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Taylor Creek STA" sheetId="33" r:id="rId4"/>
    <sheet name="Nubbin Slough STA" sheetId="31" r:id="rId5"/>
    <sheet name="Lakeside Ranch Phase I" sheetId="32" r:id="rId6"/>
    <sheet name="KRR" sheetId="34" r:id="rId7"/>
    <sheet name="West Waterhole calcs" sheetId="26" r:id="rId8"/>
    <sheet name="DWM - FRESP measured data" sheetId="28" r:id="rId9"/>
    <sheet name="DWM calcs" sheetId="29" r:id="rId10"/>
    <sheet name="Rafter T" sheetId="27" r:id="rId11"/>
    <sheet name="Buck Island Ranch" sheetId="16" r:id="rId12"/>
    <sheet name="Dixie Ranch West" sheetId="17" r:id="rId13"/>
    <sheet name="Dixie Ranch - Lower Kissimmee" sheetId="24" r:id="rId14"/>
    <sheet name="Dixie Ranch - Taylor_Nubbin" sheetId="25" r:id="rId15"/>
    <sheet name="Lost Oak" sheetId="18" r:id="rId16"/>
    <sheet name="Willaway" sheetId="23" r:id="rId17"/>
    <sheet name="XL Ranch" sheetId="14" r:id="rId18"/>
    <sheet name="Triple A Ranch" sheetId="21" r:id="rId19"/>
    <sheet name="Blue Head Ranch" sheetId="15" r:id="rId20"/>
    <sheet name="Nicodemus Slough" sheetId="19" r:id="rId21"/>
  </sheets>
  <externalReferences>
    <externalReference r:id="rId22"/>
  </externalReferences>
  <definedNames>
    <definedName name="_xlnm._FilterDatabase" localSheetId="19" hidden="1">'Blue Head Ranch'!$A$1:$AC$121</definedName>
    <definedName name="_xlnm._FilterDatabase" localSheetId="11" hidden="1">'Buck Island Ranch'!$A$1:$AC$215</definedName>
    <definedName name="_xlnm._FilterDatabase" localSheetId="17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9" l="1"/>
  <c r="E7" i="29"/>
  <c r="E6" i="29"/>
  <c r="E5" i="29"/>
  <c r="E4" i="29"/>
  <c r="E3" i="29"/>
  <c r="E2" i="29"/>
  <c r="J25" i="1" l="1"/>
  <c r="G9" i="1"/>
  <c r="G8" i="1"/>
  <c r="G23" i="1"/>
  <c r="E6" i="1" l="1"/>
  <c r="G6" i="1" s="1"/>
  <c r="V1048576" i="34"/>
  <c r="E4" i="1"/>
  <c r="G4" i="1" s="1"/>
  <c r="V1048576" i="32"/>
  <c r="E3" i="1"/>
  <c r="G3" i="1" s="1"/>
  <c r="V1048576" i="31"/>
  <c r="G2" i="1"/>
  <c r="E2" i="1"/>
  <c r="V1048576" i="33"/>
  <c r="H1048576" i="34"/>
  <c r="G1048576" i="34"/>
  <c r="W8329" i="34"/>
  <c r="V8329" i="34"/>
  <c r="W8328" i="34"/>
  <c r="V8328" i="34"/>
  <c r="W8327" i="34"/>
  <c r="V8327" i="34"/>
  <c r="W8326" i="34"/>
  <c r="V8326" i="34"/>
  <c r="W8325" i="34"/>
  <c r="V8325" i="34"/>
  <c r="W8324" i="34"/>
  <c r="V8324" i="34"/>
  <c r="W8323" i="34"/>
  <c r="V8323" i="34"/>
  <c r="W8322" i="34"/>
  <c r="V8322" i="34"/>
  <c r="W8321" i="34"/>
  <c r="V8321" i="34"/>
  <c r="W8320" i="34"/>
  <c r="V8320" i="34"/>
  <c r="W8319" i="34"/>
  <c r="V8319" i="34"/>
  <c r="W8318" i="34"/>
  <c r="V8318" i="34"/>
  <c r="W8317" i="34"/>
  <c r="V8317" i="34"/>
  <c r="W8316" i="34"/>
  <c r="V8316" i="34"/>
  <c r="W8315" i="34"/>
  <c r="V8315" i="34"/>
  <c r="W8314" i="34"/>
  <c r="V8314" i="34"/>
  <c r="W8313" i="34"/>
  <c r="V8313" i="34"/>
  <c r="W8312" i="34"/>
  <c r="V8312" i="34"/>
  <c r="W8311" i="34"/>
  <c r="V8311" i="34"/>
  <c r="W8310" i="34"/>
  <c r="V8310" i="34"/>
  <c r="W8309" i="34"/>
  <c r="V8309" i="34"/>
  <c r="W8308" i="34"/>
  <c r="V8308" i="34"/>
  <c r="W8307" i="34"/>
  <c r="V8307" i="34"/>
  <c r="W8306" i="34"/>
  <c r="V8306" i="34"/>
  <c r="W8305" i="34"/>
  <c r="V8305" i="34"/>
  <c r="W8304" i="34"/>
  <c r="V8304" i="34"/>
  <c r="W8303" i="34"/>
  <c r="V8303" i="34"/>
  <c r="W8302" i="34"/>
  <c r="V8302" i="34"/>
  <c r="W8301" i="34"/>
  <c r="V8301" i="34"/>
  <c r="W8300" i="34"/>
  <c r="V8300" i="34"/>
  <c r="W8299" i="34"/>
  <c r="V8299" i="34"/>
  <c r="W8298" i="34"/>
  <c r="V8298" i="34"/>
  <c r="W8297" i="34"/>
  <c r="V8297" i="34"/>
  <c r="W8296" i="34"/>
  <c r="V8296" i="34"/>
  <c r="W8295" i="34"/>
  <c r="V8295" i="34"/>
  <c r="W8294" i="34"/>
  <c r="V8294" i="34"/>
  <c r="W8293" i="34"/>
  <c r="V8293" i="34"/>
  <c r="W8292" i="34"/>
  <c r="V8292" i="34"/>
  <c r="W8291" i="34"/>
  <c r="V8291" i="34"/>
  <c r="W8290" i="34"/>
  <c r="V8290" i="34"/>
  <c r="W8289" i="34"/>
  <c r="V8289" i="34"/>
  <c r="W8288" i="34"/>
  <c r="V8288" i="34"/>
  <c r="W8287" i="34"/>
  <c r="V8287" i="34"/>
  <c r="W8286" i="34"/>
  <c r="V8286" i="34"/>
  <c r="W8285" i="34"/>
  <c r="V8285" i="34"/>
  <c r="W8284" i="34"/>
  <c r="V8284" i="34"/>
  <c r="W8283" i="34"/>
  <c r="V8283" i="34"/>
  <c r="W8282" i="34"/>
  <c r="V8282" i="34"/>
  <c r="W8281" i="34"/>
  <c r="V8281" i="34"/>
  <c r="W8280" i="34"/>
  <c r="V8280" i="34"/>
  <c r="W8279" i="34"/>
  <c r="V8279" i="34"/>
  <c r="W8278" i="34"/>
  <c r="V8278" i="34"/>
  <c r="W8277" i="34"/>
  <c r="V8277" i="34"/>
  <c r="W8276" i="34"/>
  <c r="V8276" i="34"/>
  <c r="W8275" i="34"/>
  <c r="V8275" i="34"/>
  <c r="W8274" i="34"/>
  <c r="V8274" i="34"/>
  <c r="W8273" i="34"/>
  <c r="V8273" i="34"/>
  <c r="W8272" i="34"/>
  <c r="V8272" i="34"/>
  <c r="W8271" i="34"/>
  <c r="V8271" i="34"/>
  <c r="W8270" i="34"/>
  <c r="V8270" i="34"/>
  <c r="W8269" i="34"/>
  <c r="V8269" i="34"/>
  <c r="W8268" i="34"/>
  <c r="V8268" i="34"/>
  <c r="W8267" i="34"/>
  <c r="V8267" i="34"/>
  <c r="W8266" i="34"/>
  <c r="V8266" i="34"/>
  <c r="W8265" i="34"/>
  <c r="V8265" i="34"/>
  <c r="W8264" i="34"/>
  <c r="V8264" i="34"/>
  <c r="W8263" i="34"/>
  <c r="V8263" i="34"/>
  <c r="W8262" i="34"/>
  <c r="V8262" i="34"/>
  <c r="W8261" i="34"/>
  <c r="V8261" i="34"/>
  <c r="W8260" i="34"/>
  <c r="V8260" i="34"/>
  <c r="W8259" i="34"/>
  <c r="V8259" i="34"/>
  <c r="W8258" i="34"/>
  <c r="V8258" i="34"/>
  <c r="W8257" i="34"/>
  <c r="V8257" i="34"/>
  <c r="W8256" i="34"/>
  <c r="V8256" i="34"/>
  <c r="W8255" i="34"/>
  <c r="V8255" i="34"/>
  <c r="W8254" i="34"/>
  <c r="V8254" i="34"/>
  <c r="W8253" i="34"/>
  <c r="V8253" i="34"/>
  <c r="W8252" i="34"/>
  <c r="V8252" i="34"/>
  <c r="W8251" i="34"/>
  <c r="V8251" i="34"/>
  <c r="W8250" i="34"/>
  <c r="V8250" i="34"/>
  <c r="W8249" i="34"/>
  <c r="V8249" i="34"/>
  <c r="W8248" i="34"/>
  <c r="V8248" i="34"/>
  <c r="W8247" i="34"/>
  <c r="V8247" i="34"/>
  <c r="W8246" i="34"/>
  <c r="V8246" i="34"/>
  <c r="W8245" i="34"/>
  <c r="V8245" i="34"/>
  <c r="W8244" i="34"/>
  <c r="V8244" i="34"/>
  <c r="W8243" i="34"/>
  <c r="V8243" i="34"/>
  <c r="W8242" i="34"/>
  <c r="V8242" i="34"/>
  <c r="W8241" i="34"/>
  <c r="V8241" i="34"/>
  <c r="W8240" i="34"/>
  <c r="V8240" i="34"/>
  <c r="W8239" i="34"/>
  <c r="V8239" i="34"/>
  <c r="W8238" i="34"/>
  <c r="V8238" i="34"/>
  <c r="W8237" i="34"/>
  <c r="V8237" i="34"/>
  <c r="W8236" i="34"/>
  <c r="V8236" i="34"/>
  <c r="W8235" i="34"/>
  <c r="V8235" i="34"/>
  <c r="W8234" i="34"/>
  <c r="V8234" i="34"/>
  <c r="W8233" i="34"/>
  <c r="V8233" i="34"/>
  <c r="W8232" i="34"/>
  <c r="V8232" i="34"/>
  <c r="W8231" i="34"/>
  <c r="V8231" i="34"/>
  <c r="W8230" i="34"/>
  <c r="V8230" i="34"/>
  <c r="W8229" i="34"/>
  <c r="V8229" i="34"/>
  <c r="W8228" i="34"/>
  <c r="V8228" i="34"/>
  <c r="W8227" i="34"/>
  <c r="V8227" i="34"/>
  <c r="W8226" i="34"/>
  <c r="V8226" i="34"/>
  <c r="W8225" i="34"/>
  <c r="V8225" i="34"/>
  <c r="W8224" i="34"/>
  <c r="V8224" i="34"/>
  <c r="W8223" i="34"/>
  <c r="V8223" i="34"/>
  <c r="W8222" i="34"/>
  <c r="V8222" i="34"/>
  <c r="W8221" i="34"/>
  <c r="V8221" i="34"/>
  <c r="W8220" i="34"/>
  <c r="V8220" i="34"/>
  <c r="W8219" i="34"/>
  <c r="V8219" i="34"/>
  <c r="W8218" i="34"/>
  <c r="V8218" i="34"/>
  <c r="W8217" i="34"/>
  <c r="V8217" i="34"/>
  <c r="W8216" i="34"/>
  <c r="V8216" i="34"/>
  <c r="W8215" i="34"/>
  <c r="V8215" i="34"/>
  <c r="W8214" i="34"/>
  <c r="V8214" i="34"/>
  <c r="W8213" i="34"/>
  <c r="V8213" i="34"/>
  <c r="W8212" i="34"/>
  <c r="V8212" i="34"/>
  <c r="W8211" i="34"/>
  <c r="V8211" i="34"/>
  <c r="W8210" i="34"/>
  <c r="V8210" i="34"/>
  <c r="W8209" i="34"/>
  <c r="V8209" i="34"/>
  <c r="W8208" i="34"/>
  <c r="V8208" i="34"/>
  <c r="W8207" i="34"/>
  <c r="V8207" i="34"/>
  <c r="W8206" i="34"/>
  <c r="V8206" i="34"/>
  <c r="W8205" i="34"/>
  <c r="V8205" i="34"/>
  <c r="W8204" i="34"/>
  <c r="V8204" i="34"/>
  <c r="W8203" i="34"/>
  <c r="V8203" i="34"/>
  <c r="W8202" i="34"/>
  <c r="V8202" i="34"/>
  <c r="W8201" i="34"/>
  <c r="V8201" i="34"/>
  <c r="W8200" i="34"/>
  <c r="V8200" i="34"/>
  <c r="W8199" i="34"/>
  <c r="V8199" i="34"/>
  <c r="W8198" i="34"/>
  <c r="V8198" i="34"/>
  <c r="W8197" i="34"/>
  <c r="V8197" i="34"/>
  <c r="W8196" i="34"/>
  <c r="V8196" i="34"/>
  <c r="W8195" i="34"/>
  <c r="V8195" i="34"/>
  <c r="W8194" i="34"/>
  <c r="V8194" i="34"/>
  <c r="W8193" i="34"/>
  <c r="V8193" i="34"/>
  <c r="W8192" i="34"/>
  <c r="V8192" i="34"/>
  <c r="W8191" i="34"/>
  <c r="V8191" i="34"/>
  <c r="W8190" i="34"/>
  <c r="V8190" i="34"/>
  <c r="W8189" i="34"/>
  <c r="V8189" i="34"/>
  <c r="W8188" i="34"/>
  <c r="V8188" i="34"/>
  <c r="W8187" i="34"/>
  <c r="V8187" i="34"/>
  <c r="W8186" i="34"/>
  <c r="V8186" i="34"/>
  <c r="W8185" i="34"/>
  <c r="V8185" i="34"/>
  <c r="W8184" i="34"/>
  <c r="V8184" i="34"/>
  <c r="W8183" i="34"/>
  <c r="V8183" i="34"/>
  <c r="W8182" i="34"/>
  <c r="V8182" i="34"/>
  <c r="W8181" i="34"/>
  <c r="V8181" i="34"/>
  <c r="W8180" i="34"/>
  <c r="V8180" i="34"/>
  <c r="W8179" i="34"/>
  <c r="V8179" i="34"/>
  <c r="W8178" i="34"/>
  <c r="V8178" i="34"/>
  <c r="W8177" i="34"/>
  <c r="V8177" i="34"/>
  <c r="W8176" i="34"/>
  <c r="V8176" i="34"/>
  <c r="W8175" i="34"/>
  <c r="V8175" i="34"/>
  <c r="W8174" i="34"/>
  <c r="V8174" i="34"/>
  <c r="W8173" i="34"/>
  <c r="V8173" i="34"/>
  <c r="W8172" i="34"/>
  <c r="V8172" i="34"/>
  <c r="W8171" i="34"/>
  <c r="V8171" i="34"/>
  <c r="W8170" i="34"/>
  <c r="V8170" i="34"/>
  <c r="W8169" i="34"/>
  <c r="V8169" i="34"/>
  <c r="W8168" i="34"/>
  <c r="V8168" i="34"/>
  <c r="W8167" i="34"/>
  <c r="V8167" i="34"/>
  <c r="W8166" i="34"/>
  <c r="V8166" i="34"/>
  <c r="W8165" i="34"/>
  <c r="V8165" i="34"/>
  <c r="W8164" i="34"/>
  <c r="V8164" i="34"/>
  <c r="W8163" i="34"/>
  <c r="V8163" i="34"/>
  <c r="W8162" i="34"/>
  <c r="V8162" i="34"/>
  <c r="W8161" i="34"/>
  <c r="V8161" i="34"/>
  <c r="W8160" i="34"/>
  <c r="V8160" i="34"/>
  <c r="W8159" i="34"/>
  <c r="V8159" i="34"/>
  <c r="W8158" i="34"/>
  <c r="V8158" i="34"/>
  <c r="W8157" i="34"/>
  <c r="V8157" i="34"/>
  <c r="W8156" i="34"/>
  <c r="V8156" i="34"/>
  <c r="W8155" i="34"/>
  <c r="V8155" i="34"/>
  <c r="W8154" i="34"/>
  <c r="V8154" i="34"/>
  <c r="W8153" i="34"/>
  <c r="V8153" i="34"/>
  <c r="W8152" i="34"/>
  <c r="V8152" i="34"/>
  <c r="W8151" i="34"/>
  <c r="V8151" i="34"/>
  <c r="W8150" i="34"/>
  <c r="V8150" i="34"/>
  <c r="W8149" i="34"/>
  <c r="V8149" i="34"/>
  <c r="W8148" i="34"/>
  <c r="V8148" i="34"/>
  <c r="W8147" i="34"/>
  <c r="V8147" i="34"/>
  <c r="W8146" i="34"/>
  <c r="V8146" i="34"/>
  <c r="W8145" i="34"/>
  <c r="V8145" i="34"/>
  <c r="W8144" i="34"/>
  <c r="V8144" i="34"/>
  <c r="W8143" i="34"/>
  <c r="V8143" i="34"/>
  <c r="W8142" i="34"/>
  <c r="V8142" i="34"/>
  <c r="W8141" i="34"/>
  <c r="V8141" i="34"/>
  <c r="W8140" i="34"/>
  <c r="V8140" i="34"/>
  <c r="W8139" i="34"/>
  <c r="V8139" i="34"/>
  <c r="W8138" i="34"/>
  <c r="V8138" i="34"/>
  <c r="W8137" i="34"/>
  <c r="V8137" i="34"/>
  <c r="W8136" i="34"/>
  <c r="V8136" i="34"/>
  <c r="W8135" i="34"/>
  <c r="V8135" i="34"/>
  <c r="W8134" i="34"/>
  <c r="V8134" i="34"/>
  <c r="W8133" i="34"/>
  <c r="V8133" i="34"/>
  <c r="W8132" i="34"/>
  <c r="V8132" i="34"/>
  <c r="W8131" i="34"/>
  <c r="V8131" i="34"/>
  <c r="W8130" i="34"/>
  <c r="V8130" i="34"/>
  <c r="W8129" i="34"/>
  <c r="V8129" i="34"/>
  <c r="W8128" i="34"/>
  <c r="V8128" i="34"/>
  <c r="W8127" i="34"/>
  <c r="V8127" i="34"/>
  <c r="W8126" i="34"/>
  <c r="V8126" i="34"/>
  <c r="W8125" i="34"/>
  <c r="V8125" i="34"/>
  <c r="W8124" i="34"/>
  <c r="V8124" i="34"/>
  <c r="W8123" i="34"/>
  <c r="V8123" i="34"/>
  <c r="W8122" i="34"/>
  <c r="V8122" i="34"/>
  <c r="W8121" i="34"/>
  <c r="V8121" i="34"/>
  <c r="W8120" i="34"/>
  <c r="V8120" i="34"/>
  <c r="W8119" i="34"/>
  <c r="V8119" i="34"/>
  <c r="W8118" i="34"/>
  <c r="V8118" i="34"/>
  <c r="W8117" i="34"/>
  <c r="V8117" i="34"/>
  <c r="W8116" i="34"/>
  <c r="V8116" i="34"/>
  <c r="W8115" i="34"/>
  <c r="V8115" i="34"/>
  <c r="W8114" i="34"/>
  <c r="V8114" i="34"/>
  <c r="W8113" i="34"/>
  <c r="V8113" i="34"/>
  <c r="W8112" i="34"/>
  <c r="V8112" i="34"/>
  <c r="W8111" i="34"/>
  <c r="V8111" i="34"/>
  <c r="W8110" i="34"/>
  <c r="V8110" i="34"/>
  <c r="W8109" i="34"/>
  <c r="V8109" i="34"/>
  <c r="W8108" i="34"/>
  <c r="V8108" i="34"/>
  <c r="W8107" i="34"/>
  <c r="V8107" i="34"/>
  <c r="W8106" i="34"/>
  <c r="V8106" i="34"/>
  <c r="W8105" i="34"/>
  <c r="V8105" i="34"/>
  <c r="W8104" i="34"/>
  <c r="V8104" i="34"/>
  <c r="W8103" i="34"/>
  <c r="V8103" i="34"/>
  <c r="W8102" i="34"/>
  <c r="V8102" i="34"/>
  <c r="W8101" i="34"/>
  <c r="V8101" i="34"/>
  <c r="W8100" i="34"/>
  <c r="V8100" i="34"/>
  <c r="W8099" i="34"/>
  <c r="V8099" i="34"/>
  <c r="W8098" i="34"/>
  <c r="V8098" i="34"/>
  <c r="W8097" i="34"/>
  <c r="V8097" i="34"/>
  <c r="W8096" i="34"/>
  <c r="V8096" i="34"/>
  <c r="W8095" i="34"/>
  <c r="V8095" i="34"/>
  <c r="W8094" i="34"/>
  <c r="V8094" i="34"/>
  <c r="W8093" i="34"/>
  <c r="V8093" i="34"/>
  <c r="W8092" i="34"/>
  <c r="V8092" i="34"/>
  <c r="W8091" i="34"/>
  <c r="V8091" i="34"/>
  <c r="W8090" i="34"/>
  <c r="V8090" i="34"/>
  <c r="W8089" i="34"/>
  <c r="V8089" i="34"/>
  <c r="W8088" i="34"/>
  <c r="V8088" i="34"/>
  <c r="W8087" i="34"/>
  <c r="V8087" i="34"/>
  <c r="W8086" i="34"/>
  <c r="V8086" i="34"/>
  <c r="W8085" i="34"/>
  <c r="V8085" i="34"/>
  <c r="W8084" i="34"/>
  <c r="V8084" i="34"/>
  <c r="W8083" i="34"/>
  <c r="V8083" i="34"/>
  <c r="W8082" i="34"/>
  <c r="V8082" i="34"/>
  <c r="W8081" i="34"/>
  <c r="V8081" i="34"/>
  <c r="W8080" i="34"/>
  <c r="V8080" i="34"/>
  <c r="W8079" i="34"/>
  <c r="V8079" i="34"/>
  <c r="W8078" i="34"/>
  <c r="V8078" i="34"/>
  <c r="W8077" i="34"/>
  <c r="V8077" i="34"/>
  <c r="W8076" i="34"/>
  <c r="V8076" i="34"/>
  <c r="W8075" i="34"/>
  <c r="V8075" i="34"/>
  <c r="W8074" i="34"/>
  <c r="V8074" i="34"/>
  <c r="W8073" i="34"/>
  <c r="V8073" i="34"/>
  <c r="W8072" i="34"/>
  <c r="V8072" i="34"/>
  <c r="W8071" i="34"/>
  <c r="V8071" i="34"/>
  <c r="W8070" i="34"/>
  <c r="V8070" i="34"/>
  <c r="W8069" i="34"/>
  <c r="V8069" i="34"/>
  <c r="W8068" i="34"/>
  <c r="V8068" i="34"/>
  <c r="W8067" i="34"/>
  <c r="V8067" i="34"/>
  <c r="W8066" i="34"/>
  <c r="V8066" i="34"/>
  <c r="W8065" i="34"/>
  <c r="V8065" i="34"/>
  <c r="W8064" i="34"/>
  <c r="V8064" i="34"/>
  <c r="W8063" i="34"/>
  <c r="V8063" i="34"/>
  <c r="W8062" i="34"/>
  <c r="V8062" i="34"/>
  <c r="W8061" i="34"/>
  <c r="V8061" i="34"/>
  <c r="W8060" i="34"/>
  <c r="V8060" i="34"/>
  <c r="W8059" i="34"/>
  <c r="V8059" i="34"/>
  <c r="W8058" i="34"/>
  <c r="V8058" i="34"/>
  <c r="W8057" i="34"/>
  <c r="V8057" i="34"/>
  <c r="W8056" i="34"/>
  <c r="V8056" i="34"/>
  <c r="W8055" i="34"/>
  <c r="V8055" i="34"/>
  <c r="W8054" i="34"/>
  <c r="V8054" i="34"/>
  <c r="W8053" i="34"/>
  <c r="V8053" i="34"/>
  <c r="W8052" i="34"/>
  <c r="V8052" i="34"/>
  <c r="W8051" i="34"/>
  <c r="V8051" i="34"/>
  <c r="W8050" i="34"/>
  <c r="V8050" i="34"/>
  <c r="W8049" i="34"/>
  <c r="V8049" i="34"/>
  <c r="W8048" i="34"/>
  <c r="V8048" i="34"/>
  <c r="W8047" i="34"/>
  <c r="V8047" i="34"/>
  <c r="W8046" i="34"/>
  <c r="V8046" i="34"/>
  <c r="W8045" i="34"/>
  <c r="V8045" i="34"/>
  <c r="W8044" i="34"/>
  <c r="V8044" i="34"/>
  <c r="W8043" i="34"/>
  <c r="V8043" i="34"/>
  <c r="W8042" i="34"/>
  <c r="V8042" i="34"/>
  <c r="W8041" i="34"/>
  <c r="V8041" i="34"/>
  <c r="W8040" i="34"/>
  <c r="V8040" i="34"/>
  <c r="W8039" i="34"/>
  <c r="V8039" i="34"/>
  <c r="W8038" i="34"/>
  <c r="V8038" i="34"/>
  <c r="W8037" i="34"/>
  <c r="V8037" i="34"/>
  <c r="W8036" i="34"/>
  <c r="V8036" i="34"/>
  <c r="W8035" i="34"/>
  <c r="V8035" i="34"/>
  <c r="W8034" i="34"/>
  <c r="V8034" i="34"/>
  <c r="W8033" i="34"/>
  <c r="V8033" i="34"/>
  <c r="W8032" i="34"/>
  <c r="V8032" i="34"/>
  <c r="W8031" i="34"/>
  <c r="V8031" i="34"/>
  <c r="W8030" i="34"/>
  <c r="V8030" i="34"/>
  <c r="W8029" i="34"/>
  <c r="V8029" i="34"/>
  <c r="W8028" i="34"/>
  <c r="V8028" i="34"/>
  <c r="W8027" i="34"/>
  <c r="V8027" i="34"/>
  <c r="W8026" i="34"/>
  <c r="V8026" i="34"/>
  <c r="W8025" i="34"/>
  <c r="V8025" i="34"/>
  <c r="W8024" i="34"/>
  <c r="V8024" i="34"/>
  <c r="W8023" i="34"/>
  <c r="V8023" i="34"/>
  <c r="W8022" i="34"/>
  <c r="V8022" i="34"/>
  <c r="W8021" i="34"/>
  <c r="V8021" i="34"/>
  <c r="W8020" i="34"/>
  <c r="V8020" i="34"/>
  <c r="W8019" i="34"/>
  <c r="V8019" i="34"/>
  <c r="W8018" i="34"/>
  <c r="V8018" i="34"/>
  <c r="W8017" i="34"/>
  <c r="V8017" i="34"/>
  <c r="W8016" i="34"/>
  <c r="V8016" i="34"/>
  <c r="W8015" i="34"/>
  <c r="V8015" i="34"/>
  <c r="W8014" i="34"/>
  <c r="V8014" i="34"/>
  <c r="W8013" i="34"/>
  <c r="V8013" i="34"/>
  <c r="W8012" i="34"/>
  <c r="V8012" i="34"/>
  <c r="W8011" i="34"/>
  <c r="V8011" i="34"/>
  <c r="W8010" i="34"/>
  <c r="V8010" i="34"/>
  <c r="W8009" i="34"/>
  <c r="V8009" i="34"/>
  <c r="W8008" i="34"/>
  <c r="V8008" i="34"/>
  <c r="W8007" i="34"/>
  <c r="V8007" i="34"/>
  <c r="W8006" i="34"/>
  <c r="V8006" i="34"/>
  <c r="W8005" i="34"/>
  <c r="V8005" i="34"/>
  <c r="W8004" i="34"/>
  <c r="V8004" i="34"/>
  <c r="W8003" i="34"/>
  <c r="V8003" i="34"/>
  <c r="W8002" i="34"/>
  <c r="V8002" i="34"/>
  <c r="W8001" i="34"/>
  <c r="V8001" i="34"/>
  <c r="W8000" i="34"/>
  <c r="V8000" i="34"/>
  <c r="W7999" i="34"/>
  <c r="V7999" i="34"/>
  <c r="W7998" i="34"/>
  <c r="V7998" i="34"/>
  <c r="W7997" i="34"/>
  <c r="V7997" i="34"/>
  <c r="W7996" i="34"/>
  <c r="V7996" i="34"/>
  <c r="W7995" i="34"/>
  <c r="V7995" i="34"/>
  <c r="W7994" i="34"/>
  <c r="V7994" i="34"/>
  <c r="W7993" i="34"/>
  <c r="V7993" i="34"/>
  <c r="W7992" i="34"/>
  <c r="V7992" i="34"/>
  <c r="W7991" i="34"/>
  <c r="V7991" i="34"/>
  <c r="W7990" i="34"/>
  <c r="V7990" i="34"/>
  <c r="W7989" i="34"/>
  <c r="V7989" i="34"/>
  <c r="W7988" i="34"/>
  <c r="V7988" i="34"/>
  <c r="W7987" i="34"/>
  <c r="V7987" i="34"/>
  <c r="W7986" i="34"/>
  <c r="V7986" i="34"/>
  <c r="W7985" i="34"/>
  <c r="V7985" i="34"/>
  <c r="W7984" i="34"/>
  <c r="V7984" i="34"/>
  <c r="W7983" i="34"/>
  <c r="V7983" i="34"/>
  <c r="W7982" i="34"/>
  <c r="V7982" i="34"/>
  <c r="W7981" i="34"/>
  <c r="V7981" i="34"/>
  <c r="W7980" i="34"/>
  <c r="V7980" i="34"/>
  <c r="W7979" i="34"/>
  <c r="V7979" i="34"/>
  <c r="W7978" i="34"/>
  <c r="V7978" i="34"/>
  <c r="W7977" i="34"/>
  <c r="V7977" i="34"/>
  <c r="W7976" i="34"/>
  <c r="V7976" i="34"/>
  <c r="W7975" i="34"/>
  <c r="V7975" i="34"/>
  <c r="W7974" i="34"/>
  <c r="V7974" i="34"/>
  <c r="W7973" i="34"/>
  <c r="V7973" i="34"/>
  <c r="W7972" i="34"/>
  <c r="V7972" i="34"/>
  <c r="W7971" i="34"/>
  <c r="V7971" i="34"/>
  <c r="W7970" i="34"/>
  <c r="V7970" i="34"/>
  <c r="W7969" i="34"/>
  <c r="V7969" i="34"/>
  <c r="W7968" i="34"/>
  <c r="V7968" i="34"/>
  <c r="W7967" i="34"/>
  <c r="V7967" i="34"/>
  <c r="W7966" i="34"/>
  <c r="V7966" i="34"/>
  <c r="W7965" i="34"/>
  <c r="V7965" i="34"/>
  <c r="W7964" i="34"/>
  <c r="V7964" i="34"/>
  <c r="W7963" i="34"/>
  <c r="V7963" i="34"/>
  <c r="W7962" i="34"/>
  <c r="V7962" i="34"/>
  <c r="W7961" i="34"/>
  <c r="V7961" i="34"/>
  <c r="W7960" i="34"/>
  <c r="V7960" i="34"/>
  <c r="W7959" i="34"/>
  <c r="V7959" i="34"/>
  <c r="W7958" i="34"/>
  <c r="V7958" i="34"/>
  <c r="W7957" i="34"/>
  <c r="V7957" i="34"/>
  <c r="W7956" i="34"/>
  <c r="V7956" i="34"/>
  <c r="W7955" i="34"/>
  <c r="V7955" i="34"/>
  <c r="W7954" i="34"/>
  <c r="V7954" i="34"/>
  <c r="W7953" i="34"/>
  <c r="V7953" i="34"/>
  <c r="W7952" i="34"/>
  <c r="V7952" i="34"/>
  <c r="W7951" i="34"/>
  <c r="V7951" i="34"/>
  <c r="W7950" i="34"/>
  <c r="V7950" i="34"/>
  <c r="W7949" i="34"/>
  <c r="V7949" i="34"/>
  <c r="W7948" i="34"/>
  <c r="V7948" i="34"/>
  <c r="W7947" i="34"/>
  <c r="V7947" i="34"/>
  <c r="W7946" i="34"/>
  <c r="V7946" i="34"/>
  <c r="W7945" i="34"/>
  <c r="V7945" i="34"/>
  <c r="W7944" i="34"/>
  <c r="V7944" i="34"/>
  <c r="W7943" i="34"/>
  <c r="V7943" i="34"/>
  <c r="W7942" i="34"/>
  <c r="V7942" i="34"/>
  <c r="W7941" i="34"/>
  <c r="V7941" i="34"/>
  <c r="W7940" i="34"/>
  <c r="V7940" i="34"/>
  <c r="W7939" i="34"/>
  <c r="V7939" i="34"/>
  <c r="W7938" i="34"/>
  <c r="V7938" i="34"/>
  <c r="W7937" i="34"/>
  <c r="V7937" i="34"/>
  <c r="W7936" i="34"/>
  <c r="V7936" i="34"/>
  <c r="W7935" i="34"/>
  <c r="V7935" i="34"/>
  <c r="W7934" i="34"/>
  <c r="V7934" i="34"/>
  <c r="W7933" i="34"/>
  <c r="V7933" i="34"/>
  <c r="W7932" i="34"/>
  <c r="V7932" i="34"/>
  <c r="W7931" i="34"/>
  <c r="V7931" i="34"/>
  <c r="W7930" i="34"/>
  <c r="V7930" i="34"/>
  <c r="W7929" i="34"/>
  <c r="V7929" i="34"/>
  <c r="W7928" i="34"/>
  <c r="V7928" i="34"/>
  <c r="W7927" i="34"/>
  <c r="V7927" i="34"/>
  <c r="W7926" i="34"/>
  <c r="V7926" i="34"/>
  <c r="W7925" i="34"/>
  <c r="V7925" i="34"/>
  <c r="W7924" i="34"/>
  <c r="V7924" i="34"/>
  <c r="W7923" i="34"/>
  <c r="V7923" i="34"/>
  <c r="W7922" i="34"/>
  <c r="V7922" i="34"/>
  <c r="W7921" i="34"/>
  <c r="V7921" i="34"/>
  <c r="W7920" i="34"/>
  <c r="V7920" i="34"/>
  <c r="W7919" i="34"/>
  <c r="V7919" i="34"/>
  <c r="W7918" i="34"/>
  <c r="V7918" i="34"/>
  <c r="W7917" i="34"/>
  <c r="V7917" i="34"/>
  <c r="W7916" i="34"/>
  <c r="V7916" i="34"/>
  <c r="W7915" i="34"/>
  <c r="V7915" i="34"/>
  <c r="W7914" i="34"/>
  <c r="V7914" i="34"/>
  <c r="W7913" i="34"/>
  <c r="V7913" i="34"/>
  <c r="W7912" i="34"/>
  <c r="V7912" i="34"/>
  <c r="W7911" i="34"/>
  <c r="V7911" i="34"/>
  <c r="W7910" i="34"/>
  <c r="V7910" i="34"/>
  <c r="W7909" i="34"/>
  <c r="V7909" i="34"/>
  <c r="W7908" i="34"/>
  <c r="V7908" i="34"/>
  <c r="W7907" i="34"/>
  <c r="V7907" i="34"/>
  <c r="W7906" i="34"/>
  <c r="V7906" i="34"/>
  <c r="W7905" i="34"/>
  <c r="V7905" i="34"/>
  <c r="W7904" i="34"/>
  <c r="V7904" i="34"/>
  <c r="W7903" i="34"/>
  <c r="V7903" i="34"/>
  <c r="W7902" i="34"/>
  <c r="V7902" i="34"/>
  <c r="W7901" i="34"/>
  <c r="V7901" i="34"/>
  <c r="W7900" i="34"/>
  <c r="V7900" i="34"/>
  <c r="W7899" i="34"/>
  <c r="V7899" i="34"/>
  <c r="W7898" i="34"/>
  <c r="V7898" i="34"/>
  <c r="W7897" i="34"/>
  <c r="V7897" i="34"/>
  <c r="W7896" i="34"/>
  <c r="V7896" i="34"/>
  <c r="W7895" i="34"/>
  <c r="V7895" i="34"/>
  <c r="W7894" i="34"/>
  <c r="V7894" i="34"/>
  <c r="W7893" i="34"/>
  <c r="V7893" i="34"/>
  <c r="W7892" i="34"/>
  <c r="V7892" i="34"/>
  <c r="W7891" i="34"/>
  <c r="V7891" i="34"/>
  <c r="W7890" i="34"/>
  <c r="V7890" i="34"/>
  <c r="W7889" i="34"/>
  <c r="V7889" i="34"/>
  <c r="W7888" i="34"/>
  <c r="V7888" i="34"/>
  <c r="W7887" i="34"/>
  <c r="V7887" i="34"/>
  <c r="W7886" i="34"/>
  <c r="V7886" i="34"/>
  <c r="W7885" i="34"/>
  <c r="V7885" i="34"/>
  <c r="W7884" i="34"/>
  <c r="V7884" i="34"/>
  <c r="W7883" i="34"/>
  <c r="V7883" i="34"/>
  <c r="W7882" i="34"/>
  <c r="V7882" i="34"/>
  <c r="W7881" i="34"/>
  <c r="V7881" i="34"/>
  <c r="W7880" i="34"/>
  <c r="V7880" i="34"/>
  <c r="W7879" i="34"/>
  <c r="V7879" i="34"/>
  <c r="W7878" i="34"/>
  <c r="V7878" i="34"/>
  <c r="W7877" i="34"/>
  <c r="V7877" i="34"/>
  <c r="W7876" i="34"/>
  <c r="V7876" i="34"/>
  <c r="W7875" i="34"/>
  <c r="V7875" i="34"/>
  <c r="W7874" i="34"/>
  <c r="V7874" i="34"/>
  <c r="W7873" i="34"/>
  <c r="V7873" i="34"/>
  <c r="W7872" i="34"/>
  <c r="V7872" i="34"/>
  <c r="W7871" i="34"/>
  <c r="V7871" i="34"/>
  <c r="W7870" i="34"/>
  <c r="V7870" i="34"/>
  <c r="W7869" i="34"/>
  <c r="V7869" i="34"/>
  <c r="W7868" i="34"/>
  <c r="V7868" i="34"/>
  <c r="W7867" i="34"/>
  <c r="V7867" i="34"/>
  <c r="W7866" i="34"/>
  <c r="V7866" i="34"/>
  <c r="W7865" i="34"/>
  <c r="V7865" i="34"/>
  <c r="W7864" i="34"/>
  <c r="V7864" i="34"/>
  <c r="W7863" i="34"/>
  <c r="V7863" i="34"/>
  <c r="W7862" i="34"/>
  <c r="V7862" i="34"/>
  <c r="W7861" i="34"/>
  <c r="V7861" i="34"/>
  <c r="W7860" i="34"/>
  <c r="V7860" i="34"/>
  <c r="W7859" i="34"/>
  <c r="V7859" i="34"/>
  <c r="W7858" i="34"/>
  <c r="V7858" i="34"/>
  <c r="W7857" i="34"/>
  <c r="V7857" i="34"/>
  <c r="W7856" i="34"/>
  <c r="V7856" i="34"/>
  <c r="W7855" i="34"/>
  <c r="V7855" i="34"/>
  <c r="W7854" i="34"/>
  <c r="V7854" i="34"/>
  <c r="W7853" i="34"/>
  <c r="V7853" i="34"/>
  <c r="W7852" i="34"/>
  <c r="V7852" i="34"/>
  <c r="W7851" i="34"/>
  <c r="V7851" i="34"/>
  <c r="W7850" i="34"/>
  <c r="V7850" i="34"/>
  <c r="W7849" i="34"/>
  <c r="V7849" i="34"/>
  <c r="W7848" i="34"/>
  <c r="V7848" i="34"/>
  <c r="W7847" i="34"/>
  <c r="V7847" i="34"/>
  <c r="W7846" i="34"/>
  <c r="V7846" i="34"/>
  <c r="W7845" i="34"/>
  <c r="V7845" i="34"/>
  <c r="W7844" i="34"/>
  <c r="V7844" i="34"/>
  <c r="W7843" i="34"/>
  <c r="V7843" i="34"/>
  <c r="W7842" i="34"/>
  <c r="V7842" i="34"/>
  <c r="W7841" i="34"/>
  <c r="V7841" i="34"/>
  <c r="W7840" i="34"/>
  <c r="V7840" i="34"/>
  <c r="W7839" i="34"/>
  <c r="V7839" i="34"/>
  <c r="W7838" i="34"/>
  <c r="V7838" i="34"/>
  <c r="W7837" i="34"/>
  <c r="V7837" i="34"/>
  <c r="W7836" i="34"/>
  <c r="V7836" i="34"/>
  <c r="W7835" i="34"/>
  <c r="V7835" i="34"/>
  <c r="W7834" i="34"/>
  <c r="V7834" i="34"/>
  <c r="W7833" i="34"/>
  <c r="V7833" i="34"/>
  <c r="W7832" i="34"/>
  <c r="V7832" i="34"/>
  <c r="W7831" i="34"/>
  <c r="V7831" i="34"/>
  <c r="W7830" i="34"/>
  <c r="V7830" i="34"/>
  <c r="W7829" i="34"/>
  <c r="V7829" i="34"/>
  <c r="W7828" i="34"/>
  <c r="V7828" i="34"/>
  <c r="W7827" i="34"/>
  <c r="V7827" i="34"/>
  <c r="W7826" i="34"/>
  <c r="V7826" i="34"/>
  <c r="W7825" i="34"/>
  <c r="V7825" i="34"/>
  <c r="W7824" i="34"/>
  <c r="V7824" i="34"/>
  <c r="W7823" i="34"/>
  <c r="V7823" i="34"/>
  <c r="W7822" i="34"/>
  <c r="V7822" i="34"/>
  <c r="W7821" i="34"/>
  <c r="V7821" i="34"/>
  <c r="W7820" i="34"/>
  <c r="V7820" i="34"/>
  <c r="W7819" i="34"/>
  <c r="V7819" i="34"/>
  <c r="W7818" i="34"/>
  <c r="V7818" i="34"/>
  <c r="W7817" i="34"/>
  <c r="V7817" i="34"/>
  <c r="W7816" i="34"/>
  <c r="V7816" i="34"/>
  <c r="W7815" i="34"/>
  <c r="V7815" i="34"/>
  <c r="W7814" i="34"/>
  <c r="V7814" i="34"/>
  <c r="W7813" i="34"/>
  <c r="V7813" i="34"/>
  <c r="W7812" i="34"/>
  <c r="V7812" i="34"/>
  <c r="W7811" i="34"/>
  <c r="V7811" i="34"/>
  <c r="W7810" i="34"/>
  <c r="V7810" i="34"/>
  <c r="W7809" i="34"/>
  <c r="V7809" i="34"/>
  <c r="W7808" i="34"/>
  <c r="V7808" i="34"/>
  <c r="W7807" i="34"/>
  <c r="V7807" i="34"/>
  <c r="W7806" i="34"/>
  <c r="V7806" i="34"/>
  <c r="W7805" i="34"/>
  <c r="V7805" i="34"/>
  <c r="W7804" i="34"/>
  <c r="V7804" i="34"/>
  <c r="W7803" i="34"/>
  <c r="V7803" i="34"/>
  <c r="W7802" i="34"/>
  <c r="V7802" i="34"/>
  <c r="W7801" i="34"/>
  <c r="V7801" i="34"/>
  <c r="W7800" i="34"/>
  <c r="V7800" i="34"/>
  <c r="W7799" i="34"/>
  <c r="V7799" i="34"/>
  <c r="W7798" i="34"/>
  <c r="V7798" i="34"/>
  <c r="W7797" i="34"/>
  <c r="V7797" i="34"/>
  <c r="W7796" i="34"/>
  <c r="V7796" i="34"/>
  <c r="W7795" i="34"/>
  <c r="V7795" i="34"/>
  <c r="W7794" i="34"/>
  <c r="V7794" i="34"/>
  <c r="W7793" i="34"/>
  <c r="V7793" i="34"/>
  <c r="W7792" i="34"/>
  <c r="V7792" i="34"/>
  <c r="W7791" i="34"/>
  <c r="V7791" i="34"/>
  <c r="W7790" i="34"/>
  <c r="V7790" i="34"/>
  <c r="W7789" i="34"/>
  <c r="V7789" i="34"/>
  <c r="W7788" i="34"/>
  <c r="V7788" i="34"/>
  <c r="W7787" i="34"/>
  <c r="V7787" i="34"/>
  <c r="W7786" i="34"/>
  <c r="V7786" i="34"/>
  <c r="W7785" i="34"/>
  <c r="V7785" i="34"/>
  <c r="W7784" i="34"/>
  <c r="V7784" i="34"/>
  <c r="W7783" i="34"/>
  <c r="V7783" i="34"/>
  <c r="W7782" i="34"/>
  <c r="V7782" i="34"/>
  <c r="W7781" i="34"/>
  <c r="V7781" i="34"/>
  <c r="W7780" i="34"/>
  <c r="V7780" i="34"/>
  <c r="W7779" i="34"/>
  <c r="V7779" i="34"/>
  <c r="W7778" i="34"/>
  <c r="V7778" i="34"/>
  <c r="W7777" i="34"/>
  <c r="V7777" i="34"/>
  <c r="W7776" i="34"/>
  <c r="V7776" i="34"/>
  <c r="W7775" i="34"/>
  <c r="V7775" i="34"/>
  <c r="W7774" i="34"/>
  <c r="V7774" i="34"/>
  <c r="W7773" i="34"/>
  <c r="V7773" i="34"/>
  <c r="W7772" i="34"/>
  <c r="V7772" i="34"/>
  <c r="W7771" i="34"/>
  <c r="V7771" i="34"/>
  <c r="W7770" i="34"/>
  <c r="V7770" i="34"/>
  <c r="W7769" i="34"/>
  <c r="V7769" i="34"/>
  <c r="W7768" i="34"/>
  <c r="V7768" i="34"/>
  <c r="W7767" i="34"/>
  <c r="V7767" i="34"/>
  <c r="W7766" i="34"/>
  <c r="V7766" i="34"/>
  <c r="W7765" i="34"/>
  <c r="V7765" i="34"/>
  <c r="W7764" i="34"/>
  <c r="V7764" i="34"/>
  <c r="W7763" i="34"/>
  <c r="V7763" i="34"/>
  <c r="W7762" i="34"/>
  <c r="V7762" i="34"/>
  <c r="W7761" i="34"/>
  <c r="V7761" i="34"/>
  <c r="W7760" i="34"/>
  <c r="V7760" i="34"/>
  <c r="W7759" i="34"/>
  <c r="V7759" i="34"/>
  <c r="W7758" i="34"/>
  <c r="V7758" i="34"/>
  <c r="W7757" i="34"/>
  <c r="V7757" i="34"/>
  <c r="W7756" i="34"/>
  <c r="V7756" i="34"/>
  <c r="W7755" i="34"/>
  <c r="V7755" i="34"/>
  <c r="W7754" i="34"/>
  <c r="V7754" i="34"/>
  <c r="W7753" i="34"/>
  <c r="V7753" i="34"/>
  <c r="W7752" i="34"/>
  <c r="V7752" i="34"/>
  <c r="W7751" i="34"/>
  <c r="V7751" i="34"/>
  <c r="W7750" i="34"/>
  <c r="V7750" i="34"/>
  <c r="W7749" i="34"/>
  <c r="V7749" i="34"/>
  <c r="W7748" i="34"/>
  <c r="V7748" i="34"/>
  <c r="W7747" i="34"/>
  <c r="V7747" i="34"/>
  <c r="W7746" i="34"/>
  <c r="V7746" i="34"/>
  <c r="W7745" i="34"/>
  <c r="V7745" i="34"/>
  <c r="W7744" i="34"/>
  <c r="V7744" i="34"/>
  <c r="W7743" i="34"/>
  <c r="V7743" i="34"/>
  <c r="W7742" i="34"/>
  <c r="V7742" i="34"/>
  <c r="W7741" i="34"/>
  <c r="V7741" i="34"/>
  <c r="W7740" i="34"/>
  <c r="V7740" i="34"/>
  <c r="W7739" i="34"/>
  <c r="V7739" i="34"/>
  <c r="W7738" i="34"/>
  <c r="V7738" i="34"/>
  <c r="W7737" i="34"/>
  <c r="V7737" i="34"/>
  <c r="W7736" i="34"/>
  <c r="V7736" i="34"/>
  <c r="W7735" i="34"/>
  <c r="V7735" i="34"/>
  <c r="W7734" i="34"/>
  <c r="V7734" i="34"/>
  <c r="W7733" i="34"/>
  <c r="V7733" i="34"/>
  <c r="W7732" i="34"/>
  <c r="V7732" i="34"/>
  <c r="W7731" i="34"/>
  <c r="V7731" i="34"/>
  <c r="W7730" i="34"/>
  <c r="V7730" i="34"/>
  <c r="W7729" i="34"/>
  <c r="V7729" i="34"/>
  <c r="W7728" i="34"/>
  <c r="V7728" i="34"/>
  <c r="W7727" i="34"/>
  <c r="V7727" i="34"/>
  <c r="W7726" i="34"/>
  <c r="V7726" i="34"/>
  <c r="W7725" i="34"/>
  <c r="V7725" i="34"/>
  <c r="W7724" i="34"/>
  <c r="V7724" i="34"/>
  <c r="W7723" i="34"/>
  <c r="V7723" i="34"/>
  <c r="W7722" i="34"/>
  <c r="V7722" i="34"/>
  <c r="W7721" i="34"/>
  <c r="V7721" i="34"/>
  <c r="W7720" i="34"/>
  <c r="V7720" i="34"/>
  <c r="W7719" i="34"/>
  <c r="V7719" i="34"/>
  <c r="W7718" i="34"/>
  <c r="V7718" i="34"/>
  <c r="W7717" i="34"/>
  <c r="V7717" i="34"/>
  <c r="W7716" i="34"/>
  <c r="V7716" i="34"/>
  <c r="W7715" i="34"/>
  <c r="V7715" i="34"/>
  <c r="W7714" i="34"/>
  <c r="V7714" i="34"/>
  <c r="W7713" i="34"/>
  <c r="V7713" i="34"/>
  <c r="W7712" i="34"/>
  <c r="V7712" i="34"/>
  <c r="W7711" i="34"/>
  <c r="V7711" i="34"/>
  <c r="W7710" i="34"/>
  <c r="V7710" i="34"/>
  <c r="W7709" i="34"/>
  <c r="V7709" i="34"/>
  <c r="W7708" i="34"/>
  <c r="V7708" i="34"/>
  <c r="W7707" i="34"/>
  <c r="V7707" i="34"/>
  <c r="W7706" i="34"/>
  <c r="V7706" i="34"/>
  <c r="W7705" i="34"/>
  <c r="V7705" i="34"/>
  <c r="W7704" i="34"/>
  <c r="V7704" i="34"/>
  <c r="W7703" i="34"/>
  <c r="V7703" i="34"/>
  <c r="W7702" i="34"/>
  <c r="V7702" i="34"/>
  <c r="W7701" i="34"/>
  <c r="V7701" i="34"/>
  <c r="W7700" i="34"/>
  <c r="V7700" i="34"/>
  <c r="W7699" i="34"/>
  <c r="V7699" i="34"/>
  <c r="W7698" i="34"/>
  <c r="V7698" i="34"/>
  <c r="W7697" i="34"/>
  <c r="V7697" i="34"/>
  <c r="W7696" i="34"/>
  <c r="V7696" i="34"/>
  <c r="W7695" i="34"/>
  <c r="V7695" i="34"/>
  <c r="W7694" i="34"/>
  <c r="V7694" i="34"/>
  <c r="W7693" i="34"/>
  <c r="V7693" i="34"/>
  <c r="W7692" i="34"/>
  <c r="V7692" i="34"/>
  <c r="W7691" i="34"/>
  <c r="V7691" i="34"/>
  <c r="W7690" i="34"/>
  <c r="V7690" i="34"/>
  <c r="W7689" i="34"/>
  <c r="V7689" i="34"/>
  <c r="W7688" i="34"/>
  <c r="V7688" i="34"/>
  <c r="W7687" i="34"/>
  <c r="V7687" i="34"/>
  <c r="W7686" i="34"/>
  <c r="V7686" i="34"/>
  <c r="W7685" i="34"/>
  <c r="V7685" i="34"/>
  <c r="W7684" i="34"/>
  <c r="V7684" i="34"/>
  <c r="W7683" i="34"/>
  <c r="V7683" i="34"/>
  <c r="W7682" i="34"/>
  <c r="V7682" i="34"/>
  <c r="W7681" i="34"/>
  <c r="V7681" i="34"/>
  <c r="W7680" i="34"/>
  <c r="V7680" i="34"/>
  <c r="W7679" i="34"/>
  <c r="V7679" i="34"/>
  <c r="W7678" i="34"/>
  <c r="V7678" i="34"/>
  <c r="W7677" i="34"/>
  <c r="V7677" i="34"/>
  <c r="W7676" i="34"/>
  <c r="V7676" i="34"/>
  <c r="W7675" i="34"/>
  <c r="V7675" i="34"/>
  <c r="W7674" i="34"/>
  <c r="V7674" i="34"/>
  <c r="W7673" i="34"/>
  <c r="V7673" i="34"/>
  <c r="W7672" i="34"/>
  <c r="V7672" i="34"/>
  <c r="W7671" i="34"/>
  <c r="V7671" i="34"/>
  <c r="W7670" i="34"/>
  <c r="V7670" i="34"/>
  <c r="W7669" i="34"/>
  <c r="V7669" i="34"/>
  <c r="W7668" i="34"/>
  <c r="V7668" i="34"/>
  <c r="W7667" i="34"/>
  <c r="V7667" i="34"/>
  <c r="W7666" i="34"/>
  <c r="V7666" i="34"/>
  <c r="W7665" i="34"/>
  <c r="V7665" i="34"/>
  <c r="W7664" i="34"/>
  <c r="V7664" i="34"/>
  <c r="W7663" i="34"/>
  <c r="V7663" i="34"/>
  <c r="W7662" i="34"/>
  <c r="V7662" i="34"/>
  <c r="W7661" i="34"/>
  <c r="V7661" i="34"/>
  <c r="W7660" i="34"/>
  <c r="V7660" i="34"/>
  <c r="W7659" i="34"/>
  <c r="V7659" i="34"/>
  <c r="W7658" i="34"/>
  <c r="V7658" i="34"/>
  <c r="W7657" i="34"/>
  <c r="V7657" i="34"/>
  <c r="W7656" i="34"/>
  <c r="V7656" i="34"/>
  <c r="W7655" i="34"/>
  <c r="V7655" i="34"/>
  <c r="W7654" i="34"/>
  <c r="V7654" i="34"/>
  <c r="W7653" i="34"/>
  <c r="V7653" i="34"/>
  <c r="W7652" i="34"/>
  <c r="V7652" i="34"/>
  <c r="W7651" i="34"/>
  <c r="V7651" i="34"/>
  <c r="W7650" i="34"/>
  <c r="V7650" i="34"/>
  <c r="W7649" i="34"/>
  <c r="V7649" i="34"/>
  <c r="W7648" i="34"/>
  <c r="V7648" i="34"/>
  <c r="W7647" i="34"/>
  <c r="V7647" i="34"/>
  <c r="W7646" i="34"/>
  <c r="V7646" i="34"/>
  <c r="W7645" i="34"/>
  <c r="V7645" i="34"/>
  <c r="W7644" i="34"/>
  <c r="V7644" i="34"/>
  <c r="W7643" i="34"/>
  <c r="V7643" i="34"/>
  <c r="W7642" i="34"/>
  <c r="V7642" i="34"/>
  <c r="W7641" i="34"/>
  <c r="V7641" i="34"/>
  <c r="W7640" i="34"/>
  <c r="V7640" i="34"/>
  <c r="W7639" i="34"/>
  <c r="V7639" i="34"/>
  <c r="W7638" i="34"/>
  <c r="V7638" i="34"/>
  <c r="W7637" i="34"/>
  <c r="V7637" i="34"/>
  <c r="W7636" i="34"/>
  <c r="V7636" i="34"/>
  <c r="W7635" i="34"/>
  <c r="V7635" i="34"/>
  <c r="W7634" i="34"/>
  <c r="V7634" i="34"/>
  <c r="W7633" i="34"/>
  <c r="V7633" i="34"/>
  <c r="W7632" i="34"/>
  <c r="V7632" i="34"/>
  <c r="W7631" i="34"/>
  <c r="V7631" i="34"/>
  <c r="W7630" i="34"/>
  <c r="V7630" i="34"/>
  <c r="W7629" i="34"/>
  <c r="V7629" i="34"/>
  <c r="W7628" i="34"/>
  <c r="V7628" i="34"/>
  <c r="W7627" i="34"/>
  <c r="V7627" i="34"/>
  <c r="W7626" i="34"/>
  <c r="V7626" i="34"/>
  <c r="W7625" i="34"/>
  <c r="V7625" i="34"/>
  <c r="W7624" i="34"/>
  <c r="V7624" i="34"/>
  <c r="W7623" i="34"/>
  <c r="V7623" i="34"/>
  <c r="W7622" i="34"/>
  <c r="V7622" i="34"/>
  <c r="W7621" i="34"/>
  <c r="V7621" i="34"/>
  <c r="W7620" i="34"/>
  <c r="V7620" i="34"/>
  <c r="W7619" i="34"/>
  <c r="V7619" i="34"/>
  <c r="W7618" i="34"/>
  <c r="V7618" i="34"/>
  <c r="W7617" i="34"/>
  <c r="V7617" i="34"/>
  <c r="W7616" i="34"/>
  <c r="V7616" i="34"/>
  <c r="W7615" i="34"/>
  <c r="V7615" i="34"/>
  <c r="W7614" i="34"/>
  <c r="V7614" i="34"/>
  <c r="W7613" i="34"/>
  <c r="V7613" i="34"/>
  <c r="W7612" i="34"/>
  <c r="V7612" i="34"/>
  <c r="W7611" i="34"/>
  <c r="V7611" i="34"/>
  <c r="W7610" i="34"/>
  <c r="V7610" i="34"/>
  <c r="W7609" i="34"/>
  <c r="V7609" i="34"/>
  <c r="W7608" i="34"/>
  <c r="V7608" i="34"/>
  <c r="W7607" i="34"/>
  <c r="V7607" i="34"/>
  <c r="W7606" i="34"/>
  <c r="V7606" i="34"/>
  <c r="W7605" i="34"/>
  <c r="V7605" i="34"/>
  <c r="W7604" i="34"/>
  <c r="V7604" i="34"/>
  <c r="W7603" i="34"/>
  <c r="V7603" i="34"/>
  <c r="W7602" i="34"/>
  <c r="V7602" i="34"/>
  <c r="W7601" i="34"/>
  <c r="V7601" i="34"/>
  <c r="W7600" i="34"/>
  <c r="V7600" i="34"/>
  <c r="W7599" i="34"/>
  <c r="V7599" i="34"/>
  <c r="W7598" i="34"/>
  <c r="V7598" i="34"/>
  <c r="W7597" i="34"/>
  <c r="V7597" i="34"/>
  <c r="W7596" i="34"/>
  <c r="V7596" i="34"/>
  <c r="W7595" i="34"/>
  <c r="V7595" i="34"/>
  <c r="W7594" i="34"/>
  <c r="V7594" i="34"/>
  <c r="W7593" i="34"/>
  <c r="V7593" i="34"/>
  <c r="W7592" i="34"/>
  <c r="V7592" i="34"/>
  <c r="W7591" i="34"/>
  <c r="V7591" i="34"/>
  <c r="W7590" i="34"/>
  <c r="V7590" i="34"/>
  <c r="W7589" i="34"/>
  <c r="V7589" i="34"/>
  <c r="W7588" i="34"/>
  <c r="V7588" i="34"/>
  <c r="W7587" i="34"/>
  <c r="V7587" i="34"/>
  <c r="W7586" i="34"/>
  <c r="V7586" i="34"/>
  <c r="W7585" i="34"/>
  <c r="V7585" i="34"/>
  <c r="W7584" i="34"/>
  <c r="V7584" i="34"/>
  <c r="W7583" i="34"/>
  <c r="V7583" i="34"/>
  <c r="W7582" i="34"/>
  <c r="V7582" i="34"/>
  <c r="W7581" i="34"/>
  <c r="V7581" i="34"/>
  <c r="W7580" i="34"/>
  <c r="V7580" i="34"/>
  <c r="W7579" i="34"/>
  <c r="V7579" i="34"/>
  <c r="W7578" i="34"/>
  <c r="V7578" i="34"/>
  <c r="W7577" i="34"/>
  <c r="V7577" i="34"/>
  <c r="W7576" i="34"/>
  <c r="V7576" i="34"/>
  <c r="W7575" i="34"/>
  <c r="V7575" i="34"/>
  <c r="W7574" i="34"/>
  <c r="V7574" i="34"/>
  <c r="W7573" i="34"/>
  <c r="V7573" i="34"/>
  <c r="W7572" i="34"/>
  <c r="V7572" i="34"/>
  <c r="W7571" i="34"/>
  <c r="V7571" i="34"/>
  <c r="W7570" i="34"/>
  <c r="V7570" i="34"/>
  <c r="W7569" i="34"/>
  <c r="V7569" i="34"/>
  <c r="W7568" i="34"/>
  <c r="V7568" i="34"/>
  <c r="W7567" i="34"/>
  <c r="V7567" i="34"/>
  <c r="W7566" i="34"/>
  <c r="V7566" i="34"/>
  <c r="W7565" i="34"/>
  <c r="V7565" i="34"/>
  <c r="W7564" i="34"/>
  <c r="V7564" i="34"/>
  <c r="W7563" i="34"/>
  <c r="V7563" i="34"/>
  <c r="W7562" i="34"/>
  <c r="V7562" i="34"/>
  <c r="W7561" i="34"/>
  <c r="V7561" i="34"/>
  <c r="W7560" i="34"/>
  <c r="V7560" i="34"/>
  <c r="W7559" i="34"/>
  <c r="V7559" i="34"/>
  <c r="W7558" i="34"/>
  <c r="V7558" i="34"/>
  <c r="W7557" i="34"/>
  <c r="V7557" i="34"/>
  <c r="W7556" i="34"/>
  <c r="V7556" i="34"/>
  <c r="W7555" i="34"/>
  <c r="V7555" i="34"/>
  <c r="W7554" i="34"/>
  <c r="V7554" i="34"/>
  <c r="W7553" i="34"/>
  <c r="V7553" i="34"/>
  <c r="W7552" i="34"/>
  <c r="V7552" i="34"/>
  <c r="W7551" i="34"/>
  <c r="V7551" i="34"/>
  <c r="W7550" i="34"/>
  <c r="V7550" i="34"/>
  <c r="W7549" i="34"/>
  <c r="V7549" i="34"/>
  <c r="W7548" i="34"/>
  <c r="V7548" i="34"/>
  <c r="W7547" i="34"/>
  <c r="V7547" i="34"/>
  <c r="W7546" i="34"/>
  <c r="V7546" i="34"/>
  <c r="W7545" i="34"/>
  <c r="V7545" i="34"/>
  <c r="W7544" i="34"/>
  <c r="V7544" i="34"/>
  <c r="W7543" i="34"/>
  <c r="V7543" i="34"/>
  <c r="W7542" i="34"/>
  <c r="V7542" i="34"/>
  <c r="W7541" i="34"/>
  <c r="V7541" i="34"/>
  <c r="W7540" i="34"/>
  <c r="V7540" i="34"/>
  <c r="W7539" i="34"/>
  <c r="V7539" i="34"/>
  <c r="W7538" i="34"/>
  <c r="V7538" i="34"/>
  <c r="W7537" i="34"/>
  <c r="V7537" i="34"/>
  <c r="W7536" i="34"/>
  <c r="V7536" i="34"/>
  <c r="W7535" i="34"/>
  <c r="V7535" i="34"/>
  <c r="W7534" i="34"/>
  <c r="V7534" i="34"/>
  <c r="W7533" i="34"/>
  <c r="V7533" i="34"/>
  <c r="W7532" i="34"/>
  <c r="V7532" i="34"/>
  <c r="W7531" i="34"/>
  <c r="V7531" i="34"/>
  <c r="W7530" i="34"/>
  <c r="V7530" i="34"/>
  <c r="W7529" i="34"/>
  <c r="V7529" i="34"/>
  <c r="W7528" i="34"/>
  <c r="V7528" i="34"/>
  <c r="W7527" i="34"/>
  <c r="V7527" i="34"/>
  <c r="W7526" i="34"/>
  <c r="V7526" i="34"/>
  <c r="W7525" i="34"/>
  <c r="V7525" i="34"/>
  <c r="W7524" i="34"/>
  <c r="V7524" i="34"/>
  <c r="W7523" i="34"/>
  <c r="V7523" i="34"/>
  <c r="W7522" i="34"/>
  <c r="V7522" i="34"/>
  <c r="W7521" i="34"/>
  <c r="V7521" i="34"/>
  <c r="W7520" i="34"/>
  <c r="V7520" i="34"/>
  <c r="W7519" i="34"/>
  <c r="V7519" i="34"/>
  <c r="W7518" i="34"/>
  <c r="V7518" i="34"/>
  <c r="W7517" i="34"/>
  <c r="V7517" i="34"/>
  <c r="W7516" i="34"/>
  <c r="V7516" i="34"/>
  <c r="W7515" i="34"/>
  <c r="V7515" i="34"/>
  <c r="W7514" i="34"/>
  <c r="V7514" i="34"/>
  <c r="W7513" i="34"/>
  <c r="V7513" i="34"/>
  <c r="W7512" i="34"/>
  <c r="V7512" i="34"/>
  <c r="W7511" i="34"/>
  <c r="V7511" i="34"/>
  <c r="W7510" i="34"/>
  <c r="V7510" i="34"/>
  <c r="W7509" i="34"/>
  <c r="V7509" i="34"/>
  <c r="W7508" i="34"/>
  <c r="V7508" i="34"/>
  <c r="W7507" i="34"/>
  <c r="V7507" i="34"/>
  <c r="W7506" i="34"/>
  <c r="V7506" i="34"/>
  <c r="W7505" i="34"/>
  <c r="V7505" i="34"/>
  <c r="W7504" i="34"/>
  <c r="V7504" i="34"/>
  <c r="W7503" i="34"/>
  <c r="V7503" i="34"/>
  <c r="W7502" i="34"/>
  <c r="V7502" i="34"/>
  <c r="W7501" i="34"/>
  <c r="V7501" i="34"/>
  <c r="W7500" i="34"/>
  <c r="V7500" i="34"/>
  <c r="W7499" i="34"/>
  <c r="V7499" i="34"/>
  <c r="W7498" i="34"/>
  <c r="V7498" i="34"/>
  <c r="W7497" i="34"/>
  <c r="V7497" i="34"/>
  <c r="W7496" i="34"/>
  <c r="V7496" i="34"/>
  <c r="W7495" i="34"/>
  <c r="V7495" i="34"/>
  <c r="W7494" i="34"/>
  <c r="V7494" i="34"/>
  <c r="W7493" i="34"/>
  <c r="V7493" i="34"/>
  <c r="W7492" i="34"/>
  <c r="V7492" i="34"/>
  <c r="W7491" i="34"/>
  <c r="V7491" i="34"/>
  <c r="W7490" i="34"/>
  <c r="V7490" i="34"/>
  <c r="W7489" i="34"/>
  <c r="V7489" i="34"/>
  <c r="W7488" i="34"/>
  <c r="V7488" i="34"/>
  <c r="W7487" i="34"/>
  <c r="V7487" i="34"/>
  <c r="W7486" i="34"/>
  <c r="V7486" i="34"/>
  <c r="W7485" i="34"/>
  <c r="V7485" i="34"/>
  <c r="W7484" i="34"/>
  <c r="V7484" i="34"/>
  <c r="W7483" i="34"/>
  <c r="V7483" i="34"/>
  <c r="W7482" i="34"/>
  <c r="V7482" i="34"/>
  <c r="W7481" i="34"/>
  <c r="V7481" i="34"/>
  <c r="W7480" i="34"/>
  <c r="V7480" i="34"/>
  <c r="W7479" i="34"/>
  <c r="V7479" i="34"/>
  <c r="W7478" i="34"/>
  <c r="V7478" i="34"/>
  <c r="W7477" i="34"/>
  <c r="V7477" i="34"/>
  <c r="W7476" i="34"/>
  <c r="V7476" i="34"/>
  <c r="W7475" i="34"/>
  <c r="V7475" i="34"/>
  <c r="W7474" i="34"/>
  <c r="V7474" i="34"/>
  <c r="W7473" i="34"/>
  <c r="V7473" i="34"/>
  <c r="W7472" i="34"/>
  <c r="V7472" i="34"/>
  <c r="W7471" i="34"/>
  <c r="V7471" i="34"/>
  <c r="W7470" i="34"/>
  <c r="V7470" i="34"/>
  <c r="W7469" i="34"/>
  <c r="V7469" i="34"/>
  <c r="W7468" i="34"/>
  <c r="V7468" i="34"/>
  <c r="W7467" i="34"/>
  <c r="V7467" i="34"/>
  <c r="W7466" i="34"/>
  <c r="V7466" i="34"/>
  <c r="W7465" i="34"/>
  <c r="V7465" i="34"/>
  <c r="W7464" i="34"/>
  <c r="V7464" i="34"/>
  <c r="W7463" i="34"/>
  <c r="V7463" i="34"/>
  <c r="W7462" i="34"/>
  <c r="V7462" i="34"/>
  <c r="W7461" i="34"/>
  <c r="V7461" i="34"/>
  <c r="W7460" i="34"/>
  <c r="V7460" i="34"/>
  <c r="W7459" i="34"/>
  <c r="V7459" i="34"/>
  <c r="W7458" i="34"/>
  <c r="V7458" i="34"/>
  <c r="W7457" i="34"/>
  <c r="V7457" i="34"/>
  <c r="W7456" i="34"/>
  <c r="V7456" i="34"/>
  <c r="W7455" i="34"/>
  <c r="V7455" i="34"/>
  <c r="W7454" i="34"/>
  <c r="V7454" i="34"/>
  <c r="W7453" i="34"/>
  <c r="V7453" i="34"/>
  <c r="W7452" i="34"/>
  <c r="V7452" i="34"/>
  <c r="W7451" i="34"/>
  <c r="V7451" i="34"/>
  <c r="W7450" i="34"/>
  <c r="V7450" i="34"/>
  <c r="W7449" i="34"/>
  <c r="V7449" i="34"/>
  <c r="W7448" i="34"/>
  <c r="V7448" i="34"/>
  <c r="W7447" i="34"/>
  <c r="V7447" i="34"/>
  <c r="W7446" i="34"/>
  <c r="V7446" i="34"/>
  <c r="W7445" i="34"/>
  <c r="V7445" i="34"/>
  <c r="W7444" i="34"/>
  <c r="V7444" i="34"/>
  <c r="W7443" i="34"/>
  <c r="V7443" i="34"/>
  <c r="W7442" i="34"/>
  <c r="V7442" i="34"/>
  <c r="W7441" i="34"/>
  <c r="V7441" i="34"/>
  <c r="W7440" i="34"/>
  <c r="V7440" i="34"/>
  <c r="W7439" i="34"/>
  <c r="V7439" i="34"/>
  <c r="W7438" i="34"/>
  <c r="V7438" i="34"/>
  <c r="W7437" i="34"/>
  <c r="V7437" i="34"/>
  <c r="W7436" i="34"/>
  <c r="V7436" i="34"/>
  <c r="W7435" i="34"/>
  <c r="V7435" i="34"/>
  <c r="W7434" i="34"/>
  <c r="V7434" i="34"/>
  <c r="W7433" i="34"/>
  <c r="V7433" i="34"/>
  <c r="W7432" i="34"/>
  <c r="V7432" i="34"/>
  <c r="W7431" i="34"/>
  <c r="V7431" i="34"/>
  <c r="W7430" i="34"/>
  <c r="V7430" i="34"/>
  <c r="W7429" i="34"/>
  <c r="V7429" i="34"/>
  <c r="W7428" i="34"/>
  <c r="V7428" i="34"/>
  <c r="W7427" i="34"/>
  <c r="V7427" i="34"/>
  <c r="W7426" i="34"/>
  <c r="V7426" i="34"/>
  <c r="W7425" i="34"/>
  <c r="V7425" i="34"/>
  <c r="W7424" i="34"/>
  <c r="V7424" i="34"/>
  <c r="W7423" i="34"/>
  <c r="V7423" i="34"/>
  <c r="W7422" i="34"/>
  <c r="V7422" i="34"/>
  <c r="W7421" i="34"/>
  <c r="V7421" i="34"/>
  <c r="W7420" i="34"/>
  <c r="V7420" i="34"/>
  <c r="W7419" i="34"/>
  <c r="V7419" i="34"/>
  <c r="W7418" i="34"/>
  <c r="V7418" i="34"/>
  <c r="W7417" i="34"/>
  <c r="V7417" i="34"/>
  <c r="W7416" i="34"/>
  <c r="V7416" i="34"/>
  <c r="W7415" i="34"/>
  <c r="V7415" i="34"/>
  <c r="W7414" i="34"/>
  <c r="V7414" i="34"/>
  <c r="W7413" i="34"/>
  <c r="V7413" i="34"/>
  <c r="W7412" i="34"/>
  <c r="V7412" i="34"/>
  <c r="W7411" i="34"/>
  <c r="V7411" i="34"/>
  <c r="W7410" i="34"/>
  <c r="V7410" i="34"/>
  <c r="W7409" i="34"/>
  <c r="V7409" i="34"/>
  <c r="W7408" i="34"/>
  <c r="V7408" i="34"/>
  <c r="W7407" i="34"/>
  <c r="V7407" i="34"/>
  <c r="W7406" i="34"/>
  <c r="V7406" i="34"/>
  <c r="W7405" i="34"/>
  <c r="V7405" i="34"/>
  <c r="W7404" i="34"/>
  <c r="V7404" i="34"/>
  <c r="W7403" i="34"/>
  <c r="V7403" i="34"/>
  <c r="W7402" i="34"/>
  <c r="V7402" i="34"/>
  <c r="W7401" i="34"/>
  <c r="V7401" i="34"/>
  <c r="W7400" i="34"/>
  <c r="V7400" i="34"/>
  <c r="W7399" i="34"/>
  <c r="V7399" i="34"/>
  <c r="W7398" i="34"/>
  <c r="V7398" i="34"/>
  <c r="W7397" i="34"/>
  <c r="V7397" i="34"/>
  <c r="W7396" i="34"/>
  <c r="V7396" i="34"/>
  <c r="W7395" i="34"/>
  <c r="V7395" i="34"/>
  <c r="W7394" i="34"/>
  <c r="V7394" i="34"/>
  <c r="W7393" i="34"/>
  <c r="V7393" i="34"/>
  <c r="W7392" i="34"/>
  <c r="V7392" i="34"/>
  <c r="W7391" i="34"/>
  <c r="V7391" i="34"/>
  <c r="W7390" i="34"/>
  <c r="V7390" i="34"/>
  <c r="W7389" i="34"/>
  <c r="V7389" i="34"/>
  <c r="W7388" i="34"/>
  <c r="V7388" i="34"/>
  <c r="W7387" i="34"/>
  <c r="V7387" i="34"/>
  <c r="W7386" i="34"/>
  <c r="V7386" i="34"/>
  <c r="W7385" i="34"/>
  <c r="V7385" i="34"/>
  <c r="W7384" i="34"/>
  <c r="V7384" i="34"/>
  <c r="W7383" i="34"/>
  <c r="V7383" i="34"/>
  <c r="W7382" i="34"/>
  <c r="V7382" i="34"/>
  <c r="W7381" i="34"/>
  <c r="V7381" i="34"/>
  <c r="W7380" i="34"/>
  <c r="V7380" i="34"/>
  <c r="W7379" i="34"/>
  <c r="V7379" i="34"/>
  <c r="W7378" i="34"/>
  <c r="V7378" i="34"/>
  <c r="W7377" i="34"/>
  <c r="V7377" i="34"/>
  <c r="W7376" i="34"/>
  <c r="V7376" i="34"/>
  <c r="W7375" i="34"/>
  <c r="V7375" i="34"/>
  <c r="W7374" i="34"/>
  <c r="V7374" i="34"/>
  <c r="W7373" i="34"/>
  <c r="V7373" i="34"/>
  <c r="W7372" i="34"/>
  <c r="V7372" i="34"/>
  <c r="W7371" i="34"/>
  <c r="V7371" i="34"/>
  <c r="W7370" i="34"/>
  <c r="V7370" i="34"/>
  <c r="W7369" i="34"/>
  <c r="V7369" i="34"/>
  <c r="W7368" i="34"/>
  <c r="V7368" i="34"/>
  <c r="W7367" i="34"/>
  <c r="V7367" i="34"/>
  <c r="W7366" i="34"/>
  <c r="V7366" i="34"/>
  <c r="W7365" i="34"/>
  <c r="V7365" i="34"/>
  <c r="W7364" i="34"/>
  <c r="V7364" i="34"/>
  <c r="W7363" i="34"/>
  <c r="V7363" i="34"/>
  <c r="W7362" i="34"/>
  <c r="V7362" i="34"/>
  <c r="W7361" i="34"/>
  <c r="V7361" i="34"/>
  <c r="W7360" i="34"/>
  <c r="V7360" i="34"/>
  <c r="W7359" i="34"/>
  <c r="V7359" i="34"/>
  <c r="W7358" i="34"/>
  <c r="V7358" i="34"/>
  <c r="W7357" i="34"/>
  <c r="V7357" i="34"/>
  <c r="W7356" i="34"/>
  <c r="V7356" i="34"/>
  <c r="W7355" i="34"/>
  <c r="V7355" i="34"/>
  <c r="W7354" i="34"/>
  <c r="V7354" i="34"/>
  <c r="W7353" i="34"/>
  <c r="V7353" i="34"/>
  <c r="W7352" i="34"/>
  <c r="V7352" i="34"/>
  <c r="W7351" i="34"/>
  <c r="V7351" i="34"/>
  <c r="W7350" i="34"/>
  <c r="V7350" i="34"/>
  <c r="W7349" i="34"/>
  <c r="V7349" i="34"/>
  <c r="W7348" i="34"/>
  <c r="V7348" i="34"/>
  <c r="W7347" i="34"/>
  <c r="V7347" i="34"/>
  <c r="W7346" i="34"/>
  <c r="V7346" i="34"/>
  <c r="W7345" i="34"/>
  <c r="V7345" i="34"/>
  <c r="W7344" i="34"/>
  <c r="V7344" i="34"/>
  <c r="W7343" i="34"/>
  <c r="V7343" i="34"/>
  <c r="W7342" i="34"/>
  <c r="V7342" i="34"/>
  <c r="W7341" i="34"/>
  <c r="V7341" i="34"/>
  <c r="W7340" i="34"/>
  <c r="V7340" i="34"/>
  <c r="W7339" i="34"/>
  <c r="V7339" i="34"/>
  <c r="W7338" i="34"/>
  <c r="V7338" i="34"/>
  <c r="W7337" i="34"/>
  <c r="V7337" i="34"/>
  <c r="W7336" i="34"/>
  <c r="V7336" i="34"/>
  <c r="W7335" i="34"/>
  <c r="V7335" i="34"/>
  <c r="W7334" i="34"/>
  <c r="V7334" i="34"/>
  <c r="W7333" i="34"/>
  <c r="V7333" i="34"/>
  <c r="W7332" i="34"/>
  <c r="V7332" i="34"/>
  <c r="W7331" i="34"/>
  <c r="V7331" i="34"/>
  <c r="W7330" i="34"/>
  <c r="V7330" i="34"/>
  <c r="W7329" i="34"/>
  <c r="V7329" i="34"/>
  <c r="W7328" i="34"/>
  <c r="V7328" i="34"/>
  <c r="W7327" i="34"/>
  <c r="V7327" i="34"/>
  <c r="W7326" i="34"/>
  <c r="V7326" i="34"/>
  <c r="W7325" i="34"/>
  <c r="V7325" i="34"/>
  <c r="W7324" i="34"/>
  <c r="V7324" i="34"/>
  <c r="W7323" i="34"/>
  <c r="V7323" i="34"/>
  <c r="W7322" i="34"/>
  <c r="V7322" i="34"/>
  <c r="W7321" i="34"/>
  <c r="V7321" i="34"/>
  <c r="W7320" i="34"/>
  <c r="V7320" i="34"/>
  <c r="W7319" i="34"/>
  <c r="V7319" i="34"/>
  <c r="W7318" i="34"/>
  <c r="V7318" i="34"/>
  <c r="W7317" i="34"/>
  <c r="V7317" i="34"/>
  <c r="W7316" i="34"/>
  <c r="V7316" i="34"/>
  <c r="W7315" i="34"/>
  <c r="V7315" i="34"/>
  <c r="W7314" i="34"/>
  <c r="V7314" i="34"/>
  <c r="W7313" i="34"/>
  <c r="V7313" i="34"/>
  <c r="W7312" i="34"/>
  <c r="V7312" i="34"/>
  <c r="W7311" i="34"/>
  <c r="V7311" i="34"/>
  <c r="W7310" i="34"/>
  <c r="V7310" i="34"/>
  <c r="W7309" i="34"/>
  <c r="V7309" i="34"/>
  <c r="W7308" i="34"/>
  <c r="V7308" i="34"/>
  <c r="W7307" i="34"/>
  <c r="V7307" i="34"/>
  <c r="W7306" i="34"/>
  <c r="V7306" i="34"/>
  <c r="W7305" i="34"/>
  <c r="V7305" i="34"/>
  <c r="W7304" i="34"/>
  <c r="V7304" i="34"/>
  <c r="W7303" i="34"/>
  <c r="V7303" i="34"/>
  <c r="W7302" i="34"/>
  <c r="V7302" i="34"/>
  <c r="W7301" i="34"/>
  <c r="V7301" i="34"/>
  <c r="W7300" i="34"/>
  <c r="V7300" i="34"/>
  <c r="W7299" i="34"/>
  <c r="V7299" i="34"/>
  <c r="W7298" i="34"/>
  <c r="V7298" i="34"/>
  <c r="W7297" i="34"/>
  <c r="V7297" i="34"/>
  <c r="W7296" i="34"/>
  <c r="V7296" i="34"/>
  <c r="W7295" i="34"/>
  <c r="V7295" i="34"/>
  <c r="W7294" i="34"/>
  <c r="V7294" i="34"/>
  <c r="W7293" i="34"/>
  <c r="V7293" i="34"/>
  <c r="W7292" i="34"/>
  <c r="V7292" i="34"/>
  <c r="W7291" i="34"/>
  <c r="V7291" i="34"/>
  <c r="W7290" i="34"/>
  <c r="V7290" i="34"/>
  <c r="W7289" i="34"/>
  <c r="V7289" i="34"/>
  <c r="W7288" i="34"/>
  <c r="V7288" i="34"/>
  <c r="W7287" i="34"/>
  <c r="V7287" i="34"/>
  <c r="W7286" i="34"/>
  <c r="V7286" i="34"/>
  <c r="W7285" i="34"/>
  <c r="V7285" i="34"/>
  <c r="W7284" i="34"/>
  <c r="V7284" i="34"/>
  <c r="W7283" i="34"/>
  <c r="V7283" i="34"/>
  <c r="W7282" i="34"/>
  <c r="V7282" i="34"/>
  <c r="W7281" i="34"/>
  <c r="V7281" i="34"/>
  <c r="W7280" i="34"/>
  <c r="V7280" i="34"/>
  <c r="W7279" i="34"/>
  <c r="V7279" i="34"/>
  <c r="W7278" i="34"/>
  <c r="V7278" i="34"/>
  <c r="W7277" i="34"/>
  <c r="V7277" i="34"/>
  <c r="W7276" i="34"/>
  <c r="V7276" i="34"/>
  <c r="W7275" i="34"/>
  <c r="V7275" i="34"/>
  <c r="W7274" i="34"/>
  <c r="V7274" i="34"/>
  <c r="W7273" i="34"/>
  <c r="V7273" i="34"/>
  <c r="W7272" i="34"/>
  <c r="V7272" i="34"/>
  <c r="W7271" i="34"/>
  <c r="V7271" i="34"/>
  <c r="W7270" i="34"/>
  <c r="V7270" i="34"/>
  <c r="W7269" i="34"/>
  <c r="V7269" i="34"/>
  <c r="W7268" i="34"/>
  <c r="V7268" i="34"/>
  <c r="W7267" i="34"/>
  <c r="V7267" i="34"/>
  <c r="W7266" i="34"/>
  <c r="V7266" i="34"/>
  <c r="W7265" i="34"/>
  <c r="V7265" i="34"/>
  <c r="W7264" i="34"/>
  <c r="V7264" i="34"/>
  <c r="W7263" i="34"/>
  <c r="V7263" i="34"/>
  <c r="W7262" i="34"/>
  <c r="V7262" i="34"/>
  <c r="W7261" i="34"/>
  <c r="V7261" i="34"/>
  <c r="W7260" i="34"/>
  <c r="V7260" i="34"/>
  <c r="W7259" i="34"/>
  <c r="V7259" i="34"/>
  <c r="W7258" i="34"/>
  <c r="V7258" i="34"/>
  <c r="W7257" i="34"/>
  <c r="V7257" i="34"/>
  <c r="W7256" i="34"/>
  <c r="V7256" i="34"/>
  <c r="W7255" i="34"/>
  <c r="V7255" i="34"/>
  <c r="W7254" i="34"/>
  <c r="V7254" i="34"/>
  <c r="W7253" i="34"/>
  <c r="V7253" i="34"/>
  <c r="W7252" i="34"/>
  <c r="V7252" i="34"/>
  <c r="W7251" i="34"/>
  <c r="V7251" i="34"/>
  <c r="W7250" i="34"/>
  <c r="V7250" i="34"/>
  <c r="W7249" i="34"/>
  <c r="V7249" i="34"/>
  <c r="W7248" i="34"/>
  <c r="V7248" i="34"/>
  <c r="W7247" i="34"/>
  <c r="V7247" i="34"/>
  <c r="W7246" i="34"/>
  <c r="V7246" i="34"/>
  <c r="W7245" i="34"/>
  <c r="V7245" i="34"/>
  <c r="W7244" i="34"/>
  <c r="V7244" i="34"/>
  <c r="W7243" i="34"/>
  <c r="V7243" i="34"/>
  <c r="W7242" i="34"/>
  <c r="V7242" i="34"/>
  <c r="W7241" i="34"/>
  <c r="V7241" i="34"/>
  <c r="W7240" i="34"/>
  <c r="V7240" i="34"/>
  <c r="W7239" i="34"/>
  <c r="V7239" i="34"/>
  <c r="W7238" i="34"/>
  <c r="V7238" i="34"/>
  <c r="W7237" i="34"/>
  <c r="V7237" i="34"/>
  <c r="W7236" i="34"/>
  <c r="V7236" i="34"/>
  <c r="W7235" i="34"/>
  <c r="V7235" i="34"/>
  <c r="W7234" i="34"/>
  <c r="V7234" i="34"/>
  <c r="W7233" i="34"/>
  <c r="V7233" i="34"/>
  <c r="W7232" i="34"/>
  <c r="V7232" i="34"/>
  <c r="W7231" i="34"/>
  <c r="V7231" i="34"/>
  <c r="W7230" i="34"/>
  <c r="V7230" i="34"/>
  <c r="W7229" i="34"/>
  <c r="V7229" i="34"/>
  <c r="W7228" i="34"/>
  <c r="V7228" i="34"/>
  <c r="W7227" i="34"/>
  <c r="V7227" i="34"/>
  <c r="W7226" i="34"/>
  <c r="V7226" i="34"/>
  <c r="W7225" i="34"/>
  <c r="V7225" i="34"/>
  <c r="W7224" i="34"/>
  <c r="V7224" i="34"/>
  <c r="W7223" i="34"/>
  <c r="V7223" i="34"/>
  <c r="W7222" i="34"/>
  <c r="V7222" i="34"/>
  <c r="W7221" i="34"/>
  <c r="V7221" i="34"/>
  <c r="W7220" i="34"/>
  <c r="V7220" i="34"/>
  <c r="W7219" i="34"/>
  <c r="V7219" i="34"/>
  <c r="W7218" i="34"/>
  <c r="V7218" i="34"/>
  <c r="W7217" i="34"/>
  <c r="V7217" i="34"/>
  <c r="W7216" i="34"/>
  <c r="V7216" i="34"/>
  <c r="W7215" i="34"/>
  <c r="V7215" i="34"/>
  <c r="W7214" i="34"/>
  <c r="V7214" i="34"/>
  <c r="W7213" i="34"/>
  <c r="V7213" i="34"/>
  <c r="W7212" i="34"/>
  <c r="V7212" i="34"/>
  <c r="W7211" i="34"/>
  <c r="V7211" i="34"/>
  <c r="W7210" i="34"/>
  <c r="V7210" i="34"/>
  <c r="W7209" i="34"/>
  <c r="V7209" i="34"/>
  <c r="W7208" i="34"/>
  <c r="V7208" i="34"/>
  <c r="W7207" i="34"/>
  <c r="V7207" i="34"/>
  <c r="W7206" i="34"/>
  <c r="V7206" i="34"/>
  <c r="W7205" i="34"/>
  <c r="V7205" i="34"/>
  <c r="W7204" i="34"/>
  <c r="V7204" i="34"/>
  <c r="W7203" i="34"/>
  <c r="V7203" i="34"/>
  <c r="W7202" i="34"/>
  <c r="V7202" i="34"/>
  <c r="W7201" i="34"/>
  <c r="V7201" i="34"/>
  <c r="W7200" i="34"/>
  <c r="V7200" i="34"/>
  <c r="W7199" i="34"/>
  <c r="V7199" i="34"/>
  <c r="W7198" i="34"/>
  <c r="V7198" i="34"/>
  <c r="W7197" i="34"/>
  <c r="V7197" i="34"/>
  <c r="W7196" i="34"/>
  <c r="V7196" i="34"/>
  <c r="W7195" i="34"/>
  <c r="V7195" i="34"/>
  <c r="W7194" i="34"/>
  <c r="V7194" i="34"/>
  <c r="W7193" i="34"/>
  <c r="V7193" i="34"/>
  <c r="W7192" i="34"/>
  <c r="V7192" i="34"/>
  <c r="W7191" i="34"/>
  <c r="V7191" i="34"/>
  <c r="W7190" i="34"/>
  <c r="V7190" i="34"/>
  <c r="W7189" i="34"/>
  <c r="V7189" i="34"/>
  <c r="W7188" i="34"/>
  <c r="V7188" i="34"/>
  <c r="W7187" i="34"/>
  <c r="V7187" i="34"/>
  <c r="W7186" i="34"/>
  <c r="V7186" i="34"/>
  <c r="W7185" i="34"/>
  <c r="V7185" i="34"/>
  <c r="W7184" i="34"/>
  <c r="V7184" i="34"/>
  <c r="W7183" i="34"/>
  <c r="V7183" i="34"/>
  <c r="W7182" i="34"/>
  <c r="V7182" i="34"/>
  <c r="W7181" i="34"/>
  <c r="V7181" i="34"/>
  <c r="W7180" i="34"/>
  <c r="V7180" i="34"/>
  <c r="W7179" i="34"/>
  <c r="V7179" i="34"/>
  <c r="W7178" i="34"/>
  <c r="V7178" i="34"/>
  <c r="W7177" i="34"/>
  <c r="V7177" i="34"/>
  <c r="W7176" i="34"/>
  <c r="V7176" i="34"/>
  <c r="W7175" i="34"/>
  <c r="V7175" i="34"/>
  <c r="W7174" i="34"/>
  <c r="V7174" i="34"/>
  <c r="W7173" i="34"/>
  <c r="V7173" i="34"/>
  <c r="W7172" i="34"/>
  <c r="V7172" i="34"/>
  <c r="W7171" i="34"/>
  <c r="V7171" i="34"/>
  <c r="W7170" i="34"/>
  <c r="V7170" i="34"/>
  <c r="W7169" i="34"/>
  <c r="V7169" i="34"/>
  <c r="W7168" i="34"/>
  <c r="V7168" i="34"/>
  <c r="W7167" i="34"/>
  <c r="V7167" i="34"/>
  <c r="W7166" i="34"/>
  <c r="V7166" i="34"/>
  <c r="W7165" i="34"/>
  <c r="V7165" i="34"/>
  <c r="W7164" i="34"/>
  <c r="V7164" i="34"/>
  <c r="W7163" i="34"/>
  <c r="V7163" i="34"/>
  <c r="W7162" i="34"/>
  <c r="V7162" i="34"/>
  <c r="W7161" i="34"/>
  <c r="V7161" i="34"/>
  <c r="W7160" i="34"/>
  <c r="V7160" i="34"/>
  <c r="W7159" i="34"/>
  <c r="V7159" i="34"/>
  <c r="W7158" i="34"/>
  <c r="V7158" i="34"/>
  <c r="W7157" i="34"/>
  <c r="V7157" i="34"/>
  <c r="W7156" i="34"/>
  <c r="V7156" i="34"/>
  <c r="W7155" i="34"/>
  <c r="V7155" i="34"/>
  <c r="W7154" i="34"/>
  <c r="V7154" i="34"/>
  <c r="W7153" i="34"/>
  <c r="V7153" i="34"/>
  <c r="W7152" i="34"/>
  <c r="V7152" i="34"/>
  <c r="W7151" i="34"/>
  <c r="V7151" i="34"/>
  <c r="W7150" i="34"/>
  <c r="V7150" i="34"/>
  <c r="W7149" i="34"/>
  <c r="V7149" i="34"/>
  <c r="W7148" i="34"/>
  <c r="V7148" i="34"/>
  <c r="W7147" i="34"/>
  <c r="V7147" i="34"/>
  <c r="W7146" i="34"/>
  <c r="V7146" i="34"/>
  <c r="W7145" i="34"/>
  <c r="V7145" i="34"/>
  <c r="W7144" i="34"/>
  <c r="V7144" i="34"/>
  <c r="W7143" i="34"/>
  <c r="V7143" i="34"/>
  <c r="W7142" i="34"/>
  <c r="V7142" i="34"/>
  <c r="W7141" i="34"/>
  <c r="V7141" i="34"/>
  <c r="W7140" i="34"/>
  <c r="V7140" i="34"/>
  <c r="W7139" i="34"/>
  <c r="V7139" i="34"/>
  <c r="W7138" i="34"/>
  <c r="V7138" i="34"/>
  <c r="W7137" i="34"/>
  <c r="V7137" i="34"/>
  <c r="W7136" i="34"/>
  <c r="V7136" i="34"/>
  <c r="W7135" i="34"/>
  <c r="V7135" i="34"/>
  <c r="W7134" i="34"/>
  <c r="V7134" i="34"/>
  <c r="W7133" i="34"/>
  <c r="V7133" i="34"/>
  <c r="W7132" i="34"/>
  <c r="V7132" i="34"/>
  <c r="W7131" i="34"/>
  <c r="V7131" i="34"/>
  <c r="W7130" i="34"/>
  <c r="V7130" i="34"/>
  <c r="W7129" i="34"/>
  <c r="V7129" i="34"/>
  <c r="W7128" i="34"/>
  <c r="V7128" i="34"/>
  <c r="W7127" i="34"/>
  <c r="V7127" i="34"/>
  <c r="W7126" i="34"/>
  <c r="V7126" i="34"/>
  <c r="W7125" i="34"/>
  <c r="V7125" i="34"/>
  <c r="W7124" i="34"/>
  <c r="V7124" i="34"/>
  <c r="W7123" i="34"/>
  <c r="V7123" i="34"/>
  <c r="W7122" i="34"/>
  <c r="V7122" i="34"/>
  <c r="W7121" i="34"/>
  <c r="V7121" i="34"/>
  <c r="W7120" i="34"/>
  <c r="V7120" i="34"/>
  <c r="W7119" i="34"/>
  <c r="V7119" i="34"/>
  <c r="W7118" i="34"/>
  <c r="V7118" i="34"/>
  <c r="W7117" i="34"/>
  <c r="V7117" i="34"/>
  <c r="W7116" i="34"/>
  <c r="V7116" i="34"/>
  <c r="W7115" i="34"/>
  <c r="V7115" i="34"/>
  <c r="W7114" i="34"/>
  <c r="V7114" i="34"/>
  <c r="W7113" i="34"/>
  <c r="V7113" i="34"/>
  <c r="W7112" i="34"/>
  <c r="V7112" i="34"/>
  <c r="W7111" i="34"/>
  <c r="V7111" i="34"/>
  <c r="W7110" i="34"/>
  <c r="V7110" i="34"/>
  <c r="W7109" i="34"/>
  <c r="V7109" i="34"/>
  <c r="W7108" i="34"/>
  <c r="V7108" i="34"/>
  <c r="W7107" i="34"/>
  <c r="V7107" i="34"/>
  <c r="W7106" i="34"/>
  <c r="V7106" i="34"/>
  <c r="W7105" i="34"/>
  <c r="V7105" i="34"/>
  <c r="W7104" i="34"/>
  <c r="V7104" i="34"/>
  <c r="W7103" i="34"/>
  <c r="V7103" i="34"/>
  <c r="W7102" i="34"/>
  <c r="V7102" i="34"/>
  <c r="W7101" i="34"/>
  <c r="V7101" i="34"/>
  <c r="W7100" i="34"/>
  <c r="V7100" i="34"/>
  <c r="W7099" i="34"/>
  <c r="V7099" i="34"/>
  <c r="W7098" i="34"/>
  <c r="V7098" i="34"/>
  <c r="W7097" i="34"/>
  <c r="V7097" i="34"/>
  <c r="W7096" i="34"/>
  <c r="V7096" i="34"/>
  <c r="W7095" i="34"/>
  <c r="V7095" i="34"/>
  <c r="W7094" i="34"/>
  <c r="V7094" i="34"/>
  <c r="W7093" i="34"/>
  <c r="V7093" i="34"/>
  <c r="W7092" i="34"/>
  <c r="V7092" i="34"/>
  <c r="W7091" i="34"/>
  <c r="V7091" i="34"/>
  <c r="W7090" i="34"/>
  <c r="V7090" i="34"/>
  <c r="W7089" i="34"/>
  <c r="V7089" i="34"/>
  <c r="W7088" i="34"/>
  <c r="V7088" i="34"/>
  <c r="W7087" i="34"/>
  <c r="V7087" i="34"/>
  <c r="W7086" i="34"/>
  <c r="V7086" i="34"/>
  <c r="W7085" i="34"/>
  <c r="V7085" i="34"/>
  <c r="W7084" i="34"/>
  <c r="V7084" i="34"/>
  <c r="W7083" i="34"/>
  <c r="V7083" i="34"/>
  <c r="W7082" i="34"/>
  <c r="V7082" i="34"/>
  <c r="W7081" i="34"/>
  <c r="V7081" i="34"/>
  <c r="W7080" i="34"/>
  <c r="V7080" i="34"/>
  <c r="W7079" i="34"/>
  <c r="V7079" i="34"/>
  <c r="W7078" i="34"/>
  <c r="V7078" i="34"/>
  <c r="W7077" i="34"/>
  <c r="V7077" i="34"/>
  <c r="W7076" i="34"/>
  <c r="V7076" i="34"/>
  <c r="W7075" i="34"/>
  <c r="V7075" i="34"/>
  <c r="W7074" i="34"/>
  <c r="V7074" i="34"/>
  <c r="W7073" i="34"/>
  <c r="V7073" i="34"/>
  <c r="W7072" i="34"/>
  <c r="V7072" i="34"/>
  <c r="W7071" i="34"/>
  <c r="V7071" i="34"/>
  <c r="W7070" i="34"/>
  <c r="V7070" i="34"/>
  <c r="W7069" i="34"/>
  <c r="V7069" i="34"/>
  <c r="W7068" i="34"/>
  <c r="V7068" i="34"/>
  <c r="W7067" i="34"/>
  <c r="V7067" i="34"/>
  <c r="W7066" i="34"/>
  <c r="V7066" i="34"/>
  <c r="W7065" i="34"/>
  <c r="V7065" i="34"/>
  <c r="W7064" i="34"/>
  <c r="V7064" i="34"/>
  <c r="W7063" i="34"/>
  <c r="V7063" i="34"/>
  <c r="W7062" i="34"/>
  <c r="V7062" i="34"/>
  <c r="W7061" i="34"/>
  <c r="V7061" i="34"/>
  <c r="W7060" i="34"/>
  <c r="V7060" i="34"/>
  <c r="W7059" i="34"/>
  <c r="V7059" i="34"/>
  <c r="W7058" i="34"/>
  <c r="V7058" i="34"/>
  <c r="W7057" i="34"/>
  <c r="V7057" i="34"/>
  <c r="W7056" i="34"/>
  <c r="V7056" i="34"/>
  <c r="W7055" i="34"/>
  <c r="V7055" i="34"/>
  <c r="W7054" i="34"/>
  <c r="V7054" i="34"/>
  <c r="W7053" i="34"/>
  <c r="V7053" i="34"/>
  <c r="W7052" i="34"/>
  <c r="V7052" i="34"/>
  <c r="W7051" i="34"/>
  <c r="V7051" i="34"/>
  <c r="W7050" i="34"/>
  <c r="V7050" i="34"/>
  <c r="W7049" i="34"/>
  <c r="V7049" i="34"/>
  <c r="W7048" i="34"/>
  <c r="V7048" i="34"/>
  <c r="W7047" i="34"/>
  <c r="V7047" i="34"/>
  <c r="W7046" i="34"/>
  <c r="V7046" i="34"/>
  <c r="W7045" i="34"/>
  <c r="V7045" i="34"/>
  <c r="W7044" i="34"/>
  <c r="V7044" i="34"/>
  <c r="W7043" i="34"/>
  <c r="V7043" i="34"/>
  <c r="W7042" i="34"/>
  <c r="V7042" i="34"/>
  <c r="W7041" i="34"/>
  <c r="V7041" i="34"/>
  <c r="W7040" i="34"/>
  <c r="V7040" i="34"/>
  <c r="W7039" i="34"/>
  <c r="V7039" i="34"/>
  <c r="W7038" i="34"/>
  <c r="V7038" i="34"/>
  <c r="W7037" i="34"/>
  <c r="V7037" i="34"/>
  <c r="W7036" i="34"/>
  <c r="V7036" i="34"/>
  <c r="W7035" i="34"/>
  <c r="V7035" i="34"/>
  <c r="W7034" i="34"/>
  <c r="V7034" i="34"/>
  <c r="W7033" i="34"/>
  <c r="V7033" i="34"/>
  <c r="W7032" i="34"/>
  <c r="V7032" i="34"/>
  <c r="W7031" i="34"/>
  <c r="V7031" i="34"/>
  <c r="W7030" i="34"/>
  <c r="V7030" i="34"/>
  <c r="W7029" i="34"/>
  <c r="V7029" i="34"/>
  <c r="W7028" i="34"/>
  <c r="V7028" i="34"/>
  <c r="W7027" i="34"/>
  <c r="V7027" i="34"/>
  <c r="W7026" i="34"/>
  <c r="V7026" i="34"/>
  <c r="W7025" i="34"/>
  <c r="V7025" i="34"/>
  <c r="W7024" i="34"/>
  <c r="V7024" i="34"/>
  <c r="W7023" i="34"/>
  <c r="V7023" i="34"/>
  <c r="W7022" i="34"/>
  <c r="V7022" i="34"/>
  <c r="W7021" i="34"/>
  <c r="V7021" i="34"/>
  <c r="W7020" i="34"/>
  <c r="V7020" i="34"/>
  <c r="W7019" i="34"/>
  <c r="V7019" i="34"/>
  <c r="W7018" i="34"/>
  <c r="V7018" i="34"/>
  <c r="W7017" i="34"/>
  <c r="V7017" i="34"/>
  <c r="W7016" i="34"/>
  <c r="V7016" i="34"/>
  <c r="W7015" i="34"/>
  <c r="V7015" i="34"/>
  <c r="W7014" i="34"/>
  <c r="V7014" i="34"/>
  <c r="W7013" i="34"/>
  <c r="V7013" i="34"/>
  <c r="W7012" i="34"/>
  <c r="V7012" i="34"/>
  <c r="W7011" i="34"/>
  <c r="V7011" i="34"/>
  <c r="W7010" i="34"/>
  <c r="V7010" i="34"/>
  <c r="W7009" i="34"/>
  <c r="V7009" i="34"/>
  <c r="W7008" i="34"/>
  <c r="V7008" i="34"/>
  <c r="W7007" i="34"/>
  <c r="V7007" i="34"/>
  <c r="W7006" i="34"/>
  <c r="V7006" i="34"/>
  <c r="W7005" i="34"/>
  <c r="V7005" i="34"/>
  <c r="W7004" i="34"/>
  <c r="V7004" i="34"/>
  <c r="W7003" i="34"/>
  <c r="V7003" i="34"/>
  <c r="W7002" i="34"/>
  <c r="V7002" i="34"/>
  <c r="W7001" i="34"/>
  <c r="V7001" i="34"/>
  <c r="W7000" i="34"/>
  <c r="V7000" i="34"/>
  <c r="W6999" i="34"/>
  <c r="V6999" i="34"/>
  <c r="W6998" i="34"/>
  <c r="V6998" i="34"/>
  <c r="W6997" i="34"/>
  <c r="V6997" i="34"/>
  <c r="W6996" i="34"/>
  <c r="V6996" i="34"/>
  <c r="W6995" i="34"/>
  <c r="V6995" i="34"/>
  <c r="W6994" i="34"/>
  <c r="V6994" i="34"/>
  <c r="W6993" i="34"/>
  <c r="V6993" i="34"/>
  <c r="W6992" i="34"/>
  <c r="V6992" i="34"/>
  <c r="W6991" i="34"/>
  <c r="V6991" i="34"/>
  <c r="W6990" i="34"/>
  <c r="V6990" i="34"/>
  <c r="W6989" i="34"/>
  <c r="V6989" i="34"/>
  <c r="W6988" i="34"/>
  <c r="V6988" i="34"/>
  <c r="W6987" i="34"/>
  <c r="V6987" i="34"/>
  <c r="W6986" i="34"/>
  <c r="V6986" i="34"/>
  <c r="W6985" i="34"/>
  <c r="V6985" i="34"/>
  <c r="W6984" i="34"/>
  <c r="V6984" i="34"/>
  <c r="W6983" i="34"/>
  <c r="V6983" i="34"/>
  <c r="W6982" i="34"/>
  <c r="V6982" i="34"/>
  <c r="W6981" i="34"/>
  <c r="V6981" i="34"/>
  <c r="W6980" i="34"/>
  <c r="V6980" i="34"/>
  <c r="W6979" i="34"/>
  <c r="V6979" i="34"/>
  <c r="W6978" i="34"/>
  <c r="V6978" i="34"/>
  <c r="W6977" i="34"/>
  <c r="V6977" i="34"/>
  <c r="W6976" i="34"/>
  <c r="V6976" i="34"/>
  <c r="W6975" i="34"/>
  <c r="V6975" i="34"/>
  <c r="W6974" i="34"/>
  <c r="V6974" i="34"/>
  <c r="W6973" i="34"/>
  <c r="V6973" i="34"/>
  <c r="W6972" i="34"/>
  <c r="V6972" i="34"/>
  <c r="W6971" i="34"/>
  <c r="V6971" i="34"/>
  <c r="W6970" i="34"/>
  <c r="V6970" i="34"/>
  <c r="W6969" i="34"/>
  <c r="V6969" i="34"/>
  <c r="W6968" i="34"/>
  <c r="V6968" i="34"/>
  <c r="W6967" i="34"/>
  <c r="V6967" i="34"/>
  <c r="W6966" i="34"/>
  <c r="V6966" i="34"/>
  <c r="W6965" i="34"/>
  <c r="V6965" i="34"/>
  <c r="W6964" i="34"/>
  <c r="V6964" i="34"/>
  <c r="W6963" i="34"/>
  <c r="V6963" i="34"/>
  <c r="W6962" i="34"/>
  <c r="V6962" i="34"/>
  <c r="W6961" i="34"/>
  <c r="V6961" i="34"/>
  <c r="W6960" i="34"/>
  <c r="V6960" i="34"/>
  <c r="W6959" i="34"/>
  <c r="V6959" i="34"/>
  <c r="W6958" i="34"/>
  <c r="V6958" i="34"/>
  <c r="W6957" i="34"/>
  <c r="V6957" i="34"/>
  <c r="W6956" i="34"/>
  <c r="V6956" i="34"/>
  <c r="W6955" i="34"/>
  <c r="V6955" i="34"/>
  <c r="W6954" i="34"/>
  <c r="V6954" i="34"/>
  <c r="W6953" i="34"/>
  <c r="V6953" i="34"/>
  <c r="W6952" i="34"/>
  <c r="V6952" i="34"/>
  <c r="W6951" i="34"/>
  <c r="V6951" i="34"/>
  <c r="W6950" i="34"/>
  <c r="V6950" i="34"/>
  <c r="W6949" i="34"/>
  <c r="V6949" i="34"/>
  <c r="W6948" i="34"/>
  <c r="V6948" i="34"/>
  <c r="W6947" i="34"/>
  <c r="V6947" i="34"/>
  <c r="W6946" i="34"/>
  <c r="V6946" i="34"/>
  <c r="W6945" i="34"/>
  <c r="V6945" i="34"/>
  <c r="W6944" i="34"/>
  <c r="V6944" i="34"/>
  <c r="W6943" i="34"/>
  <c r="V6943" i="34"/>
  <c r="W6942" i="34"/>
  <c r="V6942" i="34"/>
  <c r="W6941" i="34"/>
  <c r="V6941" i="34"/>
  <c r="W6940" i="34"/>
  <c r="V6940" i="34"/>
  <c r="W6939" i="34"/>
  <c r="V6939" i="34"/>
  <c r="W6938" i="34"/>
  <c r="V6938" i="34"/>
  <c r="W6937" i="34"/>
  <c r="V6937" i="34"/>
  <c r="W6936" i="34"/>
  <c r="V6936" i="34"/>
  <c r="W6935" i="34"/>
  <c r="V6935" i="34"/>
  <c r="W6934" i="34"/>
  <c r="V6934" i="34"/>
  <c r="W6933" i="34"/>
  <c r="V6933" i="34"/>
  <c r="W6932" i="34"/>
  <c r="V6932" i="34"/>
  <c r="W6931" i="34"/>
  <c r="V6931" i="34"/>
  <c r="W6930" i="34"/>
  <c r="V6930" i="34"/>
  <c r="W6929" i="34"/>
  <c r="V6929" i="34"/>
  <c r="W6928" i="34"/>
  <c r="V6928" i="34"/>
  <c r="W6927" i="34"/>
  <c r="V6927" i="34"/>
  <c r="W6926" i="34"/>
  <c r="V6926" i="34"/>
  <c r="W6925" i="34"/>
  <c r="V6925" i="34"/>
  <c r="W6924" i="34"/>
  <c r="V6924" i="34"/>
  <c r="W6923" i="34"/>
  <c r="V6923" i="34"/>
  <c r="W6922" i="34"/>
  <c r="V6922" i="34"/>
  <c r="W6921" i="34"/>
  <c r="V6921" i="34"/>
  <c r="W6920" i="34"/>
  <c r="V6920" i="34"/>
  <c r="W6919" i="34"/>
  <c r="V6919" i="34"/>
  <c r="W6918" i="34"/>
  <c r="V6918" i="34"/>
  <c r="W6917" i="34"/>
  <c r="V6917" i="34"/>
  <c r="W6916" i="34"/>
  <c r="V6916" i="34"/>
  <c r="W6915" i="34"/>
  <c r="V6915" i="34"/>
  <c r="W6914" i="34"/>
  <c r="V6914" i="34"/>
  <c r="W6913" i="34"/>
  <c r="V6913" i="34"/>
  <c r="W6912" i="34"/>
  <c r="V6912" i="34"/>
  <c r="W6911" i="34"/>
  <c r="V6911" i="34"/>
  <c r="W6910" i="34"/>
  <c r="V6910" i="34"/>
  <c r="W6909" i="34"/>
  <c r="V6909" i="34"/>
  <c r="W6908" i="34"/>
  <c r="V6908" i="34"/>
  <c r="W6907" i="34"/>
  <c r="V6907" i="34"/>
  <c r="W6906" i="34"/>
  <c r="V6906" i="34"/>
  <c r="W6905" i="34"/>
  <c r="V6905" i="34"/>
  <c r="W6904" i="34"/>
  <c r="V6904" i="34"/>
  <c r="W6903" i="34"/>
  <c r="V6903" i="34"/>
  <c r="W6902" i="34"/>
  <c r="V6902" i="34"/>
  <c r="W6901" i="34"/>
  <c r="V6901" i="34"/>
  <c r="W6900" i="34"/>
  <c r="V6900" i="34"/>
  <c r="W6899" i="34"/>
  <c r="V6899" i="34"/>
  <c r="W6898" i="34"/>
  <c r="V6898" i="34"/>
  <c r="W6897" i="34"/>
  <c r="V6897" i="34"/>
  <c r="W6896" i="34"/>
  <c r="V6896" i="34"/>
  <c r="W6895" i="34"/>
  <c r="V6895" i="34"/>
  <c r="W6894" i="34"/>
  <c r="V6894" i="34"/>
  <c r="W6893" i="34"/>
  <c r="V6893" i="34"/>
  <c r="W6892" i="34"/>
  <c r="V6892" i="34"/>
  <c r="W6891" i="34"/>
  <c r="V6891" i="34"/>
  <c r="W6890" i="34"/>
  <c r="V6890" i="34"/>
  <c r="W6889" i="34"/>
  <c r="V6889" i="34"/>
  <c r="W6888" i="34"/>
  <c r="V6888" i="34"/>
  <c r="W6887" i="34"/>
  <c r="V6887" i="34"/>
  <c r="W6886" i="34"/>
  <c r="V6886" i="34"/>
  <c r="W6885" i="34"/>
  <c r="V6885" i="34"/>
  <c r="W6884" i="34"/>
  <c r="V6884" i="34"/>
  <c r="W6883" i="34"/>
  <c r="V6883" i="34"/>
  <c r="W6882" i="34"/>
  <c r="V6882" i="34"/>
  <c r="W6881" i="34"/>
  <c r="V6881" i="34"/>
  <c r="W6880" i="34"/>
  <c r="V6880" i="34"/>
  <c r="W6879" i="34"/>
  <c r="V6879" i="34"/>
  <c r="W6878" i="34"/>
  <c r="V6878" i="34"/>
  <c r="W6877" i="34"/>
  <c r="V6877" i="34"/>
  <c r="W6876" i="34"/>
  <c r="V6876" i="34"/>
  <c r="W6875" i="34"/>
  <c r="V6875" i="34"/>
  <c r="W6874" i="34"/>
  <c r="V6874" i="34"/>
  <c r="W6873" i="34"/>
  <c r="V6873" i="34"/>
  <c r="W6872" i="34"/>
  <c r="V6872" i="34"/>
  <c r="W6871" i="34"/>
  <c r="V6871" i="34"/>
  <c r="W6870" i="34"/>
  <c r="V6870" i="34"/>
  <c r="W6869" i="34"/>
  <c r="V6869" i="34"/>
  <c r="W6868" i="34"/>
  <c r="V6868" i="34"/>
  <c r="W6867" i="34"/>
  <c r="V6867" i="34"/>
  <c r="W6866" i="34"/>
  <c r="V6866" i="34"/>
  <c r="W6865" i="34"/>
  <c r="V6865" i="34"/>
  <c r="W6864" i="34"/>
  <c r="V6864" i="34"/>
  <c r="W6863" i="34"/>
  <c r="V6863" i="34"/>
  <c r="W6862" i="34"/>
  <c r="V6862" i="34"/>
  <c r="W6861" i="34"/>
  <c r="V6861" i="34"/>
  <c r="W6860" i="34"/>
  <c r="V6860" i="34"/>
  <c r="W6859" i="34"/>
  <c r="V6859" i="34"/>
  <c r="W6858" i="34"/>
  <c r="V6858" i="34"/>
  <c r="W6857" i="34"/>
  <c r="V6857" i="34"/>
  <c r="W6856" i="34"/>
  <c r="V6856" i="34"/>
  <c r="W6855" i="34"/>
  <c r="V6855" i="34"/>
  <c r="W6854" i="34"/>
  <c r="V6854" i="34"/>
  <c r="W6853" i="34"/>
  <c r="V6853" i="34"/>
  <c r="W6852" i="34"/>
  <c r="V6852" i="34"/>
  <c r="W6851" i="34"/>
  <c r="V6851" i="34"/>
  <c r="W6850" i="34"/>
  <c r="V6850" i="34"/>
  <c r="W6849" i="34"/>
  <c r="V6849" i="34"/>
  <c r="W6848" i="34"/>
  <c r="V6848" i="34"/>
  <c r="W6847" i="34"/>
  <c r="V6847" i="34"/>
  <c r="W6846" i="34"/>
  <c r="V6846" i="34"/>
  <c r="W6845" i="34"/>
  <c r="V6845" i="34"/>
  <c r="W6844" i="34"/>
  <c r="V6844" i="34"/>
  <c r="W6843" i="34"/>
  <c r="V6843" i="34"/>
  <c r="W6842" i="34"/>
  <c r="V6842" i="34"/>
  <c r="W6841" i="34"/>
  <c r="V6841" i="34"/>
  <c r="W6840" i="34"/>
  <c r="V6840" i="34"/>
  <c r="W6839" i="34"/>
  <c r="V6839" i="34"/>
  <c r="W6838" i="34"/>
  <c r="V6838" i="34"/>
  <c r="W6837" i="34"/>
  <c r="V6837" i="34"/>
  <c r="W6836" i="34"/>
  <c r="V6836" i="34"/>
  <c r="W6835" i="34"/>
  <c r="V6835" i="34"/>
  <c r="W6834" i="34"/>
  <c r="V6834" i="34"/>
  <c r="W6833" i="34"/>
  <c r="V6833" i="34"/>
  <c r="W6832" i="34"/>
  <c r="V6832" i="34"/>
  <c r="W6831" i="34"/>
  <c r="V6831" i="34"/>
  <c r="W6830" i="34"/>
  <c r="V6830" i="34"/>
  <c r="W6829" i="34"/>
  <c r="V6829" i="34"/>
  <c r="W6828" i="34"/>
  <c r="V6828" i="34"/>
  <c r="W6827" i="34"/>
  <c r="V6827" i="34"/>
  <c r="W6826" i="34"/>
  <c r="V6826" i="34"/>
  <c r="W6825" i="34"/>
  <c r="V6825" i="34"/>
  <c r="W6824" i="34"/>
  <c r="V6824" i="34"/>
  <c r="W6823" i="34"/>
  <c r="V6823" i="34"/>
  <c r="W6822" i="34"/>
  <c r="V6822" i="34"/>
  <c r="W6821" i="34"/>
  <c r="V6821" i="34"/>
  <c r="W6820" i="34"/>
  <c r="V6820" i="34"/>
  <c r="W6819" i="34"/>
  <c r="V6819" i="34"/>
  <c r="W6818" i="34"/>
  <c r="V6818" i="34"/>
  <c r="W6817" i="34"/>
  <c r="V6817" i="34"/>
  <c r="W6816" i="34"/>
  <c r="V6816" i="34"/>
  <c r="W6815" i="34"/>
  <c r="V6815" i="34"/>
  <c r="W6814" i="34"/>
  <c r="V6814" i="34"/>
  <c r="W6813" i="34"/>
  <c r="V6813" i="34"/>
  <c r="W6812" i="34"/>
  <c r="V6812" i="34"/>
  <c r="W6811" i="34"/>
  <c r="V6811" i="34"/>
  <c r="W6810" i="34"/>
  <c r="V6810" i="34"/>
  <c r="W6809" i="34"/>
  <c r="V6809" i="34"/>
  <c r="W6808" i="34"/>
  <c r="V6808" i="34"/>
  <c r="W6807" i="34"/>
  <c r="V6807" i="34"/>
  <c r="W6806" i="34"/>
  <c r="V6806" i="34"/>
  <c r="W6805" i="34"/>
  <c r="V6805" i="34"/>
  <c r="W6804" i="34"/>
  <c r="V6804" i="34"/>
  <c r="W6803" i="34"/>
  <c r="V6803" i="34"/>
  <c r="W6802" i="34"/>
  <c r="V6802" i="34"/>
  <c r="W6801" i="34"/>
  <c r="V6801" i="34"/>
  <c r="W6800" i="34"/>
  <c r="V6800" i="34"/>
  <c r="W6799" i="34"/>
  <c r="V6799" i="34"/>
  <c r="W6798" i="34"/>
  <c r="V6798" i="34"/>
  <c r="W6797" i="34"/>
  <c r="V6797" i="34"/>
  <c r="W6796" i="34"/>
  <c r="V6796" i="34"/>
  <c r="W6795" i="34"/>
  <c r="V6795" i="34"/>
  <c r="W6794" i="34"/>
  <c r="V6794" i="34"/>
  <c r="W6793" i="34"/>
  <c r="V6793" i="34"/>
  <c r="W6792" i="34"/>
  <c r="V6792" i="34"/>
  <c r="W6791" i="34"/>
  <c r="V6791" i="34"/>
  <c r="W6790" i="34"/>
  <c r="V6790" i="34"/>
  <c r="W6789" i="34"/>
  <c r="V6789" i="34"/>
  <c r="W6788" i="34"/>
  <c r="V6788" i="34"/>
  <c r="W6787" i="34"/>
  <c r="V6787" i="34"/>
  <c r="W6786" i="34"/>
  <c r="V6786" i="34"/>
  <c r="W6785" i="34"/>
  <c r="V6785" i="34"/>
  <c r="W6784" i="34"/>
  <c r="V6784" i="34"/>
  <c r="W6783" i="34"/>
  <c r="V6783" i="34"/>
  <c r="W6782" i="34"/>
  <c r="V6782" i="34"/>
  <c r="W6781" i="34"/>
  <c r="V6781" i="34"/>
  <c r="W6780" i="34"/>
  <c r="V6780" i="34"/>
  <c r="W6779" i="34"/>
  <c r="V6779" i="34"/>
  <c r="W6778" i="34"/>
  <c r="V6778" i="34"/>
  <c r="W6777" i="34"/>
  <c r="V6777" i="34"/>
  <c r="W6776" i="34"/>
  <c r="V6776" i="34"/>
  <c r="W6775" i="34"/>
  <c r="V6775" i="34"/>
  <c r="W6774" i="34"/>
  <c r="V6774" i="34"/>
  <c r="W6773" i="34"/>
  <c r="V6773" i="34"/>
  <c r="W6772" i="34"/>
  <c r="V6772" i="34"/>
  <c r="W6771" i="34"/>
  <c r="V6771" i="34"/>
  <c r="W6770" i="34"/>
  <c r="V6770" i="34"/>
  <c r="W6769" i="34"/>
  <c r="V6769" i="34"/>
  <c r="W6768" i="34"/>
  <c r="V6768" i="34"/>
  <c r="W6767" i="34"/>
  <c r="V6767" i="34"/>
  <c r="W6766" i="34"/>
  <c r="V6766" i="34"/>
  <c r="W6765" i="34"/>
  <c r="V6765" i="34"/>
  <c r="W6764" i="34"/>
  <c r="V6764" i="34"/>
  <c r="W6763" i="34"/>
  <c r="V6763" i="34"/>
  <c r="W6762" i="34"/>
  <c r="V6762" i="34"/>
  <c r="W6761" i="34"/>
  <c r="V6761" i="34"/>
  <c r="W6760" i="34"/>
  <c r="V6760" i="34"/>
  <c r="W6759" i="34"/>
  <c r="V6759" i="34"/>
  <c r="W6758" i="34"/>
  <c r="V6758" i="34"/>
  <c r="W6757" i="34"/>
  <c r="V6757" i="34"/>
  <c r="W6756" i="34"/>
  <c r="V6756" i="34"/>
  <c r="W6755" i="34"/>
  <c r="V6755" i="34"/>
  <c r="W6754" i="34"/>
  <c r="V6754" i="34"/>
  <c r="W6753" i="34"/>
  <c r="V6753" i="34"/>
  <c r="W6752" i="34"/>
  <c r="V6752" i="34"/>
  <c r="W6751" i="34"/>
  <c r="V6751" i="34"/>
  <c r="W6750" i="34"/>
  <c r="V6750" i="34"/>
  <c r="W6749" i="34"/>
  <c r="V6749" i="34"/>
  <c r="W6748" i="34"/>
  <c r="V6748" i="34"/>
  <c r="W6747" i="34"/>
  <c r="V6747" i="34"/>
  <c r="W6746" i="34"/>
  <c r="V6746" i="34"/>
  <c r="W6745" i="34"/>
  <c r="V6745" i="34"/>
  <c r="W6744" i="34"/>
  <c r="V6744" i="34"/>
  <c r="W6743" i="34"/>
  <c r="V6743" i="34"/>
  <c r="W6742" i="34"/>
  <c r="V6742" i="34"/>
  <c r="W6741" i="34"/>
  <c r="V6741" i="34"/>
  <c r="W6740" i="34"/>
  <c r="V6740" i="34"/>
  <c r="W6739" i="34"/>
  <c r="V6739" i="34"/>
  <c r="W6738" i="34"/>
  <c r="V6738" i="34"/>
  <c r="W6737" i="34"/>
  <c r="V6737" i="34"/>
  <c r="W6736" i="34"/>
  <c r="V6736" i="34"/>
  <c r="W6735" i="34"/>
  <c r="V6735" i="34"/>
  <c r="W6734" i="34"/>
  <c r="V6734" i="34"/>
  <c r="W6733" i="34"/>
  <c r="V6733" i="34"/>
  <c r="W6732" i="34"/>
  <c r="V6732" i="34"/>
  <c r="W6731" i="34"/>
  <c r="V6731" i="34"/>
  <c r="W6730" i="34"/>
  <c r="V6730" i="34"/>
  <c r="W6729" i="34"/>
  <c r="V6729" i="34"/>
  <c r="W6728" i="34"/>
  <c r="V6728" i="34"/>
  <c r="W6727" i="34"/>
  <c r="V6727" i="34"/>
  <c r="W6726" i="34"/>
  <c r="V6726" i="34"/>
  <c r="W6725" i="34"/>
  <c r="V6725" i="34"/>
  <c r="W6724" i="34"/>
  <c r="V6724" i="34"/>
  <c r="W6723" i="34"/>
  <c r="V6723" i="34"/>
  <c r="W6722" i="34"/>
  <c r="V6722" i="34"/>
  <c r="W6721" i="34"/>
  <c r="V6721" i="34"/>
  <c r="W6720" i="34"/>
  <c r="V6720" i="34"/>
  <c r="W6719" i="34"/>
  <c r="V6719" i="34"/>
  <c r="W6718" i="34"/>
  <c r="V6718" i="34"/>
  <c r="W6717" i="34"/>
  <c r="V6717" i="34"/>
  <c r="W6716" i="34"/>
  <c r="V6716" i="34"/>
  <c r="W6715" i="34"/>
  <c r="V6715" i="34"/>
  <c r="W6714" i="34"/>
  <c r="V6714" i="34"/>
  <c r="W6713" i="34"/>
  <c r="V6713" i="34"/>
  <c r="W6712" i="34"/>
  <c r="V6712" i="34"/>
  <c r="W6711" i="34"/>
  <c r="V6711" i="34"/>
  <c r="W6710" i="34"/>
  <c r="V6710" i="34"/>
  <c r="W6709" i="34"/>
  <c r="V6709" i="34"/>
  <c r="W6708" i="34"/>
  <c r="V6708" i="34"/>
  <c r="W6707" i="34"/>
  <c r="V6707" i="34"/>
  <c r="W6706" i="34"/>
  <c r="V6706" i="34"/>
  <c r="W6705" i="34"/>
  <c r="V6705" i="34"/>
  <c r="W6704" i="34"/>
  <c r="V6704" i="34"/>
  <c r="W6703" i="34"/>
  <c r="V6703" i="34"/>
  <c r="W6702" i="34"/>
  <c r="V6702" i="34"/>
  <c r="W6701" i="34"/>
  <c r="V6701" i="34"/>
  <c r="W6700" i="34"/>
  <c r="V6700" i="34"/>
  <c r="W6699" i="34"/>
  <c r="V6699" i="34"/>
  <c r="W6698" i="34"/>
  <c r="V6698" i="34"/>
  <c r="W6697" i="34"/>
  <c r="V6697" i="34"/>
  <c r="W6696" i="34"/>
  <c r="V6696" i="34"/>
  <c r="W6695" i="34"/>
  <c r="V6695" i="34"/>
  <c r="W6694" i="34"/>
  <c r="V6694" i="34"/>
  <c r="W6693" i="34"/>
  <c r="V6693" i="34"/>
  <c r="W6692" i="34"/>
  <c r="V6692" i="34"/>
  <c r="W6691" i="34"/>
  <c r="V6691" i="34"/>
  <c r="W6690" i="34"/>
  <c r="V6690" i="34"/>
  <c r="W6689" i="34"/>
  <c r="V6689" i="34"/>
  <c r="W6688" i="34"/>
  <c r="V6688" i="34"/>
  <c r="W6687" i="34"/>
  <c r="V6687" i="34"/>
  <c r="W6686" i="34"/>
  <c r="V6686" i="34"/>
  <c r="W6685" i="34"/>
  <c r="V6685" i="34"/>
  <c r="W6684" i="34"/>
  <c r="V6684" i="34"/>
  <c r="W6683" i="34"/>
  <c r="V6683" i="34"/>
  <c r="W6682" i="34"/>
  <c r="V6682" i="34"/>
  <c r="W6681" i="34"/>
  <c r="V6681" i="34"/>
  <c r="W6680" i="34"/>
  <c r="V6680" i="34"/>
  <c r="W6679" i="34"/>
  <c r="V6679" i="34"/>
  <c r="W6678" i="34"/>
  <c r="V6678" i="34"/>
  <c r="W6677" i="34"/>
  <c r="V6677" i="34"/>
  <c r="W6676" i="34"/>
  <c r="V6676" i="34"/>
  <c r="W6675" i="34"/>
  <c r="V6675" i="34"/>
  <c r="W6674" i="34"/>
  <c r="V6674" i="34"/>
  <c r="W6673" i="34"/>
  <c r="V6673" i="34"/>
  <c r="W6672" i="34"/>
  <c r="V6672" i="34"/>
  <c r="W6671" i="34"/>
  <c r="V6671" i="34"/>
  <c r="W6670" i="34"/>
  <c r="V6670" i="34"/>
  <c r="W6669" i="34"/>
  <c r="V6669" i="34"/>
  <c r="W6668" i="34"/>
  <c r="V6668" i="34"/>
  <c r="W6667" i="34"/>
  <c r="V6667" i="34"/>
  <c r="W6666" i="34"/>
  <c r="V6666" i="34"/>
  <c r="W6665" i="34"/>
  <c r="V6665" i="34"/>
  <c r="W6664" i="34"/>
  <c r="V6664" i="34"/>
  <c r="W6663" i="34"/>
  <c r="V6663" i="34"/>
  <c r="W6662" i="34"/>
  <c r="V6662" i="34"/>
  <c r="W6661" i="34"/>
  <c r="V6661" i="34"/>
  <c r="W6660" i="34"/>
  <c r="V6660" i="34"/>
  <c r="W6659" i="34"/>
  <c r="V6659" i="34"/>
  <c r="W6658" i="34"/>
  <c r="V6658" i="34"/>
  <c r="W6657" i="34"/>
  <c r="V6657" i="34"/>
  <c r="W6656" i="34"/>
  <c r="V6656" i="34"/>
  <c r="W6655" i="34"/>
  <c r="V6655" i="34"/>
  <c r="W6654" i="34"/>
  <c r="V6654" i="34"/>
  <c r="W6653" i="34"/>
  <c r="V6653" i="34"/>
  <c r="W6652" i="34"/>
  <c r="V6652" i="34"/>
  <c r="W6651" i="34"/>
  <c r="V6651" i="34"/>
  <c r="W6650" i="34"/>
  <c r="V6650" i="34"/>
  <c r="W6649" i="34"/>
  <c r="V6649" i="34"/>
  <c r="W6648" i="34"/>
  <c r="V6648" i="34"/>
  <c r="W6647" i="34"/>
  <c r="V6647" i="34"/>
  <c r="W6646" i="34"/>
  <c r="V6646" i="34"/>
  <c r="W6645" i="34"/>
  <c r="V6645" i="34"/>
  <c r="W6644" i="34"/>
  <c r="V6644" i="34"/>
  <c r="W6643" i="34"/>
  <c r="V6643" i="34"/>
  <c r="W6642" i="34"/>
  <c r="V6642" i="34"/>
  <c r="W6641" i="34"/>
  <c r="V6641" i="34"/>
  <c r="W6640" i="34"/>
  <c r="V6640" i="34"/>
  <c r="W6639" i="34"/>
  <c r="V6639" i="34"/>
  <c r="W6638" i="34"/>
  <c r="V6638" i="34"/>
  <c r="W6637" i="34"/>
  <c r="V6637" i="34"/>
  <c r="W6636" i="34"/>
  <c r="V6636" i="34"/>
  <c r="W6635" i="34"/>
  <c r="V6635" i="34"/>
  <c r="W6634" i="34"/>
  <c r="V6634" i="34"/>
  <c r="W6633" i="34"/>
  <c r="V6633" i="34"/>
  <c r="W6632" i="34"/>
  <c r="V6632" i="34"/>
  <c r="W6631" i="34"/>
  <c r="V6631" i="34"/>
  <c r="W6630" i="34"/>
  <c r="V6630" i="34"/>
  <c r="W6629" i="34"/>
  <c r="V6629" i="34"/>
  <c r="W6628" i="34"/>
  <c r="V6628" i="34"/>
  <c r="W6627" i="34"/>
  <c r="V6627" i="34"/>
  <c r="W6626" i="34"/>
  <c r="V6626" i="34"/>
  <c r="W6625" i="34"/>
  <c r="V6625" i="34"/>
  <c r="W6624" i="34"/>
  <c r="V6624" i="34"/>
  <c r="W6623" i="34"/>
  <c r="V6623" i="34"/>
  <c r="W6622" i="34"/>
  <c r="V6622" i="34"/>
  <c r="W6621" i="34"/>
  <c r="V6621" i="34"/>
  <c r="W6620" i="34"/>
  <c r="V6620" i="34"/>
  <c r="W6619" i="34"/>
  <c r="V6619" i="34"/>
  <c r="W6618" i="34"/>
  <c r="V6618" i="34"/>
  <c r="W6617" i="34"/>
  <c r="V6617" i="34"/>
  <c r="W6616" i="34"/>
  <c r="V6616" i="34"/>
  <c r="W6615" i="34"/>
  <c r="V6615" i="34"/>
  <c r="W6614" i="34"/>
  <c r="V6614" i="34"/>
  <c r="W6613" i="34"/>
  <c r="V6613" i="34"/>
  <c r="W6612" i="34"/>
  <c r="V6612" i="34"/>
  <c r="W6611" i="34"/>
  <c r="V6611" i="34"/>
  <c r="W6610" i="34"/>
  <c r="V6610" i="34"/>
  <c r="W6609" i="34"/>
  <c r="V6609" i="34"/>
  <c r="W6608" i="34"/>
  <c r="V6608" i="34"/>
  <c r="W6607" i="34"/>
  <c r="V6607" i="34"/>
  <c r="W6606" i="34"/>
  <c r="V6606" i="34"/>
  <c r="W6605" i="34"/>
  <c r="V6605" i="34"/>
  <c r="W6604" i="34"/>
  <c r="V6604" i="34"/>
  <c r="W6603" i="34"/>
  <c r="V6603" i="34"/>
  <c r="W6602" i="34"/>
  <c r="V6602" i="34"/>
  <c r="W6601" i="34"/>
  <c r="V6601" i="34"/>
  <c r="W6600" i="34"/>
  <c r="V6600" i="34"/>
  <c r="W6599" i="34"/>
  <c r="V6599" i="34"/>
  <c r="W6598" i="34"/>
  <c r="V6598" i="34"/>
  <c r="W6597" i="34"/>
  <c r="V6597" i="34"/>
  <c r="W6596" i="34"/>
  <c r="V6596" i="34"/>
  <c r="W6595" i="34"/>
  <c r="V6595" i="34"/>
  <c r="W6594" i="34"/>
  <c r="V6594" i="34"/>
  <c r="W6593" i="34"/>
  <c r="V6593" i="34"/>
  <c r="W6592" i="34"/>
  <c r="V6592" i="34"/>
  <c r="W6591" i="34"/>
  <c r="V6591" i="34"/>
  <c r="W6590" i="34"/>
  <c r="V6590" i="34"/>
  <c r="W6589" i="34"/>
  <c r="V6589" i="34"/>
  <c r="W6588" i="34"/>
  <c r="V6588" i="34"/>
  <c r="W6587" i="34"/>
  <c r="V6587" i="34"/>
  <c r="W6586" i="34"/>
  <c r="V6586" i="34"/>
  <c r="W6585" i="34"/>
  <c r="V6585" i="34"/>
  <c r="W6584" i="34"/>
  <c r="V6584" i="34"/>
  <c r="W6583" i="34"/>
  <c r="V6583" i="34"/>
  <c r="W6582" i="34"/>
  <c r="V6582" i="34"/>
  <c r="W6581" i="34"/>
  <c r="V6581" i="34"/>
  <c r="W6580" i="34"/>
  <c r="V6580" i="34"/>
  <c r="W6579" i="34"/>
  <c r="V6579" i="34"/>
  <c r="W6578" i="34"/>
  <c r="V6578" i="34"/>
  <c r="W6577" i="34"/>
  <c r="V6577" i="34"/>
  <c r="W6576" i="34"/>
  <c r="V6576" i="34"/>
  <c r="W6575" i="34"/>
  <c r="V6575" i="34"/>
  <c r="W6574" i="34"/>
  <c r="V6574" i="34"/>
  <c r="W6573" i="34"/>
  <c r="V6573" i="34"/>
  <c r="W6572" i="34"/>
  <c r="V6572" i="34"/>
  <c r="W6571" i="34"/>
  <c r="V6571" i="34"/>
  <c r="W6570" i="34"/>
  <c r="V6570" i="34"/>
  <c r="W6569" i="34"/>
  <c r="V6569" i="34"/>
  <c r="W6568" i="34"/>
  <c r="V6568" i="34"/>
  <c r="W6567" i="34"/>
  <c r="V6567" i="34"/>
  <c r="W6566" i="34"/>
  <c r="V6566" i="34"/>
  <c r="W6565" i="34"/>
  <c r="V6565" i="34"/>
  <c r="W6564" i="34"/>
  <c r="V6564" i="34"/>
  <c r="W6563" i="34"/>
  <c r="V6563" i="34"/>
  <c r="W6562" i="34"/>
  <c r="V6562" i="34"/>
  <c r="W6561" i="34"/>
  <c r="V6561" i="34"/>
  <c r="W6560" i="34"/>
  <c r="V6560" i="34"/>
  <c r="W6559" i="34"/>
  <c r="V6559" i="34"/>
  <c r="W6558" i="34"/>
  <c r="V6558" i="34"/>
  <c r="W6557" i="34"/>
  <c r="V6557" i="34"/>
  <c r="W6556" i="34"/>
  <c r="V6556" i="34"/>
  <c r="W6555" i="34"/>
  <c r="V6555" i="34"/>
  <c r="W6554" i="34"/>
  <c r="V6554" i="34"/>
  <c r="W6553" i="34"/>
  <c r="V6553" i="34"/>
  <c r="W6552" i="34"/>
  <c r="V6552" i="34"/>
  <c r="W6551" i="34"/>
  <c r="V6551" i="34"/>
  <c r="W6550" i="34"/>
  <c r="V6550" i="34"/>
  <c r="W6549" i="34"/>
  <c r="V6549" i="34"/>
  <c r="W6548" i="34"/>
  <c r="V6548" i="34"/>
  <c r="W6547" i="34"/>
  <c r="V6547" i="34"/>
  <c r="W6546" i="34"/>
  <c r="V6546" i="34"/>
  <c r="W6545" i="34"/>
  <c r="V6545" i="34"/>
  <c r="W6544" i="34"/>
  <c r="V6544" i="34"/>
  <c r="W6543" i="34"/>
  <c r="V6543" i="34"/>
  <c r="W6542" i="34"/>
  <c r="V6542" i="34"/>
  <c r="W6541" i="34"/>
  <c r="V6541" i="34"/>
  <c r="W6540" i="34"/>
  <c r="V6540" i="34"/>
  <c r="W6539" i="34"/>
  <c r="V6539" i="34"/>
  <c r="W6538" i="34"/>
  <c r="V6538" i="34"/>
  <c r="W6537" i="34"/>
  <c r="V6537" i="34"/>
  <c r="W6536" i="34"/>
  <c r="V6536" i="34"/>
  <c r="W6535" i="34"/>
  <c r="V6535" i="34"/>
  <c r="W6534" i="34"/>
  <c r="V6534" i="34"/>
  <c r="W6533" i="34"/>
  <c r="V6533" i="34"/>
  <c r="W6532" i="34"/>
  <c r="V6532" i="34"/>
  <c r="W6531" i="34"/>
  <c r="V6531" i="34"/>
  <c r="W6530" i="34"/>
  <c r="V6530" i="34"/>
  <c r="W6529" i="34"/>
  <c r="V6529" i="34"/>
  <c r="W6528" i="34"/>
  <c r="V6528" i="34"/>
  <c r="W6527" i="34"/>
  <c r="V6527" i="34"/>
  <c r="W6526" i="34"/>
  <c r="V6526" i="34"/>
  <c r="W6525" i="34"/>
  <c r="V6525" i="34"/>
  <c r="W6524" i="34"/>
  <c r="V6524" i="34"/>
  <c r="W6523" i="34"/>
  <c r="V6523" i="34"/>
  <c r="W6522" i="34"/>
  <c r="V6522" i="34"/>
  <c r="W6521" i="34"/>
  <c r="V6521" i="34"/>
  <c r="W6520" i="34"/>
  <c r="V6520" i="34"/>
  <c r="W6519" i="34"/>
  <c r="V6519" i="34"/>
  <c r="W6518" i="34"/>
  <c r="V6518" i="34"/>
  <c r="W6517" i="34"/>
  <c r="V6517" i="34"/>
  <c r="W6516" i="34"/>
  <c r="V6516" i="34"/>
  <c r="W6515" i="34"/>
  <c r="V6515" i="34"/>
  <c r="W6514" i="34"/>
  <c r="V6514" i="34"/>
  <c r="W6513" i="34"/>
  <c r="V6513" i="34"/>
  <c r="W6512" i="34"/>
  <c r="V6512" i="34"/>
  <c r="W6511" i="34"/>
  <c r="V6511" i="34"/>
  <c r="W6510" i="34"/>
  <c r="V6510" i="34"/>
  <c r="W6509" i="34"/>
  <c r="V6509" i="34"/>
  <c r="W6508" i="34"/>
  <c r="V6508" i="34"/>
  <c r="W6507" i="34"/>
  <c r="V6507" i="34"/>
  <c r="W6506" i="34"/>
  <c r="V6506" i="34"/>
  <c r="W6505" i="34"/>
  <c r="V6505" i="34"/>
  <c r="W6504" i="34"/>
  <c r="V6504" i="34"/>
  <c r="W6503" i="34"/>
  <c r="V6503" i="34"/>
  <c r="W6502" i="34"/>
  <c r="V6502" i="34"/>
  <c r="W6501" i="34"/>
  <c r="V6501" i="34"/>
  <c r="W6500" i="34"/>
  <c r="V6500" i="34"/>
  <c r="W6499" i="34"/>
  <c r="V6499" i="34"/>
  <c r="W6498" i="34"/>
  <c r="V6498" i="34"/>
  <c r="W6497" i="34"/>
  <c r="V6497" i="34"/>
  <c r="W6496" i="34"/>
  <c r="V6496" i="34"/>
  <c r="W6495" i="34"/>
  <c r="V6495" i="34"/>
  <c r="W6494" i="34"/>
  <c r="V6494" i="34"/>
  <c r="W6493" i="34"/>
  <c r="V6493" i="34"/>
  <c r="W6492" i="34"/>
  <c r="V6492" i="34"/>
  <c r="W6491" i="34"/>
  <c r="V6491" i="34"/>
  <c r="W6490" i="34"/>
  <c r="V6490" i="34"/>
  <c r="W6489" i="34"/>
  <c r="V6489" i="34"/>
  <c r="W6488" i="34"/>
  <c r="V6488" i="34"/>
  <c r="W6487" i="34"/>
  <c r="V6487" i="34"/>
  <c r="W6486" i="34"/>
  <c r="V6486" i="34"/>
  <c r="W6485" i="34"/>
  <c r="V6485" i="34"/>
  <c r="W6484" i="34"/>
  <c r="V6484" i="34"/>
  <c r="W6483" i="34"/>
  <c r="V6483" i="34"/>
  <c r="W6482" i="34"/>
  <c r="V6482" i="34"/>
  <c r="W6481" i="34"/>
  <c r="V6481" i="34"/>
  <c r="W6480" i="34"/>
  <c r="V6480" i="34"/>
  <c r="W6479" i="34"/>
  <c r="V6479" i="34"/>
  <c r="W6478" i="34"/>
  <c r="V6478" i="34"/>
  <c r="W6477" i="34"/>
  <c r="V6477" i="34"/>
  <c r="W6476" i="34"/>
  <c r="V6476" i="34"/>
  <c r="W6475" i="34"/>
  <c r="V6475" i="34"/>
  <c r="W6474" i="34"/>
  <c r="V6474" i="34"/>
  <c r="W6473" i="34"/>
  <c r="V6473" i="34"/>
  <c r="W6472" i="34"/>
  <c r="V6472" i="34"/>
  <c r="W6471" i="34"/>
  <c r="V6471" i="34"/>
  <c r="W6470" i="34"/>
  <c r="V6470" i="34"/>
  <c r="W6469" i="34"/>
  <c r="V6469" i="34"/>
  <c r="W6468" i="34"/>
  <c r="V6468" i="34"/>
  <c r="W6467" i="34"/>
  <c r="V6467" i="34"/>
  <c r="W6466" i="34"/>
  <c r="V6466" i="34"/>
  <c r="W6465" i="34"/>
  <c r="V6465" i="34"/>
  <c r="W6464" i="34"/>
  <c r="V6464" i="34"/>
  <c r="W6463" i="34"/>
  <c r="V6463" i="34"/>
  <c r="W6462" i="34"/>
  <c r="V6462" i="34"/>
  <c r="W6461" i="34"/>
  <c r="V6461" i="34"/>
  <c r="W6460" i="34"/>
  <c r="V6460" i="34"/>
  <c r="W6459" i="34"/>
  <c r="V6459" i="34"/>
  <c r="W6458" i="34"/>
  <c r="V6458" i="34"/>
  <c r="W6457" i="34"/>
  <c r="V6457" i="34"/>
  <c r="W6456" i="34"/>
  <c r="V6456" i="34"/>
  <c r="W6455" i="34"/>
  <c r="V6455" i="34"/>
  <c r="W6454" i="34"/>
  <c r="V6454" i="34"/>
  <c r="W6453" i="34"/>
  <c r="V6453" i="34"/>
  <c r="W6452" i="34"/>
  <c r="V6452" i="34"/>
  <c r="W6451" i="34"/>
  <c r="V6451" i="34"/>
  <c r="W6450" i="34"/>
  <c r="V6450" i="34"/>
  <c r="W6449" i="34"/>
  <c r="V6449" i="34"/>
  <c r="W6448" i="34"/>
  <c r="V6448" i="34"/>
  <c r="W6447" i="34"/>
  <c r="V6447" i="34"/>
  <c r="W6446" i="34"/>
  <c r="V6446" i="34"/>
  <c r="W6445" i="34"/>
  <c r="V6445" i="34"/>
  <c r="W6444" i="34"/>
  <c r="V6444" i="34"/>
  <c r="W6443" i="34"/>
  <c r="V6443" i="34"/>
  <c r="W6442" i="34"/>
  <c r="V6442" i="34"/>
  <c r="W6441" i="34"/>
  <c r="V6441" i="34"/>
  <c r="W6440" i="34"/>
  <c r="V6440" i="34"/>
  <c r="W6439" i="34"/>
  <c r="V6439" i="34"/>
  <c r="W6438" i="34"/>
  <c r="V6438" i="34"/>
  <c r="W6437" i="34"/>
  <c r="V6437" i="34"/>
  <c r="W6436" i="34"/>
  <c r="V6436" i="34"/>
  <c r="W6435" i="34"/>
  <c r="V6435" i="34"/>
  <c r="W6434" i="34"/>
  <c r="V6434" i="34"/>
  <c r="W6433" i="34"/>
  <c r="V6433" i="34"/>
  <c r="W6432" i="34"/>
  <c r="V6432" i="34"/>
  <c r="W6431" i="34"/>
  <c r="V6431" i="34"/>
  <c r="W6430" i="34"/>
  <c r="V6430" i="34"/>
  <c r="W6429" i="34"/>
  <c r="V6429" i="34"/>
  <c r="W6428" i="34"/>
  <c r="V6428" i="34"/>
  <c r="W6427" i="34"/>
  <c r="V6427" i="34"/>
  <c r="W6426" i="34"/>
  <c r="V6426" i="34"/>
  <c r="W6425" i="34"/>
  <c r="V6425" i="34"/>
  <c r="W6424" i="34"/>
  <c r="V6424" i="34"/>
  <c r="W6423" i="34"/>
  <c r="V6423" i="34"/>
  <c r="W6422" i="34"/>
  <c r="V6422" i="34"/>
  <c r="W6421" i="34"/>
  <c r="V6421" i="34"/>
  <c r="W6420" i="34"/>
  <c r="V6420" i="34"/>
  <c r="W6419" i="34"/>
  <c r="V6419" i="34"/>
  <c r="W6418" i="34"/>
  <c r="V6418" i="34"/>
  <c r="W6417" i="34"/>
  <c r="V6417" i="34"/>
  <c r="W6416" i="34"/>
  <c r="V6416" i="34"/>
  <c r="W6415" i="34"/>
  <c r="V6415" i="34"/>
  <c r="W6414" i="34"/>
  <c r="V6414" i="34"/>
  <c r="W6413" i="34"/>
  <c r="V6413" i="34"/>
  <c r="W6412" i="34"/>
  <c r="V6412" i="34"/>
  <c r="W6411" i="34"/>
  <c r="V6411" i="34"/>
  <c r="W6410" i="34"/>
  <c r="V6410" i="34"/>
  <c r="W6409" i="34"/>
  <c r="V6409" i="34"/>
  <c r="W6408" i="34"/>
  <c r="V6408" i="34"/>
  <c r="W6407" i="34"/>
  <c r="V6407" i="34"/>
  <c r="W6406" i="34"/>
  <c r="V6406" i="34"/>
  <c r="W6405" i="34"/>
  <c r="V6405" i="34"/>
  <c r="W6404" i="34"/>
  <c r="V6404" i="34"/>
  <c r="W6403" i="34"/>
  <c r="V6403" i="34"/>
  <c r="W6402" i="34"/>
  <c r="V6402" i="34"/>
  <c r="W6401" i="34"/>
  <c r="V6401" i="34"/>
  <c r="W6400" i="34"/>
  <c r="V6400" i="34"/>
  <c r="W6399" i="34"/>
  <c r="V6399" i="34"/>
  <c r="W6398" i="34"/>
  <c r="V6398" i="34"/>
  <c r="W6397" i="34"/>
  <c r="V6397" i="34"/>
  <c r="W6396" i="34"/>
  <c r="V6396" i="34"/>
  <c r="W6395" i="34"/>
  <c r="V6395" i="34"/>
  <c r="W6394" i="34"/>
  <c r="V6394" i="34"/>
  <c r="W6393" i="34"/>
  <c r="V6393" i="34"/>
  <c r="W6392" i="34"/>
  <c r="V6392" i="34"/>
  <c r="W6391" i="34"/>
  <c r="V6391" i="34"/>
  <c r="W6390" i="34"/>
  <c r="V6390" i="34"/>
  <c r="W6389" i="34"/>
  <c r="V6389" i="34"/>
  <c r="W6388" i="34"/>
  <c r="V6388" i="34"/>
  <c r="W6387" i="34"/>
  <c r="V6387" i="34"/>
  <c r="W6386" i="34"/>
  <c r="V6386" i="34"/>
  <c r="W6385" i="34"/>
  <c r="V6385" i="34"/>
  <c r="W6384" i="34"/>
  <c r="V6384" i="34"/>
  <c r="W6383" i="34"/>
  <c r="V6383" i="34"/>
  <c r="W6382" i="34"/>
  <c r="V6382" i="34"/>
  <c r="W6381" i="34"/>
  <c r="V6381" i="34"/>
  <c r="W6380" i="34"/>
  <c r="V6380" i="34"/>
  <c r="W6379" i="34"/>
  <c r="V6379" i="34"/>
  <c r="W6378" i="34"/>
  <c r="V6378" i="34"/>
  <c r="W6377" i="34"/>
  <c r="V6377" i="34"/>
  <c r="W6376" i="34"/>
  <c r="V6376" i="34"/>
  <c r="W6375" i="34"/>
  <c r="V6375" i="34"/>
  <c r="W6374" i="34"/>
  <c r="V6374" i="34"/>
  <c r="W6373" i="34"/>
  <c r="V6373" i="34"/>
  <c r="W6372" i="34"/>
  <c r="V6372" i="34"/>
  <c r="W6371" i="34"/>
  <c r="V6371" i="34"/>
  <c r="W6370" i="34"/>
  <c r="V6370" i="34"/>
  <c r="W6369" i="34"/>
  <c r="V6369" i="34"/>
  <c r="W6368" i="34"/>
  <c r="V6368" i="34"/>
  <c r="W6367" i="34"/>
  <c r="V6367" i="34"/>
  <c r="W6366" i="34"/>
  <c r="V6366" i="34"/>
  <c r="W6365" i="34"/>
  <c r="V6365" i="34"/>
  <c r="W6364" i="34"/>
  <c r="V6364" i="34"/>
  <c r="W6363" i="34"/>
  <c r="V6363" i="34"/>
  <c r="W6362" i="34"/>
  <c r="V6362" i="34"/>
  <c r="W6361" i="34"/>
  <c r="V6361" i="34"/>
  <c r="W6360" i="34"/>
  <c r="V6360" i="34"/>
  <c r="W6359" i="34"/>
  <c r="V6359" i="34"/>
  <c r="W6358" i="34"/>
  <c r="V6358" i="34"/>
  <c r="W6357" i="34"/>
  <c r="V6357" i="34"/>
  <c r="W6356" i="34"/>
  <c r="V6356" i="34"/>
  <c r="W6355" i="34"/>
  <c r="V6355" i="34"/>
  <c r="W6354" i="34"/>
  <c r="V6354" i="34"/>
  <c r="W6353" i="34"/>
  <c r="V6353" i="34"/>
  <c r="W6352" i="34"/>
  <c r="V6352" i="34"/>
  <c r="W6351" i="34"/>
  <c r="V6351" i="34"/>
  <c r="W6350" i="34"/>
  <c r="V6350" i="34"/>
  <c r="W6349" i="34"/>
  <c r="V6349" i="34"/>
  <c r="W6348" i="34"/>
  <c r="V6348" i="34"/>
  <c r="W6347" i="34"/>
  <c r="V6347" i="34"/>
  <c r="W6346" i="34"/>
  <c r="V6346" i="34"/>
  <c r="W6345" i="34"/>
  <c r="V6345" i="34"/>
  <c r="W6344" i="34"/>
  <c r="V6344" i="34"/>
  <c r="W6343" i="34"/>
  <c r="V6343" i="34"/>
  <c r="W6342" i="34"/>
  <c r="V6342" i="34"/>
  <c r="W6341" i="34"/>
  <c r="V6341" i="34"/>
  <c r="W6340" i="34"/>
  <c r="V6340" i="34"/>
  <c r="W6339" i="34"/>
  <c r="V6339" i="34"/>
  <c r="W6338" i="34"/>
  <c r="V6338" i="34"/>
  <c r="W6337" i="34"/>
  <c r="V6337" i="34"/>
  <c r="W6336" i="34"/>
  <c r="V6336" i="34"/>
  <c r="W6335" i="34"/>
  <c r="V6335" i="34"/>
  <c r="W6334" i="34"/>
  <c r="V6334" i="34"/>
  <c r="W6333" i="34"/>
  <c r="V6333" i="34"/>
  <c r="W6332" i="34"/>
  <c r="V6332" i="34"/>
  <c r="W6331" i="34"/>
  <c r="V6331" i="34"/>
  <c r="W6330" i="34"/>
  <c r="V6330" i="34"/>
  <c r="W6329" i="34"/>
  <c r="V6329" i="34"/>
  <c r="W6328" i="34"/>
  <c r="V6328" i="34"/>
  <c r="W6327" i="34"/>
  <c r="V6327" i="34"/>
  <c r="W6326" i="34"/>
  <c r="V6326" i="34"/>
  <c r="W6325" i="34"/>
  <c r="V6325" i="34"/>
  <c r="W6324" i="34"/>
  <c r="V6324" i="34"/>
  <c r="W6323" i="34"/>
  <c r="V6323" i="34"/>
  <c r="W6322" i="34"/>
  <c r="V6322" i="34"/>
  <c r="W6321" i="34"/>
  <c r="V6321" i="34"/>
  <c r="W6320" i="34"/>
  <c r="V6320" i="34"/>
  <c r="W6319" i="34"/>
  <c r="V6319" i="34"/>
  <c r="W6318" i="34"/>
  <c r="V6318" i="34"/>
  <c r="W6317" i="34"/>
  <c r="V6317" i="34"/>
  <c r="W6316" i="34"/>
  <c r="V6316" i="34"/>
  <c r="W6315" i="34"/>
  <c r="V6315" i="34"/>
  <c r="W6314" i="34"/>
  <c r="V6314" i="34"/>
  <c r="W6313" i="34"/>
  <c r="V6313" i="34"/>
  <c r="W6312" i="34"/>
  <c r="V6312" i="34"/>
  <c r="W6311" i="34"/>
  <c r="V6311" i="34"/>
  <c r="W6310" i="34"/>
  <c r="V6310" i="34"/>
  <c r="W6309" i="34"/>
  <c r="V6309" i="34"/>
  <c r="W6308" i="34"/>
  <c r="V6308" i="34"/>
  <c r="W6307" i="34"/>
  <c r="V6307" i="34"/>
  <c r="W6306" i="34"/>
  <c r="V6306" i="34"/>
  <c r="W6305" i="34"/>
  <c r="V6305" i="34"/>
  <c r="W6304" i="34"/>
  <c r="V6304" i="34"/>
  <c r="W6303" i="34"/>
  <c r="V6303" i="34"/>
  <c r="W6302" i="34"/>
  <c r="V6302" i="34"/>
  <c r="W6301" i="34"/>
  <c r="V6301" i="34"/>
  <c r="W6300" i="34"/>
  <c r="V6300" i="34"/>
  <c r="W6299" i="34"/>
  <c r="V6299" i="34"/>
  <c r="W6298" i="34"/>
  <c r="V6298" i="34"/>
  <c r="W6297" i="34"/>
  <c r="V6297" i="34"/>
  <c r="W6296" i="34"/>
  <c r="V6296" i="34"/>
  <c r="W6295" i="34"/>
  <c r="V6295" i="34"/>
  <c r="W6294" i="34"/>
  <c r="V6294" i="34"/>
  <c r="W6293" i="34"/>
  <c r="V6293" i="34"/>
  <c r="W6292" i="34"/>
  <c r="V6292" i="34"/>
  <c r="W6291" i="34"/>
  <c r="V6291" i="34"/>
  <c r="W6290" i="34"/>
  <c r="V6290" i="34"/>
  <c r="W6289" i="34"/>
  <c r="V6289" i="34"/>
  <c r="W6288" i="34"/>
  <c r="V6288" i="34"/>
  <c r="W6287" i="34"/>
  <c r="V6287" i="34"/>
  <c r="W6286" i="34"/>
  <c r="V6286" i="34"/>
  <c r="W6285" i="34"/>
  <c r="V6285" i="34"/>
  <c r="W6284" i="34"/>
  <c r="V6284" i="34"/>
  <c r="W6283" i="34"/>
  <c r="V6283" i="34"/>
  <c r="W6282" i="34"/>
  <c r="V6282" i="34"/>
  <c r="W6281" i="34"/>
  <c r="V6281" i="34"/>
  <c r="W6280" i="34"/>
  <c r="V6280" i="34"/>
  <c r="W6279" i="34"/>
  <c r="V6279" i="34"/>
  <c r="W6278" i="34"/>
  <c r="V6278" i="34"/>
  <c r="W6277" i="34"/>
  <c r="V6277" i="34"/>
  <c r="W6276" i="34"/>
  <c r="V6276" i="34"/>
  <c r="W6275" i="34"/>
  <c r="V6275" i="34"/>
  <c r="W6274" i="34"/>
  <c r="V6274" i="34"/>
  <c r="W6273" i="34"/>
  <c r="V6273" i="34"/>
  <c r="W6272" i="34"/>
  <c r="V6272" i="34"/>
  <c r="W6271" i="34"/>
  <c r="V6271" i="34"/>
  <c r="W6270" i="34"/>
  <c r="V6270" i="34"/>
  <c r="W6269" i="34"/>
  <c r="V6269" i="34"/>
  <c r="W6268" i="34"/>
  <c r="V6268" i="34"/>
  <c r="W6267" i="34"/>
  <c r="V6267" i="34"/>
  <c r="W6266" i="34"/>
  <c r="V6266" i="34"/>
  <c r="W6265" i="34"/>
  <c r="V6265" i="34"/>
  <c r="W6264" i="34"/>
  <c r="V6264" i="34"/>
  <c r="W6263" i="34"/>
  <c r="V6263" i="34"/>
  <c r="W6262" i="34"/>
  <c r="V6262" i="34"/>
  <c r="W6261" i="34"/>
  <c r="V6261" i="34"/>
  <c r="W6260" i="34"/>
  <c r="V6260" i="34"/>
  <c r="W6259" i="34"/>
  <c r="V6259" i="34"/>
  <c r="W6258" i="34"/>
  <c r="V6258" i="34"/>
  <c r="W6257" i="34"/>
  <c r="V6257" i="34"/>
  <c r="W6256" i="34"/>
  <c r="V6256" i="34"/>
  <c r="W6255" i="34"/>
  <c r="V6255" i="34"/>
  <c r="W6254" i="34"/>
  <c r="V6254" i="34"/>
  <c r="W6253" i="34"/>
  <c r="V6253" i="34"/>
  <c r="W6252" i="34"/>
  <c r="V6252" i="34"/>
  <c r="W6251" i="34"/>
  <c r="V6251" i="34"/>
  <c r="W6250" i="34"/>
  <c r="V6250" i="34"/>
  <c r="W6249" i="34"/>
  <c r="V6249" i="34"/>
  <c r="W6248" i="34"/>
  <c r="V6248" i="34"/>
  <c r="W6247" i="34"/>
  <c r="V6247" i="34"/>
  <c r="W6246" i="34"/>
  <c r="V6246" i="34"/>
  <c r="W6245" i="34"/>
  <c r="V6245" i="34"/>
  <c r="W6244" i="34"/>
  <c r="V6244" i="34"/>
  <c r="W6243" i="34"/>
  <c r="V6243" i="34"/>
  <c r="W6242" i="34"/>
  <c r="V6242" i="34"/>
  <c r="W6241" i="34"/>
  <c r="V6241" i="34"/>
  <c r="W6240" i="34"/>
  <c r="V6240" i="34"/>
  <c r="W6239" i="34"/>
  <c r="V6239" i="34"/>
  <c r="W6238" i="34"/>
  <c r="V6238" i="34"/>
  <c r="W6237" i="34"/>
  <c r="V6237" i="34"/>
  <c r="W6236" i="34"/>
  <c r="V6236" i="34"/>
  <c r="W6235" i="34"/>
  <c r="V6235" i="34"/>
  <c r="W6234" i="34"/>
  <c r="V6234" i="34"/>
  <c r="W6233" i="34"/>
  <c r="V6233" i="34"/>
  <c r="W6232" i="34"/>
  <c r="V6232" i="34"/>
  <c r="W6231" i="34"/>
  <c r="V6231" i="34"/>
  <c r="W6230" i="34"/>
  <c r="V6230" i="34"/>
  <c r="W6229" i="34"/>
  <c r="V6229" i="34"/>
  <c r="W6228" i="34"/>
  <c r="V6228" i="34"/>
  <c r="W6227" i="34"/>
  <c r="V6227" i="34"/>
  <c r="W6226" i="34"/>
  <c r="V6226" i="34"/>
  <c r="W6225" i="34"/>
  <c r="V6225" i="34"/>
  <c r="W6224" i="34"/>
  <c r="V6224" i="34"/>
  <c r="W6223" i="34"/>
  <c r="V6223" i="34"/>
  <c r="W6222" i="34"/>
  <c r="V6222" i="34"/>
  <c r="W6221" i="34"/>
  <c r="V6221" i="34"/>
  <c r="W6220" i="34"/>
  <c r="V6220" i="34"/>
  <c r="W6219" i="34"/>
  <c r="V6219" i="34"/>
  <c r="W6218" i="34"/>
  <c r="V6218" i="34"/>
  <c r="W6217" i="34"/>
  <c r="V6217" i="34"/>
  <c r="W6216" i="34"/>
  <c r="V6216" i="34"/>
  <c r="W6215" i="34"/>
  <c r="V6215" i="34"/>
  <c r="W6214" i="34"/>
  <c r="V6214" i="34"/>
  <c r="W6213" i="34"/>
  <c r="V6213" i="34"/>
  <c r="W6212" i="34"/>
  <c r="V6212" i="34"/>
  <c r="W6211" i="34"/>
  <c r="V6211" i="34"/>
  <c r="W6210" i="34"/>
  <c r="V6210" i="34"/>
  <c r="W6209" i="34"/>
  <c r="V6209" i="34"/>
  <c r="W6208" i="34"/>
  <c r="V6208" i="34"/>
  <c r="W6207" i="34"/>
  <c r="V6207" i="34"/>
  <c r="W6206" i="34"/>
  <c r="V6206" i="34"/>
  <c r="W6205" i="34"/>
  <c r="V6205" i="34"/>
  <c r="W6204" i="34"/>
  <c r="V6204" i="34"/>
  <c r="W6203" i="34"/>
  <c r="V6203" i="34"/>
  <c r="W6202" i="34"/>
  <c r="V6202" i="34"/>
  <c r="W6201" i="34"/>
  <c r="V6201" i="34"/>
  <c r="W6200" i="34"/>
  <c r="V6200" i="34"/>
  <c r="W6199" i="34"/>
  <c r="V6199" i="34"/>
  <c r="W6198" i="34"/>
  <c r="V6198" i="34"/>
  <c r="W6197" i="34"/>
  <c r="V6197" i="34"/>
  <c r="W6196" i="34"/>
  <c r="V6196" i="34"/>
  <c r="W6195" i="34"/>
  <c r="V6195" i="34"/>
  <c r="W6194" i="34"/>
  <c r="V6194" i="34"/>
  <c r="W6193" i="34"/>
  <c r="V6193" i="34"/>
  <c r="W6192" i="34"/>
  <c r="V6192" i="34"/>
  <c r="W6191" i="34"/>
  <c r="V6191" i="34"/>
  <c r="W6190" i="34"/>
  <c r="V6190" i="34"/>
  <c r="W6189" i="34"/>
  <c r="V6189" i="34"/>
  <c r="W6188" i="34"/>
  <c r="V6188" i="34"/>
  <c r="W6187" i="34"/>
  <c r="V6187" i="34"/>
  <c r="W6186" i="34"/>
  <c r="V6186" i="34"/>
  <c r="W6185" i="34"/>
  <c r="V6185" i="34"/>
  <c r="W6184" i="34"/>
  <c r="V6184" i="34"/>
  <c r="W6183" i="34"/>
  <c r="V6183" i="34"/>
  <c r="W6182" i="34"/>
  <c r="V6182" i="34"/>
  <c r="W6181" i="34"/>
  <c r="V6181" i="34"/>
  <c r="W6180" i="34"/>
  <c r="V6180" i="34"/>
  <c r="W6179" i="34"/>
  <c r="V6179" i="34"/>
  <c r="W6178" i="34"/>
  <c r="V6178" i="34"/>
  <c r="W6177" i="34"/>
  <c r="V6177" i="34"/>
  <c r="W6176" i="34"/>
  <c r="V6176" i="34"/>
  <c r="W6175" i="34"/>
  <c r="V6175" i="34"/>
  <c r="W6174" i="34"/>
  <c r="V6174" i="34"/>
  <c r="W6173" i="34"/>
  <c r="V6173" i="34"/>
  <c r="W6172" i="34"/>
  <c r="V6172" i="34"/>
  <c r="W6171" i="34"/>
  <c r="V6171" i="34"/>
  <c r="W6170" i="34"/>
  <c r="V6170" i="34"/>
  <c r="W6169" i="34"/>
  <c r="V6169" i="34"/>
  <c r="W6168" i="34"/>
  <c r="V6168" i="34"/>
  <c r="W6167" i="34"/>
  <c r="V6167" i="34"/>
  <c r="W6166" i="34"/>
  <c r="V6166" i="34"/>
  <c r="W6165" i="34"/>
  <c r="V6165" i="34"/>
  <c r="W6164" i="34"/>
  <c r="V6164" i="34"/>
  <c r="W6163" i="34"/>
  <c r="V6163" i="34"/>
  <c r="W6162" i="34"/>
  <c r="V6162" i="34"/>
  <c r="W6161" i="34"/>
  <c r="V6161" i="34"/>
  <c r="W6160" i="34"/>
  <c r="V6160" i="34"/>
  <c r="W6159" i="34"/>
  <c r="V6159" i="34"/>
  <c r="W6158" i="34"/>
  <c r="V6158" i="34"/>
  <c r="W6157" i="34"/>
  <c r="V6157" i="34"/>
  <c r="W6156" i="34"/>
  <c r="V6156" i="34"/>
  <c r="W6155" i="34"/>
  <c r="V6155" i="34"/>
  <c r="W6154" i="34"/>
  <c r="V6154" i="34"/>
  <c r="W6153" i="34"/>
  <c r="V6153" i="34"/>
  <c r="W6152" i="34"/>
  <c r="V6152" i="34"/>
  <c r="W6151" i="34"/>
  <c r="V6151" i="34"/>
  <c r="W6150" i="34"/>
  <c r="V6150" i="34"/>
  <c r="W6149" i="34"/>
  <c r="V6149" i="34"/>
  <c r="W6148" i="34"/>
  <c r="V6148" i="34"/>
  <c r="W6147" i="34"/>
  <c r="V6147" i="34"/>
  <c r="W6146" i="34"/>
  <c r="V6146" i="34"/>
  <c r="W6145" i="34"/>
  <c r="V6145" i="34"/>
  <c r="W6144" i="34"/>
  <c r="V6144" i="34"/>
  <c r="W6143" i="34"/>
  <c r="V6143" i="34"/>
  <c r="W6142" i="34"/>
  <c r="V6142" i="34"/>
  <c r="W6141" i="34"/>
  <c r="V6141" i="34"/>
  <c r="W6140" i="34"/>
  <c r="V6140" i="34"/>
  <c r="W6139" i="34"/>
  <c r="V6139" i="34"/>
  <c r="W6138" i="34"/>
  <c r="V6138" i="34"/>
  <c r="W6137" i="34"/>
  <c r="V6137" i="34"/>
  <c r="W6136" i="34"/>
  <c r="V6136" i="34"/>
  <c r="W6135" i="34"/>
  <c r="V6135" i="34"/>
  <c r="W6134" i="34"/>
  <c r="V6134" i="34"/>
  <c r="W6133" i="34"/>
  <c r="V6133" i="34"/>
  <c r="W6132" i="34"/>
  <c r="V6132" i="34"/>
  <c r="W6131" i="34"/>
  <c r="V6131" i="34"/>
  <c r="W6130" i="34"/>
  <c r="V6130" i="34"/>
  <c r="W6129" i="34"/>
  <c r="V6129" i="34"/>
  <c r="W6128" i="34"/>
  <c r="V6128" i="34"/>
  <c r="W6127" i="34"/>
  <c r="V6127" i="34"/>
  <c r="W6126" i="34"/>
  <c r="V6126" i="34"/>
  <c r="W6125" i="34"/>
  <c r="V6125" i="34"/>
  <c r="W6124" i="34"/>
  <c r="V6124" i="34"/>
  <c r="W6123" i="34"/>
  <c r="V6123" i="34"/>
  <c r="W6122" i="34"/>
  <c r="V6122" i="34"/>
  <c r="W6121" i="34"/>
  <c r="V6121" i="34"/>
  <c r="W6120" i="34"/>
  <c r="V6120" i="34"/>
  <c r="W6119" i="34"/>
  <c r="V6119" i="34"/>
  <c r="W6118" i="34"/>
  <c r="V6118" i="34"/>
  <c r="W6117" i="34"/>
  <c r="V6117" i="34"/>
  <c r="W6116" i="34"/>
  <c r="V6116" i="34"/>
  <c r="W6115" i="34"/>
  <c r="V6115" i="34"/>
  <c r="W6114" i="34"/>
  <c r="V6114" i="34"/>
  <c r="W6113" i="34"/>
  <c r="V6113" i="34"/>
  <c r="W6112" i="34"/>
  <c r="V6112" i="34"/>
  <c r="W6111" i="34"/>
  <c r="V6111" i="34"/>
  <c r="W6110" i="34"/>
  <c r="V6110" i="34"/>
  <c r="W6109" i="34"/>
  <c r="V6109" i="34"/>
  <c r="W6108" i="34"/>
  <c r="V6108" i="34"/>
  <c r="W6107" i="34"/>
  <c r="V6107" i="34"/>
  <c r="W6106" i="34"/>
  <c r="V6106" i="34"/>
  <c r="W6105" i="34"/>
  <c r="V6105" i="34"/>
  <c r="W6104" i="34"/>
  <c r="V6104" i="34"/>
  <c r="W6103" i="34"/>
  <c r="V6103" i="34"/>
  <c r="W6102" i="34"/>
  <c r="V6102" i="34"/>
  <c r="W6101" i="34"/>
  <c r="V6101" i="34"/>
  <c r="W6100" i="34"/>
  <c r="V6100" i="34"/>
  <c r="W6099" i="34"/>
  <c r="V6099" i="34"/>
  <c r="W6098" i="34"/>
  <c r="V6098" i="34"/>
  <c r="W6097" i="34"/>
  <c r="V6097" i="34"/>
  <c r="W6096" i="34"/>
  <c r="V6096" i="34"/>
  <c r="W6095" i="34"/>
  <c r="V6095" i="34"/>
  <c r="W6094" i="34"/>
  <c r="V6094" i="34"/>
  <c r="W6093" i="34"/>
  <c r="V6093" i="34"/>
  <c r="W6092" i="34"/>
  <c r="V6092" i="34"/>
  <c r="W6091" i="34"/>
  <c r="V6091" i="34"/>
  <c r="W6090" i="34"/>
  <c r="V6090" i="34"/>
  <c r="W6089" i="34"/>
  <c r="V6089" i="34"/>
  <c r="W6088" i="34"/>
  <c r="V6088" i="34"/>
  <c r="W6087" i="34"/>
  <c r="V6087" i="34"/>
  <c r="W6086" i="34"/>
  <c r="V6086" i="34"/>
  <c r="W6085" i="34"/>
  <c r="V6085" i="34"/>
  <c r="W6084" i="34"/>
  <c r="V6084" i="34"/>
  <c r="W6083" i="34"/>
  <c r="V6083" i="34"/>
  <c r="W6082" i="34"/>
  <c r="V6082" i="34"/>
  <c r="W6081" i="34"/>
  <c r="V6081" i="34"/>
  <c r="W6080" i="34"/>
  <c r="V6080" i="34"/>
  <c r="W6079" i="34"/>
  <c r="V6079" i="34"/>
  <c r="W6078" i="34"/>
  <c r="V6078" i="34"/>
  <c r="W6077" i="34"/>
  <c r="V6077" i="34"/>
  <c r="W6076" i="34"/>
  <c r="V6076" i="34"/>
  <c r="W6075" i="34"/>
  <c r="V6075" i="34"/>
  <c r="W6074" i="34"/>
  <c r="V6074" i="34"/>
  <c r="W6073" i="34"/>
  <c r="V6073" i="34"/>
  <c r="W6072" i="34"/>
  <c r="V6072" i="34"/>
  <c r="W6071" i="34"/>
  <c r="V6071" i="34"/>
  <c r="W6070" i="34"/>
  <c r="V6070" i="34"/>
  <c r="W6069" i="34"/>
  <c r="V6069" i="34"/>
  <c r="W6068" i="34"/>
  <c r="V6068" i="34"/>
  <c r="W6067" i="34"/>
  <c r="V6067" i="34"/>
  <c r="W6066" i="34"/>
  <c r="V6066" i="34"/>
  <c r="W6065" i="34"/>
  <c r="V6065" i="34"/>
  <c r="W6064" i="34"/>
  <c r="V6064" i="34"/>
  <c r="W6063" i="34"/>
  <c r="V6063" i="34"/>
  <c r="W6062" i="34"/>
  <c r="V6062" i="34"/>
  <c r="W6061" i="34"/>
  <c r="V6061" i="34"/>
  <c r="W6060" i="34"/>
  <c r="V6060" i="34"/>
  <c r="W6059" i="34"/>
  <c r="V6059" i="34"/>
  <c r="W6058" i="34"/>
  <c r="V6058" i="34"/>
  <c r="W6057" i="34"/>
  <c r="V6057" i="34"/>
  <c r="W6056" i="34"/>
  <c r="V6056" i="34"/>
  <c r="W6055" i="34"/>
  <c r="V6055" i="34"/>
  <c r="W6054" i="34"/>
  <c r="V6054" i="34"/>
  <c r="W6053" i="34"/>
  <c r="V6053" i="34"/>
  <c r="W6052" i="34"/>
  <c r="V6052" i="34"/>
  <c r="W6051" i="34"/>
  <c r="V6051" i="34"/>
  <c r="W6050" i="34"/>
  <c r="V6050" i="34"/>
  <c r="W6049" i="34"/>
  <c r="V6049" i="34"/>
  <c r="W6048" i="34"/>
  <c r="V6048" i="34"/>
  <c r="W6047" i="34"/>
  <c r="V6047" i="34"/>
  <c r="W6046" i="34"/>
  <c r="V6046" i="34"/>
  <c r="W6045" i="34"/>
  <c r="V6045" i="34"/>
  <c r="W6044" i="34"/>
  <c r="V6044" i="34"/>
  <c r="W6043" i="34"/>
  <c r="V6043" i="34"/>
  <c r="W6042" i="34"/>
  <c r="V6042" i="34"/>
  <c r="W6041" i="34"/>
  <c r="V6041" i="34"/>
  <c r="W6040" i="34"/>
  <c r="V6040" i="34"/>
  <c r="W6039" i="34"/>
  <c r="V6039" i="34"/>
  <c r="W6038" i="34"/>
  <c r="V6038" i="34"/>
  <c r="W6037" i="34"/>
  <c r="V6037" i="34"/>
  <c r="W6036" i="34"/>
  <c r="V6036" i="34"/>
  <c r="W6035" i="34"/>
  <c r="V6035" i="34"/>
  <c r="W6034" i="34"/>
  <c r="V6034" i="34"/>
  <c r="W6033" i="34"/>
  <c r="V6033" i="34"/>
  <c r="W6032" i="34"/>
  <c r="V6032" i="34"/>
  <c r="W6031" i="34"/>
  <c r="V6031" i="34"/>
  <c r="W6030" i="34"/>
  <c r="V6030" i="34"/>
  <c r="W6029" i="34"/>
  <c r="V6029" i="34"/>
  <c r="W6028" i="34"/>
  <c r="V6028" i="34"/>
  <c r="W6027" i="34"/>
  <c r="V6027" i="34"/>
  <c r="W6026" i="34"/>
  <c r="V6026" i="34"/>
  <c r="W6025" i="34"/>
  <c r="V6025" i="34"/>
  <c r="W6024" i="34"/>
  <c r="V6024" i="34"/>
  <c r="W6023" i="34"/>
  <c r="V6023" i="34"/>
  <c r="W6022" i="34"/>
  <c r="V6022" i="34"/>
  <c r="W6021" i="34"/>
  <c r="V6021" i="34"/>
  <c r="W6020" i="34"/>
  <c r="V6020" i="34"/>
  <c r="W6019" i="34"/>
  <c r="V6019" i="34"/>
  <c r="W6018" i="34"/>
  <c r="V6018" i="34"/>
  <c r="W6017" i="34"/>
  <c r="V6017" i="34"/>
  <c r="W6016" i="34"/>
  <c r="V6016" i="34"/>
  <c r="W6015" i="34"/>
  <c r="V6015" i="34"/>
  <c r="W6014" i="34"/>
  <c r="V6014" i="34"/>
  <c r="W6013" i="34"/>
  <c r="V6013" i="34"/>
  <c r="W6012" i="34"/>
  <c r="V6012" i="34"/>
  <c r="W6011" i="34"/>
  <c r="V6011" i="34"/>
  <c r="W6010" i="34"/>
  <c r="V6010" i="34"/>
  <c r="W6009" i="34"/>
  <c r="V6009" i="34"/>
  <c r="W6008" i="34"/>
  <c r="V6008" i="34"/>
  <c r="W6007" i="34"/>
  <c r="V6007" i="34"/>
  <c r="W6006" i="34"/>
  <c r="V6006" i="34"/>
  <c r="W6005" i="34"/>
  <c r="V6005" i="34"/>
  <c r="W6004" i="34"/>
  <c r="V6004" i="34"/>
  <c r="W6003" i="34"/>
  <c r="V6003" i="34"/>
  <c r="W6002" i="34"/>
  <c r="V6002" i="34"/>
  <c r="W6001" i="34"/>
  <c r="V6001" i="34"/>
  <c r="W6000" i="34"/>
  <c r="V6000" i="34"/>
  <c r="W5999" i="34"/>
  <c r="V5999" i="34"/>
  <c r="W5998" i="34"/>
  <c r="V5998" i="34"/>
  <c r="W5997" i="34"/>
  <c r="V5997" i="34"/>
  <c r="W5996" i="34"/>
  <c r="V5996" i="34"/>
  <c r="W5995" i="34"/>
  <c r="V5995" i="34"/>
  <c r="W5994" i="34"/>
  <c r="V5994" i="34"/>
  <c r="W5993" i="34"/>
  <c r="V5993" i="34"/>
  <c r="W5992" i="34"/>
  <c r="V5992" i="34"/>
  <c r="W5991" i="34"/>
  <c r="V5991" i="34"/>
  <c r="W5990" i="34"/>
  <c r="V5990" i="34"/>
  <c r="W5989" i="34"/>
  <c r="V5989" i="34"/>
  <c r="W5988" i="34"/>
  <c r="V5988" i="34"/>
  <c r="W5987" i="34"/>
  <c r="V5987" i="34"/>
  <c r="W5986" i="34"/>
  <c r="V5986" i="34"/>
  <c r="W5985" i="34"/>
  <c r="V5985" i="34"/>
  <c r="W5984" i="34"/>
  <c r="V5984" i="34"/>
  <c r="W5983" i="34"/>
  <c r="V5983" i="34"/>
  <c r="W5982" i="34"/>
  <c r="V5982" i="34"/>
  <c r="W5981" i="34"/>
  <c r="V5981" i="34"/>
  <c r="W5980" i="34"/>
  <c r="V5980" i="34"/>
  <c r="W5979" i="34"/>
  <c r="V5979" i="34"/>
  <c r="W5978" i="34"/>
  <c r="V5978" i="34"/>
  <c r="W5977" i="34"/>
  <c r="V5977" i="34"/>
  <c r="W5976" i="34"/>
  <c r="V5976" i="34"/>
  <c r="W5975" i="34"/>
  <c r="V5975" i="34"/>
  <c r="W5974" i="34"/>
  <c r="V5974" i="34"/>
  <c r="W5973" i="34"/>
  <c r="V5973" i="34"/>
  <c r="W5972" i="34"/>
  <c r="V5972" i="34"/>
  <c r="W5971" i="34"/>
  <c r="V5971" i="34"/>
  <c r="W5970" i="34"/>
  <c r="V5970" i="34"/>
  <c r="W5969" i="34"/>
  <c r="V5969" i="34"/>
  <c r="W5968" i="34"/>
  <c r="V5968" i="34"/>
  <c r="W5967" i="34"/>
  <c r="V5967" i="34"/>
  <c r="W5966" i="34"/>
  <c r="V5966" i="34"/>
  <c r="W5965" i="34"/>
  <c r="V5965" i="34"/>
  <c r="W5964" i="34"/>
  <c r="V5964" i="34"/>
  <c r="W5963" i="34"/>
  <c r="V5963" i="34"/>
  <c r="W5962" i="34"/>
  <c r="V5962" i="34"/>
  <c r="W5961" i="34"/>
  <c r="V5961" i="34"/>
  <c r="W5960" i="34"/>
  <c r="V5960" i="34"/>
  <c r="W5959" i="34"/>
  <c r="V5959" i="34"/>
  <c r="W5958" i="34"/>
  <c r="V5958" i="34"/>
  <c r="W5957" i="34"/>
  <c r="V5957" i="34"/>
  <c r="W5956" i="34"/>
  <c r="V5956" i="34"/>
  <c r="W5955" i="34"/>
  <c r="V5955" i="34"/>
  <c r="W5954" i="34"/>
  <c r="V5954" i="34"/>
  <c r="W5953" i="34"/>
  <c r="V5953" i="34"/>
  <c r="W5952" i="34"/>
  <c r="V5952" i="34"/>
  <c r="W5951" i="34"/>
  <c r="V5951" i="34"/>
  <c r="W5950" i="34"/>
  <c r="V5950" i="34"/>
  <c r="W5949" i="34"/>
  <c r="V5949" i="34"/>
  <c r="W5948" i="34"/>
  <c r="V5948" i="34"/>
  <c r="W5947" i="34"/>
  <c r="V5947" i="34"/>
  <c r="W5946" i="34"/>
  <c r="V5946" i="34"/>
  <c r="W5945" i="34"/>
  <c r="V5945" i="34"/>
  <c r="W5944" i="34"/>
  <c r="V5944" i="34"/>
  <c r="W5943" i="34"/>
  <c r="V5943" i="34"/>
  <c r="W5942" i="34"/>
  <c r="V5942" i="34"/>
  <c r="W5941" i="34"/>
  <c r="V5941" i="34"/>
  <c r="W5940" i="34"/>
  <c r="V5940" i="34"/>
  <c r="W5939" i="34"/>
  <c r="V5939" i="34"/>
  <c r="W5938" i="34"/>
  <c r="V5938" i="34"/>
  <c r="W5937" i="34"/>
  <c r="V5937" i="34"/>
  <c r="W5936" i="34"/>
  <c r="V5936" i="34"/>
  <c r="W5935" i="34"/>
  <c r="V5935" i="34"/>
  <c r="W5934" i="34"/>
  <c r="V5934" i="34"/>
  <c r="W5933" i="34"/>
  <c r="V5933" i="34"/>
  <c r="W5932" i="34"/>
  <c r="V5932" i="34"/>
  <c r="W5931" i="34"/>
  <c r="V5931" i="34"/>
  <c r="W5930" i="34"/>
  <c r="V5930" i="34"/>
  <c r="W5929" i="34"/>
  <c r="V5929" i="34"/>
  <c r="W5928" i="34"/>
  <c r="V5928" i="34"/>
  <c r="W5927" i="34"/>
  <c r="V5927" i="34"/>
  <c r="W5926" i="34"/>
  <c r="V5926" i="34"/>
  <c r="W5925" i="34"/>
  <c r="V5925" i="34"/>
  <c r="W5924" i="34"/>
  <c r="V5924" i="34"/>
  <c r="W5923" i="34"/>
  <c r="V5923" i="34"/>
  <c r="W5922" i="34"/>
  <c r="V5922" i="34"/>
  <c r="W5921" i="34"/>
  <c r="V5921" i="34"/>
  <c r="W5920" i="34"/>
  <c r="V5920" i="34"/>
  <c r="W5919" i="34"/>
  <c r="V5919" i="34"/>
  <c r="W5918" i="34"/>
  <c r="V5918" i="34"/>
  <c r="W5917" i="34"/>
  <c r="V5917" i="34"/>
  <c r="W5916" i="34"/>
  <c r="V5916" i="34"/>
  <c r="W5915" i="34"/>
  <c r="V5915" i="34"/>
  <c r="W5914" i="34"/>
  <c r="V5914" i="34"/>
  <c r="W5913" i="34"/>
  <c r="V5913" i="34"/>
  <c r="W5912" i="34"/>
  <c r="V5912" i="34"/>
  <c r="W5911" i="34"/>
  <c r="V5911" i="34"/>
  <c r="W5910" i="34"/>
  <c r="V5910" i="34"/>
  <c r="W5909" i="34"/>
  <c r="V5909" i="34"/>
  <c r="W5908" i="34"/>
  <c r="V5908" i="34"/>
  <c r="W5907" i="34"/>
  <c r="V5907" i="34"/>
  <c r="W5906" i="34"/>
  <c r="V5906" i="34"/>
  <c r="W5905" i="34"/>
  <c r="V5905" i="34"/>
  <c r="W5904" i="34"/>
  <c r="V5904" i="34"/>
  <c r="W5903" i="34"/>
  <c r="V5903" i="34"/>
  <c r="W5902" i="34"/>
  <c r="V5902" i="34"/>
  <c r="W5901" i="34"/>
  <c r="V5901" i="34"/>
  <c r="W5900" i="34"/>
  <c r="V5900" i="34"/>
  <c r="W5899" i="34"/>
  <c r="V5899" i="34"/>
  <c r="W5898" i="34"/>
  <c r="V5898" i="34"/>
  <c r="W5897" i="34"/>
  <c r="V5897" i="34"/>
  <c r="W5896" i="34"/>
  <c r="V5896" i="34"/>
  <c r="W5895" i="34"/>
  <c r="V5895" i="34"/>
  <c r="W5894" i="34"/>
  <c r="V5894" i="34"/>
  <c r="W5893" i="34"/>
  <c r="V5893" i="34"/>
  <c r="W5892" i="34"/>
  <c r="V5892" i="34"/>
  <c r="W5891" i="34"/>
  <c r="V5891" i="34"/>
  <c r="W5890" i="34"/>
  <c r="V5890" i="34"/>
  <c r="W5889" i="34"/>
  <c r="V5889" i="34"/>
  <c r="W5888" i="34"/>
  <c r="V5888" i="34"/>
  <c r="W5887" i="34"/>
  <c r="V5887" i="34"/>
  <c r="W5886" i="34"/>
  <c r="V5886" i="34"/>
  <c r="W5885" i="34"/>
  <c r="V5885" i="34"/>
  <c r="W5884" i="34"/>
  <c r="V5884" i="34"/>
  <c r="W5883" i="34"/>
  <c r="V5883" i="34"/>
  <c r="W5882" i="34"/>
  <c r="V5882" i="34"/>
  <c r="W5881" i="34"/>
  <c r="V5881" i="34"/>
  <c r="W5880" i="34"/>
  <c r="V5880" i="34"/>
  <c r="W5879" i="34"/>
  <c r="V5879" i="34"/>
  <c r="W5878" i="34"/>
  <c r="V5878" i="34"/>
  <c r="W5877" i="34"/>
  <c r="V5877" i="34"/>
  <c r="W5876" i="34"/>
  <c r="V5876" i="34"/>
  <c r="W5875" i="34"/>
  <c r="V5875" i="34"/>
  <c r="W5874" i="34"/>
  <c r="V5874" i="34"/>
  <c r="W5873" i="34"/>
  <c r="V5873" i="34"/>
  <c r="W5872" i="34"/>
  <c r="V5872" i="34"/>
  <c r="W5871" i="34"/>
  <c r="V5871" i="34"/>
  <c r="W5870" i="34"/>
  <c r="V5870" i="34"/>
  <c r="W5869" i="34"/>
  <c r="V5869" i="34"/>
  <c r="W5868" i="34"/>
  <c r="V5868" i="34"/>
  <c r="W5867" i="34"/>
  <c r="V5867" i="34"/>
  <c r="W5866" i="34"/>
  <c r="V5866" i="34"/>
  <c r="W5865" i="34"/>
  <c r="V5865" i="34"/>
  <c r="W5864" i="34"/>
  <c r="V5864" i="34"/>
  <c r="W5863" i="34"/>
  <c r="V5863" i="34"/>
  <c r="W5862" i="34"/>
  <c r="V5862" i="34"/>
  <c r="W5861" i="34"/>
  <c r="V5861" i="34"/>
  <c r="W5860" i="34"/>
  <c r="V5860" i="34"/>
  <c r="W5859" i="34"/>
  <c r="V5859" i="34"/>
  <c r="W5858" i="34"/>
  <c r="V5858" i="34"/>
  <c r="W5857" i="34"/>
  <c r="V5857" i="34"/>
  <c r="W5856" i="34"/>
  <c r="V5856" i="34"/>
  <c r="W5855" i="34"/>
  <c r="V5855" i="34"/>
  <c r="W5854" i="34"/>
  <c r="V5854" i="34"/>
  <c r="W5853" i="34"/>
  <c r="V5853" i="34"/>
  <c r="W5852" i="34"/>
  <c r="V5852" i="34"/>
  <c r="W5851" i="34"/>
  <c r="V5851" i="34"/>
  <c r="W5850" i="34"/>
  <c r="V5850" i="34"/>
  <c r="W5849" i="34"/>
  <c r="V5849" i="34"/>
  <c r="W5848" i="34"/>
  <c r="V5848" i="34"/>
  <c r="W5847" i="34"/>
  <c r="V5847" i="34"/>
  <c r="W5846" i="34"/>
  <c r="V5846" i="34"/>
  <c r="W5845" i="34"/>
  <c r="V5845" i="34"/>
  <c r="W5844" i="34"/>
  <c r="V5844" i="34"/>
  <c r="W5843" i="34"/>
  <c r="V5843" i="34"/>
  <c r="W5842" i="34"/>
  <c r="V5842" i="34"/>
  <c r="W5841" i="34"/>
  <c r="V5841" i="34"/>
  <c r="W5840" i="34"/>
  <c r="V5840" i="34"/>
  <c r="W5839" i="34"/>
  <c r="V5839" i="34"/>
  <c r="W5838" i="34"/>
  <c r="V5838" i="34"/>
  <c r="W5837" i="34"/>
  <c r="V5837" i="34"/>
  <c r="W5836" i="34"/>
  <c r="V5836" i="34"/>
  <c r="W5835" i="34"/>
  <c r="V5835" i="34"/>
  <c r="W5834" i="34"/>
  <c r="V5834" i="34"/>
  <c r="W5833" i="34"/>
  <c r="V5833" i="34"/>
  <c r="W5832" i="34"/>
  <c r="V5832" i="34"/>
  <c r="W5831" i="34"/>
  <c r="V5831" i="34"/>
  <c r="W5830" i="34"/>
  <c r="V5830" i="34"/>
  <c r="W5829" i="34"/>
  <c r="V5829" i="34"/>
  <c r="W5828" i="34"/>
  <c r="V5828" i="34"/>
  <c r="W5827" i="34"/>
  <c r="V5827" i="34"/>
  <c r="W5826" i="34"/>
  <c r="V5826" i="34"/>
  <c r="W5825" i="34"/>
  <c r="V5825" i="34"/>
  <c r="W5824" i="34"/>
  <c r="V5824" i="34"/>
  <c r="W5823" i="34"/>
  <c r="V5823" i="34"/>
  <c r="W5822" i="34"/>
  <c r="V5822" i="34"/>
  <c r="W5821" i="34"/>
  <c r="V5821" i="34"/>
  <c r="W5820" i="34"/>
  <c r="V5820" i="34"/>
  <c r="W5819" i="34"/>
  <c r="V5819" i="34"/>
  <c r="W5818" i="34"/>
  <c r="V5818" i="34"/>
  <c r="W5817" i="34"/>
  <c r="V5817" i="34"/>
  <c r="W5816" i="34"/>
  <c r="V5816" i="34"/>
  <c r="W5815" i="34"/>
  <c r="V5815" i="34"/>
  <c r="W5814" i="34"/>
  <c r="V5814" i="34"/>
  <c r="W5813" i="34"/>
  <c r="V5813" i="34"/>
  <c r="W5812" i="34"/>
  <c r="V5812" i="34"/>
  <c r="W5811" i="34"/>
  <c r="V5811" i="34"/>
  <c r="W5810" i="34"/>
  <c r="V5810" i="34"/>
  <c r="W5809" i="34"/>
  <c r="V5809" i="34"/>
  <c r="W5808" i="34"/>
  <c r="V5808" i="34"/>
  <c r="W5807" i="34"/>
  <c r="V5807" i="34"/>
  <c r="W5806" i="34"/>
  <c r="V5806" i="34"/>
  <c r="W5805" i="34"/>
  <c r="V5805" i="34"/>
  <c r="W5804" i="34"/>
  <c r="V5804" i="34"/>
  <c r="W5803" i="34"/>
  <c r="V5803" i="34"/>
  <c r="W5802" i="34"/>
  <c r="V5802" i="34"/>
  <c r="W5801" i="34"/>
  <c r="V5801" i="34"/>
  <c r="W5800" i="34"/>
  <c r="V5800" i="34"/>
  <c r="W5799" i="34"/>
  <c r="V5799" i="34"/>
  <c r="W5798" i="34"/>
  <c r="V5798" i="34"/>
  <c r="W5797" i="34"/>
  <c r="V5797" i="34"/>
  <c r="W5796" i="34"/>
  <c r="V5796" i="34"/>
  <c r="W5795" i="34"/>
  <c r="V5795" i="34"/>
  <c r="W5794" i="34"/>
  <c r="V5794" i="34"/>
  <c r="W5793" i="34"/>
  <c r="V5793" i="34"/>
  <c r="W5792" i="34"/>
  <c r="V5792" i="34"/>
  <c r="W5791" i="34"/>
  <c r="V5791" i="34"/>
  <c r="W5790" i="34"/>
  <c r="V5790" i="34"/>
  <c r="W5789" i="34"/>
  <c r="V5789" i="34"/>
  <c r="W5788" i="34"/>
  <c r="V5788" i="34"/>
  <c r="W5787" i="34"/>
  <c r="V5787" i="34"/>
  <c r="W5786" i="34"/>
  <c r="V5786" i="34"/>
  <c r="W5785" i="34"/>
  <c r="V5785" i="34"/>
  <c r="W5784" i="34"/>
  <c r="V5784" i="34"/>
  <c r="W5783" i="34"/>
  <c r="V5783" i="34"/>
  <c r="W5782" i="34"/>
  <c r="V5782" i="34"/>
  <c r="W5781" i="34"/>
  <c r="V5781" i="34"/>
  <c r="W5780" i="34"/>
  <c r="V5780" i="34"/>
  <c r="W5779" i="34"/>
  <c r="V5779" i="34"/>
  <c r="W5778" i="34"/>
  <c r="V5778" i="34"/>
  <c r="W5777" i="34"/>
  <c r="V5777" i="34"/>
  <c r="W5776" i="34"/>
  <c r="V5776" i="34"/>
  <c r="W5775" i="34"/>
  <c r="V5775" i="34"/>
  <c r="W5774" i="34"/>
  <c r="V5774" i="34"/>
  <c r="W5773" i="34"/>
  <c r="V5773" i="34"/>
  <c r="W5772" i="34"/>
  <c r="V5772" i="34"/>
  <c r="W5771" i="34"/>
  <c r="V5771" i="34"/>
  <c r="W5770" i="34"/>
  <c r="V5770" i="34"/>
  <c r="W5769" i="34"/>
  <c r="V5769" i="34"/>
  <c r="W5768" i="34"/>
  <c r="V5768" i="34"/>
  <c r="W5767" i="34"/>
  <c r="V5767" i="34"/>
  <c r="W5766" i="34"/>
  <c r="V5766" i="34"/>
  <c r="W5765" i="34"/>
  <c r="V5765" i="34"/>
  <c r="W5764" i="34"/>
  <c r="V5764" i="34"/>
  <c r="W5763" i="34"/>
  <c r="V5763" i="34"/>
  <c r="W5762" i="34"/>
  <c r="V5762" i="34"/>
  <c r="W5761" i="34"/>
  <c r="V5761" i="34"/>
  <c r="W5760" i="34"/>
  <c r="V5760" i="34"/>
  <c r="W5759" i="34"/>
  <c r="V5759" i="34"/>
  <c r="W5758" i="34"/>
  <c r="V5758" i="34"/>
  <c r="W5757" i="34"/>
  <c r="V5757" i="34"/>
  <c r="W5756" i="34"/>
  <c r="V5756" i="34"/>
  <c r="W5755" i="34"/>
  <c r="V5755" i="34"/>
  <c r="W5754" i="34"/>
  <c r="V5754" i="34"/>
  <c r="W5753" i="34"/>
  <c r="V5753" i="34"/>
  <c r="W5752" i="34"/>
  <c r="V5752" i="34"/>
  <c r="W5751" i="34"/>
  <c r="V5751" i="34"/>
  <c r="W5750" i="34"/>
  <c r="V5750" i="34"/>
  <c r="W5749" i="34"/>
  <c r="V5749" i="34"/>
  <c r="W5748" i="34"/>
  <c r="V5748" i="34"/>
  <c r="W5747" i="34"/>
  <c r="V5747" i="34"/>
  <c r="W5746" i="34"/>
  <c r="V5746" i="34"/>
  <c r="W5745" i="34"/>
  <c r="V5745" i="34"/>
  <c r="W5744" i="34"/>
  <c r="V5744" i="34"/>
  <c r="W5743" i="34"/>
  <c r="V5743" i="34"/>
  <c r="W5742" i="34"/>
  <c r="V5742" i="34"/>
  <c r="W5741" i="34"/>
  <c r="V5741" i="34"/>
  <c r="W5740" i="34"/>
  <c r="V5740" i="34"/>
  <c r="W5739" i="34"/>
  <c r="V5739" i="34"/>
  <c r="W5738" i="34"/>
  <c r="V5738" i="34"/>
  <c r="W5737" i="34"/>
  <c r="V5737" i="34"/>
  <c r="W5736" i="34"/>
  <c r="V5736" i="34"/>
  <c r="W5735" i="34"/>
  <c r="V5735" i="34"/>
  <c r="W5734" i="34"/>
  <c r="V5734" i="34"/>
  <c r="W5733" i="34"/>
  <c r="V5733" i="34"/>
  <c r="W5732" i="34"/>
  <c r="V5732" i="34"/>
  <c r="W5731" i="34"/>
  <c r="V5731" i="34"/>
  <c r="W5730" i="34"/>
  <c r="V5730" i="34"/>
  <c r="W5729" i="34"/>
  <c r="V5729" i="34"/>
  <c r="W5728" i="34"/>
  <c r="V5728" i="34"/>
  <c r="W5727" i="34"/>
  <c r="V5727" i="34"/>
  <c r="W5726" i="34"/>
  <c r="V5726" i="34"/>
  <c r="W5725" i="34"/>
  <c r="V5725" i="34"/>
  <c r="W5724" i="34"/>
  <c r="V5724" i="34"/>
  <c r="W5723" i="34"/>
  <c r="V5723" i="34"/>
  <c r="W5722" i="34"/>
  <c r="V5722" i="34"/>
  <c r="W5721" i="34"/>
  <c r="V5721" i="34"/>
  <c r="W5720" i="34"/>
  <c r="V5720" i="34"/>
  <c r="W5719" i="34"/>
  <c r="V5719" i="34"/>
  <c r="W5718" i="34"/>
  <c r="V5718" i="34"/>
  <c r="W5717" i="34"/>
  <c r="V5717" i="34"/>
  <c r="W5716" i="34"/>
  <c r="V5716" i="34"/>
  <c r="W5715" i="34"/>
  <c r="V5715" i="34"/>
  <c r="W5714" i="34"/>
  <c r="V5714" i="34"/>
  <c r="W5713" i="34"/>
  <c r="V5713" i="34"/>
  <c r="W5712" i="34"/>
  <c r="V5712" i="34"/>
  <c r="W5711" i="34"/>
  <c r="V5711" i="34"/>
  <c r="W5710" i="34"/>
  <c r="V5710" i="34"/>
  <c r="W5709" i="34"/>
  <c r="V5709" i="34"/>
  <c r="W5708" i="34"/>
  <c r="V5708" i="34"/>
  <c r="W5707" i="34"/>
  <c r="V5707" i="34"/>
  <c r="W5706" i="34"/>
  <c r="V5706" i="34"/>
  <c r="W5705" i="34"/>
  <c r="V5705" i="34"/>
  <c r="W5704" i="34"/>
  <c r="V5704" i="34"/>
  <c r="W5703" i="34"/>
  <c r="V5703" i="34"/>
  <c r="W5702" i="34"/>
  <c r="V5702" i="34"/>
  <c r="W5701" i="34"/>
  <c r="V5701" i="34"/>
  <c r="W5700" i="34"/>
  <c r="V5700" i="34"/>
  <c r="W5699" i="34"/>
  <c r="V5699" i="34"/>
  <c r="W5698" i="34"/>
  <c r="V5698" i="34"/>
  <c r="W5697" i="34"/>
  <c r="V5697" i="34"/>
  <c r="W5696" i="34"/>
  <c r="V5696" i="34"/>
  <c r="W5695" i="34"/>
  <c r="V5695" i="34"/>
  <c r="W5694" i="34"/>
  <c r="V5694" i="34"/>
  <c r="W5693" i="34"/>
  <c r="V5693" i="34"/>
  <c r="W5692" i="34"/>
  <c r="V5692" i="34"/>
  <c r="W5691" i="34"/>
  <c r="V5691" i="34"/>
  <c r="W5690" i="34"/>
  <c r="V5690" i="34"/>
  <c r="W5689" i="34"/>
  <c r="V5689" i="34"/>
  <c r="W5688" i="34"/>
  <c r="V5688" i="34"/>
  <c r="W5687" i="34"/>
  <c r="V5687" i="34"/>
  <c r="W5686" i="34"/>
  <c r="V5686" i="34"/>
  <c r="W5685" i="34"/>
  <c r="V5685" i="34"/>
  <c r="W5684" i="34"/>
  <c r="V5684" i="34"/>
  <c r="W5683" i="34"/>
  <c r="V5683" i="34"/>
  <c r="W5682" i="34"/>
  <c r="V5682" i="34"/>
  <c r="W5681" i="34"/>
  <c r="V5681" i="34"/>
  <c r="W5680" i="34"/>
  <c r="V5680" i="34"/>
  <c r="W5679" i="34"/>
  <c r="V5679" i="34"/>
  <c r="W5678" i="34"/>
  <c r="V5678" i="34"/>
  <c r="W5677" i="34"/>
  <c r="V5677" i="34"/>
  <c r="W5676" i="34"/>
  <c r="V5676" i="34"/>
  <c r="W5675" i="34"/>
  <c r="V5675" i="34"/>
  <c r="W5674" i="34"/>
  <c r="V5674" i="34"/>
  <c r="W5673" i="34"/>
  <c r="V5673" i="34"/>
  <c r="W5672" i="34"/>
  <c r="V5672" i="34"/>
  <c r="W5671" i="34"/>
  <c r="V5671" i="34"/>
  <c r="W5670" i="34"/>
  <c r="V5670" i="34"/>
  <c r="W5669" i="34"/>
  <c r="V5669" i="34"/>
  <c r="W5668" i="34"/>
  <c r="V5668" i="34"/>
  <c r="W5667" i="34"/>
  <c r="V5667" i="34"/>
  <c r="W5666" i="34"/>
  <c r="V5666" i="34"/>
  <c r="W5665" i="34"/>
  <c r="V5665" i="34"/>
  <c r="W5664" i="34"/>
  <c r="V5664" i="34"/>
  <c r="W5663" i="34"/>
  <c r="V5663" i="34"/>
  <c r="W5662" i="34"/>
  <c r="V5662" i="34"/>
  <c r="W5661" i="34"/>
  <c r="V5661" i="34"/>
  <c r="W5660" i="34"/>
  <c r="V5660" i="34"/>
  <c r="W5659" i="34"/>
  <c r="V5659" i="34"/>
  <c r="W5658" i="34"/>
  <c r="V5658" i="34"/>
  <c r="W5657" i="34"/>
  <c r="V5657" i="34"/>
  <c r="W5656" i="34"/>
  <c r="V5656" i="34"/>
  <c r="W5655" i="34"/>
  <c r="V5655" i="34"/>
  <c r="W5654" i="34"/>
  <c r="V5654" i="34"/>
  <c r="W5653" i="34"/>
  <c r="V5653" i="34"/>
  <c r="W5652" i="34"/>
  <c r="V5652" i="34"/>
  <c r="W5651" i="34"/>
  <c r="V5651" i="34"/>
  <c r="W5650" i="34"/>
  <c r="V5650" i="34"/>
  <c r="W5649" i="34"/>
  <c r="V5649" i="34"/>
  <c r="W5648" i="34"/>
  <c r="V5648" i="34"/>
  <c r="W5647" i="34"/>
  <c r="V5647" i="34"/>
  <c r="W5646" i="34"/>
  <c r="V5646" i="34"/>
  <c r="W5645" i="34"/>
  <c r="V5645" i="34"/>
  <c r="W5644" i="34"/>
  <c r="V5644" i="34"/>
  <c r="W5643" i="34"/>
  <c r="V5643" i="34"/>
  <c r="W5642" i="34"/>
  <c r="V5642" i="34"/>
  <c r="W5641" i="34"/>
  <c r="V5641" i="34"/>
  <c r="W5640" i="34"/>
  <c r="V5640" i="34"/>
  <c r="W5639" i="34"/>
  <c r="V5639" i="34"/>
  <c r="W5638" i="34"/>
  <c r="V5638" i="34"/>
  <c r="W5637" i="34"/>
  <c r="V5637" i="34"/>
  <c r="W5636" i="34"/>
  <c r="V5636" i="34"/>
  <c r="W5635" i="34"/>
  <c r="V5635" i="34"/>
  <c r="W5634" i="34"/>
  <c r="V5634" i="34"/>
  <c r="W5633" i="34"/>
  <c r="V5633" i="34"/>
  <c r="W5632" i="34"/>
  <c r="V5632" i="34"/>
  <c r="W5631" i="34"/>
  <c r="V5631" i="34"/>
  <c r="W5630" i="34"/>
  <c r="V5630" i="34"/>
  <c r="W5629" i="34"/>
  <c r="V5629" i="34"/>
  <c r="W5628" i="34"/>
  <c r="V5628" i="34"/>
  <c r="W5627" i="34"/>
  <c r="V5627" i="34"/>
  <c r="W5626" i="34"/>
  <c r="V5626" i="34"/>
  <c r="W5625" i="34"/>
  <c r="V5625" i="34"/>
  <c r="W5624" i="34"/>
  <c r="V5624" i="34"/>
  <c r="W5623" i="34"/>
  <c r="V5623" i="34"/>
  <c r="W5622" i="34"/>
  <c r="V5622" i="34"/>
  <c r="W5621" i="34"/>
  <c r="V5621" i="34"/>
  <c r="W5620" i="34"/>
  <c r="V5620" i="34"/>
  <c r="W5619" i="34"/>
  <c r="V5619" i="34"/>
  <c r="W5618" i="34"/>
  <c r="V5618" i="34"/>
  <c r="W5617" i="34"/>
  <c r="V5617" i="34"/>
  <c r="W5616" i="34"/>
  <c r="V5616" i="34"/>
  <c r="W5615" i="34"/>
  <c r="V5615" i="34"/>
  <c r="W5614" i="34"/>
  <c r="V5614" i="34"/>
  <c r="W5613" i="34"/>
  <c r="V5613" i="34"/>
  <c r="W5612" i="34"/>
  <c r="V5612" i="34"/>
  <c r="W5611" i="34"/>
  <c r="V5611" i="34"/>
  <c r="W5610" i="34"/>
  <c r="V5610" i="34"/>
  <c r="W5609" i="34"/>
  <c r="V5609" i="34"/>
  <c r="W5608" i="34"/>
  <c r="V5608" i="34"/>
  <c r="W5607" i="34"/>
  <c r="V5607" i="34"/>
  <c r="W5606" i="34"/>
  <c r="V5606" i="34"/>
  <c r="W5605" i="34"/>
  <c r="V5605" i="34"/>
  <c r="W5604" i="34"/>
  <c r="V5604" i="34"/>
  <c r="W5603" i="34"/>
  <c r="V5603" i="34"/>
  <c r="W5602" i="34"/>
  <c r="V5602" i="34"/>
  <c r="W5601" i="34"/>
  <c r="V5601" i="34"/>
  <c r="W5600" i="34"/>
  <c r="V5600" i="34"/>
  <c r="W5599" i="34"/>
  <c r="V5599" i="34"/>
  <c r="W5598" i="34"/>
  <c r="V5598" i="34"/>
  <c r="W5597" i="34"/>
  <c r="V5597" i="34"/>
  <c r="W5596" i="34"/>
  <c r="V5596" i="34"/>
  <c r="W5595" i="34"/>
  <c r="V5595" i="34"/>
  <c r="W5594" i="34"/>
  <c r="V5594" i="34"/>
  <c r="W5593" i="34"/>
  <c r="V5593" i="34"/>
  <c r="W5592" i="34"/>
  <c r="V5592" i="34"/>
  <c r="W5591" i="34"/>
  <c r="V5591" i="34"/>
  <c r="W5590" i="34"/>
  <c r="V5590" i="34"/>
  <c r="W5589" i="34"/>
  <c r="V5589" i="34"/>
  <c r="W5588" i="34"/>
  <c r="V5588" i="34"/>
  <c r="W5587" i="34"/>
  <c r="V5587" i="34"/>
  <c r="W5586" i="34"/>
  <c r="V5586" i="34"/>
  <c r="W5585" i="34"/>
  <c r="V5585" i="34"/>
  <c r="W5584" i="34"/>
  <c r="V5584" i="34"/>
  <c r="W5583" i="34"/>
  <c r="V5583" i="34"/>
  <c r="W5582" i="34"/>
  <c r="V5582" i="34"/>
  <c r="W5581" i="34"/>
  <c r="V5581" i="34"/>
  <c r="W5580" i="34"/>
  <c r="V5580" i="34"/>
  <c r="W5579" i="34"/>
  <c r="V5579" i="34"/>
  <c r="W5578" i="34"/>
  <c r="V5578" i="34"/>
  <c r="W5577" i="34"/>
  <c r="V5577" i="34"/>
  <c r="W5576" i="34"/>
  <c r="V5576" i="34"/>
  <c r="W5575" i="34"/>
  <c r="V5575" i="34"/>
  <c r="W5574" i="34"/>
  <c r="V5574" i="34"/>
  <c r="W5573" i="34"/>
  <c r="V5573" i="34"/>
  <c r="W5572" i="34"/>
  <c r="V5572" i="34"/>
  <c r="W5571" i="34"/>
  <c r="V5571" i="34"/>
  <c r="W5570" i="34"/>
  <c r="V5570" i="34"/>
  <c r="W5569" i="34"/>
  <c r="V5569" i="34"/>
  <c r="W5568" i="34"/>
  <c r="V5568" i="34"/>
  <c r="W5567" i="34"/>
  <c r="V5567" i="34"/>
  <c r="W5566" i="34"/>
  <c r="V5566" i="34"/>
  <c r="W5565" i="34"/>
  <c r="V5565" i="34"/>
  <c r="W5564" i="34"/>
  <c r="V5564" i="34"/>
  <c r="W5563" i="34"/>
  <c r="V5563" i="34"/>
  <c r="W5562" i="34"/>
  <c r="V5562" i="34"/>
  <c r="W5561" i="34"/>
  <c r="V5561" i="34"/>
  <c r="W5560" i="34"/>
  <c r="V5560" i="34"/>
  <c r="W5559" i="34"/>
  <c r="V5559" i="34"/>
  <c r="W5558" i="34"/>
  <c r="V5558" i="34"/>
  <c r="W5557" i="34"/>
  <c r="V5557" i="34"/>
  <c r="W5556" i="34"/>
  <c r="V5556" i="34"/>
  <c r="W5555" i="34"/>
  <c r="V5555" i="34"/>
  <c r="W5554" i="34"/>
  <c r="V5554" i="34"/>
  <c r="W5553" i="34"/>
  <c r="V5553" i="34"/>
  <c r="W5552" i="34"/>
  <c r="V5552" i="34"/>
  <c r="W5551" i="34"/>
  <c r="V5551" i="34"/>
  <c r="W5550" i="34"/>
  <c r="V5550" i="34"/>
  <c r="W5549" i="34"/>
  <c r="V5549" i="34"/>
  <c r="W5548" i="34"/>
  <c r="V5548" i="34"/>
  <c r="W5547" i="34"/>
  <c r="V5547" i="34"/>
  <c r="W5546" i="34"/>
  <c r="V5546" i="34"/>
  <c r="W5545" i="34"/>
  <c r="V5545" i="34"/>
  <c r="W5544" i="34"/>
  <c r="V5544" i="34"/>
  <c r="W5543" i="34"/>
  <c r="V5543" i="34"/>
  <c r="W5542" i="34"/>
  <c r="V5542" i="34"/>
  <c r="W5541" i="34"/>
  <c r="V5541" i="34"/>
  <c r="W5540" i="34"/>
  <c r="V5540" i="34"/>
  <c r="W5539" i="34"/>
  <c r="V5539" i="34"/>
  <c r="W5538" i="34"/>
  <c r="V5538" i="34"/>
  <c r="W5537" i="34"/>
  <c r="V5537" i="34"/>
  <c r="W5536" i="34"/>
  <c r="V5536" i="34"/>
  <c r="W5535" i="34"/>
  <c r="V5535" i="34"/>
  <c r="W5534" i="34"/>
  <c r="V5534" i="34"/>
  <c r="W5533" i="34"/>
  <c r="V5533" i="34"/>
  <c r="W5532" i="34"/>
  <c r="V5532" i="34"/>
  <c r="W5531" i="34"/>
  <c r="V5531" i="34"/>
  <c r="W5530" i="34"/>
  <c r="V5530" i="34"/>
  <c r="W5529" i="34"/>
  <c r="V5529" i="34"/>
  <c r="W5528" i="34"/>
  <c r="V5528" i="34"/>
  <c r="W5527" i="34"/>
  <c r="V5527" i="34"/>
  <c r="W5526" i="34"/>
  <c r="V5526" i="34"/>
  <c r="W5525" i="34"/>
  <c r="V5525" i="34"/>
  <c r="W5524" i="34"/>
  <c r="V5524" i="34"/>
  <c r="W5523" i="34"/>
  <c r="V5523" i="34"/>
  <c r="W5522" i="34"/>
  <c r="V5522" i="34"/>
  <c r="W5521" i="34"/>
  <c r="V5521" i="34"/>
  <c r="W5520" i="34"/>
  <c r="V5520" i="34"/>
  <c r="W5519" i="34"/>
  <c r="V5519" i="34"/>
  <c r="W5518" i="34"/>
  <c r="V5518" i="34"/>
  <c r="W5517" i="34"/>
  <c r="V5517" i="34"/>
  <c r="W5516" i="34"/>
  <c r="V5516" i="34"/>
  <c r="W5515" i="34"/>
  <c r="V5515" i="34"/>
  <c r="W5514" i="34"/>
  <c r="V5514" i="34"/>
  <c r="W5513" i="34"/>
  <c r="V5513" i="34"/>
  <c r="W5512" i="34"/>
  <c r="V5512" i="34"/>
  <c r="W5511" i="34"/>
  <c r="V5511" i="34"/>
  <c r="W5510" i="34"/>
  <c r="V5510" i="34"/>
  <c r="W5509" i="34"/>
  <c r="V5509" i="34"/>
  <c r="W5508" i="34"/>
  <c r="V5508" i="34"/>
  <c r="W5507" i="34"/>
  <c r="V5507" i="34"/>
  <c r="W5506" i="34"/>
  <c r="V5506" i="34"/>
  <c r="W5505" i="34"/>
  <c r="V5505" i="34"/>
  <c r="W5504" i="34"/>
  <c r="V5504" i="34"/>
  <c r="W5503" i="34"/>
  <c r="V5503" i="34"/>
  <c r="W5502" i="34"/>
  <c r="V5502" i="34"/>
  <c r="W5501" i="34"/>
  <c r="V5501" i="34"/>
  <c r="W5500" i="34"/>
  <c r="V5500" i="34"/>
  <c r="W5499" i="34"/>
  <c r="V5499" i="34"/>
  <c r="W5498" i="34"/>
  <c r="V5498" i="34"/>
  <c r="W5497" i="34"/>
  <c r="V5497" i="34"/>
  <c r="W5496" i="34"/>
  <c r="V5496" i="34"/>
  <c r="W5495" i="34"/>
  <c r="V5495" i="34"/>
  <c r="W5494" i="34"/>
  <c r="V5494" i="34"/>
  <c r="W5493" i="34"/>
  <c r="V5493" i="34"/>
  <c r="W5492" i="34"/>
  <c r="V5492" i="34"/>
  <c r="W5491" i="34"/>
  <c r="V5491" i="34"/>
  <c r="W5490" i="34"/>
  <c r="V5490" i="34"/>
  <c r="W5489" i="34"/>
  <c r="V5489" i="34"/>
  <c r="W5488" i="34"/>
  <c r="V5488" i="34"/>
  <c r="W5487" i="34"/>
  <c r="V5487" i="34"/>
  <c r="W5486" i="34"/>
  <c r="V5486" i="34"/>
  <c r="W5485" i="34"/>
  <c r="V5485" i="34"/>
  <c r="W5484" i="34"/>
  <c r="V5484" i="34"/>
  <c r="W5483" i="34"/>
  <c r="V5483" i="34"/>
  <c r="W5482" i="34"/>
  <c r="V5482" i="34"/>
  <c r="W5481" i="34"/>
  <c r="V5481" i="34"/>
  <c r="W5480" i="34"/>
  <c r="V5480" i="34"/>
  <c r="W5479" i="34"/>
  <c r="V5479" i="34"/>
  <c r="W5478" i="34"/>
  <c r="V5478" i="34"/>
  <c r="W5477" i="34"/>
  <c r="V5477" i="34"/>
  <c r="W5476" i="34"/>
  <c r="V5476" i="34"/>
  <c r="W5475" i="34"/>
  <c r="V5475" i="34"/>
  <c r="W5474" i="34"/>
  <c r="V5474" i="34"/>
  <c r="W5473" i="34"/>
  <c r="V5473" i="34"/>
  <c r="W5472" i="34"/>
  <c r="V5472" i="34"/>
  <c r="W5471" i="34"/>
  <c r="V5471" i="34"/>
  <c r="W5470" i="34"/>
  <c r="V5470" i="34"/>
  <c r="W5469" i="34"/>
  <c r="V5469" i="34"/>
  <c r="W5468" i="34"/>
  <c r="V5468" i="34"/>
  <c r="W5467" i="34"/>
  <c r="V5467" i="34"/>
  <c r="W5466" i="34"/>
  <c r="V5466" i="34"/>
  <c r="W5465" i="34"/>
  <c r="V5465" i="34"/>
  <c r="W5464" i="34"/>
  <c r="V5464" i="34"/>
  <c r="W5463" i="34"/>
  <c r="V5463" i="34"/>
  <c r="W5462" i="34"/>
  <c r="V5462" i="34"/>
  <c r="W5461" i="34"/>
  <c r="V5461" i="34"/>
  <c r="W5460" i="34"/>
  <c r="V5460" i="34"/>
  <c r="W5459" i="34"/>
  <c r="V5459" i="34"/>
  <c r="W5458" i="34"/>
  <c r="V5458" i="34"/>
  <c r="W5457" i="34"/>
  <c r="V5457" i="34"/>
  <c r="W5456" i="34"/>
  <c r="V5456" i="34"/>
  <c r="W5455" i="34"/>
  <c r="V5455" i="34"/>
  <c r="W5454" i="34"/>
  <c r="V5454" i="34"/>
  <c r="W5453" i="34"/>
  <c r="V5453" i="34"/>
  <c r="W5452" i="34"/>
  <c r="V5452" i="34"/>
  <c r="W5451" i="34"/>
  <c r="V5451" i="34"/>
  <c r="W5450" i="34"/>
  <c r="V5450" i="34"/>
  <c r="W5449" i="34"/>
  <c r="V5449" i="34"/>
  <c r="W5448" i="34"/>
  <c r="V5448" i="34"/>
  <c r="W5447" i="34"/>
  <c r="V5447" i="34"/>
  <c r="W5446" i="34"/>
  <c r="V5446" i="34"/>
  <c r="W5445" i="34"/>
  <c r="V5445" i="34"/>
  <c r="W5444" i="34"/>
  <c r="V5444" i="34"/>
  <c r="W5443" i="34"/>
  <c r="V5443" i="34"/>
  <c r="W5442" i="34"/>
  <c r="V5442" i="34"/>
  <c r="W5441" i="34"/>
  <c r="V5441" i="34"/>
  <c r="W5440" i="34"/>
  <c r="V5440" i="34"/>
  <c r="W5439" i="34"/>
  <c r="V5439" i="34"/>
  <c r="W5438" i="34"/>
  <c r="V5438" i="34"/>
  <c r="W5437" i="34"/>
  <c r="V5437" i="34"/>
  <c r="W5436" i="34"/>
  <c r="V5436" i="34"/>
  <c r="W5435" i="34"/>
  <c r="V5435" i="34"/>
  <c r="W5434" i="34"/>
  <c r="V5434" i="34"/>
  <c r="W5433" i="34"/>
  <c r="V5433" i="34"/>
  <c r="W5432" i="34"/>
  <c r="V5432" i="34"/>
  <c r="W5431" i="34"/>
  <c r="V5431" i="34"/>
  <c r="W5430" i="34"/>
  <c r="V5430" i="34"/>
  <c r="W5429" i="34"/>
  <c r="V5429" i="34"/>
  <c r="W5428" i="34"/>
  <c r="V5428" i="34"/>
  <c r="W5427" i="34"/>
  <c r="V5427" i="34"/>
  <c r="W5426" i="34"/>
  <c r="V5426" i="34"/>
  <c r="W5425" i="34"/>
  <c r="V5425" i="34"/>
  <c r="W5424" i="34"/>
  <c r="V5424" i="34"/>
  <c r="W5423" i="34"/>
  <c r="V5423" i="34"/>
  <c r="W5422" i="34"/>
  <c r="V5422" i="34"/>
  <c r="W5421" i="34"/>
  <c r="V5421" i="34"/>
  <c r="W5420" i="34"/>
  <c r="V5420" i="34"/>
  <c r="W5419" i="34"/>
  <c r="V5419" i="34"/>
  <c r="W5418" i="34"/>
  <c r="V5418" i="34"/>
  <c r="W5417" i="34"/>
  <c r="V5417" i="34"/>
  <c r="W5416" i="34"/>
  <c r="V5416" i="34"/>
  <c r="W5415" i="34"/>
  <c r="V5415" i="34"/>
  <c r="W5414" i="34"/>
  <c r="V5414" i="34"/>
  <c r="W5413" i="34"/>
  <c r="V5413" i="34"/>
  <c r="W5412" i="34"/>
  <c r="V5412" i="34"/>
  <c r="W5411" i="34"/>
  <c r="V5411" i="34"/>
  <c r="W5410" i="34"/>
  <c r="V5410" i="34"/>
  <c r="W5409" i="34"/>
  <c r="V5409" i="34"/>
  <c r="W5408" i="34"/>
  <c r="V5408" i="34"/>
  <c r="W5407" i="34"/>
  <c r="V5407" i="34"/>
  <c r="W5406" i="34"/>
  <c r="V5406" i="34"/>
  <c r="W5405" i="34"/>
  <c r="V5405" i="34"/>
  <c r="W5404" i="34"/>
  <c r="V5404" i="34"/>
  <c r="W5403" i="34"/>
  <c r="V5403" i="34"/>
  <c r="W5402" i="34"/>
  <c r="V5402" i="34"/>
  <c r="W5401" i="34"/>
  <c r="V5401" i="34"/>
  <c r="W5400" i="34"/>
  <c r="V5400" i="34"/>
  <c r="W5399" i="34"/>
  <c r="V5399" i="34"/>
  <c r="W5398" i="34"/>
  <c r="V5398" i="34"/>
  <c r="W5397" i="34"/>
  <c r="V5397" i="34"/>
  <c r="W5396" i="34"/>
  <c r="V5396" i="34"/>
  <c r="W5395" i="34"/>
  <c r="V5395" i="34"/>
  <c r="W5394" i="34"/>
  <c r="V5394" i="34"/>
  <c r="W5393" i="34"/>
  <c r="V5393" i="34"/>
  <c r="W5392" i="34"/>
  <c r="V5392" i="34"/>
  <c r="W5391" i="34"/>
  <c r="V5391" i="34"/>
  <c r="W5390" i="34"/>
  <c r="V5390" i="34"/>
  <c r="W5389" i="34"/>
  <c r="V5389" i="34"/>
  <c r="W5388" i="34"/>
  <c r="V5388" i="34"/>
  <c r="W5387" i="34"/>
  <c r="V5387" i="34"/>
  <c r="W5386" i="34"/>
  <c r="V5386" i="34"/>
  <c r="W5385" i="34"/>
  <c r="V5385" i="34"/>
  <c r="W5384" i="34"/>
  <c r="V5384" i="34"/>
  <c r="W5383" i="34"/>
  <c r="V5383" i="34"/>
  <c r="W5382" i="34"/>
  <c r="V5382" i="34"/>
  <c r="W5381" i="34"/>
  <c r="V5381" i="34"/>
  <c r="W5380" i="34"/>
  <c r="V5380" i="34"/>
  <c r="W5379" i="34"/>
  <c r="V5379" i="34"/>
  <c r="W5378" i="34"/>
  <c r="V5378" i="34"/>
  <c r="W5377" i="34"/>
  <c r="V5377" i="34"/>
  <c r="W5376" i="34"/>
  <c r="V5376" i="34"/>
  <c r="W5375" i="34"/>
  <c r="V5375" i="34"/>
  <c r="W5374" i="34"/>
  <c r="V5374" i="34"/>
  <c r="W5373" i="34"/>
  <c r="V5373" i="34"/>
  <c r="W5372" i="34"/>
  <c r="V5372" i="34"/>
  <c r="W5371" i="34"/>
  <c r="V5371" i="34"/>
  <c r="W5370" i="34"/>
  <c r="V5370" i="34"/>
  <c r="W5369" i="34"/>
  <c r="V5369" i="34"/>
  <c r="W5368" i="34"/>
  <c r="V5368" i="34"/>
  <c r="W5367" i="34"/>
  <c r="V5367" i="34"/>
  <c r="W5366" i="34"/>
  <c r="V5366" i="34"/>
  <c r="W5365" i="34"/>
  <c r="V5365" i="34"/>
  <c r="W5364" i="34"/>
  <c r="V5364" i="34"/>
  <c r="W5363" i="34"/>
  <c r="V5363" i="34"/>
  <c r="W5362" i="34"/>
  <c r="V5362" i="34"/>
  <c r="W5361" i="34"/>
  <c r="V5361" i="34"/>
  <c r="W5360" i="34"/>
  <c r="V5360" i="34"/>
  <c r="W5359" i="34"/>
  <c r="V5359" i="34"/>
  <c r="W5358" i="34"/>
  <c r="V5358" i="34"/>
  <c r="W5357" i="34"/>
  <c r="V5357" i="34"/>
  <c r="W5356" i="34"/>
  <c r="V5356" i="34"/>
  <c r="W5355" i="34"/>
  <c r="V5355" i="34"/>
  <c r="W5354" i="34"/>
  <c r="V5354" i="34"/>
  <c r="W5353" i="34"/>
  <c r="V5353" i="34"/>
  <c r="W5352" i="34"/>
  <c r="V5352" i="34"/>
  <c r="W5351" i="34"/>
  <c r="V5351" i="34"/>
  <c r="W5350" i="34"/>
  <c r="V5350" i="34"/>
  <c r="W5349" i="34"/>
  <c r="V5349" i="34"/>
  <c r="W5348" i="34"/>
  <c r="V5348" i="34"/>
  <c r="W5347" i="34"/>
  <c r="V5347" i="34"/>
  <c r="W5346" i="34"/>
  <c r="V5346" i="34"/>
  <c r="W5345" i="34"/>
  <c r="V5345" i="34"/>
  <c r="W5344" i="34"/>
  <c r="V5344" i="34"/>
  <c r="W5343" i="34"/>
  <c r="V5343" i="34"/>
  <c r="W5342" i="34"/>
  <c r="V5342" i="34"/>
  <c r="W5341" i="34"/>
  <c r="V5341" i="34"/>
  <c r="W5340" i="34"/>
  <c r="V5340" i="34"/>
  <c r="W5339" i="34"/>
  <c r="V5339" i="34"/>
  <c r="W5338" i="34"/>
  <c r="V5338" i="34"/>
  <c r="W5337" i="34"/>
  <c r="V5337" i="34"/>
  <c r="W5336" i="34"/>
  <c r="V5336" i="34"/>
  <c r="W5335" i="34"/>
  <c r="V5335" i="34"/>
  <c r="W5334" i="34"/>
  <c r="V5334" i="34"/>
  <c r="W5333" i="34"/>
  <c r="V5333" i="34"/>
  <c r="W5332" i="34"/>
  <c r="V5332" i="34"/>
  <c r="W5331" i="34"/>
  <c r="V5331" i="34"/>
  <c r="W5330" i="34"/>
  <c r="V5330" i="34"/>
  <c r="W5329" i="34"/>
  <c r="V5329" i="34"/>
  <c r="W5328" i="34"/>
  <c r="V5328" i="34"/>
  <c r="W5327" i="34"/>
  <c r="V5327" i="34"/>
  <c r="W5326" i="34"/>
  <c r="V5326" i="34"/>
  <c r="W5325" i="34"/>
  <c r="V5325" i="34"/>
  <c r="W5324" i="34"/>
  <c r="V5324" i="34"/>
  <c r="W5323" i="34"/>
  <c r="V5323" i="34"/>
  <c r="W5322" i="34"/>
  <c r="V5322" i="34"/>
  <c r="W5321" i="34"/>
  <c r="V5321" i="34"/>
  <c r="W5320" i="34"/>
  <c r="V5320" i="34"/>
  <c r="W5319" i="34"/>
  <c r="V5319" i="34"/>
  <c r="W5318" i="34"/>
  <c r="V5318" i="34"/>
  <c r="W5317" i="34"/>
  <c r="V5317" i="34"/>
  <c r="W5316" i="34"/>
  <c r="V5316" i="34"/>
  <c r="W5315" i="34"/>
  <c r="V5315" i="34"/>
  <c r="W5314" i="34"/>
  <c r="V5314" i="34"/>
  <c r="W5313" i="34"/>
  <c r="V5313" i="34"/>
  <c r="W5312" i="34"/>
  <c r="V5312" i="34"/>
  <c r="W5311" i="34"/>
  <c r="V5311" i="34"/>
  <c r="W5310" i="34"/>
  <c r="V5310" i="34"/>
  <c r="W5309" i="34"/>
  <c r="V5309" i="34"/>
  <c r="W5308" i="34"/>
  <c r="V5308" i="34"/>
  <c r="W5307" i="34"/>
  <c r="V5307" i="34"/>
  <c r="W5306" i="34"/>
  <c r="V5306" i="34"/>
  <c r="W5305" i="34"/>
  <c r="V5305" i="34"/>
  <c r="W5304" i="34"/>
  <c r="V5304" i="34"/>
  <c r="W5303" i="34"/>
  <c r="V5303" i="34"/>
  <c r="W5302" i="34"/>
  <c r="V5302" i="34"/>
  <c r="W5301" i="34"/>
  <c r="V5301" i="34"/>
  <c r="W5300" i="34"/>
  <c r="V5300" i="34"/>
  <c r="W5299" i="34"/>
  <c r="V5299" i="34"/>
  <c r="W5298" i="34"/>
  <c r="V5298" i="34"/>
  <c r="W5297" i="34"/>
  <c r="V5297" i="34"/>
  <c r="W5296" i="34"/>
  <c r="V5296" i="34"/>
  <c r="W5295" i="34"/>
  <c r="V5295" i="34"/>
  <c r="W5294" i="34"/>
  <c r="V5294" i="34"/>
  <c r="W5293" i="34"/>
  <c r="V5293" i="34"/>
  <c r="W5292" i="34"/>
  <c r="V5292" i="34"/>
  <c r="W5291" i="34"/>
  <c r="V5291" i="34"/>
  <c r="W5290" i="34"/>
  <c r="V5290" i="34"/>
  <c r="W5289" i="34"/>
  <c r="V5289" i="34"/>
  <c r="W5288" i="34"/>
  <c r="V5288" i="34"/>
  <c r="W5287" i="34"/>
  <c r="V5287" i="34"/>
  <c r="W5286" i="34"/>
  <c r="V5286" i="34"/>
  <c r="W5285" i="34"/>
  <c r="V5285" i="34"/>
  <c r="W5284" i="34"/>
  <c r="V5284" i="34"/>
  <c r="W5283" i="34"/>
  <c r="V5283" i="34"/>
  <c r="W5282" i="34"/>
  <c r="V5282" i="34"/>
  <c r="W5281" i="34"/>
  <c r="V5281" i="34"/>
  <c r="W5280" i="34"/>
  <c r="V5280" i="34"/>
  <c r="W5279" i="34"/>
  <c r="V5279" i="34"/>
  <c r="W5278" i="34"/>
  <c r="V5278" i="34"/>
  <c r="W5277" i="34"/>
  <c r="V5277" i="34"/>
  <c r="W5276" i="34"/>
  <c r="V5276" i="34"/>
  <c r="W5275" i="34"/>
  <c r="V5275" i="34"/>
  <c r="W5274" i="34"/>
  <c r="V5274" i="34"/>
  <c r="W5273" i="34"/>
  <c r="V5273" i="34"/>
  <c r="W5272" i="34"/>
  <c r="V5272" i="34"/>
  <c r="W5271" i="34"/>
  <c r="V5271" i="34"/>
  <c r="W5270" i="34"/>
  <c r="V5270" i="34"/>
  <c r="W5269" i="34"/>
  <c r="V5269" i="34"/>
  <c r="W5268" i="34"/>
  <c r="V5268" i="34"/>
  <c r="W5267" i="34"/>
  <c r="V5267" i="34"/>
  <c r="W5266" i="34"/>
  <c r="V5266" i="34"/>
  <c r="W5265" i="34"/>
  <c r="V5265" i="34"/>
  <c r="W5264" i="34"/>
  <c r="V5264" i="34"/>
  <c r="W5263" i="34"/>
  <c r="V5263" i="34"/>
  <c r="W5262" i="34"/>
  <c r="V5262" i="34"/>
  <c r="W5261" i="34"/>
  <c r="V5261" i="34"/>
  <c r="W5260" i="34"/>
  <c r="V5260" i="34"/>
  <c r="W5259" i="34"/>
  <c r="V5259" i="34"/>
  <c r="W5258" i="34"/>
  <c r="V5258" i="34"/>
  <c r="W5257" i="34"/>
  <c r="V5257" i="34"/>
  <c r="W5256" i="34"/>
  <c r="V5256" i="34"/>
  <c r="W5255" i="34"/>
  <c r="V5255" i="34"/>
  <c r="W5254" i="34"/>
  <c r="V5254" i="34"/>
  <c r="W5253" i="34"/>
  <c r="V5253" i="34"/>
  <c r="W5252" i="34"/>
  <c r="V5252" i="34"/>
  <c r="W5251" i="34"/>
  <c r="V5251" i="34"/>
  <c r="W5250" i="34"/>
  <c r="V5250" i="34"/>
  <c r="W5249" i="34"/>
  <c r="V5249" i="34"/>
  <c r="W5248" i="34"/>
  <c r="V5248" i="34"/>
  <c r="W5247" i="34"/>
  <c r="V5247" i="34"/>
  <c r="W5246" i="34"/>
  <c r="V5246" i="34"/>
  <c r="W5245" i="34"/>
  <c r="V5245" i="34"/>
  <c r="W5244" i="34"/>
  <c r="V5244" i="34"/>
  <c r="W5243" i="34"/>
  <c r="V5243" i="34"/>
  <c r="W5242" i="34"/>
  <c r="V5242" i="34"/>
  <c r="W5241" i="34"/>
  <c r="V5241" i="34"/>
  <c r="W5240" i="34"/>
  <c r="V5240" i="34"/>
  <c r="W5239" i="34"/>
  <c r="V5239" i="34"/>
  <c r="W5238" i="34"/>
  <c r="V5238" i="34"/>
  <c r="W5237" i="34"/>
  <c r="V5237" i="34"/>
  <c r="W5236" i="34"/>
  <c r="V5236" i="34"/>
  <c r="W5235" i="34"/>
  <c r="V5235" i="34"/>
  <c r="W5234" i="34"/>
  <c r="V5234" i="34"/>
  <c r="W5233" i="34"/>
  <c r="V5233" i="34"/>
  <c r="W5232" i="34"/>
  <c r="V5232" i="34"/>
  <c r="W5231" i="34"/>
  <c r="V5231" i="34"/>
  <c r="W5230" i="34"/>
  <c r="V5230" i="34"/>
  <c r="W5229" i="34"/>
  <c r="V5229" i="34"/>
  <c r="W5228" i="34"/>
  <c r="V5228" i="34"/>
  <c r="W5227" i="34"/>
  <c r="V5227" i="34"/>
  <c r="W5226" i="34"/>
  <c r="V5226" i="34"/>
  <c r="W5225" i="34"/>
  <c r="V5225" i="34"/>
  <c r="W5224" i="34"/>
  <c r="V5224" i="34"/>
  <c r="W5223" i="34"/>
  <c r="V5223" i="34"/>
  <c r="W5222" i="34"/>
  <c r="V5222" i="34"/>
  <c r="W5221" i="34"/>
  <c r="V5221" i="34"/>
  <c r="W5220" i="34"/>
  <c r="V5220" i="34"/>
  <c r="W5219" i="34"/>
  <c r="V5219" i="34"/>
  <c r="W5218" i="34"/>
  <c r="V5218" i="34"/>
  <c r="W5217" i="34"/>
  <c r="V5217" i="34"/>
  <c r="W5216" i="34"/>
  <c r="V5216" i="34"/>
  <c r="W5215" i="34"/>
  <c r="V5215" i="34"/>
  <c r="W5214" i="34"/>
  <c r="V5214" i="34"/>
  <c r="W5213" i="34"/>
  <c r="V5213" i="34"/>
  <c r="W5212" i="34"/>
  <c r="V5212" i="34"/>
  <c r="W5211" i="34"/>
  <c r="V5211" i="34"/>
  <c r="W5210" i="34"/>
  <c r="V5210" i="34"/>
  <c r="W5209" i="34"/>
  <c r="V5209" i="34"/>
  <c r="W5208" i="34"/>
  <c r="V5208" i="34"/>
  <c r="W5207" i="34"/>
  <c r="V5207" i="34"/>
  <c r="W5206" i="34"/>
  <c r="V5206" i="34"/>
  <c r="W5205" i="34"/>
  <c r="V5205" i="34"/>
  <c r="W5204" i="34"/>
  <c r="V5204" i="34"/>
  <c r="W5203" i="34"/>
  <c r="V5203" i="34"/>
  <c r="W5202" i="34"/>
  <c r="V5202" i="34"/>
  <c r="W5201" i="34"/>
  <c r="V5201" i="34"/>
  <c r="W5200" i="34"/>
  <c r="V5200" i="34"/>
  <c r="W5199" i="34"/>
  <c r="V5199" i="34"/>
  <c r="W5198" i="34"/>
  <c r="V5198" i="34"/>
  <c r="W5197" i="34"/>
  <c r="V5197" i="34"/>
  <c r="W5196" i="34"/>
  <c r="V5196" i="34"/>
  <c r="W5195" i="34"/>
  <c r="V5195" i="34"/>
  <c r="W5194" i="34"/>
  <c r="V5194" i="34"/>
  <c r="W5193" i="34"/>
  <c r="V5193" i="34"/>
  <c r="W5192" i="34"/>
  <c r="V5192" i="34"/>
  <c r="W5191" i="34"/>
  <c r="V5191" i="34"/>
  <c r="W5190" i="34"/>
  <c r="V5190" i="34"/>
  <c r="W5189" i="34"/>
  <c r="V5189" i="34"/>
  <c r="W5188" i="34"/>
  <c r="V5188" i="34"/>
  <c r="W5187" i="34"/>
  <c r="V5187" i="34"/>
  <c r="W5186" i="34"/>
  <c r="V5186" i="34"/>
  <c r="W5185" i="34"/>
  <c r="V5185" i="34"/>
  <c r="W5184" i="34"/>
  <c r="V5184" i="34"/>
  <c r="W5183" i="34"/>
  <c r="V5183" i="34"/>
  <c r="W5182" i="34"/>
  <c r="V5182" i="34"/>
  <c r="W5181" i="34"/>
  <c r="V5181" i="34"/>
  <c r="W5180" i="34"/>
  <c r="V5180" i="34"/>
  <c r="W5179" i="34"/>
  <c r="V5179" i="34"/>
  <c r="W5178" i="34"/>
  <c r="V5178" i="34"/>
  <c r="W5177" i="34"/>
  <c r="V5177" i="34"/>
  <c r="W5176" i="34"/>
  <c r="V5176" i="34"/>
  <c r="W5175" i="34"/>
  <c r="V5175" i="34"/>
  <c r="W5174" i="34"/>
  <c r="V5174" i="34"/>
  <c r="W5173" i="34"/>
  <c r="V5173" i="34"/>
  <c r="W5172" i="34"/>
  <c r="V5172" i="34"/>
  <c r="W5171" i="34"/>
  <c r="V5171" i="34"/>
  <c r="W5170" i="34"/>
  <c r="V5170" i="34"/>
  <c r="W5169" i="34"/>
  <c r="V5169" i="34"/>
  <c r="W5168" i="34"/>
  <c r="V5168" i="34"/>
  <c r="W5167" i="34"/>
  <c r="V5167" i="34"/>
  <c r="W5166" i="34"/>
  <c r="V5166" i="34"/>
  <c r="W5165" i="34"/>
  <c r="V5165" i="34"/>
  <c r="W5164" i="34"/>
  <c r="V5164" i="34"/>
  <c r="W5163" i="34"/>
  <c r="V5163" i="34"/>
  <c r="W5162" i="34"/>
  <c r="V5162" i="34"/>
  <c r="W5161" i="34"/>
  <c r="V5161" i="34"/>
  <c r="W5160" i="34"/>
  <c r="V5160" i="34"/>
  <c r="W5159" i="34"/>
  <c r="V5159" i="34"/>
  <c r="W5158" i="34"/>
  <c r="V5158" i="34"/>
  <c r="W5157" i="34"/>
  <c r="V5157" i="34"/>
  <c r="W5156" i="34"/>
  <c r="V5156" i="34"/>
  <c r="W5155" i="34"/>
  <c r="V5155" i="34"/>
  <c r="W5154" i="34"/>
  <c r="V5154" i="34"/>
  <c r="W5153" i="34"/>
  <c r="V5153" i="34"/>
  <c r="W5152" i="34"/>
  <c r="V5152" i="34"/>
  <c r="W5151" i="34"/>
  <c r="V5151" i="34"/>
  <c r="W5150" i="34"/>
  <c r="V5150" i="34"/>
  <c r="W5149" i="34"/>
  <c r="V5149" i="34"/>
  <c r="W5148" i="34"/>
  <c r="V5148" i="34"/>
  <c r="W5147" i="34"/>
  <c r="V5147" i="34"/>
  <c r="W5146" i="34"/>
  <c r="V5146" i="34"/>
  <c r="W5145" i="34"/>
  <c r="V5145" i="34"/>
  <c r="W5144" i="34"/>
  <c r="V5144" i="34"/>
  <c r="W5143" i="34"/>
  <c r="V5143" i="34"/>
  <c r="W5142" i="34"/>
  <c r="V5142" i="34"/>
  <c r="W5141" i="34"/>
  <c r="V5141" i="34"/>
  <c r="W5140" i="34"/>
  <c r="V5140" i="34"/>
  <c r="W5139" i="34"/>
  <c r="V5139" i="34"/>
  <c r="W5138" i="34"/>
  <c r="V5138" i="34"/>
  <c r="W5137" i="34"/>
  <c r="V5137" i="34"/>
  <c r="W5136" i="34"/>
  <c r="V5136" i="34"/>
  <c r="W5135" i="34"/>
  <c r="V5135" i="34"/>
  <c r="W5134" i="34"/>
  <c r="V5134" i="34"/>
  <c r="W5133" i="34"/>
  <c r="V5133" i="34"/>
  <c r="W5132" i="34"/>
  <c r="V5132" i="34"/>
  <c r="W5131" i="34"/>
  <c r="V5131" i="34"/>
  <c r="W5130" i="34"/>
  <c r="V5130" i="34"/>
  <c r="W5129" i="34"/>
  <c r="V5129" i="34"/>
  <c r="W5128" i="34"/>
  <c r="V5128" i="34"/>
  <c r="W5127" i="34"/>
  <c r="V5127" i="34"/>
  <c r="W5126" i="34"/>
  <c r="V5126" i="34"/>
  <c r="W5125" i="34"/>
  <c r="V5125" i="34"/>
  <c r="W5124" i="34"/>
  <c r="V5124" i="34"/>
  <c r="W5123" i="34"/>
  <c r="V5123" i="34"/>
  <c r="W5122" i="34"/>
  <c r="V5122" i="34"/>
  <c r="W5121" i="34"/>
  <c r="V5121" i="34"/>
  <c r="W5120" i="34"/>
  <c r="V5120" i="34"/>
  <c r="W5119" i="34"/>
  <c r="V5119" i="34"/>
  <c r="W5118" i="34"/>
  <c r="V5118" i="34"/>
  <c r="W5117" i="34"/>
  <c r="V5117" i="34"/>
  <c r="W5116" i="34"/>
  <c r="V5116" i="34"/>
  <c r="W5115" i="34"/>
  <c r="V5115" i="34"/>
  <c r="W5114" i="34"/>
  <c r="V5114" i="34"/>
  <c r="W5113" i="34"/>
  <c r="V5113" i="34"/>
  <c r="W5112" i="34"/>
  <c r="V5112" i="34"/>
  <c r="W5111" i="34"/>
  <c r="V5111" i="34"/>
  <c r="W5110" i="34"/>
  <c r="V5110" i="34"/>
  <c r="W5109" i="34"/>
  <c r="V5109" i="34"/>
  <c r="W5108" i="34"/>
  <c r="V5108" i="34"/>
  <c r="W5107" i="34"/>
  <c r="V5107" i="34"/>
  <c r="W5106" i="34"/>
  <c r="V5106" i="34"/>
  <c r="W5105" i="34"/>
  <c r="V5105" i="34"/>
  <c r="W5104" i="34"/>
  <c r="V5104" i="34"/>
  <c r="W5103" i="34"/>
  <c r="V5103" i="34"/>
  <c r="W5102" i="34"/>
  <c r="V5102" i="34"/>
  <c r="W5101" i="34"/>
  <c r="V5101" i="34"/>
  <c r="W5100" i="34"/>
  <c r="V5100" i="34"/>
  <c r="W5099" i="34"/>
  <c r="V5099" i="34"/>
  <c r="W5098" i="34"/>
  <c r="V5098" i="34"/>
  <c r="W5097" i="34"/>
  <c r="V5097" i="34"/>
  <c r="W5096" i="34"/>
  <c r="V5096" i="34"/>
  <c r="W5095" i="34"/>
  <c r="V5095" i="34"/>
  <c r="W5094" i="34"/>
  <c r="V5094" i="34"/>
  <c r="W5093" i="34"/>
  <c r="V5093" i="34"/>
  <c r="W5092" i="34"/>
  <c r="V5092" i="34"/>
  <c r="W5091" i="34"/>
  <c r="V5091" i="34"/>
  <c r="W5090" i="34"/>
  <c r="V5090" i="34"/>
  <c r="W5089" i="34"/>
  <c r="V5089" i="34"/>
  <c r="W5088" i="34"/>
  <c r="V5088" i="34"/>
  <c r="W5087" i="34"/>
  <c r="V5087" i="34"/>
  <c r="W5086" i="34"/>
  <c r="V5086" i="34"/>
  <c r="W5085" i="34"/>
  <c r="V5085" i="34"/>
  <c r="W5084" i="34"/>
  <c r="V5084" i="34"/>
  <c r="W5083" i="34"/>
  <c r="V5083" i="34"/>
  <c r="W5082" i="34"/>
  <c r="V5082" i="34"/>
  <c r="W5081" i="34"/>
  <c r="V5081" i="34"/>
  <c r="W5080" i="34"/>
  <c r="V5080" i="34"/>
  <c r="W5079" i="34"/>
  <c r="V5079" i="34"/>
  <c r="W5078" i="34"/>
  <c r="V5078" i="34"/>
  <c r="W5077" i="34"/>
  <c r="V5077" i="34"/>
  <c r="W5076" i="34"/>
  <c r="V5076" i="34"/>
  <c r="W5075" i="34"/>
  <c r="V5075" i="34"/>
  <c r="W5074" i="34"/>
  <c r="V5074" i="34"/>
  <c r="W5073" i="34"/>
  <c r="V5073" i="34"/>
  <c r="W5072" i="34"/>
  <c r="V5072" i="34"/>
  <c r="W5071" i="34"/>
  <c r="V5071" i="34"/>
  <c r="W5070" i="34"/>
  <c r="V5070" i="34"/>
  <c r="W5069" i="34"/>
  <c r="V5069" i="34"/>
  <c r="W5068" i="34"/>
  <c r="V5068" i="34"/>
  <c r="W5067" i="34"/>
  <c r="V5067" i="34"/>
  <c r="W5066" i="34"/>
  <c r="V5066" i="34"/>
  <c r="W5065" i="34"/>
  <c r="V5065" i="34"/>
  <c r="W5064" i="34"/>
  <c r="V5064" i="34"/>
  <c r="W5063" i="34"/>
  <c r="V5063" i="34"/>
  <c r="W5062" i="34"/>
  <c r="V5062" i="34"/>
  <c r="W5061" i="34"/>
  <c r="V5061" i="34"/>
  <c r="W5060" i="34"/>
  <c r="V5060" i="34"/>
  <c r="W5059" i="34"/>
  <c r="V5059" i="34"/>
  <c r="W5058" i="34"/>
  <c r="V5058" i="34"/>
  <c r="W5057" i="34"/>
  <c r="V5057" i="34"/>
  <c r="W5056" i="34"/>
  <c r="V5056" i="34"/>
  <c r="W5055" i="34"/>
  <c r="V5055" i="34"/>
  <c r="W5054" i="34"/>
  <c r="V5054" i="34"/>
  <c r="W5053" i="34"/>
  <c r="V5053" i="34"/>
  <c r="W5052" i="34"/>
  <c r="V5052" i="34"/>
  <c r="W5051" i="34"/>
  <c r="V5051" i="34"/>
  <c r="W5050" i="34"/>
  <c r="V5050" i="34"/>
  <c r="W5049" i="34"/>
  <c r="V5049" i="34"/>
  <c r="W5048" i="34"/>
  <c r="V5048" i="34"/>
  <c r="W5047" i="34"/>
  <c r="V5047" i="34"/>
  <c r="W5046" i="34"/>
  <c r="V5046" i="34"/>
  <c r="W5045" i="34"/>
  <c r="V5045" i="34"/>
  <c r="W5044" i="34"/>
  <c r="V5044" i="34"/>
  <c r="W5043" i="34"/>
  <c r="V5043" i="34"/>
  <c r="W5042" i="34"/>
  <c r="V5042" i="34"/>
  <c r="W5041" i="34"/>
  <c r="V5041" i="34"/>
  <c r="W5040" i="34"/>
  <c r="V5040" i="34"/>
  <c r="W5039" i="34"/>
  <c r="V5039" i="34"/>
  <c r="W5038" i="34"/>
  <c r="V5038" i="34"/>
  <c r="W5037" i="34"/>
  <c r="V5037" i="34"/>
  <c r="W5036" i="34"/>
  <c r="V5036" i="34"/>
  <c r="W5035" i="34"/>
  <c r="V5035" i="34"/>
  <c r="W5034" i="34"/>
  <c r="V5034" i="34"/>
  <c r="W5033" i="34"/>
  <c r="V5033" i="34"/>
  <c r="W5032" i="34"/>
  <c r="V5032" i="34"/>
  <c r="W5031" i="34"/>
  <c r="V5031" i="34"/>
  <c r="W5030" i="34"/>
  <c r="V5030" i="34"/>
  <c r="W5029" i="34"/>
  <c r="V5029" i="34"/>
  <c r="W5028" i="34"/>
  <c r="V5028" i="34"/>
  <c r="W5027" i="34"/>
  <c r="V5027" i="34"/>
  <c r="W5026" i="34"/>
  <c r="V5026" i="34"/>
  <c r="W5025" i="34"/>
  <c r="V5025" i="34"/>
  <c r="W5024" i="34"/>
  <c r="V5024" i="34"/>
  <c r="W5023" i="34"/>
  <c r="V5023" i="34"/>
  <c r="W5022" i="34"/>
  <c r="V5022" i="34"/>
  <c r="W5021" i="34"/>
  <c r="V5021" i="34"/>
  <c r="W5020" i="34"/>
  <c r="V5020" i="34"/>
  <c r="W5019" i="34"/>
  <c r="V5019" i="34"/>
  <c r="W5018" i="34"/>
  <c r="V5018" i="34"/>
  <c r="W5017" i="34"/>
  <c r="V5017" i="34"/>
  <c r="W5016" i="34"/>
  <c r="V5016" i="34"/>
  <c r="W5015" i="34"/>
  <c r="V5015" i="34"/>
  <c r="W5014" i="34"/>
  <c r="V5014" i="34"/>
  <c r="W5013" i="34"/>
  <c r="V5013" i="34"/>
  <c r="W5012" i="34"/>
  <c r="V5012" i="34"/>
  <c r="W5011" i="34"/>
  <c r="V5011" i="34"/>
  <c r="W5010" i="34"/>
  <c r="V5010" i="34"/>
  <c r="W5009" i="34"/>
  <c r="V5009" i="34"/>
  <c r="W5008" i="34"/>
  <c r="V5008" i="34"/>
  <c r="W5007" i="34"/>
  <c r="V5007" i="34"/>
  <c r="W5006" i="34"/>
  <c r="V5006" i="34"/>
  <c r="W5005" i="34"/>
  <c r="V5005" i="34"/>
  <c r="W5004" i="34"/>
  <c r="V5004" i="34"/>
  <c r="W5003" i="34"/>
  <c r="V5003" i="34"/>
  <c r="W5002" i="34"/>
  <c r="V5002" i="34"/>
  <c r="W5001" i="34"/>
  <c r="V5001" i="34"/>
  <c r="W5000" i="34"/>
  <c r="V5000" i="34"/>
  <c r="W4999" i="34"/>
  <c r="V4999" i="34"/>
  <c r="W4998" i="34"/>
  <c r="V4998" i="34"/>
  <c r="W4997" i="34"/>
  <c r="V4997" i="34"/>
  <c r="W4996" i="34"/>
  <c r="V4996" i="34"/>
  <c r="W4995" i="34"/>
  <c r="V4995" i="34"/>
  <c r="W4994" i="34"/>
  <c r="V4994" i="34"/>
  <c r="W4993" i="34"/>
  <c r="V4993" i="34"/>
  <c r="W4992" i="34"/>
  <c r="V4992" i="34"/>
  <c r="W4991" i="34"/>
  <c r="V4991" i="34"/>
  <c r="W4990" i="34"/>
  <c r="V4990" i="34"/>
  <c r="W4989" i="34"/>
  <c r="V4989" i="34"/>
  <c r="W4988" i="34"/>
  <c r="V4988" i="34"/>
  <c r="W4987" i="34"/>
  <c r="V4987" i="34"/>
  <c r="W4986" i="34"/>
  <c r="V4986" i="34"/>
  <c r="W4985" i="34"/>
  <c r="V4985" i="34"/>
  <c r="W4984" i="34"/>
  <c r="V4984" i="34"/>
  <c r="W4983" i="34"/>
  <c r="V4983" i="34"/>
  <c r="W4982" i="34"/>
  <c r="V4982" i="34"/>
  <c r="W4981" i="34"/>
  <c r="V4981" i="34"/>
  <c r="W4980" i="34"/>
  <c r="V4980" i="34"/>
  <c r="W4979" i="34"/>
  <c r="V4979" i="34"/>
  <c r="W4978" i="34"/>
  <c r="V4978" i="34"/>
  <c r="W4977" i="34"/>
  <c r="V4977" i="34"/>
  <c r="W4976" i="34"/>
  <c r="V4976" i="34"/>
  <c r="W4975" i="34"/>
  <c r="V4975" i="34"/>
  <c r="W4974" i="34"/>
  <c r="V4974" i="34"/>
  <c r="W4973" i="34"/>
  <c r="V4973" i="34"/>
  <c r="W4972" i="34"/>
  <c r="V4972" i="34"/>
  <c r="W4971" i="34"/>
  <c r="V4971" i="34"/>
  <c r="W4970" i="34"/>
  <c r="V4970" i="34"/>
  <c r="W4969" i="34"/>
  <c r="V4969" i="34"/>
  <c r="W4968" i="34"/>
  <c r="V4968" i="34"/>
  <c r="W4967" i="34"/>
  <c r="V4967" i="34"/>
  <c r="W4966" i="34"/>
  <c r="V4966" i="34"/>
  <c r="W4965" i="34"/>
  <c r="V4965" i="34"/>
  <c r="W4964" i="34"/>
  <c r="V4964" i="34"/>
  <c r="W4963" i="34"/>
  <c r="V4963" i="34"/>
  <c r="W4962" i="34"/>
  <c r="V4962" i="34"/>
  <c r="W4961" i="34"/>
  <c r="V4961" i="34"/>
  <c r="W4960" i="34"/>
  <c r="V4960" i="34"/>
  <c r="W4959" i="34"/>
  <c r="V4959" i="34"/>
  <c r="W4958" i="34"/>
  <c r="V4958" i="34"/>
  <c r="W4957" i="34"/>
  <c r="V4957" i="34"/>
  <c r="W4956" i="34"/>
  <c r="V4956" i="34"/>
  <c r="W4955" i="34"/>
  <c r="V4955" i="34"/>
  <c r="W4954" i="34"/>
  <c r="V4954" i="34"/>
  <c r="W4953" i="34"/>
  <c r="V4953" i="34"/>
  <c r="W4952" i="34"/>
  <c r="V4952" i="34"/>
  <c r="W4951" i="34"/>
  <c r="V4951" i="34"/>
  <c r="W4950" i="34"/>
  <c r="V4950" i="34"/>
  <c r="W4949" i="34"/>
  <c r="V4949" i="34"/>
  <c r="W4948" i="34"/>
  <c r="V4948" i="34"/>
  <c r="W4947" i="34"/>
  <c r="V4947" i="34"/>
  <c r="W4946" i="34"/>
  <c r="V4946" i="34"/>
  <c r="W4945" i="34"/>
  <c r="V4945" i="34"/>
  <c r="W4944" i="34"/>
  <c r="V4944" i="34"/>
  <c r="W4943" i="34"/>
  <c r="V4943" i="34"/>
  <c r="W4942" i="34"/>
  <c r="V4942" i="34"/>
  <c r="W4941" i="34"/>
  <c r="V4941" i="34"/>
  <c r="W4940" i="34"/>
  <c r="V4940" i="34"/>
  <c r="W4939" i="34"/>
  <c r="V4939" i="34"/>
  <c r="W4938" i="34"/>
  <c r="V4938" i="34"/>
  <c r="W4937" i="34"/>
  <c r="V4937" i="34"/>
  <c r="W4936" i="34"/>
  <c r="V4936" i="34"/>
  <c r="W4935" i="34"/>
  <c r="V4935" i="34"/>
  <c r="W4934" i="34"/>
  <c r="V4934" i="34"/>
  <c r="W4933" i="34"/>
  <c r="V4933" i="34"/>
  <c r="W4932" i="34"/>
  <c r="V4932" i="34"/>
  <c r="W4931" i="34"/>
  <c r="V4931" i="34"/>
  <c r="W4930" i="34"/>
  <c r="V4930" i="34"/>
  <c r="W4929" i="34"/>
  <c r="V4929" i="34"/>
  <c r="W4928" i="34"/>
  <c r="V4928" i="34"/>
  <c r="W4927" i="34"/>
  <c r="V4927" i="34"/>
  <c r="W4926" i="34"/>
  <c r="V4926" i="34"/>
  <c r="W4925" i="34"/>
  <c r="V4925" i="34"/>
  <c r="W4924" i="34"/>
  <c r="V4924" i="34"/>
  <c r="W4923" i="34"/>
  <c r="V4923" i="34"/>
  <c r="W4922" i="34"/>
  <c r="V4922" i="34"/>
  <c r="W4921" i="34"/>
  <c r="V4921" i="34"/>
  <c r="W4920" i="34"/>
  <c r="V4920" i="34"/>
  <c r="W4919" i="34"/>
  <c r="V4919" i="34"/>
  <c r="W4918" i="34"/>
  <c r="V4918" i="34"/>
  <c r="W4917" i="34"/>
  <c r="V4917" i="34"/>
  <c r="W4916" i="34"/>
  <c r="V4916" i="34"/>
  <c r="W4915" i="34"/>
  <c r="V4915" i="34"/>
  <c r="W4914" i="34"/>
  <c r="V4914" i="34"/>
  <c r="W4913" i="34"/>
  <c r="V4913" i="34"/>
  <c r="W4912" i="34"/>
  <c r="V4912" i="34"/>
  <c r="W4911" i="34"/>
  <c r="V4911" i="34"/>
  <c r="W4910" i="34"/>
  <c r="V4910" i="34"/>
  <c r="W4909" i="34"/>
  <c r="V4909" i="34"/>
  <c r="W4908" i="34"/>
  <c r="V4908" i="34"/>
  <c r="W4907" i="34"/>
  <c r="V4907" i="34"/>
  <c r="W4906" i="34"/>
  <c r="V4906" i="34"/>
  <c r="W4905" i="34"/>
  <c r="V4905" i="34"/>
  <c r="W4904" i="34"/>
  <c r="V4904" i="34"/>
  <c r="W4903" i="34"/>
  <c r="V4903" i="34"/>
  <c r="W4902" i="34"/>
  <c r="V4902" i="34"/>
  <c r="W4901" i="34"/>
  <c r="V4901" i="34"/>
  <c r="W4900" i="34"/>
  <c r="V4900" i="34"/>
  <c r="W4899" i="34"/>
  <c r="V4899" i="34"/>
  <c r="W4898" i="34"/>
  <c r="V4898" i="34"/>
  <c r="W4897" i="34"/>
  <c r="V4897" i="34"/>
  <c r="W4896" i="34"/>
  <c r="V4896" i="34"/>
  <c r="W4895" i="34"/>
  <c r="V4895" i="34"/>
  <c r="W4894" i="34"/>
  <c r="V4894" i="34"/>
  <c r="W4893" i="34"/>
  <c r="V4893" i="34"/>
  <c r="W4892" i="34"/>
  <c r="V4892" i="34"/>
  <c r="W4891" i="34"/>
  <c r="V4891" i="34"/>
  <c r="W4890" i="34"/>
  <c r="V4890" i="34"/>
  <c r="W4889" i="34"/>
  <c r="V4889" i="34"/>
  <c r="W4888" i="34"/>
  <c r="V4888" i="34"/>
  <c r="W4887" i="34"/>
  <c r="V4887" i="34"/>
  <c r="W4886" i="34"/>
  <c r="V4886" i="34"/>
  <c r="W4885" i="34"/>
  <c r="V4885" i="34"/>
  <c r="W4884" i="34"/>
  <c r="V4884" i="34"/>
  <c r="W4883" i="34"/>
  <c r="V4883" i="34"/>
  <c r="W4882" i="34"/>
  <c r="V4882" i="34"/>
  <c r="W4881" i="34"/>
  <c r="V4881" i="34"/>
  <c r="W4880" i="34"/>
  <c r="V4880" i="34"/>
  <c r="W4879" i="34"/>
  <c r="V4879" i="34"/>
  <c r="W4878" i="34"/>
  <c r="V4878" i="34"/>
  <c r="W4877" i="34"/>
  <c r="V4877" i="34"/>
  <c r="W4876" i="34"/>
  <c r="V4876" i="34"/>
  <c r="W4875" i="34"/>
  <c r="V4875" i="34"/>
  <c r="W4874" i="34"/>
  <c r="V4874" i="34"/>
  <c r="W4873" i="34"/>
  <c r="V4873" i="34"/>
  <c r="W4872" i="34"/>
  <c r="V4872" i="34"/>
  <c r="W4871" i="34"/>
  <c r="V4871" i="34"/>
  <c r="W4870" i="34"/>
  <c r="V4870" i="34"/>
  <c r="W4869" i="34"/>
  <c r="V4869" i="34"/>
  <c r="W4868" i="34"/>
  <c r="V4868" i="34"/>
  <c r="W4867" i="34"/>
  <c r="V4867" i="34"/>
  <c r="W4866" i="34"/>
  <c r="V4866" i="34"/>
  <c r="W4865" i="34"/>
  <c r="V4865" i="34"/>
  <c r="W4864" i="34"/>
  <c r="V4864" i="34"/>
  <c r="W4863" i="34"/>
  <c r="V4863" i="34"/>
  <c r="W4862" i="34"/>
  <c r="V4862" i="34"/>
  <c r="W4861" i="34"/>
  <c r="V4861" i="34"/>
  <c r="W4860" i="34"/>
  <c r="V4860" i="34"/>
  <c r="W4859" i="34"/>
  <c r="V4859" i="34"/>
  <c r="W4858" i="34"/>
  <c r="V4858" i="34"/>
  <c r="W4857" i="34"/>
  <c r="V4857" i="34"/>
  <c r="W4856" i="34"/>
  <c r="V4856" i="34"/>
  <c r="W4855" i="34"/>
  <c r="V4855" i="34"/>
  <c r="W4854" i="34"/>
  <c r="V4854" i="34"/>
  <c r="W4853" i="34"/>
  <c r="V4853" i="34"/>
  <c r="W4852" i="34"/>
  <c r="V4852" i="34"/>
  <c r="W4851" i="34"/>
  <c r="V4851" i="34"/>
  <c r="W4850" i="34"/>
  <c r="V4850" i="34"/>
  <c r="W4849" i="34"/>
  <c r="V4849" i="34"/>
  <c r="W4848" i="34"/>
  <c r="V4848" i="34"/>
  <c r="W4847" i="34"/>
  <c r="V4847" i="34"/>
  <c r="W4846" i="34"/>
  <c r="V4846" i="34"/>
  <c r="W4845" i="34"/>
  <c r="V4845" i="34"/>
  <c r="W4844" i="34"/>
  <c r="V4844" i="34"/>
  <c r="W4843" i="34"/>
  <c r="V4843" i="34"/>
  <c r="W4842" i="34"/>
  <c r="V4842" i="34"/>
  <c r="W4841" i="34"/>
  <c r="V4841" i="34"/>
  <c r="W4840" i="34"/>
  <c r="V4840" i="34"/>
  <c r="W4839" i="34"/>
  <c r="V4839" i="34"/>
  <c r="W4838" i="34"/>
  <c r="V4838" i="34"/>
  <c r="W4837" i="34"/>
  <c r="V4837" i="34"/>
  <c r="W4836" i="34"/>
  <c r="V4836" i="34"/>
  <c r="W4835" i="34"/>
  <c r="V4835" i="34"/>
  <c r="W4834" i="34"/>
  <c r="V4834" i="34"/>
  <c r="W4833" i="34"/>
  <c r="V4833" i="34"/>
  <c r="W4832" i="34"/>
  <c r="V4832" i="34"/>
  <c r="W4831" i="34"/>
  <c r="V4831" i="34"/>
  <c r="W4830" i="34"/>
  <c r="V4830" i="34"/>
  <c r="W4829" i="34"/>
  <c r="V4829" i="34"/>
  <c r="W4828" i="34"/>
  <c r="V4828" i="34"/>
  <c r="W4827" i="34"/>
  <c r="V4827" i="34"/>
  <c r="W4826" i="34"/>
  <c r="V4826" i="34"/>
  <c r="W4825" i="34"/>
  <c r="V4825" i="34"/>
  <c r="W4824" i="34"/>
  <c r="V4824" i="34"/>
  <c r="W4823" i="34"/>
  <c r="V4823" i="34"/>
  <c r="W4822" i="34"/>
  <c r="V4822" i="34"/>
  <c r="W4821" i="34"/>
  <c r="V4821" i="34"/>
  <c r="W4820" i="34"/>
  <c r="V4820" i="34"/>
  <c r="W4819" i="34"/>
  <c r="V4819" i="34"/>
  <c r="W4818" i="34"/>
  <c r="V4818" i="34"/>
  <c r="W4817" i="34"/>
  <c r="V4817" i="34"/>
  <c r="W4816" i="34"/>
  <c r="V4816" i="34"/>
  <c r="W4815" i="34"/>
  <c r="V4815" i="34"/>
  <c r="W4814" i="34"/>
  <c r="V4814" i="34"/>
  <c r="W4813" i="34"/>
  <c r="V4813" i="34"/>
  <c r="W4812" i="34"/>
  <c r="V4812" i="34"/>
  <c r="W4811" i="34"/>
  <c r="V4811" i="34"/>
  <c r="W4810" i="34"/>
  <c r="V4810" i="34"/>
  <c r="W4809" i="34"/>
  <c r="V4809" i="34"/>
  <c r="W4808" i="34"/>
  <c r="V4808" i="34"/>
  <c r="W4807" i="34"/>
  <c r="V4807" i="34"/>
  <c r="W4806" i="34"/>
  <c r="V4806" i="34"/>
  <c r="W4805" i="34"/>
  <c r="V4805" i="34"/>
  <c r="W4804" i="34"/>
  <c r="V4804" i="34"/>
  <c r="W4803" i="34"/>
  <c r="V4803" i="34"/>
  <c r="W4802" i="34"/>
  <c r="V4802" i="34"/>
  <c r="W4801" i="34"/>
  <c r="V4801" i="34"/>
  <c r="W4800" i="34"/>
  <c r="V4800" i="34"/>
  <c r="W4799" i="34"/>
  <c r="V4799" i="34"/>
  <c r="W4798" i="34"/>
  <c r="V4798" i="34"/>
  <c r="W4797" i="34"/>
  <c r="V4797" i="34"/>
  <c r="W4796" i="34"/>
  <c r="V4796" i="34"/>
  <c r="W4795" i="34"/>
  <c r="V4795" i="34"/>
  <c r="W4794" i="34"/>
  <c r="V4794" i="34"/>
  <c r="W4793" i="34"/>
  <c r="V4793" i="34"/>
  <c r="W4792" i="34"/>
  <c r="V4792" i="34"/>
  <c r="W4791" i="34"/>
  <c r="V4791" i="34"/>
  <c r="W4790" i="34"/>
  <c r="V4790" i="34"/>
  <c r="W4789" i="34"/>
  <c r="V4789" i="34"/>
  <c r="W4788" i="34"/>
  <c r="V4788" i="34"/>
  <c r="W4787" i="34"/>
  <c r="V4787" i="34"/>
  <c r="W4786" i="34"/>
  <c r="V4786" i="34"/>
  <c r="W4785" i="34"/>
  <c r="V4785" i="34"/>
  <c r="W4784" i="34"/>
  <c r="V4784" i="34"/>
  <c r="W4783" i="34"/>
  <c r="V4783" i="34"/>
  <c r="W4782" i="34"/>
  <c r="V4782" i="34"/>
  <c r="W4781" i="34"/>
  <c r="V4781" i="34"/>
  <c r="W4780" i="34"/>
  <c r="V4780" i="34"/>
  <c r="W4779" i="34"/>
  <c r="V4779" i="34"/>
  <c r="W4778" i="34"/>
  <c r="V4778" i="34"/>
  <c r="W4777" i="34"/>
  <c r="V4777" i="34"/>
  <c r="W4776" i="34"/>
  <c r="V4776" i="34"/>
  <c r="W4775" i="34"/>
  <c r="V4775" i="34"/>
  <c r="W4774" i="34"/>
  <c r="V4774" i="34"/>
  <c r="W4773" i="34"/>
  <c r="V4773" i="34"/>
  <c r="W4772" i="34"/>
  <c r="V4772" i="34"/>
  <c r="W4771" i="34"/>
  <c r="V4771" i="34"/>
  <c r="W4770" i="34"/>
  <c r="V4770" i="34"/>
  <c r="W4769" i="34"/>
  <c r="V4769" i="34"/>
  <c r="W4768" i="34"/>
  <c r="V4768" i="34"/>
  <c r="W4767" i="34"/>
  <c r="V4767" i="34"/>
  <c r="W4766" i="34"/>
  <c r="V4766" i="34"/>
  <c r="W4765" i="34"/>
  <c r="V4765" i="34"/>
  <c r="W4764" i="34"/>
  <c r="V4764" i="34"/>
  <c r="W4763" i="34"/>
  <c r="V4763" i="34"/>
  <c r="W4762" i="34"/>
  <c r="V4762" i="34"/>
  <c r="W4761" i="34"/>
  <c r="V4761" i="34"/>
  <c r="W4760" i="34"/>
  <c r="V4760" i="34"/>
  <c r="W4759" i="34"/>
  <c r="V4759" i="34"/>
  <c r="W4758" i="34"/>
  <c r="V4758" i="34"/>
  <c r="W4757" i="34"/>
  <c r="V4757" i="34"/>
  <c r="W4756" i="34"/>
  <c r="V4756" i="34"/>
  <c r="W4755" i="34"/>
  <c r="V4755" i="34"/>
  <c r="W4754" i="34"/>
  <c r="V4754" i="34"/>
  <c r="W4753" i="34"/>
  <c r="V4753" i="34"/>
  <c r="W4752" i="34"/>
  <c r="V4752" i="34"/>
  <c r="W4751" i="34"/>
  <c r="V4751" i="34"/>
  <c r="W4750" i="34"/>
  <c r="V4750" i="34"/>
  <c r="W4749" i="34"/>
  <c r="V4749" i="34"/>
  <c r="W4748" i="34"/>
  <c r="V4748" i="34"/>
  <c r="W4747" i="34"/>
  <c r="V4747" i="34"/>
  <c r="W4746" i="34"/>
  <c r="V4746" i="34"/>
  <c r="W4745" i="34"/>
  <c r="V4745" i="34"/>
  <c r="W4744" i="34"/>
  <c r="V4744" i="34"/>
  <c r="W4743" i="34"/>
  <c r="V4743" i="34"/>
  <c r="W4742" i="34"/>
  <c r="V4742" i="34"/>
  <c r="W4741" i="34"/>
  <c r="V4741" i="34"/>
  <c r="W4740" i="34"/>
  <c r="V4740" i="34"/>
  <c r="W4739" i="34"/>
  <c r="V4739" i="34"/>
  <c r="W4738" i="34"/>
  <c r="V4738" i="34"/>
  <c r="W4737" i="34"/>
  <c r="V4737" i="34"/>
  <c r="W4736" i="34"/>
  <c r="V4736" i="34"/>
  <c r="W4735" i="34"/>
  <c r="V4735" i="34"/>
  <c r="W4734" i="34"/>
  <c r="V4734" i="34"/>
  <c r="W4733" i="34"/>
  <c r="V4733" i="34"/>
  <c r="W4732" i="34"/>
  <c r="V4732" i="34"/>
  <c r="W4731" i="34"/>
  <c r="V4731" i="34"/>
  <c r="W4730" i="34"/>
  <c r="V4730" i="34"/>
  <c r="W4729" i="34"/>
  <c r="V4729" i="34"/>
  <c r="W4728" i="34"/>
  <c r="V4728" i="34"/>
  <c r="W4727" i="34"/>
  <c r="V4727" i="34"/>
  <c r="W4726" i="34"/>
  <c r="V4726" i="34"/>
  <c r="W4725" i="34"/>
  <c r="V4725" i="34"/>
  <c r="W4724" i="34"/>
  <c r="V4724" i="34"/>
  <c r="W4723" i="34"/>
  <c r="V4723" i="34"/>
  <c r="W4722" i="34"/>
  <c r="V4722" i="34"/>
  <c r="W4721" i="34"/>
  <c r="V4721" i="34"/>
  <c r="W4720" i="34"/>
  <c r="V4720" i="34"/>
  <c r="W4719" i="34"/>
  <c r="V4719" i="34"/>
  <c r="W4718" i="34"/>
  <c r="V4718" i="34"/>
  <c r="W4717" i="34"/>
  <c r="V4717" i="34"/>
  <c r="W4716" i="34"/>
  <c r="V4716" i="34"/>
  <c r="W4715" i="34"/>
  <c r="V4715" i="34"/>
  <c r="W4714" i="34"/>
  <c r="V4714" i="34"/>
  <c r="W4713" i="34"/>
  <c r="V4713" i="34"/>
  <c r="W4712" i="34"/>
  <c r="V4712" i="34"/>
  <c r="W4711" i="34"/>
  <c r="V4711" i="34"/>
  <c r="W4710" i="34"/>
  <c r="V4710" i="34"/>
  <c r="W4709" i="34"/>
  <c r="V4709" i="34"/>
  <c r="W4708" i="34"/>
  <c r="V4708" i="34"/>
  <c r="W4707" i="34"/>
  <c r="V4707" i="34"/>
  <c r="W4706" i="34"/>
  <c r="V4706" i="34"/>
  <c r="W4705" i="34"/>
  <c r="V4705" i="34"/>
  <c r="W4704" i="34"/>
  <c r="V4704" i="34"/>
  <c r="W4703" i="34"/>
  <c r="V4703" i="34"/>
  <c r="W4702" i="34"/>
  <c r="V4702" i="34"/>
  <c r="W4701" i="34"/>
  <c r="V4701" i="34"/>
  <c r="W4700" i="34"/>
  <c r="V4700" i="34"/>
  <c r="W4699" i="34"/>
  <c r="V4699" i="34"/>
  <c r="W4698" i="34"/>
  <c r="V4698" i="34"/>
  <c r="W4697" i="34"/>
  <c r="V4697" i="34"/>
  <c r="W4696" i="34"/>
  <c r="V4696" i="34"/>
  <c r="W4695" i="34"/>
  <c r="V4695" i="34"/>
  <c r="W4694" i="34"/>
  <c r="V4694" i="34"/>
  <c r="W4693" i="34"/>
  <c r="V4693" i="34"/>
  <c r="W4692" i="34"/>
  <c r="V4692" i="34"/>
  <c r="W4691" i="34"/>
  <c r="V4691" i="34"/>
  <c r="W4690" i="34"/>
  <c r="V4690" i="34"/>
  <c r="W4689" i="34"/>
  <c r="V4689" i="34"/>
  <c r="W4688" i="34"/>
  <c r="V4688" i="34"/>
  <c r="W4687" i="34"/>
  <c r="V4687" i="34"/>
  <c r="W4686" i="34"/>
  <c r="V4686" i="34"/>
  <c r="W4685" i="34"/>
  <c r="V4685" i="34"/>
  <c r="W4684" i="34"/>
  <c r="V4684" i="34"/>
  <c r="W4683" i="34"/>
  <c r="V4683" i="34"/>
  <c r="W4682" i="34"/>
  <c r="V4682" i="34"/>
  <c r="W4681" i="34"/>
  <c r="V4681" i="34"/>
  <c r="W4680" i="34"/>
  <c r="V4680" i="34"/>
  <c r="W4679" i="34"/>
  <c r="V4679" i="34"/>
  <c r="W4678" i="34"/>
  <c r="V4678" i="34"/>
  <c r="W4677" i="34"/>
  <c r="V4677" i="34"/>
  <c r="W4676" i="34"/>
  <c r="V4676" i="34"/>
  <c r="W4675" i="34"/>
  <c r="V4675" i="34"/>
  <c r="W4674" i="34"/>
  <c r="V4674" i="34"/>
  <c r="W4673" i="34"/>
  <c r="V4673" i="34"/>
  <c r="W4672" i="34"/>
  <c r="V4672" i="34"/>
  <c r="W4671" i="34"/>
  <c r="V4671" i="34"/>
  <c r="W4670" i="34"/>
  <c r="V4670" i="34"/>
  <c r="W4669" i="34"/>
  <c r="V4669" i="34"/>
  <c r="W4668" i="34"/>
  <c r="V4668" i="34"/>
  <c r="W4667" i="34"/>
  <c r="V4667" i="34"/>
  <c r="W4666" i="34"/>
  <c r="V4666" i="34"/>
  <c r="W4665" i="34"/>
  <c r="V4665" i="34"/>
  <c r="W4664" i="34"/>
  <c r="V4664" i="34"/>
  <c r="W4663" i="34"/>
  <c r="V4663" i="34"/>
  <c r="W4662" i="34"/>
  <c r="V4662" i="34"/>
  <c r="W4661" i="34"/>
  <c r="V4661" i="34"/>
  <c r="W4660" i="34"/>
  <c r="V4660" i="34"/>
  <c r="W4659" i="34"/>
  <c r="V4659" i="34"/>
  <c r="W4658" i="34"/>
  <c r="V4658" i="34"/>
  <c r="W4657" i="34"/>
  <c r="V4657" i="34"/>
  <c r="W4656" i="34"/>
  <c r="V4656" i="34"/>
  <c r="W4655" i="34"/>
  <c r="V4655" i="34"/>
  <c r="W4654" i="34"/>
  <c r="V4654" i="34"/>
  <c r="W4653" i="34"/>
  <c r="V4653" i="34"/>
  <c r="W4652" i="34"/>
  <c r="V4652" i="34"/>
  <c r="W4651" i="34"/>
  <c r="V4651" i="34"/>
  <c r="W4650" i="34"/>
  <c r="V4650" i="34"/>
  <c r="W4649" i="34"/>
  <c r="V4649" i="34"/>
  <c r="W4648" i="34"/>
  <c r="V4648" i="34"/>
  <c r="W4647" i="34"/>
  <c r="V4647" i="34"/>
  <c r="W4646" i="34"/>
  <c r="V4646" i="34"/>
  <c r="W4645" i="34"/>
  <c r="V4645" i="34"/>
  <c r="W4644" i="34"/>
  <c r="V4644" i="34"/>
  <c r="W4643" i="34"/>
  <c r="V4643" i="34"/>
  <c r="W4642" i="34"/>
  <c r="V4642" i="34"/>
  <c r="W4641" i="34"/>
  <c r="V4641" i="34"/>
  <c r="W4640" i="34"/>
  <c r="V4640" i="34"/>
  <c r="W4639" i="34"/>
  <c r="V4639" i="34"/>
  <c r="W4638" i="34"/>
  <c r="V4638" i="34"/>
  <c r="W4637" i="34"/>
  <c r="V4637" i="34"/>
  <c r="W4636" i="34"/>
  <c r="V4636" i="34"/>
  <c r="W4635" i="34"/>
  <c r="V4635" i="34"/>
  <c r="W4634" i="34"/>
  <c r="V4634" i="34"/>
  <c r="W4633" i="34"/>
  <c r="V4633" i="34"/>
  <c r="W4632" i="34"/>
  <c r="V4632" i="34"/>
  <c r="W4631" i="34"/>
  <c r="V4631" i="34"/>
  <c r="W4630" i="34"/>
  <c r="V4630" i="34"/>
  <c r="W4629" i="34"/>
  <c r="V4629" i="34"/>
  <c r="W4628" i="34"/>
  <c r="V4628" i="34"/>
  <c r="W4627" i="34"/>
  <c r="V4627" i="34"/>
  <c r="W4626" i="34"/>
  <c r="V4626" i="34"/>
  <c r="W4625" i="34"/>
  <c r="V4625" i="34"/>
  <c r="W4624" i="34"/>
  <c r="V4624" i="34"/>
  <c r="W4623" i="34"/>
  <c r="V4623" i="34"/>
  <c r="W4622" i="34"/>
  <c r="V4622" i="34"/>
  <c r="W4621" i="34"/>
  <c r="V4621" i="34"/>
  <c r="W4620" i="34"/>
  <c r="V4620" i="34"/>
  <c r="W4619" i="34"/>
  <c r="V4619" i="34"/>
  <c r="W4618" i="34"/>
  <c r="V4618" i="34"/>
  <c r="W4617" i="34"/>
  <c r="V4617" i="34"/>
  <c r="W4616" i="34"/>
  <c r="V4616" i="34"/>
  <c r="W4615" i="34"/>
  <c r="V4615" i="34"/>
  <c r="W4614" i="34"/>
  <c r="V4614" i="34"/>
  <c r="W4613" i="34"/>
  <c r="V4613" i="34"/>
  <c r="W4612" i="34"/>
  <c r="V4612" i="34"/>
  <c r="W4611" i="34"/>
  <c r="V4611" i="34"/>
  <c r="W4610" i="34"/>
  <c r="V4610" i="34"/>
  <c r="W4609" i="34"/>
  <c r="V4609" i="34"/>
  <c r="W4608" i="34"/>
  <c r="V4608" i="34"/>
  <c r="W4607" i="34"/>
  <c r="V4607" i="34"/>
  <c r="W4606" i="34"/>
  <c r="V4606" i="34"/>
  <c r="W4605" i="34"/>
  <c r="V4605" i="34"/>
  <c r="W4604" i="34"/>
  <c r="V4604" i="34"/>
  <c r="W4603" i="34"/>
  <c r="V4603" i="34"/>
  <c r="W4602" i="34"/>
  <c r="V4602" i="34"/>
  <c r="W4601" i="34"/>
  <c r="V4601" i="34"/>
  <c r="W4600" i="34"/>
  <c r="V4600" i="34"/>
  <c r="W4599" i="34"/>
  <c r="V4599" i="34"/>
  <c r="W4598" i="34"/>
  <c r="V4598" i="34"/>
  <c r="W4597" i="34"/>
  <c r="V4597" i="34"/>
  <c r="W4596" i="34"/>
  <c r="V4596" i="34"/>
  <c r="W4595" i="34"/>
  <c r="V4595" i="34"/>
  <c r="W4594" i="34"/>
  <c r="V4594" i="34"/>
  <c r="W4593" i="34"/>
  <c r="V4593" i="34"/>
  <c r="W4592" i="34"/>
  <c r="V4592" i="34"/>
  <c r="W4591" i="34"/>
  <c r="V4591" i="34"/>
  <c r="W4590" i="34"/>
  <c r="V4590" i="34"/>
  <c r="W4589" i="34"/>
  <c r="V4589" i="34"/>
  <c r="W4588" i="34"/>
  <c r="V4588" i="34"/>
  <c r="W4587" i="34"/>
  <c r="V4587" i="34"/>
  <c r="W4586" i="34"/>
  <c r="V4586" i="34"/>
  <c r="W4585" i="34"/>
  <c r="V4585" i="34"/>
  <c r="W4584" i="34"/>
  <c r="V4584" i="34"/>
  <c r="W4583" i="34"/>
  <c r="V4583" i="34"/>
  <c r="W4582" i="34"/>
  <c r="V4582" i="34"/>
  <c r="W4581" i="34"/>
  <c r="V4581" i="34"/>
  <c r="W4580" i="34"/>
  <c r="V4580" i="34"/>
  <c r="W4579" i="34"/>
  <c r="V4579" i="34"/>
  <c r="W4578" i="34"/>
  <c r="V4578" i="34"/>
  <c r="W4577" i="34"/>
  <c r="V4577" i="34"/>
  <c r="W4576" i="34"/>
  <c r="V4576" i="34"/>
  <c r="W4575" i="34"/>
  <c r="V4575" i="34"/>
  <c r="W4574" i="34"/>
  <c r="V4574" i="34"/>
  <c r="W4573" i="34"/>
  <c r="V4573" i="34"/>
  <c r="W4572" i="34"/>
  <c r="V4572" i="34"/>
  <c r="W4571" i="34"/>
  <c r="V4571" i="34"/>
  <c r="W4570" i="34"/>
  <c r="V4570" i="34"/>
  <c r="W4569" i="34"/>
  <c r="V4569" i="34"/>
  <c r="W4568" i="34"/>
  <c r="V4568" i="34"/>
  <c r="W4567" i="34"/>
  <c r="V4567" i="34"/>
  <c r="W4566" i="34"/>
  <c r="V4566" i="34"/>
  <c r="W4565" i="34"/>
  <c r="V4565" i="34"/>
  <c r="W4564" i="34"/>
  <c r="V4564" i="34"/>
  <c r="W4563" i="34"/>
  <c r="V4563" i="34"/>
  <c r="W4562" i="34"/>
  <c r="V4562" i="34"/>
  <c r="W4561" i="34"/>
  <c r="V4561" i="34"/>
  <c r="W4560" i="34"/>
  <c r="V4560" i="34"/>
  <c r="W4559" i="34"/>
  <c r="V4559" i="34"/>
  <c r="W4558" i="34"/>
  <c r="V4558" i="34"/>
  <c r="W4557" i="34"/>
  <c r="V4557" i="34"/>
  <c r="W4556" i="34"/>
  <c r="V4556" i="34"/>
  <c r="W4555" i="34"/>
  <c r="V4555" i="34"/>
  <c r="W4554" i="34"/>
  <c r="V4554" i="34"/>
  <c r="W4553" i="34"/>
  <c r="V4553" i="34"/>
  <c r="W4552" i="34"/>
  <c r="V4552" i="34"/>
  <c r="W4551" i="34"/>
  <c r="V4551" i="34"/>
  <c r="W4550" i="34"/>
  <c r="V4550" i="34"/>
  <c r="W4549" i="34"/>
  <c r="V4549" i="34"/>
  <c r="W4548" i="34"/>
  <c r="V4548" i="34"/>
  <c r="W4547" i="34"/>
  <c r="V4547" i="34"/>
  <c r="W4546" i="34"/>
  <c r="V4546" i="34"/>
  <c r="W4545" i="34"/>
  <c r="V4545" i="34"/>
  <c r="W4544" i="34"/>
  <c r="V4544" i="34"/>
  <c r="W4543" i="34"/>
  <c r="V4543" i="34"/>
  <c r="W4542" i="34"/>
  <c r="V4542" i="34"/>
  <c r="W4541" i="34"/>
  <c r="V4541" i="34"/>
  <c r="W4540" i="34"/>
  <c r="V4540" i="34"/>
  <c r="W4539" i="34"/>
  <c r="V4539" i="34"/>
  <c r="W4538" i="34"/>
  <c r="V4538" i="34"/>
  <c r="W4537" i="34"/>
  <c r="V4537" i="34"/>
  <c r="W4536" i="34"/>
  <c r="V4536" i="34"/>
  <c r="W4535" i="34"/>
  <c r="V4535" i="34"/>
  <c r="W4534" i="34"/>
  <c r="V4534" i="34"/>
  <c r="W4533" i="34"/>
  <c r="V4533" i="34"/>
  <c r="W4532" i="34"/>
  <c r="V4532" i="34"/>
  <c r="W4531" i="34"/>
  <c r="V4531" i="34"/>
  <c r="W4530" i="34"/>
  <c r="V4530" i="34"/>
  <c r="W4529" i="34"/>
  <c r="V4529" i="34"/>
  <c r="W4528" i="34"/>
  <c r="V4528" i="34"/>
  <c r="W4527" i="34"/>
  <c r="V4527" i="34"/>
  <c r="W4526" i="34"/>
  <c r="V4526" i="34"/>
  <c r="W4525" i="34"/>
  <c r="V4525" i="34"/>
  <c r="W4524" i="34"/>
  <c r="V4524" i="34"/>
  <c r="W4523" i="34"/>
  <c r="V4523" i="34"/>
  <c r="W4522" i="34"/>
  <c r="V4522" i="34"/>
  <c r="W4521" i="34"/>
  <c r="V4521" i="34"/>
  <c r="W4520" i="34"/>
  <c r="V4520" i="34"/>
  <c r="W4519" i="34"/>
  <c r="V4519" i="34"/>
  <c r="W4518" i="34"/>
  <c r="V4518" i="34"/>
  <c r="W4517" i="34"/>
  <c r="V4517" i="34"/>
  <c r="W4516" i="34"/>
  <c r="V4516" i="34"/>
  <c r="W4515" i="34"/>
  <c r="V4515" i="34"/>
  <c r="W4514" i="34"/>
  <c r="V4514" i="34"/>
  <c r="W4513" i="34"/>
  <c r="V4513" i="34"/>
  <c r="W4512" i="34"/>
  <c r="V4512" i="34"/>
  <c r="W4511" i="34"/>
  <c r="V4511" i="34"/>
  <c r="W4510" i="34"/>
  <c r="V4510" i="34"/>
  <c r="W4509" i="34"/>
  <c r="V4509" i="34"/>
  <c r="W4508" i="34"/>
  <c r="V4508" i="34"/>
  <c r="W4507" i="34"/>
  <c r="V4507" i="34"/>
  <c r="W4506" i="34"/>
  <c r="V4506" i="34"/>
  <c r="W4505" i="34"/>
  <c r="V4505" i="34"/>
  <c r="W4504" i="34"/>
  <c r="V4504" i="34"/>
  <c r="W4503" i="34"/>
  <c r="V4503" i="34"/>
  <c r="W4502" i="34"/>
  <c r="V4502" i="34"/>
  <c r="W4501" i="34"/>
  <c r="V4501" i="34"/>
  <c r="W4500" i="34"/>
  <c r="V4500" i="34"/>
  <c r="W4499" i="34"/>
  <c r="V4499" i="34"/>
  <c r="W4498" i="34"/>
  <c r="V4498" i="34"/>
  <c r="W4497" i="34"/>
  <c r="V4497" i="34"/>
  <c r="W4496" i="34"/>
  <c r="V4496" i="34"/>
  <c r="W4495" i="34"/>
  <c r="V4495" i="34"/>
  <c r="W4494" i="34"/>
  <c r="V4494" i="34"/>
  <c r="W4493" i="34"/>
  <c r="V4493" i="34"/>
  <c r="W4492" i="34"/>
  <c r="V4492" i="34"/>
  <c r="W4491" i="34"/>
  <c r="V4491" i="34"/>
  <c r="W4490" i="34"/>
  <c r="V4490" i="34"/>
  <c r="W4489" i="34"/>
  <c r="V4489" i="34"/>
  <c r="W4488" i="34"/>
  <c r="V4488" i="34"/>
  <c r="W4487" i="34"/>
  <c r="V4487" i="34"/>
  <c r="W4486" i="34"/>
  <c r="V4486" i="34"/>
  <c r="W4485" i="34"/>
  <c r="V4485" i="34"/>
  <c r="W4484" i="34"/>
  <c r="V4484" i="34"/>
  <c r="W4483" i="34"/>
  <c r="V4483" i="34"/>
  <c r="W4482" i="34"/>
  <c r="V4482" i="34"/>
  <c r="W4481" i="34"/>
  <c r="V4481" i="34"/>
  <c r="W4480" i="34"/>
  <c r="V4480" i="34"/>
  <c r="W4479" i="34"/>
  <c r="V4479" i="34"/>
  <c r="W4478" i="34"/>
  <c r="V4478" i="34"/>
  <c r="W4477" i="34"/>
  <c r="V4477" i="34"/>
  <c r="W4476" i="34"/>
  <c r="V4476" i="34"/>
  <c r="W4475" i="34"/>
  <c r="V4475" i="34"/>
  <c r="W4474" i="34"/>
  <c r="V4474" i="34"/>
  <c r="W4473" i="34"/>
  <c r="V4473" i="34"/>
  <c r="W4472" i="34"/>
  <c r="V4472" i="34"/>
  <c r="W4471" i="34"/>
  <c r="V4471" i="34"/>
  <c r="W4470" i="34"/>
  <c r="V4470" i="34"/>
  <c r="W4469" i="34"/>
  <c r="V4469" i="34"/>
  <c r="W4468" i="34"/>
  <c r="V4468" i="34"/>
  <c r="W4467" i="34"/>
  <c r="V4467" i="34"/>
  <c r="W4466" i="34"/>
  <c r="V4466" i="34"/>
  <c r="W4465" i="34"/>
  <c r="V4465" i="34"/>
  <c r="W4464" i="34"/>
  <c r="V4464" i="34"/>
  <c r="W4463" i="34"/>
  <c r="V4463" i="34"/>
  <c r="W4462" i="34"/>
  <c r="V4462" i="34"/>
  <c r="W4461" i="34"/>
  <c r="V4461" i="34"/>
  <c r="W4460" i="34"/>
  <c r="V4460" i="34"/>
  <c r="W4459" i="34"/>
  <c r="V4459" i="34"/>
  <c r="W4458" i="34"/>
  <c r="V4458" i="34"/>
  <c r="W4457" i="34"/>
  <c r="V4457" i="34"/>
  <c r="W4456" i="34"/>
  <c r="V4456" i="34"/>
  <c r="W4455" i="34"/>
  <c r="V4455" i="34"/>
  <c r="W4454" i="34"/>
  <c r="V4454" i="34"/>
  <c r="W4453" i="34"/>
  <c r="V4453" i="34"/>
  <c r="W4452" i="34"/>
  <c r="V4452" i="34"/>
  <c r="W4451" i="34"/>
  <c r="V4451" i="34"/>
  <c r="W4450" i="34"/>
  <c r="V4450" i="34"/>
  <c r="W4449" i="34"/>
  <c r="V4449" i="34"/>
  <c r="W4448" i="34"/>
  <c r="V4448" i="34"/>
  <c r="W4447" i="34"/>
  <c r="V4447" i="34"/>
  <c r="W4446" i="34"/>
  <c r="V4446" i="34"/>
  <c r="W4445" i="34"/>
  <c r="V4445" i="34"/>
  <c r="W4444" i="34"/>
  <c r="V4444" i="34"/>
  <c r="W4443" i="34"/>
  <c r="V4443" i="34"/>
  <c r="W4442" i="34"/>
  <c r="V4442" i="34"/>
  <c r="W4441" i="34"/>
  <c r="V4441" i="34"/>
  <c r="W4440" i="34"/>
  <c r="V4440" i="34"/>
  <c r="W4439" i="34"/>
  <c r="V4439" i="34"/>
  <c r="W4438" i="34"/>
  <c r="V4438" i="34"/>
  <c r="W4437" i="34"/>
  <c r="V4437" i="34"/>
  <c r="W4436" i="34"/>
  <c r="V4436" i="34"/>
  <c r="W4435" i="34"/>
  <c r="V4435" i="34"/>
  <c r="W4434" i="34"/>
  <c r="V4434" i="34"/>
  <c r="W4433" i="34"/>
  <c r="V4433" i="34"/>
  <c r="W4432" i="34"/>
  <c r="V4432" i="34"/>
  <c r="W4431" i="34"/>
  <c r="V4431" i="34"/>
  <c r="W4430" i="34"/>
  <c r="V4430" i="34"/>
  <c r="W4429" i="34"/>
  <c r="V4429" i="34"/>
  <c r="W4428" i="34"/>
  <c r="V4428" i="34"/>
  <c r="W4427" i="34"/>
  <c r="V4427" i="34"/>
  <c r="W4426" i="34"/>
  <c r="V4426" i="34"/>
  <c r="W4425" i="34"/>
  <c r="V4425" i="34"/>
  <c r="W4424" i="34"/>
  <c r="V4424" i="34"/>
  <c r="W4423" i="34"/>
  <c r="V4423" i="34"/>
  <c r="W4422" i="34"/>
  <c r="V4422" i="34"/>
  <c r="W4421" i="34"/>
  <c r="V4421" i="34"/>
  <c r="W4420" i="34"/>
  <c r="V4420" i="34"/>
  <c r="W4419" i="34"/>
  <c r="V4419" i="34"/>
  <c r="W4418" i="34"/>
  <c r="V4418" i="34"/>
  <c r="W4417" i="34"/>
  <c r="V4417" i="34"/>
  <c r="W4416" i="34"/>
  <c r="V4416" i="34"/>
  <c r="W4415" i="34"/>
  <c r="V4415" i="34"/>
  <c r="W4414" i="34"/>
  <c r="V4414" i="34"/>
  <c r="W4413" i="34"/>
  <c r="V4413" i="34"/>
  <c r="W4412" i="34"/>
  <c r="V4412" i="34"/>
  <c r="W4411" i="34"/>
  <c r="V4411" i="34"/>
  <c r="W4410" i="34"/>
  <c r="V4410" i="34"/>
  <c r="W4409" i="34"/>
  <c r="V4409" i="34"/>
  <c r="W4408" i="34"/>
  <c r="V4408" i="34"/>
  <c r="W4407" i="34"/>
  <c r="V4407" i="34"/>
  <c r="W4406" i="34"/>
  <c r="V4406" i="34"/>
  <c r="W4405" i="34"/>
  <c r="V4405" i="34"/>
  <c r="W4404" i="34"/>
  <c r="V4404" i="34"/>
  <c r="W4403" i="34"/>
  <c r="V4403" i="34"/>
  <c r="W4402" i="34"/>
  <c r="V4402" i="34"/>
  <c r="W4401" i="34"/>
  <c r="V4401" i="34"/>
  <c r="W4400" i="34"/>
  <c r="V4400" i="34"/>
  <c r="W4399" i="34"/>
  <c r="V4399" i="34"/>
  <c r="W4398" i="34"/>
  <c r="V4398" i="34"/>
  <c r="W4397" i="34"/>
  <c r="V4397" i="34"/>
  <c r="W4396" i="34"/>
  <c r="V4396" i="34"/>
  <c r="W4395" i="34"/>
  <c r="V4395" i="34"/>
  <c r="W4394" i="34"/>
  <c r="V4394" i="34"/>
  <c r="W4393" i="34"/>
  <c r="V4393" i="34"/>
  <c r="W4392" i="34"/>
  <c r="V4392" i="34"/>
  <c r="W4391" i="34"/>
  <c r="V4391" i="34"/>
  <c r="W4390" i="34"/>
  <c r="V4390" i="34"/>
  <c r="W4389" i="34"/>
  <c r="V4389" i="34"/>
  <c r="W4388" i="34"/>
  <c r="V4388" i="34"/>
  <c r="W4387" i="34"/>
  <c r="V4387" i="34"/>
  <c r="W4386" i="34"/>
  <c r="V4386" i="34"/>
  <c r="W4385" i="34"/>
  <c r="V4385" i="34"/>
  <c r="W4384" i="34"/>
  <c r="V4384" i="34"/>
  <c r="W4383" i="34"/>
  <c r="V4383" i="34"/>
  <c r="W4382" i="34"/>
  <c r="V4382" i="34"/>
  <c r="W4381" i="34"/>
  <c r="V4381" i="34"/>
  <c r="W4380" i="34"/>
  <c r="V4380" i="34"/>
  <c r="W4379" i="34"/>
  <c r="V4379" i="34"/>
  <c r="W4378" i="34"/>
  <c r="V4378" i="34"/>
  <c r="W4377" i="34"/>
  <c r="V4377" i="34"/>
  <c r="W4376" i="34"/>
  <c r="V4376" i="34"/>
  <c r="W4375" i="34"/>
  <c r="V4375" i="34"/>
  <c r="W4374" i="34"/>
  <c r="V4374" i="34"/>
  <c r="W4373" i="34"/>
  <c r="V4373" i="34"/>
  <c r="W4372" i="34"/>
  <c r="V4372" i="34"/>
  <c r="W4371" i="34"/>
  <c r="V4371" i="34"/>
  <c r="W4370" i="34"/>
  <c r="V4370" i="34"/>
  <c r="W4369" i="34"/>
  <c r="V4369" i="34"/>
  <c r="W4368" i="34"/>
  <c r="V4368" i="34"/>
  <c r="W4367" i="34"/>
  <c r="V4367" i="34"/>
  <c r="W4366" i="34"/>
  <c r="V4366" i="34"/>
  <c r="W4365" i="34"/>
  <c r="V4365" i="34"/>
  <c r="W4364" i="34"/>
  <c r="V4364" i="34"/>
  <c r="W4363" i="34"/>
  <c r="V4363" i="34"/>
  <c r="W4362" i="34"/>
  <c r="V4362" i="34"/>
  <c r="W4361" i="34"/>
  <c r="V4361" i="34"/>
  <c r="W4360" i="34"/>
  <c r="V4360" i="34"/>
  <c r="W4359" i="34"/>
  <c r="V4359" i="34"/>
  <c r="W4358" i="34"/>
  <c r="V4358" i="34"/>
  <c r="W4357" i="34"/>
  <c r="V4357" i="34"/>
  <c r="W4356" i="34"/>
  <c r="V4356" i="34"/>
  <c r="W4355" i="34"/>
  <c r="V4355" i="34"/>
  <c r="W4354" i="34"/>
  <c r="V4354" i="34"/>
  <c r="W4353" i="34"/>
  <c r="V4353" i="34"/>
  <c r="W4352" i="34"/>
  <c r="V4352" i="34"/>
  <c r="W4351" i="34"/>
  <c r="V4351" i="34"/>
  <c r="W4350" i="34"/>
  <c r="V4350" i="34"/>
  <c r="W4349" i="34"/>
  <c r="V4349" i="34"/>
  <c r="W4348" i="34"/>
  <c r="V4348" i="34"/>
  <c r="W4347" i="34"/>
  <c r="V4347" i="34"/>
  <c r="W4346" i="34"/>
  <c r="V4346" i="34"/>
  <c r="W4345" i="34"/>
  <c r="V4345" i="34"/>
  <c r="W4344" i="34"/>
  <c r="V4344" i="34"/>
  <c r="W4343" i="34"/>
  <c r="V4343" i="34"/>
  <c r="W4342" i="34"/>
  <c r="V4342" i="34"/>
  <c r="W4341" i="34"/>
  <c r="V4341" i="34"/>
  <c r="W4340" i="34"/>
  <c r="V4340" i="34"/>
  <c r="W4339" i="34"/>
  <c r="V4339" i="34"/>
  <c r="W4338" i="34"/>
  <c r="V4338" i="34"/>
  <c r="W4337" i="34"/>
  <c r="V4337" i="34"/>
  <c r="W4336" i="34"/>
  <c r="V4336" i="34"/>
  <c r="W4335" i="34"/>
  <c r="V4335" i="34"/>
  <c r="W4334" i="34"/>
  <c r="V4334" i="34"/>
  <c r="W4333" i="34"/>
  <c r="V4333" i="34"/>
  <c r="W4332" i="34"/>
  <c r="V4332" i="34"/>
  <c r="W4331" i="34"/>
  <c r="V4331" i="34"/>
  <c r="W4330" i="34"/>
  <c r="V4330" i="34"/>
  <c r="W4329" i="34"/>
  <c r="V4329" i="34"/>
  <c r="W4328" i="34"/>
  <c r="V4328" i="34"/>
  <c r="W4327" i="34"/>
  <c r="V4327" i="34"/>
  <c r="W4326" i="34"/>
  <c r="V4326" i="34"/>
  <c r="W4325" i="34"/>
  <c r="V4325" i="34"/>
  <c r="W4324" i="34"/>
  <c r="V4324" i="34"/>
  <c r="W4323" i="34"/>
  <c r="V4323" i="34"/>
  <c r="W4322" i="34"/>
  <c r="V4322" i="34"/>
  <c r="W4321" i="34"/>
  <c r="V4321" i="34"/>
  <c r="W4320" i="34"/>
  <c r="V4320" i="34"/>
  <c r="W4319" i="34"/>
  <c r="V4319" i="34"/>
  <c r="W4318" i="34"/>
  <c r="V4318" i="34"/>
  <c r="W4317" i="34"/>
  <c r="V4317" i="34"/>
  <c r="W4316" i="34"/>
  <c r="V4316" i="34"/>
  <c r="W4315" i="34"/>
  <c r="V4315" i="34"/>
  <c r="W4314" i="34"/>
  <c r="V4314" i="34"/>
  <c r="W4313" i="34"/>
  <c r="V4313" i="34"/>
  <c r="W4312" i="34"/>
  <c r="V4312" i="34"/>
  <c r="W4311" i="34"/>
  <c r="V4311" i="34"/>
  <c r="W4310" i="34"/>
  <c r="V4310" i="34"/>
  <c r="W4309" i="34"/>
  <c r="V4309" i="34"/>
  <c r="W4308" i="34"/>
  <c r="V4308" i="34"/>
  <c r="W4307" i="34"/>
  <c r="V4307" i="34"/>
  <c r="W4306" i="34"/>
  <c r="V4306" i="34"/>
  <c r="W4305" i="34"/>
  <c r="V4305" i="34"/>
  <c r="W4304" i="34"/>
  <c r="V4304" i="34"/>
  <c r="W4303" i="34"/>
  <c r="V4303" i="34"/>
  <c r="W4302" i="34"/>
  <c r="V4302" i="34"/>
  <c r="W4301" i="34"/>
  <c r="V4301" i="34"/>
  <c r="W4300" i="34"/>
  <c r="V4300" i="34"/>
  <c r="W4299" i="34"/>
  <c r="V4299" i="34"/>
  <c r="W4298" i="34"/>
  <c r="V4298" i="34"/>
  <c r="W4297" i="34"/>
  <c r="V4297" i="34"/>
  <c r="W4296" i="34"/>
  <c r="V4296" i="34"/>
  <c r="W4295" i="34"/>
  <c r="V4295" i="34"/>
  <c r="W4294" i="34"/>
  <c r="V4294" i="34"/>
  <c r="W4293" i="34"/>
  <c r="V4293" i="34"/>
  <c r="W4292" i="34"/>
  <c r="V4292" i="34"/>
  <c r="W4291" i="34"/>
  <c r="V4291" i="34"/>
  <c r="W4290" i="34"/>
  <c r="V4290" i="34"/>
  <c r="W4289" i="34"/>
  <c r="V4289" i="34"/>
  <c r="W4288" i="34"/>
  <c r="V4288" i="34"/>
  <c r="W4287" i="34"/>
  <c r="V4287" i="34"/>
  <c r="W4286" i="34"/>
  <c r="V4286" i="34"/>
  <c r="W4285" i="34"/>
  <c r="V4285" i="34"/>
  <c r="W4284" i="34"/>
  <c r="V4284" i="34"/>
  <c r="W4283" i="34"/>
  <c r="V4283" i="34"/>
  <c r="W4282" i="34"/>
  <c r="V4282" i="34"/>
  <c r="W4281" i="34"/>
  <c r="V4281" i="34"/>
  <c r="W4280" i="34"/>
  <c r="V4280" i="34"/>
  <c r="W4279" i="34"/>
  <c r="V4279" i="34"/>
  <c r="W4278" i="34"/>
  <c r="V4278" i="34"/>
  <c r="W4277" i="34"/>
  <c r="V4277" i="34"/>
  <c r="W4276" i="34"/>
  <c r="V4276" i="34"/>
  <c r="W4275" i="34"/>
  <c r="V4275" i="34"/>
  <c r="W4274" i="34"/>
  <c r="V4274" i="34"/>
  <c r="W4273" i="34"/>
  <c r="V4273" i="34"/>
  <c r="W4272" i="34"/>
  <c r="V4272" i="34"/>
  <c r="W4271" i="34"/>
  <c r="V4271" i="34"/>
  <c r="W4270" i="34"/>
  <c r="V4270" i="34"/>
  <c r="W4269" i="34"/>
  <c r="V4269" i="34"/>
  <c r="W4268" i="34"/>
  <c r="V4268" i="34"/>
  <c r="W4267" i="34"/>
  <c r="V4267" i="34"/>
  <c r="W4266" i="34"/>
  <c r="V4266" i="34"/>
  <c r="W4265" i="34"/>
  <c r="V4265" i="34"/>
  <c r="W4264" i="34"/>
  <c r="V4264" i="34"/>
  <c r="W4263" i="34"/>
  <c r="V4263" i="34"/>
  <c r="W4262" i="34"/>
  <c r="V4262" i="34"/>
  <c r="W4261" i="34"/>
  <c r="V4261" i="34"/>
  <c r="W4260" i="34"/>
  <c r="V4260" i="34"/>
  <c r="W4259" i="34"/>
  <c r="V4259" i="34"/>
  <c r="W4258" i="34"/>
  <c r="V4258" i="34"/>
  <c r="W4257" i="34"/>
  <c r="V4257" i="34"/>
  <c r="W4256" i="34"/>
  <c r="V4256" i="34"/>
  <c r="W4255" i="34"/>
  <c r="V4255" i="34"/>
  <c r="W4254" i="34"/>
  <c r="V4254" i="34"/>
  <c r="W4253" i="34"/>
  <c r="V4253" i="34"/>
  <c r="W4252" i="34"/>
  <c r="V4252" i="34"/>
  <c r="W4251" i="34"/>
  <c r="V4251" i="34"/>
  <c r="W4250" i="34"/>
  <c r="V4250" i="34"/>
  <c r="W4249" i="34"/>
  <c r="V4249" i="34"/>
  <c r="W4248" i="34"/>
  <c r="V4248" i="34"/>
  <c r="W4247" i="34"/>
  <c r="V4247" i="34"/>
  <c r="W4246" i="34"/>
  <c r="V4246" i="34"/>
  <c r="W4245" i="34"/>
  <c r="V4245" i="34"/>
  <c r="W4244" i="34"/>
  <c r="V4244" i="34"/>
  <c r="W4243" i="34"/>
  <c r="V4243" i="34"/>
  <c r="W4242" i="34"/>
  <c r="V4242" i="34"/>
  <c r="W4241" i="34"/>
  <c r="V4241" i="34"/>
  <c r="W4240" i="34"/>
  <c r="V4240" i="34"/>
  <c r="W4239" i="34"/>
  <c r="V4239" i="34"/>
  <c r="W4238" i="34"/>
  <c r="V4238" i="34"/>
  <c r="W4237" i="34"/>
  <c r="V4237" i="34"/>
  <c r="W4236" i="34"/>
  <c r="V4236" i="34"/>
  <c r="W4235" i="34"/>
  <c r="V4235" i="34"/>
  <c r="W4234" i="34"/>
  <c r="V4234" i="34"/>
  <c r="W4233" i="34"/>
  <c r="V4233" i="34"/>
  <c r="W4232" i="34"/>
  <c r="V4232" i="34"/>
  <c r="W4231" i="34"/>
  <c r="V4231" i="34"/>
  <c r="W4230" i="34"/>
  <c r="V4230" i="34"/>
  <c r="W4229" i="34"/>
  <c r="V4229" i="34"/>
  <c r="W4228" i="34"/>
  <c r="V4228" i="34"/>
  <c r="W4227" i="34"/>
  <c r="V4227" i="34"/>
  <c r="W4226" i="34"/>
  <c r="V4226" i="34"/>
  <c r="W4225" i="34"/>
  <c r="V4225" i="34"/>
  <c r="W4224" i="34"/>
  <c r="V4224" i="34"/>
  <c r="W4223" i="34"/>
  <c r="V4223" i="34"/>
  <c r="W4222" i="34"/>
  <c r="V4222" i="34"/>
  <c r="W4221" i="34"/>
  <c r="V4221" i="34"/>
  <c r="W4220" i="34"/>
  <c r="V4220" i="34"/>
  <c r="W4219" i="34"/>
  <c r="V4219" i="34"/>
  <c r="W4218" i="34"/>
  <c r="V4218" i="34"/>
  <c r="W4217" i="34"/>
  <c r="V4217" i="34"/>
  <c r="W4216" i="34"/>
  <c r="V4216" i="34"/>
  <c r="W4215" i="34"/>
  <c r="V4215" i="34"/>
  <c r="W4214" i="34"/>
  <c r="V4214" i="34"/>
  <c r="W4213" i="34"/>
  <c r="V4213" i="34"/>
  <c r="W4212" i="34"/>
  <c r="V4212" i="34"/>
  <c r="W4211" i="34"/>
  <c r="V4211" i="34"/>
  <c r="W4210" i="34"/>
  <c r="V4210" i="34"/>
  <c r="W4209" i="34"/>
  <c r="V4209" i="34"/>
  <c r="W4208" i="34"/>
  <c r="V4208" i="34"/>
  <c r="W4207" i="34"/>
  <c r="V4207" i="34"/>
  <c r="W4206" i="34"/>
  <c r="V4206" i="34"/>
  <c r="W4205" i="34"/>
  <c r="V4205" i="34"/>
  <c r="W4204" i="34"/>
  <c r="V4204" i="34"/>
  <c r="W4203" i="34"/>
  <c r="V4203" i="34"/>
  <c r="W4202" i="34"/>
  <c r="V4202" i="34"/>
  <c r="W4201" i="34"/>
  <c r="V4201" i="34"/>
  <c r="W4200" i="34"/>
  <c r="V4200" i="34"/>
  <c r="W4199" i="34"/>
  <c r="V4199" i="34"/>
  <c r="W4198" i="34"/>
  <c r="V4198" i="34"/>
  <c r="W4197" i="34"/>
  <c r="V4197" i="34"/>
  <c r="W4196" i="34"/>
  <c r="V4196" i="34"/>
  <c r="W4195" i="34"/>
  <c r="V4195" i="34"/>
  <c r="W4194" i="34"/>
  <c r="V4194" i="34"/>
  <c r="W4193" i="34"/>
  <c r="V4193" i="34"/>
  <c r="W4192" i="34"/>
  <c r="V4192" i="34"/>
  <c r="W4191" i="34"/>
  <c r="V4191" i="34"/>
  <c r="W4190" i="34"/>
  <c r="V4190" i="34"/>
  <c r="W4189" i="34"/>
  <c r="V4189" i="34"/>
  <c r="W4188" i="34"/>
  <c r="V4188" i="34"/>
  <c r="W4187" i="34"/>
  <c r="V4187" i="34"/>
  <c r="W4186" i="34"/>
  <c r="V4186" i="34"/>
  <c r="W4185" i="34"/>
  <c r="V4185" i="34"/>
  <c r="W4184" i="34"/>
  <c r="V4184" i="34"/>
  <c r="W4183" i="34"/>
  <c r="V4183" i="34"/>
  <c r="W4182" i="34"/>
  <c r="V4182" i="34"/>
  <c r="W4181" i="34"/>
  <c r="V4181" i="34"/>
  <c r="W4180" i="34"/>
  <c r="V4180" i="34"/>
  <c r="W4179" i="34"/>
  <c r="V4179" i="34"/>
  <c r="W4178" i="34"/>
  <c r="V4178" i="34"/>
  <c r="W4177" i="34"/>
  <c r="V4177" i="34"/>
  <c r="W4176" i="34"/>
  <c r="V4176" i="34"/>
  <c r="W4175" i="34"/>
  <c r="V4175" i="34"/>
  <c r="W4174" i="34"/>
  <c r="V4174" i="34"/>
  <c r="W4173" i="34"/>
  <c r="V4173" i="34"/>
  <c r="W4172" i="34"/>
  <c r="V4172" i="34"/>
  <c r="W4171" i="34"/>
  <c r="V4171" i="34"/>
  <c r="W4170" i="34"/>
  <c r="V4170" i="34"/>
  <c r="W4169" i="34"/>
  <c r="V4169" i="34"/>
  <c r="W4168" i="34"/>
  <c r="V4168" i="34"/>
  <c r="W4167" i="34"/>
  <c r="V4167" i="34"/>
  <c r="W4166" i="34"/>
  <c r="V4166" i="34"/>
  <c r="W4165" i="34"/>
  <c r="V4165" i="34"/>
  <c r="W4164" i="34"/>
  <c r="V4164" i="34"/>
  <c r="W4163" i="34"/>
  <c r="V4163" i="34"/>
  <c r="W4162" i="34"/>
  <c r="V4162" i="34"/>
  <c r="W4161" i="34"/>
  <c r="V4161" i="34"/>
  <c r="W4160" i="34"/>
  <c r="V4160" i="34"/>
  <c r="W4159" i="34"/>
  <c r="V4159" i="34"/>
  <c r="W4158" i="34"/>
  <c r="V4158" i="34"/>
  <c r="W4157" i="34"/>
  <c r="V4157" i="34"/>
  <c r="W4156" i="34"/>
  <c r="V4156" i="34"/>
  <c r="W4155" i="34"/>
  <c r="V4155" i="34"/>
  <c r="W4154" i="34"/>
  <c r="V4154" i="34"/>
  <c r="W4153" i="34"/>
  <c r="V4153" i="34"/>
  <c r="W4152" i="34"/>
  <c r="V4152" i="34"/>
  <c r="W4151" i="34"/>
  <c r="V4151" i="34"/>
  <c r="W4150" i="34"/>
  <c r="V4150" i="34"/>
  <c r="W4149" i="34"/>
  <c r="V4149" i="34"/>
  <c r="W4148" i="34"/>
  <c r="V4148" i="34"/>
  <c r="W4147" i="34"/>
  <c r="V4147" i="34"/>
  <c r="W4146" i="34"/>
  <c r="V4146" i="34"/>
  <c r="W4145" i="34"/>
  <c r="V4145" i="34"/>
  <c r="W4144" i="34"/>
  <c r="V4144" i="34"/>
  <c r="W4143" i="34"/>
  <c r="V4143" i="34"/>
  <c r="W4142" i="34"/>
  <c r="V4142" i="34"/>
  <c r="W4141" i="34"/>
  <c r="V4141" i="34"/>
  <c r="W4140" i="34"/>
  <c r="V4140" i="34"/>
  <c r="W4139" i="34"/>
  <c r="V4139" i="34"/>
  <c r="W4138" i="34"/>
  <c r="V4138" i="34"/>
  <c r="W4137" i="34"/>
  <c r="V4137" i="34"/>
  <c r="W4136" i="34"/>
  <c r="V4136" i="34"/>
  <c r="W4135" i="34"/>
  <c r="V4135" i="34"/>
  <c r="W4134" i="34"/>
  <c r="V4134" i="34"/>
  <c r="W4133" i="34"/>
  <c r="V4133" i="34"/>
  <c r="W4132" i="34"/>
  <c r="V4132" i="34"/>
  <c r="W4131" i="34"/>
  <c r="V4131" i="34"/>
  <c r="W4130" i="34"/>
  <c r="V4130" i="34"/>
  <c r="W4129" i="34"/>
  <c r="V4129" i="34"/>
  <c r="W4128" i="34"/>
  <c r="V4128" i="34"/>
  <c r="W4127" i="34"/>
  <c r="V4127" i="34"/>
  <c r="W4126" i="34"/>
  <c r="V4126" i="34"/>
  <c r="W4125" i="34"/>
  <c r="V4125" i="34"/>
  <c r="W4124" i="34"/>
  <c r="V4124" i="34"/>
  <c r="W4123" i="34"/>
  <c r="V4123" i="34"/>
  <c r="W4122" i="34"/>
  <c r="V4122" i="34"/>
  <c r="W4121" i="34"/>
  <c r="V4121" i="34"/>
  <c r="W4120" i="34"/>
  <c r="V4120" i="34"/>
  <c r="W4119" i="34"/>
  <c r="V4119" i="34"/>
  <c r="W4118" i="34"/>
  <c r="V4118" i="34"/>
  <c r="W4117" i="34"/>
  <c r="V4117" i="34"/>
  <c r="W4116" i="34"/>
  <c r="V4116" i="34"/>
  <c r="W4115" i="34"/>
  <c r="V4115" i="34"/>
  <c r="W4114" i="34"/>
  <c r="V4114" i="34"/>
  <c r="W4113" i="34"/>
  <c r="V4113" i="34"/>
  <c r="W4112" i="34"/>
  <c r="V4112" i="34"/>
  <c r="W4111" i="34"/>
  <c r="V4111" i="34"/>
  <c r="W4110" i="34"/>
  <c r="V4110" i="34"/>
  <c r="W4109" i="34"/>
  <c r="V4109" i="34"/>
  <c r="W4108" i="34"/>
  <c r="V4108" i="34"/>
  <c r="W4107" i="34"/>
  <c r="V4107" i="34"/>
  <c r="W4106" i="34"/>
  <c r="V4106" i="34"/>
  <c r="W4105" i="34"/>
  <c r="V4105" i="34"/>
  <c r="W4104" i="34"/>
  <c r="V4104" i="34"/>
  <c r="W4103" i="34"/>
  <c r="V4103" i="34"/>
  <c r="W4102" i="34"/>
  <c r="V4102" i="34"/>
  <c r="W4101" i="34"/>
  <c r="V4101" i="34"/>
  <c r="W4100" i="34"/>
  <c r="V4100" i="34"/>
  <c r="W4099" i="34"/>
  <c r="V4099" i="34"/>
  <c r="W4098" i="34"/>
  <c r="V4098" i="34"/>
  <c r="W4097" i="34"/>
  <c r="V4097" i="34"/>
  <c r="W4096" i="34"/>
  <c r="V4096" i="34"/>
  <c r="W4095" i="34"/>
  <c r="V4095" i="34"/>
  <c r="W4094" i="34"/>
  <c r="V4094" i="34"/>
  <c r="W4093" i="34"/>
  <c r="V4093" i="34"/>
  <c r="W4092" i="34"/>
  <c r="V4092" i="34"/>
  <c r="W4091" i="34"/>
  <c r="V4091" i="34"/>
  <c r="W4090" i="34"/>
  <c r="V4090" i="34"/>
  <c r="W4089" i="34"/>
  <c r="V4089" i="34"/>
  <c r="W4088" i="34"/>
  <c r="V4088" i="34"/>
  <c r="W4087" i="34"/>
  <c r="V4087" i="34"/>
  <c r="W4086" i="34"/>
  <c r="V4086" i="34"/>
  <c r="W4085" i="34"/>
  <c r="V4085" i="34"/>
  <c r="W4084" i="34"/>
  <c r="V4084" i="34"/>
  <c r="W4083" i="34"/>
  <c r="V4083" i="34"/>
  <c r="W4082" i="34"/>
  <c r="V4082" i="34"/>
  <c r="W4081" i="34"/>
  <c r="V4081" i="34"/>
  <c r="W4080" i="34"/>
  <c r="V4080" i="34"/>
  <c r="W4079" i="34"/>
  <c r="V4079" i="34"/>
  <c r="W4078" i="34"/>
  <c r="V4078" i="34"/>
  <c r="W4077" i="34"/>
  <c r="V4077" i="34"/>
  <c r="W4076" i="34"/>
  <c r="V4076" i="34"/>
  <c r="W4075" i="34"/>
  <c r="V4075" i="34"/>
  <c r="W4074" i="34"/>
  <c r="V4074" i="34"/>
  <c r="W4073" i="34"/>
  <c r="V4073" i="34"/>
  <c r="W4072" i="34"/>
  <c r="V4072" i="34"/>
  <c r="W4071" i="34"/>
  <c r="V4071" i="34"/>
  <c r="W4070" i="34"/>
  <c r="V4070" i="34"/>
  <c r="W4069" i="34"/>
  <c r="V4069" i="34"/>
  <c r="W4068" i="34"/>
  <c r="V4068" i="34"/>
  <c r="W4067" i="34"/>
  <c r="V4067" i="34"/>
  <c r="W4066" i="34"/>
  <c r="V4066" i="34"/>
  <c r="W4065" i="34"/>
  <c r="V4065" i="34"/>
  <c r="W4064" i="34"/>
  <c r="V4064" i="34"/>
  <c r="W4063" i="34"/>
  <c r="V4063" i="34"/>
  <c r="W4062" i="34"/>
  <c r="V4062" i="34"/>
  <c r="W4061" i="34"/>
  <c r="V4061" i="34"/>
  <c r="W4060" i="34"/>
  <c r="V4060" i="34"/>
  <c r="W4059" i="34"/>
  <c r="V4059" i="34"/>
  <c r="W4058" i="34"/>
  <c r="V4058" i="34"/>
  <c r="W4057" i="34"/>
  <c r="V4057" i="34"/>
  <c r="W4056" i="34"/>
  <c r="V4056" i="34"/>
  <c r="W4055" i="34"/>
  <c r="V4055" i="34"/>
  <c r="W4054" i="34"/>
  <c r="V4054" i="34"/>
  <c r="W4053" i="34"/>
  <c r="V4053" i="34"/>
  <c r="W4052" i="34"/>
  <c r="V4052" i="34"/>
  <c r="W4051" i="34"/>
  <c r="V4051" i="34"/>
  <c r="W4050" i="34"/>
  <c r="V4050" i="34"/>
  <c r="W4049" i="34"/>
  <c r="V4049" i="34"/>
  <c r="W4048" i="34"/>
  <c r="V4048" i="34"/>
  <c r="W4047" i="34"/>
  <c r="V4047" i="34"/>
  <c r="W4046" i="34"/>
  <c r="V4046" i="34"/>
  <c r="W4045" i="34"/>
  <c r="V4045" i="34"/>
  <c r="W4044" i="34"/>
  <c r="V4044" i="34"/>
  <c r="W4043" i="34"/>
  <c r="V4043" i="34"/>
  <c r="W4042" i="34"/>
  <c r="V4042" i="34"/>
  <c r="W4041" i="34"/>
  <c r="V4041" i="34"/>
  <c r="W4040" i="34"/>
  <c r="V4040" i="34"/>
  <c r="W4039" i="34"/>
  <c r="V4039" i="34"/>
  <c r="W4038" i="34"/>
  <c r="V4038" i="34"/>
  <c r="W4037" i="34"/>
  <c r="V4037" i="34"/>
  <c r="W4036" i="34"/>
  <c r="V4036" i="34"/>
  <c r="W4035" i="34"/>
  <c r="V4035" i="34"/>
  <c r="W4034" i="34"/>
  <c r="V4034" i="34"/>
  <c r="W4033" i="34"/>
  <c r="V4033" i="34"/>
  <c r="W4032" i="34"/>
  <c r="V4032" i="34"/>
  <c r="W4031" i="34"/>
  <c r="V4031" i="34"/>
  <c r="W4030" i="34"/>
  <c r="V4030" i="34"/>
  <c r="W4029" i="34"/>
  <c r="V4029" i="34"/>
  <c r="W4028" i="34"/>
  <c r="V4028" i="34"/>
  <c r="W4027" i="34"/>
  <c r="V4027" i="34"/>
  <c r="W4026" i="34"/>
  <c r="V4026" i="34"/>
  <c r="W4025" i="34"/>
  <c r="V4025" i="34"/>
  <c r="W4024" i="34"/>
  <c r="V4024" i="34"/>
  <c r="W4023" i="34"/>
  <c r="V4023" i="34"/>
  <c r="W4022" i="34"/>
  <c r="V4022" i="34"/>
  <c r="W4021" i="34"/>
  <c r="V4021" i="34"/>
  <c r="W4020" i="34"/>
  <c r="V4020" i="34"/>
  <c r="W4019" i="34"/>
  <c r="V4019" i="34"/>
  <c r="W4018" i="34"/>
  <c r="V4018" i="34"/>
  <c r="W4017" i="34"/>
  <c r="V4017" i="34"/>
  <c r="W4016" i="34"/>
  <c r="V4016" i="34"/>
  <c r="W4015" i="34"/>
  <c r="V4015" i="34"/>
  <c r="W4014" i="34"/>
  <c r="V4014" i="34"/>
  <c r="W4013" i="34"/>
  <c r="V4013" i="34"/>
  <c r="W4012" i="34"/>
  <c r="V4012" i="34"/>
  <c r="W4011" i="34"/>
  <c r="V4011" i="34"/>
  <c r="W4010" i="34"/>
  <c r="V4010" i="34"/>
  <c r="W4009" i="34"/>
  <c r="V4009" i="34"/>
  <c r="W4008" i="34"/>
  <c r="V4008" i="34"/>
  <c r="W4007" i="34"/>
  <c r="V4007" i="34"/>
  <c r="W4006" i="34"/>
  <c r="V4006" i="34"/>
  <c r="W4005" i="34"/>
  <c r="V4005" i="34"/>
  <c r="W4004" i="34"/>
  <c r="V4004" i="34"/>
  <c r="W4003" i="34"/>
  <c r="V4003" i="34"/>
  <c r="W4002" i="34"/>
  <c r="V4002" i="34"/>
  <c r="W4001" i="34"/>
  <c r="V4001" i="34"/>
  <c r="W4000" i="34"/>
  <c r="V4000" i="34"/>
  <c r="W3999" i="34"/>
  <c r="V3999" i="34"/>
  <c r="W3998" i="34"/>
  <c r="V3998" i="34"/>
  <c r="W3997" i="34"/>
  <c r="V3997" i="34"/>
  <c r="W3996" i="34"/>
  <c r="V3996" i="34"/>
  <c r="W3995" i="34"/>
  <c r="V3995" i="34"/>
  <c r="W3994" i="34"/>
  <c r="V3994" i="34"/>
  <c r="W3993" i="34"/>
  <c r="V3993" i="34"/>
  <c r="W3992" i="34"/>
  <c r="V3992" i="34"/>
  <c r="W3991" i="34"/>
  <c r="V3991" i="34"/>
  <c r="W3990" i="34"/>
  <c r="V3990" i="34"/>
  <c r="W3989" i="34"/>
  <c r="V3989" i="34"/>
  <c r="W3988" i="34"/>
  <c r="V3988" i="34"/>
  <c r="W3987" i="34"/>
  <c r="V3987" i="34"/>
  <c r="W3986" i="34"/>
  <c r="V3986" i="34"/>
  <c r="W3985" i="34"/>
  <c r="V3985" i="34"/>
  <c r="W3984" i="34"/>
  <c r="V3984" i="34"/>
  <c r="W3983" i="34"/>
  <c r="V3983" i="34"/>
  <c r="W3982" i="34"/>
  <c r="V3982" i="34"/>
  <c r="W3981" i="34"/>
  <c r="V3981" i="34"/>
  <c r="W3980" i="34"/>
  <c r="V3980" i="34"/>
  <c r="W3979" i="34"/>
  <c r="V3979" i="34"/>
  <c r="W3978" i="34"/>
  <c r="V3978" i="34"/>
  <c r="W3977" i="34"/>
  <c r="V3977" i="34"/>
  <c r="W3976" i="34"/>
  <c r="V3976" i="34"/>
  <c r="W3975" i="34"/>
  <c r="V3975" i="34"/>
  <c r="W3974" i="34"/>
  <c r="V3974" i="34"/>
  <c r="W3973" i="34"/>
  <c r="V3973" i="34"/>
  <c r="W3972" i="34"/>
  <c r="V3972" i="34"/>
  <c r="W3971" i="34"/>
  <c r="V3971" i="34"/>
  <c r="W3970" i="34"/>
  <c r="V3970" i="34"/>
  <c r="W3969" i="34"/>
  <c r="V3969" i="34"/>
  <c r="W3968" i="34"/>
  <c r="V3968" i="34"/>
  <c r="W3967" i="34"/>
  <c r="V3967" i="34"/>
  <c r="W3966" i="34"/>
  <c r="V3966" i="34"/>
  <c r="W3965" i="34"/>
  <c r="V3965" i="34"/>
  <c r="W3964" i="34"/>
  <c r="V3964" i="34"/>
  <c r="W3963" i="34"/>
  <c r="V3963" i="34"/>
  <c r="W3962" i="34"/>
  <c r="V3962" i="34"/>
  <c r="W3961" i="34"/>
  <c r="V3961" i="34"/>
  <c r="W3960" i="34"/>
  <c r="V3960" i="34"/>
  <c r="W3959" i="34"/>
  <c r="V3959" i="34"/>
  <c r="W3958" i="34"/>
  <c r="V3958" i="34"/>
  <c r="W3957" i="34"/>
  <c r="V3957" i="34"/>
  <c r="W3956" i="34"/>
  <c r="V3956" i="34"/>
  <c r="W3955" i="34"/>
  <c r="V3955" i="34"/>
  <c r="W3954" i="34"/>
  <c r="V3954" i="34"/>
  <c r="W3953" i="34"/>
  <c r="V3953" i="34"/>
  <c r="W3952" i="34"/>
  <c r="V3952" i="34"/>
  <c r="W3951" i="34"/>
  <c r="V3951" i="34"/>
  <c r="W3950" i="34"/>
  <c r="V3950" i="34"/>
  <c r="W3949" i="34"/>
  <c r="V3949" i="34"/>
  <c r="W3948" i="34"/>
  <c r="V3948" i="34"/>
  <c r="W3947" i="34"/>
  <c r="V3947" i="34"/>
  <c r="W3946" i="34"/>
  <c r="V3946" i="34"/>
  <c r="W3945" i="34"/>
  <c r="V3945" i="34"/>
  <c r="W3944" i="34"/>
  <c r="V3944" i="34"/>
  <c r="W3943" i="34"/>
  <c r="V3943" i="34"/>
  <c r="W3942" i="34"/>
  <c r="V3942" i="34"/>
  <c r="W3941" i="34"/>
  <c r="V3941" i="34"/>
  <c r="W3940" i="34"/>
  <c r="V3940" i="34"/>
  <c r="W3939" i="34"/>
  <c r="V3939" i="34"/>
  <c r="W3938" i="34"/>
  <c r="V3938" i="34"/>
  <c r="W3937" i="34"/>
  <c r="V3937" i="34"/>
  <c r="W3936" i="34"/>
  <c r="V3936" i="34"/>
  <c r="W3935" i="34"/>
  <c r="V3935" i="34"/>
  <c r="W3934" i="34"/>
  <c r="V3934" i="34"/>
  <c r="W3933" i="34"/>
  <c r="V3933" i="34"/>
  <c r="W3932" i="34"/>
  <c r="V3932" i="34"/>
  <c r="W3931" i="34"/>
  <c r="V3931" i="34"/>
  <c r="W3930" i="34"/>
  <c r="V3930" i="34"/>
  <c r="W3929" i="34"/>
  <c r="V3929" i="34"/>
  <c r="W3928" i="34"/>
  <c r="V3928" i="34"/>
  <c r="W3927" i="34"/>
  <c r="V3927" i="34"/>
  <c r="W3926" i="34"/>
  <c r="V3926" i="34"/>
  <c r="W3925" i="34"/>
  <c r="V3925" i="34"/>
  <c r="W3924" i="34"/>
  <c r="V3924" i="34"/>
  <c r="W3923" i="34"/>
  <c r="V3923" i="34"/>
  <c r="W3922" i="34"/>
  <c r="V3922" i="34"/>
  <c r="W3921" i="34"/>
  <c r="V3921" i="34"/>
  <c r="W3920" i="34"/>
  <c r="V3920" i="34"/>
  <c r="W3919" i="34"/>
  <c r="V3919" i="34"/>
  <c r="W3918" i="34"/>
  <c r="V3918" i="34"/>
  <c r="W3917" i="34"/>
  <c r="V3917" i="34"/>
  <c r="W3916" i="34"/>
  <c r="V3916" i="34"/>
  <c r="W3915" i="34"/>
  <c r="V3915" i="34"/>
  <c r="W3914" i="34"/>
  <c r="V3914" i="34"/>
  <c r="W3913" i="34"/>
  <c r="V3913" i="34"/>
  <c r="W3912" i="34"/>
  <c r="V3912" i="34"/>
  <c r="W3911" i="34"/>
  <c r="V3911" i="34"/>
  <c r="W3910" i="34"/>
  <c r="V3910" i="34"/>
  <c r="W3909" i="34"/>
  <c r="V3909" i="34"/>
  <c r="W3908" i="34"/>
  <c r="V3908" i="34"/>
  <c r="W3907" i="34"/>
  <c r="V3907" i="34"/>
  <c r="W3906" i="34"/>
  <c r="V3906" i="34"/>
  <c r="W3905" i="34"/>
  <c r="V3905" i="34"/>
  <c r="W3904" i="34"/>
  <c r="V3904" i="34"/>
  <c r="W3903" i="34"/>
  <c r="V3903" i="34"/>
  <c r="W3902" i="34"/>
  <c r="V3902" i="34"/>
  <c r="W3901" i="34"/>
  <c r="V3901" i="34"/>
  <c r="W3900" i="34"/>
  <c r="V3900" i="34"/>
  <c r="W3899" i="34"/>
  <c r="V3899" i="34"/>
  <c r="W3898" i="34"/>
  <c r="V3898" i="34"/>
  <c r="W3897" i="34"/>
  <c r="V3897" i="34"/>
  <c r="W3896" i="34"/>
  <c r="V3896" i="34"/>
  <c r="W3895" i="34"/>
  <c r="V3895" i="34"/>
  <c r="W3894" i="34"/>
  <c r="V3894" i="34"/>
  <c r="W3893" i="34"/>
  <c r="V3893" i="34"/>
  <c r="W3892" i="34"/>
  <c r="V3892" i="34"/>
  <c r="W3891" i="34"/>
  <c r="V3891" i="34"/>
  <c r="W3890" i="34"/>
  <c r="V3890" i="34"/>
  <c r="W3889" i="34"/>
  <c r="V3889" i="34"/>
  <c r="W3888" i="34"/>
  <c r="V3888" i="34"/>
  <c r="W3887" i="34"/>
  <c r="V3887" i="34"/>
  <c r="W3886" i="34"/>
  <c r="V3886" i="34"/>
  <c r="W3885" i="34"/>
  <c r="V3885" i="34"/>
  <c r="W3884" i="34"/>
  <c r="V3884" i="34"/>
  <c r="W3883" i="34"/>
  <c r="V3883" i="34"/>
  <c r="W3882" i="34"/>
  <c r="V3882" i="34"/>
  <c r="W3881" i="34"/>
  <c r="V3881" i="34"/>
  <c r="W3880" i="34"/>
  <c r="V3880" i="34"/>
  <c r="W3879" i="34"/>
  <c r="V3879" i="34"/>
  <c r="W3878" i="34"/>
  <c r="V3878" i="34"/>
  <c r="W3877" i="34"/>
  <c r="V3877" i="34"/>
  <c r="W3876" i="34"/>
  <c r="V3876" i="34"/>
  <c r="W3875" i="34"/>
  <c r="V3875" i="34"/>
  <c r="W3874" i="34"/>
  <c r="V3874" i="34"/>
  <c r="W3873" i="34"/>
  <c r="V3873" i="34"/>
  <c r="W3872" i="34"/>
  <c r="V3872" i="34"/>
  <c r="W3871" i="34"/>
  <c r="V3871" i="34"/>
  <c r="W3870" i="34"/>
  <c r="V3870" i="34"/>
  <c r="W3869" i="34"/>
  <c r="V3869" i="34"/>
  <c r="W3868" i="34"/>
  <c r="V3868" i="34"/>
  <c r="W3867" i="34"/>
  <c r="V3867" i="34"/>
  <c r="W3866" i="34"/>
  <c r="V3866" i="34"/>
  <c r="W3865" i="34"/>
  <c r="V3865" i="34"/>
  <c r="W3864" i="34"/>
  <c r="V3864" i="34"/>
  <c r="W3863" i="34"/>
  <c r="V3863" i="34"/>
  <c r="W3862" i="34"/>
  <c r="V3862" i="34"/>
  <c r="W3861" i="34"/>
  <c r="V3861" i="34"/>
  <c r="W3860" i="34"/>
  <c r="V3860" i="34"/>
  <c r="W3859" i="34"/>
  <c r="V3859" i="34"/>
  <c r="W3858" i="34"/>
  <c r="V3858" i="34"/>
  <c r="W3857" i="34"/>
  <c r="V3857" i="34"/>
  <c r="W3856" i="34"/>
  <c r="V3856" i="34"/>
  <c r="W3855" i="34"/>
  <c r="V3855" i="34"/>
  <c r="W3854" i="34"/>
  <c r="V3854" i="34"/>
  <c r="W3853" i="34"/>
  <c r="V3853" i="34"/>
  <c r="W3852" i="34"/>
  <c r="V3852" i="34"/>
  <c r="W3851" i="34"/>
  <c r="V3851" i="34"/>
  <c r="W3850" i="34"/>
  <c r="V3850" i="34"/>
  <c r="W3849" i="34"/>
  <c r="V3849" i="34"/>
  <c r="W3848" i="34"/>
  <c r="V3848" i="34"/>
  <c r="W3847" i="34"/>
  <c r="V3847" i="34"/>
  <c r="W3846" i="34"/>
  <c r="V3846" i="34"/>
  <c r="W3845" i="34"/>
  <c r="V3845" i="34"/>
  <c r="W3844" i="34"/>
  <c r="V3844" i="34"/>
  <c r="W3843" i="34"/>
  <c r="V3843" i="34"/>
  <c r="W3842" i="34"/>
  <c r="V3842" i="34"/>
  <c r="W3841" i="34"/>
  <c r="V3841" i="34"/>
  <c r="W3840" i="34"/>
  <c r="V3840" i="34"/>
  <c r="W3839" i="34"/>
  <c r="V3839" i="34"/>
  <c r="W3838" i="34"/>
  <c r="V3838" i="34"/>
  <c r="W3837" i="34"/>
  <c r="V3837" i="34"/>
  <c r="W3836" i="34"/>
  <c r="V3836" i="34"/>
  <c r="W3835" i="34"/>
  <c r="V3835" i="34"/>
  <c r="W3834" i="34"/>
  <c r="V3834" i="34"/>
  <c r="W3833" i="34"/>
  <c r="V3833" i="34"/>
  <c r="W3832" i="34"/>
  <c r="V3832" i="34"/>
  <c r="W3831" i="34"/>
  <c r="V3831" i="34"/>
  <c r="W3830" i="34"/>
  <c r="V3830" i="34"/>
  <c r="W3829" i="34"/>
  <c r="V3829" i="34"/>
  <c r="W3828" i="34"/>
  <c r="V3828" i="34"/>
  <c r="W3827" i="34"/>
  <c r="V3827" i="34"/>
  <c r="W3826" i="34"/>
  <c r="V3826" i="34"/>
  <c r="W3825" i="34"/>
  <c r="V3825" i="34"/>
  <c r="W3824" i="34"/>
  <c r="V3824" i="34"/>
  <c r="W3823" i="34"/>
  <c r="V3823" i="34"/>
  <c r="W3822" i="34"/>
  <c r="V3822" i="34"/>
  <c r="W3821" i="34"/>
  <c r="V3821" i="34"/>
  <c r="W3820" i="34"/>
  <c r="V3820" i="34"/>
  <c r="W3819" i="34"/>
  <c r="V3819" i="34"/>
  <c r="W3818" i="34"/>
  <c r="V3818" i="34"/>
  <c r="W3817" i="34"/>
  <c r="V3817" i="34"/>
  <c r="W3816" i="34"/>
  <c r="V3816" i="34"/>
  <c r="W3815" i="34"/>
  <c r="V3815" i="34"/>
  <c r="W3814" i="34"/>
  <c r="V3814" i="34"/>
  <c r="W3813" i="34"/>
  <c r="V3813" i="34"/>
  <c r="W3812" i="34"/>
  <c r="V3812" i="34"/>
  <c r="W3811" i="34"/>
  <c r="V3811" i="34"/>
  <c r="W3810" i="34"/>
  <c r="V3810" i="34"/>
  <c r="W3809" i="34"/>
  <c r="V3809" i="34"/>
  <c r="W3808" i="34"/>
  <c r="V3808" i="34"/>
  <c r="W3807" i="34"/>
  <c r="V3807" i="34"/>
  <c r="W3806" i="34"/>
  <c r="V3806" i="34"/>
  <c r="W3805" i="34"/>
  <c r="V3805" i="34"/>
  <c r="W3804" i="34"/>
  <c r="V3804" i="34"/>
  <c r="W3803" i="34"/>
  <c r="V3803" i="34"/>
  <c r="W3802" i="34"/>
  <c r="V3802" i="34"/>
  <c r="W3801" i="34"/>
  <c r="V3801" i="34"/>
  <c r="W3800" i="34"/>
  <c r="V3800" i="34"/>
  <c r="W3799" i="34"/>
  <c r="V3799" i="34"/>
  <c r="W3798" i="34"/>
  <c r="V3798" i="34"/>
  <c r="W3797" i="34"/>
  <c r="V3797" i="34"/>
  <c r="W3796" i="34"/>
  <c r="V3796" i="34"/>
  <c r="W3795" i="34"/>
  <c r="V3795" i="34"/>
  <c r="W3794" i="34"/>
  <c r="V3794" i="34"/>
  <c r="W3793" i="34"/>
  <c r="V3793" i="34"/>
  <c r="W3792" i="34"/>
  <c r="V3792" i="34"/>
  <c r="W3791" i="34"/>
  <c r="V3791" i="34"/>
  <c r="W3790" i="34"/>
  <c r="V3790" i="34"/>
  <c r="W3789" i="34"/>
  <c r="V3789" i="34"/>
  <c r="W3788" i="34"/>
  <c r="V3788" i="34"/>
  <c r="W3787" i="34"/>
  <c r="V3787" i="34"/>
  <c r="W3786" i="34"/>
  <c r="V3786" i="34"/>
  <c r="W3785" i="34"/>
  <c r="V3785" i="34"/>
  <c r="W3784" i="34"/>
  <c r="V3784" i="34"/>
  <c r="W3783" i="34"/>
  <c r="V3783" i="34"/>
  <c r="W3782" i="34"/>
  <c r="V3782" i="34"/>
  <c r="W3781" i="34"/>
  <c r="V3781" i="34"/>
  <c r="W3780" i="34"/>
  <c r="V3780" i="34"/>
  <c r="W3779" i="34"/>
  <c r="V3779" i="34"/>
  <c r="W3778" i="34"/>
  <c r="V3778" i="34"/>
  <c r="W3777" i="34"/>
  <c r="V3777" i="34"/>
  <c r="W3776" i="34"/>
  <c r="V3776" i="34"/>
  <c r="W3775" i="34"/>
  <c r="V3775" i="34"/>
  <c r="W3774" i="34"/>
  <c r="V3774" i="34"/>
  <c r="W3773" i="34"/>
  <c r="V3773" i="34"/>
  <c r="W3772" i="34"/>
  <c r="V3772" i="34"/>
  <c r="W3771" i="34"/>
  <c r="V3771" i="34"/>
  <c r="W3770" i="34"/>
  <c r="V3770" i="34"/>
  <c r="W3769" i="34"/>
  <c r="V3769" i="34"/>
  <c r="W3768" i="34"/>
  <c r="V3768" i="34"/>
  <c r="W3767" i="34"/>
  <c r="V3767" i="34"/>
  <c r="W3766" i="34"/>
  <c r="V3766" i="34"/>
  <c r="W3765" i="34"/>
  <c r="V3765" i="34"/>
  <c r="W3764" i="34"/>
  <c r="V3764" i="34"/>
  <c r="W3763" i="34"/>
  <c r="V3763" i="34"/>
  <c r="W3762" i="34"/>
  <c r="V3762" i="34"/>
  <c r="W3761" i="34"/>
  <c r="V3761" i="34"/>
  <c r="W3760" i="34"/>
  <c r="V3760" i="34"/>
  <c r="W3759" i="34"/>
  <c r="V3759" i="34"/>
  <c r="W3758" i="34"/>
  <c r="V3758" i="34"/>
  <c r="W3757" i="34"/>
  <c r="V3757" i="34"/>
  <c r="W3756" i="34"/>
  <c r="V3756" i="34"/>
  <c r="W3755" i="34"/>
  <c r="V3755" i="34"/>
  <c r="W3754" i="34"/>
  <c r="V3754" i="34"/>
  <c r="W3753" i="34"/>
  <c r="V3753" i="34"/>
  <c r="W3752" i="34"/>
  <c r="V3752" i="34"/>
  <c r="W3751" i="34"/>
  <c r="V3751" i="34"/>
  <c r="W3750" i="34"/>
  <c r="V3750" i="34"/>
  <c r="W3749" i="34"/>
  <c r="V3749" i="34"/>
  <c r="W3748" i="34"/>
  <c r="V3748" i="34"/>
  <c r="W3747" i="34"/>
  <c r="V3747" i="34"/>
  <c r="W3746" i="34"/>
  <c r="V3746" i="34"/>
  <c r="W3745" i="34"/>
  <c r="V3745" i="34"/>
  <c r="W3744" i="34"/>
  <c r="V3744" i="34"/>
  <c r="W3743" i="34"/>
  <c r="V3743" i="34"/>
  <c r="W3742" i="34"/>
  <c r="V3742" i="34"/>
  <c r="W3741" i="34"/>
  <c r="V3741" i="34"/>
  <c r="W3740" i="34"/>
  <c r="V3740" i="34"/>
  <c r="W3739" i="34"/>
  <c r="V3739" i="34"/>
  <c r="W3738" i="34"/>
  <c r="V3738" i="34"/>
  <c r="W3737" i="34"/>
  <c r="V3737" i="34"/>
  <c r="W3736" i="34"/>
  <c r="V3736" i="34"/>
  <c r="W3735" i="34"/>
  <c r="V3735" i="34"/>
  <c r="W3734" i="34"/>
  <c r="V3734" i="34"/>
  <c r="W3733" i="34"/>
  <c r="V3733" i="34"/>
  <c r="W3732" i="34"/>
  <c r="V3732" i="34"/>
  <c r="W3731" i="34"/>
  <c r="V3731" i="34"/>
  <c r="W3730" i="34"/>
  <c r="V3730" i="34"/>
  <c r="W3729" i="34"/>
  <c r="V3729" i="34"/>
  <c r="W3728" i="34"/>
  <c r="V3728" i="34"/>
  <c r="W3727" i="34"/>
  <c r="V3727" i="34"/>
  <c r="W3726" i="34"/>
  <c r="V3726" i="34"/>
  <c r="W3725" i="34"/>
  <c r="V3725" i="34"/>
  <c r="W3724" i="34"/>
  <c r="V3724" i="34"/>
  <c r="W3723" i="34"/>
  <c r="V3723" i="34"/>
  <c r="W3722" i="34"/>
  <c r="V3722" i="34"/>
  <c r="W3721" i="34"/>
  <c r="V3721" i="34"/>
  <c r="W3720" i="34"/>
  <c r="V3720" i="34"/>
  <c r="W3719" i="34"/>
  <c r="V3719" i="34"/>
  <c r="W3718" i="34"/>
  <c r="V3718" i="34"/>
  <c r="W3717" i="34"/>
  <c r="V3717" i="34"/>
  <c r="W3716" i="34"/>
  <c r="V3716" i="34"/>
  <c r="W3715" i="34"/>
  <c r="V3715" i="34"/>
  <c r="W3714" i="34"/>
  <c r="V3714" i="34"/>
  <c r="W3713" i="34"/>
  <c r="V3713" i="34"/>
  <c r="W3712" i="34"/>
  <c r="V3712" i="34"/>
  <c r="W3711" i="34"/>
  <c r="V3711" i="34"/>
  <c r="W3710" i="34"/>
  <c r="V3710" i="34"/>
  <c r="W3709" i="34"/>
  <c r="V3709" i="34"/>
  <c r="W3708" i="34"/>
  <c r="V3708" i="34"/>
  <c r="W3707" i="34"/>
  <c r="V3707" i="34"/>
  <c r="W3706" i="34"/>
  <c r="V3706" i="34"/>
  <c r="W3705" i="34"/>
  <c r="V3705" i="34"/>
  <c r="W3704" i="34"/>
  <c r="V3704" i="34"/>
  <c r="W3703" i="34"/>
  <c r="V3703" i="34"/>
  <c r="W3702" i="34"/>
  <c r="V3702" i="34"/>
  <c r="W3701" i="34"/>
  <c r="V3701" i="34"/>
  <c r="W3700" i="34"/>
  <c r="V3700" i="34"/>
  <c r="W3699" i="34"/>
  <c r="V3699" i="34"/>
  <c r="W3698" i="34"/>
  <c r="V3698" i="34"/>
  <c r="W3697" i="34"/>
  <c r="V3697" i="34"/>
  <c r="W3696" i="34"/>
  <c r="V3696" i="34"/>
  <c r="W3695" i="34"/>
  <c r="V3695" i="34"/>
  <c r="W3694" i="34"/>
  <c r="V3694" i="34"/>
  <c r="W3693" i="34"/>
  <c r="V3693" i="34"/>
  <c r="W3692" i="34"/>
  <c r="V3692" i="34"/>
  <c r="W3691" i="34"/>
  <c r="V3691" i="34"/>
  <c r="W3690" i="34"/>
  <c r="V3690" i="34"/>
  <c r="W3689" i="34"/>
  <c r="V3689" i="34"/>
  <c r="W3688" i="34"/>
  <c r="V3688" i="34"/>
  <c r="W3687" i="34"/>
  <c r="V3687" i="34"/>
  <c r="W3686" i="34"/>
  <c r="V3686" i="34"/>
  <c r="W3685" i="34"/>
  <c r="V3685" i="34"/>
  <c r="W3684" i="34"/>
  <c r="V3684" i="34"/>
  <c r="W3683" i="34"/>
  <c r="V3683" i="34"/>
  <c r="W3682" i="34"/>
  <c r="V3682" i="34"/>
  <c r="W3681" i="34"/>
  <c r="V3681" i="34"/>
  <c r="W3680" i="34"/>
  <c r="V3680" i="34"/>
  <c r="W3679" i="34"/>
  <c r="V3679" i="34"/>
  <c r="W3678" i="34"/>
  <c r="V3678" i="34"/>
  <c r="W3677" i="34"/>
  <c r="V3677" i="34"/>
  <c r="W3676" i="34"/>
  <c r="V3676" i="34"/>
  <c r="W3675" i="34"/>
  <c r="V3675" i="34"/>
  <c r="W3674" i="34"/>
  <c r="V3674" i="34"/>
  <c r="W3673" i="34"/>
  <c r="V3673" i="34"/>
  <c r="W3672" i="34"/>
  <c r="V3672" i="34"/>
  <c r="W3671" i="34"/>
  <c r="V3671" i="34"/>
  <c r="W3670" i="34"/>
  <c r="V3670" i="34"/>
  <c r="W3669" i="34"/>
  <c r="V3669" i="34"/>
  <c r="W3668" i="34"/>
  <c r="V3668" i="34"/>
  <c r="W3667" i="34"/>
  <c r="V3667" i="34"/>
  <c r="W3666" i="34"/>
  <c r="V3666" i="34"/>
  <c r="W3665" i="34"/>
  <c r="V3665" i="34"/>
  <c r="W3664" i="34"/>
  <c r="V3664" i="34"/>
  <c r="W3663" i="34"/>
  <c r="V3663" i="34"/>
  <c r="W3662" i="34"/>
  <c r="V3662" i="34"/>
  <c r="W3661" i="34"/>
  <c r="V3661" i="34"/>
  <c r="W3660" i="34"/>
  <c r="V3660" i="34"/>
  <c r="W3659" i="34"/>
  <c r="V3659" i="34"/>
  <c r="W3658" i="34"/>
  <c r="V3658" i="34"/>
  <c r="W3657" i="34"/>
  <c r="V3657" i="34"/>
  <c r="W3656" i="34"/>
  <c r="V3656" i="34"/>
  <c r="W3655" i="34"/>
  <c r="V3655" i="34"/>
  <c r="W3654" i="34"/>
  <c r="V3654" i="34"/>
  <c r="W3653" i="34"/>
  <c r="V3653" i="34"/>
  <c r="W3652" i="34"/>
  <c r="V3652" i="34"/>
  <c r="W3651" i="34"/>
  <c r="V3651" i="34"/>
  <c r="W3650" i="34"/>
  <c r="V3650" i="34"/>
  <c r="W3649" i="34"/>
  <c r="V3649" i="34"/>
  <c r="W3648" i="34"/>
  <c r="V3648" i="34"/>
  <c r="W3647" i="34"/>
  <c r="V3647" i="34"/>
  <c r="W3646" i="34"/>
  <c r="V3646" i="34"/>
  <c r="W3645" i="34"/>
  <c r="V3645" i="34"/>
  <c r="W3644" i="34"/>
  <c r="V3644" i="34"/>
  <c r="W3643" i="34"/>
  <c r="V3643" i="34"/>
  <c r="W3642" i="34"/>
  <c r="V3642" i="34"/>
  <c r="W3641" i="34"/>
  <c r="V3641" i="34"/>
  <c r="W3640" i="34"/>
  <c r="V3640" i="34"/>
  <c r="W3639" i="34"/>
  <c r="V3639" i="34"/>
  <c r="W3638" i="34"/>
  <c r="V3638" i="34"/>
  <c r="W3637" i="34"/>
  <c r="V3637" i="34"/>
  <c r="W3636" i="34"/>
  <c r="V3636" i="34"/>
  <c r="W3635" i="34"/>
  <c r="V3635" i="34"/>
  <c r="W3634" i="34"/>
  <c r="V3634" i="34"/>
  <c r="W3633" i="34"/>
  <c r="V3633" i="34"/>
  <c r="W3632" i="34"/>
  <c r="V3632" i="34"/>
  <c r="W3631" i="34"/>
  <c r="V3631" i="34"/>
  <c r="W3630" i="34"/>
  <c r="V3630" i="34"/>
  <c r="W3629" i="34"/>
  <c r="V3629" i="34"/>
  <c r="W3628" i="34"/>
  <c r="V3628" i="34"/>
  <c r="W3627" i="34"/>
  <c r="V3627" i="34"/>
  <c r="W3626" i="34"/>
  <c r="V3626" i="34"/>
  <c r="W3625" i="34"/>
  <c r="V3625" i="34"/>
  <c r="W3624" i="34"/>
  <c r="V3624" i="34"/>
  <c r="W3623" i="34"/>
  <c r="V3623" i="34"/>
  <c r="W3622" i="34"/>
  <c r="V3622" i="34"/>
  <c r="W3621" i="34"/>
  <c r="V3621" i="34"/>
  <c r="W3620" i="34"/>
  <c r="V3620" i="34"/>
  <c r="W3619" i="34"/>
  <c r="V3619" i="34"/>
  <c r="W3618" i="34"/>
  <c r="V3618" i="34"/>
  <c r="W3617" i="34"/>
  <c r="V3617" i="34"/>
  <c r="W3616" i="34"/>
  <c r="V3616" i="34"/>
  <c r="W3615" i="34"/>
  <c r="V3615" i="34"/>
  <c r="W3614" i="34"/>
  <c r="V3614" i="34"/>
  <c r="W3613" i="34"/>
  <c r="V3613" i="34"/>
  <c r="W3612" i="34"/>
  <c r="V3612" i="34"/>
  <c r="W3611" i="34"/>
  <c r="V3611" i="34"/>
  <c r="W3610" i="34"/>
  <c r="V3610" i="34"/>
  <c r="W3609" i="34"/>
  <c r="V3609" i="34"/>
  <c r="W3608" i="34"/>
  <c r="V3608" i="34"/>
  <c r="W3607" i="34"/>
  <c r="V3607" i="34"/>
  <c r="W3606" i="34"/>
  <c r="V3606" i="34"/>
  <c r="W3605" i="34"/>
  <c r="V3605" i="34"/>
  <c r="W3604" i="34"/>
  <c r="V3604" i="34"/>
  <c r="W3603" i="34"/>
  <c r="V3603" i="34"/>
  <c r="W3602" i="34"/>
  <c r="V3602" i="34"/>
  <c r="W3601" i="34"/>
  <c r="V3601" i="34"/>
  <c r="W3600" i="34"/>
  <c r="V3600" i="34"/>
  <c r="W3599" i="34"/>
  <c r="V3599" i="34"/>
  <c r="W3598" i="34"/>
  <c r="V3598" i="34"/>
  <c r="W3597" i="34"/>
  <c r="V3597" i="34"/>
  <c r="W3596" i="34"/>
  <c r="V3596" i="34"/>
  <c r="W3595" i="34"/>
  <c r="V3595" i="34"/>
  <c r="W3594" i="34"/>
  <c r="V3594" i="34"/>
  <c r="W3593" i="34"/>
  <c r="V3593" i="34"/>
  <c r="W3592" i="34"/>
  <c r="V3592" i="34"/>
  <c r="W3591" i="34"/>
  <c r="V3591" i="34"/>
  <c r="W3590" i="34"/>
  <c r="V3590" i="34"/>
  <c r="W3589" i="34"/>
  <c r="V3589" i="34"/>
  <c r="W3588" i="34"/>
  <c r="V3588" i="34"/>
  <c r="W3587" i="34"/>
  <c r="V3587" i="34"/>
  <c r="W3586" i="34"/>
  <c r="V3586" i="34"/>
  <c r="W3585" i="34"/>
  <c r="V3585" i="34"/>
  <c r="W3584" i="34"/>
  <c r="V3584" i="34"/>
  <c r="W3583" i="34"/>
  <c r="V3583" i="34"/>
  <c r="W3582" i="34"/>
  <c r="V3582" i="34"/>
  <c r="W3581" i="34"/>
  <c r="V3581" i="34"/>
  <c r="W3580" i="34"/>
  <c r="V3580" i="34"/>
  <c r="W3579" i="34"/>
  <c r="V3579" i="34"/>
  <c r="W3578" i="34"/>
  <c r="V3578" i="34"/>
  <c r="W3577" i="34"/>
  <c r="V3577" i="34"/>
  <c r="W3576" i="34"/>
  <c r="V3576" i="34"/>
  <c r="W3575" i="34"/>
  <c r="V3575" i="34"/>
  <c r="W3574" i="34"/>
  <c r="V3574" i="34"/>
  <c r="W3573" i="34"/>
  <c r="V3573" i="34"/>
  <c r="W3572" i="34"/>
  <c r="V3572" i="34"/>
  <c r="W3571" i="34"/>
  <c r="V3571" i="34"/>
  <c r="W3570" i="34"/>
  <c r="V3570" i="34"/>
  <c r="W3569" i="34"/>
  <c r="V3569" i="34"/>
  <c r="W3568" i="34"/>
  <c r="V3568" i="34"/>
  <c r="W3567" i="34"/>
  <c r="V3567" i="34"/>
  <c r="W3566" i="34"/>
  <c r="V3566" i="34"/>
  <c r="W3565" i="34"/>
  <c r="V3565" i="34"/>
  <c r="W3564" i="34"/>
  <c r="V3564" i="34"/>
  <c r="W3563" i="34"/>
  <c r="V3563" i="34"/>
  <c r="W3562" i="34"/>
  <c r="V3562" i="34"/>
  <c r="W3561" i="34"/>
  <c r="V3561" i="34"/>
  <c r="W3560" i="34"/>
  <c r="V3560" i="34"/>
  <c r="W3559" i="34"/>
  <c r="V3559" i="34"/>
  <c r="W3558" i="34"/>
  <c r="V3558" i="34"/>
  <c r="W3557" i="34"/>
  <c r="V3557" i="34"/>
  <c r="W3556" i="34"/>
  <c r="V3556" i="34"/>
  <c r="W3555" i="34"/>
  <c r="V3555" i="34"/>
  <c r="W3554" i="34"/>
  <c r="V3554" i="34"/>
  <c r="W3553" i="34"/>
  <c r="V3553" i="34"/>
  <c r="W3552" i="34"/>
  <c r="V3552" i="34"/>
  <c r="W3551" i="34"/>
  <c r="V3551" i="34"/>
  <c r="W3550" i="34"/>
  <c r="V3550" i="34"/>
  <c r="W3549" i="34"/>
  <c r="V3549" i="34"/>
  <c r="W3548" i="34"/>
  <c r="V3548" i="34"/>
  <c r="W3547" i="34"/>
  <c r="V3547" i="34"/>
  <c r="W3546" i="34"/>
  <c r="V3546" i="34"/>
  <c r="W3545" i="34"/>
  <c r="V3545" i="34"/>
  <c r="W3544" i="34"/>
  <c r="V3544" i="34"/>
  <c r="W3543" i="34"/>
  <c r="V3543" i="34"/>
  <c r="W3542" i="34"/>
  <c r="V3542" i="34"/>
  <c r="W3541" i="34"/>
  <c r="V3541" i="34"/>
  <c r="W3540" i="34"/>
  <c r="V3540" i="34"/>
  <c r="W3539" i="34"/>
  <c r="V3539" i="34"/>
  <c r="W3538" i="34"/>
  <c r="V3538" i="34"/>
  <c r="W3537" i="34"/>
  <c r="V3537" i="34"/>
  <c r="W3536" i="34"/>
  <c r="V3536" i="34"/>
  <c r="W3535" i="34"/>
  <c r="V3535" i="34"/>
  <c r="W3534" i="34"/>
  <c r="V3534" i="34"/>
  <c r="W3533" i="34"/>
  <c r="V3533" i="34"/>
  <c r="W3532" i="34"/>
  <c r="V3532" i="34"/>
  <c r="W3531" i="34"/>
  <c r="V3531" i="34"/>
  <c r="W3530" i="34"/>
  <c r="V3530" i="34"/>
  <c r="W3529" i="34"/>
  <c r="V3529" i="34"/>
  <c r="W3528" i="34"/>
  <c r="V3528" i="34"/>
  <c r="W3527" i="34"/>
  <c r="V3527" i="34"/>
  <c r="W3526" i="34"/>
  <c r="V3526" i="34"/>
  <c r="W3525" i="34"/>
  <c r="V3525" i="34"/>
  <c r="W3524" i="34"/>
  <c r="V3524" i="34"/>
  <c r="W3523" i="34"/>
  <c r="V3523" i="34"/>
  <c r="W3522" i="34"/>
  <c r="V3522" i="34"/>
  <c r="W3521" i="34"/>
  <c r="V3521" i="34"/>
  <c r="W3520" i="34"/>
  <c r="V3520" i="34"/>
  <c r="W3519" i="34"/>
  <c r="V3519" i="34"/>
  <c r="W3518" i="34"/>
  <c r="V3518" i="34"/>
  <c r="W3517" i="34"/>
  <c r="V3517" i="34"/>
  <c r="W3516" i="34"/>
  <c r="V3516" i="34"/>
  <c r="W3515" i="34"/>
  <c r="V3515" i="34"/>
  <c r="W3514" i="34"/>
  <c r="V3514" i="34"/>
  <c r="W3513" i="34"/>
  <c r="V3513" i="34"/>
  <c r="W3512" i="34"/>
  <c r="V3512" i="34"/>
  <c r="W3511" i="34"/>
  <c r="V3511" i="34"/>
  <c r="W3510" i="34"/>
  <c r="V3510" i="34"/>
  <c r="W3509" i="34"/>
  <c r="V3509" i="34"/>
  <c r="W3508" i="34"/>
  <c r="V3508" i="34"/>
  <c r="W3507" i="34"/>
  <c r="V3507" i="34"/>
  <c r="W3506" i="34"/>
  <c r="V3506" i="34"/>
  <c r="W3505" i="34"/>
  <c r="V3505" i="34"/>
  <c r="W3504" i="34"/>
  <c r="V3504" i="34"/>
  <c r="W3503" i="34"/>
  <c r="V3503" i="34"/>
  <c r="W3502" i="34"/>
  <c r="V3502" i="34"/>
  <c r="W3501" i="34"/>
  <c r="V3501" i="34"/>
  <c r="W3500" i="34"/>
  <c r="V3500" i="34"/>
  <c r="W3499" i="34"/>
  <c r="V3499" i="34"/>
  <c r="W3498" i="34"/>
  <c r="V3498" i="34"/>
  <c r="W3497" i="34"/>
  <c r="V3497" i="34"/>
  <c r="W3496" i="34"/>
  <c r="V3496" i="34"/>
  <c r="W3495" i="34"/>
  <c r="V3495" i="34"/>
  <c r="W3494" i="34"/>
  <c r="V3494" i="34"/>
  <c r="W3493" i="34"/>
  <c r="V3493" i="34"/>
  <c r="W3492" i="34"/>
  <c r="V3492" i="34"/>
  <c r="W3491" i="34"/>
  <c r="V3491" i="34"/>
  <c r="W3490" i="34"/>
  <c r="V3490" i="34"/>
  <c r="W3489" i="34"/>
  <c r="V3489" i="34"/>
  <c r="W3488" i="34"/>
  <c r="V3488" i="34"/>
  <c r="W3487" i="34"/>
  <c r="V3487" i="34"/>
  <c r="W3486" i="34"/>
  <c r="V3486" i="34"/>
  <c r="W3485" i="34"/>
  <c r="V3485" i="34"/>
  <c r="W3484" i="34"/>
  <c r="V3484" i="34"/>
  <c r="W3483" i="34"/>
  <c r="V3483" i="34"/>
  <c r="W3482" i="34"/>
  <c r="V3482" i="34"/>
  <c r="W3481" i="34"/>
  <c r="V3481" i="34"/>
  <c r="W3480" i="34"/>
  <c r="V3480" i="34"/>
  <c r="W3479" i="34"/>
  <c r="V3479" i="34"/>
  <c r="W3478" i="34"/>
  <c r="V3478" i="34"/>
  <c r="W3477" i="34"/>
  <c r="V3477" i="34"/>
  <c r="W3476" i="34"/>
  <c r="V3476" i="34"/>
  <c r="W3475" i="34"/>
  <c r="V3475" i="34"/>
  <c r="W3474" i="34"/>
  <c r="V3474" i="34"/>
  <c r="W3473" i="34"/>
  <c r="V3473" i="34"/>
  <c r="W3472" i="34"/>
  <c r="V3472" i="34"/>
  <c r="W3471" i="34"/>
  <c r="V3471" i="34"/>
  <c r="W3470" i="34"/>
  <c r="V3470" i="34"/>
  <c r="W3469" i="34"/>
  <c r="V3469" i="34"/>
  <c r="W3468" i="34"/>
  <c r="V3468" i="34"/>
  <c r="W3467" i="34"/>
  <c r="V3467" i="34"/>
  <c r="W3466" i="34"/>
  <c r="V3466" i="34"/>
  <c r="W3465" i="34"/>
  <c r="V3465" i="34"/>
  <c r="W3464" i="34"/>
  <c r="V3464" i="34"/>
  <c r="W3463" i="34"/>
  <c r="V3463" i="34"/>
  <c r="W3462" i="34"/>
  <c r="V3462" i="34"/>
  <c r="W3461" i="34"/>
  <c r="V3461" i="34"/>
  <c r="W3460" i="34"/>
  <c r="V3460" i="34"/>
  <c r="W3459" i="34"/>
  <c r="V3459" i="34"/>
  <c r="W3458" i="34"/>
  <c r="V3458" i="34"/>
  <c r="W3457" i="34"/>
  <c r="V3457" i="34"/>
  <c r="W3456" i="34"/>
  <c r="V3456" i="34"/>
  <c r="W3455" i="34"/>
  <c r="V3455" i="34"/>
  <c r="W3454" i="34"/>
  <c r="V3454" i="34"/>
  <c r="W3453" i="34"/>
  <c r="V3453" i="34"/>
  <c r="W3452" i="34"/>
  <c r="V3452" i="34"/>
  <c r="W3451" i="34"/>
  <c r="V3451" i="34"/>
  <c r="W3450" i="34"/>
  <c r="V3450" i="34"/>
  <c r="W3449" i="34"/>
  <c r="V3449" i="34"/>
  <c r="W3448" i="34"/>
  <c r="V3448" i="34"/>
  <c r="W3447" i="34"/>
  <c r="V3447" i="34"/>
  <c r="W3446" i="34"/>
  <c r="V3446" i="34"/>
  <c r="W3445" i="34"/>
  <c r="V3445" i="34"/>
  <c r="W3444" i="34"/>
  <c r="V3444" i="34"/>
  <c r="W3443" i="34"/>
  <c r="V3443" i="34"/>
  <c r="W3442" i="34"/>
  <c r="V3442" i="34"/>
  <c r="W3441" i="34"/>
  <c r="V3441" i="34"/>
  <c r="W3440" i="34"/>
  <c r="V3440" i="34"/>
  <c r="W3439" i="34"/>
  <c r="V3439" i="34"/>
  <c r="W3438" i="34"/>
  <c r="V3438" i="34"/>
  <c r="W3437" i="34"/>
  <c r="V3437" i="34"/>
  <c r="W3436" i="34"/>
  <c r="V3436" i="34"/>
  <c r="W3435" i="34"/>
  <c r="V3435" i="34"/>
  <c r="W3434" i="34"/>
  <c r="V3434" i="34"/>
  <c r="W3433" i="34"/>
  <c r="V3433" i="34"/>
  <c r="W3432" i="34"/>
  <c r="V3432" i="34"/>
  <c r="W3431" i="34"/>
  <c r="V3431" i="34"/>
  <c r="W3430" i="34"/>
  <c r="V3430" i="34"/>
  <c r="W3429" i="34"/>
  <c r="V3429" i="34"/>
  <c r="W3428" i="34"/>
  <c r="V3428" i="34"/>
  <c r="W3427" i="34"/>
  <c r="V3427" i="34"/>
  <c r="W3426" i="34"/>
  <c r="V3426" i="34"/>
  <c r="W3425" i="34"/>
  <c r="V3425" i="34"/>
  <c r="W3424" i="34"/>
  <c r="V3424" i="34"/>
  <c r="W3423" i="34"/>
  <c r="V3423" i="34"/>
  <c r="W3422" i="34"/>
  <c r="V3422" i="34"/>
  <c r="W3421" i="34"/>
  <c r="V3421" i="34"/>
  <c r="W3420" i="34"/>
  <c r="V3420" i="34"/>
  <c r="W3419" i="34"/>
  <c r="V3419" i="34"/>
  <c r="W3418" i="34"/>
  <c r="V3418" i="34"/>
  <c r="W3417" i="34"/>
  <c r="V3417" i="34"/>
  <c r="W3416" i="34"/>
  <c r="V3416" i="34"/>
  <c r="W3415" i="34"/>
  <c r="V3415" i="34"/>
  <c r="W3414" i="34"/>
  <c r="V3414" i="34"/>
  <c r="W3413" i="34"/>
  <c r="V3413" i="34"/>
  <c r="W3412" i="34"/>
  <c r="V3412" i="34"/>
  <c r="W3411" i="34"/>
  <c r="V3411" i="34"/>
  <c r="W3410" i="34"/>
  <c r="V3410" i="34"/>
  <c r="W3409" i="34"/>
  <c r="V3409" i="34"/>
  <c r="W3408" i="34"/>
  <c r="V3408" i="34"/>
  <c r="W3407" i="34"/>
  <c r="V3407" i="34"/>
  <c r="W3406" i="34"/>
  <c r="V3406" i="34"/>
  <c r="W3405" i="34"/>
  <c r="V3405" i="34"/>
  <c r="W3404" i="34"/>
  <c r="V3404" i="34"/>
  <c r="W3403" i="34"/>
  <c r="V3403" i="34"/>
  <c r="W3402" i="34"/>
  <c r="V3402" i="34"/>
  <c r="W3401" i="34"/>
  <c r="V3401" i="34"/>
  <c r="W3400" i="34"/>
  <c r="V3400" i="34"/>
  <c r="W3399" i="34"/>
  <c r="V3399" i="34"/>
  <c r="W3398" i="34"/>
  <c r="V3398" i="34"/>
  <c r="W3397" i="34"/>
  <c r="V3397" i="34"/>
  <c r="W3396" i="34"/>
  <c r="V3396" i="34"/>
  <c r="W3395" i="34"/>
  <c r="V3395" i="34"/>
  <c r="W3394" i="34"/>
  <c r="V3394" i="34"/>
  <c r="W3393" i="34"/>
  <c r="V3393" i="34"/>
  <c r="W3392" i="34"/>
  <c r="V3392" i="34"/>
  <c r="W3391" i="34"/>
  <c r="V3391" i="34"/>
  <c r="W3390" i="34"/>
  <c r="V3390" i="34"/>
  <c r="W3389" i="34"/>
  <c r="V3389" i="34"/>
  <c r="W3388" i="34"/>
  <c r="V3388" i="34"/>
  <c r="W3387" i="34"/>
  <c r="V3387" i="34"/>
  <c r="W3386" i="34"/>
  <c r="V3386" i="34"/>
  <c r="W3385" i="34"/>
  <c r="V3385" i="34"/>
  <c r="W3384" i="34"/>
  <c r="V3384" i="34"/>
  <c r="W3383" i="34"/>
  <c r="V3383" i="34"/>
  <c r="W3382" i="34"/>
  <c r="V3382" i="34"/>
  <c r="W3381" i="34"/>
  <c r="V3381" i="34"/>
  <c r="W3380" i="34"/>
  <c r="V3380" i="34"/>
  <c r="W3379" i="34"/>
  <c r="V3379" i="34"/>
  <c r="W3378" i="34"/>
  <c r="V3378" i="34"/>
  <c r="W3377" i="34"/>
  <c r="V3377" i="34"/>
  <c r="W3376" i="34"/>
  <c r="V3376" i="34"/>
  <c r="W3375" i="34"/>
  <c r="V3375" i="34"/>
  <c r="W3374" i="34"/>
  <c r="V3374" i="34"/>
  <c r="W3373" i="34"/>
  <c r="V3373" i="34"/>
  <c r="W3372" i="34"/>
  <c r="V3372" i="34"/>
  <c r="W3371" i="34"/>
  <c r="V3371" i="34"/>
  <c r="W3370" i="34"/>
  <c r="V3370" i="34"/>
  <c r="W3369" i="34"/>
  <c r="V3369" i="34"/>
  <c r="W3368" i="34"/>
  <c r="V3368" i="34"/>
  <c r="W3367" i="34"/>
  <c r="V3367" i="34"/>
  <c r="W3366" i="34"/>
  <c r="V3366" i="34"/>
  <c r="W3365" i="34"/>
  <c r="V3365" i="34"/>
  <c r="W3364" i="34"/>
  <c r="V3364" i="34"/>
  <c r="W3363" i="34"/>
  <c r="V3363" i="34"/>
  <c r="W3362" i="34"/>
  <c r="V3362" i="34"/>
  <c r="W3361" i="34"/>
  <c r="V3361" i="34"/>
  <c r="W3360" i="34"/>
  <c r="V3360" i="34"/>
  <c r="W3359" i="34"/>
  <c r="V3359" i="34"/>
  <c r="W3358" i="34"/>
  <c r="V3358" i="34"/>
  <c r="W3357" i="34"/>
  <c r="V3357" i="34"/>
  <c r="W3356" i="34"/>
  <c r="V3356" i="34"/>
  <c r="W3355" i="34"/>
  <c r="V3355" i="34"/>
  <c r="W3354" i="34"/>
  <c r="V3354" i="34"/>
  <c r="W3353" i="34"/>
  <c r="V3353" i="34"/>
  <c r="W3352" i="34"/>
  <c r="V3352" i="34"/>
  <c r="W3351" i="34"/>
  <c r="V3351" i="34"/>
  <c r="W3350" i="34"/>
  <c r="V3350" i="34"/>
  <c r="W3349" i="34"/>
  <c r="V3349" i="34"/>
  <c r="W3348" i="34"/>
  <c r="V3348" i="34"/>
  <c r="W3347" i="34"/>
  <c r="V3347" i="34"/>
  <c r="W3346" i="34"/>
  <c r="V3346" i="34"/>
  <c r="W3345" i="34"/>
  <c r="V3345" i="34"/>
  <c r="W3344" i="34"/>
  <c r="V3344" i="34"/>
  <c r="W3343" i="34"/>
  <c r="V3343" i="34"/>
  <c r="W3342" i="34"/>
  <c r="V3342" i="34"/>
  <c r="W3341" i="34"/>
  <c r="V3341" i="34"/>
  <c r="W3340" i="34"/>
  <c r="V3340" i="34"/>
  <c r="W3339" i="34"/>
  <c r="V3339" i="34"/>
  <c r="W3338" i="34"/>
  <c r="V3338" i="34"/>
  <c r="W3337" i="34"/>
  <c r="V3337" i="34"/>
  <c r="W3336" i="34"/>
  <c r="V3336" i="34"/>
  <c r="W3335" i="34"/>
  <c r="V3335" i="34"/>
  <c r="W3334" i="34"/>
  <c r="V3334" i="34"/>
  <c r="W3333" i="34"/>
  <c r="V3333" i="34"/>
  <c r="W3332" i="34"/>
  <c r="V3332" i="34"/>
  <c r="W3331" i="34"/>
  <c r="V3331" i="34"/>
  <c r="W3330" i="34"/>
  <c r="V3330" i="34"/>
  <c r="W3329" i="34"/>
  <c r="V3329" i="34"/>
  <c r="W3328" i="34"/>
  <c r="V3328" i="34"/>
  <c r="W3327" i="34"/>
  <c r="V3327" i="34"/>
  <c r="W3326" i="34"/>
  <c r="V3326" i="34"/>
  <c r="W3325" i="34"/>
  <c r="V3325" i="34"/>
  <c r="W3324" i="34"/>
  <c r="V3324" i="34"/>
  <c r="W3323" i="34"/>
  <c r="V3323" i="34"/>
  <c r="W3322" i="34"/>
  <c r="V3322" i="34"/>
  <c r="W3321" i="34"/>
  <c r="V3321" i="34"/>
  <c r="W3320" i="34"/>
  <c r="V3320" i="34"/>
  <c r="W3319" i="34"/>
  <c r="V3319" i="34"/>
  <c r="W3318" i="34"/>
  <c r="V3318" i="34"/>
  <c r="W3317" i="34"/>
  <c r="V3317" i="34"/>
  <c r="W3316" i="34"/>
  <c r="V3316" i="34"/>
  <c r="W3315" i="34"/>
  <c r="V3315" i="34"/>
  <c r="W3314" i="34"/>
  <c r="V3314" i="34"/>
  <c r="W3313" i="34"/>
  <c r="V3313" i="34"/>
  <c r="W3312" i="34"/>
  <c r="V3312" i="34"/>
  <c r="W3311" i="34"/>
  <c r="V3311" i="34"/>
  <c r="W3310" i="34"/>
  <c r="V3310" i="34"/>
  <c r="W3309" i="34"/>
  <c r="V3309" i="34"/>
  <c r="W3308" i="34"/>
  <c r="V3308" i="34"/>
  <c r="W3307" i="34"/>
  <c r="V3307" i="34"/>
  <c r="W3306" i="34"/>
  <c r="V3306" i="34"/>
  <c r="W3305" i="34"/>
  <c r="V3305" i="34"/>
  <c r="W3304" i="34"/>
  <c r="V3304" i="34"/>
  <c r="W3303" i="34"/>
  <c r="V3303" i="34"/>
  <c r="W3302" i="34"/>
  <c r="V3302" i="34"/>
  <c r="W3301" i="34"/>
  <c r="V3301" i="34"/>
  <c r="W3300" i="34"/>
  <c r="V3300" i="34"/>
  <c r="W3299" i="34"/>
  <c r="V3299" i="34"/>
  <c r="W3298" i="34"/>
  <c r="V3298" i="34"/>
  <c r="W3297" i="34"/>
  <c r="V3297" i="34"/>
  <c r="W3296" i="34"/>
  <c r="V3296" i="34"/>
  <c r="W3295" i="34"/>
  <c r="V3295" i="34"/>
  <c r="W3294" i="34"/>
  <c r="V3294" i="34"/>
  <c r="W3293" i="34"/>
  <c r="V3293" i="34"/>
  <c r="W3292" i="34"/>
  <c r="V3292" i="34"/>
  <c r="W3291" i="34"/>
  <c r="V3291" i="34"/>
  <c r="W3290" i="34"/>
  <c r="V3290" i="34"/>
  <c r="W3289" i="34"/>
  <c r="V3289" i="34"/>
  <c r="W3288" i="34"/>
  <c r="V3288" i="34"/>
  <c r="W3287" i="34"/>
  <c r="V3287" i="34"/>
  <c r="W3286" i="34"/>
  <c r="V3286" i="34"/>
  <c r="W3285" i="34"/>
  <c r="V3285" i="34"/>
  <c r="W3284" i="34"/>
  <c r="V3284" i="34"/>
  <c r="W3283" i="34"/>
  <c r="V3283" i="34"/>
  <c r="W3282" i="34"/>
  <c r="V3282" i="34"/>
  <c r="W3281" i="34"/>
  <c r="V3281" i="34"/>
  <c r="W3280" i="34"/>
  <c r="V3280" i="34"/>
  <c r="W3279" i="34"/>
  <c r="V3279" i="34"/>
  <c r="W3278" i="34"/>
  <c r="V3278" i="34"/>
  <c r="W3277" i="34"/>
  <c r="V3277" i="34"/>
  <c r="W3276" i="34"/>
  <c r="V3276" i="34"/>
  <c r="W3275" i="34"/>
  <c r="V3275" i="34"/>
  <c r="W3274" i="34"/>
  <c r="V3274" i="34"/>
  <c r="W3273" i="34"/>
  <c r="V3273" i="34"/>
  <c r="W3272" i="34"/>
  <c r="V3272" i="34"/>
  <c r="W3271" i="34"/>
  <c r="V3271" i="34"/>
  <c r="W3270" i="34"/>
  <c r="V3270" i="34"/>
  <c r="W3269" i="34"/>
  <c r="V3269" i="34"/>
  <c r="W3268" i="34"/>
  <c r="V3268" i="34"/>
  <c r="W3267" i="34"/>
  <c r="V3267" i="34"/>
  <c r="W3266" i="34"/>
  <c r="V3266" i="34"/>
  <c r="W3265" i="34"/>
  <c r="V3265" i="34"/>
  <c r="W3264" i="34"/>
  <c r="V3264" i="34"/>
  <c r="W3263" i="34"/>
  <c r="V3263" i="34"/>
  <c r="W3262" i="34"/>
  <c r="V3262" i="34"/>
  <c r="W3261" i="34"/>
  <c r="V3261" i="34"/>
  <c r="W3260" i="34"/>
  <c r="V3260" i="34"/>
  <c r="W3259" i="34"/>
  <c r="V3259" i="34"/>
  <c r="W3258" i="34"/>
  <c r="V3258" i="34"/>
  <c r="W3257" i="34"/>
  <c r="V3257" i="34"/>
  <c r="W3256" i="34"/>
  <c r="V3256" i="34"/>
  <c r="W3255" i="34"/>
  <c r="V3255" i="34"/>
  <c r="W3254" i="34"/>
  <c r="V3254" i="34"/>
  <c r="W3253" i="34"/>
  <c r="V3253" i="34"/>
  <c r="W3252" i="34"/>
  <c r="V3252" i="34"/>
  <c r="W3251" i="34"/>
  <c r="V3251" i="34"/>
  <c r="W3250" i="34"/>
  <c r="V3250" i="34"/>
  <c r="W3249" i="34"/>
  <c r="V3249" i="34"/>
  <c r="W3248" i="34"/>
  <c r="V3248" i="34"/>
  <c r="W3247" i="34"/>
  <c r="V3247" i="34"/>
  <c r="W3246" i="34"/>
  <c r="V3246" i="34"/>
  <c r="W3245" i="34"/>
  <c r="V3245" i="34"/>
  <c r="W3244" i="34"/>
  <c r="V3244" i="34"/>
  <c r="W3243" i="34"/>
  <c r="V3243" i="34"/>
  <c r="W3242" i="34"/>
  <c r="V3242" i="34"/>
  <c r="W3241" i="34"/>
  <c r="V3241" i="34"/>
  <c r="W3240" i="34"/>
  <c r="V3240" i="34"/>
  <c r="W3239" i="34"/>
  <c r="V3239" i="34"/>
  <c r="W3238" i="34"/>
  <c r="V3238" i="34"/>
  <c r="W3237" i="34"/>
  <c r="V3237" i="34"/>
  <c r="W3236" i="34"/>
  <c r="V3236" i="34"/>
  <c r="W3235" i="34"/>
  <c r="V3235" i="34"/>
  <c r="W3234" i="34"/>
  <c r="V3234" i="34"/>
  <c r="W3233" i="34"/>
  <c r="V3233" i="34"/>
  <c r="W3232" i="34"/>
  <c r="V3232" i="34"/>
  <c r="W3231" i="34"/>
  <c r="V3231" i="34"/>
  <c r="W3230" i="34"/>
  <c r="V3230" i="34"/>
  <c r="W3229" i="34"/>
  <c r="V3229" i="34"/>
  <c r="W3228" i="34"/>
  <c r="V3228" i="34"/>
  <c r="W3227" i="34"/>
  <c r="V3227" i="34"/>
  <c r="W3226" i="34"/>
  <c r="V3226" i="34"/>
  <c r="W3225" i="34"/>
  <c r="V3225" i="34"/>
  <c r="W3224" i="34"/>
  <c r="V3224" i="34"/>
  <c r="W3223" i="34"/>
  <c r="V3223" i="34"/>
  <c r="W3222" i="34"/>
  <c r="V3222" i="34"/>
  <c r="W3221" i="34"/>
  <c r="V3221" i="34"/>
  <c r="W3220" i="34"/>
  <c r="V3220" i="34"/>
  <c r="W3219" i="34"/>
  <c r="V3219" i="34"/>
  <c r="W3218" i="34"/>
  <c r="V3218" i="34"/>
  <c r="W3217" i="34"/>
  <c r="V3217" i="34"/>
  <c r="W3216" i="34"/>
  <c r="V3216" i="34"/>
  <c r="W3215" i="34"/>
  <c r="V3215" i="34"/>
  <c r="W3214" i="34"/>
  <c r="V3214" i="34"/>
  <c r="W3213" i="34"/>
  <c r="V3213" i="34"/>
  <c r="W3212" i="34"/>
  <c r="V3212" i="34"/>
  <c r="W3211" i="34"/>
  <c r="V3211" i="34"/>
  <c r="W3210" i="34"/>
  <c r="V3210" i="34"/>
  <c r="W3209" i="34"/>
  <c r="V3209" i="34"/>
  <c r="W3208" i="34"/>
  <c r="V3208" i="34"/>
  <c r="W3207" i="34"/>
  <c r="V3207" i="34"/>
  <c r="W3206" i="34"/>
  <c r="V3206" i="34"/>
  <c r="W3205" i="34"/>
  <c r="V3205" i="34"/>
  <c r="W3204" i="34"/>
  <c r="V3204" i="34"/>
  <c r="W3203" i="34"/>
  <c r="V3203" i="34"/>
  <c r="W3202" i="34"/>
  <c r="V3202" i="34"/>
  <c r="W3201" i="34"/>
  <c r="V3201" i="34"/>
  <c r="W3200" i="34"/>
  <c r="V3200" i="34"/>
  <c r="W3199" i="34"/>
  <c r="V3199" i="34"/>
  <c r="W3198" i="34"/>
  <c r="V3198" i="34"/>
  <c r="W3197" i="34"/>
  <c r="V3197" i="34"/>
  <c r="W3196" i="34"/>
  <c r="V3196" i="34"/>
  <c r="W3195" i="34"/>
  <c r="V3195" i="34"/>
  <c r="W3194" i="34"/>
  <c r="V3194" i="34"/>
  <c r="W3193" i="34"/>
  <c r="V3193" i="34"/>
  <c r="W3192" i="34"/>
  <c r="V3192" i="34"/>
  <c r="W3191" i="34"/>
  <c r="V3191" i="34"/>
  <c r="W3190" i="34"/>
  <c r="V3190" i="34"/>
  <c r="W3189" i="34"/>
  <c r="V3189" i="34"/>
  <c r="W3188" i="34"/>
  <c r="V3188" i="34"/>
  <c r="W3187" i="34"/>
  <c r="V3187" i="34"/>
  <c r="W3186" i="34"/>
  <c r="V3186" i="34"/>
  <c r="W3185" i="34"/>
  <c r="V3185" i="34"/>
  <c r="W3184" i="34"/>
  <c r="V3184" i="34"/>
  <c r="W3183" i="34"/>
  <c r="V3183" i="34"/>
  <c r="W3182" i="34"/>
  <c r="V3182" i="34"/>
  <c r="W3181" i="34"/>
  <c r="V3181" i="34"/>
  <c r="W3180" i="34"/>
  <c r="V3180" i="34"/>
  <c r="W3179" i="34"/>
  <c r="V3179" i="34"/>
  <c r="W3178" i="34"/>
  <c r="V3178" i="34"/>
  <c r="W3177" i="34"/>
  <c r="V3177" i="34"/>
  <c r="W3176" i="34"/>
  <c r="V3176" i="34"/>
  <c r="W3175" i="34"/>
  <c r="V3175" i="34"/>
  <c r="W3174" i="34"/>
  <c r="V3174" i="34"/>
  <c r="W3173" i="34"/>
  <c r="V3173" i="34"/>
  <c r="W3172" i="34"/>
  <c r="V3172" i="34"/>
  <c r="W3171" i="34"/>
  <c r="V3171" i="34"/>
  <c r="W3170" i="34"/>
  <c r="V3170" i="34"/>
  <c r="W3169" i="34"/>
  <c r="V3169" i="34"/>
  <c r="W3168" i="34"/>
  <c r="V3168" i="34"/>
  <c r="W3167" i="34"/>
  <c r="V3167" i="34"/>
  <c r="W3166" i="34"/>
  <c r="V3166" i="34"/>
  <c r="W3165" i="34"/>
  <c r="V3165" i="34"/>
  <c r="W3164" i="34"/>
  <c r="V3164" i="34"/>
  <c r="W3163" i="34"/>
  <c r="V3163" i="34"/>
  <c r="W3162" i="34"/>
  <c r="V3162" i="34"/>
  <c r="W3161" i="34"/>
  <c r="V3161" i="34"/>
  <c r="W3160" i="34"/>
  <c r="V3160" i="34"/>
  <c r="W3159" i="34"/>
  <c r="V3159" i="34"/>
  <c r="W3158" i="34"/>
  <c r="V3158" i="34"/>
  <c r="W3157" i="34"/>
  <c r="V3157" i="34"/>
  <c r="W3156" i="34"/>
  <c r="V3156" i="34"/>
  <c r="W3155" i="34"/>
  <c r="V3155" i="34"/>
  <c r="W3154" i="34"/>
  <c r="V3154" i="34"/>
  <c r="W3153" i="34"/>
  <c r="V3153" i="34"/>
  <c r="W3152" i="34"/>
  <c r="V3152" i="34"/>
  <c r="W3151" i="34"/>
  <c r="V3151" i="34"/>
  <c r="W3150" i="34"/>
  <c r="V3150" i="34"/>
  <c r="W3149" i="34"/>
  <c r="V3149" i="34"/>
  <c r="W3148" i="34"/>
  <c r="V3148" i="34"/>
  <c r="W3147" i="34"/>
  <c r="V3147" i="34"/>
  <c r="W3146" i="34"/>
  <c r="V3146" i="34"/>
  <c r="W3145" i="34"/>
  <c r="V3145" i="34"/>
  <c r="W3144" i="34"/>
  <c r="V3144" i="34"/>
  <c r="W3143" i="34"/>
  <c r="V3143" i="34"/>
  <c r="W3142" i="34"/>
  <c r="V3142" i="34"/>
  <c r="W3141" i="34"/>
  <c r="V3141" i="34"/>
  <c r="W3140" i="34"/>
  <c r="V3140" i="34"/>
  <c r="W3139" i="34"/>
  <c r="V3139" i="34"/>
  <c r="W3138" i="34"/>
  <c r="V3138" i="34"/>
  <c r="W3137" i="34"/>
  <c r="V3137" i="34"/>
  <c r="W3136" i="34"/>
  <c r="V3136" i="34"/>
  <c r="W3135" i="34"/>
  <c r="V3135" i="34"/>
  <c r="W3134" i="34"/>
  <c r="V3134" i="34"/>
  <c r="W3133" i="34"/>
  <c r="V3133" i="34"/>
  <c r="W3132" i="34"/>
  <c r="V3132" i="34"/>
  <c r="W3131" i="34"/>
  <c r="V3131" i="34"/>
  <c r="W3130" i="34"/>
  <c r="V3130" i="34"/>
  <c r="W3129" i="34"/>
  <c r="V3129" i="34"/>
  <c r="W3128" i="34"/>
  <c r="V3128" i="34"/>
  <c r="W3127" i="34"/>
  <c r="V3127" i="34"/>
  <c r="W3126" i="34"/>
  <c r="V3126" i="34"/>
  <c r="W3125" i="34"/>
  <c r="V3125" i="34"/>
  <c r="W3124" i="34"/>
  <c r="V3124" i="34"/>
  <c r="W3123" i="34"/>
  <c r="V3123" i="34"/>
  <c r="W3122" i="34"/>
  <c r="V3122" i="34"/>
  <c r="W3121" i="34"/>
  <c r="V3121" i="34"/>
  <c r="W3120" i="34"/>
  <c r="V3120" i="34"/>
  <c r="W3119" i="34"/>
  <c r="V3119" i="34"/>
  <c r="W3118" i="34"/>
  <c r="V3118" i="34"/>
  <c r="W3117" i="34"/>
  <c r="V3117" i="34"/>
  <c r="W3116" i="34"/>
  <c r="V3116" i="34"/>
  <c r="W3115" i="34"/>
  <c r="V3115" i="34"/>
  <c r="W3114" i="34"/>
  <c r="V3114" i="34"/>
  <c r="W3113" i="34"/>
  <c r="V3113" i="34"/>
  <c r="W3112" i="34"/>
  <c r="V3112" i="34"/>
  <c r="W3111" i="34"/>
  <c r="V3111" i="34"/>
  <c r="W3110" i="34"/>
  <c r="V3110" i="34"/>
  <c r="W3109" i="34"/>
  <c r="V3109" i="34"/>
  <c r="W3108" i="34"/>
  <c r="V3108" i="34"/>
  <c r="W3107" i="34"/>
  <c r="V3107" i="34"/>
  <c r="W3106" i="34"/>
  <c r="V3106" i="34"/>
  <c r="W3105" i="34"/>
  <c r="V3105" i="34"/>
  <c r="W3104" i="34"/>
  <c r="V3104" i="34"/>
  <c r="W3103" i="34"/>
  <c r="V3103" i="34"/>
  <c r="W3102" i="34"/>
  <c r="V3102" i="34"/>
  <c r="W3101" i="34"/>
  <c r="V3101" i="34"/>
  <c r="W3100" i="34"/>
  <c r="V3100" i="34"/>
  <c r="W3099" i="34"/>
  <c r="V3099" i="34"/>
  <c r="W3098" i="34"/>
  <c r="V3098" i="34"/>
  <c r="W3097" i="34"/>
  <c r="V3097" i="34"/>
  <c r="W3096" i="34"/>
  <c r="V3096" i="34"/>
  <c r="W3095" i="34"/>
  <c r="V3095" i="34"/>
  <c r="W3094" i="34"/>
  <c r="V3094" i="34"/>
  <c r="W3093" i="34"/>
  <c r="V3093" i="34"/>
  <c r="W3092" i="34"/>
  <c r="V3092" i="34"/>
  <c r="W3091" i="34"/>
  <c r="V3091" i="34"/>
  <c r="W3090" i="34"/>
  <c r="V3090" i="34"/>
  <c r="W3089" i="34"/>
  <c r="V3089" i="34"/>
  <c r="W3088" i="34"/>
  <c r="V3088" i="34"/>
  <c r="W3087" i="34"/>
  <c r="V3087" i="34"/>
  <c r="W3086" i="34"/>
  <c r="V3086" i="34"/>
  <c r="W3085" i="34"/>
  <c r="V3085" i="34"/>
  <c r="W3084" i="34"/>
  <c r="V3084" i="34"/>
  <c r="W3083" i="34"/>
  <c r="V3083" i="34"/>
  <c r="W3082" i="34"/>
  <c r="V3082" i="34"/>
  <c r="W3081" i="34"/>
  <c r="V3081" i="34"/>
  <c r="W3080" i="34"/>
  <c r="V3080" i="34"/>
  <c r="W3079" i="34"/>
  <c r="V3079" i="34"/>
  <c r="W3078" i="34"/>
  <c r="V3078" i="34"/>
  <c r="W3077" i="34"/>
  <c r="V3077" i="34"/>
  <c r="W3076" i="34"/>
  <c r="V3076" i="34"/>
  <c r="W3075" i="34"/>
  <c r="V3075" i="34"/>
  <c r="W3074" i="34"/>
  <c r="V3074" i="34"/>
  <c r="W3073" i="34"/>
  <c r="V3073" i="34"/>
  <c r="W3072" i="34"/>
  <c r="V3072" i="34"/>
  <c r="W3071" i="34"/>
  <c r="V3071" i="34"/>
  <c r="W3070" i="34"/>
  <c r="V3070" i="34"/>
  <c r="W3069" i="34"/>
  <c r="V3069" i="34"/>
  <c r="W3068" i="34"/>
  <c r="V3068" i="34"/>
  <c r="W3067" i="34"/>
  <c r="V3067" i="34"/>
  <c r="W3066" i="34"/>
  <c r="V3066" i="34"/>
  <c r="W3065" i="34"/>
  <c r="V3065" i="34"/>
  <c r="W3064" i="34"/>
  <c r="V3064" i="34"/>
  <c r="W3063" i="34"/>
  <c r="V3063" i="34"/>
  <c r="W3062" i="34"/>
  <c r="V3062" i="34"/>
  <c r="W3061" i="34"/>
  <c r="V3061" i="34"/>
  <c r="W3060" i="34"/>
  <c r="V3060" i="34"/>
  <c r="W3059" i="34"/>
  <c r="V3059" i="34"/>
  <c r="W3058" i="34"/>
  <c r="V3058" i="34"/>
  <c r="W3057" i="34"/>
  <c r="V3057" i="34"/>
  <c r="W3056" i="34"/>
  <c r="V3056" i="34"/>
  <c r="W3055" i="34"/>
  <c r="V3055" i="34"/>
  <c r="W3054" i="34"/>
  <c r="V3054" i="34"/>
  <c r="W3053" i="34"/>
  <c r="V3053" i="34"/>
  <c r="W3052" i="34"/>
  <c r="V3052" i="34"/>
  <c r="W3051" i="34"/>
  <c r="V3051" i="34"/>
  <c r="W3050" i="34"/>
  <c r="V3050" i="34"/>
  <c r="W3049" i="34"/>
  <c r="V3049" i="34"/>
  <c r="W3048" i="34"/>
  <c r="V3048" i="34"/>
  <c r="W3047" i="34"/>
  <c r="V3047" i="34"/>
  <c r="W3046" i="34"/>
  <c r="V3046" i="34"/>
  <c r="W3045" i="34"/>
  <c r="V3045" i="34"/>
  <c r="W3044" i="34"/>
  <c r="V3044" i="34"/>
  <c r="W3043" i="34"/>
  <c r="V3043" i="34"/>
  <c r="W3042" i="34"/>
  <c r="V3042" i="34"/>
  <c r="W3041" i="34"/>
  <c r="V3041" i="34"/>
  <c r="W3040" i="34"/>
  <c r="V3040" i="34"/>
  <c r="W3039" i="34"/>
  <c r="V3039" i="34"/>
  <c r="W3038" i="34"/>
  <c r="V3038" i="34"/>
  <c r="W3037" i="34"/>
  <c r="V3037" i="34"/>
  <c r="W3036" i="34"/>
  <c r="V3036" i="34"/>
  <c r="W3035" i="34"/>
  <c r="V3035" i="34"/>
  <c r="W3034" i="34"/>
  <c r="V3034" i="34"/>
  <c r="W3033" i="34"/>
  <c r="V3033" i="34"/>
  <c r="W3032" i="34"/>
  <c r="V3032" i="34"/>
  <c r="W3031" i="34"/>
  <c r="V3031" i="34"/>
  <c r="W3030" i="34"/>
  <c r="V3030" i="34"/>
  <c r="W3029" i="34"/>
  <c r="V3029" i="34"/>
  <c r="W3028" i="34"/>
  <c r="V3028" i="34"/>
  <c r="W3027" i="34"/>
  <c r="V3027" i="34"/>
  <c r="W3026" i="34"/>
  <c r="V3026" i="34"/>
  <c r="W3025" i="34"/>
  <c r="V3025" i="34"/>
  <c r="W3024" i="34"/>
  <c r="V3024" i="34"/>
  <c r="W3023" i="34"/>
  <c r="V3023" i="34"/>
  <c r="W3022" i="34"/>
  <c r="V3022" i="34"/>
  <c r="W3021" i="34"/>
  <c r="V3021" i="34"/>
  <c r="W3020" i="34"/>
  <c r="V3020" i="34"/>
  <c r="W3019" i="34"/>
  <c r="V3019" i="34"/>
  <c r="W3018" i="34"/>
  <c r="V3018" i="34"/>
  <c r="W3017" i="34"/>
  <c r="V3017" i="34"/>
  <c r="W3016" i="34"/>
  <c r="V3016" i="34"/>
  <c r="W3015" i="34"/>
  <c r="V3015" i="34"/>
  <c r="W3014" i="34"/>
  <c r="V3014" i="34"/>
  <c r="W3013" i="34"/>
  <c r="V3013" i="34"/>
  <c r="W3012" i="34"/>
  <c r="V3012" i="34"/>
  <c r="W3011" i="34"/>
  <c r="V3011" i="34"/>
  <c r="W3010" i="34"/>
  <c r="V3010" i="34"/>
  <c r="W3009" i="34"/>
  <c r="V3009" i="34"/>
  <c r="W3008" i="34"/>
  <c r="V3008" i="34"/>
  <c r="W3007" i="34"/>
  <c r="V3007" i="34"/>
  <c r="W3006" i="34"/>
  <c r="V3006" i="34"/>
  <c r="W3005" i="34"/>
  <c r="V3005" i="34"/>
  <c r="W3004" i="34"/>
  <c r="V3004" i="34"/>
  <c r="W3003" i="34"/>
  <c r="V3003" i="34"/>
  <c r="W3002" i="34"/>
  <c r="V3002" i="34"/>
  <c r="W3001" i="34"/>
  <c r="V3001" i="34"/>
  <c r="W3000" i="34"/>
  <c r="V3000" i="34"/>
  <c r="W2999" i="34"/>
  <c r="V2999" i="34"/>
  <c r="W2998" i="34"/>
  <c r="V2998" i="34"/>
  <c r="W2997" i="34"/>
  <c r="V2997" i="34"/>
  <c r="W2996" i="34"/>
  <c r="V2996" i="34"/>
  <c r="W2995" i="34"/>
  <c r="V2995" i="34"/>
  <c r="W2994" i="34"/>
  <c r="V2994" i="34"/>
  <c r="W2993" i="34"/>
  <c r="V2993" i="34"/>
  <c r="W2992" i="34"/>
  <c r="V2992" i="34"/>
  <c r="W2991" i="34"/>
  <c r="V2991" i="34"/>
  <c r="W2990" i="34"/>
  <c r="V2990" i="34"/>
  <c r="W2989" i="34"/>
  <c r="V2989" i="34"/>
  <c r="W2988" i="34"/>
  <c r="V2988" i="34"/>
  <c r="W2987" i="34"/>
  <c r="V2987" i="34"/>
  <c r="W2986" i="34"/>
  <c r="V2986" i="34"/>
  <c r="W2985" i="34"/>
  <c r="V2985" i="34"/>
  <c r="W2984" i="34"/>
  <c r="V2984" i="34"/>
  <c r="W2983" i="34"/>
  <c r="V2983" i="34"/>
  <c r="W2982" i="34"/>
  <c r="V2982" i="34"/>
  <c r="W2981" i="34"/>
  <c r="V2981" i="34"/>
  <c r="W2980" i="34"/>
  <c r="V2980" i="34"/>
  <c r="W2979" i="34"/>
  <c r="V2979" i="34"/>
  <c r="W2978" i="34"/>
  <c r="V2978" i="34"/>
  <c r="W2977" i="34"/>
  <c r="V2977" i="34"/>
  <c r="W2976" i="34"/>
  <c r="V2976" i="34"/>
  <c r="W2975" i="34"/>
  <c r="V2975" i="34"/>
  <c r="W2974" i="34"/>
  <c r="V2974" i="34"/>
  <c r="W2973" i="34"/>
  <c r="V2973" i="34"/>
  <c r="W2972" i="34"/>
  <c r="V2972" i="34"/>
  <c r="W2971" i="34"/>
  <c r="V2971" i="34"/>
  <c r="W2970" i="34"/>
  <c r="V2970" i="34"/>
  <c r="W2969" i="34"/>
  <c r="V2969" i="34"/>
  <c r="W2968" i="34"/>
  <c r="V2968" i="34"/>
  <c r="W2967" i="34"/>
  <c r="V2967" i="34"/>
  <c r="W2966" i="34"/>
  <c r="V2966" i="34"/>
  <c r="W2965" i="34"/>
  <c r="V2965" i="34"/>
  <c r="W2964" i="34"/>
  <c r="V2964" i="34"/>
  <c r="W2963" i="34"/>
  <c r="V2963" i="34"/>
  <c r="W2962" i="34"/>
  <c r="V2962" i="34"/>
  <c r="W2961" i="34"/>
  <c r="V2961" i="34"/>
  <c r="W2960" i="34"/>
  <c r="V2960" i="34"/>
  <c r="W2959" i="34"/>
  <c r="V2959" i="34"/>
  <c r="W2958" i="34"/>
  <c r="V2958" i="34"/>
  <c r="W2957" i="34"/>
  <c r="V2957" i="34"/>
  <c r="W2956" i="34"/>
  <c r="V2956" i="34"/>
  <c r="W2955" i="34"/>
  <c r="V2955" i="34"/>
  <c r="W2954" i="34"/>
  <c r="V2954" i="34"/>
  <c r="W2953" i="34"/>
  <c r="V2953" i="34"/>
  <c r="W2952" i="34"/>
  <c r="V2952" i="34"/>
  <c r="W2951" i="34"/>
  <c r="V2951" i="34"/>
  <c r="W2950" i="34"/>
  <c r="V2950" i="34"/>
  <c r="W2949" i="34"/>
  <c r="V2949" i="34"/>
  <c r="W2948" i="34"/>
  <c r="V2948" i="34"/>
  <c r="W2947" i="34"/>
  <c r="V2947" i="34"/>
  <c r="W2946" i="34"/>
  <c r="V2946" i="34"/>
  <c r="W2945" i="34"/>
  <c r="V2945" i="34"/>
  <c r="W2944" i="34"/>
  <c r="V2944" i="34"/>
  <c r="W2943" i="34"/>
  <c r="V2943" i="34"/>
  <c r="W2942" i="34"/>
  <c r="V2942" i="34"/>
  <c r="W2941" i="34"/>
  <c r="V2941" i="34"/>
  <c r="W2940" i="34"/>
  <c r="V2940" i="34"/>
  <c r="W2939" i="34"/>
  <c r="V2939" i="34"/>
  <c r="W2938" i="34"/>
  <c r="V2938" i="34"/>
  <c r="W2937" i="34"/>
  <c r="V2937" i="34"/>
  <c r="W2936" i="34"/>
  <c r="V2936" i="34"/>
  <c r="W2935" i="34"/>
  <c r="V2935" i="34"/>
  <c r="W2934" i="34"/>
  <c r="V2934" i="34"/>
  <c r="W2933" i="34"/>
  <c r="V2933" i="34"/>
  <c r="W2932" i="34"/>
  <c r="V2932" i="34"/>
  <c r="W2931" i="34"/>
  <c r="V2931" i="34"/>
  <c r="W2930" i="34"/>
  <c r="V2930" i="34"/>
  <c r="W2929" i="34"/>
  <c r="V2929" i="34"/>
  <c r="W2928" i="34"/>
  <c r="V2928" i="34"/>
  <c r="W2927" i="34"/>
  <c r="V2927" i="34"/>
  <c r="W2926" i="34"/>
  <c r="V2926" i="34"/>
  <c r="W2925" i="34"/>
  <c r="V2925" i="34"/>
  <c r="W2924" i="34"/>
  <c r="V2924" i="34"/>
  <c r="W2923" i="34"/>
  <c r="V2923" i="34"/>
  <c r="W2922" i="34"/>
  <c r="V2922" i="34"/>
  <c r="W2921" i="34"/>
  <c r="V2921" i="34"/>
  <c r="W2920" i="34"/>
  <c r="V2920" i="34"/>
  <c r="W2919" i="34"/>
  <c r="V2919" i="34"/>
  <c r="W2918" i="34"/>
  <c r="V2918" i="34"/>
  <c r="W2917" i="34"/>
  <c r="V2917" i="34"/>
  <c r="W2916" i="34"/>
  <c r="V2916" i="34"/>
  <c r="W2915" i="34"/>
  <c r="V2915" i="34"/>
  <c r="W2914" i="34"/>
  <c r="V2914" i="34"/>
  <c r="W2913" i="34"/>
  <c r="V2913" i="34"/>
  <c r="W2912" i="34"/>
  <c r="V2912" i="34"/>
  <c r="W2911" i="34"/>
  <c r="V2911" i="34"/>
  <c r="W2910" i="34"/>
  <c r="V2910" i="34"/>
  <c r="W2909" i="34"/>
  <c r="V2909" i="34"/>
  <c r="W2908" i="34"/>
  <c r="V2908" i="34"/>
  <c r="W2907" i="34"/>
  <c r="V2907" i="34"/>
  <c r="W2906" i="34"/>
  <c r="V2906" i="34"/>
  <c r="W2905" i="34"/>
  <c r="V2905" i="34"/>
  <c r="W2904" i="34"/>
  <c r="V2904" i="34"/>
  <c r="W2903" i="34"/>
  <c r="V2903" i="34"/>
  <c r="W2902" i="34"/>
  <c r="V2902" i="34"/>
  <c r="W2901" i="34"/>
  <c r="V2901" i="34"/>
  <c r="W2900" i="34"/>
  <c r="V2900" i="34"/>
  <c r="W2899" i="34"/>
  <c r="V2899" i="34"/>
  <c r="W2898" i="34"/>
  <c r="V2898" i="34"/>
  <c r="W2897" i="34"/>
  <c r="V2897" i="34"/>
  <c r="W2896" i="34"/>
  <c r="V2896" i="34"/>
  <c r="W2895" i="34"/>
  <c r="V2895" i="34"/>
  <c r="W2894" i="34"/>
  <c r="V2894" i="34"/>
  <c r="W2893" i="34"/>
  <c r="V2893" i="34"/>
  <c r="W2892" i="34"/>
  <c r="V2892" i="34"/>
  <c r="W2891" i="34"/>
  <c r="V2891" i="34"/>
  <c r="W2890" i="34"/>
  <c r="V2890" i="34"/>
  <c r="W2889" i="34"/>
  <c r="V2889" i="34"/>
  <c r="W2888" i="34"/>
  <c r="V2888" i="34"/>
  <c r="W2887" i="34"/>
  <c r="V2887" i="34"/>
  <c r="W2886" i="34"/>
  <c r="V2886" i="34"/>
  <c r="W2885" i="34"/>
  <c r="V2885" i="34"/>
  <c r="W2884" i="34"/>
  <c r="V2884" i="34"/>
  <c r="W2883" i="34"/>
  <c r="V2883" i="34"/>
  <c r="W2882" i="34"/>
  <c r="V2882" i="34"/>
  <c r="W2881" i="34"/>
  <c r="V2881" i="34"/>
  <c r="W2880" i="34"/>
  <c r="V2880" i="34"/>
  <c r="W2879" i="34"/>
  <c r="V2879" i="34"/>
  <c r="W2878" i="34"/>
  <c r="V2878" i="34"/>
  <c r="W2877" i="34"/>
  <c r="V2877" i="34"/>
  <c r="W2876" i="34"/>
  <c r="V2876" i="34"/>
  <c r="W2875" i="34"/>
  <c r="V2875" i="34"/>
  <c r="W2874" i="34"/>
  <c r="V2874" i="34"/>
  <c r="W2873" i="34"/>
  <c r="V2873" i="34"/>
  <c r="W2872" i="34"/>
  <c r="V2872" i="34"/>
  <c r="W2871" i="34"/>
  <c r="V2871" i="34"/>
  <c r="W2870" i="34"/>
  <c r="V2870" i="34"/>
  <c r="W2869" i="34"/>
  <c r="V2869" i="34"/>
  <c r="W2868" i="34"/>
  <c r="V2868" i="34"/>
  <c r="W2867" i="34"/>
  <c r="V2867" i="34"/>
  <c r="W2866" i="34"/>
  <c r="V2866" i="34"/>
  <c r="W2865" i="34"/>
  <c r="V2865" i="34"/>
  <c r="W2864" i="34"/>
  <c r="V2864" i="34"/>
  <c r="W2863" i="34"/>
  <c r="V2863" i="34"/>
  <c r="W2862" i="34"/>
  <c r="V2862" i="34"/>
  <c r="W2861" i="34"/>
  <c r="V2861" i="34"/>
  <c r="W2860" i="34"/>
  <c r="V2860" i="34"/>
  <c r="W2859" i="34"/>
  <c r="V2859" i="34"/>
  <c r="W2858" i="34"/>
  <c r="V2858" i="34"/>
  <c r="W2857" i="34"/>
  <c r="V2857" i="34"/>
  <c r="W2856" i="34"/>
  <c r="V2856" i="34"/>
  <c r="W2855" i="34"/>
  <c r="V2855" i="34"/>
  <c r="W2854" i="34"/>
  <c r="V2854" i="34"/>
  <c r="W2853" i="34"/>
  <c r="V2853" i="34"/>
  <c r="W2852" i="34"/>
  <c r="V2852" i="34"/>
  <c r="W2851" i="34"/>
  <c r="V2851" i="34"/>
  <c r="W2850" i="34"/>
  <c r="V2850" i="34"/>
  <c r="W2849" i="34"/>
  <c r="V2849" i="34"/>
  <c r="W2848" i="34"/>
  <c r="V2848" i="34"/>
  <c r="W2847" i="34"/>
  <c r="V2847" i="34"/>
  <c r="W2846" i="34"/>
  <c r="V2846" i="34"/>
  <c r="W2845" i="34"/>
  <c r="V2845" i="34"/>
  <c r="W2844" i="34"/>
  <c r="V2844" i="34"/>
  <c r="W2843" i="34"/>
  <c r="V2843" i="34"/>
  <c r="W2842" i="34"/>
  <c r="V2842" i="34"/>
  <c r="W2841" i="34"/>
  <c r="V2841" i="34"/>
  <c r="W2840" i="34"/>
  <c r="V2840" i="34"/>
  <c r="W2839" i="34"/>
  <c r="V2839" i="34"/>
  <c r="W2838" i="34"/>
  <c r="V2838" i="34"/>
  <c r="W2837" i="34"/>
  <c r="V2837" i="34"/>
  <c r="W2836" i="34"/>
  <c r="V2836" i="34"/>
  <c r="W2835" i="34"/>
  <c r="V2835" i="34"/>
  <c r="W2834" i="34"/>
  <c r="V2834" i="34"/>
  <c r="W2833" i="34"/>
  <c r="V2833" i="34"/>
  <c r="W2832" i="34"/>
  <c r="V2832" i="34"/>
  <c r="W2831" i="34"/>
  <c r="V2831" i="34"/>
  <c r="W2830" i="34"/>
  <c r="V2830" i="34"/>
  <c r="W2829" i="34"/>
  <c r="V2829" i="34"/>
  <c r="W2828" i="34"/>
  <c r="V2828" i="34"/>
  <c r="W2827" i="34"/>
  <c r="V2827" i="34"/>
  <c r="W2826" i="34"/>
  <c r="V2826" i="34"/>
  <c r="W2825" i="34"/>
  <c r="V2825" i="34"/>
  <c r="W2824" i="34"/>
  <c r="V2824" i="34"/>
  <c r="W2823" i="34"/>
  <c r="V2823" i="34"/>
  <c r="W2822" i="34"/>
  <c r="V2822" i="34"/>
  <c r="W2821" i="34"/>
  <c r="V2821" i="34"/>
  <c r="W2820" i="34"/>
  <c r="V2820" i="34"/>
  <c r="W2819" i="34"/>
  <c r="V2819" i="34"/>
  <c r="W2818" i="34"/>
  <c r="V2818" i="34"/>
  <c r="W2817" i="34"/>
  <c r="V2817" i="34"/>
  <c r="W2816" i="34"/>
  <c r="V2816" i="34"/>
  <c r="W2815" i="34"/>
  <c r="V2815" i="34"/>
  <c r="W2814" i="34"/>
  <c r="V2814" i="34"/>
  <c r="W2813" i="34"/>
  <c r="V2813" i="34"/>
  <c r="W2812" i="34"/>
  <c r="V2812" i="34"/>
  <c r="W2811" i="34"/>
  <c r="V2811" i="34"/>
  <c r="W2810" i="34"/>
  <c r="V2810" i="34"/>
  <c r="W2809" i="34"/>
  <c r="V2809" i="34"/>
  <c r="W2808" i="34"/>
  <c r="V2808" i="34"/>
  <c r="W2807" i="34"/>
  <c r="V2807" i="34"/>
  <c r="W2806" i="34"/>
  <c r="V2806" i="34"/>
  <c r="W2805" i="34"/>
  <c r="V2805" i="34"/>
  <c r="W2804" i="34"/>
  <c r="V2804" i="34"/>
  <c r="W2803" i="34"/>
  <c r="V2803" i="34"/>
  <c r="W2802" i="34"/>
  <c r="V2802" i="34"/>
  <c r="W2801" i="34"/>
  <c r="V2801" i="34"/>
  <c r="W2800" i="34"/>
  <c r="V2800" i="34"/>
  <c r="W2799" i="34"/>
  <c r="V2799" i="34"/>
  <c r="W2798" i="34"/>
  <c r="V2798" i="34"/>
  <c r="W2797" i="34"/>
  <c r="V2797" i="34"/>
  <c r="W2796" i="34"/>
  <c r="V2796" i="34"/>
  <c r="W2795" i="34"/>
  <c r="V2795" i="34"/>
  <c r="W2794" i="34"/>
  <c r="V2794" i="34"/>
  <c r="W2793" i="34"/>
  <c r="V2793" i="34"/>
  <c r="W2792" i="34"/>
  <c r="V2792" i="34"/>
  <c r="W2791" i="34"/>
  <c r="V2791" i="34"/>
  <c r="W2790" i="34"/>
  <c r="V2790" i="34"/>
  <c r="W2789" i="34"/>
  <c r="V2789" i="34"/>
  <c r="W2788" i="34"/>
  <c r="V2788" i="34"/>
  <c r="W2787" i="34"/>
  <c r="V2787" i="34"/>
  <c r="W2786" i="34"/>
  <c r="V2786" i="34"/>
  <c r="W2785" i="34"/>
  <c r="V2785" i="34"/>
  <c r="W2784" i="34"/>
  <c r="V2784" i="34"/>
  <c r="W2783" i="34"/>
  <c r="V2783" i="34"/>
  <c r="W2782" i="34"/>
  <c r="V2782" i="34"/>
  <c r="W2781" i="34"/>
  <c r="V2781" i="34"/>
  <c r="W2780" i="34"/>
  <c r="V2780" i="34"/>
  <c r="W2779" i="34"/>
  <c r="V2779" i="34"/>
  <c r="W2778" i="34"/>
  <c r="V2778" i="34"/>
  <c r="W2777" i="34"/>
  <c r="V2777" i="34"/>
  <c r="W2776" i="34"/>
  <c r="V2776" i="34"/>
  <c r="W2775" i="34"/>
  <c r="V2775" i="34"/>
  <c r="W2774" i="34"/>
  <c r="V2774" i="34"/>
  <c r="W2773" i="34"/>
  <c r="V2773" i="34"/>
  <c r="W2772" i="34"/>
  <c r="V2772" i="34"/>
  <c r="W2771" i="34"/>
  <c r="V2771" i="34"/>
  <c r="W2770" i="34"/>
  <c r="V2770" i="34"/>
  <c r="W2769" i="34"/>
  <c r="V2769" i="34"/>
  <c r="W2768" i="34"/>
  <c r="V2768" i="34"/>
  <c r="W2767" i="34"/>
  <c r="V2767" i="34"/>
  <c r="W2766" i="34"/>
  <c r="V2766" i="34"/>
  <c r="W2765" i="34"/>
  <c r="V2765" i="34"/>
  <c r="W2764" i="34"/>
  <c r="V2764" i="34"/>
  <c r="W2763" i="34"/>
  <c r="V2763" i="34"/>
  <c r="W2762" i="34"/>
  <c r="V2762" i="34"/>
  <c r="W2761" i="34"/>
  <c r="V2761" i="34"/>
  <c r="W2760" i="34"/>
  <c r="V2760" i="34"/>
  <c r="W2759" i="34"/>
  <c r="V2759" i="34"/>
  <c r="W2758" i="34"/>
  <c r="V2758" i="34"/>
  <c r="W2757" i="34"/>
  <c r="V2757" i="34"/>
  <c r="W2756" i="34"/>
  <c r="V2756" i="34"/>
  <c r="W2755" i="34"/>
  <c r="V2755" i="34"/>
  <c r="W2754" i="34"/>
  <c r="V2754" i="34"/>
  <c r="W2753" i="34"/>
  <c r="V2753" i="34"/>
  <c r="W2752" i="34"/>
  <c r="V2752" i="34"/>
  <c r="W2751" i="34"/>
  <c r="V2751" i="34"/>
  <c r="W2750" i="34"/>
  <c r="V2750" i="34"/>
  <c r="W2749" i="34"/>
  <c r="V2749" i="34"/>
  <c r="W2748" i="34"/>
  <c r="V2748" i="34"/>
  <c r="W2747" i="34"/>
  <c r="V2747" i="34"/>
  <c r="W2746" i="34"/>
  <c r="V2746" i="34"/>
  <c r="W2745" i="34"/>
  <c r="V2745" i="34"/>
  <c r="W2744" i="34"/>
  <c r="V2744" i="34"/>
  <c r="W2743" i="34"/>
  <c r="V2743" i="34"/>
  <c r="W2742" i="34"/>
  <c r="V2742" i="34"/>
  <c r="W2741" i="34"/>
  <c r="V2741" i="34"/>
  <c r="W2740" i="34"/>
  <c r="V2740" i="34"/>
  <c r="W2739" i="34"/>
  <c r="V2739" i="34"/>
  <c r="W2738" i="34"/>
  <c r="V2738" i="34"/>
  <c r="W2737" i="34"/>
  <c r="V2737" i="34"/>
  <c r="W2736" i="34"/>
  <c r="V2736" i="34"/>
  <c r="W2735" i="34"/>
  <c r="V2735" i="34"/>
  <c r="W2734" i="34"/>
  <c r="V2734" i="34"/>
  <c r="W2733" i="34"/>
  <c r="V2733" i="34"/>
  <c r="W2732" i="34"/>
  <c r="V2732" i="34"/>
  <c r="W2731" i="34"/>
  <c r="V2731" i="34"/>
  <c r="W2730" i="34"/>
  <c r="V2730" i="34"/>
  <c r="W2729" i="34"/>
  <c r="V2729" i="34"/>
  <c r="W2728" i="34"/>
  <c r="V2728" i="34"/>
  <c r="W2727" i="34"/>
  <c r="V2727" i="34"/>
  <c r="W2726" i="34"/>
  <c r="V2726" i="34"/>
  <c r="W2725" i="34"/>
  <c r="V2725" i="34"/>
  <c r="W2724" i="34"/>
  <c r="V2724" i="34"/>
  <c r="W2723" i="34"/>
  <c r="V2723" i="34"/>
  <c r="W2722" i="34"/>
  <c r="V2722" i="34"/>
  <c r="W2721" i="34"/>
  <c r="V2721" i="34"/>
  <c r="W2720" i="34"/>
  <c r="V2720" i="34"/>
  <c r="W2719" i="34"/>
  <c r="V2719" i="34"/>
  <c r="W2718" i="34"/>
  <c r="V2718" i="34"/>
  <c r="W2717" i="34"/>
  <c r="V2717" i="34"/>
  <c r="W2716" i="34"/>
  <c r="V2716" i="34"/>
  <c r="W2715" i="34"/>
  <c r="V2715" i="34"/>
  <c r="W2714" i="34"/>
  <c r="V2714" i="34"/>
  <c r="W2713" i="34"/>
  <c r="V2713" i="34"/>
  <c r="W2712" i="34"/>
  <c r="V2712" i="34"/>
  <c r="W2711" i="34"/>
  <c r="V2711" i="34"/>
  <c r="W2710" i="34"/>
  <c r="V2710" i="34"/>
  <c r="W2709" i="34"/>
  <c r="V2709" i="34"/>
  <c r="W2708" i="34"/>
  <c r="V2708" i="34"/>
  <c r="W2707" i="34"/>
  <c r="V2707" i="34"/>
  <c r="W2706" i="34"/>
  <c r="V2706" i="34"/>
  <c r="W2705" i="34"/>
  <c r="V2705" i="34"/>
  <c r="W2704" i="34"/>
  <c r="V2704" i="34"/>
  <c r="W2703" i="34"/>
  <c r="V2703" i="34"/>
  <c r="W2702" i="34"/>
  <c r="V2702" i="34"/>
  <c r="W2701" i="34"/>
  <c r="V2701" i="34"/>
  <c r="W2700" i="34"/>
  <c r="V2700" i="34"/>
  <c r="W2699" i="34"/>
  <c r="V2699" i="34"/>
  <c r="W2698" i="34"/>
  <c r="V2698" i="34"/>
  <c r="W2697" i="34"/>
  <c r="V2697" i="34"/>
  <c r="W2696" i="34"/>
  <c r="V2696" i="34"/>
  <c r="W2695" i="34"/>
  <c r="V2695" i="34"/>
  <c r="W2694" i="34"/>
  <c r="V2694" i="34"/>
  <c r="W2693" i="34"/>
  <c r="V2693" i="34"/>
  <c r="W2692" i="34"/>
  <c r="V2692" i="34"/>
  <c r="W2691" i="34"/>
  <c r="V2691" i="34"/>
  <c r="W2690" i="34"/>
  <c r="V2690" i="34"/>
  <c r="W2689" i="34"/>
  <c r="V2689" i="34"/>
  <c r="W2688" i="34"/>
  <c r="V2688" i="34"/>
  <c r="W2687" i="34"/>
  <c r="V2687" i="34"/>
  <c r="W2686" i="34"/>
  <c r="V2686" i="34"/>
  <c r="W2685" i="34"/>
  <c r="V2685" i="34"/>
  <c r="W2684" i="34"/>
  <c r="V2684" i="34"/>
  <c r="W2683" i="34"/>
  <c r="V2683" i="34"/>
  <c r="W2682" i="34"/>
  <c r="V2682" i="34"/>
  <c r="W2681" i="34"/>
  <c r="V2681" i="34"/>
  <c r="W2680" i="34"/>
  <c r="V2680" i="34"/>
  <c r="W2679" i="34"/>
  <c r="V2679" i="34"/>
  <c r="W2678" i="34"/>
  <c r="V2678" i="34"/>
  <c r="W2677" i="34"/>
  <c r="V2677" i="34"/>
  <c r="W2676" i="34"/>
  <c r="V2676" i="34"/>
  <c r="W2675" i="34"/>
  <c r="V2675" i="34"/>
  <c r="W2674" i="34"/>
  <c r="V2674" i="34"/>
  <c r="W2673" i="34"/>
  <c r="V2673" i="34"/>
  <c r="W2672" i="34"/>
  <c r="V2672" i="34"/>
  <c r="W2671" i="34"/>
  <c r="V2671" i="34"/>
  <c r="W2670" i="34"/>
  <c r="V2670" i="34"/>
  <c r="W2669" i="34"/>
  <c r="V2669" i="34"/>
  <c r="W2668" i="34"/>
  <c r="V2668" i="34"/>
  <c r="W2667" i="34"/>
  <c r="V2667" i="34"/>
  <c r="W2666" i="34"/>
  <c r="V2666" i="34"/>
  <c r="W2665" i="34"/>
  <c r="V2665" i="34"/>
  <c r="W2664" i="34"/>
  <c r="V2664" i="34"/>
  <c r="W2663" i="34"/>
  <c r="V2663" i="34"/>
  <c r="W2662" i="34"/>
  <c r="V2662" i="34"/>
  <c r="W2661" i="34"/>
  <c r="V2661" i="34"/>
  <c r="W2660" i="34"/>
  <c r="V2660" i="34"/>
  <c r="W2659" i="34"/>
  <c r="V2659" i="34"/>
  <c r="W2658" i="34"/>
  <c r="V2658" i="34"/>
  <c r="W2657" i="34"/>
  <c r="V2657" i="34"/>
  <c r="W2656" i="34"/>
  <c r="V2656" i="34"/>
  <c r="W2655" i="34"/>
  <c r="V2655" i="34"/>
  <c r="W2654" i="34"/>
  <c r="V2654" i="34"/>
  <c r="W2653" i="34"/>
  <c r="V2653" i="34"/>
  <c r="W2652" i="34"/>
  <c r="V2652" i="34"/>
  <c r="W2651" i="34"/>
  <c r="V2651" i="34"/>
  <c r="W2650" i="34"/>
  <c r="V2650" i="34"/>
  <c r="W2649" i="34"/>
  <c r="V2649" i="34"/>
  <c r="W2648" i="34"/>
  <c r="V2648" i="34"/>
  <c r="W2647" i="34"/>
  <c r="V2647" i="34"/>
  <c r="W2646" i="34"/>
  <c r="V2646" i="34"/>
  <c r="W2645" i="34"/>
  <c r="V2645" i="34"/>
  <c r="W2644" i="34"/>
  <c r="V2644" i="34"/>
  <c r="W2643" i="34"/>
  <c r="V2643" i="34"/>
  <c r="W2642" i="34"/>
  <c r="V2642" i="34"/>
  <c r="W2641" i="34"/>
  <c r="V2641" i="34"/>
  <c r="W2640" i="34"/>
  <c r="V2640" i="34"/>
  <c r="W2639" i="34"/>
  <c r="V2639" i="34"/>
  <c r="W2638" i="34"/>
  <c r="V2638" i="34"/>
  <c r="W2637" i="34"/>
  <c r="V2637" i="34"/>
  <c r="W2636" i="34"/>
  <c r="V2636" i="34"/>
  <c r="W2635" i="34"/>
  <c r="V2635" i="34"/>
  <c r="W2634" i="34"/>
  <c r="V2634" i="34"/>
  <c r="W2633" i="34"/>
  <c r="V2633" i="34"/>
  <c r="W2632" i="34"/>
  <c r="V2632" i="34"/>
  <c r="W2631" i="34"/>
  <c r="V2631" i="34"/>
  <c r="W2630" i="34"/>
  <c r="V2630" i="34"/>
  <c r="W2629" i="34"/>
  <c r="V2629" i="34"/>
  <c r="W2628" i="34"/>
  <c r="V2628" i="34"/>
  <c r="W2627" i="34"/>
  <c r="V2627" i="34"/>
  <c r="W2626" i="34"/>
  <c r="V2626" i="34"/>
  <c r="W2625" i="34"/>
  <c r="V2625" i="34"/>
  <c r="W2624" i="34"/>
  <c r="V2624" i="34"/>
  <c r="W2623" i="34"/>
  <c r="V2623" i="34"/>
  <c r="W2622" i="34"/>
  <c r="V2622" i="34"/>
  <c r="W2621" i="34"/>
  <c r="V2621" i="34"/>
  <c r="W2620" i="34"/>
  <c r="V2620" i="34"/>
  <c r="W2619" i="34"/>
  <c r="V2619" i="34"/>
  <c r="W2618" i="34"/>
  <c r="V2618" i="34"/>
  <c r="W2617" i="34"/>
  <c r="V2617" i="34"/>
  <c r="W2616" i="34"/>
  <c r="V2616" i="34"/>
  <c r="W2615" i="34"/>
  <c r="V2615" i="34"/>
  <c r="W2614" i="34"/>
  <c r="V2614" i="34"/>
  <c r="W2613" i="34"/>
  <c r="V2613" i="34"/>
  <c r="W2612" i="34"/>
  <c r="V2612" i="34"/>
  <c r="W2611" i="34"/>
  <c r="V2611" i="34"/>
  <c r="W2610" i="34"/>
  <c r="V2610" i="34"/>
  <c r="W2609" i="34"/>
  <c r="V2609" i="34"/>
  <c r="W2608" i="34"/>
  <c r="V2608" i="34"/>
  <c r="W2607" i="34"/>
  <c r="V2607" i="34"/>
  <c r="W2606" i="34"/>
  <c r="V2606" i="34"/>
  <c r="W2605" i="34"/>
  <c r="V2605" i="34"/>
  <c r="W2604" i="34"/>
  <c r="V2604" i="34"/>
  <c r="W2603" i="34"/>
  <c r="V2603" i="34"/>
  <c r="W2602" i="34"/>
  <c r="V2602" i="34"/>
  <c r="W2601" i="34"/>
  <c r="V2601" i="34"/>
  <c r="W2600" i="34"/>
  <c r="V2600" i="34"/>
  <c r="W2599" i="34"/>
  <c r="V2599" i="34"/>
  <c r="W2598" i="34"/>
  <c r="V2598" i="34"/>
  <c r="W2597" i="34"/>
  <c r="V2597" i="34"/>
  <c r="W2596" i="34"/>
  <c r="V2596" i="34"/>
  <c r="W2595" i="34"/>
  <c r="V2595" i="34"/>
  <c r="W2594" i="34"/>
  <c r="V2594" i="34"/>
  <c r="W2593" i="34"/>
  <c r="V2593" i="34"/>
  <c r="W2592" i="34"/>
  <c r="V2592" i="34"/>
  <c r="W2591" i="34"/>
  <c r="V2591" i="34"/>
  <c r="W2590" i="34"/>
  <c r="V2590" i="34"/>
  <c r="W2589" i="34"/>
  <c r="V2589" i="34"/>
  <c r="W2588" i="34"/>
  <c r="V2588" i="34"/>
  <c r="W2587" i="34"/>
  <c r="V2587" i="34"/>
  <c r="W2586" i="34"/>
  <c r="V2586" i="34"/>
  <c r="W2585" i="34"/>
  <c r="V2585" i="34"/>
  <c r="W2584" i="34"/>
  <c r="V2584" i="34"/>
  <c r="W2583" i="34"/>
  <c r="V2583" i="34"/>
  <c r="W2582" i="34"/>
  <c r="V2582" i="34"/>
  <c r="W2581" i="34"/>
  <c r="V2581" i="34"/>
  <c r="W2580" i="34"/>
  <c r="V2580" i="34"/>
  <c r="W2579" i="34"/>
  <c r="V2579" i="34"/>
  <c r="W2578" i="34"/>
  <c r="V2578" i="34"/>
  <c r="W2577" i="34"/>
  <c r="V2577" i="34"/>
  <c r="W2576" i="34"/>
  <c r="V2576" i="34"/>
  <c r="W2575" i="34"/>
  <c r="V2575" i="34"/>
  <c r="W2574" i="34"/>
  <c r="V2574" i="34"/>
  <c r="W2573" i="34"/>
  <c r="V2573" i="34"/>
  <c r="W2572" i="34"/>
  <c r="V2572" i="34"/>
  <c r="W2571" i="34"/>
  <c r="V2571" i="34"/>
  <c r="W2570" i="34"/>
  <c r="V2570" i="34"/>
  <c r="W2569" i="34"/>
  <c r="V2569" i="34"/>
  <c r="W2568" i="34"/>
  <c r="V2568" i="34"/>
  <c r="W2567" i="34"/>
  <c r="V2567" i="34"/>
  <c r="W2566" i="34"/>
  <c r="V2566" i="34"/>
  <c r="W2565" i="34"/>
  <c r="V2565" i="34"/>
  <c r="W2564" i="34"/>
  <c r="V2564" i="34"/>
  <c r="W2563" i="34"/>
  <c r="V2563" i="34"/>
  <c r="W2562" i="34"/>
  <c r="V2562" i="34"/>
  <c r="W2561" i="34"/>
  <c r="V2561" i="34"/>
  <c r="W2560" i="34"/>
  <c r="V2560" i="34"/>
  <c r="W2559" i="34"/>
  <c r="V2559" i="34"/>
  <c r="W2558" i="34"/>
  <c r="V2558" i="34"/>
  <c r="W2557" i="34"/>
  <c r="V2557" i="34"/>
  <c r="W2556" i="34"/>
  <c r="V2556" i="34"/>
  <c r="W2555" i="34"/>
  <c r="V2555" i="34"/>
  <c r="W2554" i="34"/>
  <c r="V2554" i="34"/>
  <c r="W2553" i="34"/>
  <c r="V2553" i="34"/>
  <c r="W2552" i="34"/>
  <c r="V2552" i="34"/>
  <c r="W2551" i="34"/>
  <c r="V2551" i="34"/>
  <c r="W2550" i="34"/>
  <c r="V2550" i="34"/>
  <c r="W2549" i="34"/>
  <c r="V2549" i="34"/>
  <c r="W2548" i="34"/>
  <c r="V2548" i="34"/>
  <c r="W2547" i="34"/>
  <c r="V2547" i="34"/>
  <c r="W2546" i="34"/>
  <c r="V2546" i="34"/>
  <c r="W2545" i="34"/>
  <c r="V2545" i="34"/>
  <c r="W2544" i="34"/>
  <c r="V2544" i="34"/>
  <c r="W2543" i="34"/>
  <c r="V2543" i="34"/>
  <c r="W2542" i="34"/>
  <c r="V2542" i="34"/>
  <c r="W2541" i="34"/>
  <c r="V2541" i="34"/>
  <c r="W2540" i="34"/>
  <c r="V2540" i="34"/>
  <c r="W2539" i="34"/>
  <c r="V2539" i="34"/>
  <c r="W2538" i="34"/>
  <c r="V2538" i="34"/>
  <c r="W2537" i="34"/>
  <c r="V2537" i="34"/>
  <c r="W2536" i="34"/>
  <c r="V2536" i="34"/>
  <c r="W2535" i="34"/>
  <c r="V2535" i="34"/>
  <c r="W2534" i="34"/>
  <c r="V2534" i="34"/>
  <c r="W2533" i="34"/>
  <c r="V2533" i="34"/>
  <c r="W2532" i="34"/>
  <c r="V2532" i="34"/>
  <c r="W2531" i="34"/>
  <c r="V2531" i="34"/>
  <c r="W2530" i="34"/>
  <c r="V2530" i="34"/>
  <c r="W2529" i="34"/>
  <c r="V2529" i="34"/>
  <c r="W2528" i="34"/>
  <c r="V2528" i="34"/>
  <c r="W2527" i="34"/>
  <c r="V2527" i="34"/>
  <c r="W2526" i="34"/>
  <c r="V2526" i="34"/>
  <c r="W2525" i="34"/>
  <c r="V2525" i="34"/>
  <c r="W2524" i="34"/>
  <c r="V2524" i="34"/>
  <c r="W2523" i="34"/>
  <c r="V2523" i="34"/>
  <c r="W2522" i="34"/>
  <c r="V2522" i="34"/>
  <c r="W2521" i="34"/>
  <c r="V2521" i="34"/>
  <c r="W2520" i="34"/>
  <c r="V2520" i="34"/>
  <c r="W2519" i="34"/>
  <c r="V2519" i="34"/>
  <c r="W2518" i="34"/>
  <c r="V2518" i="34"/>
  <c r="W2517" i="34"/>
  <c r="V2517" i="34"/>
  <c r="W2516" i="34"/>
  <c r="V2516" i="34"/>
  <c r="W2515" i="34"/>
  <c r="V2515" i="34"/>
  <c r="W2514" i="34"/>
  <c r="V2514" i="34"/>
  <c r="W2513" i="34"/>
  <c r="V2513" i="34"/>
  <c r="W2512" i="34"/>
  <c r="V2512" i="34"/>
  <c r="W2511" i="34"/>
  <c r="V2511" i="34"/>
  <c r="W2510" i="34"/>
  <c r="V2510" i="34"/>
  <c r="W2509" i="34"/>
  <c r="V2509" i="34"/>
  <c r="W2508" i="34"/>
  <c r="V2508" i="34"/>
  <c r="W2507" i="34"/>
  <c r="V2507" i="34"/>
  <c r="W2506" i="34"/>
  <c r="V2506" i="34"/>
  <c r="W2505" i="34"/>
  <c r="V2505" i="34"/>
  <c r="W2504" i="34"/>
  <c r="V2504" i="34"/>
  <c r="W2503" i="34"/>
  <c r="V2503" i="34"/>
  <c r="W2502" i="34"/>
  <c r="V2502" i="34"/>
  <c r="W2501" i="34"/>
  <c r="V2501" i="34"/>
  <c r="W2500" i="34"/>
  <c r="V2500" i="34"/>
  <c r="W2499" i="34"/>
  <c r="V2499" i="34"/>
  <c r="W2498" i="34"/>
  <c r="V2498" i="34"/>
  <c r="W2497" i="34"/>
  <c r="V2497" i="34"/>
  <c r="W2496" i="34"/>
  <c r="V2496" i="34"/>
  <c r="W2495" i="34"/>
  <c r="V2495" i="34"/>
  <c r="W2494" i="34"/>
  <c r="V2494" i="34"/>
  <c r="W2493" i="34"/>
  <c r="V2493" i="34"/>
  <c r="W2492" i="34"/>
  <c r="V2492" i="34"/>
  <c r="W2491" i="34"/>
  <c r="V2491" i="34"/>
  <c r="W2490" i="34"/>
  <c r="V2490" i="34"/>
  <c r="W2489" i="34"/>
  <c r="V2489" i="34"/>
  <c r="W2488" i="34"/>
  <c r="V2488" i="34"/>
  <c r="W2487" i="34"/>
  <c r="V2487" i="34"/>
  <c r="W2486" i="34"/>
  <c r="V2486" i="34"/>
  <c r="W2485" i="34"/>
  <c r="V2485" i="34"/>
  <c r="W2484" i="34"/>
  <c r="V2484" i="34"/>
  <c r="W2483" i="34"/>
  <c r="V2483" i="34"/>
  <c r="W2482" i="34"/>
  <c r="V2482" i="34"/>
  <c r="W2481" i="34"/>
  <c r="V2481" i="34"/>
  <c r="W2480" i="34"/>
  <c r="V2480" i="34"/>
  <c r="W2479" i="34"/>
  <c r="V2479" i="34"/>
  <c r="W2478" i="34"/>
  <c r="V2478" i="34"/>
  <c r="W2477" i="34"/>
  <c r="V2477" i="34"/>
  <c r="W2476" i="34"/>
  <c r="V2476" i="34"/>
  <c r="W2475" i="34"/>
  <c r="V2475" i="34"/>
  <c r="W2474" i="34"/>
  <c r="V2474" i="34"/>
  <c r="W2473" i="34"/>
  <c r="V2473" i="34"/>
  <c r="W2472" i="34"/>
  <c r="V2472" i="34"/>
  <c r="W2471" i="34"/>
  <c r="V2471" i="34"/>
  <c r="W2470" i="34"/>
  <c r="V2470" i="34"/>
  <c r="W2469" i="34"/>
  <c r="V2469" i="34"/>
  <c r="W2468" i="34"/>
  <c r="V2468" i="34"/>
  <c r="W2467" i="34"/>
  <c r="V2467" i="34"/>
  <c r="W2466" i="34"/>
  <c r="V2466" i="34"/>
  <c r="W2465" i="34"/>
  <c r="V2465" i="34"/>
  <c r="W2464" i="34"/>
  <c r="V2464" i="34"/>
  <c r="W2463" i="34"/>
  <c r="V2463" i="34"/>
  <c r="W2462" i="34"/>
  <c r="V2462" i="34"/>
  <c r="W2461" i="34"/>
  <c r="V2461" i="34"/>
  <c r="W2460" i="34"/>
  <c r="V2460" i="34"/>
  <c r="W2459" i="34"/>
  <c r="V2459" i="34"/>
  <c r="W2458" i="34"/>
  <c r="V2458" i="34"/>
  <c r="W2457" i="34"/>
  <c r="V2457" i="34"/>
  <c r="W2456" i="34"/>
  <c r="V2456" i="34"/>
  <c r="W2455" i="34"/>
  <c r="V2455" i="34"/>
  <c r="W2454" i="34"/>
  <c r="V2454" i="34"/>
  <c r="W2453" i="34"/>
  <c r="V2453" i="34"/>
  <c r="W2452" i="34"/>
  <c r="V2452" i="34"/>
  <c r="W2451" i="34"/>
  <c r="V2451" i="34"/>
  <c r="W2450" i="34"/>
  <c r="V2450" i="34"/>
  <c r="W2449" i="34"/>
  <c r="V2449" i="34"/>
  <c r="W2448" i="34"/>
  <c r="V2448" i="34"/>
  <c r="W2447" i="34"/>
  <c r="V2447" i="34"/>
  <c r="W2446" i="34"/>
  <c r="V2446" i="34"/>
  <c r="W2445" i="34"/>
  <c r="V2445" i="34"/>
  <c r="W2444" i="34"/>
  <c r="V2444" i="34"/>
  <c r="W2443" i="34"/>
  <c r="V2443" i="34"/>
  <c r="W2442" i="34"/>
  <c r="V2442" i="34"/>
  <c r="W2441" i="34"/>
  <c r="V2441" i="34"/>
  <c r="W2440" i="34"/>
  <c r="V2440" i="34"/>
  <c r="W2439" i="34"/>
  <c r="V2439" i="34"/>
  <c r="W2438" i="34"/>
  <c r="V2438" i="34"/>
  <c r="W2437" i="34"/>
  <c r="V2437" i="34"/>
  <c r="W2436" i="34"/>
  <c r="V2436" i="34"/>
  <c r="W2435" i="34"/>
  <c r="V2435" i="34"/>
  <c r="W2434" i="34"/>
  <c r="V2434" i="34"/>
  <c r="W2433" i="34"/>
  <c r="V2433" i="34"/>
  <c r="W2432" i="34"/>
  <c r="V2432" i="34"/>
  <c r="W2431" i="34"/>
  <c r="V2431" i="34"/>
  <c r="W2430" i="34"/>
  <c r="V2430" i="34"/>
  <c r="W2429" i="34"/>
  <c r="V2429" i="34"/>
  <c r="W2428" i="34"/>
  <c r="V2428" i="34"/>
  <c r="W2427" i="34"/>
  <c r="V2427" i="34"/>
  <c r="W2426" i="34"/>
  <c r="V2426" i="34"/>
  <c r="W2425" i="34"/>
  <c r="V2425" i="34"/>
  <c r="W2424" i="34"/>
  <c r="V2424" i="34"/>
  <c r="W2423" i="34"/>
  <c r="V2423" i="34"/>
  <c r="W2422" i="34"/>
  <c r="V2422" i="34"/>
  <c r="W2421" i="34"/>
  <c r="V2421" i="34"/>
  <c r="W2420" i="34"/>
  <c r="V2420" i="34"/>
  <c r="W2419" i="34"/>
  <c r="V2419" i="34"/>
  <c r="W2418" i="34"/>
  <c r="V2418" i="34"/>
  <c r="W2417" i="34"/>
  <c r="V2417" i="34"/>
  <c r="W2416" i="34"/>
  <c r="V2416" i="34"/>
  <c r="W2415" i="34"/>
  <c r="V2415" i="34"/>
  <c r="W2414" i="34"/>
  <c r="V2414" i="34"/>
  <c r="W2413" i="34"/>
  <c r="V2413" i="34"/>
  <c r="W2412" i="34"/>
  <c r="V2412" i="34"/>
  <c r="W2411" i="34"/>
  <c r="V2411" i="34"/>
  <c r="W2410" i="34"/>
  <c r="V2410" i="34"/>
  <c r="W2409" i="34"/>
  <c r="V2409" i="34"/>
  <c r="W2408" i="34"/>
  <c r="V2408" i="34"/>
  <c r="W2407" i="34"/>
  <c r="V2407" i="34"/>
  <c r="W2406" i="34"/>
  <c r="V2406" i="34"/>
  <c r="W2405" i="34"/>
  <c r="V2405" i="34"/>
  <c r="W2404" i="34"/>
  <c r="V2404" i="34"/>
  <c r="W2403" i="34"/>
  <c r="V2403" i="34"/>
  <c r="W2402" i="34"/>
  <c r="V2402" i="34"/>
  <c r="W2401" i="34"/>
  <c r="V2401" i="34"/>
  <c r="W2400" i="34"/>
  <c r="V2400" i="34"/>
  <c r="W2399" i="34"/>
  <c r="V2399" i="34"/>
  <c r="W2398" i="34"/>
  <c r="V2398" i="34"/>
  <c r="W2397" i="34"/>
  <c r="V2397" i="34"/>
  <c r="W2396" i="34"/>
  <c r="V2396" i="34"/>
  <c r="W2395" i="34"/>
  <c r="V2395" i="34"/>
  <c r="W2394" i="34"/>
  <c r="V2394" i="34"/>
  <c r="W2393" i="34"/>
  <c r="V2393" i="34"/>
  <c r="W2392" i="34"/>
  <c r="V2392" i="34"/>
  <c r="W2391" i="34"/>
  <c r="V2391" i="34"/>
  <c r="W2390" i="34"/>
  <c r="V2390" i="34"/>
  <c r="W2389" i="34"/>
  <c r="V2389" i="34"/>
  <c r="W2388" i="34"/>
  <c r="V2388" i="34"/>
  <c r="W2387" i="34"/>
  <c r="V2387" i="34"/>
  <c r="W2386" i="34"/>
  <c r="V2386" i="34"/>
  <c r="W2385" i="34"/>
  <c r="V2385" i="34"/>
  <c r="W2384" i="34"/>
  <c r="V2384" i="34"/>
  <c r="W2383" i="34"/>
  <c r="V2383" i="34"/>
  <c r="W2382" i="34"/>
  <c r="V2382" i="34"/>
  <c r="W2381" i="34"/>
  <c r="V2381" i="34"/>
  <c r="W2380" i="34"/>
  <c r="V2380" i="34"/>
  <c r="W2379" i="34"/>
  <c r="V2379" i="34"/>
  <c r="W2378" i="34"/>
  <c r="V2378" i="34"/>
  <c r="W2377" i="34"/>
  <c r="V2377" i="34"/>
  <c r="W2376" i="34"/>
  <c r="V2376" i="34"/>
  <c r="W2375" i="34"/>
  <c r="V2375" i="34"/>
  <c r="W2374" i="34"/>
  <c r="V2374" i="34"/>
  <c r="W2373" i="34"/>
  <c r="V2373" i="34"/>
  <c r="W2372" i="34"/>
  <c r="V2372" i="34"/>
  <c r="W2371" i="34"/>
  <c r="V2371" i="34"/>
  <c r="W2370" i="34"/>
  <c r="V2370" i="34"/>
  <c r="W2369" i="34"/>
  <c r="V2369" i="34"/>
  <c r="W2368" i="34"/>
  <c r="V2368" i="34"/>
  <c r="W2367" i="34"/>
  <c r="V2367" i="34"/>
  <c r="W2366" i="34"/>
  <c r="V2366" i="34"/>
  <c r="W2365" i="34"/>
  <c r="V2365" i="34"/>
  <c r="W2364" i="34"/>
  <c r="V2364" i="34"/>
  <c r="W2363" i="34"/>
  <c r="V2363" i="34"/>
  <c r="W2362" i="34"/>
  <c r="V2362" i="34"/>
  <c r="W2361" i="34"/>
  <c r="V2361" i="34"/>
  <c r="W2360" i="34"/>
  <c r="V2360" i="34"/>
  <c r="W2359" i="34"/>
  <c r="V2359" i="34"/>
  <c r="W2358" i="34"/>
  <c r="V2358" i="34"/>
  <c r="W2357" i="34"/>
  <c r="V2357" i="34"/>
  <c r="W2356" i="34"/>
  <c r="V2356" i="34"/>
  <c r="W2355" i="34"/>
  <c r="V2355" i="34"/>
  <c r="W2354" i="34"/>
  <c r="V2354" i="34"/>
  <c r="W2353" i="34"/>
  <c r="V2353" i="34"/>
  <c r="W2352" i="34"/>
  <c r="V2352" i="34"/>
  <c r="W2351" i="34"/>
  <c r="V2351" i="34"/>
  <c r="W2350" i="34"/>
  <c r="V2350" i="34"/>
  <c r="W2349" i="34"/>
  <c r="V2349" i="34"/>
  <c r="W2348" i="34"/>
  <c r="V2348" i="34"/>
  <c r="W2347" i="34"/>
  <c r="V2347" i="34"/>
  <c r="W2346" i="34"/>
  <c r="V2346" i="34"/>
  <c r="W2345" i="34"/>
  <c r="V2345" i="34"/>
  <c r="W2344" i="34"/>
  <c r="V2344" i="34"/>
  <c r="W2343" i="34"/>
  <c r="V2343" i="34"/>
  <c r="W2342" i="34"/>
  <c r="V2342" i="34"/>
  <c r="W2341" i="34"/>
  <c r="V2341" i="34"/>
  <c r="W2340" i="34"/>
  <c r="V2340" i="34"/>
  <c r="W2339" i="34"/>
  <c r="V2339" i="34"/>
  <c r="W2338" i="34"/>
  <c r="V2338" i="34"/>
  <c r="W2337" i="34"/>
  <c r="V2337" i="34"/>
  <c r="W2336" i="34"/>
  <c r="V2336" i="34"/>
  <c r="W2335" i="34"/>
  <c r="V2335" i="34"/>
  <c r="W2334" i="34"/>
  <c r="V2334" i="34"/>
  <c r="W2333" i="34"/>
  <c r="V2333" i="34"/>
  <c r="W2332" i="34"/>
  <c r="V2332" i="34"/>
  <c r="W2331" i="34"/>
  <c r="V2331" i="34"/>
  <c r="W2330" i="34"/>
  <c r="V2330" i="34"/>
  <c r="W2329" i="34"/>
  <c r="V2329" i="34"/>
  <c r="W2328" i="34"/>
  <c r="V2328" i="34"/>
  <c r="W2327" i="34"/>
  <c r="V2327" i="34"/>
  <c r="W2326" i="34"/>
  <c r="V2326" i="34"/>
  <c r="W2325" i="34"/>
  <c r="V2325" i="34"/>
  <c r="W2324" i="34"/>
  <c r="V2324" i="34"/>
  <c r="W2323" i="34"/>
  <c r="V2323" i="34"/>
  <c r="W2322" i="34"/>
  <c r="V2322" i="34"/>
  <c r="W2321" i="34"/>
  <c r="V2321" i="34"/>
  <c r="W2320" i="34"/>
  <c r="V2320" i="34"/>
  <c r="W2319" i="34"/>
  <c r="V2319" i="34"/>
  <c r="W2318" i="34"/>
  <c r="V2318" i="34"/>
  <c r="W2317" i="34"/>
  <c r="V2317" i="34"/>
  <c r="W2316" i="34"/>
  <c r="V2316" i="34"/>
  <c r="W2315" i="34"/>
  <c r="V2315" i="34"/>
  <c r="W2314" i="34"/>
  <c r="V2314" i="34"/>
  <c r="W2313" i="34"/>
  <c r="V2313" i="34"/>
  <c r="W2312" i="34"/>
  <c r="V2312" i="34"/>
  <c r="W2311" i="34"/>
  <c r="V2311" i="34"/>
  <c r="W2310" i="34"/>
  <c r="V2310" i="34"/>
  <c r="W2309" i="34"/>
  <c r="V2309" i="34"/>
  <c r="W2308" i="34"/>
  <c r="V2308" i="34"/>
  <c r="W2307" i="34"/>
  <c r="V2307" i="34"/>
  <c r="W2306" i="34"/>
  <c r="V2306" i="34"/>
  <c r="W2305" i="34"/>
  <c r="V2305" i="34"/>
  <c r="W2304" i="34"/>
  <c r="V2304" i="34"/>
  <c r="W2303" i="34"/>
  <c r="V2303" i="34"/>
  <c r="W2302" i="34"/>
  <c r="V2302" i="34"/>
  <c r="W2301" i="34"/>
  <c r="V2301" i="34"/>
  <c r="W2300" i="34"/>
  <c r="V2300" i="34"/>
  <c r="W2299" i="34"/>
  <c r="V2299" i="34"/>
  <c r="W2298" i="34"/>
  <c r="V2298" i="34"/>
  <c r="W2297" i="34"/>
  <c r="V2297" i="34"/>
  <c r="W2296" i="34"/>
  <c r="V2296" i="34"/>
  <c r="W2295" i="34"/>
  <c r="V2295" i="34"/>
  <c r="W2294" i="34"/>
  <c r="V2294" i="34"/>
  <c r="W2293" i="34"/>
  <c r="V2293" i="34"/>
  <c r="W2292" i="34"/>
  <c r="V2292" i="34"/>
  <c r="W2291" i="34"/>
  <c r="V2291" i="34"/>
  <c r="W2290" i="34"/>
  <c r="V2290" i="34"/>
  <c r="W2289" i="34"/>
  <c r="V2289" i="34"/>
  <c r="W2288" i="34"/>
  <c r="V2288" i="34"/>
  <c r="W2287" i="34"/>
  <c r="V2287" i="34"/>
  <c r="W2286" i="34"/>
  <c r="V2286" i="34"/>
  <c r="W2285" i="34"/>
  <c r="V2285" i="34"/>
  <c r="W2284" i="34"/>
  <c r="V2284" i="34"/>
  <c r="W2283" i="34"/>
  <c r="V2283" i="34"/>
  <c r="W2282" i="34"/>
  <c r="V2282" i="34"/>
  <c r="W2281" i="34"/>
  <c r="V2281" i="34"/>
  <c r="W2280" i="34"/>
  <c r="V2280" i="34"/>
  <c r="W2279" i="34"/>
  <c r="V2279" i="34"/>
  <c r="W2278" i="34"/>
  <c r="V2278" i="34"/>
  <c r="W2277" i="34"/>
  <c r="V2277" i="34"/>
  <c r="W2276" i="34"/>
  <c r="V2276" i="34"/>
  <c r="W2275" i="34"/>
  <c r="V2275" i="34"/>
  <c r="W2274" i="34"/>
  <c r="V2274" i="34"/>
  <c r="W2273" i="34"/>
  <c r="V2273" i="34"/>
  <c r="W2272" i="34"/>
  <c r="V2272" i="34"/>
  <c r="W2271" i="34"/>
  <c r="V2271" i="34"/>
  <c r="W2270" i="34"/>
  <c r="V2270" i="34"/>
  <c r="W2269" i="34"/>
  <c r="V2269" i="34"/>
  <c r="W2268" i="34"/>
  <c r="V2268" i="34"/>
  <c r="W2267" i="34"/>
  <c r="V2267" i="34"/>
  <c r="W2266" i="34"/>
  <c r="V2266" i="34"/>
  <c r="W2265" i="34"/>
  <c r="V2265" i="34"/>
  <c r="W2264" i="34"/>
  <c r="V2264" i="34"/>
  <c r="W2263" i="34"/>
  <c r="V2263" i="34"/>
  <c r="W2262" i="34"/>
  <c r="V2262" i="34"/>
  <c r="W2261" i="34"/>
  <c r="V2261" i="34"/>
  <c r="W2260" i="34"/>
  <c r="V2260" i="34"/>
  <c r="W2259" i="34"/>
  <c r="V2259" i="34"/>
  <c r="W2258" i="34"/>
  <c r="V2258" i="34"/>
  <c r="W2257" i="34"/>
  <c r="V2257" i="34"/>
  <c r="W2256" i="34"/>
  <c r="V2256" i="34"/>
  <c r="W2255" i="34"/>
  <c r="V2255" i="34"/>
  <c r="W2254" i="34"/>
  <c r="V2254" i="34"/>
  <c r="W2253" i="34"/>
  <c r="V2253" i="34"/>
  <c r="W2252" i="34"/>
  <c r="V2252" i="34"/>
  <c r="W2251" i="34"/>
  <c r="V2251" i="34"/>
  <c r="W2250" i="34"/>
  <c r="V2250" i="34"/>
  <c r="W2249" i="34"/>
  <c r="V2249" i="34"/>
  <c r="W2248" i="34"/>
  <c r="V2248" i="34"/>
  <c r="W2247" i="34"/>
  <c r="V2247" i="34"/>
  <c r="W2246" i="34"/>
  <c r="V2246" i="34"/>
  <c r="W2245" i="34"/>
  <c r="V2245" i="34"/>
  <c r="W2244" i="34"/>
  <c r="V2244" i="34"/>
  <c r="W2243" i="34"/>
  <c r="V2243" i="34"/>
  <c r="W2242" i="34"/>
  <c r="V2242" i="34"/>
  <c r="W2241" i="34"/>
  <c r="V2241" i="34"/>
  <c r="W2240" i="34"/>
  <c r="V2240" i="34"/>
  <c r="W2239" i="34"/>
  <c r="V2239" i="34"/>
  <c r="W2238" i="34"/>
  <c r="V2238" i="34"/>
  <c r="W2237" i="34"/>
  <c r="V2237" i="34"/>
  <c r="W2236" i="34"/>
  <c r="V2236" i="34"/>
  <c r="W2235" i="34"/>
  <c r="V2235" i="34"/>
  <c r="W2234" i="34"/>
  <c r="V2234" i="34"/>
  <c r="W2233" i="34"/>
  <c r="V2233" i="34"/>
  <c r="W2232" i="34"/>
  <c r="V2232" i="34"/>
  <c r="W2231" i="34"/>
  <c r="V2231" i="34"/>
  <c r="W2230" i="34"/>
  <c r="V2230" i="34"/>
  <c r="W2229" i="34"/>
  <c r="V2229" i="34"/>
  <c r="W2228" i="34"/>
  <c r="V2228" i="34"/>
  <c r="W2227" i="34"/>
  <c r="V2227" i="34"/>
  <c r="W2226" i="34"/>
  <c r="V2226" i="34"/>
  <c r="W2225" i="34"/>
  <c r="V2225" i="34"/>
  <c r="W2224" i="34"/>
  <c r="V2224" i="34"/>
  <c r="W2223" i="34"/>
  <c r="V2223" i="34"/>
  <c r="W2222" i="34"/>
  <c r="V2222" i="34"/>
  <c r="W2221" i="34"/>
  <c r="V2221" i="34"/>
  <c r="W2220" i="34"/>
  <c r="V2220" i="34"/>
  <c r="W2219" i="34"/>
  <c r="V2219" i="34"/>
  <c r="W2218" i="34"/>
  <c r="V2218" i="34"/>
  <c r="W2217" i="34"/>
  <c r="V2217" i="34"/>
  <c r="W2216" i="34"/>
  <c r="V2216" i="34"/>
  <c r="W2215" i="34"/>
  <c r="V2215" i="34"/>
  <c r="W2214" i="34"/>
  <c r="V2214" i="34"/>
  <c r="W2213" i="34"/>
  <c r="V2213" i="34"/>
  <c r="W2212" i="34"/>
  <c r="V2212" i="34"/>
  <c r="W2211" i="34"/>
  <c r="V2211" i="34"/>
  <c r="W2210" i="34"/>
  <c r="V2210" i="34"/>
  <c r="W2209" i="34"/>
  <c r="V2209" i="34"/>
  <c r="W2208" i="34"/>
  <c r="V2208" i="34"/>
  <c r="W2207" i="34"/>
  <c r="V2207" i="34"/>
  <c r="W2206" i="34"/>
  <c r="V2206" i="34"/>
  <c r="W2205" i="34"/>
  <c r="V2205" i="34"/>
  <c r="W2204" i="34"/>
  <c r="V2204" i="34"/>
  <c r="W2203" i="34"/>
  <c r="V2203" i="34"/>
  <c r="W2202" i="34"/>
  <c r="V2202" i="34"/>
  <c r="W2201" i="34"/>
  <c r="V2201" i="34"/>
  <c r="W2200" i="34"/>
  <c r="V2200" i="34"/>
  <c r="W2199" i="34"/>
  <c r="V2199" i="34"/>
  <c r="W2198" i="34"/>
  <c r="V2198" i="34"/>
  <c r="W2197" i="34"/>
  <c r="V2197" i="34"/>
  <c r="W2196" i="34"/>
  <c r="V2196" i="34"/>
  <c r="W2195" i="34"/>
  <c r="V2195" i="34"/>
  <c r="W2194" i="34"/>
  <c r="V2194" i="34"/>
  <c r="W2193" i="34"/>
  <c r="V2193" i="34"/>
  <c r="W2192" i="34"/>
  <c r="V2192" i="34"/>
  <c r="W2191" i="34"/>
  <c r="V2191" i="34"/>
  <c r="W2190" i="34"/>
  <c r="V2190" i="34"/>
  <c r="W2189" i="34"/>
  <c r="V2189" i="34"/>
  <c r="W2188" i="34"/>
  <c r="V2188" i="34"/>
  <c r="W2187" i="34"/>
  <c r="V2187" i="34"/>
  <c r="W2186" i="34"/>
  <c r="V2186" i="34"/>
  <c r="W2185" i="34"/>
  <c r="V2185" i="34"/>
  <c r="W2184" i="34"/>
  <c r="V2184" i="34"/>
  <c r="W2183" i="34"/>
  <c r="V2183" i="34"/>
  <c r="W2182" i="34"/>
  <c r="V2182" i="34"/>
  <c r="W2181" i="34"/>
  <c r="V2181" i="34"/>
  <c r="W2180" i="34"/>
  <c r="V2180" i="34"/>
  <c r="W2179" i="34"/>
  <c r="V2179" i="34"/>
  <c r="W2178" i="34"/>
  <c r="V2178" i="34"/>
  <c r="W2177" i="34"/>
  <c r="V2177" i="34"/>
  <c r="W2176" i="34"/>
  <c r="V2176" i="34"/>
  <c r="W2175" i="34"/>
  <c r="V2175" i="34"/>
  <c r="W2174" i="34"/>
  <c r="V2174" i="34"/>
  <c r="W2173" i="34"/>
  <c r="V2173" i="34"/>
  <c r="W2172" i="34"/>
  <c r="V2172" i="34"/>
  <c r="W2171" i="34"/>
  <c r="V2171" i="34"/>
  <c r="W2170" i="34"/>
  <c r="V2170" i="34"/>
  <c r="W2169" i="34"/>
  <c r="V2169" i="34"/>
  <c r="W2168" i="34"/>
  <c r="V2168" i="34"/>
  <c r="W2167" i="34"/>
  <c r="V2167" i="34"/>
  <c r="W2166" i="34"/>
  <c r="V2166" i="34"/>
  <c r="W2165" i="34"/>
  <c r="V2165" i="34"/>
  <c r="W2164" i="34"/>
  <c r="V2164" i="34"/>
  <c r="W2163" i="34"/>
  <c r="V2163" i="34"/>
  <c r="W2162" i="34"/>
  <c r="V2162" i="34"/>
  <c r="W2161" i="34"/>
  <c r="V2161" i="34"/>
  <c r="W2160" i="34"/>
  <c r="V2160" i="34"/>
  <c r="W2159" i="34"/>
  <c r="V2159" i="34"/>
  <c r="W2158" i="34"/>
  <c r="V2158" i="34"/>
  <c r="W2157" i="34"/>
  <c r="V2157" i="34"/>
  <c r="W2156" i="34"/>
  <c r="V2156" i="34"/>
  <c r="W2155" i="34"/>
  <c r="V2155" i="34"/>
  <c r="W2154" i="34"/>
  <c r="V2154" i="34"/>
  <c r="W2153" i="34"/>
  <c r="V2153" i="34"/>
  <c r="W2152" i="34"/>
  <c r="V2152" i="34"/>
  <c r="W2151" i="34"/>
  <c r="V2151" i="34"/>
  <c r="W2150" i="34"/>
  <c r="V2150" i="34"/>
  <c r="W2149" i="34"/>
  <c r="V2149" i="34"/>
  <c r="W2148" i="34"/>
  <c r="V2148" i="34"/>
  <c r="W2147" i="34"/>
  <c r="V2147" i="34"/>
  <c r="W2146" i="34"/>
  <c r="V2146" i="34"/>
  <c r="W2145" i="34"/>
  <c r="V2145" i="34"/>
  <c r="W2144" i="34"/>
  <c r="V2144" i="34"/>
  <c r="W2143" i="34"/>
  <c r="V2143" i="34"/>
  <c r="W2142" i="34"/>
  <c r="V2142" i="34"/>
  <c r="W2141" i="34"/>
  <c r="V2141" i="34"/>
  <c r="W2140" i="34"/>
  <c r="V2140" i="34"/>
  <c r="W2139" i="34"/>
  <c r="V2139" i="34"/>
  <c r="W2138" i="34"/>
  <c r="V2138" i="34"/>
  <c r="W2137" i="34"/>
  <c r="V2137" i="34"/>
  <c r="W2136" i="34"/>
  <c r="V2136" i="34"/>
  <c r="W2135" i="34"/>
  <c r="V2135" i="34"/>
  <c r="W2134" i="34"/>
  <c r="V2134" i="34"/>
  <c r="W2133" i="34"/>
  <c r="V2133" i="34"/>
  <c r="W2132" i="34"/>
  <c r="V2132" i="34"/>
  <c r="W2131" i="34"/>
  <c r="V2131" i="34"/>
  <c r="W2130" i="34"/>
  <c r="V2130" i="34"/>
  <c r="W2129" i="34"/>
  <c r="V2129" i="34"/>
  <c r="W2128" i="34"/>
  <c r="V2128" i="34"/>
  <c r="W2127" i="34"/>
  <c r="V2127" i="34"/>
  <c r="W2126" i="34"/>
  <c r="V2126" i="34"/>
  <c r="W2125" i="34"/>
  <c r="V2125" i="34"/>
  <c r="W2124" i="34"/>
  <c r="V2124" i="34"/>
  <c r="W2123" i="34"/>
  <c r="V2123" i="34"/>
  <c r="W2122" i="34"/>
  <c r="V2122" i="34"/>
  <c r="W2121" i="34"/>
  <c r="V2121" i="34"/>
  <c r="W2120" i="34"/>
  <c r="V2120" i="34"/>
  <c r="W2119" i="34"/>
  <c r="V2119" i="34"/>
  <c r="W2118" i="34"/>
  <c r="V2118" i="34"/>
  <c r="W2117" i="34"/>
  <c r="V2117" i="34"/>
  <c r="W2116" i="34"/>
  <c r="V2116" i="34"/>
  <c r="W2115" i="34"/>
  <c r="V2115" i="34"/>
  <c r="W2114" i="34"/>
  <c r="V2114" i="34"/>
  <c r="W2113" i="34"/>
  <c r="V2113" i="34"/>
  <c r="W2112" i="34"/>
  <c r="V2112" i="34"/>
  <c r="W2111" i="34"/>
  <c r="V2111" i="34"/>
  <c r="W2110" i="34"/>
  <c r="V2110" i="34"/>
  <c r="W2109" i="34"/>
  <c r="V2109" i="34"/>
  <c r="W2108" i="34"/>
  <c r="V2108" i="34"/>
  <c r="W2107" i="34"/>
  <c r="V2107" i="34"/>
  <c r="W2106" i="34"/>
  <c r="V2106" i="34"/>
  <c r="W2105" i="34"/>
  <c r="V2105" i="34"/>
  <c r="W2104" i="34"/>
  <c r="V2104" i="34"/>
  <c r="W2103" i="34"/>
  <c r="V2103" i="34"/>
  <c r="W2102" i="34"/>
  <c r="V2102" i="34"/>
  <c r="W2101" i="34"/>
  <c r="V2101" i="34"/>
  <c r="W2100" i="34"/>
  <c r="V2100" i="34"/>
  <c r="W2099" i="34"/>
  <c r="V2099" i="34"/>
  <c r="W2098" i="34"/>
  <c r="V2098" i="34"/>
  <c r="W2097" i="34"/>
  <c r="V2097" i="34"/>
  <c r="W2096" i="34"/>
  <c r="V2096" i="34"/>
  <c r="W2095" i="34"/>
  <c r="V2095" i="34"/>
  <c r="W2094" i="34"/>
  <c r="V2094" i="34"/>
  <c r="W2093" i="34"/>
  <c r="V2093" i="34"/>
  <c r="W2092" i="34"/>
  <c r="V2092" i="34"/>
  <c r="W2091" i="34"/>
  <c r="V2091" i="34"/>
  <c r="W2090" i="34"/>
  <c r="V2090" i="34"/>
  <c r="W2089" i="34"/>
  <c r="V2089" i="34"/>
  <c r="W2088" i="34"/>
  <c r="V2088" i="34"/>
  <c r="W2087" i="34"/>
  <c r="V2087" i="34"/>
  <c r="W2086" i="34"/>
  <c r="V2086" i="34"/>
  <c r="W2085" i="34"/>
  <c r="V2085" i="34"/>
  <c r="W2084" i="34"/>
  <c r="V2084" i="34"/>
  <c r="W2083" i="34"/>
  <c r="V2083" i="34"/>
  <c r="W2082" i="34"/>
  <c r="V2082" i="34"/>
  <c r="W2081" i="34"/>
  <c r="V2081" i="34"/>
  <c r="W2080" i="34"/>
  <c r="V2080" i="34"/>
  <c r="W2079" i="34"/>
  <c r="V2079" i="34"/>
  <c r="W2078" i="34"/>
  <c r="V2078" i="34"/>
  <c r="W2077" i="34"/>
  <c r="V2077" i="34"/>
  <c r="W2076" i="34"/>
  <c r="V2076" i="34"/>
  <c r="W2075" i="34"/>
  <c r="V2075" i="34"/>
  <c r="W2074" i="34"/>
  <c r="V2074" i="34"/>
  <c r="W2073" i="34"/>
  <c r="V2073" i="34"/>
  <c r="W2072" i="34"/>
  <c r="V2072" i="34"/>
  <c r="W2071" i="34"/>
  <c r="V2071" i="34"/>
  <c r="W2070" i="34"/>
  <c r="V2070" i="34"/>
  <c r="W2069" i="34"/>
  <c r="V2069" i="34"/>
  <c r="W2068" i="34"/>
  <c r="V2068" i="34"/>
  <c r="W2067" i="34"/>
  <c r="V2067" i="34"/>
  <c r="W2066" i="34"/>
  <c r="V2066" i="34"/>
  <c r="W2065" i="34"/>
  <c r="V2065" i="34"/>
  <c r="W2064" i="34"/>
  <c r="V2064" i="34"/>
  <c r="W2063" i="34"/>
  <c r="V2063" i="34"/>
  <c r="W2062" i="34"/>
  <c r="V2062" i="34"/>
  <c r="W2061" i="34"/>
  <c r="V2061" i="34"/>
  <c r="W2060" i="34"/>
  <c r="V2060" i="34"/>
  <c r="W2059" i="34"/>
  <c r="V2059" i="34"/>
  <c r="W2058" i="34"/>
  <c r="V2058" i="34"/>
  <c r="W2057" i="34"/>
  <c r="V2057" i="34"/>
  <c r="W2056" i="34"/>
  <c r="V2056" i="34"/>
  <c r="W2055" i="34"/>
  <c r="V2055" i="34"/>
  <c r="W2054" i="34"/>
  <c r="V2054" i="34"/>
  <c r="W2053" i="34"/>
  <c r="V2053" i="34"/>
  <c r="W2052" i="34"/>
  <c r="V2052" i="34"/>
  <c r="W2051" i="34"/>
  <c r="V2051" i="34"/>
  <c r="W2050" i="34"/>
  <c r="V2050" i="34"/>
  <c r="W2049" i="34"/>
  <c r="V2049" i="34"/>
  <c r="W2048" i="34"/>
  <c r="V2048" i="34"/>
  <c r="W2047" i="34"/>
  <c r="V2047" i="34"/>
  <c r="W2046" i="34"/>
  <c r="V2046" i="34"/>
  <c r="W2045" i="34"/>
  <c r="V2045" i="34"/>
  <c r="W2044" i="34"/>
  <c r="V2044" i="34"/>
  <c r="W2043" i="34"/>
  <c r="V2043" i="34"/>
  <c r="W2042" i="34"/>
  <c r="V2042" i="34"/>
  <c r="W2041" i="34"/>
  <c r="V2041" i="34"/>
  <c r="W2040" i="34"/>
  <c r="V2040" i="34"/>
  <c r="W2039" i="34"/>
  <c r="V2039" i="34"/>
  <c r="W2038" i="34"/>
  <c r="V2038" i="34"/>
  <c r="W2037" i="34"/>
  <c r="V2037" i="34"/>
  <c r="W2036" i="34"/>
  <c r="V2036" i="34"/>
  <c r="W2035" i="34"/>
  <c r="V2035" i="34"/>
  <c r="W2034" i="34"/>
  <c r="V2034" i="34"/>
  <c r="W2033" i="34"/>
  <c r="V2033" i="34"/>
  <c r="W2032" i="34"/>
  <c r="V2032" i="34"/>
  <c r="W2031" i="34"/>
  <c r="V2031" i="34"/>
  <c r="W2030" i="34"/>
  <c r="V2030" i="34"/>
  <c r="W2029" i="34"/>
  <c r="V2029" i="34"/>
  <c r="W2028" i="34"/>
  <c r="V2028" i="34"/>
  <c r="W2027" i="34"/>
  <c r="V2027" i="34"/>
  <c r="W2026" i="34"/>
  <c r="V2026" i="34"/>
  <c r="W2025" i="34"/>
  <c r="V2025" i="34"/>
  <c r="W2024" i="34"/>
  <c r="V2024" i="34"/>
  <c r="W2023" i="34"/>
  <c r="V2023" i="34"/>
  <c r="W2022" i="34"/>
  <c r="V2022" i="34"/>
  <c r="W2021" i="34"/>
  <c r="V2021" i="34"/>
  <c r="W2020" i="34"/>
  <c r="V2020" i="34"/>
  <c r="W2019" i="34"/>
  <c r="V2019" i="34"/>
  <c r="W2018" i="34"/>
  <c r="V2018" i="34"/>
  <c r="W2017" i="34"/>
  <c r="V2017" i="34"/>
  <c r="W2016" i="34"/>
  <c r="V2016" i="34"/>
  <c r="W2015" i="34"/>
  <c r="V2015" i="34"/>
  <c r="W2014" i="34"/>
  <c r="V2014" i="34"/>
  <c r="W2013" i="34"/>
  <c r="V2013" i="34"/>
  <c r="W2012" i="34"/>
  <c r="V2012" i="34"/>
  <c r="W2011" i="34"/>
  <c r="V2011" i="34"/>
  <c r="W2010" i="34"/>
  <c r="V2010" i="34"/>
  <c r="W2009" i="34"/>
  <c r="V2009" i="34"/>
  <c r="W2008" i="34"/>
  <c r="V2008" i="34"/>
  <c r="W2007" i="34"/>
  <c r="V2007" i="34"/>
  <c r="W2006" i="34"/>
  <c r="V2006" i="34"/>
  <c r="W2005" i="34"/>
  <c r="V2005" i="34"/>
  <c r="W2004" i="34"/>
  <c r="V2004" i="34"/>
  <c r="W2003" i="34"/>
  <c r="V2003" i="34"/>
  <c r="W2002" i="34"/>
  <c r="V2002" i="34"/>
  <c r="W2001" i="34"/>
  <c r="V2001" i="34"/>
  <c r="W2000" i="34"/>
  <c r="V2000" i="34"/>
  <c r="W1999" i="34"/>
  <c r="V1999" i="34"/>
  <c r="W1998" i="34"/>
  <c r="V1998" i="34"/>
  <c r="W1997" i="34"/>
  <c r="V1997" i="34"/>
  <c r="W1996" i="34"/>
  <c r="V1996" i="34"/>
  <c r="W1995" i="34"/>
  <c r="V1995" i="34"/>
  <c r="W1994" i="34"/>
  <c r="V1994" i="34"/>
  <c r="W1993" i="34"/>
  <c r="V1993" i="34"/>
  <c r="W1992" i="34"/>
  <c r="V1992" i="34"/>
  <c r="W1991" i="34"/>
  <c r="V1991" i="34"/>
  <c r="W1990" i="34"/>
  <c r="V1990" i="34"/>
  <c r="W1989" i="34"/>
  <c r="V1989" i="34"/>
  <c r="W1988" i="34"/>
  <c r="V1988" i="34"/>
  <c r="W1987" i="34"/>
  <c r="V1987" i="34"/>
  <c r="W1986" i="34"/>
  <c r="V1986" i="34"/>
  <c r="W1985" i="34"/>
  <c r="V1985" i="34"/>
  <c r="W1984" i="34"/>
  <c r="V1984" i="34"/>
  <c r="W1983" i="34"/>
  <c r="V1983" i="34"/>
  <c r="W1982" i="34"/>
  <c r="V1982" i="34"/>
  <c r="W1981" i="34"/>
  <c r="V1981" i="34"/>
  <c r="W1980" i="34"/>
  <c r="V1980" i="34"/>
  <c r="W1979" i="34"/>
  <c r="V1979" i="34"/>
  <c r="W1978" i="34"/>
  <c r="V1978" i="34"/>
  <c r="W1977" i="34"/>
  <c r="V1977" i="34"/>
  <c r="W1976" i="34"/>
  <c r="V1976" i="34"/>
  <c r="W1975" i="34"/>
  <c r="V1975" i="34"/>
  <c r="W1974" i="34"/>
  <c r="V1974" i="34"/>
  <c r="W1973" i="34"/>
  <c r="V1973" i="34"/>
  <c r="W1972" i="34"/>
  <c r="V1972" i="34"/>
  <c r="W1971" i="34"/>
  <c r="V1971" i="34"/>
  <c r="W1970" i="34"/>
  <c r="V1970" i="34"/>
  <c r="W1969" i="34"/>
  <c r="V1969" i="34"/>
  <c r="W1968" i="34"/>
  <c r="V1968" i="34"/>
  <c r="W1967" i="34"/>
  <c r="V1967" i="34"/>
  <c r="W1966" i="34"/>
  <c r="V1966" i="34"/>
  <c r="W1965" i="34"/>
  <c r="V1965" i="34"/>
  <c r="W1964" i="34"/>
  <c r="V1964" i="34"/>
  <c r="W1963" i="34"/>
  <c r="V1963" i="34"/>
  <c r="W1962" i="34"/>
  <c r="V1962" i="34"/>
  <c r="W1961" i="34"/>
  <c r="V1961" i="34"/>
  <c r="W1960" i="34"/>
  <c r="V1960" i="34"/>
  <c r="W1959" i="34"/>
  <c r="V1959" i="34"/>
  <c r="W1958" i="34"/>
  <c r="V1958" i="34"/>
  <c r="W1957" i="34"/>
  <c r="V1957" i="34"/>
  <c r="W1956" i="34"/>
  <c r="V1956" i="34"/>
  <c r="W1955" i="34"/>
  <c r="V1955" i="34"/>
  <c r="W1954" i="34"/>
  <c r="V1954" i="34"/>
  <c r="W1953" i="34"/>
  <c r="V1953" i="34"/>
  <c r="W1952" i="34"/>
  <c r="V1952" i="34"/>
  <c r="W1951" i="34"/>
  <c r="V1951" i="34"/>
  <c r="W1950" i="34"/>
  <c r="V1950" i="34"/>
  <c r="W1949" i="34"/>
  <c r="V1949" i="34"/>
  <c r="W1948" i="34"/>
  <c r="V1948" i="34"/>
  <c r="W1947" i="34"/>
  <c r="V1947" i="34"/>
  <c r="W1946" i="34"/>
  <c r="V1946" i="34"/>
  <c r="W1945" i="34"/>
  <c r="V1945" i="34"/>
  <c r="W1944" i="34"/>
  <c r="V1944" i="34"/>
  <c r="W1943" i="34"/>
  <c r="V1943" i="34"/>
  <c r="W1942" i="34"/>
  <c r="V1942" i="34"/>
  <c r="W1941" i="34"/>
  <c r="V1941" i="34"/>
  <c r="W1940" i="34"/>
  <c r="V1940" i="34"/>
  <c r="W1939" i="34"/>
  <c r="V1939" i="34"/>
  <c r="W1938" i="34"/>
  <c r="V1938" i="34"/>
  <c r="W1937" i="34"/>
  <c r="V1937" i="34"/>
  <c r="W1936" i="34"/>
  <c r="V1936" i="34"/>
  <c r="W1935" i="34"/>
  <c r="V1935" i="34"/>
  <c r="W1934" i="34"/>
  <c r="V1934" i="34"/>
  <c r="W1933" i="34"/>
  <c r="V1933" i="34"/>
  <c r="W1932" i="34"/>
  <c r="V1932" i="34"/>
  <c r="W1931" i="34"/>
  <c r="V1931" i="34"/>
  <c r="W1930" i="34"/>
  <c r="V1930" i="34"/>
  <c r="W1929" i="34"/>
  <c r="V1929" i="34"/>
  <c r="W1928" i="34"/>
  <c r="V1928" i="34"/>
  <c r="W1927" i="34"/>
  <c r="V1927" i="34"/>
  <c r="W1926" i="34"/>
  <c r="V1926" i="34"/>
  <c r="W1925" i="34"/>
  <c r="V1925" i="34"/>
  <c r="W1924" i="34"/>
  <c r="V1924" i="34"/>
  <c r="W1923" i="34"/>
  <c r="V1923" i="34"/>
  <c r="W1922" i="34"/>
  <c r="V1922" i="34"/>
  <c r="W1921" i="34"/>
  <c r="V1921" i="34"/>
  <c r="W1920" i="34"/>
  <c r="V1920" i="34"/>
  <c r="W1919" i="34"/>
  <c r="V1919" i="34"/>
  <c r="W1918" i="34"/>
  <c r="V1918" i="34"/>
  <c r="W1917" i="34"/>
  <c r="V1917" i="34"/>
  <c r="W1916" i="34"/>
  <c r="V1916" i="34"/>
  <c r="W1915" i="34"/>
  <c r="V1915" i="34"/>
  <c r="W1914" i="34"/>
  <c r="V1914" i="34"/>
  <c r="W1913" i="34"/>
  <c r="V1913" i="34"/>
  <c r="W1912" i="34"/>
  <c r="V1912" i="34"/>
  <c r="W1911" i="34"/>
  <c r="V1911" i="34"/>
  <c r="W1910" i="34"/>
  <c r="V1910" i="34"/>
  <c r="W1909" i="34"/>
  <c r="V1909" i="34"/>
  <c r="W1908" i="34"/>
  <c r="V1908" i="34"/>
  <c r="W1907" i="34"/>
  <c r="V1907" i="34"/>
  <c r="W1906" i="34"/>
  <c r="V1906" i="34"/>
  <c r="W1905" i="34"/>
  <c r="V1905" i="34"/>
  <c r="W1904" i="34"/>
  <c r="V1904" i="34"/>
  <c r="W1903" i="34"/>
  <c r="V1903" i="34"/>
  <c r="W1902" i="34"/>
  <c r="V1902" i="34"/>
  <c r="W1901" i="34"/>
  <c r="V1901" i="34"/>
  <c r="W1900" i="34"/>
  <c r="V1900" i="34"/>
  <c r="W1899" i="34"/>
  <c r="V1899" i="34"/>
  <c r="W1898" i="34"/>
  <c r="V1898" i="34"/>
  <c r="W1897" i="34"/>
  <c r="V1897" i="34"/>
  <c r="W1896" i="34"/>
  <c r="V1896" i="34"/>
  <c r="W1895" i="34"/>
  <c r="V1895" i="34"/>
  <c r="W1894" i="34"/>
  <c r="V1894" i="34"/>
  <c r="W1893" i="34"/>
  <c r="V1893" i="34"/>
  <c r="W1892" i="34"/>
  <c r="V1892" i="34"/>
  <c r="W1891" i="34"/>
  <c r="V1891" i="34"/>
  <c r="W1890" i="34"/>
  <c r="V1890" i="34"/>
  <c r="W1889" i="34"/>
  <c r="V1889" i="34"/>
  <c r="W1888" i="34"/>
  <c r="V1888" i="34"/>
  <c r="W1887" i="34"/>
  <c r="V1887" i="34"/>
  <c r="W1886" i="34"/>
  <c r="V1886" i="34"/>
  <c r="W1885" i="34"/>
  <c r="V1885" i="34"/>
  <c r="W1884" i="34"/>
  <c r="V1884" i="34"/>
  <c r="W1883" i="34"/>
  <c r="V1883" i="34"/>
  <c r="W1882" i="34"/>
  <c r="V1882" i="34"/>
  <c r="W1881" i="34"/>
  <c r="V1881" i="34"/>
  <c r="W1880" i="34"/>
  <c r="V1880" i="34"/>
  <c r="W1879" i="34"/>
  <c r="V1879" i="34"/>
  <c r="W1878" i="34"/>
  <c r="V1878" i="34"/>
  <c r="W1877" i="34"/>
  <c r="V1877" i="34"/>
  <c r="W1876" i="34"/>
  <c r="V1876" i="34"/>
  <c r="W1875" i="34"/>
  <c r="V1875" i="34"/>
  <c r="W1874" i="34"/>
  <c r="V1874" i="34"/>
  <c r="W1873" i="34"/>
  <c r="V1873" i="34"/>
  <c r="W1872" i="34"/>
  <c r="V1872" i="34"/>
  <c r="W1871" i="34"/>
  <c r="V1871" i="34"/>
  <c r="W1870" i="34"/>
  <c r="V1870" i="34"/>
  <c r="W1869" i="34"/>
  <c r="V1869" i="34"/>
  <c r="W1868" i="34"/>
  <c r="V1868" i="34"/>
  <c r="W1867" i="34"/>
  <c r="V1867" i="34"/>
  <c r="W1866" i="34"/>
  <c r="V1866" i="34"/>
  <c r="W1865" i="34"/>
  <c r="V1865" i="34"/>
  <c r="W1864" i="34"/>
  <c r="V1864" i="34"/>
  <c r="W1863" i="34"/>
  <c r="V1863" i="34"/>
  <c r="W1862" i="34"/>
  <c r="V1862" i="34"/>
  <c r="W1861" i="34"/>
  <c r="V1861" i="34"/>
  <c r="W1860" i="34"/>
  <c r="V1860" i="34"/>
  <c r="W1859" i="34"/>
  <c r="V1859" i="34"/>
  <c r="W1858" i="34"/>
  <c r="V1858" i="34"/>
  <c r="W1857" i="34"/>
  <c r="V1857" i="34"/>
  <c r="W1856" i="34"/>
  <c r="V1856" i="34"/>
  <c r="W1855" i="34"/>
  <c r="V1855" i="34"/>
  <c r="W1854" i="34"/>
  <c r="V1854" i="34"/>
  <c r="W1853" i="34"/>
  <c r="V1853" i="34"/>
  <c r="W1852" i="34"/>
  <c r="V1852" i="34"/>
  <c r="W1851" i="34"/>
  <c r="V1851" i="34"/>
  <c r="W1850" i="34"/>
  <c r="V1850" i="34"/>
  <c r="W1849" i="34"/>
  <c r="V1849" i="34"/>
  <c r="W1848" i="34"/>
  <c r="V1848" i="34"/>
  <c r="W1847" i="34"/>
  <c r="V1847" i="34"/>
  <c r="W1846" i="34"/>
  <c r="V1846" i="34"/>
  <c r="W1845" i="34"/>
  <c r="V1845" i="34"/>
  <c r="W1844" i="34"/>
  <c r="V1844" i="34"/>
  <c r="W1843" i="34"/>
  <c r="V1843" i="34"/>
  <c r="W1842" i="34"/>
  <c r="V1842" i="34"/>
  <c r="W1841" i="34"/>
  <c r="V1841" i="34"/>
  <c r="W1840" i="34"/>
  <c r="V1840" i="34"/>
  <c r="W1839" i="34"/>
  <c r="V1839" i="34"/>
  <c r="W1838" i="34"/>
  <c r="V1838" i="34"/>
  <c r="W1837" i="34"/>
  <c r="V1837" i="34"/>
  <c r="W1836" i="34"/>
  <c r="V1836" i="34"/>
  <c r="W1835" i="34"/>
  <c r="V1835" i="34"/>
  <c r="W1834" i="34"/>
  <c r="V1834" i="34"/>
  <c r="W1833" i="34"/>
  <c r="V1833" i="34"/>
  <c r="W1832" i="34"/>
  <c r="V1832" i="34"/>
  <c r="W1831" i="34"/>
  <c r="V1831" i="34"/>
  <c r="W1830" i="34"/>
  <c r="V1830" i="34"/>
  <c r="W1829" i="34"/>
  <c r="V1829" i="34"/>
  <c r="W1828" i="34"/>
  <c r="V1828" i="34"/>
  <c r="W1827" i="34"/>
  <c r="V1827" i="34"/>
  <c r="W1826" i="34"/>
  <c r="V1826" i="34"/>
  <c r="W1825" i="34"/>
  <c r="V1825" i="34"/>
  <c r="W1824" i="34"/>
  <c r="V1824" i="34"/>
  <c r="W1823" i="34"/>
  <c r="V1823" i="34"/>
  <c r="W1822" i="34"/>
  <c r="V1822" i="34"/>
  <c r="W1821" i="34"/>
  <c r="V1821" i="34"/>
  <c r="W1820" i="34"/>
  <c r="V1820" i="34"/>
  <c r="W1819" i="34"/>
  <c r="V1819" i="34"/>
  <c r="W1818" i="34"/>
  <c r="V1818" i="34"/>
  <c r="W1817" i="34"/>
  <c r="V1817" i="34"/>
  <c r="W1816" i="34"/>
  <c r="V1816" i="34"/>
  <c r="W1815" i="34"/>
  <c r="V1815" i="34"/>
  <c r="W1814" i="34"/>
  <c r="V1814" i="34"/>
  <c r="W1813" i="34"/>
  <c r="V1813" i="34"/>
  <c r="W1812" i="34"/>
  <c r="V1812" i="34"/>
  <c r="W1811" i="34"/>
  <c r="V1811" i="34"/>
  <c r="W1810" i="34"/>
  <c r="V1810" i="34"/>
  <c r="W1809" i="34"/>
  <c r="V1809" i="34"/>
  <c r="W1808" i="34"/>
  <c r="V1808" i="34"/>
  <c r="W1807" i="34"/>
  <c r="V1807" i="34"/>
  <c r="W1806" i="34"/>
  <c r="V1806" i="34"/>
  <c r="W1805" i="34"/>
  <c r="V1805" i="34"/>
  <c r="W1804" i="34"/>
  <c r="V1804" i="34"/>
  <c r="W1803" i="34"/>
  <c r="V1803" i="34"/>
  <c r="W1802" i="34"/>
  <c r="V1802" i="34"/>
  <c r="W1801" i="34"/>
  <c r="V1801" i="34"/>
  <c r="W1800" i="34"/>
  <c r="V1800" i="34"/>
  <c r="W1799" i="34"/>
  <c r="V1799" i="34"/>
  <c r="W1798" i="34"/>
  <c r="V1798" i="34"/>
  <c r="W1797" i="34"/>
  <c r="V1797" i="34"/>
  <c r="W1796" i="34"/>
  <c r="V1796" i="34"/>
  <c r="W1795" i="34"/>
  <c r="V1795" i="34"/>
  <c r="W1794" i="34"/>
  <c r="V1794" i="34"/>
  <c r="W1793" i="34"/>
  <c r="V1793" i="34"/>
  <c r="W1792" i="34"/>
  <c r="V1792" i="34"/>
  <c r="W1791" i="34"/>
  <c r="V1791" i="34"/>
  <c r="W1790" i="34"/>
  <c r="V1790" i="34"/>
  <c r="W1789" i="34"/>
  <c r="V1789" i="34"/>
  <c r="W1788" i="34"/>
  <c r="V1788" i="34"/>
  <c r="W1787" i="34"/>
  <c r="V1787" i="34"/>
  <c r="W1786" i="34"/>
  <c r="V1786" i="34"/>
  <c r="W1785" i="34"/>
  <c r="V1785" i="34"/>
  <c r="W1784" i="34"/>
  <c r="V1784" i="34"/>
  <c r="W1783" i="34"/>
  <c r="V1783" i="34"/>
  <c r="W1782" i="34"/>
  <c r="V1782" i="34"/>
  <c r="W1781" i="34"/>
  <c r="V1781" i="34"/>
  <c r="W1780" i="34"/>
  <c r="V1780" i="34"/>
  <c r="W1779" i="34"/>
  <c r="V1779" i="34"/>
  <c r="W1778" i="34"/>
  <c r="V1778" i="34"/>
  <c r="W1777" i="34"/>
  <c r="V1777" i="34"/>
  <c r="W1776" i="34"/>
  <c r="V1776" i="34"/>
  <c r="W1775" i="34"/>
  <c r="V1775" i="34"/>
  <c r="W1774" i="34"/>
  <c r="V1774" i="34"/>
  <c r="W1773" i="34"/>
  <c r="V1773" i="34"/>
  <c r="W1772" i="34"/>
  <c r="V1772" i="34"/>
  <c r="W1771" i="34"/>
  <c r="V1771" i="34"/>
  <c r="W1770" i="34"/>
  <c r="V1770" i="34"/>
  <c r="W1769" i="34"/>
  <c r="V1769" i="34"/>
  <c r="W1768" i="34"/>
  <c r="V1768" i="34"/>
  <c r="W1767" i="34"/>
  <c r="V1767" i="34"/>
  <c r="W1766" i="34"/>
  <c r="V1766" i="34"/>
  <c r="W1765" i="34"/>
  <c r="V1765" i="34"/>
  <c r="W1764" i="34"/>
  <c r="V1764" i="34"/>
  <c r="W1763" i="34"/>
  <c r="V1763" i="34"/>
  <c r="W1762" i="34"/>
  <c r="V1762" i="34"/>
  <c r="W1761" i="34"/>
  <c r="V1761" i="34"/>
  <c r="W1760" i="34"/>
  <c r="V1760" i="34"/>
  <c r="W1759" i="34"/>
  <c r="V1759" i="34"/>
  <c r="W1758" i="34"/>
  <c r="V1758" i="34"/>
  <c r="W1757" i="34"/>
  <c r="V1757" i="34"/>
  <c r="W1756" i="34"/>
  <c r="V1756" i="34"/>
  <c r="W1755" i="34"/>
  <c r="V1755" i="34"/>
  <c r="W1754" i="34"/>
  <c r="V1754" i="34"/>
  <c r="W1753" i="34"/>
  <c r="V1753" i="34"/>
  <c r="W1752" i="34"/>
  <c r="V1752" i="34"/>
  <c r="W1751" i="34"/>
  <c r="V1751" i="34"/>
  <c r="W1750" i="34"/>
  <c r="V1750" i="34"/>
  <c r="W1749" i="34"/>
  <c r="V1749" i="34"/>
  <c r="W1748" i="34"/>
  <c r="V1748" i="34"/>
  <c r="W1747" i="34"/>
  <c r="V1747" i="34"/>
  <c r="W1746" i="34"/>
  <c r="V1746" i="34"/>
  <c r="W1745" i="34"/>
  <c r="V1745" i="34"/>
  <c r="W1744" i="34"/>
  <c r="V1744" i="34"/>
  <c r="W1743" i="34"/>
  <c r="V1743" i="34"/>
  <c r="W1742" i="34"/>
  <c r="V1742" i="34"/>
  <c r="W1741" i="34"/>
  <c r="V1741" i="34"/>
  <c r="W1740" i="34"/>
  <c r="V1740" i="34"/>
  <c r="W1739" i="34"/>
  <c r="V1739" i="34"/>
  <c r="W1738" i="34"/>
  <c r="V1738" i="34"/>
  <c r="W1737" i="34"/>
  <c r="V1737" i="34"/>
  <c r="W1736" i="34"/>
  <c r="V1736" i="34"/>
  <c r="W1735" i="34"/>
  <c r="V1735" i="34"/>
  <c r="W1734" i="34"/>
  <c r="V1734" i="34"/>
  <c r="W1733" i="34"/>
  <c r="V1733" i="34"/>
  <c r="W1732" i="34"/>
  <c r="V1732" i="34"/>
  <c r="W1731" i="34"/>
  <c r="V1731" i="34"/>
  <c r="W1730" i="34"/>
  <c r="V1730" i="34"/>
  <c r="W1729" i="34"/>
  <c r="V1729" i="34"/>
  <c r="W1728" i="34"/>
  <c r="V1728" i="34"/>
  <c r="W1727" i="34"/>
  <c r="V1727" i="34"/>
  <c r="W1726" i="34"/>
  <c r="V1726" i="34"/>
  <c r="W1725" i="34"/>
  <c r="V1725" i="34"/>
  <c r="W1724" i="34"/>
  <c r="V1724" i="34"/>
  <c r="W1723" i="34"/>
  <c r="V1723" i="34"/>
  <c r="W1722" i="34"/>
  <c r="V1722" i="34"/>
  <c r="W1721" i="34"/>
  <c r="V1721" i="34"/>
  <c r="W1720" i="34"/>
  <c r="V1720" i="34"/>
  <c r="W1719" i="34"/>
  <c r="V1719" i="34"/>
  <c r="W1718" i="34"/>
  <c r="V1718" i="34"/>
  <c r="W1717" i="34"/>
  <c r="V1717" i="34"/>
  <c r="W1716" i="34"/>
  <c r="V1716" i="34"/>
  <c r="W1715" i="34"/>
  <c r="V1715" i="34"/>
  <c r="W1714" i="34"/>
  <c r="V1714" i="34"/>
  <c r="W1713" i="34"/>
  <c r="V1713" i="34"/>
  <c r="W1712" i="34"/>
  <c r="V1712" i="34"/>
  <c r="W1711" i="34"/>
  <c r="V1711" i="34"/>
  <c r="W1710" i="34"/>
  <c r="V1710" i="34"/>
  <c r="W1709" i="34"/>
  <c r="V1709" i="34"/>
  <c r="W1708" i="34"/>
  <c r="V1708" i="34"/>
  <c r="W1707" i="34"/>
  <c r="V1707" i="34"/>
  <c r="W1706" i="34"/>
  <c r="V1706" i="34"/>
  <c r="W1705" i="34"/>
  <c r="V1705" i="34"/>
  <c r="W1704" i="34"/>
  <c r="V1704" i="34"/>
  <c r="W1703" i="34"/>
  <c r="V1703" i="34"/>
  <c r="W1702" i="34"/>
  <c r="V1702" i="34"/>
  <c r="W1701" i="34"/>
  <c r="V1701" i="34"/>
  <c r="W1700" i="34"/>
  <c r="V1700" i="34"/>
  <c r="W1699" i="34"/>
  <c r="V1699" i="34"/>
  <c r="W1698" i="34"/>
  <c r="V1698" i="34"/>
  <c r="W1697" i="34"/>
  <c r="V1697" i="34"/>
  <c r="W1696" i="34"/>
  <c r="V1696" i="34"/>
  <c r="W1695" i="34"/>
  <c r="V1695" i="34"/>
  <c r="W1694" i="34"/>
  <c r="V1694" i="34"/>
  <c r="W1693" i="34"/>
  <c r="V1693" i="34"/>
  <c r="W1692" i="34"/>
  <c r="V1692" i="34"/>
  <c r="W1691" i="34"/>
  <c r="V1691" i="34"/>
  <c r="W1690" i="34"/>
  <c r="V1690" i="34"/>
  <c r="W1689" i="34"/>
  <c r="V1689" i="34"/>
  <c r="W1688" i="34"/>
  <c r="V1688" i="34"/>
  <c r="W1687" i="34"/>
  <c r="V1687" i="34"/>
  <c r="W1686" i="34"/>
  <c r="V1686" i="34"/>
  <c r="W1685" i="34"/>
  <c r="V1685" i="34"/>
  <c r="W1684" i="34"/>
  <c r="V1684" i="34"/>
  <c r="W1683" i="34"/>
  <c r="V1683" i="34"/>
  <c r="W1682" i="34"/>
  <c r="V1682" i="34"/>
  <c r="W1681" i="34"/>
  <c r="V1681" i="34"/>
  <c r="W1680" i="34"/>
  <c r="V1680" i="34"/>
  <c r="W1679" i="34"/>
  <c r="V1679" i="34"/>
  <c r="W1678" i="34"/>
  <c r="V1678" i="34"/>
  <c r="W1677" i="34"/>
  <c r="V1677" i="34"/>
  <c r="W1676" i="34"/>
  <c r="V1676" i="34"/>
  <c r="W1675" i="34"/>
  <c r="V1675" i="34"/>
  <c r="W1674" i="34"/>
  <c r="V1674" i="34"/>
  <c r="W1673" i="34"/>
  <c r="V1673" i="34"/>
  <c r="W1672" i="34"/>
  <c r="V1672" i="34"/>
  <c r="W1671" i="34"/>
  <c r="V1671" i="34"/>
  <c r="W1670" i="34"/>
  <c r="V1670" i="34"/>
  <c r="W1669" i="34"/>
  <c r="V1669" i="34"/>
  <c r="W1668" i="34"/>
  <c r="V1668" i="34"/>
  <c r="W1667" i="34"/>
  <c r="V1667" i="34"/>
  <c r="W1666" i="34"/>
  <c r="V1666" i="34"/>
  <c r="W1665" i="34"/>
  <c r="V1665" i="34"/>
  <c r="W1664" i="34"/>
  <c r="V1664" i="34"/>
  <c r="W1663" i="34"/>
  <c r="V1663" i="34"/>
  <c r="W1662" i="34"/>
  <c r="V1662" i="34"/>
  <c r="W1661" i="34"/>
  <c r="V1661" i="34"/>
  <c r="W1660" i="34"/>
  <c r="V1660" i="34"/>
  <c r="W1659" i="34"/>
  <c r="V1659" i="34"/>
  <c r="W1658" i="34"/>
  <c r="V1658" i="34"/>
  <c r="W1657" i="34"/>
  <c r="V1657" i="34"/>
  <c r="W1656" i="34"/>
  <c r="V1656" i="34"/>
  <c r="W1655" i="34"/>
  <c r="V1655" i="34"/>
  <c r="W1654" i="34"/>
  <c r="V1654" i="34"/>
  <c r="W1653" i="34"/>
  <c r="V1653" i="34"/>
  <c r="W1652" i="34"/>
  <c r="V1652" i="34"/>
  <c r="W1651" i="34"/>
  <c r="V1651" i="34"/>
  <c r="W1650" i="34"/>
  <c r="V1650" i="34"/>
  <c r="W1649" i="34"/>
  <c r="V1649" i="34"/>
  <c r="W1648" i="34"/>
  <c r="V1648" i="34"/>
  <c r="W1647" i="34"/>
  <c r="V1647" i="34"/>
  <c r="W1646" i="34"/>
  <c r="V1646" i="34"/>
  <c r="W1645" i="34"/>
  <c r="V1645" i="34"/>
  <c r="W1644" i="34"/>
  <c r="V1644" i="34"/>
  <c r="W1643" i="34"/>
  <c r="V1643" i="34"/>
  <c r="W1642" i="34"/>
  <c r="V1642" i="34"/>
  <c r="W1641" i="34"/>
  <c r="V1641" i="34"/>
  <c r="W1640" i="34"/>
  <c r="V1640" i="34"/>
  <c r="W1639" i="34"/>
  <c r="V1639" i="34"/>
  <c r="W1638" i="34"/>
  <c r="V1638" i="34"/>
  <c r="W1637" i="34"/>
  <c r="V1637" i="34"/>
  <c r="W1636" i="34"/>
  <c r="V1636" i="34"/>
  <c r="W1635" i="34"/>
  <c r="V1635" i="34"/>
  <c r="W1634" i="34"/>
  <c r="V1634" i="34"/>
  <c r="W1633" i="34"/>
  <c r="V1633" i="34"/>
  <c r="W1632" i="34"/>
  <c r="V1632" i="34"/>
  <c r="W1631" i="34"/>
  <c r="V1631" i="34"/>
  <c r="W1630" i="34"/>
  <c r="V1630" i="34"/>
  <c r="W1629" i="34"/>
  <c r="V1629" i="34"/>
  <c r="W1628" i="34"/>
  <c r="V1628" i="34"/>
  <c r="W1627" i="34"/>
  <c r="V1627" i="34"/>
  <c r="W1626" i="34"/>
  <c r="V1626" i="34"/>
  <c r="W1625" i="34"/>
  <c r="V1625" i="34"/>
  <c r="W1624" i="34"/>
  <c r="V1624" i="34"/>
  <c r="W1623" i="34"/>
  <c r="V1623" i="34"/>
  <c r="W1622" i="34"/>
  <c r="V1622" i="34"/>
  <c r="W1621" i="34"/>
  <c r="V1621" i="34"/>
  <c r="W1620" i="34"/>
  <c r="V1620" i="34"/>
  <c r="W1619" i="34"/>
  <c r="V1619" i="34"/>
  <c r="W1618" i="34"/>
  <c r="V1618" i="34"/>
  <c r="W1617" i="34"/>
  <c r="V1617" i="34"/>
  <c r="W1616" i="34"/>
  <c r="V1616" i="34"/>
  <c r="W1615" i="34"/>
  <c r="V1615" i="34"/>
  <c r="W1614" i="34"/>
  <c r="V1614" i="34"/>
  <c r="W1613" i="34"/>
  <c r="V1613" i="34"/>
  <c r="W1612" i="34"/>
  <c r="V1612" i="34"/>
  <c r="W1611" i="34"/>
  <c r="V1611" i="34"/>
  <c r="W1610" i="34"/>
  <c r="V1610" i="34"/>
  <c r="W1609" i="34"/>
  <c r="V1609" i="34"/>
  <c r="W1608" i="34"/>
  <c r="V1608" i="34"/>
  <c r="W1607" i="34"/>
  <c r="V1607" i="34"/>
  <c r="W1606" i="34"/>
  <c r="V1606" i="34"/>
  <c r="W1605" i="34"/>
  <c r="V1605" i="34"/>
  <c r="W1604" i="34"/>
  <c r="V1604" i="34"/>
  <c r="W1603" i="34"/>
  <c r="V1603" i="34"/>
  <c r="W1602" i="34"/>
  <c r="V1602" i="34"/>
  <c r="W1601" i="34"/>
  <c r="V1601" i="34"/>
  <c r="W1600" i="34"/>
  <c r="V1600" i="34"/>
  <c r="W1599" i="34"/>
  <c r="V1599" i="34"/>
  <c r="W1598" i="34"/>
  <c r="V1598" i="34"/>
  <c r="W1597" i="34"/>
  <c r="V1597" i="34"/>
  <c r="W1596" i="34"/>
  <c r="V1596" i="34"/>
  <c r="W1595" i="34"/>
  <c r="V1595" i="34"/>
  <c r="W1594" i="34"/>
  <c r="V1594" i="34"/>
  <c r="W1593" i="34"/>
  <c r="V1593" i="34"/>
  <c r="W1592" i="34"/>
  <c r="V1592" i="34"/>
  <c r="W1591" i="34"/>
  <c r="V1591" i="34"/>
  <c r="W1590" i="34"/>
  <c r="V1590" i="34"/>
  <c r="W1589" i="34"/>
  <c r="V1589" i="34"/>
  <c r="W1588" i="34"/>
  <c r="V1588" i="34"/>
  <c r="W1587" i="34"/>
  <c r="V1587" i="34"/>
  <c r="W1586" i="34"/>
  <c r="V1586" i="34"/>
  <c r="W1585" i="34"/>
  <c r="V1585" i="34"/>
  <c r="W1584" i="34"/>
  <c r="V1584" i="34"/>
  <c r="W1583" i="34"/>
  <c r="V1583" i="34"/>
  <c r="W1582" i="34"/>
  <c r="V1582" i="34"/>
  <c r="W1581" i="34"/>
  <c r="V1581" i="34"/>
  <c r="W1580" i="34"/>
  <c r="V1580" i="34"/>
  <c r="W1579" i="34"/>
  <c r="V1579" i="34"/>
  <c r="W1578" i="34"/>
  <c r="V1578" i="34"/>
  <c r="W1577" i="34"/>
  <c r="V1577" i="34"/>
  <c r="W1576" i="34"/>
  <c r="V1576" i="34"/>
  <c r="W1575" i="34"/>
  <c r="V1575" i="34"/>
  <c r="W1574" i="34"/>
  <c r="V1574" i="34"/>
  <c r="W1573" i="34"/>
  <c r="V1573" i="34"/>
  <c r="W1572" i="34"/>
  <c r="V1572" i="34"/>
  <c r="W1571" i="34"/>
  <c r="V1571" i="34"/>
  <c r="W1570" i="34"/>
  <c r="V1570" i="34"/>
  <c r="W1569" i="34"/>
  <c r="V1569" i="34"/>
  <c r="W1568" i="34"/>
  <c r="V1568" i="34"/>
  <c r="W1567" i="34"/>
  <c r="V1567" i="34"/>
  <c r="W1566" i="34"/>
  <c r="V1566" i="34"/>
  <c r="W1565" i="34"/>
  <c r="V1565" i="34"/>
  <c r="W1564" i="34"/>
  <c r="V1564" i="34"/>
  <c r="W1563" i="34"/>
  <c r="V1563" i="34"/>
  <c r="W1562" i="34"/>
  <c r="V1562" i="34"/>
  <c r="W1561" i="34"/>
  <c r="V1561" i="34"/>
  <c r="W1560" i="34"/>
  <c r="V1560" i="34"/>
  <c r="W1559" i="34"/>
  <c r="V1559" i="34"/>
  <c r="W1558" i="34"/>
  <c r="V1558" i="34"/>
  <c r="W1557" i="34"/>
  <c r="V1557" i="34"/>
  <c r="W1556" i="34"/>
  <c r="V1556" i="34"/>
  <c r="W1555" i="34"/>
  <c r="V1555" i="34"/>
  <c r="W1554" i="34"/>
  <c r="V1554" i="34"/>
  <c r="W1553" i="34"/>
  <c r="V1553" i="34"/>
  <c r="W1552" i="34"/>
  <c r="V1552" i="34"/>
  <c r="W1551" i="34"/>
  <c r="V1551" i="34"/>
  <c r="W1550" i="34"/>
  <c r="V1550" i="34"/>
  <c r="W1549" i="34"/>
  <c r="V1549" i="34"/>
  <c r="W1548" i="34"/>
  <c r="V1548" i="34"/>
  <c r="W1547" i="34"/>
  <c r="V1547" i="34"/>
  <c r="W1546" i="34"/>
  <c r="V1546" i="34"/>
  <c r="W1545" i="34"/>
  <c r="V1545" i="34"/>
  <c r="W1544" i="34"/>
  <c r="V1544" i="34"/>
  <c r="W1543" i="34"/>
  <c r="V1543" i="34"/>
  <c r="W1542" i="34"/>
  <c r="V1542" i="34"/>
  <c r="W1541" i="34"/>
  <c r="V1541" i="34"/>
  <c r="W1540" i="34"/>
  <c r="V1540" i="34"/>
  <c r="W1539" i="34"/>
  <c r="V1539" i="34"/>
  <c r="W1538" i="34"/>
  <c r="V1538" i="34"/>
  <c r="W1537" i="34"/>
  <c r="V1537" i="34"/>
  <c r="W1536" i="34"/>
  <c r="V1536" i="34"/>
  <c r="W1535" i="34"/>
  <c r="V1535" i="34"/>
  <c r="W1534" i="34"/>
  <c r="V1534" i="34"/>
  <c r="W1533" i="34"/>
  <c r="V1533" i="34"/>
  <c r="W1532" i="34"/>
  <c r="V1532" i="34"/>
  <c r="W1531" i="34"/>
  <c r="V1531" i="34"/>
  <c r="W1530" i="34"/>
  <c r="V1530" i="34"/>
  <c r="W1529" i="34"/>
  <c r="V1529" i="34"/>
  <c r="W1528" i="34"/>
  <c r="V1528" i="34"/>
  <c r="W1527" i="34"/>
  <c r="V1527" i="34"/>
  <c r="W1526" i="34"/>
  <c r="V1526" i="34"/>
  <c r="W1525" i="34"/>
  <c r="V1525" i="34"/>
  <c r="W1524" i="34"/>
  <c r="V1524" i="34"/>
  <c r="W1523" i="34"/>
  <c r="V1523" i="34"/>
  <c r="W1522" i="34"/>
  <c r="V1522" i="34"/>
  <c r="W1521" i="34"/>
  <c r="V1521" i="34"/>
  <c r="W1520" i="34"/>
  <c r="V1520" i="34"/>
  <c r="W1519" i="34"/>
  <c r="V1519" i="34"/>
  <c r="W1518" i="34"/>
  <c r="V1518" i="34"/>
  <c r="W1517" i="34"/>
  <c r="V1517" i="34"/>
  <c r="W1516" i="34"/>
  <c r="V1516" i="34"/>
  <c r="W1515" i="34"/>
  <c r="V1515" i="34"/>
  <c r="W1514" i="34"/>
  <c r="V1514" i="34"/>
  <c r="W1513" i="34"/>
  <c r="V1513" i="34"/>
  <c r="W1512" i="34"/>
  <c r="V1512" i="34"/>
  <c r="W1511" i="34"/>
  <c r="V1511" i="34"/>
  <c r="W1510" i="34"/>
  <c r="V1510" i="34"/>
  <c r="W1509" i="34"/>
  <c r="V1509" i="34"/>
  <c r="W1508" i="34"/>
  <c r="V1508" i="34"/>
  <c r="W1507" i="34"/>
  <c r="V1507" i="34"/>
  <c r="W1506" i="34"/>
  <c r="V1506" i="34"/>
  <c r="W1505" i="34"/>
  <c r="V1505" i="34"/>
  <c r="W1504" i="34"/>
  <c r="V1504" i="34"/>
  <c r="W1503" i="34"/>
  <c r="V1503" i="34"/>
  <c r="W1502" i="34"/>
  <c r="V1502" i="34"/>
  <c r="W1501" i="34"/>
  <c r="V1501" i="34"/>
  <c r="W1500" i="34"/>
  <c r="V1500" i="34"/>
  <c r="W1499" i="34"/>
  <c r="V1499" i="34"/>
  <c r="W1498" i="34"/>
  <c r="V1498" i="34"/>
  <c r="W1497" i="34"/>
  <c r="V1497" i="34"/>
  <c r="W1496" i="34"/>
  <c r="V1496" i="34"/>
  <c r="W1495" i="34"/>
  <c r="V1495" i="34"/>
  <c r="W1494" i="34"/>
  <c r="V1494" i="34"/>
  <c r="W1493" i="34"/>
  <c r="V1493" i="34"/>
  <c r="W1492" i="34"/>
  <c r="V1492" i="34"/>
  <c r="W1491" i="34"/>
  <c r="V1491" i="34"/>
  <c r="W1490" i="34"/>
  <c r="V1490" i="34"/>
  <c r="W1489" i="34"/>
  <c r="V1489" i="34"/>
  <c r="W1488" i="34"/>
  <c r="V1488" i="34"/>
  <c r="W1487" i="34"/>
  <c r="V1487" i="34"/>
  <c r="W1486" i="34"/>
  <c r="V1486" i="34"/>
  <c r="W1485" i="34"/>
  <c r="V1485" i="34"/>
  <c r="W1484" i="34"/>
  <c r="V1484" i="34"/>
  <c r="W1483" i="34"/>
  <c r="V1483" i="34"/>
  <c r="W1482" i="34"/>
  <c r="V1482" i="34"/>
  <c r="W1481" i="34"/>
  <c r="V1481" i="34"/>
  <c r="W1480" i="34"/>
  <c r="V1480" i="34"/>
  <c r="W1479" i="34"/>
  <c r="V1479" i="34"/>
  <c r="W1478" i="34"/>
  <c r="V1478" i="34"/>
  <c r="W1477" i="34"/>
  <c r="V1477" i="34"/>
  <c r="W1476" i="34"/>
  <c r="V1476" i="34"/>
  <c r="W1475" i="34"/>
  <c r="V1475" i="34"/>
  <c r="W1474" i="34"/>
  <c r="V1474" i="34"/>
  <c r="W1473" i="34"/>
  <c r="V1473" i="34"/>
  <c r="W1472" i="34"/>
  <c r="V1472" i="34"/>
  <c r="W1471" i="34"/>
  <c r="V1471" i="34"/>
  <c r="W1470" i="34"/>
  <c r="V1470" i="34"/>
  <c r="W1469" i="34"/>
  <c r="V1469" i="34"/>
  <c r="W1468" i="34"/>
  <c r="V1468" i="34"/>
  <c r="W1467" i="34"/>
  <c r="V1467" i="34"/>
  <c r="W1466" i="34"/>
  <c r="V1466" i="34"/>
  <c r="W1465" i="34"/>
  <c r="V1465" i="34"/>
  <c r="W1464" i="34"/>
  <c r="V1464" i="34"/>
  <c r="W1463" i="34"/>
  <c r="V1463" i="34"/>
  <c r="W1462" i="34"/>
  <c r="V1462" i="34"/>
  <c r="W1461" i="34"/>
  <c r="V1461" i="34"/>
  <c r="W1460" i="34"/>
  <c r="V1460" i="34"/>
  <c r="W1459" i="34"/>
  <c r="V1459" i="34"/>
  <c r="W1458" i="34"/>
  <c r="V1458" i="34"/>
  <c r="W1457" i="34"/>
  <c r="V1457" i="34"/>
  <c r="W1456" i="34"/>
  <c r="V1456" i="34"/>
  <c r="W1455" i="34"/>
  <c r="V1455" i="34"/>
  <c r="W1454" i="34"/>
  <c r="V1454" i="34"/>
  <c r="W1453" i="34"/>
  <c r="V1453" i="34"/>
  <c r="W1452" i="34"/>
  <c r="V1452" i="34"/>
  <c r="W1451" i="34"/>
  <c r="V1451" i="34"/>
  <c r="W1450" i="34"/>
  <c r="V1450" i="34"/>
  <c r="W1449" i="34"/>
  <c r="V1449" i="34"/>
  <c r="W1448" i="34"/>
  <c r="V1448" i="34"/>
  <c r="W1447" i="34"/>
  <c r="V1447" i="34"/>
  <c r="W1446" i="34"/>
  <c r="V1446" i="34"/>
  <c r="W1445" i="34"/>
  <c r="V1445" i="34"/>
  <c r="W1444" i="34"/>
  <c r="V1444" i="34"/>
  <c r="W1443" i="34"/>
  <c r="V1443" i="34"/>
  <c r="W1442" i="34"/>
  <c r="V1442" i="34"/>
  <c r="W1441" i="34"/>
  <c r="V1441" i="34"/>
  <c r="W1440" i="34"/>
  <c r="V1440" i="34"/>
  <c r="W1439" i="34"/>
  <c r="V1439" i="34"/>
  <c r="W1438" i="34"/>
  <c r="V1438" i="34"/>
  <c r="W1437" i="34"/>
  <c r="V1437" i="34"/>
  <c r="W1436" i="34"/>
  <c r="V1436" i="34"/>
  <c r="W1435" i="34"/>
  <c r="V1435" i="34"/>
  <c r="W1434" i="34"/>
  <c r="V1434" i="34"/>
  <c r="W1433" i="34"/>
  <c r="V1433" i="34"/>
  <c r="W1432" i="34"/>
  <c r="V1432" i="34"/>
  <c r="W1431" i="34"/>
  <c r="V1431" i="34"/>
  <c r="W1430" i="34"/>
  <c r="V1430" i="34"/>
  <c r="W1429" i="34"/>
  <c r="V1429" i="34"/>
  <c r="W1428" i="34"/>
  <c r="V1428" i="34"/>
  <c r="W1427" i="34"/>
  <c r="V1427" i="34"/>
  <c r="W1426" i="34"/>
  <c r="V1426" i="34"/>
  <c r="W1425" i="34"/>
  <c r="V1425" i="34"/>
  <c r="W1424" i="34"/>
  <c r="V1424" i="34"/>
  <c r="W1423" i="34"/>
  <c r="V1423" i="34"/>
  <c r="W1422" i="34"/>
  <c r="V1422" i="34"/>
  <c r="W1421" i="34"/>
  <c r="V1421" i="34"/>
  <c r="W1420" i="34"/>
  <c r="V1420" i="34"/>
  <c r="W1419" i="34"/>
  <c r="V1419" i="34"/>
  <c r="W1418" i="34"/>
  <c r="V1418" i="34"/>
  <c r="W1417" i="34"/>
  <c r="V1417" i="34"/>
  <c r="W1416" i="34"/>
  <c r="V1416" i="34"/>
  <c r="W1415" i="34"/>
  <c r="V1415" i="34"/>
  <c r="W1414" i="34"/>
  <c r="V1414" i="34"/>
  <c r="W1413" i="34"/>
  <c r="V1413" i="34"/>
  <c r="W1412" i="34"/>
  <c r="V1412" i="34"/>
  <c r="W1411" i="34"/>
  <c r="V1411" i="34"/>
  <c r="W1410" i="34"/>
  <c r="V1410" i="34"/>
  <c r="W1409" i="34"/>
  <c r="V1409" i="34"/>
  <c r="W1408" i="34"/>
  <c r="V1408" i="34"/>
  <c r="W1407" i="34"/>
  <c r="V1407" i="34"/>
  <c r="W1406" i="34"/>
  <c r="V1406" i="34"/>
  <c r="W1405" i="34"/>
  <c r="V1405" i="34"/>
  <c r="W1404" i="34"/>
  <c r="V1404" i="34"/>
  <c r="W1403" i="34"/>
  <c r="V1403" i="34"/>
  <c r="W1402" i="34"/>
  <c r="V1402" i="34"/>
  <c r="W1401" i="34"/>
  <c r="V1401" i="34"/>
  <c r="W1400" i="34"/>
  <c r="V1400" i="34"/>
  <c r="W1399" i="34"/>
  <c r="V1399" i="34"/>
  <c r="W1398" i="34"/>
  <c r="V1398" i="34"/>
  <c r="W1397" i="34"/>
  <c r="V1397" i="34"/>
  <c r="W1396" i="34"/>
  <c r="V1396" i="34"/>
  <c r="W1395" i="34"/>
  <c r="V1395" i="34"/>
  <c r="W1394" i="34"/>
  <c r="V1394" i="34"/>
  <c r="W1393" i="34"/>
  <c r="V1393" i="34"/>
  <c r="W1392" i="34"/>
  <c r="V1392" i="34"/>
  <c r="W1391" i="34"/>
  <c r="V1391" i="34"/>
  <c r="W1390" i="34"/>
  <c r="V1390" i="34"/>
  <c r="W1389" i="34"/>
  <c r="V1389" i="34"/>
  <c r="W1388" i="34"/>
  <c r="V1388" i="34"/>
  <c r="W1387" i="34"/>
  <c r="V1387" i="34"/>
  <c r="W1386" i="34"/>
  <c r="V1386" i="34"/>
  <c r="W1385" i="34"/>
  <c r="V1385" i="34"/>
  <c r="W1384" i="34"/>
  <c r="V1384" i="34"/>
  <c r="W1383" i="34"/>
  <c r="V1383" i="34"/>
  <c r="W1382" i="34"/>
  <c r="V1382" i="34"/>
  <c r="W1381" i="34"/>
  <c r="V1381" i="34"/>
  <c r="W1380" i="34"/>
  <c r="V1380" i="34"/>
  <c r="W1379" i="34"/>
  <c r="V1379" i="34"/>
  <c r="W1378" i="34"/>
  <c r="V1378" i="34"/>
  <c r="W1377" i="34"/>
  <c r="V1377" i="34"/>
  <c r="W1376" i="34"/>
  <c r="V1376" i="34"/>
  <c r="W1375" i="34"/>
  <c r="V1375" i="34"/>
  <c r="W1374" i="34"/>
  <c r="V1374" i="34"/>
  <c r="W1373" i="34"/>
  <c r="V1373" i="34"/>
  <c r="W1372" i="34"/>
  <c r="V1372" i="34"/>
  <c r="W1371" i="34"/>
  <c r="V1371" i="34"/>
  <c r="W1370" i="34"/>
  <c r="V1370" i="34"/>
  <c r="W1369" i="34"/>
  <c r="V1369" i="34"/>
  <c r="W1368" i="34"/>
  <c r="V1368" i="34"/>
  <c r="W1367" i="34"/>
  <c r="V1367" i="34"/>
  <c r="W1366" i="34"/>
  <c r="V1366" i="34"/>
  <c r="W1365" i="34"/>
  <c r="V1365" i="34"/>
  <c r="W1364" i="34"/>
  <c r="V1364" i="34"/>
  <c r="W1363" i="34"/>
  <c r="V1363" i="34"/>
  <c r="W1362" i="34"/>
  <c r="V1362" i="34"/>
  <c r="W1361" i="34"/>
  <c r="V1361" i="34"/>
  <c r="W1360" i="34"/>
  <c r="V1360" i="34"/>
  <c r="W1359" i="34"/>
  <c r="V1359" i="34"/>
  <c r="W1358" i="34"/>
  <c r="V1358" i="34"/>
  <c r="W1357" i="34"/>
  <c r="V1357" i="34"/>
  <c r="W1356" i="34"/>
  <c r="V1356" i="34"/>
  <c r="W1355" i="34"/>
  <c r="V1355" i="34"/>
  <c r="W1354" i="34"/>
  <c r="V1354" i="34"/>
  <c r="W1353" i="34"/>
  <c r="V1353" i="34"/>
  <c r="W1352" i="34"/>
  <c r="V1352" i="34"/>
  <c r="W1351" i="34"/>
  <c r="V1351" i="34"/>
  <c r="W1350" i="34"/>
  <c r="V1350" i="34"/>
  <c r="W1349" i="34"/>
  <c r="V1349" i="34"/>
  <c r="W1348" i="34"/>
  <c r="V1348" i="34"/>
  <c r="W1347" i="34"/>
  <c r="V1347" i="34"/>
  <c r="W1346" i="34"/>
  <c r="V1346" i="34"/>
  <c r="W1345" i="34"/>
  <c r="V1345" i="34"/>
  <c r="W1344" i="34"/>
  <c r="V1344" i="34"/>
  <c r="W1343" i="34"/>
  <c r="V1343" i="34"/>
  <c r="W1342" i="34"/>
  <c r="V1342" i="34"/>
  <c r="W1341" i="34"/>
  <c r="V1341" i="34"/>
  <c r="W1340" i="34"/>
  <c r="V1340" i="34"/>
  <c r="W1339" i="34"/>
  <c r="V1339" i="34"/>
  <c r="W1338" i="34"/>
  <c r="V1338" i="34"/>
  <c r="W1337" i="34"/>
  <c r="V1337" i="34"/>
  <c r="W1336" i="34"/>
  <c r="V1336" i="34"/>
  <c r="W1335" i="34"/>
  <c r="V1335" i="34"/>
  <c r="W1334" i="34"/>
  <c r="V1334" i="34"/>
  <c r="W1333" i="34"/>
  <c r="V1333" i="34"/>
  <c r="W1332" i="34"/>
  <c r="V1332" i="34"/>
  <c r="W1331" i="34"/>
  <c r="V1331" i="34"/>
  <c r="W1330" i="34"/>
  <c r="V1330" i="34"/>
  <c r="W1329" i="34"/>
  <c r="V1329" i="34"/>
  <c r="W1328" i="34"/>
  <c r="V1328" i="34"/>
  <c r="W1327" i="34"/>
  <c r="V1327" i="34"/>
  <c r="W1326" i="34"/>
  <c r="V1326" i="34"/>
  <c r="W1325" i="34"/>
  <c r="V1325" i="34"/>
  <c r="W1324" i="34"/>
  <c r="V1324" i="34"/>
  <c r="W1323" i="34"/>
  <c r="V1323" i="34"/>
  <c r="W1322" i="34"/>
  <c r="V1322" i="34"/>
  <c r="W1321" i="34"/>
  <c r="V1321" i="34"/>
  <c r="W1320" i="34"/>
  <c r="V1320" i="34"/>
  <c r="W1319" i="34"/>
  <c r="V1319" i="34"/>
  <c r="W1318" i="34"/>
  <c r="V1318" i="34"/>
  <c r="W1317" i="34"/>
  <c r="V1317" i="34"/>
  <c r="W1316" i="34"/>
  <c r="V1316" i="34"/>
  <c r="W1315" i="34"/>
  <c r="V1315" i="34"/>
  <c r="W1314" i="34"/>
  <c r="V1314" i="34"/>
  <c r="W1313" i="34"/>
  <c r="V1313" i="34"/>
  <c r="W1312" i="34"/>
  <c r="V1312" i="34"/>
  <c r="W1311" i="34"/>
  <c r="V1311" i="34"/>
  <c r="W1310" i="34"/>
  <c r="V1310" i="34"/>
  <c r="W1309" i="34"/>
  <c r="V1309" i="34"/>
  <c r="W1308" i="34"/>
  <c r="V1308" i="34"/>
  <c r="W1307" i="34"/>
  <c r="V1307" i="34"/>
  <c r="W1306" i="34"/>
  <c r="V1306" i="34"/>
  <c r="W1305" i="34"/>
  <c r="V1305" i="34"/>
  <c r="W1304" i="34"/>
  <c r="V1304" i="34"/>
  <c r="W1303" i="34"/>
  <c r="V1303" i="34"/>
  <c r="W1302" i="34"/>
  <c r="V1302" i="34"/>
  <c r="W1301" i="34"/>
  <c r="V1301" i="34"/>
  <c r="W1300" i="34"/>
  <c r="V1300" i="34"/>
  <c r="W1299" i="34"/>
  <c r="V1299" i="34"/>
  <c r="W1298" i="34"/>
  <c r="V1298" i="34"/>
  <c r="W1297" i="34"/>
  <c r="V1297" i="34"/>
  <c r="W1296" i="34"/>
  <c r="V1296" i="34"/>
  <c r="W1295" i="34"/>
  <c r="V1295" i="34"/>
  <c r="W1294" i="34"/>
  <c r="V1294" i="34"/>
  <c r="W1293" i="34"/>
  <c r="V1293" i="34"/>
  <c r="W1292" i="34"/>
  <c r="V1292" i="34"/>
  <c r="W1291" i="34"/>
  <c r="V1291" i="34"/>
  <c r="W1290" i="34"/>
  <c r="V1290" i="34"/>
  <c r="W1289" i="34"/>
  <c r="V1289" i="34"/>
  <c r="W1288" i="34"/>
  <c r="V1288" i="34"/>
  <c r="W1287" i="34"/>
  <c r="V1287" i="34"/>
  <c r="W1286" i="34"/>
  <c r="V1286" i="34"/>
  <c r="W1285" i="34"/>
  <c r="V1285" i="34"/>
  <c r="W1284" i="34"/>
  <c r="V1284" i="34"/>
  <c r="W1283" i="34"/>
  <c r="V1283" i="34"/>
  <c r="W1282" i="34"/>
  <c r="V1282" i="34"/>
  <c r="W1281" i="34"/>
  <c r="V1281" i="34"/>
  <c r="W1280" i="34"/>
  <c r="V1280" i="34"/>
  <c r="W1279" i="34"/>
  <c r="V1279" i="34"/>
  <c r="W1278" i="34"/>
  <c r="V1278" i="34"/>
  <c r="W1277" i="34"/>
  <c r="V1277" i="34"/>
  <c r="W1276" i="34"/>
  <c r="V1276" i="34"/>
  <c r="W1275" i="34"/>
  <c r="V1275" i="34"/>
  <c r="W1274" i="34"/>
  <c r="V1274" i="34"/>
  <c r="W1273" i="34"/>
  <c r="V1273" i="34"/>
  <c r="W1272" i="34"/>
  <c r="V1272" i="34"/>
  <c r="W1271" i="34"/>
  <c r="V1271" i="34"/>
  <c r="W1270" i="34"/>
  <c r="V1270" i="34"/>
  <c r="W1269" i="34"/>
  <c r="V1269" i="34"/>
  <c r="W1268" i="34"/>
  <c r="V1268" i="34"/>
  <c r="W1267" i="34"/>
  <c r="V1267" i="34"/>
  <c r="W1266" i="34"/>
  <c r="V1266" i="34"/>
  <c r="W1265" i="34"/>
  <c r="V1265" i="34"/>
  <c r="W1264" i="34"/>
  <c r="V1264" i="34"/>
  <c r="W1263" i="34"/>
  <c r="V1263" i="34"/>
  <c r="W1262" i="34"/>
  <c r="V1262" i="34"/>
  <c r="W1261" i="34"/>
  <c r="V1261" i="34"/>
  <c r="W1260" i="34"/>
  <c r="V1260" i="34"/>
  <c r="W1259" i="34"/>
  <c r="V1259" i="34"/>
  <c r="W1258" i="34"/>
  <c r="V1258" i="34"/>
  <c r="W1257" i="34"/>
  <c r="V1257" i="34"/>
  <c r="W1256" i="34"/>
  <c r="V1256" i="34"/>
  <c r="W1255" i="34"/>
  <c r="V1255" i="34"/>
  <c r="W1254" i="34"/>
  <c r="V1254" i="34"/>
  <c r="W1253" i="34"/>
  <c r="V1253" i="34"/>
  <c r="W1252" i="34"/>
  <c r="V1252" i="34"/>
  <c r="W1251" i="34"/>
  <c r="V1251" i="34"/>
  <c r="W1250" i="34"/>
  <c r="V1250" i="34"/>
  <c r="W1249" i="34"/>
  <c r="V1249" i="34"/>
  <c r="W1248" i="34"/>
  <c r="V1248" i="34"/>
  <c r="W1247" i="34"/>
  <c r="V1247" i="34"/>
  <c r="W1246" i="34"/>
  <c r="V1246" i="34"/>
  <c r="W1245" i="34"/>
  <c r="V1245" i="34"/>
  <c r="W1244" i="34"/>
  <c r="V1244" i="34"/>
  <c r="W1243" i="34"/>
  <c r="V1243" i="34"/>
  <c r="W1242" i="34"/>
  <c r="V1242" i="34"/>
  <c r="W1241" i="34"/>
  <c r="V1241" i="34"/>
  <c r="W1240" i="34"/>
  <c r="V1240" i="34"/>
  <c r="W1239" i="34"/>
  <c r="V1239" i="34"/>
  <c r="W1238" i="34"/>
  <c r="V1238" i="34"/>
  <c r="W1237" i="34"/>
  <c r="V1237" i="34"/>
  <c r="W1236" i="34"/>
  <c r="V1236" i="34"/>
  <c r="W1235" i="34"/>
  <c r="V1235" i="34"/>
  <c r="W1234" i="34"/>
  <c r="V1234" i="34"/>
  <c r="W1233" i="34"/>
  <c r="V1233" i="34"/>
  <c r="W1232" i="34"/>
  <c r="V1232" i="34"/>
  <c r="W1231" i="34"/>
  <c r="V1231" i="34"/>
  <c r="W1230" i="34"/>
  <c r="V1230" i="34"/>
  <c r="W1229" i="34"/>
  <c r="V1229" i="34"/>
  <c r="W1228" i="34"/>
  <c r="V1228" i="34"/>
  <c r="W1227" i="34"/>
  <c r="V1227" i="34"/>
  <c r="W1226" i="34"/>
  <c r="V1226" i="34"/>
  <c r="W1225" i="34"/>
  <c r="V1225" i="34"/>
  <c r="W1224" i="34"/>
  <c r="V1224" i="34"/>
  <c r="W1223" i="34"/>
  <c r="V1223" i="34"/>
  <c r="W1222" i="34"/>
  <c r="V1222" i="34"/>
  <c r="W1221" i="34"/>
  <c r="V1221" i="34"/>
  <c r="W1220" i="34"/>
  <c r="V1220" i="34"/>
  <c r="W1219" i="34"/>
  <c r="V1219" i="34"/>
  <c r="W1218" i="34"/>
  <c r="V1218" i="34"/>
  <c r="W1217" i="34"/>
  <c r="V1217" i="34"/>
  <c r="W1216" i="34"/>
  <c r="V1216" i="34"/>
  <c r="W1215" i="34"/>
  <c r="V1215" i="34"/>
  <c r="W1214" i="34"/>
  <c r="V1214" i="34"/>
  <c r="W1213" i="34"/>
  <c r="V1213" i="34"/>
  <c r="W1212" i="34"/>
  <c r="V1212" i="34"/>
  <c r="W1211" i="34"/>
  <c r="V1211" i="34"/>
  <c r="W1210" i="34"/>
  <c r="V1210" i="34"/>
  <c r="W1209" i="34"/>
  <c r="V1209" i="34"/>
  <c r="W1208" i="34"/>
  <c r="V1208" i="34"/>
  <c r="W1207" i="34"/>
  <c r="V1207" i="34"/>
  <c r="W1206" i="34"/>
  <c r="V1206" i="34"/>
  <c r="W1205" i="34"/>
  <c r="V1205" i="34"/>
  <c r="W1204" i="34"/>
  <c r="V1204" i="34"/>
  <c r="W1203" i="34"/>
  <c r="V1203" i="34"/>
  <c r="W1202" i="34"/>
  <c r="V1202" i="34"/>
  <c r="W1201" i="34"/>
  <c r="V1201" i="34"/>
  <c r="W1200" i="34"/>
  <c r="V1200" i="34"/>
  <c r="W1199" i="34"/>
  <c r="V1199" i="34"/>
  <c r="W1198" i="34"/>
  <c r="V1198" i="34"/>
  <c r="W1197" i="34"/>
  <c r="V1197" i="34"/>
  <c r="W1196" i="34"/>
  <c r="V1196" i="34"/>
  <c r="W1195" i="34"/>
  <c r="V1195" i="34"/>
  <c r="W1194" i="34"/>
  <c r="V1194" i="34"/>
  <c r="W1193" i="34"/>
  <c r="V1193" i="34"/>
  <c r="W1192" i="34"/>
  <c r="V1192" i="34"/>
  <c r="W1191" i="34"/>
  <c r="V1191" i="34"/>
  <c r="W1190" i="34"/>
  <c r="V1190" i="34"/>
  <c r="W1189" i="34"/>
  <c r="V1189" i="34"/>
  <c r="W1188" i="34"/>
  <c r="V1188" i="34"/>
  <c r="W1187" i="34"/>
  <c r="V1187" i="34"/>
  <c r="W1186" i="34"/>
  <c r="V1186" i="34"/>
  <c r="W1185" i="34"/>
  <c r="V1185" i="34"/>
  <c r="W1184" i="34"/>
  <c r="V1184" i="34"/>
  <c r="W1183" i="34"/>
  <c r="V1183" i="34"/>
  <c r="W1182" i="34"/>
  <c r="V1182" i="34"/>
  <c r="W1181" i="34"/>
  <c r="V1181" i="34"/>
  <c r="W1180" i="34"/>
  <c r="V1180" i="34"/>
  <c r="W1179" i="34"/>
  <c r="V1179" i="34"/>
  <c r="W1178" i="34"/>
  <c r="V1178" i="34"/>
  <c r="W1177" i="34"/>
  <c r="V1177" i="34"/>
  <c r="W1176" i="34"/>
  <c r="V1176" i="34"/>
  <c r="W1175" i="34"/>
  <c r="V1175" i="34"/>
  <c r="W1174" i="34"/>
  <c r="V1174" i="34"/>
  <c r="W1173" i="34"/>
  <c r="V1173" i="34"/>
  <c r="W1172" i="34"/>
  <c r="V1172" i="34"/>
  <c r="W1171" i="34"/>
  <c r="V1171" i="34"/>
  <c r="W1170" i="34"/>
  <c r="V1170" i="34"/>
  <c r="W1169" i="34"/>
  <c r="V1169" i="34"/>
  <c r="W1168" i="34"/>
  <c r="V1168" i="34"/>
  <c r="W1167" i="34"/>
  <c r="V1167" i="34"/>
  <c r="W1166" i="34"/>
  <c r="V1166" i="34"/>
  <c r="W1165" i="34"/>
  <c r="V1165" i="34"/>
  <c r="W1164" i="34"/>
  <c r="V1164" i="34"/>
  <c r="W1163" i="34"/>
  <c r="V1163" i="34"/>
  <c r="W1162" i="34"/>
  <c r="V1162" i="34"/>
  <c r="W1161" i="34"/>
  <c r="V1161" i="34"/>
  <c r="W1160" i="34"/>
  <c r="V1160" i="34"/>
  <c r="W1159" i="34"/>
  <c r="V1159" i="34"/>
  <c r="W1158" i="34"/>
  <c r="V1158" i="34"/>
  <c r="W1157" i="34"/>
  <c r="V1157" i="34"/>
  <c r="W1156" i="34"/>
  <c r="V1156" i="34"/>
  <c r="W1155" i="34"/>
  <c r="V1155" i="34"/>
  <c r="W1154" i="34"/>
  <c r="V1154" i="34"/>
  <c r="W1153" i="34"/>
  <c r="V1153" i="34"/>
  <c r="W1152" i="34"/>
  <c r="V1152" i="34"/>
  <c r="W1151" i="34"/>
  <c r="V1151" i="34"/>
  <c r="W1150" i="34"/>
  <c r="V1150" i="34"/>
  <c r="W1149" i="34"/>
  <c r="V1149" i="34"/>
  <c r="W1148" i="34"/>
  <c r="V1148" i="34"/>
  <c r="W1147" i="34"/>
  <c r="V1147" i="34"/>
  <c r="W1146" i="34"/>
  <c r="V1146" i="34"/>
  <c r="W1145" i="34"/>
  <c r="V1145" i="34"/>
  <c r="W1144" i="34"/>
  <c r="V1144" i="34"/>
  <c r="W1143" i="34"/>
  <c r="V1143" i="34"/>
  <c r="W1142" i="34"/>
  <c r="V1142" i="34"/>
  <c r="W1141" i="34"/>
  <c r="V1141" i="34"/>
  <c r="W1140" i="34"/>
  <c r="V1140" i="34"/>
  <c r="W1139" i="34"/>
  <c r="V1139" i="34"/>
  <c r="W1138" i="34"/>
  <c r="V1138" i="34"/>
  <c r="W1137" i="34"/>
  <c r="V1137" i="34"/>
  <c r="W1136" i="34"/>
  <c r="V1136" i="34"/>
  <c r="W1135" i="34"/>
  <c r="V1135" i="34"/>
  <c r="W1134" i="34"/>
  <c r="V1134" i="34"/>
  <c r="W1133" i="34"/>
  <c r="V1133" i="34"/>
  <c r="W1132" i="34"/>
  <c r="V1132" i="34"/>
  <c r="W1131" i="34"/>
  <c r="V1131" i="34"/>
  <c r="W1130" i="34"/>
  <c r="V1130" i="34"/>
  <c r="W1129" i="34"/>
  <c r="V1129" i="34"/>
  <c r="W1128" i="34"/>
  <c r="V1128" i="34"/>
  <c r="W1127" i="34"/>
  <c r="V1127" i="34"/>
  <c r="W1126" i="34"/>
  <c r="V1126" i="34"/>
  <c r="W1125" i="34"/>
  <c r="V1125" i="34"/>
  <c r="W1124" i="34"/>
  <c r="V1124" i="34"/>
  <c r="W1123" i="34"/>
  <c r="V1123" i="34"/>
  <c r="W1122" i="34"/>
  <c r="V1122" i="34"/>
  <c r="W1121" i="34"/>
  <c r="V1121" i="34"/>
  <c r="W1120" i="34"/>
  <c r="V1120" i="34"/>
  <c r="W1119" i="34"/>
  <c r="V1119" i="34"/>
  <c r="W1118" i="34"/>
  <c r="V1118" i="34"/>
  <c r="W1117" i="34"/>
  <c r="V1117" i="34"/>
  <c r="W1116" i="34"/>
  <c r="V1116" i="34"/>
  <c r="W1115" i="34"/>
  <c r="V1115" i="34"/>
  <c r="W1114" i="34"/>
  <c r="V1114" i="34"/>
  <c r="W1113" i="34"/>
  <c r="V1113" i="34"/>
  <c r="W1112" i="34"/>
  <c r="V1112" i="34"/>
  <c r="W1111" i="34"/>
  <c r="V1111" i="34"/>
  <c r="W1110" i="34"/>
  <c r="V1110" i="34"/>
  <c r="W1109" i="34"/>
  <c r="V1109" i="34"/>
  <c r="W1108" i="34"/>
  <c r="V1108" i="34"/>
  <c r="W1107" i="34"/>
  <c r="V1107" i="34"/>
  <c r="W1106" i="34"/>
  <c r="V1106" i="34"/>
  <c r="W1105" i="34"/>
  <c r="V1105" i="34"/>
  <c r="W1104" i="34"/>
  <c r="V1104" i="34"/>
  <c r="W1103" i="34"/>
  <c r="V1103" i="34"/>
  <c r="W1102" i="34"/>
  <c r="V1102" i="34"/>
  <c r="W1101" i="34"/>
  <c r="V1101" i="34"/>
  <c r="W1100" i="34"/>
  <c r="V1100" i="34"/>
  <c r="W1099" i="34"/>
  <c r="V1099" i="34"/>
  <c r="W1098" i="34"/>
  <c r="V1098" i="34"/>
  <c r="W1097" i="34"/>
  <c r="V1097" i="34"/>
  <c r="W1096" i="34"/>
  <c r="V1096" i="34"/>
  <c r="W1095" i="34"/>
  <c r="V1095" i="34"/>
  <c r="W1094" i="34"/>
  <c r="V1094" i="34"/>
  <c r="W1093" i="34"/>
  <c r="V1093" i="34"/>
  <c r="W1092" i="34"/>
  <c r="V1092" i="34"/>
  <c r="W1091" i="34"/>
  <c r="V1091" i="34"/>
  <c r="W1090" i="34"/>
  <c r="V1090" i="34"/>
  <c r="W1089" i="34"/>
  <c r="V1089" i="34"/>
  <c r="W1088" i="34"/>
  <c r="V1088" i="34"/>
  <c r="W1087" i="34"/>
  <c r="V1087" i="34"/>
  <c r="W1086" i="34"/>
  <c r="V1086" i="34"/>
  <c r="W1085" i="34"/>
  <c r="V1085" i="34"/>
  <c r="W1084" i="34"/>
  <c r="V1084" i="34"/>
  <c r="W1083" i="34"/>
  <c r="V1083" i="34"/>
  <c r="W1082" i="34"/>
  <c r="V1082" i="34"/>
  <c r="W1081" i="34"/>
  <c r="V1081" i="34"/>
  <c r="W1080" i="34"/>
  <c r="V1080" i="34"/>
  <c r="W1079" i="34"/>
  <c r="V1079" i="34"/>
  <c r="W1078" i="34"/>
  <c r="V1078" i="34"/>
  <c r="W1077" i="34"/>
  <c r="V1077" i="34"/>
  <c r="W1076" i="34"/>
  <c r="V1076" i="34"/>
  <c r="W1075" i="34"/>
  <c r="V1075" i="34"/>
  <c r="W1074" i="34"/>
  <c r="V1074" i="34"/>
  <c r="W1073" i="34"/>
  <c r="V1073" i="34"/>
  <c r="W1072" i="34"/>
  <c r="V1072" i="34"/>
  <c r="W1071" i="34"/>
  <c r="V1071" i="34"/>
  <c r="W1070" i="34"/>
  <c r="V1070" i="34"/>
  <c r="W1069" i="34"/>
  <c r="V1069" i="34"/>
  <c r="W1068" i="34"/>
  <c r="V1068" i="34"/>
  <c r="W1067" i="34"/>
  <c r="V1067" i="34"/>
  <c r="W1066" i="34"/>
  <c r="V1066" i="34"/>
  <c r="W1065" i="34"/>
  <c r="V1065" i="34"/>
  <c r="W1064" i="34"/>
  <c r="V1064" i="34"/>
  <c r="W1063" i="34"/>
  <c r="V1063" i="34"/>
  <c r="W1062" i="34"/>
  <c r="V1062" i="34"/>
  <c r="W1061" i="34"/>
  <c r="V1061" i="34"/>
  <c r="W1060" i="34"/>
  <c r="V1060" i="34"/>
  <c r="W1059" i="34"/>
  <c r="V1059" i="34"/>
  <c r="W1058" i="34"/>
  <c r="V1058" i="34"/>
  <c r="W1057" i="34"/>
  <c r="V1057" i="34"/>
  <c r="W1056" i="34"/>
  <c r="V1056" i="34"/>
  <c r="W1055" i="34"/>
  <c r="V1055" i="34"/>
  <c r="W1054" i="34"/>
  <c r="V1054" i="34"/>
  <c r="W1053" i="34"/>
  <c r="V1053" i="34"/>
  <c r="W1052" i="34"/>
  <c r="V1052" i="34"/>
  <c r="W1051" i="34"/>
  <c r="V1051" i="34"/>
  <c r="W1050" i="34"/>
  <c r="V1050" i="34"/>
  <c r="W1049" i="34"/>
  <c r="V1049" i="34"/>
  <c r="W1048" i="34"/>
  <c r="V1048" i="34"/>
  <c r="W1047" i="34"/>
  <c r="V1047" i="34"/>
  <c r="W1046" i="34"/>
  <c r="V1046" i="34"/>
  <c r="W1045" i="34"/>
  <c r="V1045" i="34"/>
  <c r="W1044" i="34"/>
  <c r="V1044" i="34"/>
  <c r="W1043" i="34"/>
  <c r="V1043" i="34"/>
  <c r="W1042" i="34"/>
  <c r="V1042" i="34"/>
  <c r="W1041" i="34"/>
  <c r="V1041" i="34"/>
  <c r="W1040" i="34"/>
  <c r="V1040" i="34"/>
  <c r="W1039" i="34"/>
  <c r="V1039" i="34"/>
  <c r="W1038" i="34"/>
  <c r="V1038" i="34"/>
  <c r="W1037" i="34"/>
  <c r="V1037" i="34"/>
  <c r="W1036" i="34"/>
  <c r="V1036" i="34"/>
  <c r="W1035" i="34"/>
  <c r="V1035" i="34"/>
  <c r="W1034" i="34"/>
  <c r="V1034" i="34"/>
  <c r="W1033" i="34"/>
  <c r="V1033" i="34"/>
  <c r="W1032" i="34"/>
  <c r="V1032" i="34"/>
  <c r="W1031" i="34"/>
  <c r="V1031" i="34"/>
  <c r="W1030" i="34"/>
  <c r="V1030" i="34"/>
  <c r="W1029" i="34"/>
  <c r="V1029" i="34"/>
  <c r="W1028" i="34"/>
  <c r="V1028" i="34"/>
  <c r="W1027" i="34"/>
  <c r="V1027" i="34"/>
  <c r="W1026" i="34"/>
  <c r="V1026" i="34"/>
  <c r="W1025" i="34"/>
  <c r="V1025" i="34"/>
  <c r="W1024" i="34"/>
  <c r="V1024" i="34"/>
  <c r="W1023" i="34"/>
  <c r="V1023" i="34"/>
  <c r="W1022" i="34"/>
  <c r="V1022" i="34"/>
  <c r="W1021" i="34"/>
  <c r="V1021" i="34"/>
  <c r="W1020" i="34"/>
  <c r="V1020" i="34"/>
  <c r="W1019" i="34"/>
  <c r="V1019" i="34"/>
  <c r="W1018" i="34"/>
  <c r="V1018" i="34"/>
  <c r="W1017" i="34"/>
  <c r="V1017" i="34"/>
  <c r="W1016" i="34"/>
  <c r="V1016" i="34"/>
  <c r="W1015" i="34"/>
  <c r="V1015" i="34"/>
  <c r="W1014" i="34"/>
  <c r="V1014" i="34"/>
  <c r="W1013" i="34"/>
  <c r="V1013" i="34"/>
  <c r="W1012" i="34"/>
  <c r="V1012" i="34"/>
  <c r="W1011" i="34"/>
  <c r="V1011" i="34"/>
  <c r="W1010" i="34"/>
  <c r="V1010" i="34"/>
  <c r="W1009" i="34"/>
  <c r="V1009" i="34"/>
  <c r="W1008" i="34"/>
  <c r="V1008" i="34"/>
  <c r="W1007" i="34"/>
  <c r="V1007" i="34"/>
  <c r="W1006" i="34"/>
  <c r="V1006" i="34"/>
  <c r="W1005" i="34"/>
  <c r="V1005" i="34"/>
  <c r="W1004" i="34"/>
  <c r="V1004" i="34"/>
  <c r="W1003" i="34"/>
  <c r="V1003" i="34"/>
  <c r="W1002" i="34"/>
  <c r="V1002" i="34"/>
  <c r="W1001" i="34"/>
  <c r="V1001" i="34"/>
  <c r="W1000" i="34"/>
  <c r="V1000" i="34"/>
  <c r="W999" i="34"/>
  <c r="V999" i="34"/>
  <c r="W998" i="34"/>
  <c r="V998" i="34"/>
  <c r="W997" i="34"/>
  <c r="V997" i="34"/>
  <c r="W996" i="34"/>
  <c r="V996" i="34"/>
  <c r="W995" i="34"/>
  <c r="V995" i="34"/>
  <c r="W994" i="34"/>
  <c r="V994" i="34"/>
  <c r="W993" i="34"/>
  <c r="V993" i="34"/>
  <c r="W992" i="34"/>
  <c r="V992" i="34"/>
  <c r="W991" i="34"/>
  <c r="V991" i="34"/>
  <c r="W990" i="34"/>
  <c r="V990" i="34"/>
  <c r="W989" i="34"/>
  <c r="V989" i="34"/>
  <c r="W988" i="34"/>
  <c r="V988" i="34"/>
  <c r="W987" i="34"/>
  <c r="V987" i="34"/>
  <c r="W986" i="34"/>
  <c r="V986" i="34"/>
  <c r="W985" i="34"/>
  <c r="V985" i="34"/>
  <c r="W984" i="34"/>
  <c r="V984" i="34"/>
  <c r="W983" i="34"/>
  <c r="V983" i="34"/>
  <c r="W982" i="34"/>
  <c r="V982" i="34"/>
  <c r="W981" i="34"/>
  <c r="V981" i="34"/>
  <c r="W980" i="34"/>
  <c r="V980" i="34"/>
  <c r="W979" i="34"/>
  <c r="V979" i="34"/>
  <c r="W978" i="34"/>
  <c r="V978" i="34"/>
  <c r="W977" i="34"/>
  <c r="V977" i="34"/>
  <c r="W976" i="34"/>
  <c r="V976" i="34"/>
  <c r="W975" i="34"/>
  <c r="V975" i="34"/>
  <c r="W974" i="34"/>
  <c r="V974" i="34"/>
  <c r="W973" i="34"/>
  <c r="V973" i="34"/>
  <c r="W972" i="34"/>
  <c r="V972" i="34"/>
  <c r="W971" i="34"/>
  <c r="V971" i="34"/>
  <c r="W970" i="34"/>
  <c r="V970" i="34"/>
  <c r="W969" i="34"/>
  <c r="V969" i="34"/>
  <c r="W968" i="34"/>
  <c r="V968" i="34"/>
  <c r="W967" i="34"/>
  <c r="V967" i="34"/>
  <c r="W966" i="34"/>
  <c r="V966" i="34"/>
  <c r="W965" i="34"/>
  <c r="V965" i="34"/>
  <c r="W964" i="34"/>
  <c r="V964" i="34"/>
  <c r="W963" i="34"/>
  <c r="V963" i="34"/>
  <c r="W962" i="34"/>
  <c r="V962" i="34"/>
  <c r="W961" i="34"/>
  <c r="V961" i="34"/>
  <c r="W960" i="34"/>
  <c r="V960" i="34"/>
  <c r="W959" i="34"/>
  <c r="V959" i="34"/>
  <c r="W958" i="34"/>
  <c r="V958" i="34"/>
  <c r="W957" i="34"/>
  <c r="V957" i="34"/>
  <c r="W956" i="34"/>
  <c r="V956" i="34"/>
  <c r="W955" i="34"/>
  <c r="V955" i="34"/>
  <c r="W954" i="34"/>
  <c r="V954" i="34"/>
  <c r="W953" i="34"/>
  <c r="V953" i="34"/>
  <c r="W952" i="34"/>
  <c r="V952" i="34"/>
  <c r="W951" i="34"/>
  <c r="V951" i="34"/>
  <c r="W950" i="34"/>
  <c r="V950" i="34"/>
  <c r="W949" i="34"/>
  <c r="V949" i="34"/>
  <c r="W948" i="34"/>
  <c r="V948" i="34"/>
  <c r="W947" i="34"/>
  <c r="V947" i="34"/>
  <c r="W946" i="34"/>
  <c r="V946" i="34"/>
  <c r="W945" i="34"/>
  <c r="V945" i="34"/>
  <c r="W944" i="34"/>
  <c r="V944" i="34"/>
  <c r="W943" i="34"/>
  <c r="V943" i="34"/>
  <c r="W942" i="34"/>
  <c r="V942" i="34"/>
  <c r="W941" i="34"/>
  <c r="V941" i="34"/>
  <c r="W940" i="34"/>
  <c r="V940" i="34"/>
  <c r="W939" i="34"/>
  <c r="V939" i="34"/>
  <c r="W938" i="34"/>
  <c r="V938" i="34"/>
  <c r="W937" i="34"/>
  <c r="V937" i="34"/>
  <c r="W936" i="34"/>
  <c r="V936" i="34"/>
  <c r="W935" i="34"/>
  <c r="V935" i="34"/>
  <c r="W934" i="34"/>
  <c r="V934" i="34"/>
  <c r="W933" i="34"/>
  <c r="V933" i="34"/>
  <c r="W932" i="34"/>
  <c r="V932" i="34"/>
  <c r="W931" i="34"/>
  <c r="V931" i="34"/>
  <c r="W930" i="34"/>
  <c r="V930" i="34"/>
  <c r="W929" i="34"/>
  <c r="V929" i="34"/>
  <c r="W928" i="34"/>
  <c r="V928" i="34"/>
  <c r="W927" i="34"/>
  <c r="V927" i="34"/>
  <c r="W926" i="34"/>
  <c r="V926" i="34"/>
  <c r="W925" i="34"/>
  <c r="V925" i="34"/>
  <c r="W924" i="34"/>
  <c r="V924" i="34"/>
  <c r="W923" i="34"/>
  <c r="V923" i="34"/>
  <c r="W922" i="34"/>
  <c r="V922" i="34"/>
  <c r="W921" i="34"/>
  <c r="V921" i="34"/>
  <c r="W920" i="34"/>
  <c r="V920" i="34"/>
  <c r="W919" i="34"/>
  <c r="V919" i="34"/>
  <c r="W918" i="34"/>
  <c r="V918" i="34"/>
  <c r="W917" i="34"/>
  <c r="V917" i="34"/>
  <c r="W916" i="34"/>
  <c r="V916" i="34"/>
  <c r="W915" i="34"/>
  <c r="V915" i="34"/>
  <c r="W914" i="34"/>
  <c r="V914" i="34"/>
  <c r="W913" i="34"/>
  <c r="V913" i="34"/>
  <c r="W912" i="34"/>
  <c r="V912" i="34"/>
  <c r="W911" i="34"/>
  <c r="V911" i="34"/>
  <c r="W910" i="34"/>
  <c r="V910" i="34"/>
  <c r="W909" i="34"/>
  <c r="V909" i="34"/>
  <c r="W908" i="34"/>
  <c r="V908" i="34"/>
  <c r="W907" i="34"/>
  <c r="V907" i="34"/>
  <c r="W906" i="34"/>
  <c r="V906" i="34"/>
  <c r="W905" i="34"/>
  <c r="V905" i="34"/>
  <c r="W904" i="34"/>
  <c r="V904" i="34"/>
  <c r="W903" i="34"/>
  <c r="V903" i="34"/>
  <c r="W902" i="34"/>
  <c r="V902" i="34"/>
  <c r="W901" i="34"/>
  <c r="V901" i="34"/>
  <c r="W900" i="34"/>
  <c r="V900" i="34"/>
  <c r="W899" i="34"/>
  <c r="V899" i="34"/>
  <c r="W898" i="34"/>
  <c r="V898" i="34"/>
  <c r="W897" i="34"/>
  <c r="V897" i="34"/>
  <c r="W896" i="34"/>
  <c r="V896" i="34"/>
  <c r="W895" i="34"/>
  <c r="V895" i="34"/>
  <c r="W894" i="34"/>
  <c r="V894" i="34"/>
  <c r="W893" i="34"/>
  <c r="V893" i="34"/>
  <c r="W892" i="34"/>
  <c r="V892" i="34"/>
  <c r="W891" i="34"/>
  <c r="V891" i="34"/>
  <c r="W890" i="34"/>
  <c r="V890" i="34"/>
  <c r="W889" i="34"/>
  <c r="V889" i="34"/>
  <c r="W888" i="34"/>
  <c r="V888" i="34"/>
  <c r="W887" i="34"/>
  <c r="V887" i="34"/>
  <c r="W886" i="34"/>
  <c r="V886" i="34"/>
  <c r="W885" i="34"/>
  <c r="V885" i="34"/>
  <c r="W884" i="34"/>
  <c r="V884" i="34"/>
  <c r="W883" i="34"/>
  <c r="V883" i="34"/>
  <c r="W882" i="34"/>
  <c r="V882" i="34"/>
  <c r="W881" i="34"/>
  <c r="V881" i="34"/>
  <c r="W880" i="34"/>
  <c r="V880" i="34"/>
  <c r="W879" i="34"/>
  <c r="V879" i="34"/>
  <c r="W878" i="34"/>
  <c r="V878" i="34"/>
  <c r="W877" i="34"/>
  <c r="V877" i="34"/>
  <c r="W876" i="34"/>
  <c r="V876" i="34"/>
  <c r="W875" i="34"/>
  <c r="V875" i="34"/>
  <c r="W874" i="34"/>
  <c r="V874" i="34"/>
  <c r="W873" i="34"/>
  <c r="V873" i="34"/>
  <c r="W872" i="34"/>
  <c r="V872" i="34"/>
  <c r="W871" i="34"/>
  <c r="V871" i="34"/>
  <c r="W870" i="34"/>
  <c r="V870" i="34"/>
  <c r="W869" i="34"/>
  <c r="V869" i="34"/>
  <c r="W868" i="34"/>
  <c r="V868" i="34"/>
  <c r="W867" i="34"/>
  <c r="V867" i="34"/>
  <c r="W866" i="34"/>
  <c r="V866" i="34"/>
  <c r="W865" i="34"/>
  <c r="V865" i="34"/>
  <c r="W864" i="34"/>
  <c r="V864" i="34"/>
  <c r="W863" i="34"/>
  <c r="V863" i="34"/>
  <c r="W862" i="34"/>
  <c r="V862" i="34"/>
  <c r="W861" i="34"/>
  <c r="V861" i="34"/>
  <c r="W860" i="34"/>
  <c r="V860" i="34"/>
  <c r="W859" i="34"/>
  <c r="V859" i="34"/>
  <c r="W858" i="34"/>
  <c r="V858" i="34"/>
  <c r="W857" i="34"/>
  <c r="V857" i="34"/>
  <c r="W856" i="34"/>
  <c r="V856" i="34"/>
  <c r="W855" i="34"/>
  <c r="V855" i="34"/>
  <c r="W854" i="34"/>
  <c r="V854" i="34"/>
  <c r="W853" i="34"/>
  <c r="V853" i="34"/>
  <c r="W852" i="34"/>
  <c r="V852" i="34"/>
  <c r="W851" i="34"/>
  <c r="V851" i="34"/>
  <c r="W850" i="34"/>
  <c r="V850" i="34"/>
  <c r="W849" i="34"/>
  <c r="V849" i="34"/>
  <c r="W848" i="34"/>
  <c r="V848" i="34"/>
  <c r="W847" i="34"/>
  <c r="V847" i="34"/>
  <c r="W846" i="34"/>
  <c r="V846" i="34"/>
  <c r="W845" i="34"/>
  <c r="V845" i="34"/>
  <c r="W844" i="34"/>
  <c r="V844" i="34"/>
  <c r="W843" i="34"/>
  <c r="V843" i="34"/>
  <c r="W842" i="34"/>
  <c r="V842" i="34"/>
  <c r="W841" i="34"/>
  <c r="V841" i="34"/>
  <c r="W840" i="34"/>
  <c r="V840" i="34"/>
  <c r="W839" i="34"/>
  <c r="V839" i="34"/>
  <c r="W838" i="34"/>
  <c r="V838" i="34"/>
  <c r="W837" i="34"/>
  <c r="V837" i="34"/>
  <c r="W836" i="34"/>
  <c r="V836" i="34"/>
  <c r="W835" i="34"/>
  <c r="V835" i="34"/>
  <c r="W834" i="34"/>
  <c r="V834" i="34"/>
  <c r="W833" i="34"/>
  <c r="V833" i="34"/>
  <c r="W832" i="34"/>
  <c r="V832" i="34"/>
  <c r="W831" i="34"/>
  <c r="V831" i="34"/>
  <c r="W830" i="34"/>
  <c r="V830" i="34"/>
  <c r="W829" i="34"/>
  <c r="V829" i="34"/>
  <c r="W828" i="34"/>
  <c r="V828" i="34"/>
  <c r="W827" i="34"/>
  <c r="V827" i="34"/>
  <c r="W826" i="34"/>
  <c r="V826" i="34"/>
  <c r="W825" i="34"/>
  <c r="V825" i="34"/>
  <c r="W824" i="34"/>
  <c r="V824" i="34"/>
  <c r="W823" i="34"/>
  <c r="V823" i="34"/>
  <c r="W822" i="34"/>
  <c r="V822" i="34"/>
  <c r="W821" i="34"/>
  <c r="V821" i="34"/>
  <c r="W820" i="34"/>
  <c r="V820" i="34"/>
  <c r="W819" i="34"/>
  <c r="V819" i="34"/>
  <c r="W818" i="34"/>
  <c r="V818" i="34"/>
  <c r="W817" i="34"/>
  <c r="V817" i="34"/>
  <c r="W816" i="34"/>
  <c r="V816" i="34"/>
  <c r="W815" i="34"/>
  <c r="V815" i="34"/>
  <c r="W814" i="34"/>
  <c r="V814" i="34"/>
  <c r="W813" i="34"/>
  <c r="V813" i="34"/>
  <c r="W812" i="34"/>
  <c r="V812" i="34"/>
  <c r="W811" i="34"/>
  <c r="V811" i="34"/>
  <c r="W810" i="34"/>
  <c r="V810" i="34"/>
  <c r="W809" i="34"/>
  <c r="V809" i="34"/>
  <c r="W808" i="34"/>
  <c r="V808" i="34"/>
  <c r="W807" i="34"/>
  <c r="V807" i="34"/>
  <c r="W806" i="34"/>
  <c r="V806" i="34"/>
  <c r="W805" i="34"/>
  <c r="V805" i="34"/>
  <c r="W804" i="34"/>
  <c r="V804" i="34"/>
  <c r="W803" i="34"/>
  <c r="V803" i="34"/>
  <c r="W802" i="34"/>
  <c r="V802" i="34"/>
  <c r="W801" i="34"/>
  <c r="V801" i="34"/>
  <c r="W800" i="34"/>
  <c r="V800" i="34"/>
  <c r="W799" i="34"/>
  <c r="V799" i="34"/>
  <c r="W798" i="34"/>
  <c r="V798" i="34"/>
  <c r="W797" i="34"/>
  <c r="V797" i="34"/>
  <c r="W796" i="34"/>
  <c r="V796" i="34"/>
  <c r="W795" i="34"/>
  <c r="V795" i="34"/>
  <c r="W794" i="34"/>
  <c r="V794" i="34"/>
  <c r="W793" i="34"/>
  <c r="V793" i="34"/>
  <c r="W792" i="34"/>
  <c r="V792" i="34"/>
  <c r="W791" i="34"/>
  <c r="V791" i="34"/>
  <c r="W790" i="34"/>
  <c r="V790" i="34"/>
  <c r="W789" i="34"/>
  <c r="V789" i="34"/>
  <c r="W788" i="34"/>
  <c r="V788" i="34"/>
  <c r="W787" i="34"/>
  <c r="V787" i="34"/>
  <c r="W786" i="34"/>
  <c r="V786" i="34"/>
  <c r="W785" i="34"/>
  <c r="V785" i="34"/>
  <c r="W784" i="34"/>
  <c r="V784" i="34"/>
  <c r="W783" i="34"/>
  <c r="V783" i="34"/>
  <c r="W782" i="34"/>
  <c r="V782" i="34"/>
  <c r="W781" i="34"/>
  <c r="V781" i="34"/>
  <c r="W780" i="34"/>
  <c r="V780" i="34"/>
  <c r="W779" i="34"/>
  <c r="V779" i="34"/>
  <c r="W778" i="34"/>
  <c r="V778" i="34"/>
  <c r="W777" i="34"/>
  <c r="V777" i="34"/>
  <c r="W776" i="34"/>
  <c r="V776" i="34"/>
  <c r="W775" i="34"/>
  <c r="V775" i="34"/>
  <c r="W774" i="34"/>
  <c r="V774" i="34"/>
  <c r="W773" i="34"/>
  <c r="V773" i="34"/>
  <c r="W772" i="34"/>
  <c r="V772" i="34"/>
  <c r="W771" i="34"/>
  <c r="V771" i="34"/>
  <c r="W770" i="34"/>
  <c r="V770" i="34"/>
  <c r="W769" i="34"/>
  <c r="V769" i="34"/>
  <c r="W768" i="34"/>
  <c r="V768" i="34"/>
  <c r="W767" i="34"/>
  <c r="V767" i="34"/>
  <c r="W766" i="34"/>
  <c r="V766" i="34"/>
  <c r="W765" i="34"/>
  <c r="V765" i="34"/>
  <c r="W764" i="34"/>
  <c r="V764" i="34"/>
  <c r="W763" i="34"/>
  <c r="V763" i="34"/>
  <c r="W762" i="34"/>
  <c r="V762" i="34"/>
  <c r="W761" i="34"/>
  <c r="V761" i="34"/>
  <c r="W760" i="34"/>
  <c r="V760" i="34"/>
  <c r="W759" i="34"/>
  <c r="V759" i="34"/>
  <c r="W758" i="34"/>
  <c r="V758" i="34"/>
  <c r="W757" i="34"/>
  <c r="V757" i="34"/>
  <c r="W756" i="34"/>
  <c r="V756" i="34"/>
  <c r="W755" i="34"/>
  <c r="V755" i="34"/>
  <c r="W754" i="34"/>
  <c r="V754" i="34"/>
  <c r="W753" i="34"/>
  <c r="V753" i="34"/>
  <c r="W752" i="34"/>
  <c r="V752" i="34"/>
  <c r="W751" i="34"/>
  <c r="V751" i="34"/>
  <c r="W750" i="34"/>
  <c r="V750" i="34"/>
  <c r="W749" i="34"/>
  <c r="V749" i="34"/>
  <c r="W748" i="34"/>
  <c r="V748" i="34"/>
  <c r="W747" i="34"/>
  <c r="V747" i="34"/>
  <c r="W746" i="34"/>
  <c r="V746" i="34"/>
  <c r="W745" i="34"/>
  <c r="V745" i="34"/>
  <c r="W744" i="34"/>
  <c r="V744" i="34"/>
  <c r="W743" i="34"/>
  <c r="V743" i="34"/>
  <c r="W742" i="34"/>
  <c r="V742" i="34"/>
  <c r="W741" i="34"/>
  <c r="V741" i="34"/>
  <c r="W740" i="34"/>
  <c r="V740" i="34"/>
  <c r="W739" i="34"/>
  <c r="V739" i="34"/>
  <c r="W738" i="34"/>
  <c r="V738" i="34"/>
  <c r="W737" i="34"/>
  <c r="V737" i="34"/>
  <c r="W736" i="34"/>
  <c r="V736" i="34"/>
  <c r="W735" i="34"/>
  <c r="V735" i="34"/>
  <c r="W734" i="34"/>
  <c r="V734" i="34"/>
  <c r="W733" i="34"/>
  <c r="V733" i="34"/>
  <c r="W732" i="34"/>
  <c r="V732" i="34"/>
  <c r="W731" i="34"/>
  <c r="V731" i="34"/>
  <c r="W730" i="34"/>
  <c r="V730" i="34"/>
  <c r="W729" i="34"/>
  <c r="V729" i="34"/>
  <c r="W728" i="34"/>
  <c r="V728" i="34"/>
  <c r="W727" i="34"/>
  <c r="V727" i="34"/>
  <c r="W726" i="34"/>
  <c r="V726" i="34"/>
  <c r="W725" i="34"/>
  <c r="V725" i="34"/>
  <c r="W724" i="34"/>
  <c r="V724" i="34"/>
  <c r="W723" i="34"/>
  <c r="V723" i="34"/>
  <c r="W722" i="34"/>
  <c r="V722" i="34"/>
  <c r="W721" i="34"/>
  <c r="V721" i="34"/>
  <c r="W720" i="34"/>
  <c r="V720" i="34"/>
  <c r="W719" i="34"/>
  <c r="V719" i="34"/>
  <c r="W718" i="34"/>
  <c r="V718" i="34"/>
  <c r="W717" i="34"/>
  <c r="V717" i="34"/>
  <c r="W716" i="34"/>
  <c r="V716" i="34"/>
  <c r="W715" i="34"/>
  <c r="V715" i="34"/>
  <c r="W714" i="34"/>
  <c r="V714" i="34"/>
  <c r="W713" i="34"/>
  <c r="V713" i="34"/>
  <c r="W712" i="34"/>
  <c r="V712" i="34"/>
  <c r="W711" i="34"/>
  <c r="V711" i="34"/>
  <c r="W710" i="34"/>
  <c r="V710" i="34"/>
  <c r="W709" i="34"/>
  <c r="V709" i="34"/>
  <c r="W708" i="34"/>
  <c r="V708" i="34"/>
  <c r="W707" i="34"/>
  <c r="V707" i="34"/>
  <c r="W706" i="34"/>
  <c r="V706" i="34"/>
  <c r="W705" i="34"/>
  <c r="V705" i="34"/>
  <c r="W704" i="34"/>
  <c r="V704" i="34"/>
  <c r="W703" i="34"/>
  <c r="V703" i="34"/>
  <c r="W702" i="34"/>
  <c r="V702" i="34"/>
  <c r="W701" i="34"/>
  <c r="V701" i="34"/>
  <c r="W700" i="34"/>
  <c r="V700" i="34"/>
  <c r="W699" i="34"/>
  <c r="V699" i="34"/>
  <c r="W698" i="34"/>
  <c r="V698" i="34"/>
  <c r="W697" i="34"/>
  <c r="V697" i="34"/>
  <c r="W696" i="34"/>
  <c r="V696" i="34"/>
  <c r="W695" i="34"/>
  <c r="V695" i="34"/>
  <c r="W694" i="34"/>
  <c r="V694" i="34"/>
  <c r="W693" i="34"/>
  <c r="V693" i="34"/>
  <c r="W692" i="34"/>
  <c r="V692" i="34"/>
  <c r="W691" i="34"/>
  <c r="V691" i="34"/>
  <c r="W690" i="34"/>
  <c r="V690" i="34"/>
  <c r="W689" i="34"/>
  <c r="V689" i="34"/>
  <c r="W688" i="34"/>
  <c r="V688" i="34"/>
  <c r="W687" i="34"/>
  <c r="V687" i="34"/>
  <c r="W686" i="34"/>
  <c r="V686" i="34"/>
  <c r="W685" i="34"/>
  <c r="V685" i="34"/>
  <c r="W684" i="34"/>
  <c r="V684" i="34"/>
  <c r="W683" i="34"/>
  <c r="V683" i="34"/>
  <c r="W682" i="34"/>
  <c r="V682" i="34"/>
  <c r="W681" i="34"/>
  <c r="V681" i="34"/>
  <c r="W680" i="34"/>
  <c r="V680" i="34"/>
  <c r="W679" i="34"/>
  <c r="V679" i="34"/>
  <c r="W678" i="34"/>
  <c r="V678" i="34"/>
  <c r="W677" i="34"/>
  <c r="V677" i="34"/>
  <c r="W676" i="34"/>
  <c r="V676" i="34"/>
  <c r="W675" i="34"/>
  <c r="V675" i="34"/>
  <c r="W674" i="34"/>
  <c r="V674" i="34"/>
  <c r="W673" i="34"/>
  <c r="V673" i="34"/>
  <c r="W672" i="34"/>
  <c r="V672" i="34"/>
  <c r="W671" i="34"/>
  <c r="V671" i="34"/>
  <c r="W670" i="34"/>
  <c r="V670" i="34"/>
  <c r="W669" i="34"/>
  <c r="V669" i="34"/>
  <c r="W668" i="34"/>
  <c r="V668" i="34"/>
  <c r="W667" i="34"/>
  <c r="V667" i="34"/>
  <c r="W666" i="34"/>
  <c r="V666" i="34"/>
  <c r="W665" i="34"/>
  <c r="V665" i="34"/>
  <c r="W664" i="34"/>
  <c r="V664" i="34"/>
  <c r="W663" i="34"/>
  <c r="V663" i="34"/>
  <c r="W662" i="34"/>
  <c r="V662" i="34"/>
  <c r="W661" i="34"/>
  <c r="V661" i="34"/>
  <c r="W660" i="34"/>
  <c r="V660" i="34"/>
  <c r="W659" i="34"/>
  <c r="V659" i="34"/>
  <c r="W658" i="34"/>
  <c r="V658" i="34"/>
  <c r="W657" i="34"/>
  <c r="V657" i="34"/>
  <c r="W656" i="34"/>
  <c r="V656" i="34"/>
  <c r="W655" i="34"/>
  <c r="V655" i="34"/>
  <c r="W654" i="34"/>
  <c r="V654" i="34"/>
  <c r="W653" i="34"/>
  <c r="V653" i="34"/>
  <c r="W652" i="34"/>
  <c r="V652" i="34"/>
  <c r="W651" i="34"/>
  <c r="V651" i="34"/>
  <c r="W650" i="34"/>
  <c r="V650" i="34"/>
  <c r="W649" i="34"/>
  <c r="V649" i="34"/>
  <c r="W648" i="34"/>
  <c r="V648" i="34"/>
  <c r="W647" i="34"/>
  <c r="V647" i="34"/>
  <c r="W646" i="34"/>
  <c r="V646" i="34"/>
  <c r="W645" i="34"/>
  <c r="V645" i="34"/>
  <c r="W644" i="34"/>
  <c r="V644" i="34"/>
  <c r="W643" i="34"/>
  <c r="V643" i="34"/>
  <c r="W642" i="34"/>
  <c r="V642" i="34"/>
  <c r="W641" i="34"/>
  <c r="V641" i="34"/>
  <c r="W640" i="34"/>
  <c r="V640" i="34"/>
  <c r="W639" i="34"/>
  <c r="V639" i="34"/>
  <c r="W638" i="34"/>
  <c r="V638" i="34"/>
  <c r="W637" i="34"/>
  <c r="V637" i="34"/>
  <c r="W636" i="34"/>
  <c r="V636" i="34"/>
  <c r="W635" i="34"/>
  <c r="V635" i="34"/>
  <c r="W634" i="34"/>
  <c r="V634" i="34"/>
  <c r="W633" i="34"/>
  <c r="V633" i="34"/>
  <c r="W632" i="34"/>
  <c r="V632" i="34"/>
  <c r="W631" i="34"/>
  <c r="V631" i="34"/>
  <c r="W630" i="34"/>
  <c r="V630" i="34"/>
  <c r="W629" i="34"/>
  <c r="V629" i="34"/>
  <c r="W628" i="34"/>
  <c r="V628" i="34"/>
  <c r="W627" i="34"/>
  <c r="V627" i="34"/>
  <c r="W626" i="34"/>
  <c r="V626" i="34"/>
  <c r="W625" i="34"/>
  <c r="V625" i="34"/>
  <c r="W624" i="34"/>
  <c r="V624" i="34"/>
  <c r="W623" i="34"/>
  <c r="V623" i="34"/>
  <c r="W622" i="34"/>
  <c r="V622" i="34"/>
  <c r="W621" i="34"/>
  <c r="V621" i="34"/>
  <c r="W620" i="34"/>
  <c r="V620" i="34"/>
  <c r="W619" i="34"/>
  <c r="V619" i="34"/>
  <c r="W618" i="34"/>
  <c r="V618" i="34"/>
  <c r="W617" i="34"/>
  <c r="V617" i="34"/>
  <c r="W616" i="34"/>
  <c r="V616" i="34"/>
  <c r="W615" i="34"/>
  <c r="V615" i="34"/>
  <c r="W614" i="34"/>
  <c r="V614" i="34"/>
  <c r="W613" i="34"/>
  <c r="V613" i="34"/>
  <c r="W612" i="34"/>
  <c r="V612" i="34"/>
  <c r="W611" i="34"/>
  <c r="V611" i="34"/>
  <c r="W610" i="34"/>
  <c r="V610" i="34"/>
  <c r="W609" i="34"/>
  <c r="V609" i="34"/>
  <c r="W608" i="34"/>
  <c r="V608" i="34"/>
  <c r="W607" i="34"/>
  <c r="V607" i="34"/>
  <c r="W606" i="34"/>
  <c r="V606" i="34"/>
  <c r="W605" i="34"/>
  <c r="V605" i="34"/>
  <c r="W604" i="34"/>
  <c r="V604" i="34"/>
  <c r="W603" i="34"/>
  <c r="V603" i="34"/>
  <c r="W602" i="34"/>
  <c r="V602" i="34"/>
  <c r="W601" i="34"/>
  <c r="V601" i="34"/>
  <c r="W600" i="34"/>
  <c r="V600" i="34"/>
  <c r="W599" i="34"/>
  <c r="V599" i="34"/>
  <c r="W598" i="34"/>
  <c r="V598" i="34"/>
  <c r="W597" i="34"/>
  <c r="V597" i="34"/>
  <c r="W596" i="34"/>
  <c r="V596" i="34"/>
  <c r="W595" i="34"/>
  <c r="V595" i="34"/>
  <c r="W594" i="34"/>
  <c r="V594" i="34"/>
  <c r="W593" i="34"/>
  <c r="V593" i="34"/>
  <c r="W592" i="34"/>
  <c r="V592" i="34"/>
  <c r="W591" i="34"/>
  <c r="V591" i="34"/>
  <c r="W590" i="34"/>
  <c r="V590" i="34"/>
  <c r="W589" i="34"/>
  <c r="V589" i="34"/>
  <c r="W588" i="34"/>
  <c r="V588" i="34"/>
  <c r="W587" i="34"/>
  <c r="V587" i="34"/>
  <c r="W586" i="34"/>
  <c r="V586" i="34"/>
  <c r="W585" i="34"/>
  <c r="V585" i="34"/>
  <c r="W584" i="34"/>
  <c r="V584" i="34"/>
  <c r="W583" i="34"/>
  <c r="V583" i="34"/>
  <c r="W582" i="34"/>
  <c r="V582" i="34"/>
  <c r="W581" i="34"/>
  <c r="V581" i="34"/>
  <c r="W580" i="34"/>
  <c r="V580" i="34"/>
  <c r="W579" i="34"/>
  <c r="V579" i="34"/>
  <c r="W578" i="34"/>
  <c r="V578" i="34"/>
  <c r="W577" i="34"/>
  <c r="V577" i="34"/>
  <c r="W576" i="34"/>
  <c r="V576" i="34"/>
  <c r="W575" i="34"/>
  <c r="V575" i="34"/>
  <c r="W574" i="34"/>
  <c r="V574" i="34"/>
  <c r="W573" i="34"/>
  <c r="V573" i="34"/>
  <c r="W572" i="34"/>
  <c r="V572" i="34"/>
  <c r="W571" i="34"/>
  <c r="V571" i="34"/>
  <c r="W570" i="34"/>
  <c r="V570" i="34"/>
  <c r="W569" i="34"/>
  <c r="V569" i="34"/>
  <c r="W568" i="34"/>
  <c r="V568" i="34"/>
  <c r="W567" i="34"/>
  <c r="V567" i="34"/>
  <c r="W566" i="34"/>
  <c r="V566" i="34"/>
  <c r="W565" i="34"/>
  <c r="V565" i="34"/>
  <c r="W564" i="34"/>
  <c r="V564" i="34"/>
  <c r="W563" i="34"/>
  <c r="V563" i="34"/>
  <c r="W562" i="34"/>
  <c r="V562" i="34"/>
  <c r="W561" i="34"/>
  <c r="V561" i="34"/>
  <c r="W560" i="34"/>
  <c r="V560" i="34"/>
  <c r="W559" i="34"/>
  <c r="V559" i="34"/>
  <c r="W558" i="34"/>
  <c r="V558" i="34"/>
  <c r="W557" i="34"/>
  <c r="V557" i="34"/>
  <c r="W556" i="34"/>
  <c r="V556" i="34"/>
  <c r="W555" i="34"/>
  <c r="V555" i="34"/>
  <c r="W554" i="34"/>
  <c r="V554" i="34"/>
  <c r="W553" i="34"/>
  <c r="V553" i="34"/>
  <c r="W552" i="34"/>
  <c r="V552" i="34"/>
  <c r="W551" i="34"/>
  <c r="V551" i="34"/>
  <c r="W550" i="34"/>
  <c r="V550" i="34"/>
  <c r="W549" i="34"/>
  <c r="V549" i="34"/>
  <c r="W548" i="34"/>
  <c r="V548" i="34"/>
  <c r="W547" i="34"/>
  <c r="V547" i="34"/>
  <c r="W546" i="34"/>
  <c r="V546" i="34"/>
  <c r="W545" i="34"/>
  <c r="V545" i="34"/>
  <c r="W544" i="34"/>
  <c r="V544" i="34"/>
  <c r="W543" i="34"/>
  <c r="V543" i="34"/>
  <c r="W542" i="34"/>
  <c r="V542" i="34"/>
  <c r="W541" i="34"/>
  <c r="V541" i="34"/>
  <c r="W540" i="34"/>
  <c r="V540" i="34"/>
  <c r="W539" i="34"/>
  <c r="V539" i="34"/>
  <c r="W538" i="34"/>
  <c r="V538" i="34"/>
  <c r="W537" i="34"/>
  <c r="V537" i="34"/>
  <c r="W536" i="34"/>
  <c r="V536" i="34"/>
  <c r="W535" i="34"/>
  <c r="V535" i="34"/>
  <c r="W534" i="34"/>
  <c r="V534" i="34"/>
  <c r="W533" i="34"/>
  <c r="V533" i="34"/>
  <c r="W532" i="34"/>
  <c r="V532" i="34"/>
  <c r="W531" i="34"/>
  <c r="V531" i="34"/>
  <c r="W530" i="34"/>
  <c r="V530" i="34"/>
  <c r="W529" i="34"/>
  <c r="V529" i="34"/>
  <c r="W528" i="34"/>
  <c r="V528" i="34"/>
  <c r="W527" i="34"/>
  <c r="V527" i="34"/>
  <c r="W526" i="34"/>
  <c r="V526" i="34"/>
  <c r="W525" i="34"/>
  <c r="V525" i="34"/>
  <c r="W524" i="34"/>
  <c r="V524" i="34"/>
  <c r="W523" i="34"/>
  <c r="V523" i="34"/>
  <c r="W522" i="34"/>
  <c r="V522" i="34"/>
  <c r="W521" i="34"/>
  <c r="V521" i="34"/>
  <c r="W520" i="34"/>
  <c r="V520" i="34"/>
  <c r="W519" i="34"/>
  <c r="V519" i="34"/>
  <c r="W518" i="34"/>
  <c r="V518" i="34"/>
  <c r="W517" i="34"/>
  <c r="V517" i="34"/>
  <c r="W516" i="34"/>
  <c r="V516" i="34"/>
  <c r="W515" i="34"/>
  <c r="V515" i="34"/>
  <c r="W514" i="34"/>
  <c r="V514" i="34"/>
  <c r="W513" i="34"/>
  <c r="V513" i="34"/>
  <c r="W512" i="34"/>
  <c r="V512" i="34"/>
  <c r="W511" i="34"/>
  <c r="V511" i="34"/>
  <c r="W510" i="34"/>
  <c r="V510" i="34"/>
  <c r="W509" i="34"/>
  <c r="V509" i="34"/>
  <c r="W508" i="34"/>
  <c r="V508" i="34"/>
  <c r="W507" i="34"/>
  <c r="V507" i="34"/>
  <c r="W506" i="34"/>
  <c r="V506" i="34"/>
  <c r="W505" i="34"/>
  <c r="V505" i="34"/>
  <c r="W504" i="34"/>
  <c r="V504" i="34"/>
  <c r="W503" i="34"/>
  <c r="V503" i="34"/>
  <c r="W502" i="34"/>
  <c r="V502" i="34"/>
  <c r="W501" i="34"/>
  <c r="V501" i="34"/>
  <c r="W500" i="34"/>
  <c r="V500" i="34"/>
  <c r="W499" i="34"/>
  <c r="V499" i="34"/>
  <c r="W498" i="34"/>
  <c r="V498" i="34"/>
  <c r="W497" i="34"/>
  <c r="V497" i="34"/>
  <c r="W496" i="34"/>
  <c r="V496" i="34"/>
  <c r="W495" i="34"/>
  <c r="V495" i="34"/>
  <c r="W494" i="34"/>
  <c r="V494" i="34"/>
  <c r="W493" i="34"/>
  <c r="V493" i="34"/>
  <c r="W492" i="34"/>
  <c r="V492" i="34"/>
  <c r="W491" i="34"/>
  <c r="V491" i="34"/>
  <c r="W490" i="34"/>
  <c r="V490" i="34"/>
  <c r="W489" i="34"/>
  <c r="V489" i="34"/>
  <c r="W488" i="34"/>
  <c r="V488" i="34"/>
  <c r="W487" i="34"/>
  <c r="V487" i="34"/>
  <c r="W486" i="34"/>
  <c r="V486" i="34"/>
  <c r="W485" i="34"/>
  <c r="V485" i="34"/>
  <c r="W484" i="34"/>
  <c r="V484" i="34"/>
  <c r="W483" i="34"/>
  <c r="V483" i="34"/>
  <c r="W482" i="34"/>
  <c r="V482" i="34"/>
  <c r="W481" i="34"/>
  <c r="V481" i="34"/>
  <c r="W480" i="34"/>
  <c r="V480" i="34"/>
  <c r="W479" i="34"/>
  <c r="V479" i="34"/>
  <c r="W478" i="34"/>
  <c r="V478" i="34"/>
  <c r="W477" i="34"/>
  <c r="V477" i="34"/>
  <c r="W476" i="34"/>
  <c r="V476" i="34"/>
  <c r="W475" i="34"/>
  <c r="V475" i="34"/>
  <c r="W474" i="34"/>
  <c r="V474" i="34"/>
  <c r="W473" i="34"/>
  <c r="V473" i="34"/>
  <c r="W472" i="34"/>
  <c r="V472" i="34"/>
  <c r="W471" i="34"/>
  <c r="V471" i="34"/>
  <c r="W470" i="34"/>
  <c r="V470" i="34"/>
  <c r="W469" i="34"/>
  <c r="V469" i="34"/>
  <c r="W468" i="34"/>
  <c r="V468" i="34"/>
  <c r="W467" i="34"/>
  <c r="V467" i="34"/>
  <c r="W466" i="34"/>
  <c r="V466" i="34"/>
  <c r="W465" i="34"/>
  <c r="V465" i="34"/>
  <c r="W464" i="34"/>
  <c r="V464" i="34"/>
  <c r="W463" i="34"/>
  <c r="V463" i="34"/>
  <c r="W462" i="34"/>
  <c r="V462" i="34"/>
  <c r="W461" i="34"/>
  <c r="V461" i="34"/>
  <c r="W460" i="34"/>
  <c r="V460" i="34"/>
  <c r="W459" i="34"/>
  <c r="V459" i="34"/>
  <c r="W458" i="34"/>
  <c r="V458" i="34"/>
  <c r="W457" i="34"/>
  <c r="V457" i="34"/>
  <c r="W456" i="34"/>
  <c r="V456" i="34"/>
  <c r="W455" i="34"/>
  <c r="V455" i="34"/>
  <c r="W454" i="34"/>
  <c r="V454" i="34"/>
  <c r="W453" i="34"/>
  <c r="V453" i="34"/>
  <c r="W452" i="34"/>
  <c r="V452" i="34"/>
  <c r="W451" i="34"/>
  <c r="V451" i="34"/>
  <c r="W450" i="34"/>
  <c r="V450" i="34"/>
  <c r="W449" i="34"/>
  <c r="V449" i="34"/>
  <c r="W448" i="34"/>
  <c r="V448" i="34"/>
  <c r="W447" i="34"/>
  <c r="V447" i="34"/>
  <c r="W446" i="34"/>
  <c r="V446" i="34"/>
  <c r="W445" i="34"/>
  <c r="V445" i="34"/>
  <c r="W444" i="34"/>
  <c r="V444" i="34"/>
  <c r="W443" i="34"/>
  <c r="V443" i="34"/>
  <c r="W442" i="34"/>
  <c r="V442" i="34"/>
  <c r="W441" i="34"/>
  <c r="V441" i="34"/>
  <c r="W440" i="34"/>
  <c r="V440" i="34"/>
  <c r="W439" i="34"/>
  <c r="V439" i="34"/>
  <c r="W438" i="34"/>
  <c r="V438" i="34"/>
  <c r="W437" i="34"/>
  <c r="V437" i="34"/>
  <c r="W436" i="34"/>
  <c r="V436" i="34"/>
  <c r="W435" i="34"/>
  <c r="V435" i="34"/>
  <c r="W434" i="34"/>
  <c r="V434" i="34"/>
  <c r="W433" i="34"/>
  <c r="V433" i="34"/>
  <c r="W432" i="34"/>
  <c r="V432" i="34"/>
  <c r="W431" i="34"/>
  <c r="V431" i="34"/>
  <c r="W430" i="34"/>
  <c r="V430" i="34"/>
  <c r="W429" i="34"/>
  <c r="V429" i="34"/>
  <c r="W428" i="34"/>
  <c r="V428" i="34"/>
  <c r="W427" i="34"/>
  <c r="V427" i="34"/>
  <c r="W426" i="34"/>
  <c r="V426" i="34"/>
  <c r="W425" i="34"/>
  <c r="V425" i="34"/>
  <c r="W424" i="34"/>
  <c r="V424" i="34"/>
  <c r="W423" i="34"/>
  <c r="V423" i="34"/>
  <c r="W422" i="34"/>
  <c r="V422" i="34"/>
  <c r="W421" i="34"/>
  <c r="V421" i="34"/>
  <c r="W420" i="34"/>
  <c r="V420" i="34"/>
  <c r="W419" i="34"/>
  <c r="V419" i="34"/>
  <c r="W418" i="34"/>
  <c r="V418" i="34"/>
  <c r="W417" i="34"/>
  <c r="V417" i="34"/>
  <c r="W416" i="34"/>
  <c r="V416" i="34"/>
  <c r="W415" i="34"/>
  <c r="V415" i="34"/>
  <c r="W414" i="34"/>
  <c r="V414" i="34"/>
  <c r="W413" i="34"/>
  <c r="V413" i="34"/>
  <c r="W412" i="34"/>
  <c r="V412" i="34"/>
  <c r="W411" i="34"/>
  <c r="V411" i="34"/>
  <c r="W410" i="34"/>
  <c r="V410" i="34"/>
  <c r="W409" i="34"/>
  <c r="V409" i="34"/>
  <c r="W408" i="34"/>
  <c r="V408" i="34"/>
  <c r="W407" i="34"/>
  <c r="V407" i="34"/>
  <c r="W406" i="34"/>
  <c r="V406" i="34"/>
  <c r="W405" i="34"/>
  <c r="V405" i="34"/>
  <c r="W404" i="34"/>
  <c r="V404" i="34"/>
  <c r="W403" i="34"/>
  <c r="V403" i="34"/>
  <c r="W402" i="34"/>
  <c r="V402" i="34"/>
  <c r="W401" i="34"/>
  <c r="V401" i="34"/>
  <c r="W400" i="34"/>
  <c r="V400" i="34"/>
  <c r="W399" i="34"/>
  <c r="V399" i="34"/>
  <c r="W398" i="34"/>
  <c r="V398" i="34"/>
  <c r="W397" i="34"/>
  <c r="V397" i="34"/>
  <c r="W396" i="34"/>
  <c r="V396" i="34"/>
  <c r="W395" i="34"/>
  <c r="V395" i="34"/>
  <c r="W394" i="34"/>
  <c r="V394" i="34"/>
  <c r="W393" i="34"/>
  <c r="V393" i="34"/>
  <c r="W392" i="34"/>
  <c r="V392" i="34"/>
  <c r="W391" i="34"/>
  <c r="V391" i="34"/>
  <c r="W390" i="34"/>
  <c r="V390" i="34"/>
  <c r="W389" i="34"/>
  <c r="V389" i="34"/>
  <c r="W388" i="34"/>
  <c r="V388" i="34"/>
  <c r="W387" i="34"/>
  <c r="V387" i="34"/>
  <c r="W386" i="34"/>
  <c r="V386" i="34"/>
  <c r="W385" i="34"/>
  <c r="V385" i="34"/>
  <c r="W384" i="34"/>
  <c r="V384" i="34"/>
  <c r="W383" i="34"/>
  <c r="V383" i="34"/>
  <c r="W382" i="34"/>
  <c r="V382" i="34"/>
  <c r="W381" i="34"/>
  <c r="V381" i="34"/>
  <c r="W380" i="34"/>
  <c r="V380" i="34"/>
  <c r="W379" i="34"/>
  <c r="V379" i="34"/>
  <c r="W378" i="34"/>
  <c r="V378" i="34"/>
  <c r="W377" i="34"/>
  <c r="V377" i="34"/>
  <c r="W376" i="34"/>
  <c r="V376" i="34"/>
  <c r="W375" i="34"/>
  <c r="V375" i="34"/>
  <c r="W374" i="34"/>
  <c r="V374" i="34"/>
  <c r="W373" i="34"/>
  <c r="V373" i="34"/>
  <c r="W372" i="34"/>
  <c r="V372" i="34"/>
  <c r="W371" i="34"/>
  <c r="V371" i="34"/>
  <c r="W370" i="34"/>
  <c r="V370" i="34"/>
  <c r="W369" i="34"/>
  <c r="V369" i="34"/>
  <c r="W368" i="34"/>
  <c r="V368" i="34"/>
  <c r="W367" i="34"/>
  <c r="V367" i="34"/>
  <c r="W366" i="34"/>
  <c r="V366" i="34"/>
  <c r="W365" i="34"/>
  <c r="V365" i="34"/>
  <c r="W364" i="34"/>
  <c r="V364" i="34"/>
  <c r="W363" i="34"/>
  <c r="V363" i="34"/>
  <c r="W362" i="34"/>
  <c r="V362" i="34"/>
  <c r="W361" i="34"/>
  <c r="V361" i="34"/>
  <c r="W360" i="34"/>
  <c r="V360" i="34"/>
  <c r="W359" i="34"/>
  <c r="V359" i="34"/>
  <c r="W358" i="34"/>
  <c r="V358" i="34"/>
  <c r="W357" i="34"/>
  <c r="V357" i="34"/>
  <c r="W356" i="34"/>
  <c r="V356" i="34"/>
  <c r="W355" i="34"/>
  <c r="V355" i="34"/>
  <c r="W354" i="34"/>
  <c r="V354" i="34"/>
  <c r="W353" i="34"/>
  <c r="V353" i="34"/>
  <c r="W352" i="34"/>
  <c r="V352" i="34"/>
  <c r="W351" i="34"/>
  <c r="V351" i="34"/>
  <c r="W350" i="34"/>
  <c r="V350" i="34"/>
  <c r="W349" i="34"/>
  <c r="V349" i="34"/>
  <c r="W348" i="34"/>
  <c r="V348" i="34"/>
  <c r="W347" i="34"/>
  <c r="V347" i="34"/>
  <c r="W346" i="34"/>
  <c r="V346" i="34"/>
  <c r="W345" i="34"/>
  <c r="V345" i="34"/>
  <c r="W344" i="34"/>
  <c r="V344" i="34"/>
  <c r="W343" i="34"/>
  <c r="V343" i="34"/>
  <c r="W342" i="34"/>
  <c r="V342" i="34"/>
  <c r="W341" i="34"/>
  <c r="V341" i="34"/>
  <c r="W340" i="34"/>
  <c r="V340" i="34"/>
  <c r="W339" i="34"/>
  <c r="V339" i="34"/>
  <c r="W338" i="34"/>
  <c r="V338" i="34"/>
  <c r="W337" i="34"/>
  <c r="V337" i="34"/>
  <c r="W336" i="34"/>
  <c r="V336" i="34"/>
  <c r="W335" i="34"/>
  <c r="V335" i="34"/>
  <c r="W334" i="34"/>
  <c r="V334" i="34"/>
  <c r="W333" i="34"/>
  <c r="V333" i="34"/>
  <c r="W332" i="34"/>
  <c r="V332" i="34"/>
  <c r="W331" i="34"/>
  <c r="V331" i="34"/>
  <c r="W330" i="34"/>
  <c r="V330" i="34"/>
  <c r="W329" i="34"/>
  <c r="V329" i="34"/>
  <c r="W328" i="34"/>
  <c r="V328" i="34"/>
  <c r="W327" i="34"/>
  <c r="V327" i="34"/>
  <c r="W326" i="34"/>
  <c r="V326" i="34"/>
  <c r="W325" i="34"/>
  <c r="V325" i="34"/>
  <c r="W324" i="34"/>
  <c r="V324" i="34"/>
  <c r="W323" i="34"/>
  <c r="V323" i="34"/>
  <c r="W322" i="34"/>
  <c r="V322" i="34"/>
  <c r="W321" i="34"/>
  <c r="V321" i="34"/>
  <c r="W320" i="34"/>
  <c r="V320" i="34"/>
  <c r="W319" i="34"/>
  <c r="V319" i="34"/>
  <c r="W318" i="34"/>
  <c r="V318" i="34"/>
  <c r="W317" i="34"/>
  <c r="V317" i="34"/>
  <c r="W316" i="34"/>
  <c r="V316" i="34"/>
  <c r="W315" i="34"/>
  <c r="V315" i="34"/>
  <c r="W314" i="34"/>
  <c r="V314" i="34"/>
  <c r="W313" i="34"/>
  <c r="V313" i="34"/>
  <c r="W312" i="34"/>
  <c r="V312" i="34"/>
  <c r="W311" i="34"/>
  <c r="V311" i="34"/>
  <c r="W310" i="34"/>
  <c r="V310" i="34"/>
  <c r="W309" i="34"/>
  <c r="V309" i="34"/>
  <c r="W308" i="34"/>
  <c r="V308" i="34"/>
  <c r="W307" i="34"/>
  <c r="V307" i="34"/>
  <c r="W306" i="34"/>
  <c r="V306" i="34"/>
  <c r="W305" i="34"/>
  <c r="V305" i="34"/>
  <c r="W304" i="34"/>
  <c r="V304" i="34"/>
  <c r="W303" i="34"/>
  <c r="V303" i="34"/>
  <c r="W302" i="34"/>
  <c r="V302" i="34"/>
  <c r="W301" i="34"/>
  <c r="V301" i="34"/>
  <c r="W300" i="34"/>
  <c r="V300" i="34"/>
  <c r="W299" i="34"/>
  <c r="V299" i="34"/>
  <c r="W298" i="34"/>
  <c r="V298" i="34"/>
  <c r="W297" i="34"/>
  <c r="V297" i="34"/>
  <c r="W296" i="34"/>
  <c r="V296" i="34"/>
  <c r="W295" i="34"/>
  <c r="V295" i="34"/>
  <c r="W294" i="34"/>
  <c r="V294" i="34"/>
  <c r="W293" i="34"/>
  <c r="V293" i="34"/>
  <c r="W292" i="34"/>
  <c r="V292" i="34"/>
  <c r="W291" i="34"/>
  <c r="V291" i="34"/>
  <c r="W290" i="34"/>
  <c r="V290" i="34"/>
  <c r="W289" i="34"/>
  <c r="V289" i="34"/>
  <c r="W288" i="34"/>
  <c r="V288" i="34"/>
  <c r="W287" i="34"/>
  <c r="V287" i="34"/>
  <c r="W286" i="34"/>
  <c r="V286" i="34"/>
  <c r="W285" i="34"/>
  <c r="V285" i="34"/>
  <c r="W284" i="34"/>
  <c r="V284" i="34"/>
  <c r="W283" i="34"/>
  <c r="V283" i="34"/>
  <c r="W282" i="34"/>
  <c r="V282" i="34"/>
  <c r="W281" i="34"/>
  <c r="V281" i="34"/>
  <c r="W280" i="34"/>
  <c r="V280" i="34"/>
  <c r="W279" i="34"/>
  <c r="V279" i="34"/>
  <c r="W278" i="34"/>
  <c r="V278" i="34"/>
  <c r="W277" i="34"/>
  <c r="V277" i="34"/>
  <c r="W276" i="34"/>
  <c r="V276" i="34"/>
  <c r="W275" i="34"/>
  <c r="V275" i="34"/>
  <c r="W274" i="34"/>
  <c r="V274" i="34"/>
  <c r="W273" i="34"/>
  <c r="V273" i="34"/>
  <c r="W272" i="34"/>
  <c r="V272" i="34"/>
  <c r="W271" i="34"/>
  <c r="V271" i="34"/>
  <c r="W270" i="34"/>
  <c r="V270" i="34"/>
  <c r="W269" i="34"/>
  <c r="V269" i="34"/>
  <c r="W268" i="34"/>
  <c r="V268" i="34"/>
  <c r="W267" i="34"/>
  <c r="V267" i="34"/>
  <c r="W266" i="34"/>
  <c r="V266" i="34"/>
  <c r="W265" i="34"/>
  <c r="V265" i="34"/>
  <c r="W264" i="34"/>
  <c r="V264" i="34"/>
  <c r="W263" i="34"/>
  <c r="V263" i="34"/>
  <c r="W262" i="34"/>
  <c r="V262" i="34"/>
  <c r="W261" i="34"/>
  <c r="V261" i="34"/>
  <c r="W260" i="34"/>
  <c r="V260" i="34"/>
  <c r="W259" i="34"/>
  <c r="V259" i="34"/>
  <c r="W258" i="34"/>
  <c r="V258" i="34"/>
  <c r="W257" i="34"/>
  <c r="V257" i="34"/>
  <c r="W256" i="34"/>
  <c r="V256" i="34"/>
  <c r="W255" i="34"/>
  <c r="V255" i="34"/>
  <c r="W254" i="34"/>
  <c r="V254" i="34"/>
  <c r="W253" i="34"/>
  <c r="V253" i="34"/>
  <c r="W252" i="34"/>
  <c r="V252" i="34"/>
  <c r="W251" i="34"/>
  <c r="V251" i="34"/>
  <c r="W250" i="34"/>
  <c r="V250" i="34"/>
  <c r="W249" i="34"/>
  <c r="V249" i="34"/>
  <c r="W248" i="34"/>
  <c r="V248" i="34"/>
  <c r="W247" i="34"/>
  <c r="V247" i="34"/>
  <c r="W246" i="34"/>
  <c r="V246" i="34"/>
  <c r="W245" i="34"/>
  <c r="V245" i="34"/>
  <c r="W244" i="34"/>
  <c r="V244" i="34"/>
  <c r="W243" i="34"/>
  <c r="V243" i="34"/>
  <c r="W242" i="34"/>
  <c r="V242" i="34"/>
  <c r="W241" i="34"/>
  <c r="V241" i="34"/>
  <c r="W240" i="34"/>
  <c r="V240" i="34"/>
  <c r="W239" i="34"/>
  <c r="V239" i="34"/>
  <c r="W238" i="34"/>
  <c r="V238" i="34"/>
  <c r="W237" i="34"/>
  <c r="V237" i="34"/>
  <c r="W236" i="34"/>
  <c r="V236" i="34"/>
  <c r="W235" i="34"/>
  <c r="V235" i="34"/>
  <c r="W234" i="34"/>
  <c r="V234" i="34"/>
  <c r="W233" i="34"/>
  <c r="V233" i="34"/>
  <c r="W232" i="34"/>
  <c r="V232" i="34"/>
  <c r="W231" i="34"/>
  <c r="V231" i="34"/>
  <c r="W230" i="34"/>
  <c r="V230" i="34"/>
  <c r="W229" i="34"/>
  <c r="V229" i="34"/>
  <c r="W228" i="34"/>
  <c r="V228" i="34"/>
  <c r="W227" i="34"/>
  <c r="V227" i="34"/>
  <c r="W226" i="34"/>
  <c r="V226" i="34"/>
  <c r="W225" i="34"/>
  <c r="V225" i="34"/>
  <c r="W224" i="34"/>
  <c r="V224" i="34"/>
  <c r="W223" i="34"/>
  <c r="V223" i="34"/>
  <c r="W222" i="34"/>
  <c r="V222" i="34"/>
  <c r="W221" i="34"/>
  <c r="V221" i="34"/>
  <c r="W220" i="34"/>
  <c r="V220" i="34"/>
  <c r="W219" i="34"/>
  <c r="V219" i="34"/>
  <c r="W218" i="34"/>
  <c r="V218" i="34"/>
  <c r="W217" i="34"/>
  <c r="V217" i="34"/>
  <c r="W216" i="34"/>
  <c r="V216" i="34"/>
  <c r="W215" i="34"/>
  <c r="V215" i="34"/>
  <c r="W214" i="34"/>
  <c r="V214" i="34"/>
  <c r="W213" i="34"/>
  <c r="V213" i="34"/>
  <c r="W212" i="34"/>
  <c r="V212" i="34"/>
  <c r="W211" i="34"/>
  <c r="V211" i="34"/>
  <c r="W210" i="34"/>
  <c r="V210" i="34"/>
  <c r="W209" i="34"/>
  <c r="V209" i="34"/>
  <c r="W208" i="34"/>
  <c r="V208" i="34"/>
  <c r="W207" i="34"/>
  <c r="V207" i="34"/>
  <c r="W206" i="34"/>
  <c r="V206" i="34"/>
  <c r="W205" i="34"/>
  <c r="V205" i="34"/>
  <c r="W204" i="34"/>
  <c r="V204" i="34"/>
  <c r="W203" i="34"/>
  <c r="V203" i="34"/>
  <c r="W202" i="34"/>
  <c r="V202" i="34"/>
  <c r="W201" i="34"/>
  <c r="V201" i="34"/>
  <c r="W200" i="34"/>
  <c r="V200" i="34"/>
  <c r="W199" i="34"/>
  <c r="V199" i="34"/>
  <c r="W198" i="34"/>
  <c r="V198" i="34"/>
  <c r="W197" i="34"/>
  <c r="V197" i="34"/>
  <c r="W196" i="34"/>
  <c r="V196" i="34"/>
  <c r="W195" i="34"/>
  <c r="V195" i="34"/>
  <c r="W194" i="34"/>
  <c r="V194" i="34"/>
  <c r="W193" i="34"/>
  <c r="V193" i="34"/>
  <c r="W192" i="34"/>
  <c r="V192" i="34"/>
  <c r="W191" i="34"/>
  <c r="V191" i="34"/>
  <c r="W190" i="34"/>
  <c r="V190" i="34"/>
  <c r="W189" i="34"/>
  <c r="V189" i="34"/>
  <c r="W188" i="34"/>
  <c r="V188" i="34"/>
  <c r="W187" i="34"/>
  <c r="V187" i="34"/>
  <c r="W186" i="34"/>
  <c r="V186" i="34"/>
  <c r="W185" i="34"/>
  <c r="V185" i="34"/>
  <c r="W184" i="34"/>
  <c r="V184" i="34"/>
  <c r="W183" i="34"/>
  <c r="V183" i="34"/>
  <c r="W182" i="34"/>
  <c r="V182" i="34"/>
  <c r="W181" i="34"/>
  <c r="V181" i="34"/>
  <c r="W180" i="34"/>
  <c r="V180" i="34"/>
  <c r="W179" i="34"/>
  <c r="V179" i="34"/>
  <c r="W178" i="34"/>
  <c r="V178" i="34"/>
  <c r="W177" i="34"/>
  <c r="V177" i="34"/>
  <c r="W176" i="34"/>
  <c r="V176" i="34"/>
  <c r="W175" i="34"/>
  <c r="V175" i="34"/>
  <c r="W174" i="34"/>
  <c r="V174" i="34"/>
  <c r="W173" i="34"/>
  <c r="V173" i="34"/>
  <c r="W172" i="34"/>
  <c r="V172" i="34"/>
  <c r="W171" i="34"/>
  <c r="V171" i="34"/>
  <c r="W170" i="34"/>
  <c r="V170" i="34"/>
  <c r="W169" i="34"/>
  <c r="V169" i="34"/>
  <c r="W168" i="34"/>
  <c r="V168" i="34"/>
  <c r="W167" i="34"/>
  <c r="V167" i="34"/>
  <c r="W166" i="34"/>
  <c r="V166" i="34"/>
  <c r="W165" i="34"/>
  <c r="V165" i="34"/>
  <c r="W164" i="34"/>
  <c r="V164" i="34"/>
  <c r="W163" i="34"/>
  <c r="V163" i="34"/>
  <c r="W162" i="34"/>
  <c r="V162" i="34"/>
  <c r="W161" i="34"/>
  <c r="V161" i="34"/>
  <c r="W160" i="34"/>
  <c r="V160" i="34"/>
  <c r="W159" i="34"/>
  <c r="V159" i="34"/>
  <c r="W158" i="34"/>
  <c r="V158" i="34"/>
  <c r="W157" i="34"/>
  <c r="V157" i="34"/>
  <c r="W156" i="34"/>
  <c r="V156" i="34"/>
  <c r="W155" i="34"/>
  <c r="V155" i="34"/>
  <c r="W154" i="34"/>
  <c r="V154" i="34"/>
  <c r="W153" i="34"/>
  <c r="V153" i="34"/>
  <c r="W152" i="34"/>
  <c r="V152" i="34"/>
  <c r="W151" i="34"/>
  <c r="V151" i="34"/>
  <c r="W150" i="34"/>
  <c r="V150" i="34"/>
  <c r="W149" i="34"/>
  <c r="V149" i="34"/>
  <c r="W148" i="34"/>
  <c r="V148" i="34"/>
  <c r="W147" i="34"/>
  <c r="V147" i="34"/>
  <c r="W146" i="34"/>
  <c r="V146" i="34"/>
  <c r="W145" i="34"/>
  <c r="V145" i="34"/>
  <c r="W144" i="34"/>
  <c r="V144" i="34"/>
  <c r="W143" i="34"/>
  <c r="V143" i="34"/>
  <c r="W142" i="34"/>
  <c r="V142" i="34"/>
  <c r="W141" i="34"/>
  <c r="V141" i="34"/>
  <c r="W140" i="34"/>
  <c r="V140" i="34"/>
  <c r="W139" i="34"/>
  <c r="V139" i="34"/>
  <c r="W138" i="34"/>
  <c r="V138" i="34"/>
  <c r="W137" i="34"/>
  <c r="V137" i="34"/>
  <c r="W136" i="34"/>
  <c r="V136" i="34"/>
  <c r="W135" i="34"/>
  <c r="V135" i="34"/>
  <c r="W134" i="34"/>
  <c r="V134" i="34"/>
  <c r="W133" i="34"/>
  <c r="V133" i="34"/>
  <c r="W132" i="34"/>
  <c r="V132" i="34"/>
  <c r="W131" i="34"/>
  <c r="V131" i="34"/>
  <c r="W130" i="34"/>
  <c r="V130" i="34"/>
  <c r="W129" i="34"/>
  <c r="V129" i="34"/>
  <c r="W128" i="34"/>
  <c r="V128" i="34"/>
  <c r="W127" i="34"/>
  <c r="V127" i="34"/>
  <c r="W126" i="34"/>
  <c r="V126" i="34"/>
  <c r="W125" i="34"/>
  <c r="V125" i="34"/>
  <c r="W124" i="34"/>
  <c r="V124" i="34"/>
  <c r="W123" i="34"/>
  <c r="V123" i="34"/>
  <c r="W122" i="34"/>
  <c r="V122" i="34"/>
  <c r="W121" i="34"/>
  <c r="V121" i="34"/>
  <c r="W120" i="34"/>
  <c r="V120" i="34"/>
  <c r="W119" i="34"/>
  <c r="V119" i="34"/>
  <c r="W118" i="34"/>
  <c r="V118" i="34"/>
  <c r="W117" i="34"/>
  <c r="V117" i="34"/>
  <c r="W116" i="34"/>
  <c r="V116" i="34"/>
  <c r="W115" i="34"/>
  <c r="V115" i="34"/>
  <c r="W114" i="34"/>
  <c r="V114" i="34"/>
  <c r="W113" i="34"/>
  <c r="V113" i="34"/>
  <c r="W112" i="34"/>
  <c r="V112" i="34"/>
  <c r="W111" i="34"/>
  <c r="V111" i="34"/>
  <c r="W110" i="34"/>
  <c r="V110" i="34"/>
  <c r="W109" i="34"/>
  <c r="V109" i="34"/>
  <c r="W108" i="34"/>
  <c r="V108" i="34"/>
  <c r="W107" i="34"/>
  <c r="V107" i="34"/>
  <c r="W106" i="34"/>
  <c r="V106" i="34"/>
  <c r="W105" i="34"/>
  <c r="V105" i="34"/>
  <c r="W104" i="34"/>
  <c r="V104" i="34"/>
  <c r="W103" i="34"/>
  <c r="V103" i="34"/>
  <c r="W102" i="34"/>
  <c r="V102" i="34"/>
  <c r="W101" i="34"/>
  <c r="V101" i="34"/>
  <c r="W100" i="34"/>
  <c r="V100" i="34"/>
  <c r="W99" i="34"/>
  <c r="V99" i="34"/>
  <c r="W98" i="34"/>
  <c r="V98" i="34"/>
  <c r="W97" i="34"/>
  <c r="V97" i="34"/>
  <c r="W96" i="34"/>
  <c r="V96" i="34"/>
  <c r="W95" i="34"/>
  <c r="V95" i="34"/>
  <c r="W94" i="34"/>
  <c r="V94" i="34"/>
  <c r="W93" i="34"/>
  <c r="V93" i="34"/>
  <c r="W92" i="34"/>
  <c r="V92" i="34"/>
  <c r="W91" i="34"/>
  <c r="V91" i="34"/>
  <c r="W90" i="34"/>
  <c r="V90" i="34"/>
  <c r="W89" i="34"/>
  <c r="V89" i="34"/>
  <c r="W88" i="34"/>
  <c r="V88" i="34"/>
  <c r="W87" i="34"/>
  <c r="V87" i="34"/>
  <c r="W86" i="34"/>
  <c r="V86" i="34"/>
  <c r="W85" i="34"/>
  <c r="V85" i="34"/>
  <c r="W84" i="34"/>
  <c r="V84" i="34"/>
  <c r="W83" i="34"/>
  <c r="V83" i="34"/>
  <c r="W82" i="34"/>
  <c r="V82" i="34"/>
  <c r="W81" i="34"/>
  <c r="V81" i="34"/>
  <c r="W80" i="34"/>
  <c r="V80" i="34"/>
  <c r="W79" i="34"/>
  <c r="V79" i="34"/>
  <c r="W78" i="34"/>
  <c r="V78" i="34"/>
  <c r="W77" i="34"/>
  <c r="V77" i="34"/>
  <c r="W76" i="34"/>
  <c r="V76" i="34"/>
  <c r="W75" i="34"/>
  <c r="V75" i="34"/>
  <c r="W74" i="34"/>
  <c r="V74" i="34"/>
  <c r="W73" i="34"/>
  <c r="V73" i="34"/>
  <c r="W72" i="34"/>
  <c r="V72" i="34"/>
  <c r="W71" i="34"/>
  <c r="V71" i="34"/>
  <c r="W70" i="34"/>
  <c r="V70" i="34"/>
  <c r="W69" i="34"/>
  <c r="V69" i="34"/>
  <c r="W68" i="34"/>
  <c r="V68" i="34"/>
  <c r="W67" i="34"/>
  <c r="V67" i="34"/>
  <c r="W66" i="34"/>
  <c r="V66" i="34"/>
  <c r="W65" i="34"/>
  <c r="V65" i="34"/>
  <c r="W64" i="34"/>
  <c r="V64" i="34"/>
  <c r="W63" i="34"/>
  <c r="V63" i="34"/>
  <c r="W62" i="34"/>
  <c r="V62" i="34"/>
  <c r="W61" i="34"/>
  <c r="V61" i="34"/>
  <c r="W60" i="34"/>
  <c r="V60" i="34"/>
  <c r="W59" i="34"/>
  <c r="V59" i="34"/>
  <c r="W58" i="34"/>
  <c r="V58" i="34"/>
  <c r="W57" i="34"/>
  <c r="V57" i="34"/>
  <c r="W56" i="34"/>
  <c r="V56" i="34"/>
  <c r="W55" i="34"/>
  <c r="V55" i="34"/>
  <c r="W54" i="34"/>
  <c r="V54" i="34"/>
  <c r="W53" i="34"/>
  <c r="V53" i="34"/>
  <c r="W52" i="34"/>
  <c r="V52" i="34"/>
  <c r="W51" i="34"/>
  <c r="V51" i="34"/>
  <c r="W50" i="34"/>
  <c r="V50" i="34"/>
  <c r="W49" i="34"/>
  <c r="V49" i="34"/>
  <c r="W48" i="34"/>
  <c r="V48" i="34"/>
  <c r="W47" i="34"/>
  <c r="V47" i="34"/>
  <c r="W46" i="34"/>
  <c r="V46" i="34"/>
  <c r="W45" i="34"/>
  <c r="V45" i="34"/>
  <c r="W44" i="34"/>
  <c r="V44" i="34"/>
  <c r="W43" i="34"/>
  <c r="V43" i="34"/>
  <c r="W42" i="34"/>
  <c r="V42" i="34"/>
  <c r="W41" i="34"/>
  <c r="V41" i="34"/>
  <c r="W40" i="34"/>
  <c r="V40" i="34"/>
  <c r="W39" i="34"/>
  <c r="V39" i="34"/>
  <c r="W38" i="34"/>
  <c r="V38" i="34"/>
  <c r="W37" i="34"/>
  <c r="V37" i="34"/>
  <c r="W36" i="34"/>
  <c r="V36" i="34"/>
  <c r="W35" i="34"/>
  <c r="V35" i="34"/>
  <c r="W34" i="34"/>
  <c r="V34" i="34"/>
  <c r="W33" i="34"/>
  <c r="V33" i="34"/>
  <c r="W32" i="34"/>
  <c r="V32" i="34"/>
  <c r="W31" i="34"/>
  <c r="V31" i="34"/>
  <c r="W30" i="34"/>
  <c r="V30" i="34"/>
  <c r="W29" i="34"/>
  <c r="V29" i="34"/>
  <c r="W28" i="34"/>
  <c r="V28" i="34"/>
  <c r="W27" i="34"/>
  <c r="V27" i="34"/>
  <c r="W26" i="34"/>
  <c r="V26" i="34"/>
  <c r="W25" i="34"/>
  <c r="V25" i="34"/>
  <c r="W24" i="34"/>
  <c r="V24" i="34"/>
  <c r="W23" i="34"/>
  <c r="V23" i="34"/>
  <c r="W22" i="34"/>
  <c r="V22" i="34"/>
  <c r="W21" i="34"/>
  <c r="V21" i="34"/>
  <c r="W20" i="34"/>
  <c r="V20" i="34"/>
  <c r="W19" i="34"/>
  <c r="V19" i="34"/>
  <c r="W18" i="34"/>
  <c r="V18" i="34"/>
  <c r="W17" i="34"/>
  <c r="V17" i="34"/>
  <c r="W16" i="34"/>
  <c r="V16" i="34"/>
  <c r="W15" i="34"/>
  <c r="V15" i="34"/>
  <c r="W14" i="34"/>
  <c r="V14" i="34"/>
  <c r="W13" i="34"/>
  <c r="V13" i="34"/>
  <c r="W12" i="34"/>
  <c r="V12" i="34"/>
  <c r="W11" i="34"/>
  <c r="V11" i="34"/>
  <c r="W10" i="34"/>
  <c r="V10" i="34"/>
  <c r="W9" i="34"/>
  <c r="V9" i="34"/>
  <c r="W8" i="34"/>
  <c r="V8" i="34"/>
  <c r="W7" i="34"/>
  <c r="V7" i="34"/>
  <c r="W6" i="34"/>
  <c r="V6" i="34"/>
  <c r="W5" i="34"/>
  <c r="V5" i="34"/>
  <c r="W4" i="34"/>
  <c r="V4" i="34"/>
  <c r="W3" i="34"/>
  <c r="V3" i="34"/>
  <c r="W2" i="34"/>
  <c r="W8330" i="34" s="1"/>
  <c r="V2" i="34"/>
  <c r="V8330" i="34" s="1"/>
  <c r="G1048576" i="32"/>
  <c r="W2973" i="32"/>
  <c r="V2973" i="32"/>
  <c r="W2972" i="32"/>
  <c r="V2972" i="32"/>
  <c r="W2971" i="32"/>
  <c r="V2971" i="32"/>
  <c r="W2970" i="32"/>
  <c r="V2970" i="32"/>
  <c r="W2969" i="32"/>
  <c r="V2969" i="32"/>
  <c r="W2968" i="32"/>
  <c r="V2968" i="32"/>
  <c r="W2967" i="32"/>
  <c r="V2967" i="32"/>
  <c r="W2966" i="32"/>
  <c r="V2966" i="32"/>
  <c r="W2965" i="32"/>
  <c r="V2965" i="32"/>
  <c r="W2964" i="32"/>
  <c r="V2964" i="32"/>
  <c r="W2963" i="32"/>
  <c r="V2963" i="32"/>
  <c r="W2962" i="32"/>
  <c r="V2962" i="32"/>
  <c r="W2961" i="32"/>
  <c r="V2961" i="32"/>
  <c r="W2960" i="32"/>
  <c r="V2960" i="32"/>
  <c r="W2959" i="32"/>
  <c r="V2959" i="32"/>
  <c r="W2958" i="32"/>
  <c r="V2958" i="32"/>
  <c r="W2957" i="32"/>
  <c r="V2957" i="32"/>
  <c r="W2956" i="32"/>
  <c r="V2956" i="32"/>
  <c r="W2955" i="32"/>
  <c r="V2955" i="32"/>
  <c r="W2954" i="32"/>
  <c r="V2954" i="32"/>
  <c r="W2953" i="32"/>
  <c r="V2953" i="32"/>
  <c r="W2952" i="32"/>
  <c r="V2952" i="32"/>
  <c r="W2951" i="32"/>
  <c r="V2951" i="32"/>
  <c r="W2950" i="32"/>
  <c r="V2950" i="32"/>
  <c r="W2949" i="32"/>
  <c r="V2949" i="32"/>
  <c r="W2948" i="32"/>
  <c r="V2948" i="32"/>
  <c r="W2947" i="32"/>
  <c r="V2947" i="32"/>
  <c r="W2946" i="32"/>
  <c r="V2946" i="32"/>
  <c r="W2945" i="32"/>
  <c r="V2945" i="32"/>
  <c r="W2944" i="32"/>
  <c r="V2944" i="32"/>
  <c r="W2943" i="32"/>
  <c r="V2943" i="32"/>
  <c r="W2942" i="32"/>
  <c r="V2942" i="32"/>
  <c r="W2941" i="32"/>
  <c r="V2941" i="32"/>
  <c r="W2940" i="32"/>
  <c r="V2940" i="32"/>
  <c r="W2939" i="32"/>
  <c r="V2939" i="32"/>
  <c r="W2938" i="32"/>
  <c r="V2938" i="32"/>
  <c r="W2937" i="32"/>
  <c r="V2937" i="32"/>
  <c r="W2936" i="32"/>
  <c r="V2936" i="32"/>
  <c r="W2935" i="32"/>
  <c r="V2935" i="32"/>
  <c r="W2934" i="32"/>
  <c r="V2934" i="32"/>
  <c r="W2933" i="32"/>
  <c r="V2933" i="32"/>
  <c r="W2932" i="32"/>
  <c r="V2932" i="32"/>
  <c r="W2931" i="32"/>
  <c r="V2931" i="32"/>
  <c r="W2930" i="32"/>
  <c r="V2930" i="32"/>
  <c r="W2929" i="32"/>
  <c r="V2929" i="32"/>
  <c r="W2928" i="32"/>
  <c r="V2928" i="32"/>
  <c r="W2927" i="32"/>
  <c r="V2927" i="32"/>
  <c r="W2926" i="32"/>
  <c r="V2926" i="32"/>
  <c r="W2925" i="32"/>
  <c r="V2925" i="32"/>
  <c r="W2924" i="32"/>
  <c r="V2924" i="32"/>
  <c r="W2923" i="32"/>
  <c r="V2923" i="32"/>
  <c r="W2922" i="32"/>
  <c r="V2922" i="32"/>
  <c r="W2921" i="32"/>
  <c r="V2921" i="32"/>
  <c r="W2920" i="32"/>
  <c r="V2920" i="32"/>
  <c r="W2919" i="32"/>
  <c r="V2919" i="32"/>
  <c r="W2918" i="32"/>
  <c r="V2918" i="32"/>
  <c r="W2917" i="32"/>
  <c r="V2917" i="32"/>
  <c r="W2916" i="32"/>
  <c r="V2916" i="32"/>
  <c r="W2915" i="32"/>
  <c r="V2915" i="32"/>
  <c r="W2914" i="32"/>
  <c r="V2914" i="32"/>
  <c r="W2913" i="32"/>
  <c r="V2913" i="32"/>
  <c r="W2912" i="32"/>
  <c r="V2912" i="32"/>
  <c r="W2911" i="32"/>
  <c r="V2911" i="32"/>
  <c r="W2910" i="32"/>
  <c r="V2910" i="32"/>
  <c r="W2909" i="32"/>
  <c r="V2909" i="32"/>
  <c r="W2908" i="32"/>
  <c r="V2908" i="32"/>
  <c r="W2907" i="32"/>
  <c r="V2907" i="32"/>
  <c r="W2906" i="32"/>
  <c r="V2906" i="32"/>
  <c r="W2905" i="32"/>
  <c r="V2905" i="32"/>
  <c r="W2904" i="32"/>
  <c r="V2904" i="32"/>
  <c r="W2903" i="32"/>
  <c r="V2903" i="32"/>
  <c r="W2902" i="32"/>
  <c r="V2902" i="32"/>
  <c r="W2901" i="32"/>
  <c r="V2901" i="32"/>
  <c r="W2900" i="32"/>
  <c r="V2900" i="32"/>
  <c r="W2899" i="32"/>
  <c r="V2899" i="32"/>
  <c r="W2898" i="32"/>
  <c r="V2898" i="32"/>
  <c r="W2897" i="32"/>
  <c r="V2897" i="32"/>
  <c r="W2896" i="32"/>
  <c r="V2896" i="32"/>
  <c r="W2895" i="32"/>
  <c r="V2895" i="32"/>
  <c r="W2894" i="32"/>
  <c r="V2894" i="32"/>
  <c r="W2893" i="32"/>
  <c r="V2893" i="32"/>
  <c r="W2892" i="32"/>
  <c r="V2892" i="32"/>
  <c r="W2891" i="32"/>
  <c r="V2891" i="32"/>
  <c r="W2890" i="32"/>
  <c r="V2890" i="32"/>
  <c r="W2889" i="32"/>
  <c r="V2889" i="32"/>
  <c r="W2888" i="32"/>
  <c r="V2888" i="32"/>
  <c r="W2887" i="32"/>
  <c r="V2887" i="32"/>
  <c r="W2886" i="32"/>
  <c r="V2886" i="32"/>
  <c r="W2885" i="32"/>
  <c r="V2885" i="32"/>
  <c r="W2884" i="32"/>
  <c r="V2884" i="32"/>
  <c r="W2883" i="32"/>
  <c r="V2883" i="32"/>
  <c r="W2882" i="32"/>
  <c r="V2882" i="32"/>
  <c r="W2881" i="32"/>
  <c r="V2881" i="32"/>
  <c r="W2880" i="32"/>
  <c r="V2880" i="32"/>
  <c r="W2879" i="32"/>
  <c r="V2879" i="32"/>
  <c r="W2878" i="32"/>
  <c r="V2878" i="32"/>
  <c r="W2877" i="32"/>
  <c r="V2877" i="32"/>
  <c r="W2876" i="32"/>
  <c r="V2876" i="32"/>
  <c r="W2875" i="32"/>
  <c r="V2875" i="32"/>
  <c r="W2874" i="32"/>
  <c r="V2874" i="32"/>
  <c r="W2873" i="32"/>
  <c r="V2873" i="32"/>
  <c r="W2872" i="32"/>
  <c r="V2872" i="32"/>
  <c r="W2871" i="32"/>
  <c r="V2871" i="32"/>
  <c r="W2870" i="32"/>
  <c r="V2870" i="32"/>
  <c r="W2869" i="32"/>
  <c r="V2869" i="32"/>
  <c r="W2868" i="32"/>
  <c r="V2868" i="32"/>
  <c r="W2867" i="32"/>
  <c r="V2867" i="32"/>
  <c r="W2866" i="32"/>
  <c r="V2866" i="32"/>
  <c r="W2865" i="32"/>
  <c r="V2865" i="32"/>
  <c r="W2864" i="32"/>
  <c r="V2864" i="32"/>
  <c r="W2863" i="32"/>
  <c r="V2863" i="32"/>
  <c r="W2862" i="32"/>
  <c r="V2862" i="32"/>
  <c r="W2861" i="32"/>
  <c r="V2861" i="32"/>
  <c r="W2860" i="32"/>
  <c r="V2860" i="32"/>
  <c r="W2859" i="32"/>
  <c r="V2859" i="32"/>
  <c r="W2858" i="32"/>
  <c r="V2858" i="32"/>
  <c r="W2857" i="32"/>
  <c r="V2857" i="32"/>
  <c r="W2856" i="32"/>
  <c r="V2856" i="32"/>
  <c r="W2855" i="32"/>
  <c r="V2855" i="32"/>
  <c r="W2854" i="32"/>
  <c r="V2854" i="32"/>
  <c r="W2853" i="32"/>
  <c r="V2853" i="32"/>
  <c r="W2852" i="32"/>
  <c r="V2852" i="32"/>
  <c r="W2851" i="32"/>
  <c r="V2851" i="32"/>
  <c r="W2850" i="32"/>
  <c r="V2850" i="32"/>
  <c r="W2849" i="32"/>
  <c r="V2849" i="32"/>
  <c r="W2848" i="32"/>
  <c r="V2848" i="32"/>
  <c r="W2847" i="32"/>
  <c r="V2847" i="32"/>
  <c r="W2846" i="32"/>
  <c r="V2846" i="32"/>
  <c r="W2845" i="32"/>
  <c r="V2845" i="32"/>
  <c r="W2844" i="32"/>
  <c r="V2844" i="32"/>
  <c r="W2843" i="32"/>
  <c r="V2843" i="32"/>
  <c r="W2842" i="32"/>
  <c r="V2842" i="32"/>
  <c r="W2841" i="32"/>
  <c r="V2841" i="32"/>
  <c r="W2840" i="32"/>
  <c r="V2840" i="32"/>
  <c r="W2839" i="32"/>
  <c r="V2839" i="32"/>
  <c r="W2838" i="32"/>
  <c r="V2838" i="32"/>
  <c r="W2837" i="32"/>
  <c r="V2837" i="32"/>
  <c r="W2836" i="32"/>
  <c r="V2836" i="32"/>
  <c r="W2835" i="32"/>
  <c r="V2835" i="32"/>
  <c r="W2834" i="32"/>
  <c r="V2834" i="32"/>
  <c r="W2833" i="32"/>
  <c r="V2833" i="32"/>
  <c r="W2832" i="32"/>
  <c r="V2832" i="32"/>
  <c r="W2831" i="32"/>
  <c r="V2831" i="32"/>
  <c r="W2830" i="32"/>
  <c r="V2830" i="32"/>
  <c r="W2829" i="32"/>
  <c r="V2829" i="32"/>
  <c r="W2828" i="32"/>
  <c r="V2828" i="32"/>
  <c r="W2827" i="32"/>
  <c r="V2827" i="32"/>
  <c r="W2826" i="32"/>
  <c r="V2826" i="32"/>
  <c r="W2825" i="32"/>
  <c r="V2825" i="32"/>
  <c r="W2824" i="32"/>
  <c r="V2824" i="32"/>
  <c r="W2823" i="32"/>
  <c r="V2823" i="32"/>
  <c r="W2822" i="32"/>
  <c r="V2822" i="32"/>
  <c r="W2821" i="32"/>
  <c r="V2821" i="32"/>
  <c r="W2820" i="32"/>
  <c r="V2820" i="32"/>
  <c r="W2819" i="32"/>
  <c r="V2819" i="32"/>
  <c r="W2818" i="32"/>
  <c r="V2818" i="32"/>
  <c r="W2817" i="32"/>
  <c r="V2817" i="32"/>
  <c r="W2816" i="32"/>
  <c r="V2816" i="32"/>
  <c r="W2815" i="32"/>
  <c r="V2815" i="32"/>
  <c r="W2814" i="32"/>
  <c r="V2814" i="32"/>
  <c r="W2813" i="32"/>
  <c r="V2813" i="32"/>
  <c r="W2812" i="32"/>
  <c r="V2812" i="32"/>
  <c r="W2811" i="32"/>
  <c r="V2811" i="32"/>
  <c r="W2810" i="32"/>
  <c r="V2810" i="32"/>
  <c r="W2809" i="32"/>
  <c r="V2809" i="32"/>
  <c r="W2808" i="32"/>
  <c r="V2808" i="32"/>
  <c r="W2807" i="32"/>
  <c r="V2807" i="32"/>
  <c r="W2806" i="32"/>
  <c r="V2806" i="32"/>
  <c r="W2805" i="32"/>
  <c r="V2805" i="32"/>
  <c r="W2804" i="32"/>
  <c r="V2804" i="32"/>
  <c r="W2803" i="32"/>
  <c r="V2803" i="32"/>
  <c r="W2802" i="32"/>
  <c r="V2802" i="32"/>
  <c r="W2801" i="32"/>
  <c r="V2801" i="32"/>
  <c r="W2800" i="32"/>
  <c r="V2800" i="32"/>
  <c r="W2799" i="32"/>
  <c r="V2799" i="32"/>
  <c r="W2798" i="32"/>
  <c r="V2798" i="32"/>
  <c r="W2797" i="32"/>
  <c r="V2797" i="32"/>
  <c r="W2796" i="32"/>
  <c r="V2796" i="32"/>
  <c r="W2795" i="32"/>
  <c r="V2795" i="32"/>
  <c r="W2794" i="32"/>
  <c r="V2794" i="32"/>
  <c r="W2793" i="32"/>
  <c r="V2793" i="32"/>
  <c r="W2792" i="32"/>
  <c r="V2792" i="32"/>
  <c r="W2791" i="32"/>
  <c r="V2791" i="32"/>
  <c r="W2790" i="32"/>
  <c r="V2790" i="32"/>
  <c r="W2789" i="32"/>
  <c r="V2789" i="32"/>
  <c r="W2788" i="32"/>
  <c r="V2788" i="32"/>
  <c r="W2787" i="32"/>
  <c r="V2787" i="32"/>
  <c r="W2786" i="32"/>
  <c r="V2786" i="32"/>
  <c r="W2785" i="32"/>
  <c r="V2785" i="32"/>
  <c r="W2784" i="32"/>
  <c r="V2784" i="32"/>
  <c r="W2783" i="32"/>
  <c r="V2783" i="32"/>
  <c r="W2782" i="32"/>
  <c r="V2782" i="32"/>
  <c r="W2781" i="32"/>
  <c r="V2781" i="32"/>
  <c r="W2780" i="32"/>
  <c r="V2780" i="32"/>
  <c r="W2779" i="32"/>
  <c r="V2779" i="32"/>
  <c r="W2778" i="32"/>
  <c r="V2778" i="32"/>
  <c r="W2777" i="32"/>
  <c r="V2777" i="32"/>
  <c r="W2776" i="32"/>
  <c r="V2776" i="32"/>
  <c r="W2775" i="32"/>
  <c r="V2775" i="32"/>
  <c r="W2774" i="32"/>
  <c r="V2774" i="32"/>
  <c r="W2773" i="32"/>
  <c r="V2773" i="32"/>
  <c r="W2772" i="32"/>
  <c r="V2772" i="32"/>
  <c r="W2771" i="32"/>
  <c r="V2771" i="32"/>
  <c r="W2770" i="32"/>
  <c r="V2770" i="32"/>
  <c r="W2769" i="32"/>
  <c r="V2769" i="32"/>
  <c r="W2768" i="32"/>
  <c r="V2768" i="32"/>
  <c r="W2767" i="32"/>
  <c r="V2767" i="32"/>
  <c r="W2766" i="32"/>
  <c r="V2766" i="32"/>
  <c r="W2765" i="32"/>
  <c r="V2765" i="32"/>
  <c r="W2764" i="32"/>
  <c r="V2764" i="32"/>
  <c r="W2763" i="32"/>
  <c r="V2763" i="32"/>
  <c r="W2762" i="32"/>
  <c r="V2762" i="32"/>
  <c r="W2761" i="32"/>
  <c r="V2761" i="32"/>
  <c r="W2760" i="32"/>
  <c r="V2760" i="32"/>
  <c r="W2759" i="32"/>
  <c r="V2759" i="32"/>
  <c r="W2758" i="32"/>
  <c r="V2758" i="32"/>
  <c r="W2757" i="32"/>
  <c r="V2757" i="32"/>
  <c r="W2756" i="32"/>
  <c r="V2756" i="32"/>
  <c r="W2755" i="32"/>
  <c r="V2755" i="32"/>
  <c r="W2754" i="32"/>
  <c r="V2754" i="32"/>
  <c r="W2753" i="32"/>
  <c r="V2753" i="32"/>
  <c r="W2752" i="32"/>
  <c r="V2752" i="32"/>
  <c r="W2751" i="32"/>
  <c r="V2751" i="32"/>
  <c r="W2750" i="32"/>
  <c r="V2750" i="32"/>
  <c r="W2749" i="32"/>
  <c r="V2749" i="32"/>
  <c r="W2748" i="32"/>
  <c r="V2748" i="32"/>
  <c r="W2747" i="32"/>
  <c r="V2747" i="32"/>
  <c r="W2746" i="32"/>
  <c r="V2746" i="32"/>
  <c r="W2745" i="32"/>
  <c r="V2745" i="32"/>
  <c r="W2744" i="32"/>
  <c r="V2744" i="32"/>
  <c r="W2743" i="32"/>
  <c r="V2743" i="32"/>
  <c r="W2742" i="32"/>
  <c r="V2742" i="32"/>
  <c r="W2741" i="32"/>
  <c r="V2741" i="32"/>
  <c r="W2740" i="32"/>
  <c r="V2740" i="32"/>
  <c r="W2739" i="32"/>
  <c r="V2739" i="32"/>
  <c r="W2738" i="32"/>
  <c r="V2738" i="32"/>
  <c r="W2737" i="32"/>
  <c r="V2737" i="32"/>
  <c r="W2736" i="32"/>
  <c r="V2736" i="32"/>
  <c r="W2735" i="32"/>
  <c r="V2735" i="32"/>
  <c r="W2734" i="32"/>
  <c r="V2734" i="32"/>
  <c r="W2733" i="32"/>
  <c r="V2733" i="32"/>
  <c r="W2732" i="32"/>
  <c r="V2732" i="32"/>
  <c r="W2731" i="32"/>
  <c r="V2731" i="32"/>
  <c r="W2730" i="32"/>
  <c r="V2730" i="32"/>
  <c r="W2729" i="32"/>
  <c r="V2729" i="32"/>
  <c r="W2728" i="32"/>
  <c r="V2728" i="32"/>
  <c r="W2727" i="32"/>
  <c r="V2727" i="32"/>
  <c r="W2726" i="32"/>
  <c r="V2726" i="32"/>
  <c r="W2725" i="32"/>
  <c r="V2725" i="32"/>
  <c r="W2724" i="32"/>
  <c r="V2724" i="32"/>
  <c r="W2723" i="32"/>
  <c r="V2723" i="32"/>
  <c r="W2722" i="32"/>
  <c r="V2722" i="32"/>
  <c r="W2721" i="32"/>
  <c r="V2721" i="32"/>
  <c r="W2720" i="32"/>
  <c r="V2720" i="32"/>
  <c r="W2719" i="32"/>
  <c r="V2719" i="32"/>
  <c r="W2718" i="32"/>
  <c r="V2718" i="32"/>
  <c r="W2717" i="32"/>
  <c r="V2717" i="32"/>
  <c r="W2716" i="32"/>
  <c r="V2716" i="32"/>
  <c r="W2715" i="32"/>
  <c r="V2715" i="32"/>
  <c r="W2714" i="32"/>
  <c r="V2714" i="32"/>
  <c r="W2713" i="32"/>
  <c r="V2713" i="32"/>
  <c r="W2712" i="32"/>
  <c r="V2712" i="32"/>
  <c r="W2711" i="32"/>
  <c r="V2711" i="32"/>
  <c r="W2710" i="32"/>
  <c r="V2710" i="32"/>
  <c r="W2709" i="32"/>
  <c r="V2709" i="32"/>
  <c r="W2708" i="32"/>
  <c r="V2708" i="32"/>
  <c r="W2707" i="32"/>
  <c r="V2707" i="32"/>
  <c r="W2706" i="32"/>
  <c r="V2706" i="32"/>
  <c r="W2705" i="32"/>
  <c r="V2705" i="32"/>
  <c r="W2704" i="32"/>
  <c r="V2704" i="32"/>
  <c r="W2703" i="32"/>
  <c r="V2703" i="32"/>
  <c r="W2702" i="32"/>
  <c r="V2702" i="32"/>
  <c r="W2701" i="32"/>
  <c r="V2701" i="32"/>
  <c r="W2700" i="32"/>
  <c r="V2700" i="32"/>
  <c r="W2699" i="32"/>
  <c r="V2699" i="32"/>
  <c r="W2698" i="32"/>
  <c r="V2698" i="32"/>
  <c r="W2697" i="32"/>
  <c r="V2697" i="32"/>
  <c r="W2696" i="32"/>
  <c r="V2696" i="32"/>
  <c r="W2695" i="32"/>
  <c r="V2695" i="32"/>
  <c r="W2694" i="32"/>
  <c r="V2694" i="32"/>
  <c r="W2693" i="32"/>
  <c r="V2693" i="32"/>
  <c r="W2692" i="32"/>
  <c r="V2692" i="32"/>
  <c r="W2691" i="32"/>
  <c r="V2691" i="32"/>
  <c r="W2690" i="32"/>
  <c r="V2690" i="32"/>
  <c r="W2689" i="32"/>
  <c r="V2689" i="32"/>
  <c r="W2688" i="32"/>
  <c r="V2688" i="32"/>
  <c r="W2687" i="32"/>
  <c r="V2687" i="32"/>
  <c r="W2686" i="32"/>
  <c r="V2686" i="32"/>
  <c r="W2685" i="32"/>
  <c r="V2685" i="32"/>
  <c r="W2684" i="32"/>
  <c r="V2684" i="32"/>
  <c r="W2683" i="32"/>
  <c r="V2683" i="32"/>
  <c r="W2682" i="32"/>
  <c r="V2682" i="32"/>
  <c r="W2681" i="32"/>
  <c r="V2681" i="32"/>
  <c r="W2680" i="32"/>
  <c r="V2680" i="32"/>
  <c r="W2679" i="32"/>
  <c r="V2679" i="32"/>
  <c r="W2678" i="32"/>
  <c r="V2678" i="32"/>
  <c r="W2677" i="32"/>
  <c r="V2677" i="32"/>
  <c r="W2676" i="32"/>
  <c r="V2676" i="32"/>
  <c r="W2675" i="32"/>
  <c r="V2675" i="32"/>
  <c r="W2674" i="32"/>
  <c r="V2674" i="32"/>
  <c r="W2673" i="32"/>
  <c r="V2673" i="32"/>
  <c r="W2672" i="32"/>
  <c r="V2672" i="32"/>
  <c r="W2671" i="32"/>
  <c r="V2671" i="32"/>
  <c r="W2670" i="32"/>
  <c r="V2670" i="32"/>
  <c r="W2669" i="32"/>
  <c r="V2669" i="32"/>
  <c r="W2668" i="32"/>
  <c r="V2668" i="32"/>
  <c r="W2667" i="32"/>
  <c r="V2667" i="32"/>
  <c r="W2666" i="32"/>
  <c r="V2666" i="32"/>
  <c r="W2665" i="32"/>
  <c r="V2665" i="32"/>
  <c r="W2664" i="32"/>
  <c r="V2664" i="32"/>
  <c r="W2663" i="32"/>
  <c r="V2663" i="32"/>
  <c r="W2662" i="32"/>
  <c r="V2662" i="32"/>
  <c r="W2661" i="32"/>
  <c r="V2661" i="32"/>
  <c r="W2660" i="32"/>
  <c r="V2660" i="32"/>
  <c r="W2659" i="32"/>
  <c r="V2659" i="32"/>
  <c r="W2658" i="32"/>
  <c r="V2658" i="32"/>
  <c r="W2657" i="32"/>
  <c r="V2657" i="32"/>
  <c r="W2656" i="32"/>
  <c r="V2656" i="32"/>
  <c r="W2655" i="32"/>
  <c r="V2655" i="32"/>
  <c r="W2654" i="32"/>
  <c r="V2654" i="32"/>
  <c r="W2653" i="32"/>
  <c r="V2653" i="32"/>
  <c r="W2652" i="32"/>
  <c r="V2652" i="32"/>
  <c r="W2651" i="32"/>
  <c r="V2651" i="32"/>
  <c r="W2650" i="32"/>
  <c r="V2650" i="32"/>
  <c r="W2649" i="32"/>
  <c r="V2649" i="32"/>
  <c r="W2648" i="32"/>
  <c r="V2648" i="32"/>
  <c r="W2647" i="32"/>
  <c r="V2647" i="32"/>
  <c r="W2646" i="32"/>
  <c r="V2646" i="32"/>
  <c r="W2645" i="32"/>
  <c r="V2645" i="32"/>
  <c r="W2644" i="32"/>
  <c r="V2644" i="32"/>
  <c r="W2643" i="32"/>
  <c r="V2643" i="32"/>
  <c r="W2642" i="32"/>
  <c r="V2642" i="32"/>
  <c r="W2641" i="32"/>
  <c r="V2641" i="32"/>
  <c r="W2640" i="32"/>
  <c r="V2640" i="32"/>
  <c r="W2639" i="32"/>
  <c r="V2639" i="32"/>
  <c r="W2638" i="32"/>
  <c r="V2638" i="32"/>
  <c r="W2637" i="32"/>
  <c r="V2637" i="32"/>
  <c r="W2636" i="32"/>
  <c r="V2636" i="32"/>
  <c r="W2635" i="32"/>
  <c r="V2635" i="32"/>
  <c r="W2634" i="32"/>
  <c r="V2634" i="32"/>
  <c r="W2633" i="32"/>
  <c r="V2633" i="32"/>
  <c r="W2632" i="32"/>
  <c r="V2632" i="32"/>
  <c r="W2631" i="32"/>
  <c r="V2631" i="32"/>
  <c r="W2630" i="32"/>
  <c r="V2630" i="32"/>
  <c r="W2629" i="32"/>
  <c r="V2629" i="32"/>
  <c r="W2628" i="32"/>
  <c r="V2628" i="32"/>
  <c r="W2627" i="32"/>
  <c r="V2627" i="32"/>
  <c r="W2626" i="32"/>
  <c r="V2626" i="32"/>
  <c r="W2625" i="32"/>
  <c r="V2625" i="32"/>
  <c r="W2624" i="32"/>
  <c r="V2624" i="32"/>
  <c r="W2623" i="32"/>
  <c r="V2623" i="32"/>
  <c r="W2622" i="32"/>
  <c r="V2622" i="32"/>
  <c r="W2621" i="32"/>
  <c r="V2621" i="32"/>
  <c r="W2620" i="32"/>
  <c r="V2620" i="32"/>
  <c r="W2619" i="32"/>
  <c r="V2619" i="32"/>
  <c r="W2618" i="32"/>
  <c r="V2618" i="32"/>
  <c r="W2617" i="32"/>
  <c r="V2617" i="32"/>
  <c r="W2616" i="32"/>
  <c r="V2616" i="32"/>
  <c r="W2615" i="32"/>
  <c r="V2615" i="32"/>
  <c r="W2614" i="32"/>
  <c r="V2614" i="32"/>
  <c r="W2613" i="32"/>
  <c r="V2613" i="32"/>
  <c r="W2612" i="32"/>
  <c r="V2612" i="32"/>
  <c r="W2611" i="32"/>
  <c r="V2611" i="32"/>
  <c r="W2610" i="32"/>
  <c r="V2610" i="32"/>
  <c r="W2609" i="32"/>
  <c r="V2609" i="32"/>
  <c r="W2608" i="32"/>
  <c r="V2608" i="32"/>
  <c r="W2607" i="32"/>
  <c r="V2607" i="32"/>
  <c r="W2606" i="32"/>
  <c r="V2606" i="32"/>
  <c r="W2605" i="32"/>
  <c r="V2605" i="32"/>
  <c r="W2604" i="32"/>
  <c r="V2604" i="32"/>
  <c r="W2603" i="32"/>
  <c r="V2603" i="32"/>
  <c r="W2602" i="32"/>
  <c r="V2602" i="32"/>
  <c r="W2601" i="32"/>
  <c r="V2601" i="32"/>
  <c r="W2600" i="32"/>
  <c r="V2600" i="32"/>
  <c r="W2599" i="32"/>
  <c r="V2599" i="32"/>
  <c r="W2598" i="32"/>
  <c r="V2598" i="32"/>
  <c r="W2597" i="32"/>
  <c r="V2597" i="32"/>
  <c r="W2596" i="32"/>
  <c r="V2596" i="32"/>
  <c r="W2595" i="32"/>
  <c r="V2595" i="32"/>
  <c r="W2594" i="32"/>
  <c r="V2594" i="32"/>
  <c r="W2593" i="32"/>
  <c r="V2593" i="32"/>
  <c r="W2592" i="32"/>
  <c r="V2592" i="32"/>
  <c r="W2591" i="32"/>
  <c r="V2591" i="32"/>
  <c r="W2590" i="32"/>
  <c r="V2590" i="32"/>
  <c r="W2589" i="32"/>
  <c r="V2589" i="32"/>
  <c r="W2588" i="32"/>
  <c r="V2588" i="32"/>
  <c r="W2587" i="32"/>
  <c r="V2587" i="32"/>
  <c r="W2586" i="32"/>
  <c r="V2586" i="32"/>
  <c r="W2585" i="32"/>
  <c r="V2585" i="32"/>
  <c r="W2584" i="32"/>
  <c r="V2584" i="32"/>
  <c r="W2583" i="32"/>
  <c r="V2583" i="32"/>
  <c r="W2582" i="32"/>
  <c r="V2582" i="32"/>
  <c r="W2581" i="32"/>
  <c r="V2581" i="32"/>
  <c r="W2580" i="32"/>
  <c r="V2580" i="32"/>
  <c r="W2579" i="32"/>
  <c r="V2579" i="32"/>
  <c r="W2578" i="32"/>
  <c r="V2578" i="32"/>
  <c r="W2577" i="32"/>
  <c r="V2577" i="32"/>
  <c r="W2576" i="32"/>
  <c r="V2576" i="32"/>
  <c r="W2575" i="32"/>
  <c r="V2575" i="32"/>
  <c r="W2574" i="32"/>
  <c r="V2574" i="32"/>
  <c r="W2573" i="32"/>
  <c r="V2573" i="32"/>
  <c r="W2572" i="32"/>
  <c r="V2572" i="32"/>
  <c r="W2571" i="32"/>
  <c r="V2571" i="32"/>
  <c r="W2570" i="32"/>
  <c r="V2570" i="32"/>
  <c r="W2569" i="32"/>
  <c r="V2569" i="32"/>
  <c r="W2568" i="32"/>
  <c r="V2568" i="32"/>
  <c r="W2567" i="32"/>
  <c r="V2567" i="32"/>
  <c r="W2566" i="32"/>
  <c r="V2566" i="32"/>
  <c r="W2565" i="32"/>
  <c r="V2565" i="32"/>
  <c r="W2564" i="32"/>
  <c r="V2564" i="32"/>
  <c r="W2563" i="32"/>
  <c r="V2563" i="32"/>
  <c r="W2562" i="32"/>
  <c r="V2562" i="32"/>
  <c r="W2561" i="32"/>
  <c r="V2561" i="32"/>
  <c r="W2560" i="32"/>
  <c r="V2560" i="32"/>
  <c r="W2559" i="32"/>
  <c r="V2559" i="32"/>
  <c r="W2558" i="32"/>
  <c r="V2558" i="32"/>
  <c r="W2557" i="32"/>
  <c r="V2557" i="32"/>
  <c r="W2556" i="32"/>
  <c r="V2556" i="32"/>
  <c r="W2555" i="32"/>
  <c r="V2555" i="32"/>
  <c r="W2554" i="32"/>
  <c r="V2554" i="32"/>
  <c r="W2553" i="32"/>
  <c r="V2553" i="32"/>
  <c r="W2552" i="32"/>
  <c r="V2552" i="32"/>
  <c r="W2551" i="32"/>
  <c r="V2551" i="32"/>
  <c r="W2550" i="32"/>
  <c r="V2550" i="32"/>
  <c r="W2549" i="32"/>
  <c r="V2549" i="32"/>
  <c r="W2548" i="32"/>
  <c r="V2548" i="32"/>
  <c r="W2547" i="32"/>
  <c r="V2547" i="32"/>
  <c r="W2546" i="32"/>
  <c r="V2546" i="32"/>
  <c r="W2545" i="32"/>
  <c r="V2545" i="32"/>
  <c r="W2544" i="32"/>
  <c r="V2544" i="32"/>
  <c r="W2543" i="32"/>
  <c r="V2543" i="32"/>
  <c r="W2542" i="32"/>
  <c r="V2542" i="32"/>
  <c r="W2541" i="32"/>
  <c r="V2541" i="32"/>
  <c r="W2540" i="32"/>
  <c r="V2540" i="32"/>
  <c r="W2539" i="32"/>
  <c r="V2539" i="32"/>
  <c r="W2538" i="32"/>
  <c r="V2538" i="32"/>
  <c r="W2537" i="32"/>
  <c r="V2537" i="32"/>
  <c r="W2536" i="32"/>
  <c r="V2536" i="32"/>
  <c r="W2535" i="32"/>
  <c r="V2535" i="32"/>
  <c r="W2534" i="32"/>
  <c r="V2534" i="32"/>
  <c r="W2533" i="32"/>
  <c r="V2533" i="32"/>
  <c r="W2532" i="32"/>
  <c r="V2532" i="32"/>
  <c r="W2531" i="32"/>
  <c r="V2531" i="32"/>
  <c r="W2530" i="32"/>
  <c r="V2530" i="32"/>
  <c r="W2529" i="32"/>
  <c r="V2529" i="32"/>
  <c r="W2528" i="32"/>
  <c r="V2528" i="32"/>
  <c r="W2527" i="32"/>
  <c r="V2527" i="32"/>
  <c r="W2526" i="32"/>
  <c r="V2526" i="32"/>
  <c r="W2525" i="32"/>
  <c r="V2525" i="32"/>
  <c r="W2524" i="32"/>
  <c r="V2524" i="32"/>
  <c r="W2523" i="32"/>
  <c r="V2523" i="32"/>
  <c r="W2522" i="32"/>
  <c r="V2522" i="32"/>
  <c r="W2521" i="32"/>
  <c r="V2521" i="32"/>
  <c r="W2520" i="32"/>
  <c r="V2520" i="32"/>
  <c r="W2519" i="32"/>
  <c r="V2519" i="32"/>
  <c r="W2518" i="32"/>
  <c r="V2518" i="32"/>
  <c r="W2517" i="32"/>
  <c r="V2517" i="32"/>
  <c r="W2516" i="32"/>
  <c r="V2516" i="32"/>
  <c r="W2515" i="32"/>
  <c r="V2515" i="32"/>
  <c r="W2514" i="32"/>
  <c r="V2514" i="32"/>
  <c r="W2513" i="32"/>
  <c r="V2513" i="32"/>
  <c r="W2512" i="32"/>
  <c r="V2512" i="32"/>
  <c r="W2511" i="32"/>
  <c r="V2511" i="32"/>
  <c r="W2510" i="32"/>
  <c r="V2510" i="32"/>
  <c r="W2509" i="32"/>
  <c r="V2509" i="32"/>
  <c r="W2508" i="32"/>
  <c r="V2508" i="32"/>
  <c r="W2507" i="32"/>
  <c r="V2507" i="32"/>
  <c r="W2506" i="32"/>
  <c r="V2506" i="32"/>
  <c r="W2505" i="32"/>
  <c r="V2505" i="32"/>
  <c r="W2504" i="32"/>
  <c r="V2504" i="32"/>
  <c r="W2503" i="32"/>
  <c r="V2503" i="32"/>
  <c r="W2502" i="32"/>
  <c r="V2502" i="32"/>
  <c r="W2501" i="32"/>
  <c r="V2501" i="32"/>
  <c r="W2500" i="32"/>
  <c r="V2500" i="32"/>
  <c r="W2499" i="32"/>
  <c r="V2499" i="32"/>
  <c r="W2498" i="32"/>
  <c r="V2498" i="32"/>
  <c r="W2497" i="32"/>
  <c r="V2497" i="32"/>
  <c r="W2496" i="32"/>
  <c r="V2496" i="32"/>
  <c r="W2495" i="32"/>
  <c r="V2495" i="32"/>
  <c r="W2494" i="32"/>
  <c r="V2494" i="32"/>
  <c r="W2493" i="32"/>
  <c r="V2493" i="32"/>
  <c r="W2492" i="32"/>
  <c r="V2492" i="32"/>
  <c r="W2491" i="32"/>
  <c r="V2491" i="32"/>
  <c r="W2490" i="32"/>
  <c r="V2490" i="32"/>
  <c r="W2489" i="32"/>
  <c r="V2489" i="32"/>
  <c r="W2488" i="32"/>
  <c r="V2488" i="32"/>
  <c r="W2487" i="32"/>
  <c r="V2487" i="32"/>
  <c r="W2486" i="32"/>
  <c r="V2486" i="32"/>
  <c r="W2485" i="32"/>
  <c r="V2485" i="32"/>
  <c r="W2484" i="32"/>
  <c r="V2484" i="32"/>
  <c r="W2483" i="32"/>
  <c r="V2483" i="32"/>
  <c r="W2482" i="32"/>
  <c r="V2482" i="32"/>
  <c r="W2481" i="32"/>
  <c r="V2481" i="32"/>
  <c r="W2480" i="32"/>
  <c r="V2480" i="32"/>
  <c r="W2479" i="32"/>
  <c r="V2479" i="32"/>
  <c r="W2478" i="32"/>
  <c r="V2478" i="32"/>
  <c r="W2477" i="32"/>
  <c r="V2477" i="32"/>
  <c r="W2476" i="32"/>
  <c r="V2476" i="32"/>
  <c r="W2475" i="32"/>
  <c r="V2475" i="32"/>
  <c r="W2474" i="32"/>
  <c r="V2474" i="32"/>
  <c r="W2473" i="32"/>
  <c r="V2473" i="32"/>
  <c r="W2472" i="32"/>
  <c r="V2472" i="32"/>
  <c r="W2471" i="32"/>
  <c r="V2471" i="32"/>
  <c r="W2470" i="32"/>
  <c r="V2470" i="32"/>
  <c r="W2469" i="32"/>
  <c r="V2469" i="32"/>
  <c r="W2468" i="32"/>
  <c r="V2468" i="32"/>
  <c r="W2467" i="32"/>
  <c r="V2467" i="32"/>
  <c r="W2466" i="32"/>
  <c r="V2466" i="32"/>
  <c r="W2465" i="32"/>
  <c r="V2465" i="32"/>
  <c r="W2464" i="32"/>
  <c r="V2464" i="32"/>
  <c r="W2463" i="32"/>
  <c r="V2463" i="32"/>
  <c r="W2462" i="32"/>
  <c r="V2462" i="32"/>
  <c r="W2461" i="32"/>
  <c r="V2461" i="32"/>
  <c r="W2460" i="32"/>
  <c r="V2460" i="32"/>
  <c r="W2459" i="32"/>
  <c r="V2459" i="32"/>
  <c r="W2458" i="32"/>
  <c r="V2458" i="32"/>
  <c r="W2457" i="32"/>
  <c r="V2457" i="32"/>
  <c r="W2456" i="32"/>
  <c r="V2456" i="32"/>
  <c r="W2455" i="32"/>
  <c r="V2455" i="32"/>
  <c r="W2454" i="32"/>
  <c r="V2454" i="32"/>
  <c r="W2453" i="32"/>
  <c r="V2453" i="32"/>
  <c r="W2452" i="32"/>
  <c r="V2452" i="32"/>
  <c r="W2451" i="32"/>
  <c r="V2451" i="32"/>
  <c r="W2450" i="32"/>
  <c r="V2450" i="32"/>
  <c r="W2449" i="32"/>
  <c r="V2449" i="32"/>
  <c r="W2448" i="32"/>
  <c r="V2448" i="32"/>
  <c r="W2447" i="32"/>
  <c r="V2447" i="32"/>
  <c r="W2446" i="32"/>
  <c r="V2446" i="32"/>
  <c r="W2445" i="32"/>
  <c r="V2445" i="32"/>
  <c r="W2444" i="32"/>
  <c r="V2444" i="32"/>
  <c r="W2443" i="32"/>
  <c r="V2443" i="32"/>
  <c r="W2442" i="32"/>
  <c r="V2442" i="32"/>
  <c r="W2441" i="32"/>
  <c r="V2441" i="32"/>
  <c r="W2440" i="32"/>
  <c r="V2440" i="32"/>
  <c r="W2439" i="32"/>
  <c r="V2439" i="32"/>
  <c r="W2438" i="32"/>
  <c r="V2438" i="32"/>
  <c r="W2437" i="32"/>
  <c r="V2437" i="32"/>
  <c r="W2436" i="32"/>
  <c r="V2436" i="32"/>
  <c r="W2435" i="32"/>
  <c r="V2435" i="32"/>
  <c r="W2434" i="32"/>
  <c r="V2434" i="32"/>
  <c r="W2433" i="32"/>
  <c r="V2433" i="32"/>
  <c r="W2432" i="32"/>
  <c r="V2432" i="32"/>
  <c r="W2431" i="32"/>
  <c r="V2431" i="32"/>
  <c r="W2430" i="32"/>
  <c r="V2430" i="32"/>
  <c r="W2429" i="32"/>
  <c r="V2429" i="32"/>
  <c r="W2428" i="32"/>
  <c r="V2428" i="32"/>
  <c r="W2427" i="32"/>
  <c r="V2427" i="32"/>
  <c r="W2426" i="32"/>
  <c r="V2426" i="32"/>
  <c r="W2425" i="32"/>
  <c r="V2425" i="32"/>
  <c r="W2424" i="32"/>
  <c r="V2424" i="32"/>
  <c r="W2423" i="32"/>
  <c r="V2423" i="32"/>
  <c r="W2422" i="32"/>
  <c r="V2422" i="32"/>
  <c r="W2421" i="32"/>
  <c r="V2421" i="32"/>
  <c r="W2420" i="32"/>
  <c r="V2420" i="32"/>
  <c r="W2419" i="32"/>
  <c r="V2419" i="32"/>
  <c r="W2418" i="32"/>
  <c r="V2418" i="32"/>
  <c r="W2417" i="32"/>
  <c r="V2417" i="32"/>
  <c r="W2416" i="32"/>
  <c r="V2416" i="32"/>
  <c r="W2415" i="32"/>
  <c r="V2415" i="32"/>
  <c r="W2414" i="32"/>
  <c r="V2414" i="32"/>
  <c r="W2413" i="32"/>
  <c r="V2413" i="32"/>
  <c r="W2412" i="32"/>
  <c r="V2412" i="32"/>
  <c r="W2411" i="32"/>
  <c r="V2411" i="32"/>
  <c r="W2410" i="32"/>
  <c r="V2410" i="32"/>
  <c r="W2409" i="32"/>
  <c r="V2409" i="32"/>
  <c r="W2408" i="32"/>
  <c r="V2408" i="32"/>
  <c r="W2407" i="32"/>
  <c r="V2407" i="32"/>
  <c r="W2406" i="32"/>
  <c r="V2406" i="32"/>
  <c r="W2405" i="32"/>
  <c r="V2405" i="32"/>
  <c r="W2404" i="32"/>
  <c r="V2404" i="32"/>
  <c r="W2403" i="32"/>
  <c r="V2403" i="32"/>
  <c r="W2402" i="32"/>
  <c r="V2402" i="32"/>
  <c r="W2401" i="32"/>
  <c r="V2401" i="32"/>
  <c r="W2400" i="32"/>
  <c r="V2400" i="32"/>
  <c r="W2399" i="32"/>
  <c r="V2399" i="32"/>
  <c r="W2398" i="32"/>
  <c r="V2398" i="32"/>
  <c r="W2397" i="32"/>
  <c r="V2397" i="32"/>
  <c r="W2396" i="32"/>
  <c r="V2396" i="32"/>
  <c r="W2395" i="32"/>
  <c r="V2395" i="32"/>
  <c r="W2394" i="32"/>
  <c r="V2394" i="32"/>
  <c r="W2393" i="32"/>
  <c r="V2393" i="32"/>
  <c r="W2392" i="32"/>
  <c r="V2392" i="32"/>
  <c r="W2391" i="32"/>
  <c r="V2391" i="32"/>
  <c r="W2390" i="32"/>
  <c r="V2390" i="32"/>
  <c r="W2389" i="32"/>
  <c r="V2389" i="32"/>
  <c r="W2388" i="32"/>
  <c r="V2388" i="32"/>
  <c r="W2387" i="32"/>
  <c r="V2387" i="32"/>
  <c r="W2386" i="32"/>
  <c r="V2386" i="32"/>
  <c r="W2385" i="32"/>
  <c r="V2385" i="32"/>
  <c r="W2384" i="32"/>
  <c r="V2384" i="32"/>
  <c r="W2383" i="32"/>
  <c r="V2383" i="32"/>
  <c r="W2382" i="32"/>
  <c r="V2382" i="32"/>
  <c r="W2381" i="32"/>
  <c r="V2381" i="32"/>
  <c r="W2380" i="32"/>
  <c r="V2380" i="32"/>
  <c r="W2379" i="32"/>
  <c r="V2379" i="32"/>
  <c r="W2378" i="32"/>
  <c r="V2378" i="32"/>
  <c r="W2377" i="32"/>
  <c r="V2377" i="32"/>
  <c r="W2376" i="32"/>
  <c r="V2376" i="32"/>
  <c r="W2375" i="32"/>
  <c r="V2375" i="32"/>
  <c r="W2374" i="32"/>
  <c r="V2374" i="32"/>
  <c r="W2373" i="32"/>
  <c r="V2373" i="32"/>
  <c r="W2372" i="32"/>
  <c r="V2372" i="32"/>
  <c r="W2371" i="32"/>
  <c r="V2371" i="32"/>
  <c r="W2370" i="32"/>
  <c r="V2370" i="32"/>
  <c r="W2369" i="32"/>
  <c r="V2369" i="32"/>
  <c r="W2368" i="32"/>
  <c r="V2368" i="32"/>
  <c r="W2367" i="32"/>
  <c r="V2367" i="32"/>
  <c r="W2366" i="32"/>
  <c r="V2366" i="32"/>
  <c r="W2365" i="32"/>
  <c r="V2365" i="32"/>
  <c r="W2364" i="32"/>
  <c r="V2364" i="32"/>
  <c r="W2363" i="32"/>
  <c r="V2363" i="32"/>
  <c r="W2362" i="32"/>
  <c r="V2362" i="32"/>
  <c r="W2361" i="32"/>
  <c r="V2361" i="32"/>
  <c r="W2360" i="32"/>
  <c r="V2360" i="32"/>
  <c r="W2359" i="32"/>
  <c r="V2359" i="32"/>
  <c r="W2358" i="32"/>
  <c r="V2358" i="32"/>
  <c r="W2357" i="32"/>
  <c r="V2357" i="32"/>
  <c r="W2356" i="32"/>
  <c r="V2356" i="32"/>
  <c r="W2355" i="32"/>
  <c r="V2355" i="32"/>
  <c r="W2354" i="32"/>
  <c r="V2354" i="32"/>
  <c r="W2353" i="32"/>
  <c r="V2353" i="32"/>
  <c r="W2352" i="32"/>
  <c r="V2352" i="32"/>
  <c r="W2351" i="32"/>
  <c r="V2351" i="32"/>
  <c r="W2350" i="32"/>
  <c r="V2350" i="32"/>
  <c r="W2349" i="32"/>
  <c r="V2349" i="32"/>
  <c r="W2348" i="32"/>
  <c r="V2348" i="32"/>
  <c r="W2347" i="32"/>
  <c r="V2347" i="32"/>
  <c r="W2346" i="32"/>
  <c r="V2346" i="32"/>
  <c r="W2345" i="32"/>
  <c r="V2345" i="32"/>
  <c r="W2344" i="32"/>
  <c r="V2344" i="32"/>
  <c r="W2343" i="32"/>
  <c r="V2343" i="32"/>
  <c r="W2342" i="32"/>
  <c r="V2342" i="32"/>
  <c r="W2341" i="32"/>
  <c r="V2341" i="32"/>
  <c r="W2340" i="32"/>
  <c r="V2340" i="32"/>
  <c r="W2339" i="32"/>
  <c r="V2339" i="32"/>
  <c r="W2338" i="32"/>
  <c r="V2338" i="32"/>
  <c r="W2337" i="32"/>
  <c r="V2337" i="32"/>
  <c r="W2336" i="32"/>
  <c r="V2336" i="32"/>
  <c r="W2335" i="32"/>
  <c r="V2335" i="32"/>
  <c r="W2334" i="32"/>
  <c r="V2334" i="32"/>
  <c r="W2333" i="32"/>
  <c r="V2333" i="32"/>
  <c r="W2332" i="32"/>
  <c r="V2332" i="32"/>
  <c r="W2331" i="32"/>
  <c r="V2331" i="32"/>
  <c r="W2330" i="32"/>
  <c r="V2330" i="32"/>
  <c r="W2329" i="32"/>
  <c r="V2329" i="32"/>
  <c r="W2328" i="32"/>
  <c r="V2328" i="32"/>
  <c r="W2327" i="32"/>
  <c r="V2327" i="32"/>
  <c r="W2326" i="32"/>
  <c r="V2326" i="32"/>
  <c r="W2325" i="32"/>
  <c r="V2325" i="32"/>
  <c r="W2324" i="32"/>
  <c r="V2324" i="32"/>
  <c r="W2323" i="32"/>
  <c r="V2323" i="32"/>
  <c r="W2322" i="32"/>
  <c r="V2322" i="32"/>
  <c r="W2321" i="32"/>
  <c r="V2321" i="32"/>
  <c r="W2320" i="32"/>
  <c r="V2320" i="32"/>
  <c r="W2319" i="32"/>
  <c r="V2319" i="32"/>
  <c r="W2318" i="32"/>
  <c r="V2318" i="32"/>
  <c r="W2317" i="32"/>
  <c r="V2317" i="32"/>
  <c r="W2316" i="32"/>
  <c r="V2316" i="32"/>
  <c r="W2315" i="32"/>
  <c r="V2315" i="32"/>
  <c r="W2314" i="32"/>
  <c r="V2314" i="32"/>
  <c r="W2313" i="32"/>
  <c r="V2313" i="32"/>
  <c r="W2312" i="32"/>
  <c r="V2312" i="32"/>
  <c r="W2311" i="32"/>
  <c r="V2311" i="32"/>
  <c r="W2310" i="32"/>
  <c r="V2310" i="32"/>
  <c r="W2309" i="32"/>
  <c r="V2309" i="32"/>
  <c r="W2308" i="32"/>
  <c r="V2308" i="32"/>
  <c r="W2307" i="32"/>
  <c r="V2307" i="32"/>
  <c r="W2306" i="32"/>
  <c r="V2306" i="32"/>
  <c r="W2305" i="32"/>
  <c r="V2305" i="32"/>
  <c r="W2304" i="32"/>
  <c r="V2304" i="32"/>
  <c r="W2303" i="32"/>
  <c r="V2303" i="32"/>
  <c r="W2302" i="32"/>
  <c r="V2302" i="32"/>
  <c r="W2301" i="32"/>
  <c r="V2301" i="32"/>
  <c r="W2300" i="32"/>
  <c r="V2300" i="32"/>
  <c r="W2299" i="32"/>
  <c r="V2299" i="32"/>
  <c r="W2298" i="32"/>
  <c r="V2298" i="32"/>
  <c r="W2297" i="32"/>
  <c r="V2297" i="32"/>
  <c r="W2296" i="32"/>
  <c r="V2296" i="32"/>
  <c r="W2295" i="32"/>
  <c r="V2295" i="32"/>
  <c r="W2294" i="32"/>
  <c r="V2294" i="32"/>
  <c r="W2293" i="32"/>
  <c r="V2293" i="32"/>
  <c r="W2292" i="32"/>
  <c r="V2292" i="32"/>
  <c r="W2291" i="32"/>
  <c r="V2291" i="32"/>
  <c r="W2290" i="32"/>
  <c r="V2290" i="32"/>
  <c r="W2289" i="32"/>
  <c r="V2289" i="32"/>
  <c r="W2288" i="32"/>
  <c r="V2288" i="32"/>
  <c r="W2287" i="32"/>
  <c r="V2287" i="32"/>
  <c r="W2286" i="32"/>
  <c r="V2286" i="32"/>
  <c r="W2285" i="32"/>
  <c r="V2285" i="32"/>
  <c r="W2284" i="32"/>
  <c r="V2284" i="32"/>
  <c r="W2283" i="32"/>
  <c r="V2283" i="32"/>
  <c r="W2282" i="32"/>
  <c r="V2282" i="32"/>
  <c r="W2281" i="32"/>
  <c r="V2281" i="32"/>
  <c r="W2280" i="32"/>
  <c r="V2280" i="32"/>
  <c r="W2279" i="32"/>
  <c r="V2279" i="32"/>
  <c r="W2278" i="32"/>
  <c r="V2278" i="32"/>
  <c r="W2277" i="32"/>
  <c r="V2277" i="32"/>
  <c r="W2276" i="32"/>
  <c r="V2276" i="32"/>
  <c r="W2275" i="32"/>
  <c r="V2275" i="32"/>
  <c r="W2274" i="32"/>
  <c r="V2274" i="32"/>
  <c r="W2273" i="32"/>
  <c r="V2273" i="32"/>
  <c r="W2272" i="32"/>
  <c r="V2272" i="32"/>
  <c r="W2271" i="32"/>
  <c r="V2271" i="32"/>
  <c r="W2270" i="32"/>
  <c r="V2270" i="32"/>
  <c r="W2269" i="32"/>
  <c r="V2269" i="32"/>
  <c r="W2268" i="32"/>
  <c r="V2268" i="32"/>
  <c r="W2267" i="32"/>
  <c r="V2267" i="32"/>
  <c r="W2266" i="32"/>
  <c r="V2266" i="32"/>
  <c r="W2265" i="32"/>
  <c r="V2265" i="32"/>
  <c r="W2264" i="32"/>
  <c r="V2264" i="32"/>
  <c r="W2263" i="32"/>
  <c r="V2263" i="32"/>
  <c r="W2262" i="32"/>
  <c r="V2262" i="32"/>
  <c r="W2261" i="32"/>
  <c r="V2261" i="32"/>
  <c r="W2260" i="32"/>
  <c r="V2260" i="32"/>
  <c r="W2259" i="32"/>
  <c r="V2259" i="32"/>
  <c r="W2258" i="32"/>
  <c r="V2258" i="32"/>
  <c r="W2257" i="32"/>
  <c r="V2257" i="32"/>
  <c r="W2256" i="32"/>
  <c r="V2256" i="32"/>
  <c r="W2255" i="32"/>
  <c r="V2255" i="32"/>
  <c r="W2254" i="32"/>
  <c r="V2254" i="32"/>
  <c r="W2253" i="32"/>
  <c r="V2253" i="32"/>
  <c r="W2252" i="32"/>
  <c r="V2252" i="32"/>
  <c r="W2251" i="32"/>
  <c r="V2251" i="32"/>
  <c r="W2250" i="32"/>
  <c r="V2250" i="32"/>
  <c r="W2249" i="32"/>
  <c r="V2249" i="32"/>
  <c r="W2248" i="32"/>
  <c r="V2248" i="32"/>
  <c r="W2247" i="32"/>
  <c r="V2247" i="32"/>
  <c r="W2246" i="32"/>
  <c r="V2246" i="32"/>
  <c r="W2245" i="32"/>
  <c r="V2245" i="32"/>
  <c r="W2244" i="32"/>
  <c r="V2244" i="32"/>
  <c r="W2243" i="32"/>
  <c r="V2243" i="32"/>
  <c r="W2242" i="32"/>
  <c r="V2242" i="32"/>
  <c r="W2241" i="32"/>
  <c r="V2241" i="32"/>
  <c r="W2240" i="32"/>
  <c r="V2240" i="32"/>
  <c r="W2239" i="32"/>
  <c r="V2239" i="32"/>
  <c r="W2238" i="32"/>
  <c r="V2238" i="32"/>
  <c r="W2237" i="32"/>
  <c r="V2237" i="32"/>
  <c r="W2236" i="32"/>
  <c r="V2236" i="32"/>
  <c r="W2235" i="32"/>
  <c r="V2235" i="32"/>
  <c r="W2234" i="32"/>
  <c r="V2234" i="32"/>
  <c r="W2233" i="32"/>
  <c r="V2233" i="32"/>
  <c r="W2232" i="32"/>
  <c r="V2232" i="32"/>
  <c r="W2231" i="32"/>
  <c r="V2231" i="32"/>
  <c r="W2230" i="32"/>
  <c r="V2230" i="32"/>
  <c r="W2229" i="32"/>
  <c r="V2229" i="32"/>
  <c r="W2228" i="32"/>
  <c r="V2228" i="32"/>
  <c r="W2227" i="32"/>
  <c r="V2227" i="32"/>
  <c r="W2226" i="32"/>
  <c r="V2226" i="32"/>
  <c r="W2225" i="32"/>
  <c r="V2225" i="32"/>
  <c r="W2224" i="32"/>
  <c r="V2224" i="32"/>
  <c r="W2223" i="32"/>
  <c r="V2223" i="32"/>
  <c r="W2222" i="32"/>
  <c r="V2222" i="32"/>
  <c r="W2221" i="32"/>
  <c r="V2221" i="32"/>
  <c r="W2220" i="32"/>
  <c r="V2220" i="32"/>
  <c r="W2219" i="32"/>
  <c r="V2219" i="32"/>
  <c r="W2218" i="32"/>
  <c r="V2218" i="32"/>
  <c r="W2217" i="32"/>
  <c r="V2217" i="32"/>
  <c r="W2216" i="32"/>
  <c r="V2216" i="32"/>
  <c r="W2215" i="32"/>
  <c r="V2215" i="32"/>
  <c r="W2214" i="32"/>
  <c r="V2214" i="32"/>
  <c r="W2213" i="32"/>
  <c r="V2213" i="32"/>
  <c r="W2212" i="32"/>
  <c r="V2212" i="32"/>
  <c r="W2211" i="32"/>
  <c r="V2211" i="32"/>
  <c r="W2210" i="32"/>
  <c r="V2210" i="32"/>
  <c r="W2209" i="32"/>
  <c r="V2209" i="32"/>
  <c r="W2208" i="32"/>
  <c r="V2208" i="32"/>
  <c r="W2207" i="32"/>
  <c r="V2207" i="32"/>
  <c r="W2206" i="32"/>
  <c r="V2206" i="32"/>
  <c r="W2205" i="32"/>
  <c r="V2205" i="32"/>
  <c r="W2204" i="32"/>
  <c r="V2204" i="32"/>
  <c r="W2203" i="32"/>
  <c r="V2203" i="32"/>
  <c r="W2202" i="32"/>
  <c r="V2202" i="32"/>
  <c r="W2201" i="32"/>
  <c r="V2201" i="32"/>
  <c r="W2200" i="32"/>
  <c r="V2200" i="32"/>
  <c r="W2199" i="32"/>
  <c r="V2199" i="32"/>
  <c r="W2198" i="32"/>
  <c r="V2198" i="32"/>
  <c r="W2197" i="32"/>
  <c r="V2197" i="32"/>
  <c r="W2196" i="32"/>
  <c r="V2196" i="32"/>
  <c r="W2195" i="32"/>
  <c r="V2195" i="32"/>
  <c r="W2194" i="32"/>
  <c r="V2194" i="32"/>
  <c r="W2193" i="32"/>
  <c r="V2193" i="32"/>
  <c r="W2192" i="32"/>
  <c r="V2192" i="32"/>
  <c r="W2191" i="32"/>
  <c r="V2191" i="32"/>
  <c r="W2190" i="32"/>
  <c r="V2190" i="32"/>
  <c r="W2189" i="32"/>
  <c r="V2189" i="32"/>
  <c r="W2188" i="32"/>
  <c r="V2188" i="32"/>
  <c r="W2187" i="32"/>
  <c r="V2187" i="32"/>
  <c r="W2186" i="32"/>
  <c r="V2186" i="32"/>
  <c r="W2185" i="32"/>
  <c r="V2185" i="32"/>
  <c r="W2184" i="32"/>
  <c r="V2184" i="32"/>
  <c r="W2183" i="32"/>
  <c r="V2183" i="32"/>
  <c r="W2182" i="32"/>
  <c r="V2182" i="32"/>
  <c r="W2181" i="32"/>
  <c r="V2181" i="32"/>
  <c r="W2180" i="32"/>
  <c r="V2180" i="32"/>
  <c r="W2179" i="32"/>
  <c r="V2179" i="32"/>
  <c r="W2178" i="32"/>
  <c r="V2178" i="32"/>
  <c r="W2177" i="32"/>
  <c r="V2177" i="32"/>
  <c r="W2176" i="32"/>
  <c r="V2176" i="32"/>
  <c r="W2175" i="32"/>
  <c r="V2175" i="32"/>
  <c r="W2174" i="32"/>
  <c r="V2174" i="32"/>
  <c r="W2173" i="32"/>
  <c r="V2173" i="32"/>
  <c r="W2172" i="32"/>
  <c r="V2172" i="32"/>
  <c r="W2171" i="32"/>
  <c r="V2171" i="32"/>
  <c r="W2170" i="32"/>
  <c r="V2170" i="32"/>
  <c r="W2169" i="32"/>
  <c r="V2169" i="32"/>
  <c r="W2168" i="32"/>
  <c r="V2168" i="32"/>
  <c r="W2167" i="32"/>
  <c r="V2167" i="32"/>
  <c r="W2166" i="32"/>
  <c r="V2166" i="32"/>
  <c r="W2165" i="32"/>
  <c r="V2165" i="32"/>
  <c r="W2164" i="32"/>
  <c r="V2164" i="32"/>
  <c r="W2163" i="32"/>
  <c r="V2163" i="32"/>
  <c r="W2162" i="32"/>
  <c r="V2162" i="32"/>
  <c r="W2161" i="32"/>
  <c r="V2161" i="32"/>
  <c r="W2160" i="32"/>
  <c r="V2160" i="32"/>
  <c r="W2159" i="32"/>
  <c r="V2159" i="32"/>
  <c r="W2158" i="32"/>
  <c r="V2158" i="32"/>
  <c r="W2157" i="32"/>
  <c r="V2157" i="32"/>
  <c r="W2156" i="32"/>
  <c r="V2156" i="32"/>
  <c r="W2155" i="32"/>
  <c r="V2155" i="32"/>
  <c r="W2154" i="32"/>
  <c r="V2154" i="32"/>
  <c r="W2153" i="32"/>
  <c r="V2153" i="32"/>
  <c r="W2152" i="32"/>
  <c r="V2152" i="32"/>
  <c r="W2151" i="32"/>
  <c r="V2151" i="32"/>
  <c r="W2150" i="32"/>
  <c r="V2150" i="32"/>
  <c r="W2149" i="32"/>
  <c r="V2149" i="32"/>
  <c r="W2148" i="32"/>
  <c r="V2148" i="32"/>
  <c r="W2147" i="32"/>
  <c r="V2147" i="32"/>
  <c r="W2146" i="32"/>
  <c r="V2146" i="32"/>
  <c r="W2145" i="32"/>
  <c r="V2145" i="32"/>
  <c r="W2144" i="32"/>
  <c r="V2144" i="32"/>
  <c r="W2143" i="32"/>
  <c r="V2143" i="32"/>
  <c r="W2142" i="32"/>
  <c r="V2142" i="32"/>
  <c r="W2141" i="32"/>
  <c r="V2141" i="32"/>
  <c r="W2140" i="32"/>
  <c r="V2140" i="32"/>
  <c r="W2139" i="32"/>
  <c r="V2139" i="32"/>
  <c r="W2138" i="32"/>
  <c r="V2138" i="32"/>
  <c r="W2137" i="32"/>
  <c r="V2137" i="32"/>
  <c r="W2136" i="32"/>
  <c r="V2136" i="32"/>
  <c r="W2135" i="32"/>
  <c r="V2135" i="32"/>
  <c r="W2134" i="32"/>
  <c r="V2134" i="32"/>
  <c r="W2133" i="32"/>
  <c r="V2133" i="32"/>
  <c r="W2132" i="32"/>
  <c r="V2132" i="32"/>
  <c r="W2131" i="32"/>
  <c r="V2131" i="32"/>
  <c r="W2130" i="32"/>
  <c r="V2130" i="32"/>
  <c r="W2129" i="32"/>
  <c r="V2129" i="32"/>
  <c r="W2128" i="32"/>
  <c r="V2128" i="32"/>
  <c r="W2127" i="32"/>
  <c r="V2127" i="32"/>
  <c r="W2126" i="32"/>
  <c r="V2126" i="32"/>
  <c r="W2125" i="32"/>
  <c r="V2125" i="32"/>
  <c r="W2124" i="32"/>
  <c r="V2124" i="32"/>
  <c r="W2123" i="32"/>
  <c r="V2123" i="32"/>
  <c r="W2122" i="32"/>
  <c r="V2122" i="32"/>
  <c r="W2121" i="32"/>
  <c r="V2121" i="32"/>
  <c r="W2120" i="32"/>
  <c r="V2120" i="32"/>
  <c r="W2119" i="32"/>
  <c r="V2119" i="32"/>
  <c r="W2118" i="32"/>
  <c r="V2118" i="32"/>
  <c r="W2117" i="32"/>
  <c r="V2117" i="32"/>
  <c r="W2116" i="32"/>
  <c r="V2116" i="32"/>
  <c r="W2115" i="32"/>
  <c r="V2115" i="32"/>
  <c r="W2114" i="32"/>
  <c r="V2114" i="32"/>
  <c r="W2113" i="32"/>
  <c r="V2113" i="32"/>
  <c r="W2112" i="32"/>
  <c r="V2112" i="32"/>
  <c r="W2111" i="32"/>
  <c r="V2111" i="32"/>
  <c r="W2110" i="32"/>
  <c r="V2110" i="32"/>
  <c r="W2109" i="32"/>
  <c r="V2109" i="32"/>
  <c r="W2108" i="32"/>
  <c r="V2108" i="32"/>
  <c r="W2107" i="32"/>
  <c r="V2107" i="32"/>
  <c r="W2106" i="32"/>
  <c r="V2106" i="32"/>
  <c r="W2105" i="32"/>
  <c r="V2105" i="32"/>
  <c r="W2104" i="32"/>
  <c r="V2104" i="32"/>
  <c r="W2103" i="32"/>
  <c r="V2103" i="32"/>
  <c r="W2102" i="32"/>
  <c r="V2102" i="32"/>
  <c r="W2101" i="32"/>
  <c r="V2101" i="32"/>
  <c r="W2100" i="32"/>
  <c r="V2100" i="32"/>
  <c r="W2099" i="32"/>
  <c r="V2099" i="32"/>
  <c r="W2098" i="32"/>
  <c r="V2098" i="32"/>
  <c r="W2097" i="32"/>
  <c r="V2097" i="32"/>
  <c r="W2096" i="32"/>
  <c r="V2096" i="32"/>
  <c r="W2095" i="32"/>
  <c r="V2095" i="32"/>
  <c r="W2094" i="32"/>
  <c r="V2094" i="32"/>
  <c r="W2093" i="32"/>
  <c r="V2093" i="32"/>
  <c r="W2092" i="32"/>
  <c r="V2092" i="32"/>
  <c r="W2091" i="32"/>
  <c r="V2091" i="32"/>
  <c r="W2090" i="32"/>
  <c r="V2090" i="32"/>
  <c r="W2089" i="32"/>
  <c r="V2089" i="32"/>
  <c r="W2088" i="32"/>
  <c r="V2088" i="32"/>
  <c r="W2087" i="32"/>
  <c r="V2087" i="32"/>
  <c r="W2086" i="32"/>
  <c r="V2086" i="32"/>
  <c r="W2085" i="32"/>
  <c r="V2085" i="32"/>
  <c r="W2084" i="32"/>
  <c r="V2084" i="32"/>
  <c r="W2083" i="32"/>
  <c r="V2083" i="32"/>
  <c r="W2082" i="32"/>
  <c r="V2082" i="32"/>
  <c r="W2081" i="32"/>
  <c r="V2081" i="32"/>
  <c r="W2080" i="32"/>
  <c r="V2080" i="32"/>
  <c r="W2079" i="32"/>
  <c r="V2079" i="32"/>
  <c r="W2078" i="32"/>
  <c r="V2078" i="32"/>
  <c r="W2077" i="32"/>
  <c r="V2077" i="32"/>
  <c r="W2076" i="32"/>
  <c r="V2076" i="32"/>
  <c r="W2075" i="32"/>
  <c r="V2075" i="32"/>
  <c r="W2074" i="32"/>
  <c r="V2074" i="32"/>
  <c r="W2073" i="32"/>
  <c r="V2073" i="32"/>
  <c r="W2072" i="32"/>
  <c r="V2072" i="32"/>
  <c r="W2071" i="32"/>
  <c r="V2071" i="32"/>
  <c r="W2070" i="32"/>
  <c r="V2070" i="32"/>
  <c r="W2069" i="32"/>
  <c r="V2069" i="32"/>
  <c r="W2068" i="32"/>
  <c r="V2068" i="32"/>
  <c r="W2067" i="32"/>
  <c r="V2067" i="32"/>
  <c r="W2066" i="32"/>
  <c r="V2066" i="32"/>
  <c r="W2065" i="32"/>
  <c r="V2065" i="32"/>
  <c r="W2064" i="32"/>
  <c r="V2064" i="32"/>
  <c r="W2063" i="32"/>
  <c r="V2063" i="32"/>
  <c r="W2062" i="32"/>
  <c r="V2062" i="32"/>
  <c r="W2061" i="32"/>
  <c r="V2061" i="32"/>
  <c r="W2060" i="32"/>
  <c r="V2060" i="32"/>
  <c r="W2059" i="32"/>
  <c r="V2059" i="32"/>
  <c r="W2058" i="32"/>
  <c r="V2058" i="32"/>
  <c r="W2057" i="32"/>
  <c r="V2057" i="32"/>
  <c r="W2056" i="32"/>
  <c r="V2056" i="32"/>
  <c r="W2055" i="32"/>
  <c r="V2055" i="32"/>
  <c r="W2054" i="32"/>
  <c r="V2054" i="32"/>
  <c r="W2053" i="32"/>
  <c r="V2053" i="32"/>
  <c r="W2052" i="32"/>
  <c r="V2052" i="32"/>
  <c r="W2051" i="32"/>
  <c r="V2051" i="32"/>
  <c r="W2050" i="32"/>
  <c r="V2050" i="32"/>
  <c r="W2049" i="32"/>
  <c r="V2049" i="32"/>
  <c r="W2048" i="32"/>
  <c r="V2048" i="32"/>
  <c r="W2047" i="32"/>
  <c r="V2047" i="32"/>
  <c r="W2046" i="32"/>
  <c r="V2046" i="32"/>
  <c r="W2045" i="32"/>
  <c r="V2045" i="32"/>
  <c r="W2044" i="32"/>
  <c r="V2044" i="32"/>
  <c r="W2043" i="32"/>
  <c r="V2043" i="32"/>
  <c r="W2042" i="32"/>
  <c r="V2042" i="32"/>
  <c r="W2041" i="32"/>
  <c r="V2041" i="32"/>
  <c r="W2040" i="32"/>
  <c r="V2040" i="32"/>
  <c r="W2039" i="32"/>
  <c r="V2039" i="32"/>
  <c r="W2038" i="32"/>
  <c r="V2038" i="32"/>
  <c r="W2037" i="32"/>
  <c r="V2037" i="32"/>
  <c r="W2036" i="32"/>
  <c r="V2036" i="32"/>
  <c r="W2035" i="32"/>
  <c r="V2035" i="32"/>
  <c r="W2034" i="32"/>
  <c r="V2034" i="32"/>
  <c r="W2033" i="32"/>
  <c r="V2033" i="32"/>
  <c r="W2032" i="32"/>
  <c r="V2032" i="32"/>
  <c r="W2031" i="32"/>
  <c r="V2031" i="32"/>
  <c r="W2030" i="32"/>
  <c r="V2030" i="32"/>
  <c r="W2029" i="32"/>
  <c r="V2029" i="32"/>
  <c r="W2028" i="32"/>
  <c r="V2028" i="32"/>
  <c r="W2027" i="32"/>
  <c r="V2027" i="32"/>
  <c r="W2026" i="32"/>
  <c r="V2026" i="32"/>
  <c r="W2025" i="32"/>
  <c r="V2025" i="32"/>
  <c r="W2024" i="32"/>
  <c r="V2024" i="32"/>
  <c r="W2023" i="32"/>
  <c r="V2023" i="32"/>
  <c r="W2022" i="32"/>
  <c r="V2022" i="32"/>
  <c r="W2021" i="32"/>
  <c r="V2021" i="32"/>
  <c r="W2020" i="32"/>
  <c r="V2020" i="32"/>
  <c r="W2019" i="32"/>
  <c r="V2019" i="32"/>
  <c r="W2018" i="32"/>
  <c r="V2018" i="32"/>
  <c r="W2017" i="32"/>
  <c r="V2017" i="32"/>
  <c r="W2016" i="32"/>
  <c r="V2016" i="32"/>
  <c r="W2015" i="32"/>
  <c r="V2015" i="32"/>
  <c r="W2014" i="32"/>
  <c r="V2014" i="32"/>
  <c r="W2013" i="32"/>
  <c r="V2013" i="32"/>
  <c r="W2012" i="32"/>
  <c r="V2012" i="32"/>
  <c r="W2011" i="32"/>
  <c r="V2011" i="32"/>
  <c r="W2010" i="32"/>
  <c r="V2010" i="32"/>
  <c r="W2009" i="32"/>
  <c r="V2009" i="32"/>
  <c r="W2008" i="32"/>
  <c r="V2008" i="32"/>
  <c r="W2007" i="32"/>
  <c r="V2007" i="32"/>
  <c r="W2006" i="32"/>
  <c r="V2006" i="32"/>
  <c r="W2005" i="32"/>
  <c r="V2005" i="32"/>
  <c r="W2004" i="32"/>
  <c r="V2004" i="32"/>
  <c r="W2003" i="32"/>
  <c r="V2003" i="32"/>
  <c r="W2002" i="32"/>
  <c r="V2002" i="32"/>
  <c r="W2001" i="32"/>
  <c r="V2001" i="32"/>
  <c r="W2000" i="32"/>
  <c r="V2000" i="32"/>
  <c r="W1999" i="32"/>
  <c r="V1999" i="32"/>
  <c r="W1998" i="32"/>
  <c r="V1998" i="32"/>
  <c r="W1997" i="32"/>
  <c r="V1997" i="32"/>
  <c r="W1996" i="32"/>
  <c r="V1996" i="32"/>
  <c r="W1995" i="32"/>
  <c r="V1995" i="32"/>
  <c r="W1994" i="32"/>
  <c r="V1994" i="32"/>
  <c r="W1993" i="32"/>
  <c r="V1993" i="32"/>
  <c r="W1992" i="32"/>
  <c r="V1992" i="32"/>
  <c r="W1991" i="32"/>
  <c r="V1991" i="32"/>
  <c r="W1990" i="32"/>
  <c r="V1990" i="32"/>
  <c r="W1989" i="32"/>
  <c r="V1989" i="32"/>
  <c r="W1988" i="32"/>
  <c r="V1988" i="32"/>
  <c r="W1987" i="32"/>
  <c r="V1987" i="32"/>
  <c r="W1986" i="32"/>
  <c r="V1986" i="32"/>
  <c r="W1985" i="32"/>
  <c r="V1985" i="32"/>
  <c r="W1984" i="32"/>
  <c r="V1984" i="32"/>
  <c r="W1983" i="32"/>
  <c r="V1983" i="32"/>
  <c r="W1982" i="32"/>
  <c r="V1982" i="32"/>
  <c r="W1981" i="32"/>
  <c r="V1981" i="32"/>
  <c r="W1980" i="32"/>
  <c r="V1980" i="32"/>
  <c r="W1979" i="32"/>
  <c r="V1979" i="32"/>
  <c r="W1978" i="32"/>
  <c r="V1978" i="32"/>
  <c r="W1977" i="32"/>
  <c r="V1977" i="32"/>
  <c r="W1976" i="32"/>
  <c r="V1976" i="32"/>
  <c r="W1975" i="32"/>
  <c r="V1975" i="32"/>
  <c r="W1974" i="32"/>
  <c r="V1974" i="32"/>
  <c r="W1973" i="32"/>
  <c r="V1973" i="32"/>
  <c r="W1972" i="32"/>
  <c r="V1972" i="32"/>
  <c r="W1971" i="32"/>
  <c r="V1971" i="32"/>
  <c r="W1970" i="32"/>
  <c r="V1970" i="32"/>
  <c r="W1969" i="32"/>
  <c r="V1969" i="32"/>
  <c r="W1968" i="32"/>
  <c r="V1968" i="32"/>
  <c r="W1967" i="32"/>
  <c r="V1967" i="32"/>
  <c r="W1966" i="32"/>
  <c r="V1966" i="32"/>
  <c r="W1965" i="32"/>
  <c r="V1965" i="32"/>
  <c r="W1964" i="32"/>
  <c r="V1964" i="32"/>
  <c r="W1963" i="32"/>
  <c r="V1963" i="32"/>
  <c r="W1962" i="32"/>
  <c r="V1962" i="32"/>
  <c r="W1961" i="32"/>
  <c r="V1961" i="32"/>
  <c r="W1960" i="32"/>
  <c r="V1960" i="32"/>
  <c r="W1959" i="32"/>
  <c r="V1959" i="32"/>
  <c r="W1958" i="32"/>
  <c r="V1958" i="32"/>
  <c r="W1957" i="32"/>
  <c r="V1957" i="32"/>
  <c r="W1956" i="32"/>
  <c r="V1956" i="32"/>
  <c r="W1955" i="32"/>
  <c r="V1955" i="32"/>
  <c r="W1954" i="32"/>
  <c r="V1954" i="32"/>
  <c r="W1953" i="32"/>
  <c r="V1953" i="32"/>
  <c r="W1952" i="32"/>
  <c r="V1952" i="32"/>
  <c r="W1951" i="32"/>
  <c r="V1951" i="32"/>
  <c r="W1950" i="32"/>
  <c r="V1950" i="32"/>
  <c r="W1949" i="32"/>
  <c r="V1949" i="32"/>
  <c r="W1948" i="32"/>
  <c r="V1948" i="32"/>
  <c r="W1947" i="32"/>
  <c r="V1947" i="32"/>
  <c r="W1946" i="32"/>
  <c r="V1946" i="32"/>
  <c r="W1945" i="32"/>
  <c r="V1945" i="32"/>
  <c r="W1944" i="32"/>
  <c r="V1944" i="32"/>
  <c r="W1943" i="32"/>
  <c r="V1943" i="32"/>
  <c r="W1942" i="32"/>
  <c r="V1942" i="32"/>
  <c r="W1941" i="32"/>
  <c r="V1941" i="32"/>
  <c r="W1940" i="32"/>
  <c r="V1940" i="32"/>
  <c r="W1939" i="32"/>
  <c r="V1939" i="32"/>
  <c r="W1938" i="32"/>
  <c r="V1938" i="32"/>
  <c r="W1937" i="32"/>
  <c r="V1937" i="32"/>
  <c r="W1936" i="32"/>
  <c r="V1936" i="32"/>
  <c r="W1935" i="32"/>
  <c r="V1935" i="32"/>
  <c r="W1934" i="32"/>
  <c r="V1934" i="32"/>
  <c r="W1933" i="32"/>
  <c r="V1933" i="32"/>
  <c r="W1932" i="32"/>
  <c r="V1932" i="32"/>
  <c r="W1931" i="32"/>
  <c r="V1931" i="32"/>
  <c r="W1930" i="32"/>
  <c r="V1930" i="32"/>
  <c r="W1929" i="32"/>
  <c r="V1929" i="32"/>
  <c r="W1928" i="32"/>
  <c r="V1928" i="32"/>
  <c r="W1927" i="32"/>
  <c r="V1927" i="32"/>
  <c r="W1926" i="32"/>
  <c r="V1926" i="32"/>
  <c r="W1925" i="32"/>
  <c r="V1925" i="32"/>
  <c r="W1924" i="32"/>
  <c r="V1924" i="32"/>
  <c r="W1923" i="32"/>
  <c r="V1923" i="32"/>
  <c r="W1922" i="32"/>
  <c r="V1922" i="32"/>
  <c r="W1921" i="32"/>
  <c r="V1921" i="32"/>
  <c r="W1920" i="32"/>
  <c r="V1920" i="32"/>
  <c r="W1919" i="32"/>
  <c r="V1919" i="32"/>
  <c r="W1918" i="32"/>
  <c r="V1918" i="32"/>
  <c r="W1917" i="32"/>
  <c r="V1917" i="32"/>
  <c r="W1916" i="32"/>
  <c r="V1916" i="32"/>
  <c r="W1915" i="32"/>
  <c r="V1915" i="32"/>
  <c r="W1914" i="32"/>
  <c r="V1914" i="32"/>
  <c r="W1913" i="32"/>
  <c r="V1913" i="32"/>
  <c r="W1912" i="32"/>
  <c r="V1912" i="32"/>
  <c r="W1911" i="32"/>
  <c r="V1911" i="32"/>
  <c r="W1910" i="32"/>
  <c r="V1910" i="32"/>
  <c r="W1909" i="32"/>
  <c r="V1909" i="32"/>
  <c r="W1908" i="32"/>
  <c r="V1908" i="32"/>
  <c r="W1907" i="32"/>
  <c r="V1907" i="32"/>
  <c r="W1906" i="32"/>
  <c r="V1906" i="32"/>
  <c r="W1905" i="32"/>
  <c r="V1905" i="32"/>
  <c r="W1904" i="32"/>
  <c r="V1904" i="32"/>
  <c r="W1903" i="32"/>
  <c r="V1903" i="32"/>
  <c r="W1902" i="32"/>
  <c r="V1902" i="32"/>
  <c r="W1901" i="32"/>
  <c r="V1901" i="32"/>
  <c r="W1900" i="32"/>
  <c r="V1900" i="32"/>
  <c r="W1899" i="32"/>
  <c r="V1899" i="32"/>
  <c r="W1898" i="32"/>
  <c r="V1898" i="32"/>
  <c r="W1897" i="32"/>
  <c r="V1897" i="32"/>
  <c r="W1896" i="32"/>
  <c r="V1896" i="32"/>
  <c r="W1895" i="32"/>
  <c r="V1895" i="32"/>
  <c r="W1894" i="32"/>
  <c r="V1894" i="32"/>
  <c r="W1893" i="32"/>
  <c r="V1893" i="32"/>
  <c r="W1892" i="32"/>
  <c r="V1892" i="32"/>
  <c r="W1891" i="32"/>
  <c r="V1891" i="32"/>
  <c r="W1890" i="32"/>
  <c r="V1890" i="32"/>
  <c r="W1889" i="32"/>
  <c r="V1889" i="32"/>
  <c r="W1888" i="32"/>
  <c r="V1888" i="32"/>
  <c r="W1887" i="32"/>
  <c r="V1887" i="32"/>
  <c r="W1886" i="32"/>
  <c r="V1886" i="32"/>
  <c r="W1885" i="32"/>
  <c r="V1885" i="32"/>
  <c r="W1884" i="32"/>
  <c r="V1884" i="32"/>
  <c r="W1883" i="32"/>
  <c r="V1883" i="32"/>
  <c r="W1882" i="32"/>
  <c r="V1882" i="32"/>
  <c r="W1881" i="32"/>
  <c r="V1881" i="32"/>
  <c r="W1880" i="32"/>
  <c r="V1880" i="32"/>
  <c r="W1879" i="32"/>
  <c r="V1879" i="32"/>
  <c r="W1878" i="32"/>
  <c r="V1878" i="32"/>
  <c r="W1877" i="32"/>
  <c r="V1877" i="32"/>
  <c r="W1876" i="32"/>
  <c r="V1876" i="32"/>
  <c r="W1875" i="32"/>
  <c r="V1875" i="32"/>
  <c r="W1874" i="32"/>
  <c r="V1874" i="32"/>
  <c r="W1873" i="32"/>
  <c r="V1873" i="32"/>
  <c r="W1872" i="32"/>
  <c r="V1872" i="32"/>
  <c r="W1871" i="32"/>
  <c r="V1871" i="32"/>
  <c r="W1870" i="32"/>
  <c r="V1870" i="32"/>
  <c r="W1869" i="32"/>
  <c r="V1869" i="32"/>
  <c r="W1868" i="32"/>
  <c r="V1868" i="32"/>
  <c r="W1867" i="32"/>
  <c r="V1867" i="32"/>
  <c r="W1866" i="32"/>
  <c r="V1866" i="32"/>
  <c r="W1865" i="32"/>
  <c r="V1865" i="32"/>
  <c r="W1864" i="32"/>
  <c r="V1864" i="32"/>
  <c r="W1863" i="32"/>
  <c r="V1863" i="32"/>
  <c r="W1862" i="32"/>
  <c r="V1862" i="32"/>
  <c r="W1861" i="32"/>
  <c r="V1861" i="32"/>
  <c r="W1860" i="32"/>
  <c r="V1860" i="32"/>
  <c r="W1859" i="32"/>
  <c r="V1859" i="32"/>
  <c r="W1858" i="32"/>
  <c r="V1858" i="32"/>
  <c r="W1857" i="32"/>
  <c r="V1857" i="32"/>
  <c r="W1856" i="32"/>
  <c r="V1856" i="32"/>
  <c r="W1855" i="32"/>
  <c r="V1855" i="32"/>
  <c r="W1854" i="32"/>
  <c r="V1854" i="32"/>
  <c r="W1853" i="32"/>
  <c r="V1853" i="32"/>
  <c r="W1852" i="32"/>
  <c r="V1852" i="32"/>
  <c r="W1851" i="32"/>
  <c r="V1851" i="32"/>
  <c r="W1850" i="32"/>
  <c r="V1850" i="32"/>
  <c r="W1849" i="32"/>
  <c r="V1849" i="32"/>
  <c r="W1848" i="32"/>
  <c r="V1848" i="32"/>
  <c r="W1847" i="32"/>
  <c r="V1847" i="32"/>
  <c r="W1846" i="32"/>
  <c r="V1846" i="32"/>
  <c r="W1845" i="32"/>
  <c r="V1845" i="32"/>
  <c r="W1844" i="32"/>
  <c r="V1844" i="32"/>
  <c r="W1843" i="32"/>
  <c r="V1843" i="32"/>
  <c r="W1842" i="32"/>
  <c r="V1842" i="32"/>
  <c r="W1841" i="32"/>
  <c r="V1841" i="32"/>
  <c r="W1840" i="32"/>
  <c r="V1840" i="32"/>
  <c r="W1839" i="32"/>
  <c r="V1839" i="32"/>
  <c r="W1838" i="32"/>
  <c r="V1838" i="32"/>
  <c r="W1837" i="32"/>
  <c r="V1837" i="32"/>
  <c r="W1836" i="32"/>
  <c r="V1836" i="32"/>
  <c r="W1835" i="32"/>
  <c r="V1835" i="32"/>
  <c r="W1834" i="32"/>
  <c r="V1834" i="32"/>
  <c r="W1833" i="32"/>
  <c r="V1833" i="32"/>
  <c r="W1832" i="32"/>
  <c r="V1832" i="32"/>
  <c r="W1831" i="32"/>
  <c r="V1831" i="32"/>
  <c r="W1830" i="32"/>
  <c r="V1830" i="32"/>
  <c r="W1829" i="32"/>
  <c r="V1829" i="32"/>
  <c r="W1828" i="32"/>
  <c r="V1828" i="32"/>
  <c r="W1827" i="32"/>
  <c r="V1827" i="32"/>
  <c r="W1826" i="32"/>
  <c r="V1826" i="32"/>
  <c r="W1825" i="32"/>
  <c r="V1825" i="32"/>
  <c r="W1824" i="32"/>
  <c r="V1824" i="32"/>
  <c r="W1823" i="32"/>
  <c r="V1823" i="32"/>
  <c r="W1822" i="32"/>
  <c r="V1822" i="32"/>
  <c r="W1821" i="32"/>
  <c r="V1821" i="32"/>
  <c r="W1820" i="32"/>
  <c r="V1820" i="32"/>
  <c r="W1819" i="32"/>
  <c r="V1819" i="32"/>
  <c r="W1818" i="32"/>
  <c r="V1818" i="32"/>
  <c r="W1817" i="32"/>
  <c r="V1817" i="32"/>
  <c r="W1816" i="32"/>
  <c r="V1816" i="32"/>
  <c r="W1815" i="32"/>
  <c r="V1815" i="32"/>
  <c r="W1814" i="32"/>
  <c r="V1814" i="32"/>
  <c r="W1813" i="32"/>
  <c r="V1813" i="32"/>
  <c r="W1812" i="32"/>
  <c r="V1812" i="32"/>
  <c r="W1811" i="32"/>
  <c r="V1811" i="32"/>
  <c r="W1810" i="32"/>
  <c r="V1810" i="32"/>
  <c r="W1809" i="32"/>
  <c r="V1809" i="32"/>
  <c r="W1808" i="32"/>
  <c r="V1808" i="32"/>
  <c r="W1807" i="32"/>
  <c r="V1807" i="32"/>
  <c r="W1806" i="32"/>
  <c r="V1806" i="32"/>
  <c r="W1805" i="32"/>
  <c r="V1805" i="32"/>
  <c r="W1804" i="32"/>
  <c r="V1804" i="32"/>
  <c r="W1803" i="32"/>
  <c r="V1803" i="32"/>
  <c r="W1802" i="32"/>
  <c r="V1802" i="32"/>
  <c r="W1801" i="32"/>
  <c r="V1801" i="32"/>
  <c r="W1800" i="32"/>
  <c r="V1800" i="32"/>
  <c r="W1799" i="32"/>
  <c r="V1799" i="32"/>
  <c r="W1798" i="32"/>
  <c r="V1798" i="32"/>
  <c r="W1797" i="32"/>
  <c r="V1797" i="32"/>
  <c r="W1796" i="32"/>
  <c r="V1796" i="32"/>
  <c r="W1795" i="32"/>
  <c r="V1795" i="32"/>
  <c r="W1794" i="32"/>
  <c r="V1794" i="32"/>
  <c r="W1793" i="32"/>
  <c r="V1793" i="32"/>
  <c r="W1792" i="32"/>
  <c r="V1792" i="32"/>
  <c r="W1791" i="32"/>
  <c r="V1791" i="32"/>
  <c r="W1790" i="32"/>
  <c r="V1790" i="32"/>
  <c r="W1789" i="32"/>
  <c r="V1789" i="32"/>
  <c r="W1788" i="32"/>
  <c r="V1788" i="32"/>
  <c r="W1787" i="32"/>
  <c r="V1787" i="32"/>
  <c r="W1786" i="32"/>
  <c r="V1786" i="32"/>
  <c r="W1785" i="32"/>
  <c r="V1785" i="32"/>
  <c r="W1784" i="32"/>
  <c r="V1784" i="32"/>
  <c r="W1783" i="32"/>
  <c r="V1783" i="32"/>
  <c r="W1782" i="32"/>
  <c r="V1782" i="32"/>
  <c r="W1781" i="32"/>
  <c r="V1781" i="32"/>
  <c r="W1780" i="32"/>
  <c r="V1780" i="32"/>
  <c r="W1779" i="32"/>
  <c r="V1779" i="32"/>
  <c r="W1778" i="32"/>
  <c r="V1778" i="32"/>
  <c r="W1777" i="32"/>
  <c r="V1777" i="32"/>
  <c r="W1776" i="32"/>
  <c r="V1776" i="32"/>
  <c r="W1775" i="32"/>
  <c r="V1775" i="32"/>
  <c r="W1774" i="32"/>
  <c r="V1774" i="32"/>
  <c r="W1773" i="32"/>
  <c r="V1773" i="32"/>
  <c r="W1772" i="32"/>
  <c r="V1772" i="32"/>
  <c r="W1771" i="32"/>
  <c r="V1771" i="32"/>
  <c r="W1770" i="32"/>
  <c r="V1770" i="32"/>
  <c r="W1769" i="32"/>
  <c r="V1769" i="32"/>
  <c r="W1768" i="32"/>
  <c r="V1768" i="32"/>
  <c r="W1767" i="32"/>
  <c r="V1767" i="32"/>
  <c r="W1766" i="32"/>
  <c r="V1766" i="32"/>
  <c r="W1765" i="32"/>
  <c r="V1765" i="32"/>
  <c r="W1764" i="32"/>
  <c r="V1764" i="32"/>
  <c r="W1763" i="32"/>
  <c r="V1763" i="32"/>
  <c r="W1762" i="32"/>
  <c r="V1762" i="32"/>
  <c r="W1761" i="32"/>
  <c r="V1761" i="32"/>
  <c r="W1760" i="32"/>
  <c r="V1760" i="32"/>
  <c r="W1759" i="32"/>
  <c r="V1759" i="32"/>
  <c r="W1758" i="32"/>
  <c r="V1758" i="32"/>
  <c r="W1757" i="32"/>
  <c r="V1757" i="32"/>
  <c r="W1756" i="32"/>
  <c r="V1756" i="32"/>
  <c r="W1755" i="32"/>
  <c r="V1755" i="32"/>
  <c r="W1754" i="32"/>
  <c r="V1754" i="32"/>
  <c r="W1753" i="32"/>
  <c r="V1753" i="32"/>
  <c r="W1752" i="32"/>
  <c r="V1752" i="32"/>
  <c r="W1751" i="32"/>
  <c r="V1751" i="32"/>
  <c r="W1750" i="32"/>
  <c r="V1750" i="32"/>
  <c r="W1749" i="32"/>
  <c r="V1749" i="32"/>
  <c r="W1748" i="32"/>
  <c r="V1748" i="32"/>
  <c r="W1747" i="32"/>
  <c r="V1747" i="32"/>
  <c r="W1746" i="32"/>
  <c r="V1746" i="32"/>
  <c r="W1745" i="32"/>
  <c r="V1745" i="32"/>
  <c r="W1744" i="32"/>
  <c r="V1744" i="32"/>
  <c r="W1743" i="32"/>
  <c r="V1743" i="32"/>
  <c r="W1742" i="32"/>
  <c r="V1742" i="32"/>
  <c r="W1741" i="32"/>
  <c r="V1741" i="32"/>
  <c r="W1740" i="32"/>
  <c r="V1740" i="32"/>
  <c r="W1739" i="32"/>
  <c r="V1739" i="32"/>
  <c r="W1738" i="32"/>
  <c r="V1738" i="32"/>
  <c r="W1737" i="32"/>
  <c r="V1737" i="32"/>
  <c r="W1736" i="32"/>
  <c r="V1736" i="32"/>
  <c r="W1735" i="32"/>
  <c r="V1735" i="32"/>
  <c r="W1734" i="32"/>
  <c r="V1734" i="32"/>
  <c r="W1733" i="32"/>
  <c r="V1733" i="32"/>
  <c r="W1732" i="32"/>
  <c r="V1732" i="32"/>
  <c r="W1731" i="32"/>
  <c r="V1731" i="32"/>
  <c r="W1730" i="32"/>
  <c r="V1730" i="32"/>
  <c r="W1729" i="32"/>
  <c r="V1729" i="32"/>
  <c r="W1728" i="32"/>
  <c r="V1728" i="32"/>
  <c r="W1727" i="32"/>
  <c r="V1727" i="32"/>
  <c r="W1726" i="32"/>
  <c r="V1726" i="32"/>
  <c r="W1725" i="32"/>
  <c r="V1725" i="32"/>
  <c r="W1724" i="32"/>
  <c r="V1724" i="32"/>
  <c r="W1723" i="32"/>
  <c r="V1723" i="32"/>
  <c r="W1722" i="32"/>
  <c r="V1722" i="32"/>
  <c r="W1721" i="32"/>
  <c r="V1721" i="32"/>
  <c r="W1720" i="32"/>
  <c r="V1720" i="32"/>
  <c r="W1719" i="32"/>
  <c r="V1719" i="32"/>
  <c r="W1718" i="32"/>
  <c r="V1718" i="32"/>
  <c r="W1717" i="32"/>
  <c r="V1717" i="32"/>
  <c r="W1716" i="32"/>
  <c r="V1716" i="32"/>
  <c r="W1715" i="32"/>
  <c r="V1715" i="32"/>
  <c r="W1714" i="32"/>
  <c r="V1714" i="32"/>
  <c r="W1713" i="32"/>
  <c r="V1713" i="32"/>
  <c r="W1712" i="32"/>
  <c r="V1712" i="32"/>
  <c r="W1711" i="32"/>
  <c r="V1711" i="32"/>
  <c r="W1710" i="32"/>
  <c r="V1710" i="32"/>
  <c r="W1709" i="32"/>
  <c r="V1709" i="32"/>
  <c r="W1708" i="32"/>
  <c r="V1708" i="32"/>
  <c r="W1707" i="32"/>
  <c r="V1707" i="32"/>
  <c r="W1706" i="32"/>
  <c r="V1706" i="32"/>
  <c r="W1705" i="32"/>
  <c r="V1705" i="32"/>
  <c r="W1704" i="32"/>
  <c r="V1704" i="32"/>
  <c r="W1703" i="32"/>
  <c r="V1703" i="32"/>
  <c r="W1702" i="32"/>
  <c r="V1702" i="32"/>
  <c r="W1701" i="32"/>
  <c r="V1701" i="32"/>
  <c r="W1700" i="32"/>
  <c r="V1700" i="32"/>
  <c r="W1699" i="32"/>
  <c r="V1699" i="32"/>
  <c r="W1698" i="32"/>
  <c r="V1698" i="32"/>
  <c r="W1697" i="32"/>
  <c r="V1697" i="32"/>
  <c r="W1696" i="32"/>
  <c r="V1696" i="32"/>
  <c r="W1695" i="32"/>
  <c r="V1695" i="32"/>
  <c r="W1694" i="32"/>
  <c r="V1694" i="32"/>
  <c r="W1693" i="32"/>
  <c r="V1693" i="32"/>
  <c r="W1692" i="32"/>
  <c r="V1692" i="32"/>
  <c r="W1691" i="32"/>
  <c r="V1691" i="32"/>
  <c r="W1690" i="32"/>
  <c r="V1690" i="32"/>
  <c r="W1689" i="32"/>
  <c r="V1689" i="32"/>
  <c r="W1688" i="32"/>
  <c r="V1688" i="32"/>
  <c r="W1687" i="32"/>
  <c r="V1687" i="32"/>
  <c r="W1686" i="32"/>
  <c r="V1686" i="32"/>
  <c r="W1685" i="32"/>
  <c r="V1685" i="32"/>
  <c r="W1684" i="32"/>
  <c r="V1684" i="32"/>
  <c r="W1683" i="32"/>
  <c r="V1683" i="32"/>
  <c r="W1682" i="32"/>
  <c r="V1682" i="32"/>
  <c r="W1681" i="32"/>
  <c r="V1681" i="32"/>
  <c r="W1680" i="32"/>
  <c r="V1680" i="32"/>
  <c r="W1679" i="32"/>
  <c r="V1679" i="32"/>
  <c r="W1678" i="32"/>
  <c r="V1678" i="32"/>
  <c r="W1677" i="32"/>
  <c r="V1677" i="32"/>
  <c r="W1676" i="32"/>
  <c r="V1676" i="32"/>
  <c r="W1675" i="32"/>
  <c r="V1675" i="32"/>
  <c r="W1674" i="32"/>
  <c r="V1674" i="32"/>
  <c r="W1673" i="32"/>
  <c r="V1673" i="32"/>
  <c r="W1672" i="32"/>
  <c r="V1672" i="32"/>
  <c r="W1671" i="32"/>
  <c r="V1671" i="32"/>
  <c r="W1670" i="32"/>
  <c r="V1670" i="32"/>
  <c r="W1669" i="32"/>
  <c r="V1669" i="32"/>
  <c r="W1668" i="32"/>
  <c r="V1668" i="32"/>
  <c r="W1667" i="32"/>
  <c r="V1667" i="32"/>
  <c r="W1666" i="32"/>
  <c r="V1666" i="32"/>
  <c r="W1665" i="32"/>
  <c r="V1665" i="32"/>
  <c r="W1664" i="32"/>
  <c r="V1664" i="32"/>
  <c r="W1663" i="32"/>
  <c r="V1663" i="32"/>
  <c r="W1662" i="32"/>
  <c r="V1662" i="32"/>
  <c r="W1661" i="32"/>
  <c r="V1661" i="32"/>
  <c r="W1660" i="32"/>
  <c r="V1660" i="32"/>
  <c r="W1659" i="32"/>
  <c r="V1659" i="32"/>
  <c r="W1658" i="32"/>
  <c r="V1658" i="32"/>
  <c r="W1657" i="32"/>
  <c r="V1657" i="32"/>
  <c r="W1656" i="32"/>
  <c r="V1656" i="32"/>
  <c r="W1655" i="32"/>
  <c r="V1655" i="32"/>
  <c r="W1654" i="32"/>
  <c r="V1654" i="32"/>
  <c r="W1653" i="32"/>
  <c r="V1653" i="32"/>
  <c r="W1652" i="32"/>
  <c r="V1652" i="32"/>
  <c r="W1651" i="32"/>
  <c r="V1651" i="32"/>
  <c r="W1650" i="32"/>
  <c r="V1650" i="32"/>
  <c r="W1649" i="32"/>
  <c r="V1649" i="32"/>
  <c r="W1648" i="32"/>
  <c r="V1648" i="32"/>
  <c r="W1647" i="32"/>
  <c r="V1647" i="32"/>
  <c r="W1646" i="32"/>
  <c r="V1646" i="32"/>
  <c r="W1645" i="32"/>
  <c r="V1645" i="32"/>
  <c r="W1644" i="32"/>
  <c r="V1644" i="32"/>
  <c r="W1643" i="32"/>
  <c r="V1643" i="32"/>
  <c r="W1642" i="32"/>
  <c r="V1642" i="32"/>
  <c r="W1641" i="32"/>
  <c r="V1641" i="32"/>
  <c r="W1640" i="32"/>
  <c r="V1640" i="32"/>
  <c r="W1639" i="32"/>
  <c r="V1639" i="32"/>
  <c r="W1638" i="32"/>
  <c r="V1638" i="32"/>
  <c r="W1637" i="32"/>
  <c r="V1637" i="32"/>
  <c r="W1636" i="32"/>
  <c r="V1636" i="32"/>
  <c r="W1635" i="32"/>
  <c r="V1635" i="32"/>
  <c r="W1634" i="32"/>
  <c r="V1634" i="32"/>
  <c r="W1633" i="32"/>
  <c r="V1633" i="32"/>
  <c r="W1632" i="32"/>
  <c r="V1632" i="32"/>
  <c r="W1631" i="32"/>
  <c r="V1631" i="32"/>
  <c r="W1630" i="32"/>
  <c r="V1630" i="32"/>
  <c r="W1629" i="32"/>
  <c r="V1629" i="32"/>
  <c r="W1628" i="32"/>
  <c r="V1628" i="32"/>
  <c r="W1627" i="32"/>
  <c r="V1627" i="32"/>
  <c r="W1626" i="32"/>
  <c r="V1626" i="32"/>
  <c r="W1625" i="32"/>
  <c r="V1625" i="32"/>
  <c r="W1624" i="32"/>
  <c r="V1624" i="32"/>
  <c r="W1623" i="32"/>
  <c r="V1623" i="32"/>
  <c r="W1622" i="32"/>
  <c r="V1622" i="32"/>
  <c r="W1621" i="32"/>
  <c r="V1621" i="32"/>
  <c r="W1620" i="32"/>
  <c r="V1620" i="32"/>
  <c r="W1619" i="32"/>
  <c r="V1619" i="32"/>
  <c r="W1618" i="32"/>
  <c r="V1618" i="32"/>
  <c r="W1617" i="32"/>
  <c r="V1617" i="32"/>
  <c r="W1616" i="32"/>
  <c r="V1616" i="32"/>
  <c r="W1615" i="32"/>
  <c r="V1615" i="32"/>
  <c r="W1614" i="32"/>
  <c r="V1614" i="32"/>
  <c r="W1613" i="32"/>
  <c r="V1613" i="32"/>
  <c r="W1612" i="32"/>
  <c r="V1612" i="32"/>
  <c r="W1611" i="32"/>
  <c r="V1611" i="32"/>
  <c r="W1610" i="32"/>
  <c r="V1610" i="32"/>
  <c r="W1609" i="32"/>
  <c r="V1609" i="32"/>
  <c r="W1608" i="32"/>
  <c r="V1608" i="32"/>
  <c r="W1607" i="32"/>
  <c r="V1607" i="32"/>
  <c r="W1606" i="32"/>
  <c r="V1606" i="32"/>
  <c r="W1605" i="32"/>
  <c r="V1605" i="32"/>
  <c r="W1604" i="32"/>
  <c r="V1604" i="32"/>
  <c r="W1603" i="32"/>
  <c r="V1603" i="32"/>
  <c r="W1602" i="32"/>
  <c r="V1602" i="32"/>
  <c r="W1601" i="32"/>
  <c r="V1601" i="32"/>
  <c r="W1600" i="32"/>
  <c r="V1600" i="32"/>
  <c r="W1599" i="32"/>
  <c r="V1599" i="32"/>
  <c r="W1598" i="32"/>
  <c r="V1598" i="32"/>
  <c r="W1597" i="32"/>
  <c r="V1597" i="32"/>
  <c r="W1596" i="32"/>
  <c r="V1596" i="32"/>
  <c r="W1595" i="32"/>
  <c r="V1595" i="32"/>
  <c r="W1594" i="32"/>
  <c r="V1594" i="32"/>
  <c r="W1593" i="32"/>
  <c r="V1593" i="32"/>
  <c r="W1592" i="32"/>
  <c r="V1592" i="32"/>
  <c r="W1591" i="32"/>
  <c r="V1591" i="32"/>
  <c r="W1590" i="32"/>
  <c r="V1590" i="32"/>
  <c r="W1589" i="32"/>
  <c r="V1589" i="32"/>
  <c r="W1588" i="32"/>
  <c r="V1588" i="32"/>
  <c r="W1587" i="32"/>
  <c r="V1587" i="32"/>
  <c r="W1586" i="32"/>
  <c r="V1586" i="32"/>
  <c r="W1585" i="32"/>
  <c r="V1585" i="32"/>
  <c r="W1584" i="32"/>
  <c r="V1584" i="32"/>
  <c r="W1583" i="32"/>
  <c r="V1583" i="32"/>
  <c r="W1582" i="32"/>
  <c r="V1582" i="32"/>
  <c r="W1581" i="32"/>
  <c r="V1581" i="32"/>
  <c r="W1580" i="32"/>
  <c r="V1580" i="32"/>
  <c r="W1579" i="32"/>
  <c r="V1579" i="32"/>
  <c r="W1578" i="32"/>
  <c r="V1578" i="32"/>
  <c r="W1577" i="32"/>
  <c r="V1577" i="32"/>
  <c r="W1576" i="32"/>
  <c r="V1576" i="32"/>
  <c r="W1575" i="32"/>
  <c r="V1575" i="32"/>
  <c r="W1574" i="32"/>
  <c r="V1574" i="32"/>
  <c r="W1573" i="32"/>
  <c r="V1573" i="32"/>
  <c r="W1572" i="32"/>
  <c r="V1572" i="32"/>
  <c r="W1571" i="32"/>
  <c r="V1571" i="32"/>
  <c r="W1570" i="32"/>
  <c r="V1570" i="32"/>
  <c r="W1569" i="32"/>
  <c r="V1569" i="32"/>
  <c r="W1568" i="32"/>
  <c r="V1568" i="32"/>
  <c r="W1567" i="32"/>
  <c r="V1567" i="32"/>
  <c r="W1566" i="32"/>
  <c r="V1566" i="32"/>
  <c r="W1565" i="32"/>
  <c r="V1565" i="32"/>
  <c r="W1564" i="32"/>
  <c r="V1564" i="32"/>
  <c r="W1563" i="32"/>
  <c r="V1563" i="32"/>
  <c r="W1562" i="32"/>
  <c r="V1562" i="32"/>
  <c r="W1561" i="32"/>
  <c r="V1561" i="32"/>
  <c r="W1560" i="32"/>
  <c r="V1560" i="32"/>
  <c r="W1559" i="32"/>
  <c r="V1559" i="32"/>
  <c r="W1558" i="32"/>
  <c r="V1558" i="32"/>
  <c r="W1557" i="32"/>
  <c r="V1557" i="32"/>
  <c r="W1556" i="32"/>
  <c r="V1556" i="32"/>
  <c r="W1555" i="32"/>
  <c r="V1555" i="32"/>
  <c r="W1554" i="32"/>
  <c r="V1554" i="32"/>
  <c r="W1553" i="32"/>
  <c r="V1553" i="32"/>
  <c r="W1552" i="32"/>
  <c r="V1552" i="32"/>
  <c r="W1551" i="32"/>
  <c r="V1551" i="32"/>
  <c r="W1550" i="32"/>
  <c r="V1550" i="32"/>
  <c r="W1549" i="32"/>
  <c r="V1549" i="32"/>
  <c r="W1548" i="32"/>
  <c r="V1548" i="32"/>
  <c r="W1547" i="32"/>
  <c r="V1547" i="32"/>
  <c r="W1546" i="32"/>
  <c r="V1546" i="32"/>
  <c r="W1545" i="32"/>
  <c r="V1545" i="32"/>
  <c r="W1544" i="32"/>
  <c r="V1544" i="32"/>
  <c r="W1543" i="32"/>
  <c r="V1543" i="32"/>
  <c r="W1542" i="32"/>
  <c r="V1542" i="32"/>
  <c r="W1541" i="32"/>
  <c r="V1541" i="32"/>
  <c r="W1540" i="32"/>
  <c r="V1540" i="32"/>
  <c r="W1539" i="32"/>
  <c r="V1539" i="32"/>
  <c r="W1538" i="32"/>
  <c r="V1538" i="32"/>
  <c r="W1537" i="32"/>
  <c r="V1537" i="32"/>
  <c r="W1536" i="32"/>
  <c r="V1536" i="32"/>
  <c r="W1535" i="32"/>
  <c r="V1535" i="32"/>
  <c r="W1534" i="32"/>
  <c r="V1534" i="32"/>
  <c r="W1533" i="32"/>
  <c r="V1533" i="32"/>
  <c r="W1532" i="32"/>
  <c r="V1532" i="32"/>
  <c r="W1531" i="32"/>
  <c r="V1531" i="32"/>
  <c r="W1530" i="32"/>
  <c r="V1530" i="32"/>
  <c r="W1529" i="32"/>
  <c r="V1529" i="32"/>
  <c r="W1528" i="32"/>
  <c r="V1528" i="32"/>
  <c r="W1527" i="32"/>
  <c r="V1527" i="32"/>
  <c r="W1526" i="32"/>
  <c r="V1526" i="32"/>
  <c r="W1525" i="32"/>
  <c r="V1525" i="32"/>
  <c r="W1524" i="32"/>
  <c r="V1524" i="32"/>
  <c r="W1523" i="32"/>
  <c r="V1523" i="32"/>
  <c r="W1522" i="32"/>
  <c r="V1522" i="32"/>
  <c r="W1521" i="32"/>
  <c r="V1521" i="32"/>
  <c r="W1520" i="32"/>
  <c r="V1520" i="32"/>
  <c r="W1519" i="32"/>
  <c r="V1519" i="32"/>
  <c r="W1518" i="32"/>
  <c r="V1518" i="32"/>
  <c r="W1517" i="32"/>
  <c r="V1517" i="32"/>
  <c r="W1516" i="32"/>
  <c r="V1516" i="32"/>
  <c r="W1515" i="32"/>
  <c r="V1515" i="32"/>
  <c r="W1514" i="32"/>
  <c r="V1514" i="32"/>
  <c r="W1513" i="32"/>
  <c r="V1513" i="32"/>
  <c r="W1512" i="32"/>
  <c r="V1512" i="32"/>
  <c r="W1511" i="32"/>
  <c r="V1511" i="32"/>
  <c r="W1510" i="32"/>
  <c r="V1510" i="32"/>
  <c r="W1509" i="32"/>
  <c r="V1509" i="32"/>
  <c r="W1508" i="32"/>
  <c r="V1508" i="32"/>
  <c r="W1507" i="32"/>
  <c r="V1507" i="32"/>
  <c r="W1506" i="32"/>
  <c r="V1506" i="32"/>
  <c r="W1505" i="32"/>
  <c r="V1505" i="32"/>
  <c r="W1504" i="32"/>
  <c r="V1504" i="32"/>
  <c r="W1503" i="32"/>
  <c r="V1503" i="32"/>
  <c r="W1502" i="32"/>
  <c r="V1502" i="32"/>
  <c r="W1501" i="32"/>
  <c r="V1501" i="32"/>
  <c r="W1500" i="32"/>
  <c r="V1500" i="32"/>
  <c r="W1499" i="32"/>
  <c r="V1499" i="32"/>
  <c r="W1498" i="32"/>
  <c r="V1498" i="32"/>
  <c r="W1497" i="32"/>
  <c r="V1497" i="32"/>
  <c r="W1496" i="32"/>
  <c r="V1496" i="32"/>
  <c r="W1495" i="32"/>
  <c r="V1495" i="32"/>
  <c r="W1494" i="32"/>
  <c r="V1494" i="32"/>
  <c r="W1493" i="32"/>
  <c r="V1493" i="32"/>
  <c r="W1492" i="32"/>
  <c r="V1492" i="32"/>
  <c r="W1491" i="32"/>
  <c r="V1491" i="32"/>
  <c r="W1490" i="32"/>
  <c r="V1490" i="32"/>
  <c r="W1489" i="32"/>
  <c r="V1489" i="32"/>
  <c r="W1488" i="32"/>
  <c r="V1488" i="32"/>
  <c r="W1487" i="32"/>
  <c r="V1487" i="32"/>
  <c r="W1486" i="32"/>
  <c r="V1486" i="32"/>
  <c r="W1485" i="32"/>
  <c r="V1485" i="32"/>
  <c r="W1484" i="32"/>
  <c r="V1484" i="32"/>
  <c r="W1483" i="32"/>
  <c r="V1483" i="32"/>
  <c r="W1482" i="32"/>
  <c r="V1482" i="32"/>
  <c r="W1481" i="32"/>
  <c r="V1481" i="32"/>
  <c r="W1480" i="32"/>
  <c r="V1480" i="32"/>
  <c r="W1479" i="32"/>
  <c r="V1479" i="32"/>
  <c r="W1478" i="32"/>
  <c r="V1478" i="32"/>
  <c r="W1477" i="32"/>
  <c r="V1477" i="32"/>
  <c r="W1476" i="32"/>
  <c r="V1476" i="32"/>
  <c r="W1475" i="32"/>
  <c r="V1475" i="32"/>
  <c r="W1474" i="32"/>
  <c r="V1474" i="32"/>
  <c r="W1473" i="32"/>
  <c r="V1473" i="32"/>
  <c r="W1472" i="32"/>
  <c r="V1472" i="32"/>
  <c r="W1471" i="32"/>
  <c r="V1471" i="32"/>
  <c r="W1470" i="32"/>
  <c r="V1470" i="32"/>
  <c r="W1469" i="32"/>
  <c r="V1469" i="32"/>
  <c r="W1468" i="32"/>
  <c r="V1468" i="32"/>
  <c r="W1467" i="32"/>
  <c r="V1467" i="32"/>
  <c r="W1466" i="32"/>
  <c r="V1466" i="32"/>
  <c r="W1465" i="32"/>
  <c r="V1465" i="32"/>
  <c r="W1464" i="32"/>
  <c r="V1464" i="32"/>
  <c r="W1463" i="32"/>
  <c r="V1463" i="32"/>
  <c r="W1462" i="32"/>
  <c r="V1462" i="32"/>
  <c r="W1461" i="32"/>
  <c r="V1461" i="32"/>
  <c r="W1460" i="32"/>
  <c r="V1460" i="32"/>
  <c r="W1459" i="32"/>
  <c r="V1459" i="32"/>
  <c r="W1458" i="32"/>
  <c r="V1458" i="32"/>
  <c r="W1457" i="32"/>
  <c r="V1457" i="32"/>
  <c r="W1456" i="32"/>
  <c r="V1456" i="32"/>
  <c r="W1455" i="32"/>
  <c r="V1455" i="32"/>
  <c r="W1454" i="32"/>
  <c r="V1454" i="32"/>
  <c r="W1453" i="32"/>
  <c r="V1453" i="32"/>
  <c r="W1452" i="32"/>
  <c r="V1452" i="32"/>
  <c r="W1451" i="32"/>
  <c r="V1451" i="32"/>
  <c r="W1450" i="32"/>
  <c r="V1450" i="32"/>
  <c r="W1449" i="32"/>
  <c r="V1449" i="32"/>
  <c r="W1448" i="32"/>
  <c r="V1448" i="32"/>
  <c r="W1447" i="32"/>
  <c r="V1447" i="32"/>
  <c r="W1446" i="32"/>
  <c r="V1446" i="32"/>
  <c r="W1445" i="32"/>
  <c r="V1445" i="32"/>
  <c r="W1444" i="32"/>
  <c r="V1444" i="32"/>
  <c r="W1443" i="32"/>
  <c r="V1443" i="32"/>
  <c r="W1442" i="32"/>
  <c r="V1442" i="32"/>
  <c r="W1441" i="32"/>
  <c r="V1441" i="32"/>
  <c r="W1440" i="32"/>
  <c r="V1440" i="32"/>
  <c r="W1439" i="32"/>
  <c r="V1439" i="32"/>
  <c r="W1438" i="32"/>
  <c r="V1438" i="32"/>
  <c r="W1437" i="32"/>
  <c r="V1437" i="32"/>
  <c r="W1436" i="32"/>
  <c r="V1436" i="32"/>
  <c r="W1435" i="32"/>
  <c r="V1435" i="32"/>
  <c r="W1434" i="32"/>
  <c r="V1434" i="32"/>
  <c r="W1433" i="32"/>
  <c r="V1433" i="32"/>
  <c r="W1432" i="32"/>
  <c r="V1432" i="32"/>
  <c r="W1431" i="32"/>
  <c r="V1431" i="32"/>
  <c r="W1430" i="32"/>
  <c r="V1430" i="32"/>
  <c r="W1429" i="32"/>
  <c r="V1429" i="32"/>
  <c r="W1428" i="32"/>
  <c r="V1428" i="32"/>
  <c r="W1427" i="32"/>
  <c r="V1427" i="32"/>
  <c r="W1426" i="32"/>
  <c r="V1426" i="32"/>
  <c r="W1425" i="32"/>
  <c r="V1425" i="32"/>
  <c r="W1424" i="32"/>
  <c r="V1424" i="32"/>
  <c r="W1423" i="32"/>
  <c r="V1423" i="32"/>
  <c r="W1422" i="32"/>
  <c r="V1422" i="32"/>
  <c r="W1421" i="32"/>
  <c r="V1421" i="32"/>
  <c r="W1420" i="32"/>
  <c r="V1420" i="32"/>
  <c r="W1419" i="32"/>
  <c r="V1419" i="32"/>
  <c r="W1418" i="32"/>
  <c r="V1418" i="32"/>
  <c r="W1417" i="32"/>
  <c r="V1417" i="32"/>
  <c r="W1416" i="32"/>
  <c r="V1416" i="32"/>
  <c r="W1415" i="32"/>
  <c r="V1415" i="32"/>
  <c r="W1414" i="32"/>
  <c r="V1414" i="32"/>
  <c r="W1413" i="32"/>
  <c r="V1413" i="32"/>
  <c r="W1412" i="32"/>
  <c r="V1412" i="32"/>
  <c r="W1411" i="32"/>
  <c r="V1411" i="32"/>
  <c r="W1410" i="32"/>
  <c r="V1410" i="32"/>
  <c r="W1409" i="32"/>
  <c r="V1409" i="32"/>
  <c r="W1408" i="32"/>
  <c r="V1408" i="32"/>
  <c r="W1407" i="32"/>
  <c r="V1407" i="32"/>
  <c r="W1406" i="32"/>
  <c r="V1406" i="32"/>
  <c r="W1405" i="32"/>
  <c r="V1405" i="32"/>
  <c r="W1404" i="32"/>
  <c r="V1404" i="32"/>
  <c r="W1403" i="32"/>
  <c r="V1403" i="32"/>
  <c r="W1402" i="32"/>
  <c r="V1402" i="32"/>
  <c r="W1401" i="32"/>
  <c r="V1401" i="32"/>
  <c r="W1400" i="32"/>
  <c r="V1400" i="32"/>
  <c r="W1399" i="32"/>
  <c r="V1399" i="32"/>
  <c r="W1398" i="32"/>
  <c r="V1398" i="32"/>
  <c r="W1397" i="32"/>
  <c r="V1397" i="32"/>
  <c r="W1396" i="32"/>
  <c r="V1396" i="32"/>
  <c r="W1395" i="32"/>
  <c r="V1395" i="32"/>
  <c r="W1394" i="32"/>
  <c r="V1394" i="32"/>
  <c r="W1393" i="32"/>
  <c r="V1393" i="32"/>
  <c r="W1392" i="32"/>
  <c r="V1392" i="32"/>
  <c r="W1391" i="32"/>
  <c r="V1391" i="32"/>
  <c r="W1390" i="32"/>
  <c r="V1390" i="32"/>
  <c r="W1389" i="32"/>
  <c r="V1389" i="32"/>
  <c r="W1388" i="32"/>
  <c r="V1388" i="32"/>
  <c r="W1387" i="32"/>
  <c r="V1387" i="32"/>
  <c r="W1386" i="32"/>
  <c r="V1386" i="32"/>
  <c r="W1385" i="32"/>
  <c r="V1385" i="32"/>
  <c r="W1384" i="32"/>
  <c r="V1384" i="32"/>
  <c r="W1383" i="32"/>
  <c r="V1383" i="32"/>
  <c r="W1382" i="32"/>
  <c r="V1382" i="32"/>
  <c r="W1381" i="32"/>
  <c r="V1381" i="32"/>
  <c r="W1380" i="32"/>
  <c r="V1380" i="32"/>
  <c r="W1379" i="32"/>
  <c r="V1379" i="32"/>
  <c r="W1378" i="32"/>
  <c r="V1378" i="32"/>
  <c r="W1377" i="32"/>
  <c r="V1377" i="32"/>
  <c r="W1376" i="32"/>
  <c r="V1376" i="32"/>
  <c r="W1375" i="32"/>
  <c r="V1375" i="32"/>
  <c r="W1374" i="32"/>
  <c r="V1374" i="32"/>
  <c r="W1373" i="32"/>
  <c r="V1373" i="32"/>
  <c r="W1372" i="32"/>
  <c r="V1372" i="32"/>
  <c r="W1371" i="32"/>
  <c r="V1371" i="32"/>
  <c r="W1370" i="32"/>
  <c r="V1370" i="32"/>
  <c r="W1369" i="32"/>
  <c r="V1369" i="32"/>
  <c r="W1368" i="32"/>
  <c r="V1368" i="32"/>
  <c r="W1367" i="32"/>
  <c r="V1367" i="32"/>
  <c r="W1366" i="32"/>
  <c r="V1366" i="32"/>
  <c r="W1365" i="32"/>
  <c r="V1365" i="32"/>
  <c r="W1364" i="32"/>
  <c r="V1364" i="32"/>
  <c r="W1363" i="32"/>
  <c r="V1363" i="32"/>
  <c r="W1362" i="32"/>
  <c r="V1362" i="32"/>
  <c r="W1361" i="32"/>
  <c r="V1361" i="32"/>
  <c r="W1360" i="32"/>
  <c r="V1360" i="32"/>
  <c r="W1359" i="32"/>
  <c r="V1359" i="32"/>
  <c r="W1358" i="32"/>
  <c r="V1358" i="32"/>
  <c r="W1357" i="32"/>
  <c r="V1357" i="32"/>
  <c r="W1356" i="32"/>
  <c r="V1356" i="32"/>
  <c r="W1355" i="32"/>
  <c r="V1355" i="32"/>
  <c r="W1354" i="32"/>
  <c r="V1354" i="32"/>
  <c r="W1353" i="32"/>
  <c r="V1353" i="32"/>
  <c r="W1352" i="32"/>
  <c r="V1352" i="32"/>
  <c r="W1351" i="32"/>
  <c r="V1351" i="32"/>
  <c r="W1350" i="32"/>
  <c r="V1350" i="32"/>
  <c r="W1349" i="32"/>
  <c r="V1349" i="32"/>
  <c r="W1348" i="32"/>
  <c r="V1348" i="32"/>
  <c r="W1347" i="32"/>
  <c r="V1347" i="32"/>
  <c r="W1346" i="32"/>
  <c r="V1346" i="32"/>
  <c r="W1345" i="32"/>
  <c r="V1345" i="32"/>
  <c r="W1344" i="32"/>
  <c r="V1344" i="32"/>
  <c r="W1343" i="32"/>
  <c r="V1343" i="32"/>
  <c r="W1342" i="32"/>
  <c r="V1342" i="32"/>
  <c r="W1341" i="32"/>
  <c r="V1341" i="32"/>
  <c r="W1340" i="32"/>
  <c r="V1340" i="32"/>
  <c r="W1339" i="32"/>
  <c r="V1339" i="32"/>
  <c r="W1338" i="32"/>
  <c r="V1338" i="32"/>
  <c r="W1337" i="32"/>
  <c r="V1337" i="32"/>
  <c r="W1336" i="32"/>
  <c r="V1336" i="32"/>
  <c r="W1335" i="32"/>
  <c r="V1335" i="32"/>
  <c r="W1334" i="32"/>
  <c r="V1334" i="32"/>
  <c r="W1333" i="32"/>
  <c r="V1333" i="32"/>
  <c r="W1332" i="32"/>
  <c r="V1332" i="32"/>
  <c r="W1331" i="32"/>
  <c r="V1331" i="32"/>
  <c r="W1330" i="32"/>
  <c r="V1330" i="32"/>
  <c r="W1329" i="32"/>
  <c r="V1329" i="32"/>
  <c r="W1328" i="32"/>
  <c r="V1328" i="32"/>
  <c r="W1327" i="32"/>
  <c r="V1327" i="32"/>
  <c r="W1326" i="32"/>
  <c r="V1326" i="32"/>
  <c r="W1325" i="32"/>
  <c r="V1325" i="32"/>
  <c r="W1324" i="32"/>
  <c r="V1324" i="32"/>
  <c r="W1323" i="32"/>
  <c r="V1323" i="32"/>
  <c r="W1322" i="32"/>
  <c r="V1322" i="32"/>
  <c r="W1321" i="32"/>
  <c r="V1321" i="32"/>
  <c r="W1320" i="32"/>
  <c r="V1320" i="32"/>
  <c r="W1319" i="32"/>
  <c r="V1319" i="32"/>
  <c r="W1318" i="32"/>
  <c r="V1318" i="32"/>
  <c r="W1317" i="32"/>
  <c r="V1317" i="32"/>
  <c r="W1316" i="32"/>
  <c r="V1316" i="32"/>
  <c r="W1315" i="32"/>
  <c r="V1315" i="32"/>
  <c r="W1314" i="32"/>
  <c r="V1314" i="32"/>
  <c r="W1313" i="32"/>
  <c r="V1313" i="32"/>
  <c r="W1312" i="32"/>
  <c r="V1312" i="32"/>
  <c r="W1311" i="32"/>
  <c r="V1311" i="32"/>
  <c r="W1310" i="32"/>
  <c r="V1310" i="32"/>
  <c r="W1309" i="32"/>
  <c r="V1309" i="32"/>
  <c r="W1308" i="32"/>
  <c r="V1308" i="32"/>
  <c r="W1307" i="32"/>
  <c r="V1307" i="32"/>
  <c r="W1306" i="32"/>
  <c r="V1306" i="32"/>
  <c r="W1305" i="32"/>
  <c r="V1305" i="32"/>
  <c r="W1304" i="32"/>
  <c r="V1304" i="32"/>
  <c r="W1303" i="32"/>
  <c r="V1303" i="32"/>
  <c r="W1302" i="32"/>
  <c r="V1302" i="32"/>
  <c r="W1301" i="32"/>
  <c r="V1301" i="32"/>
  <c r="W1300" i="32"/>
  <c r="V1300" i="32"/>
  <c r="W1299" i="32"/>
  <c r="V1299" i="32"/>
  <c r="W1298" i="32"/>
  <c r="V1298" i="32"/>
  <c r="W1297" i="32"/>
  <c r="V1297" i="32"/>
  <c r="W1296" i="32"/>
  <c r="V1296" i="32"/>
  <c r="W1295" i="32"/>
  <c r="V1295" i="32"/>
  <c r="W1294" i="32"/>
  <c r="V1294" i="32"/>
  <c r="W1293" i="32"/>
  <c r="V1293" i="32"/>
  <c r="W1292" i="32"/>
  <c r="V1292" i="32"/>
  <c r="W1291" i="32"/>
  <c r="V1291" i="32"/>
  <c r="W1290" i="32"/>
  <c r="V1290" i="32"/>
  <c r="W1289" i="32"/>
  <c r="V1289" i="32"/>
  <c r="W1288" i="32"/>
  <c r="V1288" i="32"/>
  <c r="W1287" i="32"/>
  <c r="V1287" i="32"/>
  <c r="W1286" i="32"/>
  <c r="V1286" i="32"/>
  <c r="W1285" i="32"/>
  <c r="V1285" i="32"/>
  <c r="W1284" i="32"/>
  <c r="V1284" i="32"/>
  <c r="W1283" i="32"/>
  <c r="V1283" i="32"/>
  <c r="W1282" i="32"/>
  <c r="V1282" i="32"/>
  <c r="W1281" i="32"/>
  <c r="V1281" i="32"/>
  <c r="W1280" i="32"/>
  <c r="V1280" i="32"/>
  <c r="W1279" i="32"/>
  <c r="V1279" i="32"/>
  <c r="W1278" i="32"/>
  <c r="V1278" i="32"/>
  <c r="W1277" i="32"/>
  <c r="V1277" i="32"/>
  <c r="W1276" i="32"/>
  <c r="V1276" i="32"/>
  <c r="W1275" i="32"/>
  <c r="V1275" i="32"/>
  <c r="W1274" i="32"/>
  <c r="V1274" i="32"/>
  <c r="W1273" i="32"/>
  <c r="V1273" i="32"/>
  <c r="W1272" i="32"/>
  <c r="V1272" i="32"/>
  <c r="W1271" i="32"/>
  <c r="V1271" i="32"/>
  <c r="W1270" i="32"/>
  <c r="V1270" i="32"/>
  <c r="W1269" i="32"/>
  <c r="V1269" i="32"/>
  <c r="W1268" i="32"/>
  <c r="V1268" i="32"/>
  <c r="W1267" i="32"/>
  <c r="V1267" i="32"/>
  <c r="W1266" i="32"/>
  <c r="V1266" i="32"/>
  <c r="W1265" i="32"/>
  <c r="V1265" i="32"/>
  <c r="W1264" i="32"/>
  <c r="V1264" i="32"/>
  <c r="W1263" i="32"/>
  <c r="V1263" i="32"/>
  <c r="W1262" i="32"/>
  <c r="V1262" i="32"/>
  <c r="W1261" i="32"/>
  <c r="V1261" i="32"/>
  <c r="W1260" i="32"/>
  <c r="V1260" i="32"/>
  <c r="W1259" i="32"/>
  <c r="V1259" i="32"/>
  <c r="W1258" i="32"/>
  <c r="V1258" i="32"/>
  <c r="W1257" i="32"/>
  <c r="V1257" i="32"/>
  <c r="W1256" i="32"/>
  <c r="V1256" i="32"/>
  <c r="W1255" i="32"/>
  <c r="V1255" i="32"/>
  <c r="W1254" i="32"/>
  <c r="V1254" i="32"/>
  <c r="W1253" i="32"/>
  <c r="V1253" i="32"/>
  <c r="W1252" i="32"/>
  <c r="V1252" i="32"/>
  <c r="W1251" i="32"/>
  <c r="V1251" i="32"/>
  <c r="W1250" i="32"/>
  <c r="V1250" i="32"/>
  <c r="W1249" i="32"/>
  <c r="V1249" i="32"/>
  <c r="W1248" i="32"/>
  <c r="V1248" i="32"/>
  <c r="W1247" i="32"/>
  <c r="V1247" i="32"/>
  <c r="W1246" i="32"/>
  <c r="V1246" i="32"/>
  <c r="W1245" i="32"/>
  <c r="V1245" i="32"/>
  <c r="W1244" i="32"/>
  <c r="V1244" i="32"/>
  <c r="W1243" i="32"/>
  <c r="V1243" i="32"/>
  <c r="W1242" i="32"/>
  <c r="V1242" i="32"/>
  <c r="W1241" i="32"/>
  <c r="V1241" i="32"/>
  <c r="W1240" i="32"/>
  <c r="V1240" i="32"/>
  <c r="W1239" i="32"/>
  <c r="V1239" i="32"/>
  <c r="W1238" i="32"/>
  <c r="V1238" i="32"/>
  <c r="W1237" i="32"/>
  <c r="V1237" i="32"/>
  <c r="W1236" i="32"/>
  <c r="V1236" i="32"/>
  <c r="W1235" i="32"/>
  <c r="V1235" i="32"/>
  <c r="W1234" i="32"/>
  <c r="V1234" i="32"/>
  <c r="W1233" i="32"/>
  <c r="V1233" i="32"/>
  <c r="W1232" i="32"/>
  <c r="V1232" i="32"/>
  <c r="W1231" i="32"/>
  <c r="V1231" i="32"/>
  <c r="W1230" i="32"/>
  <c r="V1230" i="32"/>
  <c r="W1229" i="32"/>
  <c r="V1229" i="32"/>
  <c r="W1228" i="32"/>
  <c r="V1228" i="32"/>
  <c r="W1227" i="32"/>
  <c r="V1227" i="32"/>
  <c r="W1226" i="32"/>
  <c r="V1226" i="32"/>
  <c r="W1225" i="32"/>
  <c r="V1225" i="32"/>
  <c r="W1224" i="32"/>
  <c r="V1224" i="32"/>
  <c r="W1223" i="32"/>
  <c r="V1223" i="32"/>
  <c r="W1222" i="32"/>
  <c r="V1222" i="32"/>
  <c r="W1221" i="32"/>
  <c r="V1221" i="32"/>
  <c r="W1220" i="32"/>
  <c r="V1220" i="32"/>
  <c r="W1219" i="32"/>
  <c r="V1219" i="32"/>
  <c r="W1218" i="32"/>
  <c r="V1218" i="32"/>
  <c r="W1217" i="32"/>
  <c r="V1217" i="32"/>
  <c r="W1216" i="32"/>
  <c r="V1216" i="32"/>
  <c r="W1215" i="32"/>
  <c r="V1215" i="32"/>
  <c r="W1214" i="32"/>
  <c r="V1214" i="32"/>
  <c r="W1213" i="32"/>
  <c r="V1213" i="32"/>
  <c r="W1212" i="32"/>
  <c r="V1212" i="32"/>
  <c r="W1211" i="32"/>
  <c r="V1211" i="32"/>
  <c r="W1210" i="32"/>
  <c r="V1210" i="32"/>
  <c r="W1209" i="32"/>
  <c r="V1209" i="32"/>
  <c r="W1208" i="32"/>
  <c r="V1208" i="32"/>
  <c r="W1207" i="32"/>
  <c r="V1207" i="32"/>
  <c r="W1206" i="32"/>
  <c r="V1206" i="32"/>
  <c r="W1205" i="32"/>
  <c r="V1205" i="32"/>
  <c r="W1204" i="32"/>
  <c r="V1204" i="32"/>
  <c r="W1203" i="32"/>
  <c r="V1203" i="32"/>
  <c r="W1202" i="32"/>
  <c r="V1202" i="32"/>
  <c r="W1201" i="32"/>
  <c r="V1201" i="32"/>
  <c r="W1200" i="32"/>
  <c r="V1200" i="32"/>
  <c r="W1199" i="32"/>
  <c r="V1199" i="32"/>
  <c r="W1198" i="32"/>
  <c r="V1198" i="32"/>
  <c r="W1197" i="32"/>
  <c r="V1197" i="32"/>
  <c r="W1196" i="32"/>
  <c r="V1196" i="32"/>
  <c r="W1195" i="32"/>
  <c r="V1195" i="32"/>
  <c r="W1194" i="32"/>
  <c r="V1194" i="32"/>
  <c r="W1193" i="32"/>
  <c r="V1193" i="32"/>
  <c r="W1192" i="32"/>
  <c r="V1192" i="32"/>
  <c r="W1191" i="32"/>
  <c r="V1191" i="32"/>
  <c r="W1190" i="32"/>
  <c r="V1190" i="32"/>
  <c r="W1189" i="32"/>
  <c r="V1189" i="32"/>
  <c r="W1188" i="32"/>
  <c r="V1188" i="32"/>
  <c r="W1187" i="32"/>
  <c r="V1187" i="32"/>
  <c r="W1186" i="32"/>
  <c r="V1186" i="32"/>
  <c r="W1185" i="32"/>
  <c r="V1185" i="32"/>
  <c r="W1184" i="32"/>
  <c r="V1184" i="32"/>
  <c r="W1183" i="32"/>
  <c r="V1183" i="32"/>
  <c r="W1182" i="32"/>
  <c r="V1182" i="32"/>
  <c r="W1181" i="32"/>
  <c r="V1181" i="32"/>
  <c r="W1180" i="32"/>
  <c r="V1180" i="32"/>
  <c r="W1179" i="32"/>
  <c r="V1179" i="32"/>
  <c r="W1178" i="32"/>
  <c r="V1178" i="32"/>
  <c r="W1177" i="32"/>
  <c r="V1177" i="32"/>
  <c r="W1176" i="32"/>
  <c r="V1176" i="32"/>
  <c r="W1175" i="32"/>
  <c r="V1175" i="32"/>
  <c r="W1174" i="32"/>
  <c r="V1174" i="32"/>
  <c r="W1173" i="32"/>
  <c r="V1173" i="32"/>
  <c r="W1172" i="32"/>
  <c r="V1172" i="32"/>
  <c r="W1171" i="32"/>
  <c r="V1171" i="32"/>
  <c r="W1170" i="32"/>
  <c r="V1170" i="32"/>
  <c r="W1169" i="32"/>
  <c r="V1169" i="32"/>
  <c r="W1168" i="32"/>
  <c r="V1168" i="32"/>
  <c r="W1167" i="32"/>
  <c r="V1167" i="32"/>
  <c r="W1166" i="32"/>
  <c r="V1166" i="32"/>
  <c r="W1165" i="32"/>
  <c r="V1165" i="32"/>
  <c r="W1164" i="32"/>
  <c r="V1164" i="32"/>
  <c r="W1163" i="32"/>
  <c r="V1163" i="32"/>
  <c r="W1162" i="32"/>
  <c r="V1162" i="32"/>
  <c r="W1161" i="32"/>
  <c r="V1161" i="32"/>
  <c r="W1160" i="32"/>
  <c r="V1160" i="32"/>
  <c r="W1159" i="32"/>
  <c r="V1159" i="32"/>
  <c r="W1158" i="32"/>
  <c r="V1158" i="32"/>
  <c r="W1157" i="32"/>
  <c r="V1157" i="32"/>
  <c r="W1156" i="32"/>
  <c r="V1156" i="32"/>
  <c r="W1155" i="32"/>
  <c r="V1155" i="32"/>
  <c r="W1154" i="32"/>
  <c r="V1154" i="32"/>
  <c r="W1153" i="32"/>
  <c r="V1153" i="32"/>
  <c r="W1152" i="32"/>
  <c r="V1152" i="32"/>
  <c r="W1151" i="32"/>
  <c r="V1151" i="32"/>
  <c r="W1150" i="32"/>
  <c r="V1150" i="32"/>
  <c r="W1149" i="32"/>
  <c r="V1149" i="32"/>
  <c r="W1148" i="32"/>
  <c r="V1148" i="32"/>
  <c r="W1147" i="32"/>
  <c r="V1147" i="32"/>
  <c r="W1146" i="32"/>
  <c r="V1146" i="32"/>
  <c r="W1145" i="32"/>
  <c r="V1145" i="32"/>
  <c r="W1144" i="32"/>
  <c r="V1144" i="32"/>
  <c r="W1143" i="32"/>
  <c r="V1143" i="32"/>
  <c r="W1142" i="32"/>
  <c r="V1142" i="32"/>
  <c r="W1141" i="32"/>
  <c r="V1141" i="32"/>
  <c r="W1140" i="32"/>
  <c r="V1140" i="32"/>
  <c r="W1139" i="32"/>
  <c r="V1139" i="32"/>
  <c r="W1138" i="32"/>
  <c r="V1138" i="32"/>
  <c r="W1137" i="32"/>
  <c r="V1137" i="32"/>
  <c r="W1136" i="32"/>
  <c r="V1136" i="32"/>
  <c r="W1135" i="32"/>
  <c r="V1135" i="32"/>
  <c r="W1134" i="32"/>
  <c r="V1134" i="32"/>
  <c r="W1133" i="32"/>
  <c r="V1133" i="32"/>
  <c r="W1132" i="32"/>
  <c r="V1132" i="32"/>
  <c r="W1131" i="32"/>
  <c r="V1131" i="32"/>
  <c r="W1130" i="32"/>
  <c r="V1130" i="32"/>
  <c r="W1129" i="32"/>
  <c r="V1129" i="32"/>
  <c r="W1128" i="32"/>
  <c r="V1128" i="32"/>
  <c r="W1127" i="32"/>
  <c r="V1127" i="32"/>
  <c r="W1126" i="32"/>
  <c r="V1126" i="32"/>
  <c r="W1125" i="32"/>
  <c r="V1125" i="32"/>
  <c r="W1124" i="32"/>
  <c r="V1124" i="32"/>
  <c r="W1123" i="32"/>
  <c r="V1123" i="32"/>
  <c r="W1122" i="32"/>
  <c r="V1122" i="32"/>
  <c r="W1121" i="32"/>
  <c r="V1121" i="32"/>
  <c r="W1120" i="32"/>
  <c r="V1120" i="32"/>
  <c r="W1119" i="32"/>
  <c r="V1119" i="32"/>
  <c r="W1118" i="32"/>
  <c r="V1118" i="32"/>
  <c r="W1117" i="32"/>
  <c r="V1117" i="32"/>
  <c r="W1116" i="32"/>
  <c r="V1116" i="32"/>
  <c r="W1115" i="32"/>
  <c r="V1115" i="32"/>
  <c r="W1114" i="32"/>
  <c r="V1114" i="32"/>
  <c r="W1113" i="32"/>
  <c r="V1113" i="32"/>
  <c r="W1112" i="32"/>
  <c r="V1112" i="32"/>
  <c r="W1111" i="32"/>
  <c r="V1111" i="32"/>
  <c r="W1110" i="32"/>
  <c r="V1110" i="32"/>
  <c r="W1109" i="32"/>
  <c r="V1109" i="32"/>
  <c r="W1108" i="32"/>
  <c r="V1108" i="32"/>
  <c r="W1107" i="32"/>
  <c r="V1107" i="32"/>
  <c r="W1106" i="32"/>
  <c r="V1106" i="32"/>
  <c r="W1105" i="32"/>
  <c r="V1105" i="32"/>
  <c r="W1104" i="32"/>
  <c r="V1104" i="32"/>
  <c r="W1103" i="32"/>
  <c r="V1103" i="32"/>
  <c r="W1102" i="32"/>
  <c r="V1102" i="32"/>
  <c r="W1101" i="32"/>
  <c r="V1101" i="32"/>
  <c r="W1100" i="32"/>
  <c r="V1100" i="32"/>
  <c r="W1099" i="32"/>
  <c r="V1099" i="32"/>
  <c r="W1098" i="32"/>
  <c r="V1098" i="32"/>
  <c r="W1097" i="32"/>
  <c r="V1097" i="32"/>
  <c r="W1096" i="32"/>
  <c r="V1096" i="32"/>
  <c r="W1095" i="32"/>
  <c r="V1095" i="32"/>
  <c r="W1094" i="32"/>
  <c r="V1094" i="32"/>
  <c r="W1093" i="32"/>
  <c r="V1093" i="32"/>
  <c r="W1092" i="32"/>
  <c r="V1092" i="32"/>
  <c r="W1091" i="32"/>
  <c r="V1091" i="32"/>
  <c r="W1090" i="32"/>
  <c r="V1090" i="32"/>
  <c r="W1089" i="32"/>
  <c r="V1089" i="32"/>
  <c r="W1088" i="32"/>
  <c r="V1088" i="32"/>
  <c r="W1087" i="32"/>
  <c r="V1087" i="32"/>
  <c r="W1086" i="32"/>
  <c r="V1086" i="32"/>
  <c r="W1085" i="32"/>
  <c r="V1085" i="32"/>
  <c r="W1084" i="32"/>
  <c r="V1084" i="32"/>
  <c r="W1083" i="32"/>
  <c r="V1083" i="32"/>
  <c r="W1082" i="32"/>
  <c r="V1082" i="32"/>
  <c r="W1081" i="32"/>
  <c r="V1081" i="32"/>
  <c r="W1080" i="32"/>
  <c r="V1080" i="32"/>
  <c r="W1079" i="32"/>
  <c r="V1079" i="32"/>
  <c r="W1078" i="32"/>
  <c r="V1078" i="32"/>
  <c r="W1077" i="32"/>
  <c r="V1077" i="32"/>
  <c r="W1076" i="32"/>
  <c r="V1076" i="32"/>
  <c r="W1075" i="32"/>
  <c r="V1075" i="32"/>
  <c r="W1074" i="32"/>
  <c r="V1074" i="32"/>
  <c r="W1073" i="32"/>
  <c r="V1073" i="32"/>
  <c r="W1072" i="32"/>
  <c r="V1072" i="32"/>
  <c r="W1071" i="32"/>
  <c r="V1071" i="32"/>
  <c r="W1070" i="32"/>
  <c r="V1070" i="32"/>
  <c r="W1069" i="32"/>
  <c r="V1069" i="32"/>
  <c r="W1068" i="32"/>
  <c r="V1068" i="32"/>
  <c r="W1067" i="32"/>
  <c r="V1067" i="32"/>
  <c r="W1066" i="32"/>
  <c r="V1066" i="32"/>
  <c r="W1065" i="32"/>
  <c r="V1065" i="32"/>
  <c r="W1064" i="32"/>
  <c r="V1064" i="32"/>
  <c r="W1063" i="32"/>
  <c r="V1063" i="32"/>
  <c r="W1062" i="32"/>
  <c r="V1062" i="32"/>
  <c r="W1061" i="32"/>
  <c r="V1061" i="32"/>
  <c r="W1060" i="32"/>
  <c r="V1060" i="32"/>
  <c r="W1059" i="32"/>
  <c r="V1059" i="32"/>
  <c r="W1058" i="32"/>
  <c r="V1058" i="32"/>
  <c r="W1057" i="32"/>
  <c r="V1057" i="32"/>
  <c r="W1056" i="32"/>
  <c r="V1056" i="32"/>
  <c r="W1055" i="32"/>
  <c r="V1055" i="32"/>
  <c r="W1054" i="32"/>
  <c r="V1054" i="32"/>
  <c r="W1053" i="32"/>
  <c r="V1053" i="32"/>
  <c r="W1052" i="32"/>
  <c r="V1052" i="32"/>
  <c r="W1051" i="32"/>
  <c r="V1051" i="32"/>
  <c r="W1050" i="32"/>
  <c r="V1050" i="32"/>
  <c r="W1049" i="32"/>
  <c r="V1049" i="32"/>
  <c r="W1048" i="32"/>
  <c r="V1048" i="32"/>
  <c r="W1047" i="32"/>
  <c r="V1047" i="32"/>
  <c r="W1046" i="32"/>
  <c r="V1046" i="32"/>
  <c r="W1045" i="32"/>
  <c r="V1045" i="32"/>
  <c r="W1044" i="32"/>
  <c r="V1044" i="32"/>
  <c r="W1043" i="32"/>
  <c r="V1043" i="32"/>
  <c r="W1042" i="32"/>
  <c r="V1042" i="32"/>
  <c r="W1041" i="32"/>
  <c r="V1041" i="32"/>
  <c r="W1040" i="32"/>
  <c r="V1040" i="32"/>
  <c r="W1039" i="32"/>
  <c r="V1039" i="32"/>
  <c r="W1038" i="32"/>
  <c r="V1038" i="32"/>
  <c r="W1037" i="32"/>
  <c r="V1037" i="32"/>
  <c r="W1036" i="32"/>
  <c r="V1036" i="32"/>
  <c r="W1035" i="32"/>
  <c r="V1035" i="32"/>
  <c r="W1034" i="32"/>
  <c r="V1034" i="32"/>
  <c r="W1033" i="32"/>
  <c r="V1033" i="32"/>
  <c r="W1032" i="32"/>
  <c r="V1032" i="32"/>
  <c r="W1031" i="32"/>
  <c r="V1031" i="32"/>
  <c r="W1030" i="32"/>
  <c r="V1030" i="32"/>
  <c r="W1029" i="32"/>
  <c r="V1029" i="32"/>
  <c r="W1028" i="32"/>
  <c r="V1028" i="32"/>
  <c r="W1027" i="32"/>
  <c r="V1027" i="32"/>
  <c r="W1026" i="32"/>
  <c r="V1026" i="32"/>
  <c r="W1025" i="32"/>
  <c r="V1025" i="32"/>
  <c r="W1024" i="32"/>
  <c r="V1024" i="32"/>
  <c r="W1023" i="32"/>
  <c r="V1023" i="32"/>
  <c r="W1022" i="32"/>
  <c r="V1022" i="32"/>
  <c r="W1021" i="32"/>
  <c r="V1021" i="32"/>
  <c r="W1020" i="32"/>
  <c r="V1020" i="32"/>
  <c r="W1019" i="32"/>
  <c r="V1019" i="32"/>
  <c r="W1018" i="32"/>
  <c r="V1018" i="32"/>
  <c r="W1017" i="32"/>
  <c r="V1017" i="32"/>
  <c r="W1016" i="32"/>
  <c r="V1016" i="32"/>
  <c r="W1015" i="32"/>
  <c r="V1015" i="32"/>
  <c r="W1014" i="32"/>
  <c r="V1014" i="32"/>
  <c r="W1013" i="32"/>
  <c r="V1013" i="32"/>
  <c r="W1012" i="32"/>
  <c r="V1012" i="32"/>
  <c r="W1011" i="32"/>
  <c r="V1011" i="32"/>
  <c r="W1010" i="32"/>
  <c r="V1010" i="32"/>
  <c r="W1009" i="32"/>
  <c r="V1009" i="32"/>
  <c r="W1008" i="32"/>
  <c r="V1008" i="32"/>
  <c r="W1007" i="32"/>
  <c r="V1007" i="32"/>
  <c r="W1006" i="32"/>
  <c r="V1006" i="32"/>
  <c r="W1005" i="32"/>
  <c r="V1005" i="32"/>
  <c r="W1004" i="32"/>
  <c r="V1004" i="32"/>
  <c r="W1003" i="32"/>
  <c r="V1003" i="32"/>
  <c r="W1002" i="32"/>
  <c r="V1002" i="32"/>
  <c r="W1001" i="32"/>
  <c r="V1001" i="32"/>
  <c r="W1000" i="32"/>
  <c r="V1000" i="32"/>
  <c r="W999" i="32"/>
  <c r="V999" i="32"/>
  <c r="W998" i="32"/>
  <c r="V998" i="32"/>
  <c r="W997" i="32"/>
  <c r="V997" i="32"/>
  <c r="W996" i="32"/>
  <c r="V996" i="32"/>
  <c r="W995" i="32"/>
  <c r="V995" i="32"/>
  <c r="W994" i="32"/>
  <c r="V994" i="32"/>
  <c r="W993" i="32"/>
  <c r="V993" i="32"/>
  <c r="W992" i="32"/>
  <c r="V992" i="32"/>
  <c r="W991" i="32"/>
  <c r="V991" i="32"/>
  <c r="W990" i="32"/>
  <c r="V990" i="32"/>
  <c r="W989" i="32"/>
  <c r="V989" i="32"/>
  <c r="W988" i="32"/>
  <c r="V988" i="32"/>
  <c r="W987" i="32"/>
  <c r="V987" i="32"/>
  <c r="W986" i="32"/>
  <c r="V986" i="32"/>
  <c r="W985" i="32"/>
  <c r="V985" i="32"/>
  <c r="W984" i="32"/>
  <c r="V984" i="32"/>
  <c r="W983" i="32"/>
  <c r="V983" i="32"/>
  <c r="W982" i="32"/>
  <c r="V982" i="32"/>
  <c r="W981" i="32"/>
  <c r="V981" i="32"/>
  <c r="W980" i="32"/>
  <c r="V980" i="32"/>
  <c r="W979" i="32"/>
  <c r="V979" i="32"/>
  <c r="W978" i="32"/>
  <c r="V978" i="32"/>
  <c r="W977" i="32"/>
  <c r="V977" i="32"/>
  <c r="W976" i="32"/>
  <c r="V976" i="32"/>
  <c r="W975" i="32"/>
  <c r="V975" i="32"/>
  <c r="W974" i="32"/>
  <c r="V974" i="32"/>
  <c r="W973" i="32"/>
  <c r="V973" i="32"/>
  <c r="W972" i="32"/>
  <c r="V972" i="32"/>
  <c r="W971" i="32"/>
  <c r="V971" i="32"/>
  <c r="W970" i="32"/>
  <c r="V970" i="32"/>
  <c r="W969" i="32"/>
  <c r="V969" i="32"/>
  <c r="W968" i="32"/>
  <c r="V968" i="32"/>
  <c r="W967" i="32"/>
  <c r="V967" i="32"/>
  <c r="W966" i="32"/>
  <c r="V966" i="32"/>
  <c r="W965" i="32"/>
  <c r="V965" i="32"/>
  <c r="W964" i="32"/>
  <c r="V964" i="32"/>
  <c r="W963" i="32"/>
  <c r="V963" i="32"/>
  <c r="W962" i="32"/>
  <c r="V962" i="32"/>
  <c r="W961" i="32"/>
  <c r="V961" i="32"/>
  <c r="W960" i="32"/>
  <c r="V960" i="32"/>
  <c r="W959" i="32"/>
  <c r="V959" i="32"/>
  <c r="W958" i="32"/>
  <c r="V958" i="32"/>
  <c r="W957" i="32"/>
  <c r="V957" i="32"/>
  <c r="W956" i="32"/>
  <c r="V956" i="32"/>
  <c r="W955" i="32"/>
  <c r="V955" i="32"/>
  <c r="W954" i="32"/>
  <c r="V954" i="32"/>
  <c r="W953" i="32"/>
  <c r="V953" i="32"/>
  <c r="W952" i="32"/>
  <c r="V952" i="32"/>
  <c r="W951" i="32"/>
  <c r="V951" i="32"/>
  <c r="W950" i="32"/>
  <c r="V950" i="32"/>
  <c r="W949" i="32"/>
  <c r="V949" i="32"/>
  <c r="W948" i="32"/>
  <c r="V948" i="32"/>
  <c r="W947" i="32"/>
  <c r="V947" i="32"/>
  <c r="W946" i="32"/>
  <c r="V946" i="32"/>
  <c r="W945" i="32"/>
  <c r="V945" i="32"/>
  <c r="W944" i="32"/>
  <c r="V944" i="32"/>
  <c r="W943" i="32"/>
  <c r="V943" i="32"/>
  <c r="W942" i="32"/>
  <c r="V942" i="32"/>
  <c r="W941" i="32"/>
  <c r="V941" i="32"/>
  <c r="W940" i="32"/>
  <c r="V940" i="32"/>
  <c r="W939" i="32"/>
  <c r="V939" i="32"/>
  <c r="W938" i="32"/>
  <c r="V938" i="32"/>
  <c r="W937" i="32"/>
  <c r="V937" i="32"/>
  <c r="W936" i="32"/>
  <c r="V936" i="32"/>
  <c r="W935" i="32"/>
  <c r="V935" i="32"/>
  <c r="W934" i="32"/>
  <c r="V934" i="32"/>
  <c r="W933" i="32"/>
  <c r="V933" i="32"/>
  <c r="W932" i="32"/>
  <c r="V932" i="32"/>
  <c r="W931" i="32"/>
  <c r="V931" i="32"/>
  <c r="W930" i="32"/>
  <c r="V930" i="32"/>
  <c r="W929" i="32"/>
  <c r="V929" i="32"/>
  <c r="W928" i="32"/>
  <c r="V928" i="32"/>
  <c r="W927" i="32"/>
  <c r="V927" i="32"/>
  <c r="W926" i="32"/>
  <c r="V926" i="32"/>
  <c r="W925" i="32"/>
  <c r="V925" i="32"/>
  <c r="W924" i="32"/>
  <c r="V924" i="32"/>
  <c r="W923" i="32"/>
  <c r="V923" i="32"/>
  <c r="W922" i="32"/>
  <c r="V922" i="32"/>
  <c r="W921" i="32"/>
  <c r="V921" i="32"/>
  <c r="W920" i="32"/>
  <c r="V920" i="32"/>
  <c r="W919" i="32"/>
  <c r="V919" i="32"/>
  <c r="W918" i="32"/>
  <c r="V918" i="32"/>
  <c r="W917" i="32"/>
  <c r="V917" i="32"/>
  <c r="W916" i="32"/>
  <c r="V916" i="32"/>
  <c r="W915" i="32"/>
  <c r="V915" i="32"/>
  <c r="W914" i="32"/>
  <c r="V914" i="32"/>
  <c r="W913" i="32"/>
  <c r="V913" i="32"/>
  <c r="W912" i="32"/>
  <c r="V912" i="32"/>
  <c r="W911" i="32"/>
  <c r="V911" i="32"/>
  <c r="W910" i="32"/>
  <c r="V910" i="32"/>
  <c r="W909" i="32"/>
  <c r="V909" i="32"/>
  <c r="W908" i="32"/>
  <c r="V908" i="32"/>
  <c r="W907" i="32"/>
  <c r="V907" i="32"/>
  <c r="W906" i="32"/>
  <c r="V906" i="32"/>
  <c r="W905" i="32"/>
  <c r="V905" i="32"/>
  <c r="W904" i="32"/>
  <c r="V904" i="32"/>
  <c r="W903" i="32"/>
  <c r="V903" i="32"/>
  <c r="W902" i="32"/>
  <c r="V902" i="32"/>
  <c r="W901" i="32"/>
  <c r="V901" i="32"/>
  <c r="W900" i="32"/>
  <c r="V900" i="32"/>
  <c r="W899" i="32"/>
  <c r="V899" i="32"/>
  <c r="W898" i="32"/>
  <c r="V898" i="32"/>
  <c r="W897" i="32"/>
  <c r="V897" i="32"/>
  <c r="W896" i="32"/>
  <c r="V896" i="32"/>
  <c r="W895" i="32"/>
  <c r="V895" i="32"/>
  <c r="W894" i="32"/>
  <c r="V894" i="32"/>
  <c r="W893" i="32"/>
  <c r="V893" i="32"/>
  <c r="W892" i="32"/>
  <c r="V892" i="32"/>
  <c r="W891" i="32"/>
  <c r="V891" i="32"/>
  <c r="W890" i="32"/>
  <c r="V890" i="32"/>
  <c r="W889" i="32"/>
  <c r="V889" i="32"/>
  <c r="W888" i="32"/>
  <c r="V888" i="32"/>
  <c r="W887" i="32"/>
  <c r="V887" i="32"/>
  <c r="W886" i="32"/>
  <c r="V886" i="32"/>
  <c r="W885" i="32"/>
  <c r="V885" i="32"/>
  <c r="W884" i="32"/>
  <c r="V884" i="32"/>
  <c r="W883" i="32"/>
  <c r="V883" i="32"/>
  <c r="W882" i="32"/>
  <c r="V882" i="32"/>
  <c r="W881" i="32"/>
  <c r="V881" i="32"/>
  <c r="W880" i="32"/>
  <c r="V880" i="32"/>
  <c r="W879" i="32"/>
  <c r="V879" i="32"/>
  <c r="W878" i="32"/>
  <c r="V878" i="32"/>
  <c r="W877" i="32"/>
  <c r="V877" i="32"/>
  <c r="W876" i="32"/>
  <c r="V876" i="32"/>
  <c r="W875" i="32"/>
  <c r="V875" i="32"/>
  <c r="W874" i="32"/>
  <c r="V874" i="32"/>
  <c r="W873" i="32"/>
  <c r="V873" i="32"/>
  <c r="W872" i="32"/>
  <c r="V872" i="32"/>
  <c r="W871" i="32"/>
  <c r="V871" i="32"/>
  <c r="W870" i="32"/>
  <c r="V870" i="32"/>
  <c r="W869" i="32"/>
  <c r="V869" i="32"/>
  <c r="W868" i="32"/>
  <c r="V868" i="32"/>
  <c r="W867" i="32"/>
  <c r="V867" i="32"/>
  <c r="W866" i="32"/>
  <c r="V866" i="32"/>
  <c r="W865" i="32"/>
  <c r="V865" i="32"/>
  <c r="W864" i="32"/>
  <c r="V864" i="32"/>
  <c r="W863" i="32"/>
  <c r="V863" i="32"/>
  <c r="W862" i="32"/>
  <c r="V862" i="32"/>
  <c r="W861" i="32"/>
  <c r="V861" i="32"/>
  <c r="W860" i="32"/>
  <c r="V860" i="32"/>
  <c r="W859" i="32"/>
  <c r="V859" i="32"/>
  <c r="W858" i="32"/>
  <c r="V858" i="32"/>
  <c r="W857" i="32"/>
  <c r="V857" i="32"/>
  <c r="W856" i="32"/>
  <c r="V856" i="32"/>
  <c r="W855" i="32"/>
  <c r="V855" i="32"/>
  <c r="W854" i="32"/>
  <c r="V854" i="32"/>
  <c r="W853" i="32"/>
  <c r="V853" i="32"/>
  <c r="W852" i="32"/>
  <c r="V852" i="32"/>
  <c r="W851" i="32"/>
  <c r="V851" i="32"/>
  <c r="W850" i="32"/>
  <c r="V850" i="32"/>
  <c r="W849" i="32"/>
  <c r="V849" i="32"/>
  <c r="W848" i="32"/>
  <c r="V848" i="32"/>
  <c r="W847" i="32"/>
  <c r="V847" i="32"/>
  <c r="W846" i="32"/>
  <c r="V846" i="32"/>
  <c r="W845" i="32"/>
  <c r="V845" i="32"/>
  <c r="W844" i="32"/>
  <c r="V844" i="32"/>
  <c r="W843" i="32"/>
  <c r="V843" i="32"/>
  <c r="W842" i="32"/>
  <c r="V842" i="32"/>
  <c r="W841" i="32"/>
  <c r="V841" i="32"/>
  <c r="W840" i="32"/>
  <c r="V840" i="32"/>
  <c r="W839" i="32"/>
  <c r="V839" i="32"/>
  <c r="W838" i="32"/>
  <c r="V838" i="32"/>
  <c r="W837" i="32"/>
  <c r="V837" i="32"/>
  <c r="W836" i="32"/>
  <c r="V836" i="32"/>
  <c r="W835" i="32"/>
  <c r="V835" i="32"/>
  <c r="W834" i="32"/>
  <c r="V834" i="32"/>
  <c r="W833" i="32"/>
  <c r="V833" i="32"/>
  <c r="W832" i="32"/>
  <c r="V832" i="32"/>
  <c r="W831" i="32"/>
  <c r="V831" i="32"/>
  <c r="W830" i="32"/>
  <c r="V830" i="32"/>
  <c r="W829" i="32"/>
  <c r="V829" i="32"/>
  <c r="W828" i="32"/>
  <c r="V828" i="32"/>
  <c r="W827" i="32"/>
  <c r="V827" i="32"/>
  <c r="W826" i="32"/>
  <c r="V826" i="32"/>
  <c r="W825" i="32"/>
  <c r="V825" i="32"/>
  <c r="W824" i="32"/>
  <c r="V824" i="32"/>
  <c r="W823" i="32"/>
  <c r="V823" i="32"/>
  <c r="W822" i="32"/>
  <c r="V822" i="32"/>
  <c r="W821" i="32"/>
  <c r="V821" i="32"/>
  <c r="W820" i="32"/>
  <c r="V820" i="32"/>
  <c r="W819" i="32"/>
  <c r="V819" i="32"/>
  <c r="W818" i="32"/>
  <c r="V818" i="32"/>
  <c r="W817" i="32"/>
  <c r="V817" i="32"/>
  <c r="W816" i="32"/>
  <c r="V816" i="32"/>
  <c r="W815" i="32"/>
  <c r="V815" i="32"/>
  <c r="W814" i="32"/>
  <c r="V814" i="32"/>
  <c r="W813" i="32"/>
  <c r="V813" i="32"/>
  <c r="W812" i="32"/>
  <c r="V812" i="32"/>
  <c r="W811" i="32"/>
  <c r="V811" i="32"/>
  <c r="W810" i="32"/>
  <c r="V810" i="32"/>
  <c r="W809" i="32"/>
  <c r="V809" i="32"/>
  <c r="W808" i="32"/>
  <c r="V808" i="32"/>
  <c r="W807" i="32"/>
  <c r="V807" i="32"/>
  <c r="W806" i="32"/>
  <c r="V806" i="32"/>
  <c r="W805" i="32"/>
  <c r="V805" i="32"/>
  <c r="W804" i="32"/>
  <c r="V804" i="32"/>
  <c r="W803" i="32"/>
  <c r="V803" i="32"/>
  <c r="W802" i="32"/>
  <c r="V802" i="32"/>
  <c r="W801" i="32"/>
  <c r="V801" i="32"/>
  <c r="W800" i="32"/>
  <c r="V800" i="32"/>
  <c r="W799" i="32"/>
  <c r="V799" i="32"/>
  <c r="W798" i="32"/>
  <c r="V798" i="32"/>
  <c r="W797" i="32"/>
  <c r="V797" i="32"/>
  <c r="W796" i="32"/>
  <c r="V796" i="32"/>
  <c r="W795" i="32"/>
  <c r="V795" i="32"/>
  <c r="W794" i="32"/>
  <c r="V794" i="32"/>
  <c r="W793" i="32"/>
  <c r="V793" i="32"/>
  <c r="W792" i="32"/>
  <c r="V792" i="32"/>
  <c r="W791" i="32"/>
  <c r="V791" i="32"/>
  <c r="W790" i="32"/>
  <c r="V790" i="32"/>
  <c r="W789" i="32"/>
  <c r="V789" i="32"/>
  <c r="W788" i="32"/>
  <c r="V788" i="32"/>
  <c r="W787" i="32"/>
  <c r="V787" i="32"/>
  <c r="W786" i="32"/>
  <c r="V786" i="32"/>
  <c r="W785" i="32"/>
  <c r="V785" i="32"/>
  <c r="W784" i="32"/>
  <c r="V784" i="32"/>
  <c r="W783" i="32"/>
  <c r="V783" i="32"/>
  <c r="W782" i="32"/>
  <c r="V782" i="32"/>
  <c r="W781" i="32"/>
  <c r="V781" i="32"/>
  <c r="W780" i="32"/>
  <c r="V780" i="32"/>
  <c r="W779" i="32"/>
  <c r="V779" i="32"/>
  <c r="W778" i="32"/>
  <c r="V778" i="32"/>
  <c r="W777" i="32"/>
  <c r="V777" i="32"/>
  <c r="W776" i="32"/>
  <c r="V776" i="32"/>
  <c r="W775" i="32"/>
  <c r="V775" i="32"/>
  <c r="W774" i="32"/>
  <c r="V774" i="32"/>
  <c r="W773" i="32"/>
  <c r="V773" i="32"/>
  <c r="W772" i="32"/>
  <c r="V772" i="32"/>
  <c r="W771" i="32"/>
  <c r="V771" i="32"/>
  <c r="W770" i="32"/>
  <c r="V770" i="32"/>
  <c r="W769" i="32"/>
  <c r="V769" i="32"/>
  <c r="W768" i="32"/>
  <c r="V768" i="32"/>
  <c r="W767" i="32"/>
  <c r="V767" i="32"/>
  <c r="W766" i="32"/>
  <c r="V766" i="32"/>
  <c r="W765" i="32"/>
  <c r="V765" i="32"/>
  <c r="W764" i="32"/>
  <c r="V764" i="32"/>
  <c r="W763" i="32"/>
  <c r="V763" i="32"/>
  <c r="W762" i="32"/>
  <c r="V762" i="32"/>
  <c r="W761" i="32"/>
  <c r="V761" i="32"/>
  <c r="W760" i="32"/>
  <c r="V760" i="32"/>
  <c r="W759" i="32"/>
  <c r="V759" i="32"/>
  <c r="W758" i="32"/>
  <c r="V758" i="32"/>
  <c r="W757" i="32"/>
  <c r="V757" i="32"/>
  <c r="W756" i="32"/>
  <c r="V756" i="32"/>
  <c r="W755" i="32"/>
  <c r="V755" i="32"/>
  <c r="W754" i="32"/>
  <c r="V754" i="32"/>
  <c r="W753" i="32"/>
  <c r="V753" i="32"/>
  <c r="W752" i="32"/>
  <c r="V752" i="32"/>
  <c r="W751" i="32"/>
  <c r="V751" i="32"/>
  <c r="W750" i="32"/>
  <c r="V750" i="32"/>
  <c r="W749" i="32"/>
  <c r="V749" i="32"/>
  <c r="W748" i="32"/>
  <c r="V748" i="32"/>
  <c r="W747" i="32"/>
  <c r="V747" i="32"/>
  <c r="W746" i="32"/>
  <c r="V746" i="32"/>
  <c r="W745" i="32"/>
  <c r="V745" i="32"/>
  <c r="W744" i="32"/>
  <c r="V744" i="32"/>
  <c r="W743" i="32"/>
  <c r="V743" i="32"/>
  <c r="W742" i="32"/>
  <c r="V742" i="32"/>
  <c r="W741" i="32"/>
  <c r="V741" i="32"/>
  <c r="W740" i="32"/>
  <c r="V740" i="32"/>
  <c r="W739" i="32"/>
  <c r="V739" i="32"/>
  <c r="W738" i="32"/>
  <c r="V738" i="32"/>
  <c r="W737" i="32"/>
  <c r="V737" i="32"/>
  <c r="W736" i="32"/>
  <c r="V736" i="32"/>
  <c r="W735" i="32"/>
  <c r="V735" i="32"/>
  <c r="W734" i="32"/>
  <c r="V734" i="32"/>
  <c r="W733" i="32"/>
  <c r="V733" i="32"/>
  <c r="W732" i="32"/>
  <c r="V732" i="32"/>
  <c r="W731" i="32"/>
  <c r="V731" i="32"/>
  <c r="W730" i="32"/>
  <c r="V730" i="32"/>
  <c r="W729" i="32"/>
  <c r="V729" i="32"/>
  <c r="W728" i="32"/>
  <c r="V728" i="32"/>
  <c r="W727" i="32"/>
  <c r="V727" i="32"/>
  <c r="W726" i="32"/>
  <c r="V726" i="32"/>
  <c r="W725" i="32"/>
  <c r="V725" i="32"/>
  <c r="W724" i="32"/>
  <c r="V724" i="32"/>
  <c r="W723" i="32"/>
  <c r="V723" i="32"/>
  <c r="W722" i="32"/>
  <c r="V722" i="32"/>
  <c r="W721" i="32"/>
  <c r="V721" i="32"/>
  <c r="W720" i="32"/>
  <c r="V720" i="32"/>
  <c r="W719" i="32"/>
  <c r="V719" i="32"/>
  <c r="W718" i="32"/>
  <c r="V718" i="32"/>
  <c r="W717" i="32"/>
  <c r="V717" i="32"/>
  <c r="W716" i="32"/>
  <c r="V716" i="32"/>
  <c r="W715" i="32"/>
  <c r="V715" i="32"/>
  <c r="W714" i="32"/>
  <c r="V714" i="32"/>
  <c r="W713" i="32"/>
  <c r="V713" i="32"/>
  <c r="W712" i="32"/>
  <c r="V712" i="32"/>
  <c r="W711" i="32"/>
  <c r="V711" i="32"/>
  <c r="W710" i="32"/>
  <c r="V710" i="32"/>
  <c r="W709" i="32"/>
  <c r="V709" i="32"/>
  <c r="W708" i="32"/>
  <c r="V708" i="32"/>
  <c r="W707" i="32"/>
  <c r="V707" i="32"/>
  <c r="W706" i="32"/>
  <c r="V706" i="32"/>
  <c r="W705" i="32"/>
  <c r="V705" i="32"/>
  <c r="W704" i="32"/>
  <c r="V704" i="32"/>
  <c r="W703" i="32"/>
  <c r="V703" i="32"/>
  <c r="W702" i="32"/>
  <c r="V702" i="32"/>
  <c r="W701" i="32"/>
  <c r="V701" i="32"/>
  <c r="W700" i="32"/>
  <c r="V700" i="32"/>
  <c r="W699" i="32"/>
  <c r="V699" i="32"/>
  <c r="W698" i="32"/>
  <c r="V698" i="32"/>
  <c r="W697" i="32"/>
  <c r="V697" i="32"/>
  <c r="W696" i="32"/>
  <c r="V696" i="32"/>
  <c r="W695" i="32"/>
  <c r="V695" i="32"/>
  <c r="W694" i="32"/>
  <c r="V694" i="32"/>
  <c r="W693" i="32"/>
  <c r="V693" i="32"/>
  <c r="W692" i="32"/>
  <c r="V692" i="32"/>
  <c r="W691" i="32"/>
  <c r="V691" i="32"/>
  <c r="W690" i="32"/>
  <c r="V690" i="32"/>
  <c r="W689" i="32"/>
  <c r="V689" i="32"/>
  <c r="W688" i="32"/>
  <c r="V688" i="32"/>
  <c r="W687" i="32"/>
  <c r="V687" i="32"/>
  <c r="W686" i="32"/>
  <c r="V686" i="32"/>
  <c r="W685" i="32"/>
  <c r="V685" i="32"/>
  <c r="W684" i="32"/>
  <c r="V684" i="32"/>
  <c r="W683" i="32"/>
  <c r="V683" i="32"/>
  <c r="W682" i="32"/>
  <c r="V682" i="32"/>
  <c r="W681" i="32"/>
  <c r="V681" i="32"/>
  <c r="W680" i="32"/>
  <c r="V680" i="32"/>
  <c r="W679" i="32"/>
  <c r="V679" i="32"/>
  <c r="W678" i="32"/>
  <c r="V678" i="32"/>
  <c r="W677" i="32"/>
  <c r="V677" i="32"/>
  <c r="W676" i="32"/>
  <c r="V676" i="32"/>
  <c r="W675" i="32"/>
  <c r="V675" i="32"/>
  <c r="W674" i="32"/>
  <c r="V674" i="32"/>
  <c r="W673" i="32"/>
  <c r="V673" i="32"/>
  <c r="W672" i="32"/>
  <c r="V672" i="32"/>
  <c r="W671" i="32"/>
  <c r="V671" i="32"/>
  <c r="W670" i="32"/>
  <c r="V670" i="32"/>
  <c r="W669" i="32"/>
  <c r="V669" i="32"/>
  <c r="W668" i="32"/>
  <c r="V668" i="32"/>
  <c r="W667" i="32"/>
  <c r="V667" i="32"/>
  <c r="W666" i="32"/>
  <c r="V666" i="32"/>
  <c r="W665" i="32"/>
  <c r="V665" i="32"/>
  <c r="W664" i="32"/>
  <c r="V664" i="32"/>
  <c r="W663" i="32"/>
  <c r="V663" i="32"/>
  <c r="W662" i="32"/>
  <c r="V662" i="32"/>
  <c r="W661" i="32"/>
  <c r="V661" i="32"/>
  <c r="W660" i="32"/>
  <c r="V660" i="32"/>
  <c r="W659" i="32"/>
  <c r="V659" i="32"/>
  <c r="W658" i="32"/>
  <c r="V658" i="32"/>
  <c r="W657" i="32"/>
  <c r="V657" i="32"/>
  <c r="W656" i="32"/>
  <c r="V656" i="32"/>
  <c r="W655" i="32"/>
  <c r="V655" i="32"/>
  <c r="W654" i="32"/>
  <c r="V654" i="32"/>
  <c r="W653" i="32"/>
  <c r="V653" i="32"/>
  <c r="W652" i="32"/>
  <c r="V652" i="32"/>
  <c r="W651" i="32"/>
  <c r="V651" i="32"/>
  <c r="W650" i="32"/>
  <c r="V650" i="32"/>
  <c r="W649" i="32"/>
  <c r="V649" i="32"/>
  <c r="W648" i="32"/>
  <c r="V648" i="32"/>
  <c r="W647" i="32"/>
  <c r="V647" i="32"/>
  <c r="W646" i="32"/>
  <c r="V646" i="32"/>
  <c r="W645" i="32"/>
  <c r="V645" i="32"/>
  <c r="W644" i="32"/>
  <c r="V644" i="32"/>
  <c r="W643" i="32"/>
  <c r="V643" i="32"/>
  <c r="W642" i="32"/>
  <c r="V642" i="32"/>
  <c r="W641" i="32"/>
  <c r="V641" i="32"/>
  <c r="W640" i="32"/>
  <c r="V640" i="32"/>
  <c r="W639" i="32"/>
  <c r="V639" i="32"/>
  <c r="W638" i="32"/>
  <c r="V638" i="32"/>
  <c r="W637" i="32"/>
  <c r="V637" i="32"/>
  <c r="W636" i="32"/>
  <c r="V636" i="32"/>
  <c r="W635" i="32"/>
  <c r="V635" i="32"/>
  <c r="W634" i="32"/>
  <c r="V634" i="32"/>
  <c r="W633" i="32"/>
  <c r="V633" i="32"/>
  <c r="W632" i="32"/>
  <c r="V632" i="32"/>
  <c r="W631" i="32"/>
  <c r="V631" i="32"/>
  <c r="W630" i="32"/>
  <c r="V630" i="32"/>
  <c r="W629" i="32"/>
  <c r="V629" i="32"/>
  <c r="W628" i="32"/>
  <c r="V628" i="32"/>
  <c r="W627" i="32"/>
  <c r="V627" i="32"/>
  <c r="W626" i="32"/>
  <c r="V626" i="32"/>
  <c r="W625" i="32"/>
  <c r="V625" i="32"/>
  <c r="W624" i="32"/>
  <c r="V624" i="32"/>
  <c r="W623" i="32"/>
  <c r="V623" i="32"/>
  <c r="W622" i="32"/>
  <c r="V622" i="32"/>
  <c r="W621" i="32"/>
  <c r="V621" i="32"/>
  <c r="W620" i="32"/>
  <c r="V620" i="32"/>
  <c r="W619" i="32"/>
  <c r="V619" i="32"/>
  <c r="W618" i="32"/>
  <c r="V618" i="32"/>
  <c r="W617" i="32"/>
  <c r="V617" i="32"/>
  <c r="W616" i="32"/>
  <c r="V616" i="32"/>
  <c r="W615" i="32"/>
  <c r="V615" i="32"/>
  <c r="W614" i="32"/>
  <c r="V614" i="32"/>
  <c r="W613" i="32"/>
  <c r="V613" i="32"/>
  <c r="W612" i="32"/>
  <c r="V612" i="32"/>
  <c r="W611" i="32"/>
  <c r="V611" i="32"/>
  <c r="W610" i="32"/>
  <c r="V610" i="32"/>
  <c r="W609" i="32"/>
  <c r="V609" i="32"/>
  <c r="W608" i="32"/>
  <c r="V608" i="32"/>
  <c r="W607" i="32"/>
  <c r="V607" i="32"/>
  <c r="W606" i="32"/>
  <c r="V606" i="32"/>
  <c r="W605" i="32"/>
  <c r="V605" i="32"/>
  <c r="W604" i="32"/>
  <c r="V604" i="32"/>
  <c r="W603" i="32"/>
  <c r="V603" i="32"/>
  <c r="W602" i="32"/>
  <c r="V602" i="32"/>
  <c r="W601" i="32"/>
  <c r="V601" i="32"/>
  <c r="W600" i="32"/>
  <c r="V600" i="32"/>
  <c r="W599" i="32"/>
  <c r="V599" i="32"/>
  <c r="W598" i="32"/>
  <c r="V598" i="32"/>
  <c r="W597" i="32"/>
  <c r="V597" i="32"/>
  <c r="W596" i="32"/>
  <c r="V596" i="32"/>
  <c r="W595" i="32"/>
  <c r="V595" i="32"/>
  <c r="W594" i="32"/>
  <c r="V594" i="32"/>
  <c r="W593" i="32"/>
  <c r="V593" i="32"/>
  <c r="W592" i="32"/>
  <c r="V592" i="32"/>
  <c r="W591" i="32"/>
  <c r="V591" i="32"/>
  <c r="W590" i="32"/>
  <c r="V590" i="32"/>
  <c r="W589" i="32"/>
  <c r="V589" i="32"/>
  <c r="W588" i="32"/>
  <c r="V588" i="32"/>
  <c r="W587" i="32"/>
  <c r="V587" i="32"/>
  <c r="W586" i="32"/>
  <c r="V586" i="32"/>
  <c r="W585" i="32"/>
  <c r="V585" i="32"/>
  <c r="W584" i="32"/>
  <c r="V584" i="32"/>
  <c r="W583" i="32"/>
  <c r="V583" i="32"/>
  <c r="W582" i="32"/>
  <c r="V582" i="32"/>
  <c r="W581" i="32"/>
  <c r="V581" i="32"/>
  <c r="W580" i="32"/>
  <c r="V580" i="32"/>
  <c r="W579" i="32"/>
  <c r="V579" i="32"/>
  <c r="W578" i="32"/>
  <c r="V578" i="32"/>
  <c r="W577" i="32"/>
  <c r="V577" i="32"/>
  <c r="W576" i="32"/>
  <c r="V576" i="32"/>
  <c r="W575" i="32"/>
  <c r="V575" i="32"/>
  <c r="W574" i="32"/>
  <c r="V574" i="32"/>
  <c r="W573" i="32"/>
  <c r="V573" i="32"/>
  <c r="W572" i="32"/>
  <c r="V572" i="32"/>
  <c r="W571" i="32"/>
  <c r="V571" i="32"/>
  <c r="W570" i="32"/>
  <c r="V570" i="32"/>
  <c r="W569" i="32"/>
  <c r="V569" i="32"/>
  <c r="W568" i="32"/>
  <c r="V568" i="32"/>
  <c r="W567" i="32"/>
  <c r="V567" i="32"/>
  <c r="W566" i="32"/>
  <c r="V566" i="32"/>
  <c r="W565" i="32"/>
  <c r="V565" i="32"/>
  <c r="W564" i="32"/>
  <c r="V564" i="32"/>
  <c r="W563" i="32"/>
  <c r="V563" i="32"/>
  <c r="W562" i="32"/>
  <c r="V562" i="32"/>
  <c r="W561" i="32"/>
  <c r="V561" i="32"/>
  <c r="W560" i="32"/>
  <c r="V560" i="32"/>
  <c r="W559" i="32"/>
  <c r="V559" i="32"/>
  <c r="W558" i="32"/>
  <c r="V558" i="32"/>
  <c r="W557" i="32"/>
  <c r="V557" i="32"/>
  <c r="W556" i="32"/>
  <c r="V556" i="32"/>
  <c r="W555" i="32"/>
  <c r="V555" i="32"/>
  <c r="W554" i="32"/>
  <c r="V554" i="32"/>
  <c r="W553" i="32"/>
  <c r="V553" i="32"/>
  <c r="W552" i="32"/>
  <c r="V552" i="32"/>
  <c r="W551" i="32"/>
  <c r="V551" i="32"/>
  <c r="W550" i="32"/>
  <c r="V550" i="32"/>
  <c r="W549" i="32"/>
  <c r="V549" i="32"/>
  <c r="W548" i="32"/>
  <c r="V548" i="32"/>
  <c r="W547" i="32"/>
  <c r="V547" i="32"/>
  <c r="W546" i="32"/>
  <c r="V546" i="32"/>
  <c r="W545" i="32"/>
  <c r="V545" i="32"/>
  <c r="W544" i="32"/>
  <c r="V544" i="32"/>
  <c r="W543" i="32"/>
  <c r="V543" i="32"/>
  <c r="W542" i="32"/>
  <c r="V542" i="32"/>
  <c r="W541" i="32"/>
  <c r="V541" i="32"/>
  <c r="W540" i="32"/>
  <c r="V540" i="32"/>
  <c r="W539" i="32"/>
  <c r="V539" i="32"/>
  <c r="W538" i="32"/>
  <c r="V538" i="32"/>
  <c r="W537" i="32"/>
  <c r="V537" i="32"/>
  <c r="W536" i="32"/>
  <c r="V536" i="32"/>
  <c r="W535" i="32"/>
  <c r="V535" i="32"/>
  <c r="W534" i="32"/>
  <c r="V534" i="32"/>
  <c r="W533" i="32"/>
  <c r="V533" i="32"/>
  <c r="W532" i="32"/>
  <c r="V532" i="32"/>
  <c r="W531" i="32"/>
  <c r="V531" i="32"/>
  <c r="W530" i="32"/>
  <c r="V530" i="32"/>
  <c r="W529" i="32"/>
  <c r="V529" i="32"/>
  <c r="W528" i="32"/>
  <c r="V528" i="32"/>
  <c r="W527" i="32"/>
  <c r="V527" i="32"/>
  <c r="W526" i="32"/>
  <c r="V526" i="32"/>
  <c r="W525" i="32"/>
  <c r="V525" i="32"/>
  <c r="W524" i="32"/>
  <c r="V524" i="32"/>
  <c r="W523" i="32"/>
  <c r="V523" i="32"/>
  <c r="W522" i="32"/>
  <c r="V522" i="32"/>
  <c r="W521" i="32"/>
  <c r="V521" i="32"/>
  <c r="W520" i="32"/>
  <c r="V520" i="32"/>
  <c r="W519" i="32"/>
  <c r="V519" i="32"/>
  <c r="W518" i="32"/>
  <c r="V518" i="32"/>
  <c r="W517" i="32"/>
  <c r="V517" i="32"/>
  <c r="W516" i="32"/>
  <c r="V516" i="32"/>
  <c r="W515" i="32"/>
  <c r="V515" i="32"/>
  <c r="W514" i="32"/>
  <c r="V514" i="32"/>
  <c r="W513" i="32"/>
  <c r="V513" i="32"/>
  <c r="W512" i="32"/>
  <c r="V512" i="32"/>
  <c r="W511" i="32"/>
  <c r="V511" i="32"/>
  <c r="W510" i="32"/>
  <c r="V510" i="32"/>
  <c r="W509" i="32"/>
  <c r="V509" i="32"/>
  <c r="W508" i="32"/>
  <c r="V508" i="32"/>
  <c r="W507" i="32"/>
  <c r="V507" i="32"/>
  <c r="W506" i="32"/>
  <c r="V506" i="32"/>
  <c r="W505" i="32"/>
  <c r="V505" i="32"/>
  <c r="W504" i="32"/>
  <c r="V504" i="32"/>
  <c r="W503" i="32"/>
  <c r="V503" i="32"/>
  <c r="W502" i="32"/>
  <c r="V502" i="32"/>
  <c r="W501" i="32"/>
  <c r="V501" i="32"/>
  <c r="W500" i="32"/>
  <c r="V500" i="32"/>
  <c r="W499" i="32"/>
  <c r="V499" i="32"/>
  <c r="W498" i="32"/>
  <c r="V498" i="32"/>
  <c r="W497" i="32"/>
  <c r="V497" i="32"/>
  <c r="W496" i="32"/>
  <c r="V496" i="32"/>
  <c r="W495" i="32"/>
  <c r="V495" i="32"/>
  <c r="W494" i="32"/>
  <c r="V494" i="32"/>
  <c r="W493" i="32"/>
  <c r="V493" i="32"/>
  <c r="W492" i="32"/>
  <c r="V492" i="32"/>
  <c r="W491" i="32"/>
  <c r="V491" i="32"/>
  <c r="W490" i="32"/>
  <c r="V490" i="32"/>
  <c r="W489" i="32"/>
  <c r="V489" i="32"/>
  <c r="W488" i="32"/>
  <c r="V488" i="32"/>
  <c r="W487" i="32"/>
  <c r="V487" i="32"/>
  <c r="W486" i="32"/>
  <c r="V486" i="32"/>
  <c r="W485" i="32"/>
  <c r="V485" i="32"/>
  <c r="W484" i="32"/>
  <c r="V484" i="32"/>
  <c r="W483" i="32"/>
  <c r="V483" i="32"/>
  <c r="W482" i="32"/>
  <c r="V482" i="32"/>
  <c r="W481" i="32"/>
  <c r="V481" i="32"/>
  <c r="W480" i="32"/>
  <c r="V480" i="32"/>
  <c r="W479" i="32"/>
  <c r="V479" i="32"/>
  <c r="W478" i="32"/>
  <c r="V478" i="32"/>
  <c r="W477" i="32"/>
  <c r="V477" i="32"/>
  <c r="W476" i="32"/>
  <c r="V476" i="32"/>
  <c r="W475" i="32"/>
  <c r="V475" i="32"/>
  <c r="W474" i="32"/>
  <c r="V474" i="32"/>
  <c r="W473" i="32"/>
  <c r="V473" i="32"/>
  <c r="W472" i="32"/>
  <c r="V472" i="32"/>
  <c r="W471" i="32"/>
  <c r="V471" i="32"/>
  <c r="W470" i="32"/>
  <c r="V470" i="32"/>
  <c r="W469" i="32"/>
  <c r="V469" i="32"/>
  <c r="W468" i="32"/>
  <c r="V468" i="32"/>
  <c r="W467" i="32"/>
  <c r="V467" i="32"/>
  <c r="W466" i="32"/>
  <c r="V466" i="32"/>
  <c r="W465" i="32"/>
  <c r="V465" i="32"/>
  <c r="W464" i="32"/>
  <c r="V464" i="32"/>
  <c r="W463" i="32"/>
  <c r="V463" i="32"/>
  <c r="W462" i="32"/>
  <c r="V462" i="32"/>
  <c r="W461" i="32"/>
  <c r="V461" i="32"/>
  <c r="W460" i="32"/>
  <c r="V460" i="32"/>
  <c r="W459" i="32"/>
  <c r="V459" i="32"/>
  <c r="W458" i="32"/>
  <c r="V458" i="32"/>
  <c r="W457" i="32"/>
  <c r="V457" i="32"/>
  <c r="W456" i="32"/>
  <c r="V456" i="32"/>
  <c r="W455" i="32"/>
  <c r="V455" i="32"/>
  <c r="W454" i="32"/>
  <c r="V454" i="32"/>
  <c r="W453" i="32"/>
  <c r="V453" i="32"/>
  <c r="W452" i="32"/>
  <c r="V452" i="32"/>
  <c r="W451" i="32"/>
  <c r="V451" i="32"/>
  <c r="W450" i="32"/>
  <c r="V450" i="32"/>
  <c r="W449" i="32"/>
  <c r="V449" i="32"/>
  <c r="W448" i="32"/>
  <c r="V448" i="32"/>
  <c r="W447" i="32"/>
  <c r="V447" i="32"/>
  <c r="W446" i="32"/>
  <c r="V446" i="32"/>
  <c r="W445" i="32"/>
  <c r="V445" i="32"/>
  <c r="W444" i="32"/>
  <c r="V444" i="32"/>
  <c r="W443" i="32"/>
  <c r="V443" i="32"/>
  <c r="W442" i="32"/>
  <c r="V442" i="32"/>
  <c r="W441" i="32"/>
  <c r="V441" i="32"/>
  <c r="W440" i="32"/>
  <c r="V440" i="32"/>
  <c r="W439" i="32"/>
  <c r="V439" i="32"/>
  <c r="W438" i="32"/>
  <c r="V438" i="32"/>
  <c r="W437" i="32"/>
  <c r="V437" i="32"/>
  <c r="W436" i="32"/>
  <c r="V436" i="32"/>
  <c r="W435" i="32"/>
  <c r="V435" i="32"/>
  <c r="W434" i="32"/>
  <c r="V434" i="32"/>
  <c r="W433" i="32"/>
  <c r="V433" i="32"/>
  <c r="W432" i="32"/>
  <c r="V432" i="32"/>
  <c r="W431" i="32"/>
  <c r="V431" i="32"/>
  <c r="W430" i="32"/>
  <c r="V430" i="32"/>
  <c r="W429" i="32"/>
  <c r="V429" i="32"/>
  <c r="W428" i="32"/>
  <c r="V428" i="32"/>
  <c r="W427" i="32"/>
  <c r="V427" i="32"/>
  <c r="W426" i="32"/>
  <c r="V426" i="32"/>
  <c r="W425" i="32"/>
  <c r="V425" i="32"/>
  <c r="W424" i="32"/>
  <c r="V424" i="32"/>
  <c r="W423" i="32"/>
  <c r="V423" i="32"/>
  <c r="W422" i="32"/>
  <c r="V422" i="32"/>
  <c r="W421" i="32"/>
  <c r="V421" i="32"/>
  <c r="W420" i="32"/>
  <c r="V420" i="32"/>
  <c r="W419" i="32"/>
  <c r="V419" i="32"/>
  <c r="W418" i="32"/>
  <c r="V418" i="32"/>
  <c r="W417" i="32"/>
  <c r="V417" i="32"/>
  <c r="W416" i="32"/>
  <c r="V416" i="32"/>
  <c r="W415" i="32"/>
  <c r="V415" i="32"/>
  <c r="W414" i="32"/>
  <c r="V414" i="32"/>
  <c r="W413" i="32"/>
  <c r="V413" i="32"/>
  <c r="W412" i="32"/>
  <c r="V412" i="32"/>
  <c r="W411" i="32"/>
  <c r="V411" i="32"/>
  <c r="W410" i="32"/>
  <c r="V410" i="32"/>
  <c r="W409" i="32"/>
  <c r="V409" i="32"/>
  <c r="W408" i="32"/>
  <c r="V408" i="32"/>
  <c r="W407" i="32"/>
  <c r="V407" i="32"/>
  <c r="W406" i="32"/>
  <c r="V406" i="32"/>
  <c r="W405" i="32"/>
  <c r="V405" i="32"/>
  <c r="W404" i="32"/>
  <c r="V404" i="32"/>
  <c r="W403" i="32"/>
  <c r="V403" i="32"/>
  <c r="W402" i="32"/>
  <c r="V402" i="32"/>
  <c r="W401" i="32"/>
  <c r="V401" i="32"/>
  <c r="W400" i="32"/>
  <c r="V400" i="32"/>
  <c r="W399" i="32"/>
  <c r="V399" i="32"/>
  <c r="W398" i="32"/>
  <c r="V398" i="32"/>
  <c r="W397" i="32"/>
  <c r="V397" i="32"/>
  <c r="W396" i="32"/>
  <c r="V396" i="32"/>
  <c r="W395" i="32"/>
  <c r="V395" i="32"/>
  <c r="W394" i="32"/>
  <c r="V394" i="32"/>
  <c r="W393" i="32"/>
  <c r="V393" i="32"/>
  <c r="W392" i="32"/>
  <c r="V392" i="32"/>
  <c r="W391" i="32"/>
  <c r="V391" i="32"/>
  <c r="W390" i="32"/>
  <c r="V390" i="32"/>
  <c r="W389" i="32"/>
  <c r="V389" i="32"/>
  <c r="W388" i="32"/>
  <c r="V388" i="32"/>
  <c r="W387" i="32"/>
  <c r="V387" i="32"/>
  <c r="W386" i="32"/>
  <c r="V386" i="32"/>
  <c r="W385" i="32"/>
  <c r="V385" i="32"/>
  <c r="W384" i="32"/>
  <c r="V384" i="32"/>
  <c r="W383" i="32"/>
  <c r="V383" i="32"/>
  <c r="W382" i="32"/>
  <c r="V382" i="32"/>
  <c r="W381" i="32"/>
  <c r="V381" i="32"/>
  <c r="W380" i="32"/>
  <c r="V380" i="32"/>
  <c r="W379" i="32"/>
  <c r="V379" i="32"/>
  <c r="W378" i="32"/>
  <c r="V378" i="32"/>
  <c r="W377" i="32"/>
  <c r="V377" i="32"/>
  <c r="W376" i="32"/>
  <c r="V376" i="32"/>
  <c r="W375" i="32"/>
  <c r="V375" i="32"/>
  <c r="W374" i="32"/>
  <c r="V374" i="32"/>
  <c r="W373" i="32"/>
  <c r="V373" i="32"/>
  <c r="W372" i="32"/>
  <c r="V372" i="32"/>
  <c r="W371" i="32"/>
  <c r="V371" i="32"/>
  <c r="W370" i="32"/>
  <c r="V370" i="32"/>
  <c r="W369" i="32"/>
  <c r="V369" i="32"/>
  <c r="W368" i="32"/>
  <c r="V368" i="32"/>
  <c r="W367" i="32"/>
  <c r="V367" i="32"/>
  <c r="W366" i="32"/>
  <c r="V366" i="32"/>
  <c r="W365" i="32"/>
  <c r="V365" i="32"/>
  <c r="W364" i="32"/>
  <c r="V364" i="32"/>
  <c r="W363" i="32"/>
  <c r="V363" i="32"/>
  <c r="W362" i="32"/>
  <c r="V362" i="32"/>
  <c r="W361" i="32"/>
  <c r="V361" i="32"/>
  <c r="W360" i="32"/>
  <c r="V360" i="32"/>
  <c r="W359" i="32"/>
  <c r="V359" i="32"/>
  <c r="W358" i="32"/>
  <c r="V358" i="32"/>
  <c r="W357" i="32"/>
  <c r="V357" i="32"/>
  <c r="W356" i="32"/>
  <c r="V356" i="32"/>
  <c r="W355" i="32"/>
  <c r="V355" i="32"/>
  <c r="W354" i="32"/>
  <c r="V354" i="32"/>
  <c r="W353" i="32"/>
  <c r="V353" i="32"/>
  <c r="W352" i="32"/>
  <c r="V352" i="32"/>
  <c r="W351" i="32"/>
  <c r="V351" i="32"/>
  <c r="W350" i="32"/>
  <c r="V350" i="32"/>
  <c r="W349" i="32"/>
  <c r="V349" i="32"/>
  <c r="W348" i="32"/>
  <c r="V348" i="32"/>
  <c r="W347" i="32"/>
  <c r="V347" i="32"/>
  <c r="W346" i="32"/>
  <c r="V346" i="32"/>
  <c r="W345" i="32"/>
  <c r="V345" i="32"/>
  <c r="W344" i="32"/>
  <c r="V344" i="32"/>
  <c r="W343" i="32"/>
  <c r="V343" i="32"/>
  <c r="W342" i="32"/>
  <c r="V342" i="32"/>
  <c r="W341" i="32"/>
  <c r="V341" i="32"/>
  <c r="W340" i="32"/>
  <c r="V340" i="32"/>
  <c r="W339" i="32"/>
  <c r="V339" i="32"/>
  <c r="W338" i="32"/>
  <c r="V338" i="32"/>
  <c r="W337" i="32"/>
  <c r="V337" i="32"/>
  <c r="W336" i="32"/>
  <c r="V336" i="32"/>
  <c r="W335" i="32"/>
  <c r="V335" i="32"/>
  <c r="W334" i="32"/>
  <c r="V334" i="32"/>
  <c r="W333" i="32"/>
  <c r="V333" i="32"/>
  <c r="W332" i="32"/>
  <c r="V332" i="32"/>
  <c r="W331" i="32"/>
  <c r="V331" i="32"/>
  <c r="W330" i="32"/>
  <c r="V330" i="32"/>
  <c r="W329" i="32"/>
  <c r="V329" i="32"/>
  <c r="W328" i="32"/>
  <c r="V328" i="32"/>
  <c r="W327" i="32"/>
  <c r="V327" i="32"/>
  <c r="W326" i="32"/>
  <c r="V326" i="32"/>
  <c r="W325" i="32"/>
  <c r="V325" i="32"/>
  <c r="W324" i="32"/>
  <c r="V324" i="32"/>
  <c r="W323" i="32"/>
  <c r="V323" i="32"/>
  <c r="W322" i="32"/>
  <c r="V322" i="32"/>
  <c r="W321" i="32"/>
  <c r="V321" i="32"/>
  <c r="W320" i="32"/>
  <c r="V320" i="32"/>
  <c r="W319" i="32"/>
  <c r="V319" i="32"/>
  <c r="W318" i="32"/>
  <c r="V318" i="32"/>
  <c r="W317" i="32"/>
  <c r="V317" i="32"/>
  <c r="W316" i="32"/>
  <c r="V316" i="32"/>
  <c r="W315" i="32"/>
  <c r="V315" i="32"/>
  <c r="W314" i="32"/>
  <c r="V314" i="32"/>
  <c r="W313" i="32"/>
  <c r="V313" i="32"/>
  <c r="W312" i="32"/>
  <c r="V312" i="32"/>
  <c r="W311" i="32"/>
  <c r="V311" i="32"/>
  <c r="W310" i="32"/>
  <c r="V310" i="32"/>
  <c r="W309" i="32"/>
  <c r="V309" i="32"/>
  <c r="W308" i="32"/>
  <c r="V308" i="32"/>
  <c r="W307" i="32"/>
  <c r="V307" i="32"/>
  <c r="W306" i="32"/>
  <c r="V306" i="32"/>
  <c r="W305" i="32"/>
  <c r="V305" i="32"/>
  <c r="W304" i="32"/>
  <c r="V304" i="32"/>
  <c r="W303" i="32"/>
  <c r="V303" i="32"/>
  <c r="W302" i="32"/>
  <c r="V302" i="32"/>
  <c r="W301" i="32"/>
  <c r="V301" i="32"/>
  <c r="W300" i="32"/>
  <c r="V300" i="32"/>
  <c r="W299" i="32"/>
  <c r="V299" i="32"/>
  <c r="W298" i="32"/>
  <c r="V298" i="32"/>
  <c r="W297" i="32"/>
  <c r="V297" i="32"/>
  <c r="W296" i="32"/>
  <c r="V296" i="32"/>
  <c r="W295" i="32"/>
  <c r="V295" i="32"/>
  <c r="W294" i="32"/>
  <c r="V294" i="32"/>
  <c r="W293" i="32"/>
  <c r="V293" i="32"/>
  <c r="W292" i="32"/>
  <c r="V292" i="32"/>
  <c r="W291" i="32"/>
  <c r="V291" i="32"/>
  <c r="W290" i="32"/>
  <c r="V290" i="32"/>
  <c r="W289" i="32"/>
  <c r="V289" i="32"/>
  <c r="W288" i="32"/>
  <c r="V288" i="32"/>
  <c r="W287" i="32"/>
  <c r="V287" i="32"/>
  <c r="W286" i="32"/>
  <c r="V286" i="32"/>
  <c r="W285" i="32"/>
  <c r="V285" i="32"/>
  <c r="W284" i="32"/>
  <c r="V284" i="32"/>
  <c r="W283" i="32"/>
  <c r="V283" i="32"/>
  <c r="W282" i="32"/>
  <c r="V282" i="32"/>
  <c r="W281" i="32"/>
  <c r="V281" i="32"/>
  <c r="W280" i="32"/>
  <c r="V280" i="32"/>
  <c r="W279" i="32"/>
  <c r="V279" i="32"/>
  <c r="W278" i="32"/>
  <c r="V278" i="32"/>
  <c r="W277" i="32"/>
  <c r="V277" i="32"/>
  <c r="W276" i="32"/>
  <c r="V276" i="32"/>
  <c r="W275" i="32"/>
  <c r="V275" i="32"/>
  <c r="W274" i="32"/>
  <c r="V274" i="32"/>
  <c r="W273" i="32"/>
  <c r="V273" i="32"/>
  <c r="W272" i="32"/>
  <c r="V272" i="32"/>
  <c r="W271" i="32"/>
  <c r="V271" i="32"/>
  <c r="W270" i="32"/>
  <c r="V270" i="32"/>
  <c r="W269" i="32"/>
  <c r="V269" i="32"/>
  <c r="W268" i="32"/>
  <c r="V268" i="32"/>
  <c r="W267" i="32"/>
  <c r="V267" i="32"/>
  <c r="W266" i="32"/>
  <c r="V266" i="32"/>
  <c r="W265" i="32"/>
  <c r="V265" i="32"/>
  <c r="W264" i="32"/>
  <c r="V264" i="32"/>
  <c r="W263" i="32"/>
  <c r="V263" i="32"/>
  <c r="W262" i="32"/>
  <c r="V262" i="32"/>
  <c r="W261" i="32"/>
  <c r="V261" i="32"/>
  <c r="W260" i="32"/>
  <c r="V260" i="32"/>
  <c r="W259" i="32"/>
  <c r="V259" i="32"/>
  <c r="W258" i="32"/>
  <c r="V258" i="32"/>
  <c r="W257" i="32"/>
  <c r="V257" i="32"/>
  <c r="W256" i="32"/>
  <c r="V256" i="32"/>
  <c r="W255" i="32"/>
  <c r="V255" i="32"/>
  <c r="W254" i="32"/>
  <c r="V254" i="32"/>
  <c r="W253" i="32"/>
  <c r="V253" i="32"/>
  <c r="W252" i="32"/>
  <c r="V252" i="32"/>
  <c r="W251" i="32"/>
  <c r="V251" i="32"/>
  <c r="W250" i="32"/>
  <c r="V250" i="32"/>
  <c r="W249" i="32"/>
  <c r="V249" i="32"/>
  <c r="W248" i="32"/>
  <c r="V248" i="32"/>
  <c r="W247" i="32"/>
  <c r="V247" i="32"/>
  <c r="W246" i="32"/>
  <c r="V246" i="32"/>
  <c r="W245" i="32"/>
  <c r="V245" i="32"/>
  <c r="W244" i="32"/>
  <c r="V244" i="32"/>
  <c r="W243" i="32"/>
  <c r="V243" i="32"/>
  <c r="W242" i="32"/>
  <c r="V242" i="32"/>
  <c r="W241" i="32"/>
  <c r="V241" i="32"/>
  <c r="W240" i="32"/>
  <c r="V240" i="32"/>
  <c r="W239" i="32"/>
  <c r="V239" i="32"/>
  <c r="W238" i="32"/>
  <c r="V238" i="32"/>
  <c r="W237" i="32"/>
  <c r="V237" i="32"/>
  <c r="W236" i="32"/>
  <c r="V236" i="32"/>
  <c r="W235" i="32"/>
  <c r="V235" i="32"/>
  <c r="W234" i="32"/>
  <c r="V234" i="32"/>
  <c r="W233" i="32"/>
  <c r="V233" i="32"/>
  <c r="W232" i="32"/>
  <c r="V232" i="32"/>
  <c r="W231" i="32"/>
  <c r="V231" i="32"/>
  <c r="W230" i="32"/>
  <c r="V230" i="32"/>
  <c r="W229" i="32"/>
  <c r="V229" i="32"/>
  <c r="W228" i="32"/>
  <c r="V228" i="32"/>
  <c r="W227" i="32"/>
  <c r="V227" i="32"/>
  <c r="W226" i="32"/>
  <c r="V226" i="32"/>
  <c r="W225" i="32"/>
  <c r="V225" i="32"/>
  <c r="W224" i="32"/>
  <c r="V224" i="32"/>
  <c r="W223" i="32"/>
  <c r="V223" i="32"/>
  <c r="W222" i="32"/>
  <c r="V222" i="32"/>
  <c r="W221" i="32"/>
  <c r="V221" i="32"/>
  <c r="W220" i="32"/>
  <c r="V220" i="32"/>
  <c r="W219" i="32"/>
  <c r="V219" i="32"/>
  <c r="W218" i="32"/>
  <c r="V218" i="32"/>
  <c r="W217" i="32"/>
  <c r="V217" i="32"/>
  <c r="W216" i="32"/>
  <c r="V216" i="32"/>
  <c r="W215" i="32"/>
  <c r="V215" i="32"/>
  <c r="W214" i="32"/>
  <c r="V214" i="32"/>
  <c r="W213" i="32"/>
  <c r="V213" i="32"/>
  <c r="W212" i="32"/>
  <c r="V212" i="32"/>
  <c r="W211" i="32"/>
  <c r="V211" i="32"/>
  <c r="W210" i="32"/>
  <c r="V210" i="32"/>
  <c r="W209" i="32"/>
  <c r="V209" i="32"/>
  <c r="W208" i="32"/>
  <c r="V208" i="32"/>
  <c r="W207" i="32"/>
  <c r="V207" i="32"/>
  <c r="W206" i="32"/>
  <c r="V206" i="32"/>
  <c r="W205" i="32"/>
  <c r="V205" i="32"/>
  <c r="W204" i="32"/>
  <c r="V204" i="32"/>
  <c r="W203" i="32"/>
  <c r="V203" i="32"/>
  <c r="W202" i="32"/>
  <c r="V202" i="32"/>
  <c r="W201" i="32"/>
  <c r="V201" i="32"/>
  <c r="W200" i="32"/>
  <c r="V200" i="32"/>
  <c r="W199" i="32"/>
  <c r="V199" i="32"/>
  <c r="W198" i="32"/>
  <c r="V198" i="32"/>
  <c r="W197" i="32"/>
  <c r="V197" i="32"/>
  <c r="W196" i="32"/>
  <c r="V196" i="32"/>
  <c r="W195" i="32"/>
  <c r="V195" i="32"/>
  <c r="W194" i="32"/>
  <c r="V194" i="32"/>
  <c r="W193" i="32"/>
  <c r="V193" i="32"/>
  <c r="W192" i="32"/>
  <c r="V192" i="32"/>
  <c r="W191" i="32"/>
  <c r="V191" i="32"/>
  <c r="W190" i="32"/>
  <c r="V190" i="32"/>
  <c r="W189" i="32"/>
  <c r="V189" i="32"/>
  <c r="W188" i="32"/>
  <c r="V188" i="32"/>
  <c r="W187" i="32"/>
  <c r="V187" i="32"/>
  <c r="W186" i="32"/>
  <c r="V186" i="32"/>
  <c r="W185" i="32"/>
  <c r="V185" i="32"/>
  <c r="W184" i="32"/>
  <c r="V184" i="32"/>
  <c r="W183" i="32"/>
  <c r="V183" i="32"/>
  <c r="W182" i="32"/>
  <c r="V182" i="32"/>
  <c r="W181" i="32"/>
  <c r="V181" i="32"/>
  <c r="W180" i="32"/>
  <c r="V180" i="32"/>
  <c r="W179" i="32"/>
  <c r="V179" i="32"/>
  <c r="W178" i="32"/>
  <c r="V178" i="32"/>
  <c r="W177" i="32"/>
  <c r="V177" i="32"/>
  <c r="W176" i="32"/>
  <c r="V176" i="32"/>
  <c r="W175" i="32"/>
  <c r="V175" i="32"/>
  <c r="W174" i="32"/>
  <c r="V174" i="32"/>
  <c r="W173" i="32"/>
  <c r="V173" i="32"/>
  <c r="W172" i="32"/>
  <c r="V172" i="32"/>
  <c r="W171" i="32"/>
  <c r="V171" i="32"/>
  <c r="W170" i="32"/>
  <c r="V170" i="32"/>
  <c r="W169" i="32"/>
  <c r="V169" i="32"/>
  <c r="W168" i="32"/>
  <c r="V168" i="32"/>
  <c r="W167" i="32"/>
  <c r="V167" i="32"/>
  <c r="W166" i="32"/>
  <c r="V166" i="32"/>
  <c r="W165" i="32"/>
  <c r="V165" i="32"/>
  <c r="W164" i="32"/>
  <c r="V164" i="32"/>
  <c r="W163" i="32"/>
  <c r="V163" i="32"/>
  <c r="W162" i="32"/>
  <c r="V162" i="32"/>
  <c r="W161" i="32"/>
  <c r="V161" i="32"/>
  <c r="W160" i="32"/>
  <c r="V160" i="32"/>
  <c r="W159" i="32"/>
  <c r="V159" i="32"/>
  <c r="W158" i="32"/>
  <c r="V158" i="32"/>
  <c r="W157" i="32"/>
  <c r="V157" i="32"/>
  <c r="W156" i="32"/>
  <c r="V156" i="32"/>
  <c r="W155" i="32"/>
  <c r="V155" i="32"/>
  <c r="W154" i="32"/>
  <c r="V154" i="32"/>
  <c r="W153" i="32"/>
  <c r="V153" i="32"/>
  <c r="W152" i="32"/>
  <c r="V152" i="32"/>
  <c r="W151" i="32"/>
  <c r="V151" i="32"/>
  <c r="W150" i="32"/>
  <c r="V150" i="32"/>
  <c r="W149" i="32"/>
  <c r="V149" i="32"/>
  <c r="W148" i="32"/>
  <c r="V148" i="32"/>
  <c r="W147" i="32"/>
  <c r="V147" i="32"/>
  <c r="W146" i="32"/>
  <c r="V146" i="32"/>
  <c r="W145" i="32"/>
  <c r="V145" i="32"/>
  <c r="W144" i="32"/>
  <c r="V144" i="32"/>
  <c r="W143" i="32"/>
  <c r="V143" i="32"/>
  <c r="W142" i="32"/>
  <c r="V142" i="32"/>
  <c r="W141" i="32"/>
  <c r="V141" i="32"/>
  <c r="W140" i="32"/>
  <c r="V140" i="32"/>
  <c r="W139" i="32"/>
  <c r="V139" i="32"/>
  <c r="W138" i="32"/>
  <c r="V138" i="32"/>
  <c r="W137" i="32"/>
  <c r="V137" i="32"/>
  <c r="W136" i="32"/>
  <c r="V136" i="32"/>
  <c r="W135" i="32"/>
  <c r="V135" i="32"/>
  <c r="W134" i="32"/>
  <c r="V134" i="32"/>
  <c r="W133" i="32"/>
  <c r="V133" i="32"/>
  <c r="W132" i="32"/>
  <c r="V132" i="32"/>
  <c r="W131" i="32"/>
  <c r="V131" i="32"/>
  <c r="W130" i="32"/>
  <c r="V130" i="32"/>
  <c r="W129" i="32"/>
  <c r="V129" i="32"/>
  <c r="W128" i="32"/>
  <c r="V128" i="32"/>
  <c r="W127" i="32"/>
  <c r="V127" i="32"/>
  <c r="W126" i="32"/>
  <c r="V126" i="32"/>
  <c r="W125" i="32"/>
  <c r="V125" i="32"/>
  <c r="W124" i="32"/>
  <c r="V124" i="32"/>
  <c r="W123" i="32"/>
  <c r="V123" i="32"/>
  <c r="W122" i="32"/>
  <c r="V122" i="32"/>
  <c r="W121" i="32"/>
  <c r="V121" i="32"/>
  <c r="W120" i="32"/>
  <c r="V120" i="32"/>
  <c r="W119" i="32"/>
  <c r="V119" i="32"/>
  <c r="W118" i="32"/>
  <c r="V118" i="32"/>
  <c r="W117" i="32"/>
  <c r="V117" i="32"/>
  <c r="W116" i="32"/>
  <c r="V116" i="32"/>
  <c r="W115" i="32"/>
  <c r="V115" i="32"/>
  <c r="W114" i="32"/>
  <c r="V114" i="32"/>
  <c r="W113" i="32"/>
  <c r="V113" i="32"/>
  <c r="W112" i="32"/>
  <c r="V112" i="32"/>
  <c r="W111" i="32"/>
  <c r="V111" i="32"/>
  <c r="W110" i="32"/>
  <c r="V110" i="32"/>
  <c r="W109" i="32"/>
  <c r="V109" i="32"/>
  <c r="W108" i="32"/>
  <c r="V108" i="32"/>
  <c r="W107" i="32"/>
  <c r="V107" i="32"/>
  <c r="W106" i="32"/>
  <c r="V106" i="32"/>
  <c r="W105" i="32"/>
  <c r="V105" i="32"/>
  <c r="W104" i="32"/>
  <c r="V104" i="32"/>
  <c r="W103" i="32"/>
  <c r="V103" i="32"/>
  <c r="W102" i="32"/>
  <c r="V102" i="32"/>
  <c r="W101" i="32"/>
  <c r="V101" i="32"/>
  <c r="W100" i="32"/>
  <c r="V100" i="32"/>
  <c r="W99" i="32"/>
  <c r="V99" i="32"/>
  <c r="W98" i="32"/>
  <c r="V98" i="32"/>
  <c r="W97" i="32"/>
  <c r="V97" i="32"/>
  <c r="W96" i="32"/>
  <c r="V96" i="32"/>
  <c r="W95" i="32"/>
  <c r="V95" i="32"/>
  <c r="W94" i="32"/>
  <c r="V94" i="32"/>
  <c r="W93" i="32"/>
  <c r="V93" i="32"/>
  <c r="W92" i="32"/>
  <c r="V92" i="32"/>
  <c r="W91" i="32"/>
  <c r="V91" i="32"/>
  <c r="W90" i="32"/>
  <c r="V90" i="32"/>
  <c r="W89" i="32"/>
  <c r="V89" i="32"/>
  <c r="W88" i="32"/>
  <c r="V88" i="32"/>
  <c r="W87" i="32"/>
  <c r="V87" i="32"/>
  <c r="W86" i="32"/>
  <c r="V86" i="32"/>
  <c r="W85" i="32"/>
  <c r="V85" i="32"/>
  <c r="W84" i="32"/>
  <c r="V84" i="32"/>
  <c r="W83" i="32"/>
  <c r="V83" i="32"/>
  <c r="W82" i="32"/>
  <c r="V82" i="32"/>
  <c r="W81" i="32"/>
  <c r="V81" i="32"/>
  <c r="W80" i="32"/>
  <c r="V80" i="32"/>
  <c r="W79" i="32"/>
  <c r="V79" i="32"/>
  <c r="W78" i="32"/>
  <c r="V78" i="32"/>
  <c r="W77" i="32"/>
  <c r="V77" i="32"/>
  <c r="W76" i="32"/>
  <c r="V76" i="32"/>
  <c r="W75" i="32"/>
  <c r="V75" i="32"/>
  <c r="W74" i="32"/>
  <c r="V74" i="32"/>
  <c r="W73" i="32"/>
  <c r="V73" i="32"/>
  <c r="W72" i="32"/>
  <c r="V72" i="32"/>
  <c r="W71" i="32"/>
  <c r="V71" i="32"/>
  <c r="W70" i="32"/>
  <c r="V70" i="32"/>
  <c r="W69" i="32"/>
  <c r="V69" i="32"/>
  <c r="W68" i="32"/>
  <c r="V68" i="32"/>
  <c r="W67" i="32"/>
  <c r="V67" i="32"/>
  <c r="W66" i="32"/>
  <c r="V66" i="32"/>
  <c r="W65" i="32"/>
  <c r="V65" i="32"/>
  <c r="W64" i="32"/>
  <c r="V64" i="32"/>
  <c r="W63" i="32"/>
  <c r="V63" i="32"/>
  <c r="W62" i="32"/>
  <c r="V62" i="32"/>
  <c r="W61" i="32"/>
  <c r="V61" i="32"/>
  <c r="W60" i="32"/>
  <c r="V60" i="32"/>
  <c r="W59" i="32"/>
  <c r="V59" i="32"/>
  <c r="W58" i="32"/>
  <c r="V58" i="32"/>
  <c r="W57" i="32"/>
  <c r="V57" i="32"/>
  <c r="W56" i="32"/>
  <c r="V56" i="32"/>
  <c r="W55" i="32"/>
  <c r="V55" i="32"/>
  <c r="W54" i="32"/>
  <c r="V54" i="32"/>
  <c r="W53" i="32"/>
  <c r="V53" i="32"/>
  <c r="W52" i="32"/>
  <c r="V52" i="32"/>
  <c r="W51" i="32"/>
  <c r="V51" i="32"/>
  <c r="W50" i="32"/>
  <c r="V50" i="32"/>
  <c r="W49" i="32"/>
  <c r="V49" i="32"/>
  <c r="W48" i="32"/>
  <c r="V48" i="32"/>
  <c r="W47" i="32"/>
  <c r="V47" i="32"/>
  <c r="W46" i="32"/>
  <c r="V46" i="32"/>
  <c r="W45" i="32"/>
  <c r="V45" i="32"/>
  <c r="W44" i="32"/>
  <c r="V44" i="32"/>
  <c r="W43" i="32"/>
  <c r="V43" i="32"/>
  <c r="W42" i="32"/>
  <c r="V42" i="32"/>
  <c r="W41" i="32"/>
  <c r="V41" i="32"/>
  <c r="W40" i="32"/>
  <c r="V40" i="32"/>
  <c r="W39" i="32"/>
  <c r="V39" i="32"/>
  <c r="W38" i="32"/>
  <c r="V38" i="32"/>
  <c r="W37" i="32"/>
  <c r="V37" i="32"/>
  <c r="W36" i="32"/>
  <c r="V36" i="32"/>
  <c r="W35" i="32"/>
  <c r="V35" i="32"/>
  <c r="W34" i="32"/>
  <c r="V34" i="32"/>
  <c r="W33" i="32"/>
  <c r="V33" i="32"/>
  <c r="W32" i="32"/>
  <c r="V32" i="32"/>
  <c r="W31" i="32"/>
  <c r="V31" i="32"/>
  <c r="W30" i="32"/>
  <c r="V30" i="32"/>
  <c r="W29" i="32"/>
  <c r="V29" i="32"/>
  <c r="W28" i="32"/>
  <c r="V28" i="32"/>
  <c r="W27" i="32"/>
  <c r="V27" i="32"/>
  <c r="W26" i="32"/>
  <c r="V26" i="32"/>
  <c r="W25" i="32"/>
  <c r="V25" i="32"/>
  <c r="W24" i="32"/>
  <c r="V24" i="32"/>
  <c r="W23" i="32"/>
  <c r="V23" i="32"/>
  <c r="W22" i="32"/>
  <c r="V22" i="32"/>
  <c r="W21" i="32"/>
  <c r="V21" i="32"/>
  <c r="W20" i="32"/>
  <c r="V20" i="32"/>
  <c r="W19" i="32"/>
  <c r="V19" i="32"/>
  <c r="W18" i="32"/>
  <c r="V18" i="32"/>
  <c r="W17" i="32"/>
  <c r="V17" i="32"/>
  <c r="W16" i="32"/>
  <c r="V16" i="32"/>
  <c r="W15" i="32"/>
  <c r="V15" i="32"/>
  <c r="W14" i="32"/>
  <c r="V14" i="32"/>
  <c r="W13" i="32"/>
  <c r="V13" i="32"/>
  <c r="W12" i="32"/>
  <c r="V12" i="32"/>
  <c r="W11" i="32"/>
  <c r="V11" i="32"/>
  <c r="W10" i="32"/>
  <c r="V10" i="32"/>
  <c r="W9" i="32"/>
  <c r="V9" i="32"/>
  <c r="W8" i="32"/>
  <c r="V8" i="32"/>
  <c r="W7" i="32"/>
  <c r="V7" i="32"/>
  <c r="W6" i="32"/>
  <c r="V6" i="32"/>
  <c r="W5" i="32"/>
  <c r="V5" i="32"/>
  <c r="W4" i="32"/>
  <c r="V4" i="32"/>
  <c r="W3" i="32"/>
  <c r="V3" i="32"/>
  <c r="W2" i="32"/>
  <c r="W2974" i="32" s="1"/>
  <c r="V2" i="32"/>
  <c r="V2974" i="32" s="1"/>
  <c r="G1048576" i="31"/>
  <c r="W423" i="31"/>
  <c r="V423" i="31"/>
  <c r="W422" i="31"/>
  <c r="V422" i="31"/>
  <c r="W421" i="31"/>
  <c r="V421" i="31"/>
  <c r="W420" i="31"/>
  <c r="V420" i="31"/>
  <c r="W419" i="31"/>
  <c r="V419" i="31"/>
  <c r="W418" i="31"/>
  <c r="V418" i="31"/>
  <c r="W417" i="31"/>
  <c r="V417" i="31"/>
  <c r="W416" i="31"/>
  <c r="V416" i="31"/>
  <c r="W415" i="31"/>
  <c r="V415" i="31"/>
  <c r="W414" i="31"/>
  <c r="V414" i="31"/>
  <c r="W413" i="31"/>
  <c r="V413" i="31"/>
  <c r="W412" i="31"/>
  <c r="V412" i="31"/>
  <c r="W411" i="31"/>
  <c r="V411" i="31"/>
  <c r="W410" i="31"/>
  <c r="V410" i="31"/>
  <c r="W409" i="31"/>
  <c r="V409" i="31"/>
  <c r="W408" i="31"/>
  <c r="V408" i="31"/>
  <c r="W407" i="31"/>
  <c r="V407" i="31"/>
  <c r="W406" i="31"/>
  <c r="V406" i="31"/>
  <c r="W405" i="31"/>
  <c r="V405" i="31"/>
  <c r="W404" i="31"/>
  <c r="V404" i="31"/>
  <c r="W403" i="31"/>
  <c r="V403" i="31"/>
  <c r="W402" i="31"/>
  <c r="V402" i="31"/>
  <c r="W401" i="31"/>
  <c r="V401" i="31"/>
  <c r="W400" i="31"/>
  <c r="V400" i="31"/>
  <c r="W399" i="31"/>
  <c r="V399" i="31"/>
  <c r="W398" i="31"/>
  <c r="V398" i="31"/>
  <c r="W397" i="31"/>
  <c r="V397" i="31"/>
  <c r="W396" i="31"/>
  <c r="V396" i="31"/>
  <c r="W395" i="31"/>
  <c r="V395" i="31"/>
  <c r="W394" i="31"/>
  <c r="V394" i="31"/>
  <c r="W393" i="31"/>
  <c r="V393" i="31"/>
  <c r="W392" i="31"/>
  <c r="V392" i="31"/>
  <c r="W391" i="31"/>
  <c r="V391" i="31"/>
  <c r="W390" i="31"/>
  <c r="V390" i="31"/>
  <c r="W389" i="31"/>
  <c r="V389" i="31"/>
  <c r="W388" i="31"/>
  <c r="V388" i="31"/>
  <c r="W387" i="31"/>
  <c r="V387" i="31"/>
  <c r="W386" i="31"/>
  <c r="V386" i="31"/>
  <c r="W385" i="31"/>
  <c r="V385" i="31"/>
  <c r="W384" i="31"/>
  <c r="V384" i="31"/>
  <c r="W383" i="31"/>
  <c r="V383" i="31"/>
  <c r="W382" i="31"/>
  <c r="V382" i="31"/>
  <c r="W381" i="31"/>
  <c r="V381" i="31"/>
  <c r="W380" i="31"/>
  <c r="V380" i="31"/>
  <c r="W379" i="31"/>
  <c r="V379" i="31"/>
  <c r="W378" i="31"/>
  <c r="V378" i="31"/>
  <c r="W377" i="31"/>
  <c r="V377" i="31"/>
  <c r="W376" i="31"/>
  <c r="V376" i="31"/>
  <c r="W375" i="31"/>
  <c r="V375" i="31"/>
  <c r="W374" i="31"/>
  <c r="V374" i="31"/>
  <c r="W373" i="31"/>
  <c r="V373" i="31"/>
  <c r="W372" i="31"/>
  <c r="V372" i="31"/>
  <c r="W371" i="31"/>
  <c r="V371" i="31"/>
  <c r="W370" i="31"/>
  <c r="V370" i="31"/>
  <c r="W369" i="31"/>
  <c r="V369" i="31"/>
  <c r="W368" i="31"/>
  <c r="V368" i="31"/>
  <c r="W367" i="31"/>
  <c r="V367" i="31"/>
  <c r="W366" i="31"/>
  <c r="V366" i="31"/>
  <c r="W365" i="31"/>
  <c r="V365" i="31"/>
  <c r="W364" i="31"/>
  <c r="V364" i="31"/>
  <c r="W363" i="31"/>
  <c r="V363" i="31"/>
  <c r="W362" i="31"/>
  <c r="V362" i="31"/>
  <c r="W361" i="31"/>
  <c r="V361" i="31"/>
  <c r="W360" i="31"/>
  <c r="V360" i="31"/>
  <c r="W359" i="31"/>
  <c r="V359" i="31"/>
  <c r="W358" i="31"/>
  <c r="V358" i="31"/>
  <c r="W357" i="31"/>
  <c r="V357" i="31"/>
  <c r="W356" i="31"/>
  <c r="V356" i="31"/>
  <c r="W355" i="31"/>
  <c r="V355" i="31"/>
  <c r="W354" i="31"/>
  <c r="V354" i="31"/>
  <c r="W353" i="31"/>
  <c r="V353" i="31"/>
  <c r="W352" i="31"/>
  <c r="V352" i="31"/>
  <c r="W351" i="31"/>
  <c r="V351" i="31"/>
  <c r="W350" i="31"/>
  <c r="V350" i="31"/>
  <c r="W349" i="31"/>
  <c r="V349" i="31"/>
  <c r="W348" i="31"/>
  <c r="V348" i="31"/>
  <c r="W347" i="31"/>
  <c r="V347" i="31"/>
  <c r="W346" i="31"/>
  <c r="V346" i="31"/>
  <c r="W345" i="31"/>
  <c r="V345" i="31"/>
  <c r="W344" i="31"/>
  <c r="V344" i="31"/>
  <c r="W343" i="31"/>
  <c r="V343" i="31"/>
  <c r="W342" i="31"/>
  <c r="V342" i="31"/>
  <c r="W341" i="31"/>
  <c r="V341" i="31"/>
  <c r="W340" i="31"/>
  <c r="V340" i="31"/>
  <c r="W339" i="31"/>
  <c r="V339" i="31"/>
  <c r="W338" i="31"/>
  <c r="V338" i="31"/>
  <c r="W337" i="31"/>
  <c r="V337" i="31"/>
  <c r="W336" i="31"/>
  <c r="V336" i="31"/>
  <c r="W335" i="31"/>
  <c r="V335" i="31"/>
  <c r="W334" i="31"/>
  <c r="V334" i="31"/>
  <c r="W333" i="31"/>
  <c r="V333" i="31"/>
  <c r="W332" i="31"/>
  <c r="V332" i="31"/>
  <c r="W331" i="31"/>
  <c r="V331" i="31"/>
  <c r="W330" i="31"/>
  <c r="V330" i="31"/>
  <c r="W329" i="31"/>
  <c r="V329" i="31"/>
  <c r="W328" i="31"/>
  <c r="V328" i="31"/>
  <c r="W327" i="31"/>
  <c r="V327" i="31"/>
  <c r="W326" i="31"/>
  <c r="V326" i="31"/>
  <c r="W325" i="31"/>
  <c r="V325" i="31"/>
  <c r="W324" i="31"/>
  <c r="V324" i="31"/>
  <c r="W323" i="31"/>
  <c r="V323" i="31"/>
  <c r="W322" i="31"/>
  <c r="V322" i="31"/>
  <c r="W321" i="31"/>
  <c r="V321" i="31"/>
  <c r="W320" i="31"/>
  <c r="V320" i="31"/>
  <c r="W319" i="31"/>
  <c r="V319" i="31"/>
  <c r="W318" i="31"/>
  <c r="V318" i="31"/>
  <c r="W317" i="31"/>
  <c r="V317" i="31"/>
  <c r="W316" i="31"/>
  <c r="V316" i="31"/>
  <c r="W315" i="31"/>
  <c r="V315" i="31"/>
  <c r="W314" i="31"/>
  <c r="V314" i="31"/>
  <c r="W313" i="31"/>
  <c r="V313" i="31"/>
  <c r="W312" i="31"/>
  <c r="V312" i="31"/>
  <c r="W311" i="31"/>
  <c r="V311" i="31"/>
  <c r="W310" i="31"/>
  <c r="V310" i="31"/>
  <c r="W309" i="31"/>
  <c r="V309" i="31"/>
  <c r="W308" i="31"/>
  <c r="V308" i="31"/>
  <c r="W307" i="31"/>
  <c r="V307" i="31"/>
  <c r="W306" i="31"/>
  <c r="V306" i="31"/>
  <c r="W305" i="31"/>
  <c r="V305" i="31"/>
  <c r="W304" i="31"/>
  <c r="V304" i="31"/>
  <c r="W303" i="31"/>
  <c r="V303" i="31"/>
  <c r="W302" i="31"/>
  <c r="V302" i="31"/>
  <c r="W301" i="31"/>
  <c r="V301" i="31"/>
  <c r="W300" i="31"/>
  <c r="V300" i="31"/>
  <c r="W299" i="31"/>
  <c r="V299" i="31"/>
  <c r="W298" i="31"/>
  <c r="V298" i="31"/>
  <c r="W297" i="31"/>
  <c r="V297" i="31"/>
  <c r="W296" i="31"/>
  <c r="V296" i="31"/>
  <c r="W295" i="31"/>
  <c r="V295" i="31"/>
  <c r="W294" i="31"/>
  <c r="V294" i="31"/>
  <c r="W293" i="31"/>
  <c r="V293" i="31"/>
  <c r="W292" i="31"/>
  <c r="V292" i="31"/>
  <c r="W291" i="31"/>
  <c r="V291" i="31"/>
  <c r="W290" i="31"/>
  <c r="V290" i="31"/>
  <c r="W289" i="31"/>
  <c r="V289" i="31"/>
  <c r="W288" i="31"/>
  <c r="V288" i="31"/>
  <c r="W287" i="31"/>
  <c r="V287" i="31"/>
  <c r="W286" i="31"/>
  <c r="V286" i="31"/>
  <c r="W285" i="31"/>
  <c r="V285" i="31"/>
  <c r="W284" i="31"/>
  <c r="V284" i="31"/>
  <c r="W283" i="31"/>
  <c r="V283" i="31"/>
  <c r="W282" i="31"/>
  <c r="V282" i="31"/>
  <c r="W281" i="31"/>
  <c r="V281" i="31"/>
  <c r="W280" i="31"/>
  <c r="V280" i="31"/>
  <c r="W279" i="31"/>
  <c r="V279" i="31"/>
  <c r="W278" i="31"/>
  <c r="V278" i="31"/>
  <c r="W277" i="31"/>
  <c r="V277" i="31"/>
  <c r="W276" i="31"/>
  <c r="V276" i="31"/>
  <c r="W275" i="31"/>
  <c r="V275" i="31"/>
  <c r="W274" i="31"/>
  <c r="V274" i="31"/>
  <c r="W273" i="31"/>
  <c r="V273" i="31"/>
  <c r="W272" i="31"/>
  <c r="V272" i="31"/>
  <c r="W271" i="31"/>
  <c r="V271" i="31"/>
  <c r="W270" i="31"/>
  <c r="V270" i="31"/>
  <c r="W269" i="31"/>
  <c r="V269" i="31"/>
  <c r="W268" i="31"/>
  <c r="V268" i="31"/>
  <c r="W267" i="31"/>
  <c r="V267" i="31"/>
  <c r="W266" i="31"/>
  <c r="V266" i="31"/>
  <c r="W265" i="31"/>
  <c r="V265" i="31"/>
  <c r="W264" i="31"/>
  <c r="V264" i="31"/>
  <c r="W263" i="31"/>
  <c r="V263" i="31"/>
  <c r="W262" i="31"/>
  <c r="V262" i="31"/>
  <c r="W261" i="31"/>
  <c r="V261" i="31"/>
  <c r="W260" i="31"/>
  <c r="V260" i="31"/>
  <c r="W259" i="31"/>
  <c r="V259" i="31"/>
  <c r="W258" i="31"/>
  <c r="V258" i="31"/>
  <c r="W257" i="31"/>
  <c r="V257" i="31"/>
  <c r="W256" i="31"/>
  <c r="V256" i="31"/>
  <c r="W255" i="31"/>
  <c r="V255" i="31"/>
  <c r="W254" i="31"/>
  <c r="V254" i="31"/>
  <c r="W253" i="31"/>
  <c r="V253" i="31"/>
  <c r="W252" i="31"/>
  <c r="V252" i="31"/>
  <c r="W251" i="31"/>
  <c r="V251" i="31"/>
  <c r="W250" i="31"/>
  <c r="V250" i="31"/>
  <c r="W249" i="31"/>
  <c r="V249" i="31"/>
  <c r="W248" i="31"/>
  <c r="V248" i="31"/>
  <c r="W247" i="31"/>
  <c r="V247" i="31"/>
  <c r="W246" i="31"/>
  <c r="V246" i="31"/>
  <c r="W245" i="31"/>
  <c r="V245" i="31"/>
  <c r="W244" i="31"/>
  <c r="V244" i="31"/>
  <c r="W243" i="31"/>
  <c r="V243" i="31"/>
  <c r="W242" i="31"/>
  <c r="V242" i="31"/>
  <c r="W241" i="31"/>
  <c r="V241" i="31"/>
  <c r="W240" i="31"/>
  <c r="V240" i="31"/>
  <c r="W239" i="31"/>
  <c r="V239" i="31"/>
  <c r="W238" i="31"/>
  <c r="V238" i="31"/>
  <c r="W237" i="31"/>
  <c r="V237" i="31"/>
  <c r="W236" i="31"/>
  <c r="V236" i="31"/>
  <c r="W235" i="31"/>
  <c r="V235" i="31"/>
  <c r="W234" i="31"/>
  <c r="V234" i="31"/>
  <c r="W233" i="31"/>
  <c r="V233" i="31"/>
  <c r="W232" i="31"/>
  <c r="V232" i="31"/>
  <c r="W231" i="31"/>
  <c r="V231" i="31"/>
  <c r="W230" i="31"/>
  <c r="V230" i="31"/>
  <c r="W229" i="31"/>
  <c r="V229" i="31"/>
  <c r="W228" i="31"/>
  <c r="V228" i="31"/>
  <c r="W227" i="31"/>
  <c r="V227" i="31"/>
  <c r="W226" i="31"/>
  <c r="V226" i="31"/>
  <c r="W225" i="31"/>
  <c r="V225" i="31"/>
  <c r="W224" i="31"/>
  <c r="V224" i="31"/>
  <c r="W223" i="31"/>
  <c r="V223" i="31"/>
  <c r="W222" i="31"/>
  <c r="V222" i="31"/>
  <c r="W221" i="31"/>
  <c r="V221" i="31"/>
  <c r="W220" i="31"/>
  <c r="V220" i="31"/>
  <c r="W219" i="31"/>
  <c r="V219" i="31"/>
  <c r="W218" i="31"/>
  <c r="V218" i="31"/>
  <c r="W217" i="31"/>
  <c r="V217" i="31"/>
  <c r="W216" i="31"/>
  <c r="V216" i="31"/>
  <c r="W215" i="31"/>
  <c r="V215" i="31"/>
  <c r="W214" i="31"/>
  <c r="V214" i="31"/>
  <c r="W213" i="31"/>
  <c r="V213" i="31"/>
  <c r="W212" i="31"/>
  <c r="V212" i="31"/>
  <c r="W211" i="31"/>
  <c r="V211" i="31"/>
  <c r="W210" i="31"/>
  <c r="V210" i="31"/>
  <c r="W209" i="31"/>
  <c r="V209" i="31"/>
  <c r="W208" i="31"/>
  <c r="V208" i="31"/>
  <c r="W207" i="31"/>
  <c r="V207" i="31"/>
  <c r="W206" i="31"/>
  <c r="V206" i="31"/>
  <c r="W205" i="31"/>
  <c r="V205" i="31"/>
  <c r="W204" i="31"/>
  <c r="V204" i="31"/>
  <c r="W203" i="31"/>
  <c r="V203" i="31"/>
  <c r="W202" i="31"/>
  <c r="V202" i="31"/>
  <c r="W201" i="31"/>
  <c r="V201" i="31"/>
  <c r="W200" i="31"/>
  <c r="V200" i="31"/>
  <c r="W199" i="31"/>
  <c r="V199" i="31"/>
  <c r="W198" i="31"/>
  <c r="V198" i="31"/>
  <c r="W197" i="31"/>
  <c r="V197" i="31"/>
  <c r="W196" i="31"/>
  <c r="V196" i="31"/>
  <c r="W195" i="31"/>
  <c r="V195" i="31"/>
  <c r="W194" i="31"/>
  <c r="V194" i="31"/>
  <c r="W193" i="31"/>
  <c r="V193" i="31"/>
  <c r="W192" i="31"/>
  <c r="V192" i="31"/>
  <c r="W191" i="31"/>
  <c r="V191" i="31"/>
  <c r="W190" i="31"/>
  <c r="V190" i="31"/>
  <c r="W189" i="31"/>
  <c r="V189" i="31"/>
  <c r="W188" i="31"/>
  <c r="V188" i="31"/>
  <c r="W187" i="31"/>
  <c r="V187" i="31"/>
  <c r="W186" i="31"/>
  <c r="V186" i="31"/>
  <c r="W185" i="31"/>
  <c r="V185" i="31"/>
  <c r="W184" i="31"/>
  <c r="V184" i="31"/>
  <c r="W183" i="31"/>
  <c r="V183" i="31"/>
  <c r="W182" i="31"/>
  <c r="V182" i="31"/>
  <c r="W181" i="31"/>
  <c r="V181" i="31"/>
  <c r="W180" i="31"/>
  <c r="V180" i="31"/>
  <c r="W179" i="31"/>
  <c r="V179" i="31"/>
  <c r="W178" i="31"/>
  <c r="V178" i="31"/>
  <c r="W177" i="31"/>
  <c r="V177" i="31"/>
  <c r="W176" i="31"/>
  <c r="V176" i="31"/>
  <c r="W175" i="31"/>
  <c r="V175" i="31"/>
  <c r="W174" i="31"/>
  <c r="V174" i="31"/>
  <c r="W173" i="31"/>
  <c r="V173" i="31"/>
  <c r="W172" i="31"/>
  <c r="V172" i="31"/>
  <c r="W171" i="31"/>
  <c r="V171" i="31"/>
  <c r="W170" i="31"/>
  <c r="V170" i="31"/>
  <c r="W169" i="31"/>
  <c r="V169" i="31"/>
  <c r="W168" i="31"/>
  <c r="V168" i="31"/>
  <c r="W167" i="31"/>
  <c r="V167" i="31"/>
  <c r="W166" i="31"/>
  <c r="V166" i="31"/>
  <c r="W165" i="31"/>
  <c r="V165" i="31"/>
  <c r="W164" i="31"/>
  <c r="V164" i="31"/>
  <c r="W163" i="31"/>
  <c r="V163" i="31"/>
  <c r="W162" i="31"/>
  <c r="V162" i="31"/>
  <c r="W161" i="31"/>
  <c r="V161" i="31"/>
  <c r="W160" i="31"/>
  <c r="V160" i="31"/>
  <c r="W159" i="31"/>
  <c r="V159" i="31"/>
  <c r="W158" i="31"/>
  <c r="V158" i="31"/>
  <c r="W157" i="31"/>
  <c r="V157" i="31"/>
  <c r="W156" i="31"/>
  <c r="V156" i="31"/>
  <c r="W155" i="31"/>
  <c r="V155" i="31"/>
  <c r="W154" i="31"/>
  <c r="V154" i="31"/>
  <c r="W153" i="31"/>
  <c r="V153" i="31"/>
  <c r="W152" i="31"/>
  <c r="V152" i="31"/>
  <c r="W151" i="31"/>
  <c r="V151" i="31"/>
  <c r="W150" i="31"/>
  <c r="V150" i="31"/>
  <c r="W149" i="31"/>
  <c r="V149" i="31"/>
  <c r="W148" i="31"/>
  <c r="V148" i="31"/>
  <c r="W147" i="31"/>
  <c r="V147" i="31"/>
  <c r="W146" i="31"/>
  <c r="V146" i="31"/>
  <c r="W145" i="31"/>
  <c r="V145" i="31"/>
  <c r="W144" i="31"/>
  <c r="V144" i="31"/>
  <c r="W143" i="31"/>
  <c r="V143" i="31"/>
  <c r="W142" i="31"/>
  <c r="V142" i="31"/>
  <c r="W141" i="31"/>
  <c r="V141" i="31"/>
  <c r="W140" i="31"/>
  <c r="V140" i="31"/>
  <c r="W139" i="31"/>
  <c r="V139" i="31"/>
  <c r="W138" i="31"/>
  <c r="V138" i="31"/>
  <c r="W137" i="31"/>
  <c r="V137" i="31"/>
  <c r="W136" i="31"/>
  <c r="V136" i="31"/>
  <c r="W135" i="31"/>
  <c r="V135" i="31"/>
  <c r="W134" i="31"/>
  <c r="V134" i="31"/>
  <c r="W133" i="31"/>
  <c r="V133" i="31"/>
  <c r="W132" i="31"/>
  <c r="V132" i="31"/>
  <c r="W131" i="31"/>
  <c r="V131" i="31"/>
  <c r="W130" i="31"/>
  <c r="V130" i="31"/>
  <c r="W129" i="31"/>
  <c r="V129" i="31"/>
  <c r="W128" i="31"/>
  <c r="V128" i="31"/>
  <c r="W127" i="31"/>
  <c r="V127" i="31"/>
  <c r="W126" i="31"/>
  <c r="V126" i="31"/>
  <c r="W125" i="31"/>
  <c r="V125" i="31"/>
  <c r="W124" i="31"/>
  <c r="V124" i="31"/>
  <c r="W123" i="31"/>
  <c r="V123" i="31"/>
  <c r="W122" i="31"/>
  <c r="V122" i="31"/>
  <c r="W121" i="31"/>
  <c r="V121" i="31"/>
  <c r="W120" i="31"/>
  <c r="V120" i="31"/>
  <c r="W119" i="31"/>
  <c r="V119" i="31"/>
  <c r="W118" i="31"/>
  <c r="V118" i="31"/>
  <c r="W117" i="31"/>
  <c r="V117" i="31"/>
  <c r="W116" i="31"/>
  <c r="V116" i="31"/>
  <c r="W115" i="31"/>
  <c r="V115" i="31"/>
  <c r="W114" i="31"/>
  <c r="V114" i="31"/>
  <c r="W113" i="31"/>
  <c r="V113" i="31"/>
  <c r="W112" i="31"/>
  <c r="V112" i="31"/>
  <c r="W111" i="31"/>
  <c r="V111" i="31"/>
  <c r="W110" i="31"/>
  <c r="V110" i="31"/>
  <c r="W109" i="31"/>
  <c r="V109" i="31"/>
  <c r="W108" i="31"/>
  <c r="V108" i="31"/>
  <c r="W107" i="31"/>
  <c r="V107" i="31"/>
  <c r="W106" i="31"/>
  <c r="V106" i="31"/>
  <c r="W105" i="31"/>
  <c r="V105" i="31"/>
  <c r="W104" i="31"/>
  <c r="V104" i="31"/>
  <c r="W103" i="31"/>
  <c r="V103" i="31"/>
  <c r="W102" i="31"/>
  <c r="V102" i="31"/>
  <c r="W101" i="31"/>
  <c r="V101" i="31"/>
  <c r="W100" i="31"/>
  <c r="V100" i="31"/>
  <c r="W99" i="31"/>
  <c r="V99" i="31"/>
  <c r="W98" i="31"/>
  <c r="V98" i="31"/>
  <c r="W97" i="31"/>
  <c r="V97" i="31"/>
  <c r="W96" i="31"/>
  <c r="V96" i="31"/>
  <c r="W95" i="31"/>
  <c r="V95" i="31"/>
  <c r="W94" i="31"/>
  <c r="V94" i="31"/>
  <c r="W93" i="31"/>
  <c r="V93" i="31"/>
  <c r="W92" i="31"/>
  <c r="V92" i="31"/>
  <c r="W91" i="31"/>
  <c r="V91" i="31"/>
  <c r="W90" i="31"/>
  <c r="V90" i="31"/>
  <c r="W89" i="31"/>
  <c r="V89" i="31"/>
  <c r="W88" i="31"/>
  <c r="V88" i="31"/>
  <c r="W87" i="31"/>
  <c r="V87" i="31"/>
  <c r="W86" i="31"/>
  <c r="V86" i="31"/>
  <c r="W85" i="31"/>
  <c r="V85" i="31"/>
  <c r="W84" i="31"/>
  <c r="V84" i="31"/>
  <c r="W83" i="31"/>
  <c r="V83" i="31"/>
  <c r="W82" i="31"/>
  <c r="V82" i="31"/>
  <c r="W81" i="31"/>
  <c r="V81" i="31"/>
  <c r="W80" i="31"/>
  <c r="V80" i="31"/>
  <c r="W79" i="31"/>
  <c r="V79" i="31"/>
  <c r="W78" i="31"/>
  <c r="V78" i="31"/>
  <c r="W77" i="31"/>
  <c r="V77" i="31"/>
  <c r="W76" i="31"/>
  <c r="V76" i="31"/>
  <c r="W75" i="31"/>
  <c r="V75" i="31"/>
  <c r="W74" i="31"/>
  <c r="V74" i="31"/>
  <c r="W73" i="31"/>
  <c r="V73" i="31"/>
  <c r="W72" i="31"/>
  <c r="V72" i="31"/>
  <c r="W71" i="31"/>
  <c r="V71" i="31"/>
  <c r="W70" i="31"/>
  <c r="V70" i="31"/>
  <c r="W69" i="31"/>
  <c r="V69" i="31"/>
  <c r="W68" i="31"/>
  <c r="V68" i="31"/>
  <c r="W67" i="31"/>
  <c r="V67" i="31"/>
  <c r="W66" i="31"/>
  <c r="V66" i="31"/>
  <c r="W65" i="31"/>
  <c r="V65" i="31"/>
  <c r="W64" i="31"/>
  <c r="V64" i="31"/>
  <c r="W63" i="31"/>
  <c r="V63" i="31"/>
  <c r="W62" i="31"/>
  <c r="V62" i="31"/>
  <c r="W61" i="31"/>
  <c r="V61" i="31"/>
  <c r="W60" i="31"/>
  <c r="V60" i="31"/>
  <c r="W59" i="31"/>
  <c r="V59" i="31"/>
  <c r="W58" i="31"/>
  <c r="V58" i="31"/>
  <c r="W57" i="31"/>
  <c r="V57" i="31"/>
  <c r="W56" i="31"/>
  <c r="V56" i="31"/>
  <c r="W55" i="31"/>
  <c r="V55" i="31"/>
  <c r="W54" i="31"/>
  <c r="V54" i="31"/>
  <c r="W53" i="31"/>
  <c r="V53" i="31"/>
  <c r="W52" i="31"/>
  <c r="V52" i="31"/>
  <c r="W51" i="31"/>
  <c r="V51" i="31"/>
  <c r="W50" i="31"/>
  <c r="V50" i="31"/>
  <c r="W49" i="31"/>
  <c r="V49" i="31"/>
  <c r="W48" i="31"/>
  <c r="V48" i="31"/>
  <c r="W47" i="31"/>
  <c r="V47" i="31"/>
  <c r="W46" i="31"/>
  <c r="V46" i="31"/>
  <c r="W45" i="31"/>
  <c r="V45" i="31"/>
  <c r="W44" i="31"/>
  <c r="V44" i="31"/>
  <c r="W43" i="31"/>
  <c r="V43" i="31"/>
  <c r="W42" i="31"/>
  <c r="V42" i="31"/>
  <c r="W41" i="31"/>
  <c r="V41" i="31"/>
  <c r="W40" i="31"/>
  <c r="V40" i="31"/>
  <c r="W39" i="31"/>
  <c r="V39" i="31"/>
  <c r="W38" i="31"/>
  <c r="V38" i="31"/>
  <c r="W37" i="31"/>
  <c r="V37" i="31"/>
  <c r="W36" i="31"/>
  <c r="V36" i="31"/>
  <c r="W35" i="31"/>
  <c r="V35" i="31"/>
  <c r="W34" i="31"/>
  <c r="V34" i="31"/>
  <c r="W33" i="31"/>
  <c r="V33" i="31"/>
  <c r="W32" i="31"/>
  <c r="V32" i="31"/>
  <c r="W31" i="31"/>
  <c r="V31" i="31"/>
  <c r="W30" i="31"/>
  <c r="V30" i="31"/>
  <c r="W29" i="31"/>
  <c r="V29" i="31"/>
  <c r="W28" i="31"/>
  <c r="V28" i="31"/>
  <c r="W27" i="31"/>
  <c r="V27" i="31"/>
  <c r="W26" i="31"/>
  <c r="V26" i="31"/>
  <c r="W25" i="31"/>
  <c r="V25" i="31"/>
  <c r="W24" i="31"/>
  <c r="V24" i="31"/>
  <c r="W23" i="31"/>
  <c r="V23" i="31"/>
  <c r="W22" i="31"/>
  <c r="V22" i="31"/>
  <c r="W21" i="31"/>
  <c r="V21" i="31"/>
  <c r="W20" i="31"/>
  <c r="V20" i="31"/>
  <c r="W19" i="31"/>
  <c r="V19" i="31"/>
  <c r="W18" i="31"/>
  <c r="V18" i="31"/>
  <c r="W17" i="31"/>
  <c r="V17" i="31"/>
  <c r="W16" i="31"/>
  <c r="V16" i="31"/>
  <c r="W15" i="31"/>
  <c r="V15" i="31"/>
  <c r="W14" i="31"/>
  <c r="V14" i="31"/>
  <c r="W13" i="31"/>
  <c r="V13" i="31"/>
  <c r="W12" i="31"/>
  <c r="V12" i="31"/>
  <c r="W11" i="31"/>
  <c r="V11" i="31"/>
  <c r="W10" i="31"/>
  <c r="V10" i="31"/>
  <c r="W9" i="31"/>
  <c r="V9" i="31"/>
  <c r="W8" i="31"/>
  <c r="V8" i="31"/>
  <c r="W7" i="31"/>
  <c r="V7" i="31"/>
  <c r="W6" i="31"/>
  <c r="V6" i="31"/>
  <c r="W5" i="31"/>
  <c r="V5" i="31"/>
  <c r="W4" i="31"/>
  <c r="V4" i="31"/>
  <c r="W3" i="31"/>
  <c r="V3" i="31"/>
  <c r="W2" i="31"/>
  <c r="W424" i="31" s="1"/>
  <c r="V2" i="31"/>
  <c r="V424" i="31" s="1"/>
  <c r="G1048576" i="33"/>
  <c r="W754" i="33"/>
  <c r="V754" i="33"/>
  <c r="W753" i="33"/>
  <c r="V753" i="33"/>
  <c r="W752" i="33"/>
  <c r="V752" i="33"/>
  <c r="W751" i="33"/>
  <c r="V751" i="33"/>
  <c r="W750" i="33"/>
  <c r="V750" i="33"/>
  <c r="W749" i="33"/>
  <c r="V749" i="33"/>
  <c r="W748" i="33"/>
  <c r="V748" i="33"/>
  <c r="W747" i="33"/>
  <c r="V747" i="33"/>
  <c r="W746" i="33"/>
  <c r="V746" i="33"/>
  <c r="W745" i="33"/>
  <c r="V745" i="33"/>
  <c r="W744" i="33"/>
  <c r="V744" i="33"/>
  <c r="W743" i="33"/>
  <c r="V743" i="33"/>
  <c r="W742" i="33"/>
  <c r="V742" i="33"/>
  <c r="W741" i="33"/>
  <c r="V741" i="33"/>
  <c r="W740" i="33"/>
  <c r="V740" i="33"/>
  <c r="W739" i="33"/>
  <c r="V739" i="33"/>
  <c r="W738" i="33"/>
  <c r="V738" i="33"/>
  <c r="W737" i="33"/>
  <c r="V737" i="33"/>
  <c r="W736" i="33"/>
  <c r="V736" i="33"/>
  <c r="W735" i="33"/>
  <c r="V735" i="33"/>
  <c r="W734" i="33"/>
  <c r="V734" i="33"/>
  <c r="W733" i="33"/>
  <c r="V733" i="33"/>
  <c r="W732" i="33"/>
  <c r="V732" i="33"/>
  <c r="W731" i="33"/>
  <c r="V731" i="33"/>
  <c r="W730" i="33"/>
  <c r="V730" i="33"/>
  <c r="W729" i="33"/>
  <c r="V729" i="33"/>
  <c r="W728" i="33"/>
  <c r="V728" i="33"/>
  <c r="W727" i="33"/>
  <c r="V727" i="33"/>
  <c r="W726" i="33"/>
  <c r="V726" i="33"/>
  <c r="W725" i="33"/>
  <c r="V725" i="33"/>
  <c r="W724" i="33"/>
  <c r="V724" i="33"/>
  <c r="W723" i="33"/>
  <c r="V723" i="33"/>
  <c r="W722" i="33"/>
  <c r="V722" i="33"/>
  <c r="W721" i="33"/>
  <c r="V721" i="33"/>
  <c r="W720" i="33"/>
  <c r="V720" i="33"/>
  <c r="W719" i="33"/>
  <c r="V719" i="33"/>
  <c r="W718" i="33"/>
  <c r="V718" i="33"/>
  <c r="W717" i="33"/>
  <c r="V717" i="33"/>
  <c r="W716" i="33"/>
  <c r="V716" i="33"/>
  <c r="W715" i="33"/>
  <c r="V715" i="33"/>
  <c r="W714" i="33"/>
  <c r="V714" i="33"/>
  <c r="W713" i="33"/>
  <c r="V713" i="33"/>
  <c r="W712" i="33"/>
  <c r="V712" i="33"/>
  <c r="W711" i="33"/>
  <c r="V711" i="33"/>
  <c r="W710" i="33"/>
  <c r="V710" i="33"/>
  <c r="W709" i="33"/>
  <c r="V709" i="33"/>
  <c r="W708" i="33"/>
  <c r="V708" i="33"/>
  <c r="W707" i="33"/>
  <c r="V707" i="33"/>
  <c r="W706" i="33"/>
  <c r="V706" i="33"/>
  <c r="W705" i="33"/>
  <c r="V705" i="33"/>
  <c r="W704" i="33"/>
  <c r="V704" i="33"/>
  <c r="W703" i="33"/>
  <c r="V703" i="33"/>
  <c r="W702" i="33"/>
  <c r="V702" i="33"/>
  <c r="W701" i="33"/>
  <c r="V701" i="33"/>
  <c r="W700" i="33"/>
  <c r="V700" i="33"/>
  <c r="W699" i="33"/>
  <c r="V699" i="33"/>
  <c r="W698" i="33"/>
  <c r="V698" i="33"/>
  <c r="W697" i="33"/>
  <c r="V697" i="33"/>
  <c r="W696" i="33"/>
  <c r="V696" i="33"/>
  <c r="W695" i="33"/>
  <c r="V695" i="33"/>
  <c r="W694" i="33"/>
  <c r="V694" i="33"/>
  <c r="W693" i="33"/>
  <c r="V693" i="33"/>
  <c r="W692" i="33"/>
  <c r="V692" i="33"/>
  <c r="W691" i="33"/>
  <c r="V691" i="33"/>
  <c r="W690" i="33"/>
  <c r="V690" i="33"/>
  <c r="W689" i="33"/>
  <c r="V689" i="33"/>
  <c r="W688" i="33"/>
  <c r="V688" i="33"/>
  <c r="W687" i="33"/>
  <c r="V687" i="33"/>
  <c r="W686" i="33"/>
  <c r="V686" i="33"/>
  <c r="W685" i="33"/>
  <c r="V685" i="33"/>
  <c r="W684" i="33"/>
  <c r="V684" i="33"/>
  <c r="W683" i="33"/>
  <c r="V683" i="33"/>
  <c r="W682" i="33"/>
  <c r="V682" i="33"/>
  <c r="W681" i="33"/>
  <c r="V681" i="33"/>
  <c r="W680" i="33"/>
  <c r="V680" i="33"/>
  <c r="W679" i="33"/>
  <c r="V679" i="33"/>
  <c r="W678" i="33"/>
  <c r="V678" i="33"/>
  <c r="W677" i="33"/>
  <c r="V677" i="33"/>
  <c r="W676" i="33"/>
  <c r="V676" i="33"/>
  <c r="W675" i="33"/>
  <c r="V675" i="33"/>
  <c r="W674" i="33"/>
  <c r="V674" i="33"/>
  <c r="W673" i="33"/>
  <c r="V673" i="33"/>
  <c r="W672" i="33"/>
  <c r="V672" i="33"/>
  <c r="W671" i="33"/>
  <c r="V671" i="33"/>
  <c r="W670" i="33"/>
  <c r="V670" i="33"/>
  <c r="W669" i="33"/>
  <c r="V669" i="33"/>
  <c r="W668" i="33"/>
  <c r="V668" i="33"/>
  <c r="W667" i="33"/>
  <c r="V667" i="33"/>
  <c r="W666" i="33"/>
  <c r="V666" i="33"/>
  <c r="W665" i="33"/>
  <c r="V665" i="33"/>
  <c r="W664" i="33"/>
  <c r="V664" i="33"/>
  <c r="W663" i="33"/>
  <c r="V663" i="33"/>
  <c r="W662" i="33"/>
  <c r="V662" i="33"/>
  <c r="W661" i="33"/>
  <c r="V661" i="33"/>
  <c r="W660" i="33"/>
  <c r="V660" i="33"/>
  <c r="W659" i="33"/>
  <c r="V659" i="33"/>
  <c r="W658" i="33"/>
  <c r="V658" i="33"/>
  <c r="W657" i="33"/>
  <c r="V657" i="33"/>
  <c r="W656" i="33"/>
  <c r="V656" i="33"/>
  <c r="W655" i="33"/>
  <c r="V655" i="33"/>
  <c r="W654" i="33"/>
  <c r="V654" i="33"/>
  <c r="W653" i="33"/>
  <c r="V653" i="33"/>
  <c r="W652" i="33"/>
  <c r="V652" i="33"/>
  <c r="W651" i="33"/>
  <c r="V651" i="33"/>
  <c r="W650" i="33"/>
  <c r="V650" i="33"/>
  <c r="W649" i="33"/>
  <c r="V649" i="33"/>
  <c r="W648" i="33"/>
  <c r="V648" i="33"/>
  <c r="W647" i="33"/>
  <c r="V647" i="33"/>
  <c r="W646" i="33"/>
  <c r="V646" i="33"/>
  <c r="W645" i="33"/>
  <c r="V645" i="33"/>
  <c r="W644" i="33"/>
  <c r="V644" i="33"/>
  <c r="W643" i="33"/>
  <c r="V643" i="33"/>
  <c r="W642" i="33"/>
  <c r="V642" i="33"/>
  <c r="W641" i="33"/>
  <c r="V641" i="33"/>
  <c r="W640" i="33"/>
  <c r="V640" i="33"/>
  <c r="W639" i="33"/>
  <c r="V639" i="33"/>
  <c r="W638" i="33"/>
  <c r="V638" i="33"/>
  <c r="W637" i="33"/>
  <c r="V637" i="33"/>
  <c r="W636" i="33"/>
  <c r="V636" i="33"/>
  <c r="W635" i="33"/>
  <c r="V635" i="33"/>
  <c r="W634" i="33"/>
  <c r="V634" i="33"/>
  <c r="W633" i="33"/>
  <c r="V633" i="33"/>
  <c r="W632" i="33"/>
  <c r="V632" i="33"/>
  <c r="W631" i="33"/>
  <c r="V631" i="33"/>
  <c r="W630" i="33"/>
  <c r="V630" i="33"/>
  <c r="W629" i="33"/>
  <c r="V629" i="33"/>
  <c r="W628" i="33"/>
  <c r="V628" i="33"/>
  <c r="W627" i="33"/>
  <c r="V627" i="33"/>
  <c r="W626" i="33"/>
  <c r="V626" i="33"/>
  <c r="W625" i="33"/>
  <c r="V625" i="33"/>
  <c r="W624" i="33"/>
  <c r="V624" i="33"/>
  <c r="W623" i="33"/>
  <c r="V623" i="33"/>
  <c r="W622" i="33"/>
  <c r="V622" i="33"/>
  <c r="W621" i="33"/>
  <c r="V621" i="33"/>
  <c r="W620" i="33"/>
  <c r="V620" i="33"/>
  <c r="W619" i="33"/>
  <c r="V619" i="33"/>
  <c r="W618" i="33"/>
  <c r="V618" i="33"/>
  <c r="W617" i="33"/>
  <c r="V617" i="33"/>
  <c r="W616" i="33"/>
  <c r="V616" i="33"/>
  <c r="W615" i="33"/>
  <c r="V615" i="33"/>
  <c r="W614" i="33"/>
  <c r="V614" i="33"/>
  <c r="W613" i="33"/>
  <c r="V613" i="33"/>
  <c r="W612" i="33"/>
  <c r="V612" i="33"/>
  <c r="W611" i="33"/>
  <c r="V611" i="33"/>
  <c r="W610" i="33"/>
  <c r="V610" i="33"/>
  <c r="W609" i="33"/>
  <c r="V609" i="33"/>
  <c r="W608" i="33"/>
  <c r="V608" i="33"/>
  <c r="W607" i="33"/>
  <c r="V607" i="33"/>
  <c r="W606" i="33"/>
  <c r="V606" i="33"/>
  <c r="W605" i="33"/>
  <c r="V605" i="33"/>
  <c r="W604" i="33"/>
  <c r="V604" i="33"/>
  <c r="W603" i="33"/>
  <c r="V603" i="33"/>
  <c r="W602" i="33"/>
  <c r="V602" i="33"/>
  <c r="W601" i="33"/>
  <c r="V601" i="33"/>
  <c r="W600" i="33"/>
  <c r="V600" i="33"/>
  <c r="W599" i="33"/>
  <c r="V599" i="33"/>
  <c r="W598" i="33"/>
  <c r="V598" i="33"/>
  <c r="W597" i="33"/>
  <c r="V597" i="33"/>
  <c r="W596" i="33"/>
  <c r="V596" i="33"/>
  <c r="W595" i="33"/>
  <c r="V595" i="33"/>
  <c r="W594" i="33"/>
  <c r="V594" i="33"/>
  <c r="W593" i="33"/>
  <c r="V593" i="33"/>
  <c r="W592" i="33"/>
  <c r="V592" i="33"/>
  <c r="W591" i="33"/>
  <c r="V591" i="33"/>
  <c r="W590" i="33"/>
  <c r="V590" i="33"/>
  <c r="W589" i="33"/>
  <c r="V589" i="33"/>
  <c r="W588" i="33"/>
  <c r="V588" i="33"/>
  <c r="W587" i="33"/>
  <c r="V587" i="33"/>
  <c r="W586" i="33"/>
  <c r="V586" i="33"/>
  <c r="W585" i="33"/>
  <c r="V585" i="33"/>
  <c r="W584" i="33"/>
  <c r="V584" i="33"/>
  <c r="W583" i="33"/>
  <c r="V583" i="33"/>
  <c r="W582" i="33"/>
  <c r="V582" i="33"/>
  <c r="W581" i="33"/>
  <c r="V581" i="33"/>
  <c r="W580" i="33"/>
  <c r="V580" i="33"/>
  <c r="W579" i="33"/>
  <c r="V579" i="33"/>
  <c r="W578" i="33"/>
  <c r="V578" i="33"/>
  <c r="W577" i="33"/>
  <c r="V577" i="33"/>
  <c r="W576" i="33"/>
  <c r="V576" i="33"/>
  <c r="W575" i="33"/>
  <c r="V575" i="33"/>
  <c r="W574" i="33"/>
  <c r="V574" i="33"/>
  <c r="W573" i="33"/>
  <c r="V573" i="33"/>
  <c r="W572" i="33"/>
  <c r="V572" i="33"/>
  <c r="W571" i="33"/>
  <c r="V571" i="33"/>
  <c r="W570" i="33"/>
  <c r="V570" i="33"/>
  <c r="W569" i="33"/>
  <c r="V569" i="33"/>
  <c r="W568" i="33"/>
  <c r="V568" i="33"/>
  <c r="W567" i="33"/>
  <c r="V567" i="33"/>
  <c r="W566" i="33"/>
  <c r="V566" i="33"/>
  <c r="W565" i="33"/>
  <c r="V565" i="33"/>
  <c r="W564" i="33"/>
  <c r="V564" i="33"/>
  <c r="W563" i="33"/>
  <c r="V563" i="33"/>
  <c r="W562" i="33"/>
  <c r="V562" i="33"/>
  <c r="W561" i="33"/>
  <c r="V561" i="33"/>
  <c r="W560" i="33"/>
  <c r="V560" i="33"/>
  <c r="W559" i="33"/>
  <c r="V559" i="33"/>
  <c r="W558" i="33"/>
  <c r="V558" i="33"/>
  <c r="W557" i="33"/>
  <c r="V557" i="33"/>
  <c r="W556" i="33"/>
  <c r="V556" i="33"/>
  <c r="W555" i="33"/>
  <c r="V555" i="33"/>
  <c r="W554" i="33"/>
  <c r="V554" i="33"/>
  <c r="W553" i="33"/>
  <c r="V553" i="33"/>
  <c r="W552" i="33"/>
  <c r="V552" i="33"/>
  <c r="W551" i="33"/>
  <c r="V551" i="33"/>
  <c r="W550" i="33"/>
  <c r="V550" i="33"/>
  <c r="W549" i="33"/>
  <c r="V549" i="33"/>
  <c r="W548" i="33"/>
  <c r="V548" i="33"/>
  <c r="W547" i="33"/>
  <c r="V547" i="33"/>
  <c r="W546" i="33"/>
  <c r="V546" i="33"/>
  <c r="W545" i="33"/>
  <c r="V545" i="33"/>
  <c r="W544" i="33"/>
  <c r="V544" i="33"/>
  <c r="W543" i="33"/>
  <c r="V543" i="33"/>
  <c r="W542" i="33"/>
  <c r="V542" i="33"/>
  <c r="W541" i="33"/>
  <c r="V541" i="33"/>
  <c r="W540" i="33"/>
  <c r="V540" i="33"/>
  <c r="W539" i="33"/>
  <c r="V539" i="33"/>
  <c r="W538" i="33"/>
  <c r="V538" i="33"/>
  <c r="W537" i="33"/>
  <c r="V537" i="33"/>
  <c r="W536" i="33"/>
  <c r="V536" i="33"/>
  <c r="W535" i="33"/>
  <c r="V535" i="33"/>
  <c r="W534" i="33"/>
  <c r="V534" i="33"/>
  <c r="W533" i="33"/>
  <c r="V533" i="33"/>
  <c r="W532" i="33"/>
  <c r="V532" i="33"/>
  <c r="W531" i="33"/>
  <c r="V531" i="33"/>
  <c r="W530" i="33"/>
  <c r="V530" i="33"/>
  <c r="W529" i="33"/>
  <c r="V529" i="33"/>
  <c r="W528" i="33"/>
  <c r="V528" i="33"/>
  <c r="W527" i="33"/>
  <c r="V527" i="33"/>
  <c r="W526" i="33"/>
  <c r="V526" i="33"/>
  <c r="W525" i="33"/>
  <c r="V525" i="33"/>
  <c r="W524" i="33"/>
  <c r="V524" i="33"/>
  <c r="W523" i="33"/>
  <c r="V523" i="33"/>
  <c r="W522" i="33"/>
  <c r="V522" i="33"/>
  <c r="W521" i="33"/>
  <c r="V521" i="33"/>
  <c r="W520" i="33"/>
  <c r="V520" i="33"/>
  <c r="W519" i="33"/>
  <c r="V519" i="33"/>
  <c r="W518" i="33"/>
  <c r="V518" i="33"/>
  <c r="W517" i="33"/>
  <c r="V517" i="33"/>
  <c r="W516" i="33"/>
  <c r="V516" i="33"/>
  <c r="W515" i="33"/>
  <c r="V515" i="33"/>
  <c r="W514" i="33"/>
  <c r="V514" i="33"/>
  <c r="W513" i="33"/>
  <c r="V513" i="33"/>
  <c r="W512" i="33"/>
  <c r="V512" i="33"/>
  <c r="W511" i="33"/>
  <c r="V511" i="33"/>
  <c r="W510" i="33"/>
  <c r="V510" i="33"/>
  <c r="W509" i="33"/>
  <c r="V509" i="33"/>
  <c r="W508" i="33"/>
  <c r="V508" i="33"/>
  <c r="W507" i="33"/>
  <c r="V507" i="33"/>
  <c r="W506" i="33"/>
  <c r="V506" i="33"/>
  <c r="W505" i="33"/>
  <c r="V505" i="33"/>
  <c r="W504" i="33"/>
  <c r="V504" i="33"/>
  <c r="W503" i="33"/>
  <c r="V503" i="33"/>
  <c r="W502" i="33"/>
  <c r="V502" i="33"/>
  <c r="W501" i="33"/>
  <c r="V501" i="33"/>
  <c r="W500" i="33"/>
  <c r="V500" i="33"/>
  <c r="W499" i="33"/>
  <c r="V499" i="33"/>
  <c r="W498" i="33"/>
  <c r="V498" i="33"/>
  <c r="W497" i="33"/>
  <c r="V497" i="33"/>
  <c r="W496" i="33"/>
  <c r="V496" i="33"/>
  <c r="W495" i="33"/>
  <c r="V495" i="33"/>
  <c r="W494" i="33"/>
  <c r="V494" i="33"/>
  <c r="W493" i="33"/>
  <c r="V493" i="33"/>
  <c r="W492" i="33"/>
  <c r="V492" i="33"/>
  <c r="W491" i="33"/>
  <c r="V491" i="33"/>
  <c r="W490" i="33"/>
  <c r="V490" i="33"/>
  <c r="W489" i="33"/>
  <c r="V489" i="33"/>
  <c r="W488" i="33"/>
  <c r="V488" i="33"/>
  <c r="W487" i="33"/>
  <c r="V487" i="33"/>
  <c r="W486" i="33"/>
  <c r="V486" i="33"/>
  <c r="W485" i="33"/>
  <c r="V485" i="33"/>
  <c r="W484" i="33"/>
  <c r="V484" i="33"/>
  <c r="W483" i="33"/>
  <c r="V483" i="33"/>
  <c r="W482" i="33"/>
  <c r="V482" i="33"/>
  <c r="W481" i="33"/>
  <c r="V481" i="33"/>
  <c r="W480" i="33"/>
  <c r="V480" i="33"/>
  <c r="W479" i="33"/>
  <c r="V479" i="33"/>
  <c r="W478" i="33"/>
  <c r="V478" i="33"/>
  <c r="W477" i="33"/>
  <c r="V477" i="33"/>
  <c r="W476" i="33"/>
  <c r="V476" i="33"/>
  <c r="W475" i="33"/>
  <c r="V475" i="33"/>
  <c r="W474" i="33"/>
  <c r="V474" i="33"/>
  <c r="W473" i="33"/>
  <c r="V473" i="33"/>
  <c r="W472" i="33"/>
  <c r="V472" i="33"/>
  <c r="W471" i="33"/>
  <c r="V471" i="33"/>
  <c r="W470" i="33"/>
  <c r="V470" i="33"/>
  <c r="W469" i="33"/>
  <c r="V469" i="33"/>
  <c r="W468" i="33"/>
  <c r="V468" i="33"/>
  <c r="W467" i="33"/>
  <c r="V467" i="33"/>
  <c r="W466" i="33"/>
  <c r="V466" i="33"/>
  <c r="W465" i="33"/>
  <c r="V465" i="33"/>
  <c r="W464" i="33"/>
  <c r="V464" i="33"/>
  <c r="W463" i="33"/>
  <c r="V463" i="33"/>
  <c r="W462" i="33"/>
  <c r="V462" i="33"/>
  <c r="W461" i="33"/>
  <c r="V461" i="33"/>
  <c r="W460" i="33"/>
  <c r="V460" i="33"/>
  <c r="W459" i="33"/>
  <c r="V459" i="33"/>
  <c r="W458" i="33"/>
  <c r="V458" i="33"/>
  <c r="W457" i="33"/>
  <c r="V457" i="33"/>
  <c r="W456" i="33"/>
  <c r="V456" i="33"/>
  <c r="W455" i="33"/>
  <c r="V455" i="33"/>
  <c r="W454" i="33"/>
  <c r="V454" i="33"/>
  <c r="W453" i="33"/>
  <c r="V453" i="33"/>
  <c r="W452" i="33"/>
  <c r="V452" i="33"/>
  <c r="W451" i="33"/>
  <c r="V451" i="33"/>
  <c r="W450" i="33"/>
  <c r="V450" i="33"/>
  <c r="W449" i="33"/>
  <c r="V449" i="33"/>
  <c r="W448" i="33"/>
  <c r="V448" i="33"/>
  <c r="W447" i="33"/>
  <c r="V447" i="33"/>
  <c r="W446" i="33"/>
  <c r="V446" i="33"/>
  <c r="W445" i="33"/>
  <c r="V445" i="33"/>
  <c r="W444" i="33"/>
  <c r="V444" i="33"/>
  <c r="W443" i="33"/>
  <c r="V443" i="33"/>
  <c r="W442" i="33"/>
  <c r="V442" i="33"/>
  <c r="W441" i="33"/>
  <c r="V441" i="33"/>
  <c r="W440" i="33"/>
  <c r="V440" i="33"/>
  <c r="W439" i="33"/>
  <c r="V439" i="33"/>
  <c r="W438" i="33"/>
  <c r="V438" i="33"/>
  <c r="W437" i="33"/>
  <c r="V437" i="33"/>
  <c r="W436" i="33"/>
  <c r="V436" i="33"/>
  <c r="W435" i="33"/>
  <c r="V435" i="33"/>
  <c r="W434" i="33"/>
  <c r="V434" i="33"/>
  <c r="W433" i="33"/>
  <c r="V433" i="33"/>
  <c r="W432" i="33"/>
  <c r="V432" i="33"/>
  <c r="W431" i="33"/>
  <c r="V431" i="33"/>
  <c r="W430" i="33"/>
  <c r="V430" i="33"/>
  <c r="W429" i="33"/>
  <c r="V429" i="33"/>
  <c r="W428" i="33"/>
  <c r="V428" i="33"/>
  <c r="W427" i="33"/>
  <c r="V427" i="33"/>
  <c r="W426" i="33"/>
  <c r="V426" i="33"/>
  <c r="W425" i="33"/>
  <c r="V425" i="33"/>
  <c r="W424" i="33"/>
  <c r="V424" i="33"/>
  <c r="W423" i="33"/>
  <c r="V423" i="33"/>
  <c r="W422" i="33"/>
  <c r="V422" i="33"/>
  <c r="W421" i="33"/>
  <c r="V421" i="33"/>
  <c r="W420" i="33"/>
  <c r="V420" i="33"/>
  <c r="W419" i="33"/>
  <c r="V419" i="33"/>
  <c r="W418" i="33"/>
  <c r="V418" i="33"/>
  <c r="W417" i="33"/>
  <c r="V417" i="33"/>
  <c r="W416" i="33"/>
  <c r="V416" i="33"/>
  <c r="W415" i="33"/>
  <c r="V415" i="33"/>
  <c r="W414" i="33"/>
  <c r="V414" i="33"/>
  <c r="W413" i="33"/>
  <c r="V413" i="33"/>
  <c r="W412" i="33"/>
  <c r="V412" i="33"/>
  <c r="W411" i="33"/>
  <c r="V411" i="33"/>
  <c r="W410" i="33"/>
  <c r="V410" i="33"/>
  <c r="W409" i="33"/>
  <c r="V409" i="33"/>
  <c r="W408" i="33"/>
  <c r="V408" i="33"/>
  <c r="W407" i="33"/>
  <c r="V407" i="33"/>
  <c r="W406" i="33"/>
  <c r="V406" i="33"/>
  <c r="W405" i="33"/>
  <c r="V405" i="33"/>
  <c r="W404" i="33"/>
  <c r="V404" i="33"/>
  <c r="W403" i="33"/>
  <c r="V403" i="33"/>
  <c r="W402" i="33"/>
  <c r="V402" i="33"/>
  <c r="W401" i="33"/>
  <c r="V401" i="33"/>
  <c r="W400" i="33"/>
  <c r="V400" i="33"/>
  <c r="W399" i="33"/>
  <c r="V399" i="33"/>
  <c r="W398" i="33"/>
  <c r="V398" i="33"/>
  <c r="W397" i="33"/>
  <c r="V397" i="33"/>
  <c r="W396" i="33"/>
  <c r="V396" i="33"/>
  <c r="W395" i="33"/>
  <c r="V395" i="33"/>
  <c r="W394" i="33"/>
  <c r="V394" i="33"/>
  <c r="W393" i="33"/>
  <c r="V393" i="33"/>
  <c r="W392" i="33"/>
  <c r="V392" i="33"/>
  <c r="W391" i="33"/>
  <c r="V391" i="33"/>
  <c r="W390" i="33"/>
  <c r="V390" i="33"/>
  <c r="W389" i="33"/>
  <c r="V389" i="33"/>
  <c r="W388" i="33"/>
  <c r="V388" i="33"/>
  <c r="W387" i="33"/>
  <c r="V387" i="33"/>
  <c r="W386" i="33"/>
  <c r="V386" i="33"/>
  <c r="W385" i="33"/>
  <c r="V385" i="33"/>
  <c r="W384" i="33"/>
  <c r="V384" i="33"/>
  <c r="W383" i="33"/>
  <c r="V383" i="33"/>
  <c r="W382" i="33"/>
  <c r="V382" i="33"/>
  <c r="W381" i="33"/>
  <c r="V381" i="33"/>
  <c r="W380" i="33"/>
  <c r="V380" i="33"/>
  <c r="W379" i="33"/>
  <c r="V379" i="33"/>
  <c r="W378" i="33"/>
  <c r="V378" i="33"/>
  <c r="W377" i="33"/>
  <c r="V377" i="33"/>
  <c r="W376" i="33"/>
  <c r="V376" i="33"/>
  <c r="W375" i="33"/>
  <c r="V375" i="33"/>
  <c r="W374" i="33"/>
  <c r="V374" i="33"/>
  <c r="W373" i="33"/>
  <c r="V373" i="33"/>
  <c r="W372" i="33"/>
  <c r="V372" i="33"/>
  <c r="W371" i="33"/>
  <c r="V371" i="33"/>
  <c r="W370" i="33"/>
  <c r="V370" i="33"/>
  <c r="W369" i="33"/>
  <c r="V369" i="33"/>
  <c r="W368" i="33"/>
  <c r="V368" i="33"/>
  <c r="W367" i="33"/>
  <c r="V367" i="33"/>
  <c r="W366" i="33"/>
  <c r="V366" i="33"/>
  <c r="W365" i="33"/>
  <c r="V365" i="33"/>
  <c r="W364" i="33"/>
  <c r="V364" i="33"/>
  <c r="W363" i="33"/>
  <c r="V363" i="33"/>
  <c r="W362" i="33"/>
  <c r="V362" i="33"/>
  <c r="W361" i="33"/>
  <c r="V361" i="33"/>
  <c r="W360" i="33"/>
  <c r="V360" i="33"/>
  <c r="W359" i="33"/>
  <c r="V359" i="33"/>
  <c r="W358" i="33"/>
  <c r="V358" i="33"/>
  <c r="W357" i="33"/>
  <c r="V357" i="33"/>
  <c r="W356" i="33"/>
  <c r="V356" i="33"/>
  <c r="W355" i="33"/>
  <c r="V355" i="33"/>
  <c r="W354" i="33"/>
  <c r="V354" i="33"/>
  <c r="W353" i="33"/>
  <c r="V353" i="33"/>
  <c r="W352" i="33"/>
  <c r="V352" i="33"/>
  <c r="W351" i="33"/>
  <c r="V351" i="33"/>
  <c r="W350" i="33"/>
  <c r="V350" i="33"/>
  <c r="W349" i="33"/>
  <c r="V349" i="33"/>
  <c r="W348" i="33"/>
  <c r="V348" i="33"/>
  <c r="W347" i="33"/>
  <c r="V347" i="33"/>
  <c r="W346" i="33"/>
  <c r="V346" i="33"/>
  <c r="W345" i="33"/>
  <c r="V345" i="33"/>
  <c r="W344" i="33"/>
  <c r="V344" i="33"/>
  <c r="W343" i="33"/>
  <c r="V343" i="33"/>
  <c r="W342" i="33"/>
  <c r="V342" i="33"/>
  <c r="W341" i="33"/>
  <c r="V341" i="33"/>
  <c r="W340" i="33"/>
  <c r="V340" i="33"/>
  <c r="W339" i="33"/>
  <c r="V339" i="33"/>
  <c r="W338" i="33"/>
  <c r="V338" i="33"/>
  <c r="W337" i="33"/>
  <c r="V337" i="33"/>
  <c r="W336" i="33"/>
  <c r="V336" i="33"/>
  <c r="W335" i="33"/>
  <c r="V335" i="33"/>
  <c r="W334" i="33"/>
  <c r="V334" i="33"/>
  <c r="W333" i="33"/>
  <c r="V333" i="33"/>
  <c r="W332" i="33"/>
  <c r="V332" i="33"/>
  <c r="W331" i="33"/>
  <c r="V331" i="33"/>
  <c r="W330" i="33"/>
  <c r="V330" i="33"/>
  <c r="W329" i="33"/>
  <c r="V329" i="33"/>
  <c r="W328" i="33"/>
  <c r="V328" i="33"/>
  <c r="W327" i="33"/>
  <c r="V327" i="33"/>
  <c r="W326" i="33"/>
  <c r="V326" i="33"/>
  <c r="W325" i="33"/>
  <c r="V325" i="33"/>
  <c r="W324" i="33"/>
  <c r="V324" i="33"/>
  <c r="W323" i="33"/>
  <c r="V323" i="33"/>
  <c r="W322" i="33"/>
  <c r="V322" i="33"/>
  <c r="W321" i="33"/>
  <c r="V321" i="33"/>
  <c r="W320" i="33"/>
  <c r="V320" i="33"/>
  <c r="W319" i="33"/>
  <c r="V319" i="33"/>
  <c r="W318" i="33"/>
  <c r="V318" i="33"/>
  <c r="W317" i="33"/>
  <c r="V317" i="33"/>
  <c r="W316" i="33"/>
  <c r="V316" i="33"/>
  <c r="W315" i="33"/>
  <c r="V315" i="33"/>
  <c r="W314" i="33"/>
  <c r="V314" i="33"/>
  <c r="W313" i="33"/>
  <c r="V313" i="33"/>
  <c r="W312" i="33"/>
  <c r="V312" i="33"/>
  <c r="W311" i="33"/>
  <c r="V311" i="33"/>
  <c r="W310" i="33"/>
  <c r="V310" i="33"/>
  <c r="W309" i="33"/>
  <c r="V309" i="33"/>
  <c r="W308" i="33"/>
  <c r="V308" i="33"/>
  <c r="W307" i="33"/>
  <c r="V307" i="33"/>
  <c r="W306" i="33"/>
  <c r="V306" i="33"/>
  <c r="W305" i="33"/>
  <c r="V305" i="33"/>
  <c r="W304" i="33"/>
  <c r="V304" i="33"/>
  <c r="W303" i="33"/>
  <c r="V303" i="33"/>
  <c r="W302" i="33"/>
  <c r="V302" i="33"/>
  <c r="W301" i="33"/>
  <c r="V301" i="33"/>
  <c r="W300" i="33"/>
  <c r="V300" i="33"/>
  <c r="W299" i="33"/>
  <c r="V299" i="33"/>
  <c r="W298" i="33"/>
  <c r="V298" i="33"/>
  <c r="W297" i="33"/>
  <c r="V297" i="33"/>
  <c r="W296" i="33"/>
  <c r="V296" i="33"/>
  <c r="W295" i="33"/>
  <c r="V295" i="33"/>
  <c r="W294" i="33"/>
  <c r="V294" i="33"/>
  <c r="W293" i="33"/>
  <c r="V293" i="33"/>
  <c r="W292" i="33"/>
  <c r="V292" i="33"/>
  <c r="W291" i="33"/>
  <c r="V291" i="33"/>
  <c r="W290" i="33"/>
  <c r="V290" i="33"/>
  <c r="W289" i="33"/>
  <c r="V289" i="33"/>
  <c r="W288" i="33"/>
  <c r="V288" i="33"/>
  <c r="W287" i="33"/>
  <c r="V287" i="33"/>
  <c r="W286" i="33"/>
  <c r="V286" i="33"/>
  <c r="W285" i="33"/>
  <c r="V285" i="33"/>
  <c r="W284" i="33"/>
  <c r="V284" i="33"/>
  <c r="W283" i="33"/>
  <c r="V283" i="33"/>
  <c r="W282" i="33"/>
  <c r="V282" i="33"/>
  <c r="W281" i="33"/>
  <c r="V281" i="33"/>
  <c r="W280" i="33"/>
  <c r="V280" i="33"/>
  <c r="W279" i="33"/>
  <c r="V279" i="33"/>
  <c r="W278" i="33"/>
  <c r="V278" i="33"/>
  <c r="W277" i="33"/>
  <c r="V277" i="33"/>
  <c r="W276" i="33"/>
  <c r="V276" i="33"/>
  <c r="W275" i="33"/>
  <c r="V275" i="33"/>
  <c r="W274" i="33"/>
  <c r="V274" i="33"/>
  <c r="W273" i="33"/>
  <c r="V273" i="33"/>
  <c r="W272" i="33"/>
  <c r="V272" i="33"/>
  <c r="W271" i="33"/>
  <c r="V271" i="33"/>
  <c r="W270" i="33"/>
  <c r="V270" i="33"/>
  <c r="W269" i="33"/>
  <c r="V269" i="33"/>
  <c r="W268" i="33"/>
  <c r="V268" i="33"/>
  <c r="W267" i="33"/>
  <c r="V267" i="33"/>
  <c r="W266" i="33"/>
  <c r="V266" i="33"/>
  <c r="W265" i="33"/>
  <c r="V265" i="33"/>
  <c r="W264" i="33"/>
  <c r="V264" i="33"/>
  <c r="W263" i="33"/>
  <c r="V263" i="33"/>
  <c r="W262" i="33"/>
  <c r="V262" i="33"/>
  <c r="W261" i="33"/>
  <c r="V261" i="33"/>
  <c r="W260" i="33"/>
  <c r="V260" i="33"/>
  <c r="W259" i="33"/>
  <c r="V259" i="33"/>
  <c r="W258" i="33"/>
  <c r="V258" i="33"/>
  <c r="W257" i="33"/>
  <c r="V257" i="33"/>
  <c r="W256" i="33"/>
  <c r="V256" i="33"/>
  <c r="W255" i="33"/>
  <c r="V255" i="33"/>
  <c r="W254" i="33"/>
  <c r="V254" i="33"/>
  <c r="W253" i="33"/>
  <c r="V253" i="33"/>
  <c r="W252" i="33"/>
  <c r="V252" i="33"/>
  <c r="W251" i="33"/>
  <c r="V251" i="33"/>
  <c r="W250" i="33"/>
  <c r="V250" i="33"/>
  <c r="W249" i="33"/>
  <c r="V249" i="33"/>
  <c r="W248" i="33"/>
  <c r="V248" i="33"/>
  <c r="W247" i="33"/>
  <c r="V247" i="33"/>
  <c r="W246" i="33"/>
  <c r="V246" i="33"/>
  <c r="W245" i="33"/>
  <c r="V245" i="33"/>
  <c r="W244" i="33"/>
  <c r="V244" i="33"/>
  <c r="W243" i="33"/>
  <c r="V243" i="33"/>
  <c r="W242" i="33"/>
  <c r="V242" i="33"/>
  <c r="W241" i="33"/>
  <c r="V241" i="33"/>
  <c r="W240" i="33"/>
  <c r="V240" i="33"/>
  <c r="W239" i="33"/>
  <c r="V239" i="33"/>
  <c r="W238" i="33"/>
  <c r="V238" i="33"/>
  <c r="W237" i="33"/>
  <c r="V237" i="33"/>
  <c r="W236" i="33"/>
  <c r="V236" i="33"/>
  <c r="W235" i="33"/>
  <c r="V235" i="33"/>
  <c r="W234" i="33"/>
  <c r="V234" i="33"/>
  <c r="W233" i="33"/>
  <c r="V233" i="33"/>
  <c r="W232" i="33"/>
  <c r="V232" i="33"/>
  <c r="W231" i="33"/>
  <c r="V231" i="33"/>
  <c r="W230" i="33"/>
  <c r="V230" i="33"/>
  <c r="W229" i="33"/>
  <c r="V229" i="33"/>
  <c r="W228" i="33"/>
  <c r="V228" i="33"/>
  <c r="W227" i="33"/>
  <c r="V227" i="33"/>
  <c r="W226" i="33"/>
  <c r="V226" i="33"/>
  <c r="W225" i="33"/>
  <c r="V225" i="33"/>
  <c r="W224" i="33"/>
  <c r="V224" i="33"/>
  <c r="W223" i="33"/>
  <c r="V223" i="33"/>
  <c r="W222" i="33"/>
  <c r="V222" i="33"/>
  <c r="W221" i="33"/>
  <c r="V221" i="33"/>
  <c r="W220" i="33"/>
  <c r="V220" i="33"/>
  <c r="W219" i="33"/>
  <c r="V219" i="33"/>
  <c r="W218" i="33"/>
  <c r="V218" i="33"/>
  <c r="W217" i="33"/>
  <c r="V217" i="33"/>
  <c r="W216" i="33"/>
  <c r="V216" i="33"/>
  <c r="W215" i="33"/>
  <c r="V215" i="33"/>
  <c r="W214" i="33"/>
  <c r="V214" i="33"/>
  <c r="W213" i="33"/>
  <c r="V213" i="33"/>
  <c r="W212" i="33"/>
  <c r="V212" i="33"/>
  <c r="W211" i="33"/>
  <c r="V211" i="33"/>
  <c r="W210" i="33"/>
  <c r="V210" i="33"/>
  <c r="W209" i="33"/>
  <c r="V209" i="33"/>
  <c r="W208" i="33"/>
  <c r="V208" i="33"/>
  <c r="W207" i="33"/>
  <c r="V207" i="33"/>
  <c r="W206" i="33"/>
  <c r="V206" i="33"/>
  <c r="W205" i="33"/>
  <c r="V205" i="33"/>
  <c r="W204" i="33"/>
  <c r="V204" i="33"/>
  <c r="W203" i="33"/>
  <c r="V203" i="33"/>
  <c r="W202" i="33"/>
  <c r="V202" i="33"/>
  <c r="W201" i="33"/>
  <c r="V201" i="33"/>
  <c r="W200" i="33"/>
  <c r="V200" i="33"/>
  <c r="W199" i="33"/>
  <c r="V199" i="33"/>
  <c r="W198" i="33"/>
  <c r="V198" i="33"/>
  <c r="W197" i="33"/>
  <c r="V197" i="33"/>
  <c r="W196" i="33"/>
  <c r="V196" i="33"/>
  <c r="W195" i="33"/>
  <c r="V195" i="33"/>
  <c r="W194" i="33"/>
  <c r="V194" i="33"/>
  <c r="W193" i="33"/>
  <c r="V193" i="33"/>
  <c r="W192" i="33"/>
  <c r="V192" i="33"/>
  <c r="W191" i="33"/>
  <c r="V191" i="33"/>
  <c r="W190" i="33"/>
  <c r="V190" i="33"/>
  <c r="W189" i="33"/>
  <c r="V189" i="33"/>
  <c r="W188" i="33"/>
  <c r="V188" i="33"/>
  <c r="W187" i="33"/>
  <c r="V187" i="33"/>
  <c r="W186" i="33"/>
  <c r="V186" i="33"/>
  <c r="W185" i="33"/>
  <c r="V185" i="33"/>
  <c r="W184" i="33"/>
  <c r="V184" i="33"/>
  <c r="W183" i="33"/>
  <c r="V183" i="33"/>
  <c r="W182" i="33"/>
  <c r="V182" i="33"/>
  <c r="W181" i="33"/>
  <c r="V181" i="33"/>
  <c r="W180" i="33"/>
  <c r="V180" i="33"/>
  <c r="W179" i="33"/>
  <c r="V179" i="33"/>
  <c r="W178" i="33"/>
  <c r="V178" i="33"/>
  <c r="W177" i="33"/>
  <c r="V177" i="33"/>
  <c r="W176" i="33"/>
  <c r="V176" i="33"/>
  <c r="W175" i="33"/>
  <c r="V175" i="33"/>
  <c r="W174" i="33"/>
  <c r="V174" i="33"/>
  <c r="W173" i="33"/>
  <c r="V173" i="33"/>
  <c r="W172" i="33"/>
  <c r="V172" i="33"/>
  <c r="W171" i="33"/>
  <c r="V171" i="33"/>
  <c r="W170" i="33"/>
  <c r="V170" i="33"/>
  <c r="W169" i="33"/>
  <c r="V169" i="33"/>
  <c r="W168" i="33"/>
  <c r="V168" i="33"/>
  <c r="W167" i="33"/>
  <c r="V167" i="33"/>
  <c r="W166" i="33"/>
  <c r="V166" i="33"/>
  <c r="W165" i="33"/>
  <c r="V165" i="33"/>
  <c r="W164" i="33"/>
  <c r="V164" i="33"/>
  <c r="W163" i="33"/>
  <c r="V163" i="33"/>
  <c r="W162" i="33"/>
  <c r="V162" i="33"/>
  <c r="W161" i="33"/>
  <c r="V161" i="33"/>
  <c r="W160" i="33"/>
  <c r="V160" i="33"/>
  <c r="W159" i="33"/>
  <c r="V159" i="33"/>
  <c r="W158" i="33"/>
  <c r="V158" i="33"/>
  <c r="W157" i="33"/>
  <c r="V157" i="33"/>
  <c r="W156" i="33"/>
  <c r="V156" i="33"/>
  <c r="W155" i="33"/>
  <c r="V155" i="33"/>
  <c r="W154" i="33"/>
  <c r="V154" i="33"/>
  <c r="W153" i="33"/>
  <c r="V153" i="33"/>
  <c r="W152" i="33"/>
  <c r="V152" i="33"/>
  <c r="W151" i="33"/>
  <c r="V151" i="33"/>
  <c r="W150" i="33"/>
  <c r="V150" i="33"/>
  <c r="W149" i="33"/>
  <c r="V149" i="33"/>
  <c r="W148" i="33"/>
  <c r="V148" i="33"/>
  <c r="W147" i="33"/>
  <c r="V147" i="33"/>
  <c r="W146" i="33"/>
  <c r="V146" i="33"/>
  <c r="W145" i="33"/>
  <c r="V145" i="33"/>
  <c r="W144" i="33"/>
  <c r="V144" i="33"/>
  <c r="W143" i="33"/>
  <c r="V143" i="33"/>
  <c r="W142" i="33"/>
  <c r="V142" i="33"/>
  <c r="W141" i="33"/>
  <c r="V141" i="33"/>
  <c r="W140" i="33"/>
  <c r="V140" i="33"/>
  <c r="W139" i="33"/>
  <c r="V139" i="33"/>
  <c r="W138" i="33"/>
  <c r="V138" i="33"/>
  <c r="W137" i="33"/>
  <c r="V137" i="33"/>
  <c r="W136" i="33"/>
  <c r="V136" i="33"/>
  <c r="W135" i="33"/>
  <c r="V135" i="33"/>
  <c r="W134" i="33"/>
  <c r="V134" i="33"/>
  <c r="W133" i="33"/>
  <c r="V133" i="33"/>
  <c r="W132" i="33"/>
  <c r="V132" i="33"/>
  <c r="W131" i="33"/>
  <c r="V131" i="33"/>
  <c r="W130" i="33"/>
  <c r="V130" i="33"/>
  <c r="W129" i="33"/>
  <c r="V129" i="33"/>
  <c r="W128" i="33"/>
  <c r="V128" i="33"/>
  <c r="W127" i="33"/>
  <c r="V127" i="33"/>
  <c r="W126" i="33"/>
  <c r="V126" i="33"/>
  <c r="W125" i="33"/>
  <c r="V125" i="33"/>
  <c r="W124" i="33"/>
  <c r="V124" i="33"/>
  <c r="W123" i="33"/>
  <c r="V123" i="33"/>
  <c r="W122" i="33"/>
  <c r="V122" i="33"/>
  <c r="W121" i="33"/>
  <c r="V121" i="33"/>
  <c r="W120" i="33"/>
  <c r="V120" i="33"/>
  <c r="W119" i="33"/>
  <c r="V119" i="33"/>
  <c r="W118" i="33"/>
  <c r="V118" i="33"/>
  <c r="W117" i="33"/>
  <c r="V117" i="33"/>
  <c r="W116" i="33"/>
  <c r="V116" i="33"/>
  <c r="W115" i="33"/>
  <c r="V115" i="33"/>
  <c r="W114" i="33"/>
  <c r="V114" i="33"/>
  <c r="W113" i="33"/>
  <c r="V113" i="33"/>
  <c r="W112" i="33"/>
  <c r="V112" i="33"/>
  <c r="W111" i="33"/>
  <c r="V111" i="33"/>
  <c r="W110" i="33"/>
  <c r="V110" i="33"/>
  <c r="W109" i="33"/>
  <c r="V109" i="33"/>
  <c r="W108" i="33"/>
  <c r="V108" i="33"/>
  <c r="W107" i="33"/>
  <c r="V107" i="33"/>
  <c r="W106" i="33"/>
  <c r="V106" i="33"/>
  <c r="W105" i="33"/>
  <c r="V105" i="33"/>
  <c r="W104" i="33"/>
  <c r="V104" i="33"/>
  <c r="W103" i="33"/>
  <c r="V103" i="33"/>
  <c r="W102" i="33"/>
  <c r="V102" i="33"/>
  <c r="W101" i="33"/>
  <c r="V101" i="33"/>
  <c r="W100" i="33"/>
  <c r="V100" i="33"/>
  <c r="W99" i="33"/>
  <c r="V99" i="33"/>
  <c r="W98" i="33"/>
  <c r="V98" i="33"/>
  <c r="W97" i="33"/>
  <c r="V97" i="33"/>
  <c r="W96" i="33"/>
  <c r="V96" i="33"/>
  <c r="W95" i="33"/>
  <c r="V95" i="33"/>
  <c r="W94" i="33"/>
  <c r="V94" i="33"/>
  <c r="W93" i="33"/>
  <c r="V93" i="33"/>
  <c r="W92" i="33"/>
  <c r="V92" i="33"/>
  <c r="W91" i="33"/>
  <c r="V91" i="33"/>
  <c r="W90" i="33"/>
  <c r="V90" i="33"/>
  <c r="W89" i="33"/>
  <c r="V89" i="33"/>
  <c r="W88" i="33"/>
  <c r="V88" i="33"/>
  <c r="W87" i="33"/>
  <c r="V87" i="33"/>
  <c r="W86" i="33"/>
  <c r="V86" i="33"/>
  <c r="W85" i="33"/>
  <c r="V85" i="33"/>
  <c r="W84" i="33"/>
  <c r="V84" i="33"/>
  <c r="W83" i="33"/>
  <c r="V83" i="33"/>
  <c r="W82" i="33"/>
  <c r="V82" i="33"/>
  <c r="W81" i="33"/>
  <c r="V81" i="33"/>
  <c r="W80" i="33"/>
  <c r="V80" i="33"/>
  <c r="W79" i="33"/>
  <c r="V79" i="33"/>
  <c r="W78" i="33"/>
  <c r="V78" i="33"/>
  <c r="W77" i="33"/>
  <c r="V77" i="33"/>
  <c r="W76" i="33"/>
  <c r="V76" i="33"/>
  <c r="W75" i="33"/>
  <c r="V75" i="33"/>
  <c r="W74" i="33"/>
  <c r="V74" i="33"/>
  <c r="W73" i="33"/>
  <c r="V73" i="33"/>
  <c r="W72" i="33"/>
  <c r="V72" i="33"/>
  <c r="W71" i="33"/>
  <c r="V71" i="33"/>
  <c r="W70" i="33"/>
  <c r="V70" i="33"/>
  <c r="W69" i="33"/>
  <c r="V69" i="33"/>
  <c r="W68" i="33"/>
  <c r="V68" i="33"/>
  <c r="W67" i="33"/>
  <c r="V67" i="33"/>
  <c r="W66" i="33"/>
  <c r="V66" i="33"/>
  <c r="W65" i="33"/>
  <c r="V65" i="33"/>
  <c r="W64" i="33"/>
  <c r="V64" i="33"/>
  <c r="W63" i="33"/>
  <c r="V63" i="33"/>
  <c r="W62" i="33"/>
  <c r="V62" i="33"/>
  <c r="W61" i="33"/>
  <c r="V61" i="33"/>
  <c r="W60" i="33"/>
  <c r="V60" i="33"/>
  <c r="W59" i="33"/>
  <c r="V59" i="33"/>
  <c r="W58" i="33"/>
  <c r="V58" i="33"/>
  <c r="W57" i="33"/>
  <c r="V57" i="33"/>
  <c r="W56" i="33"/>
  <c r="V56" i="33"/>
  <c r="W55" i="33"/>
  <c r="V55" i="33"/>
  <c r="W54" i="33"/>
  <c r="V54" i="33"/>
  <c r="W53" i="33"/>
  <c r="V53" i="33"/>
  <c r="W52" i="33"/>
  <c r="V52" i="33"/>
  <c r="W51" i="33"/>
  <c r="V51" i="33"/>
  <c r="W50" i="33"/>
  <c r="V50" i="33"/>
  <c r="W49" i="33"/>
  <c r="V49" i="33"/>
  <c r="W48" i="33"/>
  <c r="V48" i="33"/>
  <c r="W47" i="33"/>
  <c r="V47" i="33"/>
  <c r="W46" i="33"/>
  <c r="V46" i="33"/>
  <c r="W45" i="33"/>
  <c r="V45" i="33"/>
  <c r="W44" i="33"/>
  <c r="V44" i="33"/>
  <c r="W43" i="33"/>
  <c r="V43" i="33"/>
  <c r="W42" i="33"/>
  <c r="V42" i="33"/>
  <c r="W41" i="33"/>
  <c r="V41" i="33"/>
  <c r="W40" i="33"/>
  <c r="V40" i="33"/>
  <c r="W39" i="33"/>
  <c r="V39" i="33"/>
  <c r="W38" i="33"/>
  <c r="V38" i="33"/>
  <c r="W37" i="33"/>
  <c r="V37" i="33"/>
  <c r="W36" i="33"/>
  <c r="V36" i="33"/>
  <c r="W35" i="33"/>
  <c r="V35" i="33"/>
  <c r="W34" i="33"/>
  <c r="V34" i="33"/>
  <c r="W33" i="33"/>
  <c r="V33" i="33"/>
  <c r="W32" i="33"/>
  <c r="V32" i="33"/>
  <c r="W31" i="33"/>
  <c r="V31" i="33"/>
  <c r="W30" i="33"/>
  <c r="V30" i="33"/>
  <c r="W29" i="33"/>
  <c r="V29" i="33"/>
  <c r="W28" i="33"/>
  <c r="V28" i="33"/>
  <c r="W27" i="33"/>
  <c r="V27" i="33"/>
  <c r="W26" i="33"/>
  <c r="V26" i="33"/>
  <c r="W25" i="33"/>
  <c r="V25" i="33"/>
  <c r="W24" i="33"/>
  <c r="V24" i="33"/>
  <c r="W23" i="33"/>
  <c r="V23" i="33"/>
  <c r="W22" i="33"/>
  <c r="V22" i="33"/>
  <c r="W21" i="33"/>
  <c r="V21" i="33"/>
  <c r="W20" i="33"/>
  <c r="V20" i="33"/>
  <c r="W19" i="33"/>
  <c r="V19" i="33"/>
  <c r="W18" i="33"/>
  <c r="V18" i="33"/>
  <c r="W17" i="33"/>
  <c r="V17" i="33"/>
  <c r="W16" i="33"/>
  <c r="V16" i="33"/>
  <c r="W15" i="33"/>
  <c r="V15" i="33"/>
  <c r="W14" i="33"/>
  <c r="V14" i="33"/>
  <c r="W13" i="33"/>
  <c r="V13" i="33"/>
  <c r="W12" i="33"/>
  <c r="V12" i="33"/>
  <c r="W11" i="33"/>
  <c r="V11" i="33"/>
  <c r="W10" i="33"/>
  <c r="V10" i="33"/>
  <c r="W9" i="33"/>
  <c r="V9" i="33"/>
  <c r="W8" i="33"/>
  <c r="V8" i="33"/>
  <c r="W7" i="33"/>
  <c r="V7" i="33"/>
  <c r="W6" i="33"/>
  <c r="V6" i="33"/>
  <c r="W5" i="33"/>
  <c r="V5" i="33"/>
  <c r="W4" i="33"/>
  <c r="V4" i="33"/>
  <c r="W3" i="33"/>
  <c r="V3" i="33"/>
  <c r="V755" i="33" s="1"/>
  <c r="W2" i="33"/>
  <c r="W755" i="33" s="1"/>
  <c r="V2" i="33"/>
  <c r="G14" i="29" l="1"/>
  <c r="E15" i="29"/>
  <c r="C15" i="29"/>
  <c r="C9" i="29" s="1"/>
  <c r="C14" i="29"/>
  <c r="D14" i="29" s="1"/>
  <c r="F14" i="29" s="1"/>
  <c r="D8" i="29"/>
  <c r="D7" i="29"/>
  <c r="D6" i="29"/>
  <c r="D5" i="29"/>
  <c r="C3" i="29"/>
  <c r="C4" i="29" s="1"/>
  <c r="D4" i="29" s="1"/>
  <c r="D2" i="29"/>
  <c r="G19" i="1"/>
  <c r="G13" i="1"/>
  <c r="G12" i="1"/>
  <c r="F7" i="29" l="1"/>
  <c r="G7" i="29" s="1"/>
  <c r="G20" i="1" s="1"/>
  <c r="F2" i="29"/>
  <c r="G2" i="29" s="1"/>
  <c r="G14" i="1" s="1"/>
  <c r="F6" i="29"/>
  <c r="G6" i="29" s="1"/>
  <c r="G18" i="1" s="1"/>
  <c r="F4" i="29"/>
  <c r="G4" i="29" s="1"/>
  <c r="G16" i="1" s="1"/>
  <c r="F5" i="29"/>
  <c r="G5" i="29" s="1"/>
  <c r="G17" i="1" s="1"/>
  <c r="F8" i="29"/>
  <c r="G8" i="29" s="1"/>
  <c r="G21" i="1" s="1"/>
  <c r="D15" i="29"/>
  <c r="D3" i="29"/>
  <c r="F3" i="29" s="1"/>
  <c r="G3" i="29" s="1"/>
  <c r="G15" i="1" s="1"/>
  <c r="G25" i="1" l="1"/>
  <c r="F15" i="29"/>
  <c r="D9" i="29"/>
  <c r="J11" i="1"/>
  <c r="G11" i="1"/>
  <c r="G15" i="29" l="1"/>
  <c r="G9" i="29" s="1"/>
  <c r="G22" i="1" s="1"/>
  <c r="F9" i="29"/>
  <c r="AC54" i="27"/>
  <c r="AB54" i="27"/>
  <c r="AC53" i="27"/>
  <c r="AB53" i="27"/>
  <c r="AC52" i="27"/>
  <c r="AB52" i="27"/>
  <c r="AC51" i="27"/>
  <c r="AB51" i="27"/>
  <c r="AC50" i="27"/>
  <c r="AB50" i="27"/>
  <c r="AC49" i="27"/>
  <c r="AB49" i="27"/>
  <c r="AC48" i="27"/>
  <c r="AB48" i="27"/>
  <c r="AC47" i="27"/>
  <c r="AB47" i="27"/>
  <c r="AC46" i="27"/>
  <c r="AB46" i="27"/>
  <c r="AC45" i="27"/>
  <c r="AB45" i="27"/>
  <c r="AC44" i="27"/>
  <c r="AB44" i="27"/>
  <c r="AC43" i="27"/>
  <c r="AB43" i="27"/>
  <c r="AC42" i="27"/>
  <c r="AB42" i="27"/>
  <c r="AC41" i="27"/>
  <c r="AB41" i="27"/>
  <c r="AC40" i="27"/>
  <c r="AB40" i="27"/>
  <c r="AC39" i="27"/>
  <c r="AB39" i="27"/>
  <c r="AC38" i="27"/>
  <c r="AB38" i="27"/>
  <c r="AC37" i="27"/>
  <c r="AB37" i="27"/>
  <c r="AC36" i="27"/>
  <c r="AB36" i="27"/>
  <c r="AC35" i="27"/>
  <c r="AB35" i="27"/>
  <c r="AC34" i="27"/>
  <c r="AB34" i="27"/>
  <c r="AC33" i="27"/>
  <c r="AB33" i="27"/>
  <c r="AC32" i="27"/>
  <c r="AB32" i="27"/>
  <c r="AC31" i="27"/>
  <c r="AB31" i="27"/>
  <c r="AC30" i="27"/>
  <c r="AB30" i="27"/>
  <c r="AC29" i="27"/>
  <c r="AB29" i="27"/>
  <c r="AC28" i="27"/>
  <c r="AB28" i="27"/>
  <c r="AC27" i="27"/>
  <c r="AB27" i="27"/>
  <c r="AC26" i="27"/>
  <c r="AB26" i="27"/>
  <c r="AC25" i="27"/>
  <c r="AB25" i="27"/>
  <c r="AC24" i="27"/>
  <c r="AB24" i="27"/>
  <c r="AC23" i="27"/>
  <c r="AB23" i="27"/>
  <c r="AC22" i="27"/>
  <c r="AB22" i="27"/>
  <c r="AC21" i="27"/>
  <c r="AB21" i="27"/>
  <c r="AC20" i="27"/>
  <c r="AB20" i="27"/>
  <c r="AC19" i="27"/>
  <c r="AB19" i="27"/>
  <c r="AC18" i="27"/>
  <c r="AB18" i="27"/>
  <c r="AC17" i="27"/>
  <c r="AB17" i="27"/>
  <c r="AC16" i="27"/>
  <c r="AB16" i="27"/>
  <c r="AC15" i="27"/>
  <c r="AB15" i="27"/>
  <c r="AC14" i="27"/>
  <c r="AB14" i="27"/>
  <c r="AC13" i="27"/>
  <c r="AB13" i="27"/>
  <c r="AC12" i="27"/>
  <c r="AB12" i="27"/>
  <c r="AC11" i="27"/>
  <c r="AB11" i="27"/>
  <c r="AC10" i="27"/>
  <c r="AB10" i="27"/>
  <c r="AC9" i="27"/>
  <c r="AB9" i="27"/>
  <c r="AC8" i="27"/>
  <c r="AB8" i="27"/>
  <c r="AC7" i="27"/>
  <c r="AB7" i="27"/>
  <c r="AC6" i="27"/>
  <c r="AB6" i="27"/>
  <c r="AC5" i="27"/>
  <c r="AB5" i="27"/>
  <c r="AC4" i="27"/>
  <c r="AB4" i="27"/>
  <c r="AC3" i="27"/>
  <c r="AB3" i="27"/>
  <c r="AC2" i="27"/>
  <c r="AB2" i="27"/>
  <c r="AB55" i="27" s="1"/>
  <c r="AC55" i="27" l="1"/>
  <c r="C20" i="26"/>
  <c r="B20" i="26"/>
  <c r="G7" i="1" l="1"/>
  <c r="G10" i="1" l="1"/>
  <c r="G3" i="10" l="1"/>
  <c r="C9" i="26" l="1"/>
  <c r="B9" i="26"/>
  <c r="G76" i="25" l="1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U76" i="25" s="1"/>
  <c r="T2" i="25"/>
  <c r="T76" i="25" s="1"/>
  <c r="G70" i="24"/>
  <c r="U69" i="24"/>
  <c r="T69" i="24"/>
  <c r="U68" i="24"/>
  <c r="T68" i="24"/>
  <c r="U67" i="24"/>
  <c r="T67" i="24"/>
  <c r="U66" i="24"/>
  <c r="T66" i="24"/>
  <c r="U65" i="24"/>
  <c r="T65" i="24"/>
  <c r="U64" i="24"/>
  <c r="T64" i="24"/>
  <c r="U63" i="24"/>
  <c r="T63" i="24"/>
  <c r="U62" i="24"/>
  <c r="T62" i="24"/>
  <c r="U61" i="24"/>
  <c r="T61" i="24"/>
  <c r="U60" i="24"/>
  <c r="T60" i="24"/>
  <c r="U59" i="24"/>
  <c r="T59" i="24"/>
  <c r="U58" i="24"/>
  <c r="T58" i="24"/>
  <c r="U57" i="24"/>
  <c r="T57" i="24"/>
  <c r="U56" i="24"/>
  <c r="T56" i="24"/>
  <c r="U55" i="24"/>
  <c r="T55" i="24"/>
  <c r="U54" i="24"/>
  <c r="T54" i="24"/>
  <c r="U53" i="24"/>
  <c r="T53" i="24"/>
  <c r="U52" i="24"/>
  <c r="T52" i="24"/>
  <c r="U51" i="24"/>
  <c r="T51" i="24"/>
  <c r="U50" i="24"/>
  <c r="T50" i="24"/>
  <c r="U49" i="24"/>
  <c r="T49" i="24"/>
  <c r="U48" i="24"/>
  <c r="T48" i="24"/>
  <c r="U47" i="24"/>
  <c r="T47" i="24"/>
  <c r="U46" i="24"/>
  <c r="T46" i="24"/>
  <c r="U45" i="24"/>
  <c r="T45" i="24"/>
  <c r="U44" i="24"/>
  <c r="T44" i="24"/>
  <c r="U43" i="24"/>
  <c r="T43" i="24"/>
  <c r="U42" i="24"/>
  <c r="T42" i="24"/>
  <c r="U41" i="24"/>
  <c r="T41" i="24"/>
  <c r="U40" i="24"/>
  <c r="T40" i="24"/>
  <c r="U39" i="24"/>
  <c r="T39" i="24"/>
  <c r="U38" i="24"/>
  <c r="T38" i="24"/>
  <c r="U37" i="24"/>
  <c r="T37" i="24"/>
  <c r="U36" i="24"/>
  <c r="T36" i="24"/>
  <c r="U35" i="24"/>
  <c r="T35" i="24"/>
  <c r="U34" i="24"/>
  <c r="T34" i="24"/>
  <c r="U33" i="24"/>
  <c r="T33" i="24"/>
  <c r="U32" i="24"/>
  <c r="T32" i="24"/>
  <c r="U31" i="24"/>
  <c r="T31" i="24"/>
  <c r="U30" i="24"/>
  <c r="T30" i="24"/>
  <c r="U29" i="24"/>
  <c r="T29" i="24"/>
  <c r="U28" i="24"/>
  <c r="T28" i="24"/>
  <c r="U27" i="24"/>
  <c r="T27" i="24"/>
  <c r="U26" i="24"/>
  <c r="T26" i="24"/>
  <c r="U25" i="24"/>
  <c r="T25" i="24"/>
  <c r="U24" i="24"/>
  <c r="T24" i="24"/>
  <c r="U23" i="24"/>
  <c r="T23" i="24"/>
  <c r="U22" i="24"/>
  <c r="T22" i="24"/>
  <c r="U21" i="24"/>
  <c r="T21" i="24"/>
  <c r="U20" i="24"/>
  <c r="T20" i="24"/>
  <c r="U19" i="24"/>
  <c r="T19" i="24"/>
  <c r="U18" i="24"/>
  <c r="T18" i="24"/>
  <c r="U17" i="24"/>
  <c r="T17" i="24"/>
  <c r="U16" i="24"/>
  <c r="T16" i="24"/>
  <c r="U15" i="24"/>
  <c r="T15" i="24"/>
  <c r="U14" i="24"/>
  <c r="T14" i="24"/>
  <c r="U13" i="24"/>
  <c r="T13" i="24"/>
  <c r="U12" i="24"/>
  <c r="T12" i="24"/>
  <c r="U11" i="24"/>
  <c r="T11" i="24"/>
  <c r="U10" i="24"/>
  <c r="T10" i="24"/>
  <c r="U9" i="24"/>
  <c r="T9" i="24"/>
  <c r="U8" i="24"/>
  <c r="T8" i="24"/>
  <c r="U7" i="24"/>
  <c r="T7" i="24"/>
  <c r="U6" i="24"/>
  <c r="T6" i="24"/>
  <c r="U5" i="24"/>
  <c r="T5" i="24"/>
  <c r="U4" i="24"/>
  <c r="T4" i="24"/>
  <c r="U3" i="24"/>
  <c r="T3" i="24"/>
  <c r="U2" i="24"/>
  <c r="U70" i="24" s="1"/>
  <c r="T2" i="24"/>
  <c r="T70" i="24" s="1"/>
  <c r="G5" i="1" l="1"/>
  <c r="AC70" i="14" l="1"/>
  <c r="AB70" i="14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AC65" i="17"/>
  <c r="AB2" i="17"/>
  <c r="AB65" i="17" s="1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5" i="10" l="1"/>
  <c r="G2" i="10"/>
  <c r="G5" i="10" l="1"/>
  <c r="F6" i="8" l="1"/>
  <c r="D6" i="8"/>
  <c r="F4" i="8"/>
  <c r="D4" i="8"/>
</calcChain>
</file>

<file path=xl/sharedStrings.xml><?xml version="1.0" encoding="utf-8"?>
<sst xmlns="http://schemas.openxmlformats.org/spreadsheetml/2006/main" count="103673" uniqueCount="338">
  <si>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</si>
  <si>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</si>
  <si>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</si>
  <si>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</si>
  <si>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</si>
  <si>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</si>
  <si>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</si>
  <si>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</si>
  <si>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</si>
  <si>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</si>
  <si>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</si>
  <si>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</si>
  <si>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</si>
  <si>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</si>
  <si>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</si>
  <si>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</si>
  <si>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</si>
  <si>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</si>
  <si>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</si>
  <si>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</si>
  <si>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</si>
  <si>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</si>
  <si>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</si>
  <si>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</si>
  <si>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</si>
  <si>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</si>
  <si>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</si>
  <si>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</si>
  <si>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</si>
  <si>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</si>
  <si>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</si>
  <si>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</si>
  <si>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</si>
  <si>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</si>
  <si>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</si>
  <si>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SFWMD-1</t>
  </si>
  <si>
    <t>Otter Slough Restoration</t>
  </si>
  <si>
    <t>Lykes Basinger Grove and Boatramp Nursery</t>
  </si>
  <si>
    <t>Lemkin Creek</t>
  </si>
  <si>
    <t>Wolff Ditch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</si>
  <si>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</si>
  <si>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</si>
  <si>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</si>
  <si>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</si>
  <si>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</si>
  <si>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</si>
  <si>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</si>
  <si>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</si>
  <si>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</si>
  <si>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</si>
  <si>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</si>
  <si>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</si>
  <si>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</si>
  <si>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</si>
  <si>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</si>
  <si>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</si>
  <si>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</si>
  <si>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</si>
  <si>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</si>
  <si>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</si>
  <si>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</si>
  <si>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</si>
  <si>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</si>
  <si>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</si>
  <si>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</si>
  <si>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</si>
  <si>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</si>
  <si>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</si>
  <si>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</si>
  <si>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</si>
  <si>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</si>
  <si>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</si>
  <si>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</si>
  <si>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</si>
  <si>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</si>
  <si>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</si>
  <si>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</si>
  <si>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</si>
  <si>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</si>
  <si>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</si>
  <si>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</si>
  <si>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</si>
  <si>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</si>
  <si>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</si>
  <si>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</si>
  <si>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</si>
  <si>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</si>
  <si>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</si>
  <si>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</si>
  <si>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</si>
  <si>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</si>
  <si>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</si>
  <si>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</si>
  <si>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</si>
  <si>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</si>
  <si>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</si>
  <si>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</si>
  <si>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</si>
  <si>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</si>
  <si>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</si>
  <si>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</si>
  <si>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</si>
  <si>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</si>
  <si>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</si>
  <si>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</si>
  <si>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SFWMD-8</t>
  </si>
  <si>
    <t>SFWMD-9</t>
  </si>
  <si>
    <t>SFWMD-10</t>
  </si>
  <si>
    <t>removed at request of SFWMD</t>
  </si>
  <si>
    <t>no credit - before 2009</t>
  </si>
  <si>
    <t>SFWMD-11</t>
  </si>
  <si>
    <t>SFWMD-12</t>
  </si>
  <si>
    <t>SFWMD-13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</si>
  <si>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</si>
  <si>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</si>
  <si>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</si>
  <si>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</si>
  <si>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</si>
  <si>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</si>
  <si>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</si>
  <si>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</si>
  <si>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</si>
  <si>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</si>
  <si>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</si>
  <si>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</si>
  <si>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</si>
  <si>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</si>
  <si>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</si>
  <si>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</si>
  <si>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</si>
  <si>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</si>
  <si>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</si>
  <si>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</si>
  <si>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</si>
  <si>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</si>
  <si>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</si>
  <si>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</si>
  <si>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</si>
  <si>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</si>
  <si>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</si>
  <si>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</si>
  <si>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</si>
  <si>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</si>
  <si>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</si>
  <si>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</si>
  <si>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</si>
  <si>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</si>
  <si>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</si>
  <si>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</si>
  <si>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</si>
  <si>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</si>
  <si>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</si>
  <si>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</si>
  <si>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</si>
  <si>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</si>
  <si>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</si>
  <si>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</si>
  <si>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</si>
  <si>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</si>
  <si>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</si>
  <si>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</si>
  <si>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</si>
  <si>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</si>
  <si>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</si>
  <si>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</si>
  <si>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</si>
  <si>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</si>
  <si>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</si>
  <si>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</si>
  <si>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</si>
  <si>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</si>
  <si>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</si>
  <si>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</si>
  <si>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</si>
  <si>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</si>
  <si>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</si>
  <si>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</si>
  <si>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</si>
  <si>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</si>
  <si>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</si>
  <si>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</si>
  <si>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</si>
  <si>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</si>
  <si>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</si>
  <si>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</si>
  <si>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</si>
  <si>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</si>
  <si>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</si>
  <si>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</si>
  <si>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</si>
  <si>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</si>
  <si>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</si>
  <si>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</si>
  <si>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</si>
  <si>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</si>
  <si>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</si>
  <si>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</si>
  <si>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XL Ranch</t>
  </si>
  <si>
    <t>Bayhead</t>
  </si>
  <si>
    <t>Hydric Pine</t>
  </si>
  <si>
    <t>SFWMD-20</t>
  </si>
  <si>
    <t>Upper Kissimee</t>
  </si>
  <si>
    <t>SFWMD-21</t>
  </si>
  <si>
    <t>Kissimmee River Restoration</t>
  </si>
  <si>
    <t>Efficiencies from Report</t>
  </si>
  <si>
    <t>Year</t>
  </si>
  <si>
    <t xml:space="preserve">TP Retention </t>
  </si>
  <si>
    <t>TN Retention</t>
  </si>
  <si>
    <t>No data</t>
  </si>
  <si>
    <t>Average</t>
  </si>
  <si>
    <t>Phase I Rolling Meadows</t>
  </si>
  <si>
    <t>Gardner-Cobb Marsh</t>
  </si>
  <si>
    <t>Rough Island</t>
  </si>
  <si>
    <t>Oasis Marsh Restoration</t>
  </si>
  <si>
    <t>TP Load Reduction (kg)</t>
  </si>
  <si>
    <t>TN Load Reduction (kg)</t>
  </si>
  <si>
    <t>Only partial year of data</t>
  </si>
  <si>
    <t>No data, low water volumes</t>
  </si>
  <si>
    <t>Load Reductions from Report</t>
  </si>
  <si>
    <t>WMA Inundated Area (acres)</t>
  </si>
  <si>
    <t>WMA Service Area (Including Inundated Influenced Acres)</t>
  </si>
  <si>
    <t>(acres)</t>
  </si>
  <si>
    <t>PWRM Estimate of Incremental Retention Post WMA</t>
  </si>
  <si>
    <t>(ac-ft)</t>
  </si>
  <si>
    <t>Annual Estimated Phosphorus Reductions Post WMA</t>
  </si>
  <si>
    <t>(lbs)</t>
  </si>
  <si>
    <t>(mt)</t>
  </si>
  <si>
    <t>—</t>
  </si>
  <si>
    <t>Lightsey XL Ranch</t>
  </si>
  <si>
    <t>Payne &amp; Sons Ranch</t>
  </si>
  <si>
    <t>Syfrett Ranch</t>
  </si>
  <si>
    <t>Williamson Ranch</t>
  </si>
  <si>
    <t>Alderman – Deloney Ranch</t>
  </si>
  <si>
    <t>Total Across Water Retention WMAs</t>
  </si>
  <si>
    <t>Lykes West Waterhole Pasture</t>
  </si>
  <si>
    <t>NA</t>
  </si>
  <si>
    <t>Total Across P Reduction WMA</t>
  </si>
  <si>
    <t>Total All WMAs</t>
  </si>
  <si>
    <t>Concentration (ppm)</t>
  </si>
  <si>
    <t>Storage (ac-ft/yr)</t>
  </si>
  <si>
    <t>Storage (liters/year)</t>
  </si>
  <si>
    <t>TP Reduction with Attenuation (kg/yr)</t>
  </si>
  <si>
    <t>Nicodemus Slough (total)</t>
  </si>
  <si>
    <t>0.09/0.24</t>
  </si>
  <si>
    <t>Calculations for Nicodemus Slough</t>
  </si>
  <si>
    <t>Nicodemus Slough (from lake)</t>
  </si>
  <si>
    <t>Nicodemus Slough (from land)</t>
  </si>
  <si>
    <t>Shape_Leng</t>
  </si>
  <si>
    <t>Shape_Area</t>
  </si>
  <si>
    <t>Other Agriculture</t>
  </si>
  <si>
    <t>Inactive Dairy</t>
  </si>
  <si>
    <t>Low Density: Mobile Home Units</t>
  </si>
  <si>
    <t>Low Density: Mixed Units, Fixed and Mobile Home U*</t>
  </si>
  <si>
    <t>Low Density: Rural Residential</t>
  </si>
  <si>
    <t>Medium Density: Mobile Home Units</t>
  </si>
  <si>
    <t>Institutional</t>
  </si>
  <si>
    <t>Correctional</t>
  </si>
  <si>
    <t>Prisons</t>
  </si>
  <si>
    <t>Golf Course</t>
  </si>
  <si>
    <t>Managed Landscape</t>
  </si>
  <si>
    <t>Open Land &lt;Urban&gt;</t>
  </si>
  <si>
    <t>Undeveloped Urban Land</t>
  </si>
  <si>
    <t>Inactive Land with Street Pattern</t>
  </si>
  <si>
    <t>Row Crops</t>
  </si>
  <si>
    <t>Tree Nurseries</t>
  </si>
  <si>
    <t>Ornamentals</t>
  </si>
  <si>
    <t>Ornamental Nurseries</t>
  </si>
  <si>
    <t>Other Groves</t>
  </si>
  <si>
    <t>Groves and Orchards</t>
  </si>
  <si>
    <t>Abandoned Groves</t>
  </si>
  <si>
    <t>Cattle Feeding Operations</t>
  </si>
  <si>
    <t>Cattle Feeding Operation</t>
  </si>
  <si>
    <t>Aquaculture</t>
  </si>
  <si>
    <t>Fallow Cropland</t>
  </si>
  <si>
    <t>Disturbed Lands</t>
  </si>
  <si>
    <t>Spoil Areas</t>
  </si>
  <si>
    <t>NUBBIN SLOUGH STA</t>
  </si>
  <si>
    <t>Horse Farms</t>
  </si>
  <si>
    <t>Melaleuca</t>
  </si>
  <si>
    <t>Forest Regeneration Areas</t>
  </si>
  <si>
    <t>Coniferous Plantations</t>
  </si>
  <si>
    <t>Wetland Melaleuca</t>
  </si>
  <si>
    <t>S-133</t>
  </si>
  <si>
    <t>S133_Base</t>
  </si>
  <si>
    <t>Low Density: Under construction</t>
  </si>
  <si>
    <t>Medium Density: Mixed Units, Fixed and Mobile Hom*</t>
  </si>
  <si>
    <t>High Density: Mobile Home Units</t>
  </si>
  <si>
    <t>High Density Residential</t>
  </si>
  <si>
    <t>Cemeteries</t>
  </si>
  <si>
    <t>Other Light Industrial</t>
  </si>
  <si>
    <t>Industrial</t>
  </si>
  <si>
    <t>Parks and Zoos</t>
  </si>
  <si>
    <t>S-135</t>
  </si>
  <si>
    <t>S135_Base</t>
  </si>
  <si>
    <t>TAYLOR CREEK STA</t>
  </si>
  <si>
    <t>Poultry Feeding Operations</t>
  </si>
  <si>
    <t>Poultry Feeding Operatio</t>
  </si>
  <si>
    <t>Feeding Operations</t>
  </si>
  <si>
    <t>Sand Pine</t>
  </si>
  <si>
    <t>Borrow Areas</t>
  </si>
  <si>
    <t>Private Airports</t>
  </si>
  <si>
    <t>Communications</t>
  </si>
  <si>
    <t>Electrical Power Facilities</t>
  </si>
  <si>
    <t>Sewage Treatment</t>
  </si>
  <si>
    <t>S-65A</t>
  </si>
  <si>
    <t>Medium Density: Under construction</t>
  </si>
  <si>
    <t>Multiple Dwelling Units, Low Rise</t>
  </si>
  <si>
    <t>Multiple Dwelling Units</t>
  </si>
  <si>
    <t>Multiple Dwelling Units, High Rise</t>
  </si>
  <si>
    <t>Race Tracks</t>
  </si>
  <si>
    <t>Animal Race Tracks</t>
  </si>
  <si>
    <t>LAKE MARIAN</t>
  </si>
  <si>
    <t>LAKE ISTOKPOGA</t>
  </si>
  <si>
    <t>C-41AN</t>
  </si>
  <si>
    <t>Brazilian Pepper</t>
  </si>
  <si>
    <t>Slough Waters</t>
  </si>
  <si>
    <t>Cypress - Pine - Cabbage Palm</t>
  </si>
  <si>
    <t>Military</t>
  </si>
  <si>
    <t>Longleaf Pine - Xeric Oak</t>
  </si>
  <si>
    <t>Xeric Oak</t>
  </si>
  <si>
    <t>Airports</t>
  </si>
  <si>
    <t>Cabbage Palm Hammock</t>
  </si>
  <si>
    <t>Mixed Scrub-Shrub Wetland</t>
  </si>
  <si>
    <t>SFWMD-22</t>
  </si>
  <si>
    <t>Kissimmee Headwaters Restoration</t>
  </si>
  <si>
    <t>Land Use</t>
  </si>
  <si>
    <t>Hectares</t>
  </si>
  <si>
    <t>%</t>
  </si>
  <si>
    <t>Natural</t>
  </si>
  <si>
    <t>Citrus</t>
  </si>
  <si>
    <t>Sugar</t>
  </si>
  <si>
    <t>Acres</t>
  </si>
  <si>
    <t>Runoff (ft)</t>
  </si>
  <si>
    <t>Ac-ft</t>
  </si>
  <si>
    <t>basin acreage from LOPP</t>
  </si>
  <si>
    <t>% of basin with project</t>
  </si>
  <si>
    <t>basin ac-ft from LOPP</t>
  </si>
  <si>
    <t>project ac-ft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</si>
</sst>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Times New Roman"/>
      <family val="1"/>
    </font>
    <font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165" fontId="11" fillId="0" borderId="4" xfId="0" applyNumberFormat="1" applyFont="1" applyBorder="1"/>
    <xf numFmtId="0" fontId="11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0" fillId="4" borderId="10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166" fontId="9" fillId="0" borderId="6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2" xfId="0" quotePrefix="1" applyNumberFormat="1" applyFont="1" applyBorder="1" applyAlignment="1">
      <alignment horizontal="right"/>
    </xf>
    <xf numFmtId="4" fontId="11" fillId="0" borderId="12" xfId="0" applyNumberFormat="1" applyFont="1" applyBorder="1" applyAlignment="1">
      <alignment horizontal="right"/>
    </xf>
    <xf numFmtId="3" fontId="11" fillId="0" borderId="13" xfId="0" quotePrefix="1" applyNumberFormat="1" applyFont="1" applyBorder="1" applyAlignment="1">
      <alignment horizontal="right"/>
    </xf>
    <xf numFmtId="166" fontId="11" fillId="0" borderId="14" xfId="0" quotePrefix="1" applyNumberFormat="1" applyFont="1" applyBorder="1" applyAlignment="1">
      <alignment horizontal="right"/>
    </xf>
    <xf numFmtId="4" fontId="11" fillId="0" borderId="14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2" xfId="0" applyNumberFormat="1" applyFont="1" applyBorder="1" applyAlignment="1">
      <alignment horizontal="right"/>
    </xf>
    <xf numFmtId="165" fontId="11" fillId="0" borderId="8" xfId="0" applyNumberFormat="1" applyFont="1" applyBorder="1"/>
    <xf numFmtId="3" fontId="11" fillId="0" borderId="8" xfId="0" applyNumberFormat="1" applyFont="1" applyBorder="1"/>
    <xf numFmtId="166" fontId="11" fillId="0" borderId="15" xfId="0" applyNumberFormat="1" applyFont="1" applyBorder="1"/>
    <xf numFmtId="4" fontId="11" fillId="0" borderId="15" xfId="0" applyNumberFormat="1" applyFont="1" applyBorder="1"/>
    <xf numFmtId="166" fontId="9" fillId="0" borderId="9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3" fillId="0" borderId="0" xfId="0" applyFont="1" applyAlignment="1">
      <alignment horizontal="center" wrapText="1"/>
    </xf>
    <xf numFmtId="166" fontId="0" fillId="0" borderId="0" xfId="0" applyNumberFormat="1"/>
    <xf numFmtId="0" fontId="14" fillId="5" borderId="0" xfId="0" applyFont="1" applyFill="1"/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3" fontId="15" fillId="0" borderId="19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166" fontId="14" fillId="0" borderId="0" xfId="0" applyNumberFormat="1" applyFont="1" applyFill="1"/>
    <xf numFmtId="165" fontId="14" fillId="5" borderId="0" xfId="0" applyNumberFormat="1" applyFont="1" applyFill="1"/>
    <xf numFmtId="166" fontId="5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6" borderId="0" xfId="0" applyFont="1" applyFill="1" applyAlignment="1">
      <alignment vertical="center"/>
    </xf>
    <xf numFmtId="0" fontId="18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18" fillId="0" borderId="22" xfId="0" applyFont="1" applyBorder="1" applyAlignment="1">
      <alignment vertical="center"/>
    </xf>
    <xf numFmtId="3" fontId="18" fillId="0" borderId="22" xfId="0" applyNumberFormat="1" applyFont="1" applyBorder="1" applyAlignment="1">
      <alignment horizontal="center" vertical="center" wrapText="1"/>
    </xf>
    <xf numFmtId="3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7" fillId="6" borderId="22" xfId="0" applyFont="1" applyFill="1" applyBorder="1" applyAlignment="1">
      <alignment vertical="center" wrapText="1"/>
    </xf>
    <xf numFmtId="3" fontId="17" fillId="6" borderId="22" xfId="0" applyNumberFormat="1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/>
    </xf>
    <xf numFmtId="3" fontId="17" fillId="0" borderId="21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3" fontId="18" fillId="5" borderId="22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9" fillId="0" borderId="0" xfId="0" applyFont="1"/>
    <xf numFmtId="0" fontId="4" fillId="4" borderId="1" xfId="0" applyFont="1" applyFill="1" applyBorder="1"/>
    <xf numFmtId="0" fontId="5" fillId="0" borderId="0" xfId="0" applyFont="1" applyFill="1" applyAlignment="1">
      <alignment wrapText="1"/>
    </xf>
    <xf numFmtId="165" fontId="5" fillId="0" borderId="0" xfId="0" applyNumberFormat="1" applyFont="1" applyFill="1"/>
    <xf numFmtId="165" fontId="0" fillId="0" borderId="0" xfId="0" applyNumberFormat="1"/>
    <xf numFmtId="9" fontId="5" fillId="0" borderId="1" xfId="0" applyNumberFormat="1" applyFont="1" applyFill="1" applyBorder="1" applyAlignment="1">
      <alignment horizontal="right"/>
    </xf>
    <xf numFmtId="9" fontId="7" fillId="0" borderId="1" xfId="0" applyNumberFormat="1" applyFont="1" applyFill="1" applyBorder="1" applyAlignment="1">
      <alignment horizontal="right"/>
    </xf>
    <xf numFmtId="165" fontId="20" fillId="0" borderId="1" xfId="0" applyNumberFormat="1" applyFont="1" applyFill="1" applyBorder="1" applyAlignment="1">
      <alignment horizontal="right"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y/Desktop/Documents/DWM%20credit%20options%20062414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&amp; Cost-Share BMP"/>
      <sheetName val="Ac-ft &amp; Basin Concentration"/>
      <sheetName val="Ac-ft &amp; Land Use Concentration"/>
      <sheetName val="Comparison"/>
      <sheetName val="Rafter T"/>
      <sheetName val="Buck Island Ranch"/>
      <sheetName val="Dixie Ranch West"/>
      <sheetName val="Dixie Ranch - Lower Kissimmee"/>
      <sheetName val="Dixie Ranch - Taylor_Nubbin"/>
      <sheetName val="Lost Oak"/>
      <sheetName val="Willaway"/>
      <sheetName val="XL Ranch"/>
      <sheetName val="Triple A Ranch"/>
      <sheetName val="Blue Head Ranch"/>
      <sheetName val="Nicodemus Slough"/>
      <sheetName val="Sumica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H9">
            <v>0.85</v>
          </cell>
        </row>
      </sheetData>
      <sheetData sheetId="7">
        <row r="9">
          <cell r="Z9">
            <v>0.81</v>
          </cell>
        </row>
      </sheetData>
      <sheetData sheetId="8">
        <row r="7">
          <cell r="Z7">
            <v>0.36</v>
          </cell>
        </row>
      </sheetData>
      <sheetData sheetId="9">
        <row r="6">
          <cell r="AH6">
            <v>0.28000000000000003</v>
          </cell>
        </row>
      </sheetData>
      <sheetData sheetId="10">
        <row r="7">
          <cell r="AH7">
            <v>0.57999999999999996</v>
          </cell>
        </row>
      </sheetData>
      <sheetData sheetId="11"/>
      <sheetData sheetId="12">
        <row r="6">
          <cell r="AH6">
            <v>0.23</v>
          </cell>
        </row>
      </sheetData>
      <sheetData sheetId="13">
        <row r="6">
          <cell r="AH6">
            <v>0.32</v>
          </cell>
        </row>
      </sheetData>
      <sheetData sheetId="14">
        <row r="8">
          <cell r="AH8">
            <v>0.24</v>
          </cell>
        </row>
        <row r="25">
          <cell r="AF25">
            <v>2662</v>
          </cell>
        </row>
      </sheetData>
      <sheetData sheetId="15">
        <row r="4">
          <cell r="V4">
            <v>0.1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G25" sqref="G25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6" customWidth="1"/>
    <col min="4" max="4" width="13.85546875" style="5" customWidth="1"/>
    <col min="5" max="5" width="12" style="23" customWidth="1"/>
    <col min="6" max="6" width="13.140625" style="5" customWidth="1"/>
    <col min="7" max="10" width="11.85546875" style="5" customWidth="1"/>
    <col min="11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31</v>
      </c>
      <c r="F1" s="4" t="s">
        <v>3</v>
      </c>
      <c r="G1" s="3" t="s">
        <v>32</v>
      </c>
      <c r="H1" s="3" t="s">
        <v>33</v>
      </c>
      <c r="I1" s="4" t="s">
        <v>5</v>
      </c>
      <c r="J1" s="3" t="s">
        <v>34</v>
      </c>
    </row>
    <row r="2" spans="1:11" s="66" customFormat="1" ht="25.5" x14ac:dyDescent="0.2">
      <c r="A2" s="9" t="s">
        <v>35</v>
      </c>
      <c r="B2" s="17" t="s">
        <v>43</v>
      </c>
      <c r="C2" s="50" t="s">
        <v>40</v>
      </c>
      <c r="D2" s="17" t="s">
        <v>53</v>
      </c>
      <c r="E2" s="51">
        <f>'Taylor Creek STA'!V1048576*0.23</f>
        <v>4743.3295360525362</v>
      </c>
      <c r="F2" s="97">
        <v>0.38</v>
      </c>
      <c r="G2" s="51">
        <f>ROUND(E2*F2,1)</f>
        <v>1802.5</v>
      </c>
      <c r="H2" s="51" t="s">
        <v>52</v>
      </c>
      <c r="I2" s="52" t="s">
        <v>52</v>
      </c>
      <c r="J2" s="51" t="s">
        <v>99</v>
      </c>
    </row>
    <row r="3" spans="1:11" s="66" customFormat="1" ht="25.5" x14ac:dyDescent="0.2">
      <c r="A3" s="9" t="s">
        <v>46</v>
      </c>
      <c r="B3" s="17" t="s">
        <v>44</v>
      </c>
      <c r="C3" s="50" t="s">
        <v>40</v>
      </c>
      <c r="D3" s="17" t="s">
        <v>53</v>
      </c>
      <c r="E3" s="51">
        <f>'Nubbin Slough STA'!V1048576*0.92</f>
        <v>6588.9481784229201</v>
      </c>
      <c r="F3" s="97">
        <v>0.94</v>
      </c>
      <c r="G3" s="51">
        <f t="shared" ref="G3:G4" si="0">ROUND(E3*F3,1)</f>
        <v>6193.6</v>
      </c>
      <c r="H3" s="51" t="s">
        <v>52</v>
      </c>
      <c r="I3" s="52" t="s">
        <v>52</v>
      </c>
      <c r="J3" s="51" t="s">
        <v>99</v>
      </c>
    </row>
    <row r="4" spans="1:11" s="66" customFormat="1" ht="25.5" x14ac:dyDescent="0.2">
      <c r="A4" s="67" t="s">
        <v>47</v>
      </c>
      <c r="B4" s="68" t="s">
        <v>45</v>
      </c>
      <c r="C4" s="50" t="s">
        <v>40</v>
      </c>
      <c r="D4" s="68" t="s">
        <v>53</v>
      </c>
      <c r="E4" s="69">
        <f>'Lakeside Ranch Phase I'!V1048576*0.51</f>
        <v>32508.811602797599</v>
      </c>
      <c r="F4" s="98">
        <v>0.43</v>
      </c>
      <c r="G4" s="51">
        <f t="shared" si="0"/>
        <v>13978.8</v>
      </c>
      <c r="H4" s="69" t="s">
        <v>52</v>
      </c>
      <c r="I4" s="70" t="s">
        <v>52</v>
      </c>
      <c r="J4" s="69" t="s">
        <v>99</v>
      </c>
      <c r="K4" s="95"/>
    </row>
    <row r="5" spans="1:11" s="66" customFormat="1" x14ac:dyDescent="0.2">
      <c r="A5" s="9" t="s">
        <v>48</v>
      </c>
      <c r="B5" s="17" t="s">
        <v>36</v>
      </c>
      <c r="C5" s="50" t="s">
        <v>42</v>
      </c>
      <c r="D5" s="17" t="s">
        <v>54</v>
      </c>
      <c r="E5" s="51" t="s">
        <v>52</v>
      </c>
      <c r="F5" s="52" t="s">
        <v>52</v>
      </c>
      <c r="G5" s="51">
        <f>0.008*1000*(1-0.302)</f>
        <v>5.5839999999999996</v>
      </c>
      <c r="H5" s="51" t="s">
        <v>52</v>
      </c>
      <c r="I5" s="52" t="s">
        <v>52</v>
      </c>
      <c r="J5" s="51" t="s">
        <v>99</v>
      </c>
    </row>
    <row r="6" spans="1:11" s="66" customFormat="1" ht="25.5" x14ac:dyDescent="0.2">
      <c r="A6" s="9" t="s">
        <v>49</v>
      </c>
      <c r="B6" s="17" t="s">
        <v>203</v>
      </c>
      <c r="C6" s="50" t="s">
        <v>42</v>
      </c>
      <c r="D6" s="17" t="s">
        <v>54</v>
      </c>
      <c r="E6" s="51">
        <f>KRR!V1048576</f>
        <v>88740.246828152623</v>
      </c>
      <c r="F6" s="97">
        <v>0.2</v>
      </c>
      <c r="G6" s="51">
        <f>ROUND(E6*F6,1)</f>
        <v>17748</v>
      </c>
      <c r="H6" s="51" t="s">
        <v>52</v>
      </c>
      <c r="I6" s="52" t="s">
        <v>52</v>
      </c>
      <c r="J6" s="51" t="s">
        <v>99</v>
      </c>
      <c r="K6" s="95"/>
    </row>
    <row r="7" spans="1:11" s="66" customFormat="1" x14ac:dyDescent="0.2">
      <c r="A7" s="9" t="s">
        <v>50</v>
      </c>
      <c r="B7" s="17" t="s">
        <v>210</v>
      </c>
      <c r="C7" s="50" t="s">
        <v>42</v>
      </c>
      <c r="D7" s="17" t="s">
        <v>201</v>
      </c>
      <c r="E7" s="51" t="s">
        <v>52</v>
      </c>
      <c r="F7" s="52" t="s">
        <v>52</v>
      </c>
      <c r="G7" s="51">
        <f>ROUND(0.3*1000*(1-0.783),1)</f>
        <v>65.099999999999994</v>
      </c>
      <c r="H7" s="51" t="s">
        <v>52</v>
      </c>
      <c r="I7" s="52" t="s">
        <v>52</v>
      </c>
      <c r="J7" s="51" t="s">
        <v>99</v>
      </c>
      <c r="K7" s="95"/>
    </row>
    <row r="8" spans="1:11" s="66" customFormat="1" x14ac:dyDescent="0.2">
      <c r="A8" s="9" t="s">
        <v>51</v>
      </c>
      <c r="B8" s="17" t="s">
        <v>211</v>
      </c>
      <c r="C8" s="50" t="s">
        <v>42</v>
      </c>
      <c r="D8" s="17" t="s">
        <v>201</v>
      </c>
      <c r="E8" s="51" t="s">
        <v>52</v>
      </c>
      <c r="F8" s="52" t="s">
        <v>52</v>
      </c>
      <c r="G8" s="51">
        <f>ROUND(0.28*1000*(1-0.783),1)</f>
        <v>60.8</v>
      </c>
      <c r="H8" s="51" t="s">
        <v>52</v>
      </c>
      <c r="I8" s="52" t="s">
        <v>52</v>
      </c>
      <c r="J8" s="51" t="s">
        <v>99</v>
      </c>
      <c r="K8" s="95"/>
    </row>
    <row r="9" spans="1:11" s="66" customFormat="1" x14ac:dyDescent="0.2">
      <c r="A9" s="9" t="s">
        <v>105</v>
      </c>
      <c r="B9" s="17" t="s">
        <v>212</v>
      </c>
      <c r="C9" s="50" t="s">
        <v>42</v>
      </c>
      <c r="D9" s="17" t="s">
        <v>201</v>
      </c>
      <c r="E9" s="51" t="s">
        <v>52</v>
      </c>
      <c r="F9" s="52" t="s">
        <v>52</v>
      </c>
      <c r="G9" s="51">
        <f>ROUND(0.0024*1000*(1-0.783),1)</f>
        <v>0.5</v>
      </c>
      <c r="H9" s="51" t="s">
        <v>52</v>
      </c>
      <c r="I9" s="52" t="s">
        <v>52</v>
      </c>
      <c r="J9" s="51" t="s">
        <v>99</v>
      </c>
      <c r="K9" s="95"/>
    </row>
    <row r="10" spans="1:11" s="66" customFormat="1" x14ac:dyDescent="0.2">
      <c r="A10" s="9" t="s">
        <v>106</v>
      </c>
      <c r="B10" s="17" t="s">
        <v>213</v>
      </c>
      <c r="C10" s="50" t="s">
        <v>42</v>
      </c>
      <c r="D10" s="17" t="s">
        <v>201</v>
      </c>
      <c r="E10" s="51" t="s">
        <v>52</v>
      </c>
      <c r="F10" s="52" t="s">
        <v>52</v>
      </c>
      <c r="G10" s="51">
        <f>ROUND(0.9*1000*(1-0.783),1)</f>
        <v>195.3</v>
      </c>
      <c r="H10" s="51" t="s">
        <v>52</v>
      </c>
      <c r="I10" s="52" t="s">
        <v>52</v>
      </c>
      <c r="J10" s="51" t="s">
        <v>99</v>
      </c>
      <c r="K10" s="95"/>
    </row>
    <row r="11" spans="1:11" s="66" customFormat="1" x14ac:dyDescent="0.2">
      <c r="A11" s="9" t="s">
        <v>107</v>
      </c>
      <c r="B11" s="17" t="s">
        <v>131</v>
      </c>
      <c r="C11" s="50" t="s">
        <v>146</v>
      </c>
      <c r="D11" s="17" t="s">
        <v>167</v>
      </c>
      <c r="E11" s="51" t="s">
        <v>52</v>
      </c>
      <c r="F11" s="65" t="s">
        <v>52</v>
      </c>
      <c r="G11" s="51">
        <f>ROUND('West Waterhole calcs'!B20*(1-0.302),1)</f>
        <v>4166.3999999999996</v>
      </c>
      <c r="H11" s="51" t="s">
        <v>52</v>
      </c>
      <c r="I11" s="65" t="s">
        <v>52</v>
      </c>
      <c r="J11" s="51">
        <f>ROUND('West Waterhole calcs'!C20*(1-0.305),1)</f>
        <v>20619.5</v>
      </c>
    </row>
    <row r="12" spans="1:11" s="66" customFormat="1" x14ac:dyDescent="0.2">
      <c r="A12" s="9" t="s">
        <v>110</v>
      </c>
      <c r="B12" s="17" t="s">
        <v>130</v>
      </c>
      <c r="C12" s="50" t="s">
        <v>146</v>
      </c>
      <c r="D12" s="17" t="s">
        <v>193</v>
      </c>
      <c r="E12" s="51" t="s">
        <v>52</v>
      </c>
      <c r="F12" s="65" t="s">
        <v>52</v>
      </c>
      <c r="G12" s="51">
        <f>ROUND(('DWM - FRESP measured data'!E5*0.45359237)*(1-0.751),1)</f>
        <v>89.8</v>
      </c>
      <c r="H12" s="51" t="s">
        <v>52</v>
      </c>
      <c r="I12" s="65" t="s">
        <v>52</v>
      </c>
      <c r="J12" s="51" t="s">
        <v>99</v>
      </c>
    </row>
    <row r="13" spans="1:11" s="66" customFormat="1" x14ac:dyDescent="0.2">
      <c r="A13" s="9" t="s">
        <v>111</v>
      </c>
      <c r="B13" s="17" t="s">
        <v>132</v>
      </c>
      <c r="C13" s="50" t="s">
        <v>146</v>
      </c>
      <c r="D13" s="17" t="s">
        <v>167</v>
      </c>
      <c r="E13" s="51" t="s">
        <v>52</v>
      </c>
      <c r="F13" s="65" t="s">
        <v>52</v>
      </c>
      <c r="G13" s="51">
        <f>ROUND(('DWM - FRESP measured data'!E11*0.45359237)*(1-0.302),1)</f>
        <v>1087.2</v>
      </c>
      <c r="H13" s="51" t="s">
        <v>52</v>
      </c>
      <c r="I13" s="65" t="s">
        <v>52</v>
      </c>
      <c r="J13" s="51" t="s">
        <v>99</v>
      </c>
    </row>
    <row r="14" spans="1:11" s="66" customFormat="1" x14ac:dyDescent="0.2">
      <c r="A14" s="9" t="s">
        <v>112</v>
      </c>
      <c r="B14" s="17" t="s">
        <v>133</v>
      </c>
      <c r="C14" s="50" t="s">
        <v>146</v>
      </c>
      <c r="D14" s="17" t="s">
        <v>54</v>
      </c>
      <c r="E14" s="51" t="s">
        <v>52</v>
      </c>
      <c r="F14" s="65" t="s">
        <v>52</v>
      </c>
      <c r="G14" s="51">
        <f>'DWM calcs'!G2</f>
        <v>230.5</v>
      </c>
      <c r="H14" s="51" t="s">
        <v>52</v>
      </c>
      <c r="I14" s="65" t="s">
        <v>52</v>
      </c>
      <c r="J14" s="51" t="s">
        <v>99</v>
      </c>
    </row>
    <row r="15" spans="1:11" s="66" customFormat="1" x14ac:dyDescent="0.2">
      <c r="A15" s="9" t="s">
        <v>140</v>
      </c>
      <c r="B15" s="17" t="s">
        <v>134</v>
      </c>
      <c r="C15" s="50" t="s">
        <v>146</v>
      </c>
      <c r="D15" s="17" t="s">
        <v>54</v>
      </c>
      <c r="E15" s="51" t="s">
        <v>52</v>
      </c>
      <c r="F15" s="65" t="s">
        <v>52</v>
      </c>
      <c r="G15" s="51">
        <f>'DWM calcs'!G3</f>
        <v>133.69999999999999</v>
      </c>
      <c r="H15" s="51" t="s">
        <v>52</v>
      </c>
      <c r="I15" s="65" t="s">
        <v>52</v>
      </c>
      <c r="J15" s="51" t="s">
        <v>99</v>
      </c>
    </row>
    <row r="16" spans="1:11" s="66" customFormat="1" ht="25.5" x14ac:dyDescent="0.2">
      <c r="A16" s="9" t="s">
        <v>141</v>
      </c>
      <c r="B16" s="17" t="s">
        <v>134</v>
      </c>
      <c r="C16" s="50" t="s">
        <v>146</v>
      </c>
      <c r="D16" s="17" t="s">
        <v>53</v>
      </c>
      <c r="E16" s="51" t="s">
        <v>52</v>
      </c>
      <c r="F16" s="65" t="s">
        <v>52</v>
      </c>
      <c r="G16" s="51">
        <f>'DWM calcs'!G4</f>
        <v>205.9</v>
      </c>
      <c r="H16" s="51" t="s">
        <v>52</v>
      </c>
      <c r="I16" s="65" t="s">
        <v>52</v>
      </c>
      <c r="J16" s="51" t="s">
        <v>99</v>
      </c>
    </row>
    <row r="17" spans="1:10" s="66" customFormat="1" x14ac:dyDescent="0.2">
      <c r="A17" s="9" t="s">
        <v>142</v>
      </c>
      <c r="B17" s="17" t="s">
        <v>135</v>
      </c>
      <c r="C17" s="50" t="s">
        <v>146</v>
      </c>
      <c r="D17" s="17" t="s">
        <v>201</v>
      </c>
      <c r="E17" s="51" t="s">
        <v>52</v>
      </c>
      <c r="F17" s="65" t="s">
        <v>52</v>
      </c>
      <c r="G17" s="51">
        <f>'DWM calcs'!G5</f>
        <v>28</v>
      </c>
      <c r="H17" s="51" t="s">
        <v>52</v>
      </c>
      <c r="I17" s="65" t="s">
        <v>52</v>
      </c>
      <c r="J17" s="51" t="s">
        <v>99</v>
      </c>
    </row>
    <row r="18" spans="1:10" s="66" customFormat="1" x14ac:dyDescent="0.2">
      <c r="A18" s="9" t="s">
        <v>143</v>
      </c>
      <c r="B18" s="17" t="s">
        <v>136</v>
      </c>
      <c r="C18" s="50" t="s">
        <v>146</v>
      </c>
      <c r="D18" s="17" t="s">
        <v>54</v>
      </c>
      <c r="E18" s="51" t="s">
        <v>52</v>
      </c>
      <c r="F18" s="65" t="s">
        <v>52</v>
      </c>
      <c r="G18" s="51">
        <f>'DWM calcs'!G6</f>
        <v>114.4</v>
      </c>
      <c r="H18" s="51" t="s">
        <v>52</v>
      </c>
      <c r="I18" s="65" t="s">
        <v>52</v>
      </c>
      <c r="J18" s="51" t="s">
        <v>99</v>
      </c>
    </row>
    <row r="19" spans="1:10" s="66" customFormat="1" x14ac:dyDescent="0.2">
      <c r="A19" s="9" t="s">
        <v>144</v>
      </c>
      <c r="B19" s="17" t="s">
        <v>137</v>
      </c>
      <c r="C19" s="50" t="s">
        <v>146</v>
      </c>
      <c r="D19" s="17" t="s">
        <v>159</v>
      </c>
      <c r="E19" s="51" t="s">
        <v>52</v>
      </c>
      <c r="F19" s="65" t="s">
        <v>52</v>
      </c>
      <c r="G19" s="51">
        <f>ROUND(('DWM - FRESP measured data'!E6*0.45359237)*(1-0.47),1)</f>
        <v>70.900000000000006</v>
      </c>
      <c r="H19" s="51" t="s">
        <v>52</v>
      </c>
      <c r="I19" s="65" t="s">
        <v>52</v>
      </c>
      <c r="J19" s="51" t="s">
        <v>99</v>
      </c>
    </row>
    <row r="20" spans="1:10" s="66" customFormat="1" x14ac:dyDescent="0.2">
      <c r="A20" s="9" t="s">
        <v>145</v>
      </c>
      <c r="B20" s="17" t="s">
        <v>138</v>
      </c>
      <c r="C20" s="50" t="s">
        <v>146</v>
      </c>
      <c r="D20" s="17" t="s">
        <v>54</v>
      </c>
      <c r="E20" s="51" t="s">
        <v>52</v>
      </c>
      <c r="F20" s="65" t="s">
        <v>52</v>
      </c>
      <c r="G20" s="51">
        <f>'DWM calcs'!G7</f>
        <v>78.599999999999994</v>
      </c>
      <c r="H20" s="51" t="s">
        <v>52</v>
      </c>
      <c r="I20" s="65" t="s">
        <v>52</v>
      </c>
      <c r="J20" s="51" t="s">
        <v>99</v>
      </c>
    </row>
    <row r="21" spans="1:10" s="66" customFormat="1" x14ac:dyDescent="0.2">
      <c r="A21" s="9" t="s">
        <v>200</v>
      </c>
      <c r="B21" s="17" t="s">
        <v>139</v>
      </c>
      <c r="C21" s="50" t="s">
        <v>146</v>
      </c>
      <c r="D21" s="17" t="s">
        <v>159</v>
      </c>
      <c r="E21" s="51" t="s">
        <v>52</v>
      </c>
      <c r="F21" s="65" t="s">
        <v>52</v>
      </c>
      <c r="G21" s="51">
        <f>'DWM calcs'!G8</f>
        <v>724.2</v>
      </c>
      <c r="H21" s="51" t="s">
        <v>52</v>
      </c>
      <c r="I21" s="65" t="s">
        <v>52</v>
      </c>
      <c r="J21" s="51" t="s">
        <v>99</v>
      </c>
    </row>
    <row r="22" spans="1:10" s="66" customFormat="1" x14ac:dyDescent="0.2">
      <c r="A22" s="9" t="s">
        <v>202</v>
      </c>
      <c r="B22" s="17" t="s">
        <v>179</v>
      </c>
      <c r="C22" s="50" t="s">
        <v>146</v>
      </c>
      <c r="D22" s="17" t="s">
        <v>159</v>
      </c>
      <c r="E22" s="51" t="s">
        <v>52</v>
      </c>
      <c r="F22" s="65" t="s">
        <v>52</v>
      </c>
      <c r="G22" s="51">
        <f>'DWM calcs'!G9</f>
        <v>3248.5</v>
      </c>
      <c r="H22" s="51" t="s">
        <v>52</v>
      </c>
      <c r="I22" s="65" t="s">
        <v>52</v>
      </c>
      <c r="J22" s="51" t="s">
        <v>99</v>
      </c>
    </row>
    <row r="23" spans="1:10" s="66" customFormat="1" ht="25.5" x14ac:dyDescent="0.2">
      <c r="A23" s="9" t="s">
        <v>323</v>
      </c>
      <c r="B23" s="17" t="s">
        <v>324</v>
      </c>
      <c r="C23" s="50" t="s">
        <v>42</v>
      </c>
      <c r="D23" s="17" t="s">
        <v>201</v>
      </c>
      <c r="E23" s="51" t="s">
        <v>52</v>
      </c>
      <c r="F23" s="65" t="s">
        <v>52</v>
      </c>
      <c r="G23" s="99">
        <f>ROUND(2610*(1-0.783),1)</f>
        <v>566.4</v>
      </c>
      <c r="H23" s="51" t="s">
        <v>52</v>
      </c>
      <c r="I23" s="65" t="s">
        <v>52</v>
      </c>
      <c r="J23" s="51" t="s">
        <v>99</v>
      </c>
    </row>
    <row r="24" spans="1:10" s="66" customFormat="1" x14ac:dyDescent="0.2">
      <c r="C24" s="94"/>
      <c r="E24" s="95"/>
    </row>
    <row r="25" spans="1:10" x14ac:dyDescent="0.2">
      <c r="F25" s="7" t="s">
        <v>4</v>
      </c>
      <c r="G25" s="8">
        <f>SUM(G2:G23)</f>
        <v>50794.684000000001</v>
      </c>
      <c r="H25" s="8"/>
      <c r="I25" s="8"/>
      <c r="J25" s="8">
        <f>SUM(J2:J23)</f>
        <v>20619.5</v>
      </c>
    </row>
    <row r="27" spans="1:10" x14ac:dyDescent="0.2">
      <c r="D27" s="23"/>
      <c r="H27" s="23"/>
    </row>
    <row r="28" spans="1:10" x14ac:dyDescent="0.2">
      <c r="D28" s="23"/>
      <c r="F28" s="23"/>
    </row>
    <row r="29" spans="1:10" x14ac:dyDescent="0.2">
      <c r="G29" s="23"/>
      <c r="J29" s="23"/>
    </row>
    <row r="30" spans="1:10" x14ac:dyDescent="0.2">
      <c r="G30" s="23"/>
      <c r="J30" s="23"/>
    </row>
  </sheetData>
  <sortState ref="A2:K23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9" sqref="E9"/>
    </sheetView>
  </sheetViews>
  <sheetFormatPr defaultRowHeight="12.75" x14ac:dyDescent="0.2"/>
  <cols>
    <col min="1" max="1" width="28.42578125" style="5" bestFit="1" customWidth="1"/>
    <col min="2" max="2" width="23.7109375" style="5" bestFit="1" customWidth="1"/>
    <col min="3" max="3" width="14.140625" style="5" bestFit="1" customWidth="1"/>
    <col min="4" max="4" width="16.140625" style="5" bestFit="1" customWidth="1"/>
    <col min="5" max="5" width="16.85546875" style="5" bestFit="1" customWidth="1"/>
    <col min="6" max="6" width="17.28515625" style="5" bestFit="1" customWidth="1"/>
    <col min="7" max="7" width="31.140625" style="5" bestFit="1" customWidth="1"/>
    <col min="8" max="16384" width="9.140625" style="5"/>
  </cols>
  <sheetData>
    <row r="1" spans="1:7" x14ac:dyDescent="0.2">
      <c r="A1" s="93" t="s">
        <v>41</v>
      </c>
      <c r="B1" s="93" t="s">
        <v>6</v>
      </c>
      <c r="C1" s="93" t="s">
        <v>239</v>
      </c>
      <c r="D1" s="93" t="s">
        <v>240</v>
      </c>
      <c r="E1" s="93" t="s">
        <v>238</v>
      </c>
      <c r="F1" s="93" t="s">
        <v>32</v>
      </c>
      <c r="G1" s="93" t="s">
        <v>241</v>
      </c>
    </row>
    <row r="2" spans="1:7" x14ac:dyDescent="0.2">
      <c r="A2" s="91" t="s">
        <v>133</v>
      </c>
      <c r="B2" s="91" t="s">
        <v>116</v>
      </c>
      <c r="C2" s="91">
        <v>315</v>
      </c>
      <c r="D2" s="91">
        <f>C2*1233481.8553</f>
        <v>388546784.41949999</v>
      </c>
      <c r="E2" s="91">
        <f>'Dixie Ranch West'!AH9</f>
        <v>0.85</v>
      </c>
      <c r="F2" s="91">
        <f t="shared" ref="F2:F8" si="0">D2*E2*0.000001</f>
        <v>330.264766756575</v>
      </c>
      <c r="G2" s="91">
        <f>ROUND(F2*(1-0.302),1)</f>
        <v>230.5</v>
      </c>
    </row>
    <row r="3" spans="1:7" x14ac:dyDescent="0.2">
      <c r="A3" s="91" t="s">
        <v>134</v>
      </c>
      <c r="B3" s="91" t="s">
        <v>116</v>
      </c>
      <c r="C3" s="91">
        <f>856*0.224</f>
        <v>191.744</v>
      </c>
      <c r="D3" s="91">
        <f t="shared" ref="D3:D8" si="1">C3*1233481.8553</f>
        <v>236512744.86264318</v>
      </c>
      <c r="E3" s="91">
        <f>'Dixie Ranch - Lower Kissimmee'!Z9</f>
        <v>0.81</v>
      </c>
      <c r="F3" s="91">
        <f t="shared" si="0"/>
        <v>191.57532333874099</v>
      </c>
      <c r="G3" s="91">
        <f>ROUND(F3*(1-0.302),1)</f>
        <v>133.69999999999999</v>
      </c>
    </row>
    <row r="4" spans="1:7" x14ac:dyDescent="0.2">
      <c r="A4" s="91" t="s">
        <v>134</v>
      </c>
      <c r="B4" s="91" t="s">
        <v>53</v>
      </c>
      <c r="C4" s="91">
        <f>856-C3</f>
        <v>664.25599999999997</v>
      </c>
      <c r="D4" s="91">
        <f t="shared" si="1"/>
        <v>819347723.27415669</v>
      </c>
      <c r="E4" s="91">
        <f>'Dixie Ranch - Taylor_Nubbin'!Z7</f>
        <v>0.36</v>
      </c>
      <c r="F4" s="91">
        <f t="shared" si="0"/>
        <v>294.96518037869635</v>
      </c>
      <c r="G4" s="91">
        <f>ROUND(F4*(1-0.302),1)</f>
        <v>205.9</v>
      </c>
    </row>
    <row r="5" spans="1:7" x14ac:dyDescent="0.2">
      <c r="A5" s="91" t="s">
        <v>135</v>
      </c>
      <c r="B5" s="91" t="s">
        <v>171</v>
      </c>
      <c r="C5" s="91">
        <v>374</v>
      </c>
      <c r="D5" s="91">
        <f t="shared" si="1"/>
        <v>461322213.8822</v>
      </c>
      <c r="E5" s="91">
        <f>'Lost Oak'!AH6</f>
        <v>0.28000000000000003</v>
      </c>
      <c r="F5" s="91">
        <f t="shared" si="0"/>
        <v>129.170219887016</v>
      </c>
      <c r="G5" s="91">
        <f>ROUND(F5*(1-0.783),1)</f>
        <v>28</v>
      </c>
    </row>
    <row r="6" spans="1:7" x14ac:dyDescent="0.2">
      <c r="A6" s="91" t="s">
        <v>136</v>
      </c>
      <c r="B6" s="91" t="s">
        <v>116</v>
      </c>
      <c r="C6" s="91">
        <v>229</v>
      </c>
      <c r="D6" s="91">
        <f t="shared" si="1"/>
        <v>282467344.86369997</v>
      </c>
      <c r="E6" s="91">
        <f>Willaway!AH7</f>
        <v>0.57999999999999996</v>
      </c>
      <c r="F6" s="91">
        <f t="shared" si="0"/>
        <v>163.83106002094596</v>
      </c>
      <c r="G6" s="91">
        <f>ROUND(F6*(1-0.302),1)</f>
        <v>114.4</v>
      </c>
    </row>
    <row r="7" spans="1:7" x14ac:dyDescent="0.2">
      <c r="A7" s="91" t="s">
        <v>138</v>
      </c>
      <c r="B7" s="91" t="s">
        <v>116</v>
      </c>
      <c r="C7" s="91">
        <v>397</v>
      </c>
      <c r="D7" s="91">
        <f t="shared" si="1"/>
        <v>489692296.55409998</v>
      </c>
      <c r="E7" s="91">
        <f>'Triple A Ranch'!AH6</f>
        <v>0.23</v>
      </c>
      <c r="F7" s="91">
        <f t="shared" si="0"/>
        <v>112.62922820744299</v>
      </c>
      <c r="G7" s="91">
        <f>ROUND(F7*(1-0.302),1)</f>
        <v>78.599999999999994</v>
      </c>
    </row>
    <row r="8" spans="1:7" x14ac:dyDescent="0.2">
      <c r="A8" s="91" t="s">
        <v>139</v>
      </c>
      <c r="B8" s="91" t="s">
        <v>159</v>
      </c>
      <c r="C8" s="91">
        <v>3462</v>
      </c>
      <c r="D8" s="91">
        <f t="shared" si="1"/>
        <v>4270314183.0485997</v>
      </c>
      <c r="E8" s="91">
        <f>'Blue Head Ranch'!AH6</f>
        <v>0.32</v>
      </c>
      <c r="F8" s="91">
        <f t="shared" si="0"/>
        <v>1366.5005385755519</v>
      </c>
      <c r="G8" s="91">
        <f>ROUND(F8*(1-0.47),1)</f>
        <v>724.2</v>
      </c>
    </row>
    <row r="9" spans="1:7" x14ac:dyDescent="0.2">
      <c r="A9" s="91" t="s">
        <v>242</v>
      </c>
      <c r="B9" s="91" t="s">
        <v>159</v>
      </c>
      <c r="C9" s="91">
        <f>SUM(C14:C15)</f>
        <v>28162</v>
      </c>
      <c r="D9" s="91">
        <f>SUM(D14:D15)</f>
        <v>34737316008.958595</v>
      </c>
      <c r="E9" s="21" t="s">
        <v>243</v>
      </c>
      <c r="F9" s="91">
        <f>SUM(F14:F15)</f>
        <v>3618.8877456275636</v>
      </c>
      <c r="G9" s="91">
        <f>SUM(G14:G15)</f>
        <v>3248.5</v>
      </c>
    </row>
    <row r="12" spans="1:7" ht="13.5" x14ac:dyDescent="0.25">
      <c r="A12" s="92" t="s">
        <v>244</v>
      </c>
    </row>
    <row r="13" spans="1:7" x14ac:dyDescent="0.2">
      <c r="A13" s="93" t="s">
        <v>41</v>
      </c>
      <c r="B13" s="93" t="s">
        <v>6</v>
      </c>
      <c r="C13" s="93" t="s">
        <v>239</v>
      </c>
      <c r="D13" s="93" t="s">
        <v>240</v>
      </c>
      <c r="E13" s="93" t="s">
        <v>238</v>
      </c>
      <c r="F13" s="93" t="s">
        <v>32</v>
      </c>
      <c r="G13" s="93" t="s">
        <v>241</v>
      </c>
    </row>
    <row r="14" spans="1:7" x14ac:dyDescent="0.2">
      <c r="A14" s="91" t="s">
        <v>245</v>
      </c>
      <c r="B14" s="91" t="s">
        <v>159</v>
      </c>
      <c r="C14" s="91">
        <f>34000*0.75</f>
        <v>25500</v>
      </c>
      <c r="D14" s="91">
        <f t="shared" ref="D14:D15" si="2">C14*1233481.8553</f>
        <v>31453787310.149998</v>
      </c>
      <c r="E14" s="91">
        <v>0.09</v>
      </c>
      <c r="F14" s="91">
        <f t="shared" ref="F14:F15" si="3">D14*E14*0.000001</f>
        <v>2830.8408579134998</v>
      </c>
      <c r="G14" s="91">
        <f>ROUND(F14,1)</f>
        <v>2830.8</v>
      </c>
    </row>
    <row r="15" spans="1:7" x14ac:dyDescent="0.2">
      <c r="A15" s="91" t="s">
        <v>246</v>
      </c>
      <c r="B15" s="91" t="s">
        <v>159</v>
      </c>
      <c r="C15" s="91">
        <f>'[1]Nicodemus Slough'!AF25</f>
        <v>2662</v>
      </c>
      <c r="D15" s="91">
        <f t="shared" si="2"/>
        <v>3283528698.8085999</v>
      </c>
      <c r="E15" s="91">
        <f>'[1]Nicodemus Slough'!AH8</f>
        <v>0.24</v>
      </c>
      <c r="F15" s="91">
        <f t="shared" si="3"/>
        <v>788.04688771406393</v>
      </c>
      <c r="G15" s="91">
        <f>ROUND(F15*(1-0.47),1)</f>
        <v>417.7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V1" workbookViewId="0">
      <selection activeCell="AE1" sqref="AE1:AI1048576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</row>
    <row r="2" spans="1:29" x14ac:dyDescent="0.25">
      <c r="A2" s="18">
        <v>0</v>
      </c>
      <c r="B2" s="18">
        <v>314</v>
      </c>
      <c r="C2" s="18" t="s">
        <v>165</v>
      </c>
      <c r="D2" s="18" t="s">
        <v>130</v>
      </c>
      <c r="E2" s="18" t="s">
        <v>192</v>
      </c>
      <c r="F2" s="18" t="s">
        <v>157</v>
      </c>
      <c r="G2" s="18" t="s">
        <v>192</v>
      </c>
      <c r="H2" s="18">
        <v>7059</v>
      </c>
      <c r="I2" s="18">
        <v>7060</v>
      </c>
      <c r="J2" s="18">
        <v>7038</v>
      </c>
      <c r="K2" s="18">
        <v>2110</v>
      </c>
      <c r="L2" s="18">
        <v>2110</v>
      </c>
      <c r="M2" s="18" t="s">
        <v>193</v>
      </c>
      <c r="N2" s="18" t="s">
        <v>194</v>
      </c>
      <c r="O2" s="19">
        <v>128.387264988</v>
      </c>
      <c r="P2" s="19">
        <v>51.956499999999998</v>
      </c>
      <c r="Q2" s="18" t="s">
        <v>79</v>
      </c>
      <c r="R2" s="18" t="s">
        <v>195</v>
      </c>
      <c r="S2" s="18">
        <v>26</v>
      </c>
      <c r="T2" s="18">
        <v>21</v>
      </c>
      <c r="U2" s="18" t="s">
        <v>57</v>
      </c>
      <c r="V2" s="18" t="s">
        <v>58</v>
      </c>
      <c r="W2" s="18" t="s">
        <v>57</v>
      </c>
      <c r="X2" s="20">
        <v>1.805504</v>
      </c>
      <c r="Y2" s="20">
        <v>13.279833</v>
      </c>
      <c r="Z2" s="20">
        <v>0.82599999999999996</v>
      </c>
      <c r="AA2" s="20">
        <v>0.74099999999999999</v>
      </c>
      <c r="AB2" s="20">
        <f t="shared" ref="AB2:AB54" si="0">P2*X2*(1-Z2)</f>
        <v>16.322534332224002</v>
      </c>
      <c r="AC2" s="20">
        <f t="shared" ref="AC2:AC54" si="1">P2*Y2*(1-AA2)</f>
        <v>178.7031736055055</v>
      </c>
    </row>
    <row r="3" spans="1:29" x14ac:dyDescent="0.25">
      <c r="A3" s="18">
        <v>0</v>
      </c>
      <c r="B3" s="18">
        <v>314</v>
      </c>
      <c r="C3" s="18" t="s">
        <v>165</v>
      </c>
      <c r="D3" s="18" t="s">
        <v>130</v>
      </c>
      <c r="E3" s="18" t="s">
        <v>192</v>
      </c>
      <c r="F3" s="18" t="s">
        <v>157</v>
      </c>
      <c r="G3" s="18" t="s">
        <v>192</v>
      </c>
      <c r="H3" s="18">
        <v>7061</v>
      </c>
      <c r="I3" s="18">
        <v>7062</v>
      </c>
      <c r="J3" s="18">
        <v>7040</v>
      </c>
      <c r="K3" s="18">
        <v>2110</v>
      </c>
      <c r="L3" s="18">
        <v>2110</v>
      </c>
      <c r="M3" s="18" t="s">
        <v>193</v>
      </c>
      <c r="N3" s="18" t="s">
        <v>194</v>
      </c>
      <c r="O3" s="19">
        <v>1521.61795078</v>
      </c>
      <c r="P3" s="19">
        <v>615.77700000000004</v>
      </c>
      <c r="Q3" s="18" t="s">
        <v>79</v>
      </c>
      <c r="R3" s="18" t="s">
        <v>195</v>
      </c>
      <c r="S3" s="18">
        <v>26</v>
      </c>
      <c r="T3" s="18">
        <v>21</v>
      </c>
      <c r="U3" s="18" t="s">
        <v>57</v>
      </c>
      <c r="V3" s="18" t="s">
        <v>58</v>
      </c>
      <c r="W3" s="18" t="s">
        <v>57</v>
      </c>
      <c r="X3" s="20">
        <v>1.805504</v>
      </c>
      <c r="Y3" s="20">
        <v>13.279833</v>
      </c>
      <c r="Z3" s="20">
        <v>0.82599999999999996</v>
      </c>
      <c r="AA3" s="20">
        <v>0.74099999999999999</v>
      </c>
      <c r="AB3" s="20">
        <f t="shared" si="0"/>
        <v>193.45108356979208</v>
      </c>
      <c r="AC3" s="20">
        <f t="shared" si="1"/>
        <v>2117.950672837419</v>
      </c>
    </row>
    <row r="4" spans="1:29" x14ac:dyDescent="0.25">
      <c r="A4" s="18">
        <v>0</v>
      </c>
      <c r="B4" s="18">
        <v>314</v>
      </c>
      <c r="C4" s="18" t="s">
        <v>165</v>
      </c>
      <c r="D4" s="18" t="s">
        <v>130</v>
      </c>
      <c r="E4" s="18" t="s">
        <v>192</v>
      </c>
      <c r="F4" s="18" t="s">
        <v>157</v>
      </c>
      <c r="G4" s="18" t="s">
        <v>192</v>
      </c>
      <c r="H4" s="18">
        <v>7062</v>
      </c>
      <c r="I4" s="18">
        <v>7063</v>
      </c>
      <c r="J4" s="18">
        <v>7041</v>
      </c>
      <c r="K4" s="18">
        <v>2110</v>
      </c>
      <c r="L4" s="18">
        <v>2110</v>
      </c>
      <c r="M4" s="18" t="s">
        <v>193</v>
      </c>
      <c r="N4" s="18" t="s">
        <v>194</v>
      </c>
      <c r="O4" s="19">
        <v>33.738229413299997</v>
      </c>
      <c r="P4" s="19">
        <v>13.6534</v>
      </c>
      <c r="Q4" s="18" t="s">
        <v>79</v>
      </c>
      <c r="R4" s="18" t="s">
        <v>195</v>
      </c>
      <c r="S4" s="18">
        <v>26</v>
      </c>
      <c r="T4" s="18">
        <v>21</v>
      </c>
      <c r="U4" s="18" t="s">
        <v>57</v>
      </c>
      <c r="V4" s="18" t="s">
        <v>58</v>
      </c>
      <c r="W4" s="18" t="s">
        <v>57</v>
      </c>
      <c r="X4" s="20">
        <v>1.805504</v>
      </c>
      <c r="Y4" s="20">
        <v>13.279833</v>
      </c>
      <c r="Z4" s="20">
        <v>0.82599999999999996</v>
      </c>
      <c r="AA4" s="20">
        <v>0.74099999999999999</v>
      </c>
      <c r="AB4" s="20">
        <f t="shared" si="0"/>
        <v>4.2893206865664011</v>
      </c>
      <c r="AC4" s="20">
        <f t="shared" si="1"/>
        <v>46.960551817489794</v>
      </c>
    </row>
    <row r="5" spans="1:29" x14ac:dyDescent="0.25">
      <c r="A5" s="18">
        <v>0</v>
      </c>
      <c r="B5" s="18">
        <v>314</v>
      </c>
      <c r="C5" s="18" t="s">
        <v>165</v>
      </c>
      <c r="D5" s="18" t="s">
        <v>130</v>
      </c>
      <c r="E5" s="18" t="s">
        <v>192</v>
      </c>
      <c r="F5" s="18" t="s">
        <v>157</v>
      </c>
      <c r="G5" s="18" t="s">
        <v>192</v>
      </c>
      <c r="H5" s="18">
        <v>15698</v>
      </c>
      <c r="I5" s="18">
        <v>15699</v>
      </c>
      <c r="J5" s="18">
        <v>15631</v>
      </c>
      <c r="K5" s="18">
        <v>3210</v>
      </c>
      <c r="L5" s="18">
        <v>3210</v>
      </c>
      <c r="M5" s="18" t="s">
        <v>193</v>
      </c>
      <c r="N5" s="18" t="s">
        <v>194</v>
      </c>
      <c r="O5" s="19">
        <v>32.859195088</v>
      </c>
      <c r="P5" s="19">
        <v>13.297599999999999</v>
      </c>
      <c r="Q5" s="18" t="s">
        <v>79</v>
      </c>
      <c r="R5" s="18" t="s">
        <v>195</v>
      </c>
      <c r="S5" s="18">
        <v>5</v>
      </c>
      <c r="T5" s="18">
        <v>30</v>
      </c>
      <c r="U5" s="18" t="s">
        <v>65</v>
      </c>
      <c r="V5" s="18" t="s">
        <v>120</v>
      </c>
      <c r="W5" s="18" t="s">
        <v>67</v>
      </c>
      <c r="X5" s="20">
        <v>0.109177</v>
      </c>
      <c r="Y5" s="20">
        <v>8.0843299999999996</v>
      </c>
      <c r="Z5" s="20">
        <v>0.82599999999999996</v>
      </c>
      <c r="AA5" s="20">
        <v>0.74099999999999999</v>
      </c>
      <c r="AB5" s="20">
        <f t="shared" si="0"/>
        <v>0.25261182108480001</v>
      </c>
      <c r="AC5" s="20">
        <f t="shared" si="1"/>
        <v>27.843066331471999</v>
      </c>
    </row>
    <row r="6" spans="1:29" x14ac:dyDescent="0.25">
      <c r="A6" s="18">
        <v>0</v>
      </c>
      <c r="B6" s="18">
        <v>314</v>
      </c>
      <c r="C6" s="18" t="s">
        <v>165</v>
      </c>
      <c r="D6" s="18" t="s">
        <v>130</v>
      </c>
      <c r="E6" s="18" t="s">
        <v>192</v>
      </c>
      <c r="F6" s="18" t="s">
        <v>157</v>
      </c>
      <c r="G6" s="18" t="s">
        <v>192</v>
      </c>
      <c r="H6" s="18">
        <v>15699</v>
      </c>
      <c r="I6" s="18">
        <v>15700</v>
      </c>
      <c r="J6" s="18">
        <v>15632</v>
      </c>
      <c r="K6" s="18">
        <v>3210</v>
      </c>
      <c r="L6" s="18">
        <v>3210</v>
      </c>
      <c r="M6" s="18" t="s">
        <v>193</v>
      </c>
      <c r="N6" s="18" t="s">
        <v>194</v>
      </c>
      <c r="O6" s="19">
        <v>63.8830879912</v>
      </c>
      <c r="P6" s="19">
        <v>25.852599999999999</v>
      </c>
      <c r="Q6" s="18" t="s">
        <v>79</v>
      </c>
      <c r="R6" s="18" t="s">
        <v>195</v>
      </c>
      <c r="S6" s="18">
        <v>5</v>
      </c>
      <c r="T6" s="18">
        <v>30</v>
      </c>
      <c r="U6" s="18" t="s">
        <v>65</v>
      </c>
      <c r="V6" s="18" t="s">
        <v>120</v>
      </c>
      <c r="W6" s="18" t="s">
        <v>67</v>
      </c>
      <c r="X6" s="20">
        <v>0.109177</v>
      </c>
      <c r="Y6" s="20">
        <v>8.0843299999999996</v>
      </c>
      <c r="Z6" s="20">
        <v>0.82599999999999996</v>
      </c>
      <c r="AA6" s="20">
        <v>0.74099999999999999</v>
      </c>
      <c r="AB6" s="20">
        <f t="shared" si="0"/>
        <v>0.49111661997480005</v>
      </c>
      <c r="AC6" s="20">
        <f t="shared" si="1"/>
        <v>54.131245987321996</v>
      </c>
    </row>
    <row r="7" spans="1:29" x14ac:dyDescent="0.25">
      <c r="A7" s="18">
        <v>0</v>
      </c>
      <c r="B7" s="18">
        <v>314</v>
      </c>
      <c r="C7" s="18" t="s">
        <v>165</v>
      </c>
      <c r="D7" s="18" t="s">
        <v>130</v>
      </c>
      <c r="E7" s="18" t="s">
        <v>192</v>
      </c>
      <c r="F7" s="18" t="s">
        <v>157</v>
      </c>
      <c r="G7" s="18" t="s">
        <v>192</v>
      </c>
      <c r="H7" s="18">
        <v>16463</v>
      </c>
      <c r="I7" s="18">
        <v>16464</v>
      </c>
      <c r="J7" s="18">
        <v>16419</v>
      </c>
      <c r="K7" s="18">
        <v>4110</v>
      </c>
      <c r="L7" s="18">
        <v>4110</v>
      </c>
      <c r="M7" s="18" t="s">
        <v>193</v>
      </c>
      <c r="N7" s="18" t="s">
        <v>194</v>
      </c>
      <c r="O7" s="19">
        <v>897.96701469699997</v>
      </c>
      <c r="P7" s="19">
        <v>363.39400000000001</v>
      </c>
      <c r="Q7" s="18" t="s">
        <v>79</v>
      </c>
      <c r="R7" s="18" t="s">
        <v>195</v>
      </c>
      <c r="S7" s="18">
        <v>5</v>
      </c>
      <c r="T7" s="18">
        <v>40</v>
      </c>
      <c r="U7" s="18" t="s">
        <v>82</v>
      </c>
      <c r="V7" s="18" t="s">
        <v>174</v>
      </c>
      <c r="W7" s="18" t="s">
        <v>67</v>
      </c>
      <c r="X7" s="20">
        <v>0.109177</v>
      </c>
      <c r="Y7" s="20">
        <v>8.0843299999999996</v>
      </c>
      <c r="Z7" s="20">
        <v>0.82599999999999996</v>
      </c>
      <c r="AA7" s="20">
        <v>0.74099999999999999</v>
      </c>
      <c r="AB7" s="20">
        <f t="shared" si="0"/>
        <v>6.9033224124120016</v>
      </c>
      <c r="AC7" s="20">
        <f t="shared" si="1"/>
        <v>760.88942714917994</v>
      </c>
    </row>
    <row r="8" spans="1:29" x14ac:dyDescent="0.25">
      <c r="A8" s="18">
        <v>0</v>
      </c>
      <c r="B8" s="18">
        <v>314</v>
      </c>
      <c r="C8" s="18" t="s">
        <v>165</v>
      </c>
      <c r="D8" s="18" t="s">
        <v>130</v>
      </c>
      <c r="E8" s="18" t="s">
        <v>192</v>
      </c>
      <c r="F8" s="18" t="s">
        <v>157</v>
      </c>
      <c r="G8" s="18" t="s">
        <v>192</v>
      </c>
      <c r="H8" s="18">
        <v>16465</v>
      </c>
      <c r="I8" s="18">
        <v>16466</v>
      </c>
      <c r="J8" s="18">
        <v>16421</v>
      </c>
      <c r="K8" s="18">
        <v>4110</v>
      </c>
      <c r="L8" s="18">
        <v>4110</v>
      </c>
      <c r="M8" s="18" t="s">
        <v>193</v>
      </c>
      <c r="N8" s="18" t="s">
        <v>194</v>
      </c>
      <c r="O8" s="19">
        <v>32.884440982599997</v>
      </c>
      <c r="P8" s="19">
        <v>13.3079</v>
      </c>
      <c r="Q8" s="18" t="s">
        <v>79</v>
      </c>
      <c r="R8" s="18" t="s">
        <v>195</v>
      </c>
      <c r="S8" s="18">
        <v>5</v>
      </c>
      <c r="T8" s="18">
        <v>40</v>
      </c>
      <c r="U8" s="18" t="s">
        <v>82</v>
      </c>
      <c r="V8" s="18" t="s">
        <v>174</v>
      </c>
      <c r="W8" s="18" t="s">
        <v>67</v>
      </c>
      <c r="X8" s="20">
        <v>0.109177</v>
      </c>
      <c r="Y8" s="20">
        <v>8.0843299999999996</v>
      </c>
      <c r="Z8" s="20">
        <v>0.82599999999999996</v>
      </c>
      <c r="AA8" s="20">
        <v>0.74099999999999999</v>
      </c>
      <c r="AB8" s="20">
        <f t="shared" si="0"/>
        <v>0.25280748810420006</v>
      </c>
      <c r="AC8" s="20">
        <f t="shared" si="1"/>
        <v>27.864632898612999</v>
      </c>
    </row>
    <row r="9" spans="1:29" x14ac:dyDescent="0.25">
      <c r="A9" s="18">
        <v>0</v>
      </c>
      <c r="B9" s="18">
        <v>314</v>
      </c>
      <c r="C9" s="18" t="s">
        <v>165</v>
      </c>
      <c r="D9" s="18" t="s">
        <v>130</v>
      </c>
      <c r="E9" s="18" t="s">
        <v>192</v>
      </c>
      <c r="F9" s="18" t="s">
        <v>157</v>
      </c>
      <c r="G9" s="18" t="s">
        <v>192</v>
      </c>
      <c r="H9" s="18">
        <v>17547</v>
      </c>
      <c r="I9" s="18">
        <v>17548</v>
      </c>
      <c r="J9" s="18">
        <v>17548</v>
      </c>
      <c r="K9" s="18">
        <v>4200</v>
      </c>
      <c r="L9" s="18">
        <v>4200</v>
      </c>
      <c r="M9" s="18" t="s">
        <v>193</v>
      </c>
      <c r="N9" s="18" t="s">
        <v>194</v>
      </c>
      <c r="O9" s="19">
        <v>9.0029477018699993</v>
      </c>
      <c r="P9" s="19">
        <v>3.6433599999999999</v>
      </c>
      <c r="Q9" s="18" t="s">
        <v>79</v>
      </c>
      <c r="R9" s="18" t="s">
        <v>195</v>
      </c>
      <c r="S9" s="18">
        <v>7</v>
      </c>
      <c r="T9" s="18">
        <v>40</v>
      </c>
      <c r="U9" s="18" t="s">
        <v>82</v>
      </c>
      <c r="V9" s="18" t="s">
        <v>83</v>
      </c>
      <c r="W9" s="18" t="s">
        <v>84</v>
      </c>
      <c r="X9" s="20">
        <v>0.122127</v>
      </c>
      <c r="Y9" s="20">
        <v>7.7472570000000003</v>
      </c>
      <c r="Z9" s="20">
        <v>0.82599999999999996</v>
      </c>
      <c r="AA9" s="20">
        <v>0.74099999999999999</v>
      </c>
      <c r="AB9" s="20">
        <f t="shared" si="0"/>
        <v>7.7421757049280018E-2</v>
      </c>
      <c r="AC9" s="20">
        <f t="shared" si="1"/>
        <v>7.3105459822516803</v>
      </c>
    </row>
    <row r="10" spans="1:29" x14ac:dyDescent="0.25">
      <c r="A10" s="18">
        <v>0</v>
      </c>
      <c r="B10" s="18">
        <v>314</v>
      </c>
      <c r="C10" s="18" t="s">
        <v>165</v>
      </c>
      <c r="D10" s="18" t="s">
        <v>130</v>
      </c>
      <c r="E10" s="18" t="s">
        <v>192</v>
      </c>
      <c r="F10" s="18" t="s">
        <v>157</v>
      </c>
      <c r="G10" s="18" t="s">
        <v>192</v>
      </c>
      <c r="H10" s="18">
        <v>17548</v>
      </c>
      <c r="I10" s="18">
        <v>17549</v>
      </c>
      <c r="J10" s="18">
        <v>17549</v>
      </c>
      <c r="K10" s="18">
        <v>4200</v>
      </c>
      <c r="L10" s="18">
        <v>4200</v>
      </c>
      <c r="M10" s="18" t="s">
        <v>193</v>
      </c>
      <c r="N10" s="18" t="s">
        <v>194</v>
      </c>
      <c r="O10" s="19">
        <v>4.2240933872799999</v>
      </c>
      <c r="P10" s="19">
        <v>1.70943</v>
      </c>
      <c r="Q10" s="18" t="s">
        <v>79</v>
      </c>
      <c r="R10" s="18" t="s">
        <v>195</v>
      </c>
      <c r="S10" s="18">
        <v>7</v>
      </c>
      <c r="T10" s="18">
        <v>40</v>
      </c>
      <c r="U10" s="18" t="s">
        <v>82</v>
      </c>
      <c r="V10" s="18" t="s">
        <v>83</v>
      </c>
      <c r="W10" s="18" t="s">
        <v>84</v>
      </c>
      <c r="X10" s="20">
        <v>0.122127</v>
      </c>
      <c r="Y10" s="20">
        <v>7.7472570000000003</v>
      </c>
      <c r="Z10" s="20">
        <v>0.82599999999999996</v>
      </c>
      <c r="AA10" s="20">
        <v>0.74099999999999999</v>
      </c>
      <c r="AB10" s="20">
        <f t="shared" si="0"/>
        <v>3.6325555024140005E-2</v>
      </c>
      <c r="AC10" s="20">
        <f t="shared" si="1"/>
        <v>3.4300389251790899</v>
      </c>
    </row>
    <row r="11" spans="1:29" x14ac:dyDescent="0.25">
      <c r="A11" s="18">
        <v>0</v>
      </c>
      <c r="B11" s="18">
        <v>314</v>
      </c>
      <c r="C11" s="18" t="s">
        <v>165</v>
      </c>
      <c r="D11" s="18" t="s">
        <v>130</v>
      </c>
      <c r="E11" s="18" t="s">
        <v>192</v>
      </c>
      <c r="F11" s="18" t="s">
        <v>157</v>
      </c>
      <c r="G11" s="18" t="s">
        <v>192</v>
      </c>
      <c r="H11" s="18">
        <v>18900</v>
      </c>
      <c r="I11" s="18">
        <v>18901</v>
      </c>
      <c r="J11" s="18">
        <v>18820</v>
      </c>
      <c r="K11" s="18">
        <v>4340</v>
      </c>
      <c r="L11" s="18">
        <v>4340</v>
      </c>
      <c r="M11" s="18" t="s">
        <v>193</v>
      </c>
      <c r="N11" s="18" t="s">
        <v>194</v>
      </c>
      <c r="O11" s="19">
        <v>6.6639556624900003</v>
      </c>
      <c r="P11" s="19">
        <v>2.6968100000000002</v>
      </c>
      <c r="Q11" s="18" t="s">
        <v>79</v>
      </c>
      <c r="R11" s="18" t="s">
        <v>195</v>
      </c>
      <c r="S11" s="18">
        <v>7</v>
      </c>
      <c r="T11" s="18">
        <v>40</v>
      </c>
      <c r="U11" s="18" t="s">
        <v>82</v>
      </c>
      <c r="V11" s="18" t="s">
        <v>85</v>
      </c>
      <c r="W11" s="18" t="s">
        <v>84</v>
      </c>
      <c r="X11" s="20">
        <v>0.122127</v>
      </c>
      <c r="Y11" s="20">
        <v>7.7472570000000003</v>
      </c>
      <c r="Z11" s="20">
        <v>0.82599999999999996</v>
      </c>
      <c r="AA11" s="20">
        <v>0.74099999999999999</v>
      </c>
      <c r="AB11" s="20">
        <f t="shared" si="0"/>
        <v>5.7307476787380018E-2</v>
      </c>
      <c r="AC11" s="20">
        <f t="shared" si="1"/>
        <v>5.4112559588940305</v>
      </c>
    </row>
    <row r="12" spans="1:29" x14ac:dyDescent="0.25">
      <c r="A12" s="18">
        <v>0</v>
      </c>
      <c r="B12" s="18">
        <v>314</v>
      </c>
      <c r="C12" s="18" t="s">
        <v>165</v>
      </c>
      <c r="D12" s="18" t="s">
        <v>130</v>
      </c>
      <c r="E12" s="18" t="s">
        <v>192</v>
      </c>
      <c r="F12" s="18" t="s">
        <v>157</v>
      </c>
      <c r="G12" s="18" t="s">
        <v>192</v>
      </c>
      <c r="H12" s="18">
        <v>19823</v>
      </c>
      <c r="I12" s="18">
        <v>19826</v>
      </c>
      <c r="J12" s="18">
        <v>19776</v>
      </c>
      <c r="K12" s="18">
        <v>5110</v>
      </c>
      <c r="L12" s="18">
        <v>5110</v>
      </c>
      <c r="M12" s="18" t="s">
        <v>193</v>
      </c>
      <c r="N12" s="18" t="s">
        <v>194</v>
      </c>
      <c r="O12" s="19">
        <v>2.3077488496200001E-2</v>
      </c>
      <c r="P12" s="19">
        <v>9.3391299999999993E-3</v>
      </c>
      <c r="Q12" s="18" t="s">
        <v>79</v>
      </c>
      <c r="R12" s="18" t="s">
        <v>195</v>
      </c>
      <c r="S12" s="18">
        <v>9</v>
      </c>
      <c r="T12" s="18">
        <v>50</v>
      </c>
      <c r="U12" s="18" t="s">
        <v>68</v>
      </c>
      <c r="V12" s="18" t="s">
        <v>187</v>
      </c>
      <c r="W12" s="18" t="s">
        <v>70</v>
      </c>
      <c r="X12" s="20">
        <v>0.14477599999999999</v>
      </c>
      <c r="Y12" s="20">
        <v>2.4907949999999999</v>
      </c>
      <c r="Z12" s="20">
        <v>0.82599999999999996</v>
      </c>
      <c r="AA12" s="20">
        <v>0.74099999999999999</v>
      </c>
      <c r="AB12" s="20">
        <f t="shared" si="0"/>
        <v>2.3526224796912001E-4</v>
      </c>
      <c r="AC12" s="20">
        <f t="shared" si="1"/>
        <v>6.02482130186265E-3</v>
      </c>
    </row>
    <row r="13" spans="1:29" x14ac:dyDescent="0.25">
      <c r="A13" s="18">
        <v>0</v>
      </c>
      <c r="B13" s="18">
        <v>314</v>
      </c>
      <c r="C13" s="18" t="s">
        <v>165</v>
      </c>
      <c r="D13" s="18" t="s">
        <v>130</v>
      </c>
      <c r="E13" s="18" t="s">
        <v>192</v>
      </c>
      <c r="F13" s="18" t="s">
        <v>157</v>
      </c>
      <c r="G13" s="18" t="s">
        <v>192</v>
      </c>
      <c r="H13" s="18">
        <v>19988</v>
      </c>
      <c r="I13" s="18">
        <v>20013</v>
      </c>
      <c r="J13" s="18">
        <v>19963</v>
      </c>
      <c r="K13" s="18">
        <v>5120</v>
      </c>
      <c r="L13" s="18">
        <v>5120</v>
      </c>
      <c r="M13" s="18" t="s">
        <v>193</v>
      </c>
      <c r="N13" s="18" t="s">
        <v>194</v>
      </c>
      <c r="O13" s="19">
        <v>3.46341034736</v>
      </c>
      <c r="P13" s="19">
        <v>1.4015899999999999</v>
      </c>
      <c r="Q13" s="18" t="s">
        <v>79</v>
      </c>
      <c r="R13" s="18" t="s">
        <v>195</v>
      </c>
      <c r="S13" s="18">
        <v>9</v>
      </c>
      <c r="T13" s="18">
        <v>50</v>
      </c>
      <c r="U13" s="18" t="s">
        <v>68</v>
      </c>
      <c r="V13" s="18" t="s">
        <v>86</v>
      </c>
      <c r="W13" s="18" t="s">
        <v>70</v>
      </c>
      <c r="X13" s="20">
        <v>0.14477599999999999</v>
      </c>
      <c r="Y13" s="20">
        <v>2.4907949999999999</v>
      </c>
      <c r="Z13" s="20">
        <v>0.82599999999999996</v>
      </c>
      <c r="AA13" s="20">
        <v>0.74099999999999999</v>
      </c>
      <c r="AB13" s="20">
        <f t="shared" si="0"/>
        <v>3.5307487328160005E-2</v>
      </c>
      <c r="AC13" s="20">
        <f t="shared" si="1"/>
        <v>0.90418800128894994</v>
      </c>
    </row>
    <row r="14" spans="1:29" x14ac:dyDescent="0.25">
      <c r="A14" s="18">
        <v>0</v>
      </c>
      <c r="B14" s="18">
        <v>314</v>
      </c>
      <c r="C14" s="18" t="s">
        <v>165</v>
      </c>
      <c r="D14" s="18" t="s">
        <v>130</v>
      </c>
      <c r="E14" s="18" t="s">
        <v>192</v>
      </c>
      <c r="F14" s="18" t="s">
        <v>157</v>
      </c>
      <c r="G14" s="18" t="s">
        <v>192</v>
      </c>
      <c r="H14" s="18">
        <v>26696</v>
      </c>
      <c r="I14" s="18">
        <v>26697</v>
      </c>
      <c r="J14" s="18">
        <v>26677</v>
      </c>
      <c r="K14" s="18">
        <v>6172</v>
      </c>
      <c r="L14" s="18">
        <v>6172</v>
      </c>
      <c r="M14" s="18" t="s">
        <v>193</v>
      </c>
      <c r="N14" s="18" t="s">
        <v>194</v>
      </c>
      <c r="O14" s="19">
        <v>2.5230941096800001</v>
      </c>
      <c r="P14" s="19">
        <v>1.0210600000000001</v>
      </c>
      <c r="Q14" s="18" t="s">
        <v>79</v>
      </c>
      <c r="R14" s="18" t="s">
        <v>195</v>
      </c>
      <c r="S14" s="18">
        <v>12</v>
      </c>
      <c r="T14" s="18">
        <v>60</v>
      </c>
      <c r="U14" s="18" t="s">
        <v>71</v>
      </c>
      <c r="V14" s="18" t="s">
        <v>72</v>
      </c>
      <c r="W14" s="18" t="s">
        <v>73</v>
      </c>
      <c r="X14" s="20">
        <v>0.63475800000000004</v>
      </c>
      <c r="Y14" s="20">
        <v>6.5345719999999998</v>
      </c>
      <c r="Z14" s="20">
        <v>0.82599999999999996</v>
      </c>
      <c r="AA14" s="20">
        <v>0.74099999999999999</v>
      </c>
      <c r="AB14" s="20">
        <f t="shared" si="0"/>
        <v>0.11277392460552003</v>
      </c>
      <c r="AC14" s="20">
        <f t="shared" si="1"/>
        <v>1.7280972323568802</v>
      </c>
    </row>
    <row r="15" spans="1:29" x14ac:dyDescent="0.25">
      <c r="A15" s="18">
        <v>0</v>
      </c>
      <c r="B15" s="18">
        <v>314</v>
      </c>
      <c r="C15" s="18" t="s">
        <v>165</v>
      </c>
      <c r="D15" s="18" t="s">
        <v>130</v>
      </c>
      <c r="E15" s="18" t="s">
        <v>192</v>
      </c>
      <c r="F15" s="18" t="s">
        <v>157</v>
      </c>
      <c r="G15" s="18" t="s">
        <v>192</v>
      </c>
      <c r="H15" s="18">
        <v>26698</v>
      </c>
      <c r="I15" s="18">
        <v>26699</v>
      </c>
      <c r="J15" s="18">
        <v>26679</v>
      </c>
      <c r="K15" s="18">
        <v>6172</v>
      </c>
      <c r="L15" s="18">
        <v>6172</v>
      </c>
      <c r="M15" s="18" t="s">
        <v>193</v>
      </c>
      <c r="N15" s="18" t="s">
        <v>194</v>
      </c>
      <c r="O15" s="19">
        <v>2.39058285599</v>
      </c>
      <c r="P15" s="19">
        <v>0.96743500000000004</v>
      </c>
      <c r="Q15" s="18" t="s">
        <v>79</v>
      </c>
      <c r="R15" s="18" t="s">
        <v>195</v>
      </c>
      <c r="S15" s="18">
        <v>12</v>
      </c>
      <c r="T15" s="18">
        <v>60</v>
      </c>
      <c r="U15" s="18" t="s">
        <v>71</v>
      </c>
      <c r="V15" s="18" t="s">
        <v>72</v>
      </c>
      <c r="W15" s="18" t="s">
        <v>73</v>
      </c>
      <c r="X15" s="20">
        <v>0.63475800000000004</v>
      </c>
      <c r="Y15" s="20">
        <v>6.5345719999999998</v>
      </c>
      <c r="Z15" s="20">
        <v>0.82599999999999996</v>
      </c>
      <c r="AA15" s="20">
        <v>0.74099999999999999</v>
      </c>
      <c r="AB15" s="20">
        <f t="shared" si="0"/>
        <v>0.10685115639702003</v>
      </c>
      <c r="AC15" s="20">
        <f t="shared" si="1"/>
        <v>1.63733937867038</v>
      </c>
    </row>
    <row r="16" spans="1:29" x14ac:dyDescent="0.25">
      <c r="A16" s="18">
        <v>0</v>
      </c>
      <c r="B16" s="18">
        <v>314</v>
      </c>
      <c r="C16" s="18" t="s">
        <v>165</v>
      </c>
      <c r="D16" s="18" t="s">
        <v>130</v>
      </c>
      <c r="E16" s="18" t="s">
        <v>192</v>
      </c>
      <c r="F16" s="18" t="s">
        <v>157</v>
      </c>
      <c r="G16" s="18" t="s">
        <v>192</v>
      </c>
      <c r="H16" s="18">
        <v>26701</v>
      </c>
      <c r="I16" s="18">
        <v>26702</v>
      </c>
      <c r="J16" s="18">
        <v>26682</v>
      </c>
      <c r="K16" s="18">
        <v>6172</v>
      </c>
      <c r="L16" s="18">
        <v>6172</v>
      </c>
      <c r="M16" s="18" t="s">
        <v>193</v>
      </c>
      <c r="N16" s="18" t="s">
        <v>194</v>
      </c>
      <c r="O16" s="19">
        <v>27.444250770899998</v>
      </c>
      <c r="P16" s="19">
        <v>11.106299999999999</v>
      </c>
      <c r="Q16" s="18" t="s">
        <v>79</v>
      </c>
      <c r="R16" s="18" t="s">
        <v>195</v>
      </c>
      <c r="S16" s="18">
        <v>12</v>
      </c>
      <c r="T16" s="18">
        <v>60</v>
      </c>
      <c r="U16" s="18" t="s">
        <v>71</v>
      </c>
      <c r="V16" s="18" t="s">
        <v>72</v>
      </c>
      <c r="W16" s="18" t="s">
        <v>73</v>
      </c>
      <c r="X16" s="20">
        <v>0.63475800000000004</v>
      </c>
      <c r="Y16" s="20">
        <v>6.5345719999999998</v>
      </c>
      <c r="Z16" s="20">
        <v>0.82599999999999996</v>
      </c>
      <c r="AA16" s="20">
        <v>0.74099999999999999</v>
      </c>
      <c r="AB16" s="20">
        <f t="shared" si="0"/>
        <v>1.2266674229196004</v>
      </c>
      <c r="AC16" s="20">
        <f t="shared" si="1"/>
        <v>18.796903503932398</v>
      </c>
    </row>
    <row r="17" spans="1:29" x14ac:dyDescent="0.25">
      <c r="A17" s="18">
        <v>0</v>
      </c>
      <c r="B17" s="18">
        <v>314</v>
      </c>
      <c r="C17" s="18" t="s">
        <v>165</v>
      </c>
      <c r="D17" s="18" t="s">
        <v>130</v>
      </c>
      <c r="E17" s="18" t="s">
        <v>192</v>
      </c>
      <c r="F17" s="18" t="s">
        <v>157</v>
      </c>
      <c r="G17" s="18" t="s">
        <v>192</v>
      </c>
      <c r="H17" s="18">
        <v>26703</v>
      </c>
      <c r="I17" s="18">
        <v>26704</v>
      </c>
      <c r="J17" s="18">
        <v>26684</v>
      </c>
      <c r="K17" s="18">
        <v>6172</v>
      </c>
      <c r="L17" s="18">
        <v>6172</v>
      </c>
      <c r="M17" s="18" t="s">
        <v>193</v>
      </c>
      <c r="N17" s="18" t="s">
        <v>194</v>
      </c>
      <c r="O17" s="19">
        <v>1.9928440093600001E-2</v>
      </c>
      <c r="P17" s="19">
        <v>8.0647500000000007E-3</v>
      </c>
      <c r="Q17" s="18" t="s">
        <v>79</v>
      </c>
      <c r="R17" s="18" t="s">
        <v>195</v>
      </c>
      <c r="S17" s="18">
        <v>12</v>
      </c>
      <c r="T17" s="18">
        <v>60</v>
      </c>
      <c r="U17" s="18" t="s">
        <v>71</v>
      </c>
      <c r="V17" s="18" t="s">
        <v>72</v>
      </c>
      <c r="W17" s="18" t="s">
        <v>73</v>
      </c>
      <c r="X17" s="20">
        <v>0.63475800000000004</v>
      </c>
      <c r="Y17" s="20">
        <v>6.5345719999999998</v>
      </c>
      <c r="Z17" s="20">
        <v>0.82599999999999996</v>
      </c>
      <c r="AA17" s="20">
        <v>0.74099999999999999</v>
      </c>
      <c r="AB17" s="20">
        <f t="shared" si="0"/>
        <v>8.9073463700700044E-4</v>
      </c>
      <c r="AC17" s="20">
        <f t="shared" si="1"/>
        <v>1.3649219590083E-2</v>
      </c>
    </row>
    <row r="18" spans="1:29" x14ac:dyDescent="0.25">
      <c r="A18" s="18">
        <v>0</v>
      </c>
      <c r="B18" s="18">
        <v>314</v>
      </c>
      <c r="C18" s="18" t="s">
        <v>165</v>
      </c>
      <c r="D18" s="18" t="s">
        <v>130</v>
      </c>
      <c r="E18" s="18" t="s">
        <v>192</v>
      </c>
      <c r="F18" s="18" t="s">
        <v>157</v>
      </c>
      <c r="G18" s="18" t="s">
        <v>192</v>
      </c>
      <c r="H18" s="18">
        <v>26704</v>
      </c>
      <c r="I18" s="18">
        <v>26705</v>
      </c>
      <c r="J18" s="18">
        <v>26685</v>
      </c>
      <c r="K18" s="18">
        <v>6172</v>
      </c>
      <c r="L18" s="18">
        <v>6172</v>
      </c>
      <c r="M18" s="18" t="s">
        <v>193</v>
      </c>
      <c r="N18" s="18" t="s">
        <v>194</v>
      </c>
      <c r="O18" s="19">
        <v>10.554231405499999</v>
      </c>
      <c r="P18" s="19">
        <v>4.2711499999999996</v>
      </c>
      <c r="Q18" s="18" t="s">
        <v>79</v>
      </c>
      <c r="R18" s="18" t="s">
        <v>195</v>
      </c>
      <c r="S18" s="18">
        <v>12</v>
      </c>
      <c r="T18" s="18">
        <v>60</v>
      </c>
      <c r="U18" s="18" t="s">
        <v>71</v>
      </c>
      <c r="V18" s="18" t="s">
        <v>72</v>
      </c>
      <c r="W18" s="18" t="s">
        <v>73</v>
      </c>
      <c r="X18" s="20">
        <v>0.63475800000000004</v>
      </c>
      <c r="Y18" s="20">
        <v>6.5345719999999998</v>
      </c>
      <c r="Z18" s="20">
        <v>0.82599999999999996</v>
      </c>
      <c r="AA18" s="20">
        <v>0.74099999999999999</v>
      </c>
      <c r="AB18" s="20">
        <f t="shared" si="0"/>
        <v>0.47173951391580005</v>
      </c>
      <c r="AC18" s="20">
        <f t="shared" si="1"/>
        <v>7.2287255342301995</v>
      </c>
    </row>
    <row r="19" spans="1:29" x14ac:dyDescent="0.25">
      <c r="A19" s="18">
        <v>0</v>
      </c>
      <c r="B19" s="18">
        <v>314</v>
      </c>
      <c r="C19" s="18" t="s">
        <v>165</v>
      </c>
      <c r="D19" s="18" t="s">
        <v>130</v>
      </c>
      <c r="E19" s="18" t="s">
        <v>192</v>
      </c>
      <c r="F19" s="18" t="s">
        <v>157</v>
      </c>
      <c r="G19" s="18" t="s">
        <v>192</v>
      </c>
      <c r="H19" s="18">
        <v>29026</v>
      </c>
      <c r="I19" s="18">
        <v>29230</v>
      </c>
      <c r="J19" s="18">
        <v>29205</v>
      </c>
      <c r="K19" s="18">
        <v>6210</v>
      </c>
      <c r="L19" s="18">
        <v>6210</v>
      </c>
      <c r="M19" s="18" t="s">
        <v>193</v>
      </c>
      <c r="N19" s="18" t="s">
        <v>194</v>
      </c>
      <c r="O19" s="19">
        <v>33.555381887899998</v>
      </c>
      <c r="P19" s="19">
        <v>13.5794</v>
      </c>
      <c r="Q19" s="18" t="s">
        <v>79</v>
      </c>
      <c r="R19" s="18" t="s">
        <v>195</v>
      </c>
      <c r="S19" s="18">
        <v>14</v>
      </c>
      <c r="T19" s="18">
        <v>60</v>
      </c>
      <c r="U19" s="18" t="s">
        <v>71</v>
      </c>
      <c r="V19" s="18" t="s">
        <v>125</v>
      </c>
      <c r="W19" s="18" t="s">
        <v>125</v>
      </c>
      <c r="X19" s="20">
        <v>0.484097</v>
      </c>
      <c r="Y19" s="20">
        <v>6.8380780000000003</v>
      </c>
      <c r="Z19" s="20">
        <v>0.82599999999999996</v>
      </c>
      <c r="AA19" s="20">
        <v>0.74099999999999999</v>
      </c>
      <c r="AB19" s="20">
        <f t="shared" si="0"/>
        <v>1.1438319435132003</v>
      </c>
      <c r="AC19" s="20">
        <f t="shared" si="1"/>
        <v>24.049962065838802</v>
      </c>
    </row>
    <row r="20" spans="1:29" x14ac:dyDescent="0.25">
      <c r="A20" s="18">
        <v>0</v>
      </c>
      <c r="B20" s="18">
        <v>314</v>
      </c>
      <c r="C20" s="18" t="s">
        <v>165</v>
      </c>
      <c r="D20" s="18" t="s">
        <v>130</v>
      </c>
      <c r="E20" s="18" t="s">
        <v>192</v>
      </c>
      <c r="F20" s="18" t="s">
        <v>157</v>
      </c>
      <c r="G20" s="18" t="s">
        <v>192</v>
      </c>
      <c r="H20" s="18">
        <v>33162</v>
      </c>
      <c r="I20" s="18">
        <v>33163</v>
      </c>
      <c r="J20" s="18">
        <v>33163</v>
      </c>
      <c r="K20" s="18">
        <v>6300</v>
      </c>
      <c r="L20" s="18">
        <v>6300</v>
      </c>
      <c r="M20" s="18" t="s">
        <v>193</v>
      </c>
      <c r="N20" s="18" t="s">
        <v>194</v>
      </c>
      <c r="O20" s="19">
        <v>8.8834027758899996</v>
      </c>
      <c r="P20" s="19">
        <v>3.5949900000000001</v>
      </c>
      <c r="Q20" s="18" t="s">
        <v>79</v>
      </c>
      <c r="R20" s="18" t="s">
        <v>195</v>
      </c>
      <c r="S20" s="18">
        <v>15</v>
      </c>
      <c r="T20" s="18">
        <v>60</v>
      </c>
      <c r="U20" s="18" t="s">
        <v>71</v>
      </c>
      <c r="V20" s="18" t="s">
        <v>124</v>
      </c>
      <c r="W20" s="18" t="s">
        <v>124</v>
      </c>
      <c r="X20" s="20">
        <v>0.80100700000000002</v>
      </c>
      <c r="Y20" s="20">
        <v>7.2074949999999998</v>
      </c>
      <c r="Z20" s="20">
        <v>0.82599999999999996</v>
      </c>
      <c r="AA20" s="20">
        <v>0.74099999999999999</v>
      </c>
      <c r="AB20" s="20">
        <f t="shared" si="0"/>
        <v>0.50105251495782022</v>
      </c>
      <c r="AC20" s="20">
        <f t="shared" si="1"/>
        <v>6.7109159645629504</v>
      </c>
    </row>
    <row r="21" spans="1:29" x14ac:dyDescent="0.25">
      <c r="A21" s="18">
        <v>0</v>
      </c>
      <c r="B21" s="18">
        <v>314</v>
      </c>
      <c r="C21" s="18" t="s">
        <v>165</v>
      </c>
      <c r="D21" s="18" t="s">
        <v>130</v>
      </c>
      <c r="E21" s="18" t="s">
        <v>192</v>
      </c>
      <c r="F21" s="18" t="s">
        <v>157</v>
      </c>
      <c r="G21" s="18" t="s">
        <v>192</v>
      </c>
      <c r="H21" s="18">
        <v>33164</v>
      </c>
      <c r="I21" s="18">
        <v>33165</v>
      </c>
      <c r="J21" s="18">
        <v>33165</v>
      </c>
      <c r="K21" s="18">
        <v>6300</v>
      </c>
      <c r="L21" s="18">
        <v>6300</v>
      </c>
      <c r="M21" s="18" t="s">
        <v>193</v>
      </c>
      <c r="N21" s="18" t="s">
        <v>194</v>
      </c>
      <c r="O21" s="19">
        <v>27.012752454499999</v>
      </c>
      <c r="P21" s="19">
        <v>10.931699999999999</v>
      </c>
      <c r="Q21" s="18" t="s">
        <v>79</v>
      </c>
      <c r="R21" s="18" t="s">
        <v>195</v>
      </c>
      <c r="S21" s="18">
        <v>15</v>
      </c>
      <c r="T21" s="18">
        <v>60</v>
      </c>
      <c r="U21" s="18" t="s">
        <v>71</v>
      </c>
      <c r="V21" s="18" t="s">
        <v>124</v>
      </c>
      <c r="W21" s="18" t="s">
        <v>124</v>
      </c>
      <c r="X21" s="20">
        <v>0.80100700000000002</v>
      </c>
      <c r="Y21" s="20">
        <v>7.2074949999999998</v>
      </c>
      <c r="Z21" s="20">
        <v>0.82599999999999996</v>
      </c>
      <c r="AA21" s="20">
        <v>0.74099999999999999</v>
      </c>
      <c r="AB21" s="20">
        <f t="shared" si="0"/>
        <v>1.5236080706106001</v>
      </c>
      <c r="AC21" s="20">
        <f t="shared" si="1"/>
        <v>20.4066548306985</v>
      </c>
    </row>
    <row r="22" spans="1:29" x14ac:dyDescent="0.25">
      <c r="A22" s="18">
        <v>0</v>
      </c>
      <c r="B22" s="18">
        <v>314</v>
      </c>
      <c r="C22" s="18" t="s">
        <v>165</v>
      </c>
      <c r="D22" s="18" t="s">
        <v>130</v>
      </c>
      <c r="E22" s="18" t="s">
        <v>192</v>
      </c>
      <c r="F22" s="18" t="s">
        <v>157</v>
      </c>
      <c r="G22" s="18" t="s">
        <v>192</v>
      </c>
      <c r="H22" s="18">
        <v>33165</v>
      </c>
      <c r="I22" s="18">
        <v>33166</v>
      </c>
      <c r="J22" s="18">
        <v>33166</v>
      </c>
      <c r="K22" s="18">
        <v>6300</v>
      </c>
      <c r="L22" s="18">
        <v>6300</v>
      </c>
      <c r="M22" s="18" t="s">
        <v>193</v>
      </c>
      <c r="N22" s="18" t="s">
        <v>194</v>
      </c>
      <c r="O22" s="19">
        <v>3.2193183515200001</v>
      </c>
      <c r="P22" s="19">
        <v>1.30281</v>
      </c>
      <c r="Q22" s="18" t="s">
        <v>79</v>
      </c>
      <c r="R22" s="18" t="s">
        <v>195</v>
      </c>
      <c r="S22" s="18">
        <v>15</v>
      </c>
      <c r="T22" s="18">
        <v>60</v>
      </c>
      <c r="U22" s="18" t="s">
        <v>71</v>
      </c>
      <c r="V22" s="18" t="s">
        <v>124</v>
      </c>
      <c r="W22" s="18" t="s">
        <v>124</v>
      </c>
      <c r="X22" s="20">
        <v>0.80100700000000002</v>
      </c>
      <c r="Y22" s="20">
        <v>7.2074949999999998</v>
      </c>
      <c r="Z22" s="20">
        <v>0.82599999999999996</v>
      </c>
      <c r="AA22" s="20">
        <v>0.74099999999999999</v>
      </c>
      <c r="AB22" s="20">
        <f t="shared" si="0"/>
        <v>0.18157942776258004</v>
      </c>
      <c r="AC22" s="20">
        <f t="shared" si="1"/>
        <v>2.4320091092860499</v>
      </c>
    </row>
    <row r="23" spans="1:29" x14ac:dyDescent="0.25">
      <c r="A23" s="18">
        <v>0</v>
      </c>
      <c r="B23" s="18">
        <v>314</v>
      </c>
      <c r="C23" s="18" t="s">
        <v>165</v>
      </c>
      <c r="D23" s="18" t="s">
        <v>130</v>
      </c>
      <c r="E23" s="18" t="s">
        <v>192</v>
      </c>
      <c r="F23" s="18" t="s">
        <v>157</v>
      </c>
      <c r="G23" s="18" t="s">
        <v>192</v>
      </c>
      <c r="H23" s="18">
        <v>33166</v>
      </c>
      <c r="I23" s="18">
        <v>33167</v>
      </c>
      <c r="J23" s="18">
        <v>33167</v>
      </c>
      <c r="K23" s="18">
        <v>6300</v>
      </c>
      <c r="L23" s="18">
        <v>6300</v>
      </c>
      <c r="M23" s="18" t="s">
        <v>193</v>
      </c>
      <c r="N23" s="18" t="s">
        <v>194</v>
      </c>
      <c r="O23" s="19">
        <v>4.7244792351799996</v>
      </c>
      <c r="P23" s="19">
        <v>1.9119299999999999</v>
      </c>
      <c r="Q23" s="18" t="s">
        <v>79</v>
      </c>
      <c r="R23" s="18" t="s">
        <v>195</v>
      </c>
      <c r="S23" s="18">
        <v>15</v>
      </c>
      <c r="T23" s="18">
        <v>60</v>
      </c>
      <c r="U23" s="18" t="s">
        <v>71</v>
      </c>
      <c r="V23" s="18" t="s">
        <v>124</v>
      </c>
      <c r="W23" s="18" t="s">
        <v>124</v>
      </c>
      <c r="X23" s="20">
        <v>0.80100700000000002</v>
      </c>
      <c r="Y23" s="20">
        <v>7.2074949999999998</v>
      </c>
      <c r="Z23" s="20">
        <v>0.82599999999999996</v>
      </c>
      <c r="AA23" s="20">
        <v>0.74099999999999999</v>
      </c>
      <c r="AB23" s="20">
        <f t="shared" si="0"/>
        <v>0.26647566055074007</v>
      </c>
      <c r="AC23" s="20">
        <f t="shared" si="1"/>
        <v>3.5690785120756496</v>
      </c>
    </row>
    <row r="24" spans="1:29" x14ac:dyDescent="0.25">
      <c r="A24" s="18">
        <v>0</v>
      </c>
      <c r="B24" s="18">
        <v>314</v>
      </c>
      <c r="C24" s="18" t="s">
        <v>165</v>
      </c>
      <c r="D24" s="18" t="s">
        <v>130</v>
      </c>
      <c r="E24" s="18" t="s">
        <v>192</v>
      </c>
      <c r="F24" s="18" t="s">
        <v>157</v>
      </c>
      <c r="G24" s="18" t="s">
        <v>192</v>
      </c>
      <c r="H24" s="18">
        <v>33167</v>
      </c>
      <c r="I24" s="18">
        <v>33168</v>
      </c>
      <c r="J24" s="18">
        <v>33168</v>
      </c>
      <c r="K24" s="18">
        <v>6300</v>
      </c>
      <c r="L24" s="18">
        <v>6300</v>
      </c>
      <c r="M24" s="18" t="s">
        <v>193</v>
      </c>
      <c r="N24" s="18" t="s">
        <v>194</v>
      </c>
      <c r="O24" s="19">
        <v>8.5869019795800003</v>
      </c>
      <c r="P24" s="19">
        <v>3.4750000000000001</v>
      </c>
      <c r="Q24" s="18" t="s">
        <v>79</v>
      </c>
      <c r="R24" s="18" t="s">
        <v>195</v>
      </c>
      <c r="S24" s="18">
        <v>15</v>
      </c>
      <c r="T24" s="18">
        <v>60</v>
      </c>
      <c r="U24" s="18" t="s">
        <v>71</v>
      </c>
      <c r="V24" s="18" t="s">
        <v>124</v>
      </c>
      <c r="W24" s="18" t="s">
        <v>124</v>
      </c>
      <c r="X24" s="20">
        <v>0.80100700000000002</v>
      </c>
      <c r="Y24" s="20">
        <v>7.2074949999999998</v>
      </c>
      <c r="Z24" s="20">
        <v>0.82599999999999996</v>
      </c>
      <c r="AA24" s="20">
        <v>0.74099999999999999</v>
      </c>
      <c r="AB24" s="20">
        <f t="shared" si="0"/>
        <v>0.48432888255000017</v>
      </c>
      <c r="AC24" s="20">
        <f t="shared" si="1"/>
        <v>6.4869256873749999</v>
      </c>
    </row>
    <row r="25" spans="1:29" x14ac:dyDescent="0.25">
      <c r="A25" s="18">
        <v>0</v>
      </c>
      <c r="B25" s="18">
        <v>314</v>
      </c>
      <c r="C25" s="18" t="s">
        <v>165</v>
      </c>
      <c r="D25" s="18" t="s">
        <v>130</v>
      </c>
      <c r="E25" s="18" t="s">
        <v>192</v>
      </c>
      <c r="F25" s="18" t="s">
        <v>157</v>
      </c>
      <c r="G25" s="18" t="s">
        <v>192</v>
      </c>
      <c r="H25" s="18">
        <v>33169</v>
      </c>
      <c r="I25" s="18">
        <v>33170</v>
      </c>
      <c r="J25" s="18">
        <v>33170</v>
      </c>
      <c r="K25" s="18">
        <v>6300</v>
      </c>
      <c r="L25" s="18">
        <v>6300</v>
      </c>
      <c r="M25" s="18" t="s">
        <v>193</v>
      </c>
      <c r="N25" s="18" t="s">
        <v>194</v>
      </c>
      <c r="O25" s="19">
        <v>15.6270860792</v>
      </c>
      <c r="P25" s="19">
        <v>6.3240600000000002</v>
      </c>
      <c r="Q25" s="18" t="s">
        <v>79</v>
      </c>
      <c r="R25" s="18" t="s">
        <v>195</v>
      </c>
      <c r="S25" s="18">
        <v>15</v>
      </c>
      <c r="T25" s="18">
        <v>60</v>
      </c>
      <c r="U25" s="18" t="s">
        <v>71</v>
      </c>
      <c r="V25" s="18" t="s">
        <v>124</v>
      </c>
      <c r="W25" s="18" t="s">
        <v>124</v>
      </c>
      <c r="X25" s="20">
        <v>0.80100700000000002</v>
      </c>
      <c r="Y25" s="20">
        <v>7.2074949999999998</v>
      </c>
      <c r="Z25" s="20">
        <v>0.82599999999999996</v>
      </c>
      <c r="AA25" s="20">
        <v>0.74099999999999999</v>
      </c>
      <c r="AB25" s="20">
        <f t="shared" si="0"/>
        <v>0.88141724114508024</v>
      </c>
      <c r="AC25" s="20">
        <f t="shared" si="1"/>
        <v>11.8053833848923</v>
      </c>
    </row>
    <row r="26" spans="1:29" x14ac:dyDescent="0.25">
      <c r="A26" s="18">
        <v>0</v>
      </c>
      <c r="B26" s="18">
        <v>314</v>
      </c>
      <c r="C26" s="18" t="s">
        <v>165</v>
      </c>
      <c r="D26" s="18" t="s">
        <v>130</v>
      </c>
      <c r="E26" s="18" t="s">
        <v>192</v>
      </c>
      <c r="F26" s="18" t="s">
        <v>157</v>
      </c>
      <c r="G26" s="18" t="s">
        <v>192</v>
      </c>
      <c r="H26" s="18">
        <v>33170</v>
      </c>
      <c r="I26" s="18">
        <v>33171</v>
      </c>
      <c r="J26" s="18">
        <v>33171</v>
      </c>
      <c r="K26" s="18">
        <v>6300</v>
      </c>
      <c r="L26" s="18">
        <v>6300</v>
      </c>
      <c r="M26" s="18" t="s">
        <v>193</v>
      </c>
      <c r="N26" s="18" t="s">
        <v>194</v>
      </c>
      <c r="O26" s="19">
        <v>2.7711646268500001</v>
      </c>
      <c r="P26" s="19">
        <v>1.1214500000000001</v>
      </c>
      <c r="Q26" s="18" t="s">
        <v>79</v>
      </c>
      <c r="R26" s="18" t="s">
        <v>195</v>
      </c>
      <c r="S26" s="18">
        <v>15</v>
      </c>
      <c r="T26" s="18">
        <v>60</v>
      </c>
      <c r="U26" s="18" t="s">
        <v>71</v>
      </c>
      <c r="V26" s="18" t="s">
        <v>124</v>
      </c>
      <c r="W26" s="18" t="s">
        <v>124</v>
      </c>
      <c r="X26" s="20">
        <v>0.80100700000000002</v>
      </c>
      <c r="Y26" s="20">
        <v>7.2074949999999998</v>
      </c>
      <c r="Z26" s="20">
        <v>0.82599999999999996</v>
      </c>
      <c r="AA26" s="20">
        <v>0.74099999999999999</v>
      </c>
      <c r="AB26" s="20">
        <f t="shared" si="0"/>
        <v>0.15630233822610004</v>
      </c>
      <c r="AC26" s="20">
        <f t="shared" si="1"/>
        <v>2.0934569243472501</v>
      </c>
    </row>
    <row r="27" spans="1:29" x14ac:dyDescent="0.25">
      <c r="A27" s="18">
        <v>0</v>
      </c>
      <c r="B27" s="18">
        <v>314</v>
      </c>
      <c r="C27" s="18" t="s">
        <v>165</v>
      </c>
      <c r="D27" s="18" t="s">
        <v>130</v>
      </c>
      <c r="E27" s="18" t="s">
        <v>192</v>
      </c>
      <c r="F27" s="18" t="s">
        <v>157</v>
      </c>
      <c r="G27" s="18" t="s">
        <v>192</v>
      </c>
      <c r="H27" s="18">
        <v>33171</v>
      </c>
      <c r="I27" s="18">
        <v>33172</v>
      </c>
      <c r="J27" s="18">
        <v>33172</v>
      </c>
      <c r="K27" s="18">
        <v>6300</v>
      </c>
      <c r="L27" s="18">
        <v>6300</v>
      </c>
      <c r="M27" s="18" t="s">
        <v>193</v>
      </c>
      <c r="N27" s="18" t="s">
        <v>194</v>
      </c>
      <c r="O27" s="19">
        <v>11.697227402299999</v>
      </c>
      <c r="P27" s="19">
        <v>4.7336999999999998</v>
      </c>
      <c r="Q27" s="18" t="s">
        <v>79</v>
      </c>
      <c r="R27" s="18" t="s">
        <v>195</v>
      </c>
      <c r="S27" s="18">
        <v>15</v>
      </c>
      <c r="T27" s="18">
        <v>60</v>
      </c>
      <c r="U27" s="18" t="s">
        <v>71</v>
      </c>
      <c r="V27" s="18" t="s">
        <v>124</v>
      </c>
      <c r="W27" s="18" t="s">
        <v>124</v>
      </c>
      <c r="X27" s="20">
        <v>0.80100700000000002</v>
      </c>
      <c r="Y27" s="20">
        <v>7.2074949999999998</v>
      </c>
      <c r="Z27" s="20">
        <v>0.82599999999999996</v>
      </c>
      <c r="AA27" s="20">
        <v>0.74099999999999999</v>
      </c>
      <c r="AB27" s="20">
        <f t="shared" si="0"/>
        <v>0.65976046944660016</v>
      </c>
      <c r="AC27" s="20">
        <f t="shared" si="1"/>
        <v>8.8365928421084998</v>
      </c>
    </row>
    <row r="28" spans="1:29" x14ac:dyDescent="0.25">
      <c r="A28" s="18">
        <v>0</v>
      </c>
      <c r="B28" s="18">
        <v>314</v>
      </c>
      <c r="C28" s="18" t="s">
        <v>165</v>
      </c>
      <c r="D28" s="18" t="s">
        <v>130</v>
      </c>
      <c r="E28" s="18" t="s">
        <v>192</v>
      </c>
      <c r="F28" s="18" t="s">
        <v>157</v>
      </c>
      <c r="G28" s="18" t="s">
        <v>192</v>
      </c>
      <c r="H28" s="18">
        <v>33174</v>
      </c>
      <c r="I28" s="18">
        <v>33175</v>
      </c>
      <c r="J28" s="18">
        <v>33175</v>
      </c>
      <c r="K28" s="18">
        <v>6300</v>
      </c>
      <c r="L28" s="18">
        <v>6300</v>
      </c>
      <c r="M28" s="18" t="s">
        <v>193</v>
      </c>
      <c r="N28" s="18" t="s">
        <v>194</v>
      </c>
      <c r="O28" s="19">
        <v>3.8422413043199999</v>
      </c>
      <c r="P28" s="19">
        <v>1.5548999999999999</v>
      </c>
      <c r="Q28" s="18" t="s">
        <v>79</v>
      </c>
      <c r="R28" s="18" t="s">
        <v>195</v>
      </c>
      <c r="S28" s="18">
        <v>15</v>
      </c>
      <c r="T28" s="18">
        <v>60</v>
      </c>
      <c r="U28" s="18" t="s">
        <v>71</v>
      </c>
      <c r="V28" s="18" t="s">
        <v>124</v>
      </c>
      <c r="W28" s="18" t="s">
        <v>124</v>
      </c>
      <c r="X28" s="20">
        <v>0.80100700000000002</v>
      </c>
      <c r="Y28" s="20">
        <v>7.2074949999999998</v>
      </c>
      <c r="Z28" s="20">
        <v>0.82599999999999996</v>
      </c>
      <c r="AA28" s="20">
        <v>0.74099999999999999</v>
      </c>
      <c r="AB28" s="20">
        <f t="shared" si="0"/>
        <v>0.21671452646820005</v>
      </c>
      <c r="AC28" s="20">
        <f t="shared" si="1"/>
        <v>2.9025958996545</v>
      </c>
    </row>
    <row r="29" spans="1:29" x14ac:dyDescent="0.25">
      <c r="A29" s="18">
        <v>0</v>
      </c>
      <c r="B29" s="18">
        <v>314</v>
      </c>
      <c r="C29" s="18" t="s">
        <v>165</v>
      </c>
      <c r="D29" s="18" t="s">
        <v>130</v>
      </c>
      <c r="E29" s="18" t="s">
        <v>192</v>
      </c>
      <c r="F29" s="18" t="s">
        <v>157</v>
      </c>
      <c r="G29" s="18" t="s">
        <v>192</v>
      </c>
      <c r="H29" s="18">
        <v>33176</v>
      </c>
      <c r="I29" s="18">
        <v>33177</v>
      </c>
      <c r="J29" s="18">
        <v>33177</v>
      </c>
      <c r="K29" s="18">
        <v>6300</v>
      </c>
      <c r="L29" s="18">
        <v>6300</v>
      </c>
      <c r="M29" s="18" t="s">
        <v>193</v>
      </c>
      <c r="N29" s="18" t="s">
        <v>194</v>
      </c>
      <c r="O29" s="19">
        <v>1.0919089020999999</v>
      </c>
      <c r="P29" s="19">
        <v>0.44188</v>
      </c>
      <c r="Q29" s="18" t="s">
        <v>79</v>
      </c>
      <c r="R29" s="18" t="s">
        <v>195</v>
      </c>
      <c r="S29" s="18">
        <v>15</v>
      </c>
      <c r="T29" s="18">
        <v>60</v>
      </c>
      <c r="U29" s="18" t="s">
        <v>71</v>
      </c>
      <c r="V29" s="18" t="s">
        <v>124</v>
      </c>
      <c r="W29" s="18" t="s">
        <v>124</v>
      </c>
      <c r="X29" s="20">
        <v>0.80100700000000002</v>
      </c>
      <c r="Y29" s="20">
        <v>7.2074949999999998</v>
      </c>
      <c r="Z29" s="20">
        <v>0.82599999999999996</v>
      </c>
      <c r="AA29" s="20">
        <v>0.74099999999999999</v>
      </c>
      <c r="AB29" s="20">
        <f t="shared" si="0"/>
        <v>6.1587121329840018E-2</v>
      </c>
      <c r="AC29" s="20">
        <f t="shared" si="1"/>
        <v>0.82487560366540003</v>
      </c>
    </row>
    <row r="30" spans="1:29" x14ac:dyDescent="0.25">
      <c r="A30" s="18">
        <v>0</v>
      </c>
      <c r="B30" s="18">
        <v>314</v>
      </c>
      <c r="C30" s="18" t="s">
        <v>165</v>
      </c>
      <c r="D30" s="18" t="s">
        <v>130</v>
      </c>
      <c r="E30" s="18" t="s">
        <v>192</v>
      </c>
      <c r="F30" s="18" t="s">
        <v>157</v>
      </c>
      <c r="G30" s="18" t="s">
        <v>192</v>
      </c>
      <c r="H30" s="18">
        <v>33177</v>
      </c>
      <c r="I30" s="18">
        <v>33178</v>
      </c>
      <c r="J30" s="18">
        <v>33178</v>
      </c>
      <c r="K30" s="18">
        <v>6300</v>
      </c>
      <c r="L30" s="18">
        <v>6300</v>
      </c>
      <c r="M30" s="18" t="s">
        <v>193</v>
      </c>
      <c r="N30" s="18" t="s">
        <v>194</v>
      </c>
      <c r="O30" s="19">
        <v>1.6876383822600001</v>
      </c>
      <c r="P30" s="19">
        <v>0.68296299999999999</v>
      </c>
      <c r="Q30" s="18" t="s">
        <v>79</v>
      </c>
      <c r="R30" s="18" t="s">
        <v>195</v>
      </c>
      <c r="S30" s="18">
        <v>15</v>
      </c>
      <c r="T30" s="18">
        <v>60</v>
      </c>
      <c r="U30" s="18" t="s">
        <v>71</v>
      </c>
      <c r="V30" s="18" t="s">
        <v>124</v>
      </c>
      <c r="W30" s="18" t="s">
        <v>124</v>
      </c>
      <c r="X30" s="20">
        <v>0.80100700000000002</v>
      </c>
      <c r="Y30" s="20">
        <v>7.2074949999999998</v>
      </c>
      <c r="Z30" s="20">
        <v>0.82599999999999996</v>
      </c>
      <c r="AA30" s="20">
        <v>0.74099999999999999</v>
      </c>
      <c r="AB30" s="20">
        <f t="shared" si="0"/>
        <v>9.5188117010934034E-2</v>
      </c>
      <c r="AC30" s="20">
        <f t="shared" si="1"/>
        <v>1.274915173590415</v>
      </c>
    </row>
    <row r="31" spans="1:29" x14ac:dyDescent="0.25">
      <c r="A31" s="18">
        <v>0</v>
      </c>
      <c r="B31" s="18">
        <v>314</v>
      </c>
      <c r="C31" s="18" t="s">
        <v>165</v>
      </c>
      <c r="D31" s="18" t="s">
        <v>130</v>
      </c>
      <c r="E31" s="18" t="s">
        <v>192</v>
      </c>
      <c r="F31" s="18" t="s">
        <v>157</v>
      </c>
      <c r="G31" s="18" t="s">
        <v>192</v>
      </c>
      <c r="H31" s="18">
        <v>33179</v>
      </c>
      <c r="I31" s="18">
        <v>33180</v>
      </c>
      <c r="J31" s="18">
        <v>33180</v>
      </c>
      <c r="K31" s="18">
        <v>6300</v>
      </c>
      <c r="L31" s="18">
        <v>6300</v>
      </c>
      <c r="M31" s="18" t="s">
        <v>193</v>
      </c>
      <c r="N31" s="18" t="s">
        <v>194</v>
      </c>
      <c r="O31" s="19">
        <v>7.2405351685200001</v>
      </c>
      <c r="P31" s="19">
        <v>2.9301400000000002</v>
      </c>
      <c r="Q31" s="18" t="s">
        <v>79</v>
      </c>
      <c r="R31" s="18" t="s">
        <v>195</v>
      </c>
      <c r="S31" s="18">
        <v>15</v>
      </c>
      <c r="T31" s="18">
        <v>60</v>
      </c>
      <c r="U31" s="18" t="s">
        <v>71</v>
      </c>
      <c r="V31" s="18" t="s">
        <v>124</v>
      </c>
      <c r="W31" s="18" t="s">
        <v>124</v>
      </c>
      <c r="X31" s="20">
        <v>0.80100700000000002</v>
      </c>
      <c r="Y31" s="20">
        <v>7.2074949999999998</v>
      </c>
      <c r="Z31" s="20">
        <v>0.82599999999999996</v>
      </c>
      <c r="AA31" s="20">
        <v>0.74099999999999999</v>
      </c>
      <c r="AB31" s="20">
        <f t="shared" si="0"/>
        <v>0.40838890127052013</v>
      </c>
      <c r="AC31" s="20">
        <f t="shared" si="1"/>
        <v>5.4698130744186999</v>
      </c>
    </row>
    <row r="32" spans="1:29" x14ac:dyDescent="0.25">
      <c r="A32" s="18">
        <v>0</v>
      </c>
      <c r="B32" s="18">
        <v>314</v>
      </c>
      <c r="C32" s="18" t="s">
        <v>165</v>
      </c>
      <c r="D32" s="18" t="s">
        <v>130</v>
      </c>
      <c r="E32" s="18" t="s">
        <v>192</v>
      </c>
      <c r="F32" s="18" t="s">
        <v>157</v>
      </c>
      <c r="G32" s="18" t="s">
        <v>192</v>
      </c>
      <c r="H32" s="18">
        <v>33181</v>
      </c>
      <c r="I32" s="18">
        <v>33182</v>
      </c>
      <c r="J32" s="18">
        <v>33182</v>
      </c>
      <c r="K32" s="18">
        <v>6300</v>
      </c>
      <c r="L32" s="18">
        <v>6300</v>
      </c>
      <c r="M32" s="18" t="s">
        <v>193</v>
      </c>
      <c r="N32" s="18" t="s">
        <v>194</v>
      </c>
      <c r="O32" s="19">
        <v>8.8626039973499999</v>
      </c>
      <c r="P32" s="19">
        <v>3.58657</v>
      </c>
      <c r="Q32" s="18" t="s">
        <v>79</v>
      </c>
      <c r="R32" s="18" t="s">
        <v>195</v>
      </c>
      <c r="S32" s="18">
        <v>15</v>
      </c>
      <c r="T32" s="18">
        <v>60</v>
      </c>
      <c r="U32" s="18" t="s">
        <v>71</v>
      </c>
      <c r="V32" s="18" t="s">
        <v>124</v>
      </c>
      <c r="W32" s="18" t="s">
        <v>124</v>
      </c>
      <c r="X32" s="20">
        <v>0.80100700000000002</v>
      </c>
      <c r="Y32" s="20">
        <v>7.2074949999999998</v>
      </c>
      <c r="Z32" s="20">
        <v>0.82599999999999996</v>
      </c>
      <c r="AA32" s="20">
        <v>0.74099999999999999</v>
      </c>
      <c r="AB32" s="20">
        <f t="shared" si="0"/>
        <v>0.49987897562226019</v>
      </c>
      <c r="AC32" s="20">
        <f t="shared" si="1"/>
        <v>6.6951980036168495</v>
      </c>
    </row>
    <row r="33" spans="1:29" x14ac:dyDescent="0.25">
      <c r="A33" s="18">
        <v>0</v>
      </c>
      <c r="B33" s="18">
        <v>314</v>
      </c>
      <c r="C33" s="18" t="s">
        <v>165</v>
      </c>
      <c r="D33" s="18" t="s">
        <v>130</v>
      </c>
      <c r="E33" s="18" t="s">
        <v>192</v>
      </c>
      <c r="F33" s="18" t="s">
        <v>157</v>
      </c>
      <c r="G33" s="18" t="s">
        <v>192</v>
      </c>
      <c r="H33" s="18">
        <v>40007</v>
      </c>
      <c r="I33" s="18">
        <v>40008</v>
      </c>
      <c r="J33" s="18">
        <v>40008</v>
      </c>
      <c r="K33" s="18">
        <v>6410</v>
      </c>
      <c r="L33" s="18">
        <v>6410</v>
      </c>
      <c r="M33" s="18" t="s">
        <v>193</v>
      </c>
      <c r="N33" s="18" t="s">
        <v>194</v>
      </c>
      <c r="O33" s="19">
        <v>7.2483194835100004</v>
      </c>
      <c r="P33" s="19">
        <v>2.93329</v>
      </c>
      <c r="Q33" s="18" t="s">
        <v>79</v>
      </c>
      <c r="R33" s="18" t="s">
        <v>195</v>
      </c>
      <c r="S33" s="18">
        <v>16</v>
      </c>
      <c r="T33" s="18">
        <v>60</v>
      </c>
      <c r="U33" s="18" t="s">
        <v>71</v>
      </c>
      <c r="V33" s="18" t="s">
        <v>74</v>
      </c>
      <c r="W33" s="18" t="s">
        <v>75</v>
      </c>
      <c r="X33" s="20">
        <v>0.77158700000000002</v>
      </c>
      <c r="Y33" s="20">
        <v>6.9431229999999999</v>
      </c>
      <c r="Z33" s="20">
        <v>0.82599999999999996</v>
      </c>
      <c r="AA33" s="20">
        <v>0.74099999999999999</v>
      </c>
      <c r="AB33" s="20">
        <f t="shared" si="0"/>
        <v>0.3938121870340201</v>
      </c>
      <c r="AC33" s="20">
        <f t="shared" si="1"/>
        <v>5.2748440555495302</v>
      </c>
    </row>
    <row r="34" spans="1:29" x14ac:dyDescent="0.25">
      <c r="A34" s="18">
        <v>0</v>
      </c>
      <c r="B34" s="18">
        <v>314</v>
      </c>
      <c r="C34" s="18" t="s">
        <v>165</v>
      </c>
      <c r="D34" s="18" t="s">
        <v>130</v>
      </c>
      <c r="E34" s="18" t="s">
        <v>192</v>
      </c>
      <c r="F34" s="18" t="s">
        <v>157</v>
      </c>
      <c r="G34" s="18" t="s">
        <v>192</v>
      </c>
      <c r="H34" s="18">
        <v>40014</v>
      </c>
      <c r="I34" s="18">
        <v>40015</v>
      </c>
      <c r="J34" s="18">
        <v>40015</v>
      </c>
      <c r="K34" s="18">
        <v>6410</v>
      </c>
      <c r="L34" s="18">
        <v>6410</v>
      </c>
      <c r="M34" s="18" t="s">
        <v>193</v>
      </c>
      <c r="N34" s="18" t="s">
        <v>194</v>
      </c>
      <c r="O34" s="19">
        <v>5.0636524099500004</v>
      </c>
      <c r="P34" s="19">
        <v>2.0491899999999998</v>
      </c>
      <c r="Q34" s="18" t="s">
        <v>79</v>
      </c>
      <c r="R34" s="18" t="s">
        <v>195</v>
      </c>
      <c r="S34" s="18">
        <v>16</v>
      </c>
      <c r="T34" s="18">
        <v>60</v>
      </c>
      <c r="U34" s="18" t="s">
        <v>71</v>
      </c>
      <c r="V34" s="18" t="s">
        <v>74</v>
      </c>
      <c r="W34" s="18" t="s">
        <v>75</v>
      </c>
      <c r="X34" s="20">
        <v>0.77158700000000002</v>
      </c>
      <c r="Y34" s="20">
        <v>6.9431229999999999</v>
      </c>
      <c r="Z34" s="20">
        <v>0.82599999999999996</v>
      </c>
      <c r="AA34" s="20">
        <v>0.74099999999999999</v>
      </c>
      <c r="AB34" s="20">
        <f t="shared" si="0"/>
        <v>0.27511633542822006</v>
      </c>
      <c r="AC34" s="20">
        <f t="shared" si="1"/>
        <v>3.6849945590758297</v>
      </c>
    </row>
    <row r="35" spans="1:29" x14ac:dyDescent="0.25">
      <c r="A35" s="18">
        <v>0</v>
      </c>
      <c r="B35" s="18">
        <v>314</v>
      </c>
      <c r="C35" s="18" t="s">
        <v>165</v>
      </c>
      <c r="D35" s="18" t="s">
        <v>130</v>
      </c>
      <c r="E35" s="18" t="s">
        <v>192</v>
      </c>
      <c r="F35" s="18" t="s">
        <v>157</v>
      </c>
      <c r="G35" s="18" t="s">
        <v>192</v>
      </c>
      <c r="H35" s="18">
        <v>40016</v>
      </c>
      <c r="I35" s="18">
        <v>40017</v>
      </c>
      <c r="J35" s="18">
        <v>40017</v>
      </c>
      <c r="K35" s="18">
        <v>6410</v>
      </c>
      <c r="L35" s="18">
        <v>6410</v>
      </c>
      <c r="M35" s="18" t="s">
        <v>193</v>
      </c>
      <c r="N35" s="18" t="s">
        <v>194</v>
      </c>
      <c r="O35" s="19">
        <v>1.7439403655800001</v>
      </c>
      <c r="P35" s="19">
        <v>0.70574800000000004</v>
      </c>
      <c r="Q35" s="18" t="s">
        <v>79</v>
      </c>
      <c r="R35" s="18" t="s">
        <v>195</v>
      </c>
      <c r="S35" s="18">
        <v>16</v>
      </c>
      <c r="T35" s="18">
        <v>60</v>
      </c>
      <c r="U35" s="18" t="s">
        <v>71</v>
      </c>
      <c r="V35" s="18" t="s">
        <v>74</v>
      </c>
      <c r="W35" s="18" t="s">
        <v>75</v>
      </c>
      <c r="X35" s="20">
        <v>0.77158700000000002</v>
      </c>
      <c r="Y35" s="20">
        <v>6.9431229999999999</v>
      </c>
      <c r="Z35" s="20">
        <v>0.82599999999999996</v>
      </c>
      <c r="AA35" s="20">
        <v>0.74099999999999999</v>
      </c>
      <c r="AB35" s="20">
        <f t="shared" si="0"/>
        <v>9.4751000881224026E-2</v>
      </c>
      <c r="AC35" s="20">
        <f t="shared" si="1"/>
        <v>1.2691246492900361</v>
      </c>
    </row>
    <row r="36" spans="1:29" x14ac:dyDescent="0.25">
      <c r="A36" s="18">
        <v>0</v>
      </c>
      <c r="B36" s="18">
        <v>314</v>
      </c>
      <c r="C36" s="18" t="s">
        <v>165</v>
      </c>
      <c r="D36" s="18" t="s">
        <v>130</v>
      </c>
      <c r="E36" s="18" t="s">
        <v>192</v>
      </c>
      <c r="F36" s="18" t="s">
        <v>157</v>
      </c>
      <c r="G36" s="18" t="s">
        <v>192</v>
      </c>
      <c r="H36" s="18">
        <v>40020</v>
      </c>
      <c r="I36" s="18">
        <v>40021</v>
      </c>
      <c r="J36" s="18">
        <v>40021</v>
      </c>
      <c r="K36" s="18">
        <v>6410</v>
      </c>
      <c r="L36" s="18">
        <v>6410</v>
      </c>
      <c r="M36" s="18" t="s">
        <v>193</v>
      </c>
      <c r="N36" s="18" t="s">
        <v>194</v>
      </c>
      <c r="O36" s="19">
        <v>2.3089050006999998</v>
      </c>
      <c r="P36" s="19">
        <v>0.93438100000000002</v>
      </c>
      <c r="Q36" s="18" t="s">
        <v>79</v>
      </c>
      <c r="R36" s="18" t="s">
        <v>195</v>
      </c>
      <c r="S36" s="18">
        <v>16</v>
      </c>
      <c r="T36" s="18">
        <v>60</v>
      </c>
      <c r="U36" s="18" t="s">
        <v>71</v>
      </c>
      <c r="V36" s="18" t="s">
        <v>74</v>
      </c>
      <c r="W36" s="18" t="s">
        <v>75</v>
      </c>
      <c r="X36" s="20">
        <v>0.77158700000000002</v>
      </c>
      <c r="Y36" s="20">
        <v>6.9431229999999999</v>
      </c>
      <c r="Z36" s="20">
        <v>0.82599999999999996</v>
      </c>
      <c r="AA36" s="20">
        <v>0.74099999999999999</v>
      </c>
      <c r="AB36" s="20">
        <f t="shared" si="0"/>
        <v>0.12544638448057804</v>
      </c>
      <c r="AC36" s="20">
        <f t="shared" si="1"/>
        <v>1.680268252872517</v>
      </c>
    </row>
    <row r="37" spans="1:29" x14ac:dyDescent="0.25">
      <c r="A37" s="18">
        <v>0</v>
      </c>
      <c r="B37" s="18">
        <v>314</v>
      </c>
      <c r="C37" s="18" t="s">
        <v>165</v>
      </c>
      <c r="D37" s="18" t="s">
        <v>130</v>
      </c>
      <c r="E37" s="18" t="s">
        <v>192</v>
      </c>
      <c r="F37" s="18" t="s">
        <v>157</v>
      </c>
      <c r="G37" s="18" t="s">
        <v>192</v>
      </c>
      <c r="H37" s="18">
        <v>40035</v>
      </c>
      <c r="I37" s="18">
        <v>40036</v>
      </c>
      <c r="J37" s="18">
        <v>40036</v>
      </c>
      <c r="K37" s="18">
        <v>6410</v>
      </c>
      <c r="L37" s="18">
        <v>6410</v>
      </c>
      <c r="M37" s="18" t="s">
        <v>193</v>
      </c>
      <c r="N37" s="18" t="s">
        <v>194</v>
      </c>
      <c r="O37" s="19">
        <v>10.740211823599999</v>
      </c>
      <c r="P37" s="19">
        <v>4.3464099999999997</v>
      </c>
      <c r="Q37" s="18" t="s">
        <v>79</v>
      </c>
      <c r="R37" s="18" t="s">
        <v>195</v>
      </c>
      <c r="S37" s="18">
        <v>16</v>
      </c>
      <c r="T37" s="18">
        <v>60</v>
      </c>
      <c r="U37" s="18" t="s">
        <v>71</v>
      </c>
      <c r="V37" s="18" t="s">
        <v>74</v>
      </c>
      <c r="W37" s="18" t="s">
        <v>75</v>
      </c>
      <c r="X37" s="20">
        <v>0.77158700000000002</v>
      </c>
      <c r="Y37" s="20">
        <v>6.9431229999999999</v>
      </c>
      <c r="Z37" s="20">
        <v>0.82599999999999996</v>
      </c>
      <c r="AA37" s="20">
        <v>0.74099999999999999</v>
      </c>
      <c r="AB37" s="20">
        <f t="shared" si="0"/>
        <v>0.58353222076458011</v>
      </c>
      <c r="AC37" s="20">
        <f t="shared" si="1"/>
        <v>7.8160137427533689</v>
      </c>
    </row>
    <row r="38" spans="1:29" x14ac:dyDescent="0.25">
      <c r="A38" s="18">
        <v>0</v>
      </c>
      <c r="B38" s="18">
        <v>314</v>
      </c>
      <c r="C38" s="18" t="s">
        <v>165</v>
      </c>
      <c r="D38" s="18" t="s">
        <v>130</v>
      </c>
      <c r="E38" s="18" t="s">
        <v>192</v>
      </c>
      <c r="F38" s="18" t="s">
        <v>157</v>
      </c>
      <c r="G38" s="18" t="s">
        <v>192</v>
      </c>
      <c r="H38" s="18">
        <v>40036</v>
      </c>
      <c r="I38" s="18">
        <v>40037</v>
      </c>
      <c r="J38" s="18">
        <v>40037</v>
      </c>
      <c r="K38" s="18">
        <v>6410</v>
      </c>
      <c r="L38" s="18">
        <v>6410</v>
      </c>
      <c r="M38" s="18" t="s">
        <v>193</v>
      </c>
      <c r="N38" s="18" t="s">
        <v>194</v>
      </c>
      <c r="O38" s="19">
        <v>4.8895505654100004</v>
      </c>
      <c r="P38" s="19">
        <v>1.9787300000000001</v>
      </c>
      <c r="Q38" s="18" t="s">
        <v>79</v>
      </c>
      <c r="R38" s="18" t="s">
        <v>195</v>
      </c>
      <c r="S38" s="18">
        <v>16</v>
      </c>
      <c r="T38" s="18">
        <v>60</v>
      </c>
      <c r="U38" s="18" t="s">
        <v>71</v>
      </c>
      <c r="V38" s="18" t="s">
        <v>74</v>
      </c>
      <c r="W38" s="18" t="s">
        <v>75</v>
      </c>
      <c r="X38" s="20">
        <v>0.77158700000000002</v>
      </c>
      <c r="Y38" s="20">
        <v>6.9431229999999999</v>
      </c>
      <c r="Z38" s="20">
        <v>0.82599999999999996</v>
      </c>
      <c r="AA38" s="20">
        <v>0.74099999999999999</v>
      </c>
      <c r="AB38" s="20">
        <f t="shared" si="0"/>
        <v>0.26565664794474009</v>
      </c>
      <c r="AC38" s="20">
        <f t="shared" si="1"/>
        <v>3.5582885354116103</v>
      </c>
    </row>
    <row r="39" spans="1:29" x14ac:dyDescent="0.25">
      <c r="A39" s="18">
        <v>0</v>
      </c>
      <c r="B39" s="18">
        <v>314</v>
      </c>
      <c r="C39" s="18" t="s">
        <v>165</v>
      </c>
      <c r="D39" s="18" t="s">
        <v>130</v>
      </c>
      <c r="E39" s="18" t="s">
        <v>192</v>
      </c>
      <c r="F39" s="18" t="s">
        <v>157</v>
      </c>
      <c r="G39" s="18" t="s">
        <v>192</v>
      </c>
      <c r="H39" s="18">
        <v>40037</v>
      </c>
      <c r="I39" s="18">
        <v>40038</v>
      </c>
      <c r="J39" s="18">
        <v>40038</v>
      </c>
      <c r="K39" s="18">
        <v>6410</v>
      </c>
      <c r="L39" s="18">
        <v>6410</v>
      </c>
      <c r="M39" s="18" t="s">
        <v>193</v>
      </c>
      <c r="N39" s="18" t="s">
        <v>194</v>
      </c>
      <c r="O39" s="19">
        <v>52.483635679800003</v>
      </c>
      <c r="P39" s="19">
        <v>21.2394</v>
      </c>
      <c r="Q39" s="18" t="s">
        <v>79</v>
      </c>
      <c r="R39" s="18" t="s">
        <v>195</v>
      </c>
      <c r="S39" s="18">
        <v>16</v>
      </c>
      <c r="T39" s="18">
        <v>60</v>
      </c>
      <c r="U39" s="18" t="s">
        <v>71</v>
      </c>
      <c r="V39" s="18" t="s">
        <v>74</v>
      </c>
      <c r="W39" s="18" t="s">
        <v>75</v>
      </c>
      <c r="X39" s="20">
        <v>0.77158700000000002</v>
      </c>
      <c r="Y39" s="20">
        <v>6.9431229999999999</v>
      </c>
      <c r="Z39" s="20">
        <v>0.82599999999999996</v>
      </c>
      <c r="AA39" s="20">
        <v>0.74099999999999999</v>
      </c>
      <c r="AB39" s="20">
        <f t="shared" si="0"/>
        <v>2.8515198174372007</v>
      </c>
      <c r="AC39" s="20">
        <f t="shared" si="1"/>
        <v>38.1941515613658</v>
      </c>
    </row>
    <row r="40" spans="1:29" x14ac:dyDescent="0.25">
      <c r="A40" s="18">
        <v>0</v>
      </c>
      <c r="B40" s="18">
        <v>314</v>
      </c>
      <c r="C40" s="18" t="s">
        <v>165</v>
      </c>
      <c r="D40" s="18" t="s">
        <v>130</v>
      </c>
      <c r="E40" s="18" t="s">
        <v>192</v>
      </c>
      <c r="F40" s="18" t="s">
        <v>157</v>
      </c>
      <c r="G40" s="18" t="s">
        <v>192</v>
      </c>
      <c r="H40" s="18">
        <v>40049</v>
      </c>
      <c r="I40" s="18">
        <v>40050</v>
      </c>
      <c r="J40" s="18">
        <v>40050</v>
      </c>
      <c r="K40" s="18">
        <v>6410</v>
      </c>
      <c r="L40" s="18">
        <v>6410</v>
      </c>
      <c r="M40" s="18" t="s">
        <v>193</v>
      </c>
      <c r="N40" s="18" t="s">
        <v>194</v>
      </c>
      <c r="O40" s="19">
        <v>2.7386870861500001</v>
      </c>
      <c r="P40" s="19">
        <v>1.1083099999999999</v>
      </c>
      <c r="Q40" s="18" t="s">
        <v>79</v>
      </c>
      <c r="R40" s="18" t="s">
        <v>195</v>
      </c>
      <c r="S40" s="18">
        <v>16</v>
      </c>
      <c r="T40" s="18">
        <v>60</v>
      </c>
      <c r="U40" s="18" t="s">
        <v>71</v>
      </c>
      <c r="V40" s="18" t="s">
        <v>74</v>
      </c>
      <c r="W40" s="18" t="s">
        <v>75</v>
      </c>
      <c r="X40" s="20">
        <v>0.77158700000000002</v>
      </c>
      <c r="Y40" s="20">
        <v>6.9431229999999999</v>
      </c>
      <c r="Z40" s="20">
        <v>0.82599999999999996</v>
      </c>
      <c r="AA40" s="20">
        <v>0.74099999999999999</v>
      </c>
      <c r="AB40" s="20">
        <f t="shared" si="0"/>
        <v>0.14879742030678003</v>
      </c>
      <c r="AC40" s="20">
        <f t="shared" si="1"/>
        <v>1.9930393569016698</v>
      </c>
    </row>
    <row r="41" spans="1:29" x14ac:dyDescent="0.25">
      <c r="A41" s="18">
        <v>0</v>
      </c>
      <c r="B41" s="18">
        <v>314</v>
      </c>
      <c r="C41" s="18" t="s">
        <v>165</v>
      </c>
      <c r="D41" s="18" t="s">
        <v>130</v>
      </c>
      <c r="E41" s="18" t="s">
        <v>192</v>
      </c>
      <c r="F41" s="18" t="s">
        <v>157</v>
      </c>
      <c r="G41" s="18" t="s">
        <v>192</v>
      </c>
      <c r="H41" s="18">
        <v>40052</v>
      </c>
      <c r="I41" s="18">
        <v>40053</v>
      </c>
      <c r="J41" s="18">
        <v>40053</v>
      </c>
      <c r="K41" s="18">
        <v>6410</v>
      </c>
      <c r="L41" s="18">
        <v>6410</v>
      </c>
      <c r="M41" s="18" t="s">
        <v>193</v>
      </c>
      <c r="N41" s="18" t="s">
        <v>194</v>
      </c>
      <c r="O41" s="19">
        <v>3.8776463052999999</v>
      </c>
      <c r="P41" s="19">
        <v>1.5692299999999999</v>
      </c>
      <c r="Q41" s="18" t="s">
        <v>79</v>
      </c>
      <c r="R41" s="18" t="s">
        <v>195</v>
      </c>
      <c r="S41" s="18">
        <v>16</v>
      </c>
      <c r="T41" s="18">
        <v>60</v>
      </c>
      <c r="U41" s="18" t="s">
        <v>71</v>
      </c>
      <c r="V41" s="18" t="s">
        <v>74</v>
      </c>
      <c r="W41" s="18" t="s">
        <v>75</v>
      </c>
      <c r="X41" s="20">
        <v>0.77158700000000002</v>
      </c>
      <c r="Y41" s="20">
        <v>6.9431229999999999</v>
      </c>
      <c r="Z41" s="20">
        <v>0.82599999999999996</v>
      </c>
      <c r="AA41" s="20">
        <v>0.74099999999999999</v>
      </c>
      <c r="AB41" s="20">
        <f t="shared" si="0"/>
        <v>0.21067875943374004</v>
      </c>
      <c r="AC41" s="20">
        <f t="shared" si="1"/>
        <v>2.8218974384701099</v>
      </c>
    </row>
    <row r="42" spans="1:29" x14ac:dyDescent="0.25">
      <c r="A42" s="18">
        <v>0</v>
      </c>
      <c r="B42" s="18">
        <v>314</v>
      </c>
      <c r="C42" s="18" t="s">
        <v>165</v>
      </c>
      <c r="D42" s="18" t="s">
        <v>130</v>
      </c>
      <c r="E42" s="18" t="s">
        <v>192</v>
      </c>
      <c r="F42" s="18" t="s">
        <v>157</v>
      </c>
      <c r="G42" s="18" t="s">
        <v>192</v>
      </c>
      <c r="H42" s="18">
        <v>40058</v>
      </c>
      <c r="I42" s="18">
        <v>40059</v>
      </c>
      <c r="J42" s="18">
        <v>40059</v>
      </c>
      <c r="K42" s="18">
        <v>6410</v>
      </c>
      <c r="L42" s="18">
        <v>6410</v>
      </c>
      <c r="M42" s="18" t="s">
        <v>193</v>
      </c>
      <c r="N42" s="18" t="s">
        <v>194</v>
      </c>
      <c r="O42" s="19">
        <v>1.7058457043899999</v>
      </c>
      <c r="P42" s="19">
        <v>0.69033100000000003</v>
      </c>
      <c r="Q42" s="18" t="s">
        <v>79</v>
      </c>
      <c r="R42" s="18" t="s">
        <v>195</v>
      </c>
      <c r="S42" s="18">
        <v>16</v>
      </c>
      <c r="T42" s="18">
        <v>60</v>
      </c>
      <c r="U42" s="18" t="s">
        <v>71</v>
      </c>
      <c r="V42" s="18" t="s">
        <v>74</v>
      </c>
      <c r="W42" s="18" t="s">
        <v>75</v>
      </c>
      <c r="X42" s="20">
        <v>0.77158700000000002</v>
      </c>
      <c r="Y42" s="20">
        <v>6.9431229999999999</v>
      </c>
      <c r="Z42" s="20">
        <v>0.82599999999999996</v>
      </c>
      <c r="AA42" s="20">
        <v>0.74099999999999999</v>
      </c>
      <c r="AB42" s="20">
        <f t="shared" si="0"/>
        <v>9.2681174001678024E-2</v>
      </c>
      <c r="AC42" s="20">
        <f t="shared" si="1"/>
        <v>1.241400738321667</v>
      </c>
    </row>
    <row r="43" spans="1:29" x14ac:dyDescent="0.25">
      <c r="A43" s="18">
        <v>0</v>
      </c>
      <c r="B43" s="18">
        <v>314</v>
      </c>
      <c r="C43" s="18" t="s">
        <v>165</v>
      </c>
      <c r="D43" s="18" t="s">
        <v>130</v>
      </c>
      <c r="E43" s="18" t="s">
        <v>192</v>
      </c>
      <c r="F43" s="18" t="s">
        <v>157</v>
      </c>
      <c r="G43" s="18" t="s">
        <v>192</v>
      </c>
      <c r="H43" s="18">
        <v>40059</v>
      </c>
      <c r="I43" s="18">
        <v>40060</v>
      </c>
      <c r="J43" s="18">
        <v>40060</v>
      </c>
      <c r="K43" s="18">
        <v>6410</v>
      </c>
      <c r="L43" s="18">
        <v>6410</v>
      </c>
      <c r="M43" s="18" t="s">
        <v>193</v>
      </c>
      <c r="N43" s="18" t="s">
        <v>194</v>
      </c>
      <c r="O43" s="19">
        <v>1.4638440955600001</v>
      </c>
      <c r="P43" s="19">
        <v>0.59239699999999995</v>
      </c>
      <c r="Q43" s="18" t="s">
        <v>79</v>
      </c>
      <c r="R43" s="18" t="s">
        <v>195</v>
      </c>
      <c r="S43" s="18">
        <v>16</v>
      </c>
      <c r="T43" s="18">
        <v>60</v>
      </c>
      <c r="U43" s="18" t="s">
        <v>71</v>
      </c>
      <c r="V43" s="18" t="s">
        <v>74</v>
      </c>
      <c r="W43" s="18" t="s">
        <v>75</v>
      </c>
      <c r="X43" s="20">
        <v>0.77158700000000002</v>
      </c>
      <c r="Y43" s="20">
        <v>6.9431229999999999</v>
      </c>
      <c r="Z43" s="20">
        <v>0.82599999999999996</v>
      </c>
      <c r="AA43" s="20">
        <v>0.74099999999999999</v>
      </c>
      <c r="AB43" s="20">
        <f t="shared" si="0"/>
        <v>7.9532933382786025E-2</v>
      </c>
      <c r="AC43" s="20">
        <f t="shared" si="1"/>
        <v>1.0652890760802289</v>
      </c>
    </row>
    <row r="44" spans="1:29" x14ac:dyDescent="0.25">
      <c r="A44" s="18">
        <v>0</v>
      </c>
      <c r="B44" s="18">
        <v>314</v>
      </c>
      <c r="C44" s="18" t="s">
        <v>165</v>
      </c>
      <c r="D44" s="18" t="s">
        <v>130</v>
      </c>
      <c r="E44" s="18" t="s">
        <v>192</v>
      </c>
      <c r="F44" s="18" t="s">
        <v>157</v>
      </c>
      <c r="G44" s="18" t="s">
        <v>192</v>
      </c>
      <c r="H44" s="18">
        <v>49804</v>
      </c>
      <c r="I44" s="18">
        <v>49805</v>
      </c>
      <c r="J44" s="18">
        <v>49745</v>
      </c>
      <c r="K44" s="18">
        <v>6430</v>
      </c>
      <c r="L44" s="18">
        <v>6430</v>
      </c>
      <c r="M44" s="18" t="s">
        <v>193</v>
      </c>
      <c r="N44" s="18" t="s">
        <v>194</v>
      </c>
      <c r="O44" s="19">
        <v>0.31290573664600002</v>
      </c>
      <c r="P44" s="19">
        <v>0.12662799999999999</v>
      </c>
      <c r="Q44" s="18" t="s">
        <v>79</v>
      </c>
      <c r="R44" s="18" t="s">
        <v>195</v>
      </c>
      <c r="S44" s="18">
        <v>16</v>
      </c>
      <c r="T44" s="18">
        <v>60</v>
      </c>
      <c r="U44" s="18" t="s">
        <v>71</v>
      </c>
      <c r="V44" s="18" t="s">
        <v>76</v>
      </c>
      <c r="W44" s="18" t="s">
        <v>75</v>
      </c>
      <c r="X44" s="20">
        <v>0.77158700000000002</v>
      </c>
      <c r="Y44" s="20">
        <v>6.9431229999999999</v>
      </c>
      <c r="Z44" s="20">
        <v>0.82599999999999996</v>
      </c>
      <c r="AA44" s="20">
        <v>0.74099999999999999</v>
      </c>
      <c r="AB44" s="20">
        <f t="shared" si="0"/>
        <v>1.7000586242664002E-2</v>
      </c>
      <c r="AC44" s="20">
        <f t="shared" si="1"/>
        <v>0.22771118882419597</v>
      </c>
    </row>
    <row r="45" spans="1:29" x14ac:dyDescent="0.25">
      <c r="A45" s="18">
        <v>0</v>
      </c>
      <c r="B45" s="18">
        <v>314</v>
      </c>
      <c r="C45" s="18" t="s">
        <v>165</v>
      </c>
      <c r="D45" s="18" t="s">
        <v>130</v>
      </c>
      <c r="E45" s="18" t="s">
        <v>192</v>
      </c>
      <c r="F45" s="18" t="s">
        <v>157</v>
      </c>
      <c r="G45" s="18" t="s">
        <v>192</v>
      </c>
      <c r="H45" s="18">
        <v>49805</v>
      </c>
      <c r="I45" s="18">
        <v>49806</v>
      </c>
      <c r="J45" s="18">
        <v>49746</v>
      </c>
      <c r="K45" s="18">
        <v>6430</v>
      </c>
      <c r="L45" s="18">
        <v>6430</v>
      </c>
      <c r="M45" s="18" t="s">
        <v>193</v>
      </c>
      <c r="N45" s="18" t="s">
        <v>194</v>
      </c>
      <c r="O45" s="19">
        <v>1.4438871367699999</v>
      </c>
      <c r="P45" s="19">
        <v>0.58431999999999995</v>
      </c>
      <c r="Q45" s="18" t="s">
        <v>79</v>
      </c>
      <c r="R45" s="18" t="s">
        <v>195</v>
      </c>
      <c r="S45" s="18">
        <v>16</v>
      </c>
      <c r="T45" s="18">
        <v>60</v>
      </c>
      <c r="U45" s="18" t="s">
        <v>71</v>
      </c>
      <c r="V45" s="18" t="s">
        <v>76</v>
      </c>
      <c r="W45" s="18" t="s">
        <v>75</v>
      </c>
      <c r="X45" s="20">
        <v>0.77158700000000002</v>
      </c>
      <c r="Y45" s="20">
        <v>6.9431229999999999</v>
      </c>
      <c r="Z45" s="20">
        <v>0.82599999999999996</v>
      </c>
      <c r="AA45" s="20">
        <v>0.74099999999999999</v>
      </c>
      <c r="AB45" s="20">
        <f t="shared" si="0"/>
        <v>7.8448546556160015E-2</v>
      </c>
      <c r="AC45" s="20">
        <f t="shared" si="1"/>
        <v>1.05076445852224</v>
      </c>
    </row>
    <row r="46" spans="1:29" x14ac:dyDescent="0.25">
      <c r="A46" s="18">
        <v>0</v>
      </c>
      <c r="B46" s="18">
        <v>314</v>
      </c>
      <c r="C46" s="18" t="s">
        <v>165</v>
      </c>
      <c r="D46" s="18" t="s">
        <v>130</v>
      </c>
      <c r="E46" s="18" t="s">
        <v>192</v>
      </c>
      <c r="F46" s="18" t="s">
        <v>157</v>
      </c>
      <c r="G46" s="18" t="s">
        <v>192</v>
      </c>
      <c r="H46" s="18">
        <v>49806</v>
      </c>
      <c r="I46" s="18">
        <v>49807</v>
      </c>
      <c r="J46" s="18">
        <v>49747</v>
      </c>
      <c r="K46" s="18">
        <v>6430</v>
      </c>
      <c r="L46" s="18">
        <v>6430</v>
      </c>
      <c r="M46" s="18" t="s">
        <v>193</v>
      </c>
      <c r="N46" s="18" t="s">
        <v>194</v>
      </c>
      <c r="O46" s="19">
        <v>1.9864075646699999</v>
      </c>
      <c r="P46" s="19">
        <v>0.803871</v>
      </c>
      <c r="Q46" s="18" t="s">
        <v>79</v>
      </c>
      <c r="R46" s="18" t="s">
        <v>195</v>
      </c>
      <c r="S46" s="18">
        <v>16</v>
      </c>
      <c r="T46" s="18">
        <v>60</v>
      </c>
      <c r="U46" s="18" t="s">
        <v>71</v>
      </c>
      <c r="V46" s="18" t="s">
        <v>76</v>
      </c>
      <c r="W46" s="18" t="s">
        <v>75</v>
      </c>
      <c r="X46" s="20">
        <v>0.77158700000000002</v>
      </c>
      <c r="Y46" s="20">
        <v>6.9431229999999999</v>
      </c>
      <c r="Z46" s="20">
        <v>0.82599999999999996</v>
      </c>
      <c r="AA46" s="20">
        <v>0.74099999999999999</v>
      </c>
      <c r="AB46" s="20">
        <f t="shared" si="0"/>
        <v>0.10792461591019803</v>
      </c>
      <c r="AC46" s="20">
        <f t="shared" si="1"/>
        <v>1.4455761843454471</v>
      </c>
    </row>
    <row r="47" spans="1:29" x14ac:dyDescent="0.25">
      <c r="A47" s="18">
        <v>0</v>
      </c>
      <c r="B47" s="18">
        <v>314</v>
      </c>
      <c r="C47" s="18" t="s">
        <v>165</v>
      </c>
      <c r="D47" s="18" t="s">
        <v>130</v>
      </c>
      <c r="E47" s="18" t="s">
        <v>192</v>
      </c>
      <c r="F47" s="18" t="s">
        <v>157</v>
      </c>
      <c r="G47" s="18" t="s">
        <v>192</v>
      </c>
      <c r="H47" s="18">
        <v>49807</v>
      </c>
      <c r="I47" s="18">
        <v>49808</v>
      </c>
      <c r="J47" s="18">
        <v>49748</v>
      </c>
      <c r="K47" s="18">
        <v>6430</v>
      </c>
      <c r="L47" s="18">
        <v>6430</v>
      </c>
      <c r="M47" s="18" t="s">
        <v>193</v>
      </c>
      <c r="N47" s="18" t="s">
        <v>194</v>
      </c>
      <c r="O47" s="19">
        <v>3.33283886151</v>
      </c>
      <c r="P47" s="19">
        <v>1.3487499999999999</v>
      </c>
      <c r="Q47" s="18" t="s">
        <v>79</v>
      </c>
      <c r="R47" s="18" t="s">
        <v>195</v>
      </c>
      <c r="S47" s="18">
        <v>16</v>
      </c>
      <c r="T47" s="18">
        <v>60</v>
      </c>
      <c r="U47" s="18" t="s">
        <v>71</v>
      </c>
      <c r="V47" s="18" t="s">
        <v>76</v>
      </c>
      <c r="W47" s="18" t="s">
        <v>75</v>
      </c>
      <c r="X47" s="20">
        <v>0.77158700000000002</v>
      </c>
      <c r="Y47" s="20">
        <v>6.9431229999999999</v>
      </c>
      <c r="Z47" s="20">
        <v>0.82599999999999996</v>
      </c>
      <c r="AA47" s="20">
        <v>0.74099999999999999</v>
      </c>
      <c r="AB47" s="20">
        <f t="shared" si="0"/>
        <v>0.18107796612750002</v>
      </c>
      <c r="AC47" s="20">
        <f t="shared" si="1"/>
        <v>2.4254151208787498</v>
      </c>
    </row>
    <row r="48" spans="1:29" x14ac:dyDescent="0.25">
      <c r="A48" s="18">
        <v>0</v>
      </c>
      <c r="B48" s="18">
        <v>314</v>
      </c>
      <c r="C48" s="18" t="s">
        <v>165</v>
      </c>
      <c r="D48" s="18" t="s">
        <v>130</v>
      </c>
      <c r="E48" s="18" t="s">
        <v>192</v>
      </c>
      <c r="F48" s="18" t="s">
        <v>157</v>
      </c>
      <c r="G48" s="18" t="s">
        <v>192</v>
      </c>
      <c r="H48" s="18">
        <v>49808</v>
      </c>
      <c r="I48" s="18">
        <v>49809</v>
      </c>
      <c r="J48" s="18">
        <v>49749</v>
      </c>
      <c r="K48" s="18">
        <v>6430</v>
      </c>
      <c r="L48" s="18">
        <v>6430</v>
      </c>
      <c r="M48" s="18" t="s">
        <v>193</v>
      </c>
      <c r="N48" s="18" t="s">
        <v>194</v>
      </c>
      <c r="O48" s="19">
        <v>3.9959729303699998</v>
      </c>
      <c r="P48" s="19">
        <v>1.61711</v>
      </c>
      <c r="Q48" s="18" t="s">
        <v>79</v>
      </c>
      <c r="R48" s="18" t="s">
        <v>195</v>
      </c>
      <c r="S48" s="18">
        <v>16</v>
      </c>
      <c r="T48" s="18">
        <v>60</v>
      </c>
      <c r="U48" s="18" t="s">
        <v>71</v>
      </c>
      <c r="V48" s="18" t="s">
        <v>76</v>
      </c>
      <c r="W48" s="18" t="s">
        <v>75</v>
      </c>
      <c r="X48" s="20">
        <v>0.77158700000000002</v>
      </c>
      <c r="Y48" s="20">
        <v>6.9431229999999999</v>
      </c>
      <c r="Z48" s="20">
        <v>0.82599999999999996</v>
      </c>
      <c r="AA48" s="20">
        <v>0.74099999999999999</v>
      </c>
      <c r="AB48" s="20">
        <f t="shared" si="0"/>
        <v>0.21710694332118005</v>
      </c>
      <c r="AC48" s="20">
        <f t="shared" si="1"/>
        <v>2.9079985513432702</v>
      </c>
    </row>
    <row r="49" spans="1:29" x14ac:dyDescent="0.25">
      <c r="A49" s="18">
        <v>0</v>
      </c>
      <c r="B49" s="18">
        <v>314</v>
      </c>
      <c r="C49" s="18" t="s">
        <v>165</v>
      </c>
      <c r="D49" s="18" t="s">
        <v>130</v>
      </c>
      <c r="E49" s="18" t="s">
        <v>192</v>
      </c>
      <c r="F49" s="18" t="s">
        <v>157</v>
      </c>
      <c r="G49" s="18" t="s">
        <v>192</v>
      </c>
      <c r="H49" s="18">
        <v>49809</v>
      </c>
      <c r="I49" s="18">
        <v>49810</v>
      </c>
      <c r="J49" s="18">
        <v>49750</v>
      </c>
      <c r="K49" s="18">
        <v>6430</v>
      </c>
      <c r="L49" s="18">
        <v>6430</v>
      </c>
      <c r="M49" s="18" t="s">
        <v>193</v>
      </c>
      <c r="N49" s="18" t="s">
        <v>194</v>
      </c>
      <c r="O49" s="19">
        <v>2.5777327784500002</v>
      </c>
      <c r="P49" s="19">
        <v>1.0431699999999999</v>
      </c>
      <c r="Q49" s="18" t="s">
        <v>79</v>
      </c>
      <c r="R49" s="18" t="s">
        <v>195</v>
      </c>
      <c r="S49" s="18">
        <v>16</v>
      </c>
      <c r="T49" s="18">
        <v>60</v>
      </c>
      <c r="U49" s="18" t="s">
        <v>71</v>
      </c>
      <c r="V49" s="18" t="s">
        <v>76</v>
      </c>
      <c r="W49" s="18" t="s">
        <v>75</v>
      </c>
      <c r="X49" s="20">
        <v>0.77158700000000002</v>
      </c>
      <c r="Y49" s="20">
        <v>6.9431229999999999</v>
      </c>
      <c r="Z49" s="20">
        <v>0.82599999999999996</v>
      </c>
      <c r="AA49" s="20">
        <v>0.74099999999999999</v>
      </c>
      <c r="AB49" s="20">
        <f t="shared" si="0"/>
        <v>0.14005197547746004</v>
      </c>
      <c r="AC49" s="20">
        <f t="shared" si="1"/>
        <v>1.8759001235566899</v>
      </c>
    </row>
    <row r="50" spans="1:29" x14ac:dyDescent="0.25">
      <c r="A50" s="18">
        <v>0</v>
      </c>
      <c r="B50" s="18">
        <v>314</v>
      </c>
      <c r="C50" s="18" t="s">
        <v>165</v>
      </c>
      <c r="D50" s="18" t="s">
        <v>130</v>
      </c>
      <c r="E50" s="18" t="s">
        <v>192</v>
      </c>
      <c r="F50" s="18" t="s">
        <v>157</v>
      </c>
      <c r="G50" s="18" t="s">
        <v>192</v>
      </c>
      <c r="H50" s="18">
        <v>49810</v>
      </c>
      <c r="I50" s="18">
        <v>49811</v>
      </c>
      <c r="J50" s="18">
        <v>49751</v>
      </c>
      <c r="K50" s="18">
        <v>6430</v>
      </c>
      <c r="L50" s="18">
        <v>6430</v>
      </c>
      <c r="M50" s="18" t="s">
        <v>193</v>
      </c>
      <c r="N50" s="18" t="s">
        <v>194</v>
      </c>
      <c r="O50" s="19">
        <v>1.73307491226</v>
      </c>
      <c r="P50" s="19">
        <v>0.70135099999999995</v>
      </c>
      <c r="Q50" s="18" t="s">
        <v>79</v>
      </c>
      <c r="R50" s="18" t="s">
        <v>195</v>
      </c>
      <c r="S50" s="18">
        <v>16</v>
      </c>
      <c r="T50" s="18">
        <v>60</v>
      </c>
      <c r="U50" s="18" t="s">
        <v>71</v>
      </c>
      <c r="V50" s="18" t="s">
        <v>76</v>
      </c>
      <c r="W50" s="18" t="s">
        <v>75</v>
      </c>
      <c r="X50" s="20">
        <v>0.77158700000000002</v>
      </c>
      <c r="Y50" s="20">
        <v>6.9431229999999999</v>
      </c>
      <c r="Z50" s="20">
        <v>0.82599999999999996</v>
      </c>
      <c r="AA50" s="20">
        <v>0.74099999999999999</v>
      </c>
      <c r="AB50" s="20">
        <f t="shared" si="0"/>
        <v>9.4160676642438018E-2</v>
      </c>
      <c r="AC50" s="20">
        <f t="shared" si="1"/>
        <v>1.2612176611258068</v>
      </c>
    </row>
    <row r="51" spans="1:29" x14ac:dyDescent="0.25">
      <c r="A51" s="18">
        <v>0</v>
      </c>
      <c r="B51" s="18">
        <v>314</v>
      </c>
      <c r="C51" s="18" t="s">
        <v>165</v>
      </c>
      <c r="D51" s="18" t="s">
        <v>130</v>
      </c>
      <c r="E51" s="18" t="s">
        <v>192</v>
      </c>
      <c r="F51" s="18" t="s">
        <v>157</v>
      </c>
      <c r="G51" s="18" t="s">
        <v>192</v>
      </c>
      <c r="H51" s="18">
        <v>49811</v>
      </c>
      <c r="I51" s="18">
        <v>49812</v>
      </c>
      <c r="J51" s="18">
        <v>49752</v>
      </c>
      <c r="K51" s="18">
        <v>6430</v>
      </c>
      <c r="L51" s="18">
        <v>6430</v>
      </c>
      <c r="M51" s="18" t="s">
        <v>193</v>
      </c>
      <c r="N51" s="18" t="s">
        <v>194</v>
      </c>
      <c r="O51" s="19">
        <v>3.1133910607500002</v>
      </c>
      <c r="P51" s="19">
        <v>1.2599400000000001</v>
      </c>
      <c r="Q51" s="18" t="s">
        <v>79</v>
      </c>
      <c r="R51" s="18" t="s">
        <v>195</v>
      </c>
      <c r="S51" s="18">
        <v>16</v>
      </c>
      <c r="T51" s="18">
        <v>60</v>
      </c>
      <c r="U51" s="18" t="s">
        <v>71</v>
      </c>
      <c r="V51" s="18" t="s">
        <v>76</v>
      </c>
      <c r="W51" s="18" t="s">
        <v>75</v>
      </c>
      <c r="X51" s="20">
        <v>0.77158700000000002</v>
      </c>
      <c r="Y51" s="20">
        <v>6.9431229999999999</v>
      </c>
      <c r="Z51" s="20">
        <v>0.82599999999999996</v>
      </c>
      <c r="AA51" s="20">
        <v>0.74099999999999999</v>
      </c>
      <c r="AB51" s="20">
        <f t="shared" si="0"/>
        <v>0.16915467851172006</v>
      </c>
      <c r="AC51" s="20">
        <f t="shared" si="1"/>
        <v>2.2657108636885801</v>
      </c>
    </row>
    <row r="52" spans="1:29" x14ac:dyDescent="0.25">
      <c r="A52" s="18">
        <v>0</v>
      </c>
      <c r="B52" s="18">
        <v>314</v>
      </c>
      <c r="C52" s="18" t="s">
        <v>165</v>
      </c>
      <c r="D52" s="18" t="s">
        <v>130</v>
      </c>
      <c r="E52" s="18" t="s">
        <v>192</v>
      </c>
      <c r="F52" s="18" t="s">
        <v>157</v>
      </c>
      <c r="G52" s="18" t="s">
        <v>192</v>
      </c>
      <c r="H52" s="18">
        <v>51810</v>
      </c>
      <c r="I52" s="18">
        <v>51811</v>
      </c>
      <c r="J52" s="18">
        <v>51811</v>
      </c>
      <c r="K52" s="18">
        <v>6440</v>
      </c>
      <c r="L52" s="18">
        <v>6440</v>
      </c>
      <c r="M52" s="18" t="s">
        <v>193</v>
      </c>
      <c r="N52" s="18" t="s">
        <v>194</v>
      </c>
      <c r="O52" s="19">
        <v>1.6212438531</v>
      </c>
      <c r="P52" s="19">
        <v>0.65609399999999996</v>
      </c>
      <c r="Q52" s="18" t="s">
        <v>79</v>
      </c>
      <c r="R52" s="18" t="s">
        <v>195</v>
      </c>
      <c r="S52" s="18">
        <v>16</v>
      </c>
      <c r="T52" s="18">
        <v>60</v>
      </c>
      <c r="U52" s="18" t="s">
        <v>71</v>
      </c>
      <c r="V52" s="18" t="s">
        <v>128</v>
      </c>
      <c r="W52" s="18" t="s">
        <v>75</v>
      </c>
      <c r="X52" s="20">
        <v>0.77158700000000002</v>
      </c>
      <c r="Y52" s="20">
        <v>6.9431229999999999</v>
      </c>
      <c r="Z52" s="20">
        <v>0.82599999999999996</v>
      </c>
      <c r="AA52" s="20">
        <v>0.74099999999999999</v>
      </c>
      <c r="AB52" s="20">
        <f t="shared" si="0"/>
        <v>8.8084646604972019E-2</v>
      </c>
      <c r="AC52" s="20">
        <f t="shared" si="1"/>
        <v>1.1798334074645578</v>
      </c>
    </row>
    <row r="53" spans="1:29" x14ac:dyDescent="0.25">
      <c r="A53" s="18">
        <v>0</v>
      </c>
      <c r="B53" s="18">
        <v>314</v>
      </c>
      <c r="C53" s="18" t="s">
        <v>165</v>
      </c>
      <c r="D53" s="18" t="s">
        <v>130</v>
      </c>
      <c r="E53" s="18" t="s">
        <v>192</v>
      </c>
      <c r="F53" s="18" t="s">
        <v>157</v>
      </c>
      <c r="G53" s="18" t="s">
        <v>192</v>
      </c>
      <c r="H53" s="18">
        <v>53784</v>
      </c>
      <c r="I53" s="18">
        <v>53785</v>
      </c>
      <c r="J53" s="18">
        <v>53774</v>
      </c>
      <c r="K53" s="18">
        <v>5110</v>
      </c>
      <c r="L53" s="18">
        <v>5110</v>
      </c>
      <c r="M53" s="18" t="s">
        <v>193</v>
      </c>
      <c r="N53" s="18" t="s">
        <v>194</v>
      </c>
      <c r="O53" s="19">
        <v>1.1239958835899999</v>
      </c>
      <c r="P53" s="19">
        <v>0.45486500000000002</v>
      </c>
      <c r="Q53" s="18" t="s">
        <v>79</v>
      </c>
      <c r="R53" s="18" t="s">
        <v>195</v>
      </c>
      <c r="S53" s="18">
        <v>9</v>
      </c>
      <c r="T53" s="18">
        <v>50</v>
      </c>
      <c r="U53" s="18" t="s">
        <v>68</v>
      </c>
      <c r="V53" s="18" t="s">
        <v>187</v>
      </c>
      <c r="W53" s="18" t="s">
        <v>70</v>
      </c>
      <c r="X53" s="20">
        <v>0.14477599999999999</v>
      </c>
      <c r="Y53" s="20">
        <v>2.4907949999999999</v>
      </c>
      <c r="Z53" s="20">
        <v>0.82599999999999996</v>
      </c>
      <c r="AA53" s="20">
        <v>0.74099999999999999</v>
      </c>
      <c r="AB53" s="20">
        <f t="shared" si="0"/>
        <v>1.1458515131760003E-2</v>
      </c>
      <c r="AC53" s="20">
        <f t="shared" si="1"/>
        <v>0.293440646127825</v>
      </c>
    </row>
    <row r="54" spans="1:29" x14ac:dyDescent="0.25">
      <c r="A54" s="18">
        <v>0</v>
      </c>
      <c r="B54" s="18">
        <v>314</v>
      </c>
      <c r="C54" s="18" t="s">
        <v>165</v>
      </c>
      <c r="D54" s="18" t="s">
        <v>130</v>
      </c>
      <c r="E54" s="18" t="s">
        <v>192</v>
      </c>
      <c r="F54" s="18" t="s">
        <v>157</v>
      </c>
      <c r="G54" s="18" t="s">
        <v>192</v>
      </c>
      <c r="H54" s="18">
        <v>54819</v>
      </c>
      <c r="I54" s="18">
        <v>54820</v>
      </c>
      <c r="J54" s="18">
        <v>54743</v>
      </c>
      <c r="K54" s="18">
        <v>6410</v>
      </c>
      <c r="L54" s="18">
        <v>6410</v>
      </c>
      <c r="M54" s="18" t="s">
        <v>193</v>
      </c>
      <c r="N54" s="18" t="s">
        <v>194</v>
      </c>
      <c r="O54" s="19">
        <v>1.71836108877</v>
      </c>
      <c r="P54" s="19">
        <v>0.69539600000000001</v>
      </c>
      <c r="Q54" s="18" t="s">
        <v>79</v>
      </c>
      <c r="R54" s="18" t="s">
        <v>195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0.77158700000000002</v>
      </c>
      <c r="Y54" s="20">
        <v>6.9431229999999999</v>
      </c>
      <c r="Z54" s="20">
        <v>0.82599999999999996</v>
      </c>
      <c r="AA54" s="20">
        <v>0.74099999999999999</v>
      </c>
      <c r="AB54" s="20">
        <f t="shared" si="0"/>
        <v>9.3361181340648025E-2</v>
      </c>
      <c r="AC54" s="20">
        <f t="shared" si="1"/>
        <v>1.2505089700823722</v>
      </c>
    </row>
    <row r="55" spans="1:29" x14ac:dyDescent="0.25">
      <c r="AB55" s="20">
        <f>SUM(AB2:AB54)</f>
        <v>237.48778662449689</v>
      </c>
      <c r="AC55" s="20">
        <f>SUM(AC2:AC54)</f>
        <v>3449.1513054028792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206" activePane="bottomLeft" state="frozen"/>
      <selection activeCell="Q1" sqref="Q1"/>
      <selection pane="bottomLeft" activeCell="Z1" sqref="Z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</row>
    <row r="2" spans="1:29" x14ac:dyDescent="0.25">
      <c r="A2" s="18">
        <v>5</v>
      </c>
      <c r="B2" s="18">
        <v>323</v>
      </c>
      <c r="C2" s="18" t="s">
        <v>165</v>
      </c>
      <c r="D2" s="18" t="s">
        <v>132</v>
      </c>
      <c r="E2" s="18" t="s">
        <v>166</v>
      </c>
      <c r="F2" s="18" t="s">
        <v>157</v>
      </c>
      <c r="G2" s="18" t="s">
        <v>158</v>
      </c>
      <c r="H2" s="18">
        <v>2515</v>
      </c>
      <c r="I2" s="18">
        <v>2516</v>
      </c>
      <c r="J2" s="18">
        <v>2507</v>
      </c>
      <c r="K2" s="18">
        <v>1210</v>
      </c>
      <c r="L2" s="18">
        <v>1210</v>
      </c>
      <c r="M2" s="18" t="s">
        <v>167</v>
      </c>
      <c r="N2" s="18" t="s">
        <v>168</v>
      </c>
      <c r="O2" s="19">
        <v>4.78667577532</v>
      </c>
      <c r="P2" s="19">
        <v>1.9371</v>
      </c>
      <c r="Q2" s="18" t="s">
        <v>79</v>
      </c>
      <c r="R2" s="18" t="s">
        <v>80</v>
      </c>
      <c r="S2" s="18">
        <v>19</v>
      </c>
      <c r="T2" s="18">
        <v>10</v>
      </c>
      <c r="U2" s="18" t="s">
        <v>25</v>
      </c>
      <c r="V2" s="18" t="s">
        <v>28</v>
      </c>
      <c r="W2" s="18" t="s">
        <v>29</v>
      </c>
      <c r="X2" s="20">
        <v>0.38648900000000003</v>
      </c>
      <c r="Y2" s="20">
        <v>15.90178</v>
      </c>
      <c r="Z2" s="20">
        <v>0.30199999999999999</v>
      </c>
      <c r="AA2" s="20">
        <v>0.30499999999999999</v>
      </c>
      <c r="AB2" s="20">
        <f t="shared" ref="AB2:AB65" si="0">P2*X2*(1-Z2)</f>
        <v>0.52257015364619996</v>
      </c>
      <c r="AC2" s="20">
        <f t="shared" ref="AC2:AC65" si="1">P2*Y2*(1-AA2)</f>
        <v>21.408319936410003</v>
      </c>
    </row>
    <row r="3" spans="1:29" x14ac:dyDescent="0.25">
      <c r="A3" s="18">
        <v>5</v>
      </c>
      <c r="B3" s="18">
        <v>323</v>
      </c>
      <c r="C3" s="18" t="s">
        <v>165</v>
      </c>
      <c r="D3" s="18" t="s">
        <v>132</v>
      </c>
      <c r="E3" s="18" t="s">
        <v>166</v>
      </c>
      <c r="F3" s="18" t="s">
        <v>157</v>
      </c>
      <c r="G3" s="18" t="s">
        <v>158</v>
      </c>
      <c r="H3" s="18">
        <v>2516</v>
      </c>
      <c r="I3" s="18">
        <v>2517</v>
      </c>
      <c r="J3" s="18">
        <v>2508</v>
      </c>
      <c r="K3" s="18">
        <v>1210</v>
      </c>
      <c r="L3" s="18">
        <v>1210</v>
      </c>
      <c r="M3" s="18" t="s">
        <v>167</v>
      </c>
      <c r="N3" s="18" t="s">
        <v>168</v>
      </c>
      <c r="O3" s="19">
        <v>4.1679895377899996</v>
      </c>
      <c r="P3" s="19">
        <v>1.6867300000000001</v>
      </c>
      <c r="Q3" s="18" t="s">
        <v>79</v>
      </c>
      <c r="R3" s="18" t="s">
        <v>80</v>
      </c>
      <c r="S3" s="18">
        <v>19</v>
      </c>
      <c r="T3" s="18">
        <v>10</v>
      </c>
      <c r="U3" s="18" t="s">
        <v>25</v>
      </c>
      <c r="V3" s="18" t="s">
        <v>28</v>
      </c>
      <c r="W3" s="18" t="s">
        <v>29</v>
      </c>
      <c r="X3" s="20">
        <v>0.38648900000000003</v>
      </c>
      <c r="Y3" s="20">
        <v>15.90178</v>
      </c>
      <c r="Z3" s="20">
        <v>0.30199999999999999</v>
      </c>
      <c r="AA3" s="20">
        <v>0.30499999999999999</v>
      </c>
      <c r="AB3" s="20">
        <f t="shared" si="0"/>
        <v>0.45502800849705999</v>
      </c>
      <c r="AC3" s="20">
        <f t="shared" si="1"/>
        <v>18.641296518683003</v>
      </c>
    </row>
    <row r="4" spans="1:29" x14ac:dyDescent="0.25">
      <c r="A4" s="18">
        <v>5</v>
      </c>
      <c r="B4" s="18">
        <v>323</v>
      </c>
      <c r="C4" s="18" t="s">
        <v>165</v>
      </c>
      <c r="D4" s="18" t="s">
        <v>132</v>
      </c>
      <c r="E4" s="18" t="s">
        <v>166</v>
      </c>
      <c r="F4" s="18" t="s">
        <v>157</v>
      </c>
      <c r="G4" s="18" t="s">
        <v>158</v>
      </c>
      <c r="H4" s="18">
        <v>6981</v>
      </c>
      <c r="I4" s="18">
        <v>6982</v>
      </c>
      <c r="J4" s="18">
        <v>6960</v>
      </c>
      <c r="K4" s="18">
        <v>2110</v>
      </c>
      <c r="L4" s="18">
        <v>2110</v>
      </c>
      <c r="M4" s="18" t="s">
        <v>167</v>
      </c>
      <c r="N4" s="18" t="s">
        <v>168</v>
      </c>
      <c r="O4" s="19">
        <v>2127.67797324</v>
      </c>
      <c r="P4" s="19">
        <v>861.04100000000005</v>
      </c>
      <c r="Q4" s="18" t="s">
        <v>79</v>
      </c>
      <c r="R4" s="18" t="s">
        <v>80</v>
      </c>
      <c r="S4" s="18">
        <v>26</v>
      </c>
      <c r="T4" s="18">
        <v>21</v>
      </c>
      <c r="U4" s="18" t="s">
        <v>57</v>
      </c>
      <c r="V4" s="18" t="s">
        <v>58</v>
      </c>
      <c r="W4" s="18" t="s">
        <v>57</v>
      </c>
      <c r="X4" s="20">
        <v>1.2720320000000001</v>
      </c>
      <c r="Y4" s="20">
        <v>9.4525830000000006</v>
      </c>
      <c r="Z4" s="20">
        <v>0.30199999999999999</v>
      </c>
      <c r="AA4" s="20">
        <v>0.30499999999999999</v>
      </c>
      <c r="AB4" s="20">
        <f t="shared" si="0"/>
        <v>764.49965030777605</v>
      </c>
      <c r="AC4" s="20">
        <f t="shared" si="1"/>
        <v>5656.6477556375867</v>
      </c>
    </row>
    <row r="5" spans="1:29" x14ac:dyDescent="0.25">
      <c r="A5" s="18">
        <v>5</v>
      </c>
      <c r="B5" s="18">
        <v>323</v>
      </c>
      <c r="C5" s="18" t="s">
        <v>165</v>
      </c>
      <c r="D5" s="18" t="s">
        <v>132</v>
      </c>
      <c r="E5" s="18" t="s">
        <v>166</v>
      </c>
      <c r="F5" s="18" t="s">
        <v>157</v>
      </c>
      <c r="G5" s="18" t="s">
        <v>158</v>
      </c>
      <c r="H5" s="18">
        <v>6994</v>
      </c>
      <c r="I5" s="18">
        <v>6995</v>
      </c>
      <c r="J5" s="18">
        <v>6973</v>
      </c>
      <c r="K5" s="18">
        <v>2110</v>
      </c>
      <c r="L5" s="18">
        <v>2110</v>
      </c>
      <c r="M5" s="18" t="s">
        <v>167</v>
      </c>
      <c r="N5" s="18" t="s">
        <v>168</v>
      </c>
      <c r="O5" s="19">
        <v>5941.5346225699996</v>
      </c>
      <c r="P5" s="19">
        <v>2404.4499999999998</v>
      </c>
      <c r="Q5" s="18" t="s">
        <v>79</v>
      </c>
      <c r="R5" s="18" t="s">
        <v>80</v>
      </c>
      <c r="S5" s="18">
        <v>26</v>
      </c>
      <c r="T5" s="18">
        <v>21</v>
      </c>
      <c r="U5" s="18" t="s">
        <v>57</v>
      </c>
      <c r="V5" s="18" t="s">
        <v>58</v>
      </c>
      <c r="W5" s="18" t="s">
        <v>57</v>
      </c>
      <c r="X5" s="20">
        <v>1.2720320000000001</v>
      </c>
      <c r="Y5" s="20">
        <v>9.4525830000000006</v>
      </c>
      <c r="Z5" s="20">
        <v>0.30199999999999999</v>
      </c>
      <c r="AA5" s="20">
        <v>0.30499999999999999</v>
      </c>
      <c r="AB5" s="20">
        <f t="shared" si="0"/>
        <v>2134.8590649951998</v>
      </c>
      <c r="AC5" s="20">
        <f t="shared" si="1"/>
        <v>15796.142920073251</v>
      </c>
    </row>
    <row r="6" spans="1:29" x14ac:dyDescent="0.25">
      <c r="A6" s="18">
        <v>5</v>
      </c>
      <c r="B6" s="18">
        <v>323</v>
      </c>
      <c r="C6" s="18" t="s">
        <v>165</v>
      </c>
      <c r="D6" s="18" t="s">
        <v>132</v>
      </c>
      <c r="E6" s="18" t="s">
        <v>166</v>
      </c>
      <c r="F6" s="18" t="s">
        <v>157</v>
      </c>
      <c r="G6" s="18" t="s">
        <v>158</v>
      </c>
      <c r="H6" s="18">
        <v>7002</v>
      </c>
      <c r="I6" s="18">
        <v>7003</v>
      </c>
      <c r="J6" s="18">
        <v>6981</v>
      </c>
      <c r="K6" s="18">
        <v>2110</v>
      </c>
      <c r="L6" s="18">
        <v>2110</v>
      </c>
      <c r="M6" s="18" t="s">
        <v>167</v>
      </c>
      <c r="N6" s="18" t="s">
        <v>168</v>
      </c>
      <c r="O6" s="19">
        <v>13.8701725761</v>
      </c>
      <c r="P6" s="19">
        <v>5.6130599999999999</v>
      </c>
      <c r="Q6" s="18" t="s">
        <v>79</v>
      </c>
      <c r="R6" s="18" t="s">
        <v>80</v>
      </c>
      <c r="S6" s="18">
        <v>26</v>
      </c>
      <c r="T6" s="18">
        <v>21</v>
      </c>
      <c r="U6" s="18" t="s">
        <v>57</v>
      </c>
      <c r="V6" s="18" t="s">
        <v>58</v>
      </c>
      <c r="W6" s="18" t="s">
        <v>57</v>
      </c>
      <c r="X6" s="20">
        <v>1.2720320000000001</v>
      </c>
      <c r="Y6" s="20">
        <v>9.4525830000000006</v>
      </c>
      <c r="Z6" s="20">
        <v>0.30199999999999999</v>
      </c>
      <c r="AA6" s="20">
        <v>0.30499999999999999</v>
      </c>
      <c r="AB6" s="20">
        <f t="shared" si="0"/>
        <v>4.9837143726681603</v>
      </c>
      <c r="AC6" s="20">
        <f t="shared" si="1"/>
        <v>36.875251296116105</v>
      </c>
    </row>
    <row r="7" spans="1:29" x14ac:dyDescent="0.25">
      <c r="A7" s="18">
        <v>5</v>
      </c>
      <c r="B7" s="18">
        <v>323</v>
      </c>
      <c r="C7" s="18" t="s">
        <v>165</v>
      </c>
      <c r="D7" s="18" t="s">
        <v>132</v>
      </c>
      <c r="E7" s="18" t="s">
        <v>166</v>
      </c>
      <c r="F7" s="18" t="s">
        <v>157</v>
      </c>
      <c r="G7" s="18" t="s">
        <v>158</v>
      </c>
      <c r="H7" s="18">
        <v>8841</v>
      </c>
      <c r="I7" s="18">
        <v>8842</v>
      </c>
      <c r="J7" s="18">
        <v>8799</v>
      </c>
      <c r="K7" s="18">
        <v>2120</v>
      </c>
      <c r="L7" s="18">
        <v>2120</v>
      </c>
      <c r="M7" s="18" t="s">
        <v>167</v>
      </c>
      <c r="N7" s="18" t="s">
        <v>168</v>
      </c>
      <c r="O7" s="19">
        <v>93.882287951600006</v>
      </c>
      <c r="P7" s="19">
        <v>37.992800000000003</v>
      </c>
      <c r="Q7" s="18" t="s">
        <v>79</v>
      </c>
      <c r="R7" s="18" t="s">
        <v>80</v>
      </c>
      <c r="S7" s="18">
        <v>27</v>
      </c>
      <c r="T7" s="18">
        <v>22</v>
      </c>
      <c r="U7" s="18" t="s">
        <v>59</v>
      </c>
      <c r="V7" s="18" t="s">
        <v>60</v>
      </c>
      <c r="W7" s="18" t="s">
        <v>61</v>
      </c>
      <c r="X7" s="20">
        <v>0.51060899999999998</v>
      </c>
      <c r="Y7" s="20">
        <v>9.7789370000000009</v>
      </c>
      <c r="Z7" s="20">
        <v>0.30199999999999999</v>
      </c>
      <c r="AA7" s="20">
        <v>0.30499999999999999</v>
      </c>
      <c r="AB7" s="20">
        <f t="shared" si="0"/>
        <v>13.5408269994096</v>
      </c>
      <c r="AC7" s="20">
        <f t="shared" si="1"/>
        <v>258.2127923692521</v>
      </c>
    </row>
    <row r="8" spans="1:29" x14ac:dyDescent="0.25">
      <c r="A8" s="18">
        <v>5</v>
      </c>
      <c r="B8" s="18">
        <v>323</v>
      </c>
      <c r="C8" s="18" t="s">
        <v>165</v>
      </c>
      <c r="D8" s="18" t="s">
        <v>132</v>
      </c>
      <c r="E8" s="18" t="s">
        <v>166</v>
      </c>
      <c r="F8" s="18" t="s">
        <v>157</v>
      </c>
      <c r="G8" s="18" t="s">
        <v>158</v>
      </c>
      <c r="H8" s="18">
        <v>8848</v>
      </c>
      <c r="I8" s="18">
        <v>8849</v>
      </c>
      <c r="J8" s="18">
        <v>8806</v>
      </c>
      <c r="K8" s="18">
        <v>2120</v>
      </c>
      <c r="L8" s="18">
        <v>2120</v>
      </c>
      <c r="M8" s="18" t="s">
        <v>167</v>
      </c>
      <c r="N8" s="18" t="s">
        <v>168</v>
      </c>
      <c r="O8" s="19">
        <v>25.958989342199999</v>
      </c>
      <c r="P8" s="19">
        <v>10.5052</v>
      </c>
      <c r="Q8" s="18" t="s">
        <v>79</v>
      </c>
      <c r="R8" s="18" t="s">
        <v>80</v>
      </c>
      <c r="S8" s="18">
        <v>27</v>
      </c>
      <c r="T8" s="18">
        <v>22</v>
      </c>
      <c r="U8" s="18" t="s">
        <v>59</v>
      </c>
      <c r="V8" s="18" t="s">
        <v>60</v>
      </c>
      <c r="W8" s="18" t="s">
        <v>61</v>
      </c>
      <c r="X8" s="20">
        <v>0.51060899999999998</v>
      </c>
      <c r="Y8" s="20">
        <v>9.7789370000000009</v>
      </c>
      <c r="Z8" s="20">
        <v>0.30199999999999999</v>
      </c>
      <c r="AA8" s="20">
        <v>0.30499999999999999</v>
      </c>
      <c r="AB8" s="20">
        <f t="shared" si="0"/>
        <v>3.7441066674263994</v>
      </c>
      <c r="AC8" s="20">
        <f t="shared" si="1"/>
        <v>71.397133835818011</v>
      </c>
    </row>
    <row r="9" spans="1:29" x14ac:dyDescent="0.25">
      <c r="A9" s="18">
        <v>5</v>
      </c>
      <c r="B9" s="18">
        <v>323</v>
      </c>
      <c r="C9" s="18" t="s">
        <v>165</v>
      </c>
      <c r="D9" s="18" t="s">
        <v>132</v>
      </c>
      <c r="E9" s="18" t="s">
        <v>166</v>
      </c>
      <c r="F9" s="18" t="s">
        <v>157</v>
      </c>
      <c r="G9" s="18" t="s">
        <v>158</v>
      </c>
      <c r="H9" s="18">
        <v>8849</v>
      </c>
      <c r="I9" s="18">
        <v>8850</v>
      </c>
      <c r="J9" s="18">
        <v>8807</v>
      </c>
      <c r="K9" s="18">
        <v>2120</v>
      </c>
      <c r="L9" s="18">
        <v>2120</v>
      </c>
      <c r="M9" s="18" t="s">
        <v>167</v>
      </c>
      <c r="N9" s="18" t="s">
        <v>168</v>
      </c>
      <c r="O9" s="19">
        <v>106.005063091</v>
      </c>
      <c r="P9" s="19">
        <v>42.898699999999998</v>
      </c>
      <c r="Q9" s="18" t="s">
        <v>79</v>
      </c>
      <c r="R9" s="18" t="s">
        <v>80</v>
      </c>
      <c r="S9" s="18">
        <v>27</v>
      </c>
      <c r="T9" s="18">
        <v>22</v>
      </c>
      <c r="U9" s="18" t="s">
        <v>59</v>
      </c>
      <c r="V9" s="18" t="s">
        <v>60</v>
      </c>
      <c r="W9" s="18" t="s">
        <v>61</v>
      </c>
      <c r="X9" s="20">
        <v>0.51060899999999998</v>
      </c>
      <c r="Y9" s="20">
        <v>9.7789370000000009</v>
      </c>
      <c r="Z9" s="20">
        <v>0.30199999999999999</v>
      </c>
      <c r="AA9" s="20">
        <v>0.30499999999999999</v>
      </c>
      <c r="AB9" s="20">
        <f t="shared" si="0"/>
        <v>15.289314691193397</v>
      </c>
      <c r="AC9" s="20">
        <f t="shared" si="1"/>
        <v>291.55506085392057</v>
      </c>
    </row>
    <row r="10" spans="1:29" x14ac:dyDescent="0.25">
      <c r="A10" s="18">
        <v>5</v>
      </c>
      <c r="B10" s="18">
        <v>323</v>
      </c>
      <c r="C10" s="18" t="s">
        <v>165</v>
      </c>
      <c r="D10" s="18" t="s">
        <v>132</v>
      </c>
      <c r="E10" s="18" t="s">
        <v>166</v>
      </c>
      <c r="F10" s="18" t="s">
        <v>157</v>
      </c>
      <c r="G10" s="18" t="s">
        <v>158</v>
      </c>
      <c r="H10" s="18">
        <v>8851</v>
      </c>
      <c r="I10" s="18">
        <v>8852</v>
      </c>
      <c r="J10" s="18">
        <v>8809</v>
      </c>
      <c r="K10" s="18">
        <v>2120</v>
      </c>
      <c r="L10" s="18">
        <v>2120</v>
      </c>
      <c r="M10" s="18" t="s">
        <v>167</v>
      </c>
      <c r="N10" s="18" t="s">
        <v>168</v>
      </c>
      <c r="O10" s="19">
        <v>189.83871136799999</v>
      </c>
      <c r="P10" s="19">
        <v>76.825000000000003</v>
      </c>
      <c r="Q10" s="18" t="s">
        <v>79</v>
      </c>
      <c r="R10" s="18" t="s">
        <v>80</v>
      </c>
      <c r="S10" s="18">
        <v>27</v>
      </c>
      <c r="T10" s="18">
        <v>22</v>
      </c>
      <c r="U10" s="18" t="s">
        <v>59</v>
      </c>
      <c r="V10" s="18" t="s">
        <v>60</v>
      </c>
      <c r="W10" s="18" t="s">
        <v>61</v>
      </c>
      <c r="X10" s="20">
        <v>0.51060899999999998</v>
      </c>
      <c r="Y10" s="20">
        <v>9.7789370000000009</v>
      </c>
      <c r="Z10" s="20">
        <v>0.30199999999999999</v>
      </c>
      <c r="AA10" s="20">
        <v>0.30499999999999999</v>
      </c>
      <c r="AB10" s="20">
        <f t="shared" si="0"/>
        <v>27.380820424649997</v>
      </c>
      <c r="AC10" s="20">
        <f t="shared" si="1"/>
        <v>522.13045034237507</v>
      </c>
    </row>
    <row r="11" spans="1:29" x14ac:dyDescent="0.25">
      <c r="A11" s="18">
        <v>5</v>
      </c>
      <c r="B11" s="18">
        <v>323</v>
      </c>
      <c r="C11" s="18" t="s">
        <v>165</v>
      </c>
      <c r="D11" s="18" t="s">
        <v>132</v>
      </c>
      <c r="E11" s="18" t="s">
        <v>166</v>
      </c>
      <c r="F11" s="18" t="s">
        <v>157</v>
      </c>
      <c r="G11" s="18" t="s">
        <v>158</v>
      </c>
      <c r="H11" s="18">
        <v>8855</v>
      </c>
      <c r="I11" s="18">
        <v>8856</v>
      </c>
      <c r="J11" s="18">
        <v>8813</v>
      </c>
      <c r="K11" s="18">
        <v>2120</v>
      </c>
      <c r="L11" s="18">
        <v>2120</v>
      </c>
      <c r="M11" s="18" t="s">
        <v>167</v>
      </c>
      <c r="N11" s="18" t="s">
        <v>168</v>
      </c>
      <c r="O11" s="19">
        <v>11.640746565800001</v>
      </c>
      <c r="P11" s="19">
        <v>4.7108400000000001</v>
      </c>
      <c r="Q11" s="18" t="s">
        <v>79</v>
      </c>
      <c r="R11" s="18" t="s">
        <v>80</v>
      </c>
      <c r="S11" s="18">
        <v>27</v>
      </c>
      <c r="T11" s="18">
        <v>22</v>
      </c>
      <c r="U11" s="18" t="s">
        <v>59</v>
      </c>
      <c r="V11" s="18" t="s">
        <v>60</v>
      </c>
      <c r="W11" s="18" t="s">
        <v>61</v>
      </c>
      <c r="X11" s="20">
        <v>0.51060899999999998</v>
      </c>
      <c r="Y11" s="20">
        <v>9.7789370000000009</v>
      </c>
      <c r="Z11" s="20">
        <v>0.30199999999999999</v>
      </c>
      <c r="AA11" s="20">
        <v>0.30499999999999999</v>
      </c>
      <c r="AB11" s="20">
        <f t="shared" si="0"/>
        <v>1.6789673164888799</v>
      </c>
      <c r="AC11" s="20">
        <f t="shared" si="1"/>
        <v>32.016570266070609</v>
      </c>
    </row>
    <row r="12" spans="1:29" x14ac:dyDescent="0.25">
      <c r="A12" s="18">
        <v>5</v>
      </c>
      <c r="B12" s="18">
        <v>323</v>
      </c>
      <c r="C12" s="18" t="s">
        <v>165</v>
      </c>
      <c r="D12" s="18" t="s">
        <v>132</v>
      </c>
      <c r="E12" s="18" t="s">
        <v>166</v>
      </c>
      <c r="F12" s="18" t="s">
        <v>157</v>
      </c>
      <c r="G12" s="18" t="s">
        <v>158</v>
      </c>
      <c r="H12" s="18">
        <v>10940</v>
      </c>
      <c r="I12" s="18">
        <v>10941</v>
      </c>
      <c r="J12" s="18">
        <v>10864</v>
      </c>
      <c r="K12" s="18">
        <v>2130</v>
      </c>
      <c r="L12" s="18">
        <v>2130</v>
      </c>
      <c r="M12" s="18" t="s">
        <v>167</v>
      </c>
      <c r="N12" s="18" t="s">
        <v>168</v>
      </c>
      <c r="O12" s="19">
        <v>10.793975596099999</v>
      </c>
      <c r="P12" s="19">
        <v>4.3681700000000001</v>
      </c>
      <c r="Q12" s="18" t="s">
        <v>79</v>
      </c>
      <c r="R12" s="18" t="s">
        <v>80</v>
      </c>
      <c r="S12" s="18">
        <v>28</v>
      </c>
      <c r="T12" s="18">
        <v>22</v>
      </c>
      <c r="U12" s="18" t="s">
        <v>59</v>
      </c>
      <c r="V12" s="18" t="s">
        <v>62</v>
      </c>
      <c r="W12" s="18" t="s">
        <v>63</v>
      </c>
      <c r="X12" s="20">
        <v>0.72053599999999995</v>
      </c>
      <c r="Y12" s="20">
        <v>8.7042389999999994</v>
      </c>
      <c r="Z12" s="20">
        <v>0.30199999999999999</v>
      </c>
      <c r="AA12" s="20">
        <v>0.30499999999999999</v>
      </c>
      <c r="AB12" s="20">
        <f t="shared" si="0"/>
        <v>2.1969017699057596</v>
      </c>
      <c r="AC12" s="20">
        <f t="shared" si="1"/>
        <v>26.425008992477853</v>
      </c>
    </row>
    <row r="13" spans="1:29" x14ac:dyDescent="0.25">
      <c r="A13" s="18">
        <v>5</v>
      </c>
      <c r="B13" s="18">
        <v>323</v>
      </c>
      <c r="C13" s="18" t="s">
        <v>165</v>
      </c>
      <c r="D13" s="18" t="s">
        <v>132</v>
      </c>
      <c r="E13" s="18" t="s">
        <v>166</v>
      </c>
      <c r="F13" s="18" t="s">
        <v>157</v>
      </c>
      <c r="G13" s="18" t="s">
        <v>158</v>
      </c>
      <c r="H13" s="18">
        <v>10943</v>
      </c>
      <c r="I13" s="18">
        <v>10944</v>
      </c>
      <c r="J13" s="18">
        <v>10867</v>
      </c>
      <c r="K13" s="18">
        <v>2130</v>
      </c>
      <c r="L13" s="18">
        <v>2130</v>
      </c>
      <c r="M13" s="18" t="s">
        <v>167</v>
      </c>
      <c r="N13" s="18" t="s">
        <v>168</v>
      </c>
      <c r="O13" s="19">
        <v>10.155699013</v>
      </c>
      <c r="P13" s="19">
        <v>4.1098699999999999</v>
      </c>
      <c r="Q13" s="18" t="s">
        <v>79</v>
      </c>
      <c r="R13" s="18" t="s">
        <v>80</v>
      </c>
      <c r="S13" s="18">
        <v>28</v>
      </c>
      <c r="T13" s="18">
        <v>22</v>
      </c>
      <c r="U13" s="18" t="s">
        <v>59</v>
      </c>
      <c r="V13" s="18" t="s">
        <v>62</v>
      </c>
      <c r="W13" s="18" t="s">
        <v>63</v>
      </c>
      <c r="X13" s="20">
        <v>0.72053599999999995</v>
      </c>
      <c r="Y13" s="20">
        <v>8.7042389999999994</v>
      </c>
      <c r="Z13" s="20">
        <v>0.30199999999999999</v>
      </c>
      <c r="AA13" s="20">
        <v>0.30499999999999999</v>
      </c>
      <c r="AB13" s="20">
        <f t="shared" si="0"/>
        <v>2.0669938846433595</v>
      </c>
      <c r="AC13" s="20">
        <f t="shared" si="1"/>
        <v>24.862437063556349</v>
      </c>
    </row>
    <row r="14" spans="1:29" x14ac:dyDescent="0.25">
      <c r="A14" s="18">
        <v>5</v>
      </c>
      <c r="B14" s="18">
        <v>323</v>
      </c>
      <c r="C14" s="18" t="s">
        <v>165</v>
      </c>
      <c r="D14" s="18" t="s">
        <v>132</v>
      </c>
      <c r="E14" s="18" t="s">
        <v>166</v>
      </c>
      <c r="F14" s="18" t="s">
        <v>157</v>
      </c>
      <c r="G14" s="18" t="s">
        <v>158</v>
      </c>
      <c r="H14" s="18">
        <v>10946</v>
      </c>
      <c r="I14" s="18">
        <v>10947</v>
      </c>
      <c r="J14" s="18">
        <v>10870</v>
      </c>
      <c r="K14" s="18">
        <v>2130</v>
      </c>
      <c r="L14" s="18">
        <v>2130</v>
      </c>
      <c r="M14" s="18" t="s">
        <v>167</v>
      </c>
      <c r="N14" s="18" t="s">
        <v>168</v>
      </c>
      <c r="O14" s="19">
        <v>7.6346110621300003</v>
      </c>
      <c r="P14" s="19">
        <v>3.08962</v>
      </c>
      <c r="Q14" s="18" t="s">
        <v>79</v>
      </c>
      <c r="R14" s="18" t="s">
        <v>80</v>
      </c>
      <c r="S14" s="18">
        <v>28</v>
      </c>
      <c r="T14" s="18">
        <v>22</v>
      </c>
      <c r="U14" s="18" t="s">
        <v>59</v>
      </c>
      <c r="V14" s="18" t="s">
        <v>62</v>
      </c>
      <c r="W14" s="18" t="s">
        <v>63</v>
      </c>
      <c r="X14" s="20">
        <v>0.72053599999999995</v>
      </c>
      <c r="Y14" s="20">
        <v>8.7042389999999994</v>
      </c>
      <c r="Z14" s="20">
        <v>0.30199999999999999</v>
      </c>
      <c r="AA14" s="20">
        <v>0.30499999999999999</v>
      </c>
      <c r="AB14" s="20">
        <f t="shared" si="0"/>
        <v>1.5538753405513597</v>
      </c>
      <c r="AC14" s="20">
        <f t="shared" si="1"/>
        <v>18.690489674930102</v>
      </c>
    </row>
    <row r="15" spans="1:29" x14ac:dyDescent="0.25">
      <c r="A15" s="18">
        <v>5</v>
      </c>
      <c r="B15" s="18">
        <v>323</v>
      </c>
      <c r="C15" s="18" t="s">
        <v>165</v>
      </c>
      <c r="D15" s="18" t="s">
        <v>132</v>
      </c>
      <c r="E15" s="18" t="s">
        <v>166</v>
      </c>
      <c r="F15" s="18" t="s">
        <v>157</v>
      </c>
      <c r="G15" s="18" t="s">
        <v>158</v>
      </c>
      <c r="H15" s="18">
        <v>10948</v>
      </c>
      <c r="I15" s="18">
        <v>10949</v>
      </c>
      <c r="J15" s="18">
        <v>10872</v>
      </c>
      <c r="K15" s="18">
        <v>2130</v>
      </c>
      <c r="L15" s="18">
        <v>2130</v>
      </c>
      <c r="M15" s="18" t="s">
        <v>167</v>
      </c>
      <c r="N15" s="18" t="s">
        <v>168</v>
      </c>
      <c r="O15" s="19">
        <v>56.1340754585</v>
      </c>
      <c r="P15" s="19">
        <v>22.716699999999999</v>
      </c>
      <c r="Q15" s="18" t="s">
        <v>79</v>
      </c>
      <c r="R15" s="18" t="s">
        <v>80</v>
      </c>
      <c r="S15" s="18">
        <v>28</v>
      </c>
      <c r="T15" s="18">
        <v>22</v>
      </c>
      <c r="U15" s="18" t="s">
        <v>59</v>
      </c>
      <c r="V15" s="18" t="s">
        <v>62</v>
      </c>
      <c r="W15" s="18" t="s">
        <v>63</v>
      </c>
      <c r="X15" s="20">
        <v>0.72053599999999995</v>
      </c>
      <c r="Y15" s="20">
        <v>8.7042389999999994</v>
      </c>
      <c r="Z15" s="20">
        <v>0.30199999999999999</v>
      </c>
      <c r="AA15" s="20">
        <v>0.30499999999999999</v>
      </c>
      <c r="AB15" s="20">
        <f t="shared" si="0"/>
        <v>11.425003705537598</v>
      </c>
      <c r="AC15" s="20">
        <f t="shared" si="1"/>
        <v>137.4234523334535</v>
      </c>
    </row>
    <row r="16" spans="1:29" x14ac:dyDescent="0.25">
      <c r="A16" s="18">
        <v>5</v>
      </c>
      <c r="B16" s="18">
        <v>323</v>
      </c>
      <c r="C16" s="18" t="s">
        <v>165</v>
      </c>
      <c r="D16" s="18" t="s">
        <v>132</v>
      </c>
      <c r="E16" s="18" t="s">
        <v>166</v>
      </c>
      <c r="F16" s="18" t="s">
        <v>157</v>
      </c>
      <c r="G16" s="18" t="s">
        <v>158</v>
      </c>
      <c r="H16" s="18">
        <v>10949</v>
      </c>
      <c r="I16" s="18">
        <v>10950</v>
      </c>
      <c r="J16" s="18">
        <v>10873</v>
      </c>
      <c r="K16" s="18">
        <v>2130</v>
      </c>
      <c r="L16" s="18">
        <v>2130</v>
      </c>
      <c r="M16" s="18" t="s">
        <v>167</v>
      </c>
      <c r="N16" s="18" t="s">
        <v>168</v>
      </c>
      <c r="O16" s="19">
        <v>92.045368263900002</v>
      </c>
      <c r="P16" s="19">
        <v>37.249400000000001</v>
      </c>
      <c r="Q16" s="18" t="s">
        <v>79</v>
      </c>
      <c r="R16" s="18" t="s">
        <v>80</v>
      </c>
      <c r="S16" s="18">
        <v>28</v>
      </c>
      <c r="T16" s="18">
        <v>22</v>
      </c>
      <c r="U16" s="18" t="s">
        <v>59</v>
      </c>
      <c r="V16" s="18" t="s">
        <v>62</v>
      </c>
      <c r="W16" s="18" t="s">
        <v>63</v>
      </c>
      <c r="X16" s="20">
        <v>0.72053599999999995</v>
      </c>
      <c r="Y16" s="20">
        <v>8.7042389999999994</v>
      </c>
      <c r="Z16" s="20">
        <v>0.30199999999999999</v>
      </c>
      <c r="AA16" s="20">
        <v>0.30499999999999999</v>
      </c>
      <c r="AB16" s="20">
        <f t="shared" si="0"/>
        <v>18.7339945075232</v>
      </c>
      <c r="AC16" s="20">
        <f t="shared" si="1"/>
        <v>225.338237743587</v>
      </c>
    </row>
    <row r="17" spans="1:29" x14ac:dyDescent="0.25">
      <c r="A17" s="18">
        <v>5</v>
      </c>
      <c r="B17" s="18">
        <v>323</v>
      </c>
      <c r="C17" s="18" t="s">
        <v>165</v>
      </c>
      <c r="D17" s="18" t="s">
        <v>132</v>
      </c>
      <c r="E17" s="18" t="s">
        <v>166</v>
      </c>
      <c r="F17" s="18" t="s">
        <v>157</v>
      </c>
      <c r="G17" s="18" t="s">
        <v>158</v>
      </c>
      <c r="H17" s="18">
        <v>10957</v>
      </c>
      <c r="I17" s="18">
        <v>10958</v>
      </c>
      <c r="J17" s="18">
        <v>10881</v>
      </c>
      <c r="K17" s="18">
        <v>2130</v>
      </c>
      <c r="L17" s="18">
        <v>2130</v>
      </c>
      <c r="M17" s="18" t="s">
        <v>167</v>
      </c>
      <c r="N17" s="18" t="s">
        <v>168</v>
      </c>
      <c r="O17" s="19">
        <v>9.6213866619800008</v>
      </c>
      <c r="P17" s="19">
        <v>3.89364</v>
      </c>
      <c r="Q17" s="18" t="s">
        <v>79</v>
      </c>
      <c r="R17" s="18" t="s">
        <v>80</v>
      </c>
      <c r="S17" s="18">
        <v>28</v>
      </c>
      <c r="T17" s="18">
        <v>22</v>
      </c>
      <c r="U17" s="18" t="s">
        <v>59</v>
      </c>
      <c r="V17" s="18" t="s">
        <v>62</v>
      </c>
      <c r="W17" s="18" t="s">
        <v>63</v>
      </c>
      <c r="X17" s="20">
        <v>0.72053599999999995</v>
      </c>
      <c r="Y17" s="20">
        <v>8.7042389999999994</v>
      </c>
      <c r="Z17" s="20">
        <v>0.30199999999999999</v>
      </c>
      <c r="AA17" s="20">
        <v>0.30499999999999999</v>
      </c>
      <c r="AB17" s="20">
        <f t="shared" si="0"/>
        <v>1.9582444381459196</v>
      </c>
      <c r="AC17" s="20">
        <f t="shared" si="1"/>
        <v>23.554365332272198</v>
      </c>
    </row>
    <row r="18" spans="1:29" x14ac:dyDescent="0.25">
      <c r="A18" s="18">
        <v>5</v>
      </c>
      <c r="B18" s="18">
        <v>323</v>
      </c>
      <c r="C18" s="18" t="s">
        <v>165</v>
      </c>
      <c r="D18" s="18" t="s">
        <v>132</v>
      </c>
      <c r="E18" s="18" t="s">
        <v>166</v>
      </c>
      <c r="F18" s="18" t="s">
        <v>157</v>
      </c>
      <c r="G18" s="18" t="s">
        <v>158</v>
      </c>
      <c r="H18" s="18">
        <v>10959</v>
      </c>
      <c r="I18" s="18">
        <v>10960</v>
      </c>
      <c r="J18" s="18">
        <v>10883</v>
      </c>
      <c r="K18" s="18">
        <v>2130</v>
      </c>
      <c r="L18" s="18">
        <v>2130</v>
      </c>
      <c r="M18" s="18" t="s">
        <v>167</v>
      </c>
      <c r="N18" s="18" t="s">
        <v>168</v>
      </c>
      <c r="O18" s="19">
        <v>27.341946220499999</v>
      </c>
      <c r="P18" s="19">
        <v>11.0649</v>
      </c>
      <c r="Q18" s="18" t="s">
        <v>79</v>
      </c>
      <c r="R18" s="18" t="s">
        <v>80</v>
      </c>
      <c r="S18" s="18">
        <v>28</v>
      </c>
      <c r="T18" s="18">
        <v>22</v>
      </c>
      <c r="U18" s="18" t="s">
        <v>59</v>
      </c>
      <c r="V18" s="18" t="s">
        <v>62</v>
      </c>
      <c r="W18" s="18" t="s">
        <v>63</v>
      </c>
      <c r="X18" s="20">
        <v>0.72053599999999995</v>
      </c>
      <c r="Y18" s="20">
        <v>8.7042389999999994</v>
      </c>
      <c r="Z18" s="20">
        <v>0.30199999999999999</v>
      </c>
      <c r="AA18" s="20">
        <v>0.30499999999999999</v>
      </c>
      <c r="AB18" s="20">
        <f t="shared" si="0"/>
        <v>5.5649158329071993</v>
      </c>
      <c r="AC18" s="20">
        <f t="shared" si="1"/>
        <v>66.936516207214495</v>
      </c>
    </row>
    <row r="19" spans="1:29" x14ac:dyDescent="0.25">
      <c r="A19" s="18">
        <v>5</v>
      </c>
      <c r="B19" s="18">
        <v>323</v>
      </c>
      <c r="C19" s="18" t="s">
        <v>165</v>
      </c>
      <c r="D19" s="18" t="s">
        <v>132</v>
      </c>
      <c r="E19" s="18" t="s">
        <v>166</v>
      </c>
      <c r="F19" s="18" t="s">
        <v>157</v>
      </c>
      <c r="G19" s="18" t="s">
        <v>158</v>
      </c>
      <c r="H19" s="18">
        <v>10961</v>
      </c>
      <c r="I19" s="18">
        <v>10962</v>
      </c>
      <c r="J19" s="18">
        <v>10885</v>
      </c>
      <c r="K19" s="18">
        <v>2130</v>
      </c>
      <c r="L19" s="18">
        <v>2130</v>
      </c>
      <c r="M19" s="18" t="s">
        <v>167</v>
      </c>
      <c r="N19" s="18" t="s">
        <v>168</v>
      </c>
      <c r="O19" s="19">
        <v>26.980403146499999</v>
      </c>
      <c r="P19" s="19">
        <v>10.9186</v>
      </c>
      <c r="Q19" s="18" t="s">
        <v>79</v>
      </c>
      <c r="R19" s="18" t="s">
        <v>80</v>
      </c>
      <c r="S19" s="18">
        <v>28</v>
      </c>
      <c r="T19" s="18">
        <v>22</v>
      </c>
      <c r="U19" s="18" t="s">
        <v>59</v>
      </c>
      <c r="V19" s="18" t="s">
        <v>62</v>
      </c>
      <c r="W19" s="18" t="s">
        <v>63</v>
      </c>
      <c r="X19" s="20">
        <v>0.72053599999999995</v>
      </c>
      <c r="Y19" s="20">
        <v>8.7042389999999994</v>
      </c>
      <c r="Z19" s="20">
        <v>0.30199999999999999</v>
      </c>
      <c r="AA19" s="20">
        <v>0.30499999999999999</v>
      </c>
      <c r="AB19" s="20">
        <f t="shared" si="0"/>
        <v>5.491336569980799</v>
      </c>
      <c r="AC19" s="20">
        <f t="shared" si="1"/>
        <v>66.051482242052998</v>
      </c>
    </row>
    <row r="20" spans="1:29" x14ac:dyDescent="0.25">
      <c r="A20" s="18">
        <v>5</v>
      </c>
      <c r="B20" s="18">
        <v>323</v>
      </c>
      <c r="C20" s="18" t="s">
        <v>165</v>
      </c>
      <c r="D20" s="18" t="s">
        <v>132</v>
      </c>
      <c r="E20" s="18" t="s">
        <v>166</v>
      </c>
      <c r="F20" s="18" t="s">
        <v>157</v>
      </c>
      <c r="G20" s="18" t="s">
        <v>158</v>
      </c>
      <c r="H20" s="18">
        <v>10964</v>
      </c>
      <c r="I20" s="18">
        <v>10965</v>
      </c>
      <c r="J20" s="18">
        <v>10888</v>
      </c>
      <c r="K20" s="18">
        <v>2130</v>
      </c>
      <c r="L20" s="18">
        <v>2130</v>
      </c>
      <c r="M20" s="18" t="s">
        <v>167</v>
      </c>
      <c r="N20" s="18" t="s">
        <v>168</v>
      </c>
      <c r="O20" s="19">
        <v>10.5186291907</v>
      </c>
      <c r="P20" s="19">
        <v>4.2567399999999997</v>
      </c>
      <c r="Q20" s="18" t="s">
        <v>79</v>
      </c>
      <c r="R20" s="18" t="s">
        <v>80</v>
      </c>
      <c r="S20" s="18">
        <v>28</v>
      </c>
      <c r="T20" s="18">
        <v>22</v>
      </c>
      <c r="U20" s="18" t="s">
        <v>59</v>
      </c>
      <c r="V20" s="18" t="s">
        <v>62</v>
      </c>
      <c r="W20" s="18" t="s">
        <v>63</v>
      </c>
      <c r="X20" s="20">
        <v>0.72053599999999995</v>
      </c>
      <c r="Y20" s="20">
        <v>8.7042389999999994</v>
      </c>
      <c r="Z20" s="20">
        <v>0.30199999999999999</v>
      </c>
      <c r="AA20" s="20">
        <v>0.30499999999999999</v>
      </c>
      <c r="AB20" s="20">
        <f t="shared" si="0"/>
        <v>2.1408598200227198</v>
      </c>
      <c r="AC20" s="20">
        <f t="shared" si="1"/>
        <v>25.750919212997701</v>
      </c>
    </row>
    <row r="21" spans="1:29" x14ac:dyDescent="0.25">
      <c r="A21" s="18">
        <v>5</v>
      </c>
      <c r="B21" s="18">
        <v>323</v>
      </c>
      <c r="C21" s="18" t="s">
        <v>165</v>
      </c>
      <c r="D21" s="18" t="s">
        <v>132</v>
      </c>
      <c r="E21" s="18" t="s">
        <v>166</v>
      </c>
      <c r="F21" s="18" t="s">
        <v>157</v>
      </c>
      <c r="G21" s="18" t="s">
        <v>158</v>
      </c>
      <c r="H21" s="18">
        <v>10965</v>
      </c>
      <c r="I21" s="18">
        <v>10966</v>
      </c>
      <c r="J21" s="18">
        <v>10889</v>
      </c>
      <c r="K21" s="18">
        <v>2130</v>
      </c>
      <c r="L21" s="18">
        <v>2130</v>
      </c>
      <c r="M21" s="18" t="s">
        <v>167</v>
      </c>
      <c r="N21" s="18" t="s">
        <v>168</v>
      </c>
      <c r="O21" s="19">
        <v>2.8125361114</v>
      </c>
      <c r="P21" s="19">
        <v>1.13819</v>
      </c>
      <c r="Q21" s="18" t="s">
        <v>79</v>
      </c>
      <c r="R21" s="18" t="s">
        <v>80</v>
      </c>
      <c r="S21" s="18">
        <v>28</v>
      </c>
      <c r="T21" s="18">
        <v>22</v>
      </c>
      <c r="U21" s="18" t="s">
        <v>59</v>
      </c>
      <c r="V21" s="18" t="s">
        <v>62</v>
      </c>
      <c r="W21" s="18" t="s">
        <v>63</v>
      </c>
      <c r="X21" s="20">
        <v>0.72053599999999995</v>
      </c>
      <c r="Y21" s="20">
        <v>8.7042389999999994</v>
      </c>
      <c r="Z21" s="20">
        <v>0.30199999999999999</v>
      </c>
      <c r="AA21" s="20">
        <v>0.30499999999999999</v>
      </c>
      <c r="AB21" s="20">
        <f t="shared" si="0"/>
        <v>0.57243459514831996</v>
      </c>
      <c r="AC21" s="20">
        <f t="shared" si="1"/>
        <v>6.8854190622499507</v>
      </c>
    </row>
    <row r="22" spans="1:29" x14ac:dyDescent="0.25">
      <c r="A22" s="18">
        <v>5</v>
      </c>
      <c r="B22" s="18">
        <v>323</v>
      </c>
      <c r="C22" s="18" t="s">
        <v>165</v>
      </c>
      <c r="D22" s="18" t="s">
        <v>132</v>
      </c>
      <c r="E22" s="18" t="s">
        <v>166</v>
      </c>
      <c r="F22" s="18" t="s">
        <v>157</v>
      </c>
      <c r="G22" s="18" t="s">
        <v>158</v>
      </c>
      <c r="H22" s="18">
        <v>10969</v>
      </c>
      <c r="I22" s="18">
        <v>10970</v>
      </c>
      <c r="J22" s="18">
        <v>10893</v>
      </c>
      <c r="K22" s="18">
        <v>2130</v>
      </c>
      <c r="L22" s="18">
        <v>2130</v>
      </c>
      <c r="M22" s="18" t="s">
        <v>167</v>
      </c>
      <c r="N22" s="18" t="s">
        <v>168</v>
      </c>
      <c r="O22" s="19">
        <v>21.1623698977</v>
      </c>
      <c r="P22" s="19">
        <v>8.5641099999999994</v>
      </c>
      <c r="Q22" s="18" t="s">
        <v>79</v>
      </c>
      <c r="R22" s="18" t="s">
        <v>80</v>
      </c>
      <c r="S22" s="18">
        <v>28</v>
      </c>
      <c r="T22" s="18">
        <v>22</v>
      </c>
      <c r="U22" s="18" t="s">
        <v>59</v>
      </c>
      <c r="V22" s="18" t="s">
        <v>62</v>
      </c>
      <c r="W22" s="18" t="s">
        <v>63</v>
      </c>
      <c r="X22" s="20">
        <v>0.72053599999999995</v>
      </c>
      <c r="Y22" s="20">
        <v>8.7042389999999994</v>
      </c>
      <c r="Z22" s="20">
        <v>0.30199999999999999</v>
      </c>
      <c r="AA22" s="20">
        <v>0.30499999999999999</v>
      </c>
      <c r="AB22" s="20">
        <f t="shared" si="0"/>
        <v>4.307183194946079</v>
      </c>
      <c r="AC22" s="20">
        <f t="shared" si="1"/>
        <v>51.808121882291545</v>
      </c>
    </row>
    <row r="23" spans="1:29" x14ac:dyDescent="0.25">
      <c r="A23" s="18">
        <v>5</v>
      </c>
      <c r="B23" s="18">
        <v>323</v>
      </c>
      <c r="C23" s="18" t="s">
        <v>165</v>
      </c>
      <c r="D23" s="18" t="s">
        <v>132</v>
      </c>
      <c r="E23" s="18" t="s">
        <v>166</v>
      </c>
      <c r="F23" s="18" t="s">
        <v>157</v>
      </c>
      <c r="G23" s="18" t="s">
        <v>158</v>
      </c>
      <c r="H23" s="18">
        <v>10974</v>
      </c>
      <c r="I23" s="18">
        <v>10975</v>
      </c>
      <c r="J23" s="18">
        <v>10898</v>
      </c>
      <c r="K23" s="18">
        <v>2130</v>
      </c>
      <c r="L23" s="18">
        <v>2130</v>
      </c>
      <c r="M23" s="18" t="s">
        <v>167</v>
      </c>
      <c r="N23" s="18" t="s">
        <v>168</v>
      </c>
      <c r="O23" s="19">
        <v>192.012940066</v>
      </c>
      <c r="P23" s="19">
        <v>77.704899999999995</v>
      </c>
      <c r="Q23" s="18" t="s">
        <v>79</v>
      </c>
      <c r="R23" s="18" t="s">
        <v>80</v>
      </c>
      <c r="S23" s="18">
        <v>28</v>
      </c>
      <c r="T23" s="18">
        <v>22</v>
      </c>
      <c r="U23" s="18" t="s">
        <v>59</v>
      </c>
      <c r="V23" s="18" t="s">
        <v>62</v>
      </c>
      <c r="W23" s="18" t="s">
        <v>63</v>
      </c>
      <c r="X23" s="20">
        <v>0.72053599999999995</v>
      </c>
      <c r="Y23" s="20">
        <v>8.7042389999999994</v>
      </c>
      <c r="Z23" s="20">
        <v>0.30199999999999999</v>
      </c>
      <c r="AA23" s="20">
        <v>0.30499999999999999</v>
      </c>
      <c r="AB23" s="20">
        <f t="shared" si="0"/>
        <v>39.080446122827198</v>
      </c>
      <c r="AC23" s="20">
        <f t="shared" si="1"/>
        <v>470.07160464441449</v>
      </c>
    </row>
    <row r="24" spans="1:29" x14ac:dyDescent="0.25">
      <c r="A24" s="18">
        <v>5</v>
      </c>
      <c r="B24" s="18">
        <v>323</v>
      </c>
      <c r="C24" s="18" t="s">
        <v>165</v>
      </c>
      <c r="D24" s="18" t="s">
        <v>132</v>
      </c>
      <c r="E24" s="18" t="s">
        <v>166</v>
      </c>
      <c r="F24" s="18" t="s">
        <v>157</v>
      </c>
      <c r="G24" s="18" t="s">
        <v>158</v>
      </c>
      <c r="H24" s="18">
        <v>10975</v>
      </c>
      <c r="I24" s="18">
        <v>10976</v>
      </c>
      <c r="J24" s="18">
        <v>10899</v>
      </c>
      <c r="K24" s="18">
        <v>2130</v>
      </c>
      <c r="L24" s="18">
        <v>2130</v>
      </c>
      <c r="M24" s="18" t="s">
        <v>167</v>
      </c>
      <c r="N24" s="18" t="s">
        <v>168</v>
      </c>
      <c r="O24" s="19">
        <v>81.282717486400003</v>
      </c>
      <c r="P24" s="19">
        <v>32.893900000000002</v>
      </c>
      <c r="Q24" s="18" t="s">
        <v>79</v>
      </c>
      <c r="R24" s="18" t="s">
        <v>80</v>
      </c>
      <c r="S24" s="18">
        <v>28</v>
      </c>
      <c r="T24" s="18">
        <v>22</v>
      </c>
      <c r="U24" s="18" t="s">
        <v>59</v>
      </c>
      <c r="V24" s="18" t="s">
        <v>62</v>
      </c>
      <c r="W24" s="18" t="s">
        <v>63</v>
      </c>
      <c r="X24" s="20">
        <v>0.72053599999999995</v>
      </c>
      <c r="Y24" s="20">
        <v>8.7042389999999994</v>
      </c>
      <c r="Z24" s="20">
        <v>0.30199999999999999</v>
      </c>
      <c r="AA24" s="20">
        <v>0.30499999999999999</v>
      </c>
      <c r="AB24" s="20">
        <f t="shared" si="0"/>
        <v>16.5434649130192</v>
      </c>
      <c r="AC24" s="20">
        <f t="shared" si="1"/>
        <v>198.98987523325951</v>
      </c>
    </row>
    <row r="25" spans="1:29" x14ac:dyDescent="0.25">
      <c r="A25" s="18">
        <v>5</v>
      </c>
      <c r="B25" s="18">
        <v>323</v>
      </c>
      <c r="C25" s="18" t="s">
        <v>165</v>
      </c>
      <c r="D25" s="18" t="s">
        <v>132</v>
      </c>
      <c r="E25" s="18" t="s">
        <v>166</v>
      </c>
      <c r="F25" s="18" t="s">
        <v>157</v>
      </c>
      <c r="G25" s="18" t="s">
        <v>158</v>
      </c>
      <c r="H25" s="18">
        <v>10979</v>
      </c>
      <c r="I25" s="18">
        <v>10980</v>
      </c>
      <c r="J25" s="18">
        <v>10903</v>
      </c>
      <c r="K25" s="18">
        <v>2130</v>
      </c>
      <c r="L25" s="18">
        <v>2130</v>
      </c>
      <c r="M25" s="18" t="s">
        <v>167</v>
      </c>
      <c r="N25" s="18" t="s">
        <v>168</v>
      </c>
      <c r="O25" s="19">
        <v>15.738572033500001</v>
      </c>
      <c r="P25" s="19">
        <v>6.3691700000000004</v>
      </c>
      <c r="Q25" s="18" t="s">
        <v>79</v>
      </c>
      <c r="R25" s="18" t="s">
        <v>80</v>
      </c>
      <c r="S25" s="18">
        <v>28</v>
      </c>
      <c r="T25" s="18">
        <v>22</v>
      </c>
      <c r="U25" s="18" t="s">
        <v>59</v>
      </c>
      <c r="V25" s="18" t="s">
        <v>62</v>
      </c>
      <c r="W25" s="18" t="s">
        <v>63</v>
      </c>
      <c r="X25" s="20">
        <v>0.72053599999999995</v>
      </c>
      <c r="Y25" s="20">
        <v>8.7042389999999994</v>
      </c>
      <c r="Z25" s="20">
        <v>0.30199999999999999</v>
      </c>
      <c r="AA25" s="20">
        <v>0.30499999999999999</v>
      </c>
      <c r="AB25" s="20">
        <f t="shared" si="0"/>
        <v>3.2032729600337597</v>
      </c>
      <c r="AC25" s="20">
        <f t="shared" si="1"/>
        <v>38.529950648582854</v>
      </c>
    </row>
    <row r="26" spans="1:29" x14ac:dyDescent="0.25">
      <c r="A26" s="18">
        <v>5</v>
      </c>
      <c r="B26" s="18">
        <v>323</v>
      </c>
      <c r="C26" s="18" t="s">
        <v>165</v>
      </c>
      <c r="D26" s="18" t="s">
        <v>132</v>
      </c>
      <c r="E26" s="18" t="s">
        <v>166</v>
      </c>
      <c r="F26" s="18" t="s">
        <v>157</v>
      </c>
      <c r="G26" s="18" t="s">
        <v>158</v>
      </c>
      <c r="H26" s="18">
        <v>12333</v>
      </c>
      <c r="I26" s="18">
        <v>12334</v>
      </c>
      <c r="J26" s="18">
        <v>12288</v>
      </c>
      <c r="K26" s="18">
        <v>2150</v>
      </c>
      <c r="L26" s="18">
        <v>2150</v>
      </c>
      <c r="M26" s="18" t="s">
        <v>167</v>
      </c>
      <c r="N26" s="18" t="s">
        <v>168</v>
      </c>
      <c r="O26" s="19">
        <v>180.66442847900001</v>
      </c>
      <c r="P26" s="19">
        <v>73.112300000000005</v>
      </c>
      <c r="Q26" s="18" t="s">
        <v>79</v>
      </c>
      <c r="R26" s="18" t="s">
        <v>80</v>
      </c>
      <c r="S26" s="18">
        <v>62</v>
      </c>
      <c r="T26" s="18">
        <v>23</v>
      </c>
      <c r="U26" s="18" t="s">
        <v>118</v>
      </c>
      <c r="V26" s="18" t="s">
        <v>119</v>
      </c>
      <c r="W26" s="18" t="s">
        <v>119</v>
      </c>
      <c r="X26" s="20">
        <v>4.0852539999999999</v>
      </c>
      <c r="Y26" s="20">
        <v>11.038714000000001</v>
      </c>
      <c r="Z26" s="20">
        <v>0.30199999999999999</v>
      </c>
      <c r="AA26" s="20">
        <v>0.30499999999999999</v>
      </c>
      <c r="AB26" s="20">
        <f t="shared" si="0"/>
        <v>208.48025658489161</v>
      </c>
      <c r="AC26" s="20">
        <f t="shared" si="1"/>
        <v>560.91070985962915</v>
      </c>
    </row>
    <row r="27" spans="1:29" x14ac:dyDescent="0.25">
      <c r="A27" s="18">
        <v>5</v>
      </c>
      <c r="B27" s="18">
        <v>323</v>
      </c>
      <c r="C27" s="18" t="s">
        <v>165</v>
      </c>
      <c r="D27" s="18" t="s">
        <v>132</v>
      </c>
      <c r="E27" s="18" t="s">
        <v>166</v>
      </c>
      <c r="F27" s="18" t="s">
        <v>157</v>
      </c>
      <c r="G27" s="18" t="s">
        <v>158</v>
      </c>
      <c r="H27" s="18">
        <v>14617</v>
      </c>
      <c r="I27" s="18">
        <v>14618</v>
      </c>
      <c r="J27" s="18">
        <v>14618</v>
      </c>
      <c r="K27" s="18">
        <v>3200</v>
      </c>
      <c r="L27" s="18">
        <v>3200</v>
      </c>
      <c r="M27" s="18" t="s">
        <v>167</v>
      </c>
      <c r="N27" s="18" t="s">
        <v>168</v>
      </c>
      <c r="O27" s="19">
        <v>3.6914033093700001</v>
      </c>
      <c r="P27" s="19">
        <v>1.49386</v>
      </c>
      <c r="Q27" s="18" t="s">
        <v>79</v>
      </c>
      <c r="R27" s="18" t="s">
        <v>80</v>
      </c>
      <c r="S27" s="18">
        <v>5</v>
      </c>
      <c r="T27" s="18">
        <v>30</v>
      </c>
      <c r="U27" s="18" t="s">
        <v>65</v>
      </c>
      <c r="V27" s="18" t="s">
        <v>66</v>
      </c>
      <c r="W27" s="18" t="s">
        <v>67</v>
      </c>
      <c r="X27" s="20">
        <v>7.8370999999999996E-2</v>
      </c>
      <c r="Y27" s="20">
        <v>7.2397530000000003</v>
      </c>
      <c r="Z27" s="20">
        <v>0.30199999999999999</v>
      </c>
      <c r="AA27" s="20">
        <v>0.30499999999999999</v>
      </c>
      <c r="AB27" s="20">
        <f t="shared" si="0"/>
        <v>8.1718560837879997E-2</v>
      </c>
      <c r="AC27" s="20">
        <f t="shared" si="1"/>
        <v>7.5165483045231012</v>
      </c>
    </row>
    <row r="28" spans="1:29" x14ac:dyDescent="0.25">
      <c r="A28" s="18">
        <v>5</v>
      </c>
      <c r="B28" s="18">
        <v>323</v>
      </c>
      <c r="C28" s="18" t="s">
        <v>165</v>
      </c>
      <c r="D28" s="18" t="s">
        <v>132</v>
      </c>
      <c r="E28" s="18" t="s">
        <v>166</v>
      </c>
      <c r="F28" s="18" t="s">
        <v>157</v>
      </c>
      <c r="G28" s="18" t="s">
        <v>158</v>
      </c>
      <c r="H28" s="18">
        <v>19959</v>
      </c>
      <c r="I28" s="18">
        <v>19984</v>
      </c>
      <c r="J28" s="18">
        <v>19934</v>
      </c>
      <c r="K28" s="18">
        <v>5120</v>
      </c>
      <c r="L28" s="18">
        <v>5120</v>
      </c>
      <c r="M28" s="18" t="s">
        <v>167</v>
      </c>
      <c r="N28" s="18" t="s">
        <v>168</v>
      </c>
      <c r="O28" s="19">
        <v>59.137225192800003</v>
      </c>
      <c r="P28" s="19">
        <v>23.931999999999999</v>
      </c>
      <c r="Q28" s="18" t="s">
        <v>79</v>
      </c>
      <c r="R28" s="18" t="s">
        <v>80</v>
      </c>
      <c r="S28" s="18">
        <v>9</v>
      </c>
      <c r="T28" s="18">
        <v>50</v>
      </c>
      <c r="U28" s="18" t="s">
        <v>68</v>
      </c>
      <c r="V28" s="18" t="s">
        <v>86</v>
      </c>
      <c r="W28" s="18" t="s">
        <v>70</v>
      </c>
      <c r="X28" s="20">
        <v>0.105785</v>
      </c>
      <c r="Y28" s="20">
        <v>1.8153889999999999</v>
      </c>
      <c r="Z28" s="20">
        <v>0.30199999999999999</v>
      </c>
      <c r="AA28" s="20">
        <v>0.30499999999999999</v>
      </c>
      <c r="AB28" s="20">
        <f t="shared" si="0"/>
        <v>1.7670893407599999</v>
      </c>
      <c r="AC28" s="20">
        <f t="shared" si="1"/>
        <v>30.19489323586</v>
      </c>
    </row>
    <row r="29" spans="1:29" x14ac:dyDescent="0.25">
      <c r="A29" s="18">
        <v>5</v>
      </c>
      <c r="B29" s="18">
        <v>323</v>
      </c>
      <c r="C29" s="18" t="s">
        <v>165</v>
      </c>
      <c r="D29" s="18" t="s">
        <v>132</v>
      </c>
      <c r="E29" s="18" t="s">
        <v>166</v>
      </c>
      <c r="F29" s="18" t="s">
        <v>157</v>
      </c>
      <c r="G29" s="18" t="s">
        <v>158</v>
      </c>
      <c r="H29" s="18">
        <v>20927</v>
      </c>
      <c r="I29" s="18">
        <v>20928</v>
      </c>
      <c r="J29" s="18">
        <v>20916</v>
      </c>
      <c r="K29" s="18">
        <v>5300</v>
      </c>
      <c r="L29" s="18">
        <v>5300</v>
      </c>
      <c r="M29" s="18" t="s">
        <v>167</v>
      </c>
      <c r="N29" s="18" t="s">
        <v>168</v>
      </c>
      <c r="O29" s="19">
        <v>6.1013419626300003</v>
      </c>
      <c r="P29" s="19">
        <v>2.4691299999999998</v>
      </c>
      <c r="Q29" s="18" t="s">
        <v>79</v>
      </c>
      <c r="R29" s="18" t="s">
        <v>80</v>
      </c>
      <c r="S29" s="18">
        <v>9</v>
      </c>
      <c r="T29" s="18">
        <v>50</v>
      </c>
      <c r="U29" s="18" t="s">
        <v>68</v>
      </c>
      <c r="V29" s="18" t="s">
        <v>69</v>
      </c>
      <c r="W29" s="18" t="s">
        <v>70</v>
      </c>
      <c r="X29" s="20">
        <v>0.105785</v>
      </c>
      <c r="Y29" s="20">
        <v>1.8153889999999999</v>
      </c>
      <c r="Z29" s="20">
        <v>0.30199999999999999</v>
      </c>
      <c r="AA29" s="20">
        <v>0.30499999999999999</v>
      </c>
      <c r="AB29" s="20">
        <f t="shared" si="0"/>
        <v>0.18231544810089997</v>
      </c>
      <c r="AC29" s="20">
        <f t="shared" si="1"/>
        <v>3.1152898518911498</v>
      </c>
    </row>
    <row r="30" spans="1:29" x14ac:dyDescent="0.25">
      <c r="A30" s="18">
        <v>5</v>
      </c>
      <c r="B30" s="18">
        <v>323</v>
      </c>
      <c r="C30" s="18" t="s">
        <v>165</v>
      </c>
      <c r="D30" s="18" t="s">
        <v>132</v>
      </c>
      <c r="E30" s="18" t="s">
        <v>166</v>
      </c>
      <c r="F30" s="18" t="s">
        <v>157</v>
      </c>
      <c r="G30" s="18" t="s">
        <v>158</v>
      </c>
      <c r="H30" s="18">
        <v>24288</v>
      </c>
      <c r="I30" s="18">
        <v>24300</v>
      </c>
      <c r="J30" s="18">
        <v>24300</v>
      </c>
      <c r="K30" s="18">
        <v>6170</v>
      </c>
      <c r="L30" s="18">
        <v>6170</v>
      </c>
      <c r="M30" s="18" t="s">
        <v>167</v>
      </c>
      <c r="N30" s="18" t="s">
        <v>168</v>
      </c>
      <c r="O30" s="19">
        <v>1.8595287409700001</v>
      </c>
      <c r="P30" s="19">
        <v>0.752525</v>
      </c>
      <c r="Q30" s="18" t="s">
        <v>79</v>
      </c>
      <c r="R30" s="18" t="s">
        <v>80</v>
      </c>
      <c r="S30" s="18">
        <v>12</v>
      </c>
      <c r="T30" s="18">
        <v>60</v>
      </c>
      <c r="U30" s="18" t="s">
        <v>71</v>
      </c>
      <c r="V30" s="18" t="s">
        <v>73</v>
      </c>
      <c r="W30" s="18" t="s">
        <v>73</v>
      </c>
      <c r="X30" s="20">
        <v>0.50061500000000003</v>
      </c>
      <c r="Y30" s="20">
        <v>5.1558710000000003</v>
      </c>
      <c r="Z30" s="20">
        <v>0.30199999999999999</v>
      </c>
      <c r="AA30" s="20">
        <v>0.30499999999999999</v>
      </c>
      <c r="AB30" s="20">
        <f t="shared" si="0"/>
        <v>0.26295426140674999</v>
      </c>
      <c r="AC30" s="20">
        <f t="shared" si="1"/>
        <v>2.6965456678711255</v>
      </c>
    </row>
    <row r="31" spans="1:29" x14ac:dyDescent="0.25">
      <c r="A31" s="18">
        <v>5</v>
      </c>
      <c r="B31" s="18">
        <v>323</v>
      </c>
      <c r="C31" s="18" t="s">
        <v>165</v>
      </c>
      <c r="D31" s="18" t="s">
        <v>132</v>
      </c>
      <c r="E31" s="18" t="s">
        <v>166</v>
      </c>
      <c r="F31" s="18" t="s">
        <v>157</v>
      </c>
      <c r="G31" s="18" t="s">
        <v>158</v>
      </c>
      <c r="H31" s="18">
        <v>26525</v>
      </c>
      <c r="I31" s="18">
        <v>26526</v>
      </c>
      <c r="J31" s="18">
        <v>26506</v>
      </c>
      <c r="K31" s="18">
        <v>6172</v>
      </c>
      <c r="L31" s="18">
        <v>6172</v>
      </c>
      <c r="M31" s="18" t="s">
        <v>167</v>
      </c>
      <c r="N31" s="18" t="s">
        <v>168</v>
      </c>
      <c r="O31" s="19">
        <v>7.8144216016500003</v>
      </c>
      <c r="P31" s="19">
        <v>3.1623800000000002</v>
      </c>
      <c r="Q31" s="18" t="s">
        <v>79</v>
      </c>
      <c r="R31" s="18" t="s">
        <v>80</v>
      </c>
      <c r="S31" s="18">
        <v>12</v>
      </c>
      <c r="T31" s="18">
        <v>60</v>
      </c>
      <c r="U31" s="18" t="s">
        <v>71</v>
      </c>
      <c r="V31" s="18" t="s">
        <v>72</v>
      </c>
      <c r="W31" s="18" t="s">
        <v>73</v>
      </c>
      <c r="X31" s="20">
        <v>0.50061500000000003</v>
      </c>
      <c r="Y31" s="20">
        <v>5.1558710000000003</v>
      </c>
      <c r="Z31" s="20">
        <v>0.30199999999999999</v>
      </c>
      <c r="AA31" s="20">
        <v>0.30499999999999999</v>
      </c>
      <c r="AB31" s="20">
        <f t="shared" si="0"/>
        <v>1.1050281348626001</v>
      </c>
      <c r="AC31" s="20">
        <f t="shared" si="1"/>
        <v>11.331852216421103</v>
      </c>
    </row>
    <row r="32" spans="1:29" x14ac:dyDescent="0.25">
      <c r="A32" s="18">
        <v>5</v>
      </c>
      <c r="B32" s="18">
        <v>323</v>
      </c>
      <c r="C32" s="18" t="s">
        <v>165</v>
      </c>
      <c r="D32" s="18" t="s">
        <v>132</v>
      </c>
      <c r="E32" s="18" t="s">
        <v>166</v>
      </c>
      <c r="F32" s="18" t="s">
        <v>157</v>
      </c>
      <c r="G32" s="18" t="s">
        <v>158</v>
      </c>
      <c r="H32" s="18">
        <v>26533</v>
      </c>
      <c r="I32" s="18">
        <v>26534</v>
      </c>
      <c r="J32" s="18">
        <v>26514</v>
      </c>
      <c r="K32" s="18">
        <v>6172</v>
      </c>
      <c r="L32" s="18">
        <v>6172</v>
      </c>
      <c r="M32" s="18" t="s">
        <v>167</v>
      </c>
      <c r="N32" s="18" t="s">
        <v>168</v>
      </c>
      <c r="O32" s="19">
        <v>9.7968955060299994</v>
      </c>
      <c r="P32" s="19">
        <v>3.9646599999999999</v>
      </c>
      <c r="Q32" s="18" t="s">
        <v>79</v>
      </c>
      <c r="R32" s="18" t="s">
        <v>80</v>
      </c>
      <c r="S32" s="18">
        <v>12</v>
      </c>
      <c r="T32" s="18">
        <v>60</v>
      </c>
      <c r="U32" s="18" t="s">
        <v>71</v>
      </c>
      <c r="V32" s="18" t="s">
        <v>72</v>
      </c>
      <c r="W32" s="18" t="s">
        <v>73</v>
      </c>
      <c r="X32" s="20">
        <v>0.50061500000000003</v>
      </c>
      <c r="Y32" s="20">
        <v>5.1558710000000003</v>
      </c>
      <c r="Z32" s="20">
        <v>0.30199999999999999</v>
      </c>
      <c r="AA32" s="20">
        <v>0.30499999999999999</v>
      </c>
      <c r="AB32" s="20">
        <f t="shared" si="0"/>
        <v>1.3853682495982</v>
      </c>
      <c r="AC32" s="20">
        <f t="shared" si="1"/>
        <v>14.206686485607701</v>
      </c>
    </row>
    <row r="33" spans="1:29" x14ac:dyDescent="0.25">
      <c r="A33" s="18">
        <v>5</v>
      </c>
      <c r="B33" s="18">
        <v>323</v>
      </c>
      <c r="C33" s="18" t="s">
        <v>165</v>
      </c>
      <c r="D33" s="18" t="s">
        <v>132</v>
      </c>
      <c r="E33" s="18" t="s">
        <v>166</v>
      </c>
      <c r="F33" s="18" t="s">
        <v>157</v>
      </c>
      <c r="G33" s="18" t="s">
        <v>158</v>
      </c>
      <c r="H33" s="18">
        <v>26537</v>
      </c>
      <c r="I33" s="18">
        <v>26538</v>
      </c>
      <c r="J33" s="18">
        <v>26518</v>
      </c>
      <c r="K33" s="18">
        <v>6172</v>
      </c>
      <c r="L33" s="18">
        <v>6172</v>
      </c>
      <c r="M33" s="18" t="s">
        <v>167</v>
      </c>
      <c r="N33" s="18" t="s">
        <v>168</v>
      </c>
      <c r="O33" s="19">
        <v>9.1431846799500001</v>
      </c>
      <c r="P33" s="19">
        <v>3.7001200000000001</v>
      </c>
      <c r="Q33" s="18" t="s">
        <v>79</v>
      </c>
      <c r="R33" s="18" t="s">
        <v>80</v>
      </c>
      <c r="S33" s="18">
        <v>12</v>
      </c>
      <c r="T33" s="18">
        <v>60</v>
      </c>
      <c r="U33" s="18" t="s">
        <v>71</v>
      </c>
      <c r="V33" s="18" t="s">
        <v>72</v>
      </c>
      <c r="W33" s="18" t="s">
        <v>73</v>
      </c>
      <c r="X33" s="20">
        <v>0.50061500000000003</v>
      </c>
      <c r="Y33" s="20">
        <v>5.1558710000000003</v>
      </c>
      <c r="Z33" s="20">
        <v>0.30199999999999999</v>
      </c>
      <c r="AA33" s="20">
        <v>0.30499999999999999</v>
      </c>
      <c r="AB33" s="20">
        <f t="shared" si="0"/>
        <v>1.2929302305124002</v>
      </c>
      <c r="AC33" s="20">
        <f t="shared" si="1"/>
        <v>13.258752276141403</v>
      </c>
    </row>
    <row r="34" spans="1:29" x14ac:dyDescent="0.25">
      <c r="A34" s="18">
        <v>5</v>
      </c>
      <c r="B34" s="18">
        <v>323</v>
      </c>
      <c r="C34" s="18" t="s">
        <v>165</v>
      </c>
      <c r="D34" s="18" t="s">
        <v>132</v>
      </c>
      <c r="E34" s="18" t="s">
        <v>166</v>
      </c>
      <c r="F34" s="18" t="s">
        <v>157</v>
      </c>
      <c r="G34" s="18" t="s">
        <v>158</v>
      </c>
      <c r="H34" s="18">
        <v>26542</v>
      </c>
      <c r="I34" s="18">
        <v>26543</v>
      </c>
      <c r="J34" s="18">
        <v>26523</v>
      </c>
      <c r="K34" s="18">
        <v>6172</v>
      </c>
      <c r="L34" s="18">
        <v>6172</v>
      </c>
      <c r="M34" s="18" t="s">
        <v>167</v>
      </c>
      <c r="N34" s="18" t="s">
        <v>168</v>
      </c>
      <c r="O34" s="19">
        <v>12.585853373100001</v>
      </c>
      <c r="P34" s="19">
        <v>5.0933099999999998</v>
      </c>
      <c r="Q34" s="18" t="s">
        <v>79</v>
      </c>
      <c r="R34" s="18" t="s">
        <v>80</v>
      </c>
      <c r="S34" s="18">
        <v>12</v>
      </c>
      <c r="T34" s="18">
        <v>60</v>
      </c>
      <c r="U34" s="18" t="s">
        <v>71</v>
      </c>
      <c r="V34" s="18" t="s">
        <v>72</v>
      </c>
      <c r="W34" s="18" t="s">
        <v>73</v>
      </c>
      <c r="X34" s="20">
        <v>0.50061500000000003</v>
      </c>
      <c r="Y34" s="20">
        <v>5.1558710000000003</v>
      </c>
      <c r="Z34" s="20">
        <v>0.30199999999999999</v>
      </c>
      <c r="AA34" s="20">
        <v>0.30499999999999999</v>
      </c>
      <c r="AB34" s="20">
        <f t="shared" si="0"/>
        <v>1.7797515951837</v>
      </c>
      <c r="AC34" s="20">
        <f t="shared" si="1"/>
        <v>18.251012279491952</v>
      </c>
    </row>
    <row r="35" spans="1:29" x14ac:dyDescent="0.25">
      <c r="A35" s="18">
        <v>5</v>
      </c>
      <c r="B35" s="18">
        <v>323</v>
      </c>
      <c r="C35" s="18" t="s">
        <v>165</v>
      </c>
      <c r="D35" s="18" t="s">
        <v>132</v>
      </c>
      <c r="E35" s="18" t="s">
        <v>166</v>
      </c>
      <c r="F35" s="18" t="s">
        <v>157</v>
      </c>
      <c r="G35" s="18" t="s">
        <v>158</v>
      </c>
      <c r="H35" s="18">
        <v>26543</v>
      </c>
      <c r="I35" s="18">
        <v>26544</v>
      </c>
      <c r="J35" s="18">
        <v>26524</v>
      </c>
      <c r="K35" s="18">
        <v>6172</v>
      </c>
      <c r="L35" s="18">
        <v>6172</v>
      </c>
      <c r="M35" s="18" t="s">
        <v>167</v>
      </c>
      <c r="N35" s="18" t="s">
        <v>168</v>
      </c>
      <c r="O35" s="19">
        <v>5.24184969566</v>
      </c>
      <c r="P35" s="19">
        <v>2.1213000000000002</v>
      </c>
      <c r="Q35" s="18" t="s">
        <v>79</v>
      </c>
      <c r="R35" s="18" t="s">
        <v>80</v>
      </c>
      <c r="S35" s="18">
        <v>12</v>
      </c>
      <c r="T35" s="18">
        <v>60</v>
      </c>
      <c r="U35" s="18" t="s">
        <v>71</v>
      </c>
      <c r="V35" s="18" t="s">
        <v>72</v>
      </c>
      <c r="W35" s="18" t="s">
        <v>73</v>
      </c>
      <c r="X35" s="20">
        <v>0.50061500000000003</v>
      </c>
      <c r="Y35" s="20">
        <v>5.1558710000000003</v>
      </c>
      <c r="Z35" s="20">
        <v>0.30199999999999999</v>
      </c>
      <c r="AA35" s="20">
        <v>0.30499999999999999</v>
      </c>
      <c r="AB35" s="20">
        <f t="shared" si="0"/>
        <v>0.74124431045100003</v>
      </c>
      <c r="AC35" s="20">
        <f t="shared" si="1"/>
        <v>7.6013186608485022</v>
      </c>
    </row>
    <row r="36" spans="1:29" x14ac:dyDescent="0.25">
      <c r="A36" s="18">
        <v>5</v>
      </c>
      <c r="B36" s="18">
        <v>323</v>
      </c>
      <c r="C36" s="18" t="s">
        <v>165</v>
      </c>
      <c r="D36" s="18" t="s">
        <v>132</v>
      </c>
      <c r="E36" s="18" t="s">
        <v>166</v>
      </c>
      <c r="F36" s="18" t="s">
        <v>157</v>
      </c>
      <c r="G36" s="18" t="s">
        <v>158</v>
      </c>
      <c r="H36" s="18">
        <v>26544</v>
      </c>
      <c r="I36" s="18">
        <v>26545</v>
      </c>
      <c r="J36" s="18">
        <v>26525</v>
      </c>
      <c r="K36" s="18">
        <v>6172</v>
      </c>
      <c r="L36" s="18">
        <v>6172</v>
      </c>
      <c r="M36" s="18" t="s">
        <v>167</v>
      </c>
      <c r="N36" s="18" t="s">
        <v>168</v>
      </c>
      <c r="O36" s="19">
        <v>34.367516029500003</v>
      </c>
      <c r="P36" s="19">
        <v>13.907999999999999</v>
      </c>
      <c r="Q36" s="18" t="s">
        <v>79</v>
      </c>
      <c r="R36" s="18" t="s">
        <v>80</v>
      </c>
      <c r="S36" s="18">
        <v>12</v>
      </c>
      <c r="T36" s="18">
        <v>60</v>
      </c>
      <c r="U36" s="18" t="s">
        <v>71</v>
      </c>
      <c r="V36" s="18" t="s">
        <v>72</v>
      </c>
      <c r="W36" s="18" t="s">
        <v>73</v>
      </c>
      <c r="X36" s="20">
        <v>0.50061500000000003</v>
      </c>
      <c r="Y36" s="20">
        <v>5.1558710000000003</v>
      </c>
      <c r="Z36" s="20">
        <v>0.30199999999999999</v>
      </c>
      <c r="AA36" s="20">
        <v>0.30499999999999999</v>
      </c>
      <c r="AB36" s="20">
        <f t="shared" si="0"/>
        <v>4.8598622871599995</v>
      </c>
      <c r="AC36" s="20">
        <f t="shared" si="1"/>
        <v>49.836958438260005</v>
      </c>
    </row>
    <row r="37" spans="1:29" x14ac:dyDescent="0.25">
      <c r="A37" s="18">
        <v>5</v>
      </c>
      <c r="B37" s="18">
        <v>323</v>
      </c>
      <c r="C37" s="18" t="s">
        <v>165</v>
      </c>
      <c r="D37" s="18" t="s">
        <v>132</v>
      </c>
      <c r="E37" s="18" t="s">
        <v>166</v>
      </c>
      <c r="F37" s="18" t="s">
        <v>157</v>
      </c>
      <c r="G37" s="18" t="s">
        <v>158</v>
      </c>
      <c r="H37" s="18">
        <v>26545</v>
      </c>
      <c r="I37" s="18">
        <v>26546</v>
      </c>
      <c r="J37" s="18">
        <v>26526</v>
      </c>
      <c r="K37" s="18">
        <v>6172</v>
      </c>
      <c r="L37" s="18">
        <v>6172</v>
      </c>
      <c r="M37" s="18" t="s">
        <v>167</v>
      </c>
      <c r="N37" s="18" t="s">
        <v>168</v>
      </c>
      <c r="O37" s="19">
        <v>13.1866579818</v>
      </c>
      <c r="P37" s="19">
        <v>5.3364500000000001</v>
      </c>
      <c r="Q37" s="18" t="s">
        <v>79</v>
      </c>
      <c r="R37" s="18" t="s">
        <v>80</v>
      </c>
      <c r="S37" s="18">
        <v>12</v>
      </c>
      <c r="T37" s="18">
        <v>60</v>
      </c>
      <c r="U37" s="18" t="s">
        <v>71</v>
      </c>
      <c r="V37" s="18" t="s">
        <v>72</v>
      </c>
      <c r="W37" s="18" t="s">
        <v>73</v>
      </c>
      <c r="X37" s="20">
        <v>0.50061500000000003</v>
      </c>
      <c r="Y37" s="20">
        <v>5.1558710000000003</v>
      </c>
      <c r="Z37" s="20">
        <v>0.30199999999999999</v>
      </c>
      <c r="AA37" s="20">
        <v>0.30499999999999999</v>
      </c>
      <c r="AB37" s="20">
        <f t="shared" si="0"/>
        <v>1.8647118278915</v>
      </c>
      <c r="AC37" s="20">
        <f t="shared" si="1"/>
        <v>19.122263219575252</v>
      </c>
    </row>
    <row r="38" spans="1:29" x14ac:dyDescent="0.25">
      <c r="A38" s="18">
        <v>5</v>
      </c>
      <c r="B38" s="18">
        <v>323</v>
      </c>
      <c r="C38" s="18" t="s">
        <v>165</v>
      </c>
      <c r="D38" s="18" t="s">
        <v>132</v>
      </c>
      <c r="E38" s="18" t="s">
        <v>166</v>
      </c>
      <c r="F38" s="18" t="s">
        <v>157</v>
      </c>
      <c r="G38" s="18" t="s">
        <v>158</v>
      </c>
      <c r="H38" s="18">
        <v>26551</v>
      </c>
      <c r="I38" s="18">
        <v>26552</v>
      </c>
      <c r="J38" s="18">
        <v>26532</v>
      </c>
      <c r="K38" s="18">
        <v>6172</v>
      </c>
      <c r="L38" s="18">
        <v>6172</v>
      </c>
      <c r="M38" s="18" t="s">
        <v>167</v>
      </c>
      <c r="N38" s="18" t="s">
        <v>168</v>
      </c>
      <c r="O38" s="19">
        <v>4.30576455897</v>
      </c>
      <c r="P38" s="19">
        <v>1.74248</v>
      </c>
      <c r="Q38" s="18" t="s">
        <v>79</v>
      </c>
      <c r="R38" s="18" t="s">
        <v>80</v>
      </c>
      <c r="S38" s="18">
        <v>12</v>
      </c>
      <c r="T38" s="18">
        <v>60</v>
      </c>
      <c r="U38" s="18" t="s">
        <v>71</v>
      </c>
      <c r="V38" s="18" t="s">
        <v>72</v>
      </c>
      <c r="W38" s="18" t="s">
        <v>73</v>
      </c>
      <c r="X38" s="20">
        <v>0.50061500000000003</v>
      </c>
      <c r="Y38" s="20">
        <v>5.1558710000000003</v>
      </c>
      <c r="Z38" s="20">
        <v>0.30199999999999999</v>
      </c>
      <c r="AA38" s="20">
        <v>0.30499999999999999</v>
      </c>
      <c r="AB38" s="20">
        <f t="shared" si="0"/>
        <v>0.60887351438960002</v>
      </c>
      <c r="AC38" s="20">
        <f t="shared" si="1"/>
        <v>6.2438814595556016</v>
      </c>
    </row>
    <row r="39" spans="1:29" x14ac:dyDescent="0.25">
      <c r="A39" s="18">
        <v>5</v>
      </c>
      <c r="B39" s="18">
        <v>323</v>
      </c>
      <c r="C39" s="18" t="s">
        <v>165</v>
      </c>
      <c r="D39" s="18" t="s">
        <v>132</v>
      </c>
      <c r="E39" s="18" t="s">
        <v>166</v>
      </c>
      <c r="F39" s="18" t="s">
        <v>157</v>
      </c>
      <c r="G39" s="18" t="s">
        <v>158</v>
      </c>
      <c r="H39" s="18">
        <v>26553</v>
      </c>
      <c r="I39" s="18">
        <v>26554</v>
      </c>
      <c r="J39" s="18">
        <v>26534</v>
      </c>
      <c r="K39" s="18">
        <v>6172</v>
      </c>
      <c r="L39" s="18">
        <v>6172</v>
      </c>
      <c r="M39" s="18" t="s">
        <v>167</v>
      </c>
      <c r="N39" s="18" t="s">
        <v>168</v>
      </c>
      <c r="O39" s="19">
        <v>6.9461275811499998</v>
      </c>
      <c r="P39" s="19">
        <v>2.8109999999999999</v>
      </c>
      <c r="Q39" s="18" t="s">
        <v>79</v>
      </c>
      <c r="R39" s="18" t="s">
        <v>80</v>
      </c>
      <c r="S39" s="18">
        <v>12</v>
      </c>
      <c r="T39" s="18">
        <v>60</v>
      </c>
      <c r="U39" s="18" t="s">
        <v>71</v>
      </c>
      <c r="V39" s="18" t="s">
        <v>72</v>
      </c>
      <c r="W39" s="18" t="s">
        <v>73</v>
      </c>
      <c r="X39" s="20">
        <v>0.50061500000000003</v>
      </c>
      <c r="Y39" s="20">
        <v>5.1558710000000003</v>
      </c>
      <c r="Z39" s="20">
        <v>0.30199999999999999</v>
      </c>
      <c r="AA39" s="20">
        <v>0.30499999999999999</v>
      </c>
      <c r="AB39" s="20">
        <f t="shared" si="0"/>
        <v>0.98224567797000006</v>
      </c>
      <c r="AC39" s="20">
        <f t="shared" si="1"/>
        <v>10.072741599795002</v>
      </c>
    </row>
    <row r="40" spans="1:29" x14ac:dyDescent="0.25">
      <c r="A40" s="18">
        <v>5</v>
      </c>
      <c r="B40" s="18">
        <v>323</v>
      </c>
      <c r="C40" s="18" t="s">
        <v>165</v>
      </c>
      <c r="D40" s="18" t="s">
        <v>132</v>
      </c>
      <c r="E40" s="18" t="s">
        <v>166</v>
      </c>
      <c r="F40" s="18" t="s">
        <v>157</v>
      </c>
      <c r="G40" s="18" t="s">
        <v>158</v>
      </c>
      <c r="H40" s="18">
        <v>26554</v>
      </c>
      <c r="I40" s="18">
        <v>26555</v>
      </c>
      <c r="J40" s="18">
        <v>26535</v>
      </c>
      <c r="K40" s="18">
        <v>6172</v>
      </c>
      <c r="L40" s="18">
        <v>6172</v>
      </c>
      <c r="M40" s="18" t="s">
        <v>167</v>
      </c>
      <c r="N40" s="18" t="s">
        <v>168</v>
      </c>
      <c r="O40" s="19">
        <v>8.4906966719099994</v>
      </c>
      <c r="P40" s="19">
        <v>3.4360599999999999</v>
      </c>
      <c r="Q40" s="18" t="s">
        <v>79</v>
      </c>
      <c r="R40" s="18" t="s">
        <v>80</v>
      </c>
      <c r="S40" s="18">
        <v>12</v>
      </c>
      <c r="T40" s="18">
        <v>60</v>
      </c>
      <c r="U40" s="18" t="s">
        <v>71</v>
      </c>
      <c r="V40" s="18" t="s">
        <v>72</v>
      </c>
      <c r="W40" s="18" t="s">
        <v>73</v>
      </c>
      <c r="X40" s="20">
        <v>0.50061500000000003</v>
      </c>
      <c r="Y40" s="20">
        <v>5.1558710000000003</v>
      </c>
      <c r="Z40" s="20">
        <v>0.30199999999999999</v>
      </c>
      <c r="AA40" s="20">
        <v>0.30499999999999999</v>
      </c>
      <c r="AB40" s="20">
        <f t="shared" si="0"/>
        <v>1.2006599374761999</v>
      </c>
      <c r="AC40" s="20">
        <f t="shared" si="1"/>
        <v>12.312538065240702</v>
      </c>
    </row>
    <row r="41" spans="1:29" x14ac:dyDescent="0.25">
      <c r="A41" s="18">
        <v>5</v>
      </c>
      <c r="B41" s="18">
        <v>323</v>
      </c>
      <c r="C41" s="18" t="s">
        <v>165</v>
      </c>
      <c r="D41" s="18" t="s">
        <v>132</v>
      </c>
      <c r="E41" s="18" t="s">
        <v>166</v>
      </c>
      <c r="F41" s="18" t="s">
        <v>157</v>
      </c>
      <c r="G41" s="18" t="s">
        <v>158</v>
      </c>
      <c r="H41" s="18">
        <v>26557</v>
      </c>
      <c r="I41" s="18">
        <v>26558</v>
      </c>
      <c r="J41" s="18">
        <v>26538</v>
      </c>
      <c r="K41" s="18">
        <v>6172</v>
      </c>
      <c r="L41" s="18">
        <v>6172</v>
      </c>
      <c r="M41" s="18" t="s">
        <v>167</v>
      </c>
      <c r="N41" s="18" t="s">
        <v>168</v>
      </c>
      <c r="O41" s="19">
        <v>21.2842220719</v>
      </c>
      <c r="P41" s="19">
        <v>8.6134199999999996</v>
      </c>
      <c r="Q41" s="18" t="s">
        <v>79</v>
      </c>
      <c r="R41" s="18" t="s">
        <v>80</v>
      </c>
      <c r="S41" s="18">
        <v>12</v>
      </c>
      <c r="T41" s="18">
        <v>60</v>
      </c>
      <c r="U41" s="18" t="s">
        <v>71</v>
      </c>
      <c r="V41" s="18" t="s">
        <v>72</v>
      </c>
      <c r="W41" s="18" t="s">
        <v>73</v>
      </c>
      <c r="X41" s="20">
        <v>0.50061500000000003</v>
      </c>
      <c r="Y41" s="20">
        <v>5.1558710000000003</v>
      </c>
      <c r="Z41" s="20">
        <v>0.30199999999999999</v>
      </c>
      <c r="AA41" s="20">
        <v>0.30499999999999999</v>
      </c>
      <c r="AB41" s="20">
        <f t="shared" si="0"/>
        <v>3.0097810628033996</v>
      </c>
      <c r="AC41" s="20">
        <f t="shared" si="1"/>
        <v>30.864729260229904</v>
      </c>
    </row>
    <row r="42" spans="1:29" x14ac:dyDescent="0.25">
      <c r="A42" s="18">
        <v>5</v>
      </c>
      <c r="B42" s="18">
        <v>323</v>
      </c>
      <c r="C42" s="18" t="s">
        <v>165</v>
      </c>
      <c r="D42" s="18" t="s">
        <v>132</v>
      </c>
      <c r="E42" s="18" t="s">
        <v>166</v>
      </c>
      <c r="F42" s="18" t="s">
        <v>157</v>
      </c>
      <c r="G42" s="18" t="s">
        <v>158</v>
      </c>
      <c r="H42" s="18">
        <v>26558</v>
      </c>
      <c r="I42" s="18">
        <v>26559</v>
      </c>
      <c r="J42" s="18">
        <v>26539</v>
      </c>
      <c r="K42" s="18">
        <v>6172</v>
      </c>
      <c r="L42" s="18">
        <v>6172</v>
      </c>
      <c r="M42" s="18" t="s">
        <v>167</v>
      </c>
      <c r="N42" s="18" t="s">
        <v>168</v>
      </c>
      <c r="O42" s="19">
        <v>3.1131281140599998</v>
      </c>
      <c r="P42" s="19">
        <v>1.2598400000000001</v>
      </c>
      <c r="Q42" s="18" t="s">
        <v>79</v>
      </c>
      <c r="R42" s="18" t="s">
        <v>80</v>
      </c>
      <c r="S42" s="18">
        <v>12</v>
      </c>
      <c r="T42" s="18">
        <v>60</v>
      </c>
      <c r="U42" s="18" t="s">
        <v>71</v>
      </c>
      <c r="V42" s="18" t="s">
        <v>72</v>
      </c>
      <c r="W42" s="18" t="s">
        <v>73</v>
      </c>
      <c r="X42" s="20">
        <v>0.50061500000000003</v>
      </c>
      <c r="Y42" s="20">
        <v>5.1558710000000003</v>
      </c>
      <c r="Z42" s="20">
        <v>0.30199999999999999</v>
      </c>
      <c r="AA42" s="20">
        <v>0.30499999999999999</v>
      </c>
      <c r="AB42" s="20">
        <f t="shared" si="0"/>
        <v>0.44022497151680001</v>
      </c>
      <c r="AC42" s="20">
        <f t="shared" si="1"/>
        <v>4.5144229018448012</v>
      </c>
    </row>
    <row r="43" spans="1:29" x14ac:dyDescent="0.25">
      <c r="A43" s="18">
        <v>5</v>
      </c>
      <c r="B43" s="18">
        <v>323</v>
      </c>
      <c r="C43" s="18" t="s">
        <v>165</v>
      </c>
      <c r="D43" s="18" t="s">
        <v>132</v>
      </c>
      <c r="E43" s="18" t="s">
        <v>166</v>
      </c>
      <c r="F43" s="18" t="s">
        <v>157</v>
      </c>
      <c r="G43" s="18" t="s">
        <v>158</v>
      </c>
      <c r="H43" s="18">
        <v>26562</v>
      </c>
      <c r="I43" s="18">
        <v>26563</v>
      </c>
      <c r="J43" s="18">
        <v>26543</v>
      </c>
      <c r="K43" s="18">
        <v>6172</v>
      </c>
      <c r="L43" s="18">
        <v>6172</v>
      </c>
      <c r="M43" s="18" t="s">
        <v>167</v>
      </c>
      <c r="N43" s="18" t="s">
        <v>168</v>
      </c>
      <c r="O43" s="19">
        <v>5.4817428566200004</v>
      </c>
      <c r="P43" s="19">
        <v>2.2183799999999998</v>
      </c>
      <c r="Q43" s="18" t="s">
        <v>79</v>
      </c>
      <c r="R43" s="18" t="s">
        <v>80</v>
      </c>
      <c r="S43" s="18">
        <v>12</v>
      </c>
      <c r="T43" s="18">
        <v>60</v>
      </c>
      <c r="U43" s="18" t="s">
        <v>71</v>
      </c>
      <c r="V43" s="18" t="s">
        <v>72</v>
      </c>
      <c r="W43" s="18" t="s">
        <v>73</v>
      </c>
      <c r="X43" s="20">
        <v>0.50061500000000003</v>
      </c>
      <c r="Y43" s="20">
        <v>5.1558710000000003</v>
      </c>
      <c r="Z43" s="20">
        <v>0.30199999999999999</v>
      </c>
      <c r="AA43" s="20">
        <v>0.30499999999999999</v>
      </c>
      <c r="AB43" s="20">
        <f t="shared" si="0"/>
        <v>0.77516690398260002</v>
      </c>
      <c r="AC43" s="20">
        <f t="shared" si="1"/>
        <v>7.9491883707411004</v>
      </c>
    </row>
    <row r="44" spans="1:29" x14ac:dyDescent="0.25">
      <c r="A44" s="18">
        <v>5</v>
      </c>
      <c r="B44" s="18">
        <v>323</v>
      </c>
      <c r="C44" s="18" t="s">
        <v>165</v>
      </c>
      <c r="D44" s="18" t="s">
        <v>132</v>
      </c>
      <c r="E44" s="18" t="s">
        <v>166</v>
      </c>
      <c r="F44" s="18" t="s">
        <v>157</v>
      </c>
      <c r="G44" s="18" t="s">
        <v>158</v>
      </c>
      <c r="H44" s="18">
        <v>39461</v>
      </c>
      <c r="I44" s="18">
        <v>39462</v>
      </c>
      <c r="J44" s="18">
        <v>39432</v>
      </c>
      <c r="K44" s="18">
        <v>6410</v>
      </c>
      <c r="L44" s="18">
        <v>6410</v>
      </c>
      <c r="M44" s="18" t="s">
        <v>167</v>
      </c>
      <c r="N44" s="18" t="s">
        <v>168</v>
      </c>
      <c r="O44" s="19">
        <v>2.7804278817200001</v>
      </c>
      <c r="P44" s="19">
        <v>1.1252</v>
      </c>
      <c r="Q44" s="18" t="s">
        <v>79</v>
      </c>
      <c r="R44" s="18" t="s">
        <v>80</v>
      </c>
      <c r="S44" s="18">
        <v>16</v>
      </c>
      <c r="T44" s="18">
        <v>60</v>
      </c>
      <c r="U44" s="18" t="s">
        <v>71</v>
      </c>
      <c r="V44" s="18" t="s">
        <v>74</v>
      </c>
      <c r="W44" s="18" t="s">
        <v>75</v>
      </c>
      <c r="X44" s="20">
        <v>0.70014500000000002</v>
      </c>
      <c r="Y44" s="20">
        <v>6.29983</v>
      </c>
      <c r="Z44" s="20">
        <v>0.30199999999999999</v>
      </c>
      <c r="AA44" s="20">
        <v>0.30499999999999999</v>
      </c>
      <c r="AB44" s="20">
        <f t="shared" si="0"/>
        <v>0.54988660149199997</v>
      </c>
      <c r="AC44" s="20">
        <f t="shared" si="1"/>
        <v>4.9265552576200005</v>
      </c>
    </row>
    <row r="45" spans="1:29" x14ac:dyDescent="0.25">
      <c r="A45" s="18">
        <v>5</v>
      </c>
      <c r="B45" s="18">
        <v>323</v>
      </c>
      <c r="C45" s="18" t="s">
        <v>165</v>
      </c>
      <c r="D45" s="18" t="s">
        <v>132</v>
      </c>
      <c r="E45" s="18" t="s">
        <v>166</v>
      </c>
      <c r="F45" s="18" t="s">
        <v>157</v>
      </c>
      <c r="G45" s="18" t="s">
        <v>158</v>
      </c>
      <c r="H45" s="18">
        <v>39468</v>
      </c>
      <c r="I45" s="18">
        <v>39469</v>
      </c>
      <c r="J45" s="18">
        <v>39439</v>
      </c>
      <c r="K45" s="18">
        <v>6410</v>
      </c>
      <c r="L45" s="18">
        <v>6410</v>
      </c>
      <c r="M45" s="18" t="s">
        <v>167</v>
      </c>
      <c r="N45" s="18" t="s">
        <v>168</v>
      </c>
      <c r="O45" s="19">
        <v>4.93732078697</v>
      </c>
      <c r="P45" s="19">
        <v>1.9980599999999999</v>
      </c>
      <c r="Q45" s="18" t="s">
        <v>79</v>
      </c>
      <c r="R45" s="18" t="s">
        <v>80</v>
      </c>
      <c r="S45" s="18">
        <v>16</v>
      </c>
      <c r="T45" s="18">
        <v>60</v>
      </c>
      <c r="U45" s="18" t="s">
        <v>71</v>
      </c>
      <c r="V45" s="18" t="s">
        <v>74</v>
      </c>
      <c r="W45" s="18" t="s">
        <v>75</v>
      </c>
      <c r="X45" s="20">
        <v>0.70014500000000002</v>
      </c>
      <c r="Y45" s="20">
        <v>6.29983</v>
      </c>
      <c r="Z45" s="20">
        <v>0.30199999999999999</v>
      </c>
      <c r="AA45" s="20">
        <v>0.30499999999999999</v>
      </c>
      <c r="AB45" s="20">
        <f t="shared" si="0"/>
        <v>0.97645433965259998</v>
      </c>
      <c r="AC45" s="20">
        <f t="shared" si="1"/>
        <v>8.7482696392110011</v>
      </c>
    </row>
    <row r="46" spans="1:29" x14ac:dyDescent="0.25">
      <c r="A46" s="18">
        <v>5</v>
      </c>
      <c r="B46" s="18">
        <v>323</v>
      </c>
      <c r="C46" s="18" t="s">
        <v>165</v>
      </c>
      <c r="D46" s="18" t="s">
        <v>132</v>
      </c>
      <c r="E46" s="18" t="s">
        <v>166</v>
      </c>
      <c r="F46" s="18" t="s">
        <v>157</v>
      </c>
      <c r="G46" s="18" t="s">
        <v>158</v>
      </c>
      <c r="H46" s="18">
        <v>39470</v>
      </c>
      <c r="I46" s="18">
        <v>39471</v>
      </c>
      <c r="J46" s="18">
        <v>39441</v>
      </c>
      <c r="K46" s="18">
        <v>6410</v>
      </c>
      <c r="L46" s="18">
        <v>6410</v>
      </c>
      <c r="M46" s="18" t="s">
        <v>167</v>
      </c>
      <c r="N46" s="18" t="s">
        <v>168</v>
      </c>
      <c r="O46" s="19">
        <v>0.19175079661200001</v>
      </c>
      <c r="P46" s="19">
        <v>7.7598799999999996E-2</v>
      </c>
      <c r="Q46" s="18" t="s">
        <v>79</v>
      </c>
      <c r="R46" s="18" t="s">
        <v>80</v>
      </c>
      <c r="S46" s="18">
        <v>16</v>
      </c>
      <c r="T46" s="18">
        <v>60</v>
      </c>
      <c r="U46" s="18" t="s">
        <v>71</v>
      </c>
      <c r="V46" s="18" t="s">
        <v>74</v>
      </c>
      <c r="W46" s="18" t="s">
        <v>75</v>
      </c>
      <c r="X46" s="20">
        <v>0.70014500000000002</v>
      </c>
      <c r="Y46" s="20">
        <v>6.29983</v>
      </c>
      <c r="Z46" s="20">
        <v>0.30199999999999999</v>
      </c>
      <c r="AA46" s="20">
        <v>0.30499999999999999</v>
      </c>
      <c r="AB46" s="20">
        <f t="shared" si="0"/>
        <v>3.7922627454547997E-2</v>
      </c>
      <c r="AC46" s="20">
        <f t="shared" si="1"/>
        <v>0.33975717750177997</v>
      </c>
    </row>
    <row r="47" spans="1:29" x14ac:dyDescent="0.25">
      <c r="A47" s="18">
        <v>5</v>
      </c>
      <c r="B47" s="18">
        <v>323</v>
      </c>
      <c r="C47" s="18" t="s">
        <v>165</v>
      </c>
      <c r="D47" s="18" t="s">
        <v>132</v>
      </c>
      <c r="E47" s="18" t="s">
        <v>166</v>
      </c>
      <c r="F47" s="18" t="s">
        <v>157</v>
      </c>
      <c r="G47" s="18" t="s">
        <v>158</v>
      </c>
      <c r="H47" s="18">
        <v>39472</v>
      </c>
      <c r="I47" s="18">
        <v>39473</v>
      </c>
      <c r="J47" s="18">
        <v>39443</v>
      </c>
      <c r="K47" s="18">
        <v>6410</v>
      </c>
      <c r="L47" s="18">
        <v>6410</v>
      </c>
      <c r="M47" s="18" t="s">
        <v>167</v>
      </c>
      <c r="N47" s="18" t="s">
        <v>168</v>
      </c>
      <c r="O47" s="19">
        <v>4.4208911522899998E-2</v>
      </c>
      <c r="P47" s="19">
        <v>1.7890699999999999E-2</v>
      </c>
      <c r="Q47" s="18" t="s">
        <v>79</v>
      </c>
      <c r="R47" s="18" t="s">
        <v>80</v>
      </c>
      <c r="S47" s="18">
        <v>16</v>
      </c>
      <c r="T47" s="18">
        <v>60</v>
      </c>
      <c r="U47" s="18" t="s">
        <v>71</v>
      </c>
      <c r="V47" s="18" t="s">
        <v>74</v>
      </c>
      <c r="W47" s="18" t="s">
        <v>75</v>
      </c>
      <c r="X47" s="20">
        <v>0.70014500000000002</v>
      </c>
      <c r="Y47" s="20">
        <v>6.29983</v>
      </c>
      <c r="Z47" s="20">
        <v>0.30199999999999999</v>
      </c>
      <c r="AA47" s="20">
        <v>0.30499999999999999</v>
      </c>
      <c r="AB47" s="20">
        <f t="shared" si="0"/>
        <v>8.7432067377469988E-3</v>
      </c>
      <c r="AC47" s="20">
        <f t="shared" si="1"/>
        <v>7.8332316163795004E-2</v>
      </c>
    </row>
    <row r="48" spans="1:29" x14ac:dyDescent="0.25">
      <c r="A48" s="18">
        <v>5</v>
      </c>
      <c r="B48" s="18">
        <v>323</v>
      </c>
      <c r="C48" s="18" t="s">
        <v>165</v>
      </c>
      <c r="D48" s="18" t="s">
        <v>132</v>
      </c>
      <c r="E48" s="18" t="s">
        <v>166</v>
      </c>
      <c r="F48" s="18" t="s">
        <v>157</v>
      </c>
      <c r="G48" s="18" t="s">
        <v>158</v>
      </c>
      <c r="H48" s="18">
        <v>39474</v>
      </c>
      <c r="I48" s="18">
        <v>39475</v>
      </c>
      <c r="J48" s="18">
        <v>39445</v>
      </c>
      <c r="K48" s="18">
        <v>6410</v>
      </c>
      <c r="L48" s="18">
        <v>6410</v>
      </c>
      <c r="M48" s="18" t="s">
        <v>167</v>
      </c>
      <c r="N48" s="18" t="s">
        <v>168</v>
      </c>
      <c r="O48" s="19">
        <v>2.2611560164000002</v>
      </c>
      <c r="P48" s="19">
        <v>0.91505700000000001</v>
      </c>
      <c r="Q48" s="18" t="s">
        <v>79</v>
      </c>
      <c r="R48" s="18" t="s">
        <v>80</v>
      </c>
      <c r="S48" s="18">
        <v>16</v>
      </c>
      <c r="T48" s="18">
        <v>60</v>
      </c>
      <c r="U48" s="18" t="s">
        <v>71</v>
      </c>
      <c r="V48" s="18" t="s">
        <v>74</v>
      </c>
      <c r="W48" s="18" t="s">
        <v>75</v>
      </c>
      <c r="X48" s="20">
        <v>0.70014500000000002</v>
      </c>
      <c r="Y48" s="20">
        <v>6.29983</v>
      </c>
      <c r="Z48" s="20">
        <v>0.30199999999999999</v>
      </c>
      <c r="AA48" s="20">
        <v>0.30499999999999999</v>
      </c>
      <c r="AB48" s="20">
        <f t="shared" si="0"/>
        <v>0.44718946311896995</v>
      </c>
      <c r="AC48" s="20">
        <f t="shared" si="1"/>
        <v>4.0064689605154502</v>
      </c>
    </row>
    <row r="49" spans="1:29" x14ac:dyDescent="0.25">
      <c r="A49" s="18">
        <v>5</v>
      </c>
      <c r="B49" s="18">
        <v>323</v>
      </c>
      <c r="C49" s="18" t="s">
        <v>165</v>
      </c>
      <c r="D49" s="18" t="s">
        <v>132</v>
      </c>
      <c r="E49" s="18" t="s">
        <v>166</v>
      </c>
      <c r="F49" s="18" t="s">
        <v>157</v>
      </c>
      <c r="G49" s="18" t="s">
        <v>158</v>
      </c>
      <c r="H49" s="18">
        <v>39475</v>
      </c>
      <c r="I49" s="18">
        <v>39476</v>
      </c>
      <c r="J49" s="18">
        <v>39446</v>
      </c>
      <c r="K49" s="18">
        <v>6410</v>
      </c>
      <c r="L49" s="18">
        <v>6410</v>
      </c>
      <c r="M49" s="18" t="s">
        <v>167</v>
      </c>
      <c r="N49" s="18" t="s">
        <v>168</v>
      </c>
      <c r="O49" s="19">
        <v>9.5816540838300004E-2</v>
      </c>
      <c r="P49" s="19">
        <v>3.87756E-2</v>
      </c>
      <c r="Q49" s="18" t="s">
        <v>79</v>
      </c>
      <c r="R49" s="18" t="s">
        <v>80</v>
      </c>
      <c r="S49" s="18">
        <v>16</v>
      </c>
      <c r="T49" s="18">
        <v>60</v>
      </c>
      <c r="U49" s="18" t="s">
        <v>71</v>
      </c>
      <c r="V49" s="18" t="s">
        <v>74</v>
      </c>
      <c r="W49" s="18" t="s">
        <v>75</v>
      </c>
      <c r="X49" s="20">
        <v>0.70014500000000002</v>
      </c>
      <c r="Y49" s="20">
        <v>6.29983</v>
      </c>
      <c r="Z49" s="20">
        <v>0.30199999999999999</v>
      </c>
      <c r="AA49" s="20">
        <v>0.30499999999999999</v>
      </c>
      <c r="AB49" s="20">
        <f t="shared" si="0"/>
        <v>1.8949682638476E-2</v>
      </c>
      <c r="AC49" s="20">
        <f t="shared" si="1"/>
        <v>0.16977438326286001</v>
      </c>
    </row>
    <row r="50" spans="1:29" x14ac:dyDescent="0.25">
      <c r="A50" s="18">
        <v>5</v>
      </c>
      <c r="B50" s="18">
        <v>323</v>
      </c>
      <c r="C50" s="18" t="s">
        <v>165</v>
      </c>
      <c r="D50" s="18" t="s">
        <v>132</v>
      </c>
      <c r="E50" s="18" t="s">
        <v>166</v>
      </c>
      <c r="F50" s="18" t="s">
        <v>157</v>
      </c>
      <c r="G50" s="18" t="s">
        <v>158</v>
      </c>
      <c r="H50" s="18">
        <v>39481</v>
      </c>
      <c r="I50" s="18">
        <v>39482</v>
      </c>
      <c r="J50" s="18">
        <v>39452</v>
      </c>
      <c r="K50" s="18">
        <v>6410</v>
      </c>
      <c r="L50" s="18">
        <v>6410</v>
      </c>
      <c r="M50" s="18" t="s">
        <v>167</v>
      </c>
      <c r="N50" s="18" t="s">
        <v>168</v>
      </c>
      <c r="O50" s="19">
        <v>3.8994344796200002E-2</v>
      </c>
      <c r="P50" s="19">
        <v>1.5780499999999999E-2</v>
      </c>
      <c r="Q50" s="18" t="s">
        <v>79</v>
      </c>
      <c r="R50" s="18" t="s">
        <v>80</v>
      </c>
      <c r="S50" s="18">
        <v>16</v>
      </c>
      <c r="T50" s="18">
        <v>60</v>
      </c>
      <c r="U50" s="18" t="s">
        <v>71</v>
      </c>
      <c r="V50" s="18" t="s">
        <v>74</v>
      </c>
      <c r="W50" s="18" t="s">
        <v>75</v>
      </c>
      <c r="X50" s="20">
        <v>0.70014500000000002</v>
      </c>
      <c r="Y50" s="20">
        <v>6.29983</v>
      </c>
      <c r="Z50" s="20">
        <v>0.30199999999999999</v>
      </c>
      <c r="AA50" s="20">
        <v>0.30499999999999999</v>
      </c>
      <c r="AB50" s="20">
        <f t="shared" si="0"/>
        <v>7.7119494444049998E-3</v>
      </c>
      <c r="AC50" s="20">
        <f t="shared" si="1"/>
        <v>6.9093054783924995E-2</v>
      </c>
    </row>
    <row r="51" spans="1:29" x14ac:dyDescent="0.25">
      <c r="A51" s="18">
        <v>5</v>
      </c>
      <c r="B51" s="18">
        <v>323</v>
      </c>
      <c r="C51" s="18" t="s">
        <v>165</v>
      </c>
      <c r="D51" s="18" t="s">
        <v>132</v>
      </c>
      <c r="E51" s="18" t="s">
        <v>166</v>
      </c>
      <c r="F51" s="18" t="s">
        <v>157</v>
      </c>
      <c r="G51" s="18" t="s">
        <v>158</v>
      </c>
      <c r="H51" s="18">
        <v>39482</v>
      </c>
      <c r="I51" s="18">
        <v>39483</v>
      </c>
      <c r="J51" s="18">
        <v>39453</v>
      </c>
      <c r="K51" s="18">
        <v>6410</v>
      </c>
      <c r="L51" s="18">
        <v>6410</v>
      </c>
      <c r="M51" s="18" t="s">
        <v>167</v>
      </c>
      <c r="N51" s="18" t="s">
        <v>168</v>
      </c>
      <c r="O51" s="19">
        <v>9.6210241512900002E-3</v>
      </c>
      <c r="P51" s="19">
        <v>3.8934899999999999E-3</v>
      </c>
      <c r="Q51" s="18" t="s">
        <v>79</v>
      </c>
      <c r="R51" s="18" t="s">
        <v>80</v>
      </c>
      <c r="S51" s="18">
        <v>16</v>
      </c>
      <c r="T51" s="18">
        <v>60</v>
      </c>
      <c r="U51" s="18" t="s">
        <v>71</v>
      </c>
      <c r="V51" s="18" t="s">
        <v>74</v>
      </c>
      <c r="W51" s="18" t="s">
        <v>75</v>
      </c>
      <c r="X51" s="20">
        <v>0.70014500000000002</v>
      </c>
      <c r="Y51" s="20">
        <v>6.29983</v>
      </c>
      <c r="Z51" s="20">
        <v>0.30199999999999999</v>
      </c>
      <c r="AA51" s="20">
        <v>0.30499999999999999</v>
      </c>
      <c r="AB51" s="20">
        <f t="shared" si="0"/>
        <v>1.9027532741228998E-3</v>
      </c>
      <c r="AC51" s="20">
        <f t="shared" si="1"/>
        <v>1.7047185949156503E-2</v>
      </c>
    </row>
    <row r="52" spans="1:29" x14ac:dyDescent="0.25">
      <c r="A52" s="18">
        <v>5</v>
      </c>
      <c r="B52" s="18">
        <v>323</v>
      </c>
      <c r="C52" s="18" t="s">
        <v>165</v>
      </c>
      <c r="D52" s="18" t="s">
        <v>132</v>
      </c>
      <c r="E52" s="18" t="s">
        <v>166</v>
      </c>
      <c r="F52" s="18" t="s">
        <v>157</v>
      </c>
      <c r="G52" s="18" t="s">
        <v>158</v>
      </c>
      <c r="H52" s="18">
        <v>39483</v>
      </c>
      <c r="I52" s="18">
        <v>39484</v>
      </c>
      <c r="J52" s="18">
        <v>39454</v>
      </c>
      <c r="K52" s="18">
        <v>6410</v>
      </c>
      <c r="L52" s="18">
        <v>6410</v>
      </c>
      <c r="M52" s="18" t="s">
        <v>167</v>
      </c>
      <c r="N52" s="18" t="s">
        <v>168</v>
      </c>
      <c r="O52" s="19">
        <v>2.7291479026299998</v>
      </c>
      <c r="P52" s="19">
        <v>1.1044499999999999</v>
      </c>
      <c r="Q52" s="18" t="s">
        <v>79</v>
      </c>
      <c r="R52" s="18" t="s">
        <v>80</v>
      </c>
      <c r="S52" s="18">
        <v>16</v>
      </c>
      <c r="T52" s="18">
        <v>60</v>
      </c>
      <c r="U52" s="18" t="s">
        <v>71</v>
      </c>
      <c r="V52" s="18" t="s">
        <v>74</v>
      </c>
      <c r="W52" s="18" t="s">
        <v>75</v>
      </c>
      <c r="X52" s="20">
        <v>0.70014500000000002</v>
      </c>
      <c r="Y52" s="20">
        <v>6.29983</v>
      </c>
      <c r="Z52" s="20">
        <v>0.30199999999999999</v>
      </c>
      <c r="AA52" s="20">
        <v>0.30499999999999999</v>
      </c>
      <c r="AB52" s="20">
        <f t="shared" si="0"/>
        <v>0.53974605138449994</v>
      </c>
      <c r="AC52" s="20">
        <f t="shared" si="1"/>
        <v>4.8357038342325005</v>
      </c>
    </row>
    <row r="53" spans="1:29" x14ac:dyDescent="0.25">
      <c r="A53" s="18">
        <v>5</v>
      </c>
      <c r="B53" s="18">
        <v>323</v>
      </c>
      <c r="C53" s="18" t="s">
        <v>165</v>
      </c>
      <c r="D53" s="18" t="s">
        <v>132</v>
      </c>
      <c r="E53" s="18" t="s">
        <v>166</v>
      </c>
      <c r="F53" s="18" t="s">
        <v>157</v>
      </c>
      <c r="G53" s="18" t="s">
        <v>158</v>
      </c>
      <c r="H53" s="18">
        <v>39484</v>
      </c>
      <c r="I53" s="18">
        <v>39485</v>
      </c>
      <c r="J53" s="18">
        <v>39455</v>
      </c>
      <c r="K53" s="18">
        <v>6410</v>
      </c>
      <c r="L53" s="18">
        <v>6410</v>
      </c>
      <c r="M53" s="18" t="s">
        <v>167</v>
      </c>
      <c r="N53" s="18" t="s">
        <v>168</v>
      </c>
      <c r="O53" s="19">
        <v>1.74437317467</v>
      </c>
      <c r="P53" s="19">
        <v>0.70592299999999997</v>
      </c>
      <c r="Q53" s="18" t="s">
        <v>79</v>
      </c>
      <c r="R53" s="18" t="s">
        <v>80</v>
      </c>
      <c r="S53" s="18">
        <v>16</v>
      </c>
      <c r="T53" s="18">
        <v>60</v>
      </c>
      <c r="U53" s="18" t="s">
        <v>71</v>
      </c>
      <c r="V53" s="18" t="s">
        <v>74</v>
      </c>
      <c r="W53" s="18" t="s">
        <v>75</v>
      </c>
      <c r="X53" s="20">
        <v>0.70014500000000002</v>
      </c>
      <c r="Y53" s="20">
        <v>6.29983</v>
      </c>
      <c r="Z53" s="20">
        <v>0.30199999999999999</v>
      </c>
      <c r="AA53" s="20">
        <v>0.30499999999999999</v>
      </c>
      <c r="AB53" s="20">
        <f t="shared" si="0"/>
        <v>0.34498542426682999</v>
      </c>
      <c r="AC53" s="20">
        <f t="shared" si="1"/>
        <v>3.0908004506975502</v>
      </c>
    </row>
    <row r="54" spans="1:29" x14ac:dyDescent="0.25">
      <c r="A54" s="18">
        <v>5</v>
      </c>
      <c r="B54" s="18">
        <v>323</v>
      </c>
      <c r="C54" s="18" t="s">
        <v>165</v>
      </c>
      <c r="D54" s="18" t="s">
        <v>132</v>
      </c>
      <c r="E54" s="18" t="s">
        <v>166</v>
      </c>
      <c r="F54" s="18" t="s">
        <v>157</v>
      </c>
      <c r="G54" s="18" t="s">
        <v>158</v>
      </c>
      <c r="H54" s="18">
        <v>39485</v>
      </c>
      <c r="I54" s="18">
        <v>39486</v>
      </c>
      <c r="J54" s="18">
        <v>39456</v>
      </c>
      <c r="K54" s="18">
        <v>6410</v>
      </c>
      <c r="L54" s="18">
        <v>6410</v>
      </c>
      <c r="M54" s="18" t="s">
        <v>167</v>
      </c>
      <c r="N54" s="18" t="s">
        <v>168</v>
      </c>
      <c r="O54" s="19">
        <v>1.3796458360499999E-3</v>
      </c>
      <c r="P54" s="19">
        <v>5.58323E-4</v>
      </c>
      <c r="Q54" s="18" t="s">
        <v>79</v>
      </c>
      <c r="R54" s="18" t="s">
        <v>80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0.70014500000000002</v>
      </c>
      <c r="Y54" s="20">
        <v>6.29983</v>
      </c>
      <c r="Z54" s="20">
        <v>0.30199999999999999</v>
      </c>
      <c r="AA54" s="20">
        <v>0.30499999999999999</v>
      </c>
      <c r="AB54" s="20">
        <f t="shared" si="0"/>
        <v>2.7285312567082996E-4</v>
      </c>
      <c r="AC54" s="20">
        <f t="shared" si="1"/>
        <v>2.4445512896375502E-3</v>
      </c>
    </row>
    <row r="55" spans="1:29" x14ac:dyDescent="0.25">
      <c r="A55" s="18">
        <v>5</v>
      </c>
      <c r="B55" s="18">
        <v>323</v>
      </c>
      <c r="C55" s="18" t="s">
        <v>165</v>
      </c>
      <c r="D55" s="18" t="s">
        <v>132</v>
      </c>
      <c r="E55" s="18" t="s">
        <v>166</v>
      </c>
      <c r="F55" s="18" t="s">
        <v>157</v>
      </c>
      <c r="G55" s="18" t="s">
        <v>158</v>
      </c>
      <c r="H55" s="18">
        <v>39486</v>
      </c>
      <c r="I55" s="18">
        <v>39487</v>
      </c>
      <c r="J55" s="18">
        <v>39457</v>
      </c>
      <c r="K55" s="18">
        <v>6410</v>
      </c>
      <c r="L55" s="18">
        <v>6410</v>
      </c>
      <c r="M55" s="18" t="s">
        <v>167</v>
      </c>
      <c r="N55" s="18" t="s">
        <v>168</v>
      </c>
      <c r="O55" s="19">
        <v>2.0875305054300002</v>
      </c>
      <c r="P55" s="19">
        <v>0.84479400000000004</v>
      </c>
      <c r="Q55" s="18" t="s">
        <v>79</v>
      </c>
      <c r="R55" s="18" t="s">
        <v>80</v>
      </c>
      <c r="S55" s="18">
        <v>16</v>
      </c>
      <c r="T55" s="18">
        <v>60</v>
      </c>
      <c r="U55" s="18" t="s">
        <v>71</v>
      </c>
      <c r="V55" s="18" t="s">
        <v>74</v>
      </c>
      <c r="W55" s="18" t="s">
        <v>75</v>
      </c>
      <c r="X55" s="20">
        <v>0.70014500000000002</v>
      </c>
      <c r="Y55" s="20">
        <v>6.29983</v>
      </c>
      <c r="Z55" s="20">
        <v>0.30199999999999999</v>
      </c>
      <c r="AA55" s="20">
        <v>0.30499999999999999</v>
      </c>
      <c r="AB55" s="20">
        <f t="shared" si="0"/>
        <v>0.41285185000073998</v>
      </c>
      <c r="AC55" s="20">
        <f t="shared" si="1"/>
        <v>3.6988307165889007</v>
      </c>
    </row>
    <row r="56" spans="1:29" x14ac:dyDescent="0.25">
      <c r="A56" s="18">
        <v>5</v>
      </c>
      <c r="B56" s="18">
        <v>323</v>
      </c>
      <c r="C56" s="18" t="s">
        <v>165</v>
      </c>
      <c r="D56" s="18" t="s">
        <v>132</v>
      </c>
      <c r="E56" s="18" t="s">
        <v>166</v>
      </c>
      <c r="F56" s="18" t="s">
        <v>157</v>
      </c>
      <c r="G56" s="18" t="s">
        <v>158</v>
      </c>
      <c r="H56" s="18">
        <v>39490</v>
      </c>
      <c r="I56" s="18">
        <v>39491</v>
      </c>
      <c r="J56" s="18">
        <v>39461</v>
      </c>
      <c r="K56" s="18">
        <v>6410</v>
      </c>
      <c r="L56" s="18">
        <v>6410</v>
      </c>
      <c r="M56" s="18" t="s">
        <v>167</v>
      </c>
      <c r="N56" s="18" t="s">
        <v>168</v>
      </c>
      <c r="O56" s="19">
        <v>1.5715849282300001</v>
      </c>
      <c r="P56" s="19">
        <v>0.63599799999999995</v>
      </c>
      <c r="Q56" s="18" t="s">
        <v>79</v>
      </c>
      <c r="R56" s="18" t="s">
        <v>80</v>
      </c>
      <c r="S56" s="18">
        <v>16</v>
      </c>
      <c r="T56" s="18">
        <v>60</v>
      </c>
      <c r="U56" s="18" t="s">
        <v>71</v>
      </c>
      <c r="V56" s="18" t="s">
        <v>74</v>
      </c>
      <c r="W56" s="18" t="s">
        <v>75</v>
      </c>
      <c r="X56" s="20">
        <v>0.70014500000000002</v>
      </c>
      <c r="Y56" s="20">
        <v>6.29983</v>
      </c>
      <c r="Z56" s="20">
        <v>0.30199999999999999</v>
      </c>
      <c r="AA56" s="20">
        <v>0.30499999999999999</v>
      </c>
      <c r="AB56" s="20">
        <f t="shared" si="0"/>
        <v>0.31081299215757996</v>
      </c>
      <c r="AC56" s="20">
        <f t="shared" si="1"/>
        <v>2.7846420998363</v>
      </c>
    </row>
    <row r="57" spans="1:29" x14ac:dyDescent="0.25">
      <c r="A57" s="18">
        <v>5</v>
      </c>
      <c r="B57" s="18">
        <v>323</v>
      </c>
      <c r="C57" s="18" t="s">
        <v>165</v>
      </c>
      <c r="D57" s="18" t="s">
        <v>132</v>
      </c>
      <c r="E57" s="18" t="s">
        <v>166</v>
      </c>
      <c r="F57" s="18" t="s">
        <v>157</v>
      </c>
      <c r="G57" s="18" t="s">
        <v>158</v>
      </c>
      <c r="H57" s="18">
        <v>39491</v>
      </c>
      <c r="I57" s="18">
        <v>39492</v>
      </c>
      <c r="J57" s="18">
        <v>39462</v>
      </c>
      <c r="K57" s="18">
        <v>6410</v>
      </c>
      <c r="L57" s="18">
        <v>6410</v>
      </c>
      <c r="M57" s="18" t="s">
        <v>167</v>
      </c>
      <c r="N57" s="18" t="s">
        <v>168</v>
      </c>
      <c r="O57" s="19">
        <v>6.9663526338999997</v>
      </c>
      <c r="P57" s="19">
        <v>2.8191799999999998</v>
      </c>
      <c r="Q57" s="18" t="s">
        <v>79</v>
      </c>
      <c r="R57" s="18" t="s">
        <v>80</v>
      </c>
      <c r="S57" s="18">
        <v>16</v>
      </c>
      <c r="T57" s="18">
        <v>60</v>
      </c>
      <c r="U57" s="18" t="s">
        <v>71</v>
      </c>
      <c r="V57" s="18" t="s">
        <v>74</v>
      </c>
      <c r="W57" s="18" t="s">
        <v>75</v>
      </c>
      <c r="X57" s="20">
        <v>0.70014500000000002</v>
      </c>
      <c r="Y57" s="20">
        <v>6.29983</v>
      </c>
      <c r="Z57" s="20">
        <v>0.30199999999999999</v>
      </c>
      <c r="AA57" s="20">
        <v>0.30499999999999999</v>
      </c>
      <c r="AB57" s="20">
        <f t="shared" si="0"/>
        <v>1.3777366772077999</v>
      </c>
      <c r="AC57" s="20">
        <f t="shared" si="1"/>
        <v>12.343446543883001</v>
      </c>
    </row>
    <row r="58" spans="1:29" x14ac:dyDescent="0.25">
      <c r="A58" s="18">
        <v>5</v>
      </c>
      <c r="B58" s="18">
        <v>323</v>
      </c>
      <c r="C58" s="18" t="s">
        <v>165</v>
      </c>
      <c r="D58" s="18" t="s">
        <v>132</v>
      </c>
      <c r="E58" s="18" t="s">
        <v>166</v>
      </c>
      <c r="F58" s="18" t="s">
        <v>157</v>
      </c>
      <c r="G58" s="18" t="s">
        <v>158</v>
      </c>
      <c r="H58" s="18">
        <v>39494</v>
      </c>
      <c r="I58" s="18">
        <v>39495</v>
      </c>
      <c r="J58" s="18">
        <v>39465</v>
      </c>
      <c r="K58" s="18">
        <v>6410</v>
      </c>
      <c r="L58" s="18">
        <v>6410</v>
      </c>
      <c r="M58" s="18" t="s">
        <v>167</v>
      </c>
      <c r="N58" s="18" t="s">
        <v>168</v>
      </c>
      <c r="O58" s="19">
        <v>7.70401677044</v>
      </c>
      <c r="P58" s="19">
        <v>3.1177000000000001</v>
      </c>
      <c r="Q58" s="18" t="s">
        <v>79</v>
      </c>
      <c r="R58" s="18" t="s">
        <v>80</v>
      </c>
      <c r="S58" s="18">
        <v>16</v>
      </c>
      <c r="T58" s="18">
        <v>60</v>
      </c>
      <c r="U58" s="18" t="s">
        <v>71</v>
      </c>
      <c r="V58" s="18" t="s">
        <v>74</v>
      </c>
      <c r="W58" s="18" t="s">
        <v>75</v>
      </c>
      <c r="X58" s="20">
        <v>0.70014500000000002</v>
      </c>
      <c r="Y58" s="20">
        <v>6.29983</v>
      </c>
      <c r="Z58" s="20">
        <v>0.30199999999999999</v>
      </c>
      <c r="AA58" s="20">
        <v>0.30499999999999999</v>
      </c>
      <c r="AB58" s="20">
        <f t="shared" si="0"/>
        <v>1.5236237624169999</v>
      </c>
      <c r="AC58" s="20">
        <f t="shared" si="1"/>
        <v>13.650481093745002</v>
      </c>
    </row>
    <row r="59" spans="1:29" x14ac:dyDescent="0.25">
      <c r="A59" s="18">
        <v>5</v>
      </c>
      <c r="B59" s="18">
        <v>323</v>
      </c>
      <c r="C59" s="18" t="s">
        <v>165</v>
      </c>
      <c r="D59" s="18" t="s">
        <v>132</v>
      </c>
      <c r="E59" s="18" t="s">
        <v>166</v>
      </c>
      <c r="F59" s="18" t="s">
        <v>157</v>
      </c>
      <c r="G59" s="18" t="s">
        <v>158</v>
      </c>
      <c r="H59" s="18">
        <v>39497</v>
      </c>
      <c r="I59" s="18">
        <v>39498</v>
      </c>
      <c r="J59" s="18">
        <v>39468</v>
      </c>
      <c r="K59" s="18">
        <v>6410</v>
      </c>
      <c r="L59" s="18">
        <v>6410</v>
      </c>
      <c r="M59" s="18" t="s">
        <v>167</v>
      </c>
      <c r="N59" s="18" t="s">
        <v>168</v>
      </c>
      <c r="O59" s="19">
        <v>5.0783344806099997</v>
      </c>
      <c r="P59" s="19">
        <v>2.0551300000000001</v>
      </c>
      <c r="Q59" s="18" t="s">
        <v>79</v>
      </c>
      <c r="R59" s="18" t="s">
        <v>80</v>
      </c>
      <c r="S59" s="18">
        <v>16</v>
      </c>
      <c r="T59" s="18">
        <v>60</v>
      </c>
      <c r="U59" s="18" t="s">
        <v>71</v>
      </c>
      <c r="V59" s="18" t="s">
        <v>74</v>
      </c>
      <c r="W59" s="18" t="s">
        <v>75</v>
      </c>
      <c r="X59" s="20">
        <v>0.70014500000000002</v>
      </c>
      <c r="Y59" s="20">
        <v>6.29983</v>
      </c>
      <c r="Z59" s="20">
        <v>0.30199999999999999</v>
      </c>
      <c r="AA59" s="20">
        <v>0.30499999999999999</v>
      </c>
      <c r="AB59" s="20">
        <f t="shared" si="0"/>
        <v>1.0043445177073</v>
      </c>
      <c r="AC59" s="20">
        <f t="shared" si="1"/>
        <v>8.9981438913905016</v>
      </c>
    </row>
    <row r="60" spans="1:29" x14ac:dyDescent="0.25">
      <c r="A60" s="18">
        <v>5</v>
      </c>
      <c r="B60" s="18">
        <v>323</v>
      </c>
      <c r="C60" s="18" t="s">
        <v>165</v>
      </c>
      <c r="D60" s="18" t="s">
        <v>132</v>
      </c>
      <c r="E60" s="18" t="s">
        <v>166</v>
      </c>
      <c r="F60" s="18" t="s">
        <v>157</v>
      </c>
      <c r="G60" s="18" t="s">
        <v>158</v>
      </c>
      <c r="H60" s="18">
        <v>39500</v>
      </c>
      <c r="I60" s="18">
        <v>39501</v>
      </c>
      <c r="J60" s="18">
        <v>39471</v>
      </c>
      <c r="K60" s="18">
        <v>6410</v>
      </c>
      <c r="L60" s="18">
        <v>6410</v>
      </c>
      <c r="M60" s="18" t="s">
        <v>167</v>
      </c>
      <c r="N60" s="18" t="s">
        <v>168</v>
      </c>
      <c r="O60" s="19">
        <v>3.9597644990199998</v>
      </c>
      <c r="P60" s="19">
        <v>1.60246</v>
      </c>
      <c r="Q60" s="18" t="s">
        <v>79</v>
      </c>
      <c r="R60" s="18" t="s">
        <v>80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0.70014500000000002</v>
      </c>
      <c r="Y60" s="20">
        <v>6.29983</v>
      </c>
      <c r="Z60" s="20">
        <v>0.30199999999999999</v>
      </c>
      <c r="AA60" s="20">
        <v>0.30499999999999999</v>
      </c>
      <c r="AB60" s="20">
        <f t="shared" si="0"/>
        <v>0.78312414097659999</v>
      </c>
      <c r="AC60" s="20">
        <f t="shared" si="1"/>
        <v>7.0161817793510002</v>
      </c>
    </row>
    <row r="61" spans="1:29" x14ac:dyDescent="0.25">
      <c r="A61" s="18">
        <v>5</v>
      </c>
      <c r="B61" s="18">
        <v>323</v>
      </c>
      <c r="C61" s="18" t="s">
        <v>165</v>
      </c>
      <c r="D61" s="18" t="s">
        <v>132</v>
      </c>
      <c r="E61" s="18" t="s">
        <v>166</v>
      </c>
      <c r="F61" s="18" t="s">
        <v>157</v>
      </c>
      <c r="G61" s="18" t="s">
        <v>158</v>
      </c>
      <c r="H61" s="18">
        <v>39501</v>
      </c>
      <c r="I61" s="18">
        <v>39502</v>
      </c>
      <c r="J61" s="18">
        <v>39472</v>
      </c>
      <c r="K61" s="18">
        <v>6410</v>
      </c>
      <c r="L61" s="18">
        <v>6410</v>
      </c>
      <c r="M61" s="18" t="s">
        <v>167</v>
      </c>
      <c r="N61" s="18" t="s">
        <v>168</v>
      </c>
      <c r="O61" s="19">
        <v>5.1142395122800002</v>
      </c>
      <c r="P61" s="19">
        <v>2.0696599999999998</v>
      </c>
      <c r="Q61" s="18" t="s">
        <v>79</v>
      </c>
      <c r="R61" s="18" t="s">
        <v>80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0.70014500000000002</v>
      </c>
      <c r="Y61" s="20">
        <v>6.29983</v>
      </c>
      <c r="Z61" s="20">
        <v>0.30199999999999999</v>
      </c>
      <c r="AA61" s="20">
        <v>0.30499999999999999</v>
      </c>
      <c r="AB61" s="20">
        <f t="shared" si="0"/>
        <v>1.0114453462885999</v>
      </c>
      <c r="AC61" s="20">
        <f t="shared" si="1"/>
        <v>9.0617617796710004</v>
      </c>
    </row>
    <row r="62" spans="1:29" x14ac:dyDescent="0.25">
      <c r="A62" s="18">
        <v>5</v>
      </c>
      <c r="B62" s="18">
        <v>323</v>
      </c>
      <c r="C62" s="18" t="s">
        <v>165</v>
      </c>
      <c r="D62" s="18" t="s">
        <v>132</v>
      </c>
      <c r="E62" s="18" t="s">
        <v>166</v>
      </c>
      <c r="F62" s="18" t="s">
        <v>157</v>
      </c>
      <c r="G62" s="18" t="s">
        <v>158</v>
      </c>
      <c r="H62" s="18">
        <v>39502</v>
      </c>
      <c r="I62" s="18">
        <v>39503</v>
      </c>
      <c r="J62" s="18">
        <v>39473</v>
      </c>
      <c r="K62" s="18">
        <v>6410</v>
      </c>
      <c r="L62" s="18">
        <v>6410</v>
      </c>
      <c r="M62" s="18" t="s">
        <v>167</v>
      </c>
      <c r="N62" s="18" t="s">
        <v>168</v>
      </c>
      <c r="O62" s="19">
        <v>8.1166236903400009</v>
      </c>
      <c r="P62" s="19">
        <v>3.2846799999999998</v>
      </c>
      <c r="Q62" s="18" t="s">
        <v>79</v>
      </c>
      <c r="R62" s="18" t="s">
        <v>80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0.70014500000000002</v>
      </c>
      <c r="Y62" s="20">
        <v>6.29983</v>
      </c>
      <c r="Z62" s="20">
        <v>0.30199999999999999</v>
      </c>
      <c r="AA62" s="20">
        <v>0.30499999999999999</v>
      </c>
      <c r="AB62" s="20">
        <f t="shared" si="0"/>
        <v>1.6052270904627997</v>
      </c>
      <c r="AC62" s="20">
        <f t="shared" si="1"/>
        <v>14.381583295058</v>
      </c>
    </row>
    <row r="63" spans="1:29" x14ac:dyDescent="0.25">
      <c r="A63" s="18">
        <v>5</v>
      </c>
      <c r="B63" s="18">
        <v>323</v>
      </c>
      <c r="C63" s="18" t="s">
        <v>165</v>
      </c>
      <c r="D63" s="18" t="s">
        <v>132</v>
      </c>
      <c r="E63" s="18" t="s">
        <v>166</v>
      </c>
      <c r="F63" s="18" t="s">
        <v>157</v>
      </c>
      <c r="G63" s="18" t="s">
        <v>158</v>
      </c>
      <c r="H63" s="18">
        <v>39504</v>
      </c>
      <c r="I63" s="18">
        <v>39505</v>
      </c>
      <c r="J63" s="18">
        <v>39475</v>
      </c>
      <c r="K63" s="18">
        <v>6410</v>
      </c>
      <c r="L63" s="18">
        <v>6410</v>
      </c>
      <c r="M63" s="18" t="s">
        <v>167</v>
      </c>
      <c r="N63" s="18" t="s">
        <v>168</v>
      </c>
      <c r="O63" s="19">
        <v>2.6486312876799998</v>
      </c>
      <c r="P63" s="19">
        <v>1.07186</v>
      </c>
      <c r="Q63" s="18" t="s">
        <v>79</v>
      </c>
      <c r="R63" s="18" t="s">
        <v>80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0.70014500000000002</v>
      </c>
      <c r="Y63" s="20">
        <v>6.29983</v>
      </c>
      <c r="Z63" s="20">
        <v>0.30199999999999999</v>
      </c>
      <c r="AA63" s="20">
        <v>0.30499999999999999</v>
      </c>
      <c r="AB63" s="20">
        <f t="shared" si="0"/>
        <v>0.52381927895059999</v>
      </c>
      <c r="AC63" s="20">
        <f t="shared" si="1"/>
        <v>4.693012369741</v>
      </c>
    </row>
    <row r="64" spans="1:29" x14ac:dyDescent="0.25">
      <c r="A64" s="18">
        <v>5</v>
      </c>
      <c r="B64" s="18">
        <v>323</v>
      </c>
      <c r="C64" s="18" t="s">
        <v>165</v>
      </c>
      <c r="D64" s="18" t="s">
        <v>132</v>
      </c>
      <c r="E64" s="18" t="s">
        <v>166</v>
      </c>
      <c r="F64" s="18" t="s">
        <v>157</v>
      </c>
      <c r="G64" s="18" t="s">
        <v>158</v>
      </c>
      <c r="H64" s="18">
        <v>39505</v>
      </c>
      <c r="I64" s="18">
        <v>39506</v>
      </c>
      <c r="J64" s="18">
        <v>39476</v>
      </c>
      <c r="K64" s="18">
        <v>6410</v>
      </c>
      <c r="L64" s="18">
        <v>6410</v>
      </c>
      <c r="M64" s="18" t="s">
        <v>167</v>
      </c>
      <c r="N64" s="18" t="s">
        <v>168</v>
      </c>
      <c r="O64" s="19">
        <v>1.7981343888600001</v>
      </c>
      <c r="P64" s="19">
        <v>0.72767899999999996</v>
      </c>
      <c r="Q64" s="18" t="s">
        <v>79</v>
      </c>
      <c r="R64" s="18" t="s">
        <v>80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0.70014500000000002</v>
      </c>
      <c r="Y64" s="20">
        <v>6.29983</v>
      </c>
      <c r="Z64" s="20">
        <v>0.30199999999999999</v>
      </c>
      <c r="AA64" s="20">
        <v>0.30499999999999999</v>
      </c>
      <c r="AB64" s="20">
        <f t="shared" si="0"/>
        <v>0.35561760779158996</v>
      </c>
      <c r="AC64" s="20">
        <f t="shared" si="1"/>
        <v>3.1860565262261504</v>
      </c>
    </row>
    <row r="65" spans="1:29" x14ac:dyDescent="0.25">
      <c r="A65" s="18">
        <v>5</v>
      </c>
      <c r="B65" s="18">
        <v>323</v>
      </c>
      <c r="C65" s="18" t="s">
        <v>165</v>
      </c>
      <c r="D65" s="18" t="s">
        <v>132</v>
      </c>
      <c r="E65" s="18" t="s">
        <v>166</v>
      </c>
      <c r="F65" s="18" t="s">
        <v>157</v>
      </c>
      <c r="G65" s="18" t="s">
        <v>158</v>
      </c>
      <c r="H65" s="18">
        <v>39506</v>
      </c>
      <c r="I65" s="18">
        <v>39507</v>
      </c>
      <c r="J65" s="18">
        <v>39477</v>
      </c>
      <c r="K65" s="18">
        <v>6410</v>
      </c>
      <c r="L65" s="18">
        <v>6410</v>
      </c>
      <c r="M65" s="18" t="s">
        <v>167</v>
      </c>
      <c r="N65" s="18" t="s">
        <v>168</v>
      </c>
      <c r="O65" s="19">
        <v>2.8565517397</v>
      </c>
      <c r="P65" s="19">
        <v>1.15601</v>
      </c>
      <c r="Q65" s="18" t="s">
        <v>79</v>
      </c>
      <c r="R65" s="18" t="s">
        <v>80</v>
      </c>
      <c r="S65" s="18">
        <v>16</v>
      </c>
      <c r="T65" s="18">
        <v>60</v>
      </c>
      <c r="U65" s="18" t="s">
        <v>71</v>
      </c>
      <c r="V65" s="18" t="s">
        <v>74</v>
      </c>
      <c r="W65" s="18" t="s">
        <v>75</v>
      </c>
      <c r="X65" s="20">
        <v>0.70014500000000002</v>
      </c>
      <c r="Y65" s="20">
        <v>6.29983</v>
      </c>
      <c r="Z65" s="20">
        <v>0.30199999999999999</v>
      </c>
      <c r="AA65" s="20">
        <v>0.30499999999999999</v>
      </c>
      <c r="AB65" s="20">
        <f t="shared" si="0"/>
        <v>0.56494348577209996</v>
      </c>
      <c r="AC65" s="20">
        <f t="shared" si="1"/>
        <v>5.0614532024185008</v>
      </c>
    </row>
    <row r="66" spans="1:29" x14ac:dyDescent="0.25">
      <c r="A66" s="18">
        <v>5</v>
      </c>
      <c r="B66" s="18">
        <v>323</v>
      </c>
      <c r="C66" s="18" t="s">
        <v>165</v>
      </c>
      <c r="D66" s="18" t="s">
        <v>132</v>
      </c>
      <c r="E66" s="18" t="s">
        <v>166</v>
      </c>
      <c r="F66" s="18" t="s">
        <v>157</v>
      </c>
      <c r="G66" s="18" t="s">
        <v>158</v>
      </c>
      <c r="H66" s="18">
        <v>39507</v>
      </c>
      <c r="I66" s="18">
        <v>39508</v>
      </c>
      <c r="J66" s="18">
        <v>39478</v>
      </c>
      <c r="K66" s="18">
        <v>6410</v>
      </c>
      <c r="L66" s="18">
        <v>6410</v>
      </c>
      <c r="M66" s="18" t="s">
        <v>167</v>
      </c>
      <c r="N66" s="18" t="s">
        <v>168</v>
      </c>
      <c r="O66" s="19">
        <v>9.3584563400099992</v>
      </c>
      <c r="P66" s="19">
        <v>3.7872300000000001</v>
      </c>
      <c r="Q66" s="18" t="s">
        <v>79</v>
      </c>
      <c r="R66" s="18" t="s">
        <v>80</v>
      </c>
      <c r="S66" s="18">
        <v>16</v>
      </c>
      <c r="T66" s="18">
        <v>60</v>
      </c>
      <c r="U66" s="18" t="s">
        <v>71</v>
      </c>
      <c r="V66" s="18" t="s">
        <v>74</v>
      </c>
      <c r="W66" s="18" t="s">
        <v>75</v>
      </c>
      <c r="X66" s="20">
        <v>0.70014500000000002</v>
      </c>
      <c r="Y66" s="20">
        <v>6.29983</v>
      </c>
      <c r="Z66" s="20">
        <v>0.30199999999999999</v>
      </c>
      <c r="AA66" s="20">
        <v>0.30499999999999999</v>
      </c>
      <c r="AB66" s="20">
        <f t="shared" ref="AB66:AB129" si="2">P66*X66*(1-Z66)</f>
        <v>1.8508238835483</v>
      </c>
      <c r="AC66" s="20">
        <f t="shared" ref="AC66:AC129" si="3">P66*Y66*(1-AA66)</f>
        <v>16.581939093775503</v>
      </c>
    </row>
    <row r="67" spans="1:29" x14ac:dyDescent="0.25">
      <c r="A67" s="18">
        <v>5</v>
      </c>
      <c r="B67" s="18">
        <v>323</v>
      </c>
      <c r="C67" s="18" t="s">
        <v>165</v>
      </c>
      <c r="D67" s="18" t="s">
        <v>132</v>
      </c>
      <c r="E67" s="18" t="s">
        <v>166</v>
      </c>
      <c r="F67" s="18" t="s">
        <v>157</v>
      </c>
      <c r="G67" s="18" t="s">
        <v>158</v>
      </c>
      <c r="H67" s="18">
        <v>39508</v>
      </c>
      <c r="I67" s="18">
        <v>39509</v>
      </c>
      <c r="J67" s="18">
        <v>39479</v>
      </c>
      <c r="K67" s="18">
        <v>6410</v>
      </c>
      <c r="L67" s="18">
        <v>6410</v>
      </c>
      <c r="M67" s="18" t="s">
        <v>167</v>
      </c>
      <c r="N67" s="18" t="s">
        <v>168</v>
      </c>
      <c r="O67" s="19">
        <v>2.4112552447</v>
      </c>
      <c r="P67" s="19">
        <v>0.9758</v>
      </c>
      <c r="Q67" s="18" t="s">
        <v>79</v>
      </c>
      <c r="R67" s="18" t="s">
        <v>80</v>
      </c>
      <c r="S67" s="18">
        <v>16</v>
      </c>
      <c r="T67" s="18">
        <v>60</v>
      </c>
      <c r="U67" s="18" t="s">
        <v>71</v>
      </c>
      <c r="V67" s="18" t="s">
        <v>74</v>
      </c>
      <c r="W67" s="18" t="s">
        <v>75</v>
      </c>
      <c r="X67" s="20">
        <v>0.70014500000000002</v>
      </c>
      <c r="Y67" s="20">
        <v>6.29983</v>
      </c>
      <c r="Z67" s="20">
        <v>0.30199999999999999</v>
      </c>
      <c r="AA67" s="20">
        <v>0.30499999999999999</v>
      </c>
      <c r="AB67" s="20">
        <f t="shared" si="2"/>
        <v>0.47687464071800001</v>
      </c>
      <c r="AC67" s="20">
        <f t="shared" si="3"/>
        <v>4.27242500923</v>
      </c>
    </row>
    <row r="68" spans="1:29" x14ac:dyDescent="0.25">
      <c r="A68" s="18">
        <v>5</v>
      </c>
      <c r="B68" s="18">
        <v>323</v>
      </c>
      <c r="C68" s="18" t="s">
        <v>165</v>
      </c>
      <c r="D68" s="18" t="s">
        <v>132</v>
      </c>
      <c r="E68" s="18" t="s">
        <v>166</v>
      </c>
      <c r="F68" s="18" t="s">
        <v>157</v>
      </c>
      <c r="G68" s="18" t="s">
        <v>158</v>
      </c>
      <c r="H68" s="18">
        <v>39509</v>
      </c>
      <c r="I68" s="18">
        <v>39510</v>
      </c>
      <c r="J68" s="18">
        <v>39480</v>
      </c>
      <c r="K68" s="18">
        <v>6410</v>
      </c>
      <c r="L68" s="18">
        <v>6410</v>
      </c>
      <c r="M68" s="18" t="s">
        <v>167</v>
      </c>
      <c r="N68" s="18" t="s">
        <v>168</v>
      </c>
      <c r="O68" s="19">
        <v>4.78208881688</v>
      </c>
      <c r="P68" s="19">
        <v>1.9352400000000001</v>
      </c>
      <c r="Q68" s="18" t="s">
        <v>79</v>
      </c>
      <c r="R68" s="18" t="s">
        <v>80</v>
      </c>
      <c r="S68" s="18">
        <v>16</v>
      </c>
      <c r="T68" s="18">
        <v>60</v>
      </c>
      <c r="U68" s="18" t="s">
        <v>71</v>
      </c>
      <c r="V68" s="18" t="s">
        <v>74</v>
      </c>
      <c r="W68" s="18" t="s">
        <v>75</v>
      </c>
      <c r="X68" s="20">
        <v>0.70014500000000002</v>
      </c>
      <c r="Y68" s="20">
        <v>6.29983</v>
      </c>
      <c r="Z68" s="20">
        <v>0.30199999999999999</v>
      </c>
      <c r="AA68" s="20">
        <v>0.30499999999999999</v>
      </c>
      <c r="AB68" s="20">
        <f t="shared" si="2"/>
        <v>0.94575412964039995</v>
      </c>
      <c r="AC68" s="20">
        <f t="shared" si="3"/>
        <v>8.4732196913940001</v>
      </c>
    </row>
    <row r="69" spans="1:29" x14ac:dyDescent="0.25">
      <c r="A69" s="18">
        <v>5</v>
      </c>
      <c r="B69" s="18">
        <v>323</v>
      </c>
      <c r="C69" s="18" t="s">
        <v>165</v>
      </c>
      <c r="D69" s="18" t="s">
        <v>132</v>
      </c>
      <c r="E69" s="18" t="s">
        <v>166</v>
      </c>
      <c r="F69" s="18" t="s">
        <v>157</v>
      </c>
      <c r="G69" s="18" t="s">
        <v>158</v>
      </c>
      <c r="H69" s="18">
        <v>39511</v>
      </c>
      <c r="I69" s="18">
        <v>39512</v>
      </c>
      <c r="J69" s="18">
        <v>39482</v>
      </c>
      <c r="K69" s="18">
        <v>6410</v>
      </c>
      <c r="L69" s="18">
        <v>6410</v>
      </c>
      <c r="M69" s="18" t="s">
        <v>167</v>
      </c>
      <c r="N69" s="18" t="s">
        <v>168</v>
      </c>
      <c r="O69" s="19">
        <v>3.3323634666799999</v>
      </c>
      <c r="P69" s="19">
        <v>1.34856</v>
      </c>
      <c r="Q69" s="18" t="s">
        <v>79</v>
      </c>
      <c r="R69" s="18" t="s">
        <v>80</v>
      </c>
      <c r="S69" s="18">
        <v>16</v>
      </c>
      <c r="T69" s="18">
        <v>60</v>
      </c>
      <c r="U69" s="18" t="s">
        <v>71</v>
      </c>
      <c r="V69" s="18" t="s">
        <v>74</v>
      </c>
      <c r="W69" s="18" t="s">
        <v>75</v>
      </c>
      <c r="X69" s="20">
        <v>0.70014500000000002</v>
      </c>
      <c r="Y69" s="20">
        <v>6.29983</v>
      </c>
      <c r="Z69" s="20">
        <v>0.30199999999999999</v>
      </c>
      <c r="AA69" s="20">
        <v>0.30499999999999999</v>
      </c>
      <c r="AB69" s="20">
        <f t="shared" si="2"/>
        <v>0.6590429037576</v>
      </c>
      <c r="AC69" s="20">
        <f t="shared" si="3"/>
        <v>5.9045106276360011</v>
      </c>
    </row>
    <row r="70" spans="1:29" x14ac:dyDescent="0.25">
      <c r="A70" s="18">
        <v>5</v>
      </c>
      <c r="B70" s="18">
        <v>323</v>
      </c>
      <c r="C70" s="18" t="s">
        <v>165</v>
      </c>
      <c r="D70" s="18" t="s">
        <v>132</v>
      </c>
      <c r="E70" s="18" t="s">
        <v>166</v>
      </c>
      <c r="F70" s="18" t="s">
        <v>157</v>
      </c>
      <c r="G70" s="18" t="s">
        <v>158</v>
      </c>
      <c r="H70" s="18">
        <v>39512</v>
      </c>
      <c r="I70" s="18">
        <v>39513</v>
      </c>
      <c r="J70" s="18">
        <v>39483</v>
      </c>
      <c r="K70" s="18">
        <v>6410</v>
      </c>
      <c r="L70" s="18">
        <v>6410</v>
      </c>
      <c r="M70" s="18" t="s">
        <v>167</v>
      </c>
      <c r="N70" s="18" t="s">
        <v>168</v>
      </c>
      <c r="O70" s="19">
        <v>3.1705626534800002</v>
      </c>
      <c r="P70" s="19">
        <v>1.28308</v>
      </c>
      <c r="Q70" s="18" t="s">
        <v>79</v>
      </c>
      <c r="R70" s="18" t="s">
        <v>80</v>
      </c>
      <c r="S70" s="18">
        <v>16</v>
      </c>
      <c r="T70" s="18">
        <v>60</v>
      </c>
      <c r="U70" s="18" t="s">
        <v>71</v>
      </c>
      <c r="V70" s="18" t="s">
        <v>74</v>
      </c>
      <c r="W70" s="18" t="s">
        <v>75</v>
      </c>
      <c r="X70" s="20">
        <v>0.70014500000000002</v>
      </c>
      <c r="Y70" s="20">
        <v>6.29983</v>
      </c>
      <c r="Z70" s="20">
        <v>0.30199999999999999</v>
      </c>
      <c r="AA70" s="20">
        <v>0.30499999999999999</v>
      </c>
      <c r="AB70" s="20">
        <f t="shared" si="2"/>
        <v>0.62704274852679998</v>
      </c>
      <c r="AC70" s="20">
        <f t="shared" si="3"/>
        <v>5.617814184098</v>
      </c>
    </row>
    <row r="71" spans="1:29" x14ac:dyDescent="0.25">
      <c r="A71" s="18">
        <v>5</v>
      </c>
      <c r="B71" s="18">
        <v>323</v>
      </c>
      <c r="C71" s="18" t="s">
        <v>165</v>
      </c>
      <c r="D71" s="18" t="s">
        <v>132</v>
      </c>
      <c r="E71" s="18" t="s">
        <v>166</v>
      </c>
      <c r="F71" s="18" t="s">
        <v>157</v>
      </c>
      <c r="G71" s="18" t="s">
        <v>158</v>
      </c>
      <c r="H71" s="18">
        <v>39513</v>
      </c>
      <c r="I71" s="18">
        <v>39514</v>
      </c>
      <c r="J71" s="18">
        <v>39484</v>
      </c>
      <c r="K71" s="18">
        <v>6410</v>
      </c>
      <c r="L71" s="18">
        <v>6410</v>
      </c>
      <c r="M71" s="18" t="s">
        <v>167</v>
      </c>
      <c r="N71" s="18" t="s">
        <v>168</v>
      </c>
      <c r="O71" s="19">
        <v>3.7021540121499998</v>
      </c>
      <c r="P71" s="19">
        <v>1.49821</v>
      </c>
      <c r="Q71" s="18" t="s">
        <v>79</v>
      </c>
      <c r="R71" s="18" t="s">
        <v>80</v>
      </c>
      <c r="S71" s="18">
        <v>16</v>
      </c>
      <c r="T71" s="18">
        <v>60</v>
      </c>
      <c r="U71" s="18" t="s">
        <v>71</v>
      </c>
      <c r="V71" s="18" t="s">
        <v>74</v>
      </c>
      <c r="W71" s="18" t="s">
        <v>75</v>
      </c>
      <c r="X71" s="20">
        <v>0.70014500000000002</v>
      </c>
      <c r="Y71" s="20">
        <v>6.29983</v>
      </c>
      <c r="Z71" s="20">
        <v>0.30199999999999999</v>
      </c>
      <c r="AA71" s="20">
        <v>0.30499999999999999</v>
      </c>
      <c r="AB71" s="20">
        <f t="shared" si="2"/>
        <v>0.7321770398341001</v>
      </c>
      <c r="AC71" s="20">
        <f t="shared" si="3"/>
        <v>6.5597354714885014</v>
      </c>
    </row>
    <row r="72" spans="1:29" x14ac:dyDescent="0.25">
      <c r="A72" s="18">
        <v>5</v>
      </c>
      <c r="B72" s="18">
        <v>323</v>
      </c>
      <c r="C72" s="18" t="s">
        <v>165</v>
      </c>
      <c r="D72" s="18" t="s">
        <v>132</v>
      </c>
      <c r="E72" s="18" t="s">
        <v>166</v>
      </c>
      <c r="F72" s="18" t="s">
        <v>157</v>
      </c>
      <c r="G72" s="18" t="s">
        <v>158</v>
      </c>
      <c r="H72" s="18">
        <v>39514</v>
      </c>
      <c r="I72" s="18">
        <v>39515</v>
      </c>
      <c r="J72" s="18">
        <v>39485</v>
      </c>
      <c r="K72" s="18">
        <v>6410</v>
      </c>
      <c r="L72" s="18">
        <v>6410</v>
      </c>
      <c r="M72" s="18" t="s">
        <v>167</v>
      </c>
      <c r="N72" s="18" t="s">
        <v>168</v>
      </c>
      <c r="O72" s="19">
        <v>15.266427568899999</v>
      </c>
      <c r="P72" s="19">
        <v>6.1780999999999997</v>
      </c>
      <c r="Q72" s="18" t="s">
        <v>79</v>
      </c>
      <c r="R72" s="18" t="s">
        <v>80</v>
      </c>
      <c r="S72" s="18">
        <v>16</v>
      </c>
      <c r="T72" s="18">
        <v>60</v>
      </c>
      <c r="U72" s="18" t="s">
        <v>71</v>
      </c>
      <c r="V72" s="18" t="s">
        <v>74</v>
      </c>
      <c r="W72" s="18" t="s">
        <v>75</v>
      </c>
      <c r="X72" s="20">
        <v>0.70014500000000002</v>
      </c>
      <c r="Y72" s="20">
        <v>6.29983</v>
      </c>
      <c r="Z72" s="20">
        <v>0.30199999999999999</v>
      </c>
      <c r="AA72" s="20">
        <v>0.30499999999999999</v>
      </c>
      <c r="AB72" s="20">
        <f t="shared" si="2"/>
        <v>3.0192449455009998</v>
      </c>
      <c r="AC72" s="20">
        <f t="shared" si="3"/>
        <v>27.050080907485</v>
      </c>
    </row>
    <row r="73" spans="1:29" x14ac:dyDescent="0.25">
      <c r="A73" s="18">
        <v>5</v>
      </c>
      <c r="B73" s="18">
        <v>323</v>
      </c>
      <c r="C73" s="18" t="s">
        <v>165</v>
      </c>
      <c r="D73" s="18" t="s">
        <v>132</v>
      </c>
      <c r="E73" s="18" t="s">
        <v>166</v>
      </c>
      <c r="F73" s="18" t="s">
        <v>157</v>
      </c>
      <c r="G73" s="18" t="s">
        <v>158</v>
      </c>
      <c r="H73" s="18">
        <v>39515</v>
      </c>
      <c r="I73" s="18">
        <v>39516</v>
      </c>
      <c r="J73" s="18">
        <v>39486</v>
      </c>
      <c r="K73" s="18">
        <v>6410</v>
      </c>
      <c r="L73" s="18">
        <v>6410</v>
      </c>
      <c r="M73" s="18" t="s">
        <v>167</v>
      </c>
      <c r="N73" s="18" t="s">
        <v>168</v>
      </c>
      <c r="O73" s="19">
        <v>2.2559046710800001</v>
      </c>
      <c r="P73" s="19">
        <v>0.91293199999999997</v>
      </c>
      <c r="Q73" s="18" t="s">
        <v>79</v>
      </c>
      <c r="R73" s="18" t="s">
        <v>80</v>
      </c>
      <c r="S73" s="18">
        <v>16</v>
      </c>
      <c r="T73" s="18">
        <v>60</v>
      </c>
      <c r="U73" s="18" t="s">
        <v>71</v>
      </c>
      <c r="V73" s="18" t="s">
        <v>74</v>
      </c>
      <c r="W73" s="18" t="s">
        <v>75</v>
      </c>
      <c r="X73" s="20">
        <v>0.70014500000000002</v>
      </c>
      <c r="Y73" s="20">
        <v>6.29983</v>
      </c>
      <c r="Z73" s="20">
        <v>0.30199999999999999</v>
      </c>
      <c r="AA73" s="20">
        <v>0.30499999999999999</v>
      </c>
      <c r="AB73" s="20">
        <f t="shared" si="2"/>
        <v>0.44615097304771995</v>
      </c>
      <c r="AC73" s="20">
        <f t="shared" si="3"/>
        <v>3.9971648990842001</v>
      </c>
    </row>
    <row r="74" spans="1:29" x14ac:dyDescent="0.25">
      <c r="A74" s="18">
        <v>5</v>
      </c>
      <c r="B74" s="18">
        <v>323</v>
      </c>
      <c r="C74" s="18" t="s">
        <v>165</v>
      </c>
      <c r="D74" s="18" t="s">
        <v>132</v>
      </c>
      <c r="E74" s="18" t="s">
        <v>166</v>
      </c>
      <c r="F74" s="18" t="s">
        <v>157</v>
      </c>
      <c r="G74" s="18" t="s">
        <v>158</v>
      </c>
      <c r="H74" s="18">
        <v>39516</v>
      </c>
      <c r="I74" s="18">
        <v>39517</v>
      </c>
      <c r="J74" s="18">
        <v>39487</v>
      </c>
      <c r="K74" s="18">
        <v>6410</v>
      </c>
      <c r="L74" s="18">
        <v>6410</v>
      </c>
      <c r="M74" s="18" t="s">
        <v>167</v>
      </c>
      <c r="N74" s="18" t="s">
        <v>168</v>
      </c>
      <c r="O74" s="19">
        <v>4.0603904776300004</v>
      </c>
      <c r="P74" s="19">
        <v>1.6431800000000001</v>
      </c>
      <c r="Q74" s="18" t="s">
        <v>79</v>
      </c>
      <c r="R74" s="18" t="s">
        <v>80</v>
      </c>
      <c r="S74" s="18">
        <v>16</v>
      </c>
      <c r="T74" s="18">
        <v>60</v>
      </c>
      <c r="U74" s="18" t="s">
        <v>71</v>
      </c>
      <c r="V74" s="18" t="s">
        <v>74</v>
      </c>
      <c r="W74" s="18" t="s">
        <v>75</v>
      </c>
      <c r="X74" s="20">
        <v>0.70014500000000002</v>
      </c>
      <c r="Y74" s="20">
        <v>6.29983</v>
      </c>
      <c r="Z74" s="20">
        <v>0.30199999999999999</v>
      </c>
      <c r="AA74" s="20">
        <v>0.30499999999999999</v>
      </c>
      <c r="AB74" s="20">
        <f t="shared" si="2"/>
        <v>0.80302405424779999</v>
      </c>
      <c r="AC74" s="20">
        <f t="shared" si="3"/>
        <v>7.1944694882830014</v>
      </c>
    </row>
    <row r="75" spans="1:29" x14ac:dyDescent="0.25">
      <c r="A75" s="18">
        <v>5</v>
      </c>
      <c r="B75" s="18">
        <v>323</v>
      </c>
      <c r="C75" s="18" t="s">
        <v>165</v>
      </c>
      <c r="D75" s="18" t="s">
        <v>132</v>
      </c>
      <c r="E75" s="18" t="s">
        <v>166</v>
      </c>
      <c r="F75" s="18" t="s">
        <v>157</v>
      </c>
      <c r="G75" s="18" t="s">
        <v>158</v>
      </c>
      <c r="H75" s="18">
        <v>39517</v>
      </c>
      <c r="I75" s="18">
        <v>39518</v>
      </c>
      <c r="J75" s="18">
        <v>39488</v>
      </c>
      <c r="K75" s="18">
        <v>6410</v>
      </c>
      <c r="L75" s="18">
        <v>6410</v>
      </c>
      <c r="M75" s="18" t="s">
        <v>167</v>
      </c>
      <c r="N75" s="18" t="s">
        <v>168</v>
      </c>
      <c r="O75" s="19">
        <v>10.514858205099999</v>
      </c>
      <c r="P75" s="19">
        <v>4.2552099999999999</v>
      </c>
      <c r="Q75" s="18" t="s">
        <v>79</v>
      </c>
      <c r="R75" s="18" t="s">
        <v>80</v>
      </c>
      <c r="S75" s="18">
        <v>16</v>
      </c>
      <c r="T75" s="18">
        <v>60</v>
      </c>
      <c r="U75" s="18" t="s">
        <v>71</v>
      </c>
      <c r="V75" s="18" t="s">
        <v>74</v>
      </c>
      <c r="W75" s="18" t="s">
        <v>75</v>
      </c>
      <c r="X75" s="20">
        <v>0.70014500000000002</v>
      </c>
      <c r="Y75" s="20">
        <v>6.29983</v>
      </c>
      <c r="Z75" s="20">
        <v>0.30199999999999999</v>
      </c>
      <c r="AA75" s="20">
        <v>0.30499999999999999</v>
      </c>
      <c r="AB75" s="20">
        <f t="shared" si="2"/>
        <v>2.0795262758041</v>
      </c>
      <c r="AC75" s="20">
        <f t="shared" si="3"/>
        <v>18.6309342319385</v>
      </c>
    </row>
    <row r="76" spans="1:29" x14ac:dyDescent="0.25">
      <c r="A76" s="18">
        <v>5</v>
      </c>
      <c r="B76" s="18">
        <v>323</v>
      </c>
      <c r="C76" s="18" t="s">
        <v>165</v>
      </c>
      <c r="D76" s="18" t="s">
        <v>132</v>
      </c>
      <c r="E76" s="18" t="s">
        <v>166</v>
      </c>
      <c r="F76" s="18" t="s">
        <v>157</v>
      </c>
      <c r="G76" s="18" t="s">
        <v>158</v>
      </c>
      <c r="H76" s="18">
        <v>39518</v>
      </c>
      <c r="I76" s="18">
        <v>39519</v>
      </c>
      <c r="J76" s="18">
        <v>39489</v>
      </c>
      <c r="K76" s="18">
        <v>6410</v>
      </c>
      <c r="L76" s="18">
        <v>6410</v>
      </c>
      <c r="M76" s="18" t="s">
        <v>167</v>
      </c>
      <c r="N76" s="18" t="s">
        <v>168</v>
      </c>
      <c r="O76" s="19">
        <v>5.5768869850699998</v>
      </c>
      <c r="P76" s="19">
        <v>2.2568899999999998</v>
      </c>
      <c r="Q76" s="18" t="s">
        <v>79</v>
      </c>
      <c r="R76" s="18" t="s">
        <v>80</v>
      </c>
      <c r="S76" s="18">
        <v>16</v>
      </c>
      <c r="T76" s="18">
        <v>60</v>
      </c>
      <c r="U76" s="18" t="s">
        <v>71</v>
      </c>
      <c r="V76" s="18" t="s">
        <v>74</v>
      </c>
      <c r="W76" s="18" t="s">
        <v>75</v>
      </c>
      <c r="X76" s="20">
        <v>0.70014500000000002</v>
      </c>
      <c r="Y76" s="20">
        <v>6.29983</v>
      </c>
      <c r="Z76" s="20">
        <v>0.30199999999999999</v>
      </c>
      <c r="AA76" s="20">
        <v>0.30499999999999999</v>
      </c>
      <c r="AB76" s="20">
        <f t="shared" si="2"/>
        <v>1.1029448738368999</v>
      </c>
      <c r="AC76" s="20">
        <f t="shared" si="3"/>
        <v>9.8815262134465005</v>
      </c>
    </row>
    <row r="77" spans="1:29" x14ac:dyDescent="0.25">
      <c r="A77" s="18">
        <v>5</v>
      </c>
      <c r="B77" s="18">
        <v>323</v>
      </c>
      <c r="C77" s="18" t="s">
        <v>165</v>
      </c>
      <c r="D77" s="18" t="s">
        <v>132</v>
      </c>
      <c r="E77" s="18" t="s">
        <v>166</v>
      </c>
      <c r="F77" s="18" t="s">
        <v>157</v>
      </c>
      <c r="G77" s="18" t="s">
        <v>158</v>
      </c>
      <c r="H77" s="18">
        <v>39519</v>
      </c>
      <c r="I77" s="18">
        <v>39520</v>
      </c>
      <c r="J77" s="18">
        <v>39490</v>
      </c>
      <c r="K77" s="18">
        <v>6410</v>
      </c>
      <c r="L77" s="18">
        <v>6410</v>
      </c>
      <c r="M77" s="18" t="s">
        <v>167</v>
      </c>
      <c r="N77" s="18" t="s">
        <v>168</v>
      </c>
      <c r="O77" s="19">
        <v>37.8802406633</v>
      </c>
      <c r="P77" s="19">
        <v>15.329599999999999</v>
      </c>
      <c r="Q77" s="18" t="s">
        <v>79</v>
      </c>
      <c r="R77" s="18" t="s">
        <v>80</v>
      </c>
      <c r="S77" s="18">
        <v>16</v>
      </c>
      <c r="T77" s="18">
        <v>60</v>
      </c>
      <c r="U77" s="18" t="s">
        <v>71</v>
      </c>
      <c r="V77" s="18" t="s">
        <v>74</v>
      </c>
      <c r="W77" s="18" t="s">
        <v>75</v>
      </c>
      <c r="X77" s="20">
        <v>0.70014500000000002</v>
      </c>
      <c r="Y77" s="20">
        <v>6.29983</v>
      </c>
      <c r="Z77" s="20">
        <v>0.30199999999999999</v>
      </c>
      <c r="AA77" s="20">
        <v>0.30499999999999999</v>
      </c>
      <c r="AB77" s="20">
        <f t="shared" si="2"/>
        <v>7.4915940688159992</v>
      </c>
      <c r="AC77" s="20">
        <f t="shared" si="3"/>
        <v>67.118842407760013</v>
      </c>
    </row>
    <row r="78" spans="1:29" x14ac:dyDescent="0.25">
      <c r="A78" s="18">
        <v>5</v>
      </c>
      <c r="B78" s="18">
        <v>323</v>
      </c>
      <c r="C78" s="18" t="s">
        <v>165</v>
      </c>
      <c r="D78" s="18" t="s">
        <v>132</v>
      </c>
      <c r="E78" s="18" t="s">
        <v>166</v>
      </c>
      <c r="F78" s="18" t="s">
        <v>157</v>
      </c>
      <c r="G78" s="18" t="s">
        <v>158</v>
      </c>
      <c r="H78" s="18">
        <v>39521</v>
      </c>
      <c r="I78" s="18">
        <v>39522</v>
      </c>
      <c r="J78" s="18">
        <v>39492</v>
      </c>
      <c r="K78" s="18">
        <v>6410</v>
      </c>
      <c r="L78" s="18">
        <v>6410</v>
      </c>
      <c r="M78" s="18" t="s">
        <v>167</v>
      </c>
      <c r="N78" s="18" t="s">
        <v>168</v>
      </c>
      <c r="O78" s="19">
        <v>5.7554629836300002</v>
      </c>
      <c r="P78" s="19">
        <v>2.3291499999999998</v>
      </c>
      <c r="Q78" s="18" t="s">
        <v>79</v>
      </c>
      <c r="R78" s="18" t="s">
        <v>80</v>
      </c>
      <c r="S78" s="18">
        <v>16</v>
      </c>
      <c r="T78" s="18">
        <v>60</v>
      </c>
      <c r="U78" s="18" t="s">
        <v>71</v>
      </c>
      <c r="V78" s="18" t="s">
        <v>74</v>
      </c>
      <c r="W78" s="18" t="s">
        <v>75</v>
      </c>
      <c r="X78" s="20">
        <v>0.70014500000000002</v>
      </c>
      <c r="Y78" s="20">
        <v>6.29983</v>
      </c>
      <c r="Z78" s="20">
        <v>0.30199999999999999</v>
      </c>
      <c r="AA78" s="20">
        <v>0.30499999999999999</v>
      </c>
      <c r="AB78" s="20">
        <f t="shared" si="2"/>
        <v>1.1382584232714998</v>
      </c>
      <c r="AC78" s="20">
        <f t="shared" si="3"/>
        <v>10.1979080859275</v>
      </c>
    </row>
    <row r="79" spans="1:29" x14ac:dyDescent="0.25">
      <c r="A79" s="18">
        <v>5</v>
      </c>
      <c r="B79" s="18">
        <v>323</v>
      </c>
      <c r="C79" s="18" t="s">
        <v>165</v>
      </c>
      <c r="D79" s="18" t="s">
        <v>132</v>
      </c>
      <c r="E79" s="18" t="s">
        <v>166</v>
      </c>
      <c r="F79" s="18" t="s">
        <v>157</v>
      </c>
      <c r="G79" s="18" t="s">
        <v>158</v>
      </c>
      <c r="H79" s="18">
        <v>39522</v>
      </c>
      <c r="I79" s="18">
        <v>39523</v>
      </c>
      <c r="J79" s="18">
        <v>39493</v>
      </c>
      <c r="K79" s="18">
        <v>6410</v>
      </c>
      <c r="L79" s="18">
        <v>6410</v>
      </c>
      <c r="M79" s="18" t="s">
        <v>167</v>
      </c>
      <c r="N79" s="18" t="s">
        <v>168</v>
      </c>
      <c r="O79" s="19">
        <v>7.85972711369</v>
      </c>
      <c r="P79" s="19">
        <v>3.18072</v>
      </c>
      <c r="Q79" s="18" t="s">
        <v>79</v>
      </c>
      <c r="R79" s="18" t="s">
        <v>80</v>
      </c>
      <c r="S79" s="18">
        <v>16</v>
      </c>
      <c r="T79" s="18">
        <v>60</v>
      </c>
      <c r="U79" s="18" t="s">
        <v>71</v>
      </c>
      <c r="V79" s="18" t="s">
        <v>74</v>
      </c>
      <c r="W79" s="18" t="s">
        <v>75</v>
      </c>
      <c r="X79" s="20">
        <v>0.70014500000000002</v>
      </c>
      <c r="Y79" s="20">
        <v>6.29983</v>
      </c>
      <c r="Z79" s="20">
        <v>0.30199999999999999</v>
      </c>
      <c r="AA79" s="20">
        <v>0.30499999999999999</v>
      </c>
      <c r="AB79" s="20">
        <f t="shared" si="2"/>
        <v>1.5544217126711999</v>
      </c>
      <c r="AC79" s="20">
        <f t="shared" si="3"/>
        <v>13.926406717932002</v>
      </c>
    </row>
    <row r="80" spans="1:29" x14ac:dyDescent="0.25">
      <c r="A80" s="18">
        <v>5</v>
      </c>
      <c r="B80" s="18">
        <v>323</v>
      </c>
      <c r="C80" s="18" t="s">
        <v>165</v>
      </c>
      <c r="D80" s="18" t="s">
        <v>132</v>
      </c>
      <c r="E80" s="18" t="s">
        <v>166</v>
      </c>
      <c r="F80" s="18" t="s">
        <v>157</v>
      </c>
      <c r="G80" s="18" t="s">
        <v>158</v>
      </c>
      <c r="H80" s="18">
        <v>39523</v>
      </c>
      <c r="I80" s="18">
        <v>39524</v>
      </c>
      <c r="J80" s="18">
        <v>39494</v>
      </c>
      <c r="K80" s="18">
        <v>6410</v>
      </c>
      <c r="L80" s="18">
        <v>6410</v>
      </c>
      <c r="M80" s="18" t="s">
        <v>167</v>
      </c>
      <c r="N80" s="18" t="s">
        <v>168</v>
      </c>
      <c r="O80" s="19">
        <v>4.2631913688200003</v>
      </c>
      <c r="P80" s="19">
        <v>1.72525</v>
      </c>
      <c r="Q80" s="18" t="s">
        <v>79</v>
      </c>
      <c r="R80" s="18" t="s">
        <v>80</v>
      </c>
      <c r="S80" s="18">
        <v>16</v>
      </c>
      <c r="T80" s="18">
        <v>60</v>
      </c>
      <c r="U80" s="18" t="s">
        <v>71</v>
      </c>
      <c r="V80" s="18" t="s">
        <v>74</v>
      </c>
      <c r="W80" s="18" t="s">
        <v>75</v>
      </c>
      <c r="X80" s="20">
        <v>0.70014500000000002</v>
      </c>
      <c r="Y80" s="20">
        <v>6.29983</v>
      </c>
      <c r="Z80" s="20">
        <v>0.30199999999999999</v>
      </c>
      <c r="AA80" s="20">
        <v>0.30499999999999999</v>
      </c>
      <c r="AB80" s="20">
        <f t="shared" si="2"/>
        <v>0.84313176255249989</v>
      </c>
      <c r="AC80" s="20">
        <f t="shared" si="3"/>
        <v>7.5538032867125011</v>
      </c>
    </row>
    <row r="81" spans="1:29" x14ac:dyDescent="0.25">
      <c r="A81" s="18">
        <v>5</v>
      </c>
      <c r="B81" s="18">
        <v>323</v>
      </c>
      <c r="C81" s="18" t="s">
        <v>165</v>
      </c>
      <c r="D81" s="18" t="s">
        <v>132</v>
      </c>
      <c r="E81" s="18" t="s">
        <v>166</v>
      </c>
      <c r="F81" s="18" t="s">
        <v>157</v>
      </c>
      <c r="G81" s="18" t="s">
        <v>158</v>
      </c>
      <c r="H81" s="18">
        <v>39524</v>
      </c>
      <c r="I81" s="18">
        <v>39525</v>
      </c>
      <c r="J81" s="18">
        <v>39495</v>
      </c>
      <c r="K81" s="18">
        <v>6410</v>
      </c>
      <c r="L81" s="18">
        <v>6410</v>
      </c>
      <c r="M81" s="18" t="s">
        <v>167</v>
      </c>
      <c r="N81" s="18" t="s">
        <v>168</v>
      </c>
      <c r="O81" s="19">
        <v>11.3458499254</v>
      </c>
      <c r="P81" s="19">
        <v>4.5914999999999999</v>
      </c>
      <c r="Q81" s="18" t="s">
        <v>79</v>
      </c>
      <c r="R81" s="18" t="s">
        <v>80</v>
      </c>
      <c r="S81" s="18">
        <v>16</v>
      </c>
      <c r="T81" s="18">
        <v>60</v>
      </c>
      <c r="U81" s="18" t="s">
        <v>71</v>
      </c>
      <c r="V81" s="18" t="s">
        <v>74</v>
      </c>
      <c r="W81" s="18" t="s">
        <v>75</v>
      </c>
      <c r="X81" s="20">
        <v>0.70014500000000002</v>
      </c>
      <c r="Y81" s="20">
        <v>6.29983</v>
      </c>
      <c r="Z81" s="20">
        <v>0.30199999999999999</v>
      </c>
      <c r="AA81" s="20">
        <v>0.30499999999999999</v>
      </c>
      <c r="AB81" s="20">
        <f t="shared" si="2"/>
        <v>2.2438716057149999</v>
      </c>
      <c r="AC81" s="20">
        <f t="shared" si="3"/>
        <v>20.103340264275001</v>
      </c>
    </row>
    <row r="82" spans="1:29" x14ac:dyDescent="0.25">
      <c r="A82" s="18">
        <v>5</v>
      </c>
      <c r="B82" s="18">
        <v>323</v>
      </c>
      <c r="C82" s="18" t="s">
        <v>165</v>
      </c>
      <c r="D82" s="18" t="s">
        <v>132</v>
      </c>
      <c r="E82" s="18" t="s">
        <v>166</v>
      </c>
      <c r="F82" s="18" t="s">
        <v>157</v>
      </c>
      <c r="G82" s="18" t="s">
        <v>158</v>
      </c>
      <c r="H82" s="18">
        <v>39527</v>
      </c>
      <c r="I82" s="18">
        <v>39528</v>
      </c>
      <c r="J82" s="18">
        <v>39498</v>
      </c>
      <c r="K82" s="18">
        <v>6410</v>
      </c>
      <c r="L82" s="18">
        <v>6410</v>
      </c>
      <c r="M82" s="18" t="s">
        <v>167</v>
      </c>
      <c r="N82" s="18" t="s">
        <v>168</v>
      </c>
      <c r="O82" s="19">
        <v>2.4447191477599999</v>
      </c>
      <c r="P82" s="19">
        <v>0.98934299999999997</v>
      </c>
      <c r="Q82" s="18" t="s">
        <v>79</v>
      </c>
      <c r="R82" s="18" t="s">
        <v>80</v>
      </c>
      <c r="S82" s="18">
        <v>16</v>
      </c>
      <c r="T82" s="18">
        <v>60</v>
      </c>
      <c r="U82" s="18" t="s">
        <v>71</v>
      </c>
      <c r="V82" s="18" t="s">
        <v>74</v>
      </c>
      <c r="W82" s="18" t="s">
        <v>75</v>
      </c>
      <c r="X82" s="20">
        <v>0.70014500000000002</v>
      </c>
      <c r="Y82" s="20">
        <v>6.29983</v>
      </c>
      <c r="Z82" s="20">
        <v>0.30199999999999999</v>
      </c>
      <c r="AA82" s="20">
        <v>0.30499999999999999</v>
      </c>
      <c r="AB82" s="20">
        <f t="shared" si="2"/>
        <v>0.48349312120502996</v>
      </c>
      <c r="AC82" s="20">
        <f t="shared" si="3"/>
        <v>4.3317214346245496</v>
      </c>
    </row>
    <row r="83" spans="1:29" x14ac:dyDescent="0.25">
      <c r="A83" s="18">
        <v>5</v>
      </c>
      <c r="B83" s="18">
        <v>323</v>
      </c>
      <c r="C83" s="18" t="s">
        <v>165</v>
      </c>
      <c r="D83" s="18" t="s">
        <v>132</v>
      </c>
      <c r="E83" s="18" t="s">
        <v>166</v>
      </c>
      <c r="F83" s="18" t="s">
        <v>157</v>
      </c>
      <c r="G83" s="18" t="s">
        <v>158</v>
      </c>
      <c r="H83" s="18">
        <v>39528</v>
      </c>
      <c r="I83" s="18">
        <v>39529</v>
      </c>
      <c r="J83" s="18">
        <v>39499</v>
      </c>
      <c r="K83" s="18">
        <v>6410</v>
      </c>
      <c r="L83" s="18">
        <v>6410</v>
      </c>
      <c r="M83" s="18" t="s">
        <v>167</v>
      </c>
      <c r="N83" s="18" t="s">
        <v>168</v>
      </c>
      <c r="O83" s="19">
        <v>13.5170590694</v>
      </c>
      <c r="P83" s="19">
        <v>5.4701599999999999</v>
      </c>
      <c r="Q83" s="18" t="s">
        <v>79</v>
      </c>
      <c r="R83" s="18" t="s">
        <v>80</v>
      </c>
      <c r="S83" s="18">
        <v>16</v>
      </c>
      <c r="T83" s="18">
        <v>60</v>
      </c>
      <c r="U83" s="18" t="s">
        <v>71</v>
      </c>
      <c r="V83" s="18" t="s">
        <v>74</v>
      </c>
      <c r="W83" s="18" t="s">
        <v>75</v>
      </c>
      <c r="X83" s="20">
        <v>0.70014500000000002</v>
      </c>
      <c r="Y83" s="20">
        <v>6.29983</v>
      </c>
      <c r="Z83" s="20">
        <v>0.30199999999999999</v>
      </c>
      <c r="AA83" s="20">
        <v>0.30499999999999999</v>
      </c>
      <c r="AB83" s="20">
        <f t="shared" si="2"/>
        <v>2.6732738108935998</v>
      </c>
      <c r="AC83" s="20">
        <f t="shared" si="3"/>
        <v>23.950449260596002</v>
      </c>
    </row>
    <row r="84" spans="1:29" x14ac:dyDescent="0.25">
      <c r="A84" s="18">
        <v>5</v>
      </c>
      <c r="B84" s="18">
        <v>323</v>
      </c>
      <c r="C84" s="18" t="s">
        <v>165</v>
      </c>
      <c r="D84" s="18" t="s">
        <v>132</v>
      </c>
      <c r="E84" s="18" t="s">
        <v>166</v>
      </c>
      <c r="F84" s="18" t="s">
        <v>157</v>
      </c>
      <c r="G84" s="18" t="s">
        <v>158</v>
      </c>
      <c r="H84" s="18">
        <v>39529</v>
      </c>
      <c r="I84" s="18">
        <v>39530</v>
      </c>
      <c r="J84" s="18">
        <v>39500</v>
      </c>
      <c r="K84" s="18">
        <v>6410</v>
      </c>
      <c r="L84" s="18">
        <v>6410</v>
      </c>
      <c r="M84" s="18" t="s">
        <v>167</v>
      </c>
      <c r="N84" s="18" t="s">
        <v>168</v>
      </c>
      <c r="O84" s="19">
        <v>14.5115989507</v>
      </c>
      <c r="P84" s="19">
        <v>5.8726399999999996</v>
      </c>
      <c r="Q84" s="18" t="s">
        <v>79</v>
      </c>
      <c r="R84" s="18" t="s">
        <v>80</v>
      </c>
      <c r="S84" s="18">
        <v>16</v>
      </c>
      <c r="T84" s="18">
        <v>60</v>
      </c>
      <c r="U84" s="18" t="s">
        <v>71</v>
      </c>
      <c r="V84" s="18" t="s">
        <v>74</v>
      </c>
      <c r="W84" s="18" t="s">
        <v>75</v>
      </c>
      <c r="X84" s="20">
        <v>0.70014500000000002</v>
      </c>
      <c r="Y84" s="20">
        <v>6.29983</v>
      </c>
      <c r="Z84" s="20">
        <v>0.30199999999999999</v>
      </c>
      <c r="AA84" s="20">
        <v>0.30499999999999999</v>
      </c>
      <c r="AB84" s="20">
        <f t="shared" si="2"/>
        <v>2.8699662738943994</v>
      </c>
      <c r="AC84" s="20">
        <f t="shared" si="3"/>
        <v>25.712660387584002</v>
      </c>
    </row>
    <row r="85" spans="1:29" x14ac:dyDescent="0.25">
      <c r="A85" s="18">
        <v>5</v>
      </c>
      <c r="B85" s="18">
        <v>323</v>
      </c>
      <c r="C85" s="18" t="s">
        <v>165</v>
      </c>
      <c r="D85" s="18" t="s">
        <v>132</v>
      </c>
      <c r="E85" s="18" t="s">
        <v>166</v>
      </c>
      <c r="F85" s="18" t="s">
        <v>157</v>
      </c>
      <c r="G85" s="18" t="s">
        <v>158</v>
      </c>
      <c r="H85" s="18">
        <v>39530</v>
      </c>
      <c r="I85" s="18">
        <v>39531</v>
      </c>
      <c r="J85" s="18">
        <v>39501</v>
      </c>
      <c r="K85" s="18">
        <v>6410</v>
      </c>
      <c r="L85" s="18">
        <v>6410</v>
      </c>
      <c r="M85" s="18" t="s">
        <v>167</v>
      </c>
      <c r="N85" s="18" t="s">
        <v>168</v>
      </c>
      <c r="O85" s="19">
        <v>1.7983712973199999</v>
      </c>
      <c r="P85" s="19">
        <v>0.72777499999999995</v>
      </c>
      <c r="Q85" s="18" t="s">
        <v>79</v>
      </c>
      <c r="R85" s="18" t="s">
        <v>80</v>
      </c>
      <c r="S85" s="18">
        <v>16</v>
      </c>
      <c r="T85" s="18">
        <v>60</v>
      </c>
      <c r="U85" s="18" t="s">
        <v>71</v>
      </c>
      <c r="V85" s="18" t="s">
        <v>74</v>
      </c>
      <c r="W85" s="18" t="s">
        <v>75</v>
      </c>
      <c r="X85" s="20">
        <v>0.70014500000000002</v>
      </c>
      <c r="Y85" s="20">
        <v>6.29983</v>
      </c>
      <c r="Z85" s="20">
        <v>0.30199999999999999</v>
      </c>
      <c r="AA85" s="20">
        <v>0.30499999999999999</v>
      </c>
      <c r="AB85" s="20">
        <f t="shared" si="2"/>
        <v>0.35566452310774993</v>
      </c>
      <c r="AC85" s="20">
        <f t="shared" si="3"/>
        <v>3.1864768508837504</v>
      </c>
    </row>
    <row r="86" spans="1:29" x14ac:dyDescent="0.25">
      <c r="A86" s="18">
        <v>5</v>
      </c>
      <c r="B86" s="18">
        <v>323</v>
      </c>
      <c r="C86" s="18" t="s">
        <v>165</v>
      </c>
      <c r="D86" s="18" t="s">
        <v>132</v>
      </c>
      <c r="E86" s="18" t="s">
        <v>166</v>
      </c>
      <c r="F86" s="18" t="s">
        <v>157</v>
      </c>
      <c r="G86" s="18" t="s">
        <v>158</v>
      </c>
      <c r="H86" s="18">
        <v>39531</v>
      </c>
      <c r="I86" s="18">
        <v>39532</v>
      </c>
      <c r="J86" s="18">
        <v>39502</v>
      </c>
      <c r="K86" s="18">
        <v>6410</v>
      </c>
      <c r="L86" s="18">
        <v>6410</v>
      </c>
      <c r="M86" s="18" t="s">
        <v>167</v>
      </c>
      <c r="N86" s="18" t="s">
        <v>168</v>
      </c>
      <c r="O86" s="19">
        <v>11.5537989817</v>
      </c>
      <c r="P86" s="19">
        <v>4.6756599999999997</v>
      </c>
      <c r="Q86" s="18" t="s">
        <v>79</v>
      </c>
      <c r="R86" s="18" t="s">
        <v>80</v>
      </c>
      <c r="S86" s="18">
        <v>16</v>
      </c>
      <c r="T86" s="18">
        <v>60</v>
      </c>
      <c r="U86" s="18" t="s">
        <v>71</v>
      </c>
      <c r="V86" s="18" t="s">
        <v>74</v>
      </c>
      <c r="W86" s="18" t="s">
        <v>75</v>
      </c>
      <c r="X86" s="20">
        <v>0.70014500000000002</v>
      </c>
      <c r="Y86" s="20">
        <v>6.29983</v>
      </c>
      <c r="Z86" s="20">
        <v>0.30199999999999999</v>
      </c>
      <c r="AA86" s="20">
        <v>0.30499999999999999</v>
      </c>
      <c r="AB86" s="20">
        <f t="shared" si="2"/>
        <v>2.2850006995485996</v>
      </c>
      <c r="AC86" s="20">
        <f t="shared" si="3"/>
        <v>20.471824880770999</v>
      </c>
    </row>
    <row r="87" spans="1:29" x14ac:dyDescent="0.25">
      <c r="A87" s="18">
        <v>5</v>
      </c>
      <c r="B87" s="18">
        <v>323</v>
      </c>
      <c r="C87" s="18" t="s">
        <v>165</v>
      </c>
      <c r="D87" s="18" t="s">
        <v>132</v>
      </c>
      <c r="E87" s="18" t="s">
        <v>166</v>
      </c>
      <c r="F87" s="18" t="s">
        <v>157</v>
      </c>
      <c r="G87" s="18" t="s">
        <v>158</v>
      </c>
      <c r="H87" s="18">
        <v>39532</v>
      </c>
      <c r="I87" s="18">
        <v>39533</v>
      </c>
      <c r="J87" s="18">
        <v>39503</v>
      </c>
      <c r="K87" s="18">
        <v>6410</v>
      </c>
      <c r="L87" s="18">
        <v>6410</v>
      </c>
      <c r="M87" s="18" t="s">
        <v>167</v>
      </c>
      <c r="N87" s="18" t="s">
        <v>168</v>
      </c>
      <c r="O87" s="19">
        <v>3.16508144743</v>
      </c>
      <c r="P87" s="19">
        <v>1.2808600000000001</v>
      </c>
      <c r="Q87" s="18" t="s">
        <v>79</v>
      </c>
      <c r="R87" s="18" t="s">
        <v>80</v>
      </c>
      <c r="S87" s="18">
        <v>16</v>
      </c>
      <c r="T87" s="18">
        <v>60</v>
      </c>
      <c r="U87" s="18" t="s">
        <v>71</v>
      </c>
      <c r="V87" s="18" t="s">
        <v>74</v>
      </c>
      <c r="W87" s="18" t="s">
        <v>75</v>
      </c>
      <c r="X87" s="20">
        <v>0.70014500000000002</v>
      </c>
      <c r="Y87" s="20">
        <v>6.29983</v>
      </c>
      <c r="Z87" s="20">
        <v>0.30199999999999999</v>
      </c>
      <c r="AA87" s="20">
        <v>0.30499999999999999</v>
      </c>
      <c r="AB87" s="20">
        <f t="shared" si="2"/>
        <v>0.62595783184060005</v>
      </c>
      <c r="AC87" s="20">
        <f t="shared" si="3"/>
        <v>5.6080941763910008</v>
      </c>
    </row>
    <row r="88" spans="1:29" x14ac:dyDescent="0.25">
      <c r="A88" s="18">
        <v>5</v>
      </c>
      <c r="B88" s="18">
        <v>323</v>
      </c>
      <c r="C88" s="18" t="s">
        <v>165</v>
      </c>
      <c r="D88" s="18" t="s">
        <v>132</v>
      </c>
      <c r="E88" s="18" t="s">
        <v>166</v>
      </c>
      <c r="F88" s="18" t="s">
        <v>157</v>
      </c>
      <c r="G88" s="18" t="s">
        <v>158</v>
      </c>
      <c r="H88" s="18">
        <v>39533</v>
      </c>
      <c r="I88" s="18">
        <v>39534</v>
      </c>
      <c r="J88" s="18">
        <v>39504</v>
      </c>
      <c r="K88" s="18">
        <v>6410</v>
      </c>
      <c r="L88" s="18">
        <v>6410</v>
      </c>
      <c r="M88" s="18" t="s">
        <v>167</v>
      </c>
      <c r="N88" s="18" t="s">
        <v>168</v>
      </c>
      <c r="O88" s="19">
        <v>3.1868255916799999</v>
      </c>
      <c r="P88" s="19">
        <v>1.28966</v>
      </c>
      <c r="Q88" s="18" t="s">
        <v>79</v>
      </c>
      <c r="R88" s="18" t="s">
        <v>80</v>
      </c>
      <c r="S88" s="18">
        <v>16</v>
      </c>
      <c r="T88" s="18">
        <v>60</v>
      </c>
      <c r="U88" s="18" t="s">
        <v>71</v>
      </c>
      <c r="V88" s="18" t="s">
        <v>74</v>
      </c>
      <c r="W88" s="18" t="s">
        <v>75</v>
      </c>
      <c r="X88" s="20">
        <v>0.70014500000000002</v>
      </c>
      <c r="Y88" s="20">
        <v>6.29983</v>
      </c>
      <c r="Z88" s="20">
        <v>0.30199999999999999</v>
      </c>
      <c r="AA88" s="20">
        <v>0.30499999999999999</v>
      </c>
      <c r="AB88" s="20">
        <f t="shared" si="2"/>
        <v>0.63025840248859999</v>
      </c>
      <c r="AC88" s="20">
        <f t="shared" si="3"/>
        <v>5.6466239366710003</v>
      </c>
    </row>
    <row r="89" spans="1:29" x14ac:dyDescent="0.25">
      <c r="A89" s="18">
        <v>5</v>
      </c>
      <c r="B89" s="18">
        <v>323</v>
      </c>
      <c r="C89" s="18" t="s">
        <v>165</v>
      </c>
      <c r="D89" s="18" t="s">
        <v>132</v>
      </c>
      <c r="E89" s="18" t="s">
        <v>166</v>
      </c>
      <c r="F89" s="18" t="s">
        <v>157</v>
      </c>
      <c r="G89" s="18" t="s">
        <v>158</v>
      </c>
      <c r="H89" s="18">
        <v>39534</v>
      </c>
      <c r="I89" s="18">
        <v>39535</v>
      </c>
      <c r="J89" s="18">
        <v>39505</v>
      </c>
      <c r="K89" s="18">
        <v>6410</v>
      </c>
      <c r="L89" s="18">
        <v>6410</v>
      </c>
      <c r="M89" s="18" t="s">
        <v>167</v>
      </c>
      <c r="N89" s="18" t="s">
        <v>168</v>
      </c>
      <c r="O89" s="19">
        <v>2.5264514290300002</v>
      </c>
      <c r="P89" s="19">
        <v>1.0224200000000001</v>
      </c>
      <c r="Q89" s="18" t="s">
        <v>79</v>
      </c>
      <c r="R89" s="18" t="s">
        <v>80</v>
      </c>
      <c r="S89" s="18">
        <v>16</v>
      </c>
      <c r="T89" s="18">
        <v>60</v>
      </c>
      <c r="U89" s="18" t="s">
        <v>71</v>
      </c>
      <c r="V89" s="18" t="s">
        <v>74</v>
      </c>
      <c r="W89" s="18" t="s">
        <v>75</v>
      </c>
      <c r="X89" s="20">
        <v>0.70014500000000002</v>
      </c>
      <c r="Y89" s="20">
        <v>6.29983</v>
      </c>
      <c r="Z89" s="20">
        <v>0.30199999999999999</v>
      </c>
      <c r="AA89" s="20">
        <v>0.30499999999999999</v>
      </c>
      <c r="AB89" s="20">
        <f t="shared" si="2"/>
        <v>0.49965789112820003</v>
      </c>
      <c r="AC89" s="20">
        <f t="shared" si="3"/>
        <v>4.4765451710770012</v>
      </c>
    </row>
    <row r="90" spans="1:29" x14ac:dyDescent="0.25">
      <c r="A90" s="18">
        <v>5</v>
      </c>
      <c r="B90" s="18">
        <v>323</v>
      </c>
      <c r="C90" s="18" t="s">
        <v>165</v>
      </c>
      <c r="D90" s="18" t="s">
        <v>132</v>
      </c>
      <c r="E90" s="18" t="s">
        <v>166</v>
      </c>
      <c r="F90" s="18" t="s">
        <v>157</v>
      </c>
      <c r="G90" s="18" t="s">
        <v>158</v>
      </c>
      <c r="H90" s="18">
        <v>39535</v>
      </c>
      <c r="I90" s="18">
        <v>39536</v>
      </c>
      <c r="J90" s="18">
        <v>39506</v>
      </c>
      <c r="K90" s="18">
        <v>6410</v>
      </c>
      <c r="L90" s="18">
        <v>6410</v>
      </c>
      <c r="M90" s="18" t="s">
        <v>167</v>
      </c>
      <c r="N90" s="18" t="s">
        <v>168</v>
      </c>
      <c r="O90" s="19">
        <v>4.8052639318499999</v>
      </c>
      <c r="P90" s="19">
        <v>1.94462</v>
      </c>
      <c r="Q90" s="18" t="s">
        <v>79</v>
      </c>
      <c r="R90" s="18" t="s">
        <v>80</v>
      </c>
      <c r="S90" s="18">
        <v>16</v>
      </c>
      <c r="T90" s="18">
        <v>60</v>
      </c>
      <c r="U90" s="18" t="s">
        <v>71</v>
      </c>
      <c r="V90" s="18" t="s">
        <v>74</v>
      </c>
      <c r="W90" s="18" t="s">
        <v>75</v>
      </c>
      <c r="X90" s="20">
        <v>0.70014500000000002</v>
      </c>
      <c r="Y90" s="20">
        <v>6.29983</v>
      </c>
      <c r="Z90" s="20">
        <v>0.30199999999999999</v>
      </c>
      <c r="AA90" s="20">
        <v>0.30499999999999999</v>
      </c>
      <c r="AB90" s="20">
        <f t="shared" si="2"/>
        <v>0.95033814699020003</v>
      </c>
      <c r="AC90" s="20">
        <f t="shared" si="3"/>
        <v>8.5142889131470003</v>
      </c>
    </row>
    <row r="91" spans="1:29" x14ac:dyDescent="0.25">
      <c r="A91" s="18">
        <v>5</v>
      </c>
      <c r="B91" s="18">
        <v>323</v>
      </c>
      <c r="C91" s="18" t="s">
        <v>165</v>
      </c>
      <c r="D91" s="18" t="s">
        <v>132</v>
      </c>
      <c r="E91" s="18" t="s">
        <v>166</v>
      </c>
      <c r="F91" s="18" t="s">
        <v>157</v>
      </c>
      <c r="G91" s="18" t="s">
        <v>158</v>
      </c>
      <c r="H91" s="18">
        <v>39536</v>
      </c>
      <c r="I91" s="18">
        <v>39537</v>
      </c>
      <c r="J91" s="18">
        <v>39507</v>
      </c>
      <c r="K91" s="18">
        <v>6410</v>
      </c>
      <c r="L91" s="18">
        <v>6410</v>
      </c>
      <c r="M91" s="18" t="s">
        <v>167</v>
      </c>
      <c r="N91" s="18" t="s">
        <v>168</v>
      </c>
      <c r="O91" s="19">
        <v>3.6189140000400002</v>
      </c>
      <c r="P91" s="19">
        <v>1.46452</v>
      </c>
      <c r="Q91" s="18" t="s">
        <v>79</v>
      </c>
      <c r="R91" s="18" t="s">
        <v>80</v>
      </c>
      <c r="S91" s="18">
        <v>16</v>
      </c>
      <c r="T91" s="18">
        <v>60</v>
      </c>
      <c r="U91" s="18" t="s">
        <v>71</v>
      </c>
      <c r="V91" s="18" t="s">
        <v>74</v>
      </c>
      <c r="W91" s="18" t="s">
        <v>75</v>
      </c>
      <c r="X91" s="20">
        <v>0.70014500000000002</v>
      </c>
      <c r="Y91" s="20">
        <v>6.29983</v>
      </c>
      <c r="Z91" s="20">
        <v>0.30199999999999999</v>
      </c>
      <c r="AA91" s="20">
        <v>0.30499999999999999</v>
      </c>
      <c r="AB91" s="20">
        <f t="shared" si="2"/>
        <v>0.71571269606920007</v>
      </c>
      <c r="AC91" s="20">
        <f t="shared" si="3"/>
        <v>6.412227786962001</v>
      </c>
    </row>
    <row r="92" spans="1:29" x14ac:dyDescent="0.25">
      <c r="A92" s="18">
        <v>5</v>
      </c>
      <c r="B92" s="18">
        <v>323</v>
      </c>
      <c r="C92" s="18" t="s">
        <v>165</v>
      </c>
      <c r="D92" s="18" t="s">
        <v>132</v>
      </c>
      <c r="E92" s="18" t="s">
        <v>166</v>
      </c>
      <c r="F92" s="18" t="s">
        <v>157</v>
      </c>
      <c r="G92" s="18" t="s">
        <v>158</v>
      </c>
      <c r="H92" s="18">
        <v>39537</v>
      </c>
      <c r="I92" s="18">
        <v>39538</v>
      </c>
      <c r="J92" s="18">
        <v>39508</v>
      </c>
      <c r="K92" s="18">
        <v>6410</v>
      </c>
      <c r="L92" s="18">
        <v>6410</v>
      </c>
      <c r="M92" s="18" t="s">
        <v>167</v>
      </c>
      <c r="N92" s="18" t="s">
        <v>168</v>
      </c>
      <c r="O92" s="19">
        <v>2.6207475501099999</v>
      </c>
      <c r="P92" s="19">
        <v>1.0605800000000001</v>
      </c>
      <c r="Q92" s="18" t="s">
        <v>79</v>
      </c>
      <c r="R92" s="18" t="s">
        <v>80</v>
      </c>
      <c r="S92" s="18">
        <v>16</v>
      </c>
      <c r="T92" s="18">
        <v>60</v>
      </c>
      <c r="U92" s="18" t="s">
        <v>71</v>
      </c>
      <c r="V92" s="18" t="s">
        <v>74</v>
      </c>
      <c r="W92" s="18" t="s">
        <v>75</v>
      </c>
      <c r="X92" s="20">
        <v>0.70014500000000002</v>
      </c>
      <c r="Y92" s="20">
        <v>6.29983</v>
      </c>
      <c r="Z92" s="20">
        <v>0.30199999999999999</v>
      </c>
      <c r="AA92" s="20">
        <v>0.30499999999999999</v>
      </c>
      <c r="AB92" s="20">
        <f t="shared" si="2"/>
        <v>0.5183067293018</v>
      </c>
      <c r="AC92" s="20">
        <f t="shared" si="3"/>
        <v>4.6436242224730009</v>
      </c>
    </row>
    <row r="93" spans="1:29" x14ac:dyDescent="0.25">
      <c r="A93" s="18">
        <v>5</v>
      </c>
      <c r="B93" s="18">
        <v>323</v>
      </c>
      <c r="C93" s="18" t="s">
        <v>165</v>
      </c>
      <c r="D93" s="18" t="s">
        <v>132</v>
      </c>
      <c r="E93" s="18" t="s">
        <v>166</v>
      </c>
      <c r="F93" s="18" t="s">
        <v>157</v>
      </c>
      <c r="G93" s="18" t="s">
        <v>158</v>
      </c>
      <c r="H93" s="18">
        <v>39538</v>
      </c>
      <c r="I93" s="18">
        <v>39539</v>
      </c>
      <c r="J93" s="18">
        <v>39509</v>
      </c>
      <c r="K93" s="18">
        <v>6410</v>
      </c>
      <c r="L93" s="18">
        <v>6410</v>
      </c>
      <c r="M93" s="18" t="s">
        <v>167</v>
      </c>
      <c r="N93" s="18" t="s">
        <v>168</v>
      </c>
      <c r="O93" s="19">
        <v>3.7234959822399998</v>
      </c>
      <c r="P93" s="19">
        <v>1.50685</v>
      </c>
      <c r="Q93" s="18" t="s">
        <v>79</v>
      </c>
      <c r="R93" s="18" t="s">
        <v>80</v>
      </c>
      <c r="S93" s="18">
        <v>16</v>
      </c>
      <c r="T93" s="18">
        <v>60</v>
      </c>
      <c r="U93" s="18" t="s">
        <v>71</v>
      </c>
      <c r="V93" s="18" t="s">
        <v>74</v>
      </c>
      <c r="W93" s="18" t="s">
        <v>75</v>
      </c>
      <c r="X93" s="20">
        <v>0.70014500000000002</v>
      </c>
      <c r="Y93" s="20">
        <v>6.29983</v>
      </c>
      <c r="Z93" s="20">
        <v>0.30199999999999999</v>
      </c>
      <c r="AA93" s="20">
        <v>0.30499999999999999</v>
      </c>
      <c r="AB93" s="20">
        <f t="shared" si="2"/>
        <v>0.73639941828849986</v>
      </c>
      <c r="AC93" s="20">
        <f t="shared" si="3"/>
        <v>6.5975646906725007</v>
      </c>
    </row>
    <row r="94" spans="1:29" x14ac:dyDescent="0.25">
      <c r="A94" s="18">
        <v>5</v>
      </c>
      <c r="B94" s="18">
        <v>323</v>
      </c>
      <c r="C94" s="18" t="s">
        <v>165</v>
      </c>
      <c r="D94" s="18" t="s">
        <v>132</v>
      </c>
      <c r="E94" s="18" t="s">
        <v>166</v>
      </c>
      <c r="F94" s="18" t="s">
        <v>157</v>
      </c>
      <c r="G94" s="18" t="s">
        <v>158</v>
      </c>
      <c r="H94" s="18">
        <v>39539</v>
      </c>
      <c r="I94" s="18">
        <v>39540</v>
      </c>
      <c r="J94" s="18">
        <v>39510</v>
      </c>
      <c r="K94" s="18">
        <v>6410</v>
      </c>
      <c r="L94" s="18">
        <v>6410</v>
      </c>
      <c r="M94" s="18" t="s">
        <v>167</v>
      </c>
      <c r="N94" s="18" t="s">
        <v>168</v>
      </c>
      <c r="O94" s="19">
        <v>11.8619383401</v>
      </c>
      <c r="P94" s="19">
        <v>4.8003600000000004</v>
      </c>
      <c r="Q94" s="18" t="s">
        <v>79</v>
      </c>
      <c r="R94" s="18" t="s">
        <v>80</v>
      </c>
      <c r="S94" s="18">
        <v>16</v>
      </c>
      <c r="T94" s="18">
        <v>60</v>
      </c>
      <c r="U94" s="18" t="s">
        <v>71</v>
      </c>
      <c r="V94" s="18" t="s">
        <v>74</v>
      </c>
      <c r="W94" s="18" t="s">
        <v>75</v>
      </c>
      <c r="X94" s="20">
        <v>0.70014500000000002</v>
      </c>
      <c r="Y94" s="20">
        <v>6.29983</v>
      </c>
      <c r="Z94" s="20">
        <v>0.30199999999999999</v>
      </c>
      <c r="AA94" s="20">
        <v>0.30499999999999999</v>
      </c>
      <c r="AB94" s="20">
        <f t="shared" si="2"/>
        <v>2.3459417404356002</v>
      </c>
      <c r="AC94" s="20">
        <f t="shared" si="3"/>
        <v>21.017809097466007</v>
      </c>
    </row>
    <row r="95" spans="1:29" x14ac:dyDescent="0.25">
      <c r="A95" s="18">
        <v>5</v>
      </c>
      <c r="B95" s="18">
        <v>323</v>
      </c>
      <c r="C95" s="18" t="s">
        <v>165</v>
      </c>
      <c r="D95" s="18" t="s">
        <v>132</v>
      </c>
      <c r="E95" s="18" t="s">
        <v>166</v>
      </c>
      <c r="F95" s="18" t="s">
        <v>157</v>
      </c>
      <c r="G95" s="18" t="s">
        <v>158</v>
      </c>
      <c r="H95" s="18">
        <v>39540</v>
      </c>
      <c r="I95" s="18">
        <v>39541</v>
      </c>
      <c r="J95" s="18">
        <v>39511</v>
      </c>
      <c r="K95" s="18">
        <v>6410</v>
      </c>
      <c r="L95" s="18">
        <v>6410</v>
      </c>
      <c r="M95" s="18" t="s">
        <v>167</v>
      </c>
      <c r="N95" s="18" t="s">
        <v>168</v>
      </c>
      <c r="O95" s="19">
        <v>1.1476360322700001</v>
      </c>
      <c r="P95" s="19">
        <v>0.46443200000000001</v>
      </c>
      <c r="Q95" s="18" t="s">
        <v>79</v>
      </c>
      <c r="R95" s="18" t="s">
        <v>80</v>
      </c>
      <c r="S95" s="18">
        <v>16</v>
      </c>
      <c r="T95" s="18">
        <v>60</v>
      </c>
      <c r="U95" s="18" t="s">
        <v>71</v>
      </c>
      <c r="V95" s="18" t="s">
        <v>74</v>
      </c>
      <c r="W95" s="18" t="s">
        <v>75</v>
      </c>
      <c r="X95" s="20">
        <v>0.70014500000000002</v>
      </c>
      <c r="Y95" s="20">
        <v>6.29983</v>
      </c>
      <c r="Z95" s="20">
        <v>0.30199999999999999</v>
      </c>
      <c r="AA95" s="20">
        <v>0.30499999999999999</v>
      </c>
      <c r="AB95" s="20">
        <f t="shared" si="2"/>
        <v>0.22696848036272002</v>
      </c>
      <c r="AC95" s="20">
        <f t="shared" si="3"/>
        <v>2.0334606393592001</v>
      </c>
    </row>
    <row r="96" spans="1:29" x14ac:dyDescent="0.25">
      <c r="A96" s="18">
        <v>5</v>
      </c>
      <c r="B96" s="18">
        <v>323</v>
      </c>
      <c r="C96" s="18" t="s">
        <v>165</v>
      </c>
      <c r="D96" s="18" t="s">
        <v>132</v>
      </c>
      <c r="E96" s="18" t="s">
        <v>166</v>
      </c>
      <c r="F96" s="18" t="s">
        <v>157</v>
      </c>
      <c r="G96" s="18" t="s">
        <v>158</v>
      </c>
      <c r="H96" s="18">
        <v>39542</v>
      </c>
      <c r="I96" s="18">
        <v>39543</v>
      </c>
      <c r="J96" s="18">
        <v>39513</v>
      </c>
      <c r="K96" s="18">
        <v>6410</v>
      </c>
      <c r="L96" s="18">
        <v>6410</v>
      </c>
      <c r="M96" s="18" t="s">
        <v>167</v>
      </c>
      <c r="N96" s="18" t="s">
        <v>168</v>
      </c>
      <c r="O96" s="19">
        <v>1.4339576623900001</v>
      </c>
      <c r="P96" s="19">
        <v>0.58030199999999998</v>
      </c>
      <c r="Q96" s="18" t="s">
        <v>79</v>
      </c>
      <c r="R96" s="18" t="s">
        <v>80</v>
      </c>
      <c r="S96" s="18">
        <v>16</v>
      </c>
      <c r="T96" s="18">
        <v>60</v>
      </c>
      <c r="U96" s="18" t="s">
        <v>71</v>
      </c>
      <c r="V96" s="18" t="s">
        <v>74</v>
      </c>
      <c r="W96" s="18" t="s">
        <v>75</v>
      </c>
      <c r="X96" s="20">
        <v>0.70014500000000002</v>
      </c>
      <c r="Y96" s="20">
        <v>6.29983</v>
      </c>
      <c r="Z96" s="20">
        <v>0.30199999999999999</v>
      </c>
      <c r="AA96" s="20">
        <v>0.30499999999999999</v>
      </c>
      <c r="AB96" s="20">
        <f t="shared" si="2"/>
        <v>0.28359428956541999</v>
      </c>
      <c r="AC96" s="20">
        <f t="shared" si="3"/>
        <v>2.5407837443187002</v>
      </c>
    </row>
    <row r="97" spans="1:29" x14ac:dyDescent="0.25">
      <c r="A97" s="18">
        <v>5</v>
      </c>
      <c r="B97" s="18">
        <v>323</v>
      </c>
      <c r="C97" s="18" t="s">
        <v>165</v>
      </c>
      <c r="D97" s="18" t="s">
        <v>132</v>
      </c>
      <c r="E97" s="18" t="s">
        <v>166</v>
      </c>
      <c r="F97" s="18" t="s">
        <v>157</v>
      </c>
      <c r="G97" s="18" t="s">
        <v>158</v>
      </c>
      <c r="H97" s="18">
        <v>39543</v>
      </c>
      <c r="I97" s="18">
        <v>39544</v>
      </c>
      <c r="J97" s="18">
        <v>39514</v>
      </c>
      <c r="K97" s="18">
        <v>6410</v>
      </c>
      <c r="L97" s="18">
        <v>6410</v>
      </c>
      <c r="M97" s="18" t="s">
        <v>167</v>
      </c>
      <c r="N97" s="18" t="s">
        <v>168</v>
      </c>
      <c r="O97" s="19">
        <v>7.30571467522</v>
      </c>
      <c r="P97" s="19">
        <v>2.9565199999999998</v>
      </c>
      <c r="Q97" s="18" t="s">
        <v>79</v>
      </c>
      <c r="R97" s="18" t="s">
        <v>80</v>
      </c>
      <c r="S97" s="18">
        <v>16</v>
      </c>
      <c r="T97" s="18">
        <v>60</v>
      </c>
      <c r="U97" s="18" t="s">
        <v>71</v>
      </c>
      <c r="V97" s="18" t="s">
        <v>74</v>
      </c>
      <c r="W97" s="18" t="s">
        <v>75</v>
      </c>
      <c r="X97" s="20">
        <v>0.70014500000000002</v>
      </c>
      <c r="Y97" s="20">
        <v>6.29983</v>
      </c>
      <c r="Z97" s="20">
        <v>0.30199999999999999</v>
      </c>
      <c r="AA97" s="20">
        <v>0.30499999999999999</v>
      </c>
      <c r="AB97" s="20">
        <f t="shared" si="2"/>
        <v>1.4448549013891998</v>
      </c>
      <c r="AC97" s="20">
        <f t="shared" si="3"/>
        <v>12.944773507162001</v>
      </c>
    </row>
    <row r="98" spans="1:29" x14ac:dyDescent="0.25">
      <c r="A98" s="18">
        <v>5</v>
      </c>
      <c r="B98" s="18">
        <v>323</v>
      </c>
      <c r="C98" s="18" t="s">
        <v>165</v>
      </c>
      <c r="D98" s="18" t="s">
        <v>132</v>
      </c>
      <c r="E98" s="18" t="s">
        <v>166</v>
      </c>
      <c r="F98" s="18" t="s">
        <v>157</v>
      </c>
      <c r="G98" s="18" t="s">
        <v>158</v>
      </c>
      <c r="H98" s="18">
        <v>39544</v>
      </c>
      <c r="I98" s="18">
        <v>39545</v>
      </c>
      <c r="J98" s="18">
        <v>39515</v>
      </c>
      <c r="K98" s="18">
        <v>6410</v>
      </c>
      <c r="L98" s="18">
        <v>6410</v>
      </c>
      <c r="M98" s="18" t="s">
        <v>167</v>
      </c>
      <c r="N98" s="18" t="s">
        <v>168</v>
      </c>
      <c r="O98" s="19">
        <v>4.5504680130099997</v>
      </c>
      <c r="P98" s="19">
        <v>1.84151</v>
      </c>
      <c r="Q98" s="18" t="s">
        <v>79</v>
      </c>
      <c r="R98" s="18" t="s">
        <v>80</v>
      </c>
      <c r="S98" s="18">
        <v>16</v>
      </c>
      <c r="T98" s="18">
        <v>60</v>
      </c>
      <c r="U98" s="18" t="s">
        <v>71</v>
      </c>
      <c r="V98" s="18" t="s">
        <v>74</v>
      </c>
      <c r="W98" s="18" t="s">
        <v>75</v>
      </c>
      <c r="X98" s="20">
        <v>0.70014500000000002</v>
      </c>
      <c r="Y98" s="20">
        <v>6.29983</v>
      </c>
      <c r="Z98" s="20">
        <v>0.30199999999999999</v>
      </c>
      <c r="AA98" s="20">
        <v>0.30499999999999999</v>
      </c>
      <c r="AB98" s="20">
        <f t="shared" si="2"/>
        <v>0.89994816522709986</v>
      </c>
      <c r="AC98" s="20">
        <f t="shared" si="3"/>
        <v>8.0628339605934993</v>
      </c>
    </row>
    <row r="99" spans="1:29" x14ac:dyDescent="0.25">
      <c r="A99" s="18">
        <v>5</v>
      </c>
      <c r="B99" s="18">
        <v>323</v>
      </c>
      <c r="C99" s="18" t="s">
        <v>165</v>
      </c>
      <c r="D99" s="18" t="s">
        <v>132</v>
      </c>
      <c r="E99" s="18" t="s">
        <v>166</v>
      </c>
      <c r="F99" s="18" t="s">
        <v>157</v>
      </c>
      <c r="G99" s="18" t="s">
        <v>158</v>
      </c>
      <c r="H99" s="18">
        <v>39545</v>
      </c>
      <c r="I99" s="18">
        <v>39546</v>
      </c>
      <c r="J99" s="18">
        <v>39516</v>
      </c>
      <c r="K99" s="18">
        <v>6410</v>
      </c>
      <c r="L99" s="18">
        <v>6410</v>
      </c>
      <c r="M99" s="18" t="s">
        <v>167</v>
      </c>
      <c r="N99" s="18" t="s">
        <v>168</v>
      </c>
      <c r="O99" s="19">
        <v>3.65683722136</v>
      </c>
      <c r="P99" s="19">
        <v>1.47987</v>
      </c>
      <c r="Q99" s="18" t="s">
        <v>79</v>
      </c>
      <c r="R99" s="18" t="s">
        <v>80</v>
      </c>
      <c r="S99" s="18">
        <v>16</v>
      </c>
      <c r="T99" s="18">
        <v>60</v>
      </c>
      <c r="U99" s="18" t="s">
        <v>71</v>
      </c>
      <c r="V99" s="18" t="s">
        <v>74</v>
      </c>
      <c r="W99" s="18" t="s">
        <v>75</v>
      </c>
      <c r="X99" s="20">
        <v>0.70014500000000002</v>
      </c>
      <c r="Y99" s="20">
        <v>6.29983</v>
      </c>
      <c r="Z99" s="20">
        <v>0.30199999999999999</v>
      </c>
      <c r="AA99" s="20">
        <v>0.30499999999999999</v>
      </c>
      <c r="AB99" s="20">
        <f t="shared" si="2"/>
        <v>0.72321425964269992</v>
      </c>
      <c r="AC99" s="20">
        <f t="shared" si="3"/>
        <v>6.4794359483595008</v>
      </c>
    </row>
    <row r="100" spans="1:29" x14ac:dyDescent="0.25">
      <c r="A100" s="18">
        <v>5</v>
      </c>
      <c r="B100" s="18">
        <v>323</v>
      </c>
      <c r="C100" s="18" t="s">
        <v>165</v>
      </c>
      <c r="D100" s="18" t="s">
        <v>132</v>
      </c>
      <c r="E100" s="18" t="s">
        <v>166</v>
      </c>
      <c r="F100" s="18" t="s">
        <v>157</v>
      </c>
      <c r="G100" s="18" t="s">
        <v>158</v>
      </c>
      <c r="H100" s="18">
        <v>39547</v>
      </c>
      <c r="I100" s="18">
        <v>39548</v>
      </c>
      <c r="J100" s="18">
        <v>39518</v>
      </c>
      <c r="K100" s="18">
        <v>6410</v>
      </c>
      <c r="L100" s="18">
        <v>6410</v>
      </c>
      <c r="M100" s="18" t="s">
        <v>167</v>
      </c>
      <c r="N100" s="18" t="s">
        <v>168</v>
      </c>
      <c r="O100" s="19">
        <v>2.1754126769700002</v>
      </c>
      <c r="P100" s="19">
        <v>0.88035799999999997</v>
      </c>
      <c r="Q100" s="18" t="s">
        <v>79</v>
      </c>
      <c r="R100" s="18" t="s">
        <v>80</v>
      </c>
      <c r="S100" s="18">
        <v>16</v>
      </c>
      <c r="T100" s="18">
        <v>60</v>
      </c>
      <c r="U100" s="18" t="s">
        <v>71</v>
      </c>
      <c r="V100" s="18" t="s">
        <v>74</v>
      </c>
      <c r="W100" s="18" t="s">
        <v>75</v>
      </c>
      <c r="X100" s="20">
        <v>0.70014500000000002</v>
      </c>
      <c r="Y100" s="20">
        <v>6.29983</v>
      </c>
      <c r="Z100" s="20">
        <v>0.30199999999999999</v>
      </c>
      <c r="AA100" s="20">
        <v>0.30499999999999999</v>
      </c>
      <c r="AB100" s="20">
        <f t="shared" si="2"/>
        <v>0.43023201983317994</v>
      </c>
      <c r="AC100" s="20">
        <f t="shared" si="3"/>
        <v>3.8545434887023</v>
      </c>
    </row>
    <row r="101" spans="1:29" x14ac:dyDescent="0.25">
      <c r="A101" s="18">
        <v>5</v>
      </c>
      <c r="B101" s="18">
        <v>323</v>
      </c>
      <c r="C101" s="18" t="s">
        <v>165</v>
      </c>
      <c r="D101" s="18" t="s">
        <v>132</v>
      </c>
      <c r="E101" s="18" t="s">
        <v>166</v>
      </c>
      <c r="F101" s="18" t="s">
        <v>157</v>
      </c>
      <c r="G101" s="18" t="s">
        <v>158</v>
      </c>
      <c r="H101" s="18">
        <v>39548</v>
      </c>
      <c r="I101" s="18">
        <v>39549</v>
      </c>
      <c r="J101" s="18">
        <v>39519</v>
      </c>
      <c r="K101" s="18">
        <v>6410</v>
      </c>
      <c r="L101" s="18">
        <v>6410</v>
      </c>
      <c r="M101" s="18" t="s">
        <v>167</v>
      </c>
      <c r="N101" s="18" t="s">
        <v>168</v>
      </c>
      <c r="O101" s="19">
        <v>3.7135386861200002</v>
      </c>
      <c r="P101" s="19">
        <v>1.50282</v>
      </c>
      <c r="Q101" s="18" t="s">
        <v>79</v>
      </c>
      <c r="R101" s="18" t="s">
        <v>80</v>
      </c>
      <c r="S101" s="18">
        <v>16</v>
      </c>
      <c r="T101" s="18">
        <v>60</v>
      </c>
      <c r="U101" s="18" t="s">
        <v>71</v>
      </c>
      <c r="V101" s="18" t="s">
        <v>74</v>
      </c>
      <c r="W101" s="18" t="s">
        <v>75</v>
      </c>
      <c r="X101" s="20">
        <v>0.70014500000000002</v>
      </c>
      <c r="Y101" s="20">
        <v>6.29983</v>
      </c>
      <c r="Z101" s="20">
        <v>0.30199999999999999</v>
      </c>
      <c r="AA101" s="20">
        <v>0.30499999999999999</v>
      </c>
      <c r="AB101" s="20">
        <f t="shared" si="2"/>
        <v>0.73442995241219999</v>
      </c>
      <c r="AC101" s="20">
        <f t="shared" si="3"/>
        <v>6.5799198118170015</v>
      </c>
    </row>
    <row r="102" spans="1:29" x14ac:dyDescent="0.25">
      <c r="A102" s="18">
        <v>5</v>
      </c>
      <c r="B102" s="18">
        <v>323</v>
      </c>
      <c r="C102" s="18" t="s">
        <v>165</v>
      </c>
      <c r="D102" s="18" t="s">
        <v>132</v>
      </c>
      <c r="E102" s="18" t="s">
        <v>166</v>
      </c>
      <c r="F102" s="18" t="s">
        <v>157</v>
      </c>
      <c r="G102" s="18" t="s">
        <v>158</v>
      </c>
      <c r="H102" s="18">
        <v>39549</v>
      </c>
      <c r="I102" s="18">
        <v>39550</v>
      </c>
      <c r="J102" s="18">
        <v>39520</v>
      </c>
      <c r="K102" s="18">
        <v>6410</v>
      </c>
      <c r="L102" s="18">
        <v>6410</v>
      </c>
      <c r="M102" s="18" t="s">
        <v>167</v>
      </c>
      <c r="N102" s="18" t="s">
        <v>168</v>
      </c>
      <c r="O102" s="19">
        <v>4.3840328617699997</v>
      </c>
      <c r="P102" s="19">
        <v>1.77416</v>
      </c>
      <c r="Q102" s="18" t="s">
        <v>79</v>
      </c>
      <c r="R102" s="18" t="s">
        <v>80</v>
      </c>
      <c r="S102" s="18">
        <v>16</v>
      </c>
      <c r="T102" s="18">
        <v>60</v>
      </c>
      <c r="U102" s="18" t="s">
        <v>71</v>
      </c>
      <c r="V102" s="18" t="s">
        <v>74</v>
      </c>
      <c r="W102" s="18" t="s">
        <v>75</v>
      </c>
      <c r="X102" s="20">
        <v>0.70014500000000002</v>
      </c>
      <c r="Y102" s="20">
        <v>6.29983</v>
      </c>
      <c r="Z102" s="20">
        <v>0.30199999999999999</v>
      </c>
      <c r="AA102" s="20">
        <v>0.30499999999999999</v>
      </c>
      <c r="AB102" s="20">
        <f t="shared" si="2"/>
        <v>0.86703413873359991</v>
      </c>
      <c r="AC102" s="20">
        <f t="shared" si="3"/>
        <v>7.7679499429960002</v>
      </c>
    </row>
    <row r="103" spans="1:29" x14ac:dyDescent="0.25">
      <c r="A103" s="18">
        <v>5</v>
      </c>
      <c r="B103" s="18">
        <v>323</v>
      </c>
      <c r="C103" s="18" t="s">
        <v>165</v>
      </c>
      <c r="D103" s="18" t="s">
        <v>132</v>
      </c>
      <c r="E103" s="18" t="s">
        <v>166</v>
      </c>
      <c r="F103" s="18" t="s">
        <v>157</v>
      </c>
      <c r="G103" s="18" t="s">
        <v>158</v>
      </c>
      <c r="H103" s="18">
        <v>39550</v>
      </c>
      <c r="I103" s="18">
        <v>39551</v>
      </c>
      <c r="J103" s="18">
        <v>39521</v>
      </c>
      <c r="K103" s="18">
        <v>6410</v>
      </c>
      <c r="L103" s="18">
        <v>6410</v>
      </c>
      <c r="M103" s="18" t="s">
        <v>167</v>
      </c>
      <c r="N103" s="18" t="s">
        <v>168</v>
      </c>
      <c r="O103" s="19">
        <v>5.63240648797</v>
      </c>
      <c r="P103" s="19">
        <v>2.27935</v>
      </c>
      <c r="Q103" s="18" t="s">
        <v>79</v>
      </c>
      <c r="R103" s="18" t="s">
        <v>80</v>
      </c>
      <c r="S103" s="18">
        <v>16</v>
      </c>
      <c r="T103" s="18">
        <v>60</v>
      </c>
      <c r="U103" s="18" t="s">
        <v>71</v>
      </c>
      <c r="V103" s="18" t="s">
        <v>74</v>
      </c>
      <c r="W103" s="18" t="s">
        <v>75</v>
      </c>
      <c r="X103" s="20">
        <v>0.70014500000000002</v>
      </c>
      <c r="Y103" s="20">
        <v>6.29983</v>
      </c>
      <c r="Z103" s="20">
        <v>0.30199999999999999</v>
      </c>
      <c r="AA103" s="20">
        <v>0.30499999999999999</v>
      </c>
      <c r="AB103" s="20">
        <f t="shared" si="2"/>
        <v>1.1139211030134999</v>
      </c>
      <c r="AC103" s="20">
        <f t="shared" si="3"/>
        <v>9.9798646697975002</v>
      </c>
    </row>
    <row r="104" spans="1:29" x14ac:dyDescent="0.25">
      <c r="A104" s="18">
        <v>5</v>
      </c>
      <c r="B104" s="18">
        <v>323</v>
      </c>
      <c r="C104" s="18" t="s">
        <v>165</v>
      </c>
      <c r="D104" s="18" t="s">
        <v>132</v>
      </c>
      <c r="E104" s="18" t="s">
        <v>166</v>
      </c>
      <c r="F104" s="18" t="s">
        <v>157</v>
      </c>
      <c r="G104" s="18" t="s">
        <v>158</v>
      </c>
      <c r="H104" s="18">
        <v>39552</v>
      </c>
      <c r="I104" s="18">
        <v>39553</v>
      </c>
      <c r="J104" s="18">
        <v>39523</v>
      </c>
      <c r="K104" s="18">
        <v>6410</v>
      </c>
      <c r="L104" s="18">
        <v>6410</v>
      </c>
      <c r="M104" s="18" t="s">
        <v>167</v>
      </c>
      <c r="N104" s="18" t="s">
        <v>168</v>
      </c>
      <c r="O104" s="19">
        <v>5.8336886460699997</v>
      </c>
      <c r="P104" s="19">
        <v>2.3608099999999999</v>
      </c>
      <c r="Q104" s="18" t="s">
        <v>79</v>
      </c>
      <c r="R104" s="18" t="s">
        <v>80</v>
      </c>
      <c r="S104" s="18">
        <v>16</v>
      </c>
      <c r="T104" s="18">
        <v>60</v>
      </c>
      <c r="U104" s="18" t="s">
        <v>71</v>
      </c>
      <c r="V104" s="18" t="s">
        <v>74</v>
      </c>
      <c r="W104" s="18" t="s">
        <v>75</v>
      </c>
      <c r="X104" s="20">
        <v>0.70014500000000002</v>
      </c>
      <c r="Y104" s="20">
        <v>6.29983</v>
      </c>
      <c r="Z104" s="20">
        <v>0.30199999999999999</v>
      </c>
      <c r="AA104" s="20">
        <v>0.30499999999999999</v>
      </c>
      <c r="AB104" s="20">
        <f t="shared" si="2"/>
        <v>1.1537307035800999</v>
      </c>
      <c r="AC104" s="20">
        <f t="shared" si="3"/>
        <v>10.3365276552985</v>
      </c>
    </row>
    <row r="105" spans="1:29" x14ac:dyDescent="0.25">
      <c r="A105" s="18">
        <v>5</v>
      </c>
      <c r="B105" s="18">
        <v>323</v>
      </c>
      <c r="C105" s="18" t="s">
        <v>165</v>
      </c>
      <c r="D105" s="18" t="s">
        <v>132</v>
      </c>
      <c r="E105" s="18" t="s">
        <v>166</v>
      </c>
      <c r="F105" s="18" t="s">
        <v>157</v>
      </c>
      <c r="G105" s="18" t="s">
        <v>158</v>
      </c>
      <c r="H105" s="18">
        <v>39553</v>
      </c>
      <c r="I105" s="18">
        <v>39554</v>
      </c>
      <c r="J105" s="18">
        <v>39524</v>
      </c>
      <c r="K105" s="18">
        <v>6410</v>
      </c>
      <c r="L105" s="18">
        <v>6410</v>
      </c>
      <c r="M105" s="18" t="s">
        <v>167</v>
      </c>
      <c r="N105" s="18" t="s">
        <v>168</v>
      </c>
      <c r="O105" s="19">
        <v>2.5073673808199999</v>
      </c>
      <c r="P105" s="19">
        <v>1.0146999999999999</v>
      </c>
      <c r="Q105" s="18" t="s">
        <v>79</v>
      </c>
      <c r="R105" s="18" t="s">
        <v>80</v>
      </c>
      <c r="S105" s="18">
        <v>16</v>
      </c>
      <c r="T105" s="18">
        <v>60</v>
      </c>
      <c r="U105" s="18" t="s">
        <v>71</v>
      </c>
      <c r="V105" s="18" t="s">
        <v>74</v>
      </c>
      <c r="W105" s="18" t="s">
        <v>75</v>
      </c>
      <c r="X105" s="20">
        <v>0.70014500000000002</v>
      </c>
      <c r="Y105" s="20">
        <v>6.29983</v>
      </c>
      <c r="Z105" s="20">
        <v>0.30199999999999999</v>
      </c>
      <c r="AA105" s="20">
        <v>0.30499999999999999</v>
      </c>
      <c r="AB105" s="20">
        <f t="shared" si="2"/>
        <v>0.49588511778699995</v>
      </c>
      <c r="AC105" s="20">
        <f t="shared" si="3"/>
        <v>4.4427440631950006</v>
      </c>
    </row>
    <row r="106" spans="1:29" x14ac:dyDescent="0.25">
      <c r="A106" s="18">
        <v>5</v>
      </c>
      <c r="B106" s="18">
        <v>323</v>
      </c>
      <c r="C106" s="18" t="s">
        <v>165</v>
      </c>
      <c r="D106" s="18" t="s">
        <v>132</v>
      </c>
      <c r="E106" s="18" t="s">
        <v>166</v>
      </c>
      <c r="F106" s="18" t="s">
        <v>157</v>
      </c>
      <c r="G106" s="18" t="s">
        <v>158</v>
      </c>
      <c r="H106" s="18">
        <v>39555</v>
      </c>
      <c r="I106" s="18">
        <v>39556</v>
      </c>
      <c r="J106" s="18">
        <v>39526</v>
      </c>
      <c r="K106" s="18">
        <v>6410</v>
      </c>
      <c r="L106" s="18">
        <v>6410</v>
      </c>
      <c r="M106" s="18" t="s">
        <v>167</v>
      </c>
      <c r="N106" s="18" t="s">
        <v>168</v>
      </c>
      <c r="O106" s="19">
        <v>3.4009654399699998</v>
      </c>
      <c r="P106" s="19">
        <v>1.37632</v>
      </c>
      <c r="Q106" s="18" t="s">
        <v>79</v>
      </c>
      <c r="R106" s="18" t="s">
        <v>80</v>
      </c>
      <c r="S106" s="18">
        <v>16</v>
      </c>
      <c r="T106" s="18">
        <v>60</v>
      </c>
      <c r="U106" s="18" t="s">
        <v>71</v>
      </c>
      <c r="V106" s="18" t="s">
        <v>74</v>
      </c>
      <c r="W106" s="18" t="s">
        <v>75</v>
      </c>
      <c r="X106" s="20">
        <v>0.70014500000000002</v>
      </c>
      <c r="Y106" s="20">
        <v>6.29983</v>
      </c>
      <c r="Z106" s="20">
        <v>0.30199999999999999</v>
      </c>
      <c r="AA106" s="20">
        <v>0.30499999999999999</v>
      </c>
      <c r="AB106" s="20">
        <f t="shared" si="2"/>
        <v>0.67260924934720001</v>
      </c>
      <c r="AC106" s="20">
        <f t="shared" si="3"/>
        <v>6.0260545077920007</v>
      </c>
    </row>
    <row r="107" spans="1:29" x14ac:dyDescent="0.25">
      <c r="A107" s="18">
        <v>5</v>
      </c>
      <c r="B107" s="18">
        <v>323</v>
      </c>
      <c r="C107" s="18" t="s">
        <v>165</v>
      </c>
      <c r="D107" s="18" t="s">
        <v>132</v>
      </c>
      <c r="E107" s="18" t="s">
        <v>166</v>
      </c>
      <c r="F107" s="18" t="s">
        <v>157</v>
      </c>
      <c r="G107" s="18" t="s">
        <v>158</v>
      </c>
      <c r="H107" s="18">
        <v>39556</v>
      </c>
      <c r="I107" s="18">
        <v>39557</v>
      </c>
      <c r="J107" s="18">
        <v>39527</v>
      </c>
      <c r="K107" s="18">
        <v>6410</v>
      </c>
      <c r="L107" s="18">
        <v>6410</v>
      </c>
      <c r="M107" s="18" t="s">
        <v>167</v>
      </c>
      <c r="N107" s="18" t="s">
        <v>168</v>
      </c>
      <c r="O107" s="19">
        <v>2.9898544831699998</v>
      </c>
      <c r="P107" s="19">
        <v>1.2099500000000001</v>
      </c>
      <c r="Q107" s="18" t="s">
        <v>79</v>
      </c>
      <c r="R107" s="18" t="s">
        <v>80</v>
      </c>
      <c r="S107" s="18">
        <v>16</v>
      </c>
      <c r="T107" s="18">
        <v>60</v>
      </c>
      <c r="U107" s="18" t="s">
        <v>71</v>
      </c>
      <c r="V107" s="18" t="s">
        <v>74</v>
      </c>
      <c r="W107" s="18" t="s">
        <v>75</v>
      </c>
      <c r="X107" s="20">
        <v>0.70014500000000002</v>
      </c>
      <c r="Y107" s="20">
        <v>6.29983</v>
      </c>
      <c r="Z107" s="20">
        <v>0.30199999999999999</v>
      </c>
      <c r="AA107" s="20">
        <v>0.30499999999999999</v>
      </c>
      <c r="AB107" s="20">
        <f t="shared" si="2"/>
        <v>0.59130402903950008</v>
      </c>
      <c r="AC107" s="20">
        <f t="shared" si="3"/>
        <v>5.2976231194075014</v>
      </c>
    </row>
    <row r="108" spans="1:29" x14ac:dyDescent="0.25">
      <c r="A108" s="18">
        <v>5</v>
      </c>
      <c r="B108" s="18">
        <v>323</v>
      </c>
      <c r="C108" s="18" t="s">
        <v>165</v>
      </c>
      <c r="D108" s="18" t="s">
        <v>132</v>
      </c>
      <c r="E108" s="18" t="s">
        <v>166</v>
      </c>
      <c r="F108" s="18" t="s">
        <v>157</v>
      </c>
      <c r="G108" s="18" t="s">
        <v>158</v>
      </c>
      <c r="H108" s="18">
        <v>39557</v>
      </c>
      <c r="I108" s="18">
        <v>39558</v>
      </c>
      <c r="J108" s="18">
        <v>39528</v>
      </c>
      <c r="K108" s="18">
        <v>6410</v>
      </c>
      <c r="L108" s="18">
        <v>6410</v>
      </c>
      <c r="M108" s="18" t="s">
        <v>167</v>
      </c>
      <c r="N108" s="18" t="s">
        <v>168</v>
      </c>
      <c r="O108" s="19">
        <v>11.8704963723</v>
      </c>
      <c r="P108" s="19">
        <v>4.80382</v>
      </c>
      <c r="Q108" s="18" t="s">
        <v>79</v>
      </c>
      <c r="R108" s="18" t="s">
        <v>80</v>
      </c>
      <c r="S108" s="18">
        <v>16</v>
      </c>
      <c r="T108" s="18">
        <v>60</v>
      </c>
      <c r="U108" s="18" t="s">
        <v>71</v>
      </c>
      <c r="V108" s="18" t="s">
        <v>74</v>
      </c>
      <c r="W108" s="18" t="s">
        <v>75</v>
      </c>
      <c r="X108" s="20">
        <v>0.70014500000000002</v>
      </c>
      <c r="Y108" s="20">
        <v>6.29983</v>
      </c>
      <c r="Z108" s="20">
        <v>0.30199999999999999</v>
      </c>
      <c r="AA108" s="20">
        <v>0.30499999999999999</v>
      </c>
      <c r="AB108" s="20">
        <f t="shared" si="2"/>
        <v>2.3476326466222002</v>
      </c>
      <c r="AC108" s="20">
        <f t="shared" si="3"/>
        <v>21.032958298667001</v>
      </c>
    </row>
    <row r="109" spans="1:29" x14ac:dyDescent="0.25">
      <c r="A109" s="18">
        <v>5</v>
      </c>
      <c r="B109" s="18">
        <v>323</v>
      </c>
      <c r="C109" s="18" t="s">
        <v>165</v>
      </c>
      <c r="D109" s="18" t="s">
        <v>132</v>
      </c>
      <c r="E109" s="18" t="s">
        <v>166</v>
      </c>
      <c r="F109" s="18" t="s">
        <v>157</v>
      </c>
      <c r="G109" s="18" t="s">
        <v>158</v>
      </c>
      <c r="H109" s="18">
        <v>39558</v>
      </c>
      <c r="I109" s="18">
        <v>39559</v>
      </c>
      <c r="J109" s="18">
        <v>39529</v>
      </c>
      <c r="K109" s="18">
        <v>6410</v>
      </c>
      <c r="L109" s="18">
        <v>6410</v>
      </c>
      <c r="M109" s="18" t="s">
        <v>167</v>
      </c>
      <c r="N109" s="18" t="s">
        <v>168</v>
      </c>
      <c r="O109" s="19">
        <v>3.53164719364</v>
      </c>
      <c r="P109" s="19">
        <v>1.4292100000000001</v>
      </c>
      <c r="Q109" s="18" t="s">
        <v>79</v>
      </c>
      <c r="R109" s="18" t="s">
        <v>80</v>
      </c>
      <c r="S109" s="18">
        <v>16</v>
      </c>
      <c r="T109" s="18">
        <v>60</v>
      </c>
      <c r="U109" s="18" t="s">
        <v>71</v>
      </c>
      <c r="V109" s="18" t="s">
        <v>74</v>
      </c>
      <c r="W109" s="18" t="s">
        <v>75</v>
      </c>
      <c r="X109" s="20">
        <v>0.70014500000000002</v>
      </c>
      <c r="Y109" s="20">
        <v>6.29983</v>
      </c>
      <c r="Z109" s="20">
        <v>0.30199999999999999</v>
      </c>
      <c r="AA109" s="20">
        <v>0.30499999999999999</v>
      </c>
      <c r="AB109" s="20">
        <f t="shared" si="2"/>
        <v>0.69845665634410004</v>
      </c>
      <c r="AC109" s="20">
        <f t="shared" si="3"/>
        <v>6.2576271238385006</v>
      </c>
    </row>
    <row r="110" spans="1:29" x14ac:dyDescent="0.25">
      <c r="A110" s="18">
        <v>5</v>
      </c>
      <c r="B110" s="18">
        <v>323</v>
      </c>
      <c r="C110" s="18" t="s">
        <v>165</v>
      </c>
      <c r="D110" s="18" t="s">
        <v>132</v>
      </c>
      <c r="E110" s="18" t="s">
        <v>166</v>
      </c>
      <c r="F110" s="18" t="s">
        <v>157</v>
      </c>
      <c r="G110" s="18" t="s">
        <v>158</v>
      </c>
      <c r="H110" s="18">
        <v>39560</v>
      </c>
      <c r="I110" s="18">
        <v>39561</v>
      </c>
      <c r="J110" s="18">
        <v>39531</v>
      </c>
      <c r="K110" s="18">
        <v>6410</v>
      </c>
      <c r="L110" s="18">
        <v>6410</v>
      </c>
      <c r="M110" s="18" t="s">
        <v>167</v>
      </c>
      <c r="N110" s="18" t="s">
        <v>168</v>
      </c>
      <c r="O110" s="19">
        <v>1.98804094395</v>
      </c>
      <c r="P110" s="19">
        <v>0.80453200000000002</v>
      </c>
      <c r="Q110" s="18" t="s">
        <v>79</v>
      </c>
      <c r="R110" s="18" t="s">
        <v>80</v>
      </c>
      <c r="S110" s="18">
        <v>16</v>
      </c>
      <c r="T110" s="18">
        <v>60</v>
      </c>
      <c r="U110" s="18" t="s">
        <v>71</v>
      </c>
      <c r="V110" s="18" t="s">
        <v>74</v>
      </c>
      <c r="W110" s="18" t="s">
        <v>75</v>
      </c>
      <c r="X110" s="20">
        <v>0.70014500000000002</v>
      </c>
      <c r="Y110" s="20">
        <v>6.29983</v>
      </c>
      <c r="Z110" s="20">
        <v>0.30199999999999999</v>
      </c>
      <c r="AA110" s="20">
        <v>0.30499999999999999</v>
      </c>
      <c r="AB110" s="20">
        <f t="shared" si="2"/>
        <v>0.39317576188371994</v>
      </c>
      <c r="AC110" s="20">
        <f t="shared" si="3"/>
        <v>3.5225483065442003</v>
      </c>
    </row>
    <row r="111" spans="1:29" x14ac:dyDescent="0.25">
      <c r="A111" s="18">
        <v>5</v>
      </c>
      <c r="B111" s="18">
        <v>323</v>
      </c>
      <c r="C111" s="18" t="s">
        <v>165</v>
      </c>
      <c r="D111" s="18" t="s">
        <v>132</v>
      </c>
      <c r="E111" s="18" t="s">
        <v>166</v>
      </c>
      <c r="F111" s="18" t="s">
        <v>157</v>
      </c>
      <c r="G111" s="18" t="s">
        <v>158</v>
      </c>
      <c r="H111" s="18">
        <v>39561</v>
      </c>
      <c r="I111" s="18">
        <v>39562</v>
      </c>
      <c r="J111" s="18">
        <v>39532</v>
      </c>
      <c r="K111" s="18">
        <v>6410</v>
      </c>
      <c r="L111" s="18">
        <v>6410</v>
      </c>
      <c r="M111" s="18" t="s">
        <v>167</v>
      </c>
      <c r="N111" s="18" t="s">
        <v>168</v>
      </c>
      <c r="O111" s="19">
        <v>3.5772135679299999</v>
      </c>
      <c r="P111" s="19">
        <v>1.4476500000000001</v>
      </c>
      <c r="Q111" s="18" t="s">
        <v>79</v>
      </c>
      <c r="R111" s="18" t="s">
        <v>80</v>
      </c>
      <c r="S111" s="18">
        <v>16</v>
      </c>
      <c r="T111" s="18">
        <v>60</v>
      </c>
      <c r="U111" s="18" t="s">
        <v>71</v>
      </c>
      <c r="V111" s="18" t="s">
        <v>74</v>
      </c>
      <c r="W111" s="18" t="s">
        <v>75</v>
      </c>
      <c r="X111" s="20">
        <v>0.70014500000000002</v>
      </c>
      <c r="Y111" s="20">
        <v>6.29983</v>
      </c>
      <c r="Z111" s="20">
        <v>0.30199999999999999</v>
      </c>
      <c r="AA111" s="20">
        <v>0.30499999999999999</v>
      </c>
      <c r="AB111" s="20">
        <f t="shared" si="2"/>
        <v>0.70746830665650007</v>
      </c>
      <c r="AC111" s="20">
        <f t="shared" si="3"/>
        <v>6.3383644851525007</v>
      </c>
    </row>
    <row r="112" spans="1:29" x14ac:dyDescent="0.25">
      <c r="A112" s="18">
        <v>5</v>
      </c>
      <c r="B112" s="18">
        <v>323</v>
      </c>
      <c r="C112" s="18" t="s">
        <v>165</v>
      </c>
      <c r="D112" s="18" t="s">
        <v>132</v>
      </c>
      <c r="E112" s="18" t="s">
        <v>166</v>
      </c>
      <c r="F112" s="18" t="s">
        <v>157</v>
      </c>
      <c r="G112" s="18" t="s">
        <v>158</v>
      </c>
      <c r="H112" s="18">
        <v>39562</v>
      </c>
      <c r="I112" s="18">
        <v>39563</v>
      </c>
      <c r="J112" s="18">
        <v>39533</v>
      </c>
      <c r="K112" s="18">
        <v>6410</v>
      </c>
      <c r="L112" s="18">
        <v>6410</v>
      </c>
      <c r="M112" s="18" t="s">
        <v>167</v>
      </c>
      <c r="N112" s="18" t="s">
        <v>168</v>
      </c>
      <c r="O112" s="19">
        <v>2.20228199701</v>
      </c>
      <c r="P112" s="19">
        <v>0.89123200000000002</v>
      </c>
      <c r="Q112" s="18" t="s">
        <v>79</v>
      </c>
      <c r="R112" s="18" t="s">
        <v>80</v>
      </c>
      <c r="S112" s="18">
        <v>16</v>
      </c>
      <c r="T112" s="18">
        <v>60</v>
      </c>
      <c r="U112" s="18" t="s">
        <v>71</v>
      </c>
      <c r="V112" s="18" t="s">
        <v>74</v>
      </c>
      <c r="W112" s="18" t="s">
        <v>75</v>
      </c>
      <c r="X112" s="20">
        <v>0.70014500000000002</v>
      </c>
      <c r="Y112" s="20">
        <v>6.29983</v>
      </c>
      <c r="Z112" s="20">
        <v>0.30199999999999999</v>
      </c>
      <c r="AA112" s="20">
        <v>0.30499999999999999</v>
      </c>
      <c r="AB112" s="20">
        <f t="shared" si="2"/>
        <v>0.43554615679072001</v>
      </c>
      <c r="AC112" s="20">
        <f t="shared" si="3"/>
        <v>3.9021540129392007</v>
      </c>
    </row>
    <row r="113" spans="1:29" x14ac:dyDescent="0.25">
      <c r="A113" s="18">
        <v>5</v>
      </c>
      <c r="B113" s="18">
        <v>323</v>
      </c>
      <c r="C113" s="18" t="s">
        <v>165</v>
      </c>
      <c r="D113" s="18" t="s">
        <v>132</v>
      </c>
      <c r="E113" s="18" t="s">
        <v>166</v>
      </c>
      <c r="F113" s="18" t="s">
        <v>157</v>
      </c>
      <c r="G113" s="18" t="s">
        <v>158</v>
      </c>
      <c r="H113" s="18">
        <v>39563</v>
      </c>
      <c r="I113" s="18">
        <v>39564</v>
      </c>
      <c r="J113" s="18">
        <v>39534</v>
      </c>
      <c r="K113" s="18">
        <v>6410</v>
      </c>
      <c r="L113" s="18">
        <v>6410</v>
      </c>
      <c r="M113" s="18" t="s">
        <v>167</v>
      </c>
      <c r="N113" s="18" t="s">
        <v>168</v>
      </c>
      <c r="O113" s="19">
        <v>14.0108863349</v>
      </c>
      <c r="P113" s="19">
        <v>5.67</v>
      </c>
      <c r="Q113" s="18" t="s">
        <v>79</v>
      </c>
      <c r="R113" s="18" t="s">
        <v>80</v>
      </c>
      <c r="S113" s="18">
        <v>16</v>
      </c>
      <c r="T113" s="18">
        <v>60</v>
      </c>
      <c r="U113" s="18" t="s">
        <v>71</v>
      </c>
      <c r="V113" s="18" t="s">
        <v>74</v>
      </c>
      <c r="W113" s="18" t="s">
        <v>75</v>
      </c>
      <c r="X113" s="20">
        <v>0.70014500000000002</v>
      </c>
      <c r="Y113" s="20">
        <v>6.29983</v>
      </c>
      <c r="Z113" s="20">
        <v>0.30199999999999999</v>
      </c>
      <c r="AA113" s="20">
        <v>0.30499999999999999</v>
      </c>
      <c r="AB113" s="20">
        <f t="shared" si="2"/>
        <v>2.7709358606999999</v>
      </c>
      <c r="AC113" s="20">
        <f t="shared" si="3"/>
        <v>24.825425089500005</v>
      </c>
    </row>
    <row r="114" spans="1:29" x14ac:dyDescent="0.25">
      <c r="A114" s="18">
        <v>5</v>
      </c>
      <c r="B114" s="18">
        <v>323</v>
      </c>
      <c r="C114" s="18" t="s">
        <v>165</v>
      </c>
      <c r="D114" s="18" t="s">
        <v>132</v>
      </c>
      <c r="E114" s="18" t="s">
        <v>166</v>
      </c>
      <c r="F114" s="18" t="s">
        <v>157</v>
      </c>
      <c r="G114" s="18" t="s">
        <v>158</v>
      </c>
      <c r="H114" s="18">
        <v>39564</v>
      </c>
      <c r="I114" s="18">
        <v>39565</v>
      </c>
      <c r="J114" s="18">
        <v>39535</v>
      </c>
      <c r="K114" s="18">
        <v>6410</v>
      </c>
      <c r="L114" s="18">
        <v>6410</v>
      </c>
      <c r="M114" s="18" t="s">
        <v>167</v>
      </c>
      <c r="N114" s="18" t="s">
        <v>168</v>
      </c>
      <c r="O114" s="19">
        <v>3.4527321147899999</v>
      </c>
      <c r="P114" s="19">
        <v>1.39727</v>
      </c>
      <c r="Q114" s="18" t="s">
        <v>79</v>
      </c>
      <c r="R114" s="18" t="s">
        <v>80</v>
      </c>
      <c r="S114" s="18">
        <v>16</v>
      </c>
      <c r="T114" s="18">
        <v>60</v>
      </c>
      <c r="U114" s="18" t="s">
        <v>71</v>
      </c>
      <c r="V114" s="18" t="s">
        <v>74</v>
      </c>
      <c r="W114" s="18" t="s">
        <v>75</v>
      </c>
      <c r="X114" s="20">
        <v>0.70014500000000002</v>
      </c>
      <c r="Y114" s="20">
        <v>6.29983</v>
      </c>
      <c r="Z114" s="20">
        <v>0.30199999999999999</v>
      </c>
      <c r="AA114" s="20">
        <v>0.30499999999999999</v>
      </c>
      <c r="AB114" s="20">
        <f t="shared" si="2"/>
        <v>0.68284753969669998</v>
      </c>
      <c r="AC114" s="20">
        <f t="shared" si="3"/>
        <v>6.1177816075495004</v>
      </c>
    </row>
    <row r="115" spans="1:29" x14ac:dyDescent="0.25">
      <c r="A115" s="18">
        <v>5</v>
      </c>
      <c r="B115" s="18">
        <v>323</v>
      </c>
      <c r="C115" s="18" t="s">
        <v>165</v>
      </c>
      <c r="D115" s="18" t="s">
        <v>132</v>
      </c>
      <c r="E115" s="18" t="s">
        <v>166</v>
      </c>
      <c r="F115" s="18" t="s">
        <v>157</v>
      </c>
      <c r="G115" s="18" t="s">
        <v>158</v>
      </c>
      <c r="H115" s="18">
        <v>39566</v>
      </c>
      <c r="I115" s="18">
        <v>39567</v>
      </c>
      <c r="J115" s="18">
        <v>39537</v>
      </c>
      <c r="K115" s="18">
        <v>6410</v>
      </c>
      <c r="L115" s="18">
        <v>6410</v>
      </c>
      <c r="M115" s="18" t="s">
        <v>167</v>
      </c>
      <c r="N115" s="18" t="s">
        <v>168</v>
      </c>
      <c r="O115" s="19">
        <v>2.3107691823300001</v>
      </c>
      <c r="P115" s="19">
        <v>0.93513500000000005</v>
      </c>
      <c r="Q115" s="18" t="s">
        <v>79</v>
      </c>
      <c r="R115" s="18" t="s">
        <v>80</v>
      </c>
      <c r="S115" s="18">
        <v>16</v>
      </c>
      <c r="T115" s="18">
        <v>60</v>
      </c>
      <c r="U115" s="18" t="s">
        <v>71</v>
      </c>
      <c r="V115" s="18" t="s">
        <v>74</v>
      </c>
      <c r="W115" s="18" t="s">
        <v>75</v>
      </c>
      <c r="X115" s="20">
        <v>0.70014500000000002</v>
      </c>
      <c r="Y115" s="20">
        <v>6.29983</v>
      </c>
      <c r="Z115" s="20">
        <v>0.30199999999999999</v>
      </c>
      <c r="AA115" s="20">
        <v>0.30499999999999999</v>
      </c>
      <c r="AB115" s="20">
        <f t="shared" si="2"/>
        <v>0.45700160601335005</v>
      </c>
      <c r="AC115" s="20">
        <f t="shared" si="3"/>
        <v>4.0943781112997506</v>
      </c>
    </row>
    <row r="116" spans="1:29" x14ac:dyDescent="0.25">
      <c r="A116" s="18">
        <v>5</v>
      </c>
      <c r="B116" s="18">
        <v>323</v>
      </c>
      <c r="C116" s="18" t="s">
        <v>165</v>
      </c>
      <c r="D116" s="18" t="s">
        <v>132</v>
      </c>
      <c r="E116" s="18" t="s">
        <v>166</v>
      </c>
      <c r="F116" s="18" t="s">
        <v>157</v>
      </c>
      <c r="G116" s="18" t="s">
        <v>158</v>
      </c>
      <c r="H116" s="18">
        <v>39568</v>
      </c>
      <c r="I116" s="18">
        <v>39569</v>
      </c>
      <c r="J116" s="18">
        <v>39539</v>
      </c>
      <c r="K116" s="18">
        <v>6410</v>
      </c>
      <c r="L116" s="18">
        <v>6410</v>
      </c>
      <c r="M116" s="18" t="s">
        <v>167</v>
      </c>
      <c r="N116" s="18" t="s">
        <v>168</v>
      </c>
      <c r="O116" s="19">
        <v>3.0265075507799999</v>
      </c>
      <c r="P116" s="19">
        <v>1.22478</v>
      </c>
      <c r="Q116" s="18" t="s">
        <v>79</v>
      </c>
      <c r="R116" s="18" t="s">
        <v>80</v>
      </c>
      <c r="S116" s="18">
        <v>16</v>
      </c>
      <c r="T116" s="18">
        <v>60</v>
      </c>
      <c r="U116" s="18" t="s">
        <v>71</v>
      </c>
      <c r="V116" s="18" t="s">
        <v>74</v>
      </c>
      <c r="W116" s="18" t="s">
        <v>75</v>
      </c>
      <c r="X116" s="20">
        <v>0.70014500000000002</v>
      </c>
      <c r="Y116" s="20">
        <v>6.29983</v>
      </c>
      <c r="Z116" s="20">
        <v>0.30199999999999999</v>
      </c>
      <c r="AA116" s="20">
        <v>0.30499999999999999</v>
      </c>
      <c r="AB116" s="20">
        <f t="shared" si="2"/>
        <v>0.59855146798379999</v>
      </c>
      <c r="AC116" s="20">
        <f t="shared" si="3"/>
        <v>5.3625545222430002</v>
      </c>
    </row>
    <row r="117" spans="1:29" x14ac:dyDescent="0.25">
      <c r="A117" s="18">
        <v>5</v>
      </c>
      <c r="B117" s="18">
        <v>323</v>
      </c>
      <c r="C117" s="18" t="s">
        <v>165</v>
      </c>
      <c r="D117" s="18" t="s">
        <v>132</v>
      </c>
      <c r="E117" s="18" t="s">
        <v>166</v>
      </c>
      <c r="F117" s="18" t="s">
        <v>157</v>
      </c>
      <c r="G117" s="18" t="s">
        <v>158</v>
      </c>
      <c r="H117" s="18">
        <v>39569</v>
      </c>
      <c r="I117" s="18">
        <v>39570</v>
      </c>
      <c r="J117" s="18">
        <v>39540</v>
      </c>
      <c r="K117" s="18">
        <v>6410</v>
      </c>
      <c r="L117" s="18">
        <v>6410</v>
      </c>
      <c r="M117" s="18" t="s">
        <v>167</v>
      </c>
      <c r="N117" s="18" t="s">
        <v>168</v>
      </c>
      <c r="O117" s="19">
        <v>2.6646345864200001</v>
      </c>
      <c r="P117" s="19">
        <v>1.0783400000000001</v>
      </c>
      <c r="Q117" s="18" t="s">
        <v>79</v>
      </c>
      <c r="R117" s="18" t="s">
        <v>80</v>
      </c>
      <c r="S117" s="18">
        <v>16</v>
      </c>
      <c r="T117" s="18">
        <v>60</v>
      </c>
      <c r="U117" s="18" t="s">
        <v>71</v>
      </c>
      <c r="V117" s="18" t="s">
        <v>74</v>
      </c>
      <c r="W117" s="18" t="s">
        <v>75</v>
      </c>
      <c r="X117" s="20">
        <v>0.70014500000000002</v>
      </c>
      <c r="Y117" s="20">
        <v>6.29983</v>
      </c>
      <c r="Z117" s="20">
        <v>0.30199999999999999</v>
      </c>
      <c r="AA117" s="20">
        <v>0.30499999999999999</v>
      </c>
      <c r="AB117" s="20">
        <f t="shared" si="2"/>
        <v>0.52698606279140003</v>
      </c>
      <c r="AC117" s="20">
        <f t="shared" si="3"/>
        <v>4.7213842841290008</v>
      </c>
    </row>
    <row r="118" spans="1:29" x14ac:dyDescent="0.25">
      <c r="A118" s="18">
        <v>5</v>
      </c>
      <c r="B118" s="18">
        <v>323</v>
      </c>
      <c r="C118" s="18" t="s">
        <v>165</v>
      </c>
      <c r="D118" s="18" t="s">
        <v>132</v>
      </c>
      <c r="E118" s="18" t="s">
        <v>166</v>
      </c>
      <c r="F118" s="18" t="s">
        <v>157</v>
      </c>
      <c r="G118" s="18" t="s">
        <v>158</v>
      </c>
      <c r="H118" s="18">
        <v>39570</v>
      </c>
      <c r="I118" s="18">
        <v>39571</v>
      </c>
      <c r="J118" s="18">
        <v>39541</v>
      </c>
      <c r="K118" s="18">
        <v>6410</v>
      </c>
      <c r="L118" s="18">
        <v>6410</v>
      </c>
      <c r="M118" s="18" t="s">
        <v>167</v>
      </c>
      <c r="N118" s="18" t="s">
        <v>168</v>
      </c>
      <c r="O118" s="19">
        <v>3.7727873932699998</v>
      </c>
      <c r="P118" s="19">
        <v>1.5267900000000001</v>
      </c>
      <c r="Q118" s="18" t="s">
        <v>79</v>
      </c>
      <c r="R118" s="18" t="s">
        <v>80</v>
      </c>
      <c r="S118" s="18">
        <v>16</v>
      </c>
      <c r="T118" s="18">
        <v>60</v>
      </c>
      <c r="U118" s="18" t="s">
        <v>71</v>
      </c>
      <c r="V118" s="18" t="s">
        <v>74</v>
      </c>
      <c r="W118" s="18" t="s">
        <v>75</v>
      </c>
      <c r="X118" s="20">
        <v>0.70014500000000002</v>
      </c>
      <c r="Y118" s="20">
        <v>6.29983</v>
      </c>
      <c r="Z118" s="20">
        <v>0.30199999999999999</v>
      </c>
      <c r="AA118" s="20">
        <v>0.30499999999999999</v>
      </c>
      <c r="AB118" s="20">
        <f t="shared" si="2"/>
        <v>0.74614412041590006</v>
      </c>
      <c r="AC118" s="20">
        <f t="shared" si="3"/>
        <v>6.6848696247615012</v>
      </c>
    </row>
    <row r="119" spans="1:29" x14ac:dyDescent="0.25">
      <c r="A119" s="18">
        <v>5</v>
      </c>
      <c r="B119" s="18">
        <v>323</v>
      </c>
      <c r="C119" s="18" t="s">
        <v>165</v>
      </c>
      <c r="D119" s="18" t="s">
        <v>132</v>
      </c>
      <c r="E119" s="18" t="s">
        <v>166</v>
      </c>
      <c r="F119" s="18" t="s">
        <v>157</v>
      </c>
      <c r="G119" s="18" t="s">
        <v>158</v>
      </c>
      <c r="H119" s="18">
        <v>39571</v>
      </c>
      <c r="I119" s="18">
        <v>39572</v>
      </c>
      <c r="J119" s="18">
        <v>39542</v>
      </c>
      <c r="K119" s="18">
        <v>6410</v>
      </c>
      <c r="L119" s="18">
        <v>6410</v>
      </c>
      <c r="M119" s="18" t="s">
        <v>167</v>
      </c>
      <c r="N119" s="18" t="s">
        <v>168</v>
      </c>
      <c r="O119" s="19">
        <v>1.7286267119600001</v>
      </c>
      <c r="P119" s="19">
        <v>0.69955000000000001</v>
      </c>
      <c r="Q119" s="18" t="s">
        <v>79</v>
      </c>
      <c r="R119" s="18" t="s">
        <v>80</v>
      </c>
      <c r="S119" s="18">
        <v>16</v>
      </c>
      <c r="T119" s="18">
        <v>60</v>
      </c>
      <c r="U119" s="18" t="s">
        <v>71</v>
      </c>
      <c r="V119" s="18" t="s">
        <v>74</v>
      </c>
      <c r="W119" s="18" t="s">
        <v>75</v>
      </c>
      <c r="X119" s="20">
        <v>0.70014500000000002</v>
      </c>
      <c r="Y119" s="20">
        <v>6.29983</v>
      </c>
      <c r="Z119" s="20">
        <v>0.30199999999999999</v>
      </c>
      <c r="AA119" s="20">
        <v>0.30499999999999999</v>
      </c>
      <c r="AB119" s="20">
        <f t="shared" si="2"/>
        <v>0.34187093145549996</v>
      </c>
      <c r="AC119" s="20">
        <f t="shared" si="3"/>
        <v>3.0628970231675003</v>
      </c>
    </row>
    <row r="120" spans="1:29" x14ac:dyDescent="0.25">
      <c r="A120" s="18">
        <v>5</v>
      </c>
      <c r="B120" s="18">
        <v>323</v>
      </c>
      <c r="C120" s="18" t="s">
        <v>165</v>
      </c>
      <c r="D120" s="18" t="s">
        <v>132</v>
      </c>
      <c r="E120" s="18" t="s">
        <v>166</v>
      </c>
      <c r="F120" s="18" t="s">
        <v>157</v>
      </c>
      <c r="G120" s="18" t="s">
        <v>158</v>
      </c>
      <c r="H120" s="18">
        <v>39572</v>
      </c>
      <c r="I120" s="18">
        <v>39573</v>
      </c>
      <c r="J120" s="18">
        <v>39543</v>
      </c>
      <c r="K120" s="18">
        <v>6410</v>
      </c>
      <c r="L120" s="18">
        <v>6410</v>
      </c>
      <c r="M120" s="18" t="s">
        <v>167</v>
      </c>
      <c r="N120" s="18" t="s">
        <v>168</v>
      </c>
      <c r="O120" s="19">
        <v>3.6608253023700001</v>
      </c>
      <c r="P120" s="19">
        <v>1.4814799999999999</v>
      </c>
      <c r="Q120" s="18" t="s">
        <v>79</v>
      </c>
      <c r="R120" s="18" t="s">
        <v>80</v>
      </c>
      <c r="S120" s="18">
        <v>16</v>
      </c>
      <c r="T120" s="18">
        <v>60</v>
      </c>
      <c r="U120" s="18" t="s">
        <v>71</v>
      </c>
      <c r="V120" s="18" t="s">
        <v>74</v>
      </c>
      <c r="W120" s="18" t="s">
        <v>75</v>
      </c>
      <c r="X120" s="20">
        <v>0.70014500000000002</v>
      </c>
      <c r="Y120" s="20">
        <v>6.29983</v>
      </c>
      <c r="Z120" s="20">
        <v>0.30199999999999999</v>
      </c>
      <c r="AA120" s="20">
        <v>0.30499999999999999</v>
      </c>
      <c r="AB120" s="20">
        <f t="shared" si="2"/>
        <v>0.72400106859079993</v>
      </c>
      <c r="AC120" s="20">
        <f t="shared" si="3"/>
        <v>6.4864851431380002</v>
      </c>
    </row>
    <row r="121" spans="1:29" x14ac:dyDescent="0.25">
      <c r="A121" s="18">
        <v>5</v>
      </c>
      <c r="B121" s="18">
        <v>323</v>
      </c>
      <c r="C121" s="18" t="s">
        <v>165</v>
      </c>
      <c r="D121" s="18" t="s">
        <v>132</v>
      </c>
      <c r="E121" s="18" t="s">
        <v>166</v>
      </c>
      <c r="F121" s="18" t="s">
        <v>157</v>
      </c>
      <c r="G121" s="18" t="s">
        <v>158</v>
      </c>
      <c r="H121" s="18">
        <v>39573</v>
      </c>
      <c r="I121" s="18">
        <v>39574</v>
      </c>
      <c r="J121" s="18">
        <v>39544</v>
      </c>
      <c r="K121" s="18">
        <v>6410</v>
      </c>
      <c r="L121" s="18">
        <v>6410</v>
      </c>
      <c r="M121" s="18" t="s">
        <v>167</v>
      </c>
      <c r="N121" s="18" t="s">
        <v>168</v>
      </c>
      <c r="O121" s="19">
        <v>4.6553122814099996</v>
      </c>
      <c r="P121" s="19">
        <v>1.8839399999999999</v>
      </c>
      <c r="Q121" s="18" t="s">
        <v>79</v>
      </c>
      <c r="R121" s="18" t="s">
        <v>80</v>
      </c>
      <c r="S121" s="18">
        <v>16</v>
      </c>
      <c r="T121" s="18">
        <v>60</v>
      </c>
      <c r="U121" s="18" t="s">
        <v>71</v>
      </c>
      <c r="V121" s="18" t="s">
        <v>74</v>
      </c>
      <c r="W121" s="18" t="s">
        <v>75</v>
      </c>
      <c r="X121" s="20">
        <v>0.70014500000000002</v>
      </c>
      <c r="Y121" s="20">
        <v>6.29983</v>
      </c>
      <c r="Z121" s="20">
        <v>0.30199999999999999</v>
      </c>
      <c r="AA121" s="20">
        <v>0.30499999999999999</v>
      </c>
      <c r="AB121" s="20">
        <f t="shared" si="2"/>
        <v>0.92068375756739995</v>
      </c>
      <c r="AC121" s="20">
        <f t="shared" si="3"/>
        <v>8.2486087024890011</v>
      </c>
    </row>
    <row r="122" spans="1:29" x14ac:dyDescent="0.25">
      <c r="A122" s="18">
        <v>5</v>
      </c>
      <c r="B122" s="18">
        <v>323</v>
      </c>
      <c r="C122" s="18" t="s">
        <v>165</v>
      </c>
      <c r="D122" s="18" t="s">
        <v>132</v>
      </c>
      <c r="E122" s="18" t="s">
        <v>166</v>
      </c>
      <c r="F122" s="18" t="s">
        <v>157</v>
      </c>
      <c r="G122" s="18" t="s">
        <v>158</v>
      </c>
      <c r="H122" s="18">
        <v>39574</v>
      </c>
      <c r="I122" s="18">
        <v>39575</v>
      </c>
      <c r="J122" s="18">
        <v>39545</v>
      </c>
      <c r="K122" s="18">
        <v>6410</v>
      </c>
      <c r="L122" s="18">
        <v>6410</v>
      </c>
      <c r="M122" s="18" t="s">
        <v>167</v>
      </c>
      <c r="N122" s="18" t="s">
        <v>168</v>
      </c>
      <c r="O122" s="19">
        <v>4.0283246979599996</v>
      </c>
      <c r="P122" s="19">
        <v>1.6302099999999999</v>
      </c>
      <c r="Q122" s="18" t="s">
        <v>79</v>
      </c>
      <c r="R122" s="18" t="s">
        <v>80</v>
      </c>
      <c r="S122" s="18">
        <v>16</v>
      </c>
      <c r="T122" s="18">
        <v>60</v>
      </c>
      <c r="U122" s="18" t="s">
        <v>71</v>
      </c>
      <c r="V122" s="18" t="s">
        <v>74</v>
      </c>
      <c r="W122" s="18" t="s">
        <v>75</v>
      </c>
      <c r="X122" s="20">
        <v>0.70014500000000002</v>
      </c>
      <c r="Y122" s="20">
        <v>6.29983</v>
      </c>
      <c r="Z122" s="20">
        <v>0.30199999999999999</v>
      </c>
      <c r="AA122" s="20">
        <v>0.30499999999999999</v>
      </c>
      <c r="AB122" s="20">
        <f t="shared" si="2"/>
        <v>0.7966855995540999</v>
      </c>
      <c r="AC122" s="20">
        <f t="shared" si="3"/>
        <v>7.137681875688501</v>
      </c>
    </row>
    <row r="123" spans="1:29" x14ac:dyDescent="0.25">
      <c r="A123" s="18">
        <v>5</v>
      </c>
      <c r="B123" s="18">
        <v>323</v>
      </c>
      <c r="C123" s="18" t="s">
        <v>165</v>
      </c>
      <c r="D123" s="18" t="s">
        <v>132</v>
      </c>
      <c r="E123" s="18" t="s">
        <v>166</v>
      </c>
      <c r="F123" s="18" t="s">
        <v>157</v>
      </c>
      <c r="G123" s="18" t="s">
        <v>158</v>
      </c>
      <c r="H123" s="18">
        <v>39576</v>
      </c>
      <c r="I123" s="18">
        <v>39577</v>
      </c>
      <c r="J123" s="18">
        <v>39547</v>
      </c>
      <c r="K123" s="18">
        <v>6410</v>
      </c>
      <c r="L123" s="18">
        <v>6410</v>
      </c>
      <c r="M123" s="18" t="s">
        <v>167</v>
      </c>
      <c r="N123" s="18" t="s">
        <v>168</v>
      </c>
      <c r="O123" s="19">
        <v>2.2847635560800001</v>
      </c>
      <c r="P123" s="19">
        <v>0.92461099999999996</v>
      </c>
      <c r="Q123" s="18" t="s">
        <v>79</v>
      </c>
      <c r="R123" s="18" t="s">
        <v>80</v>
      </c>
      <c r="S123" s="18">
        <v>16</v>
      </c>
      <c r="T123" s="18">
        <v>60</v>
      </c>
      <c r="U123" s="18" t="s">
        <v>71</v>
      </c>
      <c r="V123" s="18" t="s">
        <v>74</v>
      </c>
      <c r="W123" s="18" t="s">
        <v>75</v>
      </c>
      <c r="X123" s="20">
        <v>0.70014500000000002</v>
      </c>
      <c r="Y123" s="20">
        <v>6.29983</v>
      </c>
      <c r="Z123" s="20">
        <v>0.30199999999999999</v>
      </c>
      <c r="AA123" s="20">
        <v>0.30499999999999999</v>
      </c>
      <c r="AB123" s="20">
        <f t="shared" si="2"/>
        <v>0.45185851447930991</v>
      </c>
      <c r="AC123" s="20">
        <f t="shared" si="3"/>
        <v>4.0483000207103501</v>
      </c>
    </row>
    <row r="124" spans="1:29" x14ac:dyDescent="0.25">
      <c r="A124" s="18">
        <v>5</v>
      </c>
      <c r="B124" s="18">
        <v>323</v>
      </c>
      <c r="C124" s="18" t="s">
        <v>165</v>
      </c>
      <c r="D124" s="18" t="s">
        <v>132</v>
      </c>
      <c r="E124" s="18" t="s">
        <v>166</v>
      </c>
      <c r="F124" s="18" t="s">
        <v>157</v>
      </c>
      <c r="G124" s="18" t="s">
        <v>158</v>
      </c>
      <c r="H124" s="18">
        <v>39577</v>
      </c>
      <c r="I124" s="18">
        <v>39578</v>
      </c>
      <c r="J124" s="18">
        <v>39548</v>
      </c>
      <c r="K124" s="18">
        <v>6410</v>
      </c>
      <c r="L124" s="18">
        <v>6410</v>
      </c>
      <c r="M124" s="18" t="s">
        <v>167</v>
      </c>
      <c r="N124" s="18" t="s">
        <v>168</v>
      </c>
      <c r="O124" s="19">
        <v>2.5979965798800002</v>
      </c>
      <c r="P124" s="19">
        <v>1.0513699999999999</v>
      </c>
      <c r="Q124" s="18" t="s">
        <v>79</v>
      </c>
      <c r="R124" s="18" t="s">
        <v>80</v>
      </c>
      <c r="S124" s="18">
        <v>16</v>
      </c>
      <c r="T124" s="18">
        <v>60</v>
      </c>
      <c r="U124" s="18" t="s">
        <v>71</v>
      </c>
      <c r="V124" s="18" t="s">
        <v>74</v>
      </c>
      <c r="W124" s="18" t="s">
        <v>75</v>
      </c>
      <c r="X124" s="20">
        <v>0.70014500000000002</v>
      </c>
      <c r="Y124" s="20">
        <v>6.29983</v>
      </c>
      <c r="Z124" s="20">
        <v>0.30199999999999999</v>
      </c>
      <c r="AA124" s="20">
        <v>0.30499999999999999</v>
      </c>
      <c r="AB124" s="20">
        <f t="shared" si="2"/>
        <v>0.51380579115769998</v>
      </c>
      <c r="AC124" s="20">
        <f t="shared" si="3"/>
        <v>4.6032993256344996</v>
      </c>
    </row>
    <row r="125" spans="1:29" x14ac:dyDescent="0.25">
      <c r="A125" s="18">
        <v>5</v>
      </c>
      <c r="B125" s="18">
        <v>323</v>
      </c>
      <c r="C125" s="18" t="s">
        <v>165</v>
      </c>
      <c r="D125" s="18" t="s">
        <v>132</v>
      </c>
      <c r="E125" s="18" t="s">
        <v>166</v>
      </c>
      <c r="F125" s="18" t="s">
        <v>157</v>
      </c>
      <c r="G125" s="18" t="s">
        <v>158</v>
      </c>
      <c r="H125" s="18">
        <v>39578</v>
      </c>
      <c r="I125" s="18">
        <v>39579</v>
      </c>
      <c r="J125" s="18">
        <v>39549</v>
      </c>
      <c r="K125" s="18">
        <v>6410</v>
      </c>
      <c r="L125" s="18">
        <v>6410</v>
      </c>
      <c r="M125" s="18" t="s">
        <v>167</v>
      </c>
      <c r="N125" s="18" t="s">
        <v>168</v>
      </c>
      <c r="O125" s="19">
        <v>3.6338876061800001</v>
      </c>
      <c r="P125" s="19">
        <v>1.47058</v>
      </c>
      <c r="Q125" s="18" t="s">
        <v>79</v>
      </c>
      <c r="R125" s="18" t="s">
        <v>80</v>
      </c>
      <c r="S125" s="18">
        <v>16</v>
      </c>
      <c r="T125" s="18">
        <v>60</v>
      </c>
      <c r="U125" s="18" t="s">
        <v>71</v>
      </c>
      <c r="V125" s="18" t="s">
        <v>74</v>
      </c>
      <c r="W125" s="18" t="s">
        <v>75</v>
      </c>
      <c r="X125" s="20">
        <v>0.70014500000000002</v>
      </c>
      <c r="Y125" s="20">
        <v>6.29983</v>
      </c>
      <c r="Z125" s="20">
        <v>0.30199999999999999</v>
      </c>
      <c r="AA125" s="20">
        <v>0.30499999999999999</v>
      </c>
      <c r="AB125" s="20">
        <f t="shared" si="2"/>
        <v>0.71867422540180004</v>
      </c>
      <c r="AC125" s="20">
        <f t="shared" si="3"/>
        <v>6.4387607809730012</v>
      </c>
    </row>
    <row r="126" spans="1:29" x14ac:dyDescent="0.25">
      <c r="A126" s="18">
        <v>5</v>
      </c>
      <c r="B126" s="18">
        <v>323</v>
      </c>
      <c r="C126" s="18" t="s">
        <v>165</v>
      </c>
      <c r="D126" s="18" t="s">
        <v>132</v>
      </c>
      <c r="E126" s="18" t="s">
        <v>166</v>
      </c>
      <c r="F126" s="18" t="s">
        <v>157</v>
      </c>
      <c r="G126" s="18" t="s">
        <v>158</v>
      </c>
      <c r="H126" s="18">
        <v>39579</v>
      </c>
      <c r="I126" s="18">
        <v>39580</v>
      </c>
      <c r="J126" s="18">
        <v>39550</v>
      </c>
      <c r="K126" s="18">
        <v>6410</v>
      </c>
      <c r="L126" s="18">
        <v>6410</v>
      </c>
      <c r="M126" s="18" t="s">
        <v>167</v>
      </c>
      <c r="N126" s="18" t="s">
        <v>168</v>
      </c>
      <c r="O126" s="19">
        <v>2.0540747266600001</v>
      </c>
      <c r="P126" s="19">
        <v>0.83125499999999997</v>
      </c>
      <c r="Q126" s="18" t="s">
        <v>79</v>
      </c>
      <c r="R126" s="18" t="s">
        <v>80</v>
      </c>
      <c r="S126" s="18">
        <v>16</v>
      </c>
      <c r="T126" s="18">
        <v>60</v>
      </c>
      <c r="U126" s="18" t="s">
        <v>71</v>
      </c>
      <c r="V126" s="18" t="s">
        <v>74</v>
      </c>
      <c r="W126" s="18" t="s">
        <v>75</v>
      </c>
      <c r="X126" s="20">
        <v>0.70014500000000002</v>
      </c>
      <c r="Y126" s="20">
        <v>6.29983</v>
      </c>
      <c r="Z126" s="20">
        <v>0.30199999999999999</v>
      </c>
      <c r="AA126" s="20">
        <v>0.30499999999999999</v>
      </c>
      <c r="AB126" s="20">
        <f t="shared" si="2"/>
        <v>0.40623532431854997</v>
      </c>
      <c r="AC126" s="20">
        <f t="shared" si="3"/>
        <v>3.6395518047217501</v>
      </c>
    </row>
    <row r="127" spans="1:29" x14ac:dyDescent="0.25">
      <c r="A127" s="18">
        <v>5</v>
      </c>
      <c r="B127" s="18">
        <v>323</v>
      </c>
      <c r="C127" s="18" t="s">
        <v>165</v>
      </c>
      <c r="D127" s="18" t="s">
        <v>132</v>
      </c>
      <c r="E127" s="18" t="s">
        <v>166</v>
      </c>
      <c r="F127" s="18" t="s">
        <v>157</v>
      </c>
      <c r="G127" s="18" t="s">
        <v>158</v>
      </c>
      <c r="H127" s="18">
        <v>39580</v>
      </c>
      <c r="I127" s="18">
        <v>39581</v>
      </c>
      <c r="J127" s="18">
        <v>39551</v>
      </c>
      <c r="K127" s="18">
        <v>6410</v>
      </c>
      <c r="L127" s="18">
        <v>6410</v>
      </c>
      <c r="M127" s="18" t="s">
        <v>167</v>
      </c>
      <c r="N127" s="18" t="s">
        <v>168</v>
      </c>
      <c r="O127" s="19">
        <v>1.1841500969600001</v>
      </c>
      <c r="P127" s="19">
        <v>0.479209</v>
      </c>
      <c r="Q127" s="18" t="s">
        <v>79</v>
      </c>
      <c r="R127" s="18" t="s">
        <v>80</v>
      </c>
      <c r="S127" s="18">
        <v>16</v>
      </c>
      <c r="T127" s="18">
        <v>60</v>
      </c>
      <c r="U127" s="18" t="s">
        <v>71</v>
      </c>
      <c r="V127" s="18" t="s">
        <v>74</v>
      </c>
      <c r="W127" s="18" t="s">
        <v>75</v>
      </c>
      <c r="X127" s="20">
        <v>0.70014500000000002</v>
      </c>
      <c r="Y127" s="20">
        <v>6.29983</v>
      </c>
      <c r="Z127" s="20">
        <v>0.30199999999999999</v>
      </c>
      <c r="AA127" s="20">
        <v>0.30499999999999999</v>
      </c>
      <c r="AB127" s="20">
        <f t="shared" si="2"/>
        <v>0.23419001814288998</v>
      </c>
      <c r="AC127" s="20">
        <f t="shared" si="3"/>
        <v>2.0981599879566502</v>
      </c>
    </row>
    <row r="128" spans="1:29" x14ac:dyDescent="0.25">
      <c r="A128" s="18">
        <v>5</v>
      </c>
      <c r="B128" s="18">
        <v>323</v>
      </c>
      <c r="C128" s="18" t="s">
        <v>165</v>
      </c>
      <c r="D128" s="18" t="s">
        <v>132</v>
      </c>
      <c r="E128" s="18" t="s">
        <v>166</v>
      </c>
      <c r="F128" s="18" t="s">
        <v>157</v>
      </c>
      <c r="G128" s="18" t="s">
        <v>158</v>
      </c>
      <c r="H128" s="18">
        <v>39581</v>
      </c>
      <c r="I128" s="18">
        <v>39582</v>
      </c>
      <c r="J128" s="18">
        <v>39552</v>
      </c>
      <c r="K128" s="18">
        <v>6410</v>
      </c>
      <c r="L128" s="18">
        <v>6410</v>
      </c>
      <c r="M128" s="18" t="s">
        <v>167</v>
      </c>
      <c r="N128" s="18" t="s">
        <v>168</v>
      </c>
      <c r="O128" s="19">
        <v>1.4952359981100001</v>
      </c>
      <c r="P128" s="19">
        <v>0.605101</v>
      </c>
      <c r="Q128" s="18" t="s">
        <v>79</v>
      </c>
      <c r="R128" s="18" t="s">
        <v>80</v>
      </c>
      <c r="S128" s="18">
        <v>16</v>
      </c>
      <c r="T128" s="18">
        <v>60</v>
      </c>
      <c r="U128" s="18" t="s">
        <v>71</v>
      </c>
      <c r="V128" s="18" t="s">
        <v>74</v>
      </c>
      <c r="W128" s="18" t="s">
        <v>75</v>
      </c>
      <c r="X128" s="20">
        <v>0.70014500000000002</v>
      </c>
      <c r="Y128" s="20">
        <v>6.29983</v>
      </c>
      <c r="Z128" s="20">
        <v>0.30199999999999999</v>
      </c>
      <c r="AA128" s="20">
        <v>0.30499999999999999</v>
      </c>
      <c r="AB128" s="20">
        <f t="shared" si="2"/>
        <v>0.29571359087221</v>
      </c>
      <c r="AC128" s="20">
        <f t="shared" si="3"/>
        <v>2.6493632358168502</v>
      </c>
    </row>
    <row r="129" spans="1:29" x14ac:dyDescent="0.25">
      <c r="A129" s="18">
        <v>5</v>
      </c>
      <c r="B129" s="18">
        <v>323</v>
      </c>
      <c r="C129" s="18" t="s">
        <v>165</v>
      </c>
      <c r="D129" s="18" t="s">
        <v>132</v>
      </c>
      <c r="E129" s="18" t="s">
        <v>166</v>
      </c>
      <c r="F129" s="18" t="s">
        <v>157</v>
      </c>
      <c r="G129" s="18" t="s">
        <v>158</v>
      </c>
      <c r="H129" s="18">
        <v>39582</v>
      </c>
      <c r="I129" s="18">
        <v>39583</v>
      </c>
      <c r="J129" s="18">
        <v>39553</v>
      </c>
      <c r="K129" s="18">
        <v>6410</v>
      </c>
      <c r="L129" s="18">
        <v>6410</v>
      </c>
      <c r="M129" s="18" t="s">
        <v>167</v>
      </c>
      <c r="N129" s="18" t="s">
        <v>168</v>
      </c>
      <c r="O129" s="19">
        <v>2.66078680155</v>
      </c>
      <c r="P129" s="19">
        <v>1.0767800000000001</v>
      </c>
      <c r="Q129" s="18" t="s">
        <v>79</v>
      </c>
      <c r="R129" s="18" t="s">
        <v>80</v>
      </c>
      <c r="S129" s="18">
        <v>16</v>
      </c>
      <c r="T129" s="18">
        <v>60</v>
      </c>
      <c r="U129" s="18" t="s">
        <v>71</v>
      </c>
      <c r="V129" s="18" t="s">
        <v>74</v>
      </c>
      <c r="W129" s="18" t="s">
        <v>75</v>
      </c>
      <c r="X129" s="20">
        <v>0.70014500000000002</v>
      </c>
      <c r="Y129" s="20">
        <v>6.29983</v>
      </c>
      <c r="Z129" s="20">
        <v>0.30199999999999999</v>
      </c>
      <c r="AA129" s="20">
        <v>0.30499999999999999</v>
      </c>
      <c r="AB129" s="20">
        <f t="shared" si="2"/>
        <v>0.5262236889038</v>
      </c>
      <c r="AC129" s="20">
        <f t="shared" si="3"/>
        <v>4.7145540084430007</v>
      </c>
    </row>
    <row r="130" spans="1:29" x14ac:dyDescent="0.25">
      <c r="A130" s="18">
        <v>5</v>
      </c>
      <c r="B130" s="18">
        <v>323</v>
      </c>
      <c r="C130" s="18" t="s">
        <v>165</v>
      </c>
      <c r="D130" s="18" t="s">
        <v>132</v>
      </c>
      <c r="E130" s="18" t="s">
        <v>166</v>
      </c>
      <c r="F130" s="18" t="s">
        <v>157</v>
      </c>
      <c r="G130" s="18" t="s">
        <v>158</v>
      </c>
      <c r="H130" s="18">
        <v>39583</v>
      </c>
      <c r="I130" s="18">
        <v>39584</v>
      </c>
      <c r="J130" s="18">
        <v>39554</v>
      </c>
      <c r="K130" s="18">
        <v>6410</v>
      </c>
      <c r="L130" s="18">
        <v>6410</v>
      </c>
      <c r="M130" s="18" t="s">
        <v>167</v>
      </c>
      <c r="N130" s="18" t="s">
        <v>168</v>
      </c>
      <c r="O130" s="19">
        <v>1.9594296825099999</v>
      </c>
      <c r="P130" s="19">
        <v>0.79295300000000002</v>
      </c>
      <c r="Q130" s="18" t="s">
        <v>79</v>
      </c>
      <c r="R130" s="18" t="s">
        <v>80</v>
      </c>
      <c r="S130" s="18">
        <v>16</v>
      </c>
      <c r="T130" s="18">
        <v>60</v>
      </c>
      <c r="U130" s="18" t="s">
        <v>71</v>
      </c>
      <c r="V130" s="18" t="s">
        <v>74</v>
      </c>
      <c r="W130" s="18" t="s">
        <v>75</v>
      </c>
      <c r="X130" s="20">
        <v>0.70014500000000002</v>
      </c>
      <c r="Y130" s="20">
        <v>6.29983</v>
      </c>
      <c r="Z130" s="20">
        <v>0.30199999999999999</v>
      </c>
      <c r="AA130" s="20">
        <v>0.30499999999999999</v>
      </c>
      <c r="AB130" s="20">
        <f t="shared" ref="AB130:AB193" si="4">P130*X130*(1-Z130)</f>
        <v>0.38751709057312994</v>
      </c>
      <c r="AC130" s="20">
        <f t="shared" ref="AC130:AC193" si="5">P130*Y130*(1-AA130)</f>
        <v>3.4718510231030502</v>
      </c>
    </row>
    <row r="131" spans="1:29" x14ac:dyDescent="0.25">
      <c r="A131" s="18">
        <v>5</v>
      </c>
      <c r="B131" s="18">
        <v>323</v>
      </c>
      <c r="C131" s="18" t="s">
        <v>165</v>
      </c>
      <c r="D131" s="18" t="s">
        <v>132</v>
      </c>
      <c r="E131" s="18" t="s">
        <v>166</v>
      </c>
      <c r="F131" s="18" t="s">
        <v>157</v>
      </c>
      <c r="G131" s="18" t="s">
        <v>158</v>
      </c>
      <c r="H131" s="18">
        <v>39584</v>
      </c>
      <c r="I131" s="18">
        <v>39585</v>
      </c>
      <c r="J131" s="18">
        <v>39555</v>
      </c>
      <c r="K131" s="18">
        <v>6410</v>
      </c>
      <c r="L131" s="18">
        <v>6410</v>
      </c>
      <c r="M131" s="18" t="s">
        <v>167</v>
      </c>
      <c r="N131" s="18" t="s">
        <v>168</v>
      </c>
      <c r="O131" s="19">
        <v>12.8664714869</v>
      </c>
      <c r="P131" s="19">
        <v>5.20688</v>
      </c>
      <c r="Q131" s="18" t="s">
        <v>79</v>
      </c>
      <c r="R131" s="18" t="s">
        <v>80</v>
      </c>
      <c r="S131" s="18">
        <v>16</v>
      </c>
      <c r="T131" s="18">
        <v>60</v>
      </c>
      <c r="U131" s="18" t="s">
        <v>71</v>
      </c>
      <c r="V131" s="18" t="s">
        <v>74</v>
      </c>
      <c r="W131" s="18" t="s">
        <v>75</v>
      </c>
      <c r="X131" s="20">
        <v>0.70014500000000002</v>
      </c>
      <c r="Y131" s="20">
        <v>6.29983</v>
      </c>
      <c r="Z131" s="20">
        <v>0.30199999999999999</v>
      </c>
      <c r="AA131" s="20">
        <v>0.30499999999999999</v>
      </c>
      <c r="AB131" s="20">
        <f t="shared" si="4"/>
        <v>2.5446085563247998</v>
      </c>
      <c r="AC131" s="20">
        <f t="shared" si="5"/>
        <v>22.797708887128003</v>
      </c>
    </row>
    <row r="132" spans="1:29" x14ac:dyDescent="0.25">
      <c r="A132" s="18">
        <v>5</v>
      </c>
      <c r="B132" s="18">
        <v>323</v>
      </c>
      <c r="C132" s="18" t="s">
        <v>165</v>
      </c>
      <c r="D132" s="18" t="s">
        <v>132</v>
      </c>
      <c r="E132" s="18" t="s">
        <v>166</v>
      </c>
      <c r="F132" s="18" t="s">
        <v>157</v>
      </c>
      <c r="G132" s="18" t="s">
        <v>158</v>
      </c>
      <c r="H132" s="18">
        <v>39585</v>
      </c>
      <c r="I132" s="18">
        <v>39586</v>
      </c>
      <c r="J132" s="18">
        <v>39556</v>
      </c>
      <c r="K132" s="18">
        <v>6410</v>
      </c>
      <c r="L132" s="18">
        <v>6410</v>
      </c>
      <c r="M132" s="18" t="s">
        <v>167</v>
      </c>
      <c r="N132" s="18" t="s">
        <v>168</v>
      </c>
      <c r="O132" s="19">
        <v>1.47393043548</v>
      </c>
      <c r="P132" s="19">
        <v>0.59647799999999995</v>
      </c>
      <c r="Q132" s="18" t="s">
        <v>79</v>
      </c>
      <c r="R132" s="18" t="s">
        <v>80</v>
      </c>
      <c r="S132" s="18">
        <v>16</v>
      </c>
      <c r="T132" s="18">
        <v>60</v>
      </c>
      <c r="U132" s="18" t="s">
        <v>71</v>
      </c>
      <c r="V132" s="18" t="s">
        <v>74</v>
      </c>
      <c r="W132" s="18" t="s">
        <v>75</v>
      </c>
      <c r="X132" s="20">
        <v>0.70014500000000002</v>
      </c>
      <c r="Y132" s="20">
        <v>6.29983</v>
      </c>
      <c r="Z132" s="20">
        <v>0.30199999999999999</v>
      </c>
      <c r="AA132" s="20">
        <v>0.30499999999999999</v>
      </c>
      <c r="AB132" s="20">
        <f t="shared" si="4"/>
        <v>0.29149952033837995</v>
      </c>
      <c r="AC132" s="20">
        <f t="shared" si="5"/>
        <v>2.6116084491242999</v>
      </c>
    </row>
    <row r="133" spans="1:29" x14ac:dyDescent="0.25">
      <c r="A133" s="18">
        <v>5</v>
      </c>
      <c r="B133" s="18">
        <v>323</v>
      </c>
      <c r="C133" s="18" t="s">
        <v>165</v>
      </c>
      <c r="D133" s="18" t="s">
        <v>132</v>
      </c>
      <c r="E133" s="18" t="s">
        <v>166</v>
      </c>
      <c r="F133" s="18" t="s">
        <v>157</v>
      </c>
      <c r="G133" s="18" t="s">
        <v>158</v>
      </c>
      <c r="H133" s="18">
        <v>39586</v>
      </c>
      <c r="I133" s="18">
        <v>39587</v>
      </c>
      <c r="J133" s="18">
        <v>39557</v>
      </c>
      <c r="K133" s="18">
        <v>6410</v>
      </c>
      <c r="L133" s="18">
        <v>6410</v>
      </c>
      <c r="M133" s="18" t="s">
        <v>167</v>
      </c>
      <c r="N133" s="18" t="s">
        <v>168</v>
      </c>
      <c r="O133" s="19">
        <v>5.3207148487999998</v>
      </c>
      <c r="P133" s="19">
        <v>2.1532200000000001</v>
      </c>
      <c r="Q133" s="18" t="s">
        <v>79</v>
      </c>
      <c r="R133" s="18" t="s">
        <v>80</v>
      </c>
      <c r="S133" s="18">
        <v>16</v>
      </c>
      <c r="T133" s="18">
        <v>60</v>
      </c>
      <c r="U133" s="18" t="s">
        <v>71</v>
      </c>
      <c r="V133" s="18" t="s">
        <v>74</v>
      </c>
      <c r="W133" s="18" t="s">
        <v>75</v>
      </c>
      <c r="X133" s="20">
        <v>0.70014500000000002</v>
      </c>
      <c r="Y133" s="20">
        <v>6.29983</v>
      </c>
      <c r="Z133" s="20">
        <v>0.30199999999999999</v>
      </c>
      <c r="AA133" s="20">
        <v>0.30499999999999999</v>
      </c>
      <c r="AB133" s="20">
        <f t="shared" si="4"/>
        <v>1.0522812193962001</v>
      </c>
      <c r="AC133" s="20">
        <f t="shared" si="5"/>
        <v>9.4276193670570017</v>
      </c>
    </row>
    <row r="134" spans="1:29" x14ac:dyDescent="0.25">
      <c r="A134" s="18">
        <v>5</v>
      </c>
      <c r="B134" s="18">
        <v>323</v>
      </c>
      <c r="C134" s="18" t="s">
        <v>165</v>
      </c>
      <c r="D134" s="18" t="s">
        <v>132</v>
      </c>
      <c r="E134" s="18" t="s">
        <v>166</v>
      </c>
      <c r="F134" s="18" t="s">
        <v>157</v>
      </c>
      <c r="G134" s="18" t="s">
        <v>158</v>
      </c>
      <c r="H134" s="18">
        <v>39587</v>
      </c>
      <c r="I134" s="18">
        <v>39588</v>
      </c>
      <c r="J134" s="18">
        <v>39558</v>
      </c>
      <c r="K134" s="18">
        <v>6410</v>
      </c>
      <c r="L134" s="18">
        <v>6410</v>
      </c>
      <c r="M134" s="18" t="s">
        <v>167</v>
      </c>
      <c r="N134" s="18" t="s">
        <v>168</v>
      </c>
      <c r="O134" s="19">
        <v>4.4491815514799997</v>
      </c>
      <c r="P134" s="19">
        <v>1.8005199999999999</v>
      </c>
      <c r="Q134" s="18" t="s">
        <v>79</v>
      </c>
      <c r="R134" s="18" t="s">
        <v>80</v>
      </c>
      <c r="S134" s="18">
        <v>16</v>
      </c>
      <c r="T134" s="18">
        <v>60</v>
      </c>
      <c r="U134" s="18" t="s">
        <v>71</v>
      </c>
      <c r="V134" s="18" t="s">
        <v>74</v>
      </c>
      <c r="W134" s="18" t="s">
        <v>75</v>
      </c>
      <c r="X134" s="20">
        <v>0.70014500000000002</v>
      </c>
      <c r="Y134" s="20">
        <v>6.29983</v>
      </c>
      <c r="Z134" s="20">
        <v>0.30199999999999999</v>
      </c>
      <c r="AA134" s="20">
        <v>0.30499999999999999</v>
      </c>
      <c r="AB134" s="20">
        <f t="shared" si="4"/>
        <v>0.87991630262919984</v>
      </c>
      <c r="AC134" s="20">
        <f t="shared" si="5"/>
        <v>7.8833640885619998</v>
      </c>
    </row>
    <row r="135" spans="1:29" x14ac:dyDescent="0.25">
      <c r="A135" s="18">
        <v>5</v>
      </c>
      <c r="B135" s="18">
        <v>323</v>
      </c>
      <c r="C135" s="18" t="s">
        <v>165</v>
      </c>
      <c r="D135" s="18" t="s">
        <v>132</v>
      </c>
      <c r="E135" s="18" t="s">
        <v>166</v>
      </c>
      <c r="F135" s="18" t="s">
        <v>157</v>
      </c>
      <c r="G135" s="18" t="s">
        <v>158</v>
      </c>
      <c r="H135" s="18">
        <v>39588</v>
      </c>
      <c r="I135" s="18">
        <v>39589</v>
      </c>
      <c r="J135" s="18">
        <v>39559</v>
      </c>
      <c r="K135" s="18">
        <v>6410</v>
      </c>
      <c r="L135" s="18">
        <v>6410</v>
      </c>
      <c r="M135" s="18" t="s">
        <v>167</v>
      </c>
      <c r="N135" s="18" t="s">
        <v>168</v>
      </c>
      <c r="O135" s="19">
        <v>2.8562661405599998</v>
      </c>
      <c r="P135" s="19">
        <v>1.1558900000000001</v>
      </c>
      <c r="Q135" s="18" t="s">
        <v>79</v>
      </c>
      <c r="R135" s="18" t="s">
        <v>80</v>
      </c>
      <c r="S135" s="18">
        <v>16</v>
      </c>
      <c r="T135" s="18">
        <v>60</v>
      </c>
      <c r="U135" s="18" t="s">
        <v>71</v>
      </c>
      <c r="V135" s="18" t="s">
        <v>74</v>
      </c>
      <c r="W135" s="18" t="s">
        <v>75</v>
      </c>
      <c r="X135" s="20">
        <v>0.70014500000000002</v>
      </c>
      <c r="Y135" s="20">
        <v>6.29983</v>
      </c>
      <c r="Z135" s="20">
        <v>0.30199999999999999</v>
      </c>
      <c r="AA135" s="20">
        <v>0.30499999999999999</v>
      </c>
      <c r="AB135" s="20">
        <f t="shared" si="4"/>
        <v>0.5648848416269</v>
      </c>
      <c r="AC135" s="20">
        <f t="shared" si="5"/>
        <v>5.0609277965965003</v>
      </c>
    </row>
    <row r="136" spans="1:29" x14ac:dyDescent="0.25">
      <c r="A136" s="18">
        <v>5</v>
      </c>
      <c r="B136" s="18">
        <v>323</v>
      </c>
      <c r="C136" s="18" t="s">
        <v>165</v>
      </c>
      <c r="D136" s="18" t="s">
        <v>132</v>
      </c>
      <c r="E136" s="18" t="s">
        <v>166</v>
      </c>
      <c r="F136" s="18" t="s">
        <v>157</v>
      </c>
      <c r="G136" s="18" t="s">
        <v>158</v>
      </c>
      <c r="H136" s="18">
        <v>39589</v>
      </c>
      <c r="I136" s="18">
        <v>39590</v>
      </c>
      <c r="J136" s="18">
        <v>39560</v>
      </c>
      <c r="K136" s="18">
        <v>6410</v>
      </c>
      <c r="L136" s="18">
        <v>6410</v>
      </c>
      <c r="M136" s="18" t="s">
        <v>167</v>
      </c>
      <c r="N136" s="18" t="s">
        <v>168</v>
      </c>
      <c r="O136" s="19">
        <v>3.6132767227999998</v>
      </c>
      <c r="P136" s="19">
        <v>1.46224</v>
      </c>
      <c r="Q136" s="18" t="s">
        <v>79</v>
      </c>
      <c r="R136" s="18" t="s">
        <v>80</v>
      </c>
      <c r="S136" s="18">
        <v>16</v>
      </c>
      <c r="T136" s="18">
        <v>60</v>
      </c>
      <c r="U136" s="18" t="s">
        <v>71</v>
      </c>
      <c r="V136" s="18" t="s">
        <v>74</v>
      </c>
      <c r="W136" s="18" t="s">
        <v>75</v>
      </c>
      <c r="X136" s="20">
        <v>0.70014500000000002</v>
      </c>
      <c r="Y136" s="20">
        <v>6.29983</v>
      </c>
      <c r="Z136" s="20">
        <v>0.30199999999999999</v>
      </c>
      <c r="AA136" s="20">
        <v>0.30499999999999999</v>
      </c>
      <c r="AB136" s="20">
        <f t="shared" si="4"/>
        <v>0.71459845731039995</v>
      </c>
      <c r="AC136" s="20">
        <f t="shared" si="5"/>
        <v>6.4022450763440011</v>
      </c>
    </row>
    <row r="137" spans="1:29" x14ac:dyDescent="0.25">
      <c r="A137" s="18">
        <v>5</v>
      </c>
      <c r="B137" s="18">
        <v>323</v>
      </c>
      <c r="C137" s="18" t="s">
        <v>165</v>
      </c>
      <c r="D137" s="18" t="s">
        <v>132</v>
      </c>
      <c r="E137" s="18" t="s">
        <v>166</v>
      </c>
      <c r="F137" s="18" t="s">
        <v>157</v>
      </c>
      <c r="G137" s="18" t="s">
        <v>158</v>
      </c>
      <c r="H137" s="18">
        <v>39590</v>
      </c>
      <c r="I137" s="18">
        <v>39591</v>
      </c>
      <c r="J137" s="18">
        <v>39561</v>
      </c>
      <c r="K137" s="18">
        <v>6410</v>
      </c>
      <c r="L137" s="18">
        <v>6410</v>
      </c>
      <c r="M137" s="18" t="s">
        <v>167</v>
      </c>
      <c r="N137" s="18" t="s">
        <v>168</v>
      </c>
      <c r="O137" s="19">
        <v>2.4278867737600001</v>
      </c>
      <c r="P137" s="19">
        <v>0.98253100000000004</v>
      </c>
      <c r="Q137" s="18" t="s">
        <v>79</v>
      </c>
      <c r="R137" s="18" t="s">
        <v>80</v>
      </c>
      <c r="S137" s="18">
        <v>16</v>
      </c>
      <c r="T137" s="18">
        <v>60</v>
      </c>
      <c r="U137" s="18" t="s">
        <v>71</v>
      </c>
      <c r="V137" s="18" t="s">
        <v>74</v>
      </c>
      <c r="W137" s="18" t="s">
        <v>75</v>
      </c>
      <c r="X137" s="20">
        <v>0.70014500000000002</v>
      </c>
      <c r="Y137" s="20">
        <v>6.29983</v>
      </c>
      <c r="Z137" s="20">
        <v>0.30199999999999999</v>
      </c>
      <c r="AA137" s="20">
        <v>0.30499999999999999</v>
      </c>
      <c r="AB137" s="20">
        <f t="shared" si="4"/>
        <v>0.48016408856251003</v>
      </c>
      <c r="AC137" s="20">
        <f t="shared" si="5"/>
        <v>4.3018958974623507</v>
      </c>
    </row>
    <row r="138" spans="1:29" x14ac:dyDescent="0.25">
      <c r="A138" s="18">
        <v>5</v>
      </c>
      <c r="B138" s="18">
        <v>323</v>
      </c>
      <c r="C138" s="18" t="s">
        <v>165</v>
      </c>
      <c r="D138" s="18" t="s">
        <v>132</v>
      </c>
      <c r="E138" s="18" t="s">
        <v>166</v>
      </c>
      <c r="F138" s="18" t="s">
        <v>157</v>
      </c>
      <c r="G138" s="18" t="s">
        <v>158</v>
      </c>
      <c r="H138" s="18">
        <v>39591</v>
      </c>
      <c r="I138" s="18">
        <v>39592</v>
      </c>
      <c r="J138" s="18">
        <v>39562</v>
      </c>
      <c r="K138" s="18">
        <v>6410</v>
      </c>
      <c r="L138" s="18">
        <v>6410</v>
      </c>
      <c r="M138" s="18" t="s">
        <v>167</v>
      </c>
      <c r="N138" s="18" t="s">
        <v>168</v>
      </c>
      <c r="O138" s="19">
        <v>1.36053837307</v>
      </c>
      <c r="P138" s="19">
        <v>0.55059000000000002</v>
      </c>
      <c r="Q138" s="18" t="s">
        <v>79</v>
      </c>
      <c r="R138" s="18" t="s">
        <v>80</v>
      </c>
      <c r="S138" s="18">
        <v>16</v>
      </c>
      <c r="T138" s="18">
        <v>60</v>
      </c>
      <c r="U138" s="18" t="s">
        <v>71</v>
      </c>
      <c r="V138" s="18" t="s">
        <v>74</v>
      </c>
      <c r="W138" s="18" t="s">
        <v>75</v>
      </c>
      <c r="X138" s="20">
        <v>0.70014500000000002</v>
      </c>
      <c r="Y138" s="20">
        <v>6.29983</v>
      </c>
      <c r="Z138" s="20">
        <v>0.30199999999999999</v>
      </c>
      <c r="AA138" s="20">
        <v>0.30499999999999999</v>
      </c>
      <c r="AB138" s="20">
        <f t="shared" si="4"/>
        <v>0.26907399921390002</v>
      </c>
      <c r="AC138" s="20">
        <f t="shared" si="5"/>
        <v>2.4106932627915003</v>
      </c>
    </row>
    <row r="139" spans="1:29" x14ac:dyDescent="0.25">
      <c r="A139" s="18">
        <v>5</v>
      </c>
      <c r="B139" s="18">
        <v>323</v>
      </c>
      <c r="C139" s="18" t="s">
        <v>165</v>
      </c>
      <c r="D139" s="18" t="s">
        <v>132</v>
      </c>
      <c r="E139" s="18" t="s">
        <v>166</v>
      </c>
      <c r="F139" s="18" t="s">
        <v>157</v>
      </c>
      <c r="G139" s="18" t="s">
        <v>158</v>
      </c>
      <c r="H139" s="18">
        <v>39594</v>
      </c>
      <c r="I139" s="18">
        <v>39595</v>
      </c>
      <c r="J139" s="18">
        <v>39565</v>
      </c>
      <c r="K139" s="18">
        <v>6410</v>
      </c>
      <c r="L139" s="18">
        <v>6410</v>
      </c>
      <c r="M139" s="18" t="s">
        <v>167</v>
      </c>
      <c r="N139" s="18" t="s">
        <v>168</v>
      </c>
      <c r="O139" s="19">
        <v>3.27440752509</v>
      </c>
      <c r="P139" s="19">
        <v>1.32511</v>
      </c>
      <c r="Q139" s="18" t="s">
        <v>79</v>
      </c>
      <c r="R139" s="18" t="s">
        <v>80</v>
      </c>
      <c r="S139" s="18">
        <v>16</v>
      </c>
      <c r="T139" s="18">
        <v>60</v>
      </c>
      <c r="U139" s="18" t="s">
        <v>71</v>
      </c>
      <c r="V139" s="18" t="s">
        <v>74</v>
      </c>
      <c r="W139" s="18" t="s">
        <v>75</v>
      </c>
      <c r="X139" s="20">
        <v>0.70014500000000002</v>
      </c>
      <c r="Y139" s="20">
        <v>6.29983</v>
      </c>
      <c r="Z139" s="20">
        <v>0.30199999999999999</v>
      </c>
      <c r="AA139" s="20">
        <v>0.30499999999999999</v>
      </c>
      <c r="AB139" s="20">
        <f t="shared" si="4"/>
        <v>0.64758286038309998</v>
      </c>
      <c r="AC139" s="20">
        <f t="shared" si="5"/>
        <v>5.8018375732535006</v>
      </c>
    </row>
    <row r="140" spans="1:29" x14ac:dyDescent="0.25">
      <c r="A140" s="18">
        <v>5</v>
      </c>
      <c r="B140" s="18">
        <v>323</v>
      </c>
      <c r="C140" s="18" t="s">
        <v>165</v>
      </c>
      <c r="D140" s="18" t="s">
        <v>132</v>
      </c>
      <c r="E140" s="18" t="s">
        <v>166</v>
      </c>
      <c r="F140" s="18" t="s">
        <v>157</v>
      </c>
      <c r="G140" s="18" t="s">
        <v>158</v>
      </c>
      <c r="H140" s="18">
        <v>39595</v>
      </c>
      <c r="I140" s="18">
        <v>39596</v>
      </c>
      <c r="J140" s="18">
        <v>39566</v>
      </c>
      <c r="K140" s="18">
        <v>6410</v>
      </c>
      <c r="L140" s="18">
        <v>6410</v>
      </c>
      <c r="M140" s="18" t="s">
        <v>167</v>
      </c>
      <c r="N140" s="18" t="s">
        <v>168</v>
      </c>
      <c r="O140" s="19">
        <v>2.6598941605499999</v>
      </c>
      <c r="P140" s="19">
        <v>1.0764199999999999</v>
      </c>
      <c r="Q140" s="18" t="s">
        <v>79</v>
      </c>
      <c r="R140" s="18" t="s">
        <v>80</v>
      </c>
      <c r="S140" s="18">
        <v>16</v>
      </c>
      <c r="T140" s="18">
        <v>60</v>
      </c>
      <c r="U140" s="18" t="s">
        <v>71</v>
      </c>
      <c r="V140" s="18" t="s">
        <v>74</v>
      </c>
      <c r="W140" s="18" t="s">
        <v>75</v>
      </c>
      <c r="X140" s="20">
        <v>0.70014500000000002</v>
      </c>
      <c r="Y140" s="20">
        <v>6.29983</v>
      </c>
      <c r="Z140" s="20">
        <v>0.30199999999999999</v>
      </c>
      <c r="AA140" s="20">
        <v>0.30499999999999999</v>
      </c>
      <c r="AB140" s="20">
        <f t="shared" si="4"/>
        <v>0.5260477564681999</v>
      </c>
      <c r="AC140" s="20">
        <f t="shared" si="5"/>
        <v>4.7129777909770008</v>
      </c>
    </row>
    <row r="141" spans="1:29" x14ac:dyDescent="0.25">
      <c r="A141" s="18">
        <v>5</v>
      </c>
      <c r="B141" s="18">
        <v>323</v>
      </c>
      <c r="C141" s="18" t="s">
        <v>165</v>
      </c>
      <c r="D141" s="18" t="s">
        <v>132</v>
      </c>
      <c r="E141" s="18" t="s">
        <v>166</v>
      </c>
      <c r="F141" s="18" t="s">
        <v>157</v>
      </c>
      <c r="G141" s="18" t="s">
        <v>158</v>
      </c>
      <c r="H141" s="18">
        <v>39596</v>
      </c>
      <c r="I141" s="18">
        <v>39597</v>
      </c>
      <c r="J141" s="18">
        <v>39567</v>
      </c>
      <c r="K141" s="18">
        <v>6410</v>
      </c>
      <c r="L141" s="18">
        <v>6410</v>
      </c>
      <c r="M141" s="18" t="s">
        <v>167</v>
      </c>
      <c r="N141" s="18" t="s">
        <v>168</v>
      </c>
      <c r="O141" s="19">
        <v>3.2323769586100002</v>
      </c>
      <c r="P141" s="19">
        <v>1.3081</v>
      </c>
      <c r="Q141" s="18" t="s">
        <v>79</v>
      </c>
      <c r="R141" s="18" t="s">
        <v>80</v>
      </c>
      <c r="S141" s="18">
        <v>16</v>
      </c>
      <c r="T141" s="18">
        <v>60</v>
      </c>
      <c r="U141" s="18" t="s">
        <v>71</v>
      </c>
      <c r="V141" s="18" t="s">
        <v>74</v>
      </c>
      <c r="W141" s="18" t="s">
        <v>75</v>
      </c>
      <c r="X141" s="20">
        <v>0.70014500000000002</v>
      </c>
      <c r="Y141" s="20">
        <v>6.29983</v>
      </c>
      <c r="Z141" s="20">
        <v>0.30199999999999999</v>
      </c>
      <c r="AA141" s="20">
        <v>0.30499999999999999</v>
      </c>
      <c r="AB141" s="20">
        <f t="shared" si="4"/>
        <v>0.63927005280100002</v>
      </c>
      <c r="AC141" s="20">
        <f t="shared" si="5"/>
        <v>5.7273612979850004</v>
      </c>
    </row>
    <row r="142" spans="1:29" x14ac:dyDescent="0.25">
      <c r="A142" s="18">
        <v>5</v>
      </c>
      <c r="B142" s="18">
        <v>323</v>
      </c>
      <c r="C142" s="18" t="s">
        <v>165</v>
      </c>
      <c r="D142" s="18" t="s">
        <v>132</v>
      </c>
      <c r="E142" s="18" t="s">
        <v>166</v>
      </c>
      <c r="F142" s="18" t="s">
        <v>157</v>
      </c>
      <c r="G142" s="18" t="s">
        <v>158</v>
      </c>
      <c r="H142" s="18">
        <v>39598</v>
      </c>
      <c r="I142" s="18">
        <v>39599</v>
      </c>
      <c r="J142" s="18">
        <v>39569</v>
      </c>
      <c r="K142" s="18">
        <v>6410</v>
      </c>
      <c r="L142" s="18">
        <v>6410</v>
      </c>
      <c r="M142" s="18" t="s">
        <v>167</v>
      </c>
      <c r="N142" s="18" t="s">
        <v>168</v>
      </c>
      <c r="O142" s="19">
        <v>2.01719709786</v>
      </c>
      <c r="P142" s="19">
        <v>0.81633100000000003</v>
      </c>
      <c r="Q142" s="18" t="s">
        <v>79</v>
      </c>
      <c r="R142" s="18" t="s">
        <v>80</v>
      </c>
      <c r="S142" s="18">
        <v>16</v>
      </c>
      <c r="T142" s="18">
        <v>60</v>
      </c>
      <c r="U142" s="18" t="s">
        <v>71</v>
      </c>
      <c r="V142" s="18" t="s">
        <v>74</v>
      </c>
      <c r="W142" s="18" t="s">
        <v>75</v>
      </c>
      <c r="X142" s="20">
        <v>0.70014500000000002</v>
      </c>
      <c r="Y142" s="20">
        <v>6.29983</v>
      </c>
      <c r="Z142" s="20">
        <v>0.30199999999999999</v>
      </c>
      <c r="AA142" s="20">
        <v>0.30499999999999999</v>
      </c>
      <c r="AB142" s="20">
        <f t="shared" si="4"/>
        <v>0.39894194746051004</v>
      </c>
      <c r="AC142" s="20">
        <f t="shared" si="5"/>
        <v>3.5742088339923508</v>
      </c>
    </row>
    <row r="143" spans="1:29" x14ac:dyDescent="0.25">
      <c r="A143" s="18">
        <v>5</v>
      </c>
      <c r="B143" s="18">
        <v>323</v>
      </c>
      <c r="C143" s="18" t="s">
        <v>165</v>
      </c>
      <c r="D143" s="18" t="s">
        <v>132</v>
      </c>
      <c r="E143" s="18" t="s">
        <v>166</v>
      </c>
      <c r="F143" s="18" t="s">
        <v>157</v>
      </c>
      <c r="G143" s="18" t="s">
        <v>158</v>
      </c>
      <c r="H143" s="18">
        <v>39599</v>
      </c>
      <c r="I143" s="18">
        <v>39600</v>
      </c>
      <c r="J143" s="18">
        <v>39570</v>
      </c>
      <c r="K143" s="18">
        <v>6410</v>
      </c>
      <c r="L143" s="18">
        <v>6410</v>
      </c>
      <c r="M143" s="18" t="s">
        <v>167</v>
      </c>
      <c r="N143" s="18" t="s">
        <v>168</v>
      </c>
      <c r="O143" s="19">
        <v>11.243459955500001</v>
      </c>
      <c r="P143" s="19">
        <v>4.5500699999999998</v>
      </c>
      <c r="Q143" s="18" t="s">
        <v>79</v>
      </c>
      <c r="R143" s="18" t="s">
        <v>80</v>
      </c>
      <c r="S143" s="18">
        <v>16</v>
      </c>
      <c r="T143" s="18">
        <v>60</v>
      </c>
      <c r="U143" s="18" t="s">
        <v>71</v>
      </c>
      <c r="V143" s="18" t="s">
        <v>74</v>
      </c>
      <c r="W143" s="18" t="s">
        <v>75</v>
      </c>
      <c r="X143" s="20">
        <v>0.70014500000000002</v>
      </c>
      <c r="Y143" s="20">
        <v>6.29983</v>
      </c>
      <c r="Z143" s="20">
        <v>0.30199999999999999</v>
      </c>
      <c r="AA143" s="20">
        <v>0.30499999999999999</v>
      </c>
      <c r="AB143" s="20">
        <f t="shared" si="4"/>
        <v>2.2236247145846999</v>
      </c>
      <c r="AC143" s="20">
        <f t="shared" si="5"/>
        <v>19.921943904229501</v>
      </c>
    </row>
    <row r="144" spans="1:29" x14ac:dyDescent="0.25">
      <c r="A144" s="18">
        <v>5</v>
      </c>
      <c r="B144" s="18">
        <v>323</v>
      </c>
      <c r="C144" s="18" t="s">
        <v>165</v>
      </c>
      <c r="D144" s="18" t="s">
        <v>132</v>
      </c>
      <c r="E144" s="18" t="s">
        <v>166</v>
      </c>
      <c r="F144" s="18" t="s">
        <v>157</v>
      </c>
      <c r="G144" s="18" t="s">
        <v>158</v>
      </c>
      <c r="H144" s="18">
        <v>39600</v>
      </c>
      <c r="I144" s="18">
        <v>39601</v>
      </c>
      <c r="J144" s="18">
        <v>39571</v>
      </c>
      <c r="K144" s="18">
        <v>6410</v>
      </c>
      <c r="L144" s="18">
        <v>6410</v>
      </c>
      <c r="M144" s="18" t="s">
        <v>167</v>
      </c>
      <c r="N144" s="18" t="s">
        <v>168</v>
      </c>
      <c r="O144" s="19">
        <v>1.98155060513</v>
      </c>
      <c r="P144" s="19">
        <v>0.80190499999999998</v>
      </c>
      <c r="Q144" s="18" t="s">
        <v>79</v>
      </c>
      <c r="R144" s="18" t="s">
        <v>80</v>
      </c>
      <c r="S144" s="18">
        <v>16</v>
      </c>
      <c r="T144" s="18">
        <v>60</v>
      </c>
      <c r="U144" s="18" t="s">
        <v>71</v>
      </c>
      <c r="V144" s="18" t="s">
        <v>74</v>
      </c>
      <c r="W144" s="18" t="s">
        <v>75</v>
      </c>
      <c r="X144" s="20">
        <v>0.70014500000000002</v>
      </c>
      <c r="Y144" s="20">
        <v>6.29983</v>
      </c>
      <c r="Z144" s="20">
        <v>0.30199999999999999</v>
      </c>
      <c r="AA144" s="20">
        <v>0.30499999999999999</v>
      </c>
      <c r="AB144" s="20">
        <f t="shared" si="4"/>
        <v>0.39189194380504999</v>
      </c>
      <c r="AC144" s="20">
        <f t="shared" si="5"/>
        <v>3.51104629742425</v>
      </c>
    </row>
    <row r="145" spans="1:29" x14ac:dyDescent="0.25">
      <c r="A145" s="18">
        <v>5</v>
      </c>
      <c r="B145" s="18">
        <v>323</v>
      </c>
      <c r="C145" s="18" t="s">
        <v>165</v>
      </c>
      <c r="D145" s="18" t="s">
        <v>132</v>
      </c>
      <c r="E145" s="18" t="s">
        <v>166</v>
      </c>
      <c r="F145" s="18" t="s">
        <v>157</v>
      </c>
      <c r="G145" s="18" t="s">
        <v>158</v>
      </c>
      <c r="H145" s="18">
        <v>39601</v>
      </c>
      <c r="I145" s="18">
        <v>39602</v>
      </c>
      <c r="J145" s="18">
        <v>39572</v>
      </c>
      <c r="K145" s="18">
        <v>6410</v>
      </c>
      <c r="L145" s="18">
        <v>6410</v>
      </c>
      <c r="M145" s="18" t="s">
        <v>167</v>
      </c>
      <c r="N145" s="18" t="s">
        <v>168</v>
      </c>
      <c r="O145" s="19">
        <v>1.1056856716800001</v>
      </c>
      <c r="P145" s="19">
        <v>0.44745499999999999</v>
      </c>
      <c r="Q145" s="18" t="s">
        <v>79</v>
      </c>
      <c r="R145" s="18" t="s">
        <v>80</v>
      </c>
      <c r="S145" s="18">
        <v>16</v>
      </c>
      <c r="T145" s="18">
        <v>60</v>
      </c>
      <c r="U145" s="18" t="s">
        <v>71</v>
      </c>
      <c r="V145" s="18" t="s">
        <v>74</v>
      </c>
      <c r="W145" s="18" t="s">
        <v>75</v>
      </c>
      <c r="X145" s="20">
        <v>0.70014500000000002</v>
      </c>
      <c r="Y145" s="20">
        <v>6.29983</v>
      </c>
      <c r="Z145" s="20">
        <v>0.30199999999999999</v>
      </c>
      <c r="AA145" s="20">
        <v>0.30499999999999999</v>
      </c>
      <c r="AB145" s="20">
        <f t="shared" si="4"/>
        <v>0.21867179992055</v>
      </c>
      <c r="AC145" s="20">
        <f t="shared" si="5"/>
        <v>1.9591288506917501</v>
      </c>
    </row>
    <row r="146" spans="1:29" x14ac:dyDescent="0.25">
      <c r="A146" s="18">
        <v>5</v>
      </c>
      <c r="B146" s="18">
        <v>323</v>
      </c>
      <c r="C146" s="18" t="s">
        <v>165</v>
      </c>
      <c r="D146" s="18" t="s">
        <v>132</v>
      </c>
      <c r="E146" s="18" t="s">
        <v>166</v>
      </c>
      <c r="F146" s="18" t="s">
        <v>157</v>
      </c>
      <c r="G146" s="18" t="s">
        <v>158</v>
      </c>
      <c r="H146" s="18">
        <v>39602</v>
      </c>
      <c r="I146" s="18">
        <v>39603</v>
      </c>
      <c r="J146" s="18">
        <v>39573</v>
      </c>
      <c r="K146" s="18">
        <v>6410</v>
      </c>
      <c r="L146" s="18">
        <v>6410</v>
      </c>
      <c r="M146" s="18" t="s">
        <v>167</v>
      </c>
      <c r="N146" s="18" t="s">
        <v>168</v>
      </c>
      <c r="O146" s="19">
        <v>1.3757308639600001</v>
      </c>
      <c r="P146" s="19">
        <v>0.55673899999999998</v>
      </c>
      <c r="Q146" s="18" t="s">
        <v>79</v>
      </c>
      <c r="R146" s="18" t="s">
        <v>80</v>
      </c>
      <c r="S146" s="18">
        <v>16</v>
      </c>
      <c r="T146" s="18">
        <v>60</v>
      </c>
      <c r="U146" s="18" t="s">
        <v>71</v>
      </c>
      <c r="V146" s="18" t="s">
        <v>74</v>
      </c>
      <c r="W146" s="18" t="s">
        <v>75</v>
      </c>
      <c r="X146" s="20">
        <v>0.70014500000000002</v>
      </c>
      <c r="Y146" s="20">
        <v>6.29983</v>
      </c>
      <c r="Z146" s="20">
        <v>0.30199999999999999</v>
      </c>
      <c r="AA146" s="20">
        <v>0.30499999999999999</v>
      </c>
      <c r="AB146" s="20">
        <f t="shared" si="4"/>
        <v>0.27207902295419001</v>
      </c>
      <c r="AC146" s="20">
        <f t="shared" si="5"/>
        <v>2.4376159327871503</v>
      </c>
    </row>
    <row r="147" spans="1:29" x14ac:dyDescent="0.25">
      <c r="A147" s="18">
        <v>5</v>
      </c>
      <c r="B147" s="18">
        <v>323</v>
      </c>
      <c r="C147" s="18" t="s">
        <v>165</v>
      </c>
      <c r="D147" s="18" t="s">
        <v>132</v>
      </c>
      <c r="E147" s="18" t="s">
        <v>166</v>
      </c>
      <c r="F147" s="18" t="s">
        <v>157</v>
      </c>
      <c r="G147" s="18" t="s">
        <v>158</v>
      </c>
      <c r="H147" s="18">
        <v>39603</v>
      </c>
      <c r="I147" s="18">
        <v>39604</v>
      </c>
      <c r="J147" s="18">
        <v>39574</v>
      </c>
      <c r="K147" s="18">
        <v>6410</v>
      </c>
      <c r="L147" s="18">
        <v>6410</v>
      </c>
      <c r="M147" s="18" t="s">
        <v>167</v>
      </c>
      <c r="N147" s="18" t="s">
        <v>168</v>
      </c>
      <c r="O147" s="19">
        <v>7.3327999768399996</v>
      </c>
      <c r="P147" s="19">
        <v>2.9674800000000001</v>
      </c>
      <c r="Q147" s="18" t="s">
        <v>79</v>
      </c>
      <c r="R147" s="18" t="s">
        <v>80</v>
      </c>
      <c r="S147" s="18">
        <v>16</v>
      </c>
      <c r="T147" s="18">
        <v>60</v>
      </c>
      <c r="U147" s="18" t="s">
        <v>71</v>
      </c>
      <c r="V147" s="18" t="s">
        <v>74</v>
      </c>
      <c r="W147" s="18" t="s">
        <v>75</v>
      </c>
      <c r="X147" s="20">
        <v>0.70014500000000002</v>
      </c>
      <c r="Y147" s="20">
        <v>6.29983</v>
      </c>
      <c r="Z147" s="20">
        <v>0.30199999999999999</v>
      </c>
      <c r="AA147" s="20">
        <v>0.30499999999999999</v>
      </c>
      <c r="AB147" s="20">
        <f t="shared" si="4"/>
        <v>1.4502110666508001</v>
      </c>
      <c r="AC147" s="20">
        <f t="shared" si="5"/>
        <v>12.992760572238002</v>
      </c>
    </row>
    <row r="148" spans="1:29" x14ac:dyDescent="0.25">
      <c r="A148" s="18">
        <v>5</v>
      </c>
      <c r="B148" s="18">
        <v>323</v>
      </c>
      <c r="C148" s="18" t="s">
        <v>165</v>
      </c>
      <c r="D148" s="18" t="s">
        <v>132</v>
      </c>
      <c r="E148" s="18" t="s">
        <v>166</v>
      </c>
      <c r="F148" s="18" t="s">
        <v>157</v>
      </c>
      <c r="G148" s="18" t="s">
        <v>158</v>
      </c>
      <c r="H148" s="18">
        <v>39604</v>
      </c>
      <c r="I148" s="18">
        <v>39605</v>
      </c>
      <c r="J148" s="18">
        <v>39575</v>
      </c>
      <c r="K148" s="18">
        <v>6410</v>
      </c>
      <c r="L148" s="18">
        <v>6410</v>
      </c>
      <c r="M148" s="18" t="s">
        <v>167</v>
      </c>
      <c r="N148" s="18" t="s">
        <v>168</v>
      </c>
      <c r="O148" s="19">
        <v>1.69225219486</v>
      </c>
      <c r="P148" s="19">
        <v>0.68483000000000005</v>
      </c>
      <c r="Q148" s="18" t="s">
        <v>79</v>
      </c>
      <c r="R148" s="18" t="s">
        <v>80</v>
      </c>
      <c r="S148" s="18">
        <v>16</v>
      </c>
      <c r="T148" s="18">
        <v>60</v>
      </c>
      <c r="U148" s="18" t="s">
        <v>71</v>
      </c>
      <c r="V148" s="18" t="s">
        <v>74</v>
      </c>
      <c r="W148" s="18" t="s">
        <v>75</v>
      </c>
      <c r="X148" s="20">
        <v>0.70014500000000002</v>
      </c>
      <c r="Y148" s="20">
        <v>6.29983</v>
      </c>
      <c r="Z148" s="20">
        <v>0.30199999999999999</v>
      </c>
      <c r="AA148" s="20">
        <v>0.30499999999999999</v>
      </c>
      <c r="AB148" s="20">
        <f t="shared" si="4"/>
        <v>0.33467724964430001</v>
      </c>
      <c r="AC148" s="20">
        <f t="shared" si="5"/>
        <v>2.9984472423355002</v>
      </c>
    </row>
    <row r="149" spans="1:29" x14ac:dyDescent="0.25">
      <c r="A149" s="18">
        <v>5</v>
      </c>
      <c r="B149" s="18">
        <v>323</v>
      </c>
      <c r="C149" s="18" t="s">
        <v>165</v>
      </c>
      <c r="D149" s="18" t="s">
        <v>132</v>
      </c>
      <c r="E149" s="18" t="s">
        <v>166</v>
      </c>
      <c r="F149" s="18" t="s">
        <v>157</v>
      </c>
      <c r="G149" s="18" t="s">
        <v>158</v>
      </c>
      <c r="H149" s="18">
        <v>39605</v>
      </c>
      <c r="I149" s="18">
        <v>39606</v>
      </c>
      <c r="J149" s="18">
        <v>39576</v>
      </c>
      <c r="K149" s="18">
        <v>6410</v>
      </c>
      <c r="L149" s="18">
        <v>6410</v>
      </c>
      <c r="M149" s="18" t="s">
        <v>167</v>
      </c>
      <c r="N149" s="18" t="s">
        <v>168</v>
      </c>
      <c r="O149" s="19">
        <v>2.40665353214</v>
      </c>
      <c r="P149" s="19">
        <v>0.97393799999999997</v>
      </c>
      <c r="Q149" s="18" t="s">
        <v>79</v>
      </c>
      <c r="R149" s="18" t="s">
        <v>80</v>
      </c>
      <c r="S149" s="18">
        <v>16</v>
      </c>
      <c r="T149" s="18">
        <v>60</v>
      </c>
      <c r="U149" s="18" t="s">
        <v>71</v>
      </c>
      <c r="V149" s="18" t="s">
        <v>74</v>
      </c>
      <c r="W149" s="18" t="s">
        <v>75</v>
      </c>
      <c r="X149" s="20">
        <v>0.70014500000000002</v>
      </c>
      <c r="Y149" s="20">
        <v>6.29983</v>
      </c>
      <c r="Z149" s="20">
        <v>0.30199999999999999</v>
      </c>
      <c r="AA149" s="20">
        <v>0.30499999999999999</v>
      </c>
      <c r="AB149" s="20">
        <f t="shared" si="4"/>
        <v>0.47596467906497997</v>
      </c>
      <c r="AC149" s="20">
        <f t="shared" si="5"/>
        <v>4.2642724622253008</v>
      </c>
    </row>
    <row r="150" spans="1:29" x14ac:dyDescent="0.25">
      <c r="A150" s="18">
        <v>5</v>
      </c>
      <c r="B150" s="18">
        <v>323</v>
      </c>
      <c r="C150" s="18" t="s">
        <v>165</v>
      </c>
      <c r="D150" s="18" t="s">
        <v>132</v>
      </c>
      <c r="E150" s="18" t="s">
        <v>166</v>
      </c>
      <c r="F150" s="18" t="s">
        <v>157</v>
      </c>
      <c r="G150" s="18" t="s">
        <v>158</v>
      </c>
      <c r="H150" s="18">
        <v>39606</v>
      </c>
      <c r="I150" s="18">
        <v>39607</v>
      </c>
      <c r="J150" s="18">
        <v>39577</v>
      </c>
      <c r="K150" s="18">
        <v>6410</v>
      </c>
      <c r="L150" s="18">
        <v>6410</v>
      </c>
      <c r="M150" s="18" t="s">
        <v>167</v>
      </c>
      <c r="N150" s="18" t="s">
        <v>168</v>
      </c>
      <c r="O150" s="19">
        <v>5.8188066939400001</v>
      </c>
      <c r="P150" s="19">
        <v>2.3547899999999999</v>
      </c>
      <c r="Q150" s="18" t="s">
        <v>79</v>
      </c>
      <c r="R150" s="18" t="s">
        <v>80</v>
      </c>
      <c r="S150" s="18">
        <v>16</v>
      </c>
      <c r="T150" s="18">
        <v>60</v>
      </c>
      <c r="U150" s="18" t="s">
        <v>71</v>
      </c>
      <c r="V150" s="18" t="s">
        <v>74</v>
      </c>
      <c r="W150" s="18" t="s">
        <v>75</v>
      </c>
      <c r="X150" s="20">
        <v>0.70014500000000002</v>
      </c>
      <c r="Y150" s="20">
        <v>6.29983</v>
      </c>
      <c r="Z150" s="20">
        <v>0.30199999999999999</v>
      </c>
      <c r="AA150" s="20">
        <v>0.30499999999999999</v>
      </c>
      <c r="AB150" s="20">
        <f t="shared" si="4"/>
        <v>1.1507887222958999</v>
      </c>
      <c r="AC150" s="20">
        <f t="shared" si="5"/>
        <v>10.310169796561501</v>
      </c>
    </row>
    <row r="151" spans="1:29" x14ac:dyDescent="0.25">
      <c r="A151" s="18">
        <v>5</v>
      </c>
      <c r="B151" s="18">
        <v>323</v>
      </c>
      <c r="C151" s="18" t="s">
        <v>165</v>
      </c>
      <c r="D151" s="18" t="s">
        <v>132</v>
      </c>
      <c r="E151" s="18" t="s">
        <v>166</v>
      </c>
      <c r="F151" s="18" t="s">
        <v>157</v>
      </c>
      <c r="G151" s="18" t="s">
        <v>158</v>
      </c>
      <c r="H151" s="18">
        <v>39607</v>
      </c>
      <c r="I151" s="18">
        <v>39608</v>
      </c>
      <c r="J151" s="18">
        <v>39578</v>
      </c>
      <c r="K151" s="18">
        <v>6410</v>
      </c>
      <c r="L151" s="18">
        <v>6410</v>
      </c>
      <c r="M151" s="18" t="s">
        <v>167</v>
      </c>
      <c r="N151" s="18" t="s">
        <v>168</v>
      </c>
      <c r="O151" s="19">
        <v>1.1007242578100001</v>
      </c>
      <c r="P151" s="19">
        <v>0.44544699999999998</v>
      </c>
      <c r="Q151" s="18" t="s">
        <v>79</v>
      </c>
      <c r="R151" s="18" t="s">
        <v>80</v>
      </c>
      <c r="S151" s="18">
        <v>16</v>
      </c>
      <c r="T151" s="18">
        <v>60</v>
      </c>
      <c r="U151" s="18" t="s">
        <v>71</v>
      </c>
      <c r="V151" s="18" t="s">
        <v>74</v>
      </c>
      <c r="W151" s="18" t="s">
        <v>75</v>
      </c>
      <c r="X151" s="20">
        <v>0.70014500000000002</v>
      </c>
      <c r="Y151" s="20">
        <v>6.29983</v>
      </c>
      <c r="Z151" s="20">
        <v>0.30199999999999999</v>
      </c>
      <c r="AA151" s="20">
        <v>0.30499999999999999</v>
      </c>
      <c r="AB151" s="20">
        <f t="shared" si="4"/>
        <v>0.21769048789087</v>
      </c>
      <c r="AC151" s="20">
        <f t="shared" si="5"/>
        <v>1.9503370599369501</v>
      </c>
    </row>
    <row r="152" spans="1:29" x14ac:dyDescent="0.25">
      <c r="A152" s="18">
        <v>5</v>
      </c>
      <c r="B152" s="18">
        <v>323</v>
      </c>
      <c r="C152" s="18" t="s">
        <v>165</v>
      </c>
      <c r="D152" s="18" t="s">
        <v>132</v>
      </c>
      <c r="E152" s="18" t="s">
        <v>166</v>
      </c>
      <c r="F152" s="18" t="s">
        <v>157</v>
      </c>
      <c r="G152" s="18" t="s">
        <v>158</v>
      </c>
      <c r="H152" s="18">
        <v>39608</v>
      </c>
      <c r="I152" s="18">
        <v>39609</v>
      </c>
      <c r="J152" s="18">
        <v>39579</v>
      </c>
      <c r="K152" s="18">
        <v>6410</v>
      </c>
      <c r="L152" s="18">
        <v>6410</v>
      </c>
      <c r="M152" s="18" t="s">
        <v>167</v>
      </c>
      <c r="N152" s="18" t="s">
        <v>168</v>
      </c>
      <c r="O152" s="19">
        <v>3.2954948901900001</v>
      </c>
      <c r="P152" s="19">
        <v>1.3336399999999999</v>
      </c>
      <c r="Q152" s="18" t="s">
        <v>79</v>
      </c>
      <c r="R152" s="18" t="s">
        <v>80</v>
      </c>
      <c r="S152" s="18">
        <v>16</v>
      </c>
      <c r="T152" s="18">
        <v>60</v>
      </c>
      <c r="U152" s="18" t="s">
        <v>71</v>
      </c>
      <c r="V152" s="18" t="s">
        <v>74</v>
      </c>
      <c r="W152" s="18" t="s">
        <v>75</v>
      </c>
      <c r="X152" s="20">
        <v>0.70014500000000002</v>
      </c>
      <c r="Y152" s="20">
        <v>6.29983</v>
      </c>
      <c r="Z152" s="20">
        <v>0.30199999999999999</v>
      </c>
      <c r="AA152" s="20">
        <v>0.30499999999999999</v>
      </c>
      <c r="AB152" s="20">
        <f t="shared" si="4"/>
        <v>0.6517514817044</v>
      </c>
      <c r="AC152" s="20">
        <f t="shared" si="5"/>
        <v>5.8391851704340008</v>
      </c>
    </row>
    <row r="153" spans="1:29" x14ac:dyDescent="0.25">
      <c r="A153" s="18">
        <v>5</v>
      </c>
      <c r="B153" s="18">
        <v>323</v>
      </c>
      <c r="C153" s="18" t="s">
        <v>165</v>
      </c>
      <c r="D153" s="18" t="s">
        <v>132</v>
      </c>
      <c r="E153" s="18" t="s">
        <v>166</v>
      </c>
      <c r="F153" s="18" t="s">
        <v>157</v>
      </c>
      <c r="G153" s="18" t="s">
        <v>158</v>
      </c>
      <c r="H153" s="18">
        <v>39610</v>
      </c>
      <c r="I153" s="18">
        <v>39611</v>
      </c>
      <c r="J153" s="18">
        <v>39581</v>
      </c>
      <c r="K153" s="18">
        <v>6410</v>
      </c>
      <c r="L153" s="18">
        <v>6410</v>
      </c>
      <c r="M153" s="18" t="s">
        <v>167</v>
      </c>
      <c r="N153" s="18" t="s">
        <v>168</v>
      </c>
      <c r="O153" s="19">
        <v>1.94607541891</v>
      </c>
      <c r="P153" s="19">
        <v>0.78754900000000005</v>
      </c>
      <c r="Q153" s="18" t="s">
        <v>79</v>
      </c>
      <c r="R153" s="18" t="s">
        <v>80</v>
      </c>
      <c r="S153" s="18">
        <v>16</v>
      </c>
      <c r="T153" s="18">
        <v>60</v>
      </c>
      <c r="U153" s="18" t="s">
        <v>71</v>
      </c>
      <c r="V153" s="18" t="s">
        <v>74</v>
      </c>
      <c r="W153" s="18" t="s">
        <v>75</v>
      </c>
      <c r="X153" s="20">
        <v>0.70014500000000002</v>
      </c>
      <c r="Y153" s="20">
        <v>6.29983</v>
      </c>
      <c r="Z153" s="20">
        <v>0.30199999999999999</v>
      </c>
      <c r="AA153" s="20">
        <v>0.30499999999999999</v>
      </c>
      <c r="AB153" s="20">
        <f t="shared" si="4"/>
        <v>0.38487614923428998</v>
      </c>
      <c r="AC153" s="20">
        <f t="shared" si="5"/>
        <v>3.4481902475856505</v>
      </c>
    </row>
    <row r="154" spans="1:29" x14ac:dyDescent="0.25">
      <c r="A154" s="18">
        <v>5</v>
      </c>
      <c r="B154" s="18">
        <v>323</v>
      </c>
      <c r="C154" s="18" t="s">
        <v>165</v>
      </c>
      <c r="D154" s="18" t="s">
        <v>132</v>
      </c>
      <c r="E154" s="18" t="s">
        <v>166</v>
      </c>
      <c r="F154" s="18" t="s">
        <v>157</v>
      </c>
      <c r="G154" s="18" t="s">
        <v>158</v>
      </c>
      <c r="H154" s="18">
        <v>39611</v>
      </c>
      <c r="I154" s="18">
        <v>39612</v>
      </c>
      <c r="J154" s="18">
        <v>39582</v>
      </c>
      <c r="K154" s="18">
        <v>6410</v>
      </c>
      <c r="L154" s="18">
        <v>6410</v>
      </c>
      <c r="M154" s="18" t="s">
        <v>167</v>
      </c>
      <c r="N154" s="18" t="s">
        <v>168</v>
      </c>
      <c r="O154" s="19">
        <v>2.8921528997000001</v>
      </c>
      <c r="P154" s="19">
        <v>1.17041</v>
      </c>
      <c r="Q154" s="18" t="s">
        <v>79</v>
      </c>
      <c r="R154" s="18" t="s">
        <v>80</v>
      </c>
      <c r="S154" s="18">
        <v>16</v>
      </c>
      <c r="T154" s="18">
        <v>60</v>
      </c>
      <c r="U154" s="18" t="s">
        <v>71</v>
      </c>
      <c r="V154" s="18" t="s">
        <v>74</v>
      </c>
      <c r="W154" s="18" t="s">
        <v>75</v>
      </c>
      <c r="X154" s="20">
        <v>0.70014500000000002</v>
      </c>
      <c r="Y154" s="20">
        <v>6.29983</v>
      </c>
      <c r="Z154" s="20">
        <v>0.30199999999999999</v>
      </c>
      <c r="AA154" s="20">
        <v>0.30499999999999999</v>
      </c>
      <c r="AB154" s="20">
        <f t="shared" si="4"/>
        <v>0.57198078319609991</v>
      </c>
      <c r="AC154" s="20">
        <f t="shared" si="5"/>
        <v>5.1245019010585002</v>
      </c>
    </row>
    <row r="155" spans="1:29" x14ac:dyDescent="0.25">
      <c r="A155" s="18">
        <v>5</v>
      </c>
      <c r="B155" s="18">
        <v>323</v>
      </c>
      <c r="C155" s="18" t="s">
        <v>165</v>
      </c>
      <c r="D155" s="18" t="s">
        <v>132</v>
      </c>
      <c r="E155" s="18" t="s">
        <v>166</v>
      </c>
      <c r="F155" s="18" t="s">
        <v>157</v>
      </c>
      <c r="G155" s="18" t="s">
        <v>158</v>
      </c>
      <c r="H155" s="18">
        <v>39612</v>
      </c>
      <c r="I155" s="18">
        <v>39613</v>
      </c>
      <c r="J155" s="18">
        <v>39583</v>
      </c>
      <c r="K155" s="18">
        <v>6410</v>
      </c>
      <c r="L155" s="18">
        <v>6410</v>
      </c>
      <c r="M155" s="18" t="s">
        <v>167</v>
      </c>
      <c r="N155" s="18" t="s">
        <v>168</v>
      </c>
      <c r="O155" s="19">
        <v>2.7596983541500002</v>
      </c>
      <c r="P155" s="19">
        <v>1.1168100000000001</v>
      </c>
      <c r="Q155" s="18" t="s">
        <v>79</v>
      </c>
      <c r="R155" s="18" t="s">
        <v>80</v>
      </c>
      <c r="S155" s="18">
        <v>16</v>
      </c>
      <c r="T155" s="18">
        <v>60</v>
      </c>
      <c r="U155" s="18" t="s">
        <v>71</v>
      </c>
      <c r="V155" s="18" t="s">
        <v>74</v>
      </c>
      <c r="W155" s="18" t="s">
        <v>75</v>
      </c>
      <c r="X155" s="20">
        <v>0.70014500000000002</v>
      </c>
      <c r="Y155" s="20">
        <v>6.29983</v>
      </c>
      <c r="Z155" s="20">
        <v>0.30199999999999999</v>
      </c>
      <c r="AA155" s="20">
        <v>0.30499999999999999</v>
      </c>
      <c r="AB155" s="20">
        <f t="shared" si="4"/>
        <v>0.54578639834010001</v>
      </c>
      <c r="AC155" s="20">
        <f t="shared" si="5"/>
        <v>4.8898206338985011</v>
      </c>
    </row>
    <row r="156" spans="1:29" x14ac:dyDescent="0.25">
      <c r="A156" s="18">
        <v>5</v>
      </c>
      <c r="B156" s="18">
        <v>323</v>
      </c>
      <c r="C156" s="18" t="s">
        <v>165</v>
      </c>
      <c r="D156" s="18" t="s">
        <v>132</v>
      </c>
      <c r="E156" s="18" t="s">
        <v>166</v>
      </c>
      <c r="F156" s="18" t="s">
        <v>157</v>
      </c>
      <c r="G156" s="18" t="s">
        <v>158</v>
      </c>
      <c r="H156" s="18">
        <v>39613</v>
      </c>
      <c r="I156" s="18">
        <v>39614</v>
      </c>
      <c r="J156" s="18">
        <v>39584</v>
      </c>
      <c r="K156" s="18">
        <v>6410</v>
      </c>
      <c r="L156" s="18">
        <v>6410</v>
      </c>
      <c r="M156" s="18" t="s">
        <v>167</v>
      </c>
      <c r="N156" s="18" t="s">
        <v>168</v>
      </c>
      <c r="O156" s="19">
        <v>3.4623464021600001</v>
      </c>
      <c r="P156" s="19">
        <v>1.40116</v>
      </c>
      <c r="Q156" s="18" t="s">
        <v>79</v>
      </c>
      <c r="R156" s="18" t="s">
        <v>80</v>
      </c>
      <c r="S156" s="18">
        <v>16</v>
      </c>
      <c r="T156" s="18">
        <v>60</v>
      </c>
      <c r="U156" s="18" t="s">
        <v>71</v>
      </c>
      <c r="V156" s="18" t="s">
        <v>74</v>
      </c>
      <c r="W156" s="18" t="s">
        <v>75</v>
      </c>
      <c r="X156" s="20">
        <v>0.70014500000000002</v>
      </c>
      <c r="Y156" s="20">
        <v>6.29983</v>
      </c>
      <c r="Z156" s="20">
        <v>0.30199999999999999</v>
      </c>
      <c r="AA156" s="20">
        <v>0.30499999999999999</v>
      </c>
      <c r="AB156" s="20">
        <f t="shared" si="4"/>
        <v>0.68474858740360001</v>
      </c>
      <c r="AC156" s="20">
        <f t="shared" si="5"/>
        <v>6.1348135129460006</v>
      </c>
    </row>
    <row r="157" spans="1:29" x14ac:dyDescent="0.25">
      <c r="A157" s="18">
        <v>5</v>
      </c>
      <c r="B157" s="18">
        <v>323</v>
      </c>
      <c r="C157" s="18" t="s">
        <v>165</v>
      </c>
      <c r="D157" s="18" t="s">
        <v>132</v>
      </c>
      <c r="E157" s="18" t="s">
        <v>166</v>
      </c>
      <c r="F157" s="18" t="s">
        <v>157</v>
      </c>
      <c r="G157" s="18" t="s">
        <v>158</v>
      </c>
      <c r="H157" s="18">
        <v>39614</v>
      </c>
      <c r="I157" s="18">
        <v>39615</v>
      </c>
      <c r="J157" s="18">
        <v>39585</v>
      </c>
      <c r="K157" s="18">
        <v>6410</v>
      </c>
      <c r="L157" s="18">
        <v>6410</v>
      </c>
      <c r="M157" s="18" t="s">
        <v>167</v>
      </c>
      <c r="N157" s="18" t="s">
        <v>168</v>
      </c>
      <c r="O157" s="19">
        <v>1.99650043305</v>
      </c>
      <c r="P157" s="19">
        <v>0.80795499999999998</v>
      </c>
      <c r="Q157" s="18" t="s">
        <v>79</v>
      </c>
      <c r="R157" s="18" t="s">
        <v>80</v>
      </c>
      <c r="S157" s="18">
        <v>16</v>
      </c>
      <c r="T157" s="18">
        <v>60</v>
      </c>
      <c r="U157" s="18" t="s">
        <v>71</v>
      </c>
      <c r="V157" s="18" t="s">
        <v>74</v>
      </c>
      <c r="W157" s="18" t="s">
        <v>75</v>
      </c>
      <c r="X157" s="20">
        <v>0.70014500000000002</v>
      </c>
      <c r="Y157" s="20">
        <v>6.29983</v>
      </c>
      <c r="Z157" s="20">
        <v>0.30199999999999999</v>
      </c>
      <c r="AA157" s="20">
        <v>0.30499999999999999</v>
      </c>
      <c r="AB157" s="20">
        <f t="shared" si="4"/>
        <v>0.39484858612554996</v>
      </c>
      <c r="AC157" s="20">
        <f t="shared" si="5"/>
        <v>3.5375355076167505</v>
      </c>
    </row>
    <row r="158" spans="1:29" x14ac:dyDescent="0.25">
      <c r="A158" s="18">
        <v>5</v>
      </c>
      <c r="B158" s="18">
        <v>323</v>
      </c>
      <c r="C158" s="18" t="s">
        <v>165</v>
      </c>
      <c r="D158" s="18" t="s">
        <v>132</v>
      </c>
      <c r="E158" s="18" t="s">
        <v>166</v>
      </c>
      <c r="F158" s="18" t="s">
        <v>157</v>
      </c>
      <c r="G158" s="18" t="s">
        <v>158</v>
      </c>
      <c r="H158" s="18">
        <v>39615</v>
      </c>
      <c r="I158" s="18">
        <v>39616</v>
      </c>
      <c r="J158" s="18">
        <v>39586</v>
      </c>
      <c r="K158" s="18">
        <v>6410</v>
      </c>
      <c r="L158" s="18">
        <v>6410</v>
      </c>
      <c r="M158" s="18" t="s">
        <v>167</v>
      </c>
      <c r="N158" s="18" t="s">
        <v>168</v>
      </c>
      <c r="O158" s="19">
        <v>2.4242776940000001</v>
      </c>
      <c r="P158" s="19">
        <v>0.98107</v>
      </c>
      <c r="Q158" s="18" t="s">
        <v>79</v>
      </c>
      <c r="R158" s="18" t="s">
        <v>80</v>
      </c>
      <c r="S158" s="18">
        <v>16</v>
      </c>
      <c r="T158" s="18">
        <v>60</v>
      </c>
      <c r="U158" s="18" t="s">
        <v>71</v>
      </c>
      <c r="V158" s="18" t="s">
        <v>74</v>
      </c>
      <c r="W158" s="18" t="s">
        <v>75</v>
      </c>
      <c r="X158" s="20">
        <v>0.70014500000000002</v>
      </c>
      <c r="Y158" s="20">
        <v>6.29983</v>
      </c>
      <c r="Z158" s="20">
        <v>0.30199999999999999</v>
      </c>
      <c r="AA158" s="20">
        <v>0.30499999999999999</v>
      </c>
      <c r="AB158" s="20">
        <f t="shared" si="4"/>
        <v>0.47945009609470002</v>
      </c>
      <c r="AC158" s="20">
        <f t="shared" si="5"/>
        <v>4.2954990815795009</v>
      </c>
    </row>
    <row r="159" spans="1:29" x14ac:dyDescent="0.25">
      <c r="A159" s="18">
        <v>5</v>
      </c>
      <c r="B159" s="18">
        <v>323</v>
      </c>
      <c r="C159" s="18" t="s">
        <v>165</v>
      </c>
      <c r="D159" s="18" t="s">
        <v>132</v>
      </c>
      <c r="E159" s="18" t="s">
        <v>166</v>
      </c>
      <c r="F159" s="18" t="s">
        <v>157</v>
      </c>
      <c r="G159" s="18" t="s">
        <v>158</v>
      </c>
      <c r="H159" s="18">
        <v>39617</v>
      </c>
      <c r="I159" s="18">
        <v>39618</v>
      </c>
      <c r="J159" s="18">
        <v>39588</v>
      </c>
      <c r="K159" s="18">
        <v>6410</v>
      </c>
      <c r="L159" s="18">
        <v>6410</v>
      </c>
      <c r="M159" s="18" t="s">
        <v>167</v>
      </c>
      <c r="N159" s="18" t="s">
        <v>168</v>
      </c>
      <c r="O159" s="19">
        <v>6.2879954581100002</v>
      </c>
      <c r="P159" s="19">
        <v>2.5446599999999999</v>
      </c>
      <c r="Q159" s="18" t="s">
        <v>79</v>
      </c>
      <c r="R159" s="18" t="s">
        <v>80</v>
      </c>
      <c r="S159" s="18">
        <v>16</v>
      </c>
      <c r="T159" s="18">
        <v>60</v>
      </c>
      <c r="U159" s="18" t="s">
        <v>71</v>
      </c>
      <c r="V159" s="18" t="s">
        <v>74</v>
      </c>
      <c r="W159" s="18" t="s">
        <v>75</v>
      </c>
      <c r="X159" s="20">
        <v>0.70014500000000002</v>
      </c>
      <c r="Y159" s="20">
        <v>6.29983</v>
      </c>
      <c r="Z159" s="20">
        <v>0.30199999999999999</v>
      </c>
      <c r="AA159" s="20">
        <v>0.30499999999999999</v>
      </c>
      <c r="AB159" s="20">
        <f t="shared" si="4"/>
        <v>1.2435784210385998</v>
      </c>
      <c r="AC159" s="20">
        <f t="shared" si="5"/>
        <v>11.141493158421</v>
      </c>
    </row>
    <row r="160" spans="1:29" x14ac:dyDescent="0.25">
      <c r="A160" s="18">
        <v>5</v>
      </c>
      <c r="B160" s="18">
        <v>323</v>
      </c>
      <c r="C160" s="18" t="s">
        <v>165</v>
      </c>
      <c r="D160" s="18" t="s">
        <v>132</v>
      </c>
      <c r="E160" s="18" t="s">
        <v>166</v>
      </c>
      <c r="F160" s="18" t="s">
        <v>157</v>
      </c>
      <c r="G160" s="18" t="s">
        <v>158</v>
      </c>
      <c r="H160" s="18">
        <v>39619</v>
      </c>
      <c r="I160" s="18">
        <v>39620</v>
      </c>
      <c r="J160" s="18">
        <v>39590</v>
      </c>
      <c r="K160" s="18">
        <v>6410</v>
      </c>
      <c r="L160" s="18">
        <v>6410</v>
      </c>
      <c r="M160" s="18" t="s">
        <v>167</v>
      </c>
      <c r="N160" s="18" t="s">
        <v>168</v>
      </c>
      <c r="O160" s="19">
        <v>13.1459293605</v>
      </c>
      <c r="P160" s="19">
        <v>5.3199699999999996</v>
      </c>
      <c r="Q160" s="18" t="s">
        <v>79</v>
      </c>
      <c r="R160" s="18" t="s">
        <v>80</v>
      </c>
      <c r="S160" s="18">
        <v>16</v>
      </c>
      <c r="T160" s="18">
        <v>60</v>
      </c>
      <c r="U160" s="18" t="s">
        <v>71</v>
      </c>
      <c r="V160" s="18" t="s">
        <v>74</v>
      </c>
      <c r="W160" s="18" t="s">
        <v>75</v>
      </c>
      <c r="X160" s="20">
        <v>0.70014500000000002</v>
      </c>
      <c r="Y160" s="20">
        <v>6.29983</v>
      </c>
      <c r="Z160" s="20">
        <v>0.30199999999999999</v>
      </c>
      <c r="AA160" s="20">
        <v>0.30499999999999999</v>
      </c>
      <c r="AB160" s="20">
        <f t="shared" si="4"/>
        <v>2.5998757761636995</v>
      </c>
      <c r="AC160" s="20">
        <f t="shared" si="5"/>
        <v>23.292860090544497</v>
      </c>
    </row>
    <row r="161" spans="1:29" x14ac:dyDescent="0.25">
      <c r="A161" s="18">
        <v>5</v>
      </c>
      <c r="B161" s="18">
        <v>323</v>
      </c>
      <c r="C161" s="18" t="s">
        <v>165</v>
      </c>
      <c r="D161" s="18" t="s">
        <v>132</v>
      </c>
      <c r="E161" s="18" t="s">
        <v>166</v>
      </c>
      <c r="F161" s="18" t="s">
        <v>157</v>
      </c>
      <c r="G161" s="18" t="s">
        <v>158</v>
      </c>
      <c r="H161" s="18">
        <v>39620</v>
      </c>
      <c r="I161" s="18">
        <v>39621</v>
      </c>
      <c r="J161" s="18">
        <v>39591</v>
      </c>
      <c r="K161" s="18">
        <v>6410</v>
      </c>
      <c r="L161" s="18">
        <v>6410</v>
      </c>
      <c r="M161" s="18" t="s">
        <v>167</v>
      </c>
      <c r="N161" s="18" t="s">
        <v>168</v>
      </c>
      <c r="O161" s="19">
        <v>5.4823535866300004</v>
      </c>
      <c r="P161" s="19">
        <v>2.2186300000000001</v>
      </c>
      <c r="Q161" s="18" t="s">
        <v>79</v>
      </c>
      <c r="R161" s="18" t="s">
        <v>80</v>
      </c>
      <c r="S161" s="18">
        <v>16</v>
      </c>
      <c r="T161" s="18">
        <v>60</v>
      </c>
      <c r="U161" s="18" t="s">
        <v>71</v>
      </c>
      <c r="V161" s="18" t="s">
        <v>74</v>
      </c>
      <c r="W161" s="18" t="s">
        <v>75</v>
      </c>
      <c r="X161" s="20">
        <v>0.70014500000000002</v>
      </c>
      <c r="Y161" s="20">
        <v>6.29983</v>
      </c>
      <c r="Z161" s="20">
        <v>0.30199999999999999</v>
      </c>
      <c r="AA161" s="20">
        <v>0.30499999999999999</v>
      </c>
      <c r="AB161" s="20">
        <f t="shared" si="4"/>
        <v>1.0842471655423001</v>
      </c>
      <c r="AC161" s="20">
        <f t="shared" si="5"/>
        <v>9.7140093238655023</v>
      </c>
    </row>
    <row r="162" spans="1:29" x14ac:dyDescent="0.25">
      <c r="A162" s="18">
        <v>5</v>
      </c>
      <c r="B162" s="18">
        <v>323</v>
      </c>
      <c r="C162" s="18" t="s">
        <v>165</v>
      </c>
      <c r="D162" s="18" t="s">
        <v>132</v>
      </c>
      <c r="E162" s="18" t="s">
        <v>166</v>
      </c>
      <c r="F162" s="18" t="s">
        <v>157</v>
      </c>
      <c r="G162" s="18" t="s">
        <v>158</v>
      </c>
      <c r="H162" s="18">
        <v>39621</v>
      </c>
      <c r="I162" s="18">
        <v>39622</v>
      </c>
      <c r="J162" s="18">
        <v>39592</v>
      </c>
      <c r="K162" s="18">
        <v>6410</v>
      </c>
      <c r="L162" s="18">
        <v>6410</v>
      </c>
      <c r="M162" s="18" t="s">
        <v>167</v>
      </c>
      <c r="N162" s="18" t="s">
        <v>168</v>
      </c>
      <c r="O162" s="19">
        <v>5.36477034332</v>
      </c>
      <c r="P162" s="19">
        <v>2.1710500000000001</v>
      </c>
      <c r="Q162" s="18" t="s">
        <v>79</v>
      </c>
      <c r="R162" s="18" t="s">
        <v>80</v>
      </c>
      <c r="S162" s="18">
        <v>16</v>
      </c>
      <c r="T162" s="18">
        <v>60</v>
      </c>
      <c r="U162" s="18" t="s">
        <v>71</v>
      </c>
      <c r="V162" s="18" t="s">
        <v>74</v>
      </c>
      <c r="W162" s="18" t="s">
        <v>75</v>
      </c>
      <c r="X162" s="20">
        <v>0.70014500000000002</v>
      </c>
      <c r="Y162" s="20">
        <v>6.29983</v>
      </c>
      <c r="Z162" s="20">
        <v>0.30199999999999999</v>
      </c>
      <c r="AA162" s="20">
        <v>0.30499999999999999</v>
      </c>
      <c r="AB162" s="20">
        <f t="shared" si="4"/>
        <v>1.0609947619705</v>
      </c>
      <c r="AC162" s="20">
        <f t="shared" si="5"/>
        <v>9.505685915442502</v>
      </c>
    </row>
    <row r="163" spans="1:29" x14ac:dyDescent="0.25">
      <c r="A163" s="18">
        <v>5</v>
      </c>
      <c r="B163" s="18">
        <v>323</v>
      </c>
      <c r="C163" s="18" t="s">
        <v>165</v>
      </c>
      <c r="D163" s="18" t="s">
        <v>132</v>
      </c>
      <c r="E163" s="18" t="s">
        <v>166</v>
      </c>
      <c r="F163" s="18" t="s">
        <v>157</v>
      </c>
      <c r="G163" s="18" t="s">
        <v>158</v>
      </c>
      <c r="H163" s="18">
        <v>39622</v>
      </c>
      <c r="I163" s="18">
        <v>39623</v>
      </c>
      <c r="J163" s="18">
        <v>39593</v>
      </c>
      <c r="K163" s="18">
        <v>6410</v>
      </c>
      <c r="L163" s="18">
        <v>6410</v>
      </c>
      <c r="M163" s="18" t="s">
        <v>167</v>
      </c>
      <c r="N163" s="18" t="s">
        <v>168</v>
      </c>
      <c r="O163" s="19">
        <v>2.07912790499</v>
      </c>
      <c r="P163" s="19">
        <v>0.84139299999999995</v>
      </c>
      <c r="Q163" s="18" t="s">
        <v>79</v>
      </c>
      <c r="R163" s="18" t="s">
        <v>80</v>
      </c>
      <c r="S163" s="18">
        <v>16</v>
      </c>
      <c r="T163" s="18">
        <v>60</v>
      </c>
      <c r="U163" s="18" t="s">
        <v>71</v>
      </c>
      <c r="V163" s="18" t="s">
        <v>74</v>
      </c>
      <c r="W163" s="18" t="s">
        <v>75</v>
      </c>
      <c r="X163" s="20">
        <v>0.70014500000000002</v>
      </c>
      <c r="Y163" s="20">
        <v>6.29983</v>
      </c>
      <c r="Z163" s="20">
        <v>0.30199999999999999</v>
      </c>
      <c r="AA163" s="20">
        <v>0.30499999999999999</v>
      </c>
      <c r="AB163" s="20">
        <f t="shared" si="4"/>
        <v>0.41118977718552996</v>
      </c>
      <c r="AC163" s="20">
        <f t="shared" si="5"/>
        <v>3.6839398399170502</v>
      </c>
    </row>
    <row r="164" spans="1:29" x14ac:dyDescent="0.25">
      <c r="A164" s="18">
        <v>5</v>
      </c>
      <c r="B164" s="18">
        <v>323</v>
      </c>
      <c r="C164" s="18" t="s">
        <v>165</v>
      </c>
      <c r="D164" s="18" t="s">
        <v>132</v>
      </c>
      <c r="E164" s="18" t="s">
        <v>166</v>
      </c>
      <c r="F164" s="18" t="s">
        <v>157</v>
      </c>
      <c r="G164" s="18" t="s">
        <v>158</v>
      </c>
      <c r="H164" s="18">
        <v>39623</v>
      </c>
      <c r="I164" s="18">
        <v>39624</v>
      </c>
      <c r="J164" s="18">
        <v>39594</v>
      </c>
      <c r="K164" s="18">
        <v>6410</v>
      </c>
      <c r="L164" s="18">
        <v>6410</v>
      </c>
      <c r="M164" s="18" t="s">
        <v>167</v>
      </c>
      <c r="N164" s="18" t="s">
        <v>168</v>
      </c>
      <c r="O164" s="19">
        <v>1.8259254576399999</v>
      </c>
      <c r="P164" s="19">
        <v>0.73892599999999997</v>
      </c>
      <c r="Q164" s="18" t="s">
        <v>79</v>
      </c>
      <c r="R164" s="18" t="s">
        <v>80</v>
      </c>
      <c r="S164" s="18">
        <v>16</v>
      </c>
      <c r="T164" s="18">
        <v>60</v>
      </c>
      <c r="U164" s="18" t="s">
        <v>71</v>
      </c>
      <c r="V164" s="18" t="s">
        <v>74</v>
      </c>
      <c r="W164" s="18" t="s">
        <v>75</v>
      </c>
      <c r="X164" s="20">
        <v>0.70014500000000002</v>
      </c>
      <c r="Y164" s="20">
        <v>6.29983</v>
      </c>
      <c r="Z164" s="20">
        <v>0.30199999999999999</v>
      </c>
      <c r="AA164" s="20">
        <v>0.30499999999999999</v>
      </c>
      <c r="AB164" s="20">
        <f t="shared" si="4"/>
        <v>0.36111403030045996</v>
      </c>
      <c r="AC164" s="20">
        <f t="shared" si="5"/>
        <v>3.2353001868931006</v>
      </c>
    </row>
    <row r="165" spans="1:29" x14ac:dyDescent="0.25">
      <c r="A165" s="18">
        <v>5</v>
      </c>
      <c r="B165" s="18">
        <v>323</v>
      </c>
      <c r="C165" s="18" t="s">
        <v>165</v>
      </c>
      <c r="D165" s="18" t="s">
        <v>132</v>
      </c>
      <c r="E165" s="18" t="s">
        <v>166</v>
      </c>
      <c r="F165" s="18" t="s">
        <v>157</v>
      </c>
      <c r="G165" s="18" t="s">
        <v>158</v>
      </c>
      <c r="H165" s="18">
        <v>39625</v>
      </c>
      <c r="I165" s="18">
        <v>39626</v>
      </c>
      <c r="J165" s="18">
        <v>39596</v>
      </c>
      <c r="K165" s="18">
        <v>6410</v>
      </c>
      <c r="L165" s="18">
        <v>6410</v>
      </c>
      <c r="M165" s="18" t="s">
        <v>167</v>
      </c>
      <c r="N165" s="18" t="s">
        <v>168</v>
      </c>
      <c r="O165" s="19">
        <v>5.0306032102599998</v>
      </c>
      <c r="P165" s="19">
        <v>2.0358100000000001</v>
      </c>
      <c r="Q165" s="18" t="s">
        <v>79</v>
      </c>
      <c r="R165" s="18" t="s">
        <v>80</v>
      </c>
      <c r="S165" s="18">
        <v>16</v>
      </c>
      <c r="T165" s="18">
        <v>60</v>
      </c>
      <c r="U165" s="18" t="s">
        <v>71</v>
      </c>
      <c r="V165" s="18" t="s">
        <v>74</v>
      </c>
      <c r="W165" s="18" t="s">
        <v>75</v>
      </c>
      <c r="X165" s="20">
        <v>0.70014500000000002</v>
      </c>
      <c r="Y165" s="20">
        <v>6.29983</v>
      </c>
      <c r="Z165" s="20">
        <v>0.30199999999999999</v>
      </c>
      <c r="AA165" s="20">
        <v>0.30499999999999999</v>
      </c>
      <c r="AB165" s="20">
        <f t="shared" si="4"/>
        <v>0.99490281033010008</v>
      </c>
      <c r="AC165" s="20">
        <f t="shared" si="5"/>
        <v>8.9135535540485016</v>
      </c>
    </row>
    <row r="166" spans="1:29" x14ac:dyDescent="0.25">
      <c r="A166" s="18">
        <v>5</v>
      </c>
      <c r="B166" s="18">
        <v>323</v>
      </c>
      <c r="C166" s="18" t="s">
        <v>165</v>
      </c>
      <c r="D166" s="18" t="s">
        <v>132</v>
      </c>
      <c r="E166" s="18" t="s">
        <v>166</v>
      </c>
      <c r="F166" s="18" t="s">
        <v>157</v>
      </c>
      <c r="G166" s="18" t="s">
        <v>158</v>
      </c>
      <c r="H166" s="18">
        <v>39627</v>
      </c>
      <c r="I166" s="18">
        <v>39628</v>
      </c>
      <c r="J166" s="18">
        <v>39598</v>
      </c>
      <c r="K166" s="18">
        <v>6410</v>
      </c>
      <c r="L166" s="18">
        <v>6410</v>
      </c>
      <c r="M166" s="18" t="s">
        <v>167</v>
      </c>
      <c r="N166" s="18" t="s">
        <v>168</v>
      </c>
      <c r="O166" s="19">
        <v>4.5951234807599999</v>
      </c>
      <c r="P166" s="19">
        <v>1.85958</v>
      </c>
      <c r="Q166" s="18" t="s">
        <v>79</v>
      </c>
      <c r="R166" s="18" t="s">
        <v>80</v>
      </c>
      <c r="S166" s="18">
        <v>16</v>
      </c>
      <c r="T166" s="18">
        <v>60</v>
      </c>
      <c r="U166" s="18" t="s">
        <v>71</v>
      </c>
      <c r="V166" s="18" t="s">
        <v>74</v>
      </c>
      <c r="W166" s="18" t="s">
        <v>75</v>
      </c>
      <c r="X166" s="20">
        <v>0.70014500000000002</v>
      </c>
      <c r="Y166" s="20">
        <v>6.29983</v>
      </c>
      <c r="Z166" s="20">
        <v>0.30199999999999999</v>
      </c>
      <c r="AA166" s="20">
        <v>0.30499999999999999</v>
      </c>
      <c r="AB166" s="20">
        <f t="shared" si="4"/>
        <v>0.90877899609180002</v>
      </c>
      <c r="AC166" s="20">
        <f t="shared" si="5"/>
        <v>8.1419513206230008</v>
      </c>
    </row>
    <row r="167" spans="1:29" x14ac:dyDescent="0.25">
      <c r="A167" s="18">
        <v>5</v>
      </c>
      <c r="B167" s="18">
        <v>323</v>
      </c>
      <c r="C167" s="18" t="s">
        <v>165</v>
      </c>
      <c r="D167" s="18" t="s">
        <v>132</v>
      </c>
      <c r="E167" s="18" t="s">
        <v>166</v>
      </c>
      <c r="F167" s="18" t="s">
        <v>157</v>
      </c>
      <c r="G167" s="18" t="s">
        <v>158</v>
      </c>
      <c r="H167" s="18">
        <v>39629</v>
      </c>
      <c r="I167" s="18">
        <v>39630</v>
      </c>
      <c r="J167" s="18">
        <v>39600</v>
      </c>
      <c r="K167" s="18">
        <v>6410</v>
      </c>
      <c r="L167" s="18">
        <v>6410</v>
      </c>
      <c r="M167" s="18" t="s">
        <v>167</v>
      </c>
      <c r="N167" s="18" t="s">
        <v>168</v>
      </c>
      <c r="O167" s="19">
        <v>4.4568490971700001</v>
      </c>
      <c r="P167" s="19">
        <v>1.80362</v>
      </c>
      <c r="Q167" s="18" t="s">
        <v>79</v>
      </c>
      <c r="R167" s="18" t="s">
        <v>80</v>
      </c>
      <c r="S167" s="18">
        <v>16</v>
      </c>
      <c r="T167" s="18">
        <v>60</v>
      </c>
      <c r="U167" s="18" t="s">
        <v>71</v>
      </c>
      <c r="V167" s="18" t="s">
        <v>74</v>
      </c>
      <c r="W167" s="18" t="s">
        <v>75</v>
      </c>
      <c r="X167" s="20">
        <v>0.70014500000000002</v>
      </c>
      <c r="Y167" s="20">
        <v>6.29983</v>
      </c>
      <c r="Z167" s="20">
        <v>0.30199999999999999</v>
      </c>
      <c r="AA167" s="20">
        <v>0.30499999999999999</v>
      </c>
      <c r="AB167" s="20">
        <f t="shared" si="4"/>
        <v>0.88143127638019991</v>
      </c>
      <c r="AC167" s="20">
        <f t="shared" si="5"/>
        <v>7.8969370722970007</v>
      </c>
    </row>
    <row r="168" spans="1:29" x14ac:dyDescent="0.25">
      <c r="A168" s="18">
        <v>5</v>
      </c>
      <c r="B168" s="18">
        <v>323</v>
      </c>
      <c r="C168" s="18" t="s">
        <v>165</v>
      </c>
      <c r="D168" s="18" t="s">
        <v>132</v>
      </c>
      <c r="E168" s="18" t="s">
        <v>166</v>
      </c>
      <c r="F168" s="18" t="s">
        <v>157</v>
      </c>
      <c r="G168" s="18" t="s">
        <v>158</v>
      </c>
      <c r="H168" s="18">
        <v>39630</v>
      </c>
      <c r="I168" s="18">
        <v>39631</v>
      </c>
      <c r="J168" s="18">
        <v>39601</v>
      </c>
      <c r="K168" s="18">
        <v>6410</v>
      </c>
      <c r="L168" s="18">
        <v>6410</v>
      </c>
      <c r="M168" s="18" t="s">
        <v>167</v>
      </c>
      <c r="N168" s="18" t="s">
        <v>168</v>
      </c>
      <c r="O168" s="19">
        <v>3.5432709023300002</v>
      </c>
      <c r="P168" s="19">
        <v>1.43391</v>
      </c>
      <c r="Q168" s="18" t="s">
        <v>79</v>
      </c>
      <c r="R168" s="18" t="s">
        <v>80</v>
      </c>
      <c r="S168" s="18">
        <v>16</v>
      </c>
      <c r="T168" s="18">
        <v>60</v>
      </c>
      <c r="U168" s="18" t="s">
        <v>71</v>
      </c>
      <c r="V168" s="18" t="s">
        <v>74</v>
      </c>
      <c r="W168" s="18" t="s">
        <v>75</v>
      </c>
      <c r="X168" s="20">
        <v>0.70014500000000002</v>
      </c>
      <c r="Y168" s="20">
        <v>6.29983</v>
      </c>
      <c r="Z168" s="20">
        <v>0.30199999999999999</v>
      </c>
      <c r="AA168" s="20">
        <v>0.30499999999999999</v>
      </c>
      <c r="AB168" s="20">
        <f t="shared" si="4"/>
        <v>0.70075355203110001</v>
      </c>
      <c r="AC168" s="20">
        <f t="shared" si="5"/>
        <v>6.2782055185335004</v>
      </c>
    </row>
    <row r="169" spans="1:29" x14ac:dyDescent="0.25">
      <c r="A169" s="18">
        <v>5</v>
      </c>
      <c r="B169" s="18">
        <v>323</v>
      </c>
      <c r="C169" s="18" t="s">
        <v>165</v>
      </c>
      <c r="D169" s="18" t="s">
        <v>132</v>
      </c>
      <c r="E169" s="18" t="s">
        <v>166</v>
      </c>
      <c r="F169" s="18" t="s">
        <v>157</v>
      </c>
      <c r="G169" s="18" t="s">
        <v>158</v>
      </c>
      <c r="H169" s="18">
        <v>39662</v>
      </c>
      <c r="I169" s="18">
        <v>39663</v>
      </c>
      <c r="J169" s="18">
        <v>39643</v>
      </c>
      <c r="K169" s="18">
        <v>6410</v>
      </c>
      <c r="L169" s="18">
        <v>6410</v>
      </c>
      <c r="M169" s="18" t="s">
        <v>167</v>
      </c>
      <c r="N169" s="18" t="s">
        <v>168</v>
      </c>
      <c r="O169" s="19">
        <v>3.7111103010600002</v>
      </c>
      <c r="P169" s="19">
        <v>1.50183</v>
      </c>
      <c r="Q169" s="18" t="s">
        <v>79</v>
      </c>
      <c r="R169" s="18" t="s">
        <v>80</v>
      </c>
      <c r="S169" s="18">
        <v>16</v>
      </c>
      <c r="T169" s="18">
        <v>60</v>
      </c>
      <c r="U169" s="18" t="s">
        <v>71</v>
      </c>
      <c r="V169" s="18" t="s">
        <v>74</v>
      </c>
      <c r="W169" s="18" t="s">
        <v>75</v>
      </c>
      <c r="X169" s="20">
        <v>0.70014500000000002</v>
      </c>
      <c r="Y169" s="20">
        <v>6.29983</v>
      </c>
      <c r="Z169" s="20">
        <v>0.30199999999999999</v>
      </c>
      <c r="AA169" s="20">
        <v>0.30499999999999999</v>
      </c>
      <c r="AB169" s="20">
        <f t="shared" si="4"/>
        <v>0.73394613821429999</v>
      </c>
      <c r="AC169" s="20">
        <f t="shared" si="5"/>
        <v>6.5755852137855006</v>
      </c>
    </row>
    <row r="170" spans="1:29" x14ac:dyDescent="0.25">
      <c r="A170" s="18">
        <v>5</v>
      </c>
      <c r="B170" s="18">
        <v>323</v>
      </c>
      <c r="C170" s="18" t="s">
        <v>165</v>
      </c>
      <c r="D170" s="18" t="s">
        <v>132</v>
      </c>
      <c r="E170" s="18" t="s">
        <v>166</v>
      </c>
      <c r="F170" s="18" t="s">
        <v>157</v>
      </c>
      <c r="G170" s="18" t="s">
        <v>158</v>
      </c>
      <c r="H170" s="18">
        <v>39665</v>
      </c>
      <c r="I170" s="18">
        <v>39666</v>
      </c>
      <c r="J170" s="18">
        <v>39646</v>
      </c>
      <c r="K170" s="18">
        <v>6410</v>
      </c>
      <c r="L170" s="18">
        <v>6410</v>
      </c>
      <c r="M170" s="18" t="s">
        <v>167</v>
      </c>
      <c r="N170" s="18" t="s">
        <v>168</v>
      </c>
      <c r="O170" s="19">
        <v>3.3037715007799999</v>
      </c>
      <c r="P170" s="19">
        <v>1.3369899999999999</v>
      </c>
      <c r="Q170" s="18" t="s">
        <v>79</v>
      </c>
      <c r="R170" s="18" t="s">
        <v>80</v>
      </c>
      <c r="S170" s="18">
        <v>16</v>
      </c>
      <c r="T170" s="18">
        <v>60</v>
      </c>
      <c r="U170" s="18" t="s">
        <v>71</v>
      </c>
      <c r="V170" s="18" t="s">
        <v>74</v>
      </c>
      <c r="W170" s="18" t="s">
        <v>75</v>
      </c>
      <c r="X170" s="20">
        <v>0.70014500000000002</v>
      </c>
      <c r="Y170" s="20">
        <v>6.29983</v>
      </c>
      <c r="Z170" s="20">
        <v>0.30199999999999999</v>
      </c>
      <c r="AA170" s="20">
        <v>0.30499999999999999</v>
      </c>
      <c r="AB170" s="20">
        <f t="shared" si="4"/>
        <v>0.65338863075789988</v>
      </c>
      <c r="AC170" s="20">
        <f t="shared" si="5"/>
        <v>5.8538527496314998</v>
      </c>
    </row>
    <row r="171" spans="1:29" x14ac:dyDescent="0.25">
      <c r="A171" s="18">
        <v>5</v>
      </c>
      <c r="B171" s="18">
        <v>323</v>
      </c>
      <c r="C171" s="18" t="s">
        <v>165</v>
      </c>
      <c r="D171" s="18" t="s">
        <v>132</v>
      </c>
      <c r="E171" s="18" t="s">
        <v>166</v>
      </c>
      <c r="F171" s="18" t="s">
        <v>157</v>
      </c>
      <c r="G171" s="18" t="s">
        <v>158</v>
      </c>
      <c r="H171" s="18">
        <v>39670</v>
      </c>
      <c r="I171" s="18">
        <v>39671</v>
      </c>
      <c r="J171" s="18">
        <v>39651</v>
      </c>
      <c r="K171" s="18">
        <v>6410</v>
      </c>
      <c r="L171" s="18">
        <v>6410</v>
      </c>
      <c r="M171" s="18" t="s">
        <v>167</v>
      </c>
      <c r="N171" s="18" t="s">
        <v>168</v>
      </c>
      <c r="O171" s="19">
        <v>0.28735702231100002</v>
      </c>
      <c r="P171" s="19">
        <v>0.116289</v>
      </c>
      <c r="Q171" s="18" t="s">
        <v>79</v>
      </c>
      <c r="R171" s="18" t="s">
        <v>80</v>
      </c>
      <c r="S171" s="18">
        <v>16</v>
      </c>
      <c r="T171" s="18">
        <v>60</v>
      </c>
      <c r="U171" s="18" t="s">
        <v>71</v>
      </c>
      <c r="V171" s="18" t="s">
        <v>74</v>
      </c>
      <c r="W171" s="18" t="s">
        <v>75</v>
      </c>
      <c r="X171" s="20">
        <v>0.70014500000000002</v>
      </c>
      <c r="Y171" s="20">
        <v>6.29983</v>
      </c>
      <c r="Z171" s="20">
        <v>0.30199999999999999</v>
      </c>
      <c r="AA171" s="20">
        <v>0.30499999999999999</v>
      </c>
      <c r="AB171" s="20">
        <f t="shared" si="4"/>
        <v>5.683057500969E-2</v>
      </c>
      <c r="AC171" s="20">
        <f t="shared" si="5"/>
        <v>0.50915764695465004</v>
      </c>
    </row>
    <row r="172" spans="1:29" x14ac:dyDescent="0.25">
      <c r="A172" s="18">
        <v>5</v>
      </c>
      <c r="B172" s="18">
        <v>323</v>
      </c>
      <c r="C172" s="18" t="s">
        <v>165</v>
      </c>
      <c r="D172" s="18" t="s">
        <v>132</v>
      </c>
      <c r="E172" s="18" t="s">
        <v>166</v>
      </c>
      <c r="F172" s="18" t="s">
        <v>157</v>
      </c>
      <c r="G172" s="18" t="s">
        <v>158</v>
      </c>
      <c r="H172" s="18">
        <v>48147</v>
      </c>
      <c r="I172" s="18">
        <v>48148</v>
      </c>
      <c r="J172" s="18">
        <v>48064</v>
      </c>
      <c r="K172" s="18">
        <v>6411</v>
      </c>
      <c r="L172" s="18">
        <v>6411</v>
      </c>
      <c r="M172" s="18" t="s">
        <v>167</v>
      </c>
      <c r="N172" s="18" t="s">
        <v>168</v>
      </c>
      <c r="O172" s="19">
        <v>6.4100196660900002</v>
      </c>
      <c r="P172" s="19">
        <v>2.5940400000000001</v>
      </c>
      <c r="Q172" s="18" t="s">
        <v>79</v>
      </c>
      <c r="R172" s="18" t="s">
        <v>80</v>
      </c>
      <c r="S172" s="18">
        <v>16</v>
      </c>
      <c r="T172" s="18">
        <v>60</v>
      </c>
      <c r="U172" s="18" t="s">
        <v>71</v>
      </c>
      <c r="V172" s="18" t="s">
        <v>163</v>
      </c>
      <c r="W172" s="18" t="s">
        <v>75</v>
      </c>
      <c r="X172" s="20">
        <v>0.70014500000000002</v>
      </c>
      <c r="Y172" s="20">
        <v>6.29983</v>
      </c>
      <c r="Z172" s="20">
        <v>0.30199999999999999</v>
      </c>
      <c r="AA172" s="20">
        <v>0.30499999999999999</v>
      </c>
      <c r="AB172" s="20">
        <f t="shared" si="4"/>
        <v>1.2677104867883999</v>
      </c>
      <c r="AC172" s="20">
        <f t="shared" si="5"/>
        <v>11.357697654174002</v>
      </c>
    </row>
    <row r="173" spans="1:29" x14ac:dyDescent="0.25">
      <c r="A173" s="18">
        <v>5</v>
      </c>
      <c r="B173" s="18">
        <v>323</v>
      </c>
      <c r="C173" s="18" t="s">
        <v>165</v>
      </c>
      <c r="D173" s="18" t="s">
        <v>132</v>
      </c>
      <c r="E173" s="18" t="s">
        <v>166</v>
      </c>
      <c r="F173" s="18" t="s">
        <v>157</v>
      </c>
      <c r="G173" s="18" t="s">
        <v>158</v>
      </c>
      <c r="H173" s="18">
        <v>48148</v>
      </c>
      <c r="I173" s="18">
        <v>48149</v>
      </c>
      <c r="J173" s="18">
        <v>48065</v>
      </c>
      <c r="K173" s="18">
        <v>6411</v>
      </c>
      <c r="L173" s="18">
        <v>6411</v>
      </c>
      <c r="M173" s="18" t="s">
        <v>167</v>
      </c>
      <c r="N173" s="18" t="s">
        <v>168</v>
      </c>
      <c r="O173" s="19">
        <v>13.1419166257</v>
      </c>
      <c r="P173" s="19">
        <v>5.3183499999999997</v>
      </c>
      <c r="Q173" s="18" t="s">
        <v>79</v>
      </c>
      <c r="R173" s="18" t="s">
        <v>80</v>
      </c>
      <c r="S173" s="18">
        <v>16</v>
      </c>
      <c r="T173" s="18">
        <v>60</v>
      </c>
      <c r="U173" s="18" t="s">
        <v>71</v>
      </c>
      <c r="V173" s="18" t="s">
        <v>163</v>
      </c>
      <c r="W173" s="18" t="s">
        <v>75</v>
      </c>
      <c r="X173" s="20">
        <v>0.70014500000000002</v>
      </c>
      <c r="Y173" s="20">
        <v>6.29983</v>
      </c>
      <c r="Z173" s="20">
        <v>0.30199999999999999</v>
      </c>
      <c r="AA173" s="20">
        <v>0.30499999999999999</v>
      </c>
      <c r="AB173" s="20">
        <f t="shared" si="4"/>
        <v>2.5990840802034998</v>
      </c>
      <c r="AC173" s="20">
        <f t="shared" si="5"/>
        <v>23.2857671119475</v>
      </c>
    </row>
    <row r="174" spans="1:29" x14ac:dyDescent="0.25">
      <c r="A174" s="18">
        <v>5</v>
      </c>
      <c r="B174" s="18">
        <v>323</v>
      </c>
      <c r="C174" s="18" t="s">
        <v>165</v>
      </c>
      <c r="D174" s="18" t="s">
        <v>132</v>
      </c>
      <c r="E174" s="18" t="s">
        <v>166</v>
      </c>
      <c r="F174" s="18" t="s">
        <v>157</v>
      </c>
      <c r="G174" s="18" t="s">
        <v>158</v>
      </c>
      <c r="H174" s="18">
        <v>48149</v>
      </c>
      <c r="I174" s="18">
        <v>48150</v>
      </c>
      <c r="J174" s="18">
        <v>48066</v>
      </c>
      <c r="K174" s="18">
        <v>6411</v>
      </c>
      <c r="L174" s="18">
        <v>6411</v>
      </c>
      <c r="M174" s="18" t="s">
        <v>167</v>
      </c>
      <c r="N174" s="18" t="s">
        <v>168</v>
      </c>
      <c r="O174" s="19">
        <v>2.8110108775999998</v>
      </c>
      <c r="P174" s="19">
        <v>1.13758</v>
      </c>
      <c r="Q174" s="18" t="s">
        <v>79</v>
      </c>
      <c r="R174" s="18" t="s">
        <v>80</v>
      </c>
      <c r="S174" s="18">
        <v>16</v>
      </c>
      <c r="T174" s="18">
        <v>60</v>
      </c>
      <c r="U174" s="18" t="s">
        <v>71</v>
      </c>
      <c r="V174" s="18" t="s">
        <v>163</v>
      </c>
      <c r="W174" s="18" t="s">
        <v>75</v>
      </c>
      <c r="X174" s="20">
        <v>0.70014500000000002</v>
      </c>
      <c r="Y174" s="20">
        <v>6.29983</v>
      </c>
      <c r="Z174" s="20">
        <v>0.30199999999999999</v>
      </c>
      <c r="AA174" s="20">
        <v>0.30499999999999999</v>
      </c>
      <c r="AB174" s="20">
        <f t="shared" si="4"/>
        <v>0.55593672247180004</v>
      </c>
      <c r="AC174" s="20">
        <f t="shared" si="5"/>
        <v>4.9807596249230004</v>
      </c>
    </row>
    <row r="175" spans="1:29" x14ac:dyDescent="0.25">
      <c r="A175" s="18">
        <v>5</v>
      </c>
      <c r="B175" s="18">
        <v>323</v>
      </c>
      <c r="C175" s="18" t="s">
        <v>165</v>
      </c>
      <c r="D175" s="18" t="s">
        <v>132</v>
      </c>
      <c r="E175" s="18" t="s">
        <v>166</v>
      </c>
      <c r="F175" s="18" t="s">
        <v>157</v>
      </c>
      <c r="G175" s="18" t="s">
        <v>158</v>
      </c>
      <c r="H175" s="18">
        <v>49639</v>
      </c>
      <c r="I175" s="18">
        <v>49640</v>
      </c>
      <c r="J175" s="18">
        <v>49580</v>
      </c>
      <c r="K175" s="18">
        <v>6430</v>
      </c>
      <c r="L175" s="18">
        <v>6430</v>
      </c>
      <c r="M175" s="18" t="s">
        <v>167</v>
      </c>
      <c r="N175" s="18" t="s">
        <v>168</v>
      </c>
      <c r="O175" s="19">
        <v>2.9884233610000002</v>
      </c>
      <c r="P175" s="19">
        <v>1.2093700000000001</v>
      </c>
      <c r="Q175" s="18" t="s">
        <v>79</v>
      </c>
      <c r="R175" s="18" t="s">
        <v>80</v>
      </c>
      <c r="S175" s="18">
        <v>16</v>
      </c>
      <c r="T175" s="18">
        <v>60</v>
      </c>
      <c r="U175" s="18" t="s">
        <v>71</v>
      </c>
      <c r="V175" s="18" t="s">
        <v>76</v>
      </c>
      <c r="W175" s="18" t="s">
        <v>75</v>
      </c>
      <c r="X175" s="20">
        <v>0.70014500000000002</v>
      </c>
      <c r="Y175" s="20">
        <v>6.29983</v>
      </c>
      <c r="Z175" s="20">
        <v>0.30199999999999999</v>
      </c>
      <c r="AA175" s="20">
        <v>0.30499999999999999</v>
      </c>
      <c r="AB175" s="20">
        <f t="shared" si="4"/>
        <v>0.59102058233769994</v>
      </c>
      <c r="AC175" s="20">
        <f t="shared" si="5"/>
        <v>5.2950836579345006</v>
      </c>
    </row>
    <row r="176" spans="1:29" x14ac:dyDescent="0.25">
      <c r="A176" s="18">
        <v>5</v>
      </c>
      <c r="B176" s="18">
        <v>323</v>
      </c>
      <c r="C176" s="18" t="s">
        <v>165</v>
      </c>
      <c r="D176" s="18" t="s">
        <v>132</v>
      </c>
      <c r="E176" s="18" t="s">
        <v>166</v>
      </c>
      <c r="F176" s="18" t="s">
        <v>157</v>
      </c>
      <c r="G176" s="18" t="s">
        <v>158</v>
      </c>
      <c r="H176" s="18">
        <v>49653</v>
      </c>
      <c r="I176" s="18">
        <v>49654</v>
      </c>
      <c r="J176" s="18">
        <v>49594</v>
      </c>
      <c r="K176" s="18">
        <v>6430</v>
      </c>
      <c r="L176" s="18">
        <v>6430</v>
      </c>
      <c r="M176" s="18" t="s">
        <v>167</v>
      </c>
      <c r="N176" s="18" t="s">
        <v>168</v>
      </c>
      <c r="O176" s="19">
        <v>55.216534073299997</v>
      </c>
      <c r="P176" s="19">
        <v>22.345300000000002</v>
      </c>
      <c r="Q176" s="18" t="s">
        <v>79</v>
      </c>
      <c r="R176" s="18" t="s">
        <v>80</v>
      </c>
      <c r="S176" s="18">
        <v>16</v>
      </c>
      <c r="T176" s="18">
        <v>60</v>
      </c>
      <c r="U176" s="18" t="s">
        <v>71</v>
      </c>
      <c r="V176" s="18" t="s">
        <v>76</v>
      </c>
      <c r="W176" s="18" t="s">
        <v>75</v>
      </c>
      <c r="X176" s="20">
        <v>0.70014500000000002</v>
      </c>
      <c r="Y176" s="20">
        <v>6.29983</v>
      </c>
      <c r="Z176" s="20">
        <v>0.30199999999999999</v>
      </c>
      <c r="AA176" s="20">
        <v>0.30499999999999999</v>
      </c>
      <c r="AB176" s="20">
        <f t="shared" si="4"/>
        <v>10.920175147813001</v>
      </c>
      <c r="AC176" s="20">
        <f t="shared" si="5"/>
        <v>97.836255952805018</v>
      </c>
    </row>
    <row r="177" spans="1:29" x14ac:dyDescent="0.25">
      <c r="A177" s="18">
        <v>5</v>
      </c>
      <c r="B177" s="18">
        <v>323</v>
      </c>
      <c r="C177" s="18" t="s">
        <v>165</v>
      </c>
      <c r="D177" s="18" t="s">
        <v>132</v>
      </c>
      <c r="E177" s="18" t="s">
        <v>166</v>
      </c>
      <c r="F177" s="18" t="s">
        <v>157</v>
      </c>
      <c r="G177" s="18" t="s">
        <v>158</v>
      </c>
      <c r="H177" s="18">
        <v>49655</v>
      </c>
      <c r="I177" s="18">
        <v>49656</v>
      </c>
      <c r="J177" s="18">
        <v>49596</v>
      </c>
      <c r="K177" s="18">
        <v>6430</v>
      </c>
      <c r="L177" s="18">
        <v>6430</v>
      </c>
      <c r="M177" s="18" t="s">
        <v>167</v>
      </c>
      <c r="N177" s="18" t="s">
        <v>168</v>
      </c>
      <c r="O177" s="19">
        <v>31.9671117806</v>
      </c>
      <c r="P177" s="19">
        <v>12.9366</v>
      </c>
      <c r="Q177" s="18" t="s">
        <v>79</v>
      </c>
      <c r="R177" s="18" t="s">
        <v>80</v>
      </c>
      <c r="S177" s="18">
        <v>16</v>
      </c>
      <c r="T177" s="18">
        <v>60</v>
      </c>
      <c r="U177" s="18" t="s">
        <v>71</v>
      </c>
      <c r="V177" s="18" t="s">
        <v>76</v>
      </c>
      <c r="W177" s="18" t="s">
        <v>75</v>
      </c>
      <c r="X177" s="20">
        <v>0.70014500000000002</v>
      </c>
      <c r="Y177" s="20">
        <v>6.29983</v>
      </c>
      <c r="Z177" s="20">
        <v>0.30199999999999999</v>
      </c>
      <c r="AA177" s="20">
        <v>0.30499999999999999</v>
      </c>
      <c r="AB177" s="20">
        <f t="shared" si="4"/>
        <v>6.3221320732860002</v>
      </c>
      <c r="AC177" s="20">
        <f t="shared" si="5"/>
        <v>56.641374640710005</v>
      </c>
    </row>
    <row r="178" spans="1:29" x14ac:dyDescent="0.25">
      <c r="A178" s="18">
        <v>5</v>
      </c>
      <c r="B178" s="18">
        <v>323</v>
      </c>
      <c r="C178" s="18" t="s">
        <v>165</v>
      </c>
      <c r="D178" s="18" t="s">
        <v>132</v>
      </c>
      <c r="E178" s="18" t="s">
        <v>166</v>
      </c>
      <c r="F178" s="18" t="s">
        <v>157</v>
      </c>
      <c r="G178" s="18" t="s">
        <v>158</v>
      </c>
      <c r="H178" s="18">
        <v>49657</v>
      </c>
      <c r="I178" s="18">
        <v>49658</v>
      </c>
      <c r="J178" s="18">
        <v>49598</v>
      </c>
      <c r="K178" s="18">
        <v>6430</v>
      </c>
      <c r="L178" s="18">
        <v>6430</v>
      </c>
      <c r="M178" s="18" t="s">
        <v>167</v>
      </c>
      <c r="N178" s="18" t="s">
        <v>168</v>
      </c>
      <c r="O178" s="19">
        <v>7.7363306131099998</v>
      </c>
      <c r="P178" s="19">
        <v>3.1307800000000001</v>
      </c>
      <c r="Q178" s="18" t="s">
        <v>79</v>
      </c>
      <c r="R178" s="18" t="s">
        <v>80</v>
      </c>
      <c r="S178" s="18">
        <v>16</v>
      </c>
      <c r="T178" s="18">
        <v>60</v>
      </c>
      <c r="U178" s="18" t="s">
        <v>71</v>
      </c>
      <c r="V178" s="18" t="s">
        <v>76</v>
      </c>
      <c r="W178" s="18" t="s">
        <v>75</v>
      </c>
      <c r="X178" s="20">
        <v>0.70014500000000002</v>
      </c>
      <c r="Y178" s="20">
        <v>6.29983</v>
      </c>
      <c r="Z178" s="20">
        <v>0.30199999999999999</v>
      </c>
      <c r="AA178" s="20">
        <v>0.30499999999999999</v>
      </c>
      <c r="AB178" s="20">
        <f t="shared" si="4"/>
        <v>1.5300159742438</v>
      </c>
      <c r="AC178" s="20">
        <f t="shared" si="5"/>
        <v>13.707750328343002</v>
      </c>
    </row>
    <row r="179" spans="1:29" x14ac:dyDescent="0.25">
      <c r="A179" s="18">
        <v>5</v>
      </c>
      <c r="B179" s="18">
        <v>323</v>
      </c>
      <c r="C179" s="18" t="s">
        <v>165</v>
      </c>
      <c r="D179" s="18" t="s">
        <v>132</v>
      </c>
      <c r="E179" s="18" t="s">
        <v>166</v>
      </c>
      <c r="F179" s="18" t="s">
        <v>157</v>
      </c>
      <c r="G179" s="18" t="s">
        <v>158</v>
      </c>
      <c r="H179" s="18">
        <v>49659</v>
      </c>
      <c r="I179" s="18">
        <v>49660</v>
      </c>
      <c r="J179" s="18">
        <v>49600</v>
      </c>
      <c r="K179" s="18">
        <v>6430</v>
      </c>
      <c r="L179" s="18">
        <v>6430</v>
      </c>
      <c r="M179" s="18" t="s">
        <v>167</v>
      </c>
      <c r="N179" s="18" t="s">
        <v>168</v>
      </c>
      <c r="O179" s="19">
        <v>2.7422802818299998</v>
      </c>
      <c r="P179" s="19">
        <v>1.1097600000000001</v>
      </c>
      <c r="Q179" s="18" t="s">
        <v>79</v>
      </c>
      <c r="R179" s="18" t="s">
        <v>80</v>
      </c>
      <c r="S179" s="18">
        <v>16</v>
      </c>
      <c r="T179" s="18">
        <v>60</v>
      </c>
      <c r="U179" s="18" t="s">
        <v>71</v>
      </c>
      <c r="V179" s="18" t="s">
        <v>76</v>
      </c>
      <c r="W179" s="18" t="s">
        <v>75</v>
      </c>
      <c r="X179" s="20">
        <v>0.70014500000000002</v>
      </c>
      <c r="Y179" s="20">
        <v>6.29983</v>
      </c>
      <c r="Z179" s="20">
        <v>0.30199999999999999</v>
      </c>
      <c r="AA179" s="20">
        <v>0.30499999999999999</v>
      </c>
      <c r="AB179" s="20">
        <f t="shared" si="4"/>
        <v>0.54234105480959993</v>
      </c>
      <c r="AC179" s="20">
        <f t="shared" si="5"/>
        <v>4.858953041856001</v>
      </c>
    </row>
    <row r="180" spans="1:29" x14ac:dyDescent="0.25">
      <c r="A180" s="18">
        <v>5</v>
      </c>
      <c r="B180" s="18">
        <v>323</v>
      </c>
      <c r="C180" s="18" t="s">
        <v>165</v>
      </c>
      <c r="D180" s="18" t="s">
        <v>132</v>
      </c>
      <c r="E180" s="18" t="s">
        <v>166</v>
      </c>
      <c r="F180" s="18" t="s">
        <v>157</v>
      </c>
      <c r="G180" s="18" t="s">
        <v>158</v>
      </c>
      <c r="H180" s="18">
        <v>49662</v>
      </c>
      <c r="I180" s="18">
        <v>49663</v>
      </c>
      <c r="J180" s="18">
        <v>49603</v>
      </c>
      <c r="K180" s="18">
        <v>6430</v>
      </c>
      <c r="L180" s="18">
        <v>6430</v>
      </c>
      <c r="M180" s="18" t="s">
        <v>167</v>
      </c>
      <c r="N180" s="18" t="s">
        <v>168</v>
      </c>
      <c r="O180" s="19">
        <v>3.7264068567100002</v>
      </c>
      <c r="P180" s="19">
        <v>1.5080199999999999</v>
      </c>
      <c r="Q180" s="18" t="s">
        <v>79</v>
      </c>
      <c r="R180" s="18" t="s">
        <v>80</v>
      </c>
      <c r="S180" s="18">
        <v>16</v>
      </c>
      <c r="T180" s="18">
        <v>60</v>
      </c>
      <c r="U180" s="18" t="s">
        <v>71</v>
      </c>
      <c r="V180" s="18" t="s">
        <v>76</v>
      </c>
      <c r="W180" s="18" t="s">
        <v>75</v>
      </c>
      <c r="X180" s="20">
        <v>0.70014500000000002</v>
      </c>
      <c r="Y180" s="20">
        <v>6.29983</v>
      </c>
      <c r="Z180" s="20">
        <v>0.30199999999999999</v>
      </c>
      <c r="AA180" s="20">
        <v>0.30499999999999999</v>
      </c>
      <c r="AB180" s="20">
        <f t="shared" si="4"/>
        <v>0.73697119870419991</v>
      </c>
      <c r="AC180" s="20">
        <f t="shared" si="5"/>
        <v>6.6026873974370002</v>
      </c>
    </row>
    <row r="181" spans="1:29" x14ac:dyDescent="0.25">
      <c r="A181" s="18">
        <v>5</v>
      </c>
      <c r="B181" s="18">
        <v>323</v>
      </c>
      <c r="C181" s="18" t="s">
        <v>165</v>
      </c>
      <c r="D181" s="18" t="s">
        <v>132</v>
      </c>
      <c r="E181" s="18" t="s">
        <v>166</v>
      </c>
      <c r="F181" s="18" t="s">
        <v>157</v>
      </c>
      <c r="G181" s="18" t="s">
        <v>158</v>
      </c>
      <c r="H181" s="18">
        <v>49665</v>
      </c>
      <c r="I181" s="18">
        <v>49666</v>
      </c>
      <c r="J181" s="18">
        <v>49606</v>
      </c>
      <c r="K181" s="18">
        <v>6430</v>
      </c>
      <c r="L181" s="18">
        <v>6430</v>
      </c>
      <c r="M181" s="18" t="s">
        <v>167</v>
      </c>
      <c r="N181" s="18" t="s">
        <v>168</v>
      </c>
      <c r="O181" s="19">
        <v>1.69549538937</v>
      </c>
      <c r="P181" s="19">
        <v>0.68614299999999995</v>
      </c>
      <c r="Q181" s="18" t="s">
        <v>79</v>
      </c>
      <c r="R181" s="18" t="s">
        <v>80</v>
      </c>
      <c r="S181" s="18">
        <v>16</v>
      </c>
      <c r="T181" s="18">
        <v>60</v>
      </c>
      <c r="U181" s="18" t="s">
        <v>71</v>
      </c>
      <c r="V181" s="18" t="s">
        <v>76</v>
      </c>
      <c r="W181" s="18" t="s">
        <v>75</v>
      </c>
      <c r="X181" s="20">
        <v>0.70014500000000002</v>
      </c>
      <c r="Y181" s="20">
        <v>6.29983</v>
      </c>
      <c r="Z181" s="20">
        <v>0.30199999999999999</v>
      </c>
      <c r="AA181" s="20">
        <v>0.30499999999999999</v>
      </c>
      <c r="AB181" s="20">
        <f t="shared" si="4"/>
        <v>0.33531891433302996</v>
      </c>
      <c r="AC181" s="20">
        <f t="shared" si="5"/>
        <v>3.0041960577045503</v>
      </c>
    </row>
    <row r="182" spans="1:29" x14ac:dyDescent="0.25">
      <c r="A182" s="18">
        <v>5</v>
      </c>
      <c r="B182" s="18">
        <v>323</v>
      </c>
      <c r="C182" s="18" t="s">
        <v>165</v>
      </c>
      <c r="D182" s="18" t="s">
        <v>132</v>
      </c>
      <c r="E182" s="18" t="s">
        <v>166</v>
      </c>
      <c r="F182" s="18" t="s">
        <v>157</v>
      </c>
      <c r="G182" s="18" t="s">
        <v>158</v>
      </c>
      <c r="H182" s="18">
        <v>49666</v>
      </c>
      <c r="I182" s="18">
        <v>49667</v>
      </c>
      <c r="J182" s="18">
        <v>49607</v>
      </c>
      <c r="K182" s="18">
        <v>6430</v>
      </c>
      <c r="L182" s="18">
        <v>6430</v>
      </c>
      <c r="M182" s="18" t="s">
        <v>167</v>
      </c>
      <c r="N182" s="18" t="s">
        <v>168</v>
      </c>
      <c r="O182" s="19">
        <v>3.90793835237</v>
      </c>
      <c r="P182" s="19">
        <v>1.5814900000000001</v>
      </c>
      <c r="Q182" s="18" t="s">
        <v>79</v>
      </c>
      <c r="R182" s="18" t="s">
        <v>80</v>
      </c>
      <c r="S182" s="18">
        <v>16</v>
      </c>
      <c r="T182" s="18">
        <v>60</v>
      </c>
      <c r="U182" s="18" t="s">
        <v>71</v>
      </c>
      <c r="V182" s="18" t="s">
        <v>76</v>
      </c>
      <c r="W182" s="18" t="s">
        <v>75</v>
      </c>
      <c r="X182" s="20">
        <v>0.70014500000000002</v>
      </c>
      <c r="Y182" s="20">
        <v>6.29983</v>
      </c>
      <c r="Z182" s="20">
        <v>0.30199999999999999</v>
      </c>
      <c r="AA182" s="20">
        <v>0.30499999999999999</v>
      </c>
      <c r="AB182" s="20">
        <f t="shared" si="4"/>
        <v>0.77287607660289992</v>
      </c>
      <c r="AC182" s="20">
        <f t="shared" si="5"/>
        <v>6.9243671119565011</v>
      </c>
    </row>
    <row r="183" spans="1:29" x14ac:dyDescent="0.25">
      <c r="A183" s="18">
        <v>5</v>
      </c>
      <c r="B183" s="18">
        <v>323</v>
      </c>
      <c r="C183" s="18" t="s">
        <v>165</v>
      </c>
      <c r="D183" s="18" t="s">
        <v>132</v>
      </c>
      <c r="E183" s="18" t="s">
        <v>166</v>
      </c>
      <c r="F183" s="18" t="s">
        <v>157</v>
      </c>
      <c r="G183" s="18" t="s">
        <v>158</v>
      </c>
      <c r="H183" s="18">
        <v>49667</v>
      </c>
      <c r="I183" s="18">
        <v>49668</v>
      </c>
      <c r="J183" s="18">
        <v>49608</v>
      </c>
      <c r="K183" s="18">
        <v>6430</v>
      </c>
      <c r="L183" s="18">
        <v>6430</v>
      </c>
      <c r="M183" s="18" t="s">
        <v>167</v>
      </c>
      <c r="N183" s="18" t="s">
        <v>168</v>
      </c>
      <c r="O183" s="19">
        <v>13.0736107632</v>
      </c>
      <c r="P183" s="19">
        <v>5.2907000000000002</v>
      </c>
      <c r="Q183" s="18" t="s">
        <v>79</v>
      </c>
      <c r="R183" s="18" t="s">
        <v>80</v>
      </c>
      <c r="S183" s="18">
        <v>16</v>
      </c>
      <c r="T183" s="18">
        <v>60</v>
      </c>
      <c r="U183" s="18" t="s">
        <v>71</v>
      </c>
      <c r="V183" s="18" t="s">
        <v>76</v>
      </c>
      <c r="W183" s="18" t="s">
        <v>75</v>
      </c>
      <c r="X183" s="20">
        <v>0.70014500000000002</v>
      </c>
      <c r="Y183" s="20">
        <v>6.29983</v>
      </c>
      <c r="Z183" s="20">
        <v>0.30199999999999999</v>
      </c>
      <c r="AA183" s="20">
        <v>0.30499999999999999</v>
      </c>
      <c r="AB183" s="20">
        <f t="shared" si="4"/>
        <v>2.5855714917469999</v>
      </c>
      <c r="AC183" s="20">
        <f t="shared" si="5"/>
        <v>23.164704853795001</v>
      </c>
    </row>
    <row r="184" spans="1:29" x14ac:dyDescent="0.25">
      <c r="A184" s="18">
        <v>5</v>
      </c>
      <c r="B184" s="18">
        <v>323</v>
      </c>
      <c r="C184" s="18" t="s">
        <v>165</v>
      </c>
      <c r="D184" s="18" t="s">
        <v>132</v>
      </c>
      <c r="E184" s="18" t="s">
        <v>166</v>
      </c>
      <c r="F184" s="18" t="s">
        <v>157</v>
      </c>
      <c r="G184" s="18" t="s">
        <v>158</v>
      </c>
      <c r="H184" s="18">
        <v>49670</v>
      </c>
      <c r="I184" s="18">
        <v>49671</v>
      </c>
      <c r="J184" s="18">
        <v>49611</v>
      </c>
      <c r="K184" s="18">
        <v>6430</v>
      </c>
      <c r="L184" s="18">
        <v>6430</v>
      </c>
      <c r="M184" s="18" t="s">
        <v>167</v>
      </c>
      <c r="N184" s="18" t="s">
        <v>168</v>
      </c>
      <c r="O184" s="19">
        <v>2.9161348136899998</v>
      </c>
      <c r="P184" s="19">
        <v>1.1801200000000001</v>
      </c>
      <c r="Q184" s="18" t="s">
        <v>79</v>
      </c>
      <c r="R184" s="18" t="s">
        <v>80</v>
      </c>
      <c r="S184" s="18">
        <v>16</v>
      </c>
      <c r="T184" s="18">
        <v>60</v>
      </c>
      <c r="U184" s="18" t="s">
        <v>71</v>
      </c>
      <c r="V184" s="18" t="s">
        <v>76</v>
      </c>
      <c r="W184" s="18" t="s">
        <v>75</v>
      </c>
      <c r="X184" s="20">
        <v>0.70014500000000002</v>
      </c>
      <c r="Y184" s="20">
        <v>6.29983</v>
      </c>
      <c r="Z184" s="20">
        <v>0.30199999999999999</v>
      </c>
      <c r="AA184" s="20">
        <v>0.30499999999999999</v>
      </c>
      <c r="AB184" s="20">
        <f t="shared" si="4"/>
        <v>0.57672607194519998</v>
      </c>
      <c r="AC184" s="20">
        <f t="shared" si="5"/>
        <v>5.1670159888220013</v>
      </c>
    </row>
    <row r="185" spans="1:29" x14ac:dyDescent="0.25">
      <c r="A185" s="18">
        <v>5</v>
      </c>
      <c r="B185" s="18">
        <v>323</v>
      </c>
      <c r="C185" s="18" t="s">
        <v>165</v>
      </c>
      <c r="D185" s="18" t="s">
        <v>132</v>
      </c>
      <c r="E185" s="18" t="s">
        <v>166</v>
      </c>
      <c r="F185" s="18" t="s">
        <v>157</v>
      </c>
      <c r="G185" s="18" t="s">
        <v>158</v>
      </c>
      <c r="H185" s="18">
        <v>49672</v>
      </c>
      <c r="I185" s="18">
        <v>49673</v>
      </c>
      <c r="J185" s="18">
        <v>49613</v>
      </c>
      <c r="K185" s="18">
        <v>6430</v>
      </c>
      <c r="L185" s="18">
        <v>6430</v>
      </c>
      <c r="M185" s="18" t="s">
        <v>167</v>
      </c>
      <c r="N185" s="18" t="s">
        <v>168</v>
      </c>
      <c r="O185" s="19">
        <v>2.9717250317900001</v>
      </c>
      <c r="P185" s="19">
        <v>1.20261</v>
      </c>
      <c r="Q185" s="18" t="s">
        <v>79</v>
      </c>
      <c r="R185" s="18" t="s">
        <v>80</v>
      </c>
      <c r="S185" s="18">
        <v>16</v>
      </c>
      <c r="T185" s="18">
        <v>60</v>
      </c>
      <c r="U185" s="18" t="s">
        <v>71</v>
      </c>
      <c r="V185" s="18" t="s">
        <v>76</v>
      </c>
      <c r="W185" s="18" t="s">
        <v>75</v>
      </c>
      <c r="X185" s="20">
        <v>0.70014500000000002</v>
      </c>
      <c r="Y185" s="20">
        <v>6.29983</v>
      </c>
      <c r="Z185" s="20">
        <v>0.30199999999999999</v>
      </c>
      <c r="AA185" s="20">
        <v>0.30499999999999999</v>
      </c>
      <c r="AB185" s="20">
        <f t="shared" si="4"/>
        <v>0.58771696215809999</v>
      </c>
      <c r="AC185" s="20">
        <f t="shared" si="5"/>
        <v>5.2654857966285</v>
      </c>
    </row>
    <row r="186" spans="1:29" x14ac:dyDescent="0.25">
      <c r="A186" s="18">
        <v>5</v>
      </c>
      <c r="B186" s="18">
        <v>323</v>
      </c>
      <c r="C186" s="18" t="s">
        <v>165</v>
      </c>
      <c r="D186" s="18" t="s">
        <v>132</v>
      </c>
      <c r="E186" s="18" t="s">
        <v>166</v>
      </c>
      <c r="F186" s="18" t="s">
        <v>157</v>
      </c>
      <c r="G186" s="18" t="s">
        <v>158</v>
      </c>
      <c r="H186" s="18">
        <v>49674</v>
      </c>
      <c r="I186" s="18">
        <v>49675</v>
      </c>
      <c r="J186" s="18">
        <v>49615</v>
      </c>
      <c r="K186" s="18">
        <v>6430</v>
      </c>
      <c r="L186" s="18">
        <v>6430</v>
      </c>
      <c r="M186" s="18" t="s">
        <v>167</v>
      </c>
      <c r="N186" s="18" t="s">
        <v>168</v>
      </c>
      <c r="O186" s="19">
        <v>2.4253081504599998</v>
      </c>
      <c r="P186" s="19">
        <v>0.981487</v>
      </c>
      <c r="Q186" s="18" t="s">
        <v>79</v>
      </c>
      <c r="R186" s="18" t="s">
        <v>80</v>
      </c>
      <c r="S186" s="18">
        <v>16</v>
      </c>
      <c r="T186" s="18">
        <v>60</v>
      </c>
      <c r="U186" s="18" t="s">
        <v>71</v>
      </c>
      <c r="V186" s="18" t="s">
        <v>76</v>
      </c>
      <c r="W186" s="18" t="s">
        <v>75</v>
      </c>
      <c r="X186" s="20">
        <v>0.70014500000000002</v>
      </c>
      <c r="Y186" s="20">
        <v>6.29983</v>
      </c>
      <c r="Z186" s="20">
        <v>0.30199999999999999</v>
      </c>
      <c r="AA186" s="20">
        <v>0.30499999999999999</v>
      </c>
      <c r="AB186" s="20">
        <f t="shared" si="4"/>
        <v>0.47965388449926999</v>
      </c>
      <c r="AC186" s="20">
        <f t="shared" si="5"/>
        <v>4.2973248668109507</v>
      </c>
    </row>
    <row r="187" spans="1:29" x14ac:dyDescent="0.25">
      <c r="A187" s="18">
        <v>5</v>
      </c>
      <c r="B187" s="18">
        <v>323</v>
      </c>
      <c r="C187" s="18" t="s">
        <v>165</v>
      </c>
      <c r="D187" s="18" t="s">
        <v>132</v>
      </c>
      <c r="E187" s="18" t="s">
        <v>166</v>
      </c>
      <c r="F187" s="18" t="s">
        <v>157</v>
      </c>
      <c r="G187" s="18" t="s">
        <v>158</v>
      </c>
      <c r="H187" s="18">
        <v>49676</v>
      </c>
      <c r="I187" s="18">
        <v>49677</v>
      </c>
      <c r="J187" s="18">
        <v>49617</v>
      </c>
      <c r="K187" s="18">
        <v>6430</v>
      </c>
      <c r="L187" s="18">
        <v>6430</v>
      </c>
      <c r="M187" s="18" t="s">
        <v>167</v>
      </c>
      <c r="N187" s="18" t="s">
        <v>168</v>
      </c>
      <c r="O187" s="19">
        <v>1.2195919821300001</v>
      </c>
      <c r="P187" s="19">
        <v>0.49355100000000002</v>
      </c>
      <c r="Q187" s="18" t="s">
        <v>79</v>
      </c>
      <c r="R187" s="18" t="s">
        <v>80</v>
      </c>
      <c r="S187" s="18">
        <v>16</v>
      </c>
      <c r="T187" s="18">
        <v>60</v>
      </c>
      <c r="U187" s="18" t="s">
        <v>71</v>
      </c>
      <c r="V187" s="18" t="s">
        <v>76</v>
      </c>
      <c r="W187" s="18" t="s">
        <v>75</v>
      </c>
      <c r="X187" s="20">
        <v>0.70014500000000002</v>
      </c>
      <c r="Y187" s="20">
        <v>6.29983</v>
      </c>
      <c r="Z187" s="20">
        <v>0.30199999999999999</v>
      </c>
      <c r="AA187" s="20">
        <v>0.30499999999999999</v>
      </c>
      <c r="AB187" s="20">
        <f t="shared" si="4"/>
        <v>0.24119897089670997</v>
      </c>
      <c r="AC187" s="20">
        <f t="shared" si="5"/>
        <v>2.1609547404493501</v>
      </c>
    </row>
    <row r="188" spans="1:29" x14ac:dyDescent="0.25">
      <c r="A188" s="18">
        <v>5</v>
      </c>
      <c r="B188" s="18">
        <v>323</v>
      </c>
      <c r="C188" s="18" t="s">
        <v>165</v>
      </c>
      <c r="D188" s="18" t="s">
        <v>132</v>
      </c>
      <c r="E188" s="18" t="s">
        <v>166</v>
      </c>
      <c r="F188" s="18" t="s">
        <v>157</v>
      </c>
      <c r="G188" s="18" t="s">
        <v>158</v>
      </c>
      <c r="H188" s="18">
        <v>49677</v>
      </c>
      <c r="I188" s="18">
        <v>49678</v>
      </c>
      <c r="J188" s="18">
        <v>49618</v>
      </c>
      <c r="K188" s="18">
        <v>6430</v>
      </c>
      <c r="L188" s="18">
        <v>6430</v>
      </c>
      <c r="M188" s="18" t="s">
        <v>167</v>
      </c>
      <c r="N188" s="18" t="s">
        <v>168</v>
      </c>
      <c r="O188" s="19">
        <v>3.8292589235699999</v>
      </c>
      <c r="P188" s="19">
        <v>1.54965</v>
      </c>
      <c r="Q188" s="18" t="s">
        <v>79</v>
      </c>
      <c r="R188" s="18" t="s">
        <v>80</v>
      </c>
      <c r="S188" s="18">
        <v>16</v>
      </c>
      <c r="T188" s="18">
        <v>60</v>
      </c>
      <c r="U188" s="18" t="s">
        <v>71</v>
      </c>
      <c r="V188" s="18" t="s">
        <v>76</v>
      </c>
      <c r="W188" s="18" t="s">
        <v>75</v>
      </c>
      <c r="X188" s="20">
        <v>0.70014500000000002</v>
      </c>
      <c r="Y188" s="20">
        <v>6.29983</v>
      </c>
      <c r="Z188" s="20">
        <v>0.30199999999999999</v>
      </c>
      <c r="AA188" s="20">
        <v>0.30499999999999999</v>
      </c>
      <c r="AB188" s="20">
        <f t="shared" si="4"/>
        <v>0.75731583007649994</v>
      </c>
      <c r="AC188" s="20">
        <f t="shared" si="5"/>
        <v>6.7849594338525003</v>
      </c>
    </row>
    <row r="189" spans="1:29" x14ac:dyDescent="0.25">
      <c r="A189" s="18">
        <v>5</v>
      </c>
      <c r="B189" s="18">
        <v>323</v>
      </c>
      <c r="C189" s="18" t="s">
        <v>165</v>
      </c>
      <c r="D189" s="18" t="s">
        <v>132</v>
      </c>
      <c r="E189" s="18" t="s">
        <v>166</v>
      </c>
      <c r="F189" s="18" t="s">
        <v>157</v>
      </c>
      <c r="G189" s="18" t="s">
        <v>158</v>
      </c>
      <c r="H189" s="18">
        <v>49679</v>
      </c>
      <c r="I189" s="18">
        <v>49680</v>
      </c>
      <c r="J189" s="18">
        <v>49620</v>
      </c>
      <c r="K189" s="18">
        <v>6430</v>
      </c>
      <c r="L189" s="18">
        <v>6430</v>
      </c>
      <c r="M189" s="18" t="s">
        <v>167</v>
      </c>
      <c r="N189" s="18" t="s">
        <v>168</v>
      </c>
      <c r="O189" s="19">
        <v>3.6203830458900002</v>
      </c>
      <c r="P189" s="19">
        <v>1.46512</v>
      </c>
      <c r="Q189" s="18" t="s">
        <v>79</v>
      </c>
      <c r="R189" s="18" t="s">
        <v>80</v>
      </c>
      <c r="S189" s="18">
        <v>16</v>
      </c>
      <c r="T189" s="18">
        <v>60</v>
      </c>
      <c r="U189" s="18" t="s">
        <v>71</v>
      </c>
      <c r="V189" s="18" t="s">
        <v>76</v>
      </c>
      <c r="W189" s="18" t="s">
        <v>75</v>
      </c>
      <c r="X189" s="20">
        <v>0.70014500000000002</v>
      </c>
      <c r="Y189" s="20">
        <v>6.29983</v>
      </c>
      <c r="Z189" s="20">
        <v>0.30199999999999999</v>
      </c>
      <c r="AA189" s="20">
        <v>0.30499999999999999</v>
      </c>
      <c r="AB189" s="20">
        <f t="shared" si="4"/>
        <v>0.71600591679519998</v>
      </c>
      <c r="AC189" s="20">
        <f t="shared" si="5"/>
        <v>6.4148548160720003</v>
      </c>
    </row>
    <row r="190" spans="1:29" x14ac:dyDescent="0.25">
      <c r="A190" s="18">
        <v>5</v>
      </c>
      <c r="B190" s="18">
        <v>323</v>
      </c>
      <c r="C190" s="18" t="s">
        <v>165</v>
      </c>
      <c r="D190" s="18" t="s">
        <v>132</v>
      </c>
      <c r="E190" s="18" t="s">
        <v>166</v>
      </c>
      <c r="F190" s="18" t="s">
        <v>157</v>
      </c>
      <c r="G190" s="18" t="s">
        <v>158</v>
      </c>
      <c r="H190" s="18">
        <v>49680</v>
      </c>
      <c r="I190" s="18">
        <v>49681</v>
      </c>
      <c r="J190" s="18">
        <v>49621</v>
      </c>
      <c r="K190" s="18">
        <v>6430</v>
      </c>
      <c r="L190" s="18">
        <v>6430</v>
      </c>
      <c r="M190" s="18" t="s">
        <v>167</v>
      </c>
      <c r="N190" s="18" t="s">
        <v>168</v>
      </c>
      <c r="O190" s="19">
        <v>2.1420482755000001</v>
      </c>
      <c r="P190" s="19">
        <v>0.86685599999999996</v>
      </c>
      <c r="Q190" s="18" t="s">
        <v>79</v>
      </c>
      <c r="R190" s="18" t="s">
        <v>80</v>
      </c>
      <c r="S190" s="18">
        <v>16</v>
      </c>
      <c r="T190" s="18">
        <v>60</v>
      </c>
      <c r="U190" s="18" t="s">
        <v>71</v>
      </c>
      <c r="V190" s="18" t="s">
        <v>76</v>
      </c>
      <c r="W190" s="18" t="s">
        <v>75</v>
      </c>
      <c r="X190" s="20">
        <v>0.70014500000000002</v>
      </c>
      <c r="Y190" s="20">
        <v>6.29983</v>
      </c>
      <c r="Z190" s="20">
        <v>0.30199999999999999</v>
      </c>
      <c r="AA190" s="20">
        <v>0.30499999999999999</v>
      </c>
      <c r="AB190" s="20">
        <f t="shared" si="4"/>
        <v>0.42363357609575991</v>
      </c>
      <c r="AC190" s="20">
        <f t="shared" si="5"/>
        <v>3.7954265769636004</v>
      </c>
    </row>
    <row r="191" spans="1:29" x14ac:dyDescent="0.25">
      <c r="A191" s="18">
        <v>5</v>
      </c>
      <c r="B191" s="18">
        <v>323</v>
      </c>
      <c r="C191" s="18" t="s">
        <v>165</v>
      </c>
      <c r="D191" s="18" t="s">
        <v>132</v>
      </c>
      <c r="E191" s="18" t="s">
        <v>166</v>
      </c>
      <c r="F191" s="18" t="s">
        <v>157</v>
      </c>
      <c r="G191" s="18" t="s">
        <v>158</v>
      </c>
      <c r="H191" s="18">
        <v>49681</v>
      </c>
      <c r="I191" s="18">
        <v>49682</v>
      </c>
      <c r="J191" s="18">
        <v>49622</v>
      </c>
      <c r="K191" s="18">
        <v>6430</v>
      </c>
      <c r="L191" s="18">
        <v>6430</v>
      </c>
      <c r="M191" s="18" t="s">
        <v>167</v>
      </c>
      <c r="N191" s="18" t="s">
        <v>168</v>
      </c>
      <c r="O191" s="19">
        <v>2.1567358000799999</v>
      </c>
      <c r="P191" s="19">
        <v>0.87280000000000002</v>
      </c>
      <c r="Q191" s="18" t="s">
        <v>79</v>
      </c>
      <c r="R191" s="18" t="s">
        <v>80</v>
      </c>
      <c r="S191" s="18">
        <v>16</v>
      </c>
      <c r="T191" s="18">
        <v>60</v>
      </c>
      <c r="U191" s="18" t="s">
        <v>71</v>
      </c>
      <c r="V191" s="18" t="s">
        <v>76</v>
      </c>
      <c r="W191" s="18" t="s">
        <v>75</v>
      </c>
      <c r="X191" s="20">
        <v>0.70014500000000002</v>
      </c>
      <c r="Y191" s="20">
        <v>6.29983</v>
      </c>
      <c r="Z191" s="20">
        <v>0.30199999999999999</v>
      </c>
      <c r="AA191" s="20">
        <v>0.30499999999999999</v>
      </c>
      <c r="AB191" s="20">
        <f t="shared" si="4"/>
        <v>0.42653841608800003</v>
      </c>
      <c r="AC191" s="20">
        <f t="shared" si="5"/>
        <v>3.8214516786800008</v>
      </c>
    </row>
    <row r="192" spans="1:29" x14ac:dyDescent="0.25">
      <c r="A192" s="18">
        <v>5</v>
      </c>
      <c r="B192" s="18">
        <v>323</v>
      </c>
      <c r="C192" s="18" t="s">
        <v>165</v>
      </c>
      <c r="D192" s="18" t="s">
        <v>132</v>
      </c>
      <c r="E192" s="18" t="s">
        <v>166</v>
      </c>
      <c r="F192" s="18" t="s">
        <v>157</v>
      </c>
      <c r="G192" s="18" t="s">
        <v>158</v>
      </c>
      <c r="H192" s="18">
        <v>49682</v>
      </c>
      <c r="I192" s="18">
        <v>49683</v>
      </c>
      <c r="J192" s="18">
        <v>49623</v>
      </c>
      <c r="K192" s="18">
        <v>6430</v>
      </c>
      <c r="L192" s="18">
        <v>6430</v>
      </c>
      <c r="M192" s="18" t="s">
        <v>167</v>
      </c>
      <c r="N192" s="18" t="s">
        <v>168</v>
      </c>
      <c r="O192" s="19">
        <v>15.1822570625</v>
      </c>
      <c r="P192" s="19">
        <v>6.1440400000000004</v>
      </c>
      <c r="Q192" s="18" t="s">
        <v>79</v>
      </c>
      <c r="R192" s="18" t="s">
        <v>80</v>
      </c>
      <c r="S192" s="18">
        <v>16</v>
      </c>
      <c r="T192" s="18">
        <v>60</v>
      </c>
      <c r="U192" s="18" t="s">
        <v>71</v>
      </c>
      <c r="V192" s="18" t="s">
        <v>76</v>
      </c>
      <c r="W192" s="18" t="s">
        <v>75</v>
      </c>
      <c r="X192" s="20">
        <v>0.70014500000000002</v>
      </c>
      <c r="Y192" s="20">
        <v>6.29983</v>
      </c>
      <c r="Z192" s="20">
        <v>0.30199999999999999</v>
      </c>
      <c r="AA192" s="20">
        <v>0.30499999999999999</v>
      </c>
      <c r="AB192" s="20">
        <f t="shared" si="4"/>
        <v>3.0025997822884003</v>
      </c>
      <c r="AC192" s="20">
        <f t="shared" si="5"/>
        <v>26.900953221674005</v>
      </c>
    </row>
    <row r="193" spans="1:29" x14ac:dyDescent="0.25">
      <c r="A193" s="18">
        <v>5</v>
      </c>
      <c r="B193" s="18">
        <v>323</v>
      </c>
      <c r="C193" s="18" t="s">
        <v>165</v>
      </c>
      <c r="D193" s="18" t="s">
        <v>132</v>
      </c>
      <c r="E193" s="18" t="s">
        <v>166</v>
      </c>
      <c r="F193" s="18" t="s">
        <v>157</v>
      </c>
      <c r="G193" s="18" t="s">
        <v>158</v>
      </c>
      <c r="H193" s="18">
        <v>49683</v>
      </c>
      <c r="I193" s="18">
        <v>49684</v>
      </c>
      <c r="J193" s="18">
        <v>49624</v>
      </c>
      <c r="K193" s="18">
        <v>6430</v>
      </c>
      <c r="L193" s="18">
        <v>6430</v>
      </c>
      <c r="M193" s="18" t="s">
        <v>167</v>
      </c>
      <c r="N193" s="18" t="s">
        <v>168</v>
      </c>
      <c r="O193" s="19">
        <v>13.1317991657</v>
      </c>
      <c r="P193" s="19">
        <v>5.3142500000000004</v>
      </c>
      <c r="Q193" s="18" t="s">
        <v>79</v>
      </c>
      <c r="R193" s="18" t="s">
        <v>80</v>
      </c>
      <c r="S193" s="18">
        <v>16</v>
      </c>
      <c r="T193" s="18">
        <v>60</v>
      </c>
      <c r="U193" s="18" t="s">
        <v>71</v>
      </c>
      <c r="V193" s="18" t="s">
        <v>76</v>
      </c>
      <c r="W193" s="18" t="s">
        <v>75</v>
      </c>
      <c r="X193" s="20">
        <v>0.70014500000000002</v>
      </c>
      <c r="Y193" s="20">
        <v>6.29983</v>
      </c>
      <c r="Z193" s="20">
        <v>0.30199999999999999</v>
      </c>
      <c r="AA193" s="20">
        <v>0.30499999999999999</v>
      </c>
      <c r="AB193" s="20">
        <f t="shared" si="4"/>
        <v>2.5970804052425001</v>
      </c>
      <c r="AC193" s="20">
        <f t="shared" si="5"/>
        <v>23.267815746362505</v>
      </c>
    </row>
    <row r="194" spans="1:29" x14ac:dyDescent="0.25">
      <c r="A194" s="18">
        <v>5</v>
      </c>
      <c r="B194" s="18">
        <v>323</v>
      </c>
      <c r="C194" s="18" t="s">
        <v>165</v>
      </c>
      <c r="D194" s="18" t="s">
        <v>132</v>
      </c>
      <c r="E194" s="18" t="s">
        <v>166</v>
      </c>
      <c r="F194" s="18" t="s">
        <v>157</v>
      </c>
      <c r="G194" s="18" t="s">
        <v>158</v>
      </c>
      <c r="H194" s="18">
        <v>49684</v>
      </c>
      <c r="I194" s="18">
        <v>49685</v>
      </c>
      <c r="J194" s="18">
        <v>49625</v>
      </c>
      <c r="K194" s="18">
        <v>6430</v>
      </c>
      <c r="L194" s="18">
        <v>6430</v>
      </c>
      <c r="M194" s="18" t="s">
        <v>167</v>
      </c>
      <c r="N194" s="18" t="s">
        <v>168</v>
      </c>
      <c r="O194" s="19">
        <v>5.7073813741899997</v>
      </c>
      <c r="P194" s="19">
        <v>2.3096999999999999</v>
      </c>
      <c r="Q194" s="18" t="s">
        <v>79</v>
      </c>
      <c r="R194" s="18" t="s">
        <v>80</v>
      </c>
      <c r="S194" s="18">
        <v>16</v>
      </c>
      <c r="T194" s="18">
        <v>60</v>
      </c>
      <c r="U194" s="18" t="s">
        <v>71</v>
      </c>
      <c r="V194" s="18" t="s">
        <v>76</v>
      </c>
      <c r="W194" s="18" t="s">
        <v>75</v>
      </c>
      <c r="X194" s="20">
        <v>0.70014500000000002</v>
      </c>
      <c r="Y194" s="20">
        <v>6.29983</v>
      </c>
      <c r="Z194" s="20">
        <v>0.30199999999999999</v>
      </c>
      <c r="AA194" s="20">
        <v>0.30499999999999999</v>
      </c>
      <c r="AB194" s="20">
        <f t="shared" ref="AB194:AB214" si="6">P194*X194*(1-Z194)</f>
        <v>1.1287531847369998</v>
      </c>
      <c r="AC194" s="20">
        <f t="shared" ref="AC194:AC214" si="7">P194*Y194*(1-AA194)</f>
        <v>10.112748558945</v>
      </c>
    </row>
    <row r="195" spans="1:29" x14ac:dyDescent="0.25">
      <c r="A195" s="18">
        <v>5</v>
      </c>
      <c r="B195" s="18">
        <v>323</v>
      </c>
      <c r="C195" s="18" t="s">
        <v>165</v>
      </c>
      <c r="D195" s="18" t="s">
        <v>132</v>
      </c>
      <c r="E195" s="18" t="s">
        <v>166</v>
      </c>
      <c r="F195" s="18" t="s">
        <v>157</v>
      </c>
      <c r="G195" s="18" t="s">
        <v>158</v>
      </c>
      <c r="H195" s="18">
        <v>49685</v>
      </c>
      <c r="I195" s="18">
        <v>49686</v>
      </c>
      <c r="J195" s="18">
        <v>49626</v>
      </c>
      <c r="K195" s="18">
        <v>6430</v>
      </c>
      <c r="L195" s="18">
        <v>6430</v>
      </c>
      <c r="M195" s="18" t="s">
        <v>167</v>
      </c>
      <c r="N195" s="18" t="s">
        <v>168</v>
      </c>
      <c r="O195" s="19">
        <v>32.407927469100002</v>
      </c>
      <c r="P195" s="19">
        <v>13.115</v>
      </c>
      <c r="Q195" s="18" t="s">
        <v>79</v>
      </c>
      <c r="R195" s="18" t="s">
        <v>80</v>
      </c>
      <c r="S195" s="18">
        <v>16</v>
      </c>
      <c r="T195" s="18">
        <v>60</v>
      </c>
      <c r="U195" s="18" t="s">
        <v>71</v>
      </c>
      <c r="V195" s="18" t="s">
        <v>76</v>
      </c>
      <c r="W195" s="18" t="s">
        <v>75</v>
      </c>
      <c r="X195" s="20">
        <v>0.70014500000000002</v>
      </c>
      <c r="Y195" s="20">
        <v>6.29983</v>
      </c>
      <c r="Z195" s="20">
        <v>0.30199999999999999</v>
      </c>
      <c r="AA195" s="20">
        <v>0.30499999999999999</v>
      </c>
      <c r="AB195" s="20">
        <f t="shared" si="6"/>
        <v>6.4093163691500008</v>
      </c>
      <c r="AC195" s="20">
        <f t="shared" si="7"/>
        <v>57.422477962750008</v>
      </c>
    </row>
    <row r="196" spans="1:29" x14ac:dyDescent="0.25">
      <c r="A196" s="18">
        <v>5</v>
      </c>
      <c r="B196" s="18">
        <v>323</v>
      </c>
      <c r="C196" s="18" t="s">
        <v>165</v>
      </c>
      <c r="D196" s="18" t="s">
        <v>132</v>
      </c>
      <c r="E196" s="18" t="s">
        <v>166</v>
      </c>
      <c r="F196" s="18" t="s">
        <v>157</v>
      </c>
      <c r="G196" s="18" t="s">
        <v>158</v>
      </c>
      <c r="H196" s="18">
        <v>49686</v>
      </c>
      <c r="I196" s="18">
        <v>49687</v>
      </c>
      <c r="J196" s="18">
        <v>49627</v>
      </c>
      <c r="K196" s="18">
        <v>6430</v>
      </c>
      <c r="L196" s="18">
        <v>6430</v>
      </c>
      <c r="M196" s="18" t="s">
        <v>167</v>
      </c>
      <c r="N196" s="18" t="s">
        <v>168</v>
      </c>
      <c r="O196" s="19">
        <v>0.22886544214599999</v>
      </c>
      <c r="P196" s="19">
        <v>9.2618599999999995E-2</v>
      </c>
      <c r="Q196" s="18" t="s">
        <v>79</v>
      </c>
      <c r="R196" s="18" t="s">
        <v>80</v>
      </c>
      <c r="S196" s="18">
        <v>16</v>
      </c>
      <c r="T196" s="18">
        <v>60</v>
      </c>
      <c r="U196" s="18" t="s">
        <v>71</v>
      </c>
      <c r="V196" s="18" t="s">
        <v>76</v>
      </c>
      <c r="W196" s="18" t="s">
        <v>75</v>
      </c>
      <c r="X196" s="20">
        <v>0.70014500000000002</v>
      </c>
      <c r="Y196" s="20">
        <v>6.29983</v>
      </c>
      <c r="Z196" s="20">
        <v>0.30199999999999999</v>
      </c>
      <c r="AA196" s="20">
        <v>0.30499999999999999</v>
      </c>
      <c r="AB196" s="20">
        <f t="shared" si="6"/>
        <v>4.5262821888506E-2</v>
      </c>
      <c r="AC196" s="20">
        <f t="shared" si="7"/>
        <v>0.40551959721240999</v>
      </c>
    </row>
    <row r="197" spans="1:29" x14ac:dyDescent="0.25">
      <c r="A197" s="18">
        <v>5</v>
      </c>
      <c r="B197" s="18">
        <v>323</v>
      </c>
      <c r="C197" s="18" t="s">
        <v>165</v>
      </c>
      <c r="D197" s="18" t="s">
        <v>132</v>
      </c>
      <c r="E197" s="18" t="s">
        <v>166</v>
      </c>
      <c r="F197" s="18" t="s">
        <v>157</v>
      </c>
      <c r="G197" s="18" t="s">
        <v>158</v>
      </c>
      <c r="H197" s="18">
        <v>49687</v>
      </c>
      <c r="I197" s="18">
        <v>49688</v>
      </c>
      <c r="J197" s="18">
        <v>49628</v>
      </c>
      <c r="K197" s="18">
        <v>6430</v>
      </c>
      <c r="L197" s="18">
        <v>6430</v>
      </c>
      <c r="M197" s="18" t="s">
        <v>167</v>
      </c>
      <c r="N197" s="18" t="s">
        <v>168</v>
      </c>
      <c r="O197" s="19">
        <v>0.38977343770900003</v>
      </c>
      <c r="P197" s="19">
        <v>0.15773599999999999</v>
      </c>
      <c r="Q197" s="18" t="s">
        <v>79</v>
      </c>
      <c r="R197" s="18" t="s">
        <v>80</v>
      </c>
      <c r="S197" s="18">
        <v>16</v>
      </c>
      <c r="T197" s="18">
        <v>60</v>
      </c>
      <c r="U197" s="18" t="s">
        <v>71</v>
      </c>
      <c r="V197" s="18" t="s">
        <v>76</v>
      </c>
      <c r="W197" s="18" t="s">
        <v>75</v>
      </c>
      <c r="X197" s="20">
        <v>0.70014500000000002</v>
      </c>
      <c r="Y197" s="20">
        <v>6.29983</v>
      </c>
      <c r="Z197" s="20">
        <v>0.30199999999999999</v>
      </c>
      <c r="AA197" s="20">
        <v>0.30499999999999999</v>
      </c>
      <c r="AB197" s="20">
        <f t="shared" si="6"/>
        <v>7.7085774060559983E-2</v>
      </c>
      <c r="AC197" s="20">
        <f t="shared" si="7"/>
        <v>0.69062843949160002</v>
      </c>
    </row>
    <row r="198" spans="1:29" x14ac:dyDescent="0.25">
      <c r="A198" s="18">
        <v>5</v>
      </c>
      <c r="B198" s="18">
        <v>323</v>
      </c>
      <c r="C198" s="18" t="s">
        <v>165</v>
      </c>
      <c r="D198" s="18" t="s">
        <v>132</v>
      </c>
      <c r="E198" s="18" t="s">
        <v>166</v>
      </c>
      <c r="F198" s="18" t="s">
        <v>157</v>
      </c>
      <c r="G198" s="18" t="s">
        <v>158</v>
      </c>
      <c r="H198" s="18">
        <v>49688</v>
      </c>
      <c r="I198" s="18">
        <v>49689</v>
      </c>
      <c r="J198" s="18">
        <v>49629</v>
      </c>
      <c r="K198" s="18">
        <v>6430</v>
      </c>
      <c r="L198" s="18">
        <v>6430</v>
      </c>
      <c r="M198" s="18" t="s">
        <v>167</v>
      </c>
      <c r="N198" s="18" t="s">
        <v>168</v>
      </c>
      <c r="O198" s="19">
        <v>3.7961486416599999</v>
      </c>
      <c r="P198" s="19">
        <v>1.5362499999999999</v>
      </c>
      <c r="Q198" s="18" t="s">
        <v>79</v>
      </c>
      <c r="R198" s="18" t="s">
        <v>80</v>
      </c>
      <c r="S198" s="18">
        <v>16</v>
      </c>
      <c r="T198" s="18">
        <v>60</v>
      </c>
      <c r="U198" s="18" t="s">
        <v>71</v>
      </c>
      <c r="V198" s="18" t="s">
        <v>76</v>
      </c>
      <c r="W198" s="18" t="s">
        <v>75</v>
      </c>
      <c r="X198" s="20">
        <v>0.70014500000000002</v>
      </c>
      <c r="Y198" s="20">
        <v>6.29983</v>
      </c>
      <c r="Z198" s="20">
        <v>0.30199999999999999</v>
      </c>
      <c r="AA198" s="20">
        <v>0.30499999999999999</v>
      </c>
      <c r="AB198" s="20">
        <f t="shared" si="6"/>
        <v>0.75076723386249988</v>
      </c>
      <c r="AC198" s="20">
        <f t="shared" si="7"/>
        <v>6.7262891170625005</v>
      </c>
    </row>
    <row r="199" spans="1:29" x14ac:dyDescent="0.25">
      <c r="A199" s="18">
        <v>5</v>
      </c>
      <c r="B199" s="18">
        <v>323</v>
      </c>
      <c r="C199" s="18" t="s">
        <v>165</v>
      </c>
      <c r="D199" s="18" t="s">
        <v>132</v>
      </c>
      <c r="E199" s="18" t="s">
        <v>166</v>
      </c>
      <c r="F199" s="18" t="s">
        <v>157</v>
      </c>
      <c r="G199" s="18" t="s">
        <v>158</v>
      </c>
      <c r="H199" s="18">
        <v>49689</v>
      </c>
      <c r="I199" s="18">
        <v>49690</v>
      </c>
      <c r="J199" s="18">
        <v>49630</v>
      </c>
      <c r="K199" s="18">
        <v>6430</v>
      </c>
      <c r="L199" s="18">
        <v>6430</v>
      </c>
      <c r="M199" s="18" t="s">
        <v>167</v>
      </c>
      <c r="N199" s="18" t="s">
        <v>168</v>
      </c>
      <c r="O199" s="19">
        <v>4.2690866821599997E-2</v>
      </c>
      <c r="P199" s="19">
        <v>1.7276400000000001E-2</v>
      </c>
      <c r="Q199" s="18" t="s">
        <v>79</v>
      </c>
      <c r="R199" s="18" t="s">
        <v>80</v>
      </c>
      <c r="S199" s="18">
        <v>16</v>
      </c>
      <c r="T199" s="18">
        <v>60</v>
      </c>
      <c r="U199" s="18" t="s">
        <v>71</v>
      </c>
      <c r="V199" s="18" t="s">
        <v>76</v>
      </c>
      <c r="W199" s="18" t="s">
        <v>75</v>
      </c>
      <c r="X199" s="20">
        <v>0.70014500000000002</v>
      </c>
      <c r="Y199" s="20">
        <v>6.29983</v>
      </c>
      <c r="Z199" s="20">
        <v>0.30199999999999999</v>
      </c>
      <c r="AA199" s="20">
        <v>0.30499999999999999</v>
      </c>
      <c r="AB199" s="20">
        <f t="shared" si="6"/>
        <v>8.4429975844439991E-3</v>
      </c>
      <c r="AC199" s="20">
        <f t="shared" si="7"/>
        <v>7.5642676193340017E-2</v>
      </c>
    </row>
    <row r="200" spans="1:29" x14ac:dyDescent="0.25">
      <c r="A200" s="18">
        <v>5</v>
      </c>
      <c r="B200" s="18">
        <v>323</v>
      </c>
      <c r="C200" s="18" t="s">
        <v>165</v>
      </c>
      <c r="D200" s="18" t="s">
        <v>132</v>
      </c>
      <c r="E200" s="18" t="s">
        <v>166</v>
      </c>
      <c r="F200" s="18" t="s">
        <v>157</v>
      </c>
      <c r="G200" s="18" t="s">
        <v>158</v>
      </c>
      <c r="H200" s="18">
        <v>49690</v>
      </c>
      <c r="I200" s="18">
        <v>49691</v>
      </c>
      <c r="J200" s="18">
        <v>49631</v>
      </c>
      <c r="K200" s="18">
        <v>6430</v>
      </c>
      <c r="L200" s="18">
        <v>6430</v>
      </c>
      <c r="M200" s="18" t="s">
        <v>167</v>
      </c>
      <c r="N200" s="18" t="s">
        <v>168</v>
      </c>
      <c r="O200" s="19">
        <v>4.1286512984500003</v>
      </c>
      <c r="P200" s="19">
        <v>1.6708099999999999</v>
      </c>
      <c r="Q200" s="18" t="s">
        <v>79</v>
      </c>
      <c r="R200" s="18" t="s">
        <v>80</v>
      </c>
      <c r="S200" s="18">
        <v>16</v>
      </c>
      <c r="T200" s="18">
        <v>60</v>
      </c>
      <c r="U200" s="18" t="s">
        <v>71</v>
      </c>
      <c r="V200" s="18" t="s">
        <v>76</v>
      </c>
      <c r="W200" s="18" t="s">
        <v>75</v>
      </c>
      <c r="X200" s="20">
        <v>0.70014500000000002</v>
      </c>
      <c r="Y200" s="20">
        <v>6.29983</v>
      </c>
      <c r="Z200" s="20">
        <v>0.30199999999999999</v>
      </c>
      <c r="AA200" s="20">
        <v>0.30499999999999999</v>
      </c>
      <c r="AB200" s="20">
        <f t="shared" si="6"/>
        <v>0.81652686868009994</v>
      </c>
      <c r="AC200" s="20">
        <f t="shared" si="7"/>
        <v>7.3154441787984998</v>
      </c>
    </row>
    <row r="201" spans="1:29" x14ac:dyDescent="0.25">
      <c r="A201" s="18">
        <v>5</v>
      </c>
      <c r="B201" s="18">
        <v>323</v>
      </c>
      <c r="C201" s="18" t="s">
        <v>165</v>
      </c>
      <c r="D201" s="18" t="s">
        <v>132</v>
      </c>
      <c r="E201" s="18" t="s">
        <v>166</v>
      </c>
      <c r="F201" s="18" t="s">
        <v>157</v>
      </c>
      <c r="G201" s="18" t="s">
        <v>158</v>
      </c>
      <c r="H201" s="18">
        <v>49691</v>
      </c>
      <c r="I201" s="18">
        <v>49692</v>
      </c>
      <c r="J201" s="18">
        <v>49632</v>
      </c>
      <c r="K201" s="18">
        <v>6430</v>
      </c>
      <c r="L201" s="18">
        <v>6430</v>
      </c>
      <c r="M201" s="18" t="s">
        <v>167</v>
      </c>
      <c r="N201" s="18" t="s">
        <v>168</v>
      </c>
      <c r="O201" s="19">
        <v>2.2964318211700001</v>
      </c>
      <c r="P201" s="19">
        <v>0.92933299999999996</v>
      </c>
      <c r="Q201" s="18" t="s">
        <v>79</v>
      </c>
      <c r="R201" s="18" t="s">
        <v>80</v>
      </c>
      <c r="S201" s="18">
        <v>16</v>
      </c>
      <c r="T201" s="18">
        <v>60</v>
      </c>
      <c r="U201" s="18" t="s">
        <v>71</v>
      </c>
      <c r="V201" s="18" t="s">
        <v>76</v>
      </c>
      <c r="W201" s="18" t="s">
        <v>75</v>
      </c>
      <c r="X201" s="20">
        <v>0.70014500000000002</v>
      </c>
      <c r="Y201" s="20">
        <v>6.29983</v>
      </c>
      <c r="Z201" s="20">
        <v>0.30199999999999999</v>
      </c>
      <c r="AA201" s="20">
        <v>0.30499999999999999</v>
      </c>
      <c r="AB201" s="20">
        <f t="shared" si="6"/>
        <v>0.45416616159292994</v>
      </c>
      <c r="AC201" s="20">
        <f t="shared" si="7"/>
        <v>4.0689747398060501</v>
      </c>
    </row>
    <row r="202" spans="1:29" x14ac:dyDescent="0.25">
      <c r="A202" s="18">
        <v>5</v>
      </c>
      <c r="B202" s="18">
        <v>323</v>
      </c>
      <c r="C202" s="18" t="s">
        <v>165</v>
      </c>
      <c r="D202" s="18" t="s">
        <v>132</v>
      </c>
      <c r="E202" s="18" t="s">
        <v>166</v>
      </c>
      <c r="F202" s="18" t="s">
        <v>157</v>
      </c>
      <c r="G202" s="18" t="s">
        <v>158</v>
      </c>
      <c r="H202" s="18">
        <v>49692</v>
      </c>
      <c r="I202" s="18">
        <v>49693</v>
      </c>
      <c r="J202" s="18">
        <v>49633</v>
      </c>
      <c r="K202" s="18">
        <v>6430</v>
      </c>
      <c r="L202" s="18">
        <v>6430</v>
      </c>
      <c r="M202" s="18" t="s">
        <v>167</v>
      </c>
      <c r="N202" s="18" t="s">
        <v>168</v>
      </c>
      <c r="O202" s="19">
        <v>8.8587688218</v>
      </c>
      <c r="P202" s="19">
        <v>3.5850200000000001</v>
      </c>
      <c r="Q202" s="18" t="s">
        <v>79</v>
      </c>
      <c r="R202" s="18" t="s">
        <v>80</v>
      </c>
      <c r="S202" s="18">
        <v>16</v>
      </c>
      <c r="T202" s="18">
        <v>60</v>
      </c>
      <c r="U202" s="18" t="s">
        <v>71</v>
      </c>
      <c r="V202" s="18" t="s">
        <v>76</v>
      </c>
      <c r="W202" s="18" t="s">
        <v>75</v>
      </c>
      <c r="X202" s="20">
        <v>0.70014500000000002</v>
      </c>
      <c r="Y202" s="20">
        <v>6.29983</v>
      </c>
      <c r="Z202" s="20">
        <v>0.30199999999999999</v>
      </c>
      <c r="AA202" s="20">
        <v>0.30499999999999999</v>
      </c>
      <c r="AB202" s="20">
        <f t="shared" si="6"/>
        <v>1.7520036118742</v>
      </c>
      <c r="AC202" s="20">
        <f t="shared" si="7"/>
        <v>15.696586499887003</v>
      </c>
    </row>
    <row r="203" spans="1:29" x14ac:dyDescent="0.25">
      <c r="A203" s="18">
        <v>5</v>
      </c>
      <c r="B203" s="18">
        <v>323</v>
      </c>
      <c r="C203" s="18" t="s">
        <v>165</v>
      </c>
      <c r="D203" s="18" t="s">
        <v>132</v>
      </c>
      <c r="E203" s="18" t="s">
        <v>166</v>
      </c>
      <c r="F203" s="18" t="s">
        <v>157</v>
      </c>
      <c r="G203" s="18" t="s">
        <v>158</v>
      </c>
      <c r="H203" s="18">
        <v>49693</v>
      </c>
      <c r="I203" s="18">
        <v>49694</v>
      </c>
      <c r="J203" s="18">
        <v>49634</v>
      </c>
      <c r="K203" s="18">
        <v>6430</v>
      </c>
      <c r="L203" s="18">
        <v>6430</v>
      </c>
      <c r="M203" s="18" t="s">
        <v>167</v>
      </c>
      <c r="N203" s="18" t="s">
        <v>168</v>
      </c>
      <c r="O203" s="19">
        <v>1.69990808866</v>
      </c>
      <c r="P203" s="19">
        <v>0.68792799999999998</v>
      </c>
      <c r="Q203" s="18" t="s">
        <v>79</v>
      </c>
      <c r="R203" s="18" t="s">
        <v>80</v>
      </c>
      <c r="S203" s="18">
        <v>16</v>
      </c>
      <c r="T203" s="18">
        <v>60</v>
      </c>
      <c r="U203" s="18" t="s">
        <v>71</v>
      </c>
      <c r="V203" s="18" t="s">
        <v>76</v>
      </c>
      <c r="W203" s="18" t="s">
        <v>75</v>
      </c>
      <c r="X203" s="20">
        <v>0.70014500000000002</v>
      </c>
      <c r="Y203" s="20">
        <v>6.29983</v>
      </c>
      <c r="Z203" s="20">
        <v>0.30199999999999999</v>
      </c>
      <c r="AA203" s="20">
        <v>0.30499999999999999</v>
      </c>
      <c r="AB203" s="20">
        <f t="shared" si="6"/>
        <v>0.33619124599287997</v>
      </c>
      <c r="AC203" s="20">
        <f t="shared" si="7"/>
        <v>3.0120114693068003</v>
      </c>
    </row>
    <row r="204" spans="1:29" x14ac:dyDescent="0.25">
      <c r="A204" s="18">
        <v>5</v>
      </c>
      <c r="B204" s="18">
        <v>323</v>
      </c>
      <c r="C204" s="18" t="s">
        <v>165</v>
      </c>
      <c r="D204" s="18" t="s">
        <v>132</v>
      </c>
      <c r="E204" s="18" t="s">
        <v>166</v>
      </c>
      <c r="F204" s="18" t="s">
        <v>157</v>
      </c>
      <c r="G204" s="18" t="s">
        <v>158</v>
      </c>
      <c r="H204" s="18">
        <v>49694</v>
      </c>
      <c r="I204" s="18">
        <v>49695</v>
      </c>
      <c r="J204" s="18">
        <v>49635</v>
      </c>
      <c r="K204" s="18">
        <v>6430</v>
      </c>
      <c r="L204" s="18">
        <v>6430</v>
      </c>
      <c r="M204" s="18" t="s">
        <v>167</v>
      </c>
      <c r="N204" s="18" t="s">
        <v>168</v>
      </c>
      <c r="O204" s="19">
        <v>1.28179422392</v>
      </c>
      <c r="P204" s="19">
        <v>0.51872399999999996</v>
      </c>
      <c r="Q204" s="18" t="s">
        <v>79</v>
      </c>
      <c r="R204" s="18" t="s">
        <v>80</v>
      </c>
      <c r="S204" s="18">
        <v>16</v>
      </c>
      <c r="T204" s="18">
        <v>60</v>
      </c>
      <c r="U204" s="18" t="s">
        <v>71</v>
      </c>
      <c r="V204" s="18" t="s">
        <v>76</v>
      </c>
      <c r="W204" s="18" t="s">
        <v>75</v>
      </c>
      <c r="X204" s="20">
        <v>0.70014500000000002</v>
      </c>
      <c r="Y204" s="20">
        <v>6.29983</v>
      </c>
      <c r="Z204" s="20">
        <v>0.30199999999999999</v>
      </c>
      <c r="AA204" s="20">
        <v>0.30499999999999999</v>
      </c>
      <c r="AB204" s="20">
        <f t="shared" si="6"/>
        <v>0.25350104645603994</v>
      </c>
      <c r="AC204" s="20">
        <f t="shared" si="7"/>
        <v>2.2711717467593999</v>
      </c>
    </row>
    <row r="205" spans="1:29" x14ac:dyDescent="0.25">
      <c r="A205" s="18">
        <v>5</v>
      </c>
      <c r="B205" s="18">
        <v>323</v>
      </c>
      <c r="C205" s="18" t="s">
        <v>165</v>
      </c>
      <c r="D205" s="18" t="s">
        <v>132</v>
      </c>
      <c r="E205" s="18" t="s">
        <v>166</v>
      </c>
      <c r="F205" s="18" t="s">
        <v>157</v>
      </c>
      <c r="G205" s="18" t="s">
        <v>158</v>
      </c>
      <c r="H205" s="18">
        <v>49697</v>
      </c>
      <c r="I205" s="18">
        <v>49698</v>
      </c>
      <c r="J205" s="18">
        <v>49638</v>
      </c>
      <c r="K205" s="18">
        <v>6430</v>
      </c>
      <c r="L205" s="18">
        <v>6430</v>
      </c>
      <c r="M205" s="18" t="s">
        <v>167</v>
      </c>
      <c r="N205" s="18" t="s">
        <v>168</v>
      </c>
      <c r="O205" s="19">
        <v>3.3202190495999999</v>
      </c>
      <c r="P205" s="19">
        <v>1.3436399999999999</v>
      </c>
      <c r="Q205" s="18" t="s">
        <v>79</v>
      </c>
      <c r="R205" s="18" t="s">
        <v>80</v>
      </c>
      <c r="S205" s="18">
        <v>16</v>
      </c>
      <c r="T205" s="18">
        <v>60</v>
      </c>
      <c r="U205" s="18" t="s">
        <v>71</v>
      </c>
      <c r="V205" s="18" t="s">
        <v>76</v>
      </c>
      <c r="W205" s="18" t="s">
        <v>75</v>
      </c>
      <c r="X205" s="20">
        <v>0.70014500000000002</v>
      </c>
      <c r="Y205" s="20">
        <v>6.29983</v>
      </c>
      <c r="Z205" s="20">
        <v>0.30199999999999999</v>
      </c>
      <c r="AA205" s="20">
        <v>0.30499999999999999</v>
      </c>
      <c r="AB205" s="20">
        <f t="shared" si="6"/>
        <v>0.65663849380439998</v>
      </c>
      <c r="AC205" s="20">
        <f t="shared" si="7"/>
        <v>5.8829689889340004</v>
      </c>
    </row>
    <row r="206" spans="1:29" x14ac:dyDescent="0.25">
      <c r="A206" s="18">
        <v>5</v>
      </c>
      <c r="B206" s="18">
        <v>323</v>
      </c>
      <c r="C206" s="18" t="s">
        <v>165</v>
      </c>
      <c r="D206" s="18" t="s">
        <v>132</v>
      </c>
      <c r="E206" s="18" t="s">
        <v>166</v>
      </c>
      <c r="F206" s="18" t="s">
        <v>157</v>
      </c>
      <c r="G206" s="18" t="s">
        <v>158</v>
      </c>
      <c r="H206" s="18">
        <v>49705</v>
      </c>
      <c r="I206" s="18">
        <v>49706</v>
      </c>
      <c r="J206" s="18">
        <v>49646</v>
      </c>
      <c r="K206" s="18">
        <v>6430</v>
      </c>
      <c r="L206" s="18">
        <v>6430</v>
      </c>
      <c r="M206" s="18" t="s">
        <v>167</v>
      </c>
      <c r="N206" s="18" t="s">
        <v>168</v>
      </c>
      <c r="O206" s="19">
        <v>1.9078721118599999</v>
      </c>
      <c r="P206" s="19">
        <v>0.772088</v>
      </c>
      <c r="Q206" s="18" t="s">
        <v>79</v>
      </c>
      <c r="R206" s="18" t="s">
        <v>80</v>
      </c>
      <c r="S206" s="18">
        <v>16</v>
      </c>
      <c r="T206" s="18">
        <v>60</v>
      </c>
      <c r="U206" s="18" t="s">
        <v>71</v>
      </c>
      <c r="V206" s="18" t="s">
        <v>76</v>
      </c>
      <c r="W206" s="18" t="s">
        <v>75</v>
      </c>
      <c r="X206" s="20">
        <v>0.70014500000000002</v>
      </c>
      <c r="Y206" s="20">
        <v>6.29983</v>
      </c>
      <c r="Z206" s="20">
        <v>0.30199999999999999</v>
      </c>
      <c r="AA206" s="20">
        <v>0.30499999999999999</v>
      </c>
      <c r="AB206" s="20">
        <f t="shared" si="6"/>
        <v>0.37732033982647994</v>
      </c>
      <c r="AC206" s="20">
        <f t="shared" si="7"/>
        <v>3.3804960858028004</v>
      </c>
    </row>
    <row r="207" spans="1:29" x14ac:dyDescent="0.25">
      <c r="A207" s="18">
        <v>5</v>
      </c>
      <c r="B207" s="18">
        <v>323</v>
      </c>
      <c r="C207" s="18" t="s">
        <v>165</v>
      </c>
      <c r="D207" s="18" t="s">
        <v>132</v>
      </c>
      <c r="E207" s="18" t="s">
        <v>166</v>
      </c>
      <c r="F207" s="18" t="s">
        <v>157</v>
      </c>
      <c r="G207" s="18" t="s">
        <v>158</v>
      </c>
      <c r="H207" s="18">
        <v>49708</v>
      </c>
      <c r="I207" s="18">
        <v>49709</v>
      </c>
      <c r="J207" s="18">
        <v>49649</v>
      </c>
      <c r="K207" s="18">
        <v>6430</v>
      </c>
      <c r="L207" s="18">
        <v>6430</v>
      </c>
      <c r="M207" s="18" t="s">
        <v>167</v>
      </c>
      <c r="N207" s="18" t="s">
        <v>168</v>
      </c>
      <c r="O207" s="19">
        <v>2.5668038573400001</v>
      </c>
      <c r="P207" s="19">
        <v>1.0387500000000001</v>
      </c>
      <c r="Q207" s="18" t="s">
        <v>79</v>
      </c>
      <c r="R207" s="18" t="s">
        <v>80</v>
      </c>
      <c r="S207" s="18">
        <v>16</v>
      </c>
      <c r="T207" s="18">
        <v>60</v>
      </c>
      <c r="U207" s="18" t="s">
        <v>71</v>
      </c>
      <c r="V207" s="18" t="s">
        <v>76</v>
      </c>
      <c r="W207" s="18" t="s">
        <v>75</v>
      </c>
      <c r="X207" s="20">
        <v>0.70014500000000002</v>
      </c>
      <c r="Y207" s="20">
        <v>6.29983</v>
      </c>
      <c r="Z207" s="20">
        <v>0.30199999999999999</v>
      </c>
      <c r="AA207" s="20">
        <v>0.30499999999999999</v>
      </c>
      <c r="AB207" s="20">
        <f t="shared" si="6"/>
        <v>0.50763838188749999</v>
      </c>
      <c r="AC207" s="20">
        <f t="shared" si="7"/>
        <v>4.5480441466875012</v>
      </c>
    </row>
    <row r="208" spans="1:29" x14ac:dyDescent="0.25">
      <c r="A208" s="18">
        <v>5</v>
      </c>
      <c r="B208" s="18">
        <v>323</v>
      </c>
      <c r="C208" s="18" t="s">
        <v>165</v>
      </c>
      <c r="D208" s="18" t="s">
        <v>132</v>
      </c>
      <c r="E208" s="18" t="s">
        <v>166</v>
      </c>
      <c r="F208" s="18" t="s">
        <v>157</v>
      </c>
      <c r="G208" s="18" t="s">
        <v>158</v>
      </c>
      <c r="H208" s="18">
        <v>49709</v>
      </c>
      <c r="I208" s="18">
        <v>49710</v>
      </c>
      <c r="J208" s="18">
        <v>49650</v>
      </c>
      <c r="K208" s="18">
        <v>6430</v>
      </c>
      <c r="L208" s="18">
        <v>6430</v>
      </c>
      <c r="M208" s="18" t="s">
        <v>167</v>
      </c>
      <c r="N208" s="18" t="s">
        <v>168</v>
      </c>
      <c r="O208" s="19">
        <v>10.4274042826</v>
      </c>
      <c r="P208" s="19">
        <v>4.2198200000000003</v>
      </c>
      <c r="Q208" s="18" t="s">
        <v>79</v>
      </c>
      <c r="R208" s="18" t="s">
        <v>80</v>
      </c>
      <c r="S208" s="18">
        <v>16</v>
      </c>
      <c r="T208" s="18">
        <v>60</v>
      </c>
      <c r="U208" s="18" t="s">
        <v>71</v>
      </c>
      <c r="V208" s="18" t="s">
        <v>76</v>
      </c>
      <c r="W208" s="18" t="s">
        <v>75</v>
      </c>
      <c r="X208" s="20">
        <v>0.70014500000000002</v>
      </c>
      <c r="Y208" s="20">
        <v>6.29983</v>
      </c>
      <c r="Z208" s="20">
        <v>0.30199999999999999</v>
      </c>
      <c r="AA208" s="20">
        <v>0.30499999999999999</v>
      </c>
      <c r="AB208" s="20">
        <f t="shared" si="6"/>
        <v>2.0622311399822002</v>
      </c>
      <c r="AC208" s="20">
        <f t="shared" si="7"/>
        <v>18.475983298267003</v>
      </c>
    </row>
    <row r="209" spans="1:29" x14ac:dyDescent="0.25">
      <c r="A209" s="18">
        <v>5</v>
      </c>
      <c r="B209" s="18">
        <v>323</v>
      </c>
      <c r="C209" s="18" t="s">
        <v>165</v>
      </c>
      <c r="D209" s="18" t="s">
        <v>132</v>
      </c>
      <c r="E209" s="18" t="s">
        <v>166</v>
      </c>
      <c r="F209" s="18" t="s">
        <v>157</v>
      </c>
      <c r="G209" s="18" t="s">
        <v>158</v>
      </c>
      <c r="H209" s="18">
        <v>49710</v>
      </c>
      <c r="I209" s="18">
        <v>49711</v>
      </c>
      <c r="J209" s="18">
        <v>49651</v>
      </c>
      <c r="K209" s="18">
        <v>6430</v>
      </c>
      <c r="L209" s="18">
        <v>6430</v>
      </c>
      <c r="M209" s="18" t="s">
        <v>167</v>
      </c>
      <c r="N209" s="18" t="s">
        <v>168</v>
      </c>
      <c r="O209" s="19">
        <v>5.7120994059400001</v>
      </c>
      <c r="P209" s="19">
        <v>2.3115999999999999</v>
      </c>
      <c r="Q209" s="18" t="s">
        <v>79</v>
      </c>
      <c r="R209" s="18" t="s">
        <v>80</v>
      </c>
      <c r="S209" s="18">
        <v>16</v>
      </c>
      <c r="T209" s="18">
        <v>60</v>
      </c>
      <c r="U209" s="18" t="s">
        <v>71</v>
      </c>
      <c r="V209" s="18" t="s">
        <v>76</v>
      </c>
      <c r="W209" s="18" t="s">
        <v>75</v>
      </c>
      <c r="X209" s="20">
        <v>0.70014500000000002</v>
      </c>
      <c r="Y209" s="20">
        <v>6.29983</v>
      </c>
      <c r="Z209" s="20">
        <v>0.30199999999999999</v>
      </c>
      <c r="AA209" s="20">
        <v>0.30499999999999999</v>
      </c>
      <c r="AB209" s="20">
        <f t="shared" si="6"/>
        <v>1.1296817170359998</v>
      </c>
      <c r="AC209" s="20">
        <f t="shared" si="7"/>
        <v>10.121067484460001</v>
      </c>
    </row>
    <row r="210" spans="1:29" x14ac:dyDescent="0.25">
      <c r="A210" s="18">
        <v>5</v>
      </c>
      <c r="B210" s="18">
        <v>323</v>
      </c>
      <c r="C210" s="18" t="s">
        <v>165</v>
      </c>
      <c r="D210" s="18" t="s">
        <v>132</v>
      </c>
      <c r="E210" s="18" t="s">
        <v>166</v>
      </c>
      <c r="F210" s="18" t="s">
        <v>157</v>
      </c>
      <c r="G210" s="18" t="s">
        <v>158</v>
      </c>
      <c r="H210" s="18">
        <v>49715</v>
      </c>
      <c r="I210" s="18">
        <v>49716</v>
      </c>
      <c r="J210" s="18">
        <v>49656</v>
      </c>
      <c r="K210" s="18">
        <v>6430</v>
      </c>
      <c r="L210" s="18">
        <v>6430</v>
      </c>
      <c r="M210" s="18" t="s">
        <v>167</v>
      </c>
      <c r="N210" s="18" t="s">
        <v>168</v>
      </c>
      <c r="O210" s="19">
        <v>2.7057216937000002</v>
      </c>
      <c r="P210" s="19">
        <v>1.09497</v>
      </c>
      <c r="Q210" s="18" t="s">
        <v>79</v>
      </c>
      <c r="R210" s="18" t="s">
        <v>80</v>
      </c>
      <c r="S210" s="18">
        <v>16</v>
      </c>
      <c r="T210" s="18">
        <v>60</v>
      </c>
      <c r="U210" s="18" t="s">
        <v>71</v>
      </c>
      <c r="V210" s="18" t="s">
        <v>76</v>
      </c>
      <c r="W210" s="18" t="s">
        <v>75</v>
      </c>
      <c r="X210" s="20">
        <v>0.70014500000000002</v>
      </c>
      <c r="Y210" s="20">
        <v>6.29983</v>
      </c>
      <c r="Z210" s="20">
        <v>0.30199999999999999</v>
      </c>
      <c r="AA210" s="20">
        <v>0.30499999999999999</v>
      </c>
      <c r="AB210" s="20">
        <f t="shared" si="6"/>
        <v>0.53511316391370001</v>
      </c>
      <c r="AC210" s="20">
        <f t="shared" si="7"/>
        <v>4.7941967742945</v>
      </c>
    </row>
    <row r="211" spans="1:29" x14ac:dyDescent="0.25">
      <c r="A211" s="18">
        <v>5</v>
      </c>
      <c r="B211" s="18">
        <v>323</v>
      </c>
      <c r="C211" s="18" t="s">
        <v>165</v>
      </c>
      <c r="D211" s="18" t="s">
        <v>132</v>
      </c>
      <c r="E211" s="18" t="s">
        <v>166</v>
      </c>
      <c r="F211" s="18" t="s">
        <v>157</v>
      </c>
      <c r="G211" s="18" t="s">
        <v>158</v>
      </c>
      <c r="H211" s="18">
        <v>49718</v>
      </c>
      <c r="I211" s="18">
        <v>49719</v>
      </c>
      <c r="J211" s="18">
        <v>49659</v>
      </c>
      <c r="K211" s="18">
        <v>6430</v>
      </c>
      <c r="L211" s="18">
        <v>6430</v>
      </c>
      <c r="M211" s="18" t="s">
        <v>167</v>
      </c>
      <c r="N211" s="18" t="s">
        <v>168</v>
      </c>
      <c r="O211" s="19">
        <v>2.46058503777</v>
      </c>
      <c r="P211" s="19">
        <v>0.99576299999999995</v>
      </c>
      <c r="Q211" s="18" t="s">
        <v>79</v>
      </c>
      <c r="R211" s="18" t="s">
        <v>80</v>
      </c>
      <c r="S211" s="18">
        <v>16</v>
      </c>
      <c r="T211" s="18">
        <v>60</v>
      </c>
      <c r="U211" s="18" t="s">
        <v>71</v>
      </c>
      <c r="V211" s="18" t="s">
        <v>76</v>
      </c>
      <c r="W211" s="18" t="s">
        <v>75</v>
      </c>
      <c r="X211" s="20">
        <v>0.70014500000000002</v>
      </c>
      <c r="Y211" s="20">
        <v>6.29983</v>
      </c>
      <c r="Z211" s="20">
        <v>0.30199999999999999</v>
      </c>
      <c r="AA211" s="20">
        <v>0.30499999999999999</v>
      </c>
      <c r="AB211" s="20">
        <f t="shared" si="6"/>
        <v>0.48663058297322992</v>
      </c>
      <c r="AC211" s="20">
        <f t="shared" si="7"/>
        <v>4.3598306461015506</v>
      </c>
    </row>
    <row r="212" spans="1:29" x14ac:dyDescent="0.25">
      <c r="A212" s="18">
        <v>5</v>
      </c>
      <c r="B212" s="18">
        <v>323</v>
      </c>
      <c r="C212" s="18" t="s">
        <v>165</v>
      </c>
      <c r="D212" s="18" t="s">
        <v>132</v>
      </c>
      <c r="E212" s="18" t="s">
        <v>166</v>
      </c>
      <c r="F212" s="18" t="s">
        <v>157</v>
      </c>
      <c r="G212" s="18" t="s">
        <v>158</v>
      </c>
      <c r="H212" s="18">
        <v>49720</v>
      </c>
      <c r="I212" s="18">
        <v>49721</v>
      </c>
      <c r="J212" s="18">
        <v>49661</v>
      </c>
      <c r="K212" s="18">
        <v>6430</v>
      </c>
      <c r="L212" s="18">
        <v>6430</v>
      </c>
      <c r="M212" s="18" t="s">
        <v>167</v>
      </c>
      <c r="N212" s="18" t="s">
        <v>168</v>
      </c>
      <c r="O212" s="19">
        <v>0.734241337173</v>
      </c>
      <c r="P212" s="19">
        <v>0.29713699999999998</v>
      </c>
      <c r="Q212" s="18" t="s">
        <v>79</v>
      </c>
      <c r="R212" s="18" t="s">
        <v>80</v>
      </c>
      <c r="S212" s="18">
        <v>16</v>
      </c>
      <c r="T212" s="18">
        <v>60</v>
      </c>
      <c r="U212" s="18" t="s">
        <v>71</v>
      </c>
      <c r="V212" s="18" t="s">
        <v>76</v>
      </c>
      <c r="W212" s="18" t="s">
        <v>75</v>
      </c>
      <c r="X212" s="20">
        <v>0.70014500000000002</v>
      </c>
      <c r="Y212" s="20">
        <v>6.29983</v>
      </c>
      <c r="Z212" s="20">
        <v>0.30199999999999999</v>
      </c>
      <c r="AA212" s="20">
        <v>0.30499999999999999</v>
      </c>
      <c r="AB212" s="20">
        <f t="shared" si="6"/>
        <v>0.14521121143576998</v>
      </c>
      <c r="AC212" s="20">
        <f t="shared" si="7"/>
        <v>1.3009792477634501</v>
      </c>
    </row>
    <row r="213" spans="1:29" x14ac:dyDescent="0.25">
      <c r="A213" s="18">
        <v>5</v>
      </c>
      <c r="B213" s="18">
        <v>323</v>
      </c>
      <c r="C213" s="18" t="s">
        <v>165</v>
      </c>
      <c r="D213" s="18" t="s">
        <v>132</v>
      </c>
      <c r="E213" s="18" t="s">
        <v>166</v>
      </c>
      <c r="F213" s="18" t="s">
        <v>157</v>
      </c>
      <c r="G213" s="18" t="s">
        <v>158</v>
      </c>
      <c r="H213" s="18">
        <v>51885</v>
      </c>
      <c r="I213" s="18">
        <v>51886</v>
      </c>
      <c r="J213" s="18">
        <v>52540</v>
      </c>
      <c r="K213" s="18">
        <v>7470</v>
      </c>
      <c r="L213" s="18">
        <v>7470</v>
      </c>
      <c r="M213" s="18" t="s">
        <v>167</v>
      </c>
      <c r="N213" s="18" t="s">
        <v>168</v>
      </c>
      <c r="O213" s="19">
        <v>77.354035564499995</v>
      </c>
      <c r="P213" s="19">
        <v>31.304099999999998</v>
      </c>
      <c r="Q213" s="18" t="s">
        <v>79</v>
      </c>
      <c r="R213" s="18" t="s">
        <v>80</v>
      </c>
      <c r="S213" s="18">
        <v>17</v>
      </c>
      <c r="T213" s="18">
        <v>70</v>
      </c>
      <c r="U213" s="18" t="s">
        <v>78</v>
      </c>
      <c r="V213" s="18" t="s">
        <v>87</v>
      </c>
      <c r="W213" s="18" t="s">
        <v>78</v>
      </c>
      <c r="X213" s="20">
        <v>0.70003899999999997</v>
      </c>
      <c r="Y213" s="20">
        <v>8.5137199999999993</v>
      </c>
      <c r="Z213" s="20">
        <v>0.30199999999999999</v>
      </c>
      <c r="AA213" s="20">
        <v>0.30499999999999999</v>
      </c>
      <c r="AB213" s="20">
        <f t="shared" si="6"/>
        <v>15.296035420210197</v>
      </c>
      <c r="AC213" s="20">
        <f t="shared" si="7"/>
        <v>185.22746786513997</v>
      </c>
    </row>
    <row r="214" spans="1:29" x14ac:dyDescent="0.25">
      <c r="A214" s="18">
        <v>5</v>
      </c>
      <c r="B214" s="18">
        <v>323</v>
      </c>
      <c r="C214" s="18" t="s">
        <v>165</v>
      </c>
      <c r="D214" s="18" t="s">
        <v>132</v>
      </c>
      <c r="E214" s="18" t="s">
        <v>166</v>
      </c>
      <c r="F214" s="18" t="s">
        <v>157</v>
      </c>
      <c r="G214" s="18" t="s">
        <v>158</v>
      </c>
      <c r="H214" s="18">
        <v>51887</v>
      </c>
      <c r="I214" s="18">
        <v>51888</v>
      </c>
      <c r="J214" s="18">
        <v>52542</v>
      </c>
      <c r="K214" s="18">
        <v>7470</v>
      </c>
      <c r="L214" s="18">
        <v>7470</v>
      </c>
      <c r="M214" s="18" t="s">
        <v>167</v>
      </c>
      <c r="N214" s="18" t="s">
        <v>168</v>
      </c>
      <c r="O214" s="19">
        <v>121.659215233</v>
      </c>
      <c r="P214" s="19">
        <v>49.233699999999999</v>
      </c>
      <c r="Q214" s="18" t="s">
        <v>79</v>
      </c>
      <c r="R214" s="18" t="s">
        <v>80</v>
      </c>
      <c r="S214" s="18">
        <v>17</v>
      </c>
      <c r="T214" s="18">
        <v>70</v>
      </c>
      <c r="U214" s="18" t="s">
        <v>78</v>
      </c>
      <c r="V214" s="18" t="s">
        <v>87</v>
      </c>
      <c r="W214" s="18" t="s">
        <v>78</v>
      </c>
      <c r="X214" s="20">
        <v>0.70003899999999997</v>
      </c>
      <c r="Y214" s="20">
        <v>8.5137199999999993</v>
      </c>
      <c r="Z214" s="20">
        <v>0.30199999999999999</v>
      </c>
      <c r="AA214" s="20">
        <v>0.30499999999999999</v>
      </c>
      <c r="AB214" s="20">
        <f t="shared" si="6"/>
        <v>24.056926059781397</v>
      </c>
      <c r="AC214" s="20">
        <f t="shared" si="7"/>
        <v>291.31754577298</v>
      </c>
    </row>
    <row r="215" spans="1:29" x14ac:dyDescent="0.25">
      <c r="AB215" s="20">
        <f>SUM(AB2:AB214)</f>
        <v>3520.0462844463937</v>
      </c>
      <c r="AC215" s="20">
        <f>SUM(AC2:AC214)</f>
        <v>26878.757872194838</v>
      </c>
    </row>
  </sheetData>
  <autoFilter ref="A1:AC21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topLeftCell="Y1" workbookViewId="0">
      <pane ySplit="1" topLeftCell="A2" activePane="bottomLeft" state="frozen"/>
      <selection activeCell="P1" sqref="P1"/>
      <selection pane="bottomLeft" activeCell="AE1" sqref="AE1:AI9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34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  <c r="AE1" t="s">
        <v>325</v>
      </c>
      <c r="AF1" t="s">
        <v>326</v>
      </c>
      <c r="AG1" t="s">
        <v>327</v>
      </c>
      <c r="AH1" t="s">
        <v>238</v>
      </c>
    </row>
    <row r="2" spans="1:34" x14ac:dyDescent="0.25">
      <c r="A2" s="18">
        <v>2</v>
      </c>
      <c r="B2" s="18">
        <v>316</v>
      </c>
      <c r="C2" s="18" t="s">
        <v>165</v>
      </c>
      <c r="D2" s="18" t="s">
        <v>169</v>
      </c>
      <c r="E2" s="18" t="s">
        <v>166</v>
      </c>
      <c r="F2" s="18" t="s">
        <v>157</v>
      </c>
      <c r="G2" s="18" t="s">
        <v>158</v>
      </c>
      <c r="H2" s="18">
        <v>93</v>
      </c>
      <c r="I2" s="18">
        <v>95</v>
      </c>
      <c r="J2" s="18">
        <v>95</v>
      </c>
      <c r="K2" s="18">
        <v>2110</v>
      </c>
      <c r="L2" s="18">
        <v>2520</v>
      </c>
      <c r="M2" s="18" t="s">
        <v>116</v>
      </c>
      <c r="N2" s="18" t="s">
        <v>170</v>
      </c>
      <c r="O2" s="19">
        <v>183.75839433600001</v>
      </c>
      <c r="P2" s="19">
        <v>74.364400000000003</v>
      </c>
      <c r="Q2" s="18" t="s">
        <v>79</v>
      </c>
      <c r="R2" s="18" t="s">
        <v>80</v>
      </c>
      <c r="S2" s="18">
        <v>39</v>
      </c>
      <c r="T2" s="18">
        <v>27</v>
      </c>
      <c r="U2" s="18" t="s">
        <v>115</v>
      </c>
      <c r="V2" s="18" t="s">
        <v>115</v>
      </c>
      <c r="W2" s="18" t="s">
        <v>115</v>
      </c>
      <c r="X2" s="20">
        <v>2.987482</v>
      </c>
      <c r="Y2" s="20">
        <v>17.855756</v>
      </c>
      <c r="Z2" s="20">
        <v>0.30199999999999999</v>
      </c>
      <c r="AA2" s="20">
        <v>0.30499999999999999</v>
      </c>
      <c r="AB2" s="20">
        <f t="shared" ref="AB2:AB33" si="0">P2*X2*(1-Z2)</f>
        <v>155.06928989567839</v>
      </c>
      <c r="AC2" s="20">
        <f t="shared" ref="AC2:AC33" si="1">P2*Y2*(1-AA2)</f>
        <v>922.84364413304809</v>
      </c>
      <c r="AE2" t="s">
        <v>58</v>
      </c>
      <c r="AF2">
        <v>213.059</v>
      </c>
      <c r="AG2">
        <v>0.43594934985654404</v>
      </c>
      <c r="AH2">
        <v>0.4</v>
      </c>
    </row>
    <row r="3" spans="1:34" x14ac:dyDescent="0.25">
      <c r="A3" s="18">
        <v>2</v>
      </c>
      <c r="B3" s="18">
        <v>316</v>
      </c>
      <c r="C3" s="18" t="s">
        <v>165</v>
      </c>
      <c r="D3" s="18" t="s">
        <v>169</v>
      </c>
      <c r="E3" s="18" t="s">
        <v>166</v>
      </c>
      <c r="F3" s="18" t="s">
        <v>157</v>
      </c>
      <c r="G3" s="18" t="s">
        <v>158</v>
      </c>
      <c r="H3" s="18">
        <v>94</v>
      </c>
      <c r="I3" s="18">
        <v>96</v>
      </c>
      <c r="J3" s="18">
        <v>96</v>
      </c>
      <c r="K3" s="18">
        <v>2110</v>
      </c>
      <c r="L3" s="18">
        <v>2520</v>
      </c>
      <c r="M3" s="18" t="s">
        <v>116</v>
      </c>
      <c r="N3" s="18" t="s">
        <v>170</v>
      </c>
      <c r="O3" s="19">
        <v>45.208073627799997</v>
      </c>
      <c r="P3" s="19">
        <v>18.295100000000001</v>
      </c>
      <c r="Q3" s="18" t="s">
        <v>79</v>
      </c>
      <c r="R3" s="18" t="s">
        <v>80</v>
      </c>
      <c r="S3" s="18">
        <v>39</v>
      </c>
      <c r="T3" s="18">
        <v>27</v>
      </c>
      <c r="U3" s="18" t="s">
        <v>115</v>
      </c>
      <c r="V3" s="18" t="s">
        <v>115</v>
      </c>
      <c r="W3" s="18" t="s">
        <v>115</v>
      </c>
      <c r="X3" s="20">
        <v>2.987482</v>
      </c>
      <c r="Y3" s="20">
        <v>17.855756</v>
      </c>
      <c r="Z3" s="20">
        <v>0.30199999999999999</v>
      </c>
      <c r="AA3" s="20">
        <v>0.30499999999999999</v>
      </c>
      <c r="AB3" s="20">
        <f t="shared" si="0"/>
        <v>38.150084792863602</v>
      </c>
      <c r="AC3" s="20">
        <f t="shared" si="1"/>
        <v>227.03762490894204</v>
      </c>
      <c r="AE3" t="s">
        <v>60</v>
      </c>
      <c r="AF3">
        <v>9.7575559999999992</v>
      </c>
      <c r="AG3">
        <v>1.9965362619691354E-2</v>
      </c>
      <c r="AH3">
        <v>0.27</v>
      </c>
    </row>
    <row r="4" spans="1:34" x14ac:dyDescent="0.25">
      <c r="A4" s="18">
        <v>2</v>
      </c>
      <c r="B4" s="18">
        <v>316</v>
      </c>
      <c r="C4" s="18" t="s">
        <v>165</v>
      </c>
      <c r="D4" s="18" t="s">
        <v>169</v>
      </c>
      <c r="E4" s="18" t="s">
        <v>166</v>
      </c>
      <c r="F4" s="18" t="s">
        <v>157</v>
      </c>
      <c r="G4" s="18" t="s">
        <v>158</v>
      </c>
      <c r="H4" s="18">
        <v>95</v>
      </c>
      <c r="I4" s="18">
        <v>97</v>
      </c>
      <c r="J4" s="18">
        <v>97</v>
      </c>
      <c r="K4" s="18">
        <v>2110</v>
      </c>
      <c r="L4" s="18">
        <v>2520</v>
      </c>
      <c r="M4" s="18" t="s">
        <v>116</v>
      </c>
      <c r="N4" s="18" t="s">
        <v>170</v>
      </c>
      <c r="O4" s="19">
        <v>0.26979675590199997</v>
      </c>
      <c r="P4" s="19">
        <v>0.109183</v>
      </c>
      <c r="Q4" s="18" t="s">
        <v>79</v>
      </c>
      <c r="R4" s="18" t="s">
        <v>80</v>
      </c>
      <c r="S4" s="18">
        <v>39</v>
      </c>
      <c r="T4" s="18">
        <v>27</v>
      </c>
      <c r="U4" s="18" t="s">
        <v>115</v>
      </c>
      <c r="V4" s="18" t="s">
        <v>115</v>
      </c>
      <c r="W4" s="18" t="s">
        <v>115</v>
      </c>
      <c r="X4" s="20">
        <v>2.987482</v>
      </c>
      <c r="Y4" s="20">
        <v>17.855756</v>
      </c>
      <c r="Z4" s="20">
        <v>0.30199999999999999</v>
      </c>
      <c r="AA4" s="20">
        <v>0.30499999999999999</v>
      </c>
      <c r="AB4" s="20">
        <f t="shared" si="0"/>
        <v>0.22767520854978801</v>
      </c>
      <c r="AC4" s="20">
        <f t="shared" si="1"/>
        <v>1.3549337801068602</v>
      </c>
      <c r="AE4" t="s">
        <v>62</v>
      </c>
      <c r="AF4">
        <v>0.15676039</v>
      </c>
      <c r="AG4">
        <v>3.2075429859221288E-4</v>
      </c>
      <c r="AH4">
        <v>0.15</v>
      </c>
    </row>
    <row r="5" spans="1:34" x14ac:dyDescent="0.25">
      <c r="A5" s="18">
        <v>2</v>
      </c>
      <c r="B5" s="18">
        <v>316</v>
      </c>
      <c r="C5" s="18" t="s">
        <v>165</v>
      </c>
      <c r="D5" s="18" t="s">
        <v>169</v>
      </c>
      <c r="E5" s="18" t="s">
        <v>166</v>
      </c>
      <c r="F5" s="18" t="s">
        <v>157</v>
      </c>
      <c r="G5" s="18" t="s">
        <v>158</v>
      </c>
      <c r="H5" s="18">
        <v>96</v>
      </c>
      <c r="I5" s="18">
        <v>98</v>
      </c>
      <c r="J5" s="18">
        <v>98</v>
      </c>
      <c r="K5" s="18">
        <v>2110</v>
      </c>
      <c r="L5" s="18">
        <v>2520</v>
      </c>
      <c r="M5" s="18" t="s">
        <v>116</v>
      </c>
      <c r="N5" s="18" t="s">
        <v>170</v>
      </c>
      <c r="O5" s="19">
        <v>7.9902604626400002</v>
      </c>
      <c r="P5" s="19">
        <v>3.2335400000000001</v>
      </c>
      <c r="Q5" s="18" t="s">
        <v>79</v>
      </c>
      <c r="R5" s="18" t="s">
        <v>80</v>
      </c>
      <c r="S5" s="18">
        <v>39</v>
      </c>
      <c r="T5" s="18">
        <v>27</v>
      </c>
      <c r="U5" s="18" t="s">
        <v>115</v>
      </c>
      <c r="V5" s="18" t="s">
        <v>115</v>
      </c>
      <c r="W5" s="18" t="s">
        <v>115</v>
      </c>
      <c r="X5" s="20">
        <v>2.987482</v>
      </c>
      <c r="Y5" s="20">
        <v>17.855756</v>
      </c>
      <c r="Z5" s="20">
        <v>0.30199999999999999</v>
      </c>
      <c r="AA5" s="20">
        <v>0.30499999999999999</v>
      </c>
      <c r="AB5" s="20">
        <f t="shared" si="0"/>
        <v>6.742779497303439</v>
      </c>
      <c r="AC5" s="20">
        <f t="shared" si="1"/>
        <v>40.127424373086804</v>
      </c>
      <c r="AE5" t="s">
        <v>263</v>
      </c>
      <c r="AF5">
        <v>0.30787100000000001</v>
      </c>
      <c r="AG5">
        <v>6.2994833491983012E-4</v>
      </c>
      <c r="AH5">
        <v>2</v>
      </c>
    </row>
    <row r="6" spans="1:34" x14ac:dyDescent="0.25">
      <c r="A6" s="18">
        <v>2</v>
      </c>
      <c r="B6" s="18">
        <v>316</v>
      </c>
      <c r="C6" s="18" t="s">
        <v>165</v>
      </c>
      <c r="D6" s="18" t="s">
        <v>169</v>
      </c>
      <c r="E6" s="18" t="s">
        <v>166</v>
      </c>
      <c r="F6" s="18" t="s">
        <v>157</v>
      </c>
      <c r="G6" s="18" t="s">
        <v>158</v>
      </c>
      <c r="H6" s="18">
        <v>97</v>
      </c>
      <c r="I6" s="18">
        <v>99</v>
      </c>
      <c r="J6" s="18">
        <v>99</v>
      </c>
      <c r="K6" s="18">
        <v>2110</v>
      </c>
      <c r="L6" s="18">
        <v>2520</v>
      </c>
      <c r="M6" s="18" t="s">
        <v>116</v>
      </c>
      <c r="N6" s="18" t="s">
        <v>170</v>
      </c>
      <c r="O6" s="19">
        <v>6.1413532070700001E-2</v>
      </c>
      <c r="P6" s="19">
        <v>2.4853199999999999E-2</v>
      </c>
      <c r="Q6" s="18" t="s">
        <v>79</v>
      </c>
      <c r="R6" s="18" t="s">
        <v>80</v>
      </c>
      <c r="S6" s="18">
        <v>39</v>
      </c>
      <c r="T6" s="18">
        <v>27</v>
      </c>
      <c r="U6" s="18" t="s">
        <v>115</v>
      </c>
      <c r="V6" s="18" t="s">
        <v>115</v>
      </c>
      <c r="W6" s="18" t="s">
        <v>115</v>
      </c>
      <c r="X6" s="20">
        <v>2.987482</v>
      </c>
      <c r="Y6" s="20">
        <v>17.855756</v>
      </c>
      <c r="Z6" s="20">
        <v>0.30199999999999999</v>
      </c>
      <c r="AA6" s="20">
        <v>0.30499999999999999</v>
      </c>
      <c r="AB6" s="20">
        <f t="shared" si="0"/>
        <v>5.1825444374395194E-2</v>
      </c>
      <c r="AC6" s="20">
        <f t="shared" si="1"/>
        <v>0.308422009138344</v>
      </c>
      <c r="AE6" t="s">
        <v>329</v>
      </c>
      <c r="AF6">
        <v>0.28453800000000001</v>
      </c>
      <c r="AG6">
        <v>5.8220566185648729E-4</v>
      </c>
      <c r="AH6">
        <v>0.6</v>
      </c>
    </row>
    <row r="7" spans="1:34" x14ac:dyDescent="0.25">
      <c r="A7" s="18">
        <v>2</v>
      </c>
      <c r="B7" s="18">
        <v>316</v>
      </c>
      <c r="C7" s="18" t="s">
        <v>165</v>
      </c>
      <c r="D7" s="18" t="s">
        <v>169</v>
      </c>
      <c r="E7" s="18" t="s">
        <v>166</v>
      </c>
      <c r="F7" s="18" t="s">
        <v>157</v>
      </c>
      <c r="G7" s="18" t="s">
        <v>158</v>
      </c>
      <c r="H7" s="18">
        <v>98</v>
      </c>
      <c r="I7" s="18">
        <v>100</v>
      </c>
      <c r="J7" s="18">
        <v>100</v>
      </c>
      <c r="K7" s="18">
        <v>2110</v>
      </c>
      <c r="L7" s="18">
        <v>2520</v>
      </c>
      <c r="M7" s="18" t="s">
        <v>116</v>
      </c>
      <c r="N7" s="18" t="s">
        <v>170</v>
      </c>
      <c r="O7" s="19">
        <v>1.62777686772</v>
      </c>
      <c r="P7" s="19">
        <v>0.65873800000000005</v>
      </c>
      <c r="Q7" s="18" t="s">
        <v>79</v>
      </c>
      <c r="R7" s="18" t="s">
        <v>80</v>
      </c>
      <c r="S7" s="18">
        <v>39</v>
      </c>
      <c r="T7" s="18">
        <v>27</v>
      </c>
      <c r="U7" s="18" t="s">
        <v>115</v>
      </c>
      <c r="V7" s="18" t="s">
        <v>115</v>
      </c>
      <c r="W7" s="18" t="s">
        <v>115</v>
      </c>
      <c r="X7" s="20">
        <v>2.987482</v>
      </c>
      <c r="Y7" s="20">
        <v>17.855756</v>
      </c>
      <c r="Z7" s="20">
        <v>0.30199999999999999</v>
      </c>
      <c r="AA7" s="20">
        <v>0.30499999999999999</v>
      </c>
      <c r="AB7" s="20">
        <f t="shared" si="0"/>
        <v>1.3736416065657679</v>
      </c>
      <c r="AC7" s="20">
        <f t="shared" si="1"/>
        <v>8.1747741721699612</v>
      </c>
      <c r="AE7" t="s">
        <v>115</v>
      </c>
      <c r="AF7">
        <v>215.55709832000008</v>
      </c>
      <c r="AG7">
        <v>0.44106081822202853</v>
      </c>
      <c r="AH7">
        <v>1.5</v>
      </c>
    </row>
    <row r="8" spans="1:34" x14ac:dyDescent="0.25">
      <c r="A8" s="18">
        <v>2</v>
      </c>
      <c r="B8" s="18">
        <v>316</v>
      </c>
      <c r="C8" s="18" t="s">
        <v>165</v>
      </c>
      <c r="D8" s="18" t="s">
        <v>169</v>
      </c>
      <c r="E8" s="18" t="s">
        <v>166</v>
      </c>
      <c r="F8" s="18" t="s">
        <v>157</v>
      </c>
      <c r="G8" s="18" t="s">
        <v>158</v>
      </c>
      <c r="H8" s="18">
        <v>235</v>
      </c>
      <c r="I8" s="18">
        <v>238</v>
      </c>
      <c r="J8" s="18">
        <v>238</v>
      </c>
      <c r="K8" s="18">
        <v>2120</v>
      </c>
      <c r="L8" s="18">
        <v>2520</v>
      </c>
      <c r="M8" s="18" t="s">
        <v>116</v>
      </c>
      <c r="N8" s="18" t="s">
        <v>170</v>
      </c>
      <c r="O8" s="19">
        <v>160.215099974</v>
      </c>
      <c r="P8" s="19">
        <v>64.836799999999997</v>
      </c>
      <c r="Q8" s="18" t="s">
        <v>79</v>
      </c>
      <c r="R8" s="18" t="s">
        <v>80</v>
      </c>
      <c r="S8" s="18">
        <v>39</v>
      </c>
      <c r="T8" s="18">
        <v>27</v>
      </c>
      <c r="U8" s="18" t="s">
        <v>115</v>
      </c>
      <c r="V8" s="18" t="s">
        <v>115</v>
      </c>
      <c r="W8" s="18" t="s">
        <v>115</v>
      </c>
      <c r="X8" s="20">
        <v>2.987482</v>
      </c>
      <c r="Y8" s="20">
        <v>17.855756</v>
      </c>
      <c r="Z8" s="20">
        <v>0.30199999999999999</v>
      </c>
      <c r="AA8" s="20">
        <v>0.30499999999999999</v>
      </c>
      <c r="AB8" s="20">
        <f t="shared" si="0"/>
        <v>135.20174351044477</v>
      </c>
      <c r="AC8" s="20">
        <f t="shared" si="1"/>
        <v>804.60850603145605</v>
      </c>
      <c r="AE8" t="s">
        <v>328</v>
      </c>
      <c r="AF8">
        <v>49.601382599999994</v>
      </c>
      <c r="AG8">
        <v>0.10149156100636769</v>
      </c>
      <c r="AH8">
        <v>0.1</v>
      </c>
    </row>
    <row r="9" spans="1:34" x14ac:dyDescent="0.25">
      <c r="A9" s="18">
        <v>2</v>
      </c>
      <c r="B9" s="18">
        <v>316</v>
      </c>
      <c r="C9" s="18" t="s">
        <v>165</v>
      </c>
      <c r="D9" s="18" t="s">
        <v>169</v>
      </c>
      <c r="E9" s="18" t="s">
        <v>166</v>
      </c>
      <c r="F9" s="18" t="s">
        <v>157</v>
      </c>
      <c r="G9" s="18" t="s">
        <v>158</v>
      </c>
      <c r="H9" s="18">
        <v>236</v>
      </c>
      <c r="I9" s="18">
        <v>239</v>
      </c>
      <c r="J9" s="18">
        <v>239</v>
      </c>
      <c r="K9" s="18">
        <v>2120</v>
      </c>
      <c r="L9" s="18">
        <v>2520</v>
      </c>
      <c r="M9" s="18" t="s">
        <v>116</v>
      </c>
      <c r="N9" s="18" t="s">
        <v>170</v>
      </c>
      <c r="O9" s="19">
        <v>25.8557249799</v>
      </c>
      <c r="P9" s="19">
        <v>10.4634</v>
      </c>
      <c r="Q9" s="18" t="s">
        <v>79</v>
      </c>
      <c r="R9" s="18" t="s">
        <v>80</v>
      </c>
      <c r="S9" s="18">
        <v>39</v>
      </c>
      <c r="T9" s="18">
        <v>27</v>
      </c>
      <c r="U9" s="18" t="s">
        <v>115</v>
      </c>
      <c r="V9" s="18" t="s">
        <v>115</v>
      </c>
      <c r="W9" s="18" t="s">
        <v>115</v>
      </c>
      <c r="X9" s="20">
        <v>2.987482</v>
      </c>
      <c r="Y9" s="20">
        <v>17.855756</v>
      </c>
      <c r="Z9" s="20">
        <v>0.30199999999999999</v>
      </c>
      <c r="AA9" s="20">
        <v>0.30499999999999999</v>
      </c>
      <c r="AB9" s="20">
        <f t="shared" si="0"/>
        <v>21.818934972842399</v>
      </c>
      <c r="AC9" s="20">
        <f t="shared" si="1"/>
        <v>129.848182544628</v>
      </c>
      <c r="AF9">
        <v>488.72420631</v>
      </c>
      <c r="AH9">
        <v>0.85</v>
      </c>
    </row>
    <row r="10" spans="1:34" x14ac:dyDescent="0.25">
      <c r="A10" s="18">
        <v>2</v>
      </c>
      <c r="B10" s="18">
        <v>316</v>
      </c>
      <c r="C10" s="18" t="s">
        <v>165</v>
      </c>
      <c r="D10" s="18" t="s">
        <v>169</v>
      </c>
      <c r="E10" s="18" t="s">
        <v>166</v>
      </c>
      <c r="F10" s="18" t="s">
        <v>157</v>
      </c>
      <c r="G10" s="18" t="s">
        <v>158</v>
      </c>
      <c r="H10" s="18">
        <v>302</v>
      </c>
      <c r="I10" s="18">
        <v>303</v>
      </c>
      <c r="J10" s="18">
        <v>303</v>
      </c>
      <c r="K10" s="18">
        <v>2130</v>
      </c>
      <c r="L10" s="18">
        <v>2520</v>
      </c>
      <c r="M10" s="18" t="s">
        <v>116</v>
      </c>
      <c r="N10" s="18" t="s">
        <v>170</v>
      </c>
      <c r="O10" s="19">
        <v>17.399377695999998</v>
      </c>
      <c r="P10" s="19">
        <v>7.0412800000000004</v>
      </c>
      <c r="Q10" s="18" t="s">
        <v>79</v>
      </c>
      <c r="R10" s="18" t="s">
        <v>80</v>
      </c>
      <c r="S10" s="18">
        <v>39</v>
      </c>
      <c r="T10" s="18">
        <v>27</v>
      </c>
      <c r="U10" s="18" t="s">
        <v>115</v>
      </c>
      <c r="V10" s="18" t="s">
        <v>115</v>
      </c>
      <c r="W10" s="18" t="s">
        <v>115</v>
      </c>
      <c r="X10" s="20">
        <v>2.987482</v>
      </c>
      <c r="Y10" s="20">
        <v>17.855756</v>
      </c>
      <c r="Z10" s="20">
        <v>0.30199999999999999</v>
      </c>
      <c r="AA10" s="20">
        <v>0.30499999999999999</v>
      </c>
      <c r="AB10" s="20">
        <f t="shared" si="0"/>
        <v>14.68291668535808</v>
      </c>
      <c r="AC10" s="20">
        <f t="shared" si="1"/>
        <v>87.380527437337605</v>
      </c>
    </row>
    <row r="11" spans="1:34" x14ac:dyDescent="0.25">
      <c r="A11" s="18">
        <v>2</v>
      </c>
      <c r="B11" s="18">
        <v>316</v>
      </c>
      <c r="C11" s="18" t="s">
        <v>165</v>
      </c>
      <c r="D11" s="18" t="s">
        <v>169</v>
      </c>
      <c r="E11" s="18" t="s">
        <v>166</v>
      </c>
      <c r="F11" s="18" t="s">
        <v>157</v>
      </c>
      <c r="G11" s="18" t="s">
        <v>158</v>
      </c>
      <c r="H11" s="18">
        <v>341</v>
      </c>
      <c r="I11" s="18">
        <v>342</v>
      </c>
      <c r="J11" s="18">
        <v>342</v>
      </c>
      <c r="K11" s="18">
        <v>2150</v>
      </c>
      <c r="L11" s="18">
        <v>2520</v>
      </c>
      <c r="M11" s="18" t="s">
        <v>116</v>
      </c>
      <c r="N11" s="18" t="s">
        <v>170</v>
      </c>
      <c r="O11" s="19">
        <v>0.35663176623699999</v>
      </c>
      <c r="P11" s="19">
        <v>0.14432400000000001</v>
      </c>
      <c r="Q11" s="18" t="s">
        <v>79</v>
      </c>
      <c r="R11" s="18" t="s">
        <v>80</v>
      </c>
      <c r="S11" s="18">
        <v>39</v>
      </c>
      <c r="T11" s="18">
        <v>27</v>
      </c>
      <c r="U11" s="18" t="s">
        <v>115</v>
      </c>
      <c r="V11" s="18" t="s">
        <v>115</v>
      </c>
      <c r="W11" s="18" t="s">
        <v>115</v>
      </c>
      <c r="X11" s="20">
        <v>2.987482</v>
      </c>
      <c r="Y11" s="20">
        <v>17.855756</v>
      </c>
      <c r="Z11" s="20">
        <v>0.30199999999999999</v>
      </c>
      <c r="AA11" s="20">
        <v>0.30499999999999999</v>
      </c>
      <c r="AB11" s="20">
        <f t="shared" si="0"/>
        <v>0.30095341581326396</v>
      </c>
      <c r="AC11" s="20">
        <f t="shared" si="1"/>
        <v>1.7910248196160803</v>
      </c>
    </row>
    <row r="12" spans="1:34" x14ac:dyDescent="0.25">
      <c r="A12" s="18">
        <v>2</v>
      </c>
      <c r="B12" s="18">
        <v>316</v>
      </c>
      <c r="C12" s="18" t="s">
        <v>165</v>
      </c>
      <c r="D12" s="18" t="s">
        <v>169</v>
      </c>
      <c r="E12" s="18" t="s">
        <v>166</v>
      </c>
      <c r="F12" s="18" t="s">
        <v>157</v>
      </c>
      <c r="G12" s="18" t="s">
        <v>158</v>
      </c>
      <c r="H12" s="18">
        <v>342</v>
      </c>
      <c r="I12" s="18">
        <v>343</v>
      </c>
      <c r="J12" s="18">
        <v>343</v>
      </c>
      <c r="K12" s="18">
        <v>2150</v>
      </c>
      <c r="L12" s="18">
        <v>2520</v>
      </c>
      <c r="M12" s="18" t="s">
        <v>116</v>
      </c>
      <c r="N12" s="18" t="s">
        <v>170</v>
      </c>
      <c r="O12" s="19">
        <v>1.3631435392100001E-2</v>
      </c>
      <c r="P12" s="19">
        <v>5.51645E-3</v>
      </c>
      <c r="Q12" s="18" t="s">
        <v>79</v>
      </c>
      <c r="R12" s="18" t="s">
        <v>80</v>
      </c>
      <c r="S12" s="18">
        <v>39</v>
      </c>
      <c r="T12" s="18">
        <v>27</v>
      </c>
      <c r="U12" s="18" t="s">
        <v>115</v>
      </c>
      <c r="V12" s="18" t="s">
        <v>115</v>
      </c>
      <c r="W12" s="18" t="s">
        <v>115</v>
      </c>
      <c r="X12" s="20">
        <v>2.987482</v>
      </c>
      <c r="Y12" s="20">
        <v>17.855756</v>
      </c>
      <c r="Z12" s="20">
        <v>0.30199999999999999</v>
      </c>
      <c r="AA12" s="20">
        <v>0.30499999999999999</v>
      </c>
      <c r="AB12" s="20">
        <f t="shared" si="0"/>
        <v>1.15032459650722E-2</v>
      </c>
      <c r="AC12" s="20">
        <f t="shared" si="1"/>
        <v>6.8457767704409006E-2</v>
      </c>
    </row>
    <row r="13" spans="1:34" x14ac:dyDescent="0.25">
      <c r="A13" s="18">
        <v>2</v>
      </c>
      <c r="B13" s="18">
        <v>316</v>
      </c>
      <c r="C13" s="18" t="s">
        <v>165</v>
      </c>
      <c r="D13" s="18" t="s">
        <v>169</v>
      </c>
      <c r="E13" s="18" t="s">
        <v>166</v>
      </c>
      <c r="F13" s="18" t="s">
        <v>157</v>
      </c>
      <c r="G13" s="18" t="s">
        <v>158</v>
      </c>
      <c r="H13" s="18">
        <v>374</v>
      </c>
      <c r="I13" s="18">
        <v>375</v>
      </c>
      <c r="J13" s="18">
        <v>375</v>
      </c>
      <c r="K13" s="18">
        <v>2210</v>
      </c>
      <c r="L13" s="18">
        <v>2520</v>
      </c>
      <c r="M13" s="18" t="s">
        <v>116</v>
      </c>
      <c r="N13" s="18" t="s">
        <v>170</v>
      </c>
      <c r="O13" s="19">
        <v>1.5755925781599999E-3</v>
      </c>
      <c r="P13" s="19">
        <v>6.3761999999999998E-4</v>
      </c>
      <c r="Q13" s="18" t="s">
        <v>79</v>
      </c>
      <c r="R13" s="18" t="s">
        <v>80</v>
      </c>
      <c r="S13" s="18">
        <v>39</v>
      </c>
      <c r="T13" s="18">
        <v>27</v>
      </c>
      <c r="U13" s="18" t="s">
        <v>115</v>
      </c>
      <c r="V13" s="18" t="s">
        <v>115</v>
      </c>
      <c r="W13" s="18" t="s">
        <v>115</v>
      </c>
      <c r="X13" s="20">
        <v>2.987482</v>
      </c>
      <c r="Y13" s="20">
        <v>17.855756</v>
      </c>
      <c r="Z13" s="20">
        <v>0.30199999999999999</v>
      </c>
      <c r="AA13" s="20">
        <v>0.30499999999999999</v>
      </c>
      <c r="AB13" s="20">
        <f t="shared" si="0"/>
        <v>1.3296050344423199E-3</v>
      </c>
      <c r="AC13" s="20">
        <f t="shared" si="1"/>
        <v>7.9127050628004011E-3</v>
      </c>
    </row>
    <row r="14" spans="1:34" x14ac:dyDescent="0.25">
      <c r="A14" s="18">
        <v>2</v>
      </c>
      <c r="B14" s="18">
        <v>316</v>
      </c>
      <c r="C14" s="18" t="s">
        <v>165</v>
      </c>
      <c r="D14" s="18" t="s">
        <v>169</v>
      </c>
      <c r="E14" s="18" t="s">
        <v>166</v>
      </c>
      <c r="F14" s="18" t="s">
        <v>157</v>
      </c>
      <c r="G14" s="18" t="s">
        <v>158</v>
      </c>
      <c r="H14" s="18">
        <v>442</v>
      </c>
      <c r="I14" s="18">
        <v>444</v>
      </c>
      <c r="J14" s="18">
        <v>444</v>
      </c>
      <c r="K14" s="18">
        <v>3100</v>
      </c>
      <c r="L14" s="18">
        <v>2520</v>
      </c>
      <c r="M14" s="18" t="s">
        <v>116</v>
      </c>
      <c r="N14" s="18" t="s">
        <v>170</v>
      </c>
      <c r="O14" s="19">
        <v>0.77475353825100002</v>
      </c>
      <c r="P14" s="19">
        <v>0.31353199999999998</v>
      </c>
      <c r="Q14" s="18" t="s">
        <v>79</v>
      </c>
      <c r="R14" s="18" t="s">
        <v>80</v>
      </c>
      <c r="S14" s="18">
        <v>39</v>
      </c>
      <c r="T14" s="18">
        <v>27</v>
      </c>
      <c r="U14" s="18" t="s">
        <v>115</v>
      </c>
      <c r="V14" s="18" t="s">
        <v>115</v>
      </c>
      <c r="W14" s="18" t="s">
        <v>115</v>
      </c>
      <c r="X14" s="20">
        <v>2.987482</v>
      </c>
      <c r="Y14" s="20">
        <v>17.855756</v>
      </c>
      <c r="Z14" s="20">
        <v>0.30199999999999999</v>
      </c>
      <c r="AA14" s="20">
        <v>0.30499999999999999</v>
      </c>
      <c r="AB14" s="20">
        <f t="shared" si="0"/>
        <v>0.6537965020839519</v>
      </c>
      <c r="AC14" s="20">
        <f t="shared" si="1"/>
        <v>3.8908538686834397</v>
      </c>
    </row>
    <row r="15" spans="1:34" x14ac:dyDescent="0.25">
      <c r="A15" s="18">
        <v>2</v>
      </c>
      <c r="B15" s="18">
        <v>316</v>
      </c>
      <c r="C15" s="18" t="s">
        <v>165</v>
      </c>
      <c r="D15" s="18" t="s">
        <v>169</v>
      </c>
      <c r="E15" s="18" t="s">
        <v>166</v>
      </c>
      <c r="F15" s="18" t="s">
        <v>157</v>
      </c>
      <c r="G15" s="18" t="s">
        <v>158</v>
      </c>
      <c r="H15" s="18">
        <v>453</v>
      </c>
      <c r="I15" s="18">
        <v>455</v>
      </c>
      <c r="J15" s="18">
        <v>455</v>
      </c>
      <c r="K15" s="18">
        <v>3200</v>
      </c>
      <c r="L15" s="18">
        <v>2520</v>
      </c>
      <c r="M15" s="18" t="s">
        <v>116</v>
      </c>
      <c r="N15" s="18" t="s">
        <v>170</v>
      </c>
      <c r="O15" s="19">
        <v>72.769014744700002</v>
      </c>
      <c r="P15" s="19">
        <v>29.448599999999999</v>
      </c>
      <c r="Q15" s="18" t="s">
        <v>79</v>
      </c>
      <c r="R15" s="18" t="s">
        <v>80</v>
      </c>
      <c r="S15" s="18">
        <v>39</v>
      </c>
      <c r="T15" s="18">
        <v>27</v>
      </c>
      <c r="U15" s="18" t="s">
        <v>115</v>
      </c>
      <c r="V15" s="18" t="s">
        <v>115</v>
      </c>
      <c r="W15" s="18" t="s">
        <v>115</v>
      </c>
      <c r="X15" s="20">
        <v>2.987482</v>
      </c>
      <c r="Y15" s="20">
        <v>17.855756</v>
      </c>
      <c r="Z15" s="20">
        <v>0.30199999999999999</v>
      </c>
      <c r="AA15" s="20">
        <v>0.30499999999999999</v>
      </c>
      <c r="AB15" s="20">
        <f t="shared" si="0"/>
        <v>61.408059372789587</v>
      </c>
      <c r="AC15" s="20">
        <f t="shared" si="1"/>
        <v>365.44977621841201</v>
      </c>
    </row>
    <row r="16" spans="1:34" x14ac:dyDescent="0.25">
      <c r="A16" s="18">
        <v>2</v>
      </c>
      <c r="B16" s="18">
        <v>316</v>
      </c>
      <c r="C16" s="18" t="s">
        <v>165</v>
      </c>
      <c r="D16" s="18" t="s">
        <v>169</v>
      </c>
      <c r="E16" s="18" t="s">
        <v>166</v>
      </c>
      <c r="F16" s="18" t="s">
        <v>157</v>
      </c>
      <c r="G16" s="18" t="s">
        <v>158</v>
      </c>
      <c r="H16" s="18">
        <v>476</v>
      </c>
      <c r="I16" s="18">
        <v>478</v>
      </c>
      <c r="J16" s="18">
        <v>478</v>
      </c>
      <c r="K16" s="18">
        <v>4271</v>
      </c>
      <c r="L16" s="18">
        <v>2520</v>
      </c>
      <c r="M16" s="18" t="s">
        <v>116</v>
      </c>
      <c r="N16" s="18" t="s">
        <v>170</v>
      </c>
      <c r="O16" s="19">
        <v>7.0951679214299999</v>
      </c>
      <c r="P16" s="19">
        <v>2.8713099999999998</v>
      </c>
      <c r="Q16" s="18" t="s">
        <v>79</v>
      </c>
      <c r="R16" s="18" t="s">
        <v>80</v>
      </c>
      <c r="S16" s="18">
        <v>39</v>
      </c>
      <c r="T16" s="18">
        <v>27</v>
      </c>
      <c r="U16" s="18" t="s">
        <v>115</v>
      </c>
      <c r="V16" s="18" t="s">
        <v>115</v>
      </c>
      <c r="W16" s="18" t="s">
        <v>115</v>
      </c>
      <c r="X16" s="20">
        <v>2.987482</v>
      </c>
      <c r="Y16" s="20">
        <v>17.855756</v>
      </c>
      <c r="Z16" s="20">
        <v>0.30199999999999999</v>
      </c>
      <c r="AA16" s="20">
        <v>0.30499999999999999</v>
      </c>
      <c r="AB16" s="20">
        <f t="shared" si="0"/>
        <v>5.987434885111159</v>
      </c>
      <c r="AC16" s="20">
        <f t="shared" si="1"/>
        <v>35.6322404784502</v>
      </c>
    </row>
    <row r="17" spans="1:29" x14ac:dyDescent="0.25">
      <c r="A17" s="18">
        <v>2</v>
      </c>
      <c r="B17" s="18">
        <v>316</v>
      </c>
      <c r="C17" s="18" t="s">
        <v>165</v>
      </c>
      <c r="D17" s="18" t="s">
        <v>169</v>
      </c>
      <c r="E17" s="18" t="s">
        <v>166</v>
      </c>
      <c r="F17" s="18" t="s">
        <v>157</v>
      </c>
      <c r="G17" s="18" t="s">
        <v>158</v>
      </c>
      <c r="H17" s="18">
        <v>477</v>
      </c>
      <c r="I17" s="18">
        <v>479</v>
      </c>
      <c r="J17" s="18">
        <v>479</v>
      </c>
      <c r="K17" s="18">
        <v>4271</v>
      </c>
      <c r="L17" s="18">
        <v>2520</v>
      </c>
      <c r="M17" s="18" t="s">
        <v>116</v>
      </c>
      <c r="N17" s="18" t="s">
        <v>170</v>
      </c>
      <c r="O17" s="19">
        <v>1.3839222630500001</v>
      </c>
      <c r="P17" s="19">
        <v>0.56005300000000002</v>
      </c>
      <c r="Q17" s="18" t="s">
        <v>79</v>
      </c>
      <c r="R17" s="18" t="s">
        <v>80</v>
      </c>
      <c r="S17" s="18">
        <v>39</v>
      </c>
      <c r="T17" s="18">
        <v>27</v>
      </c>
      <c r="U17" s="18" t="s">
        <v>115</v>
      </c>
      <c r="V17" s="18" t="s">
        <v>115</v>
      </c>
      <c r="W17" s="18" t="s">
        <v>115</v>
      </c>
      <c r="X17" s="20">
        <v>2.987482</v>
      </c>
      <c r="Y17" s="20">
        <v>17.855756</v>
      </c>
      <c r="Z17" s="20">
        <v>0.30199999999999999</v>
      </c>
      <c r="AA17" s="20">
        <v>0.30499999999999999</v>
      </c>
      <c r="AB17" s="20">
        <f t="shared" si="0"/>
        <v>1.167857483069108</v>
      </c>
      <c r="AC17" s="20">
        <f t="shared" si="1"/>
        <v>6.9501179519722616</v>
      </c>
    </row>
    <row r="18" spans="1:29" x14ac:dyDescent="0.25">
      <c r="A18" s="18">
        <v>2</v>
      </c>
      <c r="B18" s="18">
        <v>316</v>
      </c>
      <c r="C18" s="18" t="s">
        <v>165</v>
      </c>
      <c r="D18" s="18" t="s">
        <v>169</v>
      </c>
      <c r="E18" s="18" t="s">
        <v>166</v>
      </c>
      <c r="F18" s="18" t="s">
        <v>157</v>
      </c>
      <c r="G18" s="18" t="s">
        <v>158</v>
      </c>
      <c r="H18" s="18">
        <v>915</v>
      </c>
      <c r="I18" s="18">
        <v>916</v>
      </c>
      <c r="J18" s="18">
        <v>844</v>
      </c>
      <c r="K18" s="18">
        <v>6410</v>
      </c>
      <c r="L18" s="18">
        <v>2520</v>
      </c>
      <c r="M18" s="18" t="s">
        <v>116</v>
      </c>
      <c r="N18" s="18" t="s">
        <v>170</v>
      </c>
      <c r="O18" s="19">
        <v>0.40800656797700002</v>
      </c>
      <c r="P18" s="19">
        <v>0.16511400000000001</v>
      </c>
      <c r="Q18" s="18" t="s">
        <v>79</v>
      </c>
      <c r="R18" s="18" t="s">
        <v>80</v>
      </c>
      <c r="S18" s="18">
        <v>39</v>
      </c>
      <c r="T18" s="18">
        <v>27</v>
      </c>
      <c r="U18" s="18" t="s">
        <v>115</v>
      </c>
      <c r="V18" s="18" t="s">
        <v>115</v>
      </c>
      <c r="W18" s="18" t="s">
        <v>115</v>
      </c>
      <c r="X18" s="20">
        <v>2.987482</v>
      </c>
      <c r="Y18" s="20">
        <v>17.855756</v>
      </c>
      <c r="Z18" s="20">
        <v>0.30199999999999999</v>
      </c>
      <c r="AA18" s="20">
        <v>0.30499999999999999</v>
      </c>
      <c r="AB18" s="20">
        <f t="shared" si="0"/>
        <v>0.34430602185770398</v>
      </c>
      <c r="AC18" s="20">
        <f t="shared" si="1"/>
        <v>2.0490235308478799</v>
      </c>
    </row>
    <row r="19" spans="1:29" x14ac:dyDescent="0.25">
      <c r="A19" s="18">
        <v>2</v>
      </c>
      <c r="B19" s="18">
        <v>316</v>
      </c>
      <c r="C19" s="18" t="s">
        <v>165</v>
      </c>
      <c r="D19" s="18" t="s">
        <v>169</v>
      </c>
      <c r="E19" s="18" t="s">
        <v>166</v>
      </c>
      <c r="F19" s="18" t="s">
        <v>157</v>
      </c>
      <c r="G19" s="18" t="s">
        <v>158</v>
      </c>
      <c r="H19" s="18">
        <v>917</v>
      </c>
      <c r="I19" s="18">
        <v>918</v>
      </c>
      <c r="J19" s="18">
        <v>846</v>
      </c>
      <c r="K19" s="18">
        <v>6410</v>
      </c>
      <c r="L19" s="18">
        <v>2520</v>
      </c>
      <c r="M19" s="18" t="s">
        <v>116</v>
      </c>
      <c r="N19" s="18" t="s">
        <v>170</v>
      </c>
      <c r="O19" s="19">
        <v>0.20259734349899999</v>
      </c>
      <c r="P19" s="19">
        <v>8.1988199999999997E-2</v>
      </c>
      <c r="Q19" s="18" t="s">
        <v>79</v>
      </c>
      <c r="R19" s="18" t="s">
        <v>80</v>
      </c>
      <c r="S19" s="18">
        <v>39</v>
      </c>
      <c r="T19" s="18">
        <v>27</v>
      </c>
      <c r="U19" s="18" t="s">
        <v>115</v>
      </c>
      <c r="V19" s="18" t="s">
        <v>115</v>
      </c>
      <c r="W19" s="18" t="s">
        <v>115</v>
      </c>
      <c r="X19" s="20">
        <v>2.987482</v>
      </c>
      <c r="Y19" s="20">
        <v>17.855756</v>
      </c>
      <c r="Z19" s="20">
        <v>0.30199999999999999</v>
      </c>
      <c r="AA19" s="20">
        <v>0.30499999999999999</v>
      </c>
      <c r="AB19" s="20">
        <f t="shared" si="0"/>
        <v>0.17096691365525518</v>
      </c>
      <c r="AC19" s="20">
        <f t="shared" si="1"/>
        <v>1.0174530993850441</v>
      </c>
    </row>
    <row r="20" spans="1:29" x14ac:dyDescent="0.25">
      <c r="A20" s="18">
        <v>2</v>
      </c>
      <c r="B20" s="18">
        <v>316</v>
      </c>
      <c r="C20" s="18" t="s">
        <v>165</v>
      </c>
      <c r="D20" s="18" t="s">
        <v>169</v>
      </c>
      <c r="E20" s="18" t="s">
        <v>166</v>
      </c>
      <c r="F20" s="18" t="s">
        <v>157</v>
      </c>
      <c r="G20" s="18" t="s">
        <v>158</v>
      </c>
      <c r="H20" s="18">
        <v>918</v>
      </c>
      <c r="I20" s="18">
        <v>919</v>
      </c>
      <c r="J20" s="18">
        <v>847</v>
      </c>
      <c r="K20" s="18">
        <v>6410</v>
      </c>
      <c r="L20" s="18">
        <v>2520</v>
      </c>
      <c r="M20" s="18" t="s">
        <v>116</v>
      </c>
      <c r="N20" s="18" t="s">
        <v>170</v>
      </c>
      <c r="O20" s="19">
        <v>2.1122840429999998</v>
      </c>
      <c r="P20" s="19">
        <v>0.85481099999999999</v>
      </c>
      <c r="Q20" s="18" t="s">
        <v>79</v>
      </c>
      <c r="R20" s="18" t="s">
        <v>80</v>
      </c>
      <c r="S20" s="18">
        <v>39</v>
      </c>
      <c r="T20" s="18">
        <v>27</v>
      </c>
      <c r="U20" s="18" t="s">
        <v>115</v>
      </c>
      <c r="V20" s="18" t="s">
        <v>115</v>
      </c>
      <c r="W20" s="18" t="s">
        <v>115</v>
      </c>
      <c r="X20" s="20">
        <v>2.987482</v>
      </c>
      <c r="Y20" s="20">
        <v>17.855756</v>
      </c>
      <c r="Z20" s="20">
        <v>0.30199999999999999</v>
      </c>
      <c r="AA20" s="20">
        <v>0.30499999999999999</v>
      </c>
      <c r="AB20" s="20">
        <f t="shared" si="0"/>
        <v>1.7825052681795961</v>
      </c>
      <c r="AC20" s="20">
        <f t="shared" si="1"/>
        <v>10.607991166270621</v>
      </c>
    </row>
    <row r="21" spans="1:29" x14ac:dyDescent="0.25">
      <c r="A21" s="18">
        <v>2</v>
      </c>
      <c r="B21" s="18">
        <v>316</v>
      </c>
      <c r="C21" s="18" t="s">
        <v>165</v>
      </c>
      <c r="D21" s="18" t="s">
        <v>169</v>
      </c>
      <c r="E21" s="18" t="s">
        <v>166</v>
      </c>
      <c r="F21" s="18" t="s">
        <v>157</v>
      </c>
      <c r="G21" s="18" t="s">
        <v>158</v>
      </c>
      <c r="H21" s="18">
        <v>919</v>
      </c>
      <c r="I21" s="18">
        <v>920</v>
      </c>
      <c r="J21" s="18">
        <v>848</v>
      </c>
      <c r="K21" s="18">
        <v>6410</v>
      </c>
      <c r="L21" s="18">
        <v>2520</v>
      </c>
      <c r="M21" s="18" t="s">
        <v>116</v>
      </c>
      <c r="N21" s="18" t="s">
        <v>170</v>
      </c>
      <c r="O21" s="19">
        <v>1.5397628625399999</v>
      </c>
      <c r="P21" s="19">
        <v>0.62312000000000001</v>
      </c>
      <c r="Q21" s="18" t="s">
        <v>79</v>
      </c>
      <c r="R21" s="18" t="s">
        <v>80</v>
      </c>
      <c r="S21" s="18">
        <v>39</v>
      </c>
      <c r="T21" s="18">
        <v>27</v>
      </c>
      <c r="U21" s="18" t="s">
        <v>115</v>
      </c>
      <c r="V21" s="18" t="s">
        <v>115</v>
      </c>
      <c r="W21" s="18" t="s">
        <v>115</v>
      </c>
      <c r="X21" s="20">
        <v>2.987482</v>
      </c>
      <c r="Y21" s="20">
        <v>17.855756</v>
      </c>
      <c r="Z21" s="20">
        <v>0.30199999999999999</v>
      </c>
      <c r="AA21" s="20">
        <v>0.30499999999999999</v>
      </c>
      <c r="AB21" s="20">
        <f t="shared" si="0"/>
        <v>1.29936872912032</v>
      </c>
      <c r="AC21" s="20">
        <f t="shared" si="1"/>
        <v>7.7327636817104013</v>
      </c>
    </row>
    <row r="22" spans="1:29" x14ac:dyDescent="0.25">
      <c r="A22" s="18">
        <v>2</v>
      </c>
      <c r="B22" s="18">
        <v>316</v>
      </c>
      <c r="C22" s="18" t="s">
        <v>165</v>
      </c>
      <c r="D22" s="18" t="s">
        <v>169</v>
      </c>
      <c r="E22" s="18" t="s">
        <v>166</v>
      </c>
      <c r="F22" s="18" t="s">
        <v>157</v>
      </c>
      <c r="G22" s="18" t="s">
        <v>158</v>
      </c>
      <c r="H22" s="18">
        <v>920</v>
      </c>
      <c r="I22" s="18">
        <v>921</v>
      </c>
      <c r="J22" s="18">
        <v>849</v>
      </c>
      <c r="K22" s="18">
        <v>6410</v>
      </c>
      <c r="L22" s="18">
        <v>2520</v>
      </c>
      <c r="M22" s="18" t="s">
        <v>116</v>
      </c>
      <c r="N22" s="18" t="s">
        <v>170</v>
      </c>
      <c r="O22" s="19">
        <v>4.6909849755499998E-3</v>
      </c>
      <c r="P22" s="19">
        <v>1.8983699999999999E-3</v>
      </c>
      <c r="Q22" s="18" t="s">
        <v>79</v>
      </c>
      <c r="R22" s="18" t="s">
        <v>80</v>
      </c>
      <c r="S22" s="18">
        <v>39</v>
      </c>
      <c r="T22" s="18">
        <v>27</v>
      </c>
      <c r="U22" s="18" t="s">
        <v>115</v>
      </c>
      <c r="V22" s="18" t="s">
        <v>115</v>
      </c>
      <c r="W22" s="18" t="s">
        <v>115</v>
      </c>
      <c r="X22" s="20">
        <v>2.987482</v>
      </c>
      <c r="Y22" s="20">
        <v>17.855756</v>
      </c>
      <c r="Z22" s="20">
        <v>0.30199999999999999</v>
      </c>
      <c r="AA22" s="20">
        <v>0.30499999999999999</v>
      </c>
      <c r="AB22" s="20">
        <f t="shared" si="0"/>
        <v>3.9585996506293197E-3</v>
      </c>
      <c r="AC22" s="20">
        <f t="shared" si="1"/>
        <v>2.3558297904815402E-2</v>
      </c>
    </row>
    <row r="23" spans="1:29" x14ac:dyDescent="0.25">
      <c r="A23" s="18">
        <v>2</v>
      </c>
      <c r="B23" s="18">
        <v>316</v>
      </c>
      <c r="C23" s="18" t="s">
        <v>165</v>
      </c>
      <c r="D23" s="18" t="s">
        <v>169</v>
      </c>
      <c r="E23" s="18" t="s">
        <v>166</v>
      </c>
      <c r="F23" s="18" t="s">
        <v>157</v>
      </c>
      <c r="G23" s="18" t="s">
        <v>158</v>
      </c>
      <c r="H23" s="18">
        <v>921</v>
      </c>
      <c r="I23" s="18">
        <v>922</v>
      </c>
      <c r="J23" s="18">
        <v>850</v>
      </c>
      <c r="K23" s="18">
        <v>6410</v>
      </c>
      <c r="L23" s="18">
        <v>2520</v>
      </c>
      <c r="M23" s="18" t="s">
        <v>116</v>
      </c>
      <c r="N23" s="18" t="s">
        <v>170</v>
      </c>
      <c r="O23" s="19">
        <v>0.13139025077800001</v>
      </c>
      <c r="P23" s="19">
        <v>5.3171700000000002E-2</v>
      </c>
      <c r="Q23" s="18" t="s">
        <v>79</v>
      </c>
      <c r="R23" s="18" t="s">
        <v>80</v>
      </c>
      <c r="S23" s="18">
        <v>39</v>
      </c>
      <c r="T23" s="18">
        <v>27</v>
      </c>
      <c r="U23" s="18" t="s">
        <v>115</v>
      </c>
      <c r="V23" s="18" t="s">
        <v>115</v>
      </c>
      <c r="W23" s="18" t="s">
        <v>115</v>
      </c>
      <c r="X23" s="20">
        <v>2.987482</v>
      </c>
      <c r="Y23" s="20">
        <v>17.855756</v>
      </c>
      <c r="Z23" s="20">
        <v>0.30199999999999999</v>
      </c>
      <c r="AA23" s="20">
        <v>0.30499999999999999</v>
      </c>
      <c r="AB23" s="20">
        <f t="shared" si="0"/>
        <v>0.1108769486682612</v>
      </c>
      <c r="AC23" s="20">
        <f t="shared" si="1"/>
        <v>0.65984752640711408</v>
      </c>
    </row>
    <row r="24" spans="1:29" x14ac:dyDescent="0.25">
      <c r="A24" s="18">
        <v>2</v>
      </c>
      <c r="B24" s="18">
        <v>316</v>
      </c>
      <c r="C24" s="18" t="s">
        <v>165</v>
      </c>
      <c r="D24" s="18" t="s">
        <v>169</v>
      </c>
      <c r="E24" s="18" t="s">
        <v>166</v>
      </c>
      <c r="F24" s="18" t="s">
        <v>157</v>
      </c>
      <c r="G24" s="18" t="s">
        <v>158</v>
      </c>
      <c r="H24" s="18">
        <v>922</v>
      </c>
      <c r="I24" s="18">
        <v>923</v>
      </c>
      <c r="J24" s="18">
        <v>851</v>
      </c>
      <c r="K24" s="18">
        <v>6410</v>
      </c>
      <c r="L24" s="18">
        <v>2520</v>
      </c>
      <c r="M24" s="18" t="s">
        <v>116</v>
      </c>
      <c r="N24" s="18" t="s">
        <v>170</v>
      </c>
      <c r="O24" s="19">
        <v>7.6396114213199999E-3</v>
      </c>
      <c r="P24" s="19">
        <v>3.0916400000000001E-3</v>
      </c>
      <c r="Q24" s="18" t="s">
        <v>79</v>
      </c>
      <c r="R24" s="18" t="s">
        <v>80</v>
      </c>
      <c r="S24" s="18">
        <v>39</v>
      </c>
      <c r="T24" s="18">
        <v>27</v>
      </c>
      <c r="U24" s="18" t="s">
        <v>115</v>
      </c>
      <c r="V24" s="18" t="s">
        <v>115</v>
      </c>
      <c r="W24" s="18" t="s">
        <v>115</v>
      </c>
      <c r="X24" s="20">
        <v>2.987482</v>
      </c>
      <c r="Y24" s="20">
        <v>17.855756</v>
      </c>
      <c r="Z24" s="20">
        <v>0.30199999999999999</v>
      </c>
      <c r="AA24" s="20">
        <v>0.30499999999999999</v>
      </c>
      <c r="AB24" s="20">
        <f t="shared" si="0"/>
        <v>6.4468807576350392E-3</v>
      </c>
      <c r="AC24" s="20">
        <f t="shared" si="1"/>
        <v>3.8366480788488803E-2</v>
      </c>
    </row>
    <row r="25" spans="1:29" x14ac:dyDescent="0.25">
      <c r="A25" s="18">
        <v>2</v>
      </c>
      <c r="B25" s="18">
        <v>316</v>
      </c>
      <c r="C25" s="18" t="s">
        <v>165</v>
      </c>
      <c r="D25" s="18" t="s">
        <v>169</v>
      </c>
      <c r="E25" s="18" t="s">
        <v>166</v>
      </c>
      <c r="F25" s="18" t="s">
        <v>157</v>
      </c>
      <c r="G25" s="18" t="s">
        <v>158</v>
      </c>
      <c r="H25" s="18">
        <v>923</v>
      </c>
      <c r="I25" s="18">
        <v>924</v>
      </c>
      <c r="J25" s="18">
        <v>852</v>
      </c>
      <c r="K25" s="18">
        <v>6410</v>
      </c>
      <c r="L25" s="18">
        <v>2520</v>
      </c>
      <c r="M25" s="18" t="s">
        <v>116</v>
      </c>
      <c r="N25" s="18" t="s">
        <v>170</v>
      </c>
      <c r="O25" s="19">
        <v>5.2749666475799999E-3</v>
      </c>
      <c r="P25" s="19">
        <v>2.1346999999999998E-3</v>
      </c>
      <c r="Q25" s="18" t="s">
        <v>79</v>
      </c>
      <c r="R25" s="18" t="s">
        <v>80</v>
      </c>
      <c r="S25" s="18">
        <v>39</v>
      </c>
      <c r="T25" s="18">
        <v>27</v>
      </c>
      <c r="U25" s="18" t="s">
        <v>115</v>
      </c>
      <c r="V25" s="18" t="s">
        <v>115</v>
      </c>
      <c r="W25" s="18" t="s">
        <v>115</v>
      </c>
      <c r="X25" s="20">
        <v>2.987482</v>
      </c>
      <c r="Y25" s="20">
        <v>17.855756</v>
      </c>
      <c r="Z25" s="20">
        <v>0.30199999999999999</v>
      </c>
      <c r="AA25" s="20">
        <v>0.30499999999999999</v>
      </c>
      <c r="AB25" s="20">
        <f t="shared" si="0"/>
        <v>4.4514097221291992E-3</v>
      </c>
      <c r="AC25" s="20">
        <f t="shared" si="1"/>
        <v>2.6491094221573998E-2</v>
      </c>
    </row>
    <row r="26" spans="1:29" x14ac:dyDescent="0.25">
      <c r="A26" s="18">
        <v>2</v>
      </c>
      <c r="B26" s="18">
        <v>316</v>
      </c>
      <c r="C26" s="18" t="s">
        <v>165</v>
      </c>
      <c r="D26" s="18" t="s">
        <v>169</v>
      </c>
      <c r="E26" s="18" t="s">
        <v>166</v>
      </c>
      <c r="F26" s="18" t="s">
        <v>157</v>
      </c>
      <c r="G26" s="18" t="s">
        <v>158</v>
      </c>
      <c r="H26" s="18">
        <v>924</v>
      </c>
      <c r="I26" s="18">
        <v>925</v>
      </c>
      <c r="J26" s="18">
        <v>853</v>
      </c>
      <c r="K26" s="18">
        <v>6410</v>
      </c>
      <c r="L26" s="18">
        <v>2520</v>
      </c>
      <c r="M26" s="18" t="s">
        <v>116</v>
      </c>
      <c r="N26" s="18" t="s">
        <v>170</v>
      </c>
      <c r="O26" s="19">
        <v>2.04591376618</v>
      </c>
      <c r="P26" s="19">
        <v>0.82795200000000002</v>
      </c>
      <c r="Q26" s="18" t="s">
        <v>79</v>
      </c>
      <c r="R26" s="18" t="s">
        <v>80</v>
      </c>
      <c r="S26" s="18">
        <v>39</v>
      </c>
      <c r="T26" s="18">
        <v>27</v>
      </c>
      <c r="U26" s="18" t="s">
        <v>115</v>
      </c>
      <c r="V26" s="18" t="s">
        <v>115</v>
      </c>
      <c r="W26" s="18" t="s">
        <v>115</v>
      </c>
      <c r="X26" s="20">
        <v>2.987482</v>
      </c>
      <c r="Y26" s="20">
        <v>17.855756</v>
      </c>
      <c r="Z26" s="20">
        <v>0.30199999999999999</v>
      </c>
      <c r="AA26" s="20">
        <v>0.30499999999999999</v>
      </c>
      <c r="AB26" s="20">
        <f t="shared" si="0"/>
        <v>1.7264972044110718</v>
      </c>
      <c r="AC26" s="20">
        <f t="shared" si="1"/>
        <v>10.27467767973984</v>
      </c>
    </row>
    <row r="27" spans="1:29" x14ac:dyDescent="0.25">
      <c r="A27" s="18">
        <v>2</v>
      </c>
      <c r="B27" s="18">
        <v>316</v>
      </c>
      <c r="C27" s="18" t="s">
        <v>165</v>
      </c>
      <c r="D27" s="18" t="s">
        <v>169</v>
      </c>
      <c r="E27" s="18" t="s">
        <v>166</v>
      </c>
      <c r="F27" s="18" t="s">
        <v>157</v>
      </c>
      <c r="G27" s="18" t="s">
        <v>158</v>
      </c>
      <c r="H27" s="18">
        <v>925</v>
      </c>
      <c r="I27" s="18">
        <v>926</v>
      </c>
      <c r="J27" s="18">
        <v>854</v>
      </c>
      <c r="K27" s="18">
        <v>6410</v>
      </c>
      <c r="L27" s="18">
        <v>2520</v>
      </c>
      <c r="M27" s="18" t="s">
        <v>116</v>
      </c>
      <c r="N27" s="18" t="s">
        <v>170</v>
      </c>
      <c r="O27" s="19">
        <v>0.400479009346</v>
      </c>
      <c r="P27" s="19">
        <v>0.16206799999999999</v>
      </c>
      <c r="Q27" s="18" t="s">
        <v>79</v>
      </c>
      <c r="R27" s="18" t="s">
        <v>80</v>
      </c>
      <c r="S27" s="18">
        <v>39</v>
      </c>
      <c r="T27" s="18">
        <v>27</v>
      </c>
      <c r="U27" s="18" t="s">
        <v>115</v>
      </c>
      <c r="V27" s="18" t="s">
        <v>115</v>
      </c>
      <c r="W27" s="18" t="s">
        <v>115</v>
      </c>
      <c r="X27" s="20">
        <v>2.987482</v>
      </c>
      <c r="Y27" s="20">
        <v>17.855756</v>
      </c>
      <c r="Z27" s="20">
        <v>0.30199999999999999</v>
      </c>
      <c r="AA27" s="20">
        <v>0.30499999999999999</v>
      </c>
      <c r="AB27" s="20">
        <f t="shared" si="0"/>
        <v>0.33795431247764796</v>
      </c>
      <c r="AC27" s="20">
        <f t="shared" si="1"/>
        <v>2.0112234310685597</v>
      </c>
    </row>
    <row r="28" spans="1:29" x14ac:dyDescent="0.25">
      <c r="A28" s="18">
        <v>2</v>
      </c>
      <c r="B28" s="18">
        <v>316</v>
      </c>
      <c r="C28" s="18" t="s">
        <v>165</v>
      </c>
      <c r="D28" s="18" t="s">
        <v>169</v>
      </c>
      <c r="E28" s="18" t="s">
        <v>166</v>
      </c>
      <c r="F28" s="18" t="s">
        <v>157</v>
      </c>
      <c r="G28" s="18" t="s">
        <v>158</v>
      </c>
      <c r="H28" s="18">
        <v>926</v>
      </c>
      <c r="I28" s="18">
        <v>927</v>
      </c>
      <c r="J28" s="18">
        <v>855</v>
      </c>
      <c r="K28" s="18">
        <v>6410</v>
      </c>
      <c r="L28" s="18">
        <v>2520</v>
      </c>
      <c r="M28" s="18" t="s">
        <v>116</v>
      </c>
      <c r="N28" s="18" t="s">
        <v>170</v>
      </c>
      <c r="O28" s="19">
        <v>1.01403678647</v>
      </c>
      <c r="P28" s="19">
        <v>0.41036600000000001</v>
      </c>
      <c r="Q28" s="18" t="s">
        <v>79</v>
      </c>
      <c r="R28" s="18" t="s">
        <v>80</v>
      </c>
      <c r="S28" s="18">
        <v>39</v>
      </c>
      <c r="T28" s="18">
        <v>27</v>
      </c>
      <c r="U28" s="18" t="s">
        <v>115</v>
      </c>
      <c r="V28" s="18" t="s">
        <v>115</v>
      </c>
      <c r="W28" s="18" t="s">
        <v>115</v>
      </c>
      <c r="X28" s="20">
        <v>2.987482</v>
      </c>
      <c r="Y28" s="20">
        <v>17.855756</v>
      </c>
      <c r="Z28" s="20">
        <v>0.30199999999999999</v>
      </c>
      <c r="AA28" s="20">
        <v>0.30499999999999999</v>
      </c>
      <c r="AB28" s="20">
        <f t="shared" si="0"/>
        <v>0.85572080481157597</v>
      </c>
      <c r="AC28" s="20">
        <f t="shared" si="1"/>
        <v>5.0925396408537207</v>
      </c>
    </row>
    <row r="29" spans="1:29" x14ac:dyDescent="0.25">
      <c r="A29" s="18">
        <v>2</v>
      </c>
      <c r="B29" s="18">
        <v>316</v>
      </c>
      <c r="C29" s="18" t="s">
        <v>165</v>
      </c>
      <c r="D29" s="18" t="s">
        <v>169</v>
      </c>
      <c r="E29" s="18" t="s">
        <v>166</v>
      </c>
      <c r="F29" s="18" t="s">
        <v>157</v>
      </c>
      <c r="G29" s="18" t="s">
        <v>158</v>
      </c>
      <c r="H29" s="18">
        <v>927</v>
      </c>
      <c r="I29" s="18">
        <v>928</v>
      </c>
      <c r="J29" s="18">
        <v>856</v>
      </c>
      <c r="K29" s="18">
        <v>6410</v>
      </c>
      <c r="L29" s="18">
        <v>2520</v>
      </c>
      <c r="M29" s="18" t="s">
        <v>116</v>
      </c>
      <c r="N29" s="18" t="s">
        <v>170</v>
      </c>
      <c r="O29" s="19">
        <v>2.85258654447E-4</v>
      </c>
      <c r="P29" s="19">
        <v>1.1544000000000001E-4</v>
      </c>
      <c r="Q29" s="18" t="s">
        <v>79</v>
      </c>
      <c r="R29" s="18" t="s">
        <v>80</v>
      </c>
      <c r="S29" s="18">
        <v>39</v>
      </c>
      <c r="T29" s="18">
        <v>27</v>
      </c>
      <c r="U29" s="18" t="s">
        <v>115</v>
      </c>
      <c r="V29" s="18" t="s">
        <v>115</v>
      </c>
      <c r="W29" s="18" t="s">
        <v>115</v>
      </c>
      <c r="X29" s="20">
        <v>2.987482</v>
      </c>
      <c r="Y29" s="20">
        <v>17.855756</v>
      </c>
      <c r="Z29" s="20">
        <v>0.30199999999999999</v>
      </c>
      <c r="AA29" s="20">
        <v>0.30499999999999999</v>
      </c>
      <c r="AB29" s="20">
        <f t="shared" si="0"/>
        <v>2.4072269561184001E-4</v>
      </c>
      <c r="AC29" s="20">
        <f t="shared" si="1"/>
        <v>1.4325815884848E-3</v>
      </c>
    </row>
    <row r="30" spans="1:29" x14ac:dyDescent="0.25">
      <c r="A30" s="18">
        <v>2</v>
      </c>
      <c r="B30" s="18">
        <v>316</v>
      </c>
      <c r="C30" s="18" t="s">
        <v>165</v>
      </c>
      <c r="D30" s="18" t="s">
        <v>169</v>
      </c>
      <c r="E30" s="18" t="s">
        <v>166</v>
      </c>
      <c r="F30" s="18" t="s">
        <v>157</v>
      </c>
      <c r="G30" s="18" t="s">
        <v>158</v>
      </c>
      <c r="H30" s="18">
        <v>6597</v>
      </c>
      <c r="I30" s="18">
        <v>6598</v>
      </c>
      <c r="J30" s="18">
        <v>6554</v>
      </c>
      <c r="K30" s="18">
        <v>2110</v>
      </c>
      <c r="L30" s="18">
        <v>2110</v>
      </c>
      <c r="M30" s="18" t="s">
        <v>116</v>
      </c>
      <c r="N30" s="18" t="s">
        <v>170</v>
      </c>
      <c r="O30" s="19">
        <v>526.48000137500003</v>
      </c>
      <c r="P30" s="19">
        <v>213.059</v>
      </c>
      <c r="Q30" s="18" t="s">
        <v>79</v>
      </c>
      <c r="R30" s="18" t="s">
        <v>80</v>
      </c>
      <c r="S30" s="18">
        <v>26</v>
      </c>
      <c r="T30" s="18">
        <v>21</v>
      </c>
      <c r="U30" s="18" t="s">
        <v>57</v>
      </c>
      <c r="V30" s="18" t="s">
        <v>58</v>
      </c>
      <c r="W30" s="18" t="s">
        <v>57</v>
      </c>
      <c r="X30" s="20">
        <v>1.2720320000000001</v>
      </c>
      <c r="Y30" s="20">
        <v>9.4525830000000006</v>
      </c>
      <c r="Z30" s="20">
        <v>0.30199999999999999</v>
      </c>
      <c r="AA30" s="20">
        <v>0.30499999999999999</v>
      </c>
      <c r="AB30" s="20">
        <f t="shared" si="0"/>
        <v>189.170470389824</v>
      </c>
      <c r="AC30" s="20">
        <f t="shared" si="1"/>
        <v>1399.7007275709152</v>
      </c>
    </row>
    <row r="31" spans="1:29" x14ac:dyDescent="0.25">
      <c r="A31" s="18">
        <v>2</v>
      </c>
      <c r="B31" s="18">
        <v>316</v>
      </c>
      <c r="C31" s="18" t="s">
        <v>165</v>
      </c>
      <c r="D31" s="18" t="s">
        <v>169</v>
      </c>
      <c r="E31" s="18" t="s">
        <v>166</v>
      </c>
      <c r="F31" s="18" t="s">
        <v>157</v>
      </c>
      <c r="G31" s="18" t="s">
        <v>158</v>
      </c>
      <c r="H31" s="18">
        <v>6598</v>
      </c>
      <c r="I31" s="18">
        <v>6599</v>
      </c>
      <c r="J31" s="18">
        <v>6555</v>
      </c>
      <c r="K31" s="18">
        <v>2110</v>
      </c>
      <c r="L31" s="18">
        <v>2110</v>
      </c>
      <c r="M31" s="18" t="s">
        <v>116</v>
      </c>
      <c r="N31" s="18" t="s">
        <v>170</v>
      </c>
      <c r="O31" s="19">
        <v>4.29254106499</v>
      </c>
      <c r="P31" s="19">
        <v>1.7371300000000001</v>
      </c>
      <c r="Q31" s="18" t="s">
        <v>79</v>
      </c>
      <c r="R31" s="18" t="s">
        <v>80</v>
      </c>
      <c r="S31" s="18">
        <v>26</v>
      </c>
      <c r="T31" s="18">
        <v>21</v>
      </c>
      <c r="U31" s="18" t="s">
        <v>57</v>
      </c>
      <c r="V31" s="18" t="s">
        <v>58</v>
      </c>
      <c r="W31" s="18" t="s">
        <v>57</v>
      </c>
      <c r="X31" s="20">
        <v>1.2720320000000001</v>
      </c>
      <c r="Y31" s="20">
        <v>9.4525830000000006</v>
      </c>
      <c r="Z31" s="20">
        <v>0.30199999999999999</v>
      </c>
      <c r="AA31" s="20">
        <v>0.30499999999999999</v>
      </c>
      <c r="AB31" s="20">
        <f t="shared" si="0"/>
        <v>1.5423600938156798</v>
      </c>
      <c r="AC31" s="20">
        <f t="shared" si="1"/>
        <v>11.412154027219053</v>
      </c>
    </row>
    <row r="32" spans="1:29" x14ac:dyDescent="0.25">
      <c r="A32" s="18">
        <v>2</v>
      </c>
      <c r="B32" s="18">
        <v>316</v>
      </c>
      <c r="C32" s="18" t="s">
        <v>165</v>
      </c>
      <c r="D32" s="18" t="s">
        <v>169</v>
      </c>
      <c r="E32" s="18" t="s">
        <v>166</v>
      </c>
      <c r="F32" s="18" t="s">
        <v>157</v>
      </c>
      <c r="G32" s="18" t="s">
        <v>158</v>
      </c>
      <c r="H32" s="18">
        <v>6600</v>
      </c>
      <c r="I32" s="18">
        <v>6601</v>
      </c>
      <c r="J32" s="18">
        <v>6557</v>
      </c>
      <c r="K32" s="18">
        <v>2110</v>
      </c>
      <c r="L32" s="18">
        <v>2110</v>
      </c>
      <c r="M32" s="18" t="s">
        <v>116</v>
      </c>
      <c r="N32" s="18" t="s">
        <v>170</v>
      </c>
      <c r="O32" s="19">
        <v>2.55216937907</v>
      </c>
      <c r="P32" s="19">
        <v>1.0328299999999999</v>
      </c>
      <c r="Q32" s="18" t="s">
        <v>79</v>
      </c>
      <c r="R32" s="18" t="s">
        <v>80</v>
      </c>
      <c r="S32" s="18">
        <v>26</v>
      </c>
      <c r="T32" s="18">
        <v>21</v>
      </c>
      <c r="U32" s="18" t="s">
        <v>57</v>
      </c>
      <c r="V32" s="18" t="s">
        <v>58</v>
      </c>
      <c r="W32" s="18" t="s">
        <v>57</v>
      </c>
      <c r="X32" s="20">
        <v>1.2720320000000001</v>
      </c>
      <c r="Y32" s="20">
        <v>9.4525830000000006</v>
      </c>
      <c r="Z32" s="20">
        <v>0.30199999999999999</v>
      </c>
      <c r="AA32" s="20">
        <v>0.30499999999999999</v>
      </c>
      <c r="AB32" s="20">
        <f t="shared" si="0"/>
        <v>0.91702738177087983</v>
      </c>
      <c r="AC32" s="20">
        <f t="shared" si="1"/>
        <v>6.7852233534235502</v>
      </c>
    </row>
    <row r="33" spans="1:29" x14ac:dyDescent="0.25">
      <c r="A33" s="18">
        <v>2</v>
      </c>
      <c r="B33" s="18">
        <v>316</v>
      </c>
      <c r="C33" s="18" t="s">
        <v>165</v>
      </c>
      <c r="D33" s="18" t="s">
        <v>169</v>
      </c>
      <c r="E33" s="18" t="s">
        <v>166</v>
      </c>
      <c r="F33" s="18" t="s">
        <v>157</v>
      </c>
      <c r="G33" s="18" t="s">
        <v>158</v>
      </c>
      <c r="H33" s="18">
        <v>8586</v>
      </c>
      <c r="I33" s="18">
        <v>8587</v>
      </c>
      <c r="J33" s="18">
        <v>8534</v>
      </c>
      <c r="K33" s="18">
        <v>2120</v>
      </c>
      <c r="L33" s="18">
        <v>2120</v>
      </c>
      <c r="M33" s="18" t="s">
        <v>116</v>
      </c>
      <c r="N33" s="18" t="s">
        <v>170</v>
      </c>
      <c r="O33" s="19">
        <v>2.98968319427</v>
      </c>
      <c r="P33" s="19">
        <v>1.2098800000000001</v>
      </c>
      <c r="Q33" s="18" t="s">
        <v>79</v>
      </c>
      <c r="R33" s="18" t="s">
        <v>80</v>
      </c>
      <c r="S33" s="18">
        <v>27</v>
      </c>
      <c r="T33" s="18">
        <v>22</v>
      </c>
      <c r="U33" s="18" t="s">
        <v>59</v>
      </c>
      <c r="V33" s="18" t="s">
        <v>60</v>
      </c>
      <c r="W33" s="18" t="s">
        <v>61</v>
      </c>
      <c r="X33" s="20">
        <v>0.51060899999999998</v>
      </c>
      <c r="Y33" s="20">
        <v>9.7789370000000009</v>
      </c>
      <c r="Z33" s="20">
        <v>0.30199999999999999</v>
      </c>
      <c r="AA33" s="20">
        <v>0.30499999999999999</v>
      </c>
      <c r="AB33" s="20">
        <f t="shared" si="0"/>
        <v>0.43120738061016001</v>
      </c>
      <c r="AC33" s="20">
        <f t="shared" si="1"/>
        <v>8.2227815068042016</v>
      </c>
    </row>
    <row r="34" spans="1:29" x14ac:dyDescent="0.25">
      <c r="A34" s="18">
        <v>2</v>
      </c>
      <c r="B34" s="18">
        <v>316</v>
      </c>
      <c r="C34" s="18" t="s">
        <v>165</v>
      </c>
      <c r="D34" s="18" t="s">
        <v>169</v>
      </c>
      <c r="E34" s="18" t="s">
        <v>166</v>
      </c>
      <c r="F34" s="18" t="s">
        <v>157</v>
      </c>
      <c r="G34" s="18" t="s">
        <v>158</v>
      </c>
      <c r="H34" s="18">
        <v>8587</v>
      </c>
      <c r="I34" s="18">
        <v>8588</v>
      </c>
      <c r="J34" s="18">
        <v>8535</v>
      </c>
      <c r="K34" s="18">
        <v>2120</v>
      </c>
      <c r="L34" s="18">
        <v>2120</v>
      </c>
      <c r="M34" s="18" t="s">
        <v>116</v>
      </c>
      <c r="N34" s="18" t="s">
        <v>170</v>
      </c>
      <c r="O34" s="19">
        <v>1.0469709901699999</v>
      </c>
      <c r="P34" s="19">
        <v>0.42369400000000002</v>
      </c>
      <c r="Q34" s="18" t="s">
        <v>79</v>
      </c>
      <c r="R34" s="18" t="s">
        <v>80</v>
      </c>
      <c r="S34" s="18">
        <v>27</v>
      </c>
      <c r="T34" s="18">
        <v>22</v>
      </c>
      <c r="U34" s="18" t="s">
        <v>59</v>
      </c>
      <c r="V34" s="18" t="s">
        <v>60</v>
      </c>
      <c r="W34" s="18" t="s">
        <v>61</v>
      </c>
      <c r="X34" s="20">
        <v>0.51060899999999998</v>
      </c>
      <c r="Y34" s="20">
        <v>9.7789370000000009</v>
      </c>
      <c r="Z34" s="20">
        <v>0.30199999999999999</v>
      </c>
      <c r="AA34" s="20">
        <v>0.30499999999999999</v>
      </c>
      <c r="AB34" s="20">
        <f t="shared" ref="AB34:AB64" si="2">P34*X34*(1-Z34)</f>
        <v>0.15100669481290799</v>
      </c>
      <c r="AC34" s="20">
        <f t="shared" ref="AC34:AC64" si="3">P34*Y34*(1-AA34)</f>
        <v>2.8795774686282107</v>
      </c>
    </row>
    <row r="35" spans="1:29" x14ac:dyDescent="0.25">
      <c r="A35" s="18">
        <v>2</v>
      </c>
      <c r="B35" s="18">
        <v>316</v>
      </c>
      <c r="C35" s="18" t="s">
        <v>165</v>
      </c>
      <c r="D35" s="18" t="s">
        <v>169</v>
      </c>
      <c r="E35" s="18" t="s">
        <v>166</v>
      </c>
      <c r="F35" s="18" t="s">
        <v>157</v>
      </c>
      <c r="G35" s="18" t="s">
        <v>158</v>
      </c>
      <c r="H35" s="18">
        <v>8588</v>
      </c>
      <c r="I35" s="18">
        <v>8589</v>
      </c>
      <c r="J35" s="18">
        <v>8536</v>
      </c>
      <c r="K35" s="18">
        <v>2120</v>
      </c>
      <c r="L35" s="18">
        <v>2120</v>
      </c>
      <c r="M35" s="18" t="s">
        <v>116</v>
      </c>
      <c r="N35" s="18" t="s">
        <v>170</v>
      </c>
      <c r="O35" s="19">
        <v>16.233671866600002</v>
      </c>
      <c r="P35" s="19">
        <v>6.5695300000000003</v>
      </c>
      <c r="Q35" s="18" t="s">
        <v>79</v>
      </c>
      <c r="R35" s="18" t="s">
        <v>80</v>
      </c>
      <c r="S35" s="18">
        <v>27</v>
      </c>
      <c r="T35" s="18">
        <v>22</v>
      </c>
      <c r="U35" s="18" t="s">
        <v>59</v>
      </c>
      <c r="V35" s="18" t="s">
        <v>60</v>
      </c>
      <c r="W35" s="18" t="s">
        <v>61</v>
      </c>
      <c r="X35" s="20">
        <v>0.51060899999999998</v>
      </c>
      <c r="Y35" s="20">
        <v>9.7789370000000009</v>
      </c>
      <c r="Z35" s="20">
        <v>0.30199999999999999</v>
      </c>
      <c r="AA35" s="20">
        <v>0.30499999999999999</v>
      </c>
      <c r="AB35" s="20">
        <f t="shared" si="2"/>
        <v>2.3414138783514598</v>
      </c>
      <c r="AC35" s="20">
        <f t="shared" si="3"/>
        <v>44.648898892778959</v>
      </c>
    </row>
    <row r="36" spans="1:29" x14ac:dyDescent="0.25">
      <c r="A36" s="18">
        <v>2</v>
      </c>
      <c r="B36" s="18">
        <v>316</v>
      </c>
      <c r="C36" s="18" t="s">
        <v>165</v>
      </c>
      <c r="D36" s="18" t="s">
        <v>169</v>
      </c>
      <c r="E36" s="18" t="s">
        <v>166</v>
      </c>
      <c r="F36" s="18" t="s">
        <v>157</v>
      </c>
      <c r="G36" s="18" t="s">
        <v>158</v>
      </c>
      <c r="H36" s="18">
        <v>8589</v>
      </c>
      <c r="I36" s="18">
        <v>8590</v>
      </c>
      <c r="J36" s="18">
        <v>8537</v>
      </c>
      <c r="K36" s="18">
        <v>2120</v>
      </c>
      <c r="L36" s="18">
        <v>2120</v>
      </c>
      <c r="M36" s="18" t="s">
        <v>116</v>
      </c>
      <c r="N36" s="18" t="s">
        <v>170</v>
      </c>
      <c r="O36" s="19">
        <v>0.83256604936900003</v>
      </c>
      <c r="P36" s="19">
        <v>0.33692800000000001</v>
      </c>
      <c r="Q36" s="18" t="s">
        <v>79</v>
      </c>
      <c r="R36" s="18" t="s">
        <v>80</v>
      </c>
      <c r="S36" s="18">
        <v>27</v>
      </c>
      <c r="T36" s="18">
        <v>22</v>
      </c>
      <c r="U36" s="18" t="s">
        <v>59</v>
      </c>
      <c r="V36" s="18" t="s">
        <v>60</v>
      </c>
      <c r="W36" s="18" t="s">
        <v>61</v>
      </c>
      <c r="X36" s="20">
        <v>0.51060899999999998</v>
      </c>
      <c r="Y36" s="20">
        <v>9.7789370000000009</v>
      </c>
      <c r="Z36" s="20">
        <v>0.30199999999999999</v>
      </c>
      <c r="AA36" s="20">
        <v>0.30499999999999999</v>
      </c>
      <c r="AB36" s="20">
        <f t="shared" si="2"/>
        <v>0.12008285146809598</v>
      </c>
      <c r="AC36" s="20">
        <f t="shared" si="3"/>
        <v>2.2898843914475204</v>
      </c>
    </row>
    <row r="37" spans="1:29" x14ac:dyDescent="0.25">
      <c r="A37" s="18">
        <v>2</v>
      </c>
      <c r="B37" s="18">
        <v>316</v>
      </c>
      <c r="C37" s="18" t="s">
        <v>165</v>
      </c>
      <c r="D37" s="18" t="s">
        <v>169</v>
      </c>
      <c r="E37" s="18" t="s">
        <v>166</v>
      </c>
      <c r="F37" s="18" t="s">
        <v>157</v>
      </c>
      <c r="G37" s="18" t="s">
        <v>158</v>
      </c>
      <c r="H37" s="18">
        <v>8590</v>
      </c>
      <c r="I37" s="18">
        <v>8591</v>
      </c>
      <c r="J37" s="18">
        <v>8538</v>
      </c>
      <c r="K37" s="18">
        <v>2120</v>
      </c>
      <c r="L37" s="18">
        <v>2120</v>
      </c>
      <c r="M37" s="18" t="s">
        <v>116</v>
      </c>
      <c r="N37" s="18" t="s">
        <v>170</v>
      </c>
      <c r="O37" s="19">
        <v>2.0057097702600002</v>
      </c>
      <c r="P37" s="19">
        <v>0.81168200000000001</v>
      </c>
      <c r="Q37" s="18" t="s">
        <v>79</v>
      </c>
      <c r="R37" s="18" t="s">
        <v>80</v>
      </c>
      <c r="S37" s="18">
        <v>27</v>
      </c>
      <c r="T37" s="18">
        <v>22</v>
      </c>
      <c r="U37" s="18" t="s">
        <v>59</v>
      </c>
      <c r="V37" s="18" t="s">
        <v>60</v>
      </c>
      <c r="W37" s="18" t="s">
        <v>61</v>
      </c>
      <c r="X37" s="20">
        <v>0.51060899999999998</v>
      </c>
      <c r="Y37" s="20">
        <v>9.7789370000000009</v>
      </c>
      <c r="Z37" s="20">
        <v>0.30199999999999999</v>
      </c>
      <c r="AA37" s="20">
        <v>0.30499999999999999</v>
      </c>
      <c r="AB37" s="20">
        <f t="shared" si="2"/>
        <v>0.28928758976792396</v>
      </c>
      <c r="AC37" s="20">
        <f t="shared" si="3"/>
        <v>5.516484063713631</v>
      </c>
    </row>
    <row r="38" spans="1:29" x14ac:dyDescent="0.25">
      <c r="A38" s="18">
        <v>2</v>
      </c>
      <c r="B38" s="18">
        <v>316</v>
      </c>
      <c r="C38" s="18" t="s">
        <v>165</v>
      </c>
      <c r="D38" s="18" t="s">
        <v>169</v>
      </c>
      <c r="E38" s="18" t="s">
        <v>166</v>
      </c>
      <c r="F38" s="18" t="s">
        <v>157</v>
      </c>
      <c r="G38" s="18" t="s">
        <v>158</v>
      </c>
      <c r="H38" s="18">
        <v>8591</v>
      </c>
      <c r="I38" s="18">
        <v>8592</v>
      </c>
      <c r="J38" s="18">
        <v>8539</v>
      </c>
      <c r="K38" s="18">
        <v>2120</v>
      </c>
      <c r="L38" s="18">
        <v>2120</v>
      </c>
      <c r="M38" s="18" t="s">
        <v>116</v>
      </c>
      <c r="N38" s="18" t="s">
        <v>170</v>
      </c>
      <c r="O38" s="19">
        <v>0.35381168768999999</v>
      </c>
      <c r="P38" s="19">
        <v>0.143183</v>
      </c>
      <c r="Q38" s="18" t="s">
        <v>79</v>
      </c>
      <c r="R38" s="18" t="s">
        <v>80</v>
      </c>
      <c r="S38" s="18">
        <v>27</v>
      </c>
      <c r="T38" s="18">
        <v>22</v>
      </c>
      <c r="U38" s="18" t="s">
        <v>59</v>
      </c>
      <c r="V38" s="18" t="s">
        <v>60</v>
      </c>
      <c r="W38" s="18" t="s">
        <v>61</v>
      </c>
      <c r="X38" s="20">
        <v>0.51060899999999998</v>
      </c>
      <c r="Y38" s="20">
        <v>9.7789370000000009</v>
      </c>
      <c r="Z38" s="20">
        <v>0.30199999999999999</v>
      </c>
      <c r="AA38" s="20">
        <v>0.30499999999999999</v>
      </c>
      <c r="AB38" s="20">
        <f t="shared" si="2"/>
        <v>5.1031148856005994E-2</v>
      </c>
      <c r="AC38" s="20">
        <f t="shared" si="3"/>
        <v>0.97312338784734509</v>
      </c>
    </row>
    <row r="39" spans="1:29" x14ac:dyDescent="0.25">
      <c r="A39" s="18">
        <v>2</v>
      </c>
      <c r="B39" s="18">
        <v>316</v>
      </c>
      <c r="C39" s="18" t="s">
        <v>165</v>
      </c>
      <c r="D39" s="18" t="s">
        <v>169</v>
      </c>
      <c r="E39" s="18" t="s">
        <v>166</v>
      </c>
      <c r="F39" s="18" t="s">
        <v>157</v>
      </c>
      <c r="G39" s="18" t="s">
        <v>158</v>
      </c>
      <c r="H39" s="18">
        <v>8592</v>
      </c>
      <c r="I39" s="18">
        <v>8593</v>
      </c>
      <c r="J39" s="18">
        <v>8540</v>
      </c>
      <c r="K39" s="18">
        <v>2120</v>
      </c>
      <c r="L39" s="18">
        <v>2120</v>
      </c>
      <c r="M39" s="18" t="s">
        <v>116</v>
      </c>
      <c r="N39" s="18" t="s">
        <v>170</v>
      </c>
      <c r="O39" s="19">
        <v>0.25249082350500002</v>
      </c>
      <c r="P39" s="19">
        <v>0.10217900000000001</v>
      </c>
      <c r="Q39" s="18" t="s">
        <v>79</v>
      </c>
      <c r="R39" s="18" t="s">
        <v>80</v>
      </c>
      <c r="S39" s="18">
        <v>27</v>
      </c>
      <c r="T39" s="18">
        <v>22</v>
      </c>
      <c r="U39" s="18" t="s">
        <v>59</v>
      </c>
      <c r="V39" s="18" t="s">
        <v>60</v>
      </c>
      <c r="W39" s="18" t="s">
        <v>61</v>
      </c>
      <c r="X39" s="20">
        <v>0.51060899999999998</v>
      </c>
      <c r="Y39" s="20">
        <v>9.7789370000000009</v>
      </c>
      <c r="Z39" s="20">
        <v>0.30199999999999999</v>
      </c>
      <c r="AA39" s="20">
        <v>0.30499999999999999</v>
      </c>
      <c r="AB39" s="20">
        <f t="shared" si="2"/>
        <v>3.6417114873677998E-2</v>
      </c>
      <c r="AC39" s="20">
        <f t="shared" si="3"/>
        <v>0.69444539258748517</v>
      </c>
    </row>
    <row r="40" spans="1:29" x14ac:dyDescent="0.25">
      <c r="A40" s="18">
        <v>2</v>
      </c>
      <c r="B40" s="18">
        <v>316</v>
      </c>
      <c r="C40" s="18" t="s">
        <v>165</v>
      </c>
      <c r="D40" s="18" t="s">
        <v>169</v>
      </c>
      <c r="E40" s="18" t="s">
        <v>166</v>
      </c>
      <c r="F40" s="18" t="s">
        <v>157</v>
      </c>
      <c r="G40" s="18" t="s">
        <v>158</v>
      </c>
      <c r="H40" s="18">
        <v>8593</v>
      </c>
      <c r="I40" s="18">
        <v>8594</v>
      </c>
      <c r="J40" s="18">
        <v>8541</v>
      </c>
      <c r="K40" s="18">
        <v>2120</v>
      </c>
      <c r="L40" s="18">
        <v>2120</v>
      </c>
      <c r="M40" s="18" t="s">
        <v>116</v>
      </c>
      <c r="N40" s="18" t="s">
        <v>170</v>
      </c>
      <c r="O40" s="19">
        <v>0.39655469516699998</v>
      </c>
      <c r="P40" s="19">
        <v>0.16048000000000001</v>
      </c>
      <c r="Q40" s="18" t="s">
        <v>79</v>
      </c>
      <c r="R40" s="18" t="s">
        <v>80</v>
      </c>
      <c r="S40" s="18">
        <v>27</v>
      </c>
      <c r="T40" s="18">
        <v>22</v>
      </c>
      <c r="U40" s="18" t="s">
        <v>59</v>
      </c>
      <c r="V40" s="18" t="s">
        <v>60</v>
      </c>
      <c r="W40" s="18" t="s">
        <v>61</v>
      </c>
      <c r="X40" s="20">
        <v>0.51060899999999998</v>
      </c>
      <c r="Y40" s="20">
        <v>9.7789370000000009</v>
      </c>
      <c r="Z40" s="20">
        <v>0.30199999999999999</v>
      </c>
      <c r="AA40" s="20">
        <v>0.30499999999999999</v>
      </c>
      <c r="AB40" s="20">
        <f t="shared" si="2"/>
        <v>5.7195887559359997E-2</v>
      </c>
      <c r="AC40" s="20">
        <f t="shared" si="3"/>
        <v>1.0906800477832002</v>
      </c>
    </row>
    <row r="41" spans="1:29" x14ac:dyDescent="0.25">
      <c r="A41" s="18">
        <v>2</v>
      </c>
      <c r="B41" s="18">
        <v>316</v>
      </c>
      <c r="C41" s="18" t="s">
        <v>165</v>
      </c>
      <c r="D41" s="18" t="s">
        <v>169</v>
      </c>
      <c r="E41" s="18" t="s">
        <v>166</v>
      </c>
      <c r="F41" s="18" t="s">
        <v>157</v>
      </c>
      <c r="G41" s="18" t="s">
        <v>158</v>
      </c>
      <c r="H41" s="18">
        <v>10528</v>
      </c>
      <c r="I41" s="18">
        <v>10529</v>
      </c>
      <c r="J41" s="18">
        <v>12433</v>
      </c>
      <c r="K41" s="18">
        <v>2210</v>
      </c>
      <c r="L41" s="18">
        <v>2210</v>
      </c>
      <c r="M41" s="18" t="s">
        <v>116</v>
      </c>
      <c r="N41" s="18" t="s">
        <v>170</v>
      </c>
      <c r="O41" s="19">
        <v>0.70310849686400001</v>
      </c>
      <c r="P41" s="19">
        <v>0.28453800000000001</v>
      </c>
      <c r="Q41" s="18" t="s">
        <v>79</v>
      </c>
      <c r="R41" s="18" t="s">
        <v>80</v>
      </c>
      <c r="S41" s="18">
        <v>84</v>
      </c>
      <c r="T41" s="18">
        <v>25</v>
      </c>
      <c r="U41" s="18" t="s">
        <v>64</v>
      </c>
      <c r="V41" s="18" t="s">
        <v>64</v>
      </c>
      <c r="W41" s="18" t="s">
        <v>64</v>
      </c>
      <c r="X41" s="20">
        <v>1.0139689999999999</v>
      </c>
      <c r="Y41" s="20">
        <v>65.341926000000001</v>
      </c>
      <c r="Z41" s="20">
        <v>0.30199999999999999</v>
      </c>
      <c r="AA41" s="20">
        <v>0.30499999999999999</v>
      </c>
      <c r="AB41" s="20">
        <f t="shared" si="2"/>
        <v>0.20138187250275597</v>
      </c>
      <c r="AC41" s="20">
        <f t="shared" si="3"/>
        <v>12.921621353430663</v>
      </c>
    </row>
    <row r="42" spans="1:29" x14ac:dyDescent="0.25">
      <c r="A42" s="18">
        <v>2</v>
      </c>
      <c r="B42" s="18">
        <v>316</v>
      </c>
      <c r="C42" s="18" t="s">
        <v>165</v>
      </c>
      <c r="D42" s="18" t="s">
        <v>169</v>
      </c>
      <c r="E42" s="18" t="s">
        <v>166</v>
      </c>
      <c r="F42" s="18" t="s">
        <v>157</v>
      </c>
      <c r="G42" s="18" t="s">
        <v>158</v>
      </c>
      <c r="H42" s="18">
        <v>10618</v>
      </c>
      <c r="I42" s="18">
        <v>10619</v>
      </c>
      <c r="J42" s="18">
        <v>10542</v>
      </c>
      <c r="K42" s="18">
        <v>2130</v>
      </c>
      <c r="L42" s="18">
        <v>2130</v>
      </c>
      <c r="M42" s="18" t="s">
        <v>116</v>
      </c>
      <c r="N42" s="18" t="s">
        <v>170</v>
      </c>
      <c r="O42" s="19">
        <v>0.180055796898</v>
      </c>
      <c r="P42" s="19">
        <v>7.2866E-2</v>
      </c>
      <c r="Q42" s="18" t="s">
        <v>79</v>
      </c>
      <c r="R42" s="18" t="s">
        <v>80</v>
      </c>
      <c r="S42" s="18">
        <v>28</v>
      </c>
      <c r="T42" s="18">
        <v>22</v>
      </c>
      <c r="U42" s="18" t="s">
        <v>59</v>
      </c>
      <c r="V42" s="18" t="s">
        <v>62</v>
      </c>
      <c r="W42" s="18" t="s">
        <v>63</v>
      </c>
      <c r="X42" s="20">
        <v>0.72053599999999995</v>
      </c>
      <c r="Y42" s="20">
        <v>8.7042389999999994</v>
      </c>
      <c r="Z42" s="20">
        <v>0.30199999999999999</v>
      </c>
      <c r="AA42" s="20">
        <v>0.30499999999999999</v>
      </c>
      <c r="AB42" s="20">
        <f t="shared" si="2"/>
        <v>3.6646798170847997E-2</v>
      </c>
      <c r="AC42" s="20">
        <f t="shared" si="3"/>
        <v>0.44079893988693003</v>
      </c>
    </row>
    <row r="43" spans="1:29" x14ac:dyDescent="0.25">
      <c r="A43" s="18">
        <v>2</v>
      </c>
      <c r="B43" s="18">
        <v>316</v>
      </c>
      <c r="C43" s="18" t="s">
        <v>165</v>
      </c>
      <c r="D43" s="18" t="s">
        <v>169</v>
      </c>
      <c r="E43" s="18" t="s">
        <v>166</v>
      </c>
      <c r="F43" s="18" t="s">
        <v>157</v>
      </c>
      <c r="G43" s="18" t="s">
        <v>158</v>
      </c>
      <c r="H43" s="18">
        <v>10620</v>
      </c>
      <c r="I43" s="18">
        <v>10621</v>
      </c>
      <c r="J43" s="18">
        <v>10544</v>
      </c>
      <c r="K43" s="18">
        <v>2130</v>
      </c>
      <c r="L43" s="18">
        <v>2130</v>
      </c>
      <c r="M43" s="18" t="s">
        <v>116</v>
      </c>
      <c r="N43" s="18" t="s">
        <v>170</v>
      </c>
      <c r="O43" s="19">
        <v>0.190905537919</v>
      </c>
      <c r="P43" s="19">
        <v>7.7256699999999998E-2</v>
      </c>
      <c r="Q43" s="18" t="s">
        <v>79</v>
      </c>
      <c r="R43" s="18" t="s">
        <v>80</v>
      </c>
      <c r="S43" s="18">
        <v>28</v>
      </c>
      <c r="T43" s="18">
        <v>22</v>
      </c>
      <c r="U43" s="18" t="s">
        <v>59</v>
      </c>
      <c r="V43" s="18" t="s">
        <v>62</v>
      </c>
      <c r="W43" s="18" t="s">
        <v>63</v>
      </c>
      <c r="X43" s="20">
        <v>0.72053599999999995</v>
      </c>
      <c r="Y43" s="20">
        <v>8.7042389999999994</v>
      </c>
      <c r="Z43" s="20">
        <v>0.30199999999999999</v>
      </c>
      <c r="AA43" s="20">
        <v>0.30499999999999999</v>
      </c>
      <c r="AB43" s="20">
        <f t="shared" si="2"/>
        <v>3.8855031046657593E-2</v>
      </c>
      <c r="AC43" s="20">
        <f t="shared" si="3"/>
        <v>0.46736024290015349</v>
      </c>
    </row>
    <row r="44" spans="1:29" x14ac:dyDescent="0.25">
      <c r="A44" s="18">
        <v>2</v>
      </c>
      <c r="B44" s="18">
        <v>316</v>
      </c>
      <c r="C44" s="18" t="s">
        <v>165</v>
      </c>
      <c r="D44" s="18" t="s">
        <v>169</v>
      </c>
      <c r="E44" s="18" t="s">
        <v>166</v>
      </c>
      <c r="F44" s="18" t="s">
        <v>157</v>
      </c>
      <c r="G44" s="18" t="s">
        <v>158</v>
      </c>
      <c r="H44" s="18">
        <v>10621</v>
      </c>
      <c r="I44" s="18">
        <v>10622</v>
      </c>
      <c r="J44" s="18">
        <v>10545</v>
      </c>
      <c r="K44" s="18">
        <v>2130</v>
      </c>
      <c r="L44" s="18">
        <v>2130</v>
      </c>
      <c r="M44" s="18" t="s">
        <v>116</v>
      </c>
      <c r="N44" s="18" t="s">
        <v>170</v>
      </c>
      <c r="O44" s="19">
        <v>1.6402099935200001E-2</v>
      </c>
      <c r="P44" s="19">
        <v>6.6376899999999999E-3</v>
      </c>
      <c r="Q44" s="18" t="s">
        <v>79</v>
      </c>
      <c r="R44" s="18" t="s">
        <v>80</v>
      </c>
      <c r="S44" s="18">
        <v>28</v>
      </c>
      <c r="T44" s="18">
        <v>22</v>
      </c>
      <c r="U44" s="18" t="s">
        <v>59</v>
      </c>
      <c r="V44" s="18" t="s">
        <v>62</v>
      </c>
      <c r="W44" s="18" t="s">
        <v>63</v>
      </c>
      <c r="X44" s="20">
        <v>0.72053599999999995</v>
      </c>
      <c r="Y44" s="20">
        <v>8.7042389999999994</v>
      </c>
      <c r="Z44" s="20">
        <v>0.30199999999999999</v>
      </c>
      <c r="AA44" s="20">
        <v>0.30499999999999999</v>
      </c>
      <c r="AB44" s="20">
        <f t="shared" si="2"/>
        <v>3.3383208320843195E-3</v>
      </c>
      <c r="AC44" s="20">
        <f t="shared" si="3"/>
        <v>4.0154347916697447E-2</v>
      </c>
    </row>
    <row r="45" spans="1:29" x14ac:dyDescent="0.25">
      <c r="A45" s="18">
        <v>2</v>
      </c>
      <c r="B45" s="18">
        <v>316</v>
      </c>
      <c r="C45" s="18" t="s">
        <v>165</v>
      </c>
      <c r="D45" s="18" t="s">
        <v>169</v>
      </c>
      <c r="E45" s="18" t="s">
        <v>166</v>
      </c>
      <c r="F45" s="18" t="s">
        <v>157</v>
      </c>
      <c r="G45" s="18" t="s">
        <v>158</v>
      </c>
      <c r="H45" s="18">
        <v>12253</v>
      </c>
      <c r="I45" s="18">
        <v>12255</v>
      </c>
      <c r="J45" s="18">
        <v>12209</v>
      </c>
      <c r="K45" s="18">
        <v>2150</v>
      </c>
      <c r="L45" s="18">
        <v>2150</v>
      </c>
      <c r="M45" s="18" t="s">
        <v>116</v>
      </c>
      <c r="N45" s="18" t="s">
        <v>170</v>
      </c>
      <c r="O45" s="19">
        <v>0.76076483722499999</v>
      </c>
      <c r="P45" s="19">
        <v>0.30787100000000001</v>
      </c>
      <c r="Q45" s="18" t="s">
        <v>79</v>
      </c>
      <c r="R45" s="18" t="s">
        <v>80</v>
      </c>
      <c r="S45" s="18">
        <v>62</v>
      </c>
      <c r="T45" s="18">
        <v>23</v>
      </c>
      <c r="U45" s="18" t="s">
        <v>118</v>
      </c>
      <c r="V45" s="18" t="s">
        <v>119</v>
      </c>
      <c r="W45" s="18" t="s">
        <v>119</v>
      </c>
      <c r="X45" s="20">
        <v>4.0852539999999999</v>
      </c>
      <c r="Y45" s="20">
        <v>11.038714000000001</v>
      </c>
      <c r="Z45" s="20">
        <v>0.30199999999999999</v>
      </c>
      <c r="AA45" s="20">
        <v>0.30499999999999999</v>
      </c>
      <c r="AB45" s="20">
        <f t="shared" si="2"/>
        <v>0.87789640149533188</v>
      </c>
      <c r="AC45" s="20">
        <f t="shared" si="3"/>
        <v>2.3619574429363301</v>
      </c>
    </row>
    <row r="46" spans="1:29" x14ac:dyDescent="0.25">
      <c r="A46" s="18">
        <v>2</v>
      </c>
      <c r="B46" s="18">
        <v>316</v>
      </c>
      <c r="C46" s="18" t="s">
        <v>165</v>
      </c>
      <c r="D46" s="18" t="s">
        <v>169</v>
      </c>
      <c r="E46" s="18" t="s">
        <v>166</v>
      </c>
      <c r="F46" s="18" t="s">
        <v>157</v>
      </c>
      <c r="G46" s="18" t="s">
        <v>158</v>
      </c>
      <c r="H46" s="18">
        <v>14558</v>
      </c>
      <c r="I46" s="18">
        <v>14559</v>
      </c>
      <c r="J46" s="18">
        <v>14559</v>
      </c>
      <c r="K46" s="18">
        <v>3200</v>
      </c>
      <c r="L46" s="18">
        <v>3200</v>
      </c>
      <c r="M46" s="18" t="s">
        <v>116</v>
      </c>
      <c r="N46" s="18" t="s">
        <v>170</v>
      </c>
      <c r="O46" s="19">
        <v>1.33290481708</v>
      </c>
      <c r="P46" s="19">
        <v>0.53940699999999997</v>
      </c>
      <c r="Q46" s="18" t="s">
        <v>79</v>
      </c>
      <c r="R46" s="18" t="s">
        <v>80</v>
      </c>
      <c r="S46" s="18">
        <v>5</v>
      </c>
      <c r="T46" s="18">
        <v>30</v>
      </c>
      <c r="U46" s="18" t="s">
        <v>65</v>
      </c>
      <c r="V46" s="18" t="s">
        <v>66</v>
      </c>
      <c r="W46" s="18" t="s">
        <v>67</v>
      </c>
      <c r="X46" s="20">
        <v>7.8370999999999996E-2</v>
      </c>
      <c r="Y46" s="20">
        <v>7.2397530000000003</v>
      </c>
      <c r="Z46" s="20">
        <v>0.30199999999999999</v>
      </c>
      <c r="AA46" s="20">
        <v>0.30499999999999999</v>
      </c>
      <c r="AB46" s="20">
        <f t="shared" si="2"/>
        <v>2.9507158465905996E-2</v>
      </c>
      <c r="AC46" s="20">
        <f t="shared" si="3"/>
        <v>2.7140955452973454</v>
      </c>
    </row>
    <row r="47" spans="1:29" x14ac:dyDescent="0.25">
      <c r="A47" s="18">
        <v>2</v>
      </c>
      <c r="B47" s="18">
        <v>316</v>
      </c>
      <c r="C47" s="18" t="s">
        <v>165</v>
      </c>
      <c r="D47" s="18" t="s">
        <v>169</v>
      </c>
      <c r="E47" s="18" t="s">
        <v>166</v>
      </c>
      <c r="F47" s="18" t="s">
        <v>157</v>
      </c>
      <c r="G47" s="18" t="s">
        <v>158</v>
      </c>
      <c r="H47" s="18">
        <v>14560</v>
      </c>
      <c r="I47" s="18">
        <v>14561</v>
      </c>
      <c r="J47" s="18">
        <v>14561</v>
      </c>
      <c r="K47" s="18">
        <v>3200</v>
      </c>
      <c r="L47" s="18">
        <v>3200</v>
      </c>
      <c r="M47" s="18" t="s">
        <v>116</v>
      </c>
      <c r="N47" s="18" t="s">
        <v>170</v>
      </c>
      <c r="O47" s="19">
        <v>0.23997205014</v>
      </c>
      <c r="P47" s="19">
        <v>9.7113199999999997E-2</v>
      </c>
      <c r="Q47" s="18" t="s">
        <v>79</v>
      </c>
      <c r="R47" s="18" t="s">
        <v>80</v>
      </c>
      <c r="S47" s="18">
        <v>5</v>
      </c>
      <c r="T47" s="18">
        <v>30</v>
      </c>
      <c r="U47" s="18" t="s">
        <v>65</v>
      </c>
      <c r="V47" s="18" t="s">
        <v>66</v>
      </c>
      <c r="W47" s="18" t="s">
        <v>67</v>
      </c>
      <c r="X47" s="20">
        <v>7.8370999999999996E-2</v>
      </c>
      <c r="Y47" s="20">
        <v>7.2397530000000003</v>
      </c>
      <c r="Z47" s="20">
        <v>0.30199999999999999</v>
      </c>
      <c r="AA47" s="20">
        <v>0.30499999999999999</v>
      </c>
      <c r="AB47" s="20">
        <f t="shared" si="2"/>
        <v>5.3123793008455992E-3</v>
      </c>
      <c r="AC47" s="20">
        <f t="shared" si="3"/>
        <v>0.48863752882252204</v>
      </c>
    </row>
    <row r="48" spans="1:29" x14ac:dyDescent="0.25">
      <c r="A48" s="18">
        <v>2</v>
      </c>
      <c r="B48" s="18">
        <v>316</v>
      </c>
      <c r="C48" s="18" t="s">
        <v>165</v>
      </c>
      <c r="D48" s="18" t="s">
        <v>169</v>
      </c>
      <c r="E48" s="18" t="s">
        <v>166</v>
      </c>
      <c r="F48" s="18" t="s">
        <v>157</v>
      </c>
      <c r="G48" s="18" t="s">
        <v>158</v>
      </c>
      <c r="H48" s="18">
        <v>18379</v>
      </c>
      <c r="I48" s="18">
        <v>18380</v>
      </c>
      <c r="J48" s="18">
        <v>18380</v>
      </c>
      <c r="K48" s="18">
        <v>4271</v>
      </c>
      <c r="L48" s="18">
        <v>4271</v>
      </c>
      <c r="M48" s="18" t="s">
        <v>116</v>
      </c>
      <c r="N48" s="18" t="s">
        <v>170</v>
      </c>
      <c r="O48" s="19">
        <v>1.5108894639199999</v>
      </c>
      <c r="P48" s="19">
        <v>0.61143499999999995</v>
      </c>
      <c r="Q48" s="18" t="s">
        <v>79</v>
      </c>
      <c r="R48" s="18" t="s">
        <v>80</v>
      </c>
      <c r="S48" s="18">
        <v>7</v>
      </c>
      <c r="T48" s="18">
        <v>40</v>
      </c>
      <c r="U48" s="18" t="s">
        <v>82</v>
      </c>
      <c r="V48" s="18" t="s">
        <v>89</v>
      </c>
      <c r="W48" s="18" t="s">
        <v>84</v>
      </c>
      <c r="X48" s="20">
        <v>7.8109999999999999E-2</v>
      </c>
      <c r="Y48" s="20">
        <v>6.698639</v>
      </c>
      <c r="Z48" s="20">
        <v>0.30199999999999999</v>
      </c>
      <c r="AA48" s="20">
        <v>0.30499999999999999</v>
      </c>
      <c r="AB48" s="20">
        <f t="shared" si="2"/>
        <v>3.3335913119299995E-2</v>
      </c>
      <c r="AC48" s="20">
        <f t="shared" si="3"/>
        <v>2.846568724190675</v>
      </c>
    </row>
    <row r="49" spans="1:29" x14ac:dyDescent="0.25">
      <c r="A49" s="18">
        <v>2</v>
      </c>
      <c r="B49" s="18">
        <v>316</v>
      </c>
      <c r="C49" s="18" t="s">
        <v>165</v>
      </c>
      <c r="D49" s="18" t="s">
        <v>169</v>
      </c>
      <c r="E49" s="18" t="s">
        <v>166</v>
      </c>
      <c r="F49" s="18" t="s">
        <v>157</v>
      </c>
      <c r="G49" s="18" t="s">
        <v>158</v>
      </c>
      <c r="H49" s="18">
        <v>18380</v>
      </c>
      <c r="I49" s="18">
        <v>18381</v>
      </c>
      <c r="J49" s="18">
        <v>18381</v>
      </c>
      <c r="K49" s="18">
        <v>4271</v>
      </c>
      <c r="L49" s="18">
        <v>4271</v>
      </c>
      <c r="M49" s="18" t="s">
        <v>116</v>
      </c>
      <c r="N49" s="18" t="s">
        <v>170</v>
      </c>
      <c r="O49" s="19">
        <v>0.29560044266699997</v>
      </c>
      <c r="P49" s="19">
        <v>0.119625</v>
      </c>
      <c r="Q49" s="18" t="s">
        <v>79</v>
      </c>
      <c r="R49" s="18" t="s">
        <v>80</v>
      </c>
      <c r="S49" s="18">
        <v>7</v>
      </c>
      <c r="T49" s="18">
        <v>40</v>
      </c>
      <c r="U49" s="18" t="s">
        <v>82</v>
      </c>
      <c r="V49" s="18" t="s">
        <v>89</v>
      </c>
      <c r="W49" s="18" t="s">
        <v>84</v>
      </c>
      <c r="X49" s="20">
        <v>7.8109999999999999E-2</v>
      </c>
      <c r="Y49" s="20">
        <v>6.698639</v>
      </c>
      <c r="Z49" s="20">
        <v>0.30199999999999999</v>
      </c>
      <c r="AA49" s="20">
        <v>0.30499999999999999</v>
      </c>
      <c r="AB49" s="20">
        <f t="shared" si="2"/>
        <v>6.5220483074999993E-3</v>
      </c>
      <c r="AC49" s="20">
        <f t="shared" si="3"/>
        <v>0.556920659810625</v>
      </c>
    </row>
    <row r="50" spans="1:29" x14ac:dyDescent="0.25">
      <c r="A50" s="18">
        <v>2</v>
      </c>
      <c r="B50" s="18">
        <v>316</v>
      </c>
      <c r="C50" s="18" t="s">
        <v>165</v>
      </c>
      <c r="D50" s="18" t="s">
        <v>169</v>
      </c>
      <c r="E50" s="18" t="s">
        <v>166</v>
      </c>
      <c r="F50" s="18" t="s">
        <v>157</v>
      </c>
      <c r="G50" s="18" t="s">
        <v>158</v>
      </c>
      <c r="H50" s="18">
        <v>18381</v>
      </c>
      <c r="I50" s="18">
        <v>18382</v>
      </c>
      <c r="J50" s="18">
        <v>18382</v>
      </c>
      <c r="K50" s="18">
        <v>4271</v>
      </c>
      <c r="L50" s="18">
        <v>4271</v>
      </c>
      <c r="M50" s="18" t="s">
        <v>116</v>
      </c>
      <c r="N50" s="18" t="s">
        <v>170</v>
      </c>
      <c r="O50" s="19">
        <v>0.16695494467399999</v>
      </c>
      <c r="P50" s="19">
        <v>6.7564299999999994E-2</v>
      </c>
      <c r="Q50" s="18" t="s">
        <v>79</v>
      </c>
      <c r="R50" s="18" t="s">
        <v>80</v>
      </c>
      <c r="S50" s="18">
        <v>7</v>
      </c>
      <c r="T50" s="18">
        <v>40</v>
      </c>
      <c r="U50" s="18" t="s">
        <v>82</v>
      </c>
      <c r="V50" s="18" t="s">
        <v>89</v>
      </c>
      <c r="W50" s="18" t="s">
        <v>84</v>
      </c>
      <c r="X50" s="20">
        <v>7.8109999999999999E-2</v>
      </c>
      <c r="Y50" s="20">
        <v>6.698639</v>
      </c>
      <c r="Z50" s="20">
        <v>0.30199999999999999</v>
      </c>
      <c r="AA50" s="20">
        <v>0.30499999999999999</v>
      </c>
      <c r="AB50" s="20">
        <f t="shared" si="2"/>
        <v>3.6836583361539994E-3</v>
      </c>
      <c r="AC50" s="20">
        <f t="shared" si="3"/>
        <v>0.31454925421645152</v>
      </c>
    </row>
    <row r="51" spans="1:29" x14ac:dyDescent="0.25">
      <c r="A51" s="18">
        <v>2</v>
      </c>
      <c r="B51" s="18">
        <v>316</v>
      </c>
      <c r="C51" s="18" t="s">
        <v>165</v>
      </c>
      <c r="D51" s="18" t="s">
        <v>169</v>
      </c>
      <c r="E51" s="18" t="s">
        <v>166</v>
      </c>
      <c r="F51" s="18" t="s">
        <v>157</v>
      </c>
      <c r="G51" s="18" t="s">
        <v>158</v>
      </c>
      <c r="H51" s="18">
        <v>24128</v>
      </c>
      <c r="I51" s="18">
        <v>24129</v>
      </c>
      <c r="J51" s="18">
        <v>24129</v>
      </c>
      <c r="K51" s="18">
        <v>6170</v>
      </c>
      <c r="L51" s="18">
        <v>6170</v>
      </c>
      <c r="M51" s="18" t="s">
        <v>116</v>
      </c>
      <c r="N51" s="18" t="s">
        <v>170</v>
      </c>
      <c r="O51" s="19">
        <v>0.95783386321200004</v>
      </c>
      <c r="P51" s="19">
        <v>0.38762200000000002</v>
      </c>
      <c r="Q51" s="18" t="s">
        <v>79</v>
      </c>
      <c r="R51" s="18" t="s">
        <v>80</v>
      </c>
      <c r="S51" s="18">
        <v>12</v>
      </c>
      <c r="T51" s="18">
        <v>60</v>
      </c>
      <c r="U51" s="18" t="s">
        <v>71</v>
      </c>
      <c r="V51" s="18" t="s">
        <v>73</v>
      </c>
      <c r="W51" s="18" t="s">
        <v>73</v>
      </c>
      <c r="X51" s="20">
        <v>0.50061500000000003</v>
      </c>
      <c r="Y51" s="20">
        <v>5.1558710000000003</v>
      </c>
      <c r="Z51" s="20">
        <v>0.30199999999999999</v>
      </c>
      <c r="AA51" s="20">
        <v>0.30499999999999999</v>
      </c>
      <c r="AB51" s="20">
        <f t="shared" si="2"/>
        <v>0.13544647249594002</v>
      </c>
      <c r="AC51" s="20">
        <f t="shared" si="3"/>
        <v>1.3889776749895903</v>
      </c>
    </row>
    <row r="52" spans="1:29" x14ac:dyDescent="0.25">
      <c r="A52" s="18">
        <v>2</v>
      </c>
      <c r="B52" s="18">
        <v>316</v>
      </c>
      <c r="C52" s="18" t="s">
        <v>165</v>
      </c>
      <c r="D52" s="18" t="s">
        <v>169</v>
      </c>
      <c r="E52" s="18" t="s">
        <v>166</v>
      </c>
      <c r="F52" s="18" t="s">
        <v>157</v>
      </c>
      <c r="G52" s="18" t="s">
        <v>158</v>
      </c>
      <c r="H52" s="18">
        <v>37858</v>
      </c>
      <c r="I52" s="18">
        <v>37859</v>
      </c>
      <c r="J52" s="18">
        <v>37840</v>
      </c>
      <c r="K52" s="18">
        <v>6410</v>
      </c>
      <c r="L52" s="18">
        <v>6410</v>
      </c>
      <c r="M52" s="18" t="s">
        <v>116</v>
      </c>
      <c r="N52" s="18" t="s">
        <v>170</v>
      </c>
      <c r="O52" s="19">
        <v>14.7748923112</v>
      </c>
      <c r="P52" s="19">
        <v>5.97919</v>
      </c>
      <c r="Q52" s="18" t="s">
        <v>79</v>
      </c>
      <c r="R52" s="18" t="s">
        <v>80</v>
      </c>
      <c r="S52" s="18">
        <v>16</v>
      </c>
      <c r="T52" s="18">
        <v>60</v>
      </c>
      <c r="U52" s="18" t="s">
        <v>71</v>
      </c>
      <c r="V52" s="18" t="s">
        <v>74</v>
      </c>
      <c r="W52" s="18" t="s">
        <v>75</v>
      </c>
      <c r="X52" s="20">
        <v>0.70014500000000002</v>
      </c>
      <c r="Y52" s="20">
        <v>6.29983</v>
      </c>
      <c r="Z52" s="20">
        <v>0.30199999999999999</v>
      </c>
      <c r="AA52" s="20">
        <v>0.30499999999999999</v>
      </c>
      <c r="AB52" s="20">
        <f t="shared" si="2"/>
        <v>2.9220373878199002</v>
      </c>
      <c r="AC52" s="20">
        <f t="shared" si="3"/>
        <v>26.179176973701502</v>
      </c>
    </row>
    <row r="53" spans="1:29" x14ac:dyDescent="0.25">
      <c r="A53" s="18">
        <v>2</v>
      </c>
      <c r="B53" s="18">
        <v>316</v>
      </c>
      <c r="C53" s="18" t="s">
        <v>165</v>
      </c>
      <c r="D53" s="18" t="s">
        <v>169</v>
      </c>
      <c r="E53" s="18" t="s">
        <v>166</v>
      </c>
      <c r="F53" s="18" t="s">
        <v>157</v>
      </c>
      <c r="G53" s="18" t="s">
        <v>158</v>
      </c>
      <c r="H53" s="18">
        <v>37859</v>
      </c>
      <c r="I53" s="18">
        <v>37860</v>
      </c>
      <c r="J53" s="18">
        <v>37841</v>
      </c>
      <c r="K53" s="18">
        <v>6410</v>
      </c>
      <c r="L53" s="18">
        <v>6410</v>
      </c>
      <c r="M53" s="18" t="s">
        <v>116</v>
      </c>
      <c r="N53" s="18" t="s">
        <v>170</v>
      </c>
      <c r="O53" s="19">
        <v>9.7968471615899999E-2</v>
      </c>
      <c r="P53" s="19">
        <v>3.9646399999999998E-2</v>
      </c>
      <c r="Q53" s="18" t="s">
        <v>79</v>
      </c>
      <c r="R53" s="18" t="s">
        <v>80</v>
      </c>
      <c r="S53" s="18">
        <v>16</v>
      </c>
      <c r="T53" s="18">
        <v>60</v>
      </c>
      <c r="U53" s="18" t="s">
        <v>71</v>
      </c>
      <c r="V53" s="18" t="s">
        <v>74</v>
      </c>
      <c r="W53" s="18" t="s">
        <v>75</v>
      </c>
      <c r="X53" s="20">
        <v>0.70014500000000002</v>
      </c>
      <c r="Y53" s="20">
        <v>6.29983</v>
      </c>
      <c r="Z53" s="20">
        <v>0.30199999999999999</v>
      </c>
      <c r="AA53" s="20">
        <v>0.30499999999999999</v>
      </c>
      <c r="AB53" s="20">
        <f t="shared" si="2"/>
        <v>1.9375243652143999E-2</v>
      </c>
      <c r="AC53" s="20">
        <f t="shared" si="3"/>
        <v>0.17358707817784</v>
      </c>
    </row>
    <row r="54" spans="1:29" x14ac:dyDescent="0.25">
      <c r="A54" s="18">
        <v>2</v>
      </c>
      <c r="B54" s="18">
        <v>316</v>
      </c>
      <c r="C54" s="18" t="s">
        <v>165</v>
      </c>
      <c r="D54" s="18" t="s">
        <v>169</v>
      </c>
      <c r="E54" s="18" t="s">
        <v>166</v>
      </c>
      <c r="F54" s="18" t="s">
        <v>157</v>
      </c>
      <c r="G54" s="18" t="s">
        <v>158</v>
      </c>
      <c r="H54" s="18">
        <v>37863</v>
      </c>
      <c r="I54" s="18">
        <v>37864</v>
      </c>
      <c r="J54" s="18">
        <v>37845</v>
      </c>
      <c r="K54" s="18">
        <v>6410</v>
      </c>
      <c r="L54" s="18">
        <v>6410</v>
      </c>
      <c r="M54" s="18" t="s">
        <v>116</v>
      </c>
      <c r="N54" s="18" t="s">
        <v>170</v>
      </c>
      <c r="O54" s="19">
        <v>0.13042141472300001</v>
      </c>
      <c r="P54" s="19">
        <v>5.2779699999999999E-2</v>
      </c>
      <c r="Q54" s="18" t="s">
        <v>79</v>
      </c>
      <c r="R54" s="18" t="s">
        <v>80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0.70014500000000002</v>
      </c>
      <c r="Y54" s="20">
        <v>6.29983</v>
      </c>
      <c r="Z54" s="20">
        <v>0.30199999999999999</v>
      </c>
      <c r="AA54" s="20">
        <v>0.30499999999999999</v>
      </c>
      <c r="AB54" s="20">
        <f t="shared" si="2"/>
        <v>2.5793503253436999E-2</v>
      </c>
      <c r="AC54" s="20">
        <f t="shared" si="3"/>
        <v>0.23108968052844503</v>
      </c>
    </row>
    <row r="55" spans="1:29" x14ac:dyDescent="0.25">
      <c r="A55" s="18">
        <v>2</v>
      </c>
      <c r="B55" s="18">
        <v>316</v>
      </c>
      <c r="C55" s="18" t="s">
        <v>165</v>
      </c>
      <c r="D55" s="18" t="s">
        <v>169</v>
      </c>
      <c r="E55" s="18" t="s">
        <v>166</v>
      </c>
      <c r="F55" s="18" t="s">
        <v>157</v>
      </c>
      <c r="G55" s="18" t="s">
        <v>158</v>
      </c>
      <c r="H55" s="18">
        <v>37867</v>
      </c>
      <c r="I55" s="18">
        <v>37868</v>
      </c>
      <c r="J55" s="18">
        <v>37849</v>
      </c>
      <c r="K55" s="18">
        <v>6410</v>
      </c>
      <c r="L55" s="18">
        <v>6410</v>
      </c>
      <c r="M55" s="18" t="s">
        <v>116</v>
      </c>
      <c r="N55" s="18" t="s">
        <v>170</v>
      </c>
      <c r="O55" s="19">
        <v>11.870243867899999</v>
      </c>
      <c r="P55" s="19">
        <v>4.8037200000000002</v>
      </c>
      <c r="Q55" s="18" t="s">
        <v>79</v>
      </c>
      <c r="R55" s="18" t="s">
        <v>80</v>
      </c>
      <c r="S55" s="18">
        <v>16</v>
      </c>
      <c r="T55" s="18">
        <v>60</v>
      </c>
      <c r="U55" s="18" t="s">
        <v>71</v>
      </c>
      <c r="V55" s="18" t="s">
        <v>74</v>
      </c>
      <c r="W55" s="18" t="s">
        <v>75</v>
      </c>
      <c r="X55" s="20">
        <v>0.70014500000000002</v>
      </c>
      <c r="Y55" s="20">
        <v>6.29983</v>
      </c>
      <c r="Z55" s="20">
        <v>0.30199999999999999</v>
      </c>
      <c r="AA55" s="20">
        <v>0.30499999999999999</v>
      </c>
      <c r="AB55" s="20">
        <f t="shared" si="2"/>
        <v>2.3475837765012</v>
      </c>
      <c r="AC55" s="20">
        <f t="shared" si="3"/>
        <v>21.032520460482004</v>
      </c>
    </row>
    <row r="56" spans="1:29" x14ac:dyDescent="0.25">
      <c r="A56" s="18">
        <v>2</v>
      </c>
      <c r="B56" s="18">
        <v>316</v>
      </c>
      <c r="C56" s="18" t="s">
        <v>165</v>
      </c>
      <c r="D56" s="18" t="s">
        <v>169</v>
      </c>
      <c r="E56" s="18" t="s">
        <v>166</v>
      </c>
      <c r="F56" s="18" t="s">
        <v>157</v>
      </c>
      <c r="G56" s="18" t="s">
        <v>158</v>
      </c>
      <c r="H56" s="18">
        <v>37870</v>
      </c>
      <c r="I56" s="18">
        <v>37871</v>
      </c>
      <c r="J56" s="18">
        <v>37852</v>
      </c>
      <c r="K56" s="18">
        <v>6410</v>
      </c>
      <c r="L56" s="18">
        <v>6410</v>
      </c>
      <c r="M56" s="18" t="s">
        <v>116</v>
      </c>
      <c r="N56" s="18" t="s">
        <v>170</v>
      </c>
      <c r="O56" s="19">
        <v>6.0885713616199997</v>
      </c>
      <c r="P56" s="19">
        <v>2.4639600000000002</v>
      </c>
      <c r="Q56" s="18" t="s">
        <v>79</v>
      </c>
      <c r="R56" s="18" t="s">
        <v>80</v>
      </c>
      <c r="S56" s="18">
        <v>16</v>
      </c>
      <c r="T56" s="18">
        <v>60</v>
      </c>
      <c r="U56" s="18" t="s">
        <v>71</v>
      </c>
      <c r="V56" s="18" t="s">
        <v>74</v>
      </c>
      <c r="W56" s="18" t="s">
        <v>75</v>
      </c>
      <c r="X56" s="20">
        <v>0.70014500000000002</v>
      </c>
      <c r="Y56" s="20">
        <v>6.29983</v>
      </c>
      <c r="Z56" s="20">
        <v>0.30199999999999999</v>
      </c>
      <c r="AA56" s="20">
        <v>0.30499999999999999</v>
      </c>
      <c r="AB56" s="20">
        <f t="shared" si="2"/>
        <v>1.2041402333916</v>
      </c>
      <c r="AC56" s="20">
        <f t="shared" si="3"/>
        <v>10.788157743126002</v>
      </c>
    </row>
    <row r="57" spans="1:29" x14ac:dyDescent="0.25">
      <c r="A57" s="18">
        <v>2</v>
      </c>
      <c r="B57" s="18">
        <v>316</v>
      </c>
      <c r="C57" s="18" t="s">
        <v>165</v>
      </c>
      <c r="D57" s="18" t="s">
        <v>169</v>
      </c>
      <c r="E57" s="18" t="s">
        <v>166</v>
      </c>
      <c r="F57" s="18" t="s">
        <v>157</v>
      </c>
      <c r="G57" s="18" t="s">
        <v>158</v>
      </c>
      <c r="H57" s="18">
        <v>37874</v>
      </c>
      <c r="I57" s="18">
        <v>37875</v>
      </c>
      <c r="J57" s="18">
        <v>37856</v>
      </c>
      <c r="K57" s="18">
        <v>6410</v>
      </c>
      <c r="L57" s="18">
        <v>6410</v>
      </c>
      <c r="M57" s="18" t="s">
        <v>116</v>
      </c>
      <c r="N57" s="18" t="s">
        <v>170</v>
      </c>
      <c r="O57" s="19">
        <v>27.6422711598</v>
      </c>
      <c r="P57" s="19">
        <v>11.186400000000001</v>
      </c>
      <c r="Q57" s="18" t="s">
        <v>79</v>
      </c>
      <c r="R57" s="18" t="s">
        <v>80</v>
      </c>
      <c r="S57" s="18">
        <v>16</v>
      </c>
      <c r="T57" s="18">
        <v>60</v>
      </c>
      <c r="U57" s="18" t="s">
        <v>71</v>
      </c>
      <c r="V57" s="18" t="s">
        <v>74</v>
      </c>
      <c r="W57" s="18" t="s">
        <v>75</v>
      </c>
      <c r="X57" s="20">
        <v>0.70014500000000002</v>
      </c>
      <c r="Y57" s="20">
        <v>6.29983</v>
      </c>
      <c r="Z57" s="20">
        <v>0.30199999999999999</v>
      </c>
      <c r="AA57" s="20">
        <v>0.30499999999999999</v>
      </c>
      <c r="AB57" s="20">
        <f t="shared" si="2"/>
        <v>5.4668072155439997</v>
      </c>
      <c r="AC57" s="20">
        <f t="shared" si="3"/>
        <v>48.978330726840007</v>
      </c>
    </row>
    <row r="58" spans="1:29" x14ac:dyDescent="0.25">
      <c r="A58" s="18">
        <v>2</v>
      </c>
      <c r="B58" s="18">
        <v>316</v>
      </c>
      <c r="C58" s="18" t="s">
        <v>165</v>
      </c>
      <c r="D58" s="18" t="s">
        <v>169</v>
      </c>
      <c r="E58" s="18" t="s">
        <v>166</v>
      </c>
      <c r="F58" s="18" t="s">
        <v>157</v>
      </c>
      <c r="G58" s="18" t="s">
        <v>158</v>
      </c>
      <c r="H58" s="18">
        <v>37875</v>
      </c>
      <c r="I58" s="18">
        <v>37876</v>
      </c>
      <c r="J58" s="18">
        <v>37857</v>
      </c>
      <c r="K58" s="18">
        <v>6410</v>
      </c>
      <c r="L58" s="18">
        <v>6410</v>
      </c>
      <c r="M58" s="18" t="s">
        <v>116</v>
      </c>
      <c r="N58" s="18" t="s">
        <v>170</v>
      </c>
      <c r="O58" s="19">
        <v>7.2976662012800002</v>
      </c>
      <c r="P58" s="19">
        <v>2.9532600000000002</v>
      </c>
      <c r="Q58" s="18" t="s">
        <v>79</v>
      </c>
      <c r="R58" s="18" t="s">
        <v>80</v>
      </c>
      <c r="S58" s="18">
        <v>16</v>
      </c>
      <c r="T58" s="18">
        <v>60</v>
      </c>
      <c r="U58" s="18" t="s">
        <v>71</v>
      </c>
      <c r="V58" s="18" t="s">
        <v>74</v>
      </c>
      <c r="W58" s="18" t="s">
        <v>75</v>
      </c>
      <c r="X58" s="20">
        <v>0.70014500000000002</v>
      </c>
      <c r="Y58" s="20">
        <v>6.29983</v>
      </c>
      <c r="Z58" s="20">
        <v>0.30199999999999999</v>
      </c>
      <c r="AA58" s="20">
        <v>0.30499999999999999</v>
      </c>
      <c r="AB58" s="20">
        <f t="shared" si="2"/>
        <v>1.4432617354446</v>
      </c>
      <c r="AC58" s="20">
        <f t="shared" si="3"/>
        <v>12.930499982331002</v>
      </c>
    </row>
    <row r="59" spans="1:29" x14ac:dyDescent="0.25">
      <c r="A59" s="18">
        <v>2</v>
      </c>
      <c r="B59" s="18">
        <v>316</v>
      </c>
      <c r="C59" s="18" t="s">
        <v>165</v>
      </c>
      <c r="D59" s="18" t="s">
        <v>169</v>
      </c>
      <c r="E59" s="18" t="s">
        <v>166</v>
      </c>
      <c r="F59" s="18" t="s">
        <v>157</v>
      </c>
      <c r="G59" s="18" t="s">
        <v>158</v>
      </c>
      <c r="H59" s="18">
        <v>37876</v>
      </c>
      <c r="I59" s="18">
        <v>37877</v>
      </c>
      <c r="J59" s="18">
        <v>37858</v>
      </c>
      <c r="K59" s="18">
        <v>6410</v>
      </c>
      <c r="L59" s="18">
        <v>6410</v>
      </c>
      <c r="M59" s="18" t="s">
        <v>116</v>
      </c>
      <c r="N59" s="18" t="s">
        <v>170</v>
      </c>
      <c r="O59" s="19">
        <v>15.0886386084</v>
      </c>
      <c r="P59" s="19">
        <v>6.10616</v>
      </c>
      <c r="Q59" s="18" t="s">
        <v>79</v>
      </c>
      <c r="R59" s="18" t="s">
        <v>80</v>
      </c>
      <c r="S59" s="18">
        <v>16</v>
      </c>
      <c r="T59" s="18">
        <v>60</v>
      </c>
      <c r="U59" s="18" t="s">
        <v>71</v>
      </c>
      <c r="V59" s="18" t="s">
        <v>74</v>
      </c>
      <c r="W59" s="18" t="s">
        <v>75</v>
      </c>
      <c r="X59" s="20">
        <v>0.70014500000000002</v>
      </c>
      <c r="Y59" s="20">
        <v>6.29983</v>
      </c>
      <c r="Z59" s="20">
        <v>0.30199999999999999</v>
      </c>
      <c r="AA59" s="20">
        <v>0.30499999999999999</v>
      </c>
      <c r="AB59" s="20">
        <f t="shared" si="2"/>
        <v>2.9840877804535997</v>
      </c>
      <c r="AC59" s="20">
        <f t="shared" si="3"/>
        <v>26.735100117196001</v>
      </c>
    </row>
    <row r="60" spans="1:29" x14ac:dyDescent="0.25">
      <c r="A60" s="18">
        <v>2</v>
      </c>
      <c r="B60" s="18">
        <v>316</v>
      </c>
      <c r="C60" s="18" t="s">
        <v>165</v>
      </c>
      <c r="D60" s="18" t="s">
        <v>169</v>
      </c>
      <c r="E60" s="18" t="s">
        <v>166</v>
      </c>
      <c r="F60" s="18" t="s">
        <v>157</v>
      </c>
      <c r="G60" s="18" t="s">
        <v>158</v>
      </c>
      <c r="H60" s="18">
        <v>37878</v>
      </c>
      <c r="I60" s="18">
        <v>37879</v>
      </c>
      <c r="J60" s="18">
        <v>37860</v>
      </c>
      <c r="K60" s="18">
        <v>6410</v>
      </c>
      <c r="L60" s="18">
        <v>6410</v>
      </c>
      <c r="M60" s="18" t="s">
        <v>116</v>
      </c>
      <c r="N60" s="18" t="s">
        <v>170</v>
      </c>
      <c r="O60" s="19">
        <v>5.1214734070299999</v>
      </c>
      <c r="P60" s="19">
        <v>2.0725899999999999</v>
      </c>
      <c r="Q60" s="18" t="s">
        <v>79</v>
      </c>
      <c r="R60" s="18" t="s">
        <v>80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0.70014500000000002</v>
      </c>
      <c r="Y60" s="20">
        <v>6.29983</v>
      </c>
      <c r="Z60" s="20">
        <v>0.30199999999999999</v>
      </c>
      <c r="AA60" s="20">
        <v>0.30499999999999999</v>
      </c>
      <c r="AB60" s="20">
        <f t="shared" si="2"/>
        <v>1.0128772408339</v>
      </c>
      <c r="AC60" s="20">
        <f t="shared" si="3"/>
        <v>9.0745904384915015</v>
      </c>
    </row>
    <row r="61" spans="1:29" x14ac:dyDescent="0.25">
      <c r="A61" s="18">
        <v>2</v>
      </c>
      <c r="B61" s="18">
        <v>316</v>
      </c>
      <c r="C61" s="18" t="s">
        <v>165</v>
      </c>
      <c r="D61" s="18" t="s">
        <v>169</v>
      </c>
      <c r="E61" s="18" t="s">
        <v>166</v>
      </c>
      <c r="F61" s="18" t="s">
        <v>157</v>
      </c>
      <c r="G61" s="18" t="s">
        <v>158</v>
      </c>
      <c r="H61" s="18">
        <v>37880</v>
      </c>
      <c r="I61" s="18">
        <v>37881</v>
      </c>
      <c r="J61" s="18">
        <v>37862</v>
      </c>
      <c r="K61" s="18">
        <v>6410</v>
      </c>
      <c r="L61" s="18">
        <v>6410</v>
      </c>
      <c r="M61" s="18" t="s">
        <v>116</v>
      </c>
      <c r="N61" s="18" t="s">
        <v>170</v>
      </c>
      <c r="O61" s="19">
        <v>5.2482023698800004</v>
      </c>
      <c r="P61" s="19">
        <v>2.1238700000000001</v>
      </c>
      <c r="Q61" s="18" t="s">
        <v>79</v>
      </c>
      <c r="R61" s="18" t="s">
        <v>80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0.70014500000000002</v>
      </c>
      <c r="Y61" s="20">
        <v>6.29983</v>
      </c>
      <c r="Z61" s="20">
        <v>0.30199999999999999</v>
      </c>
      <c r="AA61" s="20">
        <v>0.30499999999999999</v>
      </c>
      <c r="AB61" s="20">
        <f t="shared" si="2"/>
        <v>1.0379378388827001</v>
      </c>
      <c r="AC61" s="20">
        <f t="shared" si="3"/>
        <v>9.2991138597595011</v>
      </c>
    </row>
    <row r="62" spans="1:29" x14ac:dyDescent="0.25">
      <c r="A62" s="18">
        <v>2</v>
      </c>
      <c r="B62" s="18">
        <v>316</v>
      </c>
      <c r="C62" s="18" t="s">
        <v>165</v>
      </c>
      <c r="D62" s="18" t="s">
        <v>169</v>
      </c>
      <c r="E62" s="18" t="s">
        <v>166</v>
      </c>
      <c r="F62" s="18" t="s">
        <v>157</v>
      </c>
      <c r="G62" s="18" t="s">
        <v>158</v>
      </c>
      <c r="H62" s="18">
        <v>37882</v>
      </c>
      <c r="I62" s="18">
        <v>37883</v>
      </c>
      <c r="J62" s="18">
        <v>37864</v>
      </c>
      <c r="K62" s="18">
        <v>6410</v>
      </c>
      <c r="L62" s="18">
        <v>6410</v>
      </c>
      <c r="M62" s="18" t="s">
        <v>116</v>
      </c>
      <c r="N62" s="18" t="s">
        <v>170</v>
      </c>
      <c r="O62" s="19">
        <v>5.5976160309700003</v>
      </c>
      <c r="P62" s="19">
        <v>2.2652700000000001</v>
      </c>
      <c r="Q62" s="18" t="s">
        <v>79</v>
      </c>
      <c r="R62" s="18" t="s">
        <v>80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0.70014500000000002</v>
      </c>
      <c r="Y62" s="20">
        <v>6.29983</v>
      </c>
      <c r="Z62" s="20">
        <v>0.30199999999999999</v>
      </c>
      <c r="AA62" s="20">
        <v>0.30499999999999999</v>
      </c>
      <c r="AB62" s="20">
        <f t="shared" si="2"/>
        <v>1.1070401899767002</v>
      </c>
      <c r="AC62" s="20">
        <f t="shared" si="3"/>
        <v>9.9182170533495011</v>
      </c>
    </row>
    <row r="63" spans="1:29" x14ac:dyDescent="0.25">
      <c r="A63" s="18">
        <v>2</v>
      </c>
      <c r="B63" s="18">
        <v>316</v>
      </c>
      <c r="C63" s="18" t="s">
        <v>165</v>
      </c>
      <c r="D63" s="18" t="s">
        <v>169</v>
      </c>
      <c r="E63" s="18" t="s">
        <v>166</v>
      </c>
      <c r="F63" s="18" t="s">
        <v>157</v>
      </c>
      <c r="G63" s="18" t="s">
        <v>158</v>
      </c>
      <c r="H63" s="18">
        <v>37885</v>
      </c>
      <c r="I63" s="18">
        <v>37886</v>
      </c>
      <c r="J63" s="18">
        <v>37867</v>
      </c>
      <c r="K63" s="18">
        <v>6410</v>
      </c>
      <c r="L63" s="18">
        <v>6410</v>
      </c>
      <c r="M63" s="18" t="s">
        <v>116</v>
      </c>
      <c r="N63" s="18" t="s">
        <v>170</v>
      </c>
      <c r="O63" s="19">
        <v>5.8467339421200002</v>
      </c>
      <c r="P63" s="19">
        <v>2.3660899999999998</v>
      </c>
      <c r="Q63" s="18" t="s">
        <v>79</v>
      </c>
      <c r="R63" s="18" t="s">
        <v>80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0.70014500000000002</v>
      </c>
      <c r="Y63" s="20">
        <v>6.29983</v>
      </c>
      <c r="Z63" s="20">
        <v>0.30199999999999999</v>
      </c>
      <c r="AA63" s="20">
        <v>0.30499999999999999</v>
      </c>
      <c r="AB63" s="20">
        <f t="shared" si="2"/>
        <v>1.1563110459688999</v>
      </c>
      <c r="AC63" s="20">
        <f t="shared" si="3"/>
        <v>10.3596455114665</v>
      </c>
    </row>
    <row r="64" spans="1:29" x14ac:dyDescent="0.25">
      <c r="A64" s="18">
        <v>2</v>
      </c>
      <c r="B64" s="18">
        <v>316</v>
      </c>
      <c r="C64" s="18" t="s">
        <v>165</v>
      </c>
      <c r="D64" s="18" t="s">
        <v>169</v>
      </c>
      <c r="E64" s="18" t="s">
        <v>166</v>
      </c>
      <c r="F64" s="18" t="s">
        <v>157</v>
      </c>
      <c r="G64" s="18" t="s">
        <v>158</v>
      </c>
      <c r="H64" s="18">
        <v>37891</v>
      </c>
      <c r="I64" s="18">
        <v>37892</v>
      </c>
      <c r="J64" s="18">
        <v>37873</v>
      </c>
      <c r="K64" s="18">
        <v>6410</v>
      </c>
      <c r="L64" s="18">
        <v>6410</v>
      </c>
      <c r="M64" s="18" t="s">
        <v>116</v>
      </c>
      <c r="N64" s="18" t="s">
        <v>170</v>
      </c>
      <c r="O64" s="19">
        <v>13.2588930834</v>
      </c>
      <c r="P64" s="19">
        <v>5.3656800000000002</v>
      </c>
      <c r="Q64" s="18" t="s">
        <v>79</v>
      </c>
      <c r="R64" s="18" t="s">
        <v>80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0.70014500000000002</v>
      </c>
      <c r="Y64" s="20">
        <v>6.29983</v>
      </c>
      <c r="Z64" s="20">
        <v>0.30199999999999999</v>
      </c>
      <c r="AA64" s="20">
        <v>0.30499999999999999</v>
      </c>
      <c r="AB64" s="20">
        <f t="shared" si="2"/>
        <v>2.6222143084727998</v>
      </c>
      <c r="AC64" s="20">
        <f t="shared" si="3"/>
        <v>23.492995924908001</v>
      </c>
    </row>
    <row r="65" spans="28:29" x14ac:dyDescent="0.25">
      <c r="AB65" s="20">
        <f>SUM(AB2:AB64)</f>
        <v>669.32201390583373</v>
      </c>
      <c r="AC65" s="20">
        <f>SUM(AC2:AC64)</f>
        <v>4392.9584387785044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K1" workbookViewId="0">
      <selection activeCell="W1" sqref="W1:AA9"/>
    </sheetView>
  </sheetViews>
  <sheetFormatPr defaultRowHeight="15" x14ac:dyDescent="0.25"/>
  <cols>
    <col min="1" max="1" width="11.28515625" style="18" bestFit="1" customWidth="1"/>
    <col min="2" max="2" width="9.28515625" style="18" bestFit="1" customWidth="1"/>
    <col min="3" max="3" width="13.5703125" style="18" bestFit="1" customWidth="1"/>
    <col min="4" max="4" width="8.7109375" style="18" bestFit="1" customWidth="1"/>
    <col min="5" max="5" width="26.42578125" style="18" bestFit="1" customWidth="1"/>
    <col min="6" max="6" width="12" style="18" bestFit="1" customWidth="1"/>
    <col min="7" max="8" width="16.7109375" style="19" bestFit="1" customWidth="1"/>
    <col min="9" max="9" width="13.5703125" style="18" bestFit="1" customWidth="1"/>
    <col min="10" max="10" width="15.85546875" style="18" bestFit="1" customWidth="1"/>
    <col min="11" max="11" width="10.85546875" style="18" bestFit="1" customWidth="1"/>
    <col min="12" max="12" width="10.5703125" style="18" bestFit="1" customWidth="1"/>
    <col min="13" max="13" width="29.85546875" style="18" bestFit="1" customWidth="1"/>
    <col min="14" max="14" width="44.28515625" style="18" bestFit="1" customWidth="1"/>
    <col min="15" max="15" width="25.5703125" style="18" bestFit="1" customWidth="1"/>
    <col min="16" max="16" width="8.85546875" style="20" bestFit="1" customWidth="1"/>
    <col min="17" max="17" width="9.5703125" style="20" bestFit="1" customWidth="1"/>
    <col min="18" max="18" width="10.28515625" style="20" bestFit="1" customWidth="1"/>
    <col min="19" max="19" width="10.5703125" style="20" bestFit="1" customWidth="1"/>
    <col min="20" max="20" width="11.5703125" style="20" bestFit="1" customWidth="1"/>
    <col min="21" max="21" width="12.5703125" style="20" bestFit="1" customWidth="1"/>
  </cols>
  <sheetData>
    <row r="1" spans="1:26" x14ac:dyDescent="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9" t="s">
        <v>129</v>
      </c>
      <c r="H1" s="19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M1" s="18" t="s">
        <v>18</v>
      </c>
      <c r="N1" s="18" t="s">
        <v>19</v>
      </c>
      <c r="O1" s="18" t="s">
        <v>20</v>
      </c>
      <c r="P1" s="20" t="s">
        <v>21</v>
      </c>
      <c r="Q1" s="20" t="s">
        <v>100</v>
      </c>
      <c r="R1" s="20" t="s">
        <v>22</v>
      </c>
      <c r="S1" s="20" t="s">
        <v>101</v>
      </c>
      <c r="T1" s="20" t="s">
        <v>23</v>
      </c>
      <c r="U1" s="20" t="s">
        <v>102</v>
      </c>
      <c r="W1" t="s">
        <v>325</v>
      </c>
      <c r="X1" t="s">
        <v>326</v>
      </c>
      <c r="Y1" t="s">
        <v>327</v>
      </c>
      <c r="Z1" t="s">
        <v>238</v>
      </c>
    </row>
    <row r="2" spans="1:26" x14ac:dyDescent="0.25">
      <c r="A2" s="18">
        <v>86</v>
      </c>
      <c r="B2" s="18">
        <v>86</v>
      </c>
      <c r="C2" s="18">
        <v>2110</v>
      </c>
      <c r="D2" s="18">
        <v>2520</v>
      </c>
      <c r="E2" s="18" t="s">
        <v>116</v>
      </c>
      <c r="F2" s="18" t="s">
        <v>117</v>
      </c>
      <c r="G2" s="19">
        <v>4.1824873805600002E-2</v>
      </c>
      <c r="H2" s="19">
        <v>1.6925900000000001E-2</v>
      </c>
      <c r="I2" s="18" t="s">
        <v>79</v>
      </c>
      <c r="J2" s="18" t="s">
        <v>80</v>
      </c>
      <c r="K2" s="18">
        <v>39</v>
      </c>
      <c r="L2" s="18">
        <v>27</v>
      </c>
      <c r="M2" s="18" t="s">
        <v>115</v>
      </c>
      <c r="N2" s="18" t="s">
        <v>115</v>
      </c>
      <c r="O2" s="18" t="s">
        <v>115</v>
      </c>
      <c r="P2" s="20">
        <v>2.987482</v>
      </c>
      <c r="Q2" s="20">
        <v>17.855756</v>
      </c>
      <c r="R2" s="20">
        <v>0.30199999999999999</v>
      </c>
      <c r="S2" s="20">
        <v>0.30499999999999999</v>
      </c>
      <c r="T2" s="20">
        <f t="shared" ref="T2:T65" si="0">H2*P2*(1-R2)</f>
        <v>3.5294943465492397E-2</v>
      </c>
      <c r="U2" s="20">
        <f t="shared" ref="U2:U65" si="1">H2*Q2*(1-S2)</f>
        <v>0.21004619463387803</v>
      </c>
      <c r="W2" t="s">
        <v>58</v>
      </c>
      <c r="X2">
        <v>251.79793000000001</v>
      </c>
      <c r="Y2">
        <v>0.47307028797219169</v>
      </c>
      <c r="Z2">
        <v>0.4</v>
      </c>
    </row>
    <row r="3" spans="1:26" x14ac:dyDescent="0.25">
      <c r="A3" s="18">
        <v>95</v>
      </c>
      <c r="B3" s="18">
        <v>95</v>
      </c>
      <c r="C3" s="18">
        <v>2110</v>
      </c>
      <c r="D3" s="18">
        <v>2520</v>
      </c>
      <c r="E3" s="18" t="s">
        <v>116</v>
      </c>
      <c r="F3" s="18" t="s">
        <v>170</v>
      </c>
      <c r="G3" s="19">
        <v>183.75839433600001</v>
      </c>
      <c r="H3" s="19">
        <v>74.364400000000003</v>
      </c>
      <c r="I3" s="18" t="s">
        <v>79</v>
      </c>
      <c r="J3" s="18" t="s">
        <v>80</v>
      </c>
      <c r="K3" s="18">
        <v>39</v>
      </c>
      <c r="L3" s="18">
        <v>27</v>
      </c>
      <c r="M3" s="18" t="s">
        <v>115</v>
      </c>
      <c r="N3" s="18" t="s">
        <v>115</v>
      </c>
      <c r="O3" s="18" t="s">
        <v>115</v>
      </c>
      <c r="P3" s="20">
        <v>2.987482</v>
      </c>
      <c r="Q3" s="20">
        <v>17.855756</v>
      </c>
      <c r="R3" s="20">
        <v>0.30199999999999999</v>
      </c>
      <c r="S3" s="20">
        <v>0.30499999999999999</v>
      </c>
      <c r="T3" s="20">
        <f t="shared" si="0"/>
        <v>155.06928989567839</v>
      </c>
      <c r="U3" s="20">
        <f t="shared" si="1"/>
        <v>922.84364413304809</v>
      </c>
      <c r="W3" t="s">
        <v>60</v>
      </c>
      <c r="X3">
        <v>9.7575559999999992</v>
      </c>
      <c r="Y3">
        <v>1.8332199263213906E-2</v>
      </c>
      <c r="Z3">
        <v>0.27</v>
      </c>
    </row>
    <row r="4" spans="1:26" x14ac:dyDescent="0.25">
      <c r="A4" s="18">
        <v>96</v>
      </c>
      <c r="B4" s="18">
        <v>96</v>
      </c>
      <c r="C4" s="18">
        <v>2110</v>
      </c>
      <c r="D4" s="18">
        <v>2520</v>
      </c>
      <c r="E4" s="18" t="s">
        <v>116</v>
      </c>
      <c r="F4" s="18" t="s">
        <v>170</v>
      </c>
      <c r="G4" s="19">
        <v>45.208073627600001</v>
      </c>
      <c r="H4" s="19">
        <v>18.295100000000001</v>
      </c>
      <c r="I4" s="18" t="s">
        <v>79</v>
      </c>
      <c r="J4" s="18" t="s">
        <v>80</v>
      </c>
      <c r="K4" s="18">
        <v>39</v>
      </c>
      <c r="L4" s="18">
        <v>27</v>
      </c>
      <c r="M4" s="18" t="s">
        <v>115</v>
      </c>
      <c r="N4" s="18" t="s">
        <v>115</v>
      </c>
      <c r="O4" s="18" t="s">
        <v>115</v>
      </c>
      <c r="P4" s="20">
        <v>2.987482</v>
      </c>
      <c r="Q4" s="20">
        <v>17.855756</v>
      </c>
      <c r="R4" s="20">
        <v>0.30199999999999999</v>
      </c>
      <c r="S4" s="20">
        <v>0.30499999999999999</v>
      </c>
      <c r="T4" s="20">
        <f t="shared" si="0"/>
        <v>38.150084792863602</v>
      </c>
      <c r="U4" s="20">
        <f t="shared" si="1"/>
        <v>227.03762490894204</v>
      </c>
      <c r="W4" t="s">
        <v>62</v>
      </c>
      <c r="X4">
        <v>0.15676039</v>
      </c>
      <c r="Y4">
        <v>2.9451665007704025E-4</v>
      </c>
      <c r="Z4">
        <v>0.15</v>
      </c>
    </row>
    <row r="5" spans="1:26" x14ac:dyDescent="0.25">
      <c r="A5" s="18">
        <v>97</v>
      </c>
      <c r="B5" s="18">
        <v>97</v>
      </c>
      <c r="C5" s="18">
        <v>2110</v>
      </c>
      <c r="D5" s="18">
        <v>2520</v>
      </c>
      <c r="E5" s="18" t="s">
        <v>116</v>
      </c>
      <c r="F5" s="18" t="s">
        <v>170</v>
      </c>
      <c r="G5" s="19">
        <v>0.26979675594300001</v>
      </c>
      <c r="H5" s="19">
        <v>0.109183</v>
      </c>
      <c r="I5" s="18" t="s">
        <v>79</v>
      </c>
      <c r="J5" s="18" t="s">
        <v>80</v>
      </c>
      <c r="K5" s="18">
        <v>39</v>
      </c>
      <c r="L5" s="18">
        <v>27</v>
      </c>
      <c r="M5" s="18" t="s">
        <v>115</v>
      </c>
      <c r="N5" s="18" t="s">
        <v>115</v>
      </c>
      <c r="O5" s="18" t="s">
        <v>115</v>
      </c>
      <c r="P5" s="20">
        <v>2.987482</v>
      </c>
      <c r="Q5" s="20">
        <v>17.855756</v>
      </c>
      <c r="R5" s="20">
        <v>0.30199999999999999</v>
      </c>
      <c r="S5" s="20">
        <v>0.30499999999999999</v>
      </c>
      <c r="T5" s="20">
        <f t="shared" si="0"/>
        <v>0.22767520854978801</v>
      </c>
      <c r="U5" s="20">
        <f t="shared" si="1"/>
        <v>1.3549337801068602</v>
      </c>
      <c r="W5" t="s">
        <v>263</v>
      </c>
      <c r="X5">
        <v>0.30787100000000001</v>
      </c>
      <c r="Y5">
        <v>5.7841866542861025E-4</v>
      </c>
      <c r="Z5">
        <v>2</v>
      </c>
    </row>
    <row r="6" spans="1:26" x14ac:dyDescent="0.25">
      <c r="A6" s="18">
        <v>98</v>
      </c>
      <c r="B6" s="18">
        <v>98</v>
      </c>
      <c r="C6" s="18">
        <v>2110</v>
      </c>
      <c r="D6" s="18">
        <v>2520</v>
      </c>
      <c r="E6" s="18" t="s">
        <v>116</v>
      </c>
      <c r="F6" s="18" t="s">
        <v>170</v>
      </c>
      <c r="G6" s="19">
        <v>7.9902604626300002</v>
      </c>
      <c r="H6" s="19">
        <v>3.2335400000000001</v>
      </c>
      <c r="I6" s="18" t="s">
        <v>79</v>
      </c>
      <c r="J6" s="18" t="s">
        <v>80</v>
      </c>
      <c r="K6" s="18">
        <v>39</v>
      </c>
      <c r="L6" s="18">
        <v>27</v>
      </c>
      <c r="M6" s="18" t="s">
        <v>115</v>
      </c>
      <c r="N6" s="18" t="s">
        <v>115</v>
      </c>
      <c r="O6" s="18" t="s">
        <v>115</v>
      </c>
      <c r="P6" s="20">
        <v>2.987482</v>
      </c>
      <c r="Q6" s="20">
        <v>17.855756</v>
      </c>
      <c r="R6" s="20">
        <v>0.30199999999999999</v>
      </c>
      <c r="S6" s="20">
        <v>0.30499999999999999</v>
      </c>
      <c r="T6" s="20">
        <f t="shared" si="0"/>
        <v>6.742779497303439</v>
      </c>
      <c r="U6" s="20">
        <f t="shared" si="1"/>
        <v>40.127424373086804</v>
      </c>
      <c r="W6" t="s">
        <v>329</v>
      </c>
      <c r="X6">
        <v>0.28453800000000001</v>
      </c>
      <c r="Y6">
        <v>5.3458133511674014E-4</v>
      </c>
      <c r="Z6">
        <v>0.6</v>
      </c>
    </row>
    <row r="7" spans="1:26" x14ac:dyDescent="0.25">
      <c r="A7" s="18">
        <v>99</v>
      </c>
      <c r="B7" s="18">
        <v>99</v>
      </c>
      <c r="C7" s="18">
        <v>2110</v>
      </c>
      <c r="D7" s="18">
        <v>2520</v>
      </c>
      <c r="E7" s="18" t="s">
        <v>116</v>
      </c>
      <c r="F7" s="18" t="s">
        <v>170</v>
      </c>
      <c r="G7" s="19">
        <v>6.1413532119600003E-2</v>
      </c>
      <c r="H7" s="19">
        <v>2.4853199999999999E-2</v>
      </c>
      <c r="I7" s="18" t="s">
        <v>79</v>
      </c>
      <c r="J7" s="18" t="s">
        <v>80</v>
      </c>
      <c r="K7" s="18">
        <v>39</v>
      </c>
      <c r="L7" s="18">
        <v>27</v>
      </c>
      <c r="M7" s="18" t="s">
        <v>115</v>
      </c>
      <c r="N7" s="18" t="s">
        <v>115</v>
      </c>
      <c r="O7" s="18" t="s">
        <v>115</v>
      </c>
      <c r="P7" s="20">
        <v>2.987482</v>
      </c>
      <c r="Q7" s="20">
        <v>17.855756</v>
      </c>
      <c r="R7" s="20">
        <v>0.30199999999999999</v>
      </c>
      <c r="S7" s="20">
        <v>0.30499999999999999</v>
      </c>
      <c r="T7" s="20">
        <f t="shared" si="0"/>
        <v>5.1825444374395194E-2</v>
      </c>
      <c r="U7" s="20">
        <f t="shared" si="1"/>
        <v>0.308422009138344</v>
      </c>
      <c r="W7" t="s">
        <v>115</v>
      </c>
      <c r="X7">
        <v>215.57402422000007</v>
      </c>
      <c r="Y7">
        <v>0.40501391618699828</v>
      </c>
      <c r="Z7">
        <v>1.5</v>
      </c>
    </row>
    <row r="8" spans="1:26" x14ac:dyDescent="0.25">
      <c r="A8" s="18">
        <v>100</v>
      </c>
      <c r="B8" s="18">
        <v>100</v>
      </c>
      <c r="C8" s="18">
        <v>2110</v>
      </c>
      <c r="D8" s="18">
        <v>2520</v>
      </c>
      <c r="E8" s="18" t="s">
        <v>116</v>
      </c>
      <c r="F8" s="18" t="s">
        <v>170</v>
      </c>
      <c r="G8" s="19">
        <v>1.62777686764</v>
      </c>
      <c r="H8" s="19">
        <v>0.65873800000000005</v>
      </c>
      <c r="I8" s="18" t="s">
        <v>79</v>
      </c>
      <c r="J8" s="18" t="s">
        <v>80</v>
      </c>
      <c r="K8" s="18">
        <v>39</v>
      </c>
      <c r="L8" s="18">
        <v>27</v>
      </c>
      <c r="M8" s="18" t="s">
        <v>115</v>
      </c>
      <c r="N8" s="18" t="s">
        <v>115</v>
      </c>
      <c r="O8" s="18" t="s">
        <v>115</v>
      </c>
      <c r="P8" s="20">
        <v>2.987482</v>
      </c>
      <c r="Q8" s="20">
        <v>17.855756</v>
      </c>
      <c r="R8" s="20">
        <v>0.30199999999999999</v>
      </c>
      <c r="S8" s="20">
        <v>0.30499999999999999</v>
      </c>
      <c r="T8" s="20">
        <f t="shared" si="0"/>
        <v>1.3736416065657679</v>
      </c>
      <c r="U8" s="20">
        <f t="shared" si="1"/>
        <v>8.1747741721699612</v>
      </c>
      <c r="W8" t="s">
        <v>328</v>
      </c>
      <c r="X8">
        <v>54.384572599999998</v>
      </c>
      <c r="Y8">
        <v>0.10217607992697385</v>
      </c>
      <c r="Z8">
        <v>0.1</v>
      </c>
    </row>
    <row r="9" spans="1:26" x14ac:dyDescent="0.25">
      <c r="A9" s="18">
        <v>238</v>
      </c>
      <c r="B9" s="18">
        <v>238</v>
      </c>
      <c r="C9" s="18">
        <v>2120</v>
      </c>
      <c r="D9" s="18">
        <v>2520</v>
      </c>
      <c r="E9" s="18" t="s">
        <v>116</v>
      </c>
      <c r="F9" s="18" t="s">
        <v>170</v>
      </c>
      <c r="G9" s="19">
        <v>160.215099974</v>
      </c>
      <c r="H9" s="19">
        <v>64.836799999999997</v>
      </c>
      <c r="I9" s="18" t="s">
        <v>79</v>
      </c>
      <c r="J9" s="18" t="s">
        <v>80</v>
      </c>
      <c r="K9" s="18">
        <v>39</v>
      </c>
      <c r="L9" s="18">
        <v>27</v>
      </c>
      <c r="M9" s="18" t="s">
        <v>115</v>
      </c>
      <c r="N9" s="18" t="s">
        <v>115</v>
      </c>
      <c r="O9" s="18" t="s">
        <v>115</v>
      </c>
      <c r="P9" s="20">
        <v>2.987482</v>
      </c>
      <c r="Q9" s="20">
        <v>17.855756</v>
      </c>
      <c r="R9" s="20">
        <v>0.30199999999999999</v>
      </c>
      <c r="S9" s="20">
        <v>0.30499999999999999</v>
      </c>
      <c r="T9" s="20">
        <f t="shared" si="0"/>
        <v>135.20174351044477</v>
      </c>
      <c r="U9" s="20">
        <f t="shared" si="1"/>
        <v>804.60850603145605</v>
      </c>
      <c r="X9">
        <v>532.26325221000002</v>
      </c>
      <c r="Z9">
        <v>0.81</v>
      </c>
    </row>
    <row r="10" spans="1:26" x14ac:dyDescent="0.25">
      <c r="A10" s="18">
        <v>239</v>
      </c>
      <c r="B10" s="18">
        <v>239</v>
      </c>
      <c r="C10" s="18">
        <v>2120</v>
      </c>
      <c r="D10" s="18">
        <v>2520</v>
      </c>
      <c r="E10" s="18" t="s">
        <v>116</v>
      </c>
      <c r="F10" s="18" t="s">
        <v>170</v>
      </c>
      <c r="G10" s="19">
        <v>25.8557249799</v>
      </c>
      <c r="H10" s="19">
        <v>10.4634</v>
      </c>
      <c r="I10" s="18" t="s">
        <v>79</v>
      </c>
      <c r="J10" s="18" t="s">
        <v>80</v>
      </c>
      <c r="K10" s="18">
        <v>39</v>
      </c>
      <c r="L10" s="18">
        <v>27</v>
      </c>
      <c r="M10" s="18" t="s">
        <v>115</v>
      </c>
      <c r="N10" s="18" t="s">
        <v>115</v>
      </c>
      <c r="O10" s="18" t="s">
        <v>115</v>
      </c>
      <c r="P10" s="20">
        <v>2.987482</v>
      </c>
      <c r="Q10" s="20">
        <v>17.855756</v>
      </c>
      <c r="R10" s="20">
        <v>0.30199999999999999</v>
      </c>
      <c r="S10" s="20">
        <v>0.30499999999999999</v>
      </c>
      <c r="T10" s="20">
        <f t="shared" si="0"/>
        <v>21.818934972842399</v>
      </c>
      <c r="U10" s="20">
        <f t="shared" si="1"/>
        <v>129.848182544628</v>
      </c>
    </row>
    <row r="11" spans="1:26" x14ac:dyDescent="0.25">
      <c r="A11" s="18">
        <v>303</v>
      </c>
      <c r="B11" s="18">
        <v>303</v>
      </c>
      <c r="C11" s="18">
        <v>2130</v>
      </c>
      <c r="D11" s="18">
        <v>2520</v>
      </c>
      <c r="E11" s="18" t="s">
        <v>116</v>
      </c>
      <c r="F11" s="18" t="s">
        <v>170</v>
      </c>
      <c r="G11" s="19">
        <v>17.3993776961</v>
      </c>
      <c r="H11" s="19">
        <v>7.0412800000000004</v>
      </c>
      <c r="I11" s="18" t="s">
        <v>79</v>
      </c>
      <c r="J11" s="18" t="s">
        <v>80</v>
      </c>
      <c r="K11" s="18">
        <v>39</v>
      </c>
      <c r="L11" s="18">
        <v>27</v>
      </c>
      <c r="M11" s="18" t="s">
        <v>115</v>
      </c>
      <c r="N11" s="18" t="s">
        <v>115</v>
      </c>
      <c r="O11" s="18" t="s">
        <v>115</v>
      </c>
      <c r="P11" s="20">
        <v>2.987482</v>
      </c>
      <c r="Q11" s="20">
        <v>17.855756</v>
      </c>
      <c r="R11" s="20">
        <v>0.30199999999999999</v>
      </c>
      <c r="S11" s="20">
        <v>0.30499999999999999</v>
      </c>
      <c r="T11" s="20">
        <f t="shared" si="0"/>
        <v>14.68291668535808</v>
      </c>
      <c r="U11" s="20">
        <f t="shared" si="1"/>
        <v>87.380527437337605</v>
      </c>
    </row>
    <row r="12" spans="1:26" x14ac:dyDescent="0.25">
      <c r="A12" s="18">
        <v>342</v>
      </c>
      <c r="B12" s="18">
        <v>342</v>
      </c>
      <c r="C12" s="18">
        <v>2150</v>
      </c>
      <c r="D12" s="18">
        <v>2520</v>
      </c>
      <c r="E12" s="18" t="s">
        <v>116</v>
      </c>
      <c r="F12" s="18" t="s">
        <v>170</v>
      </c>
      <c r="G12" s="19">
        <v>0.35663176624100001</v>
      </c>
      <c r="H12" s="19">
        <v>0.14432400000000001</v>
      </c>
      <c r="I12" s="18" t="s">
        <v>79</v>
      </c>
      <c r="J12" s="18" t="s">
        <v>80</v>
      </c>
      <c r="K12" s="18">
        <v>39</v>
      </c>
      <c r="L12" s="18">
        <v>27</v>
      </c>
      <c r="M12" s="18" t="s">
        <v>115</v>
      </c>
      <c r="N12" s="18" t="s">
        <v>115</v>
      </c>
      <c r="O12" s="18" t="s">
        <v>115</v>
      </c>
      <c r="P12" s="20">
        <v>2.987482</v>
      </c>
      <c r="Q12" s="20">
        <v>17.855756</v>
      </c>
      <c r="R12" s="20">
        <v>0.30199999999999999</v>
      </c>
      <c r="S12" s="20">
        <v>0.30499999999999999</v>
      </c>
      <c r="T12" s="20">
        <f t="shared" si="0"/>
        <v>0.30095341581326396</v>
      </c>
      <c r="U12" s="20">
        <f t="shared" si="1"/>
        <v>1.7910248196160803</v>
      </c>
    </row>
    <row r="13" spans="1:26" x14ac:dyDescent="0.25">
      <c r="A13" s="18">
        <v>343</v>
      </c>
      <c r="B13" s="18">
        <v>343</v>
      </c>
      <c r="C13" s="18">
        <v>2150</v>
      </c>
      <c r="D13" s="18">
        <v>2520</v>
      </c>
      <c r="E13" s="18" t="s">
        <v>116</v>
      </c>
      <c r="F13" s="18" t="s">
        <v>170</v>
      </c>
      <c r="G13" s="19">
        <v>1.3631435389E-2</v>
      </c>
      <c r="H13" s="19">
        <v>5.51645E-3</v>
      </c>
      <c r="I13" s="18" t="s">
        <v>79</v>
      </c>
      <c r="J13" s="18" t="s">
        <v>80</v>
      </c>
      <c r="K13" s="18">
        <v>39</v>
      </c>
      <c r="L13" s="18">
        <v>27</v>
      </c>
      <c r="M13" s="18" t="s">
        <v>115</v>
      </c>
      <c r="N13" s="18" t="s">
        <v>115</v>
      </c>
      <c r="O13" s="18" t="s">
        <v>115</v>
      </c>
      <c r="P13" s="20">
        <v>2.987482</v>
      </c>
      <c r="Q13" s="20">
        <v>17.855756</v>
      </c>
      <c r="R13" s="20">
        <v>0.30199999999999999</v>
      </c>
      <c r="S13" s="20">
        <v>0.30499999999999999</v>
      </c>
      <c r="T13" s="20">
        <f t="shared" si="0"/>
        <v>1.15032459650722E-2</v>
      </c>
      <c r="U13" s="20">
        <f t="shared" si="1"/>
        <v>6.8457767704409006E-2</v>
      </c>
    </row>
    <row r="14" spans="1:26" x14ac:dyDescent="0.25">
      <c r="A14" s="18">
        <v>375</v>
      </c>
      <c r="B14" s="18">
        <v>375</v>
      </c>
      <c r="C14" s="18">
        <v>2210</v>
      </c>
      <c r="D14" s="18">
        <v>2520</v>
      </c>
      <c r="E14" s="18" t="s">
        <v>116</v>
      </c>
      <c r="F14" s="18" t="s">
        <v>170</v>
      </c>
      <c r="G14" s="19">
        <v>1.57559257812E-3</v>
      </c>
      <c r="H14" s="19">
        <v>6.3761999999999998E-4</v>
      </c>
      <c r="I14" s="18" t="s">
        <v>79</v>
      </c>
      <c r="J14" s="18" t="s">
        <v>80</v>
      </c>
      <c r="K14" s="18">
        <v>39</v>
      </c>
      <c r="L14" s="18">
        <v>27</v>
      </c>
      <c r="M14" s="18" t="s">
        <v>115</v>
      </c>
      <c r="N14" s="18" t="s">
        <v>115</v>
      </c>
      <c r="O14" s="18" t="s">
        <v>115</v>
      </c>
      <c r="P14" s="20">
        <v>2.987482</v>
      </c>
      <c r="Q14" s="20">
        <v>17.855756</v>
      </c>
      <c r="R14" s="20">
        <v>0.30199999999999999</v>
      </c>
      <c r="S14" s="20">
        <v>0.30499999999999999</v>
      </c>
      <c r="T14" s="20">
        <f t="shared" si="0"/>
        <v>1.3296050344423199E-3</v>
      </c>
      <c r="U14" s="20">
        <f t="shared" si="1"/>
        <v>7.9127050628004011E-3</v>
      </c>
    </row>
    <row r="15" spans="1:26" x14ac:dyDescent="0.25">
      <c r="A15" s="18">
        <v>444</v>
      </c>
      <c r="B15" s="18">
        <v>444</v>
      </c>
      <c r="C15" s="18">
        <v>3100</v>
      </c>
      <c r="D15" s="18">
        <v>2520</v>
      </c>
      <c r="E15" s="18" t="s">
        <v>116</v>
      </c>
      <c r="F15" s="18" t="s">
        <v>170</v>
      </c>
      <c r="G15" s="19">
        <v>0.77475353825600002</v>
      </c>
      <c r="H15" s="19">
        <v>0.31353199999999998</v>
      </c>
      <c r="I15" s="18" t="s">
        <v>79</v>
      </c>
      <c r="J15" s="18" t="s">
        <v>80</v>
      </c>
      <c r="K15" s="18">
        <v>39</v>
      </c>
      <c r="L15" s="18">
        <v>27</v>
      </c>
      <c r="M15" s="18" t="s">
        <v>115</v>
      </c>
      <c r="N15" s="18" t="s">
        <v>115</v>
      </c>
      <c r="O15" s="18" t="s">
        <v>115</v>
      </c>
      <c r="P15" s="20">
        <v>2.987482</v>
      </c>
      <c r="Q15" s="20">
        <v>17.855756</v>
      </c>
      <c r="R15" s="20">
        <v>0.30199999999999999</v>
      </c>
      <c r="S15" s="20">
        <v>0.30499999999999999</v>
      </c>
      <c r="T15" s="20">
        <f t="shared" si="0"/>
        <v>0.6537965020839519</v>
      </c>
      <c r="U15" s="20">
        <f t="shared" si="1"/>
        <v>3.8908538686834397</v>
      </c>
    </row>
    <row r="16" spans="1:26" x14ac:dyDescent="0.25">
      <c r="A16" s="18">
        <v>455</v>
      </c>
      <c r="B16" s="18">
        <v>455</v>
      </c>
      <c r="C16" s="18">
        <v>3200</v>
      </c>
      <c r="D16" s="18">
        <v>2520</v>
      </c>
      <c r="E16" s="18" t="s">
        <v>116</v>
      </c>
      <c r="F16" s="18" t="s">
        <v>170</v>
      </c>
      <c r="G16" s="19">
        <v>72.769014744800003</v>
      </c>
      <c r="H16" s="19">
        <v>29.448599999999999</v>
      </c>
      <c r="I16" s="18" t="s">
        <v>79</v>
      </c>
      <c r="J16" s="18" t="s">
        <v>80</v>
      </c>
      <c r="K16" s="18">
        <v>39</v>
      </c>
      <c r="L16" s="18">
        <v>27</v>
      </c>
      <c r="M16" s="18" t="s">
        <v>115</v>
      </c>
      <c r="N16" s="18" t="s">
        <v>115</v>
      </c>
      <c r="O16" s="18" t="s">
        <v>115</v>
      </c>
      <c r="P16" s="20">
        <v>2.987482</v>
      </c>
      <c r="Q16" s="20">
        <v>17.855756</v>
      </c>
      <c r="R16" s="20">
        <v>0.30199999999999999</v>
      </c>
      <c r="S16" s="20">
        <v>0.30499999999999999</v>
      </c>
      <c r="T16" s="20">
        <f t="shared" si="0"/>
        <v>61.408059372789587</v>
      </c>
      <c r="U16" s="20">
        <f t="shared" si="1"/>
        <v>365.44977621841201</v>
      </c>
    </row>
    <row r="17" spans="1:21" x14ac:dyDescent="0.25">
      <c r="A17" s="18">
        <v>478</v>
      </c>
      <c r="B17" s="18">
        <v>478</v>
      </c>
      <c r="C17" s="18">
        <v>4271</v>
      </c>
      <c r="D17" s="18">
        <v>2520</v>
      </c>
      <c r="E17" s="18" t="s">
        <v>116</v>
      </c>
      <c r="F17" s="18" t="s">
        <v>170</v>
      </c>
      <c r="G17" s="19">
        <v>7.0951679214299999</v>
      </c>
      <c r="H17" s="19">
        <v>2.8713099999999998</v>
      </c>
      <c r="I17" s="18" t="s">
        <v>79</v>
      </c>
      <c r="J17" s="18" t="s">
        <v>80</v>
      </c>
      <c r="K17" s="18">
        <v>39</v>
      </c>
      <c r="L17" s="18">
        <v>27</v>
      </c>
      <c r="M17" s="18" t="s">
        <v>115</v>
      </c>
      <c r="N17" s="18" t="s">
        <v>115</v>
      </c>
      <c r="O17" s="18" t="s">
        <v>115</v>
      </c>
      <c r="P17" s="20">
        <v>2.987482</v>
      </c>
      <c r="Q17" s="20">
        <v>17.855756</v>
      </c>
      <c r="R17" s="20">
        <v>0.30199999999999999</v>
      </c>
      <c r="S17" s="20">
        <v>0.30499999999999999</v>
      </c>
      <c r="T17" s="20">
        <f t="shared" si="0"/>
        <v>5.987434885111159</v>
      </c>
      <c r="U17" s="20">
        <f t="shared" si="1"/>
        <v>35.6322404784502</v>
      </c>
    </row>
    <row r="18" spans="1:21" x14ac:dyDescent="0.25">
      <c r="A18" s="18">
        <v>479</v>
      </c>
      <c r="B18" s="18">
        <v>479</v>
      </c>
      <c r="C18" s="18">
        <v>4271</v>
      </c>
      <c r="D18" s="18">
        <v>2520</v>
      </c>
      <c r="E18" s="18" t="s">
        <v>116</v>
      </c>
      <c r="F18" s="18" t="s">
        <v>170</v>
      </c>
      <c r="G18" s="19">
        <v>1.3839222630500001</v>
      </c>
      <c r="H18" s="19">
        <v>0.56005300000000002</v>
      </c>
      <c r="I18" s="18" t="s">
        <v>79</v>
      </c>
      <c r="J18" s="18" t="s">
        <v>80</v>
      </c>
      <c r="K18" s="18">
        <v>39</v>
      </c>
      <c r="L18" s="18">
        <v>27</v>
      </c>
      <c r="M18" s="18" t="s">
        <v>115</v>
      </c>
      <c r="N18" s="18" t="s">
        <v>115</v>
      </c>
      <c r="O18" s="18" t="s">
        <v>115</v>
      </c>
      <c r="P18" s="20">
        <v>2.987482</v>
      </c>
      <c r="Q18" s="20">
        <v>17.855756</v>
      </c>
      <c r="R18" s="20">
        <v>0.30199999999999999</v>
      </c>
      <c r="S18" s="20">
        <v>0.30499999999999999</v>
      </c>
      <c r="T18" s="20">
        <f t="shared" si="0"/>
        <v>1.167857483069108</v>
      </c>
      <c r="U18" s="20">
        <f t="shared" si="1"/>
        <v>6.9501179519722616</v>
      </c>
    </row>
    <row r="19" spans="1:21" x14ac:dyDescent="0.25">
      <c r="A19" s="18">
        <v>916</v>
      </c>
      <c r="B19" s="18">
        <v>844</v>
      </c>
      <c r="C19" s="18">
        <v>6410</v>
      </c>
      <c r="D19" s="18">
        <v>2520</v>
      </c>
      <c r="E19" s="18" t="s">
        <v>116</v>
      </c>
      <c r="F19" s="18" t="s">
        <v>170</v>
      </c>
      <c r="G19" s="19">
        <v>0.40800656797099999</v>
      </c>
      <c r="H19" s="19">
        <v>0.16511400000000001</v>
      </c>
      <c r="I19" s="18" t="s">
        <v>79</v>
      </c>
      <c r="J19" s="18" t="s">
        <v>80</v>
      </c>
      <c r="K19" s="18">
        <v>39</v>
      </c>
      <c r="L19" s="18">
        <v>27</v>
      </c>
      <c r="M19" s="18" t="s">
        <v>115</v>
      </c>
      <c r="N19" s="18" t="s">
        <v>115</v>
      </c>
      <c r="O19" s="18" t="s">
        <v>115</v>
      </c>
      <c r="P19" s="20">
        <v>2.987482</v>
      </c>
      <c r="Q19" s="20">
        <v>17.855756</v>
      </c>
      <c r="R19" s="20">
        <v>0.30199999999999999</v>
      </c>
      <c r="S19" s="20">
        <v>0.30499999999999999</v>
      </c>
      <c r="T19" s="20">
        <f t="shared" si="0"/>
        <v>0.34430602185770398</v>
      </c>
      <c r="U19" s="20">
        <f t="shared" si="1"/>
        <v>2.0490235308478799</v>
      </c>
    </row>
    <row r="20" spans="1:21" x14ac:dyDescent="0.25">
      <c r="A20" s="18">
        <v>918</v>
      </c>
      <c r="B20" s="18">
        <v>846</v>
      </c>
      <c r="C20" s="18">
        <v>6410</v>
      </c>
      <c r="D20" s="18">
        <v>2520</v>
      </c>
      <c r="E20" s="18" t="s">
        <v>116</v>
      </c>
      <c r="F20" s="18" t="s">
        <v>170</v>
      </c>
      <c r="G20" s="19">
        <v>0.20259734349299999</v>
      </c>
      <c r="H20" s="19">
        <v>8.1988199999999997E-2</v>
      </c>
      <c r="I20" s="18" t="s">
        <v>79</v>
      </c>
      <c r="J20" s="18" t="s">
        <v>80</v>
      </c>
      <c r="K20" s="18">
        <v>39</v>
      </c>
      <c r="L20" s="18">
        <v>27</v>
      </c>
      <c r="M20" s="18" t="s">
        <v>115</v>
      </c>
      <c r="N20" s="18" t="s">
        <v>115</v>
      </c>
      <c r="O20" s="18" t="s">
        <v>115</v>
      </c>
      <c r="P20" s="20">
        <v>2.987482</v>
      </c>
      <c r="Q20" s="20">
        <v>17.855756</v>
      </c>
      <c r="R20" s="20">
        <v>0.30199999999999999</v>
      </c>
      <c r="S20" s="20">
        <v>0.30499999999999999</v>
      </c>
      <c r="T20" s="20">
        <f t="shared" si="0"/>
        <v>0.17096691365525518</v>
      </c>
      <c r="U20" s="20">
        <f t="shared" si="1"/>
        <v>1.0174530993850441</v>
      </c>
    </row>
    <row r="21" spans="1:21" x14ac:dyDescent="0.25">
      <c r="A21" s="18">
        <v>919</v>
      </c>
      <c r="B21" s="18">
        <v>847</v>
      </c>
      <c r="C21" s="18">
        <v>6410</v>
      </c>
      <c r="D21" s="18">
        <v>2520</v>
      </c>
      <c r="E21" s="18" t="s">
        <v>116</v>
      </c>
      <c r="F21" s="18" t="s">
        <v>170</v>
      </c>
      <c r="G21" s="19">
        <v>2.1122840429799998</v>
      </c>
      <c r="H21" s="19">
        <v>0.85481099999999999</v>
      </c>
      <c r="I21" s="18" t="s">
        <v>79</v>
      </c>
      <c r="J21" s="18" t="s">
        <v>80</v>
      </c>
      <c r="K21" s="18">
        <v>39</v>
      </c>
      <c r="L21" s="18">
        <v>27</v>
      </c>
      <c r="M21" s="18" t="s">
        <v>115</v>
      </c>
      <c r="N21" s="18" t="s">
        <v>115</v>
      </c>
      <c r="O21" s="18" t="s">
        <v>115</v>
      </c>
      <c r="P21" s="20">
        <v>2.987482</v>
      </c>
      <c r="Q21" s="20">
        <v>17.855756</v>
      </c>
      <c r="R21" s="20">
        <v>0.30199999999999999</v>
      </c>
      <c r="S21" s="20">
        <v>0.30499999999999999</v>
      </c>
      <c r="T21" s="20">
        <f t="shared" si="0"/>
        <v>1.7825052681795961</v>
      </c>
      <c r="U21" s="20">
        <f t="shared" si="1"/>
        <v>10.607991166270621</v>
      </c>
    </row>
    <row r="22" spans="1:21" x14ac:dyDescent="0.25">
      <c r="A22" s="18">
        <v>920</v>
      </c>
      <c r="B22" s="18">
        <v>848</v>
      </c>
      <c r="C22" s="18">
        <v>6410</v>
      </c>
      <c r="D22" s="18">
        <v>2520</v>
      </c>
      <c r="E22" s="18" t="s">
        <v>116</v>
      </c>
      <c r="F22" s="18" t="s">
        <v>170</v>
      </c>
      <c r="G22" s="19">
        <v>1.5397628625299999</v>
      </c>
      <c r="H22" s="19">
        <v>0.62312000000000001</v>
      </c>
      <c r="I22" s="18" t="s">
        <v>79</v>
      </c>
      <c r="J22" s="18" t="s">
        <v>80</v>
      </c>
      <c r="K22" s="18">
        <v>39</v>
      </c>
      <c r="L22" s="18">
        <v>27</v>
      </c>
      <c r="M22" s="18" t="s">
        <v>115</v>
      </c>
      <c r="N22" s="18" t="s">
        <v>115</v>
      </c>
      <c r="O22" s="18" t="s">
        <v>115</v>
      </c>
      <c r="P22" s="20">
        <v>2.987482</v>
      </c>
      <c r="Q22" s="20">
        <v>17.855756</v>
      </c>
      <c r="R22" s="20">
        <v>0.30199999999999999</v>
      </c>
      <c r="S22" s="20">
        <v>0.30499999999999999</v>
      </c>
      <c r="T22" s="20">
        <f t="shared" si="0"/>
        <v>1.29936872912032</v>
      </c>
      <c r="U22" s="20">
        <f t="shared" si="1"/>
        <v>7.7327636817104013</v>
      </c>
    </row>
    <row r="23" spans="1:21" x14ac:dyDescent="0.25">
      <c r="A23" s="18">
        <v>921</v>
      </c>
      <c r="B23" s="18">
        <v>849</v>
      </c>
      <c r="C23" s="18">
        <v>6410</v>
      </c>
      <c r="D23" s="18">
        <v>2520</v>
      </c>
      <c r="E23" s="18" t="s">
        <v>116</v>
      </c>
      <c r="F23" s="18" t="s">
        <v>170</v>
      </c>
      <c r="G23" s="19">
        <v>4.6909849752799996E-3</v>
      </c>
      <c r="H23" s="19">
        <v>1.8983699999999999E-3</v>
      </c>
      <c r="I23" s="18" t="s">
        <v>79</v>
      </c>
      <c r="J23" s="18" t="s">
        <v>80</v>
      </c>
      <c r="K23" s="18">
        <v>39</v>
      </c>
      <c r="L23" s="18">
        <v>27</v>
      </c>
      <c r="M23" s="18" t="s">
        <v>115</v>
      </c>
      <c r="N23" s="18" t="s">
        <v>115</v>
      </c>
      <c r="O23" s="18" t="s">
        <v>115</v>
      </c>
      <c r="P23" s="20">
        <v>2.987482</v>
      </c>
      <c r="Q23" s="20">
        <v>17.855756</v>
      </c>
      <c r="R23" s="20">
        <v>0.30199999999999999</v>
      </c>
      <c r="S23" s="20">
        <v>0.30499999999999999</v>
      </c>
      <c r="T23" s="20">
        <f t="shared" si="0"/>
        <v>3.9585996506293197E-3</v>
      </c>
      <c r="U23" s="20">
        <f t="shared" si="1"/>
        <v>2.3558297904815402E-2</v>
      </c>
    </row>
    <row r="24" spans="1:21" x14ac:dyDescent="0.25">
      <c r="A24" s="18">
        <v>922</v>
      </c>
      <c r="B24" s="18">
        <v>850</v>
      </c>
      <c r="C24" s="18">
        <v>6410</v>
      </c>
      <c r="D24" s="18">
        <v>2520</v>
      </c>
      <c r="E24" s="18" t="s">
        <v>116</v>
      </c>
      <c r="F24" s="18" t="s">
        <v>170</v>
      </c>
      <c r="G24" s="19">
        <v>0.13139025077700001</v>
      </c>
      <c r="H24" s="19">
        <v>5.3171700000000002E-2</v>
      </c>
      <c r="I24" s="18" t="s">
        <v>79</v>
      </c>
      <c r="J24" s="18" t="s">
        <v>80</v>
      </c>
      <c r="K24" s="18">
        <v>39</v>
      </c>
      <c r="L24" s="18">
        <v>27</v>
      </c>
      <c r="M24" s="18" t="s">
        <v>115</v>
      </c>
      <c r="N24" s="18" t="s">
        <v>115</v>
      </c>
      <c r="O24" s="18" t="s">
        <v>115</v>
      </c>
      <c r="P24" s="20">
        <v>2.987482</v>
      </c>
      <c r="Q24" s="20">
        <v>17.855756</v>
      </c>
      <c r="R24" s="20">
        <v>0.30199999999999999</v>
      </c>
      <c r="S24" s="20">
        <v>0.30499999999999999</v>
      </c>
      <c r="T24" s="20">
        <f t="shared" si="0"/>
        <v>0.1108769486682612</v>
      </c>
      <c r="U24" s="20">
        <f t="shared" si="1"/>
        <v>0.65984752640711408</v>
      </c>
    </row>
    <row r="25" spans="1:21" x14ac:dyDescent="0.25">
      <c r="A25" s="18">
        <v>923</v>
      </c>
      <c r="B25" s="18">
        <v>851</v>
      </c>
      <c r="C25" s="18">
        <v>6410</v>
      </c>
      <c r="D25" s="18">
        <v>2520</v>
      </c>
      <c r="E25" s="18" t="s">
        <v>116</v>
      </c>
      <c r="F25" s="18" t="s">
        <v>170</v>
      </c>
      <c r="G25" s="19">
        <v>7.6396114200299996E-3</v>
      </c>
      <c r="H25" s="19">
        <v>3.0916400000000001E-3</v>
      </c>
      <c r="I25" s="18" t="s">
        <v>79</v>
      </c>
      <c r="J25" s="18" t="s">
        <v>80</v>
      </c>
      <c r="K25" s="18">
        <v>39</v>
      </c>
      <c r="L25" s="18">
        <v>27</v>
      </c>
      <c r="M25" s="18" t="s">
        <v>115</v>
      </c>
      <c r="N25" s="18" t="s">
        <v>115</v>
      </c>
      <c r="O25" s="18" t="s">
        <v>115</v>
      </c>
      <c r="P25" s="20">
        <v>2.987482</v>
      </c>
      <c r="Q25" s="20">
        <v>17.855756</v>
      </c>
      <c r="R25" s="20">
        <v>0.30199999999999999</v>
      </c>
      <c r="S25" s="20">
        <v>0.30499999999999999</v>
      </c>
      <c r="T25" s="20">
        <f t="shared" si="0"/>
        <v>6.4468807576350392E-3</v>
      </c>
      <c r="U25" s="20">
        <f t="shared" si="1"/>
        <v>3.8366480788488803E-2</v>
      </c>
    </row>
    <row r="26" spans="1:21" x14ac:dyDescent="0.25">
      <c r="A26" s="18">
        <v>924</v>
      </c>
      <c r="B26" s="18">
        <v>852</v>
      </c>
      <c r="C26" s="18">
        <v>6410</v>
      </c>
      <c r="D26" s="18">
        <v>2520</v>
      </c>
      <c r="E26" s="18" t="s">
        <v>116</v>
      </c>
      <c r="F26" s="18" t="s">
        <v>170</v>
      </c>
      <c r="G26" s="19">
        <v>5.27496664762E-3</v>
      </c>
      <c r="H26" s="19">
        <v>2.1346999999999998E-3</v>
      </c>
      <c r="I26" s="18" t="s">
        <v>79</v>
      </c>
      <c r="J26" s="18" t="s">
        <v>80</v>
      </c>
      <c r="K26" s="18">
        <v>39</v>
      </c>
      <c r="L26" s="18">
        <v>27</v>
      </c>
      <c r="M26" s="18" t="s">
        <v>115</v>
      </c>
      <c r="N26" s="18" t="s">
        <v>115</v>
      </c>
      <c r="O26" s="18" t="s">
        <v>115</v>
      </c>
      <c r="P26" s="20">
        <v>2.987482</v>
      </c>
      <c r="Q26" s="20">
        <v>17.855756</v>
      </c>
      <c r="R26" s="20">
        <v>0.30199999999999999</v>
      </c>
      <c r="S26" s="20">
        <v>0.30499999999999999</v>
      </c>
      <c r="T26" s="20">
        <f t="shared" si="0"/>
        <v>4.4514097221291992E-3</v>
      </c>
      <c r="U26" s="20">
        <f t="shared" si="1"/>
        <v>2.6491094221573998E-2</v>
      </c>
    </row>
    <row r="27" spans="1:21" x14ac:dyDescent="0.25">
      <c r="A27" s="18">
        <v>925</v>
      </c>
      <c r="B27" s="18">
        <v>853</v>
      </c>
      <c r="C27" s="18">
        <v>6410</v>
      </c>
      <c r="D27" s="18">
        <v>2520</v>
      </c>
      <c r="E27" s="18" t="s">
        <v>116</v>
      </c>
      <c r="F27" s="18" t="s">
        <v>170</v>
      </c>
      <c r="G27" s="19">
        <v>2.04591376613</v>
      </c>
      <c r="H27" s="19">
        <v>0.82795200000000002</v>
      </c>
      <c r="I27" s="18" t="s">
        <v>79</v>
      </c>
      <c r="J27" s="18" t="s">
        <v>80</v>
      </c>
      <c r="K27" s="18">
        <v>39</v>
      </c>
      <c r="L27" s="18">
        <v>27</v>
      </c>
      <c r="M27" s="18" t="s">
        <v>115</v>
      </c>
      <c r="N27" s="18" t="s">
        <v>115</v>
      </c>
      <c r="O27" s="18" t="s">
        <v>115</v>
      </c>
      <c r="P27" s="20">
        <v>2.987482</v>
      </c>
      <c r="Q27" s="20">
        <v>17.855756</v>
      </c>
      <c r="R27" s="20">
        <v>0.30199999999999999</v>
      </c>
      <c r="S27" s="20">
        <v>0.30499999999999999</v>
      </c>
      <c r="T27" s="20">
        <f t="shared" si="0"/>
        <v>1.7264972044110718</v>
      </c>
      <c r="U27" s="20">
        <f t="shared" si="1"/>
        <v>10.27467767973984</v>
      </c>
    </row>
    <row r="28" spans="1:21" x14ac:dyDescent="0.25">
      <c r="A28" s="18">
        <v>926</v>
      </c>
      <c r="B28" s="18">
        <v>854</v>
      </c>
      <c r="C28" s="18">
        <v>6410</v>
      </c>
      <c r="D28" s="18">
        <v>2520</v>
      </c>
      <c r="E28" s="18" t="s">
        <v>116</v>
      </c>
      <c r="F28" s="18" t="s">
        <v>170</v>
      </c>
      <c r="G28" s="19">
        <v>0.400479009361</v>
      </c>
      <c r="H28" s="19">
        <v>0.16206799999999999</v>
      </c>
      <c r="I28" s="18" t="s">
        <v>79</v>
      </c>
      <c r="J28" s="18" t="s">
        <v>80</v>
      </c>
      <c r="K28" s="18">
        <v>39</v>
      </c>
      <c r="L28" s="18">
        <v>27</v>
      </c>
      <c r="M28" s="18" t="s">
        <v>115</v>
      </c>
      <c r="N28" s="18" t="s">
        <v>115</v>
      </c>
      <c r="O28" s="18" t="s">
        <v>115</v>
      </c>
      <c r="P28" s="20">
        <v>2.987482</v>
      </c>
      <c r="Q28" s="20">
        <v>17.855756</v>
      </c>
      <c r="R28" s="20">
        <v>0.30199999999999999</v>
      </c>
      <c r="S28" s="20">
        <v>0.30499999999999999</v>
      </c>
      <c r="T28" s="20">
        <f t="shared" si="0"/>
        <v>0.33795431247764796</v>
      </c>
      <c r="U28" s="20">
        <f t="shared" si="1"/>
        <v>2.0112234310685597</v>
      </c>
    </row>
    <row r="29" spans="1:21" x14ac:dyDescent="0.25">
      <c r="A29" s="18">
        <v>927</v>
      </c>
      <c r="B29" s="18">
        <v>855</v>
      </c>
      <c r="C29" s="18">
        <v>6410</v>
      </c>
      <c r="D29" s="18">
        <v>2520</v>
      </c>
      <c r="E29" s="18" t="s">
        <v>116</v>
      </c>
      <c r="F29" s="18" t="s">
        <v>170</v>
      </c>
      <c r="G29" s="19">
        <v>1.01403678647</v>
      </c>
      <c r="H29" s="19">
        <v>0.41036600000000001</v>
      </c>
      <c r="I29" s="18" t="s">
        <v>79</v>
      </c>
      <c r="J29" s="18" t="s">
        <v>80</v>
      </c>
      <c r="K29" s="18">
        <v>39</v>
      </c>
      <c r="L29" s="18">
        <v>27</v>
      </c>
      <c r="M29" s="18" t="s">
        <v>115</v>
      </c>
      <c r="N29" s="18" t="s">
        <v>115</v>
      </c>
      <c r="O29" s="18" t="s">
        <v>115</v>
      </c>
      <c r="P29" s="20">
        <v>2.987482</v>
      </c>
      <c r="Q29" s="20">
        <v>17.855756</v>
      </c>
      <c r="R29" s="20">
        <v>0.30199999999999999</v>
      </c>
      <c r="S29" s="20">
        <v>0.30499999999999999</v>
      </c>
      <c r="T29" s="20">
        <f t="shared" si="0"/>
        <v>0.85572080481157597</v>
      </c>
      <c r="U29" s="20">
        <f t="shared" si="1"/>
        <v>5.0925396408537207</v>
      </c>
    </row>
    <row r="30" spans="1:21" x14ac:dyDescent="0.25">
      <c r="A30" s="18">
        <v>928</v>
      </c>
      <c r="B30" s="18">
        <v>856</v>
      </c>
      <c r="C30" s="18">
        <v>6410</v>
      </c>
      <c r="D30" s="18">
        <v>2520</v>
      </c>
      <c r="E30" s="18" t="s">
        <v>116</v>
      </c>
      <c r="F30" s="18" t="s">
        <v>170</v>
      </c>
      <c r="G30" s="19">
        <v>2.8525865445799999E-4</v>
      </c>
      <c r="H30" s="19">
        <v>1.1544000000000001E-4</v>
      </c>
      <c r="I30" s="18" t="s">
        <v>79</v>
      </c>
      <c r="J30" s="18" t="s">
        <v>80</v>
      </c>
      <c r="K30" s="18">
        <v>39</v>
      </c>
      <c r="L30" s="18">
        <v>27</v>
      </c>
      <c r="M30" s="18" t="s">
        <v>115</v>
      </c>
      <c r="N30" s="18" t="s">
        <v>115</v>
      </c>
      <c r="O30" s="18" t="s">
        <v>115</v>
      </c>
      <c r="P30" s="20">
        <v>2.987482</v>
      </c>
      <c r="Q30" s="20">
        <v>17.855756</v>
      </c>
      <c r="R30" s="20">
        <v>0.30199999999999999</v>
      </c>
      <c r="S30" s="20">
        <v>0.30499999999999999</v>
      </c>
      <c r="T30" s="20">
        <f t="shared" si="0"/>
        <v>2.4072269561184001E-4</v>
      </c>
      <c r="U30" s="20">
        <f t="shared" si="1"/>
        <v>1.4325815884848E-3</v>
      </c>
    </row>
    <row r="31" spans="1:21" x14ac:dyDescent="0.25">
      <c r="A31" s="18">
        <v>6515</v>
      </c>
      <c r="B31" s="18">
        <v>6471</v>
      </c>
      <c r="C31" s="18">
        <v>2110</v>
      </c>
      <c r="D31" s="18">
        <v>2110</v>
      </c>
      <c r="E31" s="18" t="s">
        <v>116</v>
      </c>
      <c r="F31" s="18" t="s">
        <v>117</v>
      </c>
      <c r="G31" s="19">
        <v>44.063439985199999</v>
      </c>
      <c r="H31" s="19">
        <v>17.831800000000001</v>
      </c>
      <c r="I31" s="18" t="s">
        <v>79</v>
      </c>
      <c r="J31" s="18" t="s">
        <v>80</v>
      </c>
      <c r="K31" s="18">
        <v>26</v>
      </c>
      <c r="L31" s="18">
        <v>21</v>
      </c>
      <c r="M31" s="18" t="s">
        <v>57</v>
      </c>
      <c r="N31" s="18" t="s">
        <v>58</v>
      </c>
      <c r="O31" s="18" t="s">
        <v>57</v>
      </c>
      <c r="P31" s="20">
        <v>1.2720320000000001</v>
      </c>
      <c r="Q31" s="20">
        <v>9.4525830000000006</v>
      </c>
      <c r="R31" s="20">
        <v>0.30199999999999999</v>
      </c>
      <c r="S31" s="20">
        <v>0.30499999999999999</v>
      </c>
      <c r="T31" s="20">
        <f t="shared" si="0"/>
        <v>15.832468911884801</v>
      </c>
      <c r="U31" s="20">
        <f t="shared" si="1"/>
        <v>117.14681582988302</v>
      </c>
    </row>
    <row r="32" spans="1:21" x14ac:dyDescent="0.25">
      <c r="A32" s="18">
        <v>6598</v>
      </c>
      <c r="B32" s="18">
        <v>6554</v>
      </c>
      <c r="C32" s="18">
        <v>2110</v>
      </c>
      <c r="D32" s="18">
        <v>2110</v>
      </c>
      <c r="E32" s="18" t="s">
        <v>116</v>
      </c>
      <c r="F32" s="18" t="s">
        <v>170</v>
      </c>
      <c r="G32" s="19">
        <v>526.48000137400004</v>
      </c>
      <c r="H32" s="19">
        <v>213.059</v>
      </c>
      <c r="I32" s="18" t="s">
        <v>79</v>
      </c>
      <c r="J32" s="18" t="s">
        <v>80</v>
      </c>
      <c r="K32" s="18">
        <v>26</v>
      </c>
      <c r="L32" s="18">
        <v>21</v>
      </c>
      <c r="M32" s="18" t="s">
        <v>57</v>
      </c>
      <c r="N32" s="18" t="s">
        <v>58</v>
      </c>
      <c r="O32" s="18" t="s">
        <v>57</v>
      </c>
      <c r="P32" s="20">
        <v>1.2720320000000001</v>
      </c>
      <c r="Q32" s="20">
        <v>9.4525830000000006</v>
      </c>
      <c r="R32" s="20">
        <v>0.30199999999999999</v>
      </c>
      <c r="S32" s="20">
        <v>0.30499999999999999</v>
      </c>
      <c r="T32" s="20">
        <f t="shared" si="0"/>
        <v>189.170470389824</v>
      </c>
      <c r="U32" s="20">
        <f t="shared" si="1"/>
        <v>1399.7007275709152</v>
      </c>
    </row>
    <row r="33" spans="1:21" x14ac:dyDescent="0.25">
      <c r="A33" s="18">
        <v>6599</v>
      </c>
      <c r="B33" s="18">
        <v>6555</v>
      </c>
      <c r="C33" s="18">
        <v>2110</v>
      </c>
      <c r="D33" s="18">
        <v>2110</v>
      </c>
      <c r="E33" s="18" t="s">
        <v>116</v>
      </c>
      <c r="F33" s="18" t="s">
        <v>170</v>
      </c>
      <c r="G33" s="19">
        <v>49.110550691500002</v>
      </c>
      <c r="H33" s="19">
        <v>19.874300000000002</v>
      </c>
      <c r="I33" s="18" t="s">
        <v>79</v>
      </c>
      <c r="J33" s="18" t="s">
        <v>80</v>
      </c>
      <c r="K33" s="18">
        <v>26</v>
      </c>
      <c r="L33" s="18">
        <v>21</v>
      </c>
      <c r="M33" s="18" t="s">
        <v>57</v>
      </c>
      <c r="N33" s="18" t="s">
        <v>58</v>
      </c>
      <c r="O33" s="18" t="s">
        <v>57</v>
      </c>
      <c r="P33" s="20">
        <v>1.2720320000000001</v>
      </c>
      <c r="Q33" s="20">
        <v>9.4525830000000006</v>
      </c>
      <c r="R33" s="20">
        <v>0.30199999999999999</v>
      </c>
      <c r="S33" s="20">
        <v>0.30499999999999999</v>
      </c>
      <c r="T33" s="20">
        <f t="shared" si="0"/>
        <v>17.645960413164801</v>
      </c>
      <c r="U33" s="20">
        <f t="shared" si="1"/>
        <v>130.56511187024552</v>
      </c>
    </row>
    <row r="34" spans="1:21" x14ac:dyDescent="0.25">
      <c r="A34" s="18">
        <v>6601</v>
      </c>
      <c r="B34" s="18">
        <v>6557</v>
      </c>
      <c r="C34" s="18">
        <v>2110</v>
      </c>
      <c r="D34" s="18">
        <v>2110</v>
      </c>
      <c r="E34" s="18" t="s">
        <v>116</v>
      </c>
      <c r="F34" s="18" t="s">
        <v>170</v>
      </c>
      <c r="G34" s="19">
        <v>2.55216937912</v>
      </c>
      <c r="H34" s="19">
        <v>1.0328299999999999</v>
      </c>
      <c r="I34" s="18" t="s">
        <v>79</v>
      </c>
      <c r="J34" s="18" t="s">
        <v>80</v>
      </c>
      <c r="K34" s="18">
        <v>26</v>
      </c>
      <c r="L34" s="18">
        <v>21</v>
      </c>
      <c r="M34" s="18" t="s">
        <v>57</v>
      </c>
      <c r="N34" s="18" t="s">
        <v>58</v>
      </c>
      <c r="O34" s="18" t="s">
        <v>57</v>
      </c>
      <c r="P34" s="20">
        <v>1.2720320000000001</v>
      </c>
      <c r="Q34" s="20">
        <v>9.4525830000000006</v>
      </c>
      <c r="R34" s="20">
        <v>0.30199999999999999</v>
      </c>
      <c r="S34" s="20">
        <v>0.30499999999999999</v>
      </c>
      <c r="T34" s="20">
        <f t="shared" si="0"/>
        <v>0.91702738177087983</v>
      </c>
      <c r="U34" s="20">
        <f t="shared" si="1"/>
        <v>6.7852233534235502</v>
      </c>
    </row>
    <row r="35" spans="1:21" x14ac:dyDescent="0.25">
      <c r="A35" s="18">
        <v>8587</v>
      </c>
      <c r="B35" s="18">
        <v>8534</v>
      </c>
      <c r="C35" s="18">
        <v>2120</v>
      </c>
      <c r="D35" s="18">
        <v>2120</v>
      </c>
      <c r="E35" s="18" t="s">
        <v>116</v>
      </c>
      <c r="F35" s="18" t="s">
        <v>170</v>
      </c>
      <c r="G35" s="19">
        <v>2.98968319426</v>
      </c>
      <c r="H35" s="19">
        <v>1.2098800000000001</v>
      </c>
      <c r="I35" s="18" t="s">
        <v>79</v>
      </c>
      <c r="J35" s="18" t="s">
        <v>80</v>
      </c>
      <c r="K35" s="18">
        <v>27</v>
      </c>
      <c r="L35" s="18">
        <v>22</v>
      </c>
      <c r="M35" s="18" t="s">
        <v>59</v>
      </c>
      <c r="N35" s="18" t="s">
        <v>60</v>
      </c>
      <c r="O35" s="18" t="s">
        <v>61</v>
      </c>
      <c r="P35" s="20">
        <v>0.51060899999999998</v>
      </c>
      <c r="Q35" s="20">
        <v>9.7789370000000009</v>
      </c>
      <c r="R35" s="20">
        <v>0.30199999999999999</v>
      </c>
      <c r="S35" s="20">
        <v>0.30499999999999999</v>
      </c>
      <c r="T35" s="20">
        <f t="shared" si="0"/>
        <v>0.43120738061016001</v>
      </c>
      <c r="U35" s="20">
        <f t="shared" si="1"/>
        <v>8.2227815068042016</v>
      </c>
    </row>
    <row r="36" spans="1:21" x14ac:dyDescent="0.25">
      <c r="A36" s="18">
        <v>8588</v>
      </c>
      <c r="B36" s="18">
        <v>8535</v>
      </c>
      <c r="C36" s="18">
        <v>2120</v>
      </c>
      <c r="D36" s="18">
        <v>2120</v>
      </c>
      <c r="E36" s="18" t="s">
        <v>116</v>
      </c>
      <c r="F36" s="18" t="s">
        <v>170</v>
      </c>
      <c r="G36" s="19">
        <v>1.04697099032</v>
      </c>
      <c r="H36" s="19">
        <v>0.42369400000000002</v>
      </c>
      <c r="I36" s="18" t="s">
        <v>79</v>
      </c>
      <c r="J36" s="18" t="s">
        <v>80</v>
      </c>
      <c r="K36" s="18">
        <v>27</v>
      </c>
      <c r="L36" s="18">
        <v>22</v>
      </c>
      <c r="M36" s="18" t="s">
        <v>59</v>
      </c>
      <c r="N36" s="18" t="s">
        <v>60</v>
      </c>
      <c r="O36" s="18" t="s">
        <v>61</v>
      </c>
      <c r="P36" s="20">
        <v>0.51060899999999998</v>
      </c>
      <c r="Q36" s="20">
        <v>9.7789370000000009</v>
      </c>
      <c r="R36" s="20">
        <v>0.30199999999999999</v>
      </c>
      <c r="S36" s="20">
        <v>0.30499999999999999</v>
      </c>
      <c r="T36" s="20">
        <f t="shared" si="0"/>
        <v>0.15100669481290799</v>
      </c>
      <c r="U36" s="20">
        <f t="shared" si="1"/>
        <v>2.8795774686282107</v>
      </c>
    </row>
    <row r="37" spans="1:21" x14ac:dyDescent="0.25">
      <c r="A37" s="18">
        <v>8589</v>
      </c>
      <c r="B37" s="18">
        <v>8536</v>
      </c>
      <c r="C37" s="18">
        <v>2120</v>
      </c>
      <c r="D37" s="18">
        <v>2120</v>
      </c>
      <c r="E37" s="18" t="s">
        <v>116</v>
      </c>
      <c r="F37" s="18" t="s">
        <v>170</v>
      </c>
      <c r="G37" s="19">
        <v>16.2336718665</v>
      </c>
      <c r="H37" s="19">
        <v>6.5695300000000003</v>
      </c>
      <c r="I37" s="18" t="s">
        <v>79</v>
      </c>
      <c r="J37" s="18" t="s">
        <v>80</v>
      </c>
      <c r="K37" s="18">
        <v>27</v>
      </c>
      <c r="L37" s="18">
        <v>22</v>
      </c>
      <c r="M37" s="18" t="s">
        <v>59</v>
      </c>
      <c r="N37" s="18" t="s">
        <v>60</v>
      </c>
      <c r="O37" s="18" t="s">
        <v>61</v>
      </c>
      <c r="P37" s="20">
        <v>0.51060899999999998</v>
      </c>
      <c r="Q37" s="20">
        <v>9.7789370000000009</v>
      </c>
      <c r="R37" s="20">
        <v>0.30199999999999999</v>
      </c>
      <c r="S37" s="20">
        <v>0.30499999999999999</v>
      </c>
      <c r="T37" s="20">
        <f t="shared" si="0"/>
        <v>2.3414138783514598</v>
      </c>
      <c r="U37" s="20">
        <f t="shared" si="1"/>
        <v>44.648898892778959</v>
      </c>
    </row>
    <row r="38" spans="1:21" x14ac:dyDescent="0.25">
      <c r="A38" s="18">
        <v>8590</v>
      </c>
      <c r="B38" s="18">
        <v>8537</v>
      </c>
      <c r="C38" s="18">
        <v>2120</v>
      </c>
      <c r="D38" s="18">
        <v>2120</v>
      </c>
      <c r="E38" s="18" t="s">
        <v>116</v>
      </c>
      <c r="F38" s="18" t="s">
        <v>170</v>
      </c>
      <c r="G38" s="19">
        <v>0.83256604935</v>
      </c>
      <c r="H38" s="19">
        <v>0.33692800000000001</v>
      </c>
      <c r="I38" s="18" t="s">
        <v>79</v>
      </c>
      <c r="J38" s="18" t="s">
        <v>80</v>
      </c>
      <c r="K38" s="18">
        <v>27</v>
      </c>
      <c r="L38" s="18">
        <v>22</v>
      </c>
      <c r="M38" s="18" t="s">
        <v>59</v>
      </c>
      <c r="N38" s="18" t="s">
        <v>60</v>
      </c>
      <c r="O38" s="18" t="s">
        <v>61</v>
      </c>
      <c r="P38" s="20">
        <v>0.51060899999999998</v>
      </c>
      <c r="Q38" s="20">
        <v>9.7789370000000009</v>
      </c>
      <c r="R38" s="20">
        <v>0.30199999999999999</v>
      </c>
      <c r="S38" s="20">
        <v>0.30499999999999999</v>
      </c>
      <c r="T38" s="20">
        <f t="shared" si="0"/>
        <v>0.12008285146809598</v>
      </c>
      <c r="U38" s="20">
        <f t="shared" si="1"/>
        <v>2.2898843914475204</v>
      </c>
    </row>
    <row r="39" spans="1:21" x14ac:dyDescent="0.25">
      <c r="A39" s="18">
        <v>8591</v>
      </c>
      <c r="B39" s="18">
        <v>8538</v>
      </c>
      <c r="C39" s="18">
        <v>2120</v>
      </c>
      <c r="D39" s="18">
        <v>2120</v>
      </c>
      <c r="E39" s="18" t="s">
        <v>116</v>
      </c>
      <c r="F39" s="18" t="s">
        <v>170</v>
      </c>
      <c r="G39" s="19">
        <v>2.0057097702500002</v>
      </c>
      <c r="H39" s="19">
        <v>0.81168200000000001</v>
      </c>
      <c r="I39" s="18" t="s">
        <v>79</v>
      </c>
      <c r="J39" s="18" t="s">
        <v>80</v>
      </c>
      <c r="K39" s="18">
        <v>27</v>
      </c>
      <c r="L39" s="18">
        <v>22</v>
      </c>
      <c r="M39" s="18" t="s">
        <v>59</v>
      </c>
      <c r="N39" s="18" t="s">
        <v>60</v>
      </c>
      <c r="O39" s="18" t="s">
        <v>61</v>
      </c>
      <c r="P39" s="20">
        <v>0.51060899999999998</v>
      </c>
      <c r="Q39" s="20">
        <v>9.7789370000000009</v>
      </c>
      <c r="R39" s="20">
        <v>0.30199999999999999</v>
      </c>
      <c r="S39" s="20">
        <v>0.30499999999999999</v>
      </c>
      <c r="T39" s="20">
        <f t="shared" si="0"/>
        <v>0.28928758976792396</v>
      </c>
      <c r="U39" s="20">
        <f t="shared" si="1"/>
        <v>5.516484063713631</v>
      </c>
    </row>
    <row r="40" spans="1:21" x14ac:dyDescent="0.25">
      <c r="A40" s="18">
        <v>8592</v>
      </c>
      <c r="B40" s="18">
        <v>8539</v>
      </c>
      <c r="C40" s="18">
        <v>2120</v>
      </c>
      <c r="D40" s="18">
        <v>2120</v>
      </c>
      <c r="E40" s="18" t="s">
        <v>116</v>
      </c>
      <c r="F40" s="18" t="s">
        <v>170</v>
      </c>
      <c r="G40" s="19">
        <v>0.35381168769999999</v>
      </c>
      <c r="H40" s="19">
        <v>0.143183</v>
      </c>
      <c r="I40" s="18" t="s">
        <v>79</v>
      </c>
      <c r="J40" s="18" t="s">
        <v>80</v>
      </c>
      <c r="K40" s="18">
        <v>27</v>
      </c>
      <c r="L40" s="18">
        <v>22</v>
      </c>
      <c r="M40" s="18" t="s">
        <v>59</v>
      </c>
      <c r="N40" s="18" t="s">
        <v>60</v>
      </c>
      <c r="O40" s="18" t="s">
        <v>61</v>
      </c>
      <c r="P40" s="20">
        <v>0.51060899999999998</v>
      </c>
      <c r="Q40" s="20">
        <v>9.7789370000000009</v>
      </c>
      <c r="R40" s="20">
        <v>0.30199999999999999</v>
      </c>
      <c r="S40" s="20">
        <v>0.30499999999999999</v>
      </c>
      <c r="T40" s="20">
        <f t="shared" si="0"/>
        <v>5.1031148856005994E-2</v>
      </c>
      <c r="U40" s="20">
        <f t="shared" si="1"/>
        <v>0.97312338784734509</v>
      </c>
    </row>
    <row r="41" spans="1:21" x14ac:dyDescent="0.25">
      <c r="A41" s="18">
        <v>8593</v>
      </c>
      <c r="B41" s="18">
        <v>8540</v>
      </c>
      <c r="C41" s="18">
        <v>2120</v>
      </c>
      <c r="D41" s="18">
        <v>2120</v>
      </c>
      <c r="E41" s="18" t="s">
        <v>116</v>
      </c>
      <c r="F41" s="18" t="s">
        <v>170</v>
      </c>
      <c r="G41" s="19">
        <v>0.25249082350099999</v>
      </c>
      <c r="H41" s="19">
        <v>0.10217900000000001</v>
      </c>
      <c r="I41" s="18" t="s">
        <v>79</v>
      </c>
      <c r="J41" s="18" t="s">
        <v>80</v>
      </c>
      <c r="K41" s="18">
        <v>27</v>
      </c>
      <c r="L41" s="18">
        <v>22</v>
      </c>
      <c r="M41" s="18" t="s">
        <v>59</v>
      </c>
      <c r="N41" s="18" t="s">
        <v>60</v>
      </c>
      <c r="O41" s="18" t="s">
        <v>61</v>
      </c>
      <c r="P41" s="20">
        <v>0.51060899999999998</v>
      </c>
      <c r="Q41" s="20">
        <v>9.7789370000000009</v>
      </c>
      <c r="R41" s="20">
        <v>0.30199999999999999</v>
      </c>
      <c r="S41" s="20">
        <v>0.30499999999999999</v>
      </c>
      <c r="T41" s="20">
        <f t="shared" si="0"/>
        <v>3.6417114873677998E-2</v>
      </c>
      <c r="U41" s="20">
        <f t="shared" si="1"/>
        <v>0.69444539258748517</v>
      </c>
    </row>
    <row r="42" spans="1:21" x14ac:dyDescent="0.25">
      <c r="A42" s="18">
        <v>8594</v>
      </c>
      <c r="B42" s="18">
        <v>8541</v>
      </c>
      <c r="C42" s="18">
        <v>2120</v>
      </c>
      <c r="D42" s="18">
        <v>2120</v>
      </c>
      <c r="E42" s="18" t="s">
        <v>116</v>
      </c>
      <c r="F42" s="18" t="s">
        <v>170</v>
      </c>
      <c r="G42" s="19">
        <v>0.39655469516800002</v>
      </c>
      <c r="H42" s="19">
        <v>0.16048000000000001</v>
      </c>
      <c r="I42" s="18" t="s">
        <v>79</v>
      </c>
      <c r="J42" s="18" t="s">
        <v>80</v>
      </c>
      <c r="K42" s="18">
        <v>27</v>
      </c>
      <c r="L42" s="18">
        <v>22</v>
      </c>
      <c r="M42" s="18" t="s">
        <v>59</v>
      </c>
      <c r="N42" s="18" t="s">
        <v>60</v>
      </c>
      <c r="O42" s="18" t="s">
        <v>61</v>
      </c>
      <c r="P42" s="20">
        <v>0.51060899999999998</v>
      </c>
      <c r="Q42" s="20">
        <v>9.7789370000000009</v>
      </c>
      <c r="R42" s="20">
        <v>0.30199999999999999</v>
      </c>
      <c r="S42" s="20">
        <v>0.30499999999999999</v>
      </c>
      <c r="T42" s="20">
        <f t="shared" si="0"/>
        <v>5.7195887559359997E-2</v>
      </c>
      <c r="U42" s="20">
        <f t="shared" si="1"/>
        <v>1.0906800477832002</v>
      </c>
    </row>
    <row r="43" spans="1:21" x14ac:dyDescent="0.25">
      <c r="A43" s="18">
        <v>10529</v>
      </c>
      <c r="B43" s="18">
        <v>12433</v>
      </c>
      <c r="C43" s="18">
        <v>2210</v>
      </c>
      <c r="D43" s="18">
        <v>2210</v>
      </c>
      <c r="E43" s="18" t="s">
        <v>116</v>
      </c>
      <c r="F43" s="18" t="s">
        <v>170</v>
      </c>
      <c r="G43" s="19">
        <v>0.70310849686099997</v>
      </c>
      <c r="H43" s="19">
        <v>0.28453800000000001</v>
      </c>
      <c r="I43" s="18" t="s">
        <v>79</v>
      </c>
      <c r="J43" s="18" t="s">
        <v>80</v>
      </c>
      <c r="K43" s="18">
        <v>84</v>
      </c>
      <c r="L43" s="18">
        <v>25</v>
      </c>
      <c r="M43" s="18" t="s">
        <v>64</v>
      </c>
      <c r="N43" s="18" t="s">
        <v>64</v>
      </c>
      <c r="O43" s="18" t="s">
        <v>64</v>
      </c>
      <c r="P43" s="20">
        <v>1.0139689999999999</v>
      </c>
      <c r="Q43" s="20">
        <v>65.341926000000001</v>
      </c>
      <c r="R43" s="20">
        <v>0.30199999999999999</v>
      </c>
      <c r="S43" s="20">
        <v>0.30499999999999999</v>
      </c>
      <c r="T43" s="20">
        <f t="shared" si="0"/>
        <v>0.20138187250275597</v>
      </c>
      <c r="U43" s="20">
        <f t="shared" si="1"/>
        <v>12.921621353430663</v>
      </c>
    </row>
    <row r="44" spans="1:21" x14ac:dyDescent="0.25">
      <c r="A44" s="18">
        <v>10619</v>
      </c>
      <c r="B44" s="18">
        <v>10542</v>
      </c>
      <c r="C44" s="18">
        <v>2130</v>
      </c>
      <c r="D44" s="18">
        <v>2130</v>
      </c>
      <c r="E44" s="18" t="s">
        <v>116</v>
      </c>
      <c r="F44" s="18" t="s">
        <v>170</v>
      </c>
      <c r="G44" s="19">
        <v>0.18005579686600001</v>
      </c>
      <c r="H44" s="19">
        <v>7.2866E-2</v>
      </c>
      <c r="I44" s="18" t="s">
        <v>79</v>
      </c>
      <c r="J44" s="18" t="s">
        <v>80</v>
      </c>
      <c r="K44" s="18">
        <v>28</v>
      </c>
      <c r="L44" s="18">
        <v>22</v>
      </c>
      <c r="M44" s="18" t="s">
        <v>59</v>
      </c>
      <c r="N44" s="18" t="s">
        <v>62</v>
      </c>
      <c r="O44" s="18" t="s">
        <v>63</v>
      </c>
      <c r="P44" s="20">
        <v>0.72053599999999995</v>
      </c>
      <c r="Q44" s="20">
        <v>8.7042389999999994</v>
      </c>
      <c r="R44" s="20">
        <v>0.30199999999999999</v>
      </c>
      <c r="S44" s="20">
        <v>0.30499999999999999</v>
      </c>
      <c r="T44" s="20">
        <f t="shared" si="0"/>
        <v>3.6646798170847997E-2</v>
      </c>
      <c r="U44" s="20">
        <f t="shared" si="1"/>
        <v>0.44079893988693003</v>
      </c>
    </row>
    <row r="45" spans="1:21" x14ac:dyDescent="0.25">
      <c r="A45" s="18">
        <v>10621</v>
      </c>
      <c r="B45" s="18">
        <v>10544</v>
      </c>
      <c r="C45" s="18">
        <v>2130</v>
      </c>
      <c r="D45" s="18">
        <v>2130</v>
      </c>
      <c r="E45" s="18" t="s">
        <v>116</v>
      </c>
      <c r="F45" s="18" t="s">
        <v>170</v>
      </c>
      <c r="G45" s="19">
        <v>0.190905537929</v>
      </c>
      <c r="H45" s="19">
        <v>7.7256699999999998E-2</v>
      </c>
      <c r="I45" s="18" t="s">
        <v>79</v>
      </c>
      <c r="J45" s="18" t="s">
        <v>80</v>
      </c>
      <c r="K45" s="18">
        <v>28</v>
      </c>
      <c r="L45" s="18">
        <v>22</v>
      </c>
      <c r="M45" s="18" t="s">
        <v>59</v>
      </c>
      <c r="N45" s="18" t="s">
        <v>62</v>
      </c>
      <c r="O45" s="18" t="s">
        <v>63</v>
      </c>
      <c r="P45" s="20">
        <v>0.72053599999999995</v>
      </c>
      <c r="Q45" s="20">
        <v>8.7042389999999994</v>
      </c>
      <c r="R45" s="20">
        <v>0.30199999999999999</v>
      </c>
      <c r="S45" s="20">
        <v>0.30499999999999999</v>
      </c>
      <c r="T45" s="20">
        <f t="shared" si="0"/>
        <v>3.8855031046657593E-2</v>
      </c>
      <c r="U45" s="20">
        <f t="shared" si="1"/>
        <v>0.46736024290015349</v>
      </c>
    </row>
    <row r="46" spans="1:21" x14ac:dyDescent="0.25">
      <c r="A46" s="18">
        <v>10622</v>
      </c>
      <c r="B46" s="18">
        <v>10545</v>
      </c>
      <c r="C46" s="18">
        <v>2130</v>
      </c>
      <c r="D46" s="18">
        <v>2130</v>
      </c>
      <c r="E46" s="18" t="s">
        <v>116</v>
      </c>
      <c r="F46" s="18" t="s">
        <v>170</v>
      </c>
      <c r="G46" s="19">
        <v>1.6402099936199999E-2</v>
      </c>
      <c r="H46" s="19">
        <v>6.6376899999999999E-3</v>
      </c>
      <c r="I46" s="18" t="s">
        <v>79</v>
      </c>
      <c r="J46" s="18" t="s">
        <v>80</v>
      </c>
      <c r="K46" s="18">
        <v>28</v>
      </c>
      <c r="L46" s="18">
        <v>22</v>
      </c>
      <c r="M46" s="18" t="s">
        <v>59</v>
      </c>
      <c r="N46" s="18" t="s">
        <v>62</v>
      </c>
      <c r="O46" s="18" t="s">
        <v>63</v>
      </c>
      <c r="P46" s="20">
        <v>0.72053599999999995</v>
      </c>
      <c r="Q46" s="20">
        <v>8.7042389999999994</v>
      </c>
      <c r="R46" s="20">
        <v>0.30199999999999999</v>
      </c>
      <c r="S46" s="20">
        <v>0.30499999999999999</v>
      </c>
      <c r="T46" s="20">
        <f t="shared" si="0"/>
        <v>3.3383208320843195E-3</v>
      </c>
      <c r="U46" s="20">
        <f t="shared" si="1"/>
        <v>4.0154347916697447E-2</v>
      </c>
    </row>
    <row r="47" spans="1:21" x14ac:dyDescent="0.25">
      <c r="A47" s="18">
        <v>12255</v>
      </c>
      <c r="B47" s="18">
        <v>12209</v>
      </c>
      <c r="C47" s="18">
        <v>2150</v>
      </c>
      <c r="D47" s="18">
        <v>2150</v>
      </c>
      <c r="E47" s="18" t="s">
        <v>116</v>
      </c>
      <c r="F47" s="18" t="s">
        <v>170</v>
      </c>
      <c r="G47" s="19">
        <v>0.76076483712999998</v>
      </c>
      <c r="H47" s="19">
        <v>0.30787100000000001</v>
      </c>
      <c r="I47" s="18" t="s">
        <v>79</v>
      </c>
      <c r="J47" s="18" t="s">
        <v>80</v>
      </c>
      <c r="K47" s="18">
        <v>62</v>
      </c>
      <c r="L47" s="18">
        <v>23</v>
      </c>
      <c r="M47" s="18" t="s">
        <v>118</v>
      </c>
      <c r="N47" s="18" t="s">
        <v>119</v>
      </c>
      <c r="O47" s="18" t="s">
        <v>119</v>
      </c>
      <c r="P47" s="20">
        <v>4.0852539999999999</v>
      </c>
      <c r="Q47" s="20">
        <v>11.038714000000001</v>
      </c>
      <c r="R47" s="20">
        <v>0.30199999999999999</v>
      </c>
      <c r="S47" s="20">
        <v>0.30499999999999999</v>
      </c>
      <c r="T47" s="20">
        <f t="shared" si="0"/>
        <v>0.87789640149533188</v>
      </c>
      <c r="U47" s="20">
        <f t="shared" si="1"/>
        <v>2.3619574429363301</v>
      </c>
    </row>
    <row r="48" spans="1:21" x14ac:dyDescent="0.25">
      <c r="A48" s="18">
        <v>14559</v>
      </c>
      <c r="B48" s="18">
        <v>14559</v>
      </c>
      <c r="C48" s="18">
        <v>3200</v>
      </c>
      <c r="D48" s="18">
        <v>3200</v>
      </c>
      <c r="E48" s="18" t="s">
        <v>116</v>
      </c>
      <c r="F48" s="18" t="s">
        <v>170</v>
      </c>
      <c r="G48" s="19">
        <v>1.33290481709</v>
      </c>
      <c r="H48" s="19">
        <v>0.53940699999999997</v>
      </c>
      <c r="I48" s="18" t="s">
        <v>79</v>
      </c>
      <c r="J48" s="18" t="s">
        <v>80</v>
      </c>
      <c r="K48" s="18">
        <v>5</v>
      </c>
      <c r="L48" s="18">
        <v>30</v>
      </c>
      <c r="M48" s="18" t="s">
        <v>65</v>
      </c>
      <c r="N48" s="18" t="s">
        <v>66</v>
      </c>
      <c r="O48" s="18" t="s">
        <v>67</v>
      </c>
      <c r="P48" s="20">
        <v>7.8370999999999996E-2</v>
      </c>
      <c r="Q48" s="20">
        <v>7.2397530000000003</v>
      </c>
      <c r="R48" s="20">
        <v>0.30199999999999999</v>
      </c>
      <c r="S48" s="20">
        <v>0.30499999999999999</v>
      </c>
      <c r="T48" s="20">
        <f t="shared" si="0"/>
        <v>2.9507158465905996E-2</v>
      </c>
      <c r="U48" s="20">
        <f t="shared" si="1"/>
        <v>2.7140955452973454</v>
      </c>
    </row>
    <row r="49" spans="1:21" x14ac:dyDescent="0.25">
      <c r="A49" s="18">
        <v>14561</v>
      </c>
      <c r="B49" s="18">
        <v>14561</v>
      </c>
      <c r="C49" s="18">
        <v>3200</v>
      </c>
      <c r="D49" s="18">
        <v>3200</v>
      </c>
      <c r="E49" s="18" t="s">
        <v>116</v>
      </c>
      <c r="F49" s="18" t="s">
        <v>170</v>
      </c>
      <c r="G49" s="19">
        <v>0.23997205014</v>
      </c>
      <c r="H49" s="19">
        <v>9.7113199999999997E-2</v>
      </c>
      <c r="I49" s="18" t="s">
        <v>79</v>
      </c>
      <c r="J49" s="18" t="s">
        <v>80</v>
      </c>
      <c r="K49" s="18">
        <v>5</v>
      </c>
      <c r="L49" s="18">
        <v>30</v>
      </c>
      <c r="M49" s="18" t="s">
        <v>65</v>
      </c>
      <c r="N49" s="18" t="s">
        <v>66</v>
      </c>
      <c r="O49" s="18" t="s">
        <v>67</v>
      </c>
      <c r="P49" s="20">
        <v>7.8370999999999996E-2</v>
      </c>
      <c r="Q49" s="20">
        <v>7.2397530000000003</v>
      </c>
      <c r="R49" s="20">
        <v>0.30199999999999999</v>
      </c>
      <c r="S49" s="20">
        <v>0.30499999999999999</v>
      </c>
      <c r="T49" s="20">
        <f t="shared" si="0"/>
        <v>5.3123793008455992E-3</v>
      </c>
      <c r="U49" s="20">
        <f t="shared" si="1"/>
        <v>0.48863752882252204</v>
      </c>
    </row>
    <row r="50" spans="1:21" x14ac:dyDescent="0.25">
      <c r="A50" s="18">
        <v>18380</v>
      </c>
      <c r="B50" s="18">
        <v>18380</v>
      </c>
      <c r="C50" s="18">
        <v>4271</v>
      </c>
      <c r="D50" s="18">
        <v>4271</v>
      </c>
      <c r="E50" s="18" t="s">
        <v>116</v>
      </c>
      <c r="F50" s="18" t="s">
        <v>170</v>
      </c>
      <c r="G50" s="19">
        <v>1.5108894639099999</v>
      </c>
      <c r="H50" s="19">
        <v>0.61143499999999995</v>
      </c>
      <c r="I50" s="18" t="s">
        <v>79</v>
      </c>
      <c r="J50" s="18" t="s">
        <v>80</v>
      </c>
      <c r="K50" s="18">
        <v>7</v>
      </c>
      <c r="L50" s="18">
        <v>40</v>
      </c>
      <c r="M50" s="18" t="s">
        <v>82</v>
      </c>
      <c r="N50" s="18" t="s">
        <v>89</v>
      </c>
      <c r="O50" s="18" t="s">
        <v>84</v>
      </c>
      <c r="P50" s="20">
        <v>7.8109999999999999E-2</v>
      </c>
      <c r="Q50" s="20">
        <v>6.698639</v>
      </c>
      <c r="R50" s="20">
        <v>0.30199999999999999</v>
      </c>
      <c r="S50" s="20">
        <v>0.30499999999999999</v>
      </c>
      <c r="T50" s="20">
        <f t="shared" si="0"/>
        <v>3.3335913119299995E-2</v>
      </c>
      <c r="U50" s="20">
        <f t="shared" si="1"/>
        <v>2.846568724190675</v>
      </c>
    </row>
    <row r="51" spans="1:21" x14ac:dyDescent="0.25">
      <c r="A51" s="18">
        <v>18381</v>
      </c>
      <c r="B51" s="18">
        <v>18381</v>
      </c>
      <c r="C51" s="18">
        <v>4271</v>
      </c>
      <c r="D51" s="18">
        <v>4271</v>
      </c>
      <c r="E51" s="18" t="s">
        <v>116</v>
      </c>
      <c r="F51" s="18" t="s">
        <v>170</v>
      </c>
      <c r="G51" s="19">
        <v>0.29560044266500002</v>
      </c>
      <c r="H51" s="19">
        <v>0.119625</v>
      </c>
      <c r="I51" s="18" t="s">
        <v>79</v>
      </c>
      <c r="J51" s="18" t="s">
        <v>80</v>
      </c>
      <c r="K51" s="18">
        <v>7</v>
      </c>
      <c r="L51" s="18">
        <v>40</v>
      </c>
      <c r="M51" s="18" t="s">
        <v>82</v>
      </c>
      <c r="N51" s="18" t="s">
        <v>89</v>
      </c>
      <c r="O51" s="18" t="s">
        <v>84</v>
      </c>
      <c r="P51" s="20">
        <v>7.8109999999999999E-2</v>
      </c>
      <c r="Q51" s="20">
        <v>6.698639</v>
      </c>
      <c r="R51" s="20">
        <v>0.30199999999999999</v>
      </c>
      <c r="S51" s="20">
        <v>0.30499999999999999</v>
      </c>
      <c r="T51" s="20">
        <f t="shared" si="0"/>
        <v>6.5220483074999993E-3</v>
      </c>
      <c r="U51" s="20">
        <f t="shared" si="1"/>
        <v>0.556920659810625</v>
      </c>
    </row>
    <row r="52" spans="1:21" x14ac:dyDescent="0.25">
      <c r="A52" s="18">
        <v>18382</v>
      </c>
      <c r="B52" s="18">
        <v>18382</v>
      </c>
      <c r="C52" s="18">
        <v>4271</v>
      </c>
      <c r="D52" s="18">
        <v>4271</v>
      </c>
      <c r="E52" s="18" t="s">
        <v>116</v>
      </c>
      <c r="F52" s="18" t="s">
        <v>170</v>
      </c>
      <c r="G52" s="19">
        <v>0.16695494467300001</v>
      </c>
      <c r="H52" s="19">
        <v>6.7564299999999994E-2</v>
      </c>
      <c r="I52" s="18" t="s">
        <v>79</v>
      </c>
      <c r="J52" s="18" t="s">
        <v>80</v>
      </c>
      <c r="K52" s="18">
        <v>7</v>
      </c>
      <c r="L52" s="18">
        <v>40</v>
      </c>
      <c r="M52" s="18" t="s">
        <v>82</v>
      </c>
      <c r="N52" s="18" t="s">
        <v>89</v>
      </c>
      <c r="O52" s="18" t="s">
        <v>84</v>
      </c>
      <c r="P52" s="20">
        <v>7.8109999999999999E-2</v>
      </c>
      <c r="Q52" s="20">
        <v>6.698639</v>
      </c>
      <c r="R52" s="20">
        <v>0.30199999999999999</v>
      </c>
      <c r="S52" s="20">
        <v>0.30499999999999999</v>
      </c>
      <c r="T52" s="20">
        <f t="shared" si="0"/>
        <v>3.6836583361539994E-3</v>
      </c>
      <c r="U52" s="20">
        <f t="shared" si="1"/>
        <v>0.31454925421645152</v>
      </c>
    </row>
    <row r="53" spans="1:21" x14ac:dyDescent="0.25">
      <c r="A53" s="18">
        <v>24129</v>
      </c>
      <c r="B53" s="18">
        <v>24129</v>
      </c>
      <c r="C53" s="18">
        <v>6170</v>
      </c>
      <c r="D53" s="18">
        <v>6170</v>
      </c>
      <c r="E53" s="18" t="s">
        <v>116</v>
      </c>
      <c r="F53" s="18" t="s">
        <v>170</v>
      </c>
      <c r="G53" s="19">
        <v>0.95783386320999997</v>
      </c>
      <c r="H53" s="19">
        <v>0.38762200000000002</v>
      </c>
      <c r="I53" s="18" t="s">
        <v>79</v>
      </c>
      <c r="J53" s="18" t="s">
        <v>80</v>
      </c>
      <c r="K53" s="18">
        <v>12</v>
      </c>
      <c r="L53" s="18">
        <v>60</v>
      </c>
      <c r="M53" s="18" t="s">
        <v>71</v>
      </c>
      <c r="N53" s="18" t="s">
        <v>73</v>
      </c>
      <c r="O53" s="18" t="s">
        <v>73</v>
      </c>
      <c r="P53" s="20">
        <v>0.50061500000000003</v>
      </c>
      <c r="Q53" s="20">
        <v>5.1558710000000003</v>
      </c>
      <c r="R53" s="20">
        <v>0.30199999999999999</v>
      </c>
      <c r="S53" s="20">
        <v>0.30499999999999999</v>
      </c>
      <c r="T53" s="20">
        <f t="shared" si="0"/>
        <v>0.13544647249594002</v>
      </c>
      <c r="U53" s="20">
        <f t="shared" si="1"/>
        <v>1.3889776749895903</v>
      </c>
    </row>
    <row r="54" spans="1:21" x14ac:dyDescent="0.25">
      <c r="A54" s="18">
        <v>37601</v>
      </c>
      <c r="B54" s="18">
        <v>37551</v>
      </c>
      <c r="C54" s="18">
        <v>6410</v>
      </c>
      <c r="D54" s="18">
        <v>6410</v>
      </c>
      <c r="E54" s="18" t="s">
        <v>116</v>
      </c>
      <c r="F54" s="18" t="s">
        <v>117</v>
      </c>
      <c r="G54" s="19">
        <v>3.2984467768200001</v>
      </c>
      <c r="H54" s="19">
        <v>1.33483</v>
      </c>
      <c r="I54" s="18" t="s">
        <v>79</v>
      </c>
      <c r="J54" s="18" t="s">
        <v>80</v>
      </c>
      <c r="K54" s="18">
        <v>16</v>
      </c>
      <c r="L54" s="18">
        <v>60</v>
      </c>
      <c r="M54" s="18" t="s">
        <v>71</v>
      </c>
      <c r="N54" s="18" t="s">
        <v>74</v>
      </c>
      <c r="O54" s="18" t="s">
        <v>75</v>
      </c>
      <c r="P54" s="20">
        <v>0.70014500000000002</v>
      </c>
      <c r="Q54" s="20">
        <v>6.29983</v>
      </c>
      <c r="R54" s="20">
        <v>0.30199999999999999</v>
      </c>
      <c r="S54" s="20">
        <v>0.30499999999999999</v>
      </c>
      <c r="T54" s="20">
        <f t="shared" si="0"/>
        <v>0.65233303614429994</v>
      </c>
      <c r="U54" s="20">
        <f t="shared" si="1"/>
        <v>5.8443954448355004</v>
      </c>
    </row>
    <row r="55" spans="1:21" x14ac:dyDescent="0.25">
      <c r="A55" s="18">
        <v>37613</v>
      </c>
      <c r="B55" s="18">
        <v>37563</v>
      </c>
      <c r="C55" s="18">
        <v>6410</v>
      </c>
      <c r="D55" s="18">
        <v>6410</v>
      </c>
      <c r="E55" s="18" t="s">
        <v>116</v>
      </c>
      <c r="F55" s="18" t="s">
        <v>117</v>
      </c>
      <c r="G55" s="19">
        <v>4.07295161517</v>
      </c>
      <c r="H55" s="19">
        <v>1.6482699999999999</v>
      </c>
      <c r="I55" s="18" t="s">
        <v>79</v>
      </c>
      <c r="J55" s="18" t="s">
        <v>80</v>
      </c>
      <c r="K55" s="18">
        <v>16</v>
      </c>
      <c r="L55" s="18">
        <v>60</v>
      </c>
      <c r="M55" s="18" t="s">
        <v>71</v>
      </c>
      <c r="N55" s="18" t="s">
        <v>74</v>
      </c>
      <c r="O55" s="18" t="s">
        <v>75</v>
      </c>
      <c r="P55" s="20">
        <v>0.70014500000000002</v>
      </c>
      <c r="Q55" s="20">
        <v>6.29983</v>
      </c>
      <c r="R55" s="20">
        <v>0.30199999999999999</v>
      </c>
      <c r="S55" s="20">
        <v>0.30499999999999999</v>
      </c>
      <c r="T55" s="20">
        <f t="shared" si="0"/>
        <v>0.80551154340669995</v>
      </c>
      <c r="U55" s="20">
        <f t="shared" si="1"/>
        <v>7.216755451899501</v>
      </c>
    </row>
    <row r="56" spans="1:21" x14ac:dyDescent="0.25">
      <c r="A56" s="18">
        <v>37851</v>
      </c>
      <c r="B56" s="18">
        <v>37832</v>
      </c>
      <c r="C56" s="18">
        <v>6410</v>
      </c>
      <c r="D56" s="18">
        <v>6410</v>
      </c>
      <c r="E56" s="18" t="s">
        <v>116</v>
      </c>
      <c r="F56" s="18" t="s">
        <v>170</v>
      </c>
      <c r="G56" s="19">
        <v>4.4481154431299998</v>
      </c>
      <c r="H56" s="19">
        <v>1.80009</v>
      </c>
      <c r="I56" s="18" t="s">
        <v>79</v>
      </c>
      <c r="J56" s="18" t="s">
        <v>80</v>
      </c>
      <c r="K56" s="18">
        <v>16</v>
      </c>
      <c r="L56" s="18">
        <v>60</v>
      </c>
      <c r="M56" s="18" t="s">
        <v>71</v>
      </c>
      <c r="N56" s="18" t="s">
        <v>74</v>
      </c>
      <c r="O56" s="18" t="s">
        <v>75</v>
      </c>
      <c r="P56" s="20">
        <v>0.70014500000000002</v>
      </c>
      <c r="Q56" s="20">
        <v>6.29983</v>
      </c>
      <c r="R56" s="20">
        <v>0.30199999999999999</v>
      </c>
      <c r="S56" s="20">
        <v>0.30499999999999999</v>
      </c>
      <c r="T56" s="20">
        <f t="shared" si="0"/>
        <v>0.87970616110889988</v>
      </c>
      <c r="U56" s="20">
        <f t="shared" si="1"/>
        <v>7.8814813843665013</v>
      </c>
    </row>
    <row r="57" spans="1:21" x14ac:dyDescent="0.25">
      <c r="A57" s="18">
        <v>37859</v>
      </c>
      <c r="B57" s="18">
        <v>37840</v>
      </c>
      <c r="C57" s="18">
        <v>6410</v>
      </c>
      <c r="D57" s="18">
        <v>6410</v>
      </c>
      <c r="E57" s="18" t="s">
        <v>116</v>
      </c>
      <c r="F57" s="18" t="s">
        <v>170</v>
      </c>
      <c r="G57" s="19">
        <v>14.7748923113</v>
      </c>
      <c r="H57" s="19">
        <v>5.97919</v>
      </c>
      <c r="I57" s="18" t="s">
        <v>79</v>
      </c>
      <c r="J57" s="18" t="s">
        <v>80</v>
      </c>
      <c r="K57" s="18">
        <v>16</v>
      </c>
      <c r="L57" s="18">
        <v>60</v>
      </c>
      <c r="M57" s="18" t="s">
        <v>71</v>
      </c>
      <c r="N57" s="18" t="s">
        <v>74</v>
      </c>
      <c r="O57" s="18" t="s">
        <v>75</v>
      </c>
      <c r="P57" s="20">
        <v>0.70014500000000002</v>
      </c>
      <c r="Q57" s="20">
        <v>6.29983</v>
      </c>
      <c r="R57" s="20">
        <v>0.30199999999999999</v>
      </c>
      <c r="S57" s="20">
        <v>0.30499999999999999</v>
      </c>
      <c r="T57" s="20">
        <f t="shared" si="0"/>
        <v>2.9220373878199002</v>
      </c>
      <c r="U57" s="20">
        <f t="shared" si="1"/>
        <v>26.179176973701502</v>
      </c>
    </row>
    <row r="58" spans="1:21" x14ac:dyDescent="0.25">
      <c r="A58" s="18">
        <v>37860</v>
      </c>
      <c r="B58" s="18">
        <v>37841</v>
      </c>
      <c r="C58" s="18">
        <v>6410</v>
      </c>
      <c r="D58" s="18">
        <v>6410</v>
      </c>
      <c r="E58" s="18" t="s">
        <v>116</v>
      </c>
      <c r="F58" s="18" t="s">
        <v>170</v>
      </c>
      <c r="G58" s="19">
        <v>9.7968471641400004E-2</v>
      </c>
      <c r="H58" s="19">
        <v>3.9646399999999998E-2</v>
      </c>
      <c r="I58" s="18" t="s">
        <v>79</v>
      </c>
      <c r="J58" s="18" t="s">
        <v>80</v>
      </c>
      <c r="K58" s="18">
        <v>16</v>
      </c>
      <c r="L58" s="18">
        <v>60</v>
      </c>
      <c r="M58" s="18" t="s">
        <v>71</v>
      </c>
      <c r="N58" s="18" t="s">
        <v>74</v>
      </c>
      <c r="O58" s="18" t="s">
        <v>75</v>
      </c>
      <c r="P58" s="20">
        <v>0.70014500000000002</v>
      </c>
      <c r="Q58" s="20">
        <v>6.29983</v>
      </c>
      <c r="R58" s="20">
        <v>0.30199999999999999</v>
      </c>
      <c r="S58" s="20">
        <v>0.30499999999999999</v>
      </c>
      <c r="T58" s="20">
        <f t="shared" si="0"/>
        <v>1.9375243652143999E-2</v>
      </c>
      <c r="U58" s="20">
        <f t="shared" si="1"/>
        <v>0.17358707817784</v>
      </c>
    </row>
    <row r="59" spans="1:21" x14ac:dyDescent="0.25">
      <c r="A59" s="18">
        <v>37864</v>
      </c>
      <c r="B59" s="18">
        <v>37845</v>
      </c>
      <c r="C59" s="18">
        <v>6410</v>
      </c>
      <c r="D59" s="18">
        <v>6410</v>
      </c>
      <c r="E59" s="18" t="s">
        <v>116</v>
      </c>
      <c r="F59" s="18" t="s">
        <v>170</v>
      </c>
      <c r="G59" s="19">
        <v>0.130421414752</v>
      </c>
      <c r="H59" s="19">
        <v>5.2779699999999999E-2</v>
      </c>
      <c r="I59" s="18" t="s">
        <v>79</v>
      </c>
      <c r="J59" s="18" t="s">
        <v>80</v>
      </c>
      <c r="K59" s="18">
        <v>16</v>
      </c>
      <c r="L59" s="18">
        <v>60</v>
      </c>
      <c r="M59" s="18" t="s">
        <v>71</v>
      </c>
      <c r="N59" s="18" t="s">
        <v>74</v>
      </c>
      <c r="O59" s="18" t="s">
        <v>75</v>
      </c>
      <c r="P59" s="20">
        <v>0.70014500000000002</v>
      </c>
      <c r="Q59" s="20">
        <v>6.29983</v>
      </c>
      <c r="R59" s="20">
        <v>0.30199999999999999</v>
      </c>
      <c r="S59" s="20">
        <v>0.30499999999999999</v>
      </c>
      <c r="T59" s="20">
        <f t="shared" si="0"/>
        <v>2.5793503253436999E-2</v>
      </c>
      <c r="U59" s="20">
        <f t="shared" si="1"/>
        <v>0.23108968052844503</v>
      </c>
    </row>
    <row r="60" spans="1:21" x14ac:dyDescent="0.25">
      <c r="A60" s="18">
        <v>37868</v>
      </c>
      <c r="B60" s="18">
        <v>37849</v>
      </c>
      <c r="C60" s="18">
        <v>6410</v>
      </c>
      <c r="D60" s="18">
        <v>6410</v>
      </c>
      <c r="E60" s="18" t="s">
        <v>116</v>
      </c>
      <c r="F60" s="18" t="s">
        <v>170</v>
      </c>
      <c r="G60" s="19">
        <v>11.870243867899999</v>
      </c>
      <c r="H60" s="19">
        <v>4.8037200000000002</v>
      </c>
      <c r="I60" s="18" t="s">
        <v>79</v>
      </c>
      <c r="J60" s="18" t="s">
        <v>80</v>
      </c>
      <c r="K60" s="18">
        <v>16</v>
      </c>
      <c r="L60" s="18">
        <v>60</v>
      </c>
      <c r="M60" s="18" t="s">
        <v>71</v>
      </c>
      <c r="N60" s="18" t="s">
        <v>74</v>
      </c>
      <c r="O60" s="18" t="s">
        <v>75</v>
      </c>
      <c r="P60" s="20">
        <v>0.70014500000000002</v>
      </c>
      <c r="Q60" s="20">
        <v>6.29983</v>
      </c>
      <c r="R60" s="20">
        <v>0.30199999999999999</v>
      </c>
      <c r="S60" s="20">
        <v>0.30499999999999999</v>
      </c>
      <c r="T60" s="20">
        <f t="shared" si="0"/>
        <v>2.3475837765012</v>
      </c>
      <c r="U60" s="20">
        <f t="shared" si="1"/>
        <v>21.032520460482004</v>
      </c>
    </row>
    <row r="61" spans="1:21" x14ac:dyDescent="0.25">
      <c r="A61" s="18">
        <v>37871</v>
      </c>
      <c r="B61" s="18">
        <v>37852</v>
      </c>
      <c r="C61" s="18">
        <v>6410</v>
      </c>
      <c r="D61" s="18">
        <v>6410</v>
      </c>
      <c r="E61" s="18" t="s">
        <v>116</v>
      </c>
      <c r="F61" s="18" t="s">
        <v>170</v>
      </c>
      <c r="G61" s="19">
        <v>6.0885713615999997</v>
      </c>
      <c r="H61" s="19">
        <v>2.4639600000000002</v>
      </c>
      <c r="I61" s="18" t="s">
        <v>79</v>
      </c>
      <c r="J61" s="18" t="s">
        <v>80</v>
      </c>
      <c r="K61" s="18">
        <v>16</v>
      </c>
      <c r="L61" s="18">
        <v>60</v>
      </c>
      <c r="M61" s="18" t="s">
        <v>71</v>
      </c>
      <c r="N61" s="18" t="s">
        <v>74</v>
      </c>
      <c r="O61" s="18" t="s">
        <v>75</v>
      </c>
      <c r="P61" s="20">
        <v>0.70014500000000002</v>
      </c>
      <c r="Q61" s="20">
        <v>6.29983</v>
      </c>
      <c r="R61" s="20">
        <v>0.30199999999999999</v>
      </c>
      <c r="S61" s="20">
        <v>0.30499999999999999</v>
      </c>
      <c r="T61" s="20">
        <f t="shared" si="0"/>
        <v>1.2041402333916</v>
      </c>
      <c r="U61" s="20">
        <f t="shared" si="1"/>
        <v>10.788157743126002</v>
      </c>
    </row>
    <row r="62" spans="1:21" x14ac:dyDescent="0.25">
      <c r="A62" s="18">
        <v>37875</v>
      </c>
      <c r="B62" s="18">
        <v>37856</v>
      </c>
      <c r="C62" s="18">
        <v>6410</v>
      </c>
      <c r="D62" s="18">
        <v>6410</v>
      </c>
      <c r="E62" s="18" t="s">
        <v>116</v>
      </c>
      <c r="F62" s="18" t="s">
        <v>170</v>
      </c>
      <c r="G62" s="19">
        <v>27.6422711598</v>
      </c>
      <c r="H62" s="19">
        <v>11.186400000000001</v>
      </c>
      <c r="I62" s="18" t="s">
        <v>79</v>
      </c>
      <c r="J62" s="18" t="s">
        <v>80</v>
      </c>
      <c r="K62" s="18">
        <v>16</v>
      </c>
      <c r="L62" s="18">
        <v>60</v>
      </c>
      <c r="M62" s="18" t="s">
        <v>71</v>
      </c>
      <c r="N62" s="18" t="s">
        <v>74</v>
      </c>
      <c r="O62" s="18" t="s">
        <v>75</v>
      </c>
      <c r="P62" s="20">
        <v>0.70014500000000002</v>
      </c>
      <c r="Q62" s="20">
        <v>6.29983</v>
      </c>
      <c r="R62" s="20">
        <v>0.30199999999999999</v>
      </c>
      <c r="S62" s="20">
        <v>0.30499999999999999</v>
      </c>
      <c r="T62" s="20">
        <f t="shared" si="0"/>
        <v>5.4668072155439997</v>
      </c>
      <c r="U62" s="20">
        <f t="shared" si="1"/>
        <v>48.978330726840007</v>
      </c>
    </row>
    <row r="63" spans="1:21" x14ac:dyDescent="0.25">
      <c r="A63" s="18">
        <v>37876</v>
      </c>
      <c r="B63" s="18">
        <v>37857</v>
      </c>
      <c r="C63" s="18">
        <v>6410</v>
      </c>
      <c r="D63" s="18">
        <v>6410</v>
      </c>
      <c r="E63" s="18" t="s">
        <v>116</v>
      </c>
      <c r="F63" s="18" t="s">
        <v>170</v>
      </c>
      <c r="G63" s="19">
        <v>7.2976662012600002</v>
      </c>
      <c r="H63" s="19">
        <v>2.9532600000000002</v>
      </c>
      <c r="I63" s="18" t="s">
        <v>79</v>
      </c>
      <c r="J63" s="18" t="s">
        <v>80</v>
      </c>
      <c r="K63" s="18">
        <v>16</v>
      </c>
      <c r="L63" s="18">
        <v>60</v>
      </c>
      <c r="M63" s="18" t="s">
        <v>71</v>
      </c>
      <c r="N63" s="18" t="s">
        <v>74</v>
      </c>
      <c r="O63" s="18" t="s">
        <v>75</v>
      </c>
      <c r="P63" s="20">
        <v>0.70014500000000002</v>
      </c>
      <c r="Q63" s="20">
        <v>6.29983</v>
      </c>
      <c r="R63" s="20">
        <v>0.30199999999999999</v>
      </c>
      <c r="S63" s="20">
        <v>0.30499999999999999</v>
      </c>
      <c r="T63" s="20">
        <f t="shared" si="0"/>
        <v>1.4432617354446</v>
      </c>
      <c r="U63" s="20">
        <f t="shared" si="1"/>
        <v>12.930499982331002</v>
      </c>
    </row>
    <row r="64" spans="1:21" x14ac:dyDescent="0.25">
      <c r="A64" s="18">
        <v>37877</v>
      </c>
      <c r="B64" s="18">
        <v>37858</v>
      </c>
      <c r="C64" s="18">
        <v>6410</v>
      </c>
      <c r="D64" s="18">
        <v>6410</v>
      </c>
      <c r="E64" s="18" t="s">
        <v>116</v>
      </c>
      <c r="F64" s="18" t="s">
        <v>170</v>
      </c>
      <c r="G64" s="19">
        <v>15.0886386084</v>
      </c>
      <c r="H64" s="19">
        <v>6.10616</v>
      </c>
      <c r="I64" s="18" t="s">
        <v>79</v>
      </c>
      <c r="J64" s="18" t="s">
        <v>80</v>
      </c>
      <c r="K64" s="18">
        <v>16</v>
      </c>
      <c r="L64" s="18">
        <v>60</v>
      </c>
      <c r="M64" s="18" t="s">
        <v>71</v>
      </c>
      <c r="N64" s="18" t="s">
        <v>74</v>
      </c>
      <c r="O64" s="18" t="s">
        <v>75</v>
      </c>
      <c r="P64" s="20">
        <v>0.70014500000000002</v>
      </c>
      <c r="Q64" s="20">
        <v>6.29983</v>
      </c>
      <c r="R64" s="20">
        <v>0.30199999999999999</v>
      </c>
      <c r="S64" s="20">
        <v>0.30499999999999999</v>
      </c>
      <c r="T64" s="20">
        <f t="shared" si="0"/>
        <v>2.9840877804535997</v>
      </c>
      <c r="U64" s="20">
        <f t="shared" si="1"/>
        <v>26.735100117196001</v>
      </c>
    </row>
    <row r="65" spans="1:21" x14ac:dyDescent="0.25">
      <c r="A65" s="18">
        <v>37879</v>
      </c>
      <c r="B65" s="18">
        <v>37860</v>
      </c>
      <c r="C65" s="18">
        <v>6410</v>
      </c>
      <c r="D65" s="18">
        <v>6410</v>
      </c>
      <c r="E65" s="18" t="s">
        <v>116</v>
      </c>
      <c r="F65" s="18" t="s">
        <v>170</v>
      </c>
      <c r="G65" s="19">
        <v>5.1214734070299999</v>
      </c>
      <c r="H65" s="19">
        <v>2.0725899999999999</v>
      </c>
      <c r="I65" s="18" t="s">
        <v>79</v>
      </c>
      <c r="J65" s="18" t="s">
        <v>80</v>
      </c>
      <c r="K65" s="18">
        <v>16</v>
      </c>
      <c r="L65" s="18">
        <v>60</v>
      </c>
      <c r="M65" s="18" t="s">
        <v>71</v>
      </c>
      <c r="N65" s="18" t="s">
        <v>74</v>
      </c>
      <c r="O65" s="18" t="s">
        <v>75</v>
      </c>
      <c r="P65" s="20">
        <v>0.70014500000000002</v>
      </c>
      <c r="Q65" s="20">
        <v>6.29983</v>
      </c>
      <c r="R65" s="20">
        <v>0.30199999999999999</v>
      </c>
      <c r="S65" s="20">
        <v>0.30499999999999999</v>
      </c>
      <c r="T65" s="20">
        <f t="shared" si="0"/>
        <v>1.0128772408339</v>
      </c>
      <c r="U65" s="20">
        <f t="shared" si="1"/>
        <v>9.0745904384915015</v>
      </c>
    </row>
    <row r="66" spans="1:21" x14ac:dyDescent="0.25">
      <c r="A66" s="18">
        <v>37881</v>
      </c>
      <c r="B66" s="18">
        <v>37862</v>
      </c>
      <c r="C66" s="18">
        <v>6410</v>
      </c>
      <c r="D66" s="18">
        <v>6410</v>
      </c>
      <c r="E66" s="18" t="s">
        <v>116</v>
      </c>
      <c r="F66" s="18" t="s">
        <v>170</v>
      </c>
      <c r="G66" s="19">
        <v>5.2482023698700004</v>
      </c>
      <c r="H66" s="19">
        <v>2.1238700000000001</v>
      </c>
      <c r="I66" s="18" t="s">
        <v>79</v>
      </c>
      <c r="J66" s="18" t="s">
        <v>80</v>
      </c>
      <c r="K66" s="18">
        <v>16</v>
      </c>
      <c r="L66" s="18">
        <v>60</v>
      </c>
      <c r="M66" s="18" t="s">
        <v>71</v>
      </c>
      <c r="N66" s="18" t="s">
        <v>74</v>
      </c>
      <c r="O66" s="18" t="s">
        <v>75</v>
      </c>
      <c r="P66" s="20">
        <v>0.70014500000000002</v>
      </c>
      <c r="Q66" s="20">
        <v>6.29983</v>
      </c>
      <c r="R66" s="20">
        <v>0.30199999999999999</v>
      </c>
      <c r="S66" s="20">
        <v>0.30499999999999999</v>
      </c>
      <c r="T66" s="20">
        <f t="shared" ref="T66:T69" si="2">H66*P66*(1-R66)</f>
        <v>1.0379378388827001</v>
      </c>
      <c r="U66" s="20">
        <f t="shared" ref="U66:U69" si="3">H66*Q66*(1-S66)</f>
        <v>9.2991138597595011</v>
      </c>
    </row>
    <row r="67" spans="1:21" x14ac:dyDescent="0.25">
      <c r="A67" s="18">
        <v>37883</v>
      </c>
      <c r="B67" s="18">
        <v>37864</v>
      </c>
      <c r="C67" s="18">
        <v>6410</v>
      </c>
      <c r="D67" s="18">
        <v>6410</v>
      </c>
      <c r="E67" s="18" t="s">
        <v>116</v>
      </c>
      <c r="F67" s="18" t="s">
        <v>170</v>
      </c>
      <c r="G67" s="19">
        <v>5.5976160309900003</v>
      </c>
      <c r="H67" s="19">
        <v>2.2652700000000001</v>
      </c>
      <c r="I67" s="18" t="s">
        <v>79</v>
      </c>
      <c r="J67" s="18" t="s">
        <v>80</v>
      </c>
      <c r="K67" s="18">
        <v>16</v>
      </c>
      <c r="L67" s="18">
        <v>60</v>
      </c>
      <c r="M67" s="18" t="s">
        <v>71</v>
      </c>
      <c r="N67" s="18" t="s">
        <v>74</v>
      </c>
      <c r="O67" s="18" t="s">
        <v>75</v>
      </c>
      <c r="P67" s="20">
        <v>0.70014500000000002</v>
      </c>
      <c r="Q67" s="20">
        <v>6.29983</v>
      </c>
      <c r="R67" s="20">
        <v>0.30199999999999999</v>
      </c>
      <c r="S67" s="20">
        <v>0.30499999999999999</v>
      </c>
      <c r="T67" s="20">
        <f t="shared" si="2"/>
        <v>1.1070401899767002</v>
      </c>
      <c r="U67" s="20">
        <f t="shared" si="3"/>
        <v>9.9182170533495011</v>
      </c>
    </row>
    <row r="68" spans="1:21" x14ac:dyDescent="0.25">
      <c r="A68" s="18">
        <v>37886</v>
      </c>
      <c r="B68" s="18">
        <v>37867</v>
      </c>
      <c r="C68" s="18">
        <v>6410</v>
      </c>
      <c r="D68" s="18">
        <v>6410</v>
      </c>
      <c r="E68" s="18" t="s">
        <v>116</v>
      </c>
      <c r="F68" s="18" t="s">
        <v>170</v>
      </c>
      <c r="G68" s="19">
        <v>5.8467339421200002</v>
      </c>
      <c r="H68" s="19">
        <v>2.3660899999999998</v>
      </c>
      <c r="I68" s="18" t="s">
        <v>79</v>
      </c>
      <c r="J68" s="18" t="s">
        <v>80</v>
      </c>
      <c r="K68" s="18">
        <v>16</v>
      </c>
      <c r="L68" s="18">
        <v>60</v>
      </c>
      <c r="M68" s="18" t="s">
        <v>71</v>
      </c>
      <c r="N68" s="18" t="s">
        <v>74</v>
      </c>
      <c r="O68" s="18" t="s">
        <v>75</v>
      </c>
      <c r="P68" s="20">
        <v>0.70014500000000002</v>
      </c>
      <c r="Q68" s="20">
        <v>6.29983</v>
      </c>
      <c r="R68" s="20">
        <v>0.30199999999999999</v>
      </c>
      <c r="S68" s="20">
        <v>0.30499999999999999</v>
      </c>
      <c r="T68" s="20">
        <f t="shared" si="2"/>
        <v>1.1563110459688999</v>
      </c>
      <c r="U68" s="20">
        <f t="shared" si="3"/>
        <v>10.3596455114665</v>
      </c>
    </row>
    <row r="69" spans="1:21" x14ac:dyDescent="0.25">
      <c r="A69" s="18">
        <v>37892</v>
      </c>
      <c r="B69" s="18">
        <v>37873</v>
      </c>
      <c r="C69" s="18">
        <v>6410</v>
      </c>
      <c r="D69" s="18">
        <v>6410</v>
      </c>
      <c r="E69" s="18" t="s">
        <v>116</v>
      </c>
      <c r="F69" s="18" t="s">
        <v>170</v>
      </c>
      <c r="G69" s="19">
        <v>13.2588930834</v>
      </c>
      <c r="H69" s="19">
        <v>5.3656800000000002</v>
      </c>
      <c r="I69" s="18" t="s">
        <v>79</v>
      </c>
      <c r="J69" s="18" t="s">
        <v>80</v>
      </c>
      <c r="K69" s="18">
        <v>16</v>
      </c>
      <c r="L69" s="18">
        <v>60</v>
      </c>
      <c r="M69" s="18" t="s">
        <v>71</v>
      </c>
      <c r="N69" s="18" t="s">
        <v>74</v>
      </c>
      <c r="O69" s="18" t="s">
        <v>75</v>
      </c>
      <c r="P69" s="20">
        <v>0.70014500000000002</v>
      </c>
      <c r="Q69" s="20">
        <v>6.29983</v>
      </c>
      <c r="R69" s="20">
        <v>0.30199999999999999</v>
      </c>
      <c r="S69" s="20">
        <v>0.30499999999999999</v>
      </c>
      <c r="T69" s="20">
        <f t="shared" si="2"/>
        <v>2.6222143084727998</v>
      </c>
      <c r="U69" s="20">
        <f t="shared" si="3"/>
        <v>23.492995924908001</v>
      </c>
    </row>
    <row r="70" spans="1:21" x14ac:dyDescent="0.25">
      <c r="G70" s="19">
        <f>SUM(G2:G69)</f>
        <v>1315.2509207413539</v>
      </c>
      <c r="T70" s="20">
        <f>SUM(T2:T69)</f>
        <v>703.63092882119304</v>
      </c>
      <c r="U70" s="20">
        <f>SUM(U2:U69)</f>
        <v>4650.410890927149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opLeftCell="J1" workbookViewId="0">
      <selection activeCell="W1" sqref="W1:AA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6" x14ac:dyDescent="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9" t="s">
        <v>129</v>
      </c>
      <c r="H1" s="19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M1" s="18" t="s">
        <v>18</v>
      </c>
      <c r="N1" s="18" t="s">
        <v>19</v>
      </c>
      <c r="O1" s="18" t="s">
        <v>20</v>
      </c>
      <c r="P1" s="20" t="s">
        <v>21</v>
      </c>
      <c r="Q1" s="20" t="s">
        <v>100</v>
      </c>
      <c r="R1" s="20" t="s">
        <v>22</v>
      </c>
      <c r="S1" s="20" t="s">
        <v>101</v>
      </c>
      <c r="T1" s="20" t="s">
        <v>23</v>
      </c>
      <c r="U1" s="20" t="s">
        <v>102</v>
      </c>
      <c r="W1" t="s">
        <v>325</v>
      </c>
      <c r="X1" t="s">
        <v>326</v>
      </c>
      <c r="Y1" t="s">
        <v>327</v>
      </c>
      <c r="Z1" t="s">
        <v>238</v>
      </c>
    </row>
    <row r="2" spans="1:26" x14ac:dyDescent="0.25">
      <c r="A2" s="18">
        <v>1252</v>
      </c>
      <c r="B2" s="18">
        <v>1192</v>
      </c>
      <c r="C2" s="18">
        <v>1110</v>
      </c>
      <c r="D2" s="18">
        <v>1110</v>
      </c>
      <c r="E2" s="18" t="s">
        <v>56</v>
      </c>
      <c r="F2" s="18" t="s">
        <v>81</v>
      </c>
      <c r="G2" s="19">
        <v>6.4712323957300004E-3</v>
      </c>
      <c r="H2" s="19">
        <v>2.6188100000000001E-3</v>
      </c>
      <c r="I2" s="18" t="s">
        <v>79</v>
      </c>
      <c r="J2" s="18" t="s">
        <v>80</v>
      </c>
      <c r="K2" s="18">
        <v>2</v>
      </c>
      <c r="L2" s="18">
        <v>10</v>
      </c>
      <c r="M2" s="18" t="s">
        <v>25</v>
      </c>
      <c r="N2" s="18" t="s">
        <v>26</v>
      </c>
      <c r="O2" s="18" t="s">
        <v>27</v>
      </c>
      <c r="P2" s="20">
        <v>0.46220600000000001</v>
      </c>
      <c r="Q2" s="20">
        <v>11.128772</v>
      </c>
      <c r="R2" s="20">
        <v>0.30199999999999999</v>
      </c>
      <c r="S2" s="20">
        <v>0.30499999999999999</v>
      </c>
      <c r="T2" s="20">
        <f t="shared" ref="T2:T65" si="0">H2*P2*(1-R2)</f>
        <v>8.4487992701228008E-4</v>
      </c>
      <c r="U2" s="20">
        <f t="shared" ref="U2:U65" si="1">H2*Q2*(1-S2)</f>
        <v>2.0255176883917401E-2</v>
      </c>
      <c r="W2" t="s">
        <v>25</v>
      </c>
      <c r="X2">
        <v>2.6188100000000001E-3</v>
      </c>
      <c r="Y2">
        <v>1.4233375562313792E-6</v>
      </c>
      <c r="Z2">
        <v>0.26</v>
      </c>
    </row>
    <row r="3" spans="1:26" x14ac:dyDescent="0.25">
      <c r="A3" s="18">
        <v>5219</v>
      </c>
      <c r="B3" s="18">
        <v>6742</v>
      </c>
      <c r="C3" s="18">
        <v>2110</v>
      </c>
      <c r="D3" s="18">
        <v>2110</v>
      </c>
      <c r="E3" s="18" t="s">
        <v>56</v>
      </c>
      <c r="F3" s="18" t="s">
        <v>113</v>
      </c>
      <c r="G3" s="19">
        <v>1.8073506701499999</v>
      </c>
      <c r="H3" s="19">
        <v>0.73140899999999998</v>
      </c>
      <c r="I3" s="18" t="s">
        <v>24</v>
      </c>
      <c r="J3" s="18" t="s">
        <v>114</v>
      </c>
      <c r="K3" s="18">
        <v>26</v>
      </c>
      <c r="L3" s="18">
        <v>21</v>
      </c>
      <c r="M3" s="18" t="s">
        <v>57</v>
      </c>
      <c r="N3" s="18" t="s">
        <v>58</v>
      </c>
      <c r="O3" s="18" t="s">
        <v>57</v>
      </c>
      <c r="P3" s="20">
        <v>1.6339649999999999</v>
      </c>
      <c r="Q3" s="20">
        <v>13.106218</v>
      </c>
      <c r="R3" s="20">
        <v>0.24</v>
      </c>
      <c r="S3" s="20">
        <v>0.56100000000000005</v>
      </c>
      <c r="T3" s="20">
        <f t="shared" si="0"/>
        <v>0.9082734970805999</v>
      </c>
      <c r="U3" s="20">
        <f t="shared" si="1"/>
        <v>4.2082565467101167</v>
      </c>
      <c r="W3" t="s">
        <v>58</v>
      </c>
      <c r="X3">
        <v>1574.454109</v>
      </c>
      <c r="Y3">
        <v>0.85572441830545676</v>
      </c>
      <c r="Z3">
        <v>0.4</v>
      </c>
    </row>
    <row r="4" spans="1:26" x14ac:dyDescent="0.25">
      <c r="A4" s="18">
        <v>6643</v>
      </c>
      <c r="B4" s="18">
        <v>6599</v>
      </c>
      <c r="C4" s="18">
        <v>2110</v>
      </c>
      <c r="D4" s="18">
        <v>2110</v>
      </c>
      <c r="E4" s="18" t="s">
        <v>56</v>
      </c>
      <c r="F4" s="18" t="s">
        <v>81</v>
      </c>
      <c r="G4" s="19">
        <v>3707.6483606299998</v>
      </c>
      <c r="H4" s="19">
        <v>1500.43</v>
      </c>
      <c r="I4" s="18" t="s">
        <v>79</v>
      </c>
      <c r="J4" s="18" t="s">
        <v>80</v>
      </c>
      <c r="K4" s="18">
        <v>26</v>
      </c>
      <c r="L4" s="18">
        <v>21</v>
      </c>
      <c r="M4" s="18" t="s">
        <v>57</v>
      </c>
      <c r="N4" s="18" t="s">
        <v>58</v>
      </c>
      <c r="O4" s="18" t="s">
        <v>57</v>
      </c>
      <c r="P4" s="20">
        <v>1.2720320000000001</v>
      </c>
      <c r="Q4" s="20">
        <v>9.4525830000000006</v>
      </c>
      <c r="R4" s="20">
        <v>0.30199999999999999</v>
      </c>
      <c r="S4" s="20">
        <v>0.30499999999999999</v>
      </c>
      <c r="T4" s="20">
        <f t="shared" si="0"/>
        <v>1332.1992916844799</v>
      </c>
      <c r="U4" s="20">
        <f t="shared" si="1"/>
        <v>9857.1426819295521</v>
      </c>
      <c r="W4" t="s">
        <v>60</v>
      </c>
      <c r="X4">
        <v>0.66817000000000004</v>
      </c>
      <c r="Y4">
        <v>3.6315404895625135E-4</v>
      </c>
      <c r="Z4">
        <v>0.27</v>
      </c>
    </row>
    <row r="5" spans="1:26" x14ac:dyDescent="0.25">
      <c r="A5" s="18">
        <v>6744</v>
      </c>
      <c r="B5" s="18">
        <v>6700</v>
      </c>
      <c r="C5" s="18">
        <v>2110</v>
      </c>
      <c r="D5" s="18">
        <v>2110</v>
      </c>
      <c r="E5" s="18" t="s">
        <v>56</v>
      </c>
      <c r="F5" s="18" t="s">
        <v>113</v>
      </c>
      <c r="G5" s="19">
        <v>181.110115116</v>
      </c>
      <c r="H5" s="19">
        <v>73.292699999999996</v>
      </c>
      <c r="I5" s="18" t="s">
        <v>24</v>
      </c>
      <c r="J5" s="18" t="s">
        <v>114</v>
      </c>
      <c r="K5" s="18">
        <v>26</v>
      </c>
      <c r="L5" s="18">
        <v>21</v>
      </c>
      <c r="M5" s="18" t="s">
        <v>57</v>
      </c>
      <c r="N5" s="18" t="s">
        <v>58</v>
      </c>
      <c r="O5" s="18" t="s">
        <v>57</v>
      </c>
      <c r="P5" s="20">
        <v>1.6339649999999999</v>
      </c>
      <c r="Q5" s="20">
        <v>13.106218</v>
      </c>
      <c r="R5" s="20">
        <v>0.24</v>
      </c>
      <c r="S5" s="20">
        <v>0.56100000000000005</v>
      </c>
      <c r="T5" s="20">
        <f t="shared" si="0"/>
        <v>91.015856982179983</v>
      </c>
      <c r="U5" s="20">
        <f t="shared" si="1"/>
        <v>421.69905565977535</v>
      </c>
      <c r="W5" t="s">
        <v>62</v>
      </c>
      <c r="X5">
        <v>28.582619999999999</v>
      </c>
      <c r="Y5">
        <v>1.5534810276992274E-2</v>
      </c>
      <c r="Z5">
        <v>0.15</v>
      </c>
    </row>
    <row r="6" spans="1:26" x14ac:dyDescent="0.25">
      <c r="A6" s="18">
        <v>8638</v>
      </c>
      <c r="B6" s="18">
        <v>8585</v>
      </c>
      <c r="C6" s="18">
        <v>2120</v>
      </c>
      <c r="D6" s="18">
        <v>2120</v>
      </c>
      <c r="E6" s="18" t="s">
        <v>56</v>
      </c>
      <c r="F6" s="18" t="s">
        <v>81</v>
      </c>
      <c r="G6" s="19">
        <v>1.6510841035099999</v>
      </c>
      <c r="H6" s="19">
        <v>0.66817000000000004</v>
      </c>
      <c r="I6" s="18" t="s">
        <v>79</v>
      </c>
      <c r="J6" s="18" t="s">
        <v>80</v>
      </c>
      <c r="K6" s="18">
        <v>27</v>
      </c>
      <c r="L6" s="18">
        <v>22</v>
      </c>
      <c r="M6" s="18" t="s">
        <v>59</v>
      </c>
      <c r="N6" s="18" t="s">
        <v>60</v>
      </c>
      <c r="O6" s="18" t="s">
        <v>61</v>
      </c>
      <c r="P6" s="20">
        <v>0.51060899999999998</v>
      </c>
      <c r="Q6" s="20">
        <v>9.7789370000000009</v>
      </c>
      <c r="R6" s="20">
        <v>0.30199999999999999</v>
      </c>
      <c r="S6" s="20">
        <v>0.30499999999999999</v>
      </c>
      <c r="T6" s="20">
        <f t="shared" si="0"/>
        <v>0.23813918363993999</v>
      </c>
      <c r="U6" s="20">
        <f t="shared" si="1"/>
        <v>4.5411246730265509</v>
      </c>
      <c r="W6" t="s">
        <v>328</v>
      </c>
      <c r="X6">
        <v>236.2003723</v>
      </c>
      <c r="Y6">
        <v>0.1283761940310385</v>
      </c>
      <c r="Z6">
        <v>0.1</v>
      </c>
    </row>
    <row r="7" spans="1:26" x14ac:dyDescent="0.25">
      <c r="A7" s="18">
        <v>10656</v>
      </c>
      <c r="B7" s="18">
        <v>10579</v>
      </c>
      <c r="C7" s="18">
        <v>2130</v>
      </c>
      <c r="D7" s="18">
        <v>2130</v>
      </c>
      <c r="E7" s="18" t="s">
        <v>56</v>
      </c>
      <c r="F7" s="18" t="s">
        <v>81</v>
      </c>
      <c r="G7" s="19">
        <v>28.1919093385</v>
      </c>
      <c r="H7" s="19">
        <v>11.408899999999999</v>
      </c>
      <c r="I7" s="18" t="s">
        <v>79</v>
      </c>
      <c r="J7" s="18" t="s">
        <v>80</v>
      </c>
      <c r="K7" s="18">
        <v>28</v>
      </c>
      <c r="L7" s="18">
        <v>22</v>
      </c>
      <c r="M7" s="18" t="s">
        <v>59</v>
      </c>
      <c r="N7" s="18" t="s">
        <v>62</v>
      </c>
      <c r="O7" s="18" t="s">
        <v>63</v>
      </c>
      <c r="P7" s="20">
        <v>0.72053599999999995</v>
      </c>
      <c r="Q7" s="20">
        <v>8.7042389999999994</v>
      </c>
      <c r="R7" s="20">
        <v>0.30199999999999999</v>
      </c>
      <c r="S7" s="20">
        <v>0.30499999999999999</v>
      </c>
      <c r="T7" s="20">
        <f t="shared" si="0"/>
        <v>5.7379251729391987</v>
      </c>
      <c r="U7" s="20">
        <f t="shared" si="1"/>
        <v>69.017525667334496</v>
      </c>
      <c r="X7">
        <v>1839.9078901099999</v>
      </c>
      <c r="Z7">
        <v>0.36</v>
      </c>
    </row>
    <row r="8" spans="1:26" x14ac:dyDescent="0.25">
      <c r="A8" s="18">
        <v>10657</v>
      </c>
      <c r="B8" s="18">
        <v>10580</v>
      </c>
      <c r="C8" s="18">
        <v>2130</v>
      </c>
      <c r="D8" s="18">
        <v>2130</v>
      </c>
      <c r="E8" s="18" t="s">
        <v>56</v>
      </c>
      <c r="F8" s="18" t="s">
        <v>81</v>
      </c>
      <c r="G8" s="19">
        <v>25.893524211100001</v>
      </c>
      <c r="H8" s="19">
        <v>10.4787</v>
      </c>
      <c r="I8" s="18" t="s">
        <v>79</v>
      </c>
      <c r="J8" s="18" t="s">
        <v>80</v>
      </c>
      <c r="K8" s="18">
        <v>28</v>
      </c>
      <c r="L8" s="18">
        <v>22</v>
      </c>
      <c r="M8" s="18" t="s">
        <v>59</v>
      </c>
      <c r="N8" s="18" t="s">
        <v>62</v>
      </c>
      <c r="O8" s="18" t="s">
        <v>63</v>
      </c>
      <c r="P8" s="20">
        <v>0.72053599999999995</v>
      </c>
      <c r="Q8" s="20">
        <v>8.7042389999999994</v>
      </c>
      <c r="R8" s="20">
        <v>0.30199999999999999</v>
      </c>
      <c r="S8" s="20">
        <v>0.30499999999999999</v>
      </c>
      <c r="T8" s="20">
        <f t="shared" si="0"/>
        <v>5.2700958470735992</v>
      </c>
      <c r="U8" s="20">
        <f t="shared" si="1"/>
        <v>63.390330900463503</v>
      </c>
    </row>
    <row r="9" spans="1:26" x14ac:dyDescent="0.25">
      <c r="A9" s="18">
        <v>10658</v>
      </c>
      <c r="B9" s="18">
        <v>10581</v>
      </c>
      <c r="C9" s="18">
        <v>2130</v>
      </c>
      <c r="D9" s="18">
        <v>2130</v>
      </c>
      <c r="E9" s="18" t="s">
        <v>56</v>
      </c>
      <c r="F9" s="18" t="s">
        <v>81</v>
      </c>
      <c r="G9" s="19">
        <v>9.5595872900399996</v>
      </c>
      <c r="H9" s="19">
        <v>3.86863</v>
      </c>
      <c r="I9" s="18" t="s">
        <v>79</v>
      </c>
      <c r="J9" s="18" t="s">
        <v>80</v>
      </c>
      <c r="K9" s="18">
        <v>28</v>
      </c>
      <c r="L9" s="18">
        <v>22</v>
      </c>
      <c r="M9" s="18" t="s">
        <v>59</v>
      </c>
      <c r="N9" s="18" t="s">
        <v>62</v>
      </c>
      <c r="O9" s="18" t="s">
        <v>63</v>
      </c>
      <c r="P9" s="20">
        <v>0.72053599999999995</v>
      </c>
      <c r="Q9" s="20">
        <v>8.7042389999999994</v>
      </c>
      <c r="R9" s="20">
        <v>0.30199999999999999</v>
      </c>
      <c r="S9" s="20">
        <v>0.30499999999999999</v>
      </c>
      <c r="T9" s="20">
        <f t="shared" si="0"/>
        <v>1.9456660556046397</v>
      </c>
      <c r="U9" s="20">
        <f t="shared" si="1"/>
        <v>23.403068685186152</v>
      </c>
    </row>
    <row r="10" spans="1:26" x14ac:dyDescent="0.25">
      <c r="A10" s="18">
        <v>10781</v>
      </c>
      <c r="B10" s="18">
        <v>10704</v>
      </c>
      <c r="C10" s="18">
        <v>2130</v>
      </c>
      <c r="D10" s="18">
        <v>2130</v>
      </c>
      <c r="E10" s="18" t="s">
        <v>56</v>
      </c>
      <c r="F10" s="18" t="s">
        <v>113</v>
      </c>
      <c r="G10" s="19">
        <v>6.9841623576999998</v>
      </c>
      <c r="H10" s="19">
        <v>2.82639</v>
      </c>
      <c r="I10" s="18" t="s">
        <v>24</v>
      </c>
      <c r="J10" s="18" t="s">
        <v>114</v>
      </c>
      <c r="K10" s="18">
        <v>28</v>
      </c>
      <c r="L10" s="18">
        <v>22</v>
      </c>
      <c r="M10" s="18" t="s">
        <v>59</v>
      </c>
      <c r="N10" s="18" t="s">
        <v>62</v>
      </c>
      <c r="O10" s="18" t="s">
        <v>63</v>
      </c>
      <c r="P10" s="20">
        <v>0.78207000000000004</v>
      </c>
      <c r="Q10" s="20">
        <v>10.84055</v>
      </c>
      <c r="R10" s="20">
        <v>0.24</v>
      </c>
      <c r="S10" s="20">
        <v>0.56100000000000005</v>
      </c>
      <c r="T10" s="20">
        <f t="shared" si="0"/>
        <v>1.6799304687480003</v>
      </c>
      <c r="U10" s="20">
        <f t="shared" si="1"/>
        <v>13.450794108265498</v>
      </c>
    </row>
    <row r="11" spans="1:26" x14ac:dyDescent="0.25">
      <c r="A11" s="18">
        <v>18527</v>
      </c>
      <c r="B11" s="18">
        <v>20699</v>
      </c>
      <c r="C11" s="18">
        <v>5300</v>
      </c>
      <c r="D11" s="18">
        <v>5300</v>
      </c>
      <c r="E11" s="18" t="s">
        <v>56</v>
      </c>
      <c r="F11" s="18" t="s">
        <v>81</v>
      </c>
      <c r="G11" s="19">
        <v>1.47917305771</v>
      </c>
      <c r="H11" s="19">
        <v>0.59860000000000002</v>
      </c>
      <c r="I11" s="18" t="s">
        <v>79</v>
      </c>
      <c r="J11" s="18" t="s">
        <v>80</v>
      </c>
      <c r="K11" s="18">
        <v>9</v>
      </c>
      <c r="L11" s="18">
        <v>50</v>
      </c>
      <c r="M11" s="18" t="s">
        <v>68</v>
      </c>
      <c r="N11" s="18" t="s">
        <v>69</v>
      </c>
      <c r="O11" s="18" t="s">
        <v>70</v>
      </c>
      <c r="P11" s="20">
        <v>0.105785</v>
      </c>
      <c r="Q11" s="20">
        <v>1.8153889999999999</v>
      </c>
      <c r="R11" s="20">
        <v>0.30199999999999999</v>
      </c>
      <c r="S11" s="20">
        <v>0.30499999999999999</v>
      </c>
      <c r="T11" s="20">
        <f t="shared" si="0"/>
        <v>4.4199384897999995E-2</v>
      </c>
      <c r="U11" s="20">
        <f t="shared" si="1"/>
        <v>0.75525083950300009</v>
      </c>
    </row>
    <row r="12" spans="1:26" x14ac:dyDescent="0.25">
      <c r="A12" s="18">
        <v>18528</v>
      </c>
      <c r="B12" s="18">
        <v>20700</v>
      </c>
      <c r="C12" s="18">
        <v>5300</v>
      </c>
      <c r="D12" s="18">
        <v>5300</v>
      </c>
      <c r="E12" s="18" t="s">
        <v>56</v>
      </c>
      <c r="F12" s="18" t="s">
        <v>81</v>
      </c>
      <c r="G12" s="19">
        <v>1.2467680622099999</v>
      </c>
      <c r="H12" s="19">
        <v>0.50454900000000003</v>
      </c>
      <c r="I12" s="18" t="s">
        <v>79</v>
      </c>
      <c r="J12" s="18" t="s">
        <v>80</v>
      </c>
      <c r="K12" s="18">
        <v>9</v>
      </c>
      <c r="L12" s="18">
        <v>50</v>
      </c>
      <c r="M12" s="18" t="s">
        <v>68</v>
      </c>
      <c r="N12" s="18" t="s">
        <v>69</v>
      </c>
      <c r="O12" s="18" t="s">
        <v>70</v>
      </c>
      <c r="P12" s="20">
        <v>0.105785</v>
      </c>
      <c r="Q12" s="20">
        <v>1.8153889999999999</v>
      </c>
      <c r="R12" s="20">
        <v>0.30199999999999999</v>
      </c>
      <c r="S12" s="20">
        <v>0.30499999999999999</v>
      </c>
      <c r="T12" s="20">
        <f t="shared" si="0"/>
        <v>3.7254853743570002E-2</v>
      </c>
      <c r="U12" s="20">
        <f t="shared" si="1"/>
        <v>0.63658712966989506</v>
      </c>
    </row>
    <row r="13" spans="1:26" x14ac:dyDescent="0.25">
      <c r="A13" s="18">
        <v>18529</v>
      </c>
      <c r="B13" s="18">
        <v>20701</v>
      </c>
      <c r="C13" s="18">
        <v>5300</v>
      </c>
      <c r="D13" s="18">
        <v>5300</v>
      </c>
      <c r="E13" s="18" t="s">
        <v>56</v>
      </c>
      <c r="F13" s="18" t="s">
        <v>81</v>
      </c>
      <c r="G13" s="19">
        <v>2.1646602430100002</v>
      </c>
      <c r="H13" s="19">
        <v>0.87600699999999998</v>
      </c>
      <c r="I13" s="18" t="s">
        <v>79</v>
      </c>
      <c r="J13" s="18" t="s">
        <v>80</v>
      </c>
      <c r="K13" s="18">
        <v>9</v>
      </c>
      <c r="L13" s="18">
        <v>50</v>
      </c>
      <c r="M13" s="18" t="s">
        <v>68</v>
      </c>
      <c r="N13" s="18" t="s">
        <v>69</v>
      </c>
      <c r="O13" s="18" t="s">
        <v>70</v>
      </c>
      <c r="P13" s="20">
        <v>0.105785</v>
      </c>
      <c r="Q13" s="20">
        <v>1.8153889999999999</v>
      </c>
      <c r="R13" s="20">
        <v>0.30199999999999999</v>
      </c>
      <c r="S13" s="20">
        <v>0.30499999999999999</v>
      </c>
      <c r="T13" s="20">
        <f t="shared" si="0"/>
        <v>6.4682543545509993E-2</v>
      </c>
      <c r="U13" s="20">
        <f t="shared" si="1"/>
        <v>1.1052539628474851</v>
      </c>
    </row>
    <row r="14" spans="1:26" x14ac:dyDescent="0.25">
      <c r="A14" s="18">
        <v>18530</v>
      </c>
      <c r="B14" s="18">
        <v>20702</v>
      </c>
      <c r="C14" s="18">
        <v>5300</v>
      </c>
      <c r="D14" s="18">
        <v>5300</v>
      </c>
      <c r="E14" s="18" t="s">
        <v>56</v>
      </c>
      <c r="F14" s="18" t="s">
        <v>81</v>
      </c>
      <c r="G14" s="19">
        <v>1.06847647477</v>
      </c>
      <c r="H14" s="19">
        <v>0.43239699999999998</v>
      </c>
      <c r="I14" s="18" t="s">
        <v>79</v>
      </c>
      <c r="J14" s="18" t="s">
        <v>80</v>
      </c>
      <c r="K14" s="18">
        <v>9</v>
      </c>
      <c r="L14" s="18">
        <v>50</v>
      </c>
      <c r="M14" s="18" t="s">
        <v>68</v>
      </c>
      <c r="N14" s="18" t="s">
        <v>69</v>
      </c>
      <c r="O14" s="18" t="s">
        <v>70</v>
      </c>
      <c r="P14" s="20">
        <v>0.105785</v>
      </c>
      <c r="Q14" s="20">
        <v>1.8153889999999999</v>
      </c>
      <c r="R14" s="20">
        <v>0.30199999999999999</v>
      </c>
      <c r="S14" s="20">
        <v>0.30499999999999999</v>
      </c>
      <c r="T14" s="20">
        <f t="shared" si="0"/>
        <v>3.1927299418209994E-2</v>
      </c>
      <c r="U14" s="20">
        <f t="shared" si="1"/>
        <v>0.54555328641593492</v>
      </c>
    </row>
    <row r="15" spans="1:26" x14ac:dyDescent="0.25">
      <c r="A15" s="18">
        <v>18531</v>
      </c>
      <c r="B15" s="18">
        <v>20703</v>
      </c>
      <c r="C15" s="18">
        <v>5300</v>
      </c>
      <c r="D15" s="18">
        <v>5300</v>
      </c>
      <c r="E15" s="18" t="s">
        <v>56</v>
      </c>
      <c r="F15" s="18" t="s">
        <v>81</v>
      </c>
      <c r="G15" s="19">
        <v>2.5604849455699998</v>
      </c>
      <c r="H15" s="19">
        <v>1.0361899999999999</v>
      </c>
      <c r="I15" s="18" t="s">
        <v>79</v>
      </c>
      <c r="J15" s="18" t="s">
        <v>80</v>
      </c>
      <c r="K15" s="18">
        <v>9</v>
      </c>
      <c r="L15" s="18">
        <v>50</v>
      </c>
      <c r="M15" s="18" t="s">
        <v>68</v>
      </c>
      <c r="N15" s="18" t="s">
        <v>69</v>
      </c>
      <c r="O15" s="18" t="s">
        <v>70</v>
      </c>
      <c r="P15" s="20">
        <v>0.105785</v>
      </c>
      <c r="Q15" s="20">
        <v>1.8153889999999999</v>
      </c>
      <c r="R15" s="20">
        <v>0.30199999999999999</v>
      </c>
      <c r="S15" s="20">
        <v>0.30499999999999999</v>
      </c>
      <c r="T15" s="20">
        <f t="shared" si="0"/>
        <v>7.6510124686699987E-2</v>
      </c>
      <c r="U15" s="20">
        <f t="shared" si="1"/>
        <v>1.30735610989745</v>
      </c>
    </row>
    <row r="16" spans="1:26" x14ac:dyDescent="0.25">
      <c r="A16" s="18">
        <v>18532</v>
      </c>
      <c r="B16" s="18">
        <v>20704</v>
      </c>
      <c r="C16" s="18">
        <v>5300</v>
      </c>
      <c r="D16" s="18">
        <v>5300</v>
      </c>
      <c r="E16" s="18" t="s">
        <v>56</v>
      </c>
      <c r="F16" s="18" t="s">
        <v>81</v>
      </c>
      <c r="G16" s="19">
        <v>0.906625756319</v>
      </c>
      <c r="H16" s="19">
        <v>0.366898</v>
      </c>
      <c r="I16" s="18" t="s">
        <v>79</v>
      </c>
      <c r="J16" s="18" t="s">
        <v>80</v>
      </c>
      <c r="K16" s="18">
        <v>9</v>
      </c>
      <c r="L16" s="18">
        <v>50</v>
      </c>
      <c r="M16" s="18" t="s">
        <v>68</v>
      </c>
      <c r="N16" s="18" t="s">
        <v>69</v>
      </c>
      <c r="O16" s="18" t="s">
        <v>70</v>
      </c>
      <c r="P16" s="20">
        <v>0.105785</v>
      </c>
      <c r="Q16" s="20">
        <v>1.8153889999999999</v>
      </c>
      <c r="R16" s="20">
        <v>0.30199999999999999</v>
      </c>
      <c r="S16" s="20">
        <v>0.30499999999999999</v>
      </c>
      <c r="T16" s="20">
        <f t="shared" si="0"/>
        <v>2.7090988841139998E-2</v>
      </c>
      <c r="U16" s="20">
        <f t="shared" si="1"/>
        <v>0.46291350235879003</v>
      </c>
    </row>
    <row r="17" spans="1:21" x14ac:dyDescent="0.25">
      <c r="A17" s="18">
        <v>18533</v>
      </c>
      <c r="B17" s="18">
        <v>20705</v>
      </c>
      <c r="C17" s="18">
        <v>5300</v>
      </c>
      <c r="D17" s="18">
        <v>5300</v>
      </c>
      <c r="E17" s="18" t="s">
        <v>56</v>
      </c>
      <c r="F17" s="18" t="s">
        <v>81</v>
      </c>
      <c r="G17" s="19">
        <v>1.33912737131</v>
      </c>
      <c r="H17" s="19">
        <v>0.54192600000000002</v>
      </c>
      <c r="I17" s="18" t="s">
        <v>79</v>
      </c>
      <c r="J17" s="18" t="s">
        <v>80</v>
      </c>
      <c r="K17" s="18">
        <v>9</v>
      </c>
      <c r="L17" s="18">
        <v>50</v>
      </c>
      <c r="M17" s="18" t="s">
        <v>68</v>
      </c>
      <c r="N17" s="18" t="s">
        <v>69</v>
      </c>
      <c r="O17" s="18" t="s">
        <v>70</v>
      </c>
      <c r="P17" s="20">
        <v>0.105785</v>
      </c>
      <c r="Q17" s="20">
        <v>1.8153889999999999</v>
      </c>
      <c r="R17" s="20">
        <v>0.30199999999999999</v>
      </c>
      <c r="S17" s="20">
        <v>0.30499999999999999</v>
      </c>
      <c r="T17" s="20">
        <f t="shared" si="0"/>
        <v>4.0014694053179999E-2</v>
      </c>
      <c r="U17" s="20">
        <f t="shared" si="1"/>
        <v>0.68374551695373009</v>
      </c>
    </row>
    <row r="18" spans="1:21" x14ac:dyDescent="0.25">
      <c r="A18" s="18">
        <v>18534</v>
      </c>
      <c r="B18" s="18">
        <v>20706</v>
      </c>
      <c r="C18" s="18">
        <v>5300</v>
      </c>
      <c r="D18" s="18">
        <v>5300</v>
      </c>
      <c r="E18" s="18" t="s">
        <v>56</v>
      </c>
      <c r="F18" s="18" t="s">
        <v>81</v>
      </c>
      <c r="G18" s="19">
        <v>5.1009505547599998</v>
      </c>
      <c r="H18" s="19">
        <v>2.0642800000000001</v>
      </c>
      <c r="I18" s="18" t="s">
        <v>79</v>
      </c>
      <c r="J18" s="18" t="s">
        <v>80</v>
      </c>
      <c r="K18" s="18">
        <v>9</v>
      </c>
      <c r="L18" s="18">
        <v>50</v>
      </c>
      <c r="M18" s="18" t="s">
        <v>68</v>
      </c>
      <c r="N18" s="18" t="s">
        <v>69</v>
      </c>
      <c r="O18" s="18" t="s">
        <v>70</v>
      </c>
      <c r="P18" s="20">
        <v>0.105785</v>
      </c>
      <c r="Q18" s="20">
        <v>1.8153889999999999</v>
      </c>
      <c r="R18" s="20">
        <v>0.30199999999999999</v>
      </c>
      <c r="S18" s="20">
        <v>0.30499999999999999</v>
      </c>
      <c r="T18" s="20">
        <f t="shared" si="0"/>
        <v>0.1524221621404</v>
      </c>
      <c r="U18" s="20">
        <f t="shared" si="1"/>
        <v>2.6044924874194004</v>
      </c>
    </row>
    <row r="19" spans="1:21" x14ac:dyDescent="0.25">
      <c r="A19" s="18">
        <v>26185</v>
      </c>
      <c r="B19" s="18">
        <v>26155</v>
      </c>
      <c r="C19" s="18">
        <v>6172</v>
      </c>
      <c r="D19" s="18">
        <v>6172</v>
      </c>
      <c r="E19" s="18" t="s">
        <v>56</v>
      </c>
      <c r="F19" s="18" t="s">
        <v>81</v>
      </c>
      <c r="G19" s="19">
        <v>0.38340543834500002</v>
      </c>
      <c r="H19" s="19">
        <v>0.15515899999999999</v>
      </c>
      <c r="I19" s="18" t="s">
        <v>79</v>
      </c>
      <c r="J19" s="18" t="s">
        <v>80</v>
      </c>
      <c r="K19" s="18">
        <v>12</v>
      </c>
      <c r="L19" s="18">
        <v>60</v>
      </c>
      <c r="M19" s="18" t="s">
        <v>71</v>
      </c>
      <c r="N19" s="18" t="s">
        <v>72</v>
      </c>
      <c r="O19" s="18" t="s">
        <v>73</v>
      </c>
      <c r="P19" s="20">
        <v>0.50061500000000003</v>
      </c>
      <c r="Q19" s="20">
        <v>5.1558710000000003</v>
      </c>
      <c r="R19" s="20">
        <v>0.30199999999999999</v>
      </c>
      <c r="S19" s="20">
        <v>0.30499999999999999</v>
      </c>
      <c r="T19" s="20">
        <f t="shared" si="0"/>
        <v>5.4217096103929996E-2</v>
      </c>
      <c r="U19" s="20">
        <f t="shared" si="1"/>
        <v>0.55598595299985498</v>
      </c>
    </row>
    <row r="20" spans="1:21" x14ac:dyDescent="0.25">
      <c r="A20" s="18">
        <v>26186</v>
      </c>
      <c r="B20" s="18">
        <v>26156</v>
      </c>
      <c r="C20" s="18">
        <v>6172</v>
      </c>
      <c r="D20" s="18">
        <v>6172</v>
      </c>
      <c r="E20" s="18" t="s">
        <v>56</v>
      </c>
      <c r="F20" s="18" t="s">
        <v>81</v>
      </c>
      <c r="G20" s="19">
        <v>3.1661352039500001</v>
      </c>
      <c r="H20" s="19">
        <v>1.28129</v>
      </c>
      <c r="I20" s="18" t="s">
        <v>79</v>
      </c>
      <c r="J20" s="18" t="s">
        <v>80</v>
      </c>
      <c r="K20" s="18">
        <v>12</v>
      </c>
      <c r="L20" s="18">
        <v>60</v>
      </c>
      <c r="M20" s="18" t="s">
        <v>71</v>
      </c>
      <c r="N20" s="18" t="s">
        <v>72</v>
      </c>
      <c r="O20" s="18" t="s">
        <v>73</v>
      </c>
      <c r="P20" s="20">
        <v>0.50061500000000003</v>
      </c>
      <c r="Q20" s="20">
        <v>5.1558710000000003</v>
      </c>
      <c r="R20" s="20">
        <v>0.30199999999999999</v>
      </c>
      <c r="S20" s="20">
        <v>0.30499999999999999</v>
      </c>
      <c r="T20" s="20">
        <f t="shared" si="0"/>
        <v>0.44772022935829997</v>
      </c>
      <c r="U20" s="20">
        <f t="shared" si="1"/>
        <v>4.5912853377450507</v>
      </c>
    </row>
    <row r="21" spans="1:21" x14ac:dyDescent="0.25">
      <c r="A21" s="18">
        <v>26189</v>
      </c>
      <c r="B21" s="18">
        <v>26159</v>
      </c>
      <c r="C21" s="18">
        <v>6172</v>
      </c>
      <c r="D21" s="18">
        <v>6172</v>
      </c>
      <c r="E21" s="18" t="s">
        <v>56</v>
      </c>
      <c r="F21" s="18" t="s">
        <v>81</v>
      </c>
      <c r="G21" s="19">
        <v>2.01578088136</v>
      </c>
      <c r="H21" s="19">
        <v>0.81575799999999998</v>
      </c>
      <c r="I21" s="18" t="s">
        <v>79</v>
      </c>
      <c r="J21" s="18" t="s">
        <v>80</v>
      </c>
      <c r="K21" s="18">
        <v>12</v>
      </c>
      <c r="L21" s="18">
        <v>60</v>
      </c>
      <c r="M21" s="18" t="s">
        <v>71</v>
      </c>
      <c r="N21" s="18" t="s">
        <v>72</v>
      </c>
      <c r="O21" s="18" t="s">
        <v>73</v>
      </c>
      <c r="P21" s="20">
        <v>0.50061500000000003</v>
      </c>
      <c r="Q21" s="20">
        <v>5.1558710000000003</v>
      </c>
      <c r="R21" s="20">
        <v>0.30199999999999999</v>
      </c>
      <c r="S21" s="20">
        <v>0.30499999999999999</v>
      </c>
      <c r="T21" s="20">
        <f t="shared" si="0"/>
        <v>0.28504972243665999</v>
      </c>
      <c r="U21" s="20">
        <f t="shared" si="1"/>
        <v>2.9231303955765102</v>
      </c>
    </row>
    <row r="22" spans="1:21" x14ac:dyDescent="0.25">
      <c r="A22" s="18">
        <v>26304</v>
      </c>
      <c r="B22" s="18">
        <v>26274</v>
      </c>
      <c r="C22" s="18">
        <v>6172</v>
      </c>
      <c r="D22" s="18">
        <v>6172</v>
      </c>
      <c r="E22" s="18" t="s">
        <v>56</v>
      </c>
      <c r="F22" s="18" t="s">
        <v>113</v>
      </c>
      <c r="G22" s="19">
        <v>5.3454847286999998</v>
      </c>
      <c r="H22" s="19">
        <v>2.1632400000000001</v>
      </c>
      <c r="I22" s="18" t="s">
        <v>24</v>
      </c>
      <c r="J22" s="18" t="s">
        <v>114</v>
      </c>
      <c r="K22" s="18">
        <v>12</v>
      </c>
      <c r="L22" s="18">
        <v>60</v>
      </c>
      <c r="M22" s="18" t="s">
        <v>71</v>
      </c>
      <c r="N22" s="18" t="s">
        <v>72</v>
      </c>
      <c r="O22" s="18" t="s">
        <v>73</v>
      </c>
      <c r="P22" s="20">
        <v>0.63959900000000003</v>
      </c>
      <c r="Q22" s="20">
        <v>6.589772</v>
      </c>
      <c r="R22" s="20">
        <v>0.24</v>
      </c>
      <c r="S22" s="20">
        <v>0.56100000000000005</v>
      </c>
      <c r="T22" s="20">
        <f t="shared" si="0"/>
        <v>1.0515406669776</v>
      </c>
      <c r="U22" s="20">
        <f t="shared" si="1"/>
        <v>6.2580584293819195</v>
      </c>
    </row>
    <row r="23" spans="1:21" x14ac:dyDescent="0.25">
      <c r="A23" s="18">
        <v>37055</v>
      </c>
      <c r="B23" s="18">
        <v>38043</v>
      </c>
      <c r="C23" s="18">
        <v>6410</v>
      </c>
      <c r="D23" s="18">
        <v>6410</v>
      </c>
      <c r="E23" s="18" t="s">
        <v>56</v>
      </c>
      <c r="F23" s="18" t="s">
        <v>81</v>
      </c>
      <c r="G23" s="19">
        <v>11.300406172500001</v>
      </c>
      <c r="H23" s="19">
        <v>4.5731099999999998</v>
      </c>
      <c r="I23" s="18" t="s">
        <v>79</v>
      </c>
      <c r="J23" s="18" t="s">
        <v>80</v>
      </c>
      <c r="K23" s="18">
        <v>16</v>
      </c>
      <c r="L23" s="18">
        <v>60</v>
      </c>
      <c r="M23" s="18" t="s">
        <v>71</v>
      </c>
      <c r="N23" s="18" t="s">
        <v>74</v>
      </c>
      <c r="O23" s="18" t="s">
        <v>75</v>
      </c>
      <c r="P23" s="20">
        <v>0.70014500000000002</v>
      </c>
      <c r="Q23" s="20">
        <v>6.29983</v>
      </c>
      <c r="R23" s="20">
        <v>0.30199999999999999</v>
      </c>
      <c r="S23" s="20">
        <v>0.30499999999999999</v>
      </c>
      <c r="T23" s="20">
        <f t="shared" si="0"/>
        <v>2.2348843904630997</v>
      </c>
      <c r="U23" s="20">
        <f t="shared" si="1"/>
        <v>20.022821822053501</v>
      </c>
    </row>
    <row r="24" spans="1:21" x14ac:dyDescent="0.25">
      <c r="A24" s="18">
        <v>37056</v>
      </c>
      <c r="B24" s="18">
        <v>38044</v>
      </c>
      <c r="C24" s="18">
        <v>6410</v>
      </c>
      <c r="D24" s="18">
        <v>6410</v>
      </c>
      <c r="E24" s="18" t="s">
        <v>56</v>
      </c>
      <c r="F24" s="18" t="s">
        <v>81</v>
      </c>
      <c r="G24" s="19">
        <v>13.7770671205</v>
      </c>
      <c r="H24" s="19">
        <v>5.57538</v>
      </c>
      <c r="I24" s="18" t="s">
        <v>79</v>
      </c>
      <c r="J24" s="18" t="s">
        <v>80</v>
      </c>
      <c r="K24" s="18">
        <v>16</v>
      </c>
      <c r="L24" s="18">
        <v>60</v>
      </c>
      <c r="M24" s="18" t="s">
        <v>71</v>
      </c>
      <c r="N24" s="18" t="s">
        <v>74</v>
      </c>
      <c r="O24" s="18" t="s">
        <v>75</v>
      </c>
      <c r="P24" s="20">
        <v>0.70014500000000002</v>
      </c>
      <c r="Q24" s="20">
        <v>6.29983</v>
      </c>
      <c r="R24" s="20">
        <v>0.30199999999999999</v>
      </c>
      <c r="S24" s="20">
        <v>0.30499999999999999</v>
      </c>
      <c r="T24" s="20">
        <f t="shared" si="0"/>
        <v>2.7246949522097998</v>
      </c>
      <c r="U24" s="20">
        <f t="shared" si="1"/>
        <v>24.411142598853004</v>
      </c>
    </row>
    <row r="25" spans="1:21" x14ac:dyDescent="0.25">
      <c r="A25" s="18">
        <v>37057</v>
      </c>
      <c r="B25" s="18">
        <v>38045</v>
      </c>
      <c r="C25" s="18">
        <v>6410</v>
      </c>
      <c r="D25" s="18">
        <v>6410</v>
      </c>
      <c r="E25" s="18" t="s">
        <v>56</v>
      </c>
      <c r="F25" s="18" t="s">
        <v>81</v>
      </c>
      <c r="G25" s="19">
        <v>8.2137366436499999</v>
      </c>
      <c r="H25" s="19">
        <v>3.3239800000000002</v>
      </c>
      <c r="I25" s="18" t="s">
        <v>79</v>
      </c>
      <c r="J25" s="18" t="s">
        <v>80</v>
      </c>
      <c r="K25" s="18">
        <v>16</v>
      </c>
      <c r="L25" s="18">
        <v>60</v>
      </c>
      <c r="M25" s="18" t="s">
        <v>71</v>
      </c>
      <c r="N25" s="18" t="s">
        <v>74</v>
      </c>
      <c r="O25" s="18" t="s">
        <v>75</v>
      </c>
      <c r="P25" s="20">
        <v>0.70014500000000002</v>
      </c>
      <c r="Q25" s="20">
        <v>6.29983</v>
      </c>
      <c r="R25" s="20">
        <v>0.30199999999999999</v>
      </c>
      <c r="S25" s="20">
        <v>0.30499999999999999</v>
      </c>
      <c r="T25" s="20">
        <f t="shared" si="0"/>
        <v>1.6244330480157998</v>
      </c>
      <c r="U25" s="20">
        <f t="shared" si="1"/>
        <v>14.553653701763</v>
      </c>
    </row>
    <row r="26" spans="1:21" x14ac:dyDescent="0.25">
      <c r="A26" s="18">
        <v>37059</v>
      </c>
      <c r="B26" s="18">
        <v>38047</v>
      </c>
      <c r="C26" s="18">
        <v>6410</v>
      </c>
      <c r="D26" s="18">
        <v>6410</v>
      </c>
      <c r="E26" s="18" t="s">
        <v>56</v>
      </c>
      <c r="F26" s="18" t="s">
        <v>81</v>
      </c>
      <c r="G26" s="19">
        <v>1.8285206274000001</v>
      </c>
      <c r="H26" s="19">
        <v>0.73997599999999997</v>
      </c>
      <c r="I26" s="18" t="s">
        <v>79</v>
      </c>
      <c r="J26" s="18" t="s">
        <v>80</v>
      </c>
      <c r="K26" s="18">
        <v>16</v>
      </c>
      <c r="L26" s="18">
        <v>60</v>
      </c>
      <c r="M26" s="18" t="s">
        <v>71</v>
      </c>
      <c r="N26" s="18" t="s">
        <v>74</v>
      </c>
      <c r="O26" s="18" t="s">
        <v>75</v>
      </c>
      <c r="P26" s="20">
        <v>0.70014500000000002</v>
      </c>
      <c r="Q26" s="20">
        <v>6.29983</v>
      </c>
      <c r="R26" s="20">
        <v>0.30199999999999999</v>
      </c>
      <c r="S26" s="20">
        <v>0.30499999999999999</v>
      </c>
      <c r="T26" s="20">
        <f t="shared" si="0"/>
        <v>0.36162716657095995</v>
      </c>
      <c r="U26" s="20">
        <f t="shared" si="1"/>
        <v>3.2398974878355999</v>
      </c>
    </row>
    <row r="27" spans="1:21" x14ac:dyDescent="0.25">
      <c r="A27" s="18">
        <v>37060</v>
      </c>
      <c r="B27" s="18">
        <v>38048</v>
      </c>
      <c r="C27" s="18">
        <v>6410</v>
      </c>
      <c r="D27" s="18">
        <v>6410</v>
      </c>
      <c r="E27" s="18" t="s">
        <v>56</v>
      </c>
      <c r="F27" s="18" t="s">
        <v>81</v>
      </c>
      <c r="G27" s="19">
        <v>6.2817425180999997</v>
      </c>
      <c r="H27" s="19">
        <v>2.5421299999999998</v>
      </c>
      <c r="I27" s="18" t="s">
        <v>79</v>
      </c>
      <c r="J27" s="18" t="s">
        <v>80</v>
      </c>
      <c r="K27" s="18">
        <v>16</v>
      </c>
      <c r="L27" s="18">
        <v>60</v>
      </c>
      <c r="M27" s="18" t="s">
        <v>71</v>
      </c>
      <c r="N27" s="18" t="s">
        <v>74</v>
      </c>
      <c r="O27" s="18" t="s">
        <v>75</v>
      </c>
      <c r="P27" s="20">
        <v>0.70014500000000002</v>
      </c>
      <c r="Q27" s="20">
        <v>6.29983</v>
      </c>
      <c r="R27" s="20">
        <v>0.30199999999999999</v>
      </c>
      <c r="S27" s="20">
        <v>0.30499999999999999</v>
      </c>
      <c r="T27" s="20">
        <f t="shared" si="0"/>
        <v>1.2423420069772999</v>
      </c>
      <c r="U27" s="20">
        <f t="shared" si="1"/>
        <v>11.130415852340501</v>
      </c>
    </row>
    <row r="28" spans="1:21" x14ac:dyDescent="0.25">
      <c r="A28" s="18">
        <v>37062</v>
      </c>
      <c r="B28" s="18">
        <v>38050</v>
      </c>
      <c r="C28" s="18">
        <v>6410</v>
      </c>
      <c r="D28" s="18">
        <v>6410</v>
      </c>
      <c r="E28" s="18" t="s">
        <v>56</v>
      </c>
      <c r="F28" s="18" t="s">
        <v>81</v>
      </c>
      <c r="G28" s="19">
        <v>233.22138255600001</v>
      </c>
      <c r="H28" s="19">
        <v>94.381299999999996</v>
      </c>
      <c r="I28" s="18" t="s">
        <v>79</v>
      </c>
      <c r="J28" s="18" t="s">
        <v>80</v>
      </c>
      <c r="K28" s="18">
        <v>16</v>
      </c>
      <c r="L28" s="18">
        <v>60</v>
      </c>
      <c r="M28" s="18" t="s">
        <v>71</v>
      </c>
      <c r="N28" s="18" t="s">
        <v>74</v>
      </c>
      <c r="O28" s="18" t="s">
        <v>75</v>
      </c>
      <c r="P28" s="20">
        <v>0.70014500000000002</v>
      </c>
      <c r="Q28" s="20">
        <v>6.29983</v>
      </c>
      <c r="R28" s="20">
        <v>0.30199999999999999</v>
      </c>
      <c r="S28" s="20">
        <v>0.30499999999999999</v>
      </c>
      <c r="T28" s="20">
        <f t="shared" si="0"/>
        <v>46.124255511372994</v>
      </c>
      <c r="U28" s="20">
        <f t="shared" si="1"/>
        <v>413.23737089940505</v>
      </c>
    </row>
    <row r="29" spans="1:21" x14ac:dyDescent="0.25">
      <c r="A29" s="18">
        <v>37947</v>
      </c>
      <c r="B29" s="18">
        <v>38052</v>
      </c>
      <c r="C29" s="18">
        <v>6410</v>
      </c>
      <c r="D29" s="18">
        <v>6410</v>
      </c>
      <c r="E29" s="18" t="s">
        <v>56</v>
      </c>
      <c r="F29" s="18" t="s">
        <v>81</v>
      </c>
      <c r="G29" s="19">
        <v>1.76147969762</v>
      </c>
      <c r="H29" s="19">
        <v>0.71284599999999998</v>
      </c>
      <c r="I29" s="18" t="s">
        <v>79</v>
      </c>
      <c r="J29" s="18" t="s">
        <v>80</v>
      </c>
      <c r="K29" s="18">
        <v>16</v>
      </c>
      <c r="L29" s="18">
        <v>60</v>
      </c>
      <c r="M29" s="18" t="s">
        <v>71</v>
      </c>
      <c r="N29" s="18" t="s">
        <v>74</v>
      </c>
      <c r="O29" s="18" t="s">
        <v>75</v>
      </c>
      <c r="P29" s="20">
        <v>0.70014500000000002</v>
      </c>
      <c r="Q29" s="20">
        <v>6.29983</v>
      </c>
      <c r="R29" s="20">
        <v>0.30199999999999999</v>
      </c>
      <c r="S29" s="20">
        <v>0.30499999999999999</v>
      </c>
      <c r="T29" s="20">
        <f t="shared" si="0"/>
        <v>0.34836870274366</v>
      </c>
      <c r="U29" s="20">
        <f t="shared" si="1"/>
        <v>3.1211119882450999</v>
      </c>
    </row>
    <row r="30" spans="1:21" x14ac:dyDescent="0.25">
      <c r="A30" s="18">
        <v>37948</v>
      </c>
      <c r="B30" s="18">
        <v>38053</v>
      </c>
      <c r="C30" s="18">
        <v>6410</v>
      </c>
      <c r="D30" s="18">
        <v>6410</v>
      </c>
      <c r="E30" s="18" t="s">
        <v>56</v>
      </c>
      <c r="F30" s="18" t="s">
        <v>81</v>
      </c>
      <c r="G30" s="19">
        <v>3.7947141631000001</v>
      </c>
      <c r="H30" s="19">
        <v>1.5356700000000001</v>
      </c>
      <c r="I30" s="18" t="s">
        <v>79</v>
      </c>
      <c r="J30" s="18" t="s">
        <v>80</v>
      </c>
      <c r="K30" s="18">
        <v>16</v>
      </c>
      <c r="L30" s="18">
        <v>60</v>
      </c>
      <c r="M30" s="18" t="s">
        <v>71</v>
      </c>
      <c r="N30" s="18" t="s">
        <v>74</v>
      </c>
      <c r="O30" s="18" t="s">
        <v>75</v>
      </c>
      <c r="P30" s="20">
        <v>0.70014500000000002</v>
      </c>
      <c r="Q30" s="20">
        <v>6.29983</v>
      </c>
      <c r="R30" s="20">
        <v>0.30199999999999999</v>
      </c>
      <c r="S30" s="20">
        <v>0.30499999999999999</v>
      </c>
      <c r="T30" s="20">
        <f t="shared" si="0"/>
        <v>0.75048378716070008</v>
      </c>
      <c r="U30" s="20">
        <f t="shared" si="1"/>
        <v>6.7237496555895007</v>
      </c>
    </row>
    <row r="31" spans="1:21" x14ac:dyDescent="0.25">
      <c r="A31" s="18">
        <v>37950</v>
      </c>
      <c r="B31" s="18">
        <v>38055</v>
      </c>
      <c r="C31" s="18">
        <v>6410</v>
      </c>
      <c r="D31" s="18">
        <v>6410</v>
      </c>
      <c r="E31" s="18" t="s">
        <v>56</v>
      </c>
      <c r="F31" s="18" t="s">
        <v>81</v>
      </c>
      <c r="G31" s="19">
        <v>2.5014723569899999</v>
      </c>
      <c r="H31" s="19">
        <v>1.01231</v>
      </c>
      <c r="I31" s="18" t="s">
        <v>79</v>
      </c>
      <c r="J31" s="18" t="s">
        <v>80</v>
      </c>
      <c r="K31" s="18">
        <v>16</v>
      </c>
      <c r="L31" s="18">
        <v>60</v>
      </c>
      <c r="M31" s="18" t="s">
        <v>71</v>
      </c>
      <c r="N31" s="18" t="s">
        <v>74</v>
      </c>
      <c r="O31" s="18" t="s">
        <v>75</v>
      </c>
      <c r="P31" s="20">
        <v>0.70014500000000002</v>
      </c>
      <c r="Q31" s="20">
        <v>6.29983</v>
      </c>
      <c r="R31" s="20">
        <v>0.30199999999999999</v>
      </c>
      <c r="S31" s="20">
        <v>0.30499999999999999</v>
      </c>
      <c r="T31" s="20">
        <f t="shared" si="0"/>
        <v>0.49471712189509998</v>
      </c>
      <c r="U31" s="20">
        <f t="shared" si="1"/>
        <v>4.4322797305735007</v>
      </c>
    </row>
    <row r="32" spans="1:21" x14ac:dyDescent="0.25">
      <c r="A32" s="18">
        <v>37952</v>
      </c>
      <c r="B32" s="18">
        <v>38057</v>
      </c>
      <c r="C32" s="18">
        <v>6410</v>
      </c>
      <c r="D32" s="18">
        <v>6410</v>
      </c>
      <c r="E32" s="18" t="s">
        <v>56</v>
      </c>
      <c r="F32" s="18" t="s">
        <v>81</v>
      </c>
      <c r="G32" s="19">
        <v>7.0924796625099997</v>
      </c>
      <c r="H32" s="19">
        <v>2.8702200000000002</v>
      </c>
      <c r="I32" s="18" t="s">
        <v>79</v>
      </c>
      <c r="J32" s="18" t="s">
        <v>80</v>
      </c>
      <c r="K32" s="18">
        <v>16</v>
      </c>
      <c r="L32" s="18">
        <v>60</v>
      </c>
      <c r="M32" s="18" t="s">
        <v>71</v>
      </c>
      <c r="N32" s="18" t="s">
        <v>74</v>
      </c>
      <c r="O32" s="18" t="s">
        <v>75</v>
      </c>
      <c r="P32" s="20">
        <v>0.70014500000000002</v>
      </c>
      <c r="Q32" s="20">
        <v>6.29983</v>
      </c>
      <c r="R32" s="20">
        <v>0.30199999999999999</v>
      </c>
      <c r="S32" s="20">
        <v>0.30499999999999999</v>
      </c>
      <c r="T32" s="20">
        <f t="shared" si="0"/>
        <v>1.4026799869661999</v>
      </c>
      <c r="U32" s="20">
        <f t="shared" si="1"/>
        <v>12.566919153507001</v>
      </c>
    </row>
    <row r="33" spans="1:21" x14ac:dyDescent="0.25">
      <c r="A33" s="18">
        <v>37953</v>
      </c>
      <c r="B33" s="18">
        <v>38058</v>
      </c>
      <c r="C33" s="18">
        <v>6410</v>
      </c>
      <c r="D33" s="18">
        <v>6410</v>
      </c>
      <c r="E33" s="18" t="s">
        <v>56</v>
      </c>
      <c r="F33" s="18" t="s">
        <v>81</v>
      </c>
      <c r="G33" s="19">
        <v>2.2977677815600002</v>
      </c>
      <c r="H33" s="19">
        <v>0.92987399999999998</v>
      </c>
      <c r="I33" s="18" t="s">
        <v>79</v>
      </c>
      <c r="J33" s="18" t="s">
        <v>80</v>
      </c>
      <c r="K33" s="18">
        <v>16</v>
      </c>
      <c r="L33" s="18">
        <v>60</v>
      </c>
      <c r="M33" s="18" t="s">
        <v>71</v>
      </c>
      <c r="N33" s="18" t="s">
        <v>74</v>
      </c>
      <c r="O33" s="18" t="s">
        <v>75</v>
      </c>
      <c r="P33" s="20">
        <v>0.70014500000000002</v>
      </c>
      <c r="Q33" s="20">
        <v>6.29983</v>
      </c>
      <c r="R33" s="20">
        <v>0.30199999999999999</v>
      </c>
      <c r="S33" s="20">
        <v>0.30499999999999999</v>
      </c>
      <c r="T33" s="20">
        <f t="shared" si="0"/>
        <v>0.45443054894753998</v>
      </c>
      <c r="U33" s="20">
        <f t="shared" si="1"/>
        <v>4.0713434443869003</v>
      </c>
    </row>
    <row r="34" spans="1:21" x14ac:dyDescent="0.25">
      <c r="A34" s="18">
        <v>37955</v>
      </c>
      <c r="B34" s="18">
        <v>38060</v>
      </c>
      <c r="C34" s="18">
        <v>6410</v>
      </c>
      <c r="D34" s="18">
        <v>6410</v>
      </c>
      <c r="E34" s="18" t="s">
        <v>56</v>
      </c>
      <c r="F34" s="18" t="s">
        <v>81</v>
      </c>
      <c r="G34" s="19">
        <v>2.5635517941499999</v>
      </c>
      <c r="H34" s="19">
        <v>1.0374300000000001</v>
      </c>
      <c r="I34" s="18" t="s">
        <v>79</v>
      </c>
      <c r="J34" s="18" t="s">
        <v>80</v>
      </c>
      <c r="K34" s="18">
        <v>16</v>
      </c>
      <c r="L34" s="18">
        <v>60</v>
      </c>
      <c r="M34" s="18" t="s">
        <v>71</v>
      </c>
      <c r="N34" s="18" t="s">
        <v>74</v>
      </c>
      <c r="O34" s="18" t="s">
        <v>75</v>
      </c>
      <c r="P34" s="20">
        <v>0.70014500000000002</v>
      </c>
      <c r="Q34" s="20">
        <v>6.29983</v>
      </c>
      <c r="R34" s="20">
        <v>0.30199999999999999</v>
      </c>
      <c r="S34" s="20">
        <v>0.30499999999999999</v>
      </c>
      <c r="T34" s="20">
        <f t="shared" si="0"/>
        <v>0.50699329629029999</v>
      </c>
      <c r="U34" s="20">
        <f t="shared" si="1"/>
        <v>4.5422646826455013</v>
      </c>
    </row>
    <row r="35" spans="1:21" x14ac:dyDescent="0.25">
      <c r="A35" s="18">
        <v>38022</v>
      </c>
      <c r="B35" s="18">
        <v>38004</v>
      </c>
      <c r="C35" s="18">
        <v>6410</v>
      </c>
      <c r="D35" s="18">
        <v>6410</v>
      </c>
      <c r="E35" s="18" t="s">
        <v>56</v>
      </c>
      <c r="F35" s="18" t="s">
        <v>81</v>
      </c>
      <c r="G35" s="19">
        <v>0.22828354599699999</v>
      </c>
      <c r="H35" s="19">
        <v>9.2383099999999996E-2</v>
      </c>
      <c r="I35" s="18" t="s">
        <v>79</v>
      </c>
      <c r="J35" s="18" t="s">
        <v>80</v>
      </c>
      <c r="K35" s="18">
        <v>16</v>
      </c>
      <c r="L35" s="18">
        <v>60</v>
      </c>
      <c r="M35" s="18" t="s">
        <v>71</v>
      </c>
      <c r="N35" s="18" t="s">
        <v>74</v>
      </c>
      <c r="O35" s="18" t="s">
        <v>75</v>
      </c>
      <c r="P35" s="20">
        <v>0.70014500000000002</v>
      </c>
      <c r="Q35" s="20">
        <v>6.29983</v>
      </c>
      <c r="R35" s="20">
        <v>0.30199999999999999</v>
      </c>
      <c r="S35" s="20">
        <v>0.30499999999999999</v>
      </c>
      <c r="T35" s="20">
        <f t="shared" si="0"/>
        <v>4.5147732753550995E-2</v>
      </c>
      <c r="U35" s="20">
        <f t="shared" si="1"/>
        <v>0.40448848828673506</v>
      </c>
    </row>
    <row r="36" spans="1:21" x14ac:dyDescent="0.25">
      <c r="A36" s="18">
        <v>38038</v>
      </c>
      <c r="B36" s="18">
        <v>38020</v>
      </c>
      <c r="C36" s="18">
        <v>6410</v>
      </c>
      <c r="D36" s="18">
        <v>6410</v>
      </c>
      <c r="E36" s="18" t="s">
        <v>56</v>
      </c>
      <c r="F36" s="18" t="s">
        <v>81</v>
      </c>
      <c r="G36" s="19">
        <v>9.1480895241800003E-2</v>
      </c>
      <c r="H36" s="19">
        <v>3.7020999999999998E-2</v>
      </c>
      <c r="I36" s="18" t="s">
        <v>79</v>
      </c>
      <c r="J36" s="18" t="s">
        <v>80</v>
      </c>
      <c r="K36" s="18">
        <v>16</v>
      </c>
      <c r="L36" s="18">
        <v>60</v>
      </c>
      <c r="M36" s="18" t="s">
        <v>71</v>
      </c>
      <c r="N36" s="18" t="s">
        <v>74</v>
      </c>
      <c r="O36" s="18" t="s">
        <v>75</v>
      </c>
      <c r="P36" s="20">
        <v>0.70014500000000002</v>
      </c>
      <c r="Q36" s="20">
        <v>6.29983</v>
      </c>
      <c r="R36" s="20">
        <v>0.30199999999999999</v>
      </c>
      <c r="S36" s="20">
        <v>0.30499999999999999</v>
      </c>
      <c r="T36" s="20">
        <f t="shared" si="0"/>
        <v>1.809220749541E-2</v>
      </c>
      <c r="U36" s="20">
        <f t="shared" si="1"/>
        <v>0.16209207446885002</v>
      </c>
    </row>
    <row r="37" spans="1:21" x14ac:dyDescent="0.25">
      <c r="A37" s="18">
        <v>38039</v>
      </c>
      <c r="B37" s="18">
        <v>38021</v>
      </c>
      <c r="C37" s="18">
        <v>6410</v>
      </c>
      <c r="D37" s="18">
        <v>6410</v>
      </c>
      <c r="E37" s="18" t="s">
        <v>56</v>
      </c>
      <c r="F37" s="18" t="s">
        <v>81</v>
      </c>
      <c r="G37" s="19">
        <v>0.76634419302000001</v>
      </c>
      <c r="H37" s="19">
        <v>0.31012800000000001</v>
      </c>
      <c r="I37" s="18" t="s">
        <v>79</v>
      </c>
      <c r="J37" s="18" t="s">
        <v>80</v>
      </c>
      <c r="K37" s="18">
        <v>16</v>
      </c>
      <c r="L37" s="18">
        <v>60</v>
      </c>
      <c r="M37" s="18" t="s">
        <v>71</v>
      </c>
      <c r="N37" s="18" t="s">
        <v>74</v>
      </c>
      <c r="O37" s="18" t="s">
        <v>75</v>
      </c>
      <c r="P37" s="20">
        <v>0.70014500000000002</v>
      </c>
      <c r="Q37" s="20">
        <v>6.29983</v>
      </c>
      <c r="R37" s="20">
        <v>0.30199999999999999</v>
      </c>
      <c r="S37" s="20">
        <v>0.30499999999999999</v>
      </c>
      <c r="T37" s="20">
        <f t="shared" si="0"/>
        <v>0.15155992885488001</v>
      </c>
      <c r="U37" s="20">
        <f t="shared" si="1"/>
        <v>1.3578588063768002</v>
      </c>
    </row>
    <row r="38" spans="1:21" x14ac:dyDescent="0.25">
      <c r="A38" s="18">
        <v>38040</v>
      </c>
      <c r="B38" s="18">
        <v>38022</v>
      </c>
      <c r="C38" s="18">
        <v>6410</v>
      </c>
      <c r="D38" s="18">
        <v>6410</v>
      </c>
      <c r="E38" s="18" t="s">
        <v>56</v>
      </c>
      <c r="F38" s="18" t="s">
        <v>81</v>
      </c>
      <c r="G38" s="19">
        <v>19.6136154332</v>
      </c>
      <c r="H38" s="19">
        <v>7.9373500000000003</v>
      </c>
      <c r="I38" s="18" t="s">
        <v>79</v>
      </c>
      <c r="J38" s="18" t="s">
        <v>80</v>
      </c>
      <c r="K38" s="18">
        <v>16</v>
      </c>
      <c r="L38" s="18">
        <v>60</v>
      </c>
      <c r="M38" s="18" t="s">
        <v>71</v>
      </c>
      <c r="N38" s="18" t="s">
        <v>74</v>
      </c>
      <c r="O38" s="18" t="s">
        <v>75</v>
      </c>
      <c r="P38" s="20">
        <v>0.70014500000000002</v>
      </c>
      <c r="Q38" s="20">
        <v>6.29983</v>
      </c>
      <c r="R38" s="20">
        <v>0.30199999999999999</v>
      </c>
      <c r="S38" s="20">
        <v>0.30499999999999999</v>
      </c>
      <c r="T38" s="20">
        <f t="shared" si="0"/>
        <v>3.8789925491934998</v>
      </c>
      <c r="U38" s="20">
        <f t="shared" si="1"/>
        <v>34.752749177097506</v>
      </c>
    </row>
    <row r="39" spans="1:21" x14ac:dyDescent="0.25">
      <c r="A39" s="18">
        <v>38041</v>
      </c>
      <c r="B39" s="18">
        <v>38023</v>
      </c>
      <c r="C39" s="18">
        <v>6410</v>
      </c>
      <c r="D39" s="18">
        <v>6410</v>
      </c>
      <c r="E39" s="18" t="s">
        <v>56</v>
      </c>
      <c r="F39" s="18" t="s">
        <v>81</v>
      </c>
      <c r="G39" s="19">
        <v>1.9547903552499999</v>
      </c>
      <c r="H39" s="19">
        <v>0.791076</v>
      </c>
      <c r="I39" s="18" t="s">
        <v>79</v>
      </c>
      <c r="J39" s="18" t="s">
        <v>80</v>
      </c>
      <c r="K39" s="18">
        <v>16</v>
      </c>
      <c r="L39" s="18">
        <v>60</v>
      </c>
      <c r="M39" s="18" t="s">
        <v>71</v>
      </c>
      <c r="N39" s="18" t="s">
        <v>74</v>
      </c>
      <c r="O39" s="18" t="s">
        <v>75</v>
      </c>
      <c r="P39" s="20">
        <v>0.70014500000000002</v>
      </c>
      <c r="Q39" s="20">
        <v>6.29983</v>
      </c>
      <c r="R39" s="20">
        <v>0.30199999999999999</v>
      </c>
      <c r="S39" s="20">
        <v>0.30499999999999999</v>
      </c>
      <c r="T39" s="20">
        <f t="shared" si="0"/>
        <v>0.38659979840196002</v>
      </c>
      <c r="U39" s="20">
        <f t="shared" si="1"/>
        <v>3.4636328003706005</v>
      </c>
    </row>
    <row r="40" spans="1:21" x14ac:dyDescent="0.25">
      <c r="A40" s="18">
        <v>38042</v>
      </c>
      <c r="B40" s="18">
        <v>38024</v>
      </c>
      <c r="C40" s="18">
        <v>6410</v>
      </c>
      <c r="D40" s="18">
        <v>6410</v>
      </c>
      <c r="E40" s="18" t="s">
        <v>56</v>
      </c>
      <c r="F40" s="18" t="s">
        <v>81</v>
      </c>
      <c r="G40" s="19">
        <v>1.41947598385</v>
      </c>
      <c r="H40" s="19">
        <v>0.57444200000000001</v>
      </c>
      <c r="I40" s="18" t="s">
        <v>79</v>
      </c>
      <c r="J40" s="18" t="s">
        <v>80</v>
      </c>
      <c r="K40" s="18">
        <v>16</v>
      </c>
      <c r="L40" s="18">
        <v>60</v>
      </c>
      <c r="M40" s="18" t="s">
        <v>71</v>
      </c>
      <c r="N40" s="18" t="s">
        <v>74</v>
      </c>
      <c r="O40" s="18" t="s">
        <v>75</v>
      </c>
      <c r="P40" s="20">
        <v>0.70014500000000002</v>
      </c>
      <c r="Q40" s="20">
        <v>6.29983</v>
      </c>
      <c r="R40" s="20">
        <v>0.30199999999999999</v>
      </c>
      <c r="S40" s="20">
        <v>0.30499999999999999</v>
      </c>
      <c r="T40" s="20">
        <f t="shared" si="0"/>
        <v>0.28073050047482001</v>
      </c>
      <c r="U40" s="20">
        <f t="shared" si="1"/>
        <v>2.5151264266777003</v>
      </c>
    </row>
    <row r="41" spans="1:21" x14ac:dyDescent="0.25">
      <c r="A41" s="18">
        <v>38043</v>
      </c>
      <c r="B41" s="18">
        <v>38025</v>
      </c>
      <c r="C41" s="18">
        <v>6410</v>
      </c>
      <c r="D41" s="18">
        <v>6410</v>
      </c>
      <c r="E41" s="18" t="s">
        <v>56</v>
      </c>
      <c r="F41" s="18" t="s">
        <v>81</v>
      </c>
      <c r="G41" s="19">
        <v>1.6780696078999999</v>
      </c>
      <c r="H41" s="19">
        <v>0.679091</v>
      </c>
      <c r="I41" s="18" t="s">
        <v>79</v>
      </c>
      <c r="J41" s="18" t="s">
        <v>80</v>
      </c>
      <c r="K41" s="18">
        <v>16</v>
      </c>
      <c r="L41" s="18">
        <v>60</v>
      </c>
      <c r="M41" s="18" t="s">
        <v>71</v>
      </c>
      <c r="N41" s="18" t="s">
        <v>74</v>
      </c>
      <c r="O41" s="18" t="s">
        <v>75</v>
      </c>
      <c r="P41" s="20">
        <v>0.70014500000000002</v>
      </c>
      <c r="Q41" s="20">
        <v>6.29983</v>
      </c>
      <c r="R41" s="20">
        <v>0.30199999999999999</v>
      </c>
      <c r="S41" s="20">
        <v>0.30499999999999999</v>
      </c>
      <c r="T41" s="20">
        <f t="shared" si="0"/>
        <v>0.33187259340010999</v>
      </c>
      <c r="U41" s="20">
        <f t="shared" si="1"/>
        <v>2.9733197088983503</v>
      </c>
    </row>
    <row r="42" spans="1:21" x14ac:dyDescent="0.25">
      <c r="A42" s="18">
        <v>38044</v>
      </c>
      <c r="B42" s="18">
        <v>38026</v>
      </c>
      <c r="C42" s="18">
        <v>6410</v>
      </c>
      <c r="D42" s="18">
        <v>6410</v>
      </c>
      <c r="E42" s="18" t="s">
        <v>56</v>
      </c>
      <c r="F42" s="18" t="s">
        <v>81</v>
      </c>
      <c r="G42" s="19">
        <v>10.277728391</v>
      </c>
      <c r="H42" s="19">
        <v>4.1592500000000001</v>
      </c>
      <c r="I42" s="18" t="s">
        <v>79</v>
      </c>
      <c r="J42" s="18" t="s">
        <v>80</v>
      </c>
      <c r="K42" s="18">
        <v>16</v>
      </c>
      <c r="L42" s="18">
        <v>60</v>
      </c>
      <c r="M42" s="18" t="s">
        <v>71</v>
      </c>
      <c r="N42" s="18" t="s">
        <v>74</v>
      </c>
      <c r="O42" s="18" t="s">
        <v>75</v>
      </c>
      <c r="P42" s="20">
        <v>0.70014500000000002</v>
      </c>
      <c r="Q42" s="20">
        <v>6.29983</v>
      </c>
      <c r="R42" s="20">
        <v>0.30199999999999999</v>
      </c>
      <c r="S42" s="20">
        <v>0.30499999999999999</v>
      </c>
      <c r="T42" s="20">
        <f t="shared" si="0"/>
        <v>2.0326305076925002</v>
      </c>
      <c r="U42" s="20">
        <f t="shared" si="1"/>
        <v>18.210784709612504</v>
      </c>
    </row>
    <row r="43" spans="1:21" x14ac:dyDescent="0.25">
      <c r="A43" s="18">
        <v>38045</v>
      </c>
      <c r="B43" s="18">
        <v>38027</v>
      </c>
      <c r="C43" s="18">
        <v>6410</v>
      </c>
      <c r="D43" s="18">
        <v>6410</v>
      </c>
      <c r="E43" s="18" t="s">
        <v>56</v>
      </c>
      <c r="F43" s="18" t="s">
        <v>81</v>
      </c>
      <c r="G43" s="19">
        <v>56.929608414299999</v>
      </c>
      <c r="H43" s="19">
        <v>23.038599999999999</v>
      </c>
      <c r="I43" s="18" t="s">
        <v>79</v>
      </c>
      <c r="J43" s="18" t="s">
        <v>80</v>
      </c>
      <c r="K43" s="18">
        <v>16</v>
      </c>
      <c r="L43" s="18">
        <v>60</v>
      </c>
      <c r="M43" s="18" t="s">
        <v>71</v>
      </c>
      <c r="N43" s="18" t="s">
        <v>74</v>
      </c>
      <c r="O43" s="18" t="s">
        <v>75</v>
      </c>
      <c r="P43" s="20">
        <v>0.70014500000000002</v>
      </c>
      <c r="Q43" s="20">
        <v>6.29983</v>
      </c>
      <c r="R43" s="20">
        <v>0.30199999999999999</v>
      </c>
      <c r="S43" s="20">
        <v>0.30499999999999999</v>
      </c>
      <c r="T43" s="20">
        <f t="shared" si="0"/>
        <v>11.258991696706</v>
      </c>
      <c r="U43" s="20">
        <f t="shared" si="1"/>
        <v>100.87178808941</v>
      </c>
    </row>
    <row r="44" spans="1:21" x14ac:dyDescent="0.25">
      <c r="A44" s="18">
        <v>38046</v>
      </c>
      <c r="B44" s="18">
        <v>38028</v>
      </c>
      <c r="C44" s="18">
        <v>6410</v>
      </c>
      <c r="D44" s="18">
        <v>6410</v>
      </c>
      <c r="E44" s="18" t="s">
        <v>56</v>
      </c>
      <c r="F44" s="18" t="s">
        <v>81</v>
      </c>
      <c r="G44" s="19">
        <v>4.0268839872399997</v>
      </c>
      <c r="H44" s="19">
        <v>1.6296200000000001</v>
      </c>
      <c r="I44" s="18" t="s">
        <v>79</v>
      </c>
      <c r="J44" s="18" t="s">
        <v>80</v>
      </c>
      <c r="K44" s="18">
        <v>16</v>
      </c>
      <c r="L44" s="18">
        <v>60</v>
      </c>
      <c r="M44" s="18" t="s">
        <v>71</v>
      </c>
      <c r="N44" s="18" t="s">
        <v>74</v>
      </c>
      <c r="O44" s="18" t="s">
        <v>75</v>
      </c>
      <c r="P44" s="20">
        <v>0.70014500000000002</v>
      </c>
      <c r="Q44" s="20">
        <v>6.29983</v>
      </c>
      <c r="R44" s="20">
        <v>0.30199999999999999</v>
      </c>
      <c r="S44" s="20">
        <v>0.30499999999999999</v>
      </c>
      <c r="T44" s="20">
        <f t="shared" si="0"/>
        <v>0.79639726584019999</v>
      </c>
      <c r="U44" s="20">
        <f t="shared" si="1"/>
        <v>7.1350986303970014</v>
      </c>
    </row>
    <row r="45" spans="1:21" x14ac:dyDescent="0.25">
      <c r="A45" s="18">
        <v>38047</v>
      </c>
      <c r="B45" s="18">
        <v>38029</v>
      </c>
      <c r="C45" s="18">
        <v>6410</v>
      </c>
      <c r="D45" s="18">
        <v>6410</v>
      </c>
      <c r="E45" s="18" t="s">
        <v>56</v>
      </c>
      <c r="F45" s="18" t="s">
        <v>81</v>
      </c>
      <c r="G45" s="19">
        <v>6.6163822104800003</v>
      </c>
      <c r="H45" s="19">
        <v>2.6775500000000001</v>
      </c>
      <c r="I45" s="18" t="s">
        <v>79</v>
      </c>
      <c r="J45" s="18" t="s">
        <v>80</v>
      </c>
      <c r="K45" s="18">
        <v>16</v>
      </c>
      <c r="L45" s="18">
        <v>60</v>
      </c>
      <c r="M45" s="18" t="s">
        <v>71</v>
      </c>
      <c r="N45" s="18" t="s">
        <v>74</v>
      </c>
      <c r="O45" s="18" t="s">
        <v>75</v>
      </c>
      <c r="P45" s="20">
        <v>0.70014500000000002</v>
      </c>
      <c r="Q45" s="20">
        <v>6.29983</v>
      </c>
      <c r="R45" s="20">
        <v>0.30199999999999999</v>
      </c>
      <c r="S45" s="20">
        <v>0.30499999999999999</v>
      </c>
      <c r="T45" s="20">
        <f t="shared" si="0"/>
        <v>1.3085219248355</v>
      </c>
      <c r="U45" s="20">
        <f t="shared" si="1"/>
        <v>11.723336322467503</v>
      </c>
    </row>
    <row r="46" spans="1:21" x14ac:dyDescent="0.25">
      <c r="A46" s="18">
        <v>38048</v>
      </c>
      <c r="B46" s="18">
        <v>38030</v>
      </c>
      <c r="C46" s="18">
        <v>6410</v>
      </c>
      <c r="D46" s="18">
        <v>6410</v>
      </c>
      <c r="E46" s="18" t="s">
        <v>56</v>
      </c>
      <c r="F46" s="18" t="s">
        <v>81</v>
      </c>
      <c r="G46" s="19">
        <v>3.1015627705500002</v>
      </c>
      <c r="H46" s="19">
        <v>1.2551600000000001</v>
      </c>
      <c r="I46" s="18" t="s">
        <v>79</v>
      </c>
      <c r="J46" s="18" t="s">
        <v>80</v>
      </c>
      <c r="K46" s="18">
        <v>16</v>
      </c>
      <c r="L46" s="18">
        <v>60</v>
      </c>
      <c r="M46" s="18" t="s">
        <v>71</v>
      </c>
      <c r="N46" s="18" t="s">
        <v>74</v>
      </c>
      <c r="O46" s="18" t="s">
        <v>75</v>
      </c>
      <c r="P46" s="20">
        <v>0.70014500000000002</v>
      </c>
      <c r="Q46" s="20">
        <v>6.29983</v>
      </c>
      <c r="R46" s="20">
        <v>0.30199999999999999</v>
      </c>
      <c r="S46" s="20">
        <v>0.30499999999999999</v>
      </c>
      <c r="T46" s="20">
        <f t="shared" si="0"/>
        <v>0.61339821074360001</v>
      </c>
      <c r="U46" s="20">
        <f t="shared" si="1"/>
        <v>5.4955697628460003</v>
      </c>
    </row>
    <row r="47" spans="1:21" x14ac:dyDescent="0.25">
      <c r="A47" s="18">
        <v>38049</v>
      </c>
      <c r="B47" s="18">
        <v>38031</v>
      </c>
      <c r="C47" s="18">
        <v>6410</v>
      </c>
      <c r="D47" s="18">
        <v>6410</v>
      </c>
      <c r="E47" s="18" t="s">
        <v>56</v>
      </c>
      <c r="F47" s="18" t="s">
        <v>81</v>
      </c>
      <c r="G47" s="19">
        <v>5.3169805762899998</v>
      </c>
      <c r="H47" s="19">
        <v>2.15171</v>
      </c>
      <c r="I47" s="18" t="s">
        <v>79</v>
      </c>
      <c r="J47" s="18" t="s">
        <v>80</v>
      </c>
      <c r="K47" s="18">
        <v>16</v>
      </c>
      <c r="L47" s="18">
        <v>60</v>
      </c>
      <c r="M47" s="18" t="s">
        <v>71</v>
      </c>
      <c r="N47" s="18" t="s">
        <v>74</v>
      </c>
      <c r="O47" s="18" t="s">
        <v>75</v>
      </c>
      <c r="P47" s="20">
        <v>0.70014500000000002</v>
      </c>
      <c r="Q47" s="20">
        <v>6.29983</v>
      </c>
      <c r="R47" s="20">
        <v>0.30199999999999999</v>
      </c>
      <c r="S47" s="20">
        <v>0.30499999999999999</v>
      </c>
      <c r="T47" s="20">
        <f t="shared" si="0"/>
        <v>1.0515432805691001</v>
      </c>
      <c r="U47" s="20">
        <f t="shared" si="1"/>
        <v>9.4210080104635008</v>
      </c>
    </row>
    <row r="48" spans="1:21" x14ac:dyDescent="0.25">
      <c r="A48" s="18">
        <v>38050</v>
      </c>
      <c r="B48" s="18">
        <v>38032</v>
      </c>
      <c r="C48" s="18">
        <v>6410</v>
      </c>
      <c r="D48" s="18">
        <v>6410</v>
      </c>
      <c r="E48" s="18" t="s">
        <v>56</v>
      </c>
      <c r="F48" s="18" t="s">
        <v>81</v>
      </c>
      <c r="G48" s="19">
        <v>4.0937249070400004</v>
      </c>
      <c r="H48" s="19">
        <v>1.6566700000000001</v>
      </c>
      <c r="I48" s="18" t="s">
        <v>79</v>
      </c>
      <c r="J48" s="18" t="s">
        <v>80</v>
      </c>
      <c r="K48" s="18">
        <v>16</v>
      </c>
      <c r="L48" s="18">
        <v>60</v>
      </c>
      <c r="M48" s="18" t="s">
        <v>71</v>
      </c>
      <c r="N48" s="18" t="s">
        <v>74</v>
      </c>
      <c r="O48" s="18" t="s">
        <v>75</v>
      </c>
      <c r="P48" s="20">
        <v>0.70014500000000002</v>
      </c>
      <c r="Q48" s="20">
        <v>6.29983</v>
      </c>
      <c r="R48" s="20">
        <v>0.30199999999999999</v>
      </c>
      <c r="S48" s="20">
        <v>0.30499999999999999</v>
      </c>
      <c r="T48" s="20">
        <f t="shared" si="0"/>
        <v>0.80961663357070002</v>
      </c>
      <c r="U48" s="20">
        <f t="shared" si="1"/>
        <v>7.2535338594395018</v>
      </c>
    </row>
    <row r="49" spans="1:21" x14ac:dyDescent="0.25">
      <c r="A49" s="18">
        <v>38051</v>
      </c>
      <c r="B49" s="18">
        <v>38033</v>
      </c>
      <c r="C49" s="18">
        <v>6410</v>
      </c>
      <c r="D49" s="18">
        <v>6410</v>
      </c>
      <c r="E49" s="18" t="s">
        <v>56</v>
      </c>
      <c r="F49" s="18" t="s">
        <v>81</v>
      </c>
      <c r="G49" s="19">
        <v>6.6582436339699997</v>
      </c>
      <c r="H49" s="19">
        <v>2.6945000000000001</v>
      </c>
      <c r="I49" s="18" t="s">
        <v>79</v>
      </c>
      <c r="J49" s="18" t="s">
        <v>80</v>
      </c>
      <c r="K49" s="18">
        <v>16</v>
      </c>
      <c r="L49" s="18">
        <v>60</v>
      </c>
      <c r="M49" s="18" t="s">
        <v>71</v>
      </c>
      <c r="N49" s="18" t="s">
        <v>74</v>
      </c>
      <c r="O49" s="18" t="s">
        <v>75</v>
      </c>
      <c r="P49" s="20">
        <v>0.70014500000000002</v>
      </c>
      <c r="Q49" s="20">
        <v>6.29983</v>
      </c>
      <c r="R49" s="20">
        <v>0.30199999999999999</v>
      </c>
      <c r="S49" s="20">
        <v>0.30499999999999999</v>
      </c>
      <c r="T49" s="20">
        <f t="shared" si="0"/>
        <v>1.316805410345</v>
      </c>
      <c r="U49" s="20">
        <f t="shared" si="1"/>
        <v>11.797549894825003</v>
      </c>
    </row>
    <row r="50" spans="1:21" x14ac:dyDescent="0.25">
      <c r="A50" s="18">
        <v>38052</v>
      </c>
      <c r="B50" s="18">
        <v>38034</v>
      </c>
      <c r="C50" s="18">
        <v>6410</v>
      </c>
      <c r="D50" s="18">
        <v>6410</v>
      </c>
      <c r="E50" s="18" t="s">
        <v>56</v>
      </c>
      <c r="F50" s="18" t="s">
        <v>81</v>
      </c>
      <c r="G50" s="19">
        <v>2.8556902504599999</v>
      </c>
      <c r="H50" s="19">
        <v>1.1556599999999999</v>
      </c>
      <c r="I50" s="18" t="s">
        <v>79</v>
      </c>
      <c r="J50" s="18" t="s">
        <v>80</v>
      </c>
      <c r="K50" s="18">
        <v>16</v>
      </c>
      <c r="L50" s="18">
        <v>60</v>
      </c>
      <c r="M50" s="18" t="s">
        <v>71</v>
      </c>
      <c r="N50" s="18" t="s">
        <v>74</v>
      </c>
      <c r="O50" s="18" t="s">
        <v>75</v>
      </c>
      <c r="P50" s="20">
        <v>0.70014500000000002</v>
      </c>
      <c r="Q50" s="20">
        <v>6.29983</v>
      </c>
      <c r="R50" s="20">
        <v>0.30199999999999999</v>
      </c>
      <c r="S50" s="20">
        <v>0.30499999999999999</v>
      </c>
      <c r="T50" s="20">
        <f t="shared" si="0"/>
        <v>0.56477244034859986</v>
      </c>
      <c r="U50" s="20">
        <f t="shared" si="1"/>
        <v>5.0599207687709997</v>
      </c>
    </row>
    <row r="51" spans="1:21" x14ac:dyDescent="0.25">
      <c r="A51" s="18">
        <v>38053</v>
      </c>
      <c r="B51" s="18">
        <v>38035</v>
      </c>
      <c r="C51" s="18">
        <v>6410</v>
      </c>
      <c r="D51" s="18">
        <v>6410</v>
      </c>
      <c r="E51" s="18" t="s">
        <v>56</v>
      </c>
      <c r="F51" s="18" t="s">
        <v>81</v>
      </c>
      <c r="G51" s="19">
        <v>4.5871519437200003</v>
      </c>
      <c r="H51" s="19">
        <v>1.8563499999999999</v>
      </c>
      <c r="I51" s="18" t="s">
        <v>79</v>
      </c>
      <c r="J51" s="18" t="s">
        <v>80</v>
      </c>
      <c r="K51" s="18">
        <v>16</v>
      </c>
      <c r="L51" s="18">
        <v>60</v>
      </c>
      <c r="M51" s="18" t="s">
        <v>71</v>
      </c>
      <c r="N51" s="18" t="s">
        <v>74</v>
      </c>
      <c r="O51" s="18" t="s">
        <v>75</v>
      </c>
      <c r="P51" s="20">
        <v>0.70014500000000002</v>
      </c>
      <c r="Q51" s="20">
        <v>6.29983</v>
      </c>
      <c r="R51" s="20">
        <v>0.30199999999999999</v>
      </c>
      <c r="S51" s="20">
        <v>0.30499999999999999</v>
      </c>
      <c r="T51" s="20">
        <f t="shared" si="0"/>
        <v>0.90720049118349988</v>
      </c>
      <c r="U51" s="20">
        <f t="shared" si="1"/>
        <v>8.1278091472475005</v>
      </c>
    </row>
    <row r="52" spans="1:21" x14ac:dyDescent="0.25">
      <c r="A52" s="18">
        <v>38054</v>
      </c>
      <c r="B52" s="18">
        <v>38036</v>
      </c>
      <c r="C52" s="18">
        <v>6410</v>
      </c>
      <c r="D52" s="18">
        <v>6410</v>
      </c>
      <c r="E52" s="18" t="s">
        <v>56</v>
      </c>
      <c r="F52" s="18" t="s">
        <v>81</v>
      </c>
      <c r="G52" s="19">
        <v>16.778959329100001</v>
      </c>
      <c r="H52" s="19">
        <v>6.7901999999999996</v>
      </c>
      <c r="I52" s="18" t="s">
        <v>79</v>
      </c>
      <c r="J52" s="18" t="s">
        <v>80</v>
      </c>
      <c r="K52" s="18">
        <v>16</v>
      </c>
      <c r="L52" s="18">
        <v>60</v>
      </c>
      <c r="M52" s="18" t="s">
        <v>71</v>
      </c>
      <c r="N52" s="18" t="s">
        <v>74</v>
      </c>
      <c r="O52" s="18" t="s">
        <v>75</v>
      </c>
      <c r="P52" s="20">
        <v>0.70014500000000002</v>
      </c>
      <c r="Q52" s="20">
        <v>6.29983</v>
      </c>
      <c r="R52" s="20">
        <v>0.30199999999999999</v>
      </c>
      <c r="S52" s="20">
        <v>0.30499999999999999</v>
      </c>
      <c r="T52" s="20">
        <f t="shared" si="0"/>
        <v>3.3183789561419998</v>
      </c>
      <c r="U52" s="20">
        <f t="shared" si="1"/>
        <v>29.730088437870002</v>
      </c>
    </row>
    <row r="53" spans="1:21" x14ac:dyDescent="0.25">
      <c r="A53" s="18">
        <v>38055</v>
      </c>
      <c r="B53" s="18">
        <v>38037</v>
      </c>
      <c r="C53" s="18">
        <v>6410</v>
      </c>
      <c r="D53" s="18">
        <v>6410</v>
      </c>
      <c r="E53" s="18" t="s">
        <v>56</v>
      </c>
      <c r="F53" s="18" t="s">
        <v>81</v>
      </c>
      <c r="G53" s="19">
        <v>5.6031434112599996</v>
      </c>
      <c r="H53" s="19">
        <v>2.2675100000000001</v>
      </c>
      <c r="I53" s="18" t="s">
        <v>79</v>
      </c>
      <c r="J53" s="18" t="s">
        <v>80</v>
      </c>
      <c r="K53" s="18">
        <v>16</v>
      </c>
      <c r="L53" s="18">
        <v>60</v>
      </c>
      <c r="M53" s="18" t="s">
        <v>71</v>
      </c>
      <c r="N53" s="18" t="s">
        <v>74</v>
      </c>
      <c r="O53" s="18" t="s">
        <v>75</v>
      </c>
      <c r="P53" s="20">
        <v>0.70014500000000002</v>
      </c>
      <c r="Q53" s="20">
        <v>6.29983</v>
      </c>
      <c r="R53" s="20">
        <v>0.30199999999999999</v>
      </c>
      <c r="S53" s="20">
        <v>0.30499999999999999</v>
      </c>
      <c r="T53" s="20">
        <f t="shared" si="0"/>
        <v>1.1081348806871001</v>
      </c>
      <c r="U53" s="20">
        <f t="shared" si="1"/>
        <v>9.9280246286935014</v>
      </c>
    </row>
    <row r="54" spans="1:21" x14ac:dyDescent="0.25">
      <c r="A54" s="18">
        <v>38056</v>
      </c>
      <c r="B54" s="18">
        <v>38038</v>
      </c>
      <c r="C54" s="18">
        <v>6410</v>
      </c>
      <c r="D54" s="18">
        <v>6410</v>
      </c>
      <c r="E54" s="18" t="s">
        <v>56</v>
      </c>
      <c r="F54" s="18" t="s">
        <v>81</v>
      </c>
      <c r="G54" s="19">
        <v>12.942787578000001</v>
      </c>
      <c r="H54" s="19">
        <v>5.2377599999999997</v>
      </c>
      <c r="I54" s="18" t="s">
        <v>79</v>
      </c>
      <c r="J54" s="18" t="s">
        <v>80</v>
      </c>
      <c r="K54" s="18">
        <v>16</v>
      </c>
      <c r="L54" s="18">
        <v>60</v>
      </c>
      <c r="M54" s="18" t="s">
        <v>71</v>
      </c>
      <c r="N54" s="18" t="s">
        <v>74</v>
      </c>
      <c r="O54" s="18" t="s">
        <v>75</v>
      </c>
      <c r="P54" s="20">
        <v>0.70014500000000002</v>
      </c>
      <c r="Q54" s="20">
        <v>6.29983</v>
      </c>
      <c r="R54" s="20">
        <v>0.30199999999999999</v>
      </c>
      <c r="S54" s="20">
        <v>0.30499999999999999</v>
      </c>
      <c r="T54" s="20">
        <f t="shared" si="0"/>
        <v>2.5596996496896001</v>
      </c>
      <c r="U54" s="20">
        <f t="shared" si="1"/>
        <v>22.932913318656002</v>
      </c>
    </row>
    <row r="55" spans="1:21" x14ac:dyDescent="0.25">
      <c r="A55" s="18">
        <v>38057</v>
      </c>
      <c r="B55" s="18">
        <v>38039</v>
      </c>
      <c r="C55" s="18">
        <v>6410</v>
      </c>
      <c r="D55" s="18">
        <v>6410</v>
      </c>
      <c r="E55" s="18" t="s">
        <v>56</v>
      </c>
      <c r="F55" s="18" t="s">
        <v>81</v>
      </c>
      <c r="G55" s="19">
        <v>3.86643595483</v>
      </c>
      <c r="H55" s="19">
        <v>1.5646899999999999</v>
      </c>
      <c r="I55" s="18" t="s">
        <v>79</v>
      </c>
      <c r="J55" s="18" t="s">
        <v>80</v>
      </c>
      <c r="K55" s="18">
        <v>16</v>
      </c>
      <c r="L55" s="18">
        <v>60</v>
      </c>
      <c r="M55" s="18" t="s">
        <v>71</v>
      </c>
      <c r="N55" s="18" t="s">
        <v>74</v>
      </c>
      <c r="O55" s="18" t="s">
        <v>75</v>
      </c>
      <c r="P55" s="20">
        <v>0.70014500000000002</v>
      </c>
      <c r="Q55" s="20">
        <v>6.29983</v>
      </c>
      <c r="R55" s="20">
        <v>0.30199999999999999</v>
      </c>
      <c r="S55" s="20">
        <v>0.30499999999999999</v>
      </c>
      <c r="T55" s="20">
        <f t="shared" si="0"/>
        <v>0.7646658962749</v>
      </c>
      <c r="U55" s="20">
        <f t="shared" si="1"/>
        <v>6.8508102968764995</v>
      </c>
    </row>
    <row r="56" spans="1:21" x14ac:dyDescent="0.25">
      <c r="A56" s="18">
        <v>38058</v>
      </c>
      <c r="B56" s="18">
        <v>38040</v>
      </c>
      <c r="C56" s="18">
        <v>6410</v>
      </c>
      <c r="D56" s="18">
        <v>6410</v>
      </c>
      <c r="E56" s="18" t="s">
        <v>56</v>
      </c>
      <c r="F56" s="18" t="s">
        <v>81</v>
      </c>
      <c r="G56" s="19">
        <v>5.0162289970299998</v>
      </c>
      <c r="H56" s="19">
        <v>2.0299999999999998</v>
      </c>
      <c r="I56" s="18" t="s">
        <v>79</v>
      </c>
      <c r="J56" s="18" t="s">
        <v>80</v>
      </c>
      <c r="K56" s="18">
        <v>16</v>
      </c>
      <c r="L56" s="18">
        <v>60</v>
      </c>
      <c r="M56" s="18" t="s">
        <v>71</v>
      </c>
      <c r="N56" s="18" t="s">
        <v>74</v>
      </c>
      <c r="O56" s="18" t="s">
        <v>75</v>
      </c>
      <c r="P56" s="20">
        <v>0.70014500000000002</v>
      </c>
      <c r="Q56" s="20">
        <v>6.29983</v>
      </c>
      <c r="R56" s="20">
        <v>0.30199999999999999</v>
      </c>
      <c r="S56" s="20">
        <v>0.30499999999999999</v>
      </c>
      <c r="T56" s="20">
        <f t="shared" si="0"/>
        <v>0.99206345629999992</v>
      </c>
      <c r="U56" s="20">
        <f t="shared" si="1"/>
        <v>8.8881151554999995</v>
      </c>
    </row>
    <row r="57" spans="1:21" x14ac:dyDescent="0.25">
      <c r="A57" s="18">
        <v>38059</v>
      </c>
      <c r="B57" s="18">
        <v>38041</v>
      </c>
      <c r="C57" s="18">
        <v>6410</v>
      </c>
      <c r="D57" s="18">
        <v>6410</v>
      </c>
      <c r="E57" s="18" t="s">
        <v>56</v>
      </c>
      <c r="F57" s="18" t="s">
        <v>81</v>
      </c>
      <c r="G57" s="19">
        <v>5.4885705628899997</v>
      </c>
      <c r="H57" s="19">
        <v>2.2211500000000002</v>
      </c>
      <c r="I57" s="18" t="s">
        <v>79</v>
      </c>
      <c r="J57" s="18" t="s">
        <v>80</v>
      </c>
      <c r="K57" s="18">
        <v>16</v>
      </c>
      <c r="L57" s="18">
        <v>60</v>
      </c>
      <c r="M57" s="18" t="s">
        <v>71</v>
      </c>
      <c r="N57" s="18" t="s">
        <v>74</v>
      </c>
      <c r="O57" s="18" t="s">
        <v>75</v>
      </c>
      <c r="P57" s="20">
        <v>0.70014500000000002</v>
      </c>
      <c r="Q57" s="20">
        <v>6.29983</v>
      </c>
      <c r="R57" s="20">
        <v>0.30199999999999999</v>
      </c>
      <c r="S57" s="20">
        <v>0.30499999999999999</v>
      </c>
      <c r="T57" s="20">
        <f t="shared" si="0"/>
        <v>1.0854786925915001</v>
      </c>
      <c r="U57" s="20">
        <f t="shared" si="1"/>
        <v>9.7250428461275025</v>
      </c>
    </row>
    <row r="58" spans="1:21" x14ac:dyDescent="0.25">
      <c r="A58" s="18">
        <v>38060</v>
      </c>
      <c r="B58" s="18">
        <v>38042</v>
      </c>
      <c r="C58" s="18">
        <v>6410</v>
      </c>
      <c r="D58" s="18">
        <v>6410</v>
      </c>
      <c r="E58" s="18" t="s">
        <v>56</v>
      </c>
      <c r="F58" s="18" t="s">
        <v>81</v>
      </c>
      <c r="G58" s="19">
        <v>1.80867495617</v>
      </c>
      <c r="H58" s="19">
        <v>0.73194499999999996</v>
      </c>
      <c r="I58" s="18" t="s">
        <v>79</v>
      </c>
      <c r="J58" s="18" t="s">
        <v>80</v>
      </c>
      <c r="K58" s="18">
        <v>16</v>
      </c>
      <c r="L58" s="18">
        <v>60</v>
      </c>
      <c r="M58" s="18" t="s">
        <v>71</v>
      </c>
      <c r="N58" s="18" t="s">
        <v>74</v>
      </c>
      <c r="O58" s="18" t="s">
        <v>75</v>
      </c>
      <c r="P58" s="20">
        <v>0.70014500000000002</v>
      </c>
      <c r="Q58" s="20">
        <v>6.29983</v>
      </c>
      <c r="R58" s="20">
        <v>0.30199999999999999</v>
      </c>
      <c r="S58" s="20">
        <v>0.30499999999999999</v>
      </c>
      <c r="T58" s="20">
        <f t="shared" si="0"/>
        <v>0.35770240715344997</v>
      </c>
      <c r="U58" s="20">
        <f t="shared" si="1"/>
        <v>3.20473470319825</v>
      </c>
    </row>
    <row r="59" spans="1:21" x14ac:dyDescent="0.25">
      <c r="A59" s="18">
        <v>38061</v>
      </c>
      <c r="B59" s="18">
        <v>38061</v>
      </c>
      <c r="C59" s="18">
        <v>6410</v>
      </c>
      <c r="D59" s="18">
        <v>6410</v>
      </c>
      <c r="E59" s="18" t="s">
        <v>56</v>
      </c>
      <c r="F59" s="18" t="s">
        <v>81</v>
      </c>
      <c r="G59" s="19">
        <v>1.59052858344</v>
      </c>
      <c r="H59" s="19">
        <v>0.64366400000000001</v>
      </c>
      <c r="I59" s="18" t="s">
        <v>79</v>
      </c>
      <c r="J59" s="18" t="s">
        <v>80</v>
      </c>
      <c r="K59" s="18">
        <v>16</v>
      </c>
      <c r="L59" s="18">
        <v>60</v>
      </c>
      <c r="M59" s="18" t="s">
        <v>71</v>
      </c>
      <c r="N59" s="18" t="s">
        <v>74</v>
      </c>
      <c r="O59" s="18" t="s">
        <v>75</v>
      </c>
      <c r="P59" s="20">
        <v>0.70014500000000002</v>
      </c>
      <c r="Q59" s="20">
        <v>6.29983</v>
      </c>
      <c r="R59" s="20">
        <v>0.30199999999999999</v>
      </c>
      <c r="S59" s="20">
        <v>0.30499999999999999</v>
      </c>
      <c r="T59" s="20">
        <f t="shared" si="0"/>
        <v>0.31455937563344</v>
      </c>
      <c r="U59" s="20">
        <f t="shared" si="1"/>
        <v>2.8182067750984001</v>
      </c>
    </row>
    <row r="60" spans="1:21" x14ac:dyDescent="0.25">
      <c r="A60" s="18">
        <v>38066</v>
      </c>
      <c r="B60" s="18">
        <v>38066</v>
      </c>
      <c r="C60" s="18">
        <v>6410</v>
      </c>
      <c r="D60" s="18">
        <v>6410</v>
      </c>
      <c r="E60" s="18" t="s">
        <v>56</v>
      </c>
      <c r="F60" s="18" t="s">
        <v>81</v>
      </c>
      <c r="G60" s="19">
        <v>2.5019539822999999</v>
      </c>
      <c r="H60" s="19">
        <v>1.0125</v>
      </c>
      <c r="I60" s="18" t="s">
        <v>79</v>
      </c>
      <c r="J60" s="18" t="s">
        <v>80</v>
      </c>
      <c r="K60" s="18">
        <v>16</v>
      </c>
      <c r="L60" s="18">
        <v>60</v>
      </c>
      <c r="M60" s="18" t="s">
        <v>71</v>
      </c>
      <c r="N60" s="18" t="s">
        <v>74</v>
      </c>
      <c r="O60" s="18" t="s">
        <v>75</v>
      </c>
      <c r="P60" s="20">
        <v>0.70014500000000002</v>
      </c>
      <c r="Q60" s="20">
        <v>6.29983</v>
      </c>
      <c r="R60" s="20">
        <v>0.30199999999999999</v>
      </c>
      <c r="S60" s="20">
        <v>0.30499999999999999</v>
      </c>
      <c r="T60" s="20">
        <f t="shared" si="0"/>
        <v>0.49480997512499997</v>
      </c>
      <c r="U60" s="20">
        <f t="shared" si="1"/>
        <v>4.4331116231249998</v>
      </c>
    </row>
    <row r="61" spans="1:21" x14ac:dyDescent="0.25">
      <c r="A61" s="18">
        <v>38068</v>
      </c>
      <c r="B61" s="18">
        <v>38068</v>
      </c>
      <c r="C61" s="18">
        <v>6410</v>
      </c>
      <c r="D61" s="18">
        <v>6410</v>
      </c>
      <c r="E61" s="18" t="s">
        <v>56</v>
      </c>
      <c r="F61" s="18" t="s">
        <v>81</v>
      </c>
      <c r="G61" s="19">
        <v>4.2252603709500001</v>
      </c>
      <c r="H61" s="19">
        <v>1.7099</v>
      </c>
      <c r="I61" s="18" t="s">
        <v>79</v>
      </c>
      <c r="J61" s="18" t="s">
        <v>80</v>
      </c>
      <c r="K61" s="18">
        <v>16</v>
      </c>
      <c r="L61" s="18">
        <v>60</v>
      </c>
      <c r="M61" s="18" t="s">
        <v>71</v>
      </c>
      <c r="N61" s="18" t="s">
        <v>74</v>
      </c>
      <c r="O61" s="18" t="s">
        <v>75</v>
      </c>
      <c r="P61" s="20">
        <v>0.70014500000000002</v>
      </c>
      <c r="Q61" s="20">
        <v>6.29983</v>
      </c>
      <c r="R61" s="20">
        <v>0.30199999999999999</v>
      </c>
      <c r="S61" s="20">
        <v>0.30499999999999999</v>
      </c>
      <c r="T61" s="20">
        <f t="shared" si="0"/>
        <v>0.83563019897900004</v>
      </c>
      <c r="U61" s="20">
        <f t="shared" si="1"/>
        <v>7.4865951253150005</v>
      </c>
    </row>
    <row r="62" spans="1:21" x14ac:dyDescent="0.25">
      <c r="A62" s="18">
        <v>38069</v>
      </c>
      <c r="B62" s="18">
        <v>38069</v>
      </c>
      <c r="C62" s="18">
        <v>6410</v>
      </c>
      <c r="D62" s="18">
        <v>6410</v>
      </c>
      <c r="E62" s="18" t="s">
        <v>56</v>
      </c>
      <c r="F62" s="18" t="s">
        <v>81</v>
      </c>
      <c r="G62" s="19">
        <v>1.41878242448</v>
      </c>
      <c r="H62" s="19">
        <v>0.57416100000000003</v>
      </c>
      <c r="I62" s="18" t="s">
        <v>79</v>
      </c>
      <c r="J62" s="18" t="s">
        <v>80</v>
      </c>
      <c r="K62" s="18">
        <v>16</v>
      </c>
      <c r="L62" s="18">
        <v>60</v>
      </c>
      <c r="M62" s="18" t="s">
        <v>71</v>
      </c>
      <c r="N62" s="18" t="s">
        <v>74</v>
      </c>
      <c r="O62" s="18" t="s">
        <v>75</v>
      </c>
      <c r="P62" s="20">
        <v>0.70014500000000002</v>
      </c>
      <c r="Q62" s="20">
        <v>6.29983</v>
      </c>
      <c r="R62" s="20">
        <v>0.30199999999999999</v>
      </c>
      <c r="S62" s="20">
        <v>0.30499999999999999</v>
      </c>
      <c r="T62" s="20">
        <f t="shared" si="0"/>
        <v>0.28059317543480999</v>
      </c>
      <c r="U62" s="20">
        <f t="shared" si="1"/>
        <v>2.5138961013778505</v>
      </c>
    </row>
    <row r="63" spans="1:21" x14ac:dyDescent="0.25">
      <c r="A63" s="18">
        <v>38072</v>
      </c>
      <c r="B63" s="18">
        <v>38072</v>
      </c>
      <c r="C63" s="18">
        <v>6410</v>
      </c>
      <c r="D63" s="18">
        <v>6410</v>
      </c>
      <c r="E63" s="18" t="s">
        <v>56</v>
      </c>
      <c r="F63" s="18" t="s">
        <v>81</v>
      </c>
      <c r="G63" s="19">
        <v>3.9111161115300002</v>
      </c>
      <c r="H63" s="19">
        <v>1.58277</v>
      </c>
      <c r="I63" s="18" t="s">
        <v>79</v>
      </c>
      <c r="J63" s="18" t="s">
        <v>80</v>
      </c>
      <c r="K63" s="18">
        <v>16</v>
      </c>
      <c r="L63" s="18">
        <v>60</v>
      </c>
      <c r="M63" s="18" t="s">
        <v>71</v>
      </c>
      <c r="N63" s="18" t="s">
        <v>74</v>
      </c>
      <c r="O63" s="18" t="s">
        <v>75</v>
      </c>
      <c r="P63" s="20">
        <v>0.70014500000000002</v>
      </c>
      <c r="Q63" s="20">
        <v>6.29983</v>
      </c>
      <c r="R63" s="20">
        <v>0.30199999999999999</v>
      </c>
      <c r="S63" s="20">
        <v>0.30499999999999999</v>
      </c>
      <c r="T63" s="20">
        <f t="shared" si="0"/>
        <v>0.77350161415169993</v>
      </c>
      <c r="U63" s="20">
        <f t="shared" si="1"/>
        <v>6.9299714407245006</v>
      </c>
    </row>
    <row r="64" spans="1:21" x14ac:dyDescent="0.25">
      <c r="A64" s="18">
        <v>38624</v>
      </c>
      <c r="B64" s="18">
        <v>38574</v>
      </c>
      <c r="C64" s="18">
        <v>6410</v>
      </c>
      <c r="D64" s="18">
        <v>6410</v>
      </c>
      <c r="E64" s="18" t="s">
        <v>56</v>
      </c>
      <c r="F64" s="18" t="s">
        <v>113</v>
      </c>
      <c r="G64" s="19">
        <v>0.23311961078599999</v>
      </c>
      <c r="H64" s="19">
        <v>9.4340199999999999E-2</v>
      </c>
      <c r="I64" s="18" t="s">
        <v>24</v>
      </c>
      <c r="J64" s="18" t="s">
        <v>114</v>
      </c>
      <c r="K64" s="18">
        <v>16</v>
      </c>
      <c r="L64" s="18">
        <v>60</v>
      </c>
      <c r="M64" s="18" t="s">
        <v>71</v>
      </c>
      <c r="N64" s="18" t="s">
        <v>74</v>
      </c>
      <c r="O64" s="18" t="s">
        <v>75</v>
      </c>
      <c r="P64" s="20">
        <v>0.74605500000000002</v>
      </c>
      <c r="Q64" s="20">
        <v>6.7142049999999998</v>
      </c>
      <c r="R64" s="20">
        <v>0.24</v>
      </c>
      <c r="S64" s="20">
        <v>0.56100000000000005</v>
      </c>
      <c r="T64" s="20">
        <f t="shared" si="0"/>
        <v>5.3491063212359996E-2</v>
      </c>
      <c r="U64" s="20">
        <f t="shared" si="1"/>
        <v>0.27807113527549898</v>
      </c>
    </row>
    <row r="65" spans="1:21" x14ac:dyDescent="0.25">
      <c r="A65" s="18">
        <v>38650</v>
      </c>
      <c r="B65" s="18">
        <v>38600</v>
      </c>
      <c r="C65" s="18">
        <v>6410</v>
      </c>
      <c r="D65" s="18">
        <v>6410</v>
      </c>
      <c r="E65" s="18" t="s">
        <v>56</v>
      </c>
      <c r="F65" s="18" t="s">
        <v>113</v>
      </c>
      <c r="G65" s="19">
        <v>3.7555694953600001</v>
      </c>
      <c r="H65" s="19">
        <v>1.51983</v>
      </c>
      <c r="I65" s="18" t="s">
        <v>24</v>
      </c>
      <c r="J65" s="18" t="s">
        <v>114</v>
      </c>
      <c r="K65" s="18">
        <v>16</v>
      </c>
      <c r="L65" s="18">
        <v>60</v>
      </c>
      <c r="M65" s="18" t="s">
        <v>71</v>
      </c>
      <c r="N65" s="18" t="s">
        <v>74</v>
      </c>
      <c r="O65" s="18" t="s">
        <v>75</v>
      </c>
      <c r="P65" s="20">
        <v>0.74605500000000002</v>
      </c>
      <c r="Q65" s="20">
        <v>6.7142049999999998</v>
      </c>
      <c r="R65" s="20">
        <v>0.24</v>
      </c>
      <c r="S65" s="20">
        <v>0.56100000000000005</v>
      </c>
      <c r="T65" s="20">
        <f t="shared" si="0"/>
        <v>0.8617463456940001</v>
      </c>
      <c r="U65" s="20">
        <f t="shared" si="1"/>
        <v>4.4797536312808495</v>
      </c>
    </row>
    <row r="66" spans="1:21" x14ac:dyDescent="0.25">
      <c r="A66" s="18">
        <v>38665</v>
      </c>
      <c r="B66" s="18">
        <v>38615</v>
      </c>
      <c r="C66" s="18">
        <v>6410</v>
      </c>
      <c r="D66" s="18">
        <v>6410</v>
      </c>
      <c r="E66" s="18" t="s">
        <v>56</v>
      </c>
      <c r="F66" s="18" t="s">
        <v>113</v>
      </c>
      <c r="G66" s="19">
        <v>0.94506337461199996</v>
      </c>
      <c r="H66" s="19">
        <v>0.38245400000000002</v>
      </c>
      <c r="I66" s="18" t="s">
        <v>24</v>
      </c>
      <c r="J66" s="18" t="s">
        <v>114</v>
      </c>
      <c r="K66" s="18">
        <v>16</v>
      </c>
      <c r="L66" s="18">
        <v>60</v>
      </c>
      <c r="M66" s="18" t="s">
        <v>71</v>
      </c>
      <c r="N66" s="18" t="s">
        <v>74</v>
      </c>
      <c r="O66" s="18" t="s">
        <v>75</v>
      </c>
      <c r="P66" s="20">
        <v>0.74605500000000002</v>
      </c>
      <c r="Q66" s="20">
        <v>6.7142049999999998</v>
      </c>
      <c r="R66" s="20">
        <v>0.24</v>
      </c>
      <c r="S66" s="20">
        <v>0.56100000000000005</v>
      </c>
      <c r="T66" s="20">
        <f t="shared" ref="T66:T75" si="2">H66*P66*(1-R66)</f>
        <v>0.21685210641720004</v>
      </c>
      <c r="U66" s="20">
        <f t="shared" ref="U66:U75" si="3">H66*Q66*(1-S66)</f>
        <v>1.1272969314317298</v>
      </c>
    </row>
    <row r="67" spans="1:21" x14ac:dyDescent="0.25">
      <c r="A67" s="18">
        <v>38667</v>
      </c>
      <c r="B67" s="18">
        <v>38617</v>
      </c>
      <c r="C67" s="18">
        <v>6410</v>
      </c>
      <c r="D67" s="18">
        <v>6410</v>
      </c>
      <c r="E67" s="18" t="s">
        <v>56</v>
      </c>
      <c r="F67" s="18" t="s">
        <v>113</v>
      </c>
      <c r="G67" s="19">
        <v>1.35178525448</v>
      </c>
      <c r="H67" s="19">
        <v>0.54704799999999998</v>
      </c>
      <c r="I67" s="18" t="s">
        <v>24</v>
      </c>
      <c r="J67" s="18" t="s">
        <v>114</v>
      </c>
      <c r="K67" s="18">
        <v>16</v>
      </c>
      <c r="L67" s="18">
        <v>60</v>
      </c>
      <c r="M67" s="18" t="s">
        <v>71</v>
      </c>
      <c r="N67" s="18" t="s">
        <v>74</v>
      </c>
      <c r="O67" s="18" t="s">
        <v>75</v>
      </c>
      <c r="P67" s="20">
        <v>0.74605500000000002</v>
      </c>
      <c r="Q67" s="20">
        <v>6.7142049999999998</v>
      </c>
      <c r="R67" s="20">
        <v>0.24</v>
      </c>
      <c r="S67" s="20">
        <v>0.56100000000000005</v>
      </c>
      <c r="T67" s="20">
        <f t="shared" si="2"/>
        <v>0.31017720068640003</v>
      </c>
      <c r="U67" s="20">
        <f t="shared" si="3"/>
        <v>1.6124436709927596</v>
      </c>
    </row>
    <row r="68" spans="1:21" x14ac:dyDescent="0.25">
      <c r="A68" s="18">
        <v>47836</v>
      </c>
      <c r="B68" s="18">
        <v>49401</v>
      </c>
      <c r="C68" s="18">
        <v>6430</v>
      </c>
      <c r="D68" s="18">
        <v>6430</v>
      </c>
      <c r="E68" s="18" t="s">
        <v>56</v>
      </c>
      <c r="F68" s="18" t="s">
        <v>113</v>
      </c>
      <c r="G68" s="19">
        <v>0.42867626907599998</v>
      </c>
      <c r="H68" s="19">
        <v>0.17347899999999999</v>
      </c>
      <c r="I68" s="18" t="s">
        <v>24</v>
      </c>
      <c r="J68" s="18" t="s">
        <v>114</v>
      </c>
      <c r="K68" s="18">
        <v>16</v>
      </c>
      <c r="L68" s="18">
        <v>60</v>
      </c>
      <c r="M68" s="18" t="s">
        <v>71</v>
      </c>
      <c r="N68" s="18" t="s">
        <v>76</v>
      </c>
      <c r="O68" s="18" t="s">
        <v>75</v>
      </c>
      <c r="P68" s="20">
        <v>0.74605500000000002</v>
      </c>
      <c r="Q68" s="20">
        <v>6.7142049999999998</v>
      </c>
      <c r="R68" s="20">
        <v>0.24</v>
      </c>
      <c r="S68" s="20">
        <v>0.56100000000000005</v>
      </c>
      <c r="T68" s="20">
        <f t="shared" si="2"/>
        <v>9.8362905262199998E-2</v>
      </c>
      <c r="U68" s="20">
        <f t="shared" si="3"/>
        <v>0.5113355968766049</v>
      </c>
    </row>
    <row r="69" spans="1:21" x14ac:dyDescent="0.25">
      <c r="A69" s="18">
        <v>49361</v>
      </c>
      <c r="B69" s="18">
        <v>49289</v>
      </c>
      <c r="C69" s="18">
        <v>6430</v>
      </c>
      <c r="D69" s="18">
        <v>6430</v>
      </c>
      <c r="E69" s="18" t="s">
        <v>56</v>
      </c>
      <c r="F69" s="18" t="s">
        <v>81</v>
      </c>
      <c r="G69" s="19">
        <v>2.0838821756999999</v>
      </c>
      <c r="H69" s="19">
        <v>0.84331699999999998</v>
      </c>
      <c r="I69" s="18" t="s">
        <v>79</v>
      </c>
      <c r="J69" s="18" t="s">
        <v>80</v>
      </c>
      <c r="K69" s="18">
        <v>16</v>
      </c>
      <c r="L69" s="18">
        <v>60</v>
      </c>
      <c r="M69" s="18" t="s">
        <v>71</v>
      </c>
      <c r="N69" s="18" t="s">
        <v>76</v>
      </c>
      <c r="O69" s="18" t="s">
        <v>75</v>
      </c>
      <c r="P69" s="20">
        <v>0.70014500000000002</v>
      </c>
      <c r="Q69" s="20">
        <v>6.29983</v>
      </c>
      <c r="R69" s="20">
        <v>0.30199999999999999</v>
      </c>
      <c r="S69" s="20">
        <v>0.30499999999999999</v>
      </c>
      <c r="T69" s="20">
        <f t="shared" si="2"/>
        <v>0.41213003831356992</v>
      </c>
      <c r="U69" s="20">
        <f t="shared" si="3"/>
        <v>3.6923638465964506</v>
      </c>
    </row>
    <row r="70" spans="1:21" x14ac:dyDescent="0.25">
      <c r="A70" s="18">
        <v>49362</v>
      </c>
      <c r="B70" s="18">
        <v>49290</v>
      </c>
      <c r="C70" s="18">
        <v>6430</v>
      </c>
      <c r="D70" s="18">
        <v>6430</v>
      </c>
      <c r="E70" s="18" t="s">
        <v>56</v>
      </c>
      <c r="F70" s="18" t="s">
        <v>81</v>
      </c>
      <c r="G70" s="19">
        <v>6.0466757830800004</v>
      </c>
      <c r="H70" s="19">
        <v>2.4470000000000001</v>
      </c>
      <c r="I70" s="18" t="s">
        <v>79</v>
      </c>
      <c r="J70" s="18" t="s">
        <v>80</v>
      </c>
      <c r="K70" s="18">
        <v>16</v>
      </c>
      <c r="L70" s="18">
        <v>60</v>
      </c>
      <c r="M70" s="18" t="s">
        <v>71</v>
      </c>
      <c r="N70" s="18" t="s">
        <v>76</v>
      </c>
      <c r="O70" s="18" t="s">
        <v>75</v>
      </c>
      <c r="P70" s="20">
        <v>0.70014500000000002</v>
      </c>
      <c r="Q70" s="20">
        <v>6.29983</v>
      </c>
      <c r="R70" s="20">
        <v>0.30199999999999999</v>
      </c>
      <c r="S70" s="20">
        <v>0.30499999999999999</v>
      </c>
      <c r="T70" s="20">
        <f t="shared" si="2"/>
        <v>1.1958518608699999</v>
      </c>
      <c r="U70" s="20">
        <f t="shared" si="3"/>
        <v>10.713900386950002</v>
      </c>
    </row>
    <row r="71" spans="1:21" x14ac:dyDescent="0.25">
      <c r="A71" s="18">
        <v>49363</v>
      </c>
      <c r="B71" s="18">
        <v>49291</v>
      </c>
      <c r="C71" s="18">
        <v>6430</v>
      </c>
      <c r="D71" s="18">
        <v>6430</v>
      </c>
      <c r="E71" s="18" t="s">
        <v>56</v>
      </c>
      <c r="F71" s="18" t="s">
        <v>81</v>
      </c>
      <c r="G71" s="19">
        <v>2.3643595288900001</v>
      </c>
      <c r="H71" s="19">
        <v>0.95682199999999995</v>
      </c>
      <c r="I71" s="18" t="s">
        <v>79</v>
      </c>
      <c r="J71" s="18" t="s">
        <v>80</v>
      </c>
      <c r="K71" s="18">
        <v>16</v>
      </c>
      <c r="L71" s="18">
        <v>60</v>
      </c>
      <c r="M71" s="18" t="s">
        <v>71</v>
      </c>
      <c r="N71" s="18" t="s">
        <v>76</v>
      </c>
      <c r="O71" s="18" t="s">
        <v>75</v>
      </c>
      <c r="P71" s="20">
        <v>0.70014500000000002</v>
      </c>
      <c r="Q71" s="20">
        <v>6.29983</v>
      </c>
      <c r="R71" s="20">
        <v>0.30199999999999999</v>
      </c>
      <c r="S71" s="20">
        <v>0.30499999999999999</v>
      </c>
      <c r="T71" s="20">
        <f t="shared" si="2"/>
        <v>0.46760006915461994</v>
      </c>
      <c r="U71" s="20">
        <f t="shared" si="3"/>
        <v>4.1893320784807004</v>
      </c>
    </row>
    <row r="72" spans="1:21" x14ac:dyDescent="0.25">
      <c r="A72" s="18">
        <v>49364</v>
      </c>
      <c r="B72" s="18">
        <v>49292</v>
      </c>
      <c r="C72" s="18">
        <v>6430</v>
      </c>
      <c r="D72" s="18">
        <v>6430</v>
      </c>
      <c r="E72" s="18" t="s">
        <v>56</v>
      </c>
      <c r="F72" s="18" t="s">
        <v>81</v>
      </c>
      <c r="G72" s="19">
        <v>1.69561838542</v>
      </c>
      <c r="H72" s="19">
        <v>0.68619200000000002</v>
      </c>
      <c r="I72" s="18" t="s">
        <v>79</v>
      </c>
      <c r="J72" s="18" t="s">
        <v>80</v>
      </c>
      <c r="K72" s="18">
        <v>16</v>
      </c>
      <c r="L72" s="18">
        <v>60</v>
      </c>
      <c r="M72" s="18" t="s">
        <v>71</v>
      </c>
      <c r="N72" s="18" t="s">
        <v>76</v>
      </c>
      <c r="O72" s="18" t="s">
        <v>75</v>
      </c>
      <c r="P72" s="20">
        <v>0.70014500000000002</v>
      </c>
      <c r="Q72" s="20">
        <v>6.29983</v>
      </c>
      <c r="R72" s="20">
        <v>0.30199999999999999</v>
      </c>
      <c r="S72" s="20">
        <v>0.30499999999999999</v>
      </c>
      <c r="T72" s="20">
        <f t="shared" si="2"/>
        <v>0.33534286069232</v>
      </c>
      <c r="U72" s="20">
        <f t="shared" si="3"/>
        <v>3.0044105984152001</v>
      </c>
    </row>
    <row r="73" spans="1:21" x14ac:dyDescent="0.25">
      <c r="A73" s="18">
        <v>49365</v>
      </c>
      <c r="B73" s="18">
        <v>49293</v>
      </c>
      <c r="C73" s="18">
        <v>6430</v>
      </c>
      <c r="D73" s="18">
        <v>6430</v>
      </c>
      <c r="E73" s="18" t="s">
        <v>56</v>
      </c>
      <c r="F73" s="18" t="s">
        <v>81</v>
      </c>
      <c r="G73" s="19">
        <v>1.33444171377</v>
      </c>
      <c r="H73" s="19">
        <v>0.54002899999999998</v>
      </c>
      <c r="I73" s="18" t="s">
        <v>79</v>
      </c>
      <c r="J73" s="18" t="s">
        <v>80</v>
      </c>
      <c r="K73" s="18">
        <v>16</v>
      </c>
      <c r="L73" s="18">
        <v>60</v>
      </c>
      <c r="M73" s="18" t="s">
        <v>71</v>
      </c>
      <c r="N73" s="18" t="s">
        <v>76</v>
      </c>
      <c r="O73" s="18" t="s">
        <v>75</v>
      </c>
      <c r="P73" s="20">
        <v>0.70014500000000002</v>
      </c>
      <c r="Q73" s="20">
        <v>6.29983</v>
      </c>
      <c r="R73" s="20">
        <v>0.30199999999999999</v>
      </c>
      <c r="S73" s="20">
        <v>0.30499999999999999</v>
      </c>
      <c r="T73" s="20">
        <f t="shared" si="2"/>
        <v>0.26391282573509001</v>
      </c>
      <c r="U73" s="20">
        <f t="shared" si="3"/>
        <v>2.3644531720736501</v>
      </c>
    </row>
    <row r="74" spans="1:21" x14ac:dyDescent="0.25">
      <c r="A74" s="18">
        <v>49366</v>
      </c>
      <c r="B74" s="18">
        <v>49294</v>
      </c>
      <c r="C74" s="18">
        <v>6430</v>
      </c>
      <c r="D74" s="18">
        <v>6430</v>
      </c>
      <c r="E74" s="18" t="s">
        <v>56</v>
      </c>
      <c r="F74" s="18" t="s">
        <v>81</v>
      </c>
      <c r="G74" s="19">
        <v>9.4041704628599998</v>
      </c>
      <c r="H74" s="19">
        <v>3.8057300000000001</v>
      </c>
      <c r="I74" s="18" t="s">
        <v>79</v>
      </c>
      <c r="J74" s="18" t="s">
        <v>80</v>
      </c>
      <c r="K74" s="18">
        <v>16</v>
      </c>
      <c r="L74" s="18">
        <v>60</v>
      </c>
      <c r="M74" s="18" t="s">
        <v>71</v>
      </c>
      <c r="N74" s="18" t="s">
        <v>76</v>
      </c>
      <c r="O74" s="18" t="s">
        <v>75</v>
      </c>
      <c r="P74" s="20">
        <v>0.70014500000000002</v>
      </c>
      <c r="Q74" s="20">
        <v>6.29983</v>
      </c>
      <c r="R74" s="20">
        <v>0.30199999999999999</v>
      </c>
      <c r="S74" s="20">
        <v>0.30499999999999999</v>
      </c>
      <c r="T74" s="20">
        <f t="shared" si="2"/>
        <v>1.8598648559333</v>
      </c>
      <c r="U74" s="20">
        <f t="shared" si="3"/>
        <v>16.662939158000501</v>
      </c>
    </row>
    <row r="75" spans="1:21" x14ac:dyDescent="0.25">
      <c r="A75" s="18">
        <v>49439</v>
      </c>
      <c r="B75" s="18">
        <v>49367</v>
      </c>
      <c r="C75" s="18">
        <v>6430</v>
      </c>
      <c r="D75" s="18">
        <v>6430</v>
      </c>
      <c r="E75" s="18" t="s">
        <v>56</v>
      </c>
      <c r="F75" s="18" t="s">
        <v>113</v>
      </c>
      <c r="G75" s="19">
        <v>37.2408540594</v>
      </c>
      <c r="H75" s="19">
        <v>15.0708</v>
      </c>
      <c r="I75" s="18" t="s">
        <v>24</v>
      </c>
      <c r="J75" s="18" t="s">
        <v>114</v>
      </c>
      <c r="K75" s="18">
        <v>16</v>
      </c>
      <c r="L75" s="18">
        <v>60</v>
      </c>
      <c r="M75" s="18" t="s">
        <v>71</v>
      </c>
      <c r="N75" s="18" t="s">
        <v>76</v>
      </c>
      <c r="O75" s="18" t="s">
        <v>75</v>
      </c>
      <c r="P75" s="20">
        <v>0.74605500000000002</v>
      </c>
      <c r="Q75" s="20">
        <v>6.7142049999999998</v>
      </c>
      <c r="R75" s="20">
        <v>0.24</v>
      </c>
      <c r="S75" s="20">
        <v>0.56100000000000005</v>
      </c>
      <c r="T75" s="20">
        <f t="shared" si="2"/>
        <v>8.5451707274400004</v>
      </c>
      <c r="U75" s="20">
        <f t="shared" si="3"/>
        <v>44.421725473445996</v>
      </c>
    </row>
    <row r="76" spans="1:21" x14ac:dyDescent="0.25">
      <c r="G76" s="19">
        <f>SUM(G2:G75)</f>
        <v>4546.5166342364137</v>
      </c>
      <c r="T76" s="20">
        <f>SUM(T2:T75)</f>
        <v>1552.8371583674718</v>
      </c>
      <c r="U76" s="20">
        <f>SUM(U2:U75)</f>
        <v>11440.580880125197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topLeftCell="U1" workbookViewId="0">
      <selection activeCell="AE1" sqref="AE1:AI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34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  <c r="AE1" t="s">
        <v>325</v>
      </c>
      <c r="AF1" t="s">
        <v>326</v>
      </c>
      <c r="AG1" t="s">
        <v>327</v>
      </c>
      <c r="AH1" t="s">
        <v>238</v>
      </c>
    </row>
    <row r="2" spans="1:34" x14ac:dyDescent="0.25">
      <c r="A2" s="18">
        <v>8</v>
      </c>
      <c r="B2" s="18">
        <v>329</v>
      </c>
      <c r="C2" s="18" t="s">
        <v>165</v>
      </c>
      <c r="D2" s="18" t="s">
        <v>135</v>
      </c>
      <c r="E2" s="18" t="s">
        <v>166</v>
      </c>
      <c r="F2" s="18" t="s">
        <v>157</v>
      </c>
      <c r="G2" s="18" t="s">
        <v>158</v>
      </c>
      <c r="H2" s="18">
        <v>7753</v>
      </c>
      <c r="I2" s="18">
        <v>7754</v>
      </c>
      <c r="J2" s="18">
        <v>7680</v>
      </c>
      <c r="K2" s="18">
        <v>2110</v>
      </c>
      <c r="L2" s="18">
        <v>2110</v>
      </c>
      <c r="M2" s="18" t="s">
        <v>171</v>
      </c>
      <c r="N2" s="18" t="s">
        <v>172</v>
      </c>
      <c r="O2" s="19">
        <v>182.24080387199999</v>
      </c>
      <c r="P2" s="19">
        <v>73.750200000000007</v>
      </c>
      <c r="Q2" s="18" t="s">
        <v>24</v>
      </c>
      <c r="R2" s="18" t="s">
        <v>173</v>
      </c>
      <c r="S2" s="18">
        <v>26</v>
      </c>
      <c r="T2" s="18">
        <v>21</v>
      </c>
      <c r="U2" s="18" t="s">
        <v>57</v>
      </c>
      <c r="V2" s="18" t="s">
        <v>58</v>
      </c>
      <c r="W2" s="18" t="s">
        <v>57</v>
      </c>
      <c r="X2" s="20">
        <v>1.671602</v>
      </c>
      <c r="Y2" s="20">
        <v>12.944876000000001</v>
      </c>
      <c r="Z2" s="20">
        <v>0.84899999999999998</v>
      </c>
      <c r="AA2" s="20">
        <v>0.71899999999999997</v>
      </c>
      <c r="AB2" s="20">
        <f t="shared" ref="AB2:AB46" si="0">P2*X2*(1-Z2)</f>
        <v>18.615428254880406</v>
      </c>
      <c r="AC2" s="20">
        <f t="shared" ref="AC2:AC46" si="1">P2*Y2*(1-AA2)</f>
        <v>268.26710150703127</v>
      </c>
      <c r="AE2" t="s">
        <v>58</v>
      </c>
      <c r="AF2">
        <v>544.02832999999998</v>
      </c>
      <c r="AG2">
        <v>0.43001560330511462</v>
      </c>
      <c r="AH2">
        <v>0.4</v>
      </c>
    </row>
    <row r="3" spans="1:34" x14ac:dyDescent="0.25">
      <c r="A3" s="18">
        <v>8</v>
      </c>
      <c r="B3" s="18">
        <v>329</v>
      </c>
      <c r="C3" s="18" t="s">
        <v>165</v>
      </c>
      <c r="D3" s="18" t="s">
        <v>135</v>
      </c>
      <c r="E3" s="18" t="s">
        <v>166</v>
      </c>
      <c r="F3" s="18" t="s">
        <v>157</v>
      </c>
      <c r="G3" s="18" t="s">
        <v>158</v>
      </c>
      <c r="H3" s="18">
        <v>7754</v>
      </c>
      <c r="I3" s="18">
        <v>7755</v>
      </c>
      <c r="J3" s="18">
        <v>7681</v>
      </c>
      <c r="K3" s="18">
        <v>2110</v>
      </c>
      <c r="L3" s="18">
        <v>2110</v>
      </c>
      <c r="M3" s="18" t="s">
        <v>171</v>
      </c>
      <c r="N3" s="18" t="s">
        <v>172</v>
      </c>
      <c r="O3" s="19">
        <v>22.183747771499998</v>
      </c>
      <c r="P3" s="19">
        <v>8.9774399999999996</v>
      </c>
      <c r="Q3" s="18" t="s">
        <v>24</v>
      </c>
      <c r="R3" s="18" t="s">
        <v>173</v>
      </c>
      <c r="S3" s="18">
        <v>26</v>
      </c>
      <c r="T3" s="18">
        <v>21</v>
      </c>
      <c r="U3" s="18" t="s">
        <v>57</v>
      </c>
      <c r="V3" s="18" t="s">
        <v>58</v>
      </c>
      <c r="W3" s="18" t="s">
        <v>57</v>
      </c>
      <c r="X3" s="20">
        <v>1.671602</v>
      </c>
      <c r="Y3" s="20">
        <v>12.944876000000001</v>
      </c>
      <c r="Z3" s="20">
        <v>0.84899999999999998</v>
      </c>
      <c r="AA3" s="20">
        <v>0.71899999999999997</v>
      </c>
      <c r="AB3" s="20">
        <f t="shared" si="0"/>
        <v>2.2660127054908803</v>
      </c>
      <c r="AC3" s="20">
        <f t="shared" si="1"/>
        <v>32.655529174880641</v>
      </c>
      <c r="AE3" t="s">
        <v>60</v>
      </c>
      <c r="AF3">
        <v>288.53180299999997</v>
      </c>
      <c r="AG3">
        <v>0.22806381671292278</v>
      </c>
      <c r="AH3">
        <v>0.27</v>
      </c>
    </row>
    <row r="4" spans="1:34" x14ac:dyDescent="0.25">
      <c r="A4" s="18">
        <v>8</v>
      </c>
      <c r="B4" s="18">
        <v>329</v>
      </c>
      <c r="C4" s="18" t="s">
        <v>165</v>
      </c>
      <c r="D4" s="18" t="s">
        <v>135</v>
      </c>
      <c r="E4" s="18" t="s">
        <v>166</v>
      </c>
      <c r="F4" s="18" t="s">
        <v>157</v>
      </c>
      <c r="G4" s="18" t="s">
        <v>158</v>
      </c>
      <c r="H4" s="18">
        <v>7755</v>
      </c>
      <c r="I4" s="18">
        <v>7756</v>
      </c>
      <c r="J4" s="18">
        <v>7682</v>
      </c>
      <c r="K4" s="18">
        <v>2110</v>
      </c>
      <c r="L4" s="18">
        <v>2110</v>
      </c>
      <c r="M4" s="18" t="s">
        <v>171</v>
      </c>
      <c r="N4" s="18" t="s">
        <v>172</v>
      </c>
      <c r="O4" s="19">
        <v>320.53994621099997</v>
      </c>
      <c r="P4" s="19">
        <v>129.71799999999999</v>
      </c>
      <c r="Q4" s="18" t="s">
        <v>24</v>
      </c>
      <c r="R4" s="18" t="s">
        <v>173</v>
      </c>
      <c r="S4" s="18">
        <v>26</v>
      </c>
      <c r="T4" s="18">
        <v>21</v>
      </c>
      <c r="U4" s="18" t="s">
        <v>57</v>
      </c>
      <c r="V4" s="18" t="s">
        <v>58</v>
      </c>
      <c r="W4" s="18" t="s">
        <v>57</v>
      </c>
      <c r="X4" s="20">
        <v>1.671602</v>
      </c>
      <c r="Y4" s="20">
        <v>12.944876000000001</v>
      </c>
      <c r="Z4" s="20">
        <v>0.84899999999999998</v>
      </c>
      <c r="AA4" s="20">
        <v>0.71899999999999997</v>
      </c>
      <c r="AB4" s="20">
        <f t="shared" si="0"/>
        <v>32.742367103636006</v>
      </c>
      <c r="AC4" s="20">
        <f t="shared" si="1"/>
        <v>471.85054241600807</v>
      </c>
      <c r="AE4" t="s">
        <v>62</v>
      </c>
      <c r="AF4">
        <v>236.52192000000002</v>
      </c>
      <c r="AG4">
        <v>0.18695371272978389</v>
      </c>
      <c r="AH4">
        <v>0.15</v>
      </c>
    </row>
    <row r="5" spans="1:34" x14ac:dyDescent="0.25">
      <c r="A5" s="18">
        <v>8</v>
      </c>
      <c r="B5" s="18">
        <v>329</v>
      </c>
      <c r="C5" s="18" t="s">
        <v>165</v>
      </c>
      <c r="D5" s="18" t="s">
        <v>135</v>
      </c>
      <c r="E5" s="18" t="s">
        <v>166</v>
      </c>
      <c r="F5" s="18" t="s">
        <v>157</v>
      </c>
      <c r="G5" s="18" t="s">
        <v>158</v>
      </c>
      <c r="H5" s="18">
        <v>7757</v>
      </c>
      <c r="I5" s="18">
        <v>7758</v>
      </c>
      <c r="J5" s="18">
        <v>7684</v>
      </c>
      <c r="K5" s="18">
        <v>2110</v>
      </c>
      <c r="L5" s="18">
        <v>2110</v>
      </c>
      <c r="M5" s="18" t="s">
        <v>171</v>
      </c>
      <c r="N5" s="18" t="s">
        <v>172</v>
      </c>
      <c r="O5" s="19">
        <v>752.04493407400003</v>
      </c>
      <c r="P5" s="19">
        <v>304.34199999999998</v>
      </c>
      <c r="Q5" s="18" t="s">
        <v>24</v>
      </c>
      <c r="R5" s="18" t="s">
        <v>173</v>
      </c>
      <c r="S5" s="18">
        <v>26</v>
      </c>
      <c r="T5" s="18">
        <v>21</v>
      </c>
      <c r="U5" s="18" t="s">
        <v>57</v>
      </c>
      <c r="V5" s="18" t="s">
        <v>58</v>
      </c>
      <c r="W5" s="18" t="s">
        <v>57</v>
      </c>
      <c r="X5" s="20">
        <v>1.671602</v>
      </c>
      <c r="Y5" s="20">
        <v>12.944876000000001</v>
      </c>
      <c r="Z5" s="20">
        <v>0.84899999999999998</v>
      </c>
      <c r="AA5" s="20">
        <v>0.71899999999999997</v>
      </c>
      <c r="AB5" s="20">
        <f t="shared" si="0"/>
        <v>76.819543078484003</v>
      </c>
      <c r="AC5" s="20">
        <f t="shared" si="1"/>
        <v>1107.0471158973521</v>
      </c>
      <c r="AE5" t="s">
        <v>328</v>
      </c>
      <c r="AF5">
        <v>196.0542021</v>
      </c>
      <c r="AG5">
        <v>0.15496686725217854</v>
      </c>
      <c r="AH5">
        <v>0.1</v>
      </c>
    </row>
    <row r="6" spans="1:34" x14ac:dyDescent="0.25">
      <c r="A6" s="18">
        <v>8</v>
      </c>
      <c r="B6" s="18">
        <v>329</v>
      </c>
      <c r="C6" s="18" t="s">
        <v>165</v>
      </c>
      <c r="D6" s="18" t="s">
        <v>135</v>
      </c>
      <c r="E6" s="18" t="s">
        <v>166</v>
      </c>
      <c r="F6" s="18" t="s">
        <v>157</v>
      </c>
      <c r="G6" s="18" t="s">
        <v>158</v>
      </c>
      <c r="H6" s="18">
        <v>7761</v>
      </c>
      <c r="I6" s="18">
        <v>7762</v>
      </c>
      <c r="J6" s="18">
        <v>7688</v>
      </c>
      <c r="K6" s="18">
        <v>2110</v>
      </c>
      <c r="L6" s="18">
        <v>2110</v>
      </c>
      <c r="M6" s="18" t="s">
        <v>171</v>
      </c>
      <c r="N6" s="18" t="s">
        <v>172</v>
      </c>
      <c r="O6" s="19">
        <v>3.3721053728500001</v>
      </c>
      <c r="P6" s="19">
        <v>1.3646400000000001</v>
      </c>
      <c r="Q6" s="18" t="s">
        <v>24</v>
      </c>
      <c r="R6" s="18" t="s">
        <v>173</v>
      </c>
      <c r="S6" s="18">
        <v>26</v>
      </c>
      <c r="T6" s="18">
        <v>21</v>
      </c>
      <c r="U6" s="18" t="s">
        <v>57</v>
      </c>
      <c r="V6" s="18" t="s">
        <v>58</v>
      </c>
      <c r="W6" s="18" t="s">
        <v>57</v>
      </c>
      <c r="X6" s="20">
        <v>1.671602</v>
      </c>
      <c r="Y6" s="20">
        <v>12.944876000000001</v>
      </c>
      <c r="Z6" s="20">
        <v>0.84899999999999998</v>
      </c>
      <c r="AA6" s="20">
        <v>0.71899999999999997</v>
      </c>
      <c r="AB6" s="20">
        <f t="shared" si="0"/>
        <v>0.34445137794528008</v>
      </c>
      <c r="AC6" s="20">
        <f t="shared" si="1"/>
        <v>4.9638918592838417</v>
      </c>
      <c r="AF6">
        <v>1265.1362551000002</v>
      </c>
      <c r="AH6">
        <v>0.28000000000000003</v>
      </c>
    </row>
    <row r="7" spans="1:34" x14ac:dyDescent="0.25">
      <c r="A7" s="18">
        <v>8</v>
      </c>
      <c r="B7" s="18">
        <v>329</v>
      </c>
      <c r="C7" s="18" t="s">
        <v>165</v>
      </c>
      <c r="D7" s="18" t="s">
        <v>135</v>
      </c>
      <c r="E7" s="18" t="s">
        <v>166</v>
      </c>
      <c r="F7" s="18" t="s">
        <v>157</v>
      </c>
      <c r="G7" s="18" t="s">
        <v>158</v>
      </c>
      <c r="H7" s="18">
        <v>7763</v>
      </c>
      <c r="I7" s="18">
        <v>7764</v>
      </c>
      <c r="J7" s="18">
        <v>7690</v>
      </c>
      <c r="K7" s="18">
        <v>2110</v>
      </c>
      <c r="L7" s="18">
        <v>2110</v>
      </c>
      <c r="M7" s="18" t="s">
        <v>171</v>
      </c>
      <c r="N7" s="18" t="s">
        <v>172</v>
      </c>
      <c r="O7" s="19">
        <v>53.377745368699998</v>
      </c>
      <c r="P7" s="19">
        <v>21.601199999999999</v>
      </c>
      <c r="Q7" s="18" t="s">
        <v>24</v>
      </c>
      <c r="R7" s="18" t="s">
        <v>173</v>
      </c>
      <c r="S7" s="18">
        <v>26</v>
      </c>
      <c r="T7" s="18">
        <v>21</v>
      </c>
      <c r="U7" s="18" t="s">
        <v>57</v>
      </c>
      <c r="V7" s="18" t="s">
        <v>58</v>
      </c>
      <c r="W7" s="18" t="s">
        <v>57</v>
      </c>
      <c r="X7" s="20">
        <v>1.671602</v>
      </c>
      <c r="Y7" s="20">
        <v>12.944876000000001</v>
      </c>
      <c r="Z7" s="20">
        <v>0.84899999999999998</v>
      </c>
      <c r="AA7" s="20">
        <v>0.71899999999999997</v>
      </c>
      <c r="AB7" s="20">
        <f t="shared" si="0"/>
        <v>5.4523999774824006</v>
      </c>
      <c r="AC7" s="20">
        <f t="shared" si="1"/>
        <v>78.574584381787204</v>
      </c>
    </row>
    <row r="8" spans="1:34" x14ac:dyDescent="0.25">
      <c r="A8" s="18">
        <v>8</v>
      </c>
      <c r="B8" s="18">
        <v>329</v>
      </c>
      <c r="C8" s="18" t="s">
        <v>165</v>
      </c>
      <c r="D8" s="18" t="s">
        <v>135</v>
      </c>
      <c r="E8" s="18" t="s">
        <v>166</v>
      </c>
      <c r="F8" s="18" t="s">
        <v>157</v>
      </c>
      <c r="G8" s="18" t="s">
        <v>158</v>
      </c>
      <c r="H8" s="18">
        <v>7765</v>
      </c>
      <c r="I8" s="18">
        <v>7766</v>
      </c>
      <c r="J8" s="18">
        <v>7692</v>
      </c>
      <c r="K8" s="18">
        <v>2110</v>
      </c>
      <c r="L8" s="18">
        <v>2110</v>
      </c>
      <c r="M8" s="18" t="s">
        <v>171</v>
      </c>
      <c r="N8" s="18" t="s">
        <v>172</v>
      </c>
      <c r="O8" s="19">
        <v>10.563377648099999</v>
      </c>
      <c r="P8" s="19">
        <v>4.2748499999999998</v>
      </c>
      <c r="Q8" s="18" t="s">
        <v>24</v>
      </c>
      <c r="R8" s="18" t="s">
        <v>173</v>
      </c>
      <c r="S8" s="18">
        <v>26</v>
      </c>
      <c r="T8" s="18">
        <v>21</v>
      </c>
      <c r="U8" s="18" t="s">
        <v>57</v>
      </c>
      <c r="V8" s="18" t="s">
        <v>58</v>
      </c>
      <c r="W8" s="18" t="s">
        <v>57</v>
      </c>
      <c r="X8" s="20">
        <v>1.671602</v>
      </c>
      <c r="Y8" s="20">
        <v>12.944876000000001</v>
      </c>
      <c r="Z8" s="20">
        <v>0.84899999999999998</v>
      </c>
      <c r="AA8" s="20">
        <v>0.71899999999999997</v>
      </c>
      <c r="AB8" s="20">
        <f t="shared" si="0"/>
        <v>1.0790230192647001</v>
      </c>
      <c r="AC8" s="20">
        <f t="shared" si="1"/>
        <v>15.549810290376602</v>
      </c>
    </row>
    <row r="9" spans="1:34" x14ac:dyDescent="0.25">
      <c r="A9" s="18">
        <v>8</v>
      </c>
      <c r="B9" s="18">
        <v>329</v>
      </c>
      <c r="C9" s="18" t="s">
        <v>165</v>
      </c>
      <c r="D9" s="18" t="s">
        <v>135</v>
      </c>
      <c r="E9" s="18" t="s">
        <v>166</v>
      </c>
      <c r="F9" s="18" t="s">
        <v>157</v>
      </c>
      <c r="G9" s="18" t="s">
        <v>158</v>
      </c>
      <c r="H9" s="18">
        <v>9314</v>
      </c>
      <c r="I9" s="18">
        <v>9315</v>
      </c>
      <c r="J9" s="18">
        <v>9272</v>
      </c>
      <c r="K9" s="18">
        <v>2120</v>
      </c>
      <c r="L9" s="18">
        <v>2120</v>
      </c>
      <c r="M9" s="18" t="s">
        <v>171</v>
      </c>
      <c r="N9" s="18" t="s">
        <v>172</v>
      </c>
      <c r="O9" s="19">
        <v>155.23865035700001</v>
      </c>
      <c r="P9" s="19">
        <v>62.822899999999997</v>
      </c>
      <c r="Q9" s="18" t="s">
        <v>24</v>
      </c>
      <c r="R9" s="18" t="s">
        <v>173</v>
      </c>
      <c r="S9" s="18">
        <v>27</v>
      </c>
      <c r="T9" s="18">
        <v>22</v>
      </c>
      <c r="U9" s="18" t="s">
        <v>59</v>
      </c>
      <c r="V9" s="18" t="s">
        <v>60</v>
      </c>
      <c r="W9" s="18" t="s">
        <v>61</v>
      </c>
      <c r="X9" s="20">
        <v>0.61701700000000004</v>
      </c>
      <c r="Y9" s="20">
        <v>11.721947</v>
      </c>
      <c r="Z9" s="20">
        <v>0.84899999999999998</v>
      </c>
      <c r="AA9" s="20">
        <v>0.71899999999999997</v>
      </c>
      <c r="AB9" s="20">
        <f t="shared" si="0"/>
        <v>5.8531823906843012</v>
      </c>
      <c r="AC9" s="20">
        <f t="shared" si="1"/>
        <v>206.9302838763503</v>
      </c>
    </row>
    <row r="10" spans="1:34" x14ac:dyDescent="0.25">
      <c r="A10" s="18">
        <v>8</v>
      </c>
      <c r="B10" s="18">
        <v>329</v>
      </c>
      <c r="C10" s="18" t="s">
        <v>165</v>
      </c>
      <c r="D10" s="18" t="s">
        <v>135</v>
      </c>
      <c r="E10" s="18" t="s">
        <v>166</v>
      </c>
      <c r="F10" s="18" t="s">
        <v>157</v>
      </c>
      <c r="G10" s="18" t="s">
        <v>158</v>
      </c>
      <c r="H10" s="18">
        <v>9316</v>
      </c>
      <c r="I10" s="18">
        <v>9317</v>
      </c>
      <c r="J10" s="18">
        <v>9274</v>
      </c>
      <c r="K10" s="18">
        <v>2120</v>
      </c>
      <c r="L10" s="18">
        <v>2120</v>
      </c>
      <c r="M10" s="18" t="s">
        <v>171</v>
      </c>
      <c r="N10" s="18" t="s">
        <v>172</v>
      </c>
      <c r="O10" s="19">
        <v>1.0605841011799999</v>
      </c>
      <c r="P10" s="19">
        <v>0.429203</v>
      </c>
      <c r="Q10" s="18" t="s">
        <v>24</v>
      </c>
      <c r="R10" s="18" t="s">
        <v>173</v>
      </c>
      <c r="S10" s="18">
        <v>27</v>
      </c>
      <c r="T10" s="18">
        <v>22</v>
      </c>
      <c r="U10" s="18" t="s">
        <v>59</v>
      </c>
      <c r="V10" s="18" t="s">
        <v>60</v>
      </c>
      <c r="W10" s="18" t="s">
        <v>61</v>
      </c>
      <c r="X10" s="20">
        <v>0.61701700000000004</v>
      </c>
      <c r="Y10" s="20">
        <v>11.721947</v>
      </c>
      <c r="Z10" s="20">
        <v>0.84899999999999998</v>
      </c>
      <c r="AA10" s="20">
        <v>0.71899999999999997</v>
      </c>
      <c r="AB10" s="20">
        <f t="shared" si="0"/>
        <v>3.9988657665101006E-2</v>
      </c>
      <c r="AC10" s="20">
        <f t="shared" si="1"/>
        <v>1.413737643925721</v>
      </c>
    </row>
    <row r="11" spans="1:34" x14ac:dyDescent="0.25">
      <c r="A11" s="18">
        <v>8</v>
      </c>
      <c r="B11" s="18">
        <v>329</v>
      </c>
      <c r="C11" s="18" t="s">
        <v>165</v>
      </c>
      <c r="D11" s="18" t="s">
        <v>135</v>
      </c>
      <c r="E11" s="18" t="s">
        <v>166</v>
      </c>
      <c r="F11" s="18" t="s">
        <v>157</v>
      </c>
      <c r="G11" s="18" t="s">
        <v>158</v>
      </c>
      <c r="H11" s="18">
        <v>9317</v>
      </c>
      <c r="I11" s="18">
        <v>9318</v>
      </c>
      <c r="J11" s="18">
        <v>9275</v>
      </c>
      <c r="K11" s="18">
        <v>2120</v>
      </c>
      <c r="L11" s="18">
        <v>2120</v>
      </c>
      <c r="M11" s="18" t="s">
        <v>171</v>
      </c>
      <c r="N11" s="18" t="s">
        <v>172</v>
      </c>
      <c r="O11" s="19">
        <v>521.84443691299998</v>
      </c>
      <c r="P11" s="19">
        <v>211.18299999999999</v>
      </c>
      <c r="Q11" s="18" t="s">
        <v>24</v>
      </c>
      <c r="R11" s="18" t="s">
        <v>173</v>
      </c>
      <c r="S11" s="18">
        <v>27</v>
      </c>
      <c r="T11" s="18">
        <v>22</v>
      </c>
      <c r="U11" s="18" t="s">
        <v>59</v>
      </c>
      <c r="V11" s="18" t="s">
        <v>60</v>
      </c>
      <c r="W11" s="18" t="s">
        <v>61</v>
      </c>
      <c r="X11" s="20">
        <v>0.61701700000000004</v>
      </c>
      <c r="Y11" s="20">
        <v>11.721947</v>
      </c>
      <c r="Z11" s="20">
        <v>0.84899999999999998</v>
      </c>
      <c r="AA11" s="20">
        <v>0.71899999999999997</v>
      </c>
      <c r="AB11" s="20">
        <f t="shared" si="0"/>
        <v>19.675828667761003</v>
      </c>
      <c r="AC11" s="20">
        <f t="shared" si="1"/>
        <v>695.60873725758097</v>
      </c>
    </row>
    <row r="12" spans="1:34" x14ac:dyDescent="0.25">
      <c r="A12" s="18">
        <v>8</v>
      </c>
      <c r="B12" s="18">
        <v>329</v>
      </c>
      <c r="C12" s="18" t="s">
        <v>165</v>
      </c>
      <c r="D12" s="18" t="s">
        <v>135</v>
      </c>
      <c r="E12" s="18" t="s">
        <v>166</v>
      </c>
      <c r="F12" s="18" t="s">
        <v>157</v>
      </c>
      <c r="G12" s="18" t="s">
        <v>158</v>
      </c>
      <c r="H12" s="18">
        <v>9327</v>
      </c>
      <c r="I12" s="18">
        <v>9328</v>
      </c>
      <c r="J12" s="18">
        <v>9285</v>
      </c>
      <c r="K12" s="18">
        <v>2120</v>
      </c>
      <c r="L12" s="18">
        <v>2120</v>
      </c>
      <c r="M12" s="18" t="s">
        <v>171</v>
      </c>
      <c r="N12" s="18" t="s">
        <v>172</v>
      </c>
      <c r="O12" s="19">
        <v>34.833744308599996</v>
      </c>
      <c r="P12" s="19">
        <v>14.0967</v>
      </c>
      <c r="Q12" s="18" t="s">
        <v>24</v>
      </c>
      <c r="R12" s="18" t="s">
        <v>173</v>
      </c>
      <c r="S12" s="18">
        <v>27</v>
      </c>
      <c r="T12" s="18">
        <v>22</v>
      </c>
      <c r="U12" s="18" t="s">
        <v>59</v>
      </c>
      <c r="V12" s="18" t="s">
        <v>60</v>
      </c>
      <c r="W12" s="18" t="s">
        <v>61</v>
      </c>
      <c r="X12" s="20">
        <v>0.61701700000000004</v>
      </c>
      <c r="Y12" s="20">
        <v>11.721947</v>
      </c>
      <c r="Z12" s="20">
        <v>0.84899999999999998</v>
      </c>
      <c r="AA12" s="20">
        <v>0.71899999999999997</v>
      </c>
      <c r="AB12" s="20">
        <f t="shared" si="0"/>
        <v>1.3133834351289002</v>
      </c>
      <c r="AC12" s="20">
        <f t="shared" si="1"/>
        <v>46.432656447246906</v>
      </c>
    </row>
    <row r="13" spans="1:34" x14ac:dyDescent="0.25">
      <c r="A13" s="18">
        <v>8</v>
      </c>
      <c r="B13" s="18">
        <v>329</v>
      </c>
      <c r="C13" s="18" t="s">
        <v>165</v>
      </c>
      <c r="D13" s="18" t="s">
        <v>135</v>
      </c>
      <c r="E13" s="18" t="s">
        <v>166</v>
      </c>
      <c r="F13" s="18" t="s">
        <v>157</v>
      </c>
      <c r="G13" s="18" t="s">
        <v>158</v>
      </c>
      <c r="H13" s="18">
        <v>11589</v>
      </c>
      <c r="I13" s="18">
        <v>11590</v>
      </c>
      <c r="J13" s="18">
        <v>11533</v>
      </c>
      <c r="K13" s="18">
        <v>2130</v>
      </c>
      <c r="L13" s="18">
        <v>2130</v>
      </c>
      <c r="M13" s="18" t="s">
        <v>171</v>
      </c>
      <c r="N13" s="18" t="s">
        <v>172</v>
      </c>
      <c r="O13" s="19">
        <v>408.46402573500001</v>
      </c>
      <c r="P13" s="19">
        <v>165.3</v>
      </c>
      <c r="Q13" s="18" t="s">
        <v>24</v>
      </c>
      <c r="R13" s="18" t="s">
        <v>173</v>
      </c>
      <c r="S13" s="18">
        <v>28</v>
      </c>
      <c r="T13" s="18">
        <v>22</v>
      </c>
      <c r="U13" s="18" t="s">
        <v>59</v>
      </c>
      <c r="V13" s="18" t="s">
        <v>62</v>
      </c>
      <c r="W13" s="18" t="s">
        <v>63</v>
      </c>
      <c r="X13" s="20">
        <v>0.71915099999999998</v>
      </c>
      <c r="Y13" s="20">
        <v>10.312696000000001</v>
      </c>
      <c r="Z13" s="20">
        <v>0.84899999999999998</v>
      </c>
      <c r="AA13" s="20">
        <v>0.71899999999999997</v>
      </c>
      <c r="AB13" s="20">
        <f t="shared" si="0"/>
        <v>17.950224705300005</v>
      </c>
      <c r="AC13" s="20">
        <f t="shared" si="1"/>
        <v>479.01751031280014</v>
      </c>
    </row>
    <row r="14" spans="1:34" x14ac:dyDescent="0.25">
      <c r="A14" s="18">
        <v>8</v>
      </c>
      <c r="B14" s="18">
        <v>329</v>
      </c>
      <c r="C14" s="18" t="s">
        <v>165</v>
      </c>
      <c r="D14" s="18" t="s">
        <v>135</v>
      </c>
      <c r="E14" s="18" t="s">
        <v>166</v>
      </c>
      <c r="F14" s="18" t="s">
        <v>157</v>
      </c>
      <c r="G14" s="18" t="s">
        <v>158</v>
      </c>
      <c r="H14" s="18">
        <v>11593</v>
      </c>
      <c r="I14" s="18">
        <v>11594</v>
      </c>
      <c r="J14" s="18">
        <v>11537</v>
      </c>
      <c r="K14" s="18">
        <v>2130</v>
      </c>
      <c r="L14" s="18">
        <v>2130</v>
      </c>
      <c r="M14" s="18" t="s">
        <v>171</v>
      </c>
      <c r="N14" s="18" t="s">
        <v>172</v>
      </c>
      <c r="O14" s="19">
        <v>120.697553601</v>
      </c>
      <c r="P14" s="19">
        <v>48.8446</v>
      </c>
      <c r="Q14" s="18" t="s">
        <v>24</v>
      </c>
      <c r="R14" s="18" t="s">
        <v>173</v>
      </c>
      <c r="S14" s="18">
        <v>28</v>
      </c>
      <c r="T14" s="18">
        <v>22</v>
      </c>
      <c r="U14" s="18" t="s">
        <v>59</v>
      </c>
      <c r="V14" s="18" t="s">
        <v>62</v>
      </c>
      <c r="W14" s="18" t="s">
        <v>63</v>
      </c>
      <c r="X14" s="20">
        <v>0.71915099999999998</v>
      </c>
      <c r="Y14" s="20">
        <v>10.312696000000001</v>
      </c>
      <c r="Z14" s="20">
        <v>0.84899999999999998</v>
      </c>
      <c r="AA14" s="20">
        <v>0.71899999999999997</v>
      </c>
      <c r="AB14" s="20">
        <f t="shared" si="0"/>
        <v>5.3041230831246011</v>
      </c>
      <c r="AC14" s="20">
        <f t="shared" si="1"/>
        <v>141.54518260268961</v>
      </c>
    </row>
    <row r="15" spans="1:34" x14ac:dyDescent="0.25">
      <c r="A15" s="18">
        <v>8</v>
      </c>
      <c r="B15" s="18">
        <v>329</v>
      </c>
      <c r="C15" s="18" t="s">
        <v>165</v>
      </c>
      <c r="D15" s="18" t="s">
        <v>135</v>
      </c>
      <c r="E15" s="18" t="s">
        <v>166</v>
      </c>
      <c r="F15" s="18" t="s">
        <v>157</v>
      </c>
      <c r="G15" s="18" t="s">
        <v>158</v>
      </c>
      <c r="H15" s="18">
        <v>11594</v>
      </c>
      <c r="I15" s="18">
        <v>11595</v>
      </c>
      <c r="J15" s="18">
        <v>11538</v>
      </c>
      <c r="K15" s="18">
        <v>2130</v>
      </c>
      <c r="L15" s="18">
        <v>2130</v>
      </c>
      <c r="M15" s="18" t="s">
        <v>171</v>
      </c>
      <c r="N15" s="18" t="s">
        <v>172</v>
      </c>
      <c r="O15" s="19">
        <v>13.6621261442</v>
      </c>
      <c r="P15" s="19">
        <v>5.5288700000000004</v>
      </c>
      <c r="Q15" s="18" t="s">
        <v>24</v>
      </c>
      <c r="R15" s="18" t="s">
        <v>173</v>
      </c>
      <c r="S15" s="18">
        <v>28</v>
      </c>
      <c r="T15" s="18">
        <v>22</v>
      </c>
      <c r="U15" s="18" t="s">
        <v>59</v>
      </c>
      <c r="V15" s="18" t="s">
        <v>62</v>
      </c>
      <c r="W15" s="18" t="s">
        <v>63</v>
      </c>
      <c r="X15" s="20">
        <v>0.71915099999999998</v>
      </c>
      <c r="Y15" s="20">
        <v>10.312696000000001</v>
      </c>
      <c r="Z15" s="20">
        <v>0.84899999999999998</v>
      </c>
      <c r="AA15" s="20">
        <v>0.71899999999999997</v>
      </c>
      <c r="AB15" s="20">
        <f t="shared" si="0"/>
        <v>0.60038995079487012</v>
      </c>
      <c r="AC15" s="20">
        <f t="shared" si="1"/>
        <v>16.021933104919125</v>
      </c>
    </row>
    <row r="16" spans="1:34" x14ac:dyDescent="0.25">
      <c r="A16" s="18">
        <v>8</v>
      </c>
      <c r="B16" s="18">
        <v>329</v>
      </c>
      <c r="C16" s="18" t="s">
        <v>165</v>
      </c>
      <c r="D16" s="18" t="s">
        <v>135</v>
      </c>
      <c r="E16" s="18" t="s">
        <v>166</v>
      </c>
      <c r="F16" s="18" t="s">
        <v>157</v>
      </c>
      <c r="G16" s="18" t="s">
        <v>158</v>
      </c>
      <c r="H16" s="18">
        <v>11596</v>
      </c>
      <c r="I16" s="18">
        <v>11597</v>
      </c>
      <c r="J16" s="18">
        <v>11540</v>
      </c>
      <c r="K16" s="18">
        <v>2130</v>
      </c>
      <c r="L16" s="18">
        <v>2130</v>
      </c>
      <c r="M16" s="18" t="s">
        <v>171</v>
      </c>
      <c r="N16" s="18" t="s">
        <v>172</v>
      </c>
      <c r="O16" s="19">
        <v>10.496911153999999</v>
      </c>
      <c r="P16" s="19">
        <v>4.2479500000000003</v>
      </c>
      <c r="Q16" s="18" t="s">
        <v>24</v>
      </c>
      <c r="R16" s="18" t="s">
        <v>173</v>
      </c>
      <c r="S16" s="18">
        <v>28</v>
      </c>
      <c r="T16" s="18">
        <v>22</v>
      </c>
      <c r="U16" s="18" t="s">
        <v>59</v>
      </c>
      <c r="V16" s="18" t="s">
        <v>62</v>
      </c>
      <c r="W16" s="18" t="s">
        <v>63</v>
      </c>
      <c r="X16" s="20">
        <v>0.71915099999999998</v>
      </c>
      <c r="Y16" s="20">
        <v>10.312696000000001</v>
      </c>
      <c r="Z16" s="20">
        <v>0.84899999999999998</v>
      </c>
      <c r="AA16" s="20">
        <v>0.71899999999999997</v>
      </c>
      <c r="AB16" s="20">
        <f t="shared" si="0"/>
        <v>0.46129254105795009</v>
      </c>
      <c r="AC16" s="20">
        <f t="shared" si="1"/>
        <v>12.309996569469202</v>
      </c>
    </row>
    <row r="17" spans="1:29" x14ac:dyDescent="0.25">
      <c r="A17" s="18">
        <v>8</v>
      </c>
      <c r="B17" s="18">
        <v>329</v>
      </c>
      <c r="C17" s="18" t="s">
        <v>165</v>
      </c>
      <c r="D17" s="18" t="s">
        <v>135</v>
      </c>
      <c r="E17" s="18" t="s">
        <v>166</v>
      </c>
      <c r="F17" s="18" t="s">
        <v>157</v>
      </c>
      <c r="G17" s="18" t="s">
        <v>158</v>
      </c>
      <c r="H17" s="18">
        <v>11597</v>
      </c>
      <c r="I17" s="18">
        <v>11598</v>
      </c>
      <c r="J17" s="18">
        <v>11541</v>
      </c>
      <c r="K17" s="18">
        <v>2130</v>
      </c>
      <c r="L17" s="18">
        <v>2130</v>
      </c>
      <c r="M17" s="18" t="s">
        <v>171</v>
      </c>
      <c r="N17" s="18" t="s">
        <v>172</v>
      </c>
      <c r="O17" s="19">
        <v>10.591932807999999</v>
      </c>
      <c r="P17" s="19">
        <v>4.2864000000000004</v>
      </c>
      <c r="Q17" s="18" t="s">
        <v>24</v>
      </c>
      <c r="R17" s="18" t="s">
        <v>173</v>
      </c>
      <c r="S17" s="18">
        <v>28</v>
      </c>
      <c r="T17" s="18">
        <v>22</v>
      </c>
      <c r="U17" s="18" t="s">
        <v>59</v>
      </c>
      <c r="V17" s="18" t="s">
        <v>62</v>
      </c>
      <c r="W17" s="18" t="s">
        <v>63</v>
      </c>
      <c r="X17" s="20">
        <v>0.71915099999999998</v>
      </c>
      <c r="Y17" s="20">
        <v>10.312696000000001</v>
      </c>
      <c r="Z17" s="20">
        <v>0.84899999999999998</v>
      </c>
      <c r="AA17" s="20">
        <v>0.71899999999999997</v>
      </c>
      <c r="AB17" s="20">
        <f t="shared" si="0"/>
        <v>0.46546789580640008</v>
      </c>
      <c r="AC17" s="20">
        <f t="shared" si="1"/>
        <v>12.421419577766402</v>
      </c>
    </row>
    <row r="18" spans="1:29" x14ac:dyDescent="0.25">
      <c r="A18" s="18">
        <v>8</v>
      </c>
      <c r="B18" s="18">
        <v>329</v>
      </c>
      <c r="C18" s="18" t="s">
        <v>165</v>
      </c>
      <c r="D18" s="18" t="s">
        <v>135</v>
      </c>
      <c r="E18" s="18" t="s">
        <v>166</v>
      </c>
      <c r="F18" s="18" t="s">
        <v>157</v>
      </c>
      <c r="G18" s="18" t="s">
        <v>158</v>
      </c>
      <c r="H18" s="18">
        <v>11598</v>
      </c>
      <c r="I18" s="18">
        <v>11599</v>
      </c>
      <c r="J18" s="18">
        <v>11542</v>
      </c>
      <c r="K18" s="18">
        <v>2130</v>
      </c>
      <c r="L18" s="18">
        <v>2130</v>
      </c>
      <c r="M18" s="18" t="s">
        <v>171</v>
      </c>
      <c r="N18" s="18" t="s">
        <v>172</v>
      </c>
      <c r="O18" s="19">
        <v>4.8471601166099996</v>
      </c>
      <c r="P18" s="19">
        <v>1.9615800000000001</v>
      </c>
      <c r="Q18" s="18" t="s">
        <v>24</v>
      </c>
      <c r="R18" s="18" t="s">
        <v>173</v>
      </c>
      <c r="S18" s="18">
        <v>28</v>
      </c>
      <c r="T18" s="18">
        <v>22</v>
      </c>
      <c r="U18" s="18" t="s">
        <v>59</v>
      </c>
      <c r="V18" s="18" t="s">
        <v>62</v>
      </c>
      <c r="W18" s="18" t="s">
        <v>63</v>
      </c>
      <c r="X18" s="20">
        <v>0.71915099999999998</v>
      </c>
      <c r="Y18" s="20">
        <v>10.312696000000001</v>
      </c>
      <c r="Z18" s="20">
        <v>0.84899999999999998</v>
      </c>
      <c r="AA18" s="20">
        <v>0.71899999999999997</v>
      </c>
      <c r="AB18" s="20">
        <f t="shared" si="0"/>
        <v>0.21301150500558003</v>
      </c>
      <c r="AC18" s="20">
        <f t="shared" si="1"/>
        <v>5.6843990797300812</v>
      </c>
    </row>
    <row r="19" spans="1:29" x14ac:dyDescent="0.25">
      <c r="A19" s="18">
        <v>8</v>
      </c>
      <c r="B19" s="18">
        <v>329</v>
      </c>
      <c r="C19" s="18" t="s">
        <v>165</v>
      </c>
      <c r="D19" s="18" t="s">
        <v>135</v>
      </c>
      <c r="E19" s="18" t="s">
        <v>166</v>
      </c>
      <c r="F19" s="18" t="s">
        <v>157</v>
      </c>
      <c r="G19" s="18" t="s">
        <v>158</v>
      </c>
      <c r="H19" s="18">
        <v>11600</v>
      </c>
      <c r="I19" s="18">
        <v>11601</v>
      </c>
      <c r="J19" s="18">
        <v>11544</v>
      </c>
      <c r="K19" s="18">
        <v>2130</v>
      </c>
      <c r="L19" s="18">
        <v>2130</v>
      </c>
      <c r="M19" s="18" t="s">
        <v>171</v>
      </c>
      <c r="N19" s="18" t="s">
        <v>172</v>
      </c>
      <c r="O19" s="19">
        <v>15.6974126627</v>
      </c>
      <c r="P19" s="19">
        <v>6.3525200000000002</v>
      </c>
      <c r="Q19" s="18" t="s">
        <v>24</v>
      </c>
      <c r="R19" s="18" t="s">
        <v>173</v>
      </c>
      <c r="S19" s="18">
        <v>28</v>
      </c>
      <c r="T19" s="18">
        <v>22</v>
      </c>
      <c r="U19" s="18" t="s">
        <v>59</v>
      </c>
      <c r="V19" s="18" t="s">
        <v>62</v>
      </c>
      <c r="W19" s="18" t="s">
        <v>63</v>
      </c>
      <c r="X19" s="20">
        <v>0.71915099999999998</v>
      </c>
      <c r="Y19" s="20">
        <v>10.312696000000001</v>
      </c>
      <c r="Z19" s="20">
        <v>0.84899999999999998</v>
      </c>
      <c r="AA19" s="20">
        <v>0.71899999999999997</v>
      </c>
      <c r="AB19" s="20">
        <f t="shared" si="0"/>
        <v>0.68983158768852015</v>
      </c>
      <c r="AC19" s="20">
        <f t="shared" si="1"/>
        <v>18.408761733891524</v>
      </c>
    </row>
    <row r="20" spans="1:29" x14ac:dyDescent="0.25">
      <c r="A20" s="18">
        <v>8</v>
      </c>
      <c r="B20" s="18">
        <v>329</v>
      </c>
      <c r="C20" s="18" t="s">
        <v>165</v>
      </c>
      <c r="D20" s="18" t="s">
        <v>135</v>
      </c>
      <c r="E20" s="18" t="s">
        <v>166</v>
      </c>
      <c r="F20" s="18" t="s">
        <v>157</v>
      </c>
      <c r="G20" s="18" t="s">
        <v>158</v>
      </c>
      <c r="H20" s="18">
        <v>14182</v>
      </c>
      <c r="I20" s="18">
        <v>14183</v>
      </c>
      <c r="J20" s="18">
        <v>14183</v>
      </c>
      <c r="K20" s="18">
        <v>3100</v>
      </c>
      <c r="L20" s="18">
        <v>3100</v>
      </c>
      <c r="M20" s="18" t="s">
        <v>171</v>
      </c>
      <c r="N20" s="18" t="s">
        <v>172</v>
      </c>
      <c r="O20" s="19">
        <v>0.56681764959799996</v>
      </c>
      <c r="P20" s="19">
        <v>0.229383</v>
      </c>
      <c r="Q20" s="18" t="s">
        <v>24</v>
      </c>
      <c r="R20" s="18" t="s">
        <v>173</v>
      </c>
      <c r="S20" s="18">
        <v>5</v>
      </c>
      <c r="T20" s="18">
        <v>30</v>
      </c>
      <c r="U20" s="18" t="s">
        <v>65</v>
      </c>
      <c r="V20" s="18" t="s">
        <v>77</v>
      </c>
      <c r="W20" s="18" t="s">
        <v>67</v>
      </c>
      <c r="X20" s="20">
        <v>9.3119999999999994E-2</v>
      </c>
      <c r="Y20" s="20">
        <v>8.1290569999999995</v>
      </c>
      <c r="Z20" s="20">
        <v>0.84899999999999998</v>
      </c>
      <c r="AA20" s="20">
        <v>0.71899999999999997</v>
      </c>
      <c r="AB20" s="20">
        <f t="shared" si="0"/>
        <v>3.2253818889600005E-3</v>
      </c>
      <c r="AC20" s="20">
        <f t="shared" si="1"/>
        <v>0.52397156239451104</v>
      </c>
    </row>
    <row r="21" spans="1:29" x14ac:dyDescent="0.25">
      <c r="A21" s="18">
        <v>8</v>
      </c>
      <c r="B21" s="18">
        <v>329</v>
      </c>
      <c r="C21" s="18" t="s">
        <v>165</v>
      </c>
      <c r="D21" s="18" t="s">
        <v>135</v>
      </c>
      <c r="E21" s="18" t="s">
        <v>166</v>
      </c>
      <c r="F21" s="18" t="s">
        <v>157</v>
      </c>
      <c r="G21" s="18" t="s">
        <v>158</v>
      </c>
      <c r="H21" s="18">
        <v>15170</v>
      </c>
      <c r="I21" s="18">
        <v>15171</v>
      </c>
      <c r="J21" s="18">
        <v>15103</v>
      </c>
      <c r="K21" s="18">
        <v>3200</v>
      </c>
      <c r="L21" s="18">
        <v>3200</v>
      </c>
      <c r="M21" s="18" t="s">
        <v>171</v>
      </c>
      <c r="N21" s="18" t="s">
        <v>172</v>
      </c>
      <c r="O21" s="19">
        <v>0.59995740390899999</v>
      </c>
      <c r="P21" s="19">
        <v>0.24279400000000001</v>
      </c>
      <c r="Q21" s="18" t="s">
        <v>24</v>
      </c>
      <c r="R21" s="18" t="s">
        <v>173</v>
      </c>
      <c r="S21" s="18">
        <v>5</v>
      </c>
      <c r="T21" s="18">
        <v>30</v>
      </c>
      <c r="U21" s="18" t="s">
        <v>65</v>
      </c>
      <c r="V21" s="18" t="s">
        <v>66</v>
      </c>
      <c r="W21" s="18" t="s">
        <v>67</v>
      </c>
      <c r="X21" s="20">
        <v>9.3119999999999994E-2</v>
      </c>
      <c r="Y21" s="20">
        <v>8.1290569999999995</v>
      </c>
      <c r="Z21" s="20">
        <v>0.84899999999999998</v>
      </c>
      <c r="AA21" s="20">
        <v>0.71899999999999997</v>
      </c>
      <c r="AB21" s="20">
        <f t="shared" si="0"/>
        <v>3.4139555692800005E-3</v>
      </c>
      <c r="AC21" s="20">
        <f t="shared" si="1"/>
        <v>0.55460584053749806</v>
      </c>
    </row>
    <row r="22" spans="1:29" x14ac:dyDescent="0.25">
      <c r="A22" s="18">
        <v>8</v>
      </c>
      <c r="B22" s="18">
        <v>329</v>
      </c>
      <c r="C22" s="18" t="s">
        <v>165</v>
      </c>
      <c r="D22" s="18" t="s">
        <v>135</v>
      </c>
      <c r="E22" s="18" t="s">
        <v>166</v>
      </c>
      <c r="F22" s="18" t="s">
        <v>157</v>
      </c>
      <c r="G22" s="18" t="s">
        <v>158</v>
      </c>
      <c r="H22" s="18">
        <v>15960</v>
      </c>
      <c r="I22" s="18">
        <v>15961</v>
      </c>
      <c r="J22" s="18">
        <v>15905</v>
      </c>
      <c r="K22" s="18">
        <v>3210</v>
      </c>
      <c r="L22" s="18">
        <v>3210</v>
      </c>
      <c r="M22" s="18" t="s">
        <v>171</v>
      </c>
      <c r="N22" s="18" t="s">
        <v>172</v>
      </c>
      <c r="O22" s="19">
        <v>1.8166888045</v>
      </c>
      <c r="P22" s="19">
        <v>0.73518799999999995</v>
      </c>
      <c r="Q22" s="18" t="s">
        <v>24</v>
      </c>
      <c r="R22" s="18" t="s">
        <v>173</v>
      </c>
      <c r="S22" s="18">
        <v>5</v>
      </c>
      <c r="T22" s="18">
        <v>30</v>
      </c>
      <c r="U22" s="18" t="s">
        <v>65</v>
      </c>
      <c r="V22" s="18" t="s">
        <v>120</v>
      </c>
      <c r="W22" s="18" t="s">
        <v>67</v>
      </c>
      <c r="X22" s="20">
        <v>9.3119999999999994E-2</v>
      </c>
      <c r="Y22" s="20">
        <v>8.1290569999999995</v>
      </c>
      <c r="Z22" s="20">
        <v>0.84899999999999998</v>
      </c>
      <c r="AA22" s="20">
        <v>0.71899999999999997</v>
      </c>
      <c r="AB22" s="20">
        <f t="shared" si="0"/>
        <v>1.0337566690559999E-2</v>
      </c>
      <c r="AC22" s="20">
        <f t="shared" si="1"/>
        <v>1.6793642293181958</v>
      </c>
    </row>
    <row r="23" spans="1:29" x14ac:dyDescent="0.25">
      <c r="A23" s="18">
        <v>8</v>
      </c>
      <c r="B23" s="18">
        <v>329</v>
      </c>
      <c r="C23" s="18" t="s">
        <v>165</v>
      </c>
      <c r="D23" s="18" t="s">
        <v>135</v>
      </c>
      <c r="E23" s="18" t="s">
        <v>166</v>
      </c>
      <c r="F23" s="18" t="s">
        <v>157</v>
      </c>
      <c r="G23" s="18" t="s">
        <v>158</v>
      </c>
      <c r="H23" s="18">
        <v>15961</v>
      </c>
      <c r="I23" s="18">
        <v>15962</v>
      </c>
      <c r="J23" s="18">
        <v>15906</v>
      </c>
      <c r="K23" s="18">
        <v>3210</v>
      </c>
      <c r="L23" s="18">
        <v>3210</v>
      </c>
      <c r="M23" s="18" t="s">
        <v>171</v>
      </c>
      <c r="N23" s="18" t="s">
        <v>172</v>
      </c>
      <c r="O23" s="19">
        <v>1.67211574881</v>
      </c>
      <c r="P23" s="19">
        <v>0.67668099999999998</v>
      </c>
      <c r="Q23" s="18" t="s">
        <v>24</v>
      </c>
      <c r="R23" s="18" t="s">
        <v>173</v>
      </c>
      <c r="S23" s="18">
        <v>5</v>
      </c>
      <c r="T23" s="18">
        <v>30</v>
      </c>
      <c r="U23" s="18" t="s">
        <v>65</v>
      </c>
      <c r="V23" s="18" t="s">
        <v>120</v>
      </c>
      <c r="W23" s="18" t="s">
        <v>67</v>
      </c>
      <c r="X23" s="20">
        <v>9.3119999999999994E-2</v>
      </c>
      <c r="Y23" s="20">
        <v>8.1290569999999995</v>
      </c>
      <c r="Z23" s="20">
        <v>0.84899999999999998</v>
      </c>
      <c r="AA23" s="20">
        <v>0.71899999999999997</v>
      </c>
      <c r="AB23" s="20">
        <f t="shared" si="0"/>
        <v>9.5148927427200006E-3</v>
      </c>
      <c r="AC23" s="20">
        <f t="shared" si="1"/>
        <v>1.5457187359685769</v>
      </c>
    </row>
    <row r="24" spans="1:29" x14ac:dyDescent="0.25">
      <c r="A24" s="18">
        <v>8</v>
      </c>
      <c r="B24" s="18">
        <v>329</v>
      </c>
      <c r="C24" s="18" t="s">
        <v>165</v>
      </c>
      <c r="D24" s="18" t="s">
        <v>135</v>
      </c>
      <c r="E24" s="18" t="s">
        <v>166</v>
      </c>
      <c r="F24" s="18" t="s">
        <v>157</v>
      </c>
      <c r="G24" s="18" t="s">
        <v>158</v>
      </c>
      <c r="H24" s="18">
        <v>16263</v>
      </c>
      <c r="I24" s="18">
        <v>16264</v>
      </c>
      <c r="J24" s="18">
        <v>16208</v>
      </c>
      <c r="K24" s="18">
        <v>3300</v>
      </c>
      <c r="L24" s="18">
        <v>3300</v>
      </c>
      <c r="M24" s="18" t="s">
        <v>171</v>
      </c>
      <c r="N24" s="18" t="s">
        <v>172</v>
      </c>
      <c r="O24" s="19">
        <v>1.64625000515</v>
      </c>
      <c r="P24" s="19">
        <v>0.66621399999999997</v>
      </c>
      <c r="Q24" s="18" t="s">
        <v>24</v>
      </c>
      <c r="R24" s="18" t="s">
        <v>173</v>
      </c>
      <c r="S24" s="18">
        <v>5</v>
      </c>
      <c r="T24" s="18">
        <v>30</v>
      </c>
      <c r="U24" s="18" t="s">
        <v>65</v>
      </c>
      <c r="V24" s="18" t="s">
        <v>121</v>
      </c>
      <c r="W24" s="18" t="s">
        <v>67</v>
      </c>
      <c r="X24" s="20">
        <v>9.3119999999999994E-2</v>
      </c>
      <c r="Y24" s="20">
        <v>8.1290569999999995</v>
      </c>
      <c r="Z24" s="20">
        <v>0.84899999999999998</v>
      </c>
      <c r="AA24" s="20">
        <v>0.71899999999999997</v>
      </c>
      <c r="AB24" s="20">
        <f t="shared" si="0"/>
        <v>9.3677149996800012E-3</v>
      </c>
      <c r="AC24" s="20">
        <f t="shared" si="1"/>
        <v>1.521809334035638</v>
      </c>
    </row>
    <row r="25" spans="1:29" x14ac:dyDescent="0.25">
      <c r="A25" s="18">
        <v>8</v>
      </c>
      <c r="B25" s="18">
        <v>329</v>
      </c>
      <c r="C25" s="18" t="s">
        <v>165</v>
      </c>
      <c r="D25" s="18" t="s">
        <v>135</v>
      </c>
      <c r="E25" s="18" t="s">
        <v>166</v>
      </c>
      <c r="F25" s="18" t="s">
        <v>157</v>
      </c>
      <c r="G25" s="18" t="s">
        <v>158</v>
      </c>
      <c r="H25" s="18">
        <v>17041</v>
      </c>
      <c r="I25" s="18">
        <v>17042</v>
      </c>
      <c r="J25" s="18">
        <v>17031</v>
      </c>
      <c r="K25" s="18">
        <v>4110</v>
      </c>
      <c r="L25" s="18">
        <v>4110</v>
      </c>
      <c r="M25" s="18" t="s">
        <v>171</v>
      </c>
      <c r="N25" s="18" t="s">
        <v>172</v>
      </c>
      <c r="O25" s="19">
        <v>5.6123259434500001</v>
      </c>
      <c r="P25" s="19">
        <v>2.2712300000000001</v>
      </c>
      <c r="Q25" s="18" t="s">
        <v>24</v>
      </c>
      <c r="R25" s="18" t="s">
        <v>173</v>
      </c>
      <c r="S25" s="18">
        <v>5</v>
      </c>
      <c r="T25" s="18">
        <v>40</v>
      </c>
      <c r="U25" s="18" t="s">
        <v>82</v>
      </c>
      <c r="V25" s="18" t="s">
        <v>174</v>
      </c>
      <c r="W25" s="18" t="s">
        <v>67</v>
      </c>
      <c r="X25" s="20">
        <v>9.3119999999999994E-2</v>
      </c>
      <c r="Y25" s="20">
        <v>8.1290569999999995</v>
      </c>
      <c r="Z25" s="20">
        <v>0.84899999999999998</v>
      </c>
      <c r="AA25" s="20">
        <v>0.71899999999999997</v>
      </c>
      <c r="AB25" s="20">
        <f t="shared" si="0"/>
        <v>3.1936037577600003E-2</v>
      </c>
      <c r="AC25" s="20">
        <f t="shared" si="1"/>
        <v>5.1880912345609103</v>
      </c>
    </row>
    <row r="26" spans="1:29" x14ac:dyDescent="0.25">
      <c r="A26" s="18">
        <v>8</v>
      </c>
      <c r="B26" s="18">
        <v>329</v>
      </c>
      <c r="C26" s="18" t="s">
        <v>165</v>
      </c>
      <c r="D26" s="18" t="s">
        <v>135</v>
      </c>
      <c r="E26" s="18" t="s">
        <v>166</v>
      </c>
      <c r="F26" s="18" t="s">
        <v>157</v>
      </c>
      <c r="G26" s="18" t="s">
        <v>158</v>
      </c>
      <c r="H26" s="18">
        <v>17047</v>
      </c>
      <c r="I26" s="18">
        <v>17048</v>
      </c>
      <c r="J26" s="18">
        <v>17037</v>
      </c>
      <c r="K26" s="18">
        <v>4110</v>
      </c>
      <c r="L26" s="18">
        <v>4110</v>
      </c>
      <c r="M26" s="18" t="s">
        <v>171</v>
      </c>
      <c r="N26" s="18" t="s">
        <v>172</v>
      </c>
      <c r="O26" s="19">
        <v>0.74119962464400002</v>
      </c>
      <c r="P26" s="19">
        <v>0.29995300000000003</v>
      </c>
      <c r="Q26" s="18" t="s">
        <v>24</v>
      </c>
      <c r="R26" s="18" t="s">
        <v>173</v>
      </c>
      <c r="S26" s="18">
        <v>5</v>
      </c>
      <c r="T26" s="18">
        <v>40</v>
      </c>
      <c r="U26" s="18" t="s">
        <v>82</v>
      </c>
      <c r="V26" s="18" t="s">
        <v>174</v>
      </c>
      <c r="W26" s="18" t="s">
        <v>67</v>
      </c>
      <c r="X26" s="20">
        <v>9.3119999999999994E-2</v>
      </c>
      <c r="Y26" s="20">
        <v>8.1290569999999995</v>
      </c>
      <c r="Z26" s="20">
        <v>0.84899999999999998</v>
      </c>
      <c r="AA26" s="20">
        <v>0.71899999999999997</v>
      </c>
      <c r="AB26" s="20">
        <f t="shared" si="0"/>
        <v>4.2176751273600007E-3</v>
      </c>
      <c r="AC26" s="20">
        <f t="shared" si="1"/>
        <v>0.68517214464420106</v>
      </c>
    </row>
    <row r="27" spans="1:29" x14ac:dyDescent="0.25">
      <c r="A27" s="18">
        <v>8</v>
      </c>
      <c r="B27" s="18">
        <v>329</v>
      </c>
      <c r="C27" s="18" t="s">
        <v>165</v>
      </c>
      <c r="D27" s="18" t="s">
        <v>135</v>
      </c>
      <c r="E27" s="18" t="s">
        <v>166</v>
      </c>
      <c r="F27" s="18" t="s">
        <v>157</v>
      </c>
      <c r="G27" s="18" t="s">
        <v>158</v>
      </c>
      <c r="H27" s="18">
        <v>17872</v>
      </c>
      <c r="I27" s="18">
        <v>17873</v>
      </c>
      <c r="J27" s="18">
        <v>17873</v>
      </c>
      <c r="K27" s="18">
        <v>4200</v>
      </c>
      <c r="L27" s="18">
        <v>4200</v>
      </c>
      <c r="M27" s="18" t="s">
        <v>171</v>
      </c>
      <c r="N27" s="18" t="s">
        <v>172</v>
      </c>
      <c r="O27" s="19">
        <v>1.5107735389700001</v>
      </c>
      <c r="P27" s="19">
        <v>0.61138800000000004</v>
      </c>
      <c r="Q27" s="18" t="s">
        <v>24</v>
      </c>
      <c r="R27" s="18" t="s">
        <v>173</v>
      </c>
      <c r="S27" s="18">
        <v>7</v>
      </c>
      <c r="T27" s="18">
        <v>40</v>
      </c>
      <c r="U27" s="18" t="s">
        <v>82</v>
      </c>
      <c r="V27" s="18" t="s">
        <v>83</v>
      </c>
      <c r="W27" s="18" t="s">
        <v>84</v>
      </c>
      <c r="X27" s="20">
        <v>0.115981</v>
      </c>
      <c r="Y27" s="20">
        <v>7.558414</v>
      </c>
      <c r="Z27" s="20">
        <v>0.84899999999999998</v>
      </c>
      <c r="AA27" s="20">
        <v>0.71899999999999997</v>
      </c>
      <c r="AB27" s="20">
        <f t="shared" si="0"/>
        <v>1.0707318135828002E-2</v>
      </c>
      <c r="AC27" s="20">
        <f t="shared" si="1"/>
        <v>1.2985357368355923</v>
      </c>
    </row>
    <row r="28" spans="1:29" x14ac:dyDescent="0.25">
      <c r="A28" s="18">
        <v>8</v>
      </c>
      <c r="B28" s="18">
        <v>329</v>
      </c>
      <c r="C28" s="18" t="s">
        <v>165</v>
      </c>
      <c r="D28" s="18" t="s">
        <v>135</v>
      </c>
      <c r="E28" s="18" t="s">
        <v>166</v>
      </c>
      <c r="F28" s="18" t="s">
        <v>157</v>
      </c>
      <c r="G28" s="18" t="s">
        <v>158</v>
      </c>
      <c r="H28" s="18">
        <v>17873</v>
      </c>
      <c r="I28" s="18">
        <v>17874</v>
      </c>
      <c r="J28" s="18">
        <v>17874</v>
      </c>
      <c r="K28" s="18">
        <v>4200</v>
      </c>
      <c r="L28" s="18">
        <v>4200</v>
      </c>
      <c r="M28" s="18" t="s">
        <v>171</v>
      </c>
      <c r="N28" s="18" t="s">
        <v>172</v>
      </c>
      <c r="O28" s="19">
        <v>0.39376296187299997</v>
      </c>
      <c r="P28" s="19">
        <v>0.15934999999999999</v>
      </c>
      <c r="Q28" s="18" t="s">
        <v>24</v>
      </c>
      <c r="R28" s="18" t="s">
        <v>173</v>
      </c>
      <c r="S28" s="18">
        <v>7</v>
      </c>
      <c r="T28" s="18">
        <v>40</v>
      </c>
      <c r="U28" s="18" t="s">
        <v>82</v>
      </c>
      <c r="V28" s="18" t="s">
        <v>83</v>
      </c>
      <c r="W28" s="18" t="s">
        <v>84</v>
      </c>
      <c r="X28" s="20">
        <v>0.115981</v>
      </c>
      <c r="Y28" s="20">
        <v>7.558414</v>
      </c>
      <c r="Z28" s="20">
        <v>0.84899999999999998</v>
      </c>
      <c r="AA28" s="20">
        <v>0.71899999999999997</v>
      </c>
      <c r="AB28" s="20">
        <f t="shared" si="0"/>
        <v>2.7907174248500005E-3</v>
      </c>
      <c r="AC28" s="20">
        <f t="shared" si="1"/>
        <v>0.33844574912289999</v>
      </c>
    </row>
    <row r="29" spans="1:29" x14ac:dyDescent="0.25">
      <c r="A29" s="18">
        <v>8</v>
      </c>
      <c r="B29" s="18">
        <v>329</v>
      </c>
      <c r="C29" s="18" t="s">
        <v>165</v>
      </c>
      <c r="D29" s="18" t="s">
        <v>135</v>
      </c>
      <c r="E29" s="18" t="s">
        <v>166</v>
      </c>
      <c r="F29" s="18" t="s">
        <v>157</v>
      </c>
      <c r="G29" s="18" t="s">
        <v>158</v>
      </c>
      <c r="H29" s="18">
        <v>18219</v>
      </c>
      <c r="I29" s="18">
        <v>18221</v>
      </c>
      <c r="J29" s="18">
        <v>18221</v>
      </c>
      <c r="K29" s="18">
        <v>4270</v>
      </c>
      <c r="L29" s="18">
        <v>4270</v>
      </c>
      <c r="M29" s="18" t="s">
        <v>171</v>
      </c>
      <c r="N29" s="18" t="s">
        <v>172</v>
      </c>
      <c r="O29" s="19">
        <v>1.51939851548</v>
      </c>
      <c r="P29" s="19">
        <v>0.61487899999999995</v>
      </c>
      <c r="Q29" s="18" t="s">
        <v>24</v>
      </c>
      <c r="R29" s="18" t="s">
        <v>173</v>
      </c>
      <c r="S29" s="18">
        <v>6</v>
      </c>
      <c r="T29" s="18">
        <v>40</v>
      </c>
      <c r="U29" s="18" t="s">
        <v>82</v>
      </c>
      <c r="V29" s="18" t="s">
        <v>175</v>
      </c>
      <c r="W29" s="18" t="s">
        <v>176</v>
      </c>
      <c r="X29" s="20">
        <v>0.113398</v>
      </c>
      <c r="Y29" s="20">
        <v>7.2924199999999999</v>
      </c>
      <c r="Z29" s="20">
        <v>0.84899999999999998</v>
      </c>
      <c r="AA29" s="20">
        <v>0.71899999999999997</v>
      </c>
      <c r="AB29" s="20">
        <f t="shared" si="0"/>
        <v>1.0528633375142002E-2</v>
      </c>
      <c r="AC29" s="20">
        <f t="shared" si="1"/>
        <v>1.2599916127275799</v>
      </c>
    </row>
    <row r="30" spans="1:29" x14ac:dyDescent="0.25">
      <c r="A30" s="18">
        <v>8</v>
      </c>
      <c r="B30" s="18">
        <v>329</v>
      </c>
      <c r="C30" s="18" t="s">
        <v>165</v>
      </c>
      <c r="D30" s="18" t="s">
        <v>135</v>
      </c>
      <c r="E30" s="18" t="s">
        <v>166</v>
      </c>
      <c r="F30" s="18" t="s">
        <v>157</v>
      </c>
      <c r="G30" s="18" t="s">
        <v>158</v>
      </c>
      <c r="H30" s="18">
        <v>20456</v>
      </c>
      <c r="I30" s="18">
        <v>20457</v>
      </c>
      <c r="J30" s="18">
        <v>20432</v>
      </c>
      <c r="K30" s="18">
        <v>5200</v>
      </c>
      <c r="L30" s="18">
        <v>5200</v>
      </c>
      <c r="M30" s="18" t="s">
        <v>171</v>
      </c>
      <c r="N30" s="18" t="s">
        <v>172</v>
      </c>
      <c r="O30" s="19">
        <v>1.93265154346</v>
      </c>
      <c r="P30" s="19">
        <v>0.78211600000000003</v>
      </c>
      <c r="Q30" s="18" t="s">
        <v>24</v>
      </c>
      <c r="R30" s="18" t="s">
        <v>173</v>
      </c>
      <c r="S30" s="18">
        <v>9</v>
      </c>
      <c r="T30" s="18">
        <v>50</v>
      </c>
      <c r="U30" s="18" t="s">
        <v>68</v>
      </c>
      <c r="V30" s="18" t="s">
        <v>177</v>
      </c>
      <c r="W30" s="18" t="s">
        <v>70</v>
      </c>
      <c r="X30" s="20">
        <v>0.128413</v>
      </c>
      <c r="Y30" s="20">
        <v>2.201031</v>
      </c>
      <c r="Z30" s="20">
        <v>0.84899999999999998</v>
      </c>
      <c r="AA30" s="20">
        <v>0.71899999999999997</v>
      </c>
      <c r="AB30" s="20">
        <f t="shared" si="0"/>
        <v>1.5165513148108004E-2</v>
      </c>
      <c r="AC30" s="20">
        <f t="shared" si="1"/>
        <v>0.48373069880847608</v>
      </c>
    </row>
    <row r="31" spans="1:29" x14ac:dyDescent="0.25">
      <c r="A31" s="18">
        <v>8</v>
      </c>
      <c r="B31" s="18">
        <v>329</v>
      </c>
      <c r="C31" s="18" t="s">
        <v>165</v>
      </c>
      <c r="D31" s="18" t="s">
        <v>135</v>
      </c>
      <c r="E31" s="18" t="s">
        <v>166</v>
      </c>
      <c r="F31" s="18" t="s">
        <v>157</v>
      </c>
      <c r="G31" s="18" t="s">
        <v>158</v>
      </c>
      <c r="H31" s="18">
        <v>23764</v>
      </c>
      <c r="I31" s="18">
        <v>23849</v>
      </c>
      <c r="J31" s="18">
        <v>23838</v>
      </c>
      <c r="K31" s="18">
        <v>6110</v>
      </c>
      <c r="L31" s="18">
        <v>6110</v>
      </c>
      <c r="M31" s="18" t="s">
        <v>171</v>
      </c>
      <c r="N31" s="18" t="s">
        <v>172</v>
      </c>
      <c r="O31" s="19">
        <v>2.3486488903999998</v>
      </c>
      <c r="P31" s="19">
        <v>0.95046399999999998</v>
      </c>
      <c r="Q31" s="18" t="s">
        <v>24</v>
      </c>
      <c r="R31" s="18" t="s">
        <v>173</v>
      </c>
      <c r="S31" s="18">
        <v>10</v>
      </c>
      <c r="T31" s="18">
        <v>60</v>
      </c>
      <c r="U31" s="18" t="s">
        <v>71</v>
      </c>
      <c r="V31" s="18" t="s">
        <v>122</v>
      </c>
      <c r="W31" s="18" t="s">
        <v>122</v>
      </c>
      <c r="X31" s="20">
        <v>0.70995399999999997</v>
      </c>
      <c r="Y31" s="20">
        <v>5.9896479999999999</v>
      </c>
      <c r="Z31" s="20">
        <v>0.84899999999999998</v>
      </c>
      <c r="AA31" s="20">
        <v>0.71899999999999997</v>
      </c>
      <c r="AB31" s="20">
        <f t="shared" si="0"/>
        <v>0.10189264351705601</v>
      </c>
      <c r="AC31" s="20">
        <f t="shared" si="1"/>
        <v>1.5997174878648321</v>
      </c>
    </row>
    <row r="32" spans="1:29" x14ac:dyDescent="0.25">
      <c r="A32" s="18">
        <v>8</v>
      </c>
      <c r="B32" s="18">
        <v>329</v>
      </c>
      <c r="C32" s="18" t="s">
        <v>165</v>
      </c>
      <c r="D32" s="18" t="s">
        <v>135</v>
      </c>
      <c r="E32" s="18" t="s">
        <v>166</v>
      </c>
      <c r="F32" s="18" t="s">
        <v>157</v>
      </c>
      <c r="G32" s="18" t="s">
        <v>158</v>
      </c>
      <c r="H32" s="18">
        <v>23849</v>
      </c>
      <c r="I32" s="18">
        <v>23850</v>
      </c>
      <c r="J32" s="18">
        <v>23839</v>
      </c>
      <c r="K32" s="18">
        <v>6110</v>
      </c>
      <c r="L32" s="18">
        <v>6110</v>
      </c>
      <c r="M32" s="18" t="s">
        <v>171</v>
      </c>
      <c r="N32" s="18" t="s">
        <v>172</v>
      </c>
      <c r="O32" s="19">
        <v>2.4725689259700001</v>
      </c>
      <c r="P32" s="19">
        <v>1.00061</v>
      </c>
      <c r="Q32" s="18" t="s">
        <v>24</v>
      </c>
      <c r="R32" s="18" t="s">
        <v>173</v>
      </c>
      <c r="S32" s="18">
        <v>10</v>
      </c>
      <c r="T32" s="18">
        <v>60</v>
      </c>
      <c r="U32" s="18" t="s">
        <v>71</v>
      </c>
      <c r="V32" s="18" t="s">
        <v>122</v>
      </c>
      <c r="W32" s="18" t="s">
        <v>122</v>
      </c>
      <c r="X32" s="20">
        <v>0.70995399999999997</v>
      </c>
      <c r="Y32" s="20">
        <v>5.9896479999999999</v>
      </c>
      <c r="Z32" s="20">
        <v>0.84899999999999998</v>
      </c>
      <c r="AA32" s="20">
        <v>0.71899999999999997</v>
      </c>
      <c r="AB32" s="20">
        <f t="shared" si="0"/>
        <v>0.10726844786294001</v>
      </c>
      <c r="AC32" s="20">
        <f t="shared" si="1"/>
        <v>1.6841177735636801</v>
      </c>
    </row>
    <row r="33" spans="1:29" x14ac:dyDescent="0.25">
      <c r="A33" s="18">
        <v>8</v>
      </c>
      <c r="B33" s="18">
        <v>329</v>
      </c>
      <c r="C33" s="18" t="s">
        <v>165</v>
      </c>
      <c r="D33" s="18" t="s">
        <v>135</v>
      </c>
      <c r="E33" s="18" t="s">
        <v>166</v>
      </c>
      <c r="F33" s="18" t="s">
        <v>157</v>
      </c>
      <c r="G33" s="18" t="s">
        <v>158</v>
      </c>
      <c r="H33" s="18">
        <v>25092</v>
      </c>
      <c r="I33" s="18">
        <v>25093</v>
      </c>
      <c r="J33" s="18">
        <v>25033</v>
      </c>
      <c r="K33" s="18">
        <v>6170</v>
      </c>
      <c r="L33" s="18">
        <v>6170</v>
      </c>
      <c r="M33" s="18" t="s">
        <v>171</v>
      </c>
      <c r="N33" s="18" t="s">
        <v>172</v>
      </c>
      <c r="O33" s="19">
        <v>6.9300743522500001</v>
      </c>
      <c r="P33" s="19">
        <v>2.8045</v>
      </c>
      <c r="Q33" s="18" t="s">
        <v>24</v>
      </c>
      <c r="R33" s="18" t="s">
        <v>173</v>
      </c>
      <c r="S33" s="18">
        <v>12</v>
      </c>
      <c r="T33" s="18">
        <v>60</v>
      </c>
      <c r="U33" s="18" t="s">
        <v>71</v>
      </c>
      <c r="V33" s="18" t="s">
        <v>73</v>
      </c>
      <c r="W33" s="18" t="s">
        <v>73</v>
      </c>
      <c r="X33" s="20">
        <v>0.596611</v>
      </c>
      <c r="Y33" s="20">
        <v>6.1431250000000004</v>
      </c>
      <c r="Z33" s="20">
        <v>0.84899999999999998</v>
      </c>
      <c r="AA33" s="20">
        <v>0.71899999999999997</v>
      </c>
      <c r="AB33" s="20">
        <f t="shared" si="0"/>
        <v>0.25265252797450005</v>
      </c>
      <c r="AC33" s="20">
        <f t="shared" si="1"/>
        <v>4.8411787315625006</v>
      </c>
    </row>
    <row r="34" spans="1:29" x14ac:dyDescent="0.25">
      <c r="A34" s="18">
        <v>8</v>
      </c>
      <c r="B34" s="18">
        <v>329</v>
      </c>
      <c r="C34" s="18" t="s">
        <v>165</v>
      </c>
      <c r="D34" s="18" t="s">
        <v>135</v>
      </c>
      <c r="E34" s="18" t="s">
        <v>166</v>
      </c>
      <c r="F34" s="18" t="s">
        <v>157</v>
      </c>
      <c r="G34" s="18" t="s">
        <v>158</v>
      </c>
      <c r="H34" s="18">
        <v>28108</v>
      </c>
      <c r="I34" s="18">
        <v>28109</v>
      </c>
      <c r="J34" s="18">
        <v>28109</v>
      </c>
      <c r="K34" s="18">
        <v>6172</v>
      </c>
      <c r="L34" s="18">
        <v>6172</v>
      </c>
      <c r="M34" s="18" t="s">
        <v>171</v>
      </c>
      <c r="N34" s="18" t="s">
        <v>172</v>
      </c>
      <c r="O34" s="19">
        <v>9.0156339171099997</v>
      </c>
      <c r="P34" s="19">
        <v>3.6484999999999999</v>
      </c>
      <c r="Q34" s="18" t="s">
        <v>24</v>
      </c>
      <c r="R34" s="18" t="s">
        <v>173</v>
      </c>
      <c r="S34" s="18">
        <v>12</v>
      </c>
      <c r="T34" s="18">
        <v>60</v>
      </c>
      <c r="U34" s="18" t="s">
        <v>71</v>
      </c>
      <c r="V34" s="18" t="s">
        <v>72</v>
      </c>
      <c r="W34" s="18" t="s">
        <v>73</v>
      </c>
      <c r="X34" s="20">
        <v>0.596611</v>
      </c>
      <c r="Y34" s="20">
        <v>6.1431250000000004</v>
      </c>
      <c r="Z34" s="20">
        <v>0.84899999999999998</v>
      </c>
      <c r="AA34" s="20">
        <v>0.71899999999999997</v>
      </c>
      <c r="AB34" s="20">
        <f t="shared" si="0"/>
        <v>0.32868702025850005</v>
      </c>
      <c r="AC34" s="20">
        <f t="shared" si="1"/>
        <v>6.2981068290625002</v>
      </c>
    </row>
    <row r="35" spans="1:29" x14ac:dyDescent="0.25">
      <c r="A35" s="18">
        <v>8</v>
      </c>
      <c r="B35" s="18">
        <v>329</v>
      </c>
      <c r="C35" s="18" t="s">
        <v>165</v>
      </c>
      <c r="D35" s="18" t="s">
        <v>135</v>
      </c>
      <c r="E35" s="18" t="s">
        <v>166</v>
      </c>
      <c r="F35" s="18" t="s">
        <v>157</v>
      </c>
      <c r="G35" s="18" t="s">
        <v>158</v>
      </c>
      <c r="H35" s="18">
        <v>28159</v>
      </c>
      <c r="I35" s="18">
        <v>28190</v>
      </c>
      <c r="J35" s="18">
        <v>28114</v>
      </c>
      <c r="K35" s="18">
        <v>6172</v>
      </c>
      <c r="L35" s="18">
        <v>6172</v>
      </c>
      <c r="M35" s="18" t="s">
        <v>171</v>
      </c>
      <c r="N35" s="18" t="s">
        <v>172</v>
      </c>
      <c r="O35" s="19">
        <v>8.0631104817099999</v>
      </c>
      <c r="P35" s="19">
        <v>3.2630300000000001</v>
      </c>
      <c r="Q35" s="18" t="s">
        <v>24</v>
      </c>
      <c r="R35" s="18" t="s">
        <v>173</v>
      </c>
      <c r="S35" s="18">
        <v>12</v>
      </c>
      <c r="T35" s="18">
        <v>60</v>
      </c>
      <c r="U35" s="18" t="s">
        <v>71</v>
      </c>
      <c r="V35" s="18" t="s">
        <v>72</v>
      </c>
      <c r="W35" s="18" t="s">
        <v>73</v>
      </c>
      <c r="X35" s="20">
        <v>0.596611</v>
      </c>
      <c r="Y35" s="20">
        <v>6.1431250000000004</v>
      </c>
      <c r="Z35" s="20">
        <v>0.84899999999999998</v>
      </c>
      <c r="AA35" s="20">
        <v>0.71899999999999997</v>
      </c>
      <c r="AB35" s="20">
        <f t="shared" si="0"/>
        <v>0.29396069829083005</v>
      </c>
      <c r="AC35" s="20">
        <f t="shared" si="1"/>
        <v>5.6327015284187505</v>
      </c>
    </row>
    <row r="36" spans="1:29" x14ac:dyDescent="0.25">
      <c r="A36" s="18">
        <v>8</v>
      </c>
      <c r="B36" s="18">
        <v>329</v>
      </c>
      <c r="C36" s="18" t="s">
        <v>165</v>
      </c>
      <c r="D36" s="18" t="s">
        <v>135</v>
      </c>
      <c r="E36" s="18" t="s">
        <v>166</v>
      </c>
      <c r="F36" s="18" t="s">
        <v>157</v>
      </c>
      <c r="G36" s="18" t="s">
        <v>158</v>
      </c>
      <c r="H36" s="18">
        <v>28160</v>
      </c>
      <c r="I36" s="18">
        <v>28191</v>
      </c>
      <c r="J36" s="18">
        <v>28115</v>
      </c>
      <c r="K36" s="18">
        <v>6172</v>
      </c>
      <c r="L36" s="18">
        <v>6172</v>
      </c>
      <c r="M36" s="18" t="s">
        <v>171</v>
      </c>
      <c r="N36" s="18" t="s">
        <v>172</v>
      </c>
      <c r="O36" s="19">
        <v>8.7746368411599995</v>
      </c>
      <c r="P36" s="19">
        <v>3.55097</v>
      </c>
      <c r="Q36" s="18" t="s">
        <v>24</v>
      </c>
      <c r="R36" s="18" t="s">
        <v>173</v>
      </c>
      <c r="S36" s="18">
        <v>12</v>
      </c>
      <c r="T36" s="18">
        <v>60</v>
      </c>
      <c r="U36" s="18" t="s">
        <v>71</v>
      </c>
      <c r="V36" s="18" t="s">
        <v>72</v>
      </c>
      <c r="W36" s="18" t="s">
        <v>73</v>
      </c>
      <c r="X36" s="20">
        <v>0.596611</v>
      </c>
      <c r="Y36" s="20">
        <v>6.1431250000000004</v>
      </c>
      <c r="Z36" s="20">
        <v>0.84899999999999998</v>
      </c>
      <c r="AA36" s="20">
        <v>0.71899999999999997</v>
      </c>
      <c r="AB36" s="20">
        <f t="shared" si="0"/>
        <v>0.31990071216317006</v>
      </c>
      <c r="AC36" s="20">
        <f t="shared" si="1"/>
        <v>6.1297487753312501</v>
      </c>
    </row>
    <row r="37" spans="1:29" x14ac:dyDescent="0.25">
      <c r="A37" s="18">
        <v>8</v>
      </c>
      <c r="B37" s="18">
        <v>329</v>
      </c>
      <c r="C37" s="18" t="s">
        <v>165</v>
      </c>
      <c r="D37" s="18" t="s">
        <v>135</v>
      </c>
      <c r="E37" s="18" t="s">
        <v>166</v>
      </c>
      <c r="F37" s="18" t="s">
        <v>157</v>
      </c>
      <c r="G37" s="18" t="s">
        <v>158</v>
      </c>
      <c r="H37" s="18">
        <v>28187</v>
      </c>
      <c r="I37" s="18">
        <v>28218</v>
      </c>
      <c r="J37" s="18">
        <v>28142</v>
      </c>
      <c r="K37" s="18">
        <v>6172</v>
      </c>
      <c r="L37" s="18">
        <v>6172</v>
      </c>
      <c r="M37" s="18" t="s">
        <v>171</v>
      </c>
      <c r="N37" s="18" t="s">
        <v>172</v>
      </c>
      <c r="O37" s="19">
        <v>7.0342012025000002</v>
      </c>
      <c r="P37" s="19">
        <v>2.8466399999999998</v>
      </c>
      <c r="Q37" s="18" t="s">
        <v>24</v>
      </c>
      <c r="R37" s="18" t="s">
        <v>173</v>
      </c>
      <c r="S37" s="18">
        <v>12</v>
      </c>
      <c r="T37" s="18">
        <v>60</v>
      </c>
      <c r="U37" s="18" t="s">
        <v>71</v>
      </c>
      <c r="V37" s="18" t="s">
        <v>72</v>
      </c>
      <c r="W37" s="18" t="s">
        <v>73</v>
      </c>
      <c r="X37" s="20">
        <v>0.596611</v>
      </c>
      <c r="Y37" s="20">
        <v>6.1431250000000004</v>
      </c>
      <c r="Z37" s="20">
        <v>0.84899999999999998</v>
      </c>
      <c r="AA37" s="20">
        <v>0.71899999999999997</v>
      </c>
      <c r="AB37" s="20">
        <f t="shared" si="0"/>
        <v>0.25644884729304002</v>
      </c>
      <c r="AC37" s="20">
        <f t="shared" si="1"/>
        <v>4.9139215633500006</v>
      </c>
    </row>
    <row r="38" spans="1:29" x14ac:dyDescent="0.25">
      <c r="A38" s="18">
        <v>8</v>
      </c>
      <c r="B38" s="18">
        <v>329</v>
      </c>
      <c r="C38" s="18" t="s">
        <v>165</v>
      </c>
      <c r="D38" s="18" t="s">
        <v>135</v>
      </c>
      <c r="E38" s="18" t="s">
        <v>166</v>
      </c>
      <c r="F38" s="18" t="s">
        <v>157</v>
      </c>
      <c r="G38" s="18" t="s">
        <v>158</v>
      </c>
      <c r="H38" s="18">
        <v>28191</v>
      </c>
      <c r="I38" s="18">
        <v>28222</v>
      </c>
      <c r="J38" s="18">
        <v>28146</v>
      </c>
      <c r="K38" s="18">
        <v>6172</v>
      </c>
      <c r="L38" s="18">
        <v>6172</v>
      </c>
      <c r="M38" s="18" t="s">
        <v>171</v>
      </c>
      <c r="N38" s="18" t="s">
        <v>172</v>
      </c>
      <c r="O38" s="19">
        <v>3.2201452873799998</v>
      </c>
      <c r="P38" s="19">
        <v>1.30315</v>
      </c>
      <c r="Q38" s="18" t="s">
        <v>24</v>
      </c>
      <c r="R38" s="18" t="s">
        <v>173</v>
      </c>
      <c r="S38" s="18">
        <v>12</v>
      </c>
      <c r="T38" s="18">
        <v>60</v>
      </c>
      <c r="U38" s="18" t="s">
        <v>71</v>
      </c>
      <c r="V38" s="18" t="s">
        <v>72</v>
      </c>
      <c r="W38" s="18" t="s">
        <v>73</v>
      </c>
      <c r="X38" s="20">
        <v>0.596611</v>
      </c>
      <c r="Y38" s="20">
        <v>6.1431250000000004</v>
      </c>
      <c r="Z38" s="20">
        <v>0.84899999999999998</v>
      </c>
      <c r="AA38" s="20">
        <v>0.71899999999999997</v>
      </c>
      <c r="AB38" s="20">
        <f t="shared" si="0"/>
        <v>0.11739851732215002</v>
      </c>
      <c r="AC38" s="20">
        <f t="shared" si="1"/>
        <v>2.2495211495937504</v>
      </c>
    </row>
    <row r="39" spans="1:29" x14ac:dyDescent="0.25">
      <c r="A39" s="18">
        <v>8</v>
      </c>
      <c r="B39" s="18">
        <v>329</v>
      </c>
      <c r="C39" s="18" t="s">
        <v>165</v>
      </c>
      <c r="D39" s="18" t="s">
        <v>135</v>
      </c>
      <c r="E39" s="18" t="s">
        <v>166</v>
      </c>
      <c r="F39" s="18" t="s">
        <v>157</v>
      </c>
      <c r="G39" s="18" t="s">
        <v>158</v>
      </c>
      <c r="H39" s="18">
        <v>28193</v>
      </c>
      <c r="I39" s="18">
        <v>28224</v>
      </c>
      <c r="J39" s="18">
        <v>28148</v>
      </c>
      <c r="K39" s="18">
        <v>6172</v>
      </c>
      <c r="L39" s="18">
        <v>6172</v>
      </c>
      <c r="M39" s="18" t="s">
        <v>171</v>
      </c>
      <c r="N39" s="18" t="s">
        <v>172</v>
      </c>
      <c r="O39" s="19">
        <v>2.8333383193800001</v>
      </c>
      <c r="P39" s="19">
        <v>1.1466099999999999</v>
      </c>
      <c r="Q39" s="18" t="s">
        <v>24</v>
      </c>
      <c r="R39" s="18" t="s">
        <v>173</v>
      </c>
      <c r="S39" s="18">
        <v>12</v>
      </c>
      <c r="T39" s="18">
        <v>60</v>
      </c>
      <c r="U39" s="18" t="s">
        <v>71</v>
      </c>
      <c r="V39" s="18" t="s">
        <v>72</v>
      </c>
      <c r="W39" s="18" t="s">
        <v>73</v>
      </c>
      <c r="X39" s="20">
        <v>0.596611</v>
      </c>
      <c r="Y39" s="20">
        <v>6.1431250000000004</v>
      </c>
      <c r="Z39" s="20">
        <v>0.84899999999999998</v>
      </c>
      <c r="AA39" s="20">
        <v>0.71899999999999997</v>
      </c>
      <c r="AB39" s="20">
        <f t="shared" si="0"/>
        <v>0.10329610094521001</v>
      </c>
      <c r="AC39" s="20">
        <f t="shared" si="1"/>
        <v>1.9792989643062502</v>
      </c>
    </row>
    <row r="40" spans="1:29" x14ac:dyDescent="0.25">
      <c r="A40" s="18">
        <v>8</v>
      </c>
      <c r="B40" s="18">
        <v>329</v>
      </c>
      <c r="C40" s="18" t="s">
        <v>165</v>
      </c>
      <c r="D40" s="18" t="s">
        <v>135</v>
      </c>
      <c r="E40" s="18" t="s">
        <v>166</v>
      </c>
      <c r="F40" s="18" t="s">
        <v>157</v>
      </c>
      <c r="G40" s="18" t="s">
        <v>158</v>
      </c>
      <c r="H40" s="18">
        <v>30013</v>
      </c>
      <c r="I40" s="18">
        <v>30014</v>
      </c>
      <c r="J40" s="18">
        <v>30002</v>
      </c>
      <c r="K40" s="18">
        <v>6210</v>
      </c>
      <c r="L40" s="18">
        <v>6210</v>
      </c>
      <c r="M40" s="18" t="s">
        <v>171</v>
      </c>
      <c r="N40" s="18" t="s">
        <v>172</v>
      </c>
      <c r="O40" s="19">
        <v>2.5585084098899999</v>
      </c>
      <c r="P40" s="19">
        <v>1.03539</v>
      </c>
      <c r="Q40" s="18" t="s">
        <v>24</v>
      </c>
      <c r="R40" s="18" t="s">
        <v>173</v>
      </c>
      <c r="S40" s="18">
        <v>14</v>
      </c>
      <c r="T40" s="18">
        <v>60</v>
      </c>
      <c r="U40" s="18" t="s">
        <v>71</v>
      </c>
      <c r="V40" s="18" t="s">
        <v>125</v>
      </c>
      <c r="W40" s="18" t="s">
        <v>125</v>
      </c>
      <c r="X40" s="20">
        <v>0.44770799999999999</v>
      </c>
      <c r="Y40" s="20">
        <v>6.3260019999999999</v>
      </c>
      <c r="Z40" s="20">
        <v>0.84899999999999998</v>
      </c>
      <c r="AA40" s="20">
        <v>0.71899999999999997</v>
      </c>
      <c r="AB40" s="20">
        <f t="shared" si="0"/>
        <v>6.9996410304120016E-2</v>
      </c>
      <c r="AC40" s="20">
        <f t="shared" si="1"/>
        <v>1.8405160582291802</v>
      </c>
    </row>
    <row r="41" spans="1:29" x14ac:dyDescent="0.25">
      <c r="A41" s="18">
        <v>8</v>
      </c>
      <c r="B41" s="18">
        <v>329</v>
      </c>
      <c r="C41" s="18" t="s">
        <v>165</v>
      </c>
      <c r="D41" s="18" t="s">
        <v>135</v>
      </c>
      <c r="E41" s="18" t="s">
        <v>166</v>
      </c>
      <c r="F41" s="18" t="s">
        <v>157</v>
      </c>
      <c r="G41" s="18" t="s">
        <v>158</v>
      </c>
      <c r="H41" s="18">
        <v>30014</v>
      </c>
      <c r="I41" s="18">
        <v>30015</v>
      </c>
      <c r="J41" s="18">
        <v>30003</v>
      </c>
      <c r="K41" s="18">
        <v>6210</v>
      </c>
      <c r="L41" s="18">
        <v>6210</v>
      </c>
      <c r="M41" s="18" t="s">
        <v>171</v>
      </c>
      <c r="N41" s="18" t="s">
        <v>172</v>
      </c>
      <c r="O41" s="19">
        <v>2.3293298573399999</v>
      </c>
      <c r="P41" s="19">
        <v>0.94264599999999998</v>
      </c>
      <c r="Q41" s="18" t="s">
        <v>24</v>
      </c>
      <c r="R41" s="18" t="s">
        <v>173</v>
      </c>
      <c r="S41" s="18">
        <v>14</v>
      </c>
      <c r="T41" s="18">
        <v>60</v>
      </c>
      <c r="U41" s="18" t="s">
        <v>71</v>
      </c>
      <c r="V41" s="18" t="s">
        <v>125</v>
      </c>
      <c r="W41" s="18" t="s">
        <v>125</v>
      </c>
      <c r="X41" s="20">
        <v>0.44770799999999999</v>
      </c>
      <c r="Y41" s="20">
        <v>6.3260019999999999</v>
      </c>
      <c r="Z41" s="20">
        <v>0.84899999999999998</v>
      </c>
      <c r="AA41" s="20">
        <v>0.71899999999999997</v>
      </c>
      <c r="AB41" s="20">
        <f t="shared" si="0"/>
        <v>6.3726553460568006E-2</v>
      </c>
      <c r="AC41" s="20">
        <f t="shared" si="1"/>
        <v>1.675653715243052</v>
      </c>
    </row>
    <row r="42" spans="1:29" x14ac:dyDescent="0.25">
      <c r="A42" s="18">
        <v>8</v>
      </c>
      <c r="B42" s="18">
        <v>329</v>
      </c>
      <c r="C42" s="18" t="s">
        <v>165</v>
      </c>
      <c r="D42" s="18" t="s">
        <v>135</v>
      </c>
      <c r="E42" s="18" t="s">
        <v>166</v>
      </c>
      <c r="F42" s="18" t="s">
        <v>157</v>
      </c>
      <c r="G42" s="18" t="s">
        <v>158</v>
      </c>
      <c r="H42" s="18">
        <v>31373</v>
      </c>
      <c r="I42" s="18">
        <v>31374</v>
      </c>
      <c r="J42" s="18">
        <v>31319</v>
      </c>
      <c r="K42" s="18">
        <v>6215</v>
      </c>
      <c r="L42" s="18">
        <v>6215</v>
      </c>
      <c r="M42" s="18" t="s">
        <v>171</v>
      </c>
      <c r="N42" s="18" t="s">
        <v>172</v>
      </c>
      <c r="O42" s="19">
        <v>6.0768624454099998</v>
      </c>
      <c r="P42" s="19">
        <v>2.4592200000000002</v>
      </c>
      <c r="Q42" s="18" t="s">
        <v>24</v>
      </c>
      <c r="R42" s="18" t="s">
        <v>173</v>
      </c>
      <c r="S42" s="18">
        <v>16</v>
      </c>
      <c r="T42" s="18">
        <v>60</v>
      </c>
      <c r="U42" s="18" t="s">
        <v>71</v>
      </c>
      <c r="V42" s="18" t="s">
        <v>126</v>
      </c>
      <c r="W42" s="18" t="s">
        <v>75</v>
      </c>
      <c r="X42" s="20">
        <v>0.78656000000000004</v>
      </c>
      <c r="Y42" s="20">
        <v>7.079313</v>
      </c>
      <c r="Z42" s="20">
        <v>0.84899999999999998</v>
      </c>
      <c r="AA42" s="20">
        <v>0.71899999999999997</v>
      </c>
      <c r="AB42" s="20">
        <f t="shared" si="0"/>
        <v>0.29208293656320006</v>
      </c>
      <c r="AC42" s="20">
        <f t="shared" si="1"/>
        <v>4.8920942605566609</v>
      </c>
    </row>
    <row r="43" spans="1:29" x14ac:dyDescent="0.25">
      <c r="A43" s="18">
        <v>8</v>
      </c>
      <c r="B43" s="18">
        <v>329</v>
      </c>
      <c r="C43" s="18" t="s">
        <v>165</v>
      </c>
      <c r="D43" s="18" t="s">
        <v>135</v>
      </c>
      <c r="E43" s="18" t="s">
        <v>166</v>
      </c>
      <c r="F43" s="18" t="s">
        <v>157</v>
      </c>
      <c r="G43" s="18" t="s">
        <v>158</v>
      </c>
      <c r="H43" s="18">
        <v>32223</v>
      </c>
      <c r="I43" s="18">
        <v>32224</v>
      </c>
      <c r="J43" s="18">
        <v>32191</v>
      </c>
      <c r="K43" s="18">
        <v>6216</v>
      </c>
      <c r="L43" s="18">
        <v>6216</v>
      </c>
      <c r="M43" s="18" t="s">
        <v>171</v>
      </c>
      <c r="N43" s="18" t="s">
        <v>172</v>
      </c>
      <c r="O43" s="19">
        <v>5.7173092954999998</v>
      </c>
      <c r="P43" s="19">
        <v>2.3137099999999999</v>
      </c>
      <c r="Q43" s="18" t="s">
        <v>24</v>
      </c>
      <c r="R43" s="18" t="s">
        <v>173</v>
      </c>
      <c r="S43" s="18">
        <v>16</v>
      </c>
      <c r="T43" s="18">
        <v>60</v>
      </c>
      <c r="U43" s="18" t="s">
        <v>71</v>
      </c>
      <c r="V43" s="18" t="s">
        <v>127</v>
      </c>
      <c r="W43" s="18" t="s">
        <v>75</v>
      </c>
      <c r="X43" s="20">
        <v>0.78656000000000004</v>
      </c>
      <c r="Y43" s="20">
        <v>7.079313</v>
      </c>
      <c r="Z43" s="20">
        <v>0.84899999999999998</v>
      </c>
      <c r="AA43" s="20">
        <v>0.71899999999999997</v>
      </c>
      <c r="AB43" s="20">
        <f t="shared" si="0"/>
        <v>0.27480063237760005</v>
      </c>
      <c r="AC43" s="20">
        <f t="shared" si="1"/>
        <v>4.60263311602563</v>
      </c>
    </row>
    <row r="44" spans="1:29" x14ac:dyDescent="0.25">
      <c r="A44" s="18">
        <v>8</v>
      </c>
      <c r="B44" s="18">
        <v>329</v>
      </c>
      <c r="C44" s="18" t="s">
        <v>165</v>
      </c>
      <c r="D44" s="18" t="s">
        <v>135</v>
      </c>
      <c r="E44" s="18" t="s">
        <v>166</v>
      </c>
      <c r="F44" s="18" t="s">
        <v>157</v>
      </c>
      <c r="G44" s="18" t="s">
        <v>158</v>
      </c>
      <c r="H44" s="18">
        <v>44151</v>
      </c>
      <c r="I44" s="18">
        <v>44152</v>
      </c>
      <c r="J44" s="18">
        <v>44123</v>
      </c>
      <c r="K44" s="18">
        <v>6410</v>
      </c>
      <c r="L44" s="18">
        <v>6410</v>
      </c>
      <c r="M44" s="18" t="s">
        <v>171</v>
      </c>
      <c r="N44" s="18" t="s">
        <v>172</v>
      </c>
      <c r="O44" s="19">
        <v>30.874287220300001</v>
      </c>
      <c r="P44" s="19">
        <v>12.494400000000001</v>
      </c>
      <c r="Q44" s="18" t="s">
        <v>24</v>
      </c>
      <c r="R44" s="18" t="s">
        <v>173</v>
      </c>
      <c r="S44" s="18">
        <v>16</v>
      </c>
      <c r="T44" s="18">
        <v>60</v>
      </c>
      <c r="U44" s="18" t="s">
        <v>71</v>
      </c>
      <c r="V44" s="18" t="s">
        <v>74</v>
      </c>
      <c r="W44" s="18" t="s">
        <v>75</v>
      </c>
      <c r="X44" s="20">
        <v>0.78656000000000004</v>
      </c>
      <c r="Y44" s="20">
        <v>7.079313</v>
      </c>
      <c r="Z44" s="20">
        <v>0.84899999999999998</v>
      </c>
      <c r="AA44" s="20">
        <v>0.71899999999999997</v>
      </c>
      <c r="AB44" s="20">
        <f t="shared" si="0"/>
        <v>1.4839668848640004</v>
      </c>
      <c r="AC44" s="20">
        <f t="shared" si="1"/>
        <v>24.854946905563203</v>
      </c>
    </row>
    <row r="45" spans="1:29" x14ac:dyDescent="0.25">
      <c r="A45" s="18">
        <v>8</v>
      </c>
      <c r="B45" s="18">
        <v>329</v>
      </c>
      <c r="C45" s="18" t="s">
        <v>165</v>
      </c>
      <c r="D45" s="18" t="s">
        <v>135</v>
      </c>
      <c r="E45" s="18" t="s">
        <v>166</v>
      </c>
      <c r="F45" s="18" t="s">
        <v>157</v>
      </c>
      <c r="G45" s="18" t="s">
        <v>158</v>
      </c>
      <c r="H45" s="18">
        <v>44185</v>
      </c>
      <c r="I45" s="18">
        <v>44186</v>
      </c>
      <c r="J45" s="18">
        <v>44167</v>
      </c>
      <c r="K45" s="18">
        <v>6410</v>
      </c>
      <c r="L45" s="18">
        <v>6410</v>
      </c>
      <c r="M45" s="18" t="s">
        <v>171</v>
      </c>
      <c r="N45" s="18" t="s">
        <v>172</v>
      </c>
      <c r="O45" s="19">
        <v>62.552675204400003</v>
      </c>
      <c r="P45" s="19">
        <v>25.3142</v>
      </c>
      <c r="Q45" s="18" t="s">
        <v>24</v>
      </c>
      <c r="R45" s="18" t="s">
        <v>173</v>
      </c>
      <c r="S45" s="18">
        <v>16</v>
      </c>
      <c r="T45" s="18">
        <v>60</v>
      </c>
      <c r="U45" s="18" t="s">
        <v>71</v>
      </c>
      <c r="V45" s="18" t="s">
        <v>74</v>
      </c>
      <c r="W45" s="18" t="s">
        <v>75</v>
      </c>
      <c r="X45" s="20">
        <v>0.78656000000000004</v>
      </c>
      <c r="Y45" s="20">
        <v>7.079313</v>
      </c>
      <c r="Z45" s="20">
        <v>0.84899999999999998</v>
      </c>
      <c r="AA45" s="20">
        <v>0.71899999999999997</v>
      </c>
      <c r="AB45" s="20">
        <f t="shared" si="0"/>
        <v>3.0065817099520009</v>
      </c>
      <c r="AC45" s="20">
        <f t="shared" si="1"/>
        <v>50.357207785632603</v>
      </c>
    </row>
    <row r="46" spans="1:29" x14ac:dyDescent="0.25">
      <c r="A46" s="18">
        <v>8</v>
      </c>
      <c r="B46" s="18">
        <v>329</v>
      </c>
      <c r="C46" s="18" t="s">
        <v>165</v>
      </c>
      <c r="D46" s="18" t="s">
        <v>135</v>
      </c>
      <c r="E46" s="18" t="s">
        <v>166</v>
      </c>
      <c r="F46" s="18" t="s">
        <v>157</v>
      </c>
      <c r="G46" s="18" t="s">
        <v>158</v>
      </c>
      <c r="H46" s="18">
        <v>44222</v>
      </c>
      <c r="I46" s="18">
        <v>44223</v>
      </c>
      <c r="J46" s="18">
        <v>44204</v>
      </c>
      <c r="K46" s="18">
        <v>6410</v>
      </c>
      <c r="L46" s="18">
        <v>6410</v>
      </c>
      <c r="M46" s="18" t="s">
        <v>171</v>
      </c>
      <c r="N46" s="18" t="s">
        <v>172</v>
      </c>
      <c r="O46" s="19">
        <v>2.1811117246</v>
      </c>
      <c r="P46" s="19">
        <v>0.88266500000000003</v>
      </c>
      <c r="Q46" s="18" t="s">
        <v>24</v>
      </c>
      <c r="R46" s="18" t="s">
        <v>173</v>
      </c>
      <c r="S46" s="18">
        <v>16</v>
      </c>
      <c r="T46" s="18">
        <v>60</v>
      </c>
      <c r="U46" s="18" t="s">
        <v>71</v>
      </c>
      <c r="V46" s="18" t="s">
        <v>74</v>
      </c>
      <c r="W46" s="18" t="s">
        <v>75</v>
      </c>
      <c r="X46" s="20">
        <v>0.78656000000000004</v>
      </c>
      <c r="Y46" s="20">
        <v>7.079313</v>
      </c>
      <c r="Z46" s="20">
        <v>0.84899999999999998</v>
      </c>
      <c r="AA46" s="20">
        <v>0.71899999999999997</v>
      </c>
      <c r="AB46" s="20">
        <f t="shared" si="0"/>
        <v>0.10483461634240002</v>
      </c>
      <c r="AC46" s="20">
        <f t="shared" si="1"/>
        <v>1.7558739683697453</v>
      </c>
    </row>
    <row r="47" spans="1:29" x14ac:dyDescent="0.25">
      <c r="A47" s="18">
        <v>8</v>
      </c>
      <c r="B47" s="18">
        <v>329</v>
      </c>
      <c r="C47" s="18" t="s">
        <v>165</v>
      </c>
      <c r="D47" s="18" t="s">
        <v>135</v>
      </c>
      <c r="E47" s="18" t="s">
        <v>166</v>
      </c>
      <c r="F47" s="18" t="s">
        <v>157</v>
      </c>
      <c r="G47" s="18" t="s">
        <v>158</v>
      </c>
      <c r="H47" s="18">
        <v>44238</v>
      </c>
      <c r="I47" s="18">
        <v>44239</v>
      </c>
      <c r="J47" s="18">
        <v>44220</v>
      </c>
      <c r="K47" s="18">
        <v>6410</v>
      </c>
      <c r="L47" s="18">
        <v>6410</v>
      </c>
      <c r="M47" s="18" t="s">
        <v>171</v>
      </c>
      <c r="N47" s="18" t="s">
        <v>172</v>
      </c>
      <c r="O47" s="19">
        <v>19.6423420486</v>
      </c>
      <c r="P47" s="19">
        <v>7.9489700000000001</v>
      </c>
      <c r="Q47" s="18" t="s">
        <v>24</v>
      </c>
      <c r="R47" s="18" t="s">
        <v>173</v>
      </c>
      <c r="S47" s="18">
        <v>16</v>
      </c>
      <c r="T47" s="18">
        <v>60</v>
      </c>
      <c r="U47" s="18" t="s">
        <v>71</v>
      </c>
      <c r="V47" s="18" t="s">
        <v>74</v>
      </c>
      <c r="W47" s="18" t="s">
        <v>75</v>
      </c>
      <c r="X47" s="20">
        <v>0.78656000000000004</v>
      </c>
      <c r="Y47" s="20">
        <v>7.079313</v>
      </c>
      <c r="Z47" s="20">
        <v>0.84899999999999998</v>
      </c>
      <c r="AA47" s="20">
        <v>0.71899999999999997</v>
      </c>
      <c r="AB47" s="20">
        <f t="shared" ref="AB47:AB85" si="2">P47*X47*(1-Z47)</f>
        <v>0.94410361832320011</v>
      </c>
      <c r="AC47" s="20">
        <f t="shared" ref="AC47:AC85" si="3">P47*Y47*(1-AA47)</f>
        <v>15.812782310788412</v>
      </c>
    </row>
    <row r="48" spans="1:29" x14ac:dyDescent="0.25">
      <c r="A48" s="18">
        <v>8</v>
      </c>
      <c r="B48" s="18">
        <v>329</v>
      </c>
      <c r="C48" s="18" t="s">
        <v>165</v>
      </c>
      <c r="D48" s="18" t="s">
        <v>135</v>
      </c>
      <c r="E48" s="18" t="s">
        <v>166</v>
      </c>
      <c r="F48" s="18" t="s">
        <v>157</v>
      </c>
      <c r="G48" s="18" t="s">
        <v>158</v>
      </c>
      <c r="H48" s="18">
        <v>44240</v>
      </c>
      <c r="I48" s="18">
        <v>44241</v>
      </c>
      <c r="J48" s="18">
        <v>44222</v>
      </c>
      <c r="K48" s="18">
        <v>6410</v>
      </c>
      <c r="L48" s="18">
        <v>6410</v>
      </c>
      <c r="M48" s="18" t="s">
        <v>171</v>
      </c>
      <c r="N48" s="18" t="s">
        <v>172</v>
      </c>
      <c r="O48" s="19">
        <v>3.7894347263700001</v>
      </c>
      <c r="P48" s="19">
        <v>1.5335300000000001</v>
      </c>
      <c r="Q48" s="18" t="s">
        <v>24</v>
      </c>
      <c r="R48" s="18" t="s">
        <v>173</v>
      </c>
      <c r="S48" s="18">
        <v>16</v>
      </c>
      <c r="T48" s="18">
        <v>60</v>
      </c>
      <c r="U48" s="18" t="s">
        <v>71</v>
      </c>
      <c r="V48" s="18" t="s">
        <v>74</v>
      </c>
      <c r="W48" s="18" t="s">
        <v>75</v>
      </c>
      <c r="X48" s="20">
        <v>0.78656000000000004</v>
      </c>
      <c r="Y48" s="20">
        <v>7.079313</v>
      </c>
      <c r="Z48" s="20">
        <v>0.84899999999999998</v>
      </c>
      <c r="AA48" s="20">
        <v>0.71899999999999997</v>
      </c>
      <c r="AB48" s="20">
        <f t="shared" si="2"/>
        <v>0.18213821687680007</v>
      </c>
      <c r="AC48" s="20">
        <f t="shared" si="3"/>
        <v>3.0506312210340902</v>
      </c>
    </row>
    <row r="49" spans="1:29" x14ac:dyDescent="0.25">
      <c r="A49" s="18">
        <v>8</v>
      </c>
      <c r="B49" s="18">
        <v>329</v>
      </c>
      <c r="C49" s="18" t="s">
        <v>165</v>
      </c>
      <c r="D49" s="18" t="s">
        <v>135</v>
      </c>
      <c r="E49" s="18" t="s">
        <v>166</v>
      </c>
      <c r="F49" s="18" t="s">
        <v>157</v>
      </c>
      <c r="G49" s="18" t="s">
        <v>158</v>
      </c>
      <c r="H49" s="18">
        <v>44243</v>
      </c>
      <c r="I49" s="18">
        <v>44244</v>
      </c>
      <c r="J49" s="18">
        <v>44225</v>
      </c>
      <c r="K49" s="18">
        <v>6410</v>
      </c>
      <c r="L49" s="18">
        <v>6410</v>
      </c>
      <c r="M49" s="18" t="s">
        <v>171</v>
      </c>
      <c r="N49" s="18" t="s">
        <v>172</v>
      </c>
      <c r="O49" s="19">
        <v>2.75697685015</v>
      </c>
      <c r="P49" s="19">
        <v>1.11571</v>
      </c>
      <c r="Q49" s="18" t="s">
        <v>24</v>
      </c>
      <c r="R49" s="18" t="s">
        <v>173</v>
      </c>
      <c r="S49" s="18">
        <v>16</v>
      </c>
      <c r="T49" s="18">
        <v>60</v>
      </c>
      <c r="U49" s="18" t="s">
        <v>71</v>
      </c>
      <c r="V49" s="18" t="s">
        <v>74</v>
      </c>
      <c r="W49" s="18" t="s">
        <v>75</v>
      </c>
      <c r="X49" s="20">
        <v>0.78656000000000004</v>
      </c>
      <c r="Y49" s="20">
        <v>7.079313</v>
      </c>
      <c r="Z49" s="20">
        <v>0.84899999999999998</v>
      </c>
      <c r="AA49" s="20">
        <v>0.71899999999999997</v>
      </c>
      <c r="AB49" s="20">
        <f t="shared" si="2"/>
        <v>0.13251350149760002</v>
      </c>
      <c r="AC49" s="20">
        <f t="shared" si="3"/>
        <v>2.2194673463316303</v>
      </c>
    </row>
    <row r="50" spans="1:29" x14ac:dyDescent="0.25">
      <c r="A50" s="18">
        <v>8</v>
      </c>
      <c r="B50" s="18">
        <v>329</v>
      </c>
      <c r="C50" s="18" t="s">
        <v>165</v>
      </c>
      <c r="D50" s="18" t="s">
        <v>135</v>
      </c>
      <c r="E50" s="18" t="s">
        <v>166</v>
      </c>
      <c r="F50" s="18" t="s">
        <v>157</v>
      </c>
      <c r="G50" s="18" t="s">
        <v>158</v>
      </c>
      <c r="H50" s="18">
        <v>44251</v>
      </c>
      <c r="I50" s="18">
        <v>44252</v>
      </c>
      <c r="J50" s="18">
        <v>44233</v>
      </c>
      <c r="K50" s="18">
        <v>6410</v>
      </c>
      <c r="L50" s="18">
        <v>6410</v>
      </c>
      <c r="M50" s="18" t="s">
        <v>171</v>
      </c>
      <c r="N50" s="18" t="s">
        <v>172</v>
      </c>
      <c r="O50" s="19">
        <v>3.43619681231</v>
      </c>
      <c r="P50" s="19">
        <v>1.3905799999999999</v>
      </c>
      <c r="Q50" s="18" t="s">
        <v>24</v>
      </c>
      <c r="R50" s="18" t="s">
        <v>173</v>
      </c>
      <c r="S50" s="18">
        <v>16</v>
      </c>
      <c r="T50" s="18">
        <v>60</v>
      </c>
      <c r="U50" s="18" t="s">
        <v>71</v>
      </c>
      <c r="V50" s="18" t="s">
        <v>74</v>
      </c>
      <c r="W50" s="18" t="s">
        <v>75</v>
      </c>
      <c r="X50" s="20">
        <v>0.78656000000000004</v>
      </c>
      <c r="Y50" s="20">
        <v>7.079313</v>
      </c>
      <c r="Z50" s="20">
        <v>0.84899999999999998</v>
      </c>
      <c r="AA50" s="20">
        <v>0.71899999999999997</v>
      </c>
      <c r="AB50" s="20">
        <f t="shared" si="2"/>
        <v>0.16515996532480001</v>
      </c>
      <c r="AC50" s="20">
        <f t="shared" si="3"/>
        <v>2.7662626511027404</v>
      </c>
    </row>
    <row r="51" spans="1:29" x14ac:dyDescent="0.25">
      <c r="A51" s="18">
        <v>8</v>
      </c>
      <c r="B51" s="18">
        <v>329</v>
      </c>
      <c r="C51" s="18" t="s">
        <v>165</v>
      </c>
      <c r="D51" s="18" t="s">
        <v>135</v>
      </c>
      <c r="E51" s="18" t="s">
        <v>166</v>
      </c>
      <c r="F51" s="18" t="s">
        <v>157</v>
      </c>
      <c r="G51" s="18" t="s">
        <v>158</v>
      </c>
      <c r="H51" s="18">
        <v>44262</v>
      </c>
      <c r="I51" s="18">
        <v>44263</v>
      </c>
      <c r="J51" s="18">
        <v>44244</v>
      </c>
      <c r="K51" s="18">
        <v>6410</v>
      </c>
      <c r="L51" s="18">
        <v>6410</v>
      </c>
      <c r="M51" s="18" t="s">
        <v>171</v>
      </c>
      <c r="N51" s="18" t="s">
        <v>172</v>
      </c>
      <c r="O51" s="19">
        <v>5.5643271753599999</v>
      </c>
      <c r="P51" s="19">
        <v>2.2517999999999998</v>
      </c>
      <c r="Q51" s="18" t="s">
        <v>24</v>
      </c>
      <c r="R51" s="18" t="s">
        <v>173</v>
      </c>
      <c r="S51" s="18">
        <v>16</v>
      </c>
      <c r="T51" s="18">
        <v>60</v>
      </c>
      <c r="U51" s="18" t="s">
        <v>71</v>
      </c>
      <c r="V51" s="18" t="s">
        <v>74</v>
      </c>
      <c r="W51" s="18" t="s">
        <v>75</v>
      </c>
      <c r="X51" s="20">
        <v>0.78656000000000004</v>
      </c>
      <c r="Y51" s="20">
        <v>7.079313</v>
      </c>
      <c r="Z51" s="20">
        <v>0.84899999999999998</v>
      </c>
      <c r="AA51" s="20">
        <v>0.71899999999999997</v>
      </c>
      <c r="AB51" s="20">
        <f t="shared" si="2"/>
        <v>0.26744754700800005</v>
      </c>
      <c r="AC51" s="20">
        <f t="shared" si="3"/>
        <v>4.4794763607653998</v>
      </c>
    </row>
    <row r="52" spans="1:29" x14ac:dyDescent="0.25">
      <c r="A52" s="18">
        <v>8</v>
      </c>
      <c r="B52" s="18">
        <v>329</v>
      </c>
      <c r="C52" s="18" t="s">
        <v>165</v>
      </c>
      <c r="D52" s="18" t="s">
        <v>135</v>
      </c>
      <c r="E52" s="18" t="s">
        <v>166</v>
      </c>
      <c r="F52" s="18" t="s">
        <v>157</v>
      </c>
      <c r="G52" s="18" t="s">
        <v>158</v>
      </c>
      <c r="H52" s="18">
        <v>44263</v>
      </c>
      <c r="I52" s="18">
        <v>44264</v>
      </c>
      <c r="J52" s="18">
        <v>44245</v>
      </c>
      <c r="K52" s="18">
        <v>6410</v>
      </c>
      <c r="L52" s="18">
        <v>6410</v>
      </c>
      <c r="M52" s="18" t="s">
        <v>171</v>
      </c>
      <c r="N52" s="18" t="s">
        <v>172</v>
      </c>
      <c r="O52" s="19">
        <v>1.7687061013900001</v>
      </c>
      <c r="P52" s="19">
        <v>0.71577000000000002</v>
      </c>
      <c r="Q52" s="18" t="s">
        <v>24</v>
      </c>
      <c r="R52" s="18" t="s">
        <v>173</v>
      </c>
      <c r="S52" s="18">
        <v>16</v>
      </c>
      <c r="T52" s="18">
        <v>60</v>
      </c>
      <c r="U52" s="18" t="s">
        <v>71</v>
      </c>
      <c r="V52" s="18" t="s">
        <v>74</v>
      </c>
      <c r="W52" s="18" t="s">
        <v>75</v>
      </c>
      <c r="X52" s="20">
        <v>0.78656000000000004</v>
      </c>
      <c r="Y52" s="20">
        <v>7.079313</v>
      </c>
      <c r="Z52" s="20">
        <v>0.84899999999999998</v>
      </c>
      <c r="AA52" s="20">
        <v>0.71899999999999997</v>
      </c>
      <c r="AB52" s="20">
        <f t="shared" si="2"/>
        <v>8.5012403731200017E-2</v>
      </c>
      <c r="AC52" s="20">
        <f t="shared" si="3"/>
        <v>1.4238719223488101</v>
      </c>
    </row>
    <row r="53" spans="1:29" x14ac:dyDescent="0.25">
      <c r="A53" s="18">
        <v>8</v>
      </c>
      <c r="B53" s="18">
        <v>329</v>
      </c>
      <c r="C53" s="18" t="s">
        <v>165</v>
      </c>
      <c r="D53" s="18" t="s">
        <v>135</v>
      </c>
      <c r="E53" s="18" t="s">
        <v>166</v>
      </c>
      <c r="F53" s="18" t="s">
        <v>157</v>
      </c>
      <c r="G53" s="18" t="s">
        <v>158</v>
      </c>
      <c r="H53" s="18">
        <v>44271</v>
      </c>
      <c r="I53" s="18">
        <v>44272</v>
      </c>
      <c r="J53" s="18">
        <v>44253</v>
      </c>
      <c r="K53" s="18">
        <v>6410</v>
      </c>
      <c r="L53" s="18">
        <v>6410</v>
      </c>
      <c r="M53" s="18" t="s">
        <v>171</v>
      </c>
      <c r="N53" s="18" t="s">
        <v>172</v>
      </c>
      <c r="O53" s="19">
        <v>3.6744779250800002</v>
      </c>
      <c r="P53" s="19">
        <v>1.4870099999999999</v>
      </c>
      <c r="Q53" s="18" t="s">
        <v>24</v>
      </c>
      <c r="R53" s="18" t="s">
        <v>173</v>
      </c>
      <c r="S53" s="18">
        <v>16</v>
      </c>
      <c r="T53" s="18">
        <v>60</v>
      </c>
      <c r="U53" s="18" t="s">
        <v>71</v>
      </c>
      <c r="V53" s="18" t="s">
        <v>74</v>
      </c>
      <c r="W53" s="18" t="s">
        <v>75</v>
      </c>
      <c r="X53" s="20">
        <v>0.78656000000000004</v>
      </c>
      <c r="Y53" s="20">
        <v>7.079313</v>
      </c>
      <c r="Z53" s="20">
        <v>0.84899999999999998</v>
      </c>
      <c r="AA53" s="20">
        <v>0.71899999999999997</v>
      </c>
      <c r="AB53" s="20">
        <f t="shared" si="2"/>
        <v>0.17661301042560001</v>
      </c>
      <c r="AC53" s="20">
        <f t="shared" si="3"/>
        <v>2.9580895919805301</v>
      </c>
    </row>
    <row r="54" spans="1:29" x14ac:dyDescent="0.25">
      <c r="A54" s="18">
        <v>8</v>
      </c>
      <c r="B54" s="18">
        <v>329</v>
      </c>
      <c r="C54" s="18" t="s">
        <v>165</v>
      </c>
      <c r="D54" s="18" t="s">
        <v>135</v>
      </c>
      <c r="E54" s="18" t="s">
        <v>166</v>
      </c>
      <c r="F54" s="18" t="s">
        <v>157</v>
      </c>
      <c r="G54" s="18" t="s">
        <v>158</v>
      </c>
      <c r="H54" s="18">
        <v>44276</v>
      </c>
      <c r="I54" s="18">
        <v>44277</v>
      </c>
      <c r="J54" s="18">
        <v>44258</v>
      </c>
      <c r="K54" s="18">
        <v>6410</v>
      </c>
      <c r="L54" s="18">
        <v>6410</v>
      </c>
      <c r="M54" s="18" t="s">
        <v>171</v>
      </c>
      <c r="N54" s="18" t="s">
        <v>172</v>
      </c>
      <c r="O54" s="19">
        <v>34.239457553699999</v>
      </c>
      <c r="P54" s="19">
        <v>13.856199999999999</v>
      </c>
      <c r="Q54" s="18" t="s">
        <v>24</v>
      </c>
      <c r="R54" s="18" t="s">
        <v>173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0.78656000000000004</v>
      </c>
      <c r="Y54" s="20">
        <v>7.079313</v>
      </c>
      <c r="Z54" s="20">
        <v>0.84899999999999998</v>
      </c>
      <c r="AA54" s="20">
        <v>0.71899999999999997</v>
      </c>
      <c r="AB54" s="20">
        <f t="shared" si="2"/>
        <v>1.6457086334720001</v>
      </c>
      <c r="AC54" s="20">
        <f t="shared" si="3"/>
        <v>27.563957878158604</v>
      </c>
    </row>
    <row r="55" spans="1:29" x14ac:dyDescent="0.25">
      <c r="A55" s="18">
        <v>8</v>
      </c>
      <c r="B55" s="18">
        <v>329</v>
      </c>
      <c r="C55" s="18" t="s">
        <v>165</v>
      </c>
      <c r="D55" s="18" t="s">
        <v>135</v>
      </c>
      <c r="E55" s="18" t="s">
        <v>166</v>
      </c>
      <c r="F55" s="18" t="s">
        <v>157</v>
      </c>
      <c r="G55" s="18" t="s">
        <v>158</v>
      </c>
      <c r="H55" s="18">
        <v>44277</v>
      </c>
      <c r="I55" s="18">
        <v>44278</v>
      </c>
      <c r="J55" s="18">
        <v>44259</v>
      </c>
      <c r="K55" s="18">
        <v>6410</v>
      </c>
      <c r="L55" s="18">
        <v>6410</v>
      </c>
      <c r="M55" s="18" t="s">
        <v>171</v>
      </c>
      <c r="N55" s="18" t="s">
        <v>172</v>
      </c>
      <c r="O55" s="19">
        <v>3.06722650687</v>
      </c>
      <c r="P55" s="19">
        <v>1.24126</v>
      </c>
      <c r="Q55" s="18" t="s">
        <v>24</v>
      </c>
      <c r="R55" s="18" t="s">
        <v>173</v>
      </c>
      <c r="S55" s="18">
        <v>16</v>
      </c>
      <c r="T55" s="18">
        <v>60</v>
      </c>
      <c r="U55" s="18" t="s">
        <v>71</v>
      </c>
      <c r="V55" s="18" t="s">
        <v>74</v>
      </c>
      <c r="W55" s="18" t="s">
        <v>75</v>
      </c>
      <c r="X55" s="20">
        <v>0.78656000000000004</v>
      </c>
      <c r="Y55" s="20">
        <v>7.079313</v>
      </c>
      <c r="Z55" s="20">
        <v>0.84899999999999998</v>
      </c>
      <c r="AA55" s="20">
        <v>0.71899999999999997</v>
      </c>
      <c r="AB55" s="20">
        <f t="shared" si="2"/>
        <v>0.14742514530560005</v>
      </c>
      <c r="AC55" s="20">
        <f t="shared" si="3"/>
        <v>2.4692223232807802</v>
      </c>
    </row>
    <row r="56" spans="1:29" x14ac:dyDescent="0.25">
      <c r="A56" s="18">
        <v>8</v>
      </c>
      <c r="B56" s="18">
        <v>329</v>
      </c>
      <c r="C56" s="18" t="s">
        <v>165</v>
      </c>
      <c r="D56" s="18" t="s">
        <v>135</v>
      </c>
      <c r="E56" s="18" t="s">
        <v>166</v>
      </c>
      <c r="F56" s="18" t="s">
        <v>157</v>
      </c>
      <c r="G56" s="18" t="s">
        <v>158</v>
      </c>
      <c r="H56" s="18">
        <v>44278</v>
      </c>
      <c r="I56" s="18">
        <v>44279</v>
      </c>
      <c r="J56" s="18">
        <v>44260</v>
      </c>
      <c r="K56" s="18">
        <v>6410</v>
      </c>
      <c r="L56" s="18">
        <v>6410</v>
      </c>
      <c r="M56" s="18" t="s">
        <v>171</v>
      </c>
      <c r="N56" s="18" t="s">
        <v>172</v>
      </c>
      <c r="O56" s="19">
        <v>2.9403660663000002</v>
      </c>
      <c r="P56" s="19">
        <v>1.1899200000000001</v>
      </c>
      <c r="Q56" s="18" t="s">
        <v>24</v>
      </c>
      <c r="R56" s="18" t="s">
        <v>173</v>
      </c>
      <c r="S56" s="18">
        <v>16</v>
      </c>
      <c r="T56" s="18">
        <v>60</v>
      </c>
      <c r="U56" s="18" t="s">
        <v>71</v>
      </c>
      <c r="V56" s="18" t="s">
        <v>74</v>
      </c>
      <c r="W56" s="18" t="s">
        <v>75</v>
      </c>
      <c r="X56" s="20">
        <v>0.78656000000000004</v>
      </c>
      <c r="Y56" s="20">
        <v>7.079313</v>
      </c>
      <c r="Z56" s="20">
        <v>0.84899999999999998</v>
      </c>
      <c r="AA56" s="20">
        <v>0.71899999999999997</v>
      </c>
      <c r="AB56" s="20">
        <f t="shared" si="2"/>
        <v>0.14132746475520003</v>
      </c>
      <c r="AC56" s="20">
        <f t="shared" si="3"/>
        <v>2.3670923311137604</v>
      </c>
    </row>
    <row r="57" spans="1:29" x14ac:dyDescent="0.25">
      <c r="A57" s="18">
        <v>8</v>
      </c>
      <c r="B57" s="18">
        <v>329</v>
      </c>
      <c r="C57" s="18" t="s">
        <v>165</v>
      </c>
      <c r="D57" s="18" t="s">
        <v>135</v>
      </c>
      <c r="E57" s="18" t="s">
        <v>166</v>
      </c>
      <c r="F57" s="18" t="s">
        <v>157</v>
      </c>
      <c r="G57" s="18" t="s">
        <v>158</v>
      </c>
      <c r="H57" s="18">
        <v>44280</v>
      </c>
      <c r="I57" s="18">
        <v>44281</v>
      </c>
      <c r="J57" s="18">
        <v>44262</v>
      </c>
      <c r="K57" s="18">
        <v>6410</v>
      </c>
      <c r="L57" s="18">
        <v>6410</v>
      </c>
      <c r="M57" s="18" t="s">
        <v>171</v>
      </c>
      <c r="N57" s="18" t="s">
        <v>172</v>
      </c>
      <c r="O57" s="19">
        <v>4.8789136500600003</v>
      </c>
      <c r="P57" s="19">
        <v>1.9744299999999999</v>
      </c>
      <c r="Q57" s="18" t="s">
        <v>24</v>
      </c>
      <c r="R57" s="18" t="s">
        <v>173</v>
      </c>
      <c r="S57" s="18">
        <v>16</v>
      </c>
      <c r="T57" s="18">
        <v>60</v>
      </c>
      <c r="U57" s="18" t="s">
        <v>71</v>
      </c>
      <c r="V57" s="18" t="s">
        <v>74</v>
      </c>
      <c r="W57" s="18" t="s">
        <v>75</v>
      </c>
      <c r="X57" s="20">
        <v>0.78656000000000004</v>
      </c>
      <c r="Y57" s="20">
        <v>7.079313</v>
      </c>
      <c r="Z57" s="20">
        <v>0.84899999999999998</v>
      </c>
      <c r="AA57" s="20">
        <v>0.71899999999999997</v>
      </c>
      <c r="AB57" s="20">
        <f t="shared" si="2"/>
        <v>0.23450415678080005</v>
      </c>
      <c r="AC57" s="20">
        <f t="shared" si="3"/>
        <v>3.9277078386117905</v>
      </c>
    </row>
    <row r="58" spans="1:29" x14ac:dyDescent="0.25">
      <c r="A58" s="18">
        <v>8</v>
      </c>
      <c r="B58" s="18">
        <v>329</v>
      </c>
      <c r="C58" s="18" t="s">
        <v>165</v>
      </c>
      <c r="D58" s="18" t="s">
        <v>135</v>
      </c>
      <c r="E58" s="18" t="s">
        <v>166</v>
      </c>
      <c r="F58" s="18" t="s">
        <v>157</v>
      </c>
      <c r="G58" s="18" t="s">
        <v>158</v>
      </c>
      <c r="H58" s="18">
        <v>44283</v>
      </c>
      <c r="I58" s="18">
        <v>44284</v>
      </c>
      <c r="J58" s="18">
        <v>44265</v>
      </c>
      <c r="K58" s="18">
        <v>6410</v>
      </c>
      <c r="L58" s="18">
        <v>6410</v>
      </c>
      <c r="M58" s="18" t="s">
        <v>171</v>
      </c>
      <c r="N58" s="18" t="s">
        <v>172</v>
      </c>
      <c r="O58" s="19">
        <v>7.5627055173100004</v>
      </c>
      <c r="P58" s="19">
        <v>3.0605199999999999</v>
      </c>
      <c r="Q58" s="18" t="s">
        <v>24</v>
      </c>
      <c r="R58" s="18" t="s">
        <v>173</v>
      </c>
      <c r="S58" s="18">
        <v>16</v>
      </c>
      <c r="T58" s="18">
        <v>60</v>
      </c>
      <c r="U58" s="18" t="s">
        <v>71</v>
      </c>
      <c r="V58" s="18" t="s">
        <v>74</v>
      </c>
      <c r="W58" s="18" t="s">
        <v>75</v>
      </c>
      <c r="X58" s="20">
        <v>0.78656000000000004</v>
      </c>
      <c r="Y58" s="20">
        <v>7.079313</v>
      </c>
      <c r="Z58" s="20">
        <v>0.84899999999999998</v>
      </c>
      <c r="AA58" s="20">
        <v>0.71899999999999997</v>
      </c>
      <c r="AB58" s="20">
        <f t="shared" si="2"/>
        <v>0.36349967429120006</v>
      </c>
      <c r="AC58" s="20">
        <f t="shared" si="3"/>
        <v>6.0882525053955598</v>
      </c>
    </row>
    <row r="59" spans="1:29" x14ac:dyDescent="0.25">
      <c r="A59" s="18">
        <v>8</v>
      </c>
      <c r="B59" s="18">
        <v>329</v>
      </c>
      <c r="C59" s="18" t="s">
        <v>165</v>
      </c>
      <c r="D59" s="18" t="s">
        <v>135</v>
      </c>
      <c r="E59" s="18" t="s">
        <v>166</v>
      </c>
      <c r="F59" s="18" t="s">
        <v>157</v>
      </c>
      <c r="G59" s="18" t="s">
        <v>158</v>
      </c>
      <c r="H59" s="18">
        <v>44290</v>
      </c>
      <c r="I59" s="18">
        <v>44291</v>
      </c>
      <c r="J59" s="18">
        <v>44272</v>
      </c>
      <c r="K59" s="18">
        <v>6410</v>
      </c>
      <c r="L59" s="18">
        <v>6410</v>
      </c>
      <c r="M59" s="18" t="s">
        <v>171</v>
      </c>
      <c r="N59" s="18" t="s">
        <v>172</v>
      </c>
      <c r="O59" s="19">
        <v>20.3077698082</v>
      </c>
      <c r="P59" s="19">
        <v>8.2182600000000008</v>
      </c>
      <c r="Q59" s="18" t="s">
        <v>24</v>
      </c>
      <c r="R59" s="18" t="s">
        <v>173</v>
      </c>
      <c r="S59" s="18">
        <v>16</v>
      </c>
      <c r="T59" s="18">
        <v>60</v>
      </c>
      <c r="U59" s="18" t="s">
        <v>71</v>
      </c>
      <c r="V59" s="18" t="s">
        <v>74</v>
      </c>
      <c r="W59" s="18" t="s">
        <v>75</v>
      </c>
      <c r="X59" s="20">
        <v>0.78656000000000004</v>
      </c>
      <c r="Y59" s="20">
        <v>7.079313</v>
      </c>
      <c r="Z59" s="20">
        <v>0.84899999999999998</v>
      </c>
      <c r="AA59" s="20">
        <v>0.71899999999999997</v>
      </c>
      <c r="AB59" s="20">
        <f t="shared" si="2"/>
        <v>0.97608734242560036</v>
      </c>
      <c r="AC59" s="20">
        <f t="shared" si="3"/>
        <v>16.348477394361783</v>
      </c>
    </row>
    <row r="60" spans="1:29" x14ac:dyDescent="0.25">
      <c r="A60" s="18">
        <v>8</v>
      </c>
      <c r="B60" s="18">
        <v>329</v>
      </c>
      <c r="C60" s="18" t="s">
        <v>165</v>
      </c>
      <c r="D60" s="18" t="s">
        <v>135</v>
      </c>
      <c r="E60" s="18" t="s">
        <v>166</v>
      </c>
      <c r="F60" s="18" t="s">
        <v>157</v>
      </c>
      <c r="G60" s="18" t="s">
        <v>158</v>
      </c>
      <c r="H60" s="18">
        <v>44291</v>
      </c>
      <c r="I60" s="18">
        <v>44292</v>
      </c>
      <c r="J60" s="18">
        <v>44273</v>
      </c>
      <c r="K60" s="18">
        <v>6410</v>
      </c>
      <c r="L60" s="18">
        <v>6410</v>
      </c>
      <c r="M60" s="18" t="s">
        <v>171</v>
      </c>
      <c r="N60" s="18" t="s">
        <v>172</v>
      </c>
      <c r="O60" s="19">
        <v>5.0959081750899999</v>
      </c>
      <c r="P60" s="19">
        <v>2.0622400000000001</v>
      </c>
      <c r="Q60" s="18" t="s">
        <v>24</v>
      </c>
      <c r="R60" s="18" t="s">
        <v>173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0.78656000000000004</v>
      </c>
      <c r="Y60" s="20">
        <v>7.079313</v>
      </c>
      <c r="Z60" s="20">
        <v>0.84899999999999998</v>
      </c>
      <c r="AA60" s="20">
        <v>0.71899999999999997</v>
      </c>
      <c r="AB60" s="20">
        <f t="shared" si="2"/>
        <v>0.24493339965440006</v>
      </c>
      <c r="AC60" s="20">
        <f t="shared" si="3"/>
        <v>4.1023871259547207</v>
      </c>
    </row>
    <row r="61" spans="1:29" x14ac:dyDescent="0.25">
      <c r="A61" s="18">
        <v>8</v>
      </c>
      <c r="B61" s="18">
        <v>329</v>
      </c>
      <c r="C61" s="18" t="s">
        <v>165</v>
      </c>
      <c r="D61" s="18" t="s">
        <v>135</v>
      </c>
      <c r="E61" s="18" t="s">
        <v>166</v>
      </c>
      <c r="F61" s="18" t="s">
        <v>157</v>
      </c>
      <c r="G61" s="18" t="s">
        <v>158</v>
      </c>
      <c r="H61" s="18">
        <v>44295</v>
      </c>
      <c r="I61" s="18">
        <v>44296</v>
      </c>
      <c r="J61" s="18">
        <v>44277</v>
      </c>
      <c r="K61" s="18">
        <v>6410</v>
      </c>
      <c r="L61" s="18">
        <v>6410</v>
      </c>
      <c r="M61" s="18" t="s">
        <v>171</v>
      </c>
      <c r="N61" s="18" t="s">
        <v>172</v>
      </c>
      <c r="O61" s="19">
        <v>1.78756792141</v>
      </c>
      <c r="P61" s="19">
        <v>0.72340300000000002</v>
      </c>
      <c r="Q61" s="18" t="s">
        <v>24</v>
      </c>
      <c r="R61" s="18" t="s">
        <v>173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0.78656000000000004</v>
      </c>
      <c r="Y61" s="20">
        <v>7.079313</v>
      </c>
      <c r="Z61" s="20">
        <v>0.84899999999999998</v>
      </c>
      <c r="AA61" s="20">
        <v>0.71899999999999997</v>
      </c>
      <c r="AB61" s="20">
        <f t="shared" si="2"/>
        <v>8.5918979415680011E-2</v>
      </c>
      <c r="AC61" s="20">
        <f t="shared" si="3"/>
        <v>1.439056149661059</v>
      </c>
    </row>
    <row r="62" spans="1:29" x14ac:dyDescent="0.25">
      <c r="A62" s="18">
        <v>8</v>
      </c>
      <c r="B62" s="18">
        <v>329</v>
      </c>
      <c r="C62" s="18" t="s">
        <v>165</v>
      </c>
      <c r="D62" s="18" t="s">
        <v>135</v>
      </c>
      <c r="E62" s="18" t="s">
        <v>166</v>
      </c>
      <c r="F62" s="18" t="s">
        <v>157</v>
      </c>
      <c r="G62" s="18" t="s">
        <v>158</v>
      </c>
      <c r="H62" s="18">
        <v>44298</v>
      </c>
      <c r="I62" s="18">
        <v>44299</v>
      </c>
      <c r="J62" s="18">
        <v>44280</v>
      </c>
      <c r="K62" s="18">
        <v>6410</v>
      </c>
      <c r="L62" s="18">
        <v>6410</v>
      </c>
      <c r="M62" s="18" t="s">
        <v>171</v>
      </c>
      <c r="N62" s="18" t="s">
        <v>172</v>
      </c>
      <c r="O62" s="19">
        <v>2.2746231733700002</v>
      </c>
      <c r="P62" s="19">
        <v>0.92050699999999996</v>
      </c>
      <c r="Q62" s="18" t="s">
        <v>24</v>
      </c>
      <c r="R62" s="18" t="s">
        <v>173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0.78656000000000004</v>
      </c>
      <c r="Y62" s="20">
        <v>7.079313</v>
      </c>
      <c r="Z62" s="20">
        <v>0.84899999999999998</v>
      </c>
      <c r="AA62" s="20">
        <v>0.71899999999999997</v>
      </c>
      <c r="AB62" s="20">
        <f t="shared" si="2"/>
        <v>0.10932913187392002</v>
      </c>
      <c r="AC62" s="20">
        <f t="shared" si="3"/>
        <v>1.8311525652451712</v>
      </c>
    </row>
    <row r="63" spans="1:29" x14ac:dyDescent="0.25">
      <c r="A63" s="18">
        <v>8</v>
      </c>
      <c r="B63" s="18">
        <v>329</v>
      </c>
      <c r="C63" s="18" t="s">
        <v>165</v>
      </c>
      <c r="D63" s="18" t="s">
        <v>135</v>
      </c>
      <c r="E63" s="18" t="s">
        <v>166</v>
      </c>
      <c r="F63" s="18" t="s">
        <v>157</v>
      </c>
      <c r="G63" s="18" t="s">
        <v>158</v>
      </c>
      <c r="H63" s="18">
        <v>44302</v>
      </c>
      <c r="I63" s="18">
        <v>44303</v>
      </c>
      <c r="J63" s="18">
        <v>44284</v>
      </c>
      <c r="K63" s="18">
        <v>6410</v>
      </c>
      <c r="L63" s="18">
        <v>6410</v>
      </c>
      <c r="M63" s="18" t="s">
        <v>171</v>
      </c>
      <c r="N63" s="18" t="s">
        <v>172</v>
      </c>
      <c r="O63" s="19">
        <v>1.87704174171</v>
      </c>
      <c r="P63" s="19">
        <v>0.75961199999999995</v>
      </c>
      <c r="Q63" s="18" t="s">
        <v>24</v>
      </c>
      <c r="R63" s="18" t="s">
        <v>173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0.78656000000000004</v>
      </c>
      <c r="Y63" s="20">
        <v>7.079313</v>
      </c>
      <c r="Z63" s="20">
        <v>0.84899999999999998</v>
      </c>
      <c r="AA63" s="20">
        <v>0.71899999999999997</v>
      </c>
      <c r="AB63" s="20">
        <f t="shared" si="2"/>
        <v>9.0219542622720014E-2</v>
      </c>
      <c r="AC63" s="20">
        <f t="shared" si="3"/>
        <v>1.5110862409422361</v>
      </c>
    </row>
    <row r="64" spans="1:29" x14ac:dyDescent="0.25">
      <c r="A64" s="18">
        <v>8</v>
      </c>
      <c r="B64" s="18">
        <v>329</v>
      </c>
      <c r="C64" s="18" t="s">
        <v>165</v>
      </c>
      <c r="D64" s="18" t="s">
        <v>135</v>
      </c>
      <c r="E64" s="18" t="s">
        <v>166</v>
      </c>
      <c r="F64" s="18" t="s">
        <v>157</v>
      </c>
      <c r="G64" s="18" t="s">
        <v>158</v>
      </c>
      <c r="H64" s="18">
        <v>44307</v>
      </c>
      <c r="I64" s="18">
        <v>44308</v>
      </c>
      <c r="J64" s="18">
        <v>44289</v>
      </c>
      <c r="K64" s="18">
        <v>6410</v>
      </c>
      <c r="L64" s="18">
        <v>6410</v>
      </c>
      <c r="M64" s="18" t="s">
        <v>171</v>
      </c>
      <c r="N64" s="18" t="s">
        <v>172</v>
      </c>
      <c r="O64" s="19">
        <v>16.712533979700002</v>
      </c>
      <c r="P64" s="19">
        <v>6.7633200000000002</v>
      </c>
      <c r="Q64" s="18" t="s">
        <v>24</v>
      </c>
      <c r="R64" s="18" t="s">
        <v>173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0.78656000000000004</v>
      </c>
      <c r="Y64" s="20">
        <v>7.079313</v>
      </c>
      <c r="Z64" s="20">
        <v>0.84899999999999998</v>
      </c>
      <c r="AA64" s="20">
        <v>0.71899999999999997</v>
      </c>
      <c r="AB64" s="20">
        <f t="shared" si="2"/>
        <v>0.8032833038592001</v>
      </c>
      <c r="AC64" s="20">
        <f t="shared" si="3"/>
        <v>13.454184234963963</v>
      </c>
    </row>
    <row r="65" spans="1:29" x14ac:dyDescent="0.25">
      <c r="A65" s="18">
        <v>8</v>
      </c>
      <c r="B65" s="18">
        <v>329</v>
      </c>
      <c r="C65" s="18" t="s">
        <v>165</v>
      </c>
      <c r="D65" s="18" t="s">
        <v>135</v>
      </c>
      <c r="E65" s="18" t="s">
        <v>166</v>
      </c>
      <c r="F65" s="18" t="s">
        <v>157</v>
      </c>
      <c r="G65" s="18" t="s">
        <v>158</v>
      </c>
      <c r="H65" s="18">
        <v>44310</v>
      </c>
      <c r="I65" s="18">
        <v>44311</v>
      </c>
      <c r="J65" s="18">
        <v>44292</v>
      </c>
      <c r="K65" s="18">
        <v>6410</v>
      </c>
      <c r="L65" s="18">
        <v>6410</v>
      </c>
      <c r="M65" s="18" t="s">
        <v>171</v>
      </c>
      <c r="N65" s="18" t="s">
        <v>172</v>
      </c>
      <c r="O65" s="19">
        <v>33.2314110895</v>
      </c>
      <c r="P65" s="19">
        <v>13.4483</v>
      </c>
      <c r="Q65" s="18" t="s">
        <v>24</v>
      </c>
      <c r="R65" s="18" t="s">
        <v>173</v>
      </c>
      <c r="S65" s="18">
        <v>16</v>
      </c>
      <c r="T65" s="18">
        <v>60</v>
      </c>
      <c r="U65" s="18" t="s">
        <v>71</v>
      </c>
      <c r="V65" s="18" t="s">
        <v>74</v>
      </c>
      <c r="W65" s="18" t="s">
        <v>75</v>
      </c>
      <c r="X65" s="20">
        <v>0.78656000000000004</v>
      </c>
      <c r="Y65" s="20">
        <v>7.079313</v>
      </c>
      <c r="Z65" s="20">
        <v>0.84899999999999998</v>
      </c>
      <c r="AA65" s="20">
        <v>0.71899999999999997</v>
      </c>
      <c r="AB65" s="20">
        <f t="shared" si="2"/>
        <v>1.5972621220480001</v>
      </c>
      <c r="AC65" s="20">
        <f t="shared" si="3"/>
        <v>26.752527730029904</v>
      </c>
    </row>
    <row r="66" spans="1:29" x14ac:dyDescent="0.25">
      <c r="A66" s="18">
        <v>8</v>
      </c>
      <c r="B66" s="18">
        <v>329</v>
      </c>
      <c r="C66" s="18" t="s">
        <v>165</v>
      </c>
      <c r="D66" s="18" t="s">
        <v>135</v>
      </c>
      <c r="E66" s="18" t="s">
        <v>166</v>
      </c>
      <c r="F66" s="18" t="s">
        <v>157</v>
      </c>
      <c r="G66" s="18" t="s">
        <v>158</v>
      </c>
      <c r="H66" s="18">
        <v>44311</v>
      </c>
      <c r="I66" s="18">
        <v>44312</v>
      </c>
      <c r="J66" s="18">
        <v>44293</v>
      </c>
      <c r="K66" s="18">
        <v>6410</v>
      </c>
      <c r="L66" s="18">
        <v>6410</v>
      </c>
      <c r="M66" s="18" t="s">
        <v>171</v>
      </c>
      <c r="N66" s="18" t="s">
        <v>172</v>
      </c>
      <c r="O66" s="19">
        <v>1.3698372653699999</v>
      </c>
      <c r="P66" s="19">
        <v>0.55435299999999998</v>
      </c>
      <c r="Q66" s="18" t="s">
        <v>24</v>
      </c>
      <c r="R66" s="18" t="s">
        <v>173</v>
      </c>
      <c r="S66" s="18">
        <v>16</v>
      </c>
      <c r="T66" s="18">
        <v>60</v>
      </c>
      <c r="U66" s="18" t="s">
        <v>71</v>
      </c>
      <c r="V66" s="18" t="s">
        <v>74</v>
      </c>
      <c r="W66" s="18" t="s">
        <v>75</v>
      </c>
      <c r="X66" s="20">
        <v>0.78656000000000004</v>
      </c>
      <c r="Y66" s="20">
        <v>7.079313</v>
      </c>
      <c r="Z66" s="20">
        <v>0.84899999999999998</v>
      </c>
      <c r="AA66" s="20">
        <v>0.71899999999999997</v>
      </c>
      <c r="AB66" s="20">
        <f t="shared" si="2"/>
        <v>6.5840816247680012E-2</v>
      </c>
      <c r="AC66" s="20">
        <f t="shared" si="3"/>
        <v>1.1027671902564091</v>
      </c>
    </row>
    <row r="67" spans="1:29" x14ac:dyDescent="0.25">
      <c r="A67" s="18">
        <v>8</v>
      </c>
      <c r="B67" s="18">
        <v>329</v>
      </c>
      <c r="C67" s="18" t="s">
        <v>165</v>
      </c>
      <c r="D67" s="18" t="s">
        <v>135</v>
      </c>
      <c r="E67" s="18" t="s">
        <v>166</v>
      </c>
      <c r="F67" s="18" t="s">
        <v>157</v>
      </c>
      <c r="G67" s="18" t="s">
        <v>158</v>
      </c>
      <c r="H67" s="18">
        <v>44312</v>
      </c>
      <c r="I67" s="18">
        <v>44313</v>
      </c>
      <c r="J67" s="18">
        <v>44294</v>
      </c>
      <c r="K67" s="18">
        <v>6410</v>
      </c>
      <c r="L67" s="18">
        <v>6410</v>
      </c>
      <c r="M67" s="18" t="s">
        <v>171</v>
      </c>
      <c r="N67" s="18" t="s">
        <v>172</v>
      </c>
      <c r="O67" s="19">
        <v>5.2563195907800004</v>
      </c>
      <c r="P67" s="19">
        <v>2.1271599999999999</v>
      </c>
      <c r="Q67" s="18" t="s">
        <v>24</v>
      </c>
      <c r="R67" s="18" t="s">
        <v>173</v>
      </c>
      <c r="S67" s="18">
        <v>16</v>
      </c>
      <c r="T67" s="18">
        <v>60</v>
      </c>
      <c r="U67" s="18" t="s">
        <v>71</v>
      </c>
      <c r="V67" s="18" t="s">
        <v>74</v>
      </c>
      <c r="W67" s="18" t="s">
        <v>75</v>
      </c>
      <c r="X67" s="20">
        <v>0.78656000000000004</v>
      </c>
      <c r="Y67" s="20">
        <v>7.079313</v>
      </c>
      <c r="Z67" s="20">
        <v>0.84899999999999998</v>
      </c>
      <c r="AA67" s="20">
        <v>0.71899999999999997</v>
      </c>
      <c r="AB67" s="20">
        <f t="shared" si="2"/>
        <v>0.25264398440960006</v>
      </c>
      <c r="AC67" s="20">
        <f t="shared" si="3"/>
        <v>4.2315316349434804</v>
      </c>
    </row>
    <row r="68" spans="1:29" x14ac:dyDescent="0.25">
      <c r="A68" s="18">
        <v>8</v>
      </c>
      <c r="B68" s="18">
        <v>329</v>
      </c>
      <c r="C68" s="18" t="s">
        <v>165</v>
      </c>
      <c r="D68" s="18" t="s">
        <v>135</v>
      </c>
      <c r="E68" s="18" t="s">
        <v>166</v>
      </c>
      <c r="F68" s="18" t="s">
        <v>157</v>
      </c>
      <c r="G68" s="18" t="s">
        <v>158</v>
      </c>
      <c r="H68" s="18">
        <v>44323</v>
      </c>
      <c r="I68" s="18">
        <v>44324</v>
      </c>
      <c r="J68" s="18">
        <v>44305</v>
      </c>
      <c r="K68" s="18">
        <v>6410</v>
      </c>
      <c r="L68" s="18">
        <v>6410</v>
      </c>
      <c r="M68" s="18" t="s">
        <v>171</v>
      </c>
      <c r="N68" s="18" t="s">
        <v>172</v>
      </c>
      <c r="O68" s="19">
        <v>6.0362612275099998</v>
      </c>
      <c r="P68" s="19">
        <v>2.44279</v>
      </c>
      <c r="Q68" s="18" t="s">
        <v>24</v>
      </c>
      <c r="R68" s="18" t="s">
        <v>173</v>
      </c>
      <c r="S68" s="18">
        <v>16</v>
      </c>
      <c r="T68" s="18">
        <v>60</v>
      </c>
      <c r="U68" s="18" t="s">
        <v>71</v>
      </c>
      <c r="V68" s="18" t="s">
        <v>74</v>
      </c>
      <c r="W68" s="18" t="s">
        <v>75</v>
      </c>
      <c r="X68" s="20">
        <v>0.78656000000000004</v>
      </c>
      <c r="Y68" s="20">
        <v>7.079313</v>
      </c>
      <c r="Z68" s="20">
        <v>0.84899999999999998</v>
      </c>
      <c r="AA68" s="20">
        <v>0.71899999999999997</v>
      </c>
      <c r="AB68" s="20">
        <f t="shared" si="2"/>
        <v>0.29013153626240007</v>
      </c>
      <c r="AC68" s="20">
        <f t="shared" si="3"/>
        <v>4.8594102759188704</v>
      </c>
    </row>
    <row r="69" spans="1:29" x14ac:dyDescent="0.25">
      <c r="A69" s="18">
        <v>8</v>
      </c>
      <c r="B69" s="18">
        <v>329</v>
      </c>
      <c r="C69" s="18" t="s">
        <v>165</v>
      </c>
      <c r="D69" s="18" t="s">
        <v>135</v>
      </c>
      <c r="E69" s="18" t="s">
        <v>166</v>
      </c>
      <c r="F69" s="18" t="s">
        <v>157</v>
      </c>
      <c r="G69" s="18" t="s">
        <v>158</v>
      </c>
      <c r="H69" s="18">
        <v>44324</v>
      </c>
      <c r="I69" s="18">
        <v>44325</v>
      </c>
      <c r="J69" s="18">
        <v>44306</v>
      </c>
      <c r="K69" s="18">
        <v>6410</v>
      </c>
      <c r="L69" s="18">
        <v>6410</v>
      </c>
      <c r="M69" s="18" t="s">
        <v>171</v>
      </c>
      <c r="N69" s="18" t="s">
        <v>172</v>
      </c>
      <c r="O69" s="19">
        <v>2.3825460166000001</v>
      </c>
      <c r="P69" s="19">
        <v>0.96418199999999998</v>
      </c>
      <c r="Q69" s="18" t="s">
        <v>24</v>
      </c>
      <c r="R69" s="18" t="s">
        <v>173</v>
      </c>
      <c r="S69" s="18">
        <v>16</v>
      </c>
      <c r="T69" s="18">
        <v>60</v>
      </c>
      <c r="U69" s="18" t="s">
        <v>71</v>
      </c>
      <c r="V69" s="18" t="s">
        <v>74</v>
      </c>
      <c r="W69" s="18" t="s">
        <v>75</v>
      </c>
      <c r="X69" s="20">
        <v>0.78656000000000004</v>
      </c>
      <c r="Y69" s="20">
        <v>7.079313</v>
      </c>
      <c r="Z69" s="20">
        <v>0.84899999999999998</v>
      </c>
      <c r="AA69" s="20">
        <v>0.71899999999999997</v>
      </c>
      <c r="AB69" s="20">
        <f t="shared" si="2"/>
        <v>0.11451643608192001</v>
      </c>
      <c r="AC69" s="20">
        <f t="shared" si="3"/>
        <v>1.9180346729174462</v>
      </c>
    </row>
    <row r="70" spans="1:29" x14ac:dyDescent="0.25">
      <c r="A70" s="18">
        <v>8</v>
      </c>
      <c r="B70" s="18">
        <v>329</v>
      </c>
      <c r="C70" s="18" t="s">
        <v>165</v>
      </c>
      <c r="D70" s="18" t="s">
        <v>135</v>
      </c>
      <c r="E70" s="18" t="s">
        <v>166</v>
      </c>
      <c r="F70" s="18" t="s">
        <v>157</v>
      </c>
      <c r="G70" s="18" t="s">
        <v>158</v>
      </c>
      <c r="H70" s="18">
        <v>44325</v>
      </c>
      <c r="I70" s="18">
        <v>44326</v>
      </c>
      <c r="J70" s="18">
        <v>44307</v>
      </c>
      <c r="K70" s="18">
        <v>6410</v>
      </c>
      <c r="L70" s="18">
        <v>6410</v>
      </c>
      <c r="M70" s="18" t="s">
        <v>171</v>
      </c>
      <c r="N70" s="18" t="s">
        <v>172</v>
      </c>
      <c r="O70" s="19">
        <v>3.0631684194300002</v>
      </c>
      <c r="P70" s="19">
        <v>1.2396199999999999</v>
      </c>
      <c r="Q70" s="18" t="s">
        <v>24</v>
      </c>
      <c r="R70" s="18" t="s">
        <v>173</v>
      </c>
      <c r="S70" s="18">
        <v>16</v>
      </c>
      <c r="T70" s="18">
        <v>60</v>
      </c>
      <c r="U70" s="18" t="s">
        <v>71</v>
      </c>
      <c r="V70" s="18" t="s">
        <v>74</v>
      </c>
      <c r="W70" s="18" t="s">
        <v>75</v>
      </c>
      <c r="X70" s="20">
        <v>0.78656000000000004</v>
      </c>
      <c r="Y70" s="20">
        <v>7.079313</v>
      </c>
      <c r="Z70" s="20">
        <v>0.84899999999999998</v>
      </c>
      <c r="AA70" s="20">
        <v>0.71899999999999997</v>
      </c>
      <c r="AB70" s="20">
        <f t="shared" si="2"/>
        <v>0.14723036158720001</v>
      </c>
      <c r="AC70" s="20">
        <f t="shared" si="3"/>
        <v>2.4659598926778603</v>
      </c>
    </row>
    <row r="71" spans="1:29" x14ac:dyDescent="0.25">
      <c r="A71" s="18">
        <v>8</v>
      </c>
      <c r="B71" s="18">
        <v>329</v>
      </c>
      <c r="C71" s="18" t="s">
        <v>165</v>
      </c>
      <c r="D71" s="18" t="s">
        <v>135</v>
      </c>
      <c r="E71" s="18" t="s">
        <v>166</v>
      </c>
      <c r="F71" s="18" t="s">
        <v>157</v>
      </c>
      <c r="G71" s="18" t="s">
        <v>158</v>
      </c>
      <c r="H71" s="18">
        <v>44337</v>
      </c>
      <c r="I71" s="18">
        <v>44338</v>
      </c>
      <c r="J71" s="18">
        <v>44319</v>
      </c>
      <c r="K71" s="18">
        <v>6410</v>
      </c>
      <c r="L71" s="18">
        <v>6410</v>
      </c>
      <c r="M71" s="18" t="s">
        <v>171</v>
      </c>
      <c r="N71" s="18" t="s">
        <v>172</v>
      </c>
      <c r="O71" s="19">
        <v>4.5942069627900004</v>
      </c>
      <c r="P71" s="19">
        <v>1.85921</v>
      </c>
      <c r="Q71" s="18" t="s">
        <v>24</v>
      </c>
      <c r="R71" s="18" t="s">
        <v>173</v>
      </c>
      <c r="S71" s="18">
        <v>16</v>
      </c>
      <c r="T71" s="18">
        <v>60</v>
      </c>
      <c r="U71" s="18" t="s">
        <v>71</v>
      </c>
      <c r="V71" s="18" t="s">
        <v>74</v>
      </c>
      <c r="W71" s="18" t="s">
        <v>75</v>
      </c>
      <c r="X71" s="20">
        <v>0.78656000000000004</v>
      </c>
      <c r="Y71" s="20">
        <v>7.079313</v>
      </c>
      <c r="Z71" s="20">
        <v>0.84899999999999998</v>
      </c>
      <c r="AA71" s="20">
        <v>0.71899999999999997</v>
      </c>
      <c r="AB71" s="20">
        <f t="shared" si="2"/>
        <v>0.22081941285760004</v>
      </c>
      <c r="AC71" s="20">
        <f t="shared" si="3"/>
        <v>3.6985021958871305</v>
      </c>
    </row>
    <row r="72" spans="1:29" x14ac:dyDescent="0.25">
      <c r="A72" s="18">
        <v>8</v>
      </c>
      <c r="B72" s="18">
        <v>329</v>
      </c>
      <c r="C72" s="18" t="s">
        <v>165</v>
      </c>
      <c r="D72" s="18" t="s">
        <v>135</v>
      </c>
      <c r="E72" s="18" t="s">
        <v>166</v>
      </c>
      <c r="F72" s="18" t="s">
        <v>157</v>
      </c>
      <c r="G72" s="18" t="s">
        <v>158</v>
      </c>
      <c r="H72" s="18">
        <v>44339</v>
      </c>
      <c r="I72" s="18">
        <v>44340</v>
      </c>
      <c r="J72" s="18">
        <v>44321</v>
      </c>
      <c r="K72" s="18">
        <v>6410</v>
      </c>
      <c r="L72" s="18">
        <v>6410</v>
      </c>
      <c r="M72" s="18" t="s">
        <v>171</v>
      </c>
      <c r="N72" s="18" t="s">
        <v>172</v>
      </c>
      <c r="O72" s="19">
        <v>11.628415797000001</v>
      </c>
      <c r="P72" s="19">
        <v>4.7058499999999999</v>
      </c>
      <c r="Q72" s="18" t="s">
        <v>24</v>
      </c>
      <c r="R72" s="18" t="s">
        <v>173</v>
      </c>
      <c r="S72" s="18">
        <v>16</v>
      </c>
      <c r="T72" s="18">
        <v>60</v>
      </c>
      <c r="U72" s="18" t="s">
        <v>71</v>
      </c>
      <c r="V72" s="18" t="s">
        <v>74</v>
      </c>
      <c r="W72" s="18" t="s">
        <v>75</v>
      </c>
      <c r="X72" s="20">
        <v>0.78656000000000004</v>
      </c>
      <c r="Y72" s="20">
        <v>7.079313</v>
      </c>
      <c r="Z72" s="20">
        <v>0.84899999999999998</v>
      </c>
      <c r="AA72" s="20">
        <v>0.71899999999999997</v>
      </c>
      <c r="AB72" s="20">
        <f t="shared" si="2"/>
        <v>0.55891643977600014</v>
      </c>
      <c r="AC72" s="20">
        <f t="shared" si="3"/>
        <v>9.3612860077750515</v>
      </c>
    </row>
    <row r="73" spans="1:29" x14ac:dyDescent="0.25">
      <c r="A73" s="18">
        <v>8</v>
      </c>
      <c r="B73" s="18">
        <v>329</v>
      </c>
      <c r="C73" s="18" t="s">
        <v>165</v>
      </c>
      <c r="D73" s="18" t="s">
        <v>135</v>
      </c>
      <c r="E73" s="18" t="s">
        <v>166</v>
      </c>
      <c r="F73" s="18" t="s">
        <v>157</v>
      </c>
      <c r="G73" s="18" t="s">
        <v>158</v>
      </c>
      <c r="H73" s="18">
        <v>44346</v>
      </c>
      <c r="I73" s="18">
        <v>44347</v>
      </c>
      <c r="J73" s="18">
        <v>44328</v>
      </c>
      <c r="K73" s="18">
        <v>6410</v>
      </c>
      <c r="L73" s="18">
        <v>6410</v>
      </c>
      <c r="M73" s="18" t="s">
        <v>171</v>
      </c>
      <c r="N73" s="18" t="s">
        <v>172</v>
      </c>
      <c r="O73" s="19">
        <v>2.4250603051800002</v>
      </c>
      <c r="P73" s="19">
        <v>0.98138700000000001</v>
      </c>
      <c r="Q73" s="18" t="s">
        <v>24</v>
      </c>
      <c r="R73" s="18" t="s">
        <v>173</v>
      </c>
      <c r="S73" s="18">
        <v>16</v>
      </c>
      <c r="T73" s="18">
        <v>60</v>
      </c>
      <c r="U73" s="18" t="s">
        <v>71</v>
      </c>
      <c r="V73" s="18" t="s">
        <v>74</v>
      </c>
      <c r="W73" s="18" t="s">
        <v>75</v>
      </c>
      <c r="X73" s="20">
        <v>0.78656000000000004</v>
      </c>
      <c r="Y73" s="20">
        <v>7.079313</v>
      </c>
      <c r="Z73" s="20">
        <v>0.84899999999999998</v>
      </c>
      <c r="AA73" s="20">
        <v>0.71899999999999997</v>
      </c>
      <c r="AB73" s="20">
        <f t="shared" si="2"/>
        <v>0.11655988356672004</v>
      </c>
      <c r="AC73" s="20">
        <f t="shared" si="3"/>
        <v>1.9522603549438111</v>
      </c>
    </row>
    <row r="74" spans="1:29" x14ac:dyDescent="0.25">
      <c r="A74" s="18">
        <v>8</v>
      </c>
      <c r="B74" s="18">
        <v>329</v>
      </c>
      <c r="C74" s="18" t="s">
        <v>165</v>
      </c>
      <c r="D74" s="18" t="s">
        <v>135</v>
      </c>
      <c r="E74" s="18" t="s">
        <v>166</v>
      </c>
      <c r="F74" s="18" t="s">
        <v>157</v>
      </c>
      <c r="G74" s="18" t="s">
        <v>158</v>
      </c>
      <c r="H74" s="18">
        <v>44348</v>
      </c>
      <c r="I74" s="18">
        <v>44349</v>
      </c>
      <c r="J74" s="18">
        <v>44330</v>
      </c>
      <c r="K74" s="18">
        <v>6410</v>
      </c>
      <c r="L74" s="18">
        <v>6410</v>
      </c>
      <c r="M74" s="18" t="s">
        <v>171</v>
      </c>
      <c r="N74" s="18" t="s">
        <v>172</v>
      </c>
      <c r="O74" s="19">
        <v>3.18858022592</v>
      </c>
      <c r="P74" s="19">
        <v>1.29037</v>
      </c>
      <c r="Q74" s="18" t="s">
        <v>24</v>
      </c>
      <c r="R74" s="18" t="s">
        <v>173</v>
      </c>
      <c r="S74" s="18">
        <v>16</v>
      </c>
      <c r="T74" s="18">
        <v>60</v>
      </c>
      <c r="U74" s="18" t="s">
        <v>71</v>
      </c>
      <c r="V74" s="18" t="s">
        <v>74</v>
      </c>
      <c r="W74" s="18" t="s">
        <v>75</v>
      </c>
      <c r="X74" s="20">
        <v>0.78656000000000004</v>
      </c>
      <c r="Y74" s="20">
        <v>7.079313</v>
      </c>
      <c r="Z74" s="20">
        <v>0.84899999999999998</v>
      </c>
      <c r="AA74" s="20">
        <v>0.71899999999999997</v>
      </c>
      <c r="AB74" s="20">
        <f t="shared" si="2"/>
        <v>0.15325796750720003</v>
      </c>
      <c r="AC74" s="20">
        <f t="shared" si="3"/>
        <v>2.5669162055426105</v>
      </c>
    </row>
    <row r="75" spans="1:29" x14ac:dyDescent="0.25">
      <c r="A75" s="18">
        <v>8</v>
      </c>
      <c r="B75" s="18">
        <v>329</v>
      </c>
      <c r="C75" s="18" t="s">
        <v>165</v>
      </c>
      <c r="D75" s="18" t="s">
        <v>135</v>
      </c>
      <c r="E75" s="18" t="s">
        <v>166</v>
      </c>
      <c r="F75" s="18" t="s">
        <v>157</v>
      </c>
      <c r="G75" s="18" t="s">
        <v>158</v>
      </c>
      <c r="H75" s="18">
        <v>44352</v>
      </c>
      <c r="I75" s="18">
        <v>44353</v>
      </c>
      <c r="J75" s="18">
        <v>44334</v>
      </c>
      <c r="K75" s="18">
        <v>6410</v>
      </c>
      <c r="L75" s="18">
        <v>6410</v>
      </c>
      <c r="M75" s="18" t="s">
        <v>171</v>
      </c>
      <c r="N75" s="18" t="s">
        <v>172</v>
      </c>
      <c r="O75" s="19">
        <v>0.23468370912</v>
      </c>
      <c r="P75" s="19">
        <v>9.4973100000000005E-2</v>
      </c>
      <c r="Q75" s="18" t="s">
        <v>24</v>
      </c>
      <c r="R75" s="18" t="s">
        <v>173</v>
      </c>
      <c r="S75" s="18">
        <v>16</v>
      </c>
      <c r="T75" s="18">
        <v>60</v>
      </c>
      <c r="U75" s="18" t="s">
        <v>71</v>
      </c>
      <c r="V75" s="18" t="s">
        <v>74</v>
      </c>
      <c r="W75" s="18" t="s">
        <v>75</v>
      </c>
      <c r="X75" s="20">
        <v>0.78656000000000004</v>
      </c>
      <c r="Y75" s="20">
        <v>7.079313</v>
      </c>
      <c r="Z75" s="20">
        <v>0.84899999999999998</v>
      </c>
      <c r="AA75" s="20">
        <v>0.71899999999999997</v>
      </c>
      <c r="AB75" s="20">
        <f t="shared" si="2"/>
        <v>1.1280008271936003E-2</v>
      </c>
      <c r="AC75" s="20">
        <f t="shared" si="3"/>
        <v>0.18892874871596432</v>
      </c>
    </row>
    <row r="76" spans="1:29" x14ac:dyDescent="0.25">
      <c r="A76" s="18">
        <v>8</v>
      </c>
      <c r="B76" s="18">
        <v>329</v>
      </c>
      <c r="C76" s="18" t="s">
        <v>165</v>
      </c>
      <c r="D76" s="18" t="s">
        <v>135</v>
      </c>
      <c r="E76" s="18" t="s">
        <v>166</v>
      </c>
      <c r="F76" s="18" t="s">
        <v>157</v>
      </c>
      <c r="G76" s="18" t="s">
        <v>158</v>
      </c>
      <c r="H76" s="18">
        <v>50721</v>
      </c>
      <c r="I76" s="18">
        <v>50722</v>
      </c>
      <c r="J76" s="18">
        <v>50710</v>
      </c>
      <c r="K76" s="18">
        <v>6430</v>
      </c>
      <c r="L76" s="18">
        <v>6430</v>
      </c>
      <c r="M76" s="18" t="s">
        <v>171</v>
      </c>
      <c r="N76" s="18" t="s">
        <v>172</v>
      </c>
      <c r="O76" s="19">
        <v>3.85311839389</v>
      </c>
      <c r="P76" s="19">
        <v>1.5592999999999999</v>
      </c>
      <c r="Q76" s="18" t="s">
        <v>24</v>
      </c>
      <c r="R76" s="18" t="s">
        <v>173</v>
      </c>
      <c r="S76" s="18">
        <v>16</v>
      </c>
      <c r="T76" s="18">
        <v>60</v>
      </c>
      <c r="U76" s="18" t="s">
        <v>71</v>
      </c>
      <c r="V76" s="18" t="s">
        <v>76</v>
      </c>
      <c r="W76" s="18" t="s">
        <v>75</v>
      </c>
      <c r="X76" s="20">
        <v>0.78656000000000004</v>
      </c>
      <c r="Y76" s="20">
        <v>7.079313</v>
      </c>
      <c r="Z76" s="20">
        <v>0.84899999999999998</v>
      </c>
      <c r="AA76" s="20">
        <v>0.71899999999999997</v>
      </c>
      <c r="AB76" s="20">
        <f t="shared" si="2"/>
        <v>0.18519893420800002</v>
      </c>
      <c r="AC76" s="20">
        <f t="shared" si="3"/>
        <v>3.1018951458128998</v>
      </c>
    </row>
    <row r="77" spans="1:29" x14ac:dyDescent="0.25">
      <c r="A77" s="18">
        <v>8</v>
      </c>
      <c r="B77" s="18">
        <v>329</v>
      </c>
      <c r="C77" s="18" t="s">
        <v>165</v>
      </c>
      <c r="D77" s="18" t="s">
        <v>135</v>
      </c>
      <c r="E77" s="18" t="s">
        <v>166</v>
      </c>
      <c r="F77" s="18" t="s">
        <v>157</v>
      </c>
      <c r="G77" s="18" t="s">
        <v>158</v>
      </c>
      <c r="H77" s="18">
        <v>50727</v>
      </c>
      <c r="I77" s="18">
        <v>50728</v>
      </c>
      <c r="J77" s="18">
        <v>50716</v>
      </c>
      <c r="K77" s="18">
        <v>6430</v>
      </c>
      <c r="L77" s="18">
        <v>6430</v>
      </c>
      <c r="M77" s="18" t="s">
        <v>171</v>
      </c>
      <c r="N77" s="18" t="s">
        <v>172</v>
      </c>
      <c r="O77" s="19">
        <v>3.4502276115699999</v>
      </c>
      <c r="P77" s="19">
        <v>1.3962600000000001</v>
      </c>
      <c r="Q77" s="18" t="s">
        <v>24</v>
      </c>
      <c r="R77" s="18" t="s">
        <v>173</v>
      </c>
      <c r="S77" s="18">
        <v>16</v>
      </c>
      <c r="T77" s="18">
        <v>60</v>
      </c>
      <c r="U77" s="18" t="s">
        <v>71</v>
      </c>
      <c r="V77" s="18" t="s">
        <v>76</v>
      </c>
      <c r="W77" s="18" t="s">
        <v>75</v>
      </c>
      <c r="X77" s="20">
        <v>0.78656000000000004</v>
      </c>
      <c r="Y77" s="20">
        <v>7.079313</v>
      </c>
      <c r="Z77" s="20">
        <v>0.84899999999999998</v>
      </c>
      <c r="AA77" s="20">
        <v>0.71899999999999997</v>
      </c>
      <c r="AB77" s="20">
        <f t="shared" si="2"/>
        <v>0.16583458210560004</v>
      </c>
      <c r="AC77" s="20">
        <f t="shared" si="3"/>
        <v>2.7775618009957803</v>
      </c>
    </row>
    <row r="78" spans="1:29" x14ac:dyDescent="0.25">
      <c r="A78" s="18">
        <v>8</v>
      </c>
      <c r="B78" s="18">
        <v>329</v>
      </c>
      <c r="C78" s="18" t="s">
        <v>165</v>
      </c>
      <c r="D78" s="18" t="s">
        <v>135</v>
      </c>
      <c r="E78" s="18" t="s">
        <v>166</v>
      </c>
      <c r="F78" s="18" t="s">
        <v>157</v>
      </c>
      <c r="G78" s="18" t="s">
        <v>158</v>
      </c>
      <c r="H78" s="18">
        <v>50728</v>
      </c>
      <c r="I78" s="18">
        <v>50729</v>
      </c>
      <c r="J78" s="18">
        <v>50717</v>
      </c>
      <c r="K78" s="18">
        <v>6430</v>
      </c>
      <c r="L78" s="18">
        <v>6430</v>
      </c>
      <c r="M78" s="18" t="s">
        <v>171</v>
      </c>
      <c r="N78" s="18" t="s">
        <v>172</v>
      </c>
      <c r="O78" s="19">
        <v>2.3438941182700002</v>
      </c>
      <c r="P78" s="19">
        <v>0.94854000000000005</v>
      </c>
      <c r="Q78" s="18" t="s">
        <v>24</v>
      </c>
      <c r="R78" s="18" t="s">
        <v>173</v>
      </c>
      <c r="S78" s="18">
        <v>16</v>
      </c>
      <c r="T78" s="18">
        <v>60</v>
      </c>
      <c r="U78" s="18" t="s">
        <v>71</v>
      </c>
      <c r="V78" s="18" t="s">
        <v>76</v>
      </c>
      <c r="W78" s="18" t="s">
        <v>75</v>
      </c>
      <c r="X78" s="20">
        <v>0.78656000000000004</v>
      </c>
      <c r="Y78" s="20">
        <v>7.079313</v>
      </c>
      <c r="Z78" s="20">
        <v>0.84899999999999998</v>
      </c>
      <c r="AA78" s="20">
        <v>0.71899999999999997</v>
      </c>
      <c r="AB78" s="20">
        <f t="shared" si="2"/>
        <v>0.11265862698240002</v>
      </c>
      <c r="AC78" s="20">
        <f t="shared" si="3"/>
        <v>1.8869182463986203</v>
      </c>
    </row>
    <row r="79" spans="1:29" x14ac:dyDescent="0.25">
      <c r="A79" s="18">
        <v>8</v>
      </c>
      <c r="B79" s="18">
        <v>329</v>
      </c>
      <c r="C79" s="18" t="s">
        <v>165</v>
      </c>
      <c r="D79" s="18" t="s">
        <v>135</v>
      </c>
      <c r="E79" s="18" t="s">
        <v>166</v>
      </c>
      <c r="F79" s="18" t="s">
        <v>157</v>
      </c>
      <c r="G79" s="18" t="s">
        <v>158</v>
      </c>
      <c r="H79" s="18">
        <v>50731</v>
      </c>
      <c r="I79" s="18">
        <v>50732</v>
      </c>
      <c r="J79" s="18">
        <v>50720</v>
      </c>
      <c r="K79" s="18">
        <v>6430</v>
      </c>
      <c r="L79" s="18">
        <v>6430</v>
      </c>
      <c r="M79" s="18" t="s">
        <v>171</v>
      </c>
      <c r="N79" s="18" t="s">
        <v>172</v>
      </c>
      <c r="O79" s="19">
        <v>3.2948343286399999</v>
      </c>
      <c r="P79" s="19">
        <v>1.3333699999999999</v>
      </c>
      <c r="Q79" s="18" t="s">
        <v>24</v>
      </c>
      <c r="R79" s="18" t="s">
        <v>173</v>
      </c>
      <c r="S79" s="18">
        <v>16</v>
      </c>
      <c r="T79" s="18">
        <v>60</v>
      </c>
      <c r="U79" s="18" t="s">
        <v>71</v>
      </c>
      <c r="V79" s="18" t="s">
        <v>76</v>
      </c>
      <c r="W79" s="18" t="s">
        <v>75</v>
      </c>
      <c r="X79" s="20">
        <v>0.78656000000000004</v>
      </c>
      <c r="Y79" s="20">
        <v>7.079313</v>
      </c>
      <c r="Z79" s="20">
        <v>0.84899999999999998</v>
      </c>
      <c r="AA79" s="20">
        <v>0.71899999999999997</v>
      </c>
      <c r="AB79" s="20">
        <f t="shared" si="2"/>
        <v>0.15836510158720002</v>
      </c>
      <c r="AC79" s="20">
        <f t="shared" si="3"/>
        <v>2.6524555445216103</v>
      </c>
    </row>
    <row r="80" spans="1:29" x14ac:dyDescent="0.25">
      <c r="A80" s="18">
        <v>8</v>
      </c>
      <c r="B80" s="18">
        <v>329</v>
      </c>
      <c r="C80" s="18" t="s">
        <v>165</v>
      </c>
      <c r="D80" s="18" t="s">
        <v>135</v>
      </c>
      <c r="E80" s="18" t="s">
        <v>166</v>
      </c>
      <c r="F80" s="18" t="s">
        <v>157</v>
      </c>
      <c r="G80" s="18" t="s">
        <v>158</v>
      </c>
      <c r="H80" s="18">
        <v>50735</v>
      </c>
      <c r="I80" s="18">
        <v>50736</v>
      </c>
      <c r="J80" s="18">
        <v>50724</v>
      </c>
      <c r="K80" s="18">
        <v>6430</v>
      </c>
      <c r="L80" s="18">
        <v>6430</v>
      </c>
      <c r="M80" s="18" t="s">
        <v>171</v>
      </c>
      <c r="N80" s="18" t="s">
        <v>172</v>
      </c>
      <c r="O80" s="19">
        <v>5.6911244298400003</v>
      </c>
      <c r="P80" s="19">
        <v>2.3031199999999998</v>
      </c>
      <c r="Q80" s="18" t="s">
        <v>24</v>
      </c>
      <c r="R80" s="18" t="s">
        <v>173</v>
      </c>
      <c r="S80" s="18">
        <v>16</v>
      </c>
      <c r="T80" s="18">
        <v>60</v>
      </c>
      <c r="U80" s="18" t="s">
        <v>71</v>
      </c>
      <c r="V80" s="18" t="s">
        <v>76</v>
      </c>
      <c r="W80" s="18" t="s">
        <v>75</v>
      </c>
      <c r="X80" s="20">
        <v>0.78656000000000004</v>
      </c>
      <c r="Y80" s="20">
        <v>7.079313</v>
      </c>
      <c r="Z80" s="20">
        <v>0.84899999999999998</v>
      </c>
      <c r="AA80" s="20">
        <v>0.71899999999999997</v>
      </c>
      <c r="AB80" s="20">
        <f t="shared" si="2"/>
        <v>0.27354285214720003</v>
      </c>
      <c r="AC80" s="20">
        <f t="shared" si="3"/>
        <v>4.5815665671933603</v>
      </c>
    </row>
    <row r="81" spans="1:29" x14ac:dyDescent="0.25">
      <c r="A81" s="18">
        <v>8</v>
      </c>
      <c r="B81" s="18">
        <v>329</v>
      </c>
      <c r="C81" s="18" t="s">
        <v>165</v>
      </c>
      <c r="D81" s="18" t="s">
        <v>135</v>
      </c>
      <c r="E81" s="18" t="s">
        <v>166</v>
      </c>
      <c r="F81" s="18" t="s">
        <v>157</v>
      </c>
      <c r="G81" s="18" t="s">
        <v>158</v>
      </c>
      <c r="H81" s="18">
        <v>50743</v>
      </c>
      <c r="I81" s="18">
        <v>50744</v>
      </c>
      <c r="J81" s="18">
        <v>50732</v>
      </c>
      <c r="K81" s="18">
        <v>6430</v>
      </c>
      <c r="L81" s="18">
        <v>6430</v>
      </c>
      <c r="M81" s="18" t="s">
        <v>171</v>
      </c>
      <c r="N81" s="18" t="s">
        <v>172</v>
      </c>
      <c r="O81" s="19">
        <v>18.596554384200001</v>
      </c>
      <c r="P81" s="19">
        <v>7.52576</v>
      </c>
      <c r="Q81" s="18" t="s">
        <v>24</v>
      </c>
      <c r="R81" s="18" t="s">
        <v>173</v>
      </c>
      <c r="S81" s="18">
        <v>16</v>
      </c>
      <c r="T81" s="18">
        <v>60</v>
      </c>
      <c r="U81" s="18" t="s">
        <v>71</v>
      </c>
      <c r="V81" s="18" t="s">
        <v>76</v>
      </c>
      <c r="W81" s="18" t="s">
        <v>75</v>
      </c>
      <c r="X81" s="20">
        <v>0.78656000000000004</v>
      </c>
      <c r="Y81" s="20">
        <v>7.079313</v>
      </c>
      <c r="Z81" s="20">
        <v>0.84899999999999998</v>
      </c>
      <c r="AA81" s="20">
        <v>0.71899999999999997</v>
      </c>
      <c r="AB81" s="20">
        <f t="shared" si="2"/>
        <v>0.89383872962560018</v>
      </c>
      <c r="AC81" s="20">
        <f t="shared" si="3"/>
        <v>14.97089617940928</v>
      </c>
    </row>
    <row r="82" spans="1:29" x14ac:dyDescent="0.25">
      <c r="A82" s="18">
        <v>8</v>
      </c>
      <c r="B82" s="18">
        <v>329</v>
      </c>
      <c r="C82" s="18" t="s">
        <v>165</v>
      </c>
      <c r="D82" s="18" t="s">
        <v>135</v>
      </c>
      <c r="E82" s="18" t="s">
        <v>166</v>
      </c>
      <c r="F82" s="18" t="s">
        <v>157</v>
      </c>
      <c r="G82" s="18" t="s">
        <v>158</v>
      </c>
      <c r="H82" s="18">
        <v>50751</v>
      </c>
      <c r="I82" s="18">
        <v>50752</v>
      </c>
      <c r="J82" s="18">
        <v>50740</v>
      </c>
      <c r="K82" s="18">
        <v>6430</v>
      </c>
      <c r="L82" s="18">
        <v>6430</v>
      </c>
      <c r="M82" s="18" t="s">
        <v>171</v>
      </c>
      <c r="N82" s="18" t="s">
        <v>172</v>
      </c>
      <c r="O82" s="19">
        <v>3.3372561616700001</v>
      </c>
      <c r="P82" s="19">
        <v>1.3505400000000001</v>
      </c>
      <c r="Q82" s="18" t="s">
        <v>24</v>
      </c>
      <c r="R82" s="18" t="s">
        <v>173</v>
      </c>
      <c r="S82" s="18">
        <v>16</v>
      </c>
      <c r="T82" s="18">
        <v>60</v>
      </c>
      <c r="U82" s="18" t="s">
        <v>71</v>
      </c>
      <c r="V82" s="18" t="s">
        <v>76</v>
      </c>
      <c r="W82" s="18" t="s">
        <v>75</v>
      </c>
      <c r="X82" s="20">
        <v>0.78656000000000004</v>
      </c>
      <c r="Y82" s="20">
        <v>7.079313</v>
      </c>
      <c r="Z82" s="20">
        <v>0.84899999999999998</v>
      </c>
      <c r="AA82" s="20">
        <v>0.71899999999999997</v>
      </c>
      <c r="AB82" s="20">
        <f t="shared" si="2"/>
        <v>0.16040439210240004</v>
      </c>
      <c r="AC82" s="20">
        <f t="shared" si="3"/>
        <v>2.68661160150462</v>
      </c>
    </row>
    <row r="83" spans="1:29" x14ac:dyDescent="0.25">
      <c r="A83" s="18">
        <v>8</v>
      </c>
      <c r="B83" s="18">
        <v>329</v>
      </c>
      <c r="C83" s="18" t="s">
        <v>165</v>
      </c>
      <c r="D83" s="18" t="s">
        <v>135</v>
      </c>
      <c r="E83" s="18" t="s">
        <v>166</v>
      </c>
      <c r="F83" s="18" t="s">
        <v>157</v>
      </c>
      <c r="G83" s="18" t="s">
        <v>158</v>
      </c>
      <c r="H83" s="18">
        <v>50768</v>
      </c>
      <c r="I83" s="18">
        <v>50769</v>
      </c>
      <c r="J83" s="18">
        <v>50757</v>
      </c>
      <c r="K83" s="18">
        <v>6430</v>
      </c>
      <c r="L83" s="18">
        <v>6430</v>
      </c>
      <c r="M83" s="18" t="s">
        <v>171</v>
      </c>
      <c r="N83" s="18" t="s">
        <v>172</v>
      </c>
      <c r="O83" s="19">
        <v>9.6823056924100008</v>
      </c>
      <c r="P83" s="19">
        <v>3.9182899999999998</v>
      </c>
      <c r="Q83" s="18" t="s">
        <v>24</v>
      </c>
      <c r="R83" s="18" t="s">
        <v>173</v>
      </c>
      <c r="S83" s="18">
        <v>16</v>
      </c>
      <c r="T83" s="18">
        <v>60</v>
      </c>
      <c r="U83" s="18" t="s">
        <v>71</v>
      </c>
      <c r="V83" s="18" t="s">
        <v>76</v>
      </c>
      <c r="W83" s="18" t="s">
        <v>75</v>
      </c>
      <c r="X83" s="20">
        <v>0.78656000000000004</v>
      </c>
      <c r="Y83" s="20">
        <v>7.079313</v>
      </c>
      <c r="Z83" s="20">
        <v>0.84899999999999998</v>
      </c>
      <c r="AA83" s="20">
        <v>0.71899999999999997</v>
      </c>
      <c r="AB83" s="20">
        <f t="shared" si="2"/>
        <v>0.4653774975424001</v>
      </c>
      <c r="AC83" s="20">
        <f t="shared" si="3"/>
        <v>7.7946031750703701</v>
      </c>
    </row>
    <row r="84" spans="1:29" x14ac:dyDescent="0.25">
      <c r="A84" s="18">
        <v>8</v>
      </c>
      <c r="B84" s="18">
        <v>329</v>
      </c>
      <c r="C84" s="18" t="s">
        <v>165</v>
      </c>
      <c r="D84" s="18" t="s">
        <v>135</v>
      </c>
      <c r="E84" s="18" t="s">
        <v>166</v>
      </c>
      <c r="F84" s="18" t="s">
        <v>157</v>
      </c>
      <c r="G84" s="18" t="s">
        <v>158</v>
      </c>
      <c r="H84" s="18">
        <v>52196</v>
      </c>
      <c r="I84" s="18">
        <v>52197</v>
      </c>
      <c r="J84" s="18">
        <v>52128</v>
      </c>
      <c r="K84" s="18">
        <v>6440</v>
      </c>
      <c r="L84" s="18">
        <v>6440</v>
      </c>
      <c r="M84" s="18" t="s">
        <v>171</v>
      </c>
      <c r="N84" s="18" t="s">
        <v>172</v>
      </c>
      <c r="O84" s="19">
        <v>37.179073001399999</v>
      </c>
      <c r="P84" s="19">
        <v>15.0458</v>
      </c>
      <c r="Q84" s="18" t="s">
        <v>24</v>
      </c>
      <c r="R84" s="18" t="s">
        <v>173</v>
      </c>
      <c r="S84" s="18">
        <v>16</v>
      </c>
      <c r="T84" s="18">
        <v>60</v>
      </c>
      <c r="U84" s="18" t="s">
        <v>71</v>
      </c>
      <c r="V84" s="18" t="s">
        <v>128</v>
      </c>
      <c r="W84" s="18" t="s">
        <v>75</v>
      </c>
      <c r="X84" s="20">
        <v>0.78656000000000004</v>
      </c>
      <c r="Y84" s="20">
        <v>7.079313</v>
      </c>
      <c r="Z84" s="20">
        <v>0.84899999999999998</v>
      </c>
      <c r="AA84" s="20">
        <v>0.71899999999999997</v>
      </c>
      <c r="AB84" s="20">
        <f t="shared" si="2"/>
        <v>1.7869980916480004</v>
      </c>
      <c r="AC84" s="20">
        <f t="shared" si="3"/>
        <v>29.930413637447405</v>
      </c>
    </row>
    <row r="85" spans="1:29" x14ac:dyDescent="0.25">
      <c r="A85" s="18">
        <v>8</v>
      </c>
      <c r="B85" s="18">
        <v>329</v>
      </c>
      <c r="C85" s="18" t="s">
        <v>165</v>
      </c>
      <c r="D85" s="18" t="s">
        <v>135</v>
      </c>
      <c r="E85" s="18" t="s">
        <v>166</v>
      </c>
      <c r="F85" s="18" t="s">
        <v>157</v>
      </c>
      <c r="G85" s="18" t="s">
        <v>158</v>
      </c>
      <c r="H85" s="18">
        <v>52198</v>
      </c>
      <c r="I85" s="18">
        <v>52199</v>
      </c>
      <c r="J85" s="18">
        <v>52130</v>
      </c>
      <c r="K85" s="18">
        <v>6440</v>
      </c>
      <c r="L85" s="18">
        <v>6440</v>
      </c>
      <c r="M85" s="18" t="s">
        <v>171</v>
      </c>
      <c r="N85" s="18" t="s">
        <v>172</v>
      </c>
      <c r="O85" s="19">
        <v>1.2506093175699999</v>
      </c>
      <c r="P85" s="19">
        <v>0.506104</v>
      </c>
      <c r="Q85" s="18" t="s">
        <v>24</v>
      </c>
      <c r="R85" s="18" t="s">
        <v>173</v>
      </c>
      <c r="S85" s="18">
        <v>16</v>
      </c>
      <c r="T85" s="18">
        <v>60</v>
      </c>
      <c r="U85" s="18" t="s">
        <v>71</v>
      </c>
      <c r="V85" s="18" t="s">
        <v>128</v>
      </c>
      <c r="W85" s="18" t="s">
        <v>75</v>
      </c>
      <c r="X85" s="20">
        <v>0.78656000000000004</v>
      </c>
      <c r="Y85" s="20">
        <v>7.079313</v>
      </c>
      <c r="Z85" s="20">
        <v>0.84899999999999998</v>
      </c>
      <c r="AA85" s="20">
        <v>0.71899999999999997</v>
      </c>
      <c r="AB85" s="20">
        <f t="shared" si="2"/>
        <v>6.0110255498240013E-2</v>
      </c>
      <c r="AC85" s="20">
        <f t="shared" si="3"/>
        <v>1.006786084061112</v>
      </c>
    </row>
    <row r="86" spans="1:29" x14ac:dyDescent="0.25">
      <c r="AB86" s="20">
        <f>SUM(AB2:AB85)</f>
        <v>211.76066367307902</v>
      </c>
      <c r="AC86" s="20">
        <f>SUM(AC2:AC85)</f>
        <v>3999.3908601087855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opLeftCell="U1" workbookViewId="0">
      <pane ySplit="1" topLeftCell="A2" activePane="bottomLeft" state="frozen"/>
      <selection activeCell="P1" sqref="P1"/>
      <selection pane="bottomLeft" activeCell="AE1" sqref="AE1:AI7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34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  <c r="AE1" t="s">
        <v>325</v>
      </c>
      <c r="AF1" t="s">
        <v>326</v>
      </c>
      <c r="AG1" t="s">
        <v>327</v>
      </c>
      <c r="AH1" t="s">
        <v>238</v>
      </c>
    </row>
    <row r="2" spans="1:34" x14ac:dyDescent="0.25">
      <c r="A2" s="18">
        <v>10</v>
      </c>
      <c r="B2" s="18">
        <v>332</v>
      </c>
      <c r="C2" s="18" t="s">
        <v>165</v>
      </c>
      <c r="D2" s="18" t="s">
        <v>136</v>
      </c>
      <c r="E2" s="18" t="s">
        <v>166</v>
      </c>
      <c r="F2" s="18" t="s">
        <v>157</v>
      </c>
      <c r="G2" s="18" t="s">
        <v>158</v>
      </c>
      <c r="H2" s="18">
        <v>6514</v>
      </c>
      <c r="I2" s="18">
        <v>6515</v>
      </c>
      <c r="J2" s="18">
        <v>6471</v>
      </c>
      <c r="K2" s="18">
        <v>2110</v>
      </c>
      <c r="L2" s="18">
        <v>2110</v>
      </c>
      <c r="M2" s="18" t="s">
        <v>116</v>
      </c>
      <c r="N2" s="18" t="s">
        <v>117</v>
      </c>
      <c r="O2" s="19">
        <v>3652.5449510100002</v>
      </c>
      <c r="P2" s="19">
        <v>1478.13</v>
      </c>
      <c r="Q2" s="18" t="s">
        <v>79</v>
      </c>
      <c r="R2" s="18" t="s">
        <v>80</v>
      </c>
      <c r="S2" s="18">
        <v>26</v>
      </c>
      <c r="T2" s="18">
        <v>21</v>
      </c>
      <c r="U2" s="18" t="s">
        <v>57</v>
      </c>
      <c r="V2" s="18" t="s">
        <v>58</v>
      </c>
      <c r="W2" s="18" t="s">
        <v>57</v>
      </c>
      <c r="X2" s="20">
        <v>1.2720320000000001</v>
      </c>
      <c r="Y2" s="20">
        <v>9.4525830000000006</v>
      </c>
      <c r="Z2" s="20">
        <v>0.30199999999999999</v>
      </c>
      <c r="AA2" s="20">
        <v>0.30499999999999999</v>
      </c>
      <c r="AB2" s="20">
        <f t="shared" ref="AB2:AB39" si="0">P2*X2*(1-Z2)</f>
        <v>1312.3996047916801</v>
      </c>
      <c r="AC2" s="20">
        <f t="shared" ref="AC2:AC39" si="1">P2*Y2*(1-AA2)</f>
        <v>9710.6418243040516</v>
      </c>
      <c r="AE2" t="s">
        <v>58</v>
      </c>
      <c r="AF2">
        <v>1478.13</v>
      </c>
      <c r="AG2">
        <v>0.73001521910687239</v>
      </c>
      <c r="AH2">
        <v>0.4</v>
      </c>
    </row>
    <row r="3" spans="1:34" x14ac:dyDescent="0.25">
      <c r="A3" s="18">
        <v>10</v>
      </c>
      <c r="B3" s="18">
        <v>332</v>
      </c>
      <c r="C3" s="18" t="s">
        <v>165</v>
      </c>
      <c r="D3" s="18" t="s">
        <v>136</v>
      </c>
      <c r="E3" s="18" t="s">
        <v>166</v>
      </c>
      <c r="F3" s="18" t="s">
        <v>157</v>
      </c>
      <c r="G3" s="18" t="s">
        <v>158</v>
      </c>
      <c r="H3" s="18">
        <v>8429</v>
      </c>
      <c r="I3" s="18">
        <v>8430</v>
      </c>
      <c r="J3" s="18">
        <v>8377</v>
      </c>
      <c r="K3" s="18">
        <v>2120</v>
      </c>
      <c r="L3" s="18">
        <v>2120</v>
      </c>
      <c r="M3" s="18" t="s">
        <v>116</v>
      </c>
      <c r="N3" s="18" t="s">
        <v>117</v>
      </c>
      <c r="O3" s="19">
        <v>6.18363756833</v>
      </c>
      <c r="P3" s="19">
        <v>2.5024299999999999</v>
      </c>
      <c r="Q3" s="18" t="s">
        <v>79</v>
      </c>
      <c r="R3" s="18" t="s">
        <v>80</v>
      </c>
      <c r="S3" s="18">
        <v>27</v>
      </c>
      <c r="T3" s="18">
        <v>22</v>
      </c>
      <c r="U3" s="18" t="s">
        <v>59</v>
      </c>
      <c r="V3" s="18" t="s">
        <v>60</v>
      </c>
      <c r="W3" s="18" t="s">
        <v>61</v>
      </c>
      <c r="X3" s="20">
        <v>0.51060899999999998</v>
      </c>
      <c r="Y3" s="20">
        <v>9.7789370000000009</v>
      </c>
      <c r="Z3" s="20">
        <v>0.30199999999999999</v>
      </c>
      <c r="AA3" s="20">
        <v>0.30499999999999999</v>
      </c>
      <c r="AB3" s="20">
        <f t="shared" si="0"/>
        <v>0.8918787693492598</v>
      </c>
      <c r="AC3" s="20">
        <f t="shared" si="1"/>
        <v>17.007418195252452</v>
      </c>
      <c r="AE3" t="s">
        <v>60</v>
      </c>
      <c r="AF3">
        <v>2.5024299999999999</v>
      </c>
      <c r="AG3">
        <v>1.2358939908868709E-3</v>
      </c>
      <c r="AH3">
        <v>0.27</v>
      </c>
    </row>
    <row r="4" spans="1:34" x14ac:dyDescent="0.25">
      <c r="A4" s="18">
        <v>10</v>
      </c>
      <c r="B4" s="18">
        <v>332</v>
      </c>
      <c r="C4" s="18" t="s">
        <v>165</v>
      </c>
      <c r="D4" s="18" t="s">
        <v>136</v>
      </c>
      <c r="E4" s="18" t="s">
        <v>166</v>
      </c>
      <c r="F4" s="18" t="s">
        <v>157</v>
      </c>
      <c r="G4" s="18" t="s">
        <v>158</v>
      </c>
      <c r="H4" s="18">
        <v>10349</v>
      </c>
      <c r="I4" s="18">
        <v>10350</v>
      </c>
      <c r="J4" s="18">
        <v>10350</v>
      </c>
      <c r="K4" s="18">
        <v>2130</v>
      </c>
      <c r="L4" s="18">
        <v>2130</v>
      </c>
      <c r="M4" s="18" t="s">
        <v>116</v>
      </c>
      <c r="N4" s="18" t="s">
        <v>117</v>
      </c>
      <c r="O4" s="19">
        <v>5.0690035980000001</v>
      </c>
      <c r="P4" s="19">
        <v>2.0513499999999998</v>
      </c>
      <c r="Q4" s="18" t="s">
        <v>79</v>
      </c>
      <c r="R4" s="18" t="s">
        <v>80</v>
      </c>
      <c r="S4" s="18">
        <v>28</v>
      </c>
      <c r="T4" s="18">
        <v>22</v>
      </c>
      <c r="U4" s="18" t="s">
        <v>59</v>
      </c>
      <c r="V4" s="18" t="s">
        <v>62</v>
      </c>
      <c r="W4" s="18" t="s">
        <v>63</v>
      </c>
      <c r="X4" s="20">
        <v>0.72053599999999995</v>
      </c>
      <c r="Y4" s="20">
        <v>8.7042389999999994</v>
      </c>
      <c r="Z4" s="20">
        <v>0.30199999999999999</v>
      </c>
      <c r="AA4" s="20">
        <v>0.30499999999999999</v>
      </c>
      <c r="AB4" s="20">
        <f t="shared" si="0"/>
        <v>1.0316939234727998</v>
      </c>
      <c r="AC4" s="20">
        <f t="shared" si="1"/>
        <v>12.409531267491749</v>
      </c>
      <c r="AE4" t="s">
        <v>62</v>
      </c>
      <c r="AF4">
        <v>29.458409999999997</v>
      </c>
      <c r="AG4">
        <v>1.4548847280476057E-2</v>
      </c>
      <c r="AH4">
        <v>0.15</v>
      </c>
    </row>
    <row r="5" spans="1:34" x14ac:dyDescent="0.25">
      <c r="A5" s="18">
        <v>10</v>
      </c>
      <c r="B5" s="18">
        <v>332</v>
      </c>
      <c r="C5" s="18" t="s">
        <v>165</v>
      </c>
      <c r="D5" s="18" t="s">
        <v>136</v>
      </c>
      <c r="E5" s="18" t="s">
        <v>166</v>
      </c>
      <c r="F5" s="18" t="s">
        <v>157</v>
      </c>
      <c r="G5" s="18" t="s">
        <v>158</v>
      </c>
      <c r="H5" s="18">
        <v>10353</v>
      </c>
      <c r="I5" s="18">
        <v>10354</v>
      </c>
      <c r="J5" s="18">
        <v>10354</v>
      </c>
      <c r="K5" s="18">
        <v>2130</v>
      </c>
      <c r="L5" s="18">
        <v>2130</v>
      </c>
      <c r="M5" s="18" t="s">
        <v>116</v>
      </c>
      <c r="N5" s="18" t="s">
        <v>117</v>
      </c>
      <c r="O5" s="19">
        <v>7.8065876131699996</v>
      </c>
      <c r="P5" s="19">
        <v>3.1592099999999999</v>
      </c>
      <c r="Q5" s="18" t="s">
        <v>79</v>
      </c>
      <c r="R5" s="18" t="s">
        <v>80</v>
      </c>
      <c r="S5" s="18">
        <v>28</v>
      </c>
      <c r="T5" s="18">
        <v>22</v>
      </c>
      <c r="U5" s="18" t="s">
        <v>59</v>
      </c>
      <c r="V5" s="18" t="s">
        <v>62</v>
      </c>
      <c r="W5" s="18" t="s">
        <v>63</v>
      </c>
      <c r="X5" s="20">
        <v>0.72053599999999995</v>
      </c>
      <c r="Y5" s="20">
        <v>8.7042389999999994</v>
      </c>
      <c r="Z5" s="20">
        <v>0.30199999999999999</v>
      </c>
      <c r="AA5" s="20">
        <v>0.30499999999999999</v>
      </c>
      <c r="AB5" s="20">
        <f t="shared" si="0"/>
        <v>1.5888745265188797</v>
      </c>
      <c r="AC5" s="20">
        <f t="shared" si="1"/>
        <v>19.111470629377049</v>
      </c>
      <c r="AE5" t="s">
        <v>119</v>
      </c>
      <c r="AF5">
        <v>281.45800000000003</v>
      </c>
      <c r="AG5">
        <v>0.1390057867301131</v>
      </c>
      <c r="AH5">
        <v>2</v>
      </c>
    </row>
    <row r="6" spans="1:34" x14ac:dyDescent="0.25">
      <c r="A6" s="18">
        <v>10</v>
      </c>
      <c r="B6" s="18">
        <v>332</v>
      </c>
      <c r="C6" s="18" t="s">
        <v>165</v>
      </c>
      <c r="D6" s="18" t="s">
        <v>136</v>
      </c>
      <c r="E6" s="18" t="s">
        <v>166</v>
      </c>
      <c r="F6" s="18" t="s">
        <v>157</v>
      </c>
      <c r="G6" s="18" t="s">
        <v>158</v>
      </c>
      <c r="H6" s="18">
        <v>10359</v>
      </c>
      <c r="I6" s="18">
        <v>10360</v>
      </c>
      <c r="J6" s="18">
        <v>10360</v>
      </c>
      <c r="K6" s="18">
        <v>2130</v>
      </c>
      <c r="L6" s="18">
        <v>2130</v>
      </c>
      <c r="M6" s="18" t="s">
        <v>116</v>
      </c>
      <c r="N6" s="18" t="s">
        <v>117</v>
      </c>
      <c r="O6" s="19">
        <v>2.9893280332100001</v>
      </c>
      <c r="P6" s="19">
        <v>1.20974</v>
      </c>
      <c r="Q6" s="18" t="s">
        <v>79</v>
      </c>
      <c r="R6" s="18" t="s">
        <v>80</v>
      </c>
      <c r="S6" s="18">
        <v>28</v>
      </c>
      <c r="T6" s="18">
        <v>22</v>
      </c>
      <c r="U6" s="18" t="s">
        <v>59</v>
      </c>
      <c r="V6" s="18" t="s">
        <v>62</v>
      </c>
      <c r="W6" s="18" t="s">
        <v>63</v>
      </c>
      <c r="X6" s="20">
        <v>0.72053599999999995</v>
      </c>
      <c r="Y6" s="20">
        <v>8.7042389999999994</v>
      </c>
      <c r="Z6" s="20">
        <v>0.30199999999999999</v>
      </c>
      <c r="AA6" s="20">
        <v>0.30499999999999999</v>
      </c>
      <c r="AB6" s="20">
        <f t="shared" si="0"/>
        <v>0.60841953200671994</v>
      </c>
      <c r="AC6" s="20">
        <f t="shared" si="1"/>
        <v>7.3182569310627006</v>
      </c>
      <c r="AE6" t="s">
        <v>328</v>
      </c>
      <c r="AF6">
        <v>233.24456335999989</v>
      </c>
      <c r="AG6">
        <v>0.11519425289165167</v>
      </c>
      <c r="AH6">
        <v>0.1</v>
      </c>
    </row>
    <row r="7" spans="1:34" x14ac:dyDescent="0.25">
      <c r="A7" s="18">
        <v>10</v>
      </c>
      <c r="B7" s="18">
        <v>332</v>
      </c>
      <c r="C7" s="18" t="s">
        <v>165</v>
      </c>
      <c r="D7" s="18" t="s">
        <v>136</v>
      </c>
      <c r="E7" s="18" t="s">
        <v>166</v>
      </c>
      <c r="F7" s="18" t="s">
        <v>157</v>
      </c>
      <c r="G7" s="18" t="s">
        <v>158</v>
      </c>
      <c r="H7" s="18">
        <v>10360</v>
      </c>
      <c r="I7" s="18">
        <v>10361</v>
      </c>
      <c r="J7" s="18">
        <v>10361</v>
      </c>
      <c r="K7" s="18">
        <v>2130</v>
      </c>
      <c r="L7" s="18">
        <v>2130</v>
      </c>
      <c r="M7" s="18" t="s">
        <v>116</v>
      </c>
      <c r="N7" s="18" t="s">
        <v>117</v>
      </c>
      <c r="O7" s="19">
        <v>12.4705723313</v>
      </c>
      <c r="P7" s="19">
        <v>5.0466600000000001</v>
      </c>
      <c r="Q7" s="18" t="s">
        <v>79</v>
      </c>
      <c r="R7" s="18" t="s">
        <v>80</v>
      </c>
      <c r="S7" s="18">
        <v>28</v>
      </c>
      <c r="T7" s="18">
        <v>22</v>
      </c>
      <c r="U7" s="18" t="s">
        <v>59</v>
      </c>
      <c r="V7" s="18" t="s">
        <v>62</v>
      </c>
      <c r="W7" s="18" t="s">
        <v>63</v>
      </c>
      <c r="X7" s="20">
        <v>0.72053599999999995</v>
      </c>
      <c r="Y7" s="20">
        <v>8.7042389999999994</v>
      </c>
      <c r="Z7" s="20">
        <v>0.30199999999999999</v>
      </c>
      <c r="AA7" s="20">
        <v>0.30499999999999999</v>
      </c>
      <c r="AB7" s="20">
        <f t="shared" si="0"/>
        <v>2.5381375464124796</v>
      </c>
      <c r="AC7" s="20">
        <f t="shared" si="1"/>
        <v>30.529497680259304</v>
      </c>
      <c r="AF7">
        <v>2024.79340336</v>
      </c>
      <c r="AH7">
        <v>0.57999999999999996</v>
      </c>
    </row>
    <row r="8" spans="1:34" x14ac:dyDescent="0.25">
      <c r="A8" s="18">
        <v>10</v>
      </c>
      <c r="B8" s="18">
        <v>332</v>
      </c>
      <c r="C8" s="18" t="s">
        <v>165</v>
      </c>
      <c r="D8" s="18" t="s">
        <v>136</v>
      </c>
      <c r="E8" s="18" t="s">
        <v>166</v>
      </c>
      <c r="F8" s="18" t="s">
        <v>157</v>
      </c>
      <c r="G8" s="18" t="s">
        <v>158</v>
      </c>
      <c r="H8" s="18">
        <v>10361</v>
      </c>
      <c r="I8" s="18">
        <v>10362</v>
      </c>
      <c r="J8" s="18">
        <v>10362</v>
      </c>
      <c r="K8" s="18">
        <v>2130</v>
      </c>
      <c r="L8" s="18">
        <v>2130</v>
      </c>
      <c r="M8" s="18" t="s">
        <v>116</v>
      </c>
      <c r="N8" s="18" t="s">
        <v>117</v>
      </c>
      <c r="O8" s="19">
        <v>14.4082694463</v>
      </c>
      <c r="P8" s="19">
        <v>5.8308200000000001</v>
      </c>
      <c r="Q8" s="18" t="s">
        <v>79</v>
      </c>
      <c r="R8" s="18" t="s">
        <v>80</v>
      </c>
      <c r="S8" s="18">
        <v>28</v>
      </c>
      <c r="T8" s="18">
        <v>22</v>
      </c>
      <c r="U8" s="18" t="s">
        <v>59</v>
      </c>
      <c r="V8" s="18" t="s">
        <v>62</v>
      </c>
      <c r="W8" s="18" t="s">
        <v>63</v>
      </c>
      <c r="X8" s="20">
        <v>0.72053599999999995</v>
      </c>
      <c r="Y8" s="20">
        <v>8.7042389999999994</v>
      </c>
      <c r="Z8" s="20">
        <v>0.30199999999999999</v>
      </c>
      <c r="AA8" s="20">
        <v>0.30499999999999999</v>
      </c>
      <c r="AB8" s="20">
        <f t="shared" si="0"/>
        <v>2.9325183722249597</v>
      </c>
      <c r="AC8" s="20">
        <f t="shared" si="1"/>
        <v>35.273231337956105</v>
      </c>
    </row>
    <row r="9" spans="1:34" x14ac:dyDescent="0.25">
      <c r="A9" s="18">
        <v>10</v>
      </c>
      <c r="B9" s="18">
        <v>332</v>
      </c>
      <c r="C9" s="18" t="s">
        <v>165</v>
      </c>
      <c r="D9" s="18" t="s">
        <v>136</v>
      </c>
      <c r="E9" s="18" t="s">
        <v>166</v>
      </c>
      <c r="F9" s="18" t="s">
        <v>157</v>
      </c>
      <c r="G9" s="18" t="s">
        <v>158</v>
      </c>
      <c r="H9" s="18">
        <v>10365</v>
      </c>
      <c r="I9" s="18">
        <v>10366</v>
      </c>
      <c r="J9" s="18">
        <v>10366</v>
      </c>
      <c r="K9" s="18">
        <v>2130</v>
      </c>
      <c r="L9" s="18">
        <v>2130</v>
      </c>
      <c r="M9" s="18" t="s">
        <v>116</v>
      </c>
      <c r="N9" s="18" t="s">
        <v>117</v>
      </c>
      <c r="O9" s="19">
        <v>5.2216093496999996</v>
      </c>
      <c r="P9" s="19">
        <v>2.1131099999999998</v>
      </c>
      <c r="Q9" s="18" t="s">
        <v>79</v>
      </c>
      <c r="R9" s="18" t="s">
        <v>80</v>
      </c>
      <c r="S9" s="18">
        <v>28</v>
      </c>
      <c r="T9" s="18">
        <v>22</v>
      </c>
      <c r="U9" s="18" t="s">
        <v>59</v>
      </c>
      <c r="V9" s="18" t="s">
        <v>62</v>
      </c>
      <c r="W9" s="18" t="s">
        <v>63</v>
      </c>
      <c r="X9" s="20">
        <v>0.72053599999999995</v>
      </c>
      <c r="Y9" s="20">
        <v>8.7042389999999994</v>
      </c>
      <c r="Z9" s="20">
        <v>0.30199999999999999</v>
      </c>
      <c r="AA9" s="20">
        <v>0.30499999999999999</v>
      </c>
      <c r="AB9" s="20">
        <f t="shared" si="0"/>
        <v>1.0627551352180797</v>
      </c>
      <c r="AC9" s="20">
        <f t="shared" si="1"/>
        <v>12.783145058936549</v>
      </c>
    </row>
    <row r="10" spans="1:34" x14ac:dyDescent="0.25">
      <c r="A10" s="18">
        <v>10</v>
      </c>
      <c r="B10" s="18">
        <v>332</v>
      </c>
      <c r="C10" s="18" t="s">
        <v>165</v>
      </c>
      <c r="D10" s="18" t="s">
        <v>136</v>
      </c>
      <c r="E10" s="18" t="s">
        <v>166</v>
      </c>
      <c r="F10" s="18" t="s">
        <v>157</v>
      </c>
      <c r="G10" s="18" t="s">
        <v>158</v>
      </c>
      <c r="H10" s="18">
        <v>10366</v>
      </c>
      <c r="I10" s="18">
        <v>10367</v>
      </c>
      <c r="J10" s="18">
        <v>10367</v>
      </c>
      <c r="K10" s="18">
        <v>2130</v>
      </c>
      <c r="L10" s="18">
        <v>2130</v>
      </c>
      <c r="M10" s="18" t="s">
        <v>116</v>
      </c>
      <c r="N10" s="18" t="s">
        <v>117</v>
      </c>
      <c r="O10" s="19">
        <v>13.5509656697</v>
      </c>
      <c r="P10" s="19">
        <v>5.4838800000000001</v>
      </c>
      <c r="Q10" s="18" t="s">
        <v>79</v>
      </c>
      <c r="R10" s="18" t="s">
        <v>80</v>
      </c>
      <c r="S10" s="18">
        <v>28</v>
      </c>
      <c r="T10" s="18">
        <v>22</v>
      </c>
      <c r="U10" s="18" t="s">
        <v>59</v>
      </c>
      <c r="V10" s="18" t="s">
        <v>62</v>
      </c>
      <c r="W10" s="18" t="s">
        <v>63</v>
      </c>
      <c r="X10" s="20">
        <v>0.72053599999999995</v>
      </c>
      <c r="Y10" s="20">
        <v>8.7042389999999994</v>
      </c>
      <c r="Z10" s="20">
        <v>0.30199999999999999</v>
      </c>
      <c r="AA10" s="20">
        <v>0.30499999999999999</v>
      </c>
      <c r="AB10" s="20">
        <f t="shared" si="0"/>
        <v>2.7580304058566396</v>
      </c>
      <c r="AC10" s="20">
        <f t="shared" si="1"/>
        <v>33.1744365062874</v>
      </c>
    </row>
    <row r="11" spans="1:34" x14ac:dyDescent="0.25">
      <c r="A11" s="18">
        <v>10</v>
      </c>
      <c r="B11" s="18">
        <v>332</v>
      </c>
      <c r="C11" s="18" t="s">
        <v>165</v>
      </c>
      <c r="D11" s="18" t="s">
        <v>136</v>
      </c>
      <c r="E11" s="18" t="s">
        <v>166</v>
      </c>
      <c r="F11" s="18" t="s">
        <v>157</v>
      </c>
      <c r="G11" s="18" t="s">
        <v>158</v>
      </c>
      <c r="H11" s="18">
        <v>10369</v>
      </c>
      <c r="I11" s="18">
        <v>10370</v>
      </c>
      <c r="J11" s="18">
        <v>10370</v>
      </c>
      <c r="K11" s="18">
        <v>2130</v>
      </c>
      <c r="L11" s="18">
        <v>2130</v>
      </c>
      <c r="M11" s="18" t="s">
        <v>116</v>
      </c>
      <c r="N11" s="18" t="s">
        <v>117</v>
      </c>
      <c r="O11" s="19">
        <v>7.0402326672899997</v>
      </c>
      <c r="P11" s="19">
        <v>2.8490799999999998</v>
      </c>
      <c r="Q11" s="18" t="s">
        <v>79</v>
      </c>
      <c r="R11" s="18" t="s">
        <v>80</v>
      </c>
      <c r="S11" s="18">
        <v>28</v>
      </c>
      <c r="T11" s="18">
        <v>22</v>
      </c>
      <c r="U11" s="18" t="s">
        <v>59</v>
      </c>
      <c r="V11" s="18" t="s">
        <v>62</v>
      </c>
      <c r="W11" s="18" t="s">
        <v>63</v>
      </c>
      <c r="X11" s="20">
        <v>0.72053599999999995</v>
      </c>
      <c r="Y11" s="20">
        <v>8.7042389999999994</v>
      </c>
      <c r="Z11" s="20">
        <v>0.30199999999999999</v>
      </c>
      <c r="AA11" s="20">
        <v>0.30499999999999999</v>
      </c>
      <c r="AB11" s="20">
        <f t="shared" si="0"/>
        <v>1.4328995654022398</v>
      </c>
      <c r="AC11" s="20">
        <f t="shared" si="1"/>
        <v>17.235355908833398</v>
      </c>
    </row>
    <row r="12" spans="1:34" x14ac:dyDescent="0.25">
      <c r="A12" s="18">
        <v>10</v>
      </c>
      <c r="B12" s="18">
        <v>332</v>
      </c>
      <c r="C12" s="18" t="s">
        <v>165</v>
      </c>
      <c r="D12" s="18" t="s">
        <v>136</v>
      </c>
      <c r="E12" s="18" t="s">
        <v>166</v>
      </c>
      <c r="F12" s="18" t="s">
        <v>157</v>
      </c>
      <c r="G12" s="18" t="s">
        <v>158</v>
      </c>
      <c r="H12" s="18">
        <v>10371</v>
      </c>
      <c r="I12" s="18">
        <v>10372</v>
      </c>
      <c r="J12" s="18">
        <v>10372</v>
      </c>
      <c r="K12" s="18">
        <v>2130</v>
      </c>
      <c r="L12" s="18">
        <v>2130</v>
      </c>
      <c r="M12" s="18" t="s">
        <v>116</v>
      </c>
      <c r="N12" s="18" t="s">
        <v>117</v>
      </c>
      <c r="O12" s="19">
        <v>4.2367638053099999</v>
      </c>
      <c r="P12" s="19">
        <v>1.7145600000000001</v>
      </c>
      <c r="Q12" s="18" t="s">
        <v>79</v>
      </c>
      <c r="R12" s="18" t="s">
        <v>80</v>
      </c>
      <c r="S12" s="18">
        <v>28</v>
      </c>
      <c r="T12" s="18">
        <v>22</v>
      </c>
      <c r="U12" s="18" t="s">
        <v>59</v>
      </c>
      <c r="V12" s="18" t="s">
        <v>62</v>
      </c>
      <c r="W12" s="18" t="s">
        <v>63</v>
      </c>
      <c r="X12" s="20">
        <v>0.72053599999999995</v>
      </c>
      <c r="Y12" s="20">
        <v>8.7042389999999994</v>
      </c>
      <c r="Z12" s="20">
        <v>0.30199999999999999</v>
      </c>
      <c r="AA12" s="20">
        <v>0.30499999999999999</v>
      </c>
      <c r="AB12" s="20">
        <f t="shared" si="0"/>
        <v>0.8623107385036799</v>
      </c>
      <c r="AC12" s="20">
        <f t="shared" si="1"/>
        <v>10.372138313788801</v>
      </c>
    </row>
    <row r="13" spans="1:34" x14ac:dyDescent="0.25">
      <c r="A13" s="18">
        <v>10</v>
      </c>
      <c r="B13" s="18">
        <v>332</v>
      </c>
      <c r="C13" s="18" t="s">
        <v>165</v>
      </c>
      <c r="D13" s="18" t="s">
        <v>136</v>
      </c>
      <c r="E13" s="18" t="s">
        <v>166</v>
      </c>
      <c r="F13" s="18" t="s">
        <v>157</v>
      </c>
      <c r="G13" s="18" t="s">
        <v>158</v>
      </c>
      <c r="H13" s="18">
        <v>12238</v>
      </c>
      <c r="I13" s="18">
        <v>12240</v>
      </c>
      <c r="J13" s="18">
        <v>12194</v>
      </c>
      <c r="K13" s="18">
        <v>2150</v>
      </c>
      <c r="L13" s="18">
        <v>2150</v>
      </c>
      <c r="M13" s="18" t="s">
        <v>116</v>
      </c>
      <c r="N13" s="18" t="s">
        <v>117</v>
      </c>
      <c r="O13" s="19">
        <v>695.49716659600006</v>
      </c>
      <c r="P13" s="19">
        <v>281.45800000000003</v>
      </c>
      <c r="Q13" s="18" t="s">
        <v>79</v>
      </c>
      <c r="R13" s="18" t="s">
        <v>80</v>
      </c>
      <c r="S13" s="18">
        <v>62</v>
      </c>
      <c r="T13" s="18">
        <v>23</v>
      </c>
      <c r="U13" s="18" t="s">
        <v>118</v>
      </c>
      <c r="V13" s="18" t="s">
        <v>119</v>
      </c>
      <c r="W13" s="18" t="s">
        <v>119</v>
      </c>
      <c r="X13" s="20">
        <v>4.0852539999999999</v>
      </c>
      <c r="Y13" s="20">
        <v>11.038714000000001</v>
      </c>
      <c r="Z13" s="20">
        <v>0.30199999999999999</v>
      </c>
      <c r="AA13" s="20">
        <v>0.30499999999999999</v>
      </c>
      <c r="AB13" s="20">
        <f t="shared" si="0"/>
        <v>802.57953939173603</v>
      </c>
      <c r="AC13" s="20">
        <f t="shared" si="1"/>
        <v>2159.3193836833407</v>
      </c>
    </row>
    <row r="14" spans="1:34" x14ac:dyDescent="0.25">
      <c r="A14" s="18">
        <v>10</v>
      </c>
      <c r="B14" s="18">
        <v>332</v>
      </c>
      <c r="C14" s="18" t="s">
        <v>165</v>
      </c>
      <c r="D14" s="18" t="s">
        <v>136</v>
      </c>
      <c r="E14" s="18" t="s">
        <v>166</v>
      </c>
      <c r="F14" s="18" t="s">
        <v>157</v>
      </c>
      <c r="G14" s="18" t="s">
        <v>158</v>
      </c>
      <c r="H14" s="18">
        <v>13604</v>
      </c>
      <c r="I14" s="18">
        <v>13605</v>
      </c>
      <c r="J14" s="18">
        <v>13594</v>
      </c>
      <c r="K14" s="18">
        <v>3100</v>
      </c>
      <c r="L14" s="18">
        <v>3100</v>
      </c>
      <c r="M14" s="18" t="s">
        <v>116</v>
      </c>
      <c r="N14" s="18" t="s">
        <v>117</v>
      </c>
      <c r="O14" s="19">
        <v>29.914652062399998</v>
      </c>
      <c r="P14" s="19">
        <v>12.106</v>
      </c>
      <c r="Q14" s="18" t="s">
        <v>79</v>
      </c>
      <c r="R14" s="18" t="s">
        <v>80</v>
      </c>
      <c r="S14" s="18">
        <v>5</v>
      </c>
      <c r="T14" s="18">
        <v>30</v>
      </c>
      <c r="U14" s="18" t="s">
        <v>65</v>
      </c>
      <c r="V14" s="18" t="s">
        <v>77</v>
      </c>
      <c r="W14" s="18" t="s">
        <v>67</v>
      </c>
      <c r="X14" s="20">
        <v>7.8370999999999996E-2</v>
      </c>
      <c r="Y14" s="20">
        <v>7.2397530000000003</v>
      </c>
      <c r="Z14" s="20">
        <v>0.30199999999999999</v>
      </c>
      <c r="AA14" s="20">
        <v>0.30499999999999999</v>
      </c>
      <c r="AB14" s="20">
        <f t="shared" si="0"/>
        <v>0.66223400954799994</v>
      </c>
      <c r="AC14" s="20">
        <f t="shared" si="1"/>
        <v>60.912892623510004</v>
      </c>
    </row>
    <row r="15" spans="1:34" x14ac:dyDescent="0.25">
      <c r="A15" s="18">
        <v>10</v>
      </c>
      <c r="B15" s="18">
        <v>332</v>
      </c>
      <c r="C15" s="18" t="s">
        <v>165</v>
      </c>
      <c r="D15" s="18" t="s">
        <v>136</v>
      </c>
      <c r="E15" s="18" t="s">
        <v>166</v>
      </c>
      <c r="F15" s="18" t="s">
        <v>157</v>
      </c>
      <c r="G15" s="18" t="s">
        <v>158</v>
      </c>
      <c r="H15" s="18">
        <v>13606</v>
      </c>
      <c r="I15" s="18">
        <v>13607</v>
      </c>
      <c r="J15" s="18">
        <v>13596</v>
      </c>
      <c r="K15" s="18">
        <v>3100</v>
      </c>
      <c r="L15" s="18">
        <v>3100</v>
      </c>
      <c r="M15" s="18" t="s">
        <v>116</v>
      </c>
      <c r="N15" s="18" t="s">
        <v>117</v>
      </c>
      <c r="O15" s="19">
        <v>6.80559616662</v>
      </c>
      <c r="P15" s="19">
        <v>2.75413</v>
      </c>
      <c r="Q15" s="18" t="s">
        <v>79</v>
      </c>
      <c r="R15" s="18" t="s">
        <v>80</v>
      </c>
      <c r="S15" s="18">
        <v>5</v>
      </c>
      <c r="T15" s="18">
        <v>30</v>
      </c>
      <c r="U15" s="18" t="s">
        <v>65</v>
      </c>
      <c r="V15" s="18" t="s">
        <v>77</v>
      </c>
      <c r="W15" s="18" t="s">
        <v>67</v>
      </c>
      <c r="X15" s="20">
        <v>7.8370999999999996E-2</v>
      </c>
      <c r="Y15" s="20">
        <v>7.2397530000000003</v>
      </c>
      <c r="Z15" s="20">
        <v>0.30199999999999999</v>
      </c>
      <c r="AA15" s="20">
        <v>0.30499999999999999</v>
      </c>
      <c r="AB15" s="20">
        <f t="shared" si="0"/>
        <v>0.15065905771653998</v>
      </c>
      <c r="AC15" s="20">
        <f t="shared" si="1"/>
        <v>13.857758546273553</v>
      </c>
    </row>
    <row r="16" spans="1:34" x14ac:dyDescent="0.25">
      <c r="A16" s="18">
        <v>10</v>
      </c>
      <c r="B16" s="18">
        <v>332</v>
      </c>
      <c r="C16" s="18" t="s">
        <v>165</v>
      </c>
      <c r="D16" s="18" t="s">
        <v>136</v>
      </c>
      <c r="E16" s="18" t="s">
        <v>166</v>
      </c>
      <c r="F16" s="18" t="s">
        <v>157</v>
      </c>
      <c r="G16" s="18" t="s">
        <v>158</v>
      </c>
      <c r="H16" s="18">
        <v>13612</v>
      </c>
      <c r="I16" s="18">
        <v>13613</v>
      </c>
      <c r="J16" s="18">
        <v>13602</v>
      </c>
      <c r="K16" s="18">
        <v>3100</v>
      </c>
      <c r="L16" s="18">
        <v>3100</v>
      </c>
      <c r="M16" s="18" t="s">
        <v>116</v>
      </c>
      <c r="N16" s="18" t="s">
        <v>117</v>
      </c>
      <c r="O16" s="19">
        <v>24.548676538399999</v>
      </c>
      <c r="P16" s="19">
        <v>9.9344999999999999</v>
      </c>
      <c r="Q16" s="18" t="s">
        <v>79</v>
      </c>
      <c r="R16" s="18" t="s">
        <v>80</v>
      </c>
      <c r="S16" s="18">
        <v>5</v>
      </c>
      <c r="T16" s="18">
        <v>30</v>
      </c>
      <c r="U16" s="18" t="s">
        <v>65</v>
      </c>
      <c r="V16" s="18" t="s">
        <v>77</v>
      </c>
      <c r="W16" s="18" t="s">
        <v>67</v>
      </c>
      <c r="X16" s="20">
        <v>7.8370999999999996E-2</v>
      </c>
      <c r="Y16" s="20">
        <v>7.2397530000000003</v>
      </c>
      <c r="Z16" s="20">
        <v>0.30199999999999999</v>
      </c>
      <c r="AA16" s="20">
        <v>0.30499999999999999</v>
      </c>
      <c r="AB16" s="20">
        <f t="shared" si="0"/>
        <v>0.54344653625099992</v>
      </c>
      <c r="AC16" s="20">
        <f t="shared" si="1"/>
        <v>49.986711694057512</v>
      </c>
    </row>
    <row r="17" spans="1:29" x14ac:dyDescent="0.25">
      <c r="A17" s="18">
        <v>10</v>
      </c>
      <c r="B17" s="18">
        <v>332</v>
      </c>
      <c r="C17" s="18" t="s">
        <v>165</v>
      </c>
      <c r="D17" s="18" t="s">
        <v>136</v>
      </c>
      <c r="E17" s="18" t="s">
        <v>166</v>
      </c>
      <c r="F17" s="18" t="s">
        <v>157</v>
      </c>
      <c r="G17" s="18" t="s">
        <v>158</v>
      </c>
      <c r="H17" s="18">
        <v>13615</v>
      </c>
      <c r="I17" s="18">
        <v>13616</v>
      </c>
      <c r="J17" s="18">
        <v>13605</v>
      </c>
      <c r="K17" s="18">
        <v>3100</v>
      </c>
      <c r="L17" s="18">
        <v>3100</v>
      </c>
      <c r="M17" s="18" t="s">
        <v>116</v>
      </c>
      <c r="N17" s="18" t="s">
        <v>117</v>
      </c>
      <c r="O17" s="19">
        <v>19.500932046300001</v>
      </c>
      <c r="P17" s="19">
        <v>7.89175</v>
      </c>
      <c r="Q17" s="18" t="s">
        <v>79</v>
      </c>
      <c r="R17" s="18" t="s">
        <v>80</v>
      </c>
      <c r="S17" s="18">
        <v>5</v>
      </c>
      <c r="T17" s="18">
        <v>30</v>
      </c>
      <c r="U17" s="18" t="s">
        <v>65</v>
      </c>
      <c r="V17" s="18" t="s">
        <v>77</v>
      </c>
      <c r="W17" s="18" t="s">
        <v>67</v>
      </c>
      <c r="X17" s="20">
        <v>7.8370999999999996E-2</v>
      </c>
      <c r="Y17" s="20">
        <v>7.2397530000000003</v>
      </c>
      <c r="Z17" s="20">
        <v>0.30199999999999999</v>
      </c>
      <c r="AA17" s="20">
        <v>0.30499999999999999</v>
      </c>
      <c r="AB17" s="20">
        <f t="shared" si="0"/>
        <v>0.43170206879649997</v>
      </c>
      <c r="AC17" s="20">
        <f t="shared" si="1"/>
        <v>39.708352912736252</v>
      </c>
    </row>
    <row r="18" spans="1:29" x14ac:dyDescent="0.25">
      <c r="A18" s="18">
        <v>10</v>
      </c>
      <c r="B18" s="18">
        <v>332</v>
      </c>
      <c r="C18" s="18" t="s">
        <v>165</v>
      </c>
      <c r="D18" s="18" t="s">
        <v>136</v>
      </c>
      <c r="E18" s="18" t="s">
        <v>166</v>
      </c>
      <c r="F18" s="18" t="s">
        <v>157</v>
      </c>
      <c r="G18" s="18" t="s">
        <v>158</v>
      </c>
      <c r="H18" s="18">
        <v>13616</v>
      </c>
      <c r="I18" s="18">
        <v>13617</v>
      </c>
      <c r="J18" s="18">
        <v>13606</v>
      </c>
      <c r="K18" s="18">
        <v>3100</v>
      </c>
      <c r="L18" s="18">
        <v>3100</v>
      </c>
      <c r="M18" s="18" t="s">
        <v>116</v>
      </c>
      <c r="N18" s="18" t="s">
        <v>117</v>
      </c>
      <c r="O18" s="19">
        <v>0.32220788661499999</v>
      </c>
      <c r="P18" s="19">
        <v>0.13039300000000001</v>
      </c>
      <c r="Q18" s="18" t="s">
        <v>79</v>
      </c>
      <c r="R18" s="18" t="s">
        <v>80</v>
      </c>
      <c r="S18" s="18">
        <v>5</v>
      </c>
      <c r="T18" s="18">
        <v>30</v>
      </c>
      <c r="U18" s="18" t="s">
        <v>65</v>
      </c>
      <c r="V18" s="18" t="s">
        <v>77</v>
      </c>
      <c r="W18" s="18" t="s">
        <v>67</v>
      </c>
      <c r="X18" s="20">
        <v>7.8370999999999996E-2</v>
      </c>
      <c r="Y18" s="20">
        <v>7.2397530000000003</v>
      </c>
      <c r="Z18" s="20">
        <v>0.30199999999999999</v>
      </c>
      <c r="AA18" s="20">
        <v>0.30499999999999999</v>
      </c>
      <c r="AB18" s="20">
        <f t="shared" si="0"/>
        <v>7.1328828024940002E-3</v>
      </c>
      <c r="AC18" s="20">
        <f t="shared" si="1"/>
        <v>0.65608911348565513</v>
      </c>
    </row>
    <row r="19" spans="1:29" x14ac:dyDescent="0.25">
      <c r="A19" s="18">
        <v>10</v>
      </c>
      <c r="B19" s="18">
        <v>332</v>
      </c>
      <c r="C19" s="18" t="s">
        <v>165</v>
      </c>
      <c r="D19" s="18" t="s">
        <v>136</v>
      </c>
      <c r="E19" s="18" t="s">
        <v>166</v>
      </c>
      <c r="F19" s="18" t="s">
        <v>157</v>
      </c>
      <c r="G19" s="18" t="s">
        <v>158</v>
      </c>
      <c r="H19" s="18">
        <v>13621</v>
      </c>
      <c r="I19" s="18">
        <v>13622</v>
      </c>
      <c r="J19" s="18">
        <v>13611</v>
      </c>
      <c r="K19" s="18">
        <v>3100</v>
      </c>
      <c r="L19" s="18">
        <v>3100</v>
      </c>
      <c r="M19" s="18" t="s">
        <v>116</v>
      </c>
      <c r="N19" s="18" t="s">
        <v>117</v>
      </c>
      <c r="O19" s="19">
        <v>46.531020951400002</v>
      </c>
      <c r="P19" s="19">
        <v>18.830400000000001</v>
      </c>
      <c r="Q19" s="18" t="s">
        <v>79</v>
      </c>
      <c r="R19" s="18" t="s">
        <v>80</v>
      </c>
      <c r="S19" s="18">
        <v>5</v>
      </c>
      <c r="T19" s="18">
        <v>30</v>
      </c>
      <c r="U19" s="18" t="s">
        <v>65</v>
      </c>
      <c r="V19" s="18" t="s">
        <v>77</v>
      </c>
      <c r="W19" s="18" t="s">
        <v>67</v>
      </c>
      <c r="X19" s="20">
        <v>7.8370999999999996E-2</v>
      </c>
      <c r="Y19" s="20">
        <v>7.2397530000000003</v>
      </c>
      <c r="Z19" s="20">
        <v>0.30199999999999999</v>
      </c>
      <c r="AA19" s="20">
        <v>0.30499999999999999</v>
      </c>
      <c r="AB19" s="20">
        <f t="shared" si="0"/>
        <v>1.0300785803232</v>
      </c>
      <c r="AC19" s="20">
        <f t="shared" si="1"/>
        <v>94.747574199384005</v>
      </c>
    </row>
    <row r="20" spans="1:29" x14ac:dyDescent="0.25">
      <c r="A20" s="18">
        <v>10</v>
      </c>
      <c r="B20" s="18">
        <v>332</v>
      </c>
      <c r="C20" s="18" t="s">
        <v>165</v>
      </c>
      <c r="D20" s="18" t="s">
        <v>136</v>
      </c>
      <c r="E20" s="18" t="s">
        <v>166</v>
      </c>
      <c r="F20" s="18" t="s">
        <v>157</v>
      </c>
      <c r="G20" s="18" t="s">
        <v>158</v>
      </c>
      <c r="H20" s="18">
        <v>13631</v>
      </c>
      <c r="I20" s="18">
        <v>13632</v>
      </c>
      <c r="J20" s="18">
        <v>13621</v>
      </c>
      <c r="K20" s="18">
        <v>3100</v>
      </c>
      <c r="L20" s="18">
        <v>3100</v>
      </c>
      <c r="M20" s="18" t="s">
        <v>116</v>
      </c>
      <c r="N20" s="18" t="s">
        <v>117</v>
      </c>
      <c r="O20" s="19">
        <v>35.777690334200003</v>
      </c>
      <c r="P20" s="19">
        <v>14.4787</v>
      </c>
      <c r="Q20" s="18" t="s">
        <v>79</v>
      </c>
      <c r="R20" s="18" t="s">
        <v>80</v>
      </c>
      <c r="S20" s="18">
        <v>5</v>
      </c>
      <c r="T20" s="18">
        <v>30</v>
      </c>
      <c r="U20" s="18" t="s">
        <v>65</v>
      </c>
      <c r="V20" s="18" t="s">
        <v>77</v>
      </c>
      <c r="W20" s="18" t="s">
        <v>67</v>
      </c>
      <c r="X20" s="20">
        <v>7.8370999999999996E-2</v>
      </c>
      <c r="Y20" s="20">
        <v>7.2397530000000003</v>
      </c>
      <c r="Z20" s="20">
        <v>0.30199999999999999</v>
      </c>
      <c r="AA20" s="20">
        <v>0.30499999999999999</v>
      </c>
      <c r="AB20" s="20">
        <f t="shared" si="0"/>
        <v>0.79202771799459992</v>
      </c>
      <c r="AC20" s="20">
        <f t="shared" si="1"/>
        <v>72.851437173964513</v>
      </c>
    </row>
    <row r="21" spans="1:29" x14ac:dyDescent="0.25">
      <c r="A21" s="18">
        <v>10</v>
      </c>
      <c r="B21" s="18">
        <v>332</v>
      </c>
      <c r="C21" s="18" t="s">
        <v>165</v>
      </c>
      <c r="D21" s="18" t="s">
        <v>136</v>
      </c>
      <c r="E21" s="18" t="s">
        <v>166</v>
      </c>
      <c r="F21" s="18" t="s">
        <v>157</v>
      </c>
      <c r="G21" s="18" t="s">
        <v>158</v>
      </c>
      <c r="H21" s="18">
        <v>18731</v>
      </c>
      <c r="I21" s="18">
        <v>18732</v>
      </c>
      <c r="J21" s="18">
        <v>18651</v>
      </c>
      <c r="K21" s="18">
        <v>4280</v>
      </c>
      <c r="L21" s="18">
        <v>4280</v>
      </c>
      <c r="M21" s="18" t="s">
        <v>116</v>
      </c>
      <c r="N21" s="18" t="s">
        <v>117</v>
      </c>
      <c r="O21" s="19">
        <v>3.39695040382</v>
      </c>
      <c r="P21" s="19">
        <v>1.3747</v>
      </c>
      <c r="Q21" s="18" t="s">
        <v>79</v>
      </c>
      <c r="R21" s="18" t="s">
        <v>80</v>
      </c>
      <c r="S21" s="18">
        <v>7</v>
      </c>
      <c r="T21" s="18">
        <v>40</v>
      </c>
      <c r="U21" s="18" t="s">
        <v>82</v>
      </c>
      <c r="V21" s="18" t="s">
        <v>186</v>
      </c>
      <c r="W21" s="18" t="s">
        <v>84</v>
      </c>
      <c r="X21" s="20">
        <v>7.8109999999999999E-2</v>
      </c>
      <c r="Y21" s="20">
        <v>6.698639</v>
      </c>
      <c r="Z21" s="20">
        <v>0.30199999999999999</v>
      </c>
      <c r="AA21" s="20">
        <v>0.30499999999999999</v>
      </c>
      <c r="AB21" s="20">
        <f t="shared" si="0"/>
        <v>7.4949716265999999E-2</v>
      </c>
      <c r="AC21" s="20">
        <f t="shared" si="1"/>
        <v>6.3999902281435004</v>
      </c>
    </row>
    <row r="22" spans="1:29" x14ac:dyDescent="0.25">
      <c r="A22" s="18">
        <v>10</v>
      </c>
      <c r="B22" s="18">
        <v>332</v>
      </c>
      <c r="C22" s="18" t="s">
        <v>165</v>
      </c>
      <c r="D22" s="18" t="s">
        <v>136</v>
      </c>
      <c r="E22" s="18" t="s">
        <v>166</v>
      </c>
      <c r="F22" s="18" t="s">
        <v>157</v>
      </c>
      <c r="G22" s="18" t="s">
        <v>158</v>
      </c>
      <c r="H22" s="18">
        <v>24061</v>
      </c>
      <c r="I22" s="18">
        <v>24062</v>
      </c>
      <c r="J22" s="18">
        <v>24062</v>
      </c>
      <c r="K22" s="18">
        <v>6170</v>
      </c>
      <c r="L22" s="18">
        <v>6170</v>
      </c>
      <c r="M22" s="18" t="s">
        <v>116</v>
      </c>
      <c r="N22" s="18" t="s">
        <v>117</v>
      </c>
      <c r="O22" s="19">
        <v>0.51863417492099995</v>
      </c>
      <c r="P22" s="19">
        <v>0.20988399999999999</v>
      </c>
      <c r="Q22" s="18" t="s">
        <v>79</v>
      </c>
      <c r="R22" s="18" t="s">
        <v>80</v>
      </c>
      <c r="S22" s="18">
        <v>12</v>
      </c>
      <c r="T22" s="18">
        <v>60</v>
      </c>
      <c r="U22" s="18" t="s">
        <v>71</v>
      </c>
      <c r="V22" s="18" t="s">
        <v>73</v>
      </c>
      <c r="W22" s="18" t="s">
        <v>73</v>
      </c>
      <c r="X22" s="20">
        <v>0.50061500000000003</v>
      </c>
      <c r="Y22" s="20">
        <v>5.1558710000000003</v>
      </c>
      <c r="Z22" s="20">
        <v>0.30199999999999999</v>
      </c>
      <c r="AA22" s="20">
        <v>0.30499999999999999</v>
      </c>
      <c r="AB22" s="20">
        <f t="shared" si="0"/>
        <v>7.3339612904679996E-2</v>
      </c>
      <c r="AC22" s="20">
        <f t="shared" si="1"/>
        <v>0.7520837061299801</v>
      </c>
    </row>
    <row r="23" spans="1:29" x14ac:dyDescent="0.25">
      <c r="A23" s="18">
        <v>10</v>
      </c>
      <c r="B23" s="18">
        <v>332</v>
      </c>
      <c r="C23" s="18" t="s">
        <v>165</v>
      </c>
      <c r="D23" s="18" t="s">
        <v>136</v>
      </c>
      <c r="E23" s="18" t="s">
        <v>166</v>
      </c>
      <c r="F23" s="18" t="s">
        <v>157</v>
      </c>
      <c r="G23" s="18" t="s">
        <v>158</v>
      </c>
      <c r="H23" s="18">
        <v>25935</v>
      </c>
      <c r="I23" s="18">
        <v>25936</v>
      </c>
      <c r="J23" s="18">
        <v>25886</v>
      </c>
      <c r="K23" s="18">
        <v>6172</v>
      </c>
      <c r="L23" s="18">
        <v>6172</v>
      </c>
      <c r="M23" s="18" t="s">
        <v>116</v>
      </c>
      <c r="N23" s="18" t="s">
        <v>117</v>
      </c>
      <c r="O23" s="19">
        <v>8.4804186054400006</v>
      </c>
      <c r="P23" s="19">
        <v>3.4319000000000002</v>
      </c>
      <c r="Q23" s="18" t="s">
        <v>79</v>
      </c>
      <c r="R23" s="18" t="s">
        <v>80</v>
      </c>
      <c r="S23" s="18">
        <v>12</v>
      </c>
      <c r="T23" s="18">
        <v>60</v>
      </c>
      <c r="U23" s="18" t="s">
        <v>71</v>
      </c>
      <c r="V23" s="18" t="s">
        <v>72</v>
      </c>
      <c r="W23" s="18" t="s">
        <v>73</v>
      </c>
      <c r="X23" s="20">
        <v>0.50061500000000003</v>
      </c>
      <c r="Y23" s="20">
        <v>5.1558710000000003</v>
      </c>
      <c r="Z23" s="20">
        <v>0.30199999999999999</v>
      </c>
      <c r="AA23" s="20">
        <v>0.30499999999999999</v>
      </c>
      <c r="AB23" s="20">
        <f t="shared" si="0"/>
        <v>1.1992063117130001</v>
      </c>
      <c r="AC23" s="20">
        <f t="shared" si="1"/>
        <v>12.297631411005502</v>
      </c>
    </row>
    <row r="24" spans="1:29" x14ac:dyDescent="0.25">
      <c r="A24" s="18">
        <v>10</v>
      </c>
      <c r="B24" s="18">
        <v>332</v>
      </c>
      <c r="C24" s="18" t="s">
        <v>165</v>
      </c>
      <c r="D24" s="18" t="s">
        <v>136</v>
      </c>
      <c r="E24" s="18" t="s">
        <v>166</v>
      </c>
      <c r="F24" s="18" t="s">
        <v>157</v>
      </c>
      <c r="G24" s="18" t="s">
        <v>158</v>
      </c>
      <c r="H24" s="18">
        <v>25952</v>
      </c>
      <c r="I24" s="18">
        <v>25953</v>
      </c>
      <c r="J24" s="18">
        <v>25903</v>
      </c>
      <c r="K24" s="18">
        <v>6172</v>
      </c>
      <c r="L24" s="18">
        <v>6172</v>
      </c>
      <c r="M24" s="18" t="s">
        <v>116</v>
      </c>
      <c r="N24" s="18" t="s">
        <v>117</v>
      </c>
      <c r="O24" s="19">
        <v>12.298284157399999</v>
      </c>
      <c r="P24" s="19">
        <v>4.9769399999999999</v>
      </c>
      <c r="Q24" s="18" t="s">
        <v>79</v>
      </c>
      <c r="R24" s="18" t="s">
        <v>80</v>
      </c>
      <c r="S24" s="18">
        <v>12</v>
      </c>
      <c r="T24" s="18">
        <v>60</v>
      </c>
      <c r="U24" s="18" t="s">
        <v>71</v>
      </c>
      <c r="V24" s="18" t="s">
        <v>72</v>
      </c>
      <c r="W24" s="18" t="s">
        <v>73</v>
      </c>
      <c r="X24" s="20">
        <v>0.50061500000000003</v>
      </c>
      <c r="Y24" s="20">
        <v>5.1558710000000003</v>
      </c>
      <c r="Z24" s="20">
        <v>0.30199999999999999</v>
      </c>
      <c r="AA24" s="20">
        <v>0.30499999999999999</v>
      </c>
      <c r="AB24" s="20">
        <f t="shared" si="0"/>
        <v>1.7390885110338001</v>
      </c>
      <c r="AC24" s="20">
        <f t="shared" si="1"/>
        <v>17.834020127244301</v>
      </c>
    </row>
    <row r="25" spans="1:29" x14ac:dyDescent="0.25">
      <c r="A25" s="18">
        <v>10</v>
      </c>
      <c r="B25" s="18">
        <v>332</v>
      </c>
      <c r="C25" s="18" t="s">
        <v>165</v>
      </c>
      <c r="D25" s="18" t="s">
        <v>136</v>
      </c>
      <c r="E25" s="18" t="s">
        <v>166</v>
      </c>
      <c r="F25" s="18" t="s">
        <v>157</v>
      </c>
      <c r="G25" s="18" t="s">
        <v>158</v>
      </c>
      <c r="H25" s="18">
        <v>25981</v>
      </c>
      <c r="I25" s="18">
        <v>25982</v>
      </c>
      <c r="J25" s="18">
        <v>25932</v>
      </c>
      <c r="K25" s="18">
        <v>6172</v>
      </c>
      <c r="L25" s="18">
        <v>6172</v>
      </c>
      <c r="M25" s="18" t="s">
        <v>116</v>
      </c>
      <c r="N25" s="18" t="s">
        <v>117</v>
      </c>
      <c r="O25" s="19">
        <v>0.58429844961800004</v>
      </c>
      <c r="P25" s="19">
        <v>0.236457</v>
      </c>
      <c r="Q25" s="18" t="s">
        <v>79</v>
      </c>
      <c r="R25" s="18" t="s">
        <v>80</v>
      </c>
      <c r="S25" s="18">
        <v>12</v>
      </c>
      <c r="T25" s="18">
        <v>60</v>
      </c>
      <c r="U25" s="18" t="s">
        <v>71</v>
      </c>
      <c r="V25" s="18" t="s">
        <v>72</v>
      </c>
      <c r="W25" s="18" t="s">
        <v>73</v>
      </c>
      <c r="X25" s="20">
        <v>0.50061500000000003</v>
      </c>
      <c r="Y25" s="20">
        <v>5.1558710000000003</v>
      </c>
      <c r="Z25" s="20">
        <v>0.30199999999999999</v>
      </c>
      <c r="AA25" s="20">
        <v>0.30499999999999999</v>
      </c>
      <c r="AB25" s="20">
        <f t="shared" si="0"/>
        <v>8.2624996896389996E-2</v>
      </c>
      <c r="AC25" s="20">
        <f t="shared" si="1"/>
        <v>0.84730354338766511</v>
      </c>
    </row>
    <row r="26" spans="1:29" x14ac:dyDescent="0.25">
      <c r="A26" s="18">
        <v>10</v>
      </c>
      <c r="B26" s="18">
        <v>332</v>
      </c>
      <c r="C26" s="18" t="s">
        <v>165</v>
      </c>
      <c r="D26" s="18" t="s">
        <v>136</v>
      </c>
      <c r="E26" s="18" t="s">
        <v>166</v>
      </c>
      <c r="F26" s="18" t="s">
        <v>157</v>
      </c>
      <c r="G26" s="18" t="s">
        <v>158</v>
      </c>
      <c r="H26" s="18">
        <v>28909</v>
      </c>
      <c r="I26" s="18">
        <v>29107</v>
      </c>
      <c r="J26" s="18">
        <v>29071</v>
      </c>
      <c r="K26" s="18">
        <v>6180</v>
      </c>
      <c r="L26" s="18">
        <v>6180</v>
      </c>
      <c r="M26" s="18" t="s">
        <v>116</v>
      </c>
      <c r="N26" s="18" t="s">
        <v>117</v>
      </c>
      <c r="O26" s="19">
        <v>23.6327835755</v>
      </c>
      <c r="P26" s="19">
        <v>9.5638500000000004</v>
      </c>
      <c r="Q26" s="18" t="s">
        <v>79</v>
      </c>
      <c r="R26" s="18" t="s">
        <v>80</v>
      </c>
      <c r="S26" s="18">
        <v>15</v>
      </c>
      <c r="T26" s="18">
        <v>60</v>
      </c>
      <c r="U26" s="18" t="s">
        <v>71</v>
      </c>
      <c r="V26" s="18" t="s">
        <v>123</v>
      </c>
      <c r="W26" s="18" t="s">
        <v>124</v>
      </c>
      <c r="X26" s="20">
        <v>0.65915800000000002</v>
      </c>
      <c r="Y26" s="20">
        <v>5.9299369999999998</v>
      </c>
      <c r="Z26" s="20">
        <v>0.30199999999999999</v>
      </c>
      <c r="AA26" s="20">
        <v>0.30499999999999999</v>
      </c>
      <c r="AB26" s="20">
        <f t="shared" si="0"/>
        <v>4.4002535903334001</v>
      </c>
      <c r="AC26" s="20">
        <f t="shared" si="1"/>
        <v>39.415554444327753</v>
      </c>
    </row>
    <row r="27" spans="1:29" x14ac:dyDescent="0.25">
      <c r="A27" s="18">
        <v>10</v>
      </c>
      <c r="B27" s="18">
        <v>332</v>
      </c>
      <c r="C27" s="18" t="s">
        <v>165</v>
      </c>
      <c r="D27" s="18" t="s">
        <v>136</v>
      </c>
      <c r="E27" s="18" t="s">
        <v>166</v>
      </c>
      <c r="F27" s="18" t="s">
        <v>157</v>
      </c>
      <c r="G27" s="18" t="s">
        <v>158</v>
      </c>
      <c r="H27" s="18">
        <v>35917</v>
      </c>
      <c r="I27" s="18">
        <v>35918</v>
      </c>
      <c r="J27" s="18">
        <v>36859</v>
      </c>
      <c r="K27" s="18">
        <v>6410</v>
      </c>
      <c r="L27" s="18">
        <v>6410</v>
      </c>
      <c r="M27" s="18" t="s">
        <v>116</v>
      </c>
      <c r="N27" s="18" t="s">
        <v>117</v>
      </c>
      <c r="O27" s="19">
        <v>3.1319561812000001</v>
      </c>
      <c r="P27" s="19">
        <v>1.26746</v>
      </c>
      <c r="Q27" s="18" t="s">
        <v>79</v>
      </c>
      <c r="R27" s="18" t="s">
        <v>80</v>
      </c>
      <c r="S27" s="18">
        <v>16</v>
      </c>
      <c r="T27" s="18">
        <v>60</v>
      </c>
      <c r="U27" s="18" t="s">
        <v>71</v>
      </c>
      <c r="V27" s="18" t="s">
        <v>74</v>
      </c>
      <c r="W27" s="18" t="s">
        <v>75</v>
      </c>
      <c r="X27" s="20">
        <v>0.70014500000000002</v>
      </c>
      <c r="Y27" s="20">
        <v>6.29983</v>
      </c>
      <c r="Z27" s="20">
        <v>0.30199999999999999</v>
      </c>
      <c r="AA27" s="20">
        <v>0.30499999999999999</v>
      </c>
      <c r="AB27" s="20">
        <f t="shared" si="0"/>
        <v>0.6194092356266</v>
      </c>
      <c r="AC27" s="20">
        <f t="shared" si="1"/>
        <v>5.549423859601001</v>
      </c>
    </row>
    <row r="28" spans="1:29" x14ac:dyDescent="0.25">
      <c r="A28" s="18">
        <v>10</v>
      </c>
      <c r="B28" s="18">
        <v>332</v>
      </c>
      <c r="C28" s="18" t="s">
        <v>165</v>
      </c>
      <c r="D28" s="18" t="s">
        <v>136</v>
      </c>
      <c r="E28" s="18" t="s">
        <v>166</v>
      </c>
      <c r="F28" s="18" t="s">
        <v>157</v>
      </c>
      <c r="G28" s="18" t="s">
        <v>158</v>
      </c>
      <c r="H28" s="18">
        <v>35920</v>
      </c>
      <c r="I28" s="18">
        <v>35921</v>
      </c>
      <c r="J28" s="18">
        <v>36862</v>
      </c>
      <c r="K28" s="18">
        <v>6410</v>
      </c>
      <c r="L28" s="18">
        <v>6410</v>
      </c>
      <c r="M28" s="18" t="s">
        <v>116</v>
      </c>
      <c r="N28" s="18" t="s">
        <v>117</v>
      </c>
      <c r="O28" s="19">
        <v>21.569243502100001</v>
      </c>
      <c r="P28" s="19">
        <v>8.7287599999999994</v>
      </c>
      <c r="Q28" s="18" t="s">
        <v>79</v>
      </c>
      <c r="R28" s="18" t="s">
        <v>80</v>
      </c>
      <c r="S28" s="18">
        <v>16</v>
      </c>
      <c r="T28" s="18">
        <v>60</v>
      </c>
      <c r="U28" s="18" t="s">
        <v>71</v>
      </c>
      <c r="V28" s="18" t="s">
        <v>74</v>
      </c>
      <c r="W28" s="18" t="s">
        <v>75</v>
      </c>
      <c r="X28" s="20">
        <v>0.70014500000000002</v>
      </c>
      <c r="Y28" s="20">
        <v>6.29983</v>
      </c>
      <c r="Z28" s="20">
        <v>0.30199999999999999</v>
      </c>
      <c r="AA28" s="20">
        <v>0.30499999999999999</v>
      </c>
      <c r="AB28" s="20">
        <f t="shared" si="0"/>
        <v>4.2657555737995994</v>
      </c>
      <c r="AC28" s="20">
        <f t="shared" si="1"/>
        <v>38.217844357006001</v>
      </c>
    </row>
    <row r="29" spans="1:29" x14ac:dyDescent="0.25">
      <c r="A29" s="18">
        <v>10</v>
      </c>
      <c r="B29" s="18">
        <v>332</v>
      </c>
      <c r="C29" s="18" t="s">
        <v>165</v>
      </c>
      <c r="D29" s="18" t="s">
        <v>136</v>
      </c>
      <c r="E29" s="18" t="s">
        <v>166</v>
      </c>
      <c r="F29" s="18" t="s">
        <v>157</v>
      </c>
      <c r="G29" s="18" t="s">
        <v>158</v>
      </c>
      <c r="H29" s="18">
        <v>36760</v>
      </c>
      <c r="I29" s="18">
        <v>36761</v>
      </c>
      <c r="J29" s="18">
        <v>36751</v>
      </c>
      <c r="K29" s="18">
        <v>6410</v>
      </c>
      <c r="L29" s="18">
        <v>6410</v>
      </c>
      <c r="M29" s="18" t="s">
        <v>116</v>
      </c>
      <c r="N29" s="18" t="s">
        <v>117</v>
      </c>
      <c r="O29" s="19">
        <v>3.3305951813500001</v>
      </c>
      <c r="P29" s="19">
        <v>1.3478399999999999</v>
      </c>
      <c r="Q29" s="18" t="s">
        <v>79</v>
      </c>
      <c r="R29" s="18" t="s">
        <v>80</v>
      </c>
      <c r="S29" s="18">
        <v>16</v>
      </c>
      <c r="T29" s="18">
        <v>60</v>
      </c>
      <c r="U29" s="18" t="s">
        <v>71</v>
      </c>
      <c r="V29" s="18" t="s">
        <v>74</v>
      </c>
      <c r="W29" s="18" t="s">
        <v>75</v>
      </c>
      <c r="X29" s="20">
        <v>0.70014500000000002</v>
      </c>
      <c r="Y29" s="20">
        <v>6.29983</v>
      </c>
      <c r="Z29" s="20">
        <v>0.30199999999999999</v>
      </c>
      <c r="AA29" s="20">
        <v>0.30499999999999999</v>
      </c>
      <c r="AB29" s="20">
        <f t="shared" si="0"/>
        <v>0.6586910388863999</v>
      </c>
      <c r="AC29" s="20">
        <f t="shared" si="1"/>
        <v>5.9013581927040004</v>
      </c>
    </row>
    <row r="30" spans="1:29" x14ac:dyDescent="0.25">
      <c r="A30" s="18">
        <v>10</v>
      </c>
      <c r="B30" s="18">
        <v>332</v>
      </c>
      <c r="C30" s="18" t="s">
        <v>165</v>
      </c>
      <c r="D30" s="18" t="s">
        <v>136</v>
      </c>
      <c r="E30" s="18" t="s">
        <v>166</v>
      </c>
      <c r="F30" s="18" t="s">
        <v>157</v>
      </c>
      <c r="G30" s="18" t="s">
        <v>158</v>
      </c>
      <c r="H30" s="18">
        <v>36763</v>
      </c>
      <c r="I30" s="18">
        <v>36764</v>
      </c>
      <c r="J30" s="18">
        <v>36754</v>
      </c>
      <c r="K30" s="18">
        <v>6410</v>
      </c>
      <c r="L30" s="18">
        <v>6410</v>
      </c>
      <c r="M30" s="18" t="s">
        <v>116</v>
      </c>
      <c r="N30" s="18" t="s">
        <v>117</v>
      </c>
      <c r="O30" s="19">
        <v>6.0346514882299997</v>
      </c>
      <c r="P30" s="19">
        <v>2.4421400000000002</v>
      </c>
      <c r="Q30" s="18" t="s">
        <v>79</v>
      </c>
      <c r="R30" s="18" t="s">
        <v>80</v>
      </c>
      <c r="S30" s="18">
        <v>16</v>
      </c>
      <c r="T30" s="18">
        <v>60</v>
      </c>
      <c r="U30" s="18" t="s">
        <v>71</v>
      </c>
      <c r="V30" s="18" t="s">
        <v>74</v>
      </c>
      <c r="W30" s="18" t="s">
        <v>75</v>
      </c>
      <c r="X30" s="20">
        <v>0.70014500000000002</v>
      </c>
      <c r="Y30" s="20">
        <v>6.29983</v>
      </c>
      <c r="Z30" s="20">
        <v>0.30199999999999999</v>
      </c>
      <c r="AA30" s="20">
        <v>0.30499999999999999</v>
      </c>
      <c r="AB30" s="20">
        <f t="shared" si="0"/>
        <v>1.1934767729894</v>
      </c>
      <c r="AC30" s="20">
        <f t="shared" si="1"/>
        <v>10.692621451159003</v>
      </c>
    </row>
    <row r="31" spans="1:29" x14ac:dyDescent="0.25">
      <c r="A31" s="18">
        <v>10</v>
      </c>
      <c r="B31" s="18">
        <v>332</v>
      </c>
      <c r="C31" s="18" t="s">
        <v>165</v>
      </c>
      <c r="D31" s="18" t="s">
        <v>136</v>
      </c>
      <c r="E31" s="18" t="s">
        <v>166</v>
      </c>
      <c r="F31" s="18" t="s">
        <v>157</v>
      </c>
      <c r="G31" s="18" t="s">
        <v>158</v>
      </c>
      <c r="H31" s="18">
        <v>36764</v>
      </c>
      <c r="I31" s="18">
        <v>36765</v>
      </c>
      <c r="J31" s="18">
        <v>36755</v>
      </c>
      <c r="K31" s="18">
        <v>6410</v>
      </c>
      <c r="L31" s="18">
        <v>6410</v>
      </c>
      <c r="M31" s="18" t="s">
        <v>116</v>
      </c>
      <c r="N31" s="18" t="s">
        <v>117</v>
      </c>
      <c r="O31" s="19">
        <v>28.7615831918</v>
      </c>
      <c r="P31" s="19">
        <v>11.6394</v>
      </c>
      <c r="Q31" s="18" t="s">
        <v>79</v>
      </c>
      <c r="R31" s="18" t="s">
        <v>80</v>
      </c>
      <c r="S31" s="18">
        <v>16</v>
      </c>
      <c r="T31" s="18">
        <v>60</v>
      </c>
      <c r="U31" s="18" t="s">
        <v>71</v>
      </c>
      <c r="V31" s="18" t="s">
        <v>74</v>
      </c>
      <c r="W31" s="18" t="s">
        <v>75</v>
      </c>
      <c r="X31" s="20">
        <v>0.70014500000000002</v>
      </c>
      <c r="Y31" s="20">
        <v>6.29983</v>
      </c>
      <c r="Z31" s="20">
        <v>0.30199999999999999</v>
      </c>
      <c r="AA31" s="20">
        <v>0.30499999999999999</v>
      </c>
      <c r="AB31" s="20">
        <f t="shared" si="0"/>
        <v>5.6881888636740001</v>
      </c>
      <c r="AC31" s="20">
        <f t="shared" si="1"/>
        <v>50.961737704890005</v>
      </c>
    </row>
    <row r="32" spans="1:29" x14ac:dyDescent="0.25">
      <c r="A32" s="18">
        <v>10</v>
      </c>
      <c r="B32" s="18">
        <v>332</v>
      </c>
      <c r="C32" s="18" t="s">
        <v>165</v>
      </c>
      <c r="D32" s="18" t="s">
        <v>136</v>
      </c>
      <c r="E32" s="18" t="s">
        <v>166</v>
      </c>
      <c r="F32" s="18" t="s">
        <v>157</v>
      </c>
      <c r="G32" s="18" t="s">
        <v>158</v>
      </c>
      <c r="H32" s="18">
        <v>36765</v>
      </c>
      <c r="I32" s="18">
        <v>36766</v>
      </c>
      <c r="J32" s="18">
        <v>36756</v>
      </c>
      <c r="K32" s="18">
        <v>6410</v>
      </c>
      <c r="L32" s="18">
        <v>6410</v>
      </c>
      <c r="M32" s="18" t="s">
        <v>116</v>
      </c>
      <c r="N32" s="18" t="s">
        <v>117</v>
      </c>
      <c r="O32" s="19">
        <v>2.9960237321999998</v>
      </c>
      <c r="P32" s="19">
        <v>1.21245</v>
      </c>
      <c r="Q32" s="18" t="s">
        <v>79</v>
      </c>
      <c r="R32" s="18" t="s">
        <v>80</v>
      </c>
      <c r="S32" s="18">
        <v>16</v>
      </c>
      <c r="T32" s="18">
        <v>60</v>
      </c>
      <c r="U32" s="18" t="s">
        <v>71</v>
      </c>
      <c r="V32" s="18" t="s">
        <v>74</v>
      </c>
      <c r="W32" s="18" t="s">
        <v>75</v>
      </c>
      <c r="X32" s="20">
        <v>0.70014500000000002</v>
      </c>
      <c r="Y32" s="20">
        <v>6.29983</v>
      </c>
      <c r="Z32" s="20">
        <v>0.30199999999999999</v>
      </c>
      <c r="AA32" s="20">
        <v>0.30499999999999999</v>
      </c>
      <c r="AB32" s="20">
        <f t="shared" si="0"/>
        <v>0.59252578206450002</v>
      </c>
      <c r="AC32" s="20">
        <f t="shared" si="1"/>
        <v>5.3085690740325004</v>
      </c>
    </row>
    <row r="33" spans="1:29" x14ac:dyDescent="0.25">
      <c r="A33" s="18">
        <v>10</v>
      </c>
      <c r="B33" s="18">
        <v>332</v>
      </c>
      <c r="C33" s="18" t="s">
        <v>165</v>
      </c>
      <c r="D33" s="18" t="s">
        <v>136</v>
      </c>
      <c r="E33" s="18" t="s">
        <v>166</v>
      </c>
      <c r="F33" s="18" t="s">
        <v>157</v>
      </c>
      <c r="G33" s="18" t="s">
        <v>158</v>
      </c>
      <c r="H33" s="18">
        <v>36770</v>
      </c>
      <c r="I33" s="18">
        <v>36771</v>
      </c>
      <c r="J33" s="18">
        <v>36761</v>
      </c>
      <c r="K33" s="18">
        <v>6410</v>
      </c>
      <c r="L33" s="18">
        <v>6410</v>
      </c>
      <c r="M33" s="18" t="s">
        <v>116</v>
      </c>
      <c r="N33" s="18" t="s">
        <v>117</v>
      </c>
      <c r="O33" s="19">
        <v>2.7496617965099999</v>
      </c>
      <c r="P33" s="19">
        <v>1.1127499999999999</v>
      </c>
      <c r="Q33" s="18" t="s">
        <v>79</v>
      </c>
      <c r="R33" s="18" t="s">
        <v>80</v>
      </c>
      <c r="S33" s="18">
        <v>16</v>
      </c>
      <c r="T33" s="18">
        <v>60</v>
      </c>
      <c r="U33" s="18" t="s">
        <v>71</v>
      </c>
      <c r="V33" s="18" t="s">
        <v>74</v>
      </c>
      <c r="W33" s="18" t="s">
        <v>75</v>
      </c>
      <c r="X33" s="20">
        <v>0.70014500000000002</v>
      </c>
      <c r="Y33" s="20">
        <v>6.29983</v>
      </c>
      <c r="Z33" s="20">
        <v>0.30199999999999999</v>
      </c>
      <c r="AA33" s="20">
        <v>0.30499999999999999</v>
      </c>
      <c r="AB33" s="20">
        <f t="shared" si="0"/>
        <v>0.54380227142749993</v>
      </c>
      <c r="AC33" s="20">
        <f t="shared" si="1"/>
        <v>4.8720444035875001</v>
      </c>
    </row>
    <row r="34" spans="1:29" x14ac:dyDescent="0.25">
      <c r="A34" s="18">
        <v>10</v>
      </c>
      <c r="B34" s="18">
        <v>332</v>
      </c>
      <c r="C34" s="18" t="s">
        <v>165</v>
      </c>
      <c r="D34" s="18" t="s">
        <v>136</v>
      </c>
      <c r="E34" s="18" t="s">
        <v>166</v>
      </c>
      <c r="F34" s="18" t="s">
        <v>157</v>
      </c>
      <c r="G34" s="18" t="s">
        <v>158</v>
      </c>
      <c r="H34" s="18">
        <v>36772</v>
      </c>
      <c r="I34" s="18">
        <v>36773</v>
      </c>
      <c r="J34" s="18">
        <v>36763</v>
      </c>
      <c r="K34" s="18">
        <v>6410</v>
      </c>
      <c r="L34" s="18">
        <v>6410</v>
      </c>
      <c r="M34" s="18" t="s">
        <v>116</v>
      </c>
      <c r="N34" s="18" t="s">
        <v>117</v>
      </c>
      <c r="O34" s="19">
        <v>1.7707682863800001</v>
      </c>
      <c r="P34" s="19">
        <v>0.71660500000000005</v>
      </c>
      <c r="Q34" s="18" t="s">
        <v>79</v>
      </c>
      <c r="R34" s="18" t="s">
        <v>80</v>
      </c>
      <c r="S34" s="18">
        <v>16</v>
      </c>
      <c r="T34" s="18">
        <v>60</v>
      </c>
      <c r="U34" s="18" t="s">
        <v>71</v>
      </c>
      <c r="V34" s="18" t="s">
        <v>74</v>
      </c>
      <c r="W34" s="18" t="s">
        <v>75</v>
      </c>
      <c r="X34" s="20">
        <v>0.70014500000000002</v>
      </c>
      <c r="Y34" s="20">
        <v>6.29983</v>
      </c>
      <c r="Z34" s="20">
        <v>0.30199999999999999</v>
      </c>
      <c r="AA34" s="20">
        <v>0.30499999999999999</v>
      </c>
      <c r="AB34" s="20">
        <f t="shared" si="0"/>
        <v>0.35020573059205001</v>
      </c>
      <c r="AC34" s="20">
        <f t="shared" si="1"/>
        <v>3.1375703256192504</v>
      </c>
    </row>
    <row r="35" spans="1:29" x14ac:dyDescent="0.25">
      <c r="A35" s="18">
        <v>10</v>
      </c>
      <c r="B35" s="18">
        <v>332</v>
      </c>
      <c r="C35" s="18" t="s">
        <v>165</v>
      </c>
      <c r="D35" s="18" t="s">
        <v>136</v>
      </c>
      <c r="E35" s="18" t="s">
        <v>166</v>
      </c>
      <c r="F35" s="18" t="s">
        <v>157</v>
      </c>
      <c r="G35" s="18" t="s">
        <v>158</v>
      </c>
      <c r="H35" s="18">
        <v>36773</v>
      </c>
      <c r="I35" s="18">
        <v>36774</v>
      </c>
      <c r="J35" s="18">
        <v>36764</v>
      </c>
      <c r="K35" s="18">
        <v>6410</v>
      </c>
      <c r="L35" s="18">
        <v>6410</v>
      </c>
      <c r="M35" s="18" t="s">
        <v>116</v>
      </c>
      <c r="N35" s="18" t="s">
        <v>117</v>
      </c>
      <c r="O35" s="19">
        <v>1.52351621853</v>
      </c>
      <c r="P35" s="19">
        <v>0.61654500000000001</v>
      </c>
      <c r="Q35" s="18" t="s">
        <v>79</v>
      </c>
      <c r="R35" s="18" t="s">
        <v>80</v>
      </c>
      <c r="S35" s="18">
        <v>16</v>
      </c>
      <c r="T35" s="18">
        <v>60</v>
      </c>
      <c r="U35" s="18" t="s">
        <v>71</v>
      </c>
      <c r="V35" s="18" t="s">
        <v>74</v>
      </c>
      <c r="W35" s="18" t="s">
        <v>75</v>
      </c>
      <c r="X35" s="20">
        <v>0.70014500000000002</v>
      </c>
      <c r="Y35" s="20">
        <v>6.29983</v>
      </c>
      <c r="Z35" s="20">
        <v>0.30199999999999999</v>
      </c>
      <c r="AA35" s="20">
        <v>0.30499999999999999</v>
      </c>
      <c r="AB35" s="20">
        <f t="shared" si="0"/>
        <v>0.30130628751944999</v>
      </c>
      <c r="AC35" s="20">
        <f t="shared" si="1"/>
        <v>2.6994694377082502</v>
      </c>
    </row>
    <row r="36" spans="1:29" x14ac:dyDescent="0.25">
      <c r="A36" s="18">
        <v>10</v>
      </c>
      <c r="B36" s="18">
        <v>332</v>
      </c>
      <c r="C36" s="18" t="s">
        <v>165</v>
      </c>
      <c r="D36" s="18" t="s">
        <v>136</v>
      </c>
      <c r="E36" s="18" t="s">
        <v>166</v>
      </c>
      <c r="F36" s="18" t="s">
        <v>157</v>
      </c>
      <c r="G36" s="18" t="s">
        <v>158</v>
      </c>
      <c r="H36" s="18">
        <v>36788</v>
      </c>
      <c r="I36" s="18">
        <v>36789</v>
      </c>
      <c r="J36" s="18">
        <v>36779</v>
      </c>
      <c r="K36" s="18">
        <v>6410</v>
      </c>
      <c r="L36" s="18">
        <v>6410</v>
      </c>
      <c r="M36" s="18" t="s">
        <v>116</v>
      </c>
      <c r="N36" s="18" t="s">
        <v>117</v>
      </c>
      <c r="O36" s="19">
        <v>2.7334742272599999</v>
      </c>
      <c r="P36" s="19">
        <v>1.1062000000000001</v>
      </c>
      <c r="Q36" s="18" t="s">
        <v>79</v>
      </c>
      <c r="R36" s="18" t="s">
        <v>80</v>
      </c>
      <c r="S36" s="18">
        <v>16</v>
      </c>
      <c r="T36" s="18">
        <v>60</v>
      </c>
      <c r="U36" s="18" t="s">
        <v>71</v>
      </c>
      <c r="V36" s="18" t="s">
        <v>74</v>
      </c>
      <c r="W36" s="18" t="s">
        <v>75</v>
      </c>
      <c r="X36" s="20">
        <v>0.70014500000000002</v>
      </c>
      <c r="Y36" s="20">
        <v>6.29983</v>
      </c>
      <c r="Z36" s="20">
        <v>0.30199999999999999</v>
      </c>
      <c r="AA36" s="20">
        <v>0.30499999999999999</v>
      </c>
      <c r="AB36" s="20">
        <f t="shared" si="0"/>
        <v>0.54060127850200002</v>
      </c>
      <c r="AC36" s="20">
        <f t="shared" si="1"/>
        <v>4.8433660024700007</v>
      </c>
    </row>
    <row r="37" spans="1:29" x14ac:dyDescent="0.25">
      <c r="A37" s="18">
        <v>10</v>
      </c>
      <c r="B37" s="18">
        <v>332</v>
      </c>
      <c r="C37" s="18" t="s">
        <v>165</v>
      </c>
      <c r="D37" s="18" t="s">
        <v>136</v>
      </c>
      <c r="E37" s="18" t="s">
        <v>166</v>
      </c>
      <c r="F37" s="18" t="s">
        <v>157</v>
      </c>
      <c r="G37" s="18" t="s">
        <v>158</v>
      </c>
      <c r="H37" s="18">
        <v>36792</v>
      </c>
      <c r="I37" s="18">
        <v>36793</v>
      </c>
      <c r="J37" s="18">
        <v>36783</v>
      </c>
      <c r="K37" s="18">
        <v>6410</v>
      </c>
      <c r="L37" s="18">
        <v>6410</v>
      </c>
      <c r="M37" s="18" t="s">
        <v>116</v>
      </c>
      <c r="N37" s="18" t="s">
        <v>117</v>
      </c>
      <c r="O37" s="19">
        <v>2.6512792832300001</v>
      </c>
      <c r="P37" s="19">
        <v>1.0729299999999999</v>
      </c>
      <c r="Q37" s="18" t="s">
        <v>79</v>
      </c>
      <c r="R37" s="18" t="s">
        <v>80</v>
      </c>
      <c r="S37" s="18">
        <v>16</v>
      </c>
      <c r="T37" s="18">
        <v>60</v>
      </c>
      <c r="U37" s="18" t="s">
        <v>71</v>
      </c>
      <c r="V37" s="18" t="s">
        <v>74</v>
      </c>
      <c r="W37" s="18" t="s">
        <v>75</v>
      </c>
      <c r="X37" s="20">
        <v>0.70014500000000002</v>
      </c>
      <c r="Y37" s="20">
        <v>6.29983</v>
      </c>
      <c r="Z37" s="20">
        <v>0.30199999999999999</v>
      </c>
      <c r="AA37" s="20">
        <v>0.30499999999999999</v>
      </c>
      <c r="AB37" s="20">
        <f t="shared" si="0"/>
        <v>0.52434218924529996</v>
      </c>
      <c r="AC37" s="20">
        <f t="shared" si="1"/>
        <v>4.6976972383205</v>
      </c>
    </row>
    <row r="38" spans="1:29" x14ac:dyDescent="0.25">
      <c r="A38" s="18">
        <v>10</v>
      </c>
      <c r="B38" s="18">
        <v>332</v>
      </c>
      <c r="C38" s="18" t="s">
        <v>165</v>
      </c>
      <c r="D38" s="18" t="s">
        <v>136</v>
      </c>
      <c r="E38" s="18" t="s">
        <v>166</v>
      </c>
      <c r="F38" s="18" t="s">
        <v>157</v>
      </c>
      <c r="G38" s="18" t="s">
        <v>158</v>
      </c>
      <c r="H38" s="18">
        <v>36800</v>
      </c>
      <c r="I38" s="18">
        <v>36801</v>
      </c>
      <c r="J38" s="18">
        <v>36791</v>
      </c>
      <c r="K38" s="18">
        <v>6410</v>
      </c>
      <c r="L38" s="18">
        <v>6410</v>
      </c>
      <c r="M38" s="18" t="s">
        <v>116</v>
      </c>
      <c r="N38" s="18" t="s">
        <v>117</v>
      </c>
      <c r="O38" s="19">
        <v>2.1185085928</v>
      </c>
      <c r="P38" s="19">
        <v>0.85733000000000004</v>
      </c>
      <c r="Q38" s="18" t="s">
        <v>79</v>
      </c>
      <c r="R38" s="18" t="s">
        <v>80</v>
      </c>
      <c r="S38" s="18">
        <v>16</v>
      </c>
      <c r="T38" s="18">
        <v>60</v>
      </c>
      <c r="U38" s="18" t="s">
        <v>71</v>
      </c>
      <c r="V38" s="18" t="s">
        <v>74</v>
      </c>
      <c r="W38" s="18" t="s">
        <v>75</v>
      </c>
      <c r="X38" s="20">
        <v>0.70014500000000002</v>
      </c>
      <c r="Y38" s="20">
        <v>6.29983</v>
      </c>
      <c r="Z38" s="20">
        <v>0.30199999999999999</v>
      </c>
      <c r="AA38" s="20">
        <v>0.30499999999999999</v>
      </c>
      <c r="AB38" s="20">
        <f t="shared" si="0"/>
        <v>0.4189782083693</v>
      </c>
      <c r="AC38" s="20">
        <f t="shared" si="1"/>
        <v>3.7537181114605009</v>
      </c>
    </row>
    <row r="39" spans="1:29" x14ac:dyDescent="0.25">
      <c r="A39" s="18">
        <v>10</v>
      </c>
      <c r="B39" s="18">
        <v>332</v>
      </c>
      <c r="C39" s="18" t="s">
        <v>165</v>
      </c>
      <c r="D39" s="18" t="s">
        <v>136</v>
      </c>
      <c r="E39" s="18" t="s">
        <v>166</v>
      </c>
      <c r="F39" s="18" t="s">
        <v>157</v>
      </c>
      <c r="G39" s="18" t="s">
        <v>158</v>
      </c>
      <c r="H39" s="18">
        <v>36810</v>
      </c>
      <c r="I39" s="18">
        <v>36811</v>
      </c>
      <c r="J39" s="18">
        <v>36801</v>
      </c>
      <c r="K39" s="18">
        <v>6410</v>
      </c>
      <c r="L39" s="18">
        <v>6410</v>
      </c>
      <c r="M39" s="18" t="s">
        <v>116</v>
      </c>
      <c r="N39" s="18" t="s">
        <v>117</v>
      </c>
      <c r="O39" s="19">
        <v>13.5892919913</v>
      </c>
      <c r="P39" s="19">
        <v>5.49939</v>
      </c>
      <c r="Q39" s="18" t="s">
        <v>79</v>
      </c>
      <c r="R39" s="18" t="s">
        <v>80</v>
      </c>
      <c r="S39" s="18">
        <v>16</v>
      </c>
      <c r="T39" s="18">
        <v>60</v>
      </c>
      <c r="U39" s="18" t="s">
        <v>71</v>
      </c>
      <c r="V39" s="18" t="s">
        <v>74</v>
      </c>
      <c r="W39" s="18" t="s">
        <v>75</v>
      </c>
      <c r="X39" s="20">
        <v>0.70014500000000002</v>
      </c>
      <c r="Y39" s="20">
        <v>6.29983</v>
      </c>
      <c r="Z39" s="20">
        <v>0.30199999999999999</v>
      </c>
      <c r="AA39" s="20">
        <v>0.30499999999999999</v>
      </c>
      <c r="AB39" s="20">
        <f t="shared" si="0"/>
        <v>2.6875585472618999</v>
      </c>
      <c r="AC39" s="20">
        <f t="shared" si="1"/>
        <v>24.078429362071503</v>
      </c>
    </row>
    <row r="40" spans="1:29" x14ac:dyDescent="0.25">
      <c r="A40" s="18">
        <v>10</v>
      </c>
      <c r="B40" s="18">
        <v>332</v>
      </c>
      <c r="C40" s="18" t="s">
        <v>165</v>
      </c>
      <c r="D40" s="18" t="s">
        <v>136</v>
      </c>
      <c r="E40" s="18" t="s">
        <v>166</v>
      </c>
      <c r="F40" s="18" t="s">
        <v>157</v>
      </c>
      <c r="G40" s="18" t="s">
        <v>158</v>
      </c>
      <c r="H40" s="18">
        <v>36816</v>
      </c>
      <c r="I40" s="18">
        <v>36817</v>
      </c>
      <c r="J40" s="18">
        <v>36807</v>
      </c>
      <c r="K40" s="18">
        <v>6410</v>
      </c>
      <c r="L40" s="18">
        <v>6410</v>
      </c>
      <c r="M40" s="18" t="s">
        <v>116</v>
      </c>
      <c r="N40" s="18" t="s">
        <v>117</v>
      </c>
      <c r="O40" s="19">
        <v>2.8742614574099998</v>
      </c>
      <c r="P40" s="19">
        <v>1.16317</v>
      </c>
      <c r="Q40" s="18" t="s">
        <v>79</v>
      </c>
      <c r="R40" s="18" t="s">
        <v>80</v>
      </c>
      <c r="S40" s="18">
        <v>16</v>
      </c>
      <c r="T40" s="18">
        <v>60</v>
      </c>
      <c r="U40" s="18" t="s">
        <v>71</v>
      </c>
      <c r="V40" s="18" t="s">
        <v>74</v>
      </c>
      <c r="W40" s="18" t="s">
        <v>75</v>
      </c>
      <c r="X40" s="20">
        <v>0.70014500000000002</v>
      </c>
      <c r="Y40" s="20">
        <v>6.29983</v>
      </c>
      <c r="Z40" s="20">
        <v>0.30199999999999999</v>
      </c>
      <c r="AA40" s="20">
        <v>0.30499999999999999</v>
      </c>
      <c r="AB40" s="20">
        <f t="shared" ref="AB40:AB88" si="2">P40*X40*(1-Z40)</f>
        <v>0.5684425864357</v>
      </c>
      <c r="AC40" s="20">
        <f t="shared" ref="AC40:AC88" si="3">P40*Y40*(1-AA40)</f>
        <v>5.0928024164645</v>
      </c>
    </row>
    <row r="41" spans="1:29" x14ac:dyDescent="0.25">
      <c r="A41" s="18">
        <v>10</v>
      </c>
      <c r="B41" s="18">
        <v>332</v>
      </c>
      <c r="C41" s="18" t="s">
        <v>165</v>
      </c>
      <c r="D41" s="18" t="s">
        <v>136</v>
      </c>
      <c r="E41" s="18" t="s">
        <v>166</v>
      </c>
      <c r="F41" s="18" t="s">
        <v>157</v>
      </c>
      <c r="G41" s="18" t="s">
        <v>158</v>
      </c>
      <c r="H41" s="18">
        <v>36819</v>
      </c>
      <c r="I41" s="18">
        <v>36820</v>
      </c>
      <c r="J41" s="18">
        <v>36810</v>
      </c>
      <c r="K41" s="18">
        <v>6410</v>
      </c>
      <c r="L41" s="18">
        <v>6410</v>
      </c>
      <c r="M41" s="18" t="s">
        <v>116</v>
      </c>
      <c r="N41" s="18" t="s">
        <v>117</v>
      </c>
      <c r="O41" s="19">
        <v>3.1052309670999998</v>
      </c>
      <c r="P41" s="19">
        <v>1.25664</v>
      </c>
      <c r="Q41" s="18" t="s">
        <v>79</v>
      </c>
      <c r="R41" s="18" t="s">
        <v>80</v>
      </c>
      <c r="S41" s="18">
        <v>16</v>
      </c>
      <c r="T41" s="18">
        <v>60</v>
      </c>
      <c r="U41" s="18" t="s">
        <v>71</v>
      </c>
      <c r="V41" s="18" t="s">
        <v>74</v>
      </c>
      <c r="W41" s="18" t="s">
        <v>75</v>
      </c>
      <c r="X41" s="20">
        <v>0.70014500000000002</v>
      </c>
      <c r="Y41" s="20">
        <v>6.29983</v>
      </c>
      <c r="Z41" s="20">
        <v>0.30199999999999999</v>
      </c>
      <c r="AA41" s="20">
        <v>0.30499999999999999</v>
      </c>
      <c r="AB41" s="20">
        <f t="shared" si="2"/>
        <v>0.61412148853439996</v>
      </c>
      <c r="AC41" s="20">
        <f t="shared" si="3"/>
        <v>5.5020497679840004</v>
      </c>
    </row>
    <row r="42" spans="1:29" x14ac:dyDescent="0.25">
      <c r="A42" s="18">
        <v>10</v>
      </c>
      <c r="B42" s="18">
        <v>332</v>
      </c>
      <c r="C42" s="18" t="s">
        <v>165</v>
      </c>
      <c r="D42" s="18" t="s">
        <v>136</v>
      </c>
      <c r="E42" s="18" t="s">
        <v>166</v>
      </c>
      <c r="F42" s="18" t="s">
        <v>157</v>
      </c>
      <c r="G42" s="18" t="s">
        <v>158</v>
      </c>
      <c r="H42" s="18">
        <v>36821</v>
      </c>
      <c r="I42" s="18">
        <v>36822</v>
      </c>
      <c r="J42" s="18">
        <v>36812</v>
      </c>
      <c r="K42" s="18">
        <v>6410</v>
      </c>
      <c r="L42" s="18">
        <v>6410</v>
      </c>
      <c r="M42" s="18" t="s">
        <v>116</v>
      </c>
      <c r="N42" s="18" t="s">
        <v>117</v>
      </c>
      <c r="O42" s="19">
        <v>1.7855157636300001</v>
      </c>
      <c r="P42" s="19">
        <v>0.72257300000000002</v>
      </c>
      <c r="Q42" s="18" t="s">
        <v>79</v>
      </c>
      <c r="R42" s="18" t="s">
        <v>80</v>
      </c>
      <c r="S42" s="18">
        <v>16</v>
      </c>
      <c r="T42" s="18">
        <v>60</v>
      </c>
      <c r="U42" s="18" t="s">
        <v>71</v>
      </c>
      <c r="V42" s="18" t="s">
        <v>74</v>
      </c>
      <c r="W42" s="18" t="s">
        <v>75</v>
      </c>
      <c r="X42" s="20">
        <v>0.70014500000000002</v>
      </c>
      <c r="Y42" s="20">
        <v>6.29983</v>
      </c>
      <c r="Z42" s="20">
        <v>0.30199999999999999</v>
      </c>
      <c r="AA42" s="20">
        <v>0.30499999999999999</v>
      </c>
      <c r="AB42" s="20">
        <f t="shared" si="2"/>
        <v>0.35312229941333001</v>
      </c>
      <c r="AC42" s="20">
        <f t="shared" si="3"/>
        <v>3.1637005085000505</v>
      </c>
    </row>
    <row r="43" spans="1:29" x14ac:dyDescent="0.25">
      <c r="A43" s="18">
        <v>10</v>
      </c>
      <c r="B43" s="18">
        <v>332</v>
      </c>
      <c r="C43" s="18" t="s">
        <v>165</v>
      </c>
      <c r="D43" s="18" t="s">
        <v>136</v>
      </c>
      <c r="E43" s="18" t="s">
        <v>166</v>
      </c>
      <c r="F43" s="18" t="s">
        <v>157</v>
      </c>
      <c r="G43" s="18" t="s">
        <v>158</v>
      </c>
      <c r="H43" s="18">
        <v>36828</v>
      </c>
      <c r="I43" s="18">
        <v>36829</v>
      </c>
      <c r="J43" s="18">
        <v>36819</v>
      </c>
      <c r="K43" s="18">
        <v>6410</v>
      </c>
      <c r="L43" s="18">
        <v>6410</v>
      </c>
      <c r="M43" s="18" t="s">
        <v>116</v>
      </c>
      <c r="N43" s="18" t="s">
        <v>117</v>
      </c>
      <c r="O43" s="19">
        <v>6.3903395159</v>
      </c>
      <c r="P43" s="19">
        <v>2.5860799999999999</v>
      </c>
      <c r="Q43" s="18" t="s">
        <v>79</v>
      </c>
      <c r="R43" s="18" t="s">
        <v>80</v>
      </c>
      <c r="S43" s="18">
        <v>16</v>
      </c>
      <c r="T43" s="18">
        <v>60</v>
      </c>
      <c r="U43" s="18" t="s">
        <v>71</v>
      </c>
      <c r="V43" s="18" t="s">
        <v>74</v>
      </c>
      <c r="W43" s="18" t="s">
        <v>75</v>
      </c>
      <c r="X43" s="20">
        <v>0.70014500000000002</v>
      </c>
      <c r="Y43" s="20">
        <v>6.29983</v>
      </c>
      <c r="Z43" s="20">
        <v>0.30199999999999999</v>
      </c>
      <c r="AA43" s="20">
        <v>0.30499999999999999</v>
      </c>
      <c r="AB43" s="20">
        <f t="shared" si="2"/>
        <v>1.2638204251567999</v>
      </c>
      <c r="AC43" s="20">
        <f t="shared" si="3"/>
        <v>11.322845734648</v>
      </c>
    </row>
    <row r="44" spans="1:29" x14ac:dyDescent="0.25">
      <c r="A44" s="18">
        <v>10</v>
      </c>
      <c r="B44" s="18">
        <v>332</v>
      </c>
      <c r="C44" s="18" t="s">
        <v>165</v>
      </c>
      <c r="D44" s="18" t="s">
        <v>136</v>
      </c>
      <c r="E44" s="18" t="s">
        <v>166</v>
      </c>
      <c r="F44" s="18" t="s">
        <v>157</v>
      </c>
      <c r="G44" s="18" t="s">
        <v>158</v>
      </c>
      <c r="H44" s="18">
        <v>36842</v>
      </c>
      <c r="I44" s="18">
        <v>36843</v>
      </c>
      <c r="J44" s="18">
        <v>36833</v>
      </c>
      <c r="K44" s="18">
        <v>6410</v>
      </c>
      <c r="L44" s="18">
        <v>6410</v>
      </c>
      <c r="M44" s="18" t="s">
        <v>116</v>
      </c>
      <c r="N44" s="18" t="s">
        <v>117</v>
      </c>
      <c r="O44" s="19">
        <v>11.9249170769</v>
      </c>
      <c r="P44" s="19">
        <v>4.8258400000000004</v>
      </c>
      <c r="Q44" s="18" t="s">
        <v>79</v>
      </c>
      <c r="R44" s="18" t="s">
        <v>80</v>
      </c>
      <c r="S44" s="18">
        <v>16</v>
      </c>
      <c r="T44" s="18">
        <v>60</v>
      </c>
      <c r="U44" s="18" t="s">
        <v>71</v>
      </c>
      <c r="V44" s="18" t="s">
        <v>74</v>
      </c>
      <c r="W44" s="18" t="s">
        <v>75</v>
      </c>
      <c r="X44" s="20">
        <v>0.70014500000000002</v>
      </c>
      <c r="Y44" s="20">
        <v>6.29983</v>
      </c>
      <c r="Z44" s="20">
        <v>0.30199999999999999</v>
      </c>
      <c r="AA44" s="20">
        <v>0.30499999999999999</v>
      </c>
      <c r="AB44" s="20">
        <f t="shared" si="2"/>
        <v>2.3583938472664001</v>
      </c>
      <c r="AC44" s="20">
        <f t="shared" si="3"/>
        <v>21.129370267004006</v>
      </c>
    </row>
    <row r="45" spans="1:29" x14ac:dyDescent="0.25">
      <c r="A45" s="18">
        <v>10</v>
      </c>
      <c r="B45" s="18">
        <v>332</v>
      </c>
      <c r="C45" s="18" t="s">
        <v>165</v>
      </c>
      <c r="D45" s="18" t="s">
        <v>136</v>
      </c>
      <c r="E45" s="18" t="s">
        <v>166</v>
      </c>
      <c r="F45" s="18" t="s">
        <v>157</v>
      </c>
      <c r="G45" s="18" t="s">
        <v>158</v>
      </c>
      <c r="H45" s="18">
        <v>36843</v>
      </c>
      <c r="I45" s="18">
        <v>36844</v>
      </c>
      <c r="J45" s="18">
        <v>36834</v>
      </c>
      <c r="K45" s="18">
        <v>6410</v>
      </c>
      <c r="L45" s="18">
        <v>6410</v>
      </c>
      <c r="M45" s="18" t="s">
        <v>116</v>
      </c>
      <c r="N45" s="18" t="s">
        <v>117</v>
      </c>
      <c r="O45" s="19">
        <v>5.80771901575</v>
      </c>
      <c r="P45" s="19">
        <v>2.3502999999999998</v>
      </c>
      <c r="Q45" s="18" t="s">
        <v>79</v>
      </c>
      <c r="R45" s="18" t="s">
        <v>80</v>
      </c>
      <c r="S45" s="18">
        <v>16</v>
      </c>
      <c r="T45" s="18">
        <v>60</v>
      </c>
      <c r="U45" s="18" t="s">
        <v>71</v>
      </c>
      <c r="V45" s="18" t="s">
        <v>74</v>
      </c>
      <c r="W45" s="18" t="s">
        <v>75</v>
      </c>
      <c r="X45" s="20">
        <v>0.70014500000000002</v>
      </c>
      <c r="Y45" s="20">
        <v>6.29983</v>
      </c>
      <c r="Z45" s="20">
        <v>0.30199999999999999</v>
      </c>
      <c r="AA45" s="20">
        <v>0.30499999999999999</v>
      </c>
      <c r="AB45" s="20">
        <f t="shared" si="2"/>
        <v>1.148594453863</v>
      </c>
      <c r="AC45" s="20">
        <f t="shared" si="3"/>
        <v>10.290510862054999</v>
      </c>
    </row>
    <row r="46" spans="1:29" x14ac:dyDescent="0.25">
      <c r="A46" s="18">
        <v>10</v>
      </c>
      <c r="B46" s="18">
        <v>332</v>
      </c>
      <c r="C46" s="18" t="s">
        <v>165</v>
      </c>
      <c r="D46" s="18" t="s">
        <v>136</v>
      </c>
      <c r="E46" s="18" t="s">
        <v>166</v>
      </c>
      <c r="F46" s="18" t="s">
        <v>157</v>
      </c>
      <c r="G46" s="18" t="s">
        <v>158</v>
      </c>
      <c r="H46" s="18">
        <v>36846</v>
      </c>
      <c r="I46" s="18">
        <v>36847</v>
      </c>
      <c r="J46" s="18">
        <v>36837</v>
      </c>
      <c r="K46" s="18">
        <v>6410</v>
      </c>
      <c r="L46" s="18">
        <v>6410</v>
      </c>
      <c r="M46" s="18" t="s">
        <v>116</v>
      </c>
      <c r="N46" s="18" t="s">
        <v>117</v>
      </c>
      <c r="O46" s="19">
        <v>4.6674252228800004</v>
      </c>
      <c r="P46" s="19">
        <v>1.8888400000000001</v>
      </c>
      <c r="Q46" s="18" t="s">
        <v>79</v>
      </c>
      <c r="R46" s="18" t="s">
        <v>80</v>
      </c>
      <c r="S46" s="18">
        <v>16</v>
      </c>
      <c r="T46" s="18">
        <v>60</v>
      </c>
      <c r="U46" s="18" t="s">
        <v>71</v>
      </c>
      <c r="V46" s="18" t="s">
        <v>74</v>
      </c>
      <c r="W46" s="18" t="s">
        <v>75</v>
      </c>
      <c r="X46" s="20">
        <v>0.70014500000000002</v>
      </c>
      <c r="Y46" s="20">
        <v>6.29983</v>
      </c>
      <c r="Z46" s="20">
        <v>0.30199999999999999</v>
      </c>
      <c r="AA46" s="20">
        <v>0.30499999999999999</v>
      </c>
      <c r="AB46" s="20">
        <f t="shared" si="2"/>
        <v>0.92307839349639997</v>
      </c>
      <c r="AC46" s="20">
        <f t="shared" si="3"/>
        <v>8.2700627735540007</v>
      </c>
    </row>
    <row r="47" spans="1:29" x14ac:dyDescent="0.25">
      <c r="A47" s="18">
        <v>10</v>
      </c>
      <c r="B47" s="18">
        <v>332</v>
      </c>
      <c r="C47" s="18" t="s">
        <v>165</v>
      </c>
      <c r="D47" s="18" t="s">
        <v>136</v>
      </c>
      <c r="E47" s="18" t="s">
        <v>166</v>
      </c>
      <c r="F47" s="18" t="s">
        <v>157</v>
      </c>
      <c r="G47" s="18" t="s">
        <v>158</v>
      </c>
      <c r="H47" s="18">
        <v>36853</v>
      </c>
      <c r="I47" s="18">
        <v>36854</v>
      </c>
      <c r="J47" s="18">
        <v>36844</v>
      </c>
      <c r="K47" s="18">
        <v>6410</v>
      </c>
      <c r="L47" s="18">
        <v>6410</v>
      </c>
      <c r="M47" s="18" t="s">
        <v>116</v>
      </c>
      <c r="N47" s="18" t="s">
        <v>117</v>
      </c>
      <c r="O47" s="19">
        <v>4.6985353619000003</v>
      </c>
      <c r="P47" s="19">
        <v>1.90143</v>
      </c>
      <c r="Q47" s="18" t="s">
        <v>79</v>
      </c>
      <c r="R47" s="18" t="s">
        <v>80</v>
      </c>
      <c r="S47" s="18">
        <v>16</v>
      </c>
      <c r="T47" s="18">
        <v>60</v>
      </c>
      <c r="U47" s="18" t="s">
        <v>71</v>
      </c>
      <c r="V47" s="18" t="s">
        <v>74</v>
      </c>
      <c r="W47" s="18" t="s">
        <v>75</v>
      </c>
      <c r="X47" s="20">
        <v>0.70014500000000002</v>
      </c>
      <c r="Y47" s="20">
        <v>6.29983</v>
      </c>
      <c r="Z47" s="20">
        <v>0.30199999999999999</v>
      </c>
      <c r="AA47" s="20">
        <v>0.30499999999999999</v>
      </c>
      <c r="AB47" s="20">
        <f t="shared" si="2"/>
        <v>0.92923114173029997</v>
      </c>
      <c r="AC47" s="20">
        <f t="shared" si="3"/>
        <v>8.3251866010455</v>
      </c>
    </row>
    <row r="48" spans="1:29" x14ac:dyDescent="0.25">
      <c r="A48" s="18">
        <v>10</v>
      </c>
      <c r="B48" s="18">
        <v>332</v>
      </c>
      <c r="C48" s="18" t="s">
        <v>165</v>
      </c>
      <c r="D48" s="18" t="s">
        <v>136</v>
      </c>
      <c r="E48" s="18" t="s">
        <v>166</v>
      </c>
      <c r="F48" s="18" t="s">
        <v>157</v>
      </c>
      <c r="G48" s="18" t="s">
        <v>158</v>
      </c>
      <c r="H48" s="18">
        <v>36858</v>
      </c>
      <c r="I48" s="18">
        <v>36859</v>
      </c>
      <c r="J48" s="18">
        <v>36849</v>
      </c>
      <c r="K48" s="18">
        <v>6410</v>
      </c>
      <c r="L48" s="18">
        <v>6410</v>
      </c>
      <c r="M48" s="18" t="s">
        <v>116</v>
      </c>
      <c r="N48" s="18" t="s">
        <v>117</v>
      </c>
      <c r="O48" s="19">
        <v>1.8354564761900001</v>
      </c>
      <c r="P48" s="19">
        <v>0.74278299999999997</v>
      </c>
      <c r="Q48" s="18" t="s">
        <v>79</v>
      </c>
      <c r="R48" s="18" t="s">
        <v>80</v>
      </c>
      <c r="S48" s="18">
        <v>16</v>
      </c>
      <c r="T48" s="18">
        <v>60</v>
      </c>
      <c r="U48" s="18" t="s">
        <v>71</v>
      </c>
      <c r="V48" s="18" t="s">
        <v>74</v>
      </c>
      <c r="W48" s="18" t="s">
        <v>75</v>
      </c>
      <c r="X48" s="20">
        <v>0.70014500000000002</v>
      </c>
      <c r="Y48" s="20">
        <v>6.29983</v>
      </c>
      <c r="Z48" s="20">
        <v>0.30199999999999999</v>
      </c>
      <c r="AA48" s="20">
        <v>0.30499999999999999</v>
      </c>
      <c r="AB48" s="20">
        <f t="shared" si="2"/>
        <v>0.36299895086743</v>
      </c>
      <c r="AC48" s="20">
        <f t="shared" si="3"/>
        <v>3.2521876056885501</v>
      </c>
    </row>
    <row r="49" spans="1:29" x14ac:dyDescent="0.25">
      <c r="A49" s="18">
        <v>10</v>
      </c>
      <c r="B49" s="18">
        <v>332</v>
      </c>
      <c r="C49" s="18" t="s">
        <v>165</v>
      </c>
      <c r="D49" s="18" t="s">
        <v>136</v>
      </c>
      <c r="E49" s="18" t="s">
        <v>166</v>
      </c>
      <c r="F49" s="18" t="s">
        <v>157</v>
      </c>
      <c r="G49" s="18" t="s">
        <v>158</v>
      </c>
      <c r="H49" s="18">
        <v>36865</v>
      </c>
      <c r="I49" s="18">
        <v>36866</v>
      </c>
      <c r="J49" s="18">
        <v>36866</v>
      </c>
      <c r="K49" s="18">
        <v>6410</v>
      </c>
      <c r="L49" s="18">
        <v>6410</v>
      </c>
      <c r="M49" s="18" t="s">
        <v>116</v>
      </c>
      <c r="N49" s="18" t="s">
        <v>117</v>
      </c>
      <c r="O49" s="19">
        <v>11.576102974099999</v>
      </c>
      <c r="P49" s="19">
        <v>4.6846800000000002</v>
      </c>
      <c r="Q49" s="18" t="s">
        <v>79</v>
      </c>
      <c r="R49" s="18" t="s">
        <v>80</v>
      </c>
      <c r="S49" s="18">
        <v>16</v>
      </c>
      <c r="T49" s="18">
        <v>60</v>
      </c>
      <c r="U49" s="18" t="s">
        <v>71</v>
      </c>
      <c r="V49" s="18" t="s">
        <v>74</v>
      </c>
      <c r="W49" s="18" t="s">
        <v>75</v>
      </c>
      <c r="X49" s="20">
        <v>0.70014500000000002</v>
      </c>
      <c r="Y49" s="20">
        <v>6.29983</v>
      </c>
      <c r="Z49" s="20">
        <v>0.30199999999999999</v>
      </c>
      <c r="AA49" s="20">
        <v>0.30499999999999999</v>
      </c>
      <c r="AB49" s="20">
        <f t="shared" si="2"/>
        <v>2.2894087844627999</v>
      </c>
      <c r="AC49" s="20">
        <f t="shared" si="3"/>
        <v>20.511317885058002</v>
      </c>
    </row>
    <row r="50" spans="1:29" x14ac:dyDescent="0.25">
      <c r="A50" s="18">
        <v>10</v>
      </c>
      <c r="B50" s="18">
        <v>332</v>
      </c>
      <c r="C50" s="18" t="s">
        <v>165</v>
      </c>
      <c r="D50" s="18" t="s">
        <v>136</v>
      </c>
      <c r="E50" s="18" t="s">
        <v>166</v>
      </c>
      <c r="F50" s="18" t="s">
        <v>157</v>
      </c>
      <c r="G50" s="18" t="s">
        <v>158</v>
      </c>
      <c r="H50" s="18">
        <v>36871</v>
      </c>
      <c r="I50" s="18">
        <v>36872</v>
      </c>
      <c r="J50" s="18">
        <v>36872</v>
      </c>
      <c r="K50" s="18">
        <v>6410</v>
      </c>
      <c r="L50" s="18">
        <v>6410</v>
      </c>
      <c r="M50" s="18" t="s">
        <v>116</v>
      </c>
      <c r="N50" s="18" t="s">
        <v>117</v>
      </c>
      <c r="O50" s="19">
        <v>3.7897334055399998</v>
      </c>
      <c r="P50" s="19">
        <v>1.53365</v>
      </c>
      <c r="Q50" s="18" t="s">
        <v>79</v>
      </c>
      <c r="R50" s="18" t="s">
        <v>80</v>
      </c>
      <c r="S50" s="18">
        <v>16</v>
      </c>
      <c r="T50" s="18">
        <v>60</v>
      </c>
      <c r="U50" s="18" t="s">
        <v>71</v>
      </c>
      <c r="V50" s="18" t="s">
        <v>74</v>
      </c>
      <c r="W50" s="18" t="s">
        <v>75</v>
      </c>
      <c r="X50" s="20">
        <v>0.70014500000000002</v>
      </c>
      <c r="Y50" s="20">
        <v>6.29983</v>
      </c>
      <c r="Z50" s="20">
        <v>0.30199999999999999</v>
      </c>
      <c r="AA50" s="20">
        <v>0.30499999999999999</v>
      </c>
      <c r="AB50" s="20">
        <f t="shared" si="2"/>
        <v>0.74949661071649998</v>
      </c>
      <c r="AC50" s="20">
        <f t="shared" si="3"/>
        <v>6.7149053242525003</v>
      </c>
    </row>
    <row r="51" spans="1:29" x14ac:dyDescent="0.25">
      <c r="A51" s="18">
        <v>10</v>
      </c>
      <c r="B51" s="18">
        <v>332</v>
      </c>
      <c r="C51" s="18" t="s">
        <v>165</v>
      </c>
      <c r="D51" s="18" t="s">
        <v>136</v>
      </c>
      <c r="E51" s="18" t="s">
        <v>166</v>
      </c>
      <c r="F51" s="18" t="s">
        <v>157</v>
      </c>
      <c r="G51" s="18" t="s">
        <v>158</v>
      </c>
      <c r="H51" s="18">
        <v>36875</v>
      </c>
      <c r="I51" s="18">
        <v>36876</v>
      </c>
      <c r="J51" s="18">
        <v>36876</v>
      </c>
      <c r="K51" s="18">
        <v>6410</v>
      </c>
      <c r="L51" s="18">
        <v>6410</v>
      </c>
      <c r="M51" s="18" t="s">
        <v>116</v>
      </c>
      <c r="N51" s="18" t="s">
        <v>117</v>
      </c>
      <c r="O51" s="19">
        <v>4.7076599205000003</v>
      </c>
      <c r="P51" s="19">
        <v>1.9051199999999999</v>
      </c>
      <c r="Q51" s="18" t="s">
        <v>79</v>
      </c>
      <c r="R51" s="18" t="s">
        <v>80</v>
      </c>
      <c r="S51" s="18">
        <v>16</v>
      </c>
      <c r="T51" s="18">
        <v>60</v>
      </c>
      <c r="U51" s="18" t="s">
        <v>71</v>
      </c>
      <c r="V51" s="18" t="s">
        <v>74</v>
      </c>
      <c r="W51" s="18" t="s">
        <v>75</v>
      </c>
      <c r="X51" s="20">
        <v>0.70014500000000002</v>
      </c>
      <c r="Y51" s="20">
        <v>6.29983</v>
      </c>
      <c r="Z51" s="20">
        <v>0.30199999999999999</v>
      </c>
      <c r="AA51" s="20">
        <v>0.30499999999999999</v>
      </c>
      <c r="AB51" s="20">
        <f t="shared" si="2"/>
        <v>0.93103444919519984</v>
      </c>
      <c r="AC51" s="20">
        <f t="shared" si="3"/>
        <v>8.3413428300720014</v>
      </c>
    </row>
    <row r="52" spans="1:29" x14ac:dyDescent="0.25">
      <c r="A52" s="18">
        <v>10</v>
      </c>
      <c r="B52" s="18">
        <v>332</v>
      </c>
      <c r="C52" s="18" t="s">
        <v>165</v>
      </c>
      <c r="D52" s="18" t="s">
        <v>136</v>
      </c>
      <c r="E52" s="18" t="s">
        <v>166</v>
      </c>
      <c r="F52" s="18" t="s">
        <v>157</v>
      </c>
      <c r="G52" s="18" t="s">
        <v>158</v>
      </c>
      <c r="H52" s="18">
        <v>36893</v>
      </c>
      <c r="I52" s="18">
        <v>36894</v>
      </c>
      <c r="J52" s="18">
        <v>36894</v>
      </c>
      <c r="K52" s="18">
        <v>6410</v>
      </c>
      <c r="L52" s="18">
        <v>6410</v>
      </c>
      <c r="M52" s="18" t="s">
        <v>116</v>
      </c>
      <c r="N52" s="18" t="s">
        <v>117</v>
      </c>
      <c r="O52" s="19">
        <v>2.0617994995100002</v>
      </c>
      <c r="P52" s="19">
        <v>0.83438100000000004</v>
      </c>
      <c r="Q52" s="18" t="s">
        <v>79</v>
      </c>
      <c r="R52" s="18" t="s">
        <v>80</v>
      </c>
      <c r="S52" s="18">
        <v>16</v>
      </c>
      <c r="T52" s="18">
        <v>60</v>
      </c>
      <c r="U52" s="18" t="s">
        <v>71</v>
      </c>
      <c r="V52" s="18" t="s">
        <v>74</v>
      </c>
      <c r="W52" s="18" t="s">
        <v>75</v>
      </c>
      <c r="X52" s="20">
        <v>0.70014500000000002</v>
      </c>
      <c r="Y52" s="20">
        <v>6.29983</v>
      </c>
      <c r="Z52" s="20">
        <v>0.30199999999999999</v>
      </c>
      <c r="AA52" s="20">
        <v>0.30499999999999999</v>
      </c>
      <c r="AB52" s="20">
        <f t="shared" si="2"/>
        <v>0.40776300430101003</v>
      </c>
      <c r="AC52" s="20">
        <f t="shared" si="3"/>
        <v>3.6532386263848506</v>
      </c>
    </row>
    <row r="53" spans="1:29" x14ac:dyDescent="0.25">
      <c r="A53" s="18">
        <v>10</v>
      </c>
      <c r="B53" s="18">
        <v>332</v>
      </c>
      <c r="C53" s="18" t="s">
        <v>165</v>
      </c>
      <c r="D53" s="18" t="s">
        <v>136</v>
      </c>
      <c r="E53" s="18" t="s">
        <v>166</v>
      </c>
      <c r="F53" s="18" t="s">
        <v>157</v>
      </c>
      <c r="G53" s="18" t="s">
        <v>158</v>
      </c>
      <c r="H53" s="18">
        <v>36895</v>
      </c>
      <c r="I53" s="18">
        <v>36896</v>
      </c>
      <c r="J53" s="18">
        <v>36896</v>
      </c>
      <c r="K53" s="18">
        <v>6410</v>
      </c>
      <c r="L53" s="18">
        <v>6410</v>
      </c>
      <c r="M53" s="18" t="s">
        <v>116</v>
      </c>
      <c r="N53" s="18" t="s">
        <v>117</v>
      </c>
      <c r="O53" s="19">
        <v>1.4145366099500001</v>
      </c>
      <c r="P53" s="19">
        <v>0.57244300000000004</v>
      </c>
      <c r="Q53" s="18" t="s">
        <v>79</v>
      </c>
      <c r="R53" s="18" t="s">
        <v>80</v>
      </c>
      <c r="S53" s="18">
        <v>16</v>
      </c>
      <c r="T53" s="18">
        <v>60</v>
      </c>
      <c r="U53" s="18" t="s">
        <v>71</v>
      </c>
      <c r="V53" s="18" t="s">
        <v>74</v>
      </c>
      <c r="W53" s="18" t="s">
        <v>75</v>
      </c>
      <c r="X53" s="20">
        <v>0.70014500000000002</v>
      </c>
      <c r="Y53" s="20">
        <v>6.29983</v>
      </c>
      <c r="Z53" s="20">
        <v>0.30199999999999999</v>
      </c>
      <c r="AA53" s="20">
        <v>0.30499999999999999</v>
      </c>
      <c r="AB53" s="20">
        <f t="shared" si="2"/>
        <v>0.27975358675603001</v>
      </c>
      <c r="AC53" s="20">
        <f t="shared" si="3"/>
        <v>2.5063740413595506</v>
      </c>
    </row>
    <row r="54" spans="1:29" x14ac:dyDescent="0.25">
      <c r="A54" s="18">
        <v>10</v>
      </c>
      <c r="B54" s="18">
        <v>332</v>
      </c>
      <c r="C54" s="18" t="s">
        <v>165</v>
      </c>
      <c r="D54" s="18" t="s">
        <v>136</v>
      </c>
      <c r="E54" s="18" t="s">
        <v>166</v>
      </c>
      <c r="F54" s="18" t="s">
        <v>157</v>
      </c>
      <c r="G54" s="18" t="s">
        <v>158</v>
      </c>
      <c r="H54" s="18">
        <v>36901</v>
      </c>
      <c r="I54" s="18">
        <v>36902</v>
      </c>
      <c r="J54" s="18">
        <v>36902</v>
      </c>
      <c r="K54" s="18">
        <v>6410</v>
      </c>
      <c r="L54" s="18">
        <v>6410</v>
      </c>
      <c r="M54" s="18" t="s">
        <v>116</v>
      </c>
      <c r="N54" s="18" t="s">
        <v>117</v>
      </c>
      <c r="O54" s="19">
        <v>3.6325603829699999</v>
      </c>
      <c r="P54" s="19">
        <v>1.4700500000000001</v>
      </c>
      <c r="Q54" s="18" t="s">
        <v>79</v>
      </c>
      <c r="R54" s="18" t="s">
        <v>80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0.70014500000000002</v>
      </c>
      <c r="Y54" s="20">
        <v>6.29983</v>
      </c>
      <c r="Z54" s="20">
        <v>0.30199999999999999</v>
      </c>
      <c r="AA54" s="20">
        <v>0.30499999999999999</v>
      </c>
      <c r="AB54" s="20">
        <f t="shared" si="2"/>
        <v>0.71841521376049999</v>
      </c>
      <c r="AC54" s="20">
        <f t="shared" si="3"/>
        <v>6.4364402385925015</v>
      </c>
    </row>
    <row r="55" spans="1:29" x14ac:dyDescent="0.25">
      <c r="A55" s="18">
        <v>10</v>
      </c>
      <c r="B55" s="18">
        <v>332</v>
      </c>
      <c r="C55" s="18" t="s">
        <v>165</v>
      </c>
      <c r="D55" s="18" t="s">
        <v>136</v>
      </c>
      <c r="E55" s="18" t="s">
        <v>166</v>
      </c>
      <c r="F55" s="18" t="s">
        <v>157</v>
      </c>
      <c r="G55" s="18" t="s">
        <v>158</v>
      </c>
      <c r="H55" s="18">
        <v>36910</v>
      </c>
      <c r="I55" s="18">
        <v>36911</v>
      </c>
      <c r="J55" s="18">
        <v>36911</v>
      </c>
      <c r="K55" s="18">
        <v>6410</v>
      </c>
      <c r="L55" s="18">
        <v>6410</v>
      </c>
      <c r="M55" s="18" t="s">
        <v>116</v>
      </c>
      <c r="N55" s="18" t="s">
        <v>117</v>
      </c>
      <c r="O55" s="19">
        <v>1.3375364386299999</v>
      </c>
      <c r="P55" s="19">
        <v>0.54128200000000004</v>
      </c>
      <c r="Q55" s="18" t="s">
        <v>79</v>
      </c>
      <c r="R55" s="18" t="s">
        <v>80</v>
      </c>
      <c r="S55" s="18">
        <v>16</v>
      </c>
      <c r="T55" s="18">
        <v>60</v>
      </c>
      <c r="U55" s="18" t="s">
        <v>71</v>
      </c>
      <c r="V55" s="18" t="s">
        <v>74</v>
      </c>
      <c r="W55" s="18" t="s">
        <v>75</v>
      </c>
      <c r="X55" s="20">
        <v>0.70014500000000002</v>
      </c>
      <c r="Y55" s="20">
        <v>6.29983</v>
      </c>
      <c r="Z55" s="20">
        <v>0.30199999999999999</v>
      </c>
      <c r="AA55" s="20">
        <v>0.30499999999999999</v>
      </c>
      <c r="AB55" s="20">
        <f t="shared" si="2"/>
        <v>0.26452516835122003</v>
      </c>
      <c r="AC55" s="20">
        <f t="shared" si="3"/>
        <v>2.3699392845317004</v>
      </c>
    </row>
    <row r="56" spans="1:29" x14ac:dyDescent="0.25">
      <c r="A56" s="18">
        <v>10</v>
      </c>
      <c r="B56" s="18">
        <v>332</v>
      </c>
      <c r="C56" s="18" t="s">
        <v>165</v>
      </c>
      <c r="D56" s="18" t="s">
        <v>136</v>
      </c>
      <c r="E56" s="18" t="s">
        <v>166</v>
      </c>
      <c r="F56" s="18" t="s">
        <v>157</v>
      </c>
      <c r="G56" s="18" t="s">
        <v>158</v>
      </c>
      <c r="H56" s="18">
        <v>36916</v>
      </c>
      <c r="I56" s="18">
        <v>36917</v>
      </c>
      <c r="J56" s="18">
        <v>36917</v>
      </c>
      <c r="K56" s="18">
        <v>6410</v>
      </c>
      <c r="L56" s="18">
        <v>6410</v>
      </c>
      <c r="M56" s="18" t="s">
        <v>116</v>
      </c>
      <c r="N56" s="18" t="s">
        <v>117</v>
      </c>
      <c r="O56" s="19">
        <v>2.1054584546599999</v>
      </c>
      <c r="P56" s="19">
        <v>0.85204899999999995</v>
      </c>
      <c r="Q56" s="18" t="s">
        <v>79</v>
      </c>
      <c r="R56" s="18" t="s">
        <v>80</v>
      </c>
      <c r="S56" s="18">
        <v>16</v>
      </c>
      <c r="T56" s="18">
        <v>60</v>
      </c>
      <c r="U56" s="18" t="s">
        <v>71</v>
      </c>
      <c r="V56" s="18" t="s">
        <v>74</v>
      </c>
      <c r="W56" s="18" t="s">
        <v>75</v>
      </c>
      <c r="X56" s="20">
        <v>0.70014500000000002</v>
      </c>
      <c r="Y56" s="20">
        <v>6.29983</v>
      </c>
      <c r="Z56" s="20">
        <v>0.30199999999999999</v>
      </c>
      <c r="AA56" s="20">
        <v>0.30499999999999999</v>
      </c>
      <c r="AB56" s="20">
        <f t="shared" si="2"/>
        <v>0.41639737727928994</v>
      </c>
      <c r="AC56" s="20">
        <f t="shared" si="3"/>
        <v>3.73059587691065</v>
      </c>
    </row>
    <row r="57" spans="1:29" x14ac:dyDescent="0.25">
      <c r="A57" s="18">
        <v>10</v>
      </c>
      <c r="B57" s="18">
        <v>332</v>
      </c>
      <c r="C57" s="18" t="s">
        <v>165</v>
      </c>
      <c r="D57" s="18" t="s">
        <v>136</v>
      </c>
      <c r="E57" s="18" t="s">
        <v>166</v>
      </c>
      <c r="F57" s="18" t="s">
        <v>157</v>
      </c>
      <c r="G57" s="18" t="s">
        <v>158</v>
      </c>
      <c r="H57" s="18">
        <v>36917</v>
      </c>
      <c r="I57" s="18">
        <v>36918</v>
      </c>
      <c r="J57" s="18">
        <v>36918</v>
      </c>
      <c r="K57" s="18">
        <v>6410</v>
      </c>
      <c r="L57" s="18">
        <v>6410</v>
      </c>
      <c r="M57" s="18" t="s">
        <v>116</v>
      </c>
      <c r="N57" s="18" t="s">
        <v>117</v>
      </c>
      <c r="O57" s="19">
        <v>26.878979432600001</v>
      </c>
      <c r="P57" s="19">
        <v>10.8775</v>
      </c>
      <c r="Q57" s="18" t="s">
        <v>79</v>
      </c>
      <c r="R57" s="18" t="s">
        <v>80</v>
      </c>
      <c r="S57" s="18">
        <v>16</v>
      </c>
      <c r="T57" s="18">
        <v>60</v>
      </c>
      <c r="U57" s="18" t="s">
        <v>71</v>
      </c>
      <c r="V57" s="18" t="s">
        <v>74</v>
      </c>
      <c r="W57" s="18" t="s">
        <v>75</v>
      </c>
      <c r="X57" s="20">
        <v>0.70014500000000002</v>
      </c>
      <c r="Y57" s="20">
        <v>6.29983</v>
      </c>
      <c r="Z57" s="20">
        <v>0.30199999999999999</v>
      </c>
      <c r="AA57" s="20">
        <v>0.30499999999999999</v>
      </c>
      <c r="AB57" s="20">
        <f t="shared" si="2"/>
        <v>5.3158474117749996</v>
      </c>
      <c r="AC57" s="20">
        <f t="shared" si="3"/>
        <v>47.625848573375002</v>
      </c>
    </row>
    <row r="58" spans="1:29" x14ac:dyDescent="0.25">
      <c r="A58" s="18">
        <v>10</v>
      </c>
      <c r="B58" s="18">
        <v>332</v>
      </c>
      <c r="C58" s="18" t="s">
        <v>165</v>
      </c>
      <c r="D58" s="18" t="s">
        <v>136</v>
      </c>
      <c r="E58" s="18" t="s">
        <v>166</v>
      </c>
      <c r="F58" s="18" t="s">
        <v>157</v>
      </c>
      <c r="G58" s="18" t="s">
        <v>158</v>
      </c>
      <c r="H58" s="18">
        <v>36919</v>
      </c>
      <c r="I58" s="18">
        <v>36920</v>
      </c>
      <c r="J58" s="18">
        <v>36920</v>
      </c>
      <c r="K58" s="18">
        <v>6410</v>
      </c>
      <c r="L58" s="18">
        <v>6410</v>
      </c>
      <c r="M58" s="18" t="s">
        <v>116</v>
      </c>
      <c r="N58" s="18" t="s">
        <v>117</v>
      </c>
      <c r="O58" s="19">
        <v>2.0399431170399999E-2</v>
      </c>
      <c r="P58" s="19">
        <v>8.2553599999999998E-3</v>
      </c>
      <c r="Q58" s="18" t="s">
        <v>79</v>
      </c>
      <c r="R58" s="18" t="s">
        <v>80</v>
      </c>
      <c r="S58" s="18">
        <v>16</v>
      </c>
      <c r="T58" s="18">
        <v>60</v>
      </c>
      <c r="U58" s="18" t="s">
        <v>71</v>
      </c>
      <c r="V58" s="18" t="s">
        <v>74</v>
      </c>
      <c r="W58" s="18" t="s">
        <v>75</v>
      </c>
      <c r="X58" s="20">
        <v>0.70014500000000002</v>
      </c>
      <c r="Y58" s="20">
        <v>6.29983</v>
      </c>
      <c r="Z58" s="20">
        <v>0.30199999999999999</v>
      </c>
      <c r="AA58" s="20">
        <v>0.30499999999999999</v>
      </c>
      <c r="AB58" s="20">
        <f t="shared" si="2"/>
        <v>4.0344044209855998E-3</v>
      </c>
      <c r="AC58" s="20">
        <f t="shared" si="3"/>
        <v>3.6145118389216004E-2</v>
      </c>
    </row>
    <row r="59" spans="1:29" x14ac:dyDescent="0.25">
      <c r="A59" s="18">
        <v>10</v>
      </c>
      <c r="B59" s="18">
        <v>332</v>
      </c>
      <c r="C59" s="18" t="s">
        <v>165</v>
      </c>
      <c r="D59" s="18" t="s">
        <v>136</v>
      </c>
      <c r="E59" s="18" t="s">
        <v>166</v>
      </c>
      <c r="F59" s="18" t="s">
        <v>157</v>
      </c>
      <c r="G59" s="18" t="s">
        <v>158</v>
      </c>
      <c r="H59" s="18">
        <v>36928</v>
      </c>
      <c r="I59" s="18">
        <v>36929</v>
      </c>
      <c r="J59" s="18">
        <v>36929</v>
      </c>
      <c r="K59" s="18">
        <v>6410</v>
      </c>
      <c r="L59" s="18">
        <v>6410</v>
      </c>
      <c r="M59" s="18" t="s">
        <v>116</v>
      </c>
      <c r="N59" s="18" t="s">
        <v>117</v>
      </c>
      <c r="O59" s="19">
        <v>2.9944250973600002</v>
      </c>
      <c r="P59" s="19">
        <v>1.2118</v>
      </c>
      <c r="Q59" s="18" t="s">
        <v>79</v>
      </c>
      <c r="R59" s="18" t="s">
        <v>80</v>
      </c>
      <c r="S59" s="18">
        <v>16</v>
      </c>
      <c r="T59" s="18">
        <v>60</v>
      </c>
      <c r="U59" s="18" t="s">
        <v>71</v>
      </c>
      <c r="V59" s="18" t="s">
        <v>74</v>
      </c>
      <c r="W59" s="18" t="s">
        <v>75</v>
      </c>
      <c r="X59" s="20">
        <v>0.70014500000000002</v>
      </c>
      <c r="Y59" s="20">
        <v>6.29983</v>
      </c>
      <c r="Z59" s="20">
        <v>0.30199999999999999</v>
      </c>
      <c r="AA59" s="20">
        <v>0.30499999999999999</v>
      </c>
      <c r="AB59" s="20">
        <f t="shared" si="2"/>
        <v>0.59220812627800001</v>
      </c>
      <c r="AC59" s="20">
        <f t="shared" si="3"/>
        <v>5.3057231258300002</v>
      </c>
    </row>
    <row r="60" spans="1:29" x14ac:dyDescent="0.25">
      <c r="A60" s="18">
        <v>10</v>
      </c>
      <c r="B60" s="18">
        <v>332</v>
      </c>
      <c r="C60" s="18" t="s">
        <v>165</v>
      </c>
      <c r="D60" s="18" t="s">
        <v>136</v>
      </c>
      <c r="E60" s="18" t="s">
        <v>166</v>
      </c>
      <c r="F60" s="18" t="s">
        <v>157</v>
      </c>
      <c r="G60" s="18" t="s">
        <v>158</v>
      </c>
      <c r="H60" s="18">
        <v>36929</v>
      </c>
      <c r="I60" s="18">
        <v>36930</v>
      </c>
      <c r="J60" s="18">
        <v>36930</v>
      </c>
      <c r="K60" s="18">
        <v>6410</v>
      </c>
      <c r="L60" s="18">
        <v>6410</v>
      </c>
      <c r="M60" s="18" t="s">
        <v>116</v>
      </c>
      <c r="N60" s="18" t="s">
        <v>117</v>
      </c>
      <c r="O60" s="19">
        <v>2.5143471284499999</v>
      </c>
      <c r="P60" s="19">
        <v>1.01752</v>
      </c>
      <c r="Q60" s="18" t="s">
        <v>79</v>
      </c>
      <c r="R60" s="18" t="s">
        <v>80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0.70014500000000002</v>
      </c>
      <c r="Y60" s="20">
        <v>6.29983</v>
      </c>
      <c r="Z60" s="20">
        <v>0.30199999999999999</v>
      </c>
      <c r="AA60" s="20">
        <v>0.30499999999999999</v>
      </c>
      <c r="AB60" s="20">
        <f t="shared" si="2"/>
        <v>0.49726325519919995</v>
      </c>
      <c r="AC60" s="20">
        <f t="shared" si="3"/>
        <v>4.4550911000120008</v>
      </c>
    </row>
    <row r="61" spans="1:29" x14ac:dyDescent="0.25">
      <c r="A61" s="18">
        <v>10</v>
      </c>
      <c r="B61" s="18">
        <v>332</v>
      </c>
      <c r="C61" s="18" t="s">
        <v>165</v>
      </c>
      <c r="D61" s="18" t="s">
        <v>136</v>
      </c>
      <c r="E61" s="18" t="s">
        <v>166</v>
      </c>
      <c r="F61" s="18" t="s">
        <v>157</v>
      </c>
      <c r="G61" s="18" t="s">
        <v>158</v>
      </c>
      <c r="H61" s="18">
        <v>36943</v>
      </c>
      <c r="I61" s="18">
        <v>36944</v>
      </c>
      <c r="J61" s="18">
        <v>36944</v>
      </c>
      <c r="K61" s="18">
        <v>6410</v>
      </c>
      <c r="L61" s="18">
        <v>6410</v>
      </c>
      <c r="M61" s="18" t="s">
        <v>116</v>
      </c>
      <c r="N61" s="18" t="s">
        <v>117</v>
      </c>
      <c r="O61" s="19">
        <v>2.46876779754</v>
      </c>
      <c r="P61" s="19">
        <v>0.99907500000000005</v>
      </c>
      <c r="Q61" s="18" t="s">
        <v>79</v>
      </c>
      <c r="R61" s="18" t="s">
        <v>80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0.70014500000000002</v>
      </c>
      <c r="Y61" s="20">
        <v>6.29983</v>
      </c>
      <c r="Z61" s="20">
        <v>0.30199999999999999</v>
      </c>
      <c r="AA61" s="20">
        <v>0.30499999999999999</v>
      </c>
      <c r="AB61" s="20">
        <f t="shared" si="2"/>
        <v>0.48824916138074997</v>
      </c>
      <c r="AC61" s="20">
        <f t="shared" si="3"/>
        <v>4.3743318467887509</v>
      </c>
    </row>
    <row r="62" spans="1:29" x14ac:dyDescent="0.25">
      <c r="A62" s="18">
        <v>10</v>
      </c>
      <c r="B62" s="18">
        <v>332</v>
      </c>
      <c r="C62" s="18" t="s">
        <v>165</v>
      </c>
      <c r="D62" s="18" t="s">
        <v>136</v>
      </c>
      <c r="E62" s="18" t="s">
        <v>166</v>
      </c>
      <c r="F62" s="18" t="s">
        <v>157</v>
      </c>
      <c r="G62" s="18" t="s">
        <v>158</v>
      </c>
      <c r="H62" s="18">
        <v>36946</v>
      </c>
      <c r="I62" s="18">
        <v>36947</v>
      </c>
      <c r="J62" s="18">
        <v>36947</v>
      </c>
      <c r="K62" s="18">
        <v>6410</v>
      </c>
      <c r="L62" s="18">
        <v>6410</v>
      </c>
      <c r="M62" s="18" t="s">
        <v>116</v>
      </c>
      <c r="N62" s="18" t="s">
        <v>117</v>
      </c>
      <c r="O62" s="19">
        <v>1.54518648095</v>
      </c>
      <c r="P62" s="19">
        <v>0.62531499999999995</v>
      </c>
      <c r="Q62" s="18" t="s">
        <v>79</v>
      </c>
      <c r="R62" s="18" t="s">
        <v>80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0.70014500000000002</v>
      </c>
      <c r="Y62" s="20">
        <v>6.29983</v>
      </c>
      <c r="Z62" s="20">
        <v>0.30199999999999999</v>
      </c>
      <c r="AA62" s="20">
        <v>0.30499999999999999</v>
      </c>
      <c r="AB62" s="20">
        <f t="shared" si="2"/>
        <v>0.30559219713114993</v>
      </c>
      <c r="AC62" s="20">
        <f t="shared" si="3"/>
        <v>2.7378678465327502</v>
      </c>
    </row>
    <row r="63" spans="1:29" x14ac:dyDescent="0.25">
      <c r="A63" s="18">
        <v>10</v>
      </c>
      <c r="B63" s="18">
        <v>332</v>
      </c>
      <c r="C63" s="18" t="s">
        <v>165</v>
      </c>
      <c r="D63" s="18" t="s">
        <v>136</v>
      </c>
      <c r="E63" s="18" t="s">
        <v>166</v>
      </c>
      <c r="F63" s="18" t="s">
        <v>157</v>
      </c>
      <c r="G63" s="18" t="s">
        <v>158</v>
      </c>
      <c r="H63" s="18">
        <v>36947</v>
      </c>
      <c r="I63" s="18">
        <v>36948</v>
      </c>
      <c r="J63" s="18">
        <v>36948</v>
      </c>
      <c r="K63" s="18">
        <v>6410</v>
      </c>
      <c r="L63" s="18">
        <v>6410</v>
      </c>
      <c r="M63" s="18" t="s">
        <v>116</v>
      </c>
      <c r="N63" s="18" t="s">
        <v>117</v>
      </c>
      <c r="O63" s="19">
        <v>3.8901581619200001</v>
      </c>
      <c r="P63" s="19">
        <v>1.57429</v>
      </c>
      <c r="Q63" s="18" t="s">
        <v>79</v>
      </c>
      <c r="R63" s="18" t="s">
        <v>80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0.70014500000000002</v>
      </c>
      <c r="Y63" s="20">
        <v>6.29983</v>
      </c>
      <c r="Z63" s="20">
        <v>0.30199999999999999</v>
      </c>
      <c r="AA63" s="20">
        <v>0.30499999999999999</v>
      </c>
      <c r="AB63" s="20">
        <f t="shared" si="2"/>
        <v>0.7693574278909</v>
      </c>
      <c r="AC63" s="20">
        <f t="shared" si="3"/>
        <v>6.8928427626365014</v>
      </c>
    </row>
    <row r="64" spans="1:29" x14ac:dyDescent="0.25">
      <c r="A64" s="18">
        <v>10</v>
      </c>
      <c r="B64" s="18">
        <v>332</v>
      </c>
      <c r="C64" s="18" t="s">
        <v>165</v>
      </c>
      <c r="D64" s="18" t="s">
        <v>136</v>
      </c>
      <c r="E64" s="18" t="s">
        <v>166</v>
      </c>
      <c r="F64" s="18" t="s">
        <v>157</v>
      </c>
      <c r="G64" s="18" t="s">
        <v>158</v>
      </c>
      <c r="H64" s="18">
        <v>36955</v>
      </c>
      <c r="I64" s="18">
        <v>36956</v>
      </c>
      <c r="J64" s="18">
        <v>36956</v>
      </c>
      <c r="K64" s="18">
        <v>6410</v>
      </c>
      <c r="L64" s="18">
        <v>6410</v>
      </c>
      <c r="M64" s="18" t="s">
        <v>116</v>
      </c>
      <c r="N64" s="18" t="s">
        <v>117</v>
      </c>
      <c r="O64" s="19">
        <v>3.3727576809099999</v>
      </c>
      <c r="P64" s="19">
        <v>1.3649100000000001</v>
      </c>
      <c r="Q64" s="18" t="s">
        <v>79</v>
      </c>
      <c r="R64" s="18" t="s">
        <v>80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0.70014500000000002</v>
      </c>
      <c r="Y64" s="20">
        <v>6.29983</v>
      </c>
      <c r="Z64" s="20">
        <v>0.30199999999999999</v>
      </c>
      <c r="AA64" s="20">
        <v>0.30499999999999999</v>
      </c>
      <c r="AB64" s="20">
        <f t="shared" si="2"/>
        <v>0.66703316854109995</v>
      </c>
      <c r="AC64" s="20">
        <f t="shared" si="3"/>
        <v>5.9760971708835013</v>
      </c>
    </row>
    <row r="65" spans="1:29" x14ac:dyDescent="0.25">
      <c r="A65" s="18">
        <v>10</v>
      </c>
      <c r="B65" s="18">
        <v>332</v>
      </c>
      <c r="C65" s="18" t="s">
        <v>165</v>
      </c>
      <c r="D65" s="18" t="s">
        <v>136</v>
      </c>
      <c r="E65" s="18" t="s">
        <v>166</v>
      </c>
      <c r="F65" s="18" t="s">
        <v>157</v>
      </c>
      <c r="G65" s="18" t="s">
        <v>158</v>
      </c>
      <c r="H65" s="18">
        <v>36958</v>
      </c>
      <c r="I65" s="18">
        <v>36959</v>
      </c>
      <c r="J65" s="18">
        <v>36959</v>
      </c>
      <c r="K65" s="18">
        <v>6410</v>
      </c>
      <c r="L65" s="18">
        <v>6410</v>
      </c>
      <c r="M65" s="18" t="s">
        <v>116</v>
      </c>
      <c r="N65" s="18" t="s">
        <v>117</v>
      </c>
      <c r="O65" s="19">
        <v>4.9214994559400003</v>
      </c>
      <c r="P65" s="19">
        <v>1.99166</v>
      </c>
      <c r="Q65" s="18" t="s">
        <v>79</v>
      </c>
      <c r="R65" s="18" t="s">
        <v>80</v>
      </c>
      <c r="S65" s="18">
        <v>16</v>
      </c>
      <c r="T65" s="18">
        <v>60</v>
      </c>
      <c r="U65" s="18" t="s">
        <v>71</v>
      </c>
      <c r="V65" s="18" t="s">
        <v>74</v>
      </c>
      <c r="W65" s="18" t="s">
        <v>75</v>
      </c>
      <c r="X65" s="20">
        <v>0.70014500000000002</v>
      </c>
      <c r="Y65" s="20">
        <v>6.29983</v>
      </c>
      <c r="Z65" s="20">
        <v>0.30199999999999999</v>
      </c>
      <c r="AA65" s="20">
        <v>0.30499999999999999</v>
      </c>
      <c r="AB65" s="20">
        <f t="shared" si="2"/>
        <v>0.97332665190860002</v>
      </c>
      <c r="AC65" s="20">
        <f t="shared" si="3"/>
        <v>8.7202479953710004</v>
      </c>
    </row>
    <row r="66" spans="1:29" x14ac:dyDescent="0.25">
      <c r="A66" s="18">
        <v>10</v>
      </c>
      <c r="B66" s="18">
        <v>332</v>
      </c>
      <c r="C66" s="18" t="s">
        <v>165</v>
      </c>
      <c r="D66" s="18" t="s">
        <v>136</v>
      </c>
      <c r="E66" s="18" t="s">
        <v>166</v>
      </c>
      <c r="F66" s="18" t="s">
        <v>157</v>
      </c>
      <c r="G66" s="18" t="s">
        <v>158</v>
      </c>
      <c r="H66" s="18">
        <v>36973</v>
      </c>
      <c r="I66" s="18">
        <v>36974</v>
      </c>
      <c r="J66" s="18">
        <v>36974</v>
      </c>
      <c r="K66" s="18">
        <v>6410</v>
      </c>
      <c r="L66" s="18">
        <v>6410</v>
      </c>
      <c r="M66" s="18" t="s">
        <v>116</v>
      </c>
      <c r="N66" s="18" t="s">
        <v>117</v>
      </c>
      <c r="O66" s="19">
        <v>3.9561374540299998</v>
      </c>
      <c r="P66" s="19">
        <v>1.6009899999999999</v>
      </c>
      <c r="Q66" s="18" t="s">
        <v>79</v>
      </c>
      <c r="R66" s="18" t="s">
        <v>80</v>
      </c>
      <c r="S66" s="18">
        <v>16</v>
      </c>
      <c r="T66" s="18">
        <v>60</v>
      </c>
      <c r="U66" s="18" t="s">
        <v>71</v>
      </c>
      <c r="V66" s="18" t="s">
        <v>74</v>
      </c>
      <c r="W66" s="18" t="s">
        <v>75</v>
      </c>
      <c r="X66" s="20">
        <v>0.70014500000000002</v>
      </c>
      <c r="Y66" s="20">
        <v>6.29983</v>
      </c>
      <c r="Z66" s="20">
        <v>0.30199999999999999</v>
      </c>
      <c r="AA66" s="20">
        <v>0.30499999999999999</v>
      </c>
      <c r="AB66" s="20">
        <f t="shared" si="2"/>
        <v>0.78240575019790004</v>
      </c>
      <c r="AC66" s="20">
        <f t="shared" si="3"/>
        <v>7.0097455580315007</v>
      </c>
    </row>
    <row r="67" spans="1:29" x14ac:dyDescent="0.25">
      <c r="A67" s="18">
        <v>10</v>
      </c>
      <c r="B67" s="18">
        <v>332</v>
      </c>
      <c r="C67" s="18" t="s">
        <v>165</v>
      </c>
      <c r="D67" s="18" t="s">
        <v>136</v>
      </c>
      <c r="E67" s="18" t="s">
        <v>166</v>
      </c>
      <c r="F67" s="18" t="s">
        <v>157</v>
      </c>
      <c r="G67" s="18" t="s">
        <v>158</v>
      </c>
      <c r="H67" s="18">
        <v>36977</v>
      </c>
      <c r="I67" s="18">
        <v>36978</v>
      </c>
      <c r="J67" s="18">
        <v>36978</v>
      </c>
      <c r="K67" s="18">
        <v>6410</v>
      </c>
      <c r="L67" s="18">
        <v>6410</v>
      </c>
      <c r="M67" s="18" t="s">
        <v>116</v>
      </c>
      <c r="N67" s="18" t="s">
        <v>117</v>
      </c>
      <c r="O67" s="19">
        <v>2.0160564866000001</v>
      </c>
      <c r="P67" s="19">
        <v>0.81586899999999996</v>
      </c>
      <c r="Q67" s="18" t="s">
        <v>79</v>
      </c>
      <c r="R67" s="18" t="s">
        <v>80</v>
      </c>
      <c r="S67" s="18">
        <v>16</v>
      </c>
      <c r="T67" s="18">
        <v>60</v>
      </c>
      <c r="U67" s="18" t="s">
        <v>71</v>
      </c>
      <c r="V67" s="18" t="s">
        <v>74</v>
      </c>
      <c r="W67" s="18" t="s">
        <v>75</v>
      </c>
      <c r="X67" s="20">
        <v>0.70014500000000002</v>
      </c>
      <c r="Y67" s="20">
        <v>6.29983</v>
      </c>
      <c r="Z67" s="20">
        <v>0.30199999999999999</v>
      </c>
      <c r="AA67" s="20">
        <v>0.30499999999999999</v>
      </c>
      <c r="AB67" s="20">
        <f t="shared" si="2"/>
        <v>0.39871616750148997</v>
      </c>
      <c r="AC67" s="20">
        <f t="shared" si="3"/>
        <v>3.5721860215776502</v>
      </c>
    </row>
    <row r="68" spans="1:29" x14ac:dyDescent="0.25">
      <c r="A68" s="18">
        <v>10</v>
      </c>
      <c r="B68" s="18">
        <v>332</v>
      </c>
      <c r="C68" s="18" t="s">
        <v>165</v>
      </c>
      <c r="D68" s="18" t="s">
        <v>136</v>
      </c>
      <c r="E68" s="18" t="s">
        <v>166</v>
      </c>
      <c r="F68" s="18" t="s">
        <v>157</v>
      </c>
      <c r="G68" s="18" t="s">
        <v>158</v>
      </c>
      <c r="H68" s="18">
        <v>37065</v>
      </c>
      <c r="I68" s="18">
        <v>37066</v>
      </c>
      <c r="J68" s="18">
        <v>36996</v>
      </c>
      <c r="K68" s="18">
        <v>6410</v>
      </c>
      <c r="L68" s="18">
        <v>6410</v>
      </c>
      <c r="M68" s="18" t="s">
        <v>116</v>
      </c>
      <c r="N68" s="18" t="s">
        <v>117</v>
      </c>
      <c r="O68" s="19">
        <v>1.78227115072</v>
      </c>
      <c r="P68" s="19">
        <v>0.72126000000000001</v>
      </c>
      <c r="Q68" s="18" t="s">
        <v>79</v>
      </c>
      <c r="R68" s="18" t="s">
        <v>80</v>
      </c>
      <c r="S68" s="18">
        <v>16</v>
      </c>
      <c r="T68" s="18">
        <v>60</v>
      </c>
      <c r="U68" s="18" t="s">
        <v>71</v>
      </c>
      <c r="V68" s="18" t="s">
        <v>74</v>
      </c>
      <c r="W68" s="18" t="s">
        <v>75</v>
      </c>
      <c r="X68" s="20">
        <v>0.70014500000000002</v>
      </c>
      <c r="Y68" s="20">
        <v>6.29983</v>
      </c>
      <c r="Z68" s="20">
        <v>0.30199999999999999</v>
      </c>
      <c r="AA68" s="20">
        <v>0.30499999999999999</v>
      </c>
      <c r="AB68" s="20">
        <f t="shared" si="2"/>
        <v>0.35248063472460001</v>
      </c>
      <c r="AC68" s="20">
        <f t="shared" si="3"/>
        <v>3.1579516931310003</v>
      </c>
    </row>
    <row r="69" spans="1:29" x14ac:dyDescent="0.25">
      <c r="A69" s="18">
        <v>10</v>
      </c>
      <c r="B69" s="18">
        <v>332</v>
      </c>
      <c r="C69" s="18" t="s">
        <v>165</v>
      </c>
      <c r="D69" s="18" t="s">
        <v>136</v>
      </c>
      <c r="E69" s="18" t="s">
        <v>166</v>
      </c>
      <c r="F69" s="18" t="s">
        <v>157</v>
      </c>
      <c r="G69" s="18" t="s">
        <v>158</v>
      </c>
      <c r="H69" s="18">
        <v>37074</v>
      </c>
      <c r="I69" s="18">
        <v>37075</v>
      </c>
      <c r="J69" s="18">
        <v>37005</v>
      </c>
      <c r="K69" s="18">
        <v>6410</v>
      </c>
      <c r="L69" s="18">
        <v>6410</v>
      </c>
      <c r="M69" s="18" t="s">
        <v>116</v>
      </c>
      <c r="N69" s="18" t="s">
        <v>117</v>
      </c>
      <c r="O69" s="19">
        <v>2.0017061004299999</v>
      </c>
      <c r="P69" s="19">
        <v>0.81006199999999995</v>
      </c>
      <c r="Q69" s="18" t="s">
        <v>79</v>
      </c>
      <c r="R69" s="18" t="s">
        <v>80</v>
      </c>
      <c r="S69" s="18">
        <v>16</v>
      </c>
      <c r="T69" s="18">
        <v>60</v>
      </c>
      <c r="U69" s="18" t="s">
        <v>71</v>
      </c>
      <c r="V69" s="18" t="s">
        <v>74</v>
      </c>
      <c r="W69" s="18" t="s">
        <v>75</v>
      </c>
      <c r="X69" s="20">
        <v>0.70014500000000002</v>
      </c>
      <c r="Y69" s="20">
        <v>6.29983</v>
      </c>
      <c r="Z69" s="20">
        <v>0.30199999999999999</v>
      </c>
      <c r="AA69" s="20">
        <v>0.30499999999999999</v>
      </c>
      <c r="AB69" s="20">
        <f t="shared" si="2"/>
        <v>0.39587827957501998</v>
      </c>
      <c r="AC69" s="20">
        <f t="shared" si="3"/>
        <v>3.5467607581746998</v>
      </c>
    </row>
    <row r="70" spans="1:29" x14ac:dyDescent="0.25">
      <c r="A70" s="18">
        <v>10</v>
      </c>
      <c r="B70" s="18">
        <v>332</v>
      </c>
      <c r="C70" s="18" t="s">
        <v>165</v>
      </c>
      <c r="D70" s="18" t="s">
        <v>136</v>
      </c>
      <c r="E70" s="18" t="s">
        <v>166</v>
      </c>
      <c r="F70" s="18" t="s">
        <v>157</v>
      </c>
      <c r="G70" s="18" t="s">
        <v>158</v>
      </c>
      <c r="H70" s="18">
        <v>37075</v>
      </c>
      <c r="I70" s="18">
        <v>37076</v>
      </c>
      <c r="J70" s="18">
        <v>37006</v>
      </c>
      <c r="K70" s="18">
        <v>6410</v>
      </c>
      <c r="L70" s="18">
        <v>6410</v>
      </c>
      <c r="M70" s="18" t="s">
        <v>116</v>
      </c>
      <c r="N70" s="18" t="s">
        <v>117</v>
      </c>
      <c r="O70" s="19">
        <v>7.0364696334700003</v>
      </c>
      <c r="P70" s="19">
        <v>2.8475600000000001</v>
      </c>
      <c r="Q70" s="18" t="s">
        <v>79</v>
      </c>
      <c r="R70" s="18" t="s">
        <v>80</v>
      </c>
      <c r="S70" s="18">
        <v>16</v>
      </c>
      <c r="T70" s="18">
        <v>60</v>
      </c>
      <c r="U70" s="18" t="s">
        <v>71</v>
      </c>
      <c r="V70" s="18" t="s">
        <v>74</v>
      </c>
      <c r="W70" s="18" t="s">
        <v>75</v>
      </c>
      <c r="X70" s="20">
        <v>0.70014500000000002</v>
      </c>
      <c r="Y70" s="20">
        <v>6.29983</v>
      </c>
      <c r="Z70" s="20">
        <v>0.30199999999999999</v>
      </c>
      <c r="AA70" s="20">
        <v>0.30499999999999999</v>
      </c>
      <c r="AB70" s="20">
        <f t="shared" si="2"/>
        <v>1.3916060175475999</v>
      </c>
      <c r="AC70" s="20">
        <f t="shared" si="3"/>
        <v>12.467705020786001</v>
      </c>
    </row>
    <row r="71" spans="1:29" x14ac:dyDescent="0.25">
      <c r="A71" s="18">
        <v>10</v>
      </c>
      <c r="B71" s="18">
        <v>332</v>
      </c>
      <c r="C71" s="18" t="s">
        <v>165</v>
      </c>
      <c r="D71" s="18" t="s">
        <v>136</v>
      </c>
      <c r="E71" s="18" t="s">
        <v>166</v>
      </c>
      <c r="F71" s="18" t="s">
        <v>157</v>
      </c>
      <c r="G71" s="18" t="s">
        <v>158</v>
      </c>
      <c r="H71" s="18">
        <v>37076</v>
      </c>
      <c r="I71" s="18">
        <v>37077</v>
      </c>
      <c r="J71" s="18">
        <v>37007</v>
      </c>
      <c r="K71" s="18">
        <v>6410</v>
      </c>
      <c r="L71" s="18">
        <v>6410</v>
      </c>
      <c r="M71" s="18" t="s">
        <v>116</v>
      </c>
      <c r="N71" s="18" t="s">
        <v>117</v>
      </c>
      <c r="O71" s="19">
        <v>4.8309642798599999</v>
      </c>
      <c r="P71" s="19">
        <v>1.95502</v>
      </c>
      <c r="Q71" s="18" t="s">
        <v>79</v>
      </c>
      <c r="R71" s="18" t="s">
        <v>80</v>
      </c>
      <c r="S71" s="18">
        <v>16</v>
      </c>
      <c r="T71" s="18">
        <v>60</v>
      </c>
      <c r="U71" s="18" t="s">
        <v>71</v>
      </c>
      <c r="V71" s="18" t="s">
        <v>74</v>
      </c>
      <c r="W71" s="18" t="s">
        <v>75</v>
      </c>
      <c r="X71" s="20">
        <v>0.70014500000000002</v>
      </c>
      <c r="Y71" s="20">
        <v>6.29983</v>
      </c>
      <c r="Z71" s="20">
        <v>0.30199999999999999</v>
      </c>
      <c r="AA71" s="20">
        <v>0.30499999999999999</v>
      </c>
      <c r="AB71" s="20">
        <f t="shared" si="2"/>
        <v>0.95542063957419998</v>
      </c>
      <c r="AC71" s="20">
        <f t="shared" si="3"/>
        <v>8.5598240843870013</v>
      </c>
    </row>
    <row r="72" spans="1:29" x14ac:dyDescent="0.25">
      <c r="A72" s="18">
        <v>10</v>
      </c>
      <c r="B72" s="18">
        <v>332</v>
      </c>
      <c r="C72" s="18" t="s">
        <v>165</v>
      </c>
      <c r="D72" s="18" t="s">
        <v>136</v>
      </c>
      <c r="E72" s="18" t="s">
        <v>166</v>
      </c>
      <c r="F72" s="18" t="s">
        <v>157</v>
      </c>
      <c r="G72" s="18" t="s">
        <v>158</v>
      </c>
      <c r="H72" s="18">
        <v>37080</v>
      </c>
      <c r="I72" s="18">
        <v>37081</v>
      </c>
      <c r="J72" s="18">
        <v>37011</v>
      </c>
      <c r="K72" s="18">
        <v>6410</v>
      </c>
      <c r="L72" s="18">
        <v>6410</v>
      </c>
      <c r="M72" s="18" t="s">
        <v>116</v>
      </c>
      <c r="N72" s="18" t="s">
        <v>117</v>
      </c>
      <c r="O72" s="19">
        <v>2.86812775238</v>
      </c>
      <c r="P72" s="19">
        <v>1.16069</v>
      </c>
      <c r="Q72" s="18" t="s">
        <v>79</v>
      </c>
      <c r="R72" s="18" t="s">
        <v>80</v>
      </c>
      <c r="S72" s="18">
        <v>16</v>
      </c>
      <c r="T72" s="18">
        <v>60</v>
      </c>
      <c r="U72" s="18" t="s">
        <v>71</v>
      </c>
      <c r="V72" s="18" t="s">
        <v>74</v>
      </c>
      <c r="W72" s="18" t="s">
        <v>75</v>
      </c>
      <c r="X72" s="20">
        <v>0.70014500000000002</v>
      </c>
      <c r="Y72" s="20">
        <v>6.29983</v>
      </c>
      <c r="Z72" s="20">
        <v>0.30199999999999999</v>
      </c>
      <c r="AA72" s="20">
        <v>0.30499999999999999</v>
      </c>
      <c r="AB72" s="20">
        <f t="shared" si="2"/>
        <v>0.56723060743489995</v>
      </c>
      <c r="AC72" s="20">
        <f t="shared" si="3"/>
        <v>5.0819440294765004</v>
      </c>
    </row>
    <row r="73" spans="1:29" x14ac:dyDescent="0.25">
      <c r="A73" s="18">
        <v>10</v>
      </c>
      <c r="B73" s="18">
        <v>332</v>
      </c>
      <c r="C73" s="18" t="s">
        <v>165</v>
      </c>
      <c r="D73" s="18" t="s">
        <v>136</v>
      </c>
      <c r="E73" s="18" t="s">
        <v>166</v>
      </c>
      <c r="F73" s="18" t="s">
        <v>157</v>
      </c>
      <c r="G73" s="18" t="s">
        <v>158</v>
      </c>
      <c r="H73" s="18">
        <v>48135</v>
      </c>
      <c r="I73" s="18">
        <v>48136</v>
      </c>
      <c r="J73" s="18">
        <v>48052</v>
      </c>
      <c r="K73" s="18">
        <v>6411</v>
      </c>
      <c r="L73" s="18">
        <v>6411</v>
      </c>
      <c r="M73" s="18" t="s">
        <v>116</v>
      </c>
      <c r="N73" s="18" t="s">
        <v>117</v>
      </c>
      <c r="O73" s="19">
        <v>2.22259936213</v>
      </c>
      <c r="P73" s="19">
        <v>0.89945399999999998</v>
      </c>
      <c r="Q73" s="18" t="s">
        <v>79</v>
      </c>
      <c r="R73" s="18" t="s">
        <v>80</v>
      </c>
      <c r="S73" s="18">
        <v>16</v>
      </c>
      <c r="T73" s="18">
        <v>60</v>
      </c>
      <c r="U73" s="18" t="s">
        <v>71</v>
      </c>
      <c r="V73" s="18" t="s">
        <v>163</v>
      </c>
      <c r="W73" s="18" t="s">
        <v>75</v>
      </c>
      <c r="X73" s="20">
        <v>0.70014500000000002</v>
      </c>
      <c r="Y73" s="20">
        <v>6.29983</v>
      </c>
      <c r="Z73" s="20">
        <v>0.30199999999999999</v>
      </c>
      <c r="AA73" s="20">
        <v>0.30499999999999999</v>
      </c>
      <c r="AB73" s="20">
        <f t="shared" si="2"/>
        <v>0.43956425813934003</v>
      </c>
      <c r="AC73" s="20">
        <f t="shared" si="3"/>
        <v>3.9381530685099002</v>
      </c>
    </row>
    <row r="74" spans="1:29" x14ac:dyDescent="0.25">
      <c r="A74" s="18">
        <v>10</v>
      </c>
      <c r="B74" s="18">
        <v>332</v>
      </c>
      <c r="C74" s="18" t="s">
        <v>165</v>
      </c>
      <c r="D74" s="18" t="s">
        <v>136</v>
      </c>
      <c r="E74" s="18" t="s">
        <v>166</v>
      </c>
      <c r="F74" s="18" t="s">
        <v>157</v>
      </c>
      <c r="G74" s="18" t="s">
        <v>158</v>
      </c>
      <c r="H74" s="18">
        <v>49104</v>
      </c>
      <c r="I74" s="18">
        <v>49105</v>
      </c>
      <c r="J74" s="18">
        <v>49021</v>
      </c>
      <c r="K74" s="18">
        <v>6430</v>
      </c>
      <c r="L74" s="18">
        <v>6430</v>
      </c>
      <c r="M74" s="18" t="s">
        <v>116</v>
      </c>
      <c r="N74" s="18" t="s">
        <v>117</v>
      </c>
      <c r="O74" s="19">
        <v>32.170774497799997</v>
      </c>
      <c r="P74" s="19">
        <v>13.0191</v>
      </c>
      <c r="Q74" s="18" t="s">
        <v>79</v>
      </c>
      <c r="R74" s="18" t="s">
        <v>80</v>
      </c>
      <c r="S74" s="18">
        <v>16</v>
      </c>
      <c r="T74" s="18">
        <v>60</v>
      </c>
      <c r="U74" s="18" t="s">
        <v>71</v>
      </c>
      <c r="V74" s="18" t="s">
        <v>76</v>
      </c>
      <c r="W74" s="18" t="s">
        <v>75</v>
      </c>
      <c r="X74" s="20">
        <v>0.70014500000000002</v>
      </c>
      <c r="Y74" s="20">
        <v>6.29983</v>
      </c>
      <c r="Z74" s="20">
        <v>0.30199999999999999</v>
      </c>
      <c r="AA74" s="20">
        <v>0.30499999999999999</v>
      </c>
      <c r="AB74" s="20">
        <f t="shared" si="2"/>
        <v>6.362449923110999</v>
      </c>
      <c r="AC74" s="20">
        <f t="shared" si="3"/>
        <v>57.002591143335003</v>
      </c>
    </row>
    <row r="75" spans="1:29" x14ac:dyDescent="0.25">
      <c r="A75" s="18">
        <v>10</v>
      </c>
      <c r="B75" s="18">
        <v>332</v>
      </c>
      <c r="C75" s="18" t="s">
        <v>165</v>
      </c>
      <c r="D75" s="18" t="s">
        <v>136</v>
      </c>
      <c r="E75" s="18" t="s">
        <v>166</v>
      </c>
      <c r="F75" s="18" t="s">
        <v>157</v>
      </c>
      <c r="G75" s="18" t="s">
        <v>158</v>
      </c>
      <c r="H75" s="18">
        <v>49106</v>
      </c>
      <c r="I75" s="18">
        <v>49107</v>
      </c>
      <c r="J75" s="18">
        <v>49023</v>
      </c>
      <c r="K75" s="18">
        <v>6430</v>
      </c>
      <c r="L75" s="18">
        <v>6430</v>
      </c>
      <c r="M75" s="18" t="s">
        <v>116</v>
      </c>
      <c r="N75" s="18" t="s">
        <v>117</v>
      </c>
      <c r="O75" s="19">
        <v>6.54752790582</v>
      </c>
      <c r="P75" s="19">
        <v>2.6496900000000001</v>
      </c>
      <c r="Q75" s="18" t="s">
        <v>79</v>
      </c>
      <c r="R75" s="18" t="s">
        <v>80</v>
      </c>
      <c r="S75" s="18">
        <v>16</v>
      </c>
      <c r="T75" s="18">
        <v>60</v>
      </c>
      <c r="U75" s="18" t="s">
        <v>71</v>
      </c>
      <c r="V75" s="18" t="s">
        <v>76</v>
      </c>
      <c r="W75" s="18" t="s">
        <v>75</v>
      </c>
      <c r="X75" s="20">
        <v>0.70014500000000002</v>
      </c>
      <c r="Y75" s="20">
        <v>6.29983</v>
      </c>
      <c r="Z75" s="20">
        <v>0.30199999999999999</v>
      </c>
      <c r="AA75" s="20">
        <v>0.30499999999999999</v>
      </c>
      <c r="AB75" s="20">
        <f t="shared" si="2"/>
        <v>1.2949067091249</v>
      </c>
      <c r="AC75" s="20">
        <f t="shared" si="3"/>
        <v>11.601354604126501</v>
      </c>
    </row>
    <row r="76" spans="1:29" x14ac:dyDescent="0.25">
      <c r="A76" s="18">
        <v>10</v>
      </c>
      <c r="B76" s="18">
        <v>332</v>
      </c>
      <c r="C76" s="18" t="s">
        <v>165</v>
      </c>
      <c r="D76" s="18" t="s">
        <v>136</v>
      </c>
      <c r="E76" s="18" t="s">
        <v>166</v>
      </c>
      <c r="F76" s="18" t="s">
        <v>157</v>
      </c>
      <c r="G76" s="18" t="s">
        <v>158</v>
      </c>
      <c r="H76" s="18">
        <v>49113</v>
      </c>
      <c r="I76" s="18">
        <v>49114</v>
      </c>
      <c r="J76" s="18">
        <v>49030</v>
      </c>
      <c r="K76" s="18">
        <v>6430</v>
      </c>
      <c r="L76" s="18">
        <v>6430</v>
      </c>
      <c r="M76" s="18" t="s">
        <v>116</v>
      </c>
      <c r="N76" s="18" t="s">
        <v>117</v>
      </c>
      <c r="O76" s="19">
        <v>15.159817031099999</v>
      </c>
      <c r="P76" s="19">
        <v>6.1349600000000004</v>
      </c>
      <c r="Q76" s="18" t="s">
        <v>79</v>
      </c>
      <c r="R76" s="18" t="s">
        <v>80</v>
      </c>
      <c r="S76" s="18">
        <v>16</v>
      </c>
      <c r="T76" s="18">
        <v>60</v>
      </c>
      <c r="U76" s="18" t="s">
        <v>71</v>
      </c>
      <c r="V76" s="18" t="s">
        <v>76</v>
      </c>
      <c r="W76" s="18" t="s">
        <v>75</v>
      </c>
      <c r="X76" s="20">
        <v>0.70014500000000002</v>
      </c>
      <c r="Y76" s="20">
        <v>6.29983</v>
      </c>
      <c r="Z76" s="20">
        <v>0.30199999999999999</v>
      </c>
      <c r="AA76" s="20">
        <v>0.30499999999999999</v>
      </c>
      <c r="AB76" s="20">
        <f t="shared" si="2"/>
        <v>2.9981623753016002</v>
      </c>
      <c r="AC76" s="20">
        <f t="shared" si="3"/>
        <v>26.861197514476004</v>
      </c>
    </row>
    <row r="77" spans="1:29" x14ac:dyDescent="0.25">
      <c r="A77" s="18">
        <v>10</v>
      </c>
      <c r="B77" s="18">
        <v>332</v>
      </c>
      <c r="C77" s="18" t="s">
        <v>165</v>
      </c>
      <c r="D77" s="18" t="s">
        <v>136</v>
      </c>
      <c r="E77" s="18" t="s">
        <v>166</v>
      </c>
      <c r="F77" s="18" t="s">
        <v>157</v>
      </c>
      <c r="G77" s="18" t="s">
        <v>158</v>
      </c>
      <c r="H77" s="18">
        <v>49114</v>
      </c>
      <c r="I77" s="18">
        <v>49115</v>
      </c>
      <c r="J77" s="18">
        <v>49031</v>
      </c>
      <c r="K77" s="18">
        <v>6430</v>
      </c>
      <c r="L77" s="18">
        <v>6430</v>
      </c>
      <c r="M77" s="18" t="s">
        <v>116</v>
      </c>
      <c r="N77" s="18" t="s">
        <v>117</v>
      </c>
      <c r="O77" s="19">
        <v>5.0163691762799996</v>
      </c>
      <c r="P77" s="19">
        <v>2.0300500000000001</v>
      </c>
      <c r="Q77" s="18" t="s">
        <v>79</v>
      </c>
      <c r="R77" s="18" t="s">
        <v>80</v>
      </c>
      <c r="S77" s="18">
        <v>16</v>
      </c>
      <c r="T77" s="18">
        <v>60</v>
      </c>
      <c r="U77" s="18" t="s">
        <v>71</v>
      </c>
      <c r="V77" s="18" t="s">
        <v>76</v>
      </c>
      <c r="W77" s="18" t="s">
        <v>75</v>
      </c>
      <c r="X77" s="20">
        <v>0.70014500000000002</v>
      </c>
      <c r="Y77" s="20">
        <v>6.29983</v>
      </c>
      <c r="Z77" s="20">
        <v>0.30199999999999999</v>
      </c>
      <c r="AA77" s="20">
        <v>0.30499999999999999</v>
      </c>
      <c r="AB77" s="20">
        <f t="shared" si="2"/>
        <v>0.99208789136050002</v>
      </c>
      <c r="AC77" s="20">
        <f t="shared" si="3"/>
        <v>8.8883340745925015</v>
      </c>
    </row>
    <row r="78" spans="1:29" x14ac:dyDescent="0.25">
      <c r="A78" s="18">
        <v>10</v>
      </c>
      <c r="B78" s="18">
        <v>332</v>
      </c>
      <c r="C78" s="18" t="s">
        <v>165</v>
      </c>
      <c r="D78" s="18" t="s">
        <v>136</v>
      </c>
      <c r="E78" s="18" t="s">
        <v>166</v>
      </c>
      <c r="F78" s="18" t="s">
        <v>157</v>
      </c>
      <c r="G78" s="18" t="s">
        <v>158</v>
      </c>
      <c r="H78" s="18">
        <v>49116</v>
      </c>
      <c r="I78" s="18">
        <v>49117</v>
      </c>
      <c r="J78" s="18">
        <v>49033</v>
      </c>
      <c r="K78" s="18">
        <v>6430</v>
      </c>
      <c r="L78" s="18">
        <v>6430</v>
      </c>
      <c r="M78" s="18" t="s">
        <v>116</v>
      </c>
      <c r="N78" s="18" t="s">
        <v>117</v>
      </c>
      <c r="O78" s="19">
        <v>3.80650614866</v>
      </c>
      <c r="P78" s="19">
        <v>1.54044</v>
      </c>
      <c r="Q78" s="18" t="s">
        <v>79</v>
      </c>
      <c r="R78" s="18" t="s">
        <v>80</v>
      </c>
      <c r="S78" s="18">
        <v>16</v>
      </c>
      <c r="T78" s="18">
        <v>60</v>
      </c>
      <c r="U78" s="18" t="s">
        <v>71</v>
      </c>
      <c r="V78" s="18" t="s">
        <v>76</v>
      </c>
      <c r="W78" s="18" t="s">
        <v>75</v>
      </c>
      <c r="X78" s="20">
        <v>0.70014500000000002</v>
      </c>
      <c r="Y78" s="20">
        <v>6.29983</v>
      </c>
      <c r="Z78" s="20">
        <v>0.30199999999999999</v>
      </c>
      <c r="AA78" s="20">
        <v>0.30499999999999999</v>
      </c>
      <c r="AB78" s="20">
        <f t="shared" si="2"/>
        <v>0.75281489193239992</v>
      </c>
      <c r="AC78" s="20">
        <f t="shared" si="3"/>
        <v>6.7446345370140008</v>
      </c>
    </row>
    <row r="79" spans="1:29" x14ac:dyDescent="0.25">
      <c r="A79" s="18">
        <v>10</v>
      </c>
      <c r="B79" s="18">
        <v>332</v>
      </c>
      <c r="C79" s="18" t="s">
        <v>165</v>
      </c>
      <c r="D79" s="18" t="s">
        <v>136</v>
      </c>
      <c r="E79" s="18" t="s">
        <v>166</v>
      </c>
      <c r="F79" s="18" t="s">
        <v>157</v>
      </c>
      <c r="G79" s="18" t="s">
        <v>158</v>
      </c>
      <c r="H79" s="18">
        <v>49119</v>
      </c>
      <c r="I79" s="18">
        <v>49120</v>
      </c>
      <c r="J79" s="18">
        <v>49036</v>
      </c>
      <c r="K79" s="18">
        <v>6430</v>
      </c>
      <c r="L79" s="18">
        <v>6430</v>
      </c>
      <c r="M79" s="18" t="s">
        <v>116</v>
      </c>
      <c r="N79" s="18" t="s">
        <v>117</v>
      </c>
      <c r="O79" s="19">
        <v>5.08639110832</v>
      </c>
      <c r="P79" s="19">
        <v>2.0583900000000002</v>
      </c>
      <c r="Q79" s="18" t="s">
        <v>79</v>
      </c>
      <c r="R79" s="18" t="s">
        <v>80</v>
      </c>
      <c r="S79" s="18">
        <v>16</v>
      </c>
      <c r="T79" s="18">
        <v>60</v>
      </c>
      <c r="U79" s="18" t="s">
        <v>71</v>
      </c>
      <c r="V79" s="18" t="s">
        <v>76</v>
      </c>
      <c r="W79" s="18" t="s">
        <v>75</v>
      </c>
      <c r="X79" s="20">
        <v>0.70014500000000002</v>
      </c>
      <c r="Y79" s="20">
        <v>6.29983</v>
      </c>
      <c r="Z79" s="20">
        <v>0.30199999999999999</v>
      </c>
      <c r="AA79" s="20">
        <v>0.30499999999999999</v>
      </c>
      <c r="AB79" s="20">
        <f t="shared" si="2"/>
        <v>1.0059376836519001</v>
      </c>
      <c r="AC79" s="20">
        <f t="shared" si="3"/>
        <v>9.0124174162215027</v>
      </c>
    </row>
    <row r="80" spans="1:29" x14ac:dyDescent="0.25">
      <c r="A80" s="18">
        <v>10</v>
      </c>
      <c r="B80" s="18">
        <v>332</v>
      </c>
      <c r="C80" s="18" t="s">
        <v>165</v>
      </c>
      <c r="D80" s="18" t="s">
        <v>136</v>
      </c>
      <c r="E80" s="18" t="s">
        <v>166</v>
      </c>
      <c r="F80" s="18" t="s">
        <v>157</v>
      </c>
      <c r="G80" s="18" t="s">
        <v>158</v>
      </c>
      <c r="H80" s="18">
        <v>49120</v>
      </c>
      <c r="I80" s="18">
        <v>49121</v>
      </c>
      <c r="J80" s="18">
        <v>49037</v>
      </c>
      <c r="K80" s="18">
        <v>6430</v>
      </c>
      <c r="L80" s="18">
        <v>6430</v>
      </c>
      <c r="M80" s="18" t="s">
        <v>116</v>
      </c>
      <c r="N80" s="18" t="s">
        <v>117</v>
      </c>
      <c r="O80" s="19">
        <v>2.39735029702</v>
      </c>
      <c r="P80" s="19">
        <v>0.97017299999999995</v>
      </c>
      <c r="Q80" s="18" t="s">
        <v>79</v>
      </c>
      <c r="R80" s="18" t="s">
        <v>80</v>
      </c>
      <c r="S80" s="18">
        <v>16</v>
      </c>
      <c r="T80" s="18">
        <v>60</v>
      </c>
      <c r="U80" s="18" t="s">
        <v>71</v>
      </c>
      <c r="V80" s="18" t="s">
        <v>76</v>
      </c>
      <c r="W80" s="18" t="s">
        <v>75</v>
      </c>
      <c r="X80" s="20">
        <v>0.70014500000000002</v>
      </c>
      <c r="Y80" s="20">
        <v>6.29983</v>
      </c>
      <c r="Z80" s="20">
        <v>0.30199999999999999</v>
      </c>
      <c r="AA80" s="20">
        <v>0.30499999999999999</v>
      </c>
      <c r="AB80" s="20">
        <f t="shared" si="2"/>
        <v>0.47412471900932995</v>
      </c>
      <c r="AC80" s="20">
        <f t="shared" si="3"/>
        <v>4.24778785456005</v>
      </c>
    </row>
    <row r="81" spans="1:29" x14ac:dyDescent="0.25">
      <c r="A81" s="18">
        <v>10</v>
      </c>
      <c r="B81" s="18">
        <v>332</v>
      </c>
      <c r="C81" s="18" t="s">
        <v>165</v>
      </c>
      <c r="D81" s="18" t="s">
        <v>136</v>
      </c>
      <c r="E81" s="18" t="s">
        <v>166</v>
      </c>
      <c r="F81" s="18" t="s">
        <v>157</v>
      </c>
      <c r="G81" s="18" t="s">
        <v>158</v>
      </c>
      <c r="H81" s="18">
        <v>49143</v>
      </c>
      <c r="I81" s="18">
        <v>49144</v>
      </c>
      <c r="J81" s="18">
        <v>49060</v>
      </c>
      <c r="K81" s="18">
        <v>6430</v>
      </c>
      <c r="L81" s="18">
        <v>6430</v>
      </c>
      <c r="M81" s="18" t="s">
        <v>116</v>
      </c>
      <c r="N81" s="18" t="s">
        <v>117</v>
      </c>
      <c r="O81" s="19">
        <v>9.9012192544299999</v>
      </c>
      <c r="P81" s="19">
        <v>4.0068799999999998</v>
      </c>
      <c r="Q81" s="18" t="s">
        <v>79</v>
      </c>
      <c r="R81" s="18" t="s">
        <v>80</v>
      </c>
      <c r="S81" s="18">
        <v>16</v>
      </c>
      <c r="T81" s="18">
        <v>60</v>
      </c>
      <c r="U81" s="18" t="s">
        <v>71</v>
      </c>
      <c r="V81" s="18" t="s">
        <v>76</v>
      </c>
      <c r="W81" s="18" t="s">
        <v>75</v>
      </c>
      <c r="X81" s="20">
        <v>0.70014500000000002</v>
      </c>
      <c r="Y81" s="20">
        <v>6.29983</v>
      </c>
      <c r="Z81" s="20">
        <v>0.30199999999999999</v>
      </c>
      <c r="AA81" s="20">
        <v>0.30499999999999999</v>
      </c>
      <c r="AB81" s="20">
        <f t="shared" si="2"/>
        <v>1.9581671043247999</v>
      </c>
      <c r="AC81" s="20">
        <f t="shared" si="3"/>
        <v>17.543650667128002</v>
      </c>
    </row>
    <row r="82" spans="1:29" x14ac:dyDescent="0.25">
      <c r="A82" s="18">
        <v>10</v>
      </c>
      <c r="B82" s="18">
        <v>332</v>
      </c>
      <c r="C82" s="18" t="s">
        <v>165</v>
      </c>
      <c r="D82" s="18" t="s">
        <v>136</v>
      </c>
      <c r="E82" s="18" t="s">
        <v>166</v>
      </c>
      <c r="F82" s="18" t="s">
        <v>157</v>
      </c>
      <c r="G82" s="18" t="s">
        <v>158</v>
      </c>
      <c r="H82" s="18">
        <v>49150</v>
      </c>
      <c r="I82" s="18">
        <v>49151</v>
      </c>
      <c r="J82" s="18">
        <v>49067</v>
      </c>
      <c r="K82" s="18">
        <v>6430</v>
      </c>
      <c r="L82" s="18">
        <v>6430</v>
      </c>
      <c r="M82" s="18" t="s">
        <v>116</v>
      </c>
      <c r="N82" s="18" t="s">
        <v>117</v>
      </c>
      <c r="O82" s="19">
        <v>0.88145002752299995</v>
      </c>
      <c r="P82" s="19">
        <v>0.35671000000000003</v>
      </c>
      <c r="Q82" s="18" t="s">
        <v>79</v>
      </c>
      <c r="R82" s="18" t="s">
        <v>80</v>
      </c>
      <c r="S82" s="18">
        <v>16</v>
      </c>
      <c r="T82" s="18">
        <v>60</v>
      </c>
      <c r="U82" s="18" t="s">
        <v>71</v>
      </c>
      <c r="V82" s="18" t="s">
        <v>76</v>
      </c>
      <c r="W82" s="18" t="s">
        <v>75</v>
      </c>
      <c r="X82" s="20">
        <v>0.70014500000000002</v>
      </c>
      <c r="Y82" s="20">
        <v>6.29983</v>
      </c>
      <c r="Z82" s="20">
        <v>0.30199999999999999</v>
      </c>
      <c r="AA82" s="20">
        <v>0.30499999999999999</v>
      </c>
      <c r="AB82" s="20">
        <f t="shared" si="2"/>
        <v>0.17432460861910001</v>
      </c>
      <c r="AC82" s="20">
        <f t="shared" si="3"/>
        <v>1.5618125897135002</v>
      </c>
    </row>
    <row r="83" spans="1:29" x14ac:dyDescent="0.25">
      <c r="A83" s="18">
        <v>10</v>
      </c>
      <c r="B83" s="18">
        <v>332</v>
      </c>
      <c r="C83" s="18" t="s">
        <v>165</v>
      </c>
      <c r="D83" s="18" t="s">
        <v>136</v>
      </c>
      <c r="E83" s="18" t="s">
        <v>166</v>
      </c>
      <c r="F83" s="18" t="s">
        <v>157</v>
      </c>
      <c r="G83" s="18" t="s">
        <v>158</v>
      </c>
      <c r="H83" s="18">
        <v>49155</v>
      </c>
      <c r="I83" s="18">
        <v>49156</v>
      </c>
      <c r="J83" s="18">
        <v>49072</v>
      </c>
      <c r="K83" s="18">
        <v>6430</v>
      </c>
      <c r="L83" s="18">
        <v>6430</v>
      </c>
      <c r="M83" s="18" t="s">
        <v>116</v>
      </c>
      <c r="N83" s="18" t="s">
        <v>117</v>
      </c>
      <c r="O83" s="19">
        <v>2.3157436701899998</v>
      </c>
      <c r="P83" s="19">
        <v>0.93714799999999998</v>
      </c>
      <c r="Q83" s="18" t="s">
        <v>79</v>
      </c>
      <c r="R83" s="18" t="s">
        <v>80</v>
      </c>
      <c r="S83" s="18">
        <v>16</v>
      </c>
      <c r="T83" s="18">
        <v>60</v>
      </c>
      <c r="U83" s="18" t="s">
        <v>71</v>
      </c>
      <c r="V83" s="18" t="s">
        <v>76</v>
      </c>
      <c r="W83" s="18" t="s">
        <v>75</v>
      </c>
      <c r="X83" s="20">
        <v>0.70014500000000002</v>
      </c>
      <c r="Y83" s="20">
        <v>6.29983</v>
      </c>
      <c r="Z83" s="20">
        <v>0.30199999999999999</v>
      </c>
      <c r="AA83" s="20">
        <v>0.30499999999999999</v>
      </c>
      <c r="AB83" s="20">
        <f t="shared" si="2"/>
        <v>0.45798536154907993</v>
      </c>
      <c r="AC83" s="20">
        <f t="shared" si="3"/>
        <v>4.1031917939638003</v>
      </c>
    </row>
    <row r="84" spans="1:29" x14ac:dyDescent="0.25">
      <c r="A84" s="18">
        <v>10</v>
      </c>
      <c r="B84" s="18">
        <v>332</v>
      </c>
      <c r="C84" s="18" t="s">
        <v>165</v>
      </c>
      <c r="D84" s="18" t="s">
        <v>136</v>
      </c>
      <c r="E84" s="18" t="s">
        <v>166</v>
      </c>
      <c r="F84" s="18" t="s">
        <v>157</v>
      </c>
      <c r="G84" s="18" t="s">
        <v>158</v>
      </c>
      <c r="H84" s="18">
        <v>49159</v>
      </c>
      <c r="I84" s="18">
        <v>49160</v>
      </c>
      <c r="J84" s="18">
        <v>49076</v>
      </c>
      <c r="K84" s="18">
        <v>6430</v>
      </c>
      <c r="L84" s="18">
        <v>6430</v>
      </c>
      <c r="M84" s="18" t="s">
        <v>116</v>
      </c>
      <c r="N84" s="18" t="s">
        <v>117</v>
      </c>
      <c r="O84" s="19">
        <v>3.6845593688</v>
      </c>
      <c r="P84" s="19">
        <v>1.49109</v>
      </c>
      <c r="Q84" s="18" t="s">
        <v>79</v>
      </c>
      <c r="R84" s="18" t="s">
        <v>80</v>
      </c>
      <c r="S84" s="18">
        <v>16</v>
      </c>
      <c r="T84" s="18">
        <v>60</v>
      </c>
      <c r="U84" s="18" t="s">
        <v>71</v>
      </c>
      <c r="V84" s="18" t="s">
        <v>76</v>
      </c>
      <c r="W84" s="18" t="s">
        <v>75</v>
      </c>
      <c r="X84" s="20">
        <v>0.70014500000000002</v>
      </c>
      <c r="Y84" s="20">
        <v>6.29983</v>
      </c>
      <c r="Z84" s="20">
        <v>0.30199999999999999</v>
      </c>
      <c r="AA84" s="20">
        <v>0.30499999999999999</v>
      </c>
      <c r="AB84" s="20">
        <f t="shared" si="2"/>
        <v>0.72869748721890004</v>
      </c>
      <c r="AC84" s="20">
        <f t="shared" si="3"/>
        <v>6.5285613927165009</v>
      </c>
    </row>
    <row r="85" spans="1:29" x14ac:dyDescent="0.25">
      <c r="A85" s="18">
        <v>10</v>
      </c>
      <c r="B85" s="18">
        <v>332</v>
      </c>
      <c r="C85" s="18" t="s">
        <v>165</v>
      </c>
      <c r="D85" s="18" t="s">
        <v>136</v>
      </c>
      <c r="E85" s="18" t="s">
        <v>166</v>
      </c>
      <c r="F85" s="18" t="s">
        <v>157</v>
      </c>
      <c r="G85" s="18" t="s">
        <v>158</v>
      </c>
      <c r="H85" s="18">
        <v>49172</v>
      </c>
      <c r="I85" s="18">
        <v>49173</v>
      </c>
      <c r="J85" s="18">
        <v>49089</v>
      </c>
      <c r="K85" s="18">
        <v>6430</v>
      </c>
      <c r="L85" s="18">
        <v>6430</v>
      </c>
      <c r="M85" s="18" t="s">
        <v>116</v>
      </c>
      <c r="N85" s="18" t="s">
        <v>117</v>
      </c>
      <c r="O85" s="19">
        <v>6.4221833448799996</v>
      </c>
      <c r="P85" s="19">
        <v>2.59897</v>
      </c>
      <c r="Q85" s="18" t="s">
        <v>79</v>
      </c>
      <c r="R85" s="18" t="s">
        <v>80</v>
      </c>
      <c r="S85" s="18">
        <v>16</v>
      </c>
      <c r="T85" s="18">
        <v>60</v>
      </c>
      <c r="U85" s="18" t="s">
        <v>71</v>
      </c>
      <c r="V85" s="18" t="s">
        <v>76</v>
      </c>
      <c r="W85" s="18" t="s">
        <v>75</v>
      </c>
      <c r="X85" s="20">
        <v>0.70014500000000002</v>
      </c>
      <c r="Y85" s="20">
        <v>6.29983</v>
      </c>
      <c r="Z85" s="20">
        <v>0.30199999999999999</v>
      </c>
      <c r="AA85" s="20">
        <v>0.30499999999999999</v>
      </c>
      <c r="AB85" s="20">
        <f t="shared" si="2"/>
        <v>1.2701197837536999</v>
      </c>
      <c r="AC85" s="20">
        <f t="shared" si="3"/>
        <v>11.379283076694501</v>
      </c>
    </row>
    <row r="86" spans="1:29" x14ac:dyDescent="0.25">
      <c r="A86" s="18">
        <v>10</v>
      </c>
      <c r="B86" s="18">
        <v>332</v>
      </c>
      <c r="C86" s="18" t="s">
        <v>165</v>
      </c>
      <c r="D86" s="18" t="s">
        <v>136</v>
      </c>
      <c r="E86" s="18" t="s">
        <v>166</v>
      </c>
      <c r="F86" s="18" t="s">
        <v>157</v>
      </c>
      <c r="G86" s="18" t="s">
        <v>158</v>
      </c>
      <c r="H86" s="18">
        <v>49178</v>
      </c>
      <c r="I86" s="18">
        <v>49179</v>
      </c>
      <c r="J86" s="18">
        <v>49095</v>
      </c>
      <c r="K86" s="18">
        <v>6430</v>
      </c>
      <c r="L86" s="18">
        <v>6430</v>
      </c>
      <c r="M86" s="18" t="s">
        <v>116</v>
      </c>
      <c r="N86" s="18" t="s">
        <v>117</v>
      </c>
      <c r="O86" s="19">
        <v>12.493892304499999</v>
      </c>
      <c r="P86" s="19">
        <v>5.0560999999999998</v>
      </c>
      <c r="Q86" s="18" t="s">
        <v>79</v>
      </c>
      <c r="R86" s="18" t="s">
        <v>80</v>
      </c>
      <c r="S86" s="18">
        <v>16</v>
      </c>
      <c r="T86" s="18">
        <v>60</v>
      </c>
      <c r="U86" s="18" t="s">
        <v>71</v>
      </c>
      <c r="V86" s="18" t="s">
        <v>76</v>
      </c>
      <c r="W86" s="18" t="s">
        <v>75</v>
      </c>
      <c r="X86" s="20">
        <v>0.70014500000000002</v>
      </c>
      <c r="Y86" s="20">
        <v>6.29983</v>
      </c>
      <c r="Z86" s="20">
        <v>0.30199999999999999</v>
      </c>
      <c r="AA86" s="20">
        <v>0.30499999999999999</v>
      </c>
      <c r="AB86" s="20">
        <f t="shared" si="2"/>
        <v>2.4709221878809999</v>
      </c>
      <c r="AC86" s="20">
        <f t="shared" si="3"/>
        <v>22.137536471785001</v>
      </c>
    </row>
    <row r="87" spans="1:29" x14ac:dyDescent="0.25">
      <c r="A87" s="18">
        <v>10</v>
      </c>
      <c r="B87" s="18">
        <v>332</v>
      </c>
      <c r="C87" s="18" t="s">
        <v>165</v>
      </c>
      <c r="D87" s="18" t="s">
        <v>136</v>
      </c>
      <c r="E87" s="18" t="s">
        <v>166</v>
      </c>
      <c r="F87" s="18" t="s">
        <v>157</v>
      </c>
      <c r="G87" s="18" t="s">
        <v>158</v>
      </c>
      <c r="H87" s="18">
        <v>49180</v>
      </c>
      <c r="I87" s="18">
        <v>49181</v>
      </c>
      <c r="J87" s="18">
        <v>49097</v>
      </c>
      <c r="K87" s="18">
        <v>6430</v>
      </c>
      <c r="L87" s="18">
        <v>6430</v>
      </c>
      <c r="M87" s="18" t="s">
        <v>116</v>
      </c>
      <c r="N87" s="18" t="s">
        <v>117</v>
      </c>
      <c r="O87" s="19">
        <v>15.717535639999999</v>
      </c>
      <c r="P87" s="19">
        <v>6.3606600000000002</v>
      </c>
      <c r="Q87" s="18" t="s">
        <v>79</v>
      </c>
      <c r="R87" s="18" t="s">
        <v>80</v>
      </c>
      <c r="S87" s="18">
        <v>16</v>
      </c>
      <c r="T87" s="18">
        <v>60</v>
      </c>
      <c r="U87" s="18" t="s">
        <v>71</v>
      </c>
      <c r="V87" s="18" t="s">
        <v>76</v>
      </c>
      <c r="W87" s="18" t="s">
        <v>75</v>
      </c>
      <c r="X87" s="20">
        <v>0.70014500000000002</v>
      </c>
      <c r="Y87" s="20">
        <v>6.29983</v>
      </c>
      <c r="Z87" s="20">
        <v>0.30199999999999999</v>
      </c>
      <c r="AA87" s="20">
        <v>0.30499999999999999</v>
      </c>
      <c r="AB87" s="20">
        <f t="shared" si="2"/>
        <v>3.1084622383985998</v>
      </c>
      <c r="AC87" s="20">
        <f t="shared" si="3"/>
        <v>27.849398298021004</v>
      </c>
    </row>
    <row r="88" spans="1:29" x14ac:dyDescent="0.25">
      <c r="A88" s="18">
        <v>10</v>
      </c>
      <c r="B88" s="18">
        <v>332</v>
      </c>
      <c r="C88" s="18" t="s">
        <v>165</v>
      </c>
      <c r="D88" s="18" t="s">
        <v>136</v>
      </c>
      <c r="E88" s="18" t="s">
        <v>166</v>
      </c>
      <c r="F88" s="18" t="s">
        <v>157</v>
      </c>
      <c r="G88" s="18" t="s">
        <v>158</v>
      </c>
      <c r="H88" s="18">
        <v>49182</v>
      </c>
      <c r="I88" s="18">
        <v>49183</v>
      </c>
      <c r="J88" s="18">
        <v>49099</v>
      </c>
      <c r="K88" s="18">
        <v>6430</v>
      </c>
      <c r="L88" s="18">
        <v>6430</v>
      </c>
      <c r="M88" s="18" t="s">
        <v>116</v>
      </c>
      <c r="N88" s="18" t="s">
        <v>117</v>
      </c>
      <c r="O88" s="19">
        <v>0.45036742243900002</v>
      </c>
      <c r="P88" s="19">
        <v>0.182257</v>
      </c>
      <c r="Q88" s="18" t="s">
        <v>79</v>
      </c>
      <c r="R88" s="18" t="s">
        <v>80</v>
      </c>
      <c r="S88" s="18">
        <v>16</v>
      </c>
      <c r="T88" s="18">
        <v>60</v>
      </c>
      <c r="U88" s="18" t="s">
        <v>71</v>
      </c>
      <c r="V88" s="18" t="s">
        <v>76</v>
      </c>
      <c r="W88" s="18" t="s">
        <v>75</v>
      </c>
      <c r="X88" s="20">
        <v>0.70014500000000002</v>
      </c>
      <c r="Y88" s="20">
        <v>6.29983</v>
      </c>
      <c r="Z88" s="20">
        <v>0.30199999999999999</v>
      </c>
      <c r="AA88" s="20">
        <v>0.30499999999999999</v>
      </c>
      <c r="AB88" s="20">
        <f t="shared" si="2"/>
        <v>8.9069216430970002E-2</v>
      </c>
      <c r="AC88" s="20">
        <f t="shared" si="3"/>
        <v>0.79799074083545007</v>
      </c>
    </row>
    <row r="89" spans="1:29" x14ac:dyDescent="0.25">
      <c r="AB89" s="20">
        <f>SUM(AB2:AB88)</f>
        <v>2213.8712921933939</v>
      </c>
      <c r="AC89" s="20">
        <f>SUM(AC2:AC88)</f>
        <v>13120.48801765409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1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</row>
    <row r="2" spans="1:29" x14ac:dyDescent="0.25">
      <c r="A2" s="18">
        <v>6</v>
      </c>
      <c r="B2" s="18">
        <v>324</v>
      </c>
      <c r="C2" s="18" t="s">
        <v>165</v>
      </c>
      <c r="D2" s="18" t="s">
        <v>197</v>
      </c>
      <c r="E2" s="18" t="s">
        <v>166</v>
      </c>
      <c r="F2" s="18" t="s">
        <v>157</v>
      </c>
      <c r="G2" s="18" t="s">
        <v>158</v>
      </c>
      <c r="H2" s="18">
        <v>7991</v>
      </c>
      <c r="I2" s="18">
        <v>7992</v>
      </c>
      <c r="J2" s="18">
        <v>7918</v>
      </c>
      <c r="K2" s="18">
        <v>2110</v>
      </c>
      <c r="L2" s="18">
        <v>2110</v>
      </c>
      <c r="M2" s="18" t="s">
        <v>159</v>
      </c>
      <c r="N2" s="18" t="s">
        <v>160</v>
      </c>
      <c r="O2" s="19">
        <v>1190.8542621399999</v>
      </c>
      <c r="P2" s="19">
        <v>481.92200000000003</v>
      </c>
      <c r="Q2" s="18" t="s">
        <v>161</v>
      </c>
      <c r="R2" s="18" t="s">
        <v>162</v>
      </c>
      <c r="S2" s="18">
        <v>26</v>
      </c>
      <c r="T2" s="18">
        <v>21</v>
      </c>
      <c r="U2" s="18" t="s">
        <v>57</v>
      </c>
      <c r="V2" s="18" t="s">
        <v>58</v>
      </c>
      <c r="W2" s="18" t="s">
        <v>57</v>
      </c>
      <c r="X2" s="20">
        <v>2.0660690000000002</v>
      </c>
      <c r="Y2" s="20">
        <v>12.512048</v>
      </c>
      <c r="Z2" s="20">
        <v>0.47</v>
      </c>
      <c r="AA2" s="20">
        <v>0.505</v>
      </c>
      <c r="AB2" s="20">
        <f t="shared" ref="AB2:AB16" si="0">P2*X2*(1-Z2)</f>
        <v>527.71257544754008</v>
      </c>
      <c r="AC2" s="20">
        <f t="shared" ref="AC2:AC16" si="1">P2*Y2*(1-AA2)</f>
        <v>2984.7664421467202</v>
      </c>
    </row>
    <row r="3" spans="1:29" x14ac:dyDescent="0.25">
      <c r="A3" s="18">
        <v>6</v>
      </c>
      <c r="B3" s="18">
        <v>324</v>
      </c>
      <c r="C3" s="18" t="s">
        <v>165</v>
      </c>
      <c r="D3" s="18" t="s">
        <v>197</v>
      </c>
      <c r="E3" s="18" t="s">
        <v>166</v>
      </c>
      <c r="F3" s="18" t="s">
        <v>157</v>
      </c>
      <c r="G3" s="18" t="s">
        <v>158</v>
      </c>
      <c r="H3" s="18">
        <v>8024</v>
      </c>
      <c r="I3" s="18">
        <v>8025</v>
      </c>
      <c r="J3" s="18">
        <v>7951</v>
      </c>
      <c r="K3" s="18">
        <v>2110</v>
      </c>
      <c r="L3" s="18">
        <v>2110</v>
      </c>
      <c r="M3" s="18" t="s">
        <v>159</v>
      </c>
      <c r="N3" s="18" t="s">
        <v>160</v>
      </c>
      <c r="O3" s="19">
        <v>362.278311309</v>
      </c>
      <c r="P3" s="19">
        <v>146.60900000000001</v>
      </c>
      <c r="Q3" s="18" t="s">
        <v>161</v>
      </c>
      <c r="R3" s="18" t="s">
        <v>162</v>
      </c>
      <c r="S3" s="18">
        <v>26</v>
      </c>
      <c r="T3" s="18">
        <v>21</v>
      </c>
      <c r="U3" s="18" t="s">
        <v>57</v>
      </c>
      <c r="V3" s="18" t="s">
        <v>58</v>
      </c>
      <c r="W3" s="18" t="s">
        <v>57</v>
      </c>
      <c r="X3" s="20">
        <v>2.0660690000000002</v>
      </c>
      <c r="Y3" s="20">
        <v>12.512048</v>
      </c>
      <c r="Z3" s="20">
        <v>0.47</v>
      </c>
      <c r="AA3" s="20">
        <v>0.505</v>
      </c>
      <c r="AB3" s="20">
        <f t="shared" si="0"/>
        <v>160.53928431113002</v>
      </c>
      <c r="AC3" s="20">
        <f t="shared" si="1"/>
        <v>908.01752838984009</v>
      </c>
    </row>
    <row r="4" spans="1:29" x14ac:dyDescent="0.25">
      <c r="A4" s="18">
        <v>6</v>
      </c>
      <c r="B4" s="18">
        <v>324</v>
      </c>
      <c r="C4" s="18" t="s">
        <v>165</v>
      </c>
      <c r="D4" s="18" t="s">
        <v>197</v>
      </c>
      <c r="E4" s="18" t="s">
        <v>166</v>
      </c>
      <c r="F4" s="18" t="s">
        <v>157</v>
      </c>
      <c r="G4" s="18" t="s">
        <v>158</v>
      </c>
      <c r="H4" s="18">
        <v>9531</v>
      </c>
      <c r="I4" s="18">
        <v>9532</v>
      </c>
      <c r="J4" s="18">
        <v>9489</v>
      </c>
      <c r="K4" s="18">
        <v>2120</v>
      </c>
      <c r="L4" s="18">
        <v>2120</v>
      </c>
      <c r="M4" s="18" t="s">
        <v>159</v>
      </c>
      <c r="N4" s="18" t="s">
        <v>160</v>
      </c>
      <c r="O4" s="19">
        <v>183.06646809899999</v>
      </c>
      <c r="P4" s="19">
        <v>74.084400000000002</v>
      </c>
      <c r="Q4" s="18" t="s">
        <v>161</v>
      </c>
      <c r="R4" s="18" t="s">
        <v>162</v>
      </c>
      <c r="S4" s="18">
        <v>27</v>
      </c>
      <c r="T4" s="18">
        <v>22</v>
      </c>
      <c r="U4" s="18" t="s">
        <v>59</v>
      </c>
      <c r="V4" s="18" t="s">
        <v>60</v>
      </c>
      <c r="W4" s="18" t="s">
        <v>61</v>
      </c>
      <c r="X4" s="20">
        <v>1.2824150000000001</v>
      </c>
      <c r="Y4" s="20">
        <v>9.8094619999999999</v>
      </c>
      <c r="Z4" s="20">
        <v>0.47</v>
      </c>
      <c r="AA4" s="20">
        <v>0.505</v>
      </c>
      <c r="AB4" s="20">
        <f t="shared" si="0"/>
        <v>50.353681287780006</v>
      </c>
      <c r="AC4" s="20">
        <f t="shared" si="1"/>
        <v>359.73041276343599</v>
      </c>
    </row>
    <row r="5" spans="1:29" x14ac:dyDescent="0.25">
      <c r="A5" s="18">
        <v>6</v>
      </c>
      <c r="B5" s="18">
        <v>324</v>
      </c>
      <c r="C5" s="18" t="s">
        <v>165</v>
      </c>
      <c r="D5" s="18" t="s">
        <v>197</v>
      </c>
      <c r="E5" s="18" t="s">
        <v>166</v>
      </c>
      <c r="F5" s="18" t="s">
        <v>157</v>
      </c>
      <c r="G5" s="18" t="s">
        <v>158</v>
      </c>
      <c r="H5" s="18">
        <v>9544</v>
      </c>
      <c r="I5" s="18">
        <v>9545</v>
      </c>
      <c r="J5" s="18">
        <v>9502</v>
      </c>
      <c r="K5" s="18">
        <v>2120</v>
      </c>
      <c r="L5" s="18">
        <v>2120</v>
      </c>
      <c r="M5" s="18" t="s">
        <v>159</v>
      </c>
      <c r="N5" s="18" t="s">
        <v>160</v>
      </c>
      <c r="O5" s="19">
        <v>9.1123449951099993E-3</v>
      </c>
      <c r="P5" s="19">
        <v>3.6876399999999998E-3</v>
      </c>
      <c r="Q5" s="18" t="s">
        <v>161</v>
      </c>
      <c r="R5" s="18" t="s">
        <v>162</v>
      </c>
      <c r="S5" s="18">
        <v>27</v>
      </c>
      <c r="T5" s="18">
        <v>22</v>
      </c>
      <c r="U5" s="18" t="s">
        <v>59</v>
      </c>
      <c r="V5" s="18" t="s">
        <v>60</v>
      </c>
      <c r="W5" s="18" t="s">
        <v>61</v>
      </c>
      <c r="X5" s="20">
        <v>1.2824150000000001</v>
      </c>
      <c r="Y5" s="20">
        <v>9.8094619999999999</v>
      </c>
      <c r="Z5" s="20">
        <v>0.47</v>
      </c>
      <c r="AA5" s="20">
        <v>0.505</v>
      </c>
      <c r="AB5" s="20">
        <f t="shared" si="0"/>
        <v>2.506414970818E-3</v>
      </c>
      <c r="AC5" s="20">
        <f t="shared" si="1"/>
        <v>1.7906013402591601E-2</v>
      </c>
    </row>
    <row r="6" spans="1:29" x14ac:dyDescent="0.25">
      <c r="A6" s="18">
        <v>6</v>
      </c>
      <c r="B6" s="18">
        <v>324</v>
      </c>
      <c r="C6" s="18" t="s">
        <v>165</v>
      </c>
      <c r="D6" s="18" t="s">
        <v>197</v>
      </c>
      <c r="E6" s="18" t="s">
        <v>166</v>
      </c>
      <c r="F6" s="18" t="s">
        <v>157</v>
      </c>
      <c r="G6" s="18" t="s">
        <v>158</v>
      </c>
      <c r="H6" s="18">
        <v>9545</v>
      </c>
      <c r="I6" s="18">
        <v>9546</v>
      </c>
      <c r="J6" s="18">
        <v>9503</v>
      </c>
      <c r="K6" s="18">
        <v>2120</v>
      </c>
      <c r="L6" s="18">
        <v>2120</v>
      </c>
      <c r="M6" s="18" t="s">
        <v>159</v>
      </c>
      <c r="N6" s="18" t="s">
        <v>160</v>
      </c>
      <c r="O6" s="19">
        <v>20.022267611499998</v>
      </c>
      <c r="P6" s="19">
        <v>8.1027199999999997</v>
      </c>
      <c r="Q6" s="18" t="s">
        <v>161</v>
      </c>
      <c r="R6" s="18" t="s">
        <v>162</v>
      </c>
      <c r="S6" s="18">
        <v>27</v>
      </c>
      <c r="T6" s="18">
        <v>22</v>
      </c>
      <c r="U6" s="18" t="s">
        <v>59</v>
      </c>
      <c r="V6" s="18" t="s">
        <v>60</v>
      </c>
      <c r="W6" s="18" t="s">
        <v>61</v>
      </c>
      <c r="X6" s="20">
        <v>1.2824150000000001</v>
      </c>
      <c r="Y6" s="20">
        <v>9.8094619999999999</v>
      </c>
      <c r="Z6" s="20">
        <v>0.47</v>
      </c>
      <c r="AA6" s="20">
        <v>0.505</v>
      </c>
      <c r="AB6" s="20">
        <f t="shared" si="0"/>
        <v>5.5072563244640005</v>
      </c>
      <c r="AC6" s="20">
        <f t="shared" si="1"/>
        <v>39.344245348636797</v>
      </c>
    </row>
    <row r="7" spans="1:29" x14ac:dyDescent="0.25">
      <c r="A7" s="18">
        <v>6</v>
      </c>
      <c r="B7" s="18">
        <v>324</v>
      </c>
      <c r="C7" s="18" t="s">
        <v>165</v>
      </c>
      <c r="D7" s="18" t="s">
        <v>197</v>
      </c>
      <c r="E7" s="18" t="s">
        <v>166</v>
      </c>
      <c r="F7" s="18" t="s">
        <v>157</v>
      </c>
      <c r="G7" s="18" t="s">
        <v>158</v>
      </c>
      <c r="H7" s="18">
        <v>11911</v>
      </c>
      <c r="I7" s="18">
        <v>11912</v>
      </c>
      <c r="J7" s="18">
        <v>11866</v>
      </c>
      <c r="K7" s="18">
        <v>2130</v>
      </c>
      <c r="L7" s="18">
        <v>2130</v>
      </c>
      <c r="M7" s="18" t="s">
        <v>159</v>
      </c>
      <c r="N7" s="18" t="s">
        <v>160</v>
      </c>
      <c r="O7" s="19">
        <v>1.4054957340599999E-2</v>
      </c>
      <c r="P7" s="19">
        <v>5.6878400000000004E-3</v>
      </c>
      <c r="Q7" s="18" t="s">
        <v>161</v>
      </c>
      <c r="R7" s="18" t="s">
        <v>162</v>
      </c>
      <c r="S7" s="18">
        <v>28</v>
      </c>
      <c r="T7" s="18">
        <v>22</v>
      </c>
      <c r="U7" s="18" t="s">
        <v>59</v>
      </c>
      <c r="V7" s="18" t="s">
        <v>62</v>
      </c>
      <c r="W7" s="18" t="s">
        <v>63</v>
      </c>
      <c r="X7" s="20">
        <v>0.81161499999999998</v>
      </c>
      <c r="Y7" s="20">
        <v>8.1223080000000003</v>
      </c>
      <c r="Z7" s="20">
        <v>0.47</v>
      </c>
      <c r="AA7" s="20">
        <v>0.505</v>
      </c>
      <c r="AB7" s="20">
        <f t="shared" si="0"/>
        <v>2.4466582186479999E-3</v>
      </c>
      <c r="AC7" s="20">
        <f t="shared" si="1"/>
        <v>2.2868202225686404E-2</v>
      </c>
    </row>
    <row r="8" spans="1:29" x14ac:dyDescent="0.25">
      <c r="A8" s="18">
        <v>6</v>
      </c>
      <c r="B8" s="18">
        <v>324</v>
      </c>
      <c r="C8" s="18" t="s">
        <v>165</v>
      </c>
      <c r="D8" s="18" t="s">
        <v>197</v>
      </c>
      <c r="E8" s="18" t="s">
        <v>166</v>
      </c>
      <c r="F8" s="18" t="s">
        <v>157</v>
      </c>
      <c r="G8" s="18" t="s">
        <v>158</v>
      </c>
      <c r="H8" s="18">
        <v>11913</v>
      </c>
      <c r="I8" s="18">
        <v>11914</v>
      </c>
      <c r="J8" s="18">
        <v>11868</v>
      </c>
      <c r="K8" s="18">
        <v>2130</v>
      </c>
      <c r="L8" s="18">
        <v>2130</v>
      </c>
      <c r="M8" s="18" t="s">
        <v>159</v>
      </c>
      <c r="N8" s="18" t="s">
        <v>160</v>
      </c>
      <c r="O8" s="19">
        <v>18.086416653699999</v>
      </c>
      <c r="P8" s="19">
        <v>7.3193099999999998</v>
      </c>
      <c r="Q8" s="18" t="s">
        <v>161</v>
      </c>
      <c r="R8" s="18" t="s">
        <v>162</v>
      </c>
      <c r="S8" s="18">
        <v>28</v>
      </c>
      <c r="T8" s="18">
        <v>22</v>
      </c>
      <c r="U8" s="18" t="s">
        <v>59</v>
      </c>
      <c r="V8" s="18" t="s">
        <v>62</v>
      </c>
      <c r="W8" s="18" t="s">
        <v>63</v>
      </c>
      <c r="X8" s="20">
        <v>0.81161499999999998</v>
      </c>
      <c r="Y8" s="20">
        <v>8.1223080000000003</v>
      </c>
      <c r="Z8" s="20">
        <v>0.47</v>
      </c>
      <c r="AA8" s="20">
        <v>0.505</v>
      </c>
      <c r="AB8" s="20">
        <f t="shared" si="0"/>
        <v>3.1484447463944996</v>
      </c>
      <c r="AC8" s="20">
        <f t="shared" si="1"/>
        <v>29.427596632902599</v>
      </c>
    </row>
    <row r="9" spans="1:29" x14ac:dyDescent="0.25">
      <c r="A9" s="18">
        <v>6</v>
      </c>
      <c r="B9" s="18">
        <v>324</v>
      </c>
      <c r="C9" s="18" t="s">
        <v>165</v>
      </c>
      <c r="D9" s="18" t="s">
        <v>197</v>
      </c>
      <c r="E9" s="18" t="s">
        <v>166</v>
      </c>
      <c r="F9" s="18" t="s">
        <v>157</v>
      </c>
      <c r="G9" s="18" t="s">
        <v>158</v>
      </c>
      <c r="H9" s="18">
        <v>11914</v>
      </c>
      <c r="I9" s="18">
        <v>11915</v>
      </c>
      <c r="J9" s="18">
        <v>11869</v>
      </c>
      <c r="K9" s="18">
        <v>2130</v>
      </c>
      <c r="L9" s="18">
        <v>2130</v>
      </c>
      <c r="M9" s="18" t="s">
        <v>159</v>
      </c>
      <c r="N9" s="18" t="s">
        <v>160</v>
      </c>
      <c r="O9" s="19">
        <v>2.9212927065900001</v>
      </c>
      <c r="P9" s="19">
        <v>1.18221</v>
      </c>
      <c r="Q9" s="18" t="s">
        <v>161</v>
      </c>
      <c r="R9" s="18" t="s">
        <v>162</v>
      </c>
      <c r="S9" s="18">
        <v>28</v>
      </c>
      <c r="T9" s="18">
        <v>22</v>
      </c>
      <c r="U9" s="18" t="s">
        <v>59</v>
      </c>
      <c r="V9" s="18" t="s">
        <v>62</v>
      </c>
      <c r="W9" s="18" t="s">
        <v>63</v>
      </c>
      <c r="X9" s="20">
        <v>0.81161499999999998</v>
      </c>
      <c r="Y9" s="20">
        <v>8.1223080000000003</v>
      </c>
      <c r="Z9" s="20">
        <v>0.47</v>
      </c>
      <c r="AA9" s="20">
        <v>0.505</v>
      </c>
      <c r="AB9" s="20">
        <f t="shared" si="0"/>
        <v>0.50853466564950001</v>
      </c>
      <c r="AC9" s="20">
        <f t="shared" si="1"/>
        <v>4.7531255016365996</v>
      </c>
    </row>
    <row r="10" spans="1:29" x14ac:dyDescent="0.25">
      <c r="A10" s="18">
        <v>6</v>
      </c>
      <c r="B10" s="18">
        <v>324</v>
      </c>
      <c r="C10" s="18" t="s">
        <v>165</v>
      </c>
      <c r="D10" s="18" t="s">
        <v>197</v>
      </c>
      <c r="E10" s="18" t="s">
        <v>166</v>
      </c>
      <c r="F10" s="18" t="s">
        <v>157</v>
      </c>
      <c r="G10" s="18" t="s">
        <v>158</v>
      </c>
      <c r="H10" s="18">
        <v>11918</v>
      </c>
      <c r="I10" s="18">
        <v>11919</v>
      </c>
      <c r="J10" s="18">
        <v>11873</v>
      </c>
      <c r="K10" s="18">
        <v>2130</v>
      </c>
      <c r="L10" s="18">
        <v>2130</v>
      </c>
      <c r="M10" s="18" t="s">
        <v>159</v>
      </c>
      <c r="N10" s="18" t="s">
        <v>160</v>
      </c>
      <c r="O10" s="19">
        <v>86.750120305099998</v>
      </c>
      <c r="P10" s="19">
        <v>35.106499999999997</v>
      </c>
      <c r="Q10" s="18" t="s">
        <v>161</v>
      </c>
      <c r="R10" s="18" t="s">
        <v>162</v>
      </c>
      <c r="S10" s="18">
        <v>28</v>
      </c>
      <c r="T10" s="18">
        <v>22</v>
      </c>
      <c r="U10" s="18" t="s">
        <v>59</v>
      </c>
      <c r="V10" s="18" t="s">
        <v>62</v>
      </c>
      <c r="W10" s="18" t="s">
        <v>63</v>
      </c>
      <c r="X10" s="20">
        <v>0.81161499999999998</v>
      </c>
      <c r="Y10" s="20">
        <v>8.1223080000000003</v>
      </c>
      <c r="Z10" s="20">
        <v>0.47</v>
      </c>
      <c r="AA10" s="20">
        <v>0.505</v>
      </c>
      <c r="AB10" s="20">
        <f t="shared" si="0"/>
        <v>15.101269858675</v>
      </c>
      <c r="AC10" s="20">
        <f t="shared" si="1"/>
        <v>141.14717387198999</v>
      </c>
    </row>
    <row r="11" spans="1:29" x14ac:dyDescent="0.25">
      <c r="A11" s="18">
        <v>6</v>
      </c>
      <c r="B11" s="18">
        <v>324</v>
      </c>
      <c r="C11" s="18" t="s">
        <v>165</v>
      </c>
      <c r="D11" s="18" t="s">
        <v>197</v>
      </c>
      <c r="E11" s="18" t="s">
        <v>166</v>
      </c>
      <c r="F11" s="18" t="s">
        <v>157</v>
      </c>
      <c r="G11" s="18" t="s">
        <v>158</v>
      </c>
      <c r="H11" s="18">
        <v>11920</v>
      </c>
      <c r="I11" s="18">
        <v>11921</v>
      </c>
      <c r="J11" s="18">
        <v>11875</v>
      </c>
      <c r="K11" s="18">
        <v>2130</v>
      </c>
      <c r="L11" s="18">
        <v>2130</v>
      </c>
      <c r="M11" s="18" t="s">
        <v>159</v>
      </c>
      <c r="N11" s="18" t="s">
        <v>160</v>
      </c>
      <c r="O11" s="19">
        <v>46.817280260899999</v>
      </c>
      <c r="P11" s="19">
        <v>18.946300000000001</v>
      </c>
      <c r="Q11" s="18" t="s">
        <v>161</v>
      </c>
      <c r="R11" s="18" t="s">
        <v>162</v>
      </c>
      <c r="S11" s="18">
        <v>28</v>
      </c>
      <c r="T11" s="18">
        <v>22</v>
      </c>
      <c r="U11" s="18" t="s">
        <v>59</v>
      </c>
      <c r="V11" s="18" t="s">
        <v>62</v>
      </c>
      <c r="W11" s="18" t="s">
        <v>63</v>
      </c>
      <c r="X11" s="20">
        <v>0.81161499999999998</v>
      </c>
      <c r="Y11" s="20">
        <v>8.1223080000000003</v>
      </c>
      <c r="Z11" s="20">
        <v>0.47</v>
      </c>
      <c r="AA11" s="20">
        <v>0.505</v>
      </c>
      <c r="AB11" s="20">
        <f t="shared" si="0"/>
        <v>8.1498636754849993</v>
      </c>
      <c r="AC11" s="20">
        <f t="shared" si="1"/>
        <v>76.174403609898008</v>
      </c>
    </row>
    <row r="12" spans="1:29" x14ac:dyDescent="0.25">
      <c r="A12" s="18">
        <v>6</v>
      </c>
      <c r="B12" s="18">
        <v>324</v>
      </c>
      <c r="C12" s="18" t="s">
        <v>165</v>
      </c>
      <c r="D12" s="18" t="s">
        <v>197</v>
      </c>
      <c r="E12" s="18" t="s">
        <v>166</v>
      </c>
      <c r="F12" s="18" t="s">
        <v>157</v>
      </c>
      <c r="G12" s="18" t="s">
        <v>158</v>
      </c>
      <c r="H12" s="18">
        <v>11923</v>
      </c>
      <c r="I12" s="18">
        <v>11924</v>
      </c>
      <c r="J12" s="18">
        <v>11878</v>
      </c>
      <c r="K12" s="18">
        <v>2130</v>
      </c>
      <c r="L12" s="18">
        <v>2130</v>
      </c>
      <c r="M12" s="18" t="s">
        <v>159</v>
      </c>
      <c r="N12" s="18" t="s">
        <v>160</v>
      </c>
      <c r="O12" s="19">
        <v>86.983500762700004</v>
      </c>
      <c r="P12" s="19">
        <v>35.201000000000001</v>
      </c>
      <c r="Q12" s="18" t="s">
        <v>161</v>
      </c>
      <c r="R12" s="18" t="s">
        <v>162</v>
      </c>
      <c r="S12" s="18">
        <v>28</v>
      </c>
      <c r="T12" s="18">
        <v>22</v>
      </c>
      <c r="U12" s="18" t="s">
        <v>59</v>
      </c>
      <c r="V12" s="18" t="s">
        <v>62</v>
      </c>
      <c r="W12" s="18" t="s">
        <v>63</v>
      </c>
      <c r="X12" s="20">
        <v>0.81161499999999998</v>
      </c>
      <c r="Y12" s="20">
        <v>8.1223080000000003</v>
      </c>
      <c r="Z12" s="20">
        <v>0.47</v>
      </c>
      <c r="AA12" s="20">
        <v>0.505</v>
      </c>
      <c r="AB12" s="20">
        <f t="shared" si="0"/>
        <v>15.14191959595</v>
      </c>
      <c r="AC12" s="20">
        <f t="shared" si="1"/>
        <v>141.52711513445999</v>
      </c>
    </row>
    <row r="13" spans="1:29" x14ac:dyDescent="0.25">
      <c r="A13" s="18">
        <v>6</v>
      </c>
      <c r="B13" s="18">
        <v>324</v>
      </c>
      <c r="C13" s="18" t="s">
        <v>165</v>
      </c>
      <c r="D13" s="18" t="s">
        <v>197</v>
      </c>
      <c r="E13" s="18" t="s">
        <v>166</v>
      </c>
      <c r="F13" s="18" t="s">
        <v>157</v>
      </c>
      <c r="G13" s="18" t="s">
        <v>158</v>
      </c>
      <c r="H13" s="18">
        <v>11926</v>
      </c>
      <c r="I13" s="18">
        <v>11927</v>
      </c>
      <c r="J13" s="18">
        <v>11881</v>
      </c>
      <c r="K13" s="18">
        <v>2130</v>
      </c>
      <c r="L13" s="18">
        <v>2130</v>
      </c>
      <c r="M13" s="18" t="s">
        <v>159</v>
      </c>
      <c r="N13" s="18" t="s">
        <v>160</v>
      </c>
      <c r="O13" s="19">
        <v>10.652607274699999</v>
      </c>
      <c r="P13" s="19">
        <v>4.3109599999999997</v>
      </c>
      <c r="Q13" s="18" t="s">
        <v>161</v>
      </c>
      <c r="R13" s="18" t="s">
        <v>162</v>
      </c>
      <c r="S13" s="18">
        <v>28</v>
      </c>
      <c r="T13" s="18">
        <v>22</v>
      </c>
      <c r="U13" s="18" t="s">
        <v>59</v>
      </c>
      <c r="V13" s="18" t="s">
        <v>62</v>
      </c>
      <c r="W13" s="18" t="s">
        <v>63</v>
      </c>
      <c r="X13" s="20">
        <v>0.81161499999999998</v>
      </c>
      <c r="Y13" s="20">
        <v>8.1223080000000003</v>
      </c>
      <c r="Z13" s="20">
        <v>0.47</v>
      </c>
      <c r="AA13" s="20">
        <v>0.505</v>
      </c>
      <c r="AB13" s="20">
        <f t="shared" si="0"/>
        <v>1.8543850942119997</v>
      </c>
      <c r="AC13" s="20">
        <f t="shared" si="1"/>
        <v>17.332397723361598</v>
      </c>
    </row>
    <row r="14" spans="1:29" x14ac:dyDescent="0.25">
      <c r="A14" s="18">
        <v>6</v>
      </c>
      <c r="B14" s="18">
        <v>324</v>
      </c>
      <c r="C14" s="18" t="s">
        <v>165</v>
      </c>
      <c r="D14" s="18" t="s">
        <v>197</v>
      </c>
      <c r="E14" s="18" t="s">
        <v>166</v>
      </c>
      <c r="F14" s="18" t="s">
        <v>157</v>
      </c>
      <c r="G14" s="18" t="s">
        <v>158</v>
      </c>
      <c r="H14" s="18">
        <v>11928</v>
      </c>
      <c r="I14" s="18">
        <v>11929</v>
      </c>
      <c r="J14" s="18">
        <v>11883</v>
      </c>
      <c r="K14" s="18">
        <v>2130</v>
      </c>
      <c r="L14" s="18">
        <v>2130</v>
      </c>
      <c r="M14" s="18" t="s">
        <v>159</v>
      </c>
      <c r="N14" s="18" t="s">
        <v>160</v>
      </c>
      <c r="O14" s="19">
        <v>10.683633046100001</v>
      </c>
      <c r="P14" s="19">
        <v>4.3235099999999997</v>
      </c>
      <c r="Q14" s="18" t="s">
        <v>161</v>
      </c>
      <c r="R14" s="18" t="s">
        <v>162</v>
      </c>
      <c r="S14" s="18">
        <v>28</v>
      </c>
      <c r="T14" s="18">
        <v>22</v>
      </c>
      <c r="U14" s="18" t="s">
        <v>59</v>
      </c>
      <c r="V14" s="18" t="s">
        <v>62</v>
      </c>
      <c r="W14" s="18" t="s">
        <v>63</v>
      </c>
      <c r="X14" s="20">
        <v>0.81161499999999998</v>
      </c>
      <c r="Y14" s="20">
        <v>8.1223080000000003</v>
      </c>
      <c r="Z14" s="20">
        <v>0.47</v>
      </c>
      <c r="AA14" s="20">
        <v>0.505</v>
      </c>
      <c r="AB14" s="20">
        <f t="shared" si="0"/>
        <v>1.8597835513845</v>
      </c>
      <c r="AC14" s="20">
        <f t="shared" si="1"/>
        <v>17.3828555312346</v>
      </c>
    </row>
    <row r="15" spans="1:29" x14ac:dyDescent="0.25">
      <c r="A15" s="18">
        <v>6</v>
      </c>
      <c r="B15" s="18">
        <v>324</v>
      </c>
      <c r="C15" s="18" t="s">
        <v>165</v>
      </c>
      <c r="D15" s="18" t="s">
        <v>197</v>
      </c>
      <c r="E15" s="18" t="s">
        <v>166</v>
      </c>
      <c r="F15" s="18" t="s">
        <v>157</v>
      </c>
      <c r="G15" s="18" t="s">
        <v>158</v>
      </c>
      <c r="H15" s="18">
        <v>11929</v>
      </c>
      <c r="I15" s="18">
        <v>11930</v>
      </c>
      <c r="J15" s="18">
        <v>11884</v>
      </c>
      <c r="K15" s="18">
        <v>2130</v>
      </c>
      <c r="L15" s="18">
        <v>2130</v>
      </c>
      <c r="M15" s="18" t="s">
        <v>159</v>
      </c>
      <c r="N15" s="18" t="s">
        <v>160</v>
      </c>
      <c r="O15" s="19">
        <v>16.433946887000001</v>
      </c>
      <c r="P15" s="19">
        <v>6.6505799999999997</v>
      </c>
      <c r="Q15" s="18" t="s">
        <v>161</v>
      </c>
      <c r="R15" s="18" t="s">
        <v>162</v>
      </c>
      <c r="S15" s="18">
        <v>28</v>
      </c>
      <c r="T15" s="18">
        <v>22</v>
      </c>
      <c r="U15" s="18" t="s">
        <v>59</v>
      </c>
      <c r="V15" s="18" t="s">
        <v>62</v>
      </c>
      <c r="W15" s="18" t="s">
        <v>63</v>
      </c>
      <c r="X15" s="20">
        <v>0.81161499999999998</v>
      </c>
      <c r="Y15" s="20">
        <v>8.1223080000000003</v>
      </c>
      <c r="Z15" s="20">
        <v>0.47</v>
      </c>
      <c r="AA15" s="20">
        <v>0.505</v>
      </c>
      <c r="AB15" s="20">
        <f t="shared" si="0"/>
        <v>2.8607865579509997</v>
      </c>
      <c r="AC15" s="20">
        <f t="shared" si="1"/>
        <v>26.738939273626798</v>
      </c>
    </row>
    <row r="16" spans="1:29" x14ac:dyDescent="0.25">
      <c r="A16" s="18">
        <v>6</v>
      </c>
      <c r="B16" s="18">
        <v>324</v>
      </c>
      <c r="C16" s="18" t="s">
        <v>165</v>
      </c>
      <c r="D16" s="18" t="s">
        <v>197</v>
      </c>
      <c r="E16" s="18" t="s">
        <v>166</v>
      </c>
      <c r="F16" s="18" t="s">
        <v>157</v>
      </c>
      <c r="G16" s="18" t="s">
        <v>158</v>
      </c>
      <c r="H16" s="18">
        <v>11930</v>
      </c>
      <c r="I16" s="18">
        <v>11931</v>
      </c>
      <c r="J16" s="18">
        <v>11885</v>
      </c>
      <c r="K16" s="18">
        <v>2130</v>
      </c>
      <c r="L16" s="18">
        <v>2130</v>
      </c>
      <c r="M16" s="18" t="s">
        <v>159</v>
      </c>
      <c r="N16" s="18" t="s">
        <v>160</v>
      </c>
      <c r="O16" s="19">
        <v>6.5991312060199994E-2</v>
      </c>
      <c r="P16" s="19">
        <v>2.6705699999999999E-2</v>
      </c>
      <c r="Q16" s="18" t="s">
        <v>161</v>
      </c>
      <c r="R16" s="18" t="s">
        <v>162</v>
      </c>
      <c r="S16" s="18">
        <v>28</v>
      </c>
      <c r="T16" s="18">
        <v>22</v>
      </c>
      <c r="U16" s="18" t="s">
        <v>59</v>
      </c>
      <c r="V16" s="18" t="s">
        <v>62</v>
      </c>
      <c r="W16" s="18" t="s">
        <v>63</v>
      </c>
      <c r="X16" s="20">
        <v>0.81161499999999998</v>
      </c>
      <c r="Y16" s="20">
        <v>8.1223080000000003</v>
      </c>
      <c r="Z16" s="20">
        <v>0.47</v>
      </c>
      <c r="AA16" s="20">
        <v>0.505</v>
      </c>
      <c r="AB16" s="20">
        <f t="shared" si="0"/>
        <v>1.1487615753915E-2</v>
      </c>
      <c r="AC16" s="20">
        <f t="shared" si="1"/>
        <v>0.107371400774022</v>
      </c>
    </row>
    <row r="17" spans="1:29" x14ac:dyDescent="0.25">
      <c r="A17" s="18">
        <v>6</v>
      </c>
      <c r="B17" s="18">
        <v>324</v>
      </c>
      <c r="C17" s="18" t="s">
        <v>165</v>
      </c>
      <c r="D17" s="18" t="s">
        <v>197</v>
      </c>
      <c r="E17" s="18" t="s">
        <v>166</v>
      </c>
      <c r="F17" s="18" t="s">
        <v>157</v>
      </c>
      <c r="G17" s="18" t="s">
        <v>158</v>
      </c>
      <c r="H17" s="18">
        <v>19516</v>
      </c>
      <c r="I17" s="18">
        <v>19517</v>
      </c>
      <c r="J17" s="18">
        <v>19456</v>
      </c>
      <c r="K17" s="18">
        <v>4340</v>
      </c>
      <c r="L17" s="18">
        <v>4340</v>
      </c>
      <c r="M17" s="18" t="s">
        <v>159</v>
      </c>
      <c r="N17" s="18" t="s">
        <v>160</v>
      </c>
      <c r="O17" s="19">
        <v>17.990639139500001</v>
      </c>
      <c r="P17" s="19">
        <v>7.2805499999999999</v>
      </c>
      <c r="Q17" s="18" t="s">
        <v>161</v>
      </c>
      <c r="R17" s="18" t="s">
        <v>162</v>
      </c>
      <c r="S17" s="18">
        <v>7</v>
      </c>
      <c r="T17" s="18">
        <v>40</v>
      </c>
      <c r="U17" s="18" t="s">
        <v>82</v>
      </c>
      <c r="V17" s="18" t="s">
        <v>85</v>
      </c>
      <c r="W17" s="18" t="s">
        <v>84</v>
      </c>
      <c r="X17" s="20">
        <v>8.9882000000000004E-2</v>
      </c>
      <c r="Y17" s="20">
        <v>8.0594009999999994</v>
      </c>
      <c r="Z17" s="20">
        <v>0.47</v>
      </c>
      <c r="AA17" s="20">
        <v>0.505</v>
      </c>
      <c r="AB17" s="20">
        <f t="shared" ref="AB17:AB69" si="2">P17*X17*(1-Z17)</f>
        <v>0.34682690940299998</v>
      </c>
      <c r="AC17" s="20">
        <f t="shared" ref="AC17:AC69" si="3">P17*Y17*(1-AA17)</f>
        <v>29.045051615522247</v>
      </c>
    </row>
    <row r="18" spans="1:29" x14ac:dyDescent="0.25">
      <c r="A18" s="18">
        <v>6</v>
      </c>
      <c r="B18" s="18">
        <v>324</v>
      </c>
      <c r="C18" s="18" t="s">
        <v>165</v>
      </c>
      <c r="D18" s="18" t="s">
        <v>197</v>
      </c>
      <c r="E18" s="18" t="s">
        <v>166</v>
      </c>
      <c r="F18" s="18" t="s">
        <v>157</v>
      </c>
      <c r="G18" s="18" t="s">
        <v>158</v>
      </c>
      <c r="H18" s="18">
        <v>23795</v>
      </c>
      <c r="I18" s="18">
        <v>23552</v>
      </c>
      <c r="J18" s="18">
        <v>23541</v>
      </c>
      <c r="K18" s="18">
        <v>5300</v>
      </c>
      <c r="L18" s="18">
        <v>5300</v>
      </c>
      <c r="M18" s="18" t="s">
        <v>159</v>
      </c>
      <c r="N18" s="18" t="s">
        <v>160</v>
      </c>
      <c r="O18" s="19">
        <v>2.99991542862</v>
      </c>
      <c r="P18" s="19">
        <v>1.2140200000000001</v>
      </c>
      <c r="Q18" s="18" t="s">
        <v>161</v>
      </c>
      <c r="R18" s="18" t="s">
        <v>162</v>
      </c>
      <c r="S18" s="18">
        <v>9</v>
      </c>
      <c r="T18" s="18">
        <v>50</v>
      </c>
      <c r="U18" s="18" t="s">
        <v>68</v>
      </c>
      <c r="V18" s="18" t="s">
        <v>69</v>
      </c>
      <c r="W18" s="18" t="s">
        <v>70</v>
      </c>
      <c r="X18" s="20">
        <v>0.114593</v>
      </c>
      <c r="Y18" s="20">
        <v>1.800333</v>
      </c>
      <c r="Z18" s="20">
        <v>0.47</v>
      </c>
      <c r="AA18" s="20">
        <v>0.505</v>
      </c>
      <c r="AB18" s="20">
        <f t="shared" si="2"/>
        <v>7.3732642745800006E-2</v>
      </c>
      <c r="AC18" s="20">
        <f t="shared" si="3"/>
        <v>1.0818919329867001</v>
      </c>
    </row>
    <row r="19" spans="1:29" x14ac:dyDescent="0.25">
      <c r="A19" s="18">
        <v>6</v>
      </c>
      <c r="B19" s="18">
        <v>324</v>
      </c>
      <c r="C19" s="18" t="s">
        <v>165</v>
      </c>
      <c r="D19" s="18" t="s">
        <v>197</v>
      </c>
      <c r="E19" s="18" t="s">
        <v>166</v>
      </c>
      <c r="F19" s="18" t="s">
        <v>157</v>
      </c>
      <c r="G19" s="18" t="s">
        <v>158</v>
      </c>
      <c r="H19" s="18">
        <v>23909</v>
      </c>
      <c r="I19" s="18">
        <v>23910</v>
      </c>
      <c r="J19" s="18">
        <v>23899</v>
      </c>
      <c r="K19" s="18">
        <v>6110</v>
      </c>
      <c r="L19" s="18">
        <v>6110</v>
      </c>
      <c r="M19" s="18" t="s">
        <v>159</v>
      </c>
      <c r="N19" s="18" t="s">
        <v>160</v>
      </c>
      <c r="O19" s="19">
        <v>17.189826303499999</v>
      </c>
      <c r="P19" s="19">
        <v>6.95648</v>
      </c>
      <c r="Q19" s="18" t="s">
        <v>161</v>
      </c>
      <c r="R19" s="18" t="s">
        <v>162</v>
      </c>
      <c r="S19" s="18">
        <v>10</v>
      </c>
      <c r="T19" s="18">
        <v>60</v>
      </c>
      <c r="U19" s="18" t="s">
        <v>71</v>
      </c>
      <c r="V19" s="18" t="s">
        <v>122</v>
      </c>
      <c r="W19" s="18" t="s">
        <v>122</v>
      </c>
      <c r="X19" s="20">
        <v>0.44700000000000001</v>
      </c>
      <c r="Y19" s="20">
        <v>3.7730000000000001</v>
      </c>
      <c r="Z19" s="20">
        <v>0.47</v>
      </c>
      <c r="AA19" s="20">
        <v>0.505</v>
      </c>
      <c r="AB19" s="20">
        <f t="shared" si="2"/>
        <v>1.6480596768000002</v>
      </c>
      <c r="AC19" s="20">
        <f t="shared" si="3"/>
        <v>12.992165524800001</v>
      </c>
    </row>
    <row r="20" spans="1:29" x14ac:dyDescent="0.25">
      <c r="A20" s="18">
        <v>6</v>
      </c>
      <c r="B20" s="18">
        <v>324</v>
      </c>
      <c r="C20" s="18" t="s">
        <v>165</v>
      </c>
      <c r="D20" s="18" t="s">
        <v>197</v>
      </c>
      <c r="E20" s="18" t="s">
        <v>166</v>
      </c>
      <c r="F20" s="18" t="s">
        <v>157</v>
      </c>
      <c r="G20" s="18" t="s">
        <v>158</v>
      </c>
      <c r="H20" s="18">
        <v>23910</v>
      </c>
      <c r="I20" s="18">
        <v>23911</v>
      </c>
      <c r="J20" s="18">
        <v>23900</v>
      </c>
      <c r="K20" s="18">
        <v>6110</v>
      </c>
      <c r="L20" s="18">
        <v>6110</v>
      </c>
      <c r="M20" s="18" t="s">
        <v>159</v>
      </c>
      <c r="N20" s="18" t="s">
        <v>160</v>
      </c>
      <c r="O20" s="19">
        <v>3.5031113636</v>
      </c>
      <c r="P20" s="19">
        <v>1.4176599999999999</v>
      </c>
      <c r="Q20" s="18" t="s">
        <v>161</v>
      </c>
      <c r="R20" s="18" t="s">
        <v>162</v>
      </c>
      <c r="S20" s="18">
        <v>10</v>
      </c>
      <c r="T20" s="18">
        <v>60</v>
      </c>
      <c r="U20" s="18" t="s">
        <v>71</v>
      </c>
      <c r="V20" s="18" t="s">
        <v>122</v>
      </c>
      <c r="W20" s="18" t="s">
        <v>122</v>
      </c>
      <c r="X20" s="20">
        <v>0.44700000000000001</v>
      </c>
      <c r="Y20" s="20">
        <v>3.7730000000000001</v>
      </c>
      <c r="Z20" s="20">
        <v>0.47</v>
      </c>
      <c r="AA20" s="20">
        <v>0.505</v>
      </c>
      <c r="AB20" s="20">
        <f t="shared" si="2"/>
        <v>0.33585783060000002</v>
      </c>
      <c r="AC20" s="20">
        <f t="shared" si="3"/>
        <v>2.6476714340999998</v>
      </c>
    </row>
    <row r="21" spans="1:29" x14ac:dyDescent="0.25">
      <c r="A21" s="18">
        <v>6</v>
      </c>
      <c r="B21" s="18">
        <v>324</v>
      </c>
      <c r="C21" s="18" t="s">
        <v>165</v>
      </c>
      <c r="D21" s="18" t="s">
        <v>197</v>
      </c>
      <c r="E21" s="18" t="s">
        <v>166</v>
      </c>
      <c r="F21" s="18" t="s">
        <v>157</v>
      </c>
      <c r="G21" s="18" t="s">
        <v>158</v>
      </c>
      <c r="H21" s="18">
        <v>23956</v>
      </c>
      <c r="I21" s="18">
        <v>23957</v>
      </c>
      <c r="J21" s="18">
        <v>23946</v>
      </c>
      <c r="K21" s="18">
        <v>6111</v>
      </c>
      <c r="L21" s="18">
        <v>6111</v>
      </c>
      <c r="M21" s="18" t="s">
        <v>159</v>
      </c>
      <c r="N21" s="18" t="s">
        <v>160</v>
      </c>
      <c r="O21" s="19">
        <v>1.6533568404100001</v>
      </c>
      <c r="P21" s="19">
        <v>0.66908999999999996</v>
      </c>
      <c r="Q21" s="18" t="s">
        <v>161</v>
      </c>
      <c r="R21" s="18" t="s">
        <v>162</v>
      </c>
      <c r="S21" s="18">
        <v>10</v>
      </c>
      <c r="T21" s="18">
        <v>60</v>
      </c>
      <c r="U21" s="18" t="s">
        <v>71</v>
      </c>
      <c r="V21" s="18" t="s">
        <v>198</v>
      </c>
      <c r="W21" s="18" t="s">
        <v>122</v>
      </c>
      <c r="X21" s="20">
        <v>0.44700000000000001</v>
      </c>
      <c r="Y21" s="20">
        <v>3.7730000000000001</v>
      </c>
      <c r="Z21" s="20">
        <v>0.47</v>
      </c>
      <c r="AA21" s="20">
        <v>0.505</v>
      </c>
      <c r="AB21" s="20">
        <f t="shared" si="2"/>
        <v>0.1585141119</v>
      </c>
      <c r="AC21" s="20">
        <f t="shared" si="3"/>
        <v>1.24961590215</v>
      </c>
    </row>
    <row r="22" spans="1:29" x14ac:dyDescent="0.25">
      <c r="A22" s="18">
        <v>6</v>
      </c>
      <c r="B22" s="18">
        <v>324</v>
      </c>
      <c r="C22" s="18" t="s">
        <v>165</v>
      </c>
      <c r="D22" s="18" t="s">
        <v>197</v>
      </c>
      <c r="E22" s="18" t="s">
        <v>166</v>
      </c>
      <c r="F22" s="18" t="s">
        <v>157</v>
      </c>
      <c r="G22" s="18" t="s">
        <v>158</v>
      </c>
      <c r="H22" s="18">
        <v>23958</v>
      </c>
      <c r="I22" s="18">
        <v>23959</v>
      </c>
      <c r="J22" s="18">
        <v>23948</v>
      </c>
      <c r="K22" s="18">
        <v>6111</v>
      </c>
      <c r="L22" s="18">
        <v>6111</v>
      </c>
      <c r="M22" s="18" t="s">
        <v>159</v>
      </c>
      <c r="N22" s="18" t="s">
        <v>160</v>
      </c>
      <c r="O22" s="19">
        <v>7.40992730417</v>
      </c>
      <c r="P22" s="19">
        <v>2.9986899999999999</v>
      </c>
      <c r="Q22" s="18" t="s">
        <v>161</v>
      </c>
      <c r="R22" s="18" t="s">
        <v>162</v>
      </c>
      <c r="S22" s="18">
        <v>10</v>
      </c>
      <c r="T22" s="18">
        <v>60</v>
      </c>
      <c r="U22" s="18" t="s">
        <v>71</v>
      </c>
      <c r="V22" s="18" t="s">
        <v>198</v>
      </c>
      <c r="W22" s="18" t="s">
        <v>122</v>
      </c>
      <c r="X22" s="20">
        <v>0.44700000000000001</v>
      </c>
      <c r="Y22" s="20">
        <v>3.7730000000000001</v>
      </c>
      <c r="Z22" s="20">
        <v>0.47</v>
      </c>
      <c r="AA22" s="20">
        <v>0.505</v>
      </c>
      <c r="AB22" s="20">
        <f t="shared" si="2"/>
        <v>0.71041964790000001</v>
      </c>
      <c r="AC22" s="20">
        <f t="shared" si="3"/>
        <v>5.6004583981499998</v>
      </c>
    </row>
    <row r="23" spans="1:29" x14ac:dyDescent="0.25">
      <c r="A23" s="18">
        <v>6</v>
      </c>
      <c r="B23" s="18">
        <v>324</v>
      </c>
      <c r="C23" s="18" t="s">
        <v>165</v>
      </c>
      <c r="D23" s="18" t="s">
        <v>197</v>
      </c>
      <c r="E23" s="18" t="s">
        <v>166</v>
      </c>
      <c r="F23" s="18" t="s">
        <v>157</v>
      </c>
      <c r="G23" s="18" t="s">
        <v>158</v>
      </c>
      <c r="H23" s="18">
        <v>25317</v>
      </c>
      <c r="I23" s="18">
        <v>25318</v>
      </c>
      <c r="J23" s="18">
        <v>25258</v>
      </c>
      <c r="K23" s="18">
        <v>6170</v>
      </c>
      <c r="L23" s="18">
        <v>6170</v>
      </c>
      <c r="M23" s="18" t="s">
        <v>159</v>
      </c>
      <c r="N23" s="18" t="s">
        <v>160</v>
      </c>
      <c r="O23" s="19">
        <v>6.9130681204900002</v>
      </c>
      <c r="P23" s="19">
        <v>2.7976200000000002</v>
      </c>
      <c r="Q23" s="18" t="s">
        <v>161</v>
      </c>
      <c r="R23" s="18" t="s">
        <v>162</v>
      </c>
      <c r="S23" s="18">
        <v>12</v>
      </c>
      <c r="T23" s="18">
        <v>60</v>
      </c>
      <c r="U23" s="18" t="s">
        <v>71</v>
      </c>
      <c r="V23" s="18" t="s">
        <v>73</v>
      </c>
      <c r="W23" s="18" t="s">
        <v>73</v>
      </c>
      <c r="X23" s="20">
        <v>0.51412000000000002</v>
      </c>
      <c r="Y23" s="20">
        <v>4.7782419999999997</v>
      </c>
      <c r="Z23" s="20">
        <v>0.47</v>
      </c>
      <c r="AA23" s="20">
        <v>0.505</v>
      </c>
      <c r="AB23" s="20">
        <f t="shared" si="2"/>
        <v>0.7623055690320002</v>
      </c>
      <c r="AC23" s="20">
        <f t="shared" si="3"/>
        <v>6.6170141650998007</v>
      </c>
    </row>
    <row r="24" spans="1:29" x14ac:dyDescent="0.25">
      <c r="A24" s="18">
        <v>6</v>
      </c>
      <c r="B24" s="18">
        <v>324</v>
      </c>
      <c r="C24" s="18" t="s">
        <v>165</v>
      </c>
      <c r="D24" s="18" t="s">
        <v>197</v>
      </c>
      <c r="E24" s="18" t="s">
        <v>166</v>
      </c>
      <c r="F24" s="18" t="s">
        <v>157</v>
      </c>
      <c r="G24" s="18" t="s">
        <v>158</v>
      </c>
      <c r="H24" s="18">
        <v>25318</v>
      </c>
      <c r="I24" s="18">
        <v>25319</v>
      </c>
      <c r="J24" s="18">
        <v>25259</v>
      </c>
      <c r="K24" s="18">
        <v>6170</v>
      </c>
      <c r="L24" s="18">
        <v>6170</v>
      </c>
      <c r="M24" s="18" t="s">
        <v>159</v>
      </c>
      <c r="N24" s="18" t="s">
        <v>160</v>
      </c>
      <c r="O24" s="19">
        <v>4.67853590026</v>
      </c>
      <c r="P24" s="19">
        <v>1.89334</v>
      </c>
      <c r="Q24" s="18" t="s">
        <v>161</v>
      </c>
      <c r="R24" s="18" t="s">
        <v>162</v>
      </c>
      <c r="S24" s="18">
        <v>12</v>
      </c>
      <c r="T24" s="18">
        <v>60</v>
      </c>
      <c r="U24" s="18" t="s">
        <v>71</v>
      </c>
      <c r="V24" s="18" t="s">
        <v>73</v>
      </c>
      <c r="W24" s="18" t="s">
        <v>73</v>
      </c>
      <c r="X24" s="20">
        <v>0.51412000000000002</v>
      </c>
      <c r="Y24" s="20">
        <v>4.7782419999999997</v>
      </c>
      <c r="Z24" s="20">
        <v>0.47</v>
      </c>
      <c r="AA24" s="20">
        <v>0.505</v>
      </c>
      <c r="AB24" s="20">
        <f t="shared" si="2"/>
        <v>0.51590409922400005</v>
      </c>
      <c r="AC24" s="20">
        <f t="shared" si="3"/>
        <v>4.4781841705985999</v>
      </c>
    </row>
    <row r="25" spans="1:29" x14ac:dyDescent="0.25">
      <c r="A25" s="18">
        <v>6</v>
      </c>
      <c r="B25" s="18">
        <v>324</v>
      </c>
      <c r="C25" s="18" t="s">
        <v>165</v>
      </c>
      <c r="D25" s="18" t="s">
        <v>197</v>
      </c>
      <c r="E25" s="18" t="s">
        <v>166</v>
      </c>
      <c r="F25" s="18" t="s">
        <v>157</v>
      </c>
      <c r="G25" s="18" t="s">
        <v>158</v>
      </c>
      <c r="H25" s="18">
        <v>28338</v>
      </c>
      <c r="I25" s="18">
        <v>28133</v>
      </c>
      <c r="J25" s="18">
        <v>28689</v>
      </c>
      <c r="K25" s="18">
        <v>6172</v>
      </c>
      <c r="L25" s="18">
        <v>6172</v>
      </c>
      <c r="M25" s="18" t="s">
        <v>159</v>
      </c>
      <c r="N25" s="18" t="s">
        <v>160</v>
      </c>
      <c r="O25" s="19">
        <v>3.0376963398900001</v>
      </c>
      <c r="P25" s="19">
        <v>1.2293099999999999</v>
      </c>
      <c r="Q25" s="18" t="s">
        <v>161</v>
      </c>
      <c r="R25" s="18" t="s">
        <v>162</v>
      </c>
      <c r="S25" s="18">
        <v>12</v>
      </c>
      <c r="T25" s="18">
        <v>60</v>
      </c>
      <c r="U25" s="18" t="s">
        <v>71</v>
      </c>
      <c r="V25" s="18" t="s">
        <v>72</v>
      </c>
      <c r="W25" s="18" t="s">
        <v>73</v>
      </c>
      <c r="X25" s="20">
        <v>0.51412000000000002</v>
      </c>
      <c r="Y25" s="20">
        <v>4.7782419999999997</v>
      </c>
      <c r="Z25" s="20">
        <v>0.47</v>
      </c>
      <c r="AA25" s="20">
        <v>0.505</v>
      </c>
      <c r="AB25" s="20">
        <f t="shared" si="2"/>
        <v>0.33496681431600001</v>
      </c>
      <c r="AC25" s="20">
        <f t="shared" si="3"/>
        <v>2.9076006331448996</v>
      </c>
    </row>
    <row r="26" spans="1:29" x14ac:dyDescent="0.25">
      <c r="A26" s="18">
        <v>6</v>
      </c>
      <c r="B26" s="18">
        <v>324</v>
      </c>
      <c r="C26" s="18" t="s">
        <v>165</v>
      </c>
      <c r="D26" s="18" t="s">
        <v>197</v>
      </c>
      <c r="E26" s="18" t="s">
        <v>166</v>
      </c>
      <c r="F26" s="18" t="s">
        <v>157</v>
      </c>
      <c r="G26" s="18" t="s">
        <v>158</v>
      </c>
      <c r="H26" s="18">
        <v>28339</v>
      </c>
      <c r="I26" s="18">
        <v>28134</v>
      </c>
      <c r="J26" s="18">
        <v>28690</v>
      </c>
      <c r="K26" s="18">
        <v>6172</v>
      </c>
      <c r="L26" s="18">
        <v>6172</v>
      </c>
      <c r="M26" s="18" t="s">
        <v>159</v>
      </c>
      <c r="N26" s="18" t="s">
        <v>160</v>
      </c>
      <c r="O26" s="19">
        <v>1.4565886854800001</v>
      </c>
      <c r="P26" s="19">
        <v>0.58946100000000001</v>
      </c>
      <c r="Q26" s="18" t="s">
        <v>161</v>
      </c>
      <c r="R26" s="18" t="s">
        <v>162</v>
      </c>
      <c r="S26" s="18">
        <v>12</v>
      </c>
      <c r="T26" s="18">
        <v>60</v>
      </c>
      <c r="U26" s="18" t="s">
        <v>71</v>
      </c>
      <c r="V26" s="18" t="s">
        <v>72</v>
      </c>
      <c r="W26" s="18" t="s">
        <v>73</v>
      </c>
      <c r="X26" s="20">
        <v>0.51412000000000002</v>
      </c>
      <c r="Y26" s="20">
        <v>4.7782419999999997</v>
      </c>
      <c r="Z26" s="20">
        <v>0.47</v>
      </c>
      <c r="AA26" s="20">
        <v>0.505</v>
      </c>
      <c r="AB26" s="20">
        <f t="shared" si="2"/>
        <v>0.16061845533960004</v>
      </c>
      <c r="AC26" s="20">
        <f t="shared" si="3"/>
        <v>1.3942107172431899</v>
      </c>
    </row>
    <row r="27" spans="1:29" x14ac:dyDescent="0.25">
      <c r="A27" s="18">
        <v>6</v>
      </c>
      <c r="B27" s="18">
        <v>324</v>
      </c>
      <c r="C27" s="18" t="s">
        <v>165</v>
      </c>
      <c r="D27" s="18" t="s">
        <v>197</v>
      </c>
      <c r="E27" s="18" t="s">
        <v>166</v>
      </c>
      <c r="F27" s="18" t="s">
        <v>157</v>
      </c>
      <c r="G27" s="18" t="s">
        <v>158</v>
      </c>
      <c r="H27" s="18">
        <v>28711</v>
      </c>
      <c r="I27" s="18">
        <v>28712</v>
      </c>
      <c r="J27" s="18">
        <v>28656</v>
      </c>
      <c r="K27" s="18">
        <v>6172</v>
      </c>
      <c r="L27" s="18">
        <v>6172</v>
      </c>
      <c r="M27" s="18" t="s">
        <v>159</v>
      </c>
      <c r="N27" s="18" t="s">
        <v>160</v>
      </c>
      <c r="O27" s="19">
        <v>450.26761022800002</v>
      </c>
      <c r="P27" s="19">
        <v>182.21700000000001</v>
      </c>
      <c r="Q27" s="18" t="s">
        <v>161</v>
      </c>
      <c r="R27" s="18" t="s">
        <v>162</v>
      </c>
      <c r="S27" s="18">
        <v>12</v>
      </c>
      <c r="T27" s="18">
        <v>60</v>
      </c>
      <c r="U27" s="18" t="s">
        <v>71</v>
      </c>
      <c r="V27" s="18" t="s">
        <v>72</v>
      </c>
      <c r="W27" s="18" t="s">
        <v>73</v>
      </c>
      <c r="X27" s="20">
        <v>0.51412000000000002</v>
      </c>
      <c r="Y27" s="20">
        <v>4.7782419999999997</v>
      </c>
      <c r="Z27" s="20">
        <v>0.47</v>
      </c>
      <c r="AA27" s="20">
        <v>0.505</v>
      </c>
      <c r="AB27" s="20">
        <f t="shared" si="2"/>
        <v>49.651144141200007</v>
      </c>
      <c r="AC27" s="20">
        <f t="shared" si="3"/>
        <v>430.98507664443002</v>
      </c>
    </row>
    <row r="28" spans="1:29" x14ac:dyDescent="0.25">
      <c r="A28" s="18">
        <v>6</v>
      </c>
      <c r="B28" s="18">
        <v>324</v>
      </c>
      <c r="C28" s="18" t="s">
        <v>165</v>
      </c>
      <c r="D28" s="18" t="s">
        <v>197</v>
      </c>
      <c r="E28" s="18" t="s">
        <v>166</v>
      </c>
      <c r="F28" s="18" t="s">
        <v>157</v>
      </c>
      <c r="G28" s="18" t="s">
        <v>158</v>
      </c>
      <c r="H28" s="18">
        <v>28715</v>
      </c>
      <c r="I28" s="18">
        <v>28716</v>
      </c>
      <c r="J28" s="18">
        <v>28660</v>
      </c>
      <c r="K28" s="18">
        <v>6172</v>
      </c>
      <c r="L28" s="18">
        <v>6172</v>
      </c>
      <c r="M28" s="18" t="s">
        <v>159</v>
      </c>
      <c r="N28" s="18" t="s">
        <v>160</v>
      </c>
      <c r="O28" s="19">
        <v>0.106858827</v>
      </c>
      <c r="P28" s="19">
        <v>4.3244199999999997E-2</v>
      </c>
      <c r="Q28" s="18" t="s">
        <v>161</v>
      </c>
      <c r="R28" s="18" t="s">
        <v>162</v>
      </c>
      <c r="S28" s="18">
        <v>12</v>
      </c>
      <c r="T28" s="18">
        <v>60</v>
      </c>
      <c r="U28" s="18" t="s">
        <v>71</v>
      </c>
      <c r="V28" s="18" t="s">
        <v>72</v>
      </c>
      <c r="W28" s="18" t="s">
        <v>73</v>
      </c>
      <c r="X28" s="20">
        <v>0.51412000000000002</v>
      </c>
      <c r="Y28" s="20">
        <v>4.7782419999999997</v>
      </c>
      <c r="Z28" s="20">
        <v>0.47</v>
      </c>
      <c r="AA28" s="20">
        <v>0.505</v>
      </c>
      <c r="AB28" s="20">
        <f t="shared" si="2"/>
        <v>1.178333529512E-2</v>
      </c>
      <c r="AC28" s="20">
        <f t="shared" si="3"/>
        <v>0.10228247008471798</v>
      </c>
    </row>
    <row r="29" spans="1:29" x14ac:dyDescent="0.25">
      <c r="A29" s="18">
        <v>6</v>
      </c>
      <c r="B29" s="18">
        <v>324</v>
      </c>
      <c r="C29" s="18" t="s">
        <v>165</v>
      </c>
      <c r="D29" s="18" t="s">
        <v>197</v>
      </c>
      <c r="E29" s="18" t="s">
        <v>166</v>
      </c>
      <c r="F29" s="18" t="s">
        <v>157</v>
      </c>
      <c r="G29" s="18" t="s">
        <v>158</v>
      </c>
      <c r="H29" s="18">
        <v>28717</v>
      </c>
      <c r="I29" s="18">
        <v>28718</v>
      </c>
      <c r="J29" s="18">
        <v>28662</v>
      </c>
      <c r="K29" s="18">
        <v>6172</v>
      </c>
      <c r="L29" s="18">
        <v>6172</v>
      </c>
      <c r="M29" s="18" t="s">
        <v>159</v>
      </c>
      <c r="N29" s="18" t="s">
        <v>160</v>
      </c>
      <c r="O29" s="19">
        <v>0.154404482609</v>
      </c>
      <c r="P29" s="19">
        <v>6.2485300000000001E-2</v>
      </c>
      <c r="Q29" s="18" t="s">
        <v>161</v>
      </c>
      <c r="R29" s="18" t="s">
        <v>162</v>
      </c>
      <c r="S29" s="18">
        <v>12</v>
      </c>
      <c r="T29" s="18">
        <v>60</v>
      </c>
      <c r="U29" s="18" t="s">
        <v>71</v>
      </c>
      <c r="V29" s="18" t="s">
        <v>72</v>
      </c>
      <c r="W29" s="18" t="s">
        <v>73</v>
      </c>
      <c r="X29" s="20">
        <v>0.51412000000000002</v>
      </c>
      <c r="Y29" s="20">
        <v>4.7782419999999997</v>
      </c>
      <c r="Z29" s="20">
        <v>0.47</v>
      </c>
      <c r="AA29" s="20">
        <v>0.505</v>
      </c>
      <c r="AB29" s="20">
        <f t="shared" si="2"/>
        <v>1.7026219491080002E-2</v>
      </c>
      <c r="AC29" s="20">
        <f t="shared" si="3"/>
        <v>0.14779209299708701</v>
      </c>
    </row>
    <row r="30" spans="1:29" x14ac:dyDescent="0.25">
      <c r="A30" s="18">
        <v>6</v>
      </c>
      <c r="B30" s="18">
        <v>324</v>
      </c>
      <c r="C30" s="18" t="s">
        <v>165</v>
      </c>
      <c r="D30" s="18" t="s">
        <v>197</v>
      </c>
      <c r="E30" s="18" t="s">
        <v>166</v>
      </c>
      <c r="F30" s="18" t="s">
        <v>157</v>
      </c>
      <c r="G30" s="18" t="s">
        <v>158</v>
      </c>
      <c r="H30" s="18">
        <v>28723</v>
      </c>
      <c r="I30" s="18">
        <v>28724</v>
      </c>
      <c r="J30" s="18">
        <v>28668</v>
      </c>
      <c r="K30" s="18">
        <v>6172</v>
      </c>
      <c r="L30" s="18">
        <v>6172</v>
      </c>
      <c r="M30" s="18" t="s">
        <v>159</v>
      </c>
      <c r="N30" s="18" t="s">
        <v>160</v>
      </c>
      <c r="O30" s="19">
        <v>33.662059407199997</v>
      </c>
      <c r="P30" s="19">
        <v>13.6226</v>
      </c>
      <c r="Q30" s="18" t="s">
        <v>161</v>
      </c>
      <c r="R30" s="18" t="s">
        <v>162</v>
      </c>
      <c r="S30" s="18">
        <v>12</v>
      </c>
      <c r="T30" s="18">
        <v>60</v>
      </c>
      <c r="U30" s="18" t="s">
        <v>71</v>
      </c>
      <c r="V30" s="18" t="s">
        <v>72</v>
      </c>
      <c r="W30" s="18" t="s">
        <v>73</v>
      </c>
      <c r="X30" s="20">
        <v>0.51412000000000002</v>
      </c>
      <c r="Y30" s="20">
        <v>4.7782419999999997</v>
      </c>
      <c r="Z30" s="20">
        <v>0.47</v>
      </c>
      <c r="AA30" s="20">
        <v>0.505</v>
      </c>
      <c r="AB30" s="20">
        <f t="shared" si="2"/>
        <v>3.7119350893600003</v>
      </c>
      <c r="AC30" s="20">
        <f t="shared" si="3"/>
        <v>32.220579337254001</v>
      </c>
    </row>
    <row r="31" spans="1:29" x14ac:dyDescent="0.25">
      <c r="A31" s="18">
        <v>6</v>
      </c>
      <c r="B31" s="18">
        <v>324</v>
      </c>
      <c r="C31" s="18" t="s">
        <v>165</v>
      </c>
      <c r="D31" s="18" t="s">
        <v>197</v>
      </c>
      <c r="E31" s="18" t="s">
        <v>166</v>
      </c>
      <c r="F31" s="18" t="s">
        <v>157</v>
      </c>
      <c r="G31" s="18" t="s">
        <v>158</v>
      </c>
      <c r="H31" s="18">
        <v>28724</v>
      </c>
      <c r="I31" s="18">
        <v>28725</v>
      </c>
      <c r="J31" s="18">
        <v>28669</v>
      </c>
      <c r="K31" s="18">
        <v>6172</v>
      </c>
      <c r="L31" s="18">
        <v>6172</v>
      </c>
      <c r="M31" s="18" t="s">
        <v>159</v>
      </c>
      <c r="N31" s="18" t="s">
        <v>160</v>
      </c>
      <c r="O31" s="19">
        <v>6.4434208812699998</v>
      </c>
      <c r="P31" s="19">
        <v>2.6075599999999999</v>
      </c>
      <c r="Q31" s="18" t="s">
        <v>161</v>
      </c>
      <c r="R31" s="18" t="s">
        <v>162</v>
      </c>
      <c r="S31" s="18">
        <v>12</v>
      </c>
      <c r="T31" s="18">
        <v>60</v>
      </c>
      <c r="U31" s="18" t="s">
        <v>71</v>
      </c>
      <c r="V31" s="18" t="s">
        <v>72</v>
      </c>
      <c r="W31" s="18" t="s">
        <v>73</v>
      </c>
      <c r="X31" s="20">
        <v>0.51412000000000002</v>
      </c>
      <c r="Y31" s="20">
        <v>4.7782419999999997</v>
      </c>
      <c r="Z31" s="20">
        <v>0.47</v>
      </c>
      <c r="AA31" s="20">
        <v>0.505</v>
      </c>
      <c r="AB31" s="20">
        <f t="shared" si="2"/>
        <v>0.71051733601600009</v>
      </c>
      <c r="AC31" s="20">
        <f t="shared" si="3"/>
        <v>6.1674785912123991</v>
      </c>
    </row>
    <row r="32" spans="1:29" x14ac:dyDescent="0.25">
      <c r="A32" s="18">
        <v>6</v>
      </c>
      <c r="B32" s="18">
        <v>324</v>
      </c>
      <c r="C32" s="18" t="s">
        <v>165</v>
      </c>
      <c r="D32" s="18" t="s">
        <v>197</v>
      </c>
      <c r="E32" s="18" t="s">
        <v>166</v>
      </c>
      <c r="F32" s="18" t="s">
        <v>157</v>
      </c>
      <c r="G32" s="18" t="s">
        <v>158</v>
      </c>
      <c r="H32" s="18">
        <v>28725</v>
      </c>
      <c r="I32" s="18">
        <v>28726</v>
      </c>
      <c r="J32" s="18">
        <v>28670</v>
      </c>
      <c r="K32" s="18">
        <v>6172</v>
      </c>
      <c r="L32" s="18">
        <v>6172</v>
      </c>
      <c r="M32" s="18" t="s">
        <v>159</v>
      </c>
      <c r="N32" s="18" t="s">
        <v>160</v>
      </c>
      <c r="O32" s="19">
        <v>1.6771101747399999</v>
      </c>
      <c r="P32" s="19">
        <v>0.67870200000000003</v>
      </c>
      <c r="Q32" s="18" t="s">
        <v>161</v>
      </c>
      <c r="R32" s="18" t="s">
        <v>162</v>
      </c>
      <c r="S32" s="18">
        <v>12</v>
      </c>
      <c r="T32" s="18">
        <v>60</v>
      </c>
      <c r="U32" s="18" t="s">
        <v>71</v>
      </c>
      <c r="V32" s="18" t="s">
        <v>72</v>
      </c>
      <c r="W32" s="18" t="s">
        <v>73</v>
      </c>
      <c r="X32" s="20">
        <v>0.51412000000000002</v>
      </c>
      <c r="Y32" s="20">
        <v>4.7782419999999997</v>
      </c>
      <c r="Z32" s="20">
        <v>0.47</v>
      </c>
      <c r="AA32" s="20">
        <v>0.505</v>
      </c>
      <c r="AB32" s="20">
        <f t="shared" si="2"/>
        <v>0.18493516428720003</v>
      </c>
      <c r="AC32" s="20">
        <f t="shared" si="3"/>
        <v>1.60528618893258</v>
      </c>
    </row>
    <row r="33" spans="1:29" x14ac:dyDescent="0.25">
      <c r="A33" s="18">
        <v>6</v>
      </c>
      <c r="B33" s="18">
        <v>324</v>
      </c>
      <c r="C33" s="18" t="s">
        <v>165</v>
      </c>
      <c r="D33" s="18" t="s">
        <v>197</v>
      </c>
      <c r="E33" s="18" t="s">
        <v>166</v>
      </c>
      <c r="F33" s="18" t="s">
        <v>157</v>
      </c>
      <c r="G33" s="18" t="s">
        <v>158</v>
      </c>
      <c r="H33" s="18">
        <v>28727</v>
      </c>
      <c r="I33" s="18">
        <v>28728</v>
      </c>
      <c r="J33" s="18">
        <v>28672</v>
      </c>
      <c r="K33" s="18">
        <v>6172</v>
      </c>
      <c r="L33" s="18">
        <v>6172</v>
      </c>
      <c r="M33" s="18" t="s">
        <v>159</v>
      </c>
      <c r="N33" s="18" t="s">
        <v>160</v>
      </c>
      <c r="O33" s="19">
        <v>2.8063993102899998</v>
      </c>
      <c r="P33" s="19">
        <v>1.13571</v>
      </c>
      <c r="Q33" s="18" t="s">
        <v>161</v>
      </c>
      <c r="R33" s="18" t="s">
        <v>162</v>
      </c>
      <c r="S33" s="18">
        <v>12</v>
      </c>
      <c r="T33" s="18">
        <v>60</v>
      </c>
      <c r="U33" s="18" t="s">
        <v>71</v>
      </c>
      <c r="V33" s="18" t="s">
        <v>72</v>
      </c>
      <c r="W33" s="18" t="s">
        <v>73</v>
      </c>
      <c r="X33" s="20">
        <v>0.51412000000000002</v>
      </c>
      <c r="Y33" s="20">
        <v>4.7782419999999997</v>
      </c>
      <c r="Z33" s="20">
        <v>0.47</v>
      </c>
      <c r="AA33" s="20">
        <v>0.505</v>
      </c>
      <c r="AB33" s="20">
        <f t="shared" si="2"/>
        <v>0.30946234935600003</v>
      </c>
      <c r="AC33" s="20">
        <f t="shared" si="3"/>
        <v>2.6862151248008996</v>
      </c>
    </row>
    <row r="34" spans="1:29" x14ac:dyDescent="0.25">
      <c r="A34" s="18">
        <v>6</v>
      </c>
      <c r="B34" s="18">
        <v>324</v>
      </c>
      <c r="C34" s="18" t="s">
        <v>165</v>
      </c>
      <c r="D34" s="18" t="s">
        <v>197</v>
      </c>
      <c r="E34" s="18" t="s">
        <v>166</v>
      </c>
      <c r="F34" s="18" t="s">
        <v>157</v>
      </c>
      <c r="G34" s="18" t="s">
        <v>158</v>
      </c>
      <c r="H34" s="18">
        <v>28728</v>
      </c>
      <c r="I34" s="18">
        <v>28729</v>
      </c>
      <c r="J34" s="18">
        <v>28673</v>
      </c>
      <c r="K34" s="18">
        <v>6172</v>
      </c>
      <c r="L34" s="18">
        <v>6172</v>
      </c>
      <c r="M34" s="18" t="s">
        <v>159</v>
      </c>
      <c r="N34" s="18" t="s">
        <v>160</v>
      </c>
      <c r="O34" s="19">
        <v>2.5577903521200001</v>
      </c>
      <c r="P34" s="19">
        <v>1.0350999999999999</v>
      </c>
      <c r="Q34" s="18" t="s">
        <v>161</v>
      </c>
      <c r="R34" s="18" t="s">
        <v>162</v>
      </c>
      <c r="S34" s="18">
        <v>12</v>
      </c>
      <c r="T34" s="18">
        <v>60</v>
      </c>
      <c r="U34" s="18" t="s">
        <v>71</v>
      </c>
      <c r="V34" s="18" t="s">
        <v>72</v>
      </c>
      <c r="W34" s="18" t="s">
        <v>73</v>
      </c>
      <c r="X34" s="20">
        <v>0.51412000000000002</v>
      </c>
      <c r="Y34" s="20">
        <v>4.7782419999999997</v>
      </c>
      <c r="Z34" s="20">
        <v>0.47</v>
      </c>
      <c r="AA34" s="20">
        <v>0.505</v>
      </c>
      <c r="AB34" s="20">
        <f t="shared" si="2"/>
        <v>0.28204777436</v>
      </c>
      <c r="AC34" s="20">
        <f t="shared" si="3"/>
        <v>2.4482493556289997</v>
      </c>
    </row>
    <row r="35" spans="1:29" x14ac:dyDescent="0.25">
      <c r="A35" s="18">
        <v>6</v>
      </c>
      <c r="B35" s="18">
        <v>324</v>
      </c>
      <c r="C35" s="18" t="s">
        <v>165</v>
      </c>
      <c r="D35" s="18" t="s">
        <v>197</v>
      </c>
      <c r="E35" s="18" t="s">
        <v>166</v>
      </c>
      <c r="F35" s="18" t="s">
        <v>157</v>
      </c>
      <c r="G35" s="18" t="s">
        <v>158</v>
      </c>
      <c r="H35" s="18">
        <v>28729</v>
      </c>
      <c r="I35" s="18">
        <v>28730</v>
      </c>
      <c r="J35" s="18">
        <v>28674</v>
      </c>
      <c r="K35" s="18">
        <v>6172</v>
      </c>
      <c r="L35" s="18">
        <v>6172</v>
      </c>
      <c r="M35" s="18" t="s">
        <v>159</v>
      </c>
      <c r="N35" s="18" t="s">
        <v>160</v>
      </c>
      <c r="O35" s="19">
        <v>5.3630377130799998</v>
      </c>
      <c r="P35" s="19">
        <v>2.1703399999999999</v>
      </c>
      <c r="Q35" s="18" t="s">
        <v>161</v>
      </c>
      <c r="R35" s="18" t="s">
        <v>162</v>
      </c>
      <c r="S35" s="18">
        <v>12</v>
      </c>
      <c r="T35" s="18">
        <v>60</v>
      </c>
      <c r="U35" s="18" t="s">
        <v>71</v>
      </c>
      <c r="V35" s="18" t="s">
        <v>72</v>
      </c>
      <c r="W35" s="18" t="s">
        <v>73</v>
      </c>
      <c r="X35" s="20">
        <v>0.51412000000000002</v>
      </c>
      <c r="Y35" s="20">
        <v>4.7782419999999997</v>
      </c>
      <c r="Z35" s="20">
        <v>0.47</v>
      </c>
      <c r="AA35" s="20">
        <v>0.505</v>
      </c>
      <c r="AB35" s="20">
        <f t="shared" si="2"/>
        <v>0.59138205642399999</v>
      </c>
      <c r="AC35" s="20">
        <f t="shared" si="3"/>
        <v>5.1333528224285994</v>
      </c>
    </row>
    <row r="36" spans="1:29" x14ac:dyDescent="0.25">
      <c r="A36" s="18">
        <v>6</v>
      </c>
      <c r="B36" s="18">
        <v>324</v>
      </c>
      <c r="C36" s="18" t="s">
        <v>165</v>
      </c>
      <c r="D36" s="18" t="s">
        <v>197</v>
      </c>
      <c r="E36" s="18" t="s">
        <v>166</v>
      </c>
      <c r="F36" s="18" t="s">
        <v>157</v>
      </c>
      <c r="G36" s="18" t="s">
        <v>158</v>
      </c>
      <c r="H36" s="18">
        <v>28730</v>
      </c>
      <c r="I36" s="18">
        <v>28731</v>
      </c>
      <c r="J36" s="18">
        <v>28675</v>
      </c>
      <c r="K36" s="18">
        <v>6172</v>
      </c>
      <c r="L36" s="18">
        <v>6172</v>
      </c>
      <c r="M36" s="18" t="s">
        <v>159</v>
      </c>
      <c r="N36" s="18" t="s">
        <v>160</v>
      </c>
      <c r="O36" s="19">
        <v>4.40792409151</v>
      </c>
      <c r="P36" s="19">
        <v>1.78382</v>
      </c>
      <c r="Q36" s="18" t="s">
        <v>161</v>
      </c>
      <c r="R36" s="18" t="s">
        <v>162</v>
      </c>
      <c r="S36" s="18">
        <v>12</v>
      </c>
      <c r="T36" s="18">
        <v>60</v>
      </c>
      <c r="U36" s="18" t="s">
        <v>71</v>
      </c>
      <c r="V36" s="18" t="s">
        <v>72</v>
      </c>
      <c r="W36" s="18" t="s">
        <v>73</v>
      </c>
      <c r="X36" s="20">
        <v>0.51412000000000002</v>
      </c>
      <c r="Y36" s="20">
        <v>4.7782419999999997</v>
      </c>
      <c r="Z36" s="20">
        <v>0.47</v>
      </c>
      <c r="AA36" s="20">
        <v>0.505</v>
      </c>
      <c r="AB36" s="20">
        <f t="shared" si="2"/>
        <v>0.486061695352</v>
      </c>
      <c r="AC36" s="20">
        <f t="shared" si="3"/>
        <v>4.2191442039977991</v>
      </c>
    </row>
    <row r="37" spans="1:29" x14ac:dyDescent="0.25">
      <c r="A37" s="18">
        <v>6</v>
      </c>
      <c r="B37" s="18">
        <v>324</v>
      </c>
      <c r="C37" s="18" t="s">
        <v>165</v>
      </c>
      <c r="D37" s="18" t="s">
        <v>197</v>
      </c>
      <c r="E37" s="18" t="s">
        <v>166</v>
      </c>
      <c r="F37" s="18" t="s">
        <v>157</v>
      </c>
      <c r="G37" s="18" t="s">
        <v>158</v>
      </c>
      <c r="H37" s="18">
        <v>28732</v>
      </c>
      <c r="I37" s="18">
        <v>28733</v>
      </c>
      <c r="J37" s="18">
        <v>28677</v>
      </c>
      <c r="K37" s="18">
        <v>6172</v>
      </c>
      <c r="L37" s="18">
        <v>6172</v>
      </c>
      <c r="M37" s="18" t="s">
        <v>159</v>
      </c>
      <c r="N37" s="18" t="s">
        <v>160</v>
      </c>
      <c r="O37" s="19">
        <v>1.42545627047</v>
      </c>
      <c r="P37" s="19">
        <v>0.57686199999999999</v>
      </c>
      <c r="Q37" s="18" t="s">
        <v>161</v>
      </c>
      <c r="R37" s="18" t="s">
        <v>162</v>
      </c>
      <c r="S37" s="18">
        <v>12</v>
      </c>
      <c r="T37" s="18">
        <v>60</v>
      </c>
      <c r="U37" s="18" t="s">
        <v>71</v>
      </c>
      <c r="V37" s="18" t="s">
        <v>72</v>
      </c>
      <c r="W37" s="18" t="s">
        <v>73</v>
      </c>
      <c r="X37" s="20">
        <v>0.51412000000000002</v>
      </c>
      <c r="Y37" s="20">
        <v>4.7782419999999997</v>
      </c>
      <c r="Z37" s="20">
        <v>0.47</v>
      </c>
      <c r="AA37" s="20">
        <v>0.505</v>
      </c>
      <c r="AB37" s="20">
        <f t="shared" si="2"/>
        <v>0.15718543446320002</v>
      </c>
      <c r="AC37" s="20">
        <f t="shared" si="3"/>
        <v>1.3644111871189799</v>
      </c>
    </row>
    <row r="38" spans="1:29" x14ac:dyDescent="0.25">
      <c r="A38" s="18">
        <v>6</v>
      </c>
      <c r="B38" s="18">
        <v>324</v>
      </c>
      <c r="C38" s="18" t="s">
        <v>165</v>
      </c>
      <c r="D38" s="18" t="s">
        <v>197</v>
      </c>
      <c r="E38" s="18" t="s">
        <v>166</v>
      </c>
      <c r="F38" s="18" t="s">
        <v>157</v>
      </c>
      <c r="G38" s="18" t="s">
        <v>158</v>
      </c>
      <c r="H38" s="18">
        <v>28733</v>
      </c>
      <c r="I38" s="18">
        <v>28734</v>
      </c>
      <c r="J38" s="18">
        <v>28678</v>
      </c>
      <c r="K38" s="18">
        <v>6172</v>
      </c>
      <c r="L38" s="18">
        <v>6172</v>
      </c>
      <c r="M38" s="18" t="s">
        <v>159</v>
      </c>
      <c r="N38" s="18" t="s">
        <v>160</v>
      </c>
      <c r="O38" s="19">
        <v>2.8609045387599998</v>
      </c>
      <c r="P38" s="19">
        <v>1.15777</v>
      </c>
      <c r="Q38" s="18" t="s">
        <v>161</v>
      </c>
      <c r="R38" s="18" t="s">
        <v>162</v>
      </c>
      <c r="S38" s="18">
        <v>12</v>
      </c>
      <c r="T38" s="18">
        <v>60</v>
      </c>
      <c r="U38" s="18" t="s">
        <v>71</v>
      </c>
      <c r="V38" s="18" t="s">
        <v>72</v>
      </c>
      <c r="W38" s="18" t="s">
        <v>73</v>
      </c>
      <c r="X38" s="20">
        <v>0.51412000000000002</v>
      </c>
      <c r="Y38" s="20">
        <v>4.7782419999999997</v>
      </c>
      <c r="Z38" s="20">
        <v>0.47</v>
      </c>
      <c r="AA38" s="20">
        <v>0.505</v>
      </c>
      <c r="AB38" s="20">
        <f t="shared" si="2"/>
        <v>0.31547333757200002</v>
      </c>
      <c r="AC38" s="20">
        <f t="shared" si="3"/>
        <v>2.7383920939682995</v>
      </c>
    </row>
    <row r="39" spans="1:29" x14ac:dyDescent="0.25">
      <c r="A39" s="18">
        <v>6</v>
      </c>
      <c r="B39" s="18">
        <v>324</v>
      </c>
      <c r="C39" s="18" t="s">
        <v>165</v>
      </c>
      <c r="D39" s="18" t="s">
        <v>197</v>
      </c>
      <c r="E39" s="18" t="s">
        <v>166</v>
      </c>
      <c r="F39" s="18" t="s">
        <v>157</v>
      </c>
      <c r="G39" s="18" t="s">
        <v>158</v>
      </c>
      <c r="H39" s="18">
        <v>28734</v>
      </c>
      <c r="I39" s="18">
        <v>28735</v>
      </c>
      <c r="J39" s="18">
        <v>28679</v>
      </c>
      <c r="K39" s="18">
        <v>6172</v>
      </c>
      <c r="L39" s="18">
        <v>6172</v>
      </c>
      <c r="M39" s="18" t="s">
        <v>159</v>
      </c>
      <c r="N39" s="18" t="s">
        <v>160</v>
      </c>
      <c r="O39" s="19">
        <v>1.24146765645</v>
      </c>
      <c r="P39" s="19">
        <v>0.50240399999999996</v>
      </c>
      <c r="Q39" s="18" t="s">
        <v>161</v>
      </c>
      <c r="R39" s="18" t="s">
        <v>162</v>
      </c>
      <c r="S39" s="18">
        <v>12</v>
      </c>
      <c r="T39" s="18">
        <v>60</v>
      </c>
      <c r="U39" s="18" t="s">
        <v>71</v>
      </c>
      <c r="V39" s="18" t="s">
        <v>72</v>
      </c>
      <c r="W39" s="18" t="s">
        <v>73</v>
      </c>
      <c r="X39" s="20">
        <v>0.51412000000000002</v>
      </c>
      <c r="Y39" s="20">
        <v>4.7782419999999997</v>
      </c>
      <c r="Z39" s="20">
        <v>0.47</v>
      </c>
      <c r="AA39" s="20">
        <v>0.505</v>
      </c>
      <c r="AB39" s="20">
        <f t="shared" si="2"/>
        <v>0.13689685057439999</v>
      </c>
      <c r="AC39" s="20">
        <f t="shared" si="3"/>
        <v>1.1883009074151598</v>
      </c>
    </row>
    <row r="40" spans="1:29" x14ac:dyDescent="0.25">
      <c r="A40" s="18">
        <v>6</v>
      </c>
      <c r="B40" s="18">
        <v>324</v>
      </c>
      <c r="C40" s="18" t="s">
        <v>165</v>
      </c>
      <c r="D40" s="18" t="s">
        <v>197</v>
      </c>
      <c r="E40" s="18" t="s">
        <v>166</v>
      </c>
      <c r="F40" s="18" t="s">
        <v>157</v>
      </c>
      <c r="G40" s="18" t="s">
        <v>158</v>
      </c>
      <c r="H40" s="18">
        <v>28735</v>
      </c>
      <c r="I40" s="18">
        <v>28736</v>
      </c>
      <c r="J40" s="18">
        <v>28680</v>
      </c>
      <c r="K40" s="18">
        <v>6172</v>
      </c>
      <c r="L40" s="18">
        <v>6172</v>
      </c>
      <c r="M40" s="18" t="s">
        <v>159</v>
      </c>
      <c r="N40" s="18" t="s">
        <v>160</v>
      </c>
      <c r="O40" s="19">
        <v>5.5835821384599997</v>
      </c>
      <c r="P40" s="19">
        <v>2.2595999999999998</v>
      </c>
      <c r="Q40" s="18" t="s">
        <v>161</v>
      </c>
      <c r="R40" s="18" t="s">
        <v>162</v>
      </c>
      <c r="S40" s="18">
        <v>12</v>
      </c>
      <c r="T40" s="18">
        <v>60</v>
      </c>
      <c r="U40" s="18" t="s">
        <v>71</v>
      </c>
      <c r="V40" s="18" t="s">
        <v>72</v>
      </c>
      <c r="W40" s="18" t="s">
        <v>73</v>
      </c>
      <c r="X40" s="20">
        <v>0.51412000000000002</v>
      </c>
      <c r="Y40" s="20">
        <v>4.7782419999999997</v>
      </c>
      <c r="Z40" s="20">
        <v>0.47</v>
      </c>
      <c r="AA40" s="20">
        <v>0.505</v>
      </c>
      <c r="AB40" s="20">
        <f t="shared" si="2"/>
        <v>0.61570394255999994</v>
      </c>
      <c r="AC40" s="20">
        <f t="shared" si="3"/>
        <v>5.3444732334839991</v>
      </c>
    </row>
    <row r="41" spans="1:29" x14ac:dyDescent="0.25">
      <c r="A41" s="18">
        <v>6</v>
      </c>
      <c r="B41" s="18">
        <v>324</v>
      </c>
      <c r="C41" s="18" t="s">
        <v>165</v>
      </c>
      <c r="D41" s="18" t="s">
        <v>197</v>
      </c>
      <c r="E41" s="18" t="s">
        <v>166</v>
      </c>
      <c r="F41" s="18" t="s">
        <v>157</v>
      </c>
      <c r="G41" s="18" t="s">
        <v>158</v>
      </c>
      <c r="H41" s="18">
        <v>28737</v>
      </c>
      <c r="I41" s="18">
        <v>28738</v>
      </c>
      <c r="J41" s="18">
        <v>28682</v>
      </c>
      <c r="K41" s="18">
        <v>6172</v>
      </c>
      <c r="L41" s="18">
        <v>6172</v>
      </c>
      <c r="M41" s="18" t="s">
        <v>159</v>
      </c>
      <c r="N41" s="18" t="s">
        <v>160</v>
      </c>
      <c r="O41" s="19">
        <v>5.8905805433099996</v>
      </c>
      <c r="P41" s="19">
        <v>2.3838300000000001</v>
      </c>
      <c r="Q41" s="18" t="s">
        <v>161</v>
      </c>
      <c r="R41" s="18" t="s">
        <v>162</v>
      </c>
      <c r="S41" s="18">
        <v>12</v>
      </c>
      <c r="T41" s="18">
        <v>60</v>
      </c>
      <c r="U41" s="18" t="s">
        <v>71</v>
      </c>
      <c r="V41" s="18" t="s">
        <v>72</v>
      </c>
      <c r="W41" s="18" t="s">
        <v>73</v>
      </c>
      <c r="X41" s="20">
        <v>0.51412000000000002</v>
      </c>
      <c r="Y41" s="20">
        <v>4.7782419999999997</v>
      </c>
      <c r="Z41" s="20">
        <v>0.47</v>
      </c>
      <c r="AA41" s="20">
        <v>0.505</v>
      </c>
      <c r="AB41" s="20">
        <f t="shared" si="2"/>
        <v>0.64955458018800016</v>
      </c>
      <c r="AC41" s="20">
        <f t="shared" si="3"/>
        <v>5.6383057302957003</v>
      </c>
    </row>
    <row r="42" spans="1:29" x14ac:dyDescent="0.25">
      <c r="A42" s="18">
        <v>6</v>
      </c>
      <c r="B42" s="18">
        <v>324</v>
      </c>
      <c r="C42" s="18" t="s">
        <v>165</v>
      </c>
      <c r="D42" s="18" t="s">
        <v>197</v>
      </c>
      <c r="E42" s="18" t="s">
        <v>166</v>
      </c>
      <c r="F42" s="18" t="s">
        <v>157</v>
      </c>
      <c r="G42" s="18" t="s">
        <v>158</v>
      </c>
      <c r="H42" s="18">
        <v>28740</v>
      </c>
      <c r="I42" s="18">
        <v>28741</v>
      </c>
      <c r="J42" s="18">
        <v>28685</v>
      </c>
      <c r="K42" s="18">
        <v>6172</v>
      </c>
      <c r="L42" s="18">
        <v>6172</v>
      </c>
      <c r="M42" s="18" t="s">
        <v>159</v>
      </c>
      <c r="N42" s="18" t="s">
        <v>160</v>
      </c>
      <c r="O42" s="19">
        <v>1.2689209668000001</v>
      </c>
      <c r="P42" s="19">
        <v>0.51351400000000003</v>
      </c>
      <c r="Q42" s="18" t="s">
        <v>161</v>
      </c>
      <c r="R42" s="18" t="s">
        <v>162</v>
      </c>
      <c r="S42" s="18">
        <v>12</v>
      </c>
      <c r="T42" s="18">
        <v>60</v>
      </c>
      <c r="U42" s="18" t="s">
        <v>71</v>
      </c>
      <c r="V42" s="18" t="s">
        <v>72</v>
      </c>
      <c r="W42" s="18" t="s">
        <v>73</v>
      </c>
      <c r="X42" s="20">
        <v>0.51412000000000002</v>
      </c>
      <c r="Y42" s="20">
        <v>4.7782419999999997</v>
      </c>
      <c r="Z42" s="20">
        <v>0.47</v>
      </c>
      <c r="AA42" s="20">
        <v>0.505</v>
      </c>
      <c r="AB42" s="20">
        <f t="shared" si="2"/>
        <v>0.13992414337040002</v>
      </c>
      <c r="AC42" s="20">
        <f t="shared" si="3"/>
        <v>1.2145786103820599</v>
      </c>
    </row>
    <row r="43" spans="1:29" x14ac:dyDescent="0.25">
      <c r="A43" s="18">
        <v>6</v>
      </c>
      <c r="B43" s="18">
        <v>324</v>
      </c>
      <c r="C43" s="18" t="s">
        <v>165</v>
      </c>
      <c r="D43" s="18" t="s">
        <v>197</v>
      </c>
      <c r="E43" s="18" t="s">
        <v>166</v>
      </c>
      <c r="F43" s="18" t="s">
        <v>157</v>
      </c>
      <c r="G43" s="18" t="s">
        <v>158</v>
      </c>
      <c r="H43" s="18">
        <v>30434</v>
      </c>
      <c r="I43" s="18">
        <v>30435</v>
      </c>
      <c r="J43" s="18">
        <v>30357</v>
      </c>
      <c r="K43" s="18">
        <v>6210</v>
      </c>
      <c r="L43" s="18">
        <v>6210</v>
      </c>
      <c r="M43" s="18" t="s">
        <v>159</v>
      </c>
      <c r="N43" s="18" t="s">
        <v>160</v>
      </c>
      <c r="O43" s="19">
        <v>30.6064264673</v>
      </c>
      <c r="P43" s="19">
        <v>12.385999999999999</v>
      </c>
      <c r="Q43" s="18" t="s">
        <v>161</v>
      </c>
      <c r="R43" s="18" t="s">
        <v>162</v>
      </c>
      <c r="S43" s="18">
        <v>14</v>
      </c>
      <c r="T43" s="18">
        <v>60</v>
      </c>
      <c r="U43" s="18" t="s">
        <v>71</v>
      </c>
      <c r="V43" s="18" t="s">
        <v>125</v>
      </c>
      <c r="W43" s="18" t="s">
        <v>125</v>
      </c>
      <c r="X43" s="20">
        <v>0.26800000000000002</v>
      </c>
      <c r="Y43" s="20">
        <v>3.7909999999999999</v>
      </c>
      <c r="Z43" s="20">
        <v>0.47</v>
      </c>
      <c r="AA43" s="20">
        <v>0.505</v>
      </c>
      <c r="AB43" s="20">
        <f t="shared" si="2"/>
        <v>1.7593074400000002</v>
      </c>
      <c r="AC43" s="20">
        <f t="shared" si="3"/>
        <v>23.242886370000001</v>
      </c>
    </row>
    <row r="44" spans="1:29" x14ac:dyDescent="0.25">
      <c r="A44" s="18">
        <v>6</v>
      </c>
      <c r="B44" s="18">
        <v>324</v>
      </c>
      <c r="C44" s="18" t="s">
        <v>165</v>
      </c>
      <c r="D44" s="18" t="s">
        <v>197</v>
      </c>
      <c r="E44" s="18" t="s">
        <v>166</v>
      </c>
      <c r="F44" s="18" t="s">
        <v>157</v>
      </c>
      <c r="G44" s="18" t="s">
        <v>158</v>
      </c>
      <c r="H44" s="18">
        <v>30435</v>
      </c>
      <c r="I44" s="18">
        <v>30436</v>
      </c>
      <c r="J44" s="18">
        <v>30358</v>
      </c>
      <c r="K44" s="18">
        <v>6210</v>
      </c>
      <c r="L44" s="18">
        <v>6210</v>
      </c>
      <c r="M44" s="18" t="s">
        <v>159</v>
      </c>
      <c r="N44" s="18" t="s">
        <v>160</v>
      </c>
      <c r="O44" s="19">
        <v>0.83235840136999995</v>
      </c>
      <c r="P44" s="19">
        <v>0.336843</v>
      </c>
      <c r="Q44" s="18" t="s">
        <v>161</v>
      </c>
      <c r="R44" s="18" t="s">
        <v>162</v>
      </c>
      <c r="S44" s="18">
        <v>14</v>
      </c>
      <c r="T44" s="18">
        <v>60</v>
      </c>
      <c r="U44" s="18" t="s">
        <v>71</v>
      </c>
      <c r="V44" s="18" t="s">
        <v>125</v>
      </c>
      <c r="W44" s="18" t="s">
        <v>125</v>
      </c>
      <c r="X44" s="20">
        <v>0.26800000000000002</v>
      </c>
      <c r="Y44" s="20">
        <v>3.7909999999999999</v>
      </c>
      <c r="Z44" s="20">
        <v>0.47</v>
      </c>
      <c r="AA44" s="20">
        <v>0.505</v>
      </c>
      <c r="AB44" s="20">
        <f t="shared" si="2"/>
        <v>4.7845179720000006E-2</v>
      </c>
      <c r="AC44" s="20">
        <f t="shared" si="3"/>
        <v>0.63210104743500006</v>
      </c>
    </row>
    <row r="45" spans="1:29" x14ac:dyDescent="0.25">
      <c r="A45" s="18">
        <v>6</v>
      </c>
      <c r="B45" s="18">
        <v>324</v>
      </c>
      <c r="C45" s="18" t="s">
        <v>165</v>
      </c>
      <c r="D45" s="18" t="s">
        <v>197</v>
      </c>
      <c r="E45" s="18" t="s">
        <v>166</v>
      </c>
      <c r="F45" s="18" t="s">
        <v>157</v>
      </c>
      <c r="G45" s="18" t="s">
        <v>158</v>
      </c>
      <c r="H45" s="18">
        <v>32400</v>
      </c>
      <c r="I45" s="18">
        <v>32401</v>
      </c>
      <c r="J45" s="18">
        <v>32379</v>
      </c>
      <c r="K45" s="18">
        <v>6216</v>
      </c>
      <c r="L45" s="18">
        <v>6216</v>
      </c>
      <c r="M45" s="18" t="s">
        <v>159</v>
      </c>
      <c r="N45" s="18" t="s">
        <v>160</v>
      </c>
      <c r="O45" s="19">
        <v>8.3814363496900004</v>
      </c>
      <c r="P45" s="19">
        <v>3.3918499999999998</v>
      </c>
      <c r="Q45" s="18" t="s">
        <v>161</v>
      </c>
      <c r="R45" s="18" t="s">
        <v>162</v>
      </c>
      <c r="S45" s="18">
        <v>16</v>
      </c>
      <c r="T45" s="18">
        <v>60</v>
      </c>
      <c r="U45" s="18" t="s">
        <v>71</v>
      </c>
      <c r="V45" s="18" t="s">
        <v>127</v>
      </c>
      <c r="W45" s="18" t="s">
        <v>75</v>
      </c>
      <c r="X45" s="20">
        <v>0.41099999999999998</v>
      </c>
      <c r="Y45" s="20">
        <v>3.7010000000000001</v>
      </c>
      <c r="Z45" s="20">
        <v>0.47</v>
      </c>
      <c r="AA45" s="20">
        <v>0.505</v>
      </c>
      <c r="AB45" s="20">
        <f t="shared" si="2"/>
        <v>0.73884668549999999</v>
      </c>
      <c r="AC45" s="20">
        <f t="shared" si="3"/>
        <v>6.2138522407499996</v>
      </c>
    </row>
    <row r="46" spans="1:29" x14ac:dyDescent="0.25">
      <c r="A46" s="18">
        <v>6</v>
      </c>
      <c r="B46" s="18">
        <v>324</v>
      </c>
      <c r="C46" s="18" t="s">
        <v>165</v>
      </c>
      <c r="D46" s="18" t="s">
        <v>197</v>
      </c>
      <c r="E46" s="18" t="s">
        <v>166</v>
      </c>
      <c r="F46" s="18" t="s">
        <v>157</v>
      </c>
      <c r="G46" s="18" t="s">
        <v>158</v>
      </c>
      <c r="H46" s="18">
        <v>32992</v>
      </c>
      <c r="I46" s="18">
        <v>32993</v>
      </c>
      <c r="J46" s="18">
        <v>32993</v>
      </c>
      <c r="K46" s="18">
        <v>6250</v>
      </c>
      <c r="L46" s="18">
        <v>6250</v>
      </c>
      <c r="M46" s="18" t="s">
        <v>159</v>
      </c>
      <c r="N46" s="18" t="s">
        <v>160</v>
      </c>
      <c r="O46" s="19">
        <v>4.6596188927100002</v>
      </c>
      <c r="P46" s="19">
        <v>1.88568</v>
      </c>
      <c r="Q46" s="18" t="s">
        <v>161</v>
      </c>
      <c r="R46" s="18" t="s">
        <v>162</v>
      </c>
      <c r="S46" s="18">
        <v>15</v>
      </c>
      <c r="T46" s="18">
        <v>60</v>
      </c>
      <c r="U46" s="18" t="s">
        <v>71</v>
      </c>
      <c r="V46" s="18" t="s">
        <v>199</v>
      </c>
      <c r="W46" s="18" t="s">
        <v>124</v>
      </c>
      <c r="X46" s="20">
        <v>0.41099999999999998</v>
      </c>
      <c r="Y46" s="20">
        <v>3.7010000000000001</v>
      </c>
      <c r="Z46" s="20">
        <v>0.47</v>
      </c>
      <c r="AA46" s="20">
        <v>0.505</v>
      </c>
      <c r="AB46" s="20">
        <f t="shared" si="2"/>
        <v>0.41075767439999999</v>
      </c>
      <c r="AC46" s="20">
        <f t="shared" si="3"/>
        <v>3.4545563316000001</v>
      </c>
    </row>
    <row r="47" spans="1:29" x14ac:dyDescent="0.25">
      <c r="A47" s="18">
        <v>6</v>
      </c>
      <c r="B47" s="18">
        <v>324</v>
      </c>
      <c r="C47" s="18" t="s">
        <v>165</v>
      </c>
      <c r="D47" s="18" t="s">
        <v>197</v>
      </c>
      <c r="E47" s="18" t="s">
        <v>166</v>
      </c>
      <c r="F47" s="18" t="s">
        <v>157</v>
      </c>
      <c r="G47" s="18" t="s">
        <v>158</v>
      </c>
      <c r="H47" s="18">
        <v>33247</v>
      </c>
      <c r="I47" s="18">
        <v>33248</v>
      </c>
      <c r="J47" s="18">
        <v>33947</v>
      </c>
      <c r="K47" s="18">
        <v>6300</v>
      </c>
      <c r="L47" s="18">
        <v>6300</v>
      </c>
      <c r="M47" s="18" t="s">
        <v>159</v>
      </c>
      <c r="N47" s="18" t="s">
        <v>160</v>
      </c>
      <c r="O47" s="19">
        <v>38.418659051100001</v>
      </c>
      <c r="P47" s="19">
        <v>15.547499999999999</v>
      </c>
      <c r="Q47" s="18" t="s">
        <v>161</v>
      </c>
      <c r="R47" s="18" t="s">
        <v>162</v>
      </c>
      <c r="S47" s="18">
        <v>15</v>
      </c>
      <c r="T47" s="18">
        <v>60</v>
      </c>
      <c r="U47" s="18" t="s">
        <v>71</v>
      </c>
      <c r="V47" s="18" t="s">
        <v>124</v>
      </c>
      <c r="W47" s="18" t="s">
        <v>124</v>
      </c>
      <c r="X47" s="20">
        <v>0.41099999999999998</v>
      </c>
      <c r="Y47" s="20">
        <v>3.7010000000000001</v>
      </c>
      <c r="Z47" s="20">
        <v>0.47</v>
      </c>
      <c r="AA47" s="20">
        <v>0.505</v>
      </c>
      <c r="AB47" s="20">
        <f t="shared" si="2"/>
        <v>3.3867119250000002</v>
      </c>
      <c r="AC47" s="20">
        <f t="shared" si="3"/>
        <v>28.4829422625</v>
      </c>
    </row>
    <row r="48" spans="1:29" x14ac:dyDescent="0.25">
      <c r="A48" s="18">
        <v>6</v>
      </c>
      <c r="B48" s="18">
        <v>324</v>
      </c>
      <c r="C48" s="18" t="s">
        <v>165</v>
      </c>
      <c r="D48" s="18" t="s">
        <v>197</v>
      </c>
      <c r="E48" s="18" t="s">
        <v>166</v>
      </c>
      <c r="F48" s="18" t="s">
        <v>157</v>
      </c>
      <c r="G48" s="18" t="s">
        <v>158</v>
      </c>
      <c r="H48" s="18">
        <v>34000</v>
      </c>
      <c r="I48" s="18">
        <v>34001</v>
      </c>
      <c r="J48" s="18">
        <v>33951</v>
      </c>
      <c r="K48" s="18">
        <v>6300</v>
      </c>
      <c r="L48" s="18">
        <v>6300</v>
      </c>
      <c r="M48" s="18" t="s">
        <v>159</v>
      </c>
      <c r="N48" s="18" t="s">
        <v>160</v>
      </c>
      <c r="O48" s="19">
        <v>15.064635347499999</v>
      </c>
      <c r="P48" s="19">
        <v>6.0964400000000003</v>
      </c>
      <c r="Q48" s="18" t="s">
        <v>161</v>
      </c>
      <c r="R48" s="18" t="s">
        <v>162</v>
      </c>
      <c r="S48" s="18">
        <v>15</v>
      </c>
      <c r="T48" s="18">
        <v>60</v>
      </c>
      <c r="U48" s="18" t="s">
        <v>71</v>
      </c>
      <c r="V48" s="18" t="s">
        <v>124</v>
      </c>
      <c r="W48" s="18" t="s">
        <v>124</v>
      </c>
      <c r="X48" s="20">
        <v>0.41099999999999998</v>
      </c>
      <c r="Y48" s="20">
        <v>3.7010000000000001</v>
      </c>
      <c r="Z48" s="20">
        <v>0.47</v>
      </c>
      <c r="AA48" s="20">
        <v>0.505</v>
      </c>
      <c r="AB48" s="20">
        <f t="shared" si="2"/>
        <v>1.3279875252000002</v>
      </c>
      <c r="AC48" s="20">
        <f t="shared" si="3"/>
        <v>11.168647597800001</v>
      </c>
    </row>
    <row r="49" spans="1:29" x14ac:dyDescent="0.25">
      <c r="A49" s="18">
        <v>6</v>
      </c>
      <c r="B49" s="18">
        <v>324</v>
      </c>
      <c r="C49" s="18" t="s">
        <v>165</v>
      </c>
      <c r="D49" s="18" t="s">
        <v>197</v>
      </c>
      <c r="E49" s="18" t="s">
        <v>166</v>
      </c>
      <c r="F49" s="18" t="s">
        <v>157</v>
      </c>
      <c r="G49" s="18" t="s">
        <v>158</v>
      </c>
      <c r="H49" s="18">
        <v>34002</v>
      </c>
      <c r="I49" s="18">
        <v>34003</v>
      </c>
      <c r="J49" s="18">
        <v>33953</v>
      </c>
      <c r="K49" s="18">
        <v>6300</v>
      </c>
      <c r="L49" s="18">
        <v>6300</v>
      </c>
      <c r="M49" s="18" t="s">
        <v>159</v>
      </c>
      <c r="N49" s="18" t="s">
        <v>160</v>
      </c>
      <c r="O49" s="19">
        <v>345.710582445</v>
      </c>
      <c r="P49" s="19">
        <v>139.904</v>
      </c>
      <c r="Q49" s="18" t="s">
        <v>161</v>
      </c>
      <c r="R49" s="18" t="s">
        <v>162</v>
      </c>
      <c r="S49" s="18">
        <v>15</v>
      </c>
      <c r="T49" s="18">
        <v>60</v>
      </c>
      <c r="U49" s="18" t="s">
        <v>71</v>
      </c>
      <c r="V49" s="18" t="s">
        <v>124</v>
      </c>
      <c r="W49" s="18" t="s">
        <v>124</v>
      </c>
      <c r="X49" s="20">
        <v>0.41099999999999998</v>
      </c>
      <c r="Y49" s="20">
        <v>3.7010000000000001</v>
      </c>
      <c r="Z49" s="20">
        <v>0.47</v>
      </c>
      <c r="AA49" s="20">
        <v>0.505</v>
      </c>
      <c r="AB49" s="20">
        <f t="shared" si="2"/>
        <v>30.475288320000001</v>
      </c>
      <c r="AC49" s="20">
        <f t="shared" si="3"/>
        <v>256.30342848000004</v>
      </c>
    </row>
    <row r="50" spans="1:29" x14ac:dyDescent="0.25">
      <c r="A50" s="18">
        <v>6</v>
      </c>
      <c r="B50" s="18">
        <v>324</v>
      </c>
      <c r="C50" s="18" t="s">
        <v>165</v>
      </c>
      <c r="D50" s="18" t="s">
        <v>197</v>
      </c>
      <c r="E50" s="18" t="s">
        <v>166</v>
      </c>
      <c r="F50" s="18" t="s">
        <v>157</v>
      </c>
      <c r="G50" s="18" t="s">
        <v>158</v>
      </c>
      <c r="H50" s="18">
        <v>46151</v>
      </c>
      <c r="I50" s="18">
        <v>46152</v>
      </c>
      <c r="J50" s="18">
        <v>46102</v>
      </c>
      <c r="K50" s="18">
        <v>6410</v>
      </c>
      <c r="L50" s="18">
        <v>6410</v>
      </c>
      <c r="M50" s="18" t="s">
        <v>159</v>
      </c>
      <c r="N50" s="18" t="s">
        <v>160</v>
      </c>
      <c r="O50" s="19">
        <v>50.954823509900002</v>
      </c>
      <c r="P50" s="19">
        <v>20.620699999999999</v>
      </c>
      <c r="Q50" s="18" t="s">
        <v>161</v>
      </c>
      <c r="R50" s="18" t="s">
        <v>162</v>
      </c>
      <c r="S50" s="18">
        <v>16</v>
      </c>
      <c r="T50" s="18">
        <v>60</v>
      </c>
      <c r="U50" s="18" t="s">
        <v>71</v>
      </c>
      <c r="V50" s="18" t="s">
        <v>74</v>
      </c>
      <c r="W50" s="18" t="s">
        <v>75</v>
      </c>
      <c r="X50" s="20">
        <v>0.41099999999999998</v>
      </c>
      <c r="Y50" s="20">
        <v>3.7010000000000001</v>
      </c>
      <c r="Z50" s="20">
        <v>0.47</v>
      </c>
      <c r="AA50" s="20">
        <v>0.505</v>
      </c>
      <c r="AB50" s="20">
        <f t="shared" si="2"/>
        <v>4.4918070809999993</v>
      </c>
      <c r="AC50" s="20">
        <f t="shared" si="3"/>
        <v>37.777019296500001</v>
      </c>
    </row>
    <row r="51" spans="1:29" x14ac:dyDescent="0.25">
      <c r="A51" s="18">
        <v>6</v>
      </c>
      <c r="B51" s="18">
        <v>324</v>
      </c>
      <c r="C51" s="18" t="s">
        <v>165</v>
      </c>
      <c r="D51" s="18" t="s">
        <v>197</v>
      </c>
      <c r="E51" s="18" t="s">
        <v>166</v>
      </c>
      <c r="F51" s="18" t="s">
        <v>157</v>
      </c>
      <c r="G51" s="18" t="s">
        <v>158</v>
      </c>
      <c r="H51" s="18">
        <v>46177</v>
      </c>
      <c r="I51" s="18">
        <v>46178</v>
      </c>
      <c r="J51" s="18">
        <v>46128</v>
      </c>
      <c r="K51" s="18">
        <v>6410</v>
      </c>
      <c r="L51" s="18">
        <v>6410</v>
      </c>
      <c r="M51" s="18" t="s">
        <v>159</v>
      </c>
      <c r="N51" s="18" t="s">
        <v>160</v>
      </c>
      <c r="O51" s="19">
        <v>7.1472781913999999</v>
      </c>
      <c r="P51" s="19">
        <v>2.8923999999999999</v>
      </c>
      <c r="Q51" s="18" t="s">
        <v>161</v>
      </c>
      <c r="R51" s="18" t="s">
        <v>162</v>
      </c>
      <c r="S51" s="18">
        <v>16</v>
      </c>
      <c r="T51" s="18">
        <v>60</v>
      </c>
      <c r="U51" s="18" t="s">
        <v>71</v>
      </c>
      <c r="V51" s="18" t="s">
        <v>74</v>
      </c>
      <c r="W51" s="18" t="s">
        <v>75</v>
      </c>
      <c r="X51" s="20">
        <v>0.41099999999999998</v>
      </c>
      <c r="Y51" s="20">
        <v>3.7010000000000001</v>
      </c>
      <c r="Z51" s="20">
        <v>0.47</v>
      </c>
      <c r="AA51" s="20">
        <v>0.505</v>
      </c>
      <c r="AB51" s="20">
        <f t="shared" si="2"/>
        <v>0.63005149199999999</v>
      </c>
      <c r="AC51" s="20">
        <f t="shared" si="3"/>
        <v>5.2988623379999993</v>
      </c>
    </row>
    <row r="52" spans="1:29" x14ac:dyDescent="0.25">
      <c r="A52" s="18">
        <v>6</v>
      </c>
      <c r="B52" s="18">
        <v>324</v>
      </c>
      <c r="C52" s="18" t="s">
        <v>165</v>
      </c>
      <c r="D52" s="18" t="s">
        <v>197</v>
      </c>
      <c r="E52" s="18" t="s">
        <v>166</v>
      </c>
      <c r="F52" s="18" t="s">
        <v>157</v>
      </c>
      <c r="G52" s="18" t="s">
        <v>158</v>
      </c>
      <c r="H52" s="18">
        <v>46181</v>
      </c>
      <c r="I52" s="18">
        <v>46182</v>
      </c>
      <c r="J52" s="18">
        <v>46132</v>
      </c>
      <c r="K52" s="18">
        <v>6410</v>
      </c>
      <c r="L52" s="18">
        <v>6410</v>
      </c>
      <c r="M52" s="18" t="s">
        <v>159</v>
      </c>
      <c r="N52" s="18" t="s">
        <v>160</v>
      </c>
      <c r="O52" s="19">
        <v>4.5721599706399996</v>
      </c>
      <c r="P52" s="19">
        <v>1.85029</v>
      </c>
      <c r="Q52" s="18" t="s">
        <v>161</v>
      </c>
      <c r="R52" s="18" t="s">
        <v>162</v>
      </c>
      <c r="S52" s="18">
        <v>16</v>
      </c>
      <c r="T52" s="18">
        <v>60</v>
      </c>
      <c r="U52" s="18" t="s">
        <v>71</v>
      </c>
      <c r="V52" s="18" t="s">
        <v>74</v>
      </c>
      <c r="W52" s="18" t="s">
        <v>75</v>
      </c>
      <c r="X52" s="20">
        <v>0.41099999999999998</v>
      </c>
      <c r="Y52" s="20">
        <v>3.7010000000000001</v>
      </c>
      <c r="Z52" s="20">
        <v>0.47</v>
      </c>
      <c r="AA52" s="20">
        <v>0.505</v>
      </c>
      <c r="AB52" s="20">
        <f t="shared" si="2"/>
        <v>0.40304867069999994</v>
      </c>
      <c r="AC52" s="20">
        <f t="shared" si="3"/>
        <v>3.38972202855</v>
      </c>
    </row>
    <row r="53" spans="1:29" x14ac:dyDescent="0.25">
      <c r="A53" s="18">
        <v>6</v>
      </c>
      <c r="B53" s="18">
        <v>324</v>
      </c>
      <c r="C53" s="18" t="s">
        <v>165</v>
      </c>
      <c r="D53" s="18" t="s">
        <v>197</v>
      </c>
      <c r="E53" s="18" t="s">
        <v>166</v>
      </c>
      <c r="F53" s="18" t="s">
        <v>157</v>
      </c>
      <c r="G53" s="18" t="s">
        <v>158</v>
      </c>
      <c r="H53" s="18">
        <v>46185</v>
      </c>
      <c r="I53" s="18">
        <v>46186</v>
      </c>
      <c r="J53" s="18">
        <v>46136</v>
      </c>
      <c r="K53" s="18">
        <v>6410</v>
      </c>
      <c r="L53" s="18">
        <v>6410</v>
      </c>
      <c r="M53" s="18" t="s">
        <v>159</v>
      </c>
      <c r="N53" s="18" t="s">
        <v>160</v>
      </c>
      <c r="O53" s="19">
        <v>0.38037851247600002</v>
      </c>
      <c r="P53" s="19">
        <v>0.15393399999999999</v>
      </c>
      <c r="Q53" s="18" t="s">
        <v>161</v>
      </c>
      <c r="R53" s="18" t="s">
        <v>162</v>
      </c>
      <c r="S53" s="18">
        <v>16</v>
      </c>
      <c r="T53" s="18">
        <v>60</v>
      </c>
      <c r="U53" s="18" t="s">
        <v>71</v>
      </c>
      <c r="V53" s="18" t="s">
        <v>74</v>
      </c>
      <c r="W53" s="18" t="s">
        <v>75</v>
      </c>
      <c r="X53" s="20">
        <v>0.41099999999999998</v>
      </c>
      <c r="Y53" s="20">
        <v>3.7010000000000001</v>
      </c>
      <c r="Z53" s="20">
        <v>0.47</v>
      </c>
      <c r="AA53" s="20">
        <v>0.505</v>
      </c>
      <c r="AB53" s="20">
        <f t="shared" si="2"/>
        <v>3.3531443219999992E-2</v>
      </c>
      <c r="AC53" s="20">
        <f t="shared" si="3"/>
        <v>0.28200631832999995</v>
      </c>
    </row>
    <row r="54" spans="1:29" x14ac:dyDescent="0.25">
      <c r="A54" s="18">
        <v>6</v>
      </c>
      <c r="B54" s="18">
        <v>324</v>
      </c>
      <c r="C54" s="18" t="s">
        <v>165</v>
      </c>
      <c r="D54" s="18" t="s">
        <v>197</v>
      </c>
      <c r="E54" s="18" t="s">
        <v>166</v>
      </c>
      <c r="F54" s="18" t="s">
        <v>157</v>
      </c>
      <c r="G54" s="18" t="s">
        <v>158</v>
      </c>
      <c r="H54" s="18">
        <v>46200</v>
      </c>
      <c r="I54" s="18">
        <v>46201</v>
      </c>
      <c r="J54" s="18">
        <v>46151</v>
      </c>
      <c r="K54" s="18">
        <v>6410</v>
      </c>
      <c r="L54" s="18">
        <v>6410</v>
      </c>
      <c r="M54" s="18" t="s">
        <v>159</v>
      </c>
      <c r="N54" s="18" t="s">
        <v>160</v>
      </c>
      <c r="O54" s="19">
        <v>1.2324888871999999</v>
      </c>
      <c r="P54" s="19">
        <v>0.49877100000000002</v>
      </c>
      <c r="Q54" s="18" t="s">
        <v>161</v>
      </c>
      <c r="R54" s="18" t="s">
        <v>162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0.41099999999999998</v>
      </c>
      <c r="Y54" s="20">
        <v>3.7010000000000001</v>
      </c>
      <c r="Z54" s="20">
        <v>0.47</v>
      </c>
      <c r="AA54" s="20">
        <v>0.505</v>
      </c>
      <c r="AB54" s="20">
        <f t="shared" si="2"/>
        <v>0.10864728693</v>
      </c>
      <c r="AC54" s="20">
        <f t="shared" si="3"/>
        <v>0.91374597814500003</v>
      </c>
    </row>
    <row r="55" spans="1:29" x14ac:dyDescent="0.25">
      <c r="A55" s="18">
        <v>6</v>
      </c>
      <c r="B55" s="18">
        <v>324</v>
      </c>
      <c r="C55" s="18" t="s">
        <v>165</v>
      </c>
      <c r="D55" s="18" t="s">
        <v>197</v>
      </c>
      <c r="E55" s="18" t="s">
        <v>166</v>
      </c>
      <c r="F55" s="18" t="s">
        <v>157</v>
      </c>
      <c r="G55" s="18" t="s">
        <v>158</v>
      </c>
      <c r="H55" s="18">
        <v>46201</v>
      </c>
      <c r="I55" s="18">
        <v>46202</v>
      </c>
      <c r="J55" s="18">
        <v>46152</v>
      </c>
      <c r="K55" s="18">
        <v>6410</v>
      </c>
      <c r="L55" s="18">
        <v>6410</v>
      </c>
      <c r="M55" s="18" t="s">
        <v>159</v>
      </c>
      <c r="N55" s="18" t="s">
        <v>160</v>
      </c>
      <c r="O55" s="19">
        <v>4.1540281918100002</v>
      </c>
      <c r="P55" s="19">
        <v>1.6810799999999999</v>
      </c>
      <c r="Q55" s="18" t="s">
        <v>161</v>
      </c>
      <c r="R55" s="18" t="s">
        <v>162</v>
      </c>
      <c r="S55" s="18">
        <v>16</v>
      </c>
      <c r="T55" s="18">
        <v>60</v>
      </c>
      <c r="U55" s="18" t="s">
        <v>71</v>
      </c>
      <c r="V55" s="18" t="s">
        <v>74</v>
      </c>
      <c r="W55" s="18" t="s">
        <v>75</v>
      </c>
      <c r="X55" s="20">
        <v>0.41099999999999998</v>
      </c>
      <c r="Y55" s="20">
        <v>3.7010000000000001</v>
      </c>
      <c r="Z55" s="20">
        <v>0.47</v>
      </c>
      <c r="AA55" s="20">
        <v>0.505</v>
      </c>
      <c r="AB55" s="20">
        <f t="shared" si="2"/>
        <v>0.36618965640000001</v>
      </c>
      <c r="AC55" s="20">
        <f t="shared" si="3"/>
        <v>3.0797301546</v>
      </c>
    </row>
    <row r="56" spans="1:29" x14ac:dyDescent="0.25">
      <c r="A56" s="18">
        <v>6</v>
      </c>
      <c r="B56" s="18">
        <v>324</v>
      </c>
      <c r="C56" s="18" t="s">
        <v>165</v>
      </c>
      <c r="D56" s="18" t="s">
        <v>197</v>
      </c>
      <c r="E56" s="18" t="s">
        <v>166</v>
      </c>
      <c r="F56" s="18" t="s">
        <v>157</v>
      </c>
      <c r="G56" s="18" t="s">
        <v>158</v>
      </c>
      <c r="H56" s="18">
        <v>46217</v>
      </c>
      <c r="I56" s="18">
        <v>46218</v>
      </c>
      <c r="J56" s="18">
        <v>46168</v>
      </c>
      <c r="K56" s="18">
        <v>6410</v>
      </c>
      <c r="L56" s="18">
        <v>6410</v>
      </c>
      <c r="M56" s="18" t="s">
        <v>159</v>
      </c>
      <c r="N56" s="18" t="s">
        <v>160</v>
      </c>
      <c r="O56" s="19">
        <v>2.5070831551300001</v>
      </c>
      <c r="P56" s="19">
        <v>1.01458</v>
      </c>
      <c r="Q56" s="18" t="s">
        <v>161</v>
      </c>
      <c r="R56" s="18" t="s">
        <v>162</v>
      </c>
      <c r="S56" s="18">
        <v>16</v>
      </c>
      <c r="T56" s="18">
        <v>60</v>
      </c>
      <c r="U56" s="18" t="s">
        <v>71</v>
      </c>
      <c r="V56" s="18" t="s">
        <v>74</v>
      </c>
      <c r="W56" s="18" t="s">
        <v>75</v>
      </c>
      <c r="X56" s="20">
        <v>0.41099999999999998</v>
      </c>
      <c r="Y56" s="20">
        <v>3.7010000000000001</v>
      </c>
      <c r="Z56" s="20">
        <v>0.47</v>
      </c>
      <c r="AA56" s="20">
        <v>0.505</v>
      </c>
      <c r="AB56" s="20">
        <f t="shared" si="2"/>
        <v>0.22100596140000001</v>
      </c>
      <c r="AC56" s="20">
        <f t="shared" si="3"/>
        <v>1.8587054870999999</v>
      </c>
    </row>
    <row r="57" spans="1:29" x14ac:dyDescent="0.25">
      <c r="A57" s="18">
        <v>6</v>
      </c>
      <c r="B57" s="18">
        <v>324</v>
      </c>
      <c r="C57" s="18" t="s">
        <v>165</v>
      </c>
      <c r="D57" s="18" t="s">
        <v>197</v>
      </c>
      <c r="E57" s="18" t="s">
        <v>166</v>
      </c>
      <c r="F57" s="18" t="s">
        <v>157</v>
      </c>
      <c r="G57" s="18" t="s">
        <v>158</v>
      </c>
      <c r="H57" s="18">
        <v>46219</v>
      </c>
      <c r="I57" s="18">
        <v>46220</v>
      </c>
      <c r="J57" s="18">
        <v>46170</v>
      </c>
      <c r="K57" s="18">
        <v>6410</v>
      </c>
      <c r="L57" s="18">
        <v>6410</v>
      </c>
      <c r="M57" s="18" t="s">
        <v>159</v>
      </c>
      <c r="N57" s="18" t="s">
        <v>160</v>
      </c>
      <c r="O57" s="19">
        <v>4.1375198700200002</v>
      </c>
      <c r="P57" s="19">
        <v>1.67439</v>
      </c>
      <c r="Q57" s="18" t="s">
        <v>161</v>
      </c>
      <c r="R57" s="18" t="s">
        <v>162</v>
      </c>
      <c r="S57" s="18">
        <v>16</v>
      </c>
      <c r="T57" s="18">
        <v>60</v>
      </c>
      <c r="U57" s="18" t="s">
        <v>71</v>
      </c>
      <c r="V57" s="18" t="s">
        <v>74</v>
      </c>
      <c r="W57" s="18" t="s">
        <v>75</v>
      </c>
      <c r="X57" s="20">
        <v>0.41099999999999998</v>
      </c>
      <c r="Y57" s="20">
        <v>3.7010000000000001</v>
      </c>
      <c r="Z57" s="20">
        <v>0.47</v>
      </c>
      <c r="AA57" s="20">
        <v>0.505</v>
      </c>
      <c r="AB57" s="20">
        <f t="shared" si="2"/>
        <v>0.3647323737</v>
      </c>
      <c r="AC57" s="20">
        <f t="shared" si="3"/>
        <v>3.0674741080500003</v>
      </c>
    </row>
    <row r="58" spans="1:29" x14ac:dyDescent="0.25">
      <c r="A58" s="18">
        <v>6</v>
      </c>
      <c r="B58" s="18">
        <v>324</v>
      </c>
      <c r="C58" s="18" t="s">
        <v>165</v>
      </c>
      <c r="D58" s="18" t="s">
        <v>197</v>
      </c>
      <c r="E58" s="18" t="s">
        <v>166</v>
      </c>
      <c r="F58" s="18" t="s">
        <v>157</v>
      </c>
      <c r="G58" s="18" t="s">
        <v>158</v>
      </c>
      <c r="H58" s="18">
        <v>46223</v>
      </c>
      <c r="I58" s="18">
        <v>46224</v>
      </c>
      <c r="J58" s="18">
        <v>46174</v>
      </c>
      <c r="K58" s="18">
        <v>6410</v>
      </c>
      <c r="L58" s="18">
        <v>6410</v>
      </c>
      <c r="M58" s="18" t="s">
        <v>159</v>
      </c>
      <c r="N58" s="18" t="s">
        <v>160</v>
      </c>
      <c r="O58" s="19">
        <v>8.2691803680499998</v>
      </c>
      <c r="P58" s="19">
        <v>3.3464200000000002</v>
      </c>
      <c r="Q58" s="18" t="s">
        <v>161</v>
      </c>
      <c r="R58" s="18" t="s">
        <v>162</v>
      </c>
      <c r="S58" s="18">
        <v>16</v>
      </c>
      <c r="T58" s="18">
        <v>60</v>
      </c>
      <c r="U58" s="18" t="s">
        <v>71</v>
      </c>
      <c r="V58" s="18" t="s">
        <v>74</v>
      </c>
      <c r="W58" s="18" t="s">
        <v>75</v>
      </c>
      <c r="X58" s="20">
        <v>0.41099999999999998</v>
      </c>
      <c r="Y58" s="20">
        <v>3.7010000000000001</v>
      </c>
      <c r="Z58" s="20">
        <v>0.47</v>
      </c>
      <c r="AA58" s="20">
        <v>0.505</v>
      </c>
      <c r="AB58" s="20">
        <f t="shared" si="2"/>
        <v>0.72895066860000002</v>
      </c>
      <c r="AC58" s="20">
        <f t="shared" si="3"/>
        <v>6.1306247079</v>
      </c>
    </row>
    <row r="59" spans="1:29" x14ac:dyDescent="0.25">
      <c r="A59" s="18">
        <v>6</v>
      </c>
      <c r="B59" s="18">
        <v>324</v>
      </c>
      <c r="C59" s="18" t="s">
        <v>165</v>
      </c>
      <c r="D59" s="18" t="s">
        <v>197</v>
      </c>
      <c r="E59" s="18" t="s">
        <v>166</v>
      </c>
      <c r="F59" s="18" t="s">
        <v>157</v>
      </c>
      <c r="G59" s="18" t="s">
        <v>158</v>
      </c>
      <c r="H59" s="18">
        <v>46227</v>
      </c>
      <c r="I59" s="18">
        <v>46228</v>
      </c>
      <c r="J59" s="18">
        <v>46178</v>
      </c>
      <c r="K59" s="18">
        <v>6410</v>
      </c>
      <c r="L59" s="18">
        <v>6410</v>
      </c>
      <c r="M59" s="18" t="s">
        <v>159</v>
      </c>
      <c r="N59" s="18" t="s">
        <v>160</v>
      </c>
      <c r="O59" s="19">
        <v>2.3117813003799998</v>
      </c>
      <c r="P59" s="19">
        <v>0.93554499999999996</v>
      </c>
      <c r="Q59" s="18" t="s">
        <v>161</v>
      </c>
      <c r="R59" s="18" t="s">
        <v>162</v>
      </c>
      <c r="S59" s="18">
        <v>16</v>
      </c>
      <c r="T59" s="18">
        <v>60</v>
      </c>
      <c r="U59" s="18" t="s">
        <v>71</v>
      </c>
      <c r="V59" s="18" t="s">
        <v>74</v>
      </c>
      <c r="W59" s="18" t="s">
        <v>75</v>
      </c>
      <c r="X59" s="20">
        <v>0.41099999999999998</v>
      </c>
      <c r="Y59" s="20">
        <v>3.7010000000000001</v>
      </c>
      <c r="Z59" s="20">
        <v>0.47</v>
      </c>
      <c r="AA59" s="20">
        <v>0.505</v>
      </c>
      <c r="AB59" s="20">
        <f t="shared" si="2"/>
        <v>0.20378976734999998</v>
      </c>
      <c r="AC59" s="20">
        <f t="shared" si="3"/>
        <v>1.713913762275</v>
      </c>
    </row>
    <row r="60" spans="1:29" x14ac:dyDescent="0.25">
      <c r="A60" s="18">
        <v>6</v>
      </c>
      <c r="B60" s="18">
        <v>324</v>
      </c>
      <c r="C60" s="18" t="s">
        <v>165</v>
      </c>
      <c r="D60" s="18" t="s">
        <v>197</v>
      </c>
      <c r="E60" s="18" t="s">
        <v>166</v>
      </c>
      <c r="F60" s="18" t="s">
        <v>157</v>
      </c>
      <c r="G60" s="18" t="s">
        <v>158</v>
      </c>
      <c r="H60" s="18">
        <v>46228</v>
      </c>
      <c r="I60" s="18">
        <v>46229</v>
      </c>
      <c r="J60" s="18">
        <v>46179</v>
      </c>
      <c r="K60" s="18">
        <v>6410</v>
      </c>
      <c r="L60" s="18">
        <v>6410</v>
      </c>
      <c r="M60" s="18" t="s">
        <v>159</v>
      </c>
      <c r="N60" s="18" t="s">
        <v>160</v>
      </c>
      <c r="O60" s="19">
        <v>0.82641687257399998</v>
      </c>
      <c r="P60" s="19">
        <v>0.33443899999999999</v>
      </c>
      <c r="Q60" s="18" t="s">
        <v>161</v>
      </c>
      <c r="R60" s="18" t="s">
        <v>162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0.41099999999999998</v>
      </c>
      <c r="Y60" s="20">
        <v>3.7010000000000001</v>
      </c>
      <c r="Z60" s="20">
        <v>0.47</v>
      </c>
      <c r="AA60" s="20">
        <v>0.505</v>
      </c>
      <c r="AB60" s="20">
        <f t="shared" si="2"/>
        <v>7.2850847369999999E-2</v>
      </c>
      <c r="AC60" s="20">
        <f t="shared" si="3"/>
        <v>0.61269057580499997</v>
      </c>
    </row>
    <row r="61" spans="1:29" x14ac:dyDescent="0.25">
      <c r="A61" s="18">
        <v>6</v>
      </c>
      <c r="B61" s="18">
        <v>324</v>
      </c>
      <c r="C61" s="18" t="s">
        <v>165</v>
      </c>
      <c r="D61" s="18" t="s">
        <v>197</v>
      </c>
      <c r="E61" s="18" t="s">
        <v>166</v>
      </c>
      <c r="F61" s="18" t="s">
        <v>157</v>
      </c>
      <c r="G61" s="18" t="s">
        <v>158</v>
      </c>
      <c r="H61" s="18">
        <v>46235</v>
      </c>
      <c r="I61" s="18">
        <v>46236</v>
      </c>
      <c r="J61" s="18">
        <v>46186</v>
      </c>
      <c r="K61" s="18">
        <v>6410</v>
      </c>
      <c r="L61" s="18">
        <v>6410</v>
      </c>
      <c r="M61" s="18" t="s">
        <v>159</v>
      </c>
      <c r="N61" s="18" t="s">
        <v>160</v>
      </c>
      <c r="O61" s="19">
        <v>15.934129334</v>
      </c>
      <c r="P61" s="19">
        <v>6.4483100000000002</v>
      </c>
      <c r="Q61" s="18" t="s">
        <v>161</v>
      </c>
      <c r="R61" s="18" t="s">
        <v>162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0.41099999999999998</v>
      </c>
      <c r="Y61" s="20">
        <v>3.7010000000000001</v>
      </c>
      <c r="Z61" s="20">
        <v>0.47</v>
      </c>
      <c r="AA61" s="20">
        <v>0.505</v>
      </c>
      <c r="AB61" s="20">
        <f t="shared" si="2"/>
        <v>1.4046353673</v>
      </c>
      <c r="AC61" s="20">
        <f t="shared" si="3"/>
        <v>11.81327167845</v>
      </c>
    </row>
    <row r="62" spans="1:29" x14ac:dyDescent="0.25">
      <c r="A62" s="18">
        <v>6</v>
      </c>
      <c r="B62" s="18">
        <v>324</v>
      </c>
      <c r="C62" s="18" t="s">
        <v>165</v>
      </c>
      <c r="D62" s="18" t="s">
        <v>197</v>
      </c>
      <c r="E62" s="18" t="s">
        <v>166</v>
      </c>
      <c r="F62" s="18" t="s">
        <v>157</v>
      </c>
      <c r="G62" s="18" t="s">
        <v>158</v>
      </c>
      <c r="H62" s="18">
        <v>46240</v>
      </c>
      <c r="I62" s="18">
        <v>46241</v>
      </c>
      <c r="J62" s="18">
        <v>46191</v>
      </c>
      <c r="K62" s="18">
        <v>6410</v>
      </c>
      <c r="L62" s="18">
        <v>6410</v>
      </c>
      <c r="M62" s="18" t="s">
        <v>159</v>
      </c>
      <c r="N62" s="18" t="s">
        <v>160</v>
      </c>
      <c r="O62" s="19">
        <v>2.01237200431</v>
      </c>
      <c r="P62" s="19">
        <v>0.81437800000000005</v>
      </c>
      <c r="Q62" s="18" t="s">
        <v>161</v>
      </c>
      <c r="R62" s="18" t="s">
        <v>162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0.41099999999999998</v>
      </c>
      <c r="Y62" s="20">
        <v>3.7010000000000001</v>
      </c>
      <c r="Z62" s="20">
        <v>0.47</v>
      </c>
      <c r="AA62" s="20">
        <v>0.505</v>
      </c>
      <c r="AB62" s="20">
        <f t="shared" si="2"/>
        <v>0.17739595974000003</v>
      </c>
      <c r="AC62" s="20">
        <f t="shared" si="3"/>
        <v>1.4919364241100002</v>
      </c>
    </row>
    <row r="63" spans="1:29" x14ac:dyDescent="0.25">
      <c r="A63" s="18">
        <v>6</v>
      </c>
      <c r="B63" s="18">
        <v>324</v>
      </c>
      <c r="C63" s="18" t="s">
        <v>165</v>
      </c>
      <c r="D63" s="18" t="s">
        <v>197</v>
      </c>
      <c r="E63" s="18" t="s">
        <v>166</v>
      </c>
      <c r="F63" s="18" t="s">
        <v>157</v>
      </c>
      <c r="G63" s="18" t="s">
        <v>158</v>
      </c>
      <c r="H63" s="18">
        <v>46244</v>
      </c>
      <c r="I63" s="18">
        <v>46245</v>
      </c>
      <c r="J63" s="18">
        <v>46195</v>
      </c>
      <c r="K63" s="18">
        <v>6410</v>
      </c>
      <c r="L63" s="18">
        <v>6410</v>
      </c>
      <c r="M63" s="18" t="s">
        <v>159</v>
      </c>
      <c r="N63" s="18" t="s">
        <v>160</v>
      </c>
      <c r="O63" s="19">
        <v>1.33017440014</v>
      </c>
      <c r="P63" s="19">
        <v>0.53830199999999995</v>
      </c>
      <c r="Q63" s="18" t="s">
        <v>161</v>
      </c>
      <c r="R63" s="18" t="s">
        <v>162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0.41099999999999998</v>
      </c>
      <c r="Y63" s="20">
        <v>3.7010000000000001</v>
      </c>
      <c r="Z63" s="20">
        <v>0.47</v>
      </c>
      <c r="AA63" s="20">
        <v>0.505</v>
      </c>
      <c r="AB63" s="20">
        <f t="shared" si="2"/>
        <v>0.11725832465999998</v>
      </c>
      <c r="AC63" s="20">
        <f t="shared" si="3"/>
        <v>0.98616657248999984</v>
      </c>
    </row>
    <row r="64" spans="1:29" x14ac:dyDescent="0.25">
      <c r="A64" s="18">
        <v>6</v>
      </c>
      <c r="B64" s="18">
        <v>324</v>
      </c>
      <c r="C64" s="18" t="s">
        <v>165</v>
      </c>
      <c r="D64" s="18" t="s">
        <v>197</v>
      </c>
      <c r="E64" s="18" t="s">
        <v>166</v>
      </c>
      <c r="F64" s="18" t="s">
        <v>157</v>
      </c>
      <c r="G64" s="18" t="s">
        <v>158</v>
      </c>
      <c r="H64" s="18">
        <v>46246</v>
      </c>
      <c r="I64" s="18">
        <v>46247</v>
      </c>
      <c r="J64" s="18">
        <v>46197</v>
      </c>
      <c r="K64" s="18">
        <v>6410</v>
      </c>
      <c r="L64" s="18">
        <v>6410</v>
      </c>
      <c r="M64" s="18" t="s">
        <v>159</v>
      </c>
      <c r="N64" s="18" t="s">
        <v>160</v>
      </c>
      <c r="O64" s="19">
        <v>2.2305547473099998</v>
      </c>
      <c r="P64" s="19">
        <v>0.90267299999999995</v>
      </c>
      <c r="Q64" s="18" t="s">
        <v>161</v>
      </c>
      <c r="R64" s="18" t="s">
        <v>162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0.41099999999999998</v>
      </c>
      <c r="Y64" s="20">
        <v>3.7010000000000001</v>
      </c>
      <c r="Z64" s="20">
        <v>0.47</v>
      </c>
      <c r="AA64" s="20">
        <v>0.505</v>
      </c>
      <c r="AB64" s="20">
        <f t="shared" si="2"/>
        <v>0.19662925958999999</v>
      </c>
      <c r="AC64" s="20">
        <f t="shared" si="3"/>
        <v>1.653692422635</v>
      </c>
    </row>
    <row r="65" spans="1:29" x14ac:dyDescent="0.25">
      <c r="A65" s="18">
        <v>6</v>
      </c>
      <c r="B65" s="18">
        <v>324</v>
      </c>
      <c r="C65" s="18" t="s">
        <v>165</v>
      </c>
      <c r="D65" s="18" t="s">
        <v>197</v>
      </c>
      <c r="E65" s="18" t="s">
        <v>166</v>
      </c>
      <c r="F65" s="18" t="s">
        <v>157</v>
      </c>
      <c r="G65" s="18" t="s">
        <v>158</v>
      </c>
      <c r="H65" s="18">
        <v>46248</v>
      </c>
      <c r="I65" s="18">
        <v>46249</v>
      </c>
      <c r="J65" s="18">
        <v>46199</v>
      </c>
      <c r="K65" s="18">
        <v>6410</v>
      </c>
      <c r="L65" s="18">
        <v>6410</v>
      </c>
      <c r="M65" s="18" t="s">
        <v>159</v>
      </c>
      <c r="N65" s="18" t="s">
        <v>160</v>
      </c>
      <c r="O65" s="19">
        <v>4.1632709813900002</v>
      </c>
      <c r="P65" s="19">
        <v>1.68482</v>
      </c>
      <c r="Q65" s="18" t="s">
        <v>161</v>
      </c>
      <c r="R65" s="18" t="s">
        <v>162</v>
      </c>
      <c r="S65" s="18">
        <v>16</v>
      </c>
      <c r="T65" s="18">
        <v>60</v>
      </c>
      <c r="U65" s="18" t="s">
        <v>71</v>
      </c>
      <c r="V65" s="18" t="s">
        <v>74</v>
      </c>
      <c r="W65" s="18" t="s">
        <v>75</v>
      </c>
      <c r="X65" s="20">
        <v>0.41099999999999998</v>
      </c>
      <c r="Y65" s="20">
        <v>3.7010000000000001</v>
      </c>
      <c r="Z65" s="20">
        <v>0.47</v>
      </c>
      <c r="AA65" s="20">
        <v>0.505</v>
      </c>
      <c r="AB65" s="20">
        <f t="shared" si="2"/>
        <v>0.36700434060000003</v>
      </c>
      <c r="AC65" s="20">
        <f t="shared" si="3"/>
        <v>3.0865818159000002</v>
      </c>
    </row>
    <row r="66" spans="1:29" x14ac:dyDescent="0.25">
      <c r="A66" s="18">
        <v>6</v>
      </c>
      <c r="B66" s="18">
        <v>324</v>
      </c>
      <c r="C66" s="18" t="s">
        <v>165</v>
      </c>
      <c r="D66" s="18" t="s">
        <v>197</v>
      </c>
      <c r="E66" s="18" t="s">
        <v>166</v>
      </c>
      <c r="F66" s="18" t="s">
        <v>157</v>
      </c>
      <c r="G66" s="18" t="s">
        <v>158</v>
      </c>
      <c r="H66" s="18">
        <v>46267</v>
      </c>
      <c r="I66" s="18">
        <v>46268</v>
      </c>
      <c r="J66" s="18">
        <v>46218</v>
      </c>
      <c r="K66" s="18">
        <v>6410</v>
      </c>
      <c r="L66" s="18">
        <v>6410</v>
      </c>
      <c r="M66" s="18" t="s">
        <v>159</v>
      </c>
      <c r="N66" s="18" t="s">
        <v>160</v>
      </c>
      <c r="O66" s="19">
        <v>8.5189736080599996</v>
      </c>
      <c r="P66" s="19">
        <v>3.4475099999999999</v>
      </c>
      <c r="Q66" s="18" t="s">
        <v>161</v>
      </c>
      <c r="R66" s="18" t="s">
        <v>162</v>
      </c>
      <c r="S66" s="18">
        <v>16</v>
      </c>
      <c r="T66" s="18">
        <v>60</v>
      </c>
      <c r="U66" s="18" t="s">
        <v>71</v>
      </c>
      <c r="V66" s="18" t="s">
        <v>74</v>
      </c>
      <c r="W66" s="18" t="s">
        <v>75</v>
      </c>
      <c r="X66" s="20">
        <v>0.41099999999999998</v>
      </c>
      <c r="Y66" s="20">
        <v>3.7010000000000001</v>
      </c>
      <c r="Z66" s="20">
        <v>0.47</v>
      </c>
      <c r="AA66" s="20">
        <v>0.505</v>
      </c>
      <c r="AB66" s="20">
        <f t="shared" si="2"/>
        <v>0.75097110329999994</v>
      </c>
      <c r="AC66" s="20">
        <f t="shared" si="3"/>
        <v>6.3158210824499994</v>
      </c>
    </row>
    <row r="67" spans="1:29" x14ac:dyDescent="0.25">
      <c r="A67" s="18">
        <v>6</v>
      </c>
      <c r="B67" s="18">
        <v>324</v>
      </c>
      <c r="C67" s="18" t="s">
        <v>165</v>
      </c>
      <c r="D67" s="18" t="s">
        <v>197</v>
      </c>
      <c r="E67" s="18" t="s">
        <v>166</v>
      </c>
      <c r="F67" s="18" t="s">
        <v>157</v>
      </c>
      <c r="G67" s="18" t="s">
        <v>158</v>
      </c>
      <c r="H67" s="18">
        <v>51202</v>
      </c>
      <c r="I67" s="18">
        <v>51203</v>
      </c>
      <c r="J67" s="18">
        <v>51203</v>
      </c>
      <c r="K67" s="18">
        <v>6430</v>
      </c>
      <c r="L67" s="18">
        <v>6430</v>
      </c>
      <c r="M67" s="18" t="s">
        <v>159</v>
      </c>
      <c r="N67" s="18" t="s">
        <v>160</v>
      </c>
      <c r="O67" s="19">
        <v>13.562364758899999</v>
      </c>
      <c r="P67" s="19">
        <v>5.4884899999999996</v>
      </c>
      <c r="Q67" s="18" t="s">
        <v>161</v>
      </c>
      <c r="R67" s="18" t="s">
        <v>162</v>
      </c>
      <c r="S67" s="18">
        <v>16</v>
      </c>
      <c r="T67" s="18">
        <v>60</v>
      </c>
      <c r="U67" s="18" t="s">
        <v>71</v>
      </c>
      <c r="V67" s="18" t="s">
        <v>76</v>
      </c>
      <c r="W67" s="18" t="s">
        <v>75</v>
      </c>
      <c r="X67" s="20">
        <v>0.41099999999999998</v>
      </c>
      <c r="Y67" s="20">
        <v>3.7010000000000001</v>
      </c>
      <c r="Z67" s="20">
        <v>0.47</v>
      </c>
      <c r="AA67" s="20">
        <v>0.505</v>
      </c>
      <c r="AB67" s="20">
        <f t="shared" si="2"/>
        <v>1.1955577766999999</v>
      </c>
      <c r="AC67" s="20">
        <f t="shared" si="3"/>
        <v>10.054886237549999</v>
      </c>
    </row>
    <row r="68" spans="1:29" x14ac:dyDescent="0.25">
      <c r="A68" s="18">
        <v>6</v>
      </c>
      <c r="B68" s="18">
        <v>324</v>
      </c>
      <c r="C68" s="18" t="s">
        <v>165</v>
      </c>
      <c r="D68" s="18" t="s">
        <v>197</v>
      </c>
      <c r="E68" s="18" t="s">
        <v>166</v>
      </c>
      <c r="F68" s="18" t="s">
        <v>157</v>
      </c>
      <c r="G68" s="18" t="s">
        <v>158</v>
      </c>
      <c r="H68" s="18">
        <v>51222</v>
      </c>
      <c r="I68" s="18">
        <v>51223</v>
      </c>
      <c r="J68" s="18">
        <v>51223</v>
      </c>
      <c r="K68" s="18">
        <v>6430</v>
      </c>
      <c r="L68" s="18">
        <v>6430</v>
      </c>
      <c r="M68" s="18" t="s">
        <v>159</v>
      </c>
      <c r="N68" s="18" t="s">
        <v>160</v>
      </c>
      <c r="O68" s="19">
        <v>2.0515736845500001</v>
      </c>
      <c r="P68" s="19">
        <v>0.83024200000000004</v>
      </c>
      <c r="Q68" s="18" t="s">
        <v>161</v>
      </c>
      <c r="R68" s="18" t="s">
        <v>162</v>
      </c>
      <c r="S68" s="18">
        <v>16</v>
      </c>
      <c r="T68" s="18">
        <v>60</v>
      </c>
      <c r="U68" s="18" t="s">
        <v>71</v>
      </c>
      <c r="V68" s="18" t="s">
        <v>76</v>
      </c>
      <c r="W68" s="18" t="s">
        <v>75</v>
      </c>
      <c r="X68" s="20">
        <v>0.41099999999999998</v>
      </c>
      <c r="Y68" s="20">
        <v>3.7010000000000001</v>
      </c>
      <c r="Z68" s="20">
        <v>0.47</v>
      </c>
      <c r="AA68" s="20">
        <v>0.505</v>
      </c>
      <c r="AB68" s="20">
        <f t="shared" si="2"/>
        <v>0.18085161486000001</v>
      </c>
      <c r="AC68" s="20">
        <f t="shared" si="3"/>
        <v>1.52099919279</v>
      </c>
    </row>
    <row r="69" spans="1:29" x14ac:dyDescent="0.25">
      <c r="A69" s="18">
        <v>6</v>
      </c>
      <c r="B69" s="18">
        <v>324</v>
      </c>
      <c r="C69" s="18" t="s">
        <v>165</v>
      </c>
      <c r="D69" s="18" t="s">
        <v>197</v>
      </c>
      <c r="E69" s="18" t="s">
        <v>166</v>
      </c>
      <c r="F69" s="18" t="s">
        <v>157</v>
      </c>
      <c r="G69" s="18" t="s">
        <v>158</v>
      </c>
      <c r="H69" s="18">
        <v>51229</v>
      </c>
      <c r="I69" s="18">
        <v>51230</v>
      </c>
      <c r="J69" s="18">
        <v>51230</v>
      </c>
      <c r="K69" s="18">
        <v>6430</v>
      </c>
      <c r="L69" s="18">
        <v>6430</v>
      </c>
      <c r="M69" s="18" t="s">
        <v>159</v>
      </c>
      <c r="N69" s="18" t="s">
        <v>160</v>
      </c>
      <c r="O69" s="19">
        <v>24.258352895600002</v>
      </c>
      <c r="P69" s="19">
        <v>9.8170099999999998</v>
      </c>
      <c r="Q69" s="18" t="s">
        <v>161</v>
      </c>
      <c r="R69" s="18" t="s">
        <v>162</v>
      </c>
      <c r="S69" s="18">
        <v>16</v>
      </c>
      <c r="T69" s="18">
        <v>60</v>
      </c>
      <c r="U69" s="18" t="s">
        <v>71</v>
      </c>
      <c r="V69" s="18" t="s">
        <v>76</v>
      </c>
      <c r="W69" s="18" t="s">
        <v>75</v>
      </c>
      <c r="X69" s="20">
        <v>0.41099999999999998</v>
      </c>
      <c r="Y69" s="20">
        <v>3.7010000000000001</v>
      </c>
      <c r="Z69" s="20">
        <v>0.47</v>
      </c>
      <c r="AA69" s="20">
        <v>0.505</v>
      </c>
      <c r="AB69" s="20">
        <f t="shared" si="2"/>
        <v>2.1384392882999999</v>
      </c>
      <c r="AC69" s="20">
        <f t="shared" si="3"/>
        <v>17.98471323495</v>
      </c>
    </row>
    <row r="70" spans="1:29" x14ac:dyDescent="0.25">
      <c r="AB70" s="20">
        <f>SUM(AB2:AB69)</f>
        <v>908.07255804622889</v>
      </c>
      <c r="AC70" s="20">
        <f>SUM(AC2:AC69)</f>
        <v>5766.2391423790377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9"/>
  <sheetViews>
    <sheetView topLeftCell="T1" workbookViewId="0">
      <pane ySplit="1" topLeftCell="A2" activePane="bottomLeft" state="frozen"/>
      <selection activeCell="P1" sqref="P1"/>
      <selection pane="bottomLeft" activeCell="AE1" sqref="AE1:AI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34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  <c r="AE1" t="s">
        <v>325</v>
      </c>
      <c r="AF1" t="s">
        <v>326</v>
      </c>
      <c r="AG1" t="s">
        <v>327</v>
      </c>
      <c r="AH1" t="s">
        <v>238</v>
      </c>
    </row>
    <row r="2" spans="1:34" x14ac:dyDescent="0.25">
      <c r="A2" s="18">
        <v>9</v>
      </c>
      <c r="B2" s="18">
        <v>331</v>
      </c>
      <c r="C2" s="18" t="s">
        <v>178</v>
      </c>
      <c r="D2" s="18" t="s">
        <v>138</v>
      </c>
      <c r="E2" s="18" t="s">
        <v>166</v>
      </c>
      <c r="F2" s="18" t="s">
        <v>157</v>
      </c>
      <c r="G2" s="18" t="s">
        <v>158</v>
      </c>
      <c r="H2" s="18">
        <v>6385</v>
      </c>
      <c r="I2" s="18">
        <v>6386</v>
      </c>
      <c r="J2" s="18">
        <v>6342</v>
      </c>
      <c r="K2" s="18">
        <v>2110</v>
      </c>
      <c r="L2" s="18">
        <v>2110</v>
      </c>
      <c r="M2" s="18" t="s">
        <v>116</v>
      </c>
      <c r="N2" s="18" t="s">
        <v>196</v>
      </c>
      <c r="O2" s="19">
        <v>1111.3515058800001</v>
      </c>
      <c r="P2" s="19">
        <v>449.74799999999999</v>
      </c>
      <c r="Q2" s="18" t="s">
        <v>79</v>
      </c>
      <c r="R2" s="18" t="s">
        <v>80</v>
      </c>
      <c r="S2" s="18">
        <v>26</v>
      </c>
      <c r="T2" s="18">
        <v>21</v>
      </c>
      <c r="U2" s="18" t="s">
        <v>57</v>
      </c>
      <c r="V2" s="18" t="s">
        <v>58</v>
      </c>
      <c r="W2" s="18" t="s">
        <v>57</v>
      </c>
      <c r="X2" s="20">
        <v>1.2720320000000001</v>
      </c>
      <c r="Y2" s="20">
        <v>9.4525830000000006</v>
      </c>
      <c r="Z2" s="20">
        <v>0.30199999999999999</v>
      </c>
      <c r="AA2" s="20">
        <v>0.30499999999999999</v>
      </c>
      <c r="AB2" s="20">
        <f t="shared" ref="AB2:AB33" si="0">P2*X2*(1-Z2)</f>
        <v>399.32150585932794</v>
      </c>
      <c r="AC2" s="20">
        <f t="shared" ref="AC2:AC33" si="1">P2*Y2*(1-AA2)</f>
        <v>2954.6398078633802</v>
      </c>
      <c r="AE2" t="s">
        <v>58</v>
      </c>
      <c r="AF2">
        <v>541.35182700000007</v>
      </c>
      <c r="AG2">
        <v>0.36593718827067889</v>
      </c>
      <c r="AH2">
        <v>0.4</v>
      </c>
    </row>
    <row r="3" spans="1:34" x14ac:dyDescent="0.25">
      <c r="A3" s="18">
        <v>9</v>
      </c>
      <c r="B3" s="18">
        <v>331</v>
      </c>
      <c r="C3" s="18" t="s">
        <v>178</v>
      </c>
      <c r="D3" s="18" t="s">
        <v>138</v>
      </c>
      <c r="E3" s="18" t="s">
        <v>166</v>
      </c>
      <c r="F3" s="18" t="s">
        <v>157</v>
      </c>
      <c r="G3" s="18" t="s">
        <v>158</v>
      </c>
      <c r="H3" s="18">
        <v>6386</v>
      </c>
      <c r="I3" s="18">
        <v>6387</v>
      </c>
      <c r="J3" s="18">
        <v>6343</v>
      </c>
      <c r="K3" s="18">
        <v>2110</v>
      </c>
      <c r="L3" s="18">
        <v>2110</v>
      </c>
      <c r="M3" s="18" t="s">
        <v>116</v>
      </c>
      <c r="N3" s="18" t="s">
        <v>196</v>
      </c>
      <c r="O3" s="19">
        <v>224.77554945700001</v>
      </c>
      <c r="P3" s="19">
        <v>90.963399999999993</v>
      </c>
      <c r="Q3" s="18" t="s">
        <v>79</v>
      </c>
      <c r="R3" s="18" t="s">
        <v>80</v>
      </c>
      <c r="S3" s="18">
        <v>26</v>
      </c>
      <c r="T3" s="18">
        <v>21</v>
      </c>
      <c r="U3" s="18" t="s">
        <v>57</v>
      </c>
      <c r="V3" s="18" t="s">
        <v>58</v>
      </c>
      <c r="W3" s="18" t="s">
        <v>57</v>
      </c>
      <c r="X3" s="20">
        <v>1.2720320000000001</v>
      </c>
      <c r="Y3" s="20">
        <v>9.4525830000000006</v>
      </c>
      <c r="Z3" s="20">
        <v>0.30199999999999999</v>
      </c>
      <c r="AA3" s="20">
        <v>0.30499999999999999</v>
      </c>
      <c r="AB3" s="20">
        <f t="shared" si="0"/>
        <v>80.764432228902393</v>
      </c>
      <c r="AC3" s="20">
        <f t="shared" si="1"/>
        <v>597.58816648122911</v>
      </c>
      <c r="AE3" t="s">
        <v>60</v>
      </c>
      <c r="AF3">
        <v>141.47180199999997</v>
      </c>
      <c r="AG3">
        <v>9.5630587838518896E-2</v>
      </c>
      <c r="AH3">
        <v>0.27</v>
      </c>
    </row>
    <row r="4" spans="1:34" x14ac:dyDescent="0.25">
      <c r="A4" s="18">
        <v>9</v>
      </c>
      <c r="B4" s="18">
        <v>331</v>
      </c>
      <c r="C4" s="18" t="s">
        <v>178</v>
      </c>
      <c r="D4" s="18" t="s">
        <v>138</v>
      </c>
      <c r="E4" s="18" t="s">
        <v>166</v>
      </c>
      <c r="F4" s="18" t="s">
        <v>157</v>
      </c>
      <c r="G4" s="18" t="s">
        <v>158</v>
      </c>
      <c r="H4" s="18">
        <v>6392</v>
      </c>
      <c r="I4" s="18">
        <v>6393</v>
      </c>
      <c r="J4" s="18">
        <v>6349</v>
      </c>
      <c r="K4" s="18">
        <v>2110</v>
      </c>
      <c r="L4" s="18">
        <v>2110</v>
      </c>
      <c r="M4" s="18" t="s">
        <v>116</v>
      </c>
      <c r="N4" s="18" t="s">
        <v>196</v>
      </c>
      <c r="O4" s="19">
        <v>1.5825306072700001</v>
      </c>
      <c r="P4" s="19">
        <v>0.64042699999999997</v>
      </c>
      <c r="Q4" s="18" t="s">
        <v>79</v>
      </c>
      <c r="R4" s="18" t="s">
        <v>80</v>
      </c>
      <c r="S4" s="18">
        <v>26</v>
      </c>
      <c r="T4" s="18">
        <v>21</v>
      </c>
      <c r="U4" s="18" t="s">
        <v>57</v>
      </c>
      <c r="V4" s="18" t="s">
        <v>58</v>
      </c>
      <c r="W4" s="18" t="s">
        <v>57</v>
      </c>
      <c r="X4" s="20">
        <v>1.2720320000000001</v>
      </c>
      <c r="Y4" s="20">
        <v>9.4525830000000006</v>
      </c>
      <c r="Z4" s="20">
        <v>0.30199999999999999</v>
      </c>
      <c r="AA4" s="20">
        <v>0.30499999999999999</v>
      </c>
      <c r="AB4" s="20">
        <f t="shared" si="0"/>
        <v>0.56862125908947192</v>
      </c>
      <c r="AC4" s="20">
        <f t="shared" si="1"/>
        <v>4.2073141141939958</v>
      </c>
      <c r="AE4" t="s">
        <v>62</v>
      </c>
      <c r="AF4">
        <v>83.515177999999992</v>
      </c>
      <c r="AG4">
        <v>5.6453692203472051E-2</v>
      </c>
      <c r="AH4">
        <v>0.15</v>
      </c>
    </row>
    <row r="5" spans="1:34" x14ac:dyDescent="0.25">
      <c r="A5" s="18">
        <v>9</v>
      </c>
      <c r="B5" s="18">
        <v>331</v>
      </c>
      <c r="C5" s="18" t="s">
        <v>178</v>
      </c>
      <c r="D5" s="18" t="s">
        <v>138</v>
      </c>
      <c r="E5" s="18" t="s">
        <v>166</v>
      </c>
      <c r="F5" s="18" t="s">
        <v>157</v>
      </c>
      <c r="G5" s="18" t="s">
        <v>158</v>
      </c>
      <c r="H5" s="18">
        <v>7670</v>
      </c>
      <c r="I5" s="18">
        <v>7671</v>
      </c>
      <c r="J5" s="18">
        <v>8229</v>
      </c>
      <c r="K5" s="18">
        <v>2120</v>
      </c>
      <c r="L5" s="18">
        <v>2120</v>
      </c>
      <c r="M5" s="18" t="s">
        <v>116</v>
      </c>
      <c r="N5" s="18" t="s">
        <v>196</v>
      </c>
      <c r="O5" s="19">
        <v>4.5920735501400003</v>
      </c>
      <c r="P5" s="19">
        <v>1.8583499999999999</v>
      </c>
      <c r="Q5" s="18" t="s">
        <v>79</v>
      </c>
      <c r="R5" s="18" t="s">
        <v>80</v>
      </c>
      <c r="S5" s="18">
        <v>27</v>
      </c>
      <c r="T5" s="18">
        <v>22</v>
      </c>
      <c r="U5" s="18" t="s">
        <v>59</v>
      </c>
      <c r="V5" s="18" t="s">
        <v>60</v>
      </c>
      <c r="W5" s="18" t="s">
        <v>61</v>
      </c>
      <c r="X5" s="20">
        <v>0.51060899999999998</v>
      </c>
      <c r="Y5" s="20">
        <v>9.7789370000000009</v>
      </c>
      <c r="Z5" s="20">
        <v>0.30199999999999999</v>
      </c>
      <c r="AA5" s="20">
        <v>0.30499999999999999</v>
      </c>
      <c r="AB5" s="20">
        <f t="shared" si="0"/>
        <v>0.66232538413469988</v>
      </c>
      <c r="AC5" s="20">
        <f t="shared" si="1"/>
        <v>12.630017863895251</v>
      </c>
      <c r="AE5" t="s">
        <v>328</v>
      </c>
      <c r="AF5">
        <v>713.01842793500009</v>
      </c>
      <c r="AG5">
        <v>0.48197853168733013</v>
      </c>
      <c r="AH5">
        <v>0.1</v>
      </c>
    </row>
    <row r="6" spans="1:34" x14ac:dyDescent="0.25">
      <c r="A6" s="18">
        <v>9</v>
      </c>
      <c r="B6" s="18">
        <v>331</v>
      </c>
      <c r="C6" s="18" t="s">
        <v>178</v>
      </c>
      <c r="D6" s="18" t="s">
        <v>138</v>
      </c>
      <c r="E6" s="18" t="s">
        <v>166</v>
      </c>
      <c r="F6" s="18" t="s">
        <v>157</v>
      </c>
      <c r="G6" s="18" t="s">
        <v>158</v>
      </c>
      <c r="H6" s="18">
        <v>7674</v>
      </c>
      <c r="I6" s="18">
        <v>7675</v>
      </c>
      <c r="J6" s="18">
        <v>8233</v>
      </c>
      <c r="K6" s="18">
        <v>2120</v>
      </c>
      <c r="L6" s="18">
        <v>2120</v>
      </c>
      <c r="M6" s="18" t="s">
        <v>116</v>
      </c>
      <c r="N6" s="18" t="s">
        <v>196</v>
      </c>
      <c r="O6" s="19">
        <v>0.37335278439899999</v>
      </c>
      <c r="P6" s="19">
        <v>0.151091</v>
      </c>
      <c r="Q6" s="18" t="s">
        <v>79</v>
      </c>
      <c r="R6" s="18" t="s">
        <v>80</v>
      </c>
      <c r="S6" s="18">
        <v>27</v>
      </c>
      <c r="T6" s="18">
        <v>22</v>
      </c>
      <c r="U6" s="18" t="s">
        <v>59</v>
      </c>
      <c r="V6" s="18" t="s">
        <v>60</v>
      </c>
      <c r="W6" s="18" t="s">
        <v>61</v>
      </c>
      <c r="X6" s="20">
        <v>0.51060899999999998</v>
      </c>
      <c r="Y6" s="20">
        <v>9.7789370000000009</v>
      </c>
      <c r="Z6" s="20">
        <v>0.30199999999999999</v>
      </c>
      <c r="AA6" s="20">
        <v>0.30499999999999999</v>
      </c>
      <c r="AB6" s="20">
        <f t="shared" si="0"/>
        <v>5.384960024446199E-2</v>
      </c>
      <c r="AC6" s="20">
        <f t="shared" si="1"/>
        <v>1.0268690123355653</v>
      </c>
      <c r="AF6">
        <v>1479.3572349350002</v>
      </c>
      <c r="AH6">
        <v>0.23</v>
      </c>
    </row>
    <row r="7" spans="1:34" x14ac:dyDescent="0.25">
      <c r="A7" s="18">
        <v>9</v>
      </c>
      <c r="B7" s="18">
        <v>331</v>
      </c>
      <c r="C7" s="18" t="s">
        <v>178</v>
      </c>
      <c r="D7" s="18" t="s">
        <v>138</v>
      </c>
      <c r="E7" s="18" t="s">
        <v>166</v>
      </c>
      <c r="F7" s="18" t="s">
        <v>157</v>
      </c>
      <c r="G7" s="18" t="s">
        <v>158</v>
      </c>
      <c r="H7" s="18">
        <v>7675</v>
      </c>
      <c r="I7" s="18">
        <v>7676</v>
      </c>
      <c r="J7" s="18">
        <v>8234</v>
      </c>
      <c r="K7" s="18">
        <v>2120</v>
      </c>
      <c r="L7" s="18">
        <v>2120</v>
      </c>
      <c r="M7" s="18" t="s">
        <v>116</v>
      </c>
      <c r="N7" s="18" t="s">
        <v>196</v>
      </c>
      <c r="O7" s="19">
        <v>25.275355695599998</v>
      </c>
      <c r="P7" s="19">
        <v>10.2286</v>
      </c>
      <c r="Q7" s="18" t="s">
        <v>79</v>
      </c>
      <c r="R7" s="18" t="s">
        <v>80</v>
      </c>
      <c r="S7" s="18">
        <v>27</v>
      </c>
      <c r="T7" s="18">
        <v>22</v>
      </c>
      <c r="U7" s="18" t="s">
        <v>59</v>
      </c>
      <c r="V7" s="18" t="s">
        <v>60</v>
      </c>
      <c r="W7" s="18" t="s">
        <v>61</v>
      </c>
      <c r="X7" s="20">
        <v>0.51060899999999998</v>
      </c>
      <c r="Y7" s="20">
        <v>9.7789370000000009</v>
      </c>
      <c r="Z7" s="20">
        <v>0.30199999999999999</v>
      </c>
      <c r="AA7" s="20">
        <v>0.30499999999999999</v>
      </c>
      <c r="AB7" s="20">
        <f t="shared" si="0"/>
        <v>3.6455250217451995</v>
      </c>
      <c r="AC7" s="20">
        <f t="shared" si="1"/>
        <v>69.517260323749014</v>
      </c>
    </row>
    <row r="8" spans="1:34" x14ac:dyDescent="0.25">
      <c r="A8" s="18">
        <v>9</v>
      </c>
      <c r="B8" s="18">
        <v>331</v>
      </c>
      <c r="C8" s="18" t="s">
        <v>178</v>
      </c>
      <c r="D8" s="18" t="s">
        <v>138</v>
      </c>
      <c r="E8" s="18" t="s">
        <v>166</v>
      </c>
      <c r="F8" s="18" t="s">
        <v>157</v>
      </c>
      <c r="G8" s="18" t="s">
        <v>158</v>
      </c>
      <c r="H8" s="18">
        <v>7678</v>
      </c>
      <c r="I8" s="18">
        <v>7679</v>
      </c>
      <c r="J8" s="18">
        <v>8237</v>
      </c>
      <c r="K8" s="18">
        <v>2120</v>
      </c>
      <c r="L8" s="18">
        <v>2120</v>
      </c>
      <c r="M8" s="18" t="s">
        <v>116</v>
      </c>
      <c r="N8" s="18" t="s">
        <v>196</v>
      </c>
      <c r="O8" s="19">
        <v>36.794804956699998</v>
      </c>
      <c r="P8" s="19">
        <v>14.8903</v>
      </c>
      <c r="Q8" s="18" t="s">
        <v>79</v>
      </c>
      <c r="R8" s="18" t="s">
        <v>80</v>
      </c>
      <c r="S8" s="18">
        <v>27</v>
      </c>
      <c r="T8" s="18">
        <v>22</v>
      </c>
      <c r="U8" s="18" t="s">
        <v>59</v>
      </c>
      <c r="V8" s="18" t="s">
        <v>60</v>
      </c>
      <c r="W8" s="18" t="s">
        <v>61</v>
      </c>
      <c r="X8" s="20">
        <v>0.51060899999999998</v>
      </c>
      <c r="Y8" s="20">
        <v>9.7789370000000009</v>
      </c>
      <c r="Z8" s="20">
        <v>0.30199999999999999</v>
      </c>
      <c r="AA8" s="20">
        <v>0.30499999999999999</v>
      </c>
      <c r="AB8" s="20">
        <f t="shared" si="0"/>
        <v>5.3069785925045991</v>
      </c>
      <c r="AC8" s="20">
        <f t="shared" si="1"/>
        <v>101.19985739971452</v>
      </c>
    </row>
    <row r="9" spans="1:34" x14ac:dyDescent="0.25">
      <c r="A9" s="18">
        <v>9</v>
      </c>
      <c r="B9" s="18">
        <v>331</v>
      </c>
      <c r="C9" s="18" t="s">
        <v>178</v>
      </c>
      <c r="D9" s="18" t="s">
        <v>138</v>
      </c>
      <c r="E9" s="18" t="s">
        <v>166</v>
      </c>
      <c r="F9" s="18" t="s">
        <v>157</v>
      </c>
      <c r="G9" s="18" t="s">
        <v>158</v>
      </c>
      <c r="H9" s="18">
        <v>8271</v>
      </c>
      <c r="I9" s="18">
        <v>8272</v>
      </c>
      <c r="J9" s="18">
        <v>8198</v>
      </c>
      <c r="K9" s="18">
        <v>2120</v>
      </c>
      <c r="L9" s="18">
        <v>2120</v>
      </c>
      <c r="M9" s="18" t="s">
        <v>116</v>
      </c>
      <c r="N9" s="18" t="s">
        <v>196</v>
      </c>
      <c r="O9" s="19">
        <v>99.747037197799997</v>
      </c>
      <c r="P9" s="19">
        <v>40.366199999999999</v>
      </c>
      <c r="Q9" s="18" t="s">
        <v>79</v>
      </c>
      <c r="R9" s="18" t="s">
        <v>80</v>
      </c>
      <c r="S9" s="18">
        <v>27</v>
      </c>
      <c r="T9" s="18">
        <v>22</v>
      </c>
      <c r="U9" s="18" t="s">
        <v>59</v>
      </c>
      <c r="V9" s="18" t="s">
        <v>60</v>
      </c>
      <c r="W9" s="18" t="s">
        <v>61</v>
      </c>
      <c r="X9" s="20">
        <v>0.51060899999999998</v>
      </c>
      <c r="Y9" s="20">
        <v>9.7789370000000009</v>
      </c>
      <c r="Z9" s="20">
        <v>0.30199999999999999</v>
      </c>
      <c r="AA9" s="20">
        <v>0.30499999999999999</v>
      </c>
      <c r="AB9" s="20">
        <f t="shared" si="0"/>
        <v>14.386718821028397</v>
      </c>
      <c r="AC9" s="20">
        <f t="shared" si="1"/>
        <v>274.34327607693302</v>
      </c>
    </row>
    <row r="10" spans="1:34" x14ac:dyDescent="0.25">
      <c r="A10" s="18">
        <v>9</v>
      </c>
      <c r="B10" s="18">
        <v>331</v>
      </c>
      <c r="C10" s="18" t="s">
        <v>178</v>
      </c>
      <c r="D10" s="18" t="s">
        <v>138</v>
      </c>
      <c r="E10" s="18" t="s">
        <v>166</v>
      </c>
      <c r="F10" s="18" t="s">
        <v>157</v>
      </c>
      <c r="G10" s="18" t="s">
        <v>158</v>
      </c>
      <c r="H10" s="18">
        <v>8301</v>
      </c>
      <c r="I10" s="18">
        <v>8302</v>
      </c>
      <c r="J10" s="18">
        <v>8228</v>
      </c>
      <c r="K10" s="18">
        <v>2120</v>
      </c>
      <c r="L10" s="18">
        <v>2120</v>
      </c>
      <c r="M10" s="18" t="s">
        <v>116</v>
      </c>
      <c r="N10" s="18" t="s">
        <v>196</v>
      </c>
      <c r="O10" s="19">
        <v>1.36607610339</v>
      </c>
      <c r="P10" s="19">
        <v>0.55283099999999996</v>
      </c>
      <c r="Q10" s="18" t="s">
        <v>79</v>
      </c>
      <c r="R10" s="18" t="s">
        <v>80</v>
      </c>
      <c r="S10" s="18">
        <v>27</v>
      </c>
      <c r="T10" s="18">
        <v>22</v>
      </c>
      <c r="U10" s="18" t="s">
        <v>59</v>
      </c>
      <c r="V10" s="18" t="s">
        <v>60</v>
      </c>
      <c r="W10" s="18" t="s">
        <v>61</v>
      </c>
      <c r="X10" s="20">
        <v>0.51060899999999998</v>
      </c>
      <c r="Y10" s="20">
        <v>9.7789370000000009</v>
      </c>
      <c r="Z10" s="20">
        <v>0.30199999999999999</v>
      </c>
      <c r="AA10" s="20">
        <v>0.30499999999999999</v>
      </c>
      <c r="AB10" s="20">
        <f t="shared" si="0"/>
        <v>0.19703177788714196</v>
      </c>
      <c r="AC10" s="20">
        <f t="shared" si="1"/>
        <v>3.7572391668496654</v>
      </c>
    </row>
    <row r="11" spans="1:34" x14ac:dyDescent="0.25">
      <c r="A11" s="18">
        <v>9</v>
      </c>
      <c r="B11" s="18">
        <v>331</v>
      </c>
      <c r="C11" s="18" t="s">
        <v>178</v>
      </c>
      <c r="D11" s="18" t="s">
        <v>138</v>
      </c>
      <c r="E11" s="18" t="s">
        <v>166</v>
      </c>
      <c r="F11" s="18" t="s">
        <v>157</v>
      </c>
      <c r="G11" s="18" t="s">
        <v>158</v>
      </c>
      <c r="H11" s="18">
        <v>8302</v>
      </c>
      <c r="I11" s="18">
        <v>8303</v>
      </c>
      <c r="J11" s="18">
        <v>8239</v>
      </c>
      <c r="K11" s="18">
        <v>2120</v>
      </c>
      <c r="L11" s="18">
        <v>2120</v>
      </c>
      <c r="M11" s="18" t="s">
        <v>116</v>
      </c>
      <c r="N11" s="18" t="s">
        <v>196</v>
      </c>
      <c r="O11" s="19">
        <v>20.5408735798</v>
      </c>
      <c r="P11" s="19">
        <v>8.3125999999999998</v>
      </c>
      <c r="Q11" s="18" t="s">
        <v>79</v>
      </c>
      <c r="R11" s="18" t="s">
        <v>80</v>
      </c>
      <c r="S11" s="18">
        <v>27</v>
      </c>
      <c r="T11" s="18">
        <v>22</v>
      </c>
      <c r="U11" s="18" t="s">
        <v>59</v>
      </c>
      <c r="V11" s="18" t="s">
        <v>60</v>
      </c>
      <c r="W11" s="18" t="s">
        <v>61</v>
      </c>
      <c r="X11" s="20">
        <v>0.51060899999999998</v>
      </c>
      <c r="Y11" s="20">
        <v>9.7789370000000009</v>
      </c>
      <c r="Z11" s="20">
        <v>0.30199999999999999</v>
      </c>
      <c r="AA11" s="20">
        <v>0.30499999999999999</v>
      </c>
      <c r="AB11" s="20">
        <f t="shared" si="0"/>
        <v>2.9626528846331994</v>
      </c>
      <c r="AC11" s="20">
        <f t="shared" si="1"/>
        <v>56.495432235809005</v>
      </c>
    </row>
    <row r="12" spans="1:34" x14ac:dyDescent="0.25">
      <c r="A12" s="18">
        <v>9</v>
      </c>
      <c r="B12" s="18">
        <v>331</v>
      </c>
      <c r="C12" s="18" t="s">
        <v>178</v>
      </c>
      <c r="D12" s="18" t="s">
        <v>138</v>
      </c>
      <c r="E12" s="18" t="s">
        <v>166</v>
      </c>
      <c r="F12" s="18" t="s">
        <v>157</v>
      </c>
      <c r="G12" s="18" t="s">
        <v>158</v>
      </c>
      <c r="H12" s="18">
        <v>8304</v>
      </c>
      <c r="I12" s="18">
        <v>8305</v>
      </c>
      <c r="J12" s="18">
        <v>8241</v>
      </c>
      <c r="K12" s="18">
        <v>2120</v>
      </c>
      <c r="L12" s="18">
        <v>2120</v>
      </c>
      <c r="M12" s="18" t="s">
        <v>116</v>
      </c>
      <c r="N12" s="18" t="s">
        <v>196</v>
      </c>
      <c r="O12" s="19">
        <v>7.5668043778799996</v>
      </c>
      <c r="P12" s="19">
        <v>3.0621800000000001</v>
      </c>
      <c r="Q12" s="18" t="s">
        <v>79</v>
      </c>
      <c r="R12" s="18" t="s">
        <v>80</v>
      </c>
      <c r="S12" s="18">
        <v>27</v>
      </c>
      <c r="T12" s="18">
        <v>22</v>
      </c>
      <c r="U12" s="18" t="s">
        <v>59</v>
      </c>
      <c r="V12" s="18" t="s">
        <v>60</v>
      </c>
      <c r="W12" s="18" t="s">
        <v>61</v>
      </c>
      <c r="X12" s="20">
        <v>0.51060899999999998</v>
      </c>
      <c r="Y12" s="20">
        <v>9.7789370000000009</v>
      </c>
      <c r="Z12" s="20">
        <v>0.30199999999999999</v>
      </c>
      <c r="AA12" s="20">
        <v>0.30499999999999999</v>
      </c>
      <c r="AB12" s="20">
        <f t="shared" si="0"/>
        <v>1.0913765139987599</v>
      </c>
      <c r="AC12" s="20">
        <f t="shared" si="1"/>
        <v>20.811681385348706</v>
      </c>
    </row>
    <row r="13" spans="1:34" x14ac:dyDescent="0.25">
      <c r="A13" s="18">
        <v>9</v>
      </c>
      <c r="B13" s="18">
        <v>331</v>
      </c>
      <c r="C13" s="18" t="s">
        <v>178</v>
      </c>
      <c r="D13" s="18" t="s">
        <v>138</v>
      </c>
      <c r="E13" s="18" t="s">
        <v>166</v>
      </c>
      <c r="F13" s="18" t="s">
        <v>157</v>
      </c>
      <c r="G13" s="18" t="s">
        <v>158</v>
      </c>
      <c r="H13" s="18">
        <v>8305</v>
      </c>
      <c r="I13" s="18">
        <v>8306</v>
      </c>
      <c r="J13" s="18">
        <v>8242</v>
      </c>
      <c r="K13" s="18">
        <v>2120</v>
      </c>
      <c r="L13" s="18">
        <v>2120</v>
      </c>
      <c r="M13" s="18" t="s">
        <v>116</v>
      </c>
      <c r="N13" s="18" t="s">
        <v>196</v>
      </c>
      <c r="O13" s="19">
        <v>24.973916883699999</v>
      </c>
      <c r="P13" s="19">
        <v>10.1066</v>
      </c>
      <c r="Q13" s="18" t="s">
        <v>79</v>
      </c>
      <c r="R13" s="18" t="s">
        <v>80</v>
      </c>
      <c r="S13" s="18">
        <v>27</v>
      </c>
      <c r="T13" s="18">
        <v>22</v>
      </c>
      <c r="U13" s="18" t="s">
        <v>59</v>
      </c>
      <c r="V13" s="18" t="s">
        <v>60</v>
      </c>
      <c r="W13" s="18" t="s">
        <v>61</v>
      </c>
      <c r="X13" s="20">
        <v>0.51060899999999998</v>
      </c>
      <c r="Y13" s="20">
        <v>9.7789370000000009</v>
      </c>
      <c r="Z13" s="20">
        <v>0.30199999999999999</v>
      </c>
      <c r="AA13" s="20">
        <v>0.30499999999999999</v>
      </c>
      <c r="AB13" s="20">
        <f t="shared" si="0"/>
        <v>3.6020436017411996</v>
      </c>
      <c r="AC13" s="20">
        <f t="shared" si="1"/>
        <v>68.688104255519008</v>
      </c>
    </row>
    <row r="14" spans="1:34" x14ac:dyDescent="0.25">
      <c r="A14" s="18">
        <v>9</v>
      </c>
      <c r="B14" s="18">
        <v>331</v>
      </c>
      <c r="C14" s="18" t="s">
        <v>178</v>
      </c>
      <c r="D14" s="18" t="s">
        <v>138</v>
      </c>
      <c r="E14" s="18" t="s">
        <v>166</v>
      </c>
      <c r="F14" s="18" t="s">
        <v>157</v>
      </c>
      <c r="G14" s="18" t="s">
        <v>158</v>
      </c>
      <c r="H14" s="18">
        <v>8306</v>
      </c>
      <c r="I14" s="18">
        <v>8307</v>
      </c>
      <c r="J14" s="18">
        <v>8243</v>
      </c>
      <c r="K14" s="18">
        <v>2120</v>
      </c>
      <c r="L14" s="18">
        <v>2120</v>
      </c>
      <c r="M14" s="18" t="s">
        <v>116</v>
      </c>
      <c r="N14" s="18" t="s">
        <v>196</v>
      </c>
      <c r="O14" s="19">
        <v>11.0470466825</v>
      </c>
      <c r="P14" s="19">
        <v>4.47058</v>
      </c>
      <c r="Q14" s="18" t="s">
        <v>79</v>
      </c>
      <c r="R14" s="18" t="s">
        <v>80</v>
      </c>
      <c r="S14" s="18">
        <v>27</v>
      </c>
      <c r="T14" s="18">
        <v>22</v>
      </c>
      <c r="U14" s="18" t="s">
        <v>59</v>
      </c>
      <c r="V14" s="18" t="s">
        <v>60</v>
      </c>
      <c r="W14" s="18" t="s">
        <v>61</v>
      </c>
      <c r="X14" s="20">
        <v>0.51060899999999998</v>
      </c>
      <c r="Y14" s="20">
        <v>9.7789370000000009</v>
      </c>
      <c r="Z14" s="20">
        <v>0.30199999999999999</v>
      </c>
      <c r="AA14" s="20">
        <v>0.30499999999999999</v>
      </c>
      <c r="AB14" s="20">
        <f t="shared" si="0"/>
        <v>1.5933374314875597</v>
      </c>
      <c r="AC14" s="20">
        <f t="shared" si="1"/>
        <v>30.383676520554705</v>
      </c>
    </row>
    <row r="15" spans="1:34" x14ac:dyDescent="0.25">
      <c r="A15" s="18">
        <v>9</v>
      </c>
      <c r="B15" s="18">
        <v>331</v>
      </c>
      <c r="C15" s="18" t="s">
        <v>178</v>
      </c>
      <c r="D15" s="18" t="s">
        <v>138</v>
      </c>
      <c r="E15" s="18" t="s">
        <v>166</v>
      </c>
      <c r="F15" s="18" t="s">
        <v>157</v>
      </c>
      <c r="G15" s="18" t="s">
        <v>158</v>
      </c>
      <c r="H15" s="18">
        <v>8307</v>
      </c>
      <c r="I15" s="18">
        <v>8308</v>
      </c>
      <c r="J15" s="18">
        <v>8244</v>
      </c>
      <c r="K15" s="18">
        <v>2120</v>
      </c>
      <c r="L15" s="18">
        <v>2120</v>
      </c>
      <c r="M15" s="18" t="s">
        <v>116</v>
      </c>
      <c r="N15" s="18" t="s">
        <v>196</v>
      </c>
      <c r="O15" s="19">
        <v>13.3998009975</v>
      </c>
      <c r="P15" s="19">
        <v>5.4227100000000004</v>
      </c>
      <c r="Q15" s="18" t="s">
        <v>79</v>
      </c>
      <c r="R15" s="18" t="s">
        <v>80</v>
      </c>
      <c r="S15" s="18">
        <v>27</v>
      </c>
      <c r="T15" s="18">
        <v>22</v>
      </c>
      <c r="U15" s="18" t="s">
        <v>59</v>
      </c>
      <c r="V15" s="18" t="s">
        <v>60</v>
      </c>
      <c r="W15" s="18" t="s">
        <v>61</v>
      </c>
      <c r="X15" s="20">
        <v>0.51060899999999998</v>
      </c>
      <c r="Y15" s="20">
        <v>9.7789370000000009</v>
      </c>
      <c r="Z15" s="20">
        <v>0.30199999999999999</v>
      </c>
      <c r="AA15" s="20">
        <v>0.30499999999999999</v>
      </c>
      <c r="AB15" s="20">
        <f t="shared" si="0"/>
        <v>1.9326814022122201</v>
      </c>
      <c r="AC15" s="20">
        <f t="shared" si="1"/>
        <v>36.854695924192661</v>
      </c>
    </row>
    <row r="16" spans="1:34" x14ac:dyDescent="0.25">
      <c r="A16" s="18">
        <v>9</v>
      </c>
      <c r="B16" s="18">
        <v>331</v>
      </c>
      <c r="C16" s="18" t="s">
        <v>178</v>
      </c>
      <c r="D16" s="18" t="s">
        <v>138</v>
      </c>
      <c r="E16" s="18" t="s">
        <v>166</v>
      </c>
      <c r="F16" s="18" t="s">
        <v>157</v>
      </c>
      <c r="G16" s="18" t="s">
        <v>158</v>
      </c>
      <c r="H16" s="18">
        <v>8308</v>
      </c>
      <c r="I16" s="18">
        <v>8309</v>
      </c>
      <c r="J16" s="18">
        <v>8245</v>
      </c>
      <c r="K16" s="18">
        <v>2120</v>
      </c>
      <c r="L16" s="18">
        <v>2120</v>
      </c>
      <c r="M16" s="18" t="s">
        <v>116</v>
      </c>
      <c r="N16" s="18" t="s">
        <v>196</v>
      </c>
      <c r="O16" s="19">
        <v>43.451350881899998</v>
      </c>
      <c r="P16" s="19">
        <v>17.584099999999999</v>
      </c>
      <c r="Q16" s="18" t="s">
        <v>79</v>
      </c>
      <c r="R16" s="18" t="s">
        <v>80</v>
      </c>
      <c r="S16" s="18">
        <v>27</v>
      </c>
      <c r="T16" s="18">
        <v>22</v>
      </c>
      <c r="U16" s="18" t="s">
        <v>59</v>
      </c>
      <c r="V16" s="18" t="s">
        <v>60</v>
      </c>
      <c r="W16" s="18" t="s">
        <v>61</v>
      </c>
      <c r="X16" s="20">
        <v>0.51060899999999998</v>
      </c>
      <c r="Y16" s="20">
        <v>9.7789370000000009</v>
      </c>
      <c r="Z16" s="20">
        <v>0.30199999999999999</v>
      </c>
      <c r="AA16" s="20">
        <v>0.30499999999999999</v>
      </c>
      <c r="AB16" s="20">
        <f t="shared" si="0"/>
        <v>6.2670626023961997</v>
      </c>
      <c r="AC16" s="20">
        <f t="shared" si="1"/>
        <v>119.50789524068151</v>
      </c>
    </row>
    <row r="17" spans="1:29" x14ac:dyDescent="0.25">
      <c r="A17" s="18">
        <v>9</v>
      </c>
      <c r="B17" s="18">
        <v>331</v>
      </c>
      <c r="C17" s="18" t="s">
        <v>178</v>
      </c>
      <c r="D17" s="18" t="s">
        <v>138</v>
      </c>
      <c r="E17" s="18" t="s">
        <v>166</v>
      </c>
      <c r="F17" s="18" t="s">
        <v>157</v>
      </c>
      <c r="G17" s="18" t="s">
        <v>158</v>
      </c>
      <c r="H17" s="18">
        <v>8309</v>
      </c>
      <c r="I17" s="18">
        <v>8310</v>
      </c>
      <c r="J17" s="18">
        <v>8246</v>
      </c>
      <c r="K17" s="18">
        <v>2120</v>
      </c>
      <c r="L17" s="18">
        <v>2120</v>
      </c>
      <c r="M17" s="18" t="s">
        <v>116</v>
      </c>
      <c r="N17" s="18" t="s">
        <v>196</v>
      </c>
      <c r="O17" s="19">
        <v>44.423585154400001</v>
      </c>
      <c r="P17" s="19">
        <v>17.977599999999999</v>
      </c>
      <c r="Q17" s="18" t="s">
        <v>79</v>
      </c>
      <c r="R17" s="18" t="s">
        <v>80</v>
      </c>
      <c r="S17" s="18">
        <v>27</v>
      </c>
      <c r="T17" s="18">
        <v>22</v>
      </c>
      <c r="U17" s="18" t="s">
        <v>59</v>
      </c>
      <c r="V17" s="18" t="s">
        <v>60</v>
      </c>
      <c r="W17" s="18" t="s">
        <v>61</v>
      </c>
      <c r="X17" s="20">
        <v>0.51060899999999998</v>
      </c>
      <c r="Y17" s="20">
        <v>9.7789370000000009</v>
      </c>
      <c r="Z17" s="20">
        <v>0.30199999999999999</v>
      </c>
      <c r="AA17" s="20">
        <v>0.30499999999999999</v>
      </c>
      <c r="AB17" s="20">
        <f t="shared" si="0"/>
        <v>6.4073080021631981</v>
      </c>
      <c r="AC17" s="20">
        <f t="shared" si="1"/>
        <v>122.18226337878401</v>
      </c>
    </row>
    <row r="18" spans="1:29" x14ac:dyDescent="0.25">
      <c r="A18" s="18">
        <v>9</v>
      </c>
      <c r="B18" s="18">
        <v>331</v>
      </c>
      <c r="C18" s="18" t="s">
        <v>178</v>
      </c>
      <c r="D18" s="18" t="s">
        <v>138</v>
      </c>
      <c r="E18" s="18" t="s">
        <v>166</v>
      </c>
      <c r="F18" s="18" t="s">
        <v>157</v>
      </c>
      <c r="G18" s="18" t="s">
        <v>158</v>
      </c>
      <c r="H18" s="18">
        <v>8310</v>
      </c>
      <c r="I18" s="18">
        <v>8311</v>
      </c>
      <c r="J18" s="18">
        <v>8247</v>
      </c>
      <c r="K18" s="18">
        <v>2120</v>
      </c>
      <c r="L18" s="18">
        <v>2120</v>
      </c>
      <c r="M18" s="18" t="s">
        <v>116</v>
      </c>
      <c r="N18" s="18" t="s">
        <v>196</v>
      </c>
      <c r="O18" s="19">
        <v>16.032351563999999</v>
      </c>
      <c r="P18" s="19">
        <v>6.4880599999999999</v>
      </c>
      <c r="Q18" s="18" t="s">
        <v>79</v>
      </c>
      <c r="R18" s="18" t="s">
        <v>80</v>
      </c>
      <c r="S18" s="18">
        <v>27</v>
      </c>
      <c r="T18" s="18">
        <v>22</v>
      </c>
      <c r="U18" s="18" t="s">
        <v>59</v>
      </c>
      <c r="V18" s="18" t="s">
        <v>60</v>
      </c>
      <c r="W18" s="18" t="s">
        <v>61</v>
      </c>
      <c r="X18" s="20">
        <v>0.51060899999999998</v>
      </c>
      <c r="Y18" s="20">
        <v>9.7789370000000009</v>
      </c>
      <c r="Z18" s="20">
        <v>0.30199999999999999</v>
      </c>
      <c r="AA18" s="20">
        <v>0.30499999999999999</v>
      </c>
      <c r="AB18" s="20">
        <f t="shared" si="0"/>
        <v>2.3123775563209197</v>
      </c>
      <c r="AC18" s="20">
        <f t="shared" si="1"/>
        <v>44.095199344592906</v>
      </c>
    </row>
    <row r="19" spans="1:29" x14ac:dyDescent="0.25">
      <c r="A19" s="18">
        <v>9</v>
      </c>
      <c r="B19" s="18">
        <v>331</v>
      </c>
      <c r="C19" s="18" t="s">
        <v>178</v>
      </c>
      <c r="D19" s="18" t="s">
        <v>138</v>
      </c>
      <c r="E19" s="18" t="s">
        <v>166</v>
      </c>
      <c r="F19" s="18" t="s">
        <v>157</v>
      </c>
      <c r="G19" s="18" t="s">
        <v>158</v>
      </c>
      <c r="H19" s="18">
        <v>10134</v>
      </c>
      <c r="I19" s="18">
        <v>10135</v>
      </c>
      <c r="J19" s="18">
        <v>10114</v>
      </c>
      <c r="K19" s="18">
        <v>2130</v>
      </c>
      <c r="L19" s="18">
        <v>2130</v>
      </c>
      <c r="M19" s="18" t="s">
        <v>116</v>
      </c>
      <c r="N19" s="18" t="s">
        <v>196</v>
      </c>
      <c r="O19" s="19">
        <v>10.624689997999999</v>
      </c>
      <c r="P19" s="19">
        <v>4.2996600000000003</v>
      </c>
      <c r="Q19" s="18" t="s">
        <v>79</v>
      </c>
      <c r="R19" s="18" t="s">
        <v>80</v>
      </c>
      <c r="S19" s="18">
        <v>28</v>
      </c>
      <c r="T19" s="18">
        <v>22</v>
      </c>
      <c r="U19" s="18" t="s">
        <v>59</v>
      </c>
      <c r="V19" s="18" t="s">
        <v>62</v>
      </c>
      <c r="W19" s="18" t="s">
        <v>63</v>
      </c>
      <c r="X19" s="20">
        <v>0.72053599999999995</v>
      </c>
      <c r="Y19" s="20">
        <v>8.7042389999999994</v>
      </c>
      <c r="Z19" s="20">
        <v>0.30199999999999999</v>
      </c>
      <c r="AA19" s="20">
        <v>0.30499999999999999</v>
      </c>
      <c r="AB19" s="20">
        <f t="shared" si="0"/>
        <v>2.1624457527964798</v>
      </c>
      <c r="AC19" s="20">
        <f t="shared" si="1"/>
        <v>26.010561439824301</v>
      </c>
    </row>
    <row r="20" spans="1:29" x14ac:dyDescent="0.25">
      <c r="A20" s="18">
        <v>9</v>
      </c>
      <c r="B20" s="18">
        <v>331</v>
      </c>
      <c r="C20" s="18" t="s">
        <v>178</v>
      </c>
      <c r="D20" s="18" t="s">
        <v>138</v>
      </c>
      <c r="E20" s="18" t="s">
        <v>166</v>
      </c>
      <c r="F20" s="18" t="s">
        <v>157</v>
      </c>
      <c r="G20" s="18" t="s">
        <v>158</v>
      </c>
      <c r="H20" s="18">
        <v>10137</v>
      </c>
      <c r="I20" s="18">
        <v>10138</v>
      </c>
      <c r="J20" s="18">
        <v>10117</v>
      </c>
      <c r="K20" s="18">
        <v>2130</v>
      </c>
      <c r="L20" s="18">
        <v>2130</v>
      </c>
      <c r="M20" s="18" t="s">
        <v>116</v>
      </c>
      <c r="N20" s="18" t="s">
        <v>196</v>
      </c>
      <c r="O20" s="19">
        <v>9.6375926723699994</v>
      </c>
      <c r="P20" s="19">
        <v>3.9001999999999999</v>
      </c>
      <c r="Q20" s="18" t="s">
        <v>79</v>
      </c>
      <c r="R20" s="18" t="s">
        <v>80</v>
      </c>
      <c r="S20" s="18">
        <v>28</v>
      </c>
      <c r="T20" s="18">
        <v>22</v>
      </c>
      <c r="U20" s="18" t="s">
        <v>59</v>
      </c>
      <c r="V20" s="18" t="s">
        <v>62</v>
      </c>
      <c r="W20" s="18" t="s">
        <v>63</v>
      </c>
      <c r="X20" s="20">
        <v>0.72053599999999995</v>
      </c>
      <c r="Y20" s="20">
        <v>8.7042389999999994</v>
      </c>
      <c r="Z20" s="20">
        <v>0.30199999999999999</v>
      </c>
      <c r="AA20" s="20">
        <v>0.30499999999999999</v>
      </c>
      <c r="AB20" s="20">
        <f t="shared" si="0"/>
        <v>1.9615436860255997</v>
      </c>
      <c r="AC20" s="20">
        <f t="shared" si="1"/>
        <v>23.594049698721001</v>
      </c>
    </row>
    <row r="21" spans="1:29" x14ac:dyDescent="0.25">
      <c r="A21" s="18">
        <v>9</v>
      </c>
      <c r="B21" s="18">
        <v>331</v>
      </c>
      <c r="C21" s="18" t="s">
        <v>178</v>
      </c>
      <c r="D21" s="18" t="s">
        <v>138</v>
      </c>
      <c r="E21" s="18" t="s">
        <v>166</v>
      </c>
      <c r="F21" s="18" t="s">
        <v>157</v>
      </c>
      <c r="G21" s="18" t="s">
        <v>158</v>
      </c>
      <c r="H21" s="18">
        <v>10138</v>
      </c>
      <c r="I21" s="18">
        <v>10139</v>
      </c>
      <c r="J21" s="18">
        <v>10118</v>
      </c>
      <c r="K21" s="18">
        <v>2130</v>
      </c>
      <c r="L21" s="18">
        <v>2130</v>
      </c>
      <c r="M21" s="18" t="s">
        <v>116</v>
      </c>
      <c r="N21" s="18" t="s">
        <v>196</v>
      </c>
      <c r="O21" s="19">
        <v>54.727863031699997</v>
      </c>
      <c r="P21" s="19">
        <v>22.147600000000001</v>
      </c>
      <c r="Q21" s="18" t="s">
        <v>79</v>
      </c>
      <c r="R21" s="18" t="s">
        <v>80</v>
      </c>
      <c r="S21" s="18">
        <v>28</v>
      </c>
      <c r="T21" s="18">
        <v>22</v>
      </c>
      <c r="U21" s="18" t="s">
        <v>59</v>
      </c>
      <c r="V21" s="18" t="s">
        <v>62</v>
      </c>
      <c r="W21" s="18" t="s">
        <v>63</v>
      </c>
      <c r="X21" s="20">
        <v>0.72053599999999995</v>
      </c>
      <c r="Y21" s="20">
        <v>8.7042389999999994</v>
      </c>
      <c r="Z21" s="20">
        <v>0.30199999999999999</v>
      </c>
      <c r="AA21" s="20">
        <v>0.30499999999999999</v>
      </c>
      <c r="AB21" s="20">
        <f t="shared" si="0"/>
        <v>11.1387838932928</v>
      </c>
      <c r="AC21" s="20">
        <f t="shared" si="1"/>
        <v>133.98071255509802</v>
      </c>
    </row>
    <row r="22" spans="1:29" x14ac:dyDescent="0.25">
      <c r="A22" s="18">
        <v>9</v>
      </c>
      <c r="B22" s="18">
        <v>331</v>
      </c>
      <c r="C22" s="18" t="s">
        <v>178</v>
      </c>
      <c r="D22" s="18" t="s">
        <v>138</v>
      </c>
      <c r="E22" s="18" t="s">
        <v>166</v>
      </c>
      <c r="F22" s="18" t="s">
        <v>157</v>
      </c>
      <c r="G22" s="18" t="s">
        <v>158</v>
      </c>
      <c r="H22" s="18">
        <v>10139</v>
      </c>
      <c r="I22" s="18">
        <v>10140</v>
      </c>
      <c r="J22" s="18">
        <v>10119</v>
      </c>
      <c r="K22" s="18">
        <v>2130</v>
      </c>
      <c r="L22" s="18">
        <v>2130</v>
      </c>
      <c r="M22" s="18" t="s">
        <v>116</v>
      </c>
      <c r="N22" s="18" t="s">
        <v>196</v>
      </c>
      <c r="O22" s="19">
        <v>0.32456816857300003</v>
      </c>
      <c r="P22" s="19">
        <v>0.13134799999999999</v>
      </c>
      <c r="Q22" s="18" t="s">
        <v>79</v>
      </c>
      <c r="R22" s="18" t="s">
        <v>80</v>
      </c>
      <c r="S22" s="18">
        <v>28</v>
      </c>
      <c r="T22" s="18">
        <v>22</v>
      </c>
      <c r="U22" s="18" t="s">
        <v>59</v>
      </c>
      <c r="V22" s="18" t="s">
        <v>62</v>
      </c>
      <c r="W22" s="18" t="s">
        <v>63</v>
      </c>
      <c r="X22" s="20">
        <v>0.72053599999999995</v>
      </c>
      <c r="Y22" s="20">
        <v>8.7042389999999994</v>
      </c>
      <c r="Z22" s="20">
        <v>0.30199999999999999</v>
      </c>
      <c r="AA22" s="20">
        <v>0.30499999999999999</v>
      </c>
      <c r="AB22" s="20">
        <f t="shared" si="0"/>
        <v>6.6059391844543985E-2</v>
      </c>
      <c r="AC22" s="20">
        <f t="shared" si="1"/>
        <v>0.79458264699954007</v>
      </c>
    </row>
    <row r="23" spans="1:29" x14ac:dyDescent="0.25">
      <c r="A23" s="18">
        <v>9</v>
      </c>
      <c r="B23" s="18">
        <v>331</v>
      </c>
      <c r="C23" s="18" t="s">
        <v>178</v>
      </c>
      <c r="D23" s="18" t="s">
        <v>138</v>
      </c>
      <c r="E23" s="18" t="s">
        <v>166</v>
      </c>
      <c r="F23" s="18" t="s">
        <v>157</v>
      </c>
      <c r="G23" s="18" t="s">
        <v>158</v>
      </c>
      <c r="H23" s="18">
        <v>10140</v>
      </c>
      <c r="I23" s="18">
        <v>10141</v>
      </c>
      <c r="J23" s="18">
        <v>10120</v>
      </c>
      <c r="K23" s="18">
        <v>2130</v>
      </c>
      <c r="L23" s="18">
        <v>2130</v>
      </c>
      <c r="M23" s="18" t="s">
        <v>116</v>
      </c>
      <c r="N23" s="18" t="s">
        <v>196</v>
      </c>
      <c r="O23" s="19">
        <v>22.426333640300001</v>
      </c>
      <c r="P23" s="19">
        <v>9.0756099999999993</v>
      </c>
      <c r="Q23" s="18" t="s">
        <v>79</v>
      </c>
      <c r="R23" s="18" t="s">
        <v>80</v>
      </c>
      <c r="S23" s="18">
        <v>28</v>
      </c>
      <c r="T23" s="18">
        <v>22</v>
      </c>
      <c r="U23" s="18" t="s">
        <v>59</v>
      </c>
      <c r="V23" s="18" t="s">
        <v>62</v>
      </c>
      <c r="W23" s="18" t="s">
        <v>63</v>
      </c>
      <c r="X23" s="20">
        <v>0.72053599999999995</v>
      </c>
      <c r="Y23" s="20">
        <v>8.7042389999999994</v>
      </c>
      <c r="Z23" s="20">
        <v>0.30199999999999999</v>
      </c>
      <c r="AA23" s="20">
        <v>0.30499999999999999</v>
      </c>
      <c r="AB23" s="20">
        <f t="shared" si="0"/>
        <v>4.5644340014180793</v>
      </c>
      <c r="AC23" s="20">
        <f t="shared" si="1"/>
        <v>54.902413564999051</v>
      </c>
    </row>
    <row r="24" spans="1:29" x14ac:dyDescent="0.25">
      <c r="A24" s="18">
        <v>9</v>
      </c>
      <c r="B24" s="18">
        <v>331</v>
      </c>
      <c r="C24" s="18" t="s">
        <v>178</v>
      </c>
      <c r="D24" s="18" t="s">
        <v>138</v>
      </c>
      <c r="E24" s="18" t="s">
        <v>166</v>
      </c>
      <c r="F24" s="18" t="s">
        <v>157</v>
      </c>
      <c r="G24" s="18" t="s">
        <v>158</v>
      </c>
      <c r="H24" s="18">
        <v>10143</v>
      </c>
      <c r="I24" s="18">
        <v>10144</v>
      </c>
      <c r="J24" s="18">
        <v>10123</v>
      </c>
      <c r="K24" s="18">
        <v>2130</v>
      </c>
      <c r="L24" s="18">
        <v>2130</v>
      </c>
      <c r="M24" s="18" t="s">
        <v>116</v>
      </c>
      <c r="N24" s="18" t="s">
        <v>196</v>
      </c>
      <c r="O24" s="19">
        <v>29.859627777299998</v>
      </c>
      <c r="P24" s="19">
        <v>12.0838</v>
      </c>
      <c r="Q24" s="18" t="s">
        <v>79</v>
      </c>
      <c r="R24" s="18" t="s">
        <v>80</v>
      </c>
      <c r="S24" s="18">
        <v>28</v>
      </c>
      <c r="T24" s="18">
        <v>22</v>
      </c>
      <c r="U24" s="18" t="s">
        <v>59</v>
      </c>
      <c r="V24" s="18" t="s">
        <v>62</v>
      </c>
      <c r="W24" s="18" t="s">
        <v>63</v>
      </c>
      <c r="X24" s="20">
        <v>0.72053599999999995</v>
      </c>
      <c r="Y24" s="20">
        <v>8.7042389999999994</v>
      </c>
      <c r="Z24" s="20">
        <v>0.30199999999999999</v>
      </c>
      <c r="AA24" s="20">
        <v>0.30499999999999999</v>
      </c>
      <c r="AB24" s="20">
        <f t="shared" si="0"/>
        <v>6.0773554159263989</v>
      </c>
      <c r="AC24" s="20">
        <f t="shared" si="1"/>
        <v>73.100296843599011</v>
      </c>
    </row>
    <row r="25" spans="1:29" x14ac:dyDescent="0.25">
      <c r="A25" s="18">
        <v>9</v>
      </c>
      <c r="B25" s="18">
        <v>331</v>
      </c>
      <c r="C25" s="18" t="s">
        <v>178</v>
      </c>
      <c r="D25" s="18" t="s">
        <v>138</v>
      </c>
      <c r="E25" s="18" t="s">
        <v>166</v>
      </c>
      <c r="F25" s="18" t="s">
        <v>157</v>
      </c>
      <c r="G25" s="18" t="s">
        <v>158</v>
      </c>
      <c r="H25" s="18">
        <v>10144</v>
      </c>
      <c r="I25" s="18">
        <v>10145</v>
      </c>
      <c r="J25" s="18">
        <v>10124</v>
      </c>
      <c r="K25" s="18">
        <v>2130</v>
      </c>
      <c r="L25" s="18">
        <v>2130</v>
      </c>
      <c r="M25" s="18" t="s">
        <v>116</v>
      </c>
      <c r="N25" s="18" t="s">
        <v>196</v>
      </c>
      <c r="O25" s="19">
        <v>25.0474449218</v>
      </c>
      <c r="P25" s="19">
        <v>10.1363</v>
      </c>
      <c r="Q25" s="18" t="s">
        <v>79</v>
      </c>
      <c r="R25" s="18" t="s">
        <v>80</v>
      </c>
      <c r="S25" s="18">
        <v>28</v>
      </c>
      <c r="T25" s="18">
        <v>22</v>
      </c>
      <c r="U25" s="18" t="s">
        <v>59</v>
      </c>
      <c r="V25" s="18" t="s">
        <v>62</v>
      </c>
      <c r="W25" s="18" t="s">
        <v>63</v>
      </c>
      <c r="X25" s="20">
        <v>0.72053599999999995</v>
      </c>
      <c r="Y25" s="20">
        <v>8.7042389999999994</v>
      </c>
      <c r="Z25" s="20">
        <v>0.30199999999999999</v>
      </c>
      <c r="AA25" s="20">
        <v>0.30499999999999999</v>
      </c>
      <c r="AB25" s="20">
        <f t="shared" si="0"/>
        <v>5.0978912016463998</v>
      </c>
      <c r="AC25" s="20">
        <f t="shared" si="1"/>
        <v>61.319000554111504</v>
      </c>
    </row>
    <row r="26" spans="1:29" x14ac:dyDescent="0.25">
      <c r="A26" s="18">
        <v>9</v>
      </c>
      <c r="B26" s="18">
        <v>331</v>
      </c>
      <c r="C26" s="18" t="s">
        <v>178</v>
      </c>
      <c r="D26" s="18" t="s">
        <v>138</v>
      </c>
      <c r="E26" s="18" t="s">
        <v>166</v>
      </c>
      <c r="F26" s="18" t="s">
        <v>157</v>
      </c>
      <c r="G26" s="18" t="s">
        <v>158</v>
      </c>
      <c r="H26" s="18">
        <v>10145</v>
      </c>
      <c r="I26" s="18">
        <v>10146</v>
      </c>
      <c r="J26" s="18">
        <v>10125</v>
      </c>
      <c r="K26" s="18">
        <v>2130</v>
      </c>
      <c r="L26" s="18">
        <v>2130</v>
      </c>
      <c r="M26" s="18" t="s">
        <v>116</v>
      </c>
      <c r="N26" s="18" t="s">
        <v>196</v>
      </c>
      <c r="O26" s="19">
        <v>25.947934421700001</v>
      </c>
      <c r="P26" s="19">
        <v>10.5008</v>
      </c>
      <c r="Q26" s="18" t="s">
        <v>79</v>
      </c>
      <c r="R26" s="18" t="s">
        <v>80</v>
      </c>
      <c r="S26" s="18">
        <v>28</v>
      </c>
      <c r="T26" s="18">
        <v>22</v>
      </c>
      <c r="U26" s="18" t="s">
        <v>59</v>
      </c>
      <c r="V26" s="18" t="s">
        <v>62</v>
      </c>
      <c r="W26" s="18" t="s">
        <v>63</v>
      </c>
      <c r="X26" s="20">
        <v>0.72053599999999995</v>
      </c>
      <c r="Y26" s="20">
        <v>8.7042389999999994</v>
      </c>
      <c r="Z26" s="20">
        <v>0.30199999999999999</v>
      </c>
      <c r="AA26" s="20">
        <v>0.30499999999999999</v>
      </c>
      <c r="AB26" s="20">
        <f t="shared" si="0"/>
        <v>5.2812106913024</v>
      </c>
      <c r="AC26" s="20">
        <f t="shared" si="1"/>
        <v>63.524023659384</v>
      </c>
    </row>
    <row r="27" spans="1:29" x14ac:dyDescent="0.25">
      <c r="A27" s="18">
        <v>9</v>
      </c>
      <c r="B27" s="18">
        <v>331</v>
      </c>
      <c r="C27" s="18" t="s">
        <v>178</v>
      </c>
      <c r="D27" s="18" t="s">
        <v>138</v>
      </c>
      <c r="E27" s="18" t="s">
        <v>166</v>
      </c>
      <c r="F27" s="18" t="s">
        <v>157</v>
      </c>
      <c r="G27" s="18" t="s">
        <v>158</v>
      </c>
      <c r="H27" s="18">
        <v>10146</v>
      </c>
      <c r="I27" s="18">
        <v>10147</v>
      </c>
      <c r="J27" s="18">
        <v>10126</v>
      </c>
      <c r="K27" s="18">
        <v>2130</v>
      </c>
      <c r="L27" s="18">
        <v>2130</v>
      </c>
      <c r="M27" s="18" t="s">
        <v>116</v>
      </c>
      <c r="N27" s="18" t="s">
        <v>196</v>
      </c>
      <c r="O27" s="19">
        <v>11.157298103600001</v>
      </c>
      <c r="P27" s="19">
        <v>4.5152000000000001</v>
      </c>
      <c r="Q27" s="18" t="s">
        <v>79</v>
      </c>
      <c r="R27" s="18" t="s">
        <v>80</v>
      </c>
      <c r="S27" s="18">
        <v>28</v>
      </c>
      <c r="T27" s="18">
        <v>22</v>
      </c>
      <c r="U27" s="18" t="s">
        <v>59</v>
      </c>
      <c r="V27" s="18" t="s">
        <v>62</v>
      </c>
      <c r="W27" s="18" t="s">
        <v>63</v>
      </c>
      <c r="X27" s="20">
        <v>0.72053599999999995</v>
      </c>
      <c r="Y27" s="20">
        <v>8.7042389999999994</v>
      </c>
      <c r="Z27" s="20">
        <v>0.30199999999999999</v>
      </c>
      <c r="AA27" s="20">
        <v>0.30499999999999999</v>
      </c>
      <c r="AB27" s="20">
        <f t="shared" si="0"/>
        <v>2.2708481747455997</v>
      </c>
      <c r="AC27" s="20">
        <f t="shared" si="1"/>
        <v>27.314459053295998</v>
      </c>
    </row>
    <row r="28" spans="1:29" x14ac:dyDescent="0.25">
      <c r="A28" s="18">
        <v>9</v>
      </c>
      <c r="B28" s="18">
        <v>331</v>
      </c>
      <c r="C28" s="18" t="s">
        <v>178</v>
      </c>
      <c r="D28" s="18" t="s">
        <v>138</v>
      </c>
      <c r="E28" s="18" t="s">
        <v>166</v>
      </c>
      <c r="F28" s="18" t="s">
        <v>157</v>
      </c>
      <c r="G28" s="18" t="s">
        <v>158</v>
      </c>
      <c r="H28" s="18">
        <v>10147</v>
      </c>
      <c r="I28" s="18">
        <v>10148</v>
      </c>
      <c r="J28" s="18">
        <v>10127</v>
      </c>
      <c r="K28" s="18">
        <v>2130</v>
      </c>
      <c r="L28" s="18">
        <v>2130</v>
      </c>
      <c r="M28" s="18" t="s">
        <v>116</v>
      </c>
      <c r="N28" s="18" t="s">
        <v>196</v>
      </c>
      <c r="O28" s="19">
        <v>5.7625849608899999</v>
      </c>
      <c r="P28" s="19">
        <v>2.3320400000000001</v>
      </c>
      <c r="Q28" s="18" t="s">
        <v>79</v>
      </c>
      <c r="R28" s="18" t="s">
        <v>80</v>
      </c>
      <c r="S28" s="18">
        <v>28</v>
      </c>
      <c r="T28" s="18">
        <v>22</v>
      </c>
      <c r="U28" s="18" t="s">
        <v>59</v>
      </c>
      <c r="V28" s="18" t="s">
        <v>62</v>
      </c>
      <c r="W28" s="18" t="s">
        <v>63</v>
      </c>
      <c r="X28" s="20">
        <v>0.72053599999999995</v>
      </c>
      <c r="Y28" s="20">
        <v>8.7042389999999994</v>
      </c>
      <c r="Z28" s="20">
        <v>0.30199999999999999</v>
      </c>
      <c r="AA28" s="20">
        <v>0.30499999999999999</v>
      </c>
      <c r="AB28" s="20">
        <f t="shared" si="0"/>
        <v>1.17286250386112</v>
      </c>
      <c r="AC28" s="20">
        <f t="shared" si="1"/>
        <v>14.1075502947042</v>
      </c>
    </row>
    <row r="29" spans="1:29" x14ac:dyDescent="0.25">
      <c r="A29" s="18">
        <v>9</v>
      </c>
      <c r="B29" s="18">
        <v>331</v>
      </c>
      <c r="C29" s="18" t="s">
        <v>178</v>
      </c>
      <c r="D29" s="18" t="s">
        <v>138</v>
      </c>
      <c r="E29" s="18" t="s">
        <v>166</v>
      </c>
      <c r="F29" s="18" t="s">
        <v>157</v>
      </c>
      <c r="G29" s="18" t="s">
        <v>158</v>
      </c>
      <c r="H29" s="18">
        <v>10152</v>
      </c>
      <c r="I29" s="18">
        <v>10153</v>
      </c>
      <c r="J29" s="18">
        <v>10132</v>
      </c>
      <c r="K29" s="18">
        <v>2130</v>
      </c>
      <c r="L29" s="18">
        <v>2130</v>
      </c>
      <c r="M29" s="18" t="s">
        <v>116</v>
      </c>
      <c r="N29" s="18" t="s">
        <v>196</v>
      </c>
      <c r="O29" s="19">
        <v>4.8033858817699997</v>
      </c>
      <c r="P29" s="19">
        <v>1.9438599999999999</v>
      </c>
      <c r="Q29" s="18" t="s">
        <v>79</v>
      </c>
      <c r="R29" s="18" t="s">
        <v>80</v>
      </c>
      <c r="S29" s="18">
        <v>28</v>
      </c>
      <c r="T29" s="18">
        <v>22</v>
      </c>
      <c r="U29" s="18" t="s">
        <v>59</v>
      </c>
      <c r="V29" s="18" t="s">
        <v>62</v>
      </c>
      <c r="W29" s="18" t="s">
        <v>63</v>
      </c>
      <c r="X29" s="20">
        <v>0.72053599999999995</v>
      </c>
      <c r="Y29" s="20">
        <v>8.7042389999999994</v>
      </c>
      <c r="Z29" s="20">
        <v>0.30199999999999999</v>
      </c>
      <c r="AA29" s="20">
        <v>0.30499999999999999</v>
      </c>
      <c r="AB29" s="20">
        <f t="shared" si="0"/>
        <v>0.97763353405407982</v>
      </c>
      <c r="AC29" s="20">
        <f t="shared" si="1"/>
        <v>11.759276305665299</v>
      </c>
    </row>
    <row r="30" spans="1:29" x14ac:dyDescent="0.25">
      <c r="A30" s="18">
        <v>9</v>
      </c>
      <c r="B30" s="18">
        <v>331</v>
      </c>
      <c r="C30" s="18" t="s">
        <v>178</v>
      </c>
      <c r="D30" s="18" t="s">
        <v>138</v>
      </c>
      <c r="E30" s="18" t="s">
        <v>166</v>
      </c>
      <c r="F30" s="18" t="s">
        <v>157</v>
      </c>
      <c r="G30" s="18" t="s">
        <v>158</v>
      </c>
      <c r="H30" s="18">
        <v>10154</v>
      </c>
      <c r="I30" s="18">
        <v>10155</v>
      </c>
      <c r="J30" s="18">
        <v>10134</v>
      </c>
      <c r="K30" s="18">
        <v>2130</v>
      </c>
      <c r="L30" s="18">
        <v>2130</v>
      </c>
      <c r="M30" s="18" t="s">
        <v>116</v>
      </c>
      <c r="N30" s="18" t="s">
        <v>196</v>
      </c>
      <c r="O30" s="19">
        <v>6.0510131722400002</v>
      </c>
      <c r="P30" s="19">
        <v>2.44876</v>
      </c>
      <c r="Q30" s="18" t="s">
        <v>79</v>
      </c>
      <c r="R30" s="18" t="s">
        <v>80</v>
      </c>
      <c r="S30" s="18">
        <v>28</v>
      </c>
      <c r="T30" s="18">
        <v>22</v>
      </c>
      <c r="U30" s="18" t="s">
        <v>59</v>
      </c>
      <c r="V30" s="18" t="s">
        <v>62</v>
      </c>
      <c r="W30" s="18" t="s">
        <v>63</v>
      </c>
      <c r="X30" s="20">
        <v>0.72053599999999995</v>
      </c>
      <c r="Y30" s="20">
        <v>8.7042389999999994</v>
      </c>
      <c r="Z30" s="20">
        <v>0.30199999999999999</v>
      </c>
      <c r="AA30" s="20">
        <v>0.30499999999999999</v>
      </c>
      <c r="AB30" s="20">
        <f t="shared" si="0"/>
        <v>1.2315649752812798</v>
      </c>
      <c r="AC30" s="20">
        <f t="shared" si="1"/>
        <v>14.813641644079802</v>
      </c>
    </row>
    <row r="31" spans="1:29" x14ac:dyDescent="0.25">
      <c r="A31" s="18">
        <v>9</v>
      </c>
      <c r="B31" s="18">
        <v>331</v>
      </c>
      <c r="C31" s="18" t="s">
        <v>178</v>
      </c>
      <c r="D31" s="18" t="s">
        <v>138</v>
      </c>
      <c r="E31" s="18" t="s">
        <v>166</v>
      </c>
      <c r="F31" s="18" t="s">
        <v>157</v>
      </c>
      <c r="G31" s="18" t="s">
        <v>158</v>
      </c>
      <c r="H31" s="18">
        <v>13489</v>
      </c>
      <c r="I31" s="18">
        <v>13490</v>
      </c>
      <c r="J31" s="18">
        <v>13479</v>
      </c>
      <c r="K31" s="18">
        <v>3100</v>
      </c>
      <c r="L31" s="18">
        <v>3100</v>
      </c>
      <c r="M31" s="18" t="s">
        <v>116</v>
      </c>
      <c r="N31" s="18" t="s">
        <v>196</v>
      </c>
      <c r="O31" s="19">
        <v>210.66268482699999</v>
      </c>
      <c r="P31" s="19">
        <v>85.252200000000002</v>
      </c>
      <c r="Q31" s="18" t="s">
        <v>79</v>
      </c>
      <c r="R31" s="18" t="s">
        <v>80</v>
      </c>
      <c r="S31" s="18">
        <v>5</v>
      </c>
      <c r="T31" s="18">
        <v>30</v>
      </c>
      <c r="U31" s="18" t="s">
        <v>65</v>
      </c>
      <c r="V31" s="18" t="s">
        <v>77</v>
      </c>
      <c r="W31" s="18" t="s">
        <v>67</v>
      </c>
      <c r="X31" s="20">
        <v>7.8370999999999996E-2</v>
      </c>
      <c r="Y31" s="20">
        <v>7.2397530000000003</v>
      </c>
      <c r="Z31" s="20">
        <v>0.30199999999999999</v>
      </c>
      <c r="AA31" s="20">
        <v>0.30499999999999999</v>
      </c>
      <c r="AB31" s="20">
        <f t="shared" si="0"/>
        <v>4.6635475160075996</v>
      </c>
      <c r="AC31" s="20">
        <f t="shared" si="1"/>
        <v>428.95738514108706</v>
      </c>
    </row>
    <row r="32" spans="1:29" x14ac:dyDescent="0.25">
      <c r="A32" s="18">
        <v>9</v>
      </c>
      <c r="B32" s="18">
        <v>331</v>
      </c>
      <c r="C32" s="18" t="s">
        <v>178</v>
      </c>
      <c r="D32" s="18" t="s">
        <v>138</v>
      </c>
      <c r="E32" s="18" t="s">
        <v>166</v>
      </c>
      <c r="F32" s="18" t="s">
        <v>157</v>
      </c>
      <c r="G32" s="18" t="s">
        <v>158</v>
      </c>
      <c r="H32" s="18">
        <v>13499</v>
      </c>
      <c r="I32" s="18">
        <v>13500</v>
      </c>
      <c r="J32" s="18">
        <v>13489</v>
      </c>
      <c r="K32" s="18">
        <v>3100</v>
      </c>
      <c r="L32" s="18">
        <v>3100</v>
      </c>
      <c r="M32" s="18" t="s">
        <v>116</v>
      </c>
      <c r="N32" s="18" t="s">
        <v>196</v>
      </c>
      <c r="O32" s="19">
        <v>0.29484655919899999</v>
      </c>
      <c r="P32" s="19">
        <v>0.11932</v>
      </c>
      <c r="Q32" s="18" t="s">
        <v>79</v>
      </c>
      <c r="R32" s="18" t="s">
        <v>80</v>
      </c>
      <c r="S32" s="18">
        <v>5</v>
      </c>
      <c r="T32" s="18">
        <v>30</v>
      </c>
      <c r="U32" s="18" t="s">
        <v>65</v>
      </c>
      <c r="V32" s="18" t="s">
        <v>77</v>
      </c>
      <c r="W32" s="18" t="s">
        <v>67</v>
      </c>
      <c r="X32" s="20">
        <v>7.8370999999999996E-2</v>
      </c>
      <c r="Y32" s="20">
        <v>7.2397530000000003</v>
      </c>
      <c r="Z32" s="20">
        <v>0.30199999999999999</v>
      </c>
      <c r="AA32" s="20">
        <v>0.30499999999999999</v>
      </c>
      <c r="AB32" s="20">
        <f t="shared" si="0"/>
        <v>6.5271569485599989E-3</v>
      </c>
      <c r="AC32" s="20">
        <f t="shared" si="1"/>
        <v>0.6003738929322</v>
      </c>
    </row>
    <row r="33" spans="1:29" x14ac:dyDescent="0.25">
      <c r="A33" s="18">
        <v>9</v>
      </c>
      <c r="B33" s="18">
        <v>331</v>
      </c>
      <c r="C33" s="18" t="s">
        <v>178</v>
      </c>
      <c r="D33" s="18" t="s">
        <v>138</v>
      </c>
      <c r="E33" s="18" t="s">
        <v>166</v>
      </c>
      <c r="F33" s="18" t="s">
        <v>157</v>
      </c>
      <c r="G33" s="18" t="s">
        <v>158</v>
      </c>
      <c r="H33" s="18">
        <v>14415</v>
      </c>
      <c r="I33" s="18">
        <v>14416</v>
      </c>
      <c r="J33" s="18">
        <v>14416</v>
      </c>
      <c r="K33" s="18">
        <v>3200</v>
      </c>
      <c r="L33" s="18">
        <v>3200</v>
      </c>
      <c r="M33" s="18" t="s">
        <v>116</v>
      </c>
      <c r="N33" s="18" t="s">
        <v>196</v>
      </c>
      <c r="O33" s="19">
        <v>3.4489709067900001</v>
      </c>
      <c r="P33" s="19">
        <v>1.39575</v>
      </c>
      <c r="Q33" s="18" t="s">
        <v>79</v>
      </c>
      <c r="R33" s="18" t="s">
        <v>80</v>
      </c>
      <c r="S33" s="18">
        <v>5</v>
      </c>
      <c r="T33" s="18">
        <v>30</v>
      </c>
      <c r="U33" s="18" t="s">
        <v>65</v>
      </c>
      <c r="V33" s="18" t="s">
        <v>66</v>
      </c>
      <c r="W33" s="18" t="s">
        <v>67</v>
      </c>
      <c r="X33" s="20">
        <v>7.8370999999999996E-2</v>
      </c>
      <c r="Y33" s="20">
        <v>7.2397530000000003</v>
      </c>
      <c r="Z33" s="20">
        <v>0.30199999999999999</v>
      </c>
      <c r="AA33" s="20">
        <v>0.30499999999999999</v>
      </c>
      <c r="AB33" s="20">
        <f t="shared" si="0"/>
        <v>7.6351653628499994E-2</v>
      </c>
      <c r="AC33" s="20">
        <f t="shared" si="1"/>
        <v>7.0228952485762512</v>
      </c>
    </row>
    <row r="34" spans="1:29" x14ac:dyDescent="0.25">
      <c r="A34" s="18">
        <v>9</v>
      </c>
      <c r="B34" s="18">
        <v>331</v>
      </c>
      <c r="C34" s="18" t="s">
        <v>178</v>
      </c>
      <c r="D34" s="18" t="s">
        <v>138</v>
      </c>
      <c r="E34" s="18" t="s">
        <v>166</v>
      </c>
      <c r="F34" s="18" t="s">
        <v>157</v>
      </c>
      <c r="G34" s="18" t="s">
        <v>158</v>
      </c>
      <c r="H34" s="18">
        <v>15475</v>
      </c>
      <c r="I34" s="18">
        <v>15476</v>
      </c>
      <c r="J34" s="18">
        <v>15408</v>
      </c>
      <c r="K34" s="18">
        <v>3210</v>
      </c>
      <c r="L34" s="18">
        <v>3210</v>
      </c>
      <c r="M34" s="18" t="s">
        <v>116</v>
      </c>
      <c r="N34" s="18" t="s">
        <v>196</v>
      </c>
      <c r="O34" s="19">
        <v>42.6691591855</v>
      </c>
      <c r="P34" s="19">
        <v>17.267600000000002</v>
      </c>
      <c r="Q34" s="18" t="s">
        <v>79</v>
      </c>
      <c r="R34" s="18" t="s">
        <v>80</v>
      </c>
      <c r="S34" s="18">
        <v>5</v>
      </c>
      <c r="T34" s="18">
        <v>30</v>
      </c>
      <c r="U34" s="18" t="s">
        <v>65</v>
      </c>
      <c r="V34" s="18" t="s">
        <v>120</v>
      </c>
      <c r="W34" s="18" t="s">
        <v>67</v>
      </c>
      <c r="X34" s="20">
        <v>7.8370999999999996E-2</v>
      </c>
      <c r="Y34" s="20">
        <v>7.2397530000000003</v>
      </c>
      <c r="Z34" s="20">
        <v>0.30199999999999999</v>
      </c>
      <c r="AA34" s="20">
        <v>0.30499999999999999</v>
      </c>
      <c r="AB34" s="20">
        <f t="shared" ref="AB34:AB65" si="2">P34*X34*(1-Z34)</f>
        <v>0.94458879756079994</v>
      </c>
      <c r="AC34" s="20">
        <f t="shared" ref="AC34:AC65" si="3">P34*Y34*(1-AA34)</f>
        <v>86.884145437446023</v>
      </c>
    </row>
    <row r="35" spans="1:29" x14ac:dyDescent="0.25">
      <c r="A35" s="18">
        <v>9</v>
      </c>
      <c r="B35" s="18">
        <v>331</v>
      </c>
      <c r="C35" s="18" t="s">
        <v>178</v>
      </c>
      <c r="D35" s="18" t="s">
        <v>138</v>
      </c>
      <c r="E35" s="18" t="s">
        <v>166</v>
      </c>
      <c r="F35" s="18" t="s">
        <v>157</v>
      </c>
      <c r="G35" s="18" t="s">
        <v>158</v>
      </c>
      <c r="H35" s="18">
        <v>15476</v>
      </c>
      <c r="I35" s="18">
        <v>15477</v>
      </c>
      <c r="J35" s="18">
        <v>15409</v>
      </c>
      <c r="K35" s="18">
        <v>3210</v>
      </c>
      <c r="L35" s="18">
        <v>3210</v>
      </c>
      <c r="M35" s="18" t="s">
        <v>116</v>
      </c>
      <c r="N35" s="18" t="s">
        <v>196</v>
      </c>
      <c r="O35" s="19">
        <v>27.6832147826</v>
      </c>
      <c r="P35" s="19">
        <v>11.202999999999999</v>
      </c>
      <c r="Q35" s="18" t="s">
        <v>79</v>
      </c>
      <c r="R35" s="18" t="s">
        <v>80</v>
      </c>
      <c r="S35" s="18">
        <v>5</v>
      </c>
      <c r="T35" s="18">
        <v>30</v>
      </c>
      <c r="U35" s="18" t="s">
        <v>65</v>
      </c>
      <c r="V35" s="18" t="s">
        <v>120</v>
      </c>
      <c r="W35" s="18" t="s">
        <v>67</v>
      </c>
      <c r="X35" s="20">
        <v>7.8370999999999996E-2</v>
      </c>
      <c r="Y35" s="20">
        <v>7.2397530000000003</v>
      </c>
      <c r="Z35" s="20">
        <v>0.30199999999999999</v>
      </c>
      <c r="AA35" s="20">
        <v>0.30499999999999999</v>
      </c>
      <c r="AB35" s="20">
        <f t="shared" si="2"/>
        <v>0.61283723847399985</v>
      </c>
      <c r="AC35" s="20">
        <f t="shared" si="3"/>
        <v>56.369332237005004</v>
      </c>
    </row>
    <row r="36" spans="1:29" x14ac:dyDescent="0.25">
      <c r="A36" s="18">
        <v>9</v>
      </c>
      <c r="B36" s="18">
        <v>331</v>
      </c>
      <c r="C36" s="18" t="s">
        <v>178</v>
      </c>
      <c r="D36" s="18" t="s">
        <v>138</v>
      </c>
      <c r="E36" s="18" t="s">
        <v>166</v>
      </c>
      <c r="F36" s="18" t="s">
        <v>157</v>
      </c>
      <c r="G36" s="18" t="s">
        <v>158</v>
      </c>
      <c r="H36" s="18">
        <v>15479</v>
      </c>
      <c r="I36" s="18">
        <v>15480</v>
      </c>
      <c r="J36" s="18">
        <v>15412</v>
      </c>
      <c r="K36" s="18">
        <v>3210</v>
      </c>
      <c r="L36" s="18">
        <v>3210</v>
      </c>
      <c r="M36" s="18" t="s">
        <v>116</v>
      </c>
      <c r="N36" s="18" t="s">
        <v>196</v>
      </c>
      <c r="O36" s="19">
        <v>0.120339576884</v>
      </c>
      <c r="P36" s="19">
        <v>4.8699699999999999E-2</v>
      </c>
      <c r="Q36" s="18" t="s">
        <v>79</v>
      </c>
      <c r="R36" s="18" t="s">
        <v>80</v>
      </c>
      <c r="S36" s="18">
        <v>5</v>
      </c>
      <c r="T36" s="18">
        <v>30</v>
      </c>
      <c r="U36" s="18" t="s">
        <v>65</v>
      </c>
      <c r="V36" s="18" t="s">
        <v>120</v>
      </c>
      <c r="W36" s="18" t="s">
        <v>67</v>
      </c>
      <c r="X36" s="20">
        <v>7.8370999999999996E-2</v>
      </c>
      <c r="Y36" s="20">
        <v>7.2397530000000003</v>
      </c>
      <c r="Z36" s="20">
        <v>0.30199999999999999</v>
      </c>
      <c r="AA36" s="20">
        <v>0.30499999999999999</v>
      </c>
      <c r="AB36" s="20">
        <f t="shared" si="2"/>
        <v>2.6640176437125996E-3</v>
      </c>
      <c r="AC36" s="20">
        <f t="shared" si="3"/>
        <v>0.24503879042599952</v>
      </c>
    </row>
    <row r="37" spans="1:29" x14ac:dyDescent="0.25">
      <c r="A37" s="18">
        <v>9</v>
      </c>
      <c r="B37" s="18">
        <v>331</v>
      </c>
      <c r="C37" s="18" t="s">
        <v>178</v>
      </c>
      <c r="D37" s="18" t="s">
        <v>138</v>
      </c>
      <c r="E37" s="18" t="s">
        <v>166</v>
      </c>
      <c r="F37" s="18" t="s">
        <v>157</v>
      </c>
      <c r="G37" s="18" t="s">
        <v>158</v>
      </c>
      <c r="H37" s="18">
        <v>17444</v>
      </c>
      <c r="I37" s="18">
        <v>17445</v>
      </c>
      <c r="J37" s="18">
        <v>17434</v>
      </c>
      <c r="K37" s="18">
        <v>4200</v>
      </c>
      <c r="L37" s="18">
        <v>4200</v>
      </c>
      <c r="M37" s="18" t="s">
        <v>116</v>
      </c>
      <c r="N37" s="18" t="s">
        <v>196</v>
      </c>
      <c r="O37" s="19">
        <v>6.0762950351600002</v>
      </c>
      <c r="P37" s="19">
        <v>2.45899</v>
      </c>
      <c r="Q37" s="18" t="s">
        <v>79</v>
      </c>
      <c r="R37" s="18" t="s">
        <v>80</v>
      </c>
      <c r="S37" s="18">
        <v>7</v>
      </c>
      <c r="T37" s="18">
        <v>40</v>
      </c>
      <c r="U37" s="18" t="s">
        <v>82</v>
      </c>
      <c r="V37" s="18" t="s">
        <v>83</v>
      </c>
      <c r="W37" s="18" t="s">
        <v>84</v>
      </c>
      <c r="X37" s="20">
        <v>7.8109999999999999E-2</v>
      </c>
      <c r="Y37" s="20">
        <v>6.698639</v>
      </c>
      <c r="Z37" s="20">
        <v>0.30199999999999999</v>
      </c>
      <c r="AA37" s="20">
        <v>0.30499999999999999</v>
      </c>
      <c r="AB37" s="20">
        <f t="shared" si="2"/>
        <v>0.13406605281219999</v>
      </c>
      <c r="AC37" s="20">
        <f t="shared" si="3"/>
        <v>11.447960988653952</v>
      </c>
    </row>
    <row r="38" spans="1:29" x14ac:dyDescent="0.25">
      <c r="A38" s="18">
        <v>9</v>
      </c>
      <c r="B38" s="18">
        <v>331</v>
      </c>
      <c r="C38" s="18" t="s">
        <v>178</v>
      </c>
      <c r="D38" s="18" t="s">
        <v>138</v>
      </c>
      <c r="E38" s="18" t="s">
        <v>166</v>
      </c>
      <c r="F38" s="18" t="s">
        <v>157</v>
      </c>
      <c r="G38" s="18" t="s">
        <v>158</v>
      </c>
      <c r="H38" s="18">
        <v>18282</v>
      </c>
      <c r="I38" s="18">
        <v>18284</v>
      </c>
      <c r="J38" s="18">
        <v>18284</v>
      </c>
      <c r="K38" s="18">
        <v>4271</v>
      </c>
      <c r="L38" s="18">
        <v>4271</v>
      </c>
      <c r="M38" s="18" t="s">
        <v>116</v>
      </c>
      <c r="N38" s="18" t="s">
        <v>196</v>
      </c>
      <c r="O38" s="19">
        <v>8.6102273374999996</v>
      </c>
      <c r="P38" s="19">
        <v>3.4844400000000002</v>
      </c>
      <c r="Q38" s="18" t="s">
        <v>79</v>
      </c>
      <c r="R38" s="18" t="s">
        <v>80</v>
      </c>
      <c r="S38" s="18">
        <v>7</v>
      </c>
      <c r="T38" s="18">
        <v>40</v>
      </c>
      <c r="U38" s="18" t="s">
        <v>82</v>
      </c>
      <c r="V38" s="18" t="s">
        <v>89</v>
      </c>
      <c r="W38" s="18" t="s">
        <v>84</v>
      </c>
      <c r="X38" s="20">
        <v>7.8109999999999999E-2</v>
      </c>
      <c r="Y38" s="20">
        <v>6.698639</v>
      </c>
      <c r="Z38" s="20">
        <v>0.30199999999999999</v>
      </c>
      <c r="AA38" s="20">
        <v>0.30499999999999999</v>
      </c>
      <c r="AB38" s="20">
        <f t="shared" si="2"/>
        <v>0.18997438666319999</v>
      </c>
      <c r="AC38" s="20">
        <f t="shared" si="3"/>
        <v>16.221998945626204</v>
      </c>
    </row>
    <row r="39" spans="1:29" x14ac:dyDescent="0.25">
      <c r="A39" s="18">
        <v>9</v>
      </c>
      <c r="B39" s="18">
        <v>331</v>
      </c>
      <c r="C39" s="18" t="s">
        <v>178</v>
      </c>
      <c r="D39" s="18" t="s">
        <v>138</v>
      </c>
      <c r="E39" s="18" t="s">
        <v>166</v>
      </c>
      <c r="F39" s="18" t="s">
        <v>157</v>
      </c>
      <c r="G39" s="18" t="s">
        <v>158</v>
      </c>
      <c r="H39" s="18">
        <v>18284</v>
      </c>
      <c r="I39" s="18">
        <v>18286</v>
      </c>
      <c r="J39" s="18">
        <v>18286</v>
      </c>
      <c r="K39" s="18">
        <v>4271</v>
      </c>
      <c r="L39" s="18">
        <v>4271</v>
      </c>
      <c r="M39" s="18" t="s">
        <v>116</v>
      </c>
      <c r="N39" s="18" t="s">
        <v>196</v>
      </c>
      <c r="O39" s="19">
        <v>4.8116724277699996</v>
      </c>
      <c r="P39" s="19">
        <v>1.9472100000000001</v>
      </c>
      <c r="Q39" s="18" t="s">
        <v>79</v>
      </c>
      <c r="R39" s="18" t="s">
        <v>80</v>
      </c>
      <c r="S39" s="18">
        <v>7</v>
      </c>
      <c r="T39" s="18">
        <v>40</v>
      </c>
      <c r="U39" s="18" t="s">
        <v>82</v>
      </c>
      <c r="V39" s="18" t="s">
        <v>89</v>
      </c>
      <c r="W39" s="18" t="s">
        <v>84</v>
      </c>
      <c r="X39" s="20">
        <v>7.8109999999999999E-2</v>
      </c>
      <c r="Y39" s="20">
        <v>6.698639</v>
      </c>
      <c r="Z39" s="20">
        <v>0.30199999999999999</v>
      </c>
      <c r="AA39" s="20">
        <v>0.30499999999999999</v>
      </c>
      <c r="AB39" s="20">
        <f t="shared" si="2"/>
        <v>0.10616340802379999</v>
      </c>
      <c r="AC39" s="20">
        <f t="shared" si="3"/>
        <v>9.0653415087970508</v>
      </c>
    </row>
    <row r="40" spans="1:29" x14ac:dyDescent="0.25">
      <c r="A40" s="18">
        <v>9</v>
      </c>
      <c r="B40" s="18">
        <v>331</v>
      </c>
      <c r="C40" s="18" t="s">
        <v>178</v>
      </c>
      <c r="D40" s="18" t="s">
        <v>138</v>
      </c>
      <c r="E40" s="18" t="s">
        <v>166</v>
      </c>
      <c r="F40" s="18" t="s">
        <v>157</v>
      </c>
      <c r="G40" s="18" t="s">
        <v>158</v>
      </c>
      <c r="H40" s="18">
        <v>18287</v>
      </c>
      <c r="I40" s="18">
        <v>18289</v>
      </c>
      <c r="J40" s="18">
        <v>18289</v>
      </c>
      <c r="K40" s="18">
        <v>4271</v>
      </c>
      <c r="L40" s="18">
        <v>4271</v>
      </c>
      <c r="M40" s="18" t="s">
        <v>116</v>
      </c>
      <c r="N40" s="18" t="s">
        <v>196</v>
      </c>
      <c r="O40" s="19">
        <v>3.2018926720600001</v>
      </c>
      <c r="P40" s="19">
        <v>1.29576</v>
      </c>
      <c r="Q40" s="18" t="s">
        <v>79</v>
      </c>
      <c r="R40" s="18" t="s">
        <v>80</v>
      </c>
      <c r="S40" s="18">
        <v>7</v>
      </c>
      <c r="T40" s="18">
        <v>40</v>
      </c>
      <c r="U40" s="18" t="s">
        <v>82</v>
      </c>
      <c r="V40" s="18" t="s">
        <v>89</v>
      </c>
      <c r="W40" s="18" t="s">
        <v>84</v>
      </c>
      <c r="X40" s="20">
        <v>7.8109999999999999E-2</v>
      </c>
      <c r="Y40" s="20">
        <v>6.698639</v>
      </c>
      <c r="Z40" s="20">
        <v>0.30199999999999999</v>
      </c>
      <c r="AA40" s="20">
        <v>0.30499999999999999</v>
      </c>
      <c r="AB40" s="20">
        <f t="shared" si="2"/>
        <v>7.0645845892799999E-2</v>
      </c>
      <c r="AC40" s="20">
        <f t="shared" si="3"/>
        <v>6.0324807870948005</v>
      </c>
    </row>
    <row r="41" spans="1:29" x14ac:dyDescent="0.25">
      <c r="A41" s="18">
        <v>9</v>
      </c>
      <c r="B41" s="18">
        <v>331</v>
      </c>
      <c r="C41" s="18" t="s">
        <v>178</v>
      </c>
      <c r="D41" s="18" t="s">
        <v>138</v>
      </c>
      <c r="E41" s="18" t="s">
        <v>166</v>
      </c>
      <c r="F41" s="18" t="s">
        <v>157</v>
      </c>
      <c r="G41" s="18" t="s">
        <v>158</v>
      </c>
      <c r="H41" s="18">
        <v>18288</v>
      </c>
      <c r="I41" s="18">
        <v>18290</v>
      </c>
      <c r="J41" s="18">
        <v>18290</v>
      </c>
      <c r="K41" s="18">
        <v>4271</v>
      </c>
      <c r="L41" s="18">
        <v>4271</v>
      </c>
      <c r="M41" s="18" t="s">
        <v>116</v>
      </c>
      <c r="N41" s="18" t="s">
        <v>196</v>
      </c>
      <c r="O41" s="19">
        <v>5.1625932854599998</v>
      </c>
      <c r="P41" s="19">
        <v>2.0892300000000001</v>
      </c>
      <c r="Q41" s="18" t="s">
        <v>79</v>
      </c>
      <c r="R41" s="18" t="s">
        <v>80</v>
      </c>
      <c r="S41" s="18">
        <v>7</v>
      </c>
      <c r="T41" s="18">
        <v>40</v>
      </c>
      <c r="U41" s="18" t="s">
        <v>82</v>
      </c>
      <c r="V41" s="18" t="s">
        <v>89</v>
      </c>
      <c r="W41" s="18" t="s">
        <v>84</v>
      </c>
      <c r="X41" s="20">
        <v>7.8109999999999999E-2</v>
      </c>
      <c r="Y41" s="20">
        <v>6.698639</v>
      </c>
      <c r="Z41" s="20">
        <v>0.30199999999999999</v>
      </c>
      <c r="AA41" s="20">
        <v>0.30499999999999999</v>
      </c>
      <c r="AB41" s="20">
        <f t="shared" si="2"/>
        <v>0.1139064491994</v>
      </c>
      <c r="AC41" s="20">
        <f t="shared" si="3"/>
        <v>9.7265233027891504</v>
      </c>
    </row>
    <row r="42" spans="1:29" x14ac:dyDescent="0.25">
      <c r="A42" s="18">
        <v>9</v>
      </c>
      <c r="B42" s="18">
        <v>331</v>
      </c>
      <c r="C42" s="18" t="s">
        <v>178</v>
      </c>
      <c r="D42" s="18" t="s">
        <v>138</v>
      </c>
      <c r="E42" s="18" t="s">
        <v>166</v>
      </c>
      <c r="F42" s="18" t="s">
        <v>157</v>
      </c>
      <c r="G42" s="18" t="s">
        <v>158</v>
      </c>
      <c r="H42" s="18">
        <v>18615</v>
      </c>
      <c r="I42" s="18">
        <v>18616</v>
      </c>
      <c r="J42" s="18">
        <v>18535</v>
      </c>
      <c r="K42" s="18">
        <v>4280</v>
      </c>
      <c r="L42" s="18">
        <v>4280</v>
      </c>
      <c r="M42" s="18" t="s">
        <v>116</v>
      </c>
      <c r="N42" s="18" t="s">
        <v>196</v>
      </c>
      <c r="O42" s="19">
        <v>10.6464439732</v>
      </c>
      <c r="P42" s="19">
        <v>4.3084600000000002</v>
      </c>
      <c r="Q42" s="18" t="s">
        <v>79</v>
      </c>
      <c r="R42" s="18" t="s">
        <v>80</v>
      </c>
      <c r="S42" s="18">
        <v>7</v>
      </c>
      <c r="T42" s="18">
        <v>40</v>
      </c>
      <c r="U42" s="18" t="s">
        <v>82</v>
      </c>
      <c r="V42" s="18" t="s">
        <v>186</v>
      </c>
      <c r="W42" s="18" t="s">
        <v>84</v>
      </c>
      <c r="X42" s="20">
        <v>7.8109999999999999E-2</v>
      </c>
      <c r="Y42" s="20">
        <v>6.698639</v>
      </c>
      <c r="Z42" s="20">
        <v>0.30199999999999999</v>
      </c>
      <c r="AA42" s="20">
        <v>0.30499999999999999</v>
      </c>
      <c r="AB42" s="20">
        <f t="shared" si="2"/>
        <v>0.23490059979879999</v>
      </c>
      <c r="AC42" s="20">
        <f t="shared" si="3"/>
        <v>20.058268639228302</v>
      </c>
    </row>
    <row r="43" spans="1:29" x14ac:dyDescent="0.25">
      <c r="A43" s="18">
        <v>9</v>
      </c>
      <c r="B43" s="18">
        <v>331</v>
      </c>
      <c r="C43" s="18" t="s">
        <v>178</v>
      </c>
      <c r="D43" s="18" t="s">
        <v>138</v>
      </c>
      <c r="E43" s="18" t="s">
        <v>166</v>
      </c>
      <c r="F43" s="18" t="s">
        <v>157</v>
      </c>
      <c r="G43" s="18" t="s">
        <v>158</v>
      </c>
      <c r="H43" s="18">
        <v>18616</v>
      </c>
      <c r="I43" s="18">
        <v>18617</v>
      </c>
      <c r="J43" s="18">
        <v>18536</v>
      </c>
      <c r="K43" s="18">
        <v>4280</v>
      </c>
      <c r="L43" s="18">
        <v>4280</v>
      </c>
      <c r="M43" s="18" t="s">
        <v>116</v>
      </c>
      <c r="N43" s="18" t="s">
        <v>196</v>
      </c>
      <c r="O43" s="19">
        <v>10.3515857084</v>
      </c>
      <c r="P43" s="19">
        <v>4.1891400000000001</v>
      </c>
      <c r="Q43" s="18" t="s">
        <v>79</v>
      </c>
      <c r="R43" s="18" t="s">
        <v>80</v>
      </c>
      <c r="S43" s="18">
        <v>7</v>
      </c>
      <c r="T43" s="18">
        <v>40</v>
      </c>
      <c r="U43" s="18" t="s">
        <v>82</v>
      </c>
      <c r="V43" s="18" t="s">
        <v>186</v>
      </c>
      <c r="W43" s="18" t="s">
        <v>84</v>
      </c>
      <c r="X43" s="20">
        <v>7.8109999999999999E-2</v>
      </c>
      <c r="Y43" s="20">
        <v>6.698639</v>
      </c>
      <c r="Z43" s="20">
        <v>0.30199999999999999</v>
      </c>
      <c r="AA43" s="20">
        <v>0.30499999999999999</v>
      </c>
      <c r="AB43" s="20">
        <f t="shared" si="2"/>
        <v>0.22839518032919998</v>
      </c>
      <c r="AC43" s="20">
        <f t="shared" si="3"/>
        <v>19.5027679234197</v>
      </c>
    </row>
    <row r="44" spans="1:29" x14ac:dyDescent="0.25">
      <c r="A44" s="18">
        <v>9</v>
      </c>
      <c r="B44" s="18">
        <v>331</v>
      </c>
      <c r="C44" s="18" t="s">
        <v>178</v>
      </c>
      <c r="D44" s="18" t="s">
        <v>138</v>
      </c>
      <c r="E44" s="18" t="s">
        <v>166</v>
      </c>
      <c r="F44" s="18" t="s">
        <v>157</v>
      </c>
      <c r="G44" s="18" t="s">
        <v>158</v>
      </c>
      <c r="H44" s="18">
        <v>18619</v>
      </c>
      <c r="I44" s="18">
        <v>18620</v>
      </c>
      <c r="J44" s="18">
        <v>18539</v>
      </c>
      <c r="K44" s="18">
        <v>4280</v>
      </c>
      <c r="L44" s="18">
        <v>4280</v>
      </c>
      <c r="M44" s="18" t="s">
        <v>116</v>
      </c>
      <c r="N44" s="18" t="s">
        <v>196</v>
      </c>
      <c r="O44" s="19">
        <v>18.26412861</v>
      </c>
      <c r="P44" s="19">
        <v>7.3912300000000002</v>
      </c>
      <c r="Q44" s="18" t="s">
        <v>79</v>
      </c>
      <c r="R44" s="18" t="s">
        <v>80</v>
      </c>
      <c r="S44" s="18">
        <v>7</v>
      </c>
      <c r="T44" s="18">
        <v>40</v>
      </c>
      <c r="U44" s="18" t="s">
        <v>82</v>
      </c>
      <c r="V44" s="18" t="s">
        <v>186</v>
      </c>
      <c r="W44" s="18" t="s">
        <v>84</v>
      </c>
      <c r="X44" s="20">
        <v>7.8109999999999999E-2</v>
      </c>
      <c r="Y44" s="20">
        <v>6.698639</v>
      </c>
      <c r="Z44" s="20">
        <v>0.30199999999999999</v>
      </c>
      <c r="AA44" s="20">
        <v>0.30499999999999999</v>
      </c>
      <c r="AB44" s="20">
        <f t="shared" si="2"/>
        <v>0.40297562475940002</v>
      </c>
      <c r="AC44" s="20">
        <f t="shared" si="3"/>
        <v>34.410271167499154</v>
      </c>
    </row>
    <row r="45" spans="1:29" x14ac:dyDescent="0.25">
      <c r="A45" s="18">
        <v>9</v>
      </c>
      <c r="B45" s="18">
        <v>331</v>
      </c>
      <c r="C45" s="18" t="s">
        <v>178</v>
      </c>
      <c r="D45" s="18" t="s">
        <v>138</v>
      </c>
      <c r="E45" s="18" t="s">
        <v>166</v>
      </c>
      <c r="F45" s="18" t="s">
        <v>157</v>
      </c>
      <c r="G45" s="18" t="s">
        <v>158</v>
      </c>
      <c r="H45" s="18">
        <v>18620</v>
      </c>
      <c r="I45" s="18">
        <v>18621</v>
      </c>
      <c r="J45" s="18">
        <v>18540</v>
      </c>
      <c r="K45" s="18">
        <v>4280</v>
      </c>
      <c r="L45" s="18">
        <v>4280</v>
      </c>
      <c r="M45" s="18" t="s">
        <v>116</v>
      </c>
      <c r="N45" s="18" t="s">
        <v>196</v>
      </c>
      <c r="O45" s="19">
        <v>12.647510822099999</v>
      </c>
      <c r="P45" s="19">
        <v>5.1182699999999999</v>
      </c>
      <c r="Q45" s="18" t="s">
        <v>79</v>
      </c>
      <c r="R45" s="18" t="s">
        <v>80</v>
      </c>
      <c r="S45" s="18">
        <v>7</v>
      </c>
      <c r="T45" s="18">
        <v>40</v>
      </c>
      <c r="U45" s="18" t="s">
        <v>82</v>
      </c>
      <c r="V45" s="18" t="s">
        <v>186</v>
      </c>
      <c r="W45" s="18" t="s">
        <v>84</v>
      </c>
      <c r="X45" s="20">
        <v>7.8109999999999999E-2</v>
      </c>
      <c r="Y45" s="20">
        <v>6.698639</v>
      </c>
      <c r="Z45" s="20">
        <v>0.30199999999999999</v>
      </c>
      <c r="AA45" s="20">
        <v>0.30499999999999999</v>
      </c>
      <c r="AB45" s="20">
        <f t="shared" si="2"/>
        <v>0.27905207265059995</v>
      </c>
      <c r="AC45" s="20">
        <f t="shared" si="3"/>
        <v>23.82838290899835</v>
      </c>
    </row>
    <row r="46" spans="1:29" x14ac:dyDescent="0.25">
      <c r="A46" s="18">
        <v>9</v>
      </c>
      <c r="B46" s="18">
        <v>331</v>
      </c>
      <c r="C46" s="18" t="s">
        <v>178</v>
      </c>
      <c r="D46" s="18" t="s">
        <v>138</v>
      </c>
      <c r="E46" s="18" t="s">
        <v>166</v>
      </c>
      <c r="F46" s="18" t="s">
        <v>157</v>
      </c>
      <c r="G46" s="18" t="s">
        <v>158</v>
      </c>
      <c r="H46" s="18">
        <v>18621</v>
      </c>
      <c r="I46" s="18">
        <v>18622</v>
      </c>
      <c r="J46" s="18">
        <v>18541</v>
      </c>
      <c r="K46" s="18">
        <v>4280</v>
      </c>
      <c r="L46" s="18">
        <v>4280</v>
      </c>
      <c r="M46" s="18" t="s">
        <v>116</v>
      </c>
      <c r="N46" s="18" t="s">
        <v>196</v>
      </c>
      <c r="O46" s="19">
        <v>2.8110193056199999</v>
      </c>
      <c r="P46" s="19">
        <v>1.13758</v>
      </c>
      <c r="Q46" s="18" t="s">
        <v>79</v>
      </c>
      <c r="R46" s="18" t="s">
        <v>80</v>
      </c>
      <c r="S46" s="18">
        <v>7</v>
      </c>
      <c r="T46" s="18">
        <v>40</v>
      </c>
      <c r="U46" s="18" t="s">
        <v>82</v>
      </c>
      <c r="V46" s="18" t="s">
        <v>186</v>
      </c>
      <c r="W46" s="18" t="s">
        <v>84</v>
      </c>
      <c r="X46" s="20">
        <v>7.8109999999999999E-2</v>
      </c>
      <c r="Y46" s="20">
        <v>6.698639</v>
      </c>
      <c r="Z46" s="20">
        <v>0.30199999999999999</v>
      </c>
      <c r="AA46" s="20">
        <v>0.30499999999999999</v>
      </c>
      <c r="AB46" s="20">
        <f t="shared" si="2"/>
        <v>6.2021748912399997E-2</v>
      </c>
      <c r="AC46" s="20">
        <f t="shared" si="3"/>
        <v>5.2960652387659009</v>
      </c>
    </row>
    <row r="47" spans="1:29" x14ac:dyDescent="0.25">
      <c r="A47" s="18">
        <v>9</v>
      </c>
      <c r="B47" s="18">
        <v>331</v>
      </c>
      <c r="C47" s="18" t="s">
        <v>178</v>
      </c>
      <c r="D47" s="18" t="s">
        <v>138</v>
      </c>
      <c r="E47" s="18" t="s">
        <v>166</v>
      </c>
      <c r="F47" s="18" t="s">
        <v>157</v>
      </c>
      <c r="G47" s="18" t="s">
        <v>158</v>
      </c>
      <c r="H47" s="18">
        <v>18622</v>
      </c>
      <c r="I47" s="18">
        <v>18623</v>
      </c>
      <c r="J47" s="18">
        <v>18542</v>
      </c>
      <c r="K47" s="18">
        <v>4280</v>
      </c>
      <c r="L47" s="18">
        <v>4280</v>
      </c>
      <c r="M47" s="18" t="s">
        <v>116</v>
      </c>
      <c r="N47" s="18" t="s">
        <v>196</v>
      </c>
      <c r="O47" s="19">
        <v>3.8766107457799999</v>
      </c>
      <c r="P47" s="19">
        <v>1.56881</v>
      </c>
      <c r="Q47" s="18" t="s">
        <v>79</v>
      </c>
      <c r="R47" s="18" t="s">
        <v>80</v>
      </c>
      <c r="S47" s="18">
        <v>7</v>
      </c>
      <c r="T47" s="18">
        <v>40</v>
      </c>
      <c r="U47" s="18" t="s">
        <v>82</v>
      </c>
      <c r="V47" s="18" t="s">
        <v>186</v>
      </c>
      <c r="W47" s="18" t="s">
        <v>84</v>
      </c>
      <c r="X47" s="20">
        <v>7.8109999999999999E-2</v>
      </c>
      <c r="Y47" s="20">
        <v>6.698639</v>
      </c>
      <c r="Z47" s="20">
        <v>0.30199999999999999</v>
      </c>
      <c r="AA47" s="20">
        <v>0.30499999999999999</v>
      </c>
      <c r="AB47" s="20">
        <f t="shared" si="2"/>
        <v>8.5532744871799987E-2</v>
      </c>
      <c r="AC47" s="20">
        <f t="shared" si="3"/>
        <v>7.3036798354650507</v>
      </c>
    </row>
    <row r="48" spans="1:29" x14ac:dyDescent="0.25">
      <c r="A48" s="18">
        <v>9</v>
      </c>
      <c r="B48" s="18">
        <v>331</v>
      </c>
      <c r="C48" s="18" t="s">
        <v>178</v>
      </c>
      <c r="D48" s="18" t="s">
        <v>138</v>
      </c>
      <c r="E48" s="18" t="s">
        <v>166</v>
      </c>
      <c r="F48" s="18" t="s">
        <v>157</v>
      </c>
      <c r="G48" s="18" t="s">
        <v>158</v>
      </c>
      <c r="H48" s="18">
        <v>18623</v>
      </c>
      <c r="I48" s="18">
        <v>18624</v>
      </c>
      <c r="J48" s="18">
        <v>18543</v>
      </c>
      <c r="K48" s="18">
        <v>4280</v>
      </c>
      <c r="L48" s="18">
        <v>4280</v>
      </c>
      <c r="M48" s="18" t="s">
        <v>116</v>
      </c>
      <c r="N48" s="18" t="s">
        <v>196</v>
      </c>
      <c r="O48" s="19">
        <v>2.9175535908999999</v>
      </c>
      <c r="P48" s="19">
        <v>1.18069</v>
      </c>
      <c r="Q48" s="18" t="s">
        <v>79</v>
      </c>
      <c r="R48" s="18" t="s">
        <v>80</v>
      </c>
      <c r="S48" s="18">
        <v>7</v>
      </c>
      <c r="T48" s="18">
        <v>40</v>
      </c>
      <c r="U48" s="18" t="s">
        <v>82</v>
      </c>
      <c r="V48" s="18" t="s">
        <v>186</v>
      </c>
      <c r="W48" s="18" t="s">
        <v>84</v>
      </c>
      <c r="X48" s="20">
        <v>7.8109999999999999E-2</v>
      </c>
      <c r="Y48" s="20">
        <v>6.698639</v>
      </c>
      <c r="Z48" s="20">
        <v>0.30199999999999999</v>
      </c>
      <c r="AA48" s="20">
        <v>0.30499999999999999</v>
      </c>
      <c r="AB48" s="20">
        <f t="shared" si="2"/>
        <v>6.4372139738199996E-2</v>
      </c>
      <c r="AC48" s="20">
        <f t="shared" si="3"/>
        <v>5.49676617623245</v>
      </c>
    </row>
    <row r="49" spans="1:29" x14ac:dyDescent="0.25">
      <c r="A49" s="18">
        <v>9</v>
      </c>
      <c r="B49" s="18">
        <v>331</v>
      </c>
      <c r="C49" s="18" t="s">
        <v>178</v>
      </c>
      <c r="D49" s="18" t="s">
        <v>138</v>
      </c>
      <c r="E49" s="18" t="s">
        <v>166</v>
      </c>
      <c r="F49" s="18" t="s">
        <v>157</v>
      </c>
      <c r="G49" s="18" t="s">
        <v>158</v>
      </c>
      <c r="H49" s="18">
        <v>18626</v>
      </c>
      <c r="I49" s="18">
        <v>18627</v>
      </c>
      <c r="J49" s="18">
        <v>18546</v>
      </c>
      <c r="K49" s="18">
        <v>4280</v>
      </c>
      <c r="L49" s="18">
        <v>4280</v>
      </c>
      <c r="M49" s="18" t="s">
        <v>116</v>
      </c>
      <c r="N49" s="18" t="s">
        <v>196</v>
      </c>
      <c r="O49" s="19">
        <v>5.4213516540800004</v>
      </c>
      <c r="P49" s="19">
        <v>2.19394</v>
      </c>
      <c r="Q49" s="18" t="s">
        <v>79</v>
      </c>
      <c r="R49" s="18" t="s">
        <v>80</v>
      </c>
      <c r="S49" s="18">
        <v>7</v>
      </c>
      <c r="T49" s="18">
        <v>40</v>
      </c>
      <c r="U49" s="18" t="s">
        <v>82</v>
      </c>
      <c r="V49" s="18" t="s">
        <v>186</v>
      </c>
      <c r="W49" s="18" t="s">
        <v>84</v>
      </c>
      <c r="X49" s="20">
        <v>7.8109999999999999E-2</v>
      </c>
      <c r="Y49" s="20">
        <v>6.698639</v>
      </c>
      <c r="Z49" s="20">
        <v>0.30199999999999999</v>
      </c>
      <c r="AA49" s="20">
        <v>0.30499999999999999</v>
      </c>
      <c r="AB49" s="20">
        <f t="shared" si="2"/>
        <v>0.11961532007319998</v>
      </c>
      <c r="AC49" s="20">
        <f t="shared" si="3"/>
        <v>10.214006373123702</v>
      </c>
    </row>
    <row r="50" spans="1:29" x14ac:dyDescent="0.25">
      <c r="A50" s="18">
        <v>9</v>
      </c>
      <c r="B50" s="18">
        <v>331</v>
      </c>
      <c r="C50" s="18" t="s">
        <v>178</v>
      </c>
      <c r="D50" s="18" t="s">
        <v>138</v>
      </c>
      <c r="E50" s="18" t="s">
        <v>166</v>
      </c>
      <c r="F50" s="18" t="s">
        <v>157</v>
      </c>
      <c r="G50" s="18" t="s">
        <v>158</v>
      </c>
      <c r="H50" s="18">
        <v>18628</v>
      </c>
      <c r="I50" s="18">
        <v>18629</v>
      </c>
      <c r="J50" s="18">
        <v>18548</v>
      </c>
      <c r="K50" s="18">
        <v>4280</v>
      </c>
      <c r="L50" s="18">
        <v>4280</v>
      </c>
      <c r="M50" s="18" t="s">
        <v>116</v>
      </c>
      <c r="N50" s="18" t="s">
        <v>196</v>
      </c>
      <c r="O50" s="19">
        <v>1.7679146060099999</v>
      </c>
      <c r="P50" s="19">
        <v>0.71545000000000003</v>
      </c>
      <c r="Q50" s="18" t="s">
        <v>79</v>
      </c>
      <c r="R50" s="18" t="s">
        <v>80</v>
      </c>
      <c r="S50" s="18">
        <v>7</v>
      </c>
      <c r="T50" s="18">
        <v>40</v>
      </c>
      <c r="U50" s="18" t="s">
        <v>82</v>
      </c>
      <c r="V50" s="18" t="s">
        <v>186</v>
      </c>
      <c r="W50" s="18" t="s">
        <v>84</v>
      </c>
      <c r="X50" s="20">
        <v>7.8109999999999999E-2</v>
      </c>
      <c r="Y50" s="20">
        <v>6.698639</v>
      </c>
      <c r="Z50" s="20">
        <v>0.30199999999999999</v>
      </c>
      <c r="AA50" s="20">
        <v>0.30499999999999999</v>
      </c>
      <c r="AB50" s="20">
        <f t="shared" si="2"/>
        <v>3.9006892050999997E-2</v>
      </c>
      <c r="AC50" s="20">
        <f t="shared" si="3"/>
        <v>3.3308161844222504</v>
      </c>
    </row>
    <row r="51" spans="1:29" x14ac:dyDescent="0.25">
      <c r="A51" s="18">
        <v>9</v>
      </c>
      <c r="B51" s="18">
        <v>331</v>
      </c>
      <c r="C51" s="18" t="s">
        <v>178</v>
      </c>
      <c r="D51" s="18" t="s">
        <v>138</v>
      </c>
      <c r="E51" s="18" t="s">
        <v>166</v>
      </c>
      <c r="F51" s="18" t="s">
        <v>157</v>
      </c>
      <c r="G51" s="18" t="s">
        <v>158</v>
      </c>
      <c r="H51" s="18">
        <v>18629</v>
      </c>
      <c r="I51" s="18">
        <v>18630</v>
      </c>
      <c r="J51" s="18">
        <v>18549</v>
      </c>
      <c r="K51" s="18">
        <v>4280</v>
      </c>
      <c r="L51" s="18">
        <v>4280</v>
      </c>
      <c r="M51" s="18" t="s">
        <v>116</v>
      </c>
      <c r="N51" s="18" t="s">
        <v>196</v>
      </c>
      <c r="O51" s="19">
        <v>2.7505713207700002</v>
      </c>
      <c r="P51" s="19">
        <v>1.1131200000000001</v>
      </c>
      <c r="Q51" s="18" t="s">
        <v>79</v>
      </c>
      <c r="R51" s="18" t="s">
        <v>80</v>
      </c>
      <c r="S51" s="18">
        <v>7</v>
      </c>
      <c r="T51" s="18">
        <v>40</v>
      </c>
      <c r="U51" s="18" t="s">
        <v>82</v>
      </c>
      <c r="V51" s="18" t="s">
        <v>186</v>
      </c>
      <c r="W51" s="18" t="s">
        <v>84</v>
      </c>
      <c r="X51" s="20">
        <v>7.8109999999999999E-2</v>
      </c>
      <c r="Y51" s="20">
        <v>6.698639</v>
      </c>
      <c r="Z51" s="20">
        <v>0.30199999999999999</v>
      </c>
      <c r="AA51" s="20">
        <v>0.30499999999999999</v>
      </c>
      <c r="AB51" s="20">
        <f t="shared" si="2"/>
        <v>6.0688170633599998E-2</v>
      </c>
      <c r="AC51" s="20">
        <f t="shared" si="3"/>
        <v>5.1821903853576012</v>
      </c>
    </row>
    <row r="52" spans="1:29" x14ac:dyDescent="0.25">
      <c r="A52" s="18">
        <v>9</v>
      </c>
      <c r="B52" s="18">
        <v>331</v>
      </c>
      <c r="C52" s="18" t="s">
        <v>178</v>
      </c>
      <c r="D52" s="18" t="s">
        <v>138</v>
      </c>
      <c r="E52" s="18" t="s">
        <v>166</v>
      </c>
      <c r="F52" s="18" t="s">
        <v>157</v>
      </c>
      <c r="G52" s="18" t="s">
        <v>158</v>
      </c>
      <c r="H52" s="18">
        <v>18630</v>
      </c>
      <c r="I52" s="18">
        <v>18631</v>
      </c>
      <c r="J52" s="18">
        <v>18550</v>
      </c>
      <c r="K52" s="18">
        <v>4280</v>
      </c>
      <c r="L52" s="18">
        <v>4280</v>
      </c>
      <c r="M52" s="18" t="s">
        <v>116</v>
      </c>
      <c r="N52" s="18" t="s">
        <v>196</v>
      </c>
      <c r="O52" s="19">
        <v>2.6915138428100001</v>
      </c>
      <c r="P52" s="19">
        <v>1.0892200000000001</v>
      </c>
      <c r="Q52" s="18" t="s">
        <v>79</v>
      </c>
      <c r="R52" s="18" t="s">
        <v>80</v>
      </c>
      <c r="S52" s="18">
        <v>7</v>
      </c>
      <c r="T52" s="18">
        <v>40</v>
      </c>
      <c r="U52" s="18" t="s">
        <v>82</v>
      </c>
      <c r="V52" s="18" t="s">
        <v>186</v>
      </c>
      <c r="W52" s="18" t="s">
        <v>84</v>
      </c>
      <c r="X52" s="20">
        <v>7.8109999999999999E-2</v>
      </c>
      <c r="Y52" s="20">
        <v>6.698639</v>
      </c>
      <c r="Z52" s="20">
        <v>0.30199999999999999</v>
      </c>
      <c r="AA52" s="20">
        <v>0.30499999999999999</v>
      </c>
      <c r="AB52" s="20">
        <f t="shared" si="2"/>
        <v>5.9385123991600001E-2</v>
      </c>
      <c r="AC52" s="20">
        <f t="shared" si="3"/>
        <v>5.0709226422481004</v>
      </c>
    </row>
    <row r="53" spans="1:29" x14ac:dyDescent="0.25">
      <c r="A53" s="18">
        <v>9</v>
      </c>
      <c r="B53" s="18">
        <v>331</v>
      </c>
      <c r="C53" s="18" t="s">
        <v>178</v>
      </c>
      <c r="D53" s="18" t="s">
        <v>138</v>
      </c>
      <c r="E53" s="18" t="s">
        <v>166</v>
      </c>
      <c r="F53" s="18" t="s">
        <v>157</v>
      </c>
      <c r="G53" s="18" t="s">
        <v>158</v>
      </c>
      <c r="H53" s="18">
        <v>18805</v>
      </c>
      <c r="I53" s="18">
        <v>18806</v>
      </c>
      <c r="J53" s="18">
        <v>18725</v>
      </c>
      <c r="K53" s="18">
        <v>4340</v>
      </c>
      <c r="L53" s="18">
        <v>4340</v>
      </c>
      <c r="M53" s="18" t="s">
        <v>116</v>
      </c>
      <c r="N53" s="18" t="s">
        <v>196</v>
      </c>
      <c r="O53" s="19">
        <v>5.3343093477999997</v>
      </c>
      <c r="P53" s="19">
        <v>2.1587200000000002</v>
      </c>
      <c r="Q53" s="18" t="s">
        <v>79</v>
      </c>
      <c r="R53" s="18" t="s">
        <v>80</v>
      </c>
      <c r="S53" s="18">
        <v>7</v>
      </c>
      <c r="T53" s="18">
        <v>40</v>
      </c>
      <c r="U53" s="18" t="s">
        <v>82</v>
      </c>
      <c r="V53" s="18" t="s">
        <v>85</v>
      </c>
      <c r="W53" s="18" t="s">
        <v>84</v>
      </c>
      <c r="X53" s="20">
        <v>7.8109999999999999E-2</v>
      </c>
      <c r="Y53" s="20">
        <v>6.698639</v>
      </c>
      <c r="Z53" s="20">
        <v>0.30199999999999999</v>
      </c>
      <c r="AA53" s="20">
        <v>0.30499999999999999</v>
      </c>
      <c r="AB53" s="20">
        <f t="shared" si="2"/>
        <v>0.1176950982016</v>
      </c>
      <c r="AC53" s="20">
        <f t="shared" si="3"/>
        <v>10.050037757545603</v>
      </c>
    </row>
    <row r="54" spans="1:29" x14ac:dyDescent="0.25">
      <c r="A54" s="18">
        <v>9</v>
      </c>
      <c r="B54" s="18">
        <v>331</v>
      </c>
      <c r="C54" s="18" t="s">
        <v>178</v>
      </c>
      <c r="D54" s="18" t="s">
        <v>138</v>
      </c>
      <c r="E54" s="18" t="s">
        <v>166</v>
      </c>
      <c r="F54" s="18" t="s">
        <v>157</v>
      </c>
      <c r="G54" s="18" t="s">
        <v>158</v>
      </c>
      <c r="H54" s="18">
        <v>19870</v>
      </c>
      <c r="I54" s="18">
        <v>19895</v>
      </c>
      <c r="J54" s="18">
        <v>19845</v>
      </c>
      <c r="K54" s="18">
        <v>5120</v>
      </c>
      <c r="L54" s="18">
        <v>5120</v>
      </c>
      <c r="M54" s="18" t="s">
        <v>116</v>
      </c>
      <c r="N54" s="18" t="s">
        <v>196</v>
      </c>
      <c r="O54" s="19">
        <v>9.5481612124699993</v>
      </c>
      <c r="P54" s="19">
        <v>3.8639999999999999</v>
      </c>
      <c r="Q54" s="18" t="s">
        <v>79</v>
      </c>
      <c r="R54" s="18" t="s">
        <v>80</v>
      </c>
      <c r="S54" s="18">
        <v>9</v>
      </c>
      <c r="T54" s="18">
        <v>50</v>
      </c>
      <c r="U54" s="18" t="s">
        <v>68</v>
      </c>
      <c r="V54" s="18" t="s">
        <v>86</v>
      </c>
      <c r="W54" s="18" t="s">
        <v>70</v>
      </c>
      <c r="X54" s="20">
        <v>0.105785</v>
      </c>
      <c r="Y54" s="20">
        <v>1.8153889999999999</v>
      </c>
      <c r="Z54" s="20">
        <v>0.30199999999999999</v>
      </c>
      <c r="AA54" s="20">
        <v>0.30499999999999999</v>
      </c>
      <c r="AB54" s="20">
        <f t="shared" si="2"/>
        <v>0.28530976151999998</v>
      </c>
      <c r="AC54" s="20">
        <f t="shared" si="3"/>
        <v>4.8751908517200002</v>
      </c>
    </row>
    <row r="55" spans="1:29" x14ac:dyDescent="0.25">
      <c r="A55" s="18">
        <v>9</v>
      </c>
      <c r="B55" s="18">
        <v>331</v>
      </c>
      <c r="C55" s="18" t="s">
        <v>178</v>
      </c>
      <c r="D55" s="18" t="s">
        <v>138</v>
      </c>
      <c r="E55" s="18" t="s">
        <v>166</v>
      </c>
      <c r="F55" s="18" t="s">
        <v>157</v>
      </c>
      <c r="G55" s="18" t="s">
        <v>158</v>
      </c>
      <c r="H55" s="18">
        <v>25521</v>
      </c>
      <c r="I55" s="18">
        <v>25613</v>
      </c>
      <c r="J55" s="18">
        <v>25553</v>
      </c>
      <c r="K55" s="18">
        <v>6172</v>
      </c>
      <c r="L55" s="18">
        <v>6172</v>
      </c>
      <c r="M55" s="18" t="s">
        <v>116</v>
      </c>
      <c r="N55" s="18" t="s">
        <v>196</v>
      </c>
      <c r="O55" s="19">
        <v>1.09797630087E-3</v>
      </c>
      <c r="P55" s="19">
        <v>4.4433500000000002E-4</v>
      </c>
      <c r="Q55" s="18" t="s">
        <v>79</v>
      </c>
      <c r="R55" s="18" t="s">
        <v>80</v>
      </c>
      <c r="S55" s="18">
        <v>12</v>
      </c>
      <c r="T55" s="18">
        <v>60</v>
      </c>
      <c r="U55" s="18" t="s">
        <v>71</v>
      </c>
      <c r="V55" s="18" t="s">
        <v>72</v>
      </c>
      <c r="W55" s="18" t="s">
        <v>73</v>
      </c>
      <c r="X55" s="20">
        <v>0.50061500000000003</v>
      </c>
      <c r="Y55" s="20">
        <v>5.1558710000000003</v>
      </c>
      <c r="Z55" s="20">
        <v>0.30199999999999999</v>
      </c>
      <c r="AA55" s="20">
        <v>0.30499999999999999</v>
      </c>
      <c r="AB55" s="20">
        <f t="shared" si="2"/>
        <v>1.5526365468545E-4</v>
      </c>
      <c r="AC55" s="20">
        <f t="shared" si="3"/>
        <v>1.5921990888455755E-3</v>
      </c>
    </row>
    <row r="56" spans="1:29" x14ac:dyDescent="0.25">
      <c r="A56" s="18">
        <v>9</v>
      </c>
      <c r="B56" s="18">
        <v>331</v>
      </c>
      <c r="C56" s="18" t="s">
        <v>178</v>
      </c>
      <c r="D56" s="18" t="s">
        <v>138</v>
      </c>
      <c r="E56" s="18" t="s">
        <v>166</v>
      </c>
      <c r="F56" s="18" t="s">
        <v>157</v>
      </c>
      <c r="G56" s="18" t="s">
        <v>158</v>
      </c>
      <c r="H56" s="18">
        <v>25528</v>
      </c>
      <c r="I56" s="18">
        <v>25620</v>
      </c>
      <c r="J56" s="18">
        <v>25560</v>
      </c>
      <c r="K56" s="18">
        <v>6172</v>
      </c>
      <c r="L56" s="18">
        <v>6172</v>
      </c>
      <c r="M56" s="18" t="s">
        <v>116</v>
      </c>
      <c r="N56" s="18" t="s">
        <v>196</v>
      </c>
      <c r="O56" s="19">
        <v>7.5502605958100002</v>
      </c>
      <c r="P56" s="19">
        <v>3.0554800000000002</v>
      </c>
      <c r="Q56" s="18" t="s">
        <v>79</v>
      </c>
      <c r="R56" s="18" t="s">
        <v>80</v>
      </c>
      <c r="S56" s="18">
        <v>12</v>
      </c>
      <c r="T56" s="18">
        <v>60</v>
      </c>
      <c r="U56" s="18" t="s">
        <v>71</v>
      </c>
      <c r="V56" s="18" t="s">
        <v>72</v>
      </c>
      <c r="W56" s="18" t="s">
        <v>73</v>
      </c>
      <c r="X56" s="20">
        <v>0.50061500000000003</v>
      </c>
      <c r="Y56" s="20">
        <v>5.1558710000000003</v>
      </c>
      <c r="Z56" s="20">
        <v>0.30199999999999999</v>
      </c>
      <c r="AA56" s="20">
        <v>0.30499999999999999</v>
      </c>
      <c r="AB56" s="20">
        <f t="shared" si="2"/>
        <v>1.0676741458996002</v>
      </c>
      <c r="AC56" s="20">
        <f t="shared" si="3"/>
        <v>10.948794202540602</v>
      </c>
    </row>
    <row r="57" spans="1:29" x14ac:dyDescent="0.25">
      <c r="A57" s="18">
        <v>9</v>
      </c>
      <c r="B57" s="18">
        <v>331</v>
      </c>
      <c r="C57" s="18" t="s">
        <v>178</v>
      </c>
      <c r="D57" s="18" t="s">
        <v>138</v>
      </c>
      <c r="E57" s="18" t="s">
        <v>166</v>
      </c>
      <c r="F57" s="18" t="s">
        <v>157</v>
      </c>
      <c r="G57" s="18" t="s">
        <v>158</v>
      </c>
      <c r="H57" s="18">
        <v>25539</v>
      </c>
      <c r="I57" s="18">
        <v>25631</v>
      </c>
      <c r="J57" s="18">
        <v>25571</v>
      </c>
      <c r="K57" s="18">
        <v>6172</v>
      </c>
      <c r="L57" s="18">
        <v>6172</v>
      </c>
      <c r="M57" s="18" t="s">
        <v>116</v>
      </c>
      <c r="N57" s="18" t="s">
        <v>196</v>
      </c>
      <c r="O57" s="19">
        <v>2.3504685186100001</v>
      </c>
      <c r="P57" s="19">
        <v>0.95120099999999996</v>
      </c>
      <c r="Q57" s="18" t="s">
        <v>79</v>
      </c>
      <c r="R57" s="18" t="s">
        <v>80</v>
      </c>
      <c r="S57" s="18">
        <v>12</v>
      </c>
      <c r="T57" s="18">
        <v>60</v>
      </c>
      <c r="U57" s="18" t="s">
        <v>71</v>
      </c>
      <c r="V57" s="18" t="s">
        <v>72</v>
      </c>
      <c r="W57" s="18" t="s">
        <v>73</v>
      </c>
      <c r="X57" s="20">
        <v>0.50061500000000003</v>
      </c>
      <c r="Y57" s="20">
        <v>5.1558710000000003</v>
      </c>
      <c r="Z57" s="20">
        <v>0.30199999999999999</v>
      </c>
      <c r="AA57" s="20">
        <v>0.30499999999999999</v>
      </c>
      <c r="AB57" s="20">
        <f t="shared" si="2"/>
        <v>0.33237747105326998</v>
      </c>
      <c r="AC57" s="20">
        <f t="shared" si="3"/>
        <v>3.4084674074943453</v>
      </c>
    </row>
    <row r="58" spans="1:29" x14ac:dyDescent="0.25">
      <c r="A58" s="18">
        <v>9</v>
      </c>
      <c r="B58" s="18">
        <v>331</v>
      </c>
      <c r="C58" s="18" t="s">
        <v>178</v>
      </c>
      <c r="D58" s="18" t="s">
        <v>138</v>
      </c>
      <c r="E58" s="18" t="s">
        <v>166</v>
      </c>
      <c r="F58" s="18" t="s">
        <v>157</v>
      </c>
      <c r="G58" s="18" t="s">
        <v>158</v>
      </c>
      <c r="H58" s="18">
        <v>25540</v>
      </c>
      <c r="I58" s="18">
        <v>25632</v>
      </c>
      <c r="J58" s="18">
        <v>25572</v>
      </c>
      <c r="K58" s="18">
        <v>6172</v>
      </c>
      <c r="L58" s="18">
        <v>6172</v>
      </c>
      <c r="M58" s="18" t="s">
        <v>116</v>
      </c>
      <c r="N58" s="18" t="s">
        <v>196</v>
      </c>
      <c r="O58" s="19">
        <v>2.90964873216</v>
      </c>
      <c r="P58" s="19">
        <v>1.1774899999999999</v>
      </c>
      <c r="Q58" s="18" t="s">
        <v>79</v>
      </c>
      <c r="R58" s="18" t="s">
        <v>80</v>
      </c>
      <c r="S58" s="18">
        <v>12</v>
      </c>
      <c r="T58" s="18">
        <v>60</v>
      </c>
      <c r="U58" s="18" t="s">
        <v>71</v>
      </c>
      <c r="V58" s="18" t="s">
        <v>72</v>
      </c>
      <c r="W58" s="18" t="s">
        <v>73</v>
      </c>
      <c r="X58" s="20">
        <v>0.50061500000000003</v>
      </c>
      <c r="Y58" s="20">
        <v>5.1558710000000003</v>
      </c>
      <c r="Z58" s="20">
        <v>0.30199999999999999</v>
      </c>
      <c r="AA58" s="20">
        <v>0.30499999999999999</v>
      </c>
      <c r="AB58" s="20">
        <f t="shared" si="2"/>
        <v>0.41144947113229996</v>
      </c>
      <c r="AC58" s="20">
        <f t="shared" si="3"/>
        <v>4.2193356479340505</v>
      </c>
    </row>
    <row r="59" spans="1:29" x14ac:dyDescent="0.25">
      <c r="A59" s="18">
        <v>9</v>
      </c>
      <c r="B59" s="18">
        <v>331</v>
      </c>
      <c r="C59" s="18" t="s">
        <v>178</v>
      </c>
      <c r="D59" s="18" t="s">
        <v>138</v>
      </c>
      <c r="E59" s="18" t="s">
        <v>166</v>
      </c>
      <c r="F59" s="18" t="s">
        <v>157</v>
      </c>
      <c r="G59" s="18" t="s">
        <v>158</v>
      </c>
      <c r="H59" s="18">
        <v>28894</v>
      </c>
      <c r="I59" s="18">
        <v>29090</v>
      </c>
      <c r="J59" s="18">
        <v>29054</v>
      </c>
      <c r="K59" s="18">
        <v>6180</v>
      </c>
      <c r="L59" s="18">
        <v>6180</v>
      </c>
      <c r="M59" s="18" t="s">
        <v>116</v>
      </c>
      <c r="N59" s="18" t="s">
        <v>196</v>
      </c>
      <c r="O59" s="19">
        <v>3.1750556576099999E-3</v>
      </c>
      <c r="P59" s="19">
        <v>1.2849000000000001E-3</v>
      </c>
      <c r="Q59" s="18" t="s">
        <v>79</v>
      </c>
      <c r="R59" s="18" t="s">
        <v>80</v>
      </c>
      <c r="S59" s="18">
        <v>15</v>
      </c>
      <c r="T59" s="18">
        <v>60</v>
      </c>
      <c r="U59" s="18" t="s">
        <v>71</v>
      </c>
      <c r="V59" s="18" t="s">
        <v>123</v>
      </c>
      <c r="W59" s="18" t="s">
        <v>124</v>
      </c>
      <c r="X59" s="20">
        <v>0.65915800000000002</v>
      </c>
      <c r="Y59" s="20">
        <v>5.9299369999999998</v>
      </c>
      <c r="Z59" s="20">
        <v>0.30199999999999999</v>
      </c>
      <c r="AA59" s="20">
        <v>0.30499999999999999</v>
      </c>
      <c r="AB59" s="20">
        <f t="shared" si="2"/>
        <v>5.9117257571159997E-4</v>
      </c>
      <c r="AC59" s="20">
        <f t="shared" si="3"/>
        <v>5.295466355653501E-3</v>
      </c>
    </row>
    <row r="60" spans="1:29" x14ac:dyDescent="0.25">
      <c r="A60" s="18">
        <v>9</v>
      </c>
      <c r="B60" s="18">
        <v>331</v>
      </c>
      <c r="C60" s="18" t="s">
        <v>178</v>
      </c>
      <c r="D60" s="18" t="s">
        <v>138</v>
      </c>
      <c r="E60" s="18" t="s">
        <v>166</v>
      </c>
      <c r="F60" s="18" t="s">
        <v>157</v>
      </c>
      <c r="G60" s="18" t="s">
        <v>158</v>
      </c>
      <c r="H60" s="18">
        <v>35135</v>
      </c>
      <c r="I60" s="18">
        <v>35136</v>
      </c>
      <c r="J60" s="18">
        <v>35116</v>
      </c>
      <c r="K60" s="18">
        <v>6410</v>
      </c>
      <c r="L60" s="18">
        <v>6410</v>
      </c>
      <c r="M60" s="18" t="s">
        <v>116</v>
      </c>
      <c r="N60" s="18" t="s">
        <v>196</v>
      </c>
      <c r="O60" s="19">
        <v>0.84487873016899995</v>
      </c>
      <c r="P60" s="19">
        <v>0.34190999999999999</v>
      </c>
      <c r="Q60" s="18" t="s">
        <v>79</v>
      </c>
      <c r="R60" s="18" t="s">
        <v>80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0.70014500000000002</v>
      </c>
      <c r="Y60" s="20">
        <v>6.29983</v>
      </c>
      <c r="Z60" s="20">
        <v>0.30199999999999999</v>
      </c>
      <c r="AA60" s="20">
        <v>0.30499999999999999</v>
      </c>
      <c r="AB60" s="20">
        <f t="shared" si="2"/>
        <v>0.16709183071110001</v>
      </c>
      <c r="AC60" s="20">
        <f t="shared" si="3"/>
        <v>1.4970125383335</v>
      </c>
    </row>
    <row r="61" spans="1:29" x14ac:dyDescent="0.25">
      <c r="A61" s="18">
        <v>9</v>
      </c>
      <c r="B61" s="18">
        <v>331</v>
      </c>
      <c r="C61" s="18" t="s">
        <v>178</v>
      </c>
      <c r="D61" s="18" t="s">
        <v>138</v>
      </c>
      <c r="E61" s="18" t="s">
        <v>166</v>
      </c>
      <c r="F61" s="18" t="s">
        <v>157</v>
      </c>
      <c r="G61" s="18" t="s">
        <v>158</v>
      </c>
      <c r="H61" s="18">
        <v>35139</v>
      </c>
      <c r="I61" s="18">
        <v>35140</v>
      </c>
      <c r="J61" s="18">
        <v>35120</v>
      </c>
      <c r="K61" s="18">
        <v>6410</v>
      </c>
      <c r="L61" s="18">
        <v>6410</v>
      </c>
      <c r="M61" s="18" t="s">
        <v>116</v>
      </c>
      <c r="N61" s="18" t="s">
        <v>196</v>
      </c>
      <c r="O61" s="19">
        <v>45.847093926699998</v>
      </c>
      <c r="P61" s="19">
        <v>18.553699999999999</v>
      </c>
      <c r="Q61" s="18" t="s">
        <v>79</v>
      </c>
      <c r="R61" s="18" t="s">
        <v>80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0.70014500000000002</v>
      </c>
      <c r="Y61" s="20">
        <v>6.29983</v>
      </c>
      <c r="Z61" s="20">
        <v>0.30199999999999999</v>
      </c>
      <c r="AA61" s="20">
        <v>0.30499999999999999</v>
      </c>
      <c r="AB61" s="20">
        <f t="shared" si="2"/>
        <v>9.0672156399769985</v>
      </c>
      <c r="AC61" s="20">
        <f t="shared" si="3"/>
        <v>81.235183330345009</v>
      </c>
    </row>
    <row r="62" spans="1:29" x14ac:dyDescent="0.25">
      <c r="A62" s="18">
        <v>9</v>
      </c>
      <c r="B62" s="18">
        <v>331</v>
      </c>
      <c r="C62" s="18" t="s">
        <v>178</v>
      </c>
      <c r="D62" s="18" t="s">
        <v>138</v>
      </c>
      <c r="E62" s="18" t="s">
        <v>166</v>
      </c>
      <c r="F62" s="18" t="s">
        <v>157</v>
      </c>
      <c r="G62" s="18" t="s">
        <v>158</v>
      </c>
      <c r="H62" s="18">
        <v>35147</v>
      </c>
      <c r="I62" s="18">
        <v>35148</v>
      </c>
      <c r="J62" s="18">
        <v>35128</v>
      </c>
      <c r="K62" s="18">
        <v>6410</v>
      </c>
      <c r="L62" s="18">
        <v>6410</v>
      </c>
      <c r="M62" s="18" t="s">
        <v>116</v>
      </c>
      <c r="N62" s="18" t="s">
        <v>196</v>
      </c>
      <c r="O62" s="19">
        <v>1.9248582346500001</v>
      </c>
      <c r="P62" s="19">
        <v>0.77896200000000004</v>
      </c>
      <c r="Q62" s="18" t="s">
        <v>79</v>
      </c>
      <c r="R62" s="18" t="s">
        <v>80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0.70014500000000002</v>
      </c>
      <c r="Y62" s="20">
        <v>6.29983</v>
      </c>
      <c r="Z62" s="20">
        <v>0.30199999999999999</v>
      </c>
      <c r="AA62" s="20">
        <v>0.30499999999999999</v>
      </c>
      <c r="AB62" s="20">
        <f t="shared" si="2"/>
        <v>0.38067967194402003</v>
      </c>
      <c r="AC62" s="20">
        <f t="shared" si="3"/>
        <v>3.4105930826397004</v>
      </c>
    </row>
    <row r="63" spans="1:29" x14ac:dyDescent="0.25">
      <c r="A63" s="18">
        <v>9</v>
      </c>
      <c r="B63" s="18">
        <v>331</v>
      </c>
      <c r="C63" s="18" t="s">
        <v>178</v>
      </c>
      <c r="D63" s="18" t="s">
        <v>138</v>
      </c>
      <c r="E63" s="18" t="s">
        <v>166</v>
      </c>
      <c r="F63" s="18" t="s">
        <v>157</v>
      </c>
      <c r="G63" s="18" t="s">
        <v>158</v>
      </c>
      <c r="H63" s="18">
        <v>35155</v>
      </c>
      <c r="I63" s="18">
        <v>35156</v>
      </c>
      <c r="J63" s="18">
        <v>35136</v>
      </c>
      <c r="K63" s="18">
        <v>6410</v>
      </c>
      <c r="L63" s="18">
        <v>6410</v>
      </c>
      <c r="M63" s="18" t="s">
        <v>116</v>
      </c>
      <c r="N63" s="18" t="s">
        <v>196</v>
      </c>
      <c r="O63" s="19">
        <v>1.0413748844299999</v>
      </c>
      <c r="P63" s="19">
        <v>0.421429</v>
      </c>
      <c r="Q63" s="18" t="s">
        <v>79</v>
      </c>
      <c r="R63" s="18" t="s">
        <v>80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0.70014500000000002</v>
      </c>
      <c r="Y63" s="20">
        <v>6.29983</v>
      </c>
      <c r="Z63" s="20">
        <v>0.30199999999999999</v>
      </c>
      <c r="AA63" s="20">
        <v>0.30499999999999999</v>
      </c>
      <c r="AB63" s="20">
        <f t="shared" si="2"/>
        <v>0.20595286222908998</v>
      </c>
      <c r="AC63" s="20">
        <f t="shared" si="3"/>
        <v>1.8451770846636504</v>
      </c>
    </row>
    <row r="64" spans="1:29" x14ac:dyDescent="0.25">
      <c r="A64" s="18">
        <v>9</v>
      </c>
      <c r="B64" s="18">
        <v>331</v>
      </c>
      <c r="C64" s="18" t="s">
        <v>178</v>
      </c>
      <c r="D64" s="18" t="s">
        <v>138</v>
      </c>
      <c r="E64" s="18" t="s">
        <v>166</v>
      </c>
      <c r="F64" s="18" t="s">
        <v>157</v>
      </c>
      <c r="G64" s="18" t="s">
        <v>158</v>
      </c>
      <c r="H64" s="18">
        <v>35161</v>
      </c>
      <c r="I64" s="18">
        <v>35162</v>
      </c>
      <c r="J64" s="18">
        <v>35142</v>
      </c>
      <c r="K64" s="18">
        <v>6410</v>
      </c>
      <c r="L64" s="18">
        <v>6410</v>
      </c>
      <c r="M64" s="18" t="s">
        <v>116</v>
      </c>
      <c r="N64" s="18" t="s">
        <v>196</v>
      </c>
      <c r="O64" s="19">
        <v>3.4221266911999999</v>
      </c>
      <c r="P64" s="19">
        <v>1.38489</v>
      </c>
      <c r="Q64" s="18" t="s">
        <v>79</v>
      </c>
      <c r="R64" s="18" t="s">
        <v>80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0.70014500000000002</v>
      </c>
      <c r="Y64" s="20">
        <v>6.29983</v>
      </c>
      <c r="Z64" s="20">
        <v>0.30199999999999999</v>
      </c>
      <c r="AA64" s="20">
        <v>0.30499999999999999</v>
      </c>
      <c r="AB64" s="20">
        <f t="shared" si="2"/>
        <v>0.67679741871689991</v>
      </c>
      <c r="AC64" s="20">
        <f t="shared" si="3"/>
        <v>6.0635772402465005</v>
      </c>
    </row>
    <row r="65" spans="1:29" x14ac:dyDescent="0.25">
      <c r="A65" s="18">
        <v>9</v>
      </c>
      <c r="B65" s="18">
        <v>331</v>
      </c>
      <c r="C65" s="18" t="s">
        <v>178</v>
      </c>
      <c r="D65" s="18" t="s">
        <v>138</v>
      </c>
      <c r="E65" s="18" t="s">
        <v>166</v>
      </c>
      <c r="F65" s="18" t="s">
        <v>157</v>
      </c>
      <c r="G65" s="18" t="s">
        <v>158</v>
      </c>
      <c r="H65" s="18">
        <v>35165</v>
      </c>
      <c r="I65" s="18">
        <v>35166</v>
      </c>
      <c r="J65" s="18">
        <v>35146</v>
      </c>
      <c r="K65" s="18">
        <v>6410</v>
      </c>
      <c r="L65" s="18">
        <v>6410</v>
      </c>
      <c r="M65" s="18" t="s">
        <v>116</v>
      </c>
      <c r="N65" s="18" t="s">
        <v>196</v>
      </c>
      <c r="O65" s="19">
        <v>2.8915618380399999</v>
      </c>
      <c r="P65" s="19">
        <v>1.1701699999999999</v>
      </c>
      <c r="Q65" s="18" t="s">
        <v>79</v>
      </c>
      <c r="R65" s="18" t="s">
        <v>80</v>
      </c>
      <c r="S65" s="18">
        <v>16</v>
      </c>
      <c r="T65" s="18">
        <v>60</v>
      </c>
      <c r="U65" s="18" t="s">
        <v>71</v>
      </c>
      <c r="V65" s="18" t="s">
        <v>74</v>
      </c>
      <c r="W65" s="18" t="s">
        <v>75</v>
      </c>
      <c r="X65" s="20">
        <v>0.70014500000000002</v>
      </c>
      <c r="Y65" s="20">
        <v>6.29983</v>
      </c>
      <c r="Z65" s="20">
        <v>0.30199999999999999</v>
      </c>
      <c r="AA65" s="20">
        <v>0.30499999999999999</v>
      </c>
      <c r="AB65" s="20">
        <f t="shared" si="2"/>
        <v>0.57186349490569999</v>
      </c>
      <c r="AC65" s="20">
        <f t="shared" si="3"/>
        <v>5.1234510894145</v>
      </c>
    </row>
    <row r="66" spans="1:29" x14ac:dyDescent="0.25">
      <c r="A66" s="18">
        <v>9</v>
      </c>
      <c r="B66" s="18">
        <v>331</v>
      </c>
      <c r="C66" s="18" t="s">
        <v>178</v>
      </c>
      <c r="D66" s="18" t="s">
        <v>138</v>
      </c>
      <c r="E66" s="18" t="s">
        <v>166</v>
      </c>
      <c r="F66" s="18" t="s">
        <v>157</v>
      </c>
      <c r="G66" s="18" t="s">
        <v>158</v>
      </c>
      <c r="H66" s="18">
        <v>35172</v>
      </c>
      <c r="I66" s="18">
        <v>35173</v>
      </c>
      <c r="J66" s="18">
        <v>35153</v>
      </c>
      <c r="K66" s="18">
        <v>6410</v>
      </c>
      <c r="L66" s="18">
        <v>6410</v>
      </c>
      <c r="M66" s="18" t="s">
        <v>116</v>
      </c>
      <c r="N66" s="18" t="s">
        <v>196</v>
      </c>
      <c r="O66" s="19">
        <v>182.75893441900001</v>
      </c>
      <c r="P66" s="19">
        <v>73.959900000000005</v>
      </c>
      <c r="Q66" s="18" t="s">
        <v>79</v>
      </c>
      <c r="R66" s="18" t="s">
        <v>80</v>
      </c>
      <c r="S66" s="18">
        <v>16</v>
      </c>
      <c r="T66" s="18">
        <v>60</v>
      </c>
      <c r="U66" s="18" t="s">
        <v>71</v>
      </c>
      <c r="V66" s="18" t="s">
        <v>74</v>
      </c>
      <c r="W66" s="18" t="s">
        <v>75</v>
      </c>
      <c r="X66" s="20">
        <v>0.70014500000000002</v>
      </c>
      <c r="Y66" s="20">
        <v>6.29983</v>
      </c>
      <c r="Z66" s="20">
        <v>0.30199999999999999</v>
      </c>
      <c r="AA66" s="20">
        <v>0.30499999999999999</v>
      </c>
      <c r="AB66" s="20">
        <f t="shared" ref="AB66:AB97" si="4">P66*X66*(1-Z66)</f>
        <v>36.144292621479003</v>
      </c>
      <c r="AC66" s="20">
        <f t="shared" ref="AC66:AC97" si="5">P66*Y66*(1-AA66)</f>
        <v>323.82468378781505</v>
      </c>
    </row>
    <row r="67" spans="1:29" x14ac:dyDescent="0.25">
      <c r="A67" s="18">
        <v>9</v>
      </c>
      <c r="B67" s="18">
        <v>331</v>
      </c>
      <c r="C67" s="18" t="s">
        <v>178</v>
      </c>
      <c r="D67" s="18" t="s">
        <v>138</v>
      </c>
      <c r="E67" s="18" t="s">
        <v>166</v>
      </c>
      <c r="F67" s="18" t="s">
        <v>157</v>
      </c>
      <c r="G67" s="18" t="s">
        <v>158</v>
      </c>
      <c r="H67" s="18">
        <v>35176</v>
      </c>
      <c r="I67" s="18">
        <v>35177</v>
      </c>
      <c r="J67" s="18">
        <v>35157</v>
      </c>
      <c r="K67" s="18">
        <v>6410</v>
      </c>
      <c r="L67" s="18">
        <v>6410</v>
      </c>
      <c r="M67" s="18" t="s">
        <v>116</v>
      </c>
      <c r="N67" s="18" t="s">
        <v>196</v>
      </c>
      <c r="O67" s="19">
        <v>335.598011633</v>
      </c>
      <c r="P67" s="19">
        <v>135.81200000000001</v>
      </c>
      <c r="Q67" s="18" t="s">
        <v>79</v>
      </c>
      <c r="R67" s="18" t="s">
        <v>80</v>
      </c>
      <c r="S67" s="18">
        <v>16</v>
      </c>
      <c r="T67" s="18">
        <v>60</v>
      </c>
      <c r="U67" s="18" t="s">
        <v>71</v>
      </c>
      <c r="V67" s="18" t="s">
        <v>74</v>
      </c>
      <c r="W67" s="18" t="s">
        <v>75</v>
      </c>
      <c r="X67" s="20">
        <v>0.70014500000000002</v>
      </c>
      <c r="Y67" s="20">
        <v>6.29983</v>
      </c>
      <c r="Z67" s="20">
        <v>0.30199999999999999</v>
      </c>
      <c r="AA67" s="20">
        <v>0.30499999999999999</v>
      </c>
      <c r="AB67" s="20">
        <f t="shared" si="4"/>
        <v>66.371488732520007</v>
      </c>
      <c r="AC67" s="20">
        <f t="shared" si="5"/>
        <v>594.63679581220003</v>
      </c>
    </row>
    <row r="68" spans="1:29" x14ac:dyDescent="0.25">
      <c r="A68" s="18">
        <v>9</v>
      </c>
      <c r="B68" s="18">
        <v>331</v>
      </c>
      <c r="C68" s="18" t="s">
        <v>178</v>
      </c>
      <c r="D68" s="18" t="s">
        <v>138</v>
      </c>
      <c r="E68" s="18" t="s">
        <v>166</v>
      </c>
      <c r="F68" s="18" t="s">
        <v>157</v>
      </c>
      <c r="G68" s="18" t="s">
        <v>158</v>
      </c>
      <c r="H68" s="18">
        <v>35178</v>
      </c>
      <c r="I68" s="18">
        <v>35179</v>
      </c>
      <c r="J68" s="18">
        <v>35159</v>
      </c>
      <c r="K68" s="18">
        <v>6410</v>
      </c>
      <c r="L68" s="18">
        <v>6410</v>
      </c>
      <c r="M68" s="18" t="s">
        <v>116</v>
      </c>
      <c r="N68" s="18" t="s">
        <v>196</v>
      </c>
      <c r="O68" s="19">
        <v>3.20977636752</v>
      </c>
      <c r="P68" s="19">
        <v>1.29895</v>
      </c>
      <c r="Q68" s="18" t="s">
        <v>79</v>
      </c>
      <c r="R68" s="18" t="s">
        <v>80</v>
      </c>
      <c r="S68" s="18">
        <v>16</v>
      </c>
      <c r="T68" s="18">
        <v>60</v>
      </c>
      <c r="U68" s="18" t="s">
        <v>71</v>
      </c>
      <c r="V68" s="18" t="s">
        <v>74</v>
      </c>
      <c r="W68" s="18" t="s">
        <v>75</v>
      </c>
      <c r="X68" s="20">
        <v>0.70014500000000002</v>
      </c>
      <c r="Y68" s="20">
        <v>6.29983</v>
      </c>
      <c r="Z68" s="20">
        <v>0.30199999999999999</v>
      </c>
      <c r="AA68" s="20">
        <v>0.30499999999999999</v>
      </c>
      <c r="AB68" s="20">
        <f t="shared" si="4"/>
        <v>0.63479843672949998</v>
      </c>
      <c r="AC68" s="20">
        <f t="shared" si="5"/>
        <v>5.6872991040575007</v>
      </c>
    </row>
    <row r="69" spans="1:29" x14ac:dyDescent="0.25">
      <c r="A69" s="18">
        <v>9</v>
      </c>
      <c r="B69" s="18">
        <v>331</v>
      </c>
      <c r="C69" s="18" t="s">
        <v>178</v>
      </c>
      <c r="D69" s="18" t="s">
        <v>138</v>
      </c>
      <c r="E69" s="18" t="s">
        <v>166</v>
      </c>
      <c r="F69" s="18" t="s">
        <v>157</v>
      </c>
      <c r="G69" s="18" t="s">
        <v>158</v>
      </c>
      <c r="H69" s="18">
        <v>35185</v>
      </c>
      <c r="I69" s="18">
        <v>35186</v>
      </c>
      <c r="J69" s="18">
        <v>35166</v>
      </c>
      <c r="K69" s="18">
        <v>6410</v>
      </c>
      <c r="L69" s="18">
        <v>6410</v>
      </c>
      <c r="M69" s="18" t="s">
        <v>116</v>
      </c>
      <c r="N69" s="18" t="s">
        <v>196</v>
      </c>
      <c r="O69" s="19">
        <v>11.971335446199999</v>
      </c>
      <c r="P69" s="19">
        <v>4.8446300000000004</v>
      </c>
      <c r="Q69" s="18" t="s">
        <v>79</v>
      </c>
      <c r="R69" s="18" t="s">
        <v>80</v>
      </c>
      <c r="S69" s="18">
        <v>16</v>
      </c>
      <c r="T69" s="18">
        <v>60</v>
      </c>
      <c r="U69" s="18" t="s">
        <v>71</v>
      </c>
      <c r="V69" s="18" t="s">
        <v>74</v>
      </c>
      <c r="W69" s="18" t="s">
        <v>75</v>
      </c>
      <c r="X69" s="20">
        <v>0.70014500000000002</v>
      </c>
      <c r="Y69" s="20">
        <v>6.29983</v>
      </c>
      <c r="Z69" s="20">
        <v>0.30199999999999999</v>
      </c>
      <c r="AA69" s="20">
        <v>0.30499999999999999</v>
      </c>
      <c r="AB69" s="20">
        <f t="shared" si="4"/>
        <v>2.3675765430023001</v>
      </c>
      <c r="AC69" s="20">
        <f t="shared" si="5"/>
        <v>21.211640061965504</v>
      </c>
    </row>
    <row r="70" spans="1:29" x14ac:dyDescent="0.25">
      <c r="A70" s="18">
        <v>9</v>
      </c>
      <c r="B70" s="18">
        <v>331</v>
      </c>
      <c r="C70" s="18" t="s">
        <v>178</v>
      </c>
      <c r="D70" s="18" t="s">
        <v>138</v>
      </c>
      <c r="E70" s="18" t="s">
        <v>166</v>
      </c>
      <c r="F70" s="18" t="s">
        <v>157</v>
      </c>
      <c r="G70" s="18" t="s">
        <v>158</v>
      </c>
      <c r="H70" s="18">
        <v>35193</v>
      </c>
      <c r="I70" s="18">
        <v>35194</v>
      </c>
      <c r="J70" s="18">
        <v>35174</v>
      </c>
      <c r="K70" s="18">
        <v>6410</v>
      </c>
      <c r="L70" s="18">
        <v>6410</v>
      </c>
      <c r="M70" s="18" t="s">
        <v>116</v>
      </c>
      <c r="N70" s="18" t="s">
        <v>196</v>
      </c>
      <c r="O70" s="19">
        <v>1.3476634192000001</v>
      </c>
      <c r="P70" s="19">
        <v>0.54537999999999998</v>
      </c>
      <c r="Q70" s="18" t="s">
        <v>79</v>
      </c>
      <c r="R70" s="18" t="s">
        <v>80</v>
      </c>
      <c r="S70" s="18">
        <v>16</v>
      </c>
      <c r="T70" s="18">
        <v>60</v>
      </c>
      <c r="U70" s="18" t="s">
        <v>71</v>
      </c>
      <c r="V70" s="18" t="s">
        <v>74</v>
      </c>
      <c r="W70" s="18" t="s">
        <v>75</v>
      </c>
      <c r="X70" s="20">
        <v>0.70014500000000002</v>
      </c>
      <c r="Y70" s="20">
        <v>6.29983</v>
      </c>
      <c r="Z70" s="20">
        <v>0.30199999999999999</v>
      </c>
      <c r="AA70" s="20">
        <v>0.30499999999999999</v>
      </c>
      <c r="AB70" s="20">
        <f t="shared" si="4"/>
        <v>0.26652786590979999</v>
      </c>
      <c r="AC70" s="20">
        <f t="shared" si="5"/>
        <v>2.3878818933530002</v>
      </c>
    </row>
    <row r="71" spans="1:29" x14ac:dyDescent="0.25">
      <c r="A71" s="18">
        <v>9</v>
      </c>
      <c r="B71" s="18">
        <v>331</v>
      </c>
      <c r="C71" s="18" t="s">
        <v>178</v>
      </c>
      <c r="D71" s="18" t="s">
        <v>138</v>
      </c>
      <c r="E71" s="18" t="s">
        <v>166</v>
      </c>
      <c r="F71" s="18" t="s">
        <v>157</v>
      </c>
      <c r="G71" s="18" t="s">
        <v>158</v>
      </c>
      <c r="H71" s="18">
        <v>35197</v>
      </c>
      <c r="I71" s="18">
        <v>35198</v>
      </c>
      <c r="J71" s="18">
        <v>35178</v>
      </c>
      <c r="K71" s="18">
        <v>6410</v>
      </c>
      <c r="L71" s="18">
        <v>6410</v>
      </c>
      <c r="M71" s="18" t="s">
        <v>116</v>
      </c>
      <c r="N71" s="18" t="s">
        <v>196</v>
      </c>
      <c r="O71" s="19">
        <v>3.2541652285999998</v>
      </c>
      <c r="P71" s="19">
        <v>1.31691</v>
      </c>
      <c r="Q71" s="18" t="s">
        <v>79</v>
      </c>
      <c r="R71" s="18" t="s">
        <v>80</v>
      </c>
      <c r="S71" s="18">
        <v>16</v>
      </c>
      <c r="T71" s="18">
        <v>60</v>
      </c>
      <c r="U71" s="18" t="s">
        <v>71</v>
      </c>
      <c r="V71" s="18" t="s">
        <v>74</v>
      </c>
      <c r="W71" s="18" t="s">
        <v>75</v>
      </c>
      <c r="X71" s="20">
        <v>0.70014500000000002</v>
      </c>
      <c r="Y71" s="20">
        <v>6.29983</v>
      </c>
      <c r="Z71" s="20">
        <v>0.30199999999999999</v>
      </c>
      <c r="AA71" s="20">
        <v>0.30499999999999999</v>
      </c>
      <c r="AB71" s="20">
        <f t="shared" si="4"/>
        <v>0.64357551046110006</v>
      </c>
      <c r="AC71" s="20">
        <f t="shared" si="5"/>
        <v>5.7659348420835013</v>
      </c>
    </row>
    <row r="72" spans="1:29" x14ac:dyDescent="0.25">
      <c r="A72" s="18">
        <v>9</v>
      </c>
      <c r="B72" s="18">
        <v>331</v>
      </c>
      <c r="C72" s="18" t="s">
        <v>178</v>
      </c>
      <c r="D72" s="18" t="s">
        <v>138</v>
      </c>
      <c r="E72" s="18" t="s">
        <v>166</v>
      </c>
      <c r="F72" s="18" t="s">
        <v>157</v>
      </c>
      <c r="G72" s="18" t="s">
        <v>158</v>
      </c>
      <c r="H72" s="18">
        <v>35203</v>
      </c>
      <c r="I72" s="18">
        <v>35204</v>
      </c>
      <c r="J72" s="18">
        <v>35184</v>
      </c>
      <c r="K72" s="18">
        <v>6410</v>
      </c>
      <c r="L72" s="18">
        <v>6410</v>
      </c>
      <c r="M72" s="18" t="s">
        <v>116</v>
      </c>
      <c r="N72" s="18" t="s">
        <v>196</v>
      </c>
      <c r="O72" s="19">
        <v>14.219113698499999</v>
      </c>
      <c r="P72" s="19">
        <v>5.75427</v>
      </c>
      <c r="Q72" s="18" t="s">
        <v>79</v>
      </c>
      <c r="R72" s="18" t="s">
        <v>80</v>
      </c>
      <c r="S72" s="18">
        <v>16</v>
      </c>
      <c r="T72" s="18">
        <v>60</v>
      </c>
      <c r="U72" s="18" t="s">
        <v>71</v>
      </c>
      <c r="V72" s="18" t="s">
        <v>74</v>
      </c>
      <c r="W72" s="18" t="s">
        <v>75</v>
      </c>
      <c r="X72" s="20">
        <v>0.70014500000000002</v>
      </c>
      <c r="Y72" s="20">
        <v>6.29983</v>
      </c>
      <c r="Z72" s="20">
        <v>0.30199999999999999</v>
      </c>
      <c r="AA72" s="20">
        <v>0.30499999999999999</v>
      </c>
      <c r="AB72" s="20">
        <f t="shared" si="4"/>
        <v>2.8121187116667001</v>
      </c>
      <c r="AC72" s="20">
        <f t="shared" si="5"/>
        <v>25.194391327999501</v>
      </c>
    </row>
    <row r="73" spans="1:29" x14ac:dyDescent="0.25">
      <c r="A73" s="18">
        <v>9</v>
      </c>
      <c r="B73" s="18">
        <v>331</v>
      </c>
      <c r="C73" s="18" t="s">
        <v>178</v>
      </c>
      <c r="D73" s="18" t="s">
        <v>138</v>
      </c>
      <c r="E73" s="18" t="s">
        <v>166</v>
      </c>
      <c r="F73" s="18" t="s">
        <v>157</v>
      </c>
      <c r="G73" s="18" t="s">
        <v>158</v>
      </c>
      <c r="H73" s="18">
        <v>35218</v>
      </c>
      <c r="I73" s="18">
        <v>35219</v>
      </c>
      <c r="J73" s="18">
        <v>35199</v>
      </c>
      <c r="K73" s="18">
        <v>6410</v>
      </c>
      <c r="L73" s="18">
        <v>6410</v>
      </c>
      <c r="M73" s="18" t="s">
        <v>116</v>
      </c>
      <c r="N73" s="18" t="s">
        <v>196</v>
      </c>
      <c r="O73" s="19">
        <v>45.595280503200001</v>
      </c>
      <c r="P73" s="19">
        <v>18.451799999999999</v>
      </c>
      <c r="Q73" s="18" t="s">
        <v>79</v>
      </c>
      <c r="R73" s="18" t="s">
        <v>80</v>
      </c>
      <c r="S73" s="18">
        <v>16</v>
      </c>
      <c r="T73" s="18">
        <v>60</v>
      </c>
      <c r="U73" s="18" t="s">
        <v>71</v>
      </c>
      <c r="V73" s="18" t="s">
        <v>74</v>
      </c>
      <c r="W73" s="18" t="s">
        <v>75</v>
      </c>
      <c r="X73" s="20">
        <v>0.70014500000000002</v>
      </c>
      <c r="Y73" s="20">
        <v>6.29983</v>
      </c>
      <c r="Z73" s="20">
        <v>0.30199999999999999</v>
      </c>
      <c r="AA73" s="20">
        <v>0.30499999999999999</v>
      </c>
      <c r="AB73" s="20">
        <f t="shared" si="4"/>
        <v>9.0174169866779987</v>
      </c>
      <c r="AC73" s="20">
        <f t="shared" si="5"/>
        <v>80.789026219830006</v>
      </c>
    </row>
    <row r="74" spans="1:29" x14ac:dyDescent="0.25">
      <c r="A74" s="18">
        <v>9</v>
      </c>
      <c r="B74" s="18">
        <v>331</v>
      </c>
      <c r="C74" s="18" t="s">
        <v>178</v>
      </c>
      <c r="D74" s="18" t="s">
        <v>138</v>
      </c>
      <c r="E74" s="18" t="s">
        <v>166</v>
      </c>
      <c r="F74" s="18" t="s">
        <v>157</v>
      </c>
      <c r="G74" s="18" t="s">
        <v>158</v>
      </c>
      <c r="H74" s="18">
        <v>35227</v>
      </c>
      <c r="I74" s="18">
        <v>35228</v>
      </c>
      <c r="J74" s="18">
        <v>35208</v>
      </c>
      <c r="K74" s="18">
        <v>6410</v>
      </c>
      <c r="L74" s="18">
        <v>6410</v>
      </c>
      <c r="M74" s="18" t="s">
        <v>116</v>
      </c>
      <c r="N74" s="18" t="s">
        <v>196</v>
      </c>
      <c r="O74" s="19">
        <v>6.0903610877699998</v>
      </c>
      <c r="P74" s="19">
        <v>2.46468</v>
      </c>
      <c r="Q74" s="18" t="s">
        <v>79</v>
      </c>
      <c r="R74" s="18" t="s">
        <v>80</v>
      </c>
      <c r="S74" s="18">
        <v>16</v>
      </c>
      <c r="T74" s="18">
        <v>60</v>
      </c>
      <c r="U74" s="18" t="s">
        <v>71</v>
      </c>
      <c r="V74" s="18" t="s">
        <v>74</v>
      </c>
      <c r="W74" s="18" t="s">
        <v>75</v>
      </c>
      <c r="X74" s="20">
        <v>0.70014500000000002</v>
      </c>
      <c r="Y74" s="20">
        <v>6.29983</v>
      </c>
      <c r="Z74" s="20">
        <v>0.30199999999999999</v>
      </c>
      <c r="AA74" s="20">
        <v>0.30499999999999999</v>
      </c>
      <c r="AB74" s="20">
        <f t="shared" si="4"/>
        <v>1.2044920982628</v>
      </c>
      <c r="AC74" s="20">
        <f t="shared" si="5"/>
        <v>10.791310178058001</v>
      </c>
    </row>
    <row r="75" spans="1:29" x14ac:dyDescent="0.25">
      <c r="A75" s="18">
        <v>9</v>
      </c>
      <c r="B75" s="18">
        <v>331</v>
      </c>
      <c r="C75" s="18" t="s">
        <v>178</v>
      </c>
      <c r="D75" s="18" t="s">
        <v>138</v>
      </c>
      <c r="E75" s="18" t="s">
        <v>166</v>
      </c>
      <c r="F75" s="18" t="s">
        <v>157</v>
      </c>
      <c r="G75" s="18" t="s">
        <v>158</v>
      </c>
      <c r="H75" s="18">
        <v>35249</v>
      </c>
      <c r="I75" s="18">
        <v>35250</v>
      </c>
      <c r="J75" s="18">
        <v>35230</v>
      </c>
      <c r="K75" s="18">
        <v>6410</v>
      </c>
      <c r="L75" s="18">
        <v>6410</v>
      </c>
      <c r="M75" s="18" t="s">
        <v>116</v>
      </c>
      <c r="N75" s="18" t="s">
        <v>196</v>
      </c>
      <c r="O75" s="19">
        <v>6.8516576149499997</v>
      </c>
      <c r="P75" s="19">
        <v>2.77277</v>
      </c>
      <c r="Q75" s="18" t="s">
        <v>79</v>
      </c>
      <c r="R75" s="18" t="s">
        <v>80</v>
      </c>
      <c r="S75" s="18">
        <v>16</v>
      </c>
      <c r="T75" s="18">
        <v>60</v>
      </c>
      <c r="U75" s="18" t="s">
        <v>71</v>
      </c>
      <c r="V75" s="18" t="s">
        <v>74</v>
      </c>
      <c r="W75" s="18" t="s">
        <v>75</v>
      </c>
      <c r="X75" s="20">
        <v>0.70014500000000002</v>
      </c>
      <c r="Y75" s="20">
        <v>6.29983</v>
      </c>
      <c r="Z75" s="20">
        <v>0.30199999999999999</v>
      </c>
      <c r="AA75" s="20">
        <v>0.30499999999999999</v>
      </c>
      <c r="AB75" s="20">
        <f t="shared" si="4"/>
        <v>1.3550560540517</v>
      </c>
      <c r="AC75" s="20">
        <f t="shared" si="5"/>
        <v>12.140245842224502</v>
      </c>
    </row>
    <row r="76" spans="1:29" x14ac:dyDescent="0.25">
      <c r="A76" s="18">
        <v>9</v>
      </c>
      <c r="B76" s="18">
        <v>331</v>
      </c>
      <c r="C76" s="18" t="s">
        <v>178</v>
      </c>
      <c r="D76" s="18" t="s">
        <v>138</v>
      </c>
      <c r="E76" s="18" t="s">
        <v>166</v>
      </c>
      <c r="F76" s="18" t="s">
        <v>157</v>
      </c>
      <c r="G76" s="18" t="s">
        <v>158</v>
      </c>
      <c r="H76" s="18">
        <v>35250</v>
      </c>
      <c r="I76" s="18">
        <v>35251</v>
      </c>
      <c r="J76" s="18">
        <v>35231</v>
      </c>
      <c r="K76" s="18">
        <v>6410</v>
      </c>
      <c r="L76" s="18">
        <v>6410</v>
      </c>
      <c r="M76" s="18" t="s">
        <v>116</v>
      </c>
      <c r="N76" s="18" t="s">
        <v>196</v>
      </c>
      <c r="O76" s="19">
        <v>62.811399670199997</v>
      </c>
      <c r="P76" s="19">
        <v>25.418900000000001</v>
      </c>
      <c r="Q76" s="18" t="s">
        <v>79</v>
      </c>
      <c r="R76" s="18" t="s">
        <v>80</v>
      </c>
      <c r="S76" s="18">
        <v>16</v>
      </c>
      <c r="T76" s="18">
        <v>60</v>
      </c>
      <c r="U76" s="18" t="s">
        <v>71</v>
      </c>
      <c r="V76" s="18" t="s">
        <v>74</v>
      </c>
      <c r="W76" s="18" t="s">
        <v>75</v>
      </c>
      <c r="X76" s="20">
        <v>0.70014500000000002</v>
      </c>
      <c r="Y76" s="20">
        <v>6.29983</v>
      </c>
      <c r="Z76" s="20">
        <v>0.30199999999999999</v>
      </c>
      <c r="AA76" s="20">
        <v>0.30499999999999999</v>
      </c>
      <c r="AB76" s="20">
        <f t="shared" si="4"/>
        <v>12.422247186869001</v>
      </c>
      <c r="AC76" s="20">
        <f t="shared" si="5"/>
        <v>111.29365040696501</v>
      </c>
    </row>
    <row r="77" spans="1:29" x14ac:dyDescent="0.25">
      <c r="A77" s="18">
        <v>9</v>
      </c>
      <c r="B77" s="18">
        <v>331</v>
      </c>
      <c r="C77" s="18" t="s">
        <v>178</v>
      </c>
      <c r="D77" s="18" t="s">
        <v>138</v>
      </c>
      <c r="E77" s="18" t="s">
        <v>166</v>
      </c>
      <c r="F77" s="18" t="s">
        <v>157</v>
      </c>
      <c r="G77" s="18" t="s">
        <v>158</v>
      </c>
      <c r="H77" s="18">
        <v>35256</v>
      </c>
      <c r="I77" s="18">
        <v>35257</v>
      </c>
      <c r="J77" s="18">
        <v>35237</v>
      </c>
      <c r="K77" s="18">
        <v>6410</v>
      </c>
      <c r="L77" s="18">
        <v>6410</v>
      </c>
      <c r="M77" s="18" t="s">
        <v>116</v>
      </c>
      <c r="N77" s="18" t="s">
        <v>196</v>
      </c>
      <c r="O77" s="19">
        <v>32.735763549399998</v>
      </c>
      <c r="P77" s="19">
        <v>13.2477</v>
      </c>
      <c r="Q77" s="18" t="s">
        <v>79</v>
      </c>
      <c r="R77" s="18" t="s">
        <v>80</v>
      </c>
      <c r="S77" s="18">
        <v>16</v>
      </c>
      <c r="T77" s="18">
        <v>60</v>
      </c>
      <c r="U77" s="18" t="s">
        <v>71</v>
      </c>
      <c r="V77" s="18" t="s">
        <v>74</v>
      </c>
      <c r="W77" s="18" t="s">
        <v>75</v>
      </c>
      <c r="X77" s="20">
        <v>0.70014500000000002</v>
      </c>
      <c r="Y77" s="20">
        <v>6.29983</v>
      </c>
      <c r="Z77" s="20">
        <v>0.30199999999999999</v>
      </c>
      <c r="AA77" s="20">
        <v>0.30499999999999999</v>
      </c>
      <c r="AB77" s="20">
        <f t="shared" si="4"/>
        <v>6.474167019717</v>
      </c>
      <c r="AC77" s="20">
        <f t="shared" si="5"/>
        <v>58.003489234245009</v>
      </c>
    </row>
    <row r="78" spans="1:29" x14ac:dyDescent="0.25">
      <c r="A78" s="18">
        <v>9</v>
      </c>
      <c r="B78" s="18">
        <v>331</v>
      </c>
      <c r="C78" s="18" t="s">
        <v>178</v>
      </c>
      <c r="D78" s="18" t="s">
        <v>138</v>
      </c>
      <c r="E78" s="18" t="s">
        <v>166</v>
      </c>
      <c r="F78" s="18" t="s">
        <v>157</v>
      </c>
      <c r="G78" s="18" t="s">
        <v>158</v>
      </c>
      <c r="H78" s="18">
        <v>35258</v>
      </c>
      <c r="I78" s="18">
        <v>35259</v>
      </c>
      <c r="J78" s="18">
        <v>35239</v>
      </c>
      <c r="K78" s="18">
        <v>6410</v>
      </c>
      <c r="L78" s="18">
        <v>6410</v>
      </c>
      <c r="M78" s="18" t="s">
        <v>116</v>
      </c>
      <c r="N78" s="18" t="s">
        <v>196</v>
      </c>
      <c r="O78" s="19">
        <v>7.6021952818900003</v>
      </c>
      <c r="P78" s="19">
        <v>3.0764999999999998</v>
      </c>
      <c r="Q78" s="18" t="s">
        <v>79</v>
      </c>
      <c r="R78" s="18" t="s">
        <v>80</v>
      </c>
      <c r="S78" s="18">
        <v>16</v>
      </c>
      <c r="T78" s="18">
        <v>60</v>
      </c>
      <c r="U78" s="18" t="s">
        <v>71</v>
      </c>
      <c r="V78" s="18" t="s">
        <v>74</v>
      </c>
      <c r="W78" s="18" t="s">
        <v>75</v>
      </c>
      <c r="X78" s="20">
        <v>0.70014500000000002</v>
      </c>
      <c r="Y78" s="20">
        <v>6.29983</v>
      </c>
      <c r="Z78" s="20">
        <v>0.30199999999999999</v>
      </c>
      <c r="AA78" s="20">
        <v>0.30499999999999999</v>
      </c>
      <c r="AB78" s="20">
        <f t="shared" si="4"/>
        <v>1.5034892725649998</v>
      </c>
      <c r="AC78" s="20">
        <f t="shared" si="5"/>
        <v>13.470091761525</v>
      </c>
    </row>
    <row r="79" spans="1:29" x14ac:dyDescent="0.25">
      <c r="A79" s="18">
        <v>9</v>
      </c>
      <c r="B79" s="18">
        <v>331</v>
      </c>
      <c r="C79" s="18" t="s">
        <v>178</v>
      </c>
      <c r="D79" s="18" t="s">
        <v>138</v>
      </c>
      <c r="E79" s="18" t="s">
        <v>166</v>
      </c>
      <c r="F79" s="18" t="s">
        <v>157</v>
      </c>
      <c r="G79" s="18" t="s">
        <v>158</v>
      </c>
      <c r="H79" s="18">
        <v>35259</v>
      </c>
      <c r="I79" s="18">
        <v>35260</v>
      </c>
      <c r="J79" s="18">
        <v>35240</v>
      </c>
      <c r="K79" s="18">
        <v>6410</v>
      </c>
      <c r="L79" s="18">
        <v>6410</v>
      </c>
      <c r="M79" s="18" t="s">
        <v>116</v>
      </c>
      <c r="N79" s="18" t="s">
        <v>196</v>
      </c>
      <c r="O79" s="19">
        <v>9.1095035035799992</v>
      </c>
      <c r="P79" s="19">
        <v>3.68649</v>
      </c>
      <c r="Q79" s="18" t="s">
        <v>79</v>
      </c>
      <c r="R79" s="18" t="s">
        <v>80</v>
      </c>
      <c r="S79" s="18">
        <v>16</v>
      </c>
      <c r="T79" s="18">
        <v>60</v>
      </c>
      <c r="U79" s="18" t="s">
        <v>71</v>
      </c>
      <c r="V79" s="18" t="s">
        <v>74</v>
      </c>
      <c r="W79" s="18" t="s">
        <v>75</v>
      </c>
      <c r="X79" s="20">
        <v>0.70014500000000002</v>
      </c>
      <c r="Y79" s="20">
        <v>6.29983</v>
      </c>
      <c r="Z79" s="20">
        <v>0.30199999999999999</v>
      </c>
      <c r="AA79" s="20">
        <v>0.30499999999999999</v>
      </c>
      <c r="AB79" s="20">
        <f t="shared" si="4"/>
        <v>1.8015921236528998</v>
      </c>
      <c r="AC79" s="20">
        <f t="shared" si="5"/>
        <v>16.140860906206502</v>
      </c>
    </row>
    <row r="80" spans="1:29" x14ac:dyDescent="0.25">
      <c r="A80" s="18">
        <v>9</v>
      </c>
      <c r="B80" s="18">
        <v>331</v>
      </c>
      <c r="C80" s="18" t="s">
        <v>178</v>
      </c>
      <c r="D80" s="18" t="s">
        <v>138</v>
      </c>
      <c r="E80" s="18" t="s">
        <v>166</v>
      </c>
      <c r="F80" s="18" t="s">
        <v>157</v>
      </c>
      <c r="G80" s="18" t="s">
        <v>158</v>
      </c>
      <c r="H80" s="18">
        <v>35264</v>
      </c>
      <c r="I80" s="18">
        <v>35265</v>
      </c>
      <c r="J80" s="18">
        <v>35245</v>
      </c>
      <c r="K80" s="18">
        <v>6410</v>
      </c>
      <c r="L80" s="18">
        <v>6410</v>
      </c>
      <c r="M80" s="18" t="s">
        <v>116</v>
      </c>
      <c r="N80" s="18" t="s">
        <v>196</v>
      </c>
      <c r="O80" s="19">
        <v>7.0395396512000001</v>
      </c>
      <c r="P80" s="19">
        <v>2.8488000000000002</v>
      </c>
      <c r="Q80" s="18" t="s">
        <v>79</v>
      </c>
      <c r="R80" s="18" t="s">
        <v>80</v>
      </c>
      <c r="S80" s="18">
        <v>16</v>
      </c>
      <c r="T80" s="18">
        <v>60</v>
      </c>
      <c r="U80" s="18" t="s">
        <v>71</v>
      </c>
      <c r="V80" s="18" t="s">
        <v>74</v>
      </c>
      <c r="W80" s="18" t="s">
        <v>75</v>
      </c>
      <c r="X80" s="20">
        <v>0.70014500000000002</v>
      </c>
      <c r="Y80" s="20">
        <v>6.29983</v>
      </c>
      <c r="Z80" s="20">
        <v>0.30199999999999999</v>
      </c>
      <c r="AA80" s="20">
        <v>0.30499999999999999</v>
      </c>
      <c r="AB80" s="20">
        <f t="shared" si="4"/>
        <v>1.392212007048</v>
      </c>
      <c r="AC80" s="20">
        <f t="shared" si="5"/>
        <v>12.473134214280002</v>
      </c>
    </row>
    <row r="81" spans="1:29" x14ac:dyDescent="0.25">
      <c r="A81" s="18">
        <v>9</v>
      </c>
      <c r="B81" s="18">
        <v>331</v>
      </c>
      <c r="C81" s="18" t="s">
        <v>178</v>
      </c>
      <c r="D81" s="18" t="s">
        <v>138</v>
      </c>
      <c r="E81" s="18" t="s">
        <v>166</v>
      </c>
      <c r="F81" s="18" t="s">
        <v>157</v>
      </c>
      <c r="G81" s="18" t="s">
        <v>158</v>
      </c>
      <c r="H81" s="18">
        <v>35270</v>
      </c>
      <c r="I81" s="18">
        <v>35271</v>
      </c>
      <c r="J81" s="18">
        <v>35251</v>
      </c>
      <c r="K81" s="18">
        <v>6410</v>
      </c>
      <c r="L81" s="18">
        <v>6410</v>
      </c>
      <c r="M81" s="18" t="s">
        <v>116</v>
      </c>
      <c r="N81" s="18" t="s">
        <v>196</v>
      </c>
      <c r="O81" s="19">
        <v>9.6910086269800004</v>
      </c>
      <c r="P81" s="19">
        <v>3.9218099999999998</v>
      </c>
      <c r="Q81" s="18" t="s">
        <v>79</v>
      </c>
      <c r="R81" s="18" t="s">
        <v>80</v>
      </c>
      <c r="S81" s="18">
        <v>16</v>
      </c>
      <c r="T81" s="18">
        <v>60</v>
      </c>
      <c r="U81" s="18" t="s">
        <v>71</v>
      </c>
      <c r="V81" s="18" t="s">
        <v>74</v>
      </c>
      <c r="W81" s="18" t="s">
        <v>75</v>
      </c>
      <c r="X81" s="20">
        <v>0.70014500000000002</v>
      </c>
      <c r="Y81" s="20">
        <v>6.29983</v>
      </c>
      <c r="Z81" s="20">
        <v>0.30199999999999999</v>
      </c>
      <c r="AA81" s="20">
        <v>0.30499999999999999</v>
      </c>
      <c r="AB81" s="20">
        <f t="shared" si="4"/>
        <v>1.9165932923900997</v>
      </c>
      <c r="AC81" s="20">
        <f t="shared" si="5"/>
        <v>17.171181723148504</v>
      </c>
    </row>
    <row r="82" spans="1:29" x14ac:dyDescent="0.25">
      <c r="A82" s="18">
        <v>9</v>
      </c>
      <c r="B82" s="18">
        <v>331</v>
      </c>
      <c r="C82" s="18" t="s">
        <v>178</v>
      </c>
      <c r="D82" s="18" t="s">
        <v>138</v>
      </c>
      <c r="E82" s="18" t="s">
        <v>166</v>
      </c>
      <c r="F82" s="18" t="s">
        <v>157</v>
      </c>
      <c r="G82" s="18" t="s">
        <v>158</v>
      </c>
      <c r="H82" s="18">
        <v>35280</v>
      </c>
      <c r="I82" s="18">
        <v>35281</v>
      </c>
      <c r="J82" s="18">
        <v>35261</v>
      </c>
      <c r="K82" s="18">
        <v>6410</v>
      </c>
      <c r="L82" s="18">
        <v>6410</v>
      </c>
      <c r="M82" s="18" t="s">
        <v>116</v>
      </c>
      <c r="N82" s="18" t="s">
        <v>196</v>
      </c>
      <c r="O82" s="19">
        <v>234.889748279</v>
      </c>
      <c r="P82" s="19">
        <v>95.0565</v>
      </c>
      <c r="Q82" s="18" t="s">
        <v>79</v>
      </c>
      <c r="R82" s="18" t="s">
        <v>80</v>
      </c>
      <c r="S82" s="18">
        <v>16</v>
      </c>
      <c r="T82" s="18">
        <v>60</v>
      </c>
      <c r="U82" s="18" t="s">
        <v>71</v>
      </c>
      <c r="V82" s="18" t="s">
        <v>74</v>
      </c>
      <c r="W82" s="18" t="s">
        <v>75</v>
      </c>
      <c r="X82" s="20">
        <v>0.70014500000000002</v>
      </c>
      <c r="Y82" s="20">
        <v>6.29983</v>
      </c>
      <c r="Z82" s="20">
        <v>0.30199999999999999</v>
      </c>
      <c r="AA82" s="20">
        <v>0.30499999999999999</v>
      </c>
      <c r="AB82" s="20">
        <f t="shared" si="4"/>
        <v>46.454226568365002</v>
      </c>
      <c r="AC82" s="20">
        <f t="shared" si="5"/>
        <v>416.19365432452503</v>
      </c>
    </row>
    <row r="83" spans="1:29" x14ac:dyDescent="0.25">
      <c r="A83" s="18">
        <v>9</v>
      </c>
      <c r="B83" s="18">
        <v>331</v>
      </c>
      <c r="C83" s="18" t="s">
        <v>178</v>
      </c>
      <c r="D83" s="18" t="s">
        <v>138</v>
      </c>
      <c r="E83" s="18" t="s">
        <v>166</v>
      </c>
      <c r="F83" s="18" t="s">
        <v>157</v>
      </c>
      <c r="G83" s="18" t="s">
        <v>158</v>
      </c>
      <c r="H83" s="18">
        <v>35283</v>
      </c>
      <c r="I83" s="18">
        <v>35284</v>
      </c>
      <c r="J83" s="18">
        <v>35264</v>
      </c>
      <c r="K83" s="18">
        <v>6410</v>
      </c>
      <c r="L83" s="18">
        <v>6410</v>
      </c>
      <c r="M83" s="18" t="s">
        <v>116</v>
      </c>
      <c r="N83" s="18" t="s">
        <v>196</v>
      </c>
      <c r="O83" s="19">
        <v>9.1718874066300007</v>
      </c>
      <c r="P83" s="19">
        <v>3.7117300000000002</v>
      </c>
      <c r="Q83" s="18" t="s">
        <v>79</v>
      </c>
      <c r="R83" s="18" t="s">
        <v>80</v>
      </c>
      <c r="S83" s="18">
        <v>16</v>
      </c>
      <c r="T83" s="18">
        <v>60</v>
      </c>
      <c r="U83" s="18" t="s">
        <v>71</v>
      </c>
      <c r="V83" s="18" t="s">
        <v>74</v>
      </c>
      <c r="W83" s="18" t="s">
        <v>75</v>
      </c>
      <c r="X83" s="20">
        <v>0.70014500000000002</v>
      </c>
      <c r="Y83" s="20">
        <v>6.29983</v>
      </c>
      <c r="Z83" s="20">
        <v>0.30199999999999999</v>
      </c>
      <c r="AA83" s="20">
        <v>0.30499999999999999</v>
      </c>
      <c r="AB83" s="20">
        <f t="shared" si="4"/>
        <v>1.8139269421933002</v>
      </c>
      <c r="AC83" s="20">
        <f t="shared" si="5"/>
        <v>16.251371264100502</v>
      </c>
    </row>
    <row r="84" spans="1:29" x14ac:dyDescent="0.25">
      <c r="A84" s="18">
        <v>9</v>
      </c>
      <c r="B84" s="18">
        <v>331</v>
      </c>
      <c r="C84" s="18" t="s">
        <v>178</v>
      </c>
      <c r="D84" s="18" t="s">
        <v>138</v>
      </c>
      <c r="E84" s="18" t="s">
        <v>166</v>
      </c>
      <c r="F84" s="18" t="s">
        <v>157</v>
      </c>
      <c r="G84" s="18" t="s">
        <v>158</v>
      </c>
      <c r="H84" s="18">
        <v>35284</v>
      </c>
      <c r="I84" s="18">
        <v>35285</v>
      </c>
      <c r="J84" s="18">
        <v>35265</v>
      </c>
      <c r="K84" s="18">
        <v>6410</v>
      </c>
      <c r="L84" s="18">
        <v>6410</v>
      </c>
      <c r="M84" s="18" t="s">
        <v>116</v>
      </c>
      <c r="N84" s="18" t="s">
        <v>196</v>
      </c>
      <c r="O84" s="19">
        <v>16.427188732800001</v>
      </c>
      <c r="P84" s="19">
        <v>6.64785</v>
      </c>
      <c r="Q84" s="18" t="s">
        <v>79</v>
      </c>
      <c r="R84" s="18" t="s">
        <v>80</v>
      </c>
      <c r="S84" s="18">
        <v>16</v>
      </c>
      <c r="T84" s="18">
        <v>60</v>
      </c>
      <c r="U84" s="18" t="s">
        <v>71</v>
      </c>
      <c r="V84" s="18" t="s">
        <v>74</v>
      </c>
      <c r="W84" s="18" t="s">
        <v>75</v>
      </c>
      <c r="X84" s="20">
        <v>0.70014500000000002</v>
      </c>
      <c r="Y84" s="20">
        <v>6.29983</v>
      </c>
      <c r="Z84" s="20">
        <v>0.30199999999999999</v>
      </c>
      <c r="AA84" s="20">
        <v>0.30499999999999999</v>
      </c>
      <c r="AB84" s="20">
        <f t="shared" si="4"/>
        <v>3.2488123388985</v>
      </c>
      <c r="AC84" s="20">
        <f t="shared" si="5"/>
        <v>29.106825781522502</v>
      </c>
    </row>
    <row r="85" spans="1:29" x14ac:dyDescent="0.25">
      <c r="A85" s="18">
        <v>9</v>
      </c>
      <c r="B85" s="18">
        <v>331</v>
      </c>
      <c r="C85" s="18" t="s">
        <v>178</v>
      </c>
      <c r="D85" s="18" t="s">
        <v>138</v>
      </c>
      <c r="E85" s="18" t="s">
        <v>166</v>
      </c>
      <c r="F85" s="18" t="s">
        <v>157</v>
      </c>
      <c r="G85" s="18" t="s">
        <v>158</v>
      </c>
      <c r="H85" s="18">
        <v>35292</v>
      </c>
      <c r="I85" s="18">
        <v>35293</v>
      </c>
      <c r="J85" s="18">
        <v>35273</v>
      </c>
      <c r="K85" s="18">
        <v>6410</v>
      </c>
      <c r="L85" s="18">
        <v>6410</v>
      </c>
      <c r="M85" s="18" t="s">
        <v>116</v>
      </c>
      <c r="N85" s="18" t="s">
        <v>196</v>
      </c>
      <c r="O85" s="19">
        <v>36.5220464605</v>
      </c>
      <c r="P85" s="19">
        <v>14.7799</v>
      </c>
      <c r="Q85" s="18" t="s">
        <v>79</v>
      </c>
      <c r="R85" s="18" t="s">
        <v>80</v>
      </c>
      <c r="S85" s="18">
        <v>16</v>
      </c>
      <c r="T85" s="18">
        <v>60</v>
      </c>
      <c r="U85" s="18" t="s">
        <v>71</v>
      </c>
      <c r="V85" s="18" t="s">
        <v>74</v>
      </c>
      <c r="W85" s="18" t="s">
        <v>75</v>
      </c>
      <c r="X85" s="20">
        <v>0.70014500000000002</v>
      </c>
      <c r="Y85" s="20">
        <v>6.29983</v>
      </c>
      <c r="Z85" s="20">
        <v>0.30199999999999999</v>
      </c>
      <c r="AA85" s="20">
        <v>0.30499999999999999</v>
      </c>
      <c r="AB85" s="20">
        <f t="shared" si="4"/>
        <v>7.2229550136789991</v>
      </c>
      <c r="AC85" s="20">
        <f t="shared" si="5"/>
        <v>64.712045904815</v>
      </c>
    </row>
    <row r="86" spans="1:29" x14ac:dyDescent="0.25">
      <c r="A86" s="18">
        <v>9</v>
      </c>
      <c r="B86" s="18">
        <v>331</v>
      </c>
      <c r="C86" s="18" t="s">
        <v>178</v>
      </c>
      <c r="D86" s="18" t="s">
        <v>138</v>
      </c>
      <c r="E86" s="18" t="s">
        <v>166</v>
      </c>
      <c r="F86" s="18" t="s">
        <v>157</v>
      </c>
      <c r="G86" s="18" t="s">
        <v>158</v>
      </c>
      <c r="H86" s="18">
        <v>35294</v>
      </c>
      <c r="I86" s="18">
        <v>35295</v>
      </c>
      <c r="J86" s="18">
        <v>35275</v>
      </c>
      <c r="K86" s="18">
        <v>6410</v>
      </c>
      <c r="L86" s="18">
        <v>6410</v>
      </c>
      <c r="M86" s="18" t="s">
        <v>116</v>
      </c>
      <c r="N86" s="18" t="s">
        <v>196</v>
      </c>
      <c r="O86" s="19">
        <v>1.56330315108</v>
      </c>
      <c r="P86" s="19">
        <v>0.63264600000000004</v>
      </c>
      <c r="Q86" s="18" t="s">
        <v>79</v>
      </c>
      <c r="R86" s="18" t="s">
        <v>80</v>
      </c>
      <c r="S86" s="18">
        <v>16</v>
      </c>
      <c r="T86" s="18">
        <v>60</v>
      </c>
      <c r="U86" s="18" t="s">
        <v>71</v>
      </c>
      <c r="V86" s="18" t="s">
        <v>74</v>
      </c>
      <c r="W86" s="18" t="s">
        <v>75</v>
      </c>
      <c r="X86" s="20">
        <v>0.70014500000000002</v>
      </c>
      <c r="Y86" s="20">
        <v>6.29983</v>
      </c>
      <c r="Z86" s="20">
        <v>0.30199999999999999</v>
      </c>
      <c r="AA86" s="20">
        <v>0.30499999999999999</v>
      </c>
      <c r="AB86" s="20">
        <f t="shared" si="4"/>
        <v>0.30917486570166003</v>
      </c>
      <c r="AC86" s="20">
        <f t="shared" si="5"/>
        <v>2.7699657638751005</v>
      </c>
    </row>
    <row r="87" spans="1:29" x14ac:dyDescent="0.25">
      <c r="A87" s="18">
        <v>9</v>
      </c>
      <c r="B87" s="18">
        <v>331</v>
      </c>
      <c r="C87" s="18" t="s">
        <v>178</v>
      </c>
      <c r="D87" s="18" t="s">
        <v>138</v>
      </c>
      <c r="E87" s="18" t="s">
        <v>166</v>
      </c>
      <c r="F87" s="18" t="s">
        <v>157</v>
      </c>
      <c r="G87" s="18" t="s">
        <v>158</v>
      </c>
      <c r="H87" s="18">
        <v>35304</v>
      </c>
      <c r="I87" s="18">
        <v>35305</v>
      </c>
      <c r="J87" s="18">
        <v>35285</v>
      </c>
      <c r="K87" s="18">
        <v>6410</v>
      </c>
      <c r="L87" s="18">
        <v>6410</v>
      </c>
      <c r="M87" s="18" t="s">
        <v>116</v>
      </c>
      <c r="N87" s="18" t="s">
        <v>196</v>
      </c>
      <c r="O87" s="19">
        <v>37.361223028600001</v>
      </c>
      <c r="P87" s="19">
        <v>15.1196</v>
      </c>
      <c r="Q87" s="18" t="s">
        <v>79</v>
      </c>
      <c r="R87" s="18" t="s">
        <v>80</v>
      </c>
      <c r="S87" s="18">
        <v>16</v>
      </c>
      <c r="T87" s="18">
        <v>60</v>
      </c>
      <c r="U87" s="18" t="s">
        <v>71</v>
      </c>
      <c r="V87" s="18" t="s">
        <v>74</v>
      </c>
      <c r="W87" s="18" t="s">
        <v>75</v>
      </c>
      <c r="X87" s="20">
        <v>0.70014500000000002</v>
      </c>
      <c r="Y87" s="20">
        <v>6.29983</v>
      </c>
      <c r="Z87" s="20">
        <v>0.30199999999999999</v>
      </c>
      <c r="AA87" s="20">
        <v>0.30499999999999999</v>
      </c>
      <c r="AB87" s="20">
        <f t="shared" si="4"/>
        <v>7.3889668147159995</v>
      </c>
      <c r="AC87" s="20">
        <f t="shared" si="5"/>
        <v>66.199382219260016</v>
      </c>
    </row>
    <row r="88" spans="1:29" x14ac:dyDescent="0.25">
      <c r="A88" s="18">
        <v>9</v>
      </c>
      <c r="B88" s="18">
        <v>331</v>
      </c>
      <c r="C88" s="18" t="s">
        <v>178</v>
      </c>
      <c r="D88" s="18" t="s">
        <v>138</v>
      </c>
      <c r="E88" s="18" t="s">
        <v>166</v>
      </c>
      <c r="F88" s="18" t="s">
        <v>157</v>
      </c>
      <c r="G88" s="18" t="s">
        <v>158</v>
      </c>
      <c r="H88" s="18">
        <v>35313</v>
      </c>
      <c r="I88" s="18">
        <v>35314</v>
      </c>
      <c r="J88" s="18">
        <v>35294</v>
      </c>
      <c r="K88" s="18">
        <v>6410</v>
      </c>
      <c r="L88" s="18">
        <v>6410</v>
      </c>
      <c r="M88" s="18" t="s">
        <v>116</v>
      </c>
      <c r="N88" s="18" t="s">
        <v>196</v>
      </c>
      <c r="O88" s="19">
        <v>2.8436349265900001</v>
      </c>
      <c r="P88" s="19">
        <v>1.1507799999999999</v>
      </c>
      <c r="Q88" s="18" t="s">
        <v>79</v>
      </c>
      <c r="R88" s="18" t="s">
        <v>80</v>
      </c>
      <c r="S88" s="18">
        <v>16</v>
      </c>
      <c r="T88" s="18">
        <v>60</v>
      </c>
      <c r="U88" s="18" t="s">
        <v>71</v>
      </c>
      <c r="V88" s="18" t="s">
        <v>74</v>
      </c>
      <c r="W88" s="18" t="s">
        <v>75</v>
      </c>
      <c r="X88" s="20">
        <v>0.70014500000000002</v>
      </c>
      <c r="Y88" s="20">
        <v>6.29983</v>
      </c>
      <c r="Z88" s="20">
        <v>0.30199999999999999</v>
      </c>
      <c r="AA88" s="20">
        <v>0.30499999999999999</v>
      </c>
      <c r="AB88" s="20">
        <f t="shared" si="4"/>
        <v>0.56238757844379994</v>
      </c>
      <c r="AC88" s="20">
        <f t="shared" si="5"/>
        <v>5.0385542653430004</v>
      </c>
    </row>
    <row r="89" spans="1:29" x14ac:dyDescent="0.25">
      <c r="A89" s="18">
        <v>9</v>
      </c>
      <c r="B89" s="18">
        <v>331</v>
      </c>
      <c r="C89" s="18" t="s">
        <v>178</v>
      </c>
      <c r="D89" s="18" t="s">
        <v>138</v>
      </c>
      <c r="E89" s="18" t="s">
        <v>166</v>
      </c>
      <c r="F89" s="18" t="s">
        <v>157</v>
      </c>
      <c r="G89" s="18" t="s">
        <v>158</v>
      </c>
      <c r="H89" s="18">
        <v>35317</v>
      </c>
      <c r="I89" s="18">
        <v>35318</v>
      </c>
      <c r="J89" s="18">
        <v>35298</v>
      </c>
      <c r="K89" s="18">
        <v>6410</v>
      </c>
      <c r="L89" s="18">
        <v>6410</v>
      </c>
      <c r="M89" s="18" t="s">
        <v>116</v>
      </c>
      <c r="N89" s="18" t="s">
        <v>196</v>
      </c>
      <c r="O89" s="19">
        <v>7.2467242129800002</v>
      </c>
      <c r="P89" s="19">
        <v>2.9326500000000002</v>
      </c>
      <c r="Q89" s="18" t="s">
        <v>79</v>
      </c>
      <c r="R89" s="18" t="s">
        <v>80</v>
      </c>
      <c r="S89" s="18">
        <v>16</v>
      </c>
      <c r="T89" s="18">
        <v>60</v>
      </c>
      <c r="U89" s="18" t="s">
        <v>71</v>
      </c>
      <c r="V89" s="18" t="s">
        <v>74</v>
      </c>
      <c r="W89" s="18" t="s">
        <v>75</v>
      </c>
      <c r="X89" s="20">
        <v>0.70014500000000002</v>
      </c>
      <c r="Y89" s="20">
        <v>6.29983</v>
      </c>
      <c r="Z89" s="20">
        <v>0.30199999999999999</v>
      </c>
      <c r="AA89" s="20">
        <v>0.30499999999999999</v>
      </c>
      <c r="AB89" s="20">
        <f t="shared" si="4"/>
        <v>1.4331896035065002</v>
      </c>
      <c r="AC89" s="20">
        <f t="shared" si="5"/>
        <v>12.840261532402501</v>
      </c>
    </row>
    <row r="90" spans="1:29" x14ac:dyDescent="0.25">
      <c r="A90" s="18">
        <v>9</v>
      </c>
      <c r="B90" s="18">
        <v>331</v>
      </c>
      <c r="C90" s="18" t="s">
        <v>178</v>
      </c>
      <c r="D90" s="18" t="s">
        <v>138</v>
      </c>
      <c r="E90" s="18" t="s">
        <v>166</v>
      </c>
      <c r="F90" s="18" t="s">
        <v>157</v>
      </c>
      <c r="G90" s="18" t="s">
        <v>158</v>
      </c>
      <c r="H90" s="18">
        <v>35319</v>
      </c>
      <c r="I90" s="18">
        <v>35320</v>
      </c>
      <c r="J90" s="18">
        <v>35300</v>
      </c>
      <c r="K90" s="18">
        <v>6410</v>
      </c>
      <c r="L90" s="18">
        <v>6410</v>
      </c>
      <c r="M90" s="18" t="s">
        <v>116</v>
      </c>
      <c r="N90" s="18" t="s">
        <v>196</v>
      </c>
      <c r="O90" s="19">
        <v>2.9206709935899999</v>
      </c>
      <c r="P90" s="19">
        <v>1.1819500000000001</v>
      </c>
      <c r="Q90" s="18" t="s">
        <v>79</v>
      </c>
      <c r="R90" s="18" t="s">
        <v>80</v>
      </c>
      <c r="S90" s="18">
        <v>16</v>
      </c>
      <c r="T90" s="18">
        <v>60</v>
      </c>
      <c r="U90" s="18" t="s">
        <v>71</v>
      </c>
      <c r="V90" s="18" t="s">
        <v>74</v>
      </c>
      <c r="W90" s="18" t="s">
        <v>75</v>
      </c>
      <c r="X90" s="20">
        <v>0.70014500000000002</v>
      </c>
      <c r="Y90" s="20">
        <v>6.29983</v>
      </c>
      <c r="Z90" s="20">
        <v>0.30199999999999999</v>
      </c>
      <c r="AA90" s="20">
        <v>0.30499999999999999</v>
      </c>
      <c r="AB90" s="20">
        <f t="shared" si="4"/>
        <v>0.57762039515950003</v>
      </c>
      <c r="AC90" s="20">
        <f t="shared" si="5"/>
        <v>5.1750284276075007</v>
      </c>
    </row>
    <row r="91" spans="1:29" x14ac:dyDescent="0.25">
      <c r="A91" s="18">
        <v>9</v>
      </c>
      <c r="B91" s="18">
        <v>331</v>
      </c>
      <c r="C91" s="18" t="s">
        <v>178</v>
      </c>
      <c r="D91" s="18" t="s">
        <v>138</v>
      </c>
      <c r="E91" s="18" t="s">
        <v>166</v>
      </c>
      <c r="F91" s="18" t="s">
        <v>157</v>
      </c>
      <c r="G91" s="18" t="s">
        <v>158</v>
      </c>
      <c r="H91" s="18">
        <v>35321</v>
      </c>
      <c r="I91" s="18">
        <v>35322</v>
      </c>
      <c r="J91" s="18">
        <v>35302</v>
      </c>
      <c r="K91" s="18">
        <v>6410</v>
      </c>
      <c r="L91" s="18">
        <v>6410</v>
      </c>
      <c r="M91" s="18" t="s">
        <v>116</v>
      </c>
      <c r="N91" s="18" t="s">
        <v>196</v>
      </c>
      <c r="O91" s="19">
        <v>9.1472011806100006</v>
      </c>
      <c r="P91" s="19">
        <v>3.70174</v>
      </c>
      <c r="Q91" s="18" t="s">
        <v>79</v>
      </c>
      <c r="R91" s="18" t="s">
        <v>80</v>
      </c>
      <c r="S91" s="18">
        <v>16</v>
      </c>
      <c r="T91" s="18">
        <v>60</v>
      </c>
      <c r="U91" s="18" t="s">
        <v>71</v>
      </c>
      <c r="V91" s="18" t="s">
        <v>74</v>
      </c>
      <c r="W91" s="18" t="s">
        <v>75</v>
      </c>
      <c r="X91" s="20">
        <v>0.70014500000000002</v>
      </c>
      <c r="Y91" s="20">
        <v>6.29983</v>
      </c>
      <c r="Z91" s="20">
        <v>0.30199999999999999</v>
      </c>
      <c r="AA91" s="20">
        <v>0.30499999999999999</v>
      </c>
      <c r="AB91" s="20">
        <f t="shared" si="4"/>
        <v>1.8090448171053999</v>
      </c>
      <c r="AC91" s="20">
        <f t="shared" si="5"/>
        <v>16.207631229419004</v>
      </c>
    </row>
    <row r="92" spans="1:29" x14ac:dyDescent="0.25">
      <c r="A92" s="18">
        <v>9</v>
      </c>
      <c r="B92" s="18">
        <v>331</v>
      </c>
      <c r="C92" s="18" t="s">
        <v>178</v>
      </c>
      <c r="D92" s="18" t="s">
        <v>138</v>
      </c>
      <c r="E92" s="18" t="s">
        <v>166</v>
      </c>
      <c r="F92" s="18" t="s">
        <v>157</v>
      </c>
      <c r="G92" s="18" t="s">
        <v>158</v>
      </c>
      <c r="H92" s="18">
        <v>35327</v>
      </c>
      <c r="I92" s="18">
        <v>35328</v>
      </c>
      <c r="J92" s="18">
        <v>35308</v>
      </c>
      <c r="K92" s="18">
        <v>6410</v>
      </c>
      <c r="L92" s="18">
        <v>6410</v>
      </c>
      <c r="M92" s="18" t="s">
        <v>116</v>
      </c>
      <c r="N92" s="18" t="s">
        <v>196</v>
      </c>
      <c r="O92" s="19">
        <v>5.2755305117100004</v>
      </c>
      <c r="P92" s="19">
        <v>2.1349300000000002</v>
      </c>
      <c r="Q92" s="18" t="s">
        <v>79</v>
      </c>
      <c r="R92" s="18" t="s">
        <v>80</v>
      </c>
      <c r="S92" s="18">
        <v>16</v>
      </c>
      <c r="T92" s="18">
        <v>60</v>
      </c>
      <c r="U92" s="18" t="s">
        <v>71</v>
      </c>
      <c r="V92" s="18" t="s">
        <v>74</v>
      </c>
      <c r="W92" s="18" t="s">
        <v>75</v>
      </c>
      <c r="X92" s="20">
        <v>0.70014500000000002</v>
      </c>
      <c r="Y92" s="20">
        <v>6.29983</v>
      </c>
      <c r="Z92" s="20">
        <v>0.30199999999999999</v>
      </c>
      <c r="AA92" s="20">
        <v>0.30499999999999999</v>
      </c>
      <c r="AB92" s="20">
        <f t="shared" si="4"/>
        <v>1.0433428742653001</v>
      </c>
      <c r="AC92" s="20">
        <f t="shared" si="5"/>
        <v>9.347538763020502</v>
      </c>
    </row>
    <row r="93" spans="1:29" x14ac:dyDescent="0.25">
      <c r="A93" s="18">
        <v>9</v>
      </c>
      <c r="B93" s="18">
        <v>331</v>
      </c>
      <c r="C93" s="18" t="s">
        <v>178</v>
      </c>
      <c r="D93" s="18" t="s">
        <v>138</v>
      </c>
      <c r="E93" s="18" t="s">
        <v>166</v>
      </c>
      <c r="F93" s="18" t="s">
        <v>157</v>
      </c>
      <c r="G93" s="18" t="s">
        <v>158</v>
      </c>
      <c r="H93" s="18">
        <v>35340</v>
      </c>
      <c r="I93" s="18">
        <v>35341</v>
      </c>
      <c r="J93" s="18">
        <v>35321</v>
      </c>
      <c r="K93" s="18">
        <v>6410</v>
      </c>
      <c r="L93" s="18">
        <v>6410</v>
      </c>
      <c r="M93" s="18" t="s">
        <v>116</v>
      </c>
      <c r="N93" s="18" t="s">
        <v>196</v>
      </c>
      <c r="O93" s="19">
        <v>4.42852629319</v>
      </c>
      <c r="P93" s="19">
        <v>1.79216</v>
      </c>
      <c r="Q93" s="18" t="s">
        <v>79</v>
      </c>
      <c r="R93" s="18" t="s">
        <v>80</v>
      </c>
      <c r="S93" s="18">
        <v>16</v>
      </c>
      <c r="T93" s="18">
        <v>60</v>
      </c>
      <c r="U93" s="18" t="s">
        <v>71</v>
      </c>
      <c r="V93" s="18" t="s">
        <v>74</v>
      </c>
      <c r="W93" s="18" t="s">
        <v>75</v>
      </c>
      <c r="X93" s="20">
        <v>0.70014500000000002</v>
      </c>
      <c r="Y93" s="20">
        <v>6.29983</v>
      </c>
      <c r="Z93" s="20">
        <v>0.30199999999999999</v>
      </c>
      <c r="AA93" s="20">
        <v>0.30499999999999999</v>
      </c>
      <c r="AB93" s="20">
        <f t="shared" si="4"/>
        <v>0.87583076051359998</v>
      </c>
      <c r="AC93" s="20">
        <f t="shared" si="5"/>
        <v>7.8467608162960012</v>
      </c>
    </row>
    <row r="94" spans="1:29" x14ac:dyDescent="0.25">
      <c r="A94" s="18">
        <v>9</v>
      </c>
      <c r="B94" s="18">
        <v>331</v>
      </c>
      <c r="C94" s="18" t="s">
        <v>178</v>
      </c>
      <c r="D94" s="18" t="s">
        <v>138</v>
      </c>
      <c r="E94" s="18" t="s">
        <v>166</v>
      </c>
      <c r="F94" s="18" t="s">
        <v>157</v>
      </c>
      <c r="G94" s="18" t="s">
        <v>158</v>
      </c>
      <c r="H94" s="18">
        <v>48099</v>
      </c>
      <c r="I94" s="18">
        <v>48100</v>
      </c>
      <c r="J94" s="18">
        <v>48016</v>
      </c>
      <c r="K94" s="18">
        <v>6411</v>
      </c>
      <c r="L94" s="18">
        <v>6411</v>
      </c>
      <c r="M94" s="18" t="s">
        <v>116</v>
      </c>
      <c r="N94" s="18" t="s">
        <v>196</v>
      </c>
      <c r="O94" s="19">
        <v>2.3477081986199999</v>
      </c>
      <c r="P94" s="19">
        <v>0.95008400000000004</v>
      </c>
      <c r="Q94" s="18" t="s">
        <v>79</v>
      </c>
      <c r="R94" s="18" t="s">
        <v>80</v>
      </c>
      <c r="S94" s="18">
        <v>16</v>
      </c>
      <c r="T94" s="18">
        <v>60</v>
      </c>
      <c r="U94" s="18" t="s">
        <v>71</v>
      </c>
      <c r="V94" s="18" t="s">
        <v>163</v>
      </c>
      <c r="W94" s="18" t="s">
        <v>75</v>
      </c>
      <c r="X94" s="20">
        <v>0.70014500000000002</v>
      </c>
      <c r="Y94" s="20">
        <v>6.29983</v>
      </c>
      <c r="Z94" s="20">
        <v>0.30199999999999999</v>
      </c>
      <c r="AA94" s="20">
        <v>0.30499999999999999</v>
      </c>
      <c r="AB94" s="20">
        <f t="shared" si="4"/>
        <v>0.46430720040163997</v>
      </c>
      <c r="AC94" s="20">
        <f t="shared" si="5"/>
        <v>4.1598305415754</v>
      </c>
    </row>
    <row r="95" spans="1:29" x14ac:dyDescent="0.25">
      <c r="A95" s="18">
        <v>9</v>
      </c>
      <c r="B95" s="18">
        <v>331</v>
      </c>
      <c r="C95" s="18" t="s">
        <v>178</v>
      </c>
      <c r="D95" s="18" t="s">
        <v>138</v>
      </c>
      <c r="E95" s="18" t="s">
        <v>166</v>
      </c>
      <c r="F95" s="18" t="s">
        <v>157</v>
      </c>
      <c r="G95" s="18" t="s">
        <v>158</v>
      </c>
      <c r="H95" s="18">
        <v>48100</v>
      </c>
      <c r="I95" s="18">
        <v>48101</v>
      </c>
      <c r="J95" s="18">
        <v>48017</v>
      </c>
      <c r="K95" s="18">
        <v>6411</v>
      </c>
      <c r="L95" s="18">
        <v>6411</v>
      </c>
      <c r="M95" s="18" t="s">
        <v>116</v>
      </c>
      <c r="N95" s="18" t="s">
        <v>196</v>
      </c>
      <c r="O95" s="19">
        <v>7.1734448955600003</v>
      </c>
      <c r="P95" s="19">
        <v>2.90299</v>
      </c>
      <c r="Q95" s="18" t="s">
        <v>79</v>
      </c>
      <c r="R95" s="18" t="s">
        <v>80</v>
      </c>
      <c r="S95" s="18">
        <v>16</v>
      </c>
      <c r="T95" s="18">
        <v>60</v>
      </c>
      <c r="U95" s="18" t="s">
        <v>71</v>
      </c>
      <c r="V95" s="18" t="s">
        <v>163</v>
      </c>
      <c r="W95" s="18" t="s">
        <v>75</v>
      </c>
      <c r="X95" s="20">
        <v>0.70014500000000002</v>
      </c>
      <c r="Y95" s="20">
        <v>6.29983</v>
      </c>
      <c r="Z95" s="20">
        <v>0.30199999999999999</v>
      </c>
      <c r="AA95" s="20">
        <v>0.30499999999999999</v>
      </c>
      <c r="AB95" s="20">
        <f t="shared" si="4"/>
        <v>1.4186947256179001</v>
      </c>
      <c r="AC95" s="20">
        <f t="shared" si="5"/>
        <v>12.710398726731501</v>
      </c>
    </row>
    <row r="96" spans="1:29" x14ac:dyDescent="0.25">
      <c r="A96" s="18">
        <v>9</v>
      </c>
      <c r="B96" s="18">
        <v>331</v>
      </c>
      <c r="C96" s="18" t="s">
        <v>178</v>
      </c>
      <c r="D96" s="18" t="s">
        <v>138</v>
      </c>
      <c r="E96" s="18" t="s">
        <v>166</v>
      </c>
      <c r="F96" s="18" t="s">
        <v>157</v>
      </c>
      <c r="G96" s="18" t="s">
        <v>158</v>
      </c>
      <c r="H96" s="18">
        <v>48102</v>
      </c>
      <c r="I96" s="18">
        <v>48103</v>
      </c>
      <c r="J96" s="18">
        <v>48019</v>
      </c>
      <c r="K96" s="18">
        <v>6411</v>
      </c>
      <c r="L96" s="18">
        <v>6411</v>
      </c>
      <c r="M96" s="18" t="s">
        <v>116</v>
      </c>
      <c r="N96" s="18" t="s">
        <v>196</v>
      </c>
      <c r="O96" s="19">
        <v>9.3086636047599995</v>
      </c>
      <c r="P96" s="19">
        <v>3.76708</v>
      </c>
      <c r="Q96" s="18" t="s">
        <v>79</v>
      </c>
      <c r="R96" s="18" t="s">
        <v>80</v>
      </c>
      <c r="S96" s="18">
        <v>16</v>
      </c>
      <c r="T96" s="18">
        <v>60</v>
      </c>
      <c r="U96" s="18" t="s">
        <v>71</v>
      </c>
      <c r="V96" s="18" t="s">
        <v>163</v>
      </c>
      <c r="W96" s="18" t="s">
        <v>75</v>
      </c>
      <c r="X96" s="20">
        <v>0.70014500000000002</v>
      </c>
      <c r="Y96" s="20">
        <v>6.29983</v>
      </c>
      <c r="Z96" s="20">
        <v>0.30199999999999999</v>
      </c>
      <c r="AA96" s="20">
        <v>0.30499999999999999</v>
      </c>
      <c r="AB96" s="20">
        <f t="shared" si="4"/>
        <v>1.8409765541667999</v>
      </c>
      <c r="AC96" s="20">
        <f t="shared" si="5"/>
        <v>16.493714699498</v>
      </c>
    </row>
    <row r="97" spans="1:29" x14ac:dyDescent="0.25">
      <c r="A97" s="18">
        <v>9</v>
      </c>
      <c r="B97" s="18">
        <v>331</v>
      </c>
      <c r="C97" s="18" t="s">
        <v>178</v>
      </c>
      <c r="D97" s="18" t="s">
        <v>138</v>
      </c>
      <c r="E97" s="18" t="s">
        <v>166</v>
      </c>
      <c r="F97" s="18" t="s">
        <v>157</v>
      </c>
      <c r="G97" s="18" t="s">
        <v>158</v>
      </c>
      <c r="H97" s="18">
        <v>48103</v>
      </c>
      <c r="I97" s="18">
        <v>48104</v>
      </c>
      <c r="J97" s="18">
        <v>48020</v>
      </c>
      <c r="K97" s="18">
        <v>6411</v>
      </c>
      <c r="L97" s="18">
        <v>6411</v>
      </c>
      <c r="M97" s="18" t="s">
        <v>116</v>
      </c>
      <c r="N97" s="18" t="s">
        <v>196</v>
      </c>
      <c r="O97" s="19">
        <v>105.785706969</v>
      </c>
      <c r="P97" s="19">
        <v>42.81</v>
      </c>
      <c r="Q97" s="18" t="s">
        <v>79</v>
      </c>
      <c r="R97" s="18" t="s">
        <v>80</v>
      </c>
      <c r="S97" s="18">
        <v>16</v>
      </c>
      <c r="T97" s="18">
        <v>60</v>
      </c>
      <c r="U97" s="18" t="s">
        <v>71</v>
      </c>
      <c r="V97" s="18" t="s">
        <v>163</v>
      </c>
      <c r="W97" s="18" t="s">
        <v>75</v>
      </c>
      <c r="X97" s="20">
        <v>0.70014500000000002</v>
      </c>
      <c r="Y97" s="20">
        <v>6.29983</v>
      </c>
      <c r="Z97" s="20">
        <v>0.30199999999999999</v>
      </c>
      <c r="AA97" s="20">
        <v>0.30499999999999999</v>
      </c>
      <c r="AB97" s="20">
        <f t="shared" si="4"/>
        <v>20.921298800100001</v>
      </c>
      <c r="AC97" s="20">
        <f t="shared" si="5"/>
        <v>187.43852699850001</v>
      </c>
    </row>
    <row r="98" spans="1:29" x14ac:dyDescent="0.25">
      <c r="A98" s="18">
        <v>9</v>
      </c>
      <c r="B98" s="18">
        <v>331</v>
      </c>
      <c r="C98" s="18" t="s">
        <v>178</v>
      </c>
      <c r="D98" s="18" t="s">
        <v>138</v>
      </c>
      <c r="E98" s="18" t="s">
        <v>166</v>
      </c>
      <c r="F98" s="18" t="s">
        <v>157</v>
      </c>
      <c r="G98" s="18" t="s">
        <v>158</v>
      </c>
      <c r="H98" s="18">
        <v>48104</v>
      </c>
      <c r="I98" s="18">
        <v>48105</v>
      </c>
      <c r="J98" s="18">
        <v>48021</v>
      </c>
      <c r="K98" s="18">
        <v>6411</v>
      </c>
      <c r="L98" s="18">
        <v>6411</v>
      </c>
      <c r="M98" s="18" t="s">
        <v>116</v>
      </c>
      <c r="N98" s="18" t="s">
        <v>196</v>
      </c>
      <c r="O98" s="19">
        <v>6.0971553692700002</v>
      </c>
      <c r="P98" s="19">
        <v>2.4674299999999998</v>
      </c>
      <c r="Q98" s="18" t="s">
        <v>79</v>
      </c>
      <c r="R98" s="18" t="s">
        <v>80</v>
      </c>
      <c r="S98" s="18">
        <v>16</v>
      </c>
      <c r="T98" s="18">
        <v>60</v>
      </c>
      <c r="U98" s="18" t="s">
        <v>71</v>
      </c>
      <c r="V98" s="18" t="s">
        <v>163</v>
      </c>
      <c r="W98" s="18" t="s">
        <v>75</v>
      </c>
      <c r="X98" s="20">
        <v>0.70014500000000002</v>
      </c>
      <c r="Y98" s="20">
        <v>6.29983</v>
      </c>
      <c r="Z98" s="20">
        <v>0.30199999999999999</v>
      </c>
      <c r="AA98" s="20">
        <v>0.30499999999999999</v>
      </c>
      <c r="AB98" s="20">
        <f t="shared" ref="AB98:AB108" si="6">P98*X98*(1-Z98)</f>
        <v>1.2058360265902999</v>
      </c>
      <c r="AC98" s="20">
        <f t="shared" ref="AC98:AC108" si="7">P98*Y98*(1-AA98)</f>
        <v>10.803350728145499</v>
      </c>
    </row>
    <row r="99" spans="1:29" x14ac:dyDescent="0.25">
      <c r="A99" s="18">
        <v>9</v>
      </c>
      <c r="B99" s="18">
        <v>331</v>
      </c>
      <c r="C99" s="18" t="s">
        <v>178</v>
      </c>
      <c r="D99" s="18" t="s">
        <v>138</v>
      </c>
      <c r="E99" s="18" t="s">
        <v>166</v>
      </c>
      <c r="F99" s="18" t="s">
        <v>157</v>
      </c>
      <c r="G99" s="18" t="s">
        <v>158</v>
      </c>
      <c r="H99" s="18">
        <v>48105</v>
      </c>
      <c r="I99" s="18">
        <v>48106</v>
      </c>
      <c r="J99" s="18">
        <v>48022</v>
      </c>
      <c r="K99" s="18">
        <v>6411</v>
      </c>
      <c r="L99" s="18">
        <v>6411</v>
      </c>
      <c r="M99" s="18" t="s">
        <v>116</v>
      </c>
      <c r="N99" s="18" t="s">
        <v>196</v>
      </c>
      <c r="O99" s="19">
        <v>2.0593722044299998</v>
      </c>
      <c r="P99" s="19">
        <v>0.83339799999999997</v>
      </c>
      <c r="Q99" s="18" t="s">
        <v>79</v>
      </c>
      <c r="R99" s="18" t="s">
        <v>80</v>
      </c>
      <c r="S99" s="18">
        <v>16</v>
      </c>
      <c r="T99" s="18">
        <v>60</v>
      </c>
      <c r="U99" s="18" t="s">
        <v>71</v>
      </c>
      <c r="V99" s="18" t="s">
        <v>163</v>
      </c>
      <c r="W99" s="18" t="s">
        <v>75</v>
      </c>
      <c r="X99" s="20">
        <v>0.70014500000000002</v>
      </c>
      <c r="Y99" s="20">
        <v>6.29983</v>
      </c>
      <c r="Z99" s="20">
        <v>0.30199999999999999</v>
      </c>
      <c r="AA99" s="20">
        <v>0.30499999999999999</v>
      </c>
      <c r="AB99" s="20">
        <f t="shared" si="6"/>
        <v>0.40728261101157998</v>
      </c>
      <c r="AC99" s="20">
        <f t="shared" si="7"/>
        <v>3.6489346770263005</v>
      </c>
    </row>
    <row r="100" spans="1:29" x14ac:dyDescent="0.25">
      <c r="A100" s="18">
        <v>9</v>
      </c>
      <c r="B100" s="18">
        <v>331</v>
      </c>
      <c r="C100" s="18" t="s">
        <v>178</v>
      </c>
      <c r="D100" s="18" t="s">
        <v>138</v>
      </c>
      <c r="E100" s="18" t="s">
        <v>166</v>
      </c>
      <c r="F100" s="18" t="s">
        <v>157</v>
      </c>
      <c r="G100" s="18" t="s">
        <v>158</v>
      </c>
      <c r="H100" s="18">
        <v>48106</v>
      </c>
      <c r="I100" s="18">
        <v>48107</v>
      </c>
      <c r="J100" s="18">
        <v>48023</v>
      </c>
      <c r="K100" s="18">
        <v>6411</v>
      </c>
      <c r="L100" s="18">
        <v>6411</v>
      </c>
      <c r="M100" s="18" t="s">
        <v>116</v>
      </c>
      <c r="N100" s="18" t="s">
        <v>196</v>
      </c>
      <c r="O100" s="19">
        <v>2.2710224932999998</v>
      </c>
      <c r="P100" s="19">
        <v>0.91905000000000003</v>
      </c>
      <c r="Q100" s="18" t="s">
        <v>79</v>
      </c>
      <c r="R100" s="18" t="s">
        <v>80</v>
      </c>
      <c r="S100" s="18">
        <v>16</v>
      </c>
      <c r="T100" s="18">
        <v>60</v>
      </c>
      <c r="U100" s="18" t="s">
        <v>71</v>
      </c>
      <c r="V100" s="18" t="s">
        <v>163</v>
      </c>
      <c r="W100" s="18" t="s">
        <v>75</v>
      </c>
      <c r="X100" s="20">
        <v>0.70014500000000002</v>
      </c>
      <c r="Y100" s="20">
        <v>6.29983</v>
      </c>
      <c r="Z100" s="20">
        <v>0.30199999999999999</v>
      </c>
      <c r="AA100" s="20">
        <v>0.30499999999999999</v>
      </c>
      <c r="AB100" s="20">
        <f t="shared" si="6"/>
        <v>0.44914084705050006</v>
      </c>
      <c r="AC100" s="20">
        <f t="shared" si="7"/>
        <v>4.0239518392425007</v>
      </c>
    </row>
    <row r="101" spans="1:29" x14ac:dyDescent="0.25">
      <c r="A101" s="18">
        <v>9</v>
      </c>
      <c r="B101" s="18">
        <v>331</v>
      </c>
      <c r="C101" s="18" t="s">
        <v>178</v>
      </c>
      <c r="D101" s="18" t="s">
        <v>138</v>
      </c>
      <c r="E101" s="18" t="s">
        <v>166</v>
      </c>
      <c r="F101" s="18" t="s">
        <v>157</v>
      </c>
      <c r="G101" s="18" t="s">
        <v>158</v>
      </c>
      <c r="H101" s="18">
        <v>48107</v>
      </c>
      <c r="I101" s="18">
        <v>48108</v>
      </c>
      <c r="J101" s="18">
        <v>48024</v>
      </c>
      <c r="K101" s="18">
        <v>6411</v>
      </c>
      <c r="L101" s="18">
        <v>6411</v>
      </c>
      <c r="M101" s="18" t="s">
        <v>116</v>
      </c>
      <c r="N101" s="18" t="s">
        <v>196</v>
      </c>
      <c r="O101" s="19">
        <v>1.18196458727</v>
      </c>
      <c r="P101" s="19">
        <v>0.47832400000000003</v>
      </c>
      <c r="Q101" s="18" t="s">
        <v>79</v>
      </c>
      <c r="R101" s="18" t="s">
        <v>80</v>
      </c>
      <c r="S101" s="18">
        <v>16</v>
      </c>
      <c r="T101" s="18">
        <v>60</v>
      </c>
      <c r="U101" s="18" t="s">
        <v>71</v>
      </c>
      <c r="V101" s="18" t="s">
        <v>163</v>
      </c>
      <c r="W101" s="18" t="s">
        <v>75</v>
      </c>
      <c r="X101" s="20">
        <v>0.70014500000000002</v>
      </c>
      <c r="Y101" s="20">
        <v>6.29983</v>
      </c>
      <c r="Z101" s="20">
        <v>0.30199999999999999</v>
      </c>
      <c r="AA101" s="20">
        <v>0.30499999999999999</v>
      </c>
      <c r="AB101" s="20">
        <f t="shared" si="6"/>
        <v>0.23375751757204</v>
      </c>
      <c r="AC101" s="20">
        <f t="shared" si="7"/>
        <v>2.0942851200194004</v>
      </c>
    </row>
    <row r="102" spans="1:29" x14ac:dyDescent="0.25">
      <c r="A102" s="18">
        <v>9</v>
      </c>
      <c r="B102" s="18">
        <v>331</v>
      </c>
      <c r="C102" s="18" t="s">
        <v>178</v>
      </c>
      <c r="D102" s="18" t="s">
        <v>138</v>
      </c>
      <c r="E102" s="18" t="s">
        <v>166</v>
      </c>
      <c r="F102" s="18" t="s">
        <v>157</v>
      </c>
      <c r="G102" s="18" t="s">
        <v>158</v>
      </c>
      <c r="H102" s="18">
        <v>48108</v>
      </c>
      <c r="I102" s="18">
        <v>48109</v>
      </c>
      <c r="J102" s="18">
        <v>48025</v>
      </c>
      <c r="K102" s="18">
        <v>6411</v>
      </c>
      <c r="L102" s="18">
        <v>6411</v>
      </c>
      <c r="M102" s="18" t="s">
        <v>116</v>
      </c>
      <c r="N102" s="18" t="s">
        <v>196</v>
      </c>
      <c r="O102" s="19">
        <v>2.07448919563</v>
      </c>
      <c r="P102" s="19">
        <v>0.83951600000000004</v>
      </c>
      <c r="Q102" s="18" t="s">
        <v>79</v>
      </c>
      <c r="R102" s="18" t="s">
        <v>80</v>
      </c>
      <c r="S102" s="18">
        <v>16</v>
      </c>
      <c r="T102" s="18">
        <v>60</v>
      </c>
      <c r="U102" s="18" t="s">
        <v>71</v>
      </c>
      <c r="V102" s="18" t="s">
        <v>163</v>
      </c>
      <c r="W102" s="18" t="s">
        <v>75</v>
      </c>
      <c r="X102" s="20">
        <v>0.70014500000000002</v>
      </c>
      <c r="Y102" s="20">
        <v>6.29983</v>
      </c>
      <c r="Z102" s="20">
        <v>0.30199999999999999</v>
      </c>
      <c r="AA102" s="20">
        <v>0.30499999999999999</v>
      </c>
      <c r="AB102" s="20">
        <f t="shared" si="6"/>
        <v>0.41027248501435998</v>
      </c>
      <c r="AC102" s="20">
        <f t="shared" si="7"/>
        <v>3.6757216171846006</v>
      </c>
    </row>
    <row r="103" spans="1:29" x14ac:dyDescent="0.25">
      <c r="A103" s="18">
        <v>9</v>
      </c>
      <c r="B103" s="18">
        <v>331</v>
      </c>
      <c r="C103" s="18" t="s">
        <v>178</v>
      </c>
      <c r="D103" s="18" t="s">
        <v>138</v>
      </c>
      <c r="E103" s="18" t="s">
        <v>166</v>
      </c>
      <c r="F103" s="18" t="s">
        <v>157</v>
      </c>
      <c r="G103" s="18" t="s">
        <v>158</v>
      </c>
      <c r="H103" s="18">
        <v>48109</v>
      </c>
      <c r="I103" s="18">
        <v>48110</v>
      </c>
      <c r="J103" s="18">
        <v>48026</v>
      </c>
      <c r="K103" s="18">
        <v>6411</v>
      </c>
      <c r="L103" s="18">
        <v>6411</v>
      </c>
      <c r="M103" s="18" t="s">
        <v>116</v>
      </c>
      <c r="N103" s="18" t="s">
        <v>196</v>
      </c>
      <c r="O103" s="19">
        <v>2.1577710144400002</v>
      </c>
      <c r="P103" s="19">
        <v>0.87321899999999997</v>
      </c>
      <c r="Q103" s="18" t="s">
        <v>79</v>
      </c>
      <c r="R103" s="18" t="s">
        <v>80</v>
      </c>
      <c r="S103" s="18">
        <v>16</v>
      </c>
      <c r="T103" s="18">
        <v>60</v>
      </c>
      <c r="U103" s="18" t="s">
        <v>71</v>
      </c>
      <c r="V103" s="18" t="s">
        <v>163</v>
      </c>
      <c r="W103" s="18" t="s">
        <v>75</v>
      </c>
      <c r="X103" s="20">
        <v>0.70014500000000002</v>
      </c>
      <c r="Y103" s="20">
        <v>6.29983</v>
      </c>
      <c r="Z103" s="20">
        <v>0.30199999999999999</v>
      </c>
      <c r="AA103" s="20">
        <v>0.30499999999999999</v>
      </c>
      <c r="AB103" s="20">
        <f t="shared" si="6"/>
        <v>0.42674318189499</v>
      </c>
      <c r="AC103" s="20">
        <f t="shared" si="7"/>
        <v>3.8232862206751501</v>
      </c>
    </row>
    <row r="104" spans="1:29" x14ac:dyDescent="0.25">
      <c r="A104" s="18">
        <v>9</v>
      </c>
      <c r="B104" s="18">
        <v>331</v>
      </c>
      <c r="C104" s="18" t="s">
        <v>178</v>
      </c>
      <c r="D104" s="18" t="s">
        <v>138</v>
      </c>
      <c r="E104" s="18" t="s">
        <v>166</v>
      </c>
      <c r="F104" s="18" t="s">
        <v>157</v>
      </c>
      <c r="G104" s="18" t="s">
        <v>158</v>
      </c>
      <c r="H104" s="18">
        <v>48110</v>
      </c>
      <c r="I104" s="18">
        <v>48111</v>
      </c>
      <c r="J104" s="18">
        <v>48027</v>
      </c>
      <c r="K104" s="18">
        <v>6411</v>
      </c>
      <c r="L104" s="18">
        <v>6411</v>
      </c>
      <c r="M104" s="18" t="s">
        <v>116</v>
      </c>
      <c r="N104" s="18" t="s">
        <v>196</v>
      </c>
      <c r="O104" s="19">
        <v>4.0512646604100002</v>
      </c>
      <c r="P104" s="19">
        <v>1.6394899999999999</v>
      </c>
      <c r="Q104" s="18" t="s">
        <v>79</v>
      </c>
      <c r="R104" s="18" t="s">
        <v>80</v>
      </c>
      <c r="S104" s="18">
        <v>16</v>
      </c>
      <c r="T104" s="18">
        <v>60</v>
      </c>
      <c r="U104" s="18" t="s">
        <v>71</v>
      </c>
      <c r="V104" s="18" t="s">
        <v>163</v>
      </c>
      <c r="W104" s="18" t="s">
        <v>75</v>
      </c>
      <c r="X104" s="20">
        <v>0.70014500000000002</v>
      </c>
      <c r="Y104" s="20">
        <v>6.29983</v>
      </c>
      <c r="Z104" s="20">
        <v>0.30199999999999999</v>
      </c>
      <c r="AA104" s="20">
        <v>0.30499999999999999</v>
      </c>
      <c r="AB104" s="20">
        <f t="shared" si="6"/>
        <v>0.8012207467828999</v>
      </c>
      <c r="AC104" s="20">
        <f t="shared" si="7"/>
        <v>7.1783132592565009</v>
      </c>
    </row>
    <row r="105" spans="1:29" x14ac:dyDescent="0.25">
      <c r="A105" s="18">
        <v>9</v>
      </c>
      <c r="B105" s="18">
        <v>331</v>
      </c>
      <c r="C105" s="18" t="s">
        <v>178</v>
      </c>
      <c r="D105" s="18" t="s">
        <v>138</v>
      </c>
      <c r="E105" s="18" t="s">
        <v>166</v>
      </c>
      <c r="F105" s="18" t="s">
        <v>157</v>
      </c>
      <c r="G105" s="18" t="s">
        <v>158</v>
      </c>
      <c r="H105" s="18">
        <v>48112</v>
      </c>
      <c r="I105" s="18">
        <v>48113</v>
      </c>
      <c r="J105" s="18">
        <v>48029</v>
      </c>
      <c r="K105" s="18">
        <v>6411</v>
      </c>
      <c r="L105" s="18">
        <v>6411</v>
      </c>
      <c r="M105" s="18" t="s">
        <v>116</v>
      </c>
      <c r="N105" s="18" t="s">
        <v>196</v>
      </c>
      <c r="O105" s="19">
        <v>5.17457205983</v>
      </c>
      <c r="P105" s="19">
        <v>2.0940699999999999</v>
      </c>
      <c r="Q105" s="18" t="s">
        <v>79</v>
      </c>
      <c r="R105" s="18" t="s">
        <v>80</v>
      </c>
      <c r="S105" s="18">
        <v>16</v>
      </c>
      <c r="T105" s="18">
        <v>60</v>
      </c>
      <c r="U105" s="18" t="s">
        <v>71</v>
      </c>
      <c r="V105" s="18" t="s">
        <v>163</v>
      </c>
      <c r="W105" s="18" t="s">
        <v>75</v>
      </c>
      <c r="X105" s="20">
        <v>0.70014500000000002</v>
      </c>
      <c r="Y105" s="20">
        <v>6.29983</v>
      </c>
      <c r="Z105" s="20">
        <v>0.30199999999999999</v>
      </c>
      <c r="AA105" s="20">
        <v>0.30499999999999999</v>
      </c>
      <c r="AB105" s="20">
        <f t="shared" si="6"/>
        <v>1.0233745428246999</v>
      </c>
      <c r="AC105" s="20">
        <f t="shared" si="7"/>
        <v>9.1686380806295009</v>
      </c>
    </row>
    <row r="106" spans="1:29" x14ac:dyDescent="0.25">
      <c r="A106" s="18">
        <v>9</v>
      </c>
      <c r="B106" s="18">
        <v>331</v>
      </c>
      <c r="C106" s="18" t="s">
        <v>178</v>
      </c>
      <c r="D106" s="18" t="s">
        <v>138</v>
      </c>
      <c r="E106" s="18" t="s">
        <v>166</v>
      </c>
      <c r="F106" s="18" t="s">
        <v>157</v>
      </c>
      <c r="G106" s="18" t="s">
        <v>158</v>
      </c>
      <c r="H106" s="18">
        <v>48114</v>
      </c>
      <c r="I106" s="18">
        <v>48115</v>
      </c>
      <c r="J106" s="18">
        <v>48031</v>
      </c>
      <c r="K106" s="18">
        <v>6411</v>
      </c>
      <c r="L106" s="18">
        <v>6411</v>
      </c>
      <c r="M106" s="18" t="s">
        <v>116</v>
      </c>
      <c r="N106" s="18" t="s">
        <v>196</v>
      </c>
      <c r="O106" s="19">
        <v>3.9104414298100001</v>
      </c>
      <c r="P106" s="19">
        <v>1.5825</v>
      </c>
      <c r="Q106" s="18" t="s">
        <v>79</v>
      </c>
      <c r="R106" s="18" t="s">
        <v>80</v>
      </c>
      <c r="S106" s="18">
        <v>16</v>
      </c>
      <c r="T106" s="18">
        <v>60</v>
      </c>
      <c r="U106" s="18" t="s">
        <v>71</v>
      </c>
      <c r="V106" s="18" t="s">
        <v>163</v>
      </c>
      <c r="W106" s="18" t="s">
        <v>75</v>
      </c>
      <c r="X106" s="20">
        <v>0.70014500000000002</v>
      </c>
      <c r="Y106" s="20">
        <v>6.29983</v>
      </c>
      <c r="Z106" s="20">
        <v>0.30199999999999999</v>
      </c>
      <c r="AA106" s="20">
        <v>0.30499999999999999</v>
      </c>
      <c r="AB106" s="20">
        <f t="shared" si="6"/>
        <v>0.77336966482500002</v>
      </c>
      <c r="AC106" s="20">
        <f t="shared" si="7"/>
        <v>6.9287892776250004</v>
      </c>
    </row>
    <row r="107" spans="1:29" x14ac:dyDescent="0.25">
      <c r="A107" s="18">
        <v>9</v>
      </c>
      <c r="B107" s="18">
        <v>331</v>
      </c>
      <c r="C107" s="18" t="s">
        <v>178</v>
      </c>
      <c r="D107" s="18" t="s">
        <v>138</v>
      </c>
      <c r="E107" s="18" t="s">
        <v>166</v>
      </c>
      <c r="F107" s="18" t="s">
        <v>157</v>
      </c>
      <c r="G107" s="18" t="s">
        <v>158</v>
      </c>
      <c r="H107" s="18">
        <v>48664</v>
      </c>
      <c r="I107" s="18">
        <v>48665</v>
      </c>
      <c r="J107" s="18">
        <v>48581</v>
      </c>
      <c r="K107" s="18">
        <v>6430</v>
      </c>
      <c r="L107" s="18">
        <v>6430</v>
      </c>
      <c r="M107" s="18" t="s">
        <v>116</v>
      </c>
      <c r="N107" s="18" t="s">
        <v>196</v>
      </c>
      <c r="O107" s="19">
        <v>7.72973493857</v>
      </c>
      <c r="P107" s="19">
        <v>3.1281099999999999</v>
      </c>
      <c r="Q107" s="18" t="s">
        <v>79</v>
      </c>
      <c r="R107" s="18" t="s">
        <v>80</v>
      </c>
      <c r="S107" s="18">
        <v>16</v>
      </c>
      <c r="T107" s="18">
        <v>60</v>
      </c>
      <c r="U107" s="18" t="s">
        <v>71</v>
      </c>
      <c r="V107" s="18" t="s">
        <v>76</v>
      </c>
      <c r="W107" s="18" t="s">
        <v>75</v>
      </c>
      <c r="X107" s="20">
        <v>0.70014500000000002</v>
      </c>
      <c r="Y107" s="20">
        <v>6.29983</v>
      </c>
      <c r="Z107" s="20">
        <v>0.30199999999999999</v>
      </c>
      <c r="AA107" s="20">
        <v>0.30499999999999999</v>
      </c>
      <c r="AB107" s="20">
        <f t="shared" si="6"/>
        <v>1.5287111420130999</v>
      </c>
      <c r="AC107" s="20">
        <f t="shared" si="7"/>
        <v>13.696060048803501</v>
      </c>
    </row>
    <row r="108" spans="1:29" x14ac:dyDescent="0.25">
      <c r="A108" s="18">
        <v>9</v>
      </c>
      <c r="B108" s="18">
        <v>331</v>
      </c>
      <c r="C108" s="18" t="s">
        <v>178</v>
      </c>
      <c r="D108" s="18" t="s">
        <v>138</v>
      </c>
      <c r="E108" s="18" t="s">
        <v>166</v>
      </c>
      <c r="F108" s="18" t="s">
        <v>157</v>
      </c>
      <c r="G108" s="18" t="s">
        <v>158</v>
      </c>
      <c r="H108" s="18">
        <v>48674</v>
      </c>
      <c r="I108" s="18">
        <v>48675</v>
      </c>
      <c r="J108" s="18">
        <v>48591</v>
      </c>
      <c r="K108" s="18">
        <v>6430</v>
      </c>
      <c r="L108" s="18">
        <v>6430</v>
      </c>
      <c r="M108" s="18" t="s">
        <v>116</v>
      </c>
      <c r="N108" s="18" t="s">
        <v>196</v>
      </c>
      <c r="O108" s="19">
        <v>22.3419073106</v>
      </c>
      <c r="P108" s="19">
        <v>9.0414499999999993</v>
      </c>
      <c r="Q108" s="18" t="s">
        <v>79</v>
      </c>
      <c r="R108" s="18" t="s">
        <v>80</v>
      </c>
      <c r="S108" s="18">
        <v>16</v>
      </c>
      <c r="T108" s="18">
        <v>60</v>
      </c>
      <c r="U108" s="18" t="s">
        <v>71</v>
      </c>
      <c r="V108" s="18" t="s">
        <v>76</v>
      </c>
      <c r="W108" s="18" t="s">
        <v>75</v>
      </c>
      <c r="X108" s="20">
        <v>0.70014500000000002</v>
      </c>
      <c r="Y108" s="20">
        <v>6.29983</v>
      </c>
      <c r="Z108" s="20">
        <v>0.30199999999999999</v>
      </c>
      <c r="AA108" s="20">
        <v>0.30499999999999999</v>
      </c>
      <c r="AB108" s="20">
        <f t="shared" si="6"/>
        <v>4.4185675551544996</v>
      </c>
      <c r="AC108" s="20">
        <f t="shared" si="7"/>
        <v>39.586920577682498</v>
      </c>
    </row>
    <row r="109" spans="1:29" x14ac:dyDescent="0.25">
      <c r="AB109" s="20">
        <f>SUM(AB2:AB108)</f>
        <v>850.31120984176846</v>
      </c>
      <c r="AC109" s="20">
        <f>SUM(AC2:AC108)</f>
        <v>8216.2020065224988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B13" sqref="B13"/>
    </sheetView>
  </sheetViews>
  <sheetFormatPr defaultRowHeight="15" x14ac:dyDescent="0.25"/>
  <cols>
    <col min="2" max="2" width="15.140625" customWidth="1"/>
    <col min="3" max="3" width="12.85546875" customWidth="1"/>
    <col min="4" max="4" width="20.5703125" customWidth="1"/>
    <col min="10" max="10" width="14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31</v>
      </c>
      <c r="F1" s="4" t="s">
        <v>3</v>
      </c>
      <c r="G1" s="3" t="s">
        <v>32</v>
      </c>
      <c r="H1" s="3" t="s">
        <v>33</v>
      </c>
      <c r="I1" s="4" t="s">
        <v>5</v>
      </c>
      <c r="J1" s="3" t="s">
        <v>34</v>
      </c>
    </row>
    <row r="2" spans="1:11" ht="26.25" x14ac:dyDescent="0.25">
      <c r="A2" s="9" t="s">
        <v>48</v>
      </c>
      <c r="B2" s="17" t="s">
        <v>103</v>
      </c>
      <c r="C2" s="10" t="s">
        <v>104</v>
      </c>
      <c r="D2" s="17" t="s">
        <v>54</v>
      </c>
      <c r="E2" s="22" t="s">
        <v>52</v>
      </c>
      <c r="F2" s="21" t="s">
        <v>52</v>
      </c>
      <c r="G2" s="6">
        <f>0.1*1000</f>
        <v>100</v>
      </c>
      <c r="H2" s="22" t="s">
        <v>52</v>
      </c>
      <c r="I2" s="21" t="s">
        <v>52</v>
      </c>
      <c r="J2" s="49" t="s">
        <v>99</v>
      </c>
      <c r="K2" t="s">
        <v>108</v>
      </c>
    </row>
    <row r="3" spans="1:11" ht="39" x14ac:dyDescent="0.25">
      <c r="A3" s="9" t="s">
        <v>49</v>
      </c>
      <c r="B3" s="17" t="s">
        <v>37</v>
      </c>
      <c r="C3" s="50" t="s">
        <v>42</v>
      </c>
      <c r="D3" s="17" t="s">
        <v>54</v>
      </c>
      <c r="E3" s="51" t="s">
        <v>52</v>
      </c>
      <c r="F3" s="52" t="s">
        <v>52</v>
      </c>
      <c r="G3" s="51">
        <f>0.021*1000*(1-0.302)</f>
        <v>14.657999999999999</v>
      </c>
      <c r="H3" s="51" t="s">
        <v>52</v>
      </c>
      <c r="I3" s="52" t="s">
        <v>52</v>
      </c>
      <c r="J3" s="51" t="s">
        <v>99</v>
      </c>
      <c r="K3" t="s">
        <v>109</v>
      </c>
    </row>
    <row r="4" spans="1:11" x14ac:dyDescent="0.25">
      <c r="A4" s="11"/>
      <c r="B4" s="5"/>
      <c r="C4" s="12"/>
      <c r="D4" s="13"/>
      <c r="E4" s="15"/>
      <c r="F4" s="14"/>
      <c r="G4" s="15"/>
      <c r="H4" s="15"/>
      <c r="I4" s="15"/>
      <c r="J4" s="15"/>
    </row>
    <row r="5" spans="1:11" x14ac:dyDescent="0.25">
      <c r="A5" s="5"/>
      <c r="B5" s="5"/>
      <c r="C5" s="16"/>
      <c r="D5" s="5"/>
      <c r="E5" s="23"/>
      <c r="F5" s="48" t="s">
        <v>4</v>
      </c>
      <c r="G5" s="8">
        <f>SUM(G2:G3)</f>
        <v>114.658</v>
      </c>
      <c r="H5" s="8"/>
      <c r="I5" s="8"/>
      <c r="J5" s="8">
        <f>SUM(J2:J3)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1"/>
  <sheetViews>
    <sheetView topLeftCell="T1" workbookViewId="0">
      <pane ySplit="1" topLeftCell="A2" activePane="bottomLeft" state="frozen"/>
      <selection activeCell="P1" sqref="P1"/>
      <selection pane="bottomLeft" activeCell="AE1" sqref="AE1:AI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34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  <c r="AE1" t="s">
        <v>325</v>
      </c>
      <c r="AF1" t="s">
        <v>326</v>
      </c>
      <c r="AG1" t="s">
        <v>327</v>
      </c>
      <c r="AH1" t="s">
        <v>238</v>
      </c>
    </row>
    <row r="2" spans="1:34" x14ac:dyDescent="0.25">
      <c r="A2" s="18">
        <v>18</v>
      </c>
      <c r="B2" s="18">
        <v>432</v>
      </c>
      <c r="C2" s="18" t="s">
        <v>154</v>
      </c>
      <c r="D2" s="18" t="s">
        <v>155</v>
      </c>
      <c r="E2" s="18" t="s">
        <v>156</v>
      </c>
      <c r="F2" s="18" t="s">
        <v>157</v>
      </c>
      <c r="G2" s="18" t="s">
        <v>158</v>
      </c>
      <c r="H2" s="18">
        <v>8015</v>
      </c>
      <c r="I2" s="18">
        <v>8016</v>
      </c>
      <c r="J2" s="18">
        <v>7942</v>
      </c>
      <c r="K2" s="18">
        <v>2110</v>
      </c>
      <c r="L2" s="18">
        <v>2110</v>
      </c>
      <c r="M2" s="18" t="s">
        <v>159</v>
      </c>
      <c r="N2" s="18" t="s">
        <v>160</v>
      </c>
      <c r="O2" s="19">
        <v>3306.7521711600002</v>
      </c>
      <c r="P2" s="19">
        <v>1338.2</v>
      </c>
      <c r="Q2" s="18" t="s">
        <v>161</v>
      </c>
      <c r="R2" s="18" t="s">
        <v>162</v>
      </c>
      <c r="S2" s="18">
        <v>26</v>
      </c>
      <c r="T2" s="18">
        <v>21</v>
      </c>
      <c r="U2" s="18" t="s">
        <v>57</v>
      </c>
      <c r="V2" s="18" t="s">
        <v>58</v>
      </c>
      <c r="W2" s="18" t="s">
        <v>57</v>
      </c>
      <c r="X2" s="20">
        <v>2.0660690000000002</v>
      </c>
      <c r="Y2" s="20">
        <v>12.512048</v>
      </c>
      <c r="Z2" s="20">
        <v>0.47</v>
      </c>
      <c r="AA2" s="20">
        <v>0.505</v>
      </c>
      <c r="AB2" s="20">
        <f>P2*X2*(1-Z2)</f>
        <v>1465.3511739740004</v>
      </c>
      <c r="AC2" s="20">
        <f>P2*Y2*(1-AA2)</f>
        <v>8288.0932036319991</v>
      </c>
      <c r="AE2" t="s">
        <v>58</v>
      </c>
      <c r="AF2">
        <v>1401.4854527900002</v>
      </c>
      <c r="AG2">
        <v>0.70885529488919352</v>
      </c>
      <c r="AH2">
        <v>0.4</v>
      </c>
    </row>
    <row r="3" spans="1:34" x14ac:dyDescent="0.25">
      <c r="A3" s="18">
        <v>18</v>
      </c>
      <c r="B3" s="18">
        <v>432</v>
      </c>
      <c r="C3" s="18" t="s">
        <v>154</v>
      </c>
      <c r="D3" s="18" t="s">
        <v>155</v>
      </c>
      <c r="E3" s="18" t="s">
        <v>156</v>
      </c>
      <c r="F3" s="18" t="s">
        <v>157</v>
      </c>
      <c r="G3" s="18" t="s">
        <v>158</v>
      </c>
      <c r="H3" s="18">
        <v>8053</v>
      </c>
      <c r="I3" s="18">
        <v>8054</v>
      </c>
      <c r="J3" s="18">
        <v>7980</v>
      </c>
      <c r="K3" s="18">
        <v>2110</v>
      </c>
      <c r="L3" s="18">
        <v>2110</v>
      </c>
      <c r="M3" s="18" t="s">
        <v>159</v>
      </c>
      <c r="N3" s="18" t="s">
        <v>160</v>
      </c>
      <c r="O3" s="19">
        <v>71.642108232200002</v>
      </c>
      <c r="P3" s="19">
        <v>28.9925</v>
      </c>
      <c r="Q3" s="18" t="s">
        <v>161</v>
      </c>
      <c r="R3" s="18" t="s">
        <v>162</v>
      </c>
      <c r="S3" s="18">
        <v>26</v>
      </c>
      <c r="T3" s="18">
        <v>21</v>
      </c>
      <c r="U3" s="18" t="s">
        <v>57</v>
      </c>
      <c r="V3" s="18" t="s">
        <v>58</v>
      </c>
      <c r="W3" s="18" t="s">
        <v>57</v>
      </c>
      <c r="X3" s="20">
        <v>2.0660690000000002</v>
      </c>
      <c r="Y3" s="20">
        <v>12.512048</v>
      </c>
      <c r="Z3" s="20">
        <v>0.47</v>
      </c>
      <c r="AA3" s="20">
        <v>0.505</v>
      </c>
      <c r="AB3" s="20">
        <f t="shared" ref="AB3:AB66" si="0">P3*X3*(1-Z3)</f>
        <v>31.747267905725003</v>
      </c>
      <c r="AC3" s="20">
        <f t="shared" ref="AC3:AC66" si="1">P3*Y3*(1-AA3)</f>
        <v>179.56399806180002</v>
      </c>
      <c r="AE3" t="s">
        <v>60</v>
      </c>
      <c r="AF3">
        <v>97.108241259999986</v>
      </c>
      <c r="AG3">
        <v>4.9116236531384562E-2</v>
      </c>
      <c r="AH3">
        <v>0.27</v>
      </c>
    </row>
    <row r="4" spans="1:34" x14ac:dyDescent="0.25">
      <c r="A4" s="18">
        <v>18</v>
      </c>
      <c r="B4" s="18">
        <v>432</v>
      </c>
      <c r="C4" s="18" t="s">
        <v>154</v>
      </c>
      <c r="D4" s="18" t="s">
        <v>155</v>
      </c>
      <c r="E4" s="18" t="s">
        <v>156</v>
      </c>
      <c r="F4" s="18" t="s">
        <v>157</v>
      </c>
      <c r="G4" s="18" t="s">
        <v>158</v>
      </c>
      <c r="H4" s="18">
        <v>8054</v>
      </c>
      <c r="I4" s="18">
        <v>8055</v>
      </c>
      <c r="J4" s="18">
        <v>7981</v>
      </c>
      <c r="K4" s="18">
        <v>2110</v>
      </c>
      <c r="L4" s="18">
        <v>2110</v>
      </c>
      <c r="M4" s="18" t="s">
        <v>159</v>
      </c>
      <c r="N4" s="18" t="s">
        <v>160</v>
      </c>
      <c r="O4" s="19">
        <v>3.38161848233E-3</v>
      </c>
      <c r="P4" s="19">
        <v>1.36849E-3</v>
      </c>
      <c r="Q4" s="18" t="s">
        <v>161</v>
      </c>
      <c r="R4" s="18" t="s">
        <v>162</v>
      </c>
      <c r="S4" s="18">
        <v>26</v>
      </c>
      <c r="T4" s="18">
        <v>21</v>
      </c>
      <c r="U4" s="18" t="s">
        <v>57</v>
      </c>
      <c r="V4" s="18" t="s">
        <v>58</v>
      </c>
      <c r="W4" s="18" t="s">
        <v>57</v>
      </c>
      <c r="X4" s="20">
        <v>2.0660690000000002</v>
      </c>
      <c r="Y4" s="20">
        <v>12.512048</v>
      </c>
      <c r="Z4" s="20">
        <v>0.47</v>
      </c>
      <c r="AA4" s="20">
        <v>0.505</v>
      </c>
      <c r="AB4" s="20">
        <f t="shared" si="0"/>
        <v>1.4985192258793001E-3</v>
      </c>
      <c r="AC4" s="20">
        <f t="shared" si="1"/>
        <v>8.4756932209223996E-3</v>
      </c>
      <c r="AE4" t="s">
        <v>62</v>
      </c>
      <c r="AF4">
        <v>140.96459999999999</v>
      </c>
      <c r="AG4">
        <v>7.1298280622902638E-2</v>
      </c>
      <c r="AH4">
        <v>0.15</v>
      </c>
    </row>
    <row r="5" spans="1:34" x14ac:dyDescent="0.25">
      <c r="A5" s="18">
        <v>18</v>
      </c>
      <c r="B5" s="18">
        <v>432</v>
      </c>
      <c r="C5" s="18" t="s">
        <v>154</v>
      </c>
      <c r="D5" s="18" t="s">
        <v>155</v>
      </c>
      <c r="E5" s="18" t="s">
        <v>156</v>
      </c>
      <c r="F5" s="18" t="s">
        <v>157</v>
      </c>
      <c r="G5" s="18" t="s">
        <v>158</v>
      </c>
      <c r="H5" s="18">
        <v>8055</v>
      </c>
      <c r="I5" s="18">
        <v>8056</v>
      </c>
      <c r="J5" s="18">
        <v>7982</v>
      </c>
      <c r="K5" s="18">
        <v>2110</v>
      </c>
      <c r="L5" s="18">
        <v>2110</v>
      </c>
      <c r="M5" s="18" t="s">
        <v>159</v>
      </c>
      <c r="N5" s="18" t="s">
        <v>160</v>
      </c>
      <c r="O5" s="19">
        <v>9.6719993218900004</v>
      </c>
      <c r="P5" s="19">
        <v>3.91412</v>
      </c>
      <c r="Q5" s="18" t="s">
        <v>161</v>
      </c>
      <c r="R5" s="18" t="s">
        <v>162</v>
      </c>
      <c r="S5" s="18">
        <v>26</v>
      </c>
      <c r="T5" s="18">
        <v>21</v>
      </c>
      <c r="U5" s="18" t="s">
        <v>57</v>
      </c>
      <c r="V5" s="18" t="s">
        <v>58</v>
      </c>
      <c r="W5" s="18" t="s">
        <v>57</v>
      </c>
      <c r="X5" s="20">
        <v>2.0660690000000002</v>
      </c>
      <c r="Y5" s="20">
        <v>12.512048</v>
      </c>
      <c r="Z5" s="20">
        <v>0.47</v>
      </c>
      <c r="AA5" s="20">
        <v>0.505</v>
      </c>
      <c r="AB5" s="20">
        <f t="shared" si="0"/>
        <v>4.2860262569684</v>
      </c>
      <c r="AC5" s="20">
        <f t="shared" si="1"/>
        <v>24.241960372291199</v>
      </c>
      <c r="AE5" t="s">
        <v>328</v>
      </c>
      <c r="AF5">
        <v>337.55249695999993</v>
      </c>
      <c r="AG5">
        <v>0.17073018795651934</v>
      </c>
      <c r="AH5">
        <v>0.1</v>
      </c>
    </row>
    <row r="6" spans="1:34" x14ac:dyDescent="0.25">
      <c r="A6" s="18">
        <v>18</v>
      </c>
      <c r="B6" s="18">
        <v>432</v>
      </c>
      <c r="C6" s="18" t="s">
        <v>154</v>
      </c>
      <c r="D6" s="18" t="s">
        <v>155</v>
      </c>
      <c r="E6" s="18" t="s">
        <v>156</v>
      </c>
      <c r="F6" s="18" t="s">
        <v>157</v>
      </c>
      <c r="G6" s="18" t="s">
        <v>158</v>
      </c>
      <c r="H6" s="18">
        <v>8058</v>
      </c>
      <c r="I6" s="18">
        <v>8059</v>
      </c>
      <c r="J6" s="18">
        <v>7985</v>
      </c>
      <c r="K6" s="18">
        <v>2110</v>
      </c>
      <c r="L6" s="18">
        <v>2110</v>
      </c>
      <c r="M6" s="18" t="s">
        <v>159</v>
      </c>
      <c r="N6" s="18" t="s">
        <v>160</v>
      </c>
      <c r="O6" s="19">
        <v>9.1783166711799993E-2</v>
      </c>
      <c r="P6" s="19">
        <v>3.7143299999999997E-2</v>
      </c>
      <c r="Q6" s="18" t="s">
        <v>161</v>
      </c>
      <c r="R6" s="18" t="s">
        <v>162</v>
      </c>
      <c r="S6" s="18">
        <v>26</v>
      </c>
      <c r="T6" s="18">
        <v>21</v>
      </c>
      <c r="U6" s="18" t="s">
        <v>57</v>
      </c>
      <c r="V6" s="18" t="s">
        <v>58</v>
      </c>
      <c r="W6" s="18" t="s">
        <v>57</v>
      </c>
      <c r="X6" s="20">
        <v>2.0660690000000002</v>
      </c>
      <c r="Y6" s="20">
        <v>12.512048</v>
      </c>
      <c r="Z6" s="20">
        <v>0.47</v>
      </c>
      <c r="AA6" s="20">
        <v>0.505</v>
      </c>
      <c r="AB6" s="20">
        <f t="shared" si="0"/>
        <v>4.0672528964481001E-2</v>
      </c>
      <c r="AC6" s="20">
        <f t="shared" si="1"/>
        <v>0.23004568247680798</v>
      </c>
      <c r="AF6">
        <v>1977.11079101</v>
      </c>
      <c r="AH6">
        <v>0.32</v>
      </c>
    </row>
    <row r="7" spans="1:34" x14ac:dyDescent="0.25">
      <c r="A7" s="18">
        <v>18</v>
      </c>
      <c r="B7" s="18">
        <v>432</v>
      </c>
      <c r="C7" s="18" t="s">
        <v>154</v>
      </c>
      <c r="D7" s="18" t="s">
        <v>155</v>
      </c>
      <c r="E7" s="18" t="s">
        <v>156</v>
      </c>
      <c r="F7" s="18" t="s">
        <v>157</v>
      </c>
      <c r="G7" s="18" t="s">
        <v>158</v>
      </c>
      <c r="H7" s="18">
        <v>8059</v>
      </c>
      <c r="I7" s="18">
        <v>8060</v>
      </c>
      <c r="J7" s="18">
        <v>7986</v>
      </c>
      <c r="K7" s="18">
        <v>2110</v>
      </c>
      <c r="L7" s="18">
        <v>2110</v>
      </c>
      <c r="M7" s="18" t="s">
        <v>159</v>
      </c>
      <c r="N7" s="18" t="s">
        <v>160</v>
      </c>
      <c r="O7" s="19">
        <v>6.1035230025300002</v>
      </c>
      <c r="P7" s="19">
        <v>2.4700099999999998</v>
      </c>
      <c r="Q7" s="18" t="s">
        <v>161</v>
      </c>
      <c r="R7" s="18" t="s">
        <v>162</v>
      </c>
      <c r="S7" s="18">
        <v>26</v>
      </c>
      <c r="T7" s="18">
        <v>21</v>
      </c>
      <c r="U7" s="18" t="s">
        <v>57</v>
      </c>
      <c r="V7" s="18" t="s">
        <v>58</v>
      </c>
      <c r="W7" s="18" t="s">
        <v>57</v>
      </c>
      <c r="X7" s="20">
        <v>2.0660690000000002</v>
      </c>
      <c r="Y7" s="20">
        <v>12.512048</v>
      </c>
      <c r="Z7" s="20">
        <v>0.47</v>
      </c>
      <c r="AA7" s="20">
        <v>0.505</v>
      </c>
      <c r="AB7" s="20">
        <f t="shared" si="0"/>
        <v>2.7047018780657002</v>
      </c>
      <c r="AC7" s="20">
        <f t="shared" si="1"/>
        <v>15.2979174218376</v>
      </c>
    </row>
    <row r="8" spans="1:34" x14ac:dyDescent="0.25">
      <c r="A8" s="18">
        <v>18</v>
      </c>
      <c r="B8" s="18">
        <v>432</v>
      </c>
      <c r="C8" s="18" t="s">
        <v>154</v>
      </c>
      <c r="D8" s="18" t="s">
        <v>155</v>
      </c>
      <c r="E8" s="18" t="s">
        <v>156</v>
      </c>
      <c r="F8" s="18" t="s">
        <v>157</v>
      </c>
      <c r="G8" s="18" t="s">
        <v>158</v>
      </c>
      <c r="H8" s="18">
        <v>8061</v>
      </c>
      <c r="I8" s="18">
        <v>8062</v>
      </c>
      <c r="J8" s="18">
        <v>7988</v>
      </c>
      <c r="K8" s="18">
        <v>2110</v>
      </c>
      <c r="L8" s="18">
        <v>2110</v>
      </c>
      <c r="M8" s="18" t="s">
        <v>159</v>
      </c>
      <c r="N8" s="18" t="s">
        <v>160</v>
      </c>
      <c r="O8" s="19">
        <v>0.26744480057999998</v>
      </c>
      <c r="P8" s="19">
        <v>0.10823099999999999</v>
      </c>
      <c r="Q8" s="18" t="s">
        <v>161</v>
      </c>
      <c r="R8" s="18" t="s">
        <v>162</v>
      </c>
      <c r="S8" s="18">
        <v>26</v>
      </c>
      <c r="T8" s="18">
        <v>21</v>
      </c>
      <c r="U8" s="18" t="s">
        <v>57</v>
      </c>
      <c r="V8" s="18" t="s">
        <v>58</v>
      </c>
      <c r="W8" s="18" t="s">
        <v>57</v>
      </c>
      <c r="X8" s="20">
        <v>2.0660690000000002</v>
      </c>
      <c r="Y8" s="20">
        <v>12.512048</v>
      </c>
      <c r="Z8" s="20">
        <v>0.47</v>
      </c>
      <c r="AA8" s="20">
        <v>0.505</v>
      </c>
      <c r="AB8" s="20">
        <f t="shared" si="0"/>
        <v>0.11851473838767002</v>
      </c>
      <c r="AC8" s="20">
        <f t="shared" si="1"/>
        <v>0.67032477620856001</v>
      </c>
    </row>
    <row r="9" spans="1:34" x14ac:dyDescent="0.25">
      <c r="A9" s="18">
        <v>18</v>
      </c>
      <c r="B9" s="18">
        <v>432</v>
      </c>
      <c r="C9" s="18" t="s">
        <v>154</v>
      </c>
      <c r="D9" s="18" t="s">
        <v>155</v>
      </c>
      <c r="E9" s="18" t="s">
        <v>156</v>
      </c>
      <c r="F9" s="18" t="s">
        <v>157</v>
      </c>
      <c r="G9" s="18" t="s">
        <v>158</v>
      </c>
      <c r="H9" s="18">
        <v>8062</v>
      </c>
      <c r="I9" s="18">
        <v>8063</v>
      </c>
      <c r="J9" s="18">
        <v>7989</v>
      </c>
      <c r="K9" s="18">
        <v>2110</v>
      </c>
      <c r="L9" s="18">
        <v>2110</v>
      </c>
      <c r="M9" s="18" t="s">
        <v>159</v>
      </c>
      <c r="N9" s="18" t="s">
        <v>160</v>
      </c>
      <c r="O9" s="19">
        <v>17.785108790300001</v>
      </c>
      <c r="P9" s="19">
        <v>7.1973799999999999</v>
      </c>
      <c r="Q9" s="18" t="s">
        <v>161</v>
      </c>
      <c r="R9" s="18" t="s">
        <v>162</v>
      </c>
      <c r="S9" s="18">
        <v>26</v>
      </c>
      <c r="T9" s="18">
        <v>21</v>
      </c>
      <c r="U9" s="18" t="s">
        <v>57</v>
      </c>
      <c r="V9" s="18" t="s">
        <v>58</v>
      </c>
      <c r="W9" s="18" t="s">
        <v>57</v>
      </c>
      <c r="X9" s="20">
        <v>2.0660690000000002</v>
      </c>
      <c r="Y9" s="20">
        <v>12.512048</v>
      </c>
      <c r="Z9" s="20">
        <v>0.47</v>
      </c>
      <c r="AA9" s="20">
        <v>0.505</v>
      </c>
      <c r="AB9" s="20">
        <f t="shared" si="0"/>
        <v>7.8812503605866011</v>
      </c>
      <c r="AC9" s="20">
        <f t="shared" si="1"/>
        <v>44.576712196948797</v>
      </c>
    </row>
    <row r="10" spans="1:34" x14ac:dyDescent="0.25">
      <c r="A10" s="18">
        <v>18</v>
      </c>
      <c r="B10" s="18">
        <v>432</v>
      </c>
      <c r="C10" s="18" t="s">
        <v>154</v>
      </c>
      <c r="D10" s="18" t="s">
        <v>155</v>
      </c>
      <c r="E10" s="18" t="s">
        <v>156</v>
      </c>
      <c r="F10" s="18" t="s">
        <v>157</v>
      </c>
      <c r="G10" s="18" t="s">
        <v>158</v>
      </c>
      <c r="H10" s="18">
        <v>8063</v>
      </c>
      <c r="I10" s="18">
        <v>8064</v>
      </c>
      <c r="J10" s="18">
        <v>7990</v>
      </c>
      <c r="K10" s="18">
        <v>2110</v>
      </c>
      <c r="L10" s="18">
        <v>2110</v>
      </c>
      <c r="M10" s="18" t="s">
        <v>159</v>
      </c>
      <c r="N10" s="18" t="s">
        <v>160</v>
      </c>
      <c r="O10" s="19">
        <v>14.308643180500001</v>
      </c>
      <c r="P10" s="19">
        <v>5.7904999999999998</v>
      </c>
      <c r="Q10" s="18" t="s">
        <v>161</v>
      </c>
      <c r="R10" s="18" t="s">
        <v>162</v>
      </c>
      <c r="S10" s="18">
        <v>26</v>
      </c>
      <c r="T10" s="18">
        <v>21</v>
      </c>
      <c r="U10" s="18" t="s">
        <v>57</v>
      </c>
      <c r="V10" s="18" t="s">
        <v>58</v>
      </c>
      <c r="W10" s="18" t="s">
        <v>57</v>
      </c>
      <c r="X10" s="20">
        <v>2.0660690000000002</v>
      </c>
      <c r="Y10" s="20">
        <v>12.512048</v>
      </c>
      <c r="Z10" s="20">
        <v>0.47</v>
      </c>
      <c r="AA10" s="20">
        <v>0.505</v>
      </c>
      <c r="AB10" s="20">
        <f t="shared" si="0"/>
        <v>6.3406934485850002</v>
      </c>
      <c r="AC10" s="20">
        <f t="shared" si="1"/>
        <v>35.863251902279998</v>
      </c>
    </row>
    <row r="11" spans="1:34" x14ac:dyDescent="0.25">
      <c r="A11" s="18">
        <v>18</v>
      </c>
      <c r="B11" s="18">
        <v>432</v>
      </c>
      <c r="C11" s="18" t="s">
        <v>154</v>
      </c>
      <c r="D11" s="18" t="s">
        <v>155</v>
      </c>
      <c r="E11" s="18" t="s">
        <v>156</v>
      </c>
      <c r="F11" s="18" t="s">
        <v>157</v>
      </c>
      <c r="G11" s="18" t="s">
        <v>158</v>
      </c>
      <c r="H11" s="18">
        <v>8064</v>
      </c>
      <c r="I11" s="18">
        <v>8065</v>
      </c>
      <c r="J11" s="18">
        <v>7991</v>
      </c>
      <c r="K11" s="18">
        <v>2110</v>
      </c>
      <c r="L11" s="18">
        <v>2110</v>
      </c>
      <c r="M11" s="18" t="s">
        <v>159</v>
      </c>
      <c r="N11" s="18" t="s">
        <v>160</v>
      </c>
      <c r="O11" s="19">
        <v>36.507937407299998</v>
      </c>
      <c r="P11" s="19">
        <v>14.7742</v>
      </c>
      <c r="Q11" s="18" t="s">
        <v>161</v>
      </c>
      <c r="R11" s="18" t="s">
        <v>162</v>
      </c>
      <c r="S11" s="18">
        <v>26</v>
      </c>
      <c r="T11" s="18">
        <v>21</v>
      </c>
      <c r="U11" s="18" t="s">
        <v>57</v>
      </c>
      <c r="V11" s="18" t="s">
        <v>58</v>
      </c>
      <c r="W11" s="18" t="s">
        <v>57</v>
      </c>
      <c r="X11" s="20">
        <v>2.0660690000000002</v>
      </c>
      <c r="Y11" s="20">
        <v>12.512048</v>
      </c>
      <c r="Z11" s="20">
        <v>0.47</v>
      </c>
      <c r="AA11" s="20">
        <v>0.505</v>
      </c>
      <c r="AB11" s="20">
        <f t="shared" si="0"/>
        <v>16.177993808494001</v>
      </c>
      <c r="AC11" s="20">
        <f t="shared" si="1"/>
        <v>91.503472282991993</v>
      </c>
    </row>
    <row r="12" spans="1:34" x14ac:dyDescent="0.25">
      <c r="A12" s="18">
        <v>18</v>
      </c>
      <c r="B12" s="18">
        <v>432</v>
      </c>
      <c r="C12" s="18" t="s">
        <v>154</v>
      </c>
      <c r="D12" s="18" t="s">
        <v>155</v>
      </c>
      <c r="E12" s="18" t="s">
        <v>156</v>
      </c>
      <c r="F12" s="18" t="s">
        <v>157</v>
      </c>
      <c r="G12" s="18" t="s">
        <v>158</v>
      </c>
      <c r="H12" s="18">
        <v>9559</v>
      </c>
      <c r="I12" s="18">
        <v>9560</v>
      </c>
      <c r="J12" s="18">
        <v>9517</v>
      </c>
      <c r="K12" s="18">
        <v>2120</v>
      </c>
      <c r="L12" s="18">
        <v>2120</v>
      </c>
      <c r="M12" s="18" t="s">
        <v>159</v>
      </c>
      <c r="N12" s="18" t="s">
        <v>160</v>
      </c>
      <c r="O12" s="19">
        <v>0.21092676062499999</v>
      </c>
      <c r="P12" s="19">
        <v>8.5359000000000004E-2</v>
      </c>
      <c r="Q12" s="18" t="s">
        <v>161</v>
      </c>
      <c r="R12" s="18" t="s">
        <v>162</v>
      </c>
      <c r="S12" s="18">
        <v>27</v>
      </c>
      <c r="T12" s="18">
        <v>22</v>
      </c>
      <c r="U12" s="18" t="s">
        <v>59</v>
      </c>
      <c r="V12" s="18" t="s">
        <v>60</v>
      </c>
      <c r="W12" s="18" t="s">
        <v>61</v>
      </c>
      <c r="X12" s="20">
        <v>1.2824150000000001</v>
      </c>
      <c r="Y12" s="20">
        <v>9.8094619999999999</v>
      </c>
      <c r="Z12" s="20">
        <v>0.47</v>
      </c>
      <c r="AA12" s="20">
        <v>0.505</v>
      </c>
      <c r="AB12" s="20">
        <f t="shared" si="0"/>
        <v>5.8016800852050014E-2</v>
      </c>
      <c r="AC12" s="20">
        <f t="shared" si="1"/>
        <v>0.41447630409471004</v>
      </c>
    </row>
    <row r="13" spans="1:34" x14ac:dyDescent="0.25">
      <c r="A13" s="18">
        <v>18</v>
      </c>
      <c r="B13" s="18">
        <v>432</v>
      </c>
      <c r="C13" s="18" t="s">
        <v>154</v>
      </c>
      <c r="D13" s="18" t="s">
        <v>155</v>
      </c>
      <c r="E13" s="18" t="s">
        <v>156</v>
      </c>
      <c r="F13" s="18" t="s">
        <v>157</v>
      </c>
      <c r="G13" s="18" t="s">
        <v>158</v>
      </c>
      <c r="H13" s="18">
        <v>9575</v>
      </c>
      <c r="I13" s="18">
        <v>9576</v>
      </c>
      <c r="J13" s="18">
        <v>9533</v>
      </c>
      <c r="K13" s="18">
        <v>2120</v>
      </c>
      <c r="L13" s="18">
        <v>2120</v>
      </c>
      <c r="M13" s="18" t="s">
        <v>159</v>
      </c>
      <c r="N13" s="18" t="s">
        <v>160</v>
      </c>
      <c r="O13" s="19">
        <v>11.636961235699999</v>
      </c>
      <c r="P13" s="19">
        <v>4.7093100000000003</v>
      </c>
      <c r="Q13" s="18" t="s">
        <v>161</v>
      </c>
      <c r="R13" s="18" t="s">
        <v>162</v>
      </c>
      <c r="S13" s="18">
        <v>27</v>
      </c>
      <c r="T13" s="18">
        <v>22</v>
      </c>
      <c r="U13" s="18" t="s">
        <v>59</v>
      </c>
      <c r="V13" s="18" t="s">
        <v>60</v>
      </c>
      <c r="W13" s="18" t="s">
        <v>61</v>
      </c>
      <c r="X13" s="20">
        <v>1.2824150000000001</v>
      </c>
      <c r="Y13" s="20">
        <v>9.8094619999999999</v>
      </c>
      <c r="Z13" s="20">
        <v>0.47</v>
      </c>
      <c r="AA13" s="20">
        <v>0.505</v>
      </c>
      <c r="AB13" s="20">
        <f t="shared" si="0"/>
        <v>3.2008235853345006</v>
      </c>
      <c r="AC13" s="20">
        <f t="shared" si="1"/>
        <v>22.866919758153902</v>
      </c>
    </row>
    <row r="14" spans="1:34" x14ac:dyDescent="0.25">
      <c r="A14" s="18">
        <v>18</v>
      </c>
      <c r="B14" s="18">
        <v>432</v>
      </c>
      <c r="C14" s="18" t="s">
        <v>154</v>
      </c>
      <c r="D14" s="18" t="s">
        <v>155</v>
      </c>
      <c r="E14" s="18" t="s">
        <v>156</v>
      </c>
      <c r="F14" s="18" t="s">
        <v>157</v>
      </c>
      <c r="G14" s="18" t="s">
        <v>158</v>
      </c>
      <c r="H14" s="18">
        <v>9577</v>
      </c>
      <c r="I14" s="18">
        <v>9578</v>
      </c>
      <c r="J14" s="18">
        <v>9535</v>
      </c>
      <c r="K14" s="18">
        <v>2120</v>
      </c>
      <c r="L14" s="18">
        <v>2120</v>
      </c>
      <c r="M14" s="18" t="s">
        <v>159</v>
      </c>
      <c r="N14" s="18" t="s">
        <v>160</v>
      </c>
      <c r="O14" s="19">
        <v>1.6536941782099999E-2</v>
      </c>
      <c r="P14" s="19">
        <v>6.6922600000000002E-3</v>
      </c>
      <c r="Q14" s="18" t="s">
        <v>161</v>
      </c>
      <c r="R14" s="18" t="s">
        <v>162</v>
      </c>
      <c r="S14" s="18">
        <v>27</v>
      </c>
      <c r="T14" s="18">
        <v>22</v>
      </c>
      <c r="U14" s="18" t="s">
        <v>59</v>
      </c>
      <c r="V14" s="18" t="s">
        <v>60</v>
      </c>
      <c r="W14" s="18" t="s">
        <v>61</v>
      </c>
      <c r="X14" s="20">
        <v>1.2824150000000001</v>
      </c>
      <c r="Y14" s="20">
        <v>9.8094619999999999</v>
      </c>
      <c r="Z14" s="20">
        <v>0.47</v>
      </c>
      <c r="AA14" s="20">
        <v>0.505</v>
      </c>
      <c r="AB14" s="20">
        <f t="shared" si="0"/>
        <v>4.5485949421870007E-3</v>
      </c>
      <c r="AC14" s="20">
        <f t="shared" si="1"/>
        <v>3.2495497731239401E-2</v>
      </c>
    </row>
    <row r="15" spans="1:34" x14ac:dyDescent="0.25">
      <c r="A15" s="18">
        <v>18</v>
      </c>
      <c r="B15" s="18">
        <v>432</v>
      </c>
      <c r="C15" s="18" t="s">
        <v>154</v>
      </c>
      <c r="D15" s="18" t="s">
        <v>155</v>
      </c>
      <c r="E15" s="18" t="s">
        <v>156</v>
      </c>
      <c r="F15" s="18" t="s">
        <v>157</v>
      </c>
      <c r="G15" s="18" t="s">
        <v>158</v>
      </c>
      <c r="H15" s="18">
        <v>9592</v>
      </c>
      <c r="I15" s="18">
        <v>9593</v>
      </c>
      <c r="J15" s="18">
        <v>9550</v>
      </c>
      <c r="K15" s="18">
        <v>2120</v>
      </c>
      <c r="L15" s="18">
        <v>2120</v>
      </c>
      <c r="M15" s="18" t="s">
        <v>159</v>
      </c>
      <c r="N15" s="18" t="s">
        <v>160</v>
      </c>
      <c r="O15" s="19">
        <v>94.983748235299998</v>
      </c>
      <c r="P15" s="19">
        <v>38.438600000000001</v>
      </c>
      <c r="Q15" s="18" t="s">
        <v>161</v>
      </c>
      <c r="R15" s="18" t="s">
        <v>162</v>
      </c>
      <c r="S15" s="18">
        <v>27</v>
      </c>
      <c r="T15" s="18">
        <v>22</v>
      </c>
      <c r="U15" s="18" t="s">
        <v>59</v>
      </c>
      <c r="V15" s="18" t="s">
        <v>60</v>
      </c>
      <c r="W15" s="18" t="s">
        <v>61</v>
      </c>
      <c r="X15" s="20">
        <v>1.2824150000000001</v>
      </c>
      <c r="Y15" s="20">
        <v>9.8094619999999999</v>
      </c>
      <c r="Z15" s="20">
        <v>0.47</v>
      </c>
      <c r="AA15" s="20">
        <v>0.505</v>
      </c>
      <c r="AB15" s="20">
        <f t="shared" si="0"/>
        <v>26.125945726070004</v>
      </c>
      <c r="AC15" s="20">
        <f t="shared" si="1"/>
        <v>186.64568308643402</v>
      </c>
    </row>
    <row r="16" spans="1:34" x14ac:dyDescent="0.25">
      <c r="A16" s="18">
        <v>18</v>
      </c>
      <c r="B16" s="18">
        <v>432</v>
      </c>
      <c r="C16" s="18" t="s">
        <v>154</v>
      </c>
      <c r="D16" s="18" t="s">
        <v>155</v>
      </c>
      <c r="E16" s="18" t="s">
        <v>156</v>
      </c>
      <c r="F16" s="18" t="s">
        <v>157</v>
      </c>
      <c r="G16" s="18" t="s">
        <v>158</v>
      </c>
      <c r="H16" s="18">
        <v>9594</v>
      </c>
      <c r="I16" s="18">
        <v>9595</v>
      </c>
      <c r="J16" s="18">
        <v>9552</v>
      </c>
      <c r="K16" s="18">
        <v>2120</v>
      </c>
      <c r="L16" s="18">
        <v>2120</v>
      </c>
      <c r="M16" s="18" t="s">
        <v>159</v>
      </c>
      <c r="N16" s="18" t="s">
        <v>160</v>
      </c>
      <c r="O16" s="19">
        <v>21.225103790799999</v>
      </c>
      <c r="P16" s="19">
        <v>8.5894899999999996</v>
      </c>
      <c r="Q16" s="18" t="s">
        <v>161</v>
      </c>
      <c r="R16" s="18" t="s">
        <v>162</v>
      </c>
      <c r="S16" s="18">
        <v>27</v>
      </c>
      <c r="T16" s="18">
        <v>22</v>
      </c>
      <c r="U16" s="18" t="s">
        <v>59</v>
      </c>
      <c r="V16" s="18" t="s">
        <v>60</v>
      </c>
      <c r="W16" s="18" t="s">
        <v>61</v>
      </c>
      <c r="X16" s="20">
        <v>1.2824150000000001</v>
      </c>
      <c r="Y16" s="20">
        <v>9.8094619999999999</v>
      </c>
      <c r="Z16" s="20">
        <v>0.47</v>
      </c>
      <c r="AA16" s="20">
        <v>0.505</v>
      </c>
      <c r="AB16" s="20">
        <f t="shared" si="0"/>
        <v>5.8381041337255004</v>
      </c>
      <c r="AC16" s="20">
        <f t="shared" si="1"/>
        <v>41.7078464984181</v>
      </c>
    </row>
    <row r="17" spans="1:29" x14ac:dyDescent="0.25">
      <c r="A17" s="18">
        <v>18</v>
      </c>
      <c r="B17" s="18">
        <v>432</v>
      </c>
      <c r="C17" s="18" t="s">
        <v>154</v>
      </c>
      <c r="D17" s="18" t="s">
        <v>155</v>
      </c>
      <c r="E17" s="18" t="s">
        <v>156</v>
      </c>
      <c r="F17" s="18" t="s">
        <v>157</v>
      </c>
      <c r="G17" s="18" t="s">
        <v>158</v>
      </c>
      <c r="H17" s="18">
        <v>9596</v>
      </c>
      <c r="I17" s="18">
        <v>9597</v>
      </c>
      <c r="J17" s="18">
        <v>9554</v>
      </c>
      <c r="K17" s="18">
        <v>2120</v>
      </c>
      <c r="L17" s="18">
        <v>2120</v>
      </c>
      <c r="M17" s="18" t="s">
        <v>159</v>
      </c>
      <c r="N17" s="18" t="s">
        <v>160</v>
      </c>
      <c r="O17" s="19">
        <v>39.912413344000001</v>
      </c>
      <c r="P17" s="19">
        <v>16.152000000000001</v>
      </c>
      <c r="Q17" s="18" t="s">
        <v>161</v>
      </c>
      <c r="R17" s="18" t="s">
        <v>162</v>
      </c>
      <c r="S17" s="18">
        <v>27</v>
      </c>
      <c r="T17" s="18">
        <v>22</v>
      </c>
      <c r="U17" s="18" t="s">
        <v>59</v>
      </c>
      <c r="V17" s="18" t="s">
        <v>60</v>
      </c>
      <c r="W17" s="18" t="s">
        <v>61</v>
      </c>
      <c r="X17" s="20">
        <v>1.2824150000000001</v>
      </c>
      <c r="Y17" s="20">
        <v>9.8094619999999999</v>
      </c>
      <c r="Z17" s="20">
        <v>0.47</v>
      </c>
      <c r="AA17" s="20">
        <v>0.505</v>
      </c>
      <c r="AB17" s="20">
        <f t="shared" si="0"/>
        <v>10.978190552400003</v>
      </c>
      <c r="AC17" s="20">
        <f t="shared" si="1"/>
        <v>78.429002960880013</v>
      </c>
    </row>
    <row r="18" spans="1:29" x14ac:dyDescent="0.25">
      <c r="A18" s="18">
        <v>18</v>
      </c>
      <c r="B18" s="18">
        <v>432</v>
      </c>
      <c r="C18" s="18" t="s">
        <v>154</v>
      </c>
      <c r="D18" s="18" t="s">
        <v>155</v>
      </c>
      <c r="E18" s="18" t="s">
        <v>156</v>
      </c>
      <c r="F18" s="18" t="s">
        <v>157</v>
      </c>
      <c r="G18" s="18" t="s">
        <v>158</v>
      </c>
      <c r="H18" s="18">
        <v>9598</v>
      </c>
      <c r="I18" s="18">
        <v>9599</v>
      </c>
      <c r="J18" s="18">
        <v>9556</v>
      </c>
      <c r="K18" s="18">
        <v>2120</v>
      </c>
      <c r="L18" s="18">
        <v>2120</v>
      </c>
      <c r="M18" s="18" t="s">
        <v>159</v>
      </c>
      <c r="N18" s="18" t="s">
        <v>160</v>
      </c>
      <c r="O18" s="19">
        <v>14.741644685000001</v>
      </c>
      <c r="P18" s="19">
        <v>5.9657299999999998</v>
      </c>
      <c r="Q18" s="18" t="s">
        <v>161</v>
      </c>
      <c r="R18" s="18" t="s">
        <v>162</v>
      </c>
      <c r="S18" s="18">
        <v>27</v>
      </c>
      <c r="T18" s="18">
        <v>22</v>
      </c>
      <c r="U18" s="18" t="s">
        <v>59</v>
      </c>
      <c r="V18" s="18" t="s">
        <v>60</v>
      </c>
      <c r="W18" s="18" t="s">
        <v>61</v>
      </c>
      <c r="X18" s="20">
        <v>1.2824150000000001</v>
      </c>
      <c r="Y18" s="20">
        <v>9.8094619999999999</v>
      </c>
      <c r="Z18" s="20">
        <v>0.47</v>
      </c>
      <c r="AA18" s="20">
        <v>0.505</v>
      </c>
      <c r="AB18" s="20">
        <f t="shared" si="0"/>
        <v>4.0547870681134999</v>
      </c>
      <c r="AC18" s="20">
        <f t="shared" si="1"/>
        <v>28.967697859943698</v>
      </c>
    </row>
    <row r="19" spans="1:29" x14ac:dyDescent="0.25">
      <c r="A19" s="18">
        <v>18</v>
      </c>
      <c r="B19" s="18">
        <v>432</v>
      </c>
      <c r="C19" s="18" t="s">
        <v>154</v>
      </c>
      <c r="D19" s="18" t="s">
        <v>155</v>
      </c>
      <c r="E19" s="18" t="s">
        <v>156</v>
      </c>
      <c r="F19" s="18" t="s">
        <v>157</v>
      </c>
      <c r="G19" s="18" t="s">
        <v>158</v>
      </c>
      <c r="H19" s="18">
        <v>9606</v>
      </c>
      <c r="I19" s="18">
        <v>9607</v>
      </c>
      <c r="J19" s="18">
        <v>9564</v>
      </c>
      <c r="K19" s="18">
        <v>2120</v>
      </c>
      <c r="L19" s="18">
        <v>2120</v>
      </c>
      <c r="M19" s="18" t="s">
        <v>159</v>
      </c>
      <c r="N19" s="18" t="s">
        <v>160</v>
      </c>
      <c r="O19" s="19">
        <v>46.207855712499999</v>
      </c>
      <c r="P19" s="19">
        <v>18.6997</v>
      </c>
      <c r="Q19" s="18" t="s">
        <v>161</v>
      </c>
      <c r="R19" s="18" t="s">
        <v>162</v>
      </c>
      <c r="S19" s="18">
        <v>27</v>
      </c>
      <c r="T19" s="18">
        <v>22</v>
      </c>
      <c r="U19" s="18" t="s">
        <v>59</v>
      </c>
      <c r="V19" s="18" t="s">
        <v>60</v>
      </c>
      <c r="W19" s="18" t="s">
        <v>61</v>
      </c>
      <c r="X19" s="20">
        <v>1.2824150000000001</v>
      </c>
      <c r="Y19" s="20">
        <v>9.8094619999999999</v>
      </c>
      <c r="Z19" s="20">
        <v>0.47</v>
      </c>
      <c r="AA19" s="20">
        <v>0.505</v>
      </c>
      <c r="AB19" s="20">
        <f t="shared" si="0"/>
        <v>12.709811161015002</v>
      </c>
      <c r="AC19" s="20">
        <f t="shared" si="1"/>
        <v>90.799828297893001</v>
      </c>
    </row>
    <row r="20" spans="1:29" x14ac:dyDescent="0.25">
      <c r="A20" s="18">
        <v>18</v>
      </c>
      <c r="B20" s="18">
        <v>432</v>
      </c>
      <c r="C20" s="18" t="s">
        <v>154</v>
      </c>
      <c r="D20" s="18" t="s">
        <v>155</v>
      </c>
      <c r="E20" s="18" t="s">
        <v>156</v>
      </c>
      <c r="F20" s="18" t="s">
        <v>157</v>
      </c>
      <c r="G20" s="18" t="s">
        <v>158</v>
      </c>
      <c r="H20" s="18">
        <v>9609</v>
      </c>
      <c r="I20" s="18">
        <v>9610</v>
      </c>
      <c r="J20" s="18">
        <v>9567</v>
      </c>
      <c r="K20" s="18">
        <v>2120</v>
      </c>
      <c r="L20" s="18">
        <v>2120</v>
      </c>
      <c r="M20" s="18" t="s">
        <v>159</v>
      </c>
      <c r="N20" s="18" t="s">
        <v>160</v>
      </c>
      <c r="O20" s="19">
        <v>11.024269668900001</v>
      </c>
      <c r="P20" s="19">
        <v>4.46136</v>
      </c>
      <c r="Q20" s="18" t="s">
        <v>161</v>
      </c>
      <c r="R20" s="18" t="s">
        <v>162</v>
      </c>
      <c r="S20" s="18">
        <v>27</v>
      </c>
      <c r="T20" s="18">
        <v>22</v>
      </c>
      <c r="U20" s="18" t="s">
        <v>59</v>
      </c>
      <c r="V20" s="18" t="s">
        <v>60</v>
      </c>
      <c r="W20" s="18" t="s">
        <v>61</v>
      </c>
      <c r="X20" s="20">
        <v>1.2824150000000001</v>
      </c>
      <c r="Y20" s="20">
        <v>9.8094619999999999</v>
      </c>
      <c r="Z20" s="20">
        <v>0.47</v>
      </c>
      <c r="AA20" s="20">
        <v>0.505</v>
      </c>
      <c r="AB20" s="20">
        <f t="shared" si="0"/>
        <v>3.032296941732</v>
      </c>
      <c r="AC20" s="20">
        <f t="shared" si="1"/>
        <v>21.6629529872184</v>
      </c>
    </row>
    <row r="21" spans="1:29" x14ac:dyDescent="0.25">
      <c r="A21" s="18">
        <v>18</v>
      </c>
      <c r="B21" s="18">
        <v>432</v>
      </c>
      <c r="C21" s="18" t="s">
        <v>154</v>
      </c>
      <c r="D21" s="18" t="s">
        <v>155</v>
      </c>
      <c r="E21" s="18" t="s">
        <v>156</v>
      </c>
      <c r="F21" s="18" t="s">
        <v>157</v>
      </c>
      <c r="G21" s="18" t="s">
        <v>158</v>
      </c>
      <c r="H21" s="18">
        <v>11956</v>
      </c>
      <c r="I21" s="18">
        <v>11957</v>
      </c>
      <c r="J21" s="18">
        <v>11911</v>
      </c>
      <c r="K21" s="18">
        <v>2130</v>
      </c>
      <c r="L21" s="18">
        <v>2130</v>
      </c>
      <c r="M21" s="18" t="s">
        <v>159</v>
      </c>
      <c r="N21" s="18" t="s">
        <v>160</v>
      </c>
      <c r="O21" s="19">
        <v>194.898262407</v>
      </c>
      <c r="P21" s="19">
        <v>78.872500000000002</v>
      </c>
      <c r="Q21" s="18" t="s">
        <v>161</v>
      </c>
      <c r="R21" s="18" t="s">
        <v>162</v>
      </c>
      <c r="S21" s="18">
        <v>28</v>
      </c>
      <c r="T21" s="18">
        <v>22</v>
      </c>
      <c r="U21" s="18" t="s">
        <v>59</v>
      </c>
      <c r="V21" s="18" t="s">
        <v>62</v>
      </c>
      <c r="W21" s="18" t="s">
        <v>63</v>
      </c>
      <c r="X21" s="20">
        <v>0.81161499999999998</v>
      </c>
      <c r="Y21" s="20">
        <v>8.1223080000000003</v>
      </c>
      <c r="Z21" s="20">
        <v>0.47</v>
      </c>
      <c r="AA21" s="20">
        <v>0.505</v>
      </c>
      <c r="AB21" s="20">
        <f t="shared" si="0"/>
        <v>33.927475166375004</v>
      </c>
      <c r="AC21" s="20">
        <f t="shared" si="1"/>
        <v>317.11023517635005</v>
      </c>
    </row>
    <row r="22" spans="1:29" x14ac:dyDescent="0.25">
      <c r="A22" s="18">
        <v>18</v>
      </c>
      <c r="B22" s="18">
        <v>432</v>
      </c>
      <c r="C22" s="18" t="s">
        <v>154</v>
      </c>
      <c r="D22" s="18" t="s">
        <v>155</v>
      </c>
      <c r="E22" s="18" t="s">
        <v>156</v>
      </c>
      <c r="F22" s="18" t="s">
        <v>157</v>
      </c>
      <c r="G22" s="18" t="s">
        <v>158</v>
      </c>
      <c r="H22" s="18">
        <v>11965</v>
      </c>
      <c r="I22" s="18">
        <v>11966</v>
      </c>
      <c r="J22" s="18">
        <v>11920</v>
      </c>
      <c r="K22" s="18">
        <v>2130</v>
      </c>
      <c r="L22" s="18">
        <v>2130</v>
      </c>
      <c r="M22" s="18" t="s">
        <v>159</v>
      </c>
      <c r="N22" s="18" t="s">
        <v>160</v>
      </c>
      <c r="O22" s="19">
        <v>8.4533181617299995</v>
      </c>
      <c r="P22" s="19">
        <v>3.4209399999999999</v>
      </c>
      <c r="Q22" s="18" t="s">
        <v>161</v>
      </c>
      <c r="R22" s="18" t="s">
        <v>162</v>
      </c>
      <c r="S22" s="18">
        <v>28</v>
      </c>
      <c r="T22" s="18">
        <v>22</v>
      </c>
      <c r="U22" s="18" t="s">
        <v>59</v>
      </c>
      <c r="V22" s="18" t="s">
        <v>62</v>
      </c>
      <c r="W22" s="18" t="s">
        <v>63</v>
      </c>
      <c r="X22" s="20">
        <v>0.81161499999999998</v>
      </c>
      <c r="Y22" s="20">
        <v>8.1223080000000003</v>
      </c>
      <c r="Z22" s="20">
        <v>0.47</v>
      </c>
      <c r="AA22" s="20">
        <v>0.505</v>
      </c>
      <c r="AB22" s="20">
        <f t="shared" si="0"/>
        <v>1.471537695593</v>
      </c>
      <c r="AC22" s="20">
        <f t="shared" si="1"/>
        <v>13.7540345231124</v>
      </c>
    </row>
    <row r="23" spans="1:29" x14ac:dyDescent="0.25">
      <c r="A23" s="18">
        <v>18</v>
      </c>
      <c r="B23" s="18">
        <v>432</v>
      </c>
      <c r="C23" s="18" t="s">
        <v>154</v>
      </c>
      <c r="D23" s="18" t="s">
        <v>155</v>
      </c>
      <c r="E23" s="18" t="s">
        <v>156</v>
      </c>
      <c r="F23" s="18" t="s">
        <v>157</v>
      </c>
      <c r="G23" s="18" t="s">
        <v>158</v>
      </c>
      <c r="H23" s="18">
        <v>11967</v>
      </c>
      <c r="I23" s="18">
        <v>11968</v>
      </c>
      <c r="J23" s="18">
        <v>11922</v>
      </c>
      <c r="K23" s="18">
        <v>2130</v>
      </c>
      <c r="L23" s="18">
        <v>2130</v>
      </c>
      <c r="M23" s="18" t="s">
        <v>159</v>
      </c>
      <c r="N23" s="18" t="s">
        <v>160</v>
      </c>
      <c r="O23" s="19">
        <v>19.959741363300001</v>
      </c>
      <c r="P23" s="19">
        <v>8.07742</v>
      </c>
      <c r="Q23" s="18" t="s">
        <v>161</v>
      </c>
      <c r="R23" s="18" t="s">
        <v>162</v>
      </c>
      <c r="S23" s="18">
        <v>28</v>
      </c>
      <c r="T23" s="18">
        <v>22</v>
      </c>
      <c r="U23" s="18" t="s">
        <v>59</v>
      </c>
      <c r="V23" s="18" t="s">
        <v>62</v>
      </c>
      <c r="W23" s="18" t="s">
        <v>63</v>
      </c>
      <c r="X23" s="20">
        <v>0.81161499999999998</v>
      </c>
      <c r="Y23" s="20">
        <v>8.1223080000000003</v>
      </c>
      <c r="Z23" s="20">
        <v>0.47</v>
      </c>
      <c r="AA23" s="20">
        <v>0.505</v>
      </c>
      <c r="AB23" s="20">
        <f t="shared" si="0"/>
        <v>3.4745502736490002</v>
      </c>
      <c r="AC23" s="20">
        <f t="shared" si="1"/>
        <v>32.475610077253201</v>
      </c>
    </row>
    <row r="24" spans="1:29" x14ac:dyDescent="0.25">
      <c r="A24" s="18">
        <v>18</v>
      </c>
      <c r="B24" s="18">
        <v>432</v>
      </c>
      <c r="C24" s="18" t="s">
        <v>154</v>
      </c>
      <c r="D24" s="18" t="s">
        <v>155</v>
      </c>
      <c r="E24" s="18" t="s">
        <v>156</v>
      </c>
      <c r="F24" s="18" t="s">
        <v>157</v>
      </c>
      <c r="G24" s="18" t="s">
        <v>158</v>
      </c>
      <c r="H24" s="18">
        <v>11971</v>
      </c>
      <c r="I24" s="18">
        <v>11972</v>
      </c>
      <c r="J24" s="18">
        <v>11926</v>
      </c>
      <c r="K24" s="18">
        <v>2130</v>
      </c>
      <c r="L24" s="18">
        <v>2130</v>
      </c>
      <c r="M24" s="18" t="s">
        <v>159</v>
      </c>
      <c r="N24" s="18" t="s">
        <v>160</v>
      </c>
      <c r="O24" s="19">
        <v>4.61954094767</v>
      </c>
      <c r="P24" s="19">
        <v>1.8694599999999999</v>
      </c>
      <c r="Q24" s="18" t="s">
        <v>161</v>
      </c>
      <c r="R24" s="18" t="s">
        <v>162</v>
      </c>
      <c r="S24" s="18">
        <v>28</v>
      </c>
      <c r="T24" s="18">
        <v>22</v>
      </c>
      <c r="U24" s="18" t="s">
        <v>59</v>
      </c>
      <c r="V24" s="18" t="s">
        <v>62</v>
      </c>
      <c r="W24" s="18" t="s">
        <v>63</v>
      </c>
      <c r="X24" s="20">
        <v>0.81161499999999998</v>
      </c>
      <c r="Y24" s="20">
        <v>8.1223080000000003</v>
      </c>
      <c r="Z24" s="20">
        <v>0.47</v>
      </c>
      <c r="AA24" s="20">
        <v>0.505</v>
      </c>
      <c r="AB24" s="20">
        <f t="shared" si="0"/>
        <v>0.80415934228699992</v>
      </c>
      <c r="AC24" s="20">
        <f t="shared" si="1"/>
        <v>7.5162433072715995</v>
      </c>
    </row>
    <row r="25" spans="1:29" x14ac:dyDescent="0.25">
      <c r="A25" s="18">
        <v>18</v>
      </c>
      <c r="B25" s="18">
        <v>432</v>
      </c>
      <c r="C25" s="18" t="s">
        <v>154</v>
      </c>
      <c r="D25" s="18" t="s">
        <v>155</v>
      </c>
      <c r="E25" s="18" t="s">
        <v>156</v>
      </c>
      <c r="F25" s="18" t="s">
        <v>157</v>
      </c>
      <c r="G25" s="18" t="s">
        <v>158</v>
      </c>
      <c r="H25" s="18">
        <v>11973</v>
      </c>
      <c r="I25" s="18">
        <v>11974</v>
      </c>
      <c r="J25" s="18">
        <v>11928</v>
      </c>
      <c r="K25" s="18">
        <v>2130</v>
      </c>
      <c r="L25" s="18">
        <v>2130</v>
      </c>
      <c r="M25" s="18" t="s">
        <v>159</v>
      </c>
      <c r="N25" s="18" t="s">
        <v>160</v>
      </c>
      <c r="O25" s="19">
        <v>10.2771969395</v>
      </c>
      <c r="P25" s="19">
        <v>4.1590299999999996</v>
      </c>
      <c r="Q25" s="18" t="s">
        <v>161</v>
      </c>
      <c r="R25" s="18" t="s">
        <v>162</v>
      </c>
      <c r="S25" s="18">
        <v>28</v>
      </c>
      <c r="T25" s="18">
        <v>22</v>
      </c>
      <c r="U25" s="18" t="s">
        <v>59</v>
      </c>
      <c r="V25" s="18" t="s">
        <v>62</v>
      </c>
      <c r="W25" s="18" t="s">
        <v>63</v>
      </c>
      <c r="X25" s="20">
        <v>0.81161499999999998</v>
      </c>
      <c r="Y25" s="20">
        <v>8.1223080000000003</v>
      </c>
      <c r="Z25" s="20">
        <v>0.47</v>
      </c>
      <c r="AA25" s="20">
        <v>0.505</v>
      </c>
      <c r="AB25" s="20">
        <f t="shared" si="0"/>
        <v>1.7890315007284998</v>
      </c>
      <c r="AC25" s="20">
        <f t="shared" si="1"/>
        <v>16.721556707413797</v>
      </c>
    </row>
    <row r="26" spans="1:29" x14ac:dyDescent="0.25">
      <c r="A26" s="18">
        <v>18</v>
      </c>
      <c r="B26" s="18">
        <v>432</v>
      </c>
      <c r="C26" s="18" t="s">
        <v>154</v>
      </c>
      <c r="D26" s="18" t="s">
        <v>155</v>
      </c>
      <c r="E26" s="18" t="s">
        <v>156</v>
      </c>
      <c r="F26" s="18" t="s">
        <v>157</v>
      </c>
      <c r="G26" s="18" t="s">
        <v>158</v>
      </c>
      <c r="H26" s="18">
        <v>11975</v>
      </c>
      <c r="I26" s="18">
        <v>11976</v>
      </c>
      <c r="J26" s="18">
        <v>11930</v>
      </c>
      <c r="K26" s="18">
        <v>2130</v>
      </c>
      <c r="L26" s="18">
        <v>2130</v>
      </c>
      <c r="M26" s="18" t="s">
        <v>159</v>
      </c>
      <c r="N26" s="18" t="s">
        <v>160</v>
      </c>
      <c r="O26" s="19">
        <v>36.865820130700001</v>
      </c>
      <c r="P26" s="19">
        <v>14.9191</v>
      </c>
      <c r="Q26" s="18" t="s">
        <v>161</v>
      </c>
      <c r="R26" s="18" t="s">
        <v>162</v>
      </c>
      <c r="S26" s="18">
        <v>28</v>
      </c>
      <c r="T26" s="18">
        <v>22</v>
      </c>
      <c r="U26" s="18" t="s">
        <v>59</v>
      </c>
      <c r="V26" s="18" t="s">
        <v>62</v>
      </c>
      <c r="W26" s="18" t="s">
        <v>63</v>
      </c>
      <c r="X26" s="20">
        <v>0.81161499999999998</v>
      </c>
      <c r="Y26" s="20">
        <v>8.1223080000000003</v>
      </c>
      <c r="Z26" s="20">
        <v>0.47</v>
      </c>
      <c r="AA26" s="20">
        <v>0.505</v>
      </c>
      <c r="AB26" s="20">
        <f t="shared" si="0"/>
        <v>6.417539633645001</v>
      </c>
      <c r="AC26" s="20">
        <f t="shared" si="1"/>
        <v>59.982875014986</v>
      </c>
    </row>
    <row r="27" spans="1:29" x14ac:dyDescent="0.25">
      <c r="A27" s="18">
        <v>18</v>
      </c>
      <c r="B27" s="18">
        <v>432</v>
      </c>
      <c r="C27" s="18" t="s">
        <v>154</v>
      </c>
      <c r="D27" s="18" t="s">
        <v>155</v>
      </c>
      <c r="E27" s="18" t="s">
        <v>156</v>
      </c>
      <c r="F27" s="18" t="s">
        <v>157</v>
      </c>
      <c r="G27" s="18" t="s">
        <v>158</v>
      </c>
      <c r="H27" s="18">
        <v>11977</v>
      </c>
      <c r="I27" s="18">
        <v>11978</v>
      </c>
      <c r="J27" s="18">
        <v>11932</v>
      </c>
      <c r="K27" s="18">
        <v>2130</v>
      </c>
      <c r="L27" s="18">
        <v>2130</v>
      </c>
      <c r="M27" s="18" t="s">
        <v>159</v>
      </c>
      <c r="N27" s="18" t="s">
        <v>160</v>
      </c>
      <c r="O27" s="19">
        <v>18.924383238499999</v>
      </c>
      <c r="P27" s="19">
        <v>7.6584300000000001</v>
      </c>
      <c r="Q27" s="18" t="s">
        <v>161</v>
      </c>
      <c r="R27" s="18" t="s">
        <v>162</v>
      </c>
      <c r="S27" s="18">
        <v>28</v>
      </c>
      <c r="T27" s="18">
        <v>22</v>
      </c>
      <c r="U27" s="18" t="s">
        <v>59</v>
      </c>
      <c r="V27" s="18" t="s">
        <v>62</v>
      </c>
      <c r="W27" s="18" t="s">
        <v>63</v>
      </c>
      <c r="X27" s="20">
        <v>0.81161499999999998</v>
      </c>
      <c r="Y27" s="20">
        <v>8.1223080000000003</v>
      </c>
      <c r="Z27" s="20">
        <v>0.47</v>
      </c>
      <c r="AA27" s="20">
        <v>0.505</v>
      </c>
      <c r="AB27" s="20">
        <f t="shared" si="0"/>
        <v>3.2943192321585002</v>
      </c>
      <c r="AC27" s="20">
        <f t="shared" si="1"/>
        <v>30.7910429919378</v>
      </c>
    </row>
    <row r="28" spans="1:29" x14ac:dyDescent="0.25">
      <c r="A28" s="18">
        <v>18</v>
      </c>
      <c r="B28" s="18">
        <v>432</v>
      </c>
      <c r="C28" s="18" t="s">
        <v>154</v>
      </c>
      <c r="D28" s="18" t="s">
        <v>155</v>
      </c>
      <c r="E28" s="18" t="s">
        <v>156</v>
      </c>
      <c r="F28" s="18" t="s">
        <v>157</v>
      </c>
      <c r="G28" s="18" t="s">
        <v>158</v>
      </c>
      <c r="H28" s="18">
        <v>11978</v>
      </c>
      <c r="I28" s="18">
        <v>11979</v>
      </c>
      <c r="J28" s="18">
        <v>11933</v>
      </c>
      <c r="K28" s="18">
        <v>2130</v>
      </c>
      <c r="L28" s="18">
        <v>2130</v>
      </c>
      <c r="M28" s="18" t="s">
        <v>159</v>
      </c>
      <c r="N28" s="18" t="s">
        <v>160</v>
      </c>
      <c r="O28" s="19">
        <v>7.29283792863</v>
      </c>
      <c r="P28" s="19">
        <v>2.9513099999999999</v>
      </c>
      <c r="Q28" s="18" t="s">
        <v>161</v>
      </c>
      <c r="R28" s="18" t="s">
        <v>162</v>
      </c>
      <c r="S28" s="18">
        <v>28</v>
      </c>
      <c r="T28" s="18">
        <v>22</v>
      </c>
      <c r="U28" s="18" t="s">
        <v>59</v>
      </c>
      <c r="V28" s="18" t="s">
        <v>62</v>
      </c>
      <c r="W28" s="18" t="s">
        <v>63</v>
      </c>
      <c r="X28" s="20">
        <v>0.81161499999999998</v>
      </c>
      <c r="Y28" s="20">
        <v>8.1223080000000003</v>
      </c>
      <c r="Z28" s="20">
        <v>0.47</v>
      </c>
      <c r="AA28" s="20">
        <v>0.505</v>
      </c>
      <c r="AB28" s="20">
        <f t="shared" si="0"/>
        <v>1.2695235567945</v>
      </c>
      <c r="AC28" s="20">
        <f t="shared" si="1"/>
        <v>11.8658671676226</v>
      </c>
    </row>
    <row r="29" spans="1:29" x14ac:dyDescent="0.25">
      <c r="A29" s="18">
        <v>18</v>
      </c>
      <c r="B29" s="18">
        <v>432</v>
      </c>
      <c r="C29" s="18" t="s">
        <v>154</v>
      </c>
      <c r="D29" s="18" t="s">
        <v>155</v>
      </c>
      <c r="E29" s="18" t="s">
        <v>156</v>
      </c>
      <c r="F29" s="18" t="s">
        <v>157</v>
      </c>
      <c r="G29" s="18" t="s">
        <v>158</v>
      </c>
      <c r="H29" s="18">
        <v>11980</v>
      </c>
      <c r="I29" s="18">
        <v>11981</v>
      </c>
      <c r="J29" s="18">
        <v>11935</v>
      </c>
      <c r="K29" s="18">
        <v>2130</v>
      </c>
      <c r="L29" s="18">
        <v>2130</v>
      </c>
      <c r="M29" s="18" t="s">
        <v>159</v>
      </c>
      <c r="N29" s="18" t="s">
        <v>160</v>
      </c>
      <c r="O29" s="19">
        <v>5.8654917197599996</v>
      </c>
      <c r="P29" s="19">
        <v>2.3736799999999998</v>
      </c>
      <c r="Q29" s="18" t="s">
        <v>161</v>
      </c>
      <c r="R29" s="18" t="s">
        <v>162</v>
      </c>
      <c r="S29" s="18">
        <v>28</v>
      </c>
      <c r="T29" s="18">
        <v>22</v>
      </c>
      <c r="U29" s="18" t="s">
        <v>59</v>
      </c>
      <c r="V29" s="18" t="s">
        <v>62</v>
      </c>
      <c r="W29" s="18" t="s">
        <v>63</v>
      </c>
      <c r="X29" s="20">
        <v>0.81161499999999998</v>
      </c>
      <c r="Y29" s="20">
        <v>8.1223080000000003</v>
      </c>
      <c r="Z29" s="20">
        <v>0.47</v>
      </c>
      <c r="AA29" s="20">
        <v>0.505</v>
      </c>
      <c r="AB29" s="20">
        <f t="shared" si="0"/>
        <v>1.0210525753959998</v>
      </c>
      <c r="AC29" s="20">
        <f t="shared" si="1"/>
        <v>9.5434812264527995</v>
      </c>
    </row>
    <row r="30" spans="1:29" x14ac:dyDescent="0.25">
      <c r="A30" s="18">
        <v>18</v>
      </c>
      <c r="B30" s="18">
        <v>432</v>
      </c>
      <c r="C30" s="18" t="s">
        <v>154</v>
      </c>
      <c r="D30" s="18" t="s">
        <v>155</v>
      </c>
      <c r="E30" s="18" t="s">
        <v>156</v>
      </c>
      <c r="F30" s="18" t="s">
        <v>157</v>
      </c>
      <c r="G30" s="18" t="s">
        <v>158</v>
      </c>
      <c r="H30" s="18">
        <v>11989</v>
      </c>
      <c r="I30" s="18">
        <v>11990</v>
      </c>
      <c r="J30" s="18">
        <v>11944</v>
      </c>
      <c r="K30" s="18">
        <v>2130</v>
      </c>
      <c r="L30" s="18">
        <v>2130</v>
      </c>
      <c r="M30" s="18" t="s">
        <v>159</v>
      </c>
      <c r="N30" s="18" t="s">
        <v>160</v>
      </c>
      <c r="O30" s="19">
        <v>21.5010897234</v>
      </c>
      <c r="P30" s="19">
        <v>8.7011800000000008</v>
      </c>
      <c r="Q30" s="18" t="s">
        <v>161</v>
      </c>
      <c r="R30" s="18" t="s">
        <v>162</v>
      </c>
      <c r="S30" s="18">
        <v>28</v>
      </c>
      <c r="T30" s="18">
        <v>22</v>
      </c>
      <c r="U30" s="18" t="s">
        <v>59</v>
      </c>
      <c r="V30" s="18" t="s">
        <v>62</v>
      </c>
      <c r="W30" s="18" t="s">
        <v>63</v>
      </c>
      <c r="X30" s="20">
        <v>0.81161499999999998</v>
      </c>
      <c r="Y30" s="20">
        <v>8.1223080000000003</v>
      </c>
      <c r="Z30" s="20">
        <v>0.47</v>
      </c>
      <c r="AA30" s="20">
        <v>0.505</v>
      </c>
      <c r="AB30" s="20">
        <f t="shared" si="0"/>
        <v>3.7428643490210005</v>
      </c>
      <c r="AC30" s="20">
        <f t="shared" si="1"/>
        <v>34.983463642102798</v>
      </c>
    </row>
    <row r="31" spans="1:29" x14ac:dyDescent="0.25">
      <c r="A31" s="18">
        <v>18</v>
      </c>
      <c r="B31" s="18">
        <v>432</v>
      </c>
      <c r="C31" s="18" t="s">
        <v>154</v>
      </c>
      <c r="D31" s="18" t="s">
        <v>155</v>
      </c>
      <c r="E31" s="18" t="s">
        <v>156</v>
      </c>
      <c r="F31" s="18" t="s">
        <v>157</v>
      </c>
      <c r="G31" s="18" t="s">
        <v>158</v>
      </c>
      <c r="H31" s="18">
        <v>11991</v>
      </c>
      <c r="I31" s="18">
        <v>11992</v>
      </c>
      <c r="J31" s="18">
        <v>11946</v>
      </c>
      <c r="K31" s="18">
        <v>2130</v>
      </c>
      <c r="L31" s="18">
        <v>2130</v>
      </c>
      <c r="M31" s="18" t="s">
        <v>159</v>
      </c>
      <c r="N31" s="18" t="s">
        <v>160</v>
      </c>
      <c r="O31" s="19">
        <v>5.6847796913400002</v>
      </c>
      <c r="P31" s="19">
        <v>2.3005499999999999</v>
      </c>
      <c r="Q31" s="18" t="s">
        <v>161</v>
      </c>
      <c r="R31" s="18" t="s">
        <v>162</v>
      </c>
      <c r="S31" s="18">
        <v>28</v>
      </c>
      <c r="T31" s="18">
        <v>22</v>
      </c>
      <c r="U31" s="18" t="s">
        <v>59</v>
      </c>
      <c r="V31" s="18" t="s">
        <v>62</v>
      </c>
      <c r="W31" s="18" t="s">
        <v>63</v>
      </c>
      <c r="X31" s="20">
        <v>0.81161499999999998</v>
      </c>
      <c r="Y31" s="20">
        <v>8.1223080000000003</v>
      </c>
      <c r="Z31" s="20">
        <v>0.47</v>
      </c>
      <c r="AA31" s="20">
        <v>0.505</v>
      </c>
      <c r="AB31" s="20">
        <f t="shared" si="0"/>
        <v>0.98959527077249998</v>
      </c>
      <c r="AC31" s="20">
        <f t="shared" si="1"/>
        <v>9.2494589563529992</v>
      </c>
    </row>
    <row r="32" spans="1:29" x14ac:dyDescent="0.25">
      <c r="A32" s="18">
        <v>18</v>
      </c>
      <c r="B32" s="18">
        <v>432</v>
      </c>
      <c r="C32" s="18" t="s">
        <v>154</v>
      </c>
      <c r="D32" s="18" t="s">
        <v>155</v>
      </c>
      <c r="E32" s="18" t="s">
        <v>156</v>
      </c>
      <c r="F32" s="18" t="s">
        <v>157</v>
      </c>
      <c r="G32" s="18" t="s">
        <v>158</v>
      </c>
      <c r="H32" s="18">
        <v>12002</v>
      </c>
      <c r="I32" s="18">
        <v>12003</v>
      </c>
      <c r="J32" s="18">
        <v>11957</v>
      </c>
      <c r="K32" s="18">
        <v>2130</v>
      </c>
      <c r="L32" s="18">
        <v>2130</v>
      </c>
      <c r="M32" s="18" t="s">
        <v>159</v>
      </c>
      <c r="N32" s="18" t="s">
        <v>160</v>
      </c>
      <c r="O32" s="19">
        <v>5.9861127740900004</v>
      </c>
      <c r="P32" s="19">
        <v>2.4224899999999998</v>
      </c>
      <c r="Q32" s="18" t="s">
        <v>161</v>
      </c>
      <c r="R32" s="18" t="s">
        <v>162</v>
      </c>
      <c r="S32" s="18">
        <v>28</v>
      </c>
      <c r="T32" s="18">
        <v>22</v>
      </c>
      <c r="U32" s="18" t="s">
        <v>59</v>
      </c>
      <c r="V32" s="18" t="s">
        <v>62</v>
      </c>
      <c r="W32" s="18" t="s">
        <v>63</v>
      </c>
      <c r="X32" s="20">
        <v>0.81161499999999998</v>
      </c>
      <c r="Y32" s="20">
        <v>8.1223080000000003</v>
      </c>
      <c r="Z32" s="20">
        <v>0.47</v>
      </c>
      <c r="AA32" s="20">
        <v>0.505</v>
      </c>
      <c r="AB32" s="20">
        <f t="shared" si="0"/>
        <v>1.0420484873154998</v>
      </c>
      <c r="AC32" s="20">
        <f t="shared" si="1"/>
        <v>9.7397239039254</v>
      </c>
    </row>
    <row r="33" spans="1:29" x14ac:dyDescent="0.25">
      <c r="A33" s="18">
        <v>18</v>
      </c>
      <c r="B33" s="18">
        <v>432</v>
      </c>
      <c r="C33" s="18" t="s">
        <v>154</v>
      </c>
      <c r="D33" s="18" t="s">
        <v>155</v>
      </c>
      <c r="E33" s="18" t="s">
        <v>156</v>
      </c>
      <c r="F33" s="18" t="s">
        <v>157</v>
      </c>
      <c r="G33" s="18" t="s">
        <v>158</v>
      </c>
      <c r="H33" s="18">
        <v>12005</v>
      </c>
      <c r="I33" s="18">
        <v>12006</v>
      </c>
      <c r="J33" s="18">
        <v>11960</v>
      </c>
      <c r="K33" s="18">
        <v>2130</v>
      </c>
      <c r="L33" s="18">
        <v>2130</v>
      </c>
      <c r="M33" s="18" t="s">
        <v>159</v>
      </c>
      <c r="N33" s="18" t="s">
        <v>160</v>
      </c>
      <c r="O33" s="19">
        <v>8.0025231059399999</v>
      </c>
      <c r="P33" s="19">
        <v>3.2385100000000002</v>
      </c>
      <c r="Q33" s="18" t="s">
        <v>161</v>
      </c>
      <c r="R33" s="18" t="s">
        <v>162</v>
      </c>
      <c r="S33" s="18">
        <v>28</v>
      </c>
      <c r="T33" s="18">
        <v>22</v>
      </c>
      <c r="U33" s="18" t="s">
        <v>59</v>
      </c>
      <c r="V33" s="18" t="s">
        <v>62</v>
      </c>
      <c r="W33" s="18" t="s">
        <v>63</v>
      </c>
      <c r="X33" s="20">
        <v>0.81161499999999998</v>
      </c>
      <c r="Y33" s="20">
        <v>8.1223080000000003</v>
      </c>
      <c r="Z33" s="20">
        <v>0.47</v>
      </c>
      <c r="AA33" s="20">
        <v>0.505</v>
      </c>
      <c r="AB33" s="20">
        <f t="shared" si="0"/>
        <v>1.3930643456345</v>
      </c>
      <c r="AC33" s="20">
        <f t="shared" si="1"/>
        <v>13.020566962134602</v>
      </c>
    </row>
    <row r="34" spans="1:29" x14ac:dyDescent="0.25">
      <c r="A34" s="18">
        <v>18</v>
      </c>
      <c r="B34" s="18">
        <v>432</v>
      </c>
      <c r="C34" s="18" t="s">
        <v>154</v>
      </c>
      <c r="D34" s="18" t="s">
        <v>155</v>
      </c>
      <c r="E34" s="18" t="s">
        <v>156</v>
      </c>
      <c r="F34" s="18" t="s">
        <v>157</v>
      </c>
      <c r="G34" s="18" t="s">
        <v>158</v>
      </c>
      <c r="H34" s="18">
        <v>23808</v>
      </c>
      <c r="I34" s="18">
        <v>23565</v>
      </c>
      <c r="J34" s="18">
        <v>23554</v>
      </c>
      <c r="K34" s="18">
        <v>5300</v>
      </c>
      <c r="L34" s="18">
        <v>5300</v>
      </c>
      <c r="M34" s="18" t="s">
        <v>159</v>
      </c>
      <c r="N34" s="18" t="s">
        <v>160</v>
      </c>
      <c r="O34" s="19">
        <v>1.4456577264299999</v>
      </c>
      <c r="P34" s="19">
        <v>0.58503700000000003</v>
      </c>
      <c r="Q34" s="18" t="s">
        <v>161</v>
      </c>
      <c r="R34" s="18" t="s">
        <v>162</v>
      </c>
      <c r="S34" s="18">
        <v>9</v>
      </c>
      <c r="T34" s="18">
        <v>50</v>
      </c>
      <c r="U34" s="18" t="s">
        <v>68</v>
      </c>
      <c r="V34" s="18" t="s">
        <v>69</v>
      </c>
      <c r="W34" s="18" t="s">
        <v>70</v>
      </c>
      <c r="X34" s="20">
        <v>0.114593</v>
      </c>
      <c r="Y34" s="20">
        <v>1.800333</v>
      </c>
      <c r="Z34" s="20">
        <v>0.47</v>
      </c>
      <c r="AA34" s="20">
        <v>0.505</v>
      </c>
      <c r="AB34" s="20">
        <f t="shared" si="0"/>
        <v>3.553180681873E-2</v>
      </c>
      <c r="AC34" s="20">
        <f t="shared" si="1"/>
        <v>0.52136440157389496</v>
      </c>
    </row>
    <row r="35" spans="1:29" x14ac:dyDescent="0.25">
      <c r="A35" s="18">
        <v>18</v>
      </c>
      <c r="B35" s="18">
        <v>432</v>
      </c>
      <c r="C35" s="18" t="s">
        <v>154</v>
      </c>
      <c r="D35" s="18" t="s">
        <v>155</v>
      </c>
      <c r="E35" s="18" t="s">
        <v>156</v>
      </c>
      <c r="F35" s="18" t="s">
        <v>157</v>
      </c>
      <c r="G35" s="18" t="s">
        <v>158</v>
      </c>
      <c r="H35" s="18">
        <v>25333</v>
      </c>
      <c r="I35" s="18">
        <v>25334</v>
      </c>
      <c r="J35" s="18">
        <v>25274</v>
      </c>
      <c r="K35" s="18">
        <v>6170</v>
      </c>
      <c r="L35" s="18">
        <v>6170</v>
      </c>
      <c r="M35" s="18" t="s">
        <v>159</v>
      </c>
      <c r="N35" s="18" t="s">
        <v>160</v>
      </c>
      <c r="O35" s="19">
        <v>1.86855322364</v>
      </c>
      <c r="P35" s="19">
        <v>0.75617699999999999</v>
      </c>
      <c r="Q35" s="18" t="s">
        <v>161</v>
      </c>
      <c r="R35" s="18" t="s">
        <v>162</v>
      </c>
      <c r="S35" s="18">
        <v>12</v>
      </c>
      <c r="T35" s="18">
        <v>60</v>
      </c>
      <c r="U35" s="18" t="s">
        <v>71</v>
      </c>
      <c r="V35" s="18" t="s">
        <v>73</v>
      </c>
      <c r="W35" s="18" t="s">
        <v>73</v>
      </c>
      <c r="X35" s="20">
        <v>0.51412000000000002</v>
      </c>
      <c r="Y35" s="20">
        <v>4.7782419999999997</v>
      </c>
      <c r="Z35" s="20">
        <v>0.47</v>
      </c>
      <c r="AA35" s="20">
        <v>0.505</v>
      </c>
      <c r="AB35" s="20">
        <f t="shared" si="0"/>
        <v>0.20604583119720002</v>
      </c>
      <c r="AC35" s="20">
        <f t="shared" si="1"/>
        <v>1.7885323669128297</v>
      </c>
    </row>
    <row r="36" spans="1:29" x14ac:dyDescent="0.25">
      <c r="A36" s="18">
        <v>18</v>
      </c>
      <c r="B36" s="18">
        <v>432</v>
      </c>
      <c r="C36" s="18" t="s">
        <v>154</v>
      </c>
      <c r="D36" s="18" t="s">
        <v>155</v>
      </c>
      <c r="E36" s="18" t="s">
        <v>156</v>
      </c>
      <c r="F36" s="18" t="s">
        <v>157</v>
      </c>
      <c r="G36" s="18" t="s">
        <v>158</v>
      </c>
      <c r="H36" s="18">
        <v>28765</v>
      </c>
      <c r="I36" s="18">
        <v>28766</v>
      </c>
      <c r="J36" s="18">
        <v>28720</v>
      </c>
      <c r="K36" s="18">
        <v>6172</v>
      </c>
      <c r="L36" s="18">
        <v>6172</v>
      </c>
      <c r="M36" s="18" t="s">
        <v>159</v>
      </c>
      <c r="N36" s="18" t="s">
        <v>160</v>
      </c>
      <c r="O36" s="19">
        <v>10.6929623469</v>
      </c>
      <c r="P36" s="19">
        <v>4.3272899999999996</v>
      </c>
      <c r="Q36" s="18" t="s">
        <v>161</v>
      </c>
      <c r="R36" s="18" t="s">
        <v>162</v>
      </c>
      <c r="S36" s="18">
        <v>12</v>
      </c>
      <c r="T36" s="18">
        <v>60</v>
      </c>
      <c r="U36" s="18" t="s">
        <v>71</v>
      </c>
      <c r="V36" s="18" t="s">
        <v>72</v>
      </c>
      <c r="W36" s="18" t="s">
        <v>73</v>
      </c>
      <c r="X36" s="20">
        <v>0.51412000000000002</v>
      </c>
      <c r="Y36" s="20">
        <v>4.7782419999999997</v>
      </c>
      <c r="Z36" s="20">
        <v>0.47</v>
      </c>
      <c r="AA36" s="20">
        <v>0.505</v>
      </c>
      <c r="AB36" s="20">
        <f t="shared" si="0"/>
        <v>1.179115557444</v>
      </c>
      <c r="AC36" s="20">
        <f t="shared" si="1"/>
        <v>10.235035217969097</v>
      </c>
    </row>
    <row r="37" spans="1:29" x14ac:dyDescent="0.25">
      <c r="A37" s="18">
        <v>18</v>
      </c>
      <c r="B37" s="18">
        <v>432</v>
      </c>
      <c r="C37" s="18" t="s">
        <v>154</v>
      </c>
      <c r="D37" s="18" t="s">
        <v>155</v>
      </c>
      <c r="E37" s="18" t="s">
        <v>156</v>
      </c>
      <c r="F37" s="18" t="s">
        <v>157</v>
      </c>
      <c r="G37" s="18" t="s">
        <v>158</v>
      </c>
      <c r="H37" s="18">
        <v>28769</v>
      </c>
      <c r="I37" s="18">
        <v>28770</v>
      </c>
      <c r="J37" s="18">
        <v>28724</v>
      </c>
      <c r="K37" s="18">
        <v>6172</v>
      </c>
      <c r="L37" s="18">
        <v>6172</v>
      </c>
      <c r="M37" s="18" t="s">
        <v>159</v>
      </c>
      <c r="N37" s="18" t="s">
        <v>160</v>
      </c>
      <c r="O37" s="19">
        <v>3.22190364228</v>
      </c>
      <c r="P37" s="19">
        <v>1.30386</v>
      </c>
      <c r="Q37" s="18" t="s">
        <v>161</v>
      </c>
      <c r="R37" s="18" t="s">
        <v>162</v>
      </c>
      <c r="S37" s="18">
        <v>12</v>
      </c>
      <c r="T37" s="18">
        <v>60</v>
      </c>
      <c r="U37" s="18" t="s">
        <v>71</v>
      </c>
      <c r="V37" s="18" t="s">
        <v>72</v>
      </c>
      <c r="W37" s="18" t="s">
        <v>73</v>
      </c>
      <c r="X37" s="20">
        <v>0.51412000000000002</v>
      </c>
      <c r="Y37" s="20">
        <v>4.7782419999999997</v>
      </c>
      <c r="Z37" s="20">
        <v>0.47</v>
      </c>
      <c r="AA37" s="20">
        <v>0.505</v>
      </c>
      <c r="AB37" s="20">
        <f t="shared" si="0"/>
        <v>0.35528046669600005</v>
      </c>
      <c r="AC37" s="20">
        <f t="shared" si="1"/>
        <v>3.0839285139893997</v>
      </c>
    </row>
    <row r="38" spans="1:29" x14ac:dyDescent="0.25">
      <c r="A38" s="18">
        <v>18</v>
      </c>
      <c r="B38" s="18">
        <v>432</v>
      </c>
      <c r="C38" s="18" t="s">
        <v>154</v>
      </c>
      <c r="D38" s="18" t="s">
        <v>155</v>
      </c>
      <c r="E38" s="18" t="s">
        <v>156</v>
      </c>
      <c r="F38" s="18" t="s">
        <v>157</v>
      </c>
      <c r="G38" s="18" t="s">
        <v>158</v>
      </c>
      <c r="H38" s="18">
        <v>28774</v>
      </c>
      <c r="I38" s="18">
        <v>28775</v>
      </c>
      <c r="J38" s="18">
        <v>28729</v>
      </c>
      <c r="K38" s="18">
        <v>6172</v>
      </c>
      <c r="L38" s="18">
        <v>6172</v>
      </c>
      <c r="M38" s="18" t="s">
        <v>159</v>
      </c>
      <c r="N38" s="18" t="s">
        <v>160</v>
      </c>
      <c r="O38" s="19">
        <v>1.28039971634</v>
      </c>
      <c r="P38" s="19">
        <v>0.51815900000000004</v>
      </c>
      <c r="Q38" s="18" t="s">
        <v>161</v>
      </c>
      <c r="R38" s="18" t="s">
        <v>162</v>
      </c>
      <c r="S38" s="18">
        <v>12</v>
      </c>
      <c r="T38" s="18">
        <v>60</v>
      </c>
      <c r="U38" s="18" t="s">
        <v>71</v>
      </c>
      <c r="V38" s="18" t="s">
        <v>72</v>
      </c>
      <c r="W38" s="18" t="s">
        <v>73</v>
      </c>
      <c r="X38" s="20">
        <v>0.51412000000000002</v>
      </c>
      <c r="Y38" s="20">
        <v>4.7782419999999997</v>
      </c>
      <c r="Z38" s="20">
        <v>0.47</v>
      </c>
      <c r="AA38" s="20">
        <v>0.505</v>
      </c>
      <c r="AB38" s="20">
        <f t="shared" si="0"/>
        <v>0.14118982969240004</v>
      </c>
      <c r="AC38" s="20">
        <f t="shared" si="1"/>
        <v>1.2255651027566099</v>
      </c>
    </row>
    <row r="39" spans="1:29" x14ac:dyDescent="0.25">
      <c r="A39" s="18">
        <v>18</v>
      </c>
      <c r="B39" s="18">
        <v>432</v>
      </c>
      <c r="C39" s="18" t="s">
        <v>154</v>
      </c>
      <c r="D39" s="18" t="s">
        <v>155</v>
      </c>
      <c r="E39" s="18" t="s">
        <v>156</v>
      </c>
      <c r="F39" s="18" t="s">
        <v>157</v>
      </c>
      <c r="G39" s="18" t="s">
        <v>158</v>
      </c>
      <c r="H39" s="18">
        <v>28775</v>
      </c>
      <c r="I39" s="18">
        <v>28776</v>
      </c>
      <c r="J39" s="18">
        <v>28730</v>
      </c>
      <c r="K39" s="18">
        <v>6172</v>
      </c>
      <c r="L39" s="18">
        <v>6172</v>
      </c>
      <c r="M39" s="18" t="s">
        <v>159</v>
      </c>
      <c r="N39" s="18" t="s">
        <v>160</v>
      </c>
      <c r="O39" s="19">
        <v>7.0437600423599998</v>
      </c>
      <c r="P39" s="19">
        <v>2.8505099999999999</v>
      </c>
      <c r="Q39" s="18" t="s">
        <v>161</v>
      </c>
      <c r="R39" s="18" t="s">
        <v>162</v>
      </c>
      <c r="S39" s="18">
        <v>12</v>
      </c>
      <c r="T39" s="18">
        <v>60</v>
      </c>
      <c r="U39" s="18" t="s">
        <v>71</v>
      </c>
      <c r="V39" s="18" t="s">
        <v>72</v>
      </c>
      <c r="W39" s="18" t="s">
        <v>73</v>
      </c>
      <c r="X39" s="20">
        <v>0.51412000000000002</v>
      </c>
      <c r="Y39" s="20">
        <v>4.7782419999999997</v>
      </c>
      <c r="Z39" s="20">
        <v>0.47</v>
      </c>
      <c r="AA39" s="20">
        <v>0.505</v>
      </c>
      <c r="AB39" s="20">
        <f t="shared" si="0"/>
        <v>0.77671722663599996</v>
      </c>
      <c r="AC39" s="20">
        <f t="shared" si="1"/>
        <v>6.7421111686928992</v>
      </c>
    </row>
    <row r="40" spans="1:29" x14ac:dyDescent="0.25">
      <c r="A40" s="18">
        <v>18</v>
      </c>
      <c r="B40" s="18">
        <v>432</v>
      </c>
      <c r="C40" s="18" t="s">
        <v>154</v>
      </c>
      <c r="D40" s="18" t="s">
        <v>155</v>
      </c>
      <c r="E40" s="18" t="s">
        <v>156</v>
      </c>
      <c r="F40" s="18" t="s">
        <v>157</v>
      </c>
      <c r="G40" s="18" t="s">
        <v>158</v>
      </c>
      <c r="H40" s="18">
        <v>28784</v>
      </c>
      <c r="I40" s="18">
        <v>28785</v>
      </c>
      <c r="J40" s="18">
        <v>28739</v>
      </c>
      <c r="K40" s="18">
        <v>6172</v>
      </c>
      <c r="L40" s="18">
        <v>6172</v>
      </c>
      <c r="M40" s="18" t="s">
        <v>159</v>
      </c>
      <c r="N40" s="18" t="s">
        <v>160</v>
      </c>
      <c r="O40" s="19">
        <v>1.8280470582399999</v>
      </c>
      <c r="P40" s="19">
        <v>0.739784</v>
      </c>
      <c r="Q40" s="18" t="s">
        <v>161</v>
      </c>
      <c r="R40" s="18" t="s">
        <v>162</v>
      </c>
      <c r="S40" s="18">
        <v>12</v>
      </c>
      <c r="T40" s="18">
        <v>60</v>
      </c>
      <c r="U40" s="18" t="s">
        <v>71</v>
      </c>
      <c r="V40" s="18" t="s">
        <v>72</v>
      </c>
      <c r="W40" s="18" t="s">
        <v>73</v>
      </c>
      <c r="X40" s="20">
        <v>0.51412000000000002</v>
      </c>
      <c r="Y40" s="20">
        <v>4.7782419999999997</v>
      </c>
      <c r="Z40" s="20">
        <v>0.47</v>
      </c>
      <c r="AA40" s="20">
        <v>0.505</v>
      </c>
      <c r="AB40" s="20">
        <f t="shared" si="0"/>
        <v>0.20157900754240002</v>
      </c>
      <c r="AC40" s="20">
        <f t="shared" si="1"/>
        <v>1.7497591549653597</v>
      </c>
    </row>
    <row r="41" spans="1:29" x14ac:dyDescent="0.25">
      <c r="A41" s="18">
        <v>18</v>
      </c>
      <c r="B41" s="18">
        <v>432</v>
      </c>
      <c r="C41" s="18" t="s">
        <v>154</v>
      </c>
      <c r="D41" s="18" t="s">
        <v>155</v>
      </c>
      <c r="E41" s="18" t="s">
        <v>156</v>
      </c>
      <c r="F41" s="18" t="s">
        <v>157</v>
      </c>
      <c r="G41" s="18" t="s">
        <v>158</v>
      </c>
      <c r="H41" s="18">
        <v>28789</v>
      </c>
      <c r="I41" s="18">
        <v>28790</v>
      </c>
      <c r="J41" s="18">
        <v>28744</v>
      </c>
      <c r="K41" s="18">
        <v>6172</v>
      </c>
      <c r="L41" s="18">
        <v>6172</v>
      </c>
      <c r="M41" s="18" t="s">
        <v>159</v>
      </c>
      <c r="N41" s="18" t="s">
        <v>160</v>
      </c>
      <c r="O41" s="19">
        <v>2.6150914536099998</v>
      </c>
      <c r="P41" s="19">
        <v>1.05829</v>
      </c>
      <c r="Q41" s="18" t="s">
        <v>161</v>
      </c>
      <c r="R41" s="18" t="s">
        <v>162</v>
      </c>
      <c r="S41" s="18">
        <v>12</v>
      </c>
      <c r="T41" s="18">
        <v>60</v>
      </c>
      <c r="U41" s="18" t="s">
        <v>71</v>
      </c>
      <c r="V41" s="18" t="s">
        <v>72</v>
      </c>
      <c r="W41" s="18" t="s">
        <v>73</v>
      </c>
      <c r="X41" s="20">
        <v>0.51412000000000002</v>
      </c>
      <c r="Y41" s="20">
        <v>4.7782419999999997</v>
      </c>
      <c r="Z41" s="20">
        <v>0.47</v>
      </c>
      <c r="AA41" s="20">
        <v>0.505</v>
      </c>
      <c r="AB41" s="20">
        <f t="shared" si="0"/>
        <v>0.28836666904399999</v>
      </c>
      <c r="AC41" s="20">
        <f t="shared" si="1"/>
        <v>2.5030990344590998</v>
      </c>
    </row>
    <row r="42" spans="1:29" x14ac:dyDescent="0.25">
      <c r="A42" s="18">
        <v>18</v>
      </c>
      <c r="B42" s="18">
        <v>432</v>
      </c>
      <c r="C42" s="18" t="s">
        <v>154</v>
      </c>
      <c r="D42" s="18" t="s">
        <v>155</v>
      </c>
      <c r="E42" s="18" t="s">
        <v>156</v>
      </c>
      <c r="F42" s="18" t="s">
        <v>157</v>
      </c>
      <c r="G42" s="18" t="s">
        <v>158</v>
      </c>
      <c r="H42" s="18">
        <v>46385</v>
      </c>
      <c r="I42" s="18">
        <v>46386</v>
      </c>
      <c r="J42" s="18">
        <v>46336</v>
      </c>
      <c r="K42" s="18">
        <v>6410</v>
      </c>
      <c r="L42" s="18">
        <v>6410</v>
      </c>
      <c r="M42" s="18" t="s">
        <v>159</v>
      </c>
      <c r="N42" s="18" t="s">
        <v>160</v>
      </c>
      <c r="O42" s="19">
        <v>42.051097607800003</v>
      </c>
      <c r="P42" s="19">
        <v>17.017499999999998</v>
      </c>
      <c r="Q42" s="18" t="s">
        <v>161</v>
      </c>
      <c r="R42" s="18" t="s">
        <v>162</v>
      </c>
      <c r="S42" s="18">
        <v>16</v>
      </c>
      <c r="T42" s="18">
        <v>60</v>
      </c>
      <c r="U42" s="18" t="s">
        <v>71</v>
      </c>
      <c r="V42" s="18" t="s">
        <v>74</v>
      </c>
      <c r="W42" s="18" t="s">
        <v>75</v>
      </c>
      <c r="X42" s="20">
        <v>0.41099999999999998</v>
      </c>
      <c r="Y42" s="20">
        <v>3.7010000000000001</v>
      </c>
      <c r="Z42" s="20">
        <v>0.47</v>
      </c>
      <c r="AA42" s="20">
        <v>0.505</v>
      </c>
      <c r="AB42" s="20">
        <f t="shared" si="0"/>
        <v>3.7069220249999995</v>
      </c>
      <c r="AC42" s="20">
        <f t="shared" si="1"/>
        <v>31.175974912499999</v>
      </c>
    </row>
    <row r="43" spans="1:29" x14ac:dyDescent="0.25">
      <c r="A43" s="18">
        <v>18</v>
      </c>
      <c r="B43" s="18">
        <v>432</v>
      </c>
      <c r="C43" s="18" t="s">
        <v>154</v>
      </c>
      <c r="D43" s="18" t="s">
        <v>155</v>
      </c>
      <c r="E43" s="18" t="s">
        <v>156</v>
      </c>
      <c r="F43" s="18" t="s">
        <v>157</v>
      </c>
      <c r="G43" s="18" t="s">
        <v>158</v>
      </c>
      <c r="H43" s="18">
        <v>46390</v>
      </c>
      <c r="I43" s="18">
        <v>46391</v>
      </c>
      <c r="J43" s="18">
        <v>46341</v>
      </c>
      <c r="K43" s="18">
        <v>6410</v>
      </c>
      <c r="L43" s="18">
        <v>6410</v>
      </c>
      <c r="M43" s="18" t="s">
        <v>159</v>
      </c>
      <c r="N43" s="18" t="s">
        <v>160</v>
      </c>
      <c r="O43" s="19">
        <v>3.2871937952999999</v>
      </c>
      <c r="P43" s="19">
        <v>1.3302799999999999</v>
      </c>
      <c r="Q43" s="18" t="s">
        <v>161</v>
      </c>
      <c r="R43" s="18" t="s">
        <v>162</v>
      </c>
      <c r="S43" s="18">
        <v>16</v>
      </c>
      <c r="T43" s="18">
        <v>60</v>
      </c>
      <c r="U43" s="18" t="s">
        <v>71</v>
      </c>
      <c r="V43" s="18" t="s">
        <v>74</v>
      </c>
      <c r="W43" s="18" t="s">
        <v>75</v>
      </c>
      <c r="X43" s="20">
        <v>0.41099999999999998</v>
      </c>
      <c r="Y43" s="20">
        <v>3.7010000000000001</v>
      </c>
      <c r="Z43" s="20">
        <v>0.47</v>
      </c>
      <c r="AA43" s="20">
        <v>0.505</v>
      </c>
      <c r="AB43" s="20">
        <f t="shared" si="0"/>
        <v>0.28977489239999993</v>
      </c>
      <c r="AC43" s="20">
        <f t="shared" si="1"/>
        <v>2.4370663086</v>
      </c>
    </row>
    <row r="44" spans="1:29" x14ac:dyDescent="0.25">
      <c r="A44" s="18">
        <v>18</v>
      </c>
      <c r="B44" s="18">
        <v>432</v>
      </c>
      <c r="C44" s="18" t="s">
        <v>154</v>
      </c>
      <c r="D44" s="18" t="s">
        <v>155</v>
      </c>
      <c r="E44" s="18" t="s">
        <v>156</v>
      </c>
      <c r="F44" s="18" t="s">
        <v>157</v>
      </c>
      <c r="G44" s="18" t="s">
        <v>158</v>
      </c>
      <c r="H44" s="18">
        <v>46395</v>
      </c>
      <c r="I44" s="18">
        <v>46396</v>
      </c>
      <c r="J44" s="18">
        <v>46346</v>
      </c>
      <c r="K44" s="18">
        <v>6410</v>
      </c>
      <c r="L44" s="18">
        <v>6410</v>
      </c>
      <c r="M44" s="18" t="s">
        <v>159</v>
      </c>
      <c r="N44" s="18" t="s">
        <v>160</v>
      </c>
      <c r="O44" s="19">
        <v>9.5206894477899997</v>
      </c>
      <c r="P44" s="19">
        <v>3.8528899999999999</v>
      </c>
      <c r="Q44" s="18" t="s">
        <v>161</v>
      </c>
      <c r="R44" s="18" t="s">
        <v>162</v>
      </c>
      <c r="S44" s="18">
        <v>16</v>
      </c>
      <c r="T44" s="18">
        <v>60</v>
      </c>
      <c r="U44" s="18" t="s">
        <v>71</v>
      </c>
      <c r="V44" s="18" t="s">
        <v>74</v>
      </c>
      <c r="W44" s="18" t="s">
        <v>75</v>
      </c>
      <c r="X44" s="20">
        <v>0.41099999999999998</v>
      </c>
      <c r="Y44" s="20">
        <v>3.7010000000000001</v>
      </c>
      <c r="Z44" s="20">
        <v>0.47</v>
      </c>
      <c r="AA44" s="20">
        <v>0.505</v>
      </c>
      <c r="AB44" s="20">
        <f t="shared" si="0"/>
        <v>0.83927502869999993</v>
      </c>
      <c r="AC44" s="20">
        <f t="shared" si="1"/>
        <v>7.0584752155499997</v>
      </c>
    </row>
    <row r="45" spans="1:29" x14ac:dyDescent="0.25">
      <c r="A45" s="18">
        <v>18</v>
      </c>
      <c r="B45" s="18">
        <v>432</v>
      </c>
      <c r="C45" s="18" t="s">
        <v>154</v>
      </c>
      <c r="D45" s="18" t="s">
        <v>155</v>
      </c>
      <c r="E45" s="18" t="s">
        <v>156</v>
      </c>
      <c r="F45" s="18" t="s">
        <v>157</v>
      </c>
      <c r="G45" s="18" t="s">
        <v>158</v>
      </c>
      <c r="H45" s="18">
        <v>46400</v>
      </c>
      <c r="I45" s="18">
        <v>46401</v>
      </c>
      <c r="J45" s="18">
        <v>46351</v>
      </c>
      <c r="K45" s="18">
        <v>6410</v>
      </c>
      <c r="L45" s="18">
        <v>6410</v>
      </c>
      <c r="M45" s="18" t="s">
        <v>159</v>
      </c>
      <c r="N45" s="18" t="s">
        <v>160</v>
      </c>
      <c r="O45" s="19">
        <v>1.46127960414</v>
      </c>
      <c r="P45" s="19">
        <v>0.59135899999999997</v>
      </c>
      <c r="Q45" s="18" t="s">
        <v>161</v>
      </c>
      <c r="R45" s="18" t="s">
        <v>162</v>
      </c>
      <c r="S45" s="18">
        <v>16</v>
      </c>
      <c r="T45" s="18">
        <v>60</v>
      </c>
      <c r="U45" s="18" t="s">
        <v>71</v>
      </c>
      <c r="V45" s="18" t="s">
        <v>74</v>
      </c>
      <c r="W45" s="18" t="s">
        <v>75</v>
      </c>
      <c r="X45" s="20">
        <v>0.41099999999999998</v>
      </c>
      <c r="Y45" s="20">
        <v>3.7010000000000001</v>
      </c>
      <c r="Z45" s="20">
        <v>0.47</v>
      </c>
      <c r="AA45" s="20">
        <v>0.505</v>
      </c>
      <c r="AB45" s="20">
        <f t="shared" si="0"/>
        <v>0.12881573096999999</v>
      </c>
      <c r="AC45" s="20">
        <f t="shared" si="1"/>
        <v>1.0833667312049999</v>
      </c>
    </row>
    <row r="46" spans="1:29" x14ac:dyDescent="0.25">
      <c r="A46" s="18">
        <v>18</v>
      </c>
      <c r="B46" s="18">
        <v>432</v>
      </c>
      <c r="C46" s="18" t="s">
        <v>154</v>
      </c>
      <c r="D46" s="18" t="s">
        <v>155</v>
      </c>
      <c r="E46" s="18" t="s">
        <v>156</v>
      </c>
      <c r="F46" s="18" t="s">
        <v>157</v>
      </c>
      <c r="G46" s="18" t="s">
        <v>158</v>
      </c>
      <c r="H46" s="18">
        <v>46402</v>
      </c>
      <c r="I46" s="18">
        <v>46403</v>
      </c>
      <c r="J46" s="18">
        <v>46353</v>
      </c>
      <c r="K46" s="18">
        <v>6410</v>
      </c>
      <c r="L46" s="18">
        <v>6410</v>
      </c>
      <c r="M46" s="18" t="s">
        <v>159</v>
      </c>
      <c r="N46" s="18" t="s">
        <v>160</v>
      </c>
      <c r="O46" s="19">
        <v>4.0115047706300002</v>
      </c>
      <c r="P46" s="19">
        <v>1.6234</v>
      </c>
      <c r="Q46" s="18" t="s">
        <v>161</v>
      </c>
      <c r="R46" s="18" t="s">
        <v>162</v>
      </c>
      <c r="S46" s="18">
        <v>16</v>
      </c>
      <c r="T46" s="18">
        <v>60</v>
      </c>
      <c r="U46" s="18" t="s">
        <v>71</v>
      </c>
      <c r="V46" s="18" t="s">
        <v>74</v>
      </c>
      <c r="W46" s="18" t="s">
        <v>75</v>
      </c>
      <c r="X46" s="20">
        <v>0.41099999999999998</v>
      </c>
      <c r="Y46" s="20">
        <v>3.7010000000000001</v>
      </c>
      <c r="Z46" s="20">
        <v>0.47</v>
      </c>
      <c r="AA46" s="20">
        <v>0.505</v>
      </c>
      <c r="AB46" s="20">
        <f t="shared" si="0"/>
        <v>0.35362522200000002</v>
      </c>
      <c r="AC46" s="20">
        <f t="shared" si="1"/>
        <v>2.9740606830000003</v>
      </c>
    </row>
    <row r="47" spans="1:29" x14ac:dyDescent="0.25">
      <c r="A47" s="18">
        <v>18</v>
      </c>
      <c r="B47" s="18">
        <v>432</v>
      </c>
      <c r="C47" s="18" t="s">
        <v>154</v>
      </c>
      <c r="D47" s="18" t="s">
        <v>155</v>
      </c>
      <c r="E47" s="18" t="s">
        <v>156</v>
      </c>
      <c r="F47" s="18" t="s">
        <v>157</v>
      </c>
      <c r="G47" s="18" t="s">
        <v>158</v>
      </c>
      <c r="H47" s="18">
        <v>46407</v>
      </c>
      <c r="I47" s="18">
        <v>46408</v>
      </c>
      <c r="J47" s="18">
        <v>46358</v>
      </c>
      <c r="K47" s="18">
        <v>6410</v>
      </c>
      <c r="L47" s="18">
        <v>6410</v>
      </c>
      <c r="M47" s="18" t="s">
        <v>159</v>
      </c>
      <c r="N47" s="18" t="s">
        <v>160</v>
      </c>
      <c r="O47" s="19">
        <v>6.4874286399200001</v>
      </c>
      <c r="P47" s="19">
        <v>2.6253700000000002</v>
      </c>
      <c r="Q47" s="18" t="s">
        <v>161</v>
      </c>
      <c r="R47" s="18" t="s">
        <v>162</v>
      </c>
      <c r="S47" s="18">
        <v>16</v>
      </c>
      <c r="T47" s="18">
        <v>60</v>
      </c>
      <c r="U47" s="18" t="s">
        <v>71</v>
      </c>
      <c r="V47" s="18" t="s">
        <v>74</v>
      </c>
      <c r="W47" s="18" t="s">
        <v>75</v>
      </c>
      <c r="X47" s="20">
        <v>0.41099999999999998</v>
      </c>
      <c r="Y47" s="20">
        <v>3.7010000000000001</v>
      </c>
      <c r="Z47" s="20">
        <v>0.47</v>
      </c>
      <c r="AA47" s="20">
        <v>0.505</v>
      </c>
      <c r="AB47" s="20">
        <f t="shared" si="0"/>
        <v>0.57188434710000002</v>
      </c>
      <c r="AC47" s="20">
        <f t="shared" si="1"/>
        <v>4.809664713150001</v>
      </c>
    </row>
    <row r="48" spans="1:29" x14ac:dyDescent="0.25">
      <c r="A48" s="18">
        <v>18</v>
      </c>
      <c r="B48" s="18">
        <v>432</v>
      </c>
      <c r="C48" s="18" t="s">
        <v>154</v>
      </c>
      <c r="D48" s="18" t="s">
        <v>155</v>
      </c>
      <c r="E48" s="18" t="s">
        <v>156</v>
      </c>
      <c r="F48" s="18" t="s">
        <v>157</v>
      </c>
      <c r="G48" s="18" t="s">
        <v>158</v>
      </c>
      <c r="H48" s="18">
        <v>46421</v>
      </c>
      <c r="I48" s="18">
        <v>46422</v>
      </c>
      <c r="J48" s="18">
        <v>46372</v>
      </c>
      <c r="K48" s="18">
        <v>6410</v>
      </c>
      <c r="L48" s="18">
        <v>6410</v>
      </c>
      <c r="M48" s="18" t="s">
        <v>159</v>
      </c>
      <c r="N48" s="18" t="s">
        <v>160</v>
      </c>
      <c r="O48" s="19">
        <v>9.8176370280299992</v>
      </c>
      <c r="P48" s="19">
        <v>3.9730599999999998</v>
      </c>
      <c r="Q48" s="18" t="s">
        <v>161</v>
      </c>
      <c r="R48" s="18" t="s">
        <v>162</v>
      </c>
      <c r="S48" s="18">
        <v>16</v>
      </c>
      <c r="T48" s="18">
        <v>60</v>
      </c>
      <c r="U48" s="18" t="s">
        <v>71</v>
      </c>
      <c r="V48" s="18" t="s">
        <v>74</v>
      </c>
      <c r="W48" s="18" t="s">
        <v>75</v>
      </c>
      <c r="X48" s="20">
        <v>0.41099999999999998</v>
      </c>
      <c r="Y48" s="20">
        <v>3.7010000000000001</v>
      </c>
      <c r="Z48" s="20">
        <v>0.47</v>
      </c>
      <c r="AA48" s="20">
        <v>0.505</v>
      </c>
      <c r="AB48" s="20">
        <f t="shared" si="0"/>
        <v>0.86545165979999994</v>
      </c>
      <c r="AC48" s="20">
        <f t="shared" si="1"/>
        <v>7.2786260547000001</v>
      </c>
    </row>
    <row r="49" spans="1:29" x14ac:dyDescent="0.25">
      <c r="A49" s="18">
        <v>18</v>
      </c>
      <c r="B49" s="18">
        <v>432</v>
      </c>
      <c r="C49" s="18" t="s">
        <v>154</v>
      </c>
      <c r="D49" s="18" t="s">
        <v>155</v>
      </c>
      <c r="E49" s="18" t="s">
        <v>156</v>
      </c>
      <c r="F49" s="18" t="s">
        <v>157</v>
      </c>
      <c r="G49" s="18" t="s">
        <v>158</v>
      </c>
      <c r="H49" s="18">
        <v>46422</v>
      </c>
      <c r="I49" s="18">
        <v>46423</v>
      </c>
      <c r="J49" s="18">
        <v>46373</v>
      </c>
      <c r="K49" s="18">
        <v>6410</v>
      </c>
      <c r="L49" s="18">
        <v>6410</v>
      </c>
      <c r="M49" s="18" t="s">
        <v>159</v>
      </c>
      <c r="N49" s="18" t="s">
        <v>160</v>
      </c>
      <c r="O49" s="19">
        <v>2.59503024812</v>
      </c>
      <c r="P49" s="19">
        <v>1.05017</v>
      </c>
      <c r="Q49" s="18" t="s">
        <v>161</v>
      </c>
      <c r="R49" s="18" t="s">
        <v>162</v>
      </c>
      <c r="S49" s="18">
        <v>16</v>
      </c>
      <c r="T49" s="18">
        <v>60</v>
      </c>
      <c r="U49" s="18" t="s">
        <v>71</v>
      </c>
      <c r="V49" s="18" t="s">
        <v>74</v>
      </c>
      <c r="W49" s="18" t="s">
        <v>75</v>
      </c>
      <c r="X49" s="20">
        <v>0.41099999999999998</v>
      </c>
      <c r="Y49" s="20">
        <v>3.7010000000000001</v>
      </c>
      <c r="Z49" s="20">
        <v>0.47</v>
      </c>
      <c r="AA49" s="20">
        <v>0.505</v>
      </c>
      <c r="AB49" s="20">
        <f t="shared" si="0"/>
        <v>0.22875853110000002</v>
      </c>
      <c r="AC49" s="20">
        <f t="shared" si="1"/>
        <v>1.9239061891500002</v>
      </c>
    </row>
    <row r="50" spans="1:29" x14ac:dyDescent="0.25">
      <c r="A50" s="18">
        <v>18</v>
      </c>
      <c r="B50" s="18">
        <v>432</v>
      </c>
      <c r="C50" s="18" t="s">
        <v>154</v>
      </c>
      <c r="D50" s="18" t="s">
        <v>155</v>
      </c>
      <c r="E50" s="18" t="s">
        <v>156</v>
      </c>
      <c r="F50" s="18" t="s">
        <v>157</v>
      </c>
      <c r="G50" s="18" t="s">
        <v>158</v>
      </c>
      <c r="H50" s="18">
        <v>46428</v>
      </c>
      <c r="I50" s="18">
        <v>46429</v>
      </c>
      <c r="J50" s="18">
        <v>46379</v>
      </c>
      <c r="K50" s="18">
        <v>6410</v>
      </c>
      <c r="L50" s="18">
        <v>6410</v>
      </c>
      <c r="M50" s="18" t="s">
        <v>159</v>
      </c>
      <c r="N50" s="18" t="s">
        <v>160</v>
      </c>
      <c r="O50" s="19">
        <v>103.65866184799999</v>
      </c>
      <c r="P50" s="19">
        <v>41.949199999999998</v>
      </c>
      <c r="Q50" s="18" t="s">
        <v>161</v>
      </c>
      <c r="R50" s="18" t="s">
        <v>162</v>
      </c>
      <c r="S50" s="18">
        <v>16</v>
      </c>
      <c r="T50" s="18">
        <v>60</v>
      </c>
      <c r="U50" s="18" t="s">
        <v>71</v>
      </c>
      <c r="V50" s="18" t="s">
        <v>74</v>
      </c>
      <c r="W50" s="18" t="s">
        <v>75</v>
      </c>
      <c r="X50" s="20">
        <v>0.41099999999999998</v>
      </c>
      <c r="Y50" s="20">
        <v>3.7010000000000001</v>
      </c>
      <c r="Z50" s="20">
        <v>0.47</v>
      </c>
      <c r="AA50" s="20">
        <v>0.505</v>
      </c>
      <c r="AB50" s="20">
        <f t="shared" si="0"/>
        <v>9.1377942359999995</v>
      </c>
      <c r="AC50" s="20">
        <f t="shared" si="1"/>
        <v>76.850724654000004</v>
      </c>
    </row>
    <row r="51" spans="1:29" x14ac:dyDescent="0.25">
      <c r="A51" s="18">
        <v>18</v>
      </c>
      <c r="B51" s="18">
        <v>432</v>
      </c>
      <c r="C51" s="18" t="s">
        <v>154</v>
      </c>
      <c r="D51" s="18" t="s">
        <v>155</v>
      </c>
      <c r="E51" s="18" t="s">
        <v>156</v>
      </c>
      <c r="F51" s="18" t="s">
        <v>157</v>
      </c>
      <c r="G51" s="18" t="s">
        <v>158</v>
      </c>
      <c r="H51" s="18">
        <v>46429</v>
      </c>
      <c r="I51" s="18">
        <v>46430</v>
      </c>
      <c r="J51" s="18">
        <v>46380</v>
      </c>
      <c r="K51" s="18">
        <v>6410</v>
      </c>
      <c r="L51" s="18">
        <v>6410</v>
      </c>
      <c r="M51" s="18" t="s">
        <v>159</v>
      </c>
      <c r="N51" s="18" t="s">
        <v>160</v>
      </c>
      <c r="O51" s="19">
        <v>4.5511462833699996</v>
      </c>
      <c r="P51" s="19">
        <v>1.84178</v>
      </c>
      <c r="Q51" s="18" t="s">
        <v>161</v>
      </c>
      <c r="R51" s="18" t="s">
        <v>162</v>
      </c>
      <c r="S51" s="18">
        <v>16</v>
      </c>
      <c r="T51" s="18">
        <v>60</v>
      </c>
      <c r="U51" s="18" t="s">
        <v>71</v>
      </c>
      <c r="V51" s="18" t="s">
        <v>74</v>
      </c>
      <c r="W51" s="18" t="s">
        <v>75</v>
      </c>
      <c r="X51" s="20">
        <v>0.41099999999999998</v>
      </c>
      <c r="Y51" s="20">
        <v>3.7010000000000001</v>
      </c>
      <c r="Z51" s="20">
        <v>0.47</v>
      </c>
      <c r="AA51" s="20">
        <v>0.505</v>
      </c>
      <c r="AB51" s="20">
        <f t="shared" si="0"/>
        <v>0.40119493740000001</v>
      </c>
      <c r="AC51" s="20">
        <f t="shared" si="1"/>
        <v>3.3741317510999997</v>
      </c>
    </row>
    <row r="52" spans="1:29" x14ac:dyDescent="0.25">
      <c r="A52" s="18">
        <v>18</v>
      </c>
      <c r="B52" s="18">
        <v>432</v>
      </c>
      <c r="C52" s="18" t="s">
        <v>154</v>
      </c>
      <c r="D52" s="18" t="s">
        <v>155</v>
      </c>
      <c r="E52" s="18" t="s">
        <v>156</v>
      </c>
      <c r="F52" s="18" t="s">
        <v>157</v>
      </c>
      <c r="G52" s="18" t="s">
        <v>158</v>
      </c>
      <c r="H52" s="18">
        <v>46431</v>
      </c>
      <c r="I52" s="18">
        <v>46432</v>
      </c>
      <c r="J52" s="18">
        <v>46382</v>
      </c>
      <c r="K52" s="18">
        <v>6410</v>
      </c>
      <c r="L52" s="18">
        <v>6410</v>
      </c>
      <c r="M52" s="18" t="s">
        <v>159</v>
      </c>
      <c r="N52" s="18" t="s">
        <v>160</v>
      </c>
      <c r="O52" s="19">
        <v>1.43397285367</v>
      </c>
      <c r="P52" s="19">
        <v>0.58030800000000005</v>
      </c>
      <c r="Q52" s="18" t="s">
        <v>161</v>
      </c>
      <c r="R52" s="18" t="s">
        <v>162</v>
      </c>
      <c r="S52" s="18">
        <v>16</v>
      </c>
      <c r="T52" s="18">
        <v>60</v>
      </c>
      <c r="U52" s="18" t="s">
        <v>71</v>
      </c>
      <c r="V52" s="18" t="s">
        <v>74</v>
      </c>
      <c r="W52" s="18" t="s">
        <v>75</v>
      </c>
      <c r="X52" s="20">
        <v>0.41099999999999998</v>
      </c>
      <c r="Y52" s="20">
        <v>3.7010000000000001</v>
      </c>
      <c r="Z52" s="20">
        <v>0.47</v>
      </c>
      <c r="AA52" s="20">
        <v>0.505</v>
      </c>
      <c r="AB52" s="20">
        <f t="shared" si="0"/>
        <v>0.12640849164000001</v>
      </c>
      <c r="AC52" s="20">
        <f t="shared" si="1"/>
        <v>1.06312135446</v>
      </c>
    </row>
    <row r="53" spans="1:29" x14ac:dyDescent="0.25">
      <c r="A53" s="18">
        <v>18</v>
      </c>
      <c r="B53" s="18">
        <v>432</v>
      </c>
      <c r="C53" s="18" t="s">
        <v>154</v>
      </c>
      <c r="D53" s="18" t="s">
        <v>155</v>
      </c>
      <c r="E53" s="18" t="s">
        <v>156</v>
      </c>
      <c r="F53" s="18" t="s">
        <v>157</v>
      </c>
      <c r="G53" s="18" t="s">
        <v>158</v>
      </c>
      <c r="H53" s="18">
        <v>46441</v>
      </c>
      <c r="I53" s="18">
        <v>46442</v>
      </c>
      <c r="J53" s="18">
        <v>46392</v>
      </c>
      <c r="K53" s="18">
        <v>6410</v>
      </c>
      <c r="L53" s="18">
        <v>6410</v>
      </c>
      <c r="M53" s="18" t="s">
        <v>159</v>
      </c>
      <c r="N53" s="18" t="s">
        <v>160</v>
      </c>
      <c r="O53" s="19">
        <v>9.28069966232</v>
      </c>
      <c r="P53" s="19">
        <v>3.7557700000000001</v>
      </c>
      <c r="Q53" s="18" t="s">
        <v>161</v>
      </c>
      <c r="R53" s="18" t="s">
        <v>162</v>
      </c>
      <c r="S53" s="18">
        <v>16</v>
      </c>
      <c r="T53" s="18">
        <v>60</v>
      </c>
      <c r="U53" s="18" t="s">
        <v>71</v>
      </c>
      <c r="V53" s="18" t="s">
        <v>74</v>
      </c>
      <c r="W53" s="18" t="s">
        <v>75</v>
      </c>
      <c r="X53" s="20">
        <v>0.41099999999999998</v>
      </c>
      <c r="Y53" s="20">
        <v>3.7010000000000001</v>
      </c>
      <c r="Z53" s="20">
        <v>0.47</v>
      </c>
      <c r="AA53" s="20">
        <v>0.505</v>
      </c>
      <c r="AB53" s="20">
        <f t="shared" si="0"/>
        <v>0.81811937909999999</v>
      </c>
      <c r="AC53" s="20">
        <f t="shared" si="1"/>
        <v>6.8805518611499998</v>
      </c>
    </row>
    <row r="54" spans="1:29" x14ac:dyDescent="0.25">
      <c r="A54" s="18">
        <v>18</v>
      </c>
      <c r="B54" s="18">
        <v>432</v>
      </c>
      <c r="C54" s="18" t="s">
        <v>154</v>
      </c>
      <c r="D54" s="18" t="s">
        <v>155</v>
      </c>
      <c r="E54" s="18" t="s">
        <v>156</v>
      </c>
      <c r="F54" s="18" t="s">
        <v>157</v>
      </c>
      <c r="G54" s="18" t="s">
        <v>158</v>
      </c>
      <c r="H54" s="18">
        <v>46445</v>
      </c>
      <c r="I54" s="18">
        <v>46446</v>
      </c>
      <c r="J54" s="18">
        <v>46396</v>
      </c>
      <c r="K54" s="18">
        <v>6410</v>
      </c>
      <c r="L54" s="18">
        <v>6410</v>
      </c>
      <c r="M54" s="18" t="s">
        <v>159</v>
      </c>
      <c r="N54" s="18" t="s">
        <v>160</v>
      </c>
      <c r="O54" s="19">
        <v>25.940966269499999</v>
      </c>
      <c r="P54" s="19">
        <v>10.4979</v>
      </c>
      <c r="Q54" s="18" t="s">
        <v>161</v>
      </c>
      <c r="R54" s="18" t="s">
        <v>162</v>
      </c>
      <c r="S54" s="18">
        <v>16</v>
      </c>
      <c r="T54" s="18">
        <v>60</v>
      </c>
      <c r="U54" s="18" t="s">
        <v>71</v>
      </c>
      <c r="V54" s="18" t="s">
        <v>74</v>
      </c>
      <c r="W54" s="18" t="s">
        <v>75</v>
      </c>
      <c r="X54" s="20">
        <v>0.41099999999999998</v>
      </c>
      <c r="Y54" s="20">
        <v>3.7010000000000001</v>
      </c>
      <c r="Z54" s="20">
        <v>0.47</v>
      </c>
      <c r="AA54" s="20">
        <v>0.505</v>
      </c>
      <c r="AB54" s="20">
        <f t="shared" si="0"/>
        <v>2.2867575570000001</v>
      </c>
      <c r="AC54" s="20">
        <f t="shared" si="1"/>
        <v>19.232100310499998</v>
      </c>
    </row>
    <row r="55" spans="1:29" x14ac:dyDescent="0.25">
      <c r="A55" s="18">
        <v>18</v>
      </c>
      <c r="B55" s="18">
        <v>432</v>
      </c>
      <c r="C55" s="18" t="s">
        <v>154</v>
      </c>
      <c r="D55" s="18" t="s">
        <v>155</v>
      </c>
      <c r="E55" s="18" t="s">
        <v>156</v>
      </c>
      <c r="F55" s="18" t="s">
        <v>157</v>
      </c>
      <c r="G55" s="18" t="s">
        <v>158</v>
      </c>
      <c r="H55" s="18">
        <v>46446</v>
      </c>
      <c r="I55" s="18">
        <v>46447</v>
      </c>
      <c r="J55" s="18">
        <v>46397</v>
      </c>
      <c r="K55" s="18">
        <v>6410</v>
      </c>
      <c r="L55" s="18">
        <v>6410</v>
      </c>
      <c r="M55" s="18" t="s">
        <v>159</v>
      </c>
      <c r="N55" s="18" t="s">
        <v>160</v>
      </c>
      <c r="O55" s="19">
        <v>1.181371459</v>
      </c>
      <c r="P55" s="19">
        <v>0.47808400000000001</v>
      </c>
      <c r="Q55" s="18" t="s">
        <v>161</v>
      </c>
      <c r="R55" s="18" t="s">
        <v>162</v>
      </c>
      <c r="S55" s="18">
        <v>16</v>
      </c>
      <c r="T55" s="18">
        <v>60</v>
      </c>
      <c r="U55" s="18" t="s">
        <v>71</v>
      </c>
      <c r="V55" s="18" t="s">
        <v>74</v>
      </c>
      <c r="W55" s="18" t="s">
        <v>75</v>
      </c>
      <c r="X55" s="20">
        <v>0.41099999999999998</v>
      </c>
      <c r="Y55" s="20">
        <v>3.7010000000000001</v>
      </c>
      <c r="Z55" s="20">
        <v>0.47</v>
      </c>
      <c r="AA55" s="20">
        <v>0.505</v>
      </c>
      <c r="AB55" s="20">
        <f t="shared" si="0"/>
        <v>0.10414103772000001</v>
      </c>
      <c r="AC55" s="20">
        <f t="shared" si="1"/>
        <v>0.87584749758000002</v>
      </c>
    </row>
    <row r="56" spans="1:29" x14ac:dyDescent="0.25">
      <c r="A56" s="18">
        <v>18</v>
      </c>
      <c r="B56" s="18">
        <v>432</v>
      </c>
      <c r="C56" s="18" t="s">
        <v>154</v>
      </c>
      <c r="D56" s="18" t="s">
        <v>155</v>
      </c>
      <c r="E56" s="18" t="s">
        <v>156</v>
      </c>
      <c r="F56" s="18" t="s">
        <v>157</v>
      </c>
      <c r="G56" s="18" t="s">
        <v>158</v>
      </c>
      <c r="H56" s="18">
        <v>46451</v>
      </c>
      <c r="I56" s="18">
        <v>46452</v>
      </c>
      <c r="J56" s="18">
        <v>46402</v>
      </c>
      <c r="K56" s="18">
        <v>6410</v>
      </c>
      <c r="L56" s="18">
        <v>6410</v>
      </c>
      <c r="M56" s="18" t="s">
        <v>159</v>
      </c>
      <c r="N56" s="18" t="s">
        <v>160</v>
      </c>
      <c r="O56" s="19">
        <v>1.1944011942599999</v>
      </c>
      <c r="P56" s="19">
        <v>0.48335699999999998</v>
      </c>
      <c r="Q56" s="18" t="s">
        <v>161</v>
      </c>
      <c r="R56" s="18" t="s">
        <v>162</v>
      </c>
      <c r="S56" s="18">
        <v>16</v>
      </c>
      <c r="T56" s="18">
        <v>60</v>
      </c>
      <c r="U56" s="18" t="s">
        <v>71</v>
      </c>
      <c r="V56" s="18" t="s">
        <v>74</v>
      </c>
      <c r="W56" s="18" t="s">
        <v>75</v>
      </c>
      <c r="X56" s="20">
        <v>0.41099999999999998</v>
      </c>
      <c r="Y56" s="20">
        <v>3.7010000000000001</v>
      </c>
      <c r="Z56" s="20">
        <v>0.47</v>
      </c>
      <c r="AA56" s="20">
        <v>0.505</v>
      </c>
      <c r="AB56" s="20">
        <f t="shared" si="0"/>
        <v>0.10528965530999999</v>
      </c>
      <c r="AC56" s="20">
        <f t="shared" si="1"/>
        <v>0.88550760721499999</v>
      </c>
    </row>
    <row r="57" spans="1:29" x14ac:dyDescent="0.25">
      <c r="A57" s="18">
        <v>18</v>
      </c>
      <c r="B57" s="18">
        <v>432</v>
      </c>
      <c r="C57" s="18" t="s">
        <v>154</v>
      </c>
      <c r="D57" s="18" t="s">
        <v>155</v>
      </c>
      <c r="E57" s="18" t="s">
        <v>156</v>
      </c>
      <c r="F57" s="18" t="s">
        <v>157</v>
      </c>
      <c r="G57" s="18" t="s">
        <v>158</v>
      </c>
      <c r="H57" s="18">
        <v>46452</v>
      </c>
      <c r="I57" s="18">
        <v>46453</v>
      </c>
      <c r="J57" s="18">
        <v>46403</v>
      </c>
      <c r="K57" s="18">
        <v>6410</v>
      </c>
      <c r="L57" s="18">
        <v>6410</v>
      </c>
      <c r="M57" s="18" t="s">
        <v>159</v>
      </c>
      <c r="N57" s="18" t="s">
        <v>160</v>
      </c>
      <c r="O57" s="19">
        <v>1.8499736176999999</v>
      </c>
      <c r="P57" s="19">
        <v>0.74865800000000005</v>
      </c>
      <c r="Q57" s="18" t="s">
        <v>161</v>
      </c>
      <c r="R57" s="18" t="s">
        <v>162</v>
      </c>
      <c r="S57" s="18">
        <v>16</v>
      </c>
      <c r="T57" s="18">
        <v>60</v>
      </c>
      <c r="U57" s="18" t="s">
        <v>71</v>
      </c>
      <c r="V57" s="18" t="s">
        <v>74</v>
      </c>
      <c r="W57" s="18" t="s">
        <v>75</v>
      </c>
      <c r="X57" s="20">
        <v>0.41099999999999998</v>
      </c>
      <c r="Y57" s="20">
        <v>3.7010000000000001</v>
      </c>
      <c r="Z57" s="20">
        <v>0.47</v>
      </c>
      <c r="AA57" s="20">
        <v>0.505</v>
      </c>
      <c r="AB57" s="20">
        <f t="shared" si="0"/>
        <v>0.16308017214000001</v>
      </c>
      <c r="AC57" s="20">
        <f t="shared" si="1"/>
        <v>1.3715377127100001</v>
      </c>
    </row>
    <row r="58" spans="1:29" x14ac:dyDescent="0.25">
      <c r="A58" s="18">
        <v>18</v>
      </c>
      <c r="B58" s="18">
        <v>432</v>
      </c>
      <c r="C58" s="18" t="s">
        <v>154</v>
      </c>
      <c r="D58" s="18" t="s">
        <v>155</v>
      </c>
      <c r="E58" s="18" t="s">
        <v>156</v>
      </c>
      <c r="F58" s="18" t="s">
        <v>157</v>
      </c>
      <c r="G58" s="18" t="s">
        <v>158</v>
      </c>
      <c r="H58" s="18">
        <v>46454</v>
      </c>
      <c r="I58" s="18">
        <v>46455</v>
      </c>
      <c r="J58" s="18">
        <v>46405</v>
      </c>
      <c r="K58" s="18">
        <v>6410</v>
      </c>
      <c r="L58" s="18">
        <v>6410</v>
      </c>
      <c r="M58" s="18" t="s">
        <v>159</v>
      </c>
      <c r="N58" s="18" t="s">
        <v>160</v>
      </c>
      <c r="O58" s="19">
        <v>1.3565786763900001</v>
      </c>
      <c r="P58" s="19">
        <v>0.54898800000000003</v>
      </c>
      <c r="Q58" s="18" t="s">
        <v>161</v>
      </c>
      <c r="R58" s="18" t="s">
        <v>162</v>
      </c>
      <c r="S58" s="18">
        <v>16</v>
      </c>
      <c r="T58" s="18">
        <v>60</v>
      </c>
      <c r="U58" s="18" t="s">
        <v>71</v>
      </c>
      <c r="V58" s="18" t="s">
        <v>74</v>
      </c>
      <c r="W58" s="18" t="s">
        <v>75</v>
      </c>
      <c r="X58" s="20">
        <v>0.41099999999999998</v>
      </c>
      <c r="Y58" s="20">
        <v>3.7010000000000001</v>
      </c>
      <c r="Z58" s="20">
        <v>0.47</v>
      </c>
      <c r="AA58" s="20">
        <v>0.505</v>
      </c>
      <c r="AB58" s="20">
        <f t="shared" si="0"/>
        <v>0.11958605604</v>
      </c>
      <c r="AC58" s="20">
        <f t="shared" si="1"/>
        <v>1.0057432710600001</v>
      </c>
    </row>
    <row r="59" spans="1:29" x14ac:dyDescent="0.25">
      <c r="A59" s="18">
        <v>18</v>
      </c>
      <c r="B59" s="18">
        <v>432</v>
      </c>
      <c r="C59" s="18" t="s">
        <v>154</v>
      </c>
      <c r="D59" s="18" t="s">
        <v>155</v>
      </c>
      <c r="E59" s="18" t="s">
        <v>156</v>
      </c>
      <c r="F59" s="18" t="s">
        <v>157</v>
      </c>
      <c r="G59" s="18" t="s">
        <v>158</v>
      </c>
      <c r="H59" s="18">
        <v>46457</v>
      </c>
      <c r="I59" s="18">
        <v>46458</v>
      </c>
      <c r="J59" s="18">
        <v>46408</v>
      </c>
      <c r="K59" s="18">
        <v>6410</v>
      </c>
      <c r="L59" s="18">
        <v>6410</v>
      </c>
      <c r="M59" s="18" t="s">
        <v>159</v>
      </c>
      <c r="N59" s="18" t="s">
        <v>160</v>
      </c>
      <c r="O59" s="19">
        <v>92.0985856721</v>
      </c>
      <c r="P59" s="19">
        <v>37.271000000000001</v>
      </c>
      <c r="Q59" s="18" t="s">
        <v>161</v>
      </c>
      <c r="R59" s="18" t="s">
        <v>162</v>
      </c>
      <c r="S59" s="18">
        <v>16</v>
      </c>
      <c r="T59" s="18">
        <v>60</v>
      </c>
      <c r="U59" s="18" t="s">
        <v>71</v>
      </c>
      <c r="V59" s="18" t="s">
        <v>74</v>
      </c>
      <c r="W59" s="18" t="s">
        <v>75</v>
      </c>
      <c r="X59" s="20">
        <v>0.41099999999999998</v>
      </c>
      <c r="Y59" s="20">
        <v>3.7010000000000001</v>
      </c>
      <c r="Z59" s="20">
        <v>0.47</v>
      </c>
      <c r="AA59" s="20">
        <v>0.505</v>
      </c>
      <c r="AB59" s="20">
        <f t="shared" si="0"/>
        <v>8.1187419300000006</v>
      </c>
      <c r="AC59" s="20">
        <f t="shared" si="1"/>
        <v>68.280285645000006</v>
      </c>
    </row>
    <row r="60" spans="1:29" x14ac:dyDescent="0.25">
      <c r="A60" s="18">
        <v>18</v>
      </c>
      <c r="B60" s="18">
        <v>432</v>
      </c>
      <c r="C60" s="18" t="s">
        <v>154</v>
      </c>
      <c r="D60" s="18" t="s">
        <v>155</v>
      </c>
      <c r="E60" s="18" t="s">
        <v>156</v>
      </c>
      <c r="F60" s="18" t="s">
        <v>157</v>
      </c>
      <c r="G60" s="18" t="s">
        <v>158</v>
      </c>
      <c r="H60" s="18">
        <v>46459</v>
      </c>
      <c r="I60" s="18">
        <v>46460</v>
      </c>
      <c r="J60" s="18">
        <v>46410</v>
      </c>
      <c r="K60" s="18">
        <v>6410</v>
      </c>
      <c r="L60" s="18">
        <v>6410</v>
      </c>
      <c r="M60" s="18" t="s">
        <v>159</v>
      </c>
      <c r="N60" s="18" t="s">
        <v>160</v>
      </c>
      <c r="O60" s="19">
        <v>1.4842198120400001</v>
      </c>
      <c r="P60" s="19">
        <v>0.60064200000000001</v>
      </c>
      <c r="Q60" s="18" t="s">
        <v>161</v>
      </c>
      <c r="R60" s="18" t="s">
        <v>162</v>
      </c>
      <c r="S60" s="18">
        <v>16</v>
      </c>
      <c r="T60" s="18">
        <v>60</v>
      </c>
      <c r="U60" s="18" t="s">
        <v>71</v>
      </c>
      <c r="V60" s="18" t="s">
        <v>74</v>
      </c>
      <c r="W60" s="18" t="s">
        <v>75</v>
      </c>
      <c r="X60" s="20">
        <v>0.41099999999999998</v>
      </c>
      <c r="Y60" s="20">
        <v>3.7010000000000001</v>
      </c>
      <c r="Z60" s="20">
        <v>0.47</v>
      </c>
      <c r="AA60" s="20">
        <v>0.505</v>
      </c>
      <c r="AB60" s="20">
        <f t="shared" si="0"/>
        <v>0.13083784686</v>
      </c>
      <c r="AC60" s="20">
        <f t="shared" si="1"/>
        <v>1.1003731407899999</v>
      </c>
    </row>
    <row r="61" spans="1:29" x14ac:dyDescent="0.25">
      <c r="A61" s="18">
        <v>18</v>
      </c>
      <c r="B61" s="18">
        <v>432</v>
      </c>
      <c r="C61" s="18" t="s">
        <v>154</v>
      </c>
      <c r="D61" s="18" t="s">
        <v>155</v>
      </c>
      <c r="E61" s="18" t="s">
        <v>156</v>
      </c>
      <c r="F61" s="18" t="s">
        <v>157</v>
      </c>
      <c r="G61" s="18" t="s">
        <v>158</v>
      </c>
      <c r="H61" s="18">
        <v>46462</v>
      </c>
      <c r="I61" s="18">
        <v>46463</v>
      </c>
      <c r="J61" s="18">
        <v>46413</v>
      </c>
      <c r="K61" s="18">
        <v>6410</v>
      </c>
      <c r="L61" s="18">
        <v>6410</v>
      </c>
      <c r="M61" s="18" t="s">
        <v>159</v>
      </c>
      <c r="N61" s="18" t="s">
        <v>160</v>
      </c>
      <c r="O61" s="19">
        <v>1.09104945705</v>
      </c>
      <c r="P61" s="19">
        <v>0.44153199999999998</v>
      </c>
      <c r="Q61" s="18" t="s">
        <v>161</v>
      </c>
      <c r="R61" s="18" t="s">
        <v>162</v>
      </c>
      <c r="S61" s="18">
        <v>16</v>
      </c>
      <c r="T61" s="18">
        <v>60</v>
      </c>
      <c r="U61" s="18" t="s">
        <v>71</v>
      </c>
      <c r="V61" s="18" t="s">
        <v>74</v>
      </c>
      <c r="W61" s="18" t="s">
        <v>75</v>
      </c>
      <c r="X61" s="20">
        <v>0.41099999999999998</v>
      </c>
      <c r="Y61" s="20">
        <v>3.7010000000000001</v>
      </c>
      <c r="Z61" s="20">
        <v>0.47</v>
      </c>
      <c r="AA61" s="20">
        <v>0.505</v>
      </c>
      <c r="AB61" s="20">
        <f t="shared" si="0"/>
        <v>9.6178915559999995E-2</v>
      </c>
      <c r="AC61" s="20">
        <f t="shared" si="1"/>
        <v>0.80888441633999997</v>
      </c>
    </row>
    <row r="62" spans="1:29" x14ac:dyDescent="0.25">
      <c r="A62" s="18">
        <v>18</v>
      </c>
      <c r="B62" s="18">
        <v>432</v>
      </c>
      <c r="C62" s="18" t="s">
        <v>154</v>
      </c>
      <c r="D62" s="18" t="s">
        <v>155</v>
      </c>
      <c r="E62" s="18" t="s">
        <v>156</v>
      </c>
      <c r="F62" s="18" t="s">
        <v>157</v>
      </c>
      <c r="G62" s="18" t="s">
        <v>158</v>
      </c>
      <c r="H62" s="18">
        <v>46463</v>
      </c>
      <c r="I62" s="18">
        <v>46464</v>
      </c>
      <c r="J62" s="18">
        <v>46414</v>
      </c>
      <c r="K62" s="18">
        <v>6410</v>
      </c>
      <c r="L62" s="18">
        <v>6410</v>
      </c>
      <c r="M62" s="18" t="s">
        <v>159</v>
      </c>
      <c r="N62" s="18" t="s">
        <v>160</v>
      </c>
      <c r="O62" s="19">
        <v>18.292878604199998</v>
      </c>
      <c r="P62" s="19">
        <v>7.4028700000000001</v>
      </c>
      <c r="Q62" s="18" t="s">
        <v>161</v>
      </c>
      <c r="R62" s="18" t="s">
        <v>162</v>
      </c>
      <c r="S62" s="18">
        <v>16</v>
      </c>
      <c r="T62" s="18">
        <v>60</v>
      </c>
      <c r="U62" s="18" t="s">
        <v>71</v>
      </c>
      <c r="V62" s="18" t="s">
        <v>74</v>
      </c>
      <c r="W62" s="18" t="s">
        <v>75</v>
      </c>
      <c r="X62" s="20">
        <v>0.41099999999999998</v>
      </c>
      <c r="Y62" s="20">
        <v>3.7010000000000001</v>
      </c>
      <c r="Z62" s="20">
        <v>0.47</v>
      </c>
      <c r="AA62" s="20">
        <v>0.505</v>
      </c>
      <c r="AB62" s="20">
        <f t="shared" si="0"/>
        <v>1.6125671721000001</v>
      </c>
      <c r="AC62" s="20">
        <f t="shared" si="1"/>
        <v>13.56202082565</v>
      </c>
    </row>
    <row r="63" spans="1:29" x14ac:dyDescent="0.25">
      <c r="A63" s="18">
        <v>18</v>
      </c>
      <c r="B63" s="18">
        <v>432</v>
      </c>
      <c r="C63" s="18" t="s">
        <v>154</v>
      </c>
      <c r="D63" s="18" t="s">
        <v>155</v>
      </c>
      <c r="E63" s="18" t="s">
        <v>156</v>
      </c>
      <c r="F63" s="18" t="s">
        <v>157</v>
      </c>
      <c r="G63" s="18" t="s">
        <v>158</v>
      </c>
      <c r="H63" s="18">
        <v>46464</v>
      </c>
      <c r="I63" s="18">
        <v>46465</v>
      </c>
      <c r="J63" s="18">
        <v>46415</v>
      </c>
      <c r="K63" s="18">
        <v>6410</v>
      </c>
      <c r="L63" s="18">
        <v>6410</v>
      </c>
      <c r="M63" s="18" t="s">
        <v>159</v>
      </c>
      <c r="N63" s="18" t="s">
        <v>160</v>
      </c>
      <c r="O63" s="19">
        <v>1.7889342499200001</v>
      </c>
      <c r="P63" s="19">
        <v>0.72395600000000004</v>
      </c>
      <c r="Q63" s="18" t="s">
        <v>161</v>
      </c>
      <c r="R63" s="18" t="s">
        <v>162</v>
      </c>
      <c r="S63" s="18">
        <v>16</v>
      </c>
      <c r="T63" s="18">
        <v>60</v>
      </c>
      <c r="U63" s="18" t="s">
        <v>71</v>
      </c>
      <c r="V63" s="18" t="s">
        <v>74</v>
      </c>
      <c r="W63" s="18" t="s">
        <v>75</v>
      </c>
      <c r="X63" s="20">
        <v>0.41099999999999998</v>
      </c>
      <c r="Y63" s="20">
        <v>3.7010000000000001</v>
      </c>
      <c r="Z63" s="20">
        <v>0.47</v>
      </c>
      <c r="AA63" s="20">
        <v>0.505</v>
      </c>
      <c r="AB63" s="20">
        <f t="shared" si="0"/>
        <v>0.15769933548000001</v>
      </c>
      <c r="AC63" s="20">
        <f t="shared" si="1"/>
        <v>1.32628377222</v>
      </c>
    </row>
    <row r="64" spans="1:29" x14ac:dyDescent="0.25">
      <c r="A64" s="18">
        <v>18</v>
      </c>
      <c r="B64" s="18">
        <v>432</v>
      </c>
      <c r="C64" s="18" t="s">
        <v>154</v>
      </c>
      <c r="D64" s="18" t="s">
        <v>155</v>
      </c>
      <c r="E64" s="18" t="s">
        <v>156</v>
      </c>
      <c r="F64" s="18" t="s">
        <v>157</v>
      </c>
      <c r="G64" s="18" t="s">
        <v>158</v>
      </c>
      <c r="H64" s="18">
        <v>46465</v>
      </c>
      <c r="I64" s="18">
        <v>46466</v>
      </c>
      <c r="J64" s="18">
        <v>46416</v>
      </c>
      <c r="K64" s="18">
        <v>6410</v>
      </c>
      <c r="L64" s="18">
        <v>6410</v>
      </c>
      <c r="M64" s="18" t="s">
        <v>159</v>
      </c>
      <c r="N64" s="18" t="s">
        <v>160</v>
      </c>
      <c r="O64" s="19">
        <v>43.810390068300002</v>
      </c>
      <c r="P64" s="19">
        <v>17.729399999999998</v>
      </c>
      <c r="Q64" s="18" t="s">
        <v>161</v>
      </c>
      <c r="R64" s="18" t="s">
        <v>162</v>
      </c>
      <c r="S64" s="18">
        <v>16</v>
      </c>
      <c r="T64" s="18">
        <v>60</v>
      </c>
      <c r="U64" s="18" t="s">
        <v>71</v>
      </c>
      <c r="V64" s="18" t="s">
        <v>74</v>
      </c>
      <c r="W64" s="18" t="s">
        <v>75</v>
      </c>
      <c r="X64" s="20">
        <v>0.41099999999999998</v>
      </c>
      <c r="Y64" s="20">
        <v>3.7010000000000001</v>
      </c>
      <c r="Z64" s="20">
        <v>0.47</v>
      </c>
      <c r="AA64" s="20">
        <v>0.505</v>
      </c>
      <c r="AB64" s="20">
        <f t="shared" si="0"/>
        <v>3.8619952019999997</v>
      </c>
      <c r="AC64" s="20">
        <f t="shared" si="1"/>
        <v>32.480172152999998</v>
      </c>
    </row>
    <row r="65" spans="1:29" x14ac:dyDescent="0.25">
      <c r="A65" s="18">
        <v>18</v>
      </c>
      <c r="B65" s="18">
        <v>432</v>
      </c>
      <c r="C65" s="18" t="s">
        <v>154</v>
      </c>
      <c r="D65" s="18" t="s">
        <v>155</v>
      </c>
      <c r="E65" s="18" t="s">
        <v>156</v>
      </c>
      <c r="F65" s="18" t="s">
        <v>157</v>
      </c>
      <c r="G65" s="18" t="s">
        <v>158</v>
      </c>
      <c r="H65" s="18">
        <v>46466</v>
      </c>
      <c r="I65" s="18">
        <v>46467</v>
      </c>
      <c r="J65" s="18">
        <v>46417</v>
      </c>
      <c r="K65" s="18">
        <v>6410</v>
      </c>
      <c r="L65" s="18">
        <v>6410</v>
      </c>
      <c r="M65" s="18" t="s">
        <v>159</v>
      </c>
      <c r="N65" s="18" t="s">
        <v>160</v>
      </c>
      <c r="O65" s="19">
        <v>5.2483101629100002</v>
      </c>
      <c r="P65" s="19">
        <v>2.12392</v>
      </c>
      <c r="Q65" s="18" t="s">
        <v>161</v>
      </c>
      <c r="R65" s="18" t="s">
        <v>162</v>
      </c>
      <c r="S65" s="18">
        <v>16</v>
      </c>
      <c r="T65" s="18">
        <v>60</v>
      </c>
      <c r="U65" s="18" t="s">
        <v>71</v>
      </c>
      <c r="V65" s="18" t="s">
        <v>74</v>
      </c>
      <c r="W65" s="18" t="s">
        <v>75</v>
      </c>
      <c r="X65" s="20">
        <v>0.41099999999999998</v>
      </c>
      <c r="Y65" s="20">
        <v>3.7010000000000001</v>
      </c>
      <c r="Z65" s="20">
        <v>0.47</v>
      </c>
      <c r="AA65" s="20">
        <v>0.505</v>
      </c>
      <c r="AB65" s="20">
        <f t="shared" si="0"/>
        <v>0.46265349360000002</v>
      </c>
      <c r="AC65" s="20">
        <f t="shared" si="1"/>
        <v>3.8910108204000005</v>
      </c>
    </row>
    <row r="66" spans="1:29" x14ac:dyDescent="0.25">
      <c r="A66" s="18">
        <v>18</v>
      </c>
      <c r="B66" s="18">
        <v>432</v>
      </c>
      <c r="C66" s="18" t="s">
        <v>154</v>
      </c>
      <c r="D66" s="18" t="s">
        <v>155</v>
      </c>
      <c r="E66" s="18" t="s">
        <v>156</v>
      </c>
      <c r="F66" s="18" t="s">
        <v>157</v>
      </c>
      <c r="G66" s="18" t="s">
        <v>158</v>
      </c>
      <c r="H66" s="18">
        <v>46472</v>
      </c>
      <c r="I66" s="18">
        <v>46473</v>
      </c>
      <c r="J66" s="18">
        <v>46423</v>
      </c>
      <c r="K66" s="18">
        <v>6410</v>
      </c>
      <c r="L66" s="18">
        <v>6410</v>
      </c>
      <c r="M66" s="18" t="s">
        <v>159</v>
      </c>
      <c r="N66" s="18" t="s">
        <v>160</v>
      </c>
      <c r="O66" s="19">
        <v>5.4784530679600003</v>
      </c>
      <c r="P66" s="19">
        <v>2.21705</v>
      </c>
      <c r="Q66" s="18" t="s">
        <v>161</v>
      </c>
      <c r="R66" s="18" t="s">
        <v>162</v>
      </c>
      <c r="S66" s="18">
        <v>16</v>
      </c>
      <c r="T66" s="18">
        <v>60</v>
      </c>
      <c r="U66" s="18" t="s">
        <v>71</v>
      </c>
      <c r="V66" s="18" t="s">
        <v>74</v>
      </c>
      <c r="W66" s="18" t="s">
        <v>75</v>
      </c>
      <c r="X66" s="20">
        <v>0.41099999999999998</v>
      </c>
      <c r="Y66" s="20">
        <v>3.7010000000000001</v>
      </c>
      <c r="Z66" s="20">
        <v>0.47</v>
      </c>
      <c r="AA66" s="20">
        <v>0.505</v>
      </c>
      <c r="AB66" s="20">
        <f t="shared" si="0"/>
        <v>0.48294000149999999</v>
      </c>
      <c r="AC66" s="20">
        <f t="shared" si="1"/>
        <v>4.0616245147500001</v>
      </c>
    </row>
    <row r="67" spans="1:29" x14ac:dyDescent="0.25">
      <c r="A67" s="18">
        <v>18</v>
      </c>
      <c r="B67" s="18">
        <v>432</v>
      </c>
      <c r="C67" s="18" t="s">
        <v>154</v>
      </c>
      <c r="D67" s="18" t="s">
        <v>155</v>
      </c>
      <c r="E67" s="18" t="s">
        <v>156</v>
      </c>
      <c r="F67" s="18" t="s">
        <v>157</v>
      </c>
      <c r="G67" s="18" t="s">
        <v>158</v>
      </c>
      <c r="H67" s="18">
        <v>46475</v>
      </c>
      <c r="I67" s="18">
        <v>46476</v>
      </c>
      <c r="J67" s="18">
        <v>46426</v>
      </c>
      <c r="K67" s="18">
        <v>6410</v>
      </c>
      <c r="L67" s="18">
        <v>6410</v>
      </c>
      <c r="M67" s="18" t="s">
        <v>159</v>
      </c>
      <c r="N67" s="18" t="s">
        <v>160</v>
      </c>
      <c r="O67" s="19">
        <v>7.7972956483800004</v>
      </c>
      <c r="P67" s="19">
        <v>3.1554500000000001</v>
      </c>
      <c r="Q67" s="18" t="s">
        <v>161</v>
      </c>
      <c r="R67" s="18" t="s">
        <v>162</v>
      </c>
      <c r="S67" s="18">
        <v>16</v>
      </c>
      <c r="T67" s="18">
        <v>60</v>
      </c>
      <c r="U67" s="18" t="s">
        <v>71</v>
      </c>
      <c r="V67" s="18" t="s">
        <v>74</v>
      </c>
      <c r="W67" s="18" t="s">
        <v>75</v>
      </c>
      <c r="X67" s="20">
        <v>0.41099999999999998</v>
      </c>
      <c r="Y67" s="20">
        <v>3.7010000000000001</v>
      </c>
      <c r="Z67" s="20">
        <v>0.47</v>
      </c>
      <c r="AA67" s="20">
        <v>0.505</v>
      </c>
      <c r="AB67" s="20">
        <f t="shared" ref="AB67:AB120" si="2">P67*X67*(1-Z67)</f>
        <v>0.68735167350000004</v>
      </c>
      <c r="AC67" s="20">
        <f t="shared" ref="AC67:AC120" si="3">P67*Y67*(1-AA67)</f>
        <v>5.7807686227500001</v>
      </c>
    </row>
    <row r="68" spans="1:29" x14ac:dyDescent="0.25">
      <c r="A68" s="18">
        <v>18</v>
      </c>
      <c r="B68" s="18">
        <v>432</v>
      </c>
      <c r="C68" s="18" t="s">
        <v>154</v>
      </c>
      <c r="D68" s="18" t="s">
        <v>155</v>
      </c>
      <c r="E68" s="18" t="s">
        <v>156</v>
      </c>
      <c r="F68" s="18" t="s">
        <v>157</v>
      </c>
      <c r="G68" s="18" t="s">
        <v>158</v>
      </c>
      <c r="H68" s="18">
        <v>46479</v>
      </c>
      <c r="I68" s="18">
        <v>46480</v>
      </c>
      <c r="J68" s="18">
        <v>46430</v>
      </c>
      <c r="K68" s="18">
        <v>6410</v>
      </c>
      <c r="L68" s="18">
        <v>6410</v>
      </c>
      <c r="M68" s="18" t="s">
        <v>159</v>
      </c>
      <c r="N68" s="18" t="s">
        <v>160</v>
      </c>
      <c r="O68" s="19">
        <v>4.3213971849000004</v>
      </c>
      <c r="P68" s="19">
        <v>1.74881</v>
      </c>
      <c r="Q68" s="18" t="s">
        <v>161</v>
      </c>
      <c r="R68" s="18" t="s">
        <v>162</v>
      </c>
      <c r="S68" s="18">
        <v>16</v>
      </c>
      <c r="T68" s="18">
        <v>60</v>
      </c>
      <c r="U68" s="18" t="s">
        <v>71</v>
      </c>
      <c r="V68" s="18" t="s">
        <v>74</v>
      </c>
      <c r="W68" s="18" t="s">
        <v>75</v>
      </c>
      <c r="X68" s="20">
        <v>0.41099999999999998</v>
      </c>
      <c r="Y68" s="20">
        <v>3.7010000000000001</v>
      </c>
      <c r="Z68" s="20">
        <v>0.47</v>
      </c>
      <c r="AA68" s="20">
        <v>0.505</v>
      </c>
      <c r="AB68" s="20">
        <f t="shared" si="2"/>
        <v>0.38094328230000002</v>
      </c>
      <c r="AC68" s="20">
        <f t="shared" si="3"/>
        <v>3.2038111759499999</v>
      </c>
    </row>
    <row r="69" spans="1:29" x14ac:dyDescent="0.25">
      <c r="A69" s="18">
        <v>18</v>
      </c>
      <c r="B69" s="18">
        <v>432</v>
      </c>
      <c r="C69" s="18" t="s">
        <v>154</v>
      </c>
      <c r="D69" s="18" t="s">
        <v>155</v>
      </c>
      <c r="E69" s="18" t="s">
        <v>156</v>
      </c>
      <c r="F69" s="18" t="s">
        <v>157</v>
      </c>
      <c r="G69" s="18" t="s">
        <v>158</v>
      </c>
      <c r="H69" s="18">
        <v>46480</v>
      </c>
      <c r="I69" s="18">
        <v>46481</v>
      </c>
      <c r="J69" s="18">
        <v>46431</v>
      </c>
      <c r="K69" s="18">
        <v>6410</v>
      </c>
      <c r="L69" s="18">
        <v>6410</v>
      </c>
      <c r="M69" s="18" t="s">
        <v>159</v>
      </c>
      <c r="N69" s="18" t="s">
        <v>160</v>
      </c>
      <c r="O69" s="19">
        <v>2.25332761103</v>
      </c>
      <c r="P69" s="19">
        <v>0.91188899999999995</v>
      </c>
      <c r="Q69" s="18" t="s">
        <v>161</v>
      </c>
      <c r="R69" s="18" t="s">
        <v>162</v>
      </c>
      <c r="S69" s="18">
        <v>16</v>
      </c>
      <c r="T69" s="18">
        <v>60</v>
      </c>
      <c r="U69" s="18" t="s">
        <v>71</v>
      </c>
      <c r="V69" s="18" t="s">
        <v>74</v>
      </c>
      <c r="W69" s="18" t="s">
        <v>75</v>
      </c>
      <c r="X69" s="20">
        <v>0.41099999999999998</v>
      </c>
      <c r="Y69" s="20">
        <v>3.7010000000000001</v>
      </c>
      <c r="Z69" s="20">
        <v>0.47</v>
      </c>
      <c r="AA69" s="20">
        <v>0.505</v>
      </c>
      <c r="AB69" s="20">
        <f t="shared" si="2"/>
        <v>0.19863678086999997</v>
      </c>
      <c r="AC69" s="20">
        <f t="shared" si="3"/>
        <v>1.6705760885550001</v>
      </c>
    </row>
    <row r="70" spans="1:29" x14ac:dyDescent="0.25">
      <c r="A70" s="18">
        <v>18</v>
      </c>
      <c r="B70" s="18">
        <v>432</v>
      </c>
      <c r="C70" s="18" t="s">
        <v>154</v>
      </c>
      <c r="D70" s="18" t="s">
        <v>155</v>
      </c>
      <c r="E70" s="18" t="s">
        <v>156</v>
      </c>
      <c r="F70" s="18" t="s">
        <v>157</v>
      </c>
      <c r="G70" s="18" t="s">
        <v>158</v>
      </c>
      <c r="H70" s="18">
        <v>46484</v>
      </c>
      <c r="I70" s="18">
        <v>46485</v>
      </c>
      <c r="J70" s="18">
        <v>46435</v>
      </c>
      <c r="K70" s="18">
        <v>6410</v>
      </c>
      <c r="L70" s="18">
        <v>6410</v>
      </c>
      <c r="M70" s="18" t="s">
        <v>159</v>
      </c>
      <c r="N70" s="18" t="s">
        <v>160</v>
      </c>
      <c r="O70" s="19">
        <v>7.3360079879200004</v>
      </c>
      <c r="P70" s="19">
        <v>2.9687800000000002</v>
      </c>
      <c r="Q70" s="18" t="s">
        <v>161</v>
      </c>
      <c r="R70" s="18" t="s">
        <v>162</v>
      </c>
      <c r="S70" s="18">
        <v>16</v>
      </c>
      <c r="T70" s="18">
        <v>60</v>
      </c>
      <c r="U70" s="18" t="s">
        <v>71</v>
      </c>
      <c r="V70" s="18" t="s">
        <v>74</v>
      </c>
      <c r="W70" s="18" t="s">
        <v>75</v>
      </c>
      <c r="X70" s="20">
        <v>0.41099999999999998</v>
      </c>
      <c r="Y70" s="20">
        <v>3.7010000000000001</v>
      </c>
      <c r="Z70" s="20">
        <v>0.47</v>
      </c>
      <c r="AA70" s="20">
        <v>0.505</v>
      </c>
      <c r="AB70" s="20">
        <f t="shared" si="2"/>
        <v>0.64668934740000006</v>
      </c>
      <c r="AC70" s="20">
        <f t="shared" si="3"/>
        <v>5.4387901160999998</v>
      </c>
    </row>
    <row r="71" spans="1:29" x14ac:dyDescent="0.25">
      <c r="A71" s="18">
        <v>18</v>
      </c>
      <c r="B71" s="18">
        <v>432</v>
      </c>
      <c r="C71" s="18" t="s">
        <v>154</v>
      </c>
      <c r="D71" s="18" t="s">
        <v>155</v>
      </c>
      <c r="E71" s="18" t="s">
        <v>156</v>
      </c>
      <c r="F71" s="18" t="s">
        <v>157</v>
      </c>
      <c r="G71" s="18" t="s">
        <v>158</v>
      </c>
      <c r="H71" s="18">
        <v>46490</v>
      </c>
      <c r="I71" s="18">
        <v>46491</v>
      </c>
      <c r="J71" s="18">
        <v>46441</v>
      </c>
      <c r="K71" s="18">
        <v>6410</v>
      </c>
      <c r="L71" s="18">
        <v>6410</v>
      </c>
      <c r="M71" s="18" t="s">
        <v>159</v>
      </c>
      <c r="N71" s="18" t="s">
        <v>160</v>
      </c>
      <c r="O71" s="19">
        <v>7.7382276347200003</v>
      </c>
      <c r="P71" s="19">
        <v>3.1315499999999998</v>
      </c>
      <c r="Q71" s="18" t="s">
        <v>161</v>
      </c>
      <c r="R71" s="18" t="s">
        <v>162</v>
      </c>
      <c r="S71" s="18">
        <v>16</v>
      </c>
      <c r="T71" s="18">
        <v>60</v>
      </c>
      <c r="U71" s="18" t="s">
        <v>71</v>
      </c>
      <c r="V71" s="18" t="s">
        <v>74</v>
      </c>
      <c r="W71" s="18" t="s">
        <v>75</v>
      </c>
      <c r="X71" s="20">
        <v>0.41099999999999998</v>
      </c>
      <c r="Y71" s="20">
        <v>3.7010000000000001</v>
      </c>
      <c r="Z71" s="20">
        <v>0.47</v>
      </c>
      <c r="AA71" s="20">
        <v>0.505</v>
      </c>
      <c r="AB71" s="20">
        <f t="shared" si="2"/>
        <v>0.68214553649999998</v>
      </c>
      <c r="AC71" s="20">
        <f t="shared" si="3"/>
        <v>5.7369839422500002</v>
      </c>
    </row>
    <row r="72" spans="1:29" x14ac:dyDescent="0.25">
      <c r="A72" s="18">
        <v>18</v>
      </c>
      <c r="B72" s="18">
        <v>432</v>
      </c>
      <c r="C72" s="18" t="s">
        <v>154</v>
      </c>
      <c r="D72" s="18" t="s">
        <v>155</v>
      </c>
      <c r="E72" s="18" t="s">
        <v>156</v>
      </c>
      <c r="F72" s="18" t="s">
        <v>157</v>
      </c>
      <c r="G72" s="18" t="s">
        <v>158</v>
      </c>
      <c r="H72" s="18">
        <v>46494</v>
      </c>
      <c r="I72" s="18">
        <v>46495</v>
      </c>
      <c r="J72" s="18">
        <v>46445</v>
      </c>
      <c r="K72" s="18">
        <v>6410</v>
      </c>
      <c r="L72" s="18">
        <v>6410</v>
      </c>
      <c r="M72" s="18" t="s">
        <v>159</v>
      </c>
      <c r="N72" s="18" t="s">
        <v>160</v>
      </c>
      <c r="O72" s="19">
        <v>8.5627004722999995</v>
      </c>
      <c r="P72" s="19">
        <v>3.4651999999999998</v>
      </c>
      <c r="Q72" s="18" t="s">
        <v>161</v>
      </c>
      <c r="R72" s="18" t="s">
        <v>162</v>
      </c>
      <c r="S72" s="18">
        <v>16</v>
      </c>
      <c r="T72" s="18">
        <v>60</v>
      </c>
      <c r="U72" s="18" t="s">
        <v>71</v>
      </c>
      <c r="V72" s="18" t="s">
        <v>74</v>
      </c>
      <c r="W72" s="18" t="s">
        <v>75</v>
      </c>
      <c r="X72" s="20">
        <v>0.41099999999999998</v>
      </c>
      <c r="Y72" s="20">
        <v>3.7010000000000001</v>
      </c>
      <c r="Z72" s="20">
        <v>0.47</v>
      </c>
      <c r="AA72" s="20">
        <v>0.505</v>
      </c>
      <c r="AB72" s="20">
        <f t="shared" si="2"/>
        <v>0.754824516</v>
      </c>
      <c r="AC72" s="20">
        <f t="shared" si="3"/>
        <v>6.3482290739999998</v>
      </c>
    </row>
    <row r="73" spans="1:29" x14ac:dyDescent="0.25">
      <c r="A73" s="18">
        <v>18</v>
      </c>
      <c r="B73" s="18">
        <v>432</v>
      </c>
      <c r="C73" s="18" t="s">
        <v>154</v>
      </c>
      <c r="D73" s="18" t="s">
        <v>155</v>
      </c>
      <c r="E73" s="18" t="s">
        <v>156</v>
      </c>
      <c r="F73" s="18" t="s">
        <v>157</v>
      </c>
      <c r="G73" s="18" t="s">
        <v>158</v>
      </c>
      <c r="H73" s="18">
        <v>46495</v>
      </c>
      <c r="I73" s="18">
        <v>46496</v>
      </c>
      <c r="J73" s="18">
        <v>46446</v>
      </c>
      <c r="K73" s="18">
        <v>6410</v>
      </c>
      <c r="L73" s="18">
        <v>6410</v>
      </c>
      <c r="M73" s="18" t="s">
        <v>159</v>
      </c>
      <c r="N73" s="18" t="s">
        <v>160</v>
      </c>
      <c r="O73" s="19">
        <v>17.4227026555</v>
      </c>
      <c r="P73" s="19">
        <v>7.0507200000000001</v>
      </c>
      <c r="Q73" s="18" t="s">
        <v>161</v>
      </c>
      <c r="R73" s="18" t="s">
        <v>162</v>
      </c>
      <c r="S73" s="18">
        <v>16</v>
      </c>
      <c r="T73" s="18">
        <v>60</v>
      </c>
      <c r="U73" s="18" t="s">
        <v>71</v>
      </c>
      <c r="V73" s="18" t="s">
        <v>74</v>
      </c>
      <c r="W73" s="18" t="s">
        <v>75</v>
      </c>
      <c r="X73" s="20">
        <v>0.41099999999999998</v>
      </c>
      <c r="Y73" s="20">
        <v>3.7010000000000001</v>
      </c>
      <c r="Z73" s="20">
        <v>0.47</v>
      </c>
      <c r="AA73" s="20">
        <v>0.505</v>
      </c>
      <c r="AB73" s="20">
        <f t="shared" si="2"/>
        <v>1.5358583376000001</v>
      </c>
      <c r="AC73" s="20">
        <f t="shared" si="3"/>
        <v>12.916883786400001</v>
      </c>
    </row>
    <row r="74" spans="1:29" x14ac:dyDescent="0.25">
      <c r="A74" s="18">
        <v>18</v>
      </c>
      <c r="B74" s="18">
        <v>432</v>
      </c>
      <c r="C74" s="18" t="s">
        <v>154</v>
      </c>
      <c r="D74" s="18" t="s">
        <v>155</v>
      </c>
      <c r="E74" s="18" t="s">
        <v>156</v>
      </c>
      <c r="F74" s="18" t="s">
        <v>157</v>
      </c>
      <c r="G74" s="18" t="s">
        <v>158</v>
      </c>
      <c r="H74" s="18">
        <v>46500</v>
      </c>
      <c r="I74" s="18">
        <v>46501</v>
      </c>
      <c r="J74" s="18">
        <v>46451</v>
      </c>
      <c r="K74" s="18">
        <v>6410</v>
      </c>
      <c r="L74" s="18">
        <v>6410</v>
      </c>
      <c r="M74" s="18" t="s">
        <v>159</v>
      </c>
      <c r="N74" s="18" t="s">
        <v>160</v>
      </c>
      <c r="O74" s="19">
        <v>5.0416142723700004</v>
      </c>
      <c r="P74" s="19">
        <v>2.04027</v>
      </c>
      <c r="Q74" s="18" t="s">
        <v>161</v>
      </c>
      <c r="R74" s="18" t="s">
        <v>162</v>
      </c>
      <c r="S74" s="18">
        <v>16</v>
      </c>
      <c r="T74" s="18">
        <v>60</v>
      </c>
      <c r="U74" s="18" t="s">
        <v>71</v>
      </c>
      <c r="V74" s="18" t="s">
        <v>74</v>
      </c>
      <c r="W74" s="18" t="s">
        <v>75</v>
      </c>
      <c r="X74" s="20">
        <v>0.41099999999999998</v>
      </c>
      <c r="Y74" s="20">
        <v>3.7010000000000001</v>
      </c>
      <c r="Z74" s="20">
        <v>0.47</v>
      </c>
      <c r="AA74" s="20">
        <v>0.505</v>
      </c>
      <c r="AB74" s="20">
        <f t="shared" si="2"/>
        <v>0.44443201410000005</v>
      </c>
      <c r="AC74" s="20">
        <f t="shared" si="3"/>
        <v>3.7377644386500002</v>
      </c>
    </row>
    <row r="75" spans="1:29" x14ac:dyDescent="0.25">
      <c r="A75" s="18">
        <v>18</v>
      </c>
      <c r="B75" s="18">
        <v>432</v>
      </c>
      <c r="C75" s="18" t="s">
        <v>154</v>
      </c>
      <c r="D75" s="18" t="s">
        <v>155</v>
      </c>
      <c r="E75" s="18" t="s">
        <v>156</v>
      </c>
      <c r="F75" s="18" t="s">
        <v>157</v>
      </c>
      <c r="G75" s="18" t="s">
        <v>158</v>
      </c>
      <c r="H75" s="18">
        <v>46503</v>
      </c>
      <c r="I75" s="18">
        <v>46504</v>
      </c>
      <c r="J75" s="18">
        <v>46454</v>
      </c>
      <c r="K75" s="18">
        <v>6410</v>
      </c>
      <c r="L75" s="18">
        <v>6410</v>
      </c>
      <c r="M75" s="18" t="s">
        <v>159</v>
      </c>
      <c r="N75" s="18" t="s">
        <v>160</v>
      </c>
      <c r="O75" s="19">
        <v>3.2765200682000001E-3</v>
      </c>
      <c r="P75" s="19">
        <v>1.3259599999999999E-3</v>
      </c>
      <c r="Q75" s="18" t="s">
        <v>161</v>
      </c>
      <c r="R75" s="18" t="s">
        <v>162</v>
      </c>
      <c r="S75" s="18">
        <v>16</v>
      </c>
      <c r="T75" s="18">
        <v>60</v>
      </c>
      <c r="U75" s="18" t="s">
        <v>71</v>
      </c>
      <c r="V75" s="18" t="s">
        <v>74</v>
      </c>
      <c r="W75" s="18" t="s">
        <v>75</v>
      </c>
      <c r="X75" s="20">
        <v>0.41099999999999998</v>
      </c>
      <c r="Y75" s="20">
        <v>3.7010000000000001</v>
      </c>
      <c r="Z75" s="20">
        <v>0.47</v>
      </c>
      <c r="AA75" s="20">
        <v>0.505</v>
      </c>
      <c r="AB75" s="20">
        <f t="shared" si="2"/>
        <v>2.8883386679999995E-4</v>
      </c>
      <c r="AC75" s="20">
        <f t="shared" si="3"/>
        <v>2.4291520901999998E-3</v>
      </c>
    </row>
    <row r="76" spans="1:29" x14ac:dyDescent="0.25">
      <c r="A76" s="18">
        <v>18</v>
      </c>
      <c r="B76" s="18">
        <v>432</v>
      </c>
      <c r="C76" s="18" t="s">
        <v>154</v>
      </c>
      <c r="D76" s="18" t="s">
        <v>155</v>
      </c>
      <c r="E76" s="18" t="s">
        <v>156</v>
      </c>
      <c r="F76" s="18" t="s">
        <v>157</v>
      </c>
      <c r="G76" s="18" t="s">
        <v>158</v>
      </c>
      <c r="H76" s="18">
        <v>46513</v>
      </c>
      <c r="I76" s="18">
        <v>46514</v>
      </c>
      <c r="J76" s="18">
        <v>46464</v>
      </c>
      <c r="K76" s="18">
        <v>6410</v>
      </c>
      <c r="L76" s="18">
        <v>6410</v>
      </c>
      <c r="M76" s="18" t="s">
        <v>159</v>
      </c>
      <c r="N76" s="18" t="s">
        <v>160</v>
      </c>
      <c r="O76" s="19">
        <v>1.56279260918</v>
      </c>
      <c r="P76" s="19">
        <v>0.63244</v>
      </c>
      <c r="Q76" s="18" t="s">
        <v>161</v>
      </c>
      <c r="R76" s="18" t="s">
        <v>162</v>
      </c>
      <c r="S76" s="18">
        <v>16</v>
      </c>
      <c r="T76" s="18">
        <v>60</v>
      </c>
      <c r="U76" s="18" t="s">
        <v>71</v>
      </c>
      <c r="V76" s="18" t="s">
        <v>74</v>
      </c>
      <c r="W76" s="18" t="s">
        <v>75</v>
      </c>
      <c r="X76" s="20">
        <v>0.41099999999999998</v>
      </c>
      <c r="Y76" s="20">
        <v>3.7010000000000001</v>
      </c>
      <c r="Z76" s="20">
        <v>0.47</v>
      </c>
      <c r="AA76" s="20">
        <v>0.505</v>
      </c>
      <c r="AB76" s="20">
        <f t="shared" si="2"/>
        <v>0.1377644052</v>
      </c>
      <c r="AC76" s="20">
        <f t="shared" si="3"/>
        <v>1.1586269178000002</v>
      </c>
    </row>
    <row r="77" spans="1:29" x14ac:dyDescent="0.25">
      <c r="A77" s="18">
        <v>18</v>
      </c>
      <c r="B77" s="18">
        <v>432</v>
      </c>
      <c r="C77" s="18" t="s">
        <v>154</v>
      </c>
      <c r="D77" s="18" t="s">
        <v>155</v>
      </c>
      <c r="E77" s="18" t="s">
        <v>156</v>
      </c>
      <c r="F77" s="18" t="s">
        <v>157</v>
      </c>
      <c r="G77" s="18" t="s">
        <v>158</v>
      </c>
      <c r="H77" s="18">
        <v>46514</v>
      </c>
      <c r="I77" s="18">
        <v>46515</v>
      </c>
      <c r="J77" s="18">
        <v>46465</v>
      </c>
      <c r="K77" s="18">
        <v>6410</v>
      </c>
      <c r="L77" s="18">
        <v>6410</v>
      </c>
      <c r="M77" s="18" t="s">
        <v>159</v>
      </c>
      <c r="N77" s="18" t="s">
        <v>160</v>
      </c>
      <c r="O77" s="19">
        <v>4.9178516419899996</v>
      </c>
      <c r="P77" s="19">
        <v>1.9901800000000001</v>
      </c>
      <c r="Q77" s="18" t="s">
        <v>161</v>
      </c>
      <c r="R77" s="18" t="s">
        <v>162</v>
      </c>
      <c r="S77" s="18">
        <v>16</v>
      </c>
      <c r="T77" s="18">
        <v>60</v>
      </c>
      <c r="U77" s="18" t="s">
        <v>71</v>
      </c>
      <c r="V77" s="18" t="s">
        <v>74</v>
      </c>
      <c r="W77" s="18" t="s">
        <v>75</v>
      </c>
      <c r="X77" s="20">
        <v>0.41099999999999998</v>
      </c>
      <c r="Y77" s="20">
        <v>3.7010000000000001</v>
      </c>
      <c r="Z77" s="20">
        <v>0.47</v>
      </c>
      <c r="AA77" s="20">
        <v>0.505</v>
      </c>
      <c r="AB77" s="20">
        <f t="shared" si="2"/>
        <v>0.43352090939999999</v>
      </c>
      <c r="AC77" s="20">
        <f t="shared" si="3"/>
        <v>3.6459998091000001</v>
      </c>
    </row>
    <row r="78" spans="1:29" x14ac:dyDescent="0.25">
      <c r="A78" s="18">
        <v>18</v>
      </c>
      <c r="B78" s="18">
        <v>432</v>
      </c>
      <c r="C78" s="18" t="s">
        <v>154</v>
      </c>
      <c r="D78" s="18" t="s">
        <v>155</v>
      </c>
      <c r="E78" s="18" t="s">
        <v>156</v>
      </c>
      <c r="F78" s="18" t="s">
        <v>157</v>
      </c>
      <c r="G78" s="18" t="s">
        <v>158</v>
      </c>
      <c r="H78" s="18">
        <v>46517</v>
      </c>
      <c r="I78" s="18">
        <v>46518</v>
      </c>
      <c r="J78" s="18">
        <v>46468</v>
      </c>
      <c r="K78" s="18">
        <v>6410</v>
      </c>
      <c r="L78" s="18">
        <v>6410</v>
      </c>
      <c r="M78" s="18" t="s">
        <v>159</v>
      </c>
      <c r="N78" s="18" t="s">
        <v>160</v>
      </c>
      <c r="O78" s="19">
        <v>4.9793965118300001</v>
      </c>
      <c r="P78" s="19">
        <v>2.0150899999999998</v>
      </c>
      <c r="Q78" s="18" t="s">
        <v>161</v>
      </c>
      <c r="R78" s="18" t="s">
        <v>162</v>
      </c>
      <c r="S78" s="18">
        <v>16</v>
      </c>
      <c r="T78" s="18">
        <v>60</v>
      </c>
      <c r="U78" s="18" t="s">
        <v>71</v>
      </c>
      <c r="V78" s="18" t="s">
        <v>74</v>
      </c>
      <c r="W78" s="18" t="s">
        <v>75</v>
      </c>
      <c r="X78" s="20">
        <v>0.41099999999999998</v>
      </c>
      <c r="Y78" s="20">
        <v>3.7010000000000001</v>
      </c>
      <c r="Z78" s="20">
        <v>0.47</v>
      </c>
      <c r="AA78" s="20">
        <v>0.505</v>
      </c>
      <c r="AB78" s="20">
        <f t="shared" si="2"/>
        <v>0.43894705469999995</v>
      </c>
      <c r="AC78" s="20">
        <f t="shared" si="3"/>
        <v>3.69163480455</v>
      </c>
    </row>
    <row r="79" spans="1:29" x14ac:dyDescent="0.25">
      <c r="A79" s="18">
        <v>18</v>
      </c>
      <c r="B79" s="18">
        <v>432</v>
      </c>
      <c r="C79" s="18" t="s">
        <v>154</v>
      </c>
      <c r="D79" s="18" t="s">
        <v>155</v>
      </c>
      <c r="E79" s="18" t="s">
        <v>156</v>
      </c>
      <c r="F79" s="18" t="s">
        <v>157</v>
      </c>
      <c r="G79" s="18" t="s">
        <v>158</v>
      </c>
      <c r="H79" s="18">
        <v>46520</v>
      </c>
      <c r="I79" s="18">
        <v>46521</v>
      </c>
      <c r="J79" s="18">
        <v>46471</v>
      </c>
      <c r="K79" s="18">
        <v>6410</v>
      </c>
      <c r="L79" s="18">
        <v>6410</v>
      </c>
      <c r="M79" s="18" t="s">
        <v>159</v>
      </c>
      <c r="N79" s="18" t="s">
        <v>160</v>
      </c>
      <c r="O79" s="19">
        <v>1.0339182004</v>
      </c>
      <c r="P79" s="19">
        <v>0.41841200000000001</v>
      </c>
      <c r="Q79" s="18" t="s">
        <v>161</v>
      </c>
      <c r="R79" s="18" t="s">
        <v>162</v>
      </c>
      <c r="S79" s="18">
        <v>16</v>
      </c>
      <c r="T79" s="18">
        <v>60</v>
      </c>
      <c r="U79" s="18" t="s">
        <v>71</v>
      </c>
      <c r="V79" s="18" t="s">
        <v>74</v>
      </c>
      <c r="W79" s="18" t="s">
        <v>75</v>
      </c>
      <c r="X79" s="20">
        <v>0.41099999999999998</v>
      </c>
      <c r="Y79" s="20">
        <v>3.7010000000000001</v>
      </c>
      <c r="Z79" s="20">
        <v>0.47</v>
      </c>
      <c r="AA79" s="20">
        <v>0.505</v>
      </c>
      <c r="AB79" s="20">
        <f t="shared" si="2"/>
        <v>9.1142685960000011E-2</v>
      </c>
      <c r="AC79" s="20">
        <f t="shared" si="3"/>
        <v>0.76652869193999995</v>
      </c>
    </row>
    <row r="80" spans="1:29" x14ac:dyDescent="0.25">
      <c r="A80" s="18">
        <v>18</v>
      </c>
      <c r="B80" s="18">
        <v>432</v>
      </c>
      <c r="C80" s="18" t="s">
        <v>154</v>
      </c>
      <c r="D80" s="18" t="s">
        <v>155</v>
      </c>
      <c r="E80" s="18" t="s">
        <v>156</v>
      </c>
      <c r="F80" s="18" t="s">
        <v>157</v>
      </c>
      <c r="G80" s="18" t="s">
        <v>158</v>
      </c>
      <c r="H80" s="18">
        <v>46521</v>
      </c>
      <c r="I80" s="18">
        <v>46522</v>
      </c>
      <c r="J80" s="18">
        <v>46472</v>
      </c>
      <c r="K80" s="18">
        <v>6410</v>
      </c>
      <c r="L80" s="18">
        <v>6410</v>
      </c>
      <c r="M80" s="18" t="s">
        <v>159</v>
      </c>
      <c r="N80" s="18" t="s">
        <v>160</v>
      </c>
      <c r="O80" s="19">
        <v>0.39065910267699999</v>
      </c>
      <c r="P80" s="19">
        <v>0.15809400000000001</v>
      </c>
      <c r="Q80" s="18" t="s">
        <v>161</v>
      </c>
      <c r="R80" s="18" t="s">
        <v>162</v>
      </c>
      <c r="S80" s="18">
        <v>16</v>
      </c>
      <c r="T80" s="18">
        <v>60</v>
      </c>
      <c r="U80" s="18" t="s">
        <v>71</v>
      </c>
      <c r="V80" s="18" t="s">
        <v>74</v>
      </c>
      <c r="W80" s="18" t="s">
        <v>75</v>
      </c>
      <c r="X80" s="20">
        <v>0.41099999999999998</v>
      </c>
      <c r="Y80" s="20">
        <v>3.7010000000000001</v>
      </c>
      <c r="Z80" s="20">
        <v>0.47</v>
      </c>
      <c r="AA80" s="20">
        <v>0.505</v>
      </c>
      <c r="AB80" s="20">
        <f t="shared" si="2"/>
        <v>3.4437616020000006E-2</v>
      </c>
      <c r="AC80" s="20">
        <f t="shared" si="3"/>
        <v>0.28962741752999999</v>
      </c>
    </row>
    <row r="81" spans="1:29" x14ac:dyDescent="0.25">
      <c r="A81" s="18">
        <v>18</v>
      </c>
      <c r="B81" s="18">
        <v>432</v>
      </c>
      <c r="C81" s="18" t="s">
        <v>154</v>
      </c>
      <c r="D81" s="18" t="s">
        <v>155</v>
      </c>
      <c r="E81" s="18" t="s">
        <v>156</v>
      </c>
      <c r="F81" s="18" t="s">
        <v>157</v>
      </c>
      <c r="G81" s="18" t="s">
        <v>158</v>
      </c>
      <c r="H81" s="18">
        <v>46523</v>
      </c>
      <c r="I81" s="18">
        <v>46524</v>
      </c>
      <c r="J81" s="18">
        <v>46474</v>
      </c>
      <c r="K81" s="18">
        <v>6410</v>
      </c>
      <c r="L81" s="18">
        <v>6410</v>
      </c>
      <c r="M81" s="18" t="s">
        <v>159</v>
      </c>
      <c r="N81" s="18" t="s">
        <v>160</v>
      </c>
      <c r="O81" s="19">
        <v>14.890754343999999</v>
      </c>
      <c r="P81" s="19">
        <v>6.0260699999999998</v>
      </c>
      <c r="Q81" s="18" t="s">
        <v>161</v>
      </c>
      <c r="R81" s="18" t="s">
        <v>162</v>
      </c>
      <c r="S81" s="18">
        <v>16</v>
      </c>
      <c r="T81" s="18">
        <v>60</v>
      </c>
      <c r="U81" s="18" t="s">
        <v>71</v>
      </c>
      <c r="V81" s="18" t="s">
        <v>74</v>
      </c>
      <c r="W81" s="18" t="s">
        <v>75</v>
      </c>
      <c r="X81" s="20">
        <v>0.41099999999999998</v>
      </c>
      <c r="Y81" s="20">
        <v>3.7010000000000001</v>
      </c>
      <c r="Z81" s="20">
        <v>0.47</v>
      </c>
      <c r="AA81" s="20">
        <v>0.505</v>
      </c>
      <c r="AB81" s="20">
        <f t="shared" si="2"/>
        <v>1.3126588280999998</v>
      </c>
      <c r="AC81" s="20">
        <f t="shared" si="3"/>
        <v>11.03973010965</v>
      </c>
    </row>
    <row r="82" spans="1:29" x14ac:dyDescent="0.25">
      <c r="A82" s="18">
        <v>18</v>
      </c>
      <c r="B82" s="18">
        <v>432</v>
      </c>
      <c r="C82" s="18" t="s">
        <v>154</v>
      </c>
      <c r="D82" s="18" t="s">
        <v>155</v>
      </c>
      <c r="E82" s="18" t="s">
        <v>156</v>
      </c>
      <c r="F82" s="18" t="s">
        <v>157</v>
      </c>
      <c r="G82" s="18" t="s">
        <v>158</v>
      </c>
      <c r="H82" s="18">
        <v>46539</v>
      </c>
      <c r="I82" s="18">
        <v>46540</v>
      </c>
      <c r="J82" s="18">
        <v>46490</v>
      </c>
      <c r="K82" s="18">
        <v>6410</v>
      </c>
      <c r="L82" s="18">
        <v>6410</v>
      </c>
      <c r="M82" s="18" t="s">
        <v>159</v>
      </c>
      <c r="N82" s="18" t="s">
        <v>160</v>
      </c>
      <c r="O82" s="19">
        <v>29.427490408600001</v>
      </c>
      <c r="P82" s="19">
        <v>11.908899999999999</v>
      </c>
      <c r="Q82" s="18" t="s">
        <v>161</v>
      </c>
      <c r="R82" s="18" t="s">
        <v>162</v>
      </c>
      <c r="S82" s="18">
        <v>16</v>
      </c>
      <c r="T82" s="18">
        <v>60</v>
      </c>
      <c r="U82" s="18" t="s">
        <v>71</v>
      </c>
      <c r="V82" s="18" t="s">
        <v>74</v>
      </c>
      <c r="W82" s="18" t="s">
        <v>75</v>
      </c>
      <c r="X82" s="20">
        <v>0.41099999999999998</v>
      </c>
      <c r="Y82" s="20">
        <v>3.7010000000000001</v>
      </c>
      <c r="Z82" s="20">
        <v>0.47</v>
      </c>
      <c r="AA82" s="20">
        <v>0.505</v>
      </c>
      <c r="AB82" s="20">
        <f t="shared" si="2"/>
        <v>2.5941156869999999</v>
      </c>
      <c r="AC82" s="20">
        <f t="shared" si="3"/>
        <v>21.817045255499998</v>
      </c>
    </row>
    <row r="83" spans="1:29" x14ac:dyDescent="0.25">
      <c r="A83" s="18">
        <v>18</v>
      </c>
      <c r="B83" s="18">
        <v>432</v>
      </c>
      <c r="C83" s="18" t="s">
        <v>154</v>
      </c>
      <c r="D83" s="18" t="s">
        <v>155</v>
      </c>
      <c r="E83" s="18" t="s">
        <v>156</v>
      </c>
      <c r="F83" s="18" t="s">
        <v>157</v>
      </c>
      <c r="G83" s="18" t="s">
        <v>158</v>
      </c>
      <c r="H83" s="18">
        <v>46543</v>
      </c>
      <c r="I83" s="18">
        <v>46544</v>
      </c>
      <c r="J83" s="18">
        <v>46494</v>
      </c>
      <c r="K83" s="18">
        <v>6410</v>
      </c>
      <c r="L83" s="18">
        <v>6410</v>
      </c>
      <c r="M83" s="18" t="s">
        <v>159</v>
      </c>
      <c r="N83" s="18" t="s">
        <v>160</v>
      </c>
      <c r="O83" s="19">
        <v>3.7889655684000001</v>
      </c>
      <c r="P83" s="19">
        <v>1.5333399999999999</v>
      </c>
      <c r="Q83" s="18" t="s">
        <v>161</v>
      </c>
      <c r="R83" s="18" t="s">
        <v>162</v>
      </c>
      <c r="S83" s="18">
        <v>16</v>
      </c>
      <c r="T83" s="18">
        <v>60</v>
      </c>
      <c r="U83" s="18" t="s">
        <v>71</v>
      </c>
      <c r="V83" s="18" t="s">
        <v>74</v>
      </c>
      <c r="W83" s="18" t="s">
        <v>75</v>
      </c>
      <c r="X83" s="20">
        <v>0.41099999999999998</v>
      </c>
      <c r="Y83" s="20">
        <v>3.7010000000000001</v>
      </c>
      <c r="Z83" s="20">
        <v>0.47</v>
      </c>
      <c r="AA83" s="20">
        <v>0.505</v>
      </c>
      <c r="AB83" s="20">
        <f t="shared" si="2"/>
        <v>0.3340074522</v>
      </c>
      <c r="AC83" s="20">
        <f t="shared" si="3"/>
        <v>2.8090712132999998</v>
      </c>
    </row>
    <row r="84" spans="1:29" x14ac:dyDescent="0.25">
      <c r="A84" s="18">
        <v>18</v>
      </c>
      <c r="B84" s="18">
        <v>432</v>
      </c>
      <c r="C84" s="18" t="s">
        <v>154</v>
      </c>
      <c r="D84" s="18" t="s">
        <v>155</v>
      </c>
      <c r="E84" s="18" t="s">
        <v>156</v>
      </c>
      <c r="F84" s="18" t="s">
        <v>157</v>
      </c>
      <c r="G84" s="18" t="s">
        <v>158</v>
      </c>
      <c r="H84" s="18">
        <v>46547</v>
      </c>
      <c r="I84" s="18">
        <v>46548</v>
      </c>
      <c r="J84" s="18">
        <v>46498</v>
      </c>
      <c r="K84" s="18">
        <v>6410</v>
      </c>
      <c r="L84" s="18">
        <v>6410</v>
      </c>
      <c r="M84" s="18" t="s">
        <v>159</v>
      </c>
      <c r="N84" s="18" t="s">
        <v>160</v>
      </c>
      <c r="O84" s="19">
        <v>2.94709435589</v>
      </c>
      <c r="P84" s="19">
        <v>1.19265</v>
      </c>
      <c r="Q84" s="18" t="s">
        <v>161</v>
      </c>
      <c r="R84" s="18" t="s">
        <v>162</v>
      </c>
      <c r="S84" s="18">
        <v>16</v>
      </c>
      <c r="T84" s="18">
        <v>60</v>
      </c>
      <c r="U84" s="18" t="s">
        <v>71</v>
      </c>
      <c r="V84" s="18" t="s">
        <v>74</v>
      </c>
      <c r="W84" s="18" t="s">
        <v>75</v>
      </c>
      <c r="X84" s="20">
        <v>0.41099999999999998</v>
      </c>
      <c r="Y84" s="20">
        <v>3.7010000000000001</v>
      </c>
      <c r="Z84" s="20">
        <v>0.47</v>
      </c>
      <c r="AA84" s="20">
        <v>0.505</v>
      </c>
      <c r="AB84" s="20">
        <f t="shared" si="2"/>
        <v>0.25979494949999998</v>
      </c>
      <c r="AC84" s="20">
        <f t="shared" si="3"/>
        <v>2.1849288367499997</v>
      </c>
    </row>
    <row r="85" spans="1:29" x14ac:dyDescent="0.25">
      <c r="A85" s="18">
        <v>18</v>
      </c>
      <c r="B85" s="18">
        <v>432</v>
      </c>
      <c r="C85" s="18" t="s">
        <v>154</v>
      </c>
      <c r="D85" s="18" t="s">
        <v>155</v>
      </c>
      <c r="E85" s="18" t="s">
        <v>156</v>
      </c>
      <c r="F85" s="18" t="s">
        <v>157</v>
      </c>
      <c r="G85" s="18" t="s">
        <v>158</v>
      </c>
      <c r="H85" s="18">
        <v>46560</v>
      </c>
      <c r="I85" s="18">
        <v>46561</v>
      </c>
      <c r="J85" s="18">
        <v>46511</v>
      </c>
      <c r="K85" s="18">
        <v>6410</v>
      </c>
      <c r="L85" s="18">
        <v>6410</v>
      </c>
      <c r="M85" s="18" t="s">
        <v>159</v>
      </c>
      <c r="N85" s="18" t="s">
        <v>160</v>
      </c>
      <c r="O85" s="19">
        <v>3.6182367322800002</v>
      </c>
      <c r="P85" s="19">
        <v>1.4642500000000001</v>
      </c>
      <c r="Q85" s="18" t="s">
        <v>161</v>
      </c>
      <c r="R85" s="18" t="s">
        <v>162</v>
      </c>
      <c r="S85" s="18">
        <v>16</v>
      </c>
      <c r="T85" s="18">
        <v>60</v>
      </c>
      <c r="U85" s="18" t="s">
        <v>71</v>
      </c>
      <c r="V85" s="18" t="s">
        <v>74</v>
      </c>
      <c r="W85" s="18" t="s">
        <v>75</v>
      </c>
      <c r="X85" s="20">
        <v>0.41099999999999998</v>
      </c>
      <c r="Y85" s="20">
        <v>3.7010000000000001</v>
      </c>
      <c r="Z85" s="20">
        <v>0.47</v>
      </c>
      <c r="AA85" s="20">
        <v>0.505</v>
      </c>
      <c r="AB85" s="20">
        <f t="shared" si="2"/>
        <v>0.31895757749999998</v>
      </c>
      <c r="AC85" s="20">
        <f t="shared" si="3"/>
        <v>2.68249867875</v>
      </c>
    </row>
    <row r="86" spans="1:29" x14ac:dyDescent="0.25">
      <c r="A86" s="18">
        <v>18</v>
      </c>
      <c r="B86" s="18">
        <v>432</v>
      </c>
      <c r="C86" s="18" t="s">
        <v>154</v>
      </c>
      <c r="D86" s="18" t="s">
        <v>155</v>
      </c>
      <c r="E86" s="18" t="s">
        <v>156</v>
      </c>
      <c r="F86" s="18" t="s">
        <v>157</v>
      </c>
      <c r="G86" s="18" t="s">
        <v>158</v>
      </c>
      <c r="H86" s="18">
        <v>46563</v>
      </c>
      <c r="I86" s="18">
        <v>46564</v>
      </c>
      <c r="J86" s="18">
        <v>46514</v>
      </c>
      <c r="K86" s="18">
        <v>6410</v>
      </c>
      <c r="L86" s="18">
        <v>6410</v>
      </c>
      <c r="M86" s="18" t="s">
        <v>159</v>
      </c>
      <c r="N86" s="18" t="s">
        <v>160</v>
      </c>
      <c r="O86" s="19">
        <v>3.9845800176699999</v>
      </c>
      <c r="P86" s="19">
        <v>1.6125</v>
      </c>
      <c r="Q86" s="18" t="s">
        <v>161</v>
      </c>
      <c r="R86" s="18" t="s">
        <v>162</v>
      </c>
      <c r="S86" s="18">
        <v>16</v>
      </c>
      <c r="T86" s="18">
        <v>60</v>
      </c>
      <c r="U86" s="18" t="s">
        <v>71</v>
      </c>
      <c r="V86" s="18" t="s">
        <v>74</v>
      </c>
      <c r="W86" s="18" t="s">
        <v>75</v>
      </c>
      <c r="X86" s="20">
        <v>0.41099999999999998</v>
      </c>
      <c r="Y86" s="20">
        <v>3.7010000000000001</v>
      </c>
      <c r="Z86" s="20">
        <v>0.47</v>
      </c>
      <c r="AA86" s="20">
        <v>0.505</v>
      </c>
      <c r="AB86" s="20">
        <f t="shared" si="2"/>
        <v>0.35125087500000002</v>
      </c>
      <c r="AC86" s="20">
        <f t="shared" si="3"/>
        <v>2.9540919374999999</v>
      </c>
    </row>
    <row r="87" spans="1:29" x14ac:dyDescent="0.25">
      <c r="A87" s="18">
        <v>18</v>
      </c>
      <c r="B87" s="18">
        <v>432</v>
      </c>
      <c r="C87" s="18" t="s">
        <v>154</v>
      </c>
      <c r="D87" s="18" t="s">
        <v>155</v>
      </c>
      <c r="E87" s="18" t="s">
        <v>156</v>
      </c>
      <c r="F87" s="18" t="s">
        <v>157</v>
      </c>
      <c r="G87" s="18" t="s">
        <v>158</v>
      </c>
      <c r="H87" s="18">
        <v>46565</v>
      </c>
      <c r="I87" s="18">
        <v>46566</v>
      </c>
      <c r="J87" s="18">
        <v>46516</v>
      </c>
      <c r="K87" s="18">
        <v>6410</v>
      </c>
      <c r="L87" s="18">
        <v>6410</v>
      </c>
      <c r="M87" s="18" t="s">
        <v>159</v>
      </c>
      <c r="N87" s="18" t="s">
        <v>160</v>
      </c>
      <c r="O87" s="19">
        <v>5.0239486948299996</v>
      </c>
      <c r="P87" s="19">
        <v>2.0331199999999998</v>
      </c>
      <c r="Q87" s="18" t="s">
        <v>161</v>
      </c>
      <c r="R87" s="18" t="s">
        <v>162</v>
      </c>
      <c r="S87" s="18">
        <v>16</v>
      </c>
      <c r="T87" s="18">
        <v>60</v>
      </c>
      <c r="U87" s="18" t="s">
        <v>71</v>
      </c>
      <c r="V87" s="18" t="s">
        <v>74</v>
      </c>
      <c r="W87" s="18" t="s">
        <v>75</v>
      </c>
      <c r="X87" s="20">
        <v>0.41099999999999998</v>
      </c>
      <c r="Y87" s="20">
        <v>3.7010000000000001</v>
      </c>
      <c r="Z87" s="20">
        <v>0.47</v>
      </c>
      <c r="AA87" s="20">
        <v>0.505</v>
      </c>
      <c r="AB87" s="20">
        <f t="shared" si="2"/>
        <v>0.44287452959999996</v>
      </c>
      <c r="AC87" s="20">
        <f t="shared" si="3"/>
        <v>3.7246656743999997</v>
      </c>
    </row>
    <row r="88" spans="1:29" x14ac:dyDescent="0.25">
      <c r="A88" s="18">
        <v>18</v>
      </c>
      <c r="B88" s="18">
        <v>432</v>
      </c>
      <c r="C88" s="18" t="s">
        <v>154</v>
      </c>
      <c r="D88" s="18" t="s">
        <v>155</v>
      </c>
      <c r="E88" s="18" t="s">
        <v>156</v>
      </c>
      <c r="F88" s="18" t="s">
        <v>157</v>
      </c>
      <c r="G88" s="18" t="s">
        <v>158</v>
      </c>
      <c r="H88" s="18">
        <v>46571</v>
      </c>
      <c r="I88" s="18">
        <v>46572</v>
      </c>
      <c r="J88" s="18">
        <v>46522</v>
      </c>
      <c r="K88" s="18">
        <v>6410</v>
      </c>
      <c r="L88" s="18">
        <v>6410</v>
      </c>
      <c r="M88" s="18" t="s">
        <v>159</v>
      </c>
      <c r="N88" s="18" t="s">
        <v>160</v>
      </c>
      <c r="O88" s="19">
        <v>5.2633979813699998</v>
      </c>
      <c r="P88" s="19">
        <v>2.13002</v>
      </c>
      <c r="Q88" s="18" t="s">
        <v>161</v>
      </c>
      <c r="R88" s="18" t="s">
        <v>162</v>
      </c>
      <c r="S88" s="18">
        <v>16</v>
      </c>
      <c r="T88" s="18">
        <v>60</v>
      </c>
      <c r="U88" s="18" t="s">
        <v>71</v>
      </c>
      <c r="V88" s="18" t="s">
        <v>74</v>
      </c>
      <c r="W88" s="18" t="s">
        <v>75</v>
      </c>
      <c r="X88" s="20">
        <v>0.41099999999999998</v>
      </c>
      <c r="Y88" s="20">
        <v>3.7010000000000001</v>
      </c>
      <c r="Z88" s="20">
        <v>0.47</v>
      </c>
      <c r="AA88" s="20">
        <v>0.505</v>
      </c>
      <c r="AB88" s="20">
        <f t="shared" si="2"/>
        <v>0.46398225659999998</v>
      </c>
      <c r="AC88" s="20">
        <f t="shared" si="3"/>
        <v>3.9021859899</v>
      </c>
    </row>
    <row r="89" spans="1:29" x14ac:dyDescent="0.25">
      <c r="A89" s="18">
        <v>18</v>
      </c>
      <c r="B89" s="18">
        <v>432</v>
      </c>
      <c r="C89" s="18" t="s">
        <v>154</v>
      </c>
      <c r="D89" s="18" t="s">
        <v>155</v>
      </c>
      <c r="E89" s="18" t="s">
        <v>156</v>
      </c>
      <c r="F89" s="18" t="s">
        <v>157</v>
      </c>
      <c r="G89" s="18" t="s">
        <v>158</v>
      </c>
      <c r="H89" s="18">
        <v>46572</v>
      </c>
      <c r="I89" s="18">
        <v>46573</v>
      </c>
      <c r="J89" s="18">
        <v>46523</v>
      </c>
      <c r="K89" s="18">
        <v>6410</v>
      </c>
      <c r="L89" s="18">
        <v>6410</v>
      </c>
      <c r="M89" s="18" t="s">
        <v>159</v>
      </c>
      <c r="N89" s="18" t="s">
        <v>160</v>
      </c>
      <c r="O89" s="19">
        <v>3.6976366983700002</v>
      </c>
      <c r="P89" s="19">
        <v>1.49638</v>
      </c>
      <c r="Q89" s="18" t="s">
        <v>161</v>
      </c>
      <c r="R89" s="18" t="s">
        <v>162</v>
      </c>
      <c r="S89" s="18">
        <v>16</v>
      </c>
      <c r="T89" s="18">
        <v>60</v>
      </c>
      <c r="U89" s="18" t="s">
        <v>71</v>
      </c>
      <c r="V89" s="18" t="s">
        <v>74</v>
      </c>
      <c r="W89" s="18" t="s">
        <v>75</v>
      </c>
      <c r="X89" s="20">
        <v>0.41099999999999998</v>
      </c>
      <c r="Y89" s="20">
        <v>3.7010000000000001</v>
      </c>
      <c r="Z89" s="20">
        <v>0.47</v>
      </c>
      <c r="AA89" s="20">
        <v>0.505</v>
      </c>
      <c r="AB89" s="20">
        <f t="shared" si="2"/>
        <v>0.32595645540000001</v>
      </c>
      <c r="AC89" s="20">
        <f t="shared" si="3"/>
        <v>2.7413606781000004</v>
      </c>
    </row>
    <row r="90" spans="1:29" x14ac:dyDescent="0.25">
      <c r="A90" s="18">
        <v>18</v>
      </c>
      <c r="B90" s="18">
        <v>432</v>
      </c>
      <c r="C90" s="18" t="s">
        <v>154</v>
      </c>
      <c r="D90" s="18" t="s">
        <v>155</v>
      </c>
      <c r="E90" s="18" t="s">
        <v>156</v>
      </c>
      <c r="F90" s="18" t="s">
        <v>157</v>
      </c>
      <c r="G90" s="18" t="s">
        <v>158</v>
      </c>
      <c r="H90" s="18">
        <v>46577</v>
      </c>
      <c r="I90" s="18">
        <v>46578</v>
      </c>
      <c r="J90" s="18">
        <v>46528</v>
      </c>
      <c r="K90" s="18">
        <v>6410</v>
      </c>
      <c r="L90" s="18">
        <v>6410</v>
      </c>
      <c r="M90" s="18" t="s">
        <v>159</v>
      </c>
      <c r="N90" s="18" t="s">
        <v>160</v>
      </c>
      <c r="O90" s="19">
        <v>1.06258630028</v>
      </c>
      <c r="P90" s="19">
        <v>0.43001299999999998</v>
      </c>
      <c r="Q90" s="18" t="s">
        <v>161</v>
      </c>
      <c r="R90" s="18" t="s">
        <v>162</v>
      </c>
      <c r="S90" s="18">
        <v>16</v>
      </c>
      <c r="T90" s="18">
        <v>60</v>
      </c>
      <c r="U90" s="18" t="s">
        <v>71</v>
      </c>
      <c r="V90" s="18" t="s">
        <v>74</v>
      </c>
      <c r="W90" s="18" t="s">
        <v>75</v>
      </c>
      <c r="X90" s="20">
        <v>0.41099999999999998</v>
      </c>
      <c r="Y90" s="20">
        <v>3.7010000000000001</v>
      </c>
      <c r="Z90" s="20">
        <v>0.47</v>
      </c>
      <c r="AA90" s="20">
        <v>0.505</v>
      </c>
      <c r="AB90" s="20">
        <f t="shared" si="2"/>
        <v>9.3669731790000002E-2</v>
      </c>
      <c r="AC90" s="20">
        <f t="shared" si="3"/>
        <v>0.78778166593499999</v>
      </c>
    </row>
    <row r="91" spans="1:29" x14ac:dyDescent="0.25">
      <c r="A91" s="18">
        <v>18</v>
      </c>
      <c r="B91" s="18">
        <v>432</v>
      </c>
      <c r="C91" s="18" t="s">
        <v>154</v>
      </c>
      <c r="D91" s="18" t="s">
        <v>155</v>
      </c>
      <c r="E91" s="18" t="s">
        <v>156</v>
      </c>
      <c r="F91" s="18" t="s">
        <v>157</v>
      </c>
      <c r="G91" s="18" t="s">
        <v>158</v>
      </c>
      <c r="H91" s="18">
        <v>48228</v>
      </c>
      <c r="I91" s="18">
        <v>48229</v>
      </c>
      <c r="J91" s="18">
        <v>48145</v>
      </c>
      <c r="K91" s="18">
        <v>6411</v>
      </c>
      <c r="L91" s="18">
        <v>6411</v>
      </c>
      <c r="M91" s="18" t="s">
        <v>159</v>
      </c>
      <c r="N91" s="18" t="s">
        <v>160</v>
      </c>
      <c r="O91" s="19">
        <v>13.330628859300001</v>
      </c>
      <c r="P91" s="19">
        <v>5.3947099999999999</v>
      </c>
      <c r="Q91" s="18" t="s">
        <v>161</v>
      </c>
      <c r="R91" s="18" t="s">
        <v>162</v>
      </c>
      <c r="S91" s="18">
        <v>16</v>
      </c>
      <c r="T91" s="18">
        <v>60</v>
      </c>
      <c r="U91" s="18" t="s">
        <v>71</v>
      </c>
      <c r="V91" s="18" t="s">
        <v>163</v>
      </c>
      <c r="W91" s="18" t="s">
        <v>75</v>
      </c>
      <c r="X91" s="20">
        <v>0.41099999999999998</v>
      </c>
      <c r="Y91" s="20">
        <v>3.7010000000000001</v>
      </c>
      <c r="Z91" s="20">
        <v>0.47</v>
      </c>
      <c r="AA91" s="20">
        <v>0.505</v>
      </c>
      <c r="AB91" s="20">
        <f t="shared" si="2"/>
        <v>1.1751296793000001</v>
      </c>
      <c r="AC91" s="20">
        <f t="shared" si="3"/>
        <v>9.8830817464499994</v>
      </c>
    </row>
    <row r="92" spans="1:29" x14ac:dyDescent="0.25">
      <c r="A92" s="18">
        <v>18</v>
      </c>
      <c r="B92" s="18">
        <v>432</v>
      </c>
      <c r="C92" s="18" t="s">
        <v>154</v>
      </c>
      <c r="D92" s="18" t="s">
        <v>155</v>
      </c>
      <c r="E92" s="18" t="s">
        <v>156</v>
      </c>
      <c r="F92" s="18" t="s">
        <v>157</v>
      </c>
      <c r="G92" s="18" t="s">
        <v>158</v>
      </c>
      <c r="H92" s="18">
        <v>48229</v>
      </c>
      <c r="I92" s="18">
        <v>48230</v>
      </c>
      <c r="J92" s="18">
        <v>48146</v>
      </c>
      <c r="K92" s="18">
        <v>6411</v>
      </c>
      <c r="L92" s="18">
        <v>6411</v>
      </c>
      <c r="M92" s="18" t="s">
        <v>159</v>
      </c>
      <c r="N92" s="18" t="s">
        <v>160</v>
      </c>
      <c r="O92" s="19">
        <v>24.877851162500001</v>
      </c>
      <c r="P92" s="19">
        <v>10.0677</v>
      </c>
      <c r="Q92" s="18" t="s">
        <v>161</v>
      </c>
      <c r="R92" s="18" t="s">
        <v>162</v>
      </c>
      <c r="S92" s="18">
        <v>16</v>
      </c>
      <c r="T92" s="18">
        <v>60</v>
      </c>
      <c r="U92" s="18" t="s">
        <v>71</v>
      </c>
      <c r="V92" s="18" t="s">
        <v>163</v>
      </c>
      <c r="W92" s="18" t="s">
        <v>75</v>
      </c>
      <c r="X92" s="20">
        <v>0.41099999999999998</v>
      </c>
      <c r="Y92" s="20">
        <v>3.7010000000000001</v>
      </c>
      <c r="Z92" s="20">
        <v>0.47</v>
      </c>
      <c r="AA92" s="20">
        <v>0.505</v>
      </c>
      <c r="AB92" s="20">
        <f t="shared" si="2"/>
        <v>2.1930470909999999</v>
      </c>
      <c r="AC92" s="20">
        <f t="shared" si="3"/>
        <v>18.443976061499999</v>
      </c>
    </row>
    <row r="93" spans="1:29" x14ac:dyDescent="0.25">
      <c r="A93" s="18">
        <v>18</v>
      </c>
      <c r="B93" s="18">
        <v>432</v>
      </c>
      <c r="C93" s="18" t="s">
        <v>154</v>
      </c>
      <c r="D93" s="18" t="s">
        <v>155</v>
      </c>
      <c r="E93" s="18" t="s">
        <v>156</v>
      </c>
      <c r="F93" s="18" t="s">
        <v>157</v>
      </c>
      <c r="G93" s="18" t="s">
        <v>158</v>
      </c>
      <c r="H93" s="18">
        <v>48230</v>
      </c>
      <c r="I93" s="18">
        <v>48231</v>
      </c>
      <c r="J93" s="18">
        <v>48147</v>
      </c>
      <c r="K93" s="18">
        <v>6411</v>
      </c>
      <c r="L93" s="18">
        <v>6411</v>
      </c>
      <c r="M93" s="18" t="s">
        <v>159</v>
      </c>
      <c r="N93" s="18" t="s">
        <v>160</v>
      </c>
      <c r="O93" s="19">
        <v>3.52057659365</v>
      </c>
      <c r="P93" s="19">
        <v>1.4247300000000001</v>
      </c>
      <c r="Q93" s="18" t="s">
        <v>161</v>
      </c>
      <c r="R93" s="18" t="s">
        <v>162</v>
      </c>
      <c r="S93" s="18">
        <v>16</v>
      </c>
      <c r="T93" s="18">
        <v>60</v>
      </c>
      <c r="U93" s="18" t="s">
        <v>71</v>
      </c>
      <c r="V93" s="18" t="s">
        <v>163</v>
      </c>
      <c r="W93" s="18" t="s">
        <v>75</v>
      </c>
      <c r="X93" s="20">
        <v>0.41099999999999998</v>
      </c>
      <c r="Y93" s="20">
        <v>3.7010000000000001</v>
      </c>
      <c r="Z93" s="20">
        <v>0.47</v>
      </c>
      <c r="AA93" s="20">
        <v>0.505</v>
      </c>
      <c r="AB93" s="20">
        <f t="shared" si="2"/>
        <v>0.31034893590000001</v>
      </c>
      <c r="AC93" s="20">
        <f t="shared" si="3"/>
        <v>2.6100982363499998</v>
      </c>
    </row>
    <row r="94" spans="1:29" x14ac:dyDescent="0.25">
      <c r="A94" s="18">
        <v>18</v>
      </c>
      <c r="B94" s="18">
        <v>432</v>
      </c>
      <c r="C94" s="18" t="s">
        <v>154</v>
      </c>
      <c r="D94" s="18" t="s">
        <v>155</v>
      </c>
      <c r="E94" s="18" t="s">
        <v>156</v>
      </c>
      <c r="F94" s="18" t="s">
        <v>157</v>
      </c>
      <c r="G94" s="18" t="s">
        <v>158</v>
      </c>
      <c r="H94" s="18">
        <v>48231</v>
      </c>
      <c r="I94" s="18">
        <v>48232</v>
      </c>
      <c r="J94" s="18">
        <v>48148</v>
      </c>
      <c r="K94" s="18">
        <v>6411</v>
      </c>
      <c r="L94" s="18">
        <v>6411</v>
      </c>
      <c r="M94" s="18" t="s">
        <v>159</v>
      </c>
      <c r="N94" s="18" t="s">
        <v>160</v>
      </c>
      <c r="O94" s="19">
        <v>13.855647832300001</v>
      </c>
      <c r="P94" s="19">
        <v>5.6071799999999996</v>
      </c>
      <c r="Q94" s="18" t="s">
        <v>161</v>
      </c>
      <c r="R94" s="18" t="s">
        <v>162</v>
      </c>
      <c r="S94" s="18">
        <v>16</v>
      </c>
      <c r="T94" s="18">
        <v>60</v>
      </c>
      <c r="U94" s="18" t="s">
        <v>71</v>
      </c>
      <c r="V94" s="18" t="s">
        <v>163</v>
      </c>
      <c r="W94" s="18" t="s">
        <v>75</v>
      </c>
      <c r="X94" s="20">
        <v>0.41099999999999998</v>
      </c>
      <c r="Y94" s="20">
        <v>3.7010000000000001</v>
      </c>
      <c r="Z94" s="20">
        <v>0.47</v>
      </c>
      <c r="AA94" s="20">
        <v>0.505</v>
      </c>
      <c r="AB94" s="20">
        <f t="shared" si="2"/>
        <v>1.2214120194</v>
      </c>
      <c r="AC94" s="20">
        <f t="shared" si="3"/>
        <v>10.2723257241</v>
      </c>
    </row>
    <row r="95" spans="1:29" x14ac:dyDescent="0.25">
      <c r="A95" s="18">
        <v>18</v>
      </c>
      <c r="B95" s="18">
        <v>432</v>
      </c>
      <c r="C95" s="18" t="s">
        <v>154</v>
      </c>
      <c r="D95" s="18" t="s">
        <v>155</v>
      </c>
      <c r="E95" s="18" t="s">
        <v>156</v>
      </c>
      <c r="F95" s="18" t="s">
        <v>157</v>
      </c>
      <c r="G95" s="18" t="s">
        <v>158</v>
      </c>
      <c r="H95" s="18">
        <v>48232</v>
      </c>
      <c r="I95" s="18">
        <v>48233</v>
      </c>
      <c r="J95" s="18">
        <v>48149</v>
      </c>
      <c r="K95" s="18">
        <v>6411</v>
      </c>
      <c r="L95" s="18">
        <v>6411</v>
      </c>
      <c r="M95" s="18" t="s">
        <v>159</v>
      </c>
      <c r="N95" s="18" t="s">
        <v>160</v>
      </c>
      <c r="O95" s="19">
        <v>4.7019098839</v>
      </c>
      <c r="P95" s="19">
        <v>1.9028</v>
      </c>
      <c r="Q95" s="18" t="s">
        <v>161</v>
      </c>
      <c r="R95" s="18" t="s">
        <v>162</v>
      </c>
      <c r="S95" s="18">
        <v>16</v>
      </c>
      <c r="T95" s="18">
        <v>60</v>
      </c>
      <c r="U95" s="18" t="s">
        <v>71</v>
      </c>
      <c r="V95" s="18" t="s">
        <v>163</v>
      </c>
      <c r="W95" s="18" t="s">
        <v>75</v>
      </c>
      <c r="X95" s="20">
        <v>0.41099999999999998</v>
      </c>
      <c r="Y95" s="20">
        <v>3.7010000000000001</v>
      </c>
      <c r="Z95" s="20">
        <v>0.47</v>
      </c>
      <c r="AA95" s="20">
        <v>0.505</v>
      </c>
      <c r="AB95" s="20">
        <f t="shared" si="2"/>
        <v>0.41448692399999998</v>
      </c>
      <c r="AC95" s="20">
        <f t="shared" si="3"/>
        <v>3.4859200860000001</v>
      </c>
    </row>
    <row r="96" spans="1:29" x14ac:dyDescent="0.25">
      <c r="A96" s="18">
        <v>18</v>
      </c>
      <c r="B96" s="18">
        <v>432</v>
      </c>
      <c r="C96" s="18" t="s">
        <v>154</v>
      </c>
      <c r="D96" s="18" t="s">
        <v>155</v>
      </c>
      <c r="E96" s="18" t="s">
        <v>156</v>
      </c>
      <c r="F96" s="18" t="s">
        <v>157</v>
      </c>
      <c r="G96" s="18" t="s">
        <v>158</v>
      </c>
      <c r="H96" s="18">
        <v>48233</v>
      </c>
      <c r="I96" s="18">
        <v>48234</v>
      </c>
      <c r="J96" s="18">
        <v>48150</v>
      </c>
      <c r="K96" s="18">
        <v>6411</v>
      </c>
      <c r="L96" s="18">
        <v>6411</v>
      </c>
      <c r="M96" s="18" t="s">
        <v>159</v>
      </c>
      <c r="N96" s="18" t="s">
        <v>160</v>
      </c>
      <c r="O96" s="19">
        <v>1.74564416388</v>
      </c>
      <c r="P96" s="19">
        <v>0.70643699999999998</v>
      </c>
      <c r="Q96" s="18" t="s">
        <v>161</v>
      </c>
      <c r="R96" s="18" t="s">
        <v>162</v>
      </c>
      <c r="S96" s="18">
        <v>16</v>
      </c>
      <c r="T96" s="18">
        <v>60</v>
      </c>
      <c r="U96" s="18" t="s">
        <v>71</v>
      </c>
      <c r="V96" s="18" t="s">
        <v>163</v>
      </c>
      <c r="W96" s="18" t="s">
        <v>75</v>
      </c>
      <c r="X96" s="20">
        <v>0.41099999999999998</v>
      </c>
      <c r="Y96" s="20">
        <v>3.7010000000000001</v>
      </c>
      <c r="Z96" s="20">
        <v>0.47</v>
      </c>
      <c r="AA96" s="20">
        <v>0.505</v>
      </c>
      <c r="AB96" s="20">
        <f t="shared" si="2"/>
        <v>0.15388317170999999</v>
      </c>
      <c r="AC96" s="20">
        <f t="shared" si="3"/>
        <v>1.2941890518150001</v>
      </c>
    </row>
    <row r="97" spans="1:29" x14ac:dyDescent="0.25">
      <c r="A97" s="18">
        <v>18</v>
      </c>
      <c r="B97" s="18">
        <v>432</v>
      </c>
      <c r="C97" s="18" t="s">
        <v>154</v>
      </c>
      <c r="D97" s="18" t="s">
        <v>155</v>
      </c>
      <c r="E97" s="18" t="s">
        <v>156</v>
      </c>
      <c r="F97" s="18" t="s">
        <v>157</v>
      </c>
      <c r="G97" s="18" t="s">
        <v>158</v>
      </c>
      <c r="H97" s="18">
        <v>48234</v>
      </c>
      <c r="I97" s="18">
        <v>48235</v>
      </c>
      <c r="J97" s="18">
        <v>48151</v>
      </c>
      <c r="K97" s="18">
        <v>6411</v>
      </c>
      <c r="L97" s="18">
        <v>6411</v>
      </c>
      <c r="M97" s="18" t="s">
        <v>159</v>
      </c>
      <c r="N97" s="18" t="s">
        <v>160</v>
      </c>
      <c r="O97" s="19">
        <v>3.11186151247</v>
      </c>
      <c r="P97" s="19">
        <v>1.2593300000000001</v>
      </c>
      <c r="Q97" s="18" t="s">
        <v>161</v>
      </c>
      <c r="R97" s="18" t="s">
        <v>162</v>
      </c>
      <c r="S97" s="18">
        <v>16</v>
      </c>
      <c r="T97" s="18">
        <v>60</v>
      </c>
      <c r="U97" s="18" t="s">
        <v>71</v>
      </c>
      <c r="V97" s="18" t="s">
        <v>163</v>
      </c>
      <c r="W97" s="18" t="s">
        <v>75</v>
      </c>
      <c r="X97" s="20">
        <v>0.41099999999999998</v>
      </c>
      <c r="Y97" s="20">
        <v>3.7010000000000001</v>
      </c>
      <c r="Z97" s="20">
        <v>0.47</v>
      </c>
      <c r="AA97" s="20">
        <v>0.505</v>
      </c>
      <c r="AB97" s="20">
        <f t="shared" si="2"/>
        <v>0.27431985390000002</v>
      </c>
      <c r="AC97" s="20">
        <f t="shared" si="3"/>
        <v>2.3070862633500004</v>
      </c>
    </row>
    <row r="98" spans="1:29" x14ac:dyDescent="0.25">
      <c r="A98" s="18">
        <v>18</v>
      </c>
      <c r="B98" s="18">
        <v>432</v>
      </c>
      <c r="C98" s="18" t="s">
        <v>154</v>
      </c>
      <c r="D98" s="18" t="s">
        <v>155</v>
      </c>
      <c r="E98" s="18" t="s">
        <v>156</v>
      </c>
      <c r="F98" s="18" t="s">
        <v>157</v>
      </c>
      <c r="G98" s="18" t="s">
        <v>158</v>
      </c>
      <c r="H98" s="18">
        <v>48235</v>
      </c>
      <c r="I98" s="18">
        <v>48236</v>
      </c>
      <c r="J98" s="18">
        <v>48152</v>
      </c>
      <c r="K98" s="18">
        <v>6411</v>
      </c>
      <c r="L98" s="18">
        <v>6411</v>
      </c>
      <c r="M98" s="18" t="s">
        <v>159</v>
      </c>
      <c r="N98" s="18" t="s">
        <v>160</v>
      </c>
      <c r="O98" s="19">
        <v>4.0528804702999999</v>
      </c>
      <c r="P98" s="19">
        <v>1.6401399999999999</v>
      </c>
      <c r="Q98" s="18" t="s">
        <v>161</v>
      </c>
      <c r="R98" s="18" t="s">
        <v>162</v>
      </c>
      <c r="S98" s="18">
        <v>16</v>
      </c>
      <c r="T98" s="18">
        <v>60</v>
      </c>
      <c r="U98" s="18" t="s">
        <v>71</v>
      </c>
      <c r="V98" s="18" t="s">
        <v>163</v>
      </c>
      <c r="W98" s="18" t="s">
        <v>75</v>
      </c>
      <c r="X98" s="20">
        <v>0.41099999999999998</v>
      </c>
      <c r="Y98" s="20">
        <v>3.7010000000000001</v>
      </c>
      <c r="Z98" s="20">
        <v>0.47</v>
      </c>
      <c r="AA98" s="20">
        <v>0.505</v>
      </c>
      <c r="AB98" s="20">
        <f t="shared" si="2"/>
        <v>0.35727169619999993</v>
      </c>
      <c r="AC98" s="20">
        <f t="shared" si="3"/>
        <v>3.0047282793000001</v>
      </c>
    </row>
    <row r="99" spans="1:29" x14ac:dyDescent="0.25">
      <c r="A99" s="18">
        <v>18</v>
      </c>
      <c r="B99" s="18">
        <v>432</v>
      </c>
      <c r="C99" s="18" t="s">
        <v>154</v>
      </c>
      <c r="D99" s="18" t="s">
        <v>155</v>
      </c>
      <c r="E99" s="18" t="s">
        <v>156</v>
      </c>
      <c r="F99" s="18" t="s">
        <v>157</v>
      </c>
      <c r="G99" s="18" t="s">
        <v>158</v>
      </c>
      <c r="H99" s="18">
        <v>48236</v>
      </c>
      <c r="I99" s="18">
        <v>48237</v>
      </c>
      <c r="J99" s="18">
        <v>48153</v>
      </c>
      <c r="K99" s="18">
        <v>6411</v>
      </c>
      <c r="L99" s="18">
        <v>6411</v>
      </c>
      <c r="M99" s="18" t="s">
        <v>159</v>
      </c>
      <c r="N99" s="18" t="s">
        <v>160</v>
      </c>
      <c r="O99" s="19">
        <v>3.3817981280399998</v>
      </c>
      <c r="P99" s="19">
        <v>1.3685700000000001</v>
      </c>
      <c r="Q99" s="18" t="s">
        <v>161</v>
      </c>
      <c r="R99" s="18" t="s">
        <v>162</v>
      </c>
      <c r="S99" s="18">
        <v>16</v>
      </c>
      <c r="T99" s="18">
        <v>60</v>
      </c>
      <c r="U99" s="18" t="s">
        <v>71</v>
      </c>
      <c r="V99" s="18" t="s">
        <v>163</v>
      </c>
      <c r="W99" s="18" t="s">
        <v>75</v>
      </c>
      <c r="X99" s="20">
        <v>0.41099999999999998</v>
      </c>
      <c r="Y99" s="20">
        <v>3.7010000000000001</v>
      </c>
      <c r="Z99" s="20">
        <v>0.47</v>
      </c>
      <c r="AA99" s="20">
        <v>0.505</v>
      </c>
      <c r="AB99" s="20">
        <f t="shared" si="2"/>
        <v>0.29811560310000002</v>
      </c>
      <c r="AC99" s="20">
        <f t="shared" si="3"/>
        <v>2.5072133971500001</v>
      </c>
    </row>
    <row r="100" spans="1:29" x14ac:dyDescent="0.25">
      <c r="A100" s="18">
        <v>18</v>
      </c>
      <c r="B100" s="18">
        <v>432</v>
      </c>
      <c r="C100" s="18" t="s">
        <v>154</v>
      </c>
      <c r="D100" s="18" t="s">
        <v>155</v>
      </c>
      <c r="E100" s="18" t="s">
        <v>156</v>
      </c>
      <c r="F100" s="18" t="s">
        <v>157</v>
      </c>
      <c r="G100" s="18" t="s">
        <v>158</v>
      </c>
      <c r="H100" s="18">
        <v>48238</v>
      </c>
      <c r="I100" s="18">
        <v>48239</v>
      </c>
      <c r="J100" s="18">
        <v>48155</v>
      </c>
      <c r="K100" s="18">
        <v>6411</v>
      </c>
      <c r="L100" s="18">
        <v>6411</v>
      </c>
      <c r="M100" s="18" t="s">
        <v>159</v>
      </c>
      <c r="N100" s="18" t="s">
        <v>160</v>
      </c>
      <c r="O100" s="19">
        <v>5.2638324952</v>
      </c>
      <c r="P100" s="19">
        <v>2.1301999999999999</v>
      </c>
      <c r="Q100" s="18" t="s">
        <v>161</v>
      </c>
      <c r="R100" s="18" t="s">
        <v>162</v>
      </c>
      <c r="S100" s="18">
        <v>16</v>
      </c>
      <c r="T100" s="18">
        <v>60</v>
      </c>
      <c r="U100" s="18" t="s">
        <v>71</v>
      </c>
      <c r="V100" s="18" t="s">
        <v>163</v>
      </c>
      <c r="W100" s="18" t="s">
        <v>75</v>
      </c>
      <c r="X100" s="20">
        <v>0.41099999999999998</v>
      </c>
      <c r="Y100" s="20">
        <v>3.7010000000000001</v>
      </c>
      <c r="Z100" s="20">
        <v>0.47</v>
      </c>
      <c r="AA100" s="20">
        <v>0.505</v>
      </c>
      <c r="AB100" s="20">
        <f t="shared" si="2"/>
        <v>0.46402146599999994</v>
      </c>
      <c r="AC100" s="20">
        <f t="shared" si="3"/>
        <v>3.902515749</v>
      </c>
    </row>
    <row r="101" spans="1:29" x14ac:dyDescent="0.25">
      <c r="A101" s="18">
        <v>18</v>
      </c>
      <c r="B101" s="18">
        <v>432</v>
      </c>
      <c r="C101" s="18" t="s">
        <v>154</v>
      </c>
      <c r="D101" s="18" t="s">
        <v>155</v>
      </c>
      <c r="E101" s="18" t="s">
        <v>156</v>
      </c>
      <c r="F101" s="18" t="s">
        <v>157</v>
      </c>
      <c r="G101" s="18" t="s">
        <v>158</v>
      </c>
      <c r="H101" s="18">
        <v>48239</v>
      </c>
      <c r="I101" s="18">
        <v>48240</v>
      </c>
      <c r="J101" s="18">
        <v>48156</v>
      </c>
      <c r="K101" s="18">
        <v>6411</v>
      </c>
      <c r="L101" s="18">
        <v>6411</v>
      </c>
      <c r="M101" s="18" t="s">
        <v>159</v>
      </c>
      <c r="N101" s="18" t="s">
        <v>160</v>
      </c>
      <c r="O101" s="19">
        <v>5.9386242575399999</v>
      </c>
      <c r="P101" s="19">
        <v>2.4032800000000001</v>
      </c>
      <c r="Q101" s="18" t="s">
        <v>161</v>
      </c>
      <c r="R101" s="18" t="s">
        <v>162</v>
      </c>
      <c r="S101" s="18">
        <v>16</v>
      </c>
      <c r="T101" s="18">
        <v>60</v>
      </c>
      <c r="U101" s="18" t="s">
        <v>71</v>
      </c>
      <c r="V101" s="18" t="s">
        <v>163</v>
      </c>
      <c r="W101" s="18" t="s">
        <v>75</v>
      </c>
      <c r="X101" s="20">
        <v>0.41099999999999998</v>
      </c>
      <c r="Y101" s="20">
        <v>3.7010000000000001</v>
      </c>
      <c r="Z101" s="20">
        <v>0.47</v>
      </c>
      <c r="AA101" s="20">
        <v>0.505</v>
      </c>
      <c r="AB101" s="20">
        <f t="shared" si="2"/>
        <v>0.52350648240000008</v>
      </c>
      <c r="AC101" s="20">
        <f t="shared" si="3"/>
        <v>4.4027969436000003</v>
      </c>
    </row>
    <row r="102" spans="1:29" x14ac:dyDescent="0.25">
      <c r="A102" s="18">
        <v>18</v>
      </c>
      <c r="B102" s="18">
        <v>432</v>
      </c>
      <c r="C102" s="18" t="s">
        <v>154</v>
      </c>
      <c r="D102" s="18" t="s">
        <v>155</v>
      </c>
      <c r="E102" s="18" t="s">
        <v>156</v>
      </c>
      <c r="F102" s="18" t="s">
        <v>157</v>
      </c>
      <c r="G102" s="18" t="s">
        <v>158</v>
      </c>
      <c r="H102" s="18">
        <v>48240</v>
      </c>
      <c r="I102" s="18">
        <v>48241</v>
      </c>
      <c r="J102" s="18">
        <v>48157</v>
      </c>
      <c r="K102" s="18">
        <v>6411</v>
      </c>
      <c r="L102" s="18">
        <v>6411</v>
      </c>
      <c r="M102" s="18" t="s">
        <v>159</v>
      </c>
      <c r="N102" s="18" t="s">
        <v>160</v>
      </c>
      <c r="O102" s="19">
        <v>4.0234468951700002</v>
      </c>
      <c r="P102" s="19">
        <v>1.6282300000000001</v>
      </c>
      <c r="Q102" s="18" t="s">
        <v>161</v>
      </c>
      <c r="R102" s="18" t="s">
        <v>162</v>
      </c>
      <c r="S102" s="18">
        <v>16</v>
      </c>
      <c r="T102" s="18">
        <v>60</v>
      </c>
      <c r="U102" s="18" t="s">
        <v>71</v>
      </c>
      <c r="V102" s="18" t="s">
        <v>163</v>
      </c>
      <c r="W102" s="18" t="s">
        <v>75</v>
      </c>
      <c r="X102" s="20">
        <v>0.41099999999999998</v>
      </c>
      <c r="Y102" s="20">
        <v>3.7010000000000001</v>
      </c>
      <c r="Z102" s="20">
        <v>0.47</v>
      </c>
      <c r="AA102" s="20">
        <v>0.505</v>
      </c>
      <c r="AB102" s="20">
        <f t="shared" si="2"/>
        <v>0.35467734089999997</v>
      </c>
      <c r="AC102" s="20">
        <f t="shared" si="3"/>
        <v>2.9829092188500002</v>
      </c>
    </row>
    <row r="103" spans="1:29" x14ac:dyDescent="0.25">
      <c r="A103" s="18">
        <v>18</v>
      </c>
      <c r="B103" s="18">
        <v>432</v>
      </c>
      <c r="C103" s="18" t="s">
        <v>154</v>
      </c>
      <c r="D103" s="18" t="s">
        <v>155</v>
      </c>
      <c r="E103" s="18" t="s">
        <v>156</v>
      </c>
      <c r="F103" s="18" t="s">
        <v>157</v>
      </c>
      <c r="G103" s="18" t="s">
        <v>158</v>
      </c>
      <c r="H103" s="18">
        <v>48241</v>
      </c>
      <c r="I103" s="18">
        <v>48242</v>
      </c>
      <c r="J103" s="18">
        <v>48158</v>
      </c>
      <c r="K103" s="18">
        <v>6411</v>
      </c>
      <c r="L103" s="18">
        <v>6411</v>
      </c>
      <c r="M103" s="18" t="s">
        <v>159</v>
      </c>
      <c r="N103" s="18" t="s">
        <v>160</v>
      </c>
      <c r="O103" s="19">
        <v>5.5077267993400003</v>
      </c>
      <c r="P103" s="19">
        <v>2.2288999999999999</v>
      </c>
      <c r="Q103" s="18" t="s">
        <v>161</v>
      </c>
      <c r="R103" s="18" t="s">
        <v>162</v>
      </c>
      <c r="S103" s="18">
        <v>16</v>
      </c>
      <c r="T103" s="18">
        <v>60</v>
      </c>
      <c r="U103" s="18" t="s">
        <v>71</v>
      </c>
      <c r="V103" s="18" t="s">
        <v>163</v>
      </c>
      <c r="W103" s="18" t="s">
        <v>75</v>
      </c>
      <c r="X103" s="20">
        <v>0.41099999999999998</v>
      </c>
      <c r="Y103" s="20">
        <v>3.7010000000000001</v>
      </c>
      <c r="Z103" s="20">
        <v>0.47</v>
      </c>
      <c r="AA103" s="20">
        <v>0.505</v>
      </c>
      <c r="AB103" s="20">
        <f t="shared" si="2"/>
        <v>0.48552128699999997</v>
      </c>
      <c r="AC103" s="20">
        <f t="shared" si="3"/>
        <v>4.0833336554999997</v>
      </c>
    </row>
    <row r="104" spans="1:29" x14ac:dyDescent="0.25">
      <c r="A104" s="18">
        <v>18</v>
      </c>
      <c r="B104" s="18">
        <v>432</v>
      </c>
      <c r="C104" s="18" t="s">
        <v>154</v>
      </c>
      <c r="D104" s="18" t="s">
        <v>155</v>
      </c>
      <c r="E104" s="18" t="s">
        <v>156</v>
      </c>
      <c r="F104" s="18" t="s">
        <v>157</v>
      </c>
      <c r="G104" s="18" t="s">
        <v>158</v>
      </c>
      <c r="H104" s="18">
        <v>48242</v>
      </c>
      <c r="I104" s="18">
        <v>48243</v>
      </c>
      <c r="J104" s="18">
        <v>48159</v>
      </c>
      <c r="K104" s="18">
        <v>6411</v>
      </c>
      <c r="L104" s="18">
        <v>6411</v>
      </c>
      <c r="M104" s="18" t="s">
        <v>159</v>
      </c>
      <c r="N104" s="18" t="s">
        <v>160</v>
      </c>
      <c r="O104" s="19">
        <v>2.64384579195</v>
      </c>
      <c r="P104" s="19">
        <v>1.06993</v>
      </c>
      <c r="Q104" s="18" t="s">
        <v>161</v>
      </c>
      <c r="R104" s="18" t="s">
        <v>162</v>
      </c>
      <c r="S104" s="18">
        <v>16</v>
      </c>
      <c r="T104" s="18">
        <v>60</v>
      </c>
      <c r="U104" s="18" t="s">
        <v>71</v>
      </c>
      <c r="V104" s="18" t="s">
        <v>163</v>
      </c>
      <c r="W104" s="18" t="s">
        <v>75</v>
      </c>
      <c r="X104" s="20">
        <v>0.41099999999999998</v>
      </c>
      <c r="Y104" s="20">
        <v>3.7010000000000001</v>
      </c>
      <c r="Z104" s="20">
        <v>0.47</v>
      </c>
      <c r="AA104" s="20">
        <v>0.505</v>
      </c>
      <c r="AB104" s="20">
        <f t="shared" si="2"/>
        <v>0.23306285190000001</v>
      </c>
      <c r="AC104" s="20">
        <f t="shared" si="3"/>
        <v>1.9601064103500001</v>
      </c>
    </row>
    <row r="105" spans="1:29" x14ac:dyDescent="0.25">
      <c r="A105" s="18">
        <v>18</v>
      </c>
      <c r="B105" s="18">
        <v>432</v>
      </c>
      <c r="C105" s="18" t="s">
        <v>154</v>
      </c>
      <c r="D105" s="18" t="s">
        <v>155</v>
      </c>
      <c r="E105" s="18" t="s">
        <v>156</v>
      </c>
      <c r="F105" s="18" t="s">
        <v>157</v>
      </c>
      <c r="G105" s="18" t="s">
        <v>158</v>
      </c>
      <c r="H105" s="18">
        <v>48243</v>
      </c>
      <c r="I105" s="18">
        <v>48244</v>
      </c>
      <c r="J105" s="18">
        <v>48160</v>
      </c>
      <c r="K105" s="18">
        <v>6411</v>
      </c>
      <c r="L105" s="18">
        <v>6411</v>
      </c>
      <c r="M105" s="18" t="s">
        <v>159</v>
      </c>
      <c r="N105" s="18" t="s">
        <v>160</v>
      </c>
      <c r="O105" s="19">
        <v>9.1869753877600004</v>
      </c>
      <c r="P105" s="19">
        <v>3.7178399999999998</v>
      </c>
      <c r="Q105" s="18" t="s">
        <v>161</v>
      </c>
      <c r="R105" s="18" t="s">
        <v>162</v>
      </c>
      <c r="S105" s="18">
        <v>16</v>
      </c>
      <c r="T105" s="18">
        <v>60</v>
      </c>
      <c r="U105" s="18" t="s">
        <v>71</v>
      </c>
      <c r="V105" s="18" t="s">
        <v>163</v>
      </c>
      <c r="W105" s="18" t="s">
        <v>75</v>
      </c>
      <c r="X105" s="20">
        <v>0.41099999999999998</v>
      </c>
      <c r="Y105" s="20">
        <v>3.7010000000000001</v>
      </c>
      <c r="Z105" s="20">
        <v>0.47</v>
      </c>
      <c r="AA105" s="20">
        <v>0.505</v>
      </c>
      <c r="AB105" s="20">
        <f t="shared" si="2"/>
        <v>0.80985708720000005</v>
      </c>
      <c r="AC105" s="20">
        <f t="shared" si="3"/>
        <v>6.8110642908000001</v>
      </c>
    </row>
    <row r="106" spans="1:29" x14ac:dyDescent="0.25">
      <c r="A106" s="18">
        <v>18</v>
      </c>
      <c r="B106" s="18">
        <v>432</v>
      </c>
      <c r="C106" s="18" t="s">
        <v>154</v>
      </c>
      <c r="D106" s="18" t="s">
        <v>155</v>
      </c>
      <c r="E106" s="18" t="s">
        <v>156</v>
      </c>
      <c r="F106" s="18" t="s">
        <v>157</v>
      </c>
      <c r="G106" s="18" t="s">
        <v>158</v>
      </c>
      <c r="H106" s="18">
        <v>48245</v>
      </c>
      <c r="I106" s="18">
        <v>48246</v>
      </c>
      <c r="J106" s="18">
        <v>48162</v>
      </c>
      <c r="K106" s="18">
        <v>6411</v>
      </c>
      <c r="L106" s="18">
        <v>6411</v>
      </c>
      <c r="M106" s="18" t="s">
        <v>159</v>
      </c>
      <c r="N106" s="18" t="s">
        <v>160</v>
      </c>
      <c r="O106" s="19">
        <v>4.5300986915700001</v>
      </c>
      <c r="P106" s="19">
        <v>1.83327</v>
      </c>
      <c r="Q106" s="18" t="s">
        <v>161</v>
      </c>
      <c r="R106" s="18" t="s">
        <v>162</v>
      </c>
      <c r="S106" s="18">
        <v>16</v>
      </c>
      <c r="T106" s="18">
        <v>60</v>
      </c>
      <c r="U106" s="18" t="s">
        <v>71</v>
      </c>
      <c r="V106" s="18" t="s">
        <v>163</v>
      </c>
      <c r="W106" s="18" t="s">
        <v>75</v>
      </c>
      <c r="X106" s="20">
        <v>0.41099999999999998</v>
      </c>
      <c r="Y106" s="20">
        <v>3.7010000000000001</v>
      </c>
      <c r="Z106" s="20">
        <v>0.47</v>
      </c>
      <c r="AA106" s="20">
        <v>0.505</v>
      </c>
      <c r="AB106" s="20">
        <f t="shared" si="2"/>
        <v>0.39934120410000001</v>
      </c>
      <c r="AC106" s="20">
        <f t="shared" si="3"/>
        <v>3.3585414736499999</v>
      </c>
    </row>
    <row r="107" spans="1:29" x14ac:dyDescent="0.25">
      <c r="A107" s="18">
        <v>18</v>
      </c>
      <c r="B107" s="18">
        <v>432</v>
      </c>
      <c r="C107" s="18" t="s">
        <v>154</v>
      </c>
      <c r="D107" s="18" t="s">
        <v>155</v>
      </c>
      <c r="E107" s="18" t="s">
        <v>156</v>
      </c>
      <c r="F107" s="18" t="s">
        <v>157</v>
      </c>
      <c r="G107" s="18" t="s">
        <v>158</v>
      </c>
      <c r="H107" s="18">
        <v>48247</v>
      </c>
      <c r="I107" s="18">
        <v>48248</v>
      </c>
      <c r="J107" s="18">
        <v>48164</v>
      </c>
      <c r="K107" s="18">
        <v>6411</v>
      </c>
      <c r="L107" s="18">
        <v>6411</v>
      </c>
      <c r="M107" s="18" t="s">
        <v>159</v>
      </c>
      <c r="N107" s="18" t="s">
        <v>160</v>
      </c>
      <c r="O107" s="19">
        <v>3.75054699357</v>
      </c>
      <c r="P107" s="19">
        <v>1.51779</v>
      </c>
      <c r="Q107" s="18" t="s">
        <v>161</v>
      </c>
      <c r="R107" s="18" t="s">
        <v>162</v>
      </c>
      <c r="S107" s="18">
        <v>16</v>
      </c>
      <c r="T107" s="18">
        <v>60</v>
      </c>
      <c r="U107" s="18" t="s">
        <v>71</v>
      </c>
      <c r="V107" s="18" t="s">
        <v>163</v>
      </c>
      <c r="W107" s="18" t="s">
        <v>75</v>
      </c>
      <c r="X107" s="20">
        <v>0.41099999999999998</v>
      </c>
      <c r="Y107" s="20">
        <v>3.7010000000000001</v>
      </c>
      <c r="Z107" s="20">
        <v>0.47</v>
      </c>
      <c r="AA107" s="20">
        <v>0.505</v>
      </c>
      <c r="AB107" s="20">
        <f t="shared" si="2"/>
        <v>0.33062019569999995</v>
      </c>
      <c r="AC107" s="20">
        <f t="shared" si="3"/>
        <v>2.7805836910499999</v>
      </c>
    </row>
    <row r="108" spans="1:29" x14ac:dyDescent="0.25">
      <c r="A108" s="18">
        <v>18</v>
      </c>
      <c r="B108" s="18">
        <v>432</v>
      </c>
      <c r="C108" s="18" t="s">
        <v>154</v>
      </c>
      <c r="D108" s="18" t="s">
        <v>155</v>
      </c>
      <c r="E108" s="18" t="s">
        <v>156</v>
      </c>
      <c r="F108" s="18" t="s">
        <v>157</v>
      </c>
      <c r="G108" s="18" t="s">
        <v>158</v>
      </c>
      <c r="H108" s="18">
        <v>51273</v>
      </c>
      <c r="I108" s="18">
        <v>51274</v>
      </c>
      <c r="J108" s="18">
        <v>51274</v>
      </c>
      <c r="K108" s="18">
        <v>6430</v>
      </c>
      <c r="L108" s="18">
        <v>6430</v>
      </c>
      <c r="M108" s="18" t="s">
        <v>159</v>
      </c>
      <c r="N108" s="18" t="s">
        <v>160</v>
      </c>
      <c r="O108" s="19">
        <v>0.29465680110499998</v>
      </c>
      <c r="P108" s="19">
        <v>0.119243</v>
      </c>
      <c r="Q108" s="18" t="s">
        <v>161</v>
      </c>
      <c r="R108" s="18" t="s">
        <v>162</v>
      </c>
      <c r="S108" s="18">
        <v>16</v>
      </c>
      <c r="T108" s="18">
        <v>60</v>
      </c>
      <c r="U108" s="18" t="s">
        <v>71</v>
      </c>
      <c r="V108" s="18" t="s">
        <v>76</v>
      </c>
      <c r="W108" s="18" t="s">
        <v>75</v>
      </c>
      <c r="X108" s="20">
        <v>0.41099999999999998</v>
      </c>
      <c r="Y108" s="20">
        <v>3.7010000000000001</v>
      </c>
      <c r="Z108" s="20">
        <v>0.47</v>
      </c>
      <c r="AA108" s="20">
        <v>0.505</v>
      </c>
      <c r="AB108" s="20">
        <f t="shared" si="2"/>
        <v>2.5974702689999997E-2</v>
      </c>
      <c r="AC108" s="20">
        <f t="shared" si="3"/>
        <v>0.21845257978499999</v>
      </c>
    </row>
    <row r="109" spans="1:29" x14ac:dyDescent="0.25">
      <c r="A109" s="18">
        <v>18</v>
      </c>
      <c r="B109" s="18">
        <v>432</v>
      </c>
      <c r="C109" s="18" t="s">
        <v>154</v>
      </c>
      <c r="D109" s="18" t="s">
        <v>155</v>
      </c>
      <c r="E109" s="18" t="s">
        <v>156</v>
      </c>
      <c r="F109" s="18" t="s">
        <v>157</v>
      </c>
      <c r="G109" s="18" t="s">
        <v>158</v>
      </c>
      <c r="H109" s="18">
        <v>51293</v>
      </c>
      <c r="I109" s="18">
        <v>51294</v>
      </c>
      <c r="J109" s="18">
        <v>51294</v>
      </c>
      <c r="K109" s="18">
        <v>6430</v>
      </c>
      <c r="L109" s="18">
        <v>6430</v>
      </c>
      <c r="M109" s="18" t="s">
        <v>159</v>
      </c>
      <c r="N109" s="18" t="s">
        <v>160</v>
      </c>
      <c r="O109" s="19">
        <v>1.4056528051699999</v>
      </c>
      <c r="P109" s="19">
        <v>0.56884800000000002</v>
      </c>
      <c r="Q109" s="18" t="s">
        <v>161</v>
      </c>
      <c r="R109" s="18" t="s">
        <v>162</v>
      </c>
      <c r="S109" s="18">
        <v>16</v>
      </c>
      <c r="T109" s="18">
        <v>60</v>
      </c>
      <c r="U109" s="18" t="s">
        <v>71</v>
      </c>
      <c r="V109" s="18" t="s">
        <v>76</v>
      </c>
      <c r="W109" s="18" t="s">
        <v>75</v>
      </c>
      <c r="X109" s="20">
        <v>0.41099999999999998</v>
      </c>
      <c r="Y109" s="20">
        <v>3.7010000000000001</v>
      </c>
      <c r="Z109" s="20">
        <v>0.47</v>
      </c>
      <c r="AA109" s="20">
        <v>0.505</v>
      </c>
      <c r="AB109" s="20">
        <f t="shared" si="2"/>
        <v>0.12391215984000001</v>
      </c>
      <c r="AC109" s="20">
        <f t="shared" si="3"/>
        <v>1.0421266917600001</v>
      </c>
    </row>
    <row r="110" spans="1:29" x14ac:dyDescent="0.25">
      <c r="A110" s="18">
        <v>18</v>
      </c>
      <c r="B110" s="18">
        <v>432</v>
      </c>
      <c r="C110" s="18" t="s">
        <v>154</v>
      </c>
      <c r="D110" s="18" t="s">
        <v>155</v>
      </c>
      <c r="E110" s="18" t="s">
        <v>156</v>
      </c>
      <c r="F110" s="18" t="s">
        <v>157</v>
      </c>
      <c r="G110" s="18" t="s">
        <v>158</v>
      </c>
      <c r="H110" s="18">
        <v>51301</v>
      </c>
      <c r="I110" s="18">
        <v>51302</v>
      </c>
      <c r="J110" s="18">
        <v>51302</v>
      </c>
      <c r="K110" s="18">
        <v>6430</v>
      </c>
      <c r="L110" s="18">
        <v>6430</v>
      </c>
      <c r="M110" s="18" t="s">
        <v>159</v>
      </c>
      <c r="N110" s="18" t="s">
        <v>160</v>
      </c>
      <c r="O110" s="19">
        <v>44.933816632599999</v>
      </c>
      <c r="P110" s="19">
        <v>18.184100000000001</v>
      </c>
      <c r="Q110" s="18" t="s">
        <v>161</v>
      </c>
      <c r="R110" s="18" t="s">
        <v>162</v>
      </c>
      <c r="S110" s="18">
        <v>16</v>
      </c>
      <c r="T110" s="18">
        <v>60</v>
      </c>
      <c r="U110" s="18" t="s">
        <v>71</v>
      </c>
      <c r="V110" s="18" t="s">
        <v>76</v>
      </c>
      <c r="W110" s="18" t="s">
        <v>75</v>
      </c>
      <c r="X110" s="20">
        <v>0.41099999999999998</v>
      </c>
      <c r="Y110" s="20">
        <v>3.7010000000000001</v>
      </c>
      <c r="Z110" s="20">
        <v>0.47</v>
      </c>
      <c r="AA110" s="20">
        <v>0.505</v>
      </c>
      <c r="AB110" s="20">
        <f t="shared" si="2"/>
        <v>3.9610425030000003</v>
      </c>
      <c r="AC110" s="20">
        <f t="shared" si="3"/>
        <v>33.313180279500003</v>
      </c>
    </row>
    <row r="111" spans="1:29" x14ac:dyDescent="0.25">
      <c r="A111" s="18">
        <v>18</v>
      </c>
      <c r="B111" s="18">
        <v>432</v>
      </c>
      <c r="C111" s="18" t="s">
        <v>154</v>
      </c>
      <c r="D111" s="18" t="s">
        <v>155</v>
      </c>
      <c r="E111" s="18" t="s">
        <v>156</v>
      </c>
      <c r="F111" s="18" t="s">
        <v>157</v>
      </c>
      <c r="G111" s="18" t="s">
        <v>158</v>
      </c>
      <c r="H111" s="18">
        <v>51302</v>
      </c>
      <c r="I111" s="18">
        <v>51303</v>
      </c>
      <c r="J111" s="18">
        <v>51303</v>
      </c>
      <c r="K111" s="18">
        <v>6430</v>
      </c>
      <c r="L111" s="18">
        <v>6430</v>
      </c>
      <c r="M111" s="18" t="s">
        <v>159</v>
      </c>
      <c r="N111" s="18" t="s">
        <v>160</v>
      </c>
      <c r="O111" s="19">
        <v>4.8120255869899999</v>
      </c>
      <c r="P111" s="19">
        <v>1.94736</v>
      </c>
      <c r="Q111" s="18" t="s">
        <v>161</v>
      </c>
      <c r="R111" s="18" t="s">
        <v>162</v>
      </c>
      <c r="S111" s="18">
        <v>16</v>
      </c>
      <c r="T111" s="18">
        <v>60</v>
      </c>
      <c r="U111" s="18" t="s">
        <v>71</v>
      </c>
      <c r="V111" s="18" t="s">
        <v>76</v>
      </c>
      <c r="W111" s="18" t="s">
        <v>75</v>
      </c>
      <c r="X111" s="20">
        <v>0.41099999999999998</v>
      </c>
      <c r="Y111" s="20">
        <v>3.7010000000000001</v>
      </c>
      <c r="Z111" s="20">
        <v>0.47</v>
      </c>
      <c r="AA111" s="20">
        <v>0.505</v>
      </c>
      <c r="AB111" s="20">
        <f t="shared" si="2"/>
        <v>0.42419342879999999</v>
      </c>
      <c r="AC111" s="20">
        <f t="shared" si="3"/>
        <v>3.5675537832000002</v>
      </c>
    </row>
    <row r="112" spans="1:29" x14ac:dyDescent="0.25">
      <c r="A112" s="18">
        <v>18</v>
      </c>
      <c r="B112" s="18">
        <v>432</v>
      </c>
      <c r="C112" s="18" t="s">
        <v>154</v>
      </c>
      <c r="D112" s="18" t="s">
        <v>155</v>
      </c>
      <c r="E112" s="18" t="s">
        <v>156</v>
      </c>
      <c r="F112" s="18" t="s">
        <v>157</v>
      </c>
      <c r="G112" s="18" t="s">
        <v>158</v>
      </c>
      <c r="H112" s="18">
        <v>51306</v>
      </c>
      <c r="I112" s="18">
        <v>51307</v>
      </c>
      <c r="J112" s="18">
        <v>51307</v>
      </c>
      <c r="K112" s="18">
        <v>6430</v>
      </c>
      <c r="L112" s="18">
        <v>6430</v>
      </c>
      <c r="M112" s="18" t="s">
        <v>159</v>
      </c>
      <c r="N112" s="18" t="s">
        <v>160</v>
      </c>
      <c r="O112" s="19">
        <v>32.820134845399998</v>
      </c>
      <c r="P112" s="19">
        <v>13.2818</v>
      </c>
      <c r="Q112" s="18" t="s">
        <v>161</v>
      </c>
      <c r="R112" s="18" t="s">
        <v>162</v>
      </c>
      <c r="S112" s="18">
        <v>16</v>
      </c>
      <c r="T112" s="18">
        <v>60</v>
      </c>
      <c r="U112" s="18" t="s">
        <v>71</v>
      </c>
      <c r="V112" s="18" t="s">
        <v>76</v>
      </c>
      <c r="W112" s="18" t="s">
        <v>75</v>
      </c>
      <c r="X112" s="20">
        <v>0.41099999999999998</v>
      </c>
      <c r="Y112" s="20">
        <v>3.7010000000000001</v>
      </c>
      <c r="Z112" s="20">
        <v>0.47</v>
      </c>
      <c r="AA112" s="20">
        <v>0.505</v>
      </c>
      <c r="AB112" s="20">
        <f t="shared" si="2"/>
        <v>2.8931744940000002</v>
      </c>
      <c r="AC112" s="20">
        <f t="shared" si="3"/>
        <v>24.332191191</v>
      </c>
    </row>
    <row r="113" spans="1:29" x14ac:dyDescent="0.25">
      <c r="A113" s="18">
        <v>18</v>
      </c>
      <c r="B113" s="18">
        <v>432</v>
      </c>
      <c r="C113" s="18" t="s">
        <v>154</v>
      </c>
      <c r="D113" s="18" t="s">
        <v>155</v>
      </c>
      <c r="E113" s="18" t="s">
        <v>156</v>
      </c>
      <c r="F113" s="18" t="s">
        <v>157</v>
      </c>
      <c r="G113" s="18" t="s">
        <v>158</v>
      </c>
      <c r="H113" s="18">
        <v>51307</v>
      </c>
      <c r="I113" s="18">
        <v>51308</v>
      </c>
      <c r="J113" s="18">
        <v>51308</v>
      </c>
      <c r="K113" s="18">
        <v>6430</v>
      </c>
      <c r="L113" s="18">
        <v>6430</v>
      </c>
      <c r="M113" s="18" t="s">
        <v>159</v>
      </c>
      <c r="N113" s="18" t="s">
        <v>160</v>
      </c>
      <c r="O113" s="19">
        <v>1.5333795650299999</v>
      </c>
      <c r="P113" s="19">
        <v>0.62053700000000001</v>
      </c>
      <c r="Q113" s="18" t="s">
        <v>161</v>
      </c>
      <c r="R113" s="18" t="s">
        <v>162</v>
      </c>
      <c r="S113" s="18">
        <v>16</v>
      </c>
      <c r="T113" s="18">
        <v>60</v>
      </c>
      <c r="U113" s="18" t="s">
        <v>71</v>
      </c>
      <c r="V113" s="18" t="s">
        <v>76</v>
      </c>
      <c r="W113" s="18" t="s">
        <v>75</v>
      </c>
      <c r="X113" s="20">
        <v>0.41099999999999998</v>
      </c>
      <c r="Y113" s="20">
        <v>3.7010000000000001</v>
      </c>
      <c r="Z113" s="20">
        <v>0.47</v>
      </c>
      <c r="AA113" s="20">
        <v>0.505</v>
      </c>
      <c r="AB113" s="20">
        <f t="shared" si="2"/>
        <v>0.13517157470999999</v>
      </c>
      <c r="AC113" s="20">
        <f t="shared" si="3"/>
        <v>1.1368206813149999</v>
      </c>
    </row>
    <row r="114" spans="1:29" x14ac:dyDescent="0.25">
      <c r="A114" s="18">
        <v>18</v>
      </c>
      <c r="B114" s="18">
        <v>432</v>
      </c>
      <c r="C114" s="18" t="s">
        <v>154</v>
      </c>
      <c r="D114" s="18" t="s">
        <v>155</v>
      </c>
      <c r="E114" s="18" t="s">
        <v>156</v>
      </c>
      <c r="F114" s="18" t="s">
        <v>157</v>
      </c>
      <c r="G114" s="18" t="s">
        <v>158</v>
      </c>
      <c r="H114" s="18">
        <v>51311</v>
      </c>
      <c r="I114" s="18">
        <v>51312</v>
      </c>
      <c r="J114" s="18">
        <v>51312</v>
      </c>
      <c r="K114" s="18">
        <v>6430</v>
      </c>
      <c r="L114" s="18">
        <v>6430</v>
      </c>
      <c r="M114" s="18" t="s">
        <v>159</v>
      </c>
      <c r="N114" s="18" t="s">
        <v>160</v>
      </c>
      <c r="O114" s="19">
        <v>18.993095926999999</v>
      </c>
      <c r="P114" s="19">
        <v>7.6862300000000001</v>
      </c>
      <c r="Q114" s="18" t="s">
        <v>161</v>
      </c>
      <c r="R114" s="18" t="s">
        <v>162</v>
      </c>
      <c r="S114" s="18">
        <v>16</v>
      </c>
      <c r="T114" s="18">
        <v>60</v>
      </c>
      <c r="U114" s="18" t="s">
        <v>71</v>
      </c>
      <c r="V114" s="18" t="s">
        <v>76</v>
      </c>
      <c r="W114" s="18" t="s">
        <v>75</v>
      </c>
      <c r="X114" s="20">
        <v>0.41099999999999998</v>
      </c>
      <c r="Y114" s="20">
        <v>3.7010000000000001</v>
      </c>
      <c r="Z114" s="20">
        <v>0.47</v>
      </c>
      <c r="AA114" s="20">
        <v>0.505</v>
      </c>
      <c r="AB114" s="20">
        <f t="shared" si="2"/>
        <v>1.6742914809</v>
      </c>
      <c r="AC114" s="20">
        <f t="shared" si="3"/>
        <v>14.08113492885</v>
      </c>
    </row>
    <row r="115" spans="1:29" x14ac:dyDescent="0.25">
      <c r="A115" s="18">
        <v>18</v>
      </c>
      <c r="B115" s="18">
        <v>432</v>
      </c>
      <c r="C115" s="18" t="s">
        <v>154</v>
      </c>
      <c r="D115" s="18" t="s">
        <v>155</v>
      </c>
      <c r="E115" s="18" t="s">
        <v>156</v>
      </c>
      <c r="F115" s="18" t="s">
        <v>157</v>
      </c>
      <c r="G115" s="18" t="s">
        <v>158</v>
      </c>
      <c r="H115" s="18">
        <v>51314</v>
      </c>
      <c r="I115" s="18">
        <v>51315</v>
      </c>
      <c r="J115" s="18">
        <v>51315</v>
      </c>
      <c r="K115" s="18">
        <v>6430</v>
      </c>
      <c r="L115" s="18">
        <v>6430</v>
      </c>
      <c r="M115" s="18" t="s">
        <v>159</v>
      </c>
      <c r="N115" s="18" t="s">
        <v>160</v>
      </c>
      <c r="O115" s="19">
        <v>1.8993677900199999</v>
      </c>
      <c r="P115" s="19">
        <v>0.76864699999999997</v>
      </c>
      <c r="Q115" s="18" t="s">
        <v>161</v>
      </c>
      <c r="R115" s="18" t="s">
        <v>162</v>
      </c>
      <c r="S115" s="18">
        <v>16</v>
      </c>
      <c r="T115" s="18">
        <v>60</v>
      </c>
      <c r="U115" s="18" t="s">
        <v>71</v>
      </c>
      <c r="V115" s="18" t="s">
        <v>76</v>
      </c>
      <c r="W115" s="18" t="s">
        <v>75</v>
      </c>
      <c r="X115" s="20">
        <v>0.41099999999999998</v>
      </c>
      <c r="Y115" s="20">
        <v>3.7010000000000001</v>
      </c>
      <c r="Z115" s="20">
        <v>0.47</v>
      </c>
      <c r="AA115" s="20">
        <v>0.505</v>
      </c>
      <c r="AB115" s="20">
        <f t="shared" si="2"/>
        <v>0.16743437601</v>
      </c>
      <c r="AC115" s="20">
        <f t="shared" si="3"/>
        <v>1.4081574607649998</v>
      </c>
    </row>
    <row r="116" spans="1:29" x14ac:dyDescent="0.25">
      <c r="A116" s="18">
        <v>18</v>
      </c>
      <c r="B116" s="18">
        <v>432</v>
      </c>
      <c r="C116" s="18" t="s">
        <v>154</v>
      </c>
      <c r="D116" s="18" t="s">
        <v>155</v>
      </c>
      <c r="E116" s="18" t="s">
        <v>156</v>
      </c>
      <c r="F116" s="18" t="s">
        <v>157</v>
      </c>
      <c r="G116" s="18" t="s">
        <v>158</v>
      </c>
      <c r="H116" s="18">
        <v>51320</v>
      </c>
      <c r="I116" s="18">
        <v>51321</v>
      </c>
      <c r="J116" s="18">
        <v>51321</v>
      </c>
      <c r="K116" s="18">
        <v>6430</v>
      </c>
      <c r="L116" s="18">
        <v>6430</v>
      </c>
      <c r="M116" s="18" t="s">
        <v>159</v>
      </c>
      <c r="N116" s="18" t="s">
        <v>160</v>
      </c>
      <c r="O116" s="19">
        <v>5.7924101954899996</v>
      </c>
      <c r="P116" s="19">
        <v>2.3441100000000001</v>
      </c>
      <c r="Q116" s="18" t="s">
        <v>161</v>
      </c>
      <c r="R116" s="18" t="s">
        <v>162</v>
      </c>
      <c r="S116" s="18">
        <v>16</v>
      </c>
      <c r="T116" s="18">
        <v>60</v>
      </c>
      <c r="U116" s="18" t="s">
        <v>71</v>
      </c>
      <c r="V116" s="18" t="s">
        <v>76</v>
      </c>
      <c r="W116" s="18" t="s">
        <v>75</v>
      </c>
      <c r="X116" s="20">
        <v>0.41099999999999998</v>
      </c>
      <c r="Y116" s="20">
        <v>3.7010000000000001</v>
      </c>
      <c r="Z116" s="20">
        <v>0.47</v>
      </c>
      <c r="AA116" s="20">
        <v>0.505</v>
      </c>
      <c r="AB116" s="20">
        <f t="shared" si="2"/>
        <v>0.51061748130000006</v>
      </c>
      <c r="AC116" s="20">
        <f t="shared" si="3"/>
        <v>4.2943977994500004</v>
      </c>
    </row>
    <row r="117" spans="1:29" x14ac:dyDescent="0.25">
      <c r="A117" s="18">
        <v>18</v>
      </c>
      <c r="B117" s="18">
        <v>432</v>
      </c>
      <c r="C117" s="18" t="s">
        <v>154</v>
      </c>
      <c r="D117" s="18" t="s">
        <v>155</v>
      </c>
      <c r="E117" s="18" t="s">
        <v>156</v>
      </c>
      <c r="F117" s="18" t="s">
        <v>157</v>
      </c>
      <c r="G117" s="18" t="s">
        <v>158</v>
      </c>
      <c r="H117" s="18">
        <v>51321</v>
      </c>
      <c r="I117" s="18">
        <v>51322</v>
      </c>
      <c r="J117" s="18">
        <v>51322</v>
      </c>
      <c r="K117" s="18">
        <v>6430</v>
      </c>
      <c r="L117" s="18">
        <v>6430</v>
      </c>
      <c r="M117" s="18" t="s">
        <v>159</v>
      </c>
      <c r="N117" s="18" t="s">
        <v>160</v>
      </c>
      <c r="O117" s="19">
        <v>6.0565296042999996</v>
      </c>
      <c r="P117" s="19">
        <v>2.45099</v>
      </c>
      <c r="Q117" s="18" t="s">
        <v>161</v>
      </c>
      <c r="R117" s="18" t="s">
        <v>162</v>
      </c>
      <c r="S117" s="18">
        <v>16</v>
      </c>
      <c r="T117" s="18">
        <v>60</v>
      </c>
      <c r="U117" s="18" t="s">
        <v>71</v>
      </c>
      <c r="V117" s="18" t="s">
        <v>76</v>
      </c>
      <c r="W117" s="18" t="s">
        <v>75</v>
      </c>
      <c r="X117" s="20">
        <v>0.41099999999999998</v>
      </c>
      <c r="Y117" s="20">
        <v>3.7010000000000001</v>
      </c>
      <c r="Z117" s="20">
        <v>0.47</v>
      </c>
      <c r="AA117" s="20">
        <v>0.505</v>
      </c>
      <c r="AB117" s="20">
        <f t="shared" si="2"/>
        <v>0.53389915169999991</v>
      </c>
      <c r="AC117" s="20">
        <f t="shared" si="3"/>
        <v>4.4902014250500004</v>
      </c>
    </row>
    <row r="118" spans="1:29" x14ac:dyDescent="0.25">
      <c r="A118" s="18">
        <v>18</v>
      </c>
      <c r="B118" s="18">
        <v>432</v>
      </c>
      <c r="C118" s="18" t="s">
        <v>154</v>
      </c>
      <c r="D118" s="18" t="s">
        <v>155</v>
      </c>
      <c r="E118" s="18" t="s">
        <v>156</v>
      </c>
      <c r="F118" s="18" t="s">
        <v>157</v>
      </c>
      <c r="G118" s="18" t="s">
        <v>158</v>
      </c>
      <c r="H118" s="18">
        <v>51331</v>
      </c>
      <c r="I118" s="18">
        <v>51332</v>
      </c>
      <c r="J118" s="18">
        <v>51332</v>
      </c>
      <c r="K118" s="18">
        <v>6430</v>
      </c>
      <c r="L118" s="18">
        <v>6430</v>
      </c>
      <c r="M118" s="18" t="s">
        <v>159</v>
      </c>
      <c r="N118" s="18" t="s">
        <v>160</v>
      </c>
      <c r="O118" s="19">
        <v>7.3151167719999997</v>
      </c>
      <c r="P118" s="19">
        <v>2.9603199999999998</v>
      </c>
      <c r="Q118" s="18" t="s">
        <v>161</v>
      </c>
      <c r="R118" s="18" t="s">
        <v>162</v>
      </c>
      <c r="S118" s="18">
        <v>16</v>
      </c>
      <c r="T118" s="18">
        <v>60</v>
      </c>
      <c r="U118" s="18" t="s">
        <v>71</v>
      </c>
      <c r="V118" s="18" t="s">
        <v>76</v>
      </c>
      <c r="W118" s="18" t="s">
        <v>75</v>
      </c>
      <c r="X118" s="20">
        <v>0.41099999999999998</v>
      </c>
      <c r="Y118" s="20">
        <v>3.7010000000000001</v>
      </c>
      <c r="Z118" s="20">
        <v>0.47</v>
      </c>
      <c r="AA118" s="20">
        <v>0.505</v>
      </c>
      <c r="AB118" s="20">
        <f t="shared" si="2"/>
        <v>0.64484650560000001</v>
      </c>
      <c r="AC118" s="20">
        <f t="shared" si="3"/>
        <v>5.4232914383999997</v>
      </c>
    </row>
    <row r="119" spans="1:29" x14ac:dyDescent="0.25">
      <c r="A119" s="18">
        <v>18</v>
      </c>
      <c r="B119" s="18">
        <v>432</v>
      </c>
      <c r="C119" s="18" t="s">
        <v>154</v>
      </c>
      <c r="D119" s="18" t="s">
        <v>155</v>
      </c>
      <c r="E119" s="18" t="s">
        <v>156</v>
      </c>
      <c r="F119" s="18" t="s">
        <v>157</v>
      </c>
      <c r="G119" s="18" t="s">
        <v>158</v>
      </c>
      <c r="H119" s="18">
        <v>52683</v>
      </c>
      <c r="I119" s="18">
        <v>52687</v>
      </c>
      <c r="J119" s="18">
        <v>52653</v>
      </c>
      <c r="K119" s="18">
        <v>8115</v>
      </c>
      <c r="L119" s="18">
        <v>8115</v>
      </c>
      <c r="M119" s="18" t="s">
        <v>159</v>
      </c>
      <c r="N119" s="18" t="s">
        <v>160</v>
      </c>
      <c r="O119" s="19">
        <v>7.5849104179399998</v>
      </c>
      <c r="P119" s="19">
        <v>3.0695000000000001</v>
      </c>
      <c r="Q119" s="18" t="s">
        <v>161</v>
      </c>
      <c r="R119" s="18" t="s">
        <v>162</v>
      </c>
      <c r="S119" s="18">
        <v>17</v>
      </c>
      <c r="T119" s="18">
        <v>10</v>
      </c>
      <c r="U119" s="18" t="s">
        <v>25</v>
      </c>
      <c r="V119" s="18" t="s">
        <v>164</v>
      </c>
      <c r="W119" s="18" t="s">
        <v>78</v>
      </c>
      <c r="X119" s="20">
        <v>0.83986300000000003</v>
      </c>
      <c r="Y119" s="20">
        <v>4.9186860000000001</v>
      </c>
      <c r="Z119" s="20">
        <v>0.47</v>
      </c>
      <c r="AA119" s="20">
        <v>0.505</v>
      </c>
      <c r="AB119" s="20">
        <f t="shared" si="2"/>
        <v>1.3663185236050004</v>
      </c>
      <c r="AC119" s="20">
        <f t="shared" si="3"/>
        <v>7.4734638051150002</v>
      </c>
    </row>
    <row r="120" spans="1:29" x14ac:dyDescent="0.25">
      <c r="A120" s="18">
        <v>18</v>
      </c>
      <c r="B120" s="18">
        <v>432</v>
      </c>
      <c r="C120" s="18" t="s">
        <v>154</v>
      </c>
      <c r="D120" s="18" t="s">
        <v>155</v>
      </c>
      <c r="E120" s="18" t="s">
        <v>156</v>
      </c>
      <c r="F120" s="18" t="s">
        <v>157</v>
      </c>
      <c r="G120" s="18" t="s">
        <v>158</v>
      </c>
      <c r="H120" s="18">
        <v>52684</v>
      </c>
      <c r="I120" s="18">
        <v>52688</v>
      </c>
      <c r="J120" s="18">
        <v>52654</v>
      </c>
      <c r="K120" s="18">
        <v>8115</v>
      </c>
      <c r="L120" s="18">
        <v>8115</v>
      </c>
      <c r="M120" s="18" t="s">
        <v>159</v>
      </c>
      <c r="N120" s="18" t="s">
        <v>160</v>
      </c>
      <c r="O120" s="19">
        <v>11.210612750299999</v>
      </c>
      <c r="P120" s="19">
        <v>4.5367699999999997</v>
      </c>
      <c r="Q120" s="18" t="s">
        <v>161</v>
      </c>
      <c r="R120" s="18" t="s">
        <v>162</v>
      </c>
      <c r="S120" s="18">
        <v>17</v>
      </c>
      <c r="T120" s="18">
        <v>10</v>
      </c>
      <c r="U120" s="18" t="s">
        <v>25</v>
      </c>
      <c r="V120" s="18" t="s">
        <v>164</v>
      </c>
      <c r="W120" s="18" t="s">
        <v>78</v>
      </c>
      <c r="X120" s="20">
        <v>0.83986300000000003</v>
      </c>
      <c r="Y120" s="20">
        <v>4.9186860000000001</v>
      </c>
      <c r="Z120" s="20">
        <v>0.47</v>
      </c>
      <c r="AA120" s="20">
        <v>0.505</v>
      </c>
      <c r="AB120" s="20">
        <f t="shared" si="2"/>
        <v>2.0194405891303</v>
      </c>
      <c r="AC120" s="20">
        <f t="shared" si="3"/>
        <v>11.045898806688898</v>
      </c>
    </row>
    <row r="121" spans="1:29" x14ac:dyDescent="0.25">
      <c r="AB121" s="20">
        <f>SUM(AB2:AB120)</f>
        <v>1737.0865898612512</v>
      </c>
      <c r="AC121" s="20">
        <f>SUM(AC2:AC120)</f>
        <v>10346.92023723397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0"/>
  <sheetViews>
    <sheetView topLeftCell="T1" workbookViewId="0">
      <pane ySplit="1" topLeftCell="A2" activePane="bottomLeft" state="frozen"/>
      <selection activeCell="P1" sqref="P1"/>
      <selection pane="bottomLeft" activeCell="AG14" sqref="AG14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34" x14ac:dyDescent="0.25">
      <c r="A1" s="18" t="s">
        <v>147</v>
      </c>
      <c r="B1" s="18" t="s">
        <v>8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55</v>
      </c>
      <c r="I1" s="18" t="s">
        <v>7</v>
      </c>
      <c r="J1" s="18" t="s">
        <v>153</v>
      </c>
      <c r="K1" s="18" t="s">
        <v>9</v>
      </c>
      <c r="L1" s="18" t="s">
        <v>10</v>
      </c>
      <c r="M1" s="18" t="s">
        <v>11</v>
      </c>
      <c r="N1" s="18" t="s">
        <v>12</v>
      </c>
      <c r="O1" s="19" t="s">
        <v>129</v>
      </c>
      <c r="P1" s="19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20" t="s">
        <v>21</v>
      </c>
      <c r="Y1" s="20" t="s">
        <v>100</v>
      </c>
      <c r="Z1" s="20" t="s">
        <v>22</v>
      </c>
      <c r="AA1" s="20" t="s">
        <v>101</v>
      </c>
      <c r="AB1" s="20" t="s">
        <v>23</v>
      </c>
      <c r="AC1" s="20" t="s">
        <v>102</v>
      </c>
      <c r="AE1" t="s">
        <v>325</v>
      </c>
      <c r="AF1" t="s">
        <v>326</v>
      </c>
      <c r="AG1" t="s">
        <v>327</v>
      </c>
      <c r="AH1" t="s">
        <v>238</v>
      </c>
    </row>
    <row r="2" spans="1:34" x14ac:dyDescent="0.25">
      <c r="A2" s="18">
        <v>7</v>
      </c>
      <c r="B2" s="18">
        <v>328</v>
      </c>
      <c r="C2" s="18" t="s">
        <v>178</v>
      </c>
      <c r="D2" s="18" t="s">
        <v>179</v>
      </c>
      <c r="E2" s="18" t="s">
        <v>180</v>
      </c>
      <c r="F2" s="18" t="s">
        <v>157</v>
      </c>
      <c r="G2" s="18" t="s">
        <v>181</v>
      </c>
      <c r="H2" s="18">
        <v>5289</v>
      </c>
      <c r="I2" s="18">
        <v>4895</v>
      </c>
      <c r="J2" s="18">
        <v>4873</v>
      </c>
      <c r="K2" s="18">
        <v>1620</v>
      </c>
      <c r="L2" s="18">
        <v>1620</v>
      </c>
      <c r="M2" s="18" t="s">
        <v>159</v>
      </c>
      <c r="N2" s="18" t="s">
        <v>182</v>
      </c>
      <c r="O2" s="19">
        <v>0.81698329169899997</v>
      </c>
      <c r="P2" s="19">
        <v>0.330621</v>
      </c>
      <c r="Q2" s="18" t="s">
        <v>161</v>
      </c>
      <c r="R2" s="18" t="s">
        <v>162</v>
      </c>
      <c r="S2" s="18">
        <v>73</v>
      </c>
      <c r="T2" s="18">
        <v>10</v>
      </c>
      <c r="U2" s="18" t="s">
        <v>25</v>
      </c>
      <c r="V2" s="18" t="s">
        <v>183</v>
      </c>
      <c r="W2" s="18" t="s">
        <v>88</v>
      </c>
      <c r="X2" s="20">
        <v>0.29142899999999999</v>
      </c>
      <c r="Y2" s="20">
        <v>0.46914299999999998</v>
      </c>
      <c r="Z2" s="20">
        <v>0.47</v>
      </c>
      <c r="AA2" s="20">
        <v>0.505</v>
      </c>
      <c r="AB2" s="20">
        <f t="shared" ref="AB2:AB65" si="0">P2*X2*(1-Z2)</f>
        <v>5.1066850126770001E-2</v>
      </c>
      <c r="AC2" s="20">
        <f t="shared" ref="AC2:AC65" si="1">P2*Y2*(1-AA2)</f>
        <v>7.6778721262485E-2</v>
      </c>
      <c r="AE2" t="s">
        <v>25</v>
      </c>
      <c r="AF2">
        <v>10.277698800000001</v>
      </c>
      <c r="AG2">
        <v>1.603167375245214E-3</v>
      </c>
      <c r="AH2">
        <v>0.26</v>
      </c>
    </row>
    <row r="3" spans="1:34" x14ac:dyDescent="0.25">
      <c r="A3" s="18">
        <v>7</v>
      </c>
      <c r="B3" s="18">
        <v>328</v>
      </c>
      <c r="C3" s="18" t="s">
        <v>178</v>
      </c>
      <c r="D3" s="18" t="s">
        <v>179</v>
      </c>
      <c r="E3" s="18" t="s">
        <v>180</v>
      </c>
      <c r="F3" s="18" t="s">
        <v>157</v>
      </c>
      <c r="G3" s="18" t="s">
        <v>181</v>
      </c>
      <c r="H3" s="18">
        <v>7975</v>
      </c>
      <c r="I3" s="18">
        <v>7976</v>
      </c>
      <c r="J3" s="18">
        <v>7902</v>
      </c>
      <c r="K3" s="18">
        <v>2110</v>
      </c>
      <c r="L3" s="18">
        <v>2110</v>
      </c>
      <c r="M3" s="18" t="s">
        <v>159</v>
      </c>
      <c r="N3" s="18" t="s">
        <v>182</v>
      </c>
      <c r="O3" s="19">
        <v>1550.8767848499999</v>
      </c>
      <c r="P3" s="19">
        <v>627.61800000000005</v>
      </c>
      <c r="Q3" s="18" t="s">
        <v>161</v>
      </c>
      <c r="R3" s="18" t="s">
        <v>162</v>
      </c>
      <c r="S3" s="18">
        <v>26</v>
      </c>
      <c r="T3" s="18">
        <v>21</v>
      </c>
      <c r="U3" s="18" t="s">
        <v>57</v>
      </c>
      <c r="V3" s="18" t="s">
        <v>58</v>
      </c>
      <c r="W3" s="18" t="s">
        <v>57</v>
      </c>
      <c r="X3" s="20">
        <v>2.0660690000000002</v>
      </c>
      <c r="Y3" s="20">
        <v>12.512048</v>
      </c>
      <c r="Z3" s="20">
        <v>0.47</v>
      </c>
      <c r="AA3" s="20">
        <v>0.505</v>
      </c>
      <c r="AB3" s="20">
        <f t="shared" si="0"/>
        <v>687.25210963026007</v>
      </c>
      <c r="AC3" s="20">
        <f t="shared" si="1"/>
        <v>3887.1293381236801</v>
      </c>
      <c r="AE3" t="s">
        <v>58</v>
      </c>
      <c r="AF3">
        <v>2574.8863400000005</v>
      </c>
      <c r="AG3">
        <v>0.40164377800724771</v>
      </c>
      <c r="AH3">
        <v>0.4</v>
      </c>
    </row>
    <row r="4" spans="1:34" x14ac:dyDescent="0.25">
      <c r="A4" s="18">
        <v>7</v>
      </c>
      <c r="B4" s="18">
        <v>328</v>
      </c>
      <c r="C4" s="18" t="s">
        <v>178</v>
      </c>
      <c r="D4" s="18" t="s">
        <v>179</v>
      </c>
      <c r="E4" s="18" t="s">
        <v>180</v>
      </c>
      <c r="F4" s="18" t="s">
        <v>157</v>
      </c>
      <c r="G4" s="18" t="s">
        <v>181</v>
      </c>
      <c r="H4" s="18">
        <v>7976</v>
      </c>
      <c r="I4" s="18">
        <v>7977</v>
      </c>
      <c r="J4" s="18">
        <v>7903</v>
      </c>
      <c r="K4" s="18">
        <v>2110</v>
      </c>
      <c r="L4" s="18">
        <v>2110</v>
      </c>
      <c r="M4" s="18" t="s">
        <v>159</v>
      </c>
      <c r="N4" s="18" t="s">
        <v>182</v>
      </c>
      <c r="O4" s="19">
        <v>73.739300507699994</v>
      </c>
      <c r="P4" s="19">
        <v>29.841200000000001</v>
      </c>
      <c r="Q4" s="18" t="s">
        <v>161</v>
      </c>
      <c r="R4" s="18" t="s">
        <v>162</v>
      </c>
      <c r="S4" s="18">
        <v>26</v>
      </c>
      <c r="T4" s="18">
        <v>21</v>
      </c>
      <c r="U4" s="18" t="s">
        <v>57</v>
      </c>
      <c r="V4" s="18" t="s">
        <v>58</v>
      </c>
      <c r="W4" s="18" t="s">
        <v>57</v>
      </c>
      <c r="X4" s="20">
        <v>2.0660690000000002</v>
      </c>
      <c r="Y4" s="20">
        <v>12.512048</v>
      </c>
      <c r="Z4" s="20">
        <v>0.47</v>
      </c>
      <c r="AA4" s="20">
        <v>0.505</v>
      </c>
      <c r="AB4" s="20">
        <f t="shared" si="0"/>
        <v>32.676608468684009</v>
      </c>
      <c r="AC4" s="20">
        <f t="shared" si="1"/>
        <v>184.82039075491201</v>
      </c>
      <c r="AE4" t="s">
        <v>60</v>
      </c>
      <c r="AF4">
        <v>346.29908</v>
      </c>
      <c r="AG4">
        <v>5.4017479781897512E-2</v>
      </c>
      <c r="AH4">
        <v>0.27</v>
      </c>
    </row>
    <row r="5" spans="1:34" x14ac:dyDescent="0.25">
      <c r="A5" s="18">
        <v>7</v>
      </c>
      <c r="B5" s="18">
        <v>328</v>
      </c>
      <c r="C5" s="18" t="s">
        <v>178</v>
      </c>
      <c r="D5" s="18" t="s">
        <v>179</v>
      </c>
      <c r="E5" s="18" t="s">
        <v>180</v>
      </c>
      <c r="F5" s="18" t="s">
        <v>157</v>
      </c>
      <c r="G5" s="18" t="s">
        <v>181</v>
      </c>
      <c r="H5" s="18">
        <v>7977</v>
      </c>
      <c r="I5" s="18">
        <v>7978</v>
      </c>
      <c r="J5" s="18">
        <v>7904</v>
      </c>
      <c r="K5" s="18">
        <v>2110</v>
      </c>
      <c r="L5" s="18">
        <v>2110</v>
      </c>
      <c r="M5" s="18" t="s">
        <v>159</v>
      </c>
      <c r="N5" s="18" t="s">
        <v>182</v>
      </c>
      <c r="O5" s="19">
        <v>1171.2766730799999</v>
      </c>
      <c r="P5" s="19">
        <v>473.99900000000002</v>
      </c>
      <c r="Q5" s="18" t="s">
        <v>161</v>
      </c>
      <c r="R5" s="18" t="s">
        <v>162</v>
      </c>
      <c r="S5" s="18">
        <v>26</v>
      </c>
      <c r="T5" s="18">
        <v>21</v>
      </c>
      <c r="U5" s="18" t="s">
        <v>57</v>
      </c>
      <c r="V5" s="18" t="s">
        <v>58</v>
      </c>
      <c r="W5" s="18" t="s">
        <v>57</v>
      </c>
      <c r="X5" s="20">
        <v>2.0660690000000002</v>
      </c>
      <c r="Y5" s="20">
        <v>12.512048</v>
      </c>
      <c r="Z5" s="20">
        <v>0.47</v>
      </c>
      <c r="AA5" s="20">
        <v>0.505</v>
      </c>
      <c r="AB5" s="20">
        <f t="shared" si="0"/>
        <v>519.03675916343013</v>
      </c>
      <c r="AC5" s="20">
        <f t="shared" si="1"/>
        <v>2935.69562877624</v>
      </c>
      <c r="AE5" t="s">
        <v>62</v>
      </c>
      <c r="AF5">
        <v>811.3662710000001</v>
      </c>
      <c r="AG5">
        <v>0.12656100945880677</v>
      </c>
      <c r="AH5">
        <v>0.15</v>
      </c>
    </row>
    <row r="6" spans="1:34" x14ac:dyDescent="0.25">
      <c r="A6" s="18">
        <v>7</v>
      </c>
      <c r="B6" s="18">
        <v>328</v>
      </c>
      <c r="C6" s="18" t="s">
        <v>178</v>
      </c>
      <c r="D6" s="18" t="s">
        <v>179</v>
      </c>
      <c r="E6" s="18" t="s">
        <v>180</v>
      </c>
      <c r="F6" s="18" t="s">
        <v>157</v>
      </c>
      <c r="G6" s="18" t="s">
        <v>181</v>
      </c>
      <c r="H6" s="18">
        <v>7978</v>
      </c>
      <c r="I6" s="18">
        <v>7979</v>
      </c>
      <c r="J6" s="18">
        <v>7905</v>
      </c>
      <c r="K6" s="18">
        <v>2110</v>
      </c>
      <c r="L6" s="18">
        <v>2110</v>
      </c>
      <c r="M6" s="18" t="s">
        <v>159</v>
      </c>
      <c r="N6" s="18" t="s">
        <v>182</v>
      </c>
      <c r="O6" s="19">
        <v>813.47069681400001</v>
      </c>
      <c r="P6" s="19">
        <v>329.2</v>
      </c>
      <c r="Q6" s="18" t="s">
        <v>161</v>
      </c>
      <c r="R6" s="18" t="s">
        <v>162</v>
      </c>
      <c r="S6" s="18">
        <v>26</v>
      </c>
      <c r="T6" s="18">
        <v>21</v>
      </c>
      <c r="U6" s="18" t="s">
        <v>57</v>
      </c>
      <c r="V6" s="18" t="s">
        <v>58</v>
      </c>
      <c r="W6" s="18" t="s">
        <v>57</v>
      </c>
      <c r="X6" s="20">
        <v>2.0660690000000002</v>
      </c>
      <c r="Y6" s="20">
        <v>12.512048</v>
      </c>
      <c r="Z6" s="20">
        <v>0.47</v>
      </c>
      <c r="AA6" s="20">
        <v>0.505</v>
      </c>
      <c r="AB6" s="20">
        <f t="shared" si="0"/>
        <v>360.47945484400003</v>
      </c>
      <c r="AC6" s="20">
        <f t="shared" si="1"/>
        <v>2038.8882697920001</v>
      </c>
      <c r="AE6" t="s">
        <v>330</v>
      </c>
      <c r="AF6">
        <v>7.9585499999999998</v>
      </c>
      <c r="AG6">
        <v>1.2414148305511538E-3</v>
      </c>
      <c r="AH6">
        <v>0.2</v>
      </c>
    </row>
    <row r="7" spans="1:34" x14ac:dyDescent="0.25">
      <c r="A7" s="18">
        <v>7</v>
      </c>
      <c r="B7" s="18">
        <v>328</v>
      </c>
      <c r="C7" s="18" t="s">
        <v>178</v>
      </c>
      <c r="D7" s="18" t="s">
        <v>179</v>
      </c>
      <c r="E7" s="18" t="s">
        <v>180</v>
      </c>
      <c r="F7" s="18" t="s">
        <v>157</v>
      </c>
      <c r="G7" s="18" t="s">
        <v>181</v>
      </c>
      <c r="H7" s="18">
        <v>7979</v>
      </c>
      <c r="I7" s="18">
        <v>7980</v>
      </c>
      <c r="J7" s="18">
        <v>7906</v>
      </c>
      <c r="K7" s="18">
        <v>2110</v>
      </c>
      <c r="L7" s="18">
        <v>2110</v>
      </c>
      <c r="M7" s="18" t="s">
        <v>159</v>
      </c>
      <c r="N7" s="18" t="s">
        <v>182</v>
      </c>
      <c r="O7" s="19">
        <v>837.415952995</v>
      </c>
      <c r="P7" s="19">
        <v>338.89</v>
      </c>
      <c r="Q7" s="18" t="s">
        <v>161</v>
      </c>
      <c r="R7" s="18" t="s">
        <v>162</v>
      </c>
      <c r="S7" s="18">
        <v>26</v>
      </c>
      <c r="T7" s="18">
        <v>21</v>
      </c>
      <c r="U7" s="18" t="s">
        <v>57</v>
      </c>
      <c r="V7" s="18" t="s">
        <v>58</v>
      </c>
      <c r="W7" s="18" t="s">
        <v>57</v>
      </c>
      <c r="X7" s="20">
        <v>2.0660690000000002</v>
      </c>
      <c r="Y7" s="20">
        <v>12.512048</v>
      </c>
      <c r="Z7" s="20">
        <v>0.47</v>
      </c>
      <c r="AA7" s="20">
        <v>0.505</v>
      </c>
      <c r="AB7" s="20">
        <f t="shared" si="0"/>
        <v>371.09016540729999</v>
      </c>
      <c r="AC7" s="20">
        <f t="shared" si="1"/>
        <v>2098.9029336264002</v>
      </c>
      <c r="AE7" t="s">
        <v>328</v>
      </c>
      <c r="AF7">
        <v>2660.082789420002</v>
      </c>
      <c r="AG7">
        <v>0.41493315054625179</v>
      </c>
      <c r="AH7">
        <v>0.1</v>
      </c>
    </row>
    <row r="8" spans="1:34" x14ac:dyDescent="0.25">
      <c r="A8" s="18">
        <v>7</v>
      </c>
      <c r="B8" s="18">
        <v>328</v>
      </c>
      <c r="C8" s="18" t="s">
        <v>178</v>
      </c>
      <c r="D8" s="18" t="s">
        <v>179</v>
      </c>
      <c r="E8" s="18" t="s">
        <v>180</v>
      </c>
      <c r="F8" s="18" t="s">
        <v>157</v>
      </c>
      <c r="G8" s="18" t="s">
        <v>181</v>
      </c>
      <c r="H8" s="18">
        <v>7980</v>
      </c>
      <c r="I8" s="18">
        <v>7981</v>
      </c>
      <c r="J8" s="18">
        <v>7907</v>
      </c>
      <c r="K8" s="18">
        <v>2110</v>
      </c>
      <c r="L8" s="18">
        <v>2110</v>
      </c>
      <c r="M8" s="18" t="s">
        <v>159</v>
      </c>
      <c r="N8" s="18" t="s">
        <v>182</v>
      </c>
      <c r="O8" s="19">
        <v>160.89659585000001</v>
      </c>
      <c r="P8" s="19">
        <v>65.112499999999997</v>
      </c>
      <c r="Q8" s="18" t="s">
        <v>161</v>
      </c>
      <c r="R8" s="18" t="s">
        <v>162</v>
      </c>
      <c r="S8" s="18">
        <v>26</v>
      </c>
      <c r="T8" s="18">
        <v>21</v>
      </c>
      <c r="U8" s="18" t="s">
        <v>57</v>
      </c>
      <c r="V8" s="18" t="s">
        <v>58</v>
      </c>
      <c r="W8" s="18" t="s">
        <v>57</v>
      </c>
      <c r="X8" s="20">
        <v>2.0660690000000002</v>
      </c>
      <c r="Y8" s="20">
        <v>12.512048</v>
      </c>
      <c r="Z8" s="20">
        <v>0.47</v>
      </c>
      <c r="AA8" s="20">
        <v>0.505</v>
      </c>
      <c r="AB8" s="20">
        <f t="shared" si="0"/>
        <v>71.299266414125</v>
      </c>
      <c r="AC8" s="20">
        <f t="shared" si="1"/>
        <v>403.27190907300002</v>
      </c>
      <c r="AF8">
        <v>6410.8707292200015</v>
      </c>
      <c r="AH8">
        <v>0.24</v>
      </c>
    </row>
    <row r="9" spans="1:34" x14ac:dyDescent="0.25">
      <c r="A9" s="18">
        <v>7</v>
      </c>
      <c r="B9" s="18">
        <v>328</v>
      </c>
      <c r="C9" s="18" t="s">
        <v>178</v>
      </c>
      <c r="D9" s="18" t="s">
        <v>179</v>
      </c>
      <c r="E9" s="18" t="s">
        <v>180</v>
      </c>
      <c r="F9" s="18" t="s">
        <v>157</v>
      </c>
      <c r="G9" s="18" t="s">
        <v>181</v>
      </c>
      <c r="H9" s="18">
        <v>7981</v>
      </c>
      <c r="I9" s="18">
        <v>7982</v>
      </c>
      <c r="J9" s="18">
        <v>7908</v>
      </c>
      <c r="K9" s="18">
        <v>2110</v>
      </c>
      <c r="L9" s="18">
        <v>2110</v>
      </c>
      <c r="M9" s="18" t="s">
        <v>159</v>
      </c>
      <c r="N9" s="18" t="s">
        <v>182</v>
      </c>
      <c r="O9" s="19">
        <v>1567.6187253799999</v>
      </c>
      <c r="P9" s="19">
        <v>634.39300000000003</v>
      </c>
      <c r="Q9" s="18" t="s">
        <v>161</v>
      </c>
      <c r="R9" s="18" t="s">
        <v>162</v>
      </c>
      <c r="S9" s="18">
        <v>26</v>
      </c>
      <c r="T9" s="18">
        <v>21</v>
      </c>
      <c r="U9" s="18" t="s">
        <v>57</v>
      </c>
      <c r="V9" s="18" t="s">
        <v>58</v>
      </c>
      <c r="W9" s="18" t="s">
        <v>57</v>
      </c>
      <c r="X9" s="20">
        <v>2.0660690000000002</v>
      </c>
      <c r="Y9" s="20">
        <v>12.512048</v>
      </c>
      <c r="Z9" s="20">
        <v>0.47</v>
      </c>
      <c r="AA9" s="20">
        <v>0.505</v>
      </c>
      <c r="AB9" s="20">
        <f t="shared" si="0"/>
        <v>694.6708468920101</v>
      </c>
      <c r="AC9" s="20">
        <f t="shared" si="1"/>
        <v>3929.0900550976799</v>
      </c>
    </row>
    <row r="10" spans="1:34" x14ac:dyDescent="0.25">
      <c r="A10" s="18">
        <v>7</v>
      </c>
      <c r="B10" s="18">
        <v>328</v>
      </c>
      <c r="C10" s="18" t="s">
        <v>178</v>
      </c>
      <c r="D10" s="18" t="s">
        <v>179</v>
      </c>
      <c r="E10" s="18" t="s">
        <v>180</v>
      </c>
      <c r="F10" s="18" t="s">
        <v>157</v>
      </c>
      <c r="G10" s="18" t="s">
        <v>181</v>
      </c>
      <c r="H10" s="18">
        <v>7982</v>
      </c>
      <c r="I10" s="18">
        <v>7983</v>
      </c>
      <c r="J10" s="18">
        <v>7909</v>
      </c>
      <c r="K10" s="18">
        <v>2110</v>
      </c>
      <c r="L10" s="18">
        <v>2110</v>
      </c>
      <c r="M10" s="18" t="s">
        <v>159</v>
      </c>
      <c r="N10" s="18" t="s">
        <v>182</v>
      </c>
      <c r="O10" s="19">
        <v>114.84500548299999</v>
      </c>
      <c r="P10" s="19">
        <v>46.476100000000002</v>
      </c>
      <c r="Q10" s="18" t="s">
        <v>161</v>
      </c>
      <c r="R10" s="18" t="s">
        <v>162</v>
      </c>
      <c r="S10" s="18">
        <v>26</v>
      </c>
      <c r="T10" s="18">
        <v>21</v>
      </c>
      <c r="U10" s="18" t="s">
        <v>57</v>
      </c>
      <c r="V10" s="18" t="s">
        <v>58</v>
      </c>
      <c r="W10" s="18" t="s">
        <v>57</v>
      </c>
      <c r="X10" s="20">
        <v>2.0660690000000002</v>
      </c>
      <c r="Y10" s="20">
        <v>12.512048</v>
      </c>
      <c r="Z10" s="20">
        <v>0.47</v>
      </c>
      <c r="AA10" s="20">
        <v>0.505</v>
      </c>
      <c r="AB10" s="20">
        <f t="shared" si="0"/>
        <v>50.892099608977006</v>
      </c>
      <c r="AC10" s="20">
        <f t="shared" si="1"/>
        <v>287.84804105613603</v>
      </c>
    </row>
    <row r="11" spans="1:34" x14ac:dyDescent="0.25">
      <c r="A11" s="18">
        <v>7</v>
      </c>
      <c r="B11" s="18">
        <v>328</v>
      </c>
      <c r="C11" s="18" t="s">
        <v>178</v>
      </c>
      <c r="D11" s="18" t="s">
        <v>179</v>
      </c>
      <c r="E11" s="18" t="s">
        <v>180</v>
      </c>
      <c r="F11" s="18" t="s">
        <v>157</v>
      </c>
      <c r="G11" s="18" t="s">
        <v>181</v>
      </c>
      <c r="H11" s="18">
        <v>7983</v>
      </c>
      <c r="I11" s="18">
        <v>7984</v>
      </c>
      <c r="J11" s="18">
        <v>7910</v>
      </c>
      <c r="K11" s="18">
        <v>2110</v>
      </c>
      <c r="L11" s="18">
        <v>2110</v>
      </c>
      <c r="M11" s="18" t="s">
        <v>159</v>
      </c>
      <c r="N11" s="18" t="s">
        <v>182</v>
      </c>
      <c r="O11" s="19">
        <v>36.499096028300002</v>
      </c>
      <c r="P11" s="19">
        <v>14.7707</v>
      </c>
      <c r="Q11" s="18" t="s">
        <v>161</v>
      </c>
      <c r="R11" s="18" t="s">
        <v>162</v>
      </c>
      <c r="S11" s="18">
        <v>26</v>
      </c>
      <c r="T11" s="18">
        <v>21</v>
      </c>
      <c r="U11" s="18" t="s">
        <v>57</v>
      </c>
      <c r="V11" s="18" t="s">
        <v>58</v>
      </c>
      <c r="W11" s="18" t="s">
        <v>57</v>
      </c>
      <c r="X11" s="20">
        <v>2.0660690000000002</v>
      </c>
      <c r="Y11" s="20">
        <v>12.512048</v>
      </c>
      <c r="Z11" s="20">
        <v>0.47</v>
      </c>
      <c r="AA11" s="20">
        <v>0.505</v>
      </c>
      <c r="AB11" s="20">
        <f t="shared" si="0"/>
        <v>16.174161250499001</v>
      </c>
      <c r="AC11" s="20">
        <f t="shared" si="1"/>
        <v>91.481795159831989</v>
      </c>
    </row>
    <row r="12" spans="1:34" x14ac:dyDescent="0.25">
      <c r="A12" s="18">
        <v>7</v>
      </c>
      <c r="B12" s="18">
        <v>328</v>
      </c>
      <c r="C12" s="18" t="s">
        <v>178</v>
      </c>
      <c r="D12" s="18" t="s">
        <v>179</v>
      </c>
      <c r="E12" s="18" t="s">
        <v>180</v>
      </c>
      <c r="F12" s="18" t="s">
        <v>157</v>
      </c>
      <c r="G12" s="18" t="s">
        <v>181</v>
      </c>
      <c r="H12" s="18">
        <v>7984</v>
      </c>
      <c r="I12" s="18">
        <v>7985</v>
      </c>
      <c r="J12" s="18">
        <v>7911</v>
      </c>
      <c r="K12" s="18">
        <v>2110</v>
      </c>
      <c r="L12" s="18">
        <v>2110</v>
      </c>
      <c r="M12" s="18" t="s">
        <v>159</v>
      </c>
      <c r="N12" s="18" t="s">
        <v>182</v>
      </c>
      <c r="O12" s="19">
        <v>20.615043315000001</v>
      </c>
      <c r="P12" s="19">
        <v>8.3426100000000005</v>
      </c>
      <c r="Q12" s="18" t="s">
        <v>161</v>
      </c>
      <c r="R12" s="18" t="s">
        <v>162</v>
      </c>
      <c r="S12" s="18">
        <v>26</v>
      </c>
      <c r="T12" s="18">
        <v>21</v>
      </c>
      <c r="U12" s="18" t="s">
        <v>57</v>
      </c>
      <c r="V12" s="18" t="s">
        <v>58</v>
      </c>
      <c r="W12" s="18" t="s">
        <v>57</v>
      </c>
      <c r="X12" s="20">
        <v>2.0660690000000002</v>
      </c>
      <c r="Y12" s="20">
        <v>12.512048</v>
      </c>
      <c r="Z12" s="20">
        <v>0.47</v>
      </c>
      <c r="AA12" s="20">
        <v>0.505</v>
      </c>
      <c r="AB12" s="20">
        <f t="shared" si="0"/>
        <v>9.1352961870477021</v>
      </c>
      <c r="AC12" s="20">
        <f t="shared" si="1"/>
        <v>51.669652698813607</v>
      </c>
      <c r="AE12" t="s">
        <v>325</v>
      </c>
      <c r="AF12" t="s">
        <v>331</v>
      </c>
      <c r="AG12" t="s">
        <v>332</v>
      </c>
      <c r="AH12" t="s">
        <v>333</v>
      </c>
    </row>
    <row r="13" spans="1:34" x14ac:dyDescent="0.25">
      <c r="A13" s="18">
        <v>7</v>
      </c>
      <c r="B13" s="18">
        <v>328</v>
      </c>
      <c r="C13" s="18" t="s">
        <v>178</v>
      </c>
      <c r="D13" s="18" t="s">
        <v>179</v>
      </c>
      <c r="E13" s="18" t="s">
        <v>180</v>
      </c>
      <c r="F13" s="18" t="s">
        <v>157</v>
      </c>
      <c r="G13" s="18" t="s">
        <v>181</v>
      </c>
      <c r="H13" s="18">
        <v>7985</v>
      </c>
      <c r="I13" s="18">
        <v>7986</v>
      </c>
      <c r="J13" s="18">
        <v>7912</v>
      </c>
      <c r="K13" s="18">
        <v>2110</v>
      </c>
      <c r="L13" s="18">
        <v>2110</v>
      </c>
      <c r="M13" s="18" t="s">
        <v>159</v>
      </c>
      <c r="N13" s="18" t="s">
        <v>182</v>
      </c>
      <c r="O13" s="19">
        <v>15.4273618428</v>
      </c>
      <c r="P13" s="19">
        <v>6.2432299999999996</v>
      </c>
      <c r="Q13" s="18" t="s">
        <v>161</v>
      </c>
      <c r="R13" s="18" t="s">
        <v>162</v>
      </c>
      <c r="S13" s="18">
        <v>26</v>
      </c>
      <c r="T13" s="18">
        <v>21</v>
      </c>
      <c r="U13" s="18" t="s">
        <v>57</v>
      </c>
      <c r="V13" s="18" t="s">
        <v>58</v>
      </c>
      <c r="W13" s="18" t="s">
        <v>57</v>
      </c>
      <c r="X13" s="20">
        <v>2.0660690000000002</v>
      </c>
      <c r="Y13" s="20">
        <v>12.512048</v>
      </c>
      <c r="Z13" s="20">
        <v>0.47</v>
      </c>
      <c r="AA13" s="20">
        <v>0.505</v>
      </c>
      <c r="AB13" s="20">
        <f t="shared" si="0"/>
        <v>6.8364403003211001</v>
      </c>
      <c r="AC13" s="20">
        <f t="shared" si="1"/>
        <v>38.667218750344801</v>
      </c>
      <c r="AE13" t="s">
        <v>25</v>
      </c>
      <c r="AF13">
        <v>25.396746826077614</v>
      </c>
      <c r="AG13">
        <v>1</v>
      </c>
      <c r="AH13">
        <v>25.396746826077614</v>
      </c>
    </row>
    <row r="14" spans="1:34" x14ac:dyDescent="0.25">
      <c r="A14" s="18">
        <v>7</v>
      </c>
      <c r="B14" s="18">
        <v>328</v>
      </c>
      <c r="C14" s="18" t="s">
        <v>178</v>
      </c>
      <c r="D14" s="18" t="s">
        <v>179</v>
      </c>
      <c r="E14" s="18" t="s">
        <v>180</v>
      </c>
      <c r="F14" s="18" t="s">
        <v>157</v>
      </c>
      <c r="G14" s="18" t="s">
        <v>181</v>
      </c>
      <c r="H14" s="18">
        <v>9445</v>
      </c>
      <c r="I14" s="18">
        <v>9446</v>
      </c>
      <c r="J14" s="18">
        <v>9403</v>
      </c>
      <c r="K14" s="18">
        <v>2120</v>
      </c>
      <c r="L14" s="18">
        <v>2120</v>
      </c>
      <c r="M14" s="18" t="s">
        <v>159</v>
      </c>
      <c r="N14" s="18" t="s">
        <v>182</v>
      </c>
      <c r="O14" s="19">
        <v>156.11065217699999</v>
      </c>
      <c r="P14" s="19">
        <v>63.175699999999999</v>
      </c>
      <c r="Q14" s="18" t="s">
        <v>161</v>
      </c>
      <c r="R14" s="18" t="s">
        <v>162</v>
      </c>
      <c r="S14" s="18">
        <v>27</v>
      </c>
      <c r="T14" s="18">
        <v>22</v>
      </c>
      <c r="U14" s="18" t="s">
        <v>59</v>
      </c>
      <c r="V14" s="18" t="s">
        <v>60</v>
      </c>
      <c r="W14" s="18" t="s">
        <v>61</v>
      </c>
      <c r="X14" s="20">
        <v>1.2824150000000001</v>
      </c>
      <c r="Y14" s="20">
        <v>9.8094619999999999</v>
      </c>
      <c r="Z14" s="20">
        <v>0.47</v>
      </c>
      <c r="AA14" s="20">
        <v>0.505</v>
      </c>
      <c r="AB14" s="20">
        <f t="shared" si="0"/>
        <v>42.939256617215001</v>
      </c>
      <c r="AC14" s="20">
        <f t="shared" si="1"/>
        <v>306.76121609433301</v>
      </c>
      <c r="AE14" t="s">
        <v>58</v>
      </c>
      <c r="AF14">
        <v>6362.6827128759223</v>
      </c>
      <c r="AG14">
        <v>0.66666666666666663</v>
      </c>
      <c r="AH14">
        <v>4241.7884752506143</v>
      </c>
    </row>
    <row r="15" spans="1:34" x14ac:dyDescent="0.25">
      <c r="A15" s="18">
        <v>7</v>
      </c>
      <c r="B15" s="18">
        <v>328</v>
      </c>
      <c r="C15" s="18" t="s">
        <v>178</v>
      </c>
      <c r="D15" s="18" t="s">
        <v>179</v>
      </c>
      <c r="E15" s="18" t="s">
        <v>180</v>
      </c>
      <c r="F15" s="18" t="s">
        <v>157</v>
      </c>
      <c r="G15" s="18" t="s">
        <v>181</v>
      </c>
      <c r="H15" s="18">
        <v>9446</v>
      </c>
      <c r="I15" s="18">
        <v>9447</v>
      </c>
      <c r="J15" s="18">
        <v>9404</v>
      </c>
      <c r="K15" s="18">
        <v>2120</v>
      </c>
      <c r="L15" s="18">
        <v>2120</v>
      </c>
      <c r="M15" s="18" t="s">
        <v>159</v>
      </c>
      <c r="N15" s="18" t="s">
        <v>182</v>
      </c>
      <c r="O15" s="19">
        <v>14.7146894516</v>
      </c>
      <c r="P15" s="19">
        <v>5.9548199999999998</v>
      </c>
      <c r="Q15" s="18" t="s">
        <v>161</v>
      </c>
      <c r="R15" s="18" t="s">
        <v>162</v>
      </c>
      <c r="S15" s="18">
        <v>27</v>
      </c>
      <c r="T15" s="18">
        <v>22</v>
      </c>
      <c r="U15" s="18" t="s">
        <v>59</v>
      </c>
      <c r="V15" s="18" t="s">
        <v>60</v>
      </c>
      <c r="W15" s="18" t="s">
        <v>61</v>
      </c>
      <c r="X15" s="20">
        <v>1.2824150000000001</v>
      </c>
      <c r="Y15" s="20">
        <v>9.8094619999999999</v>
      </c>
      <c r="Z15" s="20">
        <v>0.47</v>
      </c>
      <c r="AA15" s="20">
        <v>0.505</v>
      </c>
      <c r="AB15" s="20">
        <f t="shared" si="0"/>
        <v>4.0473717598590007</v>
      </c>
      <c r="AC15" s="20">
        <f t="shared" si="1"/>
        <v>28.9147223508858</v>
      </c>
      <c r="AE15" t="s">
        <v>60</v>
      </c>
      <c r="AF15">
        <v>855.72366266110043</v>
      </c>
      <c r="AG15">
        <v>0.66666666666666663</v>
      </c>
      <c r="AH15">
        <v>570.48244177406696</v>
      </c>
    </row>
    <row r="16" spans="1:34" x14ac:dyDescent="0.25">
      <c r="A16" s="18">
        <v>7</v>
      </c>
      <c r="B16" s="18">
        <v>328</v>
      </c>
      <c r="C16" s="18" t="s">
        <v>178</v>
      </c>
      <c r="D16" s="18" t="s">
        <v>179</v>
      </c>
      <c r="E16" s="18" t="s">
        <v>180</v>
      </c>
      <c r="F16" s="18" t="s">
        <v>157</v>
      </c>
      <c r="G16" s="18" t="s">
        <v>181</v>
      </c>
      <c r="H16" s="18">
        <v>9447</v>
      </c>
      <c r="I16" s="18">
        <v>9448</v>
      </c>
      <c r="J16" s="18">
        <v>9405</v>
      </c>
      <c r="K16" s="18">
        <v>2120</v>
      </c>
      <c r="L16" s="18">
        <v>2120</v>
      </c>
      <c r="M16" s="18" t="s">
        <v>159</v>
      </c>
      <c r="N16" s="18" t="s">
        <v>182</v>
      </c>
      <c r="O16" s="19">
        <v>29.033614894799999</v>
      </c>
      <c r="P16" s="19">
        <v>11.749499999999999</v>
      </c>
      <c r="Q16" s="18" t="s">
        <v>161</v>
      </c>
      <c r="R16" s="18" t="s">
        <v>162</v>
      </c>
      <c r="S16" s="18">
        <v>27</v>
      </c>
      <c r="T16" s="18">
        <v>22</v>
      </c>
      <c r="U16" s="18" t="s">
        <v>59</v>
      </c>
      <c r="V16" s="18" t="s">
        <v>60</v>
      </c>
      <c r="W16" s="18" t="s">
        <v>61</v>
      </c>
      <c r="X16" s="20">
        <v>1.2824150000000001</v>
      </c>
      <c r="Y16" s="20">
        <v>9.8094619999999999</v>
      </c>
      <c r="Z16" s="20">
        <v>0.47</v>
      </c>
      <c r="AA16" s="20">
        <v>0.505</v>
      </c>
      <c r="AB16" s="20">
        <f t="shared" si="0"/>
        <v>7.9858995725250006</v>
      </c>
      <c r="AC16" s="20">
        <f t="shared" si="1"/>
        <v>57.051855515654992</v>
      </c>
      <c r="AE16" t="s">
        <v>62</v>
      </c>
      <c r="AF16">
        <v>2004.9297190734642</v>
      </c>
      <c r="AG16">
        <v>0.66666666666666663</v>
      </c>
      <c r="AH16">
        <v>1336.6198127156426</v>
      </c>
    </row>
    <row r="17" spans="1:34" x14ac:dyDescent="0.25">
      <c r="A17" s="18">
        <v>7</v>
      </c>
      <c r="B17" s="18">
        <v>328</v>
      </c>
      <c r="C17" s="18" t="s">
        <v>178</v>
      </c>
      <c r="D17" s="18" t="s">
        <v>179</v>
      </c>
      <c r="E17" s="18" t="s">
        <v>180</v>
      </c>
      <c r="F17" s="18" t="s">
        <v>157</v>
      </c>
      <c r="G17" s="18" t="s">
        <v>181</v>
      </c>
      <c r="H17" s="18">
        <v>9448</v>
      </c>
      <c r="I17" s="18">
        <v>9449</v>
      </c>
      <c r="J17" s="18">
        <v>9406</v>
      </c>
      <c r="K17" s="18">
        <v>2120</v>
      </c>
      <c r="L17" s="18">
        <v>2120</v>
      </c>
      <c r="M17" s="18" t="s">
        <v>159</v>
      </c>
      <c r="N17" s="18" t="s">
        <v>182</v>
      </c>
      <c r="O17" s="19">
        <v>72.205271632800006</v>
      </c>
      <c r="P17" s="19">
        <v>29.220400000000001</v>
      </c>
      <c r="Q17" s="18" t="s">
        <v>161</v>
      </c>
      <c r="R17" s="18" t="s">
        <v>162</v>
      </c>
      <c r="S17" s="18">
        <v>27</v>
      </c>
      <c r="T17" s="18">
        <v>22</v>
      </c>
      <c r="U17" s="18" t="s">
        <v>59</v>
      </c>
      <c r="V17" s="18" t="s">
        <v>60</v>
      </c>
      <c r="W17" s="18" t="s">
        <v>61</v>
      </c>
      <c r="X17" s="20">
        <v>1.2824150000000001</v>
      </c>
      <c r="Y17" s="20">
        <v>9.8094619999999999</v>
      </c>
      <c r="Z17" s="20">
        <v>0.47</v>
      </c>
      <c r="AA17" s="20">
        <v>0.505</v>
      </c>
      <c r="AB17" s="20">
        <f t="shared" si="0"/>
        <v>19.860520010980004</v>
      </c>
      <c r="AC17" s="20">
        <f t="shared" si="1"/>
        <v>141.88501969527599</v>
      </c>
      <c r="AE17" t="s">
        <v>330</v>
      </c>
      <c r="AF17">
        <v>19.666005336980682</v>
      </c>
      <c r="AG17">
        <v>1.1666666666666667</v>
      </c>
      <c r="AH17">
        <v>22.943672893144129</v>
      </c>
    </row>
    <row r="18" spans="1:34" x14ac:dyDescent="0.25">
      <c r="A18" s="18">
        <v>7</v>
      </c>
      <c r="B18" s="18">
        <v>328</v>
      </c>
      <c r="C18" s="18" t="s">
        <v>178</v>
      </c>
      <c r="D18" s="18" t="s">
        <v>179</v>
      </c>
      <c r="E18" s="18" t="s">
        <v>180</v>
      </c>
      <c r="F18" s="18" t="s">
        <v>157</v>
      </c>
      <c r="G18" s="18" t="s">
        <v>181</v>
      </c>
      <c r="H18" s="18">
        <v>9449</v>
      </c>
      <c r="I18" s="18">
        <v>9450</v>
      </c>
      <c r="J18" s="18">
        <v>9407</v>
      </c>
      <c r="K18" s="18">
        <v>2120</v>
      </c>
      <c r="L18" s="18">
        <v>2120</v>
      </c>
      <c r="M18" s="18" t="s">
        <v>159</v>
      </c>
      <c r="N18" s="18" t="s">
        <v>182</v>
      </c>
      <c r="O18" s="19">
        <v>43.498737998199999</v>
      </c>
      <c r="P18" s="19">
        <v>17.603300000000001</v>
      </c>
      <c r="Q18" s="18" t="s">
        <v>161</v>
      </c>
      <c r="R18" s="18" t="s">
        <v>162</v>
      </c>
      <c r="S18" s="18">
        <v>27</v>
      </c>
      <c r="T18" s="18">
        <v>22</v>
      </c>
      <c r="U18" s="18" t="s">
        <v>59</v>
      </c>
      <c r="V18" s="18" t="s">
        <v>60</v>
      </c>
      <c r="W18" s="18" t="s">
        <v>61</v>
      </c>
      <c r="X18" s="20">
        <v>1.2824150000000001</v>
      </c>
      <c r="Y18" s="20">
        <v>9.8094619999999999</v>
      </c>
      <c r="Z18" s="20">
        <v>0.47</v>
      </c>
      <c r="AA18" s="20">
        <v>0.505</v>
      </c>
      <c r="AB18" s="20">
        <f t="shared" si="0"/>
        <v>11.964610063835003</v>
      </c>
      <c r="AC18" s="20">
        <f t="shared" si="1"/>
        <v>85.476056700177011</v>
      </c>
      <c r="AE18" t="s">
        <v>328</v>
      </c>
      <c r="AF18">
        <v>6573.2077242141122</v>
      </c>
      <c r="AG18">
        <v>0.83333333333333337</v>
      </c>
      <c r="AH18">
        <v>5477.67310351176</v>
      </c>
    </row>
    <row r="19" spans="1:34" x14ac:dyDescent="0.25">
      <c r="A19" s="18">
        <v>7</v>
      </c>
      <c r="B19" s="18">
        <v>328</v>
      </c>
      <c r="C19" s="18" t="s">
        <v>178</v>
      </c>
      <c r="D19" s="18" t="s">
        <v>179</v>
      </c>
      <c r="E19" s="18" t="s">
        <v>180</v>
      </c>
      <c r="F19" s="18" t="s">
        <v>157</v>
      </c>
      <c r="G19" s="18" t="s">
        <v>181</v>
      </c>
      <c r="H19" s="18">
        <v>9450</v>
      </c>
      <c r="I19" s="18">
        <v>9451</v>
      </c>
      <c r="J19" s="18">
        <v>9408</v>
      </c>
      <c r="K19" s="18">
        <v>2120</v>
      </c>
      <c r="L19" s="18">
        <v>2120</v>
      </c>
      <c r="M19" s="18" t="s">
        <v>159</v>
      </c>
      <c r="N19" s="18" t="s">
        <v>182</v>
      </c>
      <c r="O19" s="19">
        <v>8.9798514332800004</v>
      </c>
      <c r="P19" s="19">
        <v>3.63402</v>
      </c>
      <c r="Q19" s="18" t="s">
        <v>161</v>
      </c>
      <c r="R19" s="18" t="s">
        <v>162</v>
      </c>
      <c r="S19" s="18">
        <v>27</v>
      </c>
      <c r="T19" s="18">
        <v>22</v>
      </c>
      <c r="U19" s="18" t="s">
        <v>59</v>
      </c>
      <c r="V19" s="18" t="s">
        <v>60</v>
      </c>
      <c r="W19" s="18" t="s">
        <v>61</v>
      </c>
      <c r="X19" s="20">
        <v>1.2824150000000001</v>
      </c>
      <c r="Y19" s="20">
        <v>9.8094619999999999</v>
      </c>
      <c r="Z19" s="20">
        <v>0.47</v>
      </c>
      <c r="AA19" s="20">
        <v>0.505</v>
      </c>
      <c r="AB19" s="20">
        <f t="shared" si="0"/>
        <v>2.4699705318990004</v>
      </c>
      <c r="AC19" s="20">
        <f t="shared" si="1"/>
        <v>17.6456516431338</v>
      </c>
      <c r="AF19">
        <v>15841.60657098766</v>
      </c>
    </row>
    <row r="20" spans="1:34" x14ac:dyDescent="0.25">
      <c r="A20" s="18">
        <v>7</v>
      </c>
      <c r="B20" s="18">
        <v>328</v>
      </c>
      <c r="C20" s="18" t="s">
        <v>178</v>
      </c>
      <c r="D20" s="18" t="s">
        <v>179</v>
      </c>
      <c r="E20" s="18" t="s">
        <v>180</v>
      </c>
      <c r="F20" s="18" t="s">
        <v>157</v>
      </c>
      <c r="G20" s="18" t="s">
        <v>181</v>
      </c>
      <c r="H20" s="18">
        <v>9451</v>
      </c>
      <c r="I20" s="18">
        <v>9452</v>
      </c>
      <c r="J20" s="18">
        <v>9409</v>
      </c>
      <c r="K20" s="18">
        <v>2120</v>
      </c>
      <c r="L20" s="18">
        <v>2120</v>
      </c>
      <c r="M20" s="18" t="s">
        <v>159</v>
      </c>
      <c r="N20" s="18" t="s">
        <v>182</v>
      </c>
      <c r="O20" s="19">
        <v>30.985985850599999</v>
      </c>
      <c r="P20" s="19">
        <v>12.5396</v>
      </c>
      <c r="Q20" s="18" t="s">
        <v>161</v>
      </c>
      <c r="R20" s="18" t="s">
        <v>162</v>
      </c>
      <c r="S20" s="18">
        <v>27</v>
      </c>
      <c r="T20" s="18">
        <v>22</v>
      </c>
      <c r="U20" s="18" t="s">
        <v>59</v>
      </c>
      <c r="V20" s="18" t="s">
        <v>60</v>
      </c>
      <c r="W20" s="18" t="s">
        <v>61</v>
      </c>
      <c r="X20" s="20">
        <v>1.2824150000000001</v>
      </c>
      <c r="Y20" s="20">
        <v>9.8094619999999999</v>
      </c>
      <c r="Z20" s="20">
        <v>0.47</v>
      </c>
      <c r="AA20" s="20">
        <v>0.505</v>
      </c>
      <c r="AB20" s="20">
        <f t="shared" si="0"/>
        <v>8.5229147010200013</v>
      </c>
      <c r="AC20" s="20">
        <f t="shared" si="1"/>
        <v>60.888331199123996</v>
      </c>
    </row>
    <row r="21" spans="1:34" x14ac:dyDescent="0.25">
      <c r="A21" s="18">
        <v>7</v>
      </c>
      <c r="B21" s="18">
        <v>328</v>
      </c>
      <c r="C21" s="18" t="s">
        <v>178</v>
      </c>
      <c r="D21" s="18" t="s">
        <v>179</v>
      </c>
      <c r="E21" s="18" t="s">
        <v>180</v>
      </c>
      <c r="F21" s="18" t="s">
        <v>157</v>
      </c>
      <c r="G21" s="18" t="s">
        <v>181</v>
      </c>
      <c r="H21" s="18">
        <v>9452</v>
      </c>
      <c r="I21" s="18">
        <v>9453</v>
      </c>
      <c r="J21" s="18">
        <v>9410</v>
      </c>
      <c r="K21" s="18">
        <v>2120</v>
      </c>
      <c r="L21" s="18">
        <v>2120</v>
      </c>
      <c r="M21" s="18" t="s">
        <v>159</v>
      </c>
      <c r="N21" s="18" t="s">
        <v>182</v>
      </c>
      <c r="O21" s="19">
        <v>40.589222402099999</v>
      </c>
      <c r="P21" s="19">
        <v>16.425899999999999</v>
      </c>
      <c r="Q21" s="18" t="s">
        <v>161</v>
      </c>
      <c r="R21" s="18" t="s">
        <v>162</v>
      </c>
      <c r="S21" s="18">
        <v>27</v>
      </c>
      <c r="T21" s="18">
        <v>22</v>
      </c>
      <c r="U21" s="18" t="s">
        <v>59</v>
      </c>
      <c r="V21" s="18" t="s">
        <v>60</v>
      </c>
      <c r="W21" s="18" t="s">
        <v>61</v>
      </c>
      <c r="X21" s="20">
        <v>1.2824150000000001</v>
      </c>
      <c r="Y21" s="20">
        <v>9.8094619999999999</v>
      </c>
      <c r="Z21" s="20">
        <v>0.47</v>
      </c>
      <c r="AA21" s="20">
        <v>0.505</v>
      </c>
      <c r="AB21" s="20">
        <f t="shared" si="0"/>
        <v>11.164354890704999</v>
      </c>
      <c r="AC21" s="20">
        <f t="shared" si="1"/>
        <v>79.758974723571001</v>
      </c>
      <c r="AE21" t="s">
        <v>334</v>
      </c>
      <c r="AF21">
        <v>19329</v>
      </c>
    </row>
    <row r="22" spans="1:34" x14ac:dyDescent="0.25">
      <c r="A22" s="18">
        <v>7</v>
      </c>
      <c r="B22" s="18">
        <v>328</v>
      </c>
      <c r="C22" s="18" t="s">
        <v>178</v>
      </c>
      <c r="D22" s="18" t="s">
        <v>179</v>
      </c>
      <c r="E22" s="18" t="s">
        <v>180</v>
      </c>
      <c r="F22" s="18" t="s">
        <v>157</v>
      </c>
      <c r="G22" s="18" t="s">
        <v>181</v>
      </c>
      <c r="H22" s="18">
        <v>9453</v>
      </c>
      <c r="I22" s="18">
        <v>9454</v>
      </c>
      <c r="J22" s="18">
        <v>9411</v>
      </c>
      <c r="K22" s="18">
        <v>2120</v>
      </c>
      <c r="L22" s="18">
        <v>2120</v>
      </c>
      <c r="M22" s="18" t="s">
        <v>159</v>
      </c>
      <c r="N22" s="18" t="s">
        <v>182</v>
      </c>
      <c r="O22" s="19">
        <v>179.61435556800001</v>
      </c>
      <c r="P22" s="19">
        <v>72.687299999999993</v>
      </c>
      <c r="Q22" s="18" t="s">
        <v>161</v>
      </c>
      <c r="R22" s="18" t="s">
        <v>162</v>
      </c>
      <c r="S22" s="18">
        <v>27</v>
      </c>
      <c r="T22" s="18">
        <v>22</v>
      </c>
      <c r="U22" s="18" t="s">
        <v>59</v>
      </c>
      <c r="V22" s="18" t="s">
        <v>60</v>
      </c>
      <c r="W22" s="18" t="s">
        <v>61</v>
      </c>
      <c r="X22" s="20">
        <v>1.2824150000000001</v>
      </c>
      <c r="Y22" s="20">
        <v>9.8094619999999999</v>
      </c>
      <c r="Z22" s="20">
        <v>0.47</v>
      </c>
      <c r="AA22" s="20">
        <v>0.505</v>
      </c>
      <c r="AB22" s="20">
        <f t="shared" si="0"/>
        <v>49.404100429635001</v>
      </c>
      <c r="AC22" s="20">
        <f t="shared" si="1"/>
        <v>352.94653708013698</v>
      </c>
      <c r="AE22" t="s">
        <v>335</v>
      </c>
      <c r="AF22">
        <v>0.81957714165180096</v>
      </c>
    </row>
    <row r="23" spans="1:34" x14ac:dyDescent="0.25">
      <c r="A23" s="18">
        <v>7</v>
      </c>
      <c r="B23" s="18">
        <v>328</v>
      </c>
      <c r="C23" s="18" t="s">
        <v>178</v>
      </c>
      <c r="D23" s="18" t="s">
        <v>179</v>
      </c>
      <c r="E23" s="18" t="s">
        <v>180</v>
      </c>
      <c r="F23" s="18" t="s">
        <v>157</v>
      </c>
      <c r="G23" s="18" t="s">
        <v>181</v>
      </c>
      <c r="H23" s="18">
        <v>9454</v>
      </c>
      <c r="I23" s="18">
        <v>9455</v>
      </c>
      <c r="J23" s="18">
        <v>9412</v>
      </c>
      <c r="K23" s="18">
        <v>2120</v>
      </c>
      <c r="L23" s="18">
        <v>2120</v>
      </c>
      <c r="M23" s="18" t="s">
        <v>159</v>
      </c>
      <c r="N23" s="18" t="s">
        <v>182</v>
      </c>
      <c r="O23" s="19">
        <v>36.422555252599999</v>
      </c>
      <c r="P23" s="19">
        <v>14.739699999999999</v>
      </c>
      <c r="Q23" s="18" t="s">
        <v>161</v>
      </c>
      <c r="R23" s="18" t="s">
        <v>162</v>
      </c>
      <c r="S23" s="18">
        <v>27</v>
      </c>
      <c r="T23" s="18">
        <v>22</v>
      </c>
      <c r="U23" s="18" t="s">
        <v>59</v>
      </c>
      <c r="V23" s="18" t="s">
        <v>60</v>
      </c>
      <c r="W23" s="18" t="s">
        <v>61</v>
      </c>
      <c r="X23" s="20">
        <v>1.2824150000000001</v>
      </c>
      <c r="Y23" s="20">
        <v>9.8094619999999999</v>
      </c>
      <c r="Z23" s="20">
        <v>0.47</v>
      </c>
      <c r="AA23" s="20">
        <v>0.505</v>
      </c>
      <c r="AB23" s="20">
        <f t="shared" si="0"/>
        <v>10.018278559015</v>
      </c>
      <c r="AC23" s="20">
        <f t="shared" si="1"/>
        <v>71.571320885492995</v>
      </c>
    </row>
    <row r="24" spans="1:34" x14ac:dyDescent="0.25">
      <c r="A24" s="18">
        <v>7</v>
      </c>
      <c r="B24" s="18">
        <v>328</v>
      </c>
      <c r="C24" s="18" t="s">
        <v>178</v>
      </c>
      <c r="D24" s="18" t="s">
        <v>179</v>
      </c>
      <c r="E24" s="18" t="s">
        <v>180</v>
      </c>
      <c r="F24" s="18" t="s">
        <v>157</v>
      </c>
      <c r="G24" s="18" t="s">
        <v>181</v>
      </c>
      <c r="H24" s="18">
        <v>9455</v>
      </c>
      <c r="I24" s="18">
        <v>9456</v>
      </c>
      <c r="J24" s="18">
        <v>9413</v>
      </c>
      <c r="K24" s="18">
        <v>2120</v>
      </c>
      <c r="L24" s="18">
        <v>2120</v>
      </c>
      <c r="M24" s="18" t="s">
        <v>159</v>
      </c>
      <c r="N24" s="18" t="s">
        <v>182</v>
      </c>
      <c r="O24" s="19">
        <v>61.973372246899999</v>
      </c>
      <c r="P24" s="19">
        <v>25.079699999999999</v>
      </c>
      <c r="Q24" s="18" t="s">
        <v>161</v>
      </c>
      <c r="R24" s="18" t="s">
        <v>162</v>
      </c>
      <c r="S24" s="18">
        <v>27</v>
      </c>
      <c r="T24" s="18">
        <v>22</v>
      </c>
      <c r="U24" s="18" t="s">
        <v>59</v>
      </c>
      <c r="V24" s="18" t="s">
        <v>60</v>
      </c>
      <c r="W24" s="18" t="s">
        <v>61</v>
      </c>
      <c r="X24" s="20">
        <v>1.2824150000000001</v>
      </c>
      <c r="Y24" s="20">
        <v>9.8094619999999999</v>
      </c>
      <c r="Z24" s="20">
        <v>0.47</v>
      </c>
      <c r="AA24" s="20">
        <v>0.505</v>
      </c>
      <c r="AB24" s="20">
        <f t="shared" si="0"/>
        <v>17.046169242015001</v>
      </c>
      <c r="AC24" s="20">
        <f t="shared" si="1"/>
        <v>121.779090240093</v>
      </c>
      <c r="AE24" t="s">
        <v>336</v>
      </c>
      <c r="AF24">
        <v>3248</v>
      </c>
    </row>
    <row r="25" spans="1:34" x14ac:dyDescent="0.25">
      <c r="A25" s="18">
        <v>7</v>
      </c>
      <c r="B25" s="18">
        <v>328</v>
      </c>
      <c r="C25" s="18" t="s">
        <v>178</v>
      </c>
      <c r="D25" s="18" t="s">
        <v>179</v>
      </c>
      <c r="E25" s="18" t="s">
        <v>180</v>
      </c>
      <c r="F25" s="18" t="s">
        <v>157</v>
      </c>
      <c r="G25" s="18" t="s">
        <v>181</v>
      </c>
      <c r="H25" s="18">
        <v>9456</v>
      </c>
      <c r="I25" s="18">
        <v>9457</v>
      </c>
      <c r="J25" s="18">
        <v>9414</v>
      </c>
      <c r="K25" s="18">
        <v>2120</v>
      </c>
      <c r="L25" s="18">
        <v>2120</v>
      </c>
      <c r="M25" s="18" t="s">
        <v>159</v>
      </c>
      <c r="N25" s="18" t="s">
        <v>182</v>
      </c>
      <c r="O25" s="19">
        <v>6.8960161096399997</v>
      </c>
      <c r="P25" s="19">
        <v>2.7907199999999999</v>
      </c>
      <c r="Q25" s="18" t="s">
        <v>161</v>
      </c>
      <c r="R25" s="18" t="s">
        <v>162</v>
      </c>
      <c r="S25" s="18">
        <v>27</v>
      </c>
      <c r="T25" s="18">
        <v>22</v>
      </c>
      <c r="U25" s="18" t="s">
        <v>59</v>
      </c>
      <c r="V25" s="18" t="s">
        <v>60</v>
      </c>
      <c r="W25" s="18" t="s">
        <v>61</v>
      </c>
      <c r="X25" s="20">
        <v>1.2824150000000001</v>
      </c>
      <c r="Y25" s="20">
        <v>9.8094619999999999</v>
      </c>
      <c r="Z25" s="20">
        <v>0.47</v>
      </c>
      <c r="AA25" s="20">
        <v>0.505</v>
      </c>
      <c r="AB25" s="20">
        <f t="shared" si="0"/>
        <v>1.8967964300640001</v>
      </c>
      <c r="AC25" s="20">
        <f t="shared" si="1"/>
        <v>13.5508535873568</v>
      </c>
      <c r="AE25" t="s">
        <v>337</v>
      </c>
      <c r="AF25">
        <v>2662</v>
      </c>
    </row>
    <row r="26" spans="1:34" x14ac:dyDescent="0.25">
      <c r="A26" s="18">
        <v>7</v>
      </c>
      <c r="B26" s="18">
        <v>328</v>
      </c>
      <c r="C26" s="18" t="s">
        <v>178</v>
      </c>
      <c r="D26" s="18" t="s">
        <v>179</v>
      </c>
      <c r="E26" s="18" t="s">
        <v>180</v>
      </c>
      <c r="F26" s="18" t="s">
        <v>157</v>
      </c>
      <c r="G26" s="18" t="s">
        <v>181</v>
      </c>
      <c r="H26" s="18">
        <v>9457</v>
      </c>
      <c r="I26" s="18">
        <v>9458</v>
      </c>
      <c r="J26" s="18">
        <v>9415</v>
      </c>
      <c r="K26" s="18">
        <v>2120</v>
      </c>
      <c r="L26" s="18">
        <v>2120</v>
      </c>
      <c r="M26" s="18" t="s">
        <v>159</v>
      </c>
      <c r="N26" s="18" t="s">
        <v>182</v>
      </c>
      <c r="O26" s="19">
        <v>5.0152357789600002</v>
      </c>
      <c r="P26" s="19">
        <v>2.0295899999999998</v>
      </c>
      <c r="Q26" s="18" t="s">
        <v>161</v>
      </c>
      <c r="R26" s="18" t="s">
        <v>162</v>
      </c>
      <c r="S26" s="18">
        <v>27</v>
      </c>
      <c r="T26" s="18">
        <v>22</v>
      </c>
      <c r="U26" s="18" t="s">
        <v>59</v>
      </c>
      <c r="V26" s="18" t="s">
        <v>60</v>
      </c>
      <c r="W26" s="18" t="s">
        <v>61</v>
      </c>
      <c r="X26" s="20">
        <v>1.2824150000000001</v>
      </c>
      <c r="Y26" s="20">
        <v>9.8094619999999999</v>
      </c>
      <c r="Z26" s="20">
        <v>0.47</v>
      </c>
      <c r="AA26" s="20">
        <v>0.505</v>
      </c>
      <c r="AB26" s="20">
        <f t="shared" si="0"/>
        <v>1.3794716297205001</v>
      </c>
      <c r="AC26" s="20">
        <f t="shared" si="1"/>
        <v>9.8550470603870988</v>
      </c>
    </row>
    <row r="27" spans="1:34" x14ac:dyDescent="0.25">
      <c r="A27" s="18">
        <v>7</v>
      </c>
      <c r="B27" s="18">
        <v>328</v>
      </c>
      <c r="C27" s="18" t="s">
        <v>178</v>
      </c>
      <c r="D27" s="18" t="s">
        <v>179</v>
      </c>
      <c r="E27" s="18" t="s">
        <v>180</v>
      </c>
      <c r="F27" s="18" t="s">
        <v>157</v>
      </c>
      <c r="G27" s="18" t="s">
        <v>181</v>
      </c>
      <c r="H27" s="18">
        <v>9459</v>
      </c>
      <c r="I27" s="18">
        <v>9460</v>
      </c>
      <c r="J27" s="18">
        <v>9417</v>
      </c>
      <c r="K27" s="18">
        <v>2120</v>
      </c>
      <c r="L27" s="18">
        <v>2120</v>
      </c>
      <c r="M27" s="18" t="s">
        <v>159</v>
      </c>
      <c r="N27" s="18" t="s">
        <v>182</v>
      </c>
      <c r="O27" s="19">
        <v>13.580350022599999</v>
      </c>
      <c r="P27" s="19">
        <v>5.4957700000000003</v>
      </c>
      <c r="Q27" s="18" t="s">
        <v>161</v>
      </c>
      <c r="R27" s="18" t="s">
        <v>162</v>
      </c>
      <c r="S27" s="18">
        <v>27</v>
      </c>
      <c r="T27" s="18">
        <v>22</v>
      </c>
      <c r="U27" s="18" t="s">
        <v>59</v>
      </c>
      <c r="V27" s="18" t="s">
        <v>60</v>
      </c>
      <c r="W27" s="18" t="s">
        <v>61</v>
      </c>
      <c r="X27" s="20">
        <v>1.2824150000000001</v>
      </c>
      <c r="Y27" s="20">
        <v>9.8094619999999999</v>
      </c>
      <c r="Z27" s="20">
        <v>0.47</v>
      </c>
      <c r="AA27" s="20">
        <v>0.505</v>
      </c>
      <c r="AB27" s="20">
        <f t="shared" si="0"/>
        <v>3.7353646788115005</v>
      </c>
      <c r="AC27" s="20">
        <f t="shared" si="1"/>
        <v>26.685720752991301</v>
      </c>
    </row>
    <row r="28" spans="1:34" x14ac:dyDescent="0.25">
      <c r="A28" s="18">
        <v>7</v>
      </c>
      <c r="B28" s="18">
        <v>328</v>
      </c>
      <c r="C28" s="18" t="s">
        <v>178</v>
      </c>
      <c r="D28" s="18" t="s">
        <v>179</v>
      </c>
      <c r="E28" s="18" t="s">
        <v>180</v>
      </c>
      <c r="F28" s="18" t="s">
        <v>157</v>
      </c>
      <c r="G28" s="18" t="s">
        <v>181</v>
      </c>
      <c r="H28" s="18">
        <v>9460</v>
      </c>
      <c r="I28" s="18">
        <v>9461</v>
      </c>
      <c r="J28" s="18">
        <v>9418</v>
      </c>
      <c r="K28" s="18">
        <v>2120</v>
      </c>
      <c r="L28" s="18">
        <v>2120</v>
      </c>
      <c r="M28" s="18" t="s">
        <v>159</v>
      </c>
      <c r="N28" s="18" t="s">
        <v>182</v>
      </c>
      <c r="O28" s="19">
        <v>8.2967433920900007</v>
      </c>
      <c r="P28" s="19">
        <v>3.3575699999999999</v>
      </c>
      <c r="Q28" s="18" t="s">
        <v>161</v>
      </c>
      <c r="R28" s="18" t="s">
        <v>162</v>
      </c>
      <c r="S28" s="18">
        <v>27</v>
      </c>
      <c r="T28" s="18">
        <v>22</v>
      </c>
      <c r="U28" s="18" t="s">
        <v>59</v>
      </c>
      <c r="V28" s="18" t="s">
        <v>60</v>
      </c>
      <c r="W28" s="18" t="s">
        <v>61</v>
      </c>
      <c r="X28" s="20">
        <v>1.2824150000000001</v>
      </c>
      <c r="Y28" s="20">
        <v>9.8094619999999999</v>
      </c>
      <c r="Z28" s="20">
        <v>0.47</v>
      </c>
      <c r="AA28" s="20">
        <v>0.505</v>
      </c>
      <c r="AB28" s="20">
        <f t="shared" si="0"/>
        <v>2.2820730097215005</v>
      </c>
      <c r="AC28" s="20">
        <f t="shared" si="1"/>
        <v>16.303297887033299</v>
      </c>
    </row>
    <row r="29" spans="1:34" x14ac:dyDescent="0.25">
      <c r="A29" s="18">
        <v>7</v>
      </c>
      <c r="B29" s="18">
        <v>328</v>
      </c>
      <c r="C29" s="18" t="s">
        <v>178</v>
      </c>
      <c r="D29" s="18" t="s">
        <v>179</v>
      </c>
      <c r="E29" s="18" t="s">
        <v>180</v>
      </c>
      <c r="F29" s="18" t="s">
        <v>157</v>
      </c>
      <c r="G29" s="18" t="s">
        <v>181</v>
      </c>
      <c r="H29" s="18">
        <v>9461</v>
      </c>
      <c r="I29" s="18">
        <v>9462</v>
      </c>
      <c r="J29" s="18">
        <v>9419</v>
      </c>
      <c r="K29" s="18">
        <v>2120</v>
      </c>
      <c r="L29" s="18">
        <v>2120</v>
      </c>
      <c r="M29" s="18" t="s">
        <v>159</v>
      </c>
      <c r="N29" s="18" t="s">
        <v>182</v>
      </c>
      <c r="O29" s="19">
        <v>23.210207659000002</v>
      </c>
      <c r="P29" s="19">
        <v>9.3928399999999996</v>
      </c>
      <c r="Q29" s="18" t="s">
        <v>161</v>
      </c>
      <c r="R29" s="18" t="s">
        <v>162</v>
      </c>
      <c r="S29" s="18">
        <v>27</v>
      </c>
      <c r="T29" s="18">
        <v>22</v>
      </c>
      <c r="U29" s="18" t="s">
        <v>59</v>
      </c>
      <c r="V29" s="18" t="s">
        <v>60</v>
      </c>
      <c r="W29" s="18" t="s">
        <v>61</v>
      </c>
      <c r="X29" s="20">
        <v>1.2824150000000001</v>
      </c>
      <c r="Y29" s="20">
        <v>9.8094619999999999</v>
      </c>
      <c r="Z29" s="20">
        <v>0.47</v>
      </c>
      <c r="AA29" s="20">
        <v>0.505</v>
      </c>
      <c r="AB29" s="20">
        <f t="shared" si="0"/>
        <v>6.3841250215580008</v>
      </c>
      <c r="AC29" s="20">
        <f t="shared" si="1"/>
        <v>45.6086599907796</v>
      </c>
    </row>
    <row r="30" spans="1:34" x14ac:dyDescent="0.25">
      <c r="A30" s="18">
        <v>7</v>
      </c>
      <c r="B30" s="18">
        <v>328</v>
      </c>
      <c r="C30" s="18" t="s">
        <v>178</v>
      </c>
      <c r="D30" s="18" t="s">
        <v>179</v>
      </c>
      <c r="E30" s="18" t="s">
        <v>180</v>
      </c>
      <c r="F30" s="18" t="s">
        <v>157</v>
      </c>
      <c r="G30" s="18" t="s">
        <v>181</v>
      </c>
      <c r="H30" s="18">
        <v>9462</v>
      </c>
      <c r="I30" s="18">
        <v>9463</v>
      </c>
      <c r="J30" s="18">
        <v>9420</v>
      </c>
      <c r="K30" s="18">
        <v>2120</v>
      </c>
      <c r="L30" s="18">
        <v>2120</v>
      </c>
      <c r="M30" s="18" t="s">
        <v>159</v>
      </c>
      <c r="N30" s="18" t="s">
        <v>182</v>
      </c>
      <c r="O30" s="19">
        <v>5.2153525422799998</v>
      </c>
      <c r="P30" s="19">
        <v>2.1105800000000001</v>
      </c>
      <c r="Q30" s="18" t="s">
        <v>161</v>
      </c>
      <c r="R30" s="18" t="s">
        <v>162</v>
      </c>
      <c r="S30" s="18">
        <v>27</v>
      </c>
      <c r="T30" s="18">
        <v>22</v>
      </c>
      <c r="U30" s="18" t="s">
        <v>59</v>
      </c>
      <c r="V30" s="18" t="s">
        <v>60</v>
      </c>
      <c r="W30" s="18" t="s">
        <v>61</v>
      </c>
      <c r="X30" s="20">
        <v>1.2824150000000001</v>
      </c>
      <c r="Y30" s="20">
        <v>9.8094619999999999</v>
      </c>
      <c r="Z30" s="20">
        <v>0.47</v>
      </c>
      <c r="AA30" s="20">
        <v>0.505</v>
      </c>
      <c r="AB30" s="20">
        <f t="shared" si="0"/>
        <v>1.4345189088710004</v>
      </c>
      <c r="AC30" s="20">
        <f t="shared" si="1"/>
        <v>10.248308882440201</v>
      </c>
    </row>
    <row r="31" spans="1:34" x14ac:dyDescent="0.25">
      <c r="A31" s="18">
        <v>7</v>
      </c>
      <c r="B31" s="18">
        <v>328</v>
      </c>
      <c r="C31" s="18" t="s">
        <v>178</v>
      </c>
      <c r="D31" s="18" t="s">
        <v>179</v>
      </c>
      <c r="E31" s="18" t="s">
        <v>180</v>
      </c>
      <c r="F31" s="18" t="s">
        <v>157</v>
      </c>
      <c r="G31" s="18" t="s">
        <v>181</v>
      </c>
      <c r="H31" s="18">
        <v>9463</v>
      </c>
      <c r="I31" s="18">
        <v>9464</v>
      </c>
      <c r="J31" s="18">
        <v>9421</v>
      </c>
      <c r="K31" s="18">
        <v>2120</v>
      </c>
      <c r="L31" s="18">
        <v>2120</v>
      </c>
      <c r="M31" s="18" t="s">
        <v>159</v>
      </c>
      <c r="N31" s="18" t="s">
        <v>182</v>
      </c>
      <c r="O31" s="19">
        <v>116.087880234</v>
      </c>
      <c r="P31" s="19">
        <v>46.979100000000003</v>
      </c>
      <c r="Q31" s="18" t="s">
        <v>161</v>
      </c>
      <c r="R31" s="18" t="s">
        <v>162</v>
      </c>
      <c r="S31" s="18">
        <v>27</v>
      </c>
      <c r="T31" s="18">
        <v>22</v>
      </c>
      <c r="U31" s="18" t="s">
        <v>59</v>
      </c>
      <c r="V31" s="18" t="s">
        <v>60</v>
      </c>
      <c r="W31" s="18" t="s">
        <v>61</v>
      </c>
      <c r="X31" s="20">
        <v>1.2824150000000001</v>
      </c>
      <c r="Y31" s="20">
        <v>9.8094619999999999</v>
      </c>
      <c r="Z31" s="20">
        <v>0.47</v>
      </c>
      <c r="AA31" s="20">
        <v>0.505</v>
      </c>
      <c r="AB31" s="20">
        <f t="shared" si="0"/>
        <v>31.930752339045007</v>
      </c>
      <c r="AC31" s="20">
        <f t="shared" si="1"/>
        <v>228.11564964087901</v>
      </c>
    </row>
    <row r="32" spans="1:34" x14ac:dyDescent="0.25">
      <c r="A32" s="18">
        <v>7</v>
      </c>
      <c r="B32" s="18">
        <v>328</v>
      </c>
      <c r="C32" s="18" t="s">
        <v>178</v>
      </c>
      <c r="D32" s="18" t="s">
        <v>179</v>
      </c>
      <c r="E32" s="18" t="s">
        <v>180</v>
      </c>
      <c r="F32" s="18" t="s">
        <v>157</v>
      </c>
      <c r="G32" s="18" t="s">
        <v>181</v>
      </c>
      <c r="H32" s="18">
        <v>9464</v>
      </c>
      <c r="I32" s="18">
        <v>9465</v>
      </c>
      <c r="J32" s="18">
        <v>9422</v>
      </c>
      <c r="K32" s="18">
        <v>2120</v>
      </c>
      <c r="L32" s="18">
        <v>2120</v>
      </c>
      <c r="M32" s="18" t="s">
        <v>159</v>
      </c>
      <c r="N32" s="18" t="s">
        <v>182</v>
      </c>
      <c r="O32" s="19">
        <v>3.2938336401699999</v>
      </c>
      <c r="P32" s="19">
        <v>1.33297</v>
      </c>
      <c r="Q32" s="18" t="s">
        <v>161</v>
      </c>
      <c r="R32" s="18" t="s">
        <v>162</v>
      </c>
      <c r="S32" s="18">
        <v>27</v>
      </c>
      <c r="T32" s="18">
        <v>22</v>
      </c>
      <c r="U32" s="18" t="s">
        <v>59</v>
      </c>
      <c r="V32" s="18" t="s">
        <v>60</v>
      </c>
      <c r="W32" s="18" t="s">
        <v>61</v>
      </c>
      <c r="X32" s="20">
        <v>1.2824150000000001</v>
      </c>
      <c r="Y32" s="20">
        <v>9.8094619999999999</v>
      </c>
      <c r="Z32" s="20">
        <v>0.47</v>
      </c>
      <c r="AA32" s="20">
        <v>0.505</v>
      </c>
      <c r="AB32" s="20">
        <f t="shared" si="0"/>
        <v>0.90599298295149999</v>
      </c>
      <c r="AC32" s="20">
        <f t="shared" si="1"/>
        <v>6.4724806882593002</v>
      </c>
    </row>
    <row r="33" spans="1:29" x14ac:dyDescent="0.25">
      <c r="A33" s="18">
        <v>7</v>
      </c>
      <c r="B33" s="18">
        <v>328</v>
      </c>
      <c r="C33" s="18" t="s">
        <v>178</v>
      </c>
      <c r="D33" s="18" t="s">
        <v>179</v>
      </c>
      <c r="E33" s="18" t="s">
        <v>180</v>
      </c>
      <c r="F33" s="18" t="s">
        <v>157</v>
      </c>
      <c r="G33" s="18" t="s">
        <v>181</v>
      </c>
      <c r="H33" s="18">
        <v>11794</v>
      </c>
      <c r="I33" s="18">
        <v>11795</v>
      </c>
      <c r="J33" s="18">
        <v>11738</v>
      </c>
      <c r="K33" s="18">
        <v>2130</v>
      </c>
      <c r="L33" s="18">
        <v>2130</v>
      </c>
      <c r="M33" s="18" t="s">
        <v>159</v>
      </c>
      <c r="N33" s="18" t="s">
        <v>182</v>
      </c>
      <c r="O33" s="19">
        <v>1095.1963357</v>
      </c>
      <c r="P33" s="19">
        <v>443.21</v>
      </c>
      <c r="Q33" s="18" t="s">
        <v>161</v>
      </c>
      <c r="R33" s="18" t="s">
        <v>162</v>
      </c>
      <c r="S33" s="18">
        <v>28</v>
      </c>
      <c r="T33" s="18">
        <v>22</v>
      </c>
      <c r="U33" s="18" t="s">
        <v>59</v>
      </c>
      <c r="V33" s="18" t="s">
        <v>62</v>
      </c>
      <c r="W33" s="18" t="s">
        <v>63</v>
      </c>
      <c r="X33" s="20">
        <v>0.81161499999999998</v>
      </c>
      <c r="Y33" s="20">
        <v>8.1223080000000003</v>
      </c>
      <c r="Z33" s="20">
        <v>0.47</v>
      </c>
      <c r="AA33" s="20">
        <v>0.505</v>
      </c>
      <c r="AB33" s="20">
        <f t="shared" si="0"/>
        <v>190.6494185995</v>
      </c>
      <c r="AC33" s="20">
        <f t="shared" si="1"/>
        <v>1781.9446236966</v>
      </c>
    </row>
    <row r="34" spans="1:29" x14ac:dyDescent="0.25">
      <c r="A34" s="18">
        <v>7</v>
      </c>
      <c r="B34" s="18">
        <v>328</v>
      </c>
      <c r="C34" s="18" t="s">
        <v>178</v>
      </c>
      <c r="D34" s="18" t="s">
        <v>179</v>
      </c>
      <c r="E34" s="18" t="s">
        <v>180</v>
      </c>
      <c r="F34" s="18" t="s">
        <v>157</v>
      </c>
      <c r="G34" s="18" t="s">
        <v>181</v>
      </c>
      <c r="H34" s="18">
        <v>11795</v>
      </c>
      <c r="I34" s="18">
        <v>11796</v>
      </c>
      <c r="J34" s="18">
        <v>11739</v>
      </c>
      <c r="K34" s="18">
        <v>2130</v>
      </c>
      <c r="L34" s="18">
        <v>2130</v>
      </c>
      <c r="M34" s="18" t="s">
        <v>159</v>
      </c>
      <c r="N34" s="18" t="s">
        <v>182</v>
      </c>
      <c r="O34" s="19">
        <v>20.117794693699999</v>
      </c>
      <c r="P34" s="19">
        <v>8.1413799999999998</v>
      </c>
      <c r="Q34" s="18" t="s">
        <v>161</v>
      </c>
      <c r="R34" s="18" t="s">
        <v>162</v>
      </c>
      <c r="S34" s="18">
        <v>28</v>
      </c>
      <c r="T34" s="18">
        <v>22</v>
      </c>
      <c r="U34" s="18" t="s">
        <v>59</v>
      </c>
      <c r="V34" s="18" t="s">
        <v>62</v>
      </c>
      <c r="W34" s="18" t="s">
        <v>63</v>
      </c>
      <c r="X34" s="20">
        <v>0.81161499999999998</v>
      </c>
      <c r="Y34" s="20">
        <v>8.1223080000000003</v>
      </c>
      <c r="Z34" s="20">
        <v>0.47</v>
      </c>
      <c r="AA34" s="20">
        <v>0.505</v>
      </c>
      <c r="AB34" s="20">
        <f t="shared" si="0"/>
        <v>3.5020630482110002</v>
      </c>
      <c r="AC34" s="20">
        <f t="shared" si="1"/>
        <v>32.732763972994796</v>
      </c>
    </row>
    <row r="35" spans="1:29" x14ac:dyDescent="0.25">
      <c r="A35" s="18">
        <v>7</v>
      </c>
      <c r="B35" s="18">
        <v>328</v>
      </c>
      <c r="C35" s="18" t="s">
        <v>178</v>
      </c>
      <c r="D35" s="18" t="s">
        <v>179</v>
      </c>
      <c r="E35" s="18" t="s">
        <v>180</v>
      </c>
      <c r="F35" s="18" t="s">
        <v>157</v>
      </c>
      <c r="G35" s="18" t="s">
        <v>181</v>
      </c>
      <c r="H35" s="18">
        <v>11796</v>
      </c>
      <c r="I35" s="18">
        <v>11797</v>
      </c>
      <c r="J35" s="18">
        <v>11740</v>
      </c>
      <c r="K35" s="18">
        <v>2130</v>
      </c>
      <c r="L35" s="18">
        <v>2130</v>
      </c>
      <c r="M35" s="18" t="s">
        <v>159</v>
      </c>
      <c r="N35" s="18" t="s">
        <v>182</v>
      </c>
      <c r="O35" s="19">
        <v>29.357008221800001</v>
      </c>
      <c r="P35" s="19">
        <v>11.8804</v>
      </c>
      <c r="Q35" s="18" t="s">
        <v>161</v>
      </c>
      <c r="R35" s="18" t="s">
        <v>162</v>
      </c>
      <c r="S35" s="18">
        <v>28</v>
      </c>
      <c r="T35" s="18">
        <v>22</v>
      </c>
      <c r="U35" s="18" t="s">
        <v>59</v>
      </c>
      <c r="V35" s="18" t="s">
        <v>62</v>
      </c>
      <c r="W35" s="18" t="s">
        <v>63</v>
      </c>
      <c r="X35" s="20">
        <v>0.81161499999999998</v>
      </c>
      <c r="Y35" s="20">
        <v>8.1223080000000003</v>
      </c>
      <c r="Z35" s="20">
        <v>0.47</v>
      </c>
      <c r="AA35" s="20">
        <v>0.505</v>
      </c>
      <c r="AB35" s="20">
        <f t="shared" si="0"/>
        <v>5.1104247483799998</v>
      </c>
      <c r="AC35" s="20">
        <f t="shared" si="1"/>
        <v>47.765652641784001</v>
      </c>
    </row>
    <row r="36" spans="1:29" x14ac:dyDescent="0.25">
      <c r="A36" s="18">
        <v>7</v>
      </c>
      <c r="B36" s="18">
        <v>328</v>
      </c>
      <c r="C36" s="18" t="s">
        <v>178</v>
      </c>
      <c r="D36" s="18" t="s">
        <v>179</v>
      </c>
      <c r="E36" s="18" t="s">
        <v>180</v>
      </c>
      <c r="F36" s="18" t="s">
        <v>157</v>
      </c>
      <c r="G36" s="18" t="s">
        <v>181</v>
      </c>
      <c r="H36" s="18">
        <v>11797</v>
      </c>
      <c r="I36" s="18">
        <v>11798</v>
      </c>
      <c r="J36" s="18">
        <v>11741</v>
      </c>
      <c r="K36" s="18">
        <v>2130</v>
      </c>
      <c r="L36" s="18">
        <v>2130</v>
      </c>
      <c r="M36" s="18" t="s">
        <v>159</v>
      </c>
      <c r="N36" s="18" t="s">
        <v>182</v>
      </c>
      <c r="O36" s="19">
        <v>3.7270620005100001</v>
      </c>
      <c r="P36" s="19">
        <v>1.5082899999999999</v>
      </c>
      <c r="Q36" s="18" t="s">
        <v>161</v>
      </c>
      <c r="R36" s="18" t="s">
        <v>162</v>
      </c>
      <c r="S36" s="18">
        <v>28</v>
      </c>
      <c r="T36" s="18">
        <v>22</v>
      </c>
      <c r="U36" s="18" t="s">
        <v>59</v>
      </c>
      <c r="V36" s="18" t="s">
        <v>62</v>
      </c>
      <c r="W36" s="18" t="s">
        <v>63</v>
      </c>
      <c r="X36" s="20">
        <v>0.81161499999999998</v>
      </c>
      <c r="Y36" s="20">
        <v>8.1223080000000003</v>
      </c>
      <c r="Z36" s="20">
        <v>0.47</v>
      </c>
      <c r="AA36" s="20">
        <v>0.505</v>
      </c>
      <c r="AB36" s="20">
        <f t="shared" si="0"/>
        <v>0.64879991782549995</v>
      </c>
      <c r="AC36" s="20">
        <f t="shared" si="1"/>
        <v>6.0641439869933995</v>
      </c>
    </row>
    <row r="37" spans="1:29" x14ac:dyDescent="0.25">
      <c r="A37" s="18">
        <v>7</v>
      </c>
      <c r="B37" s="18">
        <v>328</v>
      </c>
      <c r="C37" s="18" t="s">
        <v>178</v>
      </c>
      <c r="D37" s="18" t="s">
        <v>179</v>
      </c>
      <c r="E37" s="18" t="s">
        <v>180</v>
      </c>
      <c r="F37" s="18" t="s">
        <v>157</v>
      </c>
      <c r="G37" s="18" t="s">
        <v>181</v>
      </c>
      <c r="H37" s="18">
        <v>11798</v>
      </c>
      <c r="I37" s="18">
        <v>11799</v>
      </c>
      <c r="J37" s="18">
        <v>11742</v>
      </c>
      <c r="K37" s="18">
        <v>2130</v>
      </c>
      <c r="L37" s="18">
        <v>2130</v>
      </c>
      <c r="M37" s="18" t="s">
        <v>159</v>
      </c>
      <c r="N37" s="18" t="s">
        <v>182</v>
      </c>
      <c r="O37" s="19">
        <v>17.884305787799999</v>
      </c>
      <c r="P37" s="19">
        <v>7.23752</v>
      </c>
      <c r="Q37" s="18" t="s">
        <v>161</v>
      </c>
      <c r="R37" s="18" t="s">
        <v>162</v>
      </c>
      <c r="S37" s="18">
        <v>28</v>
      </c>
      <c r="T37" s="18">
        <v>22</v>
      </c>
      <c r="U37" s="18" t="s">
        <v>59</v>
      </c>
      <c r="V37" s="18" t="s">
        <v>62</v>
      </c>
      <c r="W37" s="18" t="s">
        <v>63</v>
      </c>
      <c r="X37" s="20">
        <v>0.81161499999999998</v>
      </c>
      <c r="Y37" s="20">
        <v>8.1223080000000003</v>
      </c>
      <c r="Z37" s="20">
        <v>0.47</v>
      </c>
      <c r="AA37" s="20">
        <v>0.505</v>
      </c>
      <c r="AB37" s="20">
        <f t="shared" si="0"/>
        <v>3.1132622912440002</v>
      </c>
      <c r="AC37" s="20">
        <f t="shared" si="1"/>
        <v>29.0987564650992</v>
      </c>
    </row>
    <row r="38" spans="1:29" x14ac:dyDescent="0.25">
      <c r="A38" s="18">
        <v>7</v>
      </c>
      <c r="B38" s="18">
        <v>328</v>
      </c>
      <c r="C38" s="18" t="s">
        <v>178</v>
      </c>
      <c r="D38" s="18" t="s">
        <v>179</v>
      </c>
      <c r="E38" s="18" t="s">
        <v>180</v>
      </c>
      <c r="F38" s="18" t="s">
        <v>157</v>
      </c>
      <c r="G38" s="18" t="s">
        <v>181</v>
      </c>
      <c r="H38" s="18">
        <v>11799</v>
      </c>
      <c r="I38" s="18">
        <v>11800</v>
      </c>
      <c r="J38" s="18">
        <v>11743</v>
      </c>
      <c r="K38" s="18">
        <v>2130</v>
      </c>
      <c r="L38" s="18">
        <v>2130</v>
      </c>
      <c r="M38" s="18" t="s">
        <v>159</v>
      </c>
      <c r="N38" s="18" t="s">
        <v>182</v>
      </c>
      <c r="O38" s="19">
        <v>9.0154347909099997</v>
      </c>
      <c r="P38" s="19">
        <v>3.6484200000000002</v>
      </c>
      <c r="Q38" s="18" t="s">
        <v>161</v>
      </c>
      <c r="R38" s="18" t="s">
        <v>162</v>
      </c>
      <c r="S38" s="18">
        <v>28</v>
      </c>
      <c r="T38" s="18">
        <v>22</v>
      </c>
      <c r="U38" s="18" t="s">
        <v>59</v>
      </c>
      <c r="V38" s="18" t="s">
        <v>62</v>
      </c>
      <c r="W38" s="18" t="s">
        <v>63</v>
      </c>
      <c r="X38" s="20">
        <v>0.81161499999999998</v>
      </c>
      <c r="Y38" s="20">
        <v>8.1223080000000003</v>
      </c>
      <c r="Z38" s="20">
        <v>0.47</v>
      </c>
      <c r="AA38" s="20">
        <v>0.505</v>
      </c>
      <c r="AB38" s="20">
        <f t="shared" si="0"/>
        <v>1.569389571099</v>
      </c>
      <c r="AC38" s="20">
        <f t="shared" si="1"/>
        <v>14.668627521913201</v>
      </c>
    </row>
    <row r="39" spans="1:29" x14ac:dyDescent="0.25">
      <c r="A39" s="18">
        <v>7</v>
      </c>
      <c r="B39" s="18">
        <v>328</v>
      </c>
      <c r="C39" s="18" t="s">
        <v>178</v>
      </c>
      <c r="D39" s="18" t="s">
        <v>179</v>
      </c>
      <c r="E39" s="18" t="s">
        <v>180</v>
      </c>
      <c r="F39" s="18" t="s">
        <v>157</v>
      </c>
      <c r="G39" s="18" t="s">
        <v>181</v>
      </c>
      <c r="H39" s="18">
        <v>11800</v>
      </c>
      <c r="I39" s="18">
        <v>11801</v>
      </c>
      <c r="J39" s="18">
        <v>11744</v>
      </c>
      <c r="K39" s="18">
        <v>2130</v>
      </c>
      <c r="L39" s="18">
        <v>2130</v>
      </c>
      <c r="M39" s="18" t="s">
        <v>159</v>
      </c>
      <c r="N39" s="18" t="s">
        <v>182</v>
      </c>
      <c r="O39" s="19">
        <v>7.3412813307200002</v>
      </c>
      <c r="P39" s="19">
        <v>2.9709099999999999</v>
      </c>
      <c r="Q39" s="18" t="s">
        <v>161</v>
      </c>
      <c r="R39" s="18" t="s">
        <v>162</v>
      </c>
      <c r="S39" s="18">
        <v>28</v>
      </c>
      <c r="T39" s="18">
        <v>22</v>
      </c>
      <c r="U39" s="18" t="s">
        <v>59</v>
      </c>
      <c r="V39" s="18" t="s">
        <v>62</v>
      </c>
      <c r="W39" s="18" t="s">
        <v>63</v>
      </c>
      <c r="X39" s="20">
        <v>0.81161499999999998</v>
      </c>
      <c r="Y39" s="20">
        <v>8.1223080000000003</v>
      </c>
      <c r="Z39" s="20">
        <v>0.47</v>
      </c>
      <c r="AA39" s="20">
        <v>0.505</v>
      </c>
      <c r="AB39" s="20">
        <f t="shared" si="0"/>
        <v>1.2779546134144999</v>
      </c>
      <c r="AC39" s="20">
        <f t="shared" si="1"/>
        <v>11.9446697998386</v>
      </c>
    </row>
    <row r="40" spans="1:29" x14ac:dyDescent="0.25">
      <c r="A40" s="18">
        <v>7</v>
      </c>
      <c r="B40" s="18">
        <v>328</v>
      </c>
      <c r="C40" s="18" t="s">
        <v>178</v>
      </c>
      <c r="D40" s="18" t="s">
        <v>179</v>
      </c>
      <c r="E40" s="18" t="s">
        <v>180</v>
      </c>
      <c r="F40" s="18" t="s">
        <v>157</v>
      </c>
      <c r="G40" s="18" t="s">
        <v>181</v>
      </c>
      <c r="H40" s="18">
        <v>11801</v>
      </c>
      <c r="I40" s="18">
        <v>11802</v>
      </c>
      <c r="J40" s="18">
        <v>11745</v>
      </c>
      <c r="K40" s="18">
        <v>2130</v>
      </c>
      <c r="L40" s="18">
        <v>2130</v>
      </c>
      <c r="M40" s="18" t="s">
        <v>159</v>
      </c>
      <c r="N40" s="18" t="s">
        <v>182</v>
      </c>
      <c r="O40" s="19">
        <v>6.7151450832600004</v>
      </c>
      <c r="P40" s="19">
        <v>2.7175199999999999</v>
      </c>
      <c r="Q40" s="18" t="s">
        <v>161</v>
      </c>
      <c r="R40" s="18" t="s">
        <v>162</v>
      </c>
      <c r="S40" s="18">
        <v>28</v>
      </c>
      <c r="T40" s="18">
        <v>22</v>
      </c>
      <c r="U40" s="18" t="s">
        <v>59</v>
      </c>
      <c r="V40" s="18" t="s">
        <v>62</v>
      </c>
      <c r="W40" s="18" t="s">
        <v>63</v>
      </c>
      <c r="X40" s="20">
        <v>0.81161499999999998</v>
      </c>
      <c r="Y40" s="20">
        <v>8.1223080000000003</v>
      </c>
      <c r="Z40" s="20">
        <v>0.47</v>
      </c>
      <c r="AA40" s="20">
        <v>0.505</v>
      </c>
      <c r="AB40" s="20">
        <f t="shared" si="0"/>
        <v>1.1689573972439999</v>
      </c>
      <c r="AC40" s="20">
        <f t="shared" si="1"/>
        <v>10.925904545899201</v>
      </c>
    </row>
    <row r="41" spans="1:29" x14ac:dyDescent="0.25">
      <c r="A41" s="18">
        <v>7</v>
      </c>
      <c r="B41" s="18">
        <v>328</v>
      </c>
      <c r="C41" s="18" t="s">
        <v>178</v>
      </c>
      <c r="D41" s="18" t="s">
        <v>179</v>
      </c>
      <c r="E41" s="18" t="s">
        <v>180</v>
      </c>
      <c r="F41" s="18" t="s">
        <v>157</v>
      </c>
      <c r="G41" s="18" t="s">
        <v>181</v>
      </c>
      <c r="H41" s="18">
        <v>11802</v>
      </c>
      <c r="I41" s="18">
        <v>11803</v>
      </c>
      <c r="J41" s="18">
        <v>11746</v>
      </c>
      <c r="K41" s="18">
        <v>2130</v>
      </c>
      <c r="L41" s="18">
        <v>2130</v>
      </c>
      <c r="M41" s="18" t="s">
        <v>159</v>
      </c>
      <c r="N41" s="18" t="s">
        <v>182</v>
      </c>
      <c r="O41" s="19">
        <v>6.8997014750699996</v>
      </c>
      <c r="P41" s="19">
        <v>2.7922099999999999</v>
      </c>
      <c r="Q41" s="18" t="s">
        <v>161</v>
      </c>
      <c r="R41" s="18" t="s">
        <v>162</v>
      </c>
      <c r="S41" s="18">
        <v>28</v>
      </c>
      <c r="T41" s="18">
        <v>22</v>
      </c>
      <c r="U41" s="18" t="s">
        <v>59</v>
      </c>
      <c r="V41" s="18" t="s">
        <v>62</v>
      </c>
      <c r="W41" s="18" t="s">
        <v>63</v>
      </c>
      <c r="X41" s="20">
        <v>0.81161499999999998</v>
      </c>
      <c r="Y41" s="20">
        <v>8.1223080000000003</v>
      </c>
      <c r="Z41" s="20">
        <v>0.47</v>
      </c>
      <c r="AA41" s="20">
        <v>0.505</v>
      </c>
      <c r="AB41" s="20">
        <f t="shared" si="0"/>
        <v>1.2010857451494998</v>
      </c>
      <c r="AC41" s="20">
        <f t="shared" si="1"/>
        <v>11.226198862236599</v>
      </c>
    </row>
    <row r="42" spans="1:29" x14ac:dyDescent="0.25">
      <c r="A42" s="18">
        <v>7</v>
      </c>
      <c r="B42" s="18">
        <v>328</v>
      </c>
      <c r="C42" s="18" t="s">
        <v>178</v>
      </c>
      <c r="D42" s="18" t="s">
        <v>179</v>
      </c>
      <c r="E42" s="18" t="s">
        <v>180</v>
      </c>
      <c r="F42" s="18" t="s">
        <v>157</v>
      </c>
      <c r="G42" s="18" t="s">
        <v>181</v>
      </c>
      <c r="H42" s="18">
        <v>11803</v>
      </c>
      <c r="I42" s="18">
        <v>11804</v>
      </c>
      <c r="J42" s="18">
        <v>11747</v>
      </c>
      <c r="K42" s="18">
        <v>2130</v>
      </c>
      <c r="L42" s="18">
        <v>2130</v>
      </c>
      <c r="M42" s="18" t="s">
        <v>159</v>
      </c>
      <c r="N42" s="18" t="s">
        <v>182</v>
      </c>
      <c r="O42" s="19">
        <v>55.803621243599999</v>
      </c>
      <c r="P42" s="19">
        <v>22.582899999999999</v>
      </c>
      <c r="Q42" s="18" t="s">
        <v>161</v>
      </c>
      <c r="R42" s="18" t="s">
        <v>162</v>
      </c>
      <c r="S42" s="18">
        <v>28</v>
      </c>
      <c r="T42" s="18">
        <v>22</v>
      </c>
      <c r="U42" s="18" t="s">
        <v>59</v>
      </c>
      <c r="V42" s="18" t="s">
        <v>62</v>
      </c>
      <c r="W42" s="18" t="s">
        <v>63</v>
      </c>
      <c r="X42" s="20">
        <v>0.81161499999999998</v>
      </c>
      <c r="Y42" s="20">
        <v>8.1223080000000003</v>
      </c>
      <c r="Z42" s="20">
        <v>0.47</v>
      </c>
      <c r="AA42" s="20">
        <v>0.505</v>
      </c>
      <c r="AB42" s="20">
        <f t="shared" si="0"/>
        <v>9.7141688032549993</v>
      </c>
      <c r="AC42" s="20">
        <f t="shared" si="1"/>
        <v>90.795508319934001</v>
      </c>
    </row>
    <row r="43" spans="1:29" x14ac:dyDescent="0.25">
      <c r="A43" s="18">
        <v>7</v>
      </c>
      <c r="B43" s="18">
        <v>328</v>
      </c>
      <c r="C43" s="18" t="s">
        <v>178</v>
      </c>
      <c r="D43" s="18" t="s">
        <v>179</v>
      </c>
      <c r="E43" s="18" t="s">
        <v>180</v>
      </c>
      <c r="F43" s="18" t="s">
        <v>157</v>
      </c>
      <c r="G43" s="18" t="s">
        <v>181</v>
      </c>
      <c r="H43" s="18">
        <v>11804</v>
      </c>
      <c r="I43" s="18">
        <v>11805</v>
      </c>
      <c r="J43" s="18">
        <v>11748</v>
      </c>
      <c r="K43" s="18">
        <v>2130</v>
      </c>
      <c r="L43" s="18">
        <v>2130</v>
      </c>
      <c r="M43" s="18" t="s">
        <v>159</v>
      </c>
      <c r="N43" s="18" t="s">
        <v>182</v>
      </c>
      <c r="O43" s="19">
        <v>22.206094161700001</v>
      </c>
      <c r="P43" s="19">
        <v>8.9864899999999999</v>
      </c>
      <c r="Q43" s="18" t="s">
        <v>161</v>
      </c>
      <c r="R43" s="18" t="s">
        <v>162</v>
      </c>
      <c r="S43" s="18">
        <v>28</v>
      </c>
      <c r="T43" s="18">
        <v>22</v>
      </c>
      <c r="U43" s="18" t="s">
        <v>59</v>
      </c>
      <c r="V43" s="18" t="s">
        <v>62</v>
      </c>
      <c r="W43" s="18" t="s">
        <v>63</v>
      </c>
      <c r="X43" s="20">
        <v>0.81161499999999998</v>
      </c>
      <c r="Y43" s="20">
        <v>8.1223080000000003</v>
      </c>
      <c r="Z43" s="20">
        <v>0.47</v>
      </c>
      <c r="AA43" s="20">
        <v>0.505</v>
      </c>
      <c r="AB43" s="20">
        <f t="shared" si="0"/>
        <v>3.8655921431154998</v>
      </c>
      <c r="AC43" s="20">
        <f t="shared" si="1"/>
        <v>36.130564611365401</v>
      </c>
    </row>
    <row r="44" spans="1:29" x14ac:dyDescent="0.25">
      <c r="A44" s="18">
        <v>7</v>
      </c>
      <c r="B44" s="18">
        <v>328</v>
      </c>
      <c r="C44" s="18" t="s">
        <v>178</v>
      </c>
      <c r="D44" s="18" t="s">
        <v>179</v>
      </c>
      <c r="E44" s="18" t="s">
        <v>180</v>
      </c>
      <c r="F44" s="18" t="s">
        <v>157</v>
      </c>
      <c r="G44" s="18" t="s">
        <v>181</v>
      </c>
      <c r="H44" s="18">
        <v>11805</v>
      </c>
      <c r="I44" s="18">
        <v>11806</v>
      </c>
      <c r="J44" s="18">
        <v>11749</v>
      </c>
      <c r="K44" s="18">
        <v>2130</v>
      </c>
      <c r="L44" s="18">
        <v>2130</v>
      </c>
      <c r="M44" s="18" t="s">
        <v>159</v>
      </c>
      <c r="N44" s="18" t="s">
        <v>182</v>
      </c>
      <c r="O44" s="19">
        <v>9.1558169665199998</v>
      </c>
      <c r="P44" s="19">
        <v>3.7052299999999998</v>
      </c>
      <c r="Q44" s="18" t="s">
        <v>161</v>
      </c>
      <c r="R44" s="18" t="s">
        <v>162</v>
      </c>
      <c r="S44" s="18">
        <v>28</v>
      </c>
      <c r="T44" s="18">
        <v>22</v>
      </c>
      <c r="U44" s="18" t="s">
        <v>59</v>
      </c>
      <c r="V44" s="18" t="s">
        <v>62</v>
      </c>
      <c r="W44" s="18" t="s">
        <v>63</v>
      </c>
      <c r="X44" s="20">
        <v>0.81161499999999998</v>
      </c>
      <c r="Y44" s="20">
        <v>8.1223080000000003</v>
      </c>
      <c r="Z44" s="20">
        <v>0.47</v>
      </c>
      <c r="AA44" s="20">
        <v>0.505</v>
      </c>
      <c r="AB44" s="20">
        <f t="shared" si="0"/>
        <v>1.5938267306184999</v>
      </c>
      <c r="AC44" s="20">
        <f t="shared" si="1"/>
        <v>14.8970345390658</v>
      </c>
    </row>
    <row r="45" spans="1:29" x14ac:dyDescent="0.25">
      <c r="A45" s="18">
        <v>7</v>
      </c>
      <c r="B45" s="18">
        <v>328</v>
      </c>
      <c r="C45" s="18" t="s">
        <v>178</v>
      </c>
      <c r="D45" s="18" t="s">
        <v>179</v>
      </c>
      <c r="E45" s="18" t="s">
        <v>180</v>
      </c>
      <c r="F45" s="18" t="s">
        <v>157</v>
      </c>
      <c r="G45" s="18" t="s">
        <v>181</v>
      </c>
      <c r="H45" s="18">
        <v>11806</v>
      </c>
      <c r="I45" s="18">
        <v>11807</v>
      </c>
      <c r="J45" s="18">
        <v>11750</v>
      </c>
      <c r="K45" s="18">
        <v>2130</v>
      </c>
      <c r="L45" s="18">
        <v>2130</v>
      </c>
      <c r="M45" s="18" t="s">
        <v>159</v>
      </c>
      <c r="N45" s="18" t="s">
        <v>182</v>
      </c>
      <c r="O45" s="19">
        <v>5.2550584750900002</v>
      </c>
      <c r="P45" s="19">
        <v>2.1266500000000002</v>
      </c>
      <c r="Q45" s="18" t="s">
        <v>161</v>
      </c>
      <c r="R45" s="18" t="s">
        <v>162</v>
      </c>
      <c r="S45" s="18">
        <v>28</v>
      </c>
      <c r="T45" s="18">
        <v>22</v>
      </c>
      <c r="U45" s="18" t="s">
        <v>59</v>
      </c>
      <c r="V45" s="18" t="s">
        <v>62</v>
      </c>
      <c r="W45" s="18" t="s">
        <v>63</v>
      </c>
      <c r="X45" s="20">
        <v>0.81161499999999998</v>
      </c>
      <c r="Y45" s="20">
        <v>8.1223080000000003</v>
      </c>
      <c r="Z45" s="20">
        <v>0.47</v>
      </c>
      <c r="AA45" s="20">
        <v>0.505</v>
      </c>
      <c r="AB45" s="20">
        <f t="shared" si="0"/>
        <v>0.91479115106750009</v>
      </c>
      <c r="AC45" s="20">
        <f t="shared" si="1"/>
        <v>8.5502866225590015</v>
      </c>
    </row>
    <row r="46" spans="1:29" x14ac:dyDescent="0.25">
      <c r="A46" s="18">
        <v>7</v>
      </c>
      <c r="B46" s="18">
        <v>328</v>
      </c>
      <c r="C46" s="18" t="s">
        <v>178</v>
      </c>
      <c r="D46" s="18" t="s">
        <v>179</v>
      </c>
      <c r="E46" s="18" t="s">
        <v>180</v>
      </c>
      <c r="F46" s="18" t="s">
        <v>157</v>
      </c>
      <c r="G46" s="18" t="s">
        <v>181</v>
      </c>
      <c r="H46" s="18">
        <v>11807</v>
      </c>
      <c r="I46" s="18">
        <v>11808</v>
      </c>
      <c r="J46" s="18">
        <v>11751</v>
      </c>
      <c r="K46" s="18">
        <v>2130</v>
      </c>
      <c r="L46" s="18">
        <v>2130</v>
      </c>
      <c r="M46" s="18" t="s">
        <v>159</v>
      </c>
      <c r="N46" s="18" t="s">
        <v>182</v>
      </c>
      <c r="O46" s="19">
        <v>1.88672691317</v>
      </c>
      <c r="P46" s="19">
        <v>0.76353099999999996</v>
      </c>
      <c r="Q46" s="18" t="s">
        <v>161</v>
      </c>
      <c r="R46" s="18" t="s">
        <v>162</v>
      </c>
      <c r="S46" s="18">
        <v>28</v>
      </c>
      <c r="T46" s="18">
        <v>22</v>
      </c>
      <c r="U46" s="18" t="s">
        <v>59</v>
      </c>
      <c r="V46" s="18" t="s">
        <v>62</v>
      </c>
      <c r="W46" s="18" t="s">
        <v>63</v>
      </c>
      <c r="X46" s="20">
        <v>0.81161499999999998</v>
      </c>
      <c r="Y46" s="20">
        <v>8.1223080000000003</v>
      </c>
      <c r="Z46" s="20">
        <v>0.47</v>
      </c>
      <c r="AA46" s="20">
        <v>0.505</v>
      </c>
      <c r="AB46" s="20">
        <f t="shared" si="0"/>
        <v>0.32843740265944998</v>
      </c>
      <c r="AC46" s="20">
        <f t="shared" si="1"/>
        <v>3.0698088050262595</v>
      </c>
    </row>
    <row r="47" spans="1:29" x14ac:dyDescent="0.25">
      <c r="A47" s="18">
        <v>7</v>
      </c>
      <c r="B47" s="18">
        <v>328</v>
      </c>
      <c r="C47" s="18" t="s">
        <v>178</v>
      </c>
      <c r="D47" s="18" t="s">
        <v>179</v>
      </c>
      <c r="E47" s="18" t="s">
        <v>180</v>
      </c>
      <c r="F47" s="18" t="s">
        <v>157</v>
      </c>
      <c r="G47" s="18" t="s">
        <v>181</v>
      </c>
      <c r="H47" s="18">
        <v>11808</v>
      </c>
      <c r="I47" s="18">
        <v>11809</v>
      </c>
      <c r="J47" s="18">
        <v>11752</v>
      </c>
      <c r="K47" s="18">
        <v>2130</v>
      </c>
      <c r="L47" s="18">
        <v>2130</v>
      </c>
      <c r="M47" s="18" t="s">
        <v>159</v>
      </c>
      <c r="N47" s="18" t="s">
        <v>182</v>
      </c>
      <c r="O47" s="19">
        <v>47.684756577000002</v>
      </c>
      <c r="P47" s="19">
        <v>19.2973</v>
      </c>
      <c r="Q47" s="18" t="s">
        <v>161</v>
      </c>
      <c r="R47" s="18" t="s">
        <v>162</v>
      </c>
      <c r="S47" s="18">
        <v>28</v>
      </c>
      <c r="T47" s="18">
        <v>22</v>
      </c>
      <c r="U47" s="18" t="s">
        <v>59</v>
      </c>
      <c r="V47" s="18" t="s">
        <v>62</v>
      </c>
      <c r="W47" s="18" t="s">
        <v>63</v>
      </c>
      <c r="X47" s="20">
        <v>0.81161499999999998</v>
      </c>
      <c r="Y47" s="20">
        <v>8.1223080000000003</v>
      </c>
      <c r="Z47" s="20">
        <v>0.47</v>
      </c>
      <c r="AA47" s="20">
        <v>0.505</v>
      </c>
      <c r="AB47" s="20">
        <f t="shared" si="0"/>
        <v>8.3008484139350003</v>
      </c>
      <c r="AC47" s="20">
        <f t="shared" si="1"/>
        <v>77.585614013357997</v>
      </c>
    </row>
    <row r="48" spans="1:29" x14ac:dyDescent="0.25">
      <c r="A48" s="18">
        <v>7</v>
      </c>
      <c r="B48" s="18">
        <v>328</v>
      </c>
      <c r="C48" s="18" t="s">
        <v>178</v>
      </c>
      <c r="D48" s="18" t="s">
        <v>179</v>
      </c>
      <c r="E48" s="18" t="s">
        <v>180</v>
      </c>
      <c r="F48" s="18" t="s">
        <v>157</v>
      </c>
      <c r="G48" s="18" t="s">
        <v>181</v>
      </c>
      <c r="H48" s="18">
        <v>11809</v>
      </c>
      <c r="I48" s="18">
        <v>11810</v>
      </c>
      <c r="J48" s="18">
        <v>11753</v>
      </c>
      <c r="K48" s="18">
        <v>2130</v>
      </c>
      <c r="L48" s="18">
        <v>2130</v>
      </c>
      <c r="M48" s="18" t="s">
        <v>159</v>
      </c>
      <c r="N48" s="18" t="s">
        <v>182</v>
      </c>
      <c r="O48" s="19">
        <v>115.834561945</v>
      </c>
      <c r="P48" s="19">
        <v>46.876600000000003</v>
      </c>
      <c r="Q48" s="18" t="s">
        <v>161</v>
      </c>
      <c r="R48" s="18" t="s">
        <v>162</v>
      </c>
      <c r="S48" s="18">
        <v>28</v>
      </c>
      <c r="T48" s="18">
        <v>22</v>
      </c>
      <c r="U48" s="18" t="s">
        <v>59</v>
      </c>
      <c r="V48" s="18" t="s">
        <v>62</v>
      </c>
      <c r="W48" s="18" t="s">
        <v>63</v>
      </c>
      <c r="X48" s="20">
        <v>0.81161499999999998</v>
      </c>
      <c r="Y48" s="20">
        <v>8.1223080000000003</v>
      </c>
      <c r="Z48" s="20">
        <v>0.47</v>
      </c>
      <c r="AA48" s="20">
        <v>0.505</v>
      </c>
      <c r="AB48" s="20">
        <f t="shared" si="0"/>
        <v>20.164248405770003</v>
      </c>
      <c r="AC48" s="20">
        <f t="shared" si="1"/>
        <v>188.46936068043604</v>
      </c>
    </row>
    <row r="49" spans="1:29" x14ac:dyDescent="0.25">
      <c r="A49" s="18">
        <v>7</v>
      </c>
      <c r="B49" s="18">
        <v>328</v>
      </c>
      <c r="C49" s="18" t="s">
        <v>178</v>
      </c>
      <c r="D49" s="18" t="s">
        <v>179</v>
      </c>
      <c r="E49" s="18" t="s">
        <v>180</v>
      </c>
      <c r="F49" s="18" t="s">
        <v>157</v>
      </c>
      <c r="G49" s="18" t="s">
        <v>181</v>
      </c>
      <c r="H49" s="18">
        <v>11810</v>
      </c>
      <c r="I49" s="18">
        <v>11811</v>
      </c>
      <c r="J49" s="18">
        <v>11754</v>
      </c>
      <c r="K49" s="18">
        <v>2130</v>
      </c>
      <c r="L49" s="18">
        <v>2130</v>
      </c>
      <c r="M49" s="18" t="s">
        <v>159</v>
      </c>
      <c r="N49" s="18" t="s">
        <v>182</v>
      </c>
      <c r="O49" s="19">
        <v>32.006841453100002</v>
      </c>
      <c r="P49" s="19">
        <v>12.9527</v>
      </c>
      <c r="Q49" s="18" t="s">
        <v>161</v>
      </c>
      <c r="R49" s="18" t="s">
        <v>162</v>
      </c>
      <c r="S49" s="18">
        <v>28</v>
      </c>
      <c r="T49" s="18">
        <v>22</v>
      </c>
      <c r="U49" s="18" t="s">
        <v>59</v>
      </c>
      <c r="V49" s="18" t="s">
        <v>62</v>
      </c>
      <c r="W49" s="18" t="s">
        <v>63</v>
      </c>
      <c r="X49" s="20">
        <v>0.81161499999999998</v>
      </c>
      <c r="Y49" s="20">
        <v>8.1223080000000003</v>
      </c>
      <c r="Z49" s="20">
        <v>0.47</v>
      </c>
      <c r="AA49" s="20">
        <v>0.505</v>
      </c>
      <c r="AB49" s="20">
        <f t="shared" si="0"/>
        <v>5.5716809735649999</v>
      </c>
      <c r="AC49" s="20">
        <f t="shared" si="1"/>
        <v>52.076880321642001</v>
      </c>
    </row>
    <row r="50" spans="1:29" x14ac:dyDescent="0.25">
      <c r="A50" s="18">
        <v>7</v>
      </c>
      <c r="B50" s="18">
        <v>328</v>
      </c>
      <c r="C50" s="18" t="s">
        <v>178</v>
      </c>
      <c r="D50" s="18" t="s">
        <v>179</v>
      </c>
      <c r="E50" s="18" t="s">
        <v>180</v>
      </c>
      <c r="F50" s="18" t="s">
        <v>157</v>
      </c>
      <c r="G50" s="18" t="s">
        <v>181</v>
      </c>
      <c r="H50" s="18">
        <v>11811</v>
      </c>
      <c r="I50" s="18">
        <v>11812</v>
      </c>
      <c r="J50" s="18">
        <v>11755</v>
      </c>
      <c r="K50" s="18">
        <v>2130</v>
      </c>
      <c r="L50" s="18">
        <v>2130</v>
      </c>
      <c r="M50" s="18" t="s">
        <v>159</v>
      </c>
      <c r="N50" s="18" t="s">
        <v>182</v>
      </c>
      <c r="O50" s="19">
        <v>356.930952531</v>
      </c>
      <c r="P50" s="19">
        <v>144.44499999999999</v>
      </c>
      <c r="Q50" s="18" t="s">
        <v>161</v>
      </c>
      <c r="R50" s="18" t="s">
        <v>162</v>
      </c>
      <c r="S50" s="18">
        <v>28</v>
      </c>
      <c r="T50" s="18">
        <v>22</v>
      </c>
      <c r="U50" s="18" t="s">
        <v>59</v>
      </c>
      <c r="V50" s="18" t="s">
        <v>62</v>
      </c>
      <c r="W50" s="18" t="s">
        <v>63</v>
      </c>
      <c r="X50" s="20">
        <v>0.81161499999999998</v>
      </c>
      <c r="Y50" s="20">
        <v>8.1223080000000003</v>
      </c>
      <c r="Z50" s="20">
        <v>0.47</v>
      </c>
      <c r="AA50" s="20">
        <v>0.505</v>
      </c>
      <c r="AB50" s="20">
        <f t="shared" si="0"/>
        <v>62.133876197749998</v>
      </c>
      <c r="AC50" s="20">
        <f t="shared" si="1"/>
        <v>580.74725563469997</v>
      </c>
    </row>
    <row r="51" spans="1:29" x14ac:dyDescent="0.25">
      <c r="A51" s="18">
        <v>7</v>
      </c>
      <c r="B51" s="18">
        <v>328</v>
      </c>
      <c r="C51" s="18" t="s">
        <v>178</v>
      </c>
      <c r="D51" s="18" t="s">
        <v>179</v>
      </c>
      <c r="E51" s="18" t="s">
        <v>180</v>
      </c>
      <c r="F51" s="18" t="s">
        <v>157</v>
      </c>
      <c r="G51" s="18" t="s">
        <v>181</v>
      </c>
      <c r="H51" s="18">
        <v>11812</v>
      </c>
      <c r="I51" s="18">
        <v>11813</v>
      </c>
      <c r="J51" s="18">
        <v>11756</v>
      </c>
      <c r="K51" s="18">
        <v>2130</v>
      </c>
      <c r="L51" s="18">
        <v>2130</v>
      </c>
      <c r="M51" s="18" t="s">
        <v>159</v>
      </c>
      <c r="N51" s="18" t="s">
        <v>182</v>
      </c>
      <c r="O51" s="19">
        <v>93.740650373299999</v>
      </c>
      <c r="P51" s="19">
        <v>37.935499999999998</v>
      </c>
      <c r="Q51" s="18" t="s">
        <v>161</v>
      </c>
      <c r="R51" s="18" t="s">
        <v>162</v>
      </c>
      <c r="S51" s="18">
        <v>28</v>
      </c>
      <c r="T51" s="18">
        <v>22</v>
      </c>
      <c r="U51" s="18" t="s">
        <v>59</v>
      </c>
      <c r="V51" s="18" t="s">
        <v>62</v>
      </c>
      <c r="W51" s="18" t="s">
        <v>63</v>
      </c>
      <c r="X51" s="20">
        <v>0.81161499999999998</v>
      </c>
      <c r="Y51" s="20">
        <v>8.1223080000000003</v>
      </c>
      <c r="Z51" s="20">
        <v>0.47</v>
      </c>
      <c r="AA51" s="20">
        <v>0.505</v>
      </c>
      <c r="AB51" s="20">
        <f t="shared" si="0"/>
        <v>16.318181041224999</v>
      </c>
      <c r="AC51" s="20">
        <f t="shared" si="1"/>
        <v>152.52128849132998</v>
      </c>
    </row>
    <row r="52" spans="1:29" x14ac:dyDescent="0.25">
      <c r="A52" s="18">
        <v>7</v>
      </c>
      <c r="B52" s="18">
        <v>328</v>
      </c>
      <c r="C52" s="18" t="s">
        <v>178</v>
      </c>
      <c r="D52" s="18" t="s">
        <v>179</v>
      </c>
      <c r="E52" s="18" t="s">
        <v>180</v>
      </c>
      <c r="F52" s="18" t="s">
        <v>157</v>
      </c>
      <c r="G52" s="18" t="s">
        <v>181</v>
      </c>
      <c r="H52" s="18">
        <v>11813</v>
      </c>
      <c r="I52" s="18">
        <v>11814</v>
      </c>
      <c r="J52" s="18">
        <v>11757</v>
      </c>
      <c r="K52" s="18">
        <v>2130</v>
      </c>
      <c r="L52" s="18">
        <v>2130</v>
      </c>
      <c r="M52" s="18" t="s">
        <v>159</v>
      </c>
      <c r="N52" s="18" t="s">
        <v>182</v>
      </c>
      <c r="O52" s="19">
        <v>22.576524402899999</v>
      </c>
      <c r="P52" s="19">
        <v>9.1364000000000001</v>
      </c>
      <c r="Q52" s="18" t="s">
        <v>161</v>
      </c>
      <c r="R52" s="18" t="s">
        <v>162</v>
      </c>
      <c r="S52" s="18">
        <v>28</v>
      </c>
      <c r="T52" s="18">
        <v>22</v>
      </c>
      <c r="U52" s="18" t="s">
        <v>59</v>
      </c>
      <c r="V52" s="18" t="s">
        <v>62</v>
      </c>
      <c r="W52" s="18" t="s">
        <v>63</v>
      </c>
      <c r="X52" s="20">
        <v>0.81161499999999998</v>
      </c>
      <c r="Y52" s="20">
        <v>8.1223080000000003</v>
      </c>
      <c r="Z52" s="20">
        <v>0.47</v>
      </c>
      <c r="AA52" s="20">
        <v>0.505</v>
      </c>
      <c r="AB52" s="20">
        <f t="shared" si="0"/>
        <v>3.9300768215800002</v>
      </c>
      <c r="AC52" s="20">
        <f t="shared" si="1"/>
        <v>36.733284131544004</v>
      </c>
    </row>
    <row r="53" spans="1:29" x14ac:dyDescent="0.25">
      <c r="A53" s="18">
        <v>7</v>
      </c>
      <c r="B53" s="18">
        <v>328</v>
      </c>
      <c r="C53" s="18" t="s">
        <v>178</v>
      </c>
      <c r="D53" s="18" t="s">
        <v>179</v>
      </c>
      <c r="E53" s="18" t="s">
        <v>180</v>
      </c>
      <c r="F53" s="18" t="s">
        <v>157</v>
      </c>
      <c r="G53" s="18" t="s">
        <v>181</v>
      </c>
      <c r="H53" s="18">
        <v>11814</v>
      </c>
      <c r="I53" s="18">
        <v>11815</v>
      </c>
      <c r="J53" s="18">
        <v>11758</v>
      </c>
      <c r="K53" s="18">
        <v>2130</v>
      </c>
      <c r="L53" s="18">
        <v>2130</v>
      </c>
      <c r="M53" s="18" t="s">
        <v>159</v>
      </c>
      <c r="N53" s="18" t="s">
        <v>182</v>
      </c>
      <c r="O53" s="19">
        <v>23.626782359100002</v>
      </c>
      <c r="P53" s="19">
        <v>9.56142</v>
      </c>
      <c r="Q53" s="18" t="s">
        <v>161</v>
      </c>
      <c r="R53" s="18" t="s">
        <v>162</v>
      </c>
      <c r="S53" s="18">
        <v>28</v>
      </c>
      <c r="T53" s="18">
        <v>22</v>
      </c>
      <c r="U53" s="18" t="s">
        <v>59</v>
      </c>
      <c r="V53" s="18" t="s">
        <v>62</v>
      </c>
      <c r="W53" s="18" t="s">
        <v>63</v>
      </c>
      <c r="X53" s="20">
        <v>0.81161499999999998</v>
      </c>
      <c r="Y53" s="20">
        <v>8.1223080000000003</v>
      </c>
      <c r="Z53" s="20">
        <v>0.47</v>
      </c>
      <c r="AA53" s="20">
        <v>0.505</v>
      </c>
      <c r="AB53" s="20">
        <f t="shared" si="0"/>
        <v>4.1129017034490003</v>
      </c>
      <c r="AC53" s="20">
        <f t="shared" si="1"/>
        <v>38.4420950878932</v>
      </c>
    </row>
    <row r="54" spans="1:29" x14ac:dyDescent="0.25">
      <c r="A54" s="18">
        <v>7</v>
      </c>
      <c r="B54" s="18">
        <v>328</v>
      </c>
      <c r="C54" s="18" t="s">
        <v>178</v>
      </c>
      <c r="D54" s="18" t="s">
        <v>179</v>
      </c>
      <c r="E54" s="18" t="s">
        <v>180</v>
      </c>
      <c r="F54" s="18" t="s">
        <v>157</v>
      </c>
      <c r="G54" s="18" t="s">
        <v>181</v>
      </c>
      <c r="H54" s="18">
        <v>11815</v>
      </c>
      <c r="I54" s="18">
        <v>11816</v>
      </c>
      <c r="J54" s="18">
        <v>11759</v>
      </c>
      <c r="K54" s="18">
        <v>2130</v>
      </c>
      <c r="L54" s="18">
        <v>2130</v>
      </c>
      <c r="M54" s="18" t="s">
        <v>159</v>
      </c>
      <c r="N54" s="18" t="s">
        <v>182</v>
      </c>
      <c r="O54" s="19">
        <v>14.616534785500001</v>
      </c>
      <c r="P54" s="19">
        <v>5.9150999999999998</v>
      </c>
      <c r="Q54" s="18" t="s">
        <v>161</v>
      </c>
      <c r="R54" s="18" t="s">
        <v>162</v>
      </c>
      <c r="S54" s="18">
        <v>28</v>
      </c>
      <c r="T54" s="18">
        <v>22</v>
      </c>
      <c r="U54" s="18" t="s">
        <v>59</v>
      </c>
      <c r="V54" s="18" t="s">
        <v>62</v>
      </c>
      <c r="W54" s="18" t="s">
        <v>63</v>
      </c>
      <c r="X54" s="20">
        <v>0.81161499999999998</v>
      </c>
      <c r="Y54" s="20">
        <v>8.1223080000000003</v>
      </c>
      <c r="Z54" s="20">
        <v>0.47</v>
      </c>
      <c r="AA54" s="20">
        <v>0.505</v>
      </c>
      <c r="AB54" s="20">
        <f t="shared" si="0"/>
        <v>2.5444154598449997</v>
      </c>
      <c r="AC54" s="20">
        <f t="shared" si="1"/>
        <v>23.781910705146</v>
      </c>
    </row>
    <row r="55" spans="1:29" x14ac:dyDescent="0.25">
      <c r="A55" s="18">
        <v>7</v>
      </c>
      <c r="B55" s="18">
        <v>328</v>
      </c>
      <c r="C55" s="18" t="s">
        <v>178</v>
      </c>
      <c r="D55" s="18" t="s">
        <v>179</v>
      </c>
      <c r="E55" s="18" t="s">
        <v>180</v>
      </c>
      <c r="F55" s="18" t="s">
        <v>157</v>
      </c>
      <c r="G55" s="18" t="s">
        <v>181</v>
      </c>
      <c r="H55" s="18">
        <v>11816</v>
      </c>
      <c r="I55" s="18">
        <v>11817</v>
      </c>
      <c r="J55" s="18">
        <v>11760</v>
      </c>
      <c r="K55" s="18">
        <v>2130</v>
      </c>
      <c r="L55" s="18">
        <v>2130</v>
      </c>
      <c r="M55" s="18" t="s">
        <v>159</v>
      </c>
      <c r="N55" s="18" t="s">
        <v>182</v>
      </c>
      <c r="O55" s="19">
        <v>7.3508978203900002</v>
      </c>
      <c r="P55" s="19">
        <v>2.9748000000000001</v>
      </c>
      <c r="Q55" s="18" t="s">
        <v>161</v>
      </c>
      <c r="R55" s="18" t="s">
        <v>162</v>
      </c>
      <c r="S55" s="18">
        <v>28</v>
      </c>
      <c r="T55" s="18">
        <v>22</v>
      </c>
      <c r="U55" s="18" t="s">
        <v>59</v>
      </c>
      <c r="V55" s="18" t="s">
        <v>62</v>
      </c>
      <c r="W55" s="18" t="s">
        <v>63</v>
      </c>
      <c r="X55" s="20">
        <v>0.81161499999999998</v>
      </c>
      <c r="Y55" s="20">
        <v>8.1223080000000003</v>
      </c>
      <c r="Z55" s="20">
        <v>0.47</v>
      </c>
      <c r="AA55" s="20">
        <v>0.505</v>
      </c>
      <c r="AB55" s="20">
        <f t="shared" si="0"/>
        <v>1.27962792006</v>
      </c>
      <c r="AC55" s="20">
        <f t="shared" si="1"/>
        <v>11.960309710008001</v>
      </c>
    </row>
    <row r="56" spans="1:29" x14ac:dyDescent="0.25">
      <c r="A56" s="18">
        <v>7</v>
      </c>
      <c r="B56" s="18">
        <v>328</v>
      </c>
      <c r="C56" s="18" t="s">
        <v>178</v>
      </c>
      <c r="D56" s="18" t="s">
        <v>179</v>
      </c>
      <c r="E56" s="18" t="s">
        <v>180</v>
      </c>
      <c r="F56" s="18" t="s">
        <v>157</v>
      </c>
      <c r="G56" s="18" t="s">
        <v>181</v>
      </c>
      <c r="H56" s="18">
        <v>12824</v>
      </c>
      <c r="I56" s="18">
        <v>12419</v>
      </c>
      <c r="J56" s="18">
        <v>12373</v>
      </c>
      <c r="K56" s="18">
        <v>2156</v>
      </c>
      <c r="L56" s="18">
        <v>2156</v>
      </c>
      <c r="M56" s="18" t="s">
        <v>159</v>
      </c>
      <c r="N56" s="18" t="s">
        <v>182</v>
      </c>
      <c r="O56" s="19">
        <v>7.11699072604</v>
      </c>
      <c r="P56" s="19">
        <v>2.8801399999999999</v>
      </c>
      <c r="Q56" s="18" t="s">
        <v>161</v>
      </c>
      <c r="R56" s="18" t="s">
        <v>162</v>
      </c>
      <c r="S56" s="18">
        <v>68</v>
      </c>
      <c r="T56" s="18">
        <v>24</v>
      </c>
      <c r="U56" s="18" t="s">
        <v>184</v>
      </c>
      <c r="V56" s="18" t="s">
        <v>185</v>
      </c>
      <c r="W56" s="18" t="s">
        <v>184</v>
      </c>
      <c r="X56" s="20">
        <v>0.53029599999999999</v>
      </c>
      <c r="Y56" s="20">
        <v>4.0339840000000002</v>
      </c>
      <c r="Z56" s="20">
        <v>0.47</v>
      </c>
      <c r="AA56" s="20">
        <v>0.505</v>
      </c>
      <c r="AB56" s="20">
        <f t="shared" si="0"/>
        <v>0.80948316236319995</v>
      </c>
      <c r="AC56" s="20">
        <f t="shared" si="1"/>
        <v>5.7511271454911999</v>
      </c>
    </row>
    <row r="57" spans="1:29" x14ac:dyDescent="0.25">
      <c r="A57" s="18">
        <v>7</v>
      </c>
      <c r="B57" s="18">
        <v>328</v>
      </c>
      <c r="C57" s="18" t="s">
        <v>178</v>
      </c>
      <c r="D57" s="18" t="s">
        <v>179</v>
      </c>
      <c r="E57" s="18" t="s">
        <v>180</v>
      </c>
      <c r="F57" s="18" t="s">
        <v>157</v>
      </c>
      <c r="G57" s="18" t="s">
        <v>181</v>
      </c>
      <c r="H57" s="18">
        <v>12825</v>
      </c>
      <c r="I57" s="18">
        <v>12420</v>
      </c>
      <c r="J57" s="18">
        <v>12374</v>
      </c>
      <c r="K57" s="18">
        <v>2156</v>
      </c>
      <c r="L57" s="18">
        <v>2156</v>
      </c>
      <c r="M57" s="18" t="s">
        <v>159</v>
      </c>
      <c r="N57" s="18" t="s">
        <v>182</v>
      </c>
      <c r="O57" s="19">
        <v>12.5490155674</v>
      </c>
      <c r="P57" s="19">
        <v>5.0784099999999999</v>
      </c>
      <c r="Q57" s="18" t="s">
        <v>161</v>
      </c>
      <c r="R57" s="18" t="s">
        <v>162</v>
      </c>
      <c r="S57" s="18">
        <v>68</v>
      </c>
      <c r="T57" s="18">
        <v>24</v>
      </c>
      <c r="U57" s="18" t="s">
        <v>184</v>
      </c>
      <c r="V57" s="18" t="s">
        <v>185</v>
      </c>
      <c r="W57" s="18" t="s">
        <v>184</v>
      </c>
      <c r="X57" s="20">
        <v>0.53029599999999999</v>
      </c>
      <c r="Y57" s="20">
        <v>4.0339840000000002</v>
      </c>
      <c r="Z57" s="20">
        <v>0.47</v>
      </c>
      <c r="AA57" s="20">
        <v>0.505</v>
      </c>
      <c r="AB57" s="20">
        <f t="shared" si="0"/>
        <v>1.4273220699608</v>
      </c>
      <c r="AC57" s="20">
        <f t="shared" si="1"/>
        <v>10.1406812192928</v>
      </c>
    </row>
    <row r="58" spans="1:29" x14ac:dyDescent="0.25">
      <c r="A58" s="18">
        <v>7</v>
      </c>
      <c r="B58" s="18">
        <v>328</v>
      </c>
      <c r="C58" s="18" t="s">
        <v>178</v>
      </c>
      <c r="D58" s="18" t="s">
        <v>179</v>
      </c>
      <c r="E58" s="18" t="s">
        <v>180</v>
      </c>
      <c r="F58" s="18" t="s">
        <v>157</v>
      </c>
      <c r="G58" s="18" t="s">
        <v>181</v>
      </c>
      <c r="H58" s="18">
        <v>14301</v>
      </c>
      <c r="I58" s="18">
        <v>14302</v>
      </c>
      <c r="J58" s="18">
        <v>14302</v>
      </c>
      <c r="K58" s="18">
        <v>3100</v>
      </c>
      <c r="L58" s="18">
        <v>3100</v>
      </c>
      <c r="M58" s="18" t="s">
        <v>159</v>
      </c>
      <c r="N58" s="18" t="s">
        <v>182</v>
      </c>
      <c r="O58" s="19">
        <v>16.797978064300001</v>
      </c>
      <c r="P58" s="19">
        <v>6.7979000000000003</v>
      </c>
      <c r="Q58" s="18" t="s">
        <v>161</v>
      </c>
      <c r="R58" s="18" t="s">
        <v>162</v>
      </c>
      <c r="S58" s="18">
        <v>5</v>
      </c>
      <c r="T58" s="18">
        <v>30</v>
      </c>
      <c r="U58" s="18" t="s">
        <v>65</v>
      </c>
      <c r="V58" s="18" t="s">
        <v>77</v>
      </c>
      <c r="W58" s="18" t="s">
        <v>67</v>
      </c>
      <c r="X58" s="20">
        <v>0.14108699999999999</v>
      </c>
      <c r="Y58" s="20">
        <v>8.5323279999999997</v>
      </c>
      <c r="Z58" s="20">
        <v>0.47</v>
      </c>
      <c r="AA58" s="20">
        <v>0.505</v>
      </c>
      <c r="AB58" s="20">
        <f t="shared" si="0"/>
        <v>0.50832051816900004</v>
      </c>
      <c r="AC58" s="20">
        <f t="shared" si="1"/>
        <v>28.710946693043997</v>
      </c>
    </row>
    <row r="59" spans="1:29" x14ac:dyDescent="0.25">
      <c r="A59" s="18">
        <v>7</v>
      </c>
      <c r="B59" s="18">
        <v>328</v>
      </c>
      <c r="C59" s="18" t="s">
        <v>178</v>
      </c>
      <c r="D59" s="18" t="s">
        <v>179</v>
      </c>
      <c r="E59" s="18" t="s">
        <v>180</v>
      </c>
      <c r="F59" s="18" t="s">
        <v>157</v>
      </c>
      <c r="G59" s="18" t="s">
        <v>181</v>
      </c>
      <c r="H59" s="18">
        <v>14302</v>
      </c>
      <c r="I59" s="18">
        <v>14303</v>
      </c>
      <c r="J59" s="18">
        <v>14303</v>
      </c>
      <c r="K59" s="18">
        <v>3100</v>
      </c>
      <c r="L59" s="18">
        <v>3100</v>
      </c>
      <c r="M59" s="18" t="s">
        <v>159</v>
      </c>
      <c r="N59" s="18" t="s">
        <v>182</v>
      </c>
      <c r="O59" s="19">
        <v>20.866297987199999</v>
      </c>
      <c r="P59" s="19">
        <v>8.4442900000000005</v>
      </c>
      <c r="Q59" s="18" t="s">
        <v>161</v>
      </c>
      <c r="R59" s="18" t="s">
        <v>162</v>
      </c>
      <c r="S59" s="18">
        <v>5</v>
      </c>
      <c r="T59" s="18">
        <v>30</v>
      </c>
      <c r="U59" s="18" t="s">
        <v>65</v>
      </c>
      <c r="V59" s="18" t="s">
        <v>77</v>
      </c>
      <c r="W59" s="18" t="s">
        <v>67</v>
      </c>
      <c r="X59" s="20">
        <v>0.14108699999999999</v>
      </c>
      <c r="Y59" s="20">
        <v>8.5323279999999997</v>
      </c>
      <c r="Z59" s="20">
        <v>0.47</v>
      </c>
      <c r="AA59" s="20">
        <v>0.505</v>
      </c>
      <c r="AB59" s="20">
        <f t="shared" si="0"/>
        <v>0.63143115791190008</v>
      </c>
      <c r="AC59" s="20">
        <f t="shared" si="1"/>
        <v>35.664478743524398</v>
      </c>
    </row>
    <row r="60" spans="1:29" x14ac:dyDescent="0.25">
      <c r="A60" s="18">
        <v>7</v>
      </c>
      <c r="B60" s="18">
        <v>328</v>
      </c>
      <c r="C60" s="18" t="s">
        <v>178</v>
      </c>
      <c r="D60" s="18" t="s">
        <v>179</v>
      </c>
      <c r="E60" s="18" t="s">
        <v>180</v>
      </c>
      <c r="F60" s="18" t="s">
        <v>157</v>
      </c>
      <c r="G60" s="18" t="s">
        <v>181</v>
      </c>
      <c r="H60" s="18">
        <v>14303</v>
      </c>
      <c r="I60" s="18">
        <v>14304</v>
      </c>
      <c r="J60" s="18">
        <v>14304</v>
      </c>
      <c r="K60" s="18">
        <v>3100</v>
      </c>
      <c r="L60" s="18">
        <v>3100</v>
      </c>
      <c r="M60" s="18" t="s">
        <v>159</v>
      </c>
      <c r="N60" s="18" t="s">
        <v>182</v>
      </c>
      <c r="O60" s="19">
        <v>293.63408807799999</v>
      </c>
      <c r="P60" s="19">
        <v>118.82899999999999</v>
      </c>
      <c r="Q60" s="18" t="s">
        <v>161</v>
      </c>
      <c r="R60" s="18" t="s">
        <v>162</v>
      </c>
      <c r="S60" s="18">
        <v>5</v>
      </c>
      <c r="T60" s="18">
        <v>30</v>
      </c>
      <c r="U60" s="18" t="s">
        <v>65</v>
      </c>
      <c r="V60" s="18" t="s">
        <v>77</v>
      </c>
      <c r="W60" s="18" t="s">
        <v>67</v>
      </c>
      <c r="X60" s="20">
        <v>0.14108699999999999</v>
      </c>
      <c r="Y60" s="20">
        <v>8.5323279999999997</v>
      </c>
      <c r="Z60" s="20">
        <v>0.47</v>
      </c>
      <c r="AA60" s="20">
        <v>0.505</v>
      </c>
      <c r="AB60" s="20">
        <f t="shared" si="0"/>
        <v>8.8855703751899995</v>
      </c>
      <c r="AC60" s="20">
        <f t="shared" si="1"/>
        <v>501.87456193643999</v>
      </c>
    </row>
    <row r="61" spans="1:29" x14ac:dyDescent="0.25">
      <c r="A61" s="18">
        <v>7</v>
      </c>
      <c r="B61" s="18">
        <v>328</v>
      </c>
      <c r="C61" s="18" t="s">
        <v>178</v>
      </c>
      <c r="D61" s="18" t="s">
        <v>179</v>
      </c>
      <c r="E61" s="18" t="s">
        <v>180</v>
      </c>
      <c r="F61" s="18" t="s">
        <v>157</v>
      </c>
      <c r="G61" s="18" t="s">
        <v>181</v>
      </c>
      <c r="H61" s="18">
        <v>14304</v>
      </c>
      <c r="I61" s="18">
        <v>14305</v>
      </c>
      <c r="J61" s="18">
        <v>14305</v>
      </c>
      <c r="K61" s="18">
        <v>3100</v>
      </c>
      <c r="L61" s="18">
        <v>3100</v>
      </c>
      <c r="M61" s="18" t="s">
        <v>159</v>
      </c>
      <c r="N61" s="18" t="s">
        <v>182</v>
      </c>
      <c r="O61" s="19">
        <v>22.129977463900001</v>
      </c>
      <c r="P61" s="19">
        <v>8.9556799999999992</v>
      </c>
      <c r="Q61" s="18" t="s">
        <v>161</v>
      </c>
      <c r="R61" s="18" t="s">
        <v>162</v>
      </c>
      <c r="S61" s="18">
        <v>5</v>
      </c>
      <c r="T61" s="18">
        <v>30</v>
      </c>
      <c r="U61" s="18" t="s">
        <v>65</v>
      </c>
      <c r="V61" s="18" t="s">
        <v>77</v>
      </c>
      <c r="W61" s="18" t="s">
        <v>67</v>
      </c>
      <c r="X61" s="20">
        <v>0.14108699999999999</v>
      </c>
      <c r="Y61" s="20">
        <v>8.5323279999999997</v>
      </c>
      <c r="Z61" s="20">
        <v>0.47</v>
      </c>
      <c r="AA61" s="20">
        <v>0.505</v>
      </c>
      <c r="AB61" s="20">
        <f t="shared" si="0"/>
        <v>0.66967091280479996</v>
      </c>
      <c r="AC61" s="20">
        <f t="shared" si="1"/>
        <v>37.824335615404799</v>
      </c>
    </row>
    <row r="62" spans="1:29" x14ac:dyDescent="0.25">
      <c r="A62" s="18">
        <v>7</v>
      </c>
      <c r="B62" s="18">
        <v>328</v>
      </c>
      <c r="C62" s="18" t="s">
        <v>178</v>
      </c>
      <c r="D62" s="18" t="s">
        <v>179</v>
      </c>
      <c r="E62" s="18" t="s">
        <v>180</v>
      </c>
      <c r="F62" s="18" t="s">
        <v>157</v>
      </c>
      <c r="G62" s="18" t="s">
        <v>181</v>
      </c>
      <c r="H62" s="18">
        <v>14305</v>
      </c>
      <c r="I62" s="18">
        <v>14306</v>
      </c>
      <c r="J62" s="18">
        <v>14306</v>
      </c>
      <c r="K62" s="18">
        <v>3100</v>
      </c>
      <c r="L62" s="18">
        <v>3100</v>
      </c>
      <c r="M62" s="18" t="s">
        <v>159</v>
      </c>
      <c r="N62" s="18" t="s">
        <v>182</v>
      </c>
      <c r="O62" s="19">
        <v>30.0622322551</v>
      </c>
      <c r="P62" s="19">
        <v>12.165800000000001</v>
      </c>
      <c r="Q62" s="18" t="s">
        <v>161</v>
      </c>
      <c r="R62" s="18" t="s">
        <v>162</v>
      </c>
      <c r="S62" s="18">
        <v>5</v>
      </c>
      <c r="T62" s="18">
        <v>30</v>
      </c>
      <c r="U62" s="18" t="s">
        <v>65</v>
      </c>
      <c r="V62" s="18" t="s">
        <v>77</v>
      </c>
      <c r="W62" s="18" t="s">
        <v>67</v>
      </c>
      <c r="X62" s="20">
        <v>0.14108699999999999</v>
      </c>
      <c r="Y62" s="20">
        <v>8.5323279999999997</v>
      </c>
      <c r="Z62" s="20">
        <v>0.47</v>
      </c>
      <c r="AA62" s="20">
        <v>0.505</v>
      </c>
      <c r="AB62" s="20">
        <f t="shared" si="0"/>
        <v>0.90971119903800002</v>
      </c>
      <c r="AC62" s="20">
        <f t="shared" si="1"/>
        <v>51.382285011288005</v>
      </c>
    </row>
    <row r="63" spans="1:29" x14ac:dyDescent="0.25">
      <c r="A63" s="18">
        <v>7</v>
      </c>
      <c r="B63" s="18">
        <v>328</v>
      </c>
      <c r="C63" s="18" t="s">
        <v>178</v>
      </c>
      <c r="D63" s="18" t="s">
        <v>179</v>
      </c>
      <c r="E63" s="18" t="s">
        <v>180</v>
      </c>
      <c r="F63" s="18" t="s">
        <v>157</v>
      </c>
      <c r="G63" s="18" t="s">
        <v>181</v>
      </c>
      <c r="H63" s="18">
        <v>14307</v>
      </c>
      <c r="I63" s="18">
        <v>14308</v>
      </c>
      <c r="J63" s="18">
        <v>14308</v>
      </c>
      <c r="K63" s="18">
        <v>3100</v>
      </c>
      <c r="L63" s="18">
        <v>3100</v>
      </c>
      <c r="M63" s="18" t="s">
        <v>159</v>
      </c>
      <c r="N63" s="18" t="s">
        <v>182</v>
      </c>
      <c r="O63" s="19">
        <v>13.2017589887</v>
      </c>
      <c r="P63" s="19">
        <v>5.3425599999999998</v>
      </c>
      <c r="Q63" s="18" t="s">
        <v>161</v>
      </c>
      <c r="R63" s="18" t="s">
        <v>162</v>
      </c>
      <c r="S63" s="18">
        <v>5</v>
      </c>
      <c r="T63" s="18">
        <v>30</v>
      </c>
      <c r="U63" s="18" t="s">
        <v>65</v>
      </c>
      <c r="V63" s="18" t="s">
        <v>77</v>
      </c>
      <c r="W63" s="18" t="s">
        <v>67</v>
      </c>
      <c r="X63" s="20">
        <v>0.14108699999999999</v>
      </c>
      <c r="Y63" s="20">
        <v>8.5323279999999997</v>
      </c>
      <c r="Z63" s="20">
        <v>0.47</v>
      </c>
      <c r="AA63" s="20">
        <v>0.505</v>
      </c>
      <c r="AB63" s="20">
        <f t="shared" si="0"/>
        <v>0.3994958542416</v>
      </c>
      <c r="AC63" s="20">
        <f t="shared" si="1"/>
        <v>22.564314768441598</v>
      </c>
    </row>
    <row r="64" spans="1:29" x14ac:dyDescent="0.25">
      <c r="A64" s="18">
        <v>7</v>
      </c>
      <c r="B64" s="18">
        <v>328</v>
      </c>
      <c r="C64" s="18" t="s">
        <v>178</v>
      </c>
      <c r="D64" s="18" t="s">
        <v>179</v>
      </c>
      <c r="E64" s="18" t="s">
        <v>180</v>
      </c>
      <c r="F64" s="18" t="s">
        <v>157</v>
      </c>
      <c r="G64" s="18" t="s">
        <v>181</v>
      </c>
      <c r="H64" s="18">
        <v>14308</v>
      </c>
      <c r="I64" s="18">
        <v>14309</v>
      </c>
      <c r="J64" s="18">
        <v>14309</v>
      </c>
      <c r="K64" s="18">
        <v>3100</v>
      </c>
      <c r="L64" s="18">
        <v>3100</v>
      </c>
      <c r="M64" s="18" t="s">
        <v>159</v>
      </c>
      <c r="N64" s="18" t="s">
        <v>182</v>
      </c>
      <c r="O64" s="19">
        <v>224.60722230799999</v>
      </c>
      <c r="P64" s="19">
        <v>90.895300000000006</v>
      </c>
      <c r="Q64" s="18" t="s">
        <v>161</v>
      </c>
      <c r="R64" s="18" t="s">
        <v>162</v>
      </c>
      <c r="S64" s="18">
        <v>5</v>
      </c>
      <c r="T64" s="18">
        <v>30</v>
      </c>
      <c r="U64" s="18" t="s">
        <v>65</v>
      </c>
      <c r="V64" s="18" t="s">
        <v>77</v>
      </c>
      <c r="W64" s="18" t="s">
        <v>67</v>
      </c>
      <c r="X64" s="20">
        <v>0.14108699999999999</v>
      </c>
      <c r="Y64" s="20">
        <v>8.5323279999999997</v>
      </c>
      <c r="Z64" s="20">
        <v>0.47</v>
      </c>
      <c r="AA64" s="20">
        <v>0.505</v>
      </c>
      <c r="AB64" s="20">
        <f t="shared" si="0"/>
        <v>6.7967969512830004</v>
      </c>
      <c r="AC64" s="20">
        <f t="shared" si="1"/>
        <v>383.89651406290801</v>
      </c>
    </row>
    <row r="65" spans="1:29" x14ac:dyDescent="0.25">
      <c r="A65" s="18">
        <v>7</v>
      </c>
      <c r="B65" s="18">
        <v>328</v>
      </c>
      <c r="C65" s="18" t="s">
        <v>178</v>
      </c>
      <c r="D65" s="18" t="s">
        <v>179</v>
      </c>
      <c r="E65" s="18" t="s">
        <v>180</v>
      </c>
      <c r="F65" s="18" t="s">
        <v>157</v>
      </c>
      <c r="G65" s="18" t="s">
        <v>181</v>
      </c>
      <c r="H65" s="18">
        <v>14309</v>
      </c>
      <c r="I65" s="18">
        <v>14310</v>
      </c>
      <c r="J65" s="18">
        <v>14310</v>
      </c>
      <c r="K65" s="18">
        <v>3100</v>
      </c>
      <c r="L65" s="18">
        <v>3100</v>
      </c>
      <c r="M65" s="18" t="s">
        <v>159</v>
      </c>
      <c r="N65" s="18" t="s">
        <v>182</v>
      </c>
      <c r="O65" s="19">
        <v>29.846637391600002</v>
      </c>
      <c r="P65" s="19">
        <v>12.0785</v>
      </c>
      <c r="Q65" s="18" t="s">
        <v>161</v>
      </c>
      <c r="R65" s="18" t="s">
        <v>162</v>
      </c>
      <c r="S65" s="18">
        <v>5</v>
      </c>
      <c r="T65" s="18">
        <v>30</v>
      </c>
      <c r="U65" s="18" t="s">
        <v>65</v>
      </c>
      <c r="V65" s="18" t="s">
        <v>77</v>
      </c>
      <c r="W65" s="18" t="s">
        <v>67</v>
      </c>
      <c r="X65" s="20">
        <v>0.14108699999999999</v>
      </c>
      <c r="Y65" s="20">
        <v>8.5323279999999997</v>
      </c>
      <c r="Z65" s="20">
        <v>0.47</v>
      </c>
      <c r="AA65" s="20">
        <v>0.505</v>
      </c>
      <c r="AB65" s="20">
        <f t="shared" si="0"/>
        <v>0.90318324463499999</v>
      </c>
      <c r="AC65" s="20">
        <f t="shared" si="1"/>
        <v>51.013573255259999</v>
      </c>
    </row>
    <row r="66" spans="1:29" x14ac:dyDescent="0.25">
      <c r="A66" s="18">
        <v>7</v>
      </c>
      <c r="B66" s="18">
        <v>328</v>
      </c>
      <c r="C66" s="18" t="s">
        <v>178</v>
      </c>
      <c r="D66" s="18" t="s">
        <v>179</v>
      </c>
      <c r="E66" s="18" t="s">
        <v>180</v>
      </c>
      <c r="F66" s="18" t="s">
        <v>157</v>
      </c>
      <c r="G66" s="18" t="s">
        <v>181</v>
      </c>
      <c r="H66" s="18">
        <v>14310</v>
      </c>
      <c r="I66" s="18">
        <v>14311</v>
      </c>
      <c r="J66" s="18">
        <v>14311</v>
      </c>
      <c r="K66" s="18">
        <v>3100</v>
      </c>
      <c r="L66" s="18">
        <v>3100</v>
      </c>
      <c r="M66" s="18" t="s">
        <v>159</v>
      </c>
      <c r="N66" s="18" t="s">
        <v>182</v>
      </c>
      <c r="O66" s="19">
        <v>25.488678971100001</v>
      </c>
      <c r="P66" s="19">
        <v>10.3149</v>
      </c>
      <c r="Q66" s="18" t="s">
        <v>161</v>
      </c>
      <c r="R66" s="18" t="s">
        <v>162</v>
      </c>
      <c r="S66" s="18">
        <v>5</v>
      </c>
      <c r="T66" s="18">
        <v>30</v>
      </c>
      <c r="U66" s="18" t="s">
        <v>65</v>
      </c>
      <c r="V66" s="18" t="s">
        <v>77</v>
      </c>
      <c r="W66" s="18" t="s">
        <v>67</v>
      </c>
      <c r="X66" s="20">
        <v>0.14108699999999999</v>
      </c>
      <c r="Y66" s="20">
        <v>8.5323279999999997</v>
      </c>
      <c r="Z66" s="20">
        <v>0.47</v>
      </c>
      <c r="AA66" s="20">
        <v>0.505</v>
      </c>
      <c r="AB66" s="20">
        <f t="shared" ref="AB66:AB129" si="2">P66*X66*(1-Z66)</f>
        <v>0.77130809703899994</v>
      </c>
      <c r="AC66" s="20">
        <f t="shared" ref="AC66:AC129" si="3">P66*Y66*(1-AA66)</f>
        <v>43.565004493163997</v>
      </c>
    </row>
    <row r="67" spans="1:29" x14ac:dyDescent="0.25">
      <c r="A67" s="18">
        <v>7</v>
      </c>
      <c r="B67" s="18">
        <v>328</v>
      </c>
      <c r="C67" s="18" t="s">
        <v>178</v>
      </c>
      <c r="D67" s="18" t="s">
        <v>179</v>
      </c>
      <c r="E67" s="18" t="s">
        <v>180</v>
      </c>
      <c r="F67" s="18" t="s">
        <v>157</v>
      </c>
      <c r="G67" s="18" t="s">
        <v>181</v>
      </c>
      <c r="H67" s="18">
        <v>14311</v>
      </c>
      <c r="I67" s="18">
        <v>14312</v>
      </c>
      <c r="J67" s="18">
        <v>14312</v>
      </c>
      <c r="K67" s="18">
        <v>3100</v>
      </c>
      <c r="L67" s="18">
        <v>3100</v>
      </c>
      <c r="M67" s="18" t="s">
        <v>159</v>
      </c>
      <c r="N67" s="18" t="s">
        <v>182</v>
      </c>
      <c r="O67" s="19">
        <v>13.356489462900001</v>
      </c>
      <c r="P67" s="19">
        <v>5.4051799999999997</v>
      </c>
      <c r="Q67" s="18" t="s">
        <v>161</v>
      </c>
      <c r="R67" s="18" t="s">
        <v>162</v>
      </c>
      <c r="S67" s="18">
        <v>5</v>
      </c>
      <c r="T67" s="18">
        <v>30</v>
      </c>
      <c r="U67" s="18" t="s">
        <v>65</v>
      </c>
      <c r="V67" s="18" t="s">
        <v>77</v>
      </c>
      <c r="W67" s="18" t="s">
        <v>67</v>
      </c>
      <c r="X67" s="20">
        <v>0.14108699999999999</v>
      </c>
      <c r="Y67" s="20">
        <v>8.5323279999999997</v>
      </c>
      <c r="Z67" s="20">
        <v>0.47</v>
      </c>
      <c r="AA67" s="20">
        <v>0.505</v>
      </c>
      <c r="AB67" s="20">
        <f t="shared" si="2"/>
        <v>0.40417833424979999</v>
      </c>
      <c r="AC67" s="20">
        <f t="shared" si="3"/>
        <v>22.828790486224797</v>
      </c>
    </row>
    <row r="68" spans="1:29" x14ac:dyDescent="0.25">
      <c r="A68" s="18">
        <v>7</v>
      </c>
      <c r="B68" s="18">
        <v>328</v>
      </c>
      <c r="C68" s="18" t="s">
        <v>178</v>
      </c>
      <c r="D68" s="18" t="s">
        <v>179</v>
      </c>
      <c r="E68" s="18" t="s">
        <v>180</v>
      </c>
      <c r="F68" s="18" t="s">
        <v>157</v>
      </c>
      <c r="G68" s="18" t="s">
        <v>181</v>
      </c>
      <c r="H68" s="18">
        <v>15308</v>
      </c>
      <c r="I68" s="18">
        <v>15309</v>
      </c>
      <c r="J68" s="18">
        <v>15241</v>
      </c>
      <c r="K68" s="18">
        <v>3200</v>
      </c>
      <c r="L68" s="18">
        <v>3200</v>
      </c>
      <c r="M68" s="18" t="s">
        <v>159</v>
      </c>
      <c r="N68" s="18" t="s">
        <v>182</v>
      </c>
      <c r="O68" s="19">
        <v>5.8811010526</v>
      </c>
      <c r="P68" s="19">
        <v>2.38</v>
      </c>
      <c r="Q68" s="18" t="s">
        <v>161</v>
      </c>
      <c r="R68" s="18" t="s">
        <v>162</v>
      </c>
      <c r="S68" s="18">
        <v>5</v>
      </c>
      <c r="T68" s="18">
        <v>30</v>
      </c>
      <c r="U68" s="18" t="s">
        <v>65</v>
      </c>
      <c r="V68" s="18" t="s">
        <v>66</v>
      </c>
      <c r="W68" s="18" t="s">
        <v>67</v>
      </c>
      <c r="X68" s="20">
        <v>0.14108699999999999</v>
      </c>
      <c r="Y68" s="20">
        <v>8.5323279999999997</v>
      </c>
      <c r="Z68" s="20">
        <v>0.47</v>
      </c>
      <c r="AA68" s="20">
        <v>0.505</v>
      </c>
      <c r="AB68" s="20">
        <f t="shared" si="2"/>
        <v>0.17796714180000001</v>
      </c>
      <c r="AC68" s="20">
        <f t="shared" si="3"/>
        <v>10.051935616799998</v>
      </c>
    </row>
    <row r="69" spans="1:29" x14ac:dyDescent="0.25">
      <c r="A69" s="18">
        <v>7</v>
      </c>
      <c r="B69" s="18">
        <v>328</v>
      </c>
      <c r="C69" s="18" t="s">
        <v>178</v>
      </c>
      <c r="D69" s="18" t="s">
        <v>179</v>
      </c>
      <c r="E69" s="18" t="s">
        <v>180</v>
      </c>
      <c r="F69" s="18" t="s">
        <v>157</v>
      </c>
      <c r="G69" s="18" t="s">
        <v>181</v>
      </c>
      <c r="H69" s="18">
        <v>15309</v>
      </c>
      <c r="I69" s="18">
        <v>15310</v>
      </c>
      <c r="J69" s="18">
        <v>15242</v>
      </c>
      <c r="K69" s="18">
        <v>3200</v>
      </c>
      <c r="L69" s="18">
        <v>3200</v>
      </c>
      <c r="M69" s="18" t="s">
        <v>159</v>
      </c>
      <c r="N69" s="18" t="s">
        <v>182</v>
      </c>
      <c r="O69" s="19">
        <v>6.4295399414299998</v>
      </c>
      <c r="P69" s="19">
        <v>2.6019399999999999</v>
      </c>
      <c r="Q69" s="18" t="s">
        <v>161</v>
      </c>
      <c r="R69" s="18" t="s">
        <v>162</v>
      </c>
      <c r="S69" s="18">
        <v>5</v>
      </c>
      <c r="T69" s="18">
        <v>30</v>
      </c>
      <c r="U69" s="18" t="s">
        <v>65</v>
      </c>
      <c r="V69" s="18" t="s">
        <v>66</v>
      </c>
      <c r="W69" s="18" t="s">
        <v>67</v>
      </c>
      <c r="X69" s="20">
        <v>0.14108699999999999</v>
      </c>
      <c r="Y69" s="20">
        <v>8.5323279999999997</v>
      </c>
      <c r="Z69" s="20">
        <v>0.47</v>
      </c>
      <c r="AA69" s="20">
        <v>0.505</v>
      </c>
      <c r="AB69" s="20">
        <f t="shared" si="2"/>
        <v>0.19456295165340001</v>
      </c>
      <c r="AC69" s="20">
        <f t="shared" si="3"/>
        <v>10.9892997305784</v>
      </c>
    </row>
    <row r="70" spans="1:29" x14ac:dyDescent="0.25">
      <c r="A70" s="18">
        <v>7</v>
      </c>
      <c r="B70" s="18">
        <v>328</v>
      </c>
      <c r="C70" s="18" t="s">
        <v>178</v>
      </c>
      <c r="D70" s="18" t="s">
        <v>179</v>
      </c>
      <c r="E70" s="18" t="s">
        <v>180</v>
      </c>
      <c r="F70" s="18" t="s">
        <v>157</v>
      </c>
      <c r="G70" s="18" t="s">
        <v>181</v>
      </c>
      <c r="H70" s="18">
        <v>15310</v>
      </c>
      <c r="I70" s="18">
        <v>15311</v>
      </c>
      <c r="J70" s="18">
        <v>15243</v>
      </c>
      <c r="K70" s="18">
        <v>3200</v>
      </c>
      <c r="L70" s="18">
        <v>3200</v>
      </c>
      <c r="M70" s="18" t="s">
        <v>159</v>
      </c>
      <c r="N70" s="18" t="s">
        <v>182</v>
      </c>
      <c r="O70" s="19">
        <v>29.9312023982</v>
      </c>
      <c r="P70" s="19">
        <v>12.1127</v>
      </c>
      <c r="Q70" s="18" t="s">
        <v>161</v>
      </c>
      <c r="R70" s="18" t="s">
        <v>162</v>
      </c>
      <c r="S70" s="18">
        <v>5</v>
      </c>
      <c r="T70" s="18">
        <v>30</v>
      </c>
      <c r="U70" s="18" t="s">
        <v>65</v>
      </c>
      <c r="V70" s="18" t="s">
        <v>66</v>
      </c>
      <c r="W70" s="18" t="s">
        <v>67</v>
      </c>
      <c r="X70" s="20">
        <v>0.14108699999999999</v>
      </c>
      <c r="Y70" s="20">
        <v>8.5323279999999997</v>
      </c>
      <c r="Z70" s="20">
        <v>0.47</v>
      </c>
      <c r="AA70" s="20">
        <v>0.505</v>
      </c>
      <c r="AB70" s="20">
        <f t="shared" si="2"/>
        <v>0.90574058759699994</v>
      </c>
      <c r="AC70" s="20">
        <f t="shared" si="3"/>
        <v>51.158017035971994</v>
      </c>
    </row>
    <row r="71" spans="1:29" x14ac:dyDescent="0.25">
      <c r="A71" s="18">
        <v>7</v>
      </c>
      <c r="B71" s="18">
        <v>328</v>
      </c>
      <c r="C71" s="18" t="s">
        <v>178</v>
      </c>
      <c r="D71" s="18" t="s">
        <v>179</v>
      </c>
      <c r="E71" s="18" t="s">
        <v>180</v>
      </c>
      <c r="F71" s="18" t="s">
        <v>157</v>
      </c>
      <c r="G71" s="18" t="s">
        <v>181</v>
      </c>
      <c r="H71" s="18">
        <v>15311</v>
      </c>
      <c r="I71" s="18">
        <v>15312</v>
      </c>
      <c r="J71" s="18">
        <v>15244</v>
      </c>
      <c r="K71" s="18">
        <v>3200</v>
      </c>
      <c r="L71" s="18">
        <v>3200</v>
      </c>
      <c r="M71" s="18" t="s">
        <v>159</v>
      </c>
      <c r="N71" s="18" t="s">
        <v>182</v>
      </c>
      <c r="O71" s="19">
        <v>91.446387213600005</v>
      </c>
      <c r="P71" s="19">
        <v>37.006999999999998</v>
      </c>
      <c r="Q71" s="18" t="s">
        <v>161</v>
      </c>
      <c r="R71" s="18" t="s">
        <v>162</v>
      </c>
      <c r="S71" s="18">
        <v>5</v>
      </c>
      <c r="T71" s="18">
        <v>30</v>
      </c>
      <c r="U71" s="18" t="s">
        <v>65</v>
      </c>
      <c r="V71" s="18" t="s">
        <v>66</v>
      </c>
      <c r="W71" s="18" t="s">
        <v>67</v>
      </c>
      <c r="X71" s="20">
        <v>0.14108699999999999</v>
      </c>
      <c r="Y71" s="20">
        <v>8.5323279999999997</v>
      </c>
      <c r="Z71" s="20">
        <v>0.47</v>
      </c>
      <c r="AA71" s="20">
        <v>0.505</v>
      </c>
      <c r="AB71" s="20">
        <f t="shared" si="2"/>
        <v>2.7672395027699999</v>
      </c>
      <c r="AC71" s="20">
        <f t="shared" si="3"/>
        <v>156.29915183652</v>
      </c>
    </row>
    <row r="72" spans="1:29" x14ac:dyDescent="0.25">
      <c r="A72" s="18">
        <v>7</v>
      </c>
      <c r="B72" s="18">
        <v>328</v>
      </c>
      <c r="C72" s="18" t="s">
        <v>178</v>
      </c>
      <c r="D72" s="18" t="s">
        <v>179</v>
      </c>
      <c r="E72" s="18" t="s">
        <v>180</v>
      </c>
      <c r="F72" s="18" t="s">
        <v>157</v>
      </c>
      <c r="G72" s="18" t="s">
        <v>181</v>
      </c>
      <c r="H72" s="18">
        <v>15312</v>
      </c>
      <c r="I72" s="18">
        <v>15313</v>
      </c>
      <c r="J72" s="18">
        <v>15245</v>
      </c>
      <c r="K72" s="18">
        <v>3200</v>
      </c>
      <c r="L72" s="18">
        <v>3200</v>
      </c>
      <c r="M72" s="18" t="s">
        <v>159</v>
      </c>
      <c r="N72" s="18" t="s">
        <v>182</v>
      </c>
      <c r="O72" s="19">
        <v>24.621779627199999</v>
      </c>
      <c r="P72" s="19">
        <v>9.9640799999999992</v>
      </c>
      <c r="Q72" s="18" t="s">
        <v>161</v>
      </c>
      <c r="R72" s="18" t="s">
        <v>162</v>
      </c>
      <c r="S72" s="18">
        <v>5</v>
      </c>
      <c r="T72" s="18">
        <v>30</v>
      </c>
      <c r="U72" s="18" t="s">
        <v>65</v>
      </c>
      <c r="V72" s="18" t="s">
        <v>66</v>
      </c>
      <c r="W72" s="18" t="s">
        <v>67</v>
      </c>
      <c r="X72" s="20">
        <v>0.14108699999999999</v>
      </c>
      <c r="Y72" s="20">
        <v>8.5323279999999997</v>
      </c>
      <c r="Z72" s="20">
        <v>0.47</v>
      </c>
      <c r="AA72" s="20">
        <v>0.505</v>
      </c>
      <c r="AB72" s="20">
        <f t="shared" si="2"/>
        <v>0.74507514212879988</v>
      </c>
      <c r="AC72" s="20">
        <f t="shared" si="3"/>
        <v>42.083315395228794</v>
      </c>
    </row>
    <row r="73" spans="1:29" x14ac:dyDescent="0.25">
      <c r="A73" s="18">
        <v>7</v>
      </c>
      <c r="B73" s="18">
        <v>328</v>
      </c>
      <c r="C73" s="18" t="s">
        <v>178</v>
      </c>
      <c r="D73" s="18" t="s">
        <v>179</v>
      </c>
      <c r="E73" s="18" t="s">
        <v>180</v>
      </c>
      <c r="F73" s="18" t="s">
        <v>157</v>
      </c>
      <c r="G73" s="18" t="s">
        <v>181</v>
      </c>
      <c r="H73" s="18">
        <v>15313</v>
      </c>
      <c r="I73" s="18">
        <v>15314</v>
      </c>
      <c r="J73" s="18">
        <v>15246</v>
      </c>
      <c r="K73" s="18">
        <v>3200</v>
      </c>
      <c r="L73" s="18">
        <v>3200</v>
      </c>
      <c r="M73" s="18" t="s">
        <v>159</v>
      </c>
      <c r="N73" s="18" t="s">
        <v>182</v>
      </c>
      <c r="O73" s="19">
        <v>27.682673967100001</v>
      </c>
      <c r="P73" s="19">
        <v>11.2028</v>
      </c>
      <c r="Q73" s="18" t="s">
        <v>161</v>
      </c>
      <c r="R73" s="18" t="s">
        <v>162</v>
      </c>
      <c r="S73" s="18">
        <v>5</v>
      </c>
      <c r="T73" s="18">
        <v>30</v>
      </c>
      <c r="U73" s="18" t="s">
        <v>65</v>
      </c>
      <c r="V73" s="18" t="s">
        <v>66</v>
      </c>
      <c r="W73" s="18" t="s">
        <v>67</v>
      </c>
      <c r="X73" s="20">
        <v>0.14108699999999999</v>
      </c>
      <c r="Y73" s="20">
        <v>8.5323279999999997</v>
      </c>
      <c r="Z73" s="20">
        <v>0.47</v>
      </c>
      <c r="AA73" s="20">
        <v>0.505</v>
      </c>
      <c r="AB73" s="20">
        <f t="shared" si="2"/>
        <v>0.83770180510799996</v>
      </c>
      <c r="AC73" s="20">
        <f t="shared" si="3"/>
        <v>47.315052238607997</v>
      </c>
    </row>
    <row r="74" spans="1:29" x14ac:dyDescent="0.25">
      <c r="A74" s="18">
        <v>7</v>
      </c>
      <c r="B74" s="18">
        <v>328</v>
      </c>
      <c r="C74" s="18" t="s">
        <v>178</v>
      </c>
      <c r="D74" s="18" t="s">
        <v>179</v>
      </c>
      <c r="E74" s="18" t="s">
        <v>180</v>
      </c>
      <c r="F74" s="18" t="s">
        <v>157</v>
      </c>
      <c r="G74" s="18" t="s">
        <v>181</v>
      </c>
      <c r="H74" s="18">
        <v>16299</v>
      </c>
      <c r="I74" s="18">
        <v>16300</v>
      </c>
      <c r="J74" s="18">
        <v>16244</v>
      </c>
      <c r="K74" s="18">
        <v>3300</v>
      </c>
      <c r="L74" s="18">
        <v>3300</v>
      </c>
      <c r="M74" s="18" t="s">
        <v>159</v>
      </c>
      <c r="N74" s="18" t="s">
        <v>182</v>
      </c>
      <c r="O74" s="19">
        <v>193.531894502</v>
      </c>
      <c r="P74" s="19">
        <v>78.319599999999994</v>
      </c>
      <c r="Q74" s="18" t="s">
        <v>161</v>
      </c>
      <c r="R74" s="18" t="s">
        <v>162</v>
      </c>
      <c r="S74" s="18">
        <v>5</v>
      </c>
      <c r="T74" s="18">
        <v>30</v>
      </c>
      <c r="U74" s="18" t="s">
        <v>65</v>
      </c>
      <c r="V74" s="18" t="s">
        <v>121</v>
      </c>
      <c r="W74" s="18" t="s">
        <v>67</v>
      </c>
      <c r="X74" s="20">
        <v>0.14108699999999999</v>
      </c>
      <c r="Y74" s="20">
        <v>8.5323279999999997</v>
      </c>
      <c r="Z74" s="20">
        <v>0.47</v>
      </c>
      <c r="AA74" s="20">
        <v>0.505</v>
      </c>
      <c r="AB74" s="20">
        <f t="shared" si="2"/>
        <v>5.8564350247559993</v>
      </c>
      <c r="AC74" s="20">
        <f t="shared" si="3"/>
        <v>330.78301543425596</v>
      </c>
    </row>
    <row r="75" spans="1:29" x14ac:dyDescent="0.25">
      <c r="A75" s="18">
        <v>7</v>
      </c>
      <c r="B75" s="18">
        <v>328</v>
      </c>
      <c r="C75" s="18" t="s">
        <v>178</v>
      </c>
      <c r="D75" s="18" t="s">
        <v>179</v>
      </c>
      <c r="E75" s="18" t="s">
        <v>180</v>
      </c>
      <c r="F75" s="18" t="s">
        <v>157</v>
      </c>
      <c r="G75" s="18" t="s">
        <v>181</v>
      </c>
      <c r="H75" s="18">
        <v>18237</v>
      </c>
      <c r="I75" s="18">
        <v>18239</v>
      </c>
      <c r="J75" s="18">
        <v>18239</v>
      </c>
      <c r="K75" s="18">
        <v>4270</v>
      </c>
      <c r="L75" s="18">
        <v>4270</v>
      </c>
      <c r="M75" s="18" t="s">
        <v>159</v>
      </c>
      <c r="N75" s="18" t="s">
        <v>182</v>
      </c>
      <c r="O75" s="19">
        <v>1285.3826674100001</v>
      </c>
      <c r="P75" s="19">
        <v>520.17600000000004</v>
      </c>
      <c r="Q75" s="18" t="s">
        <v>161</v>
      </c>
      <c r="R75" s="18" t="s">
        <v>162</v>
      </c>
      <c r="S75" s="18">
        <v>6</v>
      </c>
      <c r="T75" s="18">
        <v>40</v>
      </c>
      <c r="U75" s="18" t="s">
        <v>82</v>
      </c>
      <c r="V75" s="18" t="s">
        <v>175</v>
      </c>
      <c r="W75" s="18" t="s">
        <v>176</v>
      </c>
      <c r="X75" s="20">
        <v>5.7361000000000002E-2</v>
      </c>
      <c r="Y75" s="20">
        <v>10.026113</v>
      </c>
      <c r="Z75" s="20">
        <v>0.47</v>
      </c>
      <c r="AA75" s="20">
        <v>0.505</v>
      </c>
      <c r="AB75" s="20">
        <f t="shared" si="2"/>
        <v>15.814042234080004</v>
      </c>
      <c r="AC75" s="20">
        <f t="shared" si="3"/>
        <v>2581.5949611645601</v>
      </c>
    </row>
    <row r="76" spans="1:29" x14ac:dyDescent="0.25">
      <c r="A76" s="18">
        <v>7</v>
      </c>
      <c r="B76" s="18">
        <v>328</v>
      </c>
      <c r="C76" s="18" t="s">
        <v>178</v>
      </c>
      <c r="D76" s="18" t="s">
        <v>179</v>
      </c>
      <c r="E76" s="18" t="s">
        <v>180</v>
      </c>
      <c r="F76" s="18" t="s">
        <v>157</v>
      </c>
      <c r="G76" s="18" t="s">
        <v>181</v>
      </c>
      <c r="H76" s="18">
        <v>18238</v>
      </c>
      <c r="I76" s="18">
        <v>18240</v>
      </c>
      <c r="J76" s="18">
        <v>18240</v>
      </c>
      <c r="K76" s="18">
        <v>4270</v>
      </c>
      <c r="L76" s="18">
        <v>4270</v>
      </c>
      <c r="M76" s="18" t="s">
        <v>159</v>
      </c>
      <c r="N76" s="18" t="s">
        <v>182</v>
      </c>
      <c r="O76" s="19">
        <v>36.145946066900002</v>
      </c>
      <c r="P76" s="19">
        <v>14.627700000000001</v>
      </c>
      <c r="Q76" s="18" t="s">
        <v>161</v>
      </c>
      <c r="R76" s="18" t="s">
        <v>162</v>
      </c>
      <c r="S76" s="18">
        <v>6</v>
      </c>
      <c r="T76" s="18">
        <v>40</v>
      </c>
      <c r="U76" s="18" t="s">
        <v>82</v>
      </c>
      <c r="V76" s="18" t="s">
        <v>175</v>
      </c>
      <c r="W76" s="18" t="s">
        <v>176</v>
      </c>
      <c r="X76" s="20">
        <v>5.7361000000000002E-2</v>
      </c>
      <c r="Y76" s="20">
        <v>10.026113</v>
      </c>
      <c r="Z76" s="20">
        <v>0.47</v>
      </c>
      <c r="AA76" s="20">
        <v>0.505</v>
      </c>
      <c r="AB76" s="20">
        <f t="shared" si="2"/>
        <v>0.44470153484100006</v>
      </c>
      <c r="AC76" s="20">
        <f t="shared" si="3"/>
        <v>72.596191699399498</v>
      </c>
    </row>
    <row r="77" spans="1:29" x14ac:dyDescent="0.25">
      <c r="A77" s="18">
        <v>7</v>
      </c>
      <c r="B77" s="18">
        <v>328</v>
      </c>
      <c r="C77" s="18" t="s">
        <v>178</v>
      </c>
      <c r="D77" s="18" t="s">
        <v>179</v>
      </c>
      <c r="E77" s="18" t="s">
        <v>180</v>
      </c>
      <c r="F77" s="18" t="s">
        <v>157</v>
      </c>
      <c r="G77" s="18" t="s">
        <v>181</v>
      </c>
      <c r="H77" s="18">
        <v>18449</v>
      </c>
      <c r="I77" s="18">
        <v>18450</v>
      </c>
      <c r="J77" s="18">
        <v>18450</v>
      </c>
      <c r="K77" s="18">
        <v>4271</v>
      </c>
      <c r="L77" s="18">
        <v>4271</v>
      </c>
      <c r="M77" s="18" t="s">
        <v>159</v>
      </c>
      <c r="N77" s="18" t="s">
        <v>182</v>
      </c>
      <c r="O77" s="19">
        <v>11.192382954499999</v>
      </c>
      <c r="P77" s="19">
        <v>4.5293999999999999</v>
      </c>
      <c r="Q77" s="18" t="s">
        <v>161</v>
      </c>
      <c r="R77" s="18" t="s">
        <v>162</v>
      </c>
      <c r="S77" s="18">
        <v>7</v>
      </c>
      <c r="T77" s="18">
        <v>40</v>
      </c>
      <c r="U77" s="18" t="s">
        <v>82</v>
      </c>
      <c r="V77" s="18" t="s">
        <v>89</v>
      </c>
      <c r="W77" s="18" t="s">
        <v>84</v>
      </c>
      <c r="X77" s="20">
        <v>8.9882000000000004E-2</v>
      </c>
      <c r="Y77" s="20">
        <v>8.0594009999999994</v>
      </c>
      <c r="Z77" s="20">
        <v>0.47</v>
      </c>
      <c r="AA77" s="20">
        <v>0.505</v>
      </c>
      <c r="AB77" s="20">
        <f t="shared" si="2"/>
        <v>0.21576911132400001</v>
      </c>
      <c r="AC77" s="20">
        <f t="shared" si="3"/>
        <v>18.069604190252999</v>
      </c>
    </row>
    <row r="78" spans="1:29" x14ac:dyDescent="0.25">
      <c r="A78" s="18">
        <v>7</v>
      </c>
      <c r="B78" s="18">
        <v>328</v>
      </c>
      <c r="C78" s="18" t="s">
        <v>178</v>
      </c>
      <c r="D78" s="18" t="s">
        <v>179</v>
      </c>
      <c r="E78" s="18" t="s">
        <v>180</v>
      </c>
      <c r="F78" s="18" t="s">
        <v>157</v>
      </c>
      <c r="G78" s="18" t="s">
        <v>181</v>
      </c>
      <c r="H78" s="18">
        <v>18450</v>
      </c>
      <c r="I78" s="18">
        <v>18451</v>
      </c>
      <c r="J78" s="18">
        <v>18451</v>
      </c>
      <c r="K78" s="18">
        <v>4271</v>
      </c>
      <c r="L78" s="18">
        <v>4271</v>
      </c>
      <c r="M78" s="18" t="s">
        <v>159</v>
      </c>
      <c r="N78" s="18" t="s">
        <v>182</v>
      </c>
      <c r="O78" s="19">
        <v>9.3174238932400009</v>
      </c>
      <c r="P78" s="19">
        <v>3.7706300000000001</v>
      </c>
      <c r="Q78" s="18" t="s">
        <v>161</v>
      </c>
      <c r="R78" s="18" t="s">
        <v>162</v>
      </c>
      <c r="S78" s="18">
        <v>7</v>
      </c>
      <c r="T78" s="18">
        <v>40</v>
      </c>
      <c r="U78" s="18" t="s">
        <v>82</v>
      </c>
      <c r="V78" s="18" t="s">
        <v>89</v>
      </c>
      <c r="W78" s="18" t="s">
        <v>84</v>
      </c>
      <c r="X78" s="20">
        <v>8.9882000000000004E-2</v>
      </c>
      <c r="Y78" s="20">
        <v>8.0594009999999994</v>
      </c>
      <c r="Z78" s="20">
        <v>0.47</v>
      </c>
      <c r="AA78" s="20">
        <v>0.505</v>
      </c>
      <c r="AB78" s="20">
        <f t="shared" si="2"/>
        <v>0.17962323579980002</v>
      </c>
      <c r="AC78" s="20">
        <f t="shared" si="3"/>
        <v>15.042564500351849</v>
      </c>
    </row>
    <row r="79" spans="1:29" x14ac:dyDescent="0.25">
      <c r="A79" s="18">
        <v>7</v>
      </c>
      <c r="B79" s="18">
        <v>328</v>
      </c>
      <c r="C79" s="18" t="s">
        <v>178</v>
      </c>
      <c r="D79" s="18" t="s">
        <v>179</v>
      </c>
      <c r="E79" s="18" t="s">
        <v>180</v>
      </c>
      <c r="F79" s="18" t="s">
        <v>157</v>
      </c>
      <c r="G79" s="18" t="s">
        <v>181</v>
      </c>
      <c r="H79" s="18">
        <v>18451</v>
      </c>
      <c r="I79" s="18">
        <v>18452</v>
      </c>
      <c r="J79" s="18">
        <v>18452</v>
      </c>
      <c r="K79" s="18">
        <v>4271</v>
      </c>
      <c r="L79" s="18">
        <v>4271</v>
      </c>
      <c r="M79" s="18" t="s">
        <v>159</v>
      </c>
      <c r="N79" s="18" t="s">
        <v>182</v>
      </c>
      <c r="O79" s="19">
        <v>9.1401582530100001</v>
      </c>
      <c r="P79" s="19">
        <v>3.69889</v>
      </c>
      <c r="Q79" s="18" t="s">
        <v>161</v>
      </c>
      <c r="R79" s="18" t="s">
        <v>162</v>
      </c>
      <c r="S79" s="18">
        <v>7</v>
      </c>
      <c r="T79" s="18">
        <v>40</v>
      </c>
      <c r="U79" s="18" t="s">
        <v>82</v>
      </c>
      <c r="V79" s="18" t="s">
        <v>89</v>
      </c>
      <c r="W79" s="18" t="s">
        <v>84</v>
      </c>
      <c r="X79" s="20">
        <v>8.9882000000000004E-2</v>
      </c>
      <c r="Y79" s="20">
        <v>8.0594009999999994</v>
      </c>
      <c r="Z79" s="20">
        <v>0.47</v>
      </c>
      <c r="AA79" s="20">
        <v>0.505</v>
      </c>
      <c r="AB79" s="20">
        <f t="shared" si="2"/>
        <v>0.17620572441940002</v>
      </c>
      <c r="AC79" s="20">
        <f t="shared" si="3"/>
        <v>14.756364693620547</v>
      </c>
    </row>
    <row r="80" spans="1:29" x14ac:dyDescent="0.25">
      <c r="A80" s="18">
        <v>7</v>
      </c>
      <c r="B80" s="18">
        <v>328</v>
      </c>
      <c r="C80" s="18" t="s">
        <v>178</v>
      </c>
      <c r="D80" s="18" t="s">
        <v>179</v>
      </c>
      <c r="E80" s="18" t="s">
        <v>180</v>
      </c>
      <c r="F80" s="18" t="s">
        <v>157</v>
      </c>
      <c r="G80" s="18" t="s">
        <v>181</v>
      </c>
      <c r="H80" s="18">
        <v>18452</v>
      </c>
      <c r="I80" s="18">
        <v>18453</v>
      </c>
      <c r="J80" s="18">
        <v>18453</v>
      </c>
      <c r="K80" s="18">
        <v>4271</v>
      </c>
      <c r="L80" s="18">
        <v>4271</v>
      </c>
      <c r="M80" s="18" t="s">
        <v>159</v>
      </c>
      <c r="N80" s="18" t="s">
        <v>182</v>
      </c>
      <c r="O80" s="19">
        <v>206.7215903</v>
      </c>
      <c r="P80" s="19">
        <v>83.657300000000006</v>
      </c>
      <c r="Q80" s="18" t="s">
        <v>161</v>
      </c>
      <c r="R80" s="18" t="s">
        <v>162</v>
      </c>
      <c r="S80" s="18">
        <v>7</v>
      </c>
      <c r="T80" s="18">
        <v>40</v>
      </c>
      <c r="U80" s="18" t="s">
        <v>82</v>
      </c>
      <c r="V80" s="18" t="s">
        <v>89</v>
      </c>
      <c r="W80" s="18" t="s">
        <v>84</v>
      </c>
      <c r="X80" s="20">
        <v>8.9882000000000004E-2</v>
      </c>
      <c r="Y80" s="20">
        <v>8.0594009999999994</v>
      </c>
      <c r="Z80" s="20">
        <v>0.47</v>
      </c>
      <c r="AA80" s="20">
        <v>0.505</v>
      </c>
      <c r="AB80" s="20">
        <f t="shared" si="2"/>
        <v>3.9852212824580007</v>
      </c>
      <c r="AC80" s="20">
        <f t="shared" si="3"/>
        <v>333.74272500226351</v>
      </c>
    </row>
    <row r="81" spans="1:29" x14ac:dyDescent="0.25">
      <c r="A81" s="18">
        <v>7</v>
      </c>
      <c r="B81" s="18">
        <v>328</v>
      </c>
      <c r="C81" s="18" t="s">
        <v>178</v>
      </c>
      <c r="D81" s="18" t="s">
        <v>179</v>
      </c>
      <c r="E81" s="18" t="s">
        <v>180</v>
      </c>
      <c r="F81" s="18" t="s">
        <v>157</v>
      </c>
      <c r="G81" s="18" t="s">
        <v>181</v>
      </c>
      <c r="H81" s="18">
        <v>18453</v>
      </c>
      <c r="I81" s="18">
        <v>18454</v>
      </c>
      <c r="J81" s="18">
        <v>18454</v>
      </c>
      <c r="K81" s="18">
        <v>4271</v>
      </c>
      <c r="L81" s="18">
        <v>4271</v>
      </c>
      <c r="M81" s="18" t="s">
        <v>159</v>
      </c>
      <c r="N81" s="18" t="s">
        <v>182</v>
      </c>
      <c r="O81" s="19">
        <v>7.07396409453</v>
      </c>
      <c r="P81" s="19">
        <v>2.86273</v>
      </c>
      <c r="Q81" s="18" t="s">
        <v>161</v>
      </c>
      <c r="R81" s="18" t="s">
        <v>162</v>
      </c>
      <c r="S81" s="18">
        <v>7</v>
      </c>
      <c r="T81" s="18">
        <v>40</v>
      </c>
      <c r="U81" s="18" t="s">
        <v>82</v>
      </c>
      <c r="V81" s="18" t="s">
        <v>89</v>
      </c>
      <c r="W81" s="18" t="s">
        <v>84</v>
      </c>
      <c r="X81" s="20">
        <v>8.9882000000000004E-2</v>
      </c>
      <c r="Y81" s="20">
        <v>8.0594009999999994</v>
      </c>
      <c r="Z81" s="20">
        <v>0.47</v>
      </c>
      <c r="AA81" s="20">
        <v>0.505</v>
      </c>
      <c r="AB81" s="20">
        <f t="shared" si="2"/>
        <v>0.13637318586580002</v>
      </c>
      <c r="AC81" s="20">
        <f t="shared" si="3"/>
        <v>11.420585067241349</v>
      </c>
    </row>
    <row r="82" spans="1:29" x14ac:dyDescent="0.25">
      <c r="A82" s="18">
        <v>7</v>
      </c>
      <c r="B82" s="18">
        <v>328</v>
      </c>
      <c r="C82" s="18" t="s">
        <v>178</v>
      </c>
      <c r="D82" s="18" t="s">
        <v>179</v>
      </c>
      <c r="E82" s="18" t="s">
        <v>180</v>
      </c>
      <c r="F82" s="18" t="s">
        <v>157</v>
      </c>
      <c r="G82" s="18" t="s">
        <v>181</v>
      </c>
      <c r="H82" s="18">
        <v>18454</v>
      </c>
      <c r="I82" s="18">
        <v>18455</v>
      </c>
      <c r="J82" s="18">
        <v>18455</v>
      </c>
      <c r="K82" s="18">
        <v>4271</v>
      </c>
      <c r="L82" s="18">
        <v>4271</v>
      </c>
      <c r="M82" s="18" t="s">
        <v>159</v>
      </c>
      <c r="N82" s="18" t="s">
        <v>182</v>
      </c>
      <c r="O82" s="19">
        <v>16.149638853399999</v>
      </c>
      <c r="P82" s="19">
        <v>6.5355299999999996</v>
      </c>
      <c r="Q82" s="18" t="s">
        <v>161</v>
      </c>
      <c r="R82" s="18" t="s">
        <v>162</v>
      </c>
      <c r="S82" s="18">
        <v>7</v>
      </c>
      <c r="T82" s="18">
        <v>40</v>
      </c>
      <c r="U82" s="18" t="s">
        <v>82</v>
      </c>
      <c r="V82" s="18" t="s">
        <v>89</v>
      </c>
      <c r="W82" s="18" t="s">
        <v>84</v>
      </c>
      <c r="X82" s="20">
        <v>8.9882000000000004E-2</v>
      </c>
      <c r="Y82" s="20">
        <v>8.0594009999999994</v>
      </c>
      <c r="Z82" s="20">
        <v>0.47</v>
      </c>
      <c r="AA82" s="20">
        <v>0.505</v>
      </c>
      <c r="AB82" s="20">
        <f t="shared" si="2"/>
        <v>0.31133604895380002</v>
      </c>
      <c r="AC82" s="20">
        <f t="shared" si="3"/>
        <v>26.072866223677348</v>
      </c>
    </row>
    <row r="83" spans="1:29" x14ac:dyDescent="0.25">
      <c r="A83" s="18">
        <v>7</v>
      </c>
      <c r="B83" s="18">
        <v>328</v>
      </c>
      <c r="C83" s="18" t="s">
        <v>178</v>
      </c>
      <c r="D83" s="18" t="s">
        <v>179</v>
      </c>
      <c r="E83" s="18" t="s">
        <v>180</v>
      </c>
      <c r="F83" s="18" t="s">
        <v>157</v>
      </c>
      <c r="G83" s="18" t="s">
        <v>181</v>
      </c>
      <c r="H83" s="18">
        <v>18455</v>
      </c>
      <c r="I83" s="18">
        <v>18456</v>
      </c>
      <c r="J83" s="18">
        <v>18456</v>
      </c>
      <c r="K83" s="18">
        <v>4271</v>
      </c>
      <c r="L83" s="18">
        <v>4271</v>
      </c>
      <c r="M83" s="18" t="s">
        <v>159</v>
      </c>
      <c r="N83" s="18" t="s">
        <v>182</v>
      </c>
      <c r="O83" s="19">
        <v>8.5119411171700001</v>
      </c>
      <c r="P83" s="19">
        <v>3.4446599999999998</v>
      </c>
      <c r="Q83" s="18" t="s">
        <v>161</v>
      </c>
      <c r="R83" s="18" t="s">
        <v>162</v>
      </c>
      <c r="S83" s="18">
        <v>7</v>
      </c>
      <c r="T83" s="18">
        <v>40</v>
      </c>
      <c r="U83" s="18" t="s">
        <v>82</v>
      </c>
      <c r="V83" s="18" t="s">
        <v>89</v>
      </c>
      <c r="W83" s="18" t="s">
        <v>84</v>
      </c>
      <c r="X83" s="20">
        <v>8.9882000000000004E-2</v>
      </c>
      <c r="Y83" s="20">
        <v>8.0594009999999994</v>
      </c>
      <c r="Z83" s="20">
        <v>0.47</v>
      </c>
      <c r="AA83" s="20">
        <v>0.505</v>
      </c>
      <c r="AB83" s="20">
        <f t="shared" si="2"/>
        <v>0.16409485296360002</v>
      </c>
      <c r="AC83" s="20">
        <f t="shared" si="3"/>
        <v>13.742138643086699</v>
      </c>
    </row>
    <row r="84" spans="1:29" x14ac:dyDescent="0.25">
      <c r="A84" s="18">
        <v>7</v>
      </c>
      <c r="B84" s="18">
        <v>328</v>
      </c>
      <c r="C84" s="18" t="s">
        <v>178</v>
      </c>
      <c r="D84" s="18" t="s">
        <v>179</v>
      </c>
      <c r="E84" s="18" t="s">
        <v>180</v>
      </c>
      <c r="F84" s="18" t="s">
        <v>157</v>
      </c>
      <c r="G84" s="18" t="s">
        <v>181</v>
      </c>
      <c r="H84" s="18">
        <v>18456</v>
      </c>
      <c r="I84" s="18">
        <v>18457</v>
      </c>
      <c r="J84" s="18">
        <v>18457</v>
      </c>
      <c r="K84" s="18">
        <v>4271</v>
      </c>
      <c r="L84" s="18">
        <v>4271</v>
      </c>
      <c r="M84" s="18" t="s">
        <v>159</v>
      </c>
      <c r="N84" s="18" t="s">
        <v>182</v>
      </c>
      <c r="O84" s="19">
        <v>10.298955821</v>
      </c>
      <c r="P84" s="19">
        <v>4.16784</v>
      </c>
      <c r="Q84" s="18" t="s">
        <v>161</v>
      </c>
      <c r="R84" s="18" t="s">
        <v>162</v>
      </c>
      <c r="S84" s="18">
        <v>7</v>
      </c>
      <c r="T84" s="18">
        <v>40</v>
      </c>
      <c r="U84" s="18" t="s">
        <v>82</v>
      </c>
      <c r="V84" s="18" t="s">
        <v>89</v>
      </c>
      <c r="W84" s="18" t="s">
        <v>84</v>
      </c>
      <c r="X84" s="20">
        <v>8.9882000000000004E-2</v>
      </c>
      <c r="Y84" s="20">
        <v>8.0594009999999994</v>
      </c>
      <c r="Z84" s="20">
        <v>0.47</v>
      </c>
      <c r="AA84" s="20">
        <v>0.505</v>
      </c>
      <c r="AB84" s="20">
        <f t="shared" si="2"/>
        <v>0.19854531128640002</v>
      </c>
      <c r="AC84" s="20">
        <f t="shared" si="3"/>
        <v>16.627195462600799</v>
      </c>
    </row>
    <row r="85" spans="1:29" x14ac:dyDescent="0.25">
      <c r="A85" s="18">
        <v>7</v>
      </c>
      <c r="B85" s="18">
        <v>328</v>
      </c>
      <c r="C85" s="18" t="s">
        <v>178</v>
      </c>
      <c r="D85" s="18" t="s">
        <v>179</v>
      </c>
      <c r="E85" s="18" t="s">
        <v>180</v>
      </c>
      <c r="F85" s="18" t="s">
        <v>157</v>
      </c>
      <c r="G85" s="18" t="s">
        <v>181</v>
      </c>
      <c r="H85" s="18">
        <v>18774</v>
      </c>
      <c r="I85" s="18">
        <v>18775</v>
      </c>
      <c r="J85" s="18">
        <v>18694</v>
      </c>
      <c r="K85" s="18">
        <v>4280</v>
      </c>
      <c r="L85" s="18">
        <v>4280</v>
      </c>
      <c r="M85" s="18" t="s">
        <v>159</v>
      </c>
      <c r="N85" s="18" t="s">
        <v>182</v>
      </c>
      <c r="O85" s="19">
        <v>124.547297841</v>
      </c>
      <c r="P85" s="19">
        <v>50.402500000000003</v>
      </c>
      <c r="Q85" s="18" t="s">
        <v>161</v>
      </c>
      <c r="R85" s="18" t="s">
        <v>162</v>
      </c>
      <c r="S85" s="18">
        <v>7</v>
      </c>
      <c r="T85" s="18">
        <v>40</v>
      </c>
      <c r="U85" s="18" t="s">
        <v>82</v>
      </c>
      <c r="V85" s="18" t="s">
        <v>186</v>
      </c>
      <c r="W85" s="18" t="s">
        <v>84</v>
      </c>
      <c r="X85" s="20">
        <v>8.9882000000000004E-2</v>
      </c>
      <c r="Y85" s="20">
        <v>8.0594009999999994</v>
      </c>
      <c r="Z85" s="20">
        <v>0.47</v>
      </c>
      <c r="AA85" s="20">
        <v>0.505</v>
      </c>
      <c r="AB85" s="20">
        <f t="shared" si="2"/>
        <v>2.4010470776500004</v>
      </c>
      <c r="AC85" s="20">
        <f t="shared" si="3"/>
        <v>201.07590965673751</v>
      </c>
    </row>
    <row r="86" spans="1:29" x14ac:dyDescent="0.25">
      <c r="A86" s="18">
        <v>7</v>
      </c>
      <c r="B86" s="18">
        <v>328</v>
      </c>
      <c r="C86" s="18" t="s">
        <v>178</v>
      </c>
      <c r="D86" s="18" t="s">
        <v>179</v>
      </c>
      <c r="E86" s="18" t="s">
        <v>180</v>
      </c>
      <c r="F86" s="18" t="s">
        <v>157</v>
      </c>
      <c r="G86" s="18" t="s">
        <v>181</v>
      </c>
      <c r="H86" s="18">
        <v>18775</v>
      </c>
      <c r="I86" s="18">
        <v>18776</v>
      </c>
      <c r="J86" s="18">
        <v>18695</v>
      </c>
      <c r="K86" s="18">
        <v>4280</v>
      </c>
      <c r="L86" s="18">
        <v>4280</v>
      </c>
      <c r="M86" s="18" t="s">
        <v>159</v>
      </c>
      <c r="N86" s="18" t="s">
        <v>182</v>
      </c>
      <c r="O86" s="19">
        <v>149.96257134199999</v>
      </c>
      <c r="P86" s="19">
        <v>60.6877</v>
      </c>
      <c r="Q86" s="18" t="s">
        <v>161</v>
      </c>
      <c r="R86" s="18" t="s">
        <v>162</v>
      </c>
      <c r="S86" s="18">
        <v>7</v>
      </c>
      <c r="T86" s="18">
        <v>40</v>
      </c>
      <c r="U86" s="18" t="s">
        <v>82</v>
      </c>
      <c r="V86" s="18" t="s">
        <v>186</v>
      </c>
      <c r="W86" s="18" t="s">
        <v>84</v>
      </c>
      <c r="X86" s="20">
        <v>8.9882000000000004E-2</v>
      </c>
      <c r="Y86" s="20">
        <v>8.0594009999999994</v>
      </c>
      <c r="Z86" s="20">
        <v>0.47</v>
      </c>
      <c r="AA86" s="20">
        <v>0.505</v>
      </c>
      <c r="AB86" s="20">
        <f t="shared" si="2"/>
        <v>2.8910078812420004</v>
      </c>
      <c r="AC86" s="20">
        <f t="shared" si="3"/>
        <v>242.10772248351148</v>
      </c>
    </row>
    <row r="87" spans="1:29" x14ac:dyDescent="0.25">
      <c r="A87" s="18">
        <v>7</v>
      </c>
      <c r="B87" s="18">
        <v>328</v>
      </c>
      <c r="C87" s="18" t="s">
        <v>178</v>
      </c>
      <c r="D87" s="18" t="s">
        <v>179</v>
      </c>
      <c r="E87" s="18" t="s">
        <v>180</v>
      </c>
      <c r="F87" s="18" t="s">
        <v>157</v>
      </c>
      <c r="G87" s="18" t="s">
        <v>181</v>
      </c>
      <c r="H87" s="18">
        <v>19508</v>
      </c>
      <c r="I87" s="18">
        <v>19509</v>
      </c>
      <c r="J87" s="18">
        <v>19448</v>
      </c>
      <c r="K87" s="18">
        <v>4340</v>
      </c>
      <c r="L87" s="18">
        <v>4340</v>
      </c>
      <c r="M87" s="18" t="s">
        <v>159</v>
      </c>
      <c r="N87" s="18" t="s">
        <v>182</v>
      </c>
      <c r="O87" s="19">
        <v>206.874634195</v>
      </c>
      <c r="P87" s="19">
        <v>83.719200000000001</v>
      </c>
      <c r="Q87" s="18" t="s">
        <v>161</v>
      </c>
      <c r="R87" s="18" t="s">
        <v>162</v>
      </c>
      <c r="S87" s="18">
        <v>7</v>
      </c>
      <c r="T87" s="18">
        <v>40</v>
      </c>
      <c r="U87" s="18" t="s">
        <v>82</v>
      </c>
      <c r="V87" s="18" t="s">
        <v>85</v>
      </c>
      <c r="W87" s="18" t="s">
        <v>84</v>
      </c>
      <c r="X87" s="20">
        <v>8.9882000000000004E-2</v>
      </c>
      <c r="Y87" s="20">
        <v>8.0594009999999994</v>
      </c>
      <c r="Z87" s="20">
        <v>0.47</v>
      </c>
      <c r="AA87" s="20">
        <v>0.505</v>
      </c>
      <c r="AB87" s="20">
        <f t="shared" si="2"/>
        <v>3.9881700412320003</v>
      </c>
      <c r="AC87" s="20">
        <f t="shared" si="3"/>
        <v>333.98966907860398</v>
      </c>
    </row>
    <row r="88" spans="1:29" x14ac:dyDescent="0.25">
      <c r="A88" s="18">
        <v>7</v>
      </c>
      <c r="B88" s="18">
        <v>328</v>
      </c>
      <c r="C88" s="18" t="s">
        <v>178</v>
      </c>
      <c r="D88" s="18" t="s">
        <v>179</v>
      </c>
      <c r="E88" s="18" t="s">
        <v>180</v>
      </c>
      <c r="F88" s="18" t="s">
        <v>157</v>
      </c>
      <c r="G88" s="18" t="s">
        <v>181</v>
      </c>
      <c r="H88" s="18">
        <v>19509</v>
      </c>
      <c r="I88" s="18">
        <v>19510</v>
      </c>
      <c r="J88" s="18">
        <v>19449</v>
      </c>
      <c r="K88" s="18">
        <v>4340</v>
      </c>
      <c r="L88" s="18">
        <v>4340</v>
      </c>
      <c r="M88" s="18" t="s">
        <v>159</v>
      </c>
      <c r="N88" s="18" t="s">
        <v>182</v>
      </c>
      <c r="O88" s="19">
        <v>109.518172341</v>
      </c>
      <c r="P88" s="19">
        <v>44.320399999999999</v>
      </c>
      <c r="Q88" s="18" t="s">
        <v>161</v>
      </c>
      <c r="R88" s="18" t="s">
        <v>162</v>
      </c>
      <c r="S88" s="18">
        <v>7</v>
      </c>
      <c r="T88" s="18">
        <v>40</v>
      </c>
      <c r="U88" s="18" t="s">
        <v>82</v>
      </c>
      <c r="V88" s="18" t="s">
        <v>85</v>
      </c>
      <c r="W88" s="18" t="s">
        <v>84</v>
      </c>
      <c r="X88" s="20">
        <v>8.9882000000000004E-2</v>
      </c>
      <c r="Y88" s="20">
        <v>8.0594009999999994</v>
      </c>
      <c r="Z88" s="20">
        <v>0.47</v>
      </c>
      <c r="AA88" s="20">
        <v>0.505</v>
      </c>
      <c r="AB88" s="20">
        <f t="shared" si="2"/>
        <v>2.1113112821839999</v>
      </c>
      <c r="AC88" s="20">
        <f t="shared" si="3"/>
        <v>176.81195865979797</v>
      </c>
    </row>
    <row r="89" spans="1:29" x14ac:dyDescent="0.25">
      <c r="A89" s="18">
        <v>7</v>
      </c>
      <c r="B89" s="18">
        <v>328</v>
      </c>
      <c r="C89" s="18" t="s">
        <v>178</v>
      </c>
      <c r="D89" s="18" t="s">
        <v>179</v>
      </c>
      <c r="E89" s="18" t="s">
        <v>180</v>
      </c>
      <c r="F89" s="18" t="s">
        <v>157</v>
      </c>
      <c r="G89" s="18" t="s">
        <v>181</v>
      </c>
      <c r="H89" s="18">
        <v>20313</v>
      </c>
      <c r="I89" s="18">
        <v>19854</v>
      </c>
      <c r="J89" s="18">
        <v>19804</v>
      </c>
      <c r="K89" s="18">
        <v>5110</v>
      </c>
      <c r="L89" s="18">
        <v>5110</v>
      </c>
      <c r="M89" s="18" t="s">
        <v>159</v>
      </c>
      <c r="N89" s="18" t="s">
        <v>182</v>
      </c>
      <c r="O89" s="19">
        <v>2.8006368777300001</v>
      </c>
      <c r="P89" s="19">
        <v>1.1333800000000001</v>
      </c>
      <c r="Q89" s="18" t="s">
        <v>161</v>
      </c>
      <c r="R89" s="18" t="s">
        <v>162</v>
      </c>
      <c r="S89" s="18">
        <v>9</v>
      </c>
      <c r="T89" s="18">
        <v>50</v>
      </c>
      <c r="U89" s="18" t="s">
        <v>68</v>
      </c>
      <c r="V89" s="18" t="s">
        <v>187</v>
      </c>
      <c r="W89" s="18" t="s">
        <v>70</v>
      </c>
      <c r="X89" s="20">
        <v>0.114593</v>
      </c>
      <c r="Y89" s="20">
        <v>1.800333</v>
      </c>
      <c r="Z89" s="20">
        <v>0.47</v>
      </c>
      <c r="AA89" s="20">
        <v>0.505</v>
      </c>
      <c r="AB89" s="20">
        <f t="shared" si="2"/>
        <v>6.8835029600200007E-2</v>
      </c>
      <c r="AC89" s="20">
        <f t="shared" si="3"/>
        <v>1.0100284006923002</v>
      </c>
    </row>
    <row r="90" spans="1:29" x14ac:dyDescent="0.25">
      <c r="A90" s="18">
        <v>7</v>
      </c>
      <c r="B90" s="18">
        <v>328</v>
      </c>
      <c r="C90" s="18" t="s">
        <v>178</v>
      </c>
      <c r="D90" s="18" t="s">
        <v>179</v>
      </c>
      <c r="E90" s="18" t="s">
        <v>180</v>
      </c>
      <c r="F90" s="18" t="s">
        <v>157</v>
      </c>
      <c r="G90" s="18" t="s">
        <v>181</v>
      </c>
      <c r="H90" s="18">
        <v>23765</v>
      </c>
      <c r="I90" s="18">
        <v>23522</v>
      </c>
      <c r="J90" s="18">
        <v>23511</v>
      </c>
      <c r="K90" s="18">
        <v>5300</v>
      </c>
      <c r="L90" s="18">
        <v>5300</v>
      </c>
      <c r="M90" s="18" t="s">
        <v>159</v>
      </c>
      <c r="N90" s="18" t="s">
        <v>182</v>
      </c>
      <c r="O90" s="19">
        <v>6.0157960721999997</v>
      </c>
      <c r="P90" s="19">
        <v>2.43451</v>
      </c>
      <c r="Q90" s="18" t="s">
        <v>161</v>
      </c>
      <c r="R90" s="18" t="s">
        <v>162</v>
      </c>
      <c r="S90" s="18">
        <v>9</v>
      </c>
      <c r="T90" s="18">
        <v>50</v>
      </c>
      <c r="U90" s="18" t="s">
        <v>68</v>
      </c>
      <c r="V90" s="18" t="s">
        <v>69</v>
      </c>
      <c r="W90" s="18" t="s">
        <v>70</v>
      </c>
      <c r="X90" s="20">
        <v>0.114593</v>
      </c>
      <c r="Y90" s="20">
        <v>1.800333</v>
      </c>
      <c r="Z90" s="20">
        <v>0.47</v>
      </c>
      <c r="AA90" s="20">
        <v>0.505</v>
      </c>
      <c r="AB90" s="20">
        <f t="shared" si="2"/>
        <v>0.14785823634789999</v>
      </c>
      <c r="AC90" s="20">
        <f t="shared" si="3"/>
        <v>2.1695497024558499</v>
      </c>
    </row>
    <row r="91" spans="1:29" x14ac:dyDescent="0.25">
      <c r="A91" s="18">
        <v>7</v>
      </c>
      <c r="B91" s="18">
        <v>328</v>
      </c>
      <c r="C91" s="18" t="s">
        <v>178</v>
      </c>
      <c r="D91" s="18" t="s">
        <v>179</v>
      </c>
      <c r="E91" s="18" t="s">
        <v>180</v>
      </c>
      <c r="F91" s="18" t="s">
        <v>157</v>
      </c>
      <c r="G91" s="18" t="s">
        <v>181</v>
      </c>
      <c r="H91" s="18">
        <v>28640</v>
      </c>
      <c r="I91" s="18">
        <v>28641</v>
      </c>
      <c r="J91" s="18">
        <v>28575</v>
      </c>
      <c r="K91" s="18">
        <v>6172</v>
      </c>
      <c r="L91" s="18">
        <v>6172</v>
      </c>
      <c r="M91" s="18" t="s">
        <v>159</v>
      </c>
      <c r="N91" s="18" t="s">
        <v>182</v>
      </c>
      <c r="O91" s="19">
        <v>13.180844237700001</v>
      </c>
      <c r="P91" s="19">
        <v>5.3341000000000003</v>
      </c>
      <c r="Q91" s="18" t="s">
        <v>161</v>
      </c>
      <c r="R91" s="18" t="s">
        <v>162</v>
      </c>
      <c r="S91" s="18">
        <v>12</v>
      </c>
      <c r="T91" s="18">
        <v>60</v>
      </c>
      <c r="U91" s="18" t="s">
        <v>71</v>
      </c>
      <c r="V91" s="18" t="s">
        <v>72</v>
      </c>
      <c r="W91" s="18" t="s">
        <v>73</v>
      </c>
      <c r="X91" s="20">
        <v>0.51412000000000002</v>
      </c>
      <c r="Y91" s="20">
        <v>4.7782419999999997</v>
      </c>
      <c r="Z91" s="20">
        <v>0.47</v>
      </c>
      <c r="AA91" s="20">
        <v>0.505</v>
      </c>
      <c r="AB91" s="20">
        <f t="shared" si="2"/>
        <v>1.4534547707600001</v>
      </c>
      <c r="AC91" s="20">
        <f t="shared" si="3"/>
        <v>12.616372222839001</v>
      </c>
    </row>
    <row r="92" spans="1:29" x14ac:dyDescent="0.25">
      <c r="A92" s="18">
        <v>7</v>
      </c>
      <c r="B92" s="18">
        <v>328</v>
      </c>
      <c r="C92" s="18" t="s">
        <v>178</v>
      </c>
      <c r="D92" s="18" t="s">
        <v>179</v>
      </c>
      <c r="E92" s="18" t="s">
        <v>180</v>
      </c>
      <c r="F92" s="18" t="s">
        <v>157</v>
      </c>
      <c r="G92" s="18" t="s">
        <v>181</v>
      </c>
      <c r="H92" s="18">
        <v>28641</v>
      </c>
      <c r="I92" s="18">
        <v>28642</v>
      </c>
      <c r="J92" s="18">
        <v>28576</v>
      </c>
      <c r="K92" s="18">
        <v>6172</v>
      </c>
      <c r="L92" s="18">
        <v>6172</v>
      </c>
      <c r="M92" s="18" t="s">
        <v>159</v>
      </c>
      <c r="N92" s="18" t="s">
        <v>182</v>
      </c>
      <c r="O92" s="19">
        <v>10.011654888000001</v>
      </c>
      <c r="P92" s="19">
        <v>4.0515699999999999</v>
      </c>
      <c r="Q92" s="18" t="s">
        <v>161</v>
      </c>
      <c r="R92" s="18" t="s">
        <v>162</v>
      </c>
      <c r="S92" s="18">
        <v>12</v>
      </c>
      <c r="T92" s="18">
        <v>60</v>
      </c>
      <c r="U92" s="18" t="s">
        <v>71</v>
      </c>
      <c r="V92" s="18" t="s">
        <v>72</v>
      </c>
      <c r="W92" s="18" t="s">
        <v>73</v>
      </c>
      <c r="X92" s="20">
        <v>0.51412000000000002</v>
      </c>
      <c r="Y92" s="20">
        <v>4.7782419999999997</v>
      </c>
      <c r="Z92" s="20">
        <v>0.47</v>
      </c>
      <c r="AA92" s="20">
        <v>0.505</v>
      </c>
      <c r="AB92" s="20">
        <f t="shared" si="2"/>
        <v>1.1039863792519999</v>
      </c>
      <c r="AC92" s="20">
        <f t="shared" si="3"/>
        <v>9.5828940602702986</v>
      </c>
    </row>
    <row r="93" spans="1:29" x14ac:dyDescent="0.25">
      <c r="A93" s="18">
        <v>7</v>
      </c>
      <c r="B93" s="18">
        <v>328</v>
      </c>
      <c r="C93" s="18" t="s">
        <v>178</v>
      </c>
      <c r="D93" s="18" t="s">
        <v>179</v>
      </c>
      <c r="E93" s="18" t="s">
        <v>180</v>
      </c>
      <c r="F93" s="18" t="s">
        <v>157</v>
      </c>
      <c r="G93" s="18" t="s">
        <v>181</v>
      </c>
      <c r="H93" s="18">
        <v>28642</v>
      </c>
      <c r="I93" s="18">
        <v>28643</v>
      </c>
      <c r="J93" s="18">
        <v>28577</v>
      </c>
      <c r="K93" s="18">
        <v>6172</v>
      </c>
      <c r="L93" s="18">
        <v>6172</v>
      </c>
      <c r="M93" s="18" t="s">
        <v>159</v>
      </c>
      <c r="N93" s="18" t="s">
        <v>182</v>
      </c>
      <c r="O93" s="19">
        <v>1.6279426109999999</v>
      </c>
      <c r="P93" s="19">
        <v>0.65880499999999997</v>
      </c>
      <c r="Q93" s="18" t="s">
        <v>161</v>
      </c>
      <c r="R93" s="18" t="s">
        <v>162</v>
      </c>
      <c r="S93" s="18">
        <v>12</v>
      </c>
      <c r="T93" s="18">
        <v>60</v>
      </c>
      <c r="U93" s="18" t="s">
        <v>71</v>
      </c>
      <c r="V93" s="18" t="s">
        <v>72</v>
      </c>
      <c r="W93" s="18" t="s">
        <v>73</v>
      </c>
      <c r="X93" s="20">
        <v>0.51412000000000002</v>
      </c>
      <c r="Y93" s="20">
        <v>4.7782419999999997</v>
      </c>
      <c r="Z93" s="20">
        <v>0.47</v>
      </c>
      <c r="AA93" s="20">
        <v>0.505</v>
      </c>
      <c r="AB93" s="20">
        <f t="shared" si="2"/>
        <v>0.17951355809800001</v>
      </c>
      <c r="AC93" s="20">
        <f t="shared" si="3"/>
        <v>1.5582252118009499</v>
      </c>
    </row>
    <row r="94" spans="1:29" x14ac:dyDescent="0.25">
      <c r="A94" s="18">
        <v>7</v>
      </c>
      <c r="B94" s="18">
        <v>328</v>
      </c>
      <c r="C94" s="18" t="s">
        <v>178</v>
      </c>
      <c r="D94" s="18" t="s">
        <v>179</v>
      </c>
      <c r="E94" s="18" t="s">
        <v>180</v>
      </c>
      <c r="F94" s="18" t="s">
        <v>157</v>
      </c>
      <c r="G94" s="18" t="s">
        <v>181</v>
      </c>
      <c r="H94" s="18">
        <v>28643</v>
      </c>
      <c r="I94" s="18">
        <v>28644</v>
      </c>
      <c r="J94" s="18">
        <v>28578</v>
      </c>
      <c r="K94" s="18">
        <v>6172</v>
      </c>
      <c r="L94" s="18">
        <v>6172</v>
      </c>
      <c r="M94" s="18" t="s">
        <v>159</v>
      </c>
      <c r="N94" s="18" t="s">
        <v>182</v>
      </c>
      <c r="O94" s="19">
        <v>1.81481914786</v>
      </c>
      <c r="P94" s="19">
        <v>0.73443099999999994</v>
      </c>
      <c r="Q94" s="18" t="s">
        <v>161</v>
      </c>
      <c r="R94" s="18" t="s">
        <v>162</v>
      </c>
      <c r="S94" s="18">
        <v>12</v>
      </c>
      <c r="T94" s="18">
        <v>60</v>
      </c>
      <c r="U94" s="18" t="s">
        <v>71</v>
      </c>
      <c r="V94" s="18" t="s">
        <v>72</v>
      </c>
      <c r="W94" s="18" t="s">
        <v>73</v>
      </c>
      <c r="X94" s="20">
        <v>0.51412000000000002</v>
      </c>
      <c r="Y94" s="20">
        <v>4.7782419999999997</v>
      </c>
      <c r="Z94" s="20">
        <v>0.47</v>
      </c>
      <c r="AA94" s="20">
        <v>0.505</v>
      </c>
      <c r="AB94" s="20">
        <f t="shared" si="2"/>
        <v>0.20012040283159999</v>
      </c>
      <c r="AC94" s="20">
        <f t="shared" si="3"/>
        <v>1.7370980798994897</v>
      </c>
    </row>
    <row r="95" spans="1:29" x14ac:dyDescent="0.25">
      <c r="A95" s="18">
        <v>7</v>
      </c>
      <c r="B95" s="18">
        <v>328</v>
      </c>
      <c r="C95" s="18" t="s">
        <v>178</v>
      </c>
      <c r="D95" s="18" t="s">
        <v>179</v>
      </c>
      <c r="E95" s="18" t="s">
        <v>180</v>
      </c>
      <c r="F95" s="18" t="s">
        <v>157</v>
      </c>
      <c r="G95" s="18" t="s">
        <v>181</v>
      </c>
      <c r="H95" s="18">
        <v>28644</v>
      </c>
      <c r="I95" s="18">
        <v>28645</v>
      </c>
      <c r="J95" s="18">
        <v>28579</v>
      </c>
      <c r="K95" s="18">
        <v>6172</v>
      </c>
      <c r="L95" s="18">
        <v>6172</v>
      </c>
      <c r="M95" s="18" t="s">
        <v>159</v>
      </c>
      <c r="N95" s="18" t="s">
        <v>182</v>
      </c>
      <c r="O95" s="19">
        <v>1.5945011877599999</v>
      </c>
      <c r="P95" s="19">
        <v>0.64527199999999996</v>
      </c>
      <c r="Q95" s="18" t="s">
        <v>161</v>
      </c>
      <c r="R95" s="18" t="s">
        <v>162</v>
      </c>
      <c r="S95" s="18">
        <v>12</v>
      </c>
      <c r="T95" s="18">
        <v>60</v>
      </c>
      <c r="U95" s="18" t="s">
        <v>71</v>
      </c>
      <c r="V95" s="18" t="s">
        <v>72</v>
      </c>
      <c r="W95" s="18" t="s">
        <v>73</v>
      </c>
      <c r="X95" s="20">
        <v>0.51412000000000002</v>
      </c>
      <c r="Y95" s="20">
        <v>4.7782419999999997</v>
      </c>
      <c r="Z95" s="20">
        <v>0.47</v>
      </c>
      <c r="AA95" s="20">
        <v>0.505</v>
      </c>
      <c r="AB95" s="20">
        <f t="shared" si="2"/>
        <v>0.17582603753920001</v>
      </c>
      <c r="AC95" s="20">
        <f t="shared" si="3"/>
        <v>1.5262165570528798</v>
      </c>
    </row>
    <row r="96" spans="1:29" x14ac:dyDescent="0.25">
      <c r="A96" s="18">
        <v>7</v>
      </c>
      <c r="B96" s="18">
        <v>328</v>
      </c>
      <c r="C96" s="18" t="s">
        <v>178</v>
      </c>
      <c r="D96" s="18" t="s">
        <v>179</v>
      </c>
      <c r="E96" s="18" t="s">
        <v>180</v>
      </c>
      <c r="F96" s="18" t="s">
        <v>157</v>
      </c>
      <c r="G96" s="18" t="s">
        <v>181</v>
      </c>
      <c r="H96" s="18">
        <v>28645</v>
      </c>
      <c r="I96" s="18">
        <v>28646</v>
      </c>
      <c r="J96" s="18">
        <v>28580</v>
      </c>
      <c r="K96" s="18">
        <v>6172</v>
      </c>
      <c r="L96" s="18">
        <v>6172</v>
      </c>
      <c r="M96" s="18" t="s">
        <v>159</v>
      </c>
      <c r="N96" s="18" t="s">
        <v>182</v>
      </c>
      <c r="O96" s="19">
        <v>28.198825643100001</v>
      </c>
      <c r="P96" s="19">
        <v>11.4117</v>
      </c>
      <c r="Q96" s="18" t="s">
        <v>161</v>
      </c>
      <c r="R96" s="18" t="s">
        <v>162</v>
      </c>
      <c r="S96" s="18">
        <v>12</v>
      </c>
      <c r="T96" s="18">
        <v>60</v>
      </c>
      <c r="U96" s="18" t="s">
        <v>71</v>
      </c>
      <c r="V96" s="18" t="s">
        <v>72</v>
      </c>
      <c r="W96" s="18" t="s">
        <v>73</v>
      </c>
      <c r="X96" s="20">
        <v>0.51412000000000002</v>
      </c>
      <c r="Y96" s="20">
        <v>4.7782419999999997</v>
      </c>
      <c r="Z96" s="20">
        <v>0.47</v>
      </c>
      <c r="AA96" s="20">
        <v>0.505</v>
      </c>
      <c r="AB96" s="20">
        <f t="shared" si="2"/>
        <v>3.1095010981200004</v>
      </c>
      <c r="AC96" s="20">
        <f t="shared" si="3"/>
        <v>26.991292794542996</v>
      </c>
    </row>
    <row r="97" spans="1:29" x14ac:dyDescent="0.25">
      <c r="A97" s="18">
        <v>7</v>
      </c>
      <c r="B97" s="18">
        <v>328</v>
      </c>
      <c r="C97" s="18" t="s">
        <v>178</v>
      </c>
      <c r="D97" s="18" t="s">
        <v>179</v>
      </c>
      <c r="E97" s="18" t="s">
        <v>180</v>
      </c>
      <c r="F97" s="18" t="s">
        <v>157</v>
      </c>
      <c r="G97" s="18" t="s">
        <v>181</v>
      </c>
      <c r="H97" s="18">
        <v>28646</v>
      </c>
      <c r="I97" s="18">
        <v>28647</v>
      </c>
      <c r="J97" s="18">
        <v>28581</v>
      </c>
      <c r="K97" s="18">
        <v>6172</v>
      </c>
      <c r="L97" s="18">
        <v>6172</v>
      </c>
      <c r="M97" s="18" t="s">
        <v>159</v>
      </c>
      <c r="N97" s="18" t="s">
        <v>182</v>
      </c>
      <c r="O97" s="19">
        <v>6.6651534969100004</v>
      </c>
      <c r="P97" s="19">
        <v>2.6972900000000002</v>
      </c>
      <c r="Q97" s="18" t="s">
        <v>161</v>
      </c>
      <c r="R97" s="18" t="s">
        <v>162</v>
      </c>
      <c r="S97" s="18">
        <v>12</v>
      </c>
      <c r="T97" s="18">
        <v>60</v>
      </c>
      <c r="U97" s="18" t="s">
        <v>71</v>
      </c>
      <c r="V97" s="18" t="s">
        <v>72</v>
      </c>
      <c r="W97" s="18" t="s">
        <v>73</v>
      </c>
      <c r="X97" s="20">
        <v>0.51412000000000002</v>
      </c>
      <c r="Y97" s="20">
        <v>4.7782419999999997</v>
      </c>
      <c r="Z97" s="20">
        <v>0.47</v>
      </c>
      <c r="AA97" s="20">
        <v>0.505</v>
      </c>
      <c r="AB97" s="20">
        <f t="shared" si="2"/>
        <v>0.73496728944400014</v>
      </c>
      <c r="AC97" s="20">
        <f t="shared" si="3"/>
        <v>6.3797106602691001</v>
      </c>
    </row>
    <row r="98" spans="1:29" x14ac:dyDescent="0.25">
      <c r="A98" s="18">
        <v>7</v>
      </c>
      <c r="B98" s="18">
        <v>328</v>
      </c>
      <c r="C98" s="18" t="s">
        <v>178</v>
      </c>
      <c r="D98" s="18" t="s">
        <v>179</v>
      </c>
      <c r="E98" s="18" t="s">
        <v>180</v>
      </c>
      <c r="F98" s="18" t="s">
        <v>157</v>
      </c>
      <c r="G98" s="18" t="s">
        <v>181</v>
      </c>
      <c r="H98" s="18">
        <v>28647</v>
      </c>
      <c r="I98" s="18">
        <v>28648</v>
      </c>
      <c r="J98" s="18">
        <v>28582</v>
      </c>
      <c r="K98" s="18">
        <v>6172</v>
      </c>
      <c r="L98" s="18">
        <v>6172</v>
      </c>
      <c r="M98" s="18" t="s">
        <v>159</v>
      </c>
      <c r="N98" s="18" t="s">
        <v>182</v>
      </c>
      <c r="O98" s="19">
        <v>2.1690153646899999</v>
      </c>
      <c r="P98" s="19">
        <v>0.87776900000000002</v>
      </c>
      <c r="Q98" s="18" t="s">
        <v>161</v>
      </c>
      <c r="R98" s="18" t="s">
        <v>162</v>
      </c>
      <c r="S98" s="18">
        <v>12</v>
      </c>
      <c r="T98" s="18">
        <v>60</v>
      </c>
      <c r="U98" s="18" t="s">
        <v>71</v>
      </c>
      <c r="V98" s="18" t="s">
        <v>72</v>
      </c>
      <c r="W98" s="18" t="s">
        <v>73</v>
      </c>
      <c r="X98" s="20">
        <v>0.51412000000000002</v>
      </c>
      <c r="Y98" s="20">
        <v>4.7782419999999997</v>
      </c>
      <c r="Z98" s="20">
        <v>0.47</v>
      </c>
      <c r="AA98" s="20">
        <v>0.505</v>
      </c>
      <c r="AB98" s="20">
        <f t="shared" si="2"/>
        <v>0.23917765708840005</v>
      </c>
      <c r="AC98" s="20">
        <f t="shared" si="3"/>
        <v>2.0761253875385095</v>
      </c>
    </row>
    <row r="99" spans="1:29" x14ac:dyDescent="0.25">
      <c r="A99" s="18">
        <v>7</v>
      </c>
      <c r="B99" s="18">
        <v>328</v>
      </c>
      <c r="C99" s="18" t="s">
        <v>178</v>
      </c>
      <c r="D99" s="18" t="s">
        <v>179</v>
      </c>
      <c r="E99" s="18" t="s">
        <v>180</v>
      </c>
      <c r="F99" s="18" t="s">
        <v>157</v>
      </c>
      <c r="G99" s="18" t="s">
        <v>181</v>
      </c>
      <c r="H99" s="18">
        <v>28648</v>
      </c>
      <c r="I99" s="18">
        <v>28649</v>
      </c>
      <c r="J99" s="18">
        <v>28583</v>
      </c>
      <c r="K99" s="18">
        <v>6172</v>
      </c>
      <c r="L99" s="18">
        <v>6172</v>
      </c>
      <c r="M99" s="18" t="s">
        <v>159</v>
      </c>
      <c r="N99" s="18" t="s">
        <v>182</v>
      </c>
      <c r="O99" s="19">
        <v>1.7325685871100001</v>
      </c>
      <c r="P99" s="19">
        <v>0.70114600000000005</v>
      </c>
      <c r="Q99" s="18" t="s">
        <v>161</v>
      </c>
      <c r="R99" s="18" t="s">
        <v>162</v>
      </c>
      <c r="S99" s="18">
        <v>12</v>
      </c>
      <c r="T99" s="18">
        <v>60</v>
      </c>
      <c r="U99" s="18" t="s">
        <v>71</v>
      </c>
      <c r="V99" s="18" t="s">
        <v>72</v>
      </c>
      <c r="W99" s="18" t="s">
        <v>73</v>
      </c>
      <c r="X99" s="20">
        <v>0.51412000000000002</v>
      </c>
      <c r="Y99" s="20">
        <v>4.7782419999999997</v>
      </c>
      <c r="Z99" s="20">
        <v>0.47</v>
      </c>
      <c r="AA99" s="20">
        <v>0.505</v>
      </c>
      <c r="AB99" s="20">
        <f t="shared" si="2"/>
        <v>0.19105078620560001</v>
      </c>
      <c r="AC99" s="20">
        <f t="shared" si="3"/>
        <v>1.65837140633934</v>
      </c>
    </row>
    <row r="100" spans="1:29" x14ac:dyDescent="0.25">
      <c r="A100" s="18">
        <v>7</v>
      </c>
      <c r="B100" s="18">
        <v>328</v>
      </c>
      <c r="C100" s="18" t="s">
        <v>178</v>
      </c>
      <c r="D100" s="18" t="s">
        <v>179</v>
      </c>
      <c r="E100" s="18" t="s">
        <v>180</v>
      </c>
      <c r="F100" s="18" t="s">
        <v>157</v>
      </c>
      <c r="G100" s="18" t="s">
        <v>181</v>
      </c>
      <c r="H100" s="18">
        <v>28649</v>
      </c>
      <c r="I100" s="18">
        <v>28650</v>
      </c>
      <c r="J100" s="18">
        <v>28584</v>
      </c>
      <c r="K100" s="18">
        <v>6172</v>
      </c>
      <c r="L100" s="18">
        <v>6172</v>
      </c>
      <c r="M100" s="18" t="s">
        <v>159</v>
      </c>
      <c r="N100" s="18" t="s">
        <v>182</v>
      </c>
      <c r="O100" s="19">
        <v>3.3319980251099999</v>
      </c>
      <c r="P100" s="19">
        <v>1.3484100000000001</v>
      </c>
      <c r="Q100" s="18" t="s">
        <v>161</v>
      </c>
      <c r="R100" s="18" t="s">
        <v>162</v>
      </c>
      <c r="S100" s="18">
        <v>12</v>
      </c>
      <c r="T100" s="18">
        <v>60</v>
      </c>
      <c r="U100" s="18" t="s">
        <v>71</v>
      </c>
      <c r="V100" s="18" t="s">
        <v>72</v>
      </c>
      <c r="W100" s="18" t="s">
        <v>73</v>
      </c>
      <c r="X100" s="20">
        <v>0.51412000000000002</v>
      </c>
      <c r="Y100" s="20">
        <v>4.7782419999999997</v>
      </c>
      <c r="Z100" s="20">
        <v>0.47</v>
      </c>
      <c r="AA100" s="20">
        <v>0.505</v>
      </c>
      <c r="AB100" s="20">
        <f t="shared" si="2"/>
        <v>0.36741961107600007</v>
      </c>
      <c r="AC100" s="20">
        <f t="shared" si="3"/>
        <v>3.1892995011338998</v>
      </c>
    </row>
    <row r="101" spans="1:29" x14ac:dyDescent="0.25">
      <c r="A101" s="18">
        <v>7</v>
      </c>
      <c r="B101" s="18">
        <v>328</v>
      </c>
      <c r="C101" s="18" t="s">
        <v>178</v>
      </c>
      <c r="D101" s="18" t="s">
        <v>179</v>
      </c>
      <c r="E101" s="18" t="s">
        <v>180</v>
      </c>
      <c r="F101" s="18" t="s">
        <v>157</v>
      </c>
      <c r="G101" s="18" t="s">
        <v>181</v>
      </c>
      <c r="H101" s="18">
        <v>28650</v>
      </c>
      <c r="I101" s="18">
        <v>28651</v>
      </c>
      <c r="J101" s="18">
        <v>28585</v>
      </c>
      <c r="K101" s="18">
        <v>6172</v>
      </c>
      <c r="L101" s="18">
        <v>6172</v>
      </c>
      <c r="M101" s="18" t="s">
        <v>159</v>
      </c>
      <c r="N101" s="18" t="s">
        <v>182</v>
      </c>
      <c r="O101" s="19">
        <v>1.54984691496</v>
      </c>
      <c r="P101" s="19">
        <v>0.62720100000000001</v>
      </c>
      <c r="Q101" s="18" t="s">
        <v>161</v>
      </c>
      <c r="R101" s="18" t="s">
        <v>162</v>
      </c>
      <c r="S101" s="18">
        <v>12</v>
      </c>
      <c r="T101" s="18">
        <v>60</v>
      </c>
      <c r="U101" s="18" t="s">
        <v>71</v>
      </c>
      <c r="V101" s="18" t="s">
        <v>72</v>
      </c>
      <c r="W101" s="18" t="s">
        <v>73</v>
      </c>
      <c r="X101" s="20">
        <v>0.51412000000000002</v>
      </c>
      <c r="Y101" s="20">
        <v>4.7782419999999997</v>
      </c>
      <c r="Z101" s="20">
        <v>0.47</v>
      </c>
      <c r="AA101" s="20">
        <v>0.505</v>
      </c>
      <c r="AB101" s="20">
        <f t="shared" si="2"/>
        <v>0.17090198640360002</v>
      </c>
      <c r="AC101" s="20">
        <f t="shared" si="3"/>
        <v>1.4834744895177898</v>
      </c>
    </row>
    <row r="102" spans="1:29" x14ac:dyDescent="0.25">
      <c r="A102" s="18">
        <v>7</v>
      </c>
      <c r="B102" s="18">
        <v>328</v>
      </c>
      <c r="C102" s="18" t="s">
        <v>178</v>
      </c>
      <c r="D102" s="18" t="s">
        <v>179</v>
      </c>
      <c r="E102" s="18" t="s">
        <v>180</v>
      </c>
      <c r="F102" s="18" t="s">
        <v>157</v>
      </c>
      <c r="G102" s="18" t="s">
        <v>181</v>
      </c>
      <c r="H102" s="18">
        <v>28653</v>
      </c>
      <c r="I102" s="18">
        <v>28654</v>
      </c>
      <c r="J102" s="18">
        <v>28588</v>
      </c>
      <c r="K102" s="18">
        <v>6172</v>
      </c>
      <c r="L102" s="18">
        <v>6172</v>
      </c>
      <c r="M102" s="18" t="s">
        <v>159</v>
      </c>
      <c r="N102" s="18" t="s">
        <v>182</v>
      </c>
      <c r="O102" s="19">
        <v>3.6868495066600002</v>
      </c>
      <c r="P102" s="19">
        <v>1.4920199999999999</v>
      </c>
      <c r="Q102" s="18" t="s">
        <v>161</v>
      </c>
      <c r="R102" s="18" t="s">
        <v>162</v>
      </c>
      <c r="S102" s="18">
        <v>12</v>
      </c>
      <c r="T102" s="18">
        <v>60</v>
      </c>
      <c r="U102" s="18" t="s">
        <v>71</v>
      </c>
      <c r="V102" s="18" t="s">
        <v>72</v>
      </c>
      <c r="W102" s="18" t="s">
        <v>73</v>
      </c>
      <c r="X102" s="20">
        <v>0.51412000000000002</v>
      </c>
      <c r="Y102" s="20">
        <v>4.7782419999999997</v>
      </c>
      <c r="Z102" s="20">
        <v>0.47</v>
      </c>
      <c r="AA102" s="20">
        <v>0.505</v>
      </c>
      <c r="AB102" s="20">
        <f t="shared" si="2"/>
        <v>0.40655098087199998</v>
      </c>
      <c r="AC102" s="20">
        <f t="shared" si="3"/>
        <v>3.5289701512757992</v>
      </c>
    </row>
    <row r="103" spans="1:29" x14ac:dyDescent="0.25">
      <c r="A103" s="18">
        <v>7</v>
      </c>
      <c r="B103" s="18">
        <v>328</v>
      </c>
      <c r="C103" s="18" t="s">
        <v>178</v>
      </c>
      <c r="D103" s="18" t="s">
        <v>179</v>
      </c>
      <c r="E103" s="18" t="s">
        <v>180</v>
      </c>
      <c r="F103" s="18" t="s">
        <v>157</v>
      </c>
      <c r="G103" s="18" t="s">
        <v>181</v>
      </c>
      <c r="H103" s="18">
        <v>28654</v>
      </c>
      <c r="I103" s="18">
        <v>28655</v>
      </c>
      <c r="J103" s="18">
        <v>28589</v>
      </c>
      <c r="K103" s="18">
        <v>6172</v>
      </c>
      <c r="L103" s="18">
        <v>6172</v>
      </c>
      <c r="M103" s="18" t="s">
        <v>159</v>
      </c>
      <c r="N103" s="18" t="s">
        <v>182</v>
      </c>
      <c r="O103" s="19">
        <v>2.63467526656</v>
      </c>
      <c r="P103" s="19">
        <v>1.0662199999999999</v>
      </c>
      <c r="Q103" s="18" t="s">
        <v>161</v>
      </c>
      <c r="R103" s="18" t="s">
        <v>162</v>
      </c>
      <c r="S103" s="18">
        <v>12</v>
      </c>
      <c r="T103" s="18">
        <v>60</v>
      </c>
      <c r="U103" s="18" t="s">
        <v>71</v>
      </c>
      <c r="V103" s="18" t="s">
        <v>72</v>
      </c>
      <c r="W103" s="18" t="s">
        <v>73</v>
      </c>
      <c r="X103" s="20">
        <v>0.51412000000000002</v>
      </c>
      <c r="Y103" s="20">
        <v>4.7782419999999997</v>
      </c>
      <c r="Z103" s="20">
        <v>0.47</v>
      </c>
      <c r="AA103" s="20">
        <v>0.505</v>
      </c>
      <c r="AB103" s="20">
        <f t="shared" si="2"/>
        <v>0.29052746399200002</v>
      </c>
      <c r="AC103" s="20">
        <f t="shared" si="3"/>
        <v>2.5218553066937996</v>
      </c>
    </row>
    <row r="104" spans="1:29" x14ac:dyDescent="0.25">
      <c r="A104" s="18">
        <v>7</v>
      </c>
      <c r="B104" s="18">
        <v>328</v>
      </c>
      <c r="C104" s="18" t="s">
        <v>178</v>
      </c>
      <c r="D104" s="18" t="s">
        <v>179</v>
      </c>
      <c r="E104" s="18" t="s">
        <v>180</v>
      </c>
      <c r="F104" s="18" t="s">
        <v>157</v>
      </c>
      <c r="G104" s="18" t="s">
        <v>181</v>
      </c>
      <c r="H104" s="18">
        <v>28655</v>
      </c>
      <c r="I104" s="18">
        <v>28656</v>
      </c>
      <c r="J104" s="18">
        <v>28590</v>
      </c>
      <c r="K104" s="18">
        <v>6172</v>
      </c>
      <c r="L104" s="18">
        <v>6172</v>
      </c>
      <c r="M104" s="18" t="s">
        <v>159</v>
      </c>
      <c r="N104" s="18" t="s">
        <v>182</v>
      </c>
      <c r="O104" s="19">
        <v>2.3143157056699999</v>
      </c>
      <c r="P104" s="19">
        <v>0.93657000000000001</v>
      </c>
      <c r="Q104" s="18" t="s">
        <v>161</v>
      </c>
      <c r="R104" s="18" t="s">
        <v>162</v>
      </c>
      <c r="S104" s="18">
        <v>12</v>
      </c>
      <c r="T104" s="18">
        <v>60</v>
      </c>
      <c r="U104" s="18" t="s">
        <v>71</v>
      </c>
      <c r="V104" s="18" t="s">
        <v>72</v>
      </c>
      <c r="W104" s="18" t="s">
        <v>73</v>
      </c>
      <c r="X104" s="20">
        <v>0.51412000000000002</v>
      </c>
      <c r="Y104" s="20">
        <v>4.7782419999999997</v>
      </c>
      <c r="Z104" s="20">
        <v>0.47</v>
      </c>
      <c r="AA104" s="20">
        <v>0.505</v>
      </c>
      <c r="AB104" s="20">
        <f t="shared" si="2"/>
        <v>0.25519996525200001</v>
      </c>
      <c r="AC104" s="20">
        <f t="shared" si="3"/>
        <v>2.2152032644202997</v>
      </c>
    </row>
    <row r="105" spans="1:29" x14ac:dyDescent="0.25">
      <c r="A105" s="18">
        <v>7</v>
      </c>
      <c r="B105" s="18">
        <v>328</v>
      </c>
      <c r="C105" s="18" t="s">
        <v>178</v>
      </c>
      <c r="D105" s="18" t="s">
        <v>179</v>
      </c>
      <c r="E105" s="18" t="s">
        <v>180</v>
      </c>
      <c r="F105" s="18" t="s">
        <v>157</v>
      </c>
      <c r="G105" s="18" t="s">
        <v>181</v>
      </c>
      <c r="H105" s="18">
        <v>28656</v>
      </c>
      <c r="I105" s="18">
        <v>28657</v>
      </c>
      <c r="J105" s="18">
        <v>28591</v>
      </c>
      <c r="K105" s="18">
        <v>6172</v>
      </c>
      <c r="L105" s="18">
        <v>6172</v>
      </c>
      <c r="M105" s="18" t="s">
        <v>159</v>
      </c>
      <c r="N105" s="18" t="s">
        <v>182</v>
      </c>
      <c r="O105" s="19">
        <v>4.67160521973</v>
      </c>
      <c r="P105" s="19">
        <v>1.89053</v>
      </c>
      <c r="Q105" s="18" t="s">
        <v>161</v>
      </c>
      <c r="R105" s="18" t="s">
        <v>162</v>
      </c>
      <c r="S105" s="18">
        <v>12</v>
      </c>
      <c r="T105" s="18">
        <v>60</v>
      </c>
      <c r="U105" s="18" t="s">
        <v>71</v>
      </c>
      <c r="V105" s="18" t="s">
        <v>72</v>
      </c>
      <c r="W105" s="18" t="s">
        <v>73</v>
      </c>
      <c r="X105" s="20">
        <v>0.51412000000000002</v>
      </c>
      <c r="Y105" s="20">
        <v>4.7782419999999997</v>
      </c>
      <c r="Z105" s="20">
        <v>0.47</v>
      </c>
      <c r="AA105" s="20">
        <v>0.505</v>
      </c>
      <c r="AB105" s="20">
        <f t="shared" si="2"/>
        <v>0.51513842030800006</v>
      </c>
      <c r="AC105" s="20">
        <f t="shared" si="3"/>
        <v>4.4715378748886998</v>
      </c>
    </row>
    <row r="106" spans="1:29" x14ac:dyDescent="0.25">
      <c r="A106" s="18">
        <v>7</v>
      </c>
      <c r="B106" s="18">
        <v>328</v>
      </c>
      <c r="C106" s="18" t="s">
        <v>178</v>
      </c>
      <c r="D106" s="18" t="s">
        <v>179</v>
      </c>
      <c r="E106" s="18" t="s">
        <v>180</v>
      </c>
      <c r="F106" s="18" t="s">
        <v>157</v>
      </c>
      <c r="G106" s="18" t="s">
        <v>181</v>
      </c>
      <c r="H106" s="18">
        <v>28658</v>
      </c>
      <c r="I106" s="18">
        <v>28659</v>
      </c>
      <c r="J106" s="18">
        <v>28593</v>
      </c>
      <c r="K106" s="18">
        <v>6172</v>
      </c>
      <c r="L106" s="18">
        <v>6172</v>
      </c>
      <c r="M106" s="18" t="s">
        <v>159</v>
      </c>
      <c r="N106" s="18" t="s">
        <v>182</v>
      </c>
      <c r="O106" s="19">
        <v>10.217970365899999</v>
      </c>
      <c r="P106" s="19">
        <v>4.1350699999999998</v>
      </c>
      <c r="Q106" s="18" t="s">
        <v>161</v>
      </c>
      <c r="R106" s="18" t="s">
        <v>162</v>
      </c>
      <c r="S106" s="18">
        <v>12</v>
      </c>
      <c r="T106" s="18">
        <v>60</v>
      </c>
      <c r="U106" s="18" t="s">
        <v>71</v>
      </c>
      <c r="V106" s="18" t="s">
        <v>72</v>
      </c>
      <c r="W106" s="18" t="s">
        <v>73</v>
      </c>
      <c r="X106" s="20">
        <v>0.51412000000000002</v>
      </c>
      <c r="Y106" s="20">
        <v>4.7782419999999997</v>
      </c>
      <c r="Z106" s="20">
        <v>0.47</v>
      </c>
      <c r="AA106" s="20">
        <v>0.505</v>
      </c>
      <c r="AB106" s="20">
        <f t="shared" si="2"/>
        <v>1.1267387598520002</v>
      </c>
      <c r="AC106" s="20">
        <f t="shared" si="3"/>
        <v>9.7803907477352983</v>
      </c>
    </row>
    <row r="107" spans="1:29" x14ac:dyDescent="0.25">
      <c r="A107" s="18">
        <v>7</v>
      </c>
      <c r="B107" s="18">
        <v>328</v>
      </c>
      <c r="C107" s="18" t="s">
        <v>178</v>
      </c>
      <c r="D107" s="18" t="s">
        <v>179</v>
      </c>
      <c r="E107" s="18" t="s">
        <v>180</v>
      </c>
      <c r="F107" s="18" t="s">
        <v>157</v>
      </c>
      <c r="G107" s="18" t="s">
        <v>181</v>
      </c>
      <c r="H107" s="18">
        <v>28659</v>
      </c>
      <c r="I107" s="18">
        <v>28660</v>
      </c>
      <c r="J107" s="18">
        <v>28594</v>
      </c>
      <c r="K107" s="18">
        <v>6172</v>
      </c>
      <c r="L107" s="18">
        <v>6172</v>
      </c>
      <c r="M107" s="18" t="s">
        <v>159</v>
      </c>
      <c r="N107" s="18" t="s">
        <v>182</v>
      </c>
      <c r="O107" s="19">
        <v>2.7517859840300001</v>
      </c>
      <c r="P107" s="19">
        <v>1.11361</v>
      </c>
      <c r="Q107" s="18" t="s">
        <v>161</v>
      </c>
      <c r="R107" s="18" t="s">
        <v>162</v>
      </c>
      <c r="S107" s="18">
        <v>12</v>
      </c>
      <c r="T107" s="18">
        <v>60</v>
      </c>
      <c r="U107" s="18" t="s">
        <v>71</v>
      </c>
      <c r="V107" s="18" t="s">
        <v>72</v>
      </c>
      <c r="W107" s="18" t="s">
        <v>73</v>
      </c>
      <c r="X107" s="20">
        <v>0.51412000000000002</v>
      </c>
      <c r="Y107" s="20">
        <v>4.7782419999999997</v>
      </c>
      <c r="Z107" s="20">
        <v>0.47</v>
      </c>
      <c r="AA107" s="20">
        <v>0.505</v>
      </c>
      <c r="AB107" s="20">
        <f t="shared" si="2"/>
        <v>0.30344046179599998</v>
      </c>
      <c r="AC107" s="20">
        <f t="shared" si="3"/>
        <v>2.6339435464419001</v>
      </c>
    </row>
    <row r="108" spans="1:29" x14ac:dyDescent="0.25">
      <c r="A108" s="18">
        <v>7</v>
      </c>
      <c r="B108" s="18">
        <v>328</v>
      </c>
      <c r="C108" s="18" t="s">
        <v>178</v>
      </c>
      <c r="D108" s="18" t="s">
        <v>179</v>
      </c>
      <c r="E108" s="18" t="s">
        <v>180</v>
      </c>
      <c r="F108" s="18" t="s">
        <v>157</v>
      </c>
      <c r="G108" s="18" t="s">
        <v>181</v>
      </c>
      <c r="H108" s="18">
        <v>30429</v>
      </c>
      <c r="I108" s="18">
        <v>30430</v>
      </c>
      <c r="J108" s="18">
        <v>30352</v>
      </c>
      <c r="K108" s="18">
        <v>6210</v>
      </c>
      <c r="L108" s="18">
        <v>6210</v>
      </c>
      <c r="M108" s="18" t="s">
        <v>159</v>
      </c>
      <c r="N108" s="18" t="s">
        <v>182</v>
      </c>
      <c r="O108" s="19">
        <v>15.870616056799999</v>
      </c>
      <c r="P108" s="19">
        <v>6.4226099999999997</v>
      </c>
      <c r="Q108" s="18" t="s">
        <v>161</v>
      </c>
      <c r="R108" s="18" t="s">
        <v>162</v>
      </c>
      <c r="S108" s="18">
        <v>14</v>
      </c>
      <c r="T108" s="18">
        <v>60</v>
      </c>
      <c r="U108" s="18" t="s">
        <v>71</v>
      </c>
      <c r="V108" s="18" t="s">
        <v>125</v>
      </c>
      <c r="W108" s="18" t="s">
        <v>125</v>
      </c>
      <c r="X108" s="20">
        <v>0.26800000000000002</v>
      </c>
      <c r="Y108" s="20">
        <v>3.7909999999999999</v>
      </c>
      <c r="Z108" s="20">
        <v>0.47</v>
      </c>
      <c r="AA108" s="20">
        <v>0.505</v>
      </c>
      <c r="AB108" s="20">
        <f t="shared" si="2"/>
        <v>0.91226752440000003</v>
      </c>
      <c r="AC108" s="20">
        <f t="shared" si="3"/>
        <v>12.05231668245</v>
      </c>
    </row>
    <row r="109" spans="1:29" x14ac:dyDescent="0.25">
      <c r="A109" s="18">
        <v>7</v>
      </c>
      <c r="B109" s="18">
        <v>328</v>
      </c>
      <c r="C109" s="18" t="s">
        <v>178</v>
      </c>
      <c r="D109" s="18" t="s">
        <v>179</v>
      </c>
      <c r="E109" s="18" t="s">
        <v>180</v>
      </c>
      <c r="F109" s="18" t="s">
        <v>157</v>
      </c>
      <c r="G109" s="18" t="s">
        <v>181</v>
      </c>
      <c r="H109" s="18">
        <v>30430</v>
      </c>
      <c r="I109" s="18">
        <v>30431</v>
      </c>
      <c r="J109" s="18">
        <v>30353</v>
      </c>
      <c r="K109" s="18">
        <v>6210</v>
      </c>
      <c r="L109" s="18">
        <v>6210</v>
      </c>
      <c r="M109" s="18" t="s">
        <v>159</v>
      </c>
      <c r="N109" s="18" t="s">
        <v>182</v>
      </c>
      <c r="O109" s="19">
        <v>8.3847293723400007</v>
      </c>
      <c r="P109" s="19">
        <v>3.3931800000000001</v>
      </c>
      <c r="Q109" s="18" t="s">
        <v>161</v>
      </c>
      <c r="R109" s="18" t="s">
        <v>162</v>
      </c>
      <c r="S109" s="18">
        <v>14</v>
      </c>
      <c r="T109" s="18">
        <v>60</v>
      </c>
      <c r="U109" s="18" t="s">
        <v>71</v>
      </c>
      <c r="V109" s="18" t="s">
        <v>125</v>
      </c>
      <c r="W109" s="18" t="s">
        <v>125</v>
      </c>
      <c r="X109" s="20">
        <v>0.26800000000000002</v>
      </c>
      <c r="Y109" s="20">
        <v>3.7909999999999999</v>
      </c>
      <c r="Z109" s="20">
        <v>0.47</v>
      </c>
      <c r="AA109" s="20">
        <v>0.505</v>
      </c>
      <c r="AB109" s="20">
        <f t="shared" si="2"/>
        <v>0.48196728720000004</v>
      </c>
      <c r="AC109" s="20">
        <f t="shared" si="3"/>
        <v>6.3674549631000001</v>
      </c>
    </row>
    <row r="110" spans="1:29" x14ac:dyDescent="0.25">
      <c r="A110" s="18">
        <v>7</v>
      </c>
      <c r="B110" s="18">
        <v>328</v>
      </c>
      <c r="C110" s="18" t="s">
        <v>178</v>
      </c>
      <c r="D110" s="18" t="s">
        <v>179</v>
      </c>
      <c r="E110" s="18" t="s">
        <v>180</v>
      </c>
      <c r="F110" s="18" t="s">
        <v>157</v>
      </c>
      <c r="G110" s="18" t="s">
        <v>181</v>
      </c>
      <c r="H110" s="18">
        <v>30431</v>
      </c>
      <c r="I110" s="18">
        <v>30432</v>
      </c>
      <c r="J110" s="18">
        <v>30354</v>
      </c>
      <c r="K110" s="18">
        <v>6210</v>
      </c>
      <c r="L110" s="18">
        <v>6210</v>
      </c>
      <c r="M110" s="18" t="s">
        <v>159</v>
      </c>
      <c r="N110" s="18" t="s">
        <v>182</v>
      </c>
      <c r="O110" s="19">
        <v>1.7880637295599999</v>
      </c>
      <c r="P110" s="19">
        <v>0.72360400000000002</v>
      </c>
      <c r="Q110" s="18" t="s">
        <v>161</v>
      </c>
      <c r="R110" s="18" t="s">
        <v>162</v>
      </c>
      <c r="S110" s="18">
        <v>14</v>
      </c>
      <c r="T110" s="18">
        <v>60</v>
      </c>
      <c r="U110" s="18" t="s">
        <v>71</v>
      </c>
      <c r="V110" s="18" t="s">
        <v>125</v>
      </c>
      <c r="W110" s="18" t="s">
        <v>125</v>
      </c>
      <c r="X110" s="20">
        <v>0.26800000000000002</v>
      </c>
      <c r="Y110" s="20">
        <v>3.7909999999999999</v>
      </c>
      <c r="Z110" s="20">
        <v>0.47</v>
      </c>
      <c r="AA110" s="20">
        <v>0.505</v>
      </c>
      <c r="AB110" s="20">
        <f t="shared" si="2"/>
        <v>0.10278071216000002</v>
      </c>
      <c r="AC110" s="20">
        <f t="shared" si="3"/>
        <v>1.35787546818</v>
      </c>
    </row>
    <row r="111" spans="1:29" x14ac:dyDescent="0.25">
      <c r="A111" s="18">
        <v>7</v>
      </c>
      <c r="B111" s="18">
        <v>328</v>
      </c>
      <c r="C111" s="18" t="s">
        <v>178</v>
      </c>
      <c r="D111" s="18" t="s">
        <v>179</v>
      </c>
      <c r="E111" s="18" t="s">
        <v>180</v>
      </c>
      <c r="F111" s="18" t="s">
        <v>157</v>
      </c>
      <c r="G111" s="18" t="s">
        <v>181</v>
      </c>
      <c r="H111" s="18">
        <v>30432</v>
      </c>
      <c r="I111" s="18">
        <v>30433</v>
      </c>
      <c r="J111" s="18">
        <v>30355</v>
      </c>
      <c r="K111" s="18">
        <v>6210</v>
      </c>
      <c r="L111" s="18">
        <v>6210</v>
      </c>
      <c r="M111" s="18" t="s">
        <v>159</v>
      </c>
      <c r="N111" s="18" t="s">
        <v>182</v>
      </c>
      <c r="O111" s="19">
        <v>16.100979550200002</v>
      </c>
      <c r="P111" s="19">
        <v>6.5158399999999999</v>
      </c>
      <c r="Q111" s="18" t="s">
        <v>161</v>
      </c>
      <c r="R111" s="18" t="s">
        <v>162</v>
      </c>
      <c r="S111" s="18">
        <v>14</v>
      </c>
      <c r="T111" s="18">
        <v>60</v>
      </c>
      <c r="U111" s="18" t="s">
        <v>71</v>
      </c>
      <c r="V111" s="18" t="s">
        <v>125</v>
      </c>
      <c r="W111" s="18" t="s">
        <v>125</v>
      </c>
      <c r="X111" s="20">
        <v>0.26800000000000002</v>
      </c>
      <c r="Y111" s="20">
        <v>3.7909999999999999</v>
      </c>
      <c r="Z111" s="20">
        <v>0.47</v>
      </c>
      <c r="AA111" s="20">
        <v>0.505</v>
      </c>
      <c r="AB111" s="20">
        <f t="shared" si="2"/>
        <v>0.92550991360000001</v>
      </c>
      <c r="AC111" s="20">
        <f t="shared" si="3"/>
        <v>12.227266972799999</v>
      </c>
    </row>
    <row r="112" spans="1:29" x14ac:dyDescent="0.25">
      <c r="A112" s="18">
        <v>7</v>
      </c>
      <c r="B112" s="18">
        <v>328</v>
      </c>
      <c r="C112" s="18" t="s">
        <v>178</v>
      </c>
      <c r="D112" s="18" t="s">
        <v>179</v>
      </c>
      <c r="E112" s="18" t="s">
        <v>180</v>
      </c>
      <c r="F112" s="18" t="s">
        <v>157</v>
      </c>
      <c r="G112" s="18" t="s">
        <v>181</v>
      </c>
      <c r="H112" s="18">
        <v>31676</v>
      </c>
      <c r="I112" s="18">
        <v>31677</v>
      </c>
      <c r="J112" s="18">
        <v>31633</v>
      </c>
      <c r="K112" s="18">
        <v>6215</v>
      </c>
      <c r="L112" s="18">
        <v>6215</v>
      </c>
      <c r="M112" s="18" t="s">
        <v>159</v>
      </c>
      <c r="N112" s="18" t="s">
        <v>182</v>
      </c>
      <c r="O112" s="19">
        <v>3.1361445579599998</v>
      </c>
      <c r="P112" s="19">
        <v>1.26915</v>
      </c>
      <c r="Q112" s="18" t="s">
        <v>161</v>
      </c>
      <c r="R112" s="18" t="s">
        <v>162</v>
      </c>
      <c r="S112" s="18">
        <v>16</v>
      </c>
      <c r="T112" s="18">
        <v>60</v>
      </c>
      <c r="U112" s="18" t="s">
        <v>71</v>
      </c>
      <c r="V112" s="18" t="s">
        <v>126</v>
      </c>
      <c r="W112" s="18" t="s">
        <v>75</v>
      </c>
      <c r="X112" s="20">
        <v>0.41099999999999998</v>
      </c>
      <c r="Y112" s="20">
        <v>3.7010000000000001</v>
      </c>
      <c r="Z112" s="20">
        <v>0.47</v>
      </c>
      <c r="AA112" s="20">
        <v>0.505</v>
      </c>
      <c r="AB112" s="20">
        <f t="shared" si="2"/>
        <v>0.27645894450000003</v>
      </c>
      <c r="AC112" s="20">
        <f t="shared" si="3"/>
        <v>2.3250764542500004</v>
      </c>
    </row>
    <row r="113" spans="1:29" x14ac:dyDescent="0.25">
      <c r="A113" s="18">
        <v>7</v>
      </c>
      <c r="B113" s="18">
        <v>328</v>
      </c>
      <c r="C113" s="18" t="s">
        <v>178</v>
      </c>
      <c r="D113" s="18" t="s">
        <v>179</v>
      </c>
      <c r="E113" s="18" t="s">
        <v>180</v>
      </c>
      <c r="F113" s="18" t="s">
        <v>157</v>
      </c>
      <c r="G113" s="18" t="s">
        <v>181</v>
      </c>
      <c r="H113" s="18">
        <v>45358</v>
      </c>
      <c r="I113" s="18">
        <v>45359</v>
      </c>
      <c r="J113" s="18">
        <v>45359</v>
      </c>
      <c r="K113" s="18">
        <v>6410</v>
      </c>
      <c r="L113" s="18">
        <v>6410</v>
      </c>
      <c r="M113" s="18" t="s">
        <v>159</v>
      </c>
      <c r="N113" s="18" t="s">
        <v>182</v>
      </c>
      <c r="O113" s="19">
        <v>2.01498171774</v>
      </c>
      <c r="P113" s="19">
        <v>0.81543399999999999</v>
      </c>
      <c r="Q113" s="18" t="s">
        <v>161</v>
      </c>
      <c r="R113" s="18" t="s">
        <v>162</v>
      </c>
      <c r="S113" s="18">
        <v>16</v>
      </c>
      <c r="T113" s="18">
        <v>60</v>
      </c>
      <c r="U113" s="18" t="s">
        <v>71</v>
      </c>
      <c r="V113" s="18" t="s">
        <v>74</v>
      </c>
      <c r="W113" s="18" t="s">
        <v>75</v>
      </c>
      <c r="X113" s="20">
        <v>0.41099999999999998</v>
      </c>
      <c r="Y113" s="20">
        <v>3.7010000000000001</v>
      </c>
      <c r="Z113" s="20">
        <v>0.47</v>
      </c>
      <c r="AA113" s="20">
        <v>0.505</v>
      </c>
      <c r="AB113" s="20">
        <f t="shared" si="2"/>
        <v>0.17762598822</v>
      </c>
      <c r="AC113" s="20">
        <f t="shared" si="3"/>
        <v>1.49387101083</v>
      </c>
    </row>
    <row r="114" spans="1:29" x14ac:dyDescent="0.25">
      <c r="A114" s="18">
        <v>7</v>
      </c>
      <c r="B114" s="18">
        <v>328</v>
      </c>
      <c r="C114" s="18" t="s">
        <v>178</v>
      </c>
      <c r="D114" s="18" t="s">
        <v>179</v>
      </c>
      <c r="E114" s="18" t="s">
        <v>180</v>
      </c>
      <c r="F114" s="18" t="s">
        <v>157</v>
      </c>
      <c r="G114" s="18" t="s">
        <v>181</v>
      </c>
      <c r="H114" s="18">
        <v>45359</v>
      </c>
      <c r="I114" s="18">
        <v>45360</v>
      </c>
      <c r="J114" s="18">
        <v>45360</v>
      </c>
      <c r="K114" s="18">
        <v>6410</v>
      </c>
      <c r="L114" s="18">
        <v>6410</v>
      </c>
      <c r="M114" s="18" t="s">
        <v>159</v>
      </c>
      <c r="N114" s="18" t="s">
        <v>182</v>
      </c>
      <c r="O114" s="19">
        <v>1.54333539595</v>
      </c>
      <c r="P114" s="19">
        <v>0.62456599999999995</v>
      </c>
      <c r="Q114" s="18" t="s">
        <v>161</v>
      </c>
      <c r="R114" s="18" t="s">
        <v>162</v>
      </c>
      <c r="S114" s="18">
        <v>16</v>
      </c>
      <c r="T114" s="18">
        <v>60</v>
      </c>
      <c r="U114" s="18" t="s">
        <v>71</v>
      </c>
      <c r="V114" s="18" t="s">
        <v>74</v>
      </c>
      <c r="W114" s="18" t="s">
        <v>75</v>
      </c>
      <c r="X114" s="20">
        <v>0.41099999999999998</v>
      </c>
      <c r="Y114" s="20">
        <v>3.7010000000000001</v>
      </c>
      <c r="Z114" s="20">
        <v>0.47</v>
      </c>
      <c r="AA114" s="20">
        <v>0.505</v>
      </c>
      <c r="AB114" s="20">
        <f t="shared" si="2"/>
        <v>0.13604921177999998</v>
      </c>
      <c r="AC114" s="20">
        <f t="shared" si="3"/>
        <v>1.1442017891699998</v>
      </c>
    </row>
    <row r="115" spans="1:29" x14ac:dyDescent="0.25">
      <c r="A115" s="18">
        <v>7</v>
      </c>
      <c r="B115" s="18">
        <v>328</v>
      </c>
      <c r="C115" s="18" t="s">
        <v>178</v>
      </c>
      <c r="D115" s="18" t="s">
        <v>179</v>
      </c>
      <c r="E115" s="18" t="s">
        <v>180</v>
      </c>
      <c r="F115" s="18" t="s">
        <v>157</v>
      </c>
      <c r="G115" s="18" t="s">
        <v>181</v>
      </c>
      <c r="H115" s="18">
        <v>45360</v>
      </c>
      <c r="I115" s="18">
        <v>45361</v>
      </c>
      <c r="J115" s="18">
        <v>45361</v>
      </c>
      <c r="K115" s="18">
        <v>6410</v>
      </c>
      <c r="L115" s="18">
        <v>6410</v>
      </c>
      <c r="M115" s="18" t="s">
        <v>159</v>
      </c>
      <c r="N115" s="18" t="s">
        <v>182</v>
      </c>
      <c r="O115" s="19">
        <v>36.713916479200002</v>
      </c>
      <c r="P115" s="19">
        <v>14.8576</v>
      </c>
      <c r="Q115" s="18" t="s">
        <v>161</v>
      </c>
      <c r="R115" s="18" t="s">
        <v>162</v>
      </c>
      <c r="S115" s="18">
        <v>16</v>
      </c>
      <c r="T115" s="18">
        <v>60</v>
      </c>
      <c r="U115" s="18" t="s">
        <v>71</v>
      </c>
      <c r="V115" s="18" t="s">
        <v>74</v>
      </c>
      <c r="W115" s="18" t="s">
        <v>75</v>
      </c>
      <c r="X115" s="20">
        <v>0.41099999999999998</v>
      </c>
      <c r="Y115" s="20">
        <v>3.7010000000000001</v>
      </c>
      <c r="Z115" s="20">
        <v>0.47</v>
      </c>
      <c r="AA115" s="20">
        <v>0.505</v>
      </c>
      <c r="AB115" s="20">
        <f t="shared" si="2"/>
        <v>3.2364310079999998</v>
      </c>
      <c r="AC115" s="20">
        <f t="shared" si="3"/>
        <v>27.219048912000002</v>
      </c>
    </row>
    <row r="116" spans="1:29" x14ac:dyDescent="0.25">
      <c r="A116" s="18">
        <v>7</v>
      </c>
      <c r="B116" s="18">
        <v>328</v>
      </c>
      <c r="C116" s="18" t="s">
        <v>178</v>
      </c>
      <c r="D116" s="18" t="s">
        <v>179</v>
      </c>
      <c r="E116" s="18" t="s">
        <v>180</v>
      </c>
      <c r="F116" s="18" t="s">
        <v>157</v>
      </c>
      <c r="G116" s="18" t="s">
        <v>181</v>
      </c>
      <c r="H116" s="18">
        <v>45361</v>
      </c>
      <c r="I116" s="18">
        <v>45362</v>
      </c>
      <c r="J116" s="18">
        <v>45362</v>
      </c>
      <c r="K116" s="18">
        <v>6410</v>
      </c>
      <c r="L116" s="18">
        <v>6410</v>
      </c>
      <c r="M116" s="18" t="s">
        <v>159</v>
      </c>
      <c r="N116" s="18" t="s">
        <v>182</v>
      </c>
      <c r="O116" s="19">
        <v>6.1572843156300001</v>
      </c>
      <c r="P116" s="19">
        <v>2.4917600000000002</v>
      </c>
      <c r="Q116" s="18" t="s">
        <v>161</v>
      </c>
      <c r="R116" s="18" t="s">
        <v>162</v>
      </c>
      <c r="S116" s="18">
        <v>16</v>
      </c>
      <c r="T116" s="18">
        <v>60</v>
      </c>
      <c r="U116" s="18" t="s">
        <v>71</v>
      </c>
      <c r="V116" s="18" t="s">
        <v>74</v>
      </c>
      <c r="W116" s="18" t="s">
        <v>75</v>
      </c>
      <c r="X116" s="20">
        <v>0.41099999999999998</v>
      </c>
      <c r="Y116" s="20">
        <v>3.7010000000000001</v>
      </c>
      <c r="Z116" s="20">
        <v>0.47</v>
      </c>
      <c r="AA116" s="20">
        <v>0.505</v>
      </c>
      <c r="AB116" s="20">
        <f t="shared" si="2"/>
        <v>0.54278008080000006</v>
      </c>
      <c r="AC116" s="20">
        <f t="shared" si="3"/>
        <v>4.5648918612000005</v>
      </c>
    </row>
    <row r="117" spans="1:29" x14ac:dyDescent="0.25">
      <c r="A117" s="18">
        <v>7</v>
      </c>
      <c r="B117" s="18">
        <v>328</v>
      </c>
      <c r="C117" s="18" t="s">
        <v>178</v>
      </c>
      <c r="D117" s="18" t="s">
        <v>179</v>
      </c>
      <c r="E117" s="18" t="s">
        <v>180</v>
      </c>
      <c r="F117" s="18" t="s">
        <v>157</v>
      </c>
      <c r="G117" s="18" t="s">
        <v>181</v>
      </c>
      <c r="H117" s="18">
        <v>45362</v>
      </c>
      <c r="I117" s="18">
        <v>45363</v>
      </c>
      <c r="J117" s="18">
        <v>45363</v>
      </c>
      <c r="K117" s="18">
        <v>6410</v>
      </c>
      <c r="L117" s="18">
        <v>6410</v>
      </c>
      <c r="M117" s="18" t="s">
        <v>159</v>
      </c>
      <c r="N117" s="18" t="s">
        <v>182</v>
      </c>
      <c r="O117" s="19">
        <v>3.6770942629599999</v>
      </c>
      <c r="P117" s="19">
        <v>1.48807</v>
      </c>
      <c r="Q117" s="18" t="s">
        <v>161</v>
      </c>
      <c r="R117" s="18" t="s">
        <v>162</v>
      </c>
      <c r="S117" s="18">
        <v>16</v>
      </c>
      <c r="T117" s="18">
        <v>60</v>
      </c>
      <c r="U117" s="18" t="s">
        <v>71</v>
      </c>
      <c r="V117" s="18" t="s">
        <v>74</v>
      </c>
      <c r="W117" s="18" t="s">
        <v>75</v>
      </c>
      <c r="X117" s="20">
        <v>0.41099999999999998</v>
      </c>
      <c r="Y117" s="20">
        <v>3.7010000000000001</v>
      </c>
      <c r="Z117" s="20">
        <v>0.47</v>
      </c>
      <c r="AA117" s="20">
        <v>0.505</v>
      </c>
      <c r="AB117" s="20">
        <f t="shared" si="2"/>
        <v>0.32414628810000001</v>
      </c>
      <c r="AC117" s="20">
        <f t="shared" si="3"/>
        <v>2.7261367996499999</v>
      </c>
    </row>
    <row r="118" spans="1:29" x14ac:dyDescent="0.25">
      <c r="A118" s="18">
        <v>7</v>
      </c>
      <c r="B118" s="18">
        <v>328</v>
      </c>
      <c r="C118" s="18" t="s">
        <v>178</v>
      </c>
      <c r="D118" s="18" t="s">
        <v>179</v>
      </c>
      <c r="E118" s="18" t="s">
        <v>180</v>
      </c>
      <c r="F118" s="18" t="s">
        <v>157</v>
      </c>
      <c r="G118" s="18" t="s">
        <v>181</v>
      </c>
      <c r="H118" s="18">
        <v>45363</v>
      </c>
      <c r="I118" s="18">
        <v>45364</v>
      </c>
      <c r="J118" s="18">
        <v>45364</v>
      </c>
      <c r="K118" s="18">
        <v>6410</v>
      </c>
      <c r="L118" s="18">
        <v>6410</v>
      </c>
      <c r="M118" s="18" t="s">
        <v>159</v>
      </c>
      <c r="N118" s="18" t="s">
        <v>182</v>
      </c>
      <c r="O118" s="19">
        <v>12.747980919</v>
      </c>
      <c r="P118" s="19">
        <v>5.1589299999999998</v>
      </c>
      <c r="Q118" s="18" t="s">
        <v>161</v>
      </c>
      <c r="R118" s="18" t="s">
        <v>162</v>
      </c>
      <c r="S118" s="18">
        <v>16</v>
      </c>
      <c r="T118" s="18">
        <v>60</v>
      </c>
      <c r="U118" s="18" t="s">
        <v>71</v>
      </c>
      <c r="V118" s="18" t="s">
        <v>74</v>
      </c>
      <c r="W118" s="18" t="s">
        <v>75</v>
      </c>
      <c r="X118" s="20">
        <v>0.41099999999999998</v>
      </c>
      <c r="Y118" s="20">
        <v>3.7010000000000001</v>
      </c>
      <c r="Z118" s="20">
        <v>0.47</v>
      </c>
      <c r="AA118" s="20">
        <v>0.505</v>
      </c>
      <c r="AB118" s="20">
        <f t="shared" si="2"/>
        <v>1.1237697219</v>
      </c>
      <c r="AC118" s="20">
        <f t="shared" si="3"/>
        <v>9.4511339653499995</v>
      </c>
    </row>
    <row r="119" spans="1:29" x14ac:dyDescent="0.25">
      <c r="A119" s="18">
        <v>7</v>
      </c>
      <c r="B119" s="18">
        <v>328</v>
      </c>
      <c r="C119" s="18" t="s">
        <v>178</v>
      </c>
      <c r="D119" s="18" t="s">
        <v>179</v>
      </c>
      <c r="E119" s="18" t="s">
        <v>180</v>
      </c>
      <c r="F119" s="18" t="s">
        <v>157</v>
      </c>
      <c r="G119" s="18" t="s">
        <v>181</v>
      </c>
      <c r="H119" s="18">
        <v>45364</v>
      </c>
      <c r="I119" s="18">
        <v>45365</v>
      </c>
      <c r="J119" s="18">
        <v>45365</v>
      </c>
      <c r="K119" s="18">
        <v>6410</v>
      </c>
      <c r="L119" s="18">
        <v>6410</v>
      </c>
      <c r="M119" s="18" t="s">
        <v>159</v>
      </c>
      <c r="N119" s="18" t="s">
        <v>182</v>
      </c>
      <c r="O119" s="19">
        <v>1.66651267951</v>
      </c>
      <c r="P119" s="19">
        <v>0.67441399999999996</v>
      </c>
      <c r="Q119" s="18" t="s">
        <v>161</v>
      </c>
      <c r="R119" s="18" t="s">
        <v>162</v>
      </c>
      <c r="S119" s="18">
        <v>16</v>
      </c>
      <c r="T119" s="18">
        <v>60</v>
      </c>
      <c r="U119" s="18" t="s">
        <v>71</v>
      </c>
      <c r="V119" s="18" t="s">
        <v>74</v>
      </c>
      <c r="W119" s="18" t="s">
        <v>75</v>
      </c>
      <c r="X119" s="20">
        <v>0.41099999999999998</v>
      </c>
      <c r="Y119" s="20">
        <v>3.7010000000000001</v>
      </c>
      <c r="Z119" s="20">
        <v>0.47</v>
      </c>
      <c r="AA119" s="20">
        <v>0.505</v>
      </c>
      <c r="AB119" s="20">
        <f t="shared" si="2"/>
        <v>0.14690760161999999</v>
      </c>
      <c r="AC119" s="20">
        <f t="shared" si="3"/>
        <v>1.23552307593</v>
      </c>
    </row>
    <row r="120" spans="1:29" x14ac:dyDescent="0.25">
      <c r="A120" s="18">
        <v>7</v>
      </c>
      <c r="B120" s="18">
        <v>328</v>
      </c>
      <c r="C120" s="18" t="s">
        <v>178</v>
      </c>
      <c r="D120" s="18" t="s">
        <v>179</v>
      </c>
      <c r="E120" s="18" t="s">
        <v>180</v>
      </c>
      <c r="F120" s="18" t="s">
        <v>157</v>
      </c>
      <c r="G120" s="18" t="s">
        <v>181</v>
      </c>
      <c r="H120" s="18">
        <v>45365</v>
      </c>
      <c r="I120" s="18">
        <v>45366</v>
      </c>
      <c r="J120" s="18">
        <v>45366</v>
      </c>
      <c r="K120" s="18">
        <v>6410</v>
      </c>
      <c r="L120" s="18">
        <v>6410</v>
      </c>
      <c r="M120" s="18" t="s">
        <v>159</v>
      </c>
      <c r="N120" s="18" t="s">
        <v>182</v>
      </c>
      <c r="O120" s="19">
        <v>2.8072499363299999</v>
      </c>
      <c r="P120" s="19">
        <v>1.13605</v>
      </c>
      <c r="Q120" s="18" t="s">
        <v>161</v>
      </c>
      <c r="R120" s="18" t="s">
        <v>162</v>
      </c>
      <c r="S120" s="18">
        <v>16</v>
      </c>
      <c r="T120" s="18">
        <v>60</v>
      </c>
      <c r="U120" s="18" t="s">
        <v>71</v>
      </c>
      <c r="V120" s="18" t="s">
        <v>74</v>
      </c>
      <c r="W120" s="18" t="s">
        <v>75</v>
      </c>
      <c r="X120" s="20">
        <v>0.41099999999999998</v>
      </c>
      <c r="Y120" s="20">
        <v>3.7010000000000001</v>
      </c>
      <c r="Z120" s="20">
        <v>0.47</v>
      </c>
      <c r="AA120" s="20">
        <v>0.505</v>
      </c>
      <c r="AB120" s="20">
        <f t="shared" si="2"/>
        <v>0.24746577150000001</v>
      </c>
      <c r="AC120" s="20">
        <f t="shared" si="3"/>
        <v>2.0812379197499999</v>
      </c>
    </row>
    <row r="121" spans="1:29" x14ac:dyDescent="0.25">
      <c r="A121" s="18">
        <v>7</v>
      </c>
      <c r="B121" s="18">
        <v>328</v>
      </c>
      <c r="C121" s="18" t="s">
        <v>178</v>
      </c>
      <c r="D121" s="18" t="s">
        <v>179</v>
      </c>
      <c r="E121" s="18" t="s">
        <v>180</v>
      </c>
      <c r="F121" s="18" t="s">
        <v>157</v>
      </c>
      <c r="G121" s="18" t="s">
        <v>181</v>
      </c>
      <c r="H121" s="18">
        <v>45366</v>
      </c>
      <c r="I121" s="18">
        <v>45367</v>
      </c>
      <c r="J121" s="18">
        <v>45367</v>
      </c>
      <c r="K121" s="18">
        <v>6410</v>
      </c>
      <c r="L121" s="18">
        <v>6410</v>
      </c>
      <c r="M121" s="18" t="s">
        <v>159</v>
      </c>
      <c r="N121" s="18" t="s">
        <v>182</v>
      </c>
      <c r="O121" s="19">
        <v>4.3542154655100003</v>
      </c>
      <c r="P121" s="19">
        <v>1.7620899999999999</v>
      </c>
      <c r="Q121" s="18" t="s">
        <v>161</v>
      </c>
      <c r="R121" s="18" t="s">
        <v>162</v>
      </c>
      <c r="S121" s="18">
        <v>16</v>
      </c>
      <c r="T121" s="18">
        <v>60</v>
      </c>
      <c r="U121" s="18" t="s">
        <v>71</v>
      </c>
      <c r="V121" s="18" t="s">
        <v>74</v>
      </c>
      <c r="W121" s="18" t="s">
        <v>75</v>
      </c>
      <c r="X121" s="20">
        <v>0.41099999999999998</v>
      </c>
      <c r="Y121" s="20">
        <v>3.7010000000000001</v>
      </c>
      <c r="Z121" s="20">
        <v>0.47</v>
      </c>
      <c r="AA121" s="20">
        <v>0.505</v>
      </c>
      <c r="AB121" s="20">
        <f t="shared" si="2"/>
        <v>0.38383606469999998</v>
      </c>
      <c r="AC121" s="20">
        <f t="shared" si="3"/>
        <v>3.2281400695500002</v>
      </c>
    </row>
    <row r="122" spans="1:29" x14ac:dyDescent="0.25">
      <c r="A122" s="18">
        <v>7</v>
      </c>
      <c r="B122" s="18">
        <v>328</v>
      </c>
      <c r="C122" s="18" t="s">
        <v>178</v>
      </c>
      <c r="D122" s="18" t="s">
        <v>179</v>
      </c>
      <c r="E122" s="18" t="s">
        <v>180</v>
      </c>
      <c r="F122" s="18" t="s">
        <v>157</v>
      </c>
      <c r="G122" s="18" t="s">
        <v>181</v>
      </c>
      <c r="H122" s="18">
        <v>45367</v>
      </c>
      <c r="I122" s="18">
        <v>45368</v>
      </c>
      <c r="J122" s="18">
        <v>45368</v>
      </c>
      <c r="K122" s="18">
        <v>6410</v>
      </c>
      <c r="L122" s="18">
        <v>6410</v>
      </c>
      <c r="M122" s="18" t="s">
        <v>159</v>
      </c>
      <c r="N122" s="18" t="s">
        <v>182</v>
      </c>
      <c r="O122" s="19">
        <v>2.7547177537800001</v>
      </c>
      <c r="P122" s="19">
        <v>1.1147899999999999</v>
      </c>
      <c r="Q122" s="18" t="s">
        <v>161</v>
      </c>
      <c r="R122" s="18" t="s">
        <v>162</v>
      </c>
      <c r="S122" s="18">
        <v>16</v>
      </c>
      <c r="T122" s="18">
        <v>60</v>
      </c>
      <c r="U122" s="18" t="s">
        <v>71</v>
      </c>
      <c r="V122" s="18" t="s">
        <v>74</v>
      </c>
      <c r="W122" s="18" t="s">
        <v>75</v>
      </c>
      <c r="X122" s="20">
        <v>0.41099999999999998</v>
      </c>
      <c r="Y122" s="20">
        <v>3.7010000000000001</v>
      </c>
      <c r="Z122" s="20">
        <v>0.47</v>
      </c>
      <c r="AA122" s="20">
        <v>0.505</v>
      </c>
      <c r="AB122" s="20">
        <f t="shared" si="2"/>
        <v>0.24283470569999999</v>
      </c>
      <c r="AC122" s="20">
        <f t="shared" si="3"/>
        <v>2.04228970605</v>
      </c>
    </row>
    <row r="123" spans="1:29" x14ac:dyDescent="0.25">
      <c r="A123" s="18">
        <v>7</v>
      </c>
      <c r="B123" s="18">
        <v>328</v>
      </c>
      <c r="C123" s="18" t="s">
        <v>178</v>
      </c>
      <c r="D123" s="18" t="s">
        <v>179</v>
      </c>
      <c r="E123" s="18" t="s">
        <v>180</v>
      </c>
      <c r="F123" s="18" t="s">
        <v>157</v>
      </c>
      <c r="G123" s="18" t="s">
        <v>181</v>
      </c>
      <c r="H123" s="18">
        <v>45368</v>
      </c>
      <c r="I123" s="18">
        <v>45369</v>
      </c>
      <c r="J123" s="18">
        <v>45369</v>
      </c>
      <c r="K123" s="18">
        <v>6410</v>
      </c>
      <c r="L123" s="18">
        <v>6410</v>
      </c>
      <c r="M123" s="18" t="s">
        <v>159</v>
      </c>
      <c r="N123" s="18" t="s">
        <v>182</v>
      </c>
      <c r="O123" s="19">
        <v>1.61372330094</v>
      </c>
      <c r="P123" s="19">
        <v>0.65305100000000005</v>
      </c>
      <c r="Q123" s="18" t="s">
        <v>161</v>
      </c>
      <c r="R123" s="18" t="s">
        <v>162</v>
      </c>
      <c r="S123" s="18">
        <v>16</v>
      </c>
      <c r="T123" s="18">
        <v>60</v>
      </c>
      <c r="U123" s="18" t="s">
        <v>71</v>
      </c>
      <c r="V123" s="18" t="s">
        <v>74</v>
      </c>
      <c r="W123" s="18" t="s">
        <v>75</v>
      </c>
      <c r="X123" s="20">
        <v>0.41099999999999998</v>
      </c>
      <c r="Y123" s="20">
        <v>3.7010000000000001</v>
      </c>
      <c r="Z123" s="20">
        <v>0.47</v>
      </c>
      <c r="AA123" s="20">
        <v>0.505</v>
      </c>
      <c r="AB123" s="20">
        <f t="shared" si="2"/>
        <v>0.14225409933000002</v>
      </c>
      <c r="AC123" s="20">
        <f t="shared" si="3"/>
        <v>1.1963861667450002</v>
      </c>
    </row>
    <row r="124" spans="1:29" x14ac:dyDescent="0.25">
      <c r="A124" s="18">
        <v>7</v>
      </c>
      <c r="B124" s="18">
        <v>328</v>
      </c>
      <c r="C124" s="18" t="s">
        <v>178</v>
      </c>
      <c r="D124" s="18" t="s">
        <v>179</v>
      </c>
      <c r="E124" s="18" t="s">
        <v>180</v>
      </c>
      <c r="F124" s="18" t="s">
        <v>157</v>
      </c>
      <c r="G124" s="18" t="s">
        <v>181</v>
      </c>
      <c r="H124" s="18">
        <v>45369</v>
      </c>
      <c r="I124" s="18">
        <v>45370</v>
      </c>
      <c r="J124" s="18">
        <v>45370</v>
      </c>
      <c r="K124" s="18">
        <v>6410</v>
      </c>
      <c r="L124" s="18">
        <v>6410</v>
      </c>
      <c r="M124" s="18" t="s">
        <v>159</v>
      </c>
      <c r="N124" s="18" t="s">
        <v>182</v>
      </c>
      <c r="O124" s="19">
        <v>7.1623882734700004</v>
      </c>
      <c r="P124" s="19">
        <v>2.89852</v>
      </c>
      <c r="Q124" s="18" t="s">
        <v>161</v>
      </c>
      <c r="R124" s="18" t="s">
        <v>162</v>
      </c>
      <c r="S124" s="18">
        <v>16</v>
      </c>
      <c r="T124" s="18">
        <v>60</v>
      </c>
      <c r="U124" s="18" t="s">
        <v>71</v>
      </c>
      <c r="V124" s="18" t="s">
        <v>74</v>
      </c>
      <c r="W124" s="18" t="s">
        <v>75</v>
      </c>
      <c r="X124" s="20">
        <v>0.41099999999999998</v>
      </c>
      <c r="Y124" s="20">
        <v>3.7010000000000001</v>
      </c>
      <c r="Z124" s="20">
        <v>0.47</v>
      </c>
      <c r="AA124" s="20">
        <v>0.505</v>
      </c>
      <c r="AB124" s="20">
        <f t="shared" si="2"/>
        <v>0.63138461160000003</v>
      </c>
      <c r="AC124" s="20">
        <f t="shared" si="3"/>
        <v>5.3100741473999999</v>
      </c>
    </row>
    <row r="125" spans="1:29" x14ac:dyDescent="0.25">
      <c r="A125" s="18">
        <v>7</v>
      </c>
      <c r="B125" s="18">
        <v>328</v>
      </c>
      <c r="C125" s="18" t="s">
        <v>178</v>
      </c>
      <c r="D125" s="18" t="s">
        <v>179</v>
      </c>
      <c r="E125" s="18" t="s">
        <v>180</v>
      </c>
      <c r="F125" s="18" t="s">
        <v>157</v>
      </c>
      <c r="G125" s="18" t="s">
        <v>181</v>
      </c>
      <c r="H125" s="18">
        <v>45370</v>
      </c>
      <c r="I125" s="18">
        <v>45371</v>
      </c>
      <c r="J125" s="18">
        <v>45371</v>
      </c>
      <c r="K125" s="18">
        <v>6410</v>
      </c>
      <c r="L125" s="18">
        <v>6410</v>
      </c>
      <c r="M125" s="18" t="s">
        <v>159</v>
      </c>
      <c r="N125" s="18" t="s">
        <v>182</v>
      </c>
      <c r="O125" s="19">
        <v>1.3339700450900001</v>
      </c>
      <c r="P125" s="19">
        <v>0.53983899999999996</v>
      </c>
      <c r="Q125" s="18" t="s">
        <v>161</v>
      </c>
      <c r="R125" s="18" t="s">
        <v>162</v>
      </c>
      <c r="S125" s="18">
        <v>16</v>
      </c>
      <c r="T125" s="18">
        <v>60</v>
      </c>
      <c r="U125" s="18" t="s">
        <v>71</v>
      </c>
      <c r="V125" s="18" t="s">
        <v>74</v>
      </c>
      <c r="W125" s="18" t="s">
        <v>75</v>
      </c>
      <c r="X125" s="20">
        <v>0.41099999999999998</v>
      </c>
      <c r="Y125" s="20">
        <v>3.7010000000000001</v>
      </c>
      <c r="Z125" s="20">
        <v>0.47</v>
      </c>
      <c r="AA125" s="20">
        <v>0.505</v>
      </c>
      <c r="AB125" s="20">
        <f t="shared" si="2"/>
        <v>0.11759312936999999</v>
      </c>
      <c r="AC125" s="20">
        <f t="shared" si="3"/>
        <v>0.98898234880499991</v>
      </c>
    </row>
    <row r="126" spans="1:29" x14ac:dyDescent="0.25">
      <c r="A126" s="18">
        <v>7</v>
      </c>
      <c r="B126" s="18">
        <v>328</v>
      </c>
      <c r="C126" s="18" t="s">
        <v>178</v>
      </c>
      <c r="D126" s="18" t="s">
        <v>179</v>
      </c>
      <c r="E126" s="18" t="s">
        <v>180</v>
      </c>
      <c r="F126" s="18" t="s">
        <v>157</v>
      </c>
      <c r="G126" s="18" t="s">
        <v>181</v>
      </c>
      <c r="H126" s="18">
        <v>45371</v>
      </c>
      <c r="I126" s="18">
        <v>45372</v>
      </c>
      <c r="J126" s="18">
        <v>45372</v>
      </c>
      <c r="K126" s="18">
        <v>6410</v>
      </c>
      <c r="L126" s="18">
        <v>6410</v>
      </c>
      <c r="M126" s="18" t="s">
        <v>159</v>
      </c>
      <c r="N126" s="18" t="s">
        <v>182</v>
      </c>
      <c r="O126" s="19">
        <v>2.8840531835299998</v>
      </c>
      <c r="P126" s="19">
        <v>1.16713</v>
      </c>
      <c r="Q126" s="18" t="s">
        <v>161</v>
      </c>
      <c r="R126" s="18" t="s">
        <v>162</v>
      </c>
      <c r="S126" s="18">
        <v>16</v>
      </c>
      <c r="T126" s="18">
        <v>60</v>
      </c>
      <c r="U126" s="18" t="s">
        <v>71</v>
      </c>
      <c r="V126" s="18" t="s">
        <v>74</v>
      </c>
      <c r="W126" s="18" t="s">
        <v>75</v>
      </c>
      <c r="X126" s="20">
        <v>0.41099999999999998</v>
      </c>
      <c r="Y126" s="20">
        <v>3.7010000000000001</v>
      </c>
      <c r="Z126" s="20">
        <v>0.47</v>
      </c>
      <c r="AA126" s="20">
        <v>0.505</v>
      </c>
      <c r="AB126" s="20">
        <f t="shared" si="2"/>
        <v>0.25423592789999999</v>
      </c>
      <c r="AC126" s="20">
        <f t="shared" si="3"/>
        <v>2.1381763243500003</v>
      </c>
    </row>
    <row r="127" spans="1:29" x14ac:dyDescent="0.25">
      <c r="A127" s="18">
        <v>7</v>
      </c>
      <c r="B127" s="18">
        <v>328</v>
      </c>
      <c r="C127" s="18" t="s">
        <v>178</v>
      </c>
      <c r="D127" s="18" t="s">
        <v>179</v>
      </c>
      <c r="E127" s="18" t="s">
        <v>180</v>
      </c>
      <c r="F127" s="18" t="s">
        <v>157</v>
      </c>
      <c r="G127" s="18" t="s">
        <v>181</v>
      </c>
      <c r="H127" s="18">
        <v>45372</v>
      </c>
      <c r="I127" s="18">
        <v>45373</v>
      </c>
      <c r="J127" s="18">
        <v>45373</v>
      </c>
      <c r="K127" s="18">
        <v>6410</v>
      </c>
      <c r="L127" s="18">
        <v>6410</v>
      </c>
      <c r="M127" s="18" t="s">
        <v>159</v>
      </c>
      <c r="N127" s="18" t="s">
        <v>182</v>
      </c>
      <c r="O127" s="19">
        <v>5.3326575100199998</v>
      </c>
      <c r="P127" s="19">
        <v>2.1580499999999998</v>
      </c>
      <c r="Q127" s="18" t="s">
        <v>161</v>
      </c>
      <c r="R127" s="18" t="s">
        <v>162</v>
      </c>
      <c r="S127" s="18">
        <v>16</v>
      </c>
      <c r="T127" s="18">
        <v>60</v>
      </c>
      <c r="U127" s="18" t="s">
        <v>71</v>
      </c>
      <c r="V127" s="18" t="s">
        <v>74</v>
      </c>
      <c r="W127" s="18" t="s">
        <v>75</v>
      </c>
      <c r="X127" s="20">
        <v>0.41099999999999998</v>
      </c>
      <c r="Y127" s="20">
        <v>3.7010000000000001</v>
      </c>
      <c r="Z127" s="20">
        <v>0.47</v>
      </c>
      <c r="AA127" s="20">
        <v>0.505</v>
      </c>
      <c r="AB127" s="20">
        <f t="shared" si="2"/>
        <v>0.47008803149999995</v>
      </c>
      <c r="AC127" s="20">
        <f t="shared" si="3"/>
        <v>3.9535368097499997</v>
      </c>
    </row>
    <row r="128" spans="1:29" x14ac:dyDescent="0.25">
      <c r="A128" s="18">
        <v>7</v>
      </c>
      <c r="B128" s="18">
        <v>328</v>
      </c>
      <c r="C128" s="18" t="s">
        <v>178</v>
      </c>
      <c r="D128" s="18" t="s">
        <v>179</v>
      </c>
      <c r="E128" s="18" t="s">
        <v>180</v>
      </c>
      <c r="F128" s="18" t="s">
        <v>157</v>
      </c>
      <c r="G128" s="18" t="s">
        <v>181</v>
      </c>
      <c r="H128" s="18">
        <v>45373</v>
      </c>
      <c r="I128" s="18">
        <v>45374</v>
      </c>
      <c r="J128" s="18">
        <v>45374</v>
      </c>
      <c r="K128" s="18">
        <v>6410</v>
      </c>
      <c r="L128" s="18">
        <v>6410</v>
      </c>
      <c r="M128" s="18" t="s">
        <v>159</v>
      </c>
      <c r="N128" s="18" t="s">
        <v>182</v>
      </c>
      <c r="O128" s="19">
        <v>4.9362420577200004</v>
      </c>
      <c r="P128" s="19">
        <v>1.99763</v>
      </c>
      <c r="Q128" s="18" t="s">
        <v>161</v>
      </c>
      <c r="R128" s="18" t="s">
        <v>162</v>
      </c>
      <c r="S128" s="18">
        <v>16</v>
      </c>
      <c r="T128" s="18">
        <v>60</v>
      </c>
      <c r="U128" s="18" t="s">
        <v>71</v>
      </c>
      <c r="V128" s="18" t="s">
        <v>74</v>
      </c>
      <c r="W128" s="18" t="s">
        <v>75</v>
      </c>
      <c r="X128" s="20">
        <v>0.41099999999999998</v>
      </c>
      <c r="Y128" s="20">
        <v>3.7010000000000001</v>
      </c>
      <c r="Z128" s="20">
        <v>0.47</v>
      </c>
      <c r="AA128" s="20">
        <v>0.505</v>
      </c>
      <c r="AB128" s="20">
        <f t="shared" si="2"/>
        <v>0.43514374290000002</v>
      </c>
      <c r="AC128" s="20">
        <f t="shared" si="3"/>
        <v>3.6596481718500002</v>
      </c>
    </row>
    <row r="129" spans="1:29" x14ac:dyDescent="0.25">
      <c r="A129" s="18">
        <v>7</v>
      </c>
      <c r="B129" s="18">
        <v>328</v>
      </c>
      <c r="C129" s="18" t="s">
        <v>178</v>
      </c>
      <c r="D129" s="18" t="s">
        <v>179</v>
      </c>
      <c r="E129" s="18" t="s">
        <v>180</v>
      </c>
      <c r="F129" s="18" t="s">
        <v>157</v>
      </c>
      <c r="G129" s="18" t="s">
        <v>181</v>
      </c>
      <c r="H129" s="18">
        <v>45374</v>
      </c>
      <c r="I129" s="18">
        <v>45375</v>
      </c>
      <c r="J129" s="18">
        <v>45375</v>
      </c>
      <c r="K129" s="18">
        <v>6410</v>
      </c>
      <c r="L129" s="18">
        <v>6410</v>
      </c>
      <c r="M129" s="18" t="s">
        <v>159</v>
      </c>
      <c r="N129" s="18" t="s">
        <v>182</v>
      </c>
      <c r="O129" s="19">
        <v>23.822461237700001</v>
      </c>
      <c r="P129" s="19">
        <v>9.6406100000000006</v>
      </c>
      <c r="Q129" s="18" t="s">
        <v>161</v>
      </c>
      <c r="R129" s="18" t="s">
        <v>162</v>
      </c>
      <c r="S129" s="18">
        <v>16</v>
      </c>
      <c r="T129" s="18">
        <v>60</v>
      </c>
      <c r="U129" s="18" t="s">
        <v>71</v>
      </c>
      <c r="V129" s="18" t="s">
        <v>74</v>
      </c>
      <c r="W129" s="18" t="s">
        <v>75</v>
      </c>
      <c r="X129" s="20">
        <v>0.41099999999999998</v>
      </c>
      <c r="Y129" s="20">
        <v>3.7010000000000001</v>
      </c>
      <c r="Z129" s="20">
        <v>0.47</v>
      </c>
      <c r="AA129" s="20">
        <v>0.505</v>
      </c>
      <c r="AB129" s="20">
        <f t="shared" si="2"/>
        <v>2.1000140762999999</v>
      </c>
      <c r="AC129" s="20">
        <f t="shared" si="3"/>
        <v>17.661549316950001</v>
      </c>
    </row>
    <row r="130" spans="1:29" x14ac:dyDescent="0.25">
      <c r="A130" s="18">
        <v>7</v>
      </c>
      <c r="B130" s="18">
        <v>328</v>
      </c>
      <c r="C130" s="18" t="s">
        <v>178</v>
      </c>
      <c r="D130" s="18" t="s">
        <v>179</v>
      </c>
      <c r="E130" s="18" t="s">
        <v>180</v>
      </c>
      <c r="F130" s="18" t="s">
        <v>157</v>
      </c>
      <c r="G130" s="18" t="s">
        <v>181</v>
      </c>
      <c r="H130" s="18">
        <v>45375</v>
      </c>
      <c r="I130" s="18">
        <v>45376</v>
      </c>
      <c r="J130" s="18">
        <v>45376</v>
      </c>
      <c r="K130" s="18">
        <v>6410</v>
      </c>
      <c r="L130" s="18">
        <v>6410</v>
      </c>
      <c r="M130" s="18" t="s">
        <v>159</v>
      </c>
      <c r="N130" s="18" t="s">
        <v>182</v>
      </c>
      <c r="O130" s="19">
        <v>4.3110296007200004</v>
      </c>
      <c r="P130" s="19">
        <v>1.74461</v>
      </c>
      <c r="Q130" s="18" t="s">
        <v>161</v>
      </c>
      <c r="R130" s="18" t="s">
        <v>162</v>
      </c>
      <c r="S130" s="18">
        <v>16</v>
      </c>
      <c r="T130" s="18">
        <v>60</v>
      </c>
      <c r="U130" s="18" t="s">
        <v>71</v>
      </c>
      <c r="V130" s="18" t="s">
        <v>74</v>
      </c>
      <c r="W130" s="18" t="s">
        <v>75</v>
      </c>
      <c r="X130" s="20">
        <v>0.41099999999999998</v>
      </c>
      <c r="Y130" s="20">
        <v>3.7010000000000001</v>
      </c>
      <c r="Z130" s="20">
        <v>0.47</v>
      </c>
      <c r="AA130" s="20">
        <v>0.505</v>
      </c>
      <c r="AB130" s="20">
        <f t="shared" ref="AB130:AB193" si="4">P130*X130*(1-Z130)</f>
        <v>0.38002839630000002</v>
      </c>
      <c r="AC130" s="20">
        <f t="shared" ref="AC130:AC193" si="5">P130*Y130*(1-AA130)</f>
        <v>3.1961167969500002</v>
      </c>
    </row>
    <row r="131" spans="1:29" x14ac:dyDescent="0.25">
      <c r="A131" s="18">
        <v>7</v>
      </c>
      <c r="B131" s="18">
        <v>328</v>
      </c>
      <c r="C131" s="18" t="s">
        <v>178</v>
      </c>
      <c r="D131" s="18" t="s">
        <v>179</v>
      </c>
      <c r="E131" s="18" t="s">
        <v>180</v>
      </c>
      <c r="F131" s="18" t="s">
        <v>157</v>
      </c>
      <c r="G131" s="18" t="s">
        <v>181</v>
      </c>
      <c r="H131" s="18">
        <v>45376</v>
      </c>
      <c r="I131" s="18">
        <v>45377</v>
      </c>
      <c r="J131" s="18">
        <v>45377</v>
      </c>
      <c r="K131" s="18">
        <v>6410</v>
      </c>
      <c r="L131" s="18">
        <v>6410</v>
      </c>
      <c r="M131" s="18" t="s">
        <v>159</v>
      </c>
      <c r="N131" s="18" t="s">
        <v>182</v>
      </c>
      <c r="O131" s="19">
        <v>4.4836551008400001</v>
      </c>
      <c r="P131" s="19">
        <v>1.81447</v>
      </c>
      <c r="Q131" s="18" t="s">
        <v>161</v>
      </c>
      <c r="R131" s="18" t="s">
        <v>162</v>
      </c>
      <c r="S131" s="18">
        <v>16</v>
      </c>
      <c r="T131" s="18">
        <v>60</v>
      </c>
      <c r="U131" s="18" t="s">
        <v>71</v>
      </c>
      <c r="V131" s="18" t="s">
        <v>74</v>
      </c>
      <c r="W131" s="18" t="s">
        <v>75</v>
      </c>
      <c r="X131" s="20">
        <v>0.41099999999999998</v>
      </c>
      <c r="Y131" s="20">
        <v>3.7010000000000001</v>
      </c>
      <c r="Z131" s="20">
        <v>0.47</v>
      </c>
      <c r="AA131" s="20">
        <v>0.505</v>
      </c>
      <c r="AB131" s="20">
        <f t="shared" si="4"/>
        <v>0.39524600010000005</v>
      </c>
      <c r="AC131" s="20">
        <f t="shared" si="5"/>
        <v>3.32409996765</v>
      </c>
    </row>
    <row r="132" spans="1:29" x14ac:dyDescent="0.25">
      <c r="A132" s="18">
        <v>7</v>
      </c>
      <c r="B132" s="18">
        <v>328</v>
      </c>
      <c r="C132" s="18" t="s">
        <v>178</v>
      </c>
      <c r="D132" s="18" t="s">
        <v>179</v>
      </c>
      <c r="E132" s="18" t="s">
        <v>180</v>
      </c>
      <c r="F132" s="18" t="s">
        <v>157</v>
      </c>
      <c r="G132" s="18" t="s">
        <v>181</v>
      </c>
      <c r="H132" s="18">
        <v>45377</v>
      </c>
      <c r="I132" s="18">
        <v>45378</v>
      </c>
      <c r="J132" s="18">
        <v>45378</v>
      </c>
      <c r="K132" s="18">
        <v>6410</v>
      </c>
      <c r="L132" s="18">
        <v>6410</v>
      </c>
      <c r="M132" s="18" t="s">
        <v>159</v>
      </c>
      <c r="N132" s="18" t="s">
        <v>182</v>
      </c>
      <c r="O132" s="19">
        <v>2.1729967673499999</v>
      </c>
      <c r="P132" s="19">
        <v>0.87938099999999997</v>
      </c>
      <c r="Q132" s="18" t="s">
        <v>161</v>
      </c>
      <c r="R132" s="18" t="s">
        <v>162</v>
      </c>
      <c r="S132" s="18">
        <v>16</v>
      </c>
      <c r="T132" s="18">
        <v>60</v>
      </c>
      <c r="U132" s="18" t="s">
        <v>71</v>
      </c>
      <c r="V132" s="18" t="s">
        <v>74</v>
      </c>
      <c r="W132" s="18" t="s">
        <v>75</v>
      </c>
      <c r="X132" s="20">
        <v>0.41099999999999998</v>
      </c>
      <c r="Y132" s="20">
        <v>3.7010000000000001</v>
      </c>
      <c r="Z132" s="20">
        <v>0.47</v>
      </c>
      <c r="AA132" s="20">
        <v>0.505</v>
      </c>
      <c r="AB132" s="20">
        <f t="shared" si="4"/>
        <v>0.19155556323</v>
      </c>
      <c r="AC132" s="20">
        <f t="shared" si="5"/>
        <v>1.611021595095</v>
      </c>
    </row>
    <row r="133" spans="1:29" x14ac:dyDescent="0.25">
      <c r="A133" s="18">
        <v>7</v>
      </c>
      <c r="B133" s="18">
        <v>328</v>
      </c>
      <c r="C133" s="18" t="s">
        <v>178</v>
      </c>
      <c r="D133" s="18" t="s">
        <v>179</v>
      </c>
      <c r="E133" s="18" t="s">
        <v>180</v>
      </c>
      <c r="F133" s="18" t="s">
        <v>157</v>
      </c>
      <c r="G133" s="18" t="s">
        <v>181</v>
      </c>
      <c r="H133" s="18">
        <v>45378</v>
      </c>
      <c r="I133" s="18">
        <v>45379</v>
      </c>
      <c r="J133" s="18">
        <v>45379</v>
      </c>
      <c r="K133" s="18">
        <v>6410</v>
      </c>
      <c r="L133" s="18">
        <v>6410</v>
      </c>
      <c r="M133" s="18" t="s">
        <v>159</v>
      </c>
      <c r="N133" s="18" t="s">
        <v>182</v>
      </c>
      <c r="O133" s="19">
        <v>3.4947802162600001</v>
      </c>
      <c r="P133" s="19">
        <v>1.41429</v>
      </c>
      <c r="Q133" s="18" t="s">
        <v>161</v>
      </c>
      <c r="R133" s="18" t="s">
        <v>162</v>
      </c>
      <c r="S133" s="18">
        <v>16</v>
      </c>
      <c r="T133" s="18">
        <v>60</v>
      </c>
      <c r="U133" s="18" t="s">
        <v>71</v>
      </c>
      <c r="V133" s="18" t="s">
        <v>74</v>
      </c>
      <c r="W133" s="18" t="s">
        <v>75</v>
      </c>
      <c r="X133" s="20">
        <v>0.41099999999999998</v>
      </c>
      <c r="Y133" s="20">
        <v>3.7010000000000001</v>
      </c>
      <c r="Z133" s="20">
        <v>0.47</v>
      </c>
      <c r="AA133" s="20">
        <v>0.505</v>
      </c>
      <c r="AB133" s="20">
        <f t="shared" si="4"/>
        <v>0.30807479069999999</v>
      </c>
      <c r="AC133" s="20">
        <f t="shared" si="5"/>
        <v>2.5909722085500002</v>
      </c>
    </row>
    <row r="134" spans="1:29" x14ac:dyDescent="0.25">
      <c r="A134" s="18">
        <v>7</v>
      </c>
      <c r="B134" s="18">
        <v>328</v>
      </c>
      <c r="C134" s="18" t="s">
        <v>178</v>
      </c>
      <c r="D134" s="18" t="s">
        <v>179</v>
      </c>
      <c r="E134" s="18" t="s">
        <v>180</v>
      </c>
      <c r="F134" s="18" t="s">
        <v>157</v>
      </c>
      <c r="G134" s="18" t="s">
        <v>181</v>
      </c>
      <c r="H134" s="18">
        <v>45379</v>
      </c>
      <c r="I134" s="18">
        <v>45380</v>
      </c>
      <c r="J134" s="18">
        <v>45380</v>
      </c>
      <c r="K134" s="18">
        <v>6410</v>
      </c>
      <c r="L134" s="18">
        <v>6410</v>
      </c>
      <c r="M134" s="18" t="s">
        <v>159</v>
      </c>
      <c r="N134" s="18" t="s">
        <v>182</v>
      </c>
      <c r="O134" s="19">
        <v>3.8079510458599999</v>
      </c>
      <c r="P134" s="19">
        <v>1.5410200000000001</v>
      </c>
      <c r="Q134" s="18" t="s">
        <v>161</v>
      </c>
      <c r="R134" s="18" t="s">
        <v>162</v>
      </c>
      <c r="S134" s="18">
        <v>16</v>
      </c>
      <c r="T134" s="18">
        <v>60</v>
      </c>
      <c r="U134" s="18" t="s">
        <v>71</v>
      </c>
      <c r="V134" s="18" t="s">
        <v>74</v>
      </c>
      <c r="W134" s="18" t="s">
        <v>75</v>
      </c>
      <c r="X134" s="20">
        <v>0.41099999999999998</v>
      </c>
      <c r="Y134" s="20">
        <v>3.7010000000000001</v>
      </c>
      <c r="Z134" s="20">
        <v>0.47</v>
      </c>
      <c r="AA134" s="20">
        <v>0.505</v>
      </c>
      <c r="AB134" s="20">
        <f t="shared" si="4"/>
        <v>0.33568038659999999</v>
      </c>
      <c r="AC134" s="20">
        <f t="shared" si="5"/>
        <v>2.8231409349000005</v>
      </c>
    </row>
    <row r="135" spans="1:29" x14ac:dyDescent="0.25">
      <c r="A135" s="18">
        <v>7</v>
      </c>
      <c r="B135" s="18">
        <v>328</v>
      </c>
      <c r="C135" s="18" t="s">
        <v>178</v>
      </c>
      <c r="D135" s="18" t="s">
        <v>179</v>
      </c>
      <c r="E135" s="18" t="s">
        <v>180</v>
      </c>
      <c r="F135" s="18" t="s">
        <v>157</v>
      </c>
      <c r="G135" s="18" t="s">
        <v>181</v>
      </c>
      <c r="H135" s="18">
        <v>45380</v>
      </c>
      <c r="I135" s="18">
        <v>45381</v>
      </c>
      <c r="J135" s="18">
        <v>45381</v>
      </c>
      <c r="K135" s="18">
        <v>6410</v>
      </c>
      <c r="L135" s="18">
        <v>6410</v>
      </c>
      <c r="M135" s="18" t="s">
        <v>159</v>
      </c>
      <c r="N135" s="18" t="s">
        <v>182</v>
      </c>
      <c r="O135" s="19">
        <v>1.9990533129700001</v>
      </c>
      <c r="P135" s="19">
        <v>0.80898800000000004</v>
      </c>
      <c r="Q135" s="18" t="s">
        <v>161</v>
      </c>
      <c r="R135" s="18" t="s">
        <v>162</v>
      </c>
      <c r="S135" s="18">
        <v>16</v>
      </c>
      <c r="T135" s="18">
        <v>60</v>
      </c>
      <c r="U135" s="18" t="s">
        <v>71</v>
      </c>
      <c r="V135" s="18" t="s">
        <v>74</v>
      </c>
      <c r="W135" s="18" t="s">
        <v>75</v>
      </c>
      <c r="X135" s="20">
        <v>0.41099999999999998</v>
      </c>
      <c r="Y135" s="20">
        <v>3.7010000000000001</v>
      </c>
      <c r="Z135" s="20">
        <v>0.47</v>
      </c>
      <c r="AA135" s="20">
        <v>0.505</v>
      </c>
      <c r="AB135" s="20">
        <f t="shared" si="4"/>
        <v>0.17622185603999999</v>
      </c>
      <c r="AC135" s="20">
        <f t="shared" si="5"/>
        <v>1.48206197106</v>
      </c>
    </row>
    <row r="136" spans="1:29" x14ac:dyDescent="0.25">
      <c r="A136" s="18">
        <v>7</v>
      </c>
      <c r="B136" s="18">
        <v>328</v>
      </c>
      <c r="C136" s="18" t="s">
        <v>178</v>
      </c>
      <c r="D136" s="18" t="s">
        <v>179</v>
      </c>
      <c r="E136" s="18" t="s">
        <v>180</v>
      </c>
      <c r="F136" s="18" t="s">
        <v>157</v>
      </c>
      <c r="G136" s="18" t="s">
        <v>181</v>
      </c>
      <c r="H136" s="18">
        <v>45381</v>
      </c>
      <c r="I136" s="18">
        <v>45382</v>
      </c>
      <c r="J136" s="18">
        <v>45382</v>
      </c>
      <c r="K136" s="18">
        <v>6410</v>
      </c>
      <c r="L136" s="18">
        <v>6410</v>
      </c>
      <c r="M136" s="18" t="s">
        <v>159</v>
      </c>
      <c r="N136" s="18" t="s">
        <v>182</v>
      </c>
      <c r="O136" s="19">
        <v>12.5223787971</v>
      </c>
      <c r="P136" s="19">
        <v>5.0676300000000003</v>
      </c>
      <c r="Q136" s="18" t="s">
        <v>161</v>
      </c>
      <c r="R136" s="18" t="s">
        <v>162</v>
      </c>
      <c r="S136" s="18">
        <v>16</v>
      </c>
      <c r="T136" s="18">
        <v>60</v>
      </c>
      <c r="U136" s="18" t="s">
        <v>71</v>
      </c>
      <c r="V136" s="18" t="s">
        <v>74</v>
      </c>
      <c r="W136" s="18" t="s">
        <v>75</v>
      </c>
      <c r="X136" s="20">
        <v>0.41099999999999998</v>
      </c>
      <c r="Y136" s="20">
        <v>3.7010000000000001</v>
      </c>
      <c r="Z136" s="20">
        <v>0.47</v>
      </c>
      <c r="AA136" s="20">
        <v>0.505</v>
      </c>
      <c r="AB136" s="20">
        <f t="shared" si="4"/>
        <v>1.1038818429000001</v>
      </c>
      <c r="AC136" s="20">
        <f t="shared" si="5"/>
        <v>9.2838728218500002</v>
      </c>
    </row>
    <row r="137" spans="1:29" x14ac:dyDescent="0.25">
      <c r="A137" s="18">
        <v>7</v>
      </c>
      <c r="B137" s="18">
        <v>328</v>
      </c>
      <c r="C137" s="18" t="s">
        <v>178</v>
      </c>
      <c r="D137" s="18" t="s">
        <v>179</v>
      </c>
      <c r="E137" s="18" t="s">
        <v>180</v>
      </c>
      <c r="F137" s="18" t="s">
        <v>157</v>
      </c>
      <c r="G137" s="18" t="s">
        <v>181</v>
      </c>
      <c r="H137" s="18">
        <v>45382</v>
      </c>
      <c r="I137" s="18">
        <v>45383</v>
      </c>
      <c r="J137" s="18">
        <v>45383</v>
      </c>
      <c r="K137" s="18">
        <v>6410</v>
      </c>
      <c r="L137" s="18">
        <v>6410</v>
      </c>
      <c r="M137" s="18" t="s">
        <v>159</v>
      </c>
      <c r="N137" s="18" t="s">
        <v>182</v>
      </c>
      <c r="O137" s="19">
        <v>6.1817064816</v>
      </c>
      <c r="P137" s="19">
        <v>2.5016500000000002</v>
      </c>
      <c r="Q137" s="18" t="s">
        <v>161</v>
      </c>
      <c r="R137" s="18" t="s">
        <v>162</v>
      </c>
      <c r="S137" s="18">
        <v>16</v>
      </c>
      <c r="T137" s="18">
        <v>60</v>
      </c>
      <c r="U137" s="18" t="s">
        <v>71</v>
      </c>
      <c r="V137" s="18" t="s">
        <v>74</v>
      </c>
      <c r="W137" s="18" t="s">
        <v>75</v>
      </c>
      <c r="X137" s="20">
        <v>0.41099999999999998</v>
      </c>
      <c r="Y137" s="20">
        <v>3.7010000000000001</v>
      </c>
      <c r="Z137" s="20">
        <v>0.47</v>
      </c>
      <c r="AA137" s="20">
        <v>0.505</v>
      </c>
      <c r="AB137" s="20">
        <f t="shared" si="4"/>
        <v>0.54493441949999999</v>
      </c>
      <c r="AC137" s="20">
        <f t="shared" si="5"/>
        <v>4.58301029175</v>
      </c>
    </row>
    <row r="138" spans="1:29" x14ac:dyDescent="0.25">
      <c r="A138" s="18">
        <v>7</v>
      </c>
      <c r="B138" s="18">
        <v>328</v>
      </c>
      <c r="C138" s="18" t="s">
        <v>178</v>
      </c>
      <c r="D138" s="18" t="s">
        <v>179</v>
      </c>
      <c r="E138" s="18" t="s">
        <v>180</v>
      </c>
      <c r="F138" s="18" t="s">
        <v>157</v>
      </c>
      <c r="G138" s="18" t="s">
        <v>181</v>
      </c>
      <c r="H138" s="18">
        <v>45383</v>
      </c>
      <c r="I138" s="18">
        <v>45384</v>
      </c>
      <c r="J138" s="18">
        <v>45384</v>
      </c>
      <c r="K138" s="18">
        <v>6410</v>
      </c>
      <c r="L138" s="18">
        <v>6410</v>
      </c>
      <c r="M138" s="18" t="s">
        <v>159</v>
      </c>
      <c r="N138" s="18" t="s">
        <v>182</v>
      </c>
      <c r="O138" s="19">
        <v>2.87347253055</v>
      </c>
      <c r="P138" s="19">
        <v>1.1628499999999999</v>
      </c>
      <c r="Q138" s="18" t="s">
        <v>161</v>
      </c>
      <c r="R138" s="18" t="s">
        <v>162</v>
      </c>
      <c r="S138" s="18">
        <v>16</v>
      </c>
      <c r="T138" s="18">
        <v>60</v>
      </c>
      <c r="U138" s="18" t="s">
        <v>71</v>
      </c>
      <c r="V138" s="18" t="s">
        <v>74</v>
      </c>
      <c r="W138" s="18" t="s">
        <v>75</v>
      </c>
      <c r="X138" s="20">
        <v>0.41099999999999998</v>
      </c>
      <c r="Y138" s="20">
        <v>3.7010000000000001</v>
      </c>
      <c r="Z138" s="20">
        <v>0.47</v>
      </c>
      <c r="AA138" s="20">
        <v>0.505</v>
      </c>
      <c r="AB138" s="20">
        <f t="shared" si="4"/>
        <v>0.25330361549999997</v>
      </c>
      <c r="AC138" s="20">
        <f t="shared" si="5"/>
        <v>2.1303353857499996</v>
      </c>
    </row>
    <row r="139" spans="1:29" x14ac:dyDescent="0.25">
      <c r="A139" s="18">
        <v>7</v>
      </c>
      <c r="B139" s="18">
        <v>328</v>
      </c>
      <c r="C139" s="18" t="s">
        <v>178</v>
      </c>
      <c r="D139" s="18" t="s">
        <v>179</v>
      </c>
      <c r="E139" s="18" t="s">
        <v>180</v>
      </c>
      <c r="F139" s="18" t="s">
        <v>157</v>
      </c>
      <c r="G139" s="18" t="s">
        <v>181</v>
      </c>
      <c r="H139" s="18">
        <v>45384</v>
      </c>
      <c r="I139" s="18">
        <v>45385</v>
      </c>
      <c r="J139" s="18">
        <v>45385</v>
      </c>
      <c r="K139" s="18">
        <v>6410</v>
      </c>
      <c r="L139" s="18">
        <v>6410</v>
      </c>
      <c r="M139" s="18" t="s">
        <v>159</v>
      </c>
      <c r="N139" s="18" t="s">
        <v>182</v>
      </c>
      <c r="O139" s="19">
        <v>5.7784630663199996</v>
      </c>
      <c r="P139" s="19">
        <v>2.33846</v>
      </c>
      <c r="Q139" s="18" t="s">
        <v>161</v>
      </c>
      <c r="R139" s="18" t="s">
        <v>162</v>
      </c>
      <c r="S139" s="18">
        <v>16</v>
      </c>
      <c r="T139" s="18">
        <v>60</v>
      </c>
      <c r="U139" s="18" t="s">
        <v>71</v>
      </c>
      <c r="V139" s="18" t="s">
        <v>74</v>
      </c>
      <c r="W139" s="18" t="s">
        <v>75</v>
      </c>
      <c r="X139" s="20">
        <v>0.41099999999999998</v>
      </c>
      <c r="Y139" s="20">
        <v>3.7010000000000001</v>
      </c>
      <c r="Z139" s="20">
        <v>0.47</v>
      </c>
      <c r="AA139" s="20">
        <v>0.505</v>
      </c>
      <c r="AB139" s="20">
        <f t="shared" si="4"/>
        <v>0.50938674179999999</v>
      </c>
      <c r="AC139" s="20">
        <f t="shared" si="5"/>
        <v>4.2840470276999998</v>
      </c>
    </row>
    <row r="140" spans="1:29" x14ac:dyDescent="0.25">
      <c r="A140" s="18">
        <v>7</v>
      </c>
      <c r="B140" s="18">
        <v>328</v>
      </c>
      <c r="C140" s="18" t="s">
        <v>178</v>
      </c>
      <c r="D140" s="18" t="s">
        <v>179</v>
      </c>
      <c r="E140" s="18" t="s">
        <v>180</v>
      </c>
      <c r="F140" s="18" t="s">
        <v>157</v>
      </c>
      <c r="G140" s="18" t="s">
        <v>181</v>
      </c>
      <c r="H140" s="18">
        <v>45385</v>
      </c>
      <c r="I140" s="18">
        <v>45386</v>
      </c>
      <c r="J140" s="18">
        <v>45386</v>
      </c>
      <c r="K140" s="18">
        <v>6410</v>
      </c>
      <c r="L140" s="18">
        <v>6410</v>
      </c>
      <c r="M140" s="18" t="s">
        <v>159</v>
      </c>
      <c r="N140" s="18" t="s">
        <v>182</v>
      </c>
      <c r="O140" s="19">
        <v>10.4475199202</v>
      </c>
      <c r="P140" s="19">
        <v>4.2279600000000004</v>
      </c>
      <c r="Q140" s="18" t="s">
        <v>161</v>
      </c>
      <c r="R140" s="18" t="s">
        <v>162</v>
      </c>
      <c r="S140" s="18">
        <v>16</v>
      </c>
      <c r="T140" s="18">
        <v>60</v>
      </c>
      <c r="U140" s="18" t="s">
        <v>71</v>
      </c>
      <c r="V140" s="18" t="s">
        <v>74</v>
      </c>
      <c r="W140" s="18" t="s">
        <v>75</v>
      </c>
      <c r="X140" s="20">
        <v>0.41099999999999998</v>
      </c>
      <c r="Y140" s="20">
        <v>3.7010000000000001</v>
      </c>
      <c r="Z140" s="20">
        <v>0.47</v>
      </c>
      <c r="AA140" s="20">
        <v>0.505</v>
      </c>
      <c r="AB140" s="20">
        <f t="shared" si="4"/>
        <v>0.92097652680000008</v>
      </c>
      <c r="AC140" s="20">
        <f t="shared" si="5"/>
        <v>7.7456015802000007</v>
      </c>
    </row>
    <row r="141" spans="1:29" x14ac:dyDescent="0.25">
      <c r="A141" s="18">
        <v>7</v>
      </c>
      <c r="B141" s="18">
        <v>328</v>
      </c>
      <c r="C141" s="18" t="s">
        <v>178</v>
      </c>
      <c r="D141" s="18" t="s">
        <v>179</v>
      </c>
      <c r="E141" s="18" t="s">
        <v>180</v>
      </c>
      <c r="F141" s="18" t="s">
        <v>157</v>
      </c>
      <c r="G141" s="18" t="s">
        <v>181</v>
      </c>
      <c r="H141" s="18">
        <v>45386</v>
      </c>
      <c r="I141" s="18">
        <v>45387</v>
      </c>
      <c r="J141" s="18">
        <v>45387</v>
      </c>
      <c r="K141" s="18">
        <v>6410</v>
      </c>
      <c r="L141" s="18">
        <v>6410</v>
      </c>
      <c r="M141" s="18" t="s">
        <v>159</v>
      </c>
      <c r="N141" s="18" t="s">
        <v>182</v>
      </c>
      <c r="O141" s="19">
        <v>13.065232739500001</v>
      </c>
      <c r="P141" s="19">
        <v>5.2873099999999997</v>
      </c>
      <c r="Q141" s="18" t="s">
        <v>161</v>
      </c>
      <c r="R141" s="18" t="s">
        <v>162</v>
      </c>
      <c r="S141" s="18">
        <v>16</v>
      </c>
      <c r="T141" s="18">
        <v>60</v>
      </c>
      <c r="U141" s="18" t="s">
        <v>71</v>
      </c>
      <c r="V141" s="18" t="s">
        <v>74</v>
      </c>
      <c r="W141" s="18" t="s">
        <v>75</v>
      </c>
      <c r="X141" s="20">
        <v>0.41099999999999998</v>
      </c>
      <c r="Y141" s="20">
        <v>3.7010000000000001</v>
      </c>
      <c r="Z141" s="20">
        <v>0.47</v>
      </c>
      <c r="AA141" s="20">
        <v>0.505</v>
      </c>
      <c r="AB141" s="20">
        <f t="shared" si="4"/>
        <v>1.1517347373</v>
      </c>
      <c r="AC141" s="20">
        <f t="shared" si="5"/>
        <v>9.6863254834500001</v>
      </c>
    </row>
    <row r="142" spans="1:29" x14ac:dyDescent="0.25">
      <c r="A142" s="18">
        <v>7</v>
      </c>
      <c r="B142" s="18">
        <v>328</v>
      </c>
      <c r="C142" s="18" t="s">
        <v>178</v>
      </c>
      <c r="D142" s="18" t="s">
        <v>179</v>
      </c>
      <c r="E142" s="18" t="s">
        <v>180</v>
      </c>
      <c r="F142" s="18" t="s">
        <v>157</v>
      </c>
      <c r="G142" s="18" t="s">
        <v>181</v>
      </c>
      <c r="H142" s="18">
        <v>45457</v>
      </c>
      <c r="I142" s="18">
        <v>45458</v>
      </c>
      <c r="J142" s="18">
        <v>45388</v>
      </c>
      <c r="K142" s="18">
        <v>6410</v>
      </c>
      <c r="L142" s="18">
        <v>6410</v>
      </c>
      <c r="M142" s="18" t="s">
        <v>159</v>
      </c>
      <c r="N142" s="18" t="s">
        <v>182</v>
      </c>
      <c r="O142" s="19">
        <v>24.169007027599999</v>
      </c>
      <c r="P142" s="19">
        <v>9.7808499999999992</v>
      </c>
      <c r="Q142" s="18" t="s">
        <v>161</v>
      </c>
      <c r="R142" s="18" t="s">
        <v>162</v>
      </c>
      <c r="S142" s="18">
        <v>16</v>
      </c>
      <c r="T142" s="18">
        <v>60</v>
      </c>
      <c r="U142" s="18" t="s">
        <v>71</v>
      </c>
      <c r="V142" s="18" t="s">
        <v>74</v>
      </c>
      <c r="W142" s="18" t="s">
        <v>75</v>
      </c>
      <c r="X142" s="20">
        <v>0.41099999999999998</v>
      </c>
      <c r="Y142" s="20">
        <v>3.7010000000000001</v>
      </c>
      <c r="Z142" s="20">
        <v>0.47</v>
      </c>
      <c r="AA142" s="20">
        <v>0.505</v>
      </c>
      <c r="AB142" s="20">
        <f t="shared" si="4"/>
        <v>2.1305625554999996</v>
      </c>
      <c r="AC142" s="20">
        <f t="shared" si="5"/>
        <v>17.918468295749996</v>
      </c>
    </row>
    <row r="143" spans="1:29" x14ac:dyDescent="0.25">
      <c r="A143" s="18">
        <v>7</v>
      </c>
      <c r="B143" s="18">
        <v>328</v>
      </c>
      <c r="C143" s="18" t="s">
        <v>178</v>
      </c>
      <c r="D143" s="18" t="s">
        <v>179</v>
      </c>
      <c r="E143" s="18" t="s">
        <v>180</v>
      </c>
      <c r="F143" s="18" t="s">
        <v>157</v>
      </c>
      <c r="G143" s="18" t="s">
        <v>181</v>
      </c>
      <c r="H143" s="18">
        <v>45458</v>
      </c>
      <c r="I143" s="18">
        <v>45459</v>
      </c>
      <c r="J143" s="18">
        <v>45389</v>
      </c>
      <c r="K143" s="18">
        <v>6410</v>
      </c>
      <c r="L143" s="18">
        <v>6410</v>
      </c>
      <c r="M143" s="18" t="s">
        <v>159</v>
      </c>
      <c r="N143" s="18" t="s">
        <v>182</v>
      </c>
      <c r="O143" s="19">
        <v>2.0987391830000002</v>
      </c>
      <c r="P143" s="19">
        <v>0.84933000000000003</v>
      </c>
      <c r="Q143" s="18" t="s">
        <v>161</v>
      </c>
      <c r="R143" s="18" t="s">
        <v>162</v>
      </c>
      <c r="S143" s="18">
        <v>16</v>
      </c>
      <c r="T143" s="18">
        <v>60</v>
      </c>
      <c r="U143" s="18" t="s">
        <v>71</v>
      </c>
      <c r="V143" s="18" t="s">
        <v>74</v>
      </c>
      <c r="W143" s="18" t="s">
        <v>75</v>
      </c>
      <c r="X143" s="20">
        <v>0.41099999999999998</v>
      </c>
      <c r="Y143" s="20">
        <v>3.7010000000000001</v>
      </c>
      <c r="Z143" s="20">
        <v>0.47</v>
      </c>
      <c r="AA143" s="20">
        <v>0.505</v>
      </c>
      <c r="AB143" s="20">
        <f t="shared" si="4"/>
        <v>0.18500955390000001</v>
      </c>
      <c r="AC143" s="20">
        <f t="shared" si="5"/>
        <v>1.5559683133500002</v>
      </c>
    </row>
    <row r="144" spans="1:29" x14ac:dyDescent="0.25">
      <c r="A144" s="18">
        <v>7</v>
      </c>
      <c r="B144" s="18">
        <v>328</v>
      </c>
      <c r="C144" s="18" t="s">
        <v>178</v>
      </c>
      <c r="D144" s="18" t="s">
        <v>179</v>
      </c>
      <c r="E144" s="18" t="s">
        <v>180</v>
      </c>
      <c r="F144" s="18" t="s">
        <v>157</v>
      </c>
      <c r="G144" s="18" t="s">
        <v>181</v>
      </c>
      <c r="H144" s="18">
        <v>45459</v>
      </c>
      <c r="I144" s="18">
        <v>45460</v>
      </c>
      <c r="J144" s="18">
        <v>45390</v>
      </c>
      <c r="K144" s="18">
        <v>6410</v>
      </c>
      <c r="L144" s="18">
        <v>6410</v>
      </c>
      <c r="M144" s="18" t="s">
        <v>159</v>
      </c>
      <c r="N144" s="18" t="s">
        <v>182</v>
      </c>
      <c r="O144" s="19">
        <v>1.98523618764</v>
      </c>
      <c r="P144" s="19">
        <v>0.80339700000000003</v>
      </c>
      <c r="Q144" s="18" t="s">
        <v>161</v>
      </c>
      <c r="R144" s="18" t="s">
        <v>162</v>
      </c>
      <c r="S144" s="18">
        <v>16</v>
      </c>
      <c r="T144" s="18">
        <v>60</v>
      </c>
      <c r="U144" s="18" t="s">
        <v>71</v>
      </c>
      <c r="V144" s="18" t="s">
        <v>74</v>
      </c>
      <c r="W144" s="18" t="s">
        <v>75</v>
      </c>
      <c r="X144" s="20">
        <v>0.41099999999999998</v>
      </c>
      <c r="Y144" s="20">
        <v>3.7010000000000001</v>
      </c>
      <c r="Z144" s="20">
        <v>0.47</v>
      </c>
      <c r="AA144" s="20">
        <v>0.505</v>
      </c>
      <c r="AB144" s="20">
        <f t="shared" si="4"/>
        <v>0.17500396851</v>
      </c>
      <c r="AC144" s="20">
        <f t="shared" si="5"/>
        <v>1.471819287015</v>
      </c>
    </row>
    <row r="145" spans="1:29" x14ac:dyDescent="0.25">
      <c r="A145" s="18">
        <v>7</v>
      </c>
      <c r="B145" s="18">
        <v>328</v>
      </c>
      <c r="C145" s="18" t="s">
        <v>178</v>
      </c>
      <c r="D145" s="18" t="s">
        <v>179</v>
      </c>
      <c r="E145" s="18" t="s">
        <v>180</v>
      </c>
      <c r="F145" s="18" t="s">
        <v>157</v>
      </c>
      <c r="G145" s="18" t="s">
        <v>181</v>
      </c>
      <c r="H145" s="18">
        <v>45460</v>
      </c>
      <c r="I145" s="18">
        <v>45461</v>
      </c>
      <c r="J145" s="18">
        <v>45391</v>
      </c>
      <c r="K145" s="18">
        <v>6410</v>
      </c>
      <c r="L145" s="18">
        <v>6410</v>
      </c>
      <c r="M145" s="18" t="s">
        <v>159</v>
      </c>
      <c r="N145" s="18" t="s">
        <v>182</v>
      </c>
      <c r="O145" s="19">
        <v>1.59034379144</v>
      </c>
      <c r="P145" s="19">
        <v>0.64358899999999997</v>
      </c>
      <c r="Q145" s="18" t="s">
        <v>161</v>
      </c>
      <c r="R145" s="18" t="s">
        <v>162</v>
      </c>
      <c r="S145" s="18">
        <v>16</v>
      </c>
      <c r="T145" s="18">
        <v>60</v>
      </c>
      <c r="U145" s="18" t="s">
        <v>71</v>
      </c>
      <c r="V145" s="18" t="s">
        <v>74</v>
      </c>
      <c r="W145" s="18" t="s">
        <v>75</v>
      </c>
      <c r="X145" s="20">
        <v>0.41099999999999998</v>
      </c>
      <c r="Y145" s="20">
        <v>3.7010000000000001</v>
      </c>
      <c r="Z145" s="20">
        <v>0.47</v>
      </c>
      <c r="AA145" s="20">
        <v>0.505</v>
      </c>
      <c r="AB145" s="20">
        <f t="shared" si="4"/>
        <v>0.14019299187000001</v>
      </c>
      <c r="AC145" s="20">
        <f t="shared" si="5"/>
        <v>1.1790518300549999</v>
      </c>
    </row>
    <row r="146" spans="1:29" x14ac:dyDescent="0.25">
      <c r="A146" s="18">
        <v>7</v>
      </c>
      <c r="B146" s="18">
        <v>328</v>
      </c>
      <c r="C146" s="18" t="s">
        <v>178</v>
      </c>
      <c r="D146" s="18" t="s">
        <v>179</v>
      </c>
      <c r="E146" s="18" t="s">
        <v>180</v>
      </c>
      <c r="F146" s="18" t="s">
        <v>157</v>
      </c>
      <c r="G146" s="18" t="s">
        <v>181</v>
      </c>
      <c r="H146" s="18">
        <v>45461</v>
      </c>
      <c r="I146" s="18">
        <v>45462</v>
      </c>
      <c r="J146" s="18">
        <v>45392</v>
      </c>
      <c r="K146" s="18">
        <v>6410</v>
      </c>
      <c r="L146" s="18">
        <v>6410</v>
      </c>
      <c r="M146" s="18" t="s">
        <v>159</v>
      </c>
      <c r="N146" s="18" t="s">
        <v>182</v>
      </c>
      <c r="O146" s="19">
        <v>3.32230924484</v>
      </c>
      <c r="P146" s="19">
        <v>1.34449</v>
      </c>
      <c r="Q146" s="18" t="s">
        <v>161</v>
      </c>
      <c r="R146" s="18" t="s">
        <v>162</v>
      </c>
      <c r="S146" s="18">
        <v>16</v>
      </c>
      <c r="T146" s="18">
        <v>60</v>
      </c>
      <c r="U146" s="18" t="s">
        <v>71</v>
      </c>
      <c r="V146" s="18" t="s">
        <v>74</v>
      </c>
      <c r="W146" s="18" t="s">
        <v>75</v>
      </c>
      <c r="X146" s="20">
        <v>0.41099999999999998</v>
      </c>
      <c r="Y146" s="20">
        <v>3.7010000000000001</v>
      </c>
      <c r="Z146" s="20">
        <v>0.47</v>
      </c>
      <c r="AA146" s="20">
        <v>0.505</v>
      </c>
      <c r="AB146" s="20">
        <f t="shared" si="4"/>
        <v>0.2928702567</v>
      </c>
      <c r="AC146" s="20">
        <f t="shared" si="5"/>
        <v>2.4630989575499997</v>
      </c>
    </row>
    <row r="147" spans="1:29" x14ac:dyDescent="0.25">
      <c r="A147" s="18">
        <v>7</v>
      </c>
      <c r="B147" s="18">
        <v>328</v>
      </c>
      <c r="C147" s="18" t="s">
        <v>178</v>
      </c>
      <c r="D147" s="18" t="s">
        <v>179</v>
      </c>
      <c r="E147" s="18" t="s">
        <v>180</v>
      </c>
      <c r="F147" s="18" t="s">
        <v>157</v>
      </c>
      <c r="G147" s="18" t="s">
        <v>181</v>
      </c>
      <c r="H147" s="18">
        <v>45462</v>
      </c>
      <c r="I147" s="18">
        <v>45463</v>
      </c>
      <c r="J147" s="18">
        <v>45393</v>
      </c>
      <c r="K147" s="18">
        <v>6410</v>
      </c>
      <c r="L147" s="18">
        <v>6410</v>
      </c>
      <c r="M147" s="18" t="s">
        <v>159</v>
      </c>
      <c r="N147" s="18" t="s">
        <v>182</v>
      </c>
      <c r="O147" s="19">
        <v>2.43936026551</v>
      </c>
      <c r="P147" s="19">
        <v>0.987174</v>
      </c>
      <c r="Q147" s="18" t="s">
        <v>161</v>
      </c>
      <c r="R147" s="18" t="s">
        <v>162</v>
      </c>
      <c r="S147" s="18">
        <v>16</v>
      </c>
      <c r="T147" s="18">
        <v>60</v>
      </c>
      <c r="U147" s="18" t="s">
        <v>71</v>
      </c>
      <c r="V147" s="18" t="s">
        <v>74</v>
      </c>
      <c r="W147" s="18" t="s">
        <v>75</v>
      </c>
      <c r="X147" s="20">
        <v>0.41099999999999998</v>
      </c>
      <c r="Y147" s="20">
        <v>3.7010000000000001</v>
      </c>
      <c r="Z147" s="20">
        <v>0.47</v>
      </c>
      <c r="AA147" s="20">
        <v>0.505</v>
      </c>
      <c r="AB147" s="20">
        <f t="shared" si="4"/>
        <v>0.21503611242000001</v>
      </c>
      <c r="AC147" s="20">
        <f t="shared" si="5"/>
        <v>1.80849783213</v>
      </c>
    </row>
    <row r="148" spans="1:29" x14ac:dyDescent="0.25">
      <c r="A148" s="18">
        <v>7</v>
      </c>
      <c r="B148" s="18">
        <v>328</v>
      </c>
      <c r="C148" s="18" t="s">
        <v>178</v>
      </c>
      <c r="D148" s="18" t="s">
        <v>179</v>
      </c>
      <c r="E148" s="18" t="s">
        <v>180</v>
      </c>
      <c r="F148" s="18" t="s">
        <v>157</v>
      </c>
      <c r="G148" s="18" t="s">
        <v>181</v>
      </c>
      <c r="H148" s="18">
        <v>45463</v>
      </c>
      <c r="I148" s="18">
        <v>45464</v>
      </c>
      <c r="J148" s="18">
        <v>45394</v>
      </c>
      <c r="K148" s="18">
        <v>6410</v>
      </c>
      <c r="L148" s="18">
        <v>6410</v>
      </c>
      <c r="M148" s="18" t="s">
        <v>159</v>
      </c>
      <c r="N148" s="18" t="s">
        <v>182</v>
      </c>
      <c r="O148" s="19">
        <v>3.1477660753099999</v>
      </c>
      <c r="P148" s="19">
        <v>1.27386</v>
      </c>
      <c r="Q148" s="18" t="s">
        <v>161</v>
      </c>
      <c r="R148" s="18" t="s">
        <v>162</v>
      </c>
      <c r="S148" s="18">
        <v>16</v>
      </c>
      <c r="T148" s="18">
        <v>60</v>
      </c>
      <c r="U148" s="18" t="s">
        <v>71</v>
      </c>
      <c r="V148" s="18" t="s">
        <v>74</v>
      </c>
      <c r="W148" s="18" t="s">
        <v>75</v>
      </c>
      <c r="X148" s="20">
        <v>0.41099999999999998</v>
      </c>
      <c r="Y148" s="20">
        <v>3.7010000000000001</v>
      </c>
      <c r="Z148" s="20">
        <v>0.47</v>
      </c>
      <c r="AA148" s="20">
        <v>0.505</v>
      </c>
      <c r="AB148" s="20">
        <f t="shared" si="4"/>
        <v>0.27748492380000001</v>
      </c>
      <c r="AC148" s="20">
        <f t="shared" si="5"/>
        <v>2.3337051506999997</v>
      </c>
    </row>
    <row r="149" spans="1:29" x14ac:dyDescent="0.25">
      <c r="A149" s="18">
        <v>7</v>
      </c>
      <c r="B149" s="18">
        <v>328</v>
      </c>
      <c r="C149" s="18" t="s">
        <v>178</v>
      </c>
      <c r="D149" s="18" t="s">
        <v>179</v>
      </c>
      <c r="E149" s="18" t="s">
        <v>180</v>
      </c>
      <c r="F149" s="18" t="s">
        <v>157</v>
      </c>
      <c r="G149" s="18" t="s">
        <v>181</v>
      </c>
      <c r="H149" s="18">
        <v>45464</v>
      </c>
      <c r="I149" s="18">
        <v>45465</v>
      </c>
      <c r="J149" s="18">
        <v>45395</v>
      </c>
      <c r="K149" s="18">
        <v>6410</v>
      </c>
      <c r="L149" s="18">
        <v>6410</v>
      </c>
      <c r="M149" s="18" t="s">
        <v>159</v>
      </c>
      <c r="N149" s="18" t="s">
        <v>182</v>
      </c>
      <c r="O149" s="19">
        <v>2.2263983914300001</v>
      </c>
      <c r="P149" s="19">
        <v>0.90099099999999999</v>
      </c>
      <c r="Q149" s="18" t="s">
        <v>161</v>
      </c>
      <c r="R149" s="18" t="s">
        <v>162</v>
      </c>
      <c r="S149" s="18">
        <v>16</v>
      </c>
      <c r="T149" s="18">
        <v>60</v>
      </c>
      <c r="U149" s="18" t="s">
        <v>71</v>
      </c>
      <c r="V149" s="18" t="s">
        <v>74</v>
      </c>
      <c r="W149" s="18" t="s">
        <v>75</v>
      </c>
      <c r="X149" s="20">
        <v>0.41099999999999998</v>
      </c>
      <c r="Y149" s="20">
        <v>3.7010000000000001</v>
      </c>
      <c r="Z149" s="20">
        <v>0.47</v>
      </c>
      <c r="AA149" s="20">
        <v>0.505</v>
      </c>
      <c r="AB149" s="20">
        <f t="shared" si="4"/>
        <v>0.19626286952999999</v>
      </c>
      <c r="AC149" s="20">
        <f t="shared" si="5"/>
        <v>1.650611007045</v>
      </c>
    </row>
    <row r="150" spans="1:29" x14ac:dyDescent="0.25">
      <c r="A150" s="18">
        <v>7</v>
      </c>
      <c r="B150" s="18">
        <v>328</v>
      </c>
      <c r="C150" s="18" t="s">
        <v>178</v>
      </c>
      <c r="D150" s="18" t="s">
        <v>179</v>
      </c>
      <c r="E150" s="18" t="s">
        <v>180</v>
      </c>
      <c r="F150" s="18" t="s">
        <v>157</v>
      </c>
      <c r="G150" s="18" t="s">
        <v>181</v>
      </c>
      <c r="H150" s="18">
        <v>45465</v>
      </c>
      <c r="I150" s="18">
        <v>45466</v>
      </c>
      <c r="J150" s="18">
        <v>45396</v>
      </c>
      <c r="K150" s="18">
        <v>6410</v>
      </c>
      <c r="L150" s="18">
        <v>6410</v>
      </c>
      <c r="M150" s="18" t="s">
        <v>159</v>
      </c>
      <c r="N150" s="18" t="s">
        <v>182</v>
      </c>
      <c r="O150" s="19">
        <v>4.0326116462900004</v>
      </c>
      <c r="P150" s="19">
        <v>1.6319399999999999</v>
      </c>
      <c r="Q150" s="18" t="s">
        <v>161</v>
      </c>
      <c r="R150" s="18" t="s">
        <v>162</v>
      </c>
      <c r="S150" s="18">
        <v>16</v>
      </c>
      <c r="T150" s="18">
        <v>60</v>
      </c>
      <c r="U150" s="18" t="s">
        <v>71</v>
      </c>
      <c r="V150" s="18" t="s">
        <v>74</v>
      </c>
      <c r="W150" s="18" t="s">
        <v>75</v>
      </c>
      <c r="X150" s="20">
        <v>0.41099999999999998</v>
      </c>
      <c r="Y150" s="20">
        <v>3.7010000000000001</v>
      </c>
      <c r="Z150" s="20">
        <v>0.47</v>
      </c>
      <c r="AA150" s="20">
        <v>0.505</v>
      </c>
      <c r="AB150" s="20">
        <f t="shared" si="4"/>
        <v>0.35548549019999998</v>
      </c>
      <c r="AC150" s="20">
        <f t="shared" si="5"/>
        <v>2.9897059202999996</v>
      </c>
    </row>
    <row r="151" spans="1:29" x14ac:dyDescent="0.25">
      <c r="A151" s="18">
        <v>7</v>
      </c>
      <c r="B151" s="18">
        <v>328</v>
      </c>
      <c r="C151" s="18" t="s">
        <v>178</v>
      </c>
      <c r="D151" s="18" t="s">
        <v>179</v>
      </c>
      <c r="E151" s="18" t="s">
        <v>180</v>
      </c>
      <c r="F151" s="18" t="s">
        <v>157</v>
      </c>
      <c r="G151" s="18" t="s">
        <v>181</v>
      </c>
      <c r="H151" s="18">
        <v>45466</v>
      </c>
      <c r="I151" s="18">
        <v>45467</v>
      </c>
      <c r="J151" s="18">
        <v>45397</v>
      </c>
      <c r="K151" s="18">
        <v>6410</v>
      </c>
      <c r="L151" s="18">
        <v>6410</v>
      </c>
      <c r="M151" s="18" t="s">
        <v>159</v>
      </c>
      <c r="N151" s="18" t="s">
        <v>182</v>
      </c>
      <c r="O151" s="19">
        <v>3.6514858969000001</v>
      </c>
      <c r="P151" s="19">
        <v>1.4777</v>
      </c>
      <c r="Q151" s="18" t="s">
        <v>161</v>
      </c>
      <c r="R151" s="18" t="s">
        <v>162</v>
      </c>
      <c r="S151" s="18">
        <v>16</v>
      </c>
      <c r="T151" s="18">
        <v>60</v>
      </c>
      <c r="U151" s="18" t="s">
        <v>71</v>
      </c>
      <c r="V151" s="18" t="s">
        <v>74</v>
      </c>
      <c r="W151" s="18" t="s">
        <v>75</v>
      </c>
      <c r="X151" s="20">
        <v>0.41099999999999998</v>
      </c>
      <c r="Y151" s="20">
        <v>3.7010000000000001</v>
      </c>
      <c r="Z151" s="20">
        <v>0.47</v>
      </c>
      <c r="AA151" s="20">
        <v>0.505</v>
      </c>
      <c r="AB151" s="20">
        <f t="shared" si="4"/>
        <v>0.32188739100000002</v>
      </c>
      <c r="AC151" s="20">
        <f t="shared" si="5"/>
        <v>2.7071390115000002</v>
      </c>
    </row>
    <row r="152" spans="1:29" x14ac:dyDescent="0.25">
      <c r="A152" s="18">
        <v>7</v>
      </c>
      <c r="B152" s="18">
        <v>328</v>
      </c>
      <c r="C152" s="18" t="s">
        <v>178</v>
      </c>
      <c r="D152" s="18" t="s">
        <v>179</v>
      </c>
      <c r="E152" s="18" t="s">
        <v>180</v>
      </c>
      <c r="F152" s="18" t="s">
        <v>157</v>
      </c>
      <c r="G152" s="18" t="s">
        <v>181</v>
      </c>
      <c r="H152" s="18">
        <v>45467</v>
      </c>
      <c r="I152" s="18">
        <v>45468</v>
      </c>
      <c r="J152" s="18">
        <v>45398</v>
      </c>
      <c r="K152" s="18">
        <v>6410</v>
      </c>
      <c r="L152" s="18">
        <v>6410</v>
      </c>
      <c r="M152" s="18" t="s">
        <v>159</v>
      </c>
      <c r="N152" s="18" t="s">
        <v>182</v>
      </c>
      <c r="O152" s="19">
        <v>5.5041285816099998</v>
      </c>
      <c r="P152" s="19">
        <v>2.2274400000000001</v>
      </c>
      <c r="Q152" s="18" t="s">
        <v>161</v>
      </c>
      <c r="R152" s="18" t="s">
        <v>162</v>
      </c>
      <c r="S152" s="18">
        <v>16</v>
      </c>
      <c r="T152" s="18">
        <v>60</v>
      </c>
      <c r="U152" s="18" t="s">
        <v>71</v>
      </c>
      <c r="V152" s="18" t="s">
        <v>74</v>
      </c>
      <c r="W152" s="18" t="s">
        <v>75</v>
      </c>
      <c r="X152" s="20">
        <v>0.41099999999999998</v>
      </c>
      <c r="Y152" s="20">
        <v>3.7010000000000001</v>
      </c>
      <c r="Z152" s="20">
        <v>0.47</v>
      </c>
      <c r="AA152" s="20">
        <v>0.505</v>
      </c>
      <c r="AB152" s="20">
        <f t="shared" si="4"/>
        <v>0.48520325520000002</v>
      </c>
      <c r="AC152" s="20">
        <f t="shared" si="5"/>
        <v>4.0806589428000004</v>
      </c>
    </row>
    <row r="153" spans="1:29" x14ac:dyDescent="0.25">
      <c r="A153" s="18">
        <v>7</v>
      </c>
      <c r="B153" s="18">
        <v>328</v>
      </c>
      <c r="C153" s="18" t="s">
        <v>178</v>
      </c>
      <c r="D153" s="18" t="s">
        <v>179</v>
      </c>
      <c r="E153" s="18" t="s">
        <v>180</v>
      </c>
      <c r="F153" s="18" t="s">
        <v>157</v>
      </c>
      <c r="G153" s="18" t="s">
        <v>181</v>
      </c>
      <c r="H153" s="18">
        <v>45468</v>
      </c>
      <c r="I153" s="18">
        <v>45469</v>
      </c>
      <c r="J153" s="18">
        <v>45399</v>
      </c>
      <c r="K153" s="18">
        <v>6410</v>
      </c>
      <c r="L153" s="18">
        <v>6410</v>
      </c>
      <c r="M153" s="18" t="s">
        <v>159</v>
      </c>
      <c r="N153" s="18" t="s">
        <v>182</v>
      </c>
      <c r="O153" s="19">
        <v>2.08887918894</v>
      </c>
      <c r="P153" s="19">
        <v>0.84533899999999995</v>
      </c>
      <c r="Q153" s="18" t="s">
        <v>161</v>
      </c>
      <c r="R153" s="18" t="s">
        <v>162</v>
      </c>
      <c r="S153" s="18">
        <v>16</v>
      </c>
      <c r="T153" s="18">
        <v>60</v>
      </c>
      <c r="U153" s="18" t="s">
        <v>71</v>
      </c>
      <c r="V153" s="18" t="s">
        <v>74</v>
      </c>
      <c r="W153" s="18" t="s">
        <v>75</v>
      </c>
      <c r="X153" s="20">
        <v>0.41099999999999998</v>
      </c>
      <c r="Y153" s="20">
        <v>3.7010000000000001</v>
      </c>
      <c r="Z153" s="20">
        <v>0.47</v>
      </c>
      <c r="AA153" s="20">
        <v>0.505</v>
      </c>
      <c r="AB153" s="20">
        <f t="shared" si="4"/>
        <v>0.18414019437000001</v>
      </c>
      <c r="AC153" s="20">
        <f t="shared" si="5"/>
        <v>1.548656821305</v>
      </c>
    </row>
    <row r="154" spans="1:29" x14ac:dyDescent="0.25">
      <c r="A154" s="18">
        <v>7</v>
      </c>
      <c r="B154" s="18">
        <v>328</v>
      </c>
      <c r="C154" s="18" t="s">
        <v>178</v>
      </c>
      <c r="D154" s="18" t="s">
        <v>179</v>
      </c>
      <c r="E154" s="18" t="s">
        <v>180</v>
      </c>
      <c r="F154" s="18" t="s">
        <v>157</v>
      </c>
      <c r="G154" s="18" t="s">
        <v>181</v>
      </c>
      <c r="H154" s="18">
        <v>45469</v>
      </c>
      <c r="I154" s="18">
        <v>45470</v>
      </c>
      <c r="J154" s="18">
        <v>45400</v>
      </c>
      <c r="K154" s="18">
        <v>6410</v>
      </c>
      <c r="L154" s="18">
        <v>6410</v>
      </c>
      <c r="M154" s="18" t="s">
        <v>159</v>
      </c>
      <c r="N154" s="18" t="s">
        <v>182</v>
      </c>
      <c r="O154" s="19">
        <v>1.8231224888399999</v>
      </c>
      <c r="P154" s="19">
        <v>0.73779099999999997</v>
      </c>
      <c r="Q154" s="18" t="s">
        <v>161</v>
      </c>
      <c r="R154" s="18" t="s">
        <v>162</v>
      </c>
      <c r="S154" s="18">
        <v>16</v>
      </c>
      <c r="T154" s="18">
        <v>60</v>
      </c>
      <c r="U154" s="18" t="s">
        <v>71</v>
      </c>
      <c r="V154" s="18" t="s">
        <v>74</v>
      </c>
      <c r="W154" s="18" t="s">
        <v>75</v>
      </c>
      <c r="X154" s="20">
        <v>0.41099999999999998</v>
      </c>
      <c r="Y154" s="20">
        <v>3.7010000000000001</v>
      </c>
      <c r="Z154" s="20">
        <v>0.47</v>
      </c>
      <c r="AA154" s="20">
        <v>0.505</v>
      </c>
      <c r="AB154" s="20">
        <f t="shared" si="4"/>
        <v>0.16071301353</v>
      </c>
      <c r="AC154" s="20">
        <f t="shared" si="5"/>
        <v>1.3516294230449999</v>
      </c>
    </row>
    <row r="155" spans="1:29" x14ac:dyDescent="0.25">
      <c r="A155" s="18">
        <v>7</v>
      </c>
      <c r="B155" s="18">
        <v>328</v>
      </c>
      <c r="C155" s="18" t="s">
        <v>178</v>
      </c>
      <c r="D155" s="18" t="s">
        <v>179</v>
      </c>
      <c r="E155" s="18" t="s">
        <v>180</v>
      </c>
      <c r="F155" s="18" t="s">
        <v>157</v>
      </c>
      <c r="G155" s="18" t="s">
        <v>181</v>
      </c>
      <c r="H155" s="18">
        <v>45470</v>
      </c>
      <c r="I155" s="18">
        <v>45471</v>
      </c>
      <c r="J155" s="18">
        <v>45401</v>
      </c>
      <c r="K155" s="18">
        <v>6410</v>
      </c>
      <c r="L155" s="18">
        <v>6410</v>
      </c>
      <c r="M155" s="18" t="s">
        <v>159</v>
      </c>
      <c r="N155" s="18" t="s">
        <v>182</v>
      </c>
      <c r="O155" s="19">
        <v>2.9272386808999999</v>
      </c>
      <c r="P155" s="19">
        <v>1.1846099999999999</v>
      </c>
      <c r="Q155" s="18" t="s">
        <v>161</v>
      </c>
      <c r="R155" s="18" t="s">
        <v>162</v>
      </c>
      <c r="S155" s="18">
        <v>16</v>
      </c>
      <c r="T155" s="18">
        <v>60</v>
      </c>
      <c r="U155" s="18" t="s">
        <v>71</v>
      </c>
      <c r="V155" s="18" t="s">
        <v>74</v>
      </c>
      <c r="W155" s="18" t="s">
        <v>75</v>
      </c>
      <c r="X155" s="20">
        <v>0.41099999999999998</v>
      </c>
      <c r="Y155" s="20">
        <v>3.7010000000000001</v>
      </c>
      <c r="Z155" s="20">
        <v>0.47</v>
      </c>
      <c r="AA155" s="20">
        <v>0.505</v>
      </c>
      <c r="AB155" s="20">
        <f t="shared" si="4"/>
        <v>0.25804359629999996</v>
      </c>
      <c r="AC155" s="20">
        <f t="shared" si="5"/>
        <v>2.1701995969499999</v>
      </c>
    </row>
    <row r="156" spans="1:29" x14ac:dyDescent="0.25">
      <c r="A156" s="18">
        <v>7</v>
      </c>
      <c r="B156" s="18">
        <v>328</v>
      </c>
      <c r="C156" s="18" t="s">
        <v>178</v>
      </c>
      <c r="D156" s="18" t="s">
        <v>179</v>
      </c>
      <c r="E156" s="18" t="s">
        <v>180</v>
      </c>
      <c r="F156" s="18" t="s">
        <v>157</v>
      </c>
      <c r="G156" s="18" t="s">
        <v>181</v>
      </c>
      <c r="H156" s="18">
        <v>45471</v>
      </c>
      <c r="I156" s="18">
        <v>45472</v>
      </c>
      <c r="J156" s="18">
        <v>45402</v>
      </c>
      <c r="K156" s="18">
        <v>6410</v>
      </c>
      <c r="L156" s="18">
        <v>6410</v>
      </c>
      <c r="M156" s="18" t="s">
        <v>159</v>
      </c>
      <c r="N156" s="18" t="s">
        <v>182</v>
      </c>
      <c r="O156" s="19">
        <v>2.36769618765</v>
      </c>
      <c r="P156" s="19">
        <v>0.95817300000000005</v>
      </c>
      <c r="Q156" s="18" t="s">
        <v>161</v>
      </c>
      <c r="R156" s="18" t="s">
        <v>162</v>
      </c>
      <c r="S156" s="18">
        <v>16</v>
      </c>
      <c r="T156" s="18">
        <v>60</v>
      </c>
      <c r="U156" s="18" t="s">
        <v>71</v>
      </c>
      <c r="V156" s="18" t="s">
        <v>74</v>
      </c>
      <c r="W156" s="18" t="s">
        <v>75</v>
      </c>
      <c r="X156" s="20">
        <v>0.41099999999999998</v>
      </c>
      <c r="Y156" s="20">
        <v>3.7010000000000001</v>
      </c>
      <c r="Z156" s="20">
        <v>0.47</v>
      </c>
      <c r="AA156" s="20">
        <v>0.505</v>
      </c>
      <c r="AB156" s="20">
        <f t="shared" si="4"/>
        <v>0.20871882459000002</v>
      </c>
      <c r="AC156" s="20">
        <f t="shared" si="5"/>
        <v>1.7553681451350001</v>
      </c>
    </row>
    <row r="157" spans="1:29" x14ac:dyDescent="0.25">
      <c r="A157" s="18">
        <v>7</v>
      </c>
      <c r="B157" s="18">
        <v>328</v>
      </c>
      <c r="C157" s="18" t="s">
        <v>178</v>
      </c>
      <c r="D157" s="18" t="s">
        <v>179</v>
      </c>
      <c r="E157" s="18" t="s">
        <v>180</v>
      </c>
      <c r="F157" s="18" t="s">
        <v>157</v>
      </c>
      <c r="G157" s="18" t="s">
        <v>181</v>
      </c>
      <c r="H157" s="18">
        <v>45472</v>
      </c>
      <c r="I157" s="18">
        <v>45473</v>
      </c>
      <c r="J157" s="18">
        <v>45403</v>
      </c>
      <c r="K157" s="18">
        <v>6410</v>
      </c>
      <c r="L157" s="18">
        <v>6410</v>
      </c>
      <c r="M157" s="18" t="s">
        <v>159</v>
      </c>
      <c r="N157" s="18" t="s">
        <v>182</v>
      </c>
      <c r="O157" s="19">
        <v>1.0505660591999999</v>
      </c>
      <c r="P157" s="19">
        <v>0.425149</v>
      </c>
      <c r="Q157" s="18" t="s">
        <v>161</v>
      </c>
      <c r="R157" s="18" t="s">
        <v>162</v>
      </c>
      <c r="S157" s="18">
        <v>16</v>
      </c>
      <c r="T157" s="18">
        <v>60</v>
      </c>
      <c r="U157" s="18" t="s">
        <v>71</v>
      </c>
      <c r="V157" s="18" t="s">
        <v>74</v>
      </c>
      <c r="W157" s="18" t="s">
        <v>75</v>
      </c>
      <c r="X157" s="20">
        <v>0.41099999999999998</v>
      </c>
      <c r="Y157" s="20">
        <v>3.7010000000000001</v>
      </c>
      <c r="Z157" s="20">
        <v>0.47</v>
      </c>
      <c r="AA157" s="20">
        <v>0.505</v>
      </c>
      <c r="AB157" s="20">
        <f t="shared" si="4"/>
        <v>9.261020667E-2</v>
      </c>
      <c r="AC157" s="20">
        <f t="shared" si="5"/>
        <v>0.77887084225499992</v>
      </c>
    </row>
    <row r="158" spans="1:29" x14ac:dyDescent="0.25">
      <c r="A158" s="18">
        <v>7</v>
      </c>
      <c r="B158" s="18">
        <v>328</v>
      </c>
      <c r="C158" s="18" t="s">
        <v>178</v>
      </c>
      <c r="D158" s="18" t="s">
        <v>179</v>
      </c>
      <c r="E158" s="18" t="s">
        <v>180</v>
      </c>
      <c r="F158" s="18" t="s">
        <v>157</v>
      </c>
      <c r="G158" s="18" t="s">
        <v>181</v>
      </c>
      <c r="H158" s="18">
        <v>45473</v>
      </c>
      <c r="I158" s="18">
        <v>45474</v>
      </c>
      <c r="J158" s="18">
        <v>45404</v>
      </c>
      <c r="K158" s="18">
        <v>6410</v>
      </c>
      <c r="L158" s="18">
        <v>6410</v>
      </c>
      <c r="M158" s="18" t="s">
        <v>159</v>
      </c>
      <c r="N158" s="18" t="s">
        <v>182</v>
      </c>
      <c r="O158" s="19">
        <v>39.427870232499998</v>
      </c>
      <c r="P158" s="19">
        <v>15.9559</v>
      </c>
      <c r="Q158" s="18" t="s">
        <v>161</v>
      </c>
      <c r="R158" s="18" t="s">
        <v>162</v>
      </c>
      <c r="S158" s="18">
        <v>16</v>
      </c>
      <c r="T158" s="18">
        <v>60</v>
      </c>
      <c r="U158" s="18" t="s">
        <v>71</v>
      </c>
      <c r="V158" s="18" t="s">
        <v>74</v>
      </c>
      <c r="W158" s="18" t="s">
        <v>75</v>
      </c>
      <c r="X158" s="20">
        <v>0.41099999999999998</v>
      </c>
      <c r="Y158" s="20">
        <v>3.7010000000000001</v>
      </c>
      <c r="Z158" s="20">
        <v>0.47</v>
      </c>
      <c r="AA158" s="20">
        <v>0.505</v>
      </c>
      <c r="AB158" s="20">
        <f t="shared" si="4"/>
        <v>3.475673697</v>
      </c>
      <c r="AC158" s="20">
        <f t="shared" si="5"/>
        <v>29.231129020500003</v>
      </c>
    </row>
    <row r="159" spans="1:29" x14ac:dyDescent="0.25">
      <c r="A159" s="18">
        <v>7</v>
      </c>
      <c r="B159" s="18">
        <v>328</v>
      </c>
      <c r="C159" s="18" t="s">
        <v>178</v>
      </c>
      <c r="D159" s="18" t="s">
        <v>179</v>
      </c>
      <c r="E159" s="18" t="s">
        <v>180</v>
      </c>
      <c r="F159" s="18" t="s">
        <v>157</v>
      </c>
      <c r="G159" s="18" t="s">
        <v>181</v>
      </c>
      <c r="H159" s="18">
        <v>45474</v>
      </c>
      <c r="I159" s="18">
        <v>45475</v>
      </c>
      <c r="J159" s="18">
        <v>45405</v>
      </c>
      <c r="K159" s="18">
        <v>6410</v>
      </c>
      <c r="L159" s="18">
        <v>6410</v>
      </c>
      <c r="M159" s="18" t="s">
        <v>159</v>
      </c>
      <c r="N159" s="18" t="s">
        <v>182</v>
      </c>
      <c r="O159" s="19">
        <v>2.2840436686399999</v>
      </c>
      <c r="P159" s="19">
        <v>0.92432000000000003</v>
      </c>
      <c r="Q159" s="18" t="s">
        <v>161</v>
      </c>
      <c r="R159" s="18" t="s">
        <v>162</v>
      </c>
      <c r="S159" s="18">
        <v>16</v>
      </c>
      <c r="T159" s="18">
        <v>60</v>
      </c>
      <c r="U159" s="18" t="s">
        <v>71</v>
      </c>
      <c r="V159" s="18" t="s">
        <v>74</v>
      </c>
      <c r="W159" s="18" t="s">
        <v>75</v>
      </c>
      <c r="X159" s="20">
        <v>0.41099999999999998</v>
      </c>
      <c r="Y159" s="20">
        <v>3.7010000000000001</v>
      </c>
      <c r="Z159" s="20">
        <v>0.47</v>
      </c>
      <c r="AA159" s="20">
        <v>0.505</v>
      </c>
      <c r="AB159" s="20">
        <f t="shared" si="4"/>
        <v>0.20134462559999999</v>
      </c>
      <c r="AC159" s="20">
        <f t="shared" si="5"/>
        <v>1.6933496184000001</v>
      </c>
    </row>
    <row r="160" spans="1:29" x14ac:dyDescent="0.25">
      <c r="A160" s="18">
        <v>7</v>
      </c>
      <c r="B160" s="18">
        <v>328</v>
      </c>
      <c r="C160" s="18" t="s">
        <v>178</v>
      </c>
      <c r="D160" s="18" t="s">
        <v>179</v>
      </c>
      <c r="E160" s="18" t="s">
        <v>180</v>
      </c>
      <c r="F160" s="18" t="s">
        <v>157</v>
      </c>
      <c r="G160" s="18" t="s">
        <v>181</v>
      </c>
      <c r="H160" s="18">
        <v>45475</v>
      </c>
      <c r="I160" s="18">
        <v>45476</v>
      </c>
      <c r="J160" s="18">
        <v>45406</v>
      </c>
      <c r="K160" s="18">
        <v>6410</v>
      </c>
      <c r="L160" s="18">
        <v>6410</v>
      </c>
      <c r="M160" s="18" t="s">
        <v>159</v>
      </c>
      <c r="N160" s="18" t="s">
        <v>182</v>
      </c>
      <c r="O160" s="19">
        <v>3.0829154461099999</v>
      </c>
      <c r="P160" s="19">
        <v>1.2476100000000001</v>
      </c>
      <c r="Q160" s="18" t="s">
        <v>161</v>
      </c>
      <c r="R160" s="18" t="s">
        <v>162</v>
      </c>
      <c r="S160" s="18">
        <v>16</v>
      </c>
      <c r="T160" s="18">
        <v>60</v>
      </c>
      <c r="U160" s="18" t="s">
        <v>71</v>
      </c>
      <c r="V160" s="18" t="s">
        <v>74</v>
      </c>
      <c r="W160" s="18" t="s">
        <v>75</v>
      </c>
      <c r="X160" s="20">
        <v>0.41099999999999998</v>
      </c>
      <c r="Y160" s="20">
        <v>3.7010000000000001</v>
      </c>
      <c r="Z160" s="20">
        <v>0.47</v>
      </c>
      <c r="AA160" s="20">
        <v>0.505</v>
      </c>
      <c r="AB160" s="20">
        <f t="shared" si="4"/>
        <v>0.27176688630000001</v>
      </c>
      <c r="AC160" s="20">
        <f t="shared" si="5"/>
        <v>2.2856152819500002</v>
      </c>
    </row>
    <row r="161" spans="1:29" x14ac:dyDescent="0.25">
      <c r="A161" s="18">
        <v>7</v>
      </c>
      <c r="B161" s="18">
        <v>328</v>
      </c>
      <c r="C161" s="18" t="s">
        <v>178</v>
      </c>
      <c r="D161" s="18" t="s">
        <v>179</v>
      </c>
      <c r="E161" s="18" t="s">
        <v>180</v>
      </c>
      <c r="F161" s="18" t="s">
        <v>157</v>
      </c>
      <c r="G161" s="18" t="s">
        <v>181</v>
      </c>
      <c r="H161" s="18">
        <v>45476</v>
      </c>
      <c r="I161" s="18">
        <v>45477</v>
      </c>
      <c r="J161" s="18">
        <v>45407</v>
      </c>
      <c r="K161" s="18">
        <v>6410</v>
      </c>
      <c r="L161" s="18">
        <v>6410</v>
      </c>
      <c r="M161" s="18" t="s">
        <v>159</v>
      </c>
      <c r="N161" s="18" t="s">
        <v>182</v>
      </c>
      <c r="O161" s="19">
        <v>27.757624898500001</v>
      </c>
      <c r="P161" s="19">
        <v>11.2331</v>
      </c>
      <c r="Q161" s="18" t="s">
        <v>161</v>
      </c>
      <c r="R161" s="18" t="s">
        <v>162</v>
      </c>
      <c r="S161" s="18">
        <v>16</v>
      </c>
      <c r="T161" s="18">
        <v>60</v>
      </c>
      <c r="U161" s="18" t="s">
        <v>71</v>
      </c>
      <c r="V161" s="18" t="s">
        <v>74</v>
      </c>
      <c r="W161" s="18" t="s">
        <v>75</v>
      </c>
      <c r="X161" s="20">
        <v>0.41099999999999998</v>
      </c>
      <c r="Y161" s="20">
        <v>3.7010000000000001</v>
      </c>
      <c r="Z161" s="20">
        <v>0.47</v>
      </c>
      <c r="AA161" s="20">
        <v>0.505</v>
      </c>
      <c r="AB161" s="20">
        <f t="shared" si="4"/>
        <v>2.4469061729999999</v>
      </c>
      <c r="AC161" s="20">
        <f t="shared" si="5"/>
        <v>20.578983034500002</v>
      </c>
    </row>
    <row r="162" spans="1:29" x14ac:dyDescent="0.25">
      <c r="A162" s="18">
        <v>7</v>
      </c>
      <c r="B162" s="18">
        <v>328</v>
      </c>
      <c r="C162" s="18" t="s">
        <v>178</v>
      </c>
      <c r="D162" s="18" t="s">
        <v>179</v>
      </c>
      <c r="E162" s="18" t="s">
        <v>180</v>
      </c>
      <c r="F162" s="18" t="s">
        <v>157</v>
      </c>
      <c r="G162" s="18" t="s">
        <v>181</v>
      </c>
      <c r="H162" s="18">
        <v>45477</v>
      </c>
      <c r="I162" s="18">
        <v>45478</v>
      </c>
      <c r="J162" s="18">
        <v>45408</v>
      </c>
      <c r="K162" s="18">
        <v>6410</v>
      </c>
      <c r="L162" s="18">
        <v>6410</v>
      </c>
      <c r="M162" s="18" t="s">
        <v>159</v>
      </c>
      <c r="N162" s="18" t="s">
        <v>182</v>
      </c>
      <c r="O162" s="19">
        <v>15.0433016765</v>
      </c>
      <c r="P162" s="19">
        <v>6.0878100000000002</v>
      </c>
      <c r="Q162" s="18" t="s">
        <v>161</v>
      </c>
      <c r="R162" s="18" t="s">
        <v>162</v>
      </c>
      <c r="S162" s="18">
        <v>16</v>
      </c>
      <c r="T162" s="18">
        <v>60</v>
      </c>
      <c r="U162" s="18" t="s">
        <v>71</v>
      </c>
      <c r="V162" s="18" t="s">
        <v>74</v>
      </c>
      <c r="W162" s="18" t="s">
        <v>75</v>
      </c>
      <c r="X162" s="20">
        <v>0.41099999999999998</v>
      </c>
      <c r="Y162" s="20">
        <v>3.7010000000000001</v>
      </c>
      <c r="Z162" s="20">
        <v>0.47</v>
      </c>
      <c r="AA162" s="20">
        <v>0.505</v>
      </c>
      <c r="AB162" s="20">
        <f t="shared" si="4"/>
        <v>1.3261076523000002</v>
      </c>
      <c r="AC162" s="20">
        <f t="shared" si="5"/>
        <v>11.15283748095</v>
      </c>
    </row>
    <row r="163" spans="1:29" x14ac:dyDescent="0.25">
      <c r="A163" s="18">
        <v>7</v>
      </c>
      <c r="B163" s="18">
        <v>328</v>
      </c>
      <c r="C163" s="18" t="s">
        <v>178</v>
      </c>
      <c r="D163" s="18" t="s">
        <v>179</v>
      </c>
      <c r="E163" s="18" t="s">
        <v>180</v>
      </c>
      <c r="F163" s="18" t="s">
        <v>157</v>
      </c>
      <c r="G163" s="18" t="s">
        <v>181</v>
      </c>
      <c r="H163" s="18">
        <v>45478</v>
      </c>
      <c r="I163" s="18">
        <v>45479</v>
      </c>
      <c r="J163" s="18">
        <v>45409</v>
      </c>
      <c r="K163" s="18">
        <v>6410</v>
      </c>
      <c r="L163" s="18">
        <v>6410</v>
      </c>
      <c r="M163" s="18" t="s">
        <v>159</v>
      </c>
      <c r="N163" s="18" t="s">
        <v>182</v>
      </c>
      <c r="O163" s="19">
        <v>1.5614446694499999</v>
      </c>
      <c r="P163" s="19">
        <v>0.63189399999999996</v>
      </c>
      <c r="Q163" s="18" t="s">
        <v>161</v>
      </c>
      <c r="R163" s="18" t="s">
        <v>162</v>
      </c>
      <c r="S163" s="18">
        <v>16</v>
      </c>
      <c r="T163" s="18">
        <v>60</v>
      </c>
      <c r="U163" s="18" t="s">
        <v>71</v>
      </c>
      <c r="V163" s="18" t="s">
        <v>74</v>
      </c>
      <c r="W163" s="18" t="s">
        <v>75</v>
      </c>
      <c r="X163" s="20">
        <v>0.41099999999999998</v>
      </c>
      <c r="Y163" s="20">
        <v>3.7010000000000001</v>
      </c>
      <c r="Z163" s="20">
        <v>0.47</v>
      </c>
      <c r="AA163" s="20">
        <v>0.505</v>
      </c>
      <c r="AB163" s="20">
        <f t="shared" si="4"/>
        <v>0.13764547001999999</v>
      </c>
      <c r="AC163" s="20">
        <f t="shared" si="5"/>
        <v>1.15762664853</v>
      </c>
    </row>
    <row r="164" spans="1:29" x14ac:dyDescent="0.25">
      <c r="A164" s="18">
        <v>7</v>
      </c>
      <c r="B164" s="18">
        <v>328</v>
      </c>
      <c r="C164" s="18" t="s">
        <v>178</v>
      </c>
      <c r="D164" s="18" t="s">
        <v>179</v>
      </c>
      <c r="E164" s="18" t="s">
        <v>180</v>
      </c>
      <c r="F164" s="18" t="s">
        <v>157</v>
      </c>
      <c r="G164" s="18" t="s">
        <v>181</v>
      </c>
      <c r="H164" s="18">
        <v>45479</v>
      </c>
      <c r="I164" s="18">
        <v>45480</v>
      </c>
      <c r="J164" s="18">
        <v>45410</v>
      </c>
      <c r="K164" s="18">
        <v>6410</v>
      </c>
      <c r="L164" s="18">
        <v>6410</v>
      </c>
      <c r="M164" s="18" t="s">
        <v>159</v>
      </c>
      <c r="N164" s="18" t="s">
        <v>182</v>
      </c>
      <c r="O164" s="19">
        <v>4.35286998628</v>
      </c>
      <c r="P164" s="19">
        <v>1.7615400000000001</v>
      </c>
      <c r="Q164" s="18" t="s">
        <v>161</v>
      </c>
      <c r="R164" s="18" t="s">
        <v>162</v>
      </c>
      <c r="S164" s="18">
        <v>16</v>
      </c>
      <c r="T164" s="18">
        <v>60</v>
      </c>
      <c r="U164" s="18" t="s">
        <v>71</v>
      </c>
      <c r="V164" s="18" t="s">
        <v>74</v>
      </c>
      <c r="W164" s="18" t="s">
        <v>75</v>
      </c>
      <c r="X164" s="20">
        <v>0.41099999999999998</v>
      </c>
      <c r="Y164" s="20">
        <v>3.7010000000000001</v>
      </c>
      <c r="Z164" s="20">
        <v>0.47</v>
      </c>
      <c r="AA164" s="20">
        <v>0.505</v>
      </c>
      <c r="AB164" s="20">
        <f t="shared" si="4"/>
        <v>0.38371625820000005</v>
      </c>
      <c r="AC164" s="20">
        <f t="shared" si="5"/>
        <v>3.2271324723000001</v>
      </c>
    </row>
    <row r="165" spans="1:29" x14ac:dyDescent="0.25">
      <c r="A165" s="18">
        <v>7</v>
      </c>
      <c r="B165" s="18">
        <v>328</v>
      </c>
      <c r="C165" s="18" t="s">
        <v>178</v>
      </c>
      <c r="D165" s="18" t="s">
        <v>179</v>
      </c>
      <c r="E165" s="18" t="s">
        <v>180</v>
      </c>
      <c r="F165" s="18" t="s">
        <v>157</v>
      </c>
      <c r="G165" s="18" t="s">
        <v>181</v>
      </c>
      <c r="H165" s="18">
        <v>45480</v>
      </c>
      <c r="I165" s="18">
        <v>45481</v>
      </c>
      <c r="J165" s="18">
        <v>45411</v>
      </c>
      <c r="K165" s="18">
        <v>6410</v>
      </c>
      <c r="L165" s="18">
        <v>6410</v>
      </c>
      <c r="M165" s="18" t="s">
        <v>159</v>
      </c>
      <c r="N165" s="18" t="s">
        <v>182</v>
      </c>
      <c r="O165" s="19">
        <v>10.143462076900001</v>
      </c>
      <c r="P165" s="19">
        <v>4.1049100000000003</v>
      </c>
      <c r="Q165" s="18" t="s">
        <v>161</v>
      </c>
      <c r="R165" s="18" t="s">
        <v>162</v>
      </c>
      <c r="S165" s="18">
        <v>16</v>
      </c>
      <c r="T165" s="18">
        <v>60</v>
      </c>
      <c r="U165" s="18" t="s">
        <v>71</v>
      </c>
      <c r="V165" s="18" t="s">
        <v>74</v>
      </c>
      <c r="W165" s="18" t="s">
        <v>75</v>
      </c>
      <c r="X165" s="20">
        <v>0.41099999999999998</v>
      </c>
      <c r="Y165" s="20">
        <v>3.7010000000000001</v>
      </c>
      <c r="Z165" s="20">
        <v>0.47</v>
      </c>
      <c r="AA165" s="20">
        <v>0.505</v>
      </c>
      <c r="AB165" s="20">
        <f t="shared" si="4"/>
        <v>0.89417254530000012</v>
      </c>
      <c r="AC165" s="20">
        <f t="shared" si="5"/>
        <v>7.5201745954500003</v>
      </c>
    </row>
    <row r="166" spans="1:29" x14ac:dyDescent="0.25">
      <c r="A166" s="18">
        <v>7</v>
      </c>
      <c r="B166" s="18">
        <v>328</v>
      </c>
      <c r="C166" s="18" t="s">
        <v>178</v>
      </c>
      <c r="D166" s="18" t="s">
        <v>179</v>
      </c>
      <c r="E166" s="18" t="s">
        <v>180</v>
      </c>
      <c r="F166" s="18" t="s">
        <v>157</v>
      </c>
      <c r="G166" s="18" t="s">
        <v>181</v>
      </c>
      <c r="H166" s="18">
        <v>45481</v>
      </c>
      <c r="I166" s="18">
        <v>45482</v>
      </c>
      <c r="J166" s="18">
        <v>45412</v>
      </c>
      <c r="K166" s="18">
        <v>6410</v>
      </c>
      <c r="L166" s="18">
        <v>6410</v>
      </c>
      <c r="M166" s="18" t="s">
        <v>159</v>
      </c>
      <c r="N166" s="18" t="s">
        <v>182</v>
      </c>
      <c r="O166" s="19">
        <v>3.46438537486</v>
      </c>
      <c r="P166" s="19">
        <v>1.4019900000000001</v>
      </c>
      <c r="Q166" s="18" t="s">
        <v>161</v>
      </c>
      <c r="R166" s="18" t="s">
        <v>162</v>
      </c>
      <c r="S166" s="18">
        <v>16</v>
      </c>
      <c r="T166" s="18">
        <v>60</v>
      </c>
      <c r="U166" s="18" t="s">
        <v>71</v>
      </c>
      <c r="V166" s="18" t="s">
        <v>74</v>
      </c>
      <c r="W166" s="18" t="s">
        <v>75</v>
      </c>
      <c r="X166" s="20">
        <v>0.41099999999999998</v>
      </c>
      <c r="Y166" s="20">
        <v>3.7010000000000001</v>
      </c>
      <c r="Z166" s="20">
        <v>0.47</v>
      </c>
      <c r="AA166" s="20">
        <v>0.505</v>
      </c>
      <c r="AB166" s="20">
        <f t="shared" si="4"/>
        <v>0.30539548170000003</v>
      </c>
      <c r="AC166" s="20">
        <f t="shared" si="5"/>
        <v>2.5684386700499999</v>
      </c>
    </row>
    <row r="167" spans="1:29" x14ac:dyDescent="0.25">
      <c r="A167" s="18">
        <v>7</v>
      </c>
      <c r="B167" s="18">
        <v>328</v>
      </c>
      <c r="C167" s="18" t="s">
        <v>178</v>
      </c>
      <c r="D167" s="18" t="s">
        <v>179</v>
      </c>
      <c r="E167" s="18" t="s">
        <v>180</v>
      </c>
      <c r="F167" s="18" t="s">
        <v>157</v>
      </c>
      <c r="G167" s="18" t="s">
        <v>181</v>
      </c>
      <c r="H167" s="18">
        <v>45482</v>
      </c>
      <c r="I167" s="18">
        <v>45483</v>
      </c>
      <c r="J167" s="18">
        <v>45413</v>
      </c>
      <c r="K167" s="18">
        <v>6410</v>
      </c>
      <c r="L167" s="18">
        <v>6410</v>
      </c>
      <c r="M167" s="18" t="s">
        <v>159</v>
      </c>
      <c r="N167" s="18" t="s">
        <v>182</v>
      </c>
      <c r="O167" s="19">
        <v>6.8851395822999999</v>
      </c>
      <c r="P167" s="19">
        <v>2.7863199999999999</v>
      </c>
      <c r="Q167" s="18" t="s">
        <v>161</v>
      </c>
      <c r="R167" s="18" t="s">
        <v>162</v>
      </c>
      <c r="S167" s="18">
        <v>16</v>
      </c>
      <c r="T167" s="18">
        <v>60</v>
      </c>
      <c r="U167" s="18" t="s">
        <v>71</v>
      </c>
      <c r="V167" s="18" t="s">
        <v>74</v>
      </c>
      <c r="W167" s="18" t="s">
        <v>75</v>
      </c>
      <c r="X167" s="20">
        <v>0.41099999999999998</v>
      </c>
      <c r="Y167" s="20">
        <v>3.7010000000000001</v>
      </c>
      <c r="Z167" s="20">
        <v>0.47</v>
      </c>
      <c r="AA167" s="20">
        <v>0.505</v>
      </c>
      <c r="AB167" s="20">
        <f t="shared" si="4"/>
        <v>0.60694408559999991</v>
      </c>
      <c r="AC167" s="20">
        <f t="shared" si="5"/>
        <v>5.1045243084000003</v>
      </c>
    </row>
    <row r="168" spans="1:29" x14ac:dyDescent="0.25">
      <c r="A168" s="18">
        <v>7</v>
      </c>
      <c r="B168" s="18">
        <v>328</v>
      </c>
      <c r="C168" s="18" t="s">
        <v>178</v>
      </c>
      <c r="D168" s="18" t="s">
        <v>179</v>
      </c>
      <c r="E168" s="18" t="s">
        <v>180</v>
      </c>
      <c r="F168" s="18" t="s">
        <v>157</v>
      </c>
      <c r="G168" s="18" t="s">
        <v>181</v>
      </c>
      <c r="H168" s="18">
        <v>45483</v>
      </c>
      <c r="I168" s="18">
        <v>45484</v>
      </c>
      <c r="J168" s="18">
        <v>45414</v>
      </c>
      <c r="K168" s="18">
        <v>6410</v>
      </c>
      <c r="L168" s="18">
        <v>6410</v>
      </c>
      <c r="M168" s="18" t="s">
        <v>159</v>
      </c>
      <c r="N168" s="18" t="s">
        <v>182</v>
      </c>
      <c r="O168" s="19">
        <v>3.4017951457</v>
      </c>
      <c r="P168" s="19">
        <v>1.37666</v>
      </c>
      <c r="Q168" s="18" t="s">
        <v>161</v>
      </c>
      <c r="R168" s="18" t="s">
        <v>162</v>
      </c>
      <c r="S168" s="18">
        <v>16</v>
      </c>
      <c r="T168" s="18">
        <v>60</v>
      </c>
      <c r="U168" s="18" t="s">
        <v>71</v>
      </c>
      <c r="V168" s="18" t="s">
        <v>74</v>
      </c>
      <c r="W168" s="18" t="s">
        <v>75</v>
      </c>
      <c r="X168" s="20">
        <v>0.41099999999999998</v>
      </c>
      <c r="Y168" s="20">
        <v>3.7010000000000001</v>
      </c>
      <c r="Z168" s="20">
        <v>0.47</v>
      </c>
      <c r="AA168" s="20">
        <v>0.505</v>
      </c>
      <c r="AB168" s="20">
        <f t="shared" si="4"/>
        <v>0.29987784779999999</v>
      </c>
      <c r="AC168" s="20">
        <f t="shared" si="5"/>
        <v>2.5220342367000002</v>
      </c>
    </row>
    <row r="169" spans="1:29" x14ac:dyDescent="0.25">
      <c r="A169" s="18">
        <v>7</v>
      </c>
      <c r="B169" s="18">
        <v>328</v>
      </c>
      <c r="C169" s="18" t="s">
        <v>178</v>
      </c>
      <c r="D169" s="18" t="s">
        <v>179</v>
      </c>
      <c r="E169" s="18" t="s">
        <v>180</v>
      </c>
      <c r="F169" s="18" t="s">
        <v>157</v>
      </c>
      <c r="G169" s="18" t="s">
        <v>181</v>
      </c>
      <c r="H169" s="18">
        <v>45484</v>
      </c>
      <c r="I169" s="18">
        <v>45485</v>
      </c>
      <c r="J169" s="18">
        <v>45415</v>
      </c>
      <c r="K169" s="18">
        <v>6410</v>
      </c>
      <c r="L169" s="18">
        <v>6410</v>
      </c>
      <c r="M169" s="18" t="s">
        <v>159</v>
      </c>
      <c r="N169" s="18" t="s">
        <v>182</v>
      </c>
      <c r="O169" s="19">
        <v>4.2113585863700003</v>
      </c>
      <c r="P169" s="19">
        <v>1.70428</v>
      </c>
      <c r="Q169" s="18" t="s">
        <v>161</v>
      </c>
      <c r="R169" s="18" t="s">
        <v>162</v>
      </c>
      <c r="S169" s="18">
        <v>16</v>
      </c>
      <c r="T169" s="18">
        <v>60</v>
      </c>
      <c r="U169" s="18" t="s">
        <v>71</v>
      </c>
      <c r="V169" s="18" t="s">
        <v>74</v>
      </c>
      <c r="W169" s="18" t="s">
        <v>75</v>
      </c>
      <c r="X169" s="20">
        <v>0.41099999999999998</v>
      </c>
      <c r="Y169" s="20">
        <v>3.7010000000000001</v>
      </c>
      <c r="Z169" s="20">
        <v>0.47</v>
      </c>
      <c r="AA169" s="20">
        <v>0.505</v>
      </c>
      <c r="AB169" s="20">
        <f t="shared" si="4"/>
        <v>0.37124331240000003</v>
      </c>
      <c r="AC169" s="20">
        <f t="shared" si="5"/>
        <v>3.1222324386000002</v>
      </c>
    </row>
    <row r="170" spans="1:29" x14ac:dyDescent="0.25">
      <c r="A170" s="18">
        <v>7</v>
      </c>
      <c r="B170" s="18">
        <v>328</v>
      </c>
      <c r="C170" s="18" t="s">
        <v>178</v>
      </c>
      <c r="D170" s="18" t="s">
        <v>179</v>
      </c>
      <c r="E170" s="18" t="s">
        <v>180</v>
      </c>
      <c r="F170" s="18" t="s">
        <v>157</v>
      </c>
      <c r="G170" s="18" t="s">
        <v>181</v>
      </c>
      <c r="H170" s="18">
        <v>45485</v>
      </c>
      <c r="I170" s="18">
        <v>45486</v>
      </c>
      <c r="J170" s="18">
        <v>45416</v>
      </c>
      <c r="K170" s="18">
        <v>6410</v>
      </c>
      <c r="L170" s="18">
        <v>6410</v>
      </c>
      <c r="M170" s="18" t="s">
        <v>159</v>
      </c>
      <c r="N170" s="18" t="s">
        <v>182</v>
      </c>
      <c r="O170" s="19">
        <v>3.63317272949</v>
      </c>
      <c r="P170" s="19">
        <v>1.4702900000000001</v>
      </c>
      <c r="Q170" s="18" t="s">
        <v>161</v>
      </c>
      <c r="R170" s="18" t="s">
        <v>162</v>
      </c>
      <c r="S170" s="18">
        <v>16</v>
      </c>
      <c r="T170" s="18">
        <v>60</v>
      </c>
      <c r="U170" s="18" t="s">
        <v>71</v>
      </c>
      <c r="V170" s="18" t="s">
        <v>74</v>
      </c>
      <c r="W170" s="18" t="s">
        <v>75</v>
      </c>
      <c r="X170" s="20">
        <v>0.41099999999999998</v>
      </c>
      <c r="Y170" s="20">
        <v>3.7010000000000001</v>
      </c>
      <c r="Z170" s="20">
        <v>0.47</v>
      </c>
      <c r="AA170" s="20">
        <v>0.505</v>
      </c>
      <c r="AB170" s="20">
        <f t="shared" si="4"/>
        <v>0.32027327070000006</v>
      </c>
      <c r="AC170" s="20">
        <f t="shared" si="5"/>
        <v>2.6935639285500002</v>
      </c>
    </row>
    <row r="171" spans="1:29" x14ac:dyDescent="0.25">
      <c r="A171" s="18">
        <v>7</v>
      </c>
      <c r="B171" s="18">
        <v>328</v>
      </c>
      <c r="C171" s="18" t="s">
        <v>178</v>
      </c>
      <c r="D171" s="18" t="s">
        <v>179</v>
      </c>
      <c r="E171" s="18" t="s">
        <v>180</v>
      </c>
      <c r="F171" s="18" t="s">
        <v>157</v>
      </c>
      <c r="G171" s="18" t="s">
        <v>181</v>
      </c>
      <c r="H171" s="18">
        <v>45486</v>
      </c>
      <c r="I171" s="18">
        <v>45487</v>
      </c>
      <c r="J171" s="18">
        <v>45417</v>
      </c>
      <c r="K171" s="18">
        <v>6410</v>
      </c>
      <c r="L171" s="18">
        <v>6410</v>
      </c>
      <c r="M171" s="18" t="s">
        <v>159</v>
      </c>
      <c r="N171" s="18" t="s">
        <v>182</v>
      </c>
      <c r="O171" s="19">
        <v>1.8871408406400001</v>
      </c>
      <c r="P171" s="19">
        <v>0.76369900000000002</v>
      </c>
      <c r="Q171" s="18" t="s">
        <v>161</v>
      </c>
      <c r="R171" s="18" t="s">
        <v>162</v>
      </c>
      <c r="S171" s="18">
        <v>16</v>
      </c>
      <c r="T171" s="18">
        <v>60</v>
      </c>
      <c r="U171" s="18" t="s">
        <v>71</v>
      </c>
      <c r="V171" s="18" t="s">
        <v>74</v>
      </c>
      <c r="W171" s="18" t="s">
        <v>75</v>
      </c>
      <c r="X171" s="20">
        <v>0.41099999999999998</v>
      </c>
      <c r="Y171" s="20">
        <v>3.7010000000000001</v>
      </c>
      <c r="Z171" s="20">
        <v>0.47</v>
      </c>
      <c r="AA171" s="20">
        <v>0.505</v>
      </c>
      <c r="AB171" s="20">
        <f t="shared" si="4"/>
        <v>0.16635655317</v>
      </c>
      <c r="AC171" s="20">
        <f t="shared" si="5"/>
        <v>1.3990927495050001</v>
      </c>
    </row>
    <row r="172" spans="1:29" x14ac:dyDescent="0.25">
      <c r="A172" s="18">
        <v>7</v>
      </c>
      <c r="B172" s="18">
        <v>328</v>
      </c>
      <c r="C172" s="18" t="s">
        <v>178</v>
      </c>
      <c r="D172" s="18" t="s">
        <v>179</v>
      </c>
      <c r="E172" s="18" t="s">
        <v>180</v>
      </c>
      <c r="F172" s="18" t="s">
        <v>157</v>
      </c>
      <c r="G172" s="18" t="s">
        <v>181</v>
      </c>
      <c r="H172" s="18">
        <v>45487</v>
      </c>
      <c r="I172" s="18">
        <v>45488</v>
      </c>
      <c r="J172" s="18">
        <v>45418</v>
      </c>
      <c r="K172" s="18">
        <v>6410</v>
      </c>
      <c r="L172" s="18">
        <v>6410</v>
      </c>
      <c r="M172" s="18" t="s">
        <v>159</v>
      </c>
      <c r="N172" s="18" t="s">
        <v>182</v>
      </c>
      <c r="O172" s="19">
        <v>2.0306343994299998</v>
      </c>
      <c r="P172" s="19">
        <v>0.82176899999999997</v>
      </c>
      <c r="Q172" s="18" t="s">
        <v>161</v>
      </c>
      <c r="R172" s="18" t="s">
        <v>162</v>
      </c>
      <c r="S172" s="18">
        <v>16</v>
      </c>
      <c r="T172" s="18">
        <v>60</v>
      </c>
      <c r="U172" s="18" t="s">
        <v>71</v>
      </c>
      <c r="V172" s="18" t="s">
        <v>74</v>
      </c>
      <c r="W172" s="18" t="s">
        <v>75</v>
      </c>
      <c r="X172" s="20">
        <v>0.41099999999999998</v>
      </c>
      <c r="Y172" s="20">
        <v>3.7010000000000001</v>
      </c>
      <c r="Z172" s="20">
        <v>0.47</v>
      </c>
      <c r="AA172" s="20">
        <v>0.505</v>
      </c>
      <c r="AB172" s="20">
        <f t="shared" si="4"/>
        <v>0.17900594127</v>
      </c>
      <c r="AC172" s="20">
        <f t="shared" si="5"/>
        <v>1.5054766991549999</v>
      </c>
    </row>
    <row r="173" spans="1:29" x14ac:dyDescent="0.25">
      <c r="A173" s="18">
        <v>7</v>
      </c>
      <c r="B173" s="18">
        <v>328</v>
      </c>
      <c r="C173" s="18" t="s">
        <v>178</v>
      </c>
      <c r="D173" s="18" t="s">
        <v>179</v>
      </c>
      <c r="E173" s="18" t="s">
        <v>180</v>
      </c>
      <c r="F173" s="18" t="s">
        <v>157</v>
      </c>
      <c r="G173" s="18" t="s">
        <v>181</v>
      </c>
      <c r="H173" s="18">
        <v>45488</v>
      </c>
      <c r="I173" s="18">
        <v>45489</v>
      </c>
      <c r="J173" s="18">
        <v>45419</v>
      </c>
      <c r="K173" s="18">
        <v>6410</v>
      </c>
      <c r="L173" s="18">
        <v>6410</v>
      </c>
      <c r="M173" s="18" t="s">
        <v>159</v>
      </c>
      <c r="N173" s="18" t="s">
        <v>182</v>
      </c>
      <c r="O173" s="19">
        <v>1.6624733549999999</v>
      </c>
      <c r="P173" s="19">
        <v>0.67277900000000002</v>
      </c>
      <c r="Q173" s="18" t="s">
        <v>161</v>
      </c>
      <c r="R173" s="18" t="s">
        <v>162</v>
      </c>
      <c r="S173" s="18">
        <v>16</v>
      </c>
      <c r="T173" s="18">
        <v>60</v>
      </c>
      <c r="U173" s="18" t="s">
        <v>71</v>
      </c>
      <c r="V173" s="18" t="s">
        <v>74</v>
      </c>
      <c r="W173" s="18" t="s">
        <v>75</v>
      </c>
      <c r="X173" s="20">
        <v>0.41099999999999998</v>
      </c>
      <c r="Y173" s="20">
        <v>3.7010000000000001</v>
      </c>
      <c r="Z173" s="20">
        <v>0.47</v>
      </c>
      <c r="AA173" s="20">
        <v>0.505</v>
      </c>
      <c r="AB173" s="20">
        <f t="shared" si="4"/>
        <v>0.14655144956999999</v>
      </c>
      <c r="AC173" s="20">
        <f t="shared" si="5"/>
        <v>1.2325277641050001</v>
      </c>
    </row>
    <row r="174" spans="1:29" x14ac:dyDescent="0.25">
      <c r="A174" s="18">
        <v>7</v>
      </c>
      <c r="B174" s="18">
        <v>328</v>
      </c>
      <c r="C174" s="18" t="s">
        <v>178</v>
      </c>
      <c r="D174" s="18" t="s">
        <v>179</v>
      </c>
      <c r="E174" s="18" t="s">
        <v>180</v>
      </c>
      <c r="F174" s="18" t="s">
        <v>157</v>
      </c>
      <c r="G174" s="18" t="s">
        <v>181</v>
      </c>
      <c r="H174" s="18">
        <v>45489</v>
      </c>
      <c r="I174" s="18">
        <v>45490</v>
      </c>
      <c r="J174" s="18">
        <v>45420</v>
      </c>
      <c r="K174" s="18">
        <v>6410</v>
      </c>
      <c r="L174" s="18">
        <v>6410</v>
      </c>
      <c r="M174" s="18" t="s">
        <v>159</v>
      </c>
      <c r="N174" s="18" t="s">
        <v>182</v>
      </c>
      <c r="O174" s="19">
        <v>8.0512904602600006</v>
      </c>
      <c r="P174" s="19">
        <v>3.2582399999999998</v>
      </c>
      <c r="Q174" s="18" t="s">
        <v>161</v>
      </c>
      <c r="R174" s="18" t="s">
        <v>162</v>
      </c>
      <c r="S174" s="18">
        <v>16</v>
      </c>
      <c r="T174" s="18">
        <v>60</v>
      </c>
      <c r="U174" s="18" t="s">
        <v>71</v>
      </c>
      <c r="V174" s="18" t="s">
        <v>74</v>
      </c>
      <c r="W174" s="18" t="s">
        <v>75</v>
      </c>
      <c r="X174" s="20">
        <v>0.41099999999999998</v>
      </c>
      <c r="Y174" s="20">
        <v>3.7010000000000001</v>
      </c>
      <c r="Z174" s="20">
        <v>0.47</v>
      </c>
      <c r="AA174" s="20">
        <v>0.505</v>
      </c>
      <c r="AB174" s="20">
        <f t="shared" si="4"/>
        <v>0.70974241919999992</v>
      </c>
      <c r="AC174" s="20">
        <f t="shared" si="5"/>
        <v>5.9690793888</v>
      </c>
    </row>
    <row r="175" spans="1:29" x14ac:dyDescent="0.25">
      <c r="A175" s="18">
        <v>7</v>
      </c>
      <c r="B175" s="18">
        <v>328</v>
      </c>
      <c r="C175" s="18" t="s">
        <v>178</v>
      </c>
      <c r="D175" s="18" t="s">
        <v>179</v>
      </c>
      <c r="E175" s="18" t="s">
        <v>180</v>
      </c>
      <c r="F175" s="18" t="s">
        <v>157</v>
      </c>
      <c r="G175" s="18" t="s">
        <v>181</v>
      </c>
      <c r="H175" s="18">
        <v>45490</v>
      </c>
      <c r="I175" s="18">
        <v>45491</v>
      </c>
      <c r="J175" s="18">
        <v>45421</v>
      </c>
      <c r="K175" s="18">
        <v>6410</v>
      </c>
      <c r="L175" s="18">
        <v>6410</v>
      </c>
      <c r="M175" s="18" t="s">
        <v>159</v>
      </c>
      <c r="N175" s="18" t="s">
        <v>182</v>
      </c>
      <c r="O175" s="19">
        <v>7.9095420112800001</v>
      </c>
      <c r="P175" s="19">
        <v>3.2008800000000002</v>
      </c>
      <c r="Q175" s="18" t="s">
        <v>161</v>
      </c>
      <c r="R175" s="18" t="s">
        <v>162</v>
      </c>
      <c r="S175" s="18">
        <v>16</v>
      </c>
      <c r="T175" s="18">
        <v>60</v>
      </c>
      <c r="U175" s="18" t="s">
        <v>71</v>
      </c>
      <c r="V175" s="18" t="s">
        <v>74</v>
      </c>
      <c r="W175" s="18" t="s">
        <v>75</v>
      </c>
      <c r="X175" s="20">
        <v>0.41099999999999998</v>
      </c>
      <c r="Y175" s="20">
        <v>3.7010000000000001</v>
      </c>
      <c r="Z175" s="20">
        <v>0.47</v>
      </c>
      <c r="AA175" s="20">
        <v>0.505</v>
      </c>
      <c r="AB175" s="20">
        <f t="shared" si="4"/>
        <v>0.69724769040000012</v>
      </c>
      <c r="AC175" s="20">
        <f t="shared" si="5"/>
        <v>5.8639961556000006</v>
      </c>
    </row>
    <row r="176" spans="1:29" x14ac:dyDescent="0.25">
      <c r="A176" s="18">
        <v>7</v>
      </c>
      <c r="B176" s="18">
        <v>328</v>
      </c>
      <c r="C176" s="18" t="s">
        <v>178</v>
      </c>
      <c r="D176" s="18" t="s">
        <v>179</v>
      </c>
      <c r="E176" s="18" t="s">
        <v>180</v>
      </c>
      <c r="F176" s="18" t="s">
        <v>157</v>
      </c>
      <c r="G176" s="18" t="s">
        <v>181</v>
      </c>
      <c r="H176" s="18">
        <v>45491</v>
      </c>
      <c r="I176" s="18">
        <v>45492</v>
      </c>
      <c r="J176" s="18">
        <v>45422</v>
      </c>
      <c r="K176" s="18">
        <v>6410</v>
      </c>
      <c r="L176" s="18">
        <v>6410</v>
      </c>
      <c r="M176" s="18" t="s">
        <v>159</v>
      </c>
      <c r="N176" s="18" t="s">
        <v>182</v>
      </c>
      <c r="O176" s="19">
        <v>4.4368731377900001</v>
      </c>
      <c r="P176" s="19">
        <v>1.7955399999999999</v>
      </c>
      <c r="Q176" s="18" t="s">
        <v>161</v>
      </c>
      <c r="R176" s="18" t="s">
        <v>162</v>
      </c>
      <c r="S176" s="18">
        <v>16</v>
      </c>
      <c r="T176" s="18">
        <v>60</v>
      </c>
      <c r="U176" s="18" t="s">
        <v>71</v>
      </c>
      <c r="V176" s="18" t="s">
        <v>74</v>
      </c>
      <c r="W176" s="18" t="s">
        <v>75</v>
      </c>
      <c r="X176" s="20">
        <v>0.41099999999999998</v>
      </c>
      <c r="Y176" s="20">
        <v>3.7010000000000001</v>
      </c>
      <c r="Z176" s="20">
        <v>0.47</v>
      </c>
      <c r="AA176" s="20">
        <v>0.505</v>
      </c>
      <c r="AB176" s="20">
        <f t="shared" si="4"/>
        <v>0.39112247820000001</v>
      </c>
      <c r="AC176" s="20">
        <f t="shared" si="5"/>
        <v>3.2894203022999999</v>
      </c>
    </row>
    <row r="177" spans="1:29" x14ac:dyDescent="0.25">
      <c r="A177" s="18">
        <v>7</v>
      </c>
      <c r="B177" s="18">
        <v>328</v>
      </c>
      <c r="C177" s="18" t="s">
        <v>178</v>
      </c>
      <c r="D177" s="18" t="s">
        <v>179</v>
      </c>
      <c r="E177" s="18" t="s">
        <v>180</v>
      </c>
      <c r="F177" s="18" t="s">
        <v>157</v>
      </c>
      <c r="G177" s="18" t="s">
        <v>181</v>
      </c>
      <c r="H177" s="18">
        <v>45492</v>
      </c>
      <c r="I177" s="18">
        <v>45493</v>
      </c>
      <c r="J177" s="18">
        <v>45423</v>
      </c>
      <c r="K177" s="18">
        <v>6410</v>
      </c>
      <c r="L177" s="18">
        <v>6410</v>
      </c>
      <c r="M177" s="18" t="s">
        <v>159</v>
      </c>
      <c r="N177" s="18" t="s">
        <v>182</v>
      </c>
      <c r="O177" s="19">
        <v>3.4159727802000002</v>
      </c>
      <c r="P177" s="19">
        <v>1.3824000000000001</v>
      </c>
      <c r="Q177" s="18" t="s">
        <v>161</v>
      </c>
      <c r="R177" s="18" t="s">
        <v>162</v>
      </c>
      <c r="S177" s="18">
        <v>16</v>
      </c>
      <c r="T177" s="18">
        <v>60</v>
      </c>
      <c r="U177" s="18" t="s">
        <v>71</v>
      </c>
      <c r="V177" s="18" t="s">
        <v>74</v>
      </c>
      <c r="W177" s="18" t="s">
        <v>75</v>
      </c>
      <c r="X177" s="20">
        <v>0.41099999999999998</v>
      </c>
      <c r="Y177" s="20">
        <v>3.7010000000000001</v>
      </c>
      <c r="Z177" s="20">
        <v>0.47</v>
      </c>
      <c r="AA177" s="20">
        <v>0.505</v>
      </c>
      <c r="AB177" s="20">
        <f t="shared" si="4"/>
        <v>0.30112819200000002</v>
      </c>
      <c r="AC177" s="20">
        <f t="shared" si="5"/>
        <v>2.5325498880000001</v>
      </c>
    </row>
    <row r="178" spans="1:29" x14ac:dyDescent="0.25">
      <c r="A178" s="18">
        <v>7</v>
      </c>
      <c r="B178" s="18">
        <v>328</v>
      </c>
      <c r="C178" s="18" t="s">
        <v>178</v>
      </c>
      <c r="D178" s="18" t="s">
        <v>179</v>
      </c>
      <c r="E178" s="18" t="s">
        <v>180</v>
      </c>
      <c r="F178" s="18" t="s">
        <v>157</v>
      </c>
      <c r="G178" s="18" t="s">
        <v>181</v>
      </c>
      <c r="H178" s="18">
        <v>45493</v>
      </c>
      <c r="I178" s="18">
        <v>45494</v>
      </c>
      <c r="J178" s="18">
        <v>45424</v>
      </c>
      <c r="K178" s="18">
        <v>6410</v>
      </c>
      <c r="L178" s="18">
        <v>6410</v>
      </c>
      <c r="M178" s="18" t="s">
        <v>159</v>
      </c>
      <c r="N178" s="18" t="s">
        <v>182</v>
      </c>
      <c r="O178" s="19">
        <v>29.885468551599999</v>
      </c>
      <c r="P178" s="19">
        <v>12.094200000000001</v>
      </c>
      <c r="Q178" s="18" t="s">
        <v>161</v>
      </c>
      <c r="R178" s="18" t="s">
        <v>162</v>
      </c>
      <c r="S178" s="18">
        <v>16</v>
      </c>
      <c r="T178" s="18">
        <v>60</v>
      </c>
      <c r="U178" s="18" t="s">
        <v>71</v>
      </c>
      <c r="V178" s="18" t="s">
        <v>74</v>
      </c>
      <c r="W178" s="18" t="s">
        <v>75</v>
      </c>
      <c r="X178" s="20">
        <v>0.41099999999999998</v>
      </c>
      <c r="Y178" s="20">
        <v>3.7010000000000001</v>
      </c>
      <c r="Z178" s="20">
        <v>0.47</v>
      </c>
      <c r="AA178" s="20">
        <v>0.505</v>
      </c>
      <c r="AB178" s="20">
        <f t="shared" si="4"/>
        <v>2.6344795860000003</v>
      </c>
      <c r="AC178" s="20">
        <f t="shared" si="5"/>
        <v>22.156513929000003</v>
      </c>
    </row>
    <row r="179" spans="1:29" x14ac:dyDescent="0.25">
      <c r="A179" s="18">
        <v>7</v>
      </c>
      <c r="B179" s="18">
        <v>328</v>
      </c>
      <c r="C179" s="18" t="s">
        <v>178</v>
      </c>
      <c r="D179" s="18" t="s">
        <v>179</v>
      </c>
      <c r="E179" s="18" t="s">
        <v>180</v>
      </c>
      <c r="F179" s="18" t="s">
        <v>157</v>
      </c>
      <c r="G179" s="18" t="s">
        <v>181</v>
      </c>
      <c r="H179" s="18">
        <v>45494</v>
      </c>
      <c r="I179" s="18">
        <v>45495</v>
      </c>
      <c r="J179" s="18">
        <v>45425</v>
      </c>
      <c r="K179" s="18">
        <v>6410</v>
      </c>
      <c r="L179" s="18">
        <v>6410</v>
      </c>
      <c r="M179" s="18" t="s">
        <v>159</v>
      </c>
      <c r="N179" s="18" t="s">
        <v>182</v>
      </c>
      <c r="O179" s="19">
        <v>1.4109409801699999</v>
      </c>
      <c r="P179" s="19">
        <v>0.57098800000000005</v>
      </c>
      <c r="Q179" s="18" t="s">
        <v>161</v>
      </c>
      <c r="R179" s="18" t="s">
        <v>162</v>
      </c>
      <c r="S179" s="18">
        <v>16</v>
      </c>
      <c r="T179" s="18">
        <v>60</v>
      </c>
      <c r="U179" s="18" t="s">
        <v>71</v>
      </c>
      <c r="V179" s="18" t="s">
        <v>74</v>
      </c>
      <c r="W179" s="18" t="s">
        <v>75</v>
      </c>
      <c r="X179" s="20">
        <v>0.41099999999999998</v>
      </c>
      <c r="Y179" s="20">
        <v>3.7010000000000001</v>
      </c>
      <c r="Z179" s="20">
        <v>0.47</v>
      </c>
      <c r="AA179" s="20">
        <v>0.505</v>
      </c>
      <c r="AB179" s="20">
        <f t="shared" si="4"/>
        <v>0.12437831604000002</v>
      </c>
      <c r="AC179" s="20">
        <f t="shared" si="5"/>
        <v>1.0460471610600002</v>
      </c>
    </row>
    <row r="180" spans="1:29" x14ac:dyDescent="0.25">
      <c r="A180" s="18">
        <v>7</v>
      </c>
      <c r="B180" s="18">
        <v>328</v>
      </c>
      <c r="C180" s="18" t="s">
        <v>178</v>
      </c>
      <c r="D180" s="18" t="s">
        <v>179</v>
      </c>
      <c r="E180" s="18" t="s">
        <v>180</v>
      </c>
      <c r="F180" s="18" t="s">
        <v>157</v>
      </c>
      <c r="G180" s="18" t="s">
        <v>181</v>
      </c>
      <c r="H180" s="18">
        <v>45495</v>
      </c>
      <c r="I180" s="18">
        <v>45496</v>
      </c>
      <c r="J180" s="18">
        <v>45426</v>
      </c>
      <c r="K180" s="18">
        <v>6410</v>
      </c>
      <c r="L180" s="18">
        <v>6410</v>
      </c>
      <c r="M180" s="18" t="s">
        <v>159</v>
      </c>
      <c r="N180" s="18" t="s">
        <v>182</v>
      </c>
      <c r="O180" s="19">
        <v>2.8427530652800002</v>
      </c>
      <c r="P180" s="19">
        <v>1.15042</v>
      </c>
      <c r="Q180" s="18" t="s">
        <v>161</v>
      </c>
      <c r="R180" s="18" t="s">
        <v>162</v>
      </c>
      <c r="S180" s="18">
        <v>16</v>
      </c>
      <c r="T180" s="18">
        <v>60</v>
      </c>
      <c r="U180" s="18" t="s">
        <v>71</v>
      </c>
      <c r="V180" s="18" t="s">
        <v>74</v>
      </c>
      <c r="W180" s="18" t="s">
        <v>75</v>
      </c>
      <c r="X180" s="20">
        <v>0.41099999999999998</v>
      </c>
      <c r="Y180" s="20">
        <v>3.7010000000000001</v>
      </c>
      <c r="Z180" s="20">
        <v>0.47</v>
      </c>
      <c r="AA180" s="20">
        <v>0.505</v>
      </c>
      <c r="AB180" s="20">
        <f t="shared" si="4"/>
        <v>0.25059598859999999</v>
      </c>
      <c r="AC180" s="20">
        <f t="shared" si="5"/>
        <v>2.1075636879000004</v>
      </c>
    </row>
    <row r="181" spans="1:29" x14ac:dyDescent="0.25">
      <c r="A181" s="18">
        <v>7</v>
      </c>
      <c r="B181" s="18">
        <v>328</v>
      </c>
      <c r="C181" s="18" t="s">
        <v>178</v>
      </c>
      <c r="D181" s="18" t="s">
        <v>179</v>
      </c>
      <c r="E181" s="18" t="s">
        <v>180</v>
      </c>
      <c r="F181" s="18" t="s">
        <v>157</v>
      </c>
      <c r="G181" s="18" t="s">
        <v>181</v>
      </c>
      <c r="H181" s="18">
        <v>45496</v>
      </c>
      <c r="I181" s="18">
        <v>45497</v>
      </c>
      <c r="J181" s="18">
        <v>45427</v>
      </c>
      <c r="K181" s="18">
        <v>6410</v>
      </c>
      <c r="L181" s="18">
        <v>6410</v>
      </c>
      <c r="M181" s="18" t="s">
        <v>159</v>
      </c>
      <c r="N181" s="18" t="s">
        <v>182</v>
      </c>
      <c r="O181" s="19">
        <v>3.4338206087300001</v>
      </c>
      <c r="P181" s="19">
        <v>1.3896200000000001</v>
      </c>
      <c r="Q181" s="18" t="s">
        <v>161</v>
      </c>
      <c r="R181" s="18" t="s">
        <v>162</v>
      </c>
      <c r="S181" s="18">
        <v>16</v>
      </c>
      <c r="T181" s="18">
        <v>60</v>
      </c>
      <c r="U181" s="18" t="s">
        <v>71</v>
      </c>
      <c r="V181" s="18" t="s">
        <v>74</v>
      </c>
      <c r="W181" s="18" t="s">
        <v>75</v>
      </c>
      <c r="X181" s="20">
        <v>0.41099999999999998</v>
      </c>
      <c r="Y181" s="20">
        <v>3.7010000000000001</v>
      </c>
      <c r="Z181" s="20">
        <v>0.47</v>
      </c>
      <c r="AA181" s="20">
        <v>0.505</v>
      </c>
      <c r="AB181" s="20">
        <f t="shared" si="4"/>
        <v>0.30270092460000003</v>
      </c>
      <c r="AC181" s="20">
        <f t="shared" si="5"/>
        <v>2.5457768919000006</v>
      </c>
    </row>
    <row r="182" spans="1:29" x14ac:dyDescent="0.25">
      <c r="A182" s="18">
        <v>7</v>
      </c>
      <c r="B182" s="18">
        <v>328</v>
      </c>
      <c r="C182" s="18" t="s">
        <v>178</v>
      </c>
      <c r="D182" s="18" t="s">
        <v>179</v>
      </c>
      <c r="E182" s="18" t="s">
        <v>180</v>
      </c>
      <c r="F182" s="18" t="s">
        <v>157</v>
      </c>
      <c r="G182" s="18" t="s">
        <v>181</v>
      </c>
      <c r="H182" s="18">
        <v>45497</v>
      </c>
      <c r="I182" s="18">
        <v>45498</v>
      </c>
      <c r="J182" s="18">
        <v>45428</v>
      </c>
      <c r="K182" s="18">
        <v>6410</v>
      </c>
      <c r="L182" s="18">
        <v>6410</v>
      </c>
      <c r="M182" s="18" t="s">
        <v>159</v>
      </c>
      <c r="N182" s="18" t="s">
        <v>182</v>
      </c>
      <c r="O182" s="19">
        <v>14.9597658918</v>
      </c>
      <c r="P182" s="19">
        <v>6.0540000000000003</v>
      </c>
      <c r="Q182" s="18" t="s">
        <v>161</v>
      </c>
      <c r="R182" s="18" t="s">
        <v>162</v>
      </c>
      <c r="S182" s="18">
        <v>16</v>
      </c>
      <c r="T182" s="18">
        <v>60</v>
      </c>
      <c r="U182" s="18" t="s">
        <v>71</v>
      </c>
      <c r="V182" s="18" t="s">
        <v>74</v>
      </c>
      <c r="W182" s="18" t="s">
        <v>75</v>
      </c>
      <c r="X182" s="20">
        <v>0.41099999999999998</v>
      </c>
      <c r="Y182" s="20">
        <v>3.7010000000000001</v>
      </c>
      <c r="Z182" s="20">
        <v>0.47</v>
      </c>
      <c r="AA182" s="20">
        <v>0.505</v>
      </c>
      <c r="AB182" s="20">
        <f t="shared" si="4"/>
        <v>1.31874282</v>
      </c>
      <c r="AC182" s="20">
        <f t="shared" si="5"/>
        <v>11.09089773</v>
      </c>
    </row>
    <row r="183" spans="1:29" x14ac:dyDescent="0.25">
      <c r="A183" s="18">
        <v>7</v>
      </c>
      <c r="B183" s="18">
        <v>328</v>
      </c>
      <c r="C183" s="18" t="s">
        <v>178</v>
      </c>
      <c r="D183" s="18" t="s">
        <v>179</v>
      </c>
      <c r="E183" s="18" t="s">
        <v>180</v>
      </c>
      <c r="F183" s="18" t="s">
        <v>157</v>
      </c>
      <c r="G183" s="18" t="s">
        <v>181</v>
      </c>
      <c r="H183" s="18">
        <v>45498</v>
      </c>
      <c r="I183" s="18">
        <v>45499</v>
      </c>
      <c r="J183" s="18">
        <v>45429</v>
      </c>
      <c r="K183" s="18">
        <v>6410</v>
      </c>
      <c r="L183" s="18">
        <v>6410</v>
      </c>
      <c r="M183" s="18" t="s">
        <v>159</v>
      </c>
      <c r="N183" s="18" t="s">
        <v>182</v>
      </c>
      <c r="O183" s="19">
        <v>54.695314726600003</v>
      </c>
      <c r="P183" s="19">
        <v>22.134399999999999</v>
      </c>
      <c r="Q183" s="18" t="s">
        <v>161</v>
      </c>
      <c r="R183" s="18" t="s">
        <v>162</v>
      </c>
      <c r="S183" s="18">
        <v>16</v>
      </c>
      <c r="T183" s="18">
        <v>60</v>
      </c>
      <c r="U183" s="18" t="s">
        <v>71</v>
      </c>
      <c r="V183" s="18" t="s">
        <v>74</v>
      </c>
      <c r="W183" s="18" t="s">
        <v>75</v>
      </c>
      <c r="X183" s="20">
        <v>0.41099999999999998</v>
      </c>
      <c r="Y183" s="20">
        <v>3.7010000000000001</v>
      </c>
      <c r="Z183" s="20">
        <v>0.47</v>
      </c>
      <c r="AA183" s="20">
        <v>0.505</v>
      </c>
      <c r="AB183" s="20">
        <f t="shared" si="4"/>
        <v>4.821536351999999</v>
      </c>
      <c r="AC183" s="20">
        <f t="shared" si="5"/>
        <v>40.550110128</v>
      </c>
    </row>
    <row r="184" spans="1:29" x14ac:dyDescent="0.25">
      <c r="A184" s="18">
        <v>7</v>
      </c>
      <c r="B184" s="18">
        <v>328</v>
      </c>
      <c r="C184" s="18" t="s">
        <v>178</v>
      </c>
      <c r="D184" s="18" t="s">
        <v>179</v>
      </c>
      <c r="E184" s="18" t="s">
        <v>180</v>
      </c>
      <c r="F184" s="18" t="s">
        <v>157</v>
      </c>
      <c r="G184" s="18" t="s">
        <v>181</v>
      </c>
      <c r="H184" s="18">
        <v>45499</v>
      </c>
      <c r="I184" s="18">
        <v>45500</v>
      </c>
      <c r="J184" s="18">
        <v>45430</v>
      </c>
      <c r="K184" s="18">
        <v>6410</v>
      </c>
      <c r="L184" s="18">
        <v>6410</v>
      </c>
      <c r="M184" s="18" t="s">
        <v>159</v>
      </c>
      <c r="N184" s="18" t="s">
        <v>182</v>
      </c>
      <c r="O184" s="19">
        <v>6.8304274440299997</v>
      </c>
      <c r="P184" s="19">
        <v>2.7641800000000001</v>
      </c>
      <c r="Q184" s="18" t="s">
        <v>161</v>
      </c>
      <c r="R184" s="18" t="s">
        <v>162</v>
      </c>
      <c r="S184" s="18">
        <v>16</v>
      </c>
      <c r="T184" s="18">
        <v>60</v>
      </c>
      <c r="U184" s="18" t="s">
        <v>71</v>
      </c>
      <c r="V184" s="18" t="s">
        <v>74</v>
      </c>
      <c r="W184" s="18" t="s">
        <v>75</v>
      </c>
      <c r="X184" s="20">
        <v>0.41099999999999998</v>
      </c>
      <c r="Y184" s="20">
        <v>3.7010000000000001</v>
      </c>
      <c r="Z184" s="20">
        <v>0.47</v>
      </c>
      <c r="AA184" s="20">
        <v>0.505</v>
      </c>
      <c r="AB184" s="20">
        <f t="shared" si="4"/>
        <v>0.60212132940000007</v>
      </c>
      <c r="AC184" s="20">
        <f t="shared" si="5"/>
        <v>5.0639639391000006</v>
      </c>
    </row>
    <row r="185" spans="1:29" x14ac:dyDescent="0.25">
      <c r="A185" s="18">
        <v>7</v>
      </c>
      <c r="B185" s="18">
        <v>328</v>
      </c>
      <c r="C185" s="18" t="s">
        <v>178</v>
      </c>
      <c r="D185" s="18" t="s">
        <v>179</v>
      </c>
      <c r="E185" s="18" t="s">
        <v>180</v>
      </c>
      <c r="F185" s="18" t="s">
        <v>157</v>
      </c>
      <c r="G185" s="18" t="s">
        <v>181</v>
      </c>
      <c r="H185" s="18">
        <v>45500</v>
      </c>
      <c r="I185" s="18">
        <v>45501</v>
      </c>
      <c r="J185" s="18">
        <v>45431</v>
      </c>
      <c r="K185" s="18">
        <v>6410</v>
      </c>
      <c r="L185" s="18">
        <v>6410</v>
      </c>
      <c r="M185" s="18" t="s">
        <v>159</v>
      </c>
      <c r="N185" s="18" t="s">
        <v>182</v>
      </c>
      <c r="O185" s="19">
        <v>2.51318852108</v>
      </c>
      <c r="P185" s="19">
        <v>1.01705</v>
      </c>
      <c r="Q185" s="18" t="s">
        <v>161</v>
      </c>
      <c r="R185" s="18" t="s">
        <v>162</v>
      </c>
      <c r="S185" s="18">
        <v>16</v>
      </c>
      <c r="T185" s="18">
        <v>60</v>
      </c>
      <c r="U185" s="18" t="s">
        <v>71</v>
      </c>
      <c r="V185" s="18" t="s">
        <v>74</v>
      </c>
      <c r="W185" s="18" t="s">
        <v>75</v>
      </c>
      <c r="X185" s="20">
        <v>0.41099999999999998</v>
      </c>
      <c r="Y185" s="20">
        <v>3.7010000000000001</v>
      </c>
      <c r="Z185" s="20">
        <v>0.47</v>
      </c>
      <c r="AA185" s="20">
        <v>0.505</v>
      </c>
      <c r="AB185" s="20">
        <f t="shared" si="4"/>
        <v>0.2215440015</v>
      </c>
      <c r="AC185" s="20">
        <f t="shared" si="5"/>
        <v>1.8632305147499999</v>
      </c>
    </row>
    <row r="186" spans="1:29" x14ac:dyDescent="0.25">
      <c r="A186" s="18">
        <v>7</v>
      </c>
      <c r="B186" s="18">
        <v>328</v>
      </c>
      <c r="C186" s="18" t="s">
        <v>178</v>
      </c>
      <c r="D186" s="18" t="s">
        <v>179</v>
      </c>
      <c r="E186" s="18" t="s">
        <v>180</v>
      </c>
      <c r="F186" s="18" t="s">
        <v>157</v>
      </c>
      <c r="G186" s="18" t="s">
        <v>181</v>
      </c>
      <c r="H186" s="18">
        <v>45501</v>
      </c>
      <c r="I186" s="18">
        <v>45502</v>
      </c>
      <c r="J186" s="18">
        <v>45432</v>
      </c>
      <c r="K186" s="18">
        <v>6410</v>
      </c>
      <c r="L186" s="18">
        <v>6410</v>
      </c>
      <c r="M186" s="18" t="s">
        <v>159</v>
      </c>
      <c r="N186" s="18" t="s">
        <v>182</v>
      </c>
      <c r="O186" s="19">
        <v>1.67172145028</v>
      </c>
      <c r="P186" s="19">
        <v>0.67652199999999996</v>
      </c>
      <c r="Q186" s="18" t="s">
        <v>161</v>
      </c>
      <c r="R186" s="18" t="s">
        <v>162</v>
      </c>
      <c r="S186" s="18">
        <v>16</v>
      </c>
      <c r="T186" s="18">
        <v>60</v>
      </c>
      <c r="U186" s="18" t="s">
        <v>71</v>
      </c>
      <c r="V186" s="18" t="s">
        <v>74</v>
      </c>
      <c r="W186" s="18" t="s">
        <v>75</v>
      </c>
      <c r="X186" s="20">
        <v>0.41099999999999998</v>
      </c>
      <c r="Y186" s="20">
        <v>3.7010000000000001</v>
      </c>
      <c r="Z186" s="20">
        <v>0.47</v>
      </c>
      <c r="AA186" s="20">
        <v>0.505</v>
      </c>
      <c r="AB186" s="20">
        <f t="shared" si="4"/>
        <v>0.14736678725999999</v>
      </c>
      <c r="AC186" s="20">
        <f t="shared" si="5"/>
        <v>1.2393849213899999</v>
      </c>
    </row>
    <row r="187" spans="1:29" x14ac:dyDescent="0.25">
      <c r="A187" s="18">
        <v>7</v>
      </c>
      <c r="B187" s="18">
        <v>328</v>
      </c>
      <c r="C187" s="18" t="s">
        <v>178</v>
      </c>
      <c r="D187" s="18" t="s">
        <v>179</v>
      </c>
      <c r="E187" s="18" t="s">
        <v>180</v>
      </c>
      <c r="F187" s="18" t="s">
        <v>157</v>
      </c>
      <c r="G187" s="18" t="s">
        <v>181</v>
      </c>
      <c r="H187" s="18">
        <v>45502</v>
      </c>
      <c r="I187" s="18">
        <v>45503</v>
      </c>
      <c r="J187" s="18">
        <v>45433</v>
      </c>
      <c r="K187" s="18">
        <v>6410</v>
      </c>
      <c r="L187" s="18">
        <v>6410</v>
      </c>
      <c r="M187" s="18" t="s">
        <v>159</v>
      </c>
      <c r="N187" s="18" t="s">
        <v>182</v>
      </c>
      <c r="O187" s="19">
        <v>1.8765907262999999</v>
      </c>
      <c r="P187" s="19">
        <v>0.75942900000000002</v>
      </c>
      <c r="Q187" s="18" t="s">
        <v>161</v>
      </c>
      <c r="R187" s="18" t="s">
        <v>162</v>
      </c>
      <c r="S187" s="18">
        <v>16</v>
      </c>
      <c r="T187" s="18">
        <v>60</v>
      </c>
      <c r="U187" s="18" t="s">
        <v>71</v>
      </c>
      <c r="V187" s="18" t="s">
        <v>74</v>
      </c>
      <c r="W187" s="18" t="s">
        <v>75</v>
      </c>
      <c r="X187" s="20">
        <v>0.41099999999999998</v>
      </c>
      <c r="Y187" s="20">
        <v>3.7010000000000001</v>
      </c>
      <c r="Z187" s="20">
        <v>0.47</v>
      </c>
      <c r="AA187" s="20">
        <v>0.505</v>
      </c>
      <c r="AB187" s="20">
        <f t="shared" si="4"/>
        <v>0.16542641907000002</v>
      </c>
      <c r="AC187" s="20">
        <f t="shared" si="5"/>
        <v>1.391270130855</v>
      </c>
    </row>
    <row r="188" spans="1:29" x14ac:dyDescent="0.25">
      <c r="A188" s="18">
        <v>7</v>
      </c>
      <c r="B188" s="18">
        <v>328</v>
      </c>
      <c r="C188" s="18" t="s">
        <v>178</v>
      </c>
      <c r="D188" s="18" t="s">
        <v>179</v>
      </c>
      <c r="E188" s="18" t="s">
        <v>180</v>
      </c>
      <c r="F188" s="18" t="s">
        <v>157</v>
      </c>
      <c r="G188" s="18" t="s">
        <v>181</v>
      </c>
      <c r="H188" s="18">
        <v>45503</v>
      </c>
      <c r="I188" s="18">
        <v>45504</v>
      </c>
      <c r="J188" s="18">
        <v>45434</v>
      </c>
      <c r="K188" s="18">
        <v>6410</v>
      </c>
      <c r="L188" s="18">
        <v>6410</v>
      </c>
      <c r="M188" s="18" t="s">
        <v>159</v>
      </c>
      <c r="N188" s="18" t="s">
        <v>182</v>
      </c>
      <c r="O188" s="19">
        <v>7.9107823559500003</v>
      </c>
      <c r="P188" s="19">
        <v>3.2013799999999999</v>
      </c>
      <c r="Q188" s="18" t="s">
        <v>161</v>
      </c>
      <c r="R188" s="18" t="s">
        <v>162</v>
      </c>
      <c r="S188" s="18">
        <v>16</v>
      </c>
      <c r="T188" s="18">
        <v>60</v>
      </c>
      <c r="U188" s="18" t="s">
        <v>71</v>
      </c>
      <c r="V188" s="18" t="s">
        <v>74</v>
      </c>
      <c r="W188" s="18" t="s">
        <v>75</v>
      </c>
      <c r="X188" s="20">
        <v>0.41099999999999998</v>
      </c>
      <c r="Y188" s="20">
        <v>3.7010000000000001</v>
      </c>
      <c r="Z188" s="20">
        <v>0.47</v>
      </c>
      <c r="AA188" s="20">
        <v>0.505</v>
      </c>
      <c r="AB188" s="20">
        <f t="shared" si="4"/>
        <v>0.6973566054</v>
      </c>
      <c r="AC188" s="20">
        <f t="shared" si="5"/>
        <v>5.8649121530999997</v>
      </c>
    </row>
    <row r="189" spans="1:29" x14ac:dyDescent="0.25">
      <c r="A189" s="18">
        <v>7</v>
      </c>
      <c r="B189" s="18">
        <v>328</v>
      </c>
      <c r="C189" s="18" t="s">
        <v>178</v>
      </c>
      <c r="D189" s="18" t="s">
        <v>179</v>
      </c>
      <c r="E189" s="18" t="s">
        <v>180</v>
      </c>
      <c r="F189" s="18" t="s">
        <v>157</v>
      </c>
      <c r="G189" s="18" t="s">
        <v>181</v>
      </c>
      <c r="H189" s="18">
        <v>45504</v>
      </c>
      <c r="I189" s="18">
        <v>45505</v>
      </c>
      <c r="J189" s="18">
        <v>45435</v>
      </c>
      <c r="K189" s="18">
        <v>6410</v>
      </c>
      <c r="L189" s="18">
        <v>6410</v>
      </c>
      <c r="M189" s="18" t="s">
        <v>159</v>
      </c>
      <c r="N189" s="18" t="s">
        <v>182</v>
      </c>
      <c r="O189" s="19">
        <v>1.8863721010200001</v>
      </c>
      <c r="P189" s="19">
        <v>0.76338799999999996</v>
      </c>
      <c r="Q189" s="18" t="s">
        <v>161</v>
      </c>
      <c r="R189" s="18" t="s">
        <v>162</v>
      </c>
      <c r="S189" s="18">
        <v>16</v>
      </c>
      <c r="T189" s="18">
        <v>60</v>
      </c>
      <c r="U189" s="18" t="s">
        <v>71</v>
      </c>
      <c r="V189" s="18" t="s">
        <v>74</v>
      </c>
      <c r="W189" s="18" t="s">
        <v>75</v>
      </c>
      <c r="X189" s="20">
        <v>0.41099999999999998</v>
      </c>
      <c r="Y189" s="20">
        <v>3.7010000000000001</v>
      </c>
      <c r="Z189" s="20">
        <v>0.47</v>
      </c>
      <c r="AA189" s="20">
        <v>0.505</v>
      </c>
      <c r="AB189" s="20">
        <f t="shared" si="4"/>
        <v>0.16628880803999999</v>
      </c>
      <c r="AC189" s="20">
        <f t="shared" si="5"/>
        <v>1.3985229990599999</v>
      </c>
    </row>
    <row r="190" spans="1:29" x14ac:dyDescent="0.25">
      <c r="A190" s="18">
        <v>7</v>
      </c>
      <c r="B190" s="18">
        <v>328</v>
      </c>
      <c r="C190" s="18" t="s">
        <v>178</v>
      </c>
      <c r="D190" s="18" t="s">
        <v>179</v>
      </c>
      <c r="E190" s="18" t="s">
        <v>180</v>
      </c>
      <c r="F190" s="18" t="s">
        <v>157</v>
      </c>
      <c r="G190" s="18" t="s">
        <v>181</v>
      </c>
      <c r="H190" s="18">
        <v>45505</v>
      </c>
      <c r="I190" s="18">
        <v>45506</v>
      </c>
      <c r="J190" s="18">
        <v>45436</v>
      </c>
      <c r="K190" s="18">
        <v>6410</v>
      </c>
      <c r="L190" s="18">
        <v>6410</v>
      </c>
      <c r="M190" s="18" t="s">
        <v>159</v>
      </c>
      <c r="N190" s="18" t="s">
        <v>182</v>
      </c>
      <c r="O190" s="19">
        <v>2.8916773024700002</v>
      </c>
      <c r="P190" s="19">
        <v>1.17022</v>
      </c>
      <c r="Q190" s="18" t="s">
        <v>161</v>
      </c>
      <c r="R190" s="18" t="s">
        <v>162</v>
      </c>
      <c r="S190" s="18">
        <v>16</v>
      </c>
      <c r="T190" s="18">
        <v>60</v>
      </c>
      <c r="U190" s="18" t="s">
        <v>71</v>
      </c>
      <c r="V190" s="18" t="s">
        <v>74</v>
      </c>
      <c r="W190" s="18" t="s">
        <v>75</v>
      </c>
      <c r="X190" s="20">
        <v>0.41099999999999998</v>
      </c>
      <c r="Y190" s="20">
        <v>3.7010000000000001</v>
      </c>
      <c r="Z190" s="20">
        <v>0.47</v>
      </c>
      <c r="AA190" s="20">
        <v>0.505</v>
      </c>
      <c r="AB190" s="20">
        <f t="shared" si="4"/>
        <v>0.25490902260000003</v>
      </c>
      <c r="AC190" s="20">
        <f t="shared" si="5"/>
        <v>2.1438371889000001</v>
      </c>
    </row>
    <row r="191" spans="1:29" x14ac:dyDescent="0.25">
      <c r="A191" s="18">
        <v>7</v>
      </c>
      <c r="B191" s="18">
        <v>328</v>
      </c>
      <c r="C191" s="18" t="s">
        <v>178</v>
      </c>
      <c r="D191" s="18" t="s">
        <v>179</v>
      </c>
      <c r="E191" s="18" t="s">
        <v>180</v>
      </c>
      <c r="F191" s="18" t="s">
        <v>157</v>
      </c>
      <c r="G191" s="18" t="s">
        <v>181</v>
      </c>
      <c r="H191" s="18">
        <v>45506</v>
      </c>
      <c r="I191" s="18">
        <v>45507</v>
      </c>
      <c r="J191" s="18">
        <v>45437</v>
      </c>
      <c r="K191" s="18">
        <v>6410</v>
      </c>
      <c r="L191" s="18">
        <v>6410</v>
      </c>
      <c r="M191" s="18" t="s">
        <v>159</v>
      </c>
      <c r="N191" s="18" t="s">
        <v>182</v>
      </c>
      <c r="O191" s="19">
        <v>2.1003830114299999</v>
      </c>
      <c r="P191" s="19">
        <v>0.84999499999999995</v>
      </c>
      <c r="Q191" s="18" t="s">
        <v>161</v>
      </c>
      <c r="R191" s="18" t="s">
        <v>162</v>
      </c>
      <c r="S191" s="18">
        <v>16</v>
      </c>
      <c r="T191" s="18">
        <v>60</v>
      </c>
      <c r="U191" s="18" t="s">
        <v>71</v>
      </c>
      <c r="V191" s="18" t="s">
        <v>74</v>
      </c>
      <c r="W191" s="18" t="s">
        <v>75</v>
      </c>
      <c r="X191" s="20">
        <v>0.41099999999999998</v>
      </c>
      <c r="Y191" s="20">
        <v>3.7010000000000001</v>
      </c>
      <c r="Z191" s="20">
        <v>0.47</v>
      </c>
      <c r="AA191" s="20">
        <v>0.505</v>
      </c>
      <c r="AB191" s="20">
        <f t="shared" si="4"/>
        <v>0.18515441084999998</v>
      </c>
      <c r="AC191" s="20">
        <f t="shared" si="5"/>
        <v>1.5571865900249999</v>
      </c>
    </row>
    <row r="192" spans="1:29" x14ac:dyDescent="0.25">
      <c r="A192" s="18">
        <v>7</v>
      </c>
      <c r="B192" s="18">
        <v>328</v>
      </c>
      <c r="C192" s="18" t="s">
        <v>178</v>
      </c>
      <c r="D192" s="18" t="s">
        <v>179</v>
      </c>
      <c r="E192" s="18" t="s">
        <v>180</v>
      </c>
      <c r="F192" s="18" t="s">
        <v>157</v>
      </c>
      <c r="G192" s="18" t="s">
        <v>181</v>
      </c>
      <c r="H192" s="18">
        <v>45507</v>
      </c>
      <c r="I192" s="18">
        <v>45508</v>
      </c>
      <c r="J192" s="18">
        <v>45438</v>
      </c>
      <c r="K192" s="18">
        <v>6410</v>
      </c>
      <c r="L192" s="18">
        <v>6410</v>
      </c>
      <c r="M192" s="18" t="s">
        <v>159</v>
      </c>
      <c r="N192" s="18" t="s">
        <v>182</v>
      </c>
      <c r="O192" s="19">
        <v>3.1093650372299999</v>
      </c>
      <c r="P192" s="19">
        <v>1.2583200000000001</v>
      </c>
      <c r="Q192" s="18" t="s">
        <v>161</v>
      </c>
      <c r="R192" s="18" t="s">
        <v>162</v>
      </c>
      <c r="S192" s="18">
        <v>16</v>
      </c>
      <c r="T192" s="18">
        <v>60</v>
      </c>
      <c r="U192" s="18" t="s">
        <v>71</v>
      </c>
      <c r="V192" s="18" t="s">
        <v>74</v>
      </c>
      <c r="W192" s="18" t="s">
        <v>75</v>
      </c>
      <c r="X192" s="20">
        <v>0.41099999999999998</v>
      </c>
      <c r="Y192" s="20">
        <v>3.7010000000000001</v>
      </c>
      <c r="Z192" s="20">
        <v>0.47</v>
      </c>
      <c r="AA192" s="20">
        <v>0.505</v>
      </c>
      <c r="AB192" s="20">
        <f t="shared" si="4"/>
        <v>0.27409984560000006</v>
      </c>
      <c r="AC192" s="20">
        <f t="shared" si="5"/>
        <v>2.3052359484</v>
      </c>
    </row>
    <row r="193" spans="1:29" x14ac:dyDescent="0.25">
      <c r="A193" s="18">
        <v>7</v>
      </c>
      <c r="B193" s="18">
        <v>328</v>
      </c>
      <c r="C193" s="18" t="s">
        <v>178</v>
      </c>
      <c r="D193" s="18" t="s">
        <v>179</v>
      </c>
      <c r="E193" s="18" t="s">
        <v>180</v>
      </c>
      <c r="F193" s="18" t="s">
        <v>157</v>
      </c>
      <c r="G193" s="18" t="s">
        <v>181</v>
      </c>
      <c r="H193" s="18">
        <v>45508</v>
      </c>
      <c r="I193" s="18">
        <v>45509</v>
      </c>
      <c r="J193" s="18">
        <v>45439</v>
      </c>
      <c r="K193" s="18">
        <v>6410</v>
      </c>
      <c r="L193" s="18">
        <v>6410</v>
      </c>
      <c r="M193" s="18" t="s">
        <v>159</v>
      </c>
      <c r="N193" s="18" t="s">
        <v>182</v>
      </c>
      <c r="O193" s="19">
        <v>3.8693966149099999</v>
      </c>
      <c r="P193" s="19">
        <v>1.56589</v>
      </c>
      <c r="Q193" s="18" t="s">
        <v>161</v>
      </c>
      <c r="R193" s="18" t="s">
        <v>162</v>
      </c>
      <c r="S193" s="18">
        <v>16</v>
      </c>
      <c r="T193" s="18">
        <v>60</v>
      </c>
      <c r="U193" s="18" t="s">
        <v>71</v>
      </c>
      <c r="V193" s="18" t="s">
        <v>74</v>
      </c>
      <c r="W193" s="18" t="s">
        <v>75</v>
      </c>
      <c r="X193" s="20">
        <v>0.41099999999999998</v>
      </c>
      <c r="Y193" s="20">
        <v>3.7010000000000001</v>
      </c>
      <c r="Z193" s="20">
        <v>0.47</v>
      </c>
      <c r="AA193" s="20">
        <v>0.505</v>
      </c>
      <c r="AB193" s="20">
        <f t="shared" si="4"/>
        <v>0.3410978187</v>
      </c>
      <c r="AC193" s="20">
        <f t="shared" si="5"/>
        <v>2.86870265055</v>
      </c>
    </row>
    <row r="194" spans="1:29" x14ac:dyDescent="0.25">
      <c r="A194" s="18">
        <v>7</v>
      </c>
      <c r="B194" s="18">
        <v>328</v>
      </c>
      <c r="C194" s="18" t="s">
        <v>178</v>
      </c>
      <c r="D194" s="18" t="s">
        <v>179</v>
      </c>
      <c r="E194" s="18" t="s">
        <v>180</v>
      </c>
      <c r="F194" s="18" t="s">
        <v>157</v>
      </c>
      <c r="G194" s="18" t="s">
        <v>181</v>
      </c>
      <c r="H194" s="18">
        <v>45509</v>
      </c>
      <c r="I194" s="18">
        <v>45510</v>
      </c>
      <c r="J194" s="18">
        <v>45440</v>
      </c>
      <c r="K194" s="18">
        <v>6410</v>
      </c>
      <c r="L194" s="18">
        <v>6410</v>
      </c>
      <c r="M194" s="18" t="s">
        <v>159</v>
      </c>
      <c r="N194" s="18" t="s">
        <v>182</v>
      </c>
      <c r="O194" s="19">
        <v>3.2037124329200002</v>
      </c>
      <c r="P194" s="19">
        <v>1.2965</v>
      </c>
      <c r="Q194" s="18" t="s">
        <v>161</v>
      </c>
      <c r="R194" s="18" t="s">
        <v>162</v>
      </c>
      <c r="S194" s="18">
        <v>16</v>
      </c>
      <c r="T194" s="18">
        <v>60</v>
      </c>
      <c r="U194" s="18" t="s">
        <v>71</v>
      </c>
      <c r="V194" s="18" t="s">
        <v>74</v>
      </c>
      <c r="W194" s="18" t="s">
        <v>75</v>
      </c>
      <c r="X194" s="20">
        <v>0.41099999999999998</v>
      </c>
      <c r="Y194" s="20">
        <v>3.7010000000000001</v>
      </c>
      <c r="Z194" s="20">
        <v>0.47</v>
      </c>
      <c r="AA194" s="20">
        <v>0.505</v>
      </c>
      <c r="AB194" s="20">
        <f t="shared" ref="AB194:AB257" si="6">P194*X194*(1-Z194)</f>
        <v>0.28241659499999999</v>
      </c>
      <c r="AC194" s="20">
        <f t="shared" ref="AC194:AC257" si="7">P194*Y194*(1-AA194)</f>
        <v>2.3751815175000002</v>
      </c>
    </row>
    <row r="195" spans="1:29" x14ac:dyDescent="0.25">
      <c r="A195" s="18">
        <v>7</v>
      </c>
      <c r="B195" s="18">
        <v>328</v>
      </c>
      <c r="C195" s="18" t="s">
        <v>178</v>
      </c>
      <c r="D195" s="18" t="s">
        <v>179</v>
      </c>
      <c r="E195" s="18" t="s">
        <v>180</v>
      </c>
      <c r="F195" s="18" t="s">
        <v>157</v>
      </c>
      <c r="G195" s="18" t="s">
        <v>181</v>
      </c>
      <c r="H195" s="18">
        <v>45510</v>
      </c>
      <c r="I195" s="18">
        <v>45511</v>
      </c>
      <c r="J195" s="18">
        <v>45441</v>
      </c>
      <c r="K195" s="18">
        <v>6410</v>
      </c>
      <c r="L195" s="18">
        <v>6410</v>
      </c>
      <c r="M195" s="18" t="s">
        <v>159</v>
      </c>
      <c r="N195" s="18" t="s">
        <v>182</v>
      </c>
      <c r="O195" s="19">
        <v>2.0161524285499999</v>
      </c>
      <c r="P195" s="19">
        <v>0.81590799999999997</v>
      </c>
      <c r="Q195" s="18" t="s">
        <v>161</v>
      </c>
      <c r="R195" s="18" t="s">
        <v>162</v>
      </c>
      <c r="S195" s="18">
        <v>16</v>
      </c>
      <c r="T195" s="18">
        <v>60</v>
      </c>
      <c r="U195" s="18" t="s">
        <v>71</v>
      </c>
      <c r="V195" s="18" t="s">
        <v>74</v>
      </c>
      <c r="W195" s="18" t="s">
        <v>75</v>
      </c>
      <c r="X195" s="20">
        <v>0.41099999999999998</v>
      </c>
      <c r="Y195" s="20">
        <v>3.7010000000000001</v>
      </c>
      <c r="Z195" s="20">
        <v>0.47</v>
      </c>
      <c r="AA195" s="20">
        <v>0.505</v>
      </c>
      <c r="AB195" s="20">
        <f t="shared" si="6"/>
        <v>0.17772923964000001</v>
      </c>
      <c r="AC195" s="20">
        <f t="shared" si="7"/>
        <v>1.4947393764599999</v>
      </c>
    </row>
    <row r="196" spans="1:29" x14ac:dyDescent="0.25">
      <c r="A196" s="18">
        <v>7</v>
      </c>
      <c r="B196" s="18">
        <v>328</v>
      </c>
      <c r="C196" s="18" t="s">
        <v>178</v>
      </c>
      <c r="D196" s="18" t="s">
        <v>179</v>
      </c>
      <c r="E196" s="18" t="s">
        <v>180</v>
      </c>
      <c r="F196" s="18" t="s">
        <v>157</v>
      </c>
      <c r="G196" s="18" t="s">
        <v>181</v>
      </c>
      <c r="H196" s="18">
        <v>45511</v>
      </c>
      <c r="I196" s="18">
        <v>45512</v>
      </c>
      <c r="J196" s="18">
        <v>45442</v>
      </c>
      <c r="K196" s="18">
        <v>6410</v>
      </c>
      <c r="L196" s="18">
        <v>6410</v>
      </c>
      <c r="M196" s="18" t="s">
        <v>159</v>
      </c>
      <c r="N196" s="18" t="s">
        <v>182</v>
      </c>
      <c r="O196" s="19">
        <v>1.7422646399299999</v>
      </c>
      <c r="P196" s="19">
        <v>0.70506899999999995</v>
      </c>
      <c r="Q196" s="18" t="s">
        <v>161</v>
      </c>
      <c r="R196" s="18" t="s">
        <v>162</v>
      </c>
      <c r="S196" s="18">
        <v>16</v>
      </c>
      <c r="T196" s="18">
        <v>60</v>
      </c>
      <c r="U196" s="18" t="s">
        <v>71</v>
      </c>
      <c r="V196" s="18" t="s">
        <v>74</v>
      </c>
      <c r="W196" s="18" t="s">
        <v>75</v>
      </c>
      <c r="X196" s="20">
        <v>0.41099999999999998</v>
      </c>
      <c r="Y196" s="20">
        <v>3.7010000000000001</v>
      </c>
      <c r="Z196" s="20">
        <v>0.47</v>
      </c>
      <c r="AA196" s="20">
        <v>0.505</v>
      </c>
      <c r="AB196" s="20">
        <f t="shared" si="6"/>
        <v>0.15358518026999998</v>
      </c>
      <c r="AC196" s="20">
        <f t="shared" si="7"/>
        <v>1.291682882655</v>
      </c>
    </row>
    <row r="197" spans="1:29" x14ac:dyDescent="0.25">
      <c r="A197" s="18">
        <v>7</v>
      </c>
      <c r="B197" s="18">
        <v>328</v>
      </c>
      <c r="C197" s="18" t="s">
        <v>178</v>
      </c>
      <c r="D197" s="18" t="s">
        <v>179</v>
      </c>
      <c r="E197" s="18" t="s">
        <v>180</v>
      </c>
      <c r="F197" s="18" t="s">
        <v>157</v>
      </c>
      <c r="G197" s="18" t="s">
        <v>181</v>
      </c>
      <c r="H197" s="18">
        <v>45512</v>
      </c>
      <c r="I197" s="18">
        <v>45513</v>
      </c>
      <c r="J197" s="18">
        <v>45443</v>
      </c>
      <c r="K197" s="18">
        <v>6410</v>
      </c>
      <c r="L197" s="18">
        <v>6410</v>
      </c>
      <c r="M197" s="18" t="s">
        <v>159</v>
      </c>
      <c r="N197" s="18" t="s">
        <v>182</v>
      </c>
      <c r="O197" s="19">
        <v>2.7624065583899999</v>
      </c>
      <c r="P197" s="19">
        <v>1.11791</v>
      </c>
      <c r="Q197" s="18" t="s">
        <v>161</v>
      </c>
      <c r="R197" s="18" t="s">
        <v>162</v>
      </c>
      <c r="S197" s="18">
        <v>16</v>
      </c>
      <c r="T197" s="18">
        <v>60</v>
      </c>
      <c r="U197" s="18" t="s">
        <v>71</v>
      </c>
      <c r="V197" s="18" t="s">
        <v>74</v>
      </c>
      <c r="W197" s="18" t="s">
        <v>75</v>
      </c>
      <c r="X197" s="20">
        <v>0.41099999999999998</v>
      </c>
      <c r="Y197" s="20">
        <v>3.7010000000000001</v>
      </c>
      <c r="Z197" s="20">
        <v>0.47</v>
      </c>
      <c r="AA197" s="20">
        <v>0.505</v>
      </c>
      <c r="AB197" s="20">
        <f t="shared" si="6"/>
        <v>0.2435143353</v>
      </c>
      <c r="AC197" s="20">
        <f t="shared" si="7"/>
        <v>2.0480055304499998</v>
      </c>
    </row>
    <row r="198" spans="1:29" x14ac:dyDescent="0.25">
      <c r="A198" s="18">
        <v>7</v>
      </c>
      <c r="B198" s="18">
        <v>328</v>
      </c>
      <c r="C198" s="18" t="s">
        <v>178</v>
      </c>
      <c r="D198" s="18" t="s">
        <v>179</v>
      </c>
      <c r="E198" s="18" t="s">
        <v>180</v>
      </c>
      <c r="F198" s="18" t="s">
        <v>157</v>
      </c>
      <c r="G198" s="18" t="s">
        <v>181</v>
      </c>
      <c r="H198" s="18">
        <v>45513</v>
      </c>
      <c r="I198" s="18">
        <v>45514</v>
      </c>
      <c r="J198" s="18">
        <v>45444</v>
      </c>
      <c r="K198" s="18">
        <v>6410</v>
      </c>
      <c r="L198" s="18">
        <v>6410</v>
      </c>
      <c r="M198" s="18" t="s">
        <v>159</v>
      </c>
      <c r="N198" s="18" t="s">
        <v>182</v>
      </c>
      <c r="O198" s="19">
        <v>12.541923866899999</v>
      </c>
      <c r="P198" s="19">
        <v>5.0755400000000002</v>
      </c>
      <c r="Q198" s="18" t="s">
        <v>161</v>
      </c>
      <c r="R198" s="18" t="s">
        <v>162</v>
      </c>
      <c r="S198" s="18">
        <v>16</v>
      </c>
      <c r="T198" s="18">
        <v>60</v>
      </c>
      <c r="U198" s="18" t="s">
        <v>71</v>
      </c>
      <c r="V198" s="18" t="s">
        <v>74</v>
      </c>
      <c r="W198" s="18" t="s">
        <v>75</v>
      </c>
      <c r="X198" s="20">
        <v>0.41099999999999998</v>
      </c>
      <c r="Y198" s="20">
        <v>3.7010000000000001</v>
      </c>
      <c r="Z198" s="20">
        <v>0.47</v>
      </c>
      <c r="AA198" s="20">
        <v>0.505</v>
      </c>
      <c r="AB198" s="20">
        <f t="shared" si="6"/>
        <v>1.1056048782000001</v>
      </c>
      <c r="AC198" s="20">
        <f t="shared" si="7"/>
        <v>9.2983639023000002</v>
      </c>
    </row>
    <row r="199" spans="1:29" x14ac:dyDescent="0.25">
      <c r="A199" s="18">
        <v>7</v>
      </c>
      <c r="B199" s="18">
        <v>328</v>
      </c>
      <c r="C199" s="18" t="s">
        <v>178</v>
      </c>
      <c r="D199" s="18" t="s">
        <v>179</v>
      </c>
      <c r="E199" s="18" t="s">
        <v>180</v>
      </c>
      <c r="F199" s="18" t="s">
        <v>157</v>
      </c>
      <c r="G199" s="18" t="s">
        <v>181</v>
      </c>
      <c r="H199" s="18">
        <v>45514</v>
      </c>
      <c r="I199" s="18">
        <v>45515</v>
      </c>
      <c r="J199" s="18">
        <v>45445</v>
      </c>
      <c r="K199" s="18">
        <v>6410</v>
      </c>
      <c r="L199" s="18">
        <v>6410</v>
      </c>
      <c r="M199" s="18" t="s">
        <v>159</v>
      </c>
      <c r="N199" s="18" t="s">
        <v>182</v>
      </c>
      <c r="O199" s="19">
        <v>3.3828822442600002</v>
      </c>
      <c r="P199" s="19">
        <v>1.369</v>
      </c>
      <c r="Q199" s="18" t="s">
        <v>161</v>
      </c>
      <c r="R199" s="18" t="s">
        <v>162</v>
      </c>
      <c r="S199" s="18">
        <v>16</v>
      </c>
      <c r="T199" s="18">
        <v>60</v>
      </c>
      <c r="U199" s="18" t="s">
        <v>71</v>
      </c>
      <c r="V199" s="18" t="s">
        <v>74</v>
      </c>
      <c r="W199" s="18" t="s">
        <v>75</v>
      </c>
      <c r="X199" s="20">
        <v>0.41099999999999998</v>
      </c>
      <c r="Y199" s="20">
        <v>3.7010000000000001</v>
      </c>
      <c r="Z199" s="20">
        <v>0.47</v>
      </c>
      <c r="AA199" s="20">
        <v>0.505</v>
      </c>
      <c r="AB199" s="20">
        <f t="shared" si="6"/>
        <v>0.29820927000000003</v>
      </c>
      <c r="AC199" s="20">
        <f t="shared" si="7"/>
        <v>2.5080011550000001</v>
      </c>
    </row>
    <row r="200" spans="1:29" x14ac:dyDescent="0.25">
      <c r="A200" s="18">
        <v>7</v>
      </c>
      <c r="B200" s="18">
        <v>328</v>
      </c>
      <c r="C200" s="18" t="s">
        <v>178</v>
      </c>
      <c r="D200" s="18" t="s">
        <v>179</v>
      </c>
      <c r="E200" s="18" t="s">
        <v>180</v>
      </c>
      <c r="F200" s="18" t="s">
        <v>157</v>
      </c>
      <c r="G200" s="18" t="s">
        <v>181</v>
      </c>
      <c r="H200" s="18">
        <v>45515</v>
      </c>
      <c r="I200" s="18">
        <v>45516</v>
      </c>
      <c r="J200" s="18">
        <v>45446</v>
      </c>
      <c r="K200" s="18">
        <v>6410</v>
      </c>
      <c r="L200" s="18">
        <v>6410</v>
      </c>
      <c r="M200" s="18" t="s">
        <v>159</v>
      </c>
      <c r="N200" s="18" t="s">
        <v>182</v>
      </c>
      <c r="O200" s="19">
        <v>1.6337510871100001</v>
      </c>
      <c r="P200" s="19">
        <v>0.66115599999999997</v>
      </c>
      <c r="Q200" s="18" t="s">
        <v>161</v>
      </c>
      <c r="R200" s="18" t="s">
        <v>162</v>
      </c>
      <c r="S200" s="18">
        <v>16</v>
      </c>
      <c r="T200" s="18">
        <v>60</v>
      </c>
      <c r="U200" s="18" t="s">
        <v>71</v>
      </c>
      <c r="V200" s="18" t="s">
        <v>74</v>
      </c>
      <c r="W200" s="18" t="s">
        <v>75</v>
      </c>
      <c r="X200" s="20">
        <v>0.41099999999999998</v>
      </c>
      <c r="Y200" s="20">
        <v>3.7010000000000001</v>
      </c>
      <c r="Z200" s="20">
        <v>0.47</v>
      </c>
      <c r="AA200" s="20">
        <v>0.505</v>
      </c>
      <c r="AB200" s="20">
        <f t="shared" si="6"/>
        <v>0.14401961147999998</v>
      </c>
      <c r="AC200" s="20">
        <f t="shared" si="7"/>
        <v>1.21123448622</v>
      </c>
    </row>
    <row r="201" spans="1:29" x14ac:dyDescent="0.25">
      <c r="A201" s="18">
        <v>7</v>
      </c>
      <c r="B201" s="18">
        <v>328</v>
      </c>
      <c r="C201" s="18" t="s">
        <v>178</v>
      </c>
      <c r="D201" s="18" t="s">
        <v>179</v>
      </c>
      <c r="E201" s="18" t="s">
        <v>180</v>
      </c>
      <c r="F201" s="18" t="s">
        <v>157</v>
      </c>
      <c r="G201" s="18" t="s">
        <v>181</v>
      </c>
      <c r="H201" s="18">
        <v>45516</v>
      </c>
      <c r="I201" s="18">
        <v>45517</v>
      </c>
      <c r="J201" s="18">
        <v>45447</v>
      </c>
      <c r="K201" s="18">
        <v>6410</v>
      </c>
      <c r="L201" s="18">
        <v>6410</v>
      </c>
      <c r="M201" s="18" t="s">
        <v>159</v>
      </c>
      <c r="N201" s="18" t="s">
        <v>182</v>
      </c>
      <c r="O201" s="19">
        <v>3.7316799774499998</v>
      </c>
      <c r="P201" s="19">
        <v>1.5101599999999999</v>
      </c>
      <c r="Q201" s="18" t="s">
        <v>161</v>
      </c>
      <c r="R201" s="18" t="s">
        <v>162</v>
      </c>
      <c r="S201" s="18">
        <v>16</v>
      </c>
      <c r="T201" s="18">
        <v>60</v>
      </c>
      <c r="U201" s="18" t="s">
        <v>71</v>
      </c>
      <c r="V201" s="18" t="s">
        <v>74</v>
      </c>
      <c r="W201" s="18" t="s">
        <v>75</v>
      </c>
      <c r="X201" s="20">
        <v>0.41099999999999998</v>
      </c>
      <c r="Y201" s="20">
        <v>3.7010000000000001</v>
      </c>
      <c r="Z201" s="20">
        <v>0.47</v>
      </c>
      <c r="AA201" s="20">
        <v>0.505</v>
      </c>
      <c r="AB201" s="20">
        <f t="shared" si="6"/>
        <v>0.32895815279999996</v>
      </c>
      <c r="AC201" s="20">
        <f t="shared" si="7"/>
        <v>2.7666055691999998</v>
      </c>
    </row>
    <row r="202" spans="1:29" x14ac:dyDescent="0.25">
      <c r="A202" s="18">
        <v>7</v>
      </c>
      <c r="B202" s="18">
        <v>328</v>
      </c>
      <c r="C202" s="18" t="s">
        <v>178</v>
      </c>
      <c r="D202" s="18" t="s">
        <v>179</v>
      </c>
      <c r="E202" s="18" t="s">
        <v>180</v>
      </c>
      <c r="F202" s="18" t="s">
        <v>157</v>
      </c>
      <c r="G202" s="18" t="s">
        <v>181</v>
      </c>
      <c r="H202" s="18">
        <v>45517</v>
      </c>
      <c r="I202" s="18">
        <v>45518</v>
      </c>
      <c r="J202" s="18">
        <v>45448</v>
      </c>
      <c r="K202" s="18">
        <v>6410</v>
      </c>
      <c r="L202" s="18">
        <v>6410</v>
      </c>
      <c r="M202" s="18" t="s">
        <v>159</v>
      </c>
      <c r="N202" s="18" t="s">
        <v>182</v>
      </c>
      <c r="O202" s="19">
        <v>92.366643139000004</v>
      </c>
      <c r="P202" s="19">
        <v>37.3795</v>
      </c>
      <c r="Q202" s="18" t="s">
        <v>161</v>
      </c>
      <c r="R202" s="18" t="s">
        <v>162</v>
      </c>
      <c r="S202" s="18">
        <v>16</v>
      </c>
      <c r="T202" s="18">
        <v>60</v>
      </c>
      <c r="U202" s="18" t="s">
        <v>71</v>
      </c>
      <c r="V202" s="18" t="s">
        <v>74</v>
      </c>
      <c r="W202" s="18" t="s">
        <v>75</v>
      </c>
      <c r="X202" s="20">
        <v>0.41099999999999998</v>
      </c>
      <c r="Y202" s="20">
        <v>3.7010000000000001</v>
      </c>
      <c r="Z202" s="20">
        <v>0.47</v>
      </c>
      <c r="AA202" s="20">
        <v>0.505</v>
      </c>
      <c r="AB202" s="20">
        <f t="shared" si="6"/>
        <v>8.1423764849999998</v>
      </c>
      <c r="AC202" s="20">
        <f t="shared" si="7"/>
        <v>68.479057102500008</v>
      </c>
    </row>
    <row r="203" spans="1:29" x14ac:dyDescent="0.25">
      <c r="A203" s="18">
        <v>7</v>
      </c>
      <c r="B203" s="18">
        <v>328</v>
      </c>
      <c r="C203" s="18" t="s">
        <v>178</v>
      </c>
      <c r="D203" s="18" t="s">
        <v>179</v>
      </c>
      <c r="E203" s="18" t="s">
        <v>180</v>
      </c>
      <c r="F203" s="18" t="s">
        <v>157</v>
      </c>
      <c r="G203" s="18" t="s">
        <v>181</v>
      </c>
      <c r="H203" s="18">
        <v>45518</v>
      </c>
      <c r="I203" s="18">
        <v>45519</v>
      </c>
      <c r="J203" s="18">
        <v>45449</v>
      </c>
      <c r="K203" s="18">
        <v>6410</v>
      </c>
      <c r="L203" s="18">
        <v>6410</v>
      </c>
      <c r="M203" s="18" t="s">
        <v>159</v>
      </c>
      <c r="N203" s="18" t="s">
        <v>182</v>
      </c>
      <c r="O203" s="19">
        <v>2.0654814514400002</v>
      </c>
      <c r="P203" s="19">
        <v>0.83587100000000003</v>
      </c>
      <c r="Q203" s="18" t="s">
        <v>161</v>
      </c>
      <c r="R203" s="18" t="s">
        <v>162</v>
      </c>
      <c r="S203" s="18">
        <v>16</v>
      </c>
      <c r="T203" s="18">
        <v>60</v>
      </c>
      <c r="U203" s="18" t="s">
        <v>71</v>
      </c>
      <c r="V203" s="18" t="s">
        <v>74</v>
      </c>
      <c r="W203" s="18" t="s">
        <v>75</v>
      </c>
      <c r="X203" s="20">
        <v>0.41099999999999998</v>
      </c>
      <c r="Y203" s="20">
        <v>3.7010000000000001</v>
      </c>
      <c r="Z203" s="20">
        <v>0.47</v>
      </c>
      <c r="AA203" s="20">
        <v>0.505</v>
      </c>
      <c r="AB203" s="20">
        <f t="shared" si="6"/>
        <v>0.18207777992999999</v>
      </c>
      <c r="AC203" s="20">
        <f t="shared" si="7"/>
        <v>1.531311492645</v>
      </c>
    </row>
    <row r="204" spans="1:29" x14ac:dyDescent="0.25">
      <c r="A204" s="18">
        <v>7</v>
      </c>
      <c r="B204" s="18">
        <v>328</v>
      </c>
      <c r="C204" s="18" t="s">
        <v>178</v>
      </c>
      <c r="D204" s="18" t="s">
        <v>179</v>
      </c>
      <c r="E204" s="18" t="s">
        <v>180</v>
      </c>
      <c r="F204" s="18" t="s">
        <v>157</v>
      </c>
      <c r="G204" s="18" t="s">
        <v>181</v>
      </c>
      <c r="H204" s="18">
        <v>45519</v>
      </c>
      <c r="I204" s="18">
        <v>45520</v>
      </c>
      <c r="J204" s="18">
        <v>45450</v>
      </c>
      <c r="K204" s="18">
        <v>6410</v>
      </c>
      <c r="L204" s="18">
        <v>6410</v>
      </c>
      <c r="M204" s="18" t="s">
        <v>159</v>
      </c>
      <c r="N204" s="18" t="s">
        <v>182</v>
      </c>
      <c r="O204" s="19">
        <v>2.3161929621400001</v>
      </c>
      <c r="P204" s="19">
        <v>0.93733</v>
      </c>
      <c r="Q204" s="18" t="s">
        <v>161</v>
      </c>
      <c r="R204" s="18" t="s">
        <v>162</v>
      </c>
      <c r="S204" s="18">
        <v>16</v>
      </c>
      <c r="T204" s="18">
        <v>60</v>
      </c>
      <c r="U204" s="18" t="s">
        <v>71</v>
      </c>
      <c r="V204" s="18" t="s">
        <v>74</v>
      </c>
      <c r="W204" s="18" t="s">
        <v>75</v>
      </c>
      <c r="X204" s="20">
        <v>0.41099999999999998</v>
      </c>
      <c r="Y204" s="20">
        <v>3.7010000000000001</v>
      </c>
      <c r="Z204" s="20">
        <v>0.47</v>
      </c>
      <c r="AA204" s="20">
        <v>0.505</v>
      </c>
      <c r="AB204" s="20">
        <f t="shared" si="6"/>
        <v>0.20417859390000001</v>
      </c>
      <c r="AC204" s="20">
        <f t="shared" si="7"/>
        <v>1.71718387335</v>
      </c>
    </row>
    <row r="205" spans="1:29" x14ac:dyDescent="0.25">
      <c r="A205" s="18">
        <v>7</v>
      </c>
      <c r="B205" s="18">
        <v>328</v>
      </c>
      <c r="C205" s="18" t="s">
        <v>178</v>
      </c>
      <c r="D205" s="18" t="s">
        <v>179</v>
      </c>
      <c r="E205" s="18" t="s">
        <v>180</v>
      </c>
      <c r="F205" s="18" t="s">
        <v>157</v>
      </c>
      <c r="G205" s="18" t="s">
        <v>181</v>
      </c>
      <c r="H205" s="18">
        <v>45520</v>
      </c>
      <c r="I205" s="18">
        <v>45521</v>
      </c>
      <c r="J205" s="18">
        <v>45451</v>
      </c>
      <c r="K205" s="18">
        <v>6410</v>
      </c>
      <c r="L205" s="18">
        <v>6410</v>
      </c>
      <c r="M205" s="18" t="s">
        <v>159</v>
      </c>
      <c r="N205" s="18" t="s">
        <v>182</v>
      </c>
      <c r="O205" s="19">
        <v>1.31743235217</v>
      </c>
      <c r="P205" s="19">
        <v>0.53314600000000001</v>
      </c>
      <c r="Q205" s="18" t="s">
        <v>161</v>
      </c>
      <c r="R205" s="18" t="s">
        <v>162</v>
      </c>
      <c r="S205" s="18">
        <v>16</v>
      </c>
      <c r="T205" s="18">
        <v>60</v>
      </c>
      <c r="U205" s="18" t="s">
        <v>71</v>
      </c>
      <c r="V205" s="18" t="s">
        <v>74</v>
      </c>
      <c r="W205" s="18" t="s">
        <v>75</v>
      </c>
      <c r="X205" s="20">
        <v>0.41099999999999998</v>
      </c>
      <c r="Y205" s="20">
        <v>3.7010000000000001</v>
      </c>
      <c r="Z205" s="20">
        <v>0.47</v>
      </c>
      <c r="AA205" s="20">
        <v>0.505</v>
      </c>
      <c r="AB205" s="20">
        <f t="shared" si="6"/>
        <v>0.11613519318</v>
      </c>
      <c r="AC205" s="20">
        <f t="shared" si="7"/>
        <v>0.97672080627000002</v>
      </c>
    </row>
    <row r="206" spans="1:29" x14ac:dyDescent="0.25">
      <c r="A206" s="18">
        <v>7</v>
      </c>
      <c r="B206" s="18">
        <v>328</v>
      </c>
      <c r="C206" s="18" t="s">
        <v>178</v>
      </c>
      <c r="D206" s="18" t="s">
        <v>179</v>
      </c>
      <c r="E206" s="18" t="s">
        <v>180</v>
      </c>
      <c r="F206" s="18" t="s">
        <v>157</v>
      </c>
      <c r="G206" s="18" t="s">
        <v>181</v>
      </c>
      <c r="H206" s="18">
        <v>45521</v>
      </c>
      <c r="I206" s="18">
        <v>45522</v>
      </c>
      <c r="J206" s="18">
        <v>45452</v>
      </c>
      <c r="K206" s="18">
        <v>6410</v>
      </c>
      <c r="L206" s="18">
        <v>6410</v>
      </c>
      <c r="M206" s="18" t="s">
        <v>159</v>
      </c>
      <c r="N206" s="18" t="s">
        <v>182</v>
      </c>
      <c r="O206" s="19">
        <v>2.931098483</v>
      </c>
      <c r="P206" s="19">
        <v>1.1861699999999999</v>
      </c>
      <c r="Q206" s="18" t="s">
        <v>161</v>
      </c>
      <c r="R206" s="18" t="s">
        <v>162</v>
      </c>
      <c r="S206" s="18">
        <v>16</v>
      </c>
      <c r="T206" s="18">
        <v>60</v>
      </c>
      <c r="U206" s="18" t="s">
        <v>71</v>
      </c>
      <c r="V206" s="18" t="s">
        <v>74</v>
      </c>
      <c r="W206" s="18" t="s">
        <v>75</v>
      </c>
      <c r="X206" s="20">
        <v>0.41099999999999998</v>
      </c>
      <c r="Y206" s="20">
        <v>3.7010000000000001</v>
      </c>
      <c r="Z206" s="20">
        <v>0.47</v>
      </c>
      <c r="AA206" s="20">
        <v>0.505</v>
      </c>
      <c r="AB206" s="20">
        <f t="shared" si="6"/>
        <v>0.25838341110000002</v>
      </c>
      <c r="AC206" s="20">
        <f t="shared" si="7"/>
        <v>2.17305750915</v>
      </c>
    </row>
    <row r="207" spans="1:29" x14ac:dyDescent="0.25">
      <c r="A207" s="18">
        <v>7</v>
      </c>
      <c r="B207" s="18">
        <v>328</v>
      </c>
      <c r="C207" s="18" t="s">
        <v>178</v>
      </c>
      <c r="D207" s="18" t="s">
        <v>179</v>
      </c>
      <c r="E207" s="18" t="s">
        <v>180</v>
      </c>
      <c r="F207" s="18" t="s">
        <v>157</v>
      </c>
      <c r="G207" s="18" t="s">
        <v>181</v>
      </c>
      <c r="H207" s="18">
        <v>45522</v>
      </c>
      <c r="I207" s="18">
        <v>45523</v>
      </c>
      <c r="J207" s="18">
        <v>45453</v>
      </c>
      <c r="K207" s="18">
        <v>6410</v>
      </c>
      <c r="L207" s="18">
        <v>6410</v>
      </c>
      <c r="M207" s="18" t="s">
        <v>159</v>
      </c>
      <c r="N207" s="18" t="s">
        <v>182</v>
      </c>
      <c r="O207" s="19">
        <v>1.6405427420200001</v>
      </c>
      <c r="P207" s="19">
        <v>0.66390400000000005</v>
      </c>
      <c r="Q207" s="18" t="s">
        <v>161</v>
      </c>
      <c r="R207" s="18" t="s">
        <v>162</v>
      </c>
      <c r="S207" s="18">
        <v>16</v>
      </c>
      <c r="T207" s="18">
        <v>60</v>
      </c>
      <c r="U207" s="18" t="s">
        <v>71</v>
      </c>
      <c r="V207" s="18" t="s">
        <v>74</v>
      </c>
      <c r="W207" s="18" t="s">
        <v>75</v>
      </c>
      <c r="X207" s="20">
        <v>0.41099999999999998</v>
      </c>
      <c r="Y207" s="20">
        <v>3.7010000000000001</v>
      </c>
      <c r="Z207" s="20">
        <v>0.47</v>
      </c>
      <c r="AA207" s="20">
        <v>0.505</v>
      </c>
      <c r="AB207" s="20">
        <f t="shared" si="6"/>
        <v>0.14461820832</v>
      </c>
      <c r="AC207" s="20">
        <f t="shared" si="7"/>
        <v>1.2162688084800002</v>
      </c>
    </row>
    <row r="208" spans="1:29" x14ac:dyDescent="0.25">
      <c r="A208" s="18">
        <v>7</v>
      </c>
      <c r="B208" s="18">
        <v>328</v>
      </c>
      <c r="C208" s="18" t="s">
        <v>178</v>
      </c>
      <c r="D208" s="18" t="s">
        <v>179</v>
      </c>
      <c r="E208" s="18" t="s">
        <v>180</v>
      </c>
      <c r="F208" s="18" t="s">
        <v>157</v>
      </c>
      <c r="G208" s="18" t="s">
        <v>181</v>
      </c>
      <c r="H208" s="18">
        <v>45524</v>
      </c>
      <c r="I208" s="18">
        <v>45525</v>
      </c>
      <c r="J208" s="18">
        <v>45455</v>
      </c>
      <c r="K208" s="18">
        <v>6410</v>
      </c>
      <c r="L208" s="18">
        <v>6410</v>
      </c>
      <c r="M208" s="18" t="s">
        <v>159</v>
      </c>
      <c r="N208" s="18" t="s">
        <v>182</v>
      </c>
      <c r="O208" s="19">
        <v>2.09575553673</v>
      </c>
      <c r="P208" s="19">
        <v>0.84812200000000004</v>
      </c>
      <c r="Q208" s="18" t="s">
        <v>161</v>
      </c>
      <c r="R208" s="18" t="s">
        <v>162</v>
      </c>
      <c r="S208" s="18">
        <v>16</v>
      </c>
      <c r="T208" s="18">
        <v>60</v>
      </c>
      <c r="U208" s="18" t="s">
        <v>71</v>
      </c>
      <c r="V208" s="18" t="s">
        <v>74</v>
      </c>
      <c r="W208" s="18" t="s">
        <v>75</v>
      </c>
      <c r="X208" s="20">
        <v>0.41099999999999998</v>
      </c>
      <c r="Y208" s="20">
        <v>3.7010000000000001</v>
      </c>
      <c r="Z208" s="20">
        <v>0.47</v>
      </c>
      <c r="AA208" s="20">
        <v>0.505</v>
      </c>
      <c r="AB208" s="20">
        <f t="shared" si="6"/>
        <v>0.18474641525999999</v>
      </c>
      <c r="AC208" s="20">
        <f t="shared" si="7"/>
        <v>1.55375526339</v>
      </c>
    </row>
    <row r="209" spans="1:29" x14ac:dyDescent="0.25">
      <c r="A209" s="18">
        <v>7</v>
      </c>
      <c r="B209" s="18">
        <v>328</v>
      </c>
      <c r="C209" s="18" t="s">
        <v>178</v>
      </c>
      <c r="D209" s="18" t="s">
        <v>179</v>
      </c>
      <c r="E209" s="18" t="s">
        <v>180</v>
      </c>
      <c r="F209" s="18" t="s">
        <v>157</v>
      </c>
      <c r="G209" s="18" t="s">
        <v>181</v>
      </c>
      <c r="H209" s="18">
        <v>45525</v>
      </c>
      <c r="I209" s="18">
        <v>45526</v>
      </c>
      <c r="J209" s="18">
        <v>45456</v>
      </c>
      <c r="K209" s="18">
        <v>6410</v>
      </c>
      <c r="L209" s="18">
        <v>6410</v>
      </c>
      <c r="M209" s="18" t="s">
        <v>159</v>
      </c>
      <c r="N209" s="18" t="s">
        <v>182</v>
      </c>
      <c r="O209" s="19">
        <v>2.6925785340699999</v>
      </c>
      <c r="P209" s="19">
        <v>1.08965</v>
      </c>
      <c r="Q209" s="18" t="s">
        <v>161</v>
      </c>
      <c r="R209" s="18" t="s">
        <v>162</v>
      </c>
      <c r="S209" s="18">
        <v>16</v>
      </c>
      <c r="T209" s="18">
        <v>60</v>
      </c>
      <c r="U209" s="18" t="s">
        <v>71</v>
      </c>
      <c r="V209" s="18" t="s">
        <v>74</v>
      </c>
      <c r="W209" s="18" t="s">
        <v>75</v>
      </c>
      <c r="X209" s="20">
        <v>0.41099999999999998</v>
      </c>
      <c r="Y209" s="20">
        <v>3.7010000000000001</v>
      </c>
      <c r="Z209" s="20">
        <v>0.47</v>
      </c>
      <c r="AA209" s="20">
        <v>0.505</v>
      </c>
      <c r="AB209" s="20">
        <f t="shared" si="6"/>
        <v>0.23735845950000001</v>
      </c>
      <c r="AC209" s="20">
        <f t="shared" si="7"/>
        <v>1.9962333517500002</v>
      </c>
    </row>
    <row r="210" spans="1:29" x14ac:dyDescent="0.25">
      <c r="A210" s="18">
        <v>7</v>
      </c>
      <c r="B210" s="18">
        <v>328</v>
      </c>
      <c r="C210" s="18" t="s">
        <v>178</v>
      </c>
      <c r="D210" s="18" t="s">
        <v>179</v>
      </c>
      <c r="E210" s="18" t="s">
        <v>180</v>
      </c>
      <c r="F210" s="18" t="s">
        <v>157</v>
      </c>
      <c r="G210" s="18" t="s">
        <v>181</v>
      </c>
      <c r="H210" s="18">
        <v>45526</v>
      </c>
      <c r="I210" s="18">
        <v>45527</v>
      </c>
      <c r="J210" s="18">
        <v>45457</v>
      </c>
      <c r="K210" s="18">
        <v>6410</v>
      </c>
      <c r="L210" s="18">
        <v>6410</v>
      </c>
      <c r="M210" s="18" t="s">
        <v>159</v>
      </c>
      <c r="N210" s="18" t="s">
        <v>182</v>
      </c>
      <c r="O210" s="19">
        <v>4.1850409098699997</v>
      </c>
      <c r="P210" s="19">
        <v>1.69363</v>
      </c>
      <c r="Q210" s="18" t="s">
        <v>161</v>
      </c>
      <c r="R210" s="18" t="s">
        <v>162</v>
      </c>
      <c r="S210" s="18">
        <v>16</v>
      </c>
      <c r="T210" s="18">
        <v>60</v>
      </c>
      <c r="U210" s="18" t="s">
        <v>71</v>
      </c>
      <c r="V210" s="18" t="s">
        <v>74</v>
      </c>
      <c r="W210" s="18" t="s">
        <v>75</v>
      </c>
      <c r="X210" s="20">
        <v>0.41099999999999998</v>
      </c>
      <c r="Y210" s="20">
        <v>3.7010000000000001</v>
      </c>
      <c r="Z210" s="20">
        <v>0.47</v>
      </c>
      <c r="AA210" s="20">
        <v>0.505</v>
      </c>
      <c r="AB210" s="20">
        <f t="shared" si="6"/>
        <v>0.36892342290000002</v>
      </c>
      <c r="AC210" s="20">
        <f t="shared" si="7"/>
        <v>3.1027216918499998</v>
      </c>
    </row>
    <row r="211" spans="1:29" x14ac:dyDescent="0.25">
      <c r="A211" s="18">
        <v>7</v>
      </c>
      <c r="B211" s="18">
        <v>328</v>
      </c>
      <c r="C211" s="18" t="s">
        <v>178</v>
      </c>
      <c r="D211" s="18" t="s">
        <v>179</v>
      </c>
      <c r="E211" s="18" t="s">
        <v>180</v>
      </c>
      <c r="F211" s="18" t="s">
        <v>157</v>
      </c>
      <c r="G211" s="18" t="s">
        <v>181</v>
      </c>
      <c r="H211" s="18">
        <v>45527</v>
      </c>
      <c r="I211" s="18">
        <v>45528</v>
      </c>
      <c r="J211" s="18">
        <v>45458</v>
      </c>
      <c r="K211" s="18">
        <v>6410</v>
      </c>
      <c r="L211" s="18">
        <v>6410</v>
      </c>
      <c r="M211" s="18" t="s">
        <v>159</v>
      </c>
      <c r="N211" s="18" t="s">
        <v>182</v>
      </c>
      <c r="O211" s="19">
        <v>1.49932713108</v>
      </c>
      <c r="P211" s="19">
        <v>0.60675599999999996</v>
      </c>
      <c r="Q211" s="18" t="s">
        <v>161</v>
      </c>
      <c r="R211" s="18" t="s">
        <v>162</v>
      </c>
      <c r="S211" s="18">
        <v>16</v>
      </c>
      <c r="T211" s="18">
        <v>60</v>
      </c>
      <c r="U211" s="18" t="s">
        <v>71</v>
      </c>
      <c r="V211" s="18" t="s">
        <v>74</v>
      </c>
      <c r="W211" s="18" t="s">
        <v>75</v>
      </c>
      <c r="X211" s="20">
        <v>0.41099999999999998</v>
      </c>
      <c r="Y211" s="20">
        <v>3.7010000000000001</v>
      </c>
      <c r="Z211" s="20">
        <v>0.47</v>
      </c>
      <c r="AA211" s="20">
        <v>0.505</v>
      </c>
      <c r="AB211" s="20">
        <f t="shared" si="6"/>
        <v>0.13216965947999998</v>
      </c>
      <c r="AC211" s="20">
        <f t="shared" si="7"/>
        <v>1.1115739582199999</v>
      </c>
    </row>
    <row r="212" spans="1:29" x14ac:dyDescent="0.25">
      <c r="A212" s="18">
        <v>7</v>
      </c>
      <c r="B212" s="18">
        <v>328</v>
      </c>
      <c r="C212" s="18" t="s">
        <v>178</v>
      </c>
      <c r="D212" s="18" t="s">
        <v>179</v>
      </c>
      <c r="E212" s="18" t="s">
        <v>180</v>
      </c>
      <c r="F212" s="18" t="s">
        <v>157</v>
      </c>
      <c r="G212" s="18" t="s">
        <v>181</v>
      </c>
      <c r="H212" s="18">
        <v>45528</v>
      </c>
      <c r="I212" s="18">
        <v>45529</v>
      </c>
      <c r="J212" s="18">
        <v>45459</v>
      </c>
      <c r="K212" s="18">
        <v>6410</v>
      </c>
      <c r="L212" s="18">
        <v>6410</v>
      </c>
      <c r="M212" s="18" t="s">
        <v>159</v>
      </c>
      <c r="N212" s="18" t="s">
        <v>182</v>
      </c>
      <c r="O212" s="19">
        <v>1.4560072990999999</v>
      </c>
      <c r="P212" s="19">
        <v>0.589225</v>
      </c>
      <c r="Q212" s="18" t="s">
        <v>161</v>
      </c>
      <c r="R212" s="18" t="s">
        <v>162</v>
      </c>
      <c r="S212" s="18">
        <v>16</v>
      </c>
      <c r="T212" s="18">
        <v>60</v>
      </c>
      <c r="U212" s="18" t="s">
        <v>71</v>
      </c>
      <c r="V212" s="18" t="s">
        <v>74</v>
      </c>
      <c r="W212" s="18" t="s">
        <v>75</v>
      </c>
      <c r="X212" s="20">
        <v>0.41099999999999998</v>
      </c>
      <c r="Y212" s="20">
        <v>3.7010000000000001</v>
      </c>
      <c r="Z212" s="20">
        <v>0.47</v>
      </c>
      <c r="AA212" s="20">
        <v>0.505</v>
      </c>
      <c r="AB212" s="20">
        <f t="shared" si="6"/>
        <v>0.12835088175000001</v>
      </c>
      <c r="AC212" s="20">
        <f t="shared" si="7"/>
        <v>1.079457253875</v>
      </c>
    </row>
    <row r="213" spans="1:29" x14ac:dyDescent="0.25">
      <c r="A213" s="18">
        <v>7</v>
      </c>
      <c r="B213" s="18">
        <v>328</v>
      </c>
      <c r="C213" s="18" t="s">
        <v>178</v>
      </c>
      <c r="D213" s="18" t="s">
        <v>179</v>
      </c>
      <c r="E213" s="18" t="s">
        <v>180</v>
      </c>
      <c r="F213" s="18" t="s">
        <v>157</v>
      </c>
      <c r="G213" s="18" t="s">
        <v>181</v>
      </c>
      <c r="H213" s="18">
        <v>45529</v>
      </c>
      <c r="I213" s="18">
        <v>45530</v>
      </c>
      <c r="J213" s="18">
        <v>45460</v>
      </c>
      <c r="K213" s="18">
        <v>6410</v>
      </c>
      <c r="L213" s="18">
        <v>6410</v>
      </c>
      <c r="M213" s="18" t="s">
        <v>159</v>
      </c>
      <c r="N213" s="18" t="s">
        <v>182</v>
      </c>
      <c r="O213" s="19">
        <v>1.71854259783</v>
      </c>
      <c r="P213" s="19">
        <v>0.695469</v>
      </c>
      <c r="Q213" s="18" t="s">
        <v>161</v>
      </c>
      <c r="R213" s="18" t="s">
        <v>162</v>
      </c>
      <c r="S213" s="18">
        <v>16</v>
      </c>
      <c r="T213" s="18">
        <v>60</v>
      </c>
      <c r="U213" s="18" t="s">
        <v>71</v>
      </c>
      <c r="V213" s="18" t="s">
        <v>74</v>
      </c>
      <c r="W213" s="18" t="s">
        <v>75</v>
      </c>
      <c r="X213" s="20">
        <v>0.41099999999999998</v>
      </c>
      <c r="Y213" s="20">
        <v>3.7010000000000001</v>
      </c>
      <c r="Z213" s="20">
        <v>0.47</v>
      </c>
      <c r="AA213" s="20">
        <v>0.505</v>
      </c>
      <c r="AB213" s="20">
        <f t="shared" si="6"/>
        <v>0.15149401226999998</v>
      </c>
      <c r="AC213" s="20">
        <f t="shared" si="7"/>
        <v>1.274095730655</v>
      </c>
    </row>
    <row r="214" spans="1:29" x14ac:dyDescent="0.25">
      <c r="A214" s="18">
        <v>7</v>
      </c>
      <c r="B214" s="18">
        <v>328</v>
      </c>
      <c r="C214" s="18" t="s">
        <v>178</v>
      </c>
      <c r="D214" s="18" t="s">
        <v>179</v>
      </c>
      <c r="E214" s="18" t="s">
        <v>180</v>
      </c>
      <c r="F214" s="18" t="s">
        <v>157</v>
      </c>
      <c r="G214" s="18" t="s">
        <v>181</v>
      </c>
      <c r="H214" s="18">
        <v>45530</v>
      </c>
      <c r="I214" s="18">
        <v>45531</v>
      </c>
      <c r="J214" s="18">
        <v>45461</v>
      </c>
      <c r="K214" s="18">
        <v>6410</v>
      </c>
      <c r="L214" s="18">
        <v>6410</v>
      </c>
      <c r="M214" s="18" t="s">
        <v>159</v>
      </c>
      <c r="N214" s="18" t="s">
        <v>182</v>
      </c>
      <c r="O214" s="19">
        <v>4.3288839862900002</v>
      </c>
      <c r="P214" s="19">
        <v>1.7518400000000001</v>
      </c>
      <c r="Q214" s="18" t="s">
        <v>161</v>
      </c>
      <c r="R214" s="18" t="s">
        <v>162</v>
      </c>
      <c r="S214" s="18">
        <v>16</v>
      </c>
      <c r="T214" s="18">
        <v>60</v>
      </c>
      <c r="U214" s="18" t="s">
        <v>71</v>
      </c>
      <c r="V214" s="18" t="s">
        <v>74</v>
      </c>
      <c r="W214" s="18" t="s">
        <v>75</v>
      </c>
      <c r="X214" s="20">
        <v>0.41099999999999998</v>
      </c>
      <c r="Y214" s="20">
        <v>3.7010000000000001</v>
      </c>
      <c r="Z214" s="20">
        <v>0.47</v>
      </c>
      <c r="AA214" s="20">
        <v>0.505</v>
      </c>
      <c r="AB214" s="20">
        <f t="shared" si="6"/>
        <v>0.38160330720000002</v>
      </c>
      <c r="AC214" s="20">
        <f t="shared" si="7"/>
        <v>3.2093621208000003</v>
      </c>
    </row>
    <row r="215" spans="1:29" x14ac:dyDescent="0.25">
      <c r="A215" s="18">
        <v>7</v>
      </c>
      <c r="B215" s="18">
        <v>328</v>
      </c>
      <c r="C215" s="18" t="s">
        <v>178</v>
      </c>
      <c r="D215" s="18" t="s">
        <v>179</v>
      </c>
      <c r="E215" s="18" t="s">
        <v>180</v>
      </c>
      <c r="F215" s="18" t="s">
        <v>157</v>
      </c>
      <c r="G215" s="18" t="s">
        <v>181</v>
      </c>
      <c r="H215" s="18">
        <v>45531</v>
      </c>
      <c r="I215" s="18">
        <v>45532</v>
      </c>
      <c r="J215" s="18">
        <v>45462</v>
      </c>
      <c r="K215" s="18">
        <v>6410</v>
      </c>
      <c r="L215" s="18">
        <v>6410</v>
      </c>
      <c r="M215" s="18" t="s">
        <v>159</v>
      </c>
      <c r="N215" s="18" t="s">
        <v>182</v>
      </c>
      <c r="O215" s="19">
        <v>3.8385120082899999</v>
      </c>
      <c r="P215" s="19">
        <v>1.55339</v>
      </c>
      <c r="Q215" s="18" t="s">
        <v>161</v>
      </c>
      <c r="R215" s="18" t="s">
        <v>162</v>
      </c>
      <c r="S215" s="18">
        <v>16</v>
      </c>
      <c r="T215" s="18">
        <v>60</v>
      </c>
      <c r="U215" s="18" t="s">
        <v>71</v>
      </c>
      <c r="V215" s="18" t="s">
        <v>74</v>
      </c>
      <c r="W215" s="18" t="s">
        <v>75</v>
      </c>
      <c r="X215" s="20">
        <v>0.41099999999999998</v>
      </c>
      <c r="Y215" s="20">
        <v>3.7010000000000001</v>
      </c>
      <c r="Z215" s="20">
        <v>0.47</v>
      </c>
      <c r="AA215" s="20">
        <v>0.505</v>
      </c>
      <c r="AB215" s="20">
        <f t="shared" si="6"/>
        <v>0.33837494370000004</v>
      </c>
      <c r="AC215" s="20">
        <f t="shared" si="7"/>
        <v>2.8458027130499999</v>
      </c>
    </row>
    <row r="216" spans="1:29" x14ac:dyDescent="0.25">
      <c r="A216" s="18">
        <v>7</v>
      </c>
      <c r="B216" s="18">
        <v>328</v>
      </c>
      <c r="C216" s="18" t="s">
        <v>178</v>
      </c>
      <c r="D216" s="18" t="s">
        <v>179</v>
      </c>
      <c r="E216" s="18" t="s">
        <v>180</v>
      </c>
      <c r="F216" s="18" t="s">
        <v>157</v>
      </c>
      <c r="G216" s="18" t="s">
        <v>181</v>
      </c>
      <c r="H216" s="18">
        <v>45532</v>
      </c>
      <c r="I216" s="18">
        <v>45533</v>
      </c>
      <c r="J216" s="18">
        <v>45463</v>
      </c>
      <c r="K216" s="18">
        <v>6410</v>
      </c>
      <c r="L216" s="18">
        <v>6410</v>
      </c>
      <c r="M216" s="18" t="s">
        <v>159</v>
      </c>
      <c r="N216" s="18" t="s">
        <v>182</v>
      </c>
      <c r="O216" s="19">
        <v>1.76406217144</v>
      </c>
      <c r="P216" s="19">
        <v>0.71389100000000005</v>
      </c>
      <c r="Q216" s="18" t="s">
        <v>161</v>
      </c>
      <c r="R216" s="18" t="s">
        <v>162</v>
      </c>
      <c r="S216" s="18">
        <v>16</v>
      </c>
      <c r="T216" s="18">
        <v>60</v>
      </c>
      <c r="U216" s="18" t="s">
        <v>71</v>
      </c>
      <c r="V216" s="18" t="s">
        <v>74</v>
      </c>
      <c r="W216" s="18" t="s">
        <v>75</v>
      </c>
      <c r="X216" s="20">
        <v>0.41099999999999998</v>
      </c>
      <c r="Y216" s="20">
        <v>3.7010000000000001</v>
      </c>
      <c r="Z216" s="20">
        <v>0.47</v>
      </c>
      <c r="AA216" s="20">
        <v>0.505</v>
      </c>
      <c r="AB216" s="20">
        <f t="shared" si="6"/>
        <v>0.15550687653</v>
      </c>
      <c r="AC216" s="20">
        <f t="shared" si="7"/>
        <v>1.3078447425450002</v>
      </c>
    </row>
    <row r="217" spans="1:29" x14ac:dyDescent="0.25">
      <c r="A217" s="18">
        <v>7</v>
      </c>
      <c r="B217" s="18">
        <v>328</v>
      </c>
      <c r="C217" s="18" t="s">
        <v>178</v>
      </c>
      <c r="D217" s="18" t="s">
        <v>179</v>
      </c>
      <c r="E217" s="18" t="s">
        <v>180</v>
      </c>
      <c r="F217" s="18" t="s">
        <v>157</v>
      </c>
      <c r="G217" s="18" t="s">
        <v>181</v>
      </c>
      <c r="H217" s="18">
        <v>45533</v>
      </c>
      <c r="I217" s="18">
        <v>45534</v>
      </c>
      <c r="J217" s="18">
        <v>45464</v>
      </c>
      <c r="K217" s="18">
        <v>6410</v>
      </c>
      <c r="L217" s="18">
        <v>6410</v>
      </c>
      <c r="M217" s="18" t="s">
        <v>159</v>
      </c>
      <c r="N217" s="18" t="s">
        <v>182</v>
      </c>
      <c r="O217" s="19">
        <v>2.1431218860799999</v>
      </c>
      <c r="P217" s="19">
        <v>0.86729100000000003</v>
      </c>
      <c r="Q217" s="18" t="s">
        <v>161</v>
      </c>
      <c r="R217" s="18" t="s">
        <v>162</v>
      </c>
      <c r="S217" s="18">
        <v>16</v>
      </c>
      <c r="T217" s="18">
        <v>60</v>
      </c>
      <c r="U217" s="18" t="s">
        <v>71</v>
      </c>
      <c r="V217" s="18" t="s">
        <v>74</v>
      </c>
      <c r="W217" s="18" t="s">
        <v>75</v>
      </c>
      <c r="X217" s="20">
        <v>0.41099999999999998</v>
      </c>
      <c r="Y217" s="20">
        <v>3.7010000000000001</v>
      </c>
      <c r="Z217" s="20">
        <v>0.47</v>
      </c>
      <c r="AA217" s="20">
        <v>0.505</v>
      </c>
      <c r="AB217" s="20">
        <f t="shared" si="6"/>
        <v>0.18892199853</v>
      </c>
      <c r="AC217" s="20">
        <f t="shared" si="7"/>
        <v>1.5888727755450001</v>
      </c>
    </row>
    <row r="218" spans="1:29" x14ac:dyDescent="0.25">
      <c r="A218" s="18">
        <v>7</v>
      </c>
      <c r="B218" s="18">
        <v>328</v>
      </c>
      <c r="C218" s="18" t="s">
        <v>178</v>
      </c>
      <c r="D218" s="18" t="s">
        <v>179</v>
      </c>
      <c r="E218" s="18" t="s">
        <v>180</v>
      </c>
      <c r="F218" s="18" t="s">
        <v>157</v>
      </c>
      <c r="G218" s="18" t="s">
        <v>181</v>
      </c>
      <c r="H218" s="18">
        <v>45534</v>
      </c>
      <c r="I218" s="18">
        <v>45535</v>
      </c>
      <c r="J218" s="18">
        <v>45465</v>
      </c>
      <c r="K218" s="18">
        <v>6410</v>
      </c>
      <c r="L218" s="18">
        <v>6410</v>
      </c>
      <c r="M218" s="18" t="s">
        <v>159</v>
      </c>
      <c r="N218" s="18" t="s">
        <v>182</v>
      </c>
      <c r="O218" s="19">
        <v>1.8769880857000001</v>
      </c>
      <c r="P218" s="19">
        <v>0.75958999999999999</v>
      </c>
      <c r="Q218" s="18" t="s">
        <v>161</v>
      </c>
      <c r="R218" s="18" t="s">
        <v>162</v>
      </c>
      <c r="S218" s="18">
        <v>16</v>
      </c>
      <c r="T218" s="18">
        <v>60</v>
      </c>
      <c r="U218" s="18" t="s">
        <v>71</v>
      </c>
      <c r="V218" s="18" t="s">
        <v>74</v>
      </c>
      <c r="W218" s="18" t="s">
        <v>75</v>
      </c>
      <c r="X218" s="20">
        <v>0.41099999999999998</v>
      </c>
      <c r="Y218" s="20">
        <v>3.7010000000000001</v>
      </c>
      <c r="Z218" s="20">
        <v>0.47</v>
      </c>
      <c r="AA218" s="20">
        <v>0.505</v>
      </c>
      <c r="AB218" s="20">
        <f t="shared" si="6"/>
        <v>0.16546148969999999</v>
      </c>
      <c r="AC218" s="20">
        <f t="shared" si="7"/>
        <v>1.3915650820500001</v>
      </c>
    </row>
    <row r="219" spans="1:29" x14ac:dyDescent="0.25">
      <c r="A219" s="18">
        <v>7</v>
      </c>
      <c r="B219" s="18">
        <v>328</v>
      </c>
      <c r="C219" s="18" t="s">
        <v>178</v>
      </c>
      <c r="D219" s="18" t="s">
        <v>179</v>
      </c>
      <c r="E219" s="18" t="s">
        <v>180</v>
      </c>
      <c r="F219" s="18" t="s">
        <v>157</v>
      </c>
      <c r="G219" s="18" t="s">
        <v>181</v>
      </c>
      <c r="H219" s="18">
        <v>45535</v>
      </c>
      <c r="I219" s="18">
        <v>45536</v>
      </c>
      <c r="J219" s="18">
        <v>45466</v>
      </c>
      <c r="K219" s="18">
        <v>6410</v>
      </c>
      <c r="L219" s="18">
        <v>6410</v>
      </c>
      <c r="M219" s="18" t="s">
        <v>159</v>
      </c>
      <c r="N219" s="18" t="s">
        <v>182</v>
      </c>
      <c r="O219" s="19">
        <v>9.3278662472399994</v>
      </c>
      <c r="P219" s="19">
        <v>3.7748499999999998</v>
      </c>
      <c r="Q219" s="18" t="s">
        <v>161</v>
      </c>
      <c r="R219" s="18" t="s">
        <v>162</v>
      </c>
      <c r="S219" s="18">
        <v>16</v>
      </c>
      <c r="T219" s="18">
        <v>60</v>
      </c>
      <c r="U219" s="18" t="s">
        <v>71</v>
      </c>
      <c r="V219" s="18" t="s">
        <v>74</v>
      </c>
      <c r="W219" s="18" t="s">
        <v>75</v>
      </c>
      <c r="X219" s="20">
        <v>0.41099999999999998</v>
      </c>
      <c r="Y219" s="20">
        <v>3.7010000000000001</v>
      </c>
      <c r="Z219" s="20">
        <v>0.47</v>
      </c>
      <c r="AA219" s="20">
        <v>0.505</v>
      </c>
      <c r="AB219" s="20">
        <f t="shared" si="6"/>
        <v>0.82227557549999997</v>
      </c>
      <c r="AC219" s="20">
        <f t="shared" si="7"/>
        <v>6.91550632575</v>
      </c>
    </row>
    <row r="220" spans="1:29" x14ac:dyDescent="0.25">
      <c r="A220" s="18">
        <v>7</v>
      </c>
      <c r="B220" s="18">
        <v>328</v>
      </c>
      <c r="C220" s="18" t="s">
        <v>178</v>
      </c>
      <c r="D220" s="18" t="s">
        <v>179</v>
      </c>
      <c r="E220" s="18" t="s">
        <v>180</v>
      </c>
      <c r="F220" s="18" t="s">
        <v>157</v>
      </c>
      <c r="G220" s="18" t="s">
        <v>181</v>
      </c>
      <c r="H220" s="18">
        <v>45536</v>
      </c>
      <c r="I220" s="18">
        <v>45537</v>
      </c>
      <c r="J220" s="18">
        <v>45467</v>
      </c>
      <c r="K220" s="18">
        <v>6410</v>
      </c>
      <c r="L220" s="18">
        <v>6410</v>
      </c>
      <c r="M220" s="18" t="s">
        <v>159</v>
      </c>
      <c r="N220" s="18" t="s">
        <v>182</v>
      </c>
      <c r="O220" s="19">
        <v>2.0127018680500002</v>
      </c>
      <c r="P220" s="19">
        <v>0.81451200000000001</v>
      </c>
      <c r="Q220" s="18" t="s">
        <v>161</v>
      </c>
      <c r="R220" s="18" t="s">
        <v>162</v>
      </c>
      <c r="S220" s="18">
        <v>16</v>
      </c>
      <c r="T220" s="18">
        <v>60</v>
      </c>
      <c r="U220" s="18" t="s">
        <v>71</v>
      </c>
      <c r="V220" s="18" t="s">
        <v>74</v>
      </c>
      <c r="W220" s="18" t="s">
        <v>75</v>
      </c>
      <c r="X220" s="20">
        <v>0.41099999999999998</v>
      </c>
      <c r="Y220" s="20">
        <v>3.7010000000000001</v>
      </c>
      <c r="Z220" s="20">
        <v>0.47</v>
      </c>
      <c r="AA220" s="20">
        <v>0.505</v>
      </c>
      <c r="AB220" s="20">
        <f t="shared" si="6"/>
        <v>0.17742514896</v>
      </c>
      <c r="AC220" s="20">
        <f t="shared" si="7"/>
        <v>1.4921819114400001</v>
      </c>
    </row>
    <row r="221" spans="1:29" x14ac:dyDescent="0.25">
      <c r="A221" s="18">
        <v>7</v>
      </c>
      <c r="B221" s="18">
        <v>328</v>
      </c>
      <c r="C221" s="18" t="s">
        <v>178</v>
      </c>
      <c r="D221" s="18" t="s">
        <v>179</v>
      </c>
      <c r="E221" s="18" t="s">
        <v>180</v>
      </c>
      <c r="F221" s="18" t="s">
        <v>157</v>
      </c>
      <c r="G221" s="18" t="s">
        <v>181</v>
      </c>
      <c r="H221" s="18">
        <v>45537</v>
      </c>
      <c r="I221" s="18">
        <v>45538</v>
      </c>
      <c r="J221" s="18">
        <v>45468</v>
      </c>
      <c r="K221" s="18">
        <v>6410</v>
      </c>
      <c r="L221" s="18">
        <v>6410</v>
      </c>
      <c r="M221" s="18" t="s">
        <v>159</v>
      </c>
      <c r="N221" s="18" t="s">
        <v>182</v>
      </c>
      <c r="O221" s="19">
        <v>1.50829464374</v>
      </c>
      <c r="P221" s="19">
        <v>0.61038499999999996</v>
      </c>
      <c r="Q221" s="18" t="s">
        <v>161</v>
      </c>
      <c r="R221" s="18" t="s">
        <v>162</v>
      </c>
      <c r="S221" s="18">
        <v>16</v>
      </c>
      <c r="T221" s="18">
        <v>60</v>
      </c>
      <c r="U221" s="18" t="s">
        <v>71</v>
      </c>
      <c r="V221" s="18" t="s">
        <v>74</v>
      </c>
      <c r="W221" s="18" t="s">
        <v>75</v>
      </c>
      <c r="X221" s="20">
        <v>0.41099999999999998</v>
      </c>
      <c r="Y221" s="20">
        <v>3.7010000000000001</v>
      </c>
      <c r="Z221" s="20">
        <v>0.47</v>
      </c>
      <c r="AA221" s="20">
        <v>0.505</v>
      </c>
      <c r="AB221" s="20">
        <f t="shared" si="6"/>
        <v>0.13296016455000001</v>
      </c>
      <c r="AC221" s="20">
        <f t="shared" si="7"/>
        <v>1.1182222680749998</v>
      </c>
    </row>
    <row r="222" spans="1:29" x14ac:dyDescent="0.25">
      <c r="A222" s="18">
        <v>7</v>
      </c>
      <c r="B222" s="18">
        <v>328</v>
      </c>
      <c r="C222" s="18" t="s">
        <v>178</v>
      </c>
      <c r="D222" s="18" t="s">
        <v>179</v>
      </c>
      <c r="E222" s="18" t="s">
        <v>180</v>
      </c>
      <c r="F222" s="18" t="s">
        <v>157</v>
      </c>
      <c r="G222" s="18" t="s">
        <v>181</v>
      </c>
      <c r="H222" s="18">
        <v>45538</v>
      </c>
      <c r="I222" s="18">
        <v>45539</v>
      </c>
      <c r="J222" s="18">
        <v>45469</v>
      </c>
      <c r="K222" s="18">
        <v>6410</v>
      </c>
      <c r="L222" s="18">
        <v>6410</v>
      </c>
      <c r="M222" s="18" t="s">
        <v>159</v>
      </c>
      <c r="N222" s="18" t="s">
        <v>182</v>
      </c>
      <c r="O222" s="19">
        <v>3.4372149842900002</v>
      </c>
      <c r="P222" s="19">
        <v>1.3909899999999999</v>
      </c>
      <c r="Q222" s="18" t="s">
        <v>161</v>
      </c>
      <c r="R222" s="18" t="s">
        <v>162</v>
      </c>
      <c r="S222" s="18">
        <v>16</v>
      </c>
      <c r="T222" s="18">
        <v>60</v>
      </c>
      <c r="U222" s="18" t="s">
        <v>71</v>
      </c>
      <c r="V222" s="18" t="s">
        <v>74</v>
      </c>
      <c r="W222" s="18" t="s">
        <v>75</v>
      </c>
      <c r="X222" s="20">
        <v>0.41099999999999998</v>
      </c>
      <c r="Y222" s="20">
        <v>3.7010000000000001</v>
      </c>
      <c r="Z222" s="20">
        <v>0.47</v>
      </c>
      <c r="AA222" s="20">
        <v>0.505</v>
      </c>
      <c r="AB222" s="20">
        <f t="shared" si="6"/>
        <v>0.30299935169999997</v>
      </c>
      <c r="AC222" s="20">
        <f t="shared" si="7"/>
        <v>2.5482867250500001</v>
      </c>
    </row>
    <row r="223" spans="1:29" x14ac:dyDescent="0.25">
      <c r="A223" s="18">
        <v>7</v>
      </c>
      <c r="B223" s="18">
        <v>328</v>
      </c>
      <c r="C223" s="18" t="s">
        <v>178</v>
      </c>
      <c r="D223" s="18" t="s">
        <v>179</v>
      </c>
      <c r="E223" s="18" t="s">
        <v>180</v>
      </c>
      <c r="F223" s="18" t="s">
        <v>157</v>
      </c>
      <c r="G223" s="18" t="s">
        <v>181</v>
      </c>
      <c r="H223" s="18">
        <v>45539</v>
      </c>
      <c r="I223" s="18">
        <v>45540</v>
      </c>
      <c r="J223" s="18">
        <v>45470</v>
      </c>
      <c r="K223" s="18">
        <v>6410</v>
      </c>
      <c r="L223" s="18">
        <v>6410</v>
      </c>
      <c r="M223" s="18" t="s">
        <v>159</v>
      </c>
      <c r="N223" s="18" t="s">
        <v>182</v>
      </c>
      <c r="O223" s="19">
        <v>14.0766428657</v>
      </c>
      <c r="P223" s="19">
        <v>5.6966200000000002</v>
      </c>
      <c r="Q223" s="18" t="s">
        <v>161</v>
      </c>
      <c r="R223" s="18" t="s">
        <v>162</v>
      </c>
      <c r="S223" s="18">
        <v>16</v>
      </c>
      <c r="T223" s="18">
        <v>60</v>
      </c>
      <c r="U223" s="18" t="s">
        <v>71</v>
      </c>
      <c r="V223" s="18" t="s">
        <v>74</v>
      </c>
      <c r="W223" s="18" t="s">
        <v>75</v>
      </c>
      <c r="X223" s="20">
        <v>0.41099999999999998</v>
      </c>
      <c r="Y223" s="20">
        <v>3.7010000000000001</v>
      </c>
      <c r="Z223" s="20">
        <v>0.47</v>
      </c>
      <c r="AA223" s="20">
        <v>0.505</v>
      </c>
      <c r="AB223" s="20">
        <f t="shared" si="6"/>
        <v>1.2408947346000001</v>
      </c>
      <c r="AC223" s="20">
        <f t="shared" si="7"/>
        <v>10.4361793569</v>
      </c>
    </row>
    <row r="224" spans="1:29" x14ac:dyDescent="0.25">
      <c r="A224" s="18">
        <v>7</v>
      </c>
      <c r="B224" s="18">
        <v>328</v>
      </c>
      <c r="C224" s="18" t="s">
        <v>178</v>
      </c>
      <c r="D224" s="18" t="s">
        <v>179</v>
      </c>
      <c r="E224" s="18" t="s">
        <v>180</v>
      </c>
      <c r="F224" s="18" t="s">
        <v>157</v>
      </c>
      <c r="G224" s="18" t="s">
        <v>181</v>
      </c>
      <c r="H224" s="18">
        <v>45540</v>
      </c>
      <c r="I224" s="18">
        <v>45541</v>
      </c>
      <c r="J224" s="18">
        <v>45471</v>
      </c>
      <c r="K224" s="18">
        <v>6410</v>
      </c>
      <c r="L224" s="18">
        <v>6410</v>
      </c>
      <c r="M224" s="18" t="s">
        <v>159</v>
      </c>
      <c r="N224" s="18" t="s">
        <v>182</v>
      </c>
      <c r="O224" s="19">
        <v>9.75879489193</v>
      </c>
      <c r="P224" s="19">
        <v>3.9492400000000001</v>
      </c>
      <c r="Q224" s="18" t="s">
        <v>161</v>
      </c>
      <c r="R224" s="18" t="s">
        <v>162</v>
      </c>
      <c r="S224" s="18">
        <v>16</v>
      </c>
      <c r="T224" s="18">
        <v>60</v>
      </c>
      <c r="U224" s="18" t="s">
        <v>71</v>
      </c>
      <c r="V224" s="18" t="s">
        <v>74</v>
      </c>
      <c r="W224" s="18" t="s">
        <v>75</v>
      </c>
      <c r="X224" s="20">
        <v>0.41099999999999998</v>
      </c>
      <c r="Y224" s="20">
        <v>3.7010000000000001</v>
      </c>
      <c r="Z224" s="20">
        <v>0.47</v>
      </c>
      <c r="AA224" s="20">
        <v>0.505</v>
      </c>
      <c r="AB224" s="20">
        <f t="shared" si="6"/>
        <v>0.86026294920000002</v>
      </c>
      <c r="AC224" s="20">
        <f t="shared" si="7"/>
        <v>7.2349879338000003</v>
      </c>
    </row>
    <row r="225" spans="1:29" x14ac:dyDescent="0.25">
      <c r="A225" s="18">
        <v>7</v>
      </c>
      <c r="B225" s="18">
        <v>328</v>
      </c>
      <c r="C225" s="18" t="s">
        <v>178</v>
      </c>
      <c r="D225" s="18" t="s">
        <v>179</v>
      </c>
      <c r="E225" s="18" t="s">
        <v>180</v>
      </c>
      <c r="F225" s="18" t="s">
        <v>157</v>
      </c>
      <c r="G225" s="18" t="s">
        <v>181</v>
      </c>
      <c r="H225" s="18">
        <v>45541</v>
      </c>
      <c r="I225" s="18">
        <v>45542</v>
      </c>
      <c r="J225" s="18">
        <v>45472</v>
      </c>
      <c r="K225" s="18">
        <v>6410</v>
      </c>
      <c r="L225" s="18">
        <v>6410</v>
      </c>
      <c r="M225" s="18" t="s">
        <v>159</v>
      </c>
      <c r="N225" s="18" t="s">
        <v>182</v>
      </c>
      <c r="O225" s="19">
        <v>13.8887254369</v>
      </c>
      <c r="P225" s="19">
        <v>5.6205699999999998</v>
      </c>
      <c r="Q225" s="18" t="s">
        <v>161</v>
      </c>
      <c r="R225" s="18" t="s">
        <v>162</v>
      </c>
      <c r="S225" s="18">
        <v>16</v>
      </c>
      <c r="T225" s="18">
        <v>60</v>
      </c>
      <c r="U225" s="18" t="s">
        <v>71</v>
      </c>
      <c r="V225" s="18" t="s">
        <v>74</v>
      </c>
      <c r="W225" s="18" t="s">
        <v>75</v>
      </c>
      <c r="X225" s="20">
        <v>0.41099999999999998</v>
      </c>
      <c r="Y225" s="20">
        <v>3.7010000000000001</v>
      </c>
      <c r="Z225" s="20">
        <v>0.47</v>
      </c>
      <c r="AA225" s="20">
        <v>0.505</v>
      </c>
      <c r="AB225" s="20">
        <f t="shared" si="6"/>
        <v>1.2243287630999999</v>
      </c>
      <c r="AC225" s="20">
        <f t="shared" si="7"/>
        <v>10.29685613715</v>
      </c>
    </row>
    <row r="226" spans="1:29" x14ac:dyDescent="0.25">
      <c r="A226" s="18">
        <v>7</v>
      </c>
      <c r="B226" s="18">
        <v>328</v>
      </c>
      <c r="C226" s="18" t="s">
        <v>178</v>
      </c>
      <c r="D226" s="18" t="s">
        <v>179</v>
      </c>
      <c r="E226" s="18" t="s">
        <v>180</v>
      </c>
      <c r="F226" s="18" t="s">
        <v>157</v>
      </c>
      <c r="G226" s="18" t="s">
        <v>181</v>
      </c>
      <c r="H226" s="18">
        <v>45542</v>
      </c>
      <c r="I226" s="18">
        <v>45543</v>
      </c>
      <c r="J226" s="18">
        <v>45473</v>
      </c>
      <c r="K226" s="18">
        <v>6410</v>
      </c>
      <c r="L226" s="18">
        <v>6410</v>
      </c>
      <c r="M226" s="18" t="s">
        <v>159</v>
      </c>
      <c r="N226" s="18" t="s">
        <v>182</v>
      </c>
      <c r="O226" s="19">
        <v>4.3126607638100003</v>
      </c>
      <c r="P226" s="19">
        <v>1.7452700000000001</v>
      </c>
      <c r="Q226" s="18" t="s">
        <v>161</v>
      </c>
      <c r="R226" s="18" t="s">
        <v>162</v>
      </c>
      <c r="S226" s="18">
        <v>16</v>
      </c>
      <c r="T226" s="18">
        <v>60</v>
      </c>
      <c r="U226" s="18" t="s">
        <v>71</v>
      </c>
      <c r="V226" s="18" t="s">
        <v>74</v>
      </c>
      <c r="W226" s="18" t="s">
        <v>75</v>
      </c>
      <c r="X226" s="20">
        <v>0.41099999999999998</v>
      </c>
      <c r="Y226" s="20">
        <v>3.7010000000000001</v>
      </c>
      <c r="Z226" s="20">
        <v>0.47</v>
      </c>
      <c r="AA226" s="20">
        <v>0.505</v>
      </c>
      <c r="AB226" s="20">
        <f t="shared" si="6"/>
        <v>0.38017216409999999</v>
      </c>
      <c r="AC226" s="20">
        <f t="shared" si="7"/>
        <v>3.1973259136499999</v>
      </c>
    </row>
    <row r="227" spans="1:29" x14ac:dyDescent="0.25">
      <c r="A227" s="18">
        <v>7</v>
      </c>
      <c r="B227" s="18">
        <v>328</v>
      </c>
      <c r="C227" s="18" t="s">
        <v>178</v>
      </c>
      <c r="D227" s="18" t="s">
        <v>179</v>
      </c>
      <c r="E227" s="18" t="s">
        <v>180</v>
      </c>
      <c r="F227" s="18" t="s">
        <v>157</v>
      </c>
      <c r="G227" s="18" t="s">
        <v>181</v>
      </c>
      <c r="H227" s="18">
        <v>45543</v>
      </c>
      <c r="I227" s="18">
        <v>45544</v>
      </c>
      <c r="J227" s="18">
        <v>45474</v>
      </c>
      <c r="K227" s="18">
        <v>6410</v>
      </c>
      <c r="L227" s="18">
        <v>6410</v>
      </c>
      <c r="M227" s="18" t="s">
        <v>159</v>
      </c>
      <c r="N227" s="18" t="s">
        <v>182</v>
      </c>
      <c r="O227" s="19">
        <v>20.601506838999999</v>
      </c>
      <c r="P227" s="19">
        <v>8.3371300000000002</v>
      </c>
      <c r="Q227" s="18" t="s">
        <v>161</v>
      </c>
      <c r="R227" s="18" t="s">
        <v>162</v>
      </c>
      <c r="S227" s="18">
        <v>16</v>
      </c>
      <c r="T227" s="18">
        <v>60</v>
      </c>
      <c r="U227" s="18" t="s">
        <v>71</v>
      </c>
      <c r="V227" s="18" t="s">
        <v>74</v>
      </c>
      <c r="W227" s="18" t="s">
        <v>75</v>
      </c>
      <c r="X227" s="20">
        <v>0.41099999999999998</v>
      </c>
      <c r="Y227" s="20">
        <v>3.7010000000000001</v>
      </c>
      <c r="Z227" s="20">
        <v>0.47</v>
      </c>
      <c r="AA227" s="20">
        <v>0.505</v>
      </c>
      <c r="AB227" s="20">
        <f t="shared" si="6"/>
        <v>1.8160770279</v>
      </c>
      <c r="AC227" s="20">
        <f t="shared" si="7"/>
        <v>15.27358047435</v>
      </c>
    </row>
    <row r="228" spans="1:29" x14ac:dyDescent="0.25">
      <c r="A228" s="18">
        <v>7</v>
      </c>
      <c r="B228" s="18">
        <v>328</v>
      </c>
      <c r="C228" s="18" t="s">
        <v>178</v>
      </c>
      <c r="D228" s="18" t="s">
        <v>179</v>
      </c>
      <c r="E228" s="18" t="s">
        <v>180</v>
      </c>
      <c r="F228" s="18" t="s">
        <v>157</v>
      </c>
      <c r="G228" s="18" t="s">
        <v>181</v>
      </c>
      <c r="H228" s="18">
        <v>45544</v>
      </c>
      <c r="I228" s="18">
        <v>45545</v>
      </c>
      <c r="J228" s="18">
        <v>45475</v>
      </c>
      <c r="K228" s="18">
        <v>6410</v>
      </c>
      <c r="L228" s="18">
        <v>6410</v>
      </c>
      <c r="M228" s="18" t="s">
        <v>159</v>
      </c>
      <c r="N228" s="18" t="s">
        <v>182</v>
      </c>
      <c r="O228" s="19">
        <v>3.0443094561000001</v>
      </c>
      <c r="P228" s="19">
        <v>1.2319899999999999</v>
      </c>
      <c r="Q228" s="18" t="s">
        <v>161</v>
      </c>
      <c r="R228" s="18" t="s">
        <v>162</v>
      </c>
      <c r="S228" s="18">
        <v>16</v>
      </c>
      <c r="T228" s="18">
        <v>60</v>
      </c>
      <c r="U228" s="18" t="s">
        <v>71</v>
      </c>
      <c r="V228" s="18" t="s">
        <v>74</v>
      </c>
      <c r="W228" s="18" t="s">
        <v>75</v>
      </c>
      <c r="X228" s="20">
        <v>0.41099999999999998</v>
      </c>
      <c r="Y228" s="20">
        <v>3.7010000000000001</v>
      </c>
      <c r="Z228" s="20">
        <v>0.47</v>
      </c>
      <c r="AA228" s="20">
        <v>0.505</v>
      </c>
      <c r="AB228" s="20">
        <f t="shared" si="6"/>
        <v>0.26836438169999999</v>
      </c>
      <c r="AC228" s="20">
        <f t="shared" si="7"/>
        <v>2.2569995200499999</v>
      </c>
    </row>
    <row r="229" spans="1:29" x14ac:dyDescent="0.25">
      <c r="A229" s="18">
        <v>7</v>
      </c>
      <c r="B229" s="18">
        <v>328</v>
      </c>
      <c r="C229" s="18" t="s">
        <v>178</v>
      </c>
      <c r="D229" s="18" t="s">
        <v>179</v>
      </c>
      <c r="E229" s="18" t="s">
        <v>180</v>
      </c>
      <c r="F229" s="18" t="s">
        <v>157</v>
      </c>
      <c r="G229" s="18" t="s">
        <v>181</v>
      </c>
      <c r="H229" s="18">
        <v>45545</v>
      </c>
      <c r="I229" s="18">
        <v>45546</v>
      </c>
      <c r="J229" s="18">
        <v>45476</v>
      </c>
      <c r="K229" s="18">
        <v>6410</v>
      </c>
      <c r="L229" s="18">
        <v>6410</v>
      </c>
      <c r="M229" s="18" t="s">
        <v>159</v>
      </c>
      <c r="N229" s="18" t="s">
        <v>182</v>
      </c>
      <c r="O229" s="19">
        <v>5.53627630089</v>
      </c>
      <c r="P229" s="19">
        <v>2.2404500000000001</v>
      </c>
      <c r="Q229" s="18" t="s">
        <v>161</v>
      </c>
      <c r="R229" s="18" t="s">
        <v>162</v>
      </c>
      <c r="S229" s="18">
        <v>16</v>
      </c>
      <c r="T229" s="18">
        <v>60</v>
      </c>
      <c r="U229" s="18" t="s">
        <v>71</v>
      </c>
      <c r="V229" s="18" t="s">
        <v>74</v>
      </c>
      <c r="W229" s="18" t="s">
        <v>75</v>
      </c>
      <c r="X229" s="20">
        <v>0.41099999999999998</v>
      </c>
      <c r="Y229" s="20">
        <v>3.7010000000000001</v>
      </c>
      <c r="Z229" s="20">
        <v>0.47</v>
      </c>
      <c r="AA229" s="20">
        <v>0.505</v>
      </c>
      <c r="AB229" s="20">
        <f t="shared" si="6"/>
        <v>0.48803722350000001</v>
      </c>
      <c r="AC229" s="20">
        <f t="shared" si="7"/>
        <v>4.1044931977500001</v>
      </c>
    </row>
    <row r="230" spans="1:29" x14ac:dyDescent="0.25">
      <c r="A230" s="18">
        <v>7</v>
      </c>
      <c r="B230" s="18">
        <v>328</v>
      </c>
      <c r="C230" s="18" t="s">
        <v>178</v>
      </c>
      <c r="D230" s="18" t="s">
        <v>179</v>
      </c>
      <c r="E230" s="18" t="s">
        <v>180</v>
      </c>
      <c r="F230" s="18" t="s">
        <v>157</v>
      </c>
      <c r="G230" s="18" t="s">
        <v>181</v>
      </c>
      <c r="H230" s="18">
        <v>45546</v>
      </c>
      <c r="I230" s="18">
        <v>45547</v>
      </c>
      <c r="J230" s="18">
        <v>45477</v>
      </c>
      <c r="K230" s="18">
        <v>6410</v>
      </c>
      <c r="L230" s="18">
        <v>6410</v>
      </c>
      <c r="M230" s="18" t="s">
        <v>159</v>
      </c>
      <c r="N230" s="18" t="s">
        <v>182</v>
      </c>
      <c r="O230" s="19">
        <v>1.42649390148</v>
      </c>
      <c r="P230" s="19">
        <v>0.57728199999999996</v>
      </c>
      <c r="Q230" s="18" t="s">
        <v>161</v>
      </c>
      <c r="R230" s="18" t="s">
        <v>162</v>
      </c>
      <c r="S230" s="18">
        <v>16</v>
      </c>
      <c r="T230" s="18">
        <v>60</v>
      </c>
      <c r="U230" s="18" t="s">
        <v>71</v>
      </c>
      <c r="V230" s="18" t="s">
        <v>74</v>
      </c>
      <c r="W230" s="18" t="s">
        <v>75</v>
      </c>
      <c r="X230" s="20">
        <v>0.41099999999999998</v>
      </c>
      <c r="Y230" s="20">
        <v>3.7010000000000001</v>
      </c>
      <c r="Z230" s="20">
        <v>0.47</v>
      </c>
      <c r="AA230" s="20">
        <v>0.505</v>
      </c>
      <c r="AB230" s="20">
        <f t="shared" si="6"/>
        <v>0.12574933805999999</v>
      </c>
      <c r="AC230" s="20">
        <f t="shared" si="7"/>
        <v>1.05757773759</v>
      </c>
    </row>
    <row r="231" spans="1:29" x14ac:dyDescent="0.25">
      <c r="A231" s="18">
        <v>7</v>
      </c>
      <c r="B231" s="18">
        <v>328</v>
      </c>
      <c r="C231" s="18" t="s">
        <v>178</v>
      </c>
      <c r="D231" s="18" t="s">
        <v>179</v>
      </c>
      <c r="E231" s="18" t="s">
        <v>180</v>
      </c>
      <c r="F231" s="18" t="s">
        <v>157</v>
      </c>
      <c r="G231" s="18" t="s">
        <v>181</v>
      </c>
      <c r="H231" s="18">
        <v>45547</v>
      </c>
      <c r="I231" s="18">
        <v>45548</v>
      </c>
      <c r="J231" s="18">
        <v>45478</v>
      </c>
      <c r="K231" s="18">
        <v>6410</v>
      </c>
      <c r="L231" s="18">
        <v>6410</v>
      </c>
      <c r="M231" s="18" t="s">
        <v>159</v>
      </c>
      <c r="N231" s="18" t="s">
        <v>182</v>
      </c>
      <c r="O231" s="19">
        <v>3.6358966807000002</v>
      </c>
      <c r="P231" s="19">
        <v>1.4714</v>
      </c>
      <c r="Q231" s="18" t="s">
        <v>161</v>
      </c>
      <c r="R231" s="18" t="s">
        <v>162</v>
      </c>
      <c r="S231" s="18">
        <v>16</v>
      </c>
      <c r="T231" s="18">
        <v>60</v>
      </c>
      <c r="U231" s="18" t="s">
        <v>71</v>
      </c>
      <c r="V231" s="18" t="s">
        <v>74</v>
      </c>
      <c r="W231" s="18" t="s">
        <v>75</v>
      </c>
      <c r="X231" s="20">
        <v>0.41099999999999998</v>
      </c>
      <c r="Y231" s="20">
        <v>3.7010000000000001</v>
      </c>
      <c r="Z231" s="20">
        <v>0.47</v>
      </c>
      <c r="AA231" s="20">
        <v>0.505</v>
      </c>
      <c r="AB231" s="20">
        <f t="shared" si="6"/>
        <v>0.32051506200000002</v>
      </c>
      <c r="AC231" s="20">
        <f t="shared" si="7"/>
        <v>2.695597443</v>
      </c>
    </row>
    <row r="232" spans="1:29" x14ac:dyDescent="0.25">
      <c r="A232" s="18">
        <v>7</v>
      </c>
      <c r="B232" s="18">
        <v>328</v>
      </c>
      <c r="C232" s="18" t="s">
        <v>178</v>
      </c>
      <c r="D232" s="18" t="s">
        <v>179</v>
      </c>
      <c r="E232" s="18" t="s">
        <v>180</v>
      </c>
      <c r="F232" s="18" t="s">
        <v>157</v>
      </c>
      <c r="G232" s="18" t="s">
        <v>181</v>
      </c>
      <c r="H232" s="18">
        <v>45548</v>
      </c>
      <c r="I232" s="18">
        <v>45549</v>
      </c>
      <c r="J232" s="18">
        <v>45479</v>
      </c>
      <c r="K232" s="18">
        <v>6410</v>
      </c>
      <c r="L232" s="18">
        <v>6410</v>
      </c>
      <c r="M232" s="18" t="s">
        <v>159</v>
      </c>
      <c r="N232" s="18" t="s">
        <v>182</v>
      </c>
      <c r="O232" s="19">
        <v>1.5283899888500001</v>
      </c>
      <c r="P232" s="19">
        <v>0.61851699999999998</v>
      </c>
      <c r="Q232" s="18" t="s">
        <v>161</v>
      </c>
      <c r="R232" s="18" t="s">
        <v>162</v>
      </c>
      <c r="S232" s="18">
        <v>16</v>
      </c>
      <c r="T232" s="18">
        <v>60</v>
      </c>
      <c r="U232" s="18" t="s">
        <v>71</v>
      </c>
      <c r="V232" s="18" t="s">
        <v>74</v>
      </c>
      <c r="W232" s="18" t="s">
        <v>75</v>
      </c>
      <c r="X232" s="20">
        <v>0.41099999999999998</v>
      </c>
      <c r="Y232" s="20">
        <v>3.7010000000000001</v>
      </c>
      <c r="Z232" s="20">
        <v>0.47</v>
      </c>
      <c r="AA232" s="20">
        <v>0.505</v>
      </c>
      <c r="AB232" s="20">
        <f t="shared" si="6"/>
        <v>0.13473155811000001</v>
      </c>
      <c r="AC232" s="20">
        <f t="shared" si="7"/>
        <v>1.1331200514149999</v>
      </c>
    </row>
    <row r="233" spans="1:29" x14ac:dyDescent="0.25">
      <c r="A233" s="18">
        <v>7</v>
      </c>
      <c r="B233" s="18">
        <v>328</v>
      </c>
      <c r="C233" s="18" t="s">
        <v>178</v>
      </c>
      <c r="D233" s="18" t="s">
        <v>179</v>
      </c>
      <c r="E233" s="18" t="s">
        <v>180</v>
      </c>
      <c r="F233" s="18" t="s">
        <v>157</v>
      </c>
      <c r="G233" s="18" t="s">
        <v>181</v>
      </c>
      <c r="H233" s="18">
        <v>45549</v>
      </c>
      <c r="I233" s="18">
        <v>45550</v>
      </c>
      <c r="J233" s="18">
        <v>45480</v>
      </c>
      <c r="K233" s="18">
        <v>6410</v>
      </c>
      <c r="L233" s="18">
        <v>6410</v>
      </c>
      <c r="M233" s="18" t="s">
        <v>159</v>
      </c>
      <c r="N233" s="18" t="s">
        <v>182</v>
      </c>
      <c r="O233" s="19">
        <v>3.8204929980600002</v>
      </c>
      <c r="P233" s="19">
        <v>1.5461</v>
      </c>
      <c r="Q233" s="18" t="s">
        <v>161</v>
      </c>
      <c r="R233" s="18" t="s">
        <v>162</v>
      </c>
      <c r="S233" s="18">
        <v>16</v>
      </c>
      <c r="T233" s="18">
        <v>60</v>
      </c>
      <c r="U233" s="18" t="s">
        <v>71</v>
      </c>
      <c r="V233" s="18" t="s">
        <v>74</v>
      </c>
      <c r="W233" s="18" t="s">
        <v>75</v>
      </c>
      <c r="X233" s="20">
        <v>0.41099999999999998</v>
      </c>
      <c r="Y233" s="20">
        <v>3.7010000000000001</v>
      </c>
      <c r="Z233" s="20">
        <v>0.47</v>
      </c>
      <c r="AA233" s="20">
        <v>0.505</v>
      </c>
      <c r="AB233" s="20">
        <f t="shared" si="6"/>
        <v>0.33678696299999999</v>
      </c>
      <c r="AC233" s="20">
        <f t="shared" si="7"/>
        <v>2.8324474694999999</v>
      </c>
    </row>
    <row r="234" spans="1:29" x14ac:dyDescent="0.25">
      <c r="A234" s="18">
        <v>7</v>
      </c>
      <c r="B234" s="18">
        <v>328</v>
      </c>
      <c r="C234" s="18" t="s">
        <v>178</v>
      </c>
      <c r="D234" s="18" t="s">
        <v>179</v>
      </c>
      <c r="E234" s="18" t="s">
        <v>180</v>
      </c>
      <c r="F234" s="18" t="s">
        <v>157</v>
      </c>
      <c r="G234" s="18" t="s">
        <v>181</v>
      </c>
      <c r="H234" s="18">
        <v>45550</v>
      </c>
      <c r="I234" s="18">
        <v>45551</v>
      </c>
      <c r="J234" s="18">
        <v>45481</v>
      </c>
      <c r="K234" s="18">
        <v>6410</v>
      </c>
      <c r="L234" s="18">
        <v>6410</v>
      </c>
      <c r="M234" s="18" t="s">
        <v>159</v>
      </c>
      <c r="N234" s="18" t="s">
        <v>182</v>
      </c>
      <c r="O234" s="19">
        <v>3.1395743308299999</v>
      </c>
      <c r="P234" s="19">
        <v>1.27054</v>
      </c>
      <c r="Q234" s="18" t="s">
        <v>161</v>
      </c>
      <c r="R234" s="18" t="s">
        <v>162</v>
      </c>
      <c r="S234" s="18">
        <v>16</v>
      </c>
      <c r="T234" s="18">
        <v>60</v>
      </c>
      <c r="U234" s="18" t="s">
        <v>71</v>
      </c>
      <c r="V234" s="18" t="s">
        <v>74</v>
      </c>
      <c r="W234" s="18" t="s">
        <v>75</v>
      </c>
      <c r="X234" s="20">
        <v>0.41099999999999998</v>
      </c>
      <c r="Y234" s="20">
        <v>3.7010000000000001</v>
      </c>
      <c r="Z234" s="20">
        <v>0.47</v>
      </c>
      <c r="AA234" s="20">
        <v>0.505</v>
      </c>
      <c r="AB234" s="20">
        <f t="shared" si="6"/>
        <v>0.2767617282</v>
      </c>
      <c r="AC234" s="20">
        <f t="shared" si="7"/>
        <v>2.3276229273000002</v>
      </c>
    </row>
    <row r="235" spans="1:29" x14ac:dyDescent="0.25">
      <c r="A235" s="18">
        <v>7</v>
      </c>
      <c r="B235" s="18">
        <v>328</v>
      </c>
      <c r="C235" s="18" t="s">
        <v>178</v>
      </c>
      <c r="D235" s="18" t="s">
        <v>179</v>
      </c>
      <c r="E235" s="18" t="s">
        <v>180</v>
      </c>
      <c r="F235" s="18" t="s">
        <v>157</v>
      </c>
      <c r="G235" s="18" t="s">
        <v>181</v>
      </c>
      <c r="H235" s="18">
        <v>45551</v>
      </c>
      <c r="I235" s="18">
        <v>45552</v>
      </c>
      <c r="J235" s="18">
        <v>45482</v>
      </c>
      <c r="K235" s="18">
        <v>6410</v>
      </c>
      <c r="L235" s="18">
        <v>6410</v>
      </c>
      <c r="M235" s="18" t="s">
        <v>159</v>
      </c>
      <c r="N235" s="18" t="s">
        <v>182</v>
      </c>
      <c r="O235" s="19">
        <v>6.1599371969399996</v>
      </c>
      <c r="P235" s="19">
        <v>2.4928400000000002</v>
      </c>
      <c r="Q235" s="18" t="s">
        <v>161</v>
      </c>
      <c r="R235" s="18" t="s">
        <v>162</v>
      </c>
      <c r="S235" s="18">
        <v>16</v>
      </c>
      <c r="T235" s="18">
        <v>60</v>
      </c>
      <c r="U235" s="18" t="s">
        <v>71</v>
      </c>
      <c r="V235" s="18" t="s">
        <v>74</v>
      </c>
      <c r="W235" s="18" t="s">
        <v>75</v>
      </c>
      <c r="X235" s="20">
        <v>0.41099999999999998</v>
      </c>
      <c r="Y235" s="20">
        <v>3.7010000000000001</v>
      </c>
      <c r="Z235" s="20">
        <v>0.47</v>
      </c>
      <c r="AA235" s="20">
        <v>0.505</v>
      </c>
      <c r="AB235" s="20">
        <f t="shared" si="6"/>
        <v>0.54301533720000006</v>
      </c>
      <c r="AC235" s="20">
        <f t="shared" si="7"/>
        <v>4.5668704158000004</v>
      </c>
    </row>
    <row r="236" spans="1:29" x14ac:dyDescent="0.25">
      <c r="A236" s="18">
        <v>7</v>
      </c>
      <c r="B236" s="18">
        <v>328</v>
      </c>
      <c r="C236" s="18" t="s">
        <v>178</v>
      </c>
      <c r="D236" s="18" t="s">
        <v>179</v>
      </c>
      <c r="E236" s="18" t="s">
        <v>180</v>
      </c>
      <c r="F236" s="18" t="s">
        <v>157</v>
      </c>
      <c r="G236" s="18" t="s">
        <v>181</v>
      </c>
      <c r="H236" s="18">
        <v>45552</v>
      </c>
      <c r="I236" s="18">
        <v>45553</v>
      </c>
      <c r="J236" s="18">
        <v>45483</v>
      </c>
      <c r="K236" s="18">
        <v>6410</v>
      </c>
      <c r="L236" s="18">
        <v>6410</v>
      </c>
      <c r="M236" s="18" t="s">
        <v>159</v>
      </c>
      <c r="N236" s="18" t="s">
        <v>182</v>
      </c>
      <c r="O236" s="19">
        <v>1.28821694188</v>
      </c>
      <c r="P236" s="19">
        <v>0.52132299999999998</v>
      </c>
      <c r="Q236" s="18" t="s">
        <v>161</v>
      </c>
      <c r="R236" s="18" t="s">
        <v>162</v>
      </c>
      <c r="S236" s="18">
        <v>16</v>
      </c>
      <c r="T236" s="18">
        <v>60</v>
      </c>
      <c r="U236" s="18" t="s">
        <v>71</v>
      </c>
      <c r="V236" s="18" t="s">
        <v>74</v>
      </c>
      <c r="W236" s="18" t="s">
        <v>75</v>
      </c>
      <c r="X236" s="20">
        <v>0.41099999999999998</v>
      </c>
      <c r="Y236" s="20">
        <v>3.7010000000000001</v>
      </c>
      <c r="Z236" s="20">
        <v>0.47</v>
      </c>
      <c r="AA236" s="20">
        <v>0.505</v>
      </c>
      <c r="AB236" s="20">
        <f t="shared" si="6"/>
        <v>0.11355978908999999</v>
      </c>
      <c r="AC236" s="20">
        <f t="shared" si="7"/>
        <v>0.95506112938499998</v>
      </c>
    </row>
    <row r="237" spans="1:29" x14ac:dyDescent="0.25">
      <c r="A237" s="18">
        <v>7</v>
      </c>
      <c r="B237" s="18">
        <v>328</v>
      </c>
      <c r="C237" s="18" t="s">
        <v>178</v>
      </c>
      <c r="D237" s="18" t="s">
        <v>179</v>
      </c>
      <c r="E237" s="18" t="s">
        <v>180</v>
      </c>
      <c r="F237" s="18" t="s">
        <v>157</v>
      </c>
      <c r="G237" s="18" t="s">
        <v>181</v>
      </c>
      <c r="H237" s="18">
        <v>45554</v>
      </c>
      <c r="I237" s="18">
        <v>45555</v>
      </c>
      <c r="J237" s="18">
        <v>45485</v>
      </c>
      <c r="K237" s="18">
        <v>6410</v>
      </c>
      <c r="L237" s="18">
        <v>6410</v>
      </c>
      <c r="M237" s="18" t="s">
        <v>159</v>
      </c>
      <c r="N237" s="18" t="s">
        <v>182</v>
      </c>
      <c r="O237" s="19">
        <v>5.1570509141800001</v>
      </c>
      <c r="P237" s="19">
        <v>2.0869800000000001</v>
      </c>
      <c r="Q237" s="18" t="s">
        <v>161</v>
      </c>
      <c r="R237" s="18" t="s">
        <v>162</v>
      </c>
      <c r="S237" s="18">
        <v>16</v>
      </c>
      <c r="T237" s="18">
        <v>60</v>
      </c>
      <c r="U237" s="18" t="s">
        <v>71</v>
      </c>
      <c r="V237" s="18" t="s">
        <v>74</v>
      </c>
      <c r="W237" s="18" t="s">
        <v>75</v>
      </c>
      <c r="X237" s="20">
        <v>0.41099999999999998</v>
      </c>
      <c r="Y237" s="20">
        <v>3.7010000000000001</v>
      </c>
      <c r="Z237" s="20">
        <v>0.47</v>
      </c>
      <c r="AA237" s="20">
        <v>0.505</v>
      </c>
      <c r="AB237" s="20">
        <f t="shared" si="6"/>
        <v>0.45460685340000001</v>
      </c>
      <c r="AC237" s="20">
        <f t="shared" si="7"/>
        <v>3.8233369251000004</v>
      </c>
    </row>
    <row r="238" spans="1:29" x14ac:dyDescent="0.25">
      <c r="A238" s="18">
        <v>7</v>
      </c>
      <c r="B238" s="18">
        <v>328</v>
      </c>
      <c r="C238" s="18" t="s">
        <v>178</v>
      </c>
      <c r="D238" s="18" t="s">
        <v>179</v>
      </c>
      <c r="E238" s="18" t="s">
        <v>180</v>
      </c>
      <c r="F238" s="18" t="s">
        <v>157</v>
      </c>
      <c r="G238" s="18" t="s">
        <v>181</v>
      </c>
      <c r="H238" s="18">
        <v>45555</v>
      </c>
      <c r="I238" s="18">
        <v>45556</v>
      </c>
      <c r="J238" s="18">
        <v>45486</v>
      </c>
      <c r="K238" s="18">
        <v>6410</v>
      </c>
      <c r="L238" s="18">
        <v>6410</v>
      </c>
      <c r="M238" s="18" t="s">
        <v>159</v>
      </c>
      <c r="N238" s="18" t="s">
        <v>182</v>
      </c>
      <c r="O238" s="19">
        <v>2.2358071438599998</v>
      </c>
      <c r="P238" s="19">
        <v>0.90479900000000002</v>
      </c>
      <c r="Q238" s="18" t="s">
        <v>161</v>
      </c>
      <c r="R238" s="18" t="s">
        <v>162</v>
      </c>
      <c r="S238" s="18">
        <v>16</v>
      </c>
      <c r="T238" s="18">
        <v>60</v>
      </c>
      <c r="U238" s="18" t="s">
        <v>71</v>
      </c>
      <c r="V238" s="18" t="s">
        <v>74</v>
      </c>
      <c r="W238" s="18" t="s">
        <v>75</v>
      </c>
      <c r="X238" s="20">
        <v>0.41099999999999998</v>
      </c>
      <c r="Y238" s="20">
        <v>3.7010000000000001</v>
      </c>
      <c r="Z238" s="20">
        <v>0.47</v>
      </c>
      <c r="AA238" s="20">
        <v>0.505</v>
      </c>
      <c r="AB238" s="20">
        <f t="shared" si="6"/>
        <v>0.19709236617000001</v>
      </c>
      <c r="AC238" s="20">
        <f t="shared" si="7"/>
        <v>1.6575872440050001</v>
      </c>
    </row>
    <row r="239" spans="1:29" x14ac:dyDescent="0.25">
      <c r="A239" s="18">
        <v>7</v>
      </c>
      <c r="B239" s="18">
        <v>328</v>
      </c>
      <c r="C239" s="18" t="s">
        <v>178</v>
      </c>
      <c r="D239" s="18" t="s">
        <v>179</v>
      </c>
      <c r="E239" s="18" t="s">
        <v>180</v>
      </c>
      <c r="F239" s="18" t="s">
        <v>157</v>
      </c>
      <c r="G239" s="18" t="s">
        <v>181</v>
      </c>
      <c r="H239" s="18">
        <v>45556</v>
      </c>
      <c r="I239" s="18">
        <v>45557</v>
      </c>
      <c r="J239" s="18">
        <v>45487</v>
      </c>
      <c r="K239" s="18">
        <v>6410</v>
      </c>
      <c r="L239" s="18">
        <v>6410</v>
      </c>
      <c r="M239" s="18" t="s">
        <v>159</v>
      </c>
      <c r="N239" s="18" t="s">
        <v>182</v>
      </c>
      <c r="O239" s="19">
        <v>3.84248472188</v>
      </c>
      <c r="P239" s="19">
        <v>1.5549999999999999</v>
      </c>
      <c r="Q239" s="18" t="s">
        <v>161</v>
      </c>
      <c r="R239" s="18" t="s">
        <v>162</v>
      </c>
      <c r="S239" s="18">
        <v>16</v>
      </c>
      <c r="T239" s="18">
        <v>60</v>
      </c>
      <c r="U239" s="18" t="s">
        <v>71</v>
      </c>
      <c r="V239" s="18" t="s">
        <v>74</v>
      </c>
      <c r="W239" s="18" t="s">
        <v>75</v>
      </c>
      <c r="X239" s="20">
        <v>0.41099999999999998</v>
      </c>
      <c r="Y239" s="20">
        <v>3.7010000000000001</v>
      </c>
      <c r="Z239" s="20">
        <v>0.47</v>
      </c>
      <c r="AA239" s="20">
        <v>0.505</v>
      </c>
      <c r="AB239" s="20">
        <f t="shared" si="6"/>
        <v>0.33872564999999999</v>
      </c>
      <c r="AC239" s="20">
        <f t="shared" si="7"/>
        <v>2.8487522249999997</v>
      </c>
    </row>
    <row r="240" spans="1:29" x14ac:dyDescent="0.25">
      <c r="A240" s="18">
        <v>7</v>
      </c>
      <c r="B240" s="18">
        <v>328</v>
      </c>
      <c r="C240" s="18" t="s">
        <v>178</v>
      </c>
      <c r="D240" s="18" t="s">
        <v>179</v>
      </c>
      <c r="E240" s="18" t="s">
        <v>180</v>
      </c>
      <c r="F240" s="18" t="s">
        <v>157</v>
      </c>
      <c r="G240" s="18" t="s">
        <v>181</v>
      </c>
      <c r="H240" s="18">
        <v>45557</v>
      </c>
      <c r="I240" s="18">
        <v>45558</v>
      </c>
      <c r="J240" s="18">
        <v>45488</v>
      </c>
      <c r="K240" s="18">
        <v>6410</v>
      </c>
      <c r="L240" s="18">
        <v>6410</v>
      </c>
      <c r="M240" s="18" t="s">
        <v>159</v>
      </c>
      <c r="N240" s="18" t="s">
        <v>182</v>
      </c>
      <c r="O240" s="19">
        <v>3.6342060841300001</v>
      </c>
      <c r="P240" s="19">
        <v>1.47071</v>
      </c>
      <c r="Q240" s="18" t="s">
        <v>161</v>
      </c>
      <c r="R240" s="18" t="s">
        <v>162</v>
      </c>
      <c r="S240" s="18">
        <v>16</v>
      </c>
      <c r="T240" s="18">
        <v>60</v>
      </c>
      <c r="U240" s="18" t="s">
        <v>71</v>
      </c>
      <c r="V240" s="18" t="s">
        <v>74</v>
      </c>
      <c r="W240" s="18" t="s">
        <v>75</v>
      </c>
      <c r="X240" s="20">
        <v>0.41099999999999998</v>
      </c>
      <c r="Y240" s="20">
        <v>3.7010000000000001</v>
      </c>
      <c r="Z240" s="20">
        <v>0.47</v>
      </c>
      <c r="AA240" s="20">
        <v>0.505</v>
      </c>
      <c r="AB240" s="20">
        <f t="shared" si="6"/>
        <v>0.32036475930000002</v>
      </c>
      <c r="AC240" s="20">
        <f t="shared" si="7"/>
        <v>2.69433336645</v>
      </c>
    </row>
    <row r="241" spans="1:29" x14ac:dyDescent="0.25">
      <c r="A241" s="18">
        <v>7</v>
      </c>
      <c r="B241" s="18">
        <v>328</v>
      </c>
      <c r="C241" s="18" t="s">
        <v>178</v>
      </c>
      <c r="D241" s="18" t="s">
        <v>179</v>
      </c>
      <c r="E241" s="18" t="s">
        <v>180</v>
      </c>
      <c r="F241" s="18" t="s">
        <v>157</v>
      </c>
      <c r="G241" s="18" t="s">
        <v>181</v>
      </c>
      <c r="H241" s="18">
        <v>45558</v>
      </c>
      <c r="I241" s="18">
        <v>45559</v>
      </c>
      <c r="J241" s="18">
        <v>45489</v>
      </c>
      <c r="K241" s="18">
        <v>6410</v>
      </c>
      <c r="L241" s="18">
        <v>6410</v>
      </c>
      <c r="M241" s="18" t="s">
        <v>159</v>
      </c>
      <c r="N241" s="18" t="s">
        <v>182</v>
      </c>
      <c r="O241" s="19">
        <v>1.6071468020099999</v>
      </c>
      <c r="P241" s="19">
        <v>0.65038899999999999</v>
      </c>
      <c r="Q241" s="18" t="s">
        <v>161</v>
      </c>
      <c r="R241" s="18" t="s">
        <v>162</v>
      </c>
      <c r="S241" s="18">
        <v>16</v>
      </c>
      <c r="T241" s="18">
        <v>60</v>
      </c>
      <c r="U241" s="18" t="s">
        <v>71</v>
      </c>
      <c r="V241" s="18" t="s">
        <v>74</v>
      </c>
      <c r="W241" s="18" t="s">
        <v>75</v>
      </c>
      <c r="X241" s="20">
        <v>0.41099999999999998</v>
      </c>
      <c r="Y241" s="20">
        <v>3.7010000000000001</v>
      </c>
      <c r="Z241" s="20">
        <v>0.47</v>
      </c>
      <c r="AA241" s="20">
        <v>0.505</v>
      </c>
      <c r="AB241" s="20">
        <f t="shared" si="6"/>
        <v>0.14167423587</v>
      </c>
      <c r="AC241" s="20">
        <f t="shared" si="7"/>
        <v>1.1915093960550001</v>
      </c>
    </row>
    <row r="242" spans="1:29" x14ac:dyDescent="0.25">
      <c r="A242" s="18">
        <v>7</v>
      </c>
      <c r="B242" s="18">
        <v>328</v>
      </c>
      <c r="C242" s="18" t="s">
        <v>178</v>
      </c>
      <c r="D242" s="18" t="s">
        <v>179</v>
      </c>
      <c r="E242" s="18" t="s">
        <v>180</v>
      </c>
      <c r="F242" s="18" t="s">
        <v>157</v>
      </c>
      <c r="G242" s="18" t="s">
        <v>181</v>
      </c>
      <c r="H242" s="18">
        <v>45559</v>
      </c>
      <c r="I242" s="18">
        <v>45560</v>
      </c>
      <c r="J242" s="18">
        <v>45490</v>
      </c>
      <c r="K242" s="18">
        <v>6410</v>
      </c>
      <c r="L242" s="18">
        <v>6410</v>
      </c>
      <c r="M242" s="18" t="s">
        <v>159</v>
      </c>
      <c r="N242" s="18" t="s">
        <v>182</v>
      </c>
      <c r="O242" s="19">
        <v>1.97161219121</v>
      </c>
      <c r="P242" s="19">
        <v>0.79788300000000001</v>
      </c>
      <c r="Q242" s="18" t="s">
        <v>161</v>
      </c>
      <c r="R242" s="18" t="s">
        <v>162</v>
      </c>
      <c r="S242" s="18">
        <v>16</v>
      </c>
      <c r="T242" s="18">
        <v>60</v>
      </c>
      <c r="U242" s="18" t="s">
        <v>71</v>
      </c>
      <c r="V242" s="18" t="s">
        <v>74</v>
      </c>
      <c r="W242" s="18" t="s">
        <v>75</v>
      </c>
      <c r="X242" s="20">
        <v>0.41099999999999998</v>
      </c>
      <c r="Y242" s="20">
        <v>3.7010000000000001</v>
      </c>
      <c r="Z242" s="20">
        <v>0.47</v>
      </c>
      <c r="AA242" s="20">
        <v>0.505</v>
      </c>
      <c r="AB242" s="20">
        <f t="shared" si="6"/>
        <v>0.17380285389</v>
      </c>
      <c r="AC242" s="20">
        <f t="shared" si="7"/>
        <v>1.461717666585</v>
      </c>
    </row>
    <row r="243" spans="1:29" x14ac:dyDescent="0.25">
      <c r="A243" s="18">
        <v>7</v>
      </c>
      <c r="B243" s="18">
        <v>328</v>
      </c>
      <c r="C243" s="18" t="s">
        <v>178</v>
      </c>
      <c r="D243" s="18" t="s">
        <v>179</v>
      </c>
      <c r="E243" s="18" t="s">
        <v>180</v>
      </c>
      <c r="F243" s="18" t="s">
        <v>157</v>
      </c>
      <c r="G243" s="18" t="s">
        <v>181</v>
      </c>
      <c r="H243" s="18">
        <v>45560</v>
      </c>
      <c r="I243" s="18">
        <v>45561</v>
      </c>
      <c r="J243" s="18">
        <v>45491</v>
      </c>
      <c r="K243" s="18">
        <v>6410</v>
      </c>
      <c r="L243" s="18">
        <v>6410</v>
      </c>
      <c r="M243" s="18" t="s">
        <v>159</v>
      </c>
      <c r="N243" s="18" t="s">
        <v>182</v>
      </c>
      <c r="O243" s="19">
        <v>2.18971122573</v>
      </c>
      <c r="P243" s="19">
        <v>0.88614499999999996</v>
      </c>
      <c r="Q243" s="18" t="s">
        <v>161</v>
      </c>
      <c r="R243" s="18" t="s">
        <v>162</v>
      </c>
      <c r="S243" s="18">
        <v>16</v>
      </c>
      <c r="T243" s="18">
        <v>60</v>
      </c>
      <c r="U243" s="18" t="s">
        <v>71</v>
      </c>
      <c r="V243" s="18" t="s">
        <v>74</v>
      </c>
      <c r="W243" s="18" t="s">
        <v>75</v>
      </c>
      <c r="X243" s="20">
        <v>0.41099999999999998</v>
      </c>
      <c r="Y243" s="20">
        <v>3.7010000000000001</v>
      </c>
      <c r="Z243" s="20">
        <v>0.47</v>
      </c>
      <c r="AA243" s="20">
        <v>0.505</v>
      </c>
      <c r="AB243" s="20">
        <f t="shared" si="6"/>
        <v>0.19302896534999997</v>
      </c>
      <c r="AC243" s="20">
        <f t="shared" si="7"/>
        <v>1.623413209275</v>
      </c>
    </row>
    <row r="244" spans="1:29" x14ac:dyDescent="0.25">
      <c r="A244" s="18">
        <v>7</v>
      </c>
      <c r="B244" s="18">
        <v>328</v>
      </c>
      <c r="C244" s="18" t="s">
        <v>178</v>
      </c>
      <c r="D244" s="18" t="s">
        <v>179</v>
      </c>
      <c r="E244" s="18" t="s">
        <v>180</v>
      </c>
      <c r="F244" s="18" t="s">
        <v>157</v>
      </c>
      <c r="G244" s="18" t="s">
        <v>181</v>
      </c>
      <c r="H244" s="18">
        <v>45561</v>
      </c>
      <c r="I244" s="18">
        <v>45562</v>
      </c>
      <c r="J244" s="18">
        <v>45492</v>
      </c>
      <c r="K244" s="18">
        <v>6410</v>
      </c>
      <c r="L244" s="18">
        <v>6410</v>
      </c>
      <c r="M244" s="18" t="s">
        <v>159</v>
      </c>
      <c r="N244" s="18" t="s">
        <v>182</v>
      </c>
      <c r="O244" s="19">
        <v>1.7292724801599999</v>
      </c>
      <c r="P244" s="19">
        <v>0.69981199999999999</v>
      </c>
      <c r="Q244" s="18" t="s">
        <v>161</v>
      </c>
      <c r="R244" s="18" t="s">
        <v>162</v>
      </c>
      <c r="S244" s="18">
        <v>16</v>
      </c>
      <c r="T244" s="18">
        <v>60</v>
      </c>
      <c r="U244" s="18" t="s">
        <v>71</v>
      </c>
      <c r="V244" s="18" t="s">
        <v>74</v>
      </c>
      <c r="W244" s="18" t="s">
        <v>75</v>
      </c>
      <c r="X244" s="20">
        <v>0.41099999999999998</v>
      </c>
      <c r="Y244" s="20">
        <v>3.7010000000000001</v>
      </c>
      <c r="Z244" s="20">
        <v>0.47</v>
      </c>
      <c r="AA244" s="20">
        <v>0.505</v>
      </c>
      <c r="AB244" s="20">
        <f t="shared" si="6"/>
        <v>0.15244004795999999</v>
      </c>
      <c r="AC244" s="20">
        <f t="shared" si="7"/>
        <v>1.2820520849400001</v>
      </c>
    </row>
    <row r="245" spans="1:29" x14ac:dyDescent="0.25">
      <c r="A245" s="18">
        <v>7</v>
      </c>
      <c r="B245" s="18">
        <v>328</v>
      </c>
      <c r="C245" s="18" t="s">
        <v>178</v>
      </c>
      <c r="D245" s="18" t="s">
        <v>179</v>
      </c>
      <c r="E245" s="18" t="s">
        <v>180</v>
      </c>
      <c r="F245" s="18" t="s">
        <v>157</v>
      </c>
      <c r="G245" s="18" t="s">
        <v>181</v>
      </c>
      <c r="H245" s="18">
        <v>45562</v>
      </c>
      <c r="I245" s="18">
        <v>45563</v>
      </c>
      <c r="J245" s="18">
        <v>45493</v>
      </c>
      <c r="K245" s="18">
        <v>6410</v>
      </c>
      <c r="L245" s="18">
        <v>6410</v>
      </c>
      <c r="M245" s="18" t="s">
        <v>159</v>
      </c>
      <c r="N245" s="18" t="s">
        <v>182</v>
      </c>
      <c r="O245" s="19">
        <v>650.53994327700002</v>
      </c>
      <c r="P245" s="19">
        <v>263.26400000000001</v>
      </c>
      <c r="Q245" s="18" t="s">
        <v>161</v>
      </c>
      <c r="R245" s="18" t="s">
        <v>162</v>
      </c>
      <c r="S245" s="18">
        <v>16</v>
      </c>
      <c r="T245" s="18">
        <v>60</v>
      </c>
      <c r="U245" s="18" t="s">
        <v>71</v>
      </c>
      <c r="V245" s="18" t="s">
        <v>74</v>
      </c>
      <c r="W245" s="18" t="s">
        <v>75</v>
      </c>
      <c r="X245" s="20">
        <v>0.41099999999999998</v>
      </c>
      <c r="Y245" s="20">
        <v>3.7010000000000001</v>
      </c>
      <c r="Z245" s="20">
        <v>0.47</v>
      </c>
      <c r="AA245" s="20">
        <v>0.505</v>
      </c>
      <c r="AB245" s="20">
        <f t="shared" si="6"/>
        <v>57.346797120000005</v>
      </c>
      <c r="AC245" s="20">
        <f t="shared" si="7"/>
        <v>482.29833168000005</v>
      </c>
    </row>
    <row r="246" spans="1:29" x14ac:dyDescent="0.25">
      <c r="A246" s="18">
        <v>7</v>
      </c>
      <c r="B246" s="18">
        <v>328</v>
      </c>
      <c r="C246" s="18" t="s">
        <v>178</v>
      </c>
      <c r="D246" s="18" t="s">
        <v>179</v>
      </c>
      <c r="E246" s="18" t="s">
        <v>180</v>
      </c>
      <c r="F246" s="18" t="s">
        <v>157</v>
      </c>
      <c r="G246" s="18" t="s">
        <v>181</v>
      </c>
      <c r="H246" s="18">
        <v>45563</v>
      </c>
      <c r="I246" s="18">
        <v>45564</v>
      </c>
      <c r="J246" s="18">
        <v>45494</v>
      </c>
      <c r="K246" s="18">
        <v>6410</v>
      </c>
      <c r="L246" s="18">
        <v>6410</v>
      </c>
      <c r="M246" s="18" t="s">
        <v>159</v>
      </c>
      <c r="N246" s="18" t="s">
        <v>182</v>
      </c>
      <c r="O246" s="19">
        <v>1.9146978505600001</v>
      </c>
      <c r="P246" s="19">
        <v>0.77485099999999996</v>
      </c>
      <c r="Q246" s="18" t="s">
        <v>161</v>
      </c>
      <c r="R246" s="18" t="s">
        <v>162</v>
      </c>
      <c r="S246" s="18">
        <v>16</v>
      </c>
      <c r="T246" s="18">
        <v>60</v>
      </c>
      <c r="U246" s="18" t="s">
        <v>71</v>
      </c>
      <c r="V246" s="18" t="s">
        <v>74</v>
      </c>
      <c r="W246" s="18" t="s">
        <v>75</v>
      </c>
      <c r="X246" s="20">
        <v>0.41099999999999998</v>
      </c>
      <c r="Y246" s="20">
        <v>3.7010000000000001</v>
      </c>
      <c r="Z246" s="20">
        <v>0.47</v>
      </c>
      <c r="AA246" s="20">
        <v>0.505</v>
      </c>
      <c r="AB246" s="20">
        <f t="shared" si="6"/>
        <v>0.16878579332999999</v>
      </c>
      <c r="AC246" s="20">
        <f t="shared" si="7"/>
        <v>1.419523157745</v>
      </c>
    </row>
    <row r="247" spans="1:29" x14ac:dyDescent="0.25">
      <c r="A247" s="18">
        <v>7</v>
      </c>
      <c r="B247" s="18">
        <v>328</v>
      </c>
      <c r="C247" s="18" t="s">
        <v>178</v>
      </c>
      <c r="D247" s="18" t="s">
        <v>179</v>
      </c>
      <c r="E247" s="18" t="s">
        <v>180</v>
      </c>
      <c r="F247" s="18" t="s">
        <v>157</v>
      </c>
      <c r="G247" s="18" t="s">
        <v>181</v>
      </c>
      <c r="H247" s="18">
        <v>45565</v>
      </c>
      <c r="I247" s="18">
        <v>45566</v>
      </c>
      <c r="J247" s="18">
        <v>45496</v>
      </c>
      <c r="K247" s="18">
        <v>6410</v>
      </c>
      <c r="L247" s="18">
        <v>6410</v>
      </c>
      <c r="M247" s="18" t="s">
        <v>159</v>
      </c>
      <c r="N247" s="18" t="s">
        <v>182</v>
      </c>
      <c r="O247" s="19">
        <v>1.6371334932899999</v>
      </c>
      <c r="P247" s="19">
        <v>0.662524</v>
      </c>
      <c r="Q247" s="18" t="s">
        <v>161</v>
      </c>
      <c r="R247" s="18" t="s">
        <v>162</v>
      </c>
      <c r="S247" s="18">
        <v>16</v>
      </c>
      <c r="T247" s="18">
        <v>60</v>
      </c>
      <c r="U247" s="18" t="s">
        <v>71</v>
      </c>
      <c r="V247" s="18" t="s">
        <v>74</v>
      </c>
      <c r="W247" s="18" t="s">
        <v>75</v>
      </c>
      <c r="X247" s="20">
        <v>0.41099999999999998</v>
      </c>
      <c r="Y247" s="20">
        <v>3.7010000000000001</v>
      </c>
      <c r="Z247" s="20">
        <v>0.47</v>
      </c>
      <c r="AA247" s="20">
        <v>0.505</v>
      </c>
      <c r="AB247" s="20">
        <f t="shared" si="6"/>
        <v>0.14431760292000001</v>
      </c>
      <c r="AC247" s="20">
        <f t="shared" si="7"/>
        <v>1.2137406553800001</v>
      </c>
    </row>
    <row r="248" spans="1:29" x14ac:dyDescent="0.25">
      <c r="A248" s="18">
        <v>7</v>
      </c>
      <c r="B248" s="18">
        <v>328</v>
      </c>
      <c r="C248" s="18" t="s">
        <v>178</v>
      </c>
      <c r="D248" s="18" t="s">
        <v>179</v>
      </c>
      <c r="E248" s="18" t="s">
        <v>180</v>
      </c>
      <c r="F248" s="18" t="s">
        <v>157</v>
      </c>
      <c r="G248" s="18" t="s">
        <v>181</v>
      </c>
      <c r="H248" s="18">
        <v>45566</v>
      </c>
      <c r="I248" s="18">
        <v>45567</v>
      </c>
      <c r="J248" s="18">
        <v>45497</v>
      </c>
      <c r="K248" s="18">
        <v>6410</v>
      </c>
      <c r="L248" s="18">
        <v>6410</v>
      </c>
      <c r="M248" s="18" t="s">
        <v>159</v>
      </c>
      <c r="N248" s="18" t="s">
        <v>182</v>
      </c>
      <c r="O248" s="19">
        <v>3.12708473076</v>
      </c>
      <c r="P248" s="19">
        <v>1.26549</v>
      </c>
      <c r="Q248" s="18" t="s">
        <v>161</v>
      </c>
      <c r="R248" s="18" t="s">
        <v>162</v>
      </c>
      <c r="S248" s="18">
        <v>16</v>
      </c>
      <c r="T248" s="18">
        <v>60</v>
      </c>
      <c r="U248" s="18" t="s">
        <v>71</v>
      </c>
      <c r="V248" s="18" t="s">
        <v>74</v>
      </c>
      <c r="W248" s="18" t="s">
        <v>75</v>
      </c>
      <c r="X248" s="20">
        <v>0.41099999999999998</v>
      </c>
      <c r="Y248" s="20">
        <v>3.7010000000000001</v>
      </c>
      <c r="Z248" s="20">
        <v>0.47</v>
      </c>
      <c r="AA248" s="20">
        <v>0.505</v>
      </c>
      <c r="AB248" s="20">
        <f t="shared" si="6"/>
        <v>0.27566168670000002</v>
      </c>
      <c r="AC248" s="20">
        <f t="shared" si="7"/>
        <v>2.3183713525500003</v>
      </c>
    </row>
    <row r="249" spans="1:29" x14ac:dyDescent="0.25">
      <c r="A249" s="18">
        <v>7</v>
      </c>
      <c r="B249" s="18">
        <v>328</v>
      </c>
      <c r="C249" s="18" t="s">
        <v>178</v>
      </c>
      <c r="D249" s="18" t="s">
        <v>179</v>
      </c>
      <c r="E249" s="18" t="s">
        <v>180</v>
      </c>
      <c r="F249" s="18" t="s">
        <v>157</v>
      </c>
      <c r="G249" s="18" t="s">
        <v>181</v>
      </c>
      <c r="H249" s="18">
        <v>45567</v>
      </c>
      <c r="I249" s="18">
        <v>45568</v>
      </c>
      <c r="J249" s="18">
        <v>45498</v>
      </c>
      <c r="K249" s="18">
        <v>6410</v>
      </c>
      <c r="L249" s="18">
        <v>6410</v>
      </c>
      <c r="M249" s="18" t="s">
        <v>159</v>
      </c>
      <c r="N249" s="18" t="s">
        <v>182</v>
      </c>
      <c r="O249" s="19">
        <v>6.7397231628899998</v>
      </c>
      <c r="P249" s="19">
        <v>2.7274699999999998</v>
      </c>
      <c r="Q249" s="18" t="s">
        <v>161</v>
      </c>
      <c r="R249" s="18" t="s">
        <v>162</v>
      </c>
      <c r="S249" s="18">
        <v>16</v>
      </c>
      <c r="T249" s="18">
        <v>60</v>
      </c>
      <c r="U249" s="18" t="s">
        <v>71</v>
      </c>
      <c r="V249" s="18" t="s">
        <v>74</v>
      </c>
      <c r="W249" s="18" t="s">
        <v>75</v>
      </c>
      <c r="X249" s="20">
        <v>0.41099999999999998</v>
      </c>
      <c r="Y249" s="20">
        <v>3.7010000000000001</v>
      </c>
      <c r="Z249" s="20">
        <v>0.47</v>
      </c>
      <c r="AA249" s="20">
        <v>0.505</v>
      </c>
      <c r="AB249" s="20">
        <f t="shared" si="6"/>
        <v>0.59412479009999997</v>
      </c>
      <c r="AC249" s="20">
        <f t="shared" si="7"/>
        <v>4.996711402649999</v>
      </c>
    </row>
    <row r="250" spans="1:29" x14ac:dyDescent="0.25">
      <c r="A250" s="18">
        <v>7</v>
      </c>
      <c r="B250" s="18">
        <v>328</v>
      </c>
      <c r="C250" s="18" t="s">
        <v>178</v>
      </c>
      <c r="D250" s="18" t="s">
        <v>179</v>
      </c>
      <c r="E250" s="18" t="s">
        <v>180</v>
      </c>
      <c r="F250" s="18" t="s">
        <v>157</v>
      </c>
      <c r="G250" s="18" t="s">
        <v>181</v>
      </c>
      <c r="H250" s="18">
        <v>45568</v>
      </c>
      <c r="I250" s="18">
        <v>45569</v>
      </c>
      <c r="J250" s="18">
        <v>45499</v>
      </c>
      <c r="K250" s="18">
        <v>6410</v>
      </c>
      <c r="L250" s="18">
        <v>6410</v>
      </c>
      <c r="M250" s="18" t="s">
        <v>159</v>
      </c>
      <c r="N250" s="18" t="s">
        <v>182</v>
      </c>
      <c r="O250" s="19">
        <v>7.5863271052599996</v>
      </c>
      <c r="P250" s="19">
        <v>3.0700799999999999</v>
      </c>
      <c r="Q250" s="18" t="s">
        <v>161</v>
      </c>
      <c r="R250" s="18" t="s">
        <v>162</v>
      </c>
      <c r="S250" s="18">
        <v>16</v>
      </c>
      <c r="T250" s="18">
        <v>60</v>
      </c>
      <c r="U250" s="18" t="s">
        <v>71</v>
      </c>
      <c r="V250" s="18" t="s">
        <v>74</v>
      </c>
      <c r="W250" s="18" t="s">
        <v>75</v>
      </c>
      <c r="X250" s="20">
        <v>0.41099999999999998</v>
      </c>
      <c r="Y250" s="20">
        <v>3.7010000000000001</v>
      </c>
      <c r="Z250" s="20">
        <v>0.47</v>
      </c>
      <c r="AA250" s="20">
        <v>0.505</v>
      </c>
      <c r="AB250" s="20">
        <f t="shared" si="6"/>
        <v>0.66875552639999991</v>
      </c>
      <c r="AC250" s="20">
        <f t="shared" si="7"/>
        <v>5.6243712095999996</v>
      </c>
    </row>
    <row r="251" spans="1:29" x14ac:dyDescent="0.25">
      <c r="A251" s="18">
        <v>7</v>
      </c>
      <c r="B251" s="18">
        <v>328</v>
      </c>
      <c r="C251" s="18" t="s">
        <v>178</v>
      </c>
      <c r="D251" s="18" t="s">
        <v>179</v>
      </c>
      <c r="E251" s="18" t="s">
        <v>180</v>
      </c>
      <c r="F251" s="18" t="s">
        <v>157</v>
      </c>
      <c r="G251" s="18" t="s">
        <v>181</v>
      </c>
      <c r="H251" s="18">
        <v>45569</v>
      </c>
      <c r="I251" s="18">
        <v>45570</v>
      </c>
      <c r="J251" s="18">
        <v>45500</v>
      </c>
      <c r="K251" s="18">
        <v>6410</v>
      </c>
      <c r="L251" s="18">
        <v>6410</v>
      </c>
      <c r="M251" s="18" t="s">
        <v>159</v>
      </c>
      <c r="N251" s="18" t="s">
        <v>182</v>
      </c>
      <c r="O251" s="19">
        <v>1.7597326016699999</v>
      </c>
      <c r="P251" s="19">
        <v>0.71213899999999997</v>
      </c>
      <c r="Q251" s="18" t="s">
        <v>161</v>
      </c>
      <c r="R251" s="18" t="s">
        <v>162</v>
      </c>
      <c r="S251" s="18">
        <v>16</v>
      </c>
      <c r="T251" s="18">
        <v>60</v>
      </c>
      <c r="U251" s="18" t="s">
        <v>71</v>
      </c>
      <c r="V251" s="18" t="s">
        <v>74</v>
      </c>
      <c r="W251" s="18" t="s">
        <v>75</v>
      </c>
      <c r="X251" s="20">
        <v>0.41099999999999998</v>
      </c>
      <c r="Y251" s="20">
        <v>3.7010000000000001</v>
      </c>
      <c r="Z251" s="20">
        <v>0.47</v>
      </c>
      <c r="AA251" s="20">
        <v>0.505</v>
      </c>
      <c r="AB251" s="20">
        <f t="shared" si="6"/>
        <v>0.15512523837</v>
      </c>
      <c r="AC251" s="20">
        <f t="shared" si="7"/>
        <v>1.3046350873049999</v>
      </c>
    </row>
    <row r="252" spans="1:29" x14ac:dyDescent="0.25">
      <c r="A252" s="18">
        <v>7</v>
      </c>
      <c r="B252" s="18">
        <v>328</v>
      </c>
      <c r="C252" s="18" t="s">
        <v>178</v>
      </c>
      <c r="D252" s="18" t="s">
        <v>179</v>
      </c>
      <c r="E252" s="18" t="s">
        <v>180</v>
      </c>
      <c r="F252" s="18" t="s">
        <v>157</v>
      </c>
      <c r="G252" s="18" t="s">
        <v>181</v>
      </c>
      <c r="H252" s="18">
        <v>45570</v>
      </c>
      <c r="I252" s="18">
        <v>45571</v>
      </c>
      <c r="J252" s="18">
        <v>45501</v>
      </c>
      <c r="K252" s="18">
        <v>6410</v>
      </c>
      <c r="L252" s="18">
        <v>6410</v>
      </c>
      <c r="M252" s="18" t="s">
        <v>159</v>
      </c>
      <c r="N252" s="18" t="s">
        <v>182</v>
      </c>
      <c r="O252" s="19">
        <v>11.259861383100001</v>
      </c>
      <c r="P252" s="19">
        <v>4.5567000000000002</v>
      </c>
      <c r="Q252" s="18" t="s">
        <v>161</v>
      </c>
      <c r="R252" s="18" t="s">
        <v>162</v>
      </c>
      <c r="S252" s="18">
        <v>16</v>
      </c>
      <c r="T252" s="18">
        <v>60</v>
      </c>
      <c r="U252" s="18" t="s">
        <v>71</v>
      </c>
      <c r="V252" s="18" t="s">
        <v>74</v>
      </c>
      <c r="W252" s="18" t="s">
        <v>75</v>
      </c>
      <c r="X252" s="20">
        <v>0.41099999999999998</v>
      </c>
      <c r="Y252" s="20">
        <v>3.7010000000000001</v>
      </c>
      <c r="Z252" s="20">
        <v>0.47</v>
      </c>
      <c r="AA252" s="20">
        <v>0.505</v>
      </c>
      <c r="AB252" s="20">
        <f t="shared" si="6"/>
        <v>0.99258596100000007</v>
      </c>
      <c r="AC252" s="20">
        <f t="shared" si="7"/>
        <v>8.3478516165000016</v>
      </c>
    </row>
    <row r="253" spans="1:29" x14ac:dyDescent="0.25">
      <c r="A253" s="18">
        <v>7</v>
      </c>
      <c r="B253" s="18">
        <v>328</v>
      </c>
      <c r="C253" s="18" t="s">
        <v>178</v>
      </c>
      <c r="D253" s="18" t="s">
        <v>179</v>
      </c>
      <c r="E253" s="18" t="s">
        <v>180</v>
      </c>
      <c r="F253" s="18" t="s">
        <v>157</v>
      </c>
      <c r="G253" s="18" t="s">
        <v>181</v>
      </c>
      <c r="H253" s="18">
        <v>45571</v>
      </c>
      <c r="I253" s="18">
        <v>45572</v>
      </c>
      <c r="J253" s="18">
        <v>45502</v>
      </c>
      <c r="K253" s="18">
        <v>6410</v>
      </c>
      <c r="L253" s="18">
        <v>6410</v>
      </c>
      <c r="M253" s="18" t="s">
        <v>159</v>
      </c>
      <c r="N253" s="18" t="s">
        <v>182</v>
      </c>
      <c r="O253" s="19">
        <v>8.5546280163299997</v>
      </c>
      <c r="P253" s="19">
        <v>3.4619399999999998</v>
      </c>
      <c r="Q253" s="18" t="s">
        <v>161</v>
      </c>
      <c r="R253" s="18" t="s">
        <v>162</v>
      </c>
      <c r="S253" s="18">
        <v>16</v>
      </c>
      <c r="T253" s="18">
        <v>60</v>
      </c>
      <c r="U253" s="18" t="s">
        <v>71</v>
      </c>
      <c r="V253" s="18" t="s">
        <v>74</v>
      </c>
      <c r="W253" s="18" t="s">
        <v>75</v>
      </c>
      <c r="X253" s="20">
        <v>0.41099999999999998</v>
      </c>
      <c r="Y253" s="20">
        <v>3.7010000000000001</v>
      </c>
      <c r="Z253" s="20">
        <v>0.47</v>
      </c>
      <c r="AA253" s="20">
        <v>0.505</v>
      </c>
      <c r="AB253" s="20">
        <f t="shared" si="6"/>
        <v>0.75411439019999993</v>
      </c>
      <c r="AC253" s="20">
        <f t="shared" si="7"/>
        <v>6.3422567702999997</v>
      </c>
    </row>
    <row r="254" spans="1:29" x14ac:dyDescent="0.25">
      <c r="A254" s="18">
        <v>7</v>
      </c>
      <c r="B254" s="18">
        <v>328</v>
      </c>
      <c r="C254" s="18" t="s">
        <v>178</v>
      </c>
      <c r="D254" s="18" t="s">
        <v>179</v>
      </c>
      <c r="E254" s="18" t="s">
        <v>180</v>
      </c>
      <c r="F254" s="18" t="s">
        <v>157</v>
      </c>
      <c r="G254" s="18" t="s">
        <v>181</v>
      </c>
      <c r="H254" s="18">
        <v>45572</v>
      </c>
      <c r="I254" s="18">
        <v>45573</v>
      </c>
      <c r="J254" s="18">
        <v>45503</v>
      </c>
      <c r="K254" s="18">
        <v>6410</v>
      </c>
      <c r="L254" s="18">
        <v>6410</v>
      </c>
      <c r="M254" s="18" t="s">
        <v>159</v>
      </c>
      <c r="N254" s="18" t="s">
        <v>182</v>
      </c>
      <c r="O254" s="19">
        <v>21.975749458199999</v>
      </c>
      <c r="P254" s="19">
        <v>8.8932699999999993</v>
      </c>
      <c r="Q254" s="18" t="s">
        <v>161</v>
      </c>
      <c r="R254" s="18" t="s">
        <v>162</v>
      </c>
      <c r="S254" s="18">
        <v>16</v>
      </c>
      <c r="T254" s="18">
        <v>60</v>
      </c>
      <c r="U254" s="18" t="s">
        <v>71</v>
      </c>
      <c r="V254" s="18" t="s">
        <v>74</v>
      </c>
      <c r="W254" s="18" t="s">
        <v>75</v>
      </c>
      <c r="X254" s="20">
        <v>0.41099999999999998</v>
      </c>
      <c r="Y254" s="20">
        <v>3.7010000000000001</v>
      </c>
      <c r="Z254" s="20">
        <v>0.47</v>
      </c>
      <c r="AA254" s="20">
        <v>0.505</v>
      </c>
      <c r="AB254" s="20">
        <f t="shared" si="6"/>
        <v>1.9372210041</v>
      </c>
      <c r="AC254" s="20">
        <f t="shared" si="7"/>
        <v>16.29242617365</v>
      </c>
    </row>
    <row r="255" spans="1:29" x14ac:dyDescent="0.25">
      <c r="A255" s="18">
        <v>7</v>
      </c>
      <c r="B255" s="18">
        <v>328</v>
      </c>
      <c r="C255" s="18" t="s">
        <v>178</v>
      </c>
      <c r="D255" s="18" t="s">
        <v>179</v>
      </c>
      <c r="E255" s="18" t="s">
        <v>180</v>
      </c>
      <c r="F255" s="18" t="s">
        <v>157</v>
      </c>
      <c r="G255" s="18" t="s">
        <v>181</v>
      </c>
      <c r="H255" s="18">
        <v>45573</v>
      </c>
      <c r="I255" s="18">
        <v>45574</v>
      </c>
      <c r="J255" s="18">
        <v>45504</v>
      </c>
      <c r="K255" s="18">
        <v>6410</v>
      </c>
      <c r="L255" s="18">
        <v>6410</v>
      </c>
      <c r="M255" s="18" t="s">
        <v>159</v>
      </c>
      <c r="N255" s="18" t="s">
        <v>182</v>
      </c>
      <c r="O255" s="19">
        <v>2.8494482611900001</v>
      </c>
      <c r="P255" s="19">
        <v>1.15313</v>
      </c>
      <c r="Q255" s="18" t="s">
        <v>161</v>
      </c>
      <c r="R255" s="18" t="s">
        <v>162</v>
      </c>
      <c r="S255" s="18">
        <v>16</v>
      </c>
      <c r="T255" s="18">
        <v>60</v>
      </c>
      <c r="U255" s="18" t="s">
        <v>71</v>
      </c>
      <c r="V255" s="18" t="s">
        <v>74</v>
      </c>
      <c r="W255" s="18" t="s">
        <v>75</v>
      </c>
      <c r="X255" s="20">
        <v>0.41099999999999998</v>
      </c>
      <c r="Y255" s="20">
        <v>3.7010000000000001</v>
      </c>
      <c r="Z255" s="20">
        <v>0.47</v>
      </c>
      <c r="AA255" s="20">
        <v>0.505</v>
      </c>
      <c r="AB255" s="20">
        <f t="shared" si="6"/>
        <v>0.25118630790000002</v>
      </c>
      <c r="AC255" s="20">
        <f t="shared" si="7"/>
        <v>2.1125283943499999</v>
      </c>
    </row>
    <row r="256" spans="1:29" x14ac:dyDescent="0.25">
      <c r="A256" s="18">
        <v>7</v>
      </c>
      <c r="B256" s="18">
        <v>328</v>
      </c>
      <c r="C256" s="18" t="s">
        <v>178</v>
      </c>
      <c r="D256" s="18" t="s">
        <v>179</v>
      </c>
      <c r="E256" s="18" t="s">
        <v>180</v>
      </c>
      <c r="F256" s="18" t="s">
        <v>157</v>
      </c>
      <c r="G256" s="18" t="s">
        <v>181</v>
      </c>
      <c r="H256" s="18">
        <v>45574</v>
      </c>
      <c r="I256" s="18">
        <v>45575</v>
      </c>
      <c r="J256" s="18">
        <v>45505</v>
      </c>
      <c r="K256" s="18">
        <v>6410</v>
      </c>
      <c r="L256" s="18">
        <v>6410</v>
      </c>
      <c r="M256" s="18" t="s">
        <v>159</v>
      </c>
      <c r="N256" s="18" t="s">
        <v>182</v>
      </c>
      <c r="O256" s="19">
        <v>1.64525917969</v>
      </c>
      <c r="P256" s="19">
        <v>0.66581299999999999</v>
      </c>
      <c r="Q256" s="18" t="s">
        <v>161</v>
      </c>
      <c r="R256" s="18" t="s">
        <v>162</v>
      </c>
      <c r="S256" s="18">
        <v>16</v>
      </c>
      <c r="T256" s="18">
        <v>60</v>
      </c>
      <c r="U256" s="18" t="s">
        <v>71</v>
      </c>
      <c r="V256" s="18" t="s">
        <v>74</v>
      </c>
      <c r="W256" s="18" t="s">
        <v>75</v>
      </c>
      <c r="X256" s="20">
        <v>0.41099999999999998</v>
      </c>
      <c r="Y256" s="20">
        <v>3.7010000000000001</v>
      </c>
      <c r="Z256" s="20">
        <v>0.47</v>
      </c>
      <c r="AA256" s="20">
        <v>0.505</v>
      </c>
      <c r="AB256" s="20">
        <f t="shared" si="6"/>
        <v>0.14503404579000001</v>
      </c>
      <c r="AC256" s="20">
        <f t="shared" si="7"/>
        <v>1.219766086935</v>
      </c>
    </row>
    <row r="257" spans="1:29" x14ac:dyDescent="0.25">
      <c r="A257" s="18">
        <v>7</v>
      </c>
      <c r="B257" s="18">
        <v>328</v>
      </c>
      <c r="C257" s="18" t="s">
        <v>178</v>
      </c>
      <c r="D257" s="18" t="s">
        <v>179</v>
      </c>
      <c r="E257" s="18" t="s">
        <v>180</v>
      </c>
      <c r="F257" s="18" t="s">
        <v>157</v>
      </c>
      <c r="G257" s="18" t="s">
        <v>181</v>
      </c>
      <c r="H257" s="18">
        <v>45575</v>
      </c>
      <c r="I257" s="18">
        <v>45576</v>
      </c>
      <c r="J257" s="18">
        <v>45506</v>
      </c>
      <c r="K257" s="18">
        <v>6410</v>
      </c>
      <c r="L257" s="18">
        <v>6410</v>
      </c>
      <c r="M257" s="18" t="s">
        <v>159</v>
      </c>
      <c r="N257" s="18" t="s">
        <v>182</v>
      </c>
      <c r="O257" s="19">
        <v>1.21683879122</v>
      </c>
      <c r="P257" s="19">
        <v>0.49243700000000001</v>
      </c>
      <c r="Q257" s="18" t="s">
        <v>161</v>
      </c>
      <c r="R257" s="18" t="s">
        <v>162</v>
      </c>
      <c r="S257" s="18">
        <v>16</v>
      </c>
      <c r="T257" s="18">
        <v>60</v>
      </c>
      <c r="U257" s="18" t="s">
        <v>71</v>
      </c>
      <c r="V257" s="18" t="s">
        <v>74</v>
      </c>
      <c r="W257" s="18" t="s">
        <v>75</v>
      </c>
      <c r="X257" s="20">
        <v>0.41099999999999998</v>
      </c>
      <c r="Y257" s="20">
        <v>3.7010000000000001</v>
      </c>
      <c r="Z257" s="20">
        <v>0.47</v>
      </c>
      <c r="AA257" s="20">
        <v>0.505</v>
      </c>
      <c r="AB257" s="20">
        <f t="shared" si="6"/>
        <v>0.10726755171000001</v>
      </c>
      <c r="AC257" s="20">
        <f t="shared" si="7"/>
        <v>0.90214212181499998</v>
      </c>
    </row>
    <row r="258" spans="1:29" x14ac:dyDescent="0.25">
      <c r="A258" s="18">
        <v>7</v>
      </c>
      <c r="B258" s="18">
        <v>328</v>
      </c>
      <c r="C258" s="18" t="s">
        <v>178</v>
      </c>
      <c r="D258" s="18" t="s">
        <v>179</v>
      </c>
      <c r="E258" s="18" t="s">
        <v>180</v>
      </c>
      <c r="F258" s="18" t="s">
        <v>157</v>
      </c>
      <c r="G258" s="18" t="s">
        <v>181</v>
      </c>
      <c r="H258" s="18">
        <v>45576</v>
      </c>
      <c r="I258" s="18">
        <v>45577</v>
      </c>
      <c r="J258" s="18">
        <v>45507</v>
      </c>
      <c r="K258" s="18">
        <v>6410</v>
      </c>
      <c r="L258" s="18">
        <v>6410</v>
      </c>
      <c r="M258" s="18" t="s">
        <v>159</v>
      </c>
      <c r="N258" s="18" t="s">
        <v>182</v>
      </c>
      <c r="O258" s="19">
        <v>3.9624127198500001</v>
      </c>
      <c r="P258" s="19">
        <v>1.6035299999999999</v>
      </c>
      <c r="Q258" s="18" t="s">
        <v>161</v>
      </c>
      <c r="R258" s="18" t="s">
        <v>162</v>
      </c>
      <c r="S258" s="18">
        <v>16</v>
      </c>
      <c r="T258" s="18">
        <v>60</v>
      </c>
      <c r="U258" s="18" t="s">
        <v>71</v>
      </c>
      <c r="V258" s="18" t="s">
        <v>74</v>
      </c>
      <c r="W258" s="18" t="s">
        <v>75</v>
      </c>
      <c r="X258" s="20">
        <v>0.41099999999999998</v>
      </c>
      <c r="Y258" s="20">
        <v>3.7010000000000001</v>
      </c>
      <c r="Z258" s="20">
        <v>0.47</v>
      </c>
      <c r="AA258" s="20">
        <v>0.505</v>
      </c>
      <c r="AB258" s="20">
        <f t="shared" ref="AB258:AB321" si="8">P258*X258*(1-Z258)</f>
        <v>0.34929693989999999</v>
      </c>
      <c r="AC258" s="20">
        <f t="shared" ref="AC258:AC321" si="9">P258*Y258*(1-AA258)</f>
        <v>2.9376589423500001</v>
      </c>
    </row>
    <row r="259" spans="1:29" x14ac:dyDescent="0.25">
      <c r="A259" s="18">
        <v>7</v>
      </c>
      <c r="B259" s="18">
        <v>328</v>
      </c>
      <c r="C259" s="18" t="s">
        <v>178</v>
      </c>
      <c r="D259" s="18" t="s">
        <v>179</v>
      </c>
      <c r="E259" s="18" t="s">
        <v>180</v>
      </c>
      <c r="F259" s="18" t="s">
        <v>157</v>
      </c>
      <c r="G259" s="18" t="s">
        <v>181</v>
      </c>
      <c r="H259" s="18">
        <v>45577</v>
      </c>
      <c r="I259" s="18">
        <v>45578</v>
      </c>
      <c r="J259" s="18">
        <v>45508</v>
      </c>
      <c r="K259" s="18">
        <v>6410</v>
      </c>
      <c r="L259" s="18">
        <v>6410</v>
      </c>
      <c r="M259" s="18" t="s">
        <v>159</v>
      </c>
      <c r="N259" s="18" t="s">
        <v>182</v>
      </c>
      <c r="O259" s="19">
        <v>2.0694590936399999</v>
      </c>
      <c r="P259" s="19">
        <v>0.83748</v>
      </c>
      <c r="Q259" s="18" t="s">
        <v>161</v>
      </c>
      <c r="R259" s="18" t="s">
        <v>162</v>
      </c>
      <c r="S259" s="18">
        <v>16</v>
      </c>
      <c r="T259" s="18">
        <v>60</v>
      </c>
      <c r="U259" s="18" t="s">
        <v>71</v>
      </c>
      <c r="V259" s="18" t="s">
        <v>74</v>
      </c>
      <c r="W259" s="18" t="s">
        <v>75</v>
      </c>
      <c r="X259" s="20">
        <v>0.41099999999999998</v>
      </c>
      <c r="Y259" s="20">
        <v>3.7010000000000001</v>
      </c>
      <c r="Z259" s="20">
        <v>0.47</v>
      </c>
      <c r="AA259" s="20">
        <v>0.505</v>
      </c>
      <c r="AB259" s="20">
        <f t="shared" si="8"/>
        <v>0.18242826839999998</v>
      </c>
      <c r="AC259" s="20">
        <f t="shared" si="9"/>
        <v>1.5342591726000001</v>
      </c>
    </row>
    <row r="260" spans="1:29" x14ac:dyDescent="0.25">
      <c r="A260" s="18">
        <v>7</v>
      </c>
      <c r="B260" s="18">
        <v>328</v>
      </c>
      <c r="C260" s="18" t="s">
        <v>178</v>
      </c>
      <c r="D260" s="18" t="s">
        <v>179</v>
      </c>
      <c r="E260" s="18" t="s">
        <v>180</v>
      </c>
      <c r="F260" s="18" t="s">
        <v>157</v>
      </c>
      <c r="G260" s="18" t="s">
        <v>181</v>
      </c>
      <c r="H260" s="18">
        <v>45578</v>
      </c>
      <c r="I260" s="18">
        <v>45579</v>
      </c>
      <c r="J260" s="18">
        <v>45509</v>
      </c>
      <c r="K260" s="18">
        <v>6410</v>
      </c>
      <c r="L260" s="18">
        <v>6410</v>
      </c>
      <c r="M260" s="18" t="s">
        <v>159</v>
      </c>
      <c r="N260" s="18" t="s">
        <v>182</v>
      </c>
      <c r="O260" s="19">
        <v>0.57089296170500003</v>
      </c>
      <c r="P260" s="19">
        <v>0.23103199999999999</v>
      </c>
      <c r="Q260" s="18" t="s">
        <v>161</v>
      </c>
      <c r="R260" s="18" t="s">
        <v>162</v>
      </c>
      <c r="S260" s="18">
        <v>16</v>
      </c>
      <c r="T260" s="18">
        <v>60</v>
      </c>
      <c r="U260" s="18" t="s">
        <v>71</v>
      </c>
      <c r="V260" s="18" t="s">
        <v>74</v>
      </c>
      <c r="W260" s="18" t="s">
        <v>75</v>
      </c>
      <c r="X260" s="20">
        <v>0.41099999999999998</v>
      </c>
      <c r="Y260" s="20">
        <v>3.7010000000000001</v>
      </c>
      <c r="Z260" s="20">
        <v>0.47</v>
      </c>
      <c r="AA260" s="20">
        <v>0.505</v>
      </c>
      <c r="AB260" s="20">
        <f t="shared" si="8"/>
        <v>5.0325700559999992E-2</v>
      </c>
      <c r="AC260" s="20">
        <f t="shared" si="9"/>
        <v>0.42324946883999998</v>
      </c>
    </row>
    <row r="261" spans="1:29" x14ac:dyDescent="0.25">
      <c r="A261" s="18">
        <v>7</v>
      </c>
      <c r="B261" s="18">
        <v>328</v>
      </c>
      <c r="C261" s="18" t="s">
        <v>178</v>
      </c>
      <c r="D261" s="18" t="s">
        <v>179</v>
      </c>
      <c r="E261" s="18" t="s">
        <v>180</v>
      </c>
      <c r="F261" s="18" t="s">
        <v>157</v>
      </c>
      <c r="G261" s="18" t="s">
        <v>181</v>
      </c>
      <c r="H261" s="18">
        <v>45579</v>
      </c>
      <c r="I261" s="18">
        <v>45580</v>
      </c>
      <c r="J261" s="18">
        <v>45510</v>
      </c>
      <c r="K261" s="18">
        <v>6410</v>
      </c>
      <c r="L261" s="18">
        <v>6410</v>
      </c>
      <c r="M261" s="18" t="s">
        <v>159</v>
      </c>
      <c r="N261" s="18" t="s">
        <v>182</v>
      </c>
      <c r="O261" s="19">
        <v>1.5601201058900001</v>
      </c>
      <c r="P261" s="19">
        <v>0.63135799999999997</v>
      </c>
      <c r="Q261" s="18" t="s">
        <v>161</v>
      </c>
      <c r="R261" s="18" t="s">
        <v>162</v>
      </c>
      <c r="S261" s="18">
        <v>16</v>
      </c>
      <c r="T261" s="18">
        <v>60</v>
      </c>
      <c r="U261" s="18" t="s">
        <v>71</v>
      </c>
      <c r="V261" s="18" t="s">
        <v>74</v>
      </c>
      <c r="W261" s="18" t="s">
        <v>75</v>
      </c>
      <c r="X261" s="20">
        <v>0.41099999999999998</v>
      </c>
      <c r="Y261" s="20">
        <v>3.7010000000000001</v>
      </c>
      <c r="Z261" s="20">
        <v>0.47</v>
      </c>
      <c r="AA261" s="20">
        <v>0.505</v>
      </c>
      <c r="AB261" s="20">
        <f t="shared" si="8"/>
        <v>0.13752871314000001</v>
      </c>
      <c r="AC261" s="20">
        <f t="shared" si="9"/>
        <v>1.1566446992100001</v>
      </c>
    </row>
    <row r="262" spans="1:29" x14ac:dyDescent="0.25">
      <c r="A262" s="18">
        <v>7</v>
      </c>
      <c r="B262" s="18">
        <v>328</v>
      </c>
      <c r="C262" s="18" t="s">
        <v>178</v>
      </c>
      <c r="D262" s="18" t="s">
        <v>179</v>
      </c>
      <c r="E262" s="18" t="s">
        <v>180</v>
      </c>
      <c r="F262" s="18" t="s">
        <v>157</v>
      </c>
      <c r="G262" s="18" t="s">
        <v>181</v>
      </c>
      <c r="H262" s="18">
        <v>45580</v>
      </c>
      <c r="I262" s="18">
        <v>45581</v>
      </c>
      <c r="J262" s="18">
        <v>45511</v>
      </c>
      <c r="K262" s="18">
        <v>6410</v>
      </c>
      <c r="L262" s="18">
        <v>6410</v>
      </c>
      <c r="M262" s="18" t="s">
        <v>159</v>
      </c>
      <c r="N262" s="18" t="s">
        <v>182</v>
      </c>
      <c r="O262" s="19">
        <v>4.8190790157499999</v>
      </c>
      <c r="P262" s="19">
        <v>1.95021</v>
      </c>
      <c r="Q262" s="18" t="s">
        <v>161</v>
      </c>
      <c r="R262" s="18" t="s">
        <v>162</v>
      </c>
      <c r="S262" s="18">
        <v>16</v>
      </c>
      <c r="T262" s="18">
        <v>60</v>
      </c>
      <c r="U262" s="18" t="s">
        <v>71</v>
      </c>
      <c r="V262" s="18" t="s">
        <v>74</v>
      </c>
      <c r="W262" s="18" t="s">
        <v>75</v>
      </c>
      <c r="X262" s="20">
        <v>0.41099999999999998</v>
      </c>
      <c r="Y262" s="20">
        <v>3.7010000000000001</v>
      </c>
      <c r="Z262" s="20">
        <v>0.47</v>
      </c>
      <c r="AA262" s="20">
        <v>0.505</v>
      </c>
      <c r="AB262" s="20">
        <f t="shared" si="8"/>
        <v>0.42481424429999998</v>
      </c>
      <c r="AC262" s="20">
        <f t="shared" si="9"/>
        <v>3.5727749689500001</v>
      </c>
    </row>
    <row r="263" spans="1:29" x14ac:dyDescent="0.25">
      <c r="A263" s="18">
        <v>7</v>
      </c>
      <c r="B263" s="18">
        <v>328</v>
      </c>
      <c r="C263" s="18" t="s">
        <v>178</v>
      </c>
      <c r="D263" s="18" t="s">
        <v>179</v>
      </c>
      <c r="E263" s="18" t="s">
        <v>180</v>
      </c>
      <c r="F263" s="18" t="s">
        <v>157</v>
      </c>
      <c r="G263" s="18" t="s">
        <v>181</v>
      </c>
      <c r="H263" s="18">
        <v>45581</v>
      </c>
      <c r="I263" s="18">
        <v>45582</v>
      </c>
      <c r="J263" s="18">
        <v>45512</v>
      </c>
      <c r="K263" s="18">
        <v>6410</v>
      </c>
      <c r="L263" s="18">
        <v>6410</v>
      </c>
      <c r="M263" s="18" t="s">
        <v>159</v>
      </c>
      <c r="N263" s="18" t="s">
        <v>182</v>
      </c>
      <c r="O263" s="19">
        <v>1.97889247351</v>
      </c>
      <c r="P263" s="19">
        <v>0.80082900000000001</v>
      </c>
      <c r="Q263" s="18" t="s">
        <v>161</v>
      </c>
      <c r="R263" s="18" t="s">
        <v>162</v>
      </c>
      <c r="S263" s="18">
        <v>16</v>
      </c>
      <c r="T263" s="18">
        <v>60</v>
      </c>
      <c r="U263" s="18" t="s">
        <v>71</v>
      </c>
      <c r="V263" s="18" t="s">
        <v>74</v>
      </c>
      <c r="W263" s="18" t="s">
        <v>75</v>
      </c>
      <c r="X263" s="20">
        <v>0.41099999999999998</v>
      </c>
      <c r="Y263" s="20">
        <v>3.7010000000000001</v>
      </c>
      <c r="Z263" s="20">
        <v>0.47</v>
      </c>
      <c r="AA263" s="20">
        <v>0.505</v>
      </c>
      <c r="AB263" s="20">
        <f t="shared" si="8"/>
        <v>0.17444458106999999</v>
      </c>
      <c r="AC263" s="20">
        <f t="shared" si="9"/>
        <v>1.467114723855</v>
      </c>
    </row>
    <row r="264" spans="1:29" x14ac:dyDescent="0.25">
      <c r="A264" s="18">
        <v>7</v>
      </c>
      <c r="B264" s="18">
        <v>328</v>
      </c>
      <c r="C264" s="18" t="s">
        <v>178</v>
      </c>
      <c r="D264" s="18" t="s">
        <v>179</v>
      </c>
      <c r="E264" s="18" t="s">
        <v>180</v>
      </c>
      <c r="F264" s="18" t="s">
        <v>157</v>
      </c>
      <c r="G264" s="18" t="s">
        <v>181</v>
      </c>
      <c r="H264" s="18">
        <v>45582</v>
      </c>
      <c r="I264" s="18">
        <v>45583</v>
      </c>
      <c r="J264" s="18">
        <v>45513</v>
      </c>
      <c r="K264" s="18">
        <v>6410</v>
      </c>
      <c r="L264" s="18">
        <v>6410</v>
      </c>
      <c r="M264" s="18" t="s">
        <v>159</v>
      </c>
      <c r="N264" s="18" t="s">
        <v>182</v>
      </c>
      <c r="O264" s="19">
        <v>1.85797111281</v>
      </c>
      <c r="P264" s="19">
        <v>0.75189399999999995</v>
      </c>
      <c r="Q264" s="18" t="s">
        <v>161</v>
      </c>
      <c r="R264" s="18" t="s">
        <v>162</v>
      </c>
      <c r="S264" s="18">
        <v>16</v>
      </c>
      <c r="T264" s="18">
        <v>60</v>
      </c>
      <c r="U264" s="18" t="s">
        <v>71</v>
      </c>
      <c r="V264" s="18" t="s">
        <v>74</v>
      </c>
      <c r="W264" s="18" t="s">
        <v>75</v>
      </c>
      <c r="X264" s="20">
        <v>0.41099999999999998</v>
      </c>
      <c r="Y264" s="20">
        <v>3.7010000000000001</v>
      </c>
      <c r="Z264" s="20">
        <v>0.47</v>
      </c>
      <c r="AA264" s="20">
        <v>0.505</v>
      </c>
      <c r="AB264" s="20">
        <f t="shared" si="8"/>
        <v>0.16378507001999998</v>
      </c>
      <c r="AC264" s="20">
        <f t="shared" si="9"/>
        <v>1.3774660485299999</v>
      </c>
    </row>
    <row r="265" spans="1:29" x14ac:dyDescent="0.25">
      <c r="A265" s="18">
        <v>7</v>
      </c>
      <c r="B265" s="18">
        <v>328</v>
      </c>
      <c r="C265" s="18" t="s">
        <v>178</v>
      </c>
      <c r="D265" s="18" t="s">
        <v>179</v>
      </c>
      <c r="E265" s="18" t="s">
        <v>180</v>
      </c>
      <c r="F265" s="18" t="s">
        <v>157</v>
      </c>
      <c r="G265" s="18" t="s">
        <v>181</v>
      </c>
      <c r="H265" s="18">
        <v>45583</v>
      </c>
      <c r="I265" s="18">
        <v>45584</v>
      </c>
      <c r="J265" s="18">
        <v>45514</v>
      </c>
      <c r="K265" s="18">
        <v>6410</v>
      </c>
      <c r="L265" s="18">
        <v>6410</v>
      </c>
      <c r="M265" s="18" t="s">
        <v>159</v>
      </c>
      <c r="N265" s="18" t="s">
        <v>182</v>
      </c>
      <c r="O265" s="19">
        <v>2.7578210399800001</v>
      </c>
      <c r="P265" s="19">
        <v>1.11605</v>
      </c>
      <c r="Q265" s="18" t="s">
        <v>161</v>
      </c>
      <c r="R265" s="18" t="s">
        <v>162</v>
      </c>
      <c r="S265" s="18">
        <v>16</v>
      </c>
      <c r="T265" s="18">
        <v>60</v>
      </c>
      <c r="U265" s="18" t="s">
        <v>71</v>
      </c>
      <c r="V265" s="18" t="s">
        <v>74</v>
      </c>
      <c r="W265" s="18" t="s">
        <v>75</v>
      </c>
      <c r="X265" s="20">
        <v>0.41099999999999998</v>
      </c>
      <c r="Y265" s="20">
        <v>3.7010000000000001</v>
      </c>
      <c r="Z265" s="20">
        <v>0.47</v>
      </c>
      <c r="AA265" s="20">
        <v>0.505</v>
      </c>
      <c r="AB265" s="20">
        <f t="shared" si="8"/>
        <v>0.2431091715</v>
      </c>
      <c r="AC265" s="20">
        <f t="shared" si="9"/>
        <v>2.04459801975</v>
      </c>
    </row>
    <row r="266" spans="1:29" x14ac:dyDescent="0.25">
      <c r="A266" s="18">
        <v>7</v>
      </c>
      <c r="B266" s="18">
        <v>328</v>
      </c>
      <c r="C266" s="18" t="s">
        <v>178</v>
      </c>
      <c r="D266" s="18" t="s">
        <v>179</v>
      </c>
      <c r="E266" s="18" t="s">
        <v>180</v>
      </c>
      <c r="F266" s="18" t="s">
        <v>157</v>
      </c>
      <c r="G266" s="18" t="s">
        <v>181</v>
      </c>
      <c r="H266" s="18">
        <v>45584</v>
      </c>
      <c r="I266" s="18">
        <v>45585</v>
      </c>
      <c r="J266" s="18">
        <v>45515</v>
      </c>
      <c r="K266" s="18">
        <v>6410</v>
      </c>
      <c r="L266" s="18">
        <v>6410</v>
      </c>
      <c r="M266" s="18" t="s">
        <v>159</v>
      </c>
      <c r="N266" s="18" t="s">
        <v>182</v>
      </c>
      <c r="O266" s="19">
        <v>30.329030765500001</v>
      </c>
      <c r="P266" s="19">
        <v>12.2737</v>
      </c>
      <c r="Q266" s="18" t="s">
        <v>161</v>
      </c>
      <c r="R266" s="18" t="s">
        <v>162</v>
      </c>
      <c r="S266" s="18">
        <v>16</v>
      </c>
      <c r="T266" s="18">
        <v>60</v>
      </c>
      <c r="U266" s="18" t="s">
        <v>71</v>
      </c>
      <c r="V266" s="18" t="s">
        <v>74</v>
      </c>
      <c r="W266" s="18" t="s">
        <v>75</v>
      </c>
      <c r="X266" s="20">
        <v>0.41099999999999998</v>
      </c>
      <c r="Y266" s="20">
        <v>3.7010000000000001</v>
      </c>
      <c r="Z266" s="20">
        <v>0.47</v>
      </c>
      <c r="AA266" s="20">
        <v>0.505</v>
      </c>
      <c r="AB266" s="20">
        <f t="shared" si="8"/>
        <v>2.6735800709999999</v>
      </c>
      <c r="AC266" s="20">
        <f t="shared" si="9"/>
        <v>22.485357031499998</v>
      </c>
    </row>
    <row r="267" spans="1:29" x14ac:dyDescent="0.25">
      <c r="A267" s="18">
        <v>7</v>
      </c>
      <c r="B267" s="18">
        <v>328</v>
      </c>
      <c r="C267" s="18" t="s">
        <v>178</v>
      </c>
      <c r="D267" s="18" t="s">
        <v>179</v>
      </c>
      <c r="E267" s="18" t="s">
        <v>180</v>
      </c>
      <c r="F267" s="18" t="s">
        <v>157</v>
      </c>
      <c r="G267" s="18" t="s">
        <v>181</v>
      </c>
      <c r="H267" s="18">
        <v>45585</v>
      </c>
      <c r="I267" s="18">
        <v>45586</v>
      </c>
      <c r="J267" s="18">
        <v>45516</v>
      </c>
      <c r="K267" s="18">
        <v>6410</v>
      </c>
      <c r="L267" s="18">
        <v>6410</v>
      </c>
      <c r="M267" s="18" t="s">
        <v>159</v>
      </c>
      <c r="N267" s="18" t="s">
        <v>182</v>
      </c>
      <c r="O267" s="19">
        <v>3.3691655343</v>
      </c>
      <c r="P267" s="19">
        <v>1.3634500000000001</v>
      </c>
      <c r="Q267" s="18" t="s">
        <v>161</v>
      </c>
      <c r="R267" s="18" t="s">
        <v>162</v>
      </c>
      <c r="S267" s="18">
        <v>16</v>
      </c>
      <c r="T267" s="18">
        <v>60</v>
      </c>
      <c r="U267" s="18" t="s">
        <v>71</v>
      </c>
      <c r="V267" s="18" t="s">
        <v>74</v>
      </c>
      <c r="W267" s="18" t="s">
        <v>75</v>
      </c>
      <c r="X267" s="20">
        <v>0.41099999999999998</v>
      </c>
      <c r="Y267" s="20">
        <v>3.7010000000000001</v>
      </c>
      <c r="Z267" s="20">
        <v>0.47</v>
      </c>
      <c r="AA267" s="20">
        <v>0.505</v>
      </c>
      <c r="AB267" s="20">
        <f t="shared" si="8"/>
        <v>0.2970003135</v>
      </c>
      <c r="AC267" s="20">
        <f t="shared" si="9"/>
        <v>2.4978335827500002</v>
      </c>
    </row>
    <row r="268" spans="1:29" x14ac:dyDescent="0.25">
      <c r="A268" s="18">
        <v>7</v>
      </c>
      <c r="B268" s="18">
        <v>328</v>
      </c>
      <c r="C268" s="18" t="s">
        <v>178</v>
      </c>
      <c r="D268" s="18" t="s">
        <v>179</v>
      </c>
      <c r="E268" s="18" t="s">
        <v>180</v>
      </c>
      <c r="F268" s="18" t="s">
        <v>157</v>
      </c>
      <c r="G268" s="18" t="s">
        <v>181</v>
      </c>
      <c r="H268" s="18">
        <v>45586</v>
      </c>
      <c r="I268" s="18">
        <v>45587</v>
      </c>
      <c r="J268" s="18">
        <v>45517</v>
      </c>
      <c r="K268" s="18">
        <v>6410</v>
      </c>
      <c r="L268" s="18">
        <v>6410</v>
      </c>
      <c r="M268" s="18" t="s">
        <v>159</v>
      </c>
      <c r="N268" s="18" t="s">
        <v>182</v>
      </c>
      <c r="O268" s="19">
        <v>2.2328181749899998</v>
      </c>
      <c r="P268" s="19">
        <v>0.90358899999999998</v>
      </c>
      <c r="Q268" s="18" t="s">
        <v>161</v>
      </c>
      <c r="R268" s="18" t="s">
        <v>162</v>
      </c>
      <c r="S268" s="18">
        <v>16</v>
      </c>
      <c r="T268" s="18">
        <v>60</v>
      </c>
      <c r="U268" s="18" t="s">
        <v>71</v>
      </c>
      <c r="V268" s="18" t="s">
        <v>74</v>
      </c>
      <c r="W268" s="18" t="s">
        <v>75</v>
      </c>
      <c r="X268" s="20">
        <v>0.41099999999999998</v>
      </c>
      <c r="Y268" s="20">
        <v>3.7010000000000001</v>
      </c>
      <c r="Z268" s="20">
        <v>0.47</v>
      </c>
      <c r="AA268" s="20">
        <v>0.505</v>
      </c>
      <c r="AB268" s="20">
        <f t="shared" si="8"/>
        <v>0.19682879186999999</v>
      </c>
      <c r="AC268" s="20">
        <f t="shared" si="9"/>
        <v>1.6553705300549999</v>
      </c>
    </row>
    <row r="269" spans="1:29" x14ac:dyDescent="0.25">
      <c r="A269" s="18">
        <v>7</v>
      </c>
      <c r="B269" s="18">
        <v>328</v>
      </c>
      <c r="C269" s="18" t="s">
        <v>178</v>
      </c>
      <c r="D269" s="18" t="s">
        <v>179</v>
      </c>
      <c r="E269" s="18" t="s">
        <v>180</v>
      </c>
      <c r="F269" s="18" t="s">
        <v>157</v>
      </c>
      <c r="G269" s="18" t="s">
        <v>181</v>
      </c>
      <c r="H269" s="18">
        <v>45587</v>
      </c>
      <c r="I269" s="18">
        <v>45588</v>
      </c>
      <c r="J269" s="18">
        <v>45518</v>
      </c>
      <c r="K269" s="18">
        <v>6410</v>
      </c>
      <c r="L269" s="18">
        <v>6410</v>
      </c>
      <c r="M269" s="18" t="s">
        <v>159</v>
      </c>
      <c r="N269" s="18" t="s">
        <v>182</v>
      </c>
      <c r="O269" s="19">
        <v>39.690734174299998</v>
      </c>
      <c r="P269" s="19">
        <v>16.0623</v>
      </c>
      <c r="Q269" s="18" t="s">
        <v>161</v>
      </c>
      <c r="R269" s="18" t="s">
        <v>162</v>
      </c>
      <c r="S269" s="18">
        <v>16</v>
      </c>
      <c r="T269" s="18">
        <v>60</v>
      </c>
      <c r="U269" s="18" t="s">
        <v>71</v>
      </c>
      <c r="V269" s="18" t="s">
        <v>74</v>
      </c>
      <c r="W269" s="18" t="s">
        <v>75</v>
      </c>
      <c r="X269" s="20">
        <v>0.41099999999999998</v>
      </c>
      <c r="Y269" s="20">
        <v>3.7010000000000001</v>
      </c>
      <c r="Z269" s="20">
        <v>0.47</v>
      </c>
      <c r="AA269" s="20">
        <v>0.505</v>
      </c>
      <c r="AB269" s="20">
        <f t="shared" si="8"/>
        <v>3.4988508090000003</v>
      </c>
      <c r="AC269" s="20">
        <f t="shared" si="9"/>
        <v>29.4260532885</v>
      </c>
    </row>
    <row r="270" spans="1:29" x14ac:dyDescent="0.25">
      <c r="A270" s="18">
        <v>7</v>
      </c>
      <c r="B270" s="18">
        <v>328</v>
      </c>
      <c r="C270" s="18" t="s">
        <v>178</v>
      </c>
      <c r="D270" s="18" t="s">
        <v>179</v>
      </c>
      <c r="E270" s="18" t="s">
        <v>180</v>
      </c>
      <c r="F270" s="18" t="s">
        <v>157</v>
      </c>
      <c r="G270" s="18" t="s">
        <v>181</v>
      </c>
      <c r="H270" s="18">
        <v>45588</v>
      </c>
      <c r="I270" s="18">
        <v>45589</v>
      </c>
      <c r="J270" s="18">
        <v>45519</v>
      </c>
      <c r="K270" s="18">
        <v>6410</v>
      </c>
      <c r="L270" s="18">
        <v>6410</v>
      </c>
      <c r="M270" s="18" t="s">
        <v>159</v>
      </c>
      <c r="N270" s="18" t="s">
        <v>182</v>
      </c>
      <c r="O270" s="19">
        <v>7.7472553405199998</v>
      </c>
      <c r="P270" s="19">
        <v>3.1352000000000002</v>
      </c>
      <c r="Q270" s="18" t="s">
        <v>161</v>
      </c>
      <c r="R270" s="18" t="s">
        <v>162</v>
      </c>
      <c r="S270" s="18">
        <v>16</v>
      </c>
      <c r="T270" s="18">
        <v>60</v>
      </c>
      <c r="U270" s="18" t="s">
        <v>71</v>
      </c>
      <c r="V270" s="18" t="s">
        <v>74</v>
      </c>
      <c r="W270" s="18" t="s">
        <v>75</v>
      </c>
      <c r="X270" s="20">
        <v>0.41099999999999998</v>
      </c>
      <c r="Y270" s="20">
        <v>3.7010000000000001</v>
      </c>
      <c r="Z270" s="20">
        <v>0.47</v>
      </c>
      <c r="AA270" s="20">
        <v>0.505</v>
      </c>
      <c r="AB270" s="20">
        <f t="shared" si="8"/>
        <v>0.682940616</v>
      </c>
      <c r="AC270" s="20">
        <f t="shared" si="9"/>
        <v>5.7436707240000002</v>
      </c>
    </row>
    <row r="271" spans="1:29" x14ac:dyDescent="0.25">
      <c r="A271" s="18">
        <v>7</v>
      </c>
      <c r="B271" s="18">
        <v>328</v>
      </c>
      <c r="C271" s="18" t="s">
        <v>178</v>
      </c>
      <c r="D271" s="18" t="s">
        <v>179</v>
      </c>
      <c r="E271" s="18" t="s">
        <v>180</v>
      </c>
      <c r="F271" s="18" t="s">
        <v>157</v>
      </c>
      <c r="G271" s="18" t="s">
        <v>181</v>
      </c>
      <c r="H271" s="18">
        <v>45589</v>
      </c>
      <c r="I271" s="18">
        <v>45590</v>
      </c>
      <c r="J271" s="18">
        <v>45520</v>
      </c>
      <c r="K271" s="18">
        <v>6410</v>
      </c>
      <c r="L271" s="18">
        <v>6410</v>
      </c>
      <c r="M271" s="18" t="s">
        <v>159</v>
      </c>
      <c r="N271" s="18" t="s">
        <v>182</v>
      </c>
      <c r="O271" s="19">
        <v>1.6171941614800001</v>
      </c>
      <c r="P271" s="19">
        <v>0.65445500000000001</v>
      </c>
      <c r="Q271" s="18" t="s">
        <v>161</v>
      </c>
      <c r="R271" s="18" t="s">
        <v>162</v>
      </c>
      <c r="S271" s="18">
        <v>16</v>
      </c>
      <c r="T271" s="18">
        <v>60</v>
      </c>
      <c r="U271" s="18" t="s">
        <v>71</v>
      </c>
      <c r="V271" s="18" t="s">
        <v>74</v>
      </c>
      <c r="W271" s="18" t="s">
        <v>75</v>
      </c>
      <c r="X271" s="20">
        <v>0.41099999999999998</v>
      </c>
      <c r="Y271" s="20">
        <v>3.7010000000000001</v>
      </c>
      <c r="Z271" s="20">
        <v>0.47</v>
      </c>
      <c r="AA271" s="20">
        <v>0.505</v>
      </c>
      <c r="AB271" s="20">
        <f t="shared" si="8"/>
        <v>0.14255993265</v>
      </c>
      <c r="AC271" s="20">
        <f t="shared" si="9"/>
        <v>1.198958287725</v>
      </c>
    </row>
    <row r="272" spans="1:29" x14ac:dyDescent="0.25">
      <c r="A272" s="18">
        <v>7</v>
      </c>
      <c r="B272" s="18">
        <v>328</v>
      </c>
      <c r="C272" s="18" t="s">
        <v>178</v>
      </c>
      <c r="D272" s="18" t="s">
        <v>179</v>
      </c>
      <c r="E272" s="18" t="s">
        <v>180</v>
      </c>
      <c r="F272" s="18" t="s">
        <v>157</v>
      </c>
      <c r="G272" s="18" t="s">
        <v>181</v>
      </c>
      <c r="H272" s="18">
        <v>45590</v>
      </c>
      <c r="I272" s="18">
        <v>45591</v>
      </c>
      <c r="J272" s="18">
        <v>45521</v>
      </c>
      <c r="K272" s="18">
        <v>6410</v>
      </c>
      <c r="L272" s="18">
        <v>6410</v>
      </c>
      <c r="M272" s="18" t="s">
        <v>159</v>
      </c>
      <c r="N272" s="18" t="s">
        <v>182</v>
      </c>
      <c r="O272" s="19">
        <v>14.9322747153</v>
      </c>
      <c r="P272" s="19">
        <v>6.0428800000000003</v>
      </c>
      <c r="Q272" s="18" t="s">
        <v>161</v>
      </c>
      <c r="R272" s="18" t="s">
        <v>162</v>
      </c>
      <c r="S272" s="18">
        <v>16</v>
      </c>
      <c r="T272" s="18">
        <v>60</v>
      </c>
      <c r="U272" s="18" t="s">
        <v>71</v>
      </c>
      <c r="V272" s="18" t="s">
        <v>74</v>
      </c>
      <c r="W272" s="18" t="s">
        <v>75</v>
      </c>
      <c r="X272" s="20">
        <v>0.41099999999999998</v>
      </c>
      <c r="Y272" s="20">
        <v>3.7010000000000001</v>
      </c>
      <c r="Z272" s="20">
        <v>0.47</v>
      </c>
      <c r="AA272" s="20">
        <v>0.505</v>
      </c>
      <c r="AB272" s="20">
        <f t="shared" si="8"/>
        <v>1.3163205504</v>
      </c>
      <c r="AC272" s="20">
        <f t="shared" si="9"/>
        <v>11.070525945600002</v>
      </c>
    </row>
    <row r="273" spans="1:29" x14ac:dyDescent="0.25">
      <c r="A273" s="18">
        <v>7</v>
      </c>
      <c r="B273" s="18">
        <v>328</v>
      </c>
      <c r="C273" s="18" t="s">
        <v>178</v>
      </c>
      <c r="D273" s="18" t="s">
        <v>179</v>
      </c>
      <c r="E273" s="18" t="s">
        <v>180</v>
      </c>
      <c r="F273" s="18" t="s">
        <v>157</v>
      </c>
      <c r="G273" s="18" t="s">
        <v>181</v>
      </c>
      <c r="H273" s="18">
        <v>45591</v>
      </c>
      <c r="I273" s="18">
        <v>45592</v>
      </c>
      <c r="J273" s="18">
        <v>45522</v>
      </c>
      <c r="K273" s="18">
        <v>6410</v>
      </c>
      <c r="L273" s="18">
        <v>6410</v>
      </c>
      <c r="M273" s="18" t="s">
        <v>159</v>
      </c>
      <c r="N273" s="18" t="s">
        <v>182</v>
      </c>
      <c r="O273" s="19">
        <v>9.4289300904799997</v>
      </c>
      <c r="P273" s="19">
        <v>3.81575</v>
      </c>
      <c r="Q273" s="18" t="s">
        <v>161</v>
      </c>
      <c r="R273" s="18" t="s">
        <v>162</v>
      </c>
      <c r="S273" s="18">
        <v>16</v>
      </c>
      <c r="T273" s="18">
        <v>60</v>
      </c>
      <c r="U273" s="18" t="s">
        <v>71</v>
      </c>
      <c r="V273" s="18" t="s">
        <v>74</v>
      </c>
      <c r="W273" s="18" t="s">
        <v>75</v>
      </c>
      <c r="X273" s="20">
        <v>0.41099999999999998</v>
      </c>
      <c r="Y273" s="20">
        <v>3.7010000000000001</v>
      </c>
      <c r="Z273" s="20">
        <v>0.47</v>
      </c>
      <c r="AA273" s="20">
        <v>0.505</v>
      </c>
      <c r="AB273" s="20">
        <f t="shared" si="8"/>
        <v>0.83118482249999992</v>
      </c>
      <c r="AC273" s="20">
        <f t="shared" si="9"/>
        <v>6.9904349212500003</v>
      </c>
    </row>
    <row r="274" spans="1:29" x14ac:dyDescent="0.25">
      <c r="A274" s="18">
        <v>7</v>
      </c>
      <c r="B274" s="18">
        <v>328</v>
      </c>
      <c r="C274" s="18" t="s">
        <v>178</v>
      </c>
      <c r="D274" s="18" t="s">
        <v>179</v>
      </c>
      <c r="E274" s="18" t="s">
        <v>180</v>
      </c>
      <c r="F274" s="18" t="s">
        <v>157</v>
      </c>
      <c r="G274" s="18" t="s">
        <v>181</v>
      </c>
      <c r="H274" s="18">
        <v>45592</v>
      </c>
      <c r="I274" s="18">
        <v>45593</v>
      </c>
      <c r="J274" s="18">
        <v>45523</v>
      </c>
      <c r="K274" s="18">
        <v>6410</v>
      </c>
      <c r="L274" s="18">
        <v>6410</v>
      </c>
      <c r="M274" s="18" t="s">
        <v>159</v>
      </c>
      <c r="N274" s="18" t="s">
        <v>182</v>
      </c>
      <c r="O274" s="19">
        <v>1.7694186659</v>
      </c>
      <c r="P274" s="19">
        <v>0.71605799999999997</v>
      </c>
      <c r="Q274" s="18" t="s">
        <v>161</v>
      </c>
      <c r="R274" s="18" t="s">
        <v>162</v>
      </c>
      <c r="S274" s="18">
        <v>16</v>
      </c>
      <c r="T274" s="18">
        <v>60</v>
      </c>
      <c r="U274" s="18" t="s">
        <v>71</v>
      </c>
      <c r="V274" s="18" t="s">
        <v>74</v>
      </c>
      <c r="W274" s="18" t="s">
        <v>75</v>
      </c>
      <c r="X274" s="20">
        <v>0.41099999999999998</v>
      </c>
      <c r="Y274" s="20">
        <v>3.7010000000000001</v>
      </c>
      <c r="Z274" s="20">
        <v>0.47</v>
      </c>
      <c r="AA274" s="20">
        <v>0.505</v>
      </c>
      <c r="AB274" s="20">
        <f t="shared" si="8"/>
        <v>0.15597891414000001</v>
      </c>
      <c r="AC274" s="20">
        <f t="shared" si="9"/>
        <v>1.31181467571</v>
      </c>
    </row>
    <row r="275" spans="1:29" x14ac:dyDescent="0.25">
      <c r="A275" s="18">
        <v>7</v>
      </c>
      <c r="B275" s="18">
        <v>328</v>
      </c>
      <c r="C275" s="18" t="s">
        <v>178</v>
      </c>
      <c r="D275" s="18" t="s">
        <v>179</v>
      </c>
      <c r="E275" s="18" t="s">
        <v>180</v>
      </c>
      <c r="F275" s="18" t="s">
        <v>157</v>
      </c>
      <c r="G275" s="18" t="s">
        <v>181</v>
      </c>
      <c r="H275" s="18">
        <v>45594</v>
      </c>
      <c r="I275" s="18">
        <v>45595</v>
      </c>
      <c r="J275" s="18">
        <v>45525</v>
      </c>
      <c r="K275" s="18">
        <v>6410</v>
      </c>
      <c r="L275" s="18">
        <v>6410</v>
      </c>
      <c r="M275" s="18" t="s">
        <v>159</v>
      </c>
      <c r="N275" s="18" t="s">
        <v>182</v>
      </c>
      <c r="O275" s="19">
        <v>6.9559996393099999</v>
      </c>
      <c r="P275" s="19">
        <v>2.8149899999999999</v>
      </c>
      <c r="Q275" s="18" t="s">
        <v>161</v>
      </c>
      <c r="R275" s="18" t="s">
        <v>162</v>
      </c>
      <c r="S275" s="18">
        <v>16</v>
      </c>
      <c r="T275" s="18">
        <v>60</v>
      </c>
      <c r="U275" s="18" t="s">
        <v>71</v>
      </c>
      <c r="V275" s="18" t="s">
        <v>74</v>
      </c>
      <c r="W275" s="18" t="s">
        <v>75</v>
      </c>
      <c r="X275" s="20">
        <v>0.41099999999999998</v>
      </c>
      <c r="Y275" s="20">
        <v>3.7010000000000001</v>
      </c>
      <c r="Z275" s="20">
        <v>0.47</v>
      </c>
      <c r="AA275" s="20">
        <v>0.505</v>
      </c>
      <c r="AB275" s="20">
        <f t="shared" si="8"/>
        <v>0.61318927169999993</v>
      </c>
      <c r="AC275" s="20">
        <f t="shared" si="9"/>
        <v>5.1570476050499998</v>
      </c>
    </row>
    <row r="276" spans="1:29" x14ac:dyDescent="0.25">
      <c r="A276" s="18">
        <v>7</v>
      </c>
      <c r="B276" s="18">
        <v>328</v>
      </c>
      <c r="C276" s="18" t="s">
        <v>178</v>
      </c>
      <c r="D276" s="18" t="s">
        <v>179</v>
      </c>
      <c r="E276" s="18" t="s">
        <v>180</v>
      </c>
      <c r="F276" s="18" t="s">
        <v>157</v>
      </c>
      <c r="G276" s="18" t="s">
        <v>181</v>
      </c>
      <c r="H276" s="18">
        <v>45595</v>
      </c>
      <c r="I276" s="18">
        <v>45596</v>
      </c>
      <c r="J276" s="18">
        <v>45526</v>
      </c>
      <c r="K276" s="18">
        <v>6410</v>
      </c>
      <c r="L276" s="18">
        <v>6410</v>
      </c>
      <c r="M276" s="18" t="s">
        <v>159</v>
      </c>
      <c r="N276" s="18" t="s">
        <v>182</v>
      </c>
      <c r="O276" s="19">
        <v>1.7270142241899999</v>
      </c>
      <c r="P276" s="19">
        <v>0.69889800000000002</v>
      </c>
      <c r="Q276" s="18" t="s">
        <v>161</v>
      </c>
      <c r="R276" s="18" t="s">
        <v>162</v>
      </c>
      <c r="S276" s="18">
        <v>16</v>
      </c>
      <c r="T276" s="18">
        <v>60</v>
      </c>
      <c r="U276" s="18" t="s">
        <v>71</v>
      </c>
      <c r="V276" s="18" t="s">
        <v>74</v>
      </c>
      <c r="W276" s="18" t="s">
        <v>75</v>
      </c>
      <c r="X276" s="20">
        <v>0.41099999999999998</v>
      </c>
      <c r="Y276" s="20">
        <v>3.7010000000000001</v>
      </c>
      <c r="Z276" s="20">
        <v>0.47</v>
      </c>
      <c r="AA276" s="20">
        <v>0.505</v>
      </c>
      <c r="AB276" s="20">
        <f t="shared" si="8"/>
        <v>0.15224095134000001</v>
      </c>
      <c r="AC276" s="20">
        <f t="shared" si="9"/>
        <v>1.2803776415099999</v>
      </c>
    </row>
    <row r="277" spans="1:29" x14ac:dyDescent="0.25">
      <c r="A277" s="18">
        <v>7</v>
      </c>
      <c r="B277" s="18">
        <v>328</v>
      </c>
      <c r="C277" s="18" t="s">
        <v>178</v>
      </c>
      <c r="D277" s="18" t="s">
        <v>179</v>
      </c>
      <c r="E277" s="18" t="s">
        <v>180</v>
      </c>
      <c r="F277" s="18" t="s">
        <v>157</v>
      </c>
      <c r="G277" s="18" t="s">
        <v>181</v>
      </c>
      <c r="H277" s="18">
        <v>45596</v>
      </c>
      <c r="I277" s="18">
        <v>45597</v>
      </c>
      <c r="J277" s="18">
        <v>45527</v>
      </c>
      <c r="K277" s="18">
        <v>6410</v>
      </c>
      <c r="L277" s="18">
        <v>6410</v>
      </c>
      <c r="M277" s="18" t="s">
        <v>159</v>
      </c>
      <c r="N277" s="18" t="s">
        <v>182</v>
      </c>
      <c r="O277" s="19">
        <v>2.8879244596300002</v>
      </c>
      <c r="P277" s="19">
        <v>1.1687000000000001</v>
      </c>
      <c r="Q277" s="18" t="s">
        <v>161</v>
      </c>
      <c r="R277" s="18" t="s">
        <v>162</v>
      </c>
      <c r="S277" s="18">
        <v>16</v>
      </c>
      <c r="T277" s="18">
        <v>60</v>
      </c>
      <c r="U277" s="18" t="s">
        <v>71</v>
      </c>
      <c r="V277" s="18" t="s">
        <v>74</v>
      </c>
      <c r="W277" s="18" t="s">
        <v>75</v>
      </c>
      <c r="X277" s="20">
        <v>0.41099999999999998</v>
      </c>
      <c r="Y277" s="20">
        <v>3.7010000000000001</v>
      </c>
      <c r="Z277" s="20">
        <v>0.47</v>
      </c>
      <c r="AA277" s="20">
        <v>0.505</v>
      </c>
      <c r="AB277" s="20">
        <f t="shared" si="8"/>
        <v>0.25457792099999998</v>
      </c>
      <c r="AC277" s="20">
        <f t="shared" si="9"/>
        <v>2.1410525565000005</v>
      </c>
    </row>
    <row r="278" spans="1:29" x14ac:dyDescent="0.25">
      <c r="A278" s="18">
        <v>7</v>
      </c>
      <c r="B278" s="18">
        <v>328</v>
      </c>
      <c r="C278" s="18" t="s">
        <v>178</v>
      </c>
      <c r="D278" s="18" t="s">
        <v>179</v>
      </c>
      <c r="E278" s="18" t="s">
        <v>180</v>
      </c>
      <c r="F278" s="18" t="s">
        <v>157</v>
      </c>
      <c r="G278" s="18" t="s">
        <v>181</v>
      </c>
      <c r="H278" s="18">
        <v>45597</v>
      </c>
      <c r="I278" s="18">
        <v>45598</v>
      </c>
      <c r="J278" s="18">
        <v>45528</v>
      </c>
      <c r="K278" s="18">
        <v>6410</v>
      </c>
      <c r="L278" s="18">
        <v>6410</v>
      </c>
      <c r="M278" s="18" t="s">
        <v>159</v>
      </c>
      <c r="N278" s="18" t="s">
        <v>182</v>
      </c>
      <c r="O278" s="19">
        <v>22.8280876068</v>
      </c>
      <c r="P278" s="19">
        <v>9.2382000000000009</v>
      </c>
      <c r="Q278" s="18" t="s">
        <v>161</v>
      </c>
      <c r="R278" s="18" t="s">
        <v>162</v>
      </c>
      <c r="S278" s="18">
        <v>16</v>
      </c>
      <c r="T278" s="18">
        <v>60</v>
      </c>
      <c r="U278" s="18" t="s">
        <v>71</v>
      </c>
      <c r="V278" s="18" t="s">
        <v>74</v>
      </c>
      <c r="W278" s="18" t="s">
        <v>75</v>
      </c>
      <c r="X278" s="20">
        <v>0.41099999999999998</v>
      </c>
      <c r="Y278" s="20">
        <v>3.7010000000000001</v>
      </c>
      <c r="Z278" s="20">
        <v>0.47</v>
      </c>
      <c r="AA278" s="20">
        <v>0.505</v>
      </c>
      <c r="AB278" s="20">
        <f t="shared" si="8"/>
        <v>2.0123571060000001</v>
      </c>
      <c r="AC278" s="20">
        <f t="shared" si="9"/>
        <v>16.924336209000003</v>
      </c>
    </row>
    <row r="279" spans="1:29" x14ac:dyDescent="0.25">
      <c r="A279" s="18">
        <v>7</v>
      </c>
      <c r="B279" s="18">
        <v>328</v>
      </c>
      <c r="C279" s="18" t="s">
        <v>178</v>
      </c>
      <c r="D279" s="18" t="s">
        <v>179</v>
      </c>
      <c r="E279" s="18" t="s">
        <v>180</v>
      </c>
      <c r="F279" s="18" t="s">
        <v>157</v>
      </c>
      <c r="G279" s="18" t="s">
        <v>181</v>
      </c>
      <c r="H279" s="18">
        <v>45599</v>
      </c>
      <c r="I279" s="18">
        <v>45600</v>
      </c>
      <c r="J279" s="18">
        <v>45530</v>
      </c>
      <c r="K279" s="18">
        <v>6410</v>
      </c>
      <c r="L279" s="18">
        <v>6410</v>
      </c>
      <c r="M279" s="18" t="s">
        <v>159</v>
      </c>
      <c r="N279" s="18" t="s">
        <v>182</v>
      </c>
      <c r="O279" s="19">
        <v>10.0714789796</v>
      </c>
      <c r="P279" s="19">
        <v>4.07578</v>
      </c>
      <c r="Q279" s="18" t="s">
        <v>161</v>
      </c>
      <c r="R279" s="18" t="s">
        <v>162</v>
      </c>
      <c r="S279" s="18">
        <v>16</v>
      </c>
      <c r="T279" s="18">
        <v>60</v>
      </c>
      <c r="U279" s="18" t="s">
        <v>71</v>
      </c>
      <c r="V279" s="18" t="s">
        <v>74</v>
      </c>
      <c r="W279" s="18" t="s">
        <v>75</v>
      </c>
      <c r="X279" s="20">
        <v>0.41099999999999998</v>
      </c>
      <c r="Y279" s="20">
        <v>3.7010000000000001</v>
      </c>
      <c r="Z279" s="20">
        <v>0.47</v>
      </c>
      <c r="AA279" s="20">
        <v>0.505</v>
      </c>
      <c r="AB279" s="20">
        <f t="shared" si="8"/>
        <v>0.88782715739999996</v>
      </c>
      <c r="AC279" s="20">
        <f t="shared" si="9"/>
        <v>7.4668085810999996</v>
      </c>
    </row>
    <row r="280" spans="1:29" x14ac:dyDescent="0.25">
      <c r="A280" s="18">
        <v>7</v>
      </c>
      <c r="B280" s="18">
        <v>328</v>
      </c>
      <c r="C280" s="18" t="s">
        <v>178</v>
      </c>
      <c r="D280" s="18" t="s">
        <v>179</v>
      </c>
      <c r="E280" s="18" t="s">
        <v>180</v>
      </c>
      <c r="F280" s="18" t="s">
        <v>157</v>
      </c>
      <c r="G280" s="18" t="s">
        <v>181</v>
      </c>
      <c r="H280" s="18">
        <v>45601</v>
      </c>
      <c r="I280" s="18">
        <v>45602</v>
      </c>
      <c r="J280" s="18">
        <v>45532</v>
      </c>
      <c r="K280" s="18">
        <v>6410</v>
      </c>
      <c r="L280" s="18">
        <v>6410</v>
      </c>
      <c r="M280" s="18" t="s">
        <v>159</v>
      </c>
      <c r="N280" s="18" t="s">
        <v>182</v>
      </c>
      <c r="O280" s="19">
        <v>1.5106696797200001</v>
      </c>
      <c r="P280" s="19">
        <v>0.61134599999999995</v>
      </c>
      <c r="Q280" s="18" t="s">
        <v>161</v>
      </c>
      <c r="R280" s="18" t="s">
        <v>162</v>
      </c>
      <c r="S280" s="18">
        <v>16</v>
      </c>
      <c r="T280" s="18">
        <v>60</v>
      </c>
      <c r="U280" s="18" t="s">
        <v>71</v>
      </c>
      <c r="V280" s="18" t="s">
        <v>74</v>
      </c>
      <c r="W280" s="18" t="s">
        <v>75</v>
      </c>
      <c r="X280" s="20">
        <v>0.41099999999999998</v>
      </c>
      <c r="Y280" s="20">
        <v>3.7010000000000001</v>
      </c>
      <c r="Z280" s="20">
        <v>0.47</v>
      </c>
      <c r="AA280" s="20">
        <v>0.505</v>
      </c>
      <c r="AB280" s="20">
        <f t="shared" si="8"/>
        <v>0.13316949917999998</v>
      </c>
      <c r="AC280" s="20">
        <f t="shared" si="9"/>
        <v>1.11998281527</v>
      </c>
    </row>
    <row r="281" spans="1:29" x14ac:dyDescent="0.25">
      <c r="A281" s="18">
        <v>7</v>
      </c>
      <c r="B281" s="18">
        <v>328</v>
      </c>
      <c r="C281" s="18" t="s">
        <v>178</v>
      </c>
      <c r="D281" s="18" t="s">
        <v>179</v>
      </c>
      <c r="E281" s="18" t="s">
        <v>180</v>
      </c>
      <c r="F281" s="18" t="s">
        <v>157</v>
      </c>
      <c r="G281" s="18" t="s">
        <v>181</v>
      </c>
      <c r="H281" s="18">
        <v>45602</v>
      </c>
      <c r="I281" s="18">
        <v>45603</v>
      </c>
      <c r="J281" s="18">
        <v>45533</v>
      </c>
      <c r="K281" s="18">
        <v>6410</v>
      </c>
      <c r="L281" s="18">
        <v>6410</v>
      </c>
      <c r="M281" s="18" t="s">
        <v>159</v>
      </c>
      <c r="N281" s="18" t="s">
        <v>182</v>
      </c>
      <c r="O281" s="19">
        <v>9.0654402130699996</v>
      </c>
      <c r="P281" s="19">
        <v>3.66865</v>
      </c>
      <c r="Q281" s="18" t="s">
        <v>161</v>
      </c>
      <c r="R281" s="18" t="s">
        <v>162</v>
      </c>
      <c r="S281" s="18">
        <v>16</v>
      </c>
      <c r="T281" s="18">
        <v>60</v>
      </c>
      <c r="U281" s="18" t="s">
        <v>71</v>
      </c>
      <c r="V281" s="18" t="s">
        <v>74</v>
      </c>
      <c r="W281" s="18" t="s">
        <v>75</v>
      </c>
      <c r="X281" s="20">
        <v>0.41099999999999998</v>
      </c>
      <c r="Y281" s="20">
        <v>3.7010000000000001</v>
      </c>
      <c r="Z281" s="20">
        <v>0.47</v>
      </c>
      <c r="AA281" s="20">
        <v>0.505</v>
      </c>
      <c r="AB281" s="20">
        <f t="shared" si="8"/>
        <v>0.79914202950000002</v>
      </c>
      <c r="AC281" s="20">
        <f t="shared" si="9"/>
        <v>6.7209484567499995</v>
      </c>
    </row>
    <row r="282" spans="1:29" x14ac:dyDescent="0.25">
      <c r="A282" s="18">
        <v>7</v>
      </c>
      <c r="B282" s="18">
        <v>328</v>
      </c>
      <c r="C282" s="18" t="s">
        <v>178</v>
      </c>
      <c r="D282" s="18" t="s">
        <v>179</v>
      </c>
      <c r="E282" s="18" t="s">
        <v>180</v>
      </c>
      <c r="F282" s="18" t="s">
        <v>157</v>
      </c>
      <c r="G282" s="18" t="s">
        <v>181</v>
      </c>
      <c r="H282" s="18">
        <v>45603</v>
      </c>
      <c r="I282" s="18">
        <v>45604</v>
      </c>
      <c r="J282" s="18">
        <v>45534</v>
      </c>
      <c r="K282" s="18">
        <v>6410</v>
      </c>
      <c r="L282" s="18">
        <v>6410</v>
      </c>
      <c r="M282" s="18" t="s">
        <v>159</v>
      </c>
      <c r="N282" s="18" t="s">
        <v>182</v>
      </c>
      <c r="O282" s="19">
        <v>3.05023644041</v>
      </c>
      <c r="P282" s="19">
        <v>1.2343900000000001</v>
      </c>
      <c r="Q282" s="18" t="s">
        <v>161</v>
      </c>
      <c r="R282" s="18" t="s">
        <v>162</v>
      </c>
      <c r="S282" s="18">
        <v>16</v>
      </c>
      <c r="T282" s="18">
        <v>60</v>
      </c>
      <c r="U282" s="18" t="s">
        <v>71</v>
      </c>
      <c r="V282" s="18" t="s">
        <v>74</v>
      </c>
      <c r="W282" s="18" t="s">
        <v>75</v>
      </c>
      <c r="X282" s="20">
        <v>0.41099999999999998</v>
      </c>
      <c r="Y282" s="20">
        <v>3.7010000000000001</v>
      </c>
      <c r="Z282" s="20">
        <v>0.47</v>
      </c>
      <c r="AA282" s="20">
        <v>0.505</v>
      </c>
      <c r="AB282" s="20">
        <f t="shared" si="8"/>
        <v>0.26888717369999998</v>
      </c>
      <c r="AC282" s="20">
        <f t="shared" si="9"/>
        <v>2.2613963080500006</v>
      </c>
    </row>
    <row r="283" spans="1:29" x14ac:dyDescent="0.25">
      <c r="A283" s="18">
        <v>7</v>
      </c>
      <c r="B283" s="18">
        <v>328</v>
      </c>
      <c r="C283" s="18" t="s">
        <v>178</v>
      </c>
      <c r="D283" s="18" t="s">
        <v>179</v>
      </c>
      <c r="E283" s="18" t="s">
        <v>180</v>
      </c>
      <c r="F283" s="18" t="s">
        <v>157</v>
      </c>
      <c r="G283" s="18" t="s">
        <v>181</v>
      </c>
      <c r="H283" s="18">
        <v>45604</v>
      </c>
      <c r="I283" s="18">
        <v>45605</v>
      </c>
      <c r="J283" s="18">
        <v>45535</v>
      </c>
      <c r="K283" s="18">
        <v>6410</v>
      </c>
      <c r="L283" s="18">
        <v>6410</v>
      </c>
      <c r="M283" s="18" t="s">
        <v>159</v>
      </c>
      <c r="N283" s="18" t="s">
        <v>182</v>
      </c>
      <c r="O283" s="19">
        <v>21.1790788938</v>
      </c>
      <c r="P283" s="19">
        <v>8.5708699999999993</v>
      </c>
      <c r="Q283" s="18" t="s">
        <v>161</v>
      </c>
      <c r="R283" s="18" t="s">
        <v>162</v>
      </c>
      <c r="S283" s="18">
        <v>16</v>
      </c>
      <c r="T283" s="18">
        <v>60</v>
      </c>
      <c r="U283" s="18" t="s">
        <v>71</v>
      </c>
      <c r="V283" s="18" t="s">
        <v>74</v>
      </c>
      <c r="W283" s="18" t="s">
        <v>75</v>
      </c>
      <c r="X283" s="20">
        <v>0.41099999999999998</v>
      </c>
      <c r="Y283" s="20">
        <v>3.7010000000000001</v>
      </c>
      <c r="Z283" s="20">
        <v>0.47</v>
      </c>
      <c r="AA283" s="20">
        <v>0.505</v>
      </c>
      <c r="AB283" s="20">
        <f t="shared" si="8"/>
        <v>1.8669926120999998</v>
      </c>
      <c r="AC283" s="20">
        <f t="shared" si="9"/>
        <v>15.701790985649998</v>
      </c>
    </row>
    <row r="284" spans="1:29" x14ac:dyDescent="0.25">
      <c r="A284" s="18">
        <v>7</v>
      </c>
      <c r="B284" s="18">
        <v>328</v>
      </c>
      <c r="C284" s="18" t="s">
        <v>178</v>
      </c>
      <c r="D284" s="18" t="s">
        <v>179</v>
      </c>
      <c r="E284" s="18" t="s">
        <v>180</v>
      </c>
      <c r="F284" s="18" t="s">
        <v>157</v>
      </c>
      <c r="G284" s="18" t="s">
        <v>181</v>
      </c>
      <c r="H284" s="18">
        <v>45605</v>
      </c>
      <c r="I284" s="18">
        <v>45606</v>
      </c>
      <c r="J284" s="18">
        <v>45536</v>
      </c>
      <c r="K284" s="18">
        <v>6410</v>
      </c>
      <c r="L284" s="18">
        <v>6410</v>
      </c>
      <c r="M284" s="18" t="s">
        <v>159</v>
      </c>
      <c r="N284" s="18" t="s">
        <v>182</v>
      </c>
      <c r="O284" s="19">
        <v>6.6765088542999997</v>
      </c>
      <c r="P284" s="19">
        <v>2.7018900000000001</v>
      </c>
      <c r="Q284" s="18" t="s">
        <v>161</v>
      </c>
      <c r="R284" s="18" t="s">
        <v>162</v>
      </c>
      <c r="S284" s="18">
        <v>16</v>
      </c>
      <c r="T284" s="18">
        <v>60</v>
      </c>
      <c r="U284" s="18" t="s">
        <v>71</v>
      </c>
      <c r="V284" s="18" t="s">
        <v>74</v>
      </c>
      <c r="W284" s="18" t="s">
        <v>75</v>
      </c>
      <c r="X284" s="20">
        <v>0.41099999999999998</v>
      </c>
      <c r="Y284" s="20">
        <v>3.7010000000000001</v>
      </c>
      <c r="Z284" s="20">
        <v>0.47</v>
      </c>
      <c r="AA284" s="20">
        <v>0.505</v>
      </c>
      <c r="AB284" s="20">
        <f t="shared" si="8"/>
        <v>0.58855269869999993</v>
      </c>
      <c r="AC284" s="20">
        <f t="shared" si="9"/>
        <v>4.9498489705500006</v>
      </c>
    </row>
    <row r="285" spans="1:29" x14ac:dyDescent="0.25">
      <c r="A285" s="18">
        <v>7</v>
      </c>
      <c r="B285" s="18">
        <v>328</v>
      </c>
      <c r="C285" s="18" t="s">
        <v>178</v>
      </c>
      <c r="D285" s="18" t="s">
        <v>179</v>
      </c>
      <c r="E285" s="18" t="s">
        <v>180</v>
      </c>
      <c r="F285" s="18" t="s">
        <v>157</v>
      </c>
      <c r="G285" s="18" t="s">
        <v>181</v>
      </c>
      <c r="H285" s="18">
        <v>45606</v>
      </c>
      <c r="I285" s="18">
        <v>45607</v>
      </c>
      <c r="J285" s="18">
        <v>45537</v>
      </c>
      <c r="K285" s="18">
        <v>6410</v>
      </c>
      <c r="L285" s="18">
        <v>6410</v>
      </c>
      <c r="M285" s="18" t="s">
        <v>159</v>
      </c>
      <c r="N285" s="18" t="s">
        <v>182</v>
      </c>
      <c r="O285" s="19">
        <v>7.6218325922199996</v>
      </c>
      <c r="P285" s="19">
        <v>3.0844499999999999</v>
      </c>
      <c r="Q285" s="18" t="s">
        <v>161</v>
      </c>
      <c r="R285" s="18" t="s">
        <v>162</v>
      </c>
      <c r="S285" s="18">
        <v>16</v>
      </c>
      <c r="T285" s="18">
        <v>60</v>
      </c>
      <c r="U285" s="18" t="s">
        <v>71</v>
      </c>
      <c r="V285" s="18" t="s">
        <v>74</v>
      </c>
      <c r="W285" s="18" t="s">
        <v>75</v>
      </c>
      <c r="X285" s="20">
        <v>0.41099999999999998</v>
      </c>
      <c r="Y285" s="20">
        <v>3.7010000000000001</v>
      </c>
      <c r="Z285" s="20">
        <v>0.47</v>
      </c>
      <c r="AA285" s="20">
        <v>0.505</v>
      </c>
      <c r="AB285" s="20">
        <f t="shared" si="8"/>
        <v>0.67188574349999997</v>
      </c>
      <c r="AC285" s="20">
        <f t="shared" si="9"/>
        <v>5.65069697775</v>
      </c>
    </row>
    <row r="286" spans="1:29" x14ac:dyDescent="0.25">
      <c r="A286" s="18">
        <v>7</v>
      </c>
      <c r="B286" s="18">
        <v>328</v>
      </c>
      <c r="C286" s="18" t="s">
        <v>178</v>
      </c>
      <c r="D286" s="18" t="s">
        <v>179</v>
      </c>
      <c r="E286" s="18" t="s">
        <v>180</v>
      </c>
      <c r="F286" s="18" t="s">
        <v>157</v>
      </c>
      <c r="G286" s="18" t="s">
        <v>181</v>
      </c>
      <c r="H286" s="18">
        <v>45607</v>
      </c>
      <c r="I286" s="18">
        <v>45608</v>
      </c>
      <c r="J286" s="18">
        <v>45538</v>
      </c>
      <c r="K286" s="18">
        <v>6410</v>
      </c>
      <c r="L286" s="18">
        <v>6410</v>
      </c>
      <c r="M286" s="18" t="s">
        <v>159</v>
      </c>
      <c r="N286" s="18" t="s">
        <v>182</v>
      </c>
      <c r="O286" s="19">
        <v>1.8350491850699999</v>
      </c>
      <c r="P286" s="19">
        <v>0.742618</v>
      </c>
      <c r="Q286" s="18" t="s">
        <v>161</v>
      </c>
      <c r="R286" s="18" t="s">
        <v>162</v>
      </c>
      <c r="S286" s="18">
        <v>16</v>
      </c>
      <c r="T286" s="18">
        <v>60</v>
      </c>
      <c r="U286" s="18" t="s">
        <v>71</v>
      </c>
      <c r="V286" s="18" t="s">
        <v>74</v>
      </c>
      <c r="W286" s="18" t="s">
        <v>75</v>
      </c>
      <c r="X286" s="20">
        <v>0.41099999999999998</v>
      </c>
      <c r="Y286" s="20">
        <v>3.7010000000000001</v>
      </c>
      <c r="Z286" s="20">
        <v>0.47</v>
      </c>
      <c r="AA286" s="20">
        <v>0.505</v>
      </c>
      <c r="AB286" s="20">
        <f t="shared" si="8"/>
        <v>0.16176447894000001</v>
      </c>
      <c r="AC286" s="20">
        <f t="shared" si="9"/>
        <v>1.36047246291</v>
      </c>
    </row>
    <row r="287" spans="1:29" x14ac:dyDescent="0.25">
      <c r="A287" s="18">
        <v>7</v>
      </c>
      <c r="B287" s="18">
        <v>328</v>
      </c>
      <c r="C287" s="18" t="s">
        <v>178</v>
      </c>
      <c r="D287" s="18" t="s">
        <v>179</v>
      </c>
      <c r="E287" s="18" t="s">
        <v>180</v>
      </c>
      <c r="F287" s="18" t="s">
        <v>157</v>
      </c>
      <c r="G287" s="18" t="s">
        <v>181</v>
      </c>
      <c r="H287" s="18">
        <v>45608</v>
      </c>
      <c r="I287" s="18">
        <v>45609</v>
      </c>
      <c r="J287" s="18">
        <v>45539</v>
      </c>
      <c r="K287" s="18">
        <v>6410</v>
      </c>
      <c r="L287" s="18">
        <v>6410</v>
      </c>
      <c r="M287" s="18" t="s">
        <v>159</v>
      </c>
      <c r="N287" s="18" t="s">
        <v>182</v>
      </c>
      <c r="O287" s="19">
        <v>4.9927415993300004</v>
      </c>
      <c r="P287" s="19">
        <v>2.0204900000000001</v>
      </c>
      <c r="Q287" s="18" t="s">
        <v>161</v>
      </c>
      <c r="R287" s="18" t="s">
        <v>162</v>
      </c>
      <c r="S287" s="18">
        <v>16</v>
      </c>
      <c r="T287" s="18">
        <v>60</v>
      </c>
      <c r="U287" s="18" t="s">
        <v>71</v>
      </c>
      <c r="V287" s="18" t="s">
        <v>74</v>
      </c>
      <c r="W287" s="18" t="s">
        <v>75</v>
      </c>
      <c r="X287" s="20">
        <v>0.41099999999999998</v>
      </c>
      <c r="Y287" s="20">
        <v>3.7010000000000001</v>
      </c>
      <c r="Z287" s="20">
        <v>0.47</v>
      </c>
      <c r="AA287" s="20">
        <v>0.505</v>
      </c>
      <c r="AB287" s="20">
        <f t="shared" si="8"/>
        <v>0.44012333670000003</v>
      </c>
      <c r="AC287" s="20">
        <f t="shared" si="9"/>
        <v>3.7015275775500003</v>
      </c>
    </row>
    <row r="288" spans="1:29" x14ac:dyDescent="0.25">
      <c r="A288" s="18">
        <v>7</v>
      </c>
      <c r="B288" s="18">
        <v>328</v>
      </c>
      <c r="C288" s="18" t="s">
        <v>178</v>
      </c>
      <c r="D288" s="18" t="s">
        <v>179</v>
      </c>
      <c r="E288" s="18" t="s">
        <v>180</v>
      </c>
      <c r="F288" s="18" t="s">
        <v>157</v>
      </c>
      <c r="G288" s="18" t="s">
        <v>181</v>
      </c>
      <c r="H288" s="18">
        <v>45610</v>
      </c>
      <c r="I288" s="18">
        <v>45611</v>
      </c>
      <c r="J288" s="18">
        <v>45541</v>
      </c>
      <c r="K288" s="18">
        <v>6410</v>
      </c>
      <c r="L288" s="18">
        <v>6410</v>
      </c>
      <c r="M288" s="18" t="s">
        <v>159</v>
      </c>
      <c r="N288" s="18" t="s">
        <v>182</v>
      </c>
      <c r="O288" s="19">
        <v>2.9076846495400002</v>
      </c>
      <c r="P288" s="19">
        <v>1.1767000000000001</v>
      </c>
      <c r="Q288" s="18" t="s">
        <v>161</v>
      </c>
      <c r="R288" s="18" t="s">
        <v>162</v>
      </c>
      <c r="S288" s="18">
        <v>16</v>
      </c>
      <c r="T288" s="18">
        <v>60</v>
      </c>
      <c r="U288" s="18" t="s">
        <v>71</v>
      </c>
      <c r="V288" s="18" t="s">
        <v>74</v>
      </c>
      <c r="W288" s="18" t="s">
        <v>75</v>
      </c>
      <c r="X288" s="20">
        <v>0.41099999999999998</v>
      </c>
      <c r="Y288" s="20">
        <v>3.7010000000000001</v>
      </c>
      <c r="Z288" s="20">
        <v>0.47</v>
      </c>
      <c r="AA288" s="20">
        <v>0.505</v>
      </c>
      <c r="AB288" s="20">
        <f t="shared" si="8"/>
        <v>0.256320561</v>
      </c>
      <c r="AC288" s="20">
        <f t="shared" si="9"/>
        <v>2.1557085165000003</v>
      </c>
    </row>
    <row r="289" spans="1:29" x14ac:dyDescent="0.25">
      <c r="A289" s="18">
        <v>7</v>
      </c>
      <c r="B289" s="18">
        <v>328</v>
      </c>
      <c r="C289" s="18" t="s">
        <v>178</v>
      </c>
      <c r="D289" s="18" t="s">
        <v>179</v>
      </c>
      <c r="E289" s="18" t="s">
        <v>180</v>
      </c>
      <c r="F289" s="18" t="s">
        <v>157</v>
      </c>
      <c r="G289" s="18" t="s">
        <v>181</v>
      </c>
      <c r="H289" s="18">
        <v>45611</v>
      </c>
      <c r="I289" s="18">
        <v>45612</v>
      </c>
      <c r="J289" s="18">
        <v>45542</v>
      </c>
      <c r="K289" s="18">
        <v>6410</v>
      </c>
      <c r="L289" s="18">
        <v>6410</v>
      </c>
      <c r="M289" s="18" t="s">
        <v>159</v>
      </c>
      <c r="N289" s="18" t="s">
        <v>182</v>
      </c>
      <c r="O289" s="19">
        <v>1.92735419352</v>
      </c>
      <c r="P289" s="19">
        <v>0.77997300000000003</v>
      </c>
      <c r="Q289" s="18" t="s">
        <v>161</v>
      </c>
      <c r="R289" s="18" t="s">
        <v>162</v>
      </c>
      <c r="S289" s="18">
        <v>16</v>
      </c>
      <c r="T289" s="18">
        <v>60</v>
      </c>
      <c r="U289" s="18" t="s">
        <v>71</v>
      </c>
      <c r="V289" s="18" t="s">
        <v>74</v>
      </c>
      <c r="W289" s="18" t="s">
        <v>75</v>
      </c>
      <c r="X289" s="20">
        <v>0.41099999999999998</v>
      </c>
      <c r="Y289" s="20">
        <v>3.7010000000000001</v>
      </c>
      <c r="Z289" s="20">
        <v>0.47</v>
      </c>
      <c r="AA289" s="20">
        <v>0.505</v>
      </c>
      <c r="AB289" s="20">
        <f t="shared" si="8"/>
        <v>0.16990151859000002</v>
      </c>
      <c r="AC289" s="20">
        <f t="shared" si="9"/>
        <v>1.428906636135</v>
      </c>
    </row>
    <row r="290" spans="1:29" x14ac:dyDescent="0.25">
      <c r="A290" s="18">
        <v>7</v>
      </c>
      <c r="B290" s="18">
        <v>328</v>
      </c>
      <c r="C290" s="18" t="s">
        <v>178</v>
      </c>
      <c r="D290" s="18" t="s">
        <v>179</v>
      </c>
      <c r="E290" s="18" t="s">
        <v>180</v>
      </c>
      <c r="F290" s="18" t="s">
        <v>157</v>
      </c>
      <c r="G290" s="18" t="s">
        <v>181</v>
      </c>
      <c r="H290" s="18">
        <v>45612</v>
      </c>
      <c r="I290" s="18">
        <v>45613</v>
      </c>
      <c r="J290" s="18">
        <v>45543</v>
      </c>
      <c r="K290" s="18">
        <v>6410</v>
      </c>
      <c r="L290" s="18">
        <v>6410</v>
      </c>
      <c r="M290" s="18" t="s">
        <v>159</v>
      </c>
      <c r="N290" s="18" t="s">
        <v>182</v>
      </c>
      <c r="O290" s="19">
        <v>2.5067073524599999</v>
      </c>
      <c r="P290" s="19">
        <v>1.0144299999999999</v>
      </c>
      <c r="Q290" s="18" t="s">
        <v>161</v>
      </c>
      <c r="R290" s="18" t="s">
        <v>162</v>
      </c>
      <c r="S290" s="18">
        <v>16</v>
      </c>
      <c r="T290" s="18">
        <v>60</v>
      </c>
      <c r="U290" s="18" t="s">
        <v>71</v>
      </c>
      <c r="V290" s="18" t="s">
        <v>74</v>
      </c>
      <c r="W290" s="18" t="s">
        <v>75</v>
      </c>
      <c r="X290" s="20">
        <v>0.41099999999999998</v>
      </c>
      <c r="Y290" s="20">
        <v>3.7010000000000001</v>
      </c>
      <c r="Z290" s="20">
        <v>0.47</v>
      </c>
      <c r="AA290" s="20">
        <v>0.505</v>
      </c>
      <c r="AB290" s="20">
        <f t="shared" si="8"/>
        <v>0.22097328690000001</v>
      </c>
      <c r="AC290" s="20">
        <f t="shared" si="9"/>
        <v>1.8584306878499999</v>
      </c>
    </row>
    <row r="291" spans="1:29" x14ac:dyDescent="0.25">
      <c r="A291" s="18">
        <v>7</v>
      </c>
      <c r="B291" s="18">
        <v>328</v>
      </c>
      <c r="C291" s="18" t="s">
        <v>178</v>
      </c>
      <c r="D291" s="18" t="s">
        <v>179</v>
      </c>
      <c r="E291" s="18" t="s">
        <v>180</v>
      </c>
      <c r="F291" s="18" t="s">
        <v>157</v>
      </c>
      <c r="G291" s="18" t="s">
        <v>181</v>
      </c>
      <c r="H291" s="18">
        <v>45614</v>
      </c>
      <c r="I291" s="18">
        <v>45615</v>
      </c>
      <c r="J291" s="18">
        <v>45545</v>
      </c>
      <c r="K291" s="18">
        <v>6410</v>
      </c>
      <c r="L291" s="18">
        <v>6410</v>
      </c>
      <c r="M291" s="18" t="s">
        <v>159</v>
      </c>
      <c r="N291" s="18" t="s">
        <v>182</v>
      </c>
      <c r="O291" s="19">
        <v>1.45518742363</v>
      </c>
      <c r="P291" s="19">
        <v>0.588893</v>
      </c>
      <c r="Q291" s="18" t="s">
        <v>161</v>
      </c>
      <c r="R291" s="18" t="s">
        <v>162</v>
      </c>
      <c r="S291" s="18">
        <v>16</v>
      </c>
      <c r="T291" s="18">
        <v>60</v>
      </c>
      <c r="U291" s="18" t="s">
        <v>71</v>
      </c>
      <c r="V291" s="18" t="s">
        <v>74</v>
      </c>
      <c r="W291" s="18" t="s">
        <v>75</v>
      </c>
      <c r="X291" s="20">
        <v>0.41099999999999998</v>
      </c>
      <c r="Y291" s="20">
        <v>3.7010000000000001</v>
      </c>
      <c r="Z291" s="20">
        <v>0.47</v>
      </c>
      <c r="AA291" s="20">
        <v>0.505</v>
      </c>
      <c r="AB291" s="20">
        <f t="shared" si="8"/>
        <v>0.12827856219</v>
      </c>
      <c r="AC291" s="20">
        <f t="shared" si="9"/>
        <v>1.0788490315350001</v>
      </c>
    </row>
    <row r="292" spans="1:29" x14ac:dyDescent="0.25">
      <c r="A292" s="18">
        <v>7</v>
      </c>
      <c r="B292" s="18">
        <v>328</v>
      </c>
      <c r="C292" s="18" t="s">
        <v>178</v>
      </c>
      <c r="D292" s="18" t="s">
        <v>179</v>
      </c>
      <c r="E292" s="18" t="s">
        <v>180</v>
      </c>
      <c r="F292" s="18" t="s">
        <v>157</v>
      </c>
      <c r="G292" s="18" t="s">
        <v>181</v>
      </c>
      <c r="H292" s="18">
        <v>45615</v>
      </c>
      <c r="I292" s="18">
        <v>45616</v>
      </c>
      <c r="J292" s="18">
        <v>45546</v>
      </c>
      <c r="K292" s="18">
        <v>6410</v>
      </c>
      <c r="L292" s="18">
        <v>6410</v>
      </c>
      <c r="M292" s="18" t="s">
        <v>159</v>
      </c>
      <c r="N292" s="18" t="s">
        <v>182</v>
      </c>
      <c r="O292" s="19">
        <v>14.0840986734</v>
      </c>
      <c r="P292" s="19">
        <v>5.69963</v>
      </c>
      <c r="Q292" s="18" t="s">
        <v>161</v>
      </c>
      <c r="R292" s="18" t="s">
        <v>162</v>
      </c>
      <c r="S292" s="18">
        <v>16</v>
      </c>
      <c r="T292" s="18">
        <v>60</v>
      </c>
      <c r="U292" s="18" t="s">
        <v>71</v>
      </c>
      <c r="V292" s="18" t="s">
        <v>74</v>
      </c>
      <c r="W292" s="18" t="s">
        <v>75</v>
      </c>
      <c r="X292" s="20">
        <v>0.41099999999999998</v>
      </c>
      <c r="Y292" s="20">
        <v>3.7010000000000001</v>
      </c>
      <c r="Z292" s="20">
        <v>0.47</v>
      </c>
      <c r="AA292" s="20">
        <v>0.505</v>
      </c>
      <c r="AB292" s="20">
        <f t="shared" si="8"/>
        <v>1.2415504029</v>
      </c>
      <c r="AC292" s="20">
        <f t="shared" si="9"/>
        <v>10.441693661850001</v>
      </c>
    </row>
    <row r="293" spans="1:29" x14ac:dyDescent="0.25">
      <c r="A293" s="18">
        <v>7</v>
      </c>
      <c r="B293" s="18">
        <v>328</v>
      </c>
      <c r="C293" s="18" t="s">
        <v>178</v>
      </c>
      <c r="D293" s="18" t="s">
        <v>179</v>
      </c>
      <c r="E293" s="18" t="s">
        <v>180</v>
      </c>
      <c r="F293" s="18" t="s">
        <v>157</v>
      </c>
      <c r="G293" s="18" t="s">
        <v>181</v>
      </c>
      <c r="H293" s="18">
        <v>45616</v>
      </c>
      <c r="I293" s="18">
        <v>45617</v>
      </c>
      <c r="J293" s="18">
        <v>45547</v>
      </c>
      <c r="K293" s="18">
        <v>6410</v>
      </c>
      <c r="L293" s="18">
        <v>6410</v>
      </c>
      <c r="M293" s="18" t="s">
        <v>159</v>
      </c>
      <c r="N293" s="18" t="s">
        <v>182</v>
      </c>
      <c r="O293" s="19">
        <v>1.75591189064</v>
      </c>
      <c r="P293" s="19">
        <v>0.710592</v>
      </c>
      <c r="Q293" s="18" t="s">
        <v>161</v>
      </c>
      <c r="R293" s="18" t="s">
        <v>162</v>
      </c>
      <c r="S293" s="18">
        <v>16</v>
      </c>
      <c r="T293" s="18">
        <v>60</v>
      </c>
      <c r="U293" s="18" t="s">
        <v>71</v>
      </c>
      <c r="V293" s="18" t="s">
        <v>74</v>
      </c>
      <c r="W293" s="18" t="s">
        <v>75</v>
      </c>
      <c r="X293" s="20">
        <v>0.41099999999999998</v>
      </c>
      <c r="Y293" s="20">
        <v>3.7010000000000001</v>
      </c>
      <c r="Z293" s="20">
        <v>0.47</v>
      </c>
      <c r="AA293" s="20">
        <v>0.505</v>
      </c>
      <c r="AB293" s="20">
        <f t="shared" si="8"/>
        <v>0.15478825536000002</v>
      </c>
      <c r="AC293" s="20">
        <f t="shared" si="9"/>
        <v>1.3018009910399999</v>
      </c>
    </row>
    <row r="294" spans="1:29" x14ac:dyDescent="0.25">
      <c r="A294" s="18">
        <v>7</v>
      </c>
      <c r="B294" s="18">
        <v>328</v>
      </c>
      <c r="C294" s="18" t="s">
        <v>178</v>
      </c>
      <c r="D294" s="18" t="s">
        <v>179</v>
      </c>
      <c r="E294" s="18" t="s">
        <v>180</v>
      </c>
      <c r="F294" s="18" t="s">
        <v>157</v>
      </c>
      <c r="G294" s="18" t="s">
        <v>181</v>
      </c>
      <c r="H294" s="18">
        <v>45617</v>
      </c>
      <c r="I294" s="18">
        <v>45618</v>
      </c>
      <c r="J294" s="18">
        <v>45548</v>
      </c>
      <c r="K294" s="18">
        <v>6410</v>
      </c>
      <c r="L294" s="18">
        <v>6410</v>
      </c>
      <c r="M294" s="18" t="s">
        <v>159</v>
      </c>
      <c r="N294" s="18" t="s">
        <v>182</v>
      </c>
      <c r="O294" s="19">
        <v>3.3047486075700001</v>
      </c>
      <c r="P294" s="19">
        <v>1.33738</v>
      </c>
      <c r="Q294" s="18" t="s">
        <v>161</v>
      </c>
      <c r="R294" s="18" t="s">
        <v>162</v>
      </c>
      <c r="S294" s="18">
        <v>16</v>
      </c>
      <c r="T294" s="18">
        <v>60</v>
      </c>
      <c r="U294" s="18" t="s">
        <v>71</v>
      </c>
      <c r="V294" s="18" t="s">
        <v>74</v>
      </c>
      <c r="W294" s="18" t="s">
        <v>75</v>
      </c>
      <c r="X294" s="20">
        <v>0.41099999999999998</v>
      </c>
      <c r="Y294" s="20">
        <v>3.7010000000000001</v>
      </c>
      <c r="Z294" s="20">
        <v>0.47</v>
      </c>
      <c r="AA294" s="20">
        <v>0.505</v>
      </c>
      <c r="AB294" s="20">
        <f t="shared" si="8"/>
        <v>0.29132148540000002</v>
      </c>
      <c r="AC294" s="20">
        <f t="shared" si="9"/>
        <v>2.4500734731000002</v>
      </c>
    </row>
    <row r="295" spans="1:29" x14ac:dyDescent="0.25">
      <c r="A295" s="18">
        <v>7</v>
      </c>
      <c r="B295" s="18">
        <v>328</v>
      </c>
      <c r="C295" s="18" t="s">
        <v>178</v>
      </c>
      <c r="D295" s="18" t="s">
        <v>179</v>
      </c>
      <c r="E295" s="18" t="s">
        <v>180</v>
      </c>
      <c r="F295" s="18" t="s">
        <v>157</v>
      </c>
      <c r="G295" s="18" t="s">
        <v>181</v>
      </c>
      <c r="H295" s="18">
        <v>45618</v>
      </c>
      <c r="I295" s="18">
        <v>45619</v>
      </c>
      <c r="J295" s="18">
        <v>45549</v>
      </c>
      <c r="K295" s="18">
        <v>6410</v>
      </c>
      <c r="L295" s="18">
        <v>6410</v>
      </c>
      <c r="M295" s="18" t="s">
        <v>159</v>
      </c>
      <c r="N295" s="18" t="s">
        <v>182</v>
      </c>
      <c r="O295" s="19">
        <v>1.59754442635</v>
      </c>
      <c r="P295" s="19">
        <v>0.64650300000000005</v>
      </c>
      <c r="Q295" s="18" t="s">
        <v>161</v>
      </c>
      <c r="R295" s="18" t="s">
        <v>162</v>
      </c>
      <c r="S295" s="18">
        <v>16</v>
      </c>
      <c r="T295" s="18">
        <v>60</v>
      </c>
      <c r="U295" s="18" t="s">
        <v>71</v>
      </c>
      <c r="V295" s="18" t="s">
        <v>74</v>
      </c>
      <c r="W295" s="18" t="s">
        <v>75</v>
      </c>
      <c r="X295" s="20">
        <v>0.41099999999999998</v>
      </c>
      <c r="Y295" s="20">
        <v>3.7010000000000001</v>
      </c>
      <c r="Z295" s="20">
        <v>0.47</v>
      </c>
      <c r="AA295" s="20">
        <v>0.505</v>
      </c>
      <c r="AB295" s="20">
        <f t="shared" si="8"/>
        <v>0.14082774848999999</v>
      </c>
      <c r="AC295" s="20">
        <f t="shared" si="9"/>
        <v>1.1843902634850001</v>
      </c>
    </row>
    <row r="296" spans="1:29" x14ac:dyDescent="0.25">
      <c r="A296" s="18">
        <v>7</v>
      </c>
      <c r="B296" s="18">
        <v>328</v>
      </c>
      <c r="C296" s="18" t="s">
        <v>178</v>
      </c>
      <c r="D296" s="18" t="s">
        <v>179</v>
      </c>
      <c r="E296" s="18" t="s">
        <v>180</v>
      </c>
      <c r="F296" s="18" t="s">
        <v>157</v>
      </c>
      <c r="G296" s="18" t="s">
        <v>181</v>
      </c>
      <c r="H296" s="18">
        <v>45620</v>
      </c>
      <c r="I296" s="18">
        <v>45621</v>
      </c>
      <c r="J296" s="18">
        <v>45551</v>
      </c>
      <c r="K296" s="18">
        <v>6410</v>
      </c>
      <c r="L296" s="18">
        <v>6410</v>
      </c>
      <c r="M296" s="18" t="s">
        <v>159</v>
      </c>
      <c r="N296" s="18" t="s">
        <v>182</v>
      </c>
      <c r="O296" s="19">
        <v>1.4237845281799999</v>
      </c>
      <c r="P296" s="19">
        <v>0.57618499999999995</v>
      </c>
      <c r="Q296" s="18" t="s">
        <v>161</v>
      </c>
      <c r="R296" s="18" t="s">
        <v>162</v>
      </c>
      <c r="S296" s="18">
        <v>16</v>
      </c>
      <c r="T296" s="18">
        <v>60</v>
      </c>
      <c r="U296" s="18" t="s">
        <v>71</v>
      </c>
      <c r="V296" s="18" t="s">
        <v>74</v>
      </c>
      <c r="W296" s="18" t="s">
        <v>75</v>
      </c>
      <c r="X296" s="20">
        <v>0.41099999999999998</v>
      </c>
      <c r="Y296" s="20">
        <v>3.7010000000000001</v>
      </c>
      <c r="Z296" s="20">
        <v>0.47</v>
      </c>
      <c r="AA296" s="20">
        <v>0.505</v>
      </c>
      <c r="AB296" s="20">
        <f t="shared" si="8"/>
        <v>0.12551037855</v>
      </c>
      <c r="AC296" s="20">
        <f t="shared" si="9"/>
        <v>1.055568039075</v>
      </c>
    </row>
    <row r="297" spans="1:29" x14ac:dyDescent="0.25">
      <c r="A297" s="18">
        <v>7</v>
      </c>
      <c r="B297" s="18">
        <v>328</v>
      </c>
      <c r="C297" s="18" t="s">
        <v>178</v>
      </c>
      <c r="D297" s="18" t="s">
        <v>179</v>
      </c>
      <c r="E297" s="18" t="s">
        <v>180</v>
      </c>
      <c r="F297" s="18" t="s">
        <v>157</v>
      </c>
      <c r="G297" s="18" t="s">
        <v>181</v>
      </c>
      <c r="H297" s="18">
        <v>45621</v>
      </c>
      <c r="I297" s="18">
        <v>45622</v>
      </c>
      <c r="J297" s="18">
        <v>45552</v>
      </c>
      <c r="K297" s="18">
        <v>6410</v>
      </c>
      <c r="L297" s="18">
        <v>6410</v>
      </c>
      <c r="M297" s="18" t="s">
        <v>159</v>
      </c>
      <c r="N297" s="18" t="s">
        <v>182</v>
      </c>
      <c r="O297" s="19">
        <v>1.5101747022100001</v>
      </c>
      <c r="P297" s="19">
        <v>0.61114599999999997</v>
      </c>
      <c r="Q297" s="18" t="s">
        <v>161</v>
      </c>
      <c r="R297" s="18" t="s">
        <v>162</v>
      </c>
      <c r="S297" s="18">
        <v>16</v>
      </c>
      <c r="T297" s="18">
        <v>60</v>
      </c>
      <c r="U297" s="18" t="s">
        <v>71</v>
      </c>
      <c r="V297" s="18" t="s">
        <v>74</v>
      </c>
      <c r="W297" s="18" t="s">
        <v>75</v>
      </c>
      <c r="X297" s="20">
        <v>0.41099999999999998</v>
      </c>
      <c r="Y297" s="20">
        <v>3.7010000000000001</v>
      </c>
      <c r="Z297" s="20">
        <v>0.47</v>
      </c>
      <c r="AA297" s="20">
        <v>0.505</v>
      </c>
      <c r="AB297" s="20">
        <f t="shared" si="8"/>
        <v>0.13312593317999999</v>
      </c>
      <c r="AC297" s="20">
        <f t="shared" si="9"/>
        <v>1.11961641627</v>
      </c>
    </row>
    <row r="298" spans="1:29" x14ac:dyDescent="0.25">
      <c r="A298" s="18">
        <v>7</v>
      </c>
      <c r="B298" s="18">
        <v>328</v>
      </c>
      <c r="C298" s="18" t="s">
        <v>178</v>
      </c>
      <c r="D298" s="18" t="s">
        <v>179</v>
      </c>
      <c r="E298" s="18" t="s">
        <v>180</v>
      </c>
      <c r="F298" s="18" t="s">
        <v>157</v>
      </c>
      <c r="G298" s="18" t="s">
        <v>181</v>
      </c>
      <c r="H298" s="18">
        <v>45622</v>
      </c>
      <c r="I298" s="18">
        <v>45623</v>
      </c>
      <c r="J298" s="18">
        <v>45553</v>
      </c>
      <c r="K298" s="18">
        <v>6410</v>
      </c>
      <c r="L298" s="18">
        <v>6410</v>
      </c>
      <c r="M298" s="18" t="s">
        <v>159</v>
      </c>
      <c r="N298" s="18" t="s">
        <v>182</v>
      </c>
      <c r="O298" s="19">
        <v>4.6382469848400003</v>
      </c>
      <c r="P298" s="19">
        <v>1.87703</v>
      </c>
      <c r="Q298" s="18" t="s">
        <v>161</v>
      </c>
      <c r="R298" s="18" t="s">
        <v>162</v>
      </c>
      <c r="S298" s="18">
        <v>16</v>
      </c>
      <c r="T298" s="18">
        <v>60</v>
      </c>
      <c r="U298" s="18" t="s">
        <v>71</v>
      </c>
      <c r="V298" s="18" t="s">
        <v>74</v>
      </c>
      <c r="W298" s="18" t="s">
        <v>75</v>
      </c>
      <c r="X298" s="20">
        <v>0.41099999999999998</v>
      </c>
      <c r="Y298" s="20">
        <v>3.7010000000000001</v>
      </c>
      <c r="Z298" s="20">
        <v>0.47</v>
      </c>
      <c r="AA298" s="20">
        <v>0.505</v>
      </c>
      <c r="AB298" s="20">
        <f t="shared" si="8"/>
        <v>0.40887344489999999</v>
      </c>
      <c r="AC298" s="20">
        <f t="shared" si="9"/>
        <v>3.4387095748500003</v>
      </c>
    </row>
    <row r="299" spans="1:29" x14ac:dyDescent="0.25">
      <c r="A299" s="18">
        <v>7</v>
      </c>
      <c r="B299" s="18">
        <v>328</v>
      </c>
      <c r="C299" s="18" t="s">
        <v>178</v>
      </c>
      <c r="D299" s="18" t="s">
        <v>179</v>
      </c>
      <c r="E299" s="18" t="s">
        <v>180</v>
      </c>
      <c r="F299" s="18" t="s">
        <v>157</v>
      </c>
      <c r="G299" s="18" t="s">
        <v>181</v>
      </c>
      <c r="H299" s="18">
        <v>45623</v>
      </c>
      <c r="I299" s="18">
        <v>45624</v>
      </c>
      <c r="J299" s="18">
        <v>45554</v>
      </c>
      <c r="K299" s="18">
        <v>6410</v>
      </c>
      <c r="L299" s="18">
        <v>6410</v>
      </c>
      <c r="M299" s="18" t="s">
        <v>159</v>
      </c>
      <c r="N299" s="18" t="s">
        <v>182</v>
      </c>
      <c r="O299" s="19">
        <v>1.2795764519999999</v>
      </c>
      <c r="P299" s="19">
        <v>0.51782600000000001</v>
      </c>
      <c r="Q299" s="18" t="s">
        <v>161</v>
      </c>
      <c r="R299" s="18" t="s">
        <v>162</v>
      </c>
      <c r="S299" s="18">
        <v>16</v>
      </c>
      <c r="T299" s="18">
        <v>60</v>
      </c>
      <c r="U299" s="18" t="s">
        <v>71</v>
      </c>
      <c r="V299" s="18" t="s">
        <v>74</v>
      </c>
      <c r="W299" s="18" t="s">
        <v>75</v>
      </c>
      <c r="X299" s="20">
        <v>0.41099999999999998</v>
      </c>
      <c r="Y299" s="20">
        <v>3.7010000000000001</v>
      </c>
      <c r="Z299" s="20">
        <v>0.47</v>
      </c>
      <c r="AA299" s="20">
        <v>0.505</v>
      </c>
      <c r="AB299" s="20">
        <f t="shared" si="8"/>
        <v>0.11279803758</v>
      </c>
      <c r="AC299" s="20">
        <f t="shared" si="9"/>
        <v>0.94865464287000012</v>
      </c>
    </row>
    <row r="300" spans="1:29" x14ac:dyDescent="0.25">
      <c r="A300" s="18">
        <v>7</v>
      </c>
      <c r="B300" s="18">
        <v>328</v>
      </c>
      <c r="C300" s="18" t="s">
        <v>178</v>
      </c>
      <c r="D300" s="18" t="s">
        <v>179</v>
      </c>
      <c r="E300" s="18" t="s">
        <v>180</v>
      </c>
      <c r="F300" s="18" t="s">
        <v>157</v>
      </c>
      <c r="G300" s="18" t="s">
        <v>181</v>
      </c>
      <c r="H300" s="18">
        <v>45624</v>
      </c>
      <c r="I300" s="18">
        <v>45625</v>
      </c>
      <c r="J300" s="18">
        <v>45555</v>
      </c>
      <c r="K300" s="18">
        <v>6410</v>
      </c>
      <c r="L300" s="18">
        <v>6410</v>
      </c>
      <c r="M300" s="18" t="s">
        <v>159</v>
      </c>
      <c r="N300" s="18" t="s">
        <v>182</v>
      </c>
      <c r="O300" s="19">
        <v>1.5214182056800001</v>
      </c>
      <c r="P300" s="19">
        <v>0.61569600000000002</v>
      </c>
      <c r="Q300" s="18" t="s">
        <v>161</v>
      </c>
      <c r="R300" s="18" t="s">
        <v>162</v>
      </c>
      <c r="S300" s="18">
        <v>16</v>
      </c>
      <c r="T300" s="18">
        <v>60</v>
      </c>
      <c r="U300" s="18" t="s">
        <v>71</v>
      </c>
      <c r="V300" s="18" t="s">
        <v>74</v>
      </c>
      <c r="W300" s="18" t="s">
        <v>75</v>
      </c>
      <c r="X300" s="20">
        <v>0.41099999999999998</v>
      </c>
      <c r="Y300" s="20">
        <v>3.7010000000000001</v>
      </c>
      <c r="Z300" s="20">
        <v>0.47</v>
      </c>
      <c r="AA300" s="20">
        <v>0.505</v>
      </c>
      <c r="AB300" s="20">
        <f t="shared" si="8"/>
        <v>0.13411705968000001</v>
      </c>
      <c r="AC300" s="20">
        <f t="shared" si="9"/>
        <v>1.12795199352</v>
      </c>
    </row>
    <row r="301" spans="1:29" x14ac:dyDescent="0.25">
      <c r="A301" s="18">
        <v>7</v>
      </c>
      <c r="B301" s="18">
        <v>328</v>
      </c>
      <c r="C301" s="18" t="s">
        <v>178</v>
      </c>
      <c r="D301" s="18" t="s">
        <v>179</v>
      </c>
      <c r="E301" s="18" t="s">
        <v>180</v>
      </c>
      <c r="F301" s="18" t="s">
        <v>157</v>
      </c>
      <c r="G301" s="18" t="s">
        <v>181</v>
      </c>
      <c r="H301" s="18">
        <v>45625</v>
      </c>
      <c r="I301" s="18">
        <v>45626</v>
      </c>
      <c r="J301" s="18">
        <v>45556</v>
      </c>
      <c r="K301" s="18">
        <v>6410</v>
      </c>
      <c r="L301" s="18">
        <v>6410</v>
      </c>
      <c r="M301" s="18" t="s">
        <v>159</v>
      </c>
      <c r="N301" s="18" t="s">
        <v>182</v>
      </c>
      <c r="O301" s="19">
        <v>9.5234039964499999</v>
      </c>
      <c r="P301" s="19">
        <v>3.85398</v>
      </c>
      <c r="Q301" s="18" t="s">
        <v>161</v>
      </c>
      <c r="R301" s="18" t="s">
        <v>162</v>
      </c>
      <c r="S301" s="18">
        <v>16</v>
      </c>
      <c r="T301" s="18">
        <v>60</v>
      </c>
      <c r="U301" s="18" t="s">
        <v>71</v>
      </c>
      <c r="V301" s="18" t="s">
        <v>74</v>
      </c>
      <c r="W301" s="18" t="s">
        <v>75</v>
      </c>
      <c r="X301" s="20">
        <v>0.41099999999999998</v>
      </c>
      <c r="Y301" s="20">
        <v>3.7010000000000001</v>
      </c>
      <c r="Z301" s="20">
        <v>0.47</v>
      </c>
      <c r="AA301" s="20">
        <v>0.505</v>
      </c>
      <c r="AB301" s="20">
        <f t="shared" si="8"/>
        <v>0.83951246339999996</v>
      </c>
      <c r="AC301" s="20">
        <f t="shared" si="9"/>
        <v>7.0604720900999993</v>
      </c>
    </row>
    <row r="302" spans="1:29" x14ac:dyDescent="0.25">
      <c r="A302" s="18">
        <v>7</v>
      </c>
      <c r="B302" s="18">
        <v>328</v>
      </c>
      <c r="C302" s="18" t="s">
        <v>178</v>
      </c>
      <c r="D302" s="18" t="s">
        <v>179</v>
      </c>
      <c r="E302" s="18" t="s">
        <v>180</v>
      </c>
      <c r="F302" s="18" t="s">
        <v>157</v>
      </c>
      <c r="G302" s="18" t="s">
        <v>181</v>
      </c>
      <c r="H302" s="18">
        <v>45626</v>
      </c>
      <c r="I302" s="18">
        <v>45627</v>
      </c>
      <c r="J302" s="18">
        <v>45557</v>
      </c>
      <c r="K302" s="18">
        <v>6410</v>
      </c>
      <c r="L302" s="18">
        <v>6410</v>
      </c>
      <c r="M302" s="18" t="s">
        <v>159</v>
      </c>
      <c r="N302" s="18" t="s">
        <v>182</v>
      </c>
      <c r="O302" s="19">
        <v>1.7400944652200001</v>
      </c>
      <c r="P302" s="19">
        <v>0.70419100000000001</v>
      </c>
      <c r="Q302" s="18" t="s">
        <v>161</v>
      </c>
      <c r="R302" s="18" t="s">
        <v>162</v>
      </c>
      <c r="S302" s="18">
        <v>16</v>
      </c>
      <c r="T302" s="18">
        <v>60</v>
      </c>
      <c r="U302" s="18" t="s">
        <v>71</v>
      </c>
      <c r="V302" s="18" t="s">
        <v>74</v>
      </c>
      <c r="W302" s="18" t="s">
        <v>75</v>
      </c>
      <c r="X302" s="20">
        <v>0.41099999999999998</v>
      </c>
      <c r="Y302" s="20">
        <v>3.7010000000000001</v>
      </c>
      <c r="Z302" s="20">
        <v>0.47</v>
      </c>
      <c r="AA302" s="20">
        <v>0.505</v>
      </c>
      <c r="AB302" s="20">
        <f t="shared" si="8"/>
        <v>0.15339392553</v>
      </c>
      <c r="AC302" s="20">
        <f t="shared" si="9"/>
        <v>1.2900743910449999</v>
      </c>
    </row>
    <row r="303" spans="1:29" x14ac:dyDescent="0.25">
      <c r="A303" s="18">
        <v>7</v>
      </c>
      <c r="B303" s="18">
        <v>328</v>
      </c>
      <c r="C303" s="18" t="s">
        <v>178</v>
      </c>
      <c r="D303" s="18" t="s">
        <v>179</v>
      </c>
      <c r="E303" s="18" t="s">
        <v>180</v>
      </c>
      <c r="F303" s="18" t="s">
        <v>157</v>
      </c>
      <c r="G303" s="18" t="s">
        <v>181</v>
      </c>
      <c r="H303" s="18">
        <v>45627</v>
      </c>
      <c r="I303" s="18">
        <v>45628</v>
      </c>
      <c r="J303" s="18">
        <v>45558</v>
      </c>
      <c r="K303" s="18">
        <v>6410</v>
      </c>
      <c r="L303" s="18">
        <v>6410</v>
      </c>
      <c r="M303" s="18" t="s">
        <v>159</v>
      </c>
      <c r="N303" s="18" t="s">
        <v>182</v>
      </c>
      <c r="O303" s="19">
        <v>3.1437761282599999</v>
      </c>
      <c r="P303" s="19">
        <v>1.27224</v>
      </c>
      <c r="Q303" s="18" t="s">
        <v>161</v>
      </c>
      <c r="R303" s="18" t="s">
        <v>162</v>
      </c>
      <c r="S303" s="18">
        <v>16</v>
      </c>
      <c r="T303" s="18">
        <v>60</v>
      </c>
      <c r="U303" s="18" t="s">
        <v>71</v>
      </c>
      <c r="V303" s="18" t="s">
        <v>74</v>
      </c>
      <c r="W303" s="18" t="s">
        <v>75</v>
      </c>
      <c r="X303" s="20">
        <v>0.41099999999999998</v>
      </c>
      <c r="Y303" s="20">
        <v>3.7010000000000001</v>
      </c>
      <c r="Z303" s="20">
        <v>0.47</v>
      </c>
      <c r="AA303" s="20">
        <v>0.505</v>
      </c>
      <c r="AB303" s="20">
        <f t="shared" si="8"/>
        <v>0.27713203920000001</v>
      </c>
      <c r="AC303" s="20">
        <f t="shared" si="9"/>
        <v>2.3307373188000002</v>
      </c>
    </row>
    <row r="304" spans="1:29" x14ac:dyDescent="0.25">
      <c r="A304" s="18">
        <v>7</v>
      </c>
      <c r="B304" s="18">
        <v>328</v>
      </c>
      <c r="C304" s="18" t="s">
        <v>178</v>
      </c>
      <c r="D304" s="18" t="s">
        <v>179</v>
      </c>
      <c r="E304" s="18" t="s">
        <v>180</v>
      </c>
      <c r="F304" s="18" t="s">
        <v>157</v>
      </c>
      <c r="G304" s="18" t="s">
        <v>181</v>
      </c>
      <c r="H304" s="18">
        <v>45629</v>
      </c>
      <c r="I304" s="18">
        <v>45630</v>
      </c>
      <c r="J304" s="18">
        <v>45560</v>
      </c>
      <c r="K304" s="18">
        <v>6410</v>
      </c>
      <c r="L304" s="18">
        <v>6410</v>
      </c>
      <c r="M304" s="18" t="s">
        <v>159</v>
      </c>
      <c r="N304" s="18" t="s">
        <v>182</v>
      </c>
      <c r="O304" s="19">
        <v>2.0702262150999999</v>
      </c>
      <c r="P304" s="19">
        <v>0.83779099999999995</v>
      </c>
      <c r="Q304" s="18" t="s">
        <v>161</v>
      </c>
      <c r="R304" s="18" t="s">
        <v>162</v>
      </c>
      <c r="S304" s="18">
        <v>16</v>
      </c>
      <c r="T304" s="18">
        <v>60</v>
      </c>
      <c r="U304" s="18" t="s">
        <v>71</v>
      </c>
      <c r="V304" s="18" t="s">
        <v>74</v>
      </c>
      <c r="W304" s="18" t="s">
        <v>75</v>
      </c>
      <c r="X304" s="20">
        <v>0.41099999999999998</v>
      </c>
      <c r="Y304" s="20">
        <v>3.7010000000000001</v>
      </c>
      <c r="Z304" s="20">
        <v>0.47</v>
      </c>
      <c r="AA304" s="20">
        <v>0.505</v>
      </c>
      <c r="AB304" s="20">
        <f t="shared" si="8"/>
        <v>0.18249601352999997</v>
      </c>
      <c r="AC304" s="20">
        <f t="shared" si="9"/>
        <v>1.5348289230449998</v>
      </c>
    </row>
    <row r="305" spans="1:29" x14ac:dyDescent="0.25">
      <c r="A305" s="18">
        <v>7</v>
      </c>
      <c r="B305" s="18">
        <v>328</v>
      </c>
      <c r="C305" s="18" t="s">
        <v>178</v>
      </c>
      <c r="D305" s="18" t="s">
        <v>179</v>
      </c>
      <c r="E305" s="18" t="s">
        <v>180</v>
      </c>
      <c r="F305" s="18" t="s">
        <v>157</v>
      </c>
      <c r="G305" s="18" t="s">
        <v>181</v>
      </c>
      <c r="H305" s="18">
        <v>45630</v>
      </c>
      <c r="I305" s="18">
        <v>45631</v>
      </c>
      <c r="J305" s="18">
        <v>45561</v>
      </c>
      <c r="K305" s="18">
        <v>6410</v>
      </c>
      <c r="L305" s="18">
        <v>6410</v>
      </c>
      <c r="M305" s="18" t="s">
        <v>159</v>
      </c>
      <c r="N305" s="18" t="s">
        <v>182</v>
      </c>
      <c r="O305" s="19">
        <v>6.6915120416600002</v>
      </c>
      <c r="P305" s="19">
        <v>2.7079599999999999</v>
      </c>
      <c r="Q305" s="18" t="s">
        <v>161</v>
      </c>
      <c r="R305" s="18" t="s">
        <v>162</v>
      </c>
      <c r="S305" s="18">
        <v>16</v>
      </c>
      <c r="T305" s="18">
        <v>60</v>
      </c>
      <c r="U305" s="18" t="s">
        <v>71</v>
      </c>
      <c r="V305" s="18" t="s">
        <v>74</v>
      </c>
      <c r="W305" s="18" t="s">
        <v>75</v>
      </c>
      <c r="X305" s="20">
        <v>0.41099999999999998</v>
      </c>
      <c r="Y305" s="20">
        <v>3.7010000000000001</v>
      </c>
      <c r="Z305" s="20">
        <v>0.47</v>
      </c>
      <c r="AA305" s="20">
        <v>0.505</v>
      </c>
      <c r="AB305" s="20">
        <f t="shared" si="8"/>
        <v>0.58987492679999998</v>
      </c>
      <c r="AC305" s="20">
        <f t="shared" si="9"/>
        <v>4.9609691802000002</v>
      </c>
    </row>
    <row r="306" spans="1:29" x14ac:dyDescent="0.25">
      <c r="A306" s="18">
        <v>7</v>
      </c>
      <c r="B306" s="18">
        <v>328</v>
      </c>
      <c r="C306" s="18" t="s">
        <v>178</v>
      </c>
      <c r="D306" s="18" t="s">
        <v>179</v>
      </c>
      <c r="E306" s="18" t="s">
        <v>180</v>
      </c>
      <c r="F306" s="18" t="s">
        <v>157</v>
      </c>
      <c r="G306" s="18" t="s">
        <v>181</v>
      </c>
      <c r="H306" s="18">
        <v>45631</v>
      </c>
      <c r="I306" s="18">
        <v>45632</v>
      </c>
      <c r="J306" s="18">
        <v>45562</v>
      </c>
      <c r="K306" s="18">
        <v>6410</v>
      </c>
      <c r="L306" s="18">
        <v>6410</v>
      </c>
      <c r="M306" s="18" t="s">
        <v>159</v>
      </c>
      <c r="N306" s="18" t="s">
        <v>182</v>
      </c>
      <c r="O306" s="19">
        <v>1.9443243643599999</v>
      </c>
      <c r="P306" s="19">
        <v>0.78683999999999998</v>
      </c>
      <c r="Q306" s="18" t="s">
        <v>161</v>
      </c>
      <c r="R306" s="18" t="s">
        <v>162</v>
      </c>
      <c r="S306" s="18">
        <v>16</v>
      </c>
      <c r="T306" s="18">
        <v>60</v>
      </c>
      <c r="U306" s="18" t="s">
        <v>71</v>
      </c>
      <c r="V306" s="18" t="s">
        <v>74</v>
      </c>
      <c r="W306" s="18" t="s">
        <v>75</v>
      </c>
      <c r="X306" s="20">
        <v>0.41099999999999998</v>
      </c>
      <c r="Y306" s="20">
        <v>3.7010000000000001</v>
      </c>
      <c r="Z306" s="20">
        <v>0.47</v>
      </c>
      <c r="AA306" s="20">
        <v>0.505</v>
      </c>
      <c r="AB306" s="20">
        <f t="shared" si="8"/>
        <v>0.17139735719999999</v>
      </c>
      <c r="AC306" s="20">
        <f t="shared" si="9"/>
        <v>1.4414869457999999</v>
      </c>
    </row>
    <row r="307" spans="1:29" x14ac:dyDescent="0.25">
      <c r="A307" s="18">
        <v>7</v>
      </c>
      <c r="B307" s="18">
        <v>328</v>
      </c>
      <c r="C307" s="18" t="s">
        <v>178</v>
      </c>
      <c r="D307" s="18" t="s">
        <v>179</v>
      </c>
      <c r="E307" s="18" t="s">
        <v>180</v>
      </c>
      <c r="F307" s="18" t="s">
        <v>157</v>
      </c>
      <c r="G307" s="18" t="s">
        <v>181</v>
      </c>
      <c r="H307" s="18">
        <v>45632</v>
      </c>
      <c r="I307" s="18">
        <v>45633</v>
      </c>
      <c r="J307" s="18">
        <v>45563</v>
      </c>
      <c r="K307" s="18">
        <v>6410</v>
      </c>
      <c r="L307" s="18">
        <v>6410</v>
      </c>
      <c r="M307" s="18" t="s">
        <v>159</v>
      </c>
      <c r="N307" s="18" t="s">
        <v>182</v>
      </c>
      <c r="O307" s="19">
        <v>1.5302975090399999</v>
      </c>
      <c r="P307" s="19">
        <v>0.61928899999999998</v>
      </c>
      <c r="Q307" s="18" t="s">
        <v>161</v>
      </c>
      <c r="R307" s="18" t="s">
        <v>162</v>
      </c>
      <c r="S307" s="18">
        <v>16</v>
      </c>
      <c r="T307" s="18">
        <v>60</v>
      </c>
      <c r="U307" s="18" t="s">
        <v>71</v>
      </c>
      <c r="V307" s="18" t="s">
        <v>74</v>
      </c>
      <c r="W307" s="18" t="s">
        <v>75</v>
      </c>
      <c r="X307" s="20">
        <v>0.41099999999999998</v>
      </c>
      <c r="Y307" s="20">
        <v>3.7010000000000001</v>
      </c>
      <c r="Z307" s="20">
        <v>0.47</v>
      </c>
      <c r="AA307" s="20">
        <v>0.505</v>
      </c>
      <c r="AB307" s="20">
        <f t="shared" si="8"/>
        <v>0.13489972286999999</v>
      </c>
      <c r="AC307" s="20">
        <f t="shared" si="9"/>
        <v>1.1345343515549999</v>
      </c>
    </row>
    <row r="308" spans="1:29" x14ac:dyDescent="0.25">
      <c r="A308" s="18">
        <v>7</v>
      </c>
      <c r="B308" s="18">
        <v>328</v>
      </c>
      <c r="C308" s="18" t="s">
        <v>178</v>
      </c>
      <c r="D308" s="18" t="s">
        <v>179</v>
      </c>
      <c r="E308" s="18" t="s">
        <v>180</v>
      </c>
      <c r="F308" s="18" t="s">
        <v>157</v>
      </c>
      <c r="G308" s="18" t="s">
        <v>181</v>
      </c>
      <c r="H308" s="18">
        <v>45633</v>
      </c>
      <c r="I308" s="18">
        <v>45634</v>
      </c>
      <c r="J308" s="18">
        <v>45564</v>
      </c>
      <c r="K308" s="18">
        <v>6410</v>
      </c>
      <c r="L308" s="18">
        <v>6410</v>
      </c>
      <c r="M308" s="18" t="s">
        <v>159</v>
      </c>
      <c r="N308" s="18" t="s">
        <v>182</v>
      </c>
      <c r="O308" s="19">
        <v>6.0723716965600003</v>
      </c>
      <c r="P308" s="19">
        <v>2.4573999999999998</v>
      </c>
      <c r="Q308" s="18" t="s">
        <v>161</v>
      </c>
      <c r="R308" s="18" t="s">
        <v>162</v>
      </c>
      <c r="S308" s="18">
        <v>16</v>
      </c>
      <c r="T308" s="18">
        <v>60</v>
      </c>
      <c r="U308" s="18" t="s">
        <v>71</v>
      </c>
      <c r="V308" s="18" t="s">
        <v>74</v>
      </c>
      <c r="W308" s="18" t="s">
        <v>75</v>
      </c>
      <c r="X308" s="20">
        <v>0.41099999999999998</v>
      </c>
      <c r="Y308" s="20">
        <v>3.7010000000000001</v>
      </c>
      <c r="Z308" s="20">
        <v>0.47</v>
      </c>
      <c r="AA308" s="20">
        <v>0.505</v>
      </c>
      <c r="AB308" s="20">
        <f t="shared" si="8"/>
        <v>0.53529544200000001</v>
      </c>
      <c r="AC308" s="20">
        <f t="shared" si="9"/>
        <v>4.5019445129999998</v>
      </c>
    </row>
    <row r="309" spans="1:29" x14ac:dyDescent="0.25">
      <c r="A309" s="18">
        <v>7</v>
      </c>
      <c r="B309" s="18">
        <v>328</v>
      </c>
      <c r="C309" s="18" t="s">
        <v>178</v>
      </c>
      <c r="D309" s="18" t="s">
        <v>179</v>
      </c>
      <c r="E309" s="18" t="s">
        <v>180</v>
      </c>
      <c r="F309" s="18" t="s">
        <v>157</v>
      </c>
      <c r="G309" s="18" t="s">
        <v>181</v>
      </c>
      <c r="H309" s="18">
        <v>45634</v>
      </c>
      <c r="I309" s="18">
        <v>45635</v>
      </c>
      <c r="J309" s="18">
        <v>45565</v>
      </c>
      <c r="K309" s="18">
        <v>6410</v>
      </c>
      <c r="L309" s="18">
        <v>6410</v>
      </c>
      <c r="M309" s="18" t="s">
        <v>159</v>
      </c>
      <c r="N309" s="18" t="s">
        <v>182</v>
      </c>
      <c r="O309" s="19">
        <v>2.7185601928500001</v>
      </c>
      <c r="P309" s="19">
        <v>1.10016</v>
      </c>
      <c r="Q309" s="18" t="s">
        <v>161</v>
      </c>
      <c r="R309" s="18" t="s">
        <v>162</v>
      </c>
      <c r="S309" s="18">
        <v>16</v>
      </c>
      <c r="T309" s="18">
        <v>60</v>
      </c>
      <c r="U309" s="18" t="s">
        <v>71</v>
      </c>
      <c r="V309" s="18" t="s">
        <v>74</v>
      </c>
      <c r="W309" s="18" t="s">
        <v>75</v>
      </c>
      <c r="X309" s="20">
        <v>0.41099999999999998</v>
      </c>
      <c r="Y309" s="20">
        <v>3.7010000000000001</v>
      </c>
      <c r="Z309" s="20">
        <v>0.47</v>
      </c>
      <c r="AA309" s="20">
        <v>0.505</v>
      </c>
      <c r="AB309" s="20">
        <f t="shared" si="8"/>
        <v>0.23964785280000001</v>
      </c>
      <c r="AC309" s="20">
        <f t="shared" si="9"/>
        <v>2.0154876192000004</v>
      </c>
    </row>
    <row r="310" spans="1:29" x14ac:dyDescent="0.25">
      <c r="A310" s="18">
        <v>7</v>
      </c>
      <c r="B310" s="18">
        <v>328</v>
      </c>
      <c r="C310" s="18" t="s">
        <v>178</v>
      </c>
      <c r="D310" s="18" t="s">
        <v>179</v>
      </c>
      <c r="E310" s="18" t="s">
        <v>180</v>
      </c>
      <c r="F310" s="18" t="s">
        <v>157</v>
      </c>
      <c r="G310" s="18" t="s">
        <v>181</v>
      </c>
      <c r="H310" s="18">
        <v>45635</v>
      </c>
      <c r="I310" s="18">
        <v>45636</v>
      </c>
      <c r="J310" s="18">
        <v>45566</v>
      </c>
      <c r="K310" s="18">
        <v>6410</v>
      </c>
      <c r="L310" s="18">
        <v>6410</v>
      </c>
      <c r="M310" s="18" t="s">
        <v>159</v>
      </c>
      <c r="N310" s="18" t="s">
        <v>182</v>
      </c>
      <c r="O310" s="19">
        <v>1.5024336815199999</v>
      </c>
      <c r="P310" s="19">
        <v>0.60801300000000003</v>
      </c>
      <c r="Q310" s="18" t="s">
        <v>161</v>
      </c>
      <c r="R310" s="18" t="s">
        <v>162</v>
      </c>
      <c r="S310" s="18">
        <v>16</v>
      </c>
      <c r="T310" s="18">
        <v>60</v>
      </c>
      <c r="U310" s="18" t="s">
        <v>71</v>
      </c>
      <c r="V310" s="18" t="s">
        <v>74</v>
      </c>
      <c r="W310" s="18" t="s">
        <v>75</v>
      </c>
      <c r="X310" s="20">
        <v>0.41099999999999998</v>
      </c>
      <c r="Y310" s="20">
        <v>3.7010000000000001</v>
      </c>
      <c r="Z310" s="20">
        <v>0.47</v>
      </c>
      <c r="AA310" s="20">
        <v>0.505</v>
      </c>
      <c r="AB310" s="20">
        <f t="shared" si="8"/>
        <v>0.13244347178999999</v>
      </c>
      <c r="AC310" s="20">
        <f t="shared" si="9"/>
        <v>1.1138767759350001</v>
      </c>
    </row>
    <row r="311" spans="1:29" x14ac:dyDescent="0.25">
      <c r="A311" s="18">
        <v>7</v>
      </c>
      <c r="B311" s="18">
        <v>328</v>
      </c>
      <c r="C311" s="18" t="s">
        <v>178</v>
      </c>
      <c r="D311" s="18" t="s">
        <v>179</v>
      </c>
      <c r="E311" s="18" t="s">
        <v>180</v>
      </c>
      <c r="F311" s="18" t="s">
        <v>157</v>
      </c>
      <c r="G311" s="18" t="s">
        <v>181</v>
      </c>
      <c r="H311" s="18">
        <v>45637</v>
      </c>
      <c r="I311" s="18">
        <v>45638</v>
      </c>
      <c r="J311" s="18">
        <v>45568</v>
      </c>
      <c r="K311" s="18">
        <v>6410</v>
      </c>
      <c r="L311" s="18">
        <v>6410</v>
      </c>
      <c r="M311" s="18" t="s">
        <v>159</v>
      </c>
      <c r="N311" s="18" t="s">
        <v>182</v>
      </c>
      <c r="O311" s="19">
        <v>3.20558592198</v>
      </c>
      <c r="P311" s="19">
        <v>1.29725</v>
      </c>
      <c r="Q311" s="18" t="s">
        <v>161</v>
      </c>
      <c r="R311" s="18" t="s">
        <v>162</v>
      </c>
      <c r="S311" s="18">
        <v>16</v>
      </c>
      <c r="T311" s="18">
        <v>60</v>
      </c>
      <c r="U311" s="18" t="s">
        <v>71</v>
      </c>
      <c r="V311" s="18" t="s">
        <v>74</v>
      </c>
      <c r="W311" s="18" t="s">
        <v>75</v>
      </c>
      <c r="X311" s="20">
        <v>0.41099999999999998</v>
      </c>
      <c r="Y311" s="20">
        <v>3.7010000000000001</v>
      </c>
      <c r="Z311" s="20">
        <v>0.47</v>
      </c>
      <c r="AA311" s="20">
        <v>0.505</v>
      </c>
      <c r="AB311" s="20">
        <f t="shared" si="8"/>
        <v>0.28257996750000003</v>
      </c>
      <c r="AC311" s="20">
        <f t="shared" si="9"/>
        <v>2.3765555137499996</v>
      </c>
    </row>
    <row r="312" spans="1:29" x14ac:dyDescent="0.25">
      <c r="A312" s="18">
        <v>7</v>
      </c>
      <c r="B312" s="18">
        <v>328</v>
      </c>
      <c r="C312" s="18" t="s">
        <v>178</v>
      </c>
      <c r="D312" s="18" t="s">
        <v>179</v>
      </c>
      <c r="E312" s="18" t="s">
        <v>180</v>
      </c>
      <c r="F312" s="18" t="s">
        <v>157</v>
      </c>
      <c r="G312" s="18" t="s">
        <v>181</v>
      </c>
      <c r="H312" s="18">
        <v>45638</v>
      </c>
      <c r="I312" s="18">
        <v>45639</v>
      </c>
      <c r="J312" s="18">
        <v>45569</v>
      </c>
      <c r="K312" s="18">
        <v>6410</v>
      </c>
      <c r="L312" s="18">
        <v>6410</v>
      </c>
      <c r="M312" s="18" t="s">
        <v>159</v>
      </c>
      <c r="N312" s="18" t="s">
        <v>182</v>
      </c>
      <c r="O312" s="19">
        <v>2.7886345509899999</v>
      </c>
      <c r="P312" s="19">
        <v>1.12852</v>
      </c>
      <c r="Q312" s="18" t="s">
        <v>161</v>
      </c>
      <c r="R312" s="18" t="s">
        <v>162</v>
      </c>
      <c r="S312" s="18">
        <v>16</v>
      </c>
      <c r="T312" s="18">
        <v>60</v>
      </c>
      <c r="U312" s="18" t="s">
        <v>71</v>
      </c>
      <c r="V312" s="18" t="s">
        <v>74</v>
      </c>
      <c r="W312" s="18" t="s">
        <v>75</v>
      </c>
      <c r="X312" s="20">
        <v>0.41099999999999998</v>
      </c>
      <c r="Y312" s="20">
        <v>3.7010000000000001</v>
      </c>
      <c r="Z312" s="20">
        <v>0.47</v>
      </c>
      <c r="AA312" s="20">
        <v>0.505</v>
      </c>
      <c r="AB312" s="20">
        <f t="shared" si="8"/>
        <v>0.24582551159999999</v>
      </c>
      <c r="AC312" s="20">
        <f t="shared" si="9"/>
        <v>2.0674429974000001</v>
      </c>
    </row>
    <row r="313" spans="1:29" x14ac:dyDescent="0.25">
      <c r="A313" s="18">
        <v>7</v>
      </c>
      <c r="B313" s="18">
        <v>328</v>
      </c>
      <c r="C313" s="18" t="s">
        <v>178</v>
      </c>
      <c r="D313" s="18" t="s">
        <v>179</v>
      </c>
      <c r="E313" s="18" t="s">
        <v>180</v>
      </c>
      <c r="F313" s="18" t="s">
        <v>157</v>
      </c>
      <c r="G313" s="18" t="s">
        <v>181</v>
      </c>
      <c r="H313" s="18">
        <v>45639</v>
      </c>
      <c r="I313" s="18">
        <v>45640</v>
      </c>
      <c r="J313" s="18">
        <v>45570</v>
      </c>
      <c r="K313" s="18">
        <v>6410</v>
      </c>
      <c r="L313" s="18">
        <v>6410</v>
      </c>
      <c r="M313" s="18" t="s">
        <v>159</v>
      </c>
      <c r="N313" s="18" t="s">
        <v>182</v>
      </c>
      <c r="O313" s="19">
        <v>2.9895663373999999</v>
      </c>
      <c r="P313" s="19">
        <v>1.20983</v>
      </c>
      <c r="Q313" s="18" t="s">
        <v>161</v>
      </c>
      <c r="R313" s="18" t="s">
        <v>162</v>
      </c>
      <c r="S313" s="18">
        <v>16</v>
      </c>
      <c r="T313" s="18">
        <v>60</v>
      </c>
      <c r="U313" s="18" t="s">
        <v>71</v>
      </c>
      <c r="V313" s="18" t="s">
        <v>74</v>
      </c>
      <c r="W313" s="18" t="s">
        <v>75</v>
      </c>
      <c r="X313" s="20">
        <v>0.41099999999999998</v>
      </c>
      <c r="Y313" s="20">
        <v>3.7010000000000001</v>
      </c>
      <c r="Z313" s="20">
        <v>0.47</v>
      </c>
      <c r="AA313" s="20">
        <v>0.505</v>
      </c>
      <c r="AB313" s="20">
        <f t="shared" si="8"/>
        <v>0.26353726890000001</v>
      </c>
      <c r="AC313" s="20">
        <f t="shared" si="9"/>
        <v>2.2164025108500001</v>
      </c>
    </row>
    <row r="314" spans="1:29" x14ac:dyDescent="0.25">
      <c r="A314" s="18">
        <v>7</v>
      </c>
      <c r="B314" s="18">
        <v>328</v>
      </c>
      <c r="C314" s="18" t="s">
        <v>178</v>
      </c>
      <c r="D314" s="18" t="s">
        <v>179</v>
      </c>
      <c r="E314" s="18" t="s">
        <v>180</v>
      </c>
      <c r="F314" s="18" t="s">
        <v>157</v>
      </c>
      <c r="G314" s="18" t="s">
        <v>181</v>
      </c>
      <c r="H314" s="18">
        <v>45640</v>
      </c>
      <c r="I314" s="18">
        <v>45641</v>
      </c>
      <c r="J314" s="18">
        <v>45571</v>
      </c>
      <c r="K314" s="18">
        <v>6410</v>
      </c>
      <c r="L314" s="18">
        <v>6410</v>
      </c>
      <c r="M314" s="18" t="s">
        <v>159</v>
      </c>
      <c r="N314" s="18" t="s">
        <v>182</v>
      </c>
      <c r="O314" s="19">
        <v>37.706326498899998</v>
      </c>
      <c r="P314" s="19">
        <v>15.2592</v>
      </c>
      <c r="Q314" s="18" t="s">
        <v>161</v>
      </c>
      <c r="R314" s="18" t="s">
        <v>162</v>
      </c>
      <c r="S314" s="18">
        <v>16</v>
      </c>
      <c r="T314" s="18">
        <v>60</v>
      </c>
      <c r="U314" s="18" t="s">
        <v>71</v>
      </c>
      <c r="V314" s="18" t="s">
        <v>74</v>
      </c>
      <c r="W314" s="18" t="s">
        <v>75</v>
      </c>
      <c r="X314" s="20">
        <v>0.41099999999999998</v>
      </c>
      <c r="Y314" s="20">
        <v>3.7010000000000001</v>
      </c>
      <c r="Z314" s="20">
        <v>0.47</v>
      </c>
      <c r="AA314" s="20">
        <v>0.505</v>
      </c>
      <c r="AB314" s="20">
        <f t="shared" si="8"/>
        <v>3.3239115359999998</v>
      </c>
      <c r="AC314" s="20">
        <f t="shared" si="9"/>
        <v>27.954778103999999</v>
      </c>
    </row>
    <row r="315" spans="1:29" x14ac:dyDescent="0.25">
      <c r="A315" s="18">
        <v>7</v>
      </c>
      <c r="B315" s="18">
        <v>328</v>
      </c>
      <c r="C315" s="18" t="s">
        <v>178</v>
      </c>
      <c r="D315" s="18" t="s">
        <v>179</v>
      </c>
      <c r="E315" s="18" t="s">
        <v>180</v>
      </c>
      <c r="F315" s="18" t="s">
        <v>157</v>
      </c>
      <c r="G315" s="18" t="s">
        <v>181</v>
      </c>
      <c r="H315" s="18">
        <v>45641</v>
      </c>
      <c r="I315" s="18">
        <v>45642</v>
      </c>
      <c r="J315" s="18">
        <v>45572</v>
      </c>
      <c r="K315" s="18">
        <v>6410</v>
      </c>
      <c r="L315" s="18">
        <v>6410</v>
      </c>
      <c r="M315" s="18" t="s">
        <v>159</v>
      </c>
      <c r="N315" s="18" t="s">
        <v>182</v>
      </c>
      <c r="O315" s="19">
        <v>1.3306435919899999</v>
      </c>
      <c r="P315" s="19">
        <v>0.53849199999999997</v>
      </c>
      <c r="Q315" s="18" t="s">
        <v>161</v>
      </c>
      <c r="R315" s="18" t="s">
        <v>162</v>
      </c>
      <c r="S315" s="18">
        <v>16</v>
      </c>
      <c r="T315" s="18">
        <v>60</v>
      </c>
      <c r="U315" s="18" t="s">
        <v>71</v>
      </c>
      <c r="V315" s="18" t="s">
        <v>74</v>
      </c>
      <c r="W315" s="18" t="s">
        <v>75</v>
      </c>
      <c r="X315" s="20">
        <v>0.41099999999999998</v>
      </c>
      <c r="Y315" s="20">
        <v>3.7010000000000001</v>
      </c>
      <c r="Z315" s="20">
        <v>0.47</v>
      </c>
      <c r="AA315" s="20">
        <v>0.505</v>
      </c>
      <c r="AB315" s="20">
        <f t="shared" si="8"/>
        <v>0.11729971236</v>
      </c>
      <c r="AC315" s="20">
        <f t="shared" si="9"/>
        <v>0.98651465153999995</v>
      </c>
    </row>
    <row r="316" spans="1:29" x14ac:dyDescent="0.25">
      <c r="A316" s="18">
        <v>7</v>
      </c>
      <c r="B316" s="18">
        <v>328</v>
      </c>
      <c r="C316" s="18" t="s">
        <v>178</v>
      </c>
      <c r="D316" s="18" t="s">
        <v>179</v>
      </c>
      <c r="E316" s="18" t="s">
        <v>180</v>
      </c>
      <c r="F316" s="18" t="s">
        <v>157</v>
      </c>
      <c r="G316" s="18" t="s">
        <v>181</v>
      </c>
      <c r="H316" s="18">
        <v>45642</v>
      </c>
      <c r="I316" s="18">
        <v>45643</v>
      </c>
      <c r="J316" s="18">
        <v>45573</v>
      </c>
      <c r="K316" s="18">
        <v>6410</v>
      </c>
      <c r="L316" s="18">
        <v>6410</v>
      </c>
      <c r="M316" s="18" t="s">
        <v>159</v>
      </c>
      <c r="N316" s="18" t="s">
        <v>182</v>
      </c>
      <c r="O316" s="19">
        <v>3.73129183048</v>
      </c>
      <c r="P316" s="19">
        <v>1.51</v>
      </c>
      <c r="Q316" s="18" t="s">
        <v>161</v>
      </c>
      <c r="R316" s="18" t="s">
        <v>162</v>
      </c>
      <c r="S316" s="18">
        <v>16</v>
      </c>
      <c r="T316" s="18">
        <v>60</v>
      </c>
      <c r="U316" s="18" t="s">
        <v>71</v>
      </c>
      <c r="V316" s="18" t="s">
        <v>74</v>
      </c>
      <c r="W316" s="18" t="s">
        <v>75</v>
      </c>
      <c r="X316" s="20">
        <v>0.41099999999999998</v>
      </c>
      <c r="Y316" s="20">
        <v>3.7010000000000001</v>
      </c>
      <c r="Z316" s="20">
        <v>0.47</v>
      </c>
      <c r="AA316" s="20">
        <v>0.505</v>
      </c>
      <c r="AB316" s="20">
        <f t="shared" si="8"/>
        <v>0.32892330000000003</v>
      </c>
      <c r="AC316" s="20">
        <f t="shared" si="9"/>
        <v>2.76631245</v>
      </c>
    </row>
    <row r="317" spans="1:29" x14ac:dyDescent="0.25">
      <c r="A317" s="18">
        <v>7</v>
      </c>
      <c r="B317" s="18">
        <v>328</v>
      </c>
      <c r="C317" s="18" t="s">
        <v>178</v>
      </c>
      <c r="D317" s="18" t="s">
        <v>179</v>
      </c>
      <c r="E317" s="18" t="s">
        <v>180</v>
      </c>
      <c r="F317" s="18" t="s">
        <v>157</v>
      </c>
      <c r="G317" s="18" t="s">
        <v>181</v>
      </c>
      <c r="H317" s="18">
        <v>45643</v>
      </c>
      <c r="I317" s="18">
        <v>45644</v>
      </c>
      <c r="J317" s="18">
        <v>45574</v>
      </c>
      <c r="K317" s="18">
        <v>6410</v>
      </c>
      <c r="L317" s="18">
        <v>6410</v>
      </c>
      <c r="M317" s="18" t="s">
        <v>159</v>
      </c>
      <c r="N317" s="18" t="s">
        <v>182</v>
      </c>
      <c r="O317" s="19">
        <v>4.8824052726899998</v>
      </c>
      <c r="P317" s="19">
        <v>1.97584</v>
      </c>
      <c r="Q317" s="18" t="s">
        <v>161</v>
      </c>
      <c r="R317" s="18" t="s">
        <v>162</v>
      </c>
      <c r="S317" s="18">
        <v>16</v>
      </c>
      <c r="T317" s="18">
        <v>60</v>
      </c>
      <c r="U317" s="18" t="s">
        <v>71</v>
      </c>
      <c r="V317" s="18" t="s">
        <v>74</v>
      </c>
      <c r="W317" s="18" t="s">
        <v>75</v>
      </c>
      <c r="X317" s="20">
        <v>0.41099999999999998</v>
      </c>
      <c r="Y317" s="20">
        <v>3.7010000000000001</v>
      </c>
      <c r="Z317" s="20">
        <v>0.47</v>
      </c>
      <c r="AA317" s="20">
        <v>0.505</v>
      </c>
      <c r="AB317" s="20">
        <f t="shared" si="8"/>
        <v>0.43039722720000001</v>
      </c>
      <c r="AC317" s="20">
        <f t="shared" si="9"/>
        <v>3.6197290008</v>
      </c>
    </row>
    <row r="318" spans="1:29" x14ac:dyDescent="0.25">
      <c r="A318" s="18">
        <v>7</v>
      </c>
      <c r="B318" s="18">
        <v>328</v>
      </c>
      <c r="C318" s="18" t="s">
        <v>178</v>
      </c>
      <c r="D318" s="18" t="s">
        <v>179</v>
      </c>
      <c r="E318" s="18" t="s">
        <v>180</v>
      </c>
      <c r="F318" s="18" t="s">
        <v>157</v>
      </c>
      <c r="G318" s="18" t="s">
        <v>181</v>
      </c>
      <c r="H318" s="18">
        <v>45644</v>
      </c>
      <c r="I318" s="18">
        <v>45645</v>
      </c>
      <c r="J318" s="18">
        <v>45575</v>
      </c>
      <c r="K318" s="18">
        <v>6410</v>
      </c>
      <c r="L318" s="18">
        <v>6410</v>
      </c>
      <c r="M318" s="18" t="s">
        <v>159</v>
      </c>
      <c r="N318" s="18" t="s">
        <v>182</v>
      </c>
      <c r="O318" s="19">
        <v>3.9985578067900001</v>
      </c>
      <c r="P318" s="19">
        <v>1.61816</v>
      </c>
      <c r="Q318" s="18" t="s">
        <v>161</v>
      </c>
      <c r="R318" s="18" t="s">
        <v>162</v>
      </c>
      <c r="S318" s="18">
        <v>16</v>
      </c>
      <c r="T318" s="18">
        <v>60</v>
      </c>
      <c r="U318" s="18" t="s">
        <v>71</v>
      </c>
      <c r="V318" s="18" t="s">
        <v>74</v>
      </c>
      <c r="W318" s="18" t="s">
        <v>75</v>
      </c>
      <c r="X318" s="20">
        <v>0.41099999999999998</v>
      </c>
      <c r="Y318" s="20">
        <v>3.7010000000000001</v>
      </c>
      <c r="Z318" s="20">
        <v>0.47</v>
      </c>
      <c r="AA318" s="20">
        <v>0.505</v>
      </c>
      <c r="AB318" s="20">
        <f t="shared" si="8"/>
        <v>0.35248379280000003</v>
      </c>
      <c r="AC318" s="20">
        <f t="shared" si="9"/>
        <v>2.9644610291999998</v>
      </c>
    </row>
    <row r="319" spans="1:29" x14ac:dyDescent="0.25">
      <c r="A319" s="18">
        <v>7</v>
      </c>
      <c r="B319" s="18">
        <v>328</v>
      </c>
      <c r="C319" s="18" t="s">
        <v>178</v>
      </c>
      <c r="D319" s="18" t="s">
        <v>179</v>
      </c>
      <c r="E319" s="18" t="s">
        <v>180</v>
      </c>
      <c r="F319" s="18" t="s">
        <v>157</v>
      </c>
      <c r="G319" s="18" t="s">
        <v>181</v>
      </c>
      <c r="H319" s="18">
        <v>45645</v>
      </c>
      <c r="I319" s="18">
        <v>45646</v>
      </c>
      <c r="J319" s="18">
        <v>45576</v>
      </c>
      <c r="K319" s="18">
        <v>6410</v>
      </c>
      <c r="L319" s="18">
        <v>6410</v>
      </c>
      <c r="M319" s="18" t="s">
        <v>159</v>
      </c>
      <c r="N319" s="18" t="s">
        <v>182</v>
      </c>
      <c r="O319" s="19">
        <v>7.2860196002200004</v>
      </c>
      <c r="P319" s="19">
        <v>2.94855</v>
      </c>
      <c r="Q319" s="18" t="s">
        <v>161</v>
      </c>
      <c r="R319" s="18" t="s">
        <v>162</v>
      </c>
      <c r="S319" s="18">
        <v>16</v>
      </c>
      <c r="T319" s="18">
        <v>60</v>
      </c>
      <c r="U319" s="18" t="s">
        <v>71</v>
      </c>
      <c r="V319" s="18" t="s">
        <v>74</v>
      </c>
      <c r="W319" s="18" t="s">
        <v>75</v>
      </c>
      <c r="X319" s="20">
        <v>0.41099999999999998</v>
      </c>
      <c r="Y319" s="20">
        <v>3.7010000000000001</v>
      </c>
      <c r="Z319" s="20">
        <v>0.47</v>
      </c>
      <c r="AA319" s="20">
        <v>0.505</v>
      </c>
      <c r="AB319" s="20">
        <f t="shared" si="8"/>
        <v>0.6422826465</v>
      </c>
      <c r="AC319" s="20">
        <f t="shared" si="9"/>
        <v>5.4017288572500002</v>
      </c>
    </row>
    <row r="320" spans="1:29" x14ac:dyDescent="0.25">
      <c r="A320" s="18">
        <v>7</v>
      </c>
      <c r="B320" s="18">
        <v>328</v>
      </c>
      <c r="C320" s="18" t="s">
        <v>178</v>
      </c>
      <c r="D320" s="18" t="s">
        <v>179</v>
      </c>
      <c r="E320" s="18" t="s">
        <v>180</v>
      </c>
      <c r="F320" s="18" t="s">
        <v>157</v>
      </c>
      <c r="G320" s="18" t="s">
        <v>181</v>
      </c>
      <c r="H320" s="18">
        <v>45646</v>
      </c>
      <c r="I320" s="18">
        <v>45647</v>
      </c>
      <c r="J320" s="18">
        <v>45577</v>
      </c>
      <c r="K320" s="18">
        <v>6410</v>
      </c>
      <c r="L320" s="18">
        <v>6410</v>
      </c>
      <c r="M320" s="18" t="s">
        <v>159</v>
      </c>
      <c r="N320" s="18" t="s">
        <v>182</v>
      </c>
      <c r="O320" s="19">
        <v>4.8678092196899998</v>
      </c>
      <c r="P320" s="19">
        <v>1.96993</v>
      </c>
      <c r="Q320" s="18" t="s">
        <v>161</v>
      </c>
      <c r="R320" s="18" t="s">
        <v>162</v>
      </c>
      <c r="S320" s="18">
        <v>16</v>
      </c>
      <c r="T320" s="18">
        <v>60</v>
      </c>
      <c r="U320" s="18" t="s">
        <v>71</v>
      </c>
      <c r="V320" s="18" t="s">
        <v>74</v>
      </c>
      <c r="W320" s="18" t="s">
        <v>75</v>
      </c>
      <c r="X320" s="20">
        <v>0.41099999999999998</v>
      </c>
      <c r="Y320" s="20">
        <v>3.7010000000000001</v>
      </c>
      <c r="Z320" s="20">
        <v>0.47</v>
      </c>
      <c r="AA320" s="20">
        <v>0.505</v>
      </c>
      <c r="AB320" s="20">
        <f t="shared" si="8"/>
        <v>0.42910985190000001</v>
      </c>
      <c r="AC320" s="20">
        <f t="shared" si="9"/>
        <v>3.6089019103500002</v>
      </c>
    </row>
    <row r="321" spans="1:29" x14ac:dyDescent="0.25">
      <c r="A321" s="18">
        <v>7</v>
      </c>
      <c r="B321" s="18">
        <v>328</v>
      </c>
      <c r="C321" s="18" t="s">
        <v>178</v>
      </c>
      <c r="D321" s="18" t="s">
        <v>179</v>
      </c>
      <c r="E321" s="18" t="s">
        <v>180</v>
      </c>
      <c r="F321" s="18" t="s">
        <v>157</v>
      </c>
      <c r="G321" s="18" t="s">
        <v>181</v>
      </c>
      <c r="H321" s="18">
        <v>45647</v>
      </c>
      <c r="I321" s="18">
        <v>45648</v>
      </c>
      <c r="J321" s="18">
        <v>45578</v>
      </c>
      <c r="K321" s="18">
        <v>6410</v>
      </c>
      <c r="L321" s="18">
        <v>6410</v>
      </c>
      <c r="M321" s="18" t="s">
        <v>159</v>
      </c>
      <c r="N321" s="18" t="s">
        <v>182</v>
      </c>
      <c r="O321" s="19">
        <v>11.0374708434</v>
      </c>
      <c r="P321" s="19">
        <v>4.46671</v>
      </c>
      <c r="Q321" s="18" t="s">
        <v>161</v>
      </c>
      <c r="R321" s="18" t="s">
        <v>162</v>
      </c>
      <c r="S321" s="18">
        <v>16</v>
      </c>
      <c r="T321" s="18">
        <v>60</v>
      </c>
      <c r="U321" s="18" t="s">
        <v>71</v>
      </c>
      <c r="V321" s="18" t="s">
        <v>74</v>
      </c>
      <c r="W321" s="18" t="s">
        <v>75</v>
      </c>
      <c r="X321" s="20">
        <v>0.41099999999999998</v>
      </c>
      <c r="Y321" s="20">
        <v>3.7010000000000001</v>
      </c>
      <c r="Z321" s="20">
        <v>0.47</v>
      </c>
      <c r="AA321" s="20">
        <v>0.505</v>
      </c>
      <c r="AB321" s="20">
        <f t="shared" si="8"/>
        <v>0.97298343929999997</v>
      </c>
      <c r="AC321" s="20">
        <f t="shared" si="9"/>
        <v>8.1829903864499993</v>
      </c>
    </row>
    <row r="322" spans="1:29" x14ac:dyDescent="0.25">
      <c r="A322" s="18">
        <v>7</v>
      </c>
      <c r="B322" s="18">
        <v>328</v>
      </c>
      <c r="C322" s="18" t="s">
        <v>178</v>
      </c>
      <c r="D322" s="18" t="s">
        <v>179</v>
      </c>
      <c r="E322" s="18" t="s">
        <v>180</v>
      </c>
      <c r="F322" s="18" t="s">
        <v>157</v>
      </c>
      <c r="G322" s="18" t="s">
        <v>181</v>
      </c>
      <c r="H322" s="18">
        <v>45648</v>
      </c>
      <c r="I322" s="18">
        <v>45649</v>
      </c>
      <c r="J322" s="18">
        <v>45579</v>
      </c>
      <c r="K322" s="18">
        <v>6410</v>
      </c>
      <c r="L322" s="18">
        <v>6410</v>
      </c>
      <c r="M322" s="18" t="s">
        <v>159</v>
      </c>
      <c r="N322" s="18" t="s">
        <v>182</v>
      </c>
      <c r="O322" s="19">
        <v>1.7751787321700001</v>
      </c>
      <c r="P322" s="19">
        <v>0.71838900000000006</v>
      </c>
      <c r="Q322" s="18" t="s">
        <v>161</v>
      </c>
      <c r="R322" s="18" t="s">
        <v>162</v>
      </c>
      <c r="S322" s="18">
        <v>16</v>
      </c>
      <c r="T322" s="18">
        <v>60</v>
      </c>
      <c r="U322" s="18" t="s">
        <v>71</v>
      </c>
      <c r="V322" s="18" t="s">
        <v>74</v>
      </c>
      <c r="W322" s="18" t="s">
        <v>75</v>
      </c>
      <c r="X322" s="20">
        <v>0.41099999999999998</v>
      </c>
      <c r="Y322" s="20">
        <v>3.7010000000000001</v>
      </c>
      <c r="Z322" s="20">
        <v>0.47</v>
      </c>
      <c r="AA322" s="20">
        <v>0.505</v>
      </c>
      <c r="AB322" s="20">
        <f t="shared" ref="AB322:AB385" si="10">P322*X322*(1-Z322)</f>
        <v>0.15648667587000001</v>
      </c>
      <c r="AC322" s="20">
        <f t="shared" ref="AC322:AC385" si="11">P322*Y322*(1-AA322)</f>
        <v>1.3160850560550001</v>
      </c>
    </row>
    <row r="323" spans="1:29" x14ac:dyDescent="0.25">
      <c r="A323" s="18">
        <v>7</v>
      </c>
      <c r="B323" s="18">
        <v>328</v>
      </c>
      <c r="C323" s="18" t="s">
        <v>178</v>
      </c>
      <c r="D323" s="18" t="s">
        <v>179</v>
      </c>
      <c r="E323" s="18" t="s">
        <v>180</v>
      </c>
      <c r="F323" s="18" t="s">
        <v>157</v>
      </c>
      <c r="G323" s="18" t="s">
        <v>181</v>
      </c>
      <c r="H323" s="18">
        <v>45649</v>
      </c>
      <c r="I323" s="18">
        <v>45650</v>
      </c>
      <c r="J323" s="18">
        <v>45580</v>
      </c>
      <c r="K323" s="18">
        <v>6410</v>
      </c>
      <c r="L323" s="18">
        <v>6410</v>
      </c>
      <c r="M323" s="18" t="s">
        <v>159</v>
      </c>
      <c r="N323" s="18" t="s">
        <v>182</v>
      </c>
      <c r="O323" s="19">
        <v>4.86771539218</v>
      </c>
      <c r="P323" s="19">
        <v>1.9698899999999999</v>
      </c>
      <c r="Q323" s="18" t="s">
        <v>161</v>
      </c>
      <c r="R323" s="18" t="s">
        <v>162</v>
      </c>
      <c r="S323" s="18">
        <v>16</v>
      </c>
      <c r="T323" s="18">
        <v>60</v>
      </c>
      <c r="U323" s="18" t="s">
        <v>71</v>
      </c>
      <c r="V323" s="18" t="s">
        <v>74</v>
      </c>
      <c r="W323" s="18" t="s">
        <v>75</v>
      </c>
      <c r="X323" s="20">
        <v>0.41099999999999998</v>
      </c>
      <c r="Y323" s="20">
        <v>3.7010000000000001</v>
      </c>
      <c r="Z323" s="20">
        <v>0.47</v>
      </c>
      <c r="AA323" s="20">
        <v>0.505</v>
      </c>
      <c r="AB323" s="20">
        <f t="shared" si="10"/>
        <v>0.42910113869999994</v>
      </c>
      <c r="AC323" s="20">
        <f t="shared" si="11"/>
        <v>3.6088286305499997</v>
      </c>
    </row>
    <row r="324" spans="1:29" x14ac:dyDescent="0.25">
      <c r="A324" s="18">
        <v>7</v>
      </c>
      <c r="B324" s="18">
        <v>328</v>
      </c>
      <c r="C324" s="18" t="s">
        <v>178</v>
      </c>
      <c r="D324" s="18" t="s">
        <v>179</v>
      </c>
      <c r="E324" s="18" t="s">
        <v>180</v>
      </c>
      <c r="F324" s="18" t="s">
        <v>157</v>
      </c>
      <c r="G324" s="18" t="s">
        <v>181</v>
      </c>
      <c r="H324" s="18">
        <v>45650</v>
      </c>
      <c r="I324" s="18">
        <v>45651</v>
      </c>
      <c r="J324" s="18">
        <v>45581</v>
      </c>
      <c r="K324" s="18">
        <v>6410</v>
      </c>
      <c r="L324" s="18">
        <v>6410</v>
      </c>
      <c r="M324" s="18" t="s">
        <v>159</v>
      </c>
      <c r="N324" s="18" t="s">
        <v>182</v>
      </c>
      <c r="O324" s="19">
        <v>9.2224303695700005</v>
      </c>
      <c r="P324" s="19">
        <v>3.7321900000000001</v>
      </c>
      <c r="Q324" s="18" t="s">
        <v>161</v>
      </c>
      <c r="R324" s="18" t="s">
        <v>162</v>
      </c>
      <c r="S324" s="18">
        <v>16</v>
      </c>
      <c r="T324" s="18">
        <v>60</v>
      </c>
      <c r="U324" s="18" t="s">
        <v>71</v>
      </c>
      <c r="V324" s="18" t="s">
        <v>74</v>
      </c>
      <c r="W324" s="18" t="s">
        <v>75</v>
      </c>
      <c r="X324" s="20">
        <v>0.41099999999999998</v>
      </c>
      <c r="Y324" s="20">
        <v>3.7010000000000001</v>
      </c>
      <c r="Z324" s="20">
        <v>0.47</v>
      </c>
      <c r="AA324" s="20">
        <v>0.505</v>
      </c>
      <c r="AB324" s="20">
        <f t="shared" si="10"/>
        <v>0.81298294770000001</v>
      </c>
      <c r="AC324" s="20">
        <f t="shared" si="11"/>
        <v>6.8373534190500003</v>
      </c>
    </row>
    <row r="325" spans="1:29" x14ac:dyDescent="0.25">
      <c r="A325" s="18">
        <v>7</v>
      </c>
      <c r="B325" s="18">
        <v>328</v>
      </c>
      <c r="C325" s="18" t="s">
        <v>178</v>
      </c>
      <c r="D325" s="18" t="s">
        <v>179</v>
      </c>
      <c r="E325" s="18" t="s">
        <v>180</v>
      </c>
      <c r="F325" s="18" t="s">
        <v>157</v>
      </c>
      <c r="G325" s="18" t="s">
        <v>181</v>
      </c>
      <c r="H325" s="18">
        <v>45651</v>
      </c>
      <c r="I325" s="18">
        <v>45652</v>
      </c>
      <c r="J325" s="18">
        <v>45582</v>
      </c>
      <c r="K325" s="18">
        <v>6410</v>
      </c>
      <c r="L325" s="18">
        <v>6410</v>
      </c>
      <c r="M325" s="18" t="s">
        <v>159</v>
      </c>
      <c r="N325" s="18" t="s">
        <v>182</v>
      </c>
      <c r="O325" s="19">
        <v>1.47532308667</v>
      </c>
      <c r="P325" s="19">
        <v>0.59704199999999996</v>
      </c>
      <c r="Q325" s="18" t="s">
        <v>161</v>
      </c>
      <c r="R325" s="18" t="s">
        <v>162</v>
      </c>
      <c r="S325" s="18">
        <v>16</v>
      </c>
      <c r="T325" s="18">
        <v>60</v>
      </c>
      <c r="U325" s="18" t="s">
        <v>71</v>
      </c>
      <c r="V325" s="18" t="s">
        <v>74</v>
      </c>
      <c r="W325" s="18" t="s">
        <v>75</v>
      </c>
      <c r="X325" s="20">
        <v>0.41099999999999998</v>
      </c>
      <c r="Y325" s="20">
        <v>3.7010000000000001</v>
      </c>
      <c r="Z325" s="20">
        <v>0.47</v>
      </c>
      <c r="AA325" s="20">
        <v>0.505</v>
      </c>
      <c r="AB325" s="20">
        <f t="shared" si="10"/>
        <v>0.13005365885999998</v>
      </c>
      <c r="AC325" s="20">
        <f t="shared" si="11"/>
        <v>1.0937779587899998</v>
      </c>
    </row>
    <row r="326" spans="1:29" x14ac:dyDescent="0.25">
      <c r="A326" s="18">
        <v>7</v>
      </c>
      <c r="B326" s="18">
        <v>328</v>
      </c>
      <c r="C326" s="18" t="s">
        <v>178</v>
      </c>
      <c r="D326" s="18" t="s">
        <v>179</v>
      </c>
      <c r="E326" s="18" t="s">
        <v>180</v>
      </c>
      <c r="F326" s="18" t="s">
        <v>157</v>
      </c>
      <c r="G326" s="18" t="s">
        <v>181</v>
      </c>
      <c r="H326" s="18">
        <v>45652</v>
      </c>
      <c r="I326" s="18">
        <v>45653</v>
      </c>
      <c r="J326" s="18">
        <v>45583</v>
      </c>
      <c r="K326" s="18">
        <v>6410</v>
      </c>
      <c r="L326" s="18">
        <v>6410</v>
      </c>
      <c r="M326" s="18" t="s">
        <v>159</v>
      </c>
      <c r="N326" s="18" t="s">
        <v>182</v>
      </c>
      <c r="O326" s="19">
        <v>1.3428673151099999</v>
      </c>
      <c r="P326" s="19">
        <v>0.54343900000000001</v>
      </c>
      <c r="Q326" s="18" t="s">
        <v>161</v>
      </c>
      <c r="R326" s="18" t="s">
        <v>162</v>
      </c>
      <c r="S326" s="18">
        <v>16</v>
      </c>
      <c r="T326" s="18">
        <v>60</v>
      </c>
      <c r="U326" s="18" t="s">
        <v>71</v>
      </c>
      <c r="V326" s="18" t="s">
        <v>74</v>
      </c>
      <c r="W326" s="18" t="s">
        <v>75</v>
      </c>
      <c r="X326" s="20">
        <v>0.41099999999999998</v>
      </c>
      <c r="Y326" s="20">
        <v>3.7010000000000001</v>
      </c>
      <c r="Z326" s="20">
        <v>0.47</v>
      </c>
      <c r="AA326" s="20">
        <v>0.505</v>
      </c>
      <c r="AB326" s="20">
        <f t="shared" si="10"/>
        <v>0.11837731737</v>
      </c>
      <c r="AC326" s="20">
        <f t="shared" si="11"/>
        <v>0.995577530805</v>
      </c>
    </row>
    <row r="327" spans="1:29" x14ac:dyDescent="0.25">
      <c r="A327" s="18">
        <v>7</v>
      </c>
      <c r="B327" s="18">
        <v>328</v>
      </c>
      <c r="C327" s="18" t="s">
        <v>178</v>
      </c>
      <c r="D327" s="18" t="s">
        <v>179</v>
      </c>
      <c r="E327" s="18" t="s">
        <v>180</v>
      </c>
      <c r="F327" s="18" t="s">
        <v>157</v>
      </c>
      <c r="G327" s="18" t="s">
        <v>181</v>
      </c>
      <c r="H327" s="18">
        <v>45654</v>
      </c>
      <c r="I327" s="18">
        <v>45655</v>
      </c>
      <c r="J327" s="18">
        <v>45585</v>
      </c>
      <c r="K327" s="18">
        <v>6410</v>
      </c>
      <c r="L327" s="18">
        <v>6410</v>
      </c>
      <c r="M327" s="18" t="s">
        <v>159</v>
      </c>
      <c r="N327" s="18" t="s">
        <v>182</v>
      </c>
      <c r="O327" s="19">
        <v>1.8405277252400001</v>
      </c>
      <c r="P327" s="19">
        <v>0.74483500000000002</v>
      </c>
      <c r="Q327" s="18" t="s">
        <v>161</v>
      </c>
      <c r="R327" s="18" t="s">
        <v>162</v>
      </c>
      <c r="S327" s="18">
        <v>16</v>
      </c>
      <c r="T327" s="18">
        <v>60</v>
      </c>
      <c r="U327" s="18" t="s">
        <v>71</v>
      </c>
      <c r="V327" s="18" t="s">
        <v>74</v>
      </c>
      <c r="W327" s="18" t="s">
        <v>75</v>
      </c>
      <c r="X327" s="20">
        <v>0.41099999999999998</v>
      </c>
      <c r="Y327" s="20">
        <v>3.7010000000000001</v>
      </c>
      <c r="Z327" s="20">
        <v>0.47</v>
      </c>
      <c r="AA327" s="20">
        <v>0.505</v>
      </c>
      <c r="AB327" s="20">
        <f t="shared" si="10"/>
        <v>0.16224740804999999</v>
      </c>
      <c r="AC327" s="20">
        <f t="shared" si="11"/>
        <v>1.364533995825</v>
      </c>
    </row>
    <row r="328" spans="1:29" x14ac:dyDescent="0.25">
      <c r="A328" s="18">
        <v>7</v>
      </c>
      <c r="B328" s="18">
        <v>328</v>
      </c>
      <c r="C328" s="18" t="s">
        <v>178</v>
      </c>
      <c r="D328" s="18" t="s">
        <v>179</v>
      </c>
      <c r="E328" s="18" t="s">
        <v>180</v>
      </c>
      <c r="F328" s="18" t="s">
        <v>157</v>
      </c>
      <c r="G328" s="18" t="s">
        <v>181</v>
      </c>
      <c r="H328" s="18">
        <v>45656</v>
      </c>
      <c r="I328" s="18">
        <v>45657</v>
      </c>
      <c r="J328" s="18">
        <v>45587</v>
      </c>
      <c r="K328" s="18">
        <v>6410</v>
      </c>
      <c r="L328" s="18">
        <v>6410</v>
      </c>
      <c r="M328" s="18" t="s">
        <v>159</v>
      </c>
      <c r="N328" s="18" t="s">
        <v>182</v>
      </c>
      <c r="O328" s="19">
        <v>1.2169901751100001</v>
      </c>
      <c r="P328" s="19">
        <v>0.49249799999999999</v>
      </c>
      <c r="Q328" s="18" t="s">
        <v>161</v>
      </c>
      <c r="R328" s="18" t="s">
        <v>162</v>
      </c>
      <c r="S328" s="18">
        <v>16</v>
      </c>
      <c r="T328" s="18">
        <v>60</v>
      </c>
      <c r="U328" s="18" t="s">
        <v>71</v>
      </c>
      <c r="V328" s="18" t="s">
        <v>74</v>
      </c>
      <c r="W328" s="18" t="s">
        <v>75</v>
      </c>
      <c r="X328" s="20">
        <v>0.41099999999999998</v>
      </c>
      <c r="Y328" s="20">
        <v>3.7010000000000001</v>
      </c>
      <c r="Z328" s="20">
        <v>0.47</v>
      </c>
      <c r="AA328" s="20">
        <v>0.505</v>
      </c>
      <c r="AB328" s="20">
        <f t="shared" si="10"/>
        <v>0.10728083934</v>
      </c>
      <c r="AC328" s="20">
        <f t="shared" si="11"/>
        <v>0.90225387351000008</v>
      </c>
    </row>
    <row r="329" spans="1:29" x14ac:dyDescent="0.25">
      <c r="A329" s="18">
        <v>7</v>
      </c>
      <c r="B329" s="18">
        <v>328</v>
      </c>
      <c r="C329" s="18" t="s">
        <v>178</v>
      </c>
      <c r="D329" s="18" t="s">
        <v>179</v>
      </c>
      <c r="E329" s="18" t="s">
        <v>180</v>
      </c>
      <c r="F329" s="18" t="s">
        <v>157</v>
      </c>
      <c r="G329" s="18" t="s">
        <v>181</v>
      </c>
      <c r="H329" s="18">
        <v>45657</v>
      </c>
      <c r="I329" s="18">
        <v>45658</v>
      </c>
      <c r="J329" s="18">
        <v>45588</v>
      </c>
      <c r="K329" s="18">
        <v>6410</v>
      </c>
      <c r="L329" s="18">
        <v>6410</v>
      </c>
      <c r="M329" s="18" t="s">
        <v>159</v>
      </c>
      <c r="N329" s="18" t="s">
        <v>182</v>
      </c>
      <c r="O329" s="19">
        <v>1.1090207879</v>
      </c>
      <c r="P329" s="19">
        <v>0.44880500000000001</v>
      </c>
      <c r="Q329" s="18" t="s">
        <v>161</v>
      </c>
      <c r="R329" s="18" t="s">
        <v>162</v>
      </c>
      <c r="S329" s="18">
        <v>16</v>
      </c>
      <c r="T329" s="18">
        <v>60</v>
      </c>
      <c r="U329" s="18" t="s">
        <v>71</v>
      </c>
      <c r="V329" s="18" t="s">
        <v>74</v>
      </c>
      <c r="W329" s="18" t="s">
        <v>75</v>
      </c>
      <c r="X329" s="20">
        <v>0.41099999999999998</v>
      </c>
      <c r="Y329" s="20">
        <v>3.7010000000000001</v>
      </c>
      <c r="Z329" s="20">
        <v>0.47</v>
      </c>
      <c r="AA329" s="20">
        <v>0.505</v>
      </c>
      <c r="AB329" s="20">
        <f t="shared" si="10"/>
        <v>9.7763193150000011E-2</v>
      </c>
      <c r="AC329" s="20">
        <f t="shared" si="11"/>
        <v>0.82220851597500011</v>
      </c>
    </row>
    <row r="330" spans="1:29" x14ac:dyDescent="0.25">
      <c r="A330" s="18">
        <v>7</v>
      </c>
      <c r="B330" s="18">
        <v>328</v>
      </c>
      <c r="C330" s="18" t="s">
        <v>178</v>
      </c>
      <c r="D330" s="18" t="s">
        <v>179</v>
      </c>
      <c r="E330" s="18" t="s">
        <v>180</v>
      </c>
      <c r="F330" s="18" t="s">
        <v>157</v>
      </c>
      <c r="G330" s="18" t="s">
        <v>181</v>
      </c>
      <c r="H330" s="18">
        <v>45658</v>
      </c>
      <c r="I330" s="18">
        <v>45659</v>
      </c>
      <c r="J330" s="18">
        <v>45589</v>
      </c>
      <c r="K330" s="18">
        <v>6410</v>
      </c>
      <c r="L330" s="18">
        <v>6410</v>
      </c>
      <c r="M330" s="18" t="s">
        <v>159</v>
      </c>
      <c r="N330" s="18" t="s">
        <v>182</v>
      </c>
      <c r="O330" s="19">
        <v>1.19224802464</v>
      </c>
      <c r="P330" s="19">
        <v>0.48248600000000003</v>
      </c>
      <c r="Q330" s="18" t="s">
        <v>161</v>
      </c>
      <c r="R330" s="18" t="s">
        <v>162</v>
      </c>
      <c r="S330" s="18">
        <v>16</v>
      </c>
      <c r="T330" s="18">
        <v>60</v>
      </c>
      <c r="U330" s="18" t="s">
        <v>71</v>
      </c>
      <c r="V330" s="18" t="s">
        <v>74</v>
      </c>
      <c r="W330" s="18" t="s">
        <v>75</v>
      </c>
      <c r="X330" s="20">
        <v>0.41099999999999998</v>
      </c>
      <c r="Y330" s="20">
        <v>3.7010000000000001</v>
      </c>
      <c r="Z330" s="20">
        <v>0.47</v>
      </c>
      <c r="AA330" s="20">
        <v>0.505</v>
      </c>
      <c r="AB330" s="20">
        <f t="shared" si="10"/>
        <v>0.10509992538</v>
      </c>
      <c r="AC330" s="20">
        <f t="shared" si="11"/>
        <v>0.88391193957000003</v>
      </c>
    </row>
    <row r="331" spans="1:29" x14ac:dyDescent="0.25">
      <c r="A331" s="18">
        <v>7</v>
      </c>
      <c r="B331" s="18">
        <v>328</v>
      </c>
      <c r="C331" s="18" t="s">
        <v>178</v>
      </c>
      <c r="D331" s="18" t="s">
        <v>179</v>
      </c>
      <c r="E331" s="18" t="s">
        <v>180</v>
      </c>
      <c r="F331" s="18" t="s">
        <v>157</v>
      </c>
      <c r="G331" s="18" t="s">
        <v>181</v>
      </c>
      <c r="H331" s="18">
        <v>45660</v>
      </c>
      <c r="I331" s="18">
        <v>45661</v>
      </c>
      <c r="J331" s="18">
        <v>45591</v>
      </c>
      <c r="K331" s="18">
        <v>6410</v>
      </c>
      <c r="L331" s="18">
        <v>6410</v>
      </c>
      <c r="M331" s="18" t="s">
        <v>159</v>
      </c>
      <c r="N331" s="18" t="s">
        <v>182</v>
      </c>
      <c r="O331" s="19">
        <v>4.3660843259700002</v>
      </c>
      <c r="P331" s="19">
        <v>1.7668900000000001</v>
      </c>
      <c r="Q331" s="18" t="s">
        <v>161</v>
      </c>
      <c r="R331" s="18" t="s">
        <v>162</v>
      </c>
      <c r="S331" s="18">
        <v>16</v>
      </c>
      <c r="T331" s="18">
        <v>60</v>
      </c>
      <c r="U331" s="18" t="s">
        <v>71</v>
      </c>
      <c r="V331" s="18" t="s">
        <v>74</v>
      </c>
      <c r="W331" s="18" t="s">
        <v>75</v>
      </c>
      <c r="X331" s="20">
        <v>0.41099999999999998</v>
      </c>
      <c r="Y331" s="20">
        <v>3.7010000000000001</v>
      </c>
      <c r="Z331" s="20">
        <v>0.47</v>
      </c>
      <c r="AA331" s="20">
        <v>0.505</v>
      </c>
      <c r="AB331" s="20">
        <f t="shared" si="10"/>
        <v>0.38488164870000002</v>
      </c>
      <c r="AC331" s="20">
        <f t="shared" si="11"/>
        <v>3.2369336455500002</v>
      </c>
    </row>
    <row r="332" spans="1:29" x14ac:dyDescent="0.25">
      <c r="A332" s="18">
        <v>7</v>
      </c>
      <c r="B332" s="18">
        <v>328</v>
      </c>
      <c r="C332" s="18" t="s">
        <v>178</v>
      </c>
      <c r="D332" s="18" t="s">
        <v>179</v>
      </c>
      <c r="E332" s="18" t="s">
        <v>180</v>
      </c>
      <c r="F332" s="18" t="s">
        <v>157</v>
      </c>
      <c r="G332" s="18" t="s">
        <v>181</v>
      </c>
      <c r="H332" s="18">
        <v>45661</v>
      </c>
      <c r="I332" s="18">
        <v>45662</v>
      </c>
      <c r="J332" s="18">
        <v>45592</v>
      </c>
      <c r="K332" s="18">
        <v>6410</v>
      </c>
      <c r="L332" s="18">
        <v>6410</v>
      </c>
      <c r="M332" s="18" t="s">
        <v>159</v>
      </c>
      <c r="N332" s="18" t="s">
        <v>182</v>
      </c>
      <c r="O332" s="19">
        <v>1.9192197580899999</v>
      </c>
      <c r="P332" s="19">
        <v>0.77668099999999995</v>
      </c>
      <c r="Q332" s="18" t="s">
        <v>161</v>
      </c>
      <c r="R332" s="18" t="s">
        <v>162</v>
      </c>
      <c r="S332" s="18">
        <v>16</v>
      </c>
      <c r="T332" s="18">
        <v>60</v>
      </c>
      <c r="U332" s="18" t="s">
        <v>71</v>
      </c>
      <c r="V332" s="18" t="s">
        <v>74</v>
      </c>
      <c r="W332" s="18" t="s">
        <v>75</v>
      </c>
      <c r="X332" s="20">
        <v>0.41099999999999998</v>
      </c>
      <c r="Y332" s="20">
        <v>3.7010000000000001</v>
      </c>
      <c r="Z332" s="20">
        <v>0.47</v>
      </c>
      <c r="AA332" s="20">
        <v>0.505</v>
      </c>
      <c r="AB332" s="20">
        <f t="shared" si="10"/>
        <v>0.16918442222999999</v>
      </c>
      <c r="AC332" s="20">
        <f t="shared" si="11"/>
        <v>1.4228757085949999</v>
      </c>
    </row>
    <row r="333" spans="1:29" x14ac:dyDescent="0.25">
      <c r="A333" s="18">
        <v>7</v>
      </c>
      <c r="B333" s="18">
        <v>328</v>
      </c>
      <c r="C333" s="18" t="s">
        <v>178</v>
      </c>
      <c r="D333" s="18" t="s">
        <v>179</v>
      </c>
      <c r="E333" s="18" t="s">
        <v>180</v>
      </c>
      <c r="F333" s="18" t="s">
        <v>157</v>
      </c>
      <c r="G333" s="18" t="s">
        <v>181</v>
      </c>
      <c r="H333" s="18">
        <v>45662</v>
      </c>
      <c r="I333" s="18">
        <v>45663</v>
      </c>
      <c r="J333" s="18">
        <v>45593</v>
      </c>
      <c r="K333" s="18">
        <v>6410</v>
      </c>
      <c r="L333" s="18">
        <v>6410</v>
      </c>
      <c r="M333" s="18" t="s">
        <v>159</v>
      </c>
      <c r="N333" s="18" t="s">
        <v>182</v>
      </c>
      <c r="O333" s="19">
        <v>6.1820821743699996</v>
      </c>
      <c r="P333" s="19">
        <v>2.5017999999999998</v>
      </c>
      <c r="Q333" s="18" t="s">
        <v>161</v>
      </c>
      <c r="R333" s="18" t="s">
        <v>162</v>
      </c>
      <c r="S333" s="18">
        <v>16</v>
      </c>
      <c r="T333" s="18">
        <v>60</v>
      </c>
      <c r="U333" s="18" t="s">
        <v>71</v>
      </c>
      <c r="V333" s="18" t="s">
        <v>74</v>
      </c>
      <c r="W333" s="18" t="s">
        <v>75</v>
      </c>
      <c r="X333" s="20">
        <v>0.41099999999999998</v>
      </c>
      <c r="Y333" s="20">
        <v>3.7010000000000001</v>
      </c>
      <c r="Z333" s="20">
        <v>0.47</v>
      </c>
      <c r="AA333" s="20">
        <v>0.505</v>
      </c>
      <c r="AB333" s="20">
        <f t="shared" si="10"/>
        <v>0.54496709399999999</v>
      </c>
      <c r="AC333" s="20">
        <f t="shared" si="11"/>
        <v>4.5832850909999996</v>
      </c>
    </row>
    <row r="334" spans="1:29" x14ac:dyDescent="0.25">
      <c r="A334" s="18">
        <v>7</v>
      </c>
      <c r="B334" s="18">
        <v>328</v>
      </c>
      <c r="C334" s="18" t="s">
        <v>178</v>
      </c>
      <c r="D334" s="18" t="s">
        <v>179</v>
      </c>
      <c r="E334" s="18" t="s">
        <v>180</v>
      </c>
      <c r="F334" s="18" t="s">
        <v>157</v>
      </c>
      <c r="G334" s="18" t="s">
        <v>181</v>
      </c>
      <c r="H334" s="18">
        <v>45663</v>
      </c>
      <c r="I334" s="18">
        <v>45664</v>
      </c>
      <c r="J334" s="18">
        <v>45594</v>
      </c>
      <c r="K334" s="18">
        <v>6410</v>
      </c>
      <c r="L334" s="18">
        <v>6410</v>
      </c>
      <c r="M334" s="18" t="s">
        <v>159</v>
      </c>
      <c r="N334" s="18" t="s">
        <v>182</v>
      </c>
      <c r="O334" s="19">
        <v>2.8122618936300001</v>
      </c>
      <c r="P334" s="19">
        <v>1.13808</v>
      </c>
      <c r="Q334" s="18" t="s">
        <v>161</v>
      </c>
      <c r="R334" s="18" t="s">
        <v>162</v>
      </c>
      <c r="S334" s="18">
        <v>16</v>
      </c>
      <c r="T334" s="18">
        <v>60</v>
      </c>
      <c r="U334" s="18" t="s">
        <v>71</v>
      </c>
      <c r="V334" s="18" t="s">
        <v>74</v>
      </c>
      <c r="W334" s="18" t="s">
        <v>75</v>
      </c>
      <c r="X334" s="20">
        <v>0.41099999999999998</v>
      </c>
      <c r="Y334" s="20">
        <v>3.7010000000000001</v>
      </c>
      <c r="Z334" s="20">
        <v>0.47</v>
      </c>
      <c r="AA334" s="20">
        <v>0.505</v>
      </c>
      <c r="AB334" s="20">
        <f t="shared" si="10"/>
        <v>0.24790796640000001</v>
      </c>
      <c r="AC334" s="20">
        <f t="shared" si="11"/>
        <v>2.0849568695999996</v>
      </c>
    </row>
    <row r="335" spans="1:29" x14ac:dyDescent="0.25">
      <c r="A335" s="18">
        <v>7</v>
      </c>
      <c r="B335" s="18">
        <v>328</v>
      </c>
      <c r="C335" s="18" t="s">
        <v>178</v>
      </c>
      <c r="D335" s="18" t="s">
        <v>179</v>
      </c>
      <c r="E335" s="18" t="s">
        <v>180</v>
      </c>
      <c r="F335" s="18" t="s">
        <v>157</v>
      </c>
      <c r="G335" s="18" t="s">
        <v>181</v>
      </c>
      <c r="H335" s="18">
        <v>45664</v>
      </c>
      <c r="I335" s="18">
        <v>45665</v>
      </c>
      <c r="J335" s="18">
        <v>45595</v>
      </c>
      <c r="K335" s="18">
        <v>6410</v>
      </c>
      <c r="L335" s="18">
        <v>6410</v>
      </c>
      <c r="M335" s="18" t="s">
        <v>159</v>
      </c>
      <c r="N335" s="18" t="s">
        <v>182</v>
      </c>
      <c r="O335" s="19">
        <v>1.86871585687</v>
      </c>
      <c r="P335" s="19">
        <v>0.75624199999999997</v>
      </c>
      <c r="Q335" s="18" t="s">
        <v>161</v>
      </c>
      <c r="R335" s="18" t="s">
        <v>162</v>
      </c>
      <c r="S335" s="18">
        <v>16</v>
      </c>
      <c r="T335" s="18">
        <v>60</v>
      </c>
      <c r="U335" s="18" t="s">
        <v>71</v>
      </c>
      <c r="V335" s="18" t="s">
        <v>74</v>
      </c>
      <c r="W335" s="18" t="s">
        <v>75</v>
      </c>
      <c r="X335" s="20">
        <v>0.41099999999999998</v>
      </c>
      <c r="Y335" s="20">
        <v>3.7010000000000001</v>
      </c>
      <c r="Z335" s="20">
        <v>0.47</v>
      </c>
      <c r="AA335" s="20">
        <v>0.505</v>
      </c>
      <c r="AB335" s="20">
        <f t="shared" si="10"/>
        <v>0.16473219486000001</v>
      </c>
      <c r="AC335" s="20">
        <f t="shared" si="11"/>
        <v>1.3854315627899998</v>
      </c>
    </row>
    <row r="336" spans="1:29" x14ac:dyDescent="0.25">
      <c r="A336" s="18">
        <v>7</v>
      </c>
      <c r="B336" s="18">
        <v>328</v>
      </c>
      <c r="C336" s="18" t="s">
        <v>178</v>
      </c>
      <c r="D336" s="18" t="s">
        <v>179</v>
      </c>
      <c r="E336" s="18" t="s">
        <v>180</v>
      </c>
      <c r="F336" s="18" t="s">
        <v>157</v>
      </c>
      <c r="G336" s="18" t="s">
        <v>181</v>
      </c>
      <c r="H336" s="18">
        <v>45665</v>
      </c>
      <c r="I336" s="18">
        <v>45666</v>
      </c>
      <c r="J336" s="18">
        <v>45596</v>
      </c>
      <c r="K336" s="18">
        <v>6410</v>
      </c>
      <c r="L336" s="18">
        <v>6410</v>
      </c>
      <c r="M336" s="18" t="s">
        <v>159</v>
      </c>
      <c r="N336" s="18" t="s">
        <v>182</v>
      </c>
      <c r="O336" s="19">
        <v>0.105665542534</v>
      </c>
      <c r="P336" s="19">
        <v>4.2761300000000002E-2</v>
      </c>
      <c r="Q336" s="18" t="s">
        <v>161</v>
      </c>
      <c r="R336" s="18" t="s">
        <v>162</v>
      </c>
      <c r="S336" s="18">
        <v>16</v>
      </c>
      <c r="T336" s="18">
        <v>60</v>
      </c>
      <c r="U336" s="18" t="s">
        <v>71</v>
      </c>
      <c r="V336" s="18" t="s">
        <v>74</v>
      </c>
      <c r="W336" s="18" t="s">
        <v>75</v>
      </c>
      <c r="X336" s="20">
        <v>0.41099999999999998</v>
      </c>
      <c r="Y336" s="20">
        <v>3.7010000000000001</v>
      </c>
      <c r="Z336" s="20">
        <v>0.47</v>
      </c>
      <c r="AA336" s="20">
        <v>0.505</v>
      </c>
      <c r="AB336" s="20">
        <f t="shared" si="10"/>
        <v>9.3146939790000015E-3</v>
      </c>
      <c r="AC336" s="20">
        <f t="shared" si="11"/>
        <v>7.83384877935E-2</v>
      </c>
    </row>
    <row r="337" spans="1:29" x14ac:dyDescent="0.25">
      <c r="A337" s="18">
        <v>7</v>
      </c>
      <c r="B337" s="18">
        <v>328</v>
      </c>
      <c r="C337" s="18" t="s">
        <v>178</v>
      </c>
      <c r="D337" s="18" t="s">
        <v>179</v>
      </c>
      <c r="E337" s="18" t="s">
        <v>180</v>
      </c>
      <c r="F337" s="18" t="s">
        <v>157</v>
      </c>
      <c r="G337" s="18" t="s">
        <v>181</v>
      </c>
      <c r="H337" s="18">
        <v>45667</v>
      </c>
      <c r="I337" s="18">
        <v>45668</v>
      </c>
      <c r="J337" s="18">
        <v>45598</v>
      </c>
      <c r="K337" s="18">
        <v>6410</v>
      </c>
      <c r="L337" s="18">
        <v>6410</v>
      </c>
      <c r="M337" s="18" t="s">
        <v>159</v>
      </c>
      <c r="N337" s="18" t="s">
        <v>182</v>
      </c>
      <c r="O337" s="19">
        <v>3.5162151658699998</v>
      </c>
      <c r="P337" s="19">
        <v>1.42296</v>
      </c>
      <c r="Q337" s="18" t="s">
        <v>161</v>
      </c>
      <c r="R337" s="18" t="s">
        <v>162</v>
      </c>
      <c r="S337" s="18">
        <v>16</v>
      </c>
      <c r="T337" s="18">
        <v>60</v>
      </c>
      <c r="U337" s="18" t="s">
        <v>71</v>
      </c>
      <c r="V337" s="18" t="s">
        <v>74</v>
      </c>
      <c r="W337" s="18" t="s">
        <v>75</v>
      </c>
      <c r="X337" s="20">
        <v>0.41099999999999998</v>
      </c>
      <c r="Y337" s="20">
        <v>3.7010000000000001</v>
      </c>
      <c r="Z337" s="20">
        <v>0.47</v>
      </c>
      <c r="AA337" s="20">
        <v>0.505</v>
      </c>
      <c r="AB337" s="20">
        <f t="shared" si="10"/>
        <v>0.30996337679999997</v>
      </c>
      <c r="AC337" s="20">
        <f t="shared" si="11"/>
        <v>2.6068556052000003</v>
      </c>
    </row>
    <row r="338" spans="1:29" x14ac:dyDescent="0.25">
      <c r="A338" s="18">
        <v>7</v>
      </c>
      <c r="B338" s="18">
        <v>328</v>
      </c>
      <c r="C338" s="18" t="s">
        <v>178</v>
      </c>
      <c r="D338" s="18" t="s">
        <v>179</v>
      </c>
      <c r="E338" s="18" t="s">
        <v>180</v>
      </c>
      <c r="F338" s="18" t="s">
        <v>157</v>
      </c>
      <c r="G338" s="18" t="s">
        <v>181</v>
      </c>
      <c r="H338" s="18">
        <v>45668</v>
      </c>
      <c r="I338" s="18">
        <v>45669</v>
      </c>
      <c r="J338" s="18">
        <v>45599</v>
      </c>
      <c r="K338" s="18">
        <v>6410</v>
      </c>
      <c r="L338" s="18">
        <v>6410</v>
      </c>
      <c r="M338" s="18" t="s">
        <v>159</v>
      </c>
      <c r="N338" s="18" t="s">
        <v>182</v>
      </c>
      <c r="O338" s="19">
        <v>2.9587965615599998</v>
      </c>
      <c r="P338" s="19">
        <v>1.1973800000000001</v>
      </c>
      <c r="Q338" s="18" t="s">
        <v>161</v>
      </c>
      <c r="R338" s="18" t="s">
        <v>162</v>
      </c>
      <c r="S338" s="18">
        <v>16</v>
      </c>
      <c r="T338" s="18">
        <v>60</v>
      </c>
      <c r="U338" s="18" t="s">
        <v>71</v>
      </c>
      <c r="V338" s="18" t="s">
        <v>74</v>
      </c>
      <c r="W338" s="18" t="s">
        <v>75</v>
      </c>
      <c r="X338" s="20">
        <v>0.41099999999999998</v>
      </c>
      <c r="Y338" s="20">
        <v>3.7010000000000001</v>
      </c>
      <c r="Z338" s="20">
        <v>0.47</v>
      </c>
      <c r="AA338" s="20">
        <v>0.505</v>
      </c>
      <c r="AB338" s="20">
        <f t="shared" si="10"/>
        <v>0.2608252854</v>
      </c>
      <c r="AC338" s="20">
        <f t="shared" si="11"/>
        <v>2.1935941731000002</v>
      </c>
    </row>
    <row r="339" spans="1:29" x14ac:dyDescent="0.25">
      <c r="A339" s="18">
        <v>7</v>
      </c>
      <c r="B339" s="18">
        <v>328</v>
      </c>
      <c r="C339" s="18" t="s">
        <v>178</v>
      </c>
      <c r="D339" s="18" t="s">
        <v>179</v>
      </c>
      <c r="E339" s="18" t="s">
        <v>180</v>
      </c>
      <c r="F339" s="18" t="s">
        <v>157</v>
      </c>
      <c r="G339" s="18" t="s">
        <v>181</v>
      </c>
      <c r="H339" s="18">
        <v>45669</v>
      </c>
      <c r="I339" s="18">
        <v>45670</v>
      </c>
      <c r="J339" s="18">
        <v>45600</v>
      </c>
      <c r="K339" s="18">
        <v>6410</v>
      </c>
      <c r="L339" s="18">
        <v>6410</v>
      </c>
      <c r="M339" s="18" t="s">
        <v>159</v>
      </c>
      <c r="N339" s="18" t="s">
        <v>182</v>
      </c>
      <c r="O339" s="19">
        <v>6.1686086366600001</v>
      </c>
      <c r="P339" s="19">
        <v>2.4963500000000001</v>
      </c>
      <c r="Q339" s="18" t="s">
        <v>161</v>
      </c>
      <c r="R339" s="18" t="s">
        <v>162</v>
      </c>
      <c r="S339" s="18">
        <v>16</v>
      </c>
      <c r="T339" s="18">
        <v>60</v>
      </c>
      <c r="U339" s="18" t="s">
        <v>71</v>
      </c>
      <c r="V339" s="18" t="s">
        <v>74</v>
      </c>
      <c r="W339" s="18" t="s">
        <v>75</v>
      </c>
      <c r="X339" s="20">
        <v>0.41099999999999998</v>
      </c>
      <c r="Y339" s="20">
        <v>3.7010000000000001</v>
      </c>
      <c r="Z339" s="20">
        <v>0.47</v>
      </c>
      <c r="AA339" s="20">
        <v>0.505</v>
      </c>
      <c r="AB339" s="20">
        <f t="shared" si="10"/>
        <v>0.54377992050000001</v>
      </c>
      <c r="AC339" s="20">
        <f t="shared" si="11"/>
        <v>4.5733007182500005</v>
      </c>
    </row>
    <row r="340" spans="1:29" x14ac:dyDescent="0.25">
      <c r="A340" s="18">
        <v>7</v>
      </c>
      <c r="B340" s="18">
        <v>328</v>
      </c>
      <c r="C340" s="18" t="s">
        <v>178</v>
      </c>
      <c r="D340" s="18" t="s">
        <v>179</v>
      </c>
      <c r="E340" s="18" t="s">
        <v>180</v>
      </c>
      <c r="F340" s="18" t="s">
        <v>157</v>
      </c>
      <c r="G340" s="18" t="s">
        <v>181</v>
      </c>
      <c r="H340" s="18">
        <v>45671</v>
      </c>
      <c r="I340" s="18">
        <v>45672</v>
      </c>
      <c r="J340" s="18">
        <v>45602</v>
      </c>
      <c r="K340" s="18">
        <v>6410</v>
      </c>
      <c r="L340" s="18">
        <v>6410</v>
      </c>
      <c r="M340" s="18" t="s">
        <v>159</v>
      </c>
      <c r="N340" s="18" t="s">
        <v>182</v>
      </c>
      <c r="O340" s="19">
        <v>3.0856914686599999</v>
      </c>
      <c r="P340" s="19">
        <v>1.24874</v>
      </c>
      <c r="Q340" s="18" t="s">
        <v>161</v>
      </c>
      <c r="R340" s="18" t="s">
        <v>162</v>
      </c>
      <c r="S340" s="18">
        <v>16</v>
      </c>
      <c r="T340" s="18">
        <v>60</v>
      </c>
      <c r="U340" s="18" t="s">
        <v>71</v>
      </c>
      <c r="V340" s="18" t="s">
        <v>74</v>
      </c>
      <c r="W340" s="18" t="s">
        <v>75</v>
      </c>
      <c r="X340" s="20">
        <v>0.41099999999999998</v>
      </c>
      <c r="Y340" s="20">
        <v>3.7010000000000001</v>
      </c>
      <c r="Z340" s="20">
        <v>0.47</v>
      </c>
      <c r="AA340" s="20">
        <v>0.505</v>
      </c>
      <c r="AB340" s="20">
        <f t="shared" si="10"/>
        <v>0.2720130342</v>
      </c>
      <c r="AC340" s="20">
        <f t="shared" si="11"/>
        <v>2.2876854362999999</v>
      </c>
    </row>
    <row r="341" spans="1:29" x14ac:dyDescent="0.25">
      <c r="A341" s="18">
        <v>7</v>
      </c>
      <c r="B341" s="18">
        <v>328</v>
      </c>
      <c r="C341" s="18" t="s">
        <v>178</v>
      </c>
      <c r="D341" s="18" t="s">
        <v>179</v>
      </c>
      <c r="E341" s="18" t="s">
        <v>180</v>
      </c>
      <c r="F341" s="18" t="s">
        <v>157</v>
      </c>
      <c r="G341" s="18" t="s">
        <v>181</v>
      </c>
      <c r="H341" s="18">
        <v>45672</v>
      </c>
      <c r="I341" s="18">
        <v>45673</v>
      </c>
      <c r="J341" s="18">
        <v>45603</v>
      </c>
      <c r="K341" s="18">
        <v>6410</v>
      </c>
      <c r="L341" s="18">
        <v>6410</v>
      </c>
      <c r="M341" s="18" t="s">
        <v>159</v>
      </c>
      <c r="N341" s="18" t="s">
        <v>182</v>
      </c>
      <c r="O341" s="19">
        <v>3.2821482870200001</v>
      </c>
      <c r="P341" s="19">
        <v>1.3282400000000001</v>
      </c>
      <c r="Q341" s="18" t="s">
        <v>161</v>
      </c>
      <c r="R341" s="18" t="s">
        <v>162</v>
      </c>
      <c r="S341" s="18">
        <v>16</v>
      </c>
      <c r="T341" s="18">
        <v>60</v>
      </c>
      <c r="U341" s="18" t="s">
        <v>71</v>
      </c>
      <c r="V341" s="18" t="s">
        <v>74</v>
      </c>
      <c r="W341" s="18" t="s">
        <v>75</v>
      </c>
      <c r="X341" s="20">
        <v>0.41099999999999998</v>
      </c>
      <c r="Y341" s="20">
        <v>3.7010000000000001</v>
      </c>
      <c r="Z341" s="20">
        <v>0.47</v>
      </c>
      <c r="AA341" s="20">
        <v>0.505</v>
      </c>
      <c r="AB341" s="20">
        <f t="shared" si="10"/>
        <v>0.28933051920000002</v>
      </c>
      <c r="AC341" s="20">
        <f t="shared" si="11"/>
        <v>2.4333290388000002</v>
      </c>
    </row>
    <row r="342" spans="1:29" x14ac:dyDescent="0.25">
      <c r="A342" s="18">
        <v>7</v>
      </c>
      <c r="B342" s="18">
        <v>328</v>
      </c>
      <c r="C342" s="18" t="s">
        <v>178</v>
      </c>
      <c r="D342" s="18" t="s">
        <v>179</v>
      </c>
      <c r="E342" s="18" t="s">
        <v>180</v>
      </c>
      <c r="F342" s="18" t="s">
        <v>157</v>
      </c>
      <c r="G342" s="18" t="s">
        <v>181</v>
      </c>
      <c r="H342" s="18">
        <v>45673</v>
      </c>
      <c r="I342" s="18">
        <v>45674</v>
      </c>
      <c r="J342" s="18">
        <v>45604</v>
      </c>
      <c r="K342" s="18">
        <v>6410</v>
      </c>
      <c r="L342" s="18">
        <v>6410</v>
      </c>
      <c r="M342" s="18" t="s">
        <v>159</v>
      </c>
      <c r="N342" s="18" t="s">
        <v>182</v>
      </c>
      <c r="O342" s="19">
        <v>8.1195533699099993</v>
      </c>
      <c r="P342" s="19">
        <v>3.2858700000000001</v>
      </c>
      <c r="Q342" s="18" t="s">
        <v>161</v>
      </c>
      <c r="R342" s="18" t="s">
        <v>162</v>
      </c>
      <c r="S342" s="18">
        <v>16</v>
      </c>
      <c r="T342" s="18">
        <v>60</v>
      </c>
      <c r="U342" s="18" t="s">
        <v>71</v>
      </c>
      <c r="V342" s="18" t="s">
        <v>74</v>
      </c>
      <c r="W342" s="18" t="s">
        <v>75</v>
      </c>
      <c r="X342" s="20">
        <v>0.41099999999999998</v>
      </c>
      <c r="Y342" s="20">
        <v>3.7010000000000001</v>
      </c>
      <c r="Z342" s="20">
        <v>0.47</v>
      </c>
      <c r="AA342" s="20">
        <v>0.505</v>
      </c>
      <c r="AB342" s="20">
        <f t="shared" si="10"/>
        <v>0.71576106210000001</v>
      </c>
      <c r="AC342" s="20">
        <f t="shared" si="11"/>
        <v>6.0196974106500001</v>
      </c>
    </row>
    <row r="343" spans="1:29" x14ac:dyDescent="0.25">
      <c r="A343" s="18">
        <v>7</v>
      </c>
      <c r="B343" s="18">
        <v>328</v>
      </c>
      <c r="C343" s="18" t="s">
        <v>178</v>
      </c>
      <c r="D343" s="18" t="s">
        <v>179</v>
      </c>
      <c r="E343" s="18" t="s">
        <v>180</v>
      </c>
      <c r="F343" s="18" t="s">
        <v>157</v>
      </c>
      <c r="G343" s="18" t="s">
        <v>181</v>
      </c>
      <c r="H343" s="18">
        <v>45674</v>
      </c>
      <c r="I343" s="18">
        <v>45675</v>
      </c>
      <c r="J343" s="18">
        <v>45605</v>
      </c>
      <c r="K343" s="18">
        <v>6410</v>
      </c>
      <c r="L343" s="18">
        <v>6410</v>
      </c>
      <c r="M343" s="18" t="s">
        <v>159</v>
      </c>
      <c r="N343" s="18" t="s">
        <v>182</v>
      </c>
      <c r="O343" s="19">
        <v>2.0990305808900001</v>
      </c>
      <c r="P343" s="19">
        <v>0.84944799999999998</v>
      </c>
      <c r="Q343" s="18" t="s">
        <v>161</v>
      </c>
      <c r="R343" s="18" t="s">
        <v>162</v>
      </c>
      <c r="S343" s="18">
        <v>16</v>
      </c>
      <c r="T343" s="18">
        <v>60</v>
      </c>
      <c r="U343" s="18" t="s">
        <v>71</v>
      </c>
      <c r="V343" s="18" t="s">
        <v>74</v>
      </c>
      <c r="W343" s="18" t="s">
        <v>75</v>
      </c>
      <c r="X343" s="20">
        <v>0.41099999999999998</v>
      </c>
      <c r="Y343" s="20">
        <v>3.7010000000000001</v>
      </c>
      <c r="Z343" s="20">
        <v>0.47</v>
      </c>
      <c r="AA343" s="20">
        <v>0.505</v>
      </c>
      <c r="AB343" s="20">
        <f t="shared" si="10"/>
        <v>0.18503525783999999</v>
      </c>
      <c r="AC343" s="20">
        <f t="shared" si="11"/>
        <v>1.5561844887599998</v>
      </c>
    </row>
    <row r="344" spans="1:29" x14ac:dyDescent="0.25">
      <c r="A344" s="18">
        <v>7</v>
      </c>
      <c r="B344" s="18">
        <v>328</v>
      </c>
      <c r="C344" s="18" t="s">
        <v>178</v>
      </c>
      <c r="D344" s="18" t="s">
        <v>179</v>
      </c>
      <c r="E344" s="18" t="s">
        <v>180</v>
      </c>
      <c r="F344" s="18" t="s">
        <v>157</v>
      </c>
      <c r="G344" s="18" t="s">
        <v>181</v>
      </c>
      <c r="H344" s="18">
        <v>45675</v>
      </c>
      <c r="I344" s="18">
        <v>45676</v>
      </c>
      <c r="J344" s="18">
        <v>45606</v>
      </c>
      <c r="K344" s="18">
        <v>6410</v>
      </c>
      <c r="L344" s="18">
        <v>6410</v>
      </c>
      <c r="M344" s="18" t="s">
        <v>159</v>
      </c>
      <c r="N344" s="18" t="s">
        <v>182</v>
      </c>
      <c r="O344" s="19">
        <v>3.15016178143</v>
      </c>
      <c r="P344" s="19">
        <v>1.2748299999999999</v>
      </c>
      <c r="Q344" s="18" t="s">
        <v>161</v>
      </c>
      <c r="R344" s="18" t="s">
        <v>162</v>
      </c>
      <c r="S344" s="18">
        <v>16</v>
      </c>
      <c r="T344" s="18">
        <v>60</v>
      </c>
      <c r="U344" s="18" t="s">
        <v>71</v>
      </c>
      <c r="V344" s="18" t="s">
        <v>74</v>
      </c>
      <c r="W344" s="18" t="s">
        <v>75</v>
      </c>
      <c r="X344" s="20">
        <v>0.41099999999999998</v>
      </c>
      <c r="Y344" s="20">
        <v>3.7010000000000001</v>
      </c>
      <c r="Z344" s="20">
        <v>0.47</v>
      </c>
      <c r="AA344" s="20">
        <v>0.505</v>
      </c>
      <c r="AB344" s="20">
        <f t="shared" si="10"/>
        <v>0.27769621889999996</v>
      </c>
      <c r="AC344" s="20">
        <f t="shared" si="11"/>
        <v>2.3354821858500001</v>
      </c>
    </row>
    <row r="345" spans="1:29" x14ac:dyDescent="0.25">
      <c r="A345" s="18">
        <v>7</v>
      </c>
      <c r="B345" s="18">
        <v>328</v>
      </c>
      <c r="C345" s="18" t="s">
        <v>178</v>
      </c>
      <c r="D345" s="18" t="s">
        <v>179</v>
      </c>
      <c r="E345" s="18" t="s">
        <v>180</v>
      </c>
      <c r="F345" s="18" t="s">
        <v>157</v>
      </c>
      <c r="G345" s="18" t="s">
        <v>181</v>
      </c>
      <c r="H345" s="18">
        <v>45680</v>
      </c>
      <c r="I345" s="18">
        <v>45681</v>
      </c>
      <c r="J345" s="18">
        <v>45611</v>
      </c>
      <c r="K345" s="18">
        <v>6410</v>
      </c>
      <c r="L345" s="18">
        <v>6410</v>
      </c>
      <c r="M345" s="18" t="s">
        <v>159</v>
      </c>
      <c r="N345" s="18" t="s">
        <v>182</v>
      </c>
      <c r="O345" s="19">
        <v>1.79975998411</v>
      </c>
      <c r="P345" s="19">
        <v>0.72833700000000001</v>
      </c>
      <c r="Q345" s="18" t="s">
        <v>161</v>
      </c>
      <c r="R345" s="18" t="s">
        <v>162</v>
      </c>
      <c r="S345" s="18">
        <v>16</v>
      </c>
      <c r="T345" s="18">
        <v>60</v>
      </c>
      <c r="U345" s="18" t="s">
        <v>71</v>
      </c>
      <c r="V345" s="18" t="s">
        <v>74</v>
      </c>
      <c r="W345" s="18" t="s">
        <v>75</v>
      </c>
      <c r="X345" s="20">
        <v>0.41099999999999998</v>
      </c>
      <c r="Y345" s="20">
        <v>3.7010000000000001</v>
      </c>
      <c r="Z345" s="20">
        <v>0.47</v>
      </c>
      <c r="AA345" s="20">
        <v>0.505</v>
      </c>
      <c r="AB345" s="20">
        <f t="shared" si="10"/>
        <v>0.15865364871000001</v>
      </c>
      <c r="AC345" s="20">
        <f t="shared" si="11"/>
        <v>1.3343097423149999</v>
      </c>
    </row>
    <row r="346" spans="1:29" x14ac:dyDescent="0.25">
      <c r="A346" s="18">
        <v>7</v>
      </c>
      <c r="B346" s="18">
        <v>328</v>
      </c>
      <c r="C346" s="18" t="s">
        <v>178</v>
      </c>
      <c r="D346" s="18" t="s">
        <v>179</v>
      </c>
      <c r="E346" s="18" t="s">
        <v>180</v>
      </c>
      <c r="F346" s="18" t="s">
        <v>157</v>
      </c>
      <c r="G346" s="18" t="s">
        <v>181</v>
      </c>
      <c r="H346" s="18">
        <v>45681</v>
      </c>
      <c r="I346" s="18">
        <v>45682</v>
      </c>
      <c r="J346" s="18">
        <v>45612</v>
      </c>
      <c r="K346" s="18">
        <v>6410</v>
      </c>
      <c r="L346" s="18">
        <v>6410</v>
      </c>
      <c r="M346" s="18" t="s">
        <v>159</v>
      </c>
      <c r="N346" s="18" t="s">
        <v>182</v>
      </c>
      <c r="O346" s="19">
        <v>3.4726893272499999</v>
      </c>
      <c r="P346" s="19">
        <v>1.4053500000000001</v>
      </c>
      <c r="Q346" s="18" t="s">
        <v>161</v>
      </c>
      <c r="R346" s="18" t="s">
        <v>162</v>
      </c>
      <c r="S346" s="18">
        <v>16</v>
      </c>
      <c r="T346" s="18">
        <v>60</v>
      </c>
      <c r="U346" s="18" t="s">
        <v>71</v>
      </c>
      <c r="V346" s="18" t="s">
        <v>74</v>
      </c>
      <c r="W346" s="18" t="s">
        <v>75</v>
      </c>
      <c r="X346" s="20">
        <v>0.41099999999999998</v>
      </c>
      <c r="Y346" s="20">
        <v>3.7010000000000001</v>
      </c>
      <c r="Z346" s="20">
        <v>0.47</v>
      </c>
      <c r="AA346" s="20">
        <v>0.505</v>
      </c>
      <c r="AB346" s="20">
        <f t="shared" si="10"/>
        <v>0.30612739050000004</v>
      </c>
      <c r="AC346" s="20">
        <f t="shared" si="11"/>
        <v>2.5745941732500004</v>
      </c>
    </row>
    <row r="347" spans="1:29" x14ac:dyDescent="0.25">
      <c r="A347" s="18">
        <v>7</v>
      </c>
      <c r="B347" s="18">
        <v>328</v>
      </c>
      <c r="C347" s="18" t="s">
        <v>178</v>
      </c>
      <c r="D347" s="18" t="s">
        <v>179</v>
      </c>
      <c r="E347" s="18" t="s">
        <v>180</v>
      </c>
      <c r="F347" s="18" t="s">
        <v>157</v>
      </c>
      <c r="G347" s="18" t="s">
        <v>181</v>
      </c>
      <c r="H347" s="18">
        <v>45682</v>
      </c>
      <c r="I347" s="18">
        <v>45683</v>
      </c>
      <c r="J347" s="18">
        <v>45613</v>
      </c>
      <c r="K347" s="18">
        <v>6410</v>
      </c>
      <c r="L347" s="18">
        <v>6410</v>
      </c>
      <c r="M347" s="18" t="s">
        <v>159</v>
      </c>
      <c r="N347" s="18" t="s">
        <v>182</v>
      </c>
      <c r="O347" s="19">
        <v>1.56687933614</v>
      </c>
      <c r="P347" s="19">
        <v>0.63409400000000005</v>
      </c>
      <c r="Q347" s="18" t="s">
        <v>161</v>
      </c>
      <c r="R347" s="18" t="s">
        <v>162</v>
      </c>
      <c r="S347" s="18">
        <v>16</v>
      </c>
      <c r="T347" s="18">
        <v>60</v>
      </c>
      <c r="U347" s="18" t="s">
        <v>71</v>
      </c>
      <c r="V347" s="18" t="s">
        <v>74</v>
      </c>
      <c r="W347" s="18" t="s">
        <v>75</v>
      </c>
      <c r="X347" s="20">
        <v>0.41099999999999998</v>
      </c>
      <c r="Y347" s="20">
        <v>3.7010000000000001</v>
      </c>
      <c r="Z347" s="20">
        <v>0.47</v>
      </c>
      <c r="AA347" s="20">
        <v>0.505</v>
      </c>
      <c r="AB347" s="20">
        <f t="shared" si="10"/>
        <v>0.13812469602000002</v>
      </c>
      <c r="AC347" s="20">
        <f t="shared" si="11"/>
        <v>1.1616570375300002</v>
      </c>
    </row>
    <row r="348" spans="1:29" x14ac:dyDescent="0.25">
      <c r="A348" s="18">
        <v>7</v>
      </c>
      <c r="B348" s="18">
        <v>328</v>
      </c>
      <c r="C348" s="18" t="s">
        <v>178</v>
      </c>
      <c r="D348" s="18" t="s">
        <v>179</v>
      </c>
      <c r="E348" s="18" t="s">
        <v>180</v>
      </c>
      <c r="F348" s="18" t="s">
        <v>157</v>
      </c>
      <c r="G348" s="18" t="s">
        <v>181</v>
      </c>
      <c r="H348" s="18">
        <v>45683</v>
      </c>
      <c r="I348" s="18">
        <v>45684</v>
      </c>
      <c r="J348" s="18">
        <v>45614</v>
      </c>
      <c r="K348" s="18">
        <v>6410</v>
      </c>
      <c r="L348" s="18">
        <v>6410</v>
      </c>
      <c r="M348" s="18" t="s">
        <v>159</v>
      </c>
      <c r="N348" s="18" t="s">
        <v>182</v>
      </c>
      <c r="O348" s="19">
        <v>3.86153951479</v>
      </c>
      <c r="P348" s="19">
        <v>1.56271</v>
      </c>
      <c r="Q348" s="18" t="s">
        <v>161</v>
      </c>
      <c r="R348" s="18" t="s">
        <v>162</v>
      </c>
      <c r="S348" s="18">
        <v>16</v>
      </c>
      <c r="T348" s="18">
        <v>60</v>
      </c>
      <c r="U348" s="18" t="s">
        <v>71</v>
      </c>
      <c r="V348" s="18" t="s">
        <v>74</v>
      </c>
      <c r="W348" s="18" t="s">
        <v>75</v>
      </c>
      <c r="X348" s="20">
        <v>0.41099999999999998</v>
      </c>
      <c r="Y348" s="20">
        <v>3.7010000000000001</v>
      </c>
      <c r="Z348" s="20">
        <v>0.47</v>
      </c>
      <c r="AA348" s="20">
        <v>0.505</v>
      </c>
      <c r="AB348" s="20">
        <f t="shared" si="10"/>
        <v>0.3404051193</v>
      </c>
      <c r="AC348" s="20">
        <f t="shared" si="11"/>
        <v>2.8628769064499999</v>
      </c>
    </row>
    <row r="349" spans="1:29" x14ac:dyDescent="0.25">
      <c r="A349" s="18">
        <v>7</v>
      </c>
      <c r="B349" s="18">
        <v>328</v>
      </c>
      <c r="C349" s="18" t="s">
        <v>178</v>
      </c>
      <c r="D349" s="18" t="s">
        <v>179</v>
      </c>
      <c r="E349" s="18" t="s">
        <v>180</v>
      </c>
      <c r="F349" s="18" t="s">
        <v>157</v>
      </c>
      <c r="G349" s="18" t="s">
        <v>181</v>
      </c>
      <c r="H349" s="18">
        <v>45685</v>
      </c>
      <c r="I349" s="18">
        <v>45686</v>
      </c>
      <c r="J349" s="18">
        <v>45616</v>
      </c>
      <c r="K349" s="18">
        <v>6410</v>
      </c>
      <c r="L349" s="18">
        <v>6410</v>
      </c>
      <c r="M349" s="18" t="s">
        <v>159</v>
      </c>
      <c r="N349" s="18" t="s">
        <v>182</v>
      </c>
      <c r="O349" s="19">
        <v>4.9273689267199998</v>
      </c>
      <c r="P349" s="19">
        <v>1.99404</v>
      </c>
      <c r="Q349" s="18" t="s">
        <v>161</v>
      </c>
      <c r="R349" s="18" t="s">
        <v>162</v>
      </c>
      <c r="S349" s="18">
        <v>16</v>
      </c>
      <c r="T349" s="18">
        <v>60</v>
      </c>
      <c r="U349" s="18" t="s">
        <v>71</v>
      </c>
      <c r="V349" s="18" t="s">
        <v>74</v>
      </c>
      <c r="W349" s="18" t="s">
        <v>75</v>
      </c>
      <c r="X349" s="20">
        <v>0.41099999999999998</v>
      </c>
      <c r="Y349" s="20">
        <v>3.7010000000000001</v>
      </c>
      <c r="Z349" s="20">
        <v>0.47</v>
      </c>
      <c r="AA349" s="20">
        <v>0.505</v>
      </c>
      <c r="AB349" s="20">
        <f t="shared" si="10"/>
        <v>0.43436173320000004</v>
      </c>
      <c r="AC349" s="20">
        <f t="shared" si="11"/>
        <v>3.6530713098000001</v>
      </c>
    </row>
    <row r="350" spans="1:29" x14ac:dyDescent="0.25">
      <c r="A350" s="18">
        <v>7</v>
      </c>
      <c r="B350" s="18">
        <v>328</v>
      </c>
      <c r="C350" s="18" t="s">
        <v>178</v>
      </c>
      <c r="D350" s="18" t="s">
        <v>179</v>
      </c>
      <c r="E350" s="18" t="s">
        <v>180</v>
      </c>
      <c r="F350" s="18" t="s">
        <v>157</v>
      </c>
      <c r="G350" s="18" t="s">
        <v>181</v>
      </c>
      <c r="H350" s="18">
        <v>45686</v>
      </c>
      <c r="I350" s="18">
        <v>45687</v>
      </c>
      <c r="J350" s="18">
        <v>45617</v>
      </c>
      <c r="K350" s="18">
        <v>6410</v>
      </c>
      <c r="L350" s="18">
        <v>6410</v>
      </c>
      <c r="M350" s="18" t="s">
        <v>159</v>
      </c>
      <c r="N350" s="18" t="s">
        <v>182</v>
      </c>
      <c r="O350" s="19">
        <v>6.9607966282199998</v>
      </c>
      <c r="P350" s="19">
        <v>2.8169300000000002</v>
      </c>
      <c r="Q350" s="18" t="s">
        <v>161</v>
      </c>
      <c r="R350" s="18" t="s">
        <v>162</v>
      </c>
      <c r="S350" s="18">
        <v>16</v>
      </c>
      <c r="T350" s="18">
        <v>60</v>
      </c>
      <c r="U350" s="18" t="s">
        <v>71</v>
      </c>
      <c r="V350" s="18" t="s">
        <v>74</v>
      </c>
      <c r="W350" s="18" t="s">
        <v>75</v>
      </c>
      <c r="X350" s="20">
        <v>0.41099999999999998</v>
      </c>
      <c r="Y350" s="20">
        <v>3.7010000000000001</v>
      </c>
      <c r="Z350" s="20">
        <v>0.47</v>
      </c>
      <c r="AA350" s="20">
        <v>0.505</v>
      </c>
      <c r="AB350" s="20">
        <f t="shared" si="10"/>
        <v>0.61361186190000006</v>
      </c>
      <c r="AC350" s="20">
        <f t="shared" si="11"/>
        <v>5.1606016753499997</v>
      </c>
    </row>
    <row r="351" spans="1:29" x14ac:dyDescent="0.25">
      <c r="A351" s="18">
        <v>7</v>
      </c>
      <c r="B351" s="18">
        <v>328</v>
      </c>
      <c r="C351" s="18" t="s">
        <v>178</v>
      </c>
      <c r="D351" s="18" t="s">
        <v>179</v>
      </c>
      <c r="E351" s="18" t="s">
        <v>180</v>
      </c>
      <c r="F351" s="18" t="s">
        <v>157</v>
      </c>
      <c r="G351" s="18" t="s">
        <v>181</v>
      </c>
      <c r="H351" s="18">
        <v>45687</v>
      </c>
      <c r="I351" s="18">
        <v>45688</v>
      </c>
      <c r="J351" s="18">
        <v>45618</v>
      </c>
      <c r="K351" s="18">
        <v>6410</v>
      </c>
      <c r="L351" s="18">
        <v>6410</v>
      </c>
      <c r="M351" s="18" t="s">
        <v>159</v>
      </c>
      <c r="N351" s="18" t="s">
        <v>182</v>
      </c>
      <c r="O351" s="19">
        <v>2.64261993586</v>
      </c>
      <c r="P351" s="19">
        <v>1.0694300000000001</v>
      </c>
      <c r="Q351" s="18" t="s">
        <v>161</v>
      </c>
      <c r="R351" s="18" t="s">
        <v>162</v>
      </c>
      <c r="S351" s="18">
        <v>16</v>
      </c>
      <c r="T351" s="18">
        <v>60</v>
      </c>
      <c r="U351" s="18" t="s">
        <v>71</v>
      </c>
      <c r="V351" s="18" t="s">
        <v>74</v>
      </c>
      <c r="W351" s="18" t="s">
        <v>75</v>
      </c>
      <c r="X351" s="20">
        <v>0.41099999999999998</v>
      </c>
      <c r="Y351" s="20">
        <v>3.7010000000000001</v>
      </c>
      <c r="Z351" s="20">
        <v>0.47</v>
      </c>
      <c r="AA351" s="20">
        <v>0.505</v>
      </c>
      <c r="AB351" s="20">
        <f t="shared" si="10"/>
        <v>0.23295393690000002</v>
      </c>
      <c r="AC351" s="20">
        <f t="shared" si="11"/>
        <v>1.9591904128500002</v>
      </c>
    </row>
    <row r="352" spans="1:29" x14ac:dyDescent="0.25">
      <c r="A352" s="18">
        <v>7</v>
      </c>
      <c r="B352" s="18">
        <v>328</v>
      </c>
      <c r="C352" s="18" t="s">
        <v>178</v>
      </c>
      <c r="D352" s="18" t="s">
        <v>179</v>
      </c>
      <c r="E352" s="18" t="s">
        <v>180</v>
      </c>
      <c r="F352" s="18" t="s">
        <v>157</v>
      </c>
      <c r="G352" s="18" t="s">
        <v>181</v>
      </c>
      <c r="H352" s="18">
        <v>45689</v>
      </c>
      <c r="I352" s="18">
        <v>45690</v>
      </c>
      <c r="J352" s="18">
        <v>45620</v>
      </c>
      <c r="K352" s="18">
        <v>6410</v>
      </c>
      <c r="L352" s="18">
        <v>6410</v>
      </c>
      <c r="M352" s="18" t="s">
        <v>159</v>
      </c>
      <c r="N352" s="18" t="s">
        <v>182</v>
      </c>
      <c r="O352" s="19">
        <v>3.8148091797900001</v>
      </c>
      <c r="P352" s="19">
        <v>1.5438000000000001</v>
      </c>
      <c r="Q352" s="18" t="s">
        <v>161</v>
      </c>
      <c r="R352" s="18" t="s">
        <v>162</v>
      </c>
      <c r="S352" s="18">
        <v>16</v>
      </c>
      <c r="T352" s="18">
        <v>60</v>
      </c>
      <c r="U352" s="18" t="s">
        <v>71</v>
      </c>
      <c r="V352" s="18" t="s">
        <v>74</v>
      </c>
      <c r="W352" s="18" t="s">
        <v>75</v>
      </c>
      <c r="X352" s="20">
        <v>0.41099999999999998</v>
      </c>
      <c r="Y352" s="20">
        <v>3.7010000000000001</v>
      </c>
      <c r="Z352" s="20">
        <v>0.47</v>
      </c>
      <c r="AA352" s="20">
        <v>0.505</v>
      </c>
      <c r="AB352" s="20">
        <f t="shared" si="10"/>
        <v>0.336285954</v>
      </c>
      <c r="AC352" s="20">
        <f t="shared" si="11"/>
        <v>2.8282338810000001</v>
      </c>
    </row>
    <row r="353" spans="1:29" x14ac:dyDescent="0.25">
      <c r="A353" s="18">
        <v>7</v>
      </c>
      <c r="B353" s="18">
        <v>328</v>
      </c>
      <c r="C353" s="18" t="s">
        <v>178</v>
      </c>
      <c r="D353" s="18" t="s">
        <v>179</v>
      </c>
      <c r="E353" s="18" t="s">
        <v>180</v>
      </c>
      <c r="F353" s="18" t="s">
        <v>157</v>
      </c>
      <c r="G353" s="18" t="s">
        <v>181</v>
      </c>
      <c r="H353" s="18">
        <v>45692</v>
      </c>
      <c r="I353" s="18">
        <v>45693</v>
      </c>
      <c r="J353" s="18">
        <v>45623</v>
      </c>
      <c r="K353" s="18">
        <v>6410</v>
      </c>
      <c r="L353" s="18">
        <v>6410</v>
      </c>
      <c r="M353" s="18" t="s">
        <v>159</v>
      </c>
      <c r="N353" s="18" t="s">
        <v>182</v>
      </c>
      <c r="O353" s="19">
        <v>1.3887158102199999</v>
      </c>
      <c r="P353" s="19">
        <v>0.56199299999999996</v>
      </c>
      <c r="Q353" s="18" t="s">
        <v>161</v>
      </c>
      <c r="R353" s="18" t="s">
        <v>162</v>
      </c>
      <c r="S353" s="18">
        <v>16</v>
      </c>
      <c r="T353" s="18">
        <v>60</v>
      </c>
      <c r="U353" s="18" t="s">
        <v>71</v>
      </c>
      <c r="V353" s="18" t="s">
        <v>74</v>
      </c>
      <c r="W353" s="18" t="s">
        <v>75</v>
      </c>
      <c r="X353" s="20">
        <v>0.41099999999999998</v>
      </c>
      <c r="Y353" s="20">
        <v>3.7010000000000001</v>
      </c>
      <c r="Z353" s="20">
        <v>0.47</v>
      </c>
      <c r="AA353" s="20">
        <v>0.505</v>
      </c>
      <c r="AB353" s="20">
        <f t="shared" si="10"/>
        <v>0.12241893518999999</v>
      </c>
      <c r="AC353" s="20">
        <f t="shared" si="11"/>
        <v>1.0295683660349999</v>
      </c>
    </row>
    <row r="354" spans="1:29" x14ac:dyDescent="0.25">
      <c r="A354" s="18">
        <v>7</v>
      </c>
      <c r="B354" s="18">
        <v>328</v>
      </c>
      <c r="C354" s="18" t="s">
        <v>178</v>
      </c>
      <c r="D354" s="18" t="s">
        <v>179</v>
      </c>
      <c r="E354" s="18" t="s">
        <v>180</v>
      </c>
      <c r="F354" s="18" t="s">
        <v>157</v>
      </c>
      <c r="G354" s="18" t="s">
        <v>181</v>
      </c>
      <c r="H354" s="18">
        <v>50961</v>
      </c>
      <c r="I354" s="18">
        <v>50962</v>
      </c>
      <c r="J354" s="18">
        <v>50962</v>
      </c>
      <c r="K354" s="18">
        <v>6430</v>
      </c>
      <c r="L354" s="18">
        <v>6430</v>
      </c>
      <c r="M354" s="18" t="s">
        <v>159</v>
      </c>
      <c r="N354" s="18" t="s">
        <v>182</v>
      </c>
      <c r="O354" s="19">
        <v>8.5683897267100004</v>
      </c>
      <c r="P354" s="19">
        <v>3.4674999999999998</v>
      </c>
      <c r="Q354" s="18" t="s">
        <v>161</v>
      </c>
      <c r="R354" s="18" t="s">
        <v>162</v>
      </c>
      <c r="S354" s="18">
        <v>16</v>
      </c>
      <c r="T354" s="18">
        <v>60</v>
      </c>
      <c r="U354" s="18" t="s">
        <v>71</v>
      </c>
      <c r="V354" s="18" t="s">
        <v>76</v>
      </c>
      <c r="W354" s="18" t="s">
        <v>75</v>
      </c>
      <c r="X354" s="20">
        <v>0.41099999999999998</v>
      </c>
      <c r="Y354" s="20">
        <v>3.7010000000000001</v>
      </c>
      <c r="Z354" s="20">
        <v>0.47</v>
      </c>
      <c r="AA354" s="20">
        <v>0.505</v>
      </c>
      <c r="AB354" s="20">
        <f t="shared" si="10"/>
        <v>0.75532552499999994</v>
      </c>
      <c r="AC354" s="20">
        <f t="shared" si="11"/>
        <v>6.3524426624999997</v>
      </c>
    </row>
    <row r="355" spans="1:29" x14ac:dyDescent="0.25">
      <c r="A355" s="18">
        <v>7</v>
      </c>
      <c r="B355" s="18">
        <v>328</v>
      </c>
      <c r="C355" s="18" t="s">
        <v>178</v>
      </c>
      <c r="D355" s="18" t="s">
        <v>179</v>
      </c>
      <c r="E355" s="18" t="s">
        <v>180</v>
      </c>
      <c r="F355" s="18" t="s">
        <v>157</v>
      </c>
      <c r="G355" s="18" t="s">
        <v>181</v>
      </c>
      <c r="H355" s="18">
        <v>50962</v>
      </c>
      <c r="I355" s="18">
        <v>50963</v>
      </c>
      <c r="J355" s="18">
        <v>50963</v>
      </c>
      <c r="K355" s="18">
        <v>6430</v>
      </c>
      <c r="L355" s="18">
        <v>6430</v>
      </c>
      <c r="M355" s="18" t="s">
        <v>159</v>
      </c>
      <c r="N355" s="18" t="s">
        <v>182</v>
      </c>
      <c r="O355" s="19">
        <v>20.632537946999999</v>
      </c>
      <c r="P355" s="19">
        <v>8.3496900000000007</v>
      </c>
      <c r="Q355" s="18" t="s">
        <v>161</v>
      </c>
      <c r="R355" s="18" t="s">
        <v>162</v>
      </c>
      <c r="S355" s="18">
        <v>16</v>
      </c>
      <c r="T355" s="18">
        <v>60</v>
      </c>
      <c r="U355" s="18" t="s">
        <v>71</v>
      </c>
      <c r="V355" s="18" t="s">
        <v>76</v>
      </c>
      <c r="W355" s="18" t="s">
        <v>75</v>
      </c>
      <c r="X355" s="20">
        <v>0.41099999999999998</v>
      </c>
      <c r="Y355" s="20">
        <v>3.7010000000000001</v>
      </c>
      <c r="Z355" s="20">
        <v>0.47</v>
      </c>
      <c r="AA355" s="20">
        <v>0.505</v>
      </c>
      <c r="AB355" s="20">
        <f t="shared" si="10"/>
        <v>1.8188129727000002</v>
      </c>
      <c r="AC355" s="20">
        <f t="shared" si="11"/>
        <v>15.296590331550002</v>
      </c>
    </row>
    <row r="356" spans="1:29" x14ac:dyDescent="0.25">
      <c r="A356" s="18">
        <v>7</v>
      </c>
      <c r="B356" s="18">
        <v>328</v>
      </c>
      <c r="C356" s="18" t="s">
        <v>178</v>
      </c>
      <c r="D356" s="18" t="s">
        <v>179</v>
      </c>
      <c r="E356" s="18" t="s">
        <v>180</v>
      </c>
      <c r="F356" s="18" t="s">
        <v>157</v>
      </c>
      <c r="G356" s="18" t="s">
        <v>181</v>
      </c>
      <c r="H356" s="18">
        <v>50963</v>
      </c>
      <c r="I356" s="18">
        <v>50964</v>
      </c>
      <c r="J356" s="18">
        <v>50964</v>
      </c>
      <c r="K356" s="18">
        <v>6430</v>
      </c>
      <c r="L356" s="18">
        <v>6430</v>
      </c>
      <c r="M356" s="18" t="s">
        <v>159</v>
      </c>
      <c r="N356" s="18" t="s">
        <v>182</v>
      </c>
      <c r="O356" s="19">
        <v>53.622669204499999</v>
      </c>
      <c r="P356" s="19">
        <v>21.700299999999999</v>
      </c>
      <c r="Q356" s="18" t="s">
        <v>161</v>
      </c>
      <c r="R356" s="18" t="s">
        <v>162</v>
      </c>
      <c r="S356" s="18">
        <v>16</v>
      </c>
      <c r="T356" s="18">
        <v>60</v>
      </c>
      <c r="U356" s="18" t="s">
        <v>71</v>
      </c>
      <c r="V356" s="18" t="s">
        <v>76</v>
      </c>
      <c r="W356" s="18" t="s">
        <v>75</v>
      </c>
      <c r="X356" s="20">
        <v>0.41099999999999998</v>
      </c>
      <c r="Y356" s="20">
        <v>3.7010000000000001</v>
      </c>
      <c r="Z356" s="20">
        <v>0.47</v>
      </c>
      <c r="AA356" s="20">
        <v>0.505</v>
      </c>
      <c r="AB356" s="20">
        <f t="shared" si="10"/>
        <v>4.7269763490000001</v>
      </c>
      <c r="AC356" s="20">
        <f t="shared" si="11"/>
        <v>39.754841098499995</v>
      </c>
    </row>
    <row r="357" spans="1:29" x14ac:dyDescent="0.25">
      <c r="A357" s="18">
        <v>7</v>
      </c>
      <c r="B357" s="18">
        <v>328</v>
      </c>
      <c r="C357" s="18" t="s">
        <v>178</v>
      </c>
      <c r="D357" s="18" t="s">
        <v>179</v>
      </c>
      <c r="E357" s="18" t="s">
        <v>180</v>
      </c>
      <c r="F357" s="18" t="s">
        <v>157</v>
      </c>
      <c r="G357" s="18" t="s">
        <v>181</v>
      </c>
      <c r="H357" s="18">
        <v>50964</v>
      </c>
      <c r="I357" s="18">
        <v>50965</v>
      </c>
      <c r="J357" s="18">
        <v>50965</v>
      </c>
      <c r="K357" s="18">
        <v>6430</v>
      </c>
      <c r="L357" s="18">
        <v>6430</v>
      </c>
      <c r="M357" s="18" t="s">
        <v>159</v>
      </c>
      <c r="N357" s="18" t="s">
        <v>182</v>
      </c>
      <c r="O357" s="19">
        <v>38.517453724799999</v>
      </c>
      <c r="P357" s="19">
        <v>15.5875</v>
      </c>
      <c r="Q357" s="18" t="s">
        <v>161</v>
      </c>
      <c r="R357" s="18" t="s">
        <v>162</v>
      </c>
      <c r="S357" s="18">
        <v>16</v>
      </c>
      <c r="T357" s="18">
        <v>60</v>
      </c>
      <c r="U357" s="18" t="s">
        <v>71</v>
      </c>
      <c r="V357" s="18" t="s">
        <v>76</v>
      </c>
      <c r="W357" s="18" t="s">
        <v>75</v>
      </c>
      <c r="X357" s="20">
        <v>0.41099999999999998</v>
      </c>
      <c r="Y357" s="20">
        <v>3.7010000000000001</v>
      </c>
      <c r="Z357" s="20">
        <v>0.47</v>
      </c>
      <c r="AA357" s="20">
        <v>0.505</v>
      </c>
      <c r="AB357" s="20">
        <f t="shared" si="10"/>
        <v>3.395425125</v>
      </c>
      <c r="AC357" s="20">
        <f t="shared" si="11"/>
        <v>28.556222062500002</v>
      </c>
    </row>
    <row r="358" spans="1:29" x14ac:dyDescent="0.25">
      <c r="A358" s="18">
        <v>7</v>
      </c>
      <c r="B358" s="18">
        <v>328</v>
      </c>
      <c r="C358" s="18" t="s">
        <v>178</v>
      </c>
      <c r="D358" s="18" t="s">
        <v>179</v>
      </c>
      <c r="E358" s="18" t="s">
        <v>180</v>
      </c>
      <c r="F358" s="18" t="s">
        <v>157</v>
      </c>
      <c r="G358" s="18" t="s">
        <v>181</v>
      </c>
      <c r="H358" s="18">
        <v>50965</v>
      </c>
      <c r="I358" s="18">
        <v>50966</v>
      </c>
      <c r="J358" s="18">
        <v>50966</v>
      </c>
      <c r="K358" s="18">
        <v>6430</v>
      </c>
      <c r="L358" s="18">
        <v>6430</v>
      </c>
      <c r="M358" s="18" t="s">
        <v>159</v>
      </c>
      <c r="N358" s="18" t="s">
        <v>182</v>
      </c>
      <c r="O358" s="19">
        <v>1.55979754613</v>
      </c>
      <c r="P358" s="19">
        <v>0.63122800000000001</v>
      </c>
      <c r="Q358" s="18" t="s">
        <v>161</v>
      </c>
      <c r="R358" s="18" t="s">
        <v>162</v>
      </c>
      <c r="S358" s="18">
        <v>16</v>
      </c>
      <c r="T358" s="18">
        <v>60</v>
      </c>
      <c r="U358" s="18" t="s">
        <v>71</v>
      </c>
      <c r="V358" s="18" t="s">
        <v>76</v>
      </c>
      <c r="W358" s="18" t="s">
        <v>75</v>
      </c>
      <c r="X358" s="20">
        <v>0.41099999999999998</v>
      </c>
      <c r="Y358" s="20">
        <v>3.7010000000000001</v>
      </c>
      <c r="Z358" s="20">
        <v>0.47</v>
      </c>
      <c r="AA358" s="20">
        <v>0.505</v>
      </c>
      <c r="AB358" s="20">
        <f t="shared" si="10"/>
        <v>0.13750039524000002</v>
      </c>
      <c r="AC358" s="20">
        <f t="shared" si="11"/>
        <v>1.1564065398599999</v>
      </c>
    </row>
    <row r="359" spans="1:29" x14ac:dyDescent="0.25">
      <c r="A359" s="18">
        <v>7</v>
      </c>
      <c r="B359" s="18">
        <v>328</v>
      </c>
      <c r="C359" s="18" t="s">
        <v>178</v>
      </c>
      <c r="D359" s="18" t="s">
        <v>179</v>
      </c>
      <c r="E359" s="18" t="s">
        <v>180</v>
      </c>
      <c r="F359" s="18" t="s">
        <v>157</v>
      </c>
      <c r="G359" s="18" t="s">
        <v>181</v>
      </c>
      <c r="H359" s="18">
        <v>50966</v>
      </c>
      <c r="I359" s="18">
        <v>50967</v>
      </c>
      <c r="J359" s="18">
        <v>50967</v>
      </c>
      <c r="K359" s="18">
        <v>6430</v>
      </c>
      <c r="L359" s="18">
        <v>6430</v>
      </c>
      <c r="M359" s="18" t="s">
        <v>159</v>
      </c>
      <c r="N359" s="18" t="s">
        <v>182</v>
      </c>
      <c r="O359" s="19">
        <v>5.4593321589999997</v>
      </c>
      <c r="P359" s="19">
        <v>2.2093099999999999</v>
      </c>
      <c r="Q359" s="18" t="s">
        <v>161</v>
      </c>
      <c r="R359" s="18" t="s">
        <v>162</v>
      </c>
      <c r="S359" s="18">
        <v>16</v>
      </c>
      <c r="T359" s="18">
        <v>60</v>
      </c>
      <c r="U359" s="18" t="s">
        <v>71</v>
      </c>
      <c r="V359" s="18" t="s">
        <v>76</v>
      </c>
      <c r="W359" s="18" t="s">
        <v>75</v>
      </c>
      <c r="X359" s="20">
        <v>0.41099999999999998</v>
      </c>
      <c r="Y359" s="20">
        <v>3.7010000000000001</v>
      </c>
      <c r="Z359" s="20">
        <v>0.47</v>
      </c>
      <c r="AA359" s="20">
        <v>0.505</v>
      </c>
      <c r="AB359" s="20">
        <f t="shared" si="10"/>
        <v>0.48125399730000001</v>
      </c>
      <c r="AC359" s="20">
        <f t="shared" si="11"/>
        <v>4.0474448734499999</v>
      </c>
    </row>
    <row r="360" spans="1:29" x14ac:dyDescent="0.25">
      <c r="A360" s="18">
        <v>7</v>
      </c>
      <c r="B360" s="18">
        <v>328</v>
      </c>
      <c r="C360" s="18" t="s">
        <v>178</v>
      </c>
      <c r="D360" s="18" t="s">
        <v>179</v>
      </c>
      <c r="E360" s="18" t="s">
        <v>180</v>
      </c>
      <c r="F360" s="18" t="s">
        <v>157</v>
      </c>
      <c r="G360" s="18" t="s">
        <v>181</v>
      </c>
      <c r="H360" s="18">
        <v>50967</v>
      </c>
      <c r="I360" s="18">
        <v>50968</v>
      </c>
      <c r="J360" s="18">
        <v>50968</v>
      </c>
      <c r="K360" s="18">
        <v>6430</v>
      </c>
      <c r="L360" s="18">
        <v>6430</v>
      </c>
      <c r="M360" s="18" t="s">
        <v>159</v>
      </c>
      <c r="N360" s="18" t="s">
        <v>182</v>
      </c>
      <c r="O360" s="19">
        <v>2.0255185829000002</v>
      </c>
      <c r="P360" s="19">
        <v>0.81969800000000004</v>
      </c>
      <c r="Q360" s="18" t="s">
        <v>161</v>
      </c>
      <c r="R360" s="18" t="s">
        <v>162</v>
      </c>
      <c r="S360" s="18">
        <v>16</v>
      </c>
      <c r="T360" s="18">
        <v>60</v>
      </c>
      <c r="U360" s="18" t="s">
        <v>71</v>
      </c>
      <c r="V360" s="18" t="s">
        <v>76</v>
      </c>
      <c r="W360" s="18" t="s">
        <v>75</v>
      </c>
      <c r="X360" s="20">
        <v>0.41099999999999998</v>
      </c>
      <c r="Y360" s="20">
        <v>3.7010000000000001</v>
      </c>
      <c r="Z360" s="20">
        <v>0.47</v>
      </c>
      <c r="AA360" s="20">
        <v>0.505</v>
      </c>
      <c r="AB360" s="20">
        <f t="shared" si="10"/>
        <v>0.17855481534000001</v>
      </c>
      <c r="AC360" s="20">
        <f t="shared" si="11"/>
        <v>1.5016826375100001</v>
      </c>
    </row>
    <row r="361" spans="1:29" x14ac:dyDescent="0.25">
      <c r="A361" s="18">
        <v>7</v>
      </c>
      <c r="B361" s="18">
        <v>328</v>
      </c>
      <c r="C361" s="18" t="s">
        <v>178</v>
      </c>
      <c r="D361" s="18" t="s">
        <v>179</v>
      </c>
      <c r="E361" s="18" t="s">
        <v>180</v>
      </c>
      <c r="F361" s="18" t="s">
        <v>157</v>
      </c>
      <c r="G361" s="18" t="s">
        <v>181</v>
      </c>
      <c r="H361" s="18">
        <v>50968</v>
      </c>
      <c r="I361" s="18">
        <v>50969</v>
      </c>
      <c r="J361" s="18">
        <v>50969</v>
      </c>
      <c r="K361" s="18">
        <v>6430</v>
      </c>
      <c r="L361" s="18">
        <v>6430</v>
      </c>
      <c r="M361" s="18" t="s">
        <v>159</v>
      </c>
      <c r="N361" s="18" t="s">
        <v>182</v>
      </c>
      <c r="O361" s="19">
        <v>4.2230517086899999</v>
      </c>
      <c r="P361" s="19">
        <v>1.7090099999999999</v>
      </c>
      <c r="Q361" s="18" t="s">
        <v>161</v>
      </c>
      <c r="R361" s="18" t="s">
        <v>162</v>
      </c>
      <c r="S361" s="18">
        <v>16</v>
      </c>
      <c r="T361" s="18">
        <v>60</v>
      </c>
      <c r="U361" s="18" t="s">
        <v>71</v>
      </c>
      <c r="V361" s="18" t="s">
        <v>76</v>
      </c>
      <c r="W361" s="18" t="s">
        <v>75</v>
      </c>
      <c r="X361" s="20">
        <v>0.41099999999999998</v>
      </c>
      <c r="Y361" s="20">
        <v>3.7010000000000001</v>
      </c>
      <c r="Z361" s="20">
        <v>0.47</v>
      </c>
      <c r="AA361" s="20">
        <v>0.505</v>
      </c>
      <c r="AB361" s="20">
        <f t="shared" si="10"/>
        <v>0.37227364829999998</v>
      </c>
      <c r="AC361" s="20">
        <f t="shared" si="11"/>
        <v>3.1308977749499998</v>
      </c>
    </row>
    <row r="362" spans="1:29" x14ac:dyDescent="0.25">
      <c r="A362" s="18">
        <v>7</v>
      </c>
      <c r="B362" s="18">
        <v>328</v>
      </c>
      <c r="C362" s="18" t="s">
        <v>178</v>
      </c>
      <c r="D362" s="18" t="s">
        <v>179</v>
      </c>
      <c r="E362" s="18" t="s">
        <v>180</v>
      </c>
      <c r="F362" s="18" t="s">
        <v>157</v>
      </c>
      <c r="G362" s="18" t="s">
        <v>181</v>
      </c>
      <c r="H362" s="18">
        <v>50969</v>
      </c>
      <c r="I362" s="18">
        <v>50970</v>
      </c>
      <c r="J362" s="18">
        <v>50970</v>
      </c>
      <c r="K362" s="18">
        <v>6430</v>
      </c>
      <c r="L362" s="18">
        <v>6430</v>
      </c>
      <c r="M362" s="18" t="s">
        <v>159</v>
      </c>
      <c r="N362" s="18" t="s">
        <v>182</v>
      </c>
      <c r="O362" s="19">
        <v>7.0132248061800002</v>
      </c>
      <c r="P362" s="19">
        <v>2.8381500000000002</v>
      </c>
      <c r="Q362" s="18" t="s">
        <v>161</v>
      </c>
      <c r="R362" s="18" t="s">
        <v>162</v>
      </c>
      <c r="S362" s="18">
        <v>16</v>
      </c>
      <c r="T362" s="18">
        <v>60</v>
      </c>
      <c r="U362" s="18" t="s">
        <v>71</v>
      </c>
      <c r="V362" s="18" t="s">
        <v>76</v>
      </c>
      <c r="W362" s="18" t="s">
        <v>75</v>
      </c>
      <c r="X362" s="20">
        <v>0.41099999999999998</v>
      </c>
      <c r="Y362" s="20">
        <v>3.7010000000000001</v>
      </c>
      <c r="Z362" s="20">
        <v>0.47</v>
      </c>
      <c r="AA362" s="20">
        <v>0.505</v>
      </c>
      <c r="AB362" s="20">
        <f t="shared" si="10"/>
        <v>0.61823421450000005</v>
      </c>
      <c r="AC362" s="20">
        <f t="shared" si="11"/>
        <v>5.1994766092500004</v>
      </c>
    </row>
    <row r="363" spans="1:29" x14ac:dyDescent="0.25">
      <c r="A363" s="18">
        <v>7</v>
      </c>
      <c r="B363" s="18">
        <v>328</v>
      </c>
      <c r="C363" s="18" t="s">
        <v>178</v>
      </c>
      <c r="D363" s="18" t="s">
        <v>179</v>
      </c>
      <c r="E363" s="18" t="s">
        <v>180</v>
      </c>
      <c r="F363" s="18" t="s">
        <v>157</v>
      </c>
      <c r="G363" s="18" t="s">
        <v>181</v>
      </c>
      <c r="H363" s="18">
        <v>50970</v>
      </c>
      <c r="I363" s="18">
        <v>50971</v>
      </c>
      <c r="J363" s="18">
        <v>50971</v>
      </c>
      <c r="K363" s="18">
        <v>6430</v>
      </c>
      <c r="L363" s="18">
        <v>6430</v>
      </c>
      <c r="M363" s="18" t="s">
        <v>159</v>
      </c>
      <c r="N363" s="18" t="s">
        <v>182</v>
      </c>
      <c r="O363" s="19">
        <v>3.7942428872299998</v>
      </c>
      <c r="P363" s="19">
        <v>1.53548</v>
      </c>
      <c r="Q363" s="18" t="s">
        <v>161</v>
      </c>
      <c r="R363" s="18" t="s">
        <v>162</v>
      </c>
      <c r="S363" s="18">
        <v>16</v>
      </c>
      <c r="T363" s="18">
        <v>60</v>
      </c>
      <c r="U363" s="18" t="s">
        <v>71</v>
      </c>
      <c r="V363" s="18" t="s">
        <v>76</v>
      </c>
      <c r="W363" s="18" t="s">
        <v>75</v>
      </c>
      <c r="X363" s="20">
        <v>0.41099999999999998</v>
      </c>
      <c r="Y363" s="20">
        <v>3.7010000000000001</v>
      </c>
      <c r="Z363" s="20">
        <v>0.47</v>
      </c>
      <c r="AA363" s="20">
        <v>0.505</v>
      </c>
      <c r="AB363" s="20">
        <f t="shared" si="10"/>
        <v>0.33447360840000001</v>
      </c>
      <c r="AC363" s="20">
        <f t="shared" si="11"/>
        <v>2.8129916825999999</v>
      </c>
    </row>
    <row r="364" spans="1:29" x14ac:dyDescent="0.25">
      <c r="A364" s="18">
        <v>7</v>
      </c>
      <c r="B364" s="18">
        <v>328</v>
      </c>
      <c r="C364" s="18" t="s">
        <v>178</v>
      </c>
      <c r="D364" s="18" t="s">
        <v>179</v>
      </c>
      <c r="E364" s="18" t="s">
        <v>180</v>
      </c>
      <c r="F364" s="18" t="s">
        <v>157</v>
      </c>
      <c r="G364" s="18" t="s">
        <v>181</v>
      </c>
      <c r="H364" s="18">
        <v>50971</v>
      </c>
      <c r="I364" s="18">
        <v>50972</v>
      </c>
      <c r="J364" s="18">
        <v>50972</v>
      </c>
      <c r="K364" s="18">
        <v>6430</v>
      </c>
      <c r="L364" s="18">
        <v>6430</v>
      </c>
      <c r="M364" s="18" t="s">
        <v>159</v>
      </c>
      <c r="N364" s="18" t="s">
        <v>182</v>
      </c>
      <c r="O364" s="19">
        <v>3.5407990420300002</v>
      </c>
      <c r="P364" s="19">
        <v>1.4329099999999999</v>
      </c>
      <c r="Q364" s="18" t="s">
        <v>161</v>
      </c>
      <c r="R364" s="18" t="s">
        <v>162</v>
      </c>
      <c r="S364" s="18">
        <v>16</v>
      </c>
      <c r="T364" s="18">
        <v>60</v>
      </c>
      <c r="U364" s="18" t="s">
        <v>71</v>
      </c>
      <c r="V364" s="18" t="s">
        <v>76</v>
      </c>
      <c r="W364" s="18" t="s">
        <v>75</v>
      </c>
      <c r="X364" s="20">
        <v>0.41099999999999998</v>
      </c>
      <c r="Y364" s="20">
        <v>3.7010000000000001</v>
      </c>
      <c r="Z364" s="20">
        <v>0.47</v>
      </c>
      <c r="AA364" s="20">
        <v>0.505</v>
      </c>
      <c r="AB364" s="20">
        <f t="shared" si="10"/>
        <v>0.31213078529999994</v>
      </c>
      <c r="AC364" s="20">
        <f t="shared" si="11"/>
        <v>2.6250839554500001</v>
      </c>
    </row>
    <row r="365" spans="1:29" x14ac:dyDescent="0.25">
      <c r="A365" s="18">
        <v>7</v>
      </c>
      <c r="B365" s="18">
        <v>328</v>
      </c>
      <c r="C365" s="18" t="s">
        <v>178</v>
      </c>
      <c r="D365" s="18" t="s">
        <v>179</v>
      </c>
      <c r="E365" s="18" t="s">
        <v>180</v>
      </c>
      <c r="F365" s="18" t="s">
        <v>157</v>
      </c>
      <c r="G365" s="18" t="s">
        <v>181</v>
      </c>
      <c r="H365" s="18">
        <v>50972</v>
      </c>
      <c r="I365" s="18">
        <v>50973</v>
      </c>
      <c r="J365" s="18">
        <v>50973</v>
      </c>
      <c r="K365" s="18">
        <v>6430</v>
      </c>
      <c r="L365" s="18">
        <v>6430</v>
      </c>
      <c r="M365" s="18" t="s">
        <v>159</v>
      </c>
      <c r="N365" s="18" t="s">
        <v>182</v>
      </c>
      <c r="O365" s="19">
        <v>380.257627345</v>
      </c>
      <c r="P365" s="19">
        <v>153.88499999999999</v>
      </c>
      <c r="Q365" s="18" t="s">
        <v>161</v>
      </c>
      <c r="R365" s="18" t="s">
        <v>162</v>
      </c>
      <c r="S365" s="18">
        <v>16</v>
      </c>
      <c r="T365" s="18">
        <v>60</v>
      </c>
      <c r="U365" s="18" t="s">
        <v>71</v>
      </c>
      <c r="V365" s="18" t="s">
        <v>76</v>
      </c>
      <c r="W365" s="18" t="s">
        <v>75</v>
      </c>
      <c r="X365" s="20">
        <v>0.41099999999999998</v>
      </c>
      <c r="Y365" s="20">
        <v>3.7010000000000001</v>
      </c>
      <c r="Z365" s="20">
        <v>0.47</v>
      </c>
      <c r="AA365" s="20">
        <v>0.505</v>
      </c>
      <c r="AB365" s="20">
        <f t="shared" si="10"/>
        <v>33.520769549999997</v>
      </c>
      <c r="AC365" s="20">
        <f t="shared" si="11"/>
        <v>281.91655057499997</v>
      </c>
    </row>
    <row r="366" spans="1:29" x14ac:dyDescent="0.25">
      <c r="A366" s="18">
        <v>7</v>
      </c>
      <c r="B366" s="18">
        <v>328</v>
      </c>
      <c r="C366" s="18" t="s">
        <v>178</v>
      </c>
      <c r="D366" s="18" t="s">
        <v>179</v>
      </c>
      <c r="E366" s="18" t="s">
        <v>180</v>
      </c>
      <c r="F366" s="18" t="s">
        <v>157</v>
      </c>
      <c r="G366" s="18" t="s">
        <v>181</v>
      </c>
      <c r="H366" s="18">
        <v>50973</v>
      </c>
      <c r="I366" s="18">
        <v>50974</v>
      </c>
      <c r="J366" s="18">
        <v>50974</v>
      </c>
      <c r="K366" s="18">
        <v>6430</v>
      </c>
      <c r="L366" s="18">
        <v>6430</v>
      </c>
      <c r="M366" s="18" t="s">
        <v>159</v>
      </c>
      <c r="N366" s="18" t="s">
        <v>182</v>
      </c>
      <c r="O366" s="19">
        <v>1.8874697437800001</v>
      </c>
      <c r="P366" s="19">
        <v>0.76383199999999996</v>
      </c>
      <c r="Q366" s="18" t="s">
        <v>161</v>
      </c>
      <c r="R366" s="18" t="s">
        <v>162</v>
      </c>
      <c r="S366" s="18">
        <v>16</v>
      </c>
      <c r="T366" s="18">
        <v>60</v>
      </c>
      <c r="U366" s="18" t="s">
        <v>71</v>
      </c>
      <c r="V366" s="18" t="s">
        <v>76</v>
      </c>
      <c r="W366" s="18" t="s">
        <v>75</v>
      </c>
      <c r="X366" s="20">
        <v>0.41099999999999998</v>
      </c>
      <c r="Y366" s="20">
        <v>3.7010000000000001</v>
      </c>
      <c r="Z366" s="20">
        <v>0.47</v>
      </c>
      <c r="AA366" s="20">
        <v>0.505</v>
      </c>
      <c r="AB366" s="20">
        <f t="shared" si="10"/>
        <v>0.16638552456</v>
      </c>
      <c r="AC366" s="20">
        <f t="shared" si="11"/>
        <v>1.3993364048399999</v>
      </c>
    </row>
    <row r="367" spans="1:29" x14ac:dyDescent="0.25">
      <c r="A367" s="18">
        <v>7</v>
      </c>
      <c r="B367" s="18">
        <v>328</v>
      </c>
      <c r="C367" s="18" t="s">
        <v>178</v>
      </c>
      <c r="D367" s="18" t="s">
        <v>179</v>
      </c>
      <c r="E367" s="18" t="s">
        <v>180</v>
      </c>
      <c r="F367" s="18" t="s">
        <v>157</v>
      </c>
      <c r="G367" s="18" t="s">
        <v>181</v>
      </c>
      <c r="H367" s="18">
        <v>50974</v>
      </c>
      <c r="I367" s="18">
        <v>50975</v>
      </c>
      <c r="J367" s="18">
        <v>50975</v>
      </c>
      <c r="K367" s="18">
        <v>6430</v>
      </c>
      <c r="L367" s="18">
        <v>6430</v>
      </c>
      <c r="M367" s="18" t="s">
        <v>159</v>
      </c>
      <c r="N367" s="18" t="s">
        <v>182</v>
      </c>
      <c r="O367" s="19">
        <v>3.5798419304900002</v>
      </c>
      <c r="P367" s="19">
        <v>1.4487099999999999</v>
      </c>
      <c r="Q367" s="18" t="s">
        <v>161</v>
      </c>
      <c r="R367" s="18" t="s">
        <v>162</v>
      </c>
      <c r="S367" s="18">
        <v>16</v>
      </c>
      <c r="T367" s="18">
        <v>60</v>
      </c>
      <c r="U367" s="18" t="s">
        <v>71</v>
      </c>
      <c r="V367" s="18" t="s">
        <v>76</v>
      </c>
      <c r="W367" s="18" t="s">
        <v>75</v>
      </c>
      <c r="X367" s="20">
        <v>0.41099999999999998</v>
      </c>
      <c r="Y367" s="20">
        <v>3.7010000000000001</v>
      </c>
      <c r="Z367" s="20">
        <v>0.47</v>
      </c>
      <c r="AA367" s="20">
        <v>0.505</v>
      </c>
      <c r="AB367" s="20">
        <f t="shared" si="10"/>
        <v>0.31557249930000003</v>
      </c>
      <c r="AC367" s="20">
        <f t="shared" si="11"/>
        <v>2.6540294764499999</v>
      </c>
    </row>
    <row r="368" spans="1:29" x14ac:dyDescent="0.25">
      <c r="A368" s="18">
        <v>7</v>
      </c>
      <c r="B368" s="18">
        <v>328</v>
      </c>
      <c r="C368" s="18" t="s">
        <v>178</v>
      </c>
      <c r="D368" s="18" t="s">
        <v>179</v>
      </c>
      <c r="E368" s="18" t="s">
        <v>180</v>
      </c>
      <c r="F368" s="18" t="s">
        <v>157</v>
      </c>
      <c r="G368" s="18" t="s">
        <v>181</v>
      </c>
      <c r="H368" s="18">
        <v>50975</v>
      </c>
      <c r="I368" s="18">
        <v>50976</v>
      </c>
      <c r="J368" s="18">
        <v>50976</v>
      </c>
      <c r="K368" s="18">
        <v>6430</v>
      </c>
      <c r="L368" s="18">
        <v>6430</v>
      </c>
      <c r="M368" s="18" t="s">
        <v>159</v>
      </c>
      <c r="N368" s="18" t="s">
        <v>182</v>
      </c>
      <c r="O368" s="19">
        <v>8.5577137458300001</v>
      </c>
      <c r="P368" s="19">
        <v>3.4631799999999999</v>
      </c>
      <c r="Q368" s="18" t="s">
        <v>161</v>
      </c>
      <c r="R368" s="18" t="s">
        <v>162</v>
      </c>
      <c r="S368" s="18">
        <v>16</v>
      </c>
      <c r="T368" s="18">
        <v>60</v>
      </c>
      <c r="U368" s="18" t="s">
        <v>71</v>
      </c>
      <c r="V368" s="18" t="s">
        <v>76</v>
      </c>
      <c r="W368" s="18" t="s">
        <v>75</v>
      </c>
      <c r="X368" s="20">
        <v>0.41099999999999998</v>
      </c>
      <c r="Y368" s="20">
        <v>3.7010000000000001</v>
      </c>
      <c r="Z368" s="20">
        <v>0.47</v>
      </c>
      <c r="AA368" s="20">
        <v>0.505</v>
      </c>
      <c r="AB368" s="20">
        <f t="shared" si="10"/>
        <v>0.75438449939999996</v>
      </c>
      <c r="AC368" s="20">
        <f t="shared" si="11"/>
        <v>6.3445284440999998</v>
      </c>
    </row>
    <row r="369" spans="1:29" x14ac:dyDescent="0.25">
      <c r="A369" s="18">
        <v>7</v>
      </c>
      <c r="B369" s="18">
        <v>328</v>
      </c>
      <c r="C369" s="18" t="s">
        <v>178</v>
      </c>
      <c r="D369" s="18" t="s">
        <v>179</v>
      </c>
      <c r="E369" s="18" t="s">
        <v>180</v>
      </c>
      <c r="F369" s="18" t="s">
        <v>157</v>
      </c>
      <c r="G369" s="18" t="s">
        <v>181</v>
      </c>
      <c r="H369" s="18">
        <v>50976</v>
      </c>
      <c r="I369" s="18">
        <v>50977</v>
      </c>
      <c r="J369" s="18">
        <v>50977</v>
      </c>
      <c r="K369" s="18">
        <v>6430</v>
      </c>
      <c r="L369" s="18">
        <v>6430</v>
      </c>
      <c r="M369" s="18" t="s">
        <v>159</v>
      </c>
      <c r="N369" s="18" t="s">
        <v>182</v>
      </c>
      <c r="O369" s="19">
        <v>6.2930614976200001</v>
      </c>
      <c r="P369" s="19">
        <v>2.54671</v>
      </c>
      <c r="Q369" s="18" t="s">
        <v>161</v>
      </c>
      <c r="R369" s="18" t="s">
        <v>162</v>
      </c>
      <c r="S369" s="18">
        <v>16</v>
      </c>
      <c r="T369" s="18">
        <v>60</v>
      </c>
      <c r="U369" s="18" t="s">
        <v>71</v>
      </c>
      <c r="V369" s="18" t="s">
        <v>76</v>
      </c>
      <c r="W369" s="18" t="s">
        <v>75</v>
      </c>
      <c r="X369" s="20">
        <v>0.41099999999999998</v>
      </c>
      <c r="Y369" s="20">
        <v>3.7010000000000001</v>
      </c>
      <c r="Z369" s="20">
        <v>0.47</v>
      </c>
      <c r="AA369" s="20">
        <v>0.505</v>
      </c>
      <c r="AB369" s="20">
        <f t="shared" si="10"/>
        <v>0.55474983929999999</v>
      </c>
      <c r="AC369" s="20">
        <f t="shared" si="11"/>
        <v>4.6655599864499999</v>
      </c>
    </row>
    <row r="370" spans="1:29" x14ac:dyDescent="0.25">
      <c r="A370" s="18">
        <v>7</v>
      </c>
      <c r="B370" s="18">
        <v>328</v>
      </c>
      <c r="C370" s="18" t="s">
        <v>178</v>
      </c>
      <c r="D370" s="18" t="s">
        <v>179</v>
      </c>
      <c r="E370" s="18" t="s">
        <v>180</v>
      </c>
      <c r="F370" s="18" t="s">
        <v>157</v>
      </c>
      <c r="G370" s="18" t="s">
        <v>181</v>
      </c>
      <c r="H370" s="18">
        <v>50977</v>
      </c>
      <c r="I370" s="18">
        <v>50978</v>
      </c>
      <c r="J370" s="18">
        <v>50978</v>
      </c>
      <c r="K370" s="18">
        <v>6430</v>
      </c>
      <c r="L370" s="18">
        <v>6430</v>
      </c>
      <c r="M370" s="18" t="s">
        <v>159</v>
      </c>
      <c r="N370" s="18" t="s">
        <v>182</v>
      </c>
      <c r="O370" s="19">
        <v>4.0473078684499999</v>
      </c>
      <c r="P370" s="19">
        <v>1.6378900000000001</v>
      </c>
      <c r="Q370" s="18" t="s">
        <v>161</v>
      </c>
      <c r="R370" s="18" t="s">
        <v>162</v>
      </c>
      <c r="S370" s="18">
        <v>16</v>
      </c>
      <c r="T370" s="18">
        <v>60</v>
      </c>
      <c r="U370" s="18" t="s">
        <v>71</v>
      </c>
      <c r="V370" s="18" t="s">
        <v>76</v>
      </c>
      <c r="W370" s="18" t="s">
        <v>75</v>
      </c>
      <c r="X370" s="20">
        <v>0.41099999999999998</v>
      </c>
      <c r="Y370" s="20">
        <v>3.7010000000000001</v>
      </c>
      <c r="Z370" s="20">
        <v>0.47</v>
      </c>
      <c r="AA370" s="20">
        <v>0.505</v>
      </c>
      <c r="AB370" s="20">
        <f t="shared" si="10"/>
        <v>0.35678157869999999</v>
      </c>
      <c r="AC370" s="20">
        <f t="shared" si="11"/>
        <v>3.0006062905500004</v>
      </c>
    </row>
    <row r="371" spans="1:29" x14ac:dyDescent="0.25">
      <c r="A371" s="18">
        <v>7</v>
      </c>
      <c r="B371" s="18">
        <v>328</v>
      </c>
      <c r="C371" s="18" t="s">
        <v>178</v>
      </c>
      <c r="D371" s="18" t="s">
        <v>179</v>
      </c>
      <c r="E371" s="18" t="s">
        <v>180</v>
      </c>
      <c r="F371" s="18" t="s">
        <v>157</v>
      </c>
      <c r="G371" s="18" t="s">
        <v>181</v>
      </c>
      <c r="H371" s="18">
        <v>50978</v>
      </c>
      <c r="I371" s="18">
        <v>50979</v>
      </c>
      <c r="J371" s="18">
        <v>50979</v>
      </c>
      <c r="K371" s="18">
        <v>6430</v>
      </c>
      <c r="L371" s="18">
        <v>6430</v>
      </c>
      <c r="M371" s="18" t="s">
        <v>159</v>
      </c>
      <c r="N371" s="18" t="s">
        <v>182</v>
      </c>
      <c r="O371" s="19">
        <v>2.0920929312499998</v>
      </c>
      <c r="P371" s="19">
        <v>0.84663999999999995</v>
      </c>
      <c r="Q371" s="18" t="s">
        <v>161</v>
      </c>
      <c r="R371" s="18" t="s">
        <v>162</v>
      </c>
      <c r="S371" s="18">
        <v>16</v>
      </c>
      <c r="T371" s="18">
        <v>60</v>
      </c>
      <c r="U371" s="18" t="s">
        <v>71</v>
      </c>
      <c r="V371" s="18" t="s">
        <v>76</v>
      </c>
      <c r="W371" s="18" t="s">
        <v>75</v>
      </c>
      <c r="X371" s="20">
        <v>0.41099999999999998</v>
      </c>
      <c r="Y371" s="20">
        <v>3.7010000000000001</v>
      </c>
      <c r="Z371" s="20">
        <v>0.47</v>
      </c>
      <c r="AA371" s="20">
        <v>0.505</v>
      </c>
      <c r="AB371" s="20">
        <f t="shared" si="10"/>
        <v>0.18442359119999999</v>
      </c>
      <c r="AC371" s="20">
        <f t="shared" si="11"/>
        <v>1.5510402468</v>
      </c>
    </row>
    <row r="372" spans="1:29" x14ac:dyDescent="0.25">
      <c r="A372" s="18">
        <v>7</v>
      </c>
      <c r="B372" s="18">
        <v>328</v>
      </c>
      <c r="C372" s="18" t="s">
        <v>178</v>
      </c>
      <c r="D372" s="18" t="s">
        <v>179</v>
      </c>
      <c r="E372" s="18" t="s">
        <v>180</v>
      </c>
      <c r="F372" s="18" t="s">
        <v>157</v>
      </c>
      <c r="G372" s="18" t="s">
        <v>181</v>
      </c>
      <c r="H372" s="18">
        <v>50979</v>
      </c>
      <c r="I372" s="18">
        <v>50980</v>
      </c>
      <c r="J372" s="18">
        <v>50980</v>
      </c>
      <c r="K372" s="18">
        <v>6430</v>
      </c>
      <c r="L372" s="18">
        <v>6430</v>
      </c>
      <c r="M372" s="18" t="s">
        <v>159</v>
      </c>
      <c r="N372" s="18" t="s">
        <v>182</v>
      </c>
      <c r="O372" s="19">
        <v>4.2066541046900001</v>
      </c>
      <c r="P372" s="19">
        <v>1.7023699999999999</v>
      </c>
      <c r="Q372" s="18" t="s">
        <v>161</v>
      </c>
      <c r="R372" s="18" t="s">
        <v>162</v>
      </c>
      <c r="S372" s="18">
        <v>16</v>
      </c>
      <c r="T372" s="18">
        <v>60</v>
      </c>
      <c r="U372" s="18" t="s">
        <v>71</v>
      </c>
      <c r="V372" s="18" t="s">
        <v>76</v>
      </c>
      <c r="W372" s="18" t="s">
        <v>75</v>
      </c>
      <c r="X372" s="20">
        <v>0.41099999999999998</v>
      </c>
      <c r="Y372" s="20">
        <v>3.7010000000000001</v>
      </c>
      <c r="Z372" s="20">
        <v>0.47</v>
      </c>
      <c r="AA372" s="20">
        <v>0.505</v>
      </c>
      <c r="AB372" s="20">
        <f t="shared" si="10"/>
        <v>0.37082725709999997</v>
      </c>
      <c r="AC372" s="20">
        <f t="shared" si="11"/>
        <v>3.1187333281499998</v>
      </c>
    </row>
    <row r="373" spans="1:29" x14ac:dyDescent="0.25">
      <c r="A373" s="18">
        <v>7</v>
      </c>
      <c r="B373" s="18">
        <v>328</v>
      </c>
      <c r="C373" s="18" t="s">
        <v>178</v>
      </c>
      <c r="D373" s="18" t="s">
        <v>179</v>
      </c>
      <c r="E373" s="18" t="s">
        <v>180</v>
      </c>
      <c r="F373" s="18" t="s">
        <v>157</v>
      </c>
      <c r="G373" s="18" t="s">
        <v>181</v>
      </c>
      <c r="H373" s="18">
        <v>50980</v>
      </c>
      <c r="I373" s="18">
        <v>50981</v>
      </c>
      <c r="J373" s="18">
        <v>50981</v>
      </c>
      <c r="K373" s="18">
        <v>6430</v>
      </c>
      <c r="L373" s="18">
        <v>6430</v>
      </c>
      <c r="M373" s="18" t="s">
        <v>159</v>
      </c>
      <c r="N373" s="18" t="s">
        <v>182</v>
      </c>
      <c r="O373" s="19">
        <v>4.1277205591300001</v>
      </c>
      <c r="P373" s="19">
        <v>1.6704300000000001</v>
      </c>
      <c r="Q373" s="18" t="s">
        <v>161</v>
      </c>
      <c r="R373" s="18" t="s">
        <v>162</v>
      </c>
      <c r="S373" s="18">
        <v>16</v>
      </c>
      <c r="T373" s="18">
        <v>60</v>
      </c>
      <c r="U373" s="18" t="s">
        <v>71</v>
      </c>
      <c r="V373" s="18" t="s">
        <v>76</v>
      </c>
      <c r="W373" s="18" t="s">
        <v>75</v>
      </c>
      <c r="X373" s="20">
        <v>0.41099999999999998</v>
      </c>
      <c r="Y373" s="20">
        <v>3.7010000000000001</v>
      </c>
      <c r="Z373" s="20">
        <v>0.47</v>
      </c>
      <c r="AA373" s="20">
        <v>0.505</v>
      </c>
      <c r="AB373" s="20">
        <f t="shared" si="10"/>
        <v>0.3638697669</v>
      </c>
      <c r="AC373" s="20">
        <f t="shared" si="11"/>
        <v>3.06021940785</v>
      </c>
    </row>
    <row r="374" spans="1:29" x14ac:dyDescent="0.25">
      <c r="A374" s="18">
        <v>7</v>
      </c>
      <c r="B374" s="18">
        <v>328</v>
      </c>
      <c r="C374" s="18" t="s">
        <v>178</v>
      </c>
      <c r="D374" s="18" t="s">
        <v>179</v>
      </c>
      <c r="E374" s="18" t="s">
        <v>180</v>
      </c>
      <c r="F374" s="18" t="s">
        <v>157</v>
      </c>
      <c r="G374" s="18" t="s">
        <v>181</v>
      </c>
      <c r="H374" s="18">
        <v>50981</v>
      </c>
      <c r="I374" s="18">
        <v>50982</v>
      </c>
      <c r="J374" s="18">
        <v>50982</v>
      </c>
      <c r="K374" s="18">
        <v>6430</v>
      </c>
      <c r="L374" s="18">
        <v>6430</v>
      </c>
      <c r="M374" s="18" t="s">
        <v>159</v>
      </c>
      <c r="N374" s="18" t="s">
        <v>182</v>
      </c>
      <c r="O374" s="19">
        <v>3.7093422989399998</v>
      </c>
      <c r="P374" s="19">
        <v>1.50112</v>
      </c>
      <c r="Q374" s="18" t="s">
        <v>161</v>
      </c>
      <c r="R374" s="18" t="s">
        <v>162</v>
      </c>
      <c r="S374" s="18">
        <v>16</v>
      </c>
      <c r="T374" s="18">
        <v>60</v>
      </c>
      <c r="U374" s="18" t="s">
        <v>71</v>
      </c>
      <c r="V374" s="18" t="s">
        <v>76</v>
      </c>
      <c r="W374" s="18" t="s">
        <v>75</v>
      </c>
      <c r="X374" s="20">
        <v>0.41099999999999998</v>
      </c>
      <c r="Y374" s="20">
        <v>3.7010000000000001</v>
      </c>
      <c r="Z374" s="20">
        <v>0.47</v>
      </c>
      <c r="AA374" s="20">
        <v>0.505</v>
      </c>
      <c r="AB374" s="20">
        <f t="shared" si="10"/>
        <v>0.32698896960000001</v>
      </c>
      <c r="AC374" s="20">
        <f t="shared" si="11"/>
        <v>2.7500443344000001</v>
      </c>
    </row>
    <row r="375" spans="1:29" x14ac:dyDescent="0.25">
      <c r="A375" s="18">
        <v>7</v>
      </c>
      <c r="B375" s="18">
        <v>328</v>
      </c>
      <c r="C375" s="18" t="s">
        <v>178</v>
      </c>
      <c r="D375" s="18" t="s">
        <v>179</v>
      </c>
      <c r="E375" s="18" t="s">
        <v>180</v>
      </c>
      <c r="F375" s="18" t="s">
        <v>157</v>
      </c>
      <c r="G375" s="18" t="s">
        <v>181</v>
      </c>
      <c r="H375" s="18">
        <v>50982</v>
      </c>
      <c r="I375" s="18">
        <v>50983</v>
      </c>
      <c r="J375" s="18">
        <v>50983</v>
      </c>
      <c r="K375" s="18">
        <v>6430</v>
      </c>
      <c r="L375" s="18">
        <v>6430</v>
      </c>
      <c r="M375" s="18" t="s">
        <v>159</v>
      </c>
      <c r="N375" s="18" t="s">
        <v>182</v>
      </c>
      <c r="O375" s="19">
        <v>8.7248750360299994</v>
      </c>
      <c r="P375" s="19">
        <v>3.5308299999999999</v>
      </c>
      <c r="Q375" s="18" t="s">
        <v>161</v>
      </c>
      <c r="R375" s="18" t="s">
        <v>162</v>
      </c>
      <c r="S375" s="18">
        <v>16</v>
      </c>
      <c r="T375" s="18">
        <v>60</v>
      </c>
      <c r="U375" s="18" t="s">
        <v>71</v>
      </c>
      <c r="V375" s="18" t="s">
        <v>76</v>
      </c>
      <c r="W375" s="18" t="s">
        <v>75</v>
      </c>
      <c r="X375" s="20">
        <v>0.41099999999999998</v>
      </c>
      <c r="Y375" s="20">
        <v>3.7010000000000001</v>
      </c>
      <c r="Z375" s="20">
        <v>0.47</v>
      </c>
      <c r="AA375" s="20">
        <v>0.505</v>
      </c>
      <c r="AB375" s="20">
        <f t="shared" si="10"/>
        <v>0.76912069890000001</v>
      </c>
      <c r="AC375" s="20">
        <f t="shared" si="11"/>
        <v>6.4684629058499992</v>
      </c>
    </row>
    <row r="376" spans="1:29" x14ac:dyDescent="0.25">
      <c r="A376" s="18">
        <v>7</v>
      </c>
      <c r="B376" s="18">
        <v>328</v>
      </c>
      <c r="C376" s="18" t="s">
        <v>178</v>
      </c>
      <c r="D376" s="18" t="s">
        <v>179</v>
      </c>
      <c r="E376" s="18" t="s">
        <v>180</v>
      </c>
      <c r="F376" s="18" t="s">
        <v>157</v>
      </c>
      <c r="G376" s="18" t="s">
        <v>181</v>
      </c>
      <c r="H376" s="18">
        <v>50983</v>
      </c>
      <c r="I376" s="18">
        <v>50984</v>
      </c>
      <c r="J376" s="18">
        <v>50984</v>
      </c>
      <c r="K376" s="18">
        <v>6430</v>
      </c>
      <c r="L376" s="18">
        <v>6430</v>
      </c>
      <c r="M376" s="18" t="s">
        <v>159</v>
      </c>
      <c r="N376" s="18" t="s">
        <v>182</v>
      </c>
      <c r="O376" s="19">
        <v>3.7182501296599999</v>
      </c>
      <c r="P376" s="19">
        <v>1.5047200000000001</v>
      </c>
      <c r="Q376" s="18" t="s">
        <v>161</v>
      </c>
      <c r="R376" s="18" t="s">
        <v>162</v>
      </c>
      <c r="S376" s="18">
        <v>16</v>
      </c>
      <c r="T376" s="18">
        <v>60</v>
      </c>
      <c r="U376" s="18" t="s">
        <v>71</v>
      </c>
      <c r="V376" s="18" t="s">
        <v>76</v>
      </c>
      <c r="W376" s="18" t="s">
        <v>75</v>
      </c>
      <c r="X376" s="20">
        <v>0.41099999999999998</v>
      </c>
      <c r="Y376" s="20">
        <v>3.7010000000000001</v>
      </c>
      <c r="Z376" s="20">
        <v>0.47</v>
      </c>
      <c r="AA376" s="20">
        <v>0.505</v>
      </c>
      <c r="AB376" s="20">
        <f t="shared" si="10"/>
        <v>0.32777315760000003</v>
      </c>
      <c r="AC376" s="20">
        <f t="shared" si="11"/>
        <v>2.7566395163999999</v>
      </c>
    </row>
    <row r="377" spans="1:29" x14ac:dyDescent="0.25">
      <c r="A377" s="18">
        <v>7</v>
      </c>
      <c r="B377" s="18">
        <v>328</v>
      </c>
      <c r="C377" s="18" t="s">
        <v>178</v>
      </c>
      <c r="D377" s="18" t="s">
        <v>179</v>
      </c>
      <c r="E377" s="18" t="s">
        <v>180</v>
      </c>
      <c r="F377" s="18" t="s">
        <v>157</v>
      </c>
      <c r="G377" s="18" t="s">
        <v>181</v>
      </c>
      <c r="H377" s="18">
        <v>50984</v>
      </c>
      <c r="I377" s="18">
        <v>50985</v>
      </c>
      <c r="J377" s="18">
        <v>50985</v>
      </c>
      <c r="K377" s="18">
        <v>6430</v>
      </c>
      <c r="L377" s="18">
        <v>6430</v>
      </c>
      <c r="M377" s="18" t="s">
        <v>159</v>
      </c>
      <c r="N377" s="18" t="s">
        <v>182</v>
      </c>
      <c r="O377" s="19">
        <v>4.0665505274599996</v>
      </c>
      <c r="P377" s="19">
        <v>1.64567</v>
      </c>
      <c r="Q377" s="18" t="s">
        <v>161</v>
      </c>
      <c r="R377" s="18" t="s">
        <v>162</v>
      </c>
      <c r="S377" s="18">
        <v>16</v>
      </c>
      <c r="T377" s="18">
        <v>60</v>
      </c>
      <c r="U377" s="18" t="s">
        <v>71</v>
      </c>
      <c r="V377" s="18" t="s">
        <v>76</v>
      </c>
      <c r="W377" s="18" t="s">
        <v>75</v>
      </c>
      <c r="X377" s="20">
        <v>0.41099999999999998</v>
      </c>
      <c r="Y377" s="20">
        <v>3.7010000000000001</v>
      </c>
      <c r="Z377" s="20">
        <v>0.47</v>
      </c>
      <c r="AA377" s="20">
        <v>0.505</v>
      </c>
      <c r="AB377" s="20">
        <f t="shared" si="10"/>
        <v>0.35847629610000004</v>
      </c>
      <c r="AC377" s="20">
        <f t="shared" si="11"/>
        <v>3.0148592116500001</v>
      </c>
    </row>
    <row r="378" spans="1:29" x14ac:dyDescent="0.25">
      <c r="A378" s="18">
        <v>7</v>
      </c>
      <c r="B378" s="18">
        <v>328</v>
      </c>
      <c r="C378" s="18" t="s">
        <v>178</v>
      </c>
      <c r="D378" s="18" t="s">
        <v>179</v>
      </c>
      <c r="E378" s="18" t="s">
        <v>180</v>
      </c>
      <c r="F378" s="18" t="s">
        <v>157</v>
      </c>
      <c r="G378" s="18" t="s">
        <v>181</v>
      </c>
      <c r="H378" s="18">
        <v>50985</v>
      </c>
      <c r="I378" s="18">
        <v>50986</v>
      </c>
      <c r="J378" s="18">
        <v>50986</v>
      </c>
      <c r="K378" s="18">
        <v>6430</v>
      </c>
      <c r="L378" s="18">
        <v>6430</v>
      </c>
      <c r="M378" s="18" t="s">
        <v>159</v>
      </c>
      <c r="N378" s="18" t="s">
        <v>182</v>
      </c>
      <c r="O378" s="19">
        <v>12.425287902799999</v>
      </c>
      <c r="P378" s="19">
        <v>5.02834</v>
      </c>
      <c r="Q378" s="18" t="s">
        <v>161</v>
      </c>
      <c r="R378" s="18" t="s">
        <v>162</v>
      </c>
      <c r="S378" s="18">
        <v>16</v>
      </c>
      <c r="T378" s="18">
        <v>60</v>
      </c>
      <c r="U378" s="18" t="s">
        <v>71</v>
      </c>
      <c r="V378" s="18" t="s">
        <v>76</v>
      </c>
      <c r="W378" s="18" t="s">
        <v>75</v>
      </c>
      <c r="X378" s="20">
        <v>0.41099999999999998</v>
      </c>
      <c r="Y378" s="20">
        <v>3.7010000000000001</v>
      </c>
      <c r="Z378" s="20">
        <v>0.47</v>
      </c>
      <c r="AA378" s="20">
        <v>0.505</v>
      </c>
      <c r="AB378" s="20">
        <f t="shared" si="10"/>
        <v>1.0953233022000002</v>
      </c>
      <c r="AC378" s="20">
        <f t="shared" si="11"/>
        <v>9.2118937382999988</v>
      </c>
    </row>
    <row r="379" spans="1:29" x14ac:dyDescent="0.25">
      <c r="A379" s="18">
        <v>7</v>
      </c>
      <c r="B379" s="18">
        <v>328</v>
      </c>
      <c r="C379" s="18" t="s">
        <v>178</v>
      </c>
      <c r="D379" s="18" t="s">
        <v>179</v>
      </c>
      <c r="E379" s="18" t="s">
        <v>180</v>
      </c>
      <c r="F379" s="18" t="s">
        <v>157</v>
      </c>
      <c r="G379" s="18" t="s">
        <v>181</v>
      </c>
      <c r="H379" s="18">
        <v>50986</v>
      </c>
      <c r="I379" s="18">
        <v>50987</v>
      </c>
      <c r="J379" s="18">
        <v>50987</v>
      </c>
      <c r="K379" s="18">
        <v>6430</v>
      </c>
      <c r="L379" s="18">
        <v>6430</v>
      </c>
      <c r="M379" s="18" t="s">
        <v>159</v>
      </c>
      <c r="N379" s="18" t="s">
        <v>182</v>
      </c>
      <c r="O379" s="19">
        <v>1.78102082357</v>
      </c>
      <c r="P379" s="19">
        <v>0.72075400000000001</v>
      </c>
      <c r="Q379" s="18" t="s">
        <v>161</v>
      </c>
      <c r="R379" s="18" t="s">
        <v>162</v>
      </c>
      <c r="S379" s="18">
        <v>16</v>
      </c>
      <c r="T379" s="18">
        <v>60</v>
      </c>
      <c r="U379" s="18" t="s">
        <v>71</v>
      </c>
      <c r="V379" s="18" t="s">
        <v>76</v>
      </c>
      <c r="W379" s="18" t="s">
        <v>75</v>
      </c>
      <c r="X379" s="20">
        <v>0.41099999999999998</v>
      </c>
      <c r="Y379" s="20">
        <v>3.7010000000000001</v>
      </c>
      <c r="Z379" s="20">
        <v>0.47</v>
      </c>
      <c r="AA379" s="20">
        <v>0.505</v>
      </c>
      <c r="AB379" s="20">
        <f t="shared" si="10"/>
        <v>0.15700184382000001</v>
      </c>
      <c r="AC379" s="20">
        <f t="shared" si="11"/>
        <v>1.3204177242300001</v>
      </c>
    </row>
    <row r="380" spans="1:29" x14ac:dyDescent="0.25">
      <c r="A380" s="18">
        <v>7</v>
      </c>
      <c r="B380" s="18">
        <v>328</v>
      </c>
      <c r="C380" s="18" t="s">
        <v>178</v>
      </c>
      <c r="D380" s="18" t="s">
        <v>179</v>
      </c>
      <c r="E380" s="18" t="s">
        <v>180</v>
      </c>
      <c r="F380" s="18" t="s">
        <v>157</v>
      </c>
      <c r="G380" s="18" t="s">
        <v>181</v>
      </c>
      <c r="H380" s="18">
        <v>50987</v>
      </c>
      <c r="I380" s="18">
        <v>50988</v>
      </c>
      <c r="J380" s="18">
        <v>50988</v>
      </c>
      <c r="K380" s="18">
        <v>6430</v>
      </c>
      <c r="L380" s="18">
        <v>6430</v>
      </c>
      <c r="M380" s="18" t="s">
        <v>159</v>
      </c>
      <c r="N380" s="18" t="s">
        <v>182</v>
      </c>
      <c r="O380" s="19">
        <v>1.98753141464</v>
      </c>
      <c r="P380" s="19">
        <v>0.80432499999999996</v>
      </c>
      <c r="Q380" s="18" t="s">
        <v>161</v>
      </c>
      <c r="R380" s="18" t="s">
        <v>162</v>
      </c>
      <c r="S380" s="18">
        <v>16</v>
      </c>
      <c r="T380" s="18">
        <v>60</v>
      </c>
      <c r="U380" s="18" t="s">
        <v>71</v>
      </c>
      <c r="V380" s="18" t="s">
        <v>76</v>
      </c>
      <c r="W380" s="18" t="s">
        <v>75</v>
      </c>
      <c r="X380" s="20">
        <v>0.41099999999999998</v>
      </c>
      <c r="Y380" s="20">
        <v>3.7010000000000001</v>
      </c>
      <c r="Z380" s="20">
        <v>0.47</v>
      </c>
      <c r="AA380" s="20">
        <v>0.505</v>
      </c>
      <c r="AB380" s="20">
        <f t="shared" si="10"/>
        <v>0.17520611474999997</v>
      </c>
      <c r="AC380" s="20">
        <f t="shared" si="11"/>
        <v>1.4735193783749998</v>
      </c>
    </row>
    <row r="381" spans="1:29" x14ac:dyDescent="0.25">
      <c r="A381" s="18">
        <v>7</v>
      </c>
      <c r="B381" s="18">
        <v>328</v>
      </c>
      <c r="C381" s="18" t="s">
        <v>178</v>
      </c>
      <c r="D381" s="18" t="s">
        <v>179</v>
      </c>
      <c r="E381" s="18" t="s">
        <v>180</v>
      </c>
      <c r="F381" s="18" t="s">
        <v>157</v>
      </c>
      <c r="G381" s="18" t="s">
        <v>181</v>
      </c>
      <c r="H381" s="18">
        <v>50988</v>
      </c>
      <c r="I381" s="18">
        <v>50989</v>
      </c>
      <c r="J381" s="18">
        <v>50989</v>
      </c>
      <c r="K381" s="18">
        <v>6430</v>
      </c>
      <c r="L381" s="18">
        <v>6430</v>
      </c>
      <c r="M381" s="18" t="s">
        <v>159</v>
      </c>
      <c r="N381" s="18" t="s">
        <v>182</v>
      </c>
      <c r="O381" s="19">
        <v>33.383171489600002</v>
      </c>
      <c r="P381" s="19">
        <v>13.5097</v>
      </c>
      <c r="Q381" s="18" t="s">
        <v>161</v>
      </c>
      <c r="R381" s="18" t="s">
        <v>162</v>
      </c>
      <c r="S381" s="18">
        <v>16</v>
      </c>
      <c r="T381" s="18">
        <v>60</v>
      </c>
      <c r="U381" s="18" t="s">
        <v>71</v>
      </c>
      <c r="V381" s="18" t="s">
        <v>76</v>
      </c>
      <c r="W381" s="18" t="s">
        <v>75</v>
      </c>
      <c r="X381" s="20">
        <v>0.41099999999999998</v>
      </c>
      <c r="Y381" s="20">
        <v>3.7010000000000001</v>
      </c>
      <c r="Z381" s="20">
        <v>0.47</v>
      </c>
      <c r="AA381" s="20">
        <v>0.505</v>
      </c>
      <c r="AB381" s="20">
        <f t="shared" si="10"/>
        <v>2.9428179510000003</v>
      </c>
      <c r="AC381" s="20">
        <f t="shared" si="11"/>
        <v>24.749702851500004</v>
      </c>
    </row>
    <row r="382" spans="1:29" x14ac:dyDescent="0.25">
      <c r="A382" s="18">
        <v>7</v>
      </c>
      <c r="B382" s="18">
        <v>328</v>
      </c>
      <c r="C382" s="18" t="s">
        <v>178</v>
      </c>
      <c r="D382" s="18" t="s">
        <v>179</v>
      </c>
      <c r="E382" s="18" t="s">
        <v>180</v>
      </c>
      <c r="F382" s="18" t="s">
        <v>157</v>
      </c>
      <c r="G382" s="18" t="s">
        <v>181</v>
      </c>
      <c r="H382" s="18">
        <v>50989</v>
      </c>
      <c r="I382" s="18">
        <v>50990</v>
      </c>
      <c r="J382" s="18">
        <v>50990</v>
      </c>
      <c r="K382" s="18">
        <v>6430</v>
      </c>
      <c r="L382" s="18">
        <v>6430</v>
      </c>
      <c r="M382" s="18" t="s">
        <v>159</v>
      </c>
      <c r="N382" s="18" t="s">
        <v>182</v>
      </c>
      <c r="O382" s="19">
        <v>1.5032095156900001</v>
      </c>
      <c r="P382" s="19">
        <v>0.60832699999999995</v>
      </c>
      <c r="Q382" s="18" t="s">
        <v>161</v>
      </c>
      <c r="R382" s="18" t="s">
        <v>162</v>
      </c>
      <c r="S382" s="18">
        <v>16</v>
      </c>
      <c r="T382" s="18">
        <v>60</v>
      </c>
      <c r="U382" s="18" t="s">
        <v>71</v>
      </c>
      <c r="V382" s="18" t="s">
        <v>76</v>
      </c>
      <c r="W382" s="18" t="s">
        <v>75</v>
      </c>
      <c r="X382" s="20">
        <v>0.41099999999999998</v>
      </c>
      <c r="Y382" s="20">
        <v>3.7010000000000001</v>
      </c>
      <c r="Z382" s="20">
        <v>0.47</v>
      </c>
      <c r="AA382" s="20">
        <v>0.505</v>
      </c>
      <c r="AB382" s="20">
        <f t="shared" si="10"/>
        <v>0.13251187040999998</v>
      </c>
      <c r="AC382" s="20">
        <f t="shared" si="11"/>
        <v>1.1144520223649999</v>
      </c>
    </row>
    <row r="383" spans="1:29" x14ac:dyDescent="0.25">
      <c r="A383" s="18">
        <v>7</v>
      </c>
      <c r="B383" s="18">
        <v>328</v>
      </c>
      <c r="C383" s="18" t="s">
        <v>178</v>
      </c>
      <c r="D383" s="18" t="s">
        <v>179</v>
      </c>
      <c r="E383" s="18" t="s">
        <v>180</v>
      </c>
      <c r="F383" s="18" t="s">
        <v>157</v>
      </c>
      <c r="G383" s="18" t="s">
        <v>181</v>
      </c>
      <c r="H383" s="18">
        <v>50990</v>
      </c>
      <c r="I383" s="18">
        <v>50991</v>
      </c>
      <c r="J383" s="18">
        <v>50991</v>
      </c>
      <c r="K383" s="18">
        <v>6430</v>
      </c>
      <c r="L383" s="18">
        <v>6430</v>
      </c>
      <c r="M383" s="18" t="s">
        <v>159</v>
      </c>
      <c r="N383" s="18" t="s">
        <v>182</v>
      </c>
      <c r="O383" s="19">
        <v>1.90977988141</v>
      </c>
      <c r="P383" s="19">
        <v>0.77286100000000002</v>
      </c>
      <c r="Q383" s="18" t="s">
        <v>161</v>
      </c>
      <c r="R383" s="18" t="s">
        <v>162</v>
      </c>
      <c r="S383" s="18">
        <v>16</v>
      </c>
      <c r="T383" s="18">
        <v>60</v>
      </c>
      <c r="U383" s="18" t="s">
        <v>71</v>
      </c>
      <c r="V383" s="18" t="s">
        <v>76</v>
      </c>
      <c r="W383" s="18" t="s">
        <v>75</v>
      </c>
      <c r="X383" s="20">
        <v>0.41099999999999998</v>
      </c>
      <c r="Y383" s="20">
        <v>3.7010000000000001</v>
      </c>
      <c r="Z383" s="20">
        <v>0.47</v>
      </c>
      <c r="AA383" s="20">
        <v>0.505</v>
      </c>
      <c r="AB383" s="20">
        <f t="shared" si="10"/>
        <v>0.16835231163</v>
      </c>
      <c r="AC383" s="20">
        <f t="shared" si="11"/>
        <v>1.415877487695</v>
      </c>
    </row>
    <row r="384" spans="1:29" x14ac:dyDescent="0.25">
      <c r="A384" s="18">
        <v>7</v>
      </c>
      <c r="B384" s="18">
        <v>328</v>
      </c>
      <c r="C384" s="18" t="s">
        <v>178</v>
      </c>
      <c r="D384" s="18" t="s">
        <v>179</v>
      </c>
      <c r="E384" s="18" t="s">
        <v>180</v>
      </c>
      <c r="F384" s="18" t="s">
        <v>157</v>
      </c>
      <c r="G384" s="18" t="s">
        <v>181</v>
      </c>
      <c r="H384" s="18">
        <v>50991</v>
      </c>
      <c r="I384" s="18">
        <v>50992</v>
      </c>
      <c r="J384" s="18">
        <v>50992</v>
      </c>
      <c r="K384" s="18">
        <v>6430</v>
      </c>
      <c r="L384" s="18">
        <v>6430</v>
      </c>
      <c r="M384" s="18" t="s">
        <v>159</v>
      </c>
      <c r="N384" s="18" t="s">
        <v>182</v>
      </c>
      <c r="O384" s="19">
        <v>2.2470673624100002</v>
      </c>
      <c r="P384" s="19">
        <v>0.90935600000000005</v>
      </c>
      <c r="Q384" s="18" t="s">
        <v>161</v>
      </c>
      <c r="R384" s="18" t="s">
        <v>162</v>
      </c>
      <c r="S384" s="18">
        <v>16</v>
      </c>
      <c r="T384" s="18">
        <v>60</v>
      </c>
      <c r="U384" s="18" t="s">
        <v>71</v>
      </c>
      <c r="V384" s="18" t="s">
        <v>76</v>
      </c>
      <c r="W384" s="18" t="s">
        <v>75</v>
      </c>
      <c r="X384" s="20">
        <v>0.41099999999999998</v>
      </c>
      <c r="Y384" s="20">
        <v>3.7010000000000001</v>
      </c>
      <c r="Z384" s="20">
        <v>0.47</v>
      </c>
      <c r="AA384" s="20">
        <v>0.505</v>
      </c>
      <c r="AB384" s="20">
        <f t="shared" si="10"/>
        <v>0.19808501748000001</v>
      </c>
      <c r="AC384" s="20">
        <f t="shared" si="11"/>
        <v>1.66593564522</v>
      </c>
    </row>
    <row r="385" spans="1:29" x14ac:dyDescent="0.25">
      <c r="A385" s="18">
        <v>7</v>
      </c>
      <c r="B385" s="18">
        <v>328</v>
      </c>
      <c r="C385" s="18" t="s">
        <v>178</v>
      </c>
      <c r="D385" s="18" t="s">
        <v>179</v>
      </c>
      <c r="E385" s="18" t="s">
        <v>180</v>
      </c>
      <c r="F385" s="18" t="s">
        <v>157</v>
      </c>
      <c r="G385" s="18" t="s">
        <v>181</v>
      </c>
      <c r="H385" s="18">
        <v>50992</v>
      </c>
      <c r="I385" s="18">
        <v>50993</v>
      </c>
      <c r="J385" s="18">
        <v>50993</v>
      </c>
      <c r="K385" s="18">
        <v>6430</v>
      </c>
      <c r="L385" s="18">
        <v>6430</v>
      </c>
      <c r="M385" s="18" t="s">
        <v>159</v>
      </c>
      <c r="N385" s="18" t="s">
        <v>182</v>
      </c>
      <c r="O385" s="19">
        <v>0.85143728115299999</v>
      </c>
      <c r="P385" s="19">
        <v>0.34456399999999998</v>
      </c>
      <c r="Q385" s="18" t="s">
        <v>161</v>
      </c>
      <c r="R385" s="18" t="s">
        <v>162</v>
      </c>
      <c r="S385" s="18">
        <v>16</v>
      </c>
      <c r="T385" s="18">
        <v>60</v>
      </c>
      <c r="U385" s="18" t="s">
        <v>71</v>
      </c>
      <c r="V385" s="18" t="s">
        <v>76</v>
      </c>
      <c r="W385" s="18" t="s">
        <v>75</v>
      </c>
      <c r="X385" s="20">
        <v>0.41099999999999998</v>
      </c>
      <c r="Y385" s="20">
        <v>3.7010000000000001</v>
      </c>
      <c r="Z385" s="20">
        <v>0.47</v>
      </c>
      <c r="AA385" s="20">
        <v>0.505</v>
      </c>
      <c r="AB385" s="20">
        <f t="shared" si="10"/>
        <v>7.505637611999999E-2</v>
      </c>
      <c r="AC385" s="20">
        <f t="shared" si="11"/>
        <v>0.63123952517999993</v>
      </c>
    </row>
    <row r="386" spans="1:29" x14ac:dyDescent="0.25">
      <c r="A386" s="18">
        <v>7</v>
      </c>
      <c r="B386" s="18">
        <v>328</v>
      </c>
      <c r="C386" s="18" t="s">
        <v>178</v>
      </c>
      <c r="D386" s="18" t="s">
        <v>179</v>
      </c>
      <c r="E386" s="18" t="s">
        <v>180</v>
      </c>
      <c r="F386" s="18" t="s">
        <v>157</v>
      </c>
      <c r="G386" s="18" t="s">
        <v>181</v>
      </c>
      <c r="H386" s="18">
        <v>50993</v>
      </c>
      <c r="I386" s="18">
        <v>50994</v>
      </c>
      <c r="J386" s="18">
        <v>50994</v>
      </c>
      <c r="K386" s="18">
        <v>6430</v>
      </c>
      <c r="L386" s="18">
        <v>6430</v>
      </c>
      <c r="M386" s="18" t="s">
        <v>159</v>
      </c>
      <c r="N386" s="18" t="s">
        <v>182</v>
      </c>
      <c r="O386" s="19">
        <v>8.60353499016E-2</v>
      </c>
      <c r="P386" s="19">
        <v>3.4817300000000002E-2</v>
      </c>
      <c r="Q386" s="18" t="s">
        <v>161</v>
      </c>
      <c r="R386" s="18" t="s">
        <v>162</v>
      </c>
      <c r="S386" s="18">
        <v>16</v>
      </c>
      <c r="T386" s="18">
        <v>60</v>
      </c>
      <c r="U386" s="18" t="s">
        <v>71</v>
      </c>
      <c r="V386" s="18" t="s">
        <v>76</v>
      </c>
      <c r="W386" s="18" t="s">
        <v>75</v>
      </c>
      <c r="X386" s="20">
        <v>0.41099999999999998</v>
      </c>
      <c r="Y386" s="20">
        <v>3.7010000000000001</v>
      </c>
      <c r="Z386" s="20">
        <v>0.47</v>
      </c>
      <c r="AA386" s="20">
        <v>0.505</v>
      </c>
      <c r="AB386" s="20">
        <f t="shared" ref="AB386:AB419" si="12">P386*X386*(1-Z386)</f>
        <v>7.5842524590000009E-3</v>
      </c>
      <c r="AC386" s="20">
        <f t="shared" ref="AC386:AC419" si="13">P386*Y386*(1-AA386)</f>
        <v>6.3785119513500008E-2</v>
      </c>
    </row>
    <row r="387" spans="1:29" x14ac:dyDescent="0.25">
      <c r="A387" s="18">
        <v>7</v>
      </c>
      <c r="B387" s="18">
        <v>328</v>
      </c>
      <c r="C387" s="18" t="s">
        <v>178</v>
      </c>
      <c r="D387" s="18" t="s">
        <v>179</v>
      </c>
      <c r="E387" s="18" t="s">
        <v>180</v>
      </c>
      <c r="F387" s="18" t="s">
        <v>157</v>
      </c>
      <c r="G387" s="18" t="s">
        <v>181</v>
      </c>
      <c r="H387" s="18">
        <v>50994</v>
      </c>
      <c r="I387" s="18">
        <v>50995</v>
      </c>
      <c r="J387" s="18">
        <v>50995</v>
      </c>
      <c r="K387" s="18">
        <v>6430</v>
      </c>
      <c r="L387" s="18">
        <v>6430</v>
      </c>
      <c r="M387" s="18" t="s">
        <v>159</v>
      </c>
      <c r="N387" s="18" t="s">
        <v>182</v>
      </c>
      <c r="O387" s="19">
        <v>4.0963000301899997E-2</v>
      </c>
      <c r="P387" s="19">
        <v>1.6577100000000001E-2</v>
      </c>
      <c r="Q387" s="18" t="s">
        <v>161</v>
      </c>
      <c r="R387" s="18" t="s">
        <v>162</v>
      </c>
      <c r="S387" s="18">
        <v>16</v>
      </c>
      <c r="T387" s="18">
        <v>60</v>
      </c>
      <c r="U387" s="18" t="s">
        <v>71</v>
      </c>
      <c r="V387" s="18" t="s">
        <v>76</v>
      </c>
      <c r="W387" s="18" t="s">
        <v>75</v>
      </c>
      <c r="X387" s="20">
        <v>0.41099999999999998</v>
      </c>
      <c r="Y387" s="20">
        <v>3.7010000000000001</v>
      </c>
      <c r="Z387" s="20">
        <v>0.47</v>
      </c>
      <c r="AA387" s="20">
        <v>0.505</v>
      </c>
      <c r="AB387" s="20">
        <f t="shared" si="12"/>
        <v>3.610989693E-3</v>
      </c>
      <c r="AC387" s="20">
        <f t="shared" si="13"/>
        <v>3.03691643145E-2</v>
      </c>
    </row>
    <row r="388" spans="1:29" x14ac:dyDescent="0.25">
      <c r="A388" s="18">
        <v>7</v>
      </c>
      <c r="B388" s="18">
        <v>328</v>
      </c>
      <c r="C388" s="18" t="s">
        <v>178</v>
      </c>
      <c r="D388" s="18" t="s">
        <v>179</v>
      </c>
      <c r="E388" s="18" t="s">
        <v>180</v>
      </c>
      <c r="F388" s="18" t="s">
        <v>157</v>
      </c>
      <c r="G388" s="18" t="s">
        <v>181</v>
      </c>
      <c r="H388" s="18">
        <v>50995</v>
      </c>
      <c r="I388" s="18">
        <v>50996</v>
      </c>
      <c r="J388" s="18">
        <v>50996</v>
      </c>
      <c r="K388" s="18">
        <v>6430</v>
      </c>
      <c r="L388" s="18">
        <v>6430</v>
      </c>
      <c r="M388" s="18" t="s">
        <v>159</v>
      </c>
      <c r="N388" s="18" t="s">
        <v>182</v>
      </c>
      <c r="O388" s="19">
        <v>1.71622214883</v>
      </c>
      <c r="P388" s="19">
        <v>0.69452999999999998</v>
      </c>
      <c r="Q388" s="18" t="s">
        <v>161</v>
      </c>
      <c r="R388" s="18" t="s">
        <v>162</v>
      </c>
      <c r="S388" s="18">
        <v>16</v>
      </c>
      <c r="T388" s="18">
        <v>60</v>
      </c>
      <c r="U388" s="18" t="s">
        <v>71</v>
      </c>
      <c r="V388" s="18" t="s">
        <v>76</v>
      </c>
      <c r="W388" s="18" t="s">
        <v>75</v>
      </c>
      <c r="X388" s="20">
        <v>0.41099999999999998</v>
      </c>
      <c r="Y388" s="20">
        <v>3.7010000000000001</v>
      </c>
      <c r="Z388" s="20">
        <v>0.47</v>
      </c>
      <c r="AA388" s="20">
        <v>0.505</v>
      </c>
      <c r="AB388" s="20">
        <f t="shared" si="12"/>
        <v>0.1512894699</v>
      </c>
      <c r="AC388" s="20">
        <f t="shared" si="13"/>
        <v>1.2723754873499999</v>
      </c>
    </row>
    <row r="389" spans="1:29" x14ac:dyDescent="0.25">
      <c r="A389" s="18">
        <v>7</v>
      </c>
      <c r="B389" s="18">
        <v>328</v>
      </c>
      <c r="C389" s="18" t="s">
        <v>178</v>
      </c>
      <c r="D389" s="18" t="s">
        <v>179</v>
      </c>
      <c r="E389" s="18" t="s">
        <v>180</v>
      </c>
      <c r="F389" s="18" t="s">
        <v>157</v>
      </c>
      <c r="G389" s="18" t="s">
        <v>181</v>
      </c>
      <c r="H389" s="18">
        <v>50996</v>
      </c>
      <c r="I389" s="18">
        <v>50997</v>
      </c>
      <c r="J389" s="18">
        <v>50997</v>
      </c>
      <c r="K389" s="18">
        <v>6430</v>
      </c>
      <c r="L389" s="18">
        <v>6430</v>
      </c>
      <c r="M389" s="18" t="s">
        <v>159</v>
      </c>
      <c r="N389" s="18" t="s">
        <v>182</v>
      </c>
      <c r="O389" s="19">
        <v>1.37905024394E-2</v>
      </c>
      <c r="P389" s="19">
        <v>5.5808200000000002E-3</v>
      </c>
      <c r="Q389" s="18" t="s">
        <v>161</v>
      </c>
      <c r="R389" s="18" t="s">
        <v>162</v>
      </c>
      <c r="S389" s="18">
        <v>16</v>
      </c>
      <c r="T389" s="18">
        <v>60</v>
      </c>
      <c r="U389" s="18" t="s">
        <v>71</v>
      </c>
      <c r="V389" s="18" t="s">
        <v>76</v>
      </c>
      <c r="W389" s="18" t="s">
        <v>75</v>
      </c>
      <c r="X389" s="20">
        <v>0.41099999999999998</v>
      </c>
      <c r="Y389" s="20">
        <v>3.7010000000000001</v>
      </c>
      <c r="Z389" s="20">
        <v>0.47</v>
      </c>
      <c r="AA389" s="20">
        <v>0.505</v>
      </c>
      <c r="AB389" s="20">
        <f t="shared" si="12"/>
        <v>1.2156700206000001E-3</v>
      </c>
      <c r="AC389" s="20">
        <f t="shared" si="13"/>
        <v>1.02240343359E-2</v>
      </c>
    </row>
    <row r="390" spans="1:29" x14ac:dyDescent="0.25">
      <c r="A390" s="18">
        <v>7</v>
      </c>
      <c r="B390" s="18">
        <v>328</v>
      </c>
      <c r="C390" s="18" t="s">
        <v>178</v>
      </c>
      <c r="D390" s="18" t="s">
        <v>179</v>
      </c>
      <c r="E390" s="18" t="s">
        <v>180</v>
      </c>
      <c r="F390" s="18" t="s">
        <v>157</v>
      </c>
      <c r="G390" s="18" t="s">
        <v>181</v>
      </c>
      <c r="H390" s="18">
        <v>50997</v>
      </c>
      <c r="I390" s="18">
        <v>50998</v>
      </c>
      <c r="J390" s="18">
        <v>50998</v>
      </c>
      <c r="K390" s="18">
        <v>6430</v>
      </c>
      <c r="L390" s="18">
        <v>6430</v>
      </c>
      <c r="M390" s="18" t="s">
        <v>159</v>
      </c>
      <c r="N390" s="18" t="s">
        <v>182</v>
      </c>
      <c r="O390" s="19">
        <v>5.5469912415999998</v>
      </c>
      <c r="P390" s="19">
        <v>2.2447900000000001</v>
      </c>
      <c r="Q390" s="18" t="s">
        <v>161</v>
      </c>
      <c r="R390" s="18" t="s">
        <v>162</v>
      </c>
      <c r="S390" s="18">
        <v>16</v>
      </c>
      <c r="T390" s="18">
        <v>60</v>
      </c>
      <c r="U390" s="18" t="s">
        <v>71</v>
      </c>
      <c r="V390" s="18" t="s">
        <v>76</v>
      </c>
      <c r="W390" s="18" t="s">
        <v>75</v>
      </c>
      <c r="X390" s="20">
        <v>0.41099999999999998</v>
      </c>
      <c r="Y390" s="20">
        <v>3.7010000000000001</v>
      </c>
      <c r="Z390" s="20">
        <v>0.47</v>
      </c>
      <c r="AA390" s="20">
        <v>0.505</v>
      </c>
      <c r="AB390" s="20">
        <f t="shared" si="12"/>
        <v>0.48898260570000002</v>
      </c>
      <c r="AC390" s="20">
        <f t="shared" si="13"/>
        <v>4.1124440560500002</v>
      </c>
    </row>
    <row r="391" spans="1:29" x14ac:dyDescent="0.25">
      <c r="A391" s="18">
        <v>7</v>
      </c>
      <c r="B391" s="18">
        <v>328</v>
      </c>
      <c r="C391" s="18" t="s">
        <v>178</v>
      </c>
      <c r="D391" s="18" t="s">
        <v>179</v>
      </c>
      <c r="E391" s="18" t="s">
        <v>180</v>
      </c>
      <c r="F391" s="18" t="s">
        <v>157</v>
      </c>
      <c r="G391" s="18" t="s">
        <v>181</v>
      </c>
      <c r="H391" s="18">
        <v>50998</v>
      </c>
      <c r="I391" s="18">
        <v>50999</v>
      </c>
      <c r="J391" s="18">
        <v>50999</v>
      </c>
      <c r="K391" s="18">
        <v>6430</v>
      </c>
      <c r="L391" s="18">
        <v>6430</v>
      </c>
      <c r="M391" s="18" t="s">
        <v>159</v>
      </c>
      <c r="N391" s="18" t="s">
        <v>182</v>
      </c>
      <c r="O391" s="19">
        <v>0.16858545611600001</v>
      </c>
      <c r="P391" s="19">
        <v>6.8224099999999996E-2</v>
      </c>
      <c r="Q391" s="18" t="s">
        <v>161</v>
      </c>
      <c r="R391" s="18" t="s">
        <v>162</v>
      </c>
      <c r="S391" s="18">
        <v>16</v>
      </c>
      <c r="T391" s="18">
        <v>60</v>
      </c>
      <c r="U391" s="18" t="s">
        <v>71</v>
      </c>
      <c r="V391" s="18" t="s">
        <v>76</v>
      </c>
      <c r="W391" s="18" t="s">
        <v>75</v>
      </c>
      <c r="X391" s="20">
        <v>0.41099999999999998</v>
      </c>
      <c r="Y391" s="20">
        <v>3.7010000000000001</v>
      </c>
      <c r="Z391" s="20">
        <v>0.47</v>
      </c>
      <c r="AA391" s="20">
        <v>0.505</v>
      </c>
      <c r="AB391" s="20">
        <f t="shared" si="12"/>
        <v>1.4861255702999999E-2</v>
      </c>
      <c r="AC391" s="20">
        <f t="shared" si="13"/>
        <v>0.12498621007949999</v>
      </c>
    </row>
    <row r="392" spans="1:29" x14ac:dyDescent="0.25">
      <c r="A392" s="18">
        <v>7</v>
      </c>
      <c r="B392" s="18">
        <v>328</v>
      </c>
      <c r="C392" s="18" t="s">
        <v>178</v>
      </c>
      <c r="D392" s="18" t="s">
        <v>179</v>
      </c>
      <c r="E392" s="18" t="s">
        <v>180</v>
      </c>
      <c r="F392" s="18" t="s">
        <v>157</v>
      </c>
      <c r="G392" s="18" t="s">
        <v>181</v>
      </c>
      <c r="H392" s="18">
        <v>50999</v>
      </c>
      <c r="I392" s="18">
        <v>51000</v>
      </c>
      <c r="J392" s="18">
        <v>51000</v>
      </c>
      <c r="K392" s="18">
        <v>6430</v>
      </c>
      <c r="L392" s="18">
        <v>6430</v>
      </c>
      <c r="M392" s="18" t="s">
        <v>159</v>
      </c>
      <c r="N392" s="18" t="s">
        <v>182</v>
      </c>
      <c r="O392" s="19">
        <v>2.8067275293299998</v>
      </c>
      <c r="P392" s="19">
        <v>1.13584</v>
      </c>
      <c r="Q392" s="18" t="s">
        <v>161</v>
      </c>
      <c r="R392" s="18" t="s">
        <v>162</v>
      </c>
      <c r="S392" s="18">
        <v>16</v>
      </c>
      <c r="T392" s="18">
        <v>60</v>
      </c>
      <c r="U392" s="18" t="s">
        <v>71</v>
      </c>
      <c r="V392" s="18" t="s">
        <v>76</v>
      </c>
      <c r="W392" s="18" t="s">
        <v>75</v>
      </c>
      <c r="X392" s="20">
        <v>0.41099999999999998</v>
      </c>
      <c r="Y392" s="20">
        <v>3.7010000000000001</v>
      </c>
      <c r="Z392" s="20">
        <v>0.47</v>
      </c>
      <c r="AA392" s="20">
        <v>0.505</v>
      </c>
      <c r="AB392" s="20">
        <f t="shared" si="12"/>
        <v>0.24742002719999998</v>
      </c>
      <c r="AC392" s="20">
        <f t="shared" si="13"/>
        <v>2.0808532007999996</v>
      </c>
    </row>
    <row r="393" spans="1:29" x14ac:dyDescent="0.25">
      <c r="A393" s="18">
        <v>7</v>
      </c>
      <c r="B393" s="18">
        <v>328</v>
      </c>
      <c r="C393" s="18" t="s">
        <v>178</v>
      </c>
      <c r="D393" s="18" t="s">
        <v>179</v>
      </c>
      <c r="E393" s="18" t="s">
        <v>180</v>
      </c>
      <c r="F393" s="18" t="s">
        <v>157</v>
      </c>
      <c r="G393" s="18" t="s">
        <v>181</v>
      </c>
      <c r="H393" s="18">
        <v>51000</v>
      </c>
      <c r="I393" s="18">
        <v>51001</v>
      </c>
      <c r="J393" s="18">
        <v>51001</v>
      </c>
      <c r="K393" s="18">
        <v>6430</v>
      </c>
      <c r="L393" s="18">
        <v>6430</v>
      </c>
      <c r="M393" s="18" t="s">
        <v>159</v>
      </c>
      <c r="N393" s="18" t="s">
        <v>182</v>
      </c>
      <c r="O393" s="19">
        <v>6.0143106700500004</v>
      </c>
      <c r="P393" s="19">
        <v>2.43391</v>
      </c>
      <c r="Q393" s="18" t="s">
        <v>161</v>
      </c>
      <c r="R393" s="18" t="s">
        <v>162</v>
      </c>
      <c r="S393" s="18">
        <v>16</v>
      </c>
      <c r="T393" s="18">
        <v>60</v>
      </c>
      <c r="U393" s="18" t="s">
        <v>71</v>
      </c>
      <c r="V393" s="18" t="s">
        <v>76</v>
      </c>
      <c r="W393" s="18" t="s">
        <v>75</v>
      </c>
      <c r="X393" s="20">
        <v>0.41099999999999998</v>
      </c>
      <c r="Y393" s="20">
        <v>3.7010000000000001</v>
      </c>
      <c r="Z393" s="20">
        <v>0.47</v>
      </c>
      <c r="AA393" s="20">
        <v>0.505</v>
      </c>
      <c r="AB393" s="20">
        <f t="shared" si="12"/>
        <v>0.53017861529999999</v>
      </c>
      <c r="AC393" s="20">
        <f t="shared" si="13"/>
        <v>4.45891095045</v>
      </c>
    </row>
    <row r="394" spans="1:29" x14ac:dyDescent="0.25">
      <c r="A394" s="18">
        <v>7</v>
      </c>
      <c r="B394" s="18">
        <v>328</v>
      </c>
      <c r="C394" s="18" t="s">
        <v>178</v>
      </c>
      <c r="D394" s="18" t="s">
        <v>179</v>
      </c>
      <c r="E394" s="18" t="s">
        <v>180</v>
      </c>
      <c r="F394" s="18" t="s">
        <v>157</v>
      </c>
      <c r="G394" s="18" t="s">
        <v>181</v>
      </c>
      <c r="H394" s="18">
        <v>51001</v>
      </c>
      <c r="I394" s="18">
        <v>51002</v>
      </c>
      <c r="J394" s="18">
        <v>51002</v>
      </c>
      <c r="K394" s="18">
        <v>6430</v>
      </c>
      <c r="L394" s="18">
        <v>6430</v>
      </c>
      <c r="M394" s="18" t="s">
        <v>159</v>
      </c>
      <c r="N394" s="18" t="s">
        <v>182</v>
      </c>
      <c r="O394" s="19">
        <v>2.9253776161899999E-2</v>
      </c>
      <c r="P394" s="19">
        <v>1.1838599999999999E-2</v>
      </c>
      <c r="Q394" s="18" t="s">
        <v>161</v>
      </c>
      <c r="R394" s="18" t="s">
        <v>162</v>
      </c>
      <c r="S394" s="18">
        <v>16</v>
      </c>
      <c r="T394" s="18">
        <v>60</v>
      </c>
      <c r="U394" s="18" t="s">
        <v>71</v>
      </c>
      <c r="V394" s="18" t="s">
        <v>76</v>
      </c>
      <c r="W394" s="18" t="s">
        <v>75</v>
      </c>
      <c r="X394" s="20">
        <v>0.41099999999999998</v>
      </c>
      <c r="Y394" s="20">
        <v>3.7010000000000001</v>
      </c>
      <c r="Z394" s="20">
        <v>0.47</v>
      </c>
      <c r="AA394" s="20">
        <v>0.505</v>
      </c>
      <c r="AB394" s="20">
        <f t="shared" si="12"/>
        <v>2.5788022380000002E-3</v>
      </c>
      <c r="AC394" s="20">
        <f t="shared" si="13"/>
        <v>2.1688256007000001E-2</v>
      </c>
    </row>
    <row r="395" spans="1:29" x14ac:dyDescent="0.25">
      <c r="A395" s="18">
        <v>7</v>
      </c>
      <c r="B395" s="18">
        <v>328</v>
      </c>
      <c r="C395" s="18" t="s">
        <v>178</v>
      </c>
      <c r="D395" s="18" t="s">
        <v>179</v>
      </c>
      <c r="E395" s="18" t="s">
        <v>180</v>
      </c>
      <c r="F395" s="18" t="s">
        <v>157</v>
      </c>
      <c r="G395" s="18" t="s">
        <v>181</v>
      </c>
      <c r="H395" s="18">
        <v>51002</v>
      </c>
      <c r="I395" s="18">
        <v>51003</v>
      </c>
      <c r="J395" s="18">
        <v>51003</v>
      </c>
      <c r="K395" s="18">
        <v>6430</v>
      </c>
      <c r="L395" s="18">
        <v>6430</v>
      </c>
      <c r="M395" s="18" t="s">
        <v>159</v>
      </c>
      <c r="N395" s="18" t="s">
        <v>182</v>
      </c>
      <c r="O395" s="19">
        <v>0.11081489363700001</v>
      </c>
      <c r="P395" s="19">
        <v>4.4845200000000002E-2</v>
      </c>
      <c r="Q395" s="18" t="s">
        <v>161</v>
      </c>
      <c r="R395" s="18" t="s">
        <v>162</v>
      </c>
      <c r="S395" s="18">
        <v>16</v>
      </c>
      <c r="T395" s="18">
        <v>60</v>
      </c>
      <c r="U395" s="18" t="s">
        <v>71</v>
      </c>
      <c r="V395" s="18" t="s">
        <v>76</v>
      </c>
      <c r="W395" s="18" t="s">
        <v>75</v>
      </c>
      <c r="X395" s="20">
        <v>0.41099999999999998</v>
      </c>
      <c r="Y395" s="20">
        <v>3.7010000000000001</v>
      </c>
      <c r="Z395" s="20">
        <v>0.47</v>
      </c>
      <c r="AA395" s="20">
        <v>0.505</v>
      </c>
      <c r="AB395" s="20">
        <f t="shared" si="12"/>
        <v>9.768629915999999E-3</v>
      </c>
      <c r="AC395" s="20">
        <f t="shared" si="13"/>
        <v>8.2156182174000003E-2</v>
      </c>
    </row>
    <row r="396" spans="1:29" x14ac:dyDescent="0.25">
      <c r="A396" s="18">
        <v>7</v>
      </c>
      <c r="B396" s="18">
        <v>328</v>
      </c>
      <c r="C396" s="18" t="s">
        <v>178</v>
      </c>
      <c r="D396" s="18" t="s">
        <v>179</v>
      </c>
      <c r="E396" s="18" t="s">
        <v>180</v>
      </c>
      <c r="F396" s="18" t="s">
        <v>157</v>
      </c>
      <c r="G396" s="18" t="s">
        <v>181</v>
      </c>
      <c r="H396" s="18">
        <v>51003</v>
      </c>
      <c r="I396" s="18">
        <v>51004</v>
      </c>
      <c r="J396" s="18">
        <v>51004</v>
      </c>
      <c r="K396" s="18">
        <v>6430</v>
      </c>
      <c r="L396" s="18">
        <v>6430</v>
      </c>
      <c r="M396" s="18" t="s">
        <v>159</v>
      </c>
      <c r="N396" s="18" t="s">
        <v>182</v>
      </c>
      <c r="O396" s="19">
        <v>172.479551069</v>
      </c>
      <c r="P396" s="19">
        <v>69.8</v>
      </c>
      <c r="Q396" s="18" t="s">
        <v>161</v>
      </c>
      <c r="R396" s="18" t="s">
        <v>162</v>
      </c>
      <c r="S396" s="18">
        <v>16</v>
      </c>
      <c r="T396" s="18">
        <v>60</v>
      </c>
      <c r="U396" s="18" t="s">
        <v>71</v>
      </c>
      <c r="V396" s="18" t="s">
        <v>76</v>
      </c>
      <c r="W396" s="18" t="s">
        <v>75</v>
      </c>
      <c r="X396" s="20">
        <v>0.41099999999999998</v>
      </c>
      <c r="Y396" s="20">
        <v>3.7010000000000001</v>
      </c>
      <c r="Z396" s="20">
        <v>0.47</v>
      </c>
      <c r="AA396" s="20">
        <v>0.505</v>
      </c>
      <c r="AB396" s="20">
        <f t="shared" si="12"/>
        <v>15.204533999999999</v>
      </c>
      <c r="AC396" s="20">
        <f t="shared" si="13"/>
        <v>127.87325099999998</v>
      </c>
    </row>
    <row r="397" spans="1:29" x14ac:dyDescent="0.25">
      <c r="A397" s="18">
        <v>7</v>
      </c>
      <c r="B397" s="18">
        <v>328</v>
      </c>
      <c r="C397" s="18" t="s">
        <v>178</v>
      </c>
      <c r="D397" s="18" t="s">
        <v>179</v>
      </c>
      <c r="E397" s="18" t="s">
        <v>180</v>
      </c>
      <c r="F397" s="18" t="s">
        <v>157</v>
      </c>
      <c r="G397" s="18" t="s">
        <v>181</v>
      </c>
      <c r="H397" s="18">
        <v>51004</v>
      </c>
      <c r="I397" s="18">
        <v>51005</v>
      </c>
      <c r="J397" s="18">
        <v>51005</v>
      </c>
      <c r="K397" s="18">
        <v>6430</v>
      </c>
      <c r="L397" s="18">
        <v>6430</v>
      </c>
      <c r="M397" s="18" t="s">
        <v>159</v>
      </c>
      <c r="N397" s="18" t="s">
        <v>182</v>
      </c>
      <c r="O397" s="19">
        <v>1.6562386067799999</v>
      </c>
      <c r="P397" s="19">
        <v>0.67025599999999996</v>
      </c>
      <c r="Q397" s="18" t="s">
        <v>161</v>
      </c>
      <c r="R397" s="18" t="s">
        <v>162</v>
      </c>
      <c r="S397" s="18">
        <v>16</v>
      </c>
      <c r="T397" s="18">
        <v>60</v>
      </c>
      <c r="U397" s="18" t="s">
        <v>71</v>
      </c>
      <c r="V397" s="18" t="s">
        <v>76</v>
      </c>
      <c r="W397" s="18" t="s">
        <v>75</v>
      </c>
      <c r="X397" s="20">
        <v>0.41099999999999998</v>
      </c>
      <c r="Y397" s="20">
        <v>3.7010000000000001</v>
      </c>
      <c r="Z397" s="20">
        <v>0.47</v>
      </c>
      <c r="AA397" s="20">
        <v>0.505</v>
      </c>
      <c r="AB397" s="20">
        <f t="shared" si="12"/>
        <v>0.14600186447999999</v>
      </c>
      <c r="AC397" s="20">
        <f t="shared" si="13"/>
        <v>1.22790564072</v>
      </c>
    </row>
    <row r="398" spans="1:29" x14ac:dyDescent="0.25">
      <c r="A398" s="18">
        <v>7</v>
      </c>
      <c r="B398" s="18">
        <v>328</v>
      </c>
      <c r="C398" s="18" t="s">
        <v>178</v>
      </c>
      <c r="D398" s="18" t="s">
        <v>179</v>
      </c>
      <c r="E398" s="18" t="s">
        <v>180</v>
      </c>
      <c r="F398" s="18" t="s">
        <v>157</v>
      </c>
      <c r="G398" s="18" t="s">
        <v>181</v>
      </c>
      <c r="H398" s="18">
        <v>51005</v>
      </c>
      <c r="I398" s="18">
        <v>51006</v>
      </c>
      <c r="J398" s="18">
        <v>51006</v>
      </c>
      <c r="K398" s="18">
        <v>6430</v>
      </c>
      <c r="L398" s="18">
        <v>6430</v>
      </c>
      <c r="M398" s="18" t="s">
        <v>159</v>
      </c>
      <c r="N398" s="18" t="s">
        <v>182</v>
      </c>
      <c r="O398" s="19">
        <v>2.83837419329</v>
      </c>
      <c r="P398" s="19">
        <v>1.1486499999999999</v>
      </c>
      <c r="Q398" s="18" t="s">
        <v>161</v>
      </c>
      <c r="R398" s="18" t="s">
        <v>162</v>
      </c>
      <c r="S398" s="18">
        <v>16</v>
      </c>
      <c r="T398" s="18">
        <v>60</v>
      </c>
      <c r="U398" s="18" t="s">
        <v>71</v>
      </c>
      <c r="V398" s="18" t="s">
        <v>76</v>
      </c>
      <c r="W398" s="18" t="s">
        <v>75</v>
      </c>
      <c r="X398" s="20">
        <v>0.41099999999999998</v>
      </c>
      <c r="Y398" s="20">
        <v>3.7010000000000001</v>
      </c>
      <c r="Z398" s="20">
        <v>0.47</v>
      </c>
      <c r="AA398" s="20">
        <v>0.505</v>
      </c>
      <c r="AB398" s="20">
        <f t="shared" si="12"/>
        <v>0.2502104295</v>
      </c>
      <c r="AC398" s="20">
        <f t="shared" si="13"/>
        <v>2.1043210567499999</v>
      </c>
    </row>
    <row r="399" spans="1:29" x14ac:dyDescent="0.25">
      <c r="A399" s="18">
        <v>7</v>
      </c>
      <c r="B399" s="18">
        <v>328</v>
      </c>
      <c r="C399" s="18" t="s">
        <v>178</v>
      </c>
      <c r="D399" s="18" t="s">
        <v>179</v>
      </c>
      <c r="E399" s="18" t="s">
        <v>180</v>
      </c>
      <c r="F399" s="18" t="s">
        <v>157</v>
      </c>
      <c r="G399" s="18" t="s">
        <v>181</v>
      </c>
      <c r="H399" s="18">
        <v>51006</v>
      </c>
      <c r="I399" s="18">
        <v>51007</v>
      </c>
      <c r="J399" s="18">
        <v>51007</v>
      </c>
      <c r="K399" s="18">
        <v>6430</v>
      </c>
      <c r="L399" s="18">
        <v>6430</v>
      </c>
      <c r="M399" s="18" t="s">
        <v>159</v>
      </c>
      <c r="N399" s="18" t="s">
        <v>182</v>
      </c>
      <c r="O399" s="19">
        <v>2.0130383848700002</v>
      </c>
      <c r="P399" s="19">
        <v>0.81464800000000004</v>
      </c>
      <c r="Q399" s="18" t="s">
        <v>161</v>
      </c>
      <c r="R399" s="18" t="s">
        <v>162</v>
      </c>
      <c r="S399" s="18">
        <v>16</v>
      </c>
      <c r="T399" s="18">
        <v>60</v>
      </c>
      <c r="U399" s="18" t="s">
        <v>71</v>
      </c>
      <c r="V399" s="18" t="s">
        <v>76</v>
      </c>
      <c r="W399" s="18" t="s">
        <v>75</v>
      </c>
      <c r="X399" s="20">
        <v>0.41099999999999998</v>
      </c>
      <c r="Y399" s="20">
        <v>3.7010000000000001</v>
      </c>
      <c r="Z399" s="20">
        <v>0.47</v>
      </c>
      <c r="AA399" s="20">
        <v>0.505</v>
      </c>
      <c r="AB399" s="20">
        <f t="shared" si="12"/>
        <v>0.17745477384</v>
      </c>
      <c r="AC399" s="20">
        <f t="shared" si="13"/>
        <v>1.4924310627600001</v>
      </c>
    </row>
    <row r="400" spans="1:29" x14ac:dyDescent="0.25">
      <c r="A400" s="18">
        <v>7</v>
      </c>
      <c r="B400" s="18">
        <v>328</v>
      </c>
      <c r="C400" s="18" t="s">
        <v>178</v>
      </c>
      <c r="D400" s="18" t="s">
        <v>179</v>
      </c>
      <c r="E400" s="18" t="s">
        <v>180</v>
      </c>
      <c r="F400" s="18" t="s">
        <v>157</v>
      </c>
      <c r="G400" s="18" t="s">
        <v>181</v>
      </c>
      <c r="H400" s="18">
        <v>51007</v>
      </c>
      <c r="I400" s="18">
        <v>51008</v>
      </c>
      <c r="J400" s="18">
        <v>51008</v>
      </c>
      <c r="K400" s="18">
        <v>6430</v>
      </c>
      <c r="L400" s="18">
        <v>6430</v>
      </c>
      <c r="M400" s="18" t="s">
        <v>159</v>
      </c>
      <c r="N400" s="18" t="s">
        <v>182</v>
      </c>
      <c r="O400" s="19">
        <v>0.37355969100500003</v>
      </c>
      <c r="P400" s="19">
        <v>0.151174</v>
      </c>
      <c r="Q400" s="18" t="s">
        <v>161</v>
      </c>
      <c r="R400" s="18" t="s">
        <v>162</v>
      </c>
      <c r="S400" s="18">
        <v>16</v>
      </c>
      <c r="T400" s="18">
        <v>60</v>
      </c>
      <c r="U400" s="18" t="s">
        <v>71</v>
      </c>
      <c r="V400" s="18" t="s">
        <v>76</v>
      </c>
      <c r="W400" s="18" t="s">
        <v>75</v>
      </c>
      <c r="X400" s="20">
        <v>0.41099999999999998</v>
      </c>
      <c r="Y400" s="20">
        <v>3.7010000000000001</v>
      </c>
      <c r="Z400" s="20">
        <v>0.47</v>
      </c>
      <c r="AA400" s="20">
        <v>0.505</v>
      </c>
      <c r="AB400" s="20">
        <f t="shared" si="12"/>
        <v>3.2930232420000004E-2</v>
      </c>
      <c r="AC400" s="20">
        <f t="shared" si="13"/>
        <v>0.27695001213000003</v>
      </c>
    </row>
    <row r="401" spans="1:29" x14ac:dyDescent="0.25">
      <c r="A401" s="18">
        <v>7</v>
      </c>
      <c r="B401" s="18">
        <v>328</v>
      </c>
      <c r="C401" s="18" t="s">
        <v>178</v>
      </c>
      <c r="D401" s="18" t="s">
        <v>179</v>
      </c>
      <c r="E401" s="18" t="s">
        <v>180</v>
      </c>
      <c r="F401" s="18" t="s">
        <v>157</v>
      </c>
      <c r="G401" s="18" t="s">
        <v>181</v>
      </c>
      <c r="H401" s="18">
        <v>51008</v>
      </c>
      <c r="I401" s="18">
        <v>51009</v>
      </c>
      <c r="J401" s="18">
        <v>51009</v>
      </c>
      <c r="K401" s="18">
        <v>6430</v>
      </c>
      <c r="L401" s="18">
        <v>6430</v>
      </c>
      <c r="M401" s="18" t="s">
        <v>159</v>
      </c>
      <c r="N401" s="18" t="s">
        <v>182</v>
      </c>
      <c r="O401" s="19">
        <v>40.052733794799998</v>
      </c>
      <c r="P401" s="19">
        <v>16.2088</v>
      </c>
      <c r="Q401" s="18" t="s">
        <v>161</v>
      </c>
      <c r="R401" s="18" t="s">
        <v>162</v>
      </c>
      <c r="S401" s="18">
        <v>16</v>
      </c>
      <c r="T401" s="18">
        <v>60</v>
      </c>
      <c r="U401" s="18" t="s">
        <v>71</v>
      </c>
      <c r="V401" s="18" t="s">
        <v>76</v>
      </c>
      <c r="W401" s="18" t="s">
        <v>75</v>
      </c>
      <c r="X401" s="20">
        <v>0.41099999999999998</v>
      </c>
      <c r="Y401" s="20">
        <v>3.7010000000000001</v>
      </c>
      <c r="Z401" s="20">
        <v>0.47</v>
      </c>
      <c r="AA401" s="20">
        <v>0.505</v>
      </c>
      <c r="AB401" s="20">
        <f t="shared" si="12"/>
        <v>3.5307629039999999</v>
      </c>
      <c r="AC401" s="20">
        <f t="shared" si="13"/>
        <v>29.694440556</v>
      </c>
    </row>
    <row r="402" spans="1:29" x14ac:dyDescent="0.25">
      <c r="A402" s="18">
        <v>7</v>
      </c>
      <c r="B402" s="18">
        <v>328</v>
      </c>
      <c r="C402" s="18" t="s">
        <v>178</v>
      </c>
      <c r="D402" s="18" t="s">
        <v>179</v>
      </c>
      <c r="E402" s="18" t="s">
        <v>180</v>
      </c>
      <c r="F402" s="18" t="s">
        <v>157</v>
      </c>
      <c r="G402" s="18" t="s">
        <v>181</v>
      </c>
      <c r="H402" s="18">
        <v>51009</v>
      </c>
      <c r="I402" s="18">
        <v>51010</v>
      </c>
      <c r="J402" s="18">
        <v>51010</v>
      </c>
      <c r="K402" s="18">
        <v>6430</v>
      </c>
      <c r="L402" s="18">
        <v>6430</v>
      </c>
      <c r="M402" s="18" t="s">
        <v>159</v>
      </c>
      <c r="N402" s="18" t="s">
        <v>182</v>
      </c>
      <c r="O402" s="19">
        <v>2.0062061080300002</v>
      </c>
      <c r="P402" s="19">
        <v>0.81188300000000002</v>
      </c>
      <c r="Q402" s="18" t="s">
        <v>161</v>
      </c>
      <c r="R402" s="18" t="s">
        <v>162</v>
      </c>
      <c r="S402" s="18">
        <v>16</v>
      </c>
      <c r="T402" s="18">
        <v>60</v>
      </c>
      <c r="U402" s="18" t="s">
        <v>71</v>
      </c>
      <c r="V402" s="18" t="s">
        <v>76</v>
      </c>
      <c r="W402" s="18" t="s">
        <v>75</v>
      </c>
      <c r="X402" s="20">
        <v>0.41099999999999998</v>
      </c>
      <c r="Y402" s="20">
        <v>3.7010000000000001</v>
      </c>
      <c r="Z402" s="20">
        <v>0.47</v>
      </c>
      <c r="AA402" s="20">
        <v>0.505</v>
      </c>
      <c r="AB402" s="20">
        <f t="shared" si="12"/>
        <v>0.17685247389</v>
      </c>
      <c r="AC402" s="20">
        <f t="shared" si="13"/>
        <v>1.4873655965849999</v>
      </c>
    </row>
    <row r="403" spans="1:29" x14ac:dyDescent="0.25">
      <c r="A403" s="18">
        <v>7</v>
      </c>
      <c r="B403" s="18">
        <v>328</v>
      </c>
      <c r="C403" s="18" t="s">
        <v>178</v>
      </c>
      <c r="D403" s="18" t="s">
        <v>179</v>
      </c>
      <c r="E403" s="18" t="s">
        <v>180</v>
      </c>
      <c r="F403" s="18" t="s">
        <v>157</v>
      </c>
      <c r="G403" s="18" t="s">
        <v>181</v>
      </c>
      <c r="H403" s="18">
        <v>51010</v>
      </c>
      <c r="I403" s="18">
        <v>51011</v>
      </c>
      <c r="J403" s="18">
        <v>51011</v>
      </c>
      <c r="K403" s="18">
        <v>6430</v>
      </c>
      <c r="L403" s="18">
        <v>6430</v>
      </c>
      <c r="M403" s="18" t="s">
        <v>159</v>
      </c>
      <c r="N403" s="18" t="s">
        <v>182</v>
      </c>
      <c r="O403" s="19">
        <v>155.836683618</v>
      </c>
      <c r="P403" s="19">
        <v>63.064900000000002</v>
      </c>
      <c r="Q403" s="18" t="s">
        <v>161</v>
      </c>
      <c r="R403" s="18" t="s">
        <v>162</v>
      </c>
      <c r="S403" s="18">
        <v>16</v>
      </c>
      <c r="T403" s="18">
        <v>60</v>
      </c>
      <c r="U403" s="18" t="s">
        <v>71</v>
      </c>
      <c r="V403" s="18" t="s">
        <v>76</v>
      </c>
      <c r="W403" s="18" t="s">
        <v>75</v>
      </c>
      <c r="X403" s="20">
        <v>0.41099999999999998</v>
      </c>
      <c r="Y403" s="20">
        <v>3.7010000000000001</v>
      </c>
      <c r="Z403" s="20">
        <v>0.47</v>
      </c>
      <c r="AA403" s="20">
        <v>0.505</v>
      </c>
      <c r="AB403" s="20">
        <f t="shared" si="12"/>
        <v>13.737427167</v>
      </c>
      <c r="AC403" s="20">
        <f t="shared" si="13"/>
        <v>115.5345814755</v>
      </c>
    </row>
    <row r="404" spans="1:29" x14ac:dyDescent="0.25">
      <c r="A404" s="18">
        <v>7</v>
      </c>
      <c r="B404" s="18">
        <v>328</v>
      </c>
      <c r="C404" s="18" t="s">
        <v>178</v>
      </c>
      <c r="D404" s="18" t="s">
        <v>179</v>
      </c>
      <c r="E404" s="18" t="s">
        <v>180</v>
      </c>
      <c r="F404" s="18" t="s">
        <v>157</v>
      </c>
      <c r="G404" s="18" t="s">
        <v>181</v>
      </c>
      <c r="H404" s="18">
        <v>51011</v>
      </c>
      <c r="I404" s="18">
        <v>51012</v>
      </c>
      <c r="J404" s="18">
        <v>51012</v>
      </c>
      <c r="K404" s="18">
        <v>6430</v>
      </c>
      <c r="L404" s="18">
        <v>6430</v>
      </c>
      <c r="M404" s="18" t="s">
        <v>159</v>
      </c>
      <c r="N404" s="18" t="s">
        <v>182</v>
      </c>
      <c r="O404" s="19">
        <v>4.8842972737099997</v>
      </c>
      <c r="P404" s="19">
        <v>1.9765999999999999</v>
      </c>
      <c r="Q404" s="18" t="s">
        <v>161</v>
      </c>
      <c r="R404" s="18" t="s">
        <v>162</v>
      </c>
      <c r="S404" s="18">
        <v>16</v>
      </c>
      <c r="T404" s="18">
        <v>60</v>
      </c>
      <c r="U404" s="18" t="s">
        <v>71</v>
      </c>
      <c r="V404" s="18" t="s">
        <v>76</v>
      </c>
      <c r="W404" s="18" t="s">
        <v>75</v>
      </c>
      <c r="X404" s="20">
        <v>0.41099999999999998</v>
      </c>
      <c r="Y404" s="20">
        <v>3.7010000000000001</v>
      </c>
      <c r="Z404" s="20">
        <v>0.47</v>
      </c>
      <c r="AA404" s="20">
        <v>0.505</v>
      </c>
      <c r="AB404" s="20">
        <f t="shared" si="12"/>
        <v>0.43056277799999998</v>
      </c>
      <c r="AC404" s="20">
        <f t="shared" si="13"/>
        <v>3.6211213169999996</v>
      </c>
    </row>
    <row r="405" spans="1:29" x14ac:dyDescent="0.25">
      <c r="A405" s="18">
        <v>7</v>
      </c>
      <c r="B405" s="18">
        <v>328</v>
      </c>
      <c r="C405" s="18" t="s">
        <v>178</v>
      </c>
      <c r="D405" s="18" t="s">
        <v>179</v>
      </c>
      <c r="E405" s="18" t="s">
        <v>180</v>
      </c>
      <c r="F405" s="18" t="s">
        <v>157</v>
      </c>
      <c r="G405" s="18" t="s">
        <v>181</v>
      </c>
      <c r="H405" s="18">
        <v>51013</v>
      </c>
      <c r="I405" s="18">
        <v>51014</v>
      </c>
      <c r="J405" s="18">
        <v>51014</v>
      </c>
      <c r="K405" s="18">
        <v>6430</v>
      </c>
      <c r="L405" s="18">
        <v>6430</v>
      </c>
      <c r="M405" s="18" t="s">
        <v>159</v>
      </c>
      <c r="N405" s="18" t="s">
        <v>182</v>
      </c>
      <c r="O405" s="19">
        <v>2.4872308512900001</v>
      </c>
      <c r="P405" s="19">
        <v>1.0065500000000001</v>
      </c>
      <c r="Q405" s="18" t="s">
        <v>161</v>
      </c>
      <c r="R405" s="18" t="s">
        <v>162</v>
      </c>
      <c r="S405" s="18">
        <v>16</v>
      </c>
      <c r="T405" s="18">
        <v>60</v>
      </c>
      <c r="U405" s="18" t="s">
        <v>71</v>
      </c>
      <c r="V405" s="18" t="s">
        <v>76</v>
      </c>
      <c r="W405" s="18" t="s">
        <v>75</v>
      </c>
      <c r="X405" s="20">
        <v>0.41099999999999998</v>
      </c>
      <c r="Y405" s="20">
        <v>3.7010000000000001</v>
      </c>
      <c r="Z405" s="20">
        <v>0.47</v>
      </c>
      <c r="AA405" s="20">
        <v>0.505</v>
      </c>
      <c r="AB405" s="20">
        <f t="shared" si="12"/>
        <v>0.21925678649999999</v>
      </c>
      <c r="AC405" s="20">
        <f t="shared" si="13"/>
        <v>1.84399456725</v>
      </c>
    </row>
    <row r="406" spans="1:29" x14ac:dyDescent="0.25">
      <c r="A406" s="18">
        <v>7</v>
      </c>
      <c r="B406" s="18">
        <v>328</v>
      </c>
      <c r="C406" s="18" t="s">
        <v>178</v>
      </c>
      <c r="D406" s="18" t="s">
        <v>179</v>
      </c>
      <c r="E406" s="18" t="s">
        <v>180</v>
      </c>
      <c r="F406" s="18" t="s">
        <v>157</v>
      </c>
      <c r="G406" s="18" t="s">
        <v>181</v>
      </c>
      <c r="H406" s="18">
        <v>51015</v>
      </c>
      <c r="I406" s="18">
        <v>51016</v>
      </c>
      <c r="J406" s="18">
        <v>51016</v>
      </c>
      <c r="K406" s="18">
        <v>6430</v>
      </c>
      <c r="L406" s="18">
        <v>6430</v>
      </c>
      <c r="M406" s="18" t="s">
        <v>159</v>
      </c>
      <c r="N406" s="18" t="s">
        <v>182</v>
      </c>
      <c r="O406" s="19">
        <v>4.0565443989799999</v>
      </c>
      <c r="P406" s="19">
        <v>1.6416299999999999</v>
      </c>
      <c r="Q406" s="18" t="s">
        <v>161</v>
      </c>
      <c r="R406" s="18" t="s">
        <v>162</v>
      </c>
      <c r="S406" s="18">
        <v>16</v>
      </c>
      <c r="T406" s="18">
        <v>60</v>
      </c>
      <c r="U406" s="18" t="s">
        <v>71</v>
      </c>
      <c r="V406" s="18" t="s">
        <v>76</v>
      </c>
      <c r="W406" s="18" t="s">
        <v>75</v>
      </c>
      <c r="X406" s="20">
        <v>0.41099999999999998</v>
      </c>
      <c r="Y406" s="20">
        <v>3.7010000000000001</v>
      </c>
      <c r="Z406" s="20">
        <v>0.47</v>
      </c>
      <c r="AA406" s="20">
        <v>0.505</v>
      </c>
      <c r="AB406" s="20">
        <f t="shared" si="12"/>
        <v>0.35759626289999996</v>
      </c>
      <c r="AC406" s="20">
        <f t="shared" si="13"/>
        <v>3.0074579518499998</v>
      </c>
    </row>
    <row r="407" spans="1:29" x14ac:dyDescent="0.25">
      <c r="A407" s="18">
        <v>7</v>
      </c>
      <c r="B407" s="18">
        <v>328</v>
      </c>
      <c r="C407" s="18" t="s">
        <v>178</v>
      </c>
      <c r="D407" s="18" t="s">
        <v>179</v>
      </c>
      <c r="E407" s="18" t="s">
        <v>180</v>
      </c>
      <c r="F407" s="18" t="s">
        <v>157</v>
      </c>
      <c r="G407" s="18" t="s">
        <v>181</v>
      </c>
      <c r="H407" s="18">
        <v>51017</v>
      </c>
      <c r="I407" s="18">
        <v>51018</v>
      </c>
      <c r="J407" s="18">
        <v>51018</v>
      </c>
      <c r="K407" s="18">
        <v>6430</v>
      </c>
      <c r="L407" s="18">
        <v>6430</v>
      </c>
      <c r="M407" s="18" t="s">
        <v>159</v>
      </c>
      <c r="N407" s="18" t="s">
        <v>182</v>
      </c>
      <c r="O407" s="19">
        <v>7.4886756703000001</v>
      </c>
      <c r="P407" s="19">
        <v>3.0305599999999999</v>
      </c>
      <c r="Q407" s="18" t="s">
        <v>161</v>
      </c>
      <c r="R407" s="18" t="s">
        <v>162</v>
      </c>
      <c r="S407" s="18">
        <v>16</v>
      </c>
      <c r="T407" s="18">
        <v>60</v>
      </c>
      <c r="U407" s="18" t="s">
        <v>71</v>
      </c>
      <c r="V407" s="18" t="s">
        <v>76</v>
      </c>
      <c r="W407" s="18" t="s">
        <v>75</v>
      </c>
      <c r="X407" s="20">
        <v>0.41099999999999998</v>
      </c>
      <c r="Y407" s="20">
        <v>3.7010000000000001</v>
      </c>
      <c r="Z407" s="20">
        <v>0.47</v>
      </c>
      <c r="AA407" s="20">
        <v>0.505</v>
      </c>
      <c r="AB407" s="20">
        <f t="shared" si="12"/>
        <v>0.66014688479999994</v>
      </c>
      <c r="AC407" s="20">
        <f t="shared" si="13"/>
        <v>5.5519707671999994</v>
      </c>
    </row>
    <row r="408" spans="1:29" x14ac:dyDescent="0.25">
      <c r="A408" s="18">
        <v>7</v>
      </c>
      <c r="B408" s="18">
        <v>328</v>
      </c>
      <c r="C408" s="18" t="s">
        <v>178</v>
      </c>
      <c r="D408" s="18" t="s">
        <v>179</v>
      </c>
      <c r="E408" s="18" t="s">
        <v>180</v>
      </c>
      <c r="F408" s="18" t="s">
        <v>157</v>
      </c>
      <c r="G408" s="18" t="s">
        <v>181</v>
      </c>
      <c r="H408" s="18">
        <v>51019</v>
      </c>
      <c r="I408" s="18">
        <v>51020</v>
      </c>
      <c r="J408" s="18">
        <v>51020</v>
      </c>
      <c r="K408" s="18">
        <v>6430</v>
      </c>
      <c r="L408" s="18">
        <v>6430</v>
      </c>
      <c r="M408" s="18" t="s">
        <v>159</v>
      </c>
      <c r="N408" s="18" t="s">
        <v>182</v>
      </c>
      <c r="O408" s="19">
        <v>4.1295096597900001</v>
      </c>
      <c r="P408" s="19">
        <v>1.6711499999999999</v>
      </c>
      <c r="Q408" s="18" t="s">
        <v>161</v>
      </c>
      <c r="R408" s="18" t="s">
        <v>162</v>
      </c>
      <c r="S408" s="18">
        <v>16</v>
      </c>
      <c r="T408" s="18">
        <v>60</v>
      </c>
      <c r="U408" s="18" t="s">
        <v>71</v>
      </c>
      <c r="V408" s="18" t="s">
        <v>76</v>
      </c>
      <c r="W408" s="18" t="s">
        <v>75</v>
      </c>
      <c r="X408" s="20">
        <v>0.41099999999999998</v>
      </c>
      <c r="Y408" s="20">
        <v>3.7010000000000001</v>
      </c>
      <c r="Z408" s="20">
        <v>0.47</v>
      </c>
      <c r="AA408" s="20">
        <v>0.505</v>
      </c>
      <c r="AB408" s="20">
        <f t="shared" si="12"/>
        <v>0.36402660449999996</v>
      </c>
      <c r="AC408" s="20">
        <f t="shared" si="13"/>
        <v>3.06153844425</v>
      </c>
    </row>
    <row r="409" spans="1:29" x14ac:dyDescent="0.25">
      <c r="A409" s="18">
        <v>7</v>
      </c>
      <c r="B409" s="18">
        <v>328</v>
      </c>
      <c r="C409" s="18" t="s">
        <v>178</v>
      </c>
      <c r="D409" s="18" t="s">
        <v>179</v>
      </c>
      <c r="E409" s="18" t="s">
        <v>180</v>
      </c>
      <c r="F409" s="18" t="s">
        <v>157</v>
      </c>
      <c r="G409" s="18" t="s">
        <v>181</v>
      </c>
      <c r="H409" s="18">
        <v>51020</v>
      </c>
      <c r="I409" s="18">
        <v>51021</v>
      </c>
      <c r="J409" s="18">
        <v>51021</v>
      </c>
      <c r="K409" s="18">
        <v>6430</v>
      </c>
      <c r="L409" s="18">
        <v>6430</v>
      </c>
      <c r="M409" s="18" t="s">
        <v>159</v>
      </c>
      <c r="N409" s="18" t="s">
        <v>182</v>
      </c>
      <c r="O409" s="19">
        <v>6.1241015822999998</v>
      </c>
      <c r="P409" s="19">
        <v>2.4783400000000002</v>
      </c>
      <c r="Q409" s="18" t="s">
        <v>161</v>
      </c>
      <c r="R409" s="18" t="s">
        <v>162</v>
      </c>
      <c r="S409" s="18">
        <v>16</v>
      </c>
      <c r="T409" s="18">
        <v>60</v>
      </c>
      <c r="U409" s="18" t="s">
        <v>71</v>
      </c>
      <c r="V409" s="18" t="s">
        <v>76</v>
      </c>
      <c r="W409" s="18" t="s">
        <v>75</v>
      </c>
      <c r="X409" s="20">
        <v>0.41099999999999998</v>
      </c>
      <c r="Y409" s="20">
        <v>3.7010000000000001</v>
      </c>
      <c r="Z409" s="20">
        <v>0.47</v>
      </c>
      <c r="AA409" s="20">
        <v>0.505</v>
      </c>
      <c r="AB409" s="20">
        <f t="shared" si="12"/>
        <v>0.53985680219999999</v>
      </c>
      <c r="AC409" s="20">
        <f t="shared" si="13"/>
        <v>4.5403064883000006</v>
      </c>
    </row>
    <row r="410" spans="1:29" x14ac:dyDescent="0.25">
      <c r="A410" s="18">
        <v>7</v>
      </c>
      <c r="B410" s="18">
        <v>328</v>
      </c>
      <c r="C410" s="18" t="s">
        <v>178</v>
      </c>
      <c r="D410" s="18" t="s">
        <v>179</v>
      </c>
      <c r="E410" s="18" t="s">
        <v>180</v>
      </c>
      <c r="F410" s="18" t="s">
        <v>157</v>
      </c>
      <c r="G410" s="18" t="s">
        <v>181</v>
      </c>
      <c r="H410" s="18">
        <v>51022</v>
      </c>
      <c r="I410" s="18">
        <v>51023</v>
      </c>
      <c r="J410" s="18">
        <v>51023</v>
      </c>
      <c r="K410" s="18">
        <v>6430</v>
      </c>
      <c r="L410" s="18">
        <v>6430</v>
      </c>
      <c r="M410" s="18" t="s">
        <v>159</v>
      </c>
      <c r="N410" s="18" t="s">
        <v>182</v>
      </c>
      <c r="O410" s="19">
        <v>5.2201779030899997</v>
      </c>
      <c r="P410" s="19">
        <v>2.11253</v>
      </c>
      <c r="Q410" s="18" t="s">
        <v>161</v>
      </c>
      <c r="R410" s="18" t="s">
        <v>162</v>
      </c>
      <c r="S410" s="18">
        <v>16</v>
      </c>
      <c r="T410" s="18">
        <v>60</v>
      </c>
      <c r="U410" s="18" t="s">
        <v>71</v>
      </c>
      <c r="V410" s="18" t="s">
        <v>76</v>
      </c>
      <c r="W410" s="18" t="s">
        <v>75</v>
      </c>
      <c r="X410" s="20">
        <v>0.41099999999999998</v>
      </c>
      <c r="Y410" s="20">
        <v>3.7010000000000001</v>
      </c>
      <c r="Z410" s="20">
        <v>0.47</v>
      </c>
      <c r="AA410" s="20">
        <v>0.505</v>
      </c>
      <c r="AB410" s="20">
        <f t="shared" si="12"/>
        <v>0.46017240990000002</v>
      </c>
      <c r="AC410" s="20">
        <f t="shared" si="13"/>
        <v>3.8701443973500003</v>
      </c>
    </row>
    <row r="411" spans="1:29" x14ac:dyDescent="0.25">
      <c r="A411" s="18">
        <v>7</v>
      </c>
      <c r="B411" s="18">
        <v>328</v>
      </c>
      <c r="C411" s="18" t="s">
        <v>178</v>
      </c>
      <c r="D411" s="18" t="s">
        <v>179</v>
      </c>
      <c r="E411" s="18" t="s">
        <v>180</v>
      </c>
      <c r="F411" s="18" t="s">
        <v>157</v>
      </c>
      <c r="G411" s="18" t="s">
        <v>181</v>
      </c>
      <c r="H411" s="18">
        <v>51023</v>
      </c>
      <c r="I411" s="18">
        <v>51024</v>
      </c>
      <c r="J411" s="18">
        <v>51024</v>
      </c>
      <c r="K411" s="18">
        <v>6430</v>
      </c>
      <c r="L411" s="18">
        <v>6430</v>
      </c>
      <c r="M411" s="18" t="s">
        <v>159</v>
      </c>
      <c r="N411" s="18" t="s">
        <v>182</v>
      </c>
      <c r="O411" s="19">
        <v>2.4583694169000001</v>
      </c>
      <c r="P411" s="19">
        <v>0.99486699999999995</v>
      </c>
      <c r="Q411" s="18" t="s">
        <v>161</v>
      </c>
      <c r="R411" s="18" t="s">
        <v>162</v>
      </c>
      <c r="S411" s="18">
        <v>16</v>
      </c>
      <c r="T411" s="18">
        <v>60</v>
      </c>
      <c r="U411" s="18" t="s">
        <v>71</v>
      </c>
      <c r="V411" s="18" t="s">
        <v>76</v>
      </c>
      <c r="W411" s="18" t="s">
        <v>75</v>
      </c>
      <c r="X411" s="20">
        <v>0.41099999999999998</v>
      </c>
      <c r="Y411" s="20">
        <v>3.7010000000000001</v>
      </c>
      <c r="Z411" s="20">
        <v>0.47</v>
      </c>
      <c r="AA411" s="20">
        <v>0.505</v>
      </c>
      <c r="AB411" s="20">
        <f t="shared" si="12"/>
        <v>0.21671187860999996</v>
      </c>
      <c r="AC411" s="20">
        <f t="shared" si="13"/>
        <v>1.8225913696649998</v>
      </c>
    </row>
    <row r="412" spans="1:29" x14ac:dyDescent="0.25">
      <c r="A412" s="18">
        <v>7</v>
      </c>
      <c r="B412" s="18">
        <v>328</v>
      </c>
      <c r="C412" s="18" t="s">
        <v>178</v>
      </c>
      <c r="D412" s="18" t="s">
        <v>179</v>
      </c>
      <c r="E412" s="18" t="s">
        <v>180</v>
      </c>
      <c r="F412" s="18" t="s">
        <v>157</v>
      </c>
      <c r="G412" s="18" t="s">
        <v>181</v>
      </c>
      <c r="H412" s="18">
        <v>51025</v>
      </c>
      <c r="I412" s="18">
        <v>51026</v>
      </c>
      <c r="J412" s="18">
        <v>51026</v>
      </c>
      <c r="K412" s="18">
        <v>6430</v>
      </c>
      <c r="L412" s="18">
        <v>6430</v>
      </c>
      <c r="M412" s="18" t="s">
        <v>159</v>
      </c>
      <c r="N412" s="18" t="s">
        <v>182</v>
      </c>
      <c r="O412" s="19">
        <v>6.1351341203400001</v>
      </c>
      <c r="P412" s="19">
        <v>2.4828000000000001</v>
      </c>
      <c r="Q412" s="18" t="s">
        <v>161</v>
      </c>
      <c r="R412" s="18" t="s">
        <v>162</v>
      </c>
      <c r="S412" s="18">
        <v>16</v>
      </c>
      <c r="T412" s="18">
        <v>60</v>
      </c>
      <c r="U412" s="18" t="s">
        <v>71</v>
      </c>
      <c r="V412" s="18" t="s">
        <v>76</v>
      </c>
      <c r="W412" s="18" t="s">
        <v>75</v>
      </c>
      <c r="X412" s="20">
        <v>0.41099999999999998</v>
      </c>
      <c r="Y412" s="20">
        <v>3.7010000000000001</v>
      </c>
      <c r="Z412" s="20">
        <v>0.47</v>
      </c>
      <c r="AA412" s="20">
        <v>0.505</v>
      </c>
      <c r="AB412" s="20">
        <f t="shared" si="12"/>
        <v>0.54082832400000003</v>
      </c>
      <c r="AC412" s="20">
        <f t="shared" si="13"/>
        <v>4.5484771859999995</v>
      </c>
    </row>
    <row r="413" spans="1:29" x14ac:dyDescent="0.25">
      <c r="A413" s="18">
        <v>7</v>
      </c>
      <c r="B413" s="18">
        <v>328</v>
      </c>
      <c r="C413" s="18" t="s">
        <v>178</v>
      </c>
      <c r="D413" s="18" t="s">
        <v>179</v>
      </c>
      <c r="E413" s="18" t="s">
        <v>180</v>
      </c>
      <c r="F413" s="18" t="s">
        <v>157</v>
      </c>
      <c r="G413" s="18" t="s">
        <v>181</v>
      </c>
      <c r="H413" s="18">
        <v>52283</v>
      </c>
      <c r="I413" s="18">
        <v>52284</v>
      </c>
      <c r="J413" s="18">
        <v>52226</v>
      </c>
      <c r="K413" s="18">
        <v>6440</v>
      </c>
      <c r="L413" s="18">
        <v>6440</v>
      </c>
      <c r="M413" s="18" t="s">
        <v>159</v>
      </c>
      <c r="N413" s="18" t="s">
        <v>182</v>
      </c>
      <c r="O413" s="19">
        <v>11.7604932514</v>
      </c>
      <c r="P413" s="19">
        <v>4.7592999999999996</v>
      </c>
      <c r="Q413" s="18" t="s">
        <v>161</v>
      </c>
      <c r="R413" s="18" t="s">
        <v>162</v>
      </c>
      <c r="S413" s="18">
        <v>16</v>
      </c>
      <c r="T413" s="18">
        <v>60</v>
      </c>
      <c r="U413" s="18" t="s">
        <v>71</v>
      </c>
      <c r="V413" s="18" t="s">
        <v>128</v>
      </c>
      <c r="W413" s="18" t="s">
        <v>75</v>
      </c>
      <c r="X413" s="20">
        <v>0.41099999999999998</v>
      </c>
      <c r="Y413" s="20">
        <v>3.7010000000000001</v>
      </c>
      <c r="Z413" s="20">
        <v>0.47</v>
      </c>
      <c r="AA413" s="20">
        <v>0.505</v>
      </c>
      <c r="AB413" s="20">
        <f t="shared" si="12"/>
        <v>1.036718319</v>
      </c>
      <c r="AC413" s="20">
        <f t="shared" si="13"/>
        <v>8.7190138034999993</v>
      </c>
    </row>
    <row r="414" spans="1:29" x14ac:dyDescent="0.25">
      <c r="A414" s="18">
        <v>7</v>
      </c>
      <c r="B414" s="18">
        <v>328</v>
      </c>
      <c r="C414" s="18" t="s">
        <v>178</v>
      </c>
      <c r="D414" s="18" t="s">
        <v>179</v>
      </c>
      <c r="E414" s="18" t="s">
        <v>180</v>
      </c>
      <c r="F414" s="18" t="s">
        <v>157</v>
      </c>
      <c r="G414" s="18" t="s">
        <v>181</v>
      </c>
      <c r="H414" s="18">
        <v>52284</v>
      </c>
      <c r="I414" s="18">
        <v>52285</v>
      </c>
      <c r="J414" s="18">
        <v>52227</v>
      </c>
      <c r="K414" s="18">
        <v>6440</v>
      </c>
      <c r="L414" s="18">
        <v>6440</v>
      </c>
      <c r="M414" s="18" t="s">
        <v>159</v>
      </c>
      <c r="N414" s="18" t="s">
        <v>182</v>
      </c>
      <c r="O414" s="19">
        <v>9.32824024534</v>
      </c>
      <c r="P414" s="19">
        <v>3.7749999999999999</v>
      </c>
      <c r="Q414" s="18" t="s">
        <v>161</v>
      </c>
      <c r="R414" s="18" t="s">
        <v>162</v>
      </c>
      <c r="S414" s="18">
        <v>16</v>
      </c>
      <c r="T414" s="18">
        <v>60</v>
      </c>
      <c r="U414" s="18" t="s">
        <v>71</v>
      </c>
      <c r="V414" s="18" t="s">
        <v>128</v>
      </c>
      <c r="W414" s="18" t="s">
        <v>75</v>
      </c>
      <c r="X414" s="20">
        <v>0.41099999999999998</v>
      </c>
      <c r="Y414" s="20">
        <v>3.7010000000000001</v>
      </c>
      <c r="Z414" s="20">
        <v>0.47</v>
      </c>
      <c r="AA414" s="20">
        <v>0.505</v>
      </c>
      <c r="AB414" s="20">
        <f t="shared" si="12"/>
        <v>0.82230824999999996</v>
      </c>
      <c r="AC414" s="20">
        <f t="shared" si="13"/>
        <v>6.9157811250000005</v>
      </c>
    </row>
    <row r="415" spans="1:29" x14ac:dyDescent="0.25">
      <c r="A415" s="18">
        <v>7</v>
      </c>
      <c r="B415" s="18">
        <v>328</v>
      </c>
      <c r="C415" s="18" t="s">
        <v>178</v>
      </c>
      <c r="D415" s="18" t="s">
        <v>179</v>
      </c>
      <c r="E415" s="18" t="s">
        <v>180</v>
      </c>
      <c r="F415" s="18" t="s">
        <v>157</v>
      </c>
      <c r="G415" s="18" t="s">
        <v>181</v>
      </c>
      <c r="H415" s="18">
        <v>52619</v>
      </c>
      <c r="I415" s="18">
        <v>52620</v>
      </c>
      <c r="J415" s="18">
        <v>52586</v>
      </c>
      <c r="K415" s="18">
        <v>7470</v>
      </c>
      <c r="L415" s="18">
        <v>7470</v>
      </c>
      <c r="M415" s="18" t="s">
        <v>159</v>
      </c>
      <c r="N415" s="18" t="s">
        <v>182</v>
      </c>
      <c r="O415" s="19">
        <v>19.1334188336</v>
      </c>
      <c r="P415" s="19">
        <v>7.7430199999999996</v>
      </c>
      <c r="Q415" s="18" t="s">
        <v>161</v>
      </c>
      <c r="R415" s="18" t="s">
        <v>162</v>
      </c>
      <c r="S415" s="18">
        <v>17</v>
      </c>
      <c r="T415" s="18">
        <v>70</v>
      </c>
      <c r="U415" s="18" t="s">
        <v>78</v>
      </c>
      <c r="V415" s="18" t="s">
        <v>87</v>
      </c>
      <c r="W415" s="18" t="s">
        <v>78</v>
      </c>
      <c r="X415" s="20">
        <v>0.83986300000000003</v>
      </c>
      <c r="Y415" s="20">
        <v>4.9186860000000001</v>
      </c>
      <c r="Z415" s="20">
        <v>0.47</v>
      </c>
      <c r="AA415" s="20">
        <v>0.505</v>
      </c>
      <c r="AB415" s="20">
        <f t="shared" si="12"/>
        <v>3.4466302833178002</v>
      </c>
      <c r="AC415" s="20">
        <f t="shared" si="13"/>
        <v>18.852314615501399</v>
      </c>
    </row>
    <row r="416" spans="1:29" x14ac:dyDescent="0.25">
      <c r="A416" s="18">
        <v>7</v>
      </c>
      <c r="B416" s="18">
        <v>328</v>
      </c>
      <c r="C416" s="18" t="s">
        <v>178</v>
      </c>
      <c r="D416" s="18" t="s">
        <v>179</v>
      </c>
      <c r="E416" s="18" t="s">
        <v>180</v>
      </c>
      <c r="F416" s="18" t="s">
        <v>157</v>
      </c>
      <c r="G416" s="18" t="s">
        <v>181</v>
      </c>
      <c r="H416" s="18">
        <v>52628</v>
      </c>
      <c r="I416" s="18">
        <v>52629</v>
      </c>
      <c r="J416" s="18">
        <v>52595</v>
      </c>
      <c r="K416" s="18">
        <v>7470</v>
      </c>
      <c r="L416" s="18">
        <v>7470</v>
      </c>
      <c r="M416" s="18" t="s">
        <v>159</v>
      </c>
      <c r="N416" s="18" t="s">
        <v>160</v>
      </c>
      <c r="O416" s="19">
        <v>0.38968490906499997</v>
      </c>
      <c r="P416" s="19">
        <v>0.15770000000000001</v>
      </c>
      <c r="Q416" s="18" t="s">
        <v>161</v>
      </c>
      <c r="R416" s="18" t="s">
        <v>162</v>
      </c>
      <c r="S416" s="18">
        <v>17</v>
      </c>
      <c r="T416" s="18">
        <v>70</v>
      </c>
      <c r="U416" s="18" t="s">
        <v>78</v>
      </c>
      <c r="V416" s="18" t="s">
        <v>87</v>
      </c>
      <c r="W416" s="18" t="s">
        <v>78</v>
      </c>
      <c r="X416" s="20">
        <v>0.83986300000000003</v>
      </c>
      <c r="Y416" s="20">
        <v>4.9186860000000001</v>
      </c>
      <c r="Z416" s="20">
        <v>0.47</v>
      </c>
      <c r="AA416" s="20">
        <v>0.505</v>
      </c>
      <c r="AB416" s="20">
        <f t="shared" si="12"/>
        <v>7.0196589402999998E-2</v>
      </c>
      <c r="AC416" s="20">
        <f t="shared" si="13"/>
        <v>0.38396000718900003</v>
      </c>
    </row>
    <row r="417" spans="1:29" x14ac:dyDescent="0.25">
      <c r="A417" s="18">
        <v>7</v>
      </c>
      <c r="B417" s="18">
        <v>328</v>
      </c>
      <c r="C417" s="18" t="s">
        <v>178</v>
      </c>
      <c r="D417" s="18" t="s">
        <v>179</v>
      </c>
      <c r="E417" s="18" t="s">
        <v>180</v>
      </c>
      <c r="F417" s="18" t="s">
        <v>157</v>
      </c>
      <c r="G417" s="18" t="s">
        <v>181</v>
      </c>
      <c r="H417" s="18">
        <v>52651</v>
      </c>
      <c r="I417" s="18">
        <v>52655</v>
      </c>
      <c r="J417" s="18">
        <v>52621</v>
      </c>
      <c r="K417" s="18">
        <v>8100</v>
      </c>
      <c r="L417" s="18">
        <v>8100</v>
      </c>
      <c r="M417" s="18" t="s">
        <v>159</v>
      </c>
      <c r="N417" s="18" t="s">
        <v>182</v>
      </c>
      <c r="O417" s="19">
        <v>0.510013500718</v>
      </c>
      <c r="P417" s="19">
        <v>0.206395</v>
      </c>
      <c r="Q417" s="18" t="s">
        <v>161</v>
      </c>
      <c r="R417" s="18" t="s">
        <v>162</v>
      </c>
      <c r="S417" s="18">
        <v>18</v>
      </c>
      <c r="T417" s="18">
        <v>10</v>
      </c>
      <c r="U417" s="18" t="s">
        <v>25</v>
      </c>
      <c r="V417" s="18" t="s">
        <v>188</v>
      </c>
      <c r="W417" s="18" t="s">
        <v>189</v>
      </c>
      <c r="X417" s="20">
        <v>0.82618599999999998</v>
      </c>
      <c r="Y417" s="20">
        <v>3.6412170000000001</v>
      </c>
      <c r="Z417" s="20">
        <v>0.47</v>
      </c>
      <c r="AA417" s="20">
        <v>0.505</v>
      </c>
      <c r="AB417" s="20">
        <f t="shared" si="12"/>
        <v>9.037594951910001E-2</v>
      </c>
      <c r="AC417" s="20">
        <f t="shared" si="13"/>
        <v>0.37200684644392501</v>
      </c>
    </row>
    <row r="418" spans="1:29" x14ac:dyDescent="0.25">
      <c r="A418" s="18">
        <v>7</v>
      </c>
      <c r="B418" s="18">
        <v>328</v>
      </c>
      <c r="C418" s="18" t="s">
        <v>178</v>
      </c>
      <c r="D418" s="18" t="s">
        <v>179</v>
      </c>
      <c r="E418" s="18" t="s">
        <v>180</v>
      </c>
      <c r="F418" s="18" t="s">
        <v>157</v>
      </c>
      <c r="G418" s="18" t="s">
        <v>181</v>
      </c>
      <c r="H418" s="18">
        <v>52693</v>
      </c>
      <c r="I418" s="18">
        <v>52697</v>
      </c>
      <c r="J418" s="18">
        <v>52663</v>
      </c>
      <c r="K418" s="18">
        <v>8120</v>
      </c>
      <c r="L418" s="18">
        <v>8120</v>
      </c>
      <c r="M418" s="18" t="s">
        <v>159</v>
      </c>
      <c r="N418" s="18" t="s">
        <v>182</v>
      </c>
      <c r="O418" s="19">
        <v>2.8794591998E-2</v>
      </c>
      <c r="P418" s="19">
        <v>1.16528E-2</v>
      </c>
      <c r="Q418" s="18" t="s">
        <v>161</v>
      </c>
      <c r="R418" s="18" t="s">
        <v>162</v>
      </c>
      <c r="S418" s="18">
        <v>3</v>
      </c>
      <c r="T418" s="18">
        <v>10</v>
      </c>
      <c r="U418" s="18" t="s">
        <v>25</v>
      </c>
      <c r="V418" s="18" t="s">
        <v>190</v>
      </c>
      <c r="W418" s="18" t="s">
        <v>30</v>
      </c>
      <c r="X418" s="20">
        <v>1.874063</v>
      </c>
      <c r="Y418" s="20">
        <v>8.2045309999999994</v>
      </c>
      <c r="Z418" s="20">
        <v>0.47</v>
      </c>
      <c r="AA418" s="20">
        <v>0.505</v>
      </c>
      <c r="AB418" s="20">
        <f t="shared" si="12"/>
        <v>1.1574183102992E-2</v>
      </c>
      <c r="AC418" s="20">
        <f t="shared" si="13"/>
        <v>4.7324850624215993E-2</v>
      </c>
    </row>
    <row r="419" spans="1:29" x14ac:dyDescent="0.25">
      <c r="A419" s="18">
        <v>7</v>
      </c>
      <c r="B419" s="18">
        <v>328</v>
      </c>
      <c r="C419" s="18" t="s">
        <v>178</v>
      </c>
      <c r="D419" s="18" t="s">
        <v>179</v>
      </c>
      <c r="E419" s="18" t="s">
        <v>180</v>
      </c>
      <c r="F419" s="18" t="s">
        <v>157</v>
      </c>
      <c r="G419" s="18" t="s">
        <v>181</v>
      </c>
      <c r="H419" s="18">
        <v>52788</v>
      </c>
      <c r="I419" s="18">
        <v>52793</v>
      </c>
      <c r="J419" s="18">
        <v>52759</v>
      </c>
      <c r="K419" s="18">
        <v>8140</v>
      </c>
      <c r="L419" s="18">
        <v>8140</v>
      </c>
      <c r="M419" s="18" t="s">
        <v>159</v>
      </c>
      <c r="N419" s="18" t="s">
        <v>182</v>
      </c>
      <c r="O419" s="19">
        <v>4.5178477780700002</v>
      </c>
      <c r="P419" s="19">
        <v>1.8283100000000001</v>
      </c>
      <c r="Q419" s="18" t="s">
        <v>161</v>
      </c>
      <c r="R419" s="18" t="s">
        <v>162</v>
      </c>
      <c r="S419" s="18">
        <v>18</v>
      </c>
      <c r="T419" s="18">
        <v>10</v>
      </c>
      <c r="U419" s="18" t="s">
        <v>25</v>
      </c>
      <c r="V419" s="18" t="s">
        <v>191</v>
      </c>
      <c r="W419" s="18" t="s">
        <v>189</v>
      </c>
      <c r="X419" s="20">
        <v>0.82618599999999998</v>
      </c>
      <c r="Y419" s="20">
        <v>3.6412170000000001</v>
      </c>
      <c r="Z419" s="20">
        <v>0.47</v>
      </c>
      <c r="AA419" s="20">
        <v>0.505</v>
      </c>
      <c r="AB419" s="20">
        <f t="shared" si="12"/>
        <v>0.80057778659980006</v>
      </c>
      <c r="AC419" s="20">
        <f t="shared" si="13"/>
        <v>3.2953503593686504</v>
      </c>
    </row>
    <row r="420" spans="1:29" x14ac:dyDescent="0.25">
      <c r="AB420" s="20">
        <f>SUM(AB2:AB419)</f>
        <v>3768.3737356458432</v>
      </c>
      <c r="AC420" s="20">
        <f>SUM(AC2:AC419)</f>
        <v>29290.366917471529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9" sqref="A9:XFD10"/>
    </sheetView>
  </sheetViews>
  <sheetFormatPr defaultRowHeight="15" x14ac:dyDescent="0.25"/>
  <cols>
    <col min="1" max="1" width="50" customWidth="1"/>
    <col min="2" max="3" width="14.42578125" customWidth="1"/>
    <col min="4" max="4" width="15.7109375" customWidth="1"/>
    <col min="6" max="6" width="12.140625" customWidth="1"/>
  </cols>
  <sheetData>
    <row r="1" spans="1:12" ht="16.5" thickBot="1" x14ac:dyDescent="0.3">
      <c r="A1" s="24" t="s">
        <v>90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0.75" thickTop="1" thickBot="1" x14ac:dyDescent="0.3">
      <c r="A2" s="26" t="s">
        <v>91</v>
      </c>
      <c r="B2" s="27" t="s">
        <v>92</v>
      </c>
      <c r="C2" s="27" t="s">
        <v>93</v>
      </c>
      <c r="D2" s="31" t="s">
        <v>94</v>
      </c>
      <c r="E2" s="31" t="s">
        <v>95</v>
      </c>
      <c r="F2" s="32" t="s">
        <v>94</v>
      </c>
      <c r="G2" s="25"/>
      <c r="H2" s="25"/>
      <c r="I2" s="25"/>
      <c r="J2" s="25"/>
      <c r="K2" s="25"/>
      <c r="L2" s="25"/>
    </row>
    <row r="3" spans="1:12" ht="16.5" thickTop="1" x14ac:dyDescent="0.25">
      <c r="A3" s="29" t="s">
        <v>38</v>
      </c>
      <c r="B3" s="28" t="s">
        <v>96</v>
      </c>
      <c r="C3" s="34">
        <v>63</v>
      </c>
      <c r="D3" s="35"/>
      <c r="E3" s="36">
        <v>1.4</v>
      </c>
      <c r="F3" s="33"/>
      <c r="G3" s="25"/>
      <c r="H3" s="25"/>
      <c r="I3" s="25"/>
      <c r="J3" s="25"/>
      <c r="K3" s="25"/>
      <c r="L3" s="25"/>
    </row>
    <row r="4" spans="1:12" ht="15.75" x14ac:dyDescent="0.25">
      <c r="A4" s="29" t="s">
        <v>38</v>
      </c>
      <c r="B4" s="28" t="s">
        <v>97</v>
      </c>
      <c r="C4" s="37">
        <v>23</v>
      </c>
      <c r="D4" s="38">
        <f>1-(C4/C3)</f>
        <v>0.63492063492063489</v>
      </c>
      <c r="E4" s="39">
        <v>1.21</v>
      </c>
      <c r="F4" s="33">
        <f>1-(E4/E3)</f>
        <v>0.13571428571428568</v>
      </c>
      <c r="G4" s="25"/>
      <c r="H4" s="25"/>
      <c r="I4" s="25"/>
      <c r="J4" s="25"/>
      <c r="K4" s="25"/>
      <c r="L4" s="25"/>
    </row>
    <row r="5" spans="1:12" ht="15.75" x14ac:dyDescent="0.25">
      <c r="A5" s="29" t="s">
        <v>39</v>
      </c>
      <c r="B5" s="28" t="s">
        <v>96</v>
      </c>
      <c r="C5" s="40">
        <v>77</v>
      </c>
      <c r="D5" s="41"/>
      <c r="E5" s="36">
        <v>1.37</v>
      </c>
      <c r="F5" s="33"/>
      <c r="G5" s="25"/>
      <c r="H5" s="25"/>
      <c r="I5" s="25"/>
      <c r="J5" s="25"/>
      <c r="K5" s="25"/>
      <c r="L5" s="25"/>
    </row>
    <row r="6" spans="1:12" ht="16.5" thickBot="1" x14ac:dyDescent="0.3">
      <c r="A6" s="30" t="s">
        <v>39</v>
      </c>
      <c r="B6" s="42" t="s">
        <v>97</v>
      </c>
      <c r="C6" s="43">
        <v>25</v>
      </c>
      <c r="D6" s="44">
        <f>1-(C6/C5)</f>
        <v>0.67532467532467533</v>
      </c>
      <c r="E6" s="45">
        <v>1.25</v>
      </c>
      <c r="F6" s="46">
        <f>1-(E6/E5)</f>
        <v>8.7591240875912524E-2</v>
      </c>
      <c r="G6" s="25"/>
      <c r="H6" s="25"/>
      <c r="I6" s="25"/>
      <c r="J6" s="25"/>
      <c r="K6" s="25"/>
      <c r="L6" s="25"/>
    </row>
    <row r="7" spans="1:12" ht="16.5" thickTop="1" x14ac:dyDescent="0.25">
      <c r="A7" s="47" t="s">
        <v>98</v>
      </c>
      <c r="B7" s="5"/>
      <c r="C7" s="5"/>
      <c r="D7" s="5"/>
      <c r="E7" s="25"/>
      <c r="F7" s="25"/>
      <c r="G7" s="25"/>
      <c r="H7" s="25"/>
      <c r="I7" s="25"/>
      <c r="J7" s="25"/>
      <c r="K7" s="25"/>
      <c r="L7" s="25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opLeftCell="I1048538" workbookViewId="0">
      <selection activeCell="V2" sqref="V1:V1048576"/>
    </sheetView>
  </sheetViews>
  <sheetFormatPr defaultRowHeight="15" x14ac:dyDescent="0.25"/>
  <cols>
    <col min="1" max="1" width="11.28515625" style="18" bestFit="1" customWidth="1"/>
    <col min="2" max="2" width="9.28515625" style="18" bestFit="1" customWidth="1"/>
    <col min="3" max="3" width="13.5703125" style="18" bestFit="1" customWidth="1"/>
    <col min="4" max="4" width="8.7109375" style="18" bestFit="1" customWidth="1"/>
    <col min="5" max="5" width="26.42578125" style="18" bestFit="1" customWidth="1"/>
    <col min="6" max="6" width="12" style="18" bestFit="1" customWidth="1"/>
    <col min="7" max="7" width="17.85546875" style="19" bestFit="1" customWidth="1"/>
    <col min="8" max="8" width="16.7109375" style="19" bestFit="1" customWidth="1"/>
    <col min="9" max="9" width="13.5703125" style="18" bestFit="1" customWidth="1"/>
    <col min="10" max="10" width="15.85546875" style="18" bestFit="1" customWidth="1"/>
    <col min="11" max="11" width="10.85546875" style="18" bestFit="1" customWidth="1"/>
    <col min="12" max="12" width="10.5703125" style="18" bestFit="1" customWidth="1"/>
    <col min="13" max="13" width="29.85546875" style="18" bestFit="1" customWidth="1"/>
    <col min="14" max="14" width="49.28515625" style="18" bestFit="1" customWidth="1"/>
    <col min="15" max="15" width="26.5703125" style="18" bestFit="1" customWidth="1"/>
    <col min="16" max="16" width="19.85546875" style="19" bestFit="1" customWidth="1"/>
    <col min="17" max="17" width="22" style="19" bestFit="1" customWidth="1"/>
    <col min="18" max="19" width="9.5703125" style="20" bestFit="1" customWidth="1"/>
    <col min="20" max="20" width="10.28515625" style="20" bestFit="1" customWidth="1"/>
    <col min="21" max="21" width="10.5703125" style="20" bestFit="1" customWidth="1"/>
    <col min="22" max="22" width="12.5703125" style="20" bestFit="1" customWidth="1"/>
    <col min="23" max="23" width="13.7109375" style="20" bestFit="1" customWidth="1"/>
  </cols>
  <sheetData>
    <row r="1" spans="1:23" x14ac:dyDescent="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9" t="s">
        <v>129</v>
      </c>
      <c r="H1" s="19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M1" s="18" t="s">
        <v>18</v>
      </c>
      <c r="N1" s="18" t="s">
        <v>19</v>
      </c>
      <c r="O1" s="18" t="s">
        <v>20</v>
      </c>
      <c r="P1" s="19" t="s">
        <v>247</v>
      </c>
      <c r="Q1" s="19" t="s">
        <v>248</v>
      </c>
      <c r="R1" s="20" t="s">
        <v>21</v>
      </c>
      <c r="S1" s="20" t="s">
        <v>100</v>
      </c>
      <c r="T1" s="20" t="s">
        <v>22</v>
      </c>
      <c r="U1" s="20" t="s">
        <v>101</v>
      </c>
      <c r="V1" s="20" t="s">
        <v>23</v>
      </c>
      <c r="W1" s="20" t="s">
        <v>102</v>
      </c>
    </row>
    <row r="2" spans="1:23" x14ac:dyDescent="0.25">
      <c r="A2" s="18">
        <v>13</v>
      </c>
      <c r="B2" s="18">
        <v>13</v>
      </c>
      <c r="C2" s="18">
        <v>1120</v>
      </c>
      <c r="D2" s="18">
        <v>2520</v>
      </c>
      <c r="E2" s="18" t="s">
        <v>56</v>
      </c>
      <c r="F2" s="18" t="s">
        <v>113</v>
      </c>
      <c r="G2" s="19">
        <v>1.3040363339300001</v>
      </c>
      <c r="H2" s="19">
        <v>0.527725</v>
      </c>
      <c r="I2" s="18" t="s">
        <v>24</v>
      </c>
      <c r="J2" s="18" t="s">
        <v>114</v>
      </c>
      <c r="K2" s="18">
        <v>39</v>
      </c>
      <c r="L2" s="18">
        <v>27</v>
      </c>
      <c r="M2" s="18" t="s">
        <v>115</v>
      </c>
      <c r="N2" s="18" t="s">
        <v>115</v>
      </c>
      <c r="O2" s="18" t="s">
        <v>115</v>
      </c>
      <c r="P2" s="19">
        <v>1297.6092581800001</v>
      </c>
      <c r="Q2" s="19">
        <v>56803.595490899999</v>
      </c>
      <c r="R2" s="20">
        <v>4.0080939999999998</v>
      </c>
      <c r="S2" s="20">
        <v>21.928827999999999</v>
      </c>
      <c r="T2" s="20">
        <v>0.24</v>
      </c>
      <c r="U2" s="20">
        <v>0.56100000000000005</v>
      </c>
      <c r="V2" s="20">
        <f>H2*R2*(1-T2)</f>
        <v>1.6075302686740001</v>
      </c>
      <c r="W2" s="20">
        <f>H2*S2*(1-U2)</f>
        <v>5.080279542015699</v>
      </c>
    </row>
    <row r="3" spans="1:23" x14ac:dyDescent="0.25">
      <c r="A3" s="18">
        <v>24</v>
      </c>
      <c r="B3" s="18">
        <v>24</v>
      </c>
      <c r="C3" s="18">
        <v>1180</v>
      </c>
      <c r="D3" s="18">
        <v>2520</v>
      </c>
      <c r="E3" s="18" t="s">
        <v>56</v>
      </c>
      <c r="F3" s="18" t="s">
        <v>113</v>
      </c>
      <c r="G3" s="19">
        <v>4.2250963099199996</v>
      </c>
      <c r="H3" s="19">
        <v>1.70984</v>
      </c>
      <c r="I3" s="18" t="s">
        <v>24</v>
      </c>
      <c r="J3" s="18" t="s">
        <v>114</v>
      </c>
      <c r="K3" s="18">
        <v>39</v>
      </c>
      <c r="L3" s="18">
        <v>27</v>
      </c>
      <c r="M3" s="18" t="s">
        <v>115</v>
      </c>
      <c r="N3" s="18" t="s">
        <v>115</v>
      </c>
      <c r="O3" s="18" t="s">
        <v>115</v>
      </c>
      <c r="P3" s="19">
        <v>4836.21270671</v>
      </c>
      <c r="Q3" s="19">
        <v>184044.45907700001</v>
      </c>
      <c r="R3" s="20">
        <v>4.0080939999999998</v>
      </c>
      <c r="S3" s="20">
        <v>21.928827999999999</v>
      </c>
      <c r="T3" s="20">
        <v>0.24</v>
      </c>
      <c r="U3" s="20">
        <v>0.56100000000000005</v>
      </c>
      <c r="V3" s="20">
        <f t="shared" ref="V3:V66" si="0">H3*R3*(1-T3)</f>
        <v>5.2084315781695993</v>
      </c>
      <c r="W3" s="20">
        <f t="shared" ref="W3:W66" si="1">H3*S3*(1-U3)</f>
        <v>16.460211610441277</v>
      </c>
    </row>
    <row r="4" spans="1:23" x14ac:dyDescent="0.25">
      <c r="A4" s="18">
        <v>40</v>
      </c>
      <c r="B4" s="18">
        <v>40</v>
      </c>
      <c r="C4" s="18">
        <v>1210</v>
      </c>
      <c r="D4" s="18">
        <v>2520</v>
      </c>
      <c r="E4" s="18" t="s">
        <v>56</v>
      </c>
      <c r="F4" s="18" t="s">
        <v>113</v>
      </c>
      <c r="G4" s="19">
        <v>0.318539212219</v>
      </c>
      <c r="H4" s="19">
        <v>0.12890799999999999</v>
      </c>
      <c r="I4" s="18" t="s">
        <v>24</v>
      </c>
      <c r="J4" s="18" t="s">
        <v>114</v>
      </c>
      <c r="K4" s="18">
        <v>39</v>
      </c>
      <c r="L4" s="18">
        <v>27</v>
      </c>
      <c r="M4" s="18" t="s">
        <v>115</v>
      </c>
      <c r="N4" s="18" t="s">
        <v>115</v>
      </c>
      <c r="O4" s="18" t="s">
        <v>115</v>
      </c>
      <c r="P4" s="19">
        <v>723.79843797199999</v>
      </c>
      <c r="Q4" s="19">
        <v>13875.5125823</v>
      </c>
      <c r="R4" s="20">
        <v>4.0080939999999998</v>
      </c>
      <c r="S4" s="20">
        <v>21.928827999999999</v>
      </c>
      <c r="T4" s="20">
        <v>0.24</v>
      </c>
      <c r="U4" s="20">
        <v>0.56100000000000005</v>
      </c>
      <c r="V4" s="20">
        <f t="shared" si="0"/>
        <v>0.39267328982751998</v>
      </c>
      <c r="W4" s="20">
        <f t="shared" si="1"/>
        <v>1.2409657969627357</v>
      </c>
    </row>
    <row r="5" spans="1:23" x14ac:dyDescent="0.25">
      <c r="A5" s="18">
        <v>55</v>
      </c>
      <c r="B5" s="18">
        <v>55</v>
      </c>
      <c r="C5" s="18">
        <v>1700</v>
      </c>
      <c r="D5" s="18">
        <v>2520</v>
      </c>
      <c r="E5" s="18" t="s">
        <v>56</v>
      </c>
      <c r="F5" s="18" t="s">
        <v>113</v>
      </c>
      <c r="G5" s="19">
        <v>0.260377286795</v>
      </c>
      <c r="H5" s="19">
        <v>0.10537100000000001</v>
      </c>
      <c r="I5" s="18" t="s">
        <v>24</v>
      </c>
      <c r="J5" s="18" t="s">
        <v>114</v>
      </c>
      <c r="K5" s="18">
        <v>39</v>
      </c>
      <c r="L5" s="18">
        <v>27</v>
      </c>
      <c r="M5" s="18" t="s">
        <v>115</v>
      </c>
      <c r="N5" s="18" t="s">
        <v>115</v>
      </c>
      <c r="O5" s="18" t="s">
        <v>115</v>
      </c>
      <c r="P5" s="19">
        <v>1000.80166924</v>
      </c>
      <c r="Q5" s="19">
        <v>11341.989245500001</v>
      </c>
      <c r="R5" s="20">
        <v>4.0080939999999998</v>
      </c>
      <c r="S5" s="20">
        <v>21.928827999999999</v>
      </c>
      <c r="T5" s="20">
        <v>0.24</v>
      </c>
      <c r="U5" s="20">
        <v>0.56100000000000005</v>
      </c>
      <c r="V5" s="20">
        <f t="shared" si="0"/>
        <v>0.32097602338424003</v>
      </c>
      <c r="W5" s="20">
        <f t="shared" si="1"/>
        <v>1.0143808529475318</v>
      </c>
    </row>
    <row r="6" spans="1:23" x14ac:dyDescent="0.25">
      <c r="A6" s="18">
        <v>56</v>
      </c>
      <c r="B6" s="18">
        <v>56</v>
      </c>
      <c r="C6" s="18">
        <v>1700</v>
      </c>
      <c r="D6" s="18">
        <v>2520</v>
      </c>
      <c r="E6" s="18" t="s">
        <v>56</v>
      </c>
      <c r="F6" s="18" t="s">
        <v>113</v>
      </c>
      <c r="G6" s="19">
        <v>4.3661830413099997E-2</v>
      </c>
      <c r="H6" s="19">
        <v>1.7669299999999999E-2</v>
      </c>
      <c r="I6" s="18" t="s">
        <v>24</v>
      </c>
      <c r="J6" s="18" t="s">
        <v>114</v>
      </c>
      <c r="K6" s="18">
        <v>39</v>
      </c>
      <c r="L6" s="18">
        <v>27</v>
      </c>
      <c r="M6" s="18" t="s">
        <v>115</v>
      </c>
      <c r="N6" s="18" t="s">
        <v>115</v>
      </c>
      <c r="O6" s="18" t="s">
        <v>115</v>
      </c>
      <c r="P6" s="19">
        <v>358.60462006699998</v>
      </c>
      <c r="Q6" s="19">
        <v>1901.90172504</v>
      </c>
      <c r="R6" s="20">
        <v>4.0080939999999998</v>
      </c>
      <c r="S6" s="20">
        <v>21.928827999999999</v>
      </c>
      <c r="T6" s="20">
        <v>0.24</v>
      </c>
      <c r="U6" s="20">
        <v>0.56100000000000005</v>
      </c>
      <c r="V6" s="20">
        <f t="shared" si="0"/>
        <v>5.3823363638791991E-2</v>
      </c>
      <c r="W6" s="20">
        <f t="shared" si="1"/>
        <v>0.17009803081479558</v>
      </c>
    </row>
    <row r="7" spans="1:23" x14ac:dyDescent="0.25">
      <c r="A7" s="18">
        <v>57</v>
      </c>
      <c r="B7" s="18">
        <v>57</v>
      </c>
      <c r="C7" s="18">
        <v>1700</v>
      </c>
      <c r="D7" s="18">
        <v>2520</v>
      </c>
      <c r="E7" s="18" t="s">
        <v>56</v>
      </c>
      <c r="F7" s="18" t="s">
        <v>113</v>
      </c>
      <c r="G7" s="19">
        <v>6.6373097512500007E-2</v>
      </c>
      <c r="H7" s="19">
        <v>2.6860200000000001E-2</v>
      </c>
      <c r="I7" s="18" t="s">
        <v>24</v>
      </c>
      <c r="J7" s="18" t="s">
        <v>114</v>
      </c>
      <c r="K7" s="18">
        <v>39</v>
      </c>
      <c r="L7" s="18">
        <v>27</v>
      </c>
      <c r="M7" s="18" t="s">
        <v>115</v>
      </c>
      <c r="N7" s="18" t="s">
        <v>115</v>
      </c>
      <c r="O7" s="18" t="s">
        <v>115</v>
      </c>
      <c r="P7" s="19">
        <v>556.28933598699996</v>
      </c>
      <c r="Q7" s="19">
        <v>2891.20056282</v>
      </c>
      <c r="R7" s="20">
        <v>4.0080939999999998</v>
      </c>
      <c r="S7" s="20">
        <v>21.928827999999999</v>
      </c>
      <c r="T7" s="20">
        <v>0.24</v>
      </c>
      <c r="U7" s="20">
        <v>0.56100000000000005</v>
      </c>
      <c r="V7" s="20">
        <f t="shared" si="0"/>
        <v>8.1820236908688004E-2</v>
      </c>
      <c r="W7" s="20">
        <f t="shared" si="1"/>
        <v>0.25857657786621835</v>
      </c>
    </row>
    <row r="8" spans="1:23" x14ac:dyDescent="0.25">
      <c r="A8" s="18">
        <v>58</v>
      </c>
      <c r="B8" s="18">
        <v>58</v>
      </c>
      <c r="C8" s="18">
        <v>1700</v>
      </c>
      <c r="D8" s="18">
        <v>2520</v>
      </c>
      <c r="E8" s="18" t="s">
        <v>56</v>
      </c>
      <c r="F8" s="18" t="s">
        <v>113</v>
      </c>
      <c r="G8" s="19">
        <v>0.26137292080699998</v>
      </c>
      <c r="H8" s="19">
        <v>0.10577400000000001</v>
      </c>
      <c r="I8" s="18" t="s">
        <v>24</v>
      </c>
      <c r="J8" s="18" t="s">
        <v>114</v>
      </c>
      <c r="K8" s="18">
        <v>39</v>
      </c>
      <c r="L8" s="18">
        <v>27</v>
      </c>
      <c r="M8" s="18" t="s">
        <v>115</v>
      </c>
      <c r="N8" s="18" t="s">
        <v>115</v>
      </c>
      <c r="O8" s="18" t="s">
        <v>115</v>
      </c>
      <c r="P8" s="19">
        <v>754.69568982999999</v>
      </c>
      <c r="Q8" s="19">
        <v>11385.3588889</v>
      </c>
      <c r="R8" s="20">
        <v>4.0080939999999998</v>
      </c>
      <c r="S8" s="20">
        <v>21.928827999999999</v>
      </c>
      <c r="T8" s="20">
        <v>0.24</v>
      </c>
      <c r="U8" s="20">
        <v>0.56100000000000005</v>
      </c>
      <c r="V8" s="20">
        <f t="shared" si="0"/>
        <v>0.32220362241456002</v>
      </c>
      <c r="W8" s="20">
        <f t="shared" si="1"/>
        <v>1.018260435410808</v>
      </c>
    </row>
    <row r="9" spans="1:23" x14ac:dyDescent="0.25">
      <c r="A9" s="18">
        <v>114</v>
      </c>
      <c r="B9" s="18">
        <v>114</v>
      </c>
      <c r="C9" s="18">
        <v>2110</v>
      </c>
      <c r="D9" s="18">
        <v>2520</v>
      </c>
      <c r="E9" s="18" t="s">
        <v>56</v>
      </c>
      <c r="F9" s="18" t="s">
        <v>113</v>
      </c>
      <c r="G9" s="19">
        <v>10.5177513384</v>
      </c>
      <c r="H9" s="19">
        <v>4.2563800000000001</v>
      </c>
      <c r="I9" s="18" t="s">
        <v>24</v>
      </c>
      <c r="J9" s="18" t="s">
        <v>114</v>
      </c>
      <c r="K9" s="18">
        <v>39</v>
      </c>
      <c r="L9" s="18">
        <v>27</v>
      </c>
      <c r="M9" s="18" t="s">
        <v>115</v>
      </c>
      <c r="N9" s="18" t="s">
        <v>115</v>
      </c>
      <c r="O9" s="18" t="s">
        <v>115</v>
      </c>
      <c r="P9" s="19">
        <v>7809.3005042799996</v>
      </c>
      <c r="Q9" s="19">
        <v>526787.12491300004</v>
      </c>
      <c r="R9" s="20">
        <v>4.0080939999999998</v>
      </c>
      <c r="S9" s="20">
        <v>21.928827999999999</v>
      </c>
      <c r="T9" s="20">
        <v>0.24</v>
      </c>
      <c r="U9" s="20">
        <v>0.56100000000000005</v>
      </c>
      <c r="V9" s="20">
        <f t="shared" si="0"/>
        <v>12.965578066187199</v>
      </c>
      <c r="W9" s="20">
        <f t="shared" si="1"/>
        <v>40.975129541038953</v>
      </c>
    </row>
    <row r="10" spans="1:23" x14ac:dyDescent="0.25">
      <c r="A10" s="18">
        <v>115</v>
      </c>
      <c r="B10" s="18">
        <v>115</v>
      </c>
      <c r="C10" s="18">
        <v>2110</v>
      </c>
      <c r="D10" s="18">
        <v>2520</v>
      </c>
      <c r="E10" s="18" t="s">
        <v>56</v>
      </c>
      <c r="F10" s="18" t="s">
        <v>113</v>
      </c>
      <c r="G10" s="19">
        <v>291.76248694899999</v>
      </c>
      <c r="H10" s="19">
        <v>118.072</v>
      </c>
      <c r="I10" s="18" t="s">
        <v>24</v>
      </c>
      <c r="J10" s="18" t="s">
        <v>114</v>
      </c>
      <c r="K10" s="18">
        <v>39</v>
      </c>
      <c r="L10" s="18">
        <v>27</v>
      </c>
      <c r="M10" s="18" t="s">
        <v>115</v>
      </c>
      <c r="N10" s="18" t="s">
        <v>115</v>
      </c>
      <c r="O10" s="18" t="s">
        <v>115</v>
      </c>
      <c r="P10" s="19">
        <v>50292.492410799998</v>
      </c>
      <c r="Q10" s="19">
        <v>14122376.169600001</v>
      </c>
      <c r="R10" s="20">
        <v>4.0080939999999998</v>
      </c>
      <c r="S10" s="20">
        <v>21.928827999999999</v>
      </c>
      <c r="T10" s="20">
        <v>0.24</v>
      </c>
      <c r="U10" s="20">
        <v>0.56100000000000005</v>
      </c>
      <c r="V10" s="20">
        <f t="shared" si="0"/>
        <v>359.66519282368</v>
      </c>
      <c r="W10" s="20">
        <f t="shared" si="1"/>
        <v>1136.6502744514239</v>
      </c>
    </row>
    <row r="11" spans="1:23" x14ac:dyDescent="0.25">
      <c r="A11" s="18">
        <v>116</v>
      </c>
      <c r="B11" s="18">
        <v>116</v>
      </c>
      <c r="C11" s="18">
        <v>2110</v>
      </c>
      <c r="D11" s="18">
        <v>2520</v>
      </c>
      <c r="E11" s="18" t="s">
        <v>56</v>
      </c>
      <c r="F11" s="18" t="s">
        <v>113</v>
      </c>
      <c r="G11" s="19">
        <v>35.871471758299997</v>
      </c>
      <c r="H11" s="19">
        <v>14.5167</v>
      </c>
      <c r="I11" s="18" t="s">
        <v>24</v>
      </c>
      <c r="J11" s="18" t="s">
        <v>114</v>
      </c>
      <c r="K11" s="18">
        <v>39</v>
      </c>
      <c r="L11" s="18">
        <v>27</v>
      </c>
      <c r="M11" s="18" t="s">
        <v>115</v>
      </c>
      <c r="N11" s="18" t="s">
        <v>115</v>
      </c>
      <c r="O11" s="18" t="s">
        <v>115</v>
      </c>
      <c r="P11" s="19">
        <v>9294.2130579700006</v>
      </c>
      <c r="Q11" s="19">
        <v>2101804.89475</v>
      </c>
      <c r="R11" s="20">
        <v>4.0080939999999998</v>
      </c>
      <c r="S11" s="20">
        <v>21.928827999999999</v>
      </c>
      <c r="T11" s="20">
        <v>0.24</v>
      </c>
      <c r="U11" s="20">
        <v>0.56100000000000005</v>
      </c>
      <c r="V11" s="20">
        <f t="shared" si="0"/>
        <v>44.220066609047997</v>
      </c>
      <c r="W11" s="20">
        <f t="shared" si="1"/>
        <v>139.74872145071637</v>
      </c>
    </row>
    <row r="12" spans="1:23" x14ac:dyDescent="0.25">
      <c r="A12" s="18">
        <v>117</v>
      </c>
      <c r="B12" s="18">
        <v>117</v>
      </c>
      <c r="C12" s="18">
        <v>2110</v>
      </c>
      <c r="D12" s="18">
        <v>2520</v>
      </c>
      <c r="E12" s="18" t="s">
        <v>56</v>
      </c>
      <c r="F12" s="18" t="s">
        <v>113</v>
      </c>
      <c r="G12" s="19">
        <v>9.3843040028899996</v>
      </c>
      <c r="H12" s="19">
        <v>3.7976899999999998</v>
      </c>
      <c r="I12" s="18" t="s">
        <v>24</v>
      </c>
      <c r="J12" s="18" t="s">
        <v>114</v>
      </c>
      <c r="K12" s="18">
        <v>39</v>
      </c>
      <c r="L12" s="18">
        <v>27</v>
      </c>
      <c r="M12" s="18" t="s">
        <v>115</v>
      </c>
      <c r="N12" s="18" t="s">
        <v>115</v>
      </c>
      <c r="O12" s="18" t="s">
        <v>115</v>
      </c>
      <c r="P12" s="19">
        <v>7860.9434781</v>
      </c>
      <c r="Q12" s="19">
        <v>611919.31027999998</v>
      </c>
      <c r="R12" s="20">
        <v>4.0080939999999998</v>
      </c>
      <c r="S12" s="20">
        <v>21.928827999999999</v>
      </c>
      <c r="T12" s="20">
        <v>0.24</v>
      </c>
      <c r="U12" s="20">
        <v>0.56100000000000005</v>
      </c>
      <c r="V12" s="20">
        <f t="shared" si="0"/>
        <v>11.568338862173599</v>
      </c>
      <c r="W12" s="20">
        <f t="shared" si="1"/>
        <v>36.559433064413476</v>
      </c>
    </row>
    <row r="13" spans="1:23" x14ac:dyDescent="0.25">
      <c r="A13" s="18">
        <v>118</v>
      </c>
      <c r="B13" s="18">
        <v>118</v>
      </c>
      <c r="C13" s="18">
        <v>2110</v>
      </c>
      <c r="D13" s="18">
        <v>2520</v>
      </c>
      <c r="E13" s="18" t="s">
        <v>56</v>
      </c>
      <c r="F13" s="18" t="s">
        <v>113</v>
      </c>
      <c r="G13" s="19">
        <v>0.21991938769</v>
      </c>
      <c r="H13" s="19">
        <v>8.89982E-2</v>
      </c>
      <c r="I13" s="18" t="s">
        <v>24</v>
      </c>
      <c r="J13" s="18" t="s">
        <v>114</v>
      </c>
      <c r="K13" s="18">
        <v>39</v>
      </c>
      <c r="L13" s="18">
        <v>27</v>
      </c>
      <c r="M13" s="18" t="s">
        <v>115</v>
      </c>
      <c r="N13" s="18" t="s">
        <v>115</v>
      </c>
      <c r="O13" s="18" t="s">
        <v>115</v>
      </c>
      <c r="P13" s="19">
        <v>1474.5568573099999</v>
      </c>
      <c r="Q13" s="19">
        <v>32295.713803999999</v>
      </c>
      <c r="R13" s="20">
        <v>4.0080939999999998</v>
      </c>
      <c r="S13" s="20">
        <v>21.928827999999999</v>
      </c>
      <c r="T13" s="20">
        <v>0.24</v>
      </c>
      <c r="U13" s="20">
        <v>0.56100000000000005</v>
      </c>
      <c r="V13" s="20">
        <f t="shared" si="0"/>
        <v>0.27110199508740795</v>
      </c>
      <c r="W13" s="20">
        <f t="shared" si="1"/>
        <v>0.8567639106281143</v>
      </c>
    </row>
    <row r="14" spans="1:23" x14ac:dyDescent="0.25">
      <c r="A14" s="18">
        <v>119</v>
      </c>
      <c r="B14" s="18">
        <v>119</v>
      </c>
      <c r="C14" s="18">
        <v>2110</v>
      </c>
      <c r="D14" s="18">
        <v>2520</v>
      </c>
      <c r="E14" s="18" t="s">
        <v>56</v>
      </c>
      <c r="F14" s="18" t="s">
        <v>113</v>
      </c>
      <c r="G14" s="19">
        <v>2.37232011858E-2</v>
      </c>
      <c r="H14" s="19">
        <v>9.60044E-3</v>
      </c>
      <c r="I14" s="18" t="s">
        <v>24</v>
      </c>
      <c r="J14" s="18" t="s">
        <v>114</v>
      </c>
      <c r="K14" s="18">
        <v>39</v>
      </c>
      <c r="L14" s="18">
        <v>27</v>
      </c>
      <c r="M14" s="18" t="s">
        <v>115</v>
      </c>
      <c r="N14" s="18" t="s">
        <v>115</v>
      </c>
      <c r="O14" s="18" t="s">
        <v>115</v>
      </c>
      <c r="P14" s="19">
        <v>854.26058750100003</v>
      </c>
      <c r="Q14" s="19">
        <v>1229.7569308</v>
      </c>
      <c r="R14" s="20">
        <v>4.0080939999999998</v>
      </c>
      <c r="S14" s="20">
        <v>21.928827999999999</v>
      </c>
      <c r="T14" s="20">
        <v>0.24</v>
      </c>
      <c r="U14" s="20">
        <v>0.56100000000000005</v>
      </c>
      <c r="V14" s="20">
        <f t="shared" si="0"/>
        <v>2.9244394130633598E-2</v>
      </c>
      <c r="W14" s="20">
        <f t="shared" si="1"/>
        <v>9.2421088495616477E-2</v>
      </c>
    </row>
    <row r="15" spans="1:23" x14ac:dyDescent="0.25">
      <c r="A15" s="18">
        <v>120</v>
      </c>
      <c r="B15" s="18">
        <v>120</v>
      </c>
      <c r="C15" s="18">
        <v>2110</v>
      </c>
      <c r="D15" s="18">
        <v>2520</v>
      </c>
      <c r="E15" s="18" t="s">
        <v>56</v>
      </c>
      <c r="F15" s="18" t="s">
        <v>113</v>
      </c>
      <c r="G15" s="19">
        <v>187.38585329399999</v>
      </c>
      <c r="H15" s="19">
        <v>75.832400000000007</v>
      </c>
      <c r="I15" s="18" t="s">
        <v>24</v>
      </c>
      <c r="J15" s="18" t="s">
        <v>114</v>
      </c>
      <c r="K15" s="18">
        <v>39</v>
      </c>
      <c r="L15" s="18">
        <v>27</v>
      </c>
      <c r="M15" s="18" t="s">
        <v>115</v>
      </c>
      <c r="N15" s="18" t="s">
        <v>115</v>
      </c>
      <c r="O15" s="18" t="s">
        <v>115</v>
      </c>
      <c r="P15" s="19">
        <v>18781.541472299999</v>
      </c>
      <c r="Q15" s="19">
        <v>8162495.1194099998</v>
      </c>
      <c r="R15" s="20">
        <v>4.0080939999999998</v>
      </c>
      <c r="S15" s="20">
        <v>21.928827999999999</v>
      </c>
      <c r="T15" s="20">
        <v>0.24</v>
      </c>
      <c r="U15" s="20">
        <v>0.56100000000000005</v>
      </c>
      <c r="V15" s="20">
        <f t="shared" si="0"/>
        <v>230.99697445865601</v>
      </c>
      <c r="W15" s="20">
        <f t="shared" si="1"/>
        <v>730.01997317154076</v>
      </c>
    </row>
    <row r="16" spans="1:23" x14ac:dyDescent="0.25">
      <c r="A16" s="18">
        <v>121</v>
      </c>
      <c r="B16" s="18">
        <v>121</v>
      </c>
      <c r="C16" s="18">
        <v>2110</v>
      </c>
      <c r="D16" s="18">
        <v>2520</v>
      </c>
      <c r="E16" s="18" t="s">
        <v>56</v>
      </c>
      <c r="F16" s="18" t="s">
        <v>113</v>
      </c>
      <c r="G16" s="19">
        <v>1.45054958702</v>
      </c>
      <c r="H16" s="19">
        <v>0.58701700000000001</v>
      </c>
      <c r="I16" s="18" t="s">
        <v>24</v>
      </c>
      <c r="J16" s="18" t="s">
        <v>114</v>
      </c>
      <c r="K16" s="18">
        <v>39</v>
      </c>
      <c r="L16" s="18">
        <v>27</v>
      </c>
      <c r="M16" s="18" t="s">
        <v>115</v>
      </c>
      <c r="N16" s="18" t="s">
        <v>115</v>
      </c>
      <c r="O16" s="18" t="s">
        <v>115</v>
      </c>
      <c r="P16" s="19">
        <v>2353.38364336</v>
      </c>
      <c r="Q16" s="19">
        <v>63185.687268100002</v>
      </c>
      <c r="R16" s="20">
        <v>4.0080939999999998</v>
      </c>
      <c r="S16" s="20">
        <v>21.928827999999999</v>
      </c>
      <c r="T16" s="20">
        <v>0.24</v>
      </c>
      <c r="U16" s="20">
        <v>0.56100000000000005</v>
      </c>
      <c r="V16" s="20">
        <f t="shared" si="0"/>
        <v>1.7881426798544799</v>
      </c>
      <c r="W16" s="20">
        <f t="shared" si="1"/>
        <v>5.6510691286473635</v>
      </c>
    </row>
    <row r="17" spans="1:23" x14ac:dyDescent="0.25">
      <c r="A17" s="18">
        <v>122</v>
      </c>
      <c r="B17" s="18">
        <v>122</v>
      </c>
      <c r="C17" s="18">
        <v>2110</v>
      </c>
      <c r="D17" s="18">
        <v>2520</v>
      </c>
      <c r="E17" s="18" t="s">
        <v>56</v>
      </c>
      <c r="F17" s="18" t="s">
        <v>113</v>
      </c>
      <c r="G17" s="19">
        <v>41.294958444800002</v>
      </c>
      <c r="H17" s="19">
        <v>16.711500000000001</v>
      </c>
      <c r="I17" s="18" t="s">
        <v>24</v>
      </c>
      <c r="J17" s="18" t="s">
        <v>114</v>
      </c>
      <c r="K17" s="18">
        <v>39</v>
      </c>
      <c r="L17" s="18">
        <v>27</v>
      </c>
      <c r="M17" s="18" t="s">
        <v>115</v>
      </c>
      <c r="N17" s="18" t="s">
        <v>115</v>
      </c>
      <c r="O17" s="18" t="s">
        <v>115</v>
      </c>
      <c r="P17" s="19">
        <v>10694.2864728</v>
      </c>
      <c r="Q17" s="19">
        <v>1798801.19463</v>
      </c>
      <c r="R17" s="20">
        <v>4.0080939999999998</v>
      </c>
      <c r="S17" s="20">
        <v>21.928827999999999</v>
      </c>
      <c r="T17" s="20">
        <v>0.24</v>
      </c>
      <c r="U17" s="20">
        <v>0.56100000000000005</v>
      </c>
      <c r="V17" s="20">
        <f t="shared" si="0"/>
        <v>50.905759789560008</v>
      </c>
      <c r="W17" s="20">
        <f t="shared" si="1"/>
        <v>160.87752440455799</v>
      </c>
    </row>
    <row r="18" spans="1:23" x14ac:dyDescent="0.25">
      <c r="A18" s="18">
        <v>123</v>
      </c>
      <c r="B18" s="18">
        <v>123</v>
      </c>
      <c r="C18" s="18">
        <v>2110</v>
      </c>
      <c r="D18" s="18">
        <v>2520</v>
      </c>
      <c r="E18" s="18" t="s">
        <v>56</v>
      </c>
      <c r="F18" s="18" t="s">
        <v>113</v>
      </c>
      <c r="G18" s="19">
        <v>1.3041228672</v>
      </c>
      <c r="H18" s="19">
        <v>0.52776000000000001</v>
      </c>
      <c r="I18" s="18" t="s">
        <v>24</v>
      </c>
      <c r="J18" s="18" t="s">
        <v>114</v>
      </c>
      <c r="K18" s="18">
        <v>39</v>
      </c>
      <c r="L18" s="18">
        <v>27</v>
      </c>
      <c r="M18" s="18" t="s">
        <v>115</v>
      </c>
      <c r="N18" s="18" t="s">
        <v>115</v>
      </c>
      <c r="O18" s="18" t="s">
        <v>115</v>
      </c>
      <c r="P18" s="19">
        <v>2112.4351029999998</v>
      </c>
      <c r="Q18" s="19">
        <v>56807.364864900002</v>
      </c>
      <c r="R18" s="20">
        <v>4.0080939999999998</v>
      </c>
      <c r="S18" s="20">
        <v>21.928827999999999</v>
      </c>
      <c r="T18" s="20">
        <v>0.24</v>
      </c>
      <c r="U18" s="20">
        <v>0.56100000000000005</v>
      </c>
      <c r="V18" s="20">
        <f t="shared" si="0"/>
        <v>1.6076368839744</v>
      </c>
      <c r="W18" s="20">
        <f t="shared" si="1"/>
        <v>5.0806164784579195</v>
      </c>
    </row>
    <row r="19" spans="1:23" x14ac:dyDescent="0.25">
      <c r="A19" s="18">
        <v>124</v>
      </c>
      <c r="B19" s="18">
        <v>124</v>
      </c>
      <c r="C19" s="18">
        <v>2110</v>
      </c>
      <c r="D19" s="18">
        <v>2520</v>
      </c>
      <c r="E19" s="18" t="s">
        <v>56</v>
      </c>
      <c r="F19" s="18" t="s">
        <v>113</v>
      </c>
      <c r="G19" s="19">
        <v>7.2776722233899998</v>
      </c>
      <c r="H19" s="19">
        <v>2.9451700000000001</v>
      </c>
      <c r="I19" s="18" t="s">
        <v>24</v>
      </c>
      <c r="J19" s="18" t="s">
        <v>114</v>
      </c>
      <c r="K19" s="18">
        <v>39</v>
      </c>
      <c r="L19" s="18">
        <v>27</v>
      </c>
      <c r="M19" s="18" t="s">
        <v>115</v>
      </c>
      <c r="N19" s="18" t="s">
        <v>115</v>
      </c>
      <c r="O19" s="18" t="s">
        <v>115</v>
      </c>
      <c r="P19" s="19">
        <v>10238.2907596</v>
      </c>
      <c r="Q19" s="19">
        <v>317014.133997</v>
      </c>
      <c r="R19" s="20">
        <v>4.0080939999999998</v>
      </c>
      <c r="S19" s="20">
        <v>21.928827999999999</v>
      </c>
      <c r="T19" s="20">
        <v>0.24</v>
      </c>
      <c r="U19" s="20">
        <v>0.56100000000000005</v>
      </c>
      <c r="V19" s="20">
        <f t="shared" si="0"/>
        <v>8.971433836544799</v>
      </c>
      <c r="W19" s="20">
        <f t="shared" si="1"/>
        <v>28.352431472373635</v>
      </c>
    </row>
    <row r="20" spans="1:23" x14ac:dyDescent="0.25">
      <c r="A20" s="18">
        <v>125</v>
      </c>
      <c r="B20" s="18">
        <v>125</v>
      </c>
      <c r="C20" s="18">
        <v>2110</v>
      </c>
      <c r="D20" s="18">
        <v>2520</v>
      </c>
      <c r="E20" s="18" t="s">
        <v>56</v>
      </c>
      <c r="F20" s="18" t="s">
        <v>113</v>
      </c>
      <c r="G20" s="19">
        <v>19.473466034000001</v>
      </c>
      <c r="H20" s="19">
        <v>7.88063</v>
      </c>
      <c r="I20" s="18" t="s">
        <v>24</v>
      </c>
      <c r="J20" s="18" t="s">
        <v>114</v>
      </c>
      <c r="K20" s="18">
        <v>39</v>
      </c>
      <c r="L20" s="18">
        <v>27</v>
      </c>
      <c r="M20" s="18" t="s">
        <v>115</v>
      </c>
      <c r="N20" s="18" t="s">
        <v>115</v>
      </c>
      <c r="O20" s="18" t="s">
        <v>115</v>
      </c>
      <c r="P20" s="19">
        <v>13112.992925799999</v>
      </c>
      <c r="Q20" s="19">
        <v>1238046.83057</v>
      </c>
      <c r="R20" s="20">
        <v>4.0080939999999998</v>
      </c>
      <c r="S20" s="20">
        <v>21.928827999999999</v>
      </c>
      <c r="T20" s="20">
        <v>0.24</v>
      </c>
      <c r="U20" s="20">
        <v>0.56100000000000005</v>
      </c>
      <c r="V20" s="20">
        <f t="shared" si="0"/>
        <v>24.005592422607197</v>
      </c>
      <c r="W20" s="20">
        <f t="shared" si="1"/>
        <v>75.864898132919947</v>
      </c>
    </row>
    <row r="21" spans="1:23" x14ac:dyDescent="0.25">
      <c r="A21" s="18">
        <v>126</v>
      </c>
      <c r="B21" s="18">
        <v>126</v>
      </c>
      <c r="C21" s="18">
        <v>2110</v>
      </c>
      <c r="D21" s="18">
        <v>2520</v>
      </c>
      <c r="E21" s="18" t="s">
        <v>56</v>
      </c>
      <c r="F21" s="18" t="s">
        <v>113</v>
      </c>
      <c r="G21" s="19">
        <v>307.64281275000002</v>
      </c>
      <c r="H21" s="19">
        <v>124.499</v>
      </c>
      <c r="I21" s="18" t="s">
        <v>24</v>
      </c>
      <c r="J21" s="18" t="s">
        <v>114</v>
      </c>
      <c r="K21" s="18">
        <v>39</v>
      </c>
      <c r="L21" s="18">
        <v>27</v>
      </c>
      <c r="M21" s="18" t="s">
        <v>115</v>
      </c>
      <c r="N21" s="18" t="s">
        <v>115</v>
      </c>
      <c r="O21" s="18" t="s">
        <v>115</v>
      </c>
      <c r="P21" s="19">
        <v>39523.357295399997</v>
      </c>
      <c r="Q21" s="19">
        <v>13400867.319700001</v>
      </c>
      <c r="R21" s="20">
        <v>4.0080939999999998</v>
      </c>
      <c r="S21" s="20">
        <v>21.928827999999999</v>
      </c>
      <c r="T21" s="20">
        <v>0.24</v>
      </c>
      <c r="U21" s="20">
        <v>0.56100000000000005</v>
      </c>
      <c r="V21" s="20">
        <f t="shared" si="0"/>
        <v>379.24280812856</v>
      </c>
      <c r="W21" s="20">
        <f t="shared" si="1"/>
        <v>1198.5214319985078</v>
      </c>
    </row>
    <row r="22" spans="1:23" x14ac:dyDescent="0.25">
      <c r="A22" s="18">
        <v>127</v>
      </c>
      <c r="B22" s="18">
        <v>127</v>
      </c>
      <c r="C22" s="18">
        <v>2110</v>
      </c>
      <c r="D22" s="18">
        <v>2520</v>
      </c>
      <c r="E22" s="18" t="s">
        <v>56</v>
      </c>
      <c r="F22" s="18" t="s">
        <v>113</v>
      </c>
      <c r="G22" s="19">
        <v>0.31479993866299999</v>
      </c>
      <c r="H22" s="19">
        <v>0.12739500000000001</v>
      </c>
      <c r="I22" s="18" t="s">
        <v>24</v>
      </c>
      <c r="J22" s="18" t="s">
        <v>114</v>
      </c>
      <c r="K22" s="18">
        <v>39</v>
      </c>
      <c r="L22" s="18">
        <v>27</v>
      </c>
      <c r="M22" s="18" t="s">
        <v>115</v>
      </c>
      <c r="N22" s="18" t="s">
        <v>115</v>
      </c>
      <c r="O22" s="18" t="s">
        <v>115</v>
      </c>
      <c r="P22" s="19">
        <v>846.01065508500005</v>
      </c>
      <c r="Q22" s="19">
        <v>13712.630477999999</v>
      </c>
      <c r="R22" s="20">
        <v>4.0080939999999998</v>
      </c>
      <c r="S22" s="20">
        <v>21.928827999999999</v>
      </c>
      <c r="T22" s="20">
        <v>0.24</v>
      </c>
      <c r="U22" s="20">
        <v>0.56100000000000005</v>
      </c>
      <c r="V22" s="20">
        <f t="shared" si="0"/>
        <v>0.38806446269880002</v>
      </c>
      <c r="W22" s="20">
        <f t="shared" si="1"/>
        <v>1.22640051590334</v>
      </c>
    </row>
    <row r="23" spans="1:23" x14ac:dyDescent="0.25">
      <c r="A23" s="18">
        <v>128</v>
      </c>
      <c r="B23" s="18">
        <v>128</v>
      </c>
      <c r="C23" s="18">
        <v>2110</v>
      </c>
      <c r="D23" s="18">
        <v>2520</v>
      </c>
      <c r="E23" s="18" t="s">
        <v>56</v>
      </c>
      <c r="F23" s="18" t="s">
        <v>113</v>
      </c>
      <c r="G23" s="19">
        <v>0.40678015216399999</v>
      </c>
      <c r="H23" s="19">
        <v>0.16461799999999999</v>
      </c>
      <c r="I23" s="18" t="s">
        <v>24</v>
      </c>
      <c r="J23" s="18" t="s">
        <v>114</v>
      </c>
      <c r="K23" s="18">
        <v>39</v>
      </c>
      <c r="L23" s="18">
        <v>27</v>
      </c>
      <c r="M23" s="18" t="s">
        <v>115</v>
      </c>
      <c r="N23" s="18" t="s">
        <v>115</v>
      </c>
      <c r="O23" s="18" t="s">
        <v>115</v>
      </c>
      <c r="P23" s="19">
        <v>2679.4058853400002</v>
      </c>
      <c r="Q23" s="19">
        <v>17719.272552099999</v>
      </c>
      <c r="R23" s="20">
        <v>4.0080939999999998</v>
      </c>
      <c r="S23" s="20">
        <v>21.928827999999999</v>
      </c>
      <c r="T23" s="20">
        <v>0.24</v>
      </c>
      <c r="U23" s="20">
        <v>0.56100000000000005</v>
      </c>
      <c r="V23" s="20">
        <f t="shared" si="0"/>
        <v>0.50145135774992</v>
      </c>
      <c r="W23" s="20">
        <f t="shared" si="1"/>
        <v>1.5847372355820557</v>
      </c>
    </row>
    <row r="24" spans="1:23" x14ac:dyDescent="0.25">
      <c r="A24" s="18">
        <v>129</v>
      </c>
      <c r="B24" s="18">
        <v>129</v>
      </c>
      <c r="C24" s="18">
        <v>2110</v>
      </c>
      <c r="D24" s="18">
        <v>2520</v>
      </c>
      <c r="E24" s="18" t="s">
        <v>56</v>
      </c>
      <c r="F24" s="18" t="s">
        <v>113</v>
      </c>
      <c r="G24" s="19">
        <v>26.833014207000002</v>
      </c>
      <c r="H24" s="19">
        <v>10.8589</v>
      </c>
      <c r="I24" s="18" t="s">
        <v>24</v>
      </c>
      <c r="J24" s="18" t="s">
        <v>114</v>
      </c>
      <c r="K24" s="18">
        <v>39</v>
      </c>
      <c r="L24" s="18">
        <v>27</v>
      </c>
      <c r="M24" s="18" t="s">
        <v>115</v>
      </c>
      <c r="N24" s="18" t="s">
        <v>115</v>
      </c>
      <c r="O24" s="18" t="s">
        <v>115</v>
      </c>
      <c r="P24" s="19">
        <v>6871.8942266900003</v>
      </c>
      <c r="Q24" s="19">
        <v>1168841.4234800001</v>
      </c>
      <c r="R24" s="20">
        <v>4.0080939999999998</v>
      </c>
      <c r="S24" s="20">
        <v>21.928827999999999</v>
      </c>
      <c r="T24" s="20">
        <v>0.24</v>
      </c>
      <c r="U24" s="20">
        <v>0.56100000000000005</v>
      </c>
      <c r="V24" s="20">
        <f t="shared" si="0"/>
        <v>33.077853871815996</v>
      </c>
      <c r="W24" s="20">
        <f t="shared" si="1"/>
        <v>104.53597521207878</v>
      </c>
    </row>
    <row r="25" spans="1:23" x14ac:dyDescent="0.25">
      <c r="A25" s="18">
        <v>130</v>
      </c>
      <c r="B25" s="18">
        <v>130</v>
      </c>
      <c r="C25" s="18">
        <v>2110</v>
      </c>
      <c r="D25" s="18">
        <v>2520</v>
      </c>
      <c r="E25" s="18" t="s">
        <v>56</v>
      </c>
      <c r="F25" s="18" t="s">
        <v>113</v>
      </c>
      <c r="G25" s="19">
        <v>146.71688094500001</v>
      </c>
      <c r="H25" s="19">
        <v>59.374200000000002</v>
      </c>
      <c r="I25" s="18" t="s">
        <v>24</v>
      </c>
      <c r="J25" s="18" t="s">
        <v>114</v>
      </c>
      <c r="K25" s="18">
        <v>39</v>
      </c>
      <c r="L25" s="18">
        <v>27</v>
      </c>
      <c r="M25" s="18" t="s">
        <v>115</v>
      </c>
      <c r="N25" s="18" t="s">
        <v>115</v>
      </c>
      <c r="O25" s="18" t="s">
        <v>115</v>
      </c>
      <c r="P25" s="19">
        <v>27919.365471599998</v>
      </c>
      <c r="Q25" s="19">
        <v>6390961.7700300002</v>
      </c>
      <c r="R25" s="20">
        <v>4.0080939999999998</v>
      </c>
      <c r="S25" s="20">
        <v>21.928827999999999</v>
      </c>
      <c r="T25" s="20">
        <v>0.24</v>
      </c>
      <c r="U25" s="20">
        <v>0.56100000000000005</v>
      </c>
      <c r="V25" s="20">
        <f t="shared" si="0"/>
        <v>180.862804828848</v>
      </c>
      <c r="W25" s="20">
        <f t="shared" si="1"/>
        <v>571.58090593310635</v>
      </c>
    </row>
    <row r="26" spans="1:23" x14ac:dyDescent="0.25">
      <c r="A26" s="18">
        <v>131</v>
      </c>
      <c r="B26" s="18">
        <v>131</v>
      </c>
      <c r="C26" s="18">
        <v>2110</v>
      </c>
      <c r="D26" s="18">
        <v>2520</v>
      </c>
      <c r="E26" s="18" t="s">
        <v>56</v>
      </c>
      <c r="F26" s="18" t="s">
        <v>113</v>
      </c>
      <c r="G26" s="19">
        <v>0.69181007188300003</v>
      </c>
      <c r="H26" s="19">
        <v>0.27996599999999999</v>
      </c>
      <c r="I26" s="18" t="s">
        <v>24</v>
      </c>
      <c r="J26" s="18" t="s">
        <v>114</v>
      </c>
      <c r="K26" s="18">
        <v>39</v>
      </c>
      <c r="L26" s="18">
        <v>27</v>
      </c>
      <c r="M26" s="18" t="s">
        <v>115</v>
      </c>
      <c r="N26" s="18" t="s">
        <v>115</v>
      </c>
      <c r="O26" s="18" t="s">
        <v>115</v>
      </c>
      <c r="P26" s="19">
        <v>1657.67063463</v>
      </c>
      <c r="Q26" s="19">
        <v>30135.126190399998</v>
      </c>
      <c r="R26" s="20">
        <v>4.0080939999999998</v>
      </c>
      <c r="S26" s="20">
        <v>21.928827999999999</v>
      </c>
      <c r="T26" s="20">
        <v>0.24</v>
      </c>
      <c r="U26" s="20">
        <v>0.56100000000000005</v>
      </c>
      <c r="V26" s="20">
        <f t="shared" si="0"/>
        <v>0.85281883405103998</v>
      </c>
      <c r="W26" s="20">
        <f t="shared" si="1"/>
        <v>2.6951642280732715</v>
      </c>
    </row>
    <row r="27" spans="1:23" x14ac:dyDescent="0.25">
      <c r="A27" s="18">
        <v>132</v>
      </c>
      <c r="B27" s="18">
        <v>132</v>
      </c>
      <c r="C27" s="18">
        <v>2110</v>
      </c>
      <c r="D27" s="18">
        <v>2520</v>
      </c>
      <c r="E27" s="18" t="s">
        <v>56</v>
      </c>
      <c r="F27" s="18" t="s">
        <v>113</v>
      </c>
      <c r="G27" s="19">
        <v>73.315161809200006</v>
      </c>
      <c r="H27" s="19">
        <v>29.669599999999999</v>
      </c>
      <c r="I27" s="18" t="s">
        <v>24</v>
      </c>
      <c r="J27" s="18" t="s">
        <v>114</v>
      </c>
      <c r="K27" s="18">
        <v>39</v>
      </c>
      <c r="L27" s="18">
        <v>27</v>
      </c>
      <c r="M27" s="18" t="s">
        <v>115</v>
      </c>
      <c r="N27" s="18" t="s">
        <v>115</v>
      </c>
      <c r="O27" s="18" t="s">
        <v>115</v>
      </c>
      <c r="P27" s="19">
        <v>9593.0626479399998</v>
      </c>
      <c r="Q27" s="19">
        <v>3193595.6740000001</v>
      </c>
      <c r="R27" s="20">
        <v>4.0080939999999998</v>
      </c>
      <c r="S27" s="20">
        <v>21.928827999999999</v>
      </c>
      <c r="T27" s="20">
        <v>0.24</v>
      </c>
      <c r="U27" s="20">
        <v>0.56100000000000005</v>
      </c>
      <c r="V27" s="20">
        <f t="shared" si="0"/>
        <v>90.378094764223988</v>
      </c>
      <c r="W27" s="20">
        <f t="shared" si="1"/>
        <v>285.62198474544317</v>
      </c>
    </row>
    <row r="28" spans="1:23" x14ac:dyDescent="0.25">
      <c r="A28" s="18">
        <v>133</v>
      </c>
      <c r="B28" s="18">
        <v>133</v>
      </c>
      <c r="C28" s="18">
        <v>2110</v>
      </c>
      <c r="D28" s="18">
        <v>2520</v>
      </c>
      <c r="E28" s="18" t="s">
        <v>56</v>
      </c>
      <c r="F28" s="18" t="s">
        <v>113</v>
      </c>
      <c r="G28" s="19">
        <v>0.80009710039399995</v>
      </c>
      <c r="H28" s="19">
        <v>0.32378800000000002</v>
      </c>
      <c r="I28" s="18" t="s">
        <v>24</v>
      </c>
      <c r="J28" s="18" t="s">
        <v>114</v>
      </c>
      <c r="K28" s="18">
        <v>39</v>
      </c>
      <c r="L28" s="18">
        <v>27</v>
      </c>
      <c r="M28" s="18" t="s">
        <v>115</v>
      </c>
      <c r="N28" s="18" t="s">
        <v>115</v>
      </c>
      <c r="O28" s="18" t="s">
        <v>115</v>
      </c>
      <c r="P28" s="19">
        <v>1887.0069006900001</v>
      </c>
      <c r="Q28" s="19">
        <v>34852.090282899997</v>
      </c>
      <c r="R28" s="20">
        <v>4.0080939999999998</v>
      </c>
      <c r="S28" s="20">
        <v>21.928827999999999</v>
      </c>
      <c r="T28" s="20">
        <v>0.24</v>
      </c>
      <c r="U28" s="20">
        <v>0.56100000000000005</v>
      </c>
      <c r="V28" s="20">
        <f t="shared" si="0"/>
        <v>0.9863072824547201</v>
      </c>
      <c r="W28" s="20">
        <f t="shared" si="1"/>
        <v>3.1170279072436959</v>
      </c>
    </row>
    <row r="29" spans="1:23" x14ac:dyDescent="0.25">
      <c r="A29" s="18">
        <v>134</v>
      </c>
      <c r="B29" s="18">
        <v>134</v>
      </c>
      <c r="C29" s="18">
        <v>2110</v>
      </c>
      <c r="D29" s="18">
        <v>2520</v>
      </c>
      <c r="E29" s="18" t="s">
        <v>56</v>
      </c>
      <c r="F29" s="18" t="s">
        <v>113</v>
      </c>
      <c r="G29" s="19">
        <v>0.602453303532</v>
      </c>
      <c r="H29" s="19">
        <v>0.24380399999999999</v>
      </c>
      <c r="I29" s="18" t="s">
        <v>24</v>
      </c>
      <c r="J29" s="18" t="s">
        <v>114</v>
      </c>
      <c r="K29" s="18">
        <v>39</v>
      </c>
      <c r="L29" s="18">
        <v>27</v>
      </c>
      <c r="M29" s="18" t="s">
        <v>115</v>
      </c>
      <c r="N29" s="18" t="s">
        <v>115</v>
      </c>
      <c r="O29" s="18" t="s">
        <v>115</v>
      </c>
      <c r="P29" s="19">
        <v>1973.5631055700001</v>
      </c>
      <c r="Q29" s="19">
        <v>26242.7609295</v>
      </c>
      <c r="R29" s="20">
        <v>4.0080939999999998</v>
      </c>
      <c r="S29" s="20">
        <v>21.928827999999999</v>
      </c>
      <c r="T29" s="20">
        <v>0.24</v>
      </c>
      <c r="U29" s="20">
        <v>0.56100000000000005</v>
      </c>
      <c r="V29" s="20">
        <f t="shared" si="0"/>
        <v>0.74266390567775997</v>
      </c>
      <c r="W29" s="20">
        <f t="shared" si="1"/>
        <v>2.3470414959715673</v>
      </c>
    </row>
    <row r="30" spans="1:23" x14ac:dyDescent="0.25">
      <c r="A30" s="18">
        <v>195</v>
      </c>
      <c r="B30" s="18">
        <v>195</v>
      </c>
      <c r="C30" s="18">
        <v>2110</v>
      </c>
      <c r="D30" s="18">
        <v>9520</v>
      </c>
      <c r="E30" s="18" t="s">
        <v>56</v>
      </c>
      <c r="F30" s="18" t="s">
        <v>113</v>
      </c>
      <c r="G30" s="19">
        <v>250.93767262599999</v>
      </c>
      <c r="H30" s="19">
        <v>101.551</v>
      </c>
      <c r="I30" s="18" t="s">
        <v>24</v>
      </c>
      <c r="J30" s="18" t="s">
        <v>114</v>
      </c>
      <c r="K30" s="18">
        <v>89</v>
      </c>
      <c r="L30" s="18">
        <v>28</v>
      </c>
      <c r="M30" s="18" t="s">
        <v>249</v>
      </c>
      <c r="N30" s="18" t="s">
        <v>250</v>
      </c>
      <c r="O30" s="18" t="s">
        <v>250</v>
      </c>
      <c r="P30" s="19">
        <v>15117.6058362</v>
      </c>
      <c r="Q30" s="19">
        <v>12635691.322000001</v>
      </c>
      <c r="R30" s="20">
        <v>5.4456910000000001</v>
      </c>
      <c r="S30" s="20">
        <v>13.78614</v>
      </c>
      <c r="T30" s="20">
        <v>0.24</v>
      </c>
      <c r="U30" s="20">
        <v>0.56100000000000005</v>
      </c>
      <c r="V30" s="20">
        <f t="shared" si="0"/>
        <v>420.29167872315998</v>
      </c>
      <c r="W30" s="20">
        <f t="shared" si="1"/>
        <v>614.59837707845998</v>
      </c>
    </row>
    <row r="31" spans="1:23" x14ac:dyDescent="0.25">
      <c r="A31" s="18">
        <v>196</v>
      </c>
      <c r="B31" s="18">
        <v>196</v>
      </c>
      <c r="C31" s="18">
        <v>2110</v>
      </c>
      <c r="D31" s="18">
        <v>9520</v>
      </c>
      <c r="E31" s="18" t="s">
        <v>56</v>
      </c>
      <c r="F31" s="18" t="s">
        <v>113</v>
      </c>
      <c r="G31" s="19">
        <v>13.6461992834</v>
      </c>
      <c r="H31" s="19">
        <v>5.5224200000000003</v>
      </c>
      <c r="I31" s="18" t="s">
        <v>24</v>
      </c>
      <c r="J31" s="18" t="s">
        <v>114</v>
      </c>
      <c r="K31" s="18">
        <v>89</v>
      </c>
      <c r="L31" s="18">
        <v>28</v>
      </c>
      <c r="M31" s="18" t="s">
        <v>249</v>
      </c>
      <c r="N31" s="18" t="s">
        <v>250</v>
      </c>
      <c r="O31" s="18" t="s">
        <v>250</v>
      </c>
      <c r="P31" s="19">
        <v>4986.56334797</v>
      </c>
      <c r="Q31" s="19">
        <v>594426.06307399995</v>
      </c>
      <c r="R31" s="20">
        <v>5.4456910000000001</v>
      </c>
      <c r="S31" s="20">
        <v>13.78614</v>
      </c>
      <c r="T31" s="20">
        <v>0.24</v>
      </c>
      <c r="U31" s="20">
        <v>0.56100000000000005</v>
      </c>
      <c r="V31" s="20">
        <f t="shared" si="0"/>
        <v>22.855778598087202</v>
      </c>
      <c r="W31" s="20">
        <f t="shared" si="1"/>
        <v>33.422323458613199</v>
      </c>
    </row>
    <row r="32" spans="1:23" x14ac:dyDescent="0.25">
      <c r="A32" s="18">
        <v>249</v>
      </c>
      <c r="B32" s="18">
        <v>249</v>
      </c>
      <c r="C32" s="18">
        <v>2120</v>
      </c>
      <c r="D32" s="18">
        <v>2520</v>
      </c>
      <c r="E32" s="18" t="s">
        <v>56</v>
      </c>
      <c r="F32" s="18" t="s">
        <v>113</v>
      </c>
      <c r="G32" s="19">
        <v>3.0832231765500002</v>
      </c>
      <c r="H32" s="19">
        <v>1.2477400000000001</v>
      </c>
      <c r="I32" s="18" t="s">
        <v>24</v>
      </c>
      <c r="J32" s="18" t="s">
        <v>114</v>
      </c>
      <c r="K32" s="18">
        <v>39</v>
      </c>
      <c r="L32" s="18">
        <v>27</v>
      </c>
      <c r="M32" s="18" t="s">
        <v>115</v>
      </c>
      <c r="N32" s="18" t="s">
        <v>115</v>
      </c>
      <c r="O32" s="18" t="s">
        <v>115</v>
      </c>
      <c r="P32" s="19">
        <v>2512.9268430799998</v>
      </c>
      <c r="Q32" s="19">
        <v>134304.66435100001</v>
      </c>
      <c r="R32" s="20">
        <v>4.0080939999999998</v>
      </c>
      <c r="S32" s="20">
        <v>21.928827999999999</v>
      </c>
      <c r="T32" s="20">
        <v>0.24</v>
      </c>
      <c r="U32" s="20">
        <v>0.56100000000000005</v>
      </c>
      <c r="V32" s="20">
        <f t="shared" si="0"/>
        <v>3.8008049977456002</v>
      </c>
      <c r="W32" s="20">
        <f t="shared" si="1"/>
        <v>12.011687897588079</v>
      </c>
    </row>
    <row r="33" spans="1:23" x14ac:dyDescent="0.25">
      <c r="A33" s="18">
        <v>271</v>
      </c>
      <c r="B33" s="18">
        <v>271</v>
      </c>
      <c r="C33" s="18">
        <v>2120</v>
      </c>
      <c r="D33" s="18">
        <v>9520</v>
      </c>
      <c r="E33" s="18" t="s">
        <v>56</v>
      </c>
      <c r="F33" s="18" t="s">
        <v>113</v>
      </c>
      <c r="G33" s="19">
        <v>17.5193971522</v>
      </c>
      <c r="H33" s="19">
        <v>7.0898500000000002</v>
      </c>
      <c r="I33" s="18" t="s">
        <v>24</v>
      </c>
      <c r="J33" s="18" t="s">
        <v>114</v>
      </c>
      <c r="K33" s="18">
        <v>89</v>
      </c>
      <c r="L33" s="18">
        <v>28</v>
      </c>
      <c r="M33" s="18" t="s">
        <v>249</v>
      </c>
      <c r="N33" s="18" t="s">
        <v>250</v>
      </c>
      <c r="O33" s="18" t="s">
        <v>250</v>
      </c>
      <c r="P33" s="19">
        <v>6957.6292742400001</v>
      </c>
      <c r="Q33" s="19">
        <v>763141.88737300003</v>
      </c>
      <c r="R33" s="20">
        <v>5.4456910000000001</v>
      </c>
      <c r="S33" s="20">
        <v>13.78614</v>
      </c>
      <c r="T33" s="20">
        <v>0.24</v>
      </c>
      <c r="U33" s="20">
        <v>0.56100000000000005</v>
      </c>
      <c r="V33" s="20">
        <f t="shared" si="0"/>
        <v>29.342940575626002</v>
      </c>
      <c r="W33" s="20">
        <f t="shared" si="1"/>
        <v>42.908590794080993</v>
      </c>
    </row>
    <row r="34" spans="1:23" x14ac:dyDescent="0.25">
      <c r="A34" s="18">
        <v>307</v>
      </c>
      <c r="B34" s="18">
        <v>307</v>
      </c>
      <c r="C34" s="18">
        <v>2130</v>
      </c>
      <c r="D34" s="18">
        <v>2520</v>
      </c>
      <c r="E34" s="18" t="s">
        <v>56</v>
      </c>
      <c r="F34" s="18" t="s">
        <v>113</v>
      </c>
      <c r="G34" s="19">
        <v>0.108185163318</v>
      </c>
      <c r="H34" s="19">
        <v>4.3781E-2</v>
      </c>
      <c r="I34" s="18" t="s">
        <v>24</v>
      </c>
      <c r="J34" s="18" t="s">
        <v>114</v>
      </c>
      <c r="K34" s="18">
        <v>39</v>
      </c>
      <c r="L34" s="18">
        <v>27</v>
      </c>
      <c r="M34" s="18" t="s">
        <v>115</v>
      </c>
      <c r="N34" s="18" t="s">
        <v>115</v>
      </c>
      <c r="O34" s="18" t="s">
        <v>115</v>
      </c>
      <c r="P34" s="19">
        <v>346.98620100599999</v>
      </c>
      <c r="Q34" s="19">
        <v>4712.5268636600003</v>
      </c>
      <c r="R34" s="20">
        <v>4.0080939999999998</v>
      </c>
      <c r="S34" s="20">
        <v>21.928827999999999</v>
      </c>
      <c r="T34" s="20">
        <v>0.24</v>
      </c>
      <c r="U34" s="20">
        <v>0.56100000000000005</v>
      </c>
      <c r="V34" s="20">
        <f t="shared" si="0"/>
        <v>0.13336355619463999</v>
      </c>
      <c r="W34" s="20">
        <f t="shared" si="1"/>
        <v>0.42146898219525197</v>
      </c>
    </row>
    <row r="35" spans="1:23" x14ac:dyDescent="0.25">
      <c r="A35" s="18">
        <v>308</v>
      </c>
      <c r="B35" s="18">
        <v>308</v>
      </c>
      <c r="C35" s="18">
        <v>2130</v>
      </c>
      <c r="D35" s="18">
        <v>2520</v>
      </c>
      <c r="E35" s="18" t="s">
        <v>56</v>
      </c>
      <c r="F35" s="18" t="s">
        <v>113</v>
      </c>
      <c r="G35" s="19">
        <v>7.9576445931700004</v>
      </c>
      <c r="H35" s="19">
        <v>3.2203400000000002</v>
      </c>
      <c r="I35" s="18" t="s">
        <v>24</v>
      </c>
      <c r="J35" s="18" t="s">
        <v>114</v>
      </c>
      <c r="K35" s="18">
        <v>39</v>
      </c>
      <c r="L35" s="18">
        <v>27</v>
      </c>
      <c r="M35" s="18" t="s">
        <v>115</v>
      </c>
      <c r="N35" s="18" t="s">
        <v>115</v>
      </c>
      <c r="O35" s="18" t="s">
        <v>115</v>
      </c>
      <c r="P35" s="19">
        <v>2966.6381669699999</v>
      </c>
      <c r="Q35" s="19">
        <v>346633.611943</v>
      </c>
      <c r="R35" s="20">
        <v>4.0080939999999998</v>
      </c>
      <c r="S35" s="20">
        <v>21.928827999999999</v>
      </c>
      <c r="T35" s="20">
        <v>0.24</v>
      </c>
      <c r="U35" s="20">
        <v>0.56100000000000005</v>
      </c>
      <c r="V35" s="20">
        <f t="shared" si="0"/>
        <v>9.8096433282895994</v>
      </c>
      <c r="W35" s="20">
        <f t="shared" si="1"/>
        <v>31.001425781107276</v>
      </c>
    </row>
    <row r="36" spans="1:23" x14ac:dyDescent="0.25">
      <c r="A36" s="18">
        <v>309</v>
      </c>
      <c r="B36" s="18">
        <v>309</v>
      </c>
      <c r="C36" s="18">
        <v>2130</v>
      </c>
      <c r="D36" s="18">
        <v>2520</v>
      </c>
      <c r="E36" s="18" t="s">
        <v>56</v>
      </c>
      <c r="F36" s="18" t="s">
        <v>113</v>
      </c>
      <c r="G36" s="19">
        <v>2.4219879254799999</v>
      </c>
      <c r="H36" s="19">
        <v>0.98014400000000002</v>
      </c>
      <c r="I36" s="18" t="s">
        <v>24</v>
      </c>
      <c r="J36" s="18" t="s">
        <v>114</v>
      </c>
      <c r="K36" s="18">
        <v>39</v>
      </c>
      <c r="L36" s="18">
        <v>27</v>
      </c>
      <c r="M36" s="18" t="s">
        <v>115</v>
      </c>
      <c r="N36" s="18" t="s">
        <v>115</v>
      </c>
      <c r="O36" s="18" t="s">
        <v>115</v>
      </c>
      <c r="P36" s="19">
        <v>2295.7845111299998</v>
      </c>
      <c r="Q36" s="19">
        <v>105501.37203</v>
      </c>
      <c r="R36" s="20">
        <v>4.0080939999999998</v>
      </c>
      <c r="S36" s="20">
        <v>21.928827999999999</v>
      </c>
      <c r="T36" s="20">
        <v>0.24</v>
      </c>
      <c r="U36" s="20">
        <v>0.56100000000000005</v>
      </c>
      <c r="V36" s="20">
        <f t="shared" si="0"/>
        <v>2.98566705700736</v>
      </c>
      <c r="W36" s="20">
        <f t="shared" si="1"/>
        <v>9.4356066349508474</v>
      </c>
    </row>
    <row r="37" spans="1:23" x14ac:dyDescent="0.25">
      <c r="A37" s="18">
        <v>348</v>
      </c>
      <c r="B37" s="18">
        <v>348</v>
      </c>
      <c r="C37" s="18">
        <v>2150</v>
      </c>
      <c r="D37" s="18">
        <v>2520</v>
      </c>
      <c r="E37" s="18" t="s">
        <v>56</v>
      </c>
      <c r="F37" s="18" t="s">
        <v>113</v>
      </c>
      <c r="G37" s="19">
        <v>283.09257552399998</v>
      </c>
      <c r="H37" s="19">
        <v>114.563</v>
      </c>
      <c r="I37" s="18" t="s">
        <v>24</v>
      </c>
      <c r="J37" s="18" t="s">
        <v>114</v>
      </c>
      <c r="K37" s="18">
        <v>39</v>
      </c>
      <c r="L37" s="18">
        <v>27</v>
      </c>
      <c r="M37" s="18" t="s">
        <v>115</v>
      </c>
      <c r="N37" s="18" t="s">
        <v>115</v>
      </c>
      <c r="O37" s="18" t="s">
        <v>115</v>
      </c>
      <c r="P37" s="19">
        <v>14807.8863972</v>
      </c>
      <c r="Q37" s="19">
        <v>12331463.263800001</v>
      </c>
      <c r="R37" s="20">
        <v>4.0080939999999998</v>
      </c>
      <c r="S37" s="20">
        <v>21.928827999999999</v>
      </c>
      <c r="T37" s="20">
        <v>0.24</v>
      </c>
      <c r="U37" s="20">
        <v>0.56100000000000005</v>
      </c>
      <c r="V37" s="20">
        <f t="shared" si="0"/>
        <v>348.97624742072003</v>
      </c>
      <c r="W37" s="20">
        <f t="shared" si="1"/>
        <v>1102.8699894299959</v>
      </c>
    </row>
    <row r="38" spans="1:23" x14ac:dyDescent="0.25">
      <c r="A38" s="18">
        <v>349</v>
      </c>
      <c r="B38" s="18">
        <v>349</v>
      </c>
      <c r="C38" s="18">
        <v>2150</v>
      </c>
      <c r="D38" s="18">
        <v>2520</v>
      </c>
      <c r="E38" s="18" t="s">
        <v>56</v>
      </c>
      <c r="F38" s="18" t="s">
        <v>113</v>
      </c>
      <c r="G38" s="19">
        <v>239.218109312</v>
      </c>
      <c r="H38" s="19">
        <v>96.808099999999996</v>
      </c>
      <c r="I38" s="18" t="s">
        <v>24</v>
      </c>
      <c r="J38" s="18" t="s">
        <v>114</v>
      </c>
      <c r="K38" s="18">
        <v>39</v>
      </c>
      <c r="L38" s="18">
        <v>27</v>
      </c>
      <c r="M38" s="18" t="s">
        <v>115</v>
      </c>
      <c r="N38" s="18" t="s">
        <v>115</v>
      </c>
      <c r="O38" s="18" t="s">
        <v>115</v>
      </c>
      <c r="P38" s="19">
        <v>16141.822853899999</v>
      </c>
      <c r="Q38" s="19">
        <v>12326904.1346</v>
      </c>
      <c r="R38" s="20">
        <v>4.0080939999999998</v>
      </c>
      <c r="S38" s="20">
        <v>21.928827999999999</v>
      </c>
      <c r="T38" s="20">
        <v>0.24</v>
      </c>
      <c r="U38" s="20">
        <v>0.56100000000000005</v>
      </c>
      <c r="V38" s="20">
        <f t="shared" si="0"/>
        <v>294.89213321866396</v>
      </c>
      <c r="W38" s="20">
        <f t="shared" si="1"/>
        <v>931.9479083450849</v>
      </c>
    </row>
    <row r="39" spans="1:23" x14ac:dyDescent="0.25">
      <c r="A39" s="18">
        <v>350</v>
      </c>
      <c r="B39" s="18">
        <v>350</v>
      </c>
      <c r="C39" s="18">
        <v>2150</v>
      </c>
      <c r="D39" s="18">
        <v>2520</v>
      </c>
      <c r="E39" s="18" t="s">
        <v>56</v>
      </c>
      <c r="F39" s="18" t="s">
        <v>113</v>
      </c>
      <c r="G39" s="19">
        <v>211.167221125</v>
      </c>
      <c r="H39" s="19">
        <v>85.456299999999999</v>
      </c>
      <c r="I39" s="18" t="s">
        <v>24</v>
      </c>
      <c r="J39" s="18" t="s">
        <v>114</v>
      </c>
      <c r="K39" s="18">
        <v>39</v>
      </c>
      <c r="L39" s="18">
        <v>27</v>
      </c>
      <c r="M39" s="18" t="s">
        <v>115</v>
      </c>
      <c r="N39" s="18" t="s">
        <v>115</v>
      </c>
      <c r="O39" s="18" t="s">
        <v>115</v>
      </c>
      <c r="P39" s="19">
        <v>13524.5154588</v>
      </c>
      <c r="Q39" s="19">
        <v>9198407.3584499992</v>
      </c>
      <c r="R39" s="20">
        <v>4.0080939999999998</v>
      </c>
      <c r="S39" s="20">
        <v>21.928827999999999</v>
      </c>
      <c r="T39" s="20">
        <v>0.24</v>
      </c>
      <c r="U39" s="20">
        <v>0.56100000000000005</v>
      </c>
      <c r="V39" s="20">
        <f t="shared" si="0"/>
        <v>260.31283130207197</v>
      </c>
      <c r="W39" s="20">
        <f t="shared" si="1"/>
        <v>822.66690535099951</v>
      </c>
    </row>
    <row r="40" spans="1:23" x14ac:dyDescent="0.25">
      <c r="A40" s="18">
        <v>351</v>
      </c>
      <c r="B40" s="18">
        <v>351</v>
      </c>
      <c r="C40" s="18">
        <v>2150</v>
      </c>
      <c r="D40" s="18">
        <v>2520</v>
      </c>
      <c r="E40" s="18" t="s">
        <v>56</v>
      </c>
      <c r="F40" s="18" t="s">
        <v>113</v>
      </c>
      <c r="G40" s="19">
        <v>3.67357036236E-2</v>
      </c>
      <c r="H40" s="19">
        <v>1.48664E-2</v>
      </c>
      <c r="I40" s="18" t="s">
        <v>24</v>
      </c>
      <c r="J40" s="18" t="s">
        <v>114</v>
      </c>
      <c r="K40" s="18">
        <v>39</v>
      </c>
      <c r="L40" s="18">
        <v>27</v>
      </c>
      <c r="M40" s="18" t="s">
        <v>115</v>
      </c>
      <c r="N40" s="18" t="s">
        <v>115</v>
      </c>
      <c r="O40" s="18" t="s">
        <v>115</v>
      </c>
      <c r="P40" s="19">
        <v>1143.8927779799999</v>
      </c>
      <c r="Q40" s="19">
        <v>6491.1385447900002</v>
      </c>
      <c r="R40" s="20">
        <v>4.0080939999999998</v>
      </c>
      <c r="S40" s="20">
        <v>21.928827999999999</v>
      </c>
      <c r="T40" s="20">
        <v>0.24</v>
      </c>
      <c r="U40" s="20">
        <v>0.56100000000000005</v>
      </c>
      <c r="V40" s="20">
        <f t="shared" si="0"/>
        <v>4.5285305767615996E-2</v>
      </c>
      <c r="W40" s="20">
        <f t="shared" si="1"/>
        <v>0.14311519784626878</v>
      </c>
    </row>
    <row r="41" spans="1:23" x14ac:dyDescent="0.25">
      <c r="A41" s="18">
        <v>352</v>
      </c>
      <c r="B41" s="18">
        <v>352</v>
      </c>
      <c r="C41" s="18">
        <v>2150</v>
      </c>
      <c r="D41" s="18">
        <v>2520</v>
      </c>
      <c r="E41" s="18" t="s">
        <v>56</v>
      </c>
      <c r="F41" s="18" t="s">
        <v>113</v>
      </c>
      <c r="G41" s="19">
        <v>369.67851922099999</v>
      </c>
      <c r="H41" s="19">
        <v>149.60400000000001</v>
      </c>
      <c r="I41" s="18" t="s">
        <v>24</v>
      </c>
      <c r="J41" s="18" t="s">
        <v>114</v>
      </c>
      <c r="K41" s="18">
        <v>39</v>
      </c>
      <c r="L41" s="18">
        <v>27</v>
      </c>
      <c r="M41" s="18" t="s">
        <v>115</v>
      </c>
      <c r="N41" s="18" t="s">
        <v>115</v>
      </c>
      <c r="O41" s="18" t="s">
        <v>115</v>
      </c>
      <c r="P41" s="19">
        <v>19197.226588900001</v>
      </c>
      <c r="Q41" s="19">
        <v>16103131.884500001</v>
      </c>
      <c r="R41" s="20">
        <v>4.0080939999999998</v>
      </c>
      <c r="S41" s="20">
        <v>21.928827999999999</v>
      </c>
      <c r="T41" s="20">
        <v>0.24</v>
      </c>
      <c r="U41" s="20">
        <v>0.56100000000000005</v>
      </c>
      <c r="V41" s="20">
        <f t="shared" si="0"/>
        <v>455.71644002976001</v>
      </c>
      <c r="W41" s="20">
        <f t="shared" si="1"/>
        <v>1440.2011286251677</v>
      </c>
    </row>
    <row r="42" spans="1:23" x14ac:dyDescent="0.25">
      <c r="A42" s="18">
        <v>365</v>
      </c>
      <c r="B42" s="18">
        <v>365</v>
      </c>
      <c r="C42" s="18">
        <v>2150</v>
      </c>
      <c r="D42" s="18">
        <v>9520</v>
      </c>
      <c r="E42" s="18" t="s">
        <v>56</v>
      </c>
      <c r="F42" s="18" t="s">
        <v>113</v>
      </c>
      <c r="G42" s="19">
        <v>1.6170449117400001</v>
      </c>
      <c r="H42" s="19">
        <v>0.65439499999999995</v>
      </c>
      <c r="I42" s="18" t="s">
        <v>24</v>
      </c>
      <c r="J42" s="18" t="s">
        <v>114</v>
      </c>
      <c r="K42" s="18">
        <v>89</v>
      </c>
      <c r="L42" s="18">
        <v>28</v>
      </c>
      <c r="M42" s="18" t="s">
        <v>249</v>
      </c>
      <c r="N42" s="18" t="s">
        <v>250</v>
      </c>
      <c r="O42" s="18" t="s">
        <v>250</v>
      </c>
      <c r="P42" s="19">
        <v>1983.82920169</v>
      </c>
      <c r="Q42" s="19">
        <v>70438.194603199998</v>
      </c>
      <c r="R42" s="20">
        <v>5.4456910000000001</v>
      </c>
      <c r="S42" s="20">
        <v>13.78614</v>
      </c>
      <c r="T42" s="20">
        <v>0.24</v>
      </c>
      <c r="U42" s="20">
        <v>0.56100000000000005</v>
      </c>
      <c r="V42" s="20">
        <f t="shared" si="0"/>
        <v>2.7083610510781999</v>
      </c>
      <c r="W42" s="20">
        <f t="shared" si="1"/>
        <v>3.9604740964466991</v>
      </c>
    </row>
    <row r="43" spans="1:23" x14ac:dyDescent="0.25">
      <c r="A43" s="18">
        <v>376</v>
      </c>
      <c r="B43" s="18">
        <v>376</v>
      </c>
      <c r="C43" s="18">
        <v>2210</v>
      </c>
      <c r="D43" s="18">
        <v>2520</v>
      </c>
      <c r="E43" s="18" t="s">
        <v>56</v>
      </c>
      <c r="F43" s="18" t="s">
        <v>113</v>
      </c>
      <c r="G43" s="19">
        <v>13.7036573303</v>
      </c>
      <c r="H43" s="19">
        <v>5.5456700000000003</v>
      </c>
      <c r="I43" s="18" t="s">
        <v>24</v>
      </c>
      <c r="J43" s="18" t="s">
        <v>114</v>
      </c>
      <c r="K43" s="18">
        <v>39</v>
      </c>
      <c r="L43" s="18">
        <v>27</v>
      </c>
      <c r="M43" s="18" t="s">
        <v>115</v>
      </c>
      <c r="N43" s="18" t="s">
        <v>115</v>
      </c>
      <c r="O43" s="18" t="s">
        <v>115</v>
      </c>
      <c r="P43" s="19">
        <v>7575.09588721</v>
      </c>
      <c r="Q43" s="19">
        <v>596928.92558499996</v>
      </c>
      <c r="R43" s="20">
        <v>4.0080939999999998</v>
      </c>
      <c r="S43" s="20">
        <v>21.928827999999999</v>
      </c>
      <c r="T43" s="20">
        <v>0.24</v>
      </c>
      <c r="U43" s="20">
        <v>0.56100000000000005</v>
      </c>
      <c r="V43" s="20">
        <f t="shared" si="0"/>
        <v>16.892950656264802</v>
      </c>
      <c r="W43" s="20">
        <f t="shared" si="1"/>
        <v>53.38680912931963</v>
      </c>
    </row>
    <row r="44" spans="1:23" x14ac:dyDescent="0.25">
      <c r="A44" s="18">
        <v>377</v>
      </c>
      <c r="B44" s="18">
        <v>377</v>
      </c>
      <c r="C44" s="18">
        <v>2210</v>
      </c>
      <c r="D44" s="18">
        <v>2520</v>
      </c>
      <c r="E44" s="18" t="s">
        <v>56</v>
      </c>
      <c r="F44" s="18" t="s">
        <v>113</v>
      </c>
      <c r="G44" s="19">
        <v>3.6871880287600001</v>
      </c>
      <c r="H44" s="19">
        <v>1.4921500000000001</v>
      </c>
      <c r="I44" s="18" t="s">
        <v>24</v>
      </c>
      <c r="J44" s="18" t="s">
        <v>114</v>
      </c>
      <c r="K44" s="18">
        <v>39</v>
      </c>
      <c r="L44" s="18">
        <v>27</v>
      </c>
      <c r="M44" s="18" t="s">
        <v>115</v>
      </c>
      <c r="N44" s="18" t="s">
        <v>115</v>
      </c>
      <c r="O44" s="18" t="s">
        <v>115</v>
      </c>
      <c r="P44" s="19">
        <v>3702.2181821899999</v>
      </c>
      <c r="Q44" s="19">
        <v>160613.268075</v>
      </c>
      <c r="R44" s="20">
        <v>4.0080939999999998</v>
      </c>
      <c r="S44" s="20">
        <v>21.928827999999999</v>
      </c>
      <c r="T44" s="20">
        <v>0.24</v>
      </c>
      <c r="U44" s="20">
        <v>0.56100000000000005</v>
      </c>
      <c r="V44" s="20">
        <f t="shared" si="0"/>
        <v>4.5453148711960001</v>
      </c>
      <c r="W44" s="20">
        <f t="shared" si="1"/>
        <v>14.364563207387796</v>
      </c>
    </row>
    <row r="45" spans="1:23" x14ac:dyDescent="0.25">
      <c r="A45" s="18">
        <v>378</v>
      </c>
      <c r="B45" s="18">
        <v>378</v>
      </c>
      <c r="C45" s="18">
        <v>2210</v>
      </c>
      <c r="D45" s="18">
        <v>2520</v>
      </c>
      <c r="E45" s="18" t="s">
        <v>56</v>
      </c>
      <c r="F45" s="18" t="s">
        <v>113</v>
      </c>
      <c r="G45" s="19">
        <v>7.5360398634699996E-2</v>
      </c>
      <c r="H45" s="19">
        <v>3.0497300000000001E-2</v>
      </c>
      <c r="I45" s="18" t="s">
        <v>24</v>
      </c>
      <c r="J45" s="18" t="s">
        <v>114</v>
      </c>
      <c r="K45" s="18">
        <v>39</v>
      </c>
      <c r="L45" s="18">
        <v>27</v>
      </c>
      <c r="M45" s="18" t="s">
        <v>115</v>
      </c>
      <c r="N45" s="18" t="s">
        <v>115</v>
      </c>
      <c r="O45" s="18" t="s">
        <v>115</v>
      </c>
      <c r="P45" s="19">
        <v>349.91215341600002</v>
      </c>
      <c r="Q45" s="19">
        <v>3282.68583382</v>
      </c>
      <c r="R45" s="20">
        <v>4.0080939999999998</v>
      </c>
      <c r="S45" s="20">
        <v>21.928827999999999</v>
      </c>
      <c r="T45" s="20">
        <v>0.24</v>
      </c>
      <c r="U45" s="20">
        <v>0.56100000000000005</v>
      </c>
      <c r="V45" s="20">
        <f t="shared" si="0"/>
        <v>9.2899394311111994E-2</v>
      </c>
      <c r="W45" s="20">
        <f t="shared" si="1"/>
        <v>0.29359005026617158</v>
      </c>
    </row>
    <row r="46" spans="1:23" x14ac:dyDescent="0.25">
      <c r="A46" s="18">
        <v>379</v>
      </c>
      <c r="B46" s="18">
        <v>379</v>
      </c>
      <c r="C46" s="18">
        <v>2210</v>
      </c>
      <c r="D46" s="18">
        <v>2520</v>
      </c>
      <c r="E46" s="18" t="s">
        <v>56</v>
      </c>
      <c r="F46" s="18" t="s">
        <v>113</v>
      </c>
      <c r="G46" s="19">
        <v>1.73300477294</v>
      </c>
      <c r="H46" s="19">
        <v>0.701322</v>
      </c>
      <c r="I46" s="18" t="s">
        <v>24</v>
      </c>
      <c r="J46" s="18" t="s">
        <v>114</v>
      </c>
      <c r="K46" s="18">
        <v>39</v>
      </c>
      <c r="L46" s="18">
        <v>27</v>
      </c>
      <c r="M46" s="18" t="s">
        <v>115</v>
      </c>
      <c r="N46" s="18" t="s">
        <v>115</v>
      </c>
      <c r="O46" s="18" t="s">
        <v>115</v>
      </c>
      <c r="P46" s="19">
        <v>3997.0906668100001</v>
      </c>
      <c r="Q46" s="19">
        <v>75489.385950600001</v>
      </c>
      <c r="R46" s="20">
        <v>4.0080939999999998</v>
      </c>
      <c r="S46" s="20">
        <v>21.928827999999999</v>
      </c>
      <c r="T46" s="20">
        <v>0.24</v>
      </c>
      <c r="U46" s="20">
        <v>0.56100000000000005</v>
      </c>
      <c r="V46" s="20">
        <f t="shared" si="0"/>
        <v>2.1363330202036797</v>
      </c>
      <c r="W46" s="20">
        <f t="shared" si="1"/>
        <v>6.7514554151604234</v>
      </c>
    </row>
    <row r="47" spans="1:23" x14ac:dyDescent="0.25">
      <c r="A47" s="18">
        <v>383</v>
      </c>
      <c r="B47" s="18">
        <v>383</v>
      </c>
      <c r="C47" s="18">
        <v>2210</v>
      </c>
      <c r="D47" s="18">
        <v>9520</v>
      </c>
      <c r="E47" s="18" t="s">
        <v>56</v>
      </c>
      <c r="F47" s="18" t="s">
        <v>113</v>
      </c>
      <c r="G47" s="19">
        <v>0.98577915025899998</v>
      </c>
      <c r="H47" s="19">
        <v>0.39893099999999998</v>
      </c>
      <c r="I47" s="18" t="s">
        <v>24</v>
      </c>
      <c r="J47" s="18" t="s">
        <v>114</v>
      </c>
      <c r="K47" s="18">
        <v>89</v>
      </c>
      <c r="L47" s="18">
        <v>28</v>
      </c>
      <c r="M47" s="18" t="s">
        <v>249</v>
      </c>
      <c r="N47" s="18" t="s">
        <v>250</v>
      </c>
      <c r="O47" s="18" t="s">
        <v>250</v>
      </c>
      <c r="P47" s="19">
        <v>840.26636388400004</v>
      </c>
      <c r="Q47" s="19">
        <v>42940.368024299998</v>
      </c>
      <c r="R47" s="20">
        <v>5.4456910000000001</v>
      </c>
      <c r="S47" s="20">
        <v>13.78614</v>
      </c>
      <c r="T47" s="20">
        <v>0.24</v>
      </c>
      <c r="U47" s="20">
        <v>0.56100000000000005</v>
      </c>
      <c r="V47" s="20">
        <f t="shared" si="0"/>
        <v>1.6510657668039599</v>
      </c>
      <c r="W47" s="20">
        <f t="shared" si="1"/>
        <v>2.4143764725732595</v>
      </c>
    </row>
    <row r="48" spans="1:23" x14ac:dyDescent="0.25">
      <c r="A48" s="18">
        <v>384</v>
      </c>
      <c r="B48" s="18">
        <v>384</v>
      </c>
      <c r="C48" s="18">
        <v>2240</v>
      </c>
      <c r="D48" s="18">
        <v>2520</v>
      </c>
      <c r="E48" s="18" t="s">
        <v>56</v>
      </c>
      <c r="F48" s="18" t="s">
        <v>113</v>
      </c>
      <c r="G48" s="19">
        <v>0.36583680482300002</v>
      </c>
      <c r="H48" s="19">
        <v>0.14804899999999999</v>
      </c>
      <c r="I48" s="18" t="s">
        <v>24</v>
      </c>
      <c r="J48" s="18" t="s">
        <v>114</v>
      </c>
      <c r="K48" s="18">
        <v>39</v>
      </c>
      <c r="L48" s="18">
        <v>27</v>
      </c>
      <c r="M48" s="18" t="s">
        <v>115</v>
      </c>
      <c r="N48" s="18" t="s">
        <v>115</v>
      </c>
      <c r="O48" s="18" t="s">
        <v>115</v>
      </c>
      <c r="P48" s="19">
        <v>618.61857577900003</v>
      </c>
      <c r="Q48" s="19">
        <v>15935.7874739</v>
      </c>
      <c r="R48" s="20">
        <v>4.0080939999999998</v>
      </c>
      <c r="S48" s="20">
        <v>21.928827999999999</v>
      </c>
      <c r="T48" s="20">
        <v>0.24</v>
      </c>
      <c r="U48" s="20">
        <v>0.56100000000000005</v>
      </c>
      <c r="V48" s="20">
        <f t="shared" si="0"/>
        <v>0.45097967454055998</v>
      </c>
      <c r="W48" s="20">
        <f t="shared" si="1"/>
        <v>1.4252315238351076</v>
      </c>
    </row>
    <row r="49" spans="1:23" x14ac:dyDescent="0.25">
      <c r="A49" s="18">
        <v>387</v>
      </c>
      <c r="B49" s="18">
        <v>387</v>
      </c>
      <c r="C49" s="18">
        <v>2310</v>
      </c>
      <c r="D49" s="18">
        <v>2520</v>
      </c>
      <c r="E49" s="18" t="s">
        <v>56</v>
      </c>
      <c r="F49" s="18" t="s">
        <v>113</v>
      </c>
      <c r="G49" s="19">
        <v>122.122794394</v>
      </c>
      <c r="H49" s="19">
        <v>49.421300000000002</v>
      </c>
      <c r="I49" s="18" t="s">
        <v>24</v>
      </c>
      <c r="J49" s="18" t="s">
        <v>114</v>
      </c>
      <c r="K49" s="18">
        <v>39</v>
      </c>
      <c r="L49" s="18">
        <v>27</v>
      </c>
      <c r="M49" s="18" t="s">
        <v>115</v>
      </c>
      <c r="N49" s="18" t="s">
        <v>115</v>
      </c>
      <c r="O49" s="18" t="s">
        <v>115</v>
      </c>
      <c r="P49" s="19">
        <v>9860.0370768100001</v>
      </c>
      <c r="Q49" s="19">
        <v>5319647.6451599998</v>
      </c>
      <c r="R49" s="20">
        <v>4.0080939999999998</v>
      </c>
      <c r="S49" s="20">
        <v>21.928827999999999</v>
      </c>
      <c r="T49" s="20">
        <v>0.24</v>
      </c>
      <c r="U49" s="20">
        <v>0.56100000000000005</v>
      </c>
      <c r="V49" s="20">
        <f t="shared" si="0"/>
        <v>150.54476416167202</v>
      </c>
      <c r="W49" s="20">
        <f t="shared" si="1"/>
        <v>475.76677119677953</v>
      </c>
    </row>
    <row r="50" spans="1:23" x14ac:dyDescent="0.25">
      <c r="A50" s="18">
        <v>388</v>
      </c>
      <c r="B50" s="18">
        <v>388</v>
      </c>
      <c r="C50" s="18">
        <v>2310</v>
      </c>
      <c r="D50" s="18">
        <v>2520</v>
      </c>
      <c r="E50" s="18" t="s">
        <v>56</v>
      </c>
      <c r="F50" s="18" t="s">
        <v>113</v>
      </c>
      <c r="G50" s="19">
        <v>119.750470432</v>
      </c>
      <c r="H50" s="19">
        <v>48.461300000000001</v>
      </c>
      <c r="I50" s="18" t="s">
        <v>24</v>
      </c>
      <c r="J50" s="18" t="s">
        <v>114</v>
      </c>
      <c r="K50" s="18">
        <v>39</v>
      </c>
      <c r="L50" s="18">
        <v>27</v>
      </c>
      <c r="M50" s="18" t="s">
        <v>115</v>
      </c>
      <c r="N50" s="18" t="s">
        <v>115</v>
      </c>
      <c r="O50" s="18" t="s">
        <v>115</v>
      </c>
      <c r="P50" s="19">
        <v>8882.0045419100006</v>
      </c>
      <c r="Q50" s="19">
        <v>5216309.6267299997</v>
      </c>
      <c r="R50" s="20">
        <v>4.0080939999999998</v>
      </c>
      <c r="S50" s="20">
        <v>21.928827999999999</v>
      </c>
      <c r="T50" s="20">
        <v>0.24</v>
      </c>
      <c r="U50" s="20">
        <v>0.56100000000000005</v>
      </c>
      <c r="V50" s="20">
        <f t="shared" si="0"/>
        <v>147.62045877927201</v>
      </c>
      <c r="W50" s="20">
        <f t="shared" si="1"/>
        <v>466.52508592445952</v>
      </c>
    </row>
    <row r="51" spans="1:23" x14ac:dyDescent="0.25">
      <c r="A51" s="18">
        <v>389</v>
      </c>
      <c r="B51" s="18">
        <v>389</v>
      </c>
      <c r="C51" s="18">
        <v>2310</v>
      </c>
      <c r="D51" s="18">
        <v>2520</v>
      </c>
      <c r="E51" s="18" t="s">
        <v>56</v>
      </c>
      <c r="F51" s="18" t="s">
        <v>113</v>
      </c>
      <c r="G51" s="19">
        <v>2.43631831731</v>
      </c>
      <c r="H51" s="19">
        <v>0.98594300000000001</v>
      </c>
      <c r="I51" s="18" t="s">
        <v>24</v>
      </c>
      <c r="J51" s="18" t="s">
        <v>114</v>
      </c>
      <c r="K51" s="18">
        <v>39</v>
      </c>
      <c r="L51" s="18">
        <v>27</v>
      </c>
      <c r="M51" s="18" t="s">
        <v>115</v>
      </c>
      <c r="N51" s="18" t="s">
        <v>115</v>
      </c>
      <c r="O51" s="18" t="s">
        <v>115</v>
      </c>
      <c r="P51" s="19">
        <v>2136.2128889800001</v>
      </c>
      <c r="Q51" s="19">
        <v>106125.601398</v>
      </c>
      <c r="R51" s="20">
        <v>4.0080939999999998</v>
      </c>
      <c r="S51" s="20">
        <v>21.928827999999999</v>
      </c>
      <c r="T51" s="20">
        <v>0.24</v>
      </c>
      <c r="U51" s="20">
        <v>0.56100000000000005</v>
      </c>
      <c r="V51" s="20">
        <f t="shared" si="0"/>
        <v>3.0033316892079198</v>
      </c>
      <c r="W51" s="20">
        <f t="shared" si="1"/>
        <v>9.4914321900489558</v>
      </c>
    </row>
    <row r="52" spans="1:23" x14ac:dyDescent="0.25">
      <c r="A52" s="18">
        <v>411</v>
      </c>
      <c r="B52" s="18">
        <v>411</v>
      </c>
      <c r="C52" s="18">
        <v>2520</v>
      </c>
      <c r="D52" s="18">
        <v>2520</v>
      </c>
      <c r="E52" s="18" t="s">
        <v>56</v>
      </c>
      <c r="F52" s="18" t="s">
        <v>113</v>
      </c>
      <c r="G52" s="19">
        <v>154.76291336700001</v>
      </c>
      <c r="H52" s="19">
        <v>62.630299999999998</v>
      </c>
      <c r="I52" s="18" t="s">
        <v>24</v>
      </c>
      <c r="J52" s="18" t="s">
        <v>114</v>
      </c>
      <c r="K52" s="18">
        <v>39</v>
      </c>
      <c r="L52" s="18">
        <v>27</v>
      </c>
      <c r="M52" s="18" t="s">
        <v>115</v>
      </c>
      <c r="N52" s="18" t="s">
        <v>115</v>
      </c>
      <c r="O52" s="18" t="s">
        <v>115</v>
      </c>
      <c r="P52" s="19">
        <v>22143.774827500001</v>
      </c>
      <c r="Q52" s="19">
        <v>8676665.4957899991</v>
      </c>
      <c r="R52" s="20">
        <v>4.0080939999999998</v>
      </c>
      <c r="S52" s="20">
        <v>21.928827999999999</v>
      </c>
      <c r="T52" s="20">
        <v>0.24</v>
      </c>
      <c r="U52" s="20">
        <v>0.56100000000000005</v>
      </c>
      <c r="V52" s="20">
        <f t="shared" si="0"/>
        <v>190.78137853263198</v>
      </c>
      <c r="W52" s="20">
        <f t="shared" si="1"/>
        <v>602.92658449060752</v>
      </c>
    </row>
    <row r="53" spans="1:23" x14ac:dyDescent="0.25">
      <c r="A53" s="18">
        <v>412</v>
      </c>
      <c r="B53" s="18">
        <v>412</v>
      </c>
      <c r="C53" s="18">
        <v>2520</v>
      </c>
      <c r="D53" s="18">
        <v>2520</v>
      </c>
      <c r="E53" s="18" t="s">
        <v>56</v>
      </c>
      <c r="F53" s="18" t="s">
        <v>113</v>
      </c>
      <c r="G53" s="19">
        <v>898.93824491800001</v>
      </c>
      <c r="H53" s="19">
        <v>363.78699999999998</v>
      </c>
      <c r="I53" s="18" t="s">
        <v>24</v>
      </c>
      <c r="J53" s="18" t="s">
        <v>114</v>
      </c>
      <c r="K53" s="18">
        <v>39</v>
      </c>
      <c r="L53" s="18">
        <v>27</v>
      </c>
      <c r="M53" s="18" t="s">
        <v>115</v>
      </c>
      <c r="N53" s="18" t="s">
        <v>115</v>
      </c>
      <c r="O53" s="18" t="s">
        <v>115</v>
      </c>
      <c r="P53" s="19">
        <v>60436.3992239</v>
      </c>
      <c r="Q53" s="19">
        <v>40369588.085199997</v>
      </c>
      <c r="R53" s="20">
        <v>4.0080939999999998</v>
      </c>
      <c r="S53" s="20">
        <v>21.928827999999999</v>
      </c>
      <c r="T53" s="20">
        <v>0.24</v>
      </c>
      <c r="U53" s="20">
        <v>0.56100000000000005</v>
      </c>
      <c r="V53" s="20">
        <f t="shared" si="0"/>
        <v>1108.1502939032798</v>
      </c>
      <c r="W53" s="20">
        <f t="shared" si="1"/>
        <v>3502.0885001682032</v>
      </c>
    </row>
    <row r="54" spans="1:23" x14ac:dyDescent="0.25">
      <c r="A54" s="18">
        <v>413</v>
      </c>
      <c r="B54" s="18">
        <v>413</v>
      </c>
      <c r="C54" s="18">
        <v>2520</v>
      </c>
      <c r="D54" s="18">
        <v>2520</v>
      </c>
      <c r="E54" s="18" t="s">
        <v>56</v>
      </c>
      <c r="F54" s="18" t="s">
        <v>113</v>
      </c>
      <c r="G54" s="19">
        <v>212.468557027</v>
      </c>
      <c r="H54" s="19">
        <v>85.983000000000004</v>
      </c>
      <c r="I54" s="18" t="s">
        <v>24</v>
      </c>
      <c r="J54" s="18" t="s">
        <v>114</v>
      </c>
      <c r="K54" s="18">
        <v>39</v>
      </c>
      <c r="L54" s="18">
        <v>27</v>
      </c>
      <c r="M54" s="18" t="s">
        <v>115</v>
      </c>
      <c r="N54" s="18" t="s">
        <v>115</v>
      </c>
      <c r="O54" s="18" t="s">
        <v>115</v>
      </c>
      <c r="P54" s="19">
        <v>17732.552606199999</v>
      </c>
      <c r="Q54" s="19">
        <v>9255093.3236299995</v>
      </c>
      <c r="R54" s="20">
        <v>4.0080939999999998</v>
      </c>
      <c r="S54" s="20">
        <v>21.928827999999999</v>
      </c>
      <c r="T54" s="20">
        <v>0.24</v>
      </c>
      <c r="U54" s="20">
        <v>0.56100000000000005</v>
      </c>
      <c r="V54" s="20">
        <f t="shared" si="0"/>
        <v>261.91723926552004</v>
      </c>
      <c r="W54" s="20">
        <f t="shared" si="1"/>
        <v>827.73731746863598</v>
      </c>
    </row>
    <row r="55" spans="1:23" x14ac:dyDescent="0.25">
      <c r="A55" s="18">
        <v>414</v>
      </c>
      <c r="B55" s="18">
        <v>414</v>
      </c>
      <c r="C55" s="18">
        <v>2520</v>
      </c>
      <c r="D55" s="18">
        <v>2520</v>
      </c>
      <c r="E55" s="18" t="s">
        <v>56</v>
      </c>
      <c r="F55" s="18" t="s">
        <v>113</v>
      </c>
      <c r="G55" s="19">
        <v>215.951776725</v>
      </c>
      <c r="H55" s="19">
        <v>87.392600000000002</v>
      </c>
      <c r="I55" s="18" t="s">
        <v>24</v>
      </c>
      <c r="J55" s="18" t="s">
        <v>114</v>
      </c>
      <c r="K55" s="18">
        <v>39</v>
      </c>
      <c r="L55" s="18">
        <v>27</v>
      </c>
      <c r="M55" s="18" t="s">
        <v>115</v>
      </c>
      <c r="N55" s="18" t="s">
        <v>115</v>
      </c>
      <c r="O55" s="18" t="s">
        <v>115</v>
      </c>
      <c r="P55" s="19">
        <v>17776.723913099999</v>
      </c>
      <c r="Q55" s="19">
        <v>9406821.7667299993</v>
      </c>
      <c r="R55" s="20">
        <v>4.0080939999999998</v>
      </c>
      <c r="S55" s="20">
        <v>21.928827999999999</v>
      </c>
      <c r="T55" s="20">
        <v>0.24</v>
      </c>
      <c r="U55" s="20">
        <v>0.56100000000000005</v>
      </c>
      <c r="V55" s="20">
        <f t="shared" si="0"/>
        <v>266.211094335344</v>
      </c>
      <c r="W55" s="20">
        <f t="shared" si="1"/>
        <v>841.30719201015904</v>
      </c>
    </row>
    <row r="56" spans="1:23" x14ac:dyDescent="0.25">
      <c r="A56" s="18">
        <v>415</v>
      </c>
      <c r="B56" s="18">
        <v>415</v>
      </c>
      <c r="C56" s="18">
        <v>2520</v>
      </c>
      <c r="D56" s="18">
        <v>2520</v>
      </c>
      <c r="E56" s="18" t="s">
        <v>56</v>
      </c>
      <c r="F56" s="18" t="s">
        <v>113</v>
      </c>
      <c r="G56" s="19">
        <v>251.59204114900001</v>
      </c>
      <c r="H56" s="19">
        <v>101.816</v>
      </c>
      <c r="I56" s="18" t="s">
        <v>24</v>
      </c>
      <c r="J56" s="18" t="s">
        <v>114</v>
      </c>
      <c r="K56" s="18">
        <v>39</v>
      </c>
      <c r="L56" s="18">
        <v>27</v>
      </c>
      <c r="M56" s="18" t="s">
        <v>115</v>
      </c>
      <c r="N56" s="18" t="s">
        <v>115</v>
      </c>
      <c r="O56" s="18" t="s">
        <v>115</v>
      </c>
      <c r="P56" s="19">
        <v>17718.442461499999</v>
      </c>
      <c r="Q56" s="19">
        <v>10959305.475099999</v>
      </c>
      <c r="R56" s="20">
        <v>4.0080939999999998</v>
      </c>
      <c r="S56" s="20">
        <v>21.928827999999999</v>
      </c>
      <c r="T56" s="20">
        <v>0.24</v>
      </c>
      <c r="U56" s="20">
        <v>0.56100000000000005</v>
      </c>
      <c r="V56" s="20">
        <f t="shared" si="0"/>
        <v>310.14695501504002</v>
      </c>
      <c r="W56" s="20">
        <f t="shared" si="1"/>
        <v>980.1577371734719</v>
      </c>
    </row>
    <row r="57" spans="1:23" x14ac:dyDescent="0.25">
      <c r="A57" s="18">
        <v>446</v>
      </c>
      <c r="B57" s="18">
        <v>446</v>
      </c>
      <c r="C57" s="18">
        <v>3100</v>
      </c>
      <c r="D57" s="18">
        <v>2520</v>
      </c>
      <c r="E57" s="18" t="s">
        <v>56</v>
      </c>
      <c r="F57" s="18" t="s">
        <v>113</v>
      </c>
      <c r="G57" s="19">
        <v>21.3057318673</v>
      </c>
      <c r="H57" s="19">
        <v>8.6221200000000007</v>
      </c>
      <c r="I57" s="18" t="s">
        <v>24</v>
      </c>
      <c r="J57" s="18" t="s">
        <v>114</v>
      </c>
      <c r="K57" s="18">
        <v>39</v>
      </c>
      <c r="L57" s="18">
        <v>27</v>
      </c>
      <c r="M57" s="18" t="s">
        <v>115</v>
      </c>
      <c r="N57" s="18" t="s">
        <v>115</v>
      </c>
      <c r="O57" s="18" t="s">
        <v>115</v>
      </c>
      <c r="P57" s="19">
        <v>12669.0910831</v>
      </c>
      <c r="Q57" s="19">
        <v>928073.967833</v>
      </c>
      <c r="R57" s="20">
        <v>4.0080939999999998</v>
      </c>
      <c r="S57" s="20">
        <v>21.928827999999999</v>
      </c>
      <c r="T57" s="20">
        <v>0.24</v>
      </c>
      <c r="U57" s="20">
        <v>0.56100000000000005</v>
      </c>
      <c r="V57" s="20">
        <f t="shared" si="0"/>
        <v>26.264283253852803</v>
      </c>
      <c r="W57" s="20">
        <f t="shared" si="1"/>
        <v>83.003041062683039</v>
      </c>
    </row>
    <row r="58" spans="1:23" x14ac:dyDescent="0.25">
      <c r="A58" s="18">
        <v>447</v>
      </c>
      <c r="B58" s="18">
        <v>447</v>
      </c>
      <c r="C58" s="18">
        <v>3100</v>
      </c>
      <c r="D58" s="18">
        <v>2520</v>
      </c>
      <c r="E58" s="18" t="s">
        <v>56</v>
      </c>
      <c r="F58" s="18" t="s">
        <v>113</v>
      </c>
      <c r="G58" s="19">
        <v>3.70966495984</v>
      </c>
      <c r="H58" s="19">
        <v>1.50125</v>
      </c>
      <c r="I58" s="18" t="s">
        <v>24</v>
      </c>
      <c r="J58" s="18" t="s">
        <v>114</v>
      </c>
      <c r="K58" s="18">
        <v>39</v>
      </c>
      <c r="L58" s="18">
        <v>27</v>
      </c>
      <c r="M58" s="18" t="s">
        <v>115</v>
      </c>
      <c r="N58" s="18" t="s">
        <v>115</v>
      </c>
      <c r="O58" s="18" t="s">
        <v>115</v>
      </c>
      <c r="P58" s="19">
        <v>8776.3390511199996</v>
      </c>
      <c r="Q58" s="19">
        <v>161592.35928</v>
      </c>
      <c r="R58" s="20">
        <v>4.0080939999999998</v>
      </c>
      <c r="S58" s="20">
        <v>21.928827999999999</v>
      </c>
      <c r="T58" s="20">
        <v>0.24</v>
      </c>
      <c r="U58" s="20">
        <v>0.56100000000000005</v>
      </c>
      <c r="V58" s="20">
        <f t="shared" si="0"/>
        <v>4.573034849299999</v>
      </c>
      <c r="W58" s="20">
        <f t="shared" si="1"/>
        <v>14.452166682364998</v>
      </c>
    </row>
    <row r="59" spans="1:23" x14ac:dyDescent="0.25">
      <c r="A59" s="18">
        <v>448</v>
      </c>
      <c r="B59" s="18">
        <v>448</v>
      </c>
      <c r="C59" s="18">
        <v>3100</v>
      </c>
      <c r="D59" s="18">
        <v>2520</v>
      </c>
      <c r="E59" s="18" t="s">
        <v>56</v>
      </c>
      <c r="F59" s="18" t="s">
        <v>113</v>
      </c>
      <c r="G59" s="19">
        <v>0.92657470535999997</v>
      </c>
      <c r="H59" s="19">
        <v>0.374971</v>
      </c>
      <c r="I59" s="18" t="s">
        <v>24</v>
      </c>
      <c r="J59" s="18" t="s">
        <v>114</v>
      </c>
      <c r="K59" s="18">
        <v>39</v>
      </c>
      <c r="L59" s="18">
        <v>27</v>
      </c>
      <c r="M59" s="18" t="s">
        <v>115</v>
      </c>
      <c r="N59" s="18" t="s">
        <v>115</v>
      </c>
      <c r="O59" s="18" t="s">
        <v>115</v>
      </c>
      <c r="P59" s="19">
        <v>4808.8222802099999</v>
      </c>
      <c r="Q59" s="19">
        <v>40361.432719800003</v>
      </c>
      <c r="R59" s="20">
        <v>4.0080939999999998</v>
      </c>
      <c r="S59" s="20">
        <v>21.928827999999999</v>
      </c>
      <c r="T59" s="20">
        <v>0.24</v>
      </c>
      <c r="U59" s="20">
        <v>0.56100000000000005</v>
      </c>
      <c r="V59" s="20">
        <f t="shared" si="0"/>
        <v>1.1422184516082399</v>
      </c>
      <c r="W59" s="20">
        <f t="shared" si="1"/>
        <v>3.6097541335907311</v>
      </c>
    </row>
    <row r="60" spans="1:23" x14ac:dyDescent="0.25">
      <c r="A60" s="18">
        <v>449</v>
      </c>
      <c r="B60" s="18">
        <v>449</v>
      </c>
      <c r="C60" s="18">
        <v>3100</v>
      </c>
      <c r="D60" s="18">
        <v>2520</v>
      </c>
      <c r="E60" s="18" t="s">
        <v>56</v>
      </c>
      <c r="F60" s="18" t="s">
        <v>113</v>
      </c>
      <c r="G60" s="19">
        <v>7.8085470352400002</v>
      </c>
      <c r="H60" s="19">
        <v>3.1600100000000002</v>
      </c>
      <c r="I60" s="18" t="s">
        <v>24</v>
      </c>
      <c r="J60" s="18" t="s">
        <v>114</v>
      </c>
      <c r="K60" s="18">
        <v>39</v>
      </c>
      <c r="L60" s="18">
        <v>27</v>
      </c>
      <c r="M60" s="18" t="s">
        <v>115</v>
      </c>
      <c r="N60" s="18" t="s">
        <v>115</v>
      </c>
      <c r="O60" s="18" t="s">
        <v>115</v>
      </c>
      <c r="P60" s="19">
        <v>4840.7492134599997</v>
      </c>
      <c r="Q60" s="19">
        <v>340138.94829500001</v>
      </c>
      <c r="R60" s="20">
        <v>4.0080939999999998</v>
      </c>
      <c r="S60" s="20">
        <v>21.928827999999999</v>
      </c>
      <c r="T60" s="20">
        <v>0.24</v>
      </c>
      <c r="U60" s="20">
        <v>0.56100000000000005</v>
      </c>
      <c r="V60" s="20">
        <f t="shared" si="0"/>
        <v>9.6258690119143999</v>
      </c>
      <c r="W60" s="20">
        <f t="shared" si="1"/>
        <v>30.42064362227492</v>
      </c>
    </row>
    <row r="61" spans="1:23" x14ac:dyDescent="0.25">
      <c r="A61" s="18">
        <v>456</v>
      </c>
      <c r="B61" s="18">
        <v>456</v>
      </c>
      <c r="C61" s="18">
        <v>3200</v>
      </c>
      <c r="D61" s="18">
        <v>2520</v>
      </c>
      <c r="E61" s="18" t="s">
        <v>56</v>
      </c>
      <c r="F61" s="18" t="s">
        <v>113</v>
      </c>
      <c r="G61" s="19">
        <v>2.3219239592699998</v>
      </c>
      <c r="H61" s="19">
        <v>0.93964899999999996</v>
      </c>
      <c r="I61" s="18" t="s">
        <v>24</v>
      </c>
      <c r="J61" s="18" t="s">
        <v>114</v>
      </c>
      <c r="K61" s="18">
        <v>39</v>
      </c>
      <c r="L61" s="18">
        <v>27</v>
      </c>
      <c r="M61" s="18" t="s">
        <v>115</v>
      </c>
      <c r="N61" s="18" t="s">
        <v>115</v>
      </c>
      <c r="O61" s="18" t="s">
        <v>115</v>
      </c>
      <c r="P61" s="19">
        <v>2323.2391594300002</v>
      </c>
      <c r="Q61" s="19">
        <v>101142.603095</v>
      </c>
      <c r="R61" s="20">
        <v>4.0080939999999998</v>
      </c>
      <c r="S61" s="20">
        <v>21.928827999999999</v>
      </c>
      <c r="T61" s="20">
        <v>0.24</v>
      </c>
      <c r="U61" s="20">
        <v>0.56100000000000005</v>
      </c>
      <c r="V61" s="20">
        <f t="shared" si="0"/>
        <v>2.8623131544445597</v>
      </c>
      <c r="W61" s="20">
        <f t="shared" si="1"/>
        <v>9.0457711713023059</v>
      </c>
    </row>
    <row r="62" spans="1:23" x14ac:dyDescent="0.25">
      <c r="A62" s="18">
        <v>457</v>
      </c>
      <c r="B62" s="18">
        <v>457</v>
      </c>
      <c r="C62" s="18">
        <v>3200</v>
      </c>
      <c r="D62" s="18">
        <v>2520</v>
      </c>
      <c r="E62" s="18" t="s">
        <v>56</v>
      </c>
      <c r="F62" s="18" t="s">
        <v>113</v>
      </c>
      <c r="G62" s="19">
        <v>0.50572005354000005</v>
      </c>
      <c r="H62" s="19">
        <v>0.20465800000000001</v>
      </c>
      <c r="I62" s="18" t="s">
        <v>24</v>
      </c>
      <c r="J62" s="18" t="s">
        <v>114</v>
      </c>
      <c r="K62" s="18">
        <v>39</v>
      </c>
      <c r="L62" s="18">
        <v>27</v>
      </c>
      <c r="M62" s="18" t="s">
        <v>115</v>
      </c>
      <c r="N62" s="18" t="s">
        <v>115</v>
      </c>
      <c r="O62" s="18" t="s">
        <v>115</v>
      </c>
      <c r="P62" s="19">
        <v>2513.7746587000001</v>
      </c>
      <c r="Q62" s="19">
        <v>22029.077413700001</v>
      </c>
      <c r="R62" s="20">
        <v>4.0080939999999998</v>
      </c>
      <c r="S62" s="20">
        <v>21.928827999999999</v>
      </c>
      <c r="T62" s="20">
        <v>0.24</v>
      </c>
      <c r="U62" s="20">
        <v>0.56100000000000005</v>
      </c>
      <c r="V62" s="20">
        <f t="shared" si="0"/>
        <v>0.62341926140752002</v>
      </c>
      <c r="W62" s="20">
        <f t="shared" si="1"/>
        <v>1.9701925254817358</v>
      </c>
    </row>
    <row r="63" spans="1:23" x14ac:dyDescent="0.25">
      <c r="A63" s="18">
        <v>470</v>
      </c>
      <c r="B63" s="18">
        <v>470</v>
      </c>
      <c r="C63" s="18">
        <v>3300</v>
      </c>
      <c r="D63" s="18">
        <v>2520</v>
      </c>
      <c r="E63" s="18" t="s">
        <v>56</v>
      </c>
      <c r="F63" s="18" t="s">
        <v>113</v>
      </c>
      <c r="G63" s="19">
        <v>63.357420300299999</v>
      </c>
      <c r="H63" s="19">
        <v>25.639800000000001</v>
      </c>
      <c r="I63" s="18" t="s">
        <v>24</v>
      </c>
      <c r="J63" s="18" t="s">
        <v>114</v>
      </c>
      <c r="K63" s="18">
        <v>39</v>
      </c>
      <c r="L63" s="18">
        <v>27</v>
      </c>
      <c r="M63" s="18" t="s">
        <v>115</v>
      </c>
      <c r="N63" s="18" t="s">
        <v>115</v>
      </c>
      <c r="O63" s="18" t="s">
        <v>115</v>
      </c>
      <c r="P63" s="19">
        <v>14698.8738104</v>
      </c>
      <c r="Q63" s="19">
        <v>2759838.1889</v>
      </c>
      <c r="R63" s="20">
        <v>4.0080939999999998</v>
      </c>
      <c r="S63" s="20">
        <v>21.928827999999999</v>
      </c>
      <c r="T63" s="20">
        <v>0.24</v>
      </c>
      <c r="U63" s="20">
        <v>0.56100000000000005</v>
      </c>
      <c r="V63" s="20">
        <f t="shared" si="0"/>
        <v>78.102713691312005</v>
      </c>
      <c r="W63" s="20">
        <f t="shared" si="1"/>
        <v>246.82808546378158</v>
      </c>
    </row>
    <row r="64" spans="1:23" x14ac:dyDescent="0.25">
      <c r="A64" s="18">
        <v>475</v>
      </c>
      <c r="B64" s="18">
        <v>475</v>
      </c>
      <c r="C64" s="18">
        <v>4200</v>
      </c>
      <c r="D64" s="18">
        <v>2520</v>
      </c>
      <c r="E64" s="18" t="s">
        <v>56</v>
      </c>
      <c r="F64" s="18" t="s">
        <v>113</v>
      </c>
      <c r="G64" s="19">
        <v>1.46580783117</v>
      </c>
      <c r="H64" s="19">
        <v>0.59319100000000002</v>
      </c>
      <c r="I64" s="18" t="s">
        <v>24</v>
      </c>
      <c r="J64" s="18" t="s">
        <v>114</v>
      </c>
      <c r="K64" s="18">
        <v>39</v>
      </c>
      <c r="L64" s="18">
        <v>27</v>
      </c>
      <c r="M64" s="18" t="s">
        <v>115</v>
      </c>
      <c r="N64" s="18" t="s">
        <v>115</v>
      </c>
      <c r="O64" s="18" t="s">
        <v>115</v>
      </c>
      <c r="P64" s="19">
        <v>1259.72434806</v>
      </c>
      <c r="Q64" s="19">
        <v>63850.333724600001</v>
      </c>
      <c r="R64" s="20">
        <v>4.0080939999999998</v>
      </c>
      <c r="S64" s="20">
        <v>21.928827999999999</v>
      </c>
      <c r="T64" s="20">
        <v>0.24</v>
      </c>
      <c r="U64" s="20">
        <v>0.56100000000000005</v>
      </c>
      <c r="V64" s="20">
        <f t="shared" si="0"/>
        <v>1.80694961884504</v>
      </c>
      <c r="W64" s="20">
        <f t="shared" si="1"/>
        <v>5.7105047170549712</v>
      </c>
    </row>
    <row r="65" spans="1:23" x14ac:dyDescent="0.25">
      <c r="A65" s="18">
        <v>524</v>
      </c>
      <c r="B65" s="18">
        <v>524</v>
      </c>
      <c r="C65" s="18">
        <v>5300</v>
      </c>
      <c r="D65" s="18">
        <v>2520</v>
      </c>
      <c r="E65" s="18" t="s">
        <v>56</v>
      </c>
      <c r="F65" s="18" t="s">
        <v>113</v>
      </c>
      <c r="G65" s="19">
        <v>0.18476027477000001</v>
      </c>
      <c r="H65" s="19">
        <v>7.4769799999999997E-2</v>
      </c>
      <c r="I65" s="18" t="s">
        <v>24</v>
      </c>
      <c r="J65" s="18" t="s">
        <v>114</v>
      </c>
      <c r="K65" s="18">
        <v>39</v>
      </c>
      <c r="L65" s="18">
        <v>27</v>
      </c>
      <c r="M65" s="18" t="s">
        <v>115</v>
      </c>
      <c r="N65" s="18" t="s">
        <v>115</v>
      </c>
      <c r="O65" s="18" t="s">
        <v>115</v>
      </c>
      <c r="P65" s="19">
        <v>1027.0321593900001</v>
      </c>
      <c r="Q65" s="19">
        <v>60119.202727900003</v>
      </c>
      <c r="R65" s="20">
        <v>4.0080939999999998</v>
      </c>
      <c r="S65" s="20">
        <v>21.928827999999999</v>
      </c>
      <c r="T65" s="20">
        <v>0.24</v>
      </c>
      <c r="U65" s="20">
        <v>0.56100000000000005</v>
      </c>
      <c r="V65" s="20">
        <f t="shared" si="0"/>
        <v>0.22776013393851197</v>
      </c>
      <c r="W65" s="20">
        <f t="shared" si="1"/>
        <v>0.71979058278574148</v>
      </c>
    </row>
    <row r="66" spans="1:23" x14ac:dyDescent="0.25">
      <c r="A66" s="18">
        <v>525</v>
      </c>
      <c r="B66" s="18">
        <v>525</v>
      </c>
      <c r="C66" s="18">
        <v>5300</v>
      </c>
      <c r="D66" s="18">
        <v>2520</v>
      </c>
      <c r="E66" s="18" t="s">
        <v>56</v>
      </c>
      <c r="F66" s="18" t="s">
        <v>113</v>
      </c>
      <c r="G66" s="19">
        <v>2.13252743929</v>
      </c>
      <c r="H66" s="19">
        <v>0.86300299999999996</v>
      </c>
      <c r="I66" s="18" t="s">
        <v>24</v>
      </c>
      <c r="J66" s="18" t="s">
        <v>114</v>
      </c>
      <c r="K66" s="18">
        <v>39</v>
      </c>
      <c r="L66" s="18">
        <v>27</v>
      </c>
      <c r="M66" s="18" t="s">
        <v>115</v>
      </c>
      <c r="N66" s="18" t="s">
        <v>115</v>
      </c>
      <c r="O66" s="18" t="s">
        <v>115</v>
      </c>
      <c r="P66" s="19">
        <v>1521.8786054499999</v>
      </c>
      <c r="Q66" s="19">
        <v>92892.523685199994</v>
      </c>
      <c r="R66" s="20">
        <v>4.0080939999999998</v>
      </c>
      <c r="S66" s="20">
        <v>21.928827999999999</v>
      </c>
      <c r="T66" s="20">
        <v>0.24</v>
      </c>
      <c r="U66" s="20">
        <v>0.56100000000000005</v>
      </c>
      <c r="V66" s="20">
        <f t="shared" si="0"/>
        <v>2.6288378311743195</v>
      </c>
      <c r="W66" s="20">
        <f t="shared" si="1"/>
        <v>8.3079188698624744</v>
      </c>
    </row>
    <row r="67" spans="1:23" x14ac:dyDescent="0.25">
      <c r="A67" s="18">
        <v>526</v>
      </c>
      <c r="B67" s="18">
        <v>526</v>
      </c>
      <c r="C67" s="18">
        <v>5300</v>
      </c>
      <c r="D67" s="18">
        <v>2520</v>
      </c>
      <c r="E67" s="18" t="s">
        <v>56</v>
      </c>
      <c r="F67" s="18" t="s">
        <v>113</v>
      </c>
      <c r="G67" s="19">
        <v>0.95831370590499998</v>
      </c>
      <c r="H67" s="19">
        <v>0.38781599999999999</v>
      </c>
      <c r="I67" s="18" t="s">
        <v>24</v>
      </c>
      <c r="J67" s="18" t="s">
        <v>114</v>
      </c>
      <c r="K67" s="18">
        <v>39</v>
      </c>
      <c r="L67" s="18">
        <v>27</v>
      </c>
      <c r="M67" s="18" t="s">
        <v>115</v>
      </c>
      <c r="N67" s="18" t="s">
        <v>115</v>
      </c>
      <c r="O67" s="18" t="s">
        <v>115</v>
      </c>
      <c r="P67" s="19">
        <v>825.84939706</v>
      </c>
      <c r="Q67" s="19">
        <v>41743.978052300001</v>
      </c>
      <c r="R67" s="20">
        <v>4.0080939999999998</v>
      </c>
      <c r="S67" s="20">
        <v>21.928827999999999</v>
      </c>
      <c r="T67" s="20">
        <v>0.24</v>
      </c>
      <c r="U67" s="20">
        <v>0.56100000000000005</v>
      </c>
      <c r="V67" s="20">
        <f t="shared" ref="V67:V130" si="2">H67*R67*(1-T67)</f>
        <v>1.1813462668550401</v>
      </c>
      <c r="W67" s="20">
        <f t="shared" ref="W67:W130" si="3">H67*S67*(1-U67)</f>
        <v>3.7334098078854709</v>
      </c>
    </row>
    <row r="68" spans="1:23" x14ac:dyDescent="0.25">
      <c r="A68" s="18">
        <v>527</v>
      </c>
      <c r="B68" s="18">
        <v>527</v>
      </c>
      <c r="C68" s="18">
        <v>5300</v>
      </c>
      <c r="D68" s="18">
        <v>2520</v>
      </c>
      <c r="E68" s="18" t="s">
        <v>56</v>
      </c>
      <c r="F68" s="18" t="s">
        <v>113</v>
      </c>
      <c r="G68" s="19">
        <v>0.94847326497399997</v>
      </c>
      <c r="H68" s="19">
        <v>0.38383299999999998</v>
      </c>
      <c r="I68" s="18" t="s">
        <v>24</v>
      </c>
      <c r="J68" s="18" t="s">
        <v>114</v>
      </c>
      <c r="K68" s="18">
        <v>39</v>
      </c>
      <c r="L68" s="18">
        <v>27</v>
      </c>
      <c r="M68" s="18" t="s">
        <v>115</v>
      </c>
      <c r="N68" s="18" t="s">
        <v>115</v>
      </c>
      <c r="O68" s="18" t="s">
        <v>115</v>
      </c>
      <c r="P68" s="19">
        <v>826.05989966899995</v>
      </c>
      <c r="Q68" s="19">
        <v>41315.330160799997</v>
      </c>
      <c r="R68" s="20">
        <v>4.0080939999999998</v>
      </c>
      <c r="S68" s="20">
        <v>21.928827999999999</v>
      </c>
      <c r="T68" s="20">
        <v>0.24</v>
      </c>
      <c r="U68" s="20">
        <v>0.56100000000000005</v>
      </c>
      <c r="V68" s="20">
        <f t="shared" si="2"/>
        <v>1.1692134456695198</v>
      </c>
      <c r="W68" s="20">
        <f t="shared" si="3"/>
        <v>3.6950664407608347</v>
      </c>
    </row>
    <row r="69" spans="1:23" x14ac:dyDescent="0.25">
      <c r="A69" s="18">
        <v>528</v>
      </c>
      <c r="B69" s="18">
        <v>528</v>
      </c>
      <c r="C69" s="18">
        <v>5300</v>
      </c>
      <c r="D69" s="18">
        <v>2520</v>
      </c>
      <c r="E69" s="18" t="s">
        <v>56</v>
      </c>
      <c r="F69" s="18" t="s">
        <v>113</v>
      </c>
      <c r="G69" s="19">
        <v>1.2708393442000001</v>
      </c>
      <c r="H69" s="19">
        <v>0.51429000000000002</v>
      </c>
      <c r="I69" s="18" t="s">
        <v>24</v>
      </c>
      <c r="J69" s="18" t="s">
        <v>114</v>
      </c>
      <c r="K69" s="18">
        <v>39</v>
      </c>
      <c r="L69" s="18">
        <v>27</v>
      </c>
      <c r="M69" s="18" t="s">
        <v>115</v>
      </c>
      <c r="N69" s="18" t="s">
        <v>115</v>
      </c>
      <c r="O69" s="18" t="s">
        <v>115</v>
      </c>
      <c r="P69" s="19">
        <v>940.47956789800003</v>
      </c>
      <c r="Q69" s="19">
        <v>55357.540402300001</v>
      </c>
      <c r="R69" s="20">
        <v>4.0080939999999998</v>
      </c>
      <c r="S69" s="20">
        <v>21.928827999999999</v>
      </c>
      <c r="T69" s="20">
        <v>0.24</v>
      </c>
      <c r="U69" s="20">
        <v>0.56100000000000005</v>
      </c>
      <c r="V69" s="20">
        <f t="shared" si="2"/>
        <v>1.5666052240776001</v>
      </c>
      <c r="W69" s="20">
        <f t="shared" si="3"/>
        <v>4.9509440819806798</v>
      </c>
    </row>
    <row r="70" spans="1:23" x14ac:dyDescent="0.25">
      <c r="A70" s="18">
        <v>529</v>
      </c>
      <c r="B70" s="18">
        <v>529</v>
      </c>
      <c r="C70" s="18">
        <v>5300</v>
      </c>
      <c r="D70" s="18">
        <v>2520</v>
      </c>
      <c r="E70" s="18" t="s">
        <v>56</v>
      </c>
      <c r="F70" s="18" t="s">
        <v>113</v>
      </c>
      <c r="G70" s="19">
        <v>0.33768781286600003</v>
      </c>
      <c r="H70" s="19">
        <v>0.136657</v>
      </c>
      <c r="I70" s="18" t="s">
        <v>24</v>
      </c>
      <c r="J70" s="18" t="s">
        <v>114</v>
      </c>
      <c r="K70" s="18">
        <v>39</v>
      </c>
      <c r="L70" s="18">
        <v>27</v>
      </c>
      <c r="M70" s="18" t="s">
        <v>115</v>
      </c>
      <c r="N70" s="18" t="s">
        <v>115</v>
      </c>
      <c r="O70" s="18" t="s">
        <v>115</v>
      </c>
      <c r="P70" s="19">
        <v>1904.3913096399999</v>
      </c>
      <c r="Q70" s="19">
        <v>14709.6222906</v>
      </c>
      <c r="R70" s="20">
        <v>4.0080939999999998</v>
      </c>
      <c r="S70" s="20">
        <v>21.928827999999999</v>
      </c>
      <c r="T70" s="20">
        <v>0.24</v>
      </c>
      <c r="U70" s="20">
        <v>0.56100000000000005</v>
      </c>
      <c r="V70" s="20">
        <f t="shared" si="2"/>
        <v>0.41627791733607999</v>
      </c>
      <c r="W70" s="20">
        <f t="shared" si="3"/>
        <v>1.3155635252702438</v>
      </c>
    </row>
    <row r="71" spans="1:23" x14ac:dyDescent="0.25">
      <c r="A71" s="18">
        <v>530</v>
      </c>
      <c r="B71" s="18">
        <v>530</v>
      </c>
      <c r="C71" s="18">
        <v>5300</v>
      </c>
      <c r="D71" s="18">
        <v>2520</v>
      </c>
      <c r="E71" s="18" t="s">
        <v>56</v>
      </c>
      <c r="F71" s="18" t="s">
        <v>113</v>
      </c>
      <c r="G71" s="19">
        <v>2.22215502134E-3</v>
      </c>
      <c r="H71" s="19">
        <v>8.9927400000000004E-4</v>
      </c>
      <c r="I71" s="18" t="s">
        <v>24</v>
      </c>
      <c r="J71" s="18" t="s">
        <v>114</v>
      </c>
      <c r="K71" s="18">
        <v>39</v>
      </c>
      <c r="L71" s="18">
        <v>27</v>
      </c>
      <c r="M71" s="18" t="s">
        <v>115</v>
      </c>
      <c r="N71" s="18" t="s">
        <v>115</v>
      </c>
      <c r="O71" s="18" t="s">
        <v>115</v>
      </c>
      <c r="P71" s="19">
        <v>175.926384074</v>
      </c>
      <c r="Q71" s="19">
        <v>96.796685457699994</v>
      </c>
      <c r="R71" s="20">
        <v>4.0080939999999998</v>
      </c>
      <c r="S71" s="20">
        <v>21.928827999999999</v>
      </c>
      <c r="T71" s="20">
        <v>0.24</v>
      </c>
      <c r="U71" s="20">
        <v>0.56100000000000005</v>
      </c>
      <c r="V71" s="20">
        <f t="shared" si="2"/>
        <v>2.73932479005456E-3</v>
      </c>
      <c r="W71" s="20">
        <f t="shared" si="3"/>
        <v>8.657090918312807E-3</v>
      </c>
    </row>
    <row r="72" spans="1:23" x14ac:dyDescent="0.25">
      <c r="A72" s="18">
        <v>531</v>
      </c>
      <c r="B72" s="18">
        <v>531</v>
      </c>
      <c r="C72" s="18">
        <v>5300</v>
      </c>
      <c r="D72" s="18">
        <v>2520</v>
      </c>
      <c r="E72" s="18" t="s">
        <v>56</v>
      </c>
      <c r="F72" s="18" t="s">
        <v>113</v>
      </c>
      <c r="G72" s="19">
        <v>1.6101490678199999</v>
      </c>
      <c r="H72" s="19">
        <v>0.65160399999999996</v>
      </c>
      <c r="I72" s="18" t="s">
        <v>24</v>
      </c>
      <c r="J72" s="18" t="s">
        <v>114</v>
      </c>
      <c r="K72" s="18">
        <v>39</v>
      </c>
      <c r="L72" s="18">
        <v>27</v>
      </c>
      <c r="M72" s="18" t="s">
        <v>115</v>
      </c>
      <c r="N72" s="18" t="s">
        <v>115</v>
      </c>
      <c r="O72" s="18" t="s">
        <v>115</v>
      </c>
      <c r="P72" s="19">
        <v>1440.7663077100001</v>
      </c>
      <c r="Q72" s="19">
        <v>70137.812841599996</v>
      </c>
      <c r="R72" s="20">
        <v>4.0080939999999998</v>
      </c>
      <c r="S72" s="20">
        <v>21.928827999999999</v>
      </c>
      <c r="T72" s="20">
        <v>0.24</v>
      </c>
      <c r="U72" s="20">
        <v>0.56100000000000005</v>
      </c>
      <c r="V72" s="20">
        <f t="shared" si="2"/>
        <v>1.9848844629097597</v>
      </c>
      <c r="W72" s="20">
        <f t="shared" si="3"/>
        <v>6.272832385609167</v>
      </c>
    </row>
    <row r="73" spans="1:23" x14ac:dyDescent="0.25">
      <c r="A73" s="18">
        <v>532</v>
      </c>
      <c r="B73" s="18">
        <v>532</v>
      </c>
      <c r="C73" s="18">
        <v>5300</v>
      </c>
      <c r="D73" s="18">
        <v>2520</v>
      </c>
      <c r="E73" s="18" t="s">
        <v>56</v>
      </c>
      <c r="F73" s="18" t="s">
        <v>113</v>
      </c>
      <c r="G73" s="19">
        <v>0.93040869401799997</v>
      </c>
      <c r="H73" s="19">
        <v>0.376523</v>
      </c>
      <c r="I73" s="18" t="s">
        <v>24</v>
      </c>
      <c r="J73" s="18" t="s">
        <v>114</v>
      </c>
      <c r="K73" s="18">
        <v>39</v>
      </c>
      <c r="L73" s="18">
        <v>27</v>
      </c>
      <c r="M73" s="18" t="s">
        <v>115</v>
      </c>
      <c r="N73" s="18" t="s">
        <v>115</v>
      </c>
      <c r="O73" s="18" t="s">
        <v>115</v>
      </c>
      <c r="P73" s="19">
        <v>777.18798958100001</v>
      </c>
      <c r="Q73" s="19">
        <v>40528.440596699998</v>
      </c>
      <c r="R73" s="20">
        <v>4.0080939999999998</v>
      </c>
      <c r="S73" s="20">
        <v>21.928827999999999</v>
      </c>
      <c r="T73" s="20">
        <v>0.24</v>
      </c>
      <c r="U73" s="20">
        <v>0.56100000000000005</v>
      </c>
      <c r="V73" s="20">
        <f t="shared" si="2"/>
        <v>1.14694607864312</v>
      </c>
      <c r="W73" s="20">
        <f t="shared" si="3"/>
        <v>3.6246948581143155</v>
      </c>
    </row>
    <row r="74" spans="1:23" x14ac:dyDescent="0.25">
      <c r="A74" s="18">
        <v>533</v>
      </c>
      <c r="B74" s="18">
        <v>533</v>
      </c>
      <c r="C74" s="18">
        <v>5300</v>
      </c>
      <c r="D74" s="18">
        <v>2520</v>
      </c>
      <c r="E74" s="18" t="s">
        <v>56</v>
      </c>
      <c r="F74" s="18" t="s">
        <v>113</v>
      </c>
      <c r="G74" s="19">
        <v>1.0134527093800001</v>
      </c>
      <c r="H74" s="19">
        <v>0.41012999999999999</v>
      </c>
      <c r="I74" s="18" t="s">
        <v>24</v>
      </c>
      <c r="J74" s="18" t="s">
        <v>114</v>
      </c>
      <c r="K74" s="18">
        <v>39</v>
      </c>
      <c r="L74" s="18">
        <v>27</v>
      </c>
      <c r="M74" s="18" t="s">
        <v>115</v>
      </c>
      <c r="N74" s="18" t="s">
        <v>115</v>
      </c>
      <c r="O74" s="18" t="s">
        <v>115</v>
      </c>
      <c r="P74" s="19">
        <v>2777.3593982000002</v>
      </c>
      <c r="Q74" s="19">
        <v>44145.823437699997</v>
      </c>
      <c r="R74" s="20">
        <v>4.0080939999999998</v>
      </c>
      <c r="S74" s="20">
        <v>21.928827999999999</v>
      </c>
      <c r="T74" s="20">
        <v>0.24</v>
      </c>
      <c r="U74" s="20">
        <v>0.56100000000000005</v>
      </c>
      <c r="V74" s="20">
        <f t="shared" si="2"/>
        <v>1.2493180900872001</v>
      </c>
      <c r="W74" s="20">
        <f t="shared" si="3"/>
        <v>3.9482212299339592</v>
      </c>
    </row>
    <row r="75" spans="1:23" x14ac:dyDescent="0.25">
      <c r="A75" s="18">
        <v>534</v>
      </c>
      <c r="B75" s="18">
        <v>534</v>
      </c>
      <c r="C75" s="18">
        <v>5300</v>
      </c>
      <c r="D75" s="18">
        <v>2520</v>
      </c>
      <c r="E75" s="18" t="s">
        <v>56</v>
      </c>
      <c r="F75" s="18" t="s">
        <v>113</v>
      </c>
      <c r="G75" s="19">
        <v>0.97838955033700004</v>
      </c>
      <c r="H75" s="19">
        <v>0.39594000000000001</v>
      </c>
      <c r="I75" s="18" t="s">
        <v>24</v>
      </c>
      <c r="J75" s="18" t="s">
        <v>114</v>
      </c>
      <c r="K75" s="18">
        <v>39</v>
      </c>
      <c r="L75" s="18">
        <v>27</v>
      </c>
      <c r="M75" s="18" t="s">
        <v>115</v>
      </c>
      <c r="N75" s="18" t="s">
        <v>115</v>
      </c>
      <c r="O75" s="18" t="s">
        <v>115</v>
      </c>
      <c r="P75" s="19">
        <v>866.42523519600002</v>
      </c>
      <c r="Q75" s="19">
        <v>42618.478337100001</v>
      </c>
      <c r="R75" s="20">
        <v>4.0080939999999998</v>
      </c>
      <c r="S75" s="20">
        <v>21.928827999999999</v>
      </c>
      <c r="T75" s="20">
        <v>0.24</v>
      </c>
      <c r="U75" s="20">
        <v>0.56100000000000005</v>
      </c>
      <c r="V75" s="20">
        <f t="shared" si="2"/>
        <v>1.2060932011536001</v>
      </c>
      <c r="W75" s="20">
        <f t="shared" si="3"/>
        <v>3.8116175695024794</v>
      </c>
    </row>
    <row r="76" spans="1:23" x14ac:dyDescent="0.25">
      <c r="A76" s="18">
        <v>582</v>
      </c>
      <c r="B76" s="18">
        <v>582</v>
      </c>
      <c r="C76" s="18">
        <v>6170</v>
      </c>
      <c r="D76" s="18">
        <v>2520</v>
      </c>
      <c r="E76" s="18" t="s">
        <v>56</v>
      </c>
      <c r="F76" s="18" t="s">
        <v>113</v>
      </c>
      <c r="G76" s="19">
        <v>0.219272835005</v>
      </c>
      <c r="H76" s="19">
        <v>8.8736599999999999E-2</v>
      </c>
      <c r="I76" s="18" t="s">
        <v>24</v>
      </c>
      <c r="J76" s="18" t="s">
        <v>114</v>
      </c>
      <c r="K76" s="18">
        <v>39</v>
      </c>
      <c r="L76" s="18">
        <v>27</v>
      </c>
      <c r="M76" s="18" t="s">
        <v>115</v>
      </c>
      <c r="N76" s="18" t="s">
        <v>115</v>
      </c>
      <c r="O76" s="18" t="s">
        <v>115</v>
      </c>
      <c r="P76" s="19">
        <v>1277.1286015999999</v>
      </c>
      <c r="Q76" s="19">
        <v>9551.4864858799992</v>
      </c>
      <c r="R76" s="20">
        <v>4.0080939999999998</v>
      </c>
      <c r="S76" s="20">
        <v>21.928827999999999</v>
      </c>
      <c r="T76" s="20">
        <v>0.24</v>
      </c>
      <c r="U76" s="20">
        <v>0.56100000000000005</v>
      </c>
      <c r="V76" s="20">
        <f t="shared" si="2"/>
        <v>0.27030512187070399</v>
      </c>
      <c r="W76" s="20">
        <f t="shared" si="3"/>
        <v>0.85424555139140701</v>
      </c>
    </row>
    <row r="77" spans="1:23" x14ac:dyDescent="0.25">
      <c r="A77" s="18">
        <v>583</v>
      </c>
      <c r="B77" s="18">
        <v>583</v>
      </c>
      <c r="C77" s="18">
        <v>6170</v>
      </c>
      <c r="D77" s="18">
        <v>2520</v>
      </c>
      <c r="E77" s="18" t="s">
        <v>56</v>
      </c>
      <c r="F77" s="18" t="s">
        <v>113</v>
      </c>
      <c r="G77" s="19">
        <v>2.76983425926</v>
      </c>
      <c r="H77" s="19">
        <v>1.1209100000000001</v>
      </c>
      <c r="I77" s="18" t="s">
        <v>24</v>
      </c>
      <c r="J77" s="18" t="s">
        <v>114</v>
      </c>
      <c r="K77" s="18">
        <v>39</v>
      </c>
      <c r="L77" s="18">
        <v>27</v>
      </c>
      <c r="M77" s="18" t="s">
        <v>115</v>
      </c>
      <c r="N77" s="18" t="s">
        <v>115</v>
      </c>
      <c r="O77" s="18" t="s">
        <v>115</v>
      </c>
      <c r="P77" s="19">
        <v>1679.3464564799999</v>
      </c>
      <c r="Q77" s="19">
        <v>120653.49771900001</v>
      </c>
      <c r="R77" s="20">
        <v>4.0080939999999998</v>
      </c>
      <c r="S77" s="20">
        <v>21.928827999999999</v>
      </c>
      <c r="T77" s="20">
        <v>0.24</v>
      </c>
      <c r="U77" s="20">
        <v>0.56100000000000005</v>
      </c>
      <c r="V77" s="20">
        <f t="shared" si="2"/>
        <v>3.4144616106104002</v>
      </c>
      <c r="W77" s="20">
        <f t="shared" si="3"/>
        <v>10.790726498537719</v>
      </c>
    </row>
    <row r="78" spans="1:23" x14ac:dyDescent="0.25">
      <c r="A78" s="18">
        <v>584</v>
      </c>
      <c r="B78" s="18">
        <v>584</v>
      </c>
      <c r="C78" s="18">
        <v>6170</v>
      </c>
      <c r="D78" s="18">
        <v>2520</v>
      </c>
      <c r="E78" s="18" t="s">
        <v>56</v>
      </c>
      <c r="F78" s="18" t="s">
        <v>113</v>
      </c>
      <c r="G78" s="19">
        <v>4.6728088613400001</v>
      </c>
      <c r="H78" s="19">
        <v>1.8910199999999999</v>
      </c>
      <c r="I78" s="18" t="s">
        <v>24</v>
      </c>
      <c r="J78" s="18" t="s">
        <v>114</v>
      </c>
      <c r="K78" s="18">
        <v>39</v>
      </c>
      <c r="L78" s="18">
        <v>27</v>
      </c>
      <c r="M78" s="18" t="s">
        <v>115</v>
      </c>
      <c r="N78" s="18" t="s">
        <v>115</v>
      </c>
      <c r="O78" s="18" t="s">
        <v>115</v>
      </c>
      <c r="P78" s="19">
        <v>2748.9555410100002</v>
      </c>
      <c r="Q78" s="19">
        <v>203546.73981100001</v>
      </c>
      <c r="R78" s="20">
        <v>4.0080939999999998</v>
      </c>
      <c r="S78" s="20">
        <v>21.928827999999999</v>
      </c>
      <c r="T78" s="20">
        <v>0.24</v>
      </c>
      <c r="U78" s="20">
        <v>0.56100000000000005</v>
      </c>
      <c r="V78" s="20">
        <f t="shared" si="2"/>
        <v>5.7603332960687998</v>
      </c>
      <c r="W78" s="20">
        <f t="shared" si="3"/>
        <v>18.204387170481837</v>
      </c>
    </row>
    <row r="79" spans="1:23" x14ac:dyDescent="0.25">
      <c r="A79" s="18">
        <v>585</v>
      </c>
      <c r="B79" s="18">
        <v>585</v>
      </c>
      <c r="C79" s="18">
        <v>6170</v>
      </c>
      <c r="D79" s="18">
        <v>2520</v>
      </c>
      <c r="E79" s="18" t="s">
        <v>56</v>
      </c>
      <c r="F79" s="18" t="s">
        <v>113</v>
      </c>
      <c r="G79" s="19">
        <v>2.3701195691999999</v>
      </c>
      <c r="H79" s="19">
        <v>0.95915300000000003</v>
      </c>
      <c r="I79" s="18" t="s">
        <v>24</v>
      </c>
      <c r="J79" s="18" t="s">
        <v>114</v>
      </c>
      <c r="K79" s="18">
        <v>39</v>
      </c>
      <c r="L79" s="18">
        <v>27</v>
      </c>
      <c r="M79" s="18" t="s">
        <v>115</v>
      </c>
      <c r="N79" s="18" t="s">
        <v>115</v>
      </c>
      <c r="O79" s="18" t="s">
        <v>115</v>
      </c>
      <c r="P79" s="19">
        <v>1609.3587513800001</v>
      </c>
      <c r="Q79" s="19">
        <v>103241.995465</v>
      </c>
      <c r="R79" s="20">
        <v>4.0080939999999998</v>
      </c>
      <c r="S79" s="20">
        <v>21.928827999999999</v>
      </c>
      <c r="T79" s="20">
        <v>0.24</v>
      </c>
      <c r="U79" s="20">
        <v>0.56100000000000005</v>
      </c>
      <c r="V79" s="20">
        <f t="shared" si="2"/>
        <v>2.9217252921303198</v>
      </c>
      <c r="W79" s="20">
        <f t="shared" si="3"/>
        <v>9.2335314104182764</v>
      </c>
    </row>
    <row r="80" spans="1:23" x14ac:dyDescent="0.25">
      <c r="A80" s="18">
        <v>586</v>
      </c>
      <c r="B80" s="18">
        <v>586</v>
      </c>
      <c r="C80" s="18">
        <v>6170</v>
      </c>
      <c r="D80" s="18">
        <v>2520</v>
      </c>
      <c r="E80" s="18" t="s">
        <v>56</v>
      </c>
      <c r="F80" s="18" t="s">
        <v>113</v>
      </c>
      <c r="G80" s="19">
        <v>0.79030355975199995</v>
      </c>
      <c r="H80" s="19">
        <v>0.31982500000000003</v>
      </c>
      <c r="I80" s="18" t="s">
        <v>24</v>
      </c>
      <c r="J80" s="18" t="s">
        <v>114</v>
      </c>
      <c r="K80" s="18">
        <v>39</v>
      </c>
      <c r="L80" s="18">
        <v>27</v>
      </c>
      <c r="M80" s="18" t="s">
        <v>115</v>
      </c>
      <c r="N80" s="18" t="s">
        <v>115</v>
      </c>
      <c r="O80" s="18" t="s">
        <v>115</v>
      </c>
      <c r="P80" s="19">
        <v>1901.1700448399999</v>
      </c>
      <c r="Q80" s="19">
        <v>34425.485359799997</v>
      </c>
      <c r="R80" s="20">
        <v>4.0080939999999998</v>
      </c>
      <c r="S80" s="20">
        <v>21.928827999999999</v>
      </c>
      <c r="T80" s="20">
        <v>0.24</v>
      </c>
      <c r="U80" s="20">
        <v>0.56100000000000005</v>
      </c>
      <c r="V80" s="20">
        <f t="shared" si="2"/>
        <v>0.97423538429799994</v>
      </c>
      <c r="W80" s="20">
        <f t="shared" si="3"/>
        <v>3.0788770752288999</v>
      </c>
    </row>
    <row r="81" spans="1:23" x14ac:dyDescent="0.25">
      <c r="A81" s="18">
        <v>587</v>
      </c>
      <c r="B81" s="18">
        <v>587</v>
      </c>
      <c r="C81" s="18">
        <v>6170</v>
      </c>
      <c r="D81" s="18">
        <v>2520</v>
      </c>
      <c r="E81" s="18" t="s">
        <v>56</v>
      </c>
      <c r="F81" s="18" t="s">
        <v>113</v>
      </c>
      <c r="G81" s="19">
        <v>2.3088343925400001</v>
      </c>
      <c r="H81" s="19">
        <v>0.93435199999999996</v>
      </c>
      <c r="I81" s="18" t="s">
        <v>24</v>
      </c>
      <c r="J81" s="18" t="s">
        <v>114</v>
      </c>
      <c r="K81" s="18">
        <v>39</v>
      </c>
      <c r="L81" s="18">
        <v>27</v>
      </c>
      <c r="M81" s="18" t="s">
        <v>115</v>
      </c>
      <c r="N81" s="18" t="s">
        <v>115</v>
      </c>
      <c r="O81" s="18" t="s">
        <v>115</v>
      </c>
      <c r="P81" s="19">
        <v>2659.3773271</v>
      </c>
      <c r="Q81" s="19">
        <v>100572.423847</v>
      </c>
      <c r="R81" s="20">
        <v>4.0080939999999998</v>
      </c>
      <c r="S81" s="20">
        <v>21.928827999999999</v>
      </c>
      <c r="T81" s="20">
        <v>0.24</v>
      </c>
      <c r="U81" s="20">
        <v>0.56100000000000005</v>
      </c>
      <c r="V81" s="20">
        <f t="shared" si="2"/>
        <v>2.8461776902668801</v>
      </c>
      <c r="W81" s="20">
        <f t="shared" si="3"/>
        <v>8.9947782474611824</v>
      </c>
    </row>
    <row r="82" spans="1:23" x14ac:dyDescent="0.25">
      <c r="A82" s="18">
        <v>588</v>
      </c>
      <c r="B82" s="18">
        <v>588</v>
      </c>
      <c r="C82" s="18">
        <v>6170</v>
      </c>
      <c r="D82" s="18">
        <v>2520</v>
      </c>
      <c r="E82" s="18" t="s">
        <v>56</v>
      </c>
      <c r="F82" s="18" t="s">
        <v>113</v>
      </c>
      <c r="G82" s="19">
        <v>0.161242682379</v>
      </c>
      <c r="H82" s="19">
        <v>6.5252599999999994E-2</v>
      </c>
      <c r="I82" s="18" t="s">
        <v>24</v>
      </c>
      <c r="J82" s="18" t="s">
        <v>114</v>
      </c>
      <c r="K82" s="18">
        <v>39</v>
      </c>
      <c r="L82" s="18">
        <v>27</v>
      </c>
      <c r="M82" s="18" t="s">
        <v>115</v>
      </c>
      <c r="N82" s="18" t="s">
        <v>115</v>
      </c>
      <c r="O82" s="18" t="s">
        <v>115</v>
      </c>
      <c r="P82" s="19">
        <v>515.71386245099995</v>
      </c>
      <c r="Q82" s="19">
        <v>7023.7031492799997</v>
      </c>
      <c r="R82" s="20">
        <v>4.0080939999999998</v>
      </c>
      <c r="S82" s="20">
        <v>21.928827999999999</v>
      </c>
      <c r="T82" s="20">
        <v>0.24</v>
      </c>
      <c r="U82" s="20">
        <v>0.56100000000000005</v>
      </c>
      <c r="V82" s="20">
        <f t="shared" si="2"/>
        <v>0.19876930145374397</v>
      </c>
      <c r="W82" s="20">
        <f t="shared" si="3"/>
        <v>0.62817082541727898</v>
      </c>
    </row>
    <row r="83" spans="1:23" x14ac:dyDescent="0.25">
      <c r="A83" s="18">
        <v>589</v>
      </c>
      <c r="B83" s="18">
        <v>589</v>
      </c>
      <c r="C83" s="18">
        <v>6170</v>
      </c>
      <c r="D83" s="18">
        <v>2520</v>
      </c>
      <c r="E83" s="18" t="s">
        <v>56</v>
      </c>
      <c r="F83" s="18" t="s">
        <v>113</v>
      </c>
      <c r="G83" s="19">
        <v>0.28014511298599998</v>
      </c>
      <c r="H83" s="19">
        <v>0.113371</v>
      </c>
      <c r="I83" s="18" t="s">
        <v>24</v>
      </c>
      <c r="J83" s="18" t="s">
        <v>114</v>
      </c>
      <c r="K83" s="18">
        <v>39</v>
      </c>
      <c r="L83" s="18">
        <v>27</v>
      </c>
      <c r="M83" s="18" t="s">
        <v>115</v>
      </c>
      <c r="N83" s="18" t="s">
        <v>115</v>
      </c>
      <c r="O83" s="18" t="s">
        <v>115</v>
      </c>
      <c r="P83" s="19">
        <v>438.60796431900002</v>
      </c>
      <c r="Q83" s="19">
        <v>12203.072309200001</v>
      </c>
      <c r="R83" s="20">
        <v>4.0080939999999998</v>
      </c>
      <c r="S83" s="20">
        <v>21.928827999999999</v>
      </c>
      <c r="T83" s="20">
        <v>0.24</v>
      </c>
      <c r="U83" s="20">
        <v>0.56100000000000005</v>
      </c>
      <c r="V83" s="20">
        <f t="shared" si="2"/>
        <v>0.34534523490424002</v>
      </c>
      <c r="W83" s="20">
        <f t="shared" si="3"/>
        <v>1.0913948968835319</v>
      </c>
    </row>
    <row r="84" spans="1:23" x14ac:dyDescent="0.25">
      <c r="A84" s="18">
        <v>590</v>
      </c>
      <c r="B84" s="18">
        <v>590</v>
      </c>
      <c r="C84" s="18">
        <v>6170</v>
      </c>
      <c r="D84" s="18">
        <v>2520</v>
      </c>
      <c r="E84" s="18" t="s">
        <v>56</v>
      </c>
      <c r="F84" s="18" t="s">
        <v>113</v>
      </c>
      <c r="G84" s="19">
        <v>8.5568285748199996E-2</v>
      </c>
      <c r="H84" s="19">
        <v>3.4628300000000001E-2</v>
      </c>
      <c r="I84" s="18" t="s">
        <v>24</v>
      </c>
      <c r="J84" s="18" t="s">
        <v>114</v>
      </c>
      <c r="K84" s="18">
        <v>39</v>
      </c>
      <c r="L84" s="18">
        <v>27</v>
      </c>
      <c r="M84" s="18" t="s">
        <v>115</v>
      </c>
      <c r="N84" s="18" t="s">
        <v>115</v>
      </c>
      <c r="O84" s="18" t="s">
        <v>115</v>
      </c>
      <c r="P84" s="19">
        <v>891.36804509700005</v>
      </c>
      <c r="Q84" s="19">
        <v>3727.3396177</v>
      </c>
      <c r="R84" s="20">
        <v>4.0080939999999998</v>
      </c>
      <c r="S84" s="20">
        <v>21.928827999999999</v>
      </c>
      <c r="T84" s="20">
        <v>0.24</v>
      </c>
      <c r="U84" s="20">
        <v>0.56100000000000005</v>
      </c>
      <c r="V84" s="20">
        <f t="shared" si="2"/>
        <v>0.10548304590975199</v>
      </c>
      <c r="W84" s="20">
        <f t="shared" si="3"/>
        <v>0.3333581772036236</v>
      </c>
    </row>
    <row r="85" spans="1:23" x14ac:dyDescent="0.25">
      <c r="A85" s="18">
        <v>591</v>
      </c>
      <c r="B85" s="18">
        <v>591</v>
      </c>
      <c r="C85" s="18">
        <v>6170</v>
      </c>
      <c r="D85" s="18">
        <v>2520</v>
      </c>
      <c r="E85" s="18" t="s">
        <v>56</v>
      </c>
      <c r="F85" s="18" t="s">
        <v>113</v>
      </c>
      <c r="G85" s="19">
        <v>1.44434039671E-2</v>
      </c>
      <c r="H85" s="19">
        <v>5.8450400000000001E-3</v>
      </c>
      <c r="I85" s="18" t="s">
        <v>24</v>
      </c>
      <c r="J85" s="18" t="s">
        <v>114</v>
      </c>
      <c r="K85" s="18">
        <v>39</v>
      </c>
      <c r="L85" s="18">
        <v>27</v>
      </c>
      <c r="M85" s="18" t="s">
        <v>115</v>
      </c>
      <c r="N85" s="18" t="s">
        <v>115</v>
      </c>
      <c r="O85" s="18" t="s">
        <v>115</v>
      </c>
      <c r="P85" s="19">
        <v>332.97278897699999</v>
      </c>
      <c r="Q85" s="19">
        <v>629.152160063</v>
      </c>
      <c r="R85" s="20">
        <v>4.0080939999999998</v>
      </c>
      <c r="S85" s="20">
        <v>21.928827999999999</v>
      </c>
      <c r="T85" s="20">
        <v>0.24</v>
      </c>
      <c r="U85" s="20">
        <v>0.56100000000000005</v>
      </c>
      <c r="V85" s="20">
        <f t="shared" si="2"/>
        <v>1.7804877012857601E-2</v>
      </c>
      <c r="W85" s="20">
        <f t="shared" si="3"/>
        <v>5.6268770920959679E-2</v>
      </c>
    </row>
    <row r="86" spans="1:23" x14ac:dyDescent="0.25">
      <c r="A86" s="18">
        <v>592</v>
      </c>
      <c r="B86" s="18">
        <v>592</v>
      </c>
      <c r="C86" s="18">
        <v>6170</v>
      </c>
      <c r="D86" s="18">
        <v>2520</v>
      </c>
      <c r="E86" s="18" t="s">
        <v>56</v>
      </c>
      <c r="F86" s="18" t="s">
        <v>113</v>
      </c>
      <c r="G86" s="19">
        <v>1.941560774</v>
      </c>
      <c r="H86" s="19">
        <v>0.78572200000000003</v>
      </c>
      <c r="I86" s="18" t="s">
        <v>24</v>
      </c>
      <c r="J86" s="18" t="s">
        <v>114</v>
      </c>
      <c r="K86" s="18">
        <v>39</v>
      </c>
      <c r="L86" s="18">
        <v>27</v>
      </c>
      <c r="M86" s="18" t="s">
        <v>115</v>
      </c>
      <c r="N86" s="18" t="s">
        <v>115</v>
      </c>
      <c r="O86" s="18" t="s">
        <v>115</v>
      </c>
      <c r="P86" s="19">
        <v>1091.5241636600001</v>
      </c>
      <c r="Q86" s="19">
        <v>84574.049018000005</v>
      </c>
      <c r="R86" s="20">
        <v>4.0080939999999998</v>
      </c>
      <c r="S86" s="20">
        <v>21.928827999999999</v>
      </c>
      <c r="T86" s="20">
        <v>0.24</v>
      </c>
      <c r="U86" s="20">
        <v>0.56100000000000005</v>
      </c>
      <c r="V86" s="20">
        <f t="shared" si="2"/>
        <v>2.3934282017396797</v>
      </c>
      <c r="W86" s="20">
        <f t="shared" si="3"/>
        <v>7.5639535786852239</v>
      </c>
    </row>
    <row r="87" spans="1:23" x14ac:dyDescent="0.25">
      <c r="A87" s="18">
        <v>593</v>
      </c>
      <c r="B87" s="18">
        <v>593</v>
      </c>
      <c r="C87" s="18">
        <v>6170</v>
      </c>
      <c r="D87" s="18">
        <v>2520</v>
      </c>
      <c r="E87" s="18" t="s">
        <v>56</v>
      </c>
      <c r="F87" s="18" t="s">
        <v>113</v>
      </c>
      <c r="G87" s="19">
        <v>0.73619837802599997</v>
      </c>
      <c r="H87" s="19">
        <v>0.297929</v>
      </c>
      <c r="I87" s="18" t="s">
        <v>24</v>
      </c>
      <c r="J87" s="18" t="s">
        <v>114</v>
      </c>
      <c r="K87" s="18">
        <v>39</v>
      </c>
      <c r="L87" s="18">
        <v>27</v>
      </c>
      <c r="M87" s="18" t="s">
        <v>115</v>
      </c>
      <c r="N87" s="18" t="s">
        <v>115</v>
      </c>
      <c r="O87" s="18" t="s">
        <v>115</v>
      </c>
      <c r="P87" s="19">
        <v>1773.9485167</v>
      </c>
      <c r="Q87" s="19">
        <v>32068.673072099999</v>
      </c>
      <c r="R87" s="20">
        <v>4.0080939999999998</v>
      </c>
      <c r="S87" s="20">
        <v>21.928827999999999</v>
      </c>
      <c r="T87" s="20">
        <v>0.24</v>
      </c>
      <c r="U87" s="20">
        <v>0.56100000000000005</v>
      </c>
      <c r="V87" s="20">
        <f t="shared" si="2"/>
        <v>0.90753685236776005</v>
      </c>
      <c r="W87" s="20">
        <f t="shared" si="3"/>
        <v>2.8680896369760673</v>
      </c>
    </row>
    <row r="88" spans="1:23" x14ac:dyDescent="0.25">
      <c r="A88" s="18">
        <v>594</v>
      </c>
      <c r="B88" s="18">
        <v>594</v>
      </c>
      <c r="C88" s="18">
        <v>6170</v>
      </c>
      <c r="D88" s="18">
        <v>2520</v>
      </c>
      <c r="E88" s="18" t="s">
        <v>56</v>
      </c>
      <c r="F88" s="18" t="s">
        <v>113</v>
      </c>
      <c r="G88" s="19">
        <v>1.4265431415599999E-2</v>
      </c>
      <c r="H88" s="19">
        <v>5.7730200000000002E-3</v>
      </c>
      <c r="I88" s="18" t="s">
        <v>24</v>
      </c>
      <c r="J88" s="18" t="s">
        <v>114</v>
      </c>
      <c r="K88" s="18">
        <v>39</v>
      </c>
      <c r="L88" s="18">
        <v>27</v>
      </c>
      <c r="M88" s="18" t="s">
        <v>115</v>
      </c>
      <c r="N88" s="18" t="s">
        <v>115</v>
      </c>
      <c r="O88" s="18" t="s">
        <v>115</v>
      </c>
      <c r="P88" s="19">
        <v>121.849763282</v>
      </c>
      <c r="Q88" s="19">
        <v>621.39970686599997</v>
      </c>
      <c r="R88" s="20">
        <v>4.0080939999999998</v>
      </c>
      <c r="S88" s="20">
        <v>21.928827999999999</v>
      </c>
      <c r="T88" s="20">
        <v>0.24</v>
      </c>
      <c r="U88" s="20">
        <v>0.56100000000000005</v>
      </c>
      <c r="V88" s="20">
        <f t="shared" si="2"/>
        <v>1.7585493186148802E-2</v>
      </c>
      <c r="W88" s="20">
        <f t="shared" si="3"/>
        <v>5.5575451990425837E-2</v>
      </c>
    </row>
    <row r="89" spans="1:23" x14ac:dyDescent="0.25">
      <c r="A89" s="18">
        <v>709</v>
      </c>
      <c r="B89" s="18">
        <v>637</v>
      </c>
      <c r="C89" s="18">
        <v>6172</v>
      </c>
      <c r="D89" s="18">
        <v>2520</v>
      </c>
      <c r="E89" s="18" t="s">
        <v>56</v>
      </c>
      <c r="F89" s="18" t="s">
        <v>113</v>
      </c>
      <c r="G89" s="19">
        <v>1.24701775647</v>
      </c>
      <c r="H89" s="19">
        <v>0.50465000000000004</v>
      </c>
      <c r="I89" s="18" t="s">
        <v>24</v>
      </c>
      <c r="J89" s="18" t="s">
        <v>114</v>
      </c>
      <c r="K89" s="18">
        <v>39</v>
      </c>
      <c r="L89" s="18">
        <v>27</v>
      </c>
      <c r="M89" s="18" t="s">
        <v>115</v>
      </c>
      <c r="N89" s="18" t="s">
        <v>115</v>
      </c>
      <c r="O89" s="18" t="s">
        <v>115</v>
      </c>
      <c r="P89" s="19">
        <v>2290.8344065299998</v>
      </c>
      <c r="Q89" s="19">
        <v>61793.660569799998</v>
      </c>
      <c r="R89" s="20">
        <v>4.0080939999999998</v>
      </c>
      <c r="S89" s="20">
        <v>21.928827999999999</v>
      </c>
      <c r="T89" s="20">
        <v>0.24</v>
      </c>
      <c r="U89" s="20">
        <v>0.56100000000000005</v>
      </c>
      <c r="V89" s="20">
        <f t="shared" si="2"/>
        <v>1.5372403241960002</v>
      </c>
      <c r="W89" s="20">
        <f t="shared" si="3"/>
        <v>4.8581421590377998</v>
      </c>
    </row>
    <row r="90" spans="1:23" x14ac:dyDescent="0.25">
      <c r="A90" s="18">
        <v>710</v>
      </c>
      <c r="B90" s="18">
        <v>638</v>
      </c>
      <c r="C90" s="18">
        <v>6172</v>
      </c>
      <c r="D90" s="18">
        <v>2520</v>
      </c>
      <c r="E90" s="18" t="s">
        <v>56</v>
      </c>
      <c r="F90" s="18" t="s">
        <v>113</v>
      </c>
      <c r="G90" s="19">
        <v>8.0294497455100006E-2</v>
      </c>
      <c r="H90" s="19">
        <v>3.2494000000000002E-2</v>
      </c>
      <c r="I90" s="18" t="s">
        <v>24</v>
      </c>
      <c r="J90" s="18" t="s">
        <v>114</v>
      </c>
      <c r="K90" s="18">
        <v>39</v>
      </c>
      <c r="L90" s="18">
        <v>27</v>
      </c>
      <c r="M90" s="18" t="s">
        <v>115</v>
      </c>
      <c r="N90" s="18" t="s">
        <v>115</v>
      </c>
      <c r="O90" s="18" t="s">
        <v>115</v>
      </c>
      <c r="P90" s="19">
        <v>307.89432797400002</v>
      </c>
      <c r="Q90" s="19">
        <v>3497.6143188999999</v>
      </c>
      <c r="R90" s="20">
        <v>4.0080939999999998</v>
      </c>
      <c r="S90" s="20">
        <v>21.928827999999999</v>
      </c>
      <c r="T90" s="20">
        <v>0.24</v>
      </c>
      <c r="U90" s="20">
        <v>0.56100000000000005</v>
      </c>
      <c r="V90" s="20">
        <f t="shared" si="2"/>
        <v>9.8981644891360007E-2</v>
      </c>
      <c r="W90" s="20">
        <f t="shared" si="3"/>
        <v>0.31281179295704797</v>
      </c>
    </row>
    <row r="91" spans="1:23" x14ac:dyDescent="0.25">
      <c r="A91" s="18">
        <v>712</v>
      </c>
      <c r="B91" s="18">
        <v>640</v>
      </c>
      <c r="C91" s="18">
        <v>6172</v>
      </c>
      <c r="D91" s="18">
        <v>2520</v>
      </c>
      <c r="E91" s="18" t="s">
        <v>56</v>
      </c>
      <c r="F91" s="18" t="s">
        <v>113</v>
      </c>
      <c r="G91" s="19">
        <v>0.16654869757400001</v>
      </c>
      <c r="H91" s="19">
        <v>6.7399899999999999E-2</v>
      </c>
      <c r="I91" s="18" t="s">
        <v>24</v>
      </c>
      <c r="J91" s="18" t="s">
        <v>114</v>
      </c>
      <c r="K91" s="18">
        <v>39</v>
      </c>
      <c r="L91" s="18">
        <v>27</v>
      </c>
      <c r="M91" s="18" t="s">
        <v>115</v>
      </c>
      <c r="N91" s="18" t="s">
        <v>115</v>
      </c>
      <c r="O91" s="18" t="s">
        <v>115</v>
      </c>
      <c r="P91" s="19">
        <v>451.453705227</v>
      </c>
      <c r="Q91" s="19">
        <v>7254.8322467199996</v>
      </c>
      <c r="R91" s="20">
        <v>4.0080939999999998</v>
      </c>
      <c r="S91" s="20">
        <v>21.928827999999999</v>
      </c>
      <c r="T91" s="20">
        <v>0.24</v>
      </c>
      <c r="U91" s="20">
        <v>0.56100000000000005</v>
      </c>
      <c r="V91" s="20">
        <f t="shared" si="2"/>
        <v>0.20531030244085599</v>
      </c>
      <c r="W91" s="20">
        <f t="shared" si="3"/>
        <v>0.64884235748525065</v>
      </c>
    </row>
    <row r="92" spans="1:23" x14ac:dyDescent="0.25">
      <c r="A92" s="18">
        <v>713</v>
      </c>
      <c r="B92" s="18">
        <v>641</v>
      </c>
      <c r="C92" s="18">
        <v>6172</v>
      </c>
      <c r="D92" s="18">
        <v>2520</v>
      </c>
      <c r="E92" s="18" t="s">
        <v>56</v>
      </c>
      <c r="F92" s="18" t="s">
        <v>113</v>
      </c>
      <c r="G92" s="19">
        <v>0.23381702799599999</v>
      </c>
      <c r="H92" s="19">
        <v>9.4622399999999995E-2</v>
      </c>
      <c r="I92" s="18" t="s">
        <v>24</v>
      </c>
      <c r="J92" s="18" t="s">
        <v>114</v>
      </c>
      <c r="K92" s="18">
        <v>39</v>
      </c>
      <c r="L92" s="18">
        <v>27</v>
      </c>
      <c r="M92" s="18" t="s">
        <v>115</v>
      </c>
      <c r="N92" s="18" t="s">
        <v>115</v>
      </c>
      <c r="O92" s="18" t="s">
        <v>115</v>
      </c>
      <c r="P92" s="19">
        <v>517.01845520100005</v>
      </c>
      <c r="Q92" s="19">
        <v>10185.0289994</v>
      </c>
      <c r="R92" s="20">
        <v>4.0080939999999998</v>
      </c>
      <c r="S92" s="20">
        <v>21.928827999999999</v>
      </c>
      <c r="T92" s="20">
        <v>0.24</v>
      </c>
      <c r="U92" s="20">
        <v>0.56100000000000005</v>
      </c>
      <c r="V92" s="20">
        <f t="shared" si="2"/>
        <v>0.28823416001625601</v>
      </c>
      <c r="W92" s="20">
        <f t="shared" si="3"/>
        <v>0.9109067088662206</v>
      </c>
    </row>
    <row r="93" spans="1:23" x14ac:dyDescent="0.25">
      <c r="A93" s="18">
        <v>714</v>
      </c>
      <c r="B93" s="18">
        <v>642</v>
      </c>
      <c r="C93" s="18">
        <v>6172</v>
      </c>
      <c r="D93" s="18">
        <v>2520</v>
      </c>
      <c r="E93" s="18" t="s">
        <v>56</v>
      </c>
      <c r="F93" s="18" t="s">
        <v>113</v>
      </c>
      <c r="G93" s="19">
        <v>8.5752416885800001E-2</v>
      </c>
      <c r="H93" s="19">
        <v>3.4702799999999999E-2</v>
      </c>
      <c r="I93" s="18" t="s">
        <v>24</v>
      </c>
      <c r="J93" s="18" t="s">
        <v>114</v>
      </c>
      <c r="K93" s="18">
        <v>39</v>
      </c>
      <c r="L93" s="18">
        <v>27</v>
      </c>
      <c r="M93" s="18" t="s">
        <v>115</v>
      </c>
      <c r="N93" s="18" t="s">
        <v>115</v>
      </c>
      <c r="O93" s="18" t="s">
        <v>115</v>
      </c>
      <c r="P93" s="19">
        <v>421.61995852500002</v>
      </c>
      <c r="Q93" s="19">
        <v>3735.3603383200002</v>
      </c>
      <c r="R93" s="20">
        <v>4.0080939999999998</v>
      </c>
      <c r="S93" s="20">
        <v>21.928827999999999</v>
      </c>
      <c r="T93" s="20">
        <v>0.24</v>
      </c>
      <c r="U93" s="20">
        <v>0.56100000000000005</v>
      </c>
      <c r="V93" s="20">
        <f t="shared" si="2"/>
        <v>0.10570998419203199</v>
      </c>
      <c r="W93" s="20">
        <f t="shared" si="3"/>
        <v>0.33407537048777758</v>
      </c>
    </row>
    <row r="94" spans="1:23" x14ac:dyDescent="0.25">
      <c r="A94" s="18">
        <v>715</v>
      </c>
      <c r="B94" s="18">
        <v>643</v>
      </c>
      <c r="C94" s="18">
        <v>6172</v>
      </c>
      <c r="D94" s="18">
        <v>2520</v>
      </c>
      <c r="E94" s="18" t="s">
        <v>56</v>
      </c>
      <c r="F94" s="18" t="s">
        <v>113</v>
      </c>
      <c r="G94" s="19">
        <v>3.2002701865100001</v>
      </c>
      <c r="H94" s="19">
        <v>1.2950999999999999</v>
      </c>
      <c r="I94" s="18" t="s">
        <v>24</v>
      </c>
      <c r="J94" s="18" t="s">
        <v>114</v>
      </c>
      <c r="K94" s="18">
        <v>39</v>
      </c>
      <c r="L94" s="18">
        <v>27</v>
      </c>
      <c r="M94" s="18" t="s">
        <v>115</v>
      </c>
      <c r="N94" s="18" t="s">
        <v>115</v>
      </c>
      <c r="O94" s="18" t="s">
        <v>115</v>
      </c>
      <c r="P94" s="19">
        <v>2250.5596216499998</v>
      </c>
      <c r="Q94" s="19">
        <v>139403.21171</v>
      </c>
      <c r="R94" s="20">
        <v>4.0080939999999998</v>
      </c>
      <c r="S94" s="20">
        <v>21.928827999999999</v>
      </c>
      <c r="T94" s="20">
        <v>0.24</v>
      </c>
      <c r="U94" s="20">
        <v>0.56100000000000005</v>
      </c>
      <c r="V94" s="20">
        <f t="shared" si="2"/>
        <v>3.9450707299439998</v>
      </c>
      <c r="W94" s="20">
        <f t="shared" si="3"/>
        <v>12.467611037689197</v>
      </c>
    </row>
    <row r="95" spans="1:23" x14ac:dyDescent="0.25">
      <c r="A95" s="18">
        <v>716</v>
      </c>
      <c r="B95" s="18">
        <v>644</v>
      </c>
      <c r="C95" s="18">
        <v>6172</v>
      </c>
      <c r="D95" s="18">
        <v>2520</v>
      </c>
      <c r="E95" s="18" t="s">
        <v>56</v>
      </c>
      <c r="F95" s="18" t="s">
        <v>113</v>
      </c>
      <c r="G95" s="19">
        <v>0.47619094544200002</v>
      </c>
      <c r="H95" s="19">
        <v>0.19270799999999999</v>
      </c>
      <c r="I95" s="18" t="s">
        <v>24</v>
      </c>
      <c r="J95" s="18" t="s">
        <v>114</v>
      </c>
      <c r="K95" s="18">
        <v>39</v>
      </c>
      <c r="L95" s="18">
        <v>27</v>
      </c>
      <c r="M95" s="18" t="s">
        <v>115</v>
      </c>
      <c r="N95" s="18" t="s">
        <v>115</v>
      </c>
      <c r="O95" s="18" t="s">
        <v>115</v>
      </c>
      <c r="P95" s="19">
        <v>770.64730773099996</v>
      </c>
      <c r="Q95" s="19">
        <v>20742.794611699999</v>
      </c>
      <c r="R95" s="20">
        <v>4.0080939999999998</v>
      </c>
      <c r="S95" s="20">
        <v>21.928827999999999</v>
      </c>
      <c r="T95" s="20">
        <v>0.24</v>
      </c>
      <c r="U95" s="20">
        <v>0.56100000000000005</v>
      </c>
      <c r="V95" s="20">
        <f t="shared" si="2"/>
        <v>0.58701775169951997</v>
      </c>
      <c r="W95" s="20">
        <f t="shared" si="3"/>
        <v>1.8551527973523358</v>
      </c>
    </row>
    <row r="96" spans="1:23" x14ac:dyDescent="0.25">
      <c r="A96" s="18">
        <v>717</v>
      </c>
      <c r="B96" s="18">
        <v>645</v>
      </c>
      <c r="C96" s="18">
        <v>6172</v>
      </c>
      <c r="D96" s="18">
        <v>2520</v>
      </c>
      <c r="E96" s="18" t="s">
        <v>56</v>
      </c>
      <c r="F96" s="18" t="s">
        <v>113</v>
      </c>
      <c r="G96" s="19">
        <v>9.41034463541E-3</v>
      </c>
      <c r="H96" s="19">
        <v>3.8082300000000001E-3</v>
      </c>
      <c r="I96" s="18" t="s">
        <v>24</v>
      </c>
      <c r="J96" s="18" t="s">
        <v>114</v>
      </c>
      <c r="K96" s="18">
        <v>39</v>
      </c>
      <c r="L96" s="18">
        <v>27</v>
      </c>
      <c r="M96" s="18" t="s">
        <v>115</v>
      </c>
      <c r="N96" s="18" t="s">
        <v>115</v>
      </c>
      <c r="O96" s="18" t="s">
        <v>115</v>
      </c>
      <c r="P96" s="19">
        <v>101.961761607</v>
      </c>
      <c r="Q96" s="19">
        <v>409.91297267499999</v>
      </c>
      <c r="R96" s="20">
        <v>4.0080939999999998</v>
      </c>
      <c r="S96" s="20">
        <v>21.928827999999999</v>
      </c>
      <c r="T96" s="20">
        <v>0.24</v>
      </c>
      <c r="U96" s="20">
        <v>0.56100000000000005</v>
      </c>
      <c r="V96" s="20">
        <f t="shared" si="2"/>
        <v>1.1600445298351199E-2</v>
      </c>
      <c r="W96" s="20">
        <f t="shared" si="3"/>
        <v>3.6660899067299156E-2</v>
      </c>
    </row>
    <row r="97" spans="1:23" x14ac:dyDescent="0.25">
      <c r="A97" s="18">
        <v>718</v>
      </c>
      <c r="B97" s="18">
        <v>646</v>
      </c>
      <c r="C97" s="18">
        <v>6172</v>
      </c>
      <c r="D97" s="18">
        <v>2520</v>
      </c>
      <c r="E97" s="18" t="s">
        <v>56</v>
      </c>
      <c r="F97" s="18" t="s">
        <v>113</v>
      </c>
      <c r="G97" s="19">
        <v>3.6562669594199999</v>
      </c>
      <c r="H97" s="19">
        <v>1.4796400000000001</v>
      </c>
      <c r="I97" s="18" t="s">
        <v>24</v>
      </c>
      <c r="J97" s="18" t="s">
        <v>114</v>
      </c>
      <c r="K97" s="18">
        <v>39</v>
      </c>
      <c r="L97" s="18">
        <v>27</v>
      </c>
      <c r="M97" s="18" t="s">
        <v>115</v>
      </c>
      <c r="N97" s="18" t="s">
        <v>115</v>
      </c>
      <c r="O97" s="18" t="s">
        <v>115</v>
      </c>
      <c r="P97" s="19">
        <v>2378.6483557199999</v>
      </c>
      <c r="Q97" s="19">
        <v>159266.351685</v>
      </c>
      <c r="R97" s="20">
        <v>4.0080939999999998</v>
      </c>
      <c r="S97" s="20">
        <v>21.928827999999999</v>
      </c>
      <c r="T97" s="20">
        <v>0.24</v>
      </c>
      <c r="U97" s="20">
        <v>0.56100000000000005</v>
      </c>
      <c r="V97" s="20">
        <f t="shared" si="2"/>
        <v>4.5072075166815999</v>
      </c>
      <c r="W97" s="20">
        <f t="shared" si="3"/>
        <v>14.24413249618288</v>
      </c>
    </row>
    <row r="98" spans="1:23" x14ac:dyDescent="0.25">
      <c r="A98" s="18">
        <v>719</v>
      </c>
      <c r="B98" s="18">
        <v>647</v>
      </c>
      <c r="C98" s="18">
        <v>6172</v>
      </c>
      <c r="D98" s="18">
        <v>2520</v>
      </c>
      <c r="E98" s="18" t="s">
        <v>56</v>
      </c>
      <c r="F98" s="18" t="s">
        <v>113</v>
      </c>
      <c r="G98" s="19">
        <v>1.8109905589499999</v>
      </c>
      <c r="H98" s="19">
        <v>0.73288200000000003</v>
      </c>
      <c r="I98" s="18" t="s">
        <v>24</v>
      </c>
      <c r="J98" s="18" t="s">
        <v>114</v>
      </c>
      <c r="K98" s="18">
        <v>39</v>
      </c>
      <c r="L98" s="18">
        <v>27</v>
      </c>
      <c r="M98" s="18" t="s">
        <v>115</v>
      </c>
      <c r="N98" s="18" t="s">
        <v>115</v>
      </c>
      <c r="O98" s="18" t="s">
        <v>115</v>
      </c>
      <c r="P98" s="19">
        <v>1337.6175439399999</v>
      </c>
      <c r="Q98" s="19">
        <v>78886.433201899999</v>
      </c>
      <c r="R98" s="20">
        <v>4.0080939999999998</v>
      </c>
      <c r="S98" s="20">
        <v>21.928827999999999</v>
      </c>
      <c r="T98" s="20">
        <v>0.24</v>
      </c>
      <c r="U98" s="20">
        <v>0.56100000000000005</v>
      </c>
      <c r="V98" s="20">
        <f t="shared" si="2"/>
        <v>2.2324695596500801</v>
      </c>
      <c r="W98" s="20">
        <f t="shared" si="3"/>
        <v>7.0552758184879423</v>
      </c>
    </row>
    <row r="99" spans="1:23" x14ac:dyDescent="0.25">
      <c r="A99" s="18">
        <v>720</v>
      </c>
      <c r="B99" s="18">
        <v>648</v>
      </c>
      <c r="C99" s="18">
        <v>6172</v>
      </c>
      <c r="D99" s="18">
        <v>2520</v>
      </c>
      <c r="E99" s="18" t="s">
        <v>56</v>
      </c>
      <c r="F99" s="18" t="s">
        <v>113</v>
      </c>
      <c r="G99" s="19">
        <v>0.94184167346699998</v>
      </c>
      <c r="H99" s="19">
        <v>0.38114999999999999</v>
      </c>
      <c r="I99" s="18" t="s">
        <v>24</v>
      </c>
      <c r="J99" s="18" t="s">
        <v>114</v>
      </c>
      <c r="K99" s="18">
        <v>39</v>
      </c>
      <c r="L99" s="18">
        <v>27</v>
      </c>
      <c r="M99" s="18" t="s">
        <v>115</v>
      </c>
      <c r="N99" s="18" t="s">
        <v>115</v>
      </c>
      <c r="O99" s="18" t="s">
        <v>115</v>
      </c>
      <c r="P99" s="19">
        <v>1222.4776048799999</v>
      </c>
      <c r="Q99" s="19">
        <v>41026.459189100002</v>
      </c>
      <c r="R99" s="20">
        <v>4.0080939999999998</v>
      </c>
      <c r="S99" s="20">
        <v>21.928827999999999</v>
      </c>
      <c r="T99" s="20">
        <v>0.24</v>
      </c>
      <c r="U99" s="20">
        <v>0.56100000000000005</v>
      </c>
      <c r="V99" s="20">
        <f t="shared" si="2"/>
        <v>1.1610406213559998</v>
      </c>
      <c r="W99" s="20">
        <f t="shared" si="3"/>
        <v>3.6692378557757994</v>
      </c>
    </row>
    <row r="100" spans="1:23" x14ac:dyDescent="0.25">
      <c r="A100" s="18">
        <v>837</v>
      </c>
      <c r="B100" s="18">
        <v>765</v>
      </c>
      <c r="C100" s="18">
        <v>6210</v>
      </c>
      <c r="D100" s="18">
        <v>2520</v>
      </c>
      <c r="E100" s="18" t="s">
        <v>56</v>
      </c>
      <c r="F100" s="18" t="s">
        <v>113</v>
      </c>
      <c r="G100" s="19">
        <v>0.13292862374100001</v>
      </c>
      <c r="H100" s="19">
        <v>5.3794300000000003E-2</v>
      </c>
      <c r="I100" s="18" t="s">
        <v>24</v>
      </c>
      <c r="J100" s="18" t="s">
        <v>114</v>
      </c>
      <c r="K100" s="18">
        <v>39</v>
      </c>
      <c r="L100" s="18">
        <v>27</v>
      </c>
      <c r="M100" s="18" t="s">
        <v>115</v>
      </c>
      <c r="N100" s="18" t="s">
        <v>115</v>
      </c>
      <c r="O100" s="18" t="s">
        <v>115</v>
      </c>
      <c r="P100" s="19">
        <v>458.38925780699998</v>
      </c>
      <c r="Q100" s="19">
        <v>5790.3476888300002</v>
      </c>
      <c r="R100" s="20">
        <v>4.0080939999999998</v>
      </c>
      <c r="S100" s="20">
        <v>21.928827999999999</v>
      </c>
      <c r="T100" s="20">
        <v>0.24</v>
      </c>
      <c r="U100" s="20">
        <v>0.56100000000000005</v>
      </c>
      <c r="V100" s="20">
        <f t="shared" si="2"/>
        <v>0.16386558440879201</v>
      </c>
      <c r="W100" s="20">
        <f t="shared" si="3"/>
        <v>0.51786457296329558</v>
      </c>
    </row>
    <row r="101" spans="1:23" x14ac:dyDescent="0.25">
      <c r="A101" s="18">
        <v>838</v>
      </c>
      <c r="B101" s="18">
        <v>766</v>
      </c>
      <c r="C101" s="18">
        <v>6210</v>
      </c>
      <c r="D101" s="18">
        <v>2520</v>
      </c>
      <c r="E101" s="18" t="s">
        <v>56</v>
      </c>
      <c r="F101" s="18" t="s">
        <v>113</v>
      </c>
      <c r="G101" s="19">
        <v>7.4781320178600001E-3</v>
      </c>
      <c r="H101" s="19">
        <v>3.0262900000000001E-3</v>
      </c>
      <c r="I101" s="18" t="s">
        <v>24</v>
      </c>
      <c r="J101" s="18" t="s">
        <v>114</v>
      </c>
      <c r="K101" s="18">
        <v>39</v>
      </c>
      <c r="L101" s="18">
        <v>27</v>
      </c>
      <c r="M101" s="18" t="s">
        <v>115</v>
      </c>
      <c r="N101" s="18" t="s">
        <v>115</v>
      </c>
      <c r="O101" s="18" t="s">
        <v>115</v>
      </c>
      <c r="P101" s="19">
        <v>149.177393405</v>
      </c>
      <c r="Q101" s="19">
        <v>325.74612766500002</v>
      </c>
      <c r="R101" s="20">
        <v>4.0080939999999998</v>
      </c>
      <c r="S101" s="20">
        <v>21.928827999999999</v>
      </c>
      <c r="T101" s="20">
        <v>0.24</v>
      </c>
      <c r="U101" s="20">
        <v>0.56100000000000005</v>
      </c>
      <c r="V101" s="20">
        <f t="shared" si="2"/>
        <v>9.2185376413575996E-3</v>
      </c>
      <c r="W101" s="20">
        <f t="shared" si="3"/>
        <v>2.9133353877884679E-2</v>
      </c>
    </row>
    <row r="102" spans="1:23" x14ac:dyDescent="0.25">
      <c r="A102" s="18">
        <v>845</v>
      </c>
      <c r="B102" s="18">
        <v>773</v>
      </c>
      <c r="C102" s="18">
        <v>6215</v>
      </c>
      <c r="D102" s="18">
        <v>2520</v>
      </c>
      <c r="E102" s="18" t="s">
        <v>56</v>
      </c>
      <c r="F102" s="18" t="s">
        <v>113</v>
      </c>
      <c r="G102" s="19">
        <v>0.68325446828299996</v>
      </c>
      <c r="H102" s="19">
        <v>0.276503</v>
      </c>
      <c r="I102" s="18" t="s">
        <v>24</v>
      </c>
      <c r="J102" s="18" t="s">
        <v>114</v>
      </c>
      <c r="K102" s="18">
        <v>39</v>
      </c>
      <c r="L102" s="18">
        <v>27</v>
      </c>
      <c r="M102" s="18" t="s">
        <v>115</v>
      </c>
      <c r="N102" s="18" t="s">
        <v>115</v>
      </c>
      <c r="O102" s="18" t="s">
        <v>115</v>
      </c>
      <c r="P102" s="19">
        <v>1784.6377721399999</v>
      </c>
      <c r="Q102" s="19">
        <v>30024.902686599999</v>
      </c>
      <c r="R102" s="20">
        <v>4.0080939999999998</v>
      </c>
      <c r="S102" s="20">
        <v>21.928827999999999</v>
      </c>
      <c r="T102" s="20">
        <v>0.24</v>
      </c>
      <c r="U102" s="20">
        <v>0.56100000000000005</v>
      </c>
      <c r="V102" s="20">
        <f t="shared" si="2"/>
        <v>0.84227001161431991</v>
      </c>
      <c r="W102" s="20">
        <f t="shared" si="3"/>
        <v>2.6618267738044756</v>
      </c>
    </row>
    <row r="103" spans="1:23" x14ac:dyDescent="0.25">
      <c r="A103" s="18">
        <v>846</v>
      </c>
      <c r="B103" s="18">
        <v>774</v>
      </c>
      <c r="C103" s="18">
        <v>6215</v>
      </c>
      <c r="D103" s="18">
        <v>2520</v>
      </c>
      <c r="E103" s="18" t="s">
        <v>56</v>
      </c>
      <c r="F103" s="18" t="s">
        <v>113</v>
      </c>
      <c r="G103" s="19">
        <v>0.50267417190700003</v>
      </c>
      <c r="H103" s="19">
        <v>0.20342499999999999</v>
      </c>
      <c r="I103" s="18" t="s">
        <v>24</v>
      </c>
      <c r="J103" s="18" t="s">
        <v>114</v>
      </c>
      <c r="K103" s="18">
        <v>39</v>
      </c>
      <c r="L103" s="18">
        <v>27</v>
      </c>
      <c r="M103" s="18" t="s">
        <v>115</v>
      </c>
      <c r="N103" s="18" t="s">
        <v>115</v>
      </c>
      <c r="O103" s="18" t="s">
        <v>115</v>
      </c>
      <c r="P103" s="19">
        <v>1027.6364142699999</v>
      </c>
      <c r="Q103" s="19">
        <v>21896.399342100001</v>
      </c>
      <c r="R103" s="20">
        <v>4.0080939999999998</v>
      </c>
      <c r="S103" s="20">
        <v>21.928827999999999</v>
      </c>
      <c r="T103" s="20">
        <v>0.24</v>
      </c>
      <c r="U103" s="20">
        <v>0.56100000000000005</v>
      </c>
      <c r="V103" s="20">
        <f t="shared" si="2"/>
        <v>0.6196633566819999</v>
      </c>
      <c r="W103" s="20">
        <f t="shared" si="3"/>
        <v>1.9583227359600996</v>
      </c>
    </row>
    <row r="104" spans="1:23" x14ac:dyDescent="0.25">
      <c r="A104" s="18">
        <v>962</v>
      </c>
      <c r="B104" s="18">
        <v>890</v>
      </c>
      <c r="C104" s="18">
        <v>6410</v>
      </c>
      <c r="D104" s="18">
        <v>2520</v>
      </c>
      <c r="E104" s="18" t="s">
        <v>56</v>
      </c>
      <c r="F104" s="18" t="s">
        <v>113</v>
      </c>
      <c r="G104" s="19">
        <v>3.99077222842</v>
      </c>
      <c r="H104" s="19">
        <v>1.6150100000000001</v>
      </c>
      <c r="I104" s="18" t="s">
        <v>24</v>
      </c>
      <c r="J104" s="18" t="s">
        <v>114</v>
      </c>
      <c r="K104" s="18">
        <v>39</v>
      </c>
      <c r="L104" s="18">
        <v>27</v>
      </c>
      <c r="M104" s="18" t="s">
        <v>115</v>
      </c>
      <c r="N104" s="18" t="s">
        <v>115</v>
      </c>
      <c r="O104" s="18" t="s">
        <v>115</v>
      </c>
      <c r="P104" s="19">
        <v>4668.0663935299999</v>
      </c>
      <c r="Q104" s="19">
        <v>173837.34292200001</v>
      </c>
      <c r="R104" s="20">
        <v>4.0080939999999998</v>
      </c>
      <c r="S104" s="20">
        <v>21.928827999999999</v>
      </c>
      <c r="T104" s="20">
        <v>0.24</v>
      </c>
      <c r="U104" s="20">
        <v>0.56100000000000005</v>
      </c>
      <c r="V104" s="20">
        <f t="shared" si="2"/>
        <v>4.9195650371144</v>
      </c>
      <c r="W104" s="20">
        <f t="shared" si="3"/>
        <v>15.547306387134919</v>
      </c>
    </row>
    <row r="105" spans="1:23" x14ac:dyDescent="0.25">
      <c r="A105" s="18">
        <v>963</v>
      </c>
      <c r="B105" s="18">
        <v>891</v>
      </c>
      <c r="C105" s="18">
        <v>6410</v>
      </c>
      <c r="D105" s="18">
        <v>2520</v>
      </c>
      <c r="E105" s="18" t="s">
        <v>56</v>
      </c>
      <c r="F105" s="18" t="s">
        <v>113</v>
      </c>
      <c r="G105" s="19">
        <v>3.0550294515499998</v>
      </c>
      <c r="H105" s="19">
        <v>1.2363299999999999</v>
      </c>
      <c r="I105" s="18" t="s">
        <v>24</v>
      </c>
      <c r="J105" s="18" t="s">
        <v>114</v>
      </c>
      <c r="K105" s="18">
        <v>39</v>
      </c>
      <c r="L105" s="18">
        <v>27</v>
      </c>
      <c r="M105" s="18" t="s">
        <v>115</v>
      </c>
      <c r="N105" s="18" t="s">
        <v>115</v>
      </c>
      <c r="O105" s="18" t="s">
        <v>115</v>
      </c>
      <c r="P105" s="19">
        <v>1377.6675337700001</v>
      </c>
      <c r="Q105" s="19">
        <v>133076.550602</v>
      </c>
      <c r="R105" s="20">
        <v>4.0080939999999998</v>
      </c>
      <c r="S105" s="20">
        <v>21.928827999999999</v>
      </c>
      <c r="T105" s="20">
        <v>0.24</v>
      </c>
      <c r="U105" s="20">
        <v>0.56100000000000005</v>
      </c>
      <c r="V105" s="20">
        <f t="shared" si="2"/>
        <v>3.7660484098151992</v>
      </c>
      <c r="W105" s="20">
        <f t="shared" si="3"/>
        <v>11.901846617424356</v>
      </c>
    </row>
    <row r="106" spans="1:23" x14ac:dyDescent="0.25">
      <c r="A106" s="18">
        <v>964</v>
      </c>
      <c r="B106" s="18">
        <v>892</v>
      </c>
      <c r="C106" s="18">
        <v>6410</v>
      </c>
      <c r="D106" s="18">
        <v>2520</v>
      </c>
      <c r="E106" s="18" t="s">
        <v>56</v>
      </c>
      <c r="F106" s="18" t="s">
        <v>113</v>
      </c>
      <c r="G106" s="19">
        <v>9.2051176916300008</v>
      </c>
      <c r="H106" s="19">
        <v>3.7251799999999999</v>
      </c>
      <c r="I106" s="18" t="s">
        <v>24</v>
      </c>
      <c r="J106" s="18" t="s">
        <v>114</v>
      </c>
      <c r="K106" s="18">
        <v>39</v>
      </c>
      <c r="L106" s="18">
        <v>27</v>
      </c>
      <c r="M106" s="18" t="s">
        <v>115</v>
      </c>
      <c r="N106" s="18" t="s">
        <v>115</v>
      </c>
      <c r="O106" s="18" t="s">
        <v>115</v>
      </c>
      <c r="P106" s="19">
        <v>3750.0477883899998</v>
      </c>
      <c r="Q106" s="19">
        <v>400973.32274799998</v>
      </c>
      <c r="R106" s="20">
        <v>4.0080939999999998</v>
      </c>
      <c r="S106" s="20">
        <v>21.928827999999999</v>
      </c>
      <c r="T106" s="20">
        <v>0.24</v>
      </c>
      <c r="U106" s="20">
        <v>0.56100000000000005</v>
      </c>
      <c r="V106" s="20">
        <f t="shared" si="2"/>
        <v>11.347462421259198</v>
      </c>
      <c r="W106" s="20">
        <f t="shared" si="3"/>
        <v>35.861397023688554</v>
      </c>
    </row>
    <row r="107" spans="1:23" x14ac:dyDescent="0.25">
      <c r="A107" s="18">
        <v>965</v>
      </c>
      <c r="B107" s="18">
        <v>893</v>
      </c>
      <c r="C107" s="18">
        <v>6410</v>
      </c>
      <c r="D107" s="18">
        <v>2520</v>
      </c>
      <c r="E107" s="18" t="s">
        <v>56</v>
      </c>
      <c r="F107" s="18" t="s">
        <v>113</v>
      </c>
      <c r="G107" s="19">
        <v>4.0827969933899997</v>
      </c>
      <c r="H107" s="19">
        <v>1.65225</v>
      </c>
      <c r="I107" s="18" t="s">
        <v>24</v>
      </c>
      <c r="J107" s="18" t="s">
        <v>114</v>
      </c>
      <c r="K107" s="18">
        <v>39</v>
      </c>
      <c r="L107" s="18">
        <v>27</v>
      </c>
      <c r="M107" s="18" t="s">
        <v>115</v>
      </c>
      <c r="N107" s="18" t="s">
        <v>115</v>
      </c>
      <c r="O107" s="18" t="s">
        <v>115</v>
      </c>
      <c r="P107" s="19">
        <v>1527.23953093</v>
      </c>
      <c r="Q107" s="19">
        <v>177845.925647</v>
      </c>
      <c r="R107" s="20">
        <v>4.0080939999999998</v>
      </c>
      <c r="S107" s="20">
        <v>21.928827999999999</v>
      </c>
      <c r="T107" s="20">
        <v>0.24</v>
      </c>
      <c r="U107" s="20">
        <v>0.56100000000000005</v>
      </c>
      <c r="V107" s="20">
        <f t="shared" si="2"/>
        <v>5.0330037167399997</v>
      </c>
      <c r="W107" s="20">
        <f t="shared" si="3"/>
        <v>15.905806761656997</v>
      </c>
    </row>
    <row r="108" spans="1:23" x14ac:dyDescent="0.25">
      <c r="A108" s="18">
        <v>966</v>
      </c>
      <c r="B108" s="18">
        <v>894</v>
      </c>
      <c r="C108" s="18">
        <v>6410</v>
      </c>
      <c r="D108" s="18">
        <v>2520</v>
      </c>
      <c r="E108" s="18" t="s">
        <v>56</v>
      </c>
      <c r="F108" s="18" t="s">
        <v>113</v>
      </c>
      <c r="G108" s="19">
        <v>2.7759178333099999</v>
      </c>
      <c r="H108" s="19">
        <v>1.12337</v>
      </c>
      <c r="I108" s="18" t="s">
        <v>24</v>
      </c>
      <c r="J108" s="18" t="s">
        <v>114</v>
      </c>
      <c r="K108" s="18">
        <v>39</v>
      </c>
      <c r="L108" s="18">
        <v>27</v>
      </c>
      <c r="M108" s="18" t="s">
        <v>115</v>
      </c>
      <c r="N108" s="18" t="s">
        <v>115</v>
      </c>
      <c r="O108" s="18" t="s">
        <v>115</v>
      </c>
      <c r="P108" s="19">
        <v>1391.26624939</v>
      </c>
      <c r="Q108" s="19">
        <v>120918.497145</v>
      </c>
      <c r="R108" s="20">
        <v>4.0080939999999998</v>
      </c>
      <c r="S108" s="20">
        <v>21.928827999999999</v>
      </c>
      <c r="T108" s="20">
        <v>0.24</v>
      </c>
      <c r="U108" s="20">
        <v>0.56100000000000005</v>
      </c>
      <c r="V108" s="20">
        <f t="shared" si="2"/>
        <v>3.4219551431527999</v>
      </c>
      <c r="W108" s="20">
        <f t="shared" si="3"/>
        <v>10.81440831704804</v>
      </c>
    </row>
    <row r="109" spans="1:23" x14ac:dyDescent="0.25">
      <c r="A109" s="18">
        <v>967</v>
      </c>
      <c r="B109" s="18">
        <v>895</v>
      </c>
      <c r="C109" s="18">
        <v>6410</v>
      </c>
      <c r="D109" s="18">
        <v>2520</v>
      </c>
      <c r="E109" s="18" t="s">
        <v>56</v>
      </c>
      <c r="F109" s="18" t="s">
        <v>113</v>
      </c>
      <c r="G109" s="19">
        <v>3.46974646454</v>
      </c>
      <c r="H109" s="19">
        <v>1.4041600000000001</v>
      </c>
      <c r="I109" s="18" t="s">
        <v>24</v>
      </c>
      <c r="J109" s="18" t="s">
        <v>114</v>
      </c>
      <c r="K109" s="18">
        <v>39</v>
      </c>
      <c r="L109" s="18">
        <v>27</v>
      </c>
      <c r="M109" s="18" t="s">
        <v>115</v>
      </c>
      <c r="N109" s="18" t="s">
        <v>115</v>
      </c>
      <c r="O109" s="18" t="s">
        <v>115</v>
      </c>
      <c r="P109" s="19">
        <v>1618.1214270200001</v>
      </c>
      <c r="Q109" s="19">
        <v>151141.55142900001</v>
      </c>
      <c r="R109" s="20">
        <v>4.0080939999999998</v>
      </c>
      <c r="S109" s="20">
        <v>21.928827999999999</v>
      </c>
      <c r="T109" s="20">
        <v>0.24</v>
      </c>
      <c r="U109" s="20">
        <v>0.56100000000000005</v>
      </c>
      <c r="V109" s="20">
        <f t="shared" si="2"/>
        <v>4.2772840059904</v>
      </c>
      <c r="W109" s="20">
        <f t="shared" si="3"/>
        <v>13.517504991646719</v>
      </c>
    </row>
    <row r="110" spans="1:23" x14ac:dyDescent="0.25">
      <c r="A110" s="18">
        <v>1100</v>
      </c>
      <c r="B110" s="18">
        <v>1040</v>
      </c>
      <c r="C110" s="18">
        <v>6410</v>
      </c>
      <c r="D110" s="18">
        <v>9520</v>
      </c>
      <c r="E110" s="18" t="s">
        <v>56</v>
      </c>
      <c r="F110" s="18" t="s">
        <v>113</v>
      </c>
      <c r="G110" s="19">
        <v>0.223745535824</v>
      </c>
      <c r="H110" s="19">
        <v>9.0546600000000005E-2</v>
      </c>
      <c r="I110" s="18" t="s">
        <v>24</v>
      </c>
      <c r="J110" s="18" t="s">
        <v>114</v>
      </c>
      <c r="K110" s="18">
        <v>89</v>
      </c>
      <c r="L110" s="18">
        <v>28</v>
      </c>
      <c r="M110" s="18" t="s">
        <v>249</v>
      </c>
      <c r="N110" s="18" t="s">
        <v>250</v>
      </c>
      <c r="O110" s="18" t="s">
        <v>250</v>
      </c>
      <c r="P110" s="19">
        <v>991.96106347700004</v>
      </c>
      <c r="Q110" s="19">
        <v>9746.3165551700004</v>
      </c>
      <c r="R110" s="20">
        <v>5.4456910000000001</v>
      </c>
      <c r="S110" s="20">
        <v>13.78614</v>
      </c>
      <c r="T110" s="20">
        <v>0.24</v>
      </c>
      <c r="U110" s="20">
        <v>0.56100000000000005</v>
      </c>
      <c r="V110" s="20">
        <f t="shared" si="2"/>
        <v>0.37474749157245602</v>
      </c>
      <c r="W110" s="20">
        <f t="shared" si="3"/>
        <v>0.54799847771043586</v>
      </c>
    </row>
    <row r="111" spans="1:23" x14ac:dyDescent="0.25">
      <c r="A111" s="18">
        <v>1171</v>
      </c>
      <c r="B111" s="18">
        <v>1111</v>
      </c>
      <c r="C111" s="18">
        <v>6430</v>
      </c>
      <c r="D111" s="18">
        <v>2520</v>
      </c>
      <c r="E111" s="18" t="s">
        <v>56</v>
      </c>
      <c r="F111" s="18" t="s">
        <v>113</v>
      </c>
      <c r="G111" s="19">
        <v>0.175491922414</v>
      </c>
      <c r="H111" s="19">
        <v>7.1019100000000002E-2</v>
      </c>
      <c r="I111" s="18" t="s">
        <v>24</v>
      </c>
      <c r="J111" s="18" t="s">
        <v>114</v>
      </c>
      <c r="K111" s="18">
        <v>39</v>
      </c>
      <c r="L111" s="18">
        <v>27</v>
      </c>
      <c r="M111" s="18" t="s">
        <v>115</v>
      </c>
      <c r="N111" s="18" t="s">
        <v>115</v>
      </c>
      <c r="O111" s="18" t="s">
        <v>115</v>
      </c>
      <c r="P111" s="19">
        <v>1049.3492868999999</v>
      </c>
      <c r="Q111" s="19">
        <v>7644.3975634199996</v>
      </c>
      <c r="R111" s="20">
        <v>4.0080939999999998</v>
      </c>
      <c r="S111" s="20">
        <v>21.928827999999999</v>
      </c>
      <c r="T111" s="20">
        <v>0.24</v>
      </c>
      <c r="U111" s="20">
        <v>0.56100000000000005</v>
      </c>
      <c r="V111" s="20">
        <f t="shared" si="2"/>
        <v>0.21633493373250398</v>
      </c>
      <c r="W111" s="20">
        <f t="shared" si="3"/>
        <v>0.68368351096189706</v>
      </c>
    </row>
    <row r="112" spans="1:23" x14ac:dyDescent="0.25">
      <c r="A112" s="18">
        <v>1278</v>
      </c>
      <c r="B112" s="18">
        <v>1218</v>
      </c>
      <c r="C112" s="18">
        <v>1110</v>
      </c>
      <c r="D112" s="18">
        <v>1110</v>
      </c>
      <c r="E112" s="18" t="s">
        <v>56</v>
      </c>
      <c r="F112" s="18" t="s">
        <v>113</v>
      </c>
      <c r="G112" s="19">
        <v>11.972521133200001</v>
      </c>
      <c r="H112" s="19">
        <v>4.84511</v>
      </c>
      <c r="I112" s="18" t="s">
        <v>24</v>
      </c>
      <c r="J112" s="18" t="s">
        <v>114</v>
      </c>
      <c r="K112" s="18">
        <v>2</v>
      </c>
      <c r="L112" s="18">
        <v>10</v>
      </c>
      <c r="M112" s="18" t="s">
        <v>25</v>
      </c>
      <c r="N112" s="18" t="s">
        <v>26</v>
      </c>
      <c r="O112" s="18" t="s">
        <v>27</v>
      </c>
      <c r="P112" s="19">
        <v>5687.0566000700001</v>
      </c>
      <c r="Q112" s="19">
        <v>521520.93447099999</v>
      </c>
      <c r="R112" s="20">
        <v>0.60832399999999998</v>
      </c>
      <c r="S112" s="20">
        <v>11.157451999999999</v>
      </c>
      <c r="T112" s="20">
        <v>0.24</v>
      </c>
      <c r="U112" s="20">
        <v>0.56100000000000005</v>
      </c>
      <c r="V112" s="20">
        <f t="shared" si="2"/>
        <v>2.2400214886863998</v>
      </c>
      <c r="W112" s="20">
        <f t="shared" si="3"/>
        <v>23.731937112017079</v>
      </c>
    </row>
    <row r="113" spans="1:23" x14ac:dyDescent="0.25">
      <c r="A113" s="18">
        <v>1279</v>
      </c>
      <c r="B113" s="18">
        <v>1219</v>
      </c>
      <c r="C113" s="18">
        <v>1110</v>
      </c>
      <c r="D113" s="18">
        <v>1110</v>
      </c>
      <c r="E113" s="18" t="s">
        <v>56</v>
      </c>
      <c r="F113" s="18" t="s">
        <v>113</v>
      </c>
      <c r="G113" s="19">
        <v>9.6974492454900005</v>
      </c>
      <c r="H113" s="19">
        <v>3.92442</v>
      </c>
      <c r="I113" s="18" t="s">
        <v>24</v>
      </c>
      <c r="J113" s="18" t="s">
        <v>114</v>
      </c>
      <c r="K113" s="18">
        <v>2</v>
      </c>
      <c r="L113" s="18">
        <v>10</v>
      </c>
      <c r="M113" s="18" t="s">
        <v>25</v>
      </c>
      <c r="N113" s="18" t="s">
        <v>26</v>
      </c>
      <c r="O113" s="18" t="s">
        <v>27</v>
      </c>
      <c r="P113" s="19">
        <v>3223.2704501200001</v>
      </c>
      <c r="Q113" s="19">
        <v>422419.19945100002</v>
      </c>
      <c r="R113" s="20">
        <v>0.60832399999999998</v>
      </c>
      <c r="S113" s="20">
        <v>11.157451999999999</v>
      </c>
      <c r="T113" s="20">
        <v>0.24</v>
      </c>
      <c r="U113" s="20">
        <v>0.56100000000000005</v>
      </c>
      <c r="V113" s="20">
        <f t="shared" si="2"/>
        <v>1.8143623427807998</v>
      </c>
      <c r="W113" s="20">
        <f t="shared" si="3"/>
        <v>19.222285694471758</v>
      </c>
    </row>
    <row r="114" spans="1:23" x14ac:dyDescent="0.25">
      <c r="A114" s="18">
        <v>1281</v>
      </c>
      <c r="B114" s="18">
        <v>1221</v>
      </c>
      <c r="C114" s="18">
        <v>1110</v>
      </c>
      <c r="D114" s="18">
        <v>1110</v>
      </c>
      <c r="E114" s="18" t="s">
        <v>56</v>
      </c>
      <c r="F114" s="18" t="s">
        <v>113</v>
      </c>
      <c r="G114" s="19">
        <v>12.752654145299999</v>
      </c>
      <c r="H114" s="19">
        <v>5.1608200000000002</v>
      </c>
      <c r="I114" s="18" t="s">
        <v>24</v>
      </c>
      <c r="J114" s="18" t="s">
        <v>114</v>
      </c>
      <c r="K114" s="18">
        <v>2</v>
      </c>
      <c r="L114" s="18">
        <v>10</v>
      </c>
      <c r="M114" s="18" t="s">
        <v>25</v>
      </c>
      <c r="N114" s="18" t="s">
        <v>26</v>
      </c>
      <c r="O114" s="18" t="s">
        <v>27</v>
      </c>
      <c r="P114" s="19">
        <v>4636.57638228</v>
      </c>
      <c r="Q114" s="19">
        <v>635606.57157000003</v>
      </c>
      <c r="R114" s="20">
        <v>0.60832399999999998</v>
      </c>
      <c r="S114" s="20">
        <v>11.157451999999999</v>
      </c>
      <c r="T114" s="20">
        <v>0.24</v>
      </c>
      <c r="U114" s="20">
        <v>0.56100000000000005</v>
      </c>
      <c r="V114" s="20">
        <f t="shared" si="2"/>
        <v>2.3859825059168003</v>
      </c>
      <c r="W114" s="20">
        <f t="shared" si="3"/>
        <v>25.278323028050956</v>
      </c>
    </row>
    <row r="115" spans="1:23" x14ac:dyDescent="0.25">
      <c r="A115" s="18">
        <v>1282</v>
      </c>
      <c r="B115" s="18">
        <v>1222</v>
      </c>
      <c r="C115" s="18">
        <v>1110</v>
      </c>
      <c r="D115" s="18">
        <v>1110</v>
      </c>
      <c r="E115" s="18" t="s">
        <v>56</v>
      </c>
      <c r="F115" s="18" t="s">
        <v>113</v>
      </c>
      <c r="G115" s="19">
        <v>4.8464717335899996</v>
      </c>
      <c r="H115" s="19">
        <v>1.9613</v>
      </c>
      <c r="I115" s="18" t="s">
        <v>24</v>
      </c>
      <c r="J115" s="18" t="s">
        <v>114</v>
      </c>
      <c r="K115" s="18">
        <v>2</v>
      </c>
      <c r="L115" s="18">
        <v>10</v>
      </c>
      <c r="M115" s="18" t="s">
        <v>25</v>
      </c>
      <c r="N115" s="18" t="s">
        <v>26</v>
      </c>
      <c r="O115" s="18" t="s">
        <v>27</v>
      </c>
      <c r="P115" s="19">
        <v>1913.65384208</v>
      </c>
      <c r="Q115" s="19">
        <v>211111.46426499999</v>
      </c>
      <c r="R115" s="20">
        <v>0.60832399999999998</v>
      </c>
      <c r="S115" s="20">
        <v>11.157451999999999</v>
      </c>
      <c r="T115" s="20">
        <v>0.24</v>
      </c>
      <c r="U115" s="20">
        <v>0.56100000000000005</v>
      </c>
      <c r="V115" s="20">
        <f t="shared" si="2"/>
        <v>0.90676045451200005</v>
      </c>
      <c r="W115" s="20">
        <f t="shared" si="3"/>
        <v>9.606685556736398</v>
      </c>
    </row>
    <row r="116" spans="1:23" x14ac:dyDescent="0.25">
      <c r="A116" s="18">
        <v>1284</v>
      </c>
      <c r="B116" s="18">
        <v>1224</v>
      </c>
      <c r="C116" s="18">
        <v>1110</v>
      </c>
      <c r="D116" s="18">
        <v>1110</v>
      </c>
      <c r="E116" s="18" t="s">
        <v>56</v>
      </c>
      <c r="F116" s="18" t="s">
        <v>113</v>
      </c>
      <c r="G116" s="19">
        <v>18.069209360599999</v>
      </c>
      <c r="H116" s="19">
        <v>7.3123500000000003</v>
      </c>
      <c r="I116" s="18" t="s">
        <v>24</v>
      </c>
      <c r="J116" s="18" t="s">
        <v>114</v>
      </c>
      <c r="K116" s="18">
        <v>2</v>
      </c>
      <c r="L116" s="18">
        <v>10</v>
      </c>
      <c r="M116" s="18" t="s">
        <v>25</v>
      </c>
      <c r="N116" s="18" t="s">
        <v>26</v>
      </c>
      <c r="O116" s="18" t="s">
        <v>27</v>
      </c>
      <c r="P116" s="19">
        <v>4142.4766843300004</v>
      </c>
      <c r="Q116" s="19">
        <v>787091.61137499998</v>
      </c>
      <c r="R116" s="20">
        <v>0.60832399999999998</v>
      </c>
      <c r="S116" s="20">
        <v>11.157451999999999</v>
      </c>
      <c r="T116" s="20">
        <v>0.24</v>
      </c>
      <c r="U116" s="20">
        <v>0.56100000000000005</v>
      </c>
      <c r="V116" s="20">
        <f t="shared" si="2"/>
        <v>3.3806912810640002</v>
      </c>
      <c r="W116" s="20">
        <f t="shared" si="3"/>
        <v>35.816778224035794</v>
      </c>
    </row>
    <row r="117" spans="1:23" x14ac:dyDescent="0.25">
      <c r="A117" s="18">
        <v>1622</v>
      </c>
      <c r="B117" s="18">
        <v>1582</v>
      </c>
      <c r="C117" s="18">
        <v>1120</v>
      </c>
      <c r="D117" s="18">
        <v>1120</v>
      </c>
      <c r="E117" s="18" t="s">
        <v>56</v>
      </c>
      <c r="F117" s="18" t="s">
        <v>113</v>
      </c>
      <c r="G117" s="19">
        <v>58.004460974300002</v>
      </c>
      <c r="H117" s="19">
        <v>23.473600000000001</v>
      </c>
      <c r="I117" s="18" t="s">
        <v>24</v>
      </c>
      <c r="J117" s="18" t="s">
        <v>114</v>
      </c>
      <c r="K117" s="18">
        <v>2</v>
      </c>
      <c r="L117" s="18">
        <v>10</v>
      </c>
      <c r="M117" s="18" t="s">
        <v>25</v>
      </c>
      <c r="N117" s="18" t="s">
        <v>251</v>
      </c>
      <c r="O117" s="18" t="s">
        <v>27</v>
      </c>
      <c r="P117" s="19">
        <v>14077.534172899999</v>
      </c>
      <c r="Q117" s="19">
        <v>2526664.2133599999</v>
      </c>
      <c r="R117" s="20">
        <v>0.60832399999999998</v>
      </c>
      <c r="S117" s="20">
        <v>11.157451999999999</v>
      </c>
      <c r="T117" s="20">
        <v>0.24</v>
      </c>
      <c r="U117" s="20">
        <v>0.56100000000000005</v>
      </c>
      <c r="V117" s="20">
        <f t="shared" si="2"/>
        <v>10.852461227264</v>
      </c>
      <c r="W117" s="20">
        <f t="shared" si="3"/>
        <v>114.97654315230079</v>
      </c>
    </row>
    <row r="118" spans="1:23" x14ac:dyDescent="0.25">
      <c r="A118" s="18">
        <v>1623</v>
      </c>
      <c r="B118" s="18">
        <v>1583</v>
      </c>
      <c r="C118" s="18">
        <v>1120</v>
      </c>
      <c r="D118" s="18">
        <v>1120</v>
      </c>
      <c r="E118" s="18" t="s">
        <v>56</v>
      </c>
      <c r="F118" s="18" t="s">
        <v>113</v>
      </c>
      <c r="G118" s="19">
        <v>6.5375715937800001</v>
      </c>
      <c r="H118" s="19">
        <v>2.6456599999999999</v>
      </c>
      <c r="I118" s="18" t="s">
        <v>24</v>
      </c>
      <c r="J118" s="18" t="s">
        <v>114</v>
      </c>
      <c r="K118" s="18">
        <v>2</v>
      </c>
      <c r="L118" s="18">
        <v>10</v>
      </c>
      <c r="M118" s="18" t="s">
        <v>25</v>
      </c>
      <c r="N118" s="18" t="s">
        <v>251</v>
      </c>
      <c r="O118" s="18" t="s">
        <v>27</v>
      </c>
      <c r="P118" s="19">
        <v>2472.47477613</v>
      </c>
      <c r="Q118" s="19">
        <v>284775.47952200001</v>
      </c>
      <c r="R118" s="20">
        <v>0.60832399999999998</v>
      </c>
      <c r="S118" s="20">
        <v>11.157451999999999</v>
      </c>
      <c r="T118" s="20">
        <v>0.24</v>
      </c>
      <c r="U118" s="20">
        <v>0.56100000000000005</v>
      </c>
      <c r="V118" s="20">
        <f t="shared" si="2"/>
        <v>1.2231580401183999</v>
      </c>
      <c r="W118" s="20">
        <f t="shared" si="3"/>
        <v>12.958763937202477</v>
      </c>
    </row>
    <row r="119" spans="1:23" x14ac:dyDescent="0.25">
      <c r="A119" s="18">
        <v>1676</v>
      </c>
      <c r="B119" s="18">
        <v>1636</v>
      </c>
      <c r="C119" s="18">
        <v>1130</v>
      </c>
      <c r="D119" s="18">
        <v>1130</v>
      </c>
      <c r="E119" s="18" t="s">
        <v>56</v>
      </c>
      <c r="F119" s="18" t="s">
        <v>113</v>
      </c>
      <c r="G119" s="19">
        <v>118.52280559899999</v>
      </c>
      <c r="H119" s="19">
        <v>47.964500000000001</v>
      </c>
      <c r="I119" s="18" t="s">
        <v>24</v>
      </c>
      <c r="J119" s="18" t="s">
        <v>114</v>
      </c>
      <c r="K119" s="18">
        <v>2</v>
      </c>
      <c r="L119" s="18">
        <v>10</v>
      </c>
      <c r="M119" s="18" t="s">
        <v>25</v>
      </c>
      <c r="N119" s="18" t="s">
        <v>252</v>
      </c>
      <c r="O119" s="18" t="s">
        <v>27</v>
      </c>
      <c r="P119" s="19">
        <v>13513.037659600001</v>
      </c>
      <c r="Q119" s="19">
        <v>5162832.76052</v>
      </c>
      <c r="R119" s="20">
        <v>0.60832399999999998</v>
      </c>
      <c r="S119" s="20">
        <v>11.157451999999999</v>
      </c>
      <c r="T119" s="20">
        <v>0.24</v>
      </c>
      <c r="U119" s="20">
        <v>0.56100000000000005</v>
      </c>
      <c r="V119" s="20">
        <f t="shared" si="2"/>
        <v>22.175246938480001</v>
      </c>
      <c r="W119" s="20">
        <f t="shared" si="3"/>
        <v>234.93594523330597</v>
      </c>
    </row>
    <row r="120" spans="1:23" x14ac:dyDescent="0.25">
      <c r="A120" s="18">
        <v>1882</v>
      </c>
      <c r="B120" s="18">
        <v>1853</v>
      </c>
      <c r="C120" s="18">
        <v>1180</v>
      </c>
      <c r="D120" s="18">
        <v>1180</v>
      </c>
      <c r="E120" s="18" t="s">
        <v>56</v>
      </c>
      <c r="F120" s="18" t="s">
        <v>113</v>
      </c>
      <c r="G120" s="19">
        <v>13.5888265456</v>
      </c>
      <c r="H120" s="19">
        <v>5.4992000000000001</v>
      </c>
      <c r="I120" s="18" t="s">
        <v>24</v>
      </c>
      <c r="J120" s="18" t="s">
        <v>114</v>
      </c>
      <c r="K120" s="18">
        <v>2</v>
      </c>
      <c r="L120" s="18">
        <v>10</v>
      </c>
      <c r="M120" s="18" t="s">
        <v>25</v>
      </c>
      <c r="N120" s="18" t="s">
        <v>253</v>
      </c>
      <c r="O120" s="18" t="s">
        <v>27</v>
      </c>
      <c r="P120" s="19">
        <v>6300.0097109799999</v>
      </c>
      <c r="Q120" s="19">
        <v>591926.91660999996</v>
      </c>
      <c r="R120" s="20">
        <v>0.60832399999999998</v>
      </c>
      <c r="S120" s="20">
        <v>11.157451999999999</v>
      </c>
      <c r="T120" s="20">
        <v>0.24</v>
      </c>
      <c r="U120" s="20">
        <v>0.56100000000000005</v>
      </c>
      <c r="V120" s="20">
        <f t="shared" si="2"/>
        <v>2.5424244590080001</v>
      </c>
      <c r="W120" s="20">
        <f t="shared" si="3"/>
        <v>26.935749356857595</v>
      </c>
    </row>
    <row r="121" spans="1:23" x14ac:dyDescent="0.25">
      <c r="A121" s="18">
        <v>1883</v>
      </c>
      <c r="B121" s="18">
        <v>1854</v>
      </c>
      <c r="C121" s="18">
        <v>1180</v>
      </c>
      <c r="D121" s="18">
        <v>1180</v>
      </c>
      <c r="E121" s="18" t="s">
        <v>56</v>
      </c>
      <c r="F121" s="18" t="s">
        <v>113</v>
      </c>
      <c r="G121" s="19">
        <v>90.859635221900007</v>
      </c>
      <c r="H121" s="19">
        <v>36.769599999999997</v>
      </c>
      <c r="I121" s="18" t="s">
        <v>24</v>
      </c>
      <c r="J121" s="18" t="s">
        <v>114</v>
      </c>
      <c r="K121" s="18">
        <v>2</v>
      </c>
      <c r="L121" s="18">
        <v>10</v>
      </c>
      <c r="M121" s="18" t="s">
        <v>25</v>
      </c>
      <c r="N121" s="18" t="s">
        <v>253</v>
      </c>
      <c r="O121" s="18" t="s">
        <v>27</v>
      </c>
      <c r="P121" s="19">
        <v>20837.8250061</v>
      </c>
      <c r="Q121" s="19">
        <v>3957829.8788999999</v>
      </c>
      <c r="R121" s="20">
        <v>0.60832399999999998</v>
      </c>
      <c r="S121" s="20">
        <v>11.157451999999999</v>
      </c>
      <c r="T121" s="20">
        <v>0.24</v>
      </c>
      <c r="U121" s="20">
        <v>0.56100000000000005</v>
      </c>
      <c r="V121" s="20">
        <f t="shared" si="2"/>
        <v>16.999550914303999</v>
      </c>
      <c r="W121" s="20">
        <f t="shared" si="3"/>
        <v>180.10196565898877</v>
      </c>
    </row>
    <row r="122" spans="1:23" x14ac:dyDescent="0.25">
      <c r="A122" s="18">
        <v>1884</v>
      </c>
      <c r="B122" s="18">
        <v>1855</v>
      </c>
      <c r="C122" s="18">
        <v>1180</v>
      </c>
      <c r="D122" s="18">
        <v>1180</v>
      </c>
      <c r="E122" s="18" t="s">
        <v>56</v>
      </c>
      <c r="F122" s="18" t="s">
        <v>113</v>
      </c>
      <c r="G122" s="19">
        <v>34.357290929999998</v>
      </c>
      <c r="H122" s="19">
        <v>13.9039</v>
      </c>
      <c r="I122" s="18" t="s">
        <v>24</v>
      </c>
      <c r="J122" s="18" t="s">
        <v>114</v>
      </c>
      <c r="K122" s="18">
        <v>2</v>
      </c>
      <c r="L122" s="18">
        <v>10</v>
      </c>
      <c r="M122" s="18" t="s">
        <v>25</v>
      </c>
      <c r="N122" s="18" t="s">
        <v>253</v>
      </c>
      <c r="O122" s="18" t="s">
        <v>27</v>
      </c>
      <c r="P122" s="19">
        <v>8280.0123565100002</v>
      </c>
      <c r="Q122" s="19">
        <v>1496597.6065</v>
      </c>
      <c r="R122" s="20">
        <v>0.60832399999999998</v>
      </c>
      <c r="S122" s="20">
        <v>11.157451999999999</v>
      </c>
      <c r="T122" s="20">
        <v>0.24</v>
      </c>
      <c r="U122" s="20">
        <v>0.56100000000000005</v>
      </c>
      <c r="V122" s="20">
        <f t="shared" si="2"/>
        <v>6.4281378083360003</v>
      </c>
      <c r="W122" s="20">
        <f t="shared" si="3"/>
        <v>68.10299052276919</v>
      </c>
    </row>
    <row r="123" spans="1:23" x14ac:dyDescent="0.25">
      <c r="A123" s="18">
        <v>1885</v>
      </c>
      <c r="B123" s="18">
        <v>1856</v>
      </c>
      <c r="C123" s="18">
        <v>1180</v>
      </c>
      <c r="D123" s="18">
        <v>1180</v>
      </c>
      <c r="E123" s="18" t="s">
        <v>56</v>
      </c>
      <c r="F123" s="18" t="s">
        <v>113</v>
      </c>
      <c r="G123" s="19">
        <v>133.728270506</v>
      </c>
      <c r="H123" s="19">
        <v>54.117899999999999</v>
      </c>
      <c r="I123" s="18" t="s">
        <v>24</v>
      </c>
      <c r="J123" s="18" t="s">
        <v>114</v>
      </c>
      <c r="K123" s="18">
        <v>2</v>
      </c>
      <c r="L123" s="18">
        <v>10</v>
      </c>
      <c r="M123" s="18" t="s">
        <v>25</v>
      </c>
      <c r="N123" s="18" t="s">
        <v>253</v>
      </c>
      <c r="O123" s="18" t="s">
        <v>27</v>
      </c>
      <c r="P123" s="19">
        <v>91950.220845500007</v>
      </c>
      <c r="Q123" s="19">
        <v>34249338.883900002</v>
      </c>
      <c r="R123" s="20">
        <v>0.60832399999999998</v>
      </c>
      <c r="S123" s="20">
        <v>11.157451999999999</v>
      </c>
      <c r="T123" s="20">
        <v>0.24</v>
      </c>
      <c r="U123" s="20">
        <v>0.56100000000000005</v>
      </c>
      <c r="V123" s="20">
        <f t="shared" si="2"/>
        <v>25.020125223695999</v>
      </c>
      <c r="W123" s="20">
        <f t="shared" si="3"/>
        <v>265.07604562836116</v>
      </c>
    </row>
    <row r="124" spans="1:23" x14ac:dyDescent="0.25">
      <c r="A124" s="18">
        <v>1886</v>
      </c>
      <c r="B124" s="18">
        <v>1857</v>
      </c>
      <c r="C124" s="18">
        <v>1180</v>
      </c>
      <c r="D124" s="18">
        <v>1180</v>
      </c>
      <c r="E124" s="18" t="s">
        <v>56</v>
      </c>
      <c r="F124" s="18" t="s">
        <v>113</v>
      </c>
      <c r="G124" s="19">
        <v>117.71850231499999</v>
      </c>
      <c r="H124" s="19">
        <v>47.639000000000003</v>
      </c>
      <c r="I124" s="18" t="s">
        <v>24</v>
      </c>
      <c r="J124" s="18" t="s">
        <v>114</v>
      </c>
      <c r="K124" s="18">
        <v>2</v>
      </c>
      <c r="L124" s="18">
        <v>10</v>
      </c>
      <c r="M124" s="18" t="s">
        <v>25</v>
      </c>
      <c r="N124" s="18" t="s">
        <v>253</v>
      </c>
      <c r="O124" s="18" t="s">
        <v>27</v>
      </c>
      <c r="P124" s="19">
        <v>23382.6343265</v>
      </c>
      <c r="Q124" s="19">
        <v>5127797.4495999999</v>
      </c>
      <c r="R124" s="20">
        <v>0.60832399999999998</v>
      </c>
      <c r="S124" s="20">
        <v>11.157451999999999</v>
      </c>
      <c r="T124" s="20">
        <v>0.24</v>
      </c>
      <c r="U124" s="20">
        <v>0.56100000000000005</v>
      </c>
      <c r="V124" s="20">
        <f t="shared" si="2"/>
        <v>22.024759747360001</v>
      </c>
      <c r="W124" s="20">
        <f t="shared" si="3"/>
        <v>233.34160670849198</v>
      </c>
    </row>
    <row r="125" spans="1:23" x14ac:dyDescent="0.25">
      <c r="A125" s="18">
        <v>1887</v>
      </c>
      <c r="B125" s="18">
        <v>1858</v>
      </c>
      <c r="C125" s="18">
        <v>1180</v>
      </c>
      <c r="D125" s="18">
        <v>1180</v>
      </c>
      <c r="E125" s="18" t="s">
        <v>56</v>
      </c>
      <c r="F125" s="18" t="s">
        <v>113</v>
      </c>
      <c r="G125" s="19">
        <v>6.4743802486700002</v>
      </c>
      <c r="H125" s="19">
        <v>2.6200899999999998</v>
      </c>
      <c r="I125" s="18" t="s">
        <v>24</v>
      </c>
      <c r="J125" s="18" t="s">
        <v>114</v>
      </c>
      <c r="K125" s="18">
        <v>2</v>
      </c>
      <c r="L125" s="18">
        <v>10</v>
      </c>
      <c r="M125" s="18" t="s">
        <v>25</v>
      </c>
      <c r="N125" s="18" t="s">
        <v>253</v>
      </c>
      <c r="O125" s="18" t="s">
        <v>27</v>
      </c>
      <c r="P125" s="19">
        <v>2498.95551333</v>
      </c>
      <c r="Q125" s="19">
        <v>282022.87553600001</v>
      </c>
      <c r="R125" s="20">
        <v>0.60832399999999998</v>
      </c>
      <c r="S125" s="20">
        <v>11.157451999999999</v>
      </c>
      <c r="T125" s="20">
        <v>0.24</v>
      </c>
      <c r="U125" s="20">
        <v>0.56100000000000005</v>
      </c>
      <c r="V125" s="20">
        <f t="shared" si="2"/>
        <v>1.2113363581615999</v>
      </c>
      <c r="W125" s="20">
        <f t="shared" si="3"/>
        <v>12.833518972288516</v>
      </c>
    </row>
    <row r="126" spans="1:23" x14ac:dyDescent="0.25">
      <c r="A126" s="18">
        <v>1893</v>
      </c>
      <c r="B126" s="18">
        <v>1864</v>
      </c>
      <c r="C126" s="18">
        <v>1180</v>
      </c>
      <c r="D126" s="18">
        <v>1180</v>
      </c>
      <c r="E126" s="18" t="s">
        <v>56</v>
      </c>
      <c r="F126" s="18" t="s">
        <v>113</v>
      </c>
      <c r="G126" s="19">
        <v>443.75530158800001</v>
      </c>
      <c r="H126" s="19">
        <v>179.58099999999999</v>
      </c>
      <c r="I126" s="18" t="s">
        <v>24</v>
      </c>
      <c r="J126" s="18" t="s">
        <v>114</v>
      </c>
      <c r="K126" s="18">
        <v>2</v>
      </c>
      <c r="L126" s="18">
        <v>10</v>
      </c>
      <c r="M126" s="18" t="s">
        <v>25</v>
      </c>
      <c r="N126" s="18" t="s">
        <v>253</v>
      </c>
      <c r="O126" s="18" t="s">
        <v>27</v>
      </c>
      <c r="P126" s="19">
        <v>63039.001083800002</v>
      </c>
      <c r="Q126" s="19">
        <v>27442831.889800001</v>
      </c>
      <c r="R126" s="20">
        <v>0.60832399999999998</v>
      </c>
      <c r="S126" s="20">
        <v>11.157451999999999</v>
      </c>
      <c r="T126" s="20">
        <v>0.24</v>
      </c>
      <c r="U126" s="20">
        <v>0.56100000000000005</v>
      </c>
      <c r="V126" s="20">
        <f t="shared" si="2"/>
        <v>83.025008505439999</v>
      </c>
      <c r="W126" s="20">
        <f t="shared" si="3"/>
        <v>879.60954416166771</v>
      </c>
    </row>
    <row r="127" spans="1:23" x14ac:dyDescent="0.25">
      <c r="A127" s="18">
        <v>1894</v>
      </c>
      <c r="B127" s="18">
        <v>1865</v>
      </c>
      <c r="C127" s="18">
        <v>1180</v>
      </c>
      <c r="D127" s="18">
        <v>1180</v>
      </c>
      <c r="E127" s="18" t="s">
        <v>56</v>
      </c>
      <c r="F127" s="18" t="s">
        <v>113</v>
      </c>
      <c r="G127" s="19">
        <v>15.845900028699999</v>
      </c>
      <c r="H127" s="19">
        <v>6.4126099999999999</v>
      </c>
      <c r="I127" s="18" t="s">
        <v>24</v>
      </c>
      <c r="J127" s="18" t="s">
        <v>114</v>
      </c>
      <c r="K127" s="18">
        <v>2</v>
      </c>
      <c r="L127" s="18">
        <v>10</v>
      </c>
      <c r="M127" s="18" t="s">
        <v>25</v>
      </c>
      <c r="N127" s="18" t="s">
        <v>253</v>
      </c>
      <c r="O127" s="18" t="s">
        <v>27</v>
      </c>
      <c r="P127" s="19">
        <v>4276.2269941300001</v>
      </c>
      <c r="Q127" s="19">
        <v>690244.64426700003</v>
      </c>
      <c r="R127" s="20">
        <v>0.60832399999999998</v>
      </c>
      <c r="S127" s="20">
        <v>11.157451999999999</v>
      </c>
      <c r="T127" s="20">
        <v>0.24</v>
      </c>
      <c r="U127" s="20">
        <v>0.56100000000000005</v>
      </c>
      <c r="V127" s="20">
        <f t="shared" si="2"/>
        <v>2.9647178698863996</v>
      </c>
      <c r="W127" s="20">
        <f t="shared" si="3"/>
        <v>31.409742450407073</v>
      </c>
    </row>
    <row r="128" spans="1:23" x14ac:dyDescent="0.25">
      <c r="A128" s="18">
        <v>2506</v>
      </c>
      <c r="B128" s="18">
        <v>2497</v>
      </c>
      <c r="C128" s="18">
        <v>1210</v>
      </c>
      <c r="D128" s="18">
        <v>1210</v>
      </c>
      <c r="E128" s="18" t="s">
        <v>56</v>
      </c>
      <c r="F128" s="18" t="s">
        <v>113</v>
      </c>
      <c r="G128" s="19">
        <v>6.3830753547599999</v>
      </c>
      <c r="H128" s="19">
        <v>2.5831400000000002</v>
      </c>
      <c r="I128" s="18" t="s">
        <v>24</v>
      </c>
      <c r="J128" s="18" t="s">
        <v>114</v>
      </c>
      <c r="K128" s="18">
        <v>19</v>
      </c>
      <c r="L128" s="18">
        <v>10</v>
      </c>
      <c r="M128" s="18" t="s">
        <v>25</v>
      </c>
      <c r="N128" s="18" t="s">
        <v>28</v>
      </c>
      <c r="O128" s="18" t="s">
        <v>29</v>
      </c>
      <c r="P128" s="19">
        <v>2307.28383622</v>
      </c>
      <c r="Q128" s="19">
        <v>278045.65026700002</v>
      </c>
      <c r="R128" s="20">
        <v>1.03329</v>
      </c>
      <c r="S128" s="20">
        <v>16.398755999999999</v>
      </c>
      <c r="T128" s="20">
        <v>0.24</v>
      </c>
      <c r="U128" s="20">
        <v>0.56100000000000005</v>
      </c>
      <c r="V128" s="20">
        <f t="shared" si="2"/>
        <v>2.0285408752560001</v>
      </c>
      <c r="W128" s="20">
        <f t="shared" si="3"/>
        <v>18.59616404991576</v>
      </c>
    </row>
    <row r="129" spans="1:23" x14ac:dyDescent="0.25">
      <c r="A129" s="18">
        <v>2507</v>
      </c>
      <c r="B129" s="18">
        <v>2498</v>
      </c>
      <c r="C129" s="18">
        <v>1210</v>
      </c>
      <c r="D129" s="18">
        <v>1210</v>
      </c>
      <c r="E129" s="18" t="s">
        <v>56</v>
      </c>
      <c r="F129" s="18" t="s">
        <v>113</v>
      </c>
      <c r="G129" s="19">
        <v>10.9689370004</v>
      </c>
      <c r="H129" s="19">
        <v>4.4389700000000003</v>
      </c>
      <c r="I129" s="18" t="s">
        <v>24</v>
      </c>
      <c r="J129" s="18" t="s">
        <v>114</v>
      </c>
      <c r="K129" s="18">
        <v>19</v>
      </c>
      <c r="L129" s="18">
        <v>10</v>
      </c>
      <c r="M129" s="18" t="s">
        <v>25</v>
      </c>
      <c r="N129" s="18" t="s">
        <v>28</v>
      </c>
      <c r="O129" s="18" t="s">
        <v>29</v>
      </c>
      <c r="P129" s="19">
        <v>3751.0034382899998</v>
      </c>
      <c r="Q129" s="19">
        <v>477804.984513</v>
      </c>
      <c r="R129" s="20">
        <v>1.03329</v>
      </c>
      <c r="S129" s="20">
        <v>16.398755999999999</v>
      </c>
      <c r="T129" s="20">
        <v>0.24</v>
      </c>
      <c r="U129" s="20">
        <v>0.56100000000000005</v>
      </c>
      <c r="V129" s="20">
        <f t="shared" si="2"/>
        <v>3.4859249165880004</v>
      </c>
      <c r="W129" s="20">
        <f t="shared" si="3"/>
        <v>31.956384219459476</v>
      </c>
    </row>
    <row r="130" spans="1:23" x14ac:dyDescent="0.25">
      <c r="A130" s="18">
        <v>2508</v>
      </c>
      <c r="B130" s="18">
        <v>2499</v>
      </c>
      <c r="C130" s="18">
        <v>1210</v>
      </c>
      <c r="D130" s="18">
        <v>1210</v>
      </c>
      <c r="E130" s="18" t="s">
        <v>56</v>
      </c>
      <c r="F130" s="18" t="s">
        <v>113</v>
      </c>
      <c r="G130" s="19">
        <v>5.2626603743800002</v>
      </c>
      <c r="H130" s="19">
        <v>2.1297199999999998</v>
      </c>
      <c r="I130" s="18" t="s">
        <v>24</v>
      </c>
      <c r="J130" s="18" t="s">
        <v>114</v>
      </c>
      <c r="K130" s="18">
        <v>19</v>
      </c>
      <c r="L130" s="18">
        <v>10</v>
      </c>
      <c r="M130" s="18" t="s">
        <v>25</v>
      </c>
      <c r="N130" s="18" t="s">
        <v>28</v>
      </c>
      <c r="O130" s="18" t="s">
        <v>29</v>
      </c>
      <c r="P130" s="19">
        <v>2175.25870123</v>
      </c>
      <c r="Q130" s="19">
        <v>229240.56894200001</v>
      </c>
      <c r="R130" s="20">
        <v>1.03329</v>
      </c>
      <c r="S130" s="20">
        <v>16.398755999999999</v>
      </c>
      <c r="T130" s="20">
        <v>0.24</v>
      </c>
      <c r="U130" s="20">
        <v>0.56100000000000005</v>
      </c>
      <c r="V130" s="20">
        <f t="shared" si="2"/>
        <v>1.672469967888</v>
      </c>
      <c r="W130" s="20">
        <f t="shared" si="3"/>
        <v>15.331969037832474</v>
      </c>
    </row>
    <row r="131" spans="1:23" x14ac:dyDescent="0.25">
      <c r="A131" s="18">
        <v>3138</v>
      </c>
      <c r="B131" s="18">
        <v>3066</v>
      </c>
      <c r="C131" s="18">
        <v>1220</v>
      </c>
      <c r="D131" s="18">
        <v>1220</v>
      </c>
      <c r="E131" s="18" t="s">
        <v>56</v>
      </c>
      <c r="F131" s="18" t="s">
        <v>113</v>
      </c>
      <c r="G131" s="19">
        <v>0.73926653926399999</v>
      </c>
      <c r="H131" s="19">
        <v>0.29917100000000002</v>
      </c>
      <c r="I131" s="18" t="s">
        <v>24</v>
      </c>
      <c r="J131" s="18" t="s">
        <v>114</v>
      </c>
      <c r="K131" s="18">
        <v>19</v>
      </c>
      <c r="L131" s="18">
        <v>10</v>
      </c>
      <c r="M131" s="18" t="s">
        <v>25</v>
      </c>
      <c r="N131" s="18" t="s">
        <v>254</v>
      </c>
      <c r="O131" s="18" t="s">
        <v>29</v>
      </c>
      <c r="P131" s="19">
        <v>2335.5452359300002</v>
      </c>
      <c r="Q131" s="19">
        <v>236634.38067300001</v>
      </c>
      <c r="R131" s="20">
        <v>1.03329</v>
      </c>
      <c r="S131" s="20">
        <v>16.398755999999999</v>
      </c>
      <c r="T131" s="20">
        <v>0.24</v>
      </c>
      <c r="U131" s="20">
        <v>0.56100000000000005</v>
      </c>
      <c r="V131" s="20">
        <f t="shared" ref="V131:V194" si="4">H131*R131*(1-T131)</f>
        <v>0.23493910596840001</v>
      </c>
      <c r="W131" s="20">
        <f t="shared" ref="W131:W194" si="5">H131*S131*(1-U131)</f>
        <v>2.1537481495301636</v>
      </c>
    </row>
    <row r="132" spans="1:23" x14ac:dyDescent="0.25">
      <c r="A132" s="18">
        <v>4948</v>
      </c>
      <c r="B132" s="18">
        <v>4926</v>
      </c>
      <c r="C132" s="18">
        <v>1700</v>
      </c>
      <c r="D132" s="18">
        <v>1700</v>
      </c>
      <c r="E132" s="18" t="s">
        <v>56</v>
      </c>
      <c r="F132" s="18" t="s">
        <v>113</v>
      </c>
      <c r="G132" s="19">
        <v>4.9018529316599997</v>
      </c>
      <c r="H132" s="19">
        <v>1.9837100000000001</v>
      </c>
      <c r="I132" s="18" t="s">
        <v>24</v>
      </c>
      <c r="J132" s="18" t="s">
        <v>114</v>
      </c>
      <c r="K132" s="18">
        <v>3</v>
      </c>
      <c r="L132" s="18">
        <v>10</v>
      </c>
      <c r="M132" s="18" t="s">
        <v>25</v>
      </c>
      <c r="N132" s="18" t="s">
        <v>255</v>
      </c>
      <c r="O132" s="18" t="s">
        <v>30</v>
      </c>
      <c r="P132" s="19">
        <v>1915.01012277</v>
      </c>
      <c r="Q132" s="19">
        <v>213523.85960500001</v>
      </c>
      <c r="R132" s="20">
        <v>1.8919220000000001</v>
      </c>
      <c r="S132" s="20">
        <v>8.1661649999999995</v>
      </c>
      <c r="T132" s="20">
        <v>0.24</v>
      </c>
      <c r="U132" s="20">
        <v>0.56100000000000005</v>
      </c>
      <c r="V132" s="20">
        <f t="shared" si="4"/>
        <v>2.8522986888712003</v>
      </c>
      <c r="W132" s="20">
        <f t="shared" si="5"/>
        <v>7.1114940925738486</v>
      </c>
    </row>
    <row r="133" spans="1:23" x14ac:dyDescent="0.25">
      <c r="A133" s="18">
        <v>4949</v>
      </c>
      <c r="B133" s="18">
        <v>4927</v>
      </c>
      <c r="C133" s="18">
        <v>1700</v>
      </c>
      <c r="D133" s="18">
        <v>1700</v>
      </c>
      <c r="E133" s="18" t="s">
        <v>56</v>
      </c>
      <c r="F133" s="18" t="s">
        <v>113</v>
      </c>
      <c r="G133" s="19">
        <v>2.8125760391299998E-3</v>
      </c>
      <c r="H133" s="19">
        <v>1.13821E-3</v>
      </c>
      <c r="I133" s="18" t="s">
        <v>24</v>
      </c>
      <c r="J133" s="18" t="s">
        <v>114</v>
      </c>
      <c r="K133" s="18">
        <v>3</v>
      </c>
      <c r="L133" s="18">
        <v>10</v>
      </c>
      <c r="M133" s="18" t="s">
        <v>25</v>
      </c>
      <c r="N133" s="18" t="s">
        <v>255</v>
      </c>
      <c r="O133" s="18" t="s">
        <v>30</v>
      </c>
      <c r="P133" s="19">
        <v>54.999412784</v>
      </c>
      <c r="Q133" s="19">
        <v>122.515322223</v>
      </c>
      <c r="R133" s="20">
        <v>1.8919220000000001</v>
      </c>
      <c r="S133" s="20">
        <v>8.1661649999999995</v>
      </c>
      <c r="T133" s="20">
        <v>0.24</v>
      </c>
      <c r="U133" s="20">
        <v>0.56100000000000005</v>
      </c>
      <c r="V133" s="20">
        <f t="shared" si="4"/>
        <v>1.6365874501111999E-3</v>
      </c>
      <c r="W133" s="20">
        <f t="shared" si="5"/>
        <v>4.0804218817813492E-3</v>
      </c>
    </row>
    <row r="134" spans="1:23" x14ac:dyDescent="0.25">
      <c r="A134" s="18">
        <v>4950</v>
      </c>
      <c r="B134" s="18">
        <v>4928</v>
      </c>
      <c r="C134" s="18">
        <v>1700</v>
      </c>
      <c r="D134" s="18">
        <v>1700</v>
      </c>
      <c r="E134" s="18" t="s">
        <v>56</v>
      </c>
      <c r="F134" s="18" t="s">
        <v>113</v>
      </c>
      <c r="G134" s="19">
        <v>3.5013489515099998</v>
      </c>
      <c r="H134" s="19">
        <v>1.4169499999999999</v>
      </c>
      <c r="I134" s="18" t="s">
        <v>24</v>
      </c>
      <c r="J134" s="18" t="s">
        <v>114</v>
      </c>
      <c r="K134" s="18">
        <v>3</v>
      </c>
      <c r="L134" s="18">
        <v>10</v>
      </c>
      <c r="M134" s="18" t="s">
        <v>25</v>
      </c>
      <c r="N134" s="18" t="s">
        <v>255</v>
      </c>
      <c r="O134" s="18" t="s">
        <v>30</v>
      </c>
      <c r="P134" s="19">
        <v>1575.95358945</v>
      </c>
      <c r="Q134" s="19">
        <v>152518.15025199999</v>
      </c>
      <c r="R134" s="20">
        <v>1.8919220000000001</v>
      </c>
      <c r="S134" s="20">
        <v>8.1661649999999995</v>
      </c>
      <c r="T134" s="20">
        <v>0.24</v>
      </c>
      <c r="U134" s="20">
        <v>0.56100000000000005</v>
      </c>
      <c r="V134" s="20">
        <f t="shared" si="4"/>
        <v>2.0373767472040001</v>
      </c>
      <c r="W134" s="20">
        <f t="shared" si="5"/>
        <v>5.0796898510732493</v>
      </c>
    </row>
    <row r="135" spans="1:23" x14ac:dyDescent="0.25">
      <c r="A135" s="18">
        <v>5357</v>
      </c>
      <c r="B135" s="18">
        <v>5279</v>
      </c>
      <c r="C135" s="18">
        <v>1760</v>
      </c>
      <c r="D135" s="18">
        <v>1760</v>
      </c>
      <c r="E135" s="18" t="s">
        <v>56</v>
      </c>
      <c r="F135" s="18" t="s">
        <v>113</v>
      </c>
      <c r="G135" s="19">
        <v>15.6597048469</v>
      </c>
      <c r="H135" s="19">
        <v>6.3372599999999997</v>
      </c>
      <c r="I135" s="18" t="s">
        <v>24</v>
      </c>
      <c r="J135" s="18" t="s">
        <v>114</v>
      </c>
      <c r="K135" s="18">
        <v>72</v>
      </c>
      <c r="L135" s="18">
        <v>10</v>
      </c>
      <c r="M135" s="18" t="s">
        <v>25</v>
      </c>
      <c r="N135" s="18" t="s">
        <v>256</v>
      </c>
      <c r="O135" s="18" t="s">
        <v>257</v>
      </c>
      <c r="P135" s="19">
        <v>14865.884731599999</v>
      </c>
      <c r="Q135" s="19">
        <v>5540659.2966999998</v>
      </c>
      <c r="R135" s="20">
        <v>2.9397509999999998</v>
      </c>
      <c r="S135" s="20">
        <v>9.6555020000000003</v>
      </c>
      <c r="T135" s="20">
        <v>0.24</v>
      </c>
      <c r="U135" s="20">
        <v>0.56100000000000005</v>
      </c>
      <c r="V135" s="20">
        <f t="shared" si="4"/>
        <v>14.158774480917598</v>
      </c>
      <c r="W135" s="20">
        <f t="shared" si="5"/>
        <v>26.862158279384278</v>
      </c>
    </row>
    <row r="136" spans="1:23" x14ac:dyDescent="0.25">
      <c r="A136" s="18">
        <v>5383</v>
      </c>
      <c r="B136" s="18">
        <v>5305</v>
      </c>
      <c r="C136" s="18">
        <v>1820</v>
      </c>
      <c r="D136" s="18">
        <v>1820</v>
      </c>
      <c r="E136" s="18" t="s">
        <v>56</v>
      </c>
      <c r="F136" s="18" t="s">
        <v>113</v>
      </c>
      <c r="G136" s="19">
        <v>109.337350058</v>
      </c>
      <c r="H136" s="19">
        <v>44.247300000000003</v>
      </c>
      <c r="I136" s="18" t="s">
        <v>24</v>
      </c>
      <c r="J136" s="18" t="s">
        <v>114</v>
      </c>
      <c r="K136" s="18">
        <v>23</v>
      </c>
      <c r="L136" s="18">
        <v>10</v>
      </c>
      <c r="M136" s="18" t="s">
        <v>25</v>
      </c>
      <c r="N136" s="18" t="s">
        <v>258</v>
      </c>
      <c r="O136" s="18" t="s">
        <v>259</v>
      </c>
      <c r="P136" s="19">
        <v>29847.206742599999</v>
      </c>
      <c r="Q136" s="19">
        <v>4822845.4118799996</v>
      </c>
      <c r="R136" s="20">
        <v>4.3698610000000002</v>
      </c>
      <c r="S136" s="20">
        <v>29.780805999999998</v>
      </c>
      <c r="T136" s="20">
        <v>0.24</v>
      </c>
      <c r="U136" s="20">
        <v>0.56100000000000005</v>
      </c>
      <c r="V136" s="20">
        <f t="shared" si="4"/>
        <v>146.94945847522803</v>
      </c>
      <c r="W136" s="20">
        <f t="shared" si="5"/>
        <v>578.47919296514817</v>
      </c>
    </row>
    <row r="137" spans="1:23" x14ac:dyDescent="0.25">
      <c r="A137" s="18">
        <v>5384</v>
      </c>
      <c r="B137" s="18">
        <v>5306</v>
      </c>
      <c r="C137" s="18">
        <v>1820</v>
      </c>
      <c r="D137" s="18">
        <v>1820</v>
      </c>
      <c r="E137" s="18" t="s">
        <v>56</v>
      </c>
      <c r="F137" s="18" t="s">
        <v>113</v>
      </c>
      <c r="G137" s="19">
        <v>8.7636822990100001</v>
      </c>
      <c r="H137" s="19">
        <v>3.5465399999999998</v>
      </c>
      <c r="I137" s="18" t="s">
        <v>24</v>
      </c>
      <c r="J137" s="18" t="s">
        <v>114</v>
      </c>
      <c r="K137" s="18">
        <v>23</v>
      </c>
      <c r="L137" s="18">
        <v>10</v>
      </c>
      <c r="M137" s="18" t="s">
        <v>25</v>
      </c>
      <c r="N137" s="18" t="s">
        <v>258</v>
      </c>
      <c r="O137" s="18" t="s">
        <v>259</v>
      </c>
      <c r="P137" s="19">
        <v>5306.0508623300002</v>
      </c>
      <c r="Q137" s="19">
        <v>381744.47396600002</v>
      </c>
      <c r="R137" s="20">
        <v>4.3698610000000002</v>
      </c>
      <c r="S137" s="20">
        <v>29.780805999999998</v>
      </c>
      <c r="T137" s="20">
        <v>0.24</v>
      </c>
      <c r="U137" s="20">
        <v>0.56100000000000005</v>
      </c>
      <c r="V137" s="20">
        <f t="shared" si="4"/>
        <v>11.778393991514401</v>
      </c>
      <c r="W137" s="20">
        <f t="shared" si="5"/>
        <v>46.366661853234355</v>
      </c>
    </row>
    <row r="138" spans="1:23" x14ac:dyDescent="0.25">
      <c r="A138" s="18">
        <v>5385</v>
      </c>
      <c r="B138" s="18">
        <v>5307</v>
      </c>
      <c r="C138" s="18">
        <v>1820</v>
      </c>
      <c r="D138" s="18">
        <v>1820</v>
      </c>
      <c r="E138" s="18" t="s">
        <v>56</v>
      </c>
      <c r="F138" s="18" t="s">
        <v>113</v>
      </c>
      <c r="G138" s="19">
        <v>9.4361240548899996</v>
      </c>
      <c r="H138" s="19">
        <v>3.8186599999999999</v>
      </c>
      <c r="I138" s="18" t="s">
        <v>24</v>
      </c>
      <c r="J138" s="18" t="s">
        <v>114</v>
      </c>
      <c r="K138" s="18">
        <v>23</v>
      </c>
      <c r="L138" s="18">
        <v>10</v>
      </c>
      <c r="M138" s="18" t="s">
        <v>25</v>
      </c>
      <c r="N138" s="18" t="s">
        <v>258</v>
      </c>
      <c r="O138" s="18" t="s">
        <v>259</v>
      </c>
      <c r="P138" s="19">
        <v>3420.0691788499998</v>
      </c>
      <c r="Q138" s="19">
        <v>411035.91968300001</v>
      </c>
      <c r="R138" s="20">
        <v>4.3698610000000002</v>
      </c>
      <c r="S138" s="20">
        <v>29.780805999999998</v>
      </c>
      <c r="T138" s="20">
        <v>0.24</v>
      </c>
      <c r="U138" s="20">
        <v>0.56100000000000005</v>
      </c>
      <c r="V138" s="20">
        <f t="shared" si="4"/>
        <v>12.682130188757601</v>
      </c>
      <c r="W138" s="20">
        <f t="shared" si="5"/>
        <v>49.924297188942433</v>
      </c>
    </row>
    <row r="139" spans="1:23" x14ac:dyDescent="0.25">
      <c r="A139" s="18">
        <v>5386</v>
      </c>
      <c r="B139" s="18">
        <v>5308</v>
      </c>
      <c r="C139" s="18">
        <v>1820</v>
      </c>
      <c r="D139" s="18">
        <v>1820</v>
      </c>
      <c r="E139" s="18" t="s">
        <v>56</v>
      </c>
      <c r="F139" s="18" t="s">
        <v>113</v>
      </c>
      <c r="G139" s="19">
        <v>8.7372770982100008</v>
      </c>
      <c r="H139" s="19">
        <v>3.5358499999999999</v>
      </c>
      <c r="I139" s="18" t="s">
        <v>24</v>
      </c>
      <c r="J139" s="18" t="s">
        <v>114</v>
      </c>
      <c r="K139" s="18">
        <v>23</v>
      </c>
      <c r="L139" s="18">
        <v>10</v>
      </c>
      <c r="M139" s="18" t="s">
        <v>25</v>
      </c>
      <c r="N139" s="18" t="s">
        <v>258</v>
      </c>
      <c r="O139" s="18" t="s">
        <v>259</v>
      </c>
      <c r="P139" s="19">
        <v>5426.8741033300003</v>
      </c>
      <c r="Q139" s="19">
        <v>380594.26801599999</v>
      </c>
      <c r="R139" s="20">
        <v>4.3698610000000002</v>
      </c>
      <c r="S139" s="20">
        <v>29.780805999999998</v>
      </c>
      <c r="T139" s="20">
        <v>0.24</v>
      </c>
      <c r="U139" s="20">
        <v>0.56100000000000005</v>
      </c>
      <c r="V139" s="20">
        <f t="shared" si="4"/>
        <v>11.742891492806001</v>
      </c>
      <c r="W139" s="20">
        <f t="shared" si="5"/>
        <v>46.22690321094889</v>
      </c>
    </row>
    <row r="140" spans="1:23" x14ac:dyDescent="0.25">
      <c r="A140" s="18">
        <v>5710</v>
      </c>
      <c r="B140" s="18">
        <v>5633</v>
      </c>
      <c r="C140" s="18">
        <v>1900</v>
      </c>
      <c r="D140" s="18">
        <v>1900</v>
      </c>
      <c r="E140" s="18" t="s">
        <v>56</v>
      </c>
      <c r="F140" s="18" t="s">
        <v>113</v>
      </c>
      <c r="G140" s="19">
        <v>12.801073197699999</v>
      </c>
      <c r="H140" s="19">
        <v>5.1804100000000002</v>
      </c>
      <c r="I140" s="18" t="s">
        <v>24</v>
      </c>
      <c r="J140" s="18" t="s">
        <v>114</v>
      </c>
      <c r="K140" s="18">
        <v>70</v>
      </c>
      <c r="L140" s="18">
        <v>10</v>
      </c>
      <c r="M140" s="18" t="s">
        <v>25</v>
      </c>
      <c r="N140" s="18" t="s">
        <v>260</v>
      </c>
      <c r="O140" s="18" t="s">
        <v>261</v>
      </c>
      <c r="P140" s="19">
        <v>3492.5790731299999</v>
      </c>
      <c r="Q140" s="19">
        <v>557612.51803699997</v>
      </c>
      <c r="R140" s="20">
        <v>0.22029899999999999</v>
      </c>
      <c r="S140" s="20">
        <v>0.97104500000000005</v>
      </c>
      <c r="T140" s="20">
        <v>0.24</v>
      </c>
      <c r="U140" s="20">
        <v>0.56100000000000005</v>
      </c>
      <c r="V140" s="20">
        <f t="shared" si="4"/>
        <v>0.86734174836839995</v>
      </c>
      <c r="W140" s="20">
        <f t="shared" si="5"/>
        <v>2.2083505292895498</v>
      </c>
    </row>
    <row r="141" spans="1:23" x14ac:dyDescent="0.25">
      <c r="A141" s="18">
        <v>5711</v>
      </c>
      <c r="B141" s="18">
        <v>5634</v>
      </c>
      <c r="C141" s="18">
        <v>1900</v>
      </c>
      <c r="D141" s="18">
        <v>1900</v>
      </c>
      <c r="E141" s="18" t="s">
        <v>56</v>
      </c>
      <c r="F141" s="18" t="s">
        <v>113</v>
      </c>
      <c r="G141" s="19">
        <v>9.2497281889800007</v>
      </c>
      <c r="H141" s="19">
        <v>3.7432300000000001</v>
      </c>
      <c r="I141" s="18" t="s">
        <v>24</v>
      </c>
      <c r="J141" s="18" t="s">
        <v>114</v>
      </c>
      <c r="K141" s="18">
        <v>70</v>
      </c>
      <c r="L141" s="18">
        <v>10</v>
      </c>
      <c r="M141" s="18" t="s">
        <v>25</v>
      </c>
      <c r="N141" s="18" t="s">
        <v>260</v>
      </c>
      <c r="O141" s="18" t="s">
        <v>261</v>
      </c>
      <c r="P141" s="19">
        <v>2895.8125227700002</v>
      </c>
      <c r="Q141" s="19">
        <v>402916.54824099998</v>
      </c>
      <c r="R141" s="20">
        <v>0.22029899999999999</v>
      </c>
      <c r="S141" s="20">
        <v>0.97104500000000005</v>
      </c>
      <c r="T141" s="20">
        <v>0.24</v>
      </c>
      <c r="U141" s="20">
        <v>0.56100000000000005</v>
      </c>
      <c r="V141" s="20">
        <f t="shared" si="4"/>
        <v>0.62671866758520001</v>
      </c>
      <c r="W141" s="20">
        <f t="shared" si="5"/>
        <v>1.59569685637865</v>
      </c>
    </row>
    <row r="142" spans="1:23" x14ac:dyDescent="0.25">
      <c r="A142" s="18">
        <v>5712</v>
      </c>
      <c r="B142" s="18">
        <v>5635</v>
      </c>
      <c r="C142" s="18">
        <v>1900</v>
      </c>
      <c r="D142" s="18">
        <v>1900</v>
      </c>
      <c r="E142" s="18" t="s">
        <v>56</v>
      </c>
      <c r="F142" s="18" t="s">
        <v>113</v>
      </c>
      <c r="G142" s="19">
        <v>5.6019185093699999</v>
      </c>
      <c r="H142" s="19">
        <v>2.26702</v>
      </c>
      <c r="I142" s="18" t="s">
        <v>24</v>
      </c>
      <c r="J142" s="18" t="s">
        <v>114</v>
      </c>
      <c r="K142" s="18">
        <v>70</v>
      </c>
      <c r="L142" s="18">
        <v>10</v>
      </c>
      <c r="M142" s="18" t="s">
        <v>25</v>
      </c>
      <c r="N142" s="18" t="s">
        <v>260</v>
      </c>
      <c r="O142" s="18" t="s">
        <v>261</v>
      </c>
      <c r="P142" s="19">
        <v>2234.1852248800001</v>
      </c>
      <c r="Q142" s="19">
        <v>244018.59419</v>
      </c>
      <c r="R142" s="20">
        <v>0.22029899999999999</v>
      </c>
      <c r="S142" s="20">
        <v>0.97104500000000005</v>
      </c>
      <c r="T142" s="20">
        <v>0.24</v>
      </c>
      <c r="U142" s="20">
        <v>0.56100000000000005</v>
      </c>
      <c r="V142" s="20">
        <f t="shared" si="4"/>
        <v>0.3795609016248</v>
      </c>
      <c r="W142" s="20">
        <f t="shared" si="5"/>
        <v>0.96640513336009992</v>
      </c>
    </row>
    <row r="143" spans="1:23" x14ac:dyDescent="0.25">
      <c r="A143" s="18">
        <v>5714</v>
      </c>
      <c r="B143" s="18">
        <v>5637</v>
      </c>
      <c r="C143" s="18">
        <v>1900</v>
      </c>
      <c r="D143" s="18">
        <v>1900</v>
      </c>
      <c r="E143" s="18" t="s">
        <v>56</v>
      </c>
      <c r="F143" s="18" t="s">
        <v>113</v>
      </c>
      <c r="G143" s="19">
        <v>28.7089743724</v>
      </c>
      <c r="H143" s="19">
        <v>11.6181</v>
      </c>
      <c r="I143" s="18" t="s">
        <v>24</v>
      </c>
      <c r="J143" s="18" t="s">
        <v>114</v>
      </c>
      <c r="K143" s="18">
        <v>70</v>
      </c>
      <c r="L143" s="18">
        <v>10</v>
      </c>
      <c r="M143" s="18" t="s">
        <v>25</v>
      </c>
      <c r="N143" s="18" t="s">
        <v>260</v>
      </c>
      <c r="O143" s="18" t="s">
        <v>261</v>
      </c>
      <c r="P143" s="19">
        <v>19710.243369799999</v>
      </c>
      <c r="Q143" s="19">
        <v>4347211.0187900001</v>
      </c>
      <c r="R143" s="20">
        <v>0.22029899999999999</v>
      </c>
      <c r="S143" s="20">
        <v>0.97104500000000005</v>
      </c>
      <c r="T143" s="20">
        <v>0.24</v>
      </c>
      <c r="U143" s="20">
        <v>0.56100000000000005</v>
      </c>
      <c r="V143" s="20">
        <f t="shared" si="4"/>
        <v>1.9451864170440001</v>
      </c>
      <c r="W143" s="20">
        <f t="shared" si="5"/>
        <v>4.9526653844655</v>
      </c>
    </row>
    <row r="144" spans="1:23" x14ac:dyDescent="0.25">
      <c r="A144" s="18">
        <v>5715</v>
      </c>
      <c r="B144" s="18">
        <v>5638</v>
      </c>
      <c r="C144" s="18">
        <v>1900</v>
      </c>
      <c r="D144" s="18">
        <v>1900</v>
      </c>
      <c r="E144" s="18" t="s">
        <v>56</v>
      </c>
      <c r="F144" s="18" t="s">
        <v>113</v>
      </c>
      <c r="G144" s="19">
        <v>8.5253038118699997</v>
      </c>
      <c r="H144" s="19">
        <v>3.4500700000000002</v>
      </c>
      <c r="I144" s="18" t="s">
        <v>24</v>
      </c>
      <c r="J144" s="18" t="s">
        <v>114</v>
      </c>
      <c r="K144" s="18">
        <v>70</v>
      </c>
      <c r="L144" s="18">
        <v>10</v>
      </c>
      <c r="M144" s="18" t="s">
        <v>25</v>
      </c>
      <c r="N144" s="18" t="s">
        <v>260</v>
      </c>
      <c r="O144" s="18" t="s">
        <v>261</v>
      </c>
      <c r="P144" s="19">
        <v>2865.6032062999998</v>
      </c>
      <c r="Q144" s="19">
        <v>371360.74859600002</v>
      </c>
      <c r="R144" s="20">
        <v>0.22029899999999999</v>
      </c>
      <c r="S144" s="20">
        <v>0.97104500000000005</v>
      </c>
      <c r="T144" s="20">
        <v>0.24</v>
      </c>
      <c r="U144" s="20">
        <v>0.56100000000000005</v>
      </c>
      <c r="V144" s="20">
        <f t="shared" si="4"/>
        <v>0.57763569790680003</v>
      </c>
      <c r="W144" s="20">
        <f t="shared" si="5"/>
        <v>1.4707260449628501</v>
      </c>
    </row>
    <row r="145" spans="1:23" x14ac:dyDescent="0.25">
      <c r="A145" s="18">
        <v>5716</v>
      </c>
      <c r="B145" s="18">
        <v>5639</v>
      </c>
      <c r="C145" s="18">
        <v>1900</v>
      </c>
      <c r="D145" s="18">
        <v>1900</v>
      </c>
      <c r="E145" s="18" t="s">
        <v>56</v>
      </c>
      <c r="F145" s="18" t="s">
        <v>113</v>
      </c>
      <c r="G145" s="19">
        <v>11.611584626000001</v>
      </c>
      <c r="H145" s="19">
        <v>4.6990400000000001</v>
      </c>
      <c r="I145" s="18" t="s">
        <v>24</v>
      </c>
      <c r="J145" s="18" t="s">
        <v>114</v>
      </c>
      <c r="K145" s="18">
        <v>70</v>
      </c>
      <c r="L145" s="18">
        <v>10</v>
      </c>
      <c r="M145" s="18" t="s">
        <v>25</v>
      </c>
      <c r="N145" s="18" t="s">
        <v>260</v>
      </c>
      <c r="O145" s="18" t="s">
        <v>261</v>
      </c>
      <c r="P145" s="19">
        <v>3796.82790918</v>
      </c>
      <c r="Q145" s="19">
        <v>542453.86989199999</v>
      </c>
      <c r="R145" s="20">
        <v>0.22029899999999999</v>
      </c>
      <c r="S145" s="20">
        <v>0.97104500000000005</v>
      </c>
      <c r="T145" s="20">
        <v>0.24</v>
      </c>
      <c r="U145" s="20">
        <v>0.56100000000000005</v>
      </c>
      <c r="V145" s="20">
        <f t="shared" si="4"/>
        <v>0.78674729784960007</v>
      </c>
      <c r="W145" s="20">
        <f t="shared" si="5"/>
        <v>2.0031479112952</v>
      </c>
    </row>
    <row r="146" spans="1:23" x14ac:dyDescent="0.25">
      <c r="A146" s="18">
        <v>5719</v>
      </c>
      <c r="B146" s="18">
        <v>5642</v>
      </c>
      <c r="C146" s="18">
        <v>1900</v>
      </c>
      <c r="D146" s="18">
        <v>1900</v>
      </c>
      <c r="E146" s="18" t="s">
        <v>56</v>
      </c>
      <c r="F146" s="18" t="s">
        <v>113</v>
      </c>
      <c r="G146" s="19">
        <v>5.0856745279800002</v>
      </c>
      <c r="H146" s="19">
        <v>2.0581</v>
      </c>
      <c r="I146" s="18" t="s">
        <v>24</v>
      </c>
      <c r="J146" s="18" t="s">
        <v>114</v>
      </c>
      <c r="K146" s="18">
        <v>70</v>
      </c>
      <c r="L146" s="18">
        <v>10</v>
      </c>
      <c r="M146" s="18" t="s">
        <v>25</v>
      </c>
      <c r="N146" s="18" t="s">
        <v>260</v>
      </c>
      <c r="O146" s="18" t="s">
        <v>261</v>
      </c>
      <c r="P146" s="19">
        <v>1976.87419217</v>
      </c>
      <c r="Q146" s="19">
        <v>221531.096311</v>
      </c>
      <c r="R146" s="20">
        <v>0.22029899999999999</v>
      </c>
      <c r="S146" s="20">
        <v>0.97104500000000005</v>
      </c>
      <c r="T146" s="20">
        <v>0.24</v>
      </c>
      <c r="U146" s="20">
        <v>0.56100000000000005</v>
      </c>
      <c r="V146" s="20">
        <f t="shared" si="4"/>
        <v>0.34458200264400002</v>
      </c>
      <c r="W146" s="20">
        <f t="shared" si="5"/>
        <v>0.87734488666549992</v>
      </c>
    </row>
    <row r="147" spans="1:23" x14ac:dyDescent="0.25">
      <c r="A147" s="18">
        <v>6233</v>
      </c>
      <c r="B147" s="18">
        <v>6189</v>
      </c>
      <c r="C147" s="18">
        <v>1920</v>
      </c>
      <c r="D147" s="18">
        <v>1920</v>
      </c>
      <c r="E147" s="18" t="s">
        <v>56</v>
      </c>
      <c r="F147" s="18" t="s">
        <v>113</v>
      </c>
      <c r="G147" s="19">
        <v>99.5847144313</v>
      </c>
      <c r="H147" s="19">
        <v>40.3005</v>
      </c>
      <c r="I147" s="18" t="s">
        <v>24</v>
      </c>
      <c r="J147" s="18" t="s">
        <v>114</v>
      </c>
      <c r="K147" s="18">
        <v>70</v>
      </c>
      <c r="L147" s="18">
        <v>10</v>
      </c>
      <c r="M147" s="18" t="s">
        <v>25</v>
      </c>
      <c r="N147" s="18" t="s">
        <v>262</v>
      </c>
      <c r="O147" s="18" t="s">
        <v>261</v>
      </c>
      <c r="P147" s="19">
        <v>20058.1028467</v>
      </c>
      <c r="Q147" s="19">
        <v>4337892.8090000004</v>
      </c>
      <c r="R147" s="20">
        <v>0.22029899999999999</v>
      </c>
      <c r="S147" s="20">
        <v>0.97104500000000005</v>
      </c>
      <c r="T147" s="20">
        <v>0.24</v>
      </c>
      <c r="U147" s="20">
        <v>0.56100000000000005</v>
      </c>
      <c r="V147" s="20">
        <f t="shared" si="4"/>
        <v>6.7474014856199993</v>
      </c>
      <c r="W147" s="20">
        <f t="shared" si="5"/>
        <v>17.179649970877499</v>
      </c>
    </row>
    <row r="148" spans="1:23" x14ac:dyDescent="0.25">
      <c r="A148" s="18">
        <v>6515</v>
      </c>
      <c r="B148" s="18">
        <v>6471</v>
      </c>
      <c r="C148" s="18">
        <v>2110</v>
      </c>
      <c r="D148" s="18">
        <v>2110</v>
      </c>
      <c r="E148" s="18" t="s">
        <v>116</v>
      </c>
      <c r="F148" s="18" t="s">
        <v>117</v>
      </c>
      <c r="G148" s="19">
        <v>16.4576665775</v>
      </c>
      <c r="H148" s="19">
        <v>6.6601800000000004</v>
      </c>
      <c r="I148" s="18" t="s">
        <v>79</v>
      </c>
      <c r="J148" s="18" t="s">
        <v>80</v>
      </c>
      <c r="K148" s="18">
        <v>26</v>
      </c>
      <c r="L148" s="18">
        <v>21</v>
      </c>
      <c r="M148" s="18" t="s">
        <v>57</v>
      </c>
      <c r="N148" s="18" t="s">
        <v>58</v>
      </c>
      <c r="O148" s="18" t="s">
        <v>57</v>
      </c>
      <c r="P148" s="19">
        <v>1393202.7979900001</v>
      </c>
      <c r="Q148" s="19">
        <v>899939428.28400004</v>
      </c>
      <c r="R148" s="20">
        <v>1.2720320000000001</v>
      </c>
      <c r="S148" s="20">
        <v>9.4525830000000006</v>
      </c>
      <c r="T148" s="20">
        <v>0.30199999999999999</v>
      </c>
      <c r="U148" s="20">
        <v>0.30499999999999999</v>
      </c>
      <c r="V148" s="20">
        <f t="shared" si="4"/>
        <v>5.9134295358604803</v>
      </c>
      <c r="W148" s="20">
        <f t="shared" si="5"/>
        <v>43.75435345023331</v>
      </c>
    </row>
    <row r="149" spans="1:23" x14ac:dyDescent="0.25">
      <c r="A149" s="18">
        <v>6643</v>
      </c>
      <c r="B149" s="18">
        <v>6599</v>
      </c>
      <c r="C149" s="18">
        <v>2110</v>
      </c>
      <c r="D149" s="18">
        <v>2110</v>
      </c>
      <c r="E149" s="18" t="s">
        <v>56</v>
      </c>
      <c r="F149" s="18" t="s">
        <v>81</v>
      </c>
      <c r="G149" s="19">
        <v>13.7037683022</v>
      </c>
      <c r="H149" s="19">
        <v>5.5457200000000002</v>
      </c>
      <c r="I149" s="18" t="s">
        <v>79</v>
      </c>
      <c r="J149" s="18" t="s">
        <v>80</v>
      </c>
      <c r="K149" s="18">
        <v>26</v>
      </c>
      <c r="L149" s="18">
        <v>21</v>
      </c>
      <c r="M149" s="18" t="s">
        <v>57</v>
      </c>
      <c r="N149" s="18" t="s">
        <v>58</v>
      </c>
      <c r="O149" s="18" t="s">
        <v>57</v>
      </c>
      <c r="P149" s="19">
        <v>314917.831786</v>
      </c>
      <c r="Q149" s="19">
        <v>266745232.01100001</v>
      </c>
      <c r="R149" s="20">
        <v>1.2720320000000001</v>
      </c>
      <c r="S149" s="20">
        <v>9.4525830000000006</v>
      </c>
      <c r="T149" s="20">
        <v>0.30199999999999999</v>
      </c>
      <c r="U149" s="20">
        <v>0.30499999999999999</v>
      </c>
      <c r="V149" s="20">
        <f t="shared" si="4"/>
        <v>4.9239246455219199</v>
      </c>
      <c r="W149" s="20">
        <f t="shared" si="5"/>
        <v>36.432858123358209</v>
      </c>
    </row>
    <row r="150" spans="1:23" x14ac:dyDescent="0.25">
      <c r="A150" s="18">
        <v>6744</v>
      </c>
      <c r="B150" s="18">
        <v>6700</v>
      </c>
      <c r="C150" s="18">
        <v>2110</v>
      </c>
      <c r="D150" s="18">
        <v>2110</v>
      </c>
      <c r="E150" s="18" t="s">
        <v>56</v>
      </c>
      <c r="F150" s="18" t="s">
        <v>113</v>
      </c>
      <c r="G150" s="19">
        <v>16564.814391700002</v>
      </c>
      <c r="H150" s="19">
        <v>6703.54</v>
      </c>
      <c r="I150" s="18" t="s">
        <v>24</v>
      </c>
      <c r="J150" s="18" t="s">
        <v>114</v>
      </c>
      <c r="K150" s="18">
        <v>26</v>
      </c>
      <c r="L150" s="18">
        <v>21</v>
      </c>
      <c r="M150" s="18" t="s">
        <v>57</v>
      </c>
      <c r="N150" s="18" t="s">
        <v>58</v>
      </c>
      <c r="O150" s="18" t="s">
        <v>57</v>
      </c>
      <c r="P150" s="19">
        <v>1222362.6878</v>
      </c>
      <c r="Q150" s="19">
        <v>840101363.00600004</v>
      </c>
      <c r="R150" s="20">
        <v>1.6339649999999999</v>
      </c>
      <c r="S150" s="20">
        <v>13.106218</v>
      </c>
      <c r="T150" s="20">
        <v>0.24</v>
      </c>
      <c r="U150" s="20">
        <v>0.56100000000000005</v>
      </c>
      <c r="V150" s="20">
        <f t="shared" si="4"/>
        <v>8324.5457994359986</v>
      </c>
      <c r="W150" s="20">
        <f t="shared" si="5"/>
        <v>38569.686852545077</v>
      </c>
    </row>
    <row r="151" spans="1:23" x14ac:dyDescent="0.25">
      <c r="A151" s="18">
        <v>6745</v>
      </c>
      <c r="B151" s="18">
        <v>6701</v>
      </c>
      <c r="C151" s="18">
        <v>2110</v>
      </c>
      <c r="D151" s="18">
        <v>2110</v>
      </c>
      <c r="E151" s="18" t="s">
        <v>56</v>
      </c>
      <c r="F151" s="18" t="s">
        <v>113</v>
      </c>
      <c r="G151" s="19">
        <v>3.3608375974200002</v>
      </c>
      <c r="H151" s="19">
        <v>1.36008</v>
      </c>
      <c r="I151" s="18" t="s">
        <v>24</v>
      </c>
      <c r="J151" s="18" t="s">
        <v>114</v>
      </c>
      <c r="K151" s="18">
        <v>26</v>
      </c>
      <c r="L151" s="18">
        <v>21</v>
      </c>
      <c r="M151" s="18" t="s">
        <v>57</v>
      </c>
      <c r="N151" s="18" t="s">
        <v>58</v>
      </c>
      <c r="O151" s="18" t="s">
        <v>57</v>
      </c>
      <c r="P151" s="19">
        <v>4184.8788027700002</v>
      </c>
      <c r="Q151" s="19">
        <v>146397.50015199999</v>
      </c>
      <c r="R151" s="20">
        <v>1.6339649999999999</v>
      </c>
      <c r="S151" s="20">
        <v>13.106218</v>
      </c>
      <c r="T151" s="20">
        <v>0.24</v>
      </c>
      <c r="U151" s="20">
        <v>0.56100000000000005</v>
      </c>
      <c r="V151" s="20">
        <f t="shared" si="4"/>
        <v>1.6889655690719998</v>
      </c>
      <c r="W151" s="20">
        <f t="shared" si="5"/>
        <v>7.825396685096158</v>
      </c>
    </row>
    <row r="152" spans="1:23" x14ac:dyDescent="0.25">
      <c r="A152" s="18">
        <v>6746</v>
      </c>
      <c r="B152" s="18">
        <v>6702</v>
      </c>
      <c r="C152" s="18">
        <v>2110</v>
      </c>
      <c r="D152" s="18">
        <v>2110</v>
      </c>
      <c r="E152" s="18" t="s">
        <v>56</v>
      </c>
      <c r="F152" s="18" t="s">
        <v>113</v>
      </c>
      <c r="G152" s="19">
        <v>0.167122169126</v>
      </c>
      <c r="H152" s="19">
        <v>6.7631899999999995E-2</v>
      </c>
      <c r="I152" s="18" t="s">
        <v>24</v>
      </c>
      <c r="J152" s="18" t="s">
        <v>114</v>
      </c>
      <c r="K152" s="18">
        <v>26</v>
      </c>
      <c r="L152" s="18">
        <v>21</v>
      </c>
      <c r="M152" s="18" t="s">
        <v>57</v>
      </c>
      <c r="N152" s="18" t="s">
        <v>58</v>
      </c>
      <c r="O152" s="18" t="s">
        <v>57</v>
      </c>
      <c r="P152" s="19">
        <v>1426.2589943600001</v>
      </c>
      <c r="Q152" s="19">
        <v>105120.39887800001</v>
      </c>
      <c r="R152" s="20">
        <v>1.6339649999999999</v>
      </c>
      <c r="S152" s="20">
        <v>13.106218</v>
      </c>
      <c r="T152" s="20">
        <v>0.24</v>
      </c>
      <c r="U152" s="20">
        <v>0.56100000000000005</v>
      </c>
      <c r="V152" s="20">
        <f t="shared" si="4"/>
        <v>8.3986199687459989E-2</v>
      </c>
      <c r="W152" s="20">
        <f t="shared" si="5"/>
        <v>0.38912890864269373</v>
      </c>
    </row>
    <row r="153" spans="1:23" x14ac:dyDescent="0.25">
      <c r="A153" s="18">
        <v>6747</v>
      </c>
      <c r="B153" s="18">
        <v>6703</v>
      </c>
      <c r="C153" s="18">
        <v>2110</v>
      </c>
      <c r="D153" s="18">
        <v>2110</v>
      </c>
      <c r="E153" s="18" t="s">
        <v>56</v>
      </c>
      <c r="F153" s="18" t="s">
        <v>113</v>
      </c>
      <c r="G153" s="19">
        <v>0.96403481668299995</v>
      </c>
      <c r="H153" s="19">
        <v>0.39013100000000001</v>
      </c>
      <c r="I153" s="18" t="s">
        <v>24</v>
      </c>
      <c r="J153" s="18" t="s">
        <v>114</v>
      </c>
      <c r="K153" s="18">
        <v>26</v>
      </c>
      <c r="L153" s="18">
        <v>21</v>
      </c>
      <c r="M153" s="18" t="s">
        <v>57</v>
      </c>
      <c r="N153" s="18" t="s">
        <v>58</v>
      </c>
      <c r="O153" s="18" t="s">
        <v>57</v>
      </c>
      <c r="P153" s="19">
        <v>1418.55897211</v>
      </c>
      <c r="Q153" s="19">
        <v>41993.188641699999</v>
      </c>
      <c r="R153" s="20">
        <v>1.6339649999999999</v>
      </c>
      <c r="S153" s="20">
        <v>13.106218</v>
      </c>
      <c r="T153" s="20">
        <v>0.24</v>
      </c>
      <c r="U153" s="20">
        <v>0.56100000000000005</v>
      </c>
      <c r="V153" s="20">
        <f t="shared" si="4"/>
        <v>0.48446990355539998</v>
      </c>
      <c r="W153" s="20">
        <f t="shared" si="5"/>
        <v>2.2446693092709618</v>
      </c>
    </row>
    <row r="154" spans="1:23" x14ac:dyDescent="0.25">
      <c r="A154" s="18">
        <v>6748</v>
      </c>
      <c r="B154" s="18">
        <v>6704</v>
      </c>
      <c r="C154" s="18">
        <v>2110</v>
      </c>
      <c r="D154" s="18">
        <v>2110</v>
      </c>
      <c r="E154" s="18" t="s">
        <v>56</v>
      </c>
      <c r="F154" s="18" t="s">
        <v>113</v>
      </c>
      <c r="G154" s="19">
        <v>1.0680696815499999</v>
      </c>
      <c r="H154" s="19">
        <v>0.43223200000000001</v>
      </c>
      <c r="I154" s="18" t="s">
        <v>24</v>
      </c>
      <c r="J154" s="18" t="s">
        <v>114</v>
      </c>
      <c r="K154" s="18">
        <v>26</v>
      </c>
      <c r="L154" s="18">
        <v>21</v>
      </c>
      <c r="M154" s="18" t="s">
        <v>57</v>
      </c>
      <c r="N154" s="18" t="s">
        <v>58</v>
      </c>
      <c r="O154" s="18" t="s">
        <v>57</v>
      </c>
      <c r="P154" s="19">
        <v>1686.5613971</v>
      </c>
      <c r="Q154" s="19">
        <v>46524.929227699999</v>
      </c>
      <c r="R154" s="20">
        <v>1.6339649999999999</v>
      </c>
      <c r="S154" s="20">
        <v>13.106218</v>
      </c>
      <c r="T154" s="20">
        <v>0.24</v>
      </c>
      <c r="U154" s="20">
        <v>0.56100000000000005</v>
      </c>
      <c r="V154" s="20">
        <f t="shared" si="4"/>
        <v>0.53675148950880003</v>
      </c>
      <c r="W154" s="20">
        <f t="shared" si="5"/>
        <v>2.4869028733548637</v>
      </c>
    </row>
    <row r="155" spans="1:23" x14ac:dyDescent="0.25">
      <c r="A155" s="18">
        <v>6749</v>
      </c>
      <c r="B155" s="18">
        <v>6705</v>
      </c>
      <c r="C155" s="18">
        <v>2110</v>
      </c>
      <c r="D155" s="18">
        <v>2110</v>
      </c>
      <c r="E155" s="18" t="s">
        <v>56</v>
      </c>
      <c r="F155" s="18" t="s">
        <v>113</v>
      </c>
      <c r="G155" s="19">
        <v>0.44979818465799998</v>
      </c>
      <c r="H155" s="19">
        <v>0.18202699999999999</v>
      </c>
      <c r="I155" s="18" t="s">
        <v>24</v>
      </c>
      <c r="J155" s="18" t="s">
        <v>114</v>
      </c>
      <c r="K155" s="18">
        <v>26</v>
      </c>
      <c r="L155" s="18">
        <v>21</v>
      </c>
      <c r="M155" s="18" t="s">
        <v>57</v>
      </c>
      <c r="N155" s="18" t="s">
        <v>58</v>
      </c>
      <c r="O155" s="18" t="s">
        <v>57</v>
      </c>
      <c r="P155" s="19">
        <v>1877.87266785</v>
      </c>
      <c r="Q155" s="19">
        <v>135110.159747</v>
      </c>
      <c r="R155" s="20">
        <v>1.6339649999999999</v>
      </c>
      <c r="S155" s="20">
        <v>13.106218</v>
      </c>
      <c r="T155" s="20">
        <v>0.24</v>
      </c>
      <c r="U155" s="20">
        <v>0.56100000000000005</v>
      </c>
      <c r="V155" s="20">
        <f t="shared" si="4"/>
        <v>0.22604356776179999</v>
      </c>
      <c r="W155" s="20">
        <f t="shared" si="5"/>
        <v>1.0473159537659538</v>
      </c>
    </row>
    <row r="156" spans="1:23" x14ac:dyDescent="0.25">
      <c r="A156" s="18">
        <v>6751</v>
      </c>
      <c r="B156" s="18">
        <v>6707</v>
      </c>
      <c r="C156" s="18">
        <v>2110</v>
      </c>
      <c r="D156" s="18">
        <v>2110</v>
      </c>
      <c r="E156" s="18" t="s">
        <v>56</v>
      </c>
      <c r="F156" s="18" t="s">
        <v>113</v>
      </c>
      <c r="G156" s="19">
        <v>12.3015244653</v>
      </c>
      <c r="H156" s="19">
        <v>4.9782500000000001</v>
      </c>
      <c r="I156" s="18" t="s">
        <v>24</v>
      </c>
      <c r="J156" s="18" t="s">
        <v>114</v>
      </c>
      <c r="K156" s="18">
        <v>26</v>
      </c>
      <c r="L156" s="18">
        <v>21</v>
      </c>
      <c r="M156" s="18" t="s">
        <v>57</v>
      </c>
      <c r="N156" s="18" t="s">
        <v>58</v>
      </c>
      <c r="O156" s="18" t="s">
        <v>57</v>
      </c>
      <c r="P156" s="19">
        <v>16555.1920445</v>
      </c>
      <c r="Q156" s="19">
        <v>535852.26229099999</v>
      </c>
      <c r="R156" s="20">
        <v>1.6339649999999999</v>
      </c>
      <c r="S156" s="20">
        <v>13.106218</v>
      </c>
      <c r="T156" s="20">
        <v>0.24</v>
      </c>
      <c r="U156" s="20">
        <v>0.56100000000000005</v>
      </c>
      <c r="V156" s="20">
        <f t="shared" si="4"/>
        <v>6.1820575585499995</v>
      </c>
      <c r="W156" s="20">
        <f t="shared" si="5"/>
        <v>28.643007063981496</v>
      </c>
    </row>
    <row r="157" spans="1:23" x14ac:dyDescent="0.25">
      <c r="A157" s="18">
        <v>6752</v>
      </c>
      <c r="B157" s="18">
        <v>6708</v>
      </c>
      <c r="C157" s="18">
        <v>2110</v>
      </c>
      <c r="D157" s="18">
        <v>2110</v>
      </c>
      <c r="E157" s="18" t="s">
        <v>56</v>
      </c>
      <c r="F157" s="18" t="s">
        <v>113</v>
      </c>
      <c r="G157" s="19">
        <v>1.29727150672</v>
      </c>
      <c r="H157" s="19">
        <v>0.52498699999999998</v>
      </c>
      <c r="I157" s="18" t="s">
        <v>24</v>
      </c>
      <c r="J157" s="18" t="s">
        <v>114</v>
      </c>
      <c r="K157" s="18">
        <v>26</v>
      </c>
      <c r="L157" s="18">
        <v>21</v>
      </c>
      <c r="M157" s="18" t="s">
        <v>57</v>
      </c>
      <c r="N157" s="18" t="s">
        <v>58</v>
      </c>
      <c r="O157" s="18" t="s">
        <v>57</v>
      </c>
      <c r="P157" s="19">
        <v>2936.8711149300002</v>
      </c>
      <c r="Q157" s="19">
        <v>56508.920797300001</v>
      </c>
      <c r="R157" s="20">
        <v>1.6339649999999999</v>
      </c>
      <c r="S157" s="20">
        <v>13.106218</v>
      </c>
      <c r="T157" s="20">
        <v>0.24</v>
      </c>
      <c r="U157" s="20">
        <v>0.56100000000000005</v>
      </c>
      <c r="V157" s="20">
        <f t="shared" si="4"/>
        <v>0.6519358914258</v>
      </c>
      <c r="W157" s="20">
        <f t="shared" si="5"/>
        <v>3.0205807963638733</v>
      </c>
    </row>
    <row r="158" spans="1:23" x14ac:dyDescent="0.25">
      <c r="A158" s="18">
        <v>6753</v>
      </c>
      <c r="B158" s="18">
        <v>6709</v>
      </c>
      <c r="C158" s="18">
        <v>2110</v>
      </c>
      <c r="D158" s="18">
        <v>2110</v>
      </c>
      <c r="E158" s="18" t="s">
        <v>56</v>
      </c>
      <c r="F158" s="18" t="s">
        <v>113</v>
      </c>
      <c r="G158" s="19">
        <v>0.197049500647</v>
      </c>
      <c r="H158" s="19">
        <v>7.9743099999999997E-2</v>
      </c>
      <c r="I158" s="18" t="s">
        <v>24</v>
      </c>
      <c r="J158" s="18" t="s">
        <v>114</v>
      </c>
      <c r="K158" s="18">
        <v>26</v>
      </c>
      <c r="L158" s="18">
        <v>21</v>
      </c>
      <c r="M158" s="18" t="s">
        <v>57</v>
      </c>
      <c r="N158" s="18" t="s">
        <v>58</v>
      </c>
      <c r="O158" s="18" t="s">
        <v>57</v>
      </c>
      <c r="P158" s="19">
        <v>1117.60967153</v>
      </c>
      <c r="Q158" s="19">
        <v>8583.4419145699994</v>
      </c>
      <c r="R158" s="20">
        <v>1.6339649999999999</v>
      </c>
      <c r="S158" s="20">
        <v>13.106218</v>
      </c>
      <c r="T158" s="20">
        <v>0.24</v>
      </c>
      <c r="U158" s="20">
        <v>0.56100000000000005</v>
      </c>
      <c r="V158" s="20">
        <f t="shared" si="4"/>
        <v>9.9026050137539998E-2</v>
      </c>
      <c r="W158" s="20">
        <f t="shared" si="5"/>
        <v>0.45881226868955616</v>
      </c>
    </row>
    <row r="159" spans="1:23" x14ac:dyDescent="0.25">
      <c r="A159" s="18">
        <v>6754</v>
      </c>
      <c r="B159" s="18">
        <v>6710</v>
      </c>
      <c r="C159" s="18">
        <v>2110</v>
      </c>
      <c r="D159" s="18">
        <v>2110</v>
      </c>
      <c r="E159" s="18" t="s">
        <v>56</v>
      </c>
      <c r="F159" s="18" t="s">
        <v>113</v>
      </c>
      <c r="G159" s="19">
        <v>0.57029707690700004</v>
      </c>
      <c r="H159" s="19">
        <v>0.230791</v>
      </c>
      <c r="I159" s="18" t="s">
        <v>24</v>
      </c>
      <c r="J159" s="18" t="s">
        <v>114</v>
      </c>
      <c r="K159" s="18">
        <v>26</v>
      </c>
      <c r="L159" s="18">
        <v>21</v>
      </c>
      <c r="M159" s="18" t="s">
        <v>57</v>
      </c>
      <c r="N159" s="18" t="s">
        <v>58</v>
      </c>
      <c r="O159" s="18" t="s">
        <v>57</v>
      </c>
      <c r="P159" s="19">
        <v>1757.19684265</v>
      </c>
      <c r="Q159" s="19">
        <v>24842.041302500002</v>
      </c>
      <c r="R159" s="20">
        <v>1.6339649999999999</v>
      </c>
      <c r="S159" s="20">
        <v>13.106218</v>
      </c>
      <c r="T159" s="20">
        <v>0.24</v>
      </c>
      <c r="U159" s="20">
        <v>0.56100000000000005</v>
      </c>
      <c r="V159" s="20">
        <f t="shared" si="4"/>
        <v>0.28659935639939998</v>
      </c>
      <c r="W159" s="20">
        <f t="shared" si="5"/>
        <v>1.3278859525542819</v>
      </c>
    </row>
    <row r="160" spans="1:23" x14ac:dyDescent="0.25">
      <c r="A160" s="18">
        <v>6755</v>
      </c>
      <c r="B160" s="18">
        <v>6711</v>
      </c>
      <c r="C160" s="18">
        <v>2110</v>
      </c>
      <c r="D160" s="18">
        <v>2110</v>
      </c>
      <c r="E160" s="18" t="s">
        <v>56</v>
      </c>
      <c r="F160" s="18" t="s">
        <v>113</v>
      </c>
      <c r="G160" s="19">
        <v>1.77479749352E-2</v>
      </c>
      <c r="H160" s="19">
        <v>7.1823499999999997E-3</v>
      </c>
      <c r="I160" s="18" t="s">
        <v>24</v>
      </c>
      <c r="J160" s="18" t="s">
        <v>114</v>
      </c>
      <c r="K160" s="18">
        <v>26</v>
      </c>
      <c r="L160" s="18">
        <v>21</v>
      </c>
      <c r="M160" s="18" t="s">
        <v>57</v>
      </c>
      <c r="N160" s="18" t="s">
        <v>58</v>
      </c>
      <c r="O160" s="18" t="s">
        <v>57</v>
      </c>
      <c r="P160" s="19">
        <v>184.62109807600001</v>
      </c>
      <c r="Q160" s="19">
        <v>773.09869587000003</v>
      </c>
      <c r="R160" s="20">
        <v>1.6339649999999999</v>
      </c>
      <c r="S160" s="20">
        <v>13.106218</v>
      </c>
      <c r="T160" s="20">
        <v>0.24</v>
      </c>
      <c r="U160" s="20">
        <v>0.56100000000000005</v>
      </c>
      <c r="V160" s="20">
        <f t="shared" si="4"/>
        <v>8.919138473489999E-3</v>
      </c>
      <c r="W160" s="20">
        <f t="shared" si="5"/>
        <v>4.1324582290159693E-2</v>
      </c>
    </row>
    <row r="161" spans="1:23" x14ac:dyDescent="0.25">
      <c r="A161" s="18">
        <v>6756</v>
      </c>
      <c r="B161" s="18">
        <v>6712</v>
      </c>
      <c r="C161" s="18">
        <v>2110</v>
      </c>
      <c r="D161" s="18">
        <v>2110</v>
      </c>
      <c r="E161" s="18" t="s">
        <v>56</v>
      </c>
      <c r="F161" s="18" t="s">
        <v>113</v>
      </c>
      <c r="G161" s="19">
        <v>0.22339632495299999</v>
      </c>
      <c r="H161" s="19">
        <v>9.0405299999999994E-2</v>
      </c>
      <c r="I161" s="18" t="s">
        <v>24</v>
      </c>
      <c r="J161" s="18" t="s">
        <v>114</v>
      </c>
      <c r="K161" s="18">
        <v>26</v>
      </c>
      <c r="L161" s="18">
        <v>21</v>
      </c>
      <c r="M161" s="18" t="s">
        <v>57</v>
      </c>
      <c r="N161" s="18" t="s">
        <v>58</v>
      </c>
      <c r="O161" s="18" t="s">
        <v>57</v>
      </c>
      <c r="P161" s="19">
        <v>396.87543883299998</v>
      </c>
      <c r="Q161" s="19">
        <v>9731.1049902600007</v>
      </c>
      <c r="R161" s="20">
        <v>1.6339649999999999</v>
      </c>
      <c r="S161" s="20">
        <v>13.106218</v>
      </c>
      <c r="T161" s="20">
        <v>0.24</v>
      </c>
      <c r="U161" s="20">
        <v>0.56100000000000005</v>
      </c>
      <c r="V161" s="20">
        <f t="shared" si="4"/>
        <v>0.11226651297101999</v>
      </c>
      <c r="W161" s="20">
        <f t="shared" si="5"/>
        <v>0.52015861929822049</v>
      </c>
    </row>
    <row r="162" spans="1:23" x14ac:dyDescent="0.25">
      <c r="A162" s="18">
        <v>6757</v>
      </c>
      <c r="B162" s="18">
        <v>6713</v>
      </c>
      <c r="C162" s="18">
        <v>2110</v>
      </c>
      <c r="D162" s="18">
        <v>2110</v>
      </c>
      <c r="E162" s="18" t="s">
        <v>56</v>
      </c>
      <c r="F162" s="18" t="s">
        <v>113</v>
      </c>
      <c r="G162" s="19">
        <v>0.69256579578599997</v>
      </c>
      <c r="H162" s="19">
        <v>0.28027099999999999</v>
      </c>
      <c r="I162" s="18" t="s">
        <v>24</v>
      </c>
      <c r="J162" s="18" t="s">
        <v>114</v>
      </c>
      <c r="K162" s="18">
        <v>26</v>
      </c>
      <c r="L162" s="18">
        <v>21</v>
      </c>
      <c r="M162" s="18" t="s">
        <v>57</v>
      </c>
      <c r="N162" s="18" t="s">
        <v>58</v>
      </c>
      <c r="O162" s="18" t="s">
        <v>57</v>
      </c>
      <c r="P162" s="19">
        <v>4277.0864060200001</v>
      </c>
      <c r="Q162" s="19">
        <v>30168.045392200002</v>
      </c>
      <c r="R162" s="20">
        <v>1.6339649999999999</v>
      </c>
      <c r="S162" s="20">
        <v>13.106218</v>
      </c>
      <c r="T162" s="20">
        <v>0.24</v>
      </c>
      <c r="U162" s="20">
        <v>0.56100000000000005</v>
      </c>
      <c r="V162" s="20">
        <f t="shared" si="4"/>
        <v>0.34804428343139998</v>
      </c>
      <c r="W162" s="20">
        <f t="shared" si="5"/>
        <v>1.6125755502092418</v>
      </c>
    </row>
    <row r="163" spans="1:23" x14ac:dyDescent="0.25">
      <c r="A163" s="18">
        <v>6758</v>
      </c>
      <c r="B163" s="18">
        <v>6714</v>
      </c>
      <c r="C163" s="18">
        <v>2110</v>
      </c>
      <c r="D163" s="18">
        <v>2110</v>
      </c>
      <c r="E163" s="18" t="s">
        <v>56</v>
      </c>
      <c r="F163" s="18" t="s">
        <v>113</v>
      </c>
      <c r="G163" s="19">
        <v>3.1223477126600001E-2</v>
      </c>
      <c r="H163" s="19">
        <v>1.26357E-2</v>
      </c>
      <c r="I163" s="18" t="s">
        <v>24</v>
      </c>
      <c r="J163" s="18" t="s">
        <v>114</v>
      </c>
      <c r="K163" s="18">
        <v>26</v>
      </c>
      <c r="L163" s="18">
        <v>21</v>
      </c>
      <c r="M163" s="18" t="s">
        <v>57</v>
      </c>
      <c r="N163" s="18" t="s">
        <v>58</v>
      </c>
      <c r="O163" s="18" t="s">
        <v>57</v>
      </c>
      <c r="P163" s="19">
        <v>253.464909221</v>
      </c>
      <c r="Q163" s="19">
        <v>1360.0892233500001</v>
      </c>
      <c r="R163" s="20">
        <v>1.6339649999999999</v>
      </c>
      <c r="S163" s="20">
        <v>13.106218</v>
      </c>
      <c r="T163" s="20">
        <v>0.24</v>
      </c>
      <c r="U163" s="20">
        <v>0.56100000000000005</v>
      </c>
      <c r="V163" s="20">
        <f t="shared" si="4"/>
        <v>1.5691181578379999E-2</v>
      </c>
      <c r="W163" s="20">
        <f t="shared" si="5"/>
        <v>7.2701138825561396E-2</v>
      </c>
    </row>
    <row r="164" spans="1:23" x14ac:dyDescent="0.25">
      <c r="A164" s="18">
        <v>6759</v>
      </c>
      <c r="B164" s="18">
        <v>6715</v>
      </c>
      <c r="C164" s="18">
        <v>2110</v>
      </c>
      <c r="D164" s="18">
        <v>2110</v>
      </c>
      <c r="E164" s="18" t="s">
        <v>56</v>
      </c>
      <c r="F164" s="18" t="s">
        <v>113</v>
      </c>
      <c r="G164" s="19">
        <v>1.2695757010499999</v>
      </c>
      <c r="H164" s="19">
        <v>0.51377899999999999</v>
      </c>
      <c r="I164" s="18" t="s">
        <v>24</v>
      </c>
      <c r="J164" s="18" t="s">
        <v>114</v>
      </c>
      <c r="K164" s="18">
        <v>26</v>
      </c>
      <c r="L164" s="18">
        <v>21</v>
      </c>
      <c r="M164" s="18" t="s">
        <v>57</v>
      </c>
      <c r="N164" s="18" t="s">
        <v>58</v>
      </c>
      <c r="O164" s="18" t="s">
        <v>57</v>
      </c>
      <c r="P164" s="19">
        <v>5661.2013160500001</v>
      </c>
      <c r="Q164" s="19">
        <v>55302.496329000001</v>
      </c>
      <c r="R164" s="20">
        <v>1.6339649999999999</v>
      </c>
      <c r="S164" s="20">
        <v>13.106218</v>
      </c>
      <c r="T164" s="20">
        <v>0.24</v>
      </c>
      <c r="U164" s="20">
        <v>0.56100000000000005</v>
      </c>
      <c r="V164" s="20">
        <f t="shared" si="4"/>
        <v>0.63801764683859996</v>
      </c>
      <c r="W164" s="20">
        <f t="shared" si="5"/>
        <v>2.9560941146638573</v>
      </c>
    </row>
    <row r="165" spans="1:23" x14ac:dyDescent="0.25">
      <c r="A165" s="18">
        <v>6760</v>
      </c>
      <c r="B165" s="18">
        <v>6716</v>
      </c>
      <c r="C165" s="18">
        <v>2110</v>
      </c>
      <c r="D165" s="18">
        <v>2110</v>
      </c>
      <c r="E165" s="18" t="s">
        <v>56</v>
      </c>
      <c r="F165" s="18" t="s">
        <v>113</v>
      </c>
      <c r="G165" s="19">
        <v>3.3372600616899999</v>
      </c>
      <c r="H165" s="19">
        <v>1.3505400000000001</v>
      </c>
      <c r="I165" s="18" t="s">
        <v>24</v>
      </c>
      <c r="J165" s="18" t="s">
        <v>114</v>
      </c>
      <c r="K165" s="18">
        <v>26</v>
      </c>
      <c r="L165" s="18">
        <v>21</v>
      </c>
      <c r="M165" s="18" t="s">
        <v>57</v>
      </c>
      <c r="N165" s="18" t="s">
        <v>58</v>
      </c>
      <c r="O165" s="18" t="s">
        <v>57</v>
      </c>
      <c r="P165" s="19">
        <v>2889.3908653799999</v>
      </c>
      <c r="Q165" s="19">
        <v>145370.466805</v>
      </c>
      <c r="R165" s="20">
        <v>1.6339649999999999</v>
      </c>
      <c r="S165" s="20">
        <v>13.106218</v>
      </c>
      <c r="T165" s="20">
        <v>0.24</v>
      </c>
      <c r="U165" s="20">
        <v>0.56100000000000005</v>
      </c>
      <c r="V165" s="20">
        <f t="shared" si="4"/>
        <v>1.6771186692360001</v>
      </c>
      <c r="W165" s="20">
        <f t="shared" si="5"/>
        <v>7.7705070577390796</v>
      </c>
    </row>
    <row r="166" spans="1:23" x14ac:dyDescent="0.25">
      <c r="A166" s="18">
        <v>6761</v>
      </c>
      <c r="B166" s="18">
        <v>6717</v>
      </c>
      <c r="C166" s="18">
        <v>2110</v>
      </c>
      <c r="D166" s="18">
        <v>2110</v>
      </c>
      <c r="E166" s="18" t="s">
        <v>56</v>
      </c>
      <c r="F166" s="18" t="s">
        <v>113</v>
      </c>
      <c r="G166" s="19">
        <v>4442.7434266299997</v>
      </c>
      <c r="H166" s="19">
        <v>1797.91</v>
      </c>
      <c r="I166" s="18" t="s">
        <v>24</v>
      </c>
      <c r="J166" s="18" t="s">
        <v>114</v>
      </c>
      <c r="K166" s="18">
        <v>26</v>
      </c>
      <c r="L166" s="18">
        <v>21</v>
      </c>
      <c r="M166" s="18" t="s">
        <v>57</v>
      </c>
      <c r="N166" s="18" t="s">
        <v>58</v>
      </c>
      <c r="O166" s="18" t="s">
        <v>57</v>
      </c>
      <c r="P166" s="19">
        <v>1397518.3143499999</v>
      </c>
      <c r="Q166" s="19">
        <v>939762056.40400004</v>
      </c>
      <c r="R166" s="20">
        <v>1.6339649999999999</v>
      </c>
      <c r="S166" s="20">
        <v>13.106218</v>
      </c>
      <c r="T166" s="20">
        <v>0.24</v>
      </c>
      <c r="U166" s="20">
        <v>0.56100000000000005</v>
      </c>
      <c r="V166" s="20">
        <f t="shared" si="4"/>
        <v>2232.6687299939999</v>
      </c>
      <c r="W166" s="20">
        <f t="shared" si="5"/>
        <v>10344.50837752282</v>
      </c>
    </row>
    <row r="167" spans="1:23" x14ac:dyDescent="0.25">
      <c r="A167" s="18">
        <v>6762</v>
      </c>
      <c r="B167" s="18">
        <v>6718</v>
      </c>
      <c r="C167" s="18">
        <v>2110</v>
      </c>
      <c r="D167" s="18">
        <v>2110</v>
      </c>
      <c r="E167" s="18" t="s">
        <v>56</v>
      </c>
      <c r="F167" s="18" t="s">
        <v>113</v>
      </c>
      <c r="G167" s="19">
        <v>2.1920884467600001</v>
      </c>
      <c r="H167" s="19">
        <v>0.88710699999999998</v>
      </c>
      <c r="I167" s="18" t="s">
        <v>24</v>
      </c>
      <c r="J167" s="18" t="s">
        <v>114</v>
      </c>
      <c r="K167" s="18">
        <v>26</v>
      </c>
      <c r="L167" s="18">
        <v>21</v>
      </c>
      <c r="M167" s="18" t="s">
        <v>57</v>
      </c>
      <c r="N167" s="18" t="s">
        <v>58</v>
      </c>
      <c r="O167" s="18" t="s">
        <v>57</v>
      </c>
      <c r="P167" s="19">
        <v>3372.8869035399998</v>
      </c>
      <c r="Q167" s="19">
        <v>95486.990787600007</v>
      </c>
      <c r="R167" s="20">
        <v>1.6339649999999999</v>
      </c>
      <c r="S167" s="20">
        <v>13.106218</v>
      </c>
      <c r="T167" s="20">
        <v>0.24</v>
      </c>
      <c r="U167" s="20">
        <v>0.56100000000000005</v>
      </c>
      <c r="V167" s="20">
        <f t="shared" si="4"/>
        <v>1.1016213598338001</v>
      </c>
      <c r="W167" s="20">
        <f t="shared" si="5"/>
        <v>5.1040851840521135</v>
      </c>
    </row>
    <row r="168" spans="1:23" x14ac:dyDescent="0.25">
      <c r="A168" s="18">
        <v>6763</v>
      </c>
      <c r="B168" s="18">
        <v>6719</v>
      </c>
      <c r="C168" s="18">
        <v>2110</v>
      </c>
      <c r="D168" s="18">
        <v>2110</v>
      </c>
      <c r="E168" s="18" t="s">
        <v>56</v>
      </c>
      <c r="F168" s="18" t="s">
        <v>113</v>
      </c>
      <c r="G168" s="19">
        <v>7.6521491206099995E-2</v>
      </c>
      <c r="H168" s="19">
        <v>3.0967100000000001E-2</v>
      </c>
      <c r="I168" s="18" t="s">
        <v>24</v>
      </c>
      <c r="J168" s="18" t="s">
        <v>114</v>
      </c>
      <c r="K168" s="18">
        <v>26</v>
      </c>
      <c r="L168" s="18">
        <v>21</v>
      </c>
      <c r="M168" s="18" t="s">
        <v>57</v>
      </c>
      <c r="N168" s="18" t="s">
        <v>58</v>
      </c>
      <c r="O168" s="18" t="s">
        <v>57</v>
      </c>
      <c r="P168" s="19">
        <v>597.32675349099998</v>
      </c>
      <c r="Q168" s="19">
        <v>3333.2628238100001</v>
      </c>
      <c r="R168" s="20">
        <v>1.6339649999999999</v>
      </c>
      <c r="S168" s="20">
        <v>13.106218</v>
      </c>
      <c r="T168" s="20">
        <v>0.24</v>
      </c>
      <c r="U168" s="20">
        <v>0.56100000000000005</v>
      </c>
      <c r="V168" s="20">
        <f t="shared" si="4"/>
        <v>3.8455359739140001E-2</v>
      </c>
      <c r="W168" s="20">
        <f t="shared" si="5"/>
        <v>0.17817322634480418</v>
      </c>
    </row>
    <row r="169" spans="1:23" x14ac:dyDescent="0.25">
      <c r="A169" s="18">
        <v>6764</v>
      </c>
      <c r="B169" s="18">
        <v>6720</v>
      </c>
      <c r="C169" s="18">
        <v>2110</v>
      </c>
      <c r="D169" s="18">
        <v>2110</v>
      </c>
      <c r="E169" s="18" t="s">
        <v>56</v>
      </c>
      <c r="F169" s="18" t="s">
        <v>113</v>
      </c>
      <c r="G169" s="19">
        <v>6.3585043130599999E-3</v>
      </c>
      <c r="H169" s="19">
        <v>2.5731999999999999E-3</v>
      </c>
      <c r="I169" s="18" t="s">
        <v>24</v>
      </c>
      <c r="J169" s="18" t="s">
        <v>114</v>
      </c>
      <c r="K169" s="18">
        <v>26</v>
      </c>
      <c r="L169" s="18">
        <v>21</v>
      </c>
      <c r="M169" s="18" t="s">
        <v>57</v>
      </c>
      <c r="N169" s="18" t="s">
        <v>58</v>
      </c>
      <c r="O169" s="18" t="s">
        <v>57</v>
      </c>
      <c r="P169" s="19">
        <v>83.426751878499999</v>
      </c>
      <c r="Q169" s="19">
        <v>276.97533994299999</v>
      </c>
      <c r="R169" s="20">
        <v>1.6339649999999999</v>
      </c>
      <c r="S169" s="20">
        <v>13.106218</v>
      </c>
      <c r="T169" s="20">
        <v>0.24</v>
      </c>
      <c r="U169" s="20">
        <v>0.56100000000000005</v>
      </c>
      <c r="V169" s="20">
        <f t="shared" si="4"/>
        <v>3.1954342408799996E-3</v>
      </c>
      <c r="W169" s="20">
        <f t="shared" si="5"/>
        <v>1.4805239949186399E-2</v>
      </c>
    </row>
    <row r="170" spans="1:23" x14ac:dyDescent="0.25">
      <c r="A170" s="18">
        <v>6766</v>
      </c>
      <c r="B170" s="18">
        <v>6722</v>
      </c>
      <c r="C170" s="18">
        <v>2110</v>
      </c>
      <c r="D170" s="18">
        <v>2110</v>
      </c>
      <c r="E170" s="18" t="s">
        <v>56</v>
      </c>
      <c r="F170" s="18" t="s">
        <v>113</v>
      </c>
      <c r="G170" s="19">
        <v>0.54378771211700005</v>
      </c>
      <c r="H170" s="19">
        <v>0.22006300000000001</v>
      </c>
      <c r="I170" s="18" t="s">
        <v>24</v>
      </c>
      <c r="J170" s="18" t="s">
        <v>114</v>
      </c>
      <c r="K170" s="18">
        <v>26</v>
      </c>
      <c r="L170" s="18">
        <v>21</v>
      </c>
      <c r="M170" s="18" t="s">
        <v>57</v>
      </c>
      <c r="N170" s="18" t="s">
        <v>58</v>
      </c>
      <c r="O170" s="18" t="s">
        <v>57</v>
      </c>
      <c r="P170" s="19">
        <v>3582.2709813699998</v>
      </c>
      <c r="Q170" s="19">
        <v>23687.297988599999</v>
      </c>
      <c r="R170" s="20">
        <v>1.6339649999999999</v>
      </c>
      <c r="S170" s="20">
        <v>13.106218</v>
      </c>
      <c r="T170" s="20">
        <v>0.24</v>
      </c>
      <c r="U170" s="20">
        <v>0.56100000000000005</v>
      </c>
      <c r="V170" s="20">
        <f t="shared" si="4"/>
        <v>0.2732771822442</v>
      </c>
      <c r="W170" s="20">
        <f t="shared" si="5"/>
        <v>1.266161013111226</v>
      </c>
    </row>
    <row r="171" spans="1:23" x14ac:dyDescent="0.25">
      <c r="A171" s="18">
        <v>6767</v>
      </c>
      <c r="B171" s="18">
        <v>6723</v>
      </c>
      <c r="C171" s="18">
        <v>2110</v>
      </c>
      <c r="D171" s="18">
        <v>2110</v>
      </c>
      <c r="E171" s="18" t="s">
        <v>56</v>
      </c>
      <c r="F171" s="18" t="s">
        <v>113</v>
      </c>
      <c r="G171" s="19">
        <v>5.4699013600500002E-2</v>
      </c>
      <c r="H171" s="19">
        <v>2.21359E-2</v>
      </c>
      <c r="I171" s="18" t="s">
        <v>24</v>
      </c>
      <c r="J171" s="18" t="s">
        <v>114</v>
      </c>
      <c r="K171" s="18">
        <v>26</v>
      </c>
      <c r="L171" s="18">
        <v>21</v>
      </c>
      <c r="M171" s="18" t="s">
        <v>57</v>
      </c>
      <c r="N171" s="18" t="s">
        <v>58</v>
      </c>
      <c r="O171" s="18" t="s">
        <v>57</v>
      </c>
      <c r="P171" s="19">
        <v>588.02260545000001</v>
      </c>
      <c r="Q171" s="19">
        <v>2382.6795022000001</v>
      </c>
      <c r="R171" s="20">
        <v>1.6339649999999999</v>
      </c>
      <c r="S171" s="20">
        <v>13.106218</v>
      </c>
      <c r="T171" s="20">
        <v>0.24</v>
      </c>
      <c r="U171" s="20">
        <v>0.56100000000000005</v>
      </c>
      <c r="V171" s="20">
        <f t="shared" si="4"/>
        <v>2.7488657241059995E-2</v>
      </c>
      <c r="W171" s="20">
        <f t="shared" si="5"/>
        <v>0.12736177172050178</v>
      </c>
    </row>
    <row r="172" spans="1:23" x14ac:dyDescent="0.25">
      <c r="A172" s="18">
        <v>6768</v>
      </c>
      <c r="B172" s="18">
        <v>6724</v>
      </c>
      <c r="C172" s="18">
        <v>2110</v>
      </c>
      <c r="D172" s="18">
        <v>2110</v>
      </c>
      <c r="E172" s="18" t="s">
        <v>56</v>
      </c>
      <c r="F172" s="18" t="s">
        <v>113</v>
      </c>
      <c r="G172" s="19">
        <v>0.43541175961</v>
      </c>
      <c r="H172" s="19">
        <v>0.176205</v>
      </c>
      <c r="I172" s="18" t="s">
        <v>24</v>
      </c>
      <c r="J172" s="18" t="s">
        <v>114</v>
      </c>
      <c r="K172" s="18">
        <v>26</v>
      </c>
      <c r="L172" s="18">
        <v>21</v>
      </c>
      <c r="M172" s="18" t="s">
        <v>57</v>
      </c>
      <c r="N172" s="18" t="s">
        <v>58</v>
      </c>
      <c r="O172" s="18" t="s">
        <v>57</v>
      </c>
      <c r="P172" s="19">
        <v>792.20479544399996</v>
      </c>
      <c r="Q172" s="19">
        <v>18966.4603828</v>
      </c>
      <c r="R172" s="20">
        <v>1.6339649999999999</v>
      </c>
      <c r="S172" s="20">
        <v>13.106218</v>
      </c>
      <c r="T172" s="20">
        <v>0.24</v>
      </c>
      <c r="U172" s="20">
        <v>0.56100000000000005</v>
      </c>
      <c r="V172" s="20">
        <f t="shared" si="4"/>
        <v>0.21881373014699998</v>
      </c>
      <c r="W172" s="20">
        <f t="shared" si="5"/>
        <v>1.0138183216409098</v>
      </c>
    </row>
    <row r="173" spans="1:23" x14ac:dyDescent="0.25">
      <c r="A173" s="18">
        <v>6769</v>
      </c>
      <c r="B173" s="18">
        <v>6725</v>
      </c>
      <c r="C173" s="18">
        <v>2110</v>
      </c>
      <c r="D173" s="18">
        <v>2110</v>
      </c>
      <c r="E173" s="18" t="s">
        <v>56</v>
      </c>
      <c r="F173" s="18" t="s">
        <v>113</v>
      </c>
      <c r="G173" s="19">
        <v>7.9007623048199999E-2</v>
      </c>
      <c r="H173" s="19">
        <v>3.1973300000000003E-2</v>
      </c>
      <c r="I173" s="18" t="s">
        <v>24</v>
      </c>
      <c r="J173" s="18" t="s">
        <v>114</v>
      </c>
      <c r="K173" s="18">
        <v>26</v>
      </c>
      <c r="L173" s="18">
        <v>21</v>
      </c>
      <c r="M173" s="18" t="s">
        <v>57</v>
      </c>
      <c r="N173" s="18" t="s">
        <v>58</v>
      </c>
      <c r="O173" s="18" t="s">
        <v>57</v>
      </c>
      <c r="P173" s="19">
        <v>390.52657050400001</v>
      </c>
      <c r="Q173" s="19">
        <v>3441.5582936599999</v>
      </c>
      <c r="R173" s="20">
        <v>1.6339649999999999</v>
      </c>
      <c r="S173" s="20">
        <v>13.106218</v>
      </c>
      <c r="T173" s="20">
        <v>0.24</v>
      </c>
      <c r="U173" s="20">
        <v>0.56100000000000005</v>
      </c>
      <c r="V173" s="20">
        <f t="shared" si="4"/>
        <v>3.9704872382220001E-2</v>
      </c>
      <c r="W173" s="20">
        <f t="shared" si="5"/>
        <v>0.1839625285509566</v>
      </c>
    </row>
    <row r="174" spans="1:23" x14ac:dyDescent="0.25">
      <c r="A174" s="18">
        <v>6770</v>
      </c>
      <c r="B174" s="18">
        <v>6726</v>
      </c>
      <c r="C174" s="18">
        <v>2110</v>
      </c>
      <c r="D174" s="18">
        <v>2110</v>
      </c>
      <c r="E174" s="18" t="s">
        <v>56</v>
      </c>
      <c r="F174" s="18" t="s">
        <v>113</v>
      </c>
      <c r="G174" s="19">
        <v>2.90105897551E-2</v>
      </c>
      <c r="H174" s="19">
        <v>1.1740199999999999E-2</v>
      </c>
      <c r="I174" s="18" t="s">
        <v>24</v>
      </c>
      <c r="J174" s="18" t="s">
        <v>114</v>
      </c>
      <c r="K174" s="18">
        <v>26</v>
      </c>
      <c r="L174" s="18">
        <v>21</v>
      </c>
      <c r="M174" s="18" t="s">
        <v>57</v>
      </c>
      <c r="N174" s="18" t="s">
        <v>58</v>
      </c>
      <c r="O174" s="18" t="s">
        <v>57</v>
      </c>
      <c r="P174" s="19">
        <v>589.46941951899998</v>
      </c>
      <c r="Q174" s="19">
        <v>1263.69623471</v>
      </c>
      <c r="R174" s="20">
        <v>1.6339649999999999</v>
      </c>
      <c r="S174" s="20">
        <v>13.106218</v>
      </c>
      <c r="T174" s="20">
        <v>0.24</v>
      </c>
      <c r="U174" s="20">
        <v>0.56100000000000005</v>
      </c>
      <c r="V174" s="20">
        <f t="shared" si="4"/>
        <v>1.4579137678679998E-2</v>
      </c>
      <c r="W174" s="20">
        <f t="shared" si="5"/>
        <v>6.7548763427420389E-2</v>
      </c>
    </row>
    <row r="175" spans="1:23" x14ac:dyDescent="0.25">
      <c r="A175" s="18">
        <v>6771</v>
      </c>
      <c r="B175" s="18">
        <v>6727</v>
      </c>
      <c r="C175" s="18">
        <v>2110</v>
      </c>
      <c r="D175" s="18">
        <v>2110</v>
      </c>
      <c r="E175" s="18" t="s">
        <v>56</v>
      </c>
      <c r="F175" s="18" t="s">
        <v>113</v>
      </c>
      <c r="G175" s="19">
        <v>1.87705220948</v>
      </c>
      <c r="H175" s="19">
        <v>0.75961599999999996</v>
      </c>
      <c r="I175" s="18" t="s">
        <v>24</v>
      </c>
      <c r="J175" s="18" t="s">
        <v>114</v>
      </c>
      <c r="K175" s="18">
        <v>26</v>
      </c>
      <c r="L175" s="18">
        <v>21</v>
      </c>
      <c r="M175" s="18" t="s">
        <v>57</v>
      </c>
      <c r="N175" s="18" t="s">
        <v>58</v>
      </c>
      <c r="O175" s="18" t="s">
        <v>57</v>
      </c>
      <c r="P175" s="19">
        <v>2360.3364955400002</v>
      </c>
      <c r="Q175" s="19">
        <v>81764.067189399997</v>
      </c>
      <c r="R175" s="20">
        <v>1.6339649999999999</v>
      </c>
      <c r="S175" s="20">
        <v>13.106218</v>
      </c>
      <c r="T175" s="20">
        <v>0.24</v>
      </c>
      <c r="U175" s="20">
        <v>0.56100000000000005</v>
      </c>
      <c r="V175" s="20">
        <f t="shared" si="4"/>
        <v>0.9433013276544</v>
      </c>
      <c r="W175" s="20">
        <f t="shared" si="5"/>
        <v>4.3705491797144314</v>
      </c>
    </row>
    <row r="176" spans="1:23" x14ac:dyDescent="0.25">
      <c r="A176" s="18">
        <v>6772</v>
      </c>
      <c r="B176" s="18">
        <v>6728</v>
      </c>
      <c r="C176" s="18">
        <v>2110</v>
      </c>
      <c r="D176" s="18">
        <v>2110</v>
      </c>
      <c r="E176" s="18" t="s">
        <v>56</v>
      </c>
      <c r="F176" s="18" t="s">
        <v>113</v>
      </c>
      <c r="G176" s="19">
        <v>406.80444758700003</v>
      </c>
      <c r="H176" s="19">
        <v>164.62799999999999</v>
      </c>
      <c r="I176" s="18" t="s">
        <v>24</v>
      </c>
      <c r="J176" s="18" t="s">
        <v>114</v>
      </c>
      <c r="K176" s="18">
        <v>26</v>
      </c>
      <c r="L176" s="18">
        <v>21</v>
      </c>
      <c r="M176" s="18" t="s">
        <v>57</v>
      </c>
      <c r="N176" s="18" t="s">
        <v>58</v>
      </c>
      <c r="O176" s="18" t="s">
        <v>57</v>
      </c>
      <c r="P176" s="19">
        <v>59438.311247999998</v>
      </c>
      <c r="Q176" s="19">
        <v>17720330.855300002</v>
      </c>
      <c r="R176" s="20">
        <v>1.6339649999999999</v>
      </c>
      <c r="S176" s="20">
        <v>13.106218</v>
      </c>
      <c r="T176" s="20">
        <v>0.24</v>
      </c>
      <c r="U176" s="20">
        <v>0.56100000000000005</v>
      </c>
      <c r="V176" s="20">
        <f t="shared" si="4"/>
        <v>204.43725641519998</v>
      </c>
      <c r="W176" s="20">
        <f t="shared" si="5"/>
        <v>947.20855058085579</v>
      </c>
    </row>
    <row r="177" spans="1:23" x14ac:dyDescent="0.25">
      <c r="A177" s="18">
        <v>6773</v>
      </c>
      <c r="B177" s="18">
        <v>6729</v>
      </c>
      <c r="C177" s="18">
        <v>2110</v>
      </c>
      <c r="D177" s="18">
        <v>2110</v>
      </c>
      <c r="E177" s="18" t="s">
        <v>56</v>
      </c>
      <c r="F177" s="18" t="s">
        <v>113</v>
      </c>
      <c r="G177" s="19">
        <v>0.97759587638199996</v>
      </c>
      <c r="H177" s="19">
        <v>0.395619</v>
      </c>
      <c r="I177" s="18" t="s">
        <v>24</v>
      </c>
      <c r="J177" s="18" t="s">
        <v>114</v>
      </c>
      <c r="K177" s="18">
        <v>26</v>
      </c>
      <c r="L177" s="18">
        <v>21</v>
      </c>
      <c r="M177" s="18" t="s">
        <v>57</v>
      </c>
      <c r="N177" s="18" t="s">
        <v>58</v>
      </c>
      <c r="O177" s="18" t="s">
        <v>57</v>
      </c>
      <c r="P177" s="19">
        <v>3947.0186659800002</v>
      </c>
      <c r="Q177" s="19">
        <v>42583.9060379</v>
      </c>
      <c r="R177" s="20">
        <v>1.6339649999999999</v>
      </c>
      <c r="S177" s="20">
        <v>13.106218</v>
      </c>
      <c r="T177" s="20">
        <v>0.24</v>
      </c>
      <c r="U177" s="20">
        <v>0.56100000000000005</v>
      </c>
      <c r="V177" s="20">
        <f t="shared" si="4"/>
        <v>0.49128497549459998</v>
      </c>
      <c r="W177" s="20">
        <f t="shared" si="5"/>
        <v>2.2762452290755379</v>
      </c>
    </row>
    <row r="178" spans="1:23" x14ac:dyDescent="0.25">
      <c r="A178" s="18">
        <v>6774</v>
      </c>
      <c r="B178" s="18">
        <v>6730</v>
      </c>
      <c r="C178" s="18">
        <v>2110</v>
      </c>
      <c r="D178" s="18">
        <v>2110</v>
      </c>
      <c r="E178" s="18" t="s">
        <v>56</v>
      </c>
      <c r="F178" s="18" t="s">
        <v>113</v>
      </c>
      <c r="G178" s="19">
        <v>26.793319541500001</v>
      </c>
      <c r="H178" s="19">
        <v>10.8429</v>
      </c>
      <c r="I178" s="18" t="s">
        <v>24</v>
      </c>
      <c r="J178" s="18" t="s">
        <v>114</v>
      </c>
      <c r="K178" s="18">
        <v>26</v>
      </c>
      <c r="L178" s="18">
        <v>21</v>
      </c>
      <c r="M178" s="18" t="s">
        <v>57</v>
      </c>
      <c r="N178" s="18" t="s">
        <v>58</v>
      </c>
      <c r="O178" s="18" t="s">
        <v>57</v>
      </c>
      <c r="P178" s="19">
        <v>10912.7993687</v>
      </c>
      <c r="Q178" s="19">
        <v>1167112.33076</v>
      </c>
      <c r="R178" s="20">
        <v>1.6339649999999999</v>
      </c>
      <c r="S178" s="20">
        <v>13.106218</v>
      </c>
      <c r="T178" s="20">
        <v>0.24</v>
      </c>
      <c r="U178" s="20">
        <v>0.56100000000000005</v>
      </c>
      <c r="V178" s="20">
        <f t="shared" si="4"/>
        <v>13.46485851486</v>
      </c>
      <c r="W178" s="20">
        <f t="shared" si="5"/>
        <v>62.3860314958158</v>
      </c>
    </row>
    <row r="179" spans="1:23" x14ac:dyDescent="0.25">
      <c r="A179" s="18">
        <v>6775</v>
      </c>
      <c r="B179" s="18">
        <v>6731</v>
      </c>
      <c r="C179" s="18">
        <v>2110</v>
      </c>
      <c r="D179" s="18">
        <v>2110</v>
      </c>
      <c r="E179" s="18" t="s">
        <v>56</v>
      </c>
      <c r="F179" s="18" t="s">
        <v>113</v>
      </c>
      <c r="G179" s="19">
        <v>1.01713406725</v>
      </c>
      <c r="H179" s="19">
        <v>0.41161999999999999</v>
      </c>
      <c r="I179" s="18" t="s">
        <v>24</v>
      </c>
      <c r="J179" s="18" t="s">
        <v>114</v>
      </c>
      <c r="K179" s="18">
        <v>26</v>
      </c>
      <c r="L179" s="18">
        <v>21</v>
      </c>
      <c r="M179" s="18" t="s">
        <v>57</v>
      </c>
      <c r="N179" s="18" t="s">
        <v>58</v>
      </c>
      <c r="O179" s="18" t="s">
        <v>57</v>
      </c>
      <c r="P179" s="19">
        <v>1787.87708064</v>
      </c>
      <c r="Q179" s="19">
        <v>44306.182747799998</v>
      </c>
      <c r="R179" s="20">
        <v>1.6339649999999999</v>
      </c>
      <c r="S179" s="20">
        <v>13.106218</v>
      </c>
      <c r="T179" s="20">
        <v>0.24</v>
      </c>
      <c r="U179" s="20">
        <v>0.56100000000000005</v>
      </c>
      <c r="V179" s="20">
        <f t="shared" si="4"/>
        <v>0.51115523170799992</v>
      </c>
      <c r="W179" s="20">
        <f t="shared" si="5"/>
        <v>2.3683090579372399</v>
      </c>
    </row>
    <row r="180" spans="1:23" x14ac:dyDescent="0.25">
      <c r="A180" s="18">
        <v>6776</v>
      </c>
      <c r="B180" s="18">
        <v>6732</v>
      </c>
      <c r="C180" s="18">
        <v>2110</v>
      </c>
      <c r="D180" s="18">
        <v>2110</v>
      </c>
      <c r="E180" s="18" t="s">
        <v>56</v>
      </c>
      <c r="F180" s="18" t="s">
        <v>113</v>
      </c>
      <c r="G180" s="19">
        <v>0.71860817703299995</v>
      </c>
      <c r="H180" s="19">
        <v>0.29081000000000001</v>
      </c>
      <c r="I180" s="18" t="s">
        <v>24</v>
      </c>
      <c r="J180" s="18" t="s">
        <v>114</v>
      </c>
      <c r="K180" s="18">
        <v>26</v>
      </c>
      <c r="L180" s="18">
        <v>21</v>
      </c>
      <c r="M180" s="18" t="s">
        <v>57</v>
      </c>
      <c r="N180" s="18" t="s">
        <v>58</v>
      </c>
      <c r="O180" s="18" t="s">
        <v>57</v>
      </c>
      <c r="P180" s="19">
        <v>1168.18083346</v>
      </c>
      <c r="Q180" s="19">
        <v>31302.446982000001</v>
      </c>
      <c r="R180" s="20">
        <v>1.6339649999999999</v>
      </c>
      <c r="S180" s="20">
        <v>13.106218</v>
      </c>
      <c r="T180" s="20">
        <v>0.24</v>
      </c>
      <c r="U180" s="20">
        <v>0.56100000000000005</v>
      </c>
      <c r="V180" s="20">
        <f t="shared" si="4"/>
        <v>0.36113175485400001</v>
      </c>
      <c r="W180" s="20">
        <f t="shared" si="5"/>
        <v>1.6732130536386198</v>
      </c>
    </row>
    <row r="181" spans="1:23" x14ac:dyDescent="0.25">
      <c r="A181" s="18">
        <v>6777</v>
      </c>
      <c r="B181" s="18">
        <v>6733</v>
      </c>
      <c r="C181" s="18">
        <v>2110</v>
      </c>
      <c r="D181" s="18">
        <v>2110</v>
      </c>
      <c r="E181" s="18" t="s">
        <v>56</v>
      </c>
      <c r="F181" s="18" t="s">
        <v>113</v>
      </c>
      <c r="G181" s="19">
        <v>5.7352480896499998</v>
      </c>
      <c r="H181" s="19">
        <v>2.32097</v>
      </c>
      <c r="I181" s="18" t="s">
        <v>24</v>
      </c>
      <c r="J181" s="18" t="s">
        <v>114</v>
      </c>
      <c r="K181" s="18">
        <v>26</v>
      </c>
      <c r="L181" s="18">
        <v>21</v>
      </c>
      <c r="M181" s="18" t="s">
        <v>57</v>
      </c>
      <c r="N181" s="18" t="s">
        <v>58</v>
      </c>
      <c r="O181" s="18" t="s">
        <v>57</v>
      </c>
      <c r="P181" s="19">
        <v>3180.9807252800001</v>
      </c>
      <c r="Q181" s="19">
        <v>249826.407477</v>
      </c>
      <c r="R181" s="20">
        <v>1.6339649999999999</v>
      </c>
      <c r="S181" s="20">
        <v>13.106218</v>
      </c>
      <c r="T181" s="20">
        <v>0.24</v>
      </c>
      <c r="U181" s="20">
        <v>0.56100000000000005</v>
      </c>
      <c r="V181" s="20">
        <f t="shared" si="4"/>
        <v>2.8822116469979999</v>
      </c>
      <c r="W181" s="20">
        <f t="shared" si="5"/>
        <v>13.354001929450938</v>
      </c>
    </row>
    <row r="182" spans="1:23" x14ac:dyDescent="0.25">
      <c r="A182" s="18">
        <v>6778</v>
      </c>
      <c r="B182" s="18">
        <v>6734</v>
      </c>
      <c r="C182" s="18">
        <v>2110</v>
      </c>
      <c r="D182" s="18">
        <v>2110</v>
      </c>
      <c r="E182" s="18" t="s">
        <v>56</v>
      </c>
      <c r="F182" s="18" t="s">
        <v>113</v>
      </c>
      <c r="G182" s="19">
        <v>17.449646008199998</v>
      </c>
      <c r="H182" s="19">
        <v>7.0616199999999996</v>
      </c>
      <c r="I182" s="18" t="s">
        <v>24</v>
      </c>
      <c r="J182" s="18" t="s">
        <v>114</v>
      </c>
      <c r="K182" s="18">
        <v>26</v>
      </c>
      <c r="L182" s="18">
        <v>21</v>
      </c>
      <c r="M182" s="18" t="s">
        <v>57</v>
      </c>
      <c r="N182" s="18" t="s">
        <v>58</v>
      </c>
      <c r="O182" s="18" t="s">
        <v>57</v>
      </c>
      <c r="P182" s="19">
        <v>4313.2039783299997</v>
      </c>
      <c r="Q182" s="19">
        <v>760103.53969699994</v>
      </c>
      <c r="R182" s="20">
        <v>1.6339649999999999</v>
      </c>
      <c r="S182" s="20">
        <v>13.106218</v>
      </c>
      <c r="T182" s="20">
        <v>0.24</v>
      </c>
      <c r="U182" s="20">
        <v>0.56100000000000005</v>
      </c>
      <c r="V182" s="20">
        <f t="shared" si="4"/>
        <v>8.7692143417079986</v>
      </c>
      <c r="W182" s="20">
        <f t="shared" si="5"/>
        <v>40.629946576237238</v>
      </c>
    </row>
    <row r="183" spans="1:23" x14ac:dyDescent="0.25">
      <c r="A183" s="18">
        <v>6779</v>
      </c>
      <c r="B183" s="18">
        <v>6735</v>
      </c>
      <c r="C183" s="18">
        <v>2110</v>
      </c>
      <c r="D183" s="18">
        <v>2110</v>
      </c>
      <c r="E183" s="18" t="s">
        <v>56</v>
      </c>
      <c r="F183" s="18" t="s">
        <v>113</v>
      </c>
      <c r="G183" s="19">
        <v>6.6705722619600003</v>
      </c>
      <c r="H183" s="19">
        <v>2.6994799999999999</v>
      </c>
      <c r="I183" s="18" t="s">
        <v>24</v>
      </c>
      <c r="J183" s="18" t="s">
        <v>114</v>
      </c>
      <c r="K183" s="18">
        <v>26</v>
      </c>
      <c r="L183" s="18">
        <v>21</v>
      </c>
      <c r="M183" s="18" t="s">
        <v>57</v>
      </c>
      <c r="N183" s="18" t="s">
        <v>58</v>
      </c>
      <c r="O183" s="18" t="s">
        <v>57</v>
      </c>
      <c r="P183" s="19">
        <v>6823.9867086499999</v>
      </c>
      <c r="Q183" s="19">
        <v>290568.96545299998</v>
      </c>
      <c r="R183" s="20">
        <v>1.6339649999999999</v>
      </c>
      <c r="S183" s="20">
        <v>13.106218</v>
      </c>
      <c r="T183" s="20">
        <v>0.24</v>
      </c>
      <c r="U183" s="20">
        <v>0.56100000000000005</v>
      </c>
      <c r="V183" s="20">
        <f t="shared" si="4"/>
        <v>3.3522504370320001</v>
      </c>
      <c r="W183" s="20">
        <f t="shared" si="5"/>
        <v>15.531808307954959</v>
      </c>
    </row>
    <row r="184" spans="1:23" x14ac:dyDescent="0.25">
      <c r="A184" s="18">
        <v>6780</v>
      </c>
      <c r="B184" s="18">
        <v>6736</v>
      </c>
      <c r="C184" s="18">
        <v>2110</v>
      </c>
      <c r="D184" s="18">
        <v>2110</v>
      </c>
      <c r="E184" s="18" t="s">
        <v>56</v>
      </c>
      <c r="F184" s="18" t="s">
        <v>113</v>
      </c>
      <c r="G184" s="19">
        <v>9.7453664908000004</v>
      </c>
      <c r="H184" s="19">
        <v>3.94381</v>
      </c>
      <c r="I184" s="18" t="s">
        <v>24</v>
      </c>
      <c r="J184" s="18" t="s">
        <v>114</v>
      </c>
      <c r="K184" s="18">
        <v>26</v>
      </c>
      <c r="L184" s="18">
        <v>21</v>
      </c>
      <c r="M184" s="18" t="s">
        <v>57</v>
      </c>
      <c r="N184" s="18" t="s">
        <v>58</v>
      </c>
      <c r="O184" s="18" t="s">
        <v>57</v>
      </c>
      <c r="P184" s="19">
        <v>2904.49355479</v>
      </c>
      <c r="Q184" s="19">
        <v>424506.46630700002</v>
      </c>
      <c r="R184" s="20">
        <v>1.6339649999999999</v>
      </c>
      <c r="S184" s="20">
        <v>13.106218</v>
      </c>
      <c r="T184" s="20">
        <v>0.24</v>
      </c>
      <c r="U184" s="20">
        <v>0.56100000000000005</v>
      </c>
      <c r="V184" s="20">
        <f t="shared" si="4"/>
        <v>4.8974761050539994</v>
      </c>
      <c r="W184" s="20">
        <f t="shared" si="5"/>
        <v>22.691222355044616</v>
      </c>
    </row>
    <row r="185" spans="1:23" x14ac:dyDescent="0.25">
      <c r="A185" s="18">
        <v>6781</v>
      </c>
      <c r="B185" s="18">
        <v>6737</v>
      </c>
      <c r="C185" s="18">
        <v>2110</v>
      </c>
      <c r="D185" s="18">
        <v>2110</v>
      </c>
      <c r="E185" s="18" t="s">
        <v>56</v>
      </c>
      <c r="F185" s="18" t="s">
        <v>113</v>
      </c>
      <c r="G185" s="19">
        <v>47.181499891999998</v>
      </c>
      <c r="H185" s="19">
        <v>19.093699999999998</v>
      </c>
      <c r="I185" s="18" t="s">
        <v>24</v>
      </c>
      <c r="J185" s="18" t="s">
        <v>114</v>
      </c>
      <c r="K185" s="18">
        <v>26</v>
      </c>
      <c r="L185" s="18">
        <v>21</v>
      </c>
      <c r="M185" s="18" t="s">
        <v>57</v>
      </c>
      <c r="N185" s="18" t="s">
        <v>58</v>
      </c>
      <c r="O185" s="18" t="s">
        <v>57</v>
      </c>
      <c r="P185" s="19">
        <v>13978.4178422</v>
      </c>
      <c r="Q185" s="19">
        <v>2055217.9143999999</v>
      </c>
      <c r="R185" s="20">
        <v>1.6339649999999999</v>
      </c>
      <c r="S185" s="20">
        <v>13.106218</v>
      </c>
      <c r="T185" s="20">
        <v>0.24</v>
      </c>
      <c r="U185" s="20">
        <v>0.56100000000000005</v>
      </c>
      <c r="V185" s="20">
        <f t="shared" si="4"/>
        <v>23.710812515579995</v>
      </c>
      <c r="W185" s="20">
        <f t="shared" si="5"/>
        <v>109.85807944107738</v>
      </c>
    </row>
    <row r="186" spans="1:23" x14ac:dyDescent="0.25">
      <c r="A186" s="18">
        <v>6782</v>
      </c>
      <c r="B186" s="18">
        <v>6738</v>
      </c>
      <c r="C186" s="18">
        <v>2110</v>
      </c>
      <c r="D186" s="18">
        <v>2110</v>
      </c>
      <c r="E186" s="18" t="s">
        <v>56</v>
      </c>
      <c r="F186" s="18" t="s">
        <v>113</v>
      </c>
      <c r="G186" s="19">
        <v>8.8704674796299994</v>
      </c>
      <c r="H186" s="19">
        <v>3.58975</v>
      </c>
      <c r="I186" s="18" t="s">
        <v>24</v>
      </c>
      <c r="J186" s="18" t="s">
        <v>114</v>
      </c>
      <c r="K186" s="18">
        <v>26</v>
      </c>
      <c r="L186" s="18">
        <v>21</v>
      </c>
      <c r="M186" s="18" t="s">
        <v>57</v>
      </c>
      <c r="N186" s="18" t="s">
        <v>58</v>
      </c>
      <c r="O186" s="18" t="s">
        <v>57</v>
      </c>
      <c r="P186" s="19">
        <v>3181.6500831399999</v>
      </c>
      <c r="Q186" s="19">
        <v>475084.32316899998</v>
      </c>
      <c r="R186" s="20">
        <v>1.6339649999999999</v>
      </c>
      <c r="S186" s="20">
        <v>13.106218</v>
      </c>
      <c r="T186" s="20">
        <v>0.24</v>
      </c>
      <c r="U186" s="20">
        <v>0.56100000000000005</v>
      </c>
      <c r="V186" s="20">
        <f t="shared" si="4"/>
        <v>4.4577996526500003</v>
      </c>
      <c r="W186" s="20">
        <f t="shared" si="5"/>
        <v>20.6540922227545</v>
      </c>
    </row>
    <row r="187" spans="1:23" x14ac:dyDescent="0.25">
      <c r="A187" s="18">
        <v>8499</v>
      </c>
      <c r="B187" s="18">
        <v>8446</v>
      </c>
      <c r="C187" s="18">
        <v>2120</v>
      </c>
      <c r="D187" s="18">
        <v>2120</v>
      </c>
      <c r="E187" s="18" t="s">
        <v>116</v>
      </c>
      <c r="F187" s="18" t="s">
        <v>117</v>
      </c>
      <c r="G187" s="19">
        <v>0.22078624169300001</v>
      </c>
      <c r="H187" s="19">
        <v>8.9348999999999998E-2</v>
      </c>
      <c r="I187" s="18" t="s">
        <v>79</v>
      </c>
      <c r="J187" s="18" t="s">
        <v>80</v>
      </c>
      <c r="K187" s="18">
        <v>27</v>
      </c>
      <c r="L187" s="18">
        <v>22</v>
      </c>
      <c r="M187" s="18" t="s">
        <v>59</v>
      </c>
      <c r="N187" s="18" t="s">
        <v>60</v>
      </c>
      <c r="O187" s="18" t="s">
        <v>61</v>
      </c>
      <c r="P187" s="19">
        <v>789.39451343400003</v>
      </c>
      <c r="Q187" s="19">
        <v>17831.019318899998</v>
      </c>
      <c r="R187" s="20">
        <v>0.51060899999999998</v>
      </c>
      <c r="S187" s="20">
        <v>9.7789370000000009</v>
      </c>
      <c r="T187" s="20">
        <v>0.30199999999999999</v>
      </c>
      <c r="U187" s="20">
        <v>0.30499999999999999</v>
      </c>
      <c r="V187" s="20">
        <f t="shared" si="4"/>
        <v>3.1844437671617994E-2</v>
      </c>
      <c r="W187" s="20">
        <f t="shared" si="5"/>
        <v>0.60724807819903515</v>
      </c>
    </row>
    <row r="188" spans="1:23" x14ac:dyDescent="0.25">
      <c r="A188" s="18">
        <v>8502</v>
      </c>
      <c r="B188" s="18">
        <v>8449</v>
      </c>
      <c r="C188" s="18">
        <v>2120</v>
      </c>
      <c r="D188" s="18">
        <v>2120</v>
      </c>
      <c r="E188" s="18" t="s">
        <v>116</v>
      </c>
      <c r="F188" s="18" t="s">
        <v>117</v>
      </c>
      <c r="G188" s="19">
        <v>2.3933400576800001</v>
      </c>
      <c r="H188" s="19">
        <v>0.96855000000000002</v>
      </c>
      <c r="I188" s="18" t="s">
        <v>79</v>
      </c>
      <c r="J188" s="18" t="s">
        <v>80</v>
      </c>
      <c r="K188" s="18">
        <v>27</v>
      </c>
      <c r="L188" s="18">
        <v>22</v>
      </c>
      <c r="M188" s="18" t="s">
        <v>59</v>
      </c>
      <c r="N188" s="18" t="s">
        <v>60</v>
      </c>
      <c r="O188" s="18" t="s">
        <v>61</v>
      </c>
      <c r="P188" s="19">
        <v>2194.12649474</v>
      </c>
      <c r="Q188" s="19">
        <v>104253.475897</v>
      </c>
      <c r="R188" s="20">
        <v>0.51060899999999998</v>
      </c>
      <c r="S188" s="20">
        <v>9.7789370000000009</v>
      </c>
      <c r="T188" s="20">
        <v>0.30199999999999999</v>
      </c>
      <c r="U188" s="20">
        <v>0.30499999999999999</v>
      </c>
      <c r="V188" s="20">
        <f t="shared" si="4"/>
        <v>0.34519614217109995</v>
      </c>
      <c r="W188" s="20">
        <f t="shared" si="5"/>
        <v>6.5826156547882517</v>
      </c>
    </row>
    <row r="189" spans="1:23" x14ac:dyDescent="0.25">
      <c r="A189" s="18">
        <v>8703</v>
      </c>
      <c r="B189" s="18">
        <v>8660</v>
      </c>
      <c r="C189" s="18">
        <v>2120</v>
      </c>
      <c r="D189" s="18">
        <v>2120</v>
      </c>
      <c r="E189" s="18" t="s">
        <v>56</v>
      </c>
      <c r="F189" s="18" t="s">
        <v>113</v>
      </c>
      <c r="G189" s="19">
        <v>13.0772337349</v>
      </c>
      <c r="H189" s="19">
        <v>5.2921699999999996</v>
      </c>
      <c r="I189" s="18" t="s">
        <v>24</v>
      </c>
      <c r="J189" s="18" t="s">
        <v>114</v>
      </c>
      <c r="K189" s="18">
        <v>27</v>
      </c>
      <c r="L189" s="18">
        <v>22</v>
      </c>
      <c r="M189" s="18" t="s">
        <v>59</v>
      </c>
      <c r="N189" s="18" t="s">
        <v>60</v>
      </c>
      <c r="O189" s="18" t="s">
        <v>61</v>
      </c>
      <c r="P189" s="19">
        <v>7873.3915409499996</v>
      </c>
      <c r="Q189" s="19">
        <v>570090.29746000003</v>
      </c>
      <c r="R189" s="20">
        <v>0.602908</v>
      </c>
      <c r="S189" s="20">
        <v>11.245813</v>
      </c>
      <c r="T189" s="20">
        <v>0.24</v>
      </c>
      <c r="U189" s="20">
        <v>0.56100000000000005</v>
      </c>
      <c r="V189" s="20">
        <f t="shared" si="4"/>
        <v>2.4249256390735998</v>
      </c>
      <c r="W189" s="20">
        <f t="shared" si="5"/>
        <v>26.126977086868187</v>
      </c>
    </row>
    <row r="190" spans="1:23" x14ac:dyDescent="0.25">
      <c r="A190" s="18">
        <v>8704</v>
      </c>
      <c r="B190" s="18">
        <v>8661</v>
      </c>
      <c r="C190" s="18">
        <v>2120</v>
      </c>
      <c r="D190" s="18">
        <v>2120</v>
      </c>
      <c r="E190" s="18" t="s">
        <v>56</v>
      </c>
      <c r="F190" s="18" t="s">
        <v>113</v>
      </c>
      <c r="G190" s="19">
        <v>5.1259705359799996</v>
      </c>
      <c r="H190" s="19">
        <v>2.0744099999999999</v>
      </c>
      <c r="I190" s="18" t="s">
        <v>24</v>
      </c>
      <c r="J190" s="18" t="s">
        <v>114</v>
      </c>
      <c r="K190" s="18">
        <v>27</v>
      </c>
      <c r="L190" s="18">
        <v>22</v>
      </c>
      <c r="M190" s="18" t="s">
        <v>59</v>
      </c>
      <c r="N190" s="18" t="s">
        <v>60</v>
      </c>
      <c r="O190" s="18" t="s">
        <v>61</v>
      </c>
      <c r="P190" s="19">
        <v>4170.8738847200002</v>
      </c>
      <c r="Q190" s="19">
        <v>235433.705009</v>
      </c>
      <c r="R190" s="20">
        <v>0.602908</v>
      </c>
      <c r="S190" s="20">
        <v>11.245813</v>
      </c>
      <c r="T190" s="20">
        <v>0.24</v>
      </c>
      <c r="U190" s="20">
        <v>0.56100000000000005</v>
      </c>
      <c r="V190" s="20">
        <f t="shared" si="4"/>
        <v>0.95051557205280002</v>
      </c>
      <c r="W190" s="20">
        <f t="shared" si="5"/>
        <v>10.241179428999867</v>
      </c>
    </row>
    <row r="191" spans="1:23" x14ac:dyDescent="0.25">
      <c r="A191" s="18">
        <v>8705</v>
      </c>
      <c r="B191" s="18">
        <v>8662</v>
      </c>
      <c r="C191" s="18">
        <v>2120</v>
      </c>
      <c r="D191" s="18">
        <v>2120</v>
      </c>
      <c r="E191" s="18" t="s">
        <v>56</v>
      </c>
      <c r="F191" s="18" t="s">
        <v>113</v>
      </c>
      <c r="G191" s="19">
        <v>144.876146517</v>
      </c>
      <c r="H191" s="19">
        <v>58.629300000000001</v>
      </c>
      <c r="I191" s="18" t="s">
        <v>24</v>
      </c>
      <c r="J191" s="18" t="s">
        <v>114</v>
      </c>
      <c r="K191" s="18">
        <v>27</v>
      </c>
      <c r="L191" s="18">
        <v>22</v>
      </c>
      <c r="M191" s="18" t="s">
        <v>59</v>
      </c>
      <c r="N191" s="18" t="s">
        <v>60</v>
      </c>
      <c r="O191" s="18" t="s">
        <v>61</v>
      </c>
      <c r="P191" s="19">
        <v>18387.640414199999</v>
      </c>
      <c r="Q191" s="19">
        <v>6310779.6990999999</v>
      </c>
      <c r="R191" s="20">
        <v>0.602908</v>
      </c>
      <c r="S191" s="20">
        <v>11.245813</v>
      </c>
      <c r="T191" s="20">
        <v>0.24</v>
      </c>
      <c r="U191" s="20">
        <v>0.56100000000000005</v>
      </c>
      <c r="V191" s="20">
        <f t="shared" si="4"/>
        <v>26.864536243343998</v>
      </c>
      <c r="W191" s="20">
        <f t="shared" si="5"/>
        <v>289.44768926907506</v>
      </c>
    </row>
    <row r="192" spans="1:23" x14ac:dyDescent="0.25">
      <c r="A192" s="18">
        <v>8706</v>
      </c>
      <c r="B192" s="18">
        <v>8663</v>
      </c>
      <c r="C192" s="18">
        <v>2120</v>
      </c>
      <c r="D192" s="18">
        <v>2120</v>
      </c>
      <c r="E192" s="18" t="s">
        <v>56</v>
      </c>
      <c r="F192" s="18" t="s">
        <v>113</v>
      </c>
      <c r="G192" s="19">
        <v>18.315656345400001</v>
      </c>
      <c r="H192" s="19">
        <v>7.4120799999999996</v>
      </c>
      <c r="I192" s="18" t="s">
        <v>24</v>
      </c>
      <c r="J192" s="18" t="s">
        <v>114</v>
      </c>
      <c r="K192" s="18">
        <v>27</v>
      </c>
      <c r="L192" s="18">
        <v>22</v>
      </c>
      <c r="M192" s="18" t="s">
        <v>59</v>
      </c>
      <c r="N192" s="18" t="s">
        <v>60</v>
      </c>
      <c r="O192" s="18" t="s">
        <v>61</v>
      </c>
      <c r="P192" s="19">
        <v>4018.1259323099998</v>
      </c>
      <c r="Q192" s="19">
        <v>797826.79908400006</v>
      </c>
      <c r="R192" s="20">
        <v>0.602908</v>
      </c>
      <c r="S192" s="20">
        <v>11.245813</v>
      </c>
      <c r="T192" s="20">
        <v>0.24</v>
      </c>
      <c r="U192" s="20">
        <v>0.56100000000000005</v>
      </c>
      <c r="V192" s="20">
        <f t="shared" si="4"/>
        <v>3.3962897697663998</v>
      </c>
      <c r="W192" s="20">
        <f t="shared" si="5"/>
        <v>36.592786007636555</v>
      </c>
    </row>
    <row r="193" spans="1:23" x14ac:dyDescent="0.25">
      <c r="A193" s="18">
        <v>8707</v>
      </c>
      <c r="B193" s="18">
        <v>8664</v>
      </c>
      <c r="C193" s="18">
        <v>2120</v>
      </c>
      <c r="D193" s="18">
        <v>2120</v>
      </c>
      <c r="E193" s="18" t="s">
        <v>56</v>
      </c>
      <c r="F193" s="18" t="s">
        <v>113</v>
      </c>
      <c r="G193" s="19">
        <v>12.277221020300001</v>
      </c>
      <c r="H193" s="19">
        <v>4.9684200000000001</v>
      </c>
      <c r="I193" s="18" t="s">
        <v>24</v>
      </c>
      <c r="J193" s="18" t="s">
        <v>114</v>
      </c>
      <c r="K193" s="18">
        <v>27</v>
      </c>
      <c r="L193" s="18">
        <v>22</v>
      </c>
      <c r="M193" s="18" t="s">
        <v>59</v>
      </c>
      <c r="N193" s="18" t="s">
        <v>60</v>
      </c>
      <c r="O193" s="18" t="s">
        <v>61</v>
      </c>
      <c r="P193" s="19">
        <v>4989.9240737</v>
      </c>
      <c r="Q193" s="19">
        <v>534793.60846100003</v>
      </c>
      <c r="R193" s="20">
        <v>0.602908</v>
      </c>
      <c r="S193" s="20">
        <v>11.245813</v>
      </c>
      <c r="T193" s="20">
        <v>0.24</v>
      </c>
      <c r="U193" s="20">
        <v>0.56100000000000005</v>
      </c>
      <c r="V193" s="20">
        <f t="shared" si="4"/>
        <v>2.2765801256736</v>
      </c>
      <c r="W193" s="20">
        <f t="shared" si="5"/>
        <v>24.528651856976936</v>
      </c>
    </row>
    <row r="194" spans="1:23" x14ac:dyDescent="0.25">
      <c r="A194" s="18">
        <v>8708</v>
      </c>
      <c r="B194" s="18">
        <v>8665</v>
      </c>
      <c r="C194" s="18">
        <v>2120</v>
      </c>
      <c r="D194" s="18">
        <v>2120</v>
      </c>
      <c r="E194" s="18" t="s">
        <v>56</v>
      </c>
      <c r="F194" s="18" t="s">
        <v>113</v>
      </c>
      <c r="G194" s="19">
        <v>14.321751623100001</v>
      </c>
      <c r="H194" s="19">
        <v>5.7958100000000004</v>
      </c>
      <c r="I194" s="18" t="s">
        <v>24</v>
      </c>
      <c r="J194" s="18" t="s">
        <v>114</v>
      </c>
      <c r="K194" s="18">
        <v>27</v>
      </c>
      <c r="L194" s="18">
        <v>22</v>
      </c>
      <c r="M194" s="18" t="s">
        <v>59</v>
      </c>
      <c r="N194" s="18" t="s">
        <v>60</v>
      </c>
      <c r="O194" s="18" t="s">
        <v>61</v>
      </c>
      <c r="P194" s="19">
        <v>5931.7755791199997</v>
      </c>
      <c r="Q194" s="19">
        <v>623853.00528599997</v>
      </c>
      <c r="R194" s="20">
        <v>0.602908</v>
      </c>
      <c r="S194" s="20">
        <v>11.245813</v>
      </c>
      <c r="T194" s="20">
        <v>0.24</v>
      </c>
      <c r="U194" s="20">
        <v>0.56100000000000005</v>
      </c>
      <c r="V194" s="20">
        <f t="shared" si="4"/>
        <v>2.6556985637648003</v>
      </c>
      <c r="W194" s="20">
        <f t="shared" si="5"/>
        <v>28.613403399709668</v>
      </c>
    </row>
    <row r="195" spans="1:23" x14ac:dyDescent="0.25">
      <c r="A195" s="18">
        <v>8709</v>
      </c>
      <c r="B195" s="18">
        <v>8666</v>
      </c>
      <c r="C195" s="18">
        <v>2120</v>
      </c>
      <c r="D195" s="18">
        <v>2120</v>
      </c>
      <c r="E195" s="18" t="s">
        <v>56</v>
      </c>
      <c r="F195" s="18" t="s">
        <v>113</v>
      </c>
      <c r="G195" s="19">
        <v>36.922852982899997</v>
      </c>
      <c r="H195" s="19">
        <v>14.9421</v>
      </c>
      <c r="I195" s="18" t="s">
        <v>24</v>
      </c>
      <c r="J195" s="18" t="s">
        <v>114</v>
      </c>
      <c r="K195" s="18">
        <v>27</v>
      </c>
      <c r="L195" s="18">
        <v>22</v>
      </c>
      <c r="M195" s="18" t="s">
        <v>59</v>
      </c>
      <c r="N195" s="18" t="s">
        <v>60</v>
      </c>
      <c r="O195" s="18" t="s">
        <v>61</v>
      </c>
      <c r="P195" s="19">
        <v>4882.1423980700001</v>
      </c>
      <c r="Q195" s="19">
        <v>1608353.0425</v>
      </c>
      <c r="R195" s="20">
        <v>0.602908</v>
      </c>
      <c r="S195" s="20">
        <v>11.245813</v>
      </c>
      <c r="T195" s="20">
        <v>0.24</v>
      </c>
      <c r="U195" s="20">
        <v>0.56100000000000005</v>
      </c>
      <c r="V195" s="20">
        <f t="shared" ref="V195:V258" si="6">H195*R195*(1-T195)</f>
        <v>6.8466208363680003</v>
      </c>
      <c r="W195" s="20">
        <f t="shared" ref="W195:W258" si="7">H195*S195*(1-U195)</f>
        <v>73.767831405584701</v>
      </c>
    </row>
    <row r="196" spans="1:23" x14ac:dyDescent="0.25">
      <c r="A196" s="18">
        <v>8710</v>
      </c>
      <c r="B196" s="18">
        <v>8667</v>
      </c>
      <c r="C196" s="18">
        <v>2120</v>
      </c>
      <c r="D196" s="18">
        <v>2120</v>
      </c>
      <c r="E196" s="18" t="s">
        <v>56</v>
      </c>
      <c r="F196" s="18" t="s">
        <v>113</v>
      </c>
      <c r="G196" s="19">
        <v>25.013032661099999</v>
      </c>
      <c r="H196" s="19">
        <v>10.122400000000001</v>
      </c>
      <c r="I196" s="18" t="s">
        <v>24</v>
      </c>
      <c r="J196" s="18" t="s">
        <v>114</v>
      </c>
      <c r="K196" s="18">
        <v>27</v>
      </c>
      <c r="L196" s="18">
        <v>22</v>
      </c>
      <c r="M196" s="18" t="s">
        <v>59</v>
      </c>
      <c r="N196" s="18" t="s">
        <v>60</v>
      </c>
      <c r="O196" s="18" t="s">
        <v>61</v>
      </c>
      <c r="P196" s="19">
        <v>8764.4543497199993</v>
      </c>
      <c r="Q196" s="19">
        <v>1089563.3444600001</v>
      </c>
      <c r="R196" s="20">
        <v>0.602908</v>
      </c>
      <c r="S196" s="20">
        <v>11.245813</v>
      </c>
      <c r="T196" s="20">
        <v>0.24</v>
      </c>
      <c r="U196" s="20">
        <v>0.56100000000000005</v>
      </c>
      <c r="V196" s="20">
        <f t="shared" si="6"/>
        <v>4.6381857137920006</v>
      </c>
      <c r="W196" s="20">
        <f t="shared" si="7"/>
        <v>49.973397087416799</v>
      </c>
    </row>
    <row r="197" spans="1:23" x14ac:dyDescent="0.25">
      <c r="A197" s="18">
        <v>8711</v>
      </c>
      <c r="B197" s="18">
        <v>8668</v>
      </c>
      <c r="C197" s="18">
        <v>2120</v>
      </c>
      <c r="D197" s="18">
        <v>2120</v>
      </c>
      <c r="E197" s="18" t="s">
        <v>56</v>
      </c>
      <c r="F197" s="18" t="s">
        <v>113</v>
      </c>
      <c r="G197" s="19">
        <v>27.907911760899999</v>
      </c>
      <c r="H197" s="19">
        <v>11.293900000000001</v>
      </c>
      <c r="I197" s="18" t="s">
        <v>24</v>
      </c>
      <c r="J197" s="18" t="s">
        <v>114</v>
      </c>
      <c r="K197" s="18">
        <v>27</v>
      </c>
      <c r="L197" s="18">
        <v>22</v>
      </c>
      <c r="M197" s="18" t="s">
        <v>59</v>
      </c>
      <c r="N197" s="18" t="s">
        <v>60</v>
      </c>
      <c r="O197" s="18" t="s">
        <v>61</v>
      </c>
      <c r="P197" s="19">
        <v>10848.5401852</v>
      </c>
      <c r="Q197" s="19">
        <v>1215663.77363</v>
      </c>
      <c r="R197" s="20">
        <v>0.602908</v>
      </c>
      <c r="S197" s="20">
        <v>11.245813</v>
      </c>
      <c r="T197" s="20">
        <v>0.24</v>
      </c>
      <c r="U197" s="20">
        <v>0.56100000000000005</v>
      </c>
      <c r="V197" s="20">
        <f t="shared" si="6"/>
        <v>5.1749788225120001</v>
      </c>
      <c r="W197" s="20">
        <f t="shared" si="7"/>
        <v>55.756989386467296</v>
      </c>
    </row>
    <row r="198" spans="1:23" x14ac:dyDescent="0.25">
      <c r="A198" s="18">
        <v>8712</v>
      </c>
      <c r="B198" s="18">
        <v>8669</v>
      </c>
      <c r="C198" s="18">
        <v>2120</v>
      </c>
      <c r="D198" s="18">
        <v>2120</v>
      </c>
      <c r="E198" s="18" t="s">
        <v>56</v>
      </c>
      <c r="F198" s="18" t="s">
        <v>113</v>
      </c>
      <c r="G198" s="19">
        <v>86.319312515299998</v>
      </c>
      <c r="H198" s="19">
        <v>34.932200000000002</v>
      </c>
      <c r="I198" s="18" t="s">
        <v>24</v>
      </c>
      <c r="J198" s="18" t="s">
        <v>114</v>
      </c>
      <c r="K198" s="18">
        <v>27</v>
      </c>
      <c r="L198" s="18">
        <v>22</v>
      </c>
      <c r="M198" s="18" t="s">
        <v>59</v>
      </c>
      <c r="N198" s="18" t="s">
        <v>60</v>
      </c>
      <c r="O198" s="18" t="s">
        <v>61</v>
      </c>
      <c r="P198" s="19">
        <v>9217.4352878699992</v>
      </c>
      <c r="Q198" s="19">
        <v>3760054.2129099998</v>
      </c>
      <c r="R198" s="20">
        <v>0.602908</v>
      </c>
      <c r="S198" s="20">
        <v>11.245813</v>
      </c>
      <c r="T198" s="20">
        <v>0.24</v>
      </c>
      <c r="U198" s="20">
        <v>0.56100000000000005</v>
      </c>
      <c r="V198" s="20">
        <f t="shared" si="6"/>
        <v>16.006286156576</v>
      </c>
      <c r="W198" s="20">
        <f t="shared" si="7"/>
        <v>172.45719411770537</v>
      </c>
    </row>
    <row r="199" spans="1:23" x14ac:dyDescent="0.25">
      <c r="A199" s="18">
        <v>8713</v>
      </c>
      <c r="B199" s="18">
        <v>8670</v>
      </c>
      <c r="C199" s="18">
        <v>2120</v>
      </c>
      <c r="D199" s="18">
        <v>2120</v>
      </c>
      <c r="E199" s="18" t="s">
        <v>56</v>
      </c>
      <c r="F199" s="18" t="s">
        <v>113</v>
      </c>
      <c r="G199" s="19">
        <v>36.371229386300001</v>
      </c>
      <c r="H199" s="19">
        <v>14.7189</v>
      </c>
      <c r="I199" s="18" t="s">
        <v>24</v>
      </c>
      <c r="J199" s="18" t="s">
        <v>114</v>
      </c>
      <c r="K199" s="18">
        <v>27</v>
      </c>
      <c r="L199" s="18">
        <v>22</v>
      </c>
      <c r="M199" s="18" t="s">
        <v>59</v>
      </c>
      <c r="N199" s="18" t="s">
        <v>60</v>
      </c>
      <c r="O199" s="18" t="s">
        <v>61</v>
      </c>
      <c r="P199" s="19">
        <v>10897.7954503</v>
      </c>
      <c r="Q199" s="19">
        <v>1584324.41475</v>
      </c>
      <c r="R199" s="20">
        <v>0.602908</v>
      </c>
      <c r="S199" s="20">
        <v>11.245813</v>
      </c>
      <c r="T199" s="20">
        <v>0.24</v>
      </c>
      <c r="U199" s="20">
        <v>0.56100000000000005</v>
      </c>
      <c r="V199" s="20">
        <f t="shared" si="6"/>
        <v>6.744348346512</v>
      </c>
      <c r="W199" s="20">
        <f t="shared" si="7"/>
        <v>72.66591266794228</v>
      </c>
    </row>
    <row r="200" spans="1:23" x14ac:dyDescent="0.25">
      <c r="A200" s="18">
        <v>8714</v>
      </c>
      <c r="B200" s="18">
        <v>8671</v>
      </c>
      <c r="C200" s="18">
        <v>2120</v>
      </c>
      <c r="D200" s="18">
        <v>2120</v>
      </c>
      <c r="E200" s="18" t="s">
        <v>56</v>
      </c>
      <c r="F200" s="18" t="s">
        <v>113</v>
      </c>
      <c r="G200" s="19">
        <v>8.4393153709300002</v>
      </c>
      <c r="H200" s="19">
        <v>3.41527</v>
      </c>
      <c r="I200" s="18" t="s">
        <v>24</v>
      </c>
      <c r="J200" s="18" t="s">
        <v>114</v>
      </c>
      <c r="K200" s="18">
        <v>27</v>
      </c>
      <c r="L200" s="18">
        <v>22</v>
      </c>
      <c r="M200" s="18" t="s">
        <v>59</v>
      </c>
      <c r="N200" s="18" t="s">
        <v>60</v>
      </c>
      <c r="O200" s="18" t="s">
        <v>61</v>
      </c>
      <c r="P200" s="19">
        <v>3524.9718490199998</v>
      </c>
      <c r="Q200" s="19">
        <v>367615.107089</v>
      </c>
      <c r="R200" s="20">
        <v>0.602908</v>
      </c>
      <c r="S200" s="20">
        <v>11.245813</v>
      </c>
      <c r="T200" s="20">
        <v>0.24</v>
      </c>
      <c r="U200" s="20">
        <v>0.56100000000000005</v>
      </c>
      <c r="V200" s="20">
        <f t="shared" si="6"/>
        <v>1.5649111399216002</v>
      </c>
      <c r="W200" s="20">
        <f t="shared" si="7"/>
        <v>16.86088712861989</v>
      </c>
    </row>
    <row r="201" spans="1:23" x14ac:dyDescent="0.25">
      <c r="A201" s="18">
        <v>8715</v>
      </c>
      <c r="B201" s="18">
        <v>8672</v>
      </c>
      <c r="C201" s="18">
        <v>2120</v>
      </c>
      <c r="D201" s="18">
        <v>2120</v>
      </c>
      <c r="E201" s="18" t="s">
        <v>56</v>
      </c>
      <c r="F201" s="18" t="s">
        <v>113</v>
      </c>
      <c r="G201" s="19">
        <v>11.287425212200001</v>
      </c>
      <c r="H201" s="19">
        <v>4.5678599999999996</v>
      </c>
      <c r="I201" s="18" t="s">
        <v>24</v>
      </c>
      <c r="J201" s="18" t="s">
        <v>114</v>
      </c>
      <c r="K201" s="18">
        <v>27</v>
      </c>
      <c r="L201" s="18">
        <v>22</v>
      </c>
      <c r="M201" s="18" t="s">
        <v>59</v>
      </c>
      <c r="N201" s="18" t="s">
        <v>60</v>
      </c>
      <c r="O201" s="18" t="s">
        <v>61</v>
      </c>
      <c r="P201" s="19">
        <v>3575.0025142899999</v>
      </c>
      <c r="Q201" s="19">
        <v>491678.275524</v>
      </c>
      <c r="R201" s="20">
        <v>0.602908</v>
      </c>
      <c r="S201" s="20">
        <v>11.245813</v>
      </c>
      <c r="T201" s="20">
        <v>0.24</v>
      </c>
      <c r="U201" s="20">
        <v>0.56100000000000005</v>
      </c>
      <c r="V201" s="20">
        <f t="shared" si="6"/>
        <v>2.0930394960287999</v>
      </c>
      <c r="W201" s="20">
        <f t="shared" si="7"/>
        <v>22.551122423509014</v>
      </c>
    </row>
    <row r="202" spans="1:23" x14ac:dyDescent="0.25">
      <c r="A202" s="18">
        <v>8716</v>
      </c>
      <c r="B202" s="18">
        <v>8673</v>
      </c>
      <c r="C202" s="18">
        <v>2120</v>
      </c>
      <c r="D202" s="18">
        <v>2120</v>
      </c>
      <c r="E202" s="18" t="s">
        <v>56</v>
      </c>
      <c r="F202" s="18" t="s">
        <v>113</v>
      </c>
      <c r="G202" s="19">
        <v>69.777982324500002</v>
      </c>
      <c r="H202" s="19">
        <v>28.238099999999999</v>
      </c>
      <c r="I202" s="18" t="s">
        <v>24</v>
      </c>
      <c r="J202" s="18" t="s">
        <v>114</v>
      </c>
      <c r="K202" s="18">
        <v>27</v>
      </c>
      <c r="L202" s="18">
        <v>22</v>
      </c>
      <c r="M202" s="18" t="s">
        <v>59</v>
      </c>
      <c r="N202" s="18" t="s">
        <v>60</v>
      </c>
      <c r="O202" s="18" t="s">
        <v>61</v>
      </c>
      <c r="P202" s="19">
        <v>12041.7722125</v>
      </c>
      <c r="Q202" s="19">
        <v>3039516.7519499999</v>
      </c>
      <c r="R202" s="20">
        <v>0.602908</v>
      </c>
      <c r="S202" s="20">
        <v>11.245813</v>
      </c>
      <c r="T202" s="20">
        <v>0.24</v>
      </c>
      <c r="U202" s="20">
        <v>0.56100000000000005</v>
      </c>
      <c r="V202" s="20">
        <f t="shared" si="6"/>
        <v>12.938982060048</v>
      </c>
      <c r="W202" s="20">
        <f t="shared" si="7"/>
        <v>139.40901212105669</v>
      </c>
    </row>
    <row r="203" spans="1:23" x14ac:dyDescent="0.25">
      <c r="A203" s="18">
        <v>8717</v>
      </c>
      <c r="B203" s="18">
        <v>8674</v>
      </c>
      <c r="C203" s="18">
        <v>2120</v>
      </c>
      <c r="D203" s="18">
        <v>2120</v>
      </c>
      <c r="E203" s="18" t="s">
        <v>56</v>
      </c>
      <c r="F203" s="18" t="s">
        <v>113</v>
      </c>
      <c r="G203" s="19">
        <v>52.553980583799998</v>
      </c>
      <c r="H203" s="19">
        <v>21.267800000000001</v>
      </c>
      <c r="I203" s="18" t="s">
        <v>24</v>
      </c>
      <c r="J203" s="18" t="s">
        <v>114</v>
      </c>
      <c r="K203" s="18">
        <v>27</v>
      </c>
      <c r="L203" s="18">
        <v>22</v>
      </c>
      <c r="M203" s="18" t="s">
        <v>59</v>
      </c>
      <c r="N203" s="18" t="s">
        <v>60</v>
      </c>
      <c r="O203" s="18" t="s">
        <v>61</v>
      </c>
      <c r="P203" s="19">
        <v>8024.8002265699997</v>
      </c>
      <c r="Q203" s="19">
        <v>2289242.2372300001</v>
      </c>
      <c r="R203" s="20">
        <v>0.602908</v>
      </c>
      <c r="S203" s="20">
        <v>11.245813</v>
      </c>
      <c r="T203" s="20">
        <v>0.24</v>
      </c>
      <c r="U203" s="20">
        <v>0.56100000000000005</v>
      </c>
      <c r="V203" s="20">
        <f t="shared" si="6"/>
        <v>9.745120339424</v>
      </c>
      <c r="W203" s="20">
        <f t="shared" si="7"/>
        <v>104.99725505569459</v>
      </c>
    </row>
    <row r="204" spans="1:23" x14ac:dyDescent="0.25">
      <c r="A204" s="18">
        <v>8718</v>
      </c>
      <c r="B204" s="18">
        <v>8675</v>
      </c>
      <c r="C204" s="18">
        <v>2120</v>
      </c>
      <c r="D204" s="18">
        <v>2120</v>
      </c>
      <c r="E204" s="18" t="s">
        <v>56</v>
      </c>
      <c r="F204" s="18" t="s">
        <v>113</v>
      </c>
      <c r="G204" s="19">
        <v>7.4849375862900001</v>
      </c>
      <c r="H204" s="19">
        <v>3.0290499999999998</v>
      </c>
      <c r="I204" s="18" t="s">
        <v>24</v>
      </c>
      <c r="J204" s="18" t="s">
        <v>114</v>
      </c>
      <c r="K204" s="18">
        <v>27</v>
      </c>
      <c r="L204" s="18">
        <v>22</v>
      </c>
      <c r="M204" s="18" t="s">
        <v>59</v>
      </c>
      <c r="N204" s="18" t="s">
        <v>60</v>
      </c>
      <c r="O204" s="18" t="s">
        <v>61</v>
      </c>
      <c r="P204" s="19">
        <v>2852.2450444299998</v>
      </c>
      <c r="Q204" s="19">
        <v>326042.57708299998</v>
      </c>
      <c r="R204" s="20">
        <v>0.602908</v>
      </c>
      <c r="S204" s="20">
        <v>11.245813</v>
      </c>
      <c r="T204" s="20">
        <v>0.24</v>
      </c>
      <c r="U204" s="20">
        <v>0.56100000000000005</v>
      </c>
      <c r="V204" s="20">
        <f t="shared" si="6"/>
        <v>1.3879412428239999</v>
      </c>
      <c r="W204" s="20">
        <f t="shared" si="7"/>
        <v>14.954153011898347</v>
      </c>
    </row>
    <row r="205" spans="1:23" x14ac:dyDescent="0.25">
      <c r="A205" s="18">
        <v>8720</v>
      </c>
      <c r="B205" s="18">
        <v>8677</v>
      </c>
      <c r="C205" s="18">
        <v>2120</v>
      </c>
      <c r="D205" s="18">
        <v>2120</v>
      </c>
      <c r="E205" s="18" t="s">
        <v>56</v>
      </c>
      <c r="F205" s="18" t="s">
        <v>113</v>
      </c>
      <c r="G205" s="19">
        <v>28.064956520999999</v>
      </c>
      <c r="H205" s="19">
        <v>11.3575</v>
      </c>
      <c r="I205" s="18" t="s">
        <v>24</v>
      </c>
      <c r="J205" s="18" t="s">
        <v>114</v>
      </c>
      <c r="K205" s="18">
        <v>27</v>
      </c>
      <c r="L205" s="18">
        <v>22</v>
      </c>
      <c r="M205" s="18" t="s">
        <v>59</v>
      </c>
      <c r="N205" s="18" t="s">
        <v>60</v>
      </c>
      <c r="O205" s="18" t="s">
        <v>61</v>
      </c>
      <c r="P205" s="19">
        <v>9164.5813048700002</v>
      </c>
      <c r="Q205" s="19">
        <v>1222504.6160200001</v>
      </c>
      <c r="R205" s="20">
        <v>0.602908</v>
      </c>
      <c r="S205" s="20">
        <v>11.245813</v>
      </c>
      <c r="T205" s="20">
        <v>0.24</v>
      </c>
      <c r="U205" s="20">
        <v>0.56100000000000005</v>
      </c>
      <c r="V205" s="20">
        <f t="shared" si="6"/>
        <v>5.2041209836000002</v>
      </c>
      <c r="W205" s="20">
        <f t="shared" si="7"/>
        <v>56.070976983752495</v>
      </c>
    </row>
    <row r="206" spans="1:23" x14ac:dyDescent="0.25">
      <c r="A206" s="18">
        <v>8722</v>
      </c>
      <c r="B206" s="18">
        <v>8679</v>
      </c>
      <c r="C206" s="18">
        <v>2120</v>
      </c>
      <c r="D206" s="18">
        <v>2120</v>
      </c>
      <c r="E206" s="18" t="s">
        <v>56</v>
      </c>
      <c r="F206" s="18" t="s">
        <v>113</v>
      </c>
      <c r="G206" s="19">
        <v>12.2733529798</v>
      </c>
      <c r="H206" s="19">
        <v>4.96685</v>
      </c>
      <c r="I206" s="18" t="s">
        <v>24</v>
      </c>
      <c r="J206" s="18" t="s">
        <v>114</v>
      </c>
      <c r="K206" s="18">
        <v>27</v>
      </c>
      <c r="L206" s="18">
        <v>22</v>
      </c>
      <c r="M206" s="18" t="s">
        <v>59</v>
      </c>
      <c r="N206" s="18" t="s">
        <v>60</v>
      </c>
      <c r="O206" s="18" t="s">
        <v>61</v>
      </c>
      <c r="P206" s="19">
        <v>4433.1978465399998</v>
      </c>
      <c r="Q206" s="19">
        <v>534625.11729299999</v>
      </c>
      <c r="R206" s="20">
        <v>0.602908</v>
      </c>
      <c r="S206" s="20">
        <v>11.245813</v>
      </c>
      <c r="T206" s="20">
        <v>0.24</v>
      </c>
      <c r="U206" s="20">
        <v>0.56100000000000005</v>
      </c>
      <c r="V206" s="20">
        <f t="shared" si="6"/>
        <v>2.2758607358480001</v>
      </c>
      <c r="W206" s="20">
        <f t="shared" si="7"/>
        <v>24.520900905282947</v>
      </c>
    </row>
    <row r="207" spans="1:23" x14ac:dyDescent="0.25">
      <c r="A207" s="18">
        <v>8723</v>
      </c>
      <c r="B207" s="18">
        <v>8680</v>
      </c>
      <c r="C207" s="18">
        <v>2120</v>
      </c>
      <c r="D207" s="18">
        <v>2120</v>
      </c>
      <c r="E207" s="18" t="s">
        <v>56</v>
      </c>
      <c r="F207" s="18" t="s">
        <v>113</v>
      </c>
      <c r="G207" s="19">
        <v>15.8887576179</v>
      </c>
      <c r="H207" s="19">
        <v>6.4299499999999998</v>
      </c>
      <c r="I207" s="18" t="s">
        <v>24</v>
      </c>
      <c r="J207" s="18" t="s">
        <v>114</v>
      </c>
      <c r="K207" s="18">
        <v>27</v>
      </c>
      <c r="L207" s="18">
        <v>22</v>
      </c>
      <c r="M207" s="18" t="s">
        <v>59</v>
      </c>
      <c r="N207" s="18" t="s">
        <v>60</v>
      </c>
      <c r="O207" s="18" t="s">
        <v>61</v>
      </c>
      <c r="P207" s="19">
        <v>5024.8966942999996</v>
      </c>
      <c r="Q207" s="19">
        <v>692111.51338100003</v>
      </c>
      <c r="R207" s="20">
        <v>0.602908</v>
      </c>
      <c r="S207" s="20">
        <v>11.245813</v>
      </c>
      <c r="T207" s="20">
        <v>0.24</v>
      </c>
      <c r="U207" s="20">
        <v>0.56100000000000005</v>
      </c>
      <c r="V207" s="20">
        <f t="shared" si="6"/>
        <v>2.946267903896</v>
      </c>
      <c r="W207" s="20">
        <f t="shared" si="7"/>
        <v>31.744096716414646</v>
      </c>
    </row>
    <row r="208" spans="1:23" x14ac:dyDescent="0.25">
      <c r="A208" s="18">
        <v>8729</v>
      </c>
      <c r="B208" s="18">
        <v>8686</v>
      </c>
      <c r="C208" s="18">
        <v>2120</v>
      </c>
      <c r="D208" s="18">
        <v>2120</v>
      </c>
      <c r="E208" s="18" t="s">
        <v>56</v>
      </c>
      <c r="F208" s="18" t="s">
        <v>113</v>
      </c>
      <c r="G208" s="19">
        <v>3.5851065214000002</v>
      </c>
      <c r="H208" s="19">
        <v>1.4508399999999999</v>
      </c>
      <c r="I208" s="18" t="s">
        <v>24</v>
      </c>
      <c r="J208" s="18" t="s">
        <v>114</v>
      </c>
      <c r="K208" s="18">
        <v>27</v>
      </c>
      <c r="L208" s="18">
        <v>22</v>
      </c>
      <c r="M208" s="18" t="s">
        <v>59</v>
      </c>
      <c r="N208" s="18" t="s">
        <v>60</v>
      </c>
      <c r="O208" s="18" t="s">
        <v>61</v>
      </c>
      <c r="P208" s="19">
        <v>1960.1022655899999</v>
      </c>
      <c r="Q208" s="19">
        <v>156166.61540499999</v>
      </c>
      <c r="R208" s="20">
        <v>0.602908</v>
      </c>
      <c r="S208" s="20">
        <v>11.245813</v>
      </c>
      <c r="T208" s="20">
        <v>0.24</v>
      </c>
      <c r="U208" s="20">
        <v>0.56100000000000005</v>
      </c>
      <c r="V208" s="20">
        <f t="shared" si="6"/>
        <v>0.66478951246719997</v>
      </c>
      <c r="W208" s="20">
        <f t="shared" si="7"/>
        <v>7.162669271151878</v>
      </c>
    </row>
    <row r="209" spans="1:23" x14ac:dyDescent="0.25">
      <c r="A209" s="18">
        <v>8731</v>
      </c>
      <c r="B209" s="18">
        <v>8688</v>
      </c>
      <c r="C209" s="18">
        <v>2120</v>
      </c>
      <c r="D209" s="18">
        <v>2120</v>
      </c>
      <c r="E209" s="18" t="s">
        <v>56</v>
      </c>
      <c r="F209" s="18" t="s">
        <v>113</v>
      </c>
      <c r="G209" s="19">
        <v>3.0954202420699999</v>
      </c>
      <c r="H209" s="19">
        <v>1.25267</v>
      </c>
      <c r="I209" s="18" t="s">
        <v>24</v>
      </c>
      <c r="J209" s="18" t="s">
        <v>114</v>
      </c>
      <c r="K209" s="18">
        <v>27</v>
      </c>
      <c r="L209" s="18">
        <v>22</v>
      </c>
      <c r="M209" s="18" t="s">
        <v>59</v>
      </c>
      <c r="N209" s="18" t="s">
        <v>60</v>
      </c>
      <c r="O209" s="18" t="s">
        <v>61</v>
      </c>
      <c r="P209" s="19">
        <v>1522.6699530200001</v>
      </c>
      <c r="Q209" s="19">
        <v>134835.9664</v>
      </c>
      <c r="R209" s="20">
        <v>0.602908</v>
      </c>
      <c r="S209" s="20">
        <v>11.245813</v>
      </c>
      <c r="T209" s="20">
        <v>0.24</v>
      </c>
      <c r="U209" s="20">
        <v>0.56100000000000005</v>
      </c>
      <c r="V209" s="20">
        <f t="shared" si="6"/>
        <v>0.57398602091359996</v>
      </c>
      <c r="W209" s="20">
        <f t="shared" si="7"/>
        <v>6.1843214385416889</v>
      </c>
    </row>
    <row r="210" spans="1:23" x14ac:dyDescent="0.25">
      <c r="A210" s="18">
        <v>8732</v>
      </c>
      <c r="B210" s="18">
        <v>8689</v>
      </c>
      <c r="C210" s="18">
        <v>2120</v>
      </c>
      <c r="D210" s="18">
        <v>2120</v>
      </c>
      <c r="E210" s="18" t="s">
        <v>56</v>
      </c>
      <c r="F210" s="18" t="s">
        <v>113</v>
      </c>
      <c r="G210" s="19">
        <v>24.508232105699999</v>
      </c>
      <c r="H210" s="19">
        <v>9.9181299999999997</v>
      </c>
      <c r="I210" s="18" t="s">
        <v>24</v>
      </c>
      <c r="J210" s="18" t="s">
        <v>114</v>
      </c>
      <c r="K210" s="18">
        <v>27</v>
      </c>
      <c r="L210" s="18">
        <v>22</v>
      </c>
      <c r="M210" s="18" t="s">
        <v>59</v>
      </c>
      <c r="N210" s="18" t="s">
        <v>60</v>
      </c>
      <c r="O210" s="18" t="s">
        <v>61</v>
      </c>
      <c r="P210" s="19">
        <v>12061.1074577</v>
      </c>
      <c r="Q210" s="19">
        <v>1067574.32021</v>
      </c>
      <c r="R210" s="20">
        <v>0.602908</v>
      </c>
      <c r="S210" s="20">
        <v>11.245813</v>
      </c>
      <c r="T210" s="20">
        <v>0.24</v>
      </c>
      <c r="U210" s="20">
        <v>0.56100000000000005</v>
      </c>
      <c r="V210" s="20">
        <f t="shared" si="6"/>
        <v>4.5445871407503997</v>
      </c>
      <c r="W210" s="20">
        <f t="shared" si="7"/>
        <v>48.964934092173898</v>
      </c>
    </row>
    <row r="211" spans="1:23" x14ac:dyDescent="0.25">
      <c r="A211" s="18">
        <v>8734</v>
      </c>
      <c r="B211" s="18">
        <v>8691</v>
      </c>
      <c r="C211" s="18">
        <v>2120</v>
      </c>
      <c r="D211" s="18">
        <v>2120</v>
      </c>
      <c r="E211" s="18" t="s">
        <v>56</v>
      </c>
      <c r="F211" s="18" t="s">
        <v>113</v>
      </c>
      <c r="G211" s="19">
        <v>46.066806706000001</v>
      </c>
      <c r="H211" s="19">
        <v>18.642600000000002</v>
      </c>
      <c r="I211" s="18" t="s">
        <v>24</v>
      </c>
      <c r="J211" s="18" t="s">
        <v>114</v>
      </c>
      <c r="K211" s="18">
        <v>27</v>
      </c>
      <c r="L211" s="18">
        <v>22</v>
      </c>
      <c r="M211" s="18" t="s">
        <v>59</v>
      </c>
      <c r="N211" s="18" t="s">
        <v>60</v>
      </c>
      <c r="O211" s="18" t="s">
        <v>61</v>
      </c>
      <c r="P211" s="19">
        <v>13886.922938199999</v>
      </c>
      <c r="Q211" s="19">
        <v>2006662.0734399999</v>
      </c>
      <c r="R211" s="20">
        <v>0.602908</v>
      </c>
      <c r="S211" s="20">
        <v>11.245813</v>
      </c>
      <c r="T211" s="20">
        <v>0.24</v>
      </c>
      <c r="U211" s="20">
        <v>0.56100000000000005</v>
      </c>
      <c r="V211" s="20">
        <f t="shared" si="6"/>
        <v>8.5422272374080013</v>
      </c>
      <c r="W211" s="20">
        <f t="shared" si="7"/>
        <v>92.0368739174382</v>
      </c>
    </row>
    <row r="212" spans="1:23" x14ac:dyDescent="0.25">
      <c r="A212" s="18">
        <v>8736</v>
      </c>
      <c r="B212" s="18">
        <v>8693</v>
      </c>
      <c r="C212" s="18">
        <v>2120</v>
      </c>
      <c r="D212" s="18">
        <v>2120</v>
      </c>
      <c r="E212" s="18" t="s">
        <v>56</v>
      </c>
      <c r="F212" s="18" t="s">
        <v>113</v>
      </c>
      <c r="G212" s="19">
        <v>5.2666061314199997</v>
      </c>
      <c r="H212" s="19">
        <v>2.1313200000000001</v>
      </c>
      <c r="I212" s="18" t="s">
        <v>24</v>
      </c>
      <c r="J212" s="18" t="s">
        <v>114</v>
      </c>
      <c r="K212" s="18">
        <v>27</v>
      </c>
      <c r="L212" s="18">
        <v>22</v>
      </c>
      <c r="M212" s="18" t="s">
        <v>59</v>
      </c>
      <c r="N212" s="18" t="s">
        <v>60</v>
      </c>
      <c r="O212" s="18" t="s">
        <v>61</v>
      </c>
      <c r="P212" s="19">
        <v>2748.5593459699999</v>
      </c>
      <c r="Q212" s="19">
        <v>229412.44543200001</v>
      </c>
      <c r="R212" s="20">
        <v>0.602908</v>
      </c>
      <c r="S212" s="20">
        <v>11.245813</v>
      </c>
      <c r="T212" s="20">
        <v>0.24</v>
      </c>
      <c r="U212" s="20">
        <v>0.56100000000000005</v>
      </c>
      <c r="V212" s="20">
        <f t="shared" si="6"/>
        <v>0.97659230770560002</v>
      </c>
      <c r="W212" s="20">
        <f t="shared" si="7"/>
        <v>10.52213908562724</v>
      </c>
    </row>
    <row r="213" spans="1:23" x14ac:dyDescent="0.25">
      <c r="A213" s="18">
        <v>8740</v>
      </c>
      <c r="B213" s="18">
        <v>8697</v>
      </c>
      <c r="C213" s="18">
        <v>2120</v>
      </c>
      <c r="D213" s="18">
        <v>2120</v>
      </c>
      <c r="E213" s="18" t="s">
        <v>56</v>
      </c>
      <c r="F213" s="18" t="s">
        <v>113</v>
      </c>
      <c r="G213" s="19">
        <v>3.30901546148</v>
      </c>
      <c r="H213" s="19">
        <v>1.33911</v>
      </c>
      <c r="I213" s="18" t="s">
        <v>24</v>
      </c>
      <c r="J213" s="18" t="s">
        <v>114</v>
      </c>
      <c r="K213" s="18">
        <v>27</v>
      </c>
      <c r="L213" s="18">
        <v>22</v>
      </c>
      <c r="M213" s="18" t="s">
        <v>59</v>
      </c>
      <c r="N213" s="18" t="s">
        <v>60</v>
      </c>
      <c r="O213" s="18" t="s">
        <v>61</v>
      </c>
      <c r="P213" s="19">
        <v>1601.26979149</v>
      </c>
      <c r="Q213" s="19">
        <v>144140.13694200001</v>
      </c>
      <c r="R213" s="20">
        <v>0.602908</v>
      </c>
      <c r="S213" s="20">
        <v>11.245813</v>
      </c>
      <c r="T213" s="20">
        <v>0.24</v>
      </c>
      <c r="U213" s="20">
        <v>0.56100000000000005</v>
      </c>
      <c r="V213" s="20">
        <f t="shared" si="6"/>
        <v>0.6135937002288</v>
      </c>
      <c r="W213" s="20">
        <f t="shared" si="7"/>
        <v>6.6110681037827694</v>
      </c>
    </row>
    <row r="214" spans="1:23" x14ac:dyDescent="0.25">
      <c r="A214" s="18">
        <v>8741</v>
      </c>
      <c r="B214" s="18">
        <v>8698</v>
      </c>
      <c r="C214" s="18">
        <v>2120</v>
      </c>
      <c r="D214" s="18">
        <v>2120</v>
      </c>
      <c r="E214" s="18" t="s">
        <v>56</v>
      </c>
      <c r="F214" s="18" t="s">
        <v>113</v>
      </c>
      <c r="G214" s="19">
        <v>9.6760055711100001</v>
      </c>
      <c r="H214" s="19">
        <v>3.91574</v>
      </c>
      <c r="I214" s="18" t="s">
        <v>24</v>
      </c>
      <c r="J214" s="18" t="s">
        <v>114</v>
      </c>
      <c r="K214" s="18">
        <v>27</v>
      </c>
      <c r="L214" s="18">
        <v>22</v>
      </c>
      <c r="M214" s="18" t="s">
        <v>59</v>
      </c>
      <c r="N214" s="18" t="s">
        <v>60</v>
      </c>
      <c r="O214" s="18" t="s">
        <v>61</v>
      </c>
      <c r="P214" s="19">
        <v>4619.8502730800001</v>
      </c>
      <c r="Q214" s="19">
        <v>421485.11673200002</v>
      </c>
      <c r="R214" s="20">
        <v>0.602908</v>
      </c>
      <c r="S214" s="20">
        <v>11.245813</v>
      </c>
      <c r="T214" s="20">
        <v>0.24</v>
      </c>
      <c r="U214" s="20">
        <v>0.56100000000000005</v>
      </c>
      <c r="V214" s="20">
        <f t="shared" si="6"/>
        <v>1.7942315386592</v>
      </c>
      <c r="W214" s="20">
        <f t="shared" si="7"/>
        <v>19.33166343071618</v>
      </c>
    </row>
    <row r="215" spans="1:23" x14ac:dyDescent="0.25">
      <c r="A215" s="18">
        <v>8742</v>
      </c>
      <c r="B215" s="18">
        <v>8699</v>
      </c>
      <c r="C215" s="18">
        <v>2120</v>
      </c>
      <c r="D215" s="18">
        <v>2120</v>
      </c>
      <c r="E215" s="18" t="s">
        <v>56</v>
      </c>
      <c r="F215" s="18" t="s">
        <v>113</v>
      </c>
      <c r="G215" s="19">
        <v>25.432987432800001</v>
      </c>
      <c r="H215" s="19">
        <v>10.292400000000001</v>
      </c>
      <c r="I215" s="18" t="s">
        <v>24</v>
      </c>
      <c r="J215" s="18" t="s">
        <v>114</v>
      </c>
      <c r="K215" s="18">
        <v>27</v>
      </c>
      <c r="L215" s="18">
        <v>22</v>
      </c>
      <c r="M215" s="18" t="s">
        <v>59</v>
      </c>
      <c r="N215" s="18" t="s">
        <v>60</v>
      </c>
      <c r="O215" s="18" t="s">
        <v>61</v>
      </c>
      <c r="P215" s="19">
        <v>8557.5773333199995</v>
      </c>
      <c r="Q215" s="19">
        <v>1107856.50113</v>
      </c>
      <c r="R215" s="20">
        <v>0.602908</v>
      </c>
      <c r="S215" s="20">
        <v>11.245813</v>
      </c>
      <c r="T215" s="20">
        <v>0.24</v>
      </c>
      <c r="U215" s="20">
        <v>0.56100000000000005</v>
      </c>
      <c r="V215" s="20">
        <f t="shared" si="6"/>
        <v>4.716081427392</v>
      </c>
      <c r="W215" s="20">
        <f t="shared" si="7"/>
        <v>50.812672111606794</v>
      </c>
    </row>
    <row r="216" spans="1:23" x14ac:dyDescent="0.25">
      <c r="A216" s="18">
        <v>8749</v>
      </c>
      <c r="B216" s="18">
        <v>8706</v>
      </c>
      <c r="C216" s="18">
        <v>2120</v>
      </c>
      <c r="D216" s="18">
        <v>2120</v>
      </c>
      <c r="E216" s="18" t="s">
        <v>56</v>
      </c>
      <c r="F216" s="18" t="s">
        <v>113</v>
      </c>
      <c r="G216" s="19">
        <v>8.5700303165400005</v>
      </c>
      <c r="H216" s="19">
        <v>3.4681700000000002</v>
      </c>
      <c r="I216" s="18" t="s">
        <v>24</v>
      </c>
      <c r="J216" s="18" t="s">
        <v>114</v>
      </c>
      <c r="K216" s="18">
        <v>27</v>
      </c>
      <c r="L216" s="18">
        <v>22</v>
      </c>
      <c r="M216" s="18" t="s">
        <v>59</v>
      </c>
      <c r="N216" s="18" t="s">
        <v>60</v>
      </c>
      <c r="O216" s="18" t="s">
        <v>61</v>
      </c>
      <c r="P216" s="19">
        <v>3865.0874130900002</v>
      </c>
      <c r="Q216" s="19">
        <v>373309.02734899998</v>
      </c>
      <c r="R216" s="20">
        <v>0.602908</v>
      </c>
      <c r="S216" s="20">
        <v>11.245813</v>
      </c>
      <c r="T216" s="20">
        <v>0.24</v>
      </c>
      <c r="U216" s="20">
        <v>0.56100000000000005</v>
      </c>
      <c r="V216" s="20">
        <f t="shared" si="6"/>
        <v>1.5891504531536</v>
      </c>
      <c r="W216" s="20">
        <f t="shared" si="7"/>
        <v>17.12204976850019</v>
      </c>
    </row>
    <row r="217" spans="1:23" x14ac:dyDescent="0.25">
      <c r="A217" s="18">
        <v>8752</v>
      </c>
      <c r="B217" s="18">
        <v>8709</v>
      </c>
      <c r="C217" s="18">
        <v>2120</v>
      </c>
      <c r="D217" s="18">
        <v>2120</v>
      </c>
      <c r="E217" s="18" t="s">
        <v>56</v>
      </c>
      <c r="F217" s="18" t="s">
        <v>113</v>
      </c>
      <c r="G217" s="19">
        <v>52.245266332699998</v>
      </c>
      <c r="H217" s="19">
        <v>21.142900000000001</v>
      </c>
      <c r="I217" s="18" t="s">
        <v>24</v>
      </c>
      <c r="J217" s="18" t="s">
        <v>114</v>
      </c>
      <c r="K217" s="18">
        <v>27</v>
      </c>
      <c r="L217" s="18">
        <v>22</v>
      </c>
      <c r="M217" s="18" t="s">
        <v>59</v>
      </c>
      <c r="N217" s="18" t="s">
        <v>60</v>
      </c>
      <c r="O217" s="18" t="s">
        <v>61</v>
      </c>
      <c r="P217" s="19">
        <v>11956.6236094</v>
      </c>
      <c r="Q217" s="19">
        <v>2280595.5363099999</v>
      </c>
      <c r="R217" s="20">
        <v>0.602908</v>
      </c>
      <c r="S217" s="20">
        <v>11.245813</v>
      </c>
      <c r="T217" s="20">
        <v>0.24</v>
      </c>
      <c r="U217" s="20">
        <v>0.56100000000000005</v>
      </c>
      <c r="V217" s="20">
        <f t="shared" si="6"/>
        <v>9.6878899004320012</v>
      </c>
      <c r="W217" s="20">
        <f t="shared" si="7"/>
        <v>104.3806347585103</v>
      </c>
    </row>
    <row r="218" spans="1:23" x14ac:dyDescent="0.25">
      <c r="A218" s="18">
        <v>8757</v>
      </c>
      <c r="B218" s="18">
        <v>8714</v>
      </c>
      <c r="C218" s="18">
        <v>2120</v>
      </c>
      <c r="D218" s="18">
        <v>2120</v>
      </c>
      <c r="E218" s="18" t="s">
        <v>56</v>
      </c>
      <c r="F218" s="18" t="s">
        <v>113</v>
      </c>
      <c r="G218" s="19">
        <v>8.9430296174800006</v>
      </c>
      <c r="H218" s="19">
        <v>3.6191200000000001</v>
      </c>
      <c r="I218" s="18" t="s">
        <v>24</v>
      </c>
      <c r="J218" s="18" t="s">
        <v>114</v>
      </c>
      <c r="K218" s="18">
        <v>27</v>
      </c>
      <c r="L218" s="18">
        <v>22</v>
      </c>
      <c r="M218" s="18" t="s">
        <v>59</v>
      </c>
      <c r="N218" s="18" t="s">
        <v>60</v>
      </c>
      <c r="O218" s="18" t="s">
        <v>61</v>
      </c>
      <c r="P218" s="19">
        <v>7818.5384814700001</v>
      </c>
      <c r="Q218" s="19">
        <v>1674558.1074300001</v>
      </c>
      <c r="R218" s="20">
        <v>0.602908</v>
      </c>
      <c r="S218" s="20">
        <v>11.245813</v>
      </c>
      <c r="T218" s="20">
        <v>0.24</v>
      </c>
      <c r="U218" s="20">
        <v>0.56100000000000005</v>
      </c>
      <c r="V218" s="20">
        <f t="shared" si="6"/>
        <v>1.6583172647296001</v>
      </c>
      <c r="W218" s="20">
        <f t="shared" si="7"/>
        <v>17.867276620861837</v>
      </c>
    </row>
    <row r="219" spans="1:23" x14ac:dyDescent="0.25">
      <c r="A219" s="18">
        <v>10419</v>
      </c>
      <c r="B219" s="18">
        <v>10419</v>
      </c>
      <c r="C219" s="18">
        <v>2130</v>
      </c>
      <c r="D219" s="18">
        <v>2130</v>
      </c>
      <c r="E219" s="18" t="s">
        <v>116</v>
      </c>
      <c r="F219" s="18" t="s">
        <v>117</v>
      </c>
      <c r="G219" s="19">
        <v>5.8917861300500002E-2</v>
      </c>
      <c r="H219" s="19">
        <v>2.3843199999999998E-2</v>
      </c>
      <c r="I219" s="18" t="s">
        <v>79</v>
      </c>
      <c r="J219" s="18" t="s">
        <v>80</v>
      </c>
      <c r="K219" s="18">
        <v>28</v>
      </c>
      <c r="L219" s="18">
        <v>22</v>
      </c>
      <c r="M219" s="18" t="s">
        <v>59</v>
      </c>
      <c r="N219" s="18" t="s">
        <v>62</v>
      </c>
      <c r="O219" s="18" t="s">
        <v>63</v>
      </c>
      <c r="P219" s="19">
        <v>582.07938819200001</v>
      </c>
      <c r="Q219" s="19">
        <v>17273.925310899998</v>
      </c>
      <c r="R219" s="20">
        <v>0.72053599999999995</v>
      </c>
      <c r="S219" s="20">
        <v>8.7042389999999994</v>
      </c>
      <c r="T219" s="20">
        <v>0.30199999999999999</v>
      </c>
      <c r="U219" s="20">
        <v>0.30499999999999999</v>
      </c>
      <c r="V219" s="20">
        <f t="shared" si="6"/>
        <v>1.1991559000729599E-2</v>
      </c>
      <c r="W219" s="20">
        <f t="shared" si="7"/>
        <v>0.14423815337073601</v>
      </c>
    </row>
    <row r="220" spans="1:23" x14ac:dyDescent="0.25">
      <c r="A220" s="18">
        <v>10420</v>
      </c>
      <c r="B220" s="18">
        <v>10420</v>
      </c>
      <c r="C220" s="18">
        <v>2130</v>
      </c>
      <c r="D220" s="18">
        <v>2130</v>
      </c>
      <c r="E220" s="18" t="s">
        <v>116</v>
      </c>
      <c r="F220" s="18" t="s">
        <v>117</v>
      </c>
      <c r="G220" s="19">
        <v>2.4288427480200001</v>
      </c>
      <c r="H220" s="19">
        <v>0.98291799999999996</v>
      </c>
      <c r="I220" s="18" t="s">
        <v>79</v>
      </c>
      <c r="J220" s="18" t="s">
        <v>80</v>
      </c>
      <c r="K220" s="18">
        <v>28</v>
      </c>
      <c r="L220" s="18">
        <v>22</v>
      </c>
      <c r="M220" s="18" t="s">
        <v>59</v>
      </c>
      <c r="N220" s="18" t="s">
        <v>62</v>
      </c>
      <c r="O220" s="18" t="s">
        <v>63</v>
      </c>
      <c r="P220" s="19">
        <v>2035.0574211400001</v>
      </c>
      <c r="Q220" s="19">
        <v>187891.146973</v>
      </c>
      <c r="R220" s="20">
        <v>0.72053599999999995</v>
      </c>
      <c r="S220" s="20">
        <v>8.7042389999999994</v>
      </c>
      <c r="T220" s="20">
        <v>0.30199999999999999</v>
      </c>
      <c r="U220" s="20">
        <v>0.30499999999999999</v>
      </c>
      <c r="V220" s="20">
        <f t="shared" si="6"/>
        <v>0.49434300722550389</v>
      </c>
      <c r="W220" s="20">
        <f t="shared" si="7"/>
        <v>5.9461094666343906</v>
      </c>
    </row>
    <row r="221" spans="1:23" x14ac:dyDescent="0.25">
      <c r="A221" s="18">
        <v>10656</v>
      </c>
      <c r="B221" s="18">
        <v>10579</v>
      </c>
      <c r="C221" s="18">
        <v>2130</v>
      </c>
      <c r="D221" s="18">
        <v>2130</v>
      </c>
      <c r="E221" s="18" t="s">
        <v>56</v>
      </c>
      <c r="F221" s="18" t="s">
        <v>81</v>
      </c>
      <c r="G221" s="19">
        <v>1.0491537741900001</v>
      </c>
      <c r="H221" s="19">
        <v>0.42457699999999998</v>
      </c>
      <c r="I221" s="18" t="s">
        <v>79</v>
      </c>
      <c r="J221" s="18" t="s">
        <v>80</v>
      </c>
      <c r="K221" s="18">
        <v>28</v>
      </c>
      <c r="L221" s="18">
        <v>22</v>
      </c>
      <c r="M221" s="18" t="s">
        <v>59</v>
      </c>
      <c r="N221" s="18" t="s">
        <v>62</v>
      </c>
      <c r="O221" s="18" t="s">
        <v>63</v>
      </c>
      <c r="P221" s="19">
        <v>8374.3860434599992</v>
      </c>
      <c r="Q221" s="19">
        <v>1228034.65863</v>
      </c>
      <c r="R221" s="20">
        <v>0.72053599999999995</v>
      </c>
      <c r="S221" s="20">
        <v>8.7042389999999994</v>
      </c>
      <c r="T221" s="20">
        <v>0.30199999999999999</v>
      </c>
      <c r="U221" s="20">
        <v>0.30499999999999999</v>
      </c>
      <c r="V221" s="20">
        <f t="shared" si="6"/>
        <v>0.21353426326385594</v>
      </c>
      <c r="W221" s="20">
        <f t="shared" si="7"/>
        <v>2.568455678922585</v>
      </c>
    </row>
    <row r="222" spans="1:23" x14ac:dyDescent="0.25">
      <c r="A222" s="18">
        <v>10743</v>
      </c>
      <c r="B222" s="18">
        <v>10666</v>
      </c>
      <c r="C222" s="18">
        <v>2130</v>
      </c>
      <c r="D222" s="18">
        <v>2130</v>
      </c>
      <c r="E222" s="18" t="s">
        <v>56</v>
      </c>
      <c r="F222" s="18" t="s">
        <v>113</v>
      </c>
      <c r="G222" s="19">
        <v>10.5516424197</v>
      </c>
      <c r="H222" s="19">
        <v>4.2701000000000002</v>
      </c>
      <c r="I222" s="18" t="s">
        <v>24</v>
      </c>
      <c r="J222" s="18" t="s">
        <v>114</v>
      </c>
      <c r="K222" s="18">
        <v>28</v>
      </c>
      <c r="L222" s="18">
        <v>22</v>
      </c>
      <c r="M222" s="18" t="s">
        <v>59</v>
      </c>
      <c r="N222" s="18" t="s">
        <v>62</v>
      </c>
      <c r="O222" s="18" t="s">
        <v>63</v>
      </c>
      <c r="P222" s="19">
        <v>3893.2791798100002</v>
      </c>
      <c r="Q222" s="19">
        <v>459627.70528599998</v>
      </c>
      <c r="R222" s="20">
        <v>0.78207000000000004</v>
      </c>
      <c r="S222" s="20">
        <v>10.84055</v>
      </c>
      <c r="T222" s="20">
        <v>0.24</v>
      </c>
      <c r="U222" s="20">
        <v>0.56100000000000005</v>
      </c>
      <c r="V222" s="20">
        <f t="shared" si="6"/>
        <v>2.5380330013200001</v>
      </c>
      <c r="W222" s="20">
        <f t="shared" si="7"/>
        <v>20.321412091644998</v>
      </c>
    </row>
    <row r="223" spans="1:23" x14ac:dyDescent="0.25">
      <c r="A223" s="18">
        <v>10744</v>
      </c>
      <c r="B223" s="18">
        <v>10667</v>
      </c>
      <c r="C223" s="18">
        <v>2130</v>
      </c>
      <c r="D223" s="18">
        <v>2130</v>
      </c>
      <c r="E223" s="18" t="s">
        <v>56</v>
      </c>
      <c r="F223" s="18" t="s">
        <v>113</v>
      </c>
      <c r="G223" s="19">
        <v>4.5954711210300001</v>
      </c>
      <c r="H223" s="19">
        <v>1.85972</v>
      </c>
      <c r="I223" s="18" t="s">
        <v>24</v>
      </c>
      <c r="J223" s="18" t="s">
        <v>114</v>
      </c>
      <c r="K223" s="18">
        <v>28</v>
      </c>
      <c r="L223" s="18">
        <v>22</v>
      </c>
      <c r="M223" s="18" t="s">
        <v>59</v>
      </c>
      <c r="N223" s="18" t="s">
        <v>62</v>
      </c>
      <c r="O223" s="18" t="s">
        <v>63</v>
      </c>
      <c r="P223" s="19">
        <v>4225.2286531099999</v>
      </c>
      <c r="Q223" s="19">
        <v>200177.92131899999</v>
      </c>
      <c r="R223" s="20">
        <v>0.78207000000000004</v>
      </c>
      <c r="S223" s="20">
        <v>10.84055</v>
      </c>
      <c r="T223" s="20">
        <v>0.24</v>
      </c>
      <c r="U223" s="20">
        <v>0.56100000000000005</v>
      </c>
      <c r="V223" s="20">
        <f t="shared" si="6"/>
        <v>1.1053677275040001</v>
      </c>
      <c r="W223" s="20">
        <f t="shared" si="7"/>
        <v>8.8504101765939982</v>
      </c>
    </row>
    <row r="224" spans="1:23" x14ac:dyDescent="0.25">
      <c r="A224" s="18">
        <v>10745</v>
      </c>
      <c r="B224" s="18">
        <v>10668</v>
      </c>
      <c r="C224" s="18">
        <v>2130</v>
      </c>
      <c r="D224" s="18">
        <v>2130</v>
      </c>
      <c r="E224" s="18" t="s">
        <v>56</v>
      </c>
      <c r="F224" s="18" t="s">
        <v>113</v>
      </c>
      <c r="G224" s="19">
        <v>6.3433527598600001</v>
      </c>
      <c r="H224" s="19">
        <v>2.5670600000000001</v>
      </c>
      <c r="I224" s="18" t="s">
        <v>24</v>
      </c>
      <c r="J224" s="18" t="s">
        <v>114</v>
      </c>
      <c r="K224" s="18">
        <v>28</v>
      </c>
      <c r="L224" s="18">
        <v>22</v>
      </c>
      <c r="M224" s="18" t="s">
        <v>59</v>
      </c>
      <c r="N224" s="18" t="s">
        <v>62</v>
      </c>
      <c r="O224" s="18" t="s">
        <v>63</v>
      </c>
      <c r="P224" s="19">
        <v>3589.3651921000001</v>
      </c>
      <c r="Q224" s="19">
        <v>276315.34095400001</v>
      </c>
      <c r="R224" s="20">
        <v>0.78207000000000004</v>
      </c>
      <c r="S224" s="20">
        <v>10.84055</v>
      </c>
      <c r="T224" s="20">
        <v>0.24</v>
      </c>
      <c r="U224" s="20">
        <v>0.56100000000000005</v>
      </c>
      <c r="V224" s="20">
        <f t="shared" si="6"/>
        <v>1.5257916667920004</v>
      </c>
      <c r="W224" s="20">
        <f t="shared" si="7"/>
        <v>12.216642262236999</v>
      </c>
    </row>
    <row r="225" spans="1:23" x14ac:dyDescent="0.25">
      <c r="A225" s="18">
        <v>10746</v>
      </c>
      <c r="B225" s="18">
        <v>10669</v>
      </c>
      <c r="C225" s="18">
        <v>2130</v>
      </c>
      <c r="D225" s="18">
        <v>2130</v>
      </c>
      <c r="E225" s="18" t="s">
        <v>56</v>
      </c>
      <c r="F225" s="18" t="s">
        <v>113</v>
      </c>
      <c r="G225" s="19">
        <v>7.6941015855600003</v>
      </c>
      <c r="H225" s="19">
        <v>3.1136900000000001</v>
      </c>
      <c r="I225" s="18" t="s">
        <v>24</v>
      </c>
      <c r="J225" s="18" t="s">
        <v>114</v>
      </c>
      <c r="K225" s="18">
        <v>28</v>
      </c>
      <c r="L225" s="18">
        <v>22</v>
      </c>
      <c r="M225" s="18" t="s">
        <v>59</v>
      </c>
      <c r="N225" s="18" t="s">
        <v>62</v>
      </c>
      <c r="O225" s="18" t="s">
        <v>63</v>
      </c>
      <c r="P225" s="19">
        <v>3370.71002335</v>
      </c>
      <c r="Q225" s="19">
        <v>338263.41506000003</v>
      </c>
      <c r="R225" s="20">
        <v>0.78207000000000004</v>
      </c>
      <c r="S225" s="20">
        <v>10.84055</v>
      </c>
      <c r="T225" s="20">
        <v>0.24</v>
      </c>
      <c r="U225" s="20">
        <v>0.56100000000000005</v>
      </c>
      <c r="V225" s="20">
        <f t="shared" si="6"/>
        <v>1.850693889108</v>
      </c>
      <c r="W225" s="20">
        <f t="shared" si="7"/>
        <v>14.818055224850498</v>
      </c>
    </row>
    <row r="226" spans="1:23" x14ac:dyDescent="0.25">
      <c r="A226" s="18">
        <v>10747</v>
      </c>
      <c r="B226" s="18">
        <v>10670</v>
      </c>
      <c r="C226" s="18">
        <v>2130</v>
      </c>
      <c r="D226" s="18">
        <v>2130</v>
      </c>
      <c r="E226" s="18" t="s">
        <v>56</v>
      </c>
      <c r="F226" s="18" t="s">
        <v>113</v>
      </c>
      <c r="G226" s="19">
        <v>2.0489348483800001</v>
      </c>
      <c r="H226" s="19">
        <v>0.829175</v>
      </c>
      <c r="I226" s="18" t="s">
        <v>24</v>
      </c>
      <c r="J226" s="18" t="s">
        <v>114</v>
      </c>
      <c r="K226" s="18">
        <v>28</v>
      </c>
      <c r="L226" s="18">
        <v>22</v>
      </c>
      <c r="M226" s="18" t="s">
        <v>59</v>
      </c>
      <c r="N226" s="18" t="s">
        <v>62</v>
      </c>
      <c r="O226" s="18" t="s">
        <v>63</v>
      </c>
      <c r="P226" s="19">
        <v>1834.6349688099999</v>
      </c>
      <c r="Q226" s="19">
        <v>89251.244988899998</v>
      </c>
      <c r="R226" s="20">
        <v>0.78207000000000004</v>
      </c>
      <c r="S226" s="20">
        <v>10.84055</v>
      </c>
      <c r="T226" s="20">
        <v>0.24</v>
      </c>
      <c r="U226" s="20">
        <v>0.56100000000000005</v>
      </c>
      <c r="V226" s="20">
        <f t="shared" si="6"/>
        <v>0.49283939811000005</v>
      </c>
      <c r="W226" s="20">
        <f t="shared" si="7"/>
        <v>3.9460450273037497</v>
      </c>
    </row>
    <row r="227" spans="1:23" x14ac:dyDescent="0.25">
      <c r="A227" s="18">
        <v>10748</v>
      </c>
      <c r="B227" s="18">
        <v>10671</v>
      </c>
      <c r="C227" s="18">
        <v>2130</v>
      </c>
      <c r="D227" s="18">
        <v>2130</v>
      </c>
      <c r="E227" s="18" t="s">
        <v>56</v>
      </c>
      <c r="F227" s="18" t="s">
        <v>113</v>
      </c>
      <c r="G227" s="19">
        <v>88.870462295699994</v>
      </c>
      <c r="H227" s="19">
        <v>35.964599999999997</v>
      </c>
      <c r="I227" s="18" t="s">
        <v>24</v>
      </c>
      <c r="J227" s="18" t="s">
        <v>114</v>
      </c>
      <c r="K227" s="18">
        <v>28</v>
      </c>
      <c r="L227" s="18">
        <v>22</v>
      </c>
      <c r="M227" s="18" t="s">
        <v>59</v>
      </c>
      <c r="N227" s="18" t="s">
        <v>62</v>
      </c>
      <c r="O227" s="18" t="s">
        <v>63</v>
      </c>
      <c r="P227" s="19">
        <v>20225.771241999999</v>
      </c>
      <c r="Q227" s="19">
        <v>3871181.8528300002</v>
      </c>
      <c r="R227" s="20">
        <v>0.78207000000000004</v>
      </c>
      <c r="S227" s="20">
        <v>10.84055</v>
      </c>
      <c r="T227" s="20">
        <v>0.24</v>
      </c>
      <c r="U227" s="20">
        <v>0.56100000000000005</v>
      </c>
      <c r="V227" s="20">
        <f t="shared" si="6"/>
        <v>21.376394388719998</v>
      </c>
      <c r="W227" s="20">
        <f t="shared" si="7"/>
        <v>171.15558354866997</v>
      </c>
    </row>
    <row r="228" spans="1:23" x14ac:dyDescent="0.25">
      <c r="A228" s="18">
        <v>10749</v>
      </c>
      <c r="B228" s="18">
        <v>10672</v>
      </c>
      <c r="C228" s="18">
        <v>2130</v>
      </c>
      <c r="D228" s="18">
        <v>2130</v>
      </c>
      <c r="E228" s="18" t="s">
        <v>56</v>
      </c>
      <c r="F228" s="18" t="s">
        <v>113</v>
      </c>
      <c r="G228" s="19">
        <v>3.5310592295099998</v>
      </c>
      <c r="H228" s="19">
        <v>1.4289700000000001</v>
      </c>
      <c r="I228" s="18" t="s">
        <v>24</v>
      </c>
      <c r="J228" s="18" t="s">
        <v>114</v>
      </c>
      <c r="K228" s="18">
        <v>28</v>
      </c>
      <c r="L228" s="18">
        <v>22</v>
      </c>
      <c r="M228" s="18" t="s">
        <v>59</v>
      </c>
      <c r="N228" s="18" t="s">
        <v>62</v>
      </c>
      <c r="O228" s="18" t="s">
        <v>63</v>
      </c>
      <c r="P228" s="19">
        <v>2631.7640986800002</v>
      </c>
      <c r="Q228" s="19">
        <v>153812.32478699999</v>
      </c>
      <c r="R228" s="20">
        <v>0.78207000000000004</v>
      </c>
      <c r="S228" s="20">
        <v>10.84055</v>
      </c>
      <c r="T228" s="20">
        <v>0.24</v>
      </c>
      <c r="U228" s="20">
        <v>0.56100000000000005</v>
      </c>
      <c r="V228" s="20">
        <f t="shared" si="6"/>
        <v>0.84934147160400009</v>
      </c>
      <c r="W228" s="20">
        <f t="shared" si="7"/>
        <v>6.8004703020064996</v>
      </c>
    </row>
    <row r="229" spans="1:23" x14ac:dyDescent="0.25">
      <c r="A229" s="18">
        <v>10750</v>
      </c>
      <c r="B229" s="18">
        <v>10673</v>
      </c>
      <c r="C229" s="18">
        <v>2130</v>
      </c>
      <c r="D229" s="18">
        <v>2130</v>
      </c>
      <c r="E229" s="18" t="s">
        <v>56</v>
      </c>
      <c r="F229" s="18" t="s">
        <v>113</v>
      </c>
      <c r="G229" s="19">
        <v>25.312034391800001</v>
      </c>
      <c r="H229" s="19">
        <v>10.243399999999999</v>
      </c>
      <c r="I229" s="18" t="s">
        <v>24</v>
      </c>
      <c r="J229" s="18" t="s">
        <v>114</v>
      </c>
      <c r="K229" s="18">
        <v>28</v>
      </c>
      <c r="L229" s="18">
        <v>22</v>
      </c>
      <c r="M229" s="18" t="s">
        <v>59</v>
      </c>
      <c r="N229" s="18" t="s">
        <v>62</v>
      </c>
      <c r="O229" s="18" t="s">
        <v>63</v>
      </c>
      <c r="P229" s="19">
        <v>9308.0535685300001</v>
      </c>
      <c r="Q229" s="19">
        <v>1102587.8077400001</v>
      </c>
      <c r="R229" s="20">
        <v>0.78207000000000004</v>
      </c>
      <c r="S229" s="20">
        <v>10.84055</v>
      </c>
      <c r="T229" s="20">
        <v>0.24</v>
      </c>
      <c r="U229" s="20">
        <v>0.56100000000000005</v>
      </c>
      <c r="V229" s="20">
        <f t="shared" si="6"/>
        <v>6.0884024368800009</v>
      </c>
      <c r="W229" s="20">
        <f t="shared" si="7"/>
        <v>48.748355452929992</v>
      </c>
    </row>
    <row r="230" spans="1:23" x14ac:dyDescent="0.25">
      <c r="A230" s="18">
        <v>10751</v>
      </c>
      <c r="B230" s="18">
        <v>10674</v>
      </c>
      <c r="C230" s="18">
        <v>2130</v>
      </c>
      <c r="D230" s="18">
        <v>2130</v>
      </c>
      <c r="E230" s="18" t="s">
        <v>56</v>
      </c>
      <c r="F230" s="18" t="s">
        <v>113</v>
      </c>
      <c r="G230" s="19">
        <v>74.8510164793</v>
      </c>
      <c r="H230" s="19">
        <v>30.2911</v>
      </c>
      <c r="I230" s="18" t="s">
        <v>24</v>
      </c>
      <c r="J230" s="18" t="s">
        <v>114</v>
      </c>
      <c r="K230" s="18">
        <v>28</v>
      </c>
      <c r="L230" s="18">
        <v>22</v>
      </c>
      <c r="M230" s="18" t="s">
        <v>59</v>
      </c>
      <c r="N230" s="18" t="s">
        <v>62</v>
      </c>
      <c r="O230" s="18" t="s">
        <v>63</v>
      </c>
      <c r="P230" s="19">
        <v>26493.8034529</v>
      </c>
      <c r="Q230" s="19">
        <v>3260497.2358200001</v>
      </c>
      <c r="R230" s="20">
        <v>0.78207000000000004</v>
      </c>
      <c r="S230" s="20">
        <v>10.84055</v>
      </c>
      <c r="T230" s="20">
        <v>0.24</v>
      </c>
      <c r="U230" s="20">
        <v>0.56100000000000005</v>
      </c>
      <c r="V230" s="20">
        <f t="shared" si="6"/>
        <v>18.004218038520001</v>
      </c>
      <c r="W230" s="20">
        <f t="shared" si="7"/>
        <v>144.15538882209501</v>
      </c>
    </row>
    <row r="231" spans="1:23" x14ac:dyDescent="0.25">
      <c r="A231" s="18">
        <v>10752</v>
      </c>
      <c r="B231" s="18">
        <v>10675</v>
      </c>
      <c r="C231" s="18">
        <v>2130</v>
      </c>
      <c r="D231" s="18">
        <v>2130</v>
      </c>
      <c r="E231" s="18" t="s">
        <v>56</v>
      </c>
      <c r="F231" s="18" t="s">
        <v>113</v>
      </c>
      <c r="G231" s="19">
        <v>20.061987499800001</v>
      </c>
      <c r="H231" s="19">
        <v>8.1188000000000002</v>
      </c>
      <c r="I231" s="18" t="s">
        <v>24</v>
      </c>
      <c r="J231" s="18" t="s">
        <v>114</v>
      </c>
      <c r="K231" s="18">
        <v>28</v>
      </c>
      <c r="L231" s="18">
        <v>22</v>
      </c>
      <c r="M231" s="18" t="s">
        <v>59</v>
      </c>
      <c r="N231" s="18" t="s">
        <v>62</v>
      </c>
      <c r="O231" s="18" t="s">
        <v>63</v>
      </c>
      <c r="P231" s="19">
        <v>7664.6855688100004</v>
      </c>
      <c r="Q231" s="19">
        <v>873896.67989200004</v>
      </c>
      <c r="R231" s="20">
        <v>0.78207000000000004</v>
      </c>
      <c r="S231" s="20">
        <v>10.84055</v>
      </c>
      <c r="T231" s="20">
        <v>0.24</v>
      </c>
      <c r="U231" s="20">
        <v>0.56100000000000005</v>
      </c>
      <c r="V231" s="20">
        <f t="shared" si="6"/>
        <v>4.8255971361600007</v>
      </c>
      <c r="W231" s="20">
        <f t="shared" si="7"/>
        <v>38.637380972259997</v>
      </c>
    </row>
    <row r="232" spans="1:23" x14ac:dyDescent="0.25">
      <c r="A232" s="18">
        <v>10753</v>
      </c>
      <c r="B232" s="18">
        <v>10676</v>
      </c>
      <c r="C232" s="18">
        <v>2130</v>
      </c>
      <c r="D232" s="18">
        <v>2130</v>
      </c>
      <c r="E232" s="18" t="s">
        <v>56</v>
      </c>
      <c r="F232" s="18" t="s">
        <v>113</v>
      </c>
      <c r="G232" s="19">
        <v>15.86444195</v>
      </c>
      <c r="H232" s="19">
        <v>6.4201100000000002</v>
      </c>
      <c r="I232" s="18" t="s">
        <v>24</v>
      </c>
      <c r="J232" s="18" t="s">
        <v>114</v>
      </c>
      <c r="K232" s="18">
        <v>28</v>
      </c>
      <c r="L232" s="18">
        <v>22</v>
      </c>
      <c r="M232" s="18" t="s">
        <v>59</v>
      </c>
      <c r="N232" s="18" t="s">
        <v>62</v>
      </c>
      <c r="O232" s="18" t="s">
        <v>63</v>
      </c>
      <c r="P232" s="19">
        <v>4517.9404633300001</v>
      </c>
      <c r="Q232" s="19">
        <v>691052.32712399994</v>
      </c>
      <c r="R232" s="20">
        <v>0.78207000000000004</v>
      </c>
      <c r="S232" s="20">
        <v>10.84055</v>
      </c>
      <c r="T232" s="20">
        <v>0.24</v>
      </c>
      <c r="U232" s="20">
        <v>0.56100000000000005</v>
      </c>
      <c r="V232" s="20">
        <f t="shared" si="6"/>
        <v>3.8159413250520005</v>
      </c>
      <c r="W232" s="20">
        <f t="shared" si="7"/>
        <v>30.553312799159496</v>
      </c>
    </row>
    <row r="233" spans="1:23" x14ac:dyDescent="0.25">
      <c r="A233" s="18">
        <v>10754</v>
      </c>
      <c r="B233" s="18">
        <v>10677</v>
      </c>
      <c r="C233" s="18">
        <v>2130</v>
      </c>
      <c r="D233" s="18">
        <v>2130</v>
      </c>
      <c r="E233" s="18" t="s">
        <v>56</v>
      </c>
      <c r="F233" s="18" t="s">
        <v>113</v>
      </c>
      <c r="G233" s="19">
        <v>32.297192916999997</v>
      </c>
      <c r="H233" s="19">
        <v>13.0702</v>
      </c>
      <c r="I233" s="18" t="s">
        <v>24</v>
      </c>
      <c r="J233" s="18" t="s">
        <v>114</v>
      </c>
      <c r="K233" s="18">
        <v>28</v>
      </c>
      <c r="L233" s="18">
        <v>22</v>
      </c>
      <c r="M233" s="18" t="s">
        <v>59</v>
      </c>
      <c r="N233" s="18" t="s">
        <v>62</v>
      </c>
      <c r="O233" s="18" t="s">
        <v>63</v>
      </c>
      <c r="P233" s="19">
        <v>11730.626462300001</v>
      </c>
      <c r="Q233" s="19">
        <v>1406860.09601</v>
      </c>
      <c r="R233" s="20">
        <v>0.78207000000000004</v>
      </c>
      <c r="S233" s="20">
        <v>10.84055</v>
      </c>
      <c r="T233" s="20">
        <v>0.24</v>
      </c>
      <c r="U233" s="20">
        <v>0.56100000000000005</v>
      </c>
      <c r="V233" s="20">
        <f t="shared" si="6"/>
        <v>7.7685765986400002</v>
      </c>
      <c r="W233" s="20">
        <f t="shared" si="7"/>
        <v>62.201100751789987</v>
      </c>
    </row>
    <row r="234" spans="1:23" x14ac:dyDescent="0.25">
      <c r="A234" s="18">
        <v>10755</v>
      </c>
      <c r="B234" s="18">
        <v>10678</v>
      </c>
      <c r="C234" s="18">
        <v>2130</v>
      </c>
      <c r="D234" s="18">
        <v>2130</v>
      </c>
      <c r="E234" s="18" t="s">
        <v>56</v>
      </c>
      <c r="F234" s="18" t="s">
        <v>113</v>
      </c>
      <c r="G234" s="19">
        <v>16.540705598300001</v>
      </c>
      <c r="H234" s="19">
        <v>6.6937899999999999</v>
      </c>
      <c r="I234" s="18" t="s">
        <v>24</v>
      </c>
      <c r="J234" s="18" t="s">
        <v>114</v>
      </c>
      <c r="K234" s="18">
        <v>28</v>
      </c>
      <c r="L234" s="18">
        <v>22</v>
      </c>
      <c r="M234" s="18" t="s">
        <v>59</v>
      </c>
      <c r="N234" s="18" t="s">
        <v>62</v>
      </c>
      <c r="O234" s="18" t="s">
        <v>63</v>
      </c>
      <c r="P234" s="19">
        <v>6288.5959723300002</v>
      </c>
      <c r="Q234" s="19">
        <v>720510.25381599995</v>
      </c>
      <c r="R234" s="20">
        <v>0.78207000000000004</v>
      </c>
      <c r="S234" s="20">
        <v>10.84055</v>
      </c>
      <c r="T234" s="20">
        <v>0.24</v>
      </c>
      <c r="U234" s="20">
        <v>0.56100000000000005</v>
      </c>
      <c r="V234" s="20">
        <f t="shared" si="6"/>
        <v>3.9786093824280004</v>
      </c>
      <c r="W234" s="20">
        <f t="shared" si="7"/>
        <v>31.8557563159955</v>
      </c>
    </row>
    <row r="235" spans="1:23" x14ac:dyDescent="0.25">
      <c r="A235" s="18">
        <v>10756</v>
      </c>
      <c r="B235" s="18">
        <v>10679</v>
      </c>
      <c r="C235" s="18">
        <v>2130</v>
      </c>
      <c r="D235" s="18">
        <v>2130</v>
      </c>
      <c r="E235" s="18" t="s">
        <v>56</v>
      </c>
      <c r="F235" s="18" t="s">
        <v>113</v>
      </c>
      <c r="G235" s="19">
        <v>4.8529939118899996</v>
      </c>
      <c r="H235" s="19">
        <v>1.96394</v>
      </c>
      <c r="I235" s="18" t="s">
        <v>24</v>
      </c>
      <c r="J235" s="18" t="s">
        <v>114</v>
      </c>
      <c r="K235" s="18">
        <v>28</v>
      </c>
      <c r="L235" s="18">
        <v>22</v>
      </c>
      <c r="M235" s="18" t="s">
        <v>59</v>
      </c>
      <c r="N235" s="18" t="s">
        <v>62</v>
      </c>
      <c r="O235" s="18" t="s">
        <v>63</v>
      </c>
      <c r="P235" s="19">
        <v>2632.3797208599999</v>
      </c>
      <c r="Q235" s="19">
        <v>211395.569216</v>
      </c>
      <c r="R235" s="20">
        <v>0.78207000000000004</v>
      </c>
      <c r="S235" s="20">
        <v>10.84055</v>
      </c>
      <c r="T235" s="20">
        <v>0.24</v>
      </c>
      <c r="U235" s="20">
        <v>0.56100000000000005</v>
      </c>
      <c r="V235" s="20">
        <f t="shared" si="6"/>
        <v>1.167313302408</v>
      </c>
      <c r="W235" s="20">
        <f t="shared" si="7"/>
        <v>9.346393307712999</v>
      </c>
    </row>
    <row r="236" spans="1:23" x14ac:dyDescent="0.25">
      <c r="A236" s="18">
        <v>10757</v>
      </c>
      <c r="B236" s="18">
        <v>10680</v>
      </c>
      <c r="C236" s="18">
        <v>2130</v>
      </c>
      <c r="D236" s="18">
        <v>2130</v>
      </c>
      <c r="E236" s="18" t="s">
        <v>56</v>
      </c>
      <c r="F236" s="18" t="s">
        <v>113</v>
      </c>
      <c r="G236" s="19">
        <v>216.88145880100001</v>
      </c>
      <c r="H236" s="19">
        <v>87.768799999999999</v>
      </c>
      <c r="I236" s="18" t="s">
        <v>24</v>
      </c>
      <c r="J236" s="18" t="s">
        <v>114</v>
      </c>
      <c r="K236" s="18">
        <v>28</v>
      </c>
      <c r="L236" s="18">
        <v>22</v>
      </c>
      <c r="M236" s="18" t="s">
        <v>59</v>
      </c>
      <c r="N236" s="18" t="s">
        <v>62</v>
      </c>
      <c r="O236" s="18" t="s">
        <v>63</v>
      </c>
      <c r="P236" s="19">
        <v>43653.956936199997</v>
      </c>
      <c r="Q236" s="19">
        <v>9447318.5559999999</v>
      </c>
      <c r="R236" s="20">
        <v>0.78207000000000004</v>
      </c>
      <c r="S236" s="20">
        <v>10.84055</v>
      </c>
      <c r="T236" s="20">
        <v>0.24</v>
      </c>
      <c r="U236" s="20">
        <v>0.56100000000000005</v>
      </c>
      <c r="V236" s="20">
        <f t="shared" si="6"/>
        <v>52.167422516160009</v>
      </c>
      <c r="W236" s="20">
        <f t="shared" si="7"/>
        <v>417.69184646475998</v>
      </c>
    </row>
    <row r="237" spans="1:23" x14ac:dyDescent="0.25">
      <c r="A237" s="18">
        <v>10758</v>
      </c>
      <c r="B237" s="18">
        <v>10681</v>
      </c>
      <c r="C237" s="18">
        <v>2130</v>
      </c>
      <c r="D237" s="18">
        <v>2130</v>
      </c>
      <c r="E237" s="18" t="s">
        <v>56</v>
      </c>
      <c r="F237" s="18" t="s">
        <v>113</v>
      </c>
      <c r="G237" s="19">
        <v>12.6990503072</v>
      </c>
      <c r="H237" s="19">
        <v>5.1391200000000001</v>
      </c>
      <c r="I237" s="18" t="s">
        <v>24</v>
      </c>
      <c r="J237" s="18" t="s">
        <v>114</v>
      </c>
      <c r="K237" s="18">
        <v>28</v>
      </c>
      <c r="L237" s="18">
        <v>22</v>
      </c>
      <c r="M237" s="18" t="s">
        <v>59</v>
      </c>
      <c r="N237" s="18" t="s">
        <v>62</v>
      </c>
      <c r="O237" s="18" t="s">
        <v>63</v>
      </c>
      <c r="P237" s="19">
        <v>3625.1210112799999</v>
      </c>
      <c r="Q237" s="19">
        <v>553168.41870100005</v>
      </c>
      <c r="R237" s="20">
        <v>0.78207000000000004</v>
      </c>
      <c r="S237" s="20">
        <v>10.84055</v>
      </c>
      <c r="T237" s="20">
        <v>0.24</v>
      </c>
      <c r="U237" s="20">
        <v>0.56100000000000005</v>
      </c>
      <c r="V237" s="20">
        <f t="shared" si="6"/>
        <v>3.0545551995840006</v>
      </c>
      <c r="W237" s="20">
        <f t="shared" si="7"/>
        <v>24.457079531723998</v>
      </c>
    </row>
    <row r="238" spans="1:23" x14ac:dyDescent="0.25">
      <c r="A238" s="18">
        <v>10759</v>
      </c>
      <c r="B238" s="18">
        <v>10682</v>
      </c>
      <c r="C238" s="18">
        <v>2130</v>
      </c>
      <c r="D238" s="18">
        <v>2130</v>
      </c>
      <c r="E238" s="18" t="s">
        <v>56</v>
      </c>
      <c r="F238" s="18" t="s">
        <v>113</v>
      </c>
      <c r="G238" s="19">
        <v>7.1108579445900002</v>
      </c>
      <c r="H238" s="19">
        <v>2.8776600000000001</v>
      </c>
      <c r="I238" s="18" t="s">
        <v>24</v>
      </c>
      <c r="J238" s="18" t="s">
        <v>114</v>
      </c>
      <c r="K238" s="18">
        <v>28</v>
      </c>
      <c r="L238" s="18">
        <v>22</v>
      </c>
      <c r="M238" s="18" t="s">
        <v>59</v>
      </c>
      <c r="N238" s="18" t="s">
        <v>62</v>
      </c>
      <c r="O238" s="18" t="s">
        <v>63</v>
      </c>
      <c r="P238" s="19">
        <v>2973.72132917</v>
      </c>
      <c r="Q238" s="19">
        <v>309747.73307199997</v>
      </c>
      <c r="R238" s="20">
        <v>0.78207000000000004</v>
      </c>
      <c r="S238" s="20">
        <v>10.84055</v>
      </c>
      <c r="T238" s="20">
        <v>0.24</v>
      </c>
      <c r="U238" s="20">
        <v>0.56100000000000005</v>
      </c>
      <c r="V238" s="20">
        <f t="shared" si="6"/>
        <v>1.7104039827120003</v>
      </c>
      <c r="W238" s="20">
        <f t="shared" si="7"/>
        <v>13.694788112606998</v>
      </c>
    </row>
    <row r="239" spans="1:23" x14ac:dyDescent="0.25">
      <c r="A239" s="18">
        <v>10760</v>
      </c>
      <c r="B239" s="18">
        <v>10683</v>
      </c>
      <c r="C239" s="18">
        <v>2130</v>
      </c>
      <c r="D239" s="18">
        <v>2130</v>
      </c>
      <c r="E239" s="18" t="s">
        <v>56</v>
      </c>
      <c r="F239" s="18" t="s">
        <v>113</v>
      </c>
      <c r="G239" s="19">
        <v>472.934818431</v>
      </c>
      <c r="H239" s="19">
        <v>191.39</v>
      </c>
      <c r="I239" s="18" t="s">
        <v>24</v>
      </c>
      <c r="J239" s="18" t="s">
        <v>114</v>
      </c>
      <c r="K239" s="18">
        <v>28</v>
      </c>
      <c r="L239" s="18">
        <v>22</v>
      </c>
      <c r="M239" s="18" t="s">
        <v>59</v>
      </c>
      <c r="N239" s="18" t="s">
        <v>62</v>
      </c>
      <c r="O239" s="18" t="s">
        <v>63</v>
      </c>
      <c r="P239" s="19">
        <v>69209.435954899993</v>
      </c>
      <c r="Q239" s="19">
        <v>20600958.286800001</v>
      </c>
      <c r="R239" s="20">
        <v>0.78207000000000004</v>
      </c>
      <c r="S239" s="20">
        <v>10.84055</v>
      </c>
      <c r="T239" s="20">
        <v>0.24</v>
      </c>
      <c r="U239" s="20">
        <v>0.56100000000000005</v>
      </c>
      <c r="V239" s="20">
        <f t="shared" si="6"/>
        <v>113.75708674800001</v>
      </c>
      <c r="W239" s="20">
        <f t="shared" si="7"/>
        <v>910.82528751549978</v>
      </c>
    </row>
    <row r="240" spans="1:23" x14ac:dyDescent="0.25">
      <c r="A240" s="18">
        <v>10761</v>
      </c>
      <c r="B240" s="18">
        <v>10684</v>
      </c>
      <c r="C240" s="18">
        <v>2130</v>
      </c>
      <c r="D240" s="18">
        <v>2130</v>
      </c>
      <c r="E240" s="18" t="s">
        <v>56</v>
      </c>
      <c r="F240" s="18" t="s">
        <v>113</v>
      </c>
      <c r="G240" s="19">
        <v>48.929501454799997</v>
      </c>
      <c r="H240" s="19">
        <v>19.801100000000002</v>
      </c>
      <c r="I240" s="18" t="s">
        <v>24</v>
      </c>
      <c r="J240" s="18" t="s">
        <v>114</v>
      </c>
      <c r="K240" s="18">
        <v>28</v>
      </c>
      <c r="L240" s="18">
        <v>22</v>
      </c>
      <c r="M240" s="18" t="s">
        <v>59</v>
      </c>
      <c r="N240" s="18" t="s">
        <v>62</v>
      </c>
      <c r="O240" s="18" t="s">
        <v>63</v>
      </c>
      <c r="P240" s="19">
        <v>13568.4054196</v>
      </c>
      <c r="Q240" s="19">
        <v>2131360.5578999999</v>
      </c>
      <c r="R240" s="20">
        <v>0.78207000000000004</v>
      </c>
      <c r="S240" s="20">
        <v>10.84055</v>
      </c>
      <c r="T240" s="20">
        <v>0.24</v>
      </c>
      <c r="U240" s="20">
        <v>0.56100000000000005</v>
      </c>
      <c r="V240" s="20">
        <f t="shared" si="6"/>
        <v>11.769243170520001</v>
      </c>
      <c r="W240" s="20">
        <f t="shared" si="7"/>
        <v>94.233463611594999</v>
      </c>
    </row>
    <row r="241" spans="1:23" x14ac:dyDescent="0.25">
      <c r="A241" s="18">
        <v>10762</v>
      </c>
      <c r="B241" s="18">
        <v>10685</v>
      </c>
      <c r="C241" s="18">
        <v>2130</v>
      </c>
      <c r="D241" s="18">
        <v>2130</v>
      </c>
      <c r="E241" s="18" t="s">
        <v>56</v>
      </c>
      <c r="F241" s="18" t="s">
        <v>113</v>
      </c>
      <c r="G241" s="19">
        <v>6.1975023022900002</v>
      </c>
      <c r="H241" s="19">
        <v>2.5080399999999998</v>
      </c>
      <c r="I241" s="18" t="s">
        <v>24</v>
      </c>
      <c r="J241" s="18" t="s">
        <v>114</v>
      </c>
      <c r="K241" s="18">
        <v>28</v>
      </c>
      <c r="L241" s="18">
        <v>22</v>
      </c>
      <c r="M241" s="18" t="s">
        <v>59</v>
      </c>
      <c r="N241" s="18" t="s">
        <v>62</v>
      </c>
      <c r="O241" s="18" t="s">
        <v>63</v>
      </c>
      <c r="P241" s="19">
        <v>4055.8171751199998</v>
      </c>
      <c r="Q241" s="19">
        <v>269962.12043700001</v>
      </c>
      <c r="R241" s="20">
        <v>0.78207000000000004</v>
      </c>
      <c r="S241" s="20">
        <v>10.84055</v>
      </c>
      <c r="T241" s="20">
        <v>0.24</v>
      </c>
      <c r="U241" s="20">
        <v>0.56100000000000005</v>
      </c>
      <c r="V241" s="20">
        <f t="shared" si="6"/>
        <v>1.490711760528</v>
      </c>
      <c r="W241" s="20">
        <f t="shared" si="7"/>
        <v>11.935765996657997</v>
      </c>
    </row>
    <row r="242" spans="1:23" x14ac:dyDescent="0.25">
      <c r="A242" s="18">
        <v>10763</v>
      </c>
      <c r="B242" s="18">
        <v>10686</v>
      </c>
      <c r="C242" s="18">
        <v>2130</v>
      </c>
      <c r="D242" s="18">
        <v>2130</v>
      </c>
      <c r="E242" s="18" t="s">
        <v>56</v>
      </c>
      <c r="F242" s="18" t="s">
        <v>113</v>
      </c>
      <c r="G242" s="19">
        <v>21.328027932000001</v>
      </c>
      <c r="H242" s="19">
        <v>8.6311499999999999</v>
      </c>
      <c r="I242" s="18" t="s">
        <v>24</v>
      </c>
      <c r="J242" s="18" t="s">
        <v>114</v>
      </c>
      <c r="K242" s="18">
        <v>28</v>
      </c>
      <c r="L242" s="18">
        <v>22</v>
      </c>
      <c r="M242" s="18" t="s">
        <v>59</v>
      </c>
      <c r="N242" s="18" t="s">
        <v>62</v>
      </c>
      <c r="O242" s="18" t="s">
        <v>63</v>
      </c>
      <c r="P242" s="19">
        <v>7486.0578427999999</v>
      </c>
      <c r="Q242" s="19">
        <v>929045.180528</v>
      </c>
      <c r="R242" s="20">
        <v>0.78207000000000004</v>
      </c>
      <c r="S242" s="20">
        <v>10.84055</v>
      </c>
      <c r="T242" s="20">
        <v>0.24</v>
      </c>
      <c r="U242" s="20">
        <v>0.56100000000000005</v>
      </c>
      <c r="V242" s="20">
        <f t="shared" si="6"/>
        <v>5.1301242451800002</v>
      </c>
      <c r="W242" s="20">
        <f t="shared" si="7"/>
        <v>41.075655365167499</v>
      </c>
    </row>
    <row r="243" spans="1:23" x14ac:dyDescent="0.25">
      <c r="A243" s="18">
        <v>10764</v>
      </c>
      <c r="B243" s="18">
        <v>10687</v>
      </c>
      <c r="C243" s="18">
        <v>2130</v>
      </c>
      <c r="D243" s="18">
        <v>2130</v>
      </c>
      <c r="E243" s="18" t="s">
        <v>56</v>
      </c>
      <c r="F243" s="18" t="s">
        <v>113</v>
      </c>
      <c r="G243" s="19">
        <v>5.7507016687399997</v>
      </c>
      <c r="H243" s="19">
        <v>2.3272300000000001</v>
      </c>
      <c r="I243" s="18" t="s">
        <v>24</v>
      </c>
      <c r="J243" s="18" t="s">
        <v>114</v>
      </c>
      <c r="K243" s="18">
        <v>28</v>
      </c>
      <c r="L243" s="18">
        <v>22</v>
      </c>
      <c r="M243" s="18" t="s">
        <v>59</v>
      </c>
      <c r="N243" s="18" t="s">
        <v>62</v>
      </c>
      <c r="O243" s="18" t="s">
        <v>63</v>
      </c>
      <c r="P243" s="19">
        <v>2459.1028723300001</v>
      </c>
      <c r="Q243" s="19">
        <v>250499.56268900001</v>
      </c>
      <c r="R243" s="20">
        <v>0.78207000000000004</v>
      </c>
      <c r="S243" s="20">
        <v>10.84055</v>
      </c>
      <c r="T243" s="20">
        <v>0.24</v>
      </c>
      <c r="U243" s="20">
        <v>0.56100000000000005</v>
      </c>
      <c r="V243" s="20">
        <f t="shared" si="6"/>
        <v>1.3832431422360001</v>
      </c>
      <c r="W243" s="20">
        <f t="shared" si="7"/>
        <v>11.0752909444835</v>
      </c>
    </row>
    <row r="244" spans="1:23" x14ac:dyDescent="0.25">
      <c r="A244" s="18">
        <v>10765</v>
      </c>
      <c r="B244" s="18">
        <v>10688</v>
      </c>
      <c r="C244" s="18">
        <v>2130</v>
      </c>
      <c r="D244" s="18">
        <v>2130</v>
      </c>
      <c r="E244" s="18" t="s">
        <v>56</v>
      </c>
      <c r="F244" s="18" t="s">
        <v>113</v>
      </c>
      <c r="G244" s="19">
        <v>29.573598777899999</v>
      </c>
      <c r="H244" s="19">
        <v>11.968</v>
      </c>
      <c r="I244" s="18" t="s">
        <v>24</v>
      </c>
      <c r="J244" s="18" t="s">
        <v>114</v>
      </c>
      <c r="K244" s="18">
        <v>28</v>
      </c>
      <c r="L244" s="18">
        <v>22</v>
      </c>
      <c r="M244" s="18" t="s">
        <v>59</v>
      </c>
      <c r="N244" s="18" t="s">
        <v>62</v>
      </c>
      <c r="O244" s="18" t="s">
        <v>63</v>
      </c>
      <c r="P244" s="19">
        <v>8096.4012429900004</v>
      </c>
      <c r="Q244" s="19">
        <v>1288220.8098599999</v>
      </c>
      <c r="R244" s="20">
        <v>0.78207000000000004</v>
      </c>
      <c r="S244" s="20">
        <v>10.84055</v>
      </c>
      <c r="T244" s="20">
        <v>0.24</v>
      </c>
      <c r="U244" s="20">
        <v>0.56100000000000005</v>
      </c>
      <c r="V244" s="20">
        <f t="shared" si="6"/>
        <v>7.1134584576000002</v>
      </c>
      <c r="W244" s="20">
        <f t="shared" si="7"/>
        <v>56.955729353599992</v>
      </c>
    </row>
    <row r="245" spans="1:23" x14ac:dyDescent="0.25">
      <c r="A245" s="18">
        <v>10766</v>
      </c>
      <c r="B245" s="18">
        <v>10689</v>
      </c>
      <c r="C245" s="18">
        <v>2130</v>
      </c>
      <c r="D245" s="18">
        <v>2130</v>
      </c>
      <c r="E245" s="18" t="s">
        <v>56</v>
      </c>
      <c r="F245" s="18" t="s">
        <v>113</v>
      </c>
      <c r="G245" s="19">
        <v>3.46404875174</v>
      </c>
      <c r="H245" s="19">
        <v>1.40185</v>
      </c>
      <c r="I245" s="18" t="s">
        <v>24</v>
      </c>
      <c r="J245" s="18" t="s">
        <v>114</v>
      </c>
      <c r="K245" s="18">
        <v>28</v>
      </c>
      <c r="L245" s="18">
        <v>22</v>
      </c>
      <c r="M245" s="18" t="s">
        <v>59</v>
      </c>
      <c r="N245" s="18" t="s">
        <v>62</v>
      </c>
      <c r="O245" s="18" t="s">
        <v>63</v>
      </c>
      <c r="P245" s="19">
        <v>2165.02678023</v>
      </c>
      <c r="Q245" s="19">
        <v>150893.360051</v>
      </c>
      <c r="R245" s="20">
        <v>0.78207000000000004</v>
      </c>
      <c r="S245" s="20">
        <v>10.84055</v>
      </c>
      <c r="T245" s="20">
        <v>0.24</v>
      </c>
      <c r="U245" s="20">
        <v>0.56100000000000005</v>
      </c>
      <c r="V245" s="20">
        <f t="shared" si="6"/>
        <v>0.83322207041999996</v>
      </c>
      <c r="W245" s="20">
        <f t="shared" si="7"/>
        <v>6.6714061826824995</v>
      </c>
    </row>
    <row r="246" spans="1:23" x14ac:dyDescent="0.25">
      <c r="A246" s="18">
        <v>10767</v>
      </c>
      <c r="B246" s="18">
        <v>10690</v>
      </c>
      <c r="C246" s="18">
        <v>2130</v>
      </c>
      <c r="D246" s="18">
        <v>2130</v>
      </c>
      <c r="E246" s="18" t="s">
        <v>56</v>
      </c>
      <c r="F246" s="18" t="s">
        <v>113</v>
      </c>
      <c r="G246" s="19">
        <v>866.49278003799998</v>
      </c>
      <c r="H246" s="19">
        <v>350.65699999999998</v>
      </c>
      <c r="I246" s="18" t="s">
        <v>24</v>
      </c>
      <c r="J246" s="18" t="s">
        <v>114</v>
      </c>
      <c r="K246" s="18">
        <v>28</v>
      </c>
      <c r="L246" s="18">
        <v>22</v>
      </c>
      <c r="M246" s="18" t="s">
        <v>59</v>
      </c>
      <c r="N246" s="18" t="s">
        <v>62</v>
      </c>
      <c r="O246" s="18" t="s">
        <v>63</v>
      </c>
      <c r="P246" s="19">
        <v>111086.32032</v>
      </c>
      <c r="Q246" s="19">
        <v>37744274.520900004</v>
      </c>
      <c r="R246" s="20">
        <v>0.78207000000000004</v>
      </c>
      <c r="S246" s="20">
        <v>10.84055</v>
      </c>
      <c r="T246" s="20">
        <v>0.24</v>
      </c>
      <c r="U246" s="20">
        <v>0.56100000000000005</v>
      </c>
      <c r="V246" s="20">
        <f t="shared" si="6"/>
        <v>208.42112319239999</v>
      </c>
      <c r="W246" s="20">
        <f t="shared" si="7"/>
        <v>1668.7771714526498</v>
      </c>
    </row>
    <row r="247" spans="1:23" x14ac:dyDescent="0.25">
      <c r="A247" s="18">
        <v>10768</v>
      </c>
      <c r="B247" s="18">
        <v>10691</v>
      </c>
      <c r="C247" s="18">
        <v>2130</v>
      </c>
      <c r="D247" s="18">
        <v>2130</v>
      </c>
      <c r="E247" s="18" t="s">
        <v>56</v>
      </c>
      <c r="F247" s="18" t="s">
        <v>113</v>
      </c>
      <c r="G247" s="19">
        <v>9.0593464575499993</v>
      </c>
      <c r="H247" s="19">
        <v>3.6661899999999998</v>
      </c>
      <c r="I247" s="18" t="s">
        <v>24</v>
      </c>
      <c r="J247" s="18" t="s">
        <v>114</v>
      </c>
      <c r="K247" s="18">
        <v>28</v>
      </c>
      <c r="L247" s="18">
        <v>22</v>
      </c>
      <c r="M247" s="18" t="s">
        <v>59</v>
      </c>
      <c r="N247" s="18" t="s">
        <v>62</v>
      </c>
      <c r="O247" s="18" t="s">
        <v>63</v>
      </c>
      <c r="P247" s="19">
        <v>3977.3620808599999</v>
      </c>
      <c r="Q247" s="19">
        <v>394623.55319300003</v>
      </c>
      <c r="R247" s="20">
        <v>0.78207000000000004</v>
      </c>
      <c r="S247" s="20">
        <v>10.84055</v>
      </c>
      <c r="T247" s="20">
        <v>0.24</v>
      </c>
      <c r="U247" s="20">
        <v>0.56100000000000005</v>
      </c>
      <c r="V247" s="20">
        <f t="shared" si="6"/>
        <v>2.1790850821080001</v>
      </c>
      <c r="W247" s="20">
        <f t="shared" si="7"/>
        <v>17.447403525975499</v>
      </c>
    </row>
    <row r="248" spans="1:23" x14ac:dyDescent="0.25">
      <c r="A248" s="18">
        <v>10769</v>
      </c>
      <c r="B248" s="18">
        <v>10692</v>
      </c>
      <c r="C248" s="18">
        <v>2130</v>
      </c>
      <c r="D248" s="18">
        <v>2130</v>
      </c>
      <c r="E248" s="18" t="s">
        <v>56</v>
      </c>
      <c r="F248" s="18" t="s">
        <v>113</v>
      </c>
      <c r="G248" s="19">
        <v>9.6895430727700003</v>
      </c>
      <c r="H248" s="19">
        <v>3.9212199999999999</v>
      </c>
      <c r="I248" s="18" t="s">
        <v>24</v>
      </c>
      <c r="J248" s="18" t="s">
        <v>114</v>
      </c>
      <c r="K248" s="18">
        <v>28</v>
      </c>
      <c r="L248" s="18">
        <v>22</v>
      </c>
      <c r="M248" s="18" t="s">
        <v>59</v>
      </c>
      <c r="N248" s="18" t="s">
        <v>62</v>
      </c>
      <c r="O248" s="18" t="s">
        <v>63</v>
      </c>
      <c r="P248" s="19">
        <v>4011.2519972199998</v>
      </c>
      <c r="Q248" s="19">
        <v>422074.80794600002</v>
      </c>
      <c r="R248" s="20">
        <v>0.78207000000000004</v>
      </c>
      <c r="S248" s="20">
        <v>10.84055</v>
      </c>
      <c r="T248" s="20">
        <v>0.24</v>
      </c>
      <c r="U248" s="20">
        <v>0.56100000000000005</v>
      </c>
      <c r="V248" s="20">
        <f t="shared" si="6"/>
        <v>2.330668079304</v>
      </c>
      <c r="W248" s="20">
        <f t="shared" si="7"/>
        <v>18.661091665768996</v>
      </c>
    </row>
    <row r="249" spans="1:23" x14ac:dyDescent="0.25">
      <c r="A249" s="18">
        <v>10771</v>
      </c>
      <c r="B249" s="18">
        <v>10694</v>
      </c>
      <c r="C249" s="18">
        <v>2130</v>
      </c>
      <c r="D249" s="18">
        <v>2130</v>
      </c>
      <c r="E249" s="18" t="s">
        <v>56</v>
      </c>
      <c r="F249" s="18" t="s">
        <v>113</v>
      </c>
      <c r="G249" s="19">
        <v>21.295168262699999</v>
      </c>
      <c r="H249" s="19">
        <v>8.6178500000000007</v>
      </c>
      <c r="I249" s="18" t="s">
        <v>24</v>
      </c>
      <c r="J249" s="18" t="s">
        <v>114</v>
      </c>
      <c r="K249" s="18">
        <v>28</v>
      </c>
      <c r="L249" s="18">
        <v>22</v>
      </c>
      <c r="M249" s="18" t="s">
        <v>59</v>
      </c>
      <c r="N249" s="18" t="s">
        <v>62</v>
      </c>
      <c r="O249" s="18" t="s">
        <v>63</v>
      </c>
      <c r="P249" s="19">
        <v>7432.3094760699996</v>
      </c>
      <c r="Q249" s="19">
        <v>927613.81906000001</v>
      </c>
      <c r="R249" s="20">
        <v>0.78207000000000004</v>
      </c>
      <c r="S249" s="20">
        <v>10.84055</v>
      </c>
      <c r="T249" s="20">
        <v>0.24</v>
      </c>
      <c r="U249" s="20">
        <v>0.56100000000000005</v>
      </c>
      <c r="V249" s="20">
        <f t="shared" si="6"/>
        <v>5.1222190816200008</v>
      </c>
      <c r="W249" s="20">
        <f t="shared" si="7"/>
        <v>41.012360645882502</v>
      </c>
    </row>
    <row r="250" spans="1:23" x14ac:dyDescent="0.25">
      <c r="A250" s="18">
        <v>10772</v>
      </c>
      <c r="B250" s="18">
        <v>10695</v>
      </c>
      <c r="C250" s="18">
        <v>2130</v>
      </c>
      <c r="D250" s="18">
        <v>2130</v>
      </c>
      <c r="E250" s="18" t="s">
        <v>56</v>
      </c>
      <c r="F250" s="18" t="s">
        <v>113</v>
      </c>
      <c r="G250" s="19">
        <v>83.712810491499994</v>
      </c>
      <c r="H250" s="19">
        <v>33.877400000000002</v>
      </c>
      <c r="I250" s="18" t="s">
        <v>24</v>
      </c>
      <c r="J250" s="18" t="s">
        <v>114</v>
      </c>
      <c r="K250" s="18">
        <v>28</v>
      </c>
      <c r="L250" s="18">
        <v>22</v>
      </c>
      <c r="M250" s="18" t="s">
        <v>59</v>
      </c>
      <c r="N250" s="18" t="s">
        <v>62</v>
      </c>
      <c r="O250" s="18" t="s">
        <v>63</v>
      </c>
      <c r="P250" s="19">
        <v>24041.907131700002</v>
      </c>
      <c r="Q250" s="19">
        <v>3646515.43891</v>
      </c>
      <c r="R250" s="20">
        <v>0.78207000000000004</v>
      </c>
      <c r="S250" s="20">
        <v>10.84055</v>
      </c>
      <c r="T250" s="20">
        <v>0.24</v>
      </c>
      <c r="U250" s="20">
        <v>0.56100000000000005</v>
      </c>
      <c r="V250" s="20">
        <f t="shared" si="6"/>
        <v>20.135818645680004</v>
      </c>
      <c r="W250" s="20">
        <f t="shared" si="7"/>
        <v>161.22259572222998</v>
      </c>
    </row>
    <row r="251" spans="1:23" x14ac:dyDescent="0.25">
      <c r="A251" s="18">
        <v>10774</v>
      </c>
      <c r="B251" s="18">
        <v>10697</v>
      </c>
      <c r="C251" s="18">
        <v>2130</v>
      </c>
      <c r="D251" s="18">
        <v>2130</v>
      </c>
      <c r="E251" s="18" t="s">
        <v>56</v>
      </c>
      <c r="F251" s="18" t="s">
        <v>113</v>
      </c>
      <c r="G251" s="19">
        <v>6.3477585738100002</v>
      </c>
      <c r="H251" s="19">
        <v>2.5688499999999999</v>
      </c>
      <c r="I251" s="18" t="s">
        <v>24</v>
      </c>
      <c r="J251" s="18" t="s">
        <v>114</v>
      </c>
      <c r="K251" s="18">
        <v>28</v>
      </c>
      <c r="L251" s="18">
        <v>22</v>
      </c>
      <c r="M251" s="18" t="s">
        <v>59</v>
      </c>
      <c r="N251" s="18" t="s">
        <v>62</v>
      </c>
      <c r="O251" s="18" t="s">
        <v>63</v>
      </c>
      <c r="P251" s="19">
        <v>2634.1712790400002</v>
      </c>
      <c r="Q251" s="19">
        <v>276507.25744399999</v>
      </c>
      <c r="R251" s="20">
        <v>0.78207000000000004</v>
      </c>
      <c r="S251" s="20">
        <v>10.84055</v>
      </c>
      <c r="T251" s="20">
        <v>0.24</v>
      </c>
      <c r="U251" s="20">
        <v>0.56100000000000005</v>
      </c>
      <c r="V251" s="20">
        <f t="shared" si="6"/>
        <v>1.52685559482</v>
      </c>
      <c r="W251" s="20">
        <f t="shared" si="7"/>
        <v>12.225160874832499</v>
      </c>
    </row>
    <row r="252" spans="1:23" x14ac:dyDescent="0.25">
      <c r="A252" s="18">
        <v>10775</v>
      </c>
      <c r="B252" s="18">
        <v>10698</v>
      </c>
      <c r="C252" s="18">
        <v>2130</v>
      </c>
      <c r="D252" s="18">
        <v>2130</v>
      </c>
      <c r="E252" s="18" t="s">
        <v>56</v>
      </c>
      <c r="F252" s="18" t="s">
        <v>113</v>
      </c>
      <c r="G252" s="19">
        <v>4.7783495165099996</v>
      </c>
      <c r="H252" s="19">
        <v>1.9337299999999999</v>
      </c>
      <c r="I252" s="18" t="s">
        <v>24</v>
      </c>
      <c r="J252" s="18" t="s">
        <v>114</v>
      </c>
      <c r="K252" s="18">
        <v>28</v>
      </c>
      <c r="L252" s="18">
        <v>22</v>
      </c>
      <c r="M252" s="18" t="s">
        <v>59</v>
      </c>
      <c r="N252" s="18" t="s">
        <v>62</v>
      </c>
      <c r="O252" s="18" t="s">
        <v>63</v>
      </c>
      <c r="P252" s="19">
        <v>4175.6987652999996</v>
      </c>
      <c r="Q252" s="19">
        <v>255091.09320199999</v>
      </c>
      <c r="R252" s="20">
        <v>0.78207000000000004</v>
      </c>
      <c r="S252" s="20">
        <v>10.84055</v>
      </c>
      <c r="T252" s="20">
        <v>0.24</v>
      </c>
      <c r="U252" s="20">
        <v>0.56100000000000005</v>
      </c>
      <c r="V252" s="20">
        <f t="shared" si="6"/>
        <v>1.1493572880359999</v>
      </c>
      <c r="W252" s="20">
        <f t="shared" si="7"/>
        <v>9.2026238739085002</v>
      </c>
    </row>
    <row r="253" spans="1:23" x14ac:dyDescent="0.25">
      <c r="A253" s="18">
        <v>10776</v>
      </c>
      <c r="B253" s="18">
        <v>10699</v>
      </c>
      <c r="C253" s="18">
        <v>2130</v>
      </c>
      <c r="D253" s="18">
        <v>2130</v>
      </c>
      <c r="E253" s="18" t="s">
        <v>56</v>
      </c>
      <c r="F253" s="18" t="s">
        <v>113</v>
      </c>
      <c r="G253" s="19">
        <v>3.24141586483</v>
      </c>
      <c r="H253" s="19">
        <v>1.31175</v>
      </c>
      <c r="I253" s="18" t="s">
        <v>24</v>
      </c>
      <c r="J253" s="18" t="s">
        <v>114</v>
      </c>
      <c r="K253" s="18">
        <v>28</v>
      </c>
      <c r="L253" s="18">
        <v>22</v>
      </c>
      <c r="M253" s="18" t="s">
        <v>59</v>
      </c>
      <c r="N253" s="18" t="s">
        <v>62</v>
      </c>
      <c r="O253" s="18" t="s">
        <v>63</v>
      </c>
      <c r="P253" s="19">
        <v>1725.5866538499999</v>
      </c>
      <c r="Q253" s="19">
        <v>141195.51028799999</v>
      </c>
      <c r="R253" s="20">
        <v>0.78207000000000004</v>
      </c>
      <c r="S253" s="20">
        <v>10.84055</v>
      </c>
      <c r="T253" s="20">
        <v>0.24</v>
      </c>
      <c r="U253" s="20">
        <v>0.56100000000000005</v>
      </c>
      <c r="V253" s="20">
        <f t="shared" si="6"/>
        <v>0.77966904510000001</v>
      </c>
      <c r="W253" s="20">
        <f t="shared" si="7"/>
        <v>6.2426201520374995</v>
      </c>
    </row>
    <row r="254" spans="1:23" x14ac:dyDescent="0.25">
      <c r="A254" s="18">
        <v>10780</v>
      </c>
      <c r="B254" s="18">
        <v>10703</v>
      </c>
      <c r="C254" s="18">
        <v>2130</v>
      </c>
      <c r="D254" s="18">
        <v>2130</v>
      </c>
      <c r="E254" s="18" t="s">
        <v>56</v>
      </c>
      <c r="F254" s="18" t="s">
        <v>113</v>
      </c>
      <c r="G254" s="19">
        <v>370.20403274500001</v>
      </c>
      <c r="H254" s="19">
        <v>149.816</v>
      </c>
      <c r="I254" s="18" t="s">
        <v>24</v>
      </c>
      <c r="J254" s="18" t="s">
        <v>114</v>
      </c>
      <c r="K254" s="18">
        <v>28</v>
      </c>
      <c r="L254" s="18">
        <v>22</v>
      </c>
      <c r="M254" s="18" t="s">
        <v>59</v>
      </c>
      <c r="N254" s="18" t="s">
        <v>62</v>
      </c>
      <c r="O254" s="18" t="s">
        <v>63</v>
      </c>
      <c r="P254" s="19">
        <v>70774.601644599999</v>
      </c>
      <c r="Q254" s="19">
        <v>16126023.1621</v>
      </c>
      <c r="R254" s="20">
        <v>0.78207000000000004</v>
      </c>
      <c r="S254" s="20">
        <v>10.84055</v>
      </c>
      <c r="T254" s="20">
        <v>0.24</v>
      </c>
      <c r="U254" s="20">
        <v>0.56100000000000005</v>
      </c>
      <c r="V254" s="20">
        <f t="shared" si="6"/>
        <v>89.046615331200016</v>
      </c>
      <c r="W254" s="20">
        <f t="shared" si="7"/>
        <v>712.97456123320001</v>
      </c>
    </row>
    <row r="255" spans="1:23" x14ac:dyDescent="0.25">
      <c r="A255" s="18">
        <v>10781</v>
      </c>
      <c r="B255" s="18">
        <v>10704</v>
      </c>
      <c r="C255" s="18">
        <v>2130</v>
      </c>
      <c r="D255" s="18">
        <v>2130</v>
      </c>
      <c r="E255" s="18" t="s">
        <v>56</v>
      </c>
      <c r="F255" s="18" t="s">
        <v>113</v>
      </c>
      <c r="G255" s="19">
        <v>13.225382381999999</v>
      </c>
      <c r="H255" s="19">
        <v>5.3521200000000002</v>
      </c>
      <c r="I255" s="18" t="s">
        <v>24</v>
      </c>
      <c r="J255" s="18" t="s">
        <v>114</v>
      </c>
      <c r="K255" s="18">
        <v>28</v>
      </c>
      <c r="L255" s="18">
        <v>22</v>
      </c>
      <c r="M255" s="18" t="s">
        <v>59</v>
      </c>
      <c r="N255" s="18" t="s">
        <v>62</v>
      </c>
      <c r="O255" s="18" t="s">
        <v>63</v>
      </c>
      <c r="P255" s="19">
        <v>4019.0901714400002</v>
      </c>
      <c r="Q255" s="19">
        <v>576095.35217199998</v>
      </c>
      <c r="R255" s="20">
        <v>0.78207000000000004</v>
      </c>
      <c r="S255" s="20">
        <v>10.84055</v>
      </c>
      <c r="T255" s="20">
        <v>0.24</v>
      </c>
      <c r="U255" s="20">
        <v>0.56100000000000005</v>
      </c>
      <c r="V255" s="20">
        <f t="shared" si="6"/>
        <v>3.1811566911840004</v>
      </c>
      <c r="W255" s="20">
        <f t="shared" si="7"/>
        <v>25.470746840573998</v>
      </c>
    </row>
    <row r="256" spans="1:23" x14ac:dyDescent="0.25">
      <c r="A256" s="18">
        <v>10785</v>
      </c>
      <c r="B256" s="18">
        <v>10708</v>
      </c>
      <c r="C256" s="18">
        <v>2130</v>
      </c>
      <c r="D256" s="18">
        <v>2130</v>
      </c>
      <c r="E256" s="18" t="s">
        <v>56</v>
      </c>
      <c r="F256" s="18" t="s">
        <v>113</v>
      </c>
      <c r="G256" s="19">
        <v>204.230582129</v>
      </c>
      <c r="H256" s="19">
        <v>82.649199999999993</v>
      </c>
      <c r="I256" s="18" t="s">
        <v>24</v>
      </c>
      <c r="J256" s="18" t="s">
        <v>114</v>
      </c>
      <c r="K256" s="18">
        <v>28</v>
      </c>
      <c r="L256" s="18">
        <v>22</v>
      </c>
      <c r="M256" s="18" t="s">
        <v>59</v>
      </c>
      <c r="N256" s="18" t="s">
        <v>62</v>
      </c>
      <c r="O256" s="18" t="s">
        <v>63</v>
      </c>
      <c r="P256" s="19">
        <v>22869.149270099999</v>
      </c>
      <c r="Q256" s="19">
        <v>8896248.5724400003</v>
      </c>
      <c r="R256" s="20">
        <v>0.78207000000000004</v>
      </c>
      <c r="S256" s="20">
        <v>10.84055</v>
      </c>
      <c r="T256" s="20">
        <v>0.24</v>
      </c>
      <c r="U256" s="20">
        <v>0.56100000000000005</v>
      </c>
      <c r="V256" s="20">
        <f t="shared" si="6"/>
        <v>49.124469481439995</v>
      </c>
      <c r="W256" s="20">
        <f t="shared" si="7"/>
        <v>393.32766264133994</v>
      </c>
    </row>
    <row r="257" spans="1:23" x14ac:dyDescent="0.25">
      <c r="A257" s="18">
        <v>10787</v>
      </c>
      <c r="B257" s="18">
        <v>10710</v>
      </c>
      <c r="C257" s="18">
        <v>2130</v>
      </c>
      <c r="D257" s="18">
        <v>2130</v>
      </c>
      <c r="E257" s="18" t="s">
        <v>56</v>
      </c>
      <c r="F257" s="18" t="s">
        <v>113</v>
      </c>
      <c r="G257" s="19">
        <v>53.921847163700001</v>
      </c>
      <c r="H257" s="19">
        <v>21.821400000000001</v>
      </c>
      <c r="I257" s="18" t="s">
        <v>24</v>
      </c>
      <c r="J257" s="18" t="s">
        <v>114</v>
      </c>
      <c r="K257" s="18">
        <v>28</v>
      </c>
      <c r="L257" s="18">
        <v>22</v>
      </c>
      <c r="M257" s="18" t="s">
        <v>59</v>
      </c>
      <c r="N257" s="18" t="s">
        <v>62</v>
      </c>
      <c r="O257" s="18" t="s">
        <v>63</v>
      </c>
      <c r="P257" s="19">
        <v>16286.586959099999</v>
      </c>
      <c r="Q257" s="19">
        <v>2348826.26712</v>
      </c>
      <c r="R257" s="20">
        <v>0.78207000000000004</v>
      </c>
      <c r="S257" s="20">
        <v>10.84055</v>
      </c>
      <c r="T257" s="20">
        <v>0.24</v>
      </c>
      <c r="U257" s="20">
        <v>0.56100000000000005</v>
      </c>
      <c r="V257" s="20">
        <f t="shared" si="6"/>
        <v>12.970055346480002</v>
      </c>
      <c r="W257" s="20">
        <f t="shared" si="7"/>
        <v>103.84807424103001</v>
      </c>
    </row>
    <row r="258" spans="1:23" x14ac:dyDescent="0.25">
      <c r="A258" s="18">
        <v>10789</v>
      </c>
      <c r="B258" s="18">
        <v>10712</v>
      </c>
      <c r="C258" s="18">
        <v>2130</v>
      </c>
      <c r="D258" s="18">
        <v>2130</v>
      </c>
      <c r="E258" s="18" t="s">
        <v>56</v>
      </c>
      <c r="F258" s="18" t="s">
        <v>113</v>
      </c>
      <c r="G258" s="19">
        <v>25.375248121399999</v>
      </c>
      <c r="H258" s="19">
        <v>10.269</v>
      </c>
      <c r="I258" s="18" t="s">
        <v>24</v>
      </c>
      <c r="J258" s="18" t="s">
        <v>114</v>
      </c>
      <c r="K258" s="18">
        <v>28</v>
      </c>
      <c r="L258" s="18">
        <v>22</v>
      </c>
      <c r="M258" s="18" t="s">
        <v>59</v>
      </c>
      <c r="N258" s="18" t="s">
        <v>62</v>
      </c>
      <c r="O258" s="18" t="s">
        <v>63</v>
      </c>
      <c r="P258" s="19">
        <v>6964.5829396400004</v>
      </c>
      <c r="Q258" s="19">
        <v>1105341.3867899999</v>
      </c>
      <c r="R258" s="20">
        <v>0.78207000000000004</v>
      </c>
      <c r="S258" s="20">
        <v>10.84055</v>
      </c>
      <c r="T258" s="20">
        <v>0.24</v>
      </c>
      <c r="U258" s="20">
        <v>0.56100000000000005</v>
      </c>
      <c r="V258" s="20">
        <f t="shared" si="6"/>
        <v>6.1036183908000003</v>
      </c>
      <c r="W258" s="20">
        <f t="shared" si="7"/>
        <v>48.870185890049996</v>
      </c>
    </row>
    <row r="259" spans="1:23" x14ac:dyDescent="0.25">
      <c r="A259" s="18">
        <v>10792</v>
      </c>
      <c r="B259" s="18">
        <v>10715</v>
      </c>
      <c r="C259" s="18">
        <v>2130</v>
      </c>
      <c r="D259" s="18">
        <v>2130</v>
      </c>
      <c r="E259" s="18" t="s">
        <v>56</v>
      </c>
      <c r="F259" s="18" t="s">
        <v>113</v>
      </c>
      <c r="G259" s="19">
        <v>120.497843409</v>
      </c>
      <c r="H259" s="19">
        <v>48.7637</v>
      </c>
      <c r="I259" s="18" t="s">
        <v>24</v>
      </c>
      <c r="J259" s="18" t="s">
        <v>114</v>
      </c>
      <c r="K259" s="18">
        <v>28</v>
      </c>
      <c r="L259" s="18">
        <v>22</v>
      </c>
      <c r="M259" s="18" t="s">
        <v>59</v>
      </c>
      <c r="N259" s="18" t="s">
        <v>62</v>
      </c>
      <c r="O259" s="18" t="s">
        <v>63</v>
      </c>
      <c r="P259" s="19">
        <v>54032.2611301</v>
      </c>
      <c r="Q259" s="19">
        <v>13493673.181600001</v>
      </c>
      <c r="R259" s="20">
        <v>0.78207000000000004</v>
      </c>
      <c r="S259" s="20">
        <v>10.84055</v>
      </c>
      <c r="T259" s="20">
        <v>0.24</v>
      </c>
      <c r="U259" s="20">
        <v>0.56100000000000005</v>
      </c>
      <c r="V259" s="20">
        <f t="shared" ref="V259:V322" si="8">H259*R259*(1-T259)</f>
        <v>28.983836412840002</v>
      </c>
      <c r="W259" s="20">
        <f t="shared" ref="W259:W322" si="9">H259*S259*(1-U259)</f>
        <v>232.066519007365</v>
      </c>
    </row>
    <row r="260" spans="1:23" x14ac:dyDescent="0.25">
      <c r="A260" s="18">
        <v>10795</v>
      </c>
      <c r="B260" s="18">
        <v>10718</v>
      </c>
      <c r="C260" s="18">
        <v>2130</v>
      </c>
      <c r="D260" s="18">
        <v>2130</v>
      </c>
      <c r="E260" s="18" t="s">
        <v>56</v>
      </c>
      <c r="F260" s="18" t="s">
        <v>113</v>
      </c>
      <c r="G260" s="19">
        <v>22.274789667299999</v>
      </c>
      <c r="H260" s="19">
        <v>9.0142900000000008</v>
      </c>
      <c r="I260" s="18" t="s">
        <v>24</v>
      </c>
      <c r="J260" s="18" t="s">
        <v>114</v>
      </c>
      <c r="K260" s="18">
        <v>28</v>
      </c>
      <c r="L260" s="18">
        <v>22</v>
      </c>
      <c r="M260" s="18" t="s">
        <v>59</v>
      </c>
      <c r="N260" s="18" t="s">
        <v>62</v>
      </c>
      <c r="O260" s="18" t="s">
        <v>63</v>
      </c>
      <c r="P260" s="19">
        <v>8794.5508628200005</v>
      </c>
      <c r="Q260" s="19">
        <v>970285.956749</v>
      </c>
      <c r="R260" s="20">
        <v>0.78207000000000004</v>
      </c>
      <c r="S260" s="20">
        <v>10.84055</v>
      </c>
      <c r="T260" s="20">
        <v>0.24</v>
      </c>
      <c r="U260" s="20">
        <v>0.56100000000000005</v>
      </c>
      <c r="V260" s="20">
        <f t="shared" si="8"/>
        <v>5.3578523930280006</v>
      </c>
      <c r="W260" s="20">
        <f t="shared" si="9"/>
        <v>42.899019180720501</v>
      </c>
    </row>
    <row r="261" spans="1:23" x14ac:dyDescent="0.25">
      <c r="A261" s="18">
        <v>10797</v>
      </c>
      <c r="B261" s="18">
        <v>10720</v>
      </c>
      <c r="C261" s="18">
        <v>2130</v>
      </c>
      <c r="D261" s="18">
        <v>2130</v>
      </c>
      <c r="E261" s="18" t="s">
        <v>56</v>
      </c>
      <c r="F261" s="18" t="s">
        <v>113</v>
      </c>
      <c r="G261" s="19">
        <v>57.229002573400003</v>
      </c>
      <c r="H261" s="19">
        <v>23.159800000000001</v>
      </c>
      <c r="I261" s="18" t="s">
        <v>24</v>
      </c>
      <c r="J261" s="18" t="s">
        <v>114</v>
      </c>
      <c r="K261" s="18">
        <v>28</v>
      </c>
      <c r="L261" s="18">
        <v>22</v>
      </c>
      <c r="M261" s="18" t="s">
        <v>59</v>
      </c>
      <c r="N261" s="18" t="s">
        <v>62</v>
      </c>
      <c r="O261" s="18" t="s">
        <v>63</v>
      </c>
      <c r="P261" s="19">
        <v>24068.294265100001</v>
      </c>
      <c r="Q261" s="19">
        <v>6872794.2068699999</v>
      </c>
      <c r="R261" s="20">
        <v>0.78207000000000004</v>
      </c>
      <c r="S261" s="20">
        <v>10.84055</v>
      </c>
      <c r="T261" s="20">
        <v>0.24</v>
      </c>
      <c r="U261" s="20">
        <v>0.56100000000000005</v>
      </c>
      <c r="V261" s="20">
        <f t="shared" si="8"/>
        <v>13.765564437360002</v>
      </c>
      <c r="W261" s="20">
        <f t="shared" si="9"/>
        <v>110.21752178170999</v>
      </c>
    </row>
    <row r="262" spans="1:23" x14ac:dyDescent="0.25">
      <c r="A262" s="18">
        <v>10798</v>
      </c>
      <c r="B262" s="18">
        <v>10721</v>
      </c>
      <c r="C262" s="18">
        <v>2130</v>
      </c>
      <c r="D262" s="18">
        <v>2130</v>
      </c>
      <c r="E262" s="18" t="s">
        <v>56</v>
      </c>
      <c r="F262" s="18" t="s">
        <v>113</v>
      </c>
      <c r="G262" s="19">
        <v>6.2866834221400003</v>
      </c>
      <c r="H262" s="19">
        <v>2.54413</v>
      </c>
      <c r="I262" s="18" t="s">
        <v>24</v>
      </c>
      <c r="J262" s="18" t="s">
        <v>114</v>
      </c>
      <c r="K262" s="18">
        <v>28</v>
      </c>
      <c r="L262" s="18">
        <v>22</v>
      </c>
      <c r="M262" s="18" t="s">
        <v>59</v>
      </c>
      <c r="N262" s="18" t="s">
        <v>62</v>
      </c>
      <c r="O262" s="18" t="s">
        <v>63</v>
      </c>
      <c r="P262" s="19">
        <v>2370.4271223400001</v>
      </c>
      <c r="Q262" s="19">
        <v>273846.83447900001</v>
      </c>
      <c r="R262" s="20">
        <v>0.78207000000000004</v>
      </c>
      <c r="S262" s="20">
        <v>10.84055</v>
      </c>
      <c r="T262" s="20">
        <v>0.24</v>
      </c>
      <c r="U262" s="20">
        <v>0.56100000000000005</v>
      </c>
      <c r="V262" s="20">
        <f t="shared" si="8"/>
        <v>1.5121626893160001</v>
      </c>
      <c r="W262" s="20">
        <f t="shared" si="9"/>
        <v>12.107518358988498</v>
      </c>
    </row>
    <row r="263" spans="1:23" x14ac:dyDescent="0.25">
      <c r="A263" s="18">
        <v>10800</v>
      </c>
      <c r="B263" s="18">
        <v>10723</v>
      </c>
      <c r="C263" s="18">
        <v>2130</v>
      </c>
      <c r="D263" s="18">
        <v>2130</v>
      </c>
      <c r="E263" s="18" t="s">
        <v>56</v>
      </c>
      <c r="F263" s="18" t="s">
        <v>113</v>
      </c>
      <c r="G263" s="19">
        <v>3.8713971981099999</v>
      </c>
      <c r="H263" s="19">
        <v>1.5667</v>
      </c>
      <c r="I263" s="18" t="s">
        <v>24</v>
      </c>
      <c r="J263" s="18" t="s">
        <v>114</v>
      </c>
      <c r="K263" s="18">
        <v>28</v>
      </c>
      <c r="L263" s="18">
        <v>22</v>
      </c>
      <c r="M263" s="18" t="s">
        <v>59</v>
      </c>
      <c r="N263" s="18" t="s">
        <v>62</v>
      </c>
      <c r="O263" s="18" t="s">
        <v>63</v>
      </c>
      <c r="P263" s="19">
        <v>4802.22913728</v>
      </c>
      <c r="Q263" s="19">
        <v>930577.51267099997</v>
      </c>
      <c r="R263" s="20">
        <v>0.78207000000000004</v>
      </c>
      <c r="S263" s="20">
        <v>10.84055</v>
      </c>
      <c r="T263" s="20">
        <v>0.24</v>
      </c>
      <c r="U263" s="20">
        <v>0.56100000000000005</v>
      </c>
      <c r="V263" s="20">
        <f t="shared" si="8"/>
        <v>0.93120449244000003</v>
      </c>
      <c r="W263" s="20">
        <f t="shared" si="9"/>
        <v>7.4559275717149998</v>
      </c>
    </row>
    <row r="264" spans="1:23" x14ac:dyDescent="0.25">
      <c r="A264" s="18">
        <v>12209</v>
      </c>
      <c r="B264" s="18">
        <v>12163</v>
      </c>
      <c r="C264" s="18">
        <v>2140</v>
      </c>
      <c r="D264" s="18">
        <v>2140</v>
      </c>
      <c r="E264" s="18" t="s">
        <v>56</v>
      </c>
      <c r="F264" s="18" t="s">
        <v>113</v>
      </c>
      <c r="G264" s="19">
        <v>238.45006404200001</v>
      </c>
      <c r="H264" s="19">
        <v>96.497299999999996</v>
      </c>
      <c r="I264" s="18" t="s">
        <v>24</v>
      </c>
      <c r="J264" s="18" t="s">
        <v>114</v>
      </c>
      <c r="K264" s="18">
        <v>25</v>
      </c>
      <c r="L264" s="18">
        <v>23</v>
      </c>
      <c r="M264" s="18" t="s">
        <v>118</v>
      </c>
      <c r="N264" s="18" t="s">
        <v>263</v>
      </c>
      <c r="O264" s="18" t="s">
        <v>263</v>
      </c>
      <c r="P264" s="19">
        <v>15191.310217599999</v>
      </c>
      <c r="Q264" s="19">
        <v>10386843.2422</v>
      </c>
      <c r="R264" s="20">
        <v>2.870393</v>
      </c>
      <c r="S264" s="20">
        <v>86.022953000000001</v>
      </c>
      <c r="T264" s="20">
        <v>0.24</v>
      </c>
      <c r="U264" s="20">
        <v>0.56100000000000005</v>
      </c>
      <c r="V264" s="20">
        <f t="shared" si="8"/>
        <v>210.508732573564</v>
      </c>
      <c r="W264" s="20">
        <f t="shared" si="9"/>
        <v>3644.131406409309</v>
      </c>
    </row>
    <row r="265" spans="1:23" x14ac:dyDescent="0.25">
      <c r="A265" s="18">
        <v>12210</v>
      </c>
      <c r="B265" s="18">
        <v>12164</v>
      </c>
      <c r="C265" s="18">
        <v>2140</v>
      </c>
      <c r="D265" s="18">
        <v>2140</v>
      </c>
      <c r="E265" s="18" t="s">
        <v>56</v>
      </c>
      <c r="F265" s="18" t="s">
        <v>113</v>
      </c>
      <c r="G265" s="19">
        <v>5.7417004604699997</v>
      </c>
      <c r="H265" s="19">
        <v>2.3235800000000002</v>
      </c>
      <c r="I265" s="18" t="s">
        <v>24</v>
      </c>
      <c r="J265" s="18" t="s">
        <v>114</v>
      </c>
      <c r="K265" s="18">
        <v>25</v>
      </c>
      <c r="L265" s="18">
        <v>23</v>
      </c>
      <c r="M265" s="18" t="s">
        <v>118</v>
      </c>
      <c r="N265" s="18" t="s">
        <v>263</v>
      </c>
      <c r="O265" s="18" t="s">
        <v>263</v>
      </c>
      <c r="P265" s="19">
        <v>2087.6123623499998</v>
      </c>
      <c r="Q265" s="19">
        <v>250107.47162500001</v>
      </c>
      <c r="R265" s="20">
        <v>2.870393</v>
      </c>
      <c r="S265" s="20">
        <v>86.022953000000001</v>
      </c>
      <c r="T265" s="20">
        <v>0.24</v>
      </c>
      <c r="U265" s="20">
        <v>0.56100000000000005</v>
      </c>
      <c r="V265" s="20">
        <f t="shared" si="8"/>
        <v>5.0688867028744005</v>
      </c>
      <c r="W265" s="20">
        <f t="shared" si="9"/>
        <v>87.747852564833863</v>
      </c>
    </row>
    <row r="266" spans="1:23" x14ac:dyDescent="0.25">
      <c r="A266" s="18">
        <v>12285</v>
      </c>
      <c r="B266" s="18">
        <v>12239</v>
      </c>
      <c r="C266" s="18">
        <v>2150</v>
      </c>
      <c r="D266" s="18">
        <v>2150</v>
      </c>
      <c r="E266" s="18" t="s">
        <v>56</v>
      </c>
      <c r="F266" s="18" t="s">
        <v>113</v>
      </c>
      <c r="G266" s="19">
        <v>5.3322020635899997E-2</v>
      </c>
      <c r="H266" s="19">
        <v>2.1578699999999999E-2</v>
      </c>
      <c r="I266" s="18" t="s">
        <v>24</v>
      </c>
      <c r="J266" s="18" t="s">
        <v>114</v>
      </c>
      <c r="K266" s="18">
        <v>62</v>
      </c>
      <c r="L266" s="18">
        <v>23</v>
      </c>
      <c r="M266" s="18" t="s">
        <v>118</v>
      </c>
      <c r="N266" s="18" t="s">
        <v>119</v>
      </c>
      <c r="O266" s="18" t="s">
        <v>119</v>
      </c>
      <c r="P266" s="19">
        <v>529.13042269499999</v>
      </c>
      <c r="Q266" s="19">
        <v>2322.69792805</v>
      </c>
      <c r="R266" s="20">
        <v>6.1919259999999996</v>
      </c>
      <c r="S266" s="20">
        <v>18.209005000000001</v>
      </c>
      <c r="T266" s="20">
        <v>0.24</v>
      </c>
      <c r="U266" s="20">
        <v>0.56100000000000005</v>
      </c>
      <c r="V266" s="20">
        <f t="shared" si="8"/>
        <v>0.101546422317912</v>
      </c>
      <c r="W266" s="20">
        <f t="shared" si="9"/>
        <v>0.17249480206894649</v>
      </c>
    </row>
    <row r="267" spans="1:23" x14ac:dyDescent="0.25">
      <c r="A267" s="18">
        <v>12287</v>
      </c>
      <c r="B267" s="18">
        <v>12241</v>
      </c>
      <c r="C267" s="18">
        <v>2150</v>
      </c>
      <c r="D267" s="18">
        <v>2150</v>
      </c>
      <c r="E267" s="18" t="s">
        <v>56</v>
      </c>
      <c r="F267" s="18" t="s">
        <v>113</v>
      </c>
      <c r="G267" s="19">
        <v>12.845547936499999</v>
      </c>
      <c r="H267" s="19">
        <v>5.19841</v>
      </c>
      <c r="I267" s="18" t="s">
        <v>24</v>
      </c>
      <c r="J267" s="18" t="s">
        <v>114</v>
      </c>
      <c r="K267" s="18">
        <v>62</v>
      </c>
      <c r="L267" s="18">
        <v>23</v>
      </c>
      <c r="M267" s="18" t="s">
        <v>118</v>
      </c>
      <c r="N267" s="18" t="s">
        <v>119</v>
      </c>
      <c r="O267" s="18" t="s">
        <v>119</v>
      </c>
      <c r="P267" s="19">
        <v>15611.4847863</v>
      </c>
      <c r="Q267" s="19">
        <v>559549.82991500001</v>
      </c>
      <c r="R267" s="20">
        <v>6.1919259999999996</v>
      </c>
      <c r="S267" s="20">
        <v>18.209005000000001</v>
      </c>
      <c r="T267" s="20">
        <v>0.24</v>
      </c>
      <c r="U267" s="20">
        <v>0.56100000000000005</v>
      </c>
      <c r="V267" s="20">
        <f t="shared" si="8"/>
        <v>24.463009228621601</v>
      </c>
      <c r="W267" s="20">
        <f t="shared" si="9"/>
        <v>41.554806546419947</v>
      </c>
    </row>
    <row r="268" spans="1:23" x14ac:dyDescent="0.25">
      <c r="A268" s="18">
        <v>12288</v>
      </c>
      <c r="B268" s="18">
        <v>12242</v>
      </c>
      <c r="C268" s="18">
        <v>2150</v>
      </c>
      <c r="D268" s="18">
        <v>2150</v>
      </c>
      <c r="E268" s="18" t="s">
        <v>56</v>
      </c>
      <c r="F268" s="18" t="s">
        <v>113</v>
      </c>
      <c r="G268" s="19">
        <v>7.3743898412000002</v>
      </c>
      <c r="H268" s="19">
        <v>2.9843099999999998</v>
      </c>
      <c r="I268" s="18" t="s">
        <v>24</v>
      </c>
      <c r="J268" s="18" t="s">
        <v>114</v>
      </c>
      <c r="K268" s="18">
        <v>62</v>
      </c>
      <c r="L268" s="18">
        <v>23</v>
      </c>
      <c r="M268" s="18" t="s">
        <v>118</v>
      </c>
      <c r="N268" s="18" t="s">
        <v>119</v>
      </c>
      <c r="O268" s="18" t="s">
        <v>119</v>
      </c>
      <c r="P268" s="19">
        <v>3177.3410034399999</v>
      </c>
      <c r="Q268" s="19">
        <v>437667.31542300002</v>
      </c>
      <c r="R268" s="20">
        <v>6.1919259999999996</v>
      </c>
      <c r="S268" s="20">
        <v>18.209005000000001</v>
      </c>
      <c r="T268" s="20">
        <v>0.24</v>
      </c>
      <c r="U268" s="20">
        <v>0.56100000000000005</v>
      </c>
      <c r="V268" s="20">
        <f t="shared" si="8"/>
        <v>14.043756277605597</v>
      </c>
      <c r="W268" s="20">
        <f t="shared" si="9"/>
        <v>23.855837597370449</v>
      </c>
    </row>
    <row r="269" spans="1:23" x14ac:dyDescent="0.25">
      <c r="A269" s="18">
        <v>12291</v>
      </c>
      <c r="B269" s="18">
        <v>12245</v>
      </c>
      <c r="C269" s="18">
        <v>2150</v>
      </c>
      <c r="D269" s="18">
        <v>2150</v>
      </c>
      <c r="E269" s="18" t="s">
        <v>56</v>
      </c>
      <c r="F269" s="18" t="s">
        <v>113</v>
      </c>
      <c r="G269" s="19">
        <v>2.5438956500800001E-2</v>
      </c>
      <c r="H269" s="19">
        <v>1.02948E-2</v>
      </c>
      <c r="I269" s="18" t="s">
        <v>24</v>
      </c>
      <c r="J269" s="18" t="s">
        <v>114</v>
      </c>
      <c r="K269" s="18">
        <v>62</v>
      </c>
      <c r="L269" s="18">
        <v>23</v>
      </c>
      <c r="M269" s="18" t="s">
        <v>118</v>
      </c>
      <c r="N269" s="18" t="s">
        <v>119</v>
      </c>
      <c r="O269" s="18" t="s">
        <v>119</v>
      </c>
      <c r="P269" s="19">
        <v>161.797230388</v>
      </c>
      <c r="Q269" s="19">
        <v>1108.11651269</v>
      </c>
      <c r="R269" s="20">
        <v>6.1919259999999996</v>
      </c>
      <c r="S269" s="20">
        <v>18.209005000000001</v>
      </c>
      <c r="T269" s="20">
        <v>0.24</v>
      </c>
      <c r="U269" s="20">
        <v>0.56100000000000005</v>
      </c>
      <c r="V269" s="20">
        <f t="shared" si="8"/>
        <v>4.8445926236447993E-2</v>
      </c>
      <c r="W269" s="20">
        <f t="shared" si="9"/>
        <v>8.2294090391885996E-2</v>
      </c>
    </row>
    <row r="270" spans="1:23" x14ac:dyDescent="0.25">
      <c r="A270" s="18">
        <v>12292</v>
      </c>
      <c r="B270" s="18">
        <v>12246</v>
      </c>
      <c r="C270" s="18">
        <v>2150</v>
      </c>
      <c r="D270" s="18">
        <v>2150</v>
      </c>
      <c r="E270" s="18" t="s">
        <v>56</v>
      </c>
      <c r="F270" s="18" t="s">
        <v>113</v>
      </c>
      <c r="G270" s="19">
        <v>0.29763929109600001</v>
      </c>
      <c r="H270" s="19">
        <v>0.12045</v>
      </c>
      <c r="I270" s="18" t="s">
        <v>24</v>
      </c>
      <c r="J270" s="18" t="s">
        <v>114</v>
      </c>
      <c r="K270" s="18">
        <v>62</v>
      </c>
      <c r="L270" s="18">
        <v>23</v>
      </c>
      <c r="M270" s="18" t="s">
        <v>118</v>
      </c>
      <c r="N270" s="18" t="s">
        <v>119</v>
      </c>
      <c r="O270" s="18" t="s">
        <v>119</v>
      </c>
      <c r="P270" s="19">
        <v>1307.6585539499999</v>
      </c>
      <c r="Q270" s="19">
        <v>12965.1156601</v>
      </c>
      <c r="R270" s="20">
        <v>6.1919259999999996</v>
      </c>
      <c r="S270" s="20">
        <v>18.209005000000001</v>
      </c>
      <c r="T270" s="20">
        <v>0.24</v>
      </c>
      <c r="U270" s="20">
        <v>0.56100000000000005</v>
      </c>
      <c r="V270" s="20">
        <f t="shared" si="8"/>
        <v>0.56682128989199998</v>
      </c>
      <c r="W270" s="20">
        <f t="shared" si="9"/>
        <v>0.96284757233774987</v>
      </c>
    </row>
    <row r="271" spans="1:23" x14ac:dyDescent="0.25">
      <c r="A271" s="18">
        <v>12293</v>
      </c>
      <c r="B271" s="18">
        <v>12247</v>
      </c>
      <c r="C271" s="18">
        <v>2150</v>
      </c>
      <c r="D271" s="18">
        <v>2150</v>
      </c>
      <c r="E271" s="18" t="s">
        <v>56</v>
      </c>
      <c r="F271" s="18" t="s">
        <v>113</v>
      </c>
      <c r="G271" s="19">
        <v>1.7147896043599999</v>
      </c>
      <c r="H271" s="19">
        <v>0.69395099999999998</v>
      </c>
      <c r="I271" s="18" t="s">
        <v>24</v>
      </c>
      <c r="J271" s="18" t="s">
        <v>114</v>
      </c>
      <c r="K271" s="18">
        <v>62</v>
      </c>
      <c r="L271" s="18">
        <v>23</v>
      </c>
      <c r="M271" s="18" t="s">
        <v>118</v>
      </c>
      <c r="N271" s="18" t="s">
        <v>119</v>
      </c>
      <c r="O271" s="18" t="s">
        <v>119</v>
      </c>
      <c r="P271" s="19">
        <v>3071.6103306</v>
      </c>
      <c r="Q271" s="19">
        <v>74695.936381000007</v>
      </c>
      <c r="R271" s="20">
        <v>6.1919259999999996</v>
      </c>
      <c r="S271" s="20">
        <v>18.209005000000001</v>
      </c>
      <c r="T271" s="20">
        <v>0.24</v>
      </c>
      <c r="U271" s="20">
        <v>0.56100000000000005</v>
      </c>
      <c r="V271" s="20">
        <f t="shared" si="8"/>
        <v>3.2656388621157597</v>
      </c>
      <c r="W271" s="20">
        <f t="shared" si="9"/>
        <v>5.5472730234234442</v>
      </c>
    </row>
    <row r="272" spans="1:23" x14ac:dyDescent="0.25">
      <c r="A272" s="18">
        <v>12461</v>
      </c>
      <c r="B272" s="18">
        <v>12415</v>
      </c>
      <c r="C272" s="18">
        <v>2210</v>
      </c>
      <c r="D272" s="18">
        <v>2210</v>
      </c>
      <c r="E272" s="18" t="s">
        <v>116</v>
      </c>
      <c r="F272" s="18" t="s">
        <v>117</v>
      </c>
      <c r="G272" s="19">
        <v>2.4335418390000001E-4</v>
      </c>
      <c r="H272" s="19">
        <v>9.8481900000000003E-5</v>
      </c>
      <c r="I272" s="18" t="s">
        <v>79</v>
      </c>
      <c r="J272" s="18" t="s">
        <v>80</v>
      </c>
      <c r="K272" s="18">
        <v>84</v>
      </c>
      <c r="L272" s="18">
        <v>25</v>
      </c>
      <c r="M272" s="18" t="s">
        <v>64</v>
      </c>
      <c r="N272" s="18" t="s">
        <v>64</v>
      </c>
      <c r="O272" s="18" t="s">
        <v>64</v>
      </c>
      <c r="P272" s="19">
        <v>1910.2549211099999</v>
      </c>
      <c r="Q272" s="19">
        <v>89542.215401599999</v>
      </c>
      <c r="R272" s="20">
        <v>1.0139689999999999</v>
      </c>
      <c r="S272" s="20">
        <v>65.341926000000001</v>
      </c>
      <c r="T272" s="20">
        <v>0.30199999999999999</v>
      </c>
      <c r="U272" s="20">
        <v>0.30499999999999999</v>
      </c>
      <c r="V272" s="20">
        <f t="shared" si="8"/>
        <v>6.9700600375447789E-5</v>
      </c>
      <c r="W272" s="20">
        <f t="shared" si="9"/>
        <v>4.4723229303868838E-3</v>
      </c>
    </row>
    <row r="273" spans="1:23" x14ac:dyDescent="0.25">
      <c r="A273" s="18">
        <v>12487</v>
      </c>
      <c r="B273" s="18">
        <v>12441</v>
      </c>
      <c r="C273" s="18">
        <v>2210</v>
      </c>
      <c r="D273" s="18">
        <v>2210</v>
      </c>
      <c r="E273" s="18" t="s">
        <v>56</v>
      </c>
      <c r="F273" s="18" t="s">
        <v>113</v>
      </c>
      <c r="G273" s="19">
        <v>111.739193826</v>
      </c>
      <c r="H273" s="19">
        <v>45.219200000000001</v>
      </c>
      <c r="I273" s="18" t="s">
        <v>24</v>
      </c>
      <c r="J273" s="18" t="s">
        <v>114</v>
      </c>
      <c r="K273" s="18">
        <v>84</v>
      </c>
      <c r="L273" s="18">
        <v>25</v>
      </c>
      <c r="M273" s="18" t="s">
        <v>64</v>
      </c>
      <c r="N273" s="18" t="s">
        <v>64</v>
      </c>
      <c r="O273" s="18" t="s">
        <v>64</v>
      </c>
      <c r="P273" s="19">
        <v>16657.538745000002</v>
      </c>
      <c r="Q273" s="19">
        <v>4867339.8136200001</v>
      </c>
      <c r="R273" s="20">
        <v>1.768106</v>
      </c>
      <c r="S273" s="20">
        <v>57.940494999999999</v>
      </c>
      <c r="T273" s="20">
        <v>0.24</v>
      </c>
      <c r="U273" s="20">
        <v>0.56100000000000005</v>
      </c>
      <c r="V273" s="20">
        <f t="shared" si="8"/>
        <v>60.763777514752</v>
      </c>
      <c r="W273" s="20">
        <f t="shared" si="9"/>
        <v>1150.1900230302558</v>
      </c>
    </row>
    <row r="274" spans="1:23" x14ac:dyDescent="0.25">
      <c r="A274" s="18">
        <v>12488</v>
      </c>
      <c r="B274" s="18">
        <v>12442</v>
      </c>
      <c r="C274" s="18">
        <v>2210</v>
      </c>
      <c r="D274" s="18">
        <v>2210</v>
      </c>
      <c r="E274" s="18" t="s">
        <v>56</v>
      </c>
      <c r="F274" s="18" t="s">
        <v>113</v>
      </c>
      <c r="G274" s="19">
        <v>118.897298342</v>
      </c>
      <c r="H274" s="19">
        <v>48.116</v>
      </c>
      <c r="I274" s="18" t="s">
        <v>24</v>
      </c>
      <c r="J274" s="18" t="s">
        <v>114</v>
      </c>
      <c r="K274" s="18">
        <v>84</v>
      </c>
      <c r="L274" s="18">
        <v>25</v>
      </c>
      <c r="M274" s="18" t="s">
        <v>64</v>
      </c>
      <c r="N274" s="18" t="s">
        <v>64</v>
      </c>
      <c r="O274" s="18" t="s">
        <v>64</v>
      </c>
      <c r="P274" s="19">
        <v>9996.35793844</v>
      </c>
      <c r="Q274" s="19">
        <v>5179145.5991500001</v>
      </c>
      <c r="R274" s="20">
        <v>1.768106</v>
      </c>
      <c r="S274" s="20">
        <v>57.940494999999999</v>
      </c>
      <c r="T274" s="20">
        <v>0.24</v>
      </c>
      <c r="U274" s="20">
        <v>0.56100000000000005</v>
      </c>
      <c r="V274" s="20">
        <f t="shared" si="8"/>
        <v>64.65638310496</v>
      </c>
      <c r="W274" s="20">
        <f t="shared" si="9"/>
        <v>1223.8726724073799</v>
      </c>
    </row>
    <row r="275" spans="1:23" x14ac:dyDescent="0.25">
      <c r="A275" s="18">
        <v>12489</v>
      </c>
      <c r="B275" s="18">
        <v>12443</v>
      </c>
      <c r="C275" s="18">
        <v>2210</v>
      </c>
      <c r="D275" s="18">
        <v>2210</v>
      </c>
      <c r="E275" s="18" t="s">
        <v>56</v>
      </c>
      <c r="F275" s="18" t="s">
        <v>113</v>
      </c>
      <c r="G275" s="19">
        <v>0.81561539104900005</v>
      </c>
      <c r="H275" s="19">
        <v>0.33006799999999997</v>
      </c>
      <c r="I275" s="18" t="s">
        <v>24</v>
      </c>
      <c r="J275" s="18" t="s">
        <v>114</v>
      </c>
      <c r="K275" s="18">
        <v>84</v>
      </c>
      <c r="L275" s="18">
        <v>25</v>
      </c>
      <c r="M275" s="18" t="s">
        <v>64</v>
      </c>
      <c r="N275" s="18" t="s">
        <v>64</v>
      </c>
      <c r="O275" s="18" t="s">
        <v>64</v>
      </c>
      <c r="P275" s="19">
        <v>1024.2902850600001</v>
      </c>
      <c r="Q275" s="19">
        <v>35528.064321400001</v>
      </c>
      <c r="R275" s="20">
        <v>1.768106</v>
      </c>
      <c r="S275" s="20">
        <v>57.940494999999999</v>
      </c>
      <c r="T275" s="20">
        <v>0.24</v>
      </c>
      <c r="U275" s="20">
        <v>0.56100000000000005</v>
      </c>
      <c r="V275" s="20">
        <f t="shared" si="8"/>
        <v>0.44353236051807998</v>
      </c>
      <c r="W275" s="20">
        <f t="shared" si="9"/>
        <v>8.3955691503067396</v>
      </c>
    </row>
    <row r="276" spans="1:23" x14ac:dyDescent="0.25">
      <c r="A276" s="18">
        <v>12490</v>
      </c>
      <c r="B276" s="18">
        <v>12444</v>
      </c>
      <c r="C276" s="18">
        <v>2210</v>
      </c>
      <c r="D276" s="18">
        <v>2210</v>
      </c>
      <c r="E276" s="18" t="s">
        <v>56</v>
      </c>
      <c r="F276" s="18" t="s">
        <v>113</v>
      </c>
      <c r="G276" s="19">
        <v>86.732583573499994</v>
      </c>
      <c r="H276" s="19">
        <v>35.099400000000003</v>
      </c>
      <c r="I276" s="18" t="s">
        <v>24</v>
      </c>
      <c r="J276" s="18" t="s">
        <v>114</v>
      </c>
      <c r="K276" s="18">
        <v>84</v>
      </c>
      <c r="L276" s="18">
        <v>25</v>
      </c>
      <c r="M276" s="18" t="s">
        <v>64</v>
      </c>
      <c r="N276" s="18" t="s">
        <v>64</v>
      </c>
      <c r="O276" s="18" t="s">
        <v>64</v>
      </c>
      <c r="P276" s="19">
        <v>11693.4438009</v>
      </c>
      <c r="Q276" s="19">
        <v>3778056.2281999998</v>
      </c>
      <c r="R276" s="20">
        <v>1.768106</v>
      </c>
      <c r="S276" s="20">
        <v>57.940494999999999</v>
      </c>
      <c r="T276" s="20">
        <v>0.24</v>
      </c>
      <c r="U276" s="20">
        <v>0.56100000000000005</v>
      </c>
      <c r="V276" s="20">
        <f t="shared" si="8"/>
        <v>47.165189399664001</v>
      </c>
      <c r="W276" s="20">
        <f t="shared" si="9"/>
        <v>892.78403187911692</v>
      </c>
    </row>
    <row r="277" spans="1:23" x14ac:dyDescent="0.25">
      <c r="A277" s="18">
        <v>12491</v>
      </c>
      <c r="B277" s="18">
        <v>12445</v>
      </c>
      <c r="C277" s="18">
        <v>2210</v>
      </c>
      <c r="D277" s="18">
        <v>2210</v>
      </c>
      <c r="E277" s="18" t="s">
        <v>56</v>
      </c>
      <c r="F277" s="18" t="s">
        <v>113</v>
      </c>
      <c r="G277" s="19">
        <v>791.69179581799995</v>
      </c>
      <c r="H277" s="19">
        <v>320.38600000000002</v>
      </c>
      <c r="I277" s="18" t="s">
        <v>24</v>
      </c>
      <c r="J277" s="18" t="s">
        <v>114</v>
      </c>
      <c r="K277" s="18">
        <v>84</v>
      </c>
      <c r="L277" s="18">
        <v>25</v>
      </c>
      <c r="M277" s="18" t="s">
        <v>64</v>
      </c>
      <c r="N277" s="18" t="s">
        <v>64</v>
      </c>
      <c r="O277" s="18" t="s">
        <v>64</v>
      </c>
      <c r="P277" s="19">
        <v>36480.887768599998</v>
      </c>
      <c r="Q277" s="19">
        <v>34485956.681599997</v>
      </c>
      <c r="R277" s="20">
        <v>1.768106</v>
      </c>
      <c r="S277" s="20">
        <v>57.940494999999999</v>
      </c>
      <c r="T277" s="20">
        <v>0.24</v>
      </c>
      <c r="U277" s="20">
        <v>0.56100000000000005</v>
      </c>
      <c r="V277" s="20">
        <f t="shared" si="8"/>
        <v>430.52207077616009</v>
      </c>
      <c r="W277" s="20">
        <f t="shared" si="9"/>
        <v>8149.2989862397299</v>
      </c>
    </row>
    <row r="278" spans="1:23" x14ac:dyDescent="0.25">
      <c r="A278" s="18">
        <v>12492</v>
      </c>
      <c r="B278" s="18">
        <v>12446</v>
      </c>
      <c r="C278" s="18">
        <v>2210</v>
      </c>
      <c r="D278" s="18">
        <v>2210</v>
      </c>
      <c r="E278" s="18" t="s">
        <v>56</v>
      </c>
      <c r="F278" s="18" t="s">
        <v>113</v>
      </c>
      <c r="G278" s="19">
        <v>5.2559477114700002</v>
      </c>
      <c r="H278" s="19">
        <v>2.1270099999999998</v>
      </c>
      <c r="I278" s="18" t="s">
        <v>24</v>
      </c>
      <c r="J278" s="18" t="s">
        <v>114</v>
      </c>
      <c r="K278" s="18">
        <v>84</v>
      </c>
      <c r="L278" s="18">
        <v>25</v>
      </c>
      <c r="M278" s="18" t="s">
        <v>64</v>
      </c>
      <c r="N278" s="18" t="s">
        <v>64</v>
      </c>
      <c r="O278" s="18" t="s">
        <v>64</v>
      </c>
      <c r="P278" s="19">
        <v>2077.4897353000001</v>
      </c>
      <c r="Q278" s="19">
        <v>228948.166516</v>
      </c>
      <c r="R278" s="20">
        <v>1.768106</v>
      </c>
      <c r="S278" s="20">
        <v>57.940494999999999</v>
      </c>
      <c r="T278" s="20">
        <v>0.24</v>
      </c>
      <c r="U278" s="20">
        <v>0.56100000000000005</v>
      </c>
      <c r="V278" s="20">
        <f t="shared" si="8"/>
        <v>2.8581921487255997</v>
      </c>
      <c r="W278" s="20">
        <f t="shared" si="9"/>
        <v>54.102365386508041</v>
      </c>
    </row>
    <row r="279" spans="1:23" x14ac:dyDescent="0.25">
      <c r="A279" s="18">
        <v>12493</v>
      </c>
      <c r="B279" s="18">
        <v>12447</v>
      </c>
      <c r="C279" s="18">
        <v>2210</v>
      </c>
      <c r="D279" s="18">
        <v>2210</v>
      </c>
      <c r="E279" s="18" t="s">
        <v>56</v>
      </c>
      <c r="F279" s="18" t="s">
        <v>113</v>
      </c>
      <c r="G279" s="19">
        <v>15.2624986327</v>
      </c>
      <c r="H279" s="19">
        <v>6.1765100000000004</v>
      </c>
      <c r="I279" s="18" t="s">
        <v>24</v>
      </c>
      <c r="J279" s="18" t="s">
        <v>114</v>
      </c>
      <c r="K279" s="18">
        <v>84</v>
      </c>
      <c r="L279" s="18">
        <v>25</v>
      </c>
      <c r="M279" s="18" t="s">
        <v>64</v>
      </c>
      <c r="N279" s="18" t="s">
        <v>64</v>
      </c>
      <c r="O279" s="18" t="s">
        <v>64</v>
      </c>
      <c r="P279" s="19">
        <v>3580.0800690999999</v>
      </c>
      <c r="Q279" s="19">
        <v>664831.78110400005</v>
      </c>
      <c r="R279" s="20">
        <v>1.768106</v>
      </c>
      <c r="S279" s="20">
        <v>57.940494999999999</v>
      </c>
      <c r="T279" s="20">
        <v>0.24</v>
      </c>
      <c r="U279" s="20">
        <v>0.56100000000000005</v>
      </c>
      <c r="V279" s="20">
        <f t="shared" si="8"/>
        <v>8.2997505364456003</v>
      </c>
      <c r="W279" s="20">
        <f t="shared" si="9"/>
        <v>157.10495053310552</v>
      </c>
    </row>
    <row r="280" spans="1:23" x14ac:dyDescent="0.25">
      <c r="A280" s="18">
        <v>12494</v>
      </c>
      <c r="B280" s="18">
        <v>12448</v>
      </c>
      <c r="C280" s="18">
        <v>2210</v>
      </c>
      <c r="D280" s="18">
        <v>2210</v>
      </c>
      <c r="E280" s="18" t="s">
        <v>56</v>
      </c>
      <c r="F280" s="18" t="s">
        <v>113</v>
      </c>
      <c r="G280" s="19">
        <v>26.281656416699999</v>
      </c>
      <c r="H280" s="19">
        <v>10.6358</v>
      </c>
      <c r="I280" s="18" t="s">
        <v>24</v>
      </c>
      <c r="J280" s="18" t="s">
        <v>114</v>
      </c>
      <c r="K280" s="18">
        <v>84</v>
      </c>
      <c r="L280" s="18">
        <v>25</v>
      </c>
      <c r="M280" s="18" t="s">
        <v>64</v>
      </c>
      <c r="N280" s="18" t="s">
        <v>64</v>
      </c>
      <c r="O280" s="18" t="s">
        <v>64</v>
      </c>
      <c r="P280" s="19">
        <v>5141.1301982200002</v>
      </c>
      <c r="Q280" s="19">
        <v>1144824.3742</v>
      </c>
      <c r="R280" s="20">
        <v>1.768106</v>
      </c>
      <c r="S280" s="20">
        <v>57.940494999999999</v>
      </c>
      <c r="T280" s="20">
        <v>0.24</v>
      </c>
      <c r="U280" s="20">
        <v>0.56100000000000005</v>
      </c>
      <c r="V280" s="20">
        <f t="shared" si="8"/>
        <v>14.291968564047998</v>
      </c>
      <c r="W280" s="20">
        <f t="shared" si="9"/>
        <v>270.53090384051899</v>
      </c>
    </row>
    <row r="281" spans="1:23" x14ac:dyDescent="0.25">
      <c r="A281" s="18">
        <v>12495</v>
      </c>
      <c r="B281" s="18">
        <v>12449</v>
      </c>
      <c r="C281" s="18">
        <v>2210</v>
      </c>
      <c r="D281" s="18">
        <v>2210</v>
      </c>
      <c r="E281" s="18" t="s">
        <v>56</v>
      </c>
      <c r="F281" s="18" t="s">
        <v>113</v>
      </c>
      <c r="G281" s="19">
        <v>90.625780120399995</v>
      </c>
      <c r="H281" s="19">
        <v>36.674999999999997</v>
      </c>
      <c r="I281" s="18" t="s">
        <v>24</v>
      </c>
      <c r="J281" s="18" t="s">
        <v>114</v>
      </c>
      <c r="K281" s="18">
        <v>84</v>
      </c>
      <c r="L281" s="18">
        <v>25</v>
      </c>
      <c r="M281" s="18" t="s">
        <v>64</v>
      </c>
      <c r="N281" s="18" t="s">
        <v>64</v>
      </c>
      <c r="O281" s="18" t="s">
        <v>64</v>
      </c>
      <c r="P281" s="19">
        <v>11624.6025852</v>
      </c>
      <c r="Q281" s="19">
        <v>3947643.19142</v>
      </c>
      <c r="R281" s="20">
        <v>1.768106</v>
      </c>
      <c r="S281" s="20">
        <v>57.940494999999999</v>
      </c>
      <c r="T281" s="20">
        <v>0.24</v>
      </c>
      <c r="U281" s="20">
        <v>0.56100000000000005</v>
      </c>
      <c r="V281" s="20">
        <f t="shared" si="8"/>
        <v>49.282418537999995</v>
      </c>
      <c r="W281" s="20">
        <f t="shared" si="9"/>
        <v>932.86080016087476</v>
      </c>
    </row>
    <row r="282" spans="1:23" x14ac:dyDescent="0.25">
      <c r="A282" s="18">
        <v>12496</v>
      </c>
      <c r="B282" s="18">
        <v>12450</v>
      </c>
      <c r="C282" s="18">
        <v>2210</v>
      </c>
      <c r="D282" s="18">
        <v>2210</v>
      </c>
      <c r="E282" s="18" t="s">
        <v>56</v>
      </c>
      <c r="F282" s="18" t="s">
        <v>113</v>
      </c>
      <c r="G282" s="19">
        <v>6.6753641247799997</v>
      </c>
      <c r="H282" s="19">
        <v>2.7014200000000002</v>
      </c>
      <c r="I282" s="18" t="s">
        <v>24</v>
      </c>
      <c r="J282" s="18" t="s">
        <v>114</v>
      </c>
      <c r="K282" s="18">
        <v>84</v>
      </c>
      <c r="L282" s="18">
        <v>25</v>
      </c>
      <c r="M282" s="18" t="s">
        <v>64</v>
      </c>
      <c r="N282" s="18" t="s">
        <v>64</v>
      </c>
      <c r="O282" s="18" t="s">
        <v>64</v>
      </c>
      <c r="P282" s="19">
        <v>2166.3469299499998</v>
      </c>
      <c r="Q282" s="19">
        <v>290777.69816199999</v>
      </c>
      <c r="R282" s="20">
        <v>1.768106</v>
      </c>
      <c r="S282" s="20">
        <v>57.940494999999999</v>
      </c>
      <c r="T282" s="20">
        <v>0.24</v>
      </c>
      <c r="U282" s="20">
        <v>0.56100000000000005</v>
      </c>
      <c r="V282" s="20">
        <f t="shared" si="8"/>
        <v>3.6300616519952</v>
      </c>
      <c r="W282" s="20">
        <f t="shared" si="9"/>
        <v>68.712987669273105</v>
      </c>
    </row>
    <row r="283" spans="1:23" x14ac:dyDescent="0.25">
      <c r="A283" s="18">
        <v>13148</v>
      </c>
      <c r="B283" s="18">
        <v>13114</v>
      </c>
      <c r="C283" s="18">
        <v>2410</v>
      </c>
      <c r="D283" s="18">
        <v>2410</v>
      </c>
      <c r="E283" s="18" t="s">
        <v>56</v>
      </c>
      <c r="F283" s="18" t="s">
        <v>113</v>
      </c>
      <c r="G283" s="19">
        <v>30.6029351679</v>
      </c>
      <c r="H283" s="19">
        <v>12.384600000000001</v>
      </c>
      <c r="I283" s="18" t="s">
        <v>24</v>
      </c>
      <c r="J283" s="18" t="s">
        <v>114</v>
      </c>
      <c r="K283" s="18">
        <v>35</v>
      </c>
      <c r="L283" s="18">
        <v>28</v>
      </c>
      <c r="M283" s="18" t="s">
        <v>249</v>
      </c>
      <c r="N283" s="18" t="s">
        <v>264</v>
      </c>
      <c r="O283" s="18" t="s">
        <v>264</v>
      </c>
      <c r="P283" s="19">
        <v>10527.731400000001</v>
      </c>
      <c r="Q283" s="19">
        <v>4610593.9608800001</v>
      </c>
      <c r="R283" s="20">
        <v>13.251567</v>
      </c>
      <c r="S283" s="20">
        <v>57.655873</v>
      </c>
      <c r="T283" s="20">
        <v>0.24</v>
      </c>
      <c r="U283" s="20">
        <v>0.56100000000000005</v>
      </c>
      <c r="V283" s="20">
        <f t="shared" si="8"/>
        <v>124.72767106783201</v>
      </c>
      <c r="W283" s="20">
        <f t="shared" si="9"/>
        <v>313.46572196779618</v>
      </c>
    </row>
    <row r="284" spans="1:23" x14ac:dyDescent="0.25">
      <c r="A284" s="18">
        <v>13202</v>
      </c>
      <c r="B284" s="18">
        <v>13168</v>
      </c>
      <c r="C284" s="18">
        <v>2430</v>
      </c>
      <c r="D284" s="18">
        <v>2430</v>
      </c>
      <c r="E284" s="18" t="s">
        <v>56</v>
      </c>
      <c r="F284" s="18" t="s">
        <v>113</v>
      </c>
      <c r="G284" s="19">
        <v>8.5871078536700001</v>
      </c>
      <c r="H284" s="19">
        <v>3.4750800000000002</v>
      </c>
      <c r="I284" s="18" t="s">
        <v>24</v>
      </c>
      <c r="J284" s="18" t="s">
        <v>114</v>
      </c>
      <c r="K284" s="18">
        <v>37</v>
      </c>
      <c r="L284" s="18">
        <v>28</v>
      </c>
      <c r="M284" s="18" t="s">
        <v>249</v>
      </c>
      <c r="N284" s="18" t="s">
        <v>265</v>
      </c>
      <c r="O284" s="18" t="s">
        <v>266</v>
      </c>
      <c r="P284" s="19">
        <v>2616.5200281699999</v>
      </c>
      <c r="Q284" s="19">
        <v>374052.92189</v>
      </c>
      <c r="R284" s="20">
        <v>0.43329200000000001</v>
      </c>
      <c r="S284" s="20">
        <v>33.585538</v>
      </c>
      <c r="T284" s="20">
        <v>0.24</v>
      </c>
      <c r="U284" s="20">
        <v>0.56100000000000005</v>
      </c>
      <c r="V284" s="20">
        <f t="shared" si="8"/>
        <v>1.1443505161536001</v>
      </c>
      <c r="W284" s="20">
        <f t="shared" si="9"/>
        <v>51.236757381544557</v>
      </c>
    </row>
    <row r="285" spans="1:23" x14ac:dyDescent="0.25">
      <c r="A285" s="18">
        <v>13203</v>
      </c>
      <c r="B285" s="18">
        <v>13169</v>
      </c>
      <c r="C285" s="18">
        <v>2430</v>
      </c>
      <c r="D285" s="18">
        <v>2430</v>
      </c>
      <c r="E285" s="18" t="s">
        <v>56</v>
      </c>
      <c r="F285" s="18" t="s">
        <v>113</v>
      </c>
      <c r="G285" s="19">
        <v>9.6750810361999999</v>
      </c>
      <c r="H285" s="19">
        <v>3.9153699999999998</v>
      </c>
      <c r="I285" s="18" t="s">
        <v>24</v>
      </c>
      <c r="J285" s="18" t="s">
        <v>114</v>
      </c>
      <c r="K285" s="18">
        <v>37</v>
      </c>
      <c r="L285" s="18">
        <v>28</v>
      </c>
      <c r="M285" s="18" t="s">
        <v>249</v>
      </c>
      <c r="N285" s="18" t="s">
        <v>265</v>
      </c>
      <c r="O285" s="18" t="s">
        <v>266</v>
      </c>
      <c r="P285" s="19">
        <v>2599.8232180199998</v>
      </c>
      <c r="Q285" s="19">
        <v>421444.84415299998</v>
      </c>
      <c r="R285" s="20">
        <v>0.43329200000000001</v>
      </c>
      <c r="S285" s="20">
        <v>33.585538</v>
      </c>
      <c r="T285" s="20">
        <v>0.24</v>
      </c>
      <c r="U285" s="20">
        <v>0.56100000000000005</v>
      </c>
      <c r="V285" s="20">
        <f t="shared" si="8"/>
        <v>1.2893388585104</v>
      </c>
      <c r="W285" s="20">
        <f t="shared" si="9"/>
        <v>57.728415676467336</v>
      </c>
    </row>
    <row r="286" spans="1:23" x14ac:dyDescent="0.25">
      <c r="A286" s="18">
        <v>12993</v>
      </c>
      <c r="B286" s="18">
        <v>12959</v>
      </c>
      <c r="C286" s="18">
        <v>2230</v>
      </c>
      <c r="D286" s="18">
        <v>2230</v>
      </c>
      <c r="E286" s="18" t="s">
        <v>56</v>
      </c>
      <c r="F286" s="18" t="s">
        <v>113</v>
      </c>
      <c r="G286" s="19">
        <v>20.008298151000002</v>
      </c>
      <c r="H286" s="19">
        <v>8.0970700000000004</v>
      </c>
      <c r="I286" s="18" t="s">
        <v>24</v>
      </c>
      <c r="J286" s="18" t="s">
        <v>114</v>
      </c>
      <c r="K286" s="18">
        <v>30</v>
      </c>
      <c r="L286" s="18">
        <v>28</v>
      </c>
      <c r="M286" s="18" t="s">
        <v>249</v>
      </c>
      <c r="N286" s="18" t="s">
        <v>267</v>
      </c>
      <c r="O286" s="18" t="s">
        <v>268</v>
      </c>
      <c r="P286" s="19">
        <v>4832.1679606500002</v>
      </c>
      <c r="Q286" s="19">
        <v>871557.98121200001</v>
      </c>
      <c r="R286" s="20">
        <v>5.3215500000000002</v>
      </c>
      <c r="S286" s="20">
        <v>27.525545000000001</v>
      </c>
      <c r="T286" s="20">
        <v>0.24</v>
      </c>
      <c r="U286" s="20">
        <v>0.56100000000000005</v>
      </c>
      <c r="V286" s="20">
        <f t="shared" si="8"/>
        <v>32.747611772460004</v>
      </c>
      <c r="W286" s="20">
        <f t="shared" si="9"/>
        <v>97.842680182732849</v>
      </c>
    </row>
    <row r="287" spans="1:23" x14ac:dyDescent="0.25">
      <c r="A287" s="18">
        <v>12995</v>
      </c>
      <c r="B287" s="18">
        <v>12961</v>
      </c>
      <c r="C287" s="18">
        <v>2230</v>
      </c>
      <c r="D287" s="18">
        <v>2230</v>
      </c>
      <c r="E287" s="18" t="s">
        <v>56</v>
      </c>
      <c r="F287" s="18" t="s">
        <v>113</v>
      </c>
      <c r="G287" s="19">
        <v>14.6786014396</v>
      </c>
      <c r="H287" s="19">
        <v>5.9402200000000001</v>
      </c>
      <c r="I287" s="18" t="s">
        <v>24</v>
      </c>
      <c r="J287" s="18" t="s">
        <v>114</v>
      </c>
      <c r="K287" s="18">
        <v>30</v>
      </c>
      <c r="L287" s="18">
        <v>28</v>
      </c>
      <c r="M287" s="18" t="s">
        <v>249</v>
      </c>
      <c r="N287" s="18" t="s">
        <v>267</v>
      </c>
      <c r="O287" s="18" t="s">
        <v>268</v>
      </c>
      <c r="P287" s="19">
        <v>5626.6966927100002</v>
      </c>
      <c r="Q287" s="19">
        <v>639397.32111100003</v>
      </c>
      <c r="R287" s="20">
        <v>5.3215500000000002</v>
      </c>
      <c r="S287" s="20">
        <v>27.525545000000001</v>
      </c>
      <c r="T287" s="20">
        <v>0.24</v>
      </c>
      <c r="U287" s="20">
        <v>0.56100000000000005</v>
      </c>
      <c r="V287" s="20">
        <f t="shared" si="8"/>
        <v>24.024495083160001</v>
      </c>
      <c r="W287" s="20">
        <f t="shared" si="9"/>
        <v>71.779921091836087</v>
      </c>
    </row>
    <row r="288" spans="1:23" x14ac:dyDescent="0.25">
      <c r="A288" s="18">
        <v>13019</v>
      </c>
      <c r="B288" s="18">
        <v>12985</v>
      </c>
      <c r="C288" s="18">
        <v>2240</v>
      </c>
      <c r="D288" s="18">
        <v>2240</v>
      </c>
      <c r="E288" s="18" t="s">
        <v>56</v>
      </c>
      <c r="F288" s="18" t="s">
        <v>113</v>
      </c>
      <c r="G288" s="19">
        <v>6.3625813350299998</v>
      </c>
      <c r="H288" s="19">
        <v>2.5748500000000001</v>
      </c>
      <c r="I288" s="18" t="s">
        <v>24</v>
      </c>
      <c r="J288" s="18" t="s">
        <v>114</v>
      </c>
      <c r="K288" s="18">
        <v>30</v>
      </c>
      <c r="L288" s="18">
        <v>28</v>
      </c>
      <c r="M288" s="18" t="s">
        <v>249</v>
      </c>
      <c r="N288" s="18" t="s">
        <v>269</v>
      </c>
      <c r="O288" s="18" t="s">
        <v>268</v>
      </c>
      <c r="P288" s="19">
        <v>2474.0916192700001</v>
      </c>
      <c r="Q288" s="19">
        <v>277152.93433999998</v>
      </c>
      <c r="R288" s="20">
        <v>5.3215500000000002</v>
      </c>
      <c r="S288" s="20">
        <v>27.525545000000001</v>
      </c>
      <c r="T288" s="20">
        <v>0.24</v>
      </c>
      <c r="U288" s="20">
        <v>0.56100000000000005</v>
      </c>
      <c r="V288" s="20">
        <f t="shared" si="8"/>
        <v>10.413666693300001</v>
      </c>
      <c r="W288" s="20">
        <f t="shared" si="9"/>
        <v>31.113751649486744</v>
      </c>
    </row>
    <row r="289" spans="1:23" x14ac:dyDescent="0.25">
      <c r="A289" s="18">
        <v>13107</v>
      </c>
      <c r="B289" s="18">
        <v>13073</v>
      </c>
      <c r="C289" s="18">
        <v>2310</v>
      </c>
      <c r="D289" s="18">
        <v>2310</v>
      </c>
      <c r="E289" s="18" t="s">
        <v>56</v>
      </c>
      <c r="F289" s="18" t="s">
        <v>113</v>
      </c>
      <c r="G289" s="19">
        <v>33.085069618799999</v>
      </c>
      <c r="H289" s="19">
        <v>13.389099999999999</v>
      </c>
      <c r="I289" s="18" t="s">
        <v>24</v>
      </c>
      <c r="J289" s="18" t="s">
        <v>114</v>
      </c>
      <c r="K289" s="18">
        <v>32</v>
      </c>
      <c r="L289" s="18">
        <v>28</v>
      </c>
      <c r="M289" s="18" t="s">
        <v>249</v>
      </c>
      <c r="N289" s="18" t="s">
        <v>270</v>
      </c>
      <c r="O289" s="18" t="s">
        <v>271</v>
      </c>
      <c r="P289" s="19">
        <v>5279.1560893200003</v>
      </c>
      <c r="Q289" s="19">
        <v>1449917.19212</v>
      </c>
      <c r="R289" s="20">
        <v>3.3540549999999998</v>
      </c>
      <c r="S289" s="20">
        <v>24.52469</v>
      </c>
      <c r="T289" s="20">
        <v>0.24</v>
      </c>
      <c r="U289" s="20">
        <v>0.56100000000000005</v>
      </c>
      <c r="V289" s="20">
        <f t="shared" si="8"/>
        <v>34.129911128379995</v>
      </c>
      <c r="W289" s="20">
        <f t="shared" si="9"/>
        <v>144.15158829988096</v>
      </c>
    </row>
    <row r="290" spans="1:23" x14ac:dyDescent="0.25">
      <c r="A290" s="18">
        <v>13108</v>
      </c>
      <c r="B290" s="18">
        <v>13074</v>
      </c>
      <c r="C290" s="18">
        <v>2310</v>
      </c>
      <c r="D290" s="18">
        <v>2310</v>
      </c>
      <c r="E290" s="18" t="s">
        <v>56</v>
      </c>
      <c r="F290" s="18" t="s">
        <v>113</v>
      </c>
      <c r="G290" s="19">
        <v>255.48819364400001</v>
      </c>
      <c r="H290" s="19">
        <v>103.392</v>
      </c>
      <c r="I290" s="18" t="s">
        <v>24</v>
      </c>
      <c r="J290" s="18" t="s">
        <v>114</v>
      </c>
      <c r="K290" s="18">
        <v>32</v>
      </c>
      <c r="L290" s="18">
        <v>28</v>
      </c>
      <c r="M290" s="18" t="s">
        <v>249</v>
      </c>
      <c r="N290" s="18" t="s">
        <v>270</v>
      </c>
      <c r="O290" s="18" t="s">
        <v>271</v>
      </c>
      <c r="P290" s="19">
        <v>15592.353626399999</v>
      </c>
      <c r="Q290" s="19">
        <v>11367842.1985</v>
      </c>
      <c r="R290" s="20">
        <v>3.3540549999999998</v>
      </c>
      <c r="S290" s="20">
        <v>24.52469</v>
      </c>
      <c r="T290" s="20">
        <v>0.24</v>
      </c>
      <c r="U290" s="20">
        <v>0.56100000000000005</v>
      </c>
      <c r="V290" s="20">
        <f t="shared" si="8"/>
        <v>263.55466546559995</v>
      </c>
      <c r="W290" s="20">
        <f t="shared" si="9"/>
        <v>1113.1533125827198</v>
      </c>
    </row>
    <row r="291" spans="1:23" x14ac:dyDescent="0.25">
      <c r="A291" s="18">
        <v>13109</v>
      </c>
      <c r="B291" s="18">
        <v>13075</v>
      </c>
      <c r="C291" s="18">
        <v>2310</v>
      </c>
      <c r="D291" s="18">
        <v>2310</v>
      </c>
      <c r="E291" s="18" t="s">
        <v>56</v>
      </c>
      <c r="F291" s="18" t="s">
        <v>113</v>
      </c>
      <c r="G291" s="19">
        <v>44.412296069699998</v>
      </c>
      <c r="H291" s="19">
        <v>17.972999999999999</v>
      </c>
      <c r="I291" s="18" t="s">
        <v>24</v>
      </c>
      <c r="J291" s="18" t="s">
        <v>114</v>
      </c>
      <c r="K291" s="18">
        <v>32</v>
      </c>
      <c r="L291" s="18">
        <v>28</v>
      </c>
      <c r="M291" s="18" t="s">
        <v>249</v>
      </c>
      <c r="N291" s="18" t="s">
        <v>270</v>
      </c>
      <c r="O291" s="18" t="s">
        <v>271</v>
      </c>
      <c r="P291" s="19">
        <v>7148.6081395700003</v>
      </c>
      <c r="Q291" s="19">
        <v>1934591.8784099999</v>
      </c>
      <c r="R291" s="20">
        <v>3.3540549999999998</v>
      </c>
      <c r="S291" s="20">
        <v>24.52469</v>
      </c>
      <c r="T291" s="20">
        <v>0.24</v>
      </c>
      <c r="U291" s="20">
        <v>0.56100000000000005</v>
      </c>
      <c r="V291" s="20">
        <f t="shared" si="8"/>
        <v>45.814647191399999</v>
      </c>
      <c r="W291" s="20">
        <f t="shared" si="9"/>
        <v>193.50340922942996</v>
      </c>
    </row>
    <row r="292" spans="1:23" x14ac:dyDescent="0.25">
      <c r="A292" s="18">
        <v>13110</v>
      </c>
      <c r="B292" s="18">
        <v>13076</v>
      </c>
      <c r="C292" s="18">
        <v>2310</v>
      </c>
      <c r="D292" s="18">
        <v>2310</v>
      </c>
      <c r="E292" s="18" t="s">
        <v>56</v>
      </c>
      <c r="F292" s="18" t="s">
        <v>113</v>
      </c>
      <c r="G292" s="19">
        <v>4.3180883289200001E-3</v>
      </c>
      <c r="H292" s="19">
        <v>1.7474700000000001E-3</v>
      </c>
      <c r="I292" s="18" t="s">
        <v>24</v>
      </c>
      <c r="J292" s="18" t="s">
        <v>114</v>
      </c>
      <c r="K292" s="18">
        <v>32</v>
      </c>
      <c r="L292" s="18">
        <v>28</v>
      </c>
      <c r="M292" s="18" t="s">
        <v>249</v>
      </c>
      <c r="N292" s="18" t="s">
        <v>270</v>
      </c>
      <c r="O292" s="18" t="s">
        <v>271</v>
      </c>
      <c r="P292" s="19">
        <v>137.91011302199999</v>
      </c>
      <c r="Q292" s="19">
        <v>188.095175122</v>
      </c>
      <c r="R292" s="20">
        <v>3.3540549999999998</v>
      </c>
      <c r="S292" s="20">
        <v>24.52469</v>
      </c>
      <c r="T292" s="20">
        <v>0.24</v>
      </c>
      <c r="U292" s="20">
        <v>0.56100000000000005</v>
      </c>
      <c r="V292" s="20">
        <f t="shared" si="8"/>
        <v>4.4544439730459994E-3</v>
      </c>
      <c r="W292" s="20">
        <f t="shared" si="9"/>
        <v>1.8813854255057699E-2</v>
      </c>
    </row>
    <row r="293" spans="1:23" x14ac:dyDescent="0.25">
      <c r="A293" s="18">
        <v>13111</v>
      </c>
      <c r="B293" s="18">
        <v>13077</v>
      </c>
      <c r="C293" s="18">
        <v>2310</v>
      </c>
      <c r="D293" s="18">
        <v>2310</v>
      </c>
      <c r="E293" s="18" t="s">
        <v>56</v>
      </c>
      <c r="F293" s="18" t="s">
        <v>113</v>
      </c>
      <c r="G293" s="19">
        <v>7.2413242130400004</v>
      </c>
      <c r="H293" s="19">
        <v>2.9304600000000001</v>
      </c>
      <c r="I293" s="18" t="s">
        <v>24</v>
      </c>
      <c r="J293" s="18" t="s">
        <v>114</v>
      </c>
      <c r="K293" s="18">
        <v>32</v>
      </c>
      <c r="L293" s="18">
        <v>28</v>
      </c>
      <c r="M293" s="18" t="s">
        <v>249</v>
      </c>
      <c r="N293" s="18" t="s">
        <v>270</v>
      </c>
      <c r="O293" s="18" t="s">
        <v>271</v>
      </c>
      <c r="P293" s="19">
        <v>3445.53062387</v>
      </c>
      <c r="Q293" s="19">
        <v>315430.82098999998</v>
      </c>
      <c r="R293" s="20">
        <v>3.3540549999999998</v>
      </c>
      <c r="S293" s="20">
        <v>24.52469</v>
      </c>
      <c r="T293" s="20">
        <v>0.24</v>
      </c>
      <c r="U293" s="20">
        <v>0.56100000000000005</v>
      </c>
      <c r="V293" s="20">
        <f t="shared" si="8"/>
        <v>7.4699822516280001</v>
      </c>
      <c r="W293" s="20">
        <f t="shared" si="9"/>
        <v>31.550325522198598</v>
      </c>
    </row>
    <row r="294" spans="1:23" x14ac:dyDescent="0.25">
      <c r="A294" s="18">
        <v>13112</v>
      </c>
      <c r="B294" s="18">
        <v>13078</v>
      </c>
      <c r="C294" s="18">
        <v>2310</v>
      </c>
      <c r="D294" s="18">
        <v>2310</v>
      </c>
      <c r="E294" s="18" t="s">
        <v>56</v>
      </c>
      <c r="F294" s="18" t="s">
        <v>113</v>
      </c>
      <c r="G294" s="19">
        <v>3.8527427036700002</v>
      </c>
      <c r="H294" s="19">
        <v>1.55915</v>
      </c>
      <c r="I294" s="18" t="s">
        <v>24</v>
      </c>
      <c r="J294" s="18" t="s">
        <v>114</v>
      </c>
      <c r="K294" s="18">
        <v>32</v>
      </c>
      <c r="L294" s="18">
        <v>28</v>
      </c>
      <c r="M294" s="18" t="s">
        <v>249</v>
      </c>
      <c r="N294" s="18" t="s">
        <v>270</v>
      </c>
      <c r="O294" s="18" t="s">
        <v>271</v>
      </c>
      <c r="P294" s="19">
        <v>3733.0626131700001</v>
      </c>
      <c r="Q294" s="19">
        <v>167824.800865</v>
      </c>
      <c r="R294" s="20">
        <v>3.3540549999999998</v>
      </c>
      <c r="S294" s="20">
        <v>24.52469</v>
      </c>
      <c r="T294" s="20">
        <v>0.24</v>
      </c>
      <c r="U294" s="20">
        <v>0.56100000000000005</v>
      </c>
      <c r="V294" s="20">
        <f t="shared" si="8"/>
        <v>3.9744008884700004</v>
      </c>
      <c r="W294" s="20">
        <f t="shared" si="9"/>
        <v>16.786337311526498</v>
      </c>
    </row>
    <row r="295" spans="1:23" x14ac:dyDescent="0.25">
      <c r="A295" s="18">
        <v>13113</v>
      </c>
      <c r="B295" s="18">
        <v>13079</v>
      </c>
      <c r="C295" s="18">
        <v>2310</v>
      </c>
      <c r="D295" s="18">
        <v>2310</v>
      </c>
      <c r="E295" s="18" t="s">
        <v>56</v>
      </c>
      <c r="F295" s="18" t="s">
        <v>113</v>
      </c>
      <c r="G295" s="19">
        <v>34.135062186299997</v>
      </c>
      <c r="H295" s="19">
        <v>13.814</v>
      </c>
      <c r="I295" s="18" t="s">
        <v>24</v>
      </c>
      <c r="J295" s="18" t="s">
        <v>114</v>
      </c>
      <c r="K295" s="18">
        <v>32</v>
      </c>
      <c r="L295" s="18">
        <v>28</v>
      </c>
      <c r="M295" s="18" t="s">
        <v>249</v>
      </c>
      <c r="N295" s="18" t="s">
        <v>270</v>
      </c>
      <c r="O295" s="18" t="s">
        <v>271</v>
      </c>
      <c r="P295" s="19">
        <v>5067.9398515000003</v>
      </c>
      <c r="Q295" s="19">
        <v>1486917.36115</v>
      </c>
      <c r="R295" s="20">
        <v>3.3540549999999998</v>
      </c>
      <c r="S295" s="20">
        <v>24.52469</v>
      </c>
      <c r="T295" s="20">
        <v>0.24</v>
      </c>
      <c r="U295" s="20">
        <v>0.56100000000000005</v>
      </c>
      <c r="V295" s="20">
        <f t="shared" si="8"/>
        <v>35.213015985200002</v>
      </c>
      <c r="W295" s="20">
        <f t="shared" si="9"/>
        <v>148.72620570273997</v>
      </c>
    </row>
    <row r="296" spans="1:23" x14ac:dyDescent="0.25">
      <c r="A296" s="18">
        <v>13339</v>
      </c>
      <c r="B296" s="18">
        <v>13317</v>
      </c>
      <c r="C296" s="18">
        <v>2520</v>
      </c>
      <c r="D296" s="18">
        <v>2520</v>
      </c>
      <c r="E296" s="18" t="s">
        <v>56</v>
      </c>
      <c r="F296" s="18" t="s">
        <v>113</v>
      </c>
      <c r="G296" s="19">
        <v>17.9365279668</v>
      </c>
      <c r="H296" s="19">
        <v>7.2586599999999999</v>
      </c>
      <c r="I296" s="18" t="s">
        <v>24</v>
      </c>
      <c r="J296" s="18" t="s">
        <v>114</v>
      </c>
      <c r="K296" s="18">
        <v>39</v>
      </c>
      <c r="L296" s="18">
        <v>27</v>
      </c>
      <c r="M296" s="18" t="s">
        <v>115</v>
      </c>
      <c r="N296" s="18" t="s">
        <v>115</v>
      </c>
      <c r="O296" s="18" t="s">
        <v>115</v>
      </c>
      <c r="P296" s="19">
        <v>4287.4374349999998</v>
      </c>
      <c r="Q296" s="19">
        <v>1065303.3444099999</v>
      </c>
      <c r="R296" s="20">
        <v>4.0080939999999998</v>
      </c>
      <c r="S296" s="20">
        <v>21.928827999999999</v>
      </c>
      <c r="T296" s="20">
        <v>0.24</v>
      </c>
      <c r="U296" s="20">
        <v>0.56100000000000005</v>
      </c>
      <c r="V296" s="20">
        <f t="shared" si="8"/>
        <v>22.1109776114704</v>
      </c>
      <c r="W296" s="20">
        <f t="shared" si="9"/>
        <v>69.877345019560721</v>
      </c>
    </row>
    <row r="297" spans="1:23" x14ac:dyDescent="0.25">
      <c r="A297" s="18">
        <v>13340</v>
      </c>
      <c r="B297" s="18">
        <v>13318</v>
      </c>
      <c r="C297" s="18">
        <v>2520</v>
      </c>
      <c r="D297" s="18">
        <v>2520</v>
      </c>
      <c r="E297" s="18" t="s">
        <v>56</v>
      </c>
      <c r="F297" s="18" t="s">
        <v>113</v>
      </c>
      <c r="G297" s="19">
        <v>0.15024370776000001</v>
      </c>
      <c r="H297" s="19">
        <v>6.0801500000000001E-2</v>
      </c>
      <c r="I297" s="18" t="s">
        <v>24</v>
      </c>
      <c r="J297" s="18" t="s">
        <v>114</v>
      </c>
      <c r="K297" s="18">
        <v>39</v>
      </c>
      <c r="L297" s="18">
        <v>27</v>
      </c>
      <c r="M297" s="18" t="s">
        <v>115</v>
      </c>
      <c r="N297" s="18" t="s">
        <v>115</v>
      </c>
      <c r="O297" s="18" t="s">
        <v>115</v>
      </c>
      <c r="P297" s="19">
        <v>412.829157748</v>
      </c>
      <c r="Q297" s="19">
        <v>6544.58973135</v>
      </c>
      <c r="R297" s="20">
        <v>4.0080939999999998</v>
      </c>
      <c r="S297" s="20">
        <v>21.928827999999999</v>
      </c>
      <c r="T297" s="20">
        <v>0.24</v>
      </c>
      <c r="U297" s="20">
        <v>0.56100000000000005</v>
      </c>
      <c r="V297" s="20">
        <f t="shared" si="8"/>
        <v>0.18521057677916</v>
      </c>
      <c r="W297" s="20">
        <f t="shared" si="9"/>
        <v>0.58532117404683792</v>
      </c>
    </row>
    <row r="298" spans="1:23" x14ac:dyDescent="0.25">
      <c r="A298" s="18">
        <v>13342</v>
      </c>
      <c r="B298" s="18">
        <v>13320</v>
      </c>
      <c r="C298" s="18">
        <v>2520</v>
      </c>
      <c r="D298" s="18">
        <v>2520</v>
      </c>
      <c r="E298" s="18" t="s">
        <v>56</v>
      </c>
      <c r="F298" s="18" t="s">
        <v>113</v>
      </c>
      <c r="G298" s="19">
        <v>2.8162427229100001E-3</v>
      </c>
      <c r="H298" s="19">
        <v>1.1396900000000001E-3</v>
      </c>
      <c r="I298" s="18" t="s">
        <v>24</v>
      </c>
      <c r="J298" s="18" t="s">
        <v>114</v>
      </c>
      <c r="K298" s="18">
        <v>39</v>
      </c>
      <c r="L298" s="18">
        <v>27</v>
      </c>
      <c r="M298" s="18" t="s">
        <v>115</v>
      </c>
      <c r="N298" s="18" t="s">
        <v>115</v>
      </c>
      <c r="O298" s="18" t="s">
        <v>115</v>
      </c>
      <c r="P298" s="19">
        <v>55.070238903800004</v>
      </c>
      <c r="Q298" s="19">
        <v>122.675042369</v>
      </c>
      <c r="R298" s="20">
        <v>4.0080939999999998</v>
      </c>
      <c r="S298" s="20">
        <v>21.928827999999999</v>
      </c>
      <c r="T298" s="20">
        <v>0.24</v>
      </c>
      <c r="U298" s="20">
        <v>0.56100000000000005</v>
      </c>
      <c r="V298" s="20">
        <f t="shared" si="8"/>
        <v>3.4716683346536002E-3</v>
      </c>
      <c r="W298" s="20">
        <f t="shared" si="9"/>
        <v>1.0971516966677478E-2</v>
      </c>
    </row>
    <row r="299" spans="1:23" x14ac:dyDescent="0.25">
      <c r="A299" s="18">
        <v>13343</v>
      </c>
      <c r="B299" s="18">
        <v>13321</v>
      </c>
      <c r="C299" s="18">
        <v>2520</v>
      </c>
      <c r="D299" s="18">
        <v>2520</v>
      </c>
      <c r="E299" s="18" t="s">
        <v>56</v>
      </c>
      <c r="F299" s="18" t="s">
        <v>113</v>
      </c>
      <c r="G299" s="19">
        <v>62.171585513799997</v>
      </c>
      <c r="H299" s="19">
        <v>25.1599</v>
      </c>
      <c r="I299" s="18" t="s">
        <v>24</v>
      </c>
      <c r="J299" s="18" t="s">
        <v>114</v>
      </c>
      <c r="K299" s="18">
        <v>39</v>
      </c>
      <c r="L299" s="18">
        <v>27</v>
      </c>
      <c r="M299" s="18" t="s">
        <v>115</v>
      </c>
      <c r="N299" s="18" t="s">
        <v>115</v>
      </c>
      <c r="O299" s="18" t="s">
        <v>115</v>
      </c>
      <c r="P299" s="19">
        <v>11428.4378125</v>
      </c>
      <c r="Q299" s="19">
        <v>2708183.4322199998</v>
      </c>
      <c r="R299" s="20">
        <v>4.0080939999999998</v>
      </c>
      <c r="S299" s="20">
        <v>21.928827999999999</v>
      </c>
      <c r="T299" s="20">
        <v>0.24</v>
      </c>
      <c r="U299" s="20">
        <v>0.56100000000000005</v>
      </c>
      <c r="V299" s="20">
        <f t="shared" si="8"/>
        <v>76.64086561525599</v>
      </c>
      <c r="W299" s="20">
        <f t="shared" si="9"/>
        <v>242.2082055031708</v>
      </c>
    </row>
    <row r="300" spans="1:23" x14ac:dyDescent="0.25">
      <c r="A300" s="18">
        <v>13344</v>
      </c>
      <c r="B300" s="18">
        <v>13322</v>
      </c>
      <c r="C300" s="18">
        <v>2520</v>
      </c>
      <c r="D300" s="18">
        <v>2520</v>
      </c>
      <c r="E300" s="18" t="s">
        <v>56</v>
      </c>
      <c r="F300" s="18" t="s">
        <v>113</v>
      </c>
      <c r="G300" s="19">
        <v>0.45280372838900002</v>
      </c>
      <c r="H300" s="19">
        <v>0.18324299999999999</v>
      </c>
      <c r="I300" s="18" t="s">
        <v>24</v>
      </c>
      <c r="J300" s="18" t="s">
        <v>114</v>
      </c>
      <c r="K300" s="18">
        <v>39</v>
      </c>
      <c r="L300" s="18">
        <v>27</v>
      </c>
      <c r="M300" s="18" t="s">
        <v>115</v>
      </c>
      <c r="N300" s="18" t="s">
        <v>115</v>
      </c>
      <c r="O300" s="18" t="s">
        <v>115</v>
      </c>
      <c r="P300" s="19">
        <v>2242.5508895399998</v>
      </c>
      <c r="Q300" s="19">
        <v>19724.051511599999</v>
      </c>
      <c r="R300" s="20">
        <v>4.0080939999999998</v>
      </c>
      <c r="S300" s="20">
        <v>21.928827999999999</v>
      </c>
      <c r="T300" s="20">
        <v>0.24</v>
      </c>
      <c r="U300" s="20">
        <v>0.56100000000000005</v>
      </c>
      <c r="V300" s="20">
        <f t="shared" si="8"/>
        <v>0.55818592831991998</v>
      </c>
      <c r="W300" s="20">
        <f t="shared" si="9"/>
        <v>1.7640355566205554</v>
      </c>
    </row>
    <row r="301" spans="1:23" x14ac:dyDescent="0.25">
      <c r="A301" s="18">
        <v>13345</v>
      </c>
      <c r="B301" s="18">
        <v>13323</v>
      </c>
      <c r="C301" s="18">
        <v>2520</v>
      </c>
      <c r="D301" s="18">
        <v>2520</v>
      </c>
      <c r="E301" s="18" t="s">
        <v>56</v>
      </c>
      <c r="F301" s="18" t="s">
        <v>113</v>
      </c>
      <c r="G301" s="19">
        <v>2.7119641850099998</v>
      </c>
      <c r="H301" s="19">
        <v>1.0974900000000001</v>
      </c>
      <c r="I301" s="18" t="s">
        <v>24</v>
      </c>
      <c r="J301" s="18" t="s">
        <v>114</v>
      </c>
      <c r="K301" s="18">
        <v>39</v>
      </c>
      <c r="L301" s="18">
        <v>27</v>
      </c>
      <c r="M301" s="18" t="s">
        <v>115</v>
      </c>
      <c r="N301" s="18" t="s">
        <v>115</v>
      </c>
      <c r="O301" s="18" t="s">
        <v>115</v>
      </c>
      <c r="P301" s="19">
        <v>4391.0005520200002</v>
      </c>
      <c r="Q301" s="19">
        <v>118132.687368</v>
      </c>
      <c r="R301" s="20">
        <v>4.0080939999999998</v>
      </c>
      <c r="S301" s="20">
        <v>21.928827999999999</v>
      </c>
      <c r="T301" s="20">
        <v>0.24</v>
      </c>
      <c r="U301" s="20">
        <v>0.56100000000000005</v>
      </c>
      <c r="V301" s="20">
        <f t="shared" si="8"/>
        <v>3.3431207438856001</v>
      </c>
      <c r="W301" s="20">
        <f t="shared" si="9"/>
        <v>10.56526788491508</v>
      </c>
    </row>
    <row r="302" spans="1:23" x14ac:dyDescent="0.25">
      <c r="A302" s="18">
        <v>13346</v>
      </c>
      <c r="B302" s="18">
        <v>13324</v>
      </c>
      <c r="C302" s="18">
        <v>2520</v>
      </c>
      <c r="D302" s="18">
        <v>2520</v>
      </c>
      <c r="E302" s="18" t="s">
        <v>56</v>
      </c>
      <c r="F302" s="18" t="s">
        <v>113</v>
      </c>
      <c r="G302" s="19">
        <v>3.7046273130299998E-2</v>
      </c>
      <c r="H302" s="19">
        <v>1.49921E-2</v>
      </c>
      <c r="I302" s="18" t="s">
        <v>24</v>
      </c>
      <c r="J302" s="18" t="s">
        <v>114</v>
      </c>
      <c r="K302" s="18">
        <v>39</v>
      </c>
      <c r="L302" s="18">
        <v>27</v>
      </c>
      <c r="M302" s="18" t="s">
        <v>115</v>
      </c>
      <c r="N302" s="18" t="s">
        <v>115</v>
      </c>
      <c r="O302" s="18" t="s">
        <v>115</v>
      </c>
      <c r="P302" s="19">
        <v>802.663392896</v>
      </c>
      <c r="Q302" s="19">
        <v>1613.7292024000001</v>
      </c>
      <c r="R302" s="20">
        <v>4.0080939999999998</v>
      </c>
      <c r="S302" s="20">
        <v>21.928827999999999</v>
      </c>
      <c r="T302" s="20">
        <v>0.24</v>
      </c>
      <c r="U302" s="20">
        <v>0.56100000000000005</v>
      </c>
      <c r="V302" s="20">
        <f t="shared" si="8"/>
        <v>4.5668207003623999E-2</v>
      </c>
      <c r="W302" s="20">
        <f t="shared" si="9"/>
        <v>0.14432528101161315</v>
      </c>
    </row>
    <row r="303" spans="1:23" x14ac:dyDescent="0.25">
      <c r="A303" s="18">
        <v>13347</v>
      </c>
      <c r="B303" s="18">
        <v>13325</v>
      </c>
      <c r="C303" s="18">
        <v>2520</v>
      </c>
      <c r="D303" s="18">
        <v>2520</v>
      </c>
      <c r="E303" s="18" t="s">
        <v>56</v>
      </c>
      <c r="F303" s="18" t="s">
        <v>113</v>
      </c>
      <c r="G303" s="19">
        <v>1.15706258755</v>
      </c>
      <c r="H303" s="19">
        <v>0.46824700000000002</v>
      </c>
      <c r="I303" s="18" t="s">
        <v>24</v>
      </c>
      <c r="J303" s="18" t="s">
        <v>114</v>
      </c>
      <c r="K303" s="18">
        <v>39</v>
      </c>
      <c r="L303" s="18">
        <v>27</v>
      </c>
      <c r="M303" s="18" t="s">
        <v>115</v>
      </c>
      <c r="N303" s="18" t="s">
        <v>115</v>
      </c>
      <c r="O303" s="18" t="s">
        <v>115</v>
      </c>
      <c r="P303" s="19">
        <v>2924.7371174099999</v>
      </c>
      <c r="Q303" s="19">
        <v>50401.444707299997</v>
      </c>
      <c r="R303" s="20">
        <v>4.0080939999999998</v>
      </c>
      <c r="S303" s="20">
        <v>21.928827999999999</v>
      </c>
      <c r="T303" s="20">
        <v>0.24</v>
      </c>
      <c r="U303" s="20">
        <v>0.56100000000000005</v>
      </c>
      <c r="V303" s="20">
        <f t="shared" si="8"/>
        <v>1.42635127332568</v>
      </c>
      <c r="W303" s="20">
        <f t="shared" si="9"/>
        <v>4.5076993788625233</v>
      </c>
    </row>
    <row r="304" spans="1:23" x14ac:dyDescent="0.25">
      <c r="A304" s="18">
        <v>13348</v>
      </c>
      <c r="B304" s="18">
        <v>13326</v>
      </c>
      <c r="C304" s="18">
        <v>2520</v>
      </c>
      <c r="D304" s="18">
        <v>2520</v>
      </c>
      <c r="E304" s="18" t="s">
        <v>56</v>
      </c>
      <c r="F304" s="18" t="s">
        <v>113</v>
      </c>
      <c r="G304" s="19">
        <v>14.506667677399999</v>
      </c>
      <c r="H304" s="19">
        <v>5.8706399999999999</v>
      </c>
      <c r="I304" s="18" t="s">
        <v>24</v>
      </c>
      <c r="J304" s="18" t="s">
        <v>114</v>
      </c>
      <c r="K304" s="18">
        <v>39</v>
      </c>
      <c r="L304" s="18">
        <v>27</v>
      </c>
      <c r="M304" s="18" t="s">
        <v>115</v>
      </c>
      <c r="N304" s="18" t="s">
        <v>115</v>
      </c>
      <c r="O304" s="18" t="s">
        <v>115</v>
      </c>
      <c r="P304" s="19">
        <v>4855.0618793100002</v>
      </c>
      <c r="Q304" s="19">
        <v>631907.91638900002</v>
      </c>
      <c r="R304" s="20">
        <v>4.0080939999999998</v>
      </c>
      <c r="S304" s="20">
        <v>21.928827999999999</v>
      </c>
      <c r="T304" s="20">
        <v>0.24</v>
      </c>
      <c r="U304" s="20">
        <v>0.56100000000000005</v>
      </c>
      <c r="V304" s="20">
        <f t="shared" si="8"/>
        <v>17.882858489721599</v>
      </c>
      <c r="W304" s="20">
        <f t="shared" si="9"/>
        <v>56.515215861554864</v>
      </c>
    </row>
    <row r="305" spans="1:23" x14ac:dyDescent="0.25">
      <c r="A305" s="18">
        <v>13349</v>
      </c>
      <c r="B305" s="18">
        <v>13327</v>
      </c>
      <c r="C305" s="18">
        <v>2520</v>
      </c>
      <c r="D305" s="18">
        <v>2520</v>
      </c>
      <c r="E305" s="18" t="s">
        <v>56</v>
      </c>
      <c r="F305" s="18" t="s">
        <v>113</v>
      </c>
      <c r="G305" s="19">
        <v>0.92869088018699997</v>
      </c>
      <c r="H305" s="19">
        <v>0.375828</v>
      </c>
      <c r="I305" s="18" t="s">
        <v>24</v>
      </c>
      <c r="J305" s="18" t="s">
        <v>114</v>
      </c>
      <c r="K305" s="18">
        <v>39</v>
      </c>
      <c r="L305" s="18">
        <v>27</v>
      </c>
      <c r="M305" s="18" t="s">
        <v>115</v>
      </c>
      <c r="N305" s="18" t="s">
        <v>115</v>
      </c>
      <c r="O305" s="18" t="s">
        <v>115</v>
      </c>
      <c r="P305" s="19">
        <v>841.97798869200005</v>
      </c>
      <c r="Q305" s="19">
        <v>40453.612925699999</v>
      </c>
      <c r="R305" s="20">
        <v>4.0080939999999998</v>
      </c>
      <c r="S305" s="20">
        <v>21.928827999999999</v>
      </c>
      <c r="T305" s="20">
        <v>0.24</v>
      </c>
      <c r="U305" s="20">
        <v>0.56100000000000005</v>
      </c>
      <c r="V305" s="20">
        <f t="shared" si="8"/>
        <v>1.1448290033923201</v>
      </c>
      <c r="W305" s="20">
        <f t="shared" si="9"/>
        <v>3.6180042630473754</v>
      </c>
    </row>
    <row r="306" spans="1:23" x14ac:dyDescent="0.25">
      <c r="A306" s="18">
        <v>13350</v>
      </c>
      <c r="B306" s="18">
        <v>13328</v>
      </c>
      <c r="C306" s="18">
        <v>2520</v>
      </c>
      <c r="D306" s="18">
        <v>2520</v>
      </c>
      <c r="E306" s="18" t="s">
        <v>56</v>
      </c>
      <c r="F306" s="18" t="s">
        <v>113</v>
      </c>
      <c r="G306" s="19">
        <v>0.52210153745999999</v>
      </c>
      <c r="H306" s="19">
        <v>0.211287</v>
      </c>
      <c r="I306" s="18" t="s">
        <v>24</v>
      </c>
      <c r="J306" s="18" t="s">
        <v>114</v>
      </c>
      <c r="K306" s="18">
        <v>39</v>
      </c>
      <c r="L306" s="18">
        <v>27</v>
      </c>
      <c r="M306" s="18" t="s">
        <v>115</v>
      </c>
      <c r="N306" s="18" t="s">
        <v>115</v>
      </c>
      <c r="O306" s="18" t="s">
        <v>115</v>
      </c>
      <c r="P306" s="19">
        <v>2145.6496527099998</v>
      </c>
      <c r="Q306" s="19">
        <v>22742.651999500002</v>
      </c>
      <c r="R306" s="20">
        <v>4.0080939999999998</v>
      </c>
      <c r="S306" s="20">
        <v>21.928827999999999</v>
      </c>
      <c r="T306" s="20">
        <v>0.24</v>
      </c>
      <c r="U306" s="20">
        <v>0.56100000000000005</v>
      </c>
      <c r="V306" s="20">
        <f t="shared" si="8"/>
        <v>0.64361219930327995</v>
      </c>
      <c r="W306" s="20">
        <f t="shared" si="9"/>
        <v>2.034008287638204</v>
      </c>
    </row>
    <row r="307" spans="1:23" x14ac:dyDescent="0.25">
      <c r="A307" s="18">
        <v>13351</v>
      </c>
      <c r="B307" s="18">
        <v>13329</v>
      </c>
      <c r="C307" s="18">
        <v>2520</v>
      </c>
      <c r="D307" s="18">
        <v>2520</v>
      </c>
      <c r="E307" s="18" t="s">
        <v>56</v>
      </c>
      <c r="F307" s="18" t="s">
        <v>113</v>
      </c>
      <c r="G307" s="19">
        <v>13.0479418841</v>
      </c>
      <c r="H307" s="19">
        <v>5.2803100000000001</v>
      </c>
      <c r="I307" s="18" t="s">
        <v>24</v>
      </c>
      <c r="J307" s="18" t="s">
        <v>114</v>
      </c>
      <c r="K307" s="18">
        <v>39</v>
      </c>
      <c r="L307" s="18">
        <v>27</v>
      </c>
      <c r="M307" s="18" t="s">
        <v>115</v>
      </c>
      <c r="N307" s="18" t="s">
        <v>115</v>
      </c>
      <c r="O307" s="18" t="s">
        <v>115</v>
      </c>
      <c r="P307" s="19">
        <v>13710.472348900001</v>
      </c>
      <c r="Q307" s="19">
        <v>568366.07500399998</v>
      </c>
      <c r="R307" s="20">
        <v>4.0080939999999998</v>
      </c>
      <c r="S307" s="20">
        <v>21.928827999999999</v>
      </c>
      <c r="T307" s="20">
        <v>0.24</v>
      </c>
      <c r="U307" s="20">
        <v>0.56100000000000005</v>
      </c>
      <c r="V307" s="20">
        <f t="shared" si="8"/>
        <v>16.084623910146401</v>
      </c>
      <c r="W307" s="20">
        <f t="shared" si="9"/>
        <v>50.832253291962516</v>
      </c>
    </row>
    <row r="308" spans="1:23" x14ac:dyDescent="0.25">
      <c r="A308" s="18">
        <v>13352</v>
      </c>
      <c r="B308" s="18">
        <v>13330</v>
      </c>
      <c r="C308" s="18">
        <v>2520</v>
      </c>
      <c r="D308" s="18">
        <v>2520</v>
      </c>
      <c r="E308" s="18" t="s">
        <v>56</v>
      </c>
      <c r="F308" s="18" t="s">
        <v>113</v>
      </c>
      <c r="G308" s="19">
        <v>4.5250946198899999E-3</v>
      </c>
      <c r="H308" s="19">
        <v>1.83124E-3</v>
      </c>
      <c r="I308" s="18" t="s">
        <v>24</v>
      </c>
      <c r="J308" s="18" t="s">
        <v>114</v>
      </c>
      <c r="K308" s="18">
        <v>39</v>
      </c>
      <c r="L308" s="18">
        <v>27</v>
      </c>
      <c r="M308" s="18" t="s">
        <v>115</v>
      </c>
      <c r="N308" s="18" t="s">
        <v>115</v>
      </c>
      <c r="O308" s="18" t="s">
        <v>115</v>
      </c>
      <c r="P308" s="19">
        <v>200.426063645</v>
      </c>
      <c r="Q308" s="19">
        <v>197.11233334799999</v>
      </c>
      <c r="R308" s="20">
        <v>4.0080939999999998</v>
      </c>
      <c r="S308" s="20">
        <v>21.928827999999999</v>
      </c>
      <c r="T308" s="20">
        <v>0.24</v>
      </c>
      <c r="U308" s="20">
        <v>0.56100000000000005</v>
      </c>
      <c r="V308" s="20">
        <f t="shared" si="8"/>
        <v>5.5782343629856004E-3</v>
      </c>
      <c r="W308" s="20">
        <f t="shared" si="9"/>
        <v>1.7628899727170078E-2</v>
      </c>
    </row>
    <row r="309" spans="1:23" x14ac:dyDescent="0.25">
      <c r="A309" s="18">
        <v>13353</v>
      </c>
      <c r="B309" s="18">
        <v>13331</v>
      </c>
      <c r="C309" s="18">
        <v>2520</v>
      </c>
      <c r="D309" s="18">
        <v>2520</v>
      </c>
      <c r="E309" s="18" t="s">
        <v>56</v>
      </c>
      <c r="F309" s="18" t="s">
        <v>113</v>
      </c>
      <c r="G309" s="19">
        <v>3.33581710659</v>
      </c>
      <c r="H309" s="19">
        <v>1.34996</v>
      </c>
      <c r="I309" s="18" t="s">
        <v>24</v>
      </c>
      <c r="J309" s="18" t="s">
        <v>114</v>
      </c>
      <c r="K309" s="18">
        <v>39</v>
      </c>
      <c r="L309" s="18">
        <v>27</v>
      </c>
      <c r="M309" s="18" t="s">
        <v>115</v>
      </c>
      <c r="N309" s="18" t="s">
        <v>115</v>
      </c>
      <c r="O309" s="18" t="s">
        <v>115</v>
      </c>
      <c r="P309" s="19">
        <v>4084.4519746000001</v>
      </c>
      <c r="Q309" s="19">
        <v>145307.61192900001</v>
      </c>
      <c r="R309" s="20">
        <v>4.0080939999999998</v>
      </c>
      <c r="S309" s="20">
        <v>21.928827999999999</v>
      </c>
      <c r="T309" s="20">
        <v>0.24</v>
      </c>
      <c r="U309" s="20">
        <v>0.56100000000000005</v>
      </c>
      <c r="V309" s="20">
        <f t="shared" si="8"/>
        <v>4.1121825979424003</v>
      </c>
      <c r="W309" s="20">
        <f t="shared" si="9"/>
        <v>12.995734843980319</v>
      </c>
    </row>
    <row r="310" spans="1:23" x14ac:dyDescent="0.25">
      <c r="A310" s="18">
        <v>13354</v>
      </c>
      <c r="B310" s="18">
        <v>13332</v>
      </c>
      <c r="C310" s="18">
        <v>2520</v>
      </c>
      <c r="D310" s="18">
        <v>2520</v>
      </c>
      <c r="E310" s="18" t="s">
        <v>56</v>
      </c>
      <c r="F310" s="18" t="s">
        <v>113</v>
      </c>
      <c r="G310" s="19">
        <v>4.5140262047499997E-2</v>
      </c>
      <c r="H310" s="19">
        <v>1.8267599999999998E-2</v>
      </c>
      <c r="I310" s="18" t="s">
        <v>24</v>
      </c>
      <c r="J310" s="18" t="s">
        <v>114</v>
      </c>
      <c r="K310" s="18">
        <v>39</v>
      </c>
      <c r="L310" s="18">
        <v>27</v>
      </c>
      <c r="M310" s="18" t="s">
        <v>115</v>
      </c>
      <c r="N310" s="18" t="s">
        <v>115</v>
      </c>
      <c r="O310" s="18" t="s">
        <v>115</v>
      </c>
      <c r="P310" s="19">
        <v>614.745318537</v>
      </c>
      <c r="Q310" s="19">
        <v>1966.30194979</v>
      </c>
      <c r="R310" s="20">
        <v>4.0080939999999998</v>
      </c>
      <c r="S310" s="20">
        <v>21.928827999999999</v>
      </c>
      <c r="T310" s="20">
        <v>0.24</v>
      </c>
      <c r="U310" s="20">
        <v>0.56100000000000005</v>
      </c>
      <c r="V310" s="20">
        <f t="shared" si="8"/>
        <v>5.5645876045343989E-2</v>
      </c>
      <c r="W310" s="20">
        <f t="shared" si="9"/>
        <v>0.17585771862565916</v>
      </c>
    </row>
    <row r="311" spans="1:23" x14ac:dyDescent="0.25">
      <c r="A311" s="18">
        <v>13355</v>
      </c>
      <c r="B311" s="18">
        <v>13333</v>
      </c>
      <c r="C311" s="18">
        <v>2520</v>
      </c>
      <c r="D311" s="18">
        <v>2520</v>
      </c>
      <c r="E311" s="18" t="s">
        <v>56</v>
      </c>
      <c r="F311" s="18" t="s">
        <v>113</v>
      </c>
      <c r="G311" s="19">
        <v>3.4170111514000001</v>
      </c>
      <c r="H311" s="19">
        <v>1.3828199999999999</v>
      </c>
      <c r="I311" s="18" t="s">
        <v>24</v>
      </c>
      <c r="J311" s="18" t="s">
        <v>114</v>
      </c>
      <c r="K311" s="18">
        <v>39</v>
      </c>
      <c r="L311" s="18">
        <v>27</v>
      </c>
      <c r="M311" s="18" t="s">
        <v>115</v>
      </c>
      <c r="N311" s="18" t="s">
        <v>115</v>
      </c>
      <c r="O311" s="18" t="s">
        <v>115</v>
      </c>
      <c r="P311" s="19">
        <v>1781.2997065500001</v>
      </c>
      <c r="Q311" s="19">
        <v>148844.41037600001</v>
      </c>
      <c r="R311" s="20">
        <v>4.0080939999999998</v>
      </c>
      <c r="S311" s="20">
        <v>21.928827999999999</v>
      </c>
      <c r="T311" s="20">
        <v>0.24</v>
      </c>
      <c r="U311" s="20">
        <v>0.56100000000000005</v>
      </c>
      <c r="V311" s="20">
        <f t="shared" si="8"/>
        <v>4.2122791342608004</v>
      </c>
      <c r="W311" s="20">
        <f t="shared" si="9"/>
        <v>13.312070029447439</v>
      </c>
    </row>
    <row r="312" spans="1:23" x14ac:dyDescent="0.25">
      <c r="A312" s="18">
        <v>13356</v>
      </c>
      <c r="B312" s="18">
        <v>13334</v>
      </c>
      <c r="C312" s="18">
        <v>2520</v>
      </c>
      <c r="D312" s="18">
        <v>2520</v>
      </c>
      <c r="E312" s="18" t="s">
        <v>56</v>
      </c>
      <c r="F312" s="18" t="s">
        <v>113</v>
      </c>
      <c r="G312" s="19">
        <v>12.0255180695</v>
      </c>
      <c r="H312" s="19">
        <v>4.8665500000000002</v>
      </c>
      <c r="I312" s="18" t="s">
        <v>24</v>
      </c>
      <c r="J312" s="18" t="s">
        <v>114</v>
      </c>
      <c r="K312" s="18">
        <v>39</v>
      </c>
      <c r="L312" s="18">
        <v>27</v>
      </c>
      <c r="M312" s="18" t="s">
        <v>115</v>
      </c>
      <c r="N312" s="18" t="s">
        <v>115</v>
      </c>
      <c r="O312" s="18" t="s">
        <v>115</v>
      </c>
      <c r="P312" s="19">
        <v>3059.3858620800002</v>
      </c>
      <c r="Q312" s="19">
        <v>523829.47178399999</v>
      </c>
      <c r="R312" s="20">
        <v>4.0080939999999998</v>
      </c>
      <c r="S312" s="20">
        <v>21.928827999999999</v>
      </c>
      <c r="T312" s="20">
        <v>0.24</v>
      </c>
      <c r="U312" s="20">
        <v>0.56100000000000005</v>
      </c>
      <c r="V312" s="20">
        <f t="shared" si="8"/>
        <v>14.824248290331999</v>
      </c>
      <c r="W312" s="20">
        <f t="shared" si="9"/>
        <v>46.849086939592596</v>
      </c>
    </row>
    <row r="313" spans="1:23" x14ac:dyDescent="0.25">
      <c r="A313" s="18">
        <v>13383</v>
      </c>
      <c r="B313" s="18">
        <v>13361</v>
      </c>
      <c r="C313" s="18">
        <v>2540</v>
      </c>
      <c r="D313" s="18">
        <v>2540</v>
      </c>
      <c r="E313" s="18" t="s">
        <v>56</v>
      </c>
      <c r="F313" s="18" t="s">
        <v>113</v>
      </c>
      <c r="G313" s="19">
        <v>56.086538353900004</v>
      </c>
      <c r="H313" s="19">
        <v>22.697399999999998</v>
      </c>
      <c r="I313" s="18" t="s">
        <v>24</v>
      </c>
      <c r="J313" s="18" t="s">
        <v>114</v>
      </c>
      <c r="K313" s="18">
        <v>41</v>
      </c>
      <c r="L313" s="18">
        <v>28</v>
      </c>
      <c r="M313" s="18" t="s">
        <v>249</v>
      </c>
      <c r="N313" s="18" t="s">
        <v>272</v>
      </c>
      <c r="O313" s="18" t="s">
        <v>272</v>
      </c>
      <c r="P313" s="19">
        <v>15183.9219257</v>
      </c>
      <c r="Q313" s="19">
        <v>2443119.8382000001</v>
      </c>
      <c r="R313" s="20">
        <v>4.0077189999999998</v>
      </c>
      <c r="S313" s="20">
        <v>4.5795789999999998</v>
      </c>
      <c r="T313" s="20">
        <v>0.24</v>
      </c>
      <c r="U313" s="20">
        <v>0.56100000000000005</v>
      </c>
      <c r="V313" s="20">
        <f t="shared" si="8"/>
        <v>69.133248935255992</v>
      </c>
      <c r="W313" s="20">
        <f t="shared" si="9"/>
        <v>45.63165147722939</v>
      </c>
    </row>
    <row r="314" spans="1:23" x14ac:dyDescent="0.25">
      <c r="A314" s="18">
        <v>13429</v>
      </c>
      <c r="B314" s="18">
        <v>13407</v>
      </c>
      <c r="C314" s="18">
        <v>2610</v>
      </c>
      <c r="D314" s="18">
        <v>2610</v>
      </c>
      <c r="E314" s="18" t="s">
        <v>56</v>
      </c>
      <c r="F314" s="18" t="s">
        <v>113</v>
      </c>
      <c r="G314" s="19">
        <v>55.049748144200002</v>
      </c>
      <c r="H314" s="19">
        <v>22.277799999999999</v>
      </c>
      <c r="I314" s="18" t="s">
        <v>24</v>
      </c>
      <c r="J314" s="18" t="s">
        <v>114</v>
      </c>
      <c r="K314" s="18">
        <v>5</v>
      </c>
      <c r="L314" s="18">
        <v>28</v>
      </c>
      <c r="M314" s="18" t="s">
        <v>249</v>
      </c>
      <c r="N314" s="18" t="s">
        <v>273</v>
      </c>
      <c r="O314" s="18" t="s">
        <v>67</v>
      </c>
      <c r="P314" s="19">
        <v>7502.4945901999999</v>
      </c>
      <c r="Q314" s="19">
        <v>2397957.4372899998</v>
      </c>
      <c r="R314" s="20">
        <v>7.3829000000000006E-2</v>
      </c>
      <c r="S314" s="20">
        <v>8.4349819999999998</v>
      </c>
      <c r="T314" s="20">
        <v>0.24</v>
      </c>
      <c r="U314" s="20">
        <v>0.56100000000000005</v>
      </c>
      <c r="V314" s="20">
        <f t="shared" si="8"/>
        <v>1.2500082491120001</v>
      </c>
      <c r="W314" s="20">
        <f t="shared" si="9"/>
        <v>82.493737637824381</v>
      </c>
    </row>
    <row r="315" spans="1:23" x14ac:dyDescent="0.25">
      <c r="A315" s="18">
        <v>13746</v>
      </c>
      <c r="B315" s="18">
        <v>13735</v>
      </c>
      <c r="C315" s="18">
        <v>3100</v>
      </c>
      <c r="D315" s="18">
        <v>3100</v>
      </c>
      <c r="E315" s="18" t="s">
        <v>56</v>
      </c>
      <c r="F315" s="18" t="s">
        <v>113</v>
      </c>
      <c r="G315" s="19">
        <v>73.698182289299993</v>
      </c>
      <c r="H315" s="19">
        <v>29.8246</v>
      </c>
      <c r="I315" s="18" t="s">
        <v>24</v>
      </c>
      <c r="J315" s="18" t="s">
        <v>114</v>
      </c>
      <c r="K315" s="18">
        <v>5</v>
      </c>
      <c r="L315" s="18">
        <v>30</v>
      </c>
      <c r="M315" s="18" t="s">
        <v>65</v>
      </c>
      <c r="N315" s="18" t="s">
        <v>77</v>
      </c>
      <c r="O315" s="18" t="s">
        <v>67</v>
      </c>
      <c r="P315" s="19">
        <v>11132.5360057</v>
      </c>
      <c r="Q315" s="19">
        <v>3210279.9793600002</v>
      </c>
      <c r="R315" s="20">
        <v>7.3829000000000006E-2</v>
      </c>
      <c r="S315" s="20">
        <v>8.4349819999999998</v>
      </c>
      <c r="T315" s="20">
        <v>0.24</v>
      </c>
      <c r="U315" s="20">
        <v>0.56100000000000005</v>
      </c>
      <c r="V315" s="20">
        <f t="shared" si="8"/>
        <v>1.6734594989839999</v>
      </c>
      <c r="W315" s="20">
        <f t="shared" si="9"/>
        <v>110.43921426501078</v>
      </c>
    </row>
    <row r="316" spans="1:23" x14ac:dyDescent="0.25">
      <c r="A316" s="18">
        <v>13747</v>
      </c>
      <c r="B316" s="18">
        <v>13736</v>
      </c>
      <c r="C316" s="18">
        <v>3100</v>
      </c>
      <c r="D316" s="18">
        <v>3100</v>
      </c>
      <c r="E316" s="18" t="s">
        <v>56</v>
      </c>
      <c r="F316" s="18" t="s">
        <v>113</v>
      </c>
      <c r="G316" s="19">
        <v>0.11749217342899999</v>
      </c>
      <c r="H316" s="19">
        <v>4.7547399999999997E-2</v>
      </c>
      <c r="I316" s="18" t="s">
        <v>24</v>
      </c>
      <c r="J316" s="18" t="s">
        <v>114</v>
      </c>
      <c r="K316" s="18">
        <v>5</v>
      </c>
      <c r="L316" s="18">
        <v>30</v>
      </c>
      <c r="M316" s="18" t="s">
        <v>65</v>
      </c>
      <c r="N316" s="18" t="s">
        <v>77</v>
      </c>
      <c r="O316" s="18" t="s">
        <v>67</v>
      </c>
      <c r="P316" s="19">
        <v>406.931524341</v>
      </c>
      <c r="Q316" s="19">
        <v>5117.9386028700001</v>
      </c>
      <c r="R316" s="20">
        <v>7.3829000000000006E-2</v>
      </c>
      <c r="S316" s="20">
        <v>8.4349819999999998</v>
      </c>
      <c r="T316" s="20">
        <v>0.24</v>
      </c>
      <c r="U316" s="20">
        <v>0.56100000000000005</v>
      </c>
      <c r="V316" s="20">
        <f t="shared" si="8"/>
        <v>2.6678865158959999E-3</v>
      </c>
      <c r="W316" s="20">
        <f t="shared" si="9"/>
        <v>0.17606598232144516</v>
      </c>
    </row>
    <row r="317" spans="1:23" x14ac:dyDescent="0.25">
      <c r="A317" s="18">
        <v>13748</v>
      </c>
      <c r="B317" s="18">
        <v>13737</v>
      </c>
      <c r="C317" s="18">
        <v>3100</v>
      </c>
      <c r="D317" s="18">
        <v>3100</v>
      </c>
      <c r="E317" s="18" t="s">
        <v>56</v>
      </c>
      <c r="F317" s="18" t="s">
        <v>113</v>
      </c>
      <c r="G317" s="19">
        <v>0.44467504882100001</v>
      </c>
      <c r="H317" s="19">
        <v>0.179954</v>
      </c>
      <c r="I317" s="18" t="s">
        <v>24</v>
      </c>
      <c r="J317" s="18" t="s">
        <v>114</v>
      </c>
      <c r="K317" s="18">
        <v>5</v>
      </c>
      <c r="L317" s="18">
        <v>30</v>
      </c>
      <c r="M317" s="18" t="s">
        <v>65</v>
      </c>
      <c r="N317" s="18" t="s">
        <v>77</v>
      </c>
      <c r="O317" s="18" t="s">
        <v>67</v>
      </c>
      <c r="P317" s="19">
        <v>991.289382327</v>
      </c>
      <c r="Q317" s="19">
        <v>19369.967646500001</v>
      </c>
      <c r="R317" s="20">
        <v>7.3829000000000006E-2</v>
      </c>
      <c r="S317" s="20">
        <v>8.4349819999999998</v>
      </c>
      <c r="T317" s="20">
        <v>0.24</v>
      </c>
      <c r="U317" s="20">
        <v>0.56100000000000005</v>
      </c>
      <c r="V317" s="20">
        <f t="shared" si="8"/>
        <v>1.0097226138160002E-2</v>
      </c>
      <c r="W317" s="20">
        <f t="shared" si="9"/>
        <v>0.66636194161349194</v>
      </c>
    </row>
    <row r="318" spans="1:23" x14ac:dyDescent="0.25">
      <c r="A318" s="18">
        <v>13749</v>
      </c>
      <c r="B318" s="18">
        <v>13738</v>
      </c>
      <c r="C318" s="18">
        <v>3100</v>
      </c>
      <c r="D318" s="18">
        <v>3100</v>
      </c>
      <c r="E318" s="18" t="s">
        <v>56</v>
      </c>
      <c r="F318" s="18" t="s">
        <v>113</v>
      </c>
      <c r="G318" s="19">
        <v>10.821122798799999</v>
      </c>
      <c r="H318" s="19">
        <v>4.3791500000000001</v>
      </c>
      <c r="I318" s="18" t="s">
        <v>24</v>
      </c>
      <c r="J318" s="18" t="s">
        <v>114</v>
      </c>
      <c r="K318" s="18">
        <v>5</v>
      </c>
      <c r="L318" s="18">
        <v>30</v>
      </c>
      <c r="M318" s="18" t="s">
        <v>65</v>
      </c>
      <c r="N318" s="18" t="s">
        <v>77</v>
      </c>
      <c r="O318" s="18" t="s">
        <v>67</v>
      </c>
      <c r="P318" s="19">
        <v>8642.5351332600003</v>
      </c>
      <c r="Q318" s="19">
        <v>471366.22364799998</v>
      </c>
      <c r="R318" s="20">
        <v>7.3829000000000006E-2</v>
      </c>
      <c r="S318" s="20">
        <v>8.4349819999999998</v>
      </c>
      <c r="T318" s="20">
        <v>0.24</v>
      </c>
      <c r="U318" s="20">
        <v>0.56100000000000005</v>
      </c>
      <c r="V318" s="20">
        <f t="shared" si="8"/>
        <v>0.24571428166600001</v>
      </c>
      <c r="W318" s="20">
        <f t="shared" si="9"/>
        <v>16.215804575706699</v>
      </c>
    </row>
    <row r="319" spans="1:23" x14ac:dyDescent="0.25">
      <c r="A319" s="18">
        <v>13750</v>
      </c>
      <c r="B319" s="18">
        <v>13739</v>
      </c>
      <c r="C319" s="18">
        <v>3100</v>
      </c>
      <c r="D319" s="18">
        <v>3100</v>
      </c>
      <c r="E319" s="18" t="s">
        <v>56</v>
      </c>
      <c r="F319" s="18" t="s">
        <v>113</v>
      </c>
      <c r="G319" s="19">
        <v>1.96311336151</v>
      </c>
      <c r="H319" s="19">
        <v>0.79444400000000004</v>
      </c>
      <c r="I319" s="18" t="s">
        <v>24</v>
      </c>
      <c r="J319" s="18" t="s">
        <v>114</v>
      </c>
      <c r="K319" s="18">
        <v>5</v>
      </c>
      <c r="L319" s="18">
        <v>30</v>
      </c>
      <c r="M319" s="18" t="s">
        <v>65</v>
      </c>
      <c r="N319" s="18" t="s">
        <v>77</v>
      </c>
      <c r="O319" s="18" t="s">
        <v>67</v>
      </c>
      <c r="P319" s="19">
        <v>1919.0959117299999</v>
      </c>
      <c r="Q319" s="19">
        <v>85512.875975100003</v>
      </c>
      <c r="R319" s="20">
        <v>7.3829000000000006E-2</v>
      </c>
      <c r="S319" s="20">
        <v>8.4349819999999998</v>
      </c>
      <c r="T319" s="20">
        <v>0.24</v>
      </c>
      <c r="U319" s="20">
        <v>0.56100000000000005</v>
      </c>
      <c r="V319" s="20">
        <f t="shared" si="8"/>
        <v>4.4576284617760004E-2</v>
      </c>
      <c r="W319" s="20">
        <f t="shared" si="9"/>
        <v>2.9417920487635119</v>
      </c>
    </row>
    <row r="320" spans="1:23" x14ac:dyDescent="0.25">
      <c r="A320" s="18">
        <v>13751</v>
      </c>
      <c r="B320" s="18">
        <v>13740</v>
      </c>
      <c r="C320" s="18">
        <v>3100</v>
      </c>
      <c r="D320" s="18">
        <v>3100</v>
      </c>
      <c r="E320" s="18" t="s">
        <v>56</v>
      </c>
      <c r="F320" s="18" t="s">
        <v>113</v>
      </c>
      <c r="G320" s="19">
        <v>15.4164629279</v>
      </c>
      <c r="H320" s="19">
        <v>6.2388199999999996</v>
      </c>
      <c r="I320" s="18" t="s">
        <v>24</v>
      </c>
      <c r="J320" s="18" t="s">
        <v>114</v>
      </c>
      <c r="K320" s="18">
        <v>5</v>
      </c>
      <c r="L320" s="18">
        <v>30</v>
      </c>
      <c r="M320" s="18" t="s">
        <v>65</v>
      </c>
      <c r="N320" s="18" t="s">
        <v>77</v>
      </c>
      <c r="O320" s="18" t="s">
        <v>67</v>
      </c>
      <c r="P320" s="19">
        <v>3388.5420856999999</v>
      </c>
      <c r="Q320" s="19">
        <v>671538.43897799996</v>
      </c>
      <c r="R320" s="20">
        <v>7.3829000000000006E-2</v>
      </c>
      <c r="S320" s="20">
        <v>8.4349819999999998</v>
      </c>
      <c r="T320" s="20">
        <v>0.24</v>
      </c>
      <c r="U320" s="20">
        <v>0.56100000000000005</v>
      </c>
      <c r="V320" s="20">
        <f t="shared" si="8"/>
        <v>0.35006043975280005</v>
      </c>
      <c r="W320" s="20">
        <f t="shared" si="9"/>
        <v>23.102082802144352</v>
      </c>
    </row>
    <row r="321" spans="1:23" x14ac:dyDescent="0.25">
      <c r="A321" s="18">
        <v>13752</v>
      </c>
      <c r="B321" s="18">
        <v>13741</v>
      </c>
      <c r="C321" s="18">
        <v>3100</v>
      </c>
      <c r="D321" s="18">
        <v>3100</v>
      </c>
      <c r="E321" s="18" t="s">
        <v>56</v>
      </c>
      <c r="F321" s="18" t="s">
        <v>113</v>
      </c>
      <c r="G321" s="19">
        <v>29.0356496484</v>
      </c>
      <c r="H321" s="19">
        <v>11.750299999999999</v>
      </c>
      <c r="I321" s="18" t="s">
        <v>24</v>
      </c>
      <c r="J321" s="18" t="s">
        <v>114</v>
      </c>
      <c r="K321" s="18">
        <v>5</v>
      </c>
      <c r="L321" s="18">
        <v>30</v>
      </c>
      <c r="M321" s="18" t="s">
        <v>65</v>
      </c>
      <c r="N321" s="18" t="s">
        <v>77</v>
      </c>
      <c r="O321" s="18" t="s">
        <v>67</v>
      </c>
      <c r="P321" s="19">
        <v>9688.4201747799998</v>
      </c>
      <c r="Q321" s="19">
        <v>1264787.8395199999</v>
      </c>
      <c r="R321" s="20">
        <v>7.3829000000000006E-2</v>
      </c>
      <c r="S321" s="20">
        <v>8.4349819999999998</v>
      </c>
      <c r="T321" s="20">
        <v>0.24</v>
      </c>
      <c r="U321" s="20">
        <v>0.56100000000000005</v>
      </c>
      <c r="V321" s="20">
        <f t="shared" si="8"/>
        <v>0.65930980301200004</v>
      </c>
      <c r="W321" s="20">
        <f t="shared" si="9"/>
        <v>43.51085678862939</v>
      </c>
    </row>
    <row r="322" spans="1:23" x14ac:dyDescent="0.25">
      <c r="A322" s="18">
        <v>13753</v>
      </c>
      <c r="B322" s="18">
        <v>13742</v>
      </c>
      <c r="C322" s="18">
        <v>3100</v>
      </c>
      <c r="D322" s="18">
        <v>3100</v>
      </c>
      <c r="E322" s="18" t="s">
        <v>56</v>
      </c>
      <c r="F322" s="18" t="s">
        <v>113</v>
      </c>
      <c r="G322" s="19">
        <v>5.12068730983E-2</v>
      </c>
      <c r="H322" s="19">
        <v>2.07227E-2</v>
      </c>
      <c r="I322" s="18" t="s">
        <v>24</v>
      </c>
      <c r="J322" s="18" t="s">
        <v>114</v>
      </c>
      <c r="K322" s="18">
        <v>5</v>
      </c>
      <c r="L322" s="18">
        <v>30</v>
      </c>
      <c r="M322" s="18" t="s">
        <v>65</v>
      </c>
      <c r="N322" s="18" t="s">
        <v>77</v>
      </c>
      <c r="O322" s="18" t="s">
        <v>67</v>
      </c>
      <c r="P322" s="19">
        <v>297.88447842099998</v>
      </c>
      <c r="Q322" s="19">
        <v>2230.5624699800001</v>
      </c>
      <c r="R322" s="20">
        <v>7.3829000000000006E-2</v>
      </c>
      <c r="S322" s="20">
        <v>8.4349819999999998</v>
      </c>
      <c r="T322" s="20">
        <v>0.24</v>
      </c>
      <c r="U322" s="20">
        <v>0.56100000000000005</v>
      </c>
      <c r="V322" s="20">
        <f t="shared" si="8"/>
        <v>1.1627515259080002E-3</v>
      </c>
      <c r="W322" s="20">
        <f t="shared" si="9"/>
        <v>7.6735269054724595E-2</v>
      </c>
    </row>
    <row r="323" spans="1:23" x14ac:dyDescent="0.25">
      <c r="A323" s="18">
        <v>13754</v>
      </c>
      <c r="B323" s="18">
        <v>13743</v>
      </c>
      <c r="C323" s="18">
        <v>3100</v>
      </c>
      <c r="D323" s="18">
        <v>3100</v>
      </c>
      <c r="E323" s="18" t="s">
        <v>56</v>
      </c>
      <c r="F323" s="18" t="s">
        <v>113</v>
      </c>
      <c r="G323" s="19">
        <v>7.6143969587500004</v>
      </c>
      <c r="H323" s="19">
        <v>3.0814400000000002</v>
      </c>
      <c r="I323" s="18" t="s">
        <v>24</v>
      </c>
      <c r="J323" s="18" t="s">
        <v>114</v>
      </c>
      <c r="K323" s="18">
        <v>5</v>
      </c>
      <c r="L323" s="18">
        <v>30</v>
      </c>
      <c r="M323" s="18" t="s">
        <v>65</v>
      </c>
      <c r="N323" s="18" t="s">
        <v>77</v>
      </c>
      <c r="O323" s="18" t="s">
        <v>67</v>
      </c>
      <c r="P323" s="19">
        <v>11094.5546765</v>
      </c>
      <c r="Q323" s="19">
        <v>331681.80479099997</v>
      </c>
      <c r="R323" s="20">
        <v>7.3829000000000006E-2</v>
      </c>
      <c r="S323" s="20">
        <v>8.4349819999999998</v>
      </c>
      <c r="T323" s="20">
        <v>0.24</v>
      </c>
      <c r="U323" s="20">
        <v>0.56100000000000005</v>
      </c>
      <c r="V323" s="20">
        <f t="shared" ref="V323:V386" si="10">H323*R323*(1-T323)</f>
        <v>0.17289972165760004</v>
      </c>
      <c r="W323" s="20">
        <f t="shared" ref="W323:W386" si="11">H323*S323*(1-U323)</f>
        <v>11.41044012006112</v>
      </c>
    </row>
    <row r="324" spans="1:23" x14ac:dyDescent="0.25">
      <c r="A324" s="18">
        <v>13755</v>
      </c>
      <c r="B324" s="18">
        <v>13744</v>
      </c>
      <c r="C324" s="18">
        <v>3100</v>
      </c>
      <c r="D324" s="18">
        <v>3100</v>
      </c>
      <c r="E324" s="18" t="s">
        <v>56</v>
      </c>
      <c r="F324" s="18" t="s">
        <v>113</v>
      </c>
      <c r="G324" s="19">
        <v>10.311334088600001</v>
      </c>
      <c r="H324" s="19">
        <v>4.1728500000000004</v>
      </c>
      <c r="I324" s="18" t="s">
        <v>24</v>
      </c>
      <c r="J324" s="18" t="s">
        <v>114</v>
      </c>
      <c r="K324" s="18">
        <v>5</v>
      </c>
      <c r="L324" s="18">
        <v>30</v>
      </c>
      <c r="M324" s="18" t="s">
        <v>65</v>
      </c>
      <c r="N324" s="18" t="s">
        <v>77</v>
      </c>
      <c r="O324" s="18" t="s">
        <v>67</v>
      </c>
      <c r="P324" s="19">
        <v>6436.89963094</v>
      </c>
      <c r="Q324" s="19">
        <v>449159.916249</v>
      </c>
      <c r="R324" s="20">
        <v>7.3829000000000006E-2</v>
      </c>
      <c r="S324" s="20">
        <v>8.4349819999999998</v>
      </c>
      <c r="T324" s="20">
        <v>0.24</v>
      </c>
      <c r="U324" s="20">
        <v>0.56100000000000005</v>
      </c>
      <c r="V324" s="20">
        <f t="shared" si="10"/>
        <v>0.23413878041400002</v>
      </c>
      <c r="W324" s="20">
        <f t="shared" si="11"/>
        <v>15.4518845263893</v>
      </c>
    </row>
    <row r="325" spans="1:23" x14ac:dyDescent="0.25">
      <c r="A325" s="18">
        <v>13758</v>
      </c>
      <c r="B325" s="18">
        <v>13747</v>
      </c>
      <c r="C325" s="18">
        <v>3100</v>
      </c>
      <c r="D325" s="18">
        <v>3100</v>
      </c>
      <c r="E325" s="18" t="s">
        <v>56</v>
      </c>
      <c r="F325" s="18" t="s">
        <v>113</v>
      </c>
      <c r="G325" s="19">
        <v>2.7366396766999999</v>
      </c>
      <c r="H325" s="19">
        <v>1.10748</v>
      </c>
      <c r="I325" s="18" t="s">
        <v>24</v>
      </c>
      <c r="J325" s="18" t="s">
        <v>114</v>
      </c>
      <c r="K325" s="18">
        <v>5</v>
      </c>
      <c r="L325" s="18">
        <v>30</v>
      </c>
      <c r="M325" s="18" t="s">
        <v>65</v>
      </c>
      <c r="N325" s="18" t="s">
        <v>77</v>
      </c>
      <c r="O325" s="18" t="s">
        <v>67</v>
      </c>
      <c r="P325" s="19">
        <v>1809.25802346</v>
      </c>
      <c r="Q325" s="19">
        <v>119207.547485</v>
      </c>
      <c r="R325" s="20">
        <v>7.3829000000000006E-2</v>
      </c>
      <c r="S325" s="20">
        <v>8.4349819999999998</v>
      </c>
      <c r="T325" s="20">
        <v>0.24</v>
      </c>
      <c r="U325" s="20">
        <v>0.56100000000000005</v>
      </c>
      <c r="V325" s="20">
        <f t="shared" si="10"/>
        <v>6.2140747099200005E-2</v>
      </c>
      <c r="W325" s="20">
        <f t="shared" si="11"/>
        <v>4.1009509268930389</v>
      </c>
    </row>
    <row r="326" spans="1:23" x14ac:dyDescent="0.25">
      <c r="A326" s="18">
        <v>13760</v>
      </c>
      <c r="B326" s="18">
        <v>13749</v>
      </c>
      <c r="C326" s="18">
        <v>3100</v>
      </c>
      <c r="D326" s="18">
        <v>3100</v>
      </c>
      <c r="E326" s="18" t="s">
        <v>56</v>
      </c>
      <c r="F326" s="18" t="s">
        <v>113</v>
      </c>
      <c r="G326" s="19">
        <v>2.5635982296100002</v>
      </c>
      <c r="H326" s="19">
        <v>1.03745</v>
      </c>
      <c r="I326" s="18" t="s">
        <v>24</v>
      </c>
      <c r="J326" s="18" t="s">
        <v>114</v>
      </c>
      <c r="K326" s="18">
        <v>5</v>
      </c>
      <c r="L326" s="18">
        <v>30</v>
      </c>
      <c r="M326" s="18" t="s">
        <v>65</v>
      </c>
      <c r="N326" s="18" t="s">
        <v>77</v>
      </c>
      <c r="O326" s="18" t="s">
        <v>67</v>
      </c>
      <c r="P326" s="19">
        <v>1663.98333875</v>
      </c>
      <c r="Q326" s="19">
        <v>111669.892201</v>
      </c>
      <c r="R326" s="20">
        <v>7.3829000000000006E-2</v>
      </c>
      <c r="S326" s="20">
        <v>8.4349819999999998</v>
      </c>
      <c r="T326" s="20">
        <v>0.24</v>
      </c>
      <c r="U326" s="20">
        <v>0.56100000000000005</v>
      </c>
      <c r="V326" s="20">
        <f t="shared" si="10"/>
        <v>5.8211360997999999E-2</v>
      </c>
      <c r="W326" s="20">
        <f t="shared" si="11"/>
        <v>3.8416328413200995</v>
      </c>
    </row>
    <row r="327" spans="1:23" x14ac:dyDescent="0.25">
      <c r="A327" s="18">
        <v>13761</v>
      </c>
      <c r="B327" s="18">
        <v>13750</v>
      </c>
      <c r="C327" s="18">
        <v>3100</v>
      </c>
      <c r="D327" s="18">
        <v>3100</v>
      </c>
      <c r="E327" s="18" t="s">
        <v>56</v>
      </c>
      <c r="F327" s="18" t="s">
        <v>113</v>
      </c>
      <c r="G327" s="19">
        <v>2.6058525056000001</v>
      </c>
      <c r="H327" s="19">
        <v>1.0545500000000001</v>
      </c>
      <c r="I327" s="18" t="s">
        <v>24</v>
      </c>
      <c r="J327" s="18" t="s">
        <v>114</v>
      </c>
      <c r="K327" s="18">
        <v>5</v>
      </c>
      <c r="L327" s="18">
        <v>30</v>
      </c>
      <c r="M327" s="18" t="s">
        <v>65</v>
      </c>
      <c r="N327" s="18" t="s">
        <v>77</v>
      </c>
      <c r="O327" s="18" t="s">
        <v>67</v>
      </c>
      <c r="P327" s="19">
        <v>1247.95903507</v>
      </c>
      <c r="Q327" s="19">
        <v>113510.4811</v>
      </c>
      <c r="R327" s="20">
        <v>7.3829000000000006E-2</v>
      </c>
      <c r="S327" s="20">
        <v>8.4349819999999998</v>
      </c>
      <c r="T327" s="20">
        <v>0.24</v>
      </c>
      <c r="U327" s="20">
        <v>0.56100000000000005</v>
      </c>
      <c r="V327" s="20">
        <f t="shared" si="10"/>
        <v>5.9170842682000013E-2</v>
      </c>
      <c r="W327" s="20">
        <f t="shared" si="11"/>
        <v>3.9049534076958996</v>
      </c>
    </row>
    <row r="328" spans="1:23" x14ac:dyDescent="0.25">
      <c r="A328" s="18">
        <v>14596</v>
      </c>
      <c r="B328" s="18">
        <v>14596</v>
      </c>
      <c r="C328" s="18">
        <v>3200</v>
      </c>
      <c r="D328" s="18">
        <v>3200</v>
      </c>
      <c r="E328" s="18" t="s">
        <v>56</v>
      </c>
      <c r="F328" s="18" t="s">
        <v>113</v>
      </c>
      <c r="G328" s="19">
        <v>21.954529686600001</v>
      </c>
      <c r="H328" s="19">
        <v>8.8846799999999995</v>
      </c>
      <c r="I328" s="18" t="s">
        <v>24</v>
      </c>
      <c r="J328" s="18" t="s">
        <v>114</v>
      </c>
      <c r="K328" s="18">
        <v>5</v>
      </c>
      <c r="L328" s="18">
        <v>30</v>
      </c>
      <c r="M328" s="18" t="s">
        <v>65</v>
      </c>
      <c r="N328" s="18" t="s">
        <v>66</v>
      </c>
      <c r="O328" s="18" t="s">
        <v>67</v>
      </c>
      <c r="P328" s="19">
        <v>4651.1074118200004</v>
      </c>
      <c r="Q328" s="19">
        <v>956335.48779899999</v>
      </c>
      <c r="R328" s="20">
        <v>7.3829000000000006E-2</v>
      </c>
      <c r="S328" s="20">
        <v>8.4349819999999998</v>
      </c>
      <c r="T328" s="20">
        <v>0.24</v>
      </c>
      <c r="U328" s="20">
        <v>0.56100000000000005</v>
      </c>
      <c r="V328" s="20">
        <f t="shared" si="10"/>
        <v>0.49851975018720002</v>
      </c>
      <c r="W328" s="20">
        <f t="shared" si="11"/>
        <v>32.899588869458633</v>
      </c>
    </row>
    <row r="329" spans="1:23" x14ac:dyDescent="0.25">
      <c r="A329" s="18">
        <v>14598</v>
      </c>
      <c r="B329" s="18">
        <v>14598</v>
      </c>
      <c r="C329" s="18">
        <v>3200</v>
      </c>
      <c r="D329" s="18">
        <v>3200</v>
      </c>
      <c r="E329" s="18" t="s">
        <v>56</v>
      </c>
      <c r="F329" s="18" t="s">
        <v>113</v>
      </c>
      <c r="G329" s="19">
        <v>0.88538052586799998</v>
      </c>
      <c r="H329" s="19">
        <v>0.35830099999999998</v>
      </c>
      <c r="I329" s="18" t="s">
        <v>24</v>
      </c>
      <c r="J329" s="18" t="s">
        <v>114</v>
      </c>
      <c r="K329" s="18">
        <v>5</v>
      </c>
      <c r="L329" s="18">
        <v>30</v>
      </c>
      <c r="M329" s="18" t="s">
        <v>65</v>
      </c>
      <c r="N329" s="18" t="s">
        <v>66</v>
      </c>
      <c r="O329" s="18" t="s">
        <v>67</v>
      </c>
      <c r="P329" s="19">
        <v>1921.7381791600001</v>
      </c>
      <c r="Q329" s="19">
        <v>189913.73283299999</v>
      </c>
      <c r="R329" s="20">
        <v>7.3829000000000006E-2</v>
      </c>
      <c r="S329" s="20">
        <v>8.4349819999999998</v>
      </c>
      <c r="T329" s="20">
        <v>0.24</v>
      </c>
      <c r="U329" s="20">
        <v>0.56100000000000005</v>
      </c>
      <c r="V329" s="20">
        <f t="shared" si="10"/>
        <v>2.0104283442040002E-2</v>
      </c>
      <c r="W329" s="20">
        <f t="shared" si="11"/>
        <v>1.3267732311704978</v>
      </c>
    </row>
    <row r="330" spans="1:23" x14ac:dyDescent="0.25">
      <c r="A330" s="18">
        <v>14599</v>
      </c>
      <c r="B330" s="18">
        <v>14599</v>
      </c>
      <c r="C330" s="18">
        <v>3200</v>
      </c>
      <c r="D330" s="18">
        <v>3200</v>
      </c>
      <c r="E330" s="18" t="s">
        <v>56</v>
      </c>
      <c r="F330" s="18" t="s">
        <v>113</v>
      </c>
      <c r="G330" s="19">
        <v>2.0418739507199999</v>
      </c>
      <c r="H330" s="19">
        <v>0.82631699999999997</v>
      </c>
      <c r="I330" s="18" t="s">
        <v>24</v>
      </c>
      <c r="J330" s="18" t="s">
        <v>114</v>
      </c>
      <c r="K330" s="18">
        <v>5</v>
      </c>
      <c r="L330" s="18">
        <v>30</v>
      </c>
      <c r="M330" s="18" t="s">
        <v>65</v>
      </c>
      <c r="N330" s="18" t="s">
        <v>66</v>
      </c>
      <c r="O330" s="18" t="s">
        <v>67</v>
      </c>
      <c r="P330" s="19">
        <v>3937.9644450199999</v>
      </c>
      <c r="Q330" s="19">
        <v>521683.70778</v>
      </c>
      <c r="R330" s="20">
        <v>7.3829000000000006E-2</v>
      </c>
      <c r="S330" s="20">
        <v>8.4349819999999998</v>
      </c>
      <c r="T330" s="20">
        <v>0.24</v>
      </c>
      <c r="U330" s="20">
        <v>0.56100000000000005</v>
      </c>
      <c r="V330" s="20">
        <f t="shared" si="10"/>
        <v>4.6364679922680001E-2</v>
      </c>
      <c r="W330" s="20">
        <f t="shared" si="11"/>
        <v>3.0598164003480655</v>
      </c>
    </row>
    <row r="331" spans="1:23" x14ac:dyDescent="0.25">
      <c r="A331" s="18">
        <v>15676</v>
      </c>
      <c r="B331" s="18">
        <v>15608</v>
      </c>
      <c r="C331" s="18">
        <v>3210</v>
      </c>
      <c r="D331" s="18">
        <v>3210</v>
      </c>
      <c r="E331" s="18" t="s">
        <v>56</v>
      </c>
      <c r="F331" s="18" t="s">
        <v>113</v>
      </c>
      <c r="G331" s="19">
        <v>29.134686349399999</v>
      </c>
      <c r="H331" s="19">
        <v>11.7904</v>
      </c>
      <c r="I331" s="18" t="s">
        <v>24</v>
      </c>
      <c r="J331" s="18" t="s">
        <v>114</v>
      </c>
      <c r="K331" s="18">
        <v>5</v>
      </c>
      <c r="L331" s="18">
        <v>30</v>
      </c>
      <c r="M331" s="18" t="s">
        <v>65</v>
      </c>
      <c r="N331" s="18" t="s">
        <v>120</v>
      </c>
      <c r="O331" s="18" t="s">
        <v>67</v>
      </c>
      <c r="P331" s="19">
        <v>8908.0961266100003</v>
      </c>
      <c r="Q331" s="19">
        <v>1269101.86096</v>
      </c>
      <c r="R331" s="20">
        <v>7.3829000000000006E-2</v>
      </c>
      <c r="S331" s="20">
        <v>8.4349819999999998</v>
      </c>
      <c r="T331" s="20">
        <v>0.24</v>
      </c>
      <c r="U331" s="20">
        <v>0.56100000000000005</v>
      </c>
      <c r="V331" s="20">
        <f t="shared" si="10"/>
        <v>0.66155981561600008</v>
      </c>
      <c r="W331" s="20">
        <f t="shared" si="11"/>
        <v>43.659345368259196</v>
      </c>
    </row>
    <row r="332" spans="1:23" x14ac:dyDescent="0.25">
      <c r="A332" s="18">
        <v>16148</v>
      </c>
      <c r="B332" s="18">
        <v>16092</v>
      </c>
      <c r="C332" s="18">
        <v>3300</v>
      </c>
      <c r="D332" s="18">
        <v>3300</v>
      </c>
      <c r="E332" s="18" t="s">
        <v>56</v>
      </c>
      <c r="F332" s="18" t="s">
        <v>113</v>
      </c>
      <c r="G332" s="19">
        <v>2.3775613610900002</v>
      </c>
      <c r="H332" s="19">
        <v>0.96216500000000005</v>
      </c>
      <c r="I332" s="18" t="s">
        <v>24</v>
      </c>
      <c r="J332" s="18" t="s">
        <v>114</v>
      </c>
      <c r="K332" s="18">
        <v>5</v>
      </c>
      <c r="L332" s="18">
        <v>30</v>
      </c>
      <c r="M332" s="18" t="s">
        <v>65</v>
      </c>
      <c r="N332" s="18" t="s">
        <v>121</v>
      </c>
      <c r="O332" s="18" t="s">
        <v>67</v>
      </c>
      <c r="P332" s="19">
        <v>3710.3611397700001</v>
      </c>
      <c r="Q332" s="19">
        <v>103566.158626</v>
      </c>
      <c r="R332" s="20">
        <v>7.3829000000000006E-2</v>
      </c>
      <c r="S332" s="20">
        <v>8.4349819999999998</v>
      </c>
      <c r="T332" s="20">
        <v>0.24</v>
      </c>
      <c r="U332" s="20">
        <v>0.56100000000000005</v>
      </c>
      <c r="V332" s="20">
        <f t="shared" si="10"/>
        <v>5.398711663660001E-2</v>
      </c>
      <c r="W332" s="20">
        <f t="shared" si="11"/>
        <v>3.5628557161971699</v>
      </c>
    </row>
    <row r="333" spans="1:23" x14ac:dyDescent="0.25">
      <c r="A333" s="18">
        <v>16150</v>
      </c>
      <c r="B333" s="18">
        <v>16094</v>
      </c>
      <c r="C333" s="18">
        <v>3300</v>
      </c>
      <c r="D333" s="18">
        <v>3300</v>
      </c>
      <c r="E333" s="18" t="s">
        <v>56</v>
      </c>
      <c r="F333" s="18" t="s">
        <v>113</v>
      </c>
      <c r="G333" s="19">
        <v>17.859644522699998</v>
      </c>
      <c r="H333" s="19">
        <v>7.2275400000000003</v>
      </c>
      <c r="I333" s="18" t="s">
        <v>24</v>
      </c>
      <c r="J333" s="18" t="s">
        <v>114</v>
      </c>
      <c r="K333" s="18">
        <v>5</v>
      </c>
      <c r="L333" s="18">
        <v>30</v>
      </c>
      <c r="M333" s="18" t="s">
        <v>65</v>
      </c>
      <c r="N333" s="18" t="s">
        <v>121</v>
      </c>
      <c r="O333" s="18" t="s">
        <v>67</v>
      </c>
      <c r="P333" s="19">
        <v>6728.3387554399997</v>
      </c>
      <c r="Q333" s="19">
        <v>777963.00355000002</v>
      </c>
      <c r="R333" s="20">
        <v>7.3829000000000006E-2</v>
      </c>
      <c r="S333" s="20">
        <v>8.4349819999999998</v>
      </c>
      <c r="T333" s="20">
        <v>0.24</v>
      </c>
      <c r="U333" s="20">
        <v>0.56100000000000005</v>
      </c>
      <c r="V333" s="20">
        <f t="shared" si="10"/>
        <v>0.40553755850160006</v>
      </c>
      <c r="W333" s="20">
        <f t="shared" si="11"/>
        <v>26.763270544078914</v>
      </c>
    </row>
    <row r="334" spans="1:23" x14ac:dyDescent="0.25">
      <c r="A334" s="18">
        <v>17522</v>
      </c>
      <c r="B334" s="18">
        <v>17522</v>
      </c>
      <c r="C334" s="18">
        <v>4200</v>
      </c>
      <c r="D334" s="18">
        <v>4200</v>
      </c>
      <c r="E334" s="18" t="s">
        <v>56</v>
      </c>
      <c r="F334" s="18" t="s">
        <v>113</v>
      </c>
      <c r="G334" s="19">
        <v>5.7847593465699996</v>
      </c>
      <c r="H334" s="19">
        <v>2.3410099999999998</v>
      </c>
      <c r="I334" s="18" t="s">
        <v>24</v>
      </c>
      <c r="J334" s="18" t="s">
        <v>114</v>
      </c>
      <c r="K334" s="18">
        <v>7</v>
      </c>
      <c r="L334" s="18">
        <v>40</v>
      </c>
      <c r="M334" s="18" t="s">
        <v>82</v>
      </c>
      <c r="N334" s="18" t="s">
        <v>83</v>
      </c>
      <c r="O334" s="18" t="s">
        <v>84</v>
      </c>
      <c r="P334" s="19">
        <v>2564.1834730099999</v>
      </c>
      <c r="Q334" s="19">
        <v>251983.10920199999</v>
      </c>
      <c r="R334" s="20">
        <v>3.7983999999999997E-2</v>
      </c>
      <c r="S334" s="20">
        <v>8.2346269999999997</v>
      </c>
      <c r="T334" s="20">
        <v>0.24</v>
      </c>
      <c r="U334" s="20">
        <v>0.56100000000000005</v>
      </c>
      <c r="V334" s="20">
        <f t="shared" si="10"/>
        <v>6.7579902118399995E-2</v>
      </c>
      <c r="W334" s="20">
        <f t="shared" si="11"/>
        <v>8.4627540832855281</v>
      </c>
    </row>
    <row r="335" spans="1:23" x14ac:dyDescent="0.25">
      <c r="A335" s="18">
        <v>17523</v>
      </c>
      <c r="B335" s="18">
        <v>17523</v>
      </c>
      <c r="C335" s="18">
        <v>4200</v>
      </c>
      <c r="D335" s="18">
        <v>4200</v>
      </c>
      <c r="E335" s="18" t="s">
        <v>56</v>
      </c>
      <c r="F335" s="18" t="s">
        <v>113</v>
      </c>
      <c r="G335" s="19">
        <v>30.476844940900001</v>
      </c>
      <c r="H335" s="19">
        <v>12.333500000000001</v>
      </c>
      <c r="I335" s="18" t="s">
        <v>24</v>
      </c>
      <c r="J335" s="18" t="s">
        <v>114</v>
      </c>
      <c r="K335" s="18">
        <v>7</v>
      </c>
      <c r="L335" s="18">
        <v>40</v>
      </c>
      <c r="M335" s="18" t="s">
        <v>82</v>
      </c>
      <c r="N335" s="18" t="s">
        <v>83</v>
      </c>
      <c r="O335" s="18" t="s">
        <v>84</v>
      </c>
      <c r="P335" s="19">
        <v>7479.6218243499998</v>
      </c>
      <c r="Q335" s="19">
        <v>1327566.05535</v>
      </c>
      <c r="R335" s="20">
        <v>3.7983999999999997E-2</v>
      </c>
      <c r="S335" s="20">
        <v>8.2346269999999997</v>
      </c>
      <c r="T335" s="20">
        <v>0.24</v>
      </c>
      <c r="U335" s="20">
        <v>0.56100000000000005</v>
      </c>
      <c r="V335" s="20">
        <f t="shared" si="10"/>
        <v>0.35604150464000001</v>
      </c>
      <c r="W335" s="20">
        <f t="shared" si="11"/>
        <v>44.585617953875499</v>
      </c>
    </row>
    <row r="336" spans="1:23" x14ac:dyDescent="0.25">
      <c r="A336" s="18">
        <v>17524</v>
      </c>
      <c r="B336" s="18">
        <v>17524</v>
      </c>
      <c r="C336" s="18">
        <v>4200</v>
      </c>
      <c r="D336" s="18">
        <v>4200</v>
      </c>
      <c r="E336" s="18" t="s">
        <v>56</v>
      </c>
      <c r="F336" s="18" t="s">
        <v>113</v>
      </c>
      <c r="G336" s="19">
        <v>2.4736462664899999</v>
      </c>
      <c r="H336" s="19">
        <v>1.00105</v>
      </c>
      <c r="I336" s="18" t="s">
        <v>24</v>
      </c>
      <c r="J336" s="18" t="s">
        <v>114</v>
      </c>
      <c r="K336" s="18">
        <v>7</v>
      </c>
      <c r="L336" s="18">
        <v>40</v>
      </c>
      <c r="M336" s="18" t="s">
        <v>82</v>
      </c>
      <c r="N336" s="18" t="s">
        <v>83</v>
      </c>
      <c r="O336" s="18" t="s">
        <v>84</v>
      </c>
      <c r="P336" s="19">
        <v>1560.3975365900001</v>
      </c>
      <c r="Q336" s="19">
        <v>107751.600361</v>
      </c>
      <c r="R336" s="20">
        <v>3.7983999999999997E-2</v>
      </c>
      <c r="S336" s="20">
        <v>8.2346269999999997</v>
      </c>
      <c r="T336" s="20">
        <v>0.24</v>
      </c>
      <c r="U336" s="20">
        <v>0.56100000000000005</v>
      </c>
      <c r="V336" s="20">
        <f t="shared" si="10"/>
        <v>2.8898151231999999E-2</v>
      </c>
      <c r="W336" s="20">
        <f t="shared" si="11"/>
        <v>3.618797004315649</v>
      </c>
    </row>
    <row r="337" spans="1:23" x14ac:dyDescent="0.25">
      <c r="A337" s="18">
        <v>17525</v>
      </c>
      <c r="B337" s="18">
        <v>17525</v>
      </c>
      <c r="C337" s="18">
        <v>4200</v>
      </c>
      <c r="D337" s="18">
        <v>4200</v>
      </c>
      <c r="E337" s="18" t="s">
        <v>56</v>
      </c>
      <c r="F337" s="18" t="s">
        <v>113</v>
      </c>
      <c r="G337" s="19">
        <v>7.0837124579699999</v>
      </c>
      <c r="H337" s="19">
        <v>2.8666800000000001</v>
      </c>
      <c r="I337" s="18" t="s">
        <v>24</v>
      </c>
      <c r="J337" s="18" t="s">
        <v>114</v>
      </c>
      <c r="K337" s="18">
        <v>7</v>
      </c>
      <c r="L337" s="18">
        <v>40</v>
      </c>
      <c r="M337" s="18" t="s">
        <v>82</v>
      </c>
      <c r="N337" s="18" t="s">
        <v>83</v>
      </c>
      <c r="O337" s="18" t="s">
        <v>84</v>
      </c>
      <c r="P337" s="19">
        <v>15030.9945969</v>
      </c>
      <c r="Q337" s="19">
        <v>2079437.4607899999</v>
      </c>
      <c r="R337" s="20">
        <v>3.7983999999999997E-2</v>
      </c>
      <c r="S337" s="20">
        <v>8.2346269999999997</v>
      </c>
      <c r="T337" s="20">
        <v>0.24</v>
      </c>
      <c r="U337" s="20">
        <v>0.56100000000000005</v>
      </c>
      <c r="V337" s="20">
        <f t="shared" si="10"/>
        <v>8.2754859571200004E-2</v>
      </c>
      <c r="W337" s="20">
        <f t="shared" si="11"/>
        <v>10.363051791950038</v>
      </c>
    </row>
    <row r="338" spans="1:23" x14ac:dyDescent="0.25">
      <c r="A338" s="18">
        <v>17528</v>
      </c>
      <c r="B338" s="18">
        <v>17528</v>
      </c>
      <c r="C338" s="18">
        <v>4200</v>
      </c>
      <c r="D338" s="18">
        <v>4200</v>
      </c>
      <c r="E338" s="18" t="s">
        <v>56</v>
      </c>
      <c r="F338" s="18" t="s">
        <v>113</v>
      </c>
      <c r="G338" s="19">
        <v>13.6214367423</v>
      </c>
      <c r="H338" s="19">
        <v>5.5124000000000004</v>
      </c>
      <c r="I338" s="18" t="s">
        <v>24</v>
      </c>
      <c r="J338" s="18" t="s">
        <v>114</v>
      </c>
      <c r="K338" s="18">
        <v>7</v>
      </c>
      <c r="L338" s="18">
        <v>40</v>
      </c>
      <c r="M338" s="18" t="s">
        <v>82</v>
      </c>
      <c r="N338" s="18" t="s">
        <v>83</v>
      </c>
      <c r="O338" s="18" t="s">
        <v>84</v>
      </c>
      <c r="P338" s="19">
        <v>3173.7829837499999</v>
      </c>
      <c r="Q338" s="19">
        <v>593347.41110200004</v>
      </c>
      <c r="R338" s="20">
        <v>3.7983999999999997E-2</v>
      </c>
      <c r="S338" s="20">
        <v>8.2346269999999997</v>
      </c>
      <c r="T338" s="20">
        <v>0.24</v>
      </c>
      <c r="U338" s="20">
        <v>0.56100000000000005</v>
      </c>
      <c r="V338" s="20">
        <f t="shared" si="10"/>
        <v>0.159131081216</v>
      </c>
      <c r="W338" s="20">
        <f t="shared" si="11"/>
        <v>19.927332907037201</v>
      </c>
    </row>
    <row r="339" spans="1:23" x14ac:dyDescent="0.25">
      <c r="A339" s="18">
        <v>18535</v>
      </c>
      <c r="B339" s="18">
        <v>20804</v>
      </c>
      <c r="C339" s="18">
        <v>5300</v>
      </c>
      <c r="D339" s="18">
        <v>5300</v>
      </c>
      <c r="E339" s="18" t="s">
        <v>56</v>
      </c>
      <c r="F339" s="18" t="s">
        <v>113</v>
      </c>
      <c r="G339" s="19">
        <v>22.260833422699999</v>
      </c>
      <c r="H339" s="19">
        <v>9.0086399999999998</v>
      </c>
      <c r="I339" s="18" t="s">
        <v>24</v>
      </c>
      <c r="J339" s="18" t="s">
        <v>114</v>
      </c>
      <c r="K339" s="18">
        <v>9</v>
      </c>
      <c r="L339" s="18">
        <v>50</v>
      </c>
      <c r="M339" s="18" t="s">
        <v>68</v>
      </c>
      <c r="N339" s="18" t="s">
        <v>69</v>
      </c>
      <c r="O339" s="18" t="s">
        <v>70</v>
      </c>
      <c r="P339" s="19">
        <v>4860.1071733799999</v>
      </c>
      <c r="Q339" s="19">
        <v>969678.02517100004</v>
      </c>
      <c r="R339" s="20">
        <v>0.118627</v>
      </c>
      <c r="S339" s="20">
        <v>2.0398130000000001</v>
      </c>
      <c r="T339" s="20">
        <v>0.24</v>
      </c>
      <c r="U339" s="20">
        <v>0.56100000000000005</v>
      </c>
      <c r="V339" s="20">
        <f t="shared" si="10"/>
        <v>0.81218763233279989</v>
      </c>
      <c r="W339" s="20">
        <f t="shared" si="11"/>
        <v>8.0670380921164782</v>
      </c>
    </row>
    <row r="340" spans="1:23" x14ac:dyDescent="0.25">
      <c r="A340" s="18">
        <v>18537</v>
      </c>
      <c r="B340" s="18">
        <v>20806</v>
      </c>
      <c r="C340" s="18">
        <v>5300</v>
      </c>
      <c r="D340" s="18">
        <v>5300</v>
      </c>
      <c r="E340" s="18" t="s">
        <v>56</v>
      </c>
      <c r="F340" s="18" t="s">
        <v>113</v>
      </c>
      <c r="G340" s="19">
        <v>1.9974028547</v>
      </c>
      <c r="H340" s="19">
        <v>0.80832000000000004</v>
      </c>
      <c r="I340" s="18" t="s">
        <v>24</v>
      </c>
      <c r="J340" s="18" t="s">
        <v>114</v>
      </c>
      <c r="K340" s="18">
        <v>9</v>
      </c>
      <c r="L340" s="18">
        <v>50</v>
      </c>
      <c r="M340" s="18" t="s">
        <v>68</v>
      </c>
      <c r="N340" s="18" t="s">
        <v>69</v>
      </c>
      <c r="O340" s="18" t="s">
        <v>70</v>
      </c>
      <c r="P340" s="19">
        <v>1375.49317741</v>
      </c>
      <c r="Q340" s="19">
        <v>87006.520324800003</v>
      </c>
      <c r="R340" s="20">
        <v>0.118627</v>
      </c>
      <c r="S340" s="20">
        <v>2.0398130000000001</v>
      </c>
      <c r="T340" s="20">
        <v>0.24</v>
      </c>
      <c r="U340" s="20">
        <v>0.56100000000000005</v>
      </c>
      <c r="V340" s="20">
        <f t="shared" si="10"/>
        <v>7.2875318246400006E-2</v>
      </c>
      <c r="W340" s="20">
        <f t="shared" si="11"/>
        <v>0.72383270178623993</v>
      </c>
    </row>
    <row r="341" spans="1:23" x14ac:dyDescent="0.25">
      <c r="A341" s="18">
        <v>18538</v>
      </c>
      <c r="B341" s="18">
        <v>20807</v>
      </c>
      <c r="C341" s="18">
        <v>5300</v>
      </c>
      <c r="D341" s="18">
        <v>5300</v>
      </c>
      <c r="E341" s="18" t="s">
        <v>56</v>
      </c>
      <c r="F341" s="18" t="s">
        <v>113</v>
      </c>
      <c r="G341" s="19">
        <v>1.2272456625999999</v>
      </c>
      <c r="H341" s="19">
        <v>0.49664900000000001</v>
      </c>
      <c r="I341" s="18" t="s">
        <v>24</v>
      </c>
      <c r="J341" s="18" t="s">
        <v>114</v>
      </c>
      <c r="K341" s="18">
        <v>9</v>
      </c>
      <c r="L341" s="18">
        <v>50</v>
      </c>
      <c r="M341" s="18" t="s">
        <v>68</v>
      </c>
      <c r="N341" s="18" t="s">
        <v>69</v>
      </c>
      <c r="O341" s="18" t="s">
        <v>70</v>
      </c>
      <c r="P341" s="19">
        <v>844.31048031600005</v>
      </c>
      <c r="Q341" s="19">
        <v>53458.607227400003</v>
      </c>
      <c r="R341" s="20">
        <v>0.118627</v>
      </c>
      <c r="S341" s="20">
        <v>2.0398130000000001</v>
      </c>
      <c r="T341" s="20">
        <v>0.24</v>
      </c>
      <c r="U341" s="20">
        <v>0.56100000000000005</v>
      </c>
      <c r="V341" s="20">
        <f t="shared" si="10"/>
        <v>4.477614550148E-2</v>
      </c>
      <c r="W341" s="20">
        <f t="shared" si="11"/>
        <v>0.44473820703364297</v>
      </c>
    </row>
    <row r="342" spans="1:23" x14ac:dyDescent="0.25">
      <c r="A342" s="18">
        <v>18539</v>
      </c>
      <c r="B342" s="18">
        <v>20808</v>
      </c>
      <c r="C342" s="18">
        <v>5300</v>
      </c>
      <c r="D342" s="18">
        <v>5300</v>
      </c>
      <c r="E342" s="18" t="s">
        <v>56</v>
      </c>
      <c r="F342" s="18" t="s">
        <v>113</v>
      </c>
      <c r="G342" s="19">
        <v>1.3847165777699999</v>
      </c>
      <c r="H342" s="19">
        <v>0.56037499999999996</v>
      </c>
      <c r="I342" s="18" t="s">
        <v>24</v>
      </c>
      <c r="J342" s="18" t="s">
        <v>114</v>
      </c>
      <c r="K342" s="18">
        <v>9</v>
      </c>
      <c r="L342" s="18">
        <v>50</v>
      </c>
      <c r="M342" s="18" t="s">
        <v>68</v>
      </c>
      <c r="N342" s="18" t="s">
        <v>69</v>
      </c>
      <c r="O342" s="18" t="s">
        <v>70</v>
      </c>
      <c r="P342" s="19">
        <v>1191.1031235</v>
      </c>
      <c r="Q342" s="19">
        <v>60318.012855100002</v>
      </c>
      <c r="R342" s="20">
        <v>0.118627</v>
      </c>
      <c r="S342" s="20">
        <v>2.0398130000000001</v>
      </c>
      <c r="T342" s="20">
        <v>0.24</v>
      </c>
      <c r="U342" s="20">
        <v>0.56100000000000005</v>
      </c>
      <c r="V342" s="20">
        <f t="shared" si="10"/>
        <v>5.0521459894999995E-2</v>
      </c>
      <c r="W342" s="20">
        <f t="shared" si="11"/>
        <v>0.5018034321351249</v>
      </c>
    </row>
    <row r="343" spans="1:23" x14ac:dyDescent="0.25">
      <c r="A343" s="18">
        <v>18540</v>
      </c>
      <c r="B343" s="18">
        <v>20809</v>
      </c>
      <c r="C343" s="18">
        <v>5300</v>
      </c>
      <c r="D343" s="18">
        <v>5300</v>
      </c>
      <c r="E343" s="18" t="s">
        <v>56</v>
      </c>
      <c r="F343" s="18" t="s">
        <v>113</v>
      </c>
      <c r="G343" s="19">
        <v>5.9317975920199997</v>
      </c>
      <c r="H343" s="19">
        <v>2.4005100000000001</v>
      </c>
      <c r="I343" s="18" t="s">
        <v>24</v>
      </c>
      <c r="J343" s="18" t="s">
        <v>114</v>
      </c>
      <c r="K343" s="18">
        <v>9</v>
      </c>
      <c r="L343" s="18">
        <v>50</v>
      </c>
      <c r="M343" s="18" t="s">
        <v>68</v>
      </c>
      <c r="N343" s="18" t="s">
        <v>69</v>
      </c>
      <c r="O343" s="18" t="s">
        <v>70</v>
      </c>
      <c r="P343" s="19">
        <v>2149.5499198399998</v>
      </c>
      <c r="Q343" s="19">
        <v>258388.06955099999</v>
      </c>
      <c r="R343" s="20">
        <v>0.118627</v>
      </c>
      <c r="S343" s="20">
        <v>2.0398130000000001</v>
      </c>
      <c r="T343" s="20">
        <v>0.24</v>
      </c>
      <c r="U343" s="20">
        <v>0.56100000000000005</v>
      </c>
      <c r="V343" s="20">
        <f t="shared" si="10"/>
        <v>0.21642162782520002</v>
      </c>
      <c r="W343" s="20">
        <f t="shared" si="11"/>
        <v>2.1496036705325703</v>
      </c>
    </row>
    <row r="344" spans="1:23" x14ac:dyDescent="0.25">
      <c r="A344" s="18">
        <v>18541</v>
      </c>
      <c r="B344" s="18">
        <v>20810</v>
      </c>
      <c r="C344" s="18">
        <v>5300</v>
      </c>
      <c r="D344" s="18">
        <v>5300</v>
      </c>
      <c r="E344" s="18" t="s">
        <v>56</v>
      </c>
      <c r="F344" s="18" t="s">
        <v>113</v>
      </c>
      <c r="G344" s="19">
        <v>1.9302637405400001</v>
      </c>
      <c r="H344" s="19">
        <v>0.78115000000000001</v>
      </c>
      <c r="I344" s="18" t="s">
        <v>24</v>
      </c>
      <c r="J344" s="18" t="s">
        <v>114</v>
      </c>
      <c r="K344" s="18">
        <v>9</v>
      </c>
      <c r="L344" s="18">
        <v>50</v>
      </c>
      <c r="M344" s="18" t="s">
        <v>68</v>
      </c>
      <c r="N344" s="18" t="s">
        <v>69</v>
      </c>
      <c r="O344" s="18" t="s">
        <v>70</v>
      </c>
      <c r="P344" s="19">
        <v>1925.1381205499999</v>
      </c>
      <c r="Q344" s="19">
        <v>84081.9522096</v>
      </c>
      <c r="R344" s="20">
        <v>0.118627</v>
      </c>
      <c r="S344" s="20">
        <v>2.0398130000000001</v>
      </c>
      <c r="T344" s="20">
        <v>0.24</v>
      </c>
      <c r="U344" s="20">
        <v>0.56100000000000005</v>
      </c>
      <c r="V344" s="20">
        <f t="shared" si="10"/>
        <v>7.0425765597999998E-2</v>
      </c>
      <c r="W344" s="20">
        <f t="shared" si="11"/>
        <v>0.69950256705305003</v>
      </c>
    </row>
    <row r="345" spans="1:23" x14ac:dyDescent="0.25">
      <c r="A345" s="18">
        <v>18542</v>
      </c>
      <c r="B345" s="18">
        <v>20811</v>
      </c>
      <c r="C345" s="18">
        <v>5300</v>
      </c>
      <c r="D345" s="18">
        <v>5300</v>
      </c>
      <c r="E345" s="18" t="s">
        <v>56</v>
      </c>
      <c r="F345" s="18" t="s">
        <v>113</v>
      </c>
      <c r="G345" s="19">
        <v>2.1639362695600002</v>
      </c>
      <c r="H345" s="19">
        <v>0.87571399999999999</v>
      </c>
      <c r="I345" s="18" t="s">
        <v>24</v>
      </c>
      <c r="J345" s="18" t="s">
        <v>114</v>
      </c>
      <c r="K345" s="18">
        <v>9</v>
      </c>
      <c r="L345" s="18">
        <v>50</v>
      </c>
      <c r="M345" s="18" t="s">
        <v>68</v>
      </c>
      <c r="N345" s="18" t="s">
        <v>69</v>
      </c>
      <c r="O345" s="18" t="s">
        <v>70</v>
      </c>
      <c r="P345" s="19">
        <v>1431.2666999999999</v>
      </c>
      <c r="Q345" s="19">
        <v>94260.6868579</v>
      </c>
      <c r="R345" s="20">
        <v>0.118627</v>
      </c>
      <c r="S345" s="20">
        <v>2.0398130000000001</v>
      </c>
      <c r="T345" s="20">
        <v>0.24</v>
      </c>
      <c r="U345" s="20">
        <v>0.56100000000000005</v>
      </c>
      <c r="V345" s="20">
        <f t="shared" si="10"/>
        <v>7.8951326755280007E-2</v>
      </c>
      <c r="W345" s="20">
        <f t="shared" si="11"/>
        <v>0.78418253985059794</v>
      </c>
    </row>
    <row r="346" spans="1:23" x14ac:dyDescent="0.25">
      <c r="A346" s="18">
        <v>18544</v>
      </c>
      <c r="B346" s="18">
        <v>20813</v>
      </c>
      <c r="C346" s="18">
        <v>5300</v>
      </c>
      <c r="D346" s="18">
        <v>5300</v>
      </c>
      <c r="E346" s="18" t="s">
        <v>56</v>
      </c>
      <c r="F346" s="18" t="s">
        <v>113</v>
      </c>
      <c r="G346" s="19">
        <v>1.2737653604000001</v>
      </c>
      <c r="H346" s="19">
        <v>0.51547500000000002</v>
      </c>
      <c r="I346" s="18" t="s">
        <v>24</v>
      </c>
      <c r="J346" s="18" t="s">
        <v>114</v>
      </c>
      <c r="K346" s="18">
        <v>9</v>
      </c>
      <c r="L346" s="18">
        <v>50</v>
      </c>
      <c r="M346" s="18" t="s">
        <v>68</v>
      </c>
      <c r="N346" s="18" t="s">
        <v>69</v>
      </c>
      <c r="O346" s="18" t="s">
        <v>70</v>
      </c>
      <c r="P346" s="19">
        <v>1366.1337956499999</v>
      </c>
      <c r="Q346" s="19">
        <v>55484.997158799997</v>
      </c>
      <c r="R346" s="20">
        <v>0.118627</v>
      </c>
      <c r="S346" s="20">
        <v>2.0398130000000001</v>
      </c>
      <c r="T346" s="20">
        <v>0.24</v>
      </c>
      <c r="U346" s="20">
        <v>0.56100000000000005</v>
      </c>
      <c r="V346" s="20">
        <f t="shared" si="10"/>
        <v>4.6473432146999998E-2</v>
      </c>
      <c r="W346" s="20">
        <f t="shared" si="11"/>
        <v>0.46159647411082499</v>
      </c>
    </row>
    <row r="347" spans="1:23" x14ac:dyDescent="0.25">
      <c r="A347" s="18">
        <v>18545</v>
      </c>
      <c r="B347" s="18">
        <v>20814</v>
      </c>
      <c r="C347" s="18">
        <v>5300</v>
      </c>
      <c r="D347" s="18">
        <v>5300</v>
      </c>
      <c r="E347" s="18" t="s">
        <v>56</v>
      </c>
      <c r="F347" s="18" t="s">
        <v>113</v>
      </c>
      <c r="G347" s="19">
        <v>1.3586455581700001</v>
      </c>
      <c r="H347" s="19">
        <v>0.54982399999999998</v>
      </c>
      <c r="I347" s="18" t="s">
        <v>24</v>
      </c>
      <c r="J347" s="18" t="s">
        <v>114</v>
      </c>
      <c r="K347" s="18">
        <v>9</v>
      </c>
      <c r="L347" s="18">
        <v>50</v>
      </c>
      <c r="M347" s="18" t="s">
        <v>68</v>
      </c>
      <c r="N347" s="18" t="s">
        <v>69</v>
      </c>
      <c r="O347" s="18" t="s">
        <v>70</v>
      </c>
      <c r="P347" s="19">
        <v>1280.72140825</v>
      </c>
      <c r="Q347" s="19">
        <v>59182.363782100001</v>
      </c>
      <c r="R347" s="20">
        <v>0.118627</v>
      </c>
      <c r="S347" s="20">
        <v>2.0398130000000001</v>
      </c>
      <c r="T347" s="20">
        <v>0.24</v>
      </c>
      <c r="U347" s="20">
        <v>0.56100000000000005</v>
      </c>
      <c r="V347" s="20">
        <f t="shared" si="10"/>
        <v>4.9570218452479997E-2</v>
      </c>
      <c r="W347" s="20">
        <f t="shared" si="11"/>
        <v>0.49235524473836789</v>
      </c>
    </row>
    <row r="348" spans="1:23" x14ac:dyDescent="0.25">
      <c r="A348" s="18">
        <v>18547</v>
      </c>
      <c r="B348" s="18">
        <v>20816</v>
      </c>
      <c r="C348" s="18">
        <v>5300</v>
      </c>
      <c r="D348" s="18">
        <v>5300</v>
      </c>
      <c r="E348" s="18" t="s">
        <v>56</v>
      </c>
      <c r="F348" s="18" t="s">
        <v>113</v>
      </c>
      <c r="G348" s="19">
        <v>3.7110183984499998</v>
      </c>
      <c r="H348" s="19">
        <v>1.5018</v>
      </c>
      <c r="I348" s="18" t="s">
        <v>24</v>
      </c>
      <c r="J348" s="18" t="s">
        <v>114</v>
      </c>
      <c r="K348" s="18">
        <v>9</v>
      </c>
      <c r="L348" s="18">
        <v>50</v>
      </c>
      <c r="M348" s="18" t="s">
        <v>68</v>
      </c>
      <c r="N348" s="18" t="s">
        <v>69</v>
      </c>
      <c r="O348" s="18" t="s">
        <v>70</v>
      </c>
      <c r="P348" s="19">
        <v>2207.45496043</v>
      </c>
      <c r="Q348" s="19">
        <v>161651.31482999999</v>
      </c>
      <c r="R348" s="20">
        <v>0.118627</v>
      </c>
      <c r="S348" s="20">
        <v>2.0398130000000001</v>
      </c>
      <c r="T348" s="20">
        <v>0.24</v>
      </c>
      <c r="U348" s="20">
        <v>0.56100000000000005</v>
      </c>
      <c r="V348" s="20">
        <f t="shared" si="10"/>
        <v>0.135397061736</v>
      </c>
      <c r="W348" s="20">
        <f t="shared" si="11"/>
        <v>1.3448287207326</v>
      </c>
    </row>
    <row r="349" spans="1:23" x14ac:dyDescent="0.25">
      <c r="A349" s="18">
        <v>18851</v>
      </c>
      <c r="B349" s="18">
        <v>18770</v>
      </c>
      <c r="C349" s="18">
        <v>4340</v>
      </c>
      <c r="D349" s="18">
        <v>4340</v>
      </c>
      <c r="E349" s="18" t="s">
        <v>56</v>
      </c>
      <c r="F349" s="18" t="s">
        <v>113</v>
      </c>
      <c r="G349" s="19">
        <v>4.9617259094400001</v>
      </c>
      <c r="H349" s="19">
        <v>2.0079400000000001</v>
      </c>
      <c r="I349" s="18" t="s">
        <v>24</v>
      </c>
      <c r="J349" s="18" t="s">
        <v>114</v>
      </c>
      <c r="K349" s="18">
        <v>7</v>
      </c>
      <c r="L349" s="18">
        <v>40</v>
      </c>
      <c r="M349" s="18" t="s">
        <v>82</v>
      </c>
      <c r="N349" s="18" t="s">
        <v>85</v>
      </c>
      <c r="O349" s="18" t="s">
        <v>84</v>
      </c>
      <c r="P349" s="19">
        <v>3519.4944728800001</v>
      </c>
      <c r="Q349" s="19">
        <v>216131.916085</v>
      </c>
      <c r="R349" s="20">
        <v>3.7983999999999997E-2</v>
      </c>
      <c r="S349" s="20">
        <v>8.2346269999999997</v>
      </c>
      <c r="T349" s="20">
        <v>0.24</v>
      </c>
      <c r="U349" s="20">
        <v>0.56100000000000005</v>
      </c>
      <c r="V349" s="20">
        <f t="shared" si="10"/>
        <v>5.7964890649599997E-2</v>
      </c>
      <c r="W349" s="20">
        <f t="shared" si="11"/>
        <v>7.258705615948819</v>
      </c>
    </row>
    <row r="350" spans="1:23" x14ac:dyDescent="0.25">
      <c r="A350" s="18">
        <v>18853</v>
      </c>
      <c r="B350" s="18">
        <v>18772</v>
      </c>
      <c r="C350" s="18">
        <v>4340</v>
      </c>
      <c r="D350" s="18">
        <v>4340</v>
      </c>
      <c r="E350" s="18" t="s">
        <v>56</v>
      </c>
      <c r="F350" s="18" t="s">
        <v>113</v>
      </c>
      <c r="G350" s="19">
        <v>21.819375434299999</v>
      </c>
      <c r="H350" s="19">
        <v>8.8299900000000004</v>
      </c>
      <c r="I350" s="18" t="s">
        <v>24</v>
      </c>
      <c r="J350" s="18" t="s">
        <v>114</v>
      </c>
      <c r="K350" s="18">
        <v>7</v>
      </c>
      <c r="L350" s="18">
        <v>40</v>
      </c>
      <c r="M350" s="18" t="s">
        <v>82</v>
      </c>
      <c r="N350" s="18" t="s">
        <v>85</v>
      </c>
      <c r="O350" s="18" t="s">
        <v>84</v>
      </c>
      <c r="P350" s="19">
        <v>17934.2737906</v>
      </c>
      <c r="Q350" s="19">
        <v>3981643.3901300002</v>
      </c>
      <c r="R350" s="20">
        <v>3.7983999999999997E-2</v>
      </c>
      <c r="S350" s="20">
        <v>8.2346269999999997</v>
      </c>
      <c r="T350" s="20">
        <v>0.24</v>
      </c>
      <c r="U350" s="20">
        <v>0.56100000000000005</v>
      </c>
      <c r="V350" s="20">
        <f t="shared" si="10"/>
        <v>0.2549027385216</v>
      </c>
      <c r="W350" s="20">
        <f t="shared" si="11"/>
        <v>31.920424913977467</v>
      </c>
    </row>
    <row r="351" spans="1:23" x14ac:dyDescent="0.25">
      <c r="A351" s="18">
        <v>18854</v>
      </c>
      <c r="B351" s="18">
        <v>18773</v>
      </c>
      <c r="C351" s="18">
        <v>4340</v>
      </c>
      <c r="D351" s="18">
        <v>4340</v>
      </c>
      <c r="E351" s="18" t="s">
        <v>56</v>
      </c>
      <c r="F351" s="18" t="s">
        <v>113</v>
      </c>
      <c r="G351" s="19">
        <v>21.0055850169</v>
      </c>
      <c r="H351" s="19">
        <v>8.5006599999999999</v>
      </c>
      <c r="I351" s="18" t="s">
        <v>24</v>
      </c>
      <c r="J351" s="18" t="s">
        <v>114</v>
      </c>
      <c r="K351" s="18">
        <v>7</v>
      </c>
      <c r="L351" s="18">
        <v>40</v>
      </c>
      <c r="M351" s="18" t="s">
        <v>82</v>
      </c>
      <c r="N351" s="18" t="s">
        <v>85</v>
      </c>
      <c r="O351" s="18" t="s">
        <v>84</v>
      </c>
      <c r="P351" s="19">
        <v>7279.7155878399999</v>
      </c>
      <c r="Q351" s="19">
        <v>914999.62332500005</v>
      </c>
      <c r="R351" s="20">
        <v>3.7983999999999997E-2</v>
      </c>
      <c r="S351" s="20">
        <v>8.2346269999999997</v>
      </c>
      <c r="T351" s="20">
        <v>0.24</v>
      </c>
      <c r="U351" s="20">
        <v>0.56100000000000005</v>
      </c>
      <c r="V351" s="20">
        <f t="shared" si="10"/>
        <v>0.24539569277439996</v>
      </c>
      <c r="W351" s="20">
        <f t="shared" si="11"/>
        <v>30.729896551326977</v>
      </c>
    </row>
    <row r="352" spans="1:23" x14ac:dyDescent="0.25">
      <c r="A352" s="18">
        <v>18855</v>
      </c>
      <c r="B352" s="18">
        <v>18774</v>
      </c>
      <c r="C352" s="18">
        <v>4340</v>
      </c>
      <c r="D352" s="18">
        <v>4340</v>
      </c>
      <c r="E352" s="18" t="s">
        <v>56</v>
      </c>
      <c r="F352" s="18" t="s">
        <v>113</v>
      </c>
      <c r="G352" s="19">
        <v>43.873909050999998</v>
      </c>
      <c r="H352" s="19">
        <v>17.755099999999999</v>
      </c>
      <c r="I352" s="18" t="s">
        <v>24</v>
      </c>
      <c r="J352" s="18" t="s">
        <v>114</v>
      </c>
      <c r="K352" s="18">
        <v>7</v>
      </c>
      <c r="L352" s="18">
        <v>40</v>
      </c>
      <c r="M352" s="18" t="s">
        <v>82</v>
      </c>
      <c r="N352" s="18" t="s">
        <v>85</v>
      </c>
      <c r="O352" s="18" t="s">
        <v>84</v>
      </c>
      <c r="P352" s="19">
        <v>12927.072750400001</v>
      </c>
      <c r="Q352" s="19">
        <v>1911917.8195799999</v>
      </c>
      <c r="R352" s="20">
        <v>3.7983999999999997E-2</v>
      </c>
      <c r="S352" s="20">
        <v>8.2346269999999997</v>
      </c>
      <c r="T352" s="20">
        <v>0.24</v>
      </c>
      <c r="U352" s="20">
        <v>0.56100000000000005</v>
      </c>
      <c r="V352" s="20">
        <f t="shared" si="10"/>
        <v>0.51255138598399985</v>
      </c>
      <c r="W352" s="20">
        <f t="shared" si="11"/>
        <v>64.184708747140292</v>
      </c>
    </row>
    <row r="353" spans="1:23" x14ac:dyDescent="0.25">
      <c r="A353" s="18">
        <v>19981</v>
      </c>
      <c r="B353" s="18">
        <v>19931</v>
      </c>
      <c r="C353" s="18">
        <v>5120</v>
      </c>
      <c r="D353" s="18">
        <v>5120</v>
      </c>
      <c r="E353" s="18" t="s">
        <v>56</v>
      </c>
      <c r="F353" s="18" t="s">
        <v>113</v>
      </c>
      <c r="G353" s="19">
        <v>36.631529931199999</v>
      </c>
      <c r="H353" s="19">
        <v>14.824299999999999</v>
      </c>
      <c r="I353" s="18" t="s">
        <v>24</v>
      </c>
      <c r="J353" s="18" t="s">
        <v>114</v>
      </c>
      <c r="K353" s="18">
        <v>9</v>
      </c>
      <c r="L353" s="18">
        <v>50</v>
      </c>
      <c r="M353" s="18" t="s">
        <v>68</v>
      </c>
      <c r="N353" s="18" t="s">
        <v>86</v>
      </c>
      <c r="O353" s="18" t="s">
        <v>70</v>
      </c>
      <c r="P353" s="19">
        <v>241059.53149200001</v>
      </c>
      <c r="Q353" s="19">
        <v>13901050.0529</v>
      </c>
      <c r="R353" s="20">
        <v>0.118627</v>
      </c>
      <c r="S353" s="20">
        <v>2.0398130000000001</v>
      </c>
      <c r="T353" s="20">
        <v>0.24</v>
      </c>
      <c r="U353" s="20">
        <v>0.56100000000000005</v>
      </c>
      <c r="V353" s="20">
        <f t="shared" si="10"/>
        <v>1.3365072994359999</v>
      </c>
      <c r="W353" s="20">
        <f t="shared" si="11"/>
        <v>13.274833136740098</v>
      </c>
    </row>
    <row r="354" spans="1:23" x14ac:dyDescent="0.25">
      <c r="A354" s="18">
        <v>20799</v>
      </c>
      <c r="B354" s="18">
        <v>20786</v>
      </c>
      <c r="C354" s="18">
        <v>5300</v>
      </c>
      <c r="D354" s="18">
        <v>5300</v>
      </c>
      <c r="E354" s="18" t="s">
        <v>56</v>
      </c>
      <c r="F354" s="18" t="s">
        <v>113</v>
      </c>
      <c r="G354" s="19">
        <v>5.7262709941000001</v>
      </c>
      <c r="H354" s="19">
        <v>2.3173400000000002</v>
      </c>
      <c r="I354" s="18" t="s">
        <v>24</v>
      </c>
      <c r="J354" s="18" t="s">
        <v>114</v>
      </c>
      <c r="K354" s="18">
        <v>9</v>
      </c>
      <c r="L354" s="18">
        <v>50</v>
      </c>
      <c r="M354" s="18" t="s">
        <v>68</v>
      </c>
      <c r="N354" s="18" t="s">
        <v>69</v>
      </c>
      <c r="O354" s="18" t="s">
        <v>70</v>
      </c>
      <c r="P354" s="19">
        <v>2375.7081559200001</v>
      </c>
      <c r="Q354" s="19">
        <v>249435.366759</v>
      </c>
      <c r="R354" s="20">
        <v>0.118627</v>
      </c>
      <c r="S354" s="20">
        <v>2.0398130000000001</v>
      </c>
      <c r="T354" s="20">
        <v>0.24</v>
      </c>
      <c r="U354" s="20">
        <v>0.56100000000000005</v>
      </c>
      <c r="V354" s="20">
        <f t="shared" si="10"/>
        <v>0.20892331005680001</v>
      </c>
      <c r="W354" s="20">
        <f t="shared" si="11"/>
        <v>2.0751267730073799</v>
      </c>
    </row>
    <row r="355" spans="1:23" x14ac:dyDescent="0.25">
      <c r="A355" s="18">
        <v>20800</v>
      </c>
      <c r="B355" s="18">
        <v>20787</v>
      </c>
      <c r="C355" s="18">
        <v>5300</v>
      </c>
      <c r="D355" s="18">
        <v>5300</v>
      </c>
      <c r="E355" s="18" t="s">
        <v>56</v>
      </c>
      <c r="F355" s="18" t="s">
        <v>113</v>
      </c>
      <c r="G355" s="19">
        <v>3.5049314281499999</v>
      </c>
      <c r="H355" s="19">
        <v>1.4184000000000001</v>
      </c>
      <c r="I355" s="18" t="s">
        <v>24</v>
      </c>
      <c r="J355" s="18" t="s">
        <v>114</v>
      </c>
      <c r="K355" s="18">
        <v>9</v>
      </c>
      <c r="L355" s="18">
        <v>50</v>
      </c>
      <c r="M355" s="18" t="s">
        <v>68</v>
      </c>
      <c r="N355" s="18" t="s">
        <v>69</v>
      </c>
      <c r="O355" s="18" t="s">
        <v>70</v>
      </c>
      <c r="P355" s="19">
        <v>1926.46221655</v>
      </c>
      <c r="Q355" s="19">
        <v>152674.20231200001</v>
      </c>
      <c r="R355" s="20">
        <v>0.118627</v>
      </c>
      <c r="S355" s="20">
        <v>2.0398130000000001</v>
      </c>
      <c r="T355" s="20">
        <v>0.24</v>
      </c>
      <c r="U355" s="20">
        <v>0.56100000000000005</v>
      </c>
      <c r="V355" s="20">
        <f t="shared" si="10"/>
        <v>0.127878007968</v>
      </c>
      <c r="W355" s="20">
        <f t="shared" si="11"/>
        <v>1.2701458632888001</v>
      </c>
    </row>
    <row r="356" spans="1:23" x14ac:dyDescent="0.25">
      <c r="A356" s="18">
        <v>20801</v>
      </c>
      <c r="B356" s="18">
        <v>20788</v>
      </c>
      <c r="C356" s="18">
        <v>5300</v>
      </c>
      <c r="D356" s="18">
        <v>5300</v>
      </c>
      <c r="E356" s="18" t="s">
        <v>56</v>
      </c>
      <c r="F356" s="18" t="s">
        <v>113</v>
      </c>
      <c r="G356" s="19">
        <v>2.6064101173399998</v>
      </c>
      <c r="H356" s="19">
        <v>1.0547800000000001</v>
      </c>
      <c r="I356" s="18" t="s">
        <v>24</v>
      </c>
      <c r="J356" s="18" t="s">
        <v>114</v>
      </c>
      <c r="K356" s="18">
        <v>9</v>
      </c>
      <c r="L356" s="18">
        <v>50</v>
      </c>
      <c r="M356" s="18" t="s">
        <v>68</v>
      </c>
      <c r="N356" s="18" t="s">
        <v>69</v>
      </c>
      <c r="O356" s="18" t="s">
        <v>70</v>
      </c>
      <c r="P356" s="19">
        <v>1327.74470754</v>
      </c>
      <c r="Q356" s="19">
        <v>113534.770571</v>
      </c>
      <c r="R356" s="20">
        <v>0.118627</v>
      </c>
      <c r="S356" s="20">
        <v>2.0398130000000001</v>
      </c>
      <c r="T356" s="20">
        <v>0.24</v>
      </c>
      <c r="U356" s="20">
        <v>0.56100000000000005</v>
      </c>
      <c r="V356" s="20">
        <f t="shared" si="10"/>
        <v>9.5095294165600003E-2</v>
      </c>
      <c r="W356" s="20">
        <f t="shared" si="11"/>
        <v>0.94453218674546002</v>
      </c>
    </row>
    <row r="357" spans="1:23" x14ac:dyDescent="0.25">
      <c r="A357" s="18">
        <v>20802</v>
      </c>
      <c r="B357" s="18">
        <v>20789</v>
      </c>
      <c r="C357" s="18">
        <v>5300</v>
      </c>
      <c r="D357" s="18">
        <v>5300</v>
      </c>
      <c r="E357" s="18" t="s">
        <v>56</v>
      </c>
      <c r="F357" s="18" t="s">
        <v>113</v>
      </c>
      <c r="G357" s="19">
        <v>5.2258348342599996</v>
      </c>
      <c r="H357" s="19">
        <v>2.1148199999999999</v>
      </c>
      <c r="I357" s="18" t="s">
        <v>24</v>
      </c>
      <c r="J357" s="18" t="s">
        <v>114</v>
      </c>
      <c r="K357" s="18">
        <v>9</v>
      </c>
      <c r="L357" s="18">
        <v>50</v>
      </c>
      <c r="M357" s="18" t="s">
        <v>68</v>
      </c>
      <c r="N357" s="18" t="s">
        <v>69</v>
      </c>
      <c r="O357" s="18" t="s">
        <v>70</v>
      </c>
      <c r="P357" s="19">
        <v>2127.37135008</v>
      </c>
      <c r="Q357" s="19">
        <v>227636.45483100001</v>
      </c>
      <c r="R357" s="20">
        <v>0.118627</v>
      </c>
      <c r="S357" s="20">
        <v>2.0398130000000001</v>
      </c>
      <c r="T357" s="20">
        <v>0.24</v>
      </c>
      <c r="U357" s="20">
        <v>0.56100000000000005</v>
      </c>
      <c r="V357" s="20">
        <f t="shared" si="10"/>
        <v>0.1906648116264</v>
      </c>
      <c r="W357" s="20">
        <f t="shared" si="11"/>
        <v>1.8937745872817398</v>
      </c>
    </row>
    <row r="358" spans="1:23" x14ac:dyDescent="0.25">
      <c r="A358" s="18">
        <v>20803</v>
      </c>
      <c r="B358" s="18">
        <v>20790</v>
      </c>
      <c r="C358" s="18">
        <v>5300</v>
      </c>
      <c r="D358" s="18">
        <v>5300</v>
      </c>
      <c r="E358" s="18" t="s">
        <v>56</v>
      </c>
      <c r="F358" s="18" t="s">
        <v>113</v>
      </c>
      <c r="G358" s="19">
        <v>12.4539869341</v>
      </c>
      <c r="H358" s="19">
        <v>5.0399500000000002</v>
      </c>
      <c r="I358" s="18" t="s">
        <v>24</v>
      </c>
      <c r="J358" s="18" t="s">
        <v>114</v>
      </c>
      <c r="K358" s="18">
        <v>9</v>
      </c>
      <c r="L358" s="18">
        <v>50</v>
      </c>
      <c r="M358" s="18" t="s">
        <v>68</v>
      </c>
      <c r="N358" s="18" t="s">
        <v>69</v>
      </c>
      <c r="O358" s="18" t="s">
        <v>70</v>
      </c>
      <c r="P358" s="19">
        <v>3016.3887837699999</v>
      </c>
      <c r="Q358" s="19">
        <v>542493.50086799997</v>
      </c>
      <c r="R358" s="20">
        <v>0.118627</v>
      </c>
      <c r="S358" s="20">
        <v>2.0398130000000001</v>
      </c>
      <c r="T358" s="20">
        <v>0.24</v>
      </c>
      <c r="U358" s="20">
        <v>0.56100000000000005</v>
      </c>
      <c r="V358" s="20">
        <f t="shared" si="10"/>
        <v>0.45438435297399998</v>
      </c>
      <c r="W358" s="20">
        <f t="shared" si="11"/>
        <v>4.5131638773846499</v>
      </c>
    </row>
    <row r="359" spans="1:23" x14ac:dyDescent="0.25">
      <c r="A359" s="18">
        <v>20804</v>
      </c>
      <c r="B359" s="18">
        <v>20791</v>
      </c>
      <c r="C359" s="18">
        <v>5300</v>
      </c>
      <c r="D359" s="18">
        <v>5300</v>
      </c>
      <c r="E359" s="18" t="s">
        <v>56</v>
      </c>
      <c r="F359" s="18" t="s">
        <v>113</v>
      </c>
      <c r="G359" s="19">
        <v>2.2805988754199999</v>
      </c>
      <c r="H359" s="19">
        <v>0.92292600000000002</v>
      </c>
      <c r="I359" s="18" t="s">
        <v>24</v>
      </c>
      <c r="J359" s="18" t="s">
        <v>114</v>
      </c>
      <c r="K359" s="18">
        <v>9</v>
      </c>
      <c r="L359" s="18">
        <v>50</v>
      </c>
      <c r="M359" s="18" t="s">
        <v>68</v>
      </c>
      <c r="N359" s="18" t="s">
        <v>69</v>
      </c>
      <c r="O359" s="18" t="s">
        <v>70</v>
      </c>
      <c r="P359" s="19">
        <v>1792.68839336</v>
      </c>
      <c r="Q359" s="19">
        <v>99342.489641299995</v>
      </c>
      <c r="R359" s="20">
        <v>0.118627</v>
      </c>
      <c r="S359" s="20">
        <v>2.0398130000000001</v>
      </c>
      <c r="T359" s="20">
        <v>0.24</v>
      </c>
      <c r="U359" s="20">
        <v>0.56100000000000005</v>
      </c>
      <c r="V359" s="20">
        <f t="shared" si="10"/>
        <v>8.3207796377520002E-2</v>
      </c>
      <c r="W359" s="20">
        <f t="shared" si="11"/>
        <v>0.82645984279588192</v>
      </c>
    </row>
    <row r="360" spans="1:23" x14ac:dyDescent="0.25">
      <c r="A360" s="18">
        <v>20805</v>
      </c>
      <c r="B360" s="18">
        <v>20792</v>
      </c>
      <c r="C360" s="18">
        <v>5300</v>
      </c>
      <c r="D360" s="18">
        <v>5300</v>
      </c>
      <c r="E360" s="18" t="s">
        <v>56</v>
      </c>
      <c r="F360" s="18" t="s">
        <v>113</v>
      </c>
      <c r="G360" s="19">
        <v>12.2383434494</v>
      </c>
      <c r="H360" s="19">
        <v>4.95268</v>
      </c>
      <c r="I360" s="18" t="s">
        <v>24</v>
      </c>
      <c r="J360" s="18" t="s">
        <v>114</v>
      </c>
      <c r="K360" s="18">
        <v>9</v>
      </c>
      <c r="L360" s="18">
        <v>50</v>
      </c>
      <c r="M360" s="18" t="s">
        <v>68</v>
      </c>
      <c r="N360" s="18" t="s">
        <v>69</v>
      </c>
      <c r="O360" s="18" t="s">
        <v>70</v>
      </c>
      <c r="P360" s="19">
        <v>3257.40285735</v>
      </c>
      <c r="Q360" s="19">
        <v>533100.10824600002</v>
      </c>
      <c r="R360" s="20">
        <v>0.118627</v>
      </c>
      <c r="S360" s="20">
        <v>2.0398130000000001</v>
      </c>
      <c r="T360" s="20">
        <v>0.24</v>
      </c>
      <c r="U360" s="20">
        <v>0.56100000000000005</v>
      </c>
      <c r="V360" s="20">
        <f t="shared" si="10"/>
        <v>0.4465163934736</v>
      </c>
      <c r="W360" s="20">
        <f t="shared" si="11"/>
        <v>4.4350155204407598</v>
      </c>
    </row>
    <row r="361" spans="1:23" x14ac:dyDescent="0.25">
      <c r="A361" s="18">
        <v>20806</v>
      </c>
      <c r="B361" s="18">
        <v>20793</v>
      </c>
      <c r="C361" s="18">
        <v>5300</v>
      </c>
      <c r="D361" s="18">
        <v>5300</v>
      </c>
      <c r="E361" s="18" t="s">
        <v>56</v>
      </c>
      <c r="F361" s="18" t="s">
        <v>113</v>
      </c>
      <c r="G361" s="19">
        <v>0.83680563530899998</v>
      </c>
      <c r="H361" s="19">
        <v>0.33864300000000003</v>
      </c>
      <c r="I361" s="18" t="s">
        <v>24</v>
      </c>
      <c r="J361" s="18" t="s">
        <v>114</v>
      </c>
      <c r="K361" s="18">
        <v>9</v>
      </c>
      <c r="L361" s="18">
        <v>50</v>
      </c>
      <c r="M361" s="18" t="s">
        <v>68</v>
      </c>
      <c r="N361" s="18" t="s">
        <v>69</v>
      </c>
      <c r="O361" s="18" t="s">
        <v>70</v>
      </c>
      <c r="P361" s="19">
        <v>776.587248413</v>
      </c>
      <c r="Q361" s="19">
        <v>36451.107668500001</v>
      </c>
      <c r="R361" s="20">
        <v>0.118627</v>
      </c>
      <c r="S361" s="20">
        <v>2.0398130000000001</v>
      </c>
      <c r="T361" s="20">
        <v>0.24</v>
      </c>
      <c r="U361" s="20">
        <v>0.56100000000000005</v>
      </c>
      <c r="V361" s="20">
        <f t="shared" si="10"/>
        <v>3.0530874402360002E-2</v>
      </c>
      <c r="W361" s="20">
        <f t="shared" si="11"/>
        <v>0.30324732486020101</v>
      </c>
    </row>
    <row r="362" spans="1:23" x14ac:dyDescent="0.25">
      <c r="A362" s="18">
        <v>20807</v>
      </c>
      <c r="B362" s="18">
        <v>20794</v>
      </c>
      <c r="C362" s="18">
        <v>5300</v>
      </c>
      <c r="D362" s="18">
        <v>5300</v>
      </c>
      <c r="E362" s="18" t="s">
        <v>56</v>
      </c>
      <c r="F362" s="18" t="s">
        <v>113</v>
      </c>
      <c r="G362" s="19">
        <v>9.6561353136099995E-2</v>
      </c>
      <c r="H362" s="19">
        <v>3.9077000000000001E-2</v>
      </c>
      <c r="I362" s="18" t="s">
        <v>24</v>
      </c>
      <c r="J362" s="18" t="s">
        <v>114</v>
      </c>
      <c r="K362" s="18">
        <v>9</v>
      </c>
      <c r="L362" s="18">
        <v>50</v>
      </c>
      <c r="M362" s="18" t="s">
        <v>68</v>
      </c>
      <c r="N362" s="18" t="s">
        <v>69</v>
      </c>
      <c r="O362" s="18" t="s">
        <v>70</v>
      </c>
      <c r="P362" s="19">
        <v>1724.43245817</v>
      </c>
      <c r="Q362" s="19">
        <v>169667.925112</v>
      </c>
      <c r="R362" s="20">
        <v>0.118627</v>
      </c>
      <c r="S362" s="20">
        <v>2.0398130000000001</v>
      </c>
      <c r="T362" s="20">
        <v>0.24</v>
      </c>
      <c r="U362" s="20">
        <v>0.56100000000000005</v>
      </c>
      <c r="V362" s="20">
        <f t="shared" si="10"/>
        <v>3.5230463320400003E-3</v>
      </c>
      <c r="W362" s="20">
        <f t="shared" si="11"/>
        <v>3.4992590171838998E-2</v>
      </c>
    </row>
    <row r="363" spans="1:23" x14ac:dyDescent="0.25">
      <c r="A363" s="18">
        <v>20808</v>
      </c>
      <c r="B363" s="18">
        <v>20795</v>
      </c>
      <c r="C363" s="18">
        <v>5300</v>
      </c>
      <c r="D363" s="18">
        <v>5300</v>
      </c>
      <c r="E363" s="18" t="s">
        <v>56</v>
      </c>
      <c r="F363" s="18" t="s">
        <v>113</v>
      </c>
      <c r="G363" s="19">
        <v>2.0390713444799999</v>
      </c>
      <c r="H363" s="19">
        <v>0.825183</v>
      </c>
      <c r="I363" s="18" t="s">
        <v>24</v>
      </c>
      <c r="J363" s="18" t="s">
        <v>114</v>
      </c>
      <c r="K363" s="18">
        <v>9</v>
      </c>
      <c r="L363" s="18">
        <v>50</v>
      </c>
      <c r="M363" s="18" t="s">
        <v>68</v>
      </c>
      <c r="N363" s="18" t="s">
        <v>69</v>
      </c>
      <c r="O363" s="18" t="s">
        <v>70</v>
      </c>
      <c r="P363" s="19">
        <v>1279.3412270700001</v>
      </c>
      <c r="Q363" s="19">
        <v>88821.592478000006</v>
      </c>
      <c r="R363" s="20">
        <v>0.118627</v>
      </c>
      <c r="S363" s="20">
        <v>2.0398130000000001</v>
      </c>
      <c r="T363" s="20">
        <v>0.24</v>
      </c>
      <c r="U363" s="20">
        <v>0.56100000000000005</v>
      </c>
      <c r="V363" s="20">
        <f t="shared" si="10"/>
        <v>7.4395627643160003E-2</v>
      </c>
      <c r="W363" s="20">
        <f t="shared" si="11"/>
        <v>0.73893314573198099</v>
      </c>
    </row>
    <row r="364" spans="1:23" x14ac:dyDescent="0.25">
      <c r="A364" s="18">
        <v>20809</v>
      </c>
      <c r="B364" s="18">
        <v>20796</v>
      </c>
      <c r="C364" s="18">
        <v>5300</v>
      </c>
      <c r="D364" s="18">
        <v>5300</v>
      </c>
      <c r="E364" s="18" t="s">
        <v>56</v>
      </c>
      <c r="F364" s="18" t="s">
        <v>113</v>
      </c>
      <c r="G364" s="19">
        <v>1.2294865649</v>
      </c>
      <c r="H364" s="19">
        <v>0.497556</v>
      </c>
      <c r="I364" s="18" t="s">
        <v>24</v>
      </c>
      <c r="J364" s="18" t="s">
        <v>114</v>
      </c>
      <c r="K364" s="18">
        <v>9</v>
      </c>
      <c r="L364" s="18">
        <v>50</v>
      </c>
      <c r="M364" s="18" t="s">
        <v>68</v>
      </c>
      <c r="N364" s="18" t="s">
        <v>69</v>
      </c>
      <c r="O364" s="18" t="s">
        <v>70</v>
      </c>
      <c r="P364" s="19">
        <v>1292.07553209</v>
      </c>
      <c r="Q364" s="19">
        <v>53556.220541900002</v>
      </c>
      <c r="R364" s="20">
        <v>0.118627</v>
      </c>
      <c r="S364" s="20">
        <v>2.0398130000000001</v>
      </c>
      <c r="T364" s="20">
        <v>0.24</v>
      </c>
      <c r="U364" s="20">
        <v>0.56100000000000005</v>
      </c>
      <c r="V364" s="20">
        <f t="shared" si="10"/>
        <v>4.4857917465120002E-2</v>
      </c>
      <c r="W364" s="20">
        <f t="shared" si="11"/>
        <v>0.44555040549529201</v>
      </c>
    </row>
    <row r="365" spans="1:23" x14ac:dyDescent="0.25">
      <c r="A365" s="18">
        <v>20810</v>
      </c>
      <c r="B365" s="18">
        <v>20797</v>
      </c>
      <c r="C365" s="18">
        <v>5300</v>
      </c>
      <c r="D365" s="18">
        <v>5300</v>
      </c>
      <c r="E365" s="18" t="s">
        <v>56</v>
      </c>
      <c r="F365" s="18" t="s">
        <v>113</v>
      </c>
      <c r="G365" s="19">
        <v>1.75256020761</v>
      </c>
      <c r="H365" s="19">
        <v>0.70923599999999998</v>
      </c>
      <c r="I365" s="18" t="s">
        <v>24</v>
      </c>
      <c r="J365" s="18" t="s">
        <v>114</v>
      </c>
      <c r="K365" s="18">
        <v>9</v>
      </c>
      <c r="L365" s="18">
        <v>50</v>
      </c>
      <c r="M365" s="18" t="s">
        <v>68</v>
      </c>
      <c r="N365" s="18" t="s">
        <v>69</v>
      </c>
      <c r="O365" s="18" t="s">
        <v>70</v>
      </c>
      <c r="P365" s="19">
        <v>1557.94067645</v>
      </c>
      <c r="Q365" s="19">
        <v>76341.217276399999</v>
      </c>
      <c r="R365" s="20">
        <v>0.118627</v>
      </c>
      <c r="S365" s="20">
        <v>2.0398130000000001</v>
      </c>
      <c r="T365" s="20">
        <v>0.24</v>
      </c>
      <c r="U365" s="20">
        <v>0.56100000000000005</v>
      </c>
      <c r="V365" s="20">
        <f t="shared" si="10"/>
        <v>6.3942249618719998E-2</v>
      </c>
      <c r="W365" s="20">
        <f t="shared" si="11"/>
        <v>0.63510516884905199</v>
      </c>
    </row>
    <row r="366" spans="1:23" x14ac:dyDescent="0.25">
      <c r="A366" s="18">
        <v>20812</v>
      </c>
      <c r="B366" s="18">
        <v>20799</v>
      </c>
      <c r="C366" s="18">
        <v>5300</v>
      </c>
      <c r="D366" s="18">
        <v>5300</v>
      </c>
      <c r="E366" s="18" t="s">
        <v>56</v>
      </c>
      <c r="F366" s="18" t="s">
        <v>113</v>
      </c>
      <c r="G366" s="19">
        <v>2.3459507461500002</v>
      </c>
      <c r="H366" s="19">
        <v>0.94937300000000002</v>
      </c>
      <c r="I366" s="18" t="s">
        <v>24</v>
      </c>
      <c r="J366" s="18" t="s">
        <v>114</v>
      </c>
      <c r="K366" s="18">
        <v>9</v>
      </c>
      <c r="L366" s="18">
        <v>50</v>
      </c>
      <c r="M366" s="18" t="s">
        <v>68</v>
      </c>
      <c r="N366" s="18" t="s">
        <v>69</v>
      </c>
      <c r="O366" s="18" t="s">
        <v>70</v>
      </c>
      <c r="P366" s="19">
        <v>1320.57021263</v>
      </c>
      <c r="Q366" s="19">
        <v>102189.205743</v>
      </c>
      <c r="R366" s="20">
        <v>0.118627</v>
      </c>
      <c r="S366" s="20">
        <v>2.0398130000000001</v>
      </c>
      <c r="T366" s="20">
        <v>0.24</v>
      </c>
      <c r="U366" s="20">
        <v>0.56100000000000005</v>
      </c>
      <c r="V366" s="20">
        <f t="shared" si="10"/>
        <v>8.5592165861960001E-2</v>
      </c>
      <c r="W366" s="20">
        <f t="shared" si="11"/>
        <v>0.85014254700231096</v>
      </c>
    </row>
    <row r="367" spans="1:23" x14ac:dyDescent="0.25">
      <c r="A367" s="18">
        <v>20814</v>
      </c>
      <c r="B367" s="18">
        <v>20801</v>
      </c>
      <c r="C367" s="18">
        <v>5300</v>
      </c>
      <c r="D367" s="18">
        <v>5300</v>
      </c>
      <c r="E367" s="18" t="s">
        <v>56</v>
      </c>
      <c r="F367" s="18" t="s">
        <v>113</v>
      </c>
      <c r="G367" s="19">
        <v>0.99240496834400005</v>
      </c>
      <c r="H367" s="19">
        <v>0.40161200000000002</v>
      </c>
      <c r="I367" s="18" t="s">
        <v>24</v>
      </c>
      <c r="J367" s="18" t="s">
        <v>114</v>
      </c>
      <c r="K367" s="18">
        <v>9</v>
      </c>
      <c r="L367" s="18">
        <v>50</v>
      </c>
      <c r="M367" s="18" t="s">
        <v>68</v>
      </c>
      <c r="N367" s="18" t="s">
        <v>69</v>
      </c>
      <c r="O367" s="18" t="s">
        <v>70</v>
      </c>
      <c r="P367" s="19">
        <v>980.26084334699999</v>
      </c>
      <c r="Q367" s="19">
        <v>43228.987504800003</v>
      </c>
      <c r="R367" s="20">
        <v>0.118627</v>
      </c>
      <c r="S367" s="20">
        <v>2.0398130000000001</v>
      </c>
      <c r="T367" s="20">
        <v>0.24</v>
      </c>
      <c r="U367" s="20">
        <v>0.56100000000000005</v>
      </c>
      <c r="V367" s="20">
        <f t="shared" si="10"/>
        <v>3.6207940310240001E-2</v>
      </c>
      <c r="W367" s="20">
        <f t="shared" si="11"/>
        <v>0.359634673186084</v>
      </c>
    </row>
    <row r="368" spans="1:23" x14ac:dyDescent="0.25">
      <c r="A368" s="18">
        <v>20815</v>
      </c>
      <c r="B368" s="18">
        <v>20802</v>
      </c>
      <c r="C368" s="18">
        <v>5300</v>
      </c>
      <c r="D368" s="18">
        <v>5300</v>
      </c>
      <c r="E368" s="18" t="s">
        <v>56</v>
      </c>
      <c r="F368" s="18" t="s">
        <v>113</v>
      </c>
      <c r="G368" s="19">
        <v>1.8847296872999999</v>
      </c>
      <c r="H368" s="19">
        <v>0.76272300000000004</v>
      </c>
      <c r="I368" s="18" t="s">
        <v>24</v>
      </c>
      <c r="J368" s="18" t="s">
        <v>114</v>
      </c>
      <c r="K368" s="18">
        <v>9</v>
      </c>
      <c r="L368" s="18">
        <v>50</v>
      </c>
      <c r="M368" s="18" t="s">
        <v>68</v>
      </c>
      <c r="N368" s="18" t="s">
        <v>69</v>
      </c>
      <c r="O368" s="18" t="s">
        <v>70</v>
      </c>
      <c r="P368" s="19">
        <v>1130.32261634</v>
      </c>
      <c r="Q368" s="19">
        <v>82098.496783900002</v>
      </c>
      <c r="R368" s="20">
        <v>0.118627</v>
      </c>
      <c r="S368" s="20">
        <v>2.0398130000000001</v>
      </c>
      <c r="T368" s="20">
        <v>0.24</v>
      </c>
      <c r="U368" s="20">
        <v>0.56100000000000005</v>
      </c>
      <c r="V368" s="20">
        <f t="shared" si="10"/>
        <v>6.8764451403959995E-2</v>
      </c>
      <c r="W368" s="20">
        <f t="shared" si="11"/>
        <v>0.68300159566076102</v>
      </c>
    </row>
    <row r="369" spans="1:23" x14ac:dyDescent="0.25">
      <c r="A369" s="18">
        <v>23639</v>
      </c>
      <c r="B369" s="18">
        <v>23628</v>
      </c>
      <c r="C369" s="18">
        <v>6110</v>
      </c>
      <c r="D369" s="18">
        <v>6110</v>
      </c>
      <c r="E369" s="18" t="s">
        <v>56</v>
      </c>
      <c r="F369" s="18" t="s">
        <v>113</v>
      </c>
      <c r="G369" s="19">
        <v>6.23115932357</v>
      </c>
      <c r="H369" s="19">
        <v>2.5216599999999998</v>
      </c>
      <c r="I369" s="18" t="s">
        <v>24</v>
      </c>
      <c r="J369" s="18" t="s">
        <v>114</v>
      </c>
      <c r="K369" s="18">
        <v>10</v>
      </c>
      <c r="L369" s="18">
        <v>60</v>
      </c>
      <c r="M369" s="18" t="s">
        <v>71</v>
      </c>
      <c r="N369" s="18" t="s">
        <v>122</v>
      </c>
      <c r="O369" s="18" t="s">
        <v>122</v>
      </c>
      <c r="P369" s="19">
        <v>3245.2101873699999</v>
      </c>
      <c r="Q369" s="19">
        <v>271428.21441800002</v>
      </c>
      <c r="R369" s="20">
        <v>0.83963299999999996</v>
      </c>
      <c r="S369" s="20">
        <v>7.0891019999999996</v>
      </c>
      <c r="T369" s="20">
        <v>0.24</v>
      </c>
      <c r="U369" s="20">
        <v>0.56100000000000005</v>
      </c>
      <c r="V369" s="20">
        <f t="shared" si="10"/>
        <v>1.6091244025927998</v>
      </c>
      <c r="W369" s="20">
        <f t="shared" si="11"/>
        <v>7.8476978727514783</v>
      </c>
    </row>
    <row r="370" spans="1:23" x14ac:dyDescent="0.25">
      <c r="A370" s="18">
        <v>23640</v>
      </c>
      <c r="B370" s="18">
        <v>23629</v>
      </c>
      <c r="C370" s="18">
        <v>6110</v>
      </c>
      <c r="D370" s="18">
        <v>6110</v>
      </c>
      <c r="E370" s="18" t="s">
        <v>56</v>
      </c>
      <c r="F370" s="18" t="s">
        <v>113</v>
      </c>
      <c r="G370" s="19">
        <v>4.1922724330200003</v>
      </c>
      <c r="H370" s="19">
        <v>1.69655</v>
      </c>
      <c r="I370" s="18" t="s">
        <v>24</v>
      </c>
      <c r="J370" s="18" t="s">
        <v>114</v>
      </c>
      <c r="K370" s="18">
        <v>10</v>
      </c>
      <c r="L370" s="18">
        <v>60</v>
      </c>
      <c r="M370" s="18" t="s">
        <v>71</v>
      </c>
      <c r="N370" s="18" t="s">
        <v>122</v>
      </c>
      <c r="O370" s="18" t="s">
        <v>122</v>
      </c>
      <c r="P370" s="19">
        <v>2157.98715601</v>
      </c>
      <c r="Q370" s="19">
        <v>182614.65672100001</v>
      </c>
      <c r="R370" s="20">
        <v>0.83963299999999996</v>
      </c>
      <c r="S370" s="20">
        <v>7.0891019999999996</v>
      </c>
      <c r="T370" s="20">
        <v>0.24</v>
      </c>
      <c r="U370" s="20">
        <v>0.56100000000000005</v>
      </c>
      <c r="V370" s="20">
        <f t="shared" si="10"/>
        <v>1.0826043182739999</v>
      </c>
      <c r="W370" s="20">
        <f t="shared" si="11"/>
        <v>5.2798600231658988</v>
      </c>
    </row>
    <row r="371" spans="1:23" x14ac:dyDescent="0.25">
      <c r="A371" s="18">
        <v>23641</v>
      </c>
      <c r="B371" s="18">
        <v>23630</v>
      </c>
      <c r="C371" s="18">
        <v>6110</v>
      </c>
      <c r="D371" s="18">
        <v>6110</v>
      </c>
      <c r="E371" s="18" t="s">
        <v>56</v>
      </c>
      <c r="F371" s="18" t="s">
        <v>113</v>
      </c>
      <c r="G371" s="19">
        <v>3.0347159978899998</v>
      </c>
      <c r="H371" s="19">
        <v>1.22811</v>
      </c>
      <c r="I371" s="18" t="s">
        <v>24</v>
      </c>
      <c r="J371" s="18" t="s">
        <v>114</v>
      </c>
      <c r="K371" s="18">
        <v>10</v>
      </c>
      <c r="L371" s="18">
        <v>60</v>
      </c>
      <c r="M371" s="18" t="s">
        <v>71</v>
      </c>
      <c r="N371" s="18" t="s">
        <v>122</v>
      </c>
      <c r="O371" s="18" t="s">
        <v>122</v>
      </c>
      <c r="P371" s="19">
        <v>1693.51787915</v>
      </c>
      <c r="Q371" s="19">
        <v>132191.70010099999</v>
      </c>
      <c r="R371" s="20">
        <v>0.83963299999999996</v>
      </c>
      <c r="S371" s="20">
        <v>7.0891019999999996</v>
      </c>
      <c r="T371" s="20">
        <v>0.24</v>
      </c>
      <c r="U371" s="20">
        <v>0.56100000000000005</v>
      </c>
      <c r="V371" s="20">
        <f t="shared" si="10"/>
        <v>0.78368287955880001</v>
      </c>
      <c r="W371" s="20">
        <f t="shared" si="11"/>
        <v>3.8220205081195791</v>
      </c>
    </row>
    <row r="372" spans="1:23" x14ac:dyDescent="0.25">
      <c r="A372" s="18">
        <v>23645</v>
      </c>
      <c r="B372" s="18">
        <v>23634</v>
      </c>
      <c r="C372" s="18">
        <v>6110</v>
      </c>
      <c r="D372" s="18">
        <v>6110</v>
      </c>
      <c r="E372" s="18" t="s">
        <v>56</v>
      </c>
      <c r="F372" s="18" t="s">
        <v>113</v>
      </c>
      <c r="G372" s="19">
        <v>15.535663808400001</v>
      </c>
      <c r="H372" s="19">
        <v>6.2870600000000003</v>
      </c>
      <c r="I372" s="18" t="s">
        <v>24</v>
      </c>
      <c r="J372" s="18" t="s">
        <v>114</v>
      </c>
      <c r="K372" s="18">
        <v>10</v>
      </c>
      <c r="L372" s="18">
        <v>60</v>
      </c>
      <c r="M372" s="18" t="s">
        <v>71</v>
      </c>
      <c r="N372" s="18" t="s">
        <v>122</v>
      </c>
      <c r="O372" s="18" t="s">
        <v>122</v>
      </c>
      <c r="P372" s="19">
        <v>3508.6271865499998</v>
      </c>
      <c r="Q372" s="19">
        <v>677821.55141399999</v>
      </c>
      <c r="R372" s="20">
        <v>0.83963299999999996</v>
      </c>
      <c r="S372" s="20">
        <v>7.0891019999999996</v>
      </c>
      <c r="T372" s="20">
        <v>0.24</v>
      </c>
      <c r="U372" s="20">
        <v>0.56100000000000005</v>
      </c>
      <c r="V372" s="20">
        <f t="shared" si="10"/>
        <v>4.0119055172247995</v>
      </c>
      <c r="W372" s="20">
        <f t="shared" si="11"/>
        <v>19.566058623232678</v>
      </c>
    </row>
    <row r="373" spans="1:23" x14ac:dyDescent="0.25">
      <c r="A373" s="18">
        <v>24169</v>
      </c>
      <c r="B373" s="18">
        <v>24169</v>
      </c>
      <c r="C373" s="18">
        <v>6170</v>
      </c>
      <c r="D373" s="18">
        <v>6170</v>
      </c>
      <c r="E373" s="18" t="s">
        <v>56</v>
      </c>
      <c r="F373" s="18" t="s">
        <v>113</v>
      </c>
      <c r="G373" s="19">
        <v>111.28595341899999</v>
      </c>
      <c r="H373" s="19">
        <v>45.035800000000002</v>
      </c>
      <c r="I373" s="18" t="s">
        <v>24</v>
      </c>
      <c r="J373" s="18" t="s">
        <v>114</v>
      </c>
      <c r="K373" s="18">
        <v>12</v>
      </c>
      <c r="L373" s="18">
        <v>60</v>
      </c>
      <c r="M373" s="18" t="s">
        <v>71</v>
      </c>
      <c r="N373" s="18" t="s">
        <v>73</v>
      </c>
      <c r="O373" s="18" t="s">
        <v>73</v>
      </c>
      <c r="P373" s="19">
        <v>31889.788789400001</v>
      </c>
      <c r="Q373" s="19">
        <v>4847596.7404699996</v>
      </c>
      <c r="R373" s="20">
        <v>0.63959900000000003</v>
      </c>
      <c r="S373" s="20">
        <v>6.589772</v>
      </c>
      <c r="T373" s="20">
        <v>0.24</v>
      </c>
      <c r="U373" s="20">
        <v>0.56100000000000005</v>
      </c>
      <c r="V373" s="20">
        <f t="shared" si="10"/>
        <v>21.891688009592002</v>
      </c>
      <c r="W373" s="20">
        <f t="shared" si="11"/>
        <v>130.28451203470641</v>
      </c>
    </row>
    <row r="374" spans="1:23" x14ac:dyDescent="0.25">
      <c r="A374" s="18">
        <v>24170</v>
      </c>
      <c r="B374" s="18">
        <v>24170</v>
      </c>
      <c r="C374" s="18">
        <v>6170</v>
      </c>
      <c r="D374" s="18">
        <v>6170</v>
      </c>
      <c r="E374" s="18" t="s">
        <v>56</v>
      </c>
      <c r="F374" s="18" t="s">
        <v>113</v>
      </c>
      <c r="G374" s="19">
        <v>2.7107292401400001</v>
      </c>
      <c r="H374" s="19">
        <v>1.0969899999999999</v>
      </c>
      <c r="I374" s="18" t="s">
        <v>24</v>
      </c>
      <c r="J374" s="18" t="s">
        <v>114</v>
      </c>
      <c r="K374" s="18">
        <v>12</v>
      </c>
      <c r="L374" s="18">
        <v>60</v>
      </c>
      <c r="M374" s="18" t="s">
        <v>71</v>
      </c>
      <c r="N374" s="18" t="s">
        <v>73</v>
      </c>
      <c r="O374" s="18" t="s">
        <v>73</v>
      </c>
      <c r="P374" s="19">
        <v>1229.6110941899999</v>
      </c>
      <c r="Q374" s="19">
        <v>118078.893384</v>
      </c>
      <c r="R374" s="20">
        <v>0.63959900000000003</v>
      </c>
      <c r="S374" s="20">
        <v>6.589772</v>
      </c>
      <c r="T374" s="20">
        <v>0.24</v>
      </c>
      <c r="U374" s="20">
        <v>0.56100000000000005</v>
      </c>
      <c r="V374" s="20">
        <f t="shared" si="10"/>
        <v>0.5332416173276</v>
      </c>
      <c r="W374" s="20">
        <f t="shared" si="11"/>
        <v>3.1734932399769193</v>
      </c>
    </row>
    <row r="375" spans="1:23" x14ac:dyDescent="0.25">
      <c r="A375" s="18">
        <v>24171</v>
      </c>
      <c r="B375" s="18">
        <v>24171</v>
      </c>
      <c r="C375" s="18">
        <v>6170</v>
      </c>
      <c r="D375" s="18">
        <v>6170</v>
      </c>
      <c r="E375" s="18" t="s">
        <v>56</v>
      </c>
      <c r="F375" s="18" t="s">
        <v>113</v>
      </c>
      <c r="G375" s="19">
        <v>1.73058150798</v>
      </c>
      <c r="H375" s="19">
        <v>0.70034099999999999</v>
      </c>
      <c r="I375" s="18" t="s">
        <v>24</v>
      </c>
      <c r="J375" s="18" t="s">
        <v>114</v>
      </c>
      <c r="K375" s="18">
        <v>12</v>
      </c>
      <c r="L375" s="18">
        <v>60</v>
      </c>
      <c r="M375" s="18" t="s">
        <v>71</v>
      </c>
      <c r="N375" s="18" t="s">
        <v>73</v>
      </c>
      <c r="O375" s="18" t="s">
        <v>73</v>
      </c>
      <c r="P375" s="19">
        <v>983.19421367400003</v>
      </c>
      <c r="Q375" s="19">
        <v>75383.828951899995</v>
      </c>
      <c r="R375" s="20">
        <v>0.63959900000000003</v>
      </c>
      <c r="S375" s="20">
        <v>6.589772</v>
      </c>
      <c r="T375" s="20">
        <v>0.24</v>
      </c>
      <c r="U375" s="20">
        <v>0.56100000000000005</v>
      </c>
      <c r="V375" s="20">
        <f t="shared" si="10"/>
        <v>0.34043242647684002</v>
      </c>
      <c r="W375" s="20">
        <f t="shared" si="11"/>
        <v>2.0260234178786276</v>
      </c>
    </row>
    <row r="376" spans="1:23" x14ac:dyDescent="0.25">
      <c r="A376" s="18">
        <v>24172</v>
      </c>
      <c r="B376" s="18">
        <v>24172</v>
      </c>
      <c r="C376" s="18">
        <v>6170</v>
      </c>
      <c r="D376" s="18">
        <v>6170</v>
      </c>
      <c r="E376" s="18" t="s">
        <v>56</v>
      </c>
      <c r="F376" s="18" t="s">
        <v>113</v>
      </c>
      <c r="G376" s="19">
        <v>78.163337358299998</v>
      </c>
      <c r="H376" s="19">
        <v>31.631599999999999</v>
      </c>
      <c r="I376" s="18" t="s">
        <v>24</v>
      </c>
      <c r="J376" s="18" t="s">
        <v>114</v>
      </c>
      <c r="K376" s="18">
        <v>12</v>
      </c>
      <c r="L376" s="18">
        <v>60</v>
      </c>
      <c r="M376" s="18" t="s">
        <v>71</v>
      </c>
      <c r="N376" s="18" t="s">
        <v>73</v>
      </c>
      <c r="O376" s="18" t="s">
        <v>73</v>
      </c>
      <c r="P376" s="19">
        <v>29071.825552599999</v>
      </c>
      <c r="Q376" s="19">
        <v>3404781.35616</v>
      </c>
      <c r="R376" s="20">
        <v>0.63959900000000003</v>
      </c>
      <c r="S376" s="20">
        <v>6.589772</v>
      </c>
      <c r="T376" s="20">
        <v>0.24</v>
      </c>
      <c r="U376" s="20">
        <v>0.56100000000000005</v>
      </c>
      <c r="V376" s="20">
        <f t="shared" si="10"/>
        <v>15.375970193584001</v>
      </c>
      <c r="W376" s="20">
        <f t="shared" si="11"/>
        <v>91.507369045892787</v>
      </c>
    </row>
    <row r="377" spans="1:23" x14ac:dyDescent="0.25">
      <c r="A377" s="18">
        <v>24173</v>
      </c>
      <c r="B377" s="18">
        <v>24173</v>
      </c>
      <c r="C377" s="18">
        <v>6170</v>
      </c>
      <c r="D377" s="18">
        <v>6170</v>
      </c>
      <c r="E377" s="18" t="s">
        <v>56</v>
      </c>
      <c r="F377" s="18" t="s">
        <v>113</v>
      </c>
      <c r="G377" s="19">
        <v>7.9535527265899999</v>
      </c>
      <c r="H377" s="19">
        <v>3.2186900000000001</v>
      </c>
      <c r="I377" s="18" t="s">
        <v>24</v>
      </c>
      <c r="J377" s="18" t="s">
        <v>114</v>
      </c>
      <c r="K377" s="18">
        <v>12</v>
      </c>
      <c r="L377" s="18">
        <v>60</v>
      </c>
      <c r="M377" s="18" t="s">
        <v>71</v>
      </c>
      <c r="N377" s="18" t="s">
        <v>73</v>
      </c>
      <c r="O377" s="18" t="s">
        <v>73</v>
      </c>
      <c r="P377" s="19">
        <v>2998.6574175599999</v>
      </c>
      <c r="Q377" s="19">
        <v>346455.37094200001</v>
      </c>
      <c r="R377" s="20">
        <v>0.63959900000000003</v>
      </c>
      <c r="S377" s="20">
        <v>6.589772</v>
      </c>
      <c r="T377" s="20">
        <v>0.24</v>
      </c>
      <c r="U377" s="20">
        <v>0.56100000000000005</v>
      </c>
      <c r="V377" s="20">
        <f t="shared" si="10"/>
        <v>1.5645898880356002</v>
      </c>
      <c r="W377" s="20">
        <f t="shared" si="11"/>
        <v>9.3113801917805183</v>
      </c>
    </row>
    <row r="378" spans="1:23" x14ac:dyDescent="0.25">
      <c r="A378" s="18">
        <v>24174</v>
      </c>
      <c r="B378" s="18">
        <v>24174</v>
      </c>
      <c r="C378" s="18">
        <v>6170</v>
      </c>
      <c r="D378" s="18">
        <v>6170</v>
      </c>
      <c r="E378" s="18" t="s">
        <v>56</v>
      </c>
      <c r="F378" s="18" t="s">
        <v>113</v>
      </c>
      <c r="G378" s="19">
        <v>4.0495091544299999</v>
      </c>
      <c r="H378" s="19">
        <v>1.6387799999999999</v>
      </c>
      <c r="I378" s="18" t="s">
        <v>24</v>
      </c>
      <c r="J378" s="18" t="s">
        <v>114</v>
      </c>
      <c r="K378" s="18">
        <v>12</v>
      </c>
      <c r="L378" s="18">
        <v>60</v>
      </c>
      <c r="M378" s="18" t="s">
        <v>71</v>
      </c>
      <c r="N378" s="18" t="s">
        <v>73</v>
      </c>
      <c r="O378" s="18" t="s">
        <v>73</v>
      </c>
      <c r="P378" s="19">
        <v>1913.38629511</v>
      </c>
      <c r="Q378" s="19">
        <v>176395.91318100001</v>
      </c>
      <c r="R378" s="20">
        <v>0.63959900000000003</v>
      </c>
      <c r="S378" s="20">
        <v>6.589772</v>
      </c>
      <c r="T378" s="20">
        <v>0.24</v>
      </c>
      <c r="U378" s="20">
        <v>0.56100000000000005</v>
      </c>
      <c r="V378" s="20">
        <f t="shared" si="10"/>
        <v>0.79660315740719989</v>
      </c>
      <c r="W378" s="20">
        <f t="shared" si="11"/>
        <v>4.7408428990322387</v>
      </c>
    </row>
    <row r="379" spans="1:23" x14ac:dyDescent="0.25">
      <c r="A379" s="18">
        <v>24175</v>
      </c>
      <c r="B379" s="18">
        <v>24175</v>
      </c>
      <c r="C379" s="18">
        <v>6170</v>
      </c>
      <c r="D379" s="18">
        <v>6170</v>
      </c>
      <c r="E379" s="18" t="s">
        <v>56</v>
      </c>
      <c r="F379" s="18" t="s">
        <v>113</v>
      </c>
      <c r="G379" s="19">
        <v>1.8949180222599999</v>
      </c>
      <c r="H379" s="19">
        <v>0.76684600000000003</v>
      </c>
      <c r="I379" s="18" t="s">
        <v>24</v>
      </c>
      <c r="J379" s="18" t="s">
        <v>114</v>
      </c>
      <c r="K379" s="18">
        <v>12</v>
      </c>
      <c r="L379" s="18">
        <v>60</v>
      </c>
      <c r="M379" s="18" t="s">
        <v>71</v>
      </c>
      <c r="N379" s="18" t="s">
        <v>73</v>
      </c>
      <c r="O379" s="18" t="s">
        <v>73</v>
      </c>
      <c r="P379" s="19">
        <v>1052.9745435100001</v>
      </c>
      <c r="Q379" s="19">
        <v>82542.298879800001</v>
      </c>
      <c r="R379" s="20">
        <v>0.63959900000000003</v>
      </c>
      <c r="S379" s="20">
        <v>6.589772</v>
      </c>
      <c r="T379" s="20">
        <v>0.24</v>
      </c>
      <c r="U379" s="20">
        <v>0.56100000000000005</v>
      </c>
      <c r="V379" s="20">
        <f t="shared" si="10"/>
        <v>0.37276019041304004</v>
      </c>
      <c r="W379" s="20">
        <f t="shared" si="11"/>
        <v>2.2184163913101678</v>
      </c>
    </row>
    <row r="380" spans="1:23" x14ac:dyDescent="0.25">
      <c r="A380" s="18">
        <v>24176</v>
      </c>
      <c r="B380" s="18">
        <v>24176</v>
      </c>
      <c r="C380" s="18">
        <v>6170</v>
      </c>
      <c r="D380" s="18">
        <v>6170</v>
      </c>
      <c r="E380" s="18" t="s">
        <v>56</v>
      </c>
      <c r="F380" s="18" t="s">
        <v>113</v>
      </c>
      <c r="G380" s="19">
        <v>11.5483077583</v>
      </c>
      <c r="H380" s="19">
        <v>4.6734299999999998</v>
      </c>
      <c r="I380" s="18" t="s">
        <v>24</v>
      </c>
      <c r="J380" s="18" t="s">
        <v>114</v>
      </c>
      <c r="K380" s="18">
        <v>12</v>
      </c>
      <c r="L380" s="18">
        <v>60</v>
      </c>
      <c r="M380" s="18" t="s">
        <v>71</v>
      </c>
      <c r="N380" s="18" t="s">
        <v>73</v>
      </c>
      <c r="O380" s="18" t="s">
        <v>73</v>
      </c>
      <c r="P380" s="19">
        <v>3975.9714855900002</v>
      </c>
      <c r="Q380" s="19">
        <v>503042.27377700002</v>
      </c>
      <c r="R380" s="20">
        <v>0.63959900000000003</v>
      </c>
      <c r="S380" s="20">
        <v>6.589772</v>
      </c>
      <c r="T380" s="20">
        <v>0.24</v>
      </c>
      <c r="U380" s="20">
        <v>0.56100000000000005</v>
      </c>
      <c r="V380" s="20">
        <f t="shared" si="10"/>
        <v>2.2717320774731999</v>
      </c>
      <c r="W380" s="20">
        <f t="shared" si="11"/>
        <v>13.519811951344439</v>
      </c>
    </row>
    <row r="381" spans="1:23" x14ac:dyDescent="0.25">
      <c r="A381" s="18">
        <v>24177</v>
      </c>
      <c r="B381" s="18">
        <v>24177</v>
      </c>
      <c r="C381" s="18">
        <v>6170</v>
      </c>
      <c r="D381" s="18">
        <v>6170</v>
      </c>
      <c r="E381" s="18" t="s">
        <v>56</v>
      </c>
      <c r="F381" s="18" t="s">
        <v>113</v>
      </c>
      <c r="G381" s="19">
        <v>1.90663771699</v>
      </c>
      <c r="H381" s="19">
        <v>0.77158899999999997</v>
      </c>
      <c r="I381" s="18" t="s">
        <v>24</v>
      </c>
      <c r="J381" s="18" t="s">
        <v>114</v>
      </c>
      <c r="K381" s="18">
        <v>12</v>
      </c>
      <c r="L381" s="18">
        <v>60</v>
      </c>
      <c r="M381" s="18" t="s">
        <v>71</v>
      </c>
      <c r="N381" s="18" t="s">
        <v>73</v>
      </c>
      <c r="O381" s="18" t="s">
        <v>73</v>
      </c>
      <c r="P381" s="19">
        <v>1093.26376723</v>
      </c>
      <c r="Q381" s="19">
        <v>83052.806739699998</v>
      </c>
      <c r="R381" s="20">
        <v>0.63959900000000003</v>
      </c>
      <c r="S381" s="20">
        <v>6.589772</v>
      </c>
      <c r="T381" s="20">
        <v>0.24</v>
      </c>
      <c r="U381" s="20">
        <v>0.56100000000000005</v>
      </c>
      <c r="V381" s="20">
        <f t="shared" si="10"/>
        <v>0.37506574013636002</v>
      </c>
      <c r="W381" s="20">
        <f t="shared" si="11"/>
        <v>2.2321374630038116</v>
      </c>
    </row>
    <row r="382" spans="1:23" x14ac:dyDescent="0.25">
      <c r="A382" s="18">
        <v>24178</v>
      </c>
      <c r="B382" s="18">
        <v>24178</v>
      </c>
      <c r="C382" s="18">
        <v>6170</v>
      </c>
      <c r="D382" s="18">
        <v>6170</v>
      </c>
      <c r="E382" s="18" t="s">
        <v>56</v>
      </c>
      <c r="F382" s="18" t="s">
        <v>113</v>
      </c>
      <c r="G382" s="19">
        <v>1.93859315525</v>
      </c>
      <c r="H382" s="19">
        <v>0.78452100000000002</v>
      </c>
      <c r="I382" s="18" t="s">
        <v>24</v>
      </c>
      <c r="J382" s="18" t="s">
        <v>114</v>
      </c>
      <c r="K382" s="18">
        <v>12</v>
      </c>
      <c r="L382" s="18">
        <v>60</v>
      </c>
      <c r="M382" s="18" t="s">
        <v>71</v>
      </c>
      <c r="N382" s="18" t="s">
        <v>73</v>
      </c>
      <c r="O382" s="18" t="s">
        <v>73</v>
      </c>
      <c r="P382" s="19">
        <v>1100.2277654</v>
      </c>
      <c r="Q382" s="19">
        <v>84444.780062699996</v>
      </c>
      <c r="R382" s="20">
        <v>0.63959900000000003</v>
      </c>
      <c r="S382" s="20">
        <v>6.589772</v>
      </c>
      <c r="T382" s="20">
        <v>0.24</v>
      </c>
      <c r="U382" s="20">
        <v>0.56100000000000005</v>
      </c>
      <c r="V382" s="20">
        <f t="shared" si="10"/>
        <v>0.38135192378004001</v>
      </c>
      <c r="W382" s="20">
        <f t="shared" si="11"/>
        <v>2.2695485739340677</v>
      </c>
    </row>
    <row r="383" spans="1:23" x14ac:dyDescent="0.25">
      <c r="A383" s="18">
        <v>24179</v>
      </c>
      <c r="B383" s="18">
        <v>24179</v>
      </c>
      <c r="C383" s="18">
        <v>6170</v>
      </c>
      <c r="D383" s="18">
        <v>6170</v>
      </c>
      <c r="E383" s="18" t="s">
        <v>56</v>
      </c>
      <c r="F383" s="18" t="s">
        <v>113</v>
      </c>
      <c r="G383" s="19">
        <v>6.5528278091400001</v>
      </c>
      <c r="H383" s="19">
        <v>2.65184</v>
      </c>
      <c r="I383" s="18" t="s">
        <v>24</v>
      </c>
      <c r="J383" s="18" t="s">
        <v>114</v>
      </c>
      <c r="K383" s="18">
        <v>12</v>
      </c>
      <c r="L383" s="18">
        <v>60</v>
      </c>
      <c r="M383" s="18" t="s">
        <v>71</v>
      </c>
      <c r="N383" s="18" t="s">
        <v>73</v>
      </c>
      <c r="O383" s="18" t="s">
        <v>73</v>
      </c>
      <c r="P383" s="19">
        <v>3143.2779441399998</v>
      </c>
      <c r="Q383" s="19">
        <v>285440.037602</v>
      </c>
      <c r="R383" s="20">
        <v>0.63959900000000003</v>
      </c>
      <c r="S383" s="20">
        <v>6.589772</v>
      </c>
      <c r="T383" s="20">
        <v>0.24</v>
      </c>
      <c r="U383" s="20">
        <v>0.56100000000000005</v>
      </c>
      <c r="V383" s="20">
        <f t="shared" si="10"/>
        <v>1.2890468012416001</v>
      </c>
      <c r="W383" s="20">
        <f t="shared" si="11"/>
        <v>7.6715342104307194</v>
      </c>
    </row>
    <row r="384" spans="1:23" x14ac:dyDescent="0.25">
      <c r="A384" s="18">
        <v>24180</v>
      </c>
      <c r="B384" s="18">
        <v>24180</v>
      </c>
      <c r="C384" s="18">
        <v>6170</v>
      </c>
      <c r="D384" s="18">
        <v>6170</v>
      </c>
      <c r="E384" s="18" t="s">
        <v>56</v>
      </c>
      <c r="F384" s="18" t="s">
        <v>113</v>
      </c>
      <c r="G384" s="19">
        <v>2.7660772965999998</v>
      </c>
      <c r="H384" s="19">
        <v>1.1193900000000001</v>
      </c>
      <c r="I384" s="18" t="s">
        <v>24</v>
      </c>
      <c r="J384" s="18" t="s">
        <v>114</v>
      </c>
      <c r="K384" s="18">
        <v>12</v>
      </c>
      <c r="L384" s="18">
        <v>60</v>
      </c>
      <c r="M384" s="18" t="s">
        <v>71</v>
      </c>
      <c r="N384" s="18" t="s">
        <v>73</v>
      </c>
      <c r="O384" s="18" t="s">
        <v>73</v>
      </c>
      <c r="P384" s="19">
        <v>2061.2712973399998</v>
      </c>
      <c r="Q384" s="19">
        <v>120489.84507900001</v>
      </c>
      <c r="R384" s="20">
        <v>0.63959900000000003</v>
      </c>
      <c r="S384" s="20">
        <v>6.589772</v>
      </c>
      <c r="T384" s="20">
        <v>0.24</v>
      </c>
      <c r="U384" s="20">
        <v>0.56100000000000005</v>
      </c>
      <c r="V384" s="20">
        <f t="shared" si="10"/>
        <v>0.54413015070360016</v>
      </c>
      <c r="W384" s="20">
        <f t="shared" si="11"/>
        <v>3.23829442191612</v>
      </c>
    </row>
    <row r="385" spans="1:23" x14ac:dyDescent="0.25">
      <c r="A385" s="18">
        <v>24181</v>
      </c>
      <c r="B385" s="18">
        <v>24181</v>
      </c>
      <c r="C385" s="18">
        <v>6170</v>
      </c>
      <c r="D385" s="18">
        <v>6170</v>
      </c>
      <c r="E385" s="18" t="s">
        <v>56</v>
      </c>
      <c r="F385" s="18" t="s">
        <v>113</v>
      </c>
      <c r="G385" s="19">
        <v>5.7611809437000003</v>
      </c>
      <c r="H385" s="19">
        <v>2.3314699999999999</v>
      </c>
      <c r="I385" s="18" t="s">
        <v>24</v>
      </c>
      <c r="J385" s="18" t="s">
        <v>114</v>
      </c>
      <c r="K385" s="18">
        <v>12</v>
      </c>
      <c r="L385" s="18">
        <v>60</v>
      </c>
      <c r="M385" s="18" t="s">
        <v>71</v>
      </c>
      <c r="N385" s="18" t="s">
        <v>73</v>
      </c>
      <c r="O385" s="18" t="s">
        <v>73</v>
      </c>
      <c r="P385" s="19">
        <v>2189.6275702900002</v>
      </c>
      <c r="Q385" s="19">
        <v>250956.03808</v>
      </c>
      <c r="R385" s="20">
        <v>0.63959900000000003</v>
      </c>
      <c r="S385" s="20">
        <v>6.589772</v>
      </c>
      <c r="T385" s="20">
        <v>0.24</v>
      </c>
      <c r="U385" s="20">
        <v>0.56100000000000005</v>
      </c>
      <c r="V385" s="20">
        <f t="shared" si="10"/>
        <v>1.1333164692027999</v>
      </c>
      <c r="W385" s="20">
        <f t="shared" si="11"/>
        <v>6.7447326632047586</v>
      </c>
    </row>
    <row r="386" spans="1:23" x14ac:dyDescent="0.25">
      <c r="A386" s="18">
        <v>24182</v>
      </c>
      <c r="B386" s="18">
        <v>24182</v>
      </c>
      <c r="C386" s="18">
        <v>6170</v>
      </c>
      <c r="D386" s="18">
        <v>6170</v>
      </c>
      <c r="E386" s="18" t="s">
        <v>56</v>
      </c>
      <c r="F386" s="18" t="s">
        <v>113</v>
      </c>
      <c r="G386" s="19">
        <v>12.1394111021</v>
      </c>
      <c r="H386" s="19">
        <v>4.9126500000000002</v>
      </c>
      <c r="I386" s="18" t="s">
        <v>24</v>
      </c>
      <c r="J386" s="18" t="s">
        <v>114</v>
      </c>
      <c r="K386" s="18">
        <v>12</v>
      </c>
      <c r="L386" s="18">
        <v>60</v>
      </c>
      <c r="M386" s="18" t="s">
        <v>71</v>
      </c>
      <c r="N386" s="18" t="s">
        <v>73</v>
      </c>
      <c r="O386" s="18" t="s">
        <v>73</v>
      </c>
      <c r="P386" s="19">
        <v>5163.2719891500001</v>
      </c>
      <c r="Q386" s="19">
        <v>528790.63243799994</v>
      </c>
      <c r="R386" s="20">
        <v>0.63959900000000003</v>
      </c>
      <c r="S386" s="20">
        <v>6.589772</v>
      </c>
      <c r="T386" s="20">
        <v>0.24</v>
      </c>
      <c r="U386" s="20">
        <v>0.56100000000000005</v>
      </c>
      <c r="V386" s="20">
        <f t="shared" si="10"/>
        <v>2.3880157807860001</v>
      </c>
      <c r="W386" s="20">
        <f t="shared" si="11"/>
        <v>14.211853859536197</v>
      </c>
    </row>
    <row r="387" spans="1:23" x14ac:dyDescent="0.25">
      <c r="A387" s="18">
        <v>24183</v>
      </c>
      <c r="B387" s="18">
        <v>24183</v>
      </c>
      <c r="C387" s="18">
        <v>6170</v>
      </c>
      <c r="D387" s="18">
        <v>6170</v>
      </c>
      <c r="E387" s="18" t="s">
        <v>56</v>
      </c>
      <c r="F387" s="18" t="s">
        <v>113</v>
      </c>
      <c r="G387" s="19">
        <v>14.090251261200001</v>
      </c>
      <c r="H387" s="19">
        <v>5.7021199999999999</v>
      </c>
      <c r="I387" s="18" t="s">
        <v>24</v>
      </c>
      <c r="J387" s="18" t="s">
        <v>114</v>
      </c>
      <c r="K387" s="18">
        <v>12</v>
      </c>
      <c r="L387" s="18">
        <v>60</v>
      </c>
      <c r="M387" s="18" t="s">
        <v>71</v>
      </c>
      <c r="N387" s="18" t="s">
        <v>73</v>
      </c>
      <c r="O387" s="18" t="s">
        <v>73</v>
      </c>
      <c r="P387" s="19">
        <v>5393.9416818299997</v>
      </c>
      <c r="Q387" s="19">
        <v>613768.88985399995</v>
      </c>
      <c r="R387" s="20">
        <v>0.63959900000000003</v>
      </c>
      <c r="S387" s="20">
        <v>6.589772</v>
      </c>
      <c r="T387" s="20">
        <v>0.24</v>
      </c>
      <c r="U387" s="20">
        <v>0.56100000000000005</v>
      </c>
      <c r="V387" s="20">
        <f t="shared" ref="V387:V450" si="12">H387*R387*(1-T387)</f>
        <v>2.7717733899088</v>
      </c>
      <c r="W387" s="20">
        <f t="shared" ref="W387:W450" si="13">H387*S387*(1-U387)</f>
        <v>16.495719444604958</v>
      </c>
    </row>
    <row r="388" spans="1:23" x14ac:dyDescent="0.25">
      <c r="A388" s="18">
        <v>24184</v>
      </c>
      <c r="B388" s="18">
        <v>24184</v>
      </c>
      <c r="C388" s="18">
        <v>6170</v>
      </c>
      <c r="D388" s="18">
        <v>6170</v>
      </c>
      <c r="E388" s="18" t="s">
        <v>56</v>
      </c>
      <c r="F388" s="18" t="s">
        <v>113</v>
      </c>
      <c r="G388" s="19">
        <v>12.284116684700001</v>
      </c>
      <c r="H388" s="19">
        <v>4.9712100000000001</v>
      </c>
      <c r="I388" s="18" t="s">
        <v>24</v>
      </c>
      <c r="J388" s="18" t="s">
        <v>114</v>
      </c>
      <c r="K388" s="18">
        <v>12</v>
      </c>
      <c r="L388" s="18">
        <v>60</v>
      </c>
      <c r="M388" s="18" t="s">
        <v>71</v>
      </c>
      <c r="N388" s="18" t="s">
        <v>73</v>
      </c>
      <c r="O388" s="18" t="s">
        <v>73</v>
      </c>
      <c r="P388" s="19">
        <v>2866.2040003000002</v>
      </c>
      <c r="Q388" s="19">
        <v>535093.98240199999</v>
      </c>
      <c r="R388" s="20">
        <v>0.63959900000000003</v>
      </c>
      <c r="S388" s="20">
        <v>6.589772</v>
      </c>
      <c r="T388" s="20">
        <v>0.24</v>
      </c>
      <c r="U388" s="20">
        <v>0.56100000000000005</v>
      </c>
      <c r="V388" s="20">
        <f t="shared" si="12"/>
        <v>2.4164815180404</v>
      </c>
      <c r="W388" s="20">
        <f t="shared" si="13"/>
        <v>14.381262663748679</v>
      </c>
    </row>
    <row r="389" spans="1:23" x14ac:dyDescent="0.25">
      <c r="A389" s="18">
        <v>24185</v>
      </c>
      <c r="B389" s="18">
        <v>24185</v>
      </c>
      <c r="C389" s="18">
        <v>6170</v>
      </c>
      <c r="D389" s="18">
        <v>6170</v>
      </c>
      <c r="E389" s="18" t="s">
        <v>56</v>
      </c>
      <c r="F389" s="18" t="s">
        <v>113</v>
      </c>
      <c r="G389" s="19">
        <v>13.937882096699999</v>
      </c>
      <c r="H389" s="19">
        <v>5.64046</v>
      </c>
      <c r="I389" s="18" t="s">
        <v>24</v>
      </c>
      <c r="J389" s="18" t="s">
        <v>114</v>
      </c>
      <c r="K389" s="18">
        <v>12</v>
      </c>
      <c r="L389" s="18">
        <v>60</v>
      </c>
      <c r="M389" s="18" t="s">
        <v>71</v>
      </c>
      <c r="N389" s="18" t="s">
        <v>73</v>
      </c>
      <c r="O389" s="18" t="s">
        <v>73</v>
      </c>
      <c r="P389" s="19">
        <v>3497.9760816600001</v>
      </c>
      <c r="Q389" s="19">
        <v>607131.7156</v>
      </c>
      <c r="R389" s="20">
        <v>0.63959900000000003</v>
      </c>
      <c r="S389" s="20">
        <v>6.589772</v>
      </c>
      <c r="T389" s="20">
        <v>0.24</v>
      </c>
      <c r="U389" s="20">
        <v>0.56100000000000005</v>
      </c>
      <c r="V389" s="20">
        <f t="shared" si="12"/>
        <v>2.7418007574104002</v>
      </c>
      <c r="W389" s="20">
        <f t="shared" si="13"/>
        <v>16.317342619677678</v>
      </c>
    </row>
    <row r="390" spans="1:23" x14ac:dyDescent="0.25">
      <c r="A390" s="18">
        <v>24186</v>
      </c>
      <c r="B390" s="18">
        <v>24186</v>
      </c>
      <c r="C390" s="18">
        <v>6170</v>
      </c>
      <c r="D390" s="18">
        <v>6170</v>
      </c>
      <c r="E390" s="18" t="s">
        <v>56</v>
      </c>
      <c r="F390" s="18" t="s">
        <v>113</v>
      </c>
      <c r="G390" s="19">
        <v>4.9414872647900003E-2</v>
      </c>
      <c r="H390" s="19">
        <v>1.9997500000000001E-2</v>
      </c>
      <c r="I390" s="18" t="s">
        <v>24</v>
      </c>
      <c r="J390" s="18" t="s">
        <v>114</v>
      </c>
      <c r="K390" s="18">
        <v>12</v>
      </c>
      <c r="L390" s="18">
        <v>60</v>
      </c>
      <c r="M390" s="18" t="s">
        <v>71</v>
      </c>
      <c r="N390" s="18" t="s">
        <v>73</v>
      </c>
      <c r="O390" s="18" t="s">
        <v>73</v>
      </c>
      <c r="P390" s="19">
        <v>520.19320221800001</v>
      </c>
      <c r="Q390" s="19">
        <v>2152.5032425600002</v>
      </c>
      <c r="R390" s="20">
        <v>0.63959900000000003</v>
      </c>
      <c r="S390" s="20">
        <v>6.589772</v>
      </c>
      <c r="T390" s="20">
        <v>0.24</v>
      </c>
      <c r="U390" s="20">
        <v>0.56100000000000005</v>
      </c>
      <c r="V390" s="20">
        <f t="shared" si="12"/>
        <v>9.7206895619000016E-3</v>
      </c>
      <c r="W390" s="20">
        <f t="shared" si="13"/>
        <v>5.7850965885229998E-2</v>
      </c>
    </row>
    <row r="391" spans="1:23" x14ac:dyDescent="0.25">
      <c r="A391" s="18">
        <v>24187</v>
      </c>
      <c r="B391" s="18">
        <v>24187</v>
      </c>
      <c r="C391" s="18">
        <v>6170</v>
      </c>
      <c r="D391" s="18">
        <v>6170</v>
      </c>
      <c r="E391" s="18" t="s">
        <v>56</v>
      </c>
      <c r="F391" s="18" t="s">
        <v>113</v>
      </c>
      <c r="G391" s="19">
        <v>2.6736280967499999</v>
      </c>
      <c r="H391" s="19">
        <v>1.0819799999999999</v>
      </c>
      <c r="I391" s="18" t="s">
        <v>24</v>
      </c>
      <c r="J391" s="18" t="s">
        <v>114</v>
      </c>
      <c r="K391" s="18">
        <v>12</v>
      </c>
      <c r="L391" s="18">
        <v>60</v>
      </c>
      <c r="M391" s="18" t="s">
        <v>71</v>
      </c>
      <c r="N391" s="18" t="s">
        <v>73</v>
      </c>
      <c r="O391" s="18" t="s">
        <v>73</v>
      </c>
      <c r="P391" s="19">
        <v>1269.31863959</v>
      </c>
      <c r="Q391" s="19">
        <v>116462.774042</v>
      </c>
      <c r="R391" s="20">
        <v>0.63959900000000003</v>
      </c>
      <c r="S391" s="20">
        <v>6.589772</v>
      </c>
      <c r="T391" s="20">
        <v>0.24</v>
      </c>
      <c r="U391" s="20">
        <v>0.56100000000000005</v>
      </c>
      <c r="V391" s="20">
        <f t="shared" si="12"/>
        <v>0.52594532777519998</v>
      </c>
      <c r="W391" s="20">
        <f t="shared" si="13"/>
        <v>3.1300706622578396</v>
      </c>
    </row>
    <row r="392" spans="1:23" x14ac:dyDescent="0.25">
      <c r="A392" s="18">
        <v>24188</v>
      </c>
      <c r="B392" s="18">
        <v>24188</v>
      </c>
      <c r="C392" s="18">
        <v>6170</v>
      </c>
      <c r="D392" s="18">
        <v>6170</v>
      </c>
      <c r="E392" s="18" t="s">
        <v>56</v>
      </c>
      <c r="F392" s="18" t="s">
        <v>113</v>
      </c>
      <c r="G392" s="19">
        <v>5.3788181877300003</v>
      </c>
      <c r="H392" s="19">
        <v>2.1767300000000001</v>
      </c>
      <c r="I392" s="18" t="s">
        <v>24</v>
      </c>
      <c r="J392" s="18" t="s">
        <v>114</v>
      </c>
      <c r="K392" s="18">
        <v>12</v>
      </c>
      <c r="L392" s="18">
        <v>60</v>
      </c>
      <c r="M392" s="18" t="s">
        <v>71</v>
      </c>
      <c r="N392" s="18" t="s">
        <v>73</v>
      </c>
      <c r="O392" s="18" t="s">
        <v>73</v>
      </c>
      <c r="P392" s="19">
        <v>2533.5992143499998</v>
      </c>
      <c r="Q392" s="19">
        <v>234300.38305199999</v>
      </c>
      <c r="R392" s="20">
        <v>0.63959900000000003</v>
      </c>
      <c r="S392" s="20">
        <v>6.589772</v>
      </c>
      <c r="T392" s="20">
        <v>0.24</v>
      </c>
      <c r="U392" s="20">
        <v>0.56100000000000005</v>
      </c>
      <c r="V392" s="20">
        <f t="shared" si="12"/>
        <v>1.0580980917652001</v>
      </c>
      <c r="W392" s="20">
        <f t="shared" si="13"/>
        <v>6.2970837840408391</v>
      </c>
    </row>
    <row r="393" spans="1:23" x14ac:dyDescent="0.25">
      <c r="A393" s="18">
        <v>24189</v>
      </c>
      <c r="B393" s="18">
        <v>24189</v>
      </c>
      <c r="C393" s="18">
        <v>6170</v>
      </c>
      <c r="D393" s="18">
        <v>6170</v>
      </c>
      <c r="E393" s="18" t="s">
        <v>56</v>
      </c>
      <c r="F393" s="18" t="s">
        <v>113</v>
      </c>
      <c r="G393" s="19">
        <v>2.6871831555500001</v>
      </c>
      <c r="H393" s="19">
        <v>1.0874600000000001</v>
      </c>
      <c r="I393" s="18" t="s">
        <v>24</v>
      </c>
      <c r="J393" s="18" t="s">
        <v>114</v>
      </c>
      <c r="K393" s="18">
        <v>12</v>
      </c>
      <c r="L393" s="18">
        <v>60</v>
      </c>
      <c r="M393" s="18" t="s">
        <v>71</v>
      </c>
      <c r="N393" s="18" t="s">
        <v>73</v>
      </c>
      <c r="O393" s="18" t="s">
        <v>73</v>
      </c>
      <c r="P393" s="19">
        <v>2174.09381859</v>
      </c>
      <c r="Q393" s="19">
        <v>117053.230043</v>
      </c>
      <c r="R393" s="20">
        <v>0.63959900000000003</v>
      </c>
      <c r="S393" s="20">
        <v>6.589772</v>
      </c>
      <c r="T393" s="20">
        <v>0.24</v>
      </c>
      <c r="U393" s="20">
        <v>0.56100000000000005</v>
      </c>
      <c r="V393" s="20">
        <f t="shared" si="12"/>
        <v>0.52860912969040008</v>
      </c>
      <c r="W393" s="20">
        <f t="shared" si="13"/>
        <v>3.1459238085536798</v>
      </c>
    </row>
    <row r="394" spans="1:23" x14ac:dyDescent="0.25">
      <c r="A394" s="18">
        <v>24190</v>
      </c>
      <c r="B394" s="18">
        <v>24190</v>
      </c>
      <c r="C394" s="18">
        <v>6170</v>
      </c>
      <c r="D394" s="18">
        <v>6170</v>
      </c>
      <c r="E394" s="18" t="s">
        <v>56</v>
      </c>
      <c r="F394" s="18" t="s">
        <v>113</v>
      </c>
      <c r="G394" s="19">
        <v>6.6160322784099996</v>
      </c>
      <c r="H394" s="19">
        <v>2.6774100000000001</v>
      </c>
      <c r="I394" s="18" t="s">
        <v>24</v>
      </c>
      <c r="J394" s="18" t="s">
        <v>114</v>
      </c>
      <c r="K394" s="18">
        <v>12</v>
      </c>
      <c r="L394" s="18">
        <v>60</v>
      </c>
      <c r="M394" s="18" t="s">
        <v>71</v>
      </c>
      <c r="N394" s="18" t="s">
        <v>73</v>
      </c>
      <c r="O394" s="18" t="s">
        <v>73</v>
      </c>
      <c r="P394" s="19">
        <v>2491.4306910300002</v>
      </c>
      <c r="Q394" s="19">
        <v>288193.21327100002</v>
      </c>
      <c r="R394" s="20">
        <v>0.63959900000000003</v>
      </c>
      <c r="S394" s="20">
        <v>6.589772</v>
      </c>
      <c r="T394" s="20">
        <v>0.24</v>
      </c>
      <c r="U394" s="20">
        <v>0.56100000000000005</v>
      </c>
      <c r="V394" s="20">
        <f t="shared" si="12"/>
        <v>1.3014762565283999</v>
      </c>
      <c r="W394" s="20">
        <f t="shared" si="13"/>
        <v>7.7455059167782796</v>
      </c>
    </row>
    <row r="395" spans="1:23" x14ac:dyDescent="0.25">
      <c r="A395" s="18">
        <v>24191</v>
      </c>
      <c r="B395" s="18">
        <v>24191</v>
      </c>
      <c r="C395" s="18">
        <v>6170</v>
      </c>
      <c r="D395" s="18">
        <v>6170</v>
      </c>
      <c r="E395" s="18" t="s">
        <v>56</v>
      </c>
      <c r="F395" s="18" t="s">
        <v>113</v>
      </c>
      <c r="G395" s="19">
        <v>6.07151987653</v>
      </c>
      <c r="H395" s="19">
        <v>2.4570599999999998</v>
      </c>
      <c r="I395" s="18" t="s">
        <v>24</v>
      </c>
      <c r="J395" s="18" t="s">
        <v>114</v>
      </c>
      <c r="K395" s="18">
        <v>12</v>
      </c>
      <c r="L395" s="18">
        <v>60</v>
      </c>
      <c r="M395" s="18" t="s">
        <v>71</v>
      </c>
      <c r="N395" s="18" t="s">
        <v>73</v>
      </c>
      <c r="O395" s="18" t="s">
        <v>73</v>
      </c>
      <c r="P395" s="19">
        <v>1964.2011296999999</v>
      </c>
      <c r="Q395" s="19">
        <v>264474.34792299999</v>
      </c>
      <c r="R395" s="20">
        <v>0.63959900000000003</v>
      </c>
      <c r="S395" s="20">
        <v>6.589772</v>
      </c>
      <c r="T395" s="20">
        <v>0.24</v>
      </c>
      <c r="U395" s="20">
        <v>0.56100000000000005</v>
      </c>
      <c r="V395" s="20">
        <f t="shared" si="12"/>
        <v>1.1943651703944</v>
      </c>
      <c r="W395" s="20">
        <f t="shared" si="13"/>
        <v>7.108053218550479</v>
      </c>
    </row>
    <row r="396" spans="1:23" x14ac:dyDescent="0.25">
      <c r="A396" s="18">
        <v>24192</v>
      </c>
      <c r="B396" s="18">
        <v>24192</v>
      </c>
      <c r="C396" s="18">
        <v>6170</v>
      </c>
      <c r="D396" s="18">
        <v>6170</v>
      </c>
      <c r="E396" s="18" t="s">
        <v>56</v>
      </c>
      <c r="F396" s="18" t="s">
        <v>113</v>
      </c>
      <c r="G396" s="19">
        <v>4.6299874133300003</v>
      </c>
      <c r="H396" s="19">
        <v>1.8736900000000001</v>
      </c>
      <c r="I396" s="18" t="s">
        <v>24</v>
      </c>
      <c r="J396" s="18" t="s">
        <v>114</v>
      </c>
      <c r="K396" s="18">
        <v>12</v>
      </c>
      <c r="L396" s="18">
        <v>60</v>
      </c>
      <c r="M396" s="18" t="s">
        <v>71</v>
      </c>
      <c r="N396" s="18" t="s">
        <v>73</v>
      </c>
      <c r="O396" s="18" t="s">
        <v>73</v>
      </c>
      <c r="P396" s="19">
        <v>1862.11567636</v>
      </c>
      <c r="Q396" s="19">
        <v>201681.44499600001</v>
      </c>
      <c r="R396" s="20">
        <v>0.63959900000000003</v>
      </c>
      <c r="S396" s="20">
        <v>6.589772</v>
      </c>
      <c r="T396" s="20">
        <v>0.24</v>
      </c>
      <c r="U396" s="20">
        <v>0.56100000000000005</v>
      </c>
      <c r="V396" s="20">
        <f t="shared" si="12"/>
        <v>0.91079179023560008</v>
      </c>
      <c r="W396" s="20">
        <f t="shared" si="13"/>
        <v>5.4204163655205191</v>
      </c>
    </row>
    <row r="397" spans="1:23" x14ac:dyDescent="0.25">
      <c r="A397" s="18">
        <v>24193</v>
      </c>
      <c r="B397" s="18">
        <v>24193</v>
      </c>
      <c r="C397" s="18">
        <v>6170</v>
      </c>
      <c r="D397" s="18">
        <v>6170</v>
      </c>
      <c r="E397" s="18" t="s">
        <v>56</v>
      </c>
      <c r="F397" s="18" t="s">
        <v>113</v>
      </c>
      <c r="G397" s="19">
        <v>12.1269401952</v>
      </c>
      <c r="H397" s="19">
        <v>4.9076000000000004</v>
      </c>
      <c r="I397" s="18" t="s">
        <v>24</v>
      </c>
      <c r="J397" s="18" t="s">
        <v>114</v>
      </c>
      <c r="K397" s="18">
        <v>12</v>
      </c>
      <c r="L397" s="18">
        <v>60</v>
      </c>
      <c r="M397" s="18" t="s">
        <v>71</v>
      </c>
      <c r="N397" s="18" t="s">
        <v>73</v>
      </c>
      <c r="O397" s="18" t="s">
        <v>73</v>
      </c>
      <c r="P397" s="19">
        <v>2871.9142641799999</v>
      </c>
      <c r="Q397" s="19">
        <v>528247.40191200003</v>
      </c>
      <c r="R397" s="20">
        <v>0.63959900000000003</v>
      </c>
      <c r="S397" s="20">
        <v>6.589772</v>
      </c>
      <c r="T397" s="20">
        <v>0.24</v>
      </c>
      <c r="U397" s="20">
        <v>0.56100000000000005</v>
      </c>
      <c r="V397" s="20">
        <f t="shared" si="12"/>
        <v>2.3855609998240004</v>
      </c>
      <c r="W397" s="20">
        <f t="shared" si="13"/>
        <v>14.197244664500801</v>
      </c>
    </row>
    <row r="398" spans="1:23" x14ac:dyDescent="0.25">
      <c r="A398" s="18">
        <v>24194</v>
      </c>
      <c r="B398" s="18">
        <v>24194</v>
      </c>
      <c r="C398" s="18">
        <v>6170</v>
      </c>
      <c r="D398" s="18">
        <v>6170</v>
      </c>
      <c r="E398" s="18" t="s">
        <v>56</v>
      </c>
      <c r="F398" s="18" t="s">
        <v>113</v>
      </c>
      <c r="G398" s="19">
        <v>3.06717499711</v>
      </c>
      <c r="H398" s="19">
        <v>1.2412399999999999</v>
      </c>
      <c r="I398" s="18" t="s">
        <v>24</v>
      </c>
      <c r="J398" s="18" t="s">
        <v>114</v>
      </c>
      <c r="K398" s="18">
        <v>12</v>
      </c>
      <c r="L398" s="18">
        <v>60</v>
      </c>
      <c r="M398" s="18" t="s">
        <v>71</v>
      </c>
      <c r="N398" s="18" t="s">
        <v>73</v>
      </c>
      <c r="O398" s="18" t="s">
        <v>73</v>
      </c>
      <c r="P398" s="19">
        <v>1887.88284845</v>
      </c>
      <c r="Q398" s="19">
        <v>133605.60844899999</v>
      </c>
      <c r="R398" s="20">
        <v>0.63959900000000003</v>
      </c>
      <c r="S398" s="20">
        <v>6.589772</v>
      </c>
      <c r="T398" s="20">
        <v>0.24</v>
      </c>
      <c r="U398" s="20">
        <v>0.56100000000000005</v>
      </c>
      <c r="V398" s="20">
        <f t="shared" si="12"/>
        <v>0.60336085569760001</v>
      </c>
      <c r="W398" s="20">
        <f t="shared" si="13"/>
        <v>3.5907954942059193</v>
      </c>
    </row>
    <row r="399" spans="1:23" x14ac:dyDescent="0.25">
      <c r="A399" s="18">
        <v>24195</v>
      </c>
      <c r="B399" s="18">
        <v>24195</v>
      </c>
      <c r="C399" s="18">
        <v>6170</v>
      </c>
      <c r="D399" s="18">
        <v>6170</v>
      </c>
      <c r="E399" s="18" t="s">
        <v>56</v>
      </c>
      <c r="F399" s="18" t="s">
        <v>113</v>
      </c>
      <c r="G399" s="19">
        <v>3.0438774949899998</v>
      </c>
      <c r="H399" s="19">
        <v>1.2318100000000001</v>
      </c>
      <c r="I399" s="18" t="s">
        <v>24</v>
      </c>
      <c r="J399" s="18" t="s">
        <v>114</v>
      </c>
      <c r="K399" s="18">
        <v>12</v>
      </c>
      <c r="L399" s="18">
        <v>60</v>
      </c>
      <c r="M399" s="18" t="s">
        <v>71</v>
      </c>
      <c r="N399" s="18" t="s">
        <v>73</v>
      </c>
      <c r="O399" s="18" t="s">
        <v>73</v>
      </c>
      <c r="P399" s="19">
        <v>1432.59315077</v>
      </c>
      <c r="Q399" s="19">
        <v>132590.77331600001</v>
      </c>
      <c r="R399" s="20">
        <v>0.63959900000000003</v>
      </c>
      <c r="S399" s="20">
        <v>6.589772</v>
      </c>
      <c r="T399" s="20">
        <v>0.24</v>
      </c>
      <c r="U399" s="20">
        <v>0.56100000000000005</v>
      </c>
      <c r="V399" s="20">
        <f t="shared" si="12"/>
        <v>0.59877697758440007</v>
      </c>
      <c r="W399" s="20">
        <f t="shared" si="13"/>
        <v>3.5635153537734801</v>
      </c>
    </row>
    <row r="400" spans="1:23" x14ac:dyDescent="0.25">
      <c r="A400" s="18">
        <v>24196</v>
      </c>
      <c r="B400" s="18">
        <v>24196</v>
      </c>
      <c r="C400" s="18">
        <v>6170</v>
      </c>
      <c r="D400" s="18">
        <v>6170</v>
      </c>
      <c r="E400" s="18" t="s">
        <v>56</v>
      </c>
      <c r="F400" s="18" t="s">
        <v>113</v>
      </c>
      <c r="G400" s="19">
        <v>22.649376727100002</v>
      </c>
      <c r="H400" s="19">
        <v>9.1658799999999996</v>
      </c>
      <c r="I400" s="18" t="s">
        <v>24</v>
      </c>
      <c r="J400" s="18" t="s">
        <v>114</v>
      </c>
      <c r="K400" s="18">
        <v>12</v>
      </c>
      <c r="L400" s="18">
        <v>60</v>
      </c>
      <c r="M400" s="18" t="s">
        <v>71</v>
      </c>
      <c r="N400" s="18" t="s">
        <v>73</v>
      </c>
      <c r="O400" s="18" t="s">
        <v>73</v>
      </c>
      <c r="P400" s="19">
        <v>4163.5433720600004</v>
      </c>
      <c r="Q400" s="19">
        <v>986602.90380700002</v>
      </c>
      <c r="R400" s="20">
        <v>0.63959900000000003</v>
      </c>
      <c r="S400" s="20">
        <v>6.589772</v>
      </c>
      <c r="T400" s="20">
        <v>0.24</v>
      </c>
      <c r="U400" s="20">
        <v>0.56100000000000005</v>
      </c>
      <c r="V400" s="20">
        <f t="shared" si="12"/>
        <v>4.4554906384112005</v>
      </c>
      <c r="W400" s="20">
        <f t="shared" si="13"/>
        <v>26.516065067539035</v>
      </c>
    </row>
    <row r="401" spans="1:23" x14ac:dyDescent="0.25">
      <c r="A401" s="18">
        <v>24197</v>
      </c>
      <c r="B401" s="18">
        <v>24197</v>
      </c>
      <c r="C401" s="18">
        <v>6170</v>
      </c>
      <c r="D401" s="18">
        <v>6170</v>
      </c>
      <c r="E401" s="18" t="s">
        <v>56</v>
      </c>
      <c r="F401" s="18" t="s">
        <v>113</v>
      </c>
      <c r="G401" s="19">
        <v>4.6836881640500003</v>
      </c>
      <c r="H401" s="19">
        <v>1.8954200000000001</v>
      </c>
      <c r="I401" s="18" t="s">
        <v>24</v>
      </c>
      <c r="J401" s="18" t="s">
        <v>114</v>
      </c>
      <c r="K401" s="18">
        <v>12</v>
      </c>
      <c r="L401" s="18">
        <v>60</v>
      </c>
      <c r="M401" s="18" t="s">
        <v>71</v>
      </c>
      <c r="N401" s="18" t="s">
        <v>73</v>
      </c>
      <c r="O401" s="18" t="s">
        <v>73</v>
      </c>
      <c r="P401" s="19">
        <v>1646.1025648100001</v>
      </c>
      <c r="Q401" s="19">
        <v>204020.64034099999</v>
      </c>
      <c r="R401" s="20">
        <v>0.63959900000000003</v>
      </c>
      <c r="S401" s="20">
        <v>6.589772</v>
      </c>
      <c r="T401" s="20">
        <v>0.24</v>
      </c>
      <c r="U401" s="20">
        <v>0.56100000000000005</v>
      </c>
      <c r="V401" s="20">
        <f t="shared" si="12"/>
        <v>0.92135463980080001</v>
      </c>
      <c r="W401" s="20">
        <f t="shared" si="13"/>
        <v>5.4832792978213591</v>
      </c>
    </row>
    <row r="402" spans="1:23" x14ac:dyDescent="0.25">
      <c r="A402" s="18">
        <v>24198</v>
      </c>
      <c r="B402" s="18">
        <v>24198</v>
      </c>
      <c r="C402" s="18">
        <v>6170</v>
      </c>
      <c r="D402" s="18">
        <v>6170</v>
      </c>
      <c r="E402" s="18" t="s">
        <v>56</v>
      </c>
      <c r="F402" s="18" t="s">
        <v>113</v>
      </c>
      <c r="G402" s="19">
        <v>2.1699196825799998</v>
      </c>
      <c r="H402" s="19">
        <v>0.878135</v>
      </c>
      <c r="I402" s="18" t="s">
        <v>24</v>
      </c>
      <c r="J402" s="18" t="s">
        <v>114</v>
      </c>
      <c r="K402" s="18">
        <v>12</v>
      </c>
      <c r="L402" s="18">
        <v>60</v>
      </c>
      <c r="M402" s="18" t="s">
        <v>71</v>
      </c>
      <c r="N402" s="18" t="s">
        <v>73</v>
      </c>
      <c r="O402" s="18" t="s">
        <v>73</v>
      </c>
      <c r="P402" s="19">
        <v>1365.94792717</v>
      </c>
      <c r="Q402" s="19">
        <v>94521.323286900006</v>
      </c>
      <c r="R402" s="20">
        <v>0.63959900000000003</v>
      </c>
      <c r="S402" s="20">
        <v>6.589772</v>
      </c>
      <c r="T402" s="20">
        <v>0.24</v>
      </c>
      <c r="U402" s="20">
        <v>0.56100000000000005</v>
      </c>
      <c r="V402" s="20">
        <f t="shared" si="12"/>
        <v>0.42685724357740007</v>
      </c>
      <c r="W402" s="20">
        <f t="shared" si="13"/>
        <v>2.5403654420615798</v>
      </c>
    </row>
    <row r="403" spans="1:23" x14ac:dyDescent="0.25">
      <c r="A403" s="18">
        <v>24199</v>
      </c>
      <c r="B403" s="18">
        <v>24199</v>
      </c>
      <c r="C403" s="18">
        <v>6170</v>
      </c>
      <c r="D403" s="18">
        <v>6170</v>
      </c>
      <c r="E403" s="18" t="s">
        <v>56</v>
      </c>
      <c r="F403" s="18" t="s">
        <v>113</v>
      </c>
      <c r="G403" s="19">
        <v>25.9165640147</v>
      </c>
      <c r="H403" s="19">
        <v>10.488099999999999</v>
      </c>
      <c r="I403" s="18" t="s">
        <v>24</v>
      </c>
      <c r="J403" s="18" t="s">
        <v>114</v>
      </c>
      <c r="K403" s="18">
        <v>12</v>
      </c>
      <c r="L403" s="18">
        <v>60</v>
      </c>
      <c r="M403" s="18" t="s">
        <v>71</v>
      </c>
      <c r="N403" s="18" t="s">
        <v>73</v>
      </c>
      <c r="O403" s="18" t="s">
        <v>73</v>
      </c>
      <c r="P403" s="19">
        <v>8676.8166951399999</v>
      </c>
      <c r="Q403" s="19">
        <v>1128921.01278</v>
      </c>
      <c r="R403" s="20">
        <v>0.63959900000000003</v>
      </c>
      <c r="S403" s="20">
        <v>6.589772</v>
      </c>
      <c r="T403" s="20">
        <v>0.24</v>
      </c>
      <c r="U403" s="20">
        <v>0.56100000000000005</v>
      </c>
      <c r="V403" s="20">
        <f t="shared" si="12"/>
        <v>5.0982154866439995</v>
      </c>
      <c r="W403" s="20">
        <f t="shared" si="13"/>
        <v>30.341128406094796</v>
      </c>
    </row>
    <row r="404" spans="1:23" x14ac:dyDescent="0.25">
      <c r="A404" s="18">
        <v>24200</v>
      </c>
      <c r="B404" s="18">
        <v>24200</v>
      </c>
      <c r="C404" s="18">
        <v>6170</v>
      </c>
      <c r="D404" s="18">
        <v>6170</v>
      </c>
      <c r="E404" s="18" t="s">
        <v>56</v>
      </c>
      <c r="F404" s="18" t="s">
        <v>113</v>
      </c>
      <c r="G404" s="19">
        <v>43.554035219299998</v>
      </c>
      <c r="H404" s="19">
        <v>17.625699999999998</v>
      </c>
      <c r="I404" s="18" t="s">
        <v>24</v>
      </c>
      <c r="J404" s="18" t="s">
        <v>114</v>
      </c>
      <c r="K404" s="18">
        <v>12</v>
      </c>
      <c r="L404" s="18">
        <v>60</v>
      </c>
      <c r="M404" s="18" t="s">
        <v>71</v>
      </c>
      <c r="N404" s="18" t="s">
        <v>73</v>
      </c>
      <c r="O404" s="18" t="s">
        <v>73</v>
      </c>
      <c r="P404" s="19">
        <v>8816.7019285799997</v>
      </c>
      <c r="Q404" s="19">
        <v>1897206.1853</v>
      </c>
      <c r="R404" s="20">
        <v>0.63959900000000003</v>
      </c>
      <c r="S404" s="20">
        <v>6.589772</v>
      </c>
      <c r="T404" s="20">
        <v>0.24</v>
      </c>
      <c r="U404" s="20">
        <v>0.56100000000000005</v>
      </c>
      <c r="V404" s="20">
        <f t="shared" si="12"/>
        <v>8.5677688716680009</v>
      </c>
      <c r="W404" s="20">
        <f t="shared" si="13"/>
        <v>50.989562165435593</v>
      </c>
    </row>
    <row r="405" spans="1:23" x14ac:dyDescent="0.25">
      <c r="A405" s="18">
        <v>24202</v>
      </c>
      <c r="B405" s="18">
        <v>24202</v>
      </c>
      <c r="C405" s="18">
        <v>6170</v>
      </c>
      <c r="D405" s="18">
        <v>6170</v>
      </c>
      <c r="E405" s="18" t="s">
        <v>56</v>
      </c>
      <c r="F405" s="18" t="s">
        <v>113</v>
      </c>
      <c r="G405" s="19">
        <v>3.8460273042700002</v>
      </c>
      <c r="H405" s="19">
        <v>1.55643</v>
      </c>
      <c r="I405" s="18" t="s">
        <v>24</v>
      </c>
      <c r="J405" s="18" t="s">
        <v>114</v>
      </c>
      <c r="K405" s="18">
        <v>12</v>
      </c>
      <c r="L405" s="18">
        <v>60</v>
      </c>
      <c r="M405" s="18" t="s">
        <v>71</v>
      </c>
      <c r="N405" s="18" t="s">
        <v>73</v>
      </c>
      <c r="O405" s="18" t="s">
        <v>73</v>
      </c>
      <c r="P405" s="19">
        <v>1521.07549249</v>
      </c>
      <c r="Q405" s="19">
        <v>167532.27924199999</v>
      </c>
      <c r="R405" s="20">
        <v>0.63959900000000003</v>
      </c>
      <c r="S405" s="20">
        <v>6.589772</v>
      </c>
      <c r="T405" s="20">
        <v>0.24</v>
      </c>
      <c r="U405" s="20">
        <v>0.56100000000000005</v>
      </c>
      <c r="V405" s="20">
        <f t="shared" si="12"/>
        <v>0.75657321439320002</v>
      </c>
      <c r="W405" s="20">
        <f t="shared" si="13"/>
        <v>4.502611768108439</v>
      </c>
    </row>
    <row r="406" spans="1:23" x14ac:dyDescent="0.25">
      <c r="A406" s="18">
        <v>24203</v>
      </c>
      <c r="B406" s="18">
        <v>24203</v>
      </c>
      <c r="C406" s="18">
        <v>6170</v>
      </c>
      <c r="D406" s="18">
        <v>6170</v>
      </c>
      <c r="E406" s="18" t="s">
        <v>56</v>
      </c>
      <c r="F406" s="18" t="s">
        <v>113</v>
      </c>
      <c r="G406" s="19">
        <v>3.41224587495</v>
      </c>
      <c r="H406" s="19">
        <v>1.38089</v>
      </c>
      <c r="I406" s="18" t="s">
        <v>24</v>
      </c>
      <c r="J406" s="18" t="s">
        <v>114</v>
      </c>
      <c r="K406" s="18">
        <v>12</v>
      </c>
      <c r="L406" s="18">
        <v>60</v>
      </c>
      <c r="M406" s="18" t="s">
        <v>71</v>
      </c>
      <c r="N406" s="18" t="s">
        <v>73</v>
      </c>
      <c r="O406" s="18" t="s">
        <v>73</v>
      </c>
      <c r="P406" s="19">
        <v>3700.4584689200001</v>
      </c>
      <c r="Q406" s="19">
        <v>426090.16073300003</v>
      </c>
      <c r="R406" s="20">
        <v>0.63959900000000003</v>
      </c>
      <c r="S406" s="20">
        <v>6.589772</v>
      </c>
      <c r="T406" s="20">
        <v>0.24</v>
      </c>
      <c r="U406" s="20">
        <v>0.56100000000000005</v>
      </c>
      <c r="V406" s="20">
        <f t="shared" si="12"/>
        <v>0.67124405596360004</v>
      </c>
      <c r="W406" s="20">
        <f t="shared" si="13"/>
        <v>3.9947903628581196</v>
      </c>
    </row>
    <row r="407" spans="1:23" x14ac:dyDescent="0.25">
      <c r="A407" s="18">
        <v>24204</v>
      </c>
      <c r="B407" s="18">
        <v>24204</v>
      </c>
      <c r="C407" s="18">
        <v>6170</v>
      </c>
      <c r="D407" s="18">
        <v>6170</v>
      </c>
      <c r="E407" s="18" t="s">
        <v>56</v>
      </c>
      <c r="F407" s="18" t="s">
        <v>113</v>
      </c>
      <c r="G407" s="19">
        <v>7.1715594788099999</v>
      </c>
      <c r="H407" s="19">
        <v>2.9022299999999999</v>
      </c>
      <c r="I407" s="18" t="s">
        <v>24</v>
      </c>
      <c r="J407" s="18" t="s">
        <v>114</v>
      </c>
      <c r="K407" s="18">
        <v>12</v>
      </c>
      <c r="L407" s="18">
        <v>60</v>
      </c>
      <c r="M407" s="18" t="s">
        <v>71</v>
      </c>
      <c r="N407" s="18" t="s">
        <v>73</v>
      </c>
      <c r="O407" s="18" t="s">
        <v>73</v>
      </c>
      <c r="P407" s="19">
        <v>2193.9606074799999</v>
      </c>
      <c r="Q407" s="19">
        <v>322912.85896699998</v>
      </c>
      <c r="R407" s="20">
        <v>0.63959900000000003</v>
      </c>
      <c r="S407" s="20">
        <v>6.589772</v>
      </c>
      <c r="T407" s="20">
        <v>0.24</v>
      </c>
      <c r="U407" s="20">
        <v>0.56100000000000005</v>
      </c>
      <c r="V407" s="20">
        <f t="shared" si="12"/>
        <v>1.4107601883852001</v>
      </c>
      <c r="W407" s="20">
        <f t="shared" si="13"/>
        <v>8.3958899222948382</v>
      </c>
    </row>
    <row r="408" spans="1:23" x14ac:dyDescent="0.25">
      <c r="A408" s="18">
        <v>24205</v>
      </c>
      <c r="B408" s="18">
        <v>24205</v>
      </c>
      <c r="C408" s="18">
        <v>6170</v>
      </c>
      <c r="D408" s="18">
        <v>6170</v>
      </c>
      <c r="E408" s="18" t="s">
        <v>56</v>
      </c>
      <c r="F408" s="18" t="s">
        <v>113</v>
      </c>
      <c r="G408" s="19">
        <v>4.5054500637299997</v>
      </c>
      <c r="H408" s="19">
        <v>1.8232900000000001</v>
      </c>
      <c r="I408" s="18" t="s">
        <v>24</v>
      </c>
      <c r="J408" s="18" t="s">
        <v>114</v>
      </c>
      <c r="K408" s="18">
        <v>12</v>
      </c>
      <c r="L408" s="18">
        <v>60</v>
      </c>
      <c r="M408" s="18" t="s">
        <v>71</v>
      </c>
      <c r="N408" s="18" t="s">
        <v>73</v>
      </c>
      <c r="O408" s="18" t="s">
        <v>73</v>
      </c>
      <c r="P408" s="19">
        <v>2198.9183870799998</v>
      </c>
      <c r="Q408" s="19">
        <v>196256.61974600001</v>
      </c>
      <c r="R408" s="20">
        <v>0.63959900000000003</v>
      </c>
      <c r="S408" s="20">
        <v>6.589772</v>
      </c>
      <c r="T408" s="20">
        <v>0.24</v>
      </c>
      <c r="U408" s="20">
        <v>0.56100000000000005</v>
      </c>
      <c r="V408" s="20">
        <f t="shared" si="12"/>
        <v>0.88629259013960016</v>
      </c>
      <c r="W408" s="20">
        <f t="shared" si="13"/>
        <v>5.2746137061573197</v>
      </c>
    </row>
    <row r="409" spans="1:23" x14ac:dyDescent="0.25">
      <c r="A409" s="18">
        <v>24206</v>
      </c>
      <c r="B409" s="18">
        <v>24206</v>
      </c>
      <c r="C409" s="18">
        <v>6170</v>
      </c>
      <c r="D409" s="18">
        <v>6170</v>
      </c>
      <c r="E409" s="18" t="s">
        <v>56</v>
      </c>
      <c r="F409" s="18" t="s">
        <v>113</v>
      </c>
      <c r="G409" s="19">
        <v>1.00346141355</v>
      </c>
      <c r="H409" s="19">
        <v>0.406086</v>
      </c>
      <c r="I409" s="18" t="s">
        <v>24</v>
      </c>
      <c r="J409" s="18" t="s">
        <v>114</v>
      </c>
      <c r="K409" s="18">
        <v>12</v>
      </c>
      <c r="L409" s="18">
        <v>60</v>
      </c>
      <c r="M409" s="18" t="s">
        <v>71</v>
      </c>
      <c r="N409" s="18" t="s">
        <v>73</v>
      </c>
      <c r="O409" s="18" t="s">
        <v>73</v>
      </c>
      <c r="P409" s="19">
        <v>953.65584136899997</v>
      </c>
      <c r="Q409" s="19">
        <v>43710.604331199997</v>
      </c>
      <c r="R409" s="20">
        <v>0.63959900000000003</v>
      </c>
      <c r="S409" s="20">
        <v>6.589772</v>
      </c>
      <c r="T409" s="20">
        <v>0.24</v>
      </c>
      <c r="U409" s="20">
        <v>0.56100000000000005</v>
      </c>
      <c r="V409" s="20">
        <f t="shared" si="12"/>
        <v>0.19739647163064</v>
      </c>
      <c r="W409" s="20">
        <f t="shared" si="13"/>
        <v>1.1747702129000879</v>
      </c>
    </row>
    <row r="410" spans="1:23" x14ac:dyDescent="0.25">
      <c r="A410" s="18">
        <v>24207</v>
      </c>
      <c r="B410" s="18">
        <v>24207</v>
      </c>
      <c r="C410" s="18">
        <v>6170</v>
      </c>
      <c r="D410" s="18">
        <v>6170</v>
      </c>
      <c r="E410" s="18" t="s">
        <v>56</v>
      </c>
      <c r="F410" s="18" t="s">
        <v>113</v>
      </c>
      <c r="G410" s="19">
        <v>0.226020731743</v>
      </c>
      <c r="H410" s="19">
        <v>9.1467300000000001E-2</v>
      </c>
      <c r="I410" s="18" t="s">
        <v>24</v>
      </c>
      <c r="J410" s="18" t="s">
        <v>114</v>
      </c>
      <c r="K410" s="18">
        <v>12</v>
      </c>
      <c r="L410" s="18">
        <v>60</v>
      </c>
      <c r="M410" s="18" t="s">
        <v>71</v>
      </c>
      <c r="N410" s="18" t="s">
        <v>73</v>
      </c>
      <c r="O410" s="18" t="s">
        <v>73</v>
      </c>
      <c r="P410" s="19">
        <v>2435.0333473000001</v>
      </c>
      <c r="Q410" s="19">
        <v>270067.85981499997</v>
      </c>
      <c r="R410" s="20">
        <v>0.63959900000000003</v>
      </c>
      <c r="S410" s="20">
        <v>6.589772</v>
      </c>
      <c r="T410" s="20">
        <v>0.24</v>
      </c>
      <c r="U410" s="20">
        <v>0.56100000000000005</v>
      </c>
      <c r="V410" s="20">
        <f t="shared" si="12"/>
        <v>4.4461819145652004E-2</v>
      </c>
      <c r="W410" s="20">
        <f t="shared" si="13"/>
        <v>0.2646066584280084</v>
      </c>
    </row>
    <row r="411" spans="1:23" x14ac:dyDescent="0.25">
      <c r="A411" s="18">
        <v>24208</v>
      </c>
      <c r="B411" s="18">
        <v>24208</v>
      </c>
      <c r="C411" s="18">
        <v>6170</v>
      </c>
      <c r="D411" s="18">
        <v>6170</v>
      </c>
      <c r="E411" s="18" t="s">
        <v>56</v>
      </c>
      <c r="F411" s="18" t="s">
        <v>113</v>
      </c>
      <c r="G411" s="19">
        <v>4.0774055068399999</v>
      </c>
      <c r="H411" s="19">
        <v>1.6500699999999999</v>
      </c>
      <c r="I411" s="18" t="s">
        <v>24</v>
      </c>
      <c r="J411" s="18" t="s">
        <v>114</v>
      </c>
      <c r="K411" s="18">
        <v>12</v>
      </c>
      <c r="L411" s="18">
        <v>60</v>
      </c>
      <c r="M411" s="18" t="s">
        <v>71</v>
      </c>
      <c r="N411" s="18" t="s">
        <v>73</v>
      </c>
      <c r="O411" s="18" t="s">
        <v>73</v>
      </c>
      <c r="P411" s="19">
        <v>2095.2141653200001</v>
      </c>
      <c r="Q411" s="19">
        <v>177611.073432</v>
      </c>
      <c r="R411" s="20">
        <v>0.63959900000000003</v>
      </c>
      <c r="S411" s="20">
        <v>6.589772</v>
      </c>
      <c r="T411" s="20">
        <v>0.24</v>
      </c>
      <c r="U411" s="20">
        <v>0.56100000000000005</v>
      </c>
      <c r="V411" s="20">
        <f t="shared" si="12"/>
        <v>0.80209117266680008</v>
      </c>
      <c r="W411" s="20">
        <f t="shared" si="13"/>
        <v>4.7735038518935591</v>
      </c>
    </row>
    <row r="412" spans="1:23" x14ac:dyDescent="0.25">
      <c r="A412" s="18">
        <v>24210</v>
      </c>
      <c r="B412" s="18">
        <v>24210</v>
      </c>
      <c r="C412" s="18">
        <v>6170</v>
      </c>
      <c r="D412" s="18">
        <v>6170</v>
      </c>
      <c r="E412" s="18" t="s">
        <v>56</v>
      </c>
      <c r="F412" s="18" t="s">
        <v>113</v>
      </c>
      <c r="G412" s="19">
        <v>3.39466949417</v>
      </c>
      <c r="H412" s="19">
        <v>1.3737699999999999</v>
      </c>
      <c r="I412" s="18" t="s">
        <v>24</v>
      </c>
      <c r="J412" s="18" t="s">
        <v>114</v>
      </c>
      <c r="K412" s="18">
        <v>12</v>
      </c>
      <c r="L412" s="18">
        <v>60</v>
      </c>
      <c r="M412" s="18" t="s">
        <v>71</v>
      </c>
      <c r="N412" s="18" t="s">
        <v>73</v>
      </c>
      <c r="O412" s="18" t="s">
        <v>73</v>
      </c>
      <c r="P412" s="19">
        <v>1491.47630974</v>
      </c>
      <c r="Q412" s="19">
        <v>147871.211679</v>
      </c>
      <c r="R412" s="20">
        <v>0.63959900000000003</v>
      </c>
      <c r="S412" s="20">
        <v>6.589772</v>
      </c>
      <c r="T412" s="20">
        <v>0.24</v>
      </c>
      <c r="U412" s="20">
        <v>0.56100000000000005</v>
      </c>
      <c r="V412" s="20">
        <f t="shared" si="12"/>
        <v>0.66778305785479997</v>
      </c>
      <c r="W412" s="20">
        <f t="shared" si="13"/>
        <v>3.9741928443131589</v>
      </c>
    </row>
    <row r="413" spans="1:23" x14ac:dyDescent="0.25">
      <c r="A413" s="18">
        <v>24211</v>
      </c>
      <c r="B413" s="18">
        <v>24211</v>
      </c>
      <c r="C413" s="18">
        <v>6170</v>
      </c>
      <c r="D413" s="18">
        <v>6170</v>
      </c>
      <c r="E413" s="18" t="s">
        <v>56</v>
      </c>
      <c r="F413" s="18" t="s">
        <v>113</v>
      </c>
      <c r="G413" s="19">
        <v>1.4775008592600001</v>
      </c>
      <c r="H413" s="19">
        <v>0.59792299999999998</v>
      </c>
      <c r="I413" s="18" t="s">
        <v>24</v>
      </c>
      <c r="J413" s="18" t="s">
        <v>114</v>
      </c>
      <c r="K413" s="18">
        <v>12</v>
      </c>
      <c r="L413" s="18">
        <v>60</v>
      </c>
      <c r="M413" s="18" t="s">
        <v>71</v>
      </c>
      <c r="N413" s="18" t="s">
        <v>73</v>
      </c>
      <c r="O413" s="18" t="s">
        <v>73</v>
      </c>
      <c r="P413" s="19">
        <v>1077.65780797</v>
      </c>
      <c r="Q413" s="19">
        <v>64359.679990099998</v>
      </c>
      <c r="R413" s="20">
        <v>0.63959900000000003</v>
      </c>
      <c r="S413" s="20">
        <v>6.589772</v>
      </c>
      <c r="T413" s="20">
        <v>0.24</v>
      </c>
      <c r="U413" s="20">
        <v>0.56100000000000005</v>
      </c>
      <c r="V413" s="20">
        <f t="shared" si="12"/>
        <v>0.29064752418652001</v>
      </c>
      <c r="W413" s="20">
        <f t="shared" si="13"/>
        <v>1.7297373709210837</v>
      </c>
    </row>
    <row r="414" spans="1:23" x14ac:dyDescent="0.25">
      <c r="A414" s="18">
        <v>24214</v>
      </c>
      <c r="B414" s="18">
        <v>24214</v>
      </c>
      <c r="C414" s="18">
        <v>6170</v>
      </c>
      <c r="D414" s="18">
        <v>6170</v>
      </c>
      <c r="E414" s="18" t="s">
        <v>56</v>
      </c>
      <c r="F414" s="18" t="s">
        <v>113</v>
      </c>
      <c r="G414" s="19">
        <v>6.90050398158</v>
      </c>
      <c r="H414" s="19">
        <v>2.7925300000000002</v>
      </c>
      <c r="I414" s="18" t="s">
        <v>24</v>
      </c>
      <c r="J414" s="18" t="s">
        <v>114</v>
      </c>
      <c r="K414" s="18">
        <v>12</v>
      </c>
      <c r="L414" s="18">
        <v>60</v>
      </c>
      <c r="M414" s="18" t="s">
        <v>71</v>
      </c>
      <c r="N414" s="18" t="s">
        <v>73</v>
      </c>
      <c r="O414" s="18" t="s">
        <v>73</v>
      </c>
      <c r="P414" s="19">
        <v>2883.1047804499999</v>
      </c>
      <c r="Q414" s="19">
        <v>300584.75109400001</v>
      </c>
      <c r="R414" s="20">
        <v>0.63959900000000003</v>
      </c>
      <c r="S414" s="20">
        <v>6.589772</v>
      </c>
      <c r="T414" s="20">
        <v>0.24</v>
      </c>
      <c r="U414" s="20">
        <v>0.56100000000000005</v>
      </c>
      <c r="V414" s="20">
        <f t="shared" si="12"/>
        <v>1.3574355405572001</v>
      </c>
      <c r="W414" s="20">
        <f t="shared" si="13"/>
        <v>8.0785377053872409</v>
      </c>
    </row>
    <row r="415" spans="1:23" x14ac:dyDescent="0.25">
      <c r="A415" s="18">
        <v>24216</v>
      </c>
      <c r="B415" s="18">
        <v>24216</v>
      </c>
      <c r="C415" s="18">
        <v>6170</v>
      </c>
      <c r="D415" s="18">
        <v>6170</v>
      </c>
      <c r="E415" s="18" t="s">
        <v>56</v>
      </c>
      <c r="F415" s="18" t="s">
        <v>113</v>
      </c>
      <c r="G415" s="19">
        <v>2.98470574148</v>
      </c>
      <c r="H415" s="19">
        <v>1.20787</v>
      </c>
      <c r="I415" s="18" t="s">
        <v>24</v>
      </c>
      <c r="J415" s="18" t="s">
        <v>114</v>
      </c>
      <c r="K415" s="18">
        <v>12</v>
      </c>
      <c r="L415" s="18">
        <v>60</v>
      </c>
      <c r="M415" s="18" t="s">
        <v>71</v>
      </c>
      <c r="N415" s="18" t="s">
        <v>73</v>
      </c>
      <c r="O415" s="18" t="s">
        <v>73</v>
      </c>
      <c r="P415" s="19">
        <v>1365.97153572</v>
      </c>
      <c r="Q415" s="19">
        <v>130013.262044</v>
      </c>
      <c r="R415" s="20">
        <v>0.63959900000000003</v>
      </c>
      <c r="S415" s="20">
        <v>6.589772</v>
      </c>
      <c r="T415" s="20">
        <v>0.24</v>
      </c>
      <c r="U415" s="20">
        <v>0.56100000000000005</v>
      </c>
      <c r="V415" s="20">
        <f t="shared" si="12"/>
        <v>0.58713985753880005</v>
      </c>
      <c r="W415" s="20">
        <f t="shared" si="13"/>
        <v>3.4942590905759596</v>
      </c>
    </row>
    <row r="416" spans="1:23" x14ac:dyDescent="0.25">
      <c r="A416" s="18">
        <v>24217</v>
      </c>
      <c r="B416" s="18">
        <v>24217</v>
      </c>
      <c r="C416" s="18">
        <v>6170</v>
      </c>
      <c r="D416" s="18">
        <v>6170</v>
      </c>
      <c r="E416" s="18" t="s">
        <v>56</v>
      </c>
      <c r="F416" s="18" t="s">
        <v>113</v>
      </c>
      <c r="G416" s="19">
        <v>14.3967551816</v>
      </c>
      <c r="H416" s="19">
        <v>5.8261599999999998</v>
      </c>
      <c r="I416" s="18" t="s">
        <v>24</v>
      </c>
      <c r="J416" s="18" t="s">
        <v>114</v>
      </c>
      <c r="K416" s="18">
        <v>12</v>
      </c>
      <c r="L416" s="18">
        <v>60</v>
      </c>
      <c r="M416" s="18" t="s">
        <v>71</v>
      </c>
      <c r="N416" s="18" t="s">
        <v>73</v>
      </c>
      <c r="O416" s="18" t="s">
        <v>73</v>
      </c>
      <c r="P416" s="19">
        <v>4178.9619373300002</v>
      </c>
      <c r="Q416" s="19">
        <v>627120.14722200006</v>
      </c>
      <c r="R416" s="20">
        <v>0.63959900000000003</v>
      </c>
      <c r="S416" s="20">
        <v>6.589772</v>
      </c>
      <c r="T416" s="20">
        <v>0.24</v>
      </c>
      <c r="U416" s="20">
        <v>0.56100000000000005</v>
      </c>
      <c r="V416" s="20">
        <f t="shared" si="12"/>
        <v>2.8320686434783999</v>
      </c>
      <c r="W416" s="20">
        <f t="shared" si="13"/>
        <v>16.85455598959328</v>
      </c>
    </row>
    <row r="417" spans="1:23" x14ac:dyDescent="0.25">
      <c r="A417" s="18">
        <v>24219</v>
      </c>
      <c r="B417" s="18">
        <v>24219</v>
      </c>
      <c r="C417" s="18">
        <v>6170</v>
      </c>
      <c r="D417" s="18">
        <v>6170</v>
      </c>
      <c r="E417" s="18" t="s">
        <v>56</v>
      </c>
      <c r="F417" s="18" t="s">
        <v>113</v>
      </c>
      <c r="G417" s="19">
        <v>8.7769989397000003</v>
      </c>
      <c r="H417" s="19">
        <v>3.55193</v>
      </c>
      <c r="I417" s="18" t="s">
        <v>24</v>
      </c>
      <c r="J417" s="18" t="s">
        <v>114</v>
      </c>
      <c r="K417" s="18">
        <v>12</v>
      </c>
      <c r="L417" s="18">
        <v>60</v>
      </c>
      <c r="M417" s="18" t="s">
        <v>71</v>
      </c>
      <c r="N417" s="18" t="s">
        <v>73</v>
      </c>
      <c r="O417" s="18" t="s">
        <v>73</v>
      </c>
      <c r="P417" s="19">
        <v>3931.0483486799999</v>
      </c>
      <c r="Q417" s="19">
        <v>382324.54450999998</v>
      </c>
      <c r="R417" s="20">
        <v>0.63959900000000003</v>
      </c>
      <c r="S417" s="20">
        <v>6.589772</v>
      </c>
      <c r="T417" s="20">
        <v>0.24</v>
      </c>
      <c r="U417" s="20">
        <v>0.56100000000000005</v>
      </c>
      <c r="V417" s="20">
        <f t="shared" si="12"/>
        <v>1.7265762658132</v>
      </c>
      <c r="W417" s="20">
        <f t="shared" si="13"/>
        <v>10.275413489522439</v>
      </c>
    </row>
    <row r="418" spans="1:23" x14ac:dyDescent="0.25">
      <c r="A418" s="18">
        <v>24221</v>
      </c>
      <c r="B418" s="18">
        <v>24221</v>
      </c>
      <c r="C418" s="18">
        <v>6170</v>
      </c>
      <c r="D418" s="18">
        <v>6170</v>
      </c>
      <c r="E418" s="18" t="s">
        <v>56</v>
      </c>
      <c r="F418" s="18" t="s">
        <v>113</v>
      </c>
      <c r="G418" s="19">
        <v>5.4600315684599998</v>
      </c>
      <c r="H418" s="19">
        <v>2.2096</v>
      </c>
      <c r="I418" s="18" t="s">
        <v>24</v>
      </c>
      <c r="J418" s="18" t="s">
        <v>114</v>
      </c>
      <c r="K418" s="18">
        <v>12</v>
      </c>
      <c r="L418" s="18">
        <v>60</v>
      </c>
      <c r="M418" s="18" t="s">
        <v>71</v>
      </c>
      <c r="N418" s="18" t="s">
        <v>73</v>
      </c>
      <c r="O418" s="18" t="s">
        <v>73</v>
      </c>
      <c r="P418" s="19">
        <v>2157.6491815499999</v>
      </c>
      <c r="Q418" s="19">
        <v>237838.023766</v>
      </c>
      <c r="R418" s="20">
        <v>0.63959900000000003</v>
      </c>
      <c r="S418" s="20">
        <v>6.589772</v>
      </c>
      <c r="T418" s="20">
        <v>0.24</v>
      </c>
      <c r="U418" s="20">
        <v>0.56100000000000005</v>
      </c>
      <c r="V418" s="20">
        <f t="shared" si="12"/>
        <v>1.0740760423040001</v>
      </c>
      <c r="W418" s="20">
        <f t="shared" si="13"/>
        <v>6.3921737327167989</v>
      </c>
    </row>
    <row r="419" spans="1:23" x14ac:dyDescent="0.25">
      <c r="A419" s="18">
        <v>24222</v>
      </c>
      <c r="B419" s="18">
        <v>24222</v>
      </c>
      <c r="C419" s="18">
        <v>6170</v>
      </c>
      <c r="D419" s="18">
        <v>6170</v>
      </c>
      <c r="E419" s="18" t="s">
        <v>56</v>
      </c>
      <c r="F419" s="18" t="s">
        <v>113</v>
      </c>
      <c r="G419" s="19">
        <v>20.554288701400001</v>
      </c>
      <c r="H419" s="19">
        <v>8.3180300000000003</v>
      </c>
      <c r="I419" s="18" t="s">
        <v>24</v>
      </c>
      <c r="J419" s="18" t="s">
        <v>114</v>
      </c>
      <c r="K419" s="18">
        <v>12</v>
      </c>
      <c r="L419" s="18">
        <v>60</v>
      </c>
      <c r="M419" s="18" t="s">
        <v>71</v>
      </c>
      <c r="N419" s="18" t="s">
        <v>73</v>
      </c>
      <c r="O419" s="18" t="s">
        <v>73</v>
      </c>
      <c r="P419" s="19">
        <v>5561.1569836500003</v>
      </c>
      <c r="Q419" s="19">
        <v>895341.23445700004</v>
      </c>
      <c r="R419" s="20">
        <v>0.63959900000000003</v>
      </c>
      <c r="S419" s="20">
        <v>6.589772</v>
      </c>
      <c r="T419" s="20">
        <v>0.24</v>
      </c>
      <c r="U419" s="20">
        <v>0.56100000000000005</v>
      </c>
      <c r="V419" s="20">
        <f t="shared" si="12"/>
        <v>4.0433547891772008</v>
      </c>
      <c r="W419" s="20">
        <f t="shared" si="13"/>
        <v>24.063311402041236</v>
      </c>
    </row>
    <row r="420" spans="1:23" x14ac:dyDescent="0.25">
      <c r="A420" s="18">
        <v>24223</v>
      </c>
      <c r="B420" s="18">
        <v>24223</v>
      </c>
      <c r="C420" s="18">
        <v>6170</v>
      </c>
      <c r="D420" s="18">
        <v>6170</v>
      </c>
      <c r="E420" s="18" t="s">
        <v>56</v>
      </c>
      <c r="F420" s="18" t="s">
        <v>113</v>
      </c>
      <c r="G420" s="19">
        <v>1.83122358766</v>
      </c>
      <c r="H420" s="19">
        <v>0.74107000000000001</v>
      </c>
      <c r="I420" s="18" t="s">
        <v>24</v>
      </c>
      <c r="J420" s="18" t="s">
        <v>114</v>
      </c>
      <c r="K420" s="18">
        <v>12</v>
      </c>
      <c r="L420" s="18">
        <v>60</v>
      </c>
      <c r="M420" s="18" t="s">
        <v>71</v>
      </c>
      <c r="N420" s="18" t="s">
        <v>73</v>
      </c>
      <c r="O420" s="18" t="s">
        <v>73</v>
      </c>
      <c r="P420" s="19">
        <v>1067.5263313400001</v>
      </c>
      <c r="Q420" s="19">
        <v>79767.780406499995</v>
      </c>
      <c r="R420" s="20">
        <v>0.63959900000000003</v>
      </c>
      <c r="S420" s="20">
        <v>6.589772</v>
      </c>
      <c r="T420" s="20">
        <v>0.24</v>
      </c>
      <c r="U420" s="20">
        <v>0.56100000000000005</v>
      </c>
      <c r="V420" s="20">
        <f t="shared" si="12"/>
        <v>0.36023059950680003</v>
      </c>
      <c r="W420" s="20">
        <f t="shared" si="13"/>
        <v>2.1438487455215598</v>
      </c>
    </row>
    <row r="421" spans="1:23" x14ac:dyDescent="0.25">
      <c r="A421" s="18">
        <v>26067</v>
      </c>
      <c r="B421" s="18">
        <v>26027</v>
      </c>
      <c r="C421" s="18">
        <v>6172</v>
      </c>
      <c r="D421" s="18">
        <v>6172</v>
      </c>
      <c r="E421" s="18" t="s">
        <v>116</v>
      </c>
      <c r="F421" s="18" t="s">
        <v>117</v>
      </c>
      <c r="G421" s="19">
        <v>5.0055876365000002E-2</v>
      </c>
      <c r="H421" s="19">
        <v>2.0256900000000001E-2</v>
      </c>
      <c r="I421" s="18" t="s">
        <v>79</v>
      </c>
      <c r="J421" s="18" t="s">
        <v>80</v>
      </c>
      <c r="K421" s="18">
        <v>12</v>
      </c>
      <c r="L421" s="18">
        <v>60</v>
      </c>
      <c r="M421" s="18" t="s">
        <v>71</v>
      </c>
      <c r="N421" s="18" t="s">
        <v>72</v>
      </c>
      <c r="O421" s="18" t="s">
        <v>73</v>
      </c>
      <c r="P421" s="19">
        <v>1930.7354894299999</v>
      </c>
      <c r="Q421" s="19">
        <v>231623.798351</v>
      </c>
      <c r="R421" s="20">
        <v>0.50061500000000003</v>
      </c>
      <c r="S421" s="20">
        <v>5.1558710000000003</v>
      </c>
      <c r="T421" s="20">
        <v>0.30199999999999999</v>
      </c>
      <c r="U421" s="20">
        <v>0.30499999999999999</v>
      </c>
      <c r="V421" s="20">
        <f t="shared" si="12"/>
        <v>7.078353779463001E-3</v>
      </c>
      <c r="W421" s="20">
        <f t="shared" si="13"/>
        <v>7.2587164465630516E-2</v>
      </c>
    </row>
    <row r="422" spans="1:23" x14ac:dyDescent="0.25">
      <c r="A422" s="18">
        <v>26180</v>
      </c>
      <c r="B422" s="18">
        <v>26150</v>
      </c>
      <c r="C422" s="18">
        <v>6172</v>
      </c>
      <c r="D422" s="18">
        <v>6172</v>
      </c>
      <c r="E422" s="18" t="s">
        <v>56</v>
      </c>
      <c r="F422" s="18" t="s">
        <v>81</v>
      </c>
      <c r="G422" s="19">
        <v>7.1012616681700003E-2</v>
      </c>
      <c r="H422" s="19">
        <v>2.8737800000000001E-2</v>
      </c>
      <c r="I422" s="18" t="s">
        <v>79</v>
      </c>
      <c r="J422" s="18" t="s">
        <v>80</v>
      </c>
      <c r="K422" s="18">
        <v>12</v>
      </c>
      <c r="L422" s="18">
        <v>60</v>
      </c>
      <c r="M422" s="18" t="s">
        <v>71</v>
      </c>
      <c r="N422" s="18" t="s">
        <v>72</v>
      </c>
      <c r="O422" s="18" t="s">
        <v>73</v>
      </c>
      <c r="P422" s="19">
        <v>1580.16024171</v>
      </c>
      <c r="Q422" s="19">
        <v>156767.13324900001</v>
      </c>
      <c r="R422" s="20">
        <v>0.50061500000000003</v>
      </c>
      <c r="S422" s="20">
        <v>5.1558710000000003</v>
      </c>
      <c r="T422" s="20">
        <v>0.30199999999999999</v>
      </c>
      <c r="U422" s="20">
        <v>0.30499999999999999</v>
      </c>
      <c r="V422" s="20">
        <f t="shared" si="12"/>
        <v>1.0041828475406E-2</v>
      </c>
      <c r="W422" s="20">
        <f t="shared" si="13"/>
        <v>0.10297703078854102</v>
      </c>
    </row>
    <row r="423" spans="1:23" x14ac:dyDescent="0.25">
      <c r="A423" s="18">
        <v>26185</v>
      </c>
      <c r="B423" s="18">
        <v>26155</v>
      </c>
      <c r="C423" s="18">
        <v>6172</v>
      </c>
      <c r="D423" s="18">
        <v>6172</v>
      </c>
      <c r="E423" s="18" t="s">
        <v>56</v>
      </c>
      <c r="F423" s="18" t="s">
        <v>81</v>
      </c>
      <c r="G423" s="19">
        <v>0.19598787318899999</v>
      </c>
      <c r="H423" s="19">
        <v>7.9313499999999995E-2</v>
      </c>
      <c r="I423" s="18" t="s">
        <v>79</v>
      </c>
      <c r="J423" s="18" t="s">
        <v>80</v>
      </c>
      <c r="K423" s="18">
        <v>12</v>
      </c>
      <c r="L423" s="18">
        <v>60</v>
      </c>
      <c r="M423" s="18" t="s">
        <v>71</v>
      </c>
      <c r="N423" s="18" t="s">
        <v>72</v>
      </c>
      <c r="O423" s="18" t="s">
        <v>73</v>
      </c>
      <c r="P423" s="19">
        <v>678.27605915799995</v>
      </c>
      <c r="Q423" s="19">
        <v>16701.0740898</v>
      </c>
      <c r="R423" s="20">
        <v>0.50061500000000003</v>
      </c>
      <c r="S423" s="20">
        <v>5.1558710000000003</v>
      </c>
      <c r="T423" s="20">
        <v>0.30199999999999999</v>
      </c>
      <c r="U423" s="20">
        <v>0.30499999999999999</v>
      </c>
      <c r="V423" s="20">
        <f t="shared" si="12"/>
        <v>2.7714458406145E-2</v>
      </c>
      <c r="W423" s="20">
        <f t="shared" si="13"/>
        <v>0.28420647131815752</v>
      </c>
    </row>
    <row r="424" spans="1:23" x14ac:dyDescent="0.25">
      <c r="A424" s="18">
        <v>26258</v>
      </c>
      <c r="B424" s="18">
        <v>26228</v>
      </c>
      <c r="C424" s="18">
        <v>6172</v>
      </c>
      <c r="D424" s="18">
        <v>6172</v>
      </c>
      <c r="E424" s="18" t="s">
        <v>56</v>
      </c>
      <c r="F424" s="18" t="s">
        <v>113</v>
      </c>
      <c r="G424" s="19">
        <v>1.7801744392100001</v>
      </c>
      <c r="H424" s="19">
        <v>0.72041100000000002</v>
      </c>
      <c r="I424" s="18" t="s">
        <v>24</v>
      </c>
      <c r="J424" s="18" t="s">
        <v>114</v>
      </c>
      <c r="K424" s="18">
        <v>12</v>
      </c>
      <c r="L424" s="18">
        <v>60</v>
      </c>
      <c r="M424" s="18" t="s">
        <v>71</v>
      </c>
      <c r="N424" s="18" t="s">
        <v>72</v>
      </c>
      <c r="O424" s="18" t="s">
        <v>73</v>
      </c>
      <c r="P424" s="19">
        <v>1118.4601183299999</v>
      </c>
      <c r="Q424" s="19">
        <v>77544.088394599996</v>
      </c>
      <c r="R424" s="20">
        <v>0.63959900000000003</v>
      </c>
      <c r="S424" s="20">
        <v>6.589772</v>
      </c>
      <c r="T424" s="20">
        <v>0.24</v>
      </c>
      <c r="U424" s="20">
        <v>0.56100000000000005</v>
      </c>
      <c r="V424" s="20">
        <f t="shared" si="12"/>
        <v>0.35018835794364006</v>
      </c>
      <c r="W424" s="20">
        <f t="shared" si="13"/>
        <v>2.084084119732188</v>
      </c>
    </row>
    <row r="425" spans="1:23" x14ac:dyDescent="0.25">
      <c r="A425" s="18">
        <v>26259</v>
      </c>
      <c r="B425" s="18">
        <v>26229</v>
      </c>
      <c r="C425" s="18">
        <v>6172</v>
      </c>
      <c r="D425" s="18">
        <v>6172</v>
      </c>
      <c r="E425" s="18" t="s">
        <v>56</v>
      </c>
      <c r="F425" s="18" t="s">
        <v>113</v>
      </c>
      <c r="G425" s="19">
        <v>94.420282086399993</v>
      </c>
      <c r="H425" s="19">
        <v>38.210500000000003</v>
      </c>
      <c r="I425" s="18" t="s">
        <v>24</v>
      </c>
      <c r="J425" s="18" t="s">
        <v>114</v>
      </c>
      <c r="K425" s="18">
        <v>12</v>
      </c>
      <c r="L425" s="18">
        <v>60</v>
      </c>
      <c r="M425" s="18" t="s">
        <v>71</v>
      </c>
      <c r="N425" s="18" t="s">
        <v>72</v>
      </c>
      <c r="O425" s="18" t="s">
        <v>73</v>
      </c>
      <c r="P425" s="19">
        <v>16691.100049699999</v>
      </c>
      <c r="Q425" s="19">
        <v>4112931.0359100001</v>
      </c>
      <c r="R425" s="20">
        <v>0.63959900000000003</v>
      </c>
      <c r="S425" s="20">
        <v>6.589772</v>
      </c>
      <c r="T425" s="20">
        <v>0.24</v>
      </c>
      <c r="U425" s="20">
        <v>0.56100000000000005</v>
      </c>
      <c r="V425" s="20">
        <f t="shared" si="12"/>
        <v>18.573942168020004</v>
      </c>
      <c r="W425" s="20">
        <f t="shared" si="13"/>
        <v>110.53953403963399</v>
      </c>
    </row>
    <row r="426" spans="1:23" x14ac:dyDescent="0.25">
      <c r="A426" s="18">
        <v>26260</v>
      </c>
      <c r="B426" s="18">
        <v>26230</v>
      </c>
      <c r="C426" s="18">
        <v>6172</v>
      </c>
      <c r="D426" s="18">
        <v>6172</v>
      </c>
      <c r="E426" s="18" t="s">
        <v>56</v>
      </c>
      <c r="F426" s="18" t="s">
        <v>113</v>
      </c>
      <c r="G426" s="19">
        <v>2.2982238909800001</v>
      </c>
      <c r="H426" s="19">
        <v>0.93005800000000005</v>
      </c>
      <c r="I426" s="18" t="s">
        <v>24</v>
      </c>
      <c r="J426" s="18" t="s">
        <v>114</v>
      </c>
      <c r="K426" s="18">
        <v>12</v>
      </c>
      <c r="L426" s="18">
        <v>60</v>
      </c>
      <c r="M426" s="18" t="s">
        <v>71</v>
      </c>
      <c r="N426" s="18" t="s">
        <v>72</v>
      </c>
      <c r="O426" s="18" t="s">
        <v>73</v>
      </c>
      <c r="P426" s="19">
        <v>1962.35673365</v>
      </c>
      <c r="Q426" s="19">
        <v>181045.70278399999</v>
      </c>
      <c r="R426" s="20">
        <v>0.63959900000000003</v>
      </c>
      <c r="S426" s="20">
        <v>6.589772</v>
      </c>
      <c r="T426" s="20">
        <v>0.24</v>
      </c>
      <c r="U426" s="20">
        <v>0.56100000000000005</v>
      </c>
      <c r="V426" s="20">
        <f t="shared" si="12"/>
        <v>0.45209676672392002</v>
      </c>
      <c r="W426" s="20">
        <f t="shared" si="13"/>
        <v>2.6905740032146639</v>
      </c>
    </row>
    <row r="427" spans="1:23" x14ac:dyDescent="0.25">
      <c r="A427" s="18">
        <v>26261</v>
      </c>
      <c r="B427" s="18">
        <v>26231</v>
      </c>
      <c r="C427" s="18">
        <v>6172</v>
      </c>
      <c r="D427" s="18">
        <v>6172</v>
      </c>
      <c r="E427" s="18" t="s">
        <v>56</v>
      </c>
      <c r="F427" s="18" t="s">
        <v>113</v>
      </c>
      <c r="G427" s="19">
        <v>4.7697110913399996</v>
      </c>
      <c r="H427" s="19">
        <v>1.9302299999999999</v>
      </c>
      <c r="I427" s="18" t="s">
        <v>24</v>
      </c>
      <c r="J427" s="18" t="s">
        <v>114</v>
      </c>
      <c r="K427" s="18">
        <v>12</v>
      </c>
      <c r="L427" s="18">
        <v>60</v>
      </c>
      <c r="M427" s="18" t="s">
        <v>71</v>
      </c>
      <c r="N427" s="18" t="s">
        <v>72</v>
      </c>
      <c r="O427" s="18" t="s">
        <v>73</v>
      </c>
      <c r="P427" s="19">
        <v>1770.5151365700001</v>
      </c>
      <c r="Q427" s="19">
        <v>207767.78406500001</v>
      </c>
      <c r="R427" s="20">
        <v>0.63959900000000003</v>
      </c>
      <c r="S427" s="20">
        <v>6.589772</v>
      </c>
      <c r="T427" s="20">
        <v>0.24</v>
      </c>
      <c r="U427" s="20">
        <v>0.56100000000000005</v>
      </c>
      <c r="V427" s="20">
        <f t="shared" si="12"/>
        <v>0.93827561510519997</v>
      </c>
      <c r="W427" s="20">
        <f t="shared" si="13"/>
        <v>5.5839814917188386</v>
      </c>
    </row>
    <row r="428" spans="1:23" x14ac:dyDescent="0.25">
      <c r="A428" s="18">
        <v>26262</v>
      </c>
      <c r="B428" s="18">
        <v>26232</v>
      </c>
      <c r="C428" s="18">
        <v>6172</v>
      </c>
      <c r="D428" s="18">
        <v>6172</v>
      </c>
      <c r="E428" s="18" t="s">
        <v>56</v>
      </c>
      <c r="F428" s="18" t="s">
        <v>113</v>
      </c>
      <c r="G428" s="19">
        <v>1.48982593162</v>
      </c>
      <c r="H428" s="19">
        <v>0.60291099999999997</v>
      </c>
      <c r="I428" s="18" t="s">
        <v>24</v>
      </c>
      <c r="J428" s="18" t="s">
        <v>114</v>
      </c>
      <c r="K428" s="18">
        <v>12</v>
      </c>
      <c r="L428" s="18">
        <v>60</v>
      </c>
      <c r="M428" s="18" t="s">
        <v>71</v>
      </c>
      <c r="N428" s="18" t="s">
        <v>72</v>
      </c>
      <c r="O428" s="18" t="s">
        <v>73</v>
      </c>
      <c r="P428" s="19">
        <v>931.56961946700005</v>
      </c>
      <c r="Q428" s="19">
        <v>64896.557993900002</v>
      </c>
      <c r="R428" s="20">
        <v>0.63959900000000003</v>
      </c>
      <c r="S428" s="20">
        <v>6.589772</v>
      </c>
      <c r="T428" s="20">
        <v>0.24</v>
      </c>
      <c r="U428" s="20">
        <v>0.56100000000000005</v>
      </c>
      <c r="V428" s="20">
        <f t="shared" si="12"/>
        <v>0.29307216724363999</v>
      </c>
      <c r="W428" s="20">
        <f t="shared" si="13"/>
        <v>1.7441672055421877</v>
      </c>
    </row>
    <row r="429" spans="1:23" x14ac:dyDescent="0.25">
      <c r="A429" s="18">
        <v>26263</v>
      </c>
      <c r="B429" s="18">
        <v>26233</v>
      </c>
      <c r="C429" s="18">
        <v>6172</v>
      </c>
      <c r="D429" s="18">
        <v>6172</v>
      </c>
      <c r="E429" s="18" t="s">
        <v>56</v>
      </c>
      <c r="F429" s="18" t="s">
        <v>113</v>
      </c>
      <c r="G429" s="19">
        <v>1.9528363499000001</v>
      </c>
      <c r="H429" s="19">
        <v>0.79028500000000002</v>
      </c>
      <c r="I429" s="18" t="s">
        <v>24</v>
      </c>
      <c r="J429" s="18" t="s">
        <v>114</v>
      </c>
      <c r="K429" s="18">
        <v>12</v>
      </c>
      <c r="L429" s="18">
        <v>60</v>
      </c>
      <c r="M429" s="18" t="s">
        <v>71</v>
      </c>
      <c r="N429" s="18" t="s">
        <v>72</v>
      </c>
      <c r="O429" s="18" t="s">
        <v>73</v>
      </c>
      <c r="P429" s="19">
        <v>1321.4150549200001</v>
      </c>
      <c r="Q429" s="19">
        <v>85065.211139899999</v>
      </c>
      <c r="R429" s="20">
        <v>0.63959900000000003</v>
      </c>
      <c r="S429" s="20">
        <v>6.589772</v>
      </c>
      <c r="T429" s="20">
        <v>0.24</v>
      </c>
      <c r="U429" s="20">
        <v>0.56100000000000005</v>
      </c>
      <c r="V429" s="20">
        <f t="shared" si="12"/>
        <v>0.38415377674340001</v>
      </c>
      <c r="W429" s="20">
        <f t="shared" si="13"/>
        <v>2.2862233066437798</v>
      </c>
    </row>
    <row r="430" spans="1:23" x14ac:dyDescent="0.25">
      <c r="A430" s="18">
        <v>26264</v>
      </c>
      <c r="B430" s="18">
        <v>26234</v>
      </c>
      <c r="C430" s="18">
        <v>6172</v>
      </c>
      <c r="D430" s="18">
        <v>6172</v>
      </c>
      <c r="E430" s="18" t="s">
        <v>56</v>
      </c>
      <c r="F430" s="18" t="s">
        <v>113</v>
      </c>
      <c r="G430" s="19">
        <v>2.1013118735499998</v>
      </c>
      <c r="H430" s="19">
        <v>0.85037099999999999</v>
      </c>
      <c r="I430" s="18" t="s">
        <v>24</v>
      </c>
      <c r="J430" s="18" t="s">
        <v>114</v>
      </c>
      <c r="K430" s="18">
        <v>12</v>
      </c>
      <c r="L430" s="18">
        <v>60</v>
      </c>
      <c r="M430" s="18" t="s">
        <v>71</v>
      </c>
      <c r="N430" s="18" t="s">
        <v>72</v>
      </c>
      <c r="O430" s="18" t="s">
        <v>73</v>
      </c>
      <c r="P430" s="19">
        <v>1300.9038994800001</v>
      </c>
      <c r="Q430" s="19">
        <v>91532.779078699998</v>
      </c>
      <c r="R430" s="20">
        <v>0.63959900000000003</v>
      </c>
      <c r="S430" s="20">
        <v>6.589772</v>
      </c>
      <c r="T430" s="20">
        <v>0.24</v>
      </c>
      <c r="U430" s="20">
        <v>0.56100000000000005</v>
      </c>
      <c r="V430" s="20">
        <f t="shared" si="12"/>
        <v>0.41336129533404004</v>
      </c>
      <c r="W430" s="20">
        <f t="shared" si="13"/>
        <v>2.4600466913758674</v>
      </c>
    </row>
    <row r="431" spans="1:23" x14ac:dyDescent="0.25">
      <c r="A431" s="18">
        <v>26265</v>
      </c>
      <c r="B431" s="18">
        <v>26235</v>
      </c>
      <c r="C431" s="18">
        <v>6172</v>
      </c>
      <c r="D431" s="18">
        <v>6172</v>
      </c>
      <c r="E431" s="18" t="s">
        <v>56</v>
      </c>
      <c r="F431" s="18" t="s">
        <v>113</v>
      </c>
      <c r="G431" s="19">
        <v>11.904340273700001</v>
      </c>
      <c r="H431" s="19">
        <v>4.81752</v>
      </c>
      <c r="I431" s="18" t="s">
        <v>24</v>
      </c>
      <c r="J431" s="18" t="s">
        <v>114</v>
      </c>
      <c r="K431" s="18">
        <v>12</v>
      </c>
      <c r="L431" s="18">
        <v>60</v>
      </c>
      <c r="M431" s="18" t="s">
        <v>71</v>
      </c>
      <c r="N431" s="18" t="s">
        <v>72</v>
      </c>
      <c r="O431" s="18" t="s">
        <v>73</v>
      </c>
      <c r="P431" s="19">
        <v>4842.9788059700004</v>
      </c>
      <c r="Q431" s="19">
        <v>518550.98811199999</v>
      </c>
      <c r="R431" s="20">
        <v>0.63959900000000003</v>
      </c>
      <c r="S431" s="20">
        <v>6.589772</v>
      </c>
      <c r="T431" s="20">
        <v>0.24</v>
      </c>
      <c r="U431" s="20">
        <v>0.56100000000000005</v>
      </c>
      <c r="V431" s="20">
        <f t="shared" si="12"/>
        <v>2.3417735406048004</v>
      </c>
      <c r="W431" s="20">
        <f t="shared" si="13"/>
        <v>13.936651339988158</v>
      </c>
    </row>
    <row r="432" spans="1:23" x14ac:dyDescent="0.25">
      <c r="A432" s="18">
        <v>26266</v>
      </c>
      <c r="B432" s="18">
        <v>26236</v>
      </c>
      <c r="C432" s="18">
        <v>6172</v>
      </c>
      <c r="D432" s="18">
        <v>6172</v>
      </c>
      <c r="E432" s="18" t="s">
        <v>56</v>
      </c>
      <c r="F432" s="18" t="s">
        <v>113</v>
      </c>
      <c r="G432" s="19">
        <v>5.4483382596299998</v>
      </c>
      <c r="H432" s="19">
        <v>2.20486</v>
      </c>
      <c r="I432" s="18" t="s">
        <v>24</v>
      </c>
      <c r="J432" s="18" t="s">
        <v>114</v>
      </c>
      <c r="K432" s="18">
        <v>12</v>
      </c>
      <c r="L432" s="18">
        <v>60</v>
      </c>
      <c r="M432" s="18" t="s">
        <v>71</v>
      </c>
      <c r="N432" s="18" t="s">
        <v>72</v>
      </c>
      <c r="O432" s="18" t="s">
        <v>73</v>
      </c>
      <c r="P432" s="19">
        <v>2202.9139675599999</v>
      </c>
      <c r="Q432" s="19">
        <v>237328.66527100001</v>
      </c>
      <c r="R432" s="20">
        <v>0.63959900000000003</v>
      </c>
      <c r="S432" s="20">
        <v>6.589772</v>
      </c>
      <c r="T432" s="20">
        <v>0.24</v>
      </c>
      <c r="U432" s="20">
        <v>0.56100000000000005</v>
      </c>
      <c r="V432" s="20">
        <f t="shared" si="12"/>
        <v>1.0717719508664001</v>
      </c>
      <c r="W432" s="20">
        <f t="shared" si="13"/>
        <v>6.3784613397528798</v>
      </c>
    </row>
    <row r="433" spans="1:23" x14ac:dyDescent="0.25">
      <c r="A433" s="18">
        <v>26267</v>
      </c>
      <c r="B433" s="18">
        <v>26237</v>
      </c>
      <c r="C433" s="18">
        <v>6172</v>
      </c>
      <c r="D433" s="18">
        <v>6172</v>
      </c>
      <c r="E433" s="18" t="s">
        <v>56</v>
      </c>
      <c r="F433" s="18" t="s">
        <v>113</v>
      </c>
      <c r="G433" s="19">
        <v>17.606798020799999</v>
      </c>
      <c r="H433" s="19">
        <v>7.1252199999999997</v>
      </c>
      <c r="I433" s="18" t="s">
        <v>24</v>
      </c>
      <c r="J433" s="18" t="s">
        <v>114</v>
      </c>
      <c r="K433" s="18">
        <v>12</v>
      </c>
      <c r="L433" s="18">
        <v>60</v>
      </c>
      <c r="M433" s="18" t="s">
        <v>71</v>
      </c>
      <c r="N433" s="18" t="s">
        <v>72</v>
      </c>
      <c r="O433" s="18" t="s">
        <v>73</v>
      </c>
      <c r="P433" s="19">
        <v>5207.9484782299996</v>
      </c>
      <c r="Q433" s="19">
        <v>766949.05398199998</v>
      </c>
      <c r="R433" s="20">
        <v>0.63959900000000003</v>
      </c>
      <c r="S433" s="20">
        <v>6.589772</v>
      </c>
      <c r="T433" s="20">
        <v>0.24</v>
      </c>
      <c r="U433" s="20">
        <v>0.56100000000000005</v>
      </c>
      <c r="V433" s="20">
        <f t="shared" si="12"/>
        <v>3.4635355259527998</v>
      </c>
      <c r="W433" s="20">
        <f t="shared" si="13"/>
        <v>20.612619534679759</v>
      </c>
    </row>
    <row r="434" spans="1:23" x14ac:dyDescent="0.25">
      <c r="A434" s="18">
        <v>26268</v>
      </c>
      <c r="B434" s="18">
        <v>26238</v>
      </c>
      <c r="C434" s="18">
        <v>6172</v>
      </c>
      <c r="D434" s="18">
        <v>6172</v>
      </c>
      <c r="E434" s="18" t="s">
        <v>56</v>
      </c>
      <c r="F434" s="18" t="s">
        <v>113</v>
      </c>
      <c r="G434" s="19">
        <v>6.8218524176499997</v>
      </c>
      <c r="H434" s="19">
        <v>2.76071</v>
      </c>
      <c r="I434" s="18" t="s">
        <v>24</v>
      </c>
      <c r="J434" s="18" t="s">
        <v>114</v>
      </c>
      <c r="K434" s="18">
        <v>12</v>
      </c>
      <c r="L434" s="18">
        <v>60</v>
      </c>
      <c r="M434" s="18" t="s">
        <v>71</v>
      </c>
      <c r="N434" s="18" t="s">
        <v>72</v>
      </c>
      <c r="O434" s="18" t="s">
        <v>73</v>
      </c>
      <c r="P434" s="19">
        <v>2253.7783506199999</v>
      </c>
      <c r="Q434" s="19">
        <v>311284.86820500001</v>
      </c>
      <c r="R434" s="20">
        <v>0.63959900000000003</v>
      </c>
      <c r="S434" s="20">
        <v>6.589772</v>
      </c>
      <c r="T434" s="20">
        <v>0.24</v>
      </c>
      <c r="U434" s="20">
        <v>0.56100000000000005</v>
      </c>
      <c r="V434" s="20">
        <f t="shared" si="12"/>
        <v>1.3419679900204</v>
      </c>
      <c r="W434" s="20">
        <f t="shared" si="13"/>
        <v>7.9864853121146782</v>
      </c>
    </row>
    <row r="435" spans="1:23" x14ac:dyDescent="0.25">
      <c r="A435" s="18">
        <v>26270</v>
      </c>
      <c r="B435" s="18">
        <v>26240</v>
      </c>
      <c r="C435" s="18">
        <v>6172</v>
      </c>
      <c r="D435" s="18">
        <v>6172</v>
      </c>
      <c r="E435" s="18" t="s">
        <v>56</v>
      </c>
      <c r="F435" s="18" t="s">
        <v>113</v>
      </c>
      <c r="G435" s="19">
        <v>10.5870030527</v>
      </c>
      <c r="H435" s="19">
        <v>4.2844100000000003</v>
      </c>
      <c r="I435" s="18" t="s">
        <v>24</v>
      </c>
      <c r="J435" s="18" t="s">
        <v>114</v>
      </c>
      <c r="K435" s="18">
        <v>12</v>
      </c>
      <c r="L435" s="18">
        <v>60</v>
      </c>
      <c r="M435" s="18" t="s">
        <v>71</v>
      </c>
      <c r="N435" s="18" t="s">
        <v>72</v>
      </c>
      <c r="O435" s="18" t="s">
        <v>73</v>
      </c>
      <c r="P435" s="19">
        <v>7299.38316158</v>
      </c>
      <c r="Q435" s="19">
        <v>461168.00830500002</v>
      </c>
      <c r="R435" s="20">
        <v>0.63959900000000003</v>
      </c>
      <c r="S435" s="20">
        <v>6.589772</v>
      </c>
      <c r="T435" s="20">
        <v>0.24</v>
      </c>
      <c r="U435" s="20">
        <v>0.56100000000000005</v>
      </c>
      <c r="V435" s="20">
        <f t="shared" si="12"/>
        <v>2.0826313072084002</v>
      </c>
      <c r="W435" s="20">
        <f t="shared" si="13"/>
        <v>12.39441213893428</v>
      </c>
    </row>
    <row r="436" spans="1:23" x14ac:dyDescent="0.25">
      <c r="A436" s="18">
        <v>26271</v>
      </c>
      <c r="B436" s="18">
        <v>26241</v>
      </c>
      <c r="C436" s="18">
        <v>6172</v>
      </c>
      <c r="D436" s="18">
        <v>6172</v>
      </c>
      <c r="E436" s="18" t="s">
        <v>56</v>
      </c>
      <c r="F436" s="18" t="s">
        <v>113</v>
      </c>
      <c r="G436" s="19">
        <v>8.0265953419600002</v>
      </c>
      <c r="H436" s="19">
        <v>3.2482500000000001</v>
      </c>
      <c r="I436" s="18" t="s">
        <v>24</v>
      </c>
      <c r="J436" s="18" t="s">
        <v>114</v>
      </c>
      <c r="K436" s="18">
        <v>12</v>
      </c>
      <c r="L436" s="18">
        <v>60</v>
      </c>
      <c r="M436" s="18" t="s">
        <v>71</v>
      </c>
      <c r="N436" s="18" t="s">
        <v>72</v>
      </c>
      <c r="O436" s="18" t="s">
        <v>73</v>
      </c>
      <c r="P436" s="19">
        <v>2501.17027947</v>
      </c>
      <c r="Q436" s="19">
        <v>349637.09454299998</v>
      </c>
      <c r="R436" s="20">
        <v>0.63959900000000003</v>
      </c>
      <c r="S436" s="20">
        <v>6.589772</v>
      </c>
      <c r="T436" s="20">
        <v>0.24</v>
      </c>
      <c r="U436" s="20">
        <v>0.56100000000000005</v>
      </c>
      <c r="V436" s="20">
        <f t="shared" si="12"/>
        <v>1.5789588633300002</v>
      </c>
      <c r="W436" s="20">
        <f t="shared" si="13"/>
        <v>9.3968946086609986</v>
      </c>
    </row>
    <row r="437" spans="1:23" x14ac:dyDescent="0.25">
      <c r="A437" s="18">
        <v>26272</v>
      </c>
      <c r="B437" s="18">
        <v>26242</v>
      </c>
      <c r="C437" s="18">
        <v>6172</v>
      </c>
      <c r="D437" s="18">
        <v>6172</v>
      </c>
      <c r="E437" s="18" t="s">
        <v>56</v>
      </c>
      <c r="F437" s="18" t="s">
        <v>113</v>
      </c>
      <c r="G437" s="19">
        <v>31.453938112199999</v>
      </c>
      <c r="H437" s="19">
        <v>12.728999999999999</v>
      </c>
      <c r="I437" s="18" t="s">
        <v>24</v>
      </c>
      <c r="J437" s="18" t="s">
        <v>114</v>
      </c>
      <c r="K437" s="18">
        <v>12</v>
      </c>
      <c r="L437" s="18">
        <v>60</v>
      </c>
      <c r="M437" s="18" t="s">
        <v>71</v>
      </c>
      <c r="N437" s="18" t="s">
        <v>72</v>
      </c>
      <c r="O437" s="18" t="s">
        <v>73</v>
      </c>
      <c r="P437" s="19">
        <v>5811.5792750999999</v>
      </c>
      <c r="Q437" s="19">
        <v>1370128.0636400001</v>
      </c>
      <c r="R437" s="20">
        <v>0.63959900000000003</v>
      </c>
      <c r="S437" s="20">
        <v>6.589772</v>
      </c>
      <c r="T437" s="20">
        <v>0.24</v>
      </c>
      <c r="U437" s="20">
        <v>0.56100000000000005</v>
      </c>
      <c r="V437" s="20">
        <f t="shared" si="12"/>
        <v>6.1875063099599998</v>
      </c>
      <c r="W437" s="20">
        <f t="shared" si="13"/>
        <v>36.823850218931995</v>
      </c>
    </row>
    <row r="438" spans="1:23" x14ac:dyDescent="0.25">
      <c r="A438" s="18">
        <v>26273</v>
      </c>
      <c r="B438" s="18">
        <v>26243</v>
      </c>
      <c r="C438" s="18">
        <v>6172</v>
      </c>
      <c r="D438" s="18">
        <v>6172</v>
      </c>
      <c r="E438" s="18" t="s">
        <v>56</v>
      </c>
      <c r="F438" s="18" t="s">
        <v>113</v>
      </c>
      <c r="G438" s="19">
        <v>2.7869220916200002</v>
      </c>
      <c r="H438" s="19">
        <v>1.1278300000000001</v>
      </c>
      <c r="I438" s="18" t="s">
        <v>24</v>
      </c>
      <c r="J438" s="18" t="s">
        <v>114</v>
      </c>
      <c r="K438" s="18">
        <v>12</v>
      </c>
      <c r="L438" s="18">
        <v>60</v>
      </c>
      <c r="M438" s="18" t="s">
        <v>71</v>
      </c>
      <c r="N438" s="18" t="s">
        <v>72</v>
      </c>
      <c r="O438" s="18" t="s">
        <v>73</v>
      </c>
      <c r="P438" s="19">
        <v>1368.58705947</v>
      </c>
      <c r="Q438" s="19">
        <v>121397.84071800001</v>
      </c>
      <c r="R438" s="20">
        <v>0.63959900000000003</v>
      </c>
      <c r="S438" s="20">
        <v>6.589772</v>
      </c>
      <c r="T438" s="20">
        <v>0.24</v>
      </c>
      <c r="U438" s="20">
        <v>0.56100000000000005</v>
      </c>
      <c r="V438" s="20">
        <f t="shared" si="12"/>
        <v>0.54823279452920015</v>
      </c>
      <c r="W438" s="20">
        <f t="shared" si="13"/>
        <v>3.2627105815396398</v>
      </c>
    </row>
    <row r="439" spans="1:23" x14ac:dyDescent="0.25">
      <c r="A439" s="18">
        <v>26274</v>
      </c>
      <c r="B439" s="18">
        <v>26244</v>
      </c>
      <c r="C439" s="18">
        <v>6172</v>
      </c>
      <c r="D439" s="18">
        <v>6172</v>
      </c>
      <c r="E439" s="18" t="s">
        <v>56</v>
      </c>
      <c r="F439" s="18" t="s">
        <v>113</v>
      </c>
      <c r="G439" s="19">
        <v>3.3396530314200001</v>
      </c>
      <c r="H439" s="19">
        <v>1.35151</v>
      </c>
      <c r="I439" s="18" t="s">
        <v>24</v>
      </c>
      <c r="J439" s="18" t="s">
        <v>114</v>
      </c>
      <c r="K439" s="18">
        <v>12</v>
      </c>
      <c r="L439" s="18">
        <v>60</v>
      </c>
      <c r="M439" s="18" t="s">
        <v>71</v>
      </c>
      <c r="N439" s="18" t="s">
        <v>72</v>
      </c>
      <c r="O439" s="18" t="s">
        <v>73</v>
      </c>
      <c r="P439" s="19">
        <v>2830.7952357600002</v>
      </c>
      <c r="Q439" s="19">
        <v>145474.70414799999</v>
      </c>
      <c r="R439" s="20">
        <v>0.63959900000000003</v>
      </c>
      <c r="S439" s="20">
        <v>6.589772</v>
      </c>
      <c r="T439" s="20">
        <v>0.24</v>
      </c>
      <c r="U439" s="20">
        <v>0.56100000000000005</v>
      </c>
      <c r="V439" s="20">
        <f t="shared" si="12"/>
        <v>0.65696257781239997</v>
      </c>
      <c r="W439" s="20">
        <f t="shared" si="13"/>
        <v>3.9097966697610791</v>
      </c>
    </row>
    <row r="440" spans="1:23" x14ac:dyDescent="0.25">
      <c r="A440" s="18">
        <v>26275</v>
      </c>
      <c r="B440" s="18">
        <v>26245</v>
      </c>
      <c r="C440" s="18">
        <v>6172</v>
      </c>
      <c r="D440" s="18">
        <v>6172</v>
      </c>
      <c r="E440" s="18" t="s">
        <v>56</v>
      </c>
      <c r="F440" s="18" t="s">
        <v>113</v>
      </c>
      <c r="G440" s="19">
        <v>2.8776740278999999</v>
      </c>
      <c r="H440" s="19">
        <v>1.16455</v>
      </c>
      <c r="I440" s="18" t="s">
        <v>24</v>
      </c>
      <c r="J440" s="18" t="s">
        <v>114</v>
      </c>
      <c r="K440" s="18">
        <v>12</v>
      </c>
      <c r="L440" s="18">
        <v>60</v>
      </c>
      <c r="M440" s="18" t="s">
        <v>71</v>
      </c>
      <c r="N440" s="18" t="s">
        <v>72</v>
      </c>
      <c r="O440" s="18" t="s">
        <v>73</v>
      </c>
      <c r="P440" s="19">
        <v>2349.8296638800002</v>
      </c>
      <c r="Q440" s="19">
        <v>125350.979249</v>
      </c>
      <c r="R440" s="20">
        <v>0.63959900000000003</v>
      </c>
      <c r="S440" s="20">
        <v>6.589772</v>
      </c>
      <c r="T440" s="20">
        <v>0.24</v>
      </c>
      <c r="U440" s="20">
        <v>0.56100000000000005</v>
      </c>
      <c r="V440" s="20">
        <f t="shared" si="12"/>
        <v>0.56608221174200002</v>
      </c>
      <c r="W440" s="20">
        <f t="shared" si="13"/>
        <v>3.3689382333613995</v>
      </c>
    </row>
    <row r="441" spans="1:23" x14ac:dyDescent="0.25">
      <c r="A441" s="18">
        <v>26276</v>
      </c>
      <c r="B441" s="18">
        <v>26246</v>
      </c>
      <c r="C441" s="18">
        <v>6172</v>
      </c>
      <c r="D441" s="18">
        <v>6172</v>
      </c>
      <c r="E441" s="18" t="s">
        <v>56</v>
      </c>
      <c r="F441" s="18" t="s">
        <v>113</v>
      </c>
      <c r="G441" s="19">
        <v>8.1890917726999994</v>
      </c>
      <c r="H441" s="19">
        <v>3.3140100000000001</v>
      </c>
      <c r="I441" s="18" t="s">
        <v>24</v>
      </c>
      <c r="J441" s="18" t="s">
        <v>114</v>
      </c>
      <c r="K441" s="18">
        <v>12</v>
      </c>
      <c r="L441" s="18">
        <v>60</v>
      </c>
      <c r="M441" s="18" t="s">
        <v>71</v>
      </c>
      <c r="N441" s="18" t="s">
        <v>72</v>
      </c>
      <c r="O441" s="18" t="s">
        <v>73</v>
      </c>
      <c r="P441" s="19">
        <v>5274.2838025700003</v>
      </c>
      <c r="Q441" s="19">
        <v>356715.410753</v>
      </c>
      <c r="R441" s="20">
        <v>0.63959900000000003</v>
      </c>
      <c r="S441" s="20">
        <v>6.589772</v>
      </c>
      <c r="T441" s="20">
        <v>0.24</v>
      </c>
      <c r="U441" s="20">
        <v>0.56100000000000005</v>
      </c>
      <c r="V441" s="20">
        <f t="shared" si="12"/>
        <v>1.6109244863124004</v>
      </c>
      <c r="W441" s="20">
        <f t="shared" si="13"/>
        <v>9.5871323642110795</v>
      </c>
    </row>
    <row r="442" spans="1:23" x14ac:dyDescent="0.25">
      <c r="A442" s="18">
        <v>26277</v>
      </c>
      <c r="B442" s="18">
        <v>26247</v>
      </c>
      <c r="C442" s="18">
        <v>6172</v>
      </c>
      <c r="D442" s="18">
        <v>6172</v>
      </c>
      <c r="E442" s="18" t="s">
        <v>56</v>
      </c>
      <c r="F442" s="18" t="s">
        <v>113</v>
      </c>
      <c r="G442" s="19">
        <v>1.80357067696</v>
      </c>
      <c r="H442" s="19">
        <v>0.72987899999999994</v>
      </c>
      <c r="I442" s="18" t="s">
        <v>24</v>
      </c>
      <c r="J442" s="18" t="s">
        <v>114</v>
      </c>
      <c r="K442" s="18">
        <v>12</v>
      </c>
      <c r="L442" s="18">
        <v>60</v>
      </c>
      <c r="M442" s="18" t="s">
        <v>71</v>
      </c>
      <c r="N442" s="18" t="s">
        <v>72</v>
      </c>
      <c r="O442" s="18" t="s">
        <v>73</v>
      </c>
      <c r="P442" s="19">
        <v>1017.77423684</v>
      </c>
      <c r="Q442" s="19">
        <v>78563.224434300006</v>
      </c>
      <c r="R442" s="20">
        <v>0.63959900000000003</v>
      </c>
      <c r="S442" s="20">
        <v>6.589772</v>
      </c>
      <c r="T442" s="20">
        <v>0.24</v>
      </c>
      <c r="U442" s="20">
        <v>0.56100000000000005</v>
      </c>
      <c r="V442" s="20">
        <f t="shared" si="12"/>
        <v>0.35479070767595999</v>
      </c>
      <c r="W442" s="20">
        <f t="shared" si="13"/>
        <v>2.1114741907411316</v>
      </c>
    </row>
    <row r="443" spans="1:23" x14ac:dyDescent="0.25">
      <c r="A443" s="18">
        <v>26278</v>
      </c>
      <c r="B443" s="18">
        <v>26248</v>
      </c>
      <c r="C443" s="18">
        <v>6172</v>
      </c>
      <c r="D443" s="18">
        <v>6172</v>
      </c>
      <c r="E443" s="18" t="s">
        <v>56</v>
      </c>
      <c r="F443" s="18" t="s">
        <v>113</v>
      </c>
      <c r="G443" s="19">
        <v>3.1144682518</v>
      </c>
      <c r="H443" s="19">
        <v>1.2603800000000001</v>
      </c>
      <c r="I443" s="18" t="s">
        <v>24</v>
      </c>
      <c r="J443" s="18" t="s">
        <v>114</v>
      </c>
      <c r="K443" s="18">
        <v>12</v>
      </c>
      <c r="L443" s="18">
        <v>60</v>
      </c>
      <c r="M443" s="18" t="s">
        <v>71</v>
      </c>
      <c r="N443" s="18" t="s">
        <v>72</v>
      </c>
      <c r="O443" s="18" t="s">
        <v>73</v>
      </c>
      <c r="P443" s="19">
        <v>1329.5318222999999</v>
      </c>
      <c r="Q443" s="19">
        <v>135665.694384</v>
      </c>
      <c r="R443" s="20">
        <v>0.63959900000000003</v>
      </c>
      <c r="S443" s="20">
        <v>6.589772</v>
      </c>
      <c r="T443" s="20">
        <v>0.24</v>
      </c>
      <c r="U443" s="20">
        <v>0.56100000000000005</v>
      </c>
      <c r="V443" s="20">
        <f t="shared" si="12"/>
        <v>0.61266471859120009</v>
      </c>
      <c r="W443" s="20">
        <f t="shared" si="13"/>
        <v>3.6461657898450395</v>
      </c>
    </row>
    <row r="444" spans="1:23" x14ac:dyDescent="0.25">
      <c r="A444" s="18">
        <v>26279</v>
      </c>
      <c r="B444" s="18">
        <v>26249</v>
      </c>
      <c r="C444" s="18">
        <v>6172</v>
      </c>
      <c r="D444" s="18">
        <v>6172</v>
      </c>
      <c r="E444" s="18" t="s">
        <v>56</v>
      </c>
      <c r="F444" s="18" t="s">
        <v>113</v>
      </c>
      <c r="G444" s="19">
        <v>2.4629018939199998</v>
      </c>
      <c r="H444" s="19">
        <v>0.99670099999999995</v>
      </c>
      <c r="I444" s="18" t="s">
        <v>24</v>
      </c>
      <c r="J444" s="18" t="s">
        <v>114</v>
      </c>
      <c r="K444" s="18">
        <v>12</v>
      </c>
      <c r="L444" s="18">
        <v>60</v>
      </c>
      <c r="M444" s="18" t="s">
        <v>71</v>
      </c>
      <c r="N444" s="18" t="s">
        <v>72</v>
      </c>
      <c r="O444" s="18" t="s">
        <v>73</v>
      </c>
      <c r="P444" s="19">
        <v>1229.2117351500001</v>
      </c>
      <c r="Q444" s="19">
        <v>107283.577363</v>
      </c>
      <c r="R444" s="20">
        <v>0.63959900000000003</v>
      </c>
      <c r="S444" s="20">
        <v>6.589772</v>
      </c>
      <c r="T444" s="20">
        <v>0.24</v>
      </c>
      <c r="U444" s="20">
        <v>0.56100000000000005</v>
      </c>
      <c r="V444" s="20">
        <f t="shared" si="12"/>
        <v>0.48449161180324002</v>
      </c>
      <c r="W444" s="20">
        <f t="shared" si="13"/>
        <v>2.8833661982135075</v>
      </c>
    </row>
    <row r="445" spans="1:23" x14ac:dyDescent="0.25">
      <c r="A445" s="18">
        <v>26280</v>
      </c>
      <c r="B445" s="18">
        <v>26250</v>
      </c>
      <c r="C445" s="18">
        <v>6172</v>
      </c>
      <c r="D445" s="18">
        <v>6172</v>
      </c>
      <c r="E445" s="18" t="s">
        <v>56</v>
      </c>
      <c r="F445" s="18" t="s">
        <v>113</v>
      </c>
      <c r="G445" s="19">
        <v>1.7949464880799999</v>
      </c>
      <c r="H445" s="19">
        <v>0.72638899999999995</v>
      </c>
      <c r="I445" s="18" t="s">
        <v>24</v>
      </c>
      <c r="J445" s="18" t="s">
        <v>114</v>
      </c>
      <c r="K445" s="18">
        <v>12</v>
      </c>
      <c r="L445" s="18">
        <v>60</v>
      </c>
      <c r="M445" s="18" t="s">
        <v>71</v>
      </c>
      <c r="N445" s="18" t="s">
        <v>72</v>
      </c>
      <c r="O445" s="18" t="s">
        <v>73</v>
      </c>
      <c r="P445" s="19">
        <v>1100.3662094599999</v>
      </c>
      <c r="Q445" s="19">
        <v>78187.556269499997</v>
      </c>
      <c r="R445" s="20">
        <v>0.63959900000000003</v>
      </c>
      <c r="S445" s="20">
        <v>6.589772</v>
      </c>
      <c r="T445" s="20">
        <v>0.24</v>
      </c>
      <c r="U445" s="20">
        <v>0.56100000000000005</v>
      </c>
      <c r="V445" s="20">
        <f t="shared" si="12"/>
        <v>0.35309423528835998</v>
      </c>
      <c r="W445" s="20">
        <f t="shared" si="13"/>
        <v>2.1013779351622115</v>
      </c>
    </row>
    <row r="446" spans="1:23" x14ac:dyDescent="0.25">
      <c r="A446" s="18">
        <v>26281</v>
      </c>
      <c r="B446" s="18">
        <v>26251</v>
      </c>
      <c r="C446" s="18">
        <v>6172</v>
      </c>
      <c r="D446" s="18">
        <v>6172</v>
      </c>
      <c r="E446" s="18" t="s">
        <v>56</v>
      </c>
      <c r="F446" s="18" t="s">
        <v>113</v>
      </c>
      <c r="G446" s="19">
        <v>5.14580363463</v>
      </c>
      <c r="H446" s="19">
        <v>2.08243</v>
      </c>
      <c r="I446" s="18" t="s">
        <v>24</v>
      </c>
      <c r="J446" s="18" t="s">
        <v>114</v>
      </c>
      <c r="K446" s="18">
        <v>12</v>
      </c>
      <c r="L446" s="18">
        <v>60</v>
      </c>
      <c r="M446" s="18" t="s">
        <v>71</v>
      </c>
      <c r="N446" s="18" t="s">
        <v>72</v>
      </c>
      <c r="O446" s="18" t="s">
        <v>73</v>
      </c>
      <c r="P446" s="19">
        <v>2816.54362623</v>
      </c>
      <c r="Q446" s="19">
        <v>224150.309718</v>
      </c>
      <c r="R446" s="20">
        <v>0.63959900000000003</v>
      </c>
      <c r="S446" s="20">
        <v>6.589772</v>
      </c>
      <c r="T446" s="20">
        <v>0.24</v>
      </c>
      <c r="U446" s="20">
        <v>0.56100000000000005</v>
      </c>
      <c r="V446" s="20">
        <f t="shared" si="12"/>
        <v>1.0122593106332001</v>
      </c>
      <c r="W446" s="20">
        <f t="shared" si="13"/>
        <v>6.0242823797164391</v>
      </c>
    </row>
    <row r="447" spans="1:23" x14ac:dyDescent="0.25">
      <c r="A447" s="18">
        <v>26282</v>
      </c>
      <c r="B447" s="18">
        <v>26252</v>
      </c>
      <c r="C447" s="18">
        <v>6172</v>
      </c>
      <c r="D447" s="18">
        <v>6172</v>
      </c>
      <c r="E447" s="18" t="s">
        <v>56</v>
      </c>
      <c r="F447" s="18" t="s">
        <v>113</v>
      </c>
      <c r="G447" s="19">
        <v>1.5634090979399999</v>
      </c>
      <c r="H447" s="19">
        <v>0.63268899999999995</v>
      </c>
      <c r="I447" s="18" t="s">
        <v>24</v>
      </c>
      <c r="J447" s="18" t="s">
        <v>114</v>
      </c>
      <c r="K447" s="18">
        <v>12</v>
      </c>
      <c r="L447" s="18">
        <v>60</v>
      </c>
      <c r="M447" s="18" t="s">
        <v>71</v>
      </c>
      <c r="N447" s="18" t="s">
        <v>72</v>
      </c>
      <c r="O447" s="18" t="s">
        <v>73</v>
      </c>
      <c r="P447" s="19">
        <v>1506.9925806900001</v>
      </c>
      <c r="Q447" s="19">
        <v>68101.827899199998</v>
      </c>
      <c r="R447" s="20">
        <v>0.63959900000000003</v>
      </c>
      <c r="S447" s="20">
        <v>6.589772</v>
      </c>
      <c r="T447" s="20">
        <v>0.24</v>
      </c>
      <c r="U447" s="20">
        <v>0.56100000000000005</v>
      </c>
      <c r="V447" s="20">
        <f t="shared" si="12"/>
        <v>0.30754711130036</v>
      </c>
      <c r="W447" s="20">
        <f t="shared" si="13"/>
        <v>1.8303122767826117</v>
      </c>
    </row>
    <row r="448" spans="1:23" x14ac:dyDescent="0.25">
      <c r="A448" s="18">
        <v>26283</v>
      </c>
      <c r="B448" s="18">
        <v>26253</v>
      </c>
      <c r="C448" s="18">
        <v>6172</v>
      </c>
      <c r="D448" s="18">
        <v>6172</v>
      </c>
      <c r="E448" s="18" t="s">
        <v>56</v>
      </c>
      <c r="F448" s="18" t="s">
        <v>113</v>
      </c>
      <c r="G448" s="19">
        <v>0.14803963725300001</v>
      </c>
      <c r="H448" s="19">
        <v>5.9909499999999997E-2</v>
      </c>
      <c r="I448" s="18" t="s">
        <v>24</v>
      </c>
      <c r="J448" s="18" t="s">
        <v>114</v>
      </c>
      <c r="K448" s="18">
        <v>12</v>
      </c>
      <c r="L448" s="18">
        <v>60</v>
      </c>
      <c r="M448" s="18" t="s">
        <v>71</v>
      </c>
      <c r="N448" s="18" t="s">
        <v>72</v>
      </c>
      <c r="O448" s="18" t="s">
        <v>73</v>
      </c>
      <c r="P448" s="19">
        <v>629.49625900000001</v>
      </c>
      <c r="Q448" s="19">
        <v>6448.5808040100001</v>
      </c>
      <c r="R448" s="20">
        <v>0.63959900000000003</v>
      </c>
      <c r="S448" s="20">
        <v>6.589772</v>
      </c>
      <c r="T448" s="20">
        <v>0.24</v>
      </c>
      <c r="U448" s="20">
        <v>0.56100000000000005</v>
      </c>
      <c r="V448" s="20">
        <f t="shared" si="12"/>
        <v>2.9121722780780002E-2</v>
      </c>
      <c r="W448" s="20">
        <f t="shared" si="13"/>
        <v>0.17331278613332599</v>
      </c>
    </row>
    <row r="449" spans="1:23" x14ac:dyDescent="0.25">
      <c r="A449" s="18">
        <v>26284</v>
      </c>
      <c r="B449" s="18">
        <v>26254</v>
      </c>
      <c r="C449" s="18">
        <v>6172</v>
      </c>
      <c r="D449" s="18">
        <v>6172</v>
      </c>
      <c r="E449" s="18" t="s">
        <v>56</v>
      </c>
      <c r="F449" s="18" t="s">
        <v>113</v>
      </c>
      <c r="G449" s="19">
        <v>1.75436237305</v>
      </c>
      <c r="H449" s="19">
        <v>0.70996499999999996</v>
      </c>
      <c r="I449" s="18" t="s">
        <v>24</v>
      </c>
      <c r="J449" s="18" t="s">
        <v>114</v>
      </c>
      <c r="K449" s="18">
        <v>12</v>
      </c>
      <c r="L449" s="18">
        <v>60</v>
      </c>
      <c r="M449" s="18" t="s">
        <v>71</v>
      </c>
      <c r="N449" s="18" t="s">
        <v>72</v>
      </c>
      <c r="O449" s="18" t="s">
        <v>73</v>
      </c>
      <c r="P449" s="19">
        <v>1591.39617099</v>
      </c>
      <c r="Q449" s="19">
        <v>76419.719289800007</v>
      </c>
      <c r="R449" s="20">
        <v>0.63959900000000003</v>
      </c>
      <c r="S449" s="20">
        <v>6.589772</v>
      </c>
      <c r="T449" s="20">
        <v>0.24</v>
      </c>
      <c r="U449" s="20">
        <v>0.56100000000000005</v>
      </c>
      <c r="V449" s="20">
        <f t="shared" si="12"/>
        <v>0.34511060706659996</v>
      </c>
      <c r="W449" s="20">
        <f t="shared" si="13"/>
        <v>2.0538647828332195</v>
      </c>
    </row>
    <row r="450" spans="1:23" x14ac:dyDescent="0.25">
      <c r="A450" s="18">
        <v>26285</v>
      </c>
      <c r="B450" s="18">
        <v>26255</v>
      </c>
      <c r="C450" s="18">
        <v>6172</v>
      </c>
      <c r="D450" s="18">
        <v>6172</v>
      </c>
      <c r="E450" s="18" t="s">
        <v>56</v>
      </c>
      <c r="F450" s="18" t="s">
        <v>113</v>
      </c>
      <c r="G450" s="19">
        <v>2.0480458649200002</v>
      </c>
      <c r="H450" s="19">
        <v>0.82881499999999997</v>
      </c>
      <c r="I450" s="18" t="s">
        <v>24</v>
      </c>
      <c r="J450" s="18" t="s">
        <v>114</v>
      </c>
      <c r="K450" s="18">
        <v>12</v>
      </c>
      <c r="L450" s="18">
        <v>60</v>
      </c>
      <c r="M450" s="18" t="s">
        <v>71</v>
      </c>
      <c r="N450" s="18" t="s">
        <v>72</v>
      </c>
      <c r="O450" s="18" t="s">
        <v>73</v>
      </c>
      <c r="P450" s="19">
        <v>1095.77648535</v>
      </c>
      <c r="Q450" s="19">
        <v>89212.5210238</v>
      </c>
      <c r="R450" s="20">
        <v>0.63959900000000003</v>
      </c>
      <c r="S450" s="20">
        <v>6.589772</v>
      </c>
      <c r="T450" s="20">
        <v>0.24</v>
      </c>
      <c r="U450" s="20">
        <v>0.56100000000000005</v>
      </c>
      <c r="V450" s="20">
        <f t="shared" si="12"/>
        <v>0.40288302634060003</v>
      </c>
      <c r="W450" s="20">
        <f t="shared" si="13"/>
        <v>2.3976871253990195</v>
      </c>
    </row>
    <row r="451" spans="1:23" x14ac:dyDescent="0.25">
      <c r="A451" s="18">
        <v>26286</v>
      </c>
      <c r="B451" s="18">
        <v>26256</v>
      </c>
      <c r="C451" s="18">
        <v>6172</v>
      </c>
      <c r="D451" s="18">
        <v>6172</v>
      </c>
      <c r="E451" s="18" t="s">
        <v>56</v>
      </c>
      <c r="F451" s="18" t="s">
        <v>113</v>
      </c>
      <c r="G451" s="19">
        <v>0.30261422755299999</v>
      </c>
      <c r="H451" s="19">
        <v>0.122464</v>
      </c>
      <c r="I451" s="18" t="s">
        <v>24</v>
      </c>
      <c r="J451" s="18" t="s">
        <v>114</v>
      </c>
      <c r="K451" s="18">
        <v>12</v>
      </c>
      <c r="L451" s="18">
        <v>60</v>
      </c>
      <c r="M451" s="18" t="s">
        <v>71</v>
      </c>
      <c r="N451" s="18" t="s">
        <v>72</v>
      </c>
      <c r="O451" s="18" t="s">
        <v>73</v>
      </c>
      <c r="P451" s="19">
        <v>456.41680710700001</v>
      </c>
      <c r="Q451" s="19">
        <v>13181.823024699999</v>
      </c>
      <c r="R451" s="20">
        <v>0.63959900000000003</v>
      </c>
      <c r="S451" s="20">
        <v>6.589772</v>
      </c>
      <c r="T451" s="20">
        <v>0.24</v>
      </c>
      <c r="U451" s="20">
        <v>0.56100000000000005</v>
      </c>
      <c r="V451" s="20">
        <f t="shared" ref="V451:V514" si="14">H451*R451*(1-T451)</f>
        <v>5.9529167471360001E-2</v>
      </c>
      <c r="W451" s="20">
        <f t="shared" ref="W451:W514" si="15">H451*S451*(1-U451)</f>
        <v>0.35427731897331194</v>
      </c>
    </row>
    <row r="452" spans="1:23" x14ac:dyDescent="0.25">
      <c r="A452" s="18">
        <v>26287</v>
      </c>
      <c r="B452" s="18">
        <v>26257</v>
      </c>
      <c r="C452" s="18">
        <v>6172</v>
      </c>
      <c r="D452" s="18">
        <v>6172</v>
      </c>
      <c r="E452" s="18" t="s">
        <v>56</v>
      </c>
      <c r="F452" s="18" t="s">
        <v>113</v>
      </c>
      <c r="G452" s="19">
        <v>2.6876431757599999</v>
      </c>
      <c r="H452" s="19">
        <v>1.08765</v>
      </c>
      <c r="I452" s="18" t="s">
        <v>24</v>
      </c>
      <c r="J452" s="18" t="s">
        <v>114</v>
      </c>
      <c r="K452" s="18">
        <v>12</v>
      </c>
      <c r="L452" s="18">
        <v>60</v>
      </c>
      <c r="M452" s="18" t="s">
        <v>71</v>
      </c>
      <c r="N452" s="18" t="s">
        <v>72</v>
      </c>
      <c r="O452" s="18" t="s">
        <v>73</v>
      </c>
      <c r="P452" s="19">
        <v>1841.66375984</v>
      </c>
      <c r="Q452" s="19">
        <v>117073.268442</v>
      </c>
      <c r="R452" s="20">
        <v>0.63959900000000003</v>
      </c>
      <c r="S452" s="20">
        <v>6.589772</v>
      </c>
      <c r="T452" s="20">
        <v>0.24</v>
      </c>
      <c r="U452" s="20">
        <v>0.56100000000000005</v>
      </c>
      <c r="V452" s="20">
        <f t="shared" si="14"/>
        <v>0.52870148778600001</v>
      </c>
      <c r="W452" s="20">
        <f t="shared" si="15"/>
        <v>3.1464734614361998</v>
      </c>
    </row>
    <row r="453" spans="1:23" x14ac:dyDescent="0.25">
      <c r="A453" s="18">
        <v>26288</v>
      </c>
      <c r="B453" s="18">
        <v>26258</v>
      </c>
      <c r="C453" s="18">
        <v>6172</v>
      </c>
      <c r="D453" s="18">
        <v>6172</v>
      </c>
      <c r="E453" s="18" t="s">
        <v>56</v>
      </c>
      <c r="F453" s="18" t="s">
        <v>113</v>
      </c>
      <c r="G453" s="19">
        <v>10.279279993399999</v>
      </c>
      <c r="H453" s="19">
        <v>4.1598800000000002</v>
      </c>
      <c r="I453" s="18" t="s">
        <v>24</v>
      </c>
      <c r="J453" s="18" t="s">
        <v>114</v>
      </c>
      <c r="K453" s="18">
        <v>12</v>
      </c>
      <c r="L453" s="18">
        <v>60</v>
      </c>
      <c r="M453" s="18" t="s">
        <v>71</v>
      </c>
      <c r="N453" s="18" t="s">
        <v>72</v>
      </c>
      <c r="O453" s="18" t="s">
        <v>73</v>
      </c>
      <c r="P453" s="19">
        <v>4355.8336580300002</v>
      </c>
      <c r="Q453" s="19">
        <v>447763.64545100002</v>
      </c>
      <c r="R453" s="20">
        <v>0.63959900000000003</v>
      </c>
      <c r="S453" s="20">
        <v>6.589772</v>
      </c>
      <c r="T453" s="20">
        <v>0.24</v>
      </c>
      <c r="U453" s="20">
        <v>0.56100000000000005</v>
      </c>
      <c r="V453" s="20">
        <f t="shared" si="14"/>
        <v>2.0220978669712002</v>
      </c>
      <c r="W453" s="20">
        <f t="shared" si="15"/>
        <v>12.034158068091038</v>
      </c>
    </row>
    <row r="454" spans="1:23" x14ac:dyDescent="0.25">
      <c r="A454" s="18">
        <v>26291</v>
      </c>
      <c r="B454" s="18">
        <v>26261</v>
      </c>
      <c r="C454" s="18">
        <v>6172</v>
      </c>
      <c r="D454" s="18">
        <v>6172</v>
      </c>
      <c r="E454" s="18" t="s">
        <v>56</v>
      </c>
      <c r="F454" s="18" t="s">
        <v>113</v>
      </c>
      <c r="G454" s="19">
        <v>1.7568282719799999</v>
      </c>
      <c r="H454" s="19">
        <v>0.71096300000000001</v>
      </c>
      <c r="I454" s="18" t="s">
        <v>24</v>
      </c>
      <c r="J454" s="18" t="s">
        <v>114</v>
      </c>
      <c r="K454" s="18">
        <v>12</v>
      </c>
      <c r="L454" s="18">
        <v>60</v>
      </c>
      <c r="M454" s="18" t="s">
        <v>71</v>
      </c>
      <c r="N454" s="18" t="s">
        <v>72</v>
      </c>
      <c r="O454" s="18" t="s">
        <v>73</v>
      </c>
      <c r="P454" s="19">
        <v>1006.1463504</v>
      </c>
      <c r="Q454" s="19">
        <v>76527.1334183</v>
      </c>
      <c r="R454" s="20">
        <v>0.63959900000000003</v>
      </c>
      <c r="S454" s="20">
        <v>6.589772</v>
      </c>
      <c r="T454" s="20">
        <v>0.24</v>
      </c>
      <c r="U454" s="20">
        <v>0.56100000000000005</v>
      </c>
      <c r="V454" s="20">
        <f t="shared" si="14"/>
        <v>0.34559573011612005</v>
      </c>
      <c r="W454" s="20">
        <f t="shared" si="15"/>
        <v>2.0567519069214035</v>
      </c>
    </row>
    <row r="455" spans="1:23" x14ac:dyDescent="0.25">
      <c r="A455" s="18">
        <v>26293</v>
      </c>
      <c r="B455" s="18">
        <v>26263</v>
      </c>
      <c r="C455" s="18">
        <v>6172</v>
      </c>
      <c r="D455" s="18">
        <v>6172</v>
      </c>
      <c r="E455" s="18" t="s">
        <v>56</v>
      </c>
      <c r="F455" s="18" t="s">
        <v>113</v>
      </c>
      <c r="G455" s="19">
        <v>5.9143310727399999E-3</v>
      </c>
      <c r="H455" s="19">
        <v>2.3934400000000002E-3</v>
      </c>
      <c r="I455" s="18" t="s">
        <v>24</v>
      </c>
      <c r="J455" s="18" t="s">
        <v>114</v>
      </c>
      <c r="K455" s="18">
        <v>12</v>
      </c>
      <c r="L455" s="18">
        <v>60</v>
      </c>
      <c r="M455" s="18" t="s">
        <v>71</v>
      </c>
      <c r="N455" s="18" t="s">
        <v>72</v>
      </c>
      <c r="O455" s="18" t="s">
        <v>73</v>
      </c>
      <c r="P455" s="19">
        <v>1700.7130166500001</v>
      </c>
      <c r="Q455" s="19">
        <v>177915.41622899999</v>
      </c>
      <c r="R455" s="20">
        <v>0.63959900000000003</v>
      </c>
      <c r="S455" s="20">
        <v>6.589772</v>
      </c>
      <c r="T455" s="20">
        <v>0.24</v>
      </c>
      <c r="U455" s="20">
        <v>0.56100000000000005</v>
      </c>
      <c r="V455" s="20">
        <f t="shared" si="14"/>
        <v>1.1634397912256001E-3</v>
      </c>
      <c r="W455" s="20">
        <f t="shared" si="15"/>
        <v>6.9240062902035191E-3</v>
      </c>
    </row>
    <row r="456" spans="1:23" x14ac:dyDescent="0.25">
      <c r="A456" s="18">
        <v>26294</v>
      </c>
      <c r="B456" s="18">
        <v>26264</v>
      </c>
      <c r="C456" s="18">
        <v>6172</v>
      </c>
      <c r="D456" s="18">
        <v>6172</v>
      </c>
      <c r="E456" s="18" t="s">
        <v>56</v>
      </c>
      <c r="F456" s="18" t="s">
        <v>113</v>
      </c>
      <c r="G456" s="19">
        <v>2.49066298248</v>
      </c>
      <c r="H456" s="19">
        <v>1.0079400000000001</v>
      </c>
      <c r="I456" s="18" t="s">
        <v>24</v>
      </c>
      <c r="J456" s="18" t="s">
        <v>114</v>
      </c>
      <c r="K456" s="18">
        <v>12</v>
      </c>
      <c r="L456" s="18">
        <v>60</v>
      </c>
      <c r="M456" s="18" t="s">
        <v>71</v>
      </c>
      <c r="N456" s="18" t="s">
        <v>72</v>
      </c>
      <c r="O456" s="18" t="s">
        <v>73</v>
      </c>
      <c r="P456" s="19">
        <v>1244.3066563899999</v>
      </c>
      <c r="Q456" s="19">
        <v>108492.845544</v>
      </c>
      <c r="R456" s="20">
        <v>0.63959900000000003</v>
      </c>
      <c r="S456" s="20">
        <v>6.589772</v>
      </c>
      <c r="T456" s="20">
        <v>0.24</v>
      </c>
      <c r="U456" s="20">
        <v>0.56100000000000005</v>
      </c>
      <c r="V456" s="20">
        <f t="shared" si="14"/>
        <v>0.48995483620560004</v>
      </c>
      <c r="W456" s="20">
        <f t="shared" si="15"/>
        <v>2.9158796126695199</v>
      </c>
    </row>
    <row r="457" spans="1:23" x14ac:dyDescent="0.25">
      <c r="A457" s="18">
        <v>26295</v>
      </c>
      <c r="B457" s="18">
        <v>26265</v>
      </c>
      <c r="C457" s="18">
        <v>6172</v>
      </c>
      <c r="D457" s="18">
        <v>6172</v>
      </c>
      <c r="E457" s="18" t="s">
        <v>56</v>
      </c>
      <c r="F457" s="18" t="s">
        <v>113</v>
      </c>
      <c r="G457" s="19">
        <v>3.2538497526899999</v>
      </c>
      <c r="H457" s="19">
        <v>1.3167899999999999</v>
      </c>
      <c r="I457" s="18" t="s">
        <v>24</v>
      </c>
      <c r="J457" s="18" t="s">
        <v>114</v>
      </c>
      <c r="K457" s="18">
        <v>12</v>
      </c>
      <c r="L457" s="18">
        <v>60</v>
      </c>
      <c r="M457" s="18" t="s">
        <v>71</v>
      </c>
      <c r="N457" s="18" t="s">
        <v>72</v>
      </c>
      <c r="O457" s="18" t="s">
        <v>73</v>
      </c>
      <c r="P457" s="19">
        <v>1459.25818826</v>
      </c>
      <c r="Q457" s="19">
        <v>141737.12827799999</v>
      </c>
      <c r="R457" s="20">
        <v>0.63959900000000003</v>
      </c>
      <c r="S457" s="20">
        <v>6.589772</v>
      </c>
      <c r="T457" s="20">
        <v>0.24</v>
      </c>
      <c r="U457" s="20">
        <v>0.56100000000000005</v>
      </c>
      <c r="V457" s="20">
        <f t="shared" si="14"/>
        <v>0.64008535107959996</v>
      </c>
      <c r="W457" s="20">
        <f t="shared" si="15"/>
        <v>3.8093548377553197</v>
      </c>
    </row>
    <row r="458" spans="1:23" x14ac:dyDescent="0.25">
      <c r="A458" s="18">
        <v>26298</v>
      </c>
      <c r="B458" s="18">
        <v>26268</v>
      </c>
      <c r="C458" s="18">
        <v>6172</v>
      </c>
      <c r="D458" s="18">
        <v>6172</v>
      </c>
      <c r="E458" s="18" t="s">
        <v>56</v>
      </c>
      <c r="F458" s="18" t="s">
        <v>113</v>
      </c>
      <c r="G458" s="19">
        <v>3.7962645469199998</v>
      </c>
      <c r="H458" s="19">
        <v>1.5362899999999999</v>
      </c>
      <c r="I458" s="18" t="s">
        <v>24</v>
      </c>
      <c r="J458" s="18" t="s">
        <v>114</v>
      </c>
      <c r="K458" s="18">
        <v>12</v>
      </c>
      <c r="L458" s="18">
        <v>60</v>
      </c>
      <c r="M458" s="18" t="s">
        <v>71</v>
      </c>
      <c r="N458" s="18" t="s">
        <v>72</v>
      </c>
      <c r="O458" s="18" t="s">
        <v>73</v>
      </c>
      <c r="P458" s="19">
        <v>1891.1737303100001</v>
      </c>
      <c r="Q458" s="19">
        <v>165364.62220300001</v>
      </c>
      <c r="R458" s="20">
        <v>0.63959900000000003</v>
      </c>
      <c r="S458" s="20">
        <v>6.589772</v>
      </c>
      <c r="T458" s="20">
        <v>0.24</v>
      </c>
      <c r="U458" s="20">
        <v>0.56100000000000005</v>
      </c>
      <c r="V458" s="20">
        <f t="shared" si="14"/>
        <v>0.74678325625959996</v>
      </c>
      <c r="W458" s="20">
        <f t="shared" si="15"/>
        <v>4.444348562561319</v>
      </c>
    </row>
    <row r="459" spans="1:23" x14ac:dyDescent="0.25">
      <c r="A459" s="18">
        <v>26304</v>
      </c>
      <c r="B459" s="18">
        <v>26274</v>
      </c>
      <c r="C459" s="18">
        <v>6172</v>
      </c>
      <c r="D459" s="18">
        <v>6172</v>
      </c>
      <c r="E459" s="18" t="s">
        <v>56</v>
      </c>
      <c r="F459" s="18" t="s">
        <v>113</v>
      </c>
      <c r="G459" s="19">
        <v>5.3454847286999998</v>
      </c>
      <c r="H459" s="19">
        <v>2.1632400000000001</v>
      </c>
      <c r="I459" s="18" t="s">
        <v>24</v>
      </c>
      <c r="J459" s="18" t="s">
        <v>114</v>
      </c>
      <c r="K459" s="18">
        <v>12</v>
      </c>
      <c r="L459" s="18">
        <v>60</v>
      </c>
      <c r="M459" s="18" t="s">
        <v>71</v>
      </c>
      <c r="N459" s="18" t="s">
        <v>72</v>
      </c>
      <c r="O459" s="18" t="s">
        <v>73</v>
      </c>
      <c r="P459" s="19">
        <v>2017.13672013</v>
      </c>
      <c r="Q459" s="19">
        <v>232848.383386</v>
      </c>
      <c r="R459" s="20">
        <v>0.63959900000000003</v>
      </c>
      <c r="S459" s="20">
        <v>6.589772</v>
      </c>
      <c r="T459" s="20">
        <v>0.24</v>
      </c>
      <c r="U459" s="20">
        <v>0.56100000000000005</v>
      </c>
      <c r="V459" s="20">
        <f t="shared" si="14"/>
        <v>1.0515406669776</v>
      </c>
      <c r="W459" s="20">
        <f t="shared" si="15"/>
        <v>6.2580584293819195</v>
      </c>
    </row>
    <row r="460" spans="1:23" x14ac:dyDescent="0.25">
      <c r="A460" s="18">
        <v>26306</v>
      </c>
      <c r="B460" s="18">
        <v>26276</v>
      </c>
      <c r="C460" s="18">
        <v>6172</v>
      </c>
      <c r="D460" s="18">
        <v>6172</v>
      </c>
      <c r="E460" s="18" t="s">
        <v>56</v>
      </c>
      <c r="F460" s="18" t="s">
        <v>113</v>
      </c>
      <c r="G460" s="19">
        <v>23.742809776400001</v>
      </c>
      <c r="H460" s="19">
        <v>9.6083700000000007</v>
      </c>
      <c r="I460" s="18" t="s">
        <v>24</v>
      </c>
      <c r="J460" s="18" t="s">
        <v>114</v>
      </c>
      <c r="K460" s="18">
        <v>12</v>
      </c>
      <c r="L460" s="18">
        <v>60</v>
      </c>
      <c r="M460" s="18" t="s">
        <v>71</v>
      </c>
      <c r="N460" s="18" t="s">
        <v>72</v>
      </c>
      <c r="O460" s="18" t="s">
        <v>73</v>
      </c>
      <c r="P460" s="19">
        <v>5273.1282569000005</v>
      </c>
      <c r="Q460" s="19">
        <v>1034232.65692</v>
      </c>
      <c r="R460" s="20">
        <v>0.63959900000000003</v>
      </c>
      <c r="S460" s="20">
        <v>6.589772</v>
      </c>
      <c r="T460" s="20">
        <v>0.24</v>
      </c>
      <c r="U460" s="20">
        <v>0.56100000000000005</v>
      </c>
      <c r="V460" s="20">
        <f t="shared" si="14"/>
        <v>4.6705829211588012</v>
      </c>
      <c r="W460" s="20">
        <f t="shared" si="15"/>
        <v>27.796148772729961</v>
      </c>
    </row>
    <row r="461" spans="1:23" x14ac:dyDescent="0.25">
      <c r="A461" s="18">
        <v>26310</v>
      </c>
      <c r="B461" s="18">
        <v>26280</v>
      </c>
      <c r="C461" s="18">
        <v>6172</v>
      </c>
      <c r="D461" s="18">
        <v>6172</v>
      </c>
      <c r="E461" s="18" t="s">
        <v>56</v>
      </c>
      <c r="F461" s="18" t="s">
        <v>113</v>
      </c>
      <c r="G461" s="19">
        <v>8.4771753033599992</v>
      </c>
      <c r="H461" s="19">
        <v>3.43059</v>
      </c>
      <c r="I461" s="18" t="s">
        <v>24</v>
      </c>
      <c r="J461" s="18" t="s">
        <v>114</v>
      </c>
      <c r="K461" s="18">
        <v>12</v>
      </c>
      <c r="L461" s="18">
        <v>60</v>
      </c>
      <c r="M461" s="18" t="s">
        <v>71</v>
      </c>
      <c r="N461" s="18" t="s">
        <v>72</v>
      </c>
      <c r="O461" s="18" t="s">
        <v>73</v>
      </c>
      <c r="P461" s="19">
        <v>3392.5724252099999</v>
      </c>
      <c r="Q461" s="19">
        <v>369264.27915299998</v>
      </c>
      <c r="R461" s="20">
        <v>0.63959900000000003</v>
      </c>
      <c r="S461" s="20">
        <v>6.589772</v>
      </c>
      <c r="T461" s="20">
        <v>0.24</v>
      </c>
      <c r="U461" s="20">
        <v>0.56100000000000005</v>
      </c>
      <c r="V461" s="20">
        <f t="shared" si="14"/>
        <v>1.6675934693916001</v>
      </c>
      <c r="W461" s="20">
        <f t="shared" si="15"/>
        <v>9.9243878012857181</v>
      </c>
    </row>
    <row r="462" spans="1:23" x14ac:dyDescent="0.25">
      <c r="A462" s="18">
        <v>26311</v>
      </c>
      <c r="B462" s="18">
        <v>26281</v>
      </c>
      <c r="C462" s="18">
        <v>6172</v>
      </c>
      <c r="D462" s="18">
        <v>6172</v>
      </c>
      <c r="E462" s="18" t="s">
        <v>56</v>
      </c>
      <c r="F462" s="18" t="s">
        <v>113</v>
      </c>
      <c r="G462" s="19">
        <v>2.40972395981</v>
      </c>
      <c r="H462" s="19">
        <v>0.97518099999999996</v>
      </c>
      <c r="I462" s="18" t="s">
        <v>24</v>
      </c>
      <c r="J462" s="18" t="s">
        <v>114</v>
      </c>
      <c r="K462" s="18">
        <v>12</v>
      </c>
      <c r="L462" s="18">
        <v>60</v>
      </c>
      <c r="M462" s="18" t="s">
        <v>71</v>
      </c>
      <c r="N462" s="18" t="s">
        <v>72</v>
      </c>
      <c r="O462" s="18" t="s">
        <v>73</v>
      </c>
      <c r="P462" s="19">
        <v>1174.2374874</v>
      </c>
      <c r="Q462" s="19">
        <v>104967.15581900001</v>
      </c>
      <c r="R462" s="20">
        <v>0.63959900000000003</v>
      </c>
      <c r="S462" s="20">
        <v>6.589772</v>
      </c>
      <c r="T462" s="20">
        <v>0.24</v>
      </c>
      <c r="U462" s="20">
        <v>0.56100000000000005</v>
      </c>
      <c r="V462" s="20">
        <f t="shared" si="14"/>
        <v>0.47403084223844005</v>
      </c>
      <c r="W462" s="20">
        <f t="shared" si="15"/>
        <v>2.8211107769933474</v>
      </c>
    </row>
    <row r="463" spans="1:23" x14ac:dyDescent="0.25">
      <c r="A463" s="18">
        <v>26312</v>
      </c>
      <c r="B463" s="18">
        <v>26282</v>
      </c>
      <c r="C463" s="18">
        <v>6172</v>
      </c>
      <c r="D463" s="18">
        <v>6172</v>
      </c>
      <c r="E463" s="18" t="s">
        <v>56</v>
      </c>
      <c r="F463" s="18" t="s">
        <v>113</v>
      </c>
      <c r="G463" s="19">
        <v>4.1116624978800003</v>
      </c>
      <c r="H463" s="19">
        <v>1.6639299999999999</v>
      </c>
      <c r="I463" s="18" t="s">
        <v>24</v>
      </c>
      <c r="J463" s="18" t="s">
        <v>114</v>
      </c>
      <c r="K463" s="18">
        <v>12</v>
      </c>
      <c r="L463" s="18">
        <v>60</v>
      </c>
      <c r="M463" s="18" t="s">
        <v>71</v>
      </c>
      <c r="N463" s="18" t="s">
        <v>72</v>
      </c>
      <c r="O463" s="18" t="s">
        <v>73</v>
      </c>
      <c r="P463" s="19">
        <v>2235.3114649899999</v>
      </c>
      <c r="Q463" s="19">
        <v>179103.30199199999</v>
      </c>
      <c r="R463" s="20">
        <v>0.63959900000000003</v>
      </c>
      <c r="S463" s="20">
        <v>6.589772</v>
      </c>
      <c r="T463" s="20">
        <v>0.24</v>
      </c>
      <c r="U463" s="20">
        <v>0.56100000000000005</v>
      </c>
      <c r="V463" s="20">
        <f t="shared" si="14"/>
        <v>0.80882845269320003</v>
      </c>
      <c r="W463" s="20">
        <f t="shared" si="15"/>
        <v>4.8135995832184388</v>
      </c>
    </row>
    <row r="464" spans="1:23" x14ac:dyDescent="0.25">
      <c r="A464" s="18">
        <v>26314</v>
      </c>
      <c r="B464" s="18">
        <v>26284</v>
      </c>
      <c r="C464" s="18">
        <v>6172</v>
      </c>
      <c r="D464" s="18">
        <v>6172</v>
      </c>
      <c r="E464" s="18" t="s">
        <v>56</v>
      </c>
      <c r="F464" s="18" t="s">
        <v>113</v>
      </c>
      <c r="G464" s="19">
        <v>7.65640352487</v>
      </c>
      <c r="H464" s="19">
        <v>3.0984400000000001</v>
      </c>
      <c r="I464" s="18" t="s">
        <v>24</v>
      </c>
      <c r="J464" s="18" t="s">
        <v>114</v>
      </c>
      <c r="K464" s="18">
        <v>12</v>
      </c>
      <c r="L464" s="18">
        <v>60</v>
      </c>
      <c r="M464" s="18" t="s">
        <v>71</v>
      </c>
      <c r="N464" s="18" t="s">
        <v>72</v>
      </c>
      <c r="O464" s="18" t="s">
        <v>73</v>
      </c>
      <c r="P464" s="19">
        <v>2219.5602505500001</v>
      </c>
      <c r="Q464" s="19">
        <v>333511.60349299997</v>
      </c>
      <c r="R464" s="20">
        <v>0.63959900000000003</v>
      </c>
      <c r="S464" s="20">
        <v>6.589772</v>
      </c>
      <c r="T464" s="20">
        <v>0.24</v>
      </c>
      <c r="U464" s="20">
        <v>0.56100000000000005</v>
      </c>
      <c r="V464" s="20">
        <f t="shared" si="14"/>
        <v>1.5061369354256002</v>
      </c>
      <c r="W464" s="20">
        <f t="shared" si="15"/>
        <v>8.9635077753435191</v>
      </c>
    </row>
    <row r="465" spans="1:23" x14ac:dyDescent="0.25">
      <c r="A465" s="18">
        <v>26315</v>
      </c>
      <c r="B465" s="18">
        <v>26285</v>
      </c>
      <c r="C465" s="18">
        <v>6172</v>
      </c>
      <c r="D465" s="18">
        <v>6172</v>
      </c>
      <c r="E465" s="18" t="s">
        <v>56</v>
      </c>
      <c r="F465" s="18" t="s">
        <v>113</v>
      </c>
      <c r="G465" s="19">
        <v>2.7713003063200001</v>
      </c>
      <c r="H465" s="19">
        <v>1.12151</v>
      </c>
      <c r="I465" s="18" t="s">
        <v>24</v>
      </c>
      <c r="J465" s="18" t="s">
        <v>114</v>
      </c>
      <c r="K465" s="18">
        <v>12</v>
      </c>
      <c r="L465" s="18">
        <v>60</v>
      </c>
      <c r="M465" s="18" t="s">
        <v>71</v>
      </c>
      <c r="N465" s="18" t="s">
        <v>72</v>
      </c>
      <c r="O465" s="18" t="s">
        <v>73</v>
      </c>
      <c r="P465" s="19">
        <v>1491.99234144</v>
      </c>
      <c r="Q465" s="19">
        <v>120717.35847200001</v>
      </c>
      <c r="R465" s="20">
        <v>0.63959900000000003</v>
      </c>
      <c r="S465" s="20">
        <v>6.589772</v>
      </c>
      <c r="T465" s="20">
        <v>0.24</v>
      </c>
      <c r="U465" s="20">
        <v>0.56100000000000005</v>
      </c>
      <c r="V465" s="20">
        <f t="shared" si="14"/>
        <v>0.54516067261239998</v>
      </c>
      <c r="W465" s="20">
        <f t="shared" si="15"/>
        <v>3.2444273909210795</v>
      </c>
    </row>
    <row r="466" spans="1:23" x14ac:dyDescent="0.25">
      <c r="A466" s="18">
        <v>26316</v>
      </c>
      <c r="B466" s="18">
        <v>26286</v>
      </c>
      <c r="C466" s="18">
        <v>6172</v>
      </c>
      <c r="D466" s="18">
        <v>6172</v>
      </c>
      <c r="E466" s="18" t="s">
        <v>56</v>
      </c>
      <c r="F466" s="18" t="s">
        <v>113</v>
      </c>
      <c r="G466" s="19">
        <v>4.5781892369700001</v>
      </c>
      <c r="H466" s="19">
        <v>1.85273</v>
      </c>
      <c r="I466" s="18" t="s">
        <v>24</v>
      </c>
      <c r="J466" s="18" t="s">
        <v>114</v>
      </c>
      <c r="K466" s="18">
        <v>12</v>
      </c>
      <c r="L466" s="18">
        <v>60</v>
      </c>
      <c r="M466" s="18" t="s">
        <v>71</v>
      </c>
      <c r="N466" s="18" t="s">
        <v>72</v>
      </c>
      <c r="O466" s="18" t="s">
        <v>73</v>
      </c>
      <c r="P466" s="19">
        <v>1900.60984366</v>
      </c>
      <c r="Q466" s="19">
        <v>199425.125459</v>
      </c>
      <c r="R466" s="20">
        <v>0.63959900000000003</v>
      </c>
      <c r="S466" s="20">
        <v>6.589772</v>
      </c>
      <c r="T466" s="20">
        <v>0.24</v>
      </c>
      <c r="U466" s="20">
        <v>0.56100000000000005</v>
      </c>
      <c r="V466" s="20">
        <f t="shared" si="14"/>
        <v>0.90060323400520004</v>
      </c>
      <c r="W466" s="20">
        <f t="shared" si="15"/>
        <v>5.3597809738488396</v>
      </c>
    </row>
    <row r="467" spans="1:23" x14ac:dyDescent="0.25">
      <c r="A467" s="18">
        <v>26321</v>
      </c>
      <c r="B467" s="18">
        <v>26291</v>
      </c>
      <c r="C467" s="18">
        <v>6172</v>
      </c>
      <c r="D467" s="18">
        <v>6172</v>
      </c>
      <c r="E467" s="18" t="s">
        <v>56</v>
      </c>
      <c r="F467" s="18" t="s">
        <v>113</v>
      </c>
      <c r="G467" s="19">
        <v>2.7285879120200001</v>
      </c>
      <c r="H467" s="19">
        <v>1.10422</v>
      </c>
      <c r="I467" s="18" t="s">
        <v>24</v>
      </c>
      <c r="J467" s="18" t="s">
        <v>114</v>
      </c>
      <c r="K467" s="18">
        <v>12</v>
      </c>
      <c r="L467" s="18">
        <v>60</v>
      </c>
      <c r="M467" s="18" t="s">
        <v>71</v>
      </c>
      <c r="N467" s="18" t="s">
        <v>72</v>
      </c>
      <c r="O467" s="18" t="s">
        <v>73</v>
      </c>
      <c r="P467" s="19">
        <v>1650.0887860600001</v>
      </c>
      <c r="Q467" s="19">
        <v>118856.814018</v>
      </c>
      <c r="R467" s="20">
        <v>0.63959900000000003</v>
      </c>
      <c r="S467" s="20">
        <v>6.589772</v>
      </c>
      <c r="T467" s="20">
        <v>0.24</v>
      </c>
      <c r="U467" s="20">
        <v>0.56100000000000005</v>
      </c>
      <c r="V467" s="20">
        <f t="shared" si="14"/>
        <v>0.5367560859128</v>
      </c>
      <c r="W467" s="20">
        <f t="shared" si="15"/>
        <v>3.1944089786117598</v>
      </c>
    </row>
    <row r="468" spans="1:23" x14ac:dyDescent="0.25">
      <c r="A468" s="18">
        <v>28160</v>
      </c>
      <c r="B468" s="18">
        <v>29090</v>
      </c>
      <c r="C468" s="18">
        <v>6180</v>
      </c>
      <c r="D468" s="18">
        <v>6180</v>
      </c>
      <c r="E468" s="18" t="s">
        <v>56</v>
      </c>
      <c r="F468" s="18" t="s">
        <v>113</v>
      </c>
      <c r="G468" s="19">
        <v>29.621905934699999</v>
      </c>
      <c r="H468" s="19">
        <v>11.9876</v>
      </c>
      <c r="I468" s="18" t="s">
        <v>24</v>
      </c>
      <c r="J468" s="18" t="s">
        <v>114</v>
      </c>
      <c r="K468" s="18">
        <v>15</v>
      </c>
      <c r="L468" s="18">
        <v>60</v>
      </c>
      <c r="M468" s="18" t="s">
        <v>71</v>
      </c>
      <c r="N468" s="18" t="s">
        <v>123</v>
      </c>
      <c r="O468" s="18" t="s">
        <v>124</v>
      </c>
      <c r="P468" s="19">
        <v>5445.3134169900004</v>
      </c>
      <c r="Q468" s="19">
        <v>1290325.0612000001</v>
      </c>
      <c r="R468" s="20">
        <v>0.81129499999999999</v>
      </c>
      <c r="S468" s="20">
        <v>7.3010640000000002</v>
      </c>
      <c r="T468" s="20">
        <v>0.24</v>
      </c>
      <c r="U468" s="20">
        <v>0.56100000000000005</v>
      </c>
      <c r="V468" s="20">
        <f t="shared" si="14"/>
        <v>7.3913647559199998</v>
      </c>
      <c r="W468" s="20">
        <f t="shared" si="15"/>
        <v>38.422261080009598</v>
      </c>
    </row>
    <row r="469" spans="1:23" x14ac:dyDescent="0.25">
      <c r="A469" s="18">
        <v>29212</v>
      </c>
      <c r="B469" s="18">
        <v>29187</v>
      </c>
      <c r="C469" s="18">
        <v>6210</v>
      </c>
      <c r="D469" s="18">
        <v>6210</v>
      </c>
      <c r="E469" s="18" t="s">
        <v>56</v>
      </c>
      <c r="F469" s="18" t="s">
        <v>113</v>
      </c>
      <c r="G469" s="19">
        <v>2.2154257095299998</v>
      </c>
      <c r="H469" s="19">
        <v>0.89655099999999999</v>
      </c>
      <c r="I469" s="18" t="s">
        <v>24</v>
      </c>
      <c r="J469" s="18" t="s">
        <v>114</v>
      </c>
      <c r="K469" s="18">
        <v>14</v>
      </c>
      <c r="L469" s="18">
        <v>60</v>
      </c>
      <c r="M469" s="18" t="s">
        <v>71</v>
      </c>
      <c r="N469" s="18" t="s">
        <v>125</v>
      </c>
      <c r="O469" s="18" t="s">
        <v>125</v>
      </c>
      <c r="P469" s="19">
        <v>1177.966829</v>
      </c>
      <c r="Q469" s="19">
        <v>96503.557890800002</v>
      </c>
      <c r="R469" s="20">
        <v>0.35599999999999998</v>
      </c>
      <c r="S469" s="20">
        <v>5.0262609999999999</v>
      </c>
      <c r="T469" s="20">
        <v>0.24</v>
      </c>
      <c r="U469" s="20">
        <v>0.56100000000000005</v>
      </c>
      <c r="V469" s="20">
        <f t="shared" si="14"/>
        <v>0.24257083856</v>
      </c>
      <c r="W469" s="20">
        <f t="shared" si="15"/>
        <v>1.9782654040310286</v>
      </c>
    </row>
    <row r="470" spans="1:23" x14ac:dyDescent="0.25">
      <c r="A470" s="18">
        <v>29213</v>
      </c>
      <c r="B470" s="18">
        <v>29188</v>
      </c>
      <c r="C470" s="18">
        <v>6210</v>
      </c>
      <c r="D470" s="18">
        <v>6210</v>
      </c>
      <c r="E470" s="18" t="s">
        <v>56</v>
      </c>
      <c r="F470" s="18" t="s">
        <v>113</v>
      </c>
      <c r="G470" s="19">
        <v>1.67079948181</v>
      </c>
      <c r="H470" s="19">
        <v>0.676149</v>
      </c>
      <c r="I470" s="18" t="s">
        <v>24</v>
      </c>
      <c r="J470" s="18" t="s">
        <v>114</v>
      </c>
      <c r="K470" s="18">
        <v>14</v>
      </c>
      <c r="L470" s="18">
        <v>60</v>
      </c>
      <c r="M470" s="18" t="s">
        <v>71</v>
      </c>
      <c r="N470" s="18" t="s">
        <v>125</v>
      </c>
      <c r="O470" s="18" t="s">
        <v>125</v>
      </c>
      <c r="P470" s="19">
        <v>1168.0276044499999</v>
      </c>
      <c r="Q470" s="19">
        <v>72779.7343081</v>
      </c>
      <c r="R470" s="20">
        <v>0.35599999999999998</v>
      </c>
      <c r="S470" s="20">
        <v>5.0262609999999999</v>
      </c>
      <c r="T470" s="20">
        <v>0.24</v>
      </c>
      <c r="U470" s="20">
        <v>0.56100000000000005</v>
      </c>
      <c r="V470" s="20">
        <f t="shared" si="14"/>
        <v>0.18293887343999998</v>
      </c>
      <c r="W470" s="20">
        <f t="shared" si="15"/>
        <v>1.4919420921622708</v>
      </c>
    </row>
    <row r="471" spans="1:23" x14ac:dyDescent="0.25">
      <c r="A471" s="18">
        <v>29214</v>
      </c>
      <c r="B471" s="18">
        <v>29189</v>
      </c>
      <c r="C471" s="18">
        <v>6210</v>
      </c>
      <c r="D471" s="18">
        <v>6210</v>
      </c>
      <c r="E471" s="18" t="s">
        <v>56</v>
      </c>
      <c r="F471" s="18" t="s">
        <v>113</v>
      </c>
      <c r="G471" s="19">
        <v>2.1352423863699999</v>
      </c>
      <c r="H471" s="19">
        <v>0.86410200000000004</v>
      </c>
      <c r="I471" s="18" t="s">
        <v>24</v>
      </c>
      <c r="J471" s="18" t="s">
        <v>114</v>
      </c>
      <c r="K471" s="18">
        <v>14</v>
      </c>
      <c r="L471" s="18">
        <v>60</v>
      </c>
      <c r="M471" s="18" t="s">
        <v>71</v>
      </c>
      <c r="N471" s="18" t="s">
        <v>125</v>
      </c>
      <c r="O471" s="18" t="s">
        <v>125</v>
      </c>
      <c r="P471" s="19">
        <v>1184.1110367599999</v>
      </c>
      <c r="Q471" s="19">
        <v>93010.786305999995</v>
      </c>
      <c r="R471" s="20">
        <v>0.35599999999999998</v>
      </c>
      <c r="S471" s="20">
        <v>5.0262609999999999</v>
      </c>
      <c r="T471" s="20">
        <v>0.24</v>
      </c>
      <c r="U471" s="20">
        <v>0.56100000000000005</v>
      </c>
      <c r="V471" s="20">
        <f t="shared" si="14"/>
        <v>0.23379143712</v>
      </c>
      <c r="W471" s="20">
        <f t="shared" si="15"/>
        <v>1.9066657581710578</v>
      </c>
    </row>
    <row r="472" spans="1:23" x14ac:dyDescent="0.25">
      <c r="A472" s="18">
        <v>29215</v>
      </c>
      <c r="B472" s="18">
        <v>29190</v>
      </c>
      <c r="C472" s="18">
        <v>6210</v>
      </c>
      <c r="D472" s="18">
        <v>6210</v>
      </c>
      <c r="E472" s="18" t="s">
        <v>56</v>
      </c>
      <c r="F472" s="18" t="s">
        <v>113</v>
      </c>
      <c r="G472" s="19">
        <v>2.1810848318599998</v>
      </c>
      <c r="H472" s="19">
        <v>0.88265400000000005</v>
      </c>
      <c r="I472" s="18" t="s">
        <v>24</v>
      </c>
      <c r="J472" s="18" t="s">
        <v>114</v>
      </c>
      <c r="K472" s="18">
        <v>14</v>
      </c>
      <c r="L472" s="18">
        <v>60</v>
      </c>
      <c r="M472" s="18" t="s">
        <v>71</v>
      </c>
      <c r="N472" s="18" t="s">
        <v>125</v>
      </c>
      <c r="O472" s="18" t="s">
        <v>125</v>
      </c>
      <c r="P472" s="19">
        <v>2248.1807448300001</v>
      </c>
      <c r="Q472" s="19">
        <v>95007.675243699996</v>
      </c>
      <c r="R472" s="20">
        <v>0.35599999999999998</v>
      </c>
      <c r="S472" s="20">
        <v>5.0262609999999999</v>
      </c>
      <c r="T472" s="20">
        <v>0.24</v>
      </c>
      <c r="U472" s="20">
        <v>0.56100000000000005</v>
      </c>
      <c r="V472" s="20">
        <f t="shared" si="14"/>
        <v>0.23881086624</v>
      </c>
      <c r="W472" s="20">
        <f t="shared" si="15"/>
        <v>1.9476012763686659</v>
      </c>
    </row>
    <row r="473" spans="1:23" x14ac:dyDescent="0.25">
      <c r="A473" s="18">
        <v>30527</v>
      </c>
      <c r="B473" s="18">
        <v>30449</v>
      </c>
      <c r="C473" s="18">
        <v>6215</v>
      </c>
      <c r="D473" s="18">
        <v>6215</v>
      </c>
      <c r="E473" s="18" t="s">
        <v>56</v>
      </c>
      <c r="F473" s="18" t="s">
        <v>113</v>
      </c>
      <c r="G473" s="19">
        <v>11.719463513699999</v>
      </c>
      <c r="H473" s="19">
        <v>4.7427000000000001</v>
      </c>
      <c r="I473" s="18" t="s">
        <v>24</v>
      </c>
      <c r="J473" s="18" t="s">
        <v>114</v>
      </c>
      <c r="K473" s="18">
        <v>16</v>
      </c>
      <c r="L473" s="18">
        <v>60</v>
      </c>
      <c r="M473" s="18" t="s">
        <v>71</v>
      </c>
      <c r="N473" s="18" t="s">
        <v>126</v>
      </c>
      <c r="O473" s="18" t="s">
        <v>75</v>
      </c>
      <c r="P473" s="19">
        <v>3075.71149831</v>
      </c>
      <c r="Q473" s="19">
        <v>510497.78865900001</v>
      </c>
      <c r="R473" s="20">
        <v>0.74605500000000002</v>
      </c>
      <c r="S473" s="20">
        <v>6.7142049999999998</v>
      </c>
      <c r="T473" s="20">
        <v>0.24</v>
      </c>
      <c r="U473" s="20">
        <v>0.56100000000000005</v>
      </c>
      <c r="V473" s="20">
        <f t="shared" si="14"/>
        <v>2.6891194368600004</v>
      </c>
      <c r="W473" s="20">
        <f t="shared" si="15"/>
        <v>13.979278963486498</v>
      </c>
    </row>
    <row r="474" spans="1:23" x14ac:dyDescent="0.25">
      <c r="A474" s="18">
        <v>30528</v>
      </c>
      <c r="B474" s="18">
        <v>30450</v>
      </c>
      <c r="C474" s="18">
        <v>6215</v>
      </c>
      <c r="D474" s="18">
        <v>6215</v>
      </c>
      <c r="E474" s="18" t="s">
        <v>56</v>
      </c>
      <c r="F474" s="18" t="s">
        <v>113</v>
      </c>
      <c r="G474" s="19">
        <v>1.58265503285</v>
      </c>
      <c r="H474" s="19">
        <v>0.64047799999999999</v>
      </c>
      <c r="I474" s="18" t="s">
        <v>24</v>
      </c>
      <c r="J474" s="18" t="s">
        <v>114</v>
      </c>
      <c r="K474" s="18">
        <v>16</v>
      </c>
      <c r="L474" s="18">
        <v>60</v>
      </c>
      <c r="M474" s="18" t="s">
        <v>71</v>
      </c>
      <c r="N474" s="18" t="s">
        <v>126</v>
      </c>
      <c r="O474" s="18" t="s">
        <v>75</v>
      </c>
      <c r="P474" s="19">
        <v>1005.57254385</v>
      </c>
      <c r="Q474" s="19">
        <v>68940.177468900001</v>
      </c>
      <c r="R474" s="20">
        <v>0.74605500000000002</v>
      </c>
      <c r="S474" s="20">
        <v>6.7142049999999998</v>
      </c>
      <c r="T474" s="20">
        <v>0.24</v>
      </c>
      <c r="U474" s="20">
        <v>0.56100000000000005</v>
      </c>
      <c r="V474" s="20">
        <f t="shared" si="14"/>
        <v>0.36315217886040002</v>
      </c>
      <c r="W474" s="20">
        <f t="shared" si="15"/>
        <v>1.8878319590056098</v>
      </c>
    </row>
    <row r="475" spans="1:23" x14ac:dyDescent="0.25">
      <c r="A475" s="18">
        <v>30530</v>
      </c>
      <c r="B475" s="18">
        <v>30452</v>
      </c>
      <c r="C475" s="18">
        <v>6215</v>
      </c>
      <c r="D475" s="18">
        <v>6215</v>
      </c>
      <c r="E475" s="18" t="s">
        <v>56</v>
      </c>
      <c r="F475" s="18" t="s">
        <v>113</v>
      </c>
      <c r="G475" s="19">
        <v>3.13053722691</v>
      </c>
      <c r="H475" s="19">
        <v>1.26688</v>
      </c>
      <c r="I475" s="18" t="s">
        <v>24</v>
      </c>
      <c r="J475" s="18" t="s">
        <v>114</v>
      </c>
      <c r="K475" s="18">
        <v>16</v>
      </c>
      <c r="L475" s="18">
        <v>60</v>
      </c>
      <c r="M475" s="18" t="s">
        <v>71</v>
      </c>
      <c r="N475" s="18" t="s">
        <v>126</v>
      </c>
      <c r="O475" s="18" t="s">
        <v>75</v>
      </c>
      <c r="P475" s="19">
        <v>1617.6310202</v>
      </c>
      <c r="Q475" s="19">
        <v>136365.65614000001</v>
      </c>
      <c r="R475" s="20">
        <v>0.74605500000000002</v>
      </c>
      <c r="S475" s="20">
        <v>6.7142049999999998</v>
      </c>
      <c r="T475" s="20">
        <v>0.24</v>
      </c>
      <c r="U475" s="20">
        <v>0.56100000000000005</v>
      </c>
      <c r="V475" s="20">
        <f t="shared" si="14"/>
        <v>0.71832324038400008</v>
      </c>
      <c r="W475" s="20">
        <f t="shared" si="15"/>
        <v>3.7341744013455993</v>
      </c>
    </row>
    <row r="476" spans="1:23" x14ac:dyDescent="0.25">
      <c r="A476" s="18">
        <v>30531</v>
      </c>
      <c r="B476" s="18">
        <v>30453</v>
      </c>
      <c r="C476" s="18">
        <v>6215</v>
      </c>
      <c r="D476" s="18">
        <v>6215</v>
      </c>
      <c r="E476" s="18" t="s">
        <v>56</v>
      </c>
      <c r="F476" s="18" t="s">
        <v>113</v>
      </c>
      <c r="G476" s="19">
        <v>7.0754333461199996</v>
      </c>
      <c r="H476" s="19">
        <v>2.8633299999999999</v>
      </c>
      <c r="I476" s="18" t="s">
        <v>24</v>
      </c>
      <c r="J476" s="18" t="s">
        <v>114</v>
      </c>
      <c r="K476" s="18">
        <v>16</v>
      </c>
      <c r="L476" s="18">
        <v>60</v>
      </c>
      <c r="M476" s="18" t="s">
        <v>71</v>
      </c>
      <c r="N476" s="18" t="s">
        <v>126</v>
      </c>
      <c r="O476" s="18" t="s">
        <v>75</v>
      </c>
      <c r="P476" s="19">
        <v>2308.1275794799999</v>
      </c>
      <c r="Q476" s="19">
        <v>308204.64373399998</v>
      </c>
      <c r="R476" s="20">
        <v>0.74605500000000002</v>
      </c>
      <c r="S476" s="20">
        <v>6.7142049999999998</v>
      </c>
      <c r="T476" s="20">
        <v>0.24</v>
      </c>
      <c r="U476" s="20">
        <v>0.56100000000000005</v>
      </c>
      <c r="V476" s="20">
        <f t="shared" si="14"/>
        <v>1.623513263994</v>
      </c>
      <c r="W476" s="20">
        <f t="shared" si="15"/>
        <v>8.4397682405633496</v>
      </c>
    </row>
    <row r="477" spans="1:23" x14ac:dyDescent="0.25">
      <c r="A477" s="18">
        <v>30532</v>
      </c>
      <c r="B477" s="18">
        <v>30454</v>
      </c>
      <c r="C477" s="18">
        <v>6215</v>
      </c>
      <c r="D477" s="18">
        <v>6215</v>
      </c>
      <c r="E477" s="18" t="s">
        <v>56</v>
      </c>
      <c r="F477" s="18" t="s">
        <v>113</v>
      </c>
      <c r="G477" s="19">
        <v>2.04098025508</v>
      </c>
      <c r="H477" s="19">
        <v>0.82595499999999999</v>
      </c>
      <c r="I477" s="18" t="s">
        <v>24</v>
      </c>
      <c r="J477" s="18" t="s">
        <v>114</v>
      </c>
      <c r="K477" s="18">
        <v>16</v>
      </c>
      <c r="L477" s="18">
        <v>60</v>
      </c>
      <c r="M477" s="18" t="s">
        <v>71</v>
      </c>
      <c r="N477" s="18" t="s">
        <v>126</v>
      </c>
      <c r="O477" s="18" t="s">
        <v>75</v>
      </c>
      <c r="P477" s="19">
        <v>1119.48322201</v>
      </c>
      <c r="Q477" s="19">
        <v>88904.744291800002</v>
      </c>
      <c r="R477" s="20">
        <v>0.74605500000000002</v>
      </c>
      <c r="S477" s="20">
        <v>6.7142049999999998</v>
      </c>
      <c r="T477" s="20">
        <v>0.24</v>
      </c>
      <c r="U477" s="20">
        <v>0.56100000000000005</v>
      </c>
      <c r="V477" s="20">
        <f t="shared" si="14"/>
        <v>0.46831797171900008</v>
      </c>
      <c r="W477" s="20">
        <f t="shared" si="15"/>
        <v>2.4345320927502243</v>
      </c>
    </row>
    <row r="478" spans="1:23" x14ac:dyDescent="0.25">
      <c r="A478" s="18">
        <v>31806</v>
      </c>
      <c r="B478" s="18">
        <v>31762</v>
      </c>
      <c r="C478" s="18">
        <v>6216</v>
      </c>
      <c r="D478" s="18">
        <v>6216</v>
      </c>
      <c r="E478" s="18" t="s">
        <v>56</v>
      </c>
      <c r="F478" s="18" t="s">
        <v>113</v>
      </c>
      <c r="G478" s="19">
        <v>8.6996896464100004</v>
      </c>
      <c r="H478" s="19">
        <v>3.5206400000000002</v>
      </c>
      <c r="I478" s="18" t="s">
        <v>24</v>
      </c>
      <c r="J478" s="18" t="s">
        <v>114</v>
      </c>
      <c r="K478" s="18">
        <v>16</v>
      </c>
      <c r="L478" s="18">
        <v>60</v>
      </c>
      <c r="M478" s="18" t="s">
        <v>71</v>
      </c>
      <c r="N478" s="18" t="s">
        <v>127</v>
      </c>
      <c r="O478" s="18" t="s">
        <v>75</v>
      </c>
      <c r="P478" s="19">
        <v>3085.59047749</v>
      </c>
      <c r="Q478" s="19">
        <v>378956.965165</v>
      </c>
      <c r="R478" s="20">
        <v>0.74605500000000002</v>
      </c>
      <c r="S478" s="20">
        <v>6.7142049999999998</v>
      </c>
      <c r="T478" s="20">
        <v>0.24</v>
      </c>
      <c r="U478" s="20">
        <v>0.56100000000000005</v>
      </c>
      <c r="V478" s="20">
        <f t="shared" si="14"/>
        <v>1.9962092171520003</v>
      </c>
      <c r="W478" s="20">
        <f t="shared" si="15"/>
        <v>10.377213125436798</v>
      </c>
    </row>
    <row r="479" spans="1:23" x14ac:dyDescent="0.25">
      <c r="A479" s="18">
        <v>31807</v>
      </c>
      <c r="B479" s="18">
        <v>31763</v>
      </c>
      <c r="C479" s="18">
        <v>6216</v>
      </c>
      <c r="D479" s="18">
        <v>6216</v>
      </c>
      <c r="E479" s="18" t="s">
        <v>56</v>
      </c>
      <c r="F479" s="18" t="s">
        <v>113</v>
      </c>
      <c r="G479" s="19">
        <v>50.810196958699997</v>
      </c>
      <c r="H479" s="19">
        <v>20.562200000000001</v>
      </c>
      <c r="I479" s="18" t="s">
        <v>24</v>
      </c>
      <c r="J479" s="18" t="s">
        <v>114</v>
      </c>
      <c r="K479" s="18">
        <v>16</v>
      </c>
      <c r="L479" s="18">
        <v>60</v>
      </c>
      <c r="M479" s="18" t="s">
        <v>71</v>
      </c>
      <c r="N479" s="18" t="s">
        <v>127</v>
      </c>
      <c r="O479" s="18" t="s">
        <v>75</v>
      </c>
      <c r="P479" s="19">
        <v>13060.354438599999</v>
      </c>
      <c r="Q479" s="19">
        <v>2213283.3263599998</v>
      </c>
      <c r="R479" s="20">
        <v>0.74605500000000002</v>
      </c>
      <c r="S479" s="20">
        <v>6.7142049999999998</v>
      </c>
      <c r="T479" s="20">
        <v>0.24</v>
      </c>
      <c r="U479" s="20">
        <v>0.56100000000000005</v>
      </c>
      <c r="V479" s="20">
        <f t="shared" si="14"/>
        <v>11.65880441196</v>
      </c>
      <c r="W479" s="20">
        <f t="shared" si="15"/>
        <v>60.607824636388997</v>
      </c>
    </row>
    <row r="480" spans="1:23" x14ac:dyDescent="0.25">
      <c r="A480" s="18">
        <v>31808</v>
      </c>
      <c r="B480" s="18">
        <v>31764</v>
      </c>
      <c r="C480" s="18">
        <v>6216</v>
      </c>
      <c r="D480" s="18">
        <v>6216</v>
      </c>
      <c r="E480" s="18" t="s">
        <v>56</v>
      </c>
      <c r="F480" s="18" t="s">
        <v>113</v>
      </c>
      <c r="G480" s="19">
        <v>3.7230363957399999</v>
      </c>
      <c r="H480" s="19">
        <v>1.5066600000000001</v>
      </c>
      <c r="I480" s="18" t="s">
        <v>24</v>
      </c>
      <c r="J480" s="18" t="s">
        <v>114</v>
      </c>
      <c r="K480" s="18">
        <v>16</v>
      </c>
      <c r="L480" s="18">
        <v>60</v>
      </c>
      <c r="M480" s="18" t="s">
        <v>71</v>
      </c>
      <c r="N480" s="18" t="s">
        <v>127</v>
      </c>
      <c r="O480" s="18" t="s">
        <v>75</v>
      </c>
      <c r="P480" s="19">
        <v>2147.8512212300002</v>
      </c>
      <c r="Q480" s="19">
        <v>162174.81669800001</v>
      </c>
      <c r="R480" s="20">
        <v>0.74605500000000002</v>
      </c>
      <c r="S480" s="20">
        <v>6.7142049999999998</v>
      </c>
      <c r="T480" s="20">
        <v>0.24</v>
      </c>
      <c r="U480" s="20">
        <v>0.56100000000000005</v>
      </c>
      <c r="V480" s="20">
        <f t="shared" si="14"/>
        <v>0.8542789319880002</v>
      </c>
      <c r="W480" s="20">
        <f t="shared" si="15"/>
        <v>4.4409345822267001</v>
      </c>
    </row>
    <row r="481" spans="1:23" x14ac:dyDescent="0.25">
      <c r="A481" s="18">
        <v>31809</v>
      </c>
      <c r="B481" s="18">
        <v>31765</v>
      </c>
      <c r="C481" s="18">
        <v>6216</v>
      </c>
      <c r="D481" s="18">
        <v>6216</v>
      </c>
      <c r="E481" s="18" t="s">
        <v>56</v>
      </c>
      <c r="F481" s="18" t="s">
        <v>113</v>
      </c>
      <c r="G481" s="19">
        <v>2.9982070698699999</v>
      </c>
      <c r="H481" s="19">
        <v>1.21333</v>
      </c>
      <c r="I481" s="18" t="s">
        <v>24</v>
      </c>
      <c r="J481" s="18" t="s">
        <v>114</v>
      </c>
      <c r="K481" s="18">
        <v>16</v>
      </c>
      <c r="L481" s="18">
        <v>60</v>
      </c>
      <c r="M481" s="18" t="s">
        <v>71</v>
      </c>
      <c r="N481" s="18" t="s">
        <v>127</v>
      </c>
      <c r="O481" s="18" t="s">
        <v>75</v>
      </c>
      <c r="P481" s="19">
        <v>1422.5094374800001</v>
      </c>
      <c r="Q481" s="19">
        <v>130601.37755600001</v>
      </c>
      <c r="R481" s="20">
        <v>0.74605500000000002</v>
      </c>
      <c r="S481" s="20">
        <v>6.7142049999999998</v>
      </c>
      <c r="T481" s="20">
        <v>0.24</v>
      </c>
      <c r="U481" s="20">
        <v>0.56100000000000005</v>
      </c>
      <c r="V481" s="20">
        <f t="shared" si="14"/>
        <v>0.68796029399400005</v>
      </c>
      <c r="W481" s="20">
        <f t="shared" si="15"/>
        <v>3.5763338488133498</v>
      </c>
    </row>
    <row r="482" spans="1:23" x14ac:dyDescent="0.25">
      <c r="A482" s="18">
        <v>31810</v>
      </c>
      <c r="B482" s="18">
        <v>31766</v>
      </c>
      <c r="C482" s="18">
        <v>6216</v>
      </c>
      <c r="D482" s="18">
        <v>6216</v>
      </c>
      <c r="E482" s="18" t="s">
        <v>56</v>
      </c>
      <c r="F482" s="18" t="s">
        <v>113</v>
      </c>
      <c r="G482" s="19">
        <v>14.5118375772</v>
      </c>
      <c r="H482" s="19">
        <v>5.8727299999999998</v>
      </c>
      <c r="I482" s="18" t="s">
        <v>24</v>
      </c>
      <c r="J482" s="18" t="s">
        <v>114</v>
      </c>
      <c r="K482" s="18">
        <v>16</v>
      </c>
      <c r="L482" s="18">
        <v>60</v>
      </c>
      <c r="M482" s="18" t="s">
        <v>71</v>
      </c>
      <c r="N482" s="18" t="s">
        <v>127</v>
      </c>
      <c r="O482" s="18" t="s">
        <v>75</v>
      </c>
      <c r="P482" s="19">
        <v>3163.5247159</v>
      </c>
      <c r="Q482" s="19">
        <v>632133.11632100004</v>
      </c>
      <c r="R482" s="20">
        <v>0.74605500000000002</v>
      </c>
      <c r="S482" s="20">
        <v>6.7142049999999998</v>
      </c>
      <c r="T482" s="20">
        <v>0.24</v>
      </c>
      <c r="U482" s="20">
        <v>0.56100000000000005</v>
      </c>
      <c r="V482" s="20">
        <f t="shared" si="14"/>
        <v>3.3298484809139999</v>
      </c>
      <c r="W482" s="20">
        <f t="shared" si="15"/>
        <v>17.310083063916345</v>
      </c>
    </row>
    <row r="483" spans="1:23" x14ac:dyDescent="0.25">
      <c r="A483" s="18">
        <v>31811</v>
      </c>
      <c r="B483" s="18">
        <v>31767</v>
      </c>
      <c r="C483" s="18">
        <v>6216</v>
      </c>
      <c r="D483" s="18">
        <v>6216</v>
      </c>
      <c r="E483" s="18" t="s">
        <v>56</v>
      </c>
      <c r="F483" s="18" t="s">
        <v>113</v>
      </c>
      <c r="G483" s="19">
        <v>6.3077196176200001</v>
      </c>
      <c r="H483" s="19">
        <v>2.5526399999999998</v>
      </c>
      <c r="I483" s="18" t="s">
        <v>24</v>
      </c>
      <c r="J483" s="18" t="s">
        <v>114</v>
      </c>
      <c r="K483" s="18">
        <v>16</v>
      </c>
      <c r="L483" s="18">
        <v>60</v>
      </c>
      <c r="M483" s="18" t="s">
        <v>71</v>
      </c>
      <c r="N483" s="18" t="s">
        <v>127</v>
      </c>
      <c r="O483" s="18" t="s">
        <v>75</v>
      </c>
      <c r="P483" s="19">
        <v>1978.6744792699999</v>
      </c>
      <c r="Q483" s="19">
        <v>274763.167487</v>
      </c>
      <c r="R483" s="20">
        <v>0.74605500000000002</v>
      </c>
      <c r="S483" s="20">
        <v>6.7142049999999998</v>
      </c>
      <c r="T483" s="20">
        <v>0.24</v>
      </c>
      <c r="U483" s="20">
        <v>0.56100000000000005</v>
      </c>
      <c r="V483" s="20">
        <f t="shared" si="14"/>
        <v>1.447351474752</v>
      </c>
      <c r="W483" s="20">
        <f t="shared" si="15"/>
        <v>7.5239982822767981</v>
      </c>
    </row>
    <row r="484" spans="1:23" x14ac:dyDescent="0.25">
      <c r="A484" s="18">
        <v>33070</v>
      </c>
      <c r="B484" s="18">
        <v>33059</v>
      </c>
      <c r="C484" s="18">
        <v>6300</v>
      </c>
      <c r="D484" s="18">
        <v>6300</v>
      </c>
      <c r="E484" s="18" t="s">
        <v>56</v>
      </c>
      <c r="F484" s="18" t="s">
        <v>113</v>
      </c>
      <c r="G484" s="19">
        <v>2.7341701190599998</v>
      </c>
      <c r="H484" s="19">
        <v>1.1064799999999999</v>
      </c>
      <c r="I484" s="18" t="s">
        <v>24</v>
      </c>
      <c r="J484" s="18" t="s">
        <v>114</v>
      </c>
      <c r="K484" s="18">
        <v>15</v>
      </c>
      <c r="L484" s="18">
        <v>60</v>
      </c>
      <c r="M484" s="18" t="s">
        <v>71</v>
      </c>
      <c r="N484" s="18" t="s">
        <v>124</v>
      </c>
      <c r="O484" s="18" t="s">
        <v>124</v>
      </c>
      <c r="P484" s="19">
        <v>1315.08494079</v>
      </c>
      <c r="Q484" s="19">
        <v>119099.973984</v>
      </c>
      <c r="R484" s="20">
        <v>0.81129499999999999</v>
      </c>
      <c r="S484" s="20">
        <v>7.3010640000000002</v>
      </c>
      <c r="T484" s="20">
        <v>0.24</v>
      </c>
      <c r="U484" s="20">
        <v>0.56100000000000005</v>
      </c>
      <c r="V484" s="20">
        <f t="shared" si="14"/>
        <v>0.68223808561599997</v>
      </c>
      <c r="W484" s="20">
        <f t="shared" si="15"/>
        <v>3.5464532883820792</v>
      </c>
    </row>
    <row r="485" spans="1:23" x14ac:dyDescent="0.25">
      <c r="A485" s="18">
        <v>33071</v>
      </c>
      <c r="B485" s="18">
        <v>33060</v>
      </c>
      <c r="C485" s="18">
        <v>6300</v>
      </c>
      <c r="D485" s="18">
        <v>6300</v>
      </c>
      <c r="E485" s="18" t="s">
        <v>56</v>
      </c>
      <c r="F485" s="18" t="s">
        <v>113</v>
      </c>
      <c r="G485" s="19">
        <v>44.968152507900001</v>
      </c>
      <c r="H485" s="19">
        <v>18.198</v>
      </c>
      <c r="I485" s="18" t="s">
        <v>24</v>
      </c>
      <c r="J485" s="18" t="s">
        <v>114</v>
      </c>
      <c r="K485" s="18">
        <v>15</v>
      </c>
      <c r="L485" s="18">
        <v>60</v>
      </c>
      <c r="M485" s="18" t="s">
        <v>71</v>
      </c>
      <c r="N485" s="18" t="s">
        <v>124</v>
      </c>
      <c r="O485" s="18" t="s">
        <v>124</v>
      </c>
      <c r="P485" s="19">
        <v>9754.4833114699995</v>
      </c>
      <c r="Q485" s="19">
        <v>1958804.888</v>
      </c>
      <c r="R485" s="20">
        <v>0.81129499999999999</v>
      </c>
      <c r="S485" s="20">
        <v>7.3010640000000002</v>
      </c>
      <c r="T485" s="20">
        <v>0.24</v>
      </c>
      <c r="U485" s="20">
        <v>0.56100000000000005</v>
      </c>
      <c r="V485" s="20">
        <f t="shared" si="14"/>
        <v>11.220599271600001</v>
      </c>
      <c r="W485" s="20">
        <f t="shared" si="15"/>
        <v>58.327630813008</v>
      </c>
    </row>
    <row r="486" spans="1:23" x14ac:dyDescent="0.25">
      <c r="A486" s="18">
        <v>37062</v>
      </c>
      <c r="B486" s="18">
        <v>38050</v>
      </c>
      <c r="C486" s="18">
        <v>6410</v>
      </c>
      <c r="D486" s="18">
        <v>6410</v>
      </c>
      <c r="E486" s="18" t="s">
        <v>56</v>
      </c>
      <c r="F486" s="18" t="s">
        <v>81</v>
      </c>
      <c r="G486" s="19">
        <v>4.5287779029899998E-5</v>
      </c>
      <c r="H486" s="19">
        <v>1.83273E-5</v>
      </c>
      <c r="I486" s="18" t="s">
        <v>79</v>
      </c>
      <c r="J486" s="18" t="s">
        <v>80</v>
      </c>
      <c r="K486" s="18">
        <v>16</v>
      </c>
      <c r="L486" s="18">
        <v>60</v>
      </c>
      <c r="M486" s="18" t="s">
        <v>71</v>
      </c>
      <c r="N486" s="18" t="s">
        <v>74</v>
      </c>
      <c r="O486" s="18" t="s">
        <v>75</v>
      </c>
      <c r="P486" s="19">
        <v>37174.162674400002</v>
      </c>
      <c r="Q486" s="19">
        <v>10165667.1578</v>
      </c>
      <c r="R486" s="20">
        <v>0.70014500000000002</v>
      </c>
      <c r="S486" s="20">
        <v>6.29983</v>
      </c>
      <c r="T486" s="20">
        <v>0.30199999999999999</v>
      </c>
      <c r="U486" s="20">
        <v>0.30499999999999999</v>
      </c>
      <c r="V486" s="20">
        <f t="shared" si="14"/>
        <v>8.956573686033E-6</v>
      </c>
      <c r="W486" s="20">
        <f t="shared" si="15"/>
        <v>8.0243917679505015E-5</v>
      </c>
    </row>
    <row r="487" spans="1:23" x14ac:dyDescent="0.25">
      <c r="A487" s="18">
        <v>37428</v>
      </c>
      <c r="B487" s="18">
        <v>37368</v>
      </c>
      <c r="C487" s="18">
        <v>6410</v>
      </c>
      <c r="D487" s="18">
        <v>6410</v>
      </c>
      <c r="E487" s="18" t="s">
        <v>116</v>
      </c>
      <c r="F487" s="18" t="s">
        <v>117</v>
      </c>
      <c r="G487" s="19">
        <v>1.18760462383</v>
      </c>
      <c r="H487" s="19">
        <v>0.48060700000000001</v>
      </c>
      <c r="I487" s="18" t="s">
        <v>79</v>
      </c>
      <c r="J487" s="18" t="s">
        <v>80</v>
      </c>
      <c r="K487" s="18">
        <v>16</v>
      </c>
      <c r="L487" s="18">
        <v>60</v>
      </c>
      <c r="M487" s="18" t="s">
        <v>71</v>
      </c>
      <c r="N487" s="18" t="s">
        <v>74</v>
      </c>
      <c r="O487" s="18" t="s">
        <v>75</v>
      </c>
      <c r="P487" s="19">
        <v>4927.2217065100003</v>
      </c>
      <c r="Q487" s="19">
        <v>464497.55106700002</v>
      </c>
      <c r="R487" s="20">
        <v>0.70014500000000002</v>
      </c>
      <c r="S487" s="20">
        <v>6.29983</v>
      </c>
      <c r="T487" s="20">
        <v>0.30199999999999999</v>
      </c>
      <c r="U487" s="20">
        <v>0.30499999999999999</v>
      </c>
      <c r="V487" s="20">
        <f t="shared" si="14"/>
        <v>0.23487322243447001</v>
      </c>
      <c r="W487" s="20">
        <f t="shared" si="15"/>
        <v>2.1042809657829502</v>
      </c>
    </row>
    <row r="488" spans="1:23" x14ac:dyDescent="0.25">
      <c r="A488" s="18">
        <v>38056</v>
      </c>
      <c r="B488" s="18">
        <v>38038</v>
      </c>
      <c r="C488" s="18">
        <v>6410</v>
      </c>
      <c r="D488" s="18">
        <v>6410</v>
      </c>
      <c r="E488" s="18" t="s">
        <v>56</v>
      </c>
      <c r="F488" s="18" t="s">
        <v>81</v>
      </c>
      <c r="G488" s="19">
        <v>0.88755761265400002</v>
      </c>
      <c r="H488" s="19">
        <v>0.359182</v>
      </c>
      <c r="I488" s="18" t="s">
        <v>79</v>
      </c>
      <c r="J488" s="18" t="s">
        <v>80</v>
      </c>
      <c r="K488" s="18">
        <v>16</v>
      </c>
      <c r="L488" s="18">
        <v>60</v>
      </c>
      <c r="M488" s="18" t="s">
        <v>71</v>
      </c>
      <c r="N488" s="18" t="s">
        <v>74</v>
      </c>
      <c r="O488" s="18" t="s">
        <v>75</v>
      </c>
      <c r="P488" s="19">
        <v>3229.2831111400001</v>
      </c>
      <c r="Q488" s="19">
        <v>563785.571749</v>
      </c>
      <c r="R488" s="20">
        <v>0.70014500000000002</v>
      </c>
      <c r="S488" s="20">
        <v>6.29983</v>
      </c>
      <c r="T488" s="20">
        <v>0.30199999999999999</v>
      </c>
      <c r="U488" s="20">
        <v>0.30499999999999999</v>
      </c>
      <c r="V488" s="20">
        <f t="shared" si="14"/>
        <v>0.17553267801021999</v>
      </c>
      <c r="W488" s="20">
        <f t="shared" si="15"/>
        <v>1.5726359496467004</v>
      </c>
    </row>
    <row r="489" spans="1:23" x14ac:dyDescent="0.25">
      <c r="A489" s="18">
        <v>38133</v>
      </c>
      <c r="B489" s="18">
        <v>38437</v>
      </c>
      <c r="C489" s="18">
        <v>6410</v>
      </c>
      <c r="D489" s="18">
        <v>6410</v>
      </c>
      <c r="E489" s="18" t="s">
        <v>56</v>
      </c>
      <c r="F489" s="18" t="s">
        <v>113</v>
      </c>
      <c r="G489" s="19">
        <v>8.6506274877199996</v>
      </c>
      <c r="H489" s="19">
        <v>3.5007799999999998</v>
      </c>
      <c r="I489" s="18" t="s">
        <v>24</v>
      </c>
      <c r="J489" s="18" t="s">
        <v>114</v>
      </c>
      <c r="K489" s="18">
        <v>16</v>
      </c>
      <c r="L489" s="18">
        <v>60</v>
      </c>
      <c r="M489" s="18" t="s">
        <v>71</v>
      </c>
      <c r="N489" s="18" t="s">
        <v>74</v>
      </c>
      <c r="O489" s="18" t="s">
        <v>75</v>
      </c>
      <c r="P489" s="19">
        <v>2376.1764164000001</v>
      </c>
      <c r="Q489" s="19">
        <v>376819.82608099998</v>
      </c>
      <c r="R489" s="20">
        <v>0.74605500000000002</v>
      </c>
      <c r="S489" s="20">
        <v>6.7142049999999998</v>
      </c>
      <c r="T489" s="20">
        <v>0.24</v>
      </c>
      <c r="U489" s="20">
        <v>0.56100000000000005</v>
      </c>
      <c r="V489" s="20">
        <f t="shared" si="14"/>
        <v>1.9849485614039999</v>
      </c>
      <c r="W489" s="20">
        <f t="shared" si="15"/>
        <v>10.318675060576098</v>
      </c>
    </row>
    <row r="490" spans="1:23" x14ac:dyDescent="0.25">
      <c r="A490" s="18">
        <v>38134</v>
      </c>
      <c r="B490" s="18">
        <v>38438</v>
      </c>
      <c r="C490" s="18">
        <v>6410</v>
      </c>
      <c r="D490" s="18">
        <v>6410</v>
      </c>
      <c r="E490" s="18" t="s">
        <v>56</v>
      </c>
      <c r="F490" s="18" t="s">
        <v>113</v>
      </c>
      <c r="G490" s="19">
        <v>2.9983840512</v>
      </c>
      <c r="H490" s="19">
        <v>1.2134</v>
      </c>
      <c r="I490" s="18" t="s">
        <v>24</v>
      </c>
      <c r="J490" s="18" t="s">
        <v>114</v>
      </c>
      <c r="K490" s="18">
        <v>16</v>
      </c>
      <c r="L490" s="18">
        <v>60</v>
      </c>
      <c r="M490" s="18" t="s">
        <v>71</v>
      </c>
      <c r="N490" s="18" t="s">
        <v>74</v>
      </c>
      <c r="O490" s="18" t="s">
        <v>75</v>
      </c>
      <c r="P490" s="19">
        <v>1309.67240795</v>
      </c>
      <c r="Q490" s="19">
        <v>130609.08683299999</v>
      </c>
      <c r="R490" s="20">
        <v>0.74605500000000002</v>
      </c>
      <c r="S490" s="20">
        <v>6.7142049999999998</v>
      </c>
      <c r="T490" s="20">
        <v>0.24</v>
      </c>
      <c r="U490" s="20">
        <v>0.56100000000000005</v>
      </c>
      <c r="V490" s="20">
        <f t="shared" si="14"/>
        <v>0.68799998412000007</v>
      </c>
      <c r="W490" s="20">
        <f t="shared" si="15"/>
        <v>3.5765401763329994</v>
      </c>
    </row>
    <row r="491" spans="1:23" x14ac:dyDescent="0.25">
      <c r="A491" s="18">
        <v>38135</v>
      </c>
      <c r="B491" s="18">
        <v>38439</v>
      </c>
      <c r="C491" s="18">
        <v>6410</v>
      </c>
      <c r="D491" s="18">
        <v>6410</v>
      </c>
      <c r="E491" s="18" t="s">
        <v>56</v>
      </c>
      <c r="F491" s="18" t="s">
        <v>113</v>
      </c>
      <c r="G491" s="19">
        <v>5.1235153733100001</v>
      </c>
      <c r="H491" s="19">
        <v>2.07341</v>
      </c>
      <c r="I491" s="18" t="s">
        <v>24</v>
      </c>
      <c r="J491" s="18" t="s">
        <v>114</v>
      </c>
      <c r="K491" s="18">
        <v>16</v>
      </c>
      <c r="L491" s="18">
        <v>60</v>
      </c>
      <c r="M491" s="18" t="s">
        <v>71</v>
      </c>
      <c r="N491" s="18" t="s">
        <v>74</v>
      </c>
      <c r="O491" s="18" t="s">
        <v>75</v>
      </c>
      <c r="P491" s="19">
        <v>1767.0288197100001</v>
      </c>
      <c r="Q491" s="19">
        <v>223179.43694000001</v>
      </c>
      <c r="R491" s="20">
        <v>0.74605500000000002</v>
      </c>
      <c r="S491" s="20">
        <v>6.7142049999999998</v>
      </c>
      <c r="T491" s="20">
        <v>0.24</v>
      </c>
      <c r="U491" s="20">
        <v>0.56100000000000005</v>
      </c>
      <c r="V491" s="20">
        <f t="shared" si="14"/>
        <v>1.1756272021379999</v>
      </c>
      <c r="W491" s="20">
        <f t="shared" si="15"/>
        <v>6.1114506073929489</v>
      </c>
    </row>
    <row r="492" spans="1:23" x14ac:dyDescent="0.25">
      <c r="A492" s="18">
        <v>38136</v>
      </c>
      <c r="B492" s="18">
        <v>38440</v>
      </c>
      <c r="C492" s="18">
        <v>6410</v>
      </c>
      <c r="D492" s="18">
        <v>6410</v>
      </c>
      <c r="E492" s="18" t="s">
        <v>56</v>
      </c>
      <c r="F492" s="18" t="s">
        <v>113</v>
      </c>
      <c r="G492" s="19">
        <v>3.6274485944100001</v>
      </c>
      <c r="H492" s="19">
        <v>1.4679800000000001</v>
      </c>
      <c r="I492" s="18" t="s">
        <v>24</v>
      </c>
      <c r="J492" s="18" t="s">
        <v>114</v>
      </c>
      <c r="K492" s="18">
        <v>16</v>
      </c>
      <c r="L492" s="18">
        <v>60</v>
      </c>
      <c r="M492" s="18" t="s">
        <v>71</v>
      </c>
      <c r="N492" s="18" t="s">
        <v>74</v>
      </c>
      <c r="O492" s="18" t="s">
        <v>75</v>
      </c>
      <c r="P492" s="19">
        <v>2115.5981070500002</v>
      </c>
      <c r="Q492" s="19">
        <v>309139.59992299997</v>
      </c>
      <c r="R492" s="20">
        <v>0.74605500000000002</v>
      </c>
      <c r="S492" s="20">
        <v>6.7142049999999998</v>
      </c>
      <c r="T492" s="20">
        <v>0.24</v>
      </c>
      <c r="U492" s="20">
        <v>0.56100000000000005</v>
      </c>
      <c r="V492" s="20">
        <f t="shared" si="14"/>
        <v>0.83234730236400012</v>
      </c>
      <c r="W492" s="20">
        <f t="shared" si="15"/>
        <v>4.3269238899401001</v>
      </c>
    </row>
    <row r="493" spans="1:23" x14ac:dyDescent="0.25">
      <c r="A493" s="18">
        <v>38137</v>
      </c>
      <c r="B493" s="18">
        <v>38441</v>
      </c>
      <c r="C493" s="18">
        <v>6410</v>
      </c>
      <c r="D493" s="18">
        <v>6410</v>
      </c>
      <c r="E493" s="18" t="s">
        <v>56</v>
      </c>
      <c r="F493" s="18" t="s">
        <v>113</v>
      </c>
      <c r="G493" s="19">
        <v>7.2371208996899998</v>
      </c>
      <c r="H493" s="19">
        <v>2.92876</v>
      </c>
      <c r="I493" s="18" t="s">
        <v>24</v>
      </c>
      <c r="J493" s="18" t="s">
        <v>114</v>
      </c>
      <c r="K493" s="18">
        <v>16</v>
      </c>
      <c r="L493" s="18">
        <v>60</v>
      </c>
      <c r="M493" s="18" t="s">
        <v>71</v>
      </c>
      <c r="N493" s="18" t="s">
        <v>74</v>
      </c>
      <c r="O493" s="18" t="s">
        <v>75</v>
      </c>
      <c r="P493" s="19">
        <v>2184.6352759800002</v>
      </c>
      <c r="Q493" s="19">
        <v>315247.72539400001</v>
      </c>
      <c r="R493" s="20">
        <v>0.74605500000000002</v>
      </c>
      <c r="S493" s="20">
        <v>6.7142049999999998</v>
      </c>
      <c r="T493" s="20">
        <v>0.24</v>
      </c>
      <c r="U493" s="20">
        <v>0.56100000000000005</v>
      </c>
      <c r="V493" s="20">
        <f t="shared" si="14"/>
        <v>1.6606121917679999</v>
      </c>
      <c r="W493" s="20">
        <f t="shared" si="15"/>
        <v>8.6326255207161982</v>
      </c>
    </row>
    <row r="494" spans="1:23" x14ac:dyDescent="0.25">
      <c r="A494" s="18">
        <v>38138</v>
      </c>
      <c r="B494" s="18">
        <v>38442</v>
      </c>
      <c r="C494" s="18">
        <v>6410</v>
      </c>
      <c r="D494" s="18">
        <v>6410</v>
      </c>
      <c r="E494" s="18" t="s">
        <v>56</v>
      </c>
      <c r="F494" s="18" t="s">
        <v>113</v>
      </c>
      <c r="G494" s="19">
        <v>6.4024440400799998</v>
      </c>
      <c r="H494" s="19">
        <v>2.5909800000000001</v>
      </c>
      <c r="I494" s="18" t="s">
        <v>24</v>
      </c>
      <c r="J494" s="18" t="s">
        <v>114</v>
      </c>
      <c r="K494" s="18">
        <v>16</v>
      </c>
      <c r="L494" s="18">
        <v>60</v>
      </c>
      <c r="M494" s="18" t="s">
        <v>71</v>
      </c>
      <c r="N494" s="18" t="s">
        <v>74</v>
      </c>
      <c r="O494" s="18" t="s">
        <v>75</v>
      </c>
      <c r="P494" s="19">
        <v>1941.47801456</v>
      </c>
      <c r="Q494" s="19">
        <v>278889.34682600002</v>
      </c>
      <c r="R494" s="20">
        <v>0.74605500000000002</v>
      </c>
      <c r="S494" s="20">
        <v>6.7142049999999998</v>
      </c>
      <c r="T494" s="20">
        <v>0.24</v>
      </c>
      <c r="U494" s="20">
        <v>0.56100000000000005</v>
      </c>
      <c r="V494" s="20">
        <f t="shared" si="14"/>
        <v>1.4690903237640001</v>
      </c>
      <c r="W494" s="20">
        <f t="shared" si="15"/>
        <v>7.6370068123250991</v>
      </c>
    </row>
    <row r="495" spans="1:23" x14ac:dyDescent="0.25">
      <c r="A495" s="18">
        <v>38139</v>
      </c>
      <c r="B495" s="18">
        <v>38443</v>
      </c>
      <c r="C495" s="18">
        <v>6410</v>
      </c>
      <c r="D495" s="18">
        <v>6410</v>
      </c>
      <c r="E495" s="18" t="s">
        <v>56</v>
      </c>
      <c r="F495" s="18" t="s">
        <v>113</v>
      </c>
      <c r="G495" s="19">
        <v>10.5995112625</v>
      </c>
      <c r="H495" s="19">
        <v>4.2894699999999997</v>
      </c>
      <c r="I495" s="18" t="s">
        <v>24</v>
      </c>
      <c r="J495" s="18" t="s">
        <v>114</v>
      </c>
      <c r="K495" s="18">
        <v>16</v>
      </c>
      <c r="L495" s="18">
        <v>60</v>
      </c>
      <c r="M495" s="18" t="s">
        <v>71</v>
      </c>
      <c r="N495" s="18" t="s">
        <v>74</v>
      </c>
      <c r="O495" s="18" t="s">
        <v>75</v>
      </c>
      <c r="P495" s="19">
        <v>2684.7236519500002</v>
      </c>
      <c r="Q495" s="19">
        <v>461712.86373899999</v>
      </c>
      <c r="R495" s="20">
        <v>0.74605500000000002</v>
      </c>
      <c r="S495" s="20">
        <v>6.7142049999999998</v>
      </c>
      <c r="T495" s="20">
        <v>0.24</v>
      </c>
      <c r="U495" s="20">
        <v>0.56100000000000005</v>
      </c>
      <c r="V495" s="20">
        <f t="shared" si="14"/>
        <v>2.4321372110459998</v>
      </c>
      <c r="W495" s="20">
        <f t="shared" si="15"/>
        <v>12.643367224472648</v>
      </c>
    </row>
    <row r="496" spans="1:23" x14ac:dyDescent="0.25">
      <c r="A496" s="18">
        <v>38140</v>
      </c>
      <c r="B496" s="18">
        <v>38444</v>
      </c>
      <c r="C496" s="18">
        <v>6410</v>
      </c>
      <c r="D496" s="18">
        <v>6410</v>
      </c>
      <c r="E496" s="18" t="s">
        <v>56</v>
      </c>
      <c r="F496" s="18" t="s">
        <v>113</v>
      </c>
      <c r="G496" s="19">
        <v>14.2609219225</v>
      </c>
      <c r="H496" s="19">
        <v>5.7711899999999998</v>
      </c>
      <c r="I496" s="18" t="s">
        <v>24</v>
      </c>
      <c r="J496" s="18" t="s">
        <v>114</v>
      </c>
      <c r="K496" s="18">
        <v>16</v>
      </c>
      <c r="L496" s="18">
        <v>60</v>
      </c>
      <c r="M496" s="18" t="s">
        <v>71</v>
      </c>
      <c r="N496" s="18" t="s">
        <v>74</v>
      </c>
      <c r="O496" s="18" t="s">
        <v>75</v>
      </c>
      <c r="P496" s="19">
        <v>3141.1315756499998</v>
      </c>
      <c r="Q496" s="19">
        <v>621203.27412399999</v>
      </c>
      <c r="R496" s="20">
        <v>0.74605500000000002</v>
      </c>
      <c r="S496" s="20">
        <v>6.7142049999999998</v>
      </c>
      <c r="T496" s="20">
        <v>0.24</v>
      </c>
      <c r="U496" s="20">
        <v>0.56100000000000005</v>
      </c>
      <c r="V496" s="20">
        <f t="shared" si="14"/>
        <v>3.2722751181419998</v>
      </c>
      <c r="W496" s="20">
        <f t="shared" si="15"/>
        <v>17.010790258984049</v>
      </c>
    </row>
    <row r="497" spans="1:23" x14ac:dyDescent="0.25">
      <c r="A497" s="18">
        <v>38141</v>
      </c>
      <c r="B497" s="18">
        <v>38445</v>
      </c>
      <c r="C497" s="18">
        <v>6410</v>
      </c>
      <c r="D497" s="18">
        <v>6410</v>
      </c>
      <c r="E497" s="18" t="s">
        <v>56</v>
      </c>
      <c r="F497" s="18" t="s">
        <v>113</v>
      </c>
      <c r="G497" s="19">
        <v>7.2540603957199998</v>
      </c>
      <c r="H497" s="19">
        <v>2.9356100000000001</v>
      </c>
      <c r="I497" s="18" t="s">
        <v>24</v>
      </c>
      <c r="J497" s="18" t="s">
        <v>114</v>
      </c>
      <c r="K497" s="18">
        <v>16</v>
      </c>
      <c r="L497" s="18">
        <v>60</v>
      </c>
      <c r="M497" s="18" t="s">
        <v>71</v>
      </c>
      <c r="N497" s="18" t="s">
        <v>74</v>
      </c>
      <c r="O497" s="18" t="s">
        <v>75</v>
      </c>
      <c r="P497" s="19">
        <v>2146.3354801800001</v>
      </c>
      <c r="Q497" s="19">
        <v>315985.60689300002</v>
      </c>
      <c r="R497" s="20">
        <v>0.74605500000000002</v>
      </c>
      <c r="S497" s="20">
        <v>6.7142049999999998</v>
      </c>
      <c r="T497" s="20">
        <v>0.24</v>
      </c>
      <c r="U497" s="20">
        <v>0.56100000000000005</v>
      </c>
      <c r="V497" s="20">
        <f t="shared" si="14"/>
        <v>1.6644961540980001</v>
      </c>
      <c r="W497" s="20">
        <f t="shared" si="15"/>
        <v>8.6528161422819476</v>
      </c>
    </row>
    <row r="498" spans="1:23" x14ac:dyDescent="0.25">
      <c r="A498" s="18">
        <v>38142</v>
      </c>
      <c r="B498" s="18">
        <v>38446</v>
      </c>
      <c r="C498" s="18">
        <v>6410</v>
      </c>
      <c r="D498" s="18">
        <v>6410</v>
      </c>
      <c r="E498" s="18" t="s">
        <v>56</v>
      </c>
      <c r="F498" s="18" t="s">
        <v>113</v>
      </c>
      <c r="G498" s="19">
        <v>5.2478907354400004</v>
      </c>
      <c r="H498" s="19">
        <v>2.1237499999999998</v>
      </c>
      <c r="I498" s="18" t="s">
        <v>24</v>
      </c>
      <c r="J498" s="18" t="s">
        <v>114</v>
      </c>
      <c r="K498" s="18">
        <v>16</v>
      </c>
      <c r="L498" s="18">
        <v>60</v>
      </c>
      <c r="M498" s="18" t="s">
        <v>71</v>
      </c>
      <c r="N498" s="18" t="s">
        <v>74</v>
      </c>
      <c r="O498" s="18" t="s">
        <v>75</v>
      </c>
      <c r="P498" s="19">
        <v>2454.4885820999998</v>
      </c>
      <c r="Q498" s="19">
        <v>228597.206045</v>
      </c>
      <c r="R498" s="20">
        <v>0.74605500000000002</v>
      </c>
      <c r="S498" s="20">
        <v>6.7142049999999998</v>
      </c>
      <c r="T498" s="20">
        <v>0.24</v>
      </c>
      <c r="U498" s="20">
        <v>0.56100000000000005</v>
      </c>
      <c r="V498" s="20">
        <f t="shared" si="14"/>
        <v>1.20417007275</v>
      </c>
      <c r="W498" s="20">
        <f t="shared" si="15"/>
        <v>6.2598295693812487</v>
      </c>
    </row>
    <row r="499" spans="1:23" x14ac:dyDescent="0.25">
      <c r="A499" s="18">
        <v>38144</v>
      </c>
      <c r="B499" s="18">
        <v>38548</v>
      </c>
      <c r="C499" s="18">
        <v>6410</v>
      </c>
      <c r="D499" s="18">
        <v>6410</v>
      </c>
      <c r="E499" s="18" t="s">
        <v>56</v>
      </c>
      <c r="F499" s="18" t="s">
        <v>113</v>
      </c>
      <c r="G499" s="19">
        <v>2.5259121932699999</v>
      </c>
      <c r="H499" s="19">
        <v>1.0222</v>
      </c>
      <c r="I499" s="18" t="s">
        <v>24</v>
      </c>
      <c r="J499" s="18" t="s">
        <v>114</v>
      </c>
      <c r="K499" s="18">
        <v>16</v>
      </c>
      <c r="L499" s="18">
        <v>60</v>
      </c>
      <c r="M499" s="18" t="s">
        <v>71</v>
      </c>
      <c r="N499" s="18" t="s">
        <v>74</v>
      </c>
      <c r="O499" s="18" t="s">
        <v>75</v>
      </c>
      <c r="P499" s="19">
        <v>1398.4614507900001</v>
      </c>
      <c r="Q499" s="19">
        <v>110028.295025</v>
      </c>
      <c r="R499" s="20">
        <v>0.74605500000000002</v>
      </c>
      <c r="S499" s="20">
        <v>6.7142049999999998</v>
      </c>
      <c r="T499" s="20">
        <v>0.24</v>
      </c>
      <c r="U499" s="20">
        <v>0.56100000000000005</v>
      </c>
      <c r="V499" s="20">
        <f t="shared" si="14"/>
        <v>0.57958923996000011</v>
      </c>
      <c r="W499" s="20">
        <f t="shared" si="15"/>
        <v>3.0129712940889997</v>
      </c>
    </row>
    <row r="500" spans="1:23" x14ac:dyDescent="0.25">
      <c r="A500" s="18">
        <v>38145</v>
      </c>
      <c r="B500" s="18">
        <v>38549</v>
      </c>
      <c r="C500" s="18">
        <v>6410</v>
      </c>
      <c r="D500" s="18">
        <v>6410</v>
      </c>
      <c r="E500" s="18" t="s">
        <v>56</v>
      </c>
      <c r="F500" s="18" t="s">
        <v>113</v>
      </c>
      <c r="G500" s="19">
        <v>5.7575072475500004</v>
      </c>
      <c r="H500" s="19">
        <v>2.3299799999999999</v>
      </c>
      <c r="I500" s="18" t="s">
        <v>24</v>
      </c>
      <c r="J500" s="18" t="s">
        <v>114</v>
      </c>
      <c r="K500" s="18">
        <v>16</v>
      </c>
      <c r="L500" s="18">
        <v>60</v>
      </c>
      <c r="M500" s="18" t="s">
        <v>71</v>
      </c>
      <c r="N500" s="18" t="s">
        <v>74</v>
      </c>
      <c r="O500" s="18" t="s">
        <v>75</v>
      </c>
      <c r="P500" s="19">
        <v>3021.07013284</v>
      </c>
      <c r="Q500" s="19">
        <v>250796.01251500001</v>
      </c>
      <c r="R500" s="20">
        <v>0.74605500000000002</v>
      </c>
      <c r="S500" s="20">
        <v>6.7142049999999998</v>
      </c>
      <c r="T500" s="20">
        <v>0.24</v>
      </c>
      <c r="U500" s="20">
        <v>0.56100000000000005</v>
      </c>
      <c r="V500" s="20">
        <f t="shared" si="14"/>
        <v>1.321102853964</v>
      </c>
      <c r="W500" s="20">
        <f t="shared" si="15"/>
        <v>6.867699917630099</v>
      </c>
    </row>
    <row r="501" spans="1:23" x14ac:dyDescent="0.25">
      <c r="A501" s="18">
        <v>38148</v>
      </c>
      <c r="B501" s="18">
        <v>38552</v>
      </c>
      <c r="C501" s="18">
        <v>6410</v>
      </c>
      <c r="D501" s="18">
        <v>6410</v>
      </c>
      <c r="E501" s="18" t="s">
        <v>56</v>
      </c>
      <c r="F501" s="18" t="s">
        <v>113</v>
      </c>
      <c r="G501" s="19">
        <v>2.8517112205199999</v>
      </c>
      <c r="H501" s="19">
        <v>1.15405</v>
      </c>
      <c r="I501" s="18" t="s">
        <v>24</v>
      </c>
      <c r="J501" s="18" t="s">
        <v>114</v>
      </c>
      <c r="K501" s="18">
        <v>16</v>
      </c>
      <c r="L501" s="18">
        <v>60</v>
      </c>
      <c r="M501" s="18" t="s">
        <v>71</v>
      </c>
      <c r="N501" s="18" t="s">
        <v>74</v>
      </c>
      <c r="O501" s="18" t="s">
        <v>75</v>
      </c>
      <c r="P501" s="19">
        <v>1367.75957634</v>
      </c>
      <c r="Q501" s="19">
        <v>124220.04388300001</v>
      </c>
      <c r="R501" s="20">
        <v>0.74605500000000002</v>
      </c>
      <c r="S501" s="20">
        <v>6.7142049999999998</v>
      </c>
      <c r="T501" s="20">
        <v>0.24</v>
      </c>
      <c r="U501" s="20">
        <v>0.56100000000000005</v>
      </c>
      <c r="V501" s="20">
        <f t="shared" si="14"/>
        <v>0.65434842729000009</v>
      </c>
      <c r="W501" s="20">
        <f t="shared" si="15"/>
        <v>3.4016039150297495</v>
      </c>
    </row>
    <row r="502" spans="1:23" x14ac:dyDescent="0.25">
      <c r="A502" s="18">
        <v>38149</v>
      </c>
      <c r="B502" s="18">
        <v>38553</v>
      </c>
      <c r="C502" s="18">
        <v>6410</v>
      </c>
      <c r="D502" s="18">
        <v>6410</v>
      </c>
      <c r="E502" s="18" t="s">
        <v>56</v>
      </c>
      <c r="F502" s="18" t="s">
        <v>113</v>
      </c>
      <c r="G502" s="19">
        <v>17.9008237004</v>
      </c>
      <c r="H502" s="19">
        <v>7.2442099999999998</v>
      </c>
      <c r="I502" s="18" t="s">
        <v>24</v>
      </c>
      <c r="J502" s="18" t="s">
        <v>114</v>
      </c>
      <c r="K502" s="18">
        <v>16</v>
      </c>
      <c r="L502" s="18">
        <v>60</v>
      </c>
      <c r="M502" s="18" t="s">
        <v>71</v>
      </c>
      <c r="N502" s="18" t="s">
        <v>74</v>
      </c>
      <c r="O502" s="18" t="s">
        <v>75</v>
      </c>
      <c r="P502" s="19">
        <v>4057.5675572499999</v>
      </c>
      <c r="Q502" s="19">
        <v>779756.76135399996</v>
      </c>
      <c r="R502" s="20">
        <v>0.74605500000000002</v>
      </c>
      <c r="S502" s="20">
        <v>6.7142049999999998</v>
      </c>
      <c r="T502" s="20">
        <v>0.24</v>
      </c>
      <c r="U502" s="20">
        <v>0.56100000000000005</v>
      </c>
      <c r="V502" s="20">
        <f t="shared" si="14"/>
        <v>4.1074801095779998</v>
      </c>
      <c r="W502" s="20">
        <f t="shared" si="15"/>
        <v>21.352569730338946</v>
      </c>
    </row>
    <row r="503" spans="1:23" x14ac:dyDescent="0.25">
      <c r="A503" s="18">
        <v>38150</v>
      </c>
      <c r="B503" s="18">
        <v>38554</v>
      </c>
      <c r="C503" s="18">
        <v>6410</v>
      </c>
      <c r="D503" s="18">
        <v>6410</v>
      </c>
      <c r="E503" s="18" t="s">
        <v>56</v>
      </c>
      <c r="F503" s="18" t="s">
        <v>113</v>
      </c>
      <c r="G503" s="19">
        <v>2.6033000500300001</v>
      </c>
      <c r="H503" s="19">
        <v>1.05352</v>
      </c>
      <c r="I503" s="18" t="s">
        <v>24</v>
      </c>
      <c r="J503" s="18" t="s">
        <v>114</v>
      </c>
      <c r="K503" s="18">
        <v>16</v>
      </c>
      <c r="L503" s="18">
        <v>60</v>
      </c>
      <c r="M503" s="18" t="s">
        <v>71</v>
      </c>
      <c r="N503" s="18" t="s">
        <v>74</v>
      </c>
      <c r="O503" s="18" t="s">
        <v>75</v>
      </c>
      <c r="P503" s="19">
        <v>1539.08376137</v>
      </c>
      <c r="Q503" s="19">
        <v>113399.296581</v>
      </c>
      <c r="R503" s="20">
        <v>0.74605500000000002</v>
      </c>
      <c r="S503" s="20">
        <v>6.7142049999999998</v>
      </c>
      <c r="T503" s="20">
        <v>0.24</v>
      </c>
      <c r="U503" s="20">
        <v>0.56100000000000005</v>
      </c>
      <c r="V503" s="20">
        <f t="shared" si="14"/>
        <v>0.59734773633600002</v>
      </c>
      <c r="W503" s="20">
        <f t="shared" si="15"/>
        <v>3.1052881214523995</v>
      </c>
    </row>
    <row r="504" spans="1:23" x14ac:dyDescent="0.25">
      <c r="A504" s="18">
        <v>38152</v>
      </c>
      <c r="B504" s="18">
        <v>38556</v>
      </c>
      <c r="C504" s="18">
        <v>6410</v>
      </c>
      <c r="D504" s="18">
        <v>6410</v>
      </c>
      <c r="E504" s="18" t="s">
        <v>56</v>
      </c>
      <c r="F504" s="18" t="s">
        <v>113</v>
      </c>
      <c r="G504" s="19">
        <v>2.8156125156899998</v>
      </c>
      <c r="H504" s="19">
        <v>1.13944</v>
      </c>
      <c r="I504" s="18" t="s">
        <v>24</v>
      </c>
      <c r="J504" s="18" t="s">
        <v>114</v>
      </c>
      <c r="K504" s="18">
        <v>16</v>
      </c>
      <c r="L504" s="18">
        <v>60</v>
      </c>
      <c r="M504" s="18" t="s">
        <v>71</v>
      </c>
      <c r="N504" s="18" t="s">
        <v>74</v>
      </c>
      <c r="O504" s="18" t="s">
        <v>75</v>
      </c>
      <c r="P504" s="19">
        <v>2103.46112206</v>
      </c>
      <c r="Q504" s="19">
        <v>122647.590591</v>
      </c>
      <c r="R504" s="20">
        <v>0.74605500000000002</v>
      </c>
      <c r="S504" s="20">
        <v>6.7142049999999998</v>
      </c>
      <c r="T504" s="20">
        <v>0.24</v>
      </c>
      <c r="U504" s="20">
        <v>0.56100000000000005</v>
      </c>
      <c r="V504" s="20">
        <f t="shared" si="14"/>
        <v>0.64606453099200001</v>
      </c>
      <c r="W504" s="20">
        <f t="shared" si="15"/>
        <v>3.3585404141427997</v>
      </c>
    </row>
    <row r="505" spans="1:23" x14ac:dyDescent="0.25">
      <c r="A505" s="18">
        <v>38478</v>
      </c>
      <c r="B505" s="18">
        <v>38408</v>
      </c>
      <c r="C505" s="18">
        <v>6410</v>
      </c>
      <c r="D505" s="18">
        <v>6410</v>
      </c>
      <c r="E505" s="18" t="s">
        <v>56</v>
      </c>
      <c r="F505" s="18" t="s">
        <v>113</v>
      </c>
      <c r="G505" s="19">
        <v>55.255927209299998</v>
      </c>
      <c r="H505" s="19">
        <v>22.3613</v>
      </c>
      <c r="I505" s="18" t="s">
        <v>24</v>
      </c>
      <c r="J505" s="18" t="s">
        <v>114</v>
      </c>
      <c r="K505" s="18">
        <v>16</v>
      </c>
      <c r="L505" s="18">
        <v>60</v>
      </c>
      <c r="M505" s="18" t="s">
        <v>71</v>
      </c>
      <c r="N505" s="18" t="s">
        <v>74</v>
      </c>
      <c r="O505" s="18" t="s">
        <v>75</v>
      </c>
      <c r="P505" s="19">
        <v>8976.30177</v>
      </c>
      <c r="Q505" s="19">
        <v>2406938.5614499999</v>
      </c>
      <c r="R505" s="20">
        <v>0.74605500000000002</v>
      </c>
      <c r="S505" s="20">
        <v>6.7142049999999998</v>
      </c>
      <c r="T505" s="20">
        <v>0.24</v>
      </c>
      <c r="U505" s="20">
        <v>0.56100000000000005</v>
      </c>
      <c r="V505" s="20">
        <f t="shared" si="14"/>
        <v>12.678897350340002</v>
      </c>
      <c r="W505" s="20">
        <f t="shared" si="15"/>
        <v>65.910736644993491</v>
      </c>
    </row>
    <row r="506" spans="1:23" x14ac:dyDescent="0.25">
      <c r="A506" s="18">
        <v>38479</v>
      </c>
      <c r="B506" s="18">
        <v>38409</v>
      </c>
      <c r="C506" s="18">
        <v>6410</v>
      </c>
      <c r="D506" s="18">
        <v>6410</v>
      </c>
      <c r="E506" s="18" t="s">
        <v>56</v>
      </c>
      <c r="F506" s="18" t="s">
        <v>113</v>
      </c>
      <c r="G506" s="19">
        <v>1.71692352648</v>
      </c>
      <c r="H506" s="19">
        <v>0.69481400000000004</v>
      </c>
      <c r="I506" s="18" t="s">
        <v>24</v>
      </c>
      <c r="J506" s="18" t="s">
        <v>114</v>
      </c>
      <c r="K506" s="18">
        <v>16</v>
      </c>
      <c r="L506" s="18">
        <v>60</v>
      </c>
      <c r="M506" s="18" t="s">
        <v>71</v>
      </c>
      <c r="N506" s="18" t="s">
        <v>74</v>
      </c>
      <c r="O506" s="18" t="s">
        <v>75</v>
      </c>
      <c r="P506" s="19">
        <v>985.38570453800003</v>
      </c>
      <c r="Q506" s="19">
        <v>74788.889657499996</v>
      </c>
      <c r="R506" s="20">
        <v>0.74605500000000002</v>
      </c>
      <c r="S506" s="20">
        <v>6.7142049999999998</v>
      </c>
      <c r="T506" s="20">
        <v>0.24</v>
      </c>
      <c r="U506" s="20">
        <v>0.56100000000000005</v>
      </c>
      <c r="V506" s="20">
        <f t="shared" si="14"/>
        <v>0.39396078866520007</v>
      </c>
      <c r="W506" s="20">
        <f t="shared" si="15"/>
        <v>2.0479892748299298</v>
      </c>
    </row>
    <row r="507" spans="1:23" x14ac:dyDescent="0.25">
      <c r="A507" s="18">
        <v>38480</v>
      </c>
      <c r="B507" s="18">
        <v>38410</v>
      </c>
      <c r="C507" s="18">
        <v>6410</v>
      </c>
      <c r="D507" s="18">
        <v>6410</v>
      </c>
      <c r="E507" s="18" t="s">
        <v>56</v>
      </c>
      <c r="F507" s="18" t="s">
        <v>113</v>
      </c>
      <c r="G507" s="19">
        <v>9.2731604499299998</v>
      </c>
      <c r="H507" s="19">
        <v>3.75271</v>
      </c>
      <c r="I507" s="18" t="s">
        <v>24</v>
      </c>
      <c r="J507" s="18" t="s">
        <v>114</v>
      </c>
      <c r="K507" s="18">
        <v>16</v>
      </c>
      <c r="L507" s="18">
        <v>60</v>
      </c>
      <c r="M507" s="18" t="s">
        <v>71</v>
      </c>
      <c r="N507" s="18" t="s">
        <v>74</v>
      </c>
      <c r="O507" s="18" t="s">
        <v>75</v>
      </c>
      <c r="P507" s="19">
        <v>2414.6984289799998</v>
      </c>
      <c r="Q507" s="19">
        <v>403937.25344499998</v>
      </c>
      <c r="R507" s="20">
        <v>0.74605500000000002</v>
      </c>
      <c r="S507" s="20">
        <v>6.7142049999999998</v>
      </c>
      <c r="T507" s="20">
        <v>0.24</v>
      </c>
      <c r="U507" s="20">
        <v>0.56100000000000005</v>
      </c>
      <c r="V507" s="20">
        <f t="shared" si="14"/>
        <v>2.1277933248780001</v>
      </c>
      <c r="W507" s="20">
        <f t="shared" si="15"/>
        <v>11.06124780379645</v>
      </c>
    </row>
    <row r="508" spans="1:23" x14ac:dyDescent="0.25">
      <c r="A508" s="18">
        <v>38481</v>
      </c>
      <c r="B508" s="18">
        <v>38411</v>
      </c>
      <c r="C508" s="18">
        <v>6410</v>
      </c>
      <c r="D508" s="18">
        <v>6410</v>
      </c>
      <c r="E508" s="18" t="s">
        <v>56</v>
      </c>
      <c r="F508" s="18" t="s">
        <v>113</v>
      </c>
      <c r="G508" s="19">
        <v>1.8084398240599999</v>
      </c>
      <c r="H508" s="19">
        <v>0.73185</v>
      </c>
      <c r="I508" s="18" t="s">
        <v>24</v>
      </c>
      <c r="J508" s="18" t="s">
        <v>114</v>
      </c>
      <c r="K508" s="18">
        <v>16</v>
      </c>
      <c r="L508" s="18">
        <v>60</v>
      </c>
      <c r="M508" s="18" t="s">
        <v>71</v>
      </c>
      <c r="N508" s="18" t="s">
        <v>74</v>
      </c>
      <c r="O508" s="18" t="s">
        <v>75</v>
      </c>
      <c r="P508" s="19">
        <v>1007.30202696</v>
      </c>
      <c r="Q508" s="19">
        <v>78775.323633499997</v>
      </c>
      <c r="R508" s="20">
        <v>0.74605500000000002</v>
      </c>
      <c r="S508" s="20">
        <v>6.7142049999999998</v>
      </c>
      <c r="T508" s="20">
        <v>0.24</v>
      </c>
      <c r="U508" s="20">
        <v>0.56100000000000005</v>
      </c>
      <c r="V508" s="20">
        <f t="shared" si="14"/>
        <v>0.41496026733000002</v>
      </c>
      <c r="W508" s="20">
        <f t="shared" si="15"/>
        <v>2.1571542179407497</v>
      </c>
    </row>
    <row r="509" spans="1:23" x14ac:dyDescent="0.25">
      <c r="A509" s="18">
        <v>38482</v>
      </c>
      <c r="B509" s="18">
        <v>38412</v>
      </c>
      <c r="C509" s="18">
        <v>6410</v>
      </c>
      <c r="D509" s="18">
        <v>6410</v>
      </c>
      <c r="E509" s="18" t="s">
        <v>56</v>
      </c>
      <c r="F509" s="18" t="s">
        <v>113</v>
      </c>
      <c r="G509" s="19">
        <v>11.398100141700001</v>
      </c>
      <c r="H509" s="19">
        <v>4.6126500000000004</v>
      </c>
      <c r="I509" s="18" t="s">
        <v>24</v>
      </c>
      <c r="J509" s="18" t="s">
        <v>114</v>
      </c>
      <c r="K509" s="18">
        <v>16</v>
      </c>
      <c r="L509" s="18">
        <v>60</v>
      </c>
      <c r="M509" s="18" t="s">
        <v>71</v>
      </c>
      <c r="N509" s="18" t="s">
        <v>74</v>
      </c>
      <c r="O509" s="18" t="s">
        <v>75</v>
      </c>
      <c r="P509" s="19">
        <v>3888.7856430800002</v>
      </c>
      <c r="Q509" s="19">
        <v>496499.256169</v>
      </c>
      <c r="R509" s="20">
        <v>0.74605500000000002</v>
      </c>
      <c r="S509" s="20">
        <v>6.7142049999999998</v>
      </c>
      <c r="T509" s="20">
        <v>0.24</v>
      </c>
      <c r="U509" s="20">
        <v>0.56100000000000005</v>
      </c>
      <c r="V509" s="20">
        <f t="shared" si="14"/>
        <v>2.6153808527700004</v>
      </c>
      <c r="W509" s="20">
        <f t="shared" si="15"/>
        <v>13.595951907336749</v>
      </c>
    </row>
    <row r="510" spans="1:23" x14ac:dyDescent="0.25">
      <c r="A510" s="18">
        <v>38483</v>
      </c>
      <c r="B510" s="18">
        <v>38413</v>
      </c>
      <c r="C510" s="18">
        <v>6410</v>
      </c>
      <c r="D510" s="18">
        <v>6410</v>
      </c>
      <c r="E510" s="18" t="s">
        <v>56</v>
      </c>
      <c r="F510" s="18" t="s">
        <v>113</v>
      </c>
      <c r="G510" s="19">
        <v>4.1711240544699999</v>
      </c>
      <c r="H510" s="19">
        <v>1.6879900000000001</v>
      </c>
      <c r="I510" s="18" t="s">
        <v>24</v>
      </c>
      <c r="J510" s="18" t="s">
        <v>114</v>
      </c>
      <c r="K510" s="18">
        <v>16</v>
      </c>
      <c r="L510" s="18">
        <v>60</v>
      </c>
      <c r="M510" s="18" t="s">
        <v>71</v>
      </c>
      <c r="N510" s="18" t="s">
        <v>74</v>
      </c>
      <c r="O510" s="18" t="s">
        <v>75</v>
      </c>
      <c r="P510" s="19">
        <v>1581.6084304399999</v>
      </c>
      <c r="Q510" s="19">
        <v>181693.437037</v>
      </c>
      <c r="R510" s="20">
        <v>0.74605500000000002</v>
      </c>
      <c r="S510" s="20">
        <v>6.7142049999999998</v>
      </c>
      <c r="T510" s="20">
        <v>0.24</v>
      </c>
      <c r="U510" s="20">
        <v>0.56100000000000005</v>
      </c>
      <c r="V510" s="20">
        <f t="shared" si="14"/>
        <v>0.9570933683820001</v>
      </c>
      <c r="W510" s="20">
        <f t="shared" si="15"/>
        <v>4.9754112842000495</v>
      </c>
    </row>
    <row r="511" spans="1:23" x14ac:dyDescent="0.25">
      <c r="A511" s="18">
        <v>38484</v>
      </c>
      <c r="B511" s="18">
        <v>38414</v>
      </c>
      <c r="C511" s="18">
        <v>6410</v>
      </c>
      <c r="D511" s="18">
        <v>6410</v>
      </c>
      <c r="E511" s="18" t="s">
        <v>56</v>
      </c>
      <c r="F511" s="18" t="s">
        <v>113</v>
      </c>
      <c r="G511" s="19">
        <v>11.618666216699999</v>
      </c>
      <c r="H511" s="19">
        <v>4.7019099999999998</v>
      </c>
      <c r="I511" s="18" t="s">
        <v>24</v>
      </c>
      <c r="J511" s="18" t="s">
        <v>114</v>
      </c>
      <c r="K511" s="18">
        <v>16</v>
      </c>
      <c r="L511" s="18">
        <v>60</v>
      </c>
      <c r="M511" s="18" t="s">
        <v>71</v>
      </c>
      <c r="N511" s="18" t="s">
        <v>74</v>
      </c>
      <c r="O511" s="18" t="s">
        <v>75</v>
      </c>
      <c r="P511" s="19">
        <v>3732.4839116600001</v>
      </c>
      <c r="Q511" s="19">
        <v>506107.07596599997</v>
      </c>
      <c r="R511" s="20">
        <v>0.74605500000000002</v>
      </c>
      <c r="S511" s="20">
        <v>6.7142049999999998</v>
      </c>
      <c r="T511" s="20">
        <v>0.24</v>
      </c>
      <c r="U511" s="20">
        <v>0.56100000000000005</v>
      </c>
      <c r="V511" s="20">
        <f t="shared" si="14"/>
        <v>2.6659914334380002</v>
      </c>
      <c r="W511" s="20">
        <f t="shared" si="15"/>
        <v>13.859048970250447</v>
      </c>
    </row>
    <row r="512" spans="1:23" x14ac:dyDescent="0.25">
      <c r="A512" s="18">
        <v>38485</v>
      </c>
      <c r="B512" s="18">
        <v>38415</v>
      </c>
      <c r="C512" s="18">
        <v>6410</v>
      </c>
      <c r="D512" s="18">
        <v>6410</v>
      </c>
      <c r="E512" s="18" t="s">
        <v>56</v>
      </c>
      <c r="F512" s="18" t="s">
        <v>113</v>
      </c>
      <c r="G512" s="19">
        <v>1.9410383493600001</v>
      </c>
      <c r="H512" s="19">
        <v>0.78551000000000004</v>
      </c>
      <c r="I512" s="18" t="s">
        <v>24</v>
      </c>
      <c r="J512" s="18" t="s">
        <v>114</v>
      </c>
      <c r="K512" s="18">
        <v>16</v>
      </c>
      <c r="L512" s="18">
        <v>60</v>
      </c>
      <c r="M512" s="18" t="s">
        <v>71</v>
      </c>
      <c r="N512" s="18" t="s">
        <v>74</v>
      </c>
      <c r="O512" s="18" t="s">
        <v>75</v>
      </c>
      <c r="P512" s="19">
        <v>1060.5129781999999</v>
      </c>
      <c r="Q512" s="19">
        <v>84551.292292400001</v>
      </c>
      <c r="R512" s="20">
        <v>0.74605500000000002</v>
      </c>
      <c r="S512" s="20">
        <v>6.7142049999999998</v>
      </c>
      <c r="T512" s="20">
        <v>0.24</v>
      </c>
      <c r="U512" s="20">
        <v>0.56100000000000005</v>
      </c>
      <c r="V512" s="20">
        <f t="shared" si="14"/>
        <v>0.44538558391800004</v>
      </c>
      <c r="W512" s="20">
        <f t="shared" si="15"/>
        <v>2.3153189994324497</v>
      </c>
    </row>
    <row r="513" spans="1:23" x14ac:dyDescent="0.25">
      <c r="A513" s="18">
        <v>38486</v>
      </c>
      <c r="B513" s="18">
        <v>38416</v>
      </c>
      <c r="C513" s="18">
        <v>6410</v>
      </c>
      <c r="D513" s="18">
        <v>6410</v>
      </c>
      <c r="E513" s="18" t="s">
        <v>56</v>
      </c>
      <c r="F513" s="18" t="s">
        <v>113</v>
      </c>
      <c r="G513" s="19">
        <v>1.50036012204</v>
      </c>
      <c r="H513" s="19">
        <v>0.60717399999999999</v>
      </c>
      <c r="I513" s="18" t="s">
        <v>24</v>
      </c>
      <c r="J513" s="18" t="s">
        <v>114</v>
      </c>
      <c r="K513" s="18">
        <v>16</v>
      </c>
      <c r="L513" s="18">
        <v>60</v>
      </c>
      <c r="M513" s="18" t="s">
        <v>71</v>
      </c>
      <c r="N513" s="18" t="s">
        <v>74</v>
      </c>
      <c r="O513" s="18" t="s">
        <v>75</v>
      </c>
      <c r="P513" s="19">
        <v>931.43886214099996</v>
      </c>
      <c r="Q513" s="19">
        <v>65355.425493900002</v>
      </c>
      <c r="R513" s="20">
        <v>0.74605500000000002</v>
      </c>
      <c r="S513" s="20">
        <v>6.7142049999999998</v>
      </c>
      <c r="T513" s="20">
        <v>0.24</v>
      </c>
      <c r="U513" s="20">
        <v>0.56100000000000005</v>
      </c>
      <c r="V513" s="20">
        <f t="shared" si="14"/>
        <v>0.34426875091320003</v>
      </c>
      <c r="W513" s="20">
        <f t="shared" si="15"/>
        <v>1.7896672202281299</v>
      </c>
    </row>
    <row r="514" spans="1:23" x14ac:dyDescent="0.25">
      <c r="A514" s="18">
        <v>38487</v>
      </c>
      <c r="B514" s="18">
        <v>38417</v>
      </c>
      <c r="C514" s="18">
        <v>6410</v>
      </c>
      <c r="D514" s="18">
        <v>6410</v>
      </c>
      <c r="E514" s="18" t="s">
        <v>56</v>
      </c>
      <c r="F514" s="18" t="s">
        <v>113</v>
      </c>
      <c r="G514" s="19">
        <v>4.51856139664</v>
      </c>
      <c r="H514" s="19">
        <v>1.8286</v>
      </c>
      <c r="I514" s="18" t="s">
        <v>24</v>
      </c>
      <c r="J514" s="18" t="s">
        <v>114</v>
      </c>
      <c r="K514" s="18">
        <v>16</v>
      </c>
      <c r="L514" s="18">
        <v>60</v>
      </c>
      <c r="M514" s="18" t="s">
        <v>71</v>
      </c>
      <c r="N514" s="18" t="s">
        <v>74</v>
      </c>
      <c r="O514" s="18" t="s">
        <v>75</v>
      </c>
      <c r="P514" s="19">
        <v>1824.7924351199999</v>
      </c>
      <c r="Q514" s="19">
        <v>196827.74712399999</v>
      </c>
      <c r="R514" s="20">
        <v>0.74605500000000002</v>
      </c>
      <c r="S514" s="20">
        <v>6.7142049999999998</v>
      </c>
      <c r="T514" s="20">
        <v>0.24</v>
      </c>
      <c r="U514" s="20">
        <v>0.56100000000000005</v>
      </c>
      <c r="V514" s="20">
        <f t="shared" si="14"/>
        <v>1.0368194914800002</v>
      </c>
      <c r="W514" s="20">
        <f t="shared" si="15"/>
        <v>5.3898643204569998</v>
      </c>
    </row>
    <row r="515" spans="1:23" x14ac:dyDescent="0.25">
      <c r="A515" s="18">
        <v>38488</v>
      </c>
      <c r="B515" s="18">
        <v>38418</v>
      </c>
      <c r="C515" s="18">
        <v>6410</v>
      </c>
      <c r="D515" s="18">
        <v>6410</v>
      </c>
      <c r="E515" s="18" t="s">
        <v>56</v>
      </c>
      <c r="F515" s="18" t="s">
        <v>113</v>
      </c>
      <c r="G515" s="19">
        <v>13.0889700663</v>
      </c>
      <c r="H515" s="19">
        <v>5.2969200000000001</v>
      </c>
      <c r="I515" s="18" t="s">
        <v>24</v>
      </c>
      <c r="J515" s="18" t="s">
        <v>114</v>
      </c>
      <c r="K515" s="18">
        <v>16</v>
      </c>
      <c r="L515" s="18">
        <v>60</v>
      </c>
      <c r="M515" s="18" t="s">
        <v>71</v>
      </c>
      <c r="N515" s="18" t="s">
        <v>74</v>
      </c>
      <c r="O515" s="18" t="s">
        <v>75</v>
      </c>
      <c r="P515" s="19">
        <v>3118.3454143600002</v>
      </c>
      <c r="Q515" s="19">
        <v>570153.25546999997</v>
      </c>
      <c r="R515" s="20">
        <v>0.74605500000000002</v>
      </c>
      <c r="S515" s="20">
        <v>6.7142049999999998</v>
      </c>
      <c r="T515" s="20">
        <v>0.24</v>
      </c>
      <c r="U515" s="20">
        <v>0.56100000000000005</v>
      </c>
      <c r="V515" s="20">
        <f t="shared" ref="V515:V578" si="16">H515*R515*(1-T515)</f>
        <v>3.0033631744560001</v>
      </c>
      <c r="W515" s="20">
        <f t="shared" ref="W515:W578" si="17">H515*S515*(1-U515)</f>
        <v>15.612862362635397</v>
      </c>
    </row>
    <row r="516" spans="1:23" x14ac:dyDescent="0.25">
      <c r="A516" s="18">
        <v>38489</v>
      </c>
      <c r="B516" s="18">
        <v>38419</v>
      </c>
      <c r="C516" s="18">
        <v>6410</v>
      </c>
      <c r="D516" s="18">
        <v>6410</v>
      </c>
      <c r="E516" s="18" t="s">
        <v>56</v>
      </c>
      <c r="F516" s="18" t="s">
        <v>113</v>
      </c>
      <c r="G516" s="19">
        <v>21.4577665192</v>
      </c>
      <c r="H516" s="19">
        <v>8.6836500000000001</v>
      </c>
      <c r="I516" s="18" t="s">
        <v>24</v>
      </c>
      <c r="J516" s="18" t="s">
        <v>114</v>
      </c>
      <c r="K516" s="18">
        <v>16</v>
      </c>
      <c r="L516" s="18">
        <v>60</v>
      </c>
      <c r="M516" s="18" t="s">
        <v>71</v>
      </c>
      <c r="N516" s="18" t="s">
        <v>74</v>
      </c>
      <c r="O516" s="18" t="s">
        <v>75</v>
      </c>
      <c r="P516" s="19">
        <v>5393.73223813</v>
      </c>
      <c r="Q516" s="19">
        <v>951501.91029999999</v>
      </c>
      <c r="R516" s="20">
        <v>0.74605500000000002</v>
      </c>
      <c r="S516" s="20">
        <v>6.7142049999999998</v>
      </c>
      <c r="T516" s="20">
        <v>0.24</v>
      </c>
      <c r="U516" s="20">
        <v>0.56100000000000005</v>
      </c>
      <c r="V516" s="20">
        <f t="shared" si="16"/>
        <v>4.9236451805700003</v>
      </c>
      <c r="W516" s="20">
        <f t="shared" si="17"/>
        <v>25.595370942981745</v>
      </c>
    </row>
    <row r="517" spans="1:23" x14ac:dyDescent="0.25">
      <c r="A517" s="18">
        <v>38490</v>
      </c>
      <c r="B517" s="18">
        <v>38420</v>
      </c>
      <c r="C517" s="18">
        <v>6410</v>
      </c>
      <c r="D517" s="18">
        <v>6410</v>
      </c>
      <c r="E517" s="18" t="s">
        <v>56</v>
      </c>
      <c r="F517" s="18" t="s">
        <v>113</v>
      </c>
      <c r="G517" s="19">
        <v>2.6372477134299999</v>
      </c>
      <c r="H517" s="19">
        <v>1.0672600000000001</v>
      </c>
      <c r="I517" s="18" t="s">
        <v>24</v>
      </c>
      <c r="J517" s="18" t="s">
        <v>114</v>
      </c>
      <c r="K517" s="18">
        <v>16</v>
      </c>
      <c r="L517" s="18">
        <v>60</v>
      </c>
      <c r="M517" s="18" t="s">
        <v>71</v>
      </c>
      <c r="N517" s="18" t="s">
        <v>74</v>
      </c>
      <c r="O517" s="18" t="s">
        <v>75</v>
      </c>
      <c r="P517" s="19">
        <v>1440.4647228700001</v>
      </c>
      <c r="Q517" s="19">
        <v>114878.050883</v>
      </c>
      <c r="R517" s="20">
        <v>0.74605500000000002</v>
      </c>
      <c r="S517" s="20">
        <v>6.7142049999999998</v>
      </c>
      <c r="T517" s="20">
        <v>0.24</v>
      </c>
      <c r="U517" s="20">
        <v>0.56100000000000005</v>
      </c>
      <c r="V517" s="20">
        <f t="shared" si="16"/>
        <v>0.60513834106800013</v>
      </c>
      <c r="W517" s="20">
        <f t="shared" si="17"/>
        <v>3.1457872660236998</v>
      </c>
    </row>
    <row r="518" spans="1:23" x14ac:dyDescent="0.25">
      <c r="A518" s="18">
        <v>38491</v>
      </c>
      <c r="B518" s="18">
        <v>38421</v>
      </c>
      <c r="C518" s="18">
        <v>6410</v>
      </c>
      <c r="D518" s="18">
        <v>6410</v>
      </c>
      <c r="E518" s="18" t="s">
        <v>56</v>
      </c>
      <c r="F518" s="18" t="s">
        <v>113</v>
      </c>
      <c r="G518" s="19">
        <v>2.8709524451399999</v>
      </c>
      <c r="H518" s="19">
        <v>1.1618299999999999</v>
      </c>
      <c r="I518" s="18" t="s">
        <v>24</v>
      </c>
      <c r="J518" s="18" t="s">
        <v>114</v>
      </c>
      <c r="K518" s="18">
        <v>16</v>
      </c>
      <c r="L518" s="18">
        <v>60</v>
      </c>
      <c r="M518" s="18" t="s">
        <v>71</v>
      </c>
      <c r="N518" s="18" t="s">
        <v>74</v>
      </c>
      <c r="O518" s="18" t="s">
        <v>75</v>
      </c>
      <c r="P518" s="19">
        <v>1341.88012658</v>
      </c>
      <c r="Q518" s="19">
        <v>125058.188276</v>
      </c>
      <c r="R518" s="20">
        <v>0.74605500000000002</v>
      </c>
      <c r="S518" s="20">
        <v>6.7142049999999998</v>
      </c>
      <c r="T518" s="20">
        <v>0.24</v>
      </c>
      <c r="U518" s="20">
        <v>0.56100000000000005</v>
      </c>
      <c r="V518" s="20">
        <f t="shared" si="16"/>
        <v>0.65875970129399997</v>
      </c>
      <c r="W518" s="20">
        <f t="shared" si="17"/>
        <v>3.4245357450708491</v>
      </c>
    </row>
    <row r="519" spans="1:23" x14ac:dyDescent="0.25">
      <c r="A519" s="18">
        <v>38492</v>
      </c>
      <c r="B519" s="18">
        <v>38422</v>
      </c>
      <c r="C519" s="18">
        <v>6410</v>
      </c>
      <c r="D519" s="18">
        <v>6410</v>
      </c>
      <c r="E519" s="18" t="s">
        <v>56</v>
      </c>
      <c r="F519" s="18" t="s">
        <v>113</v>
      </c>
      <c r="G519" s="19">
        <v>1.54474037539</v>
      </c>
      <c r="H519" s="19">
        <v>0.62513399999999997</v>
      </c>
      <c r="I519" s="18" t="s">
        <v>24</v>
      </c>
      <c r="J519" s="18" t="s">
        <v>114</v>
      </c>
      <c r="K519" s="18">
        <v>16</v>
      </c>
      <c r="L519" s="18">
        <v>60</v>
      </c>
      <c r="M519" s="18" t="s">
        <v>71</v>
      </c>
      <c r="N519" s="18" t="s">
        <v>74</v>
      </c>
      <c r="O519" s="18" t="s">
        <v>75</v>
      </c>
      <c r="P519" s="19">
        <v>938.55272695999997</v>
      </c>
      <c r="Q519" s="19">
        <v>67288.621597100006</v>
      </c>
      <c r="R519" s="20">
        <v>0.74605500000000002</v>
      </c>
      <c r="S519" s="20">
        <v>6.7142049999999998</v>
      </c>
      <c r="T519" s="20">
        <v>0.24</v>
      </c>
      <c r="U519" s="20">
        <v>0.56100000000000005</v>
      </c>
      <c r="V519" s="20">
        <f t="shared" si="16"/>
        <v>0.35445210324119997</v>
      </c>
      <c r="W519" s="20">
        <f t="shared" si="17"/>
        <v>1.8426049666983297</v>
      </c>
    </row>
    <row r="520" spans="1:23" x14ac:dyDescent="0.25">
      <c r="A520" s="18">
        <v>38493</v>
      </c>
      <c r="B520" s="18">
        <v>38423</v>
      </c>
      <c r="C520" s="18">
        <v>6410</v>
      </c>
      <c r="D520" s="18">
        <v>6410</v>
      </c>
      <c r="E520" s="18" t="s">
        <v>56</v>
      </c>
      <c r="F520" s="18" t="s">
        <v>113</v>
      </c>
      <c r="G520" s="19">
        <v>2.0507200694000001</v>
      </c>
      <c r="H520" s="19">
        <v>0.829897</v>
      </c>
      <c r="I520" s="18" t="s">
        <v>24</v>
      </c>
      <c r="J520" s="18" t="s">
        <v>114</v>
      </c>
      <c r="K520" s="18">
        <v>16</v>
      </c>
      <c r="L520" s="18">
        <v>60</v>
      </c>
      <c r="M520" s="18" t="s">
        <v>71</v>
      </c>
      <c r="N520" s="18" t="s">
        <v>74</v>
      </c>
      <c r="O520" s="18" t="s">
        <v>75</v>
      </c>
      <c r="P520" s="19">
        <v>1082.2179204500001</v>
      </c>
      <c r="Q520" s="19">
        <v>89329.008906300005</v>
      </c>
      <c r="R520" s="20">
        <v>0.74605500000000002</v>
      </c>
      <c r="S520" s="20">
        <v>6.7142049999999998</v>
      </c>
      <c r="T520" s="20">
        <v>0.24</v>
      </c>
      <c r="U520" s="20">
        <v>0.56100000000000005</v>
      </c>
      <c r="V520" s="20">
        <f t="shared" si="16"/>
        <v>0.4705530928146</v>
      </c>
      <c r="W520" s="20">
        <f t="shared" si="17"/>
        <v>2.4461512796425144</v>
      </c>
    </row>
    <row r="521" spans="1:23" x14ac:dyDescent="0.25">
      <c r="A521" s="18">
        <v>38494</v>
      </c>
      <c r="B521" s="18">
        <v>38424</v>
      </c>
      <c r="C521" s="18">
        <v>6410</v>
      </c>
      <c r="D521" s="18">
        <v>6410</v>
      </c>
      <c r="E521" s="18" t="s">
        <v>56</v>
      </c>
      <c r="F521" s="18" t="s">
        <v>113</v>
      </c>
      <c r="G521" s="19">
        <v>9.0741271109399992</v>
      </c>
      <c r="H521" s="19">
        <v>3.6721699999999999</v>
      </c>
      <c r="I521" s="18" t="s">
        <v>24</v>
      </c>
      <c r="J521" s="18" t="s">
        <v>114</v>
      </c>
      <c r="K521" s="18">
        <v>16</v>
      </c>
      <c r="L521" s="18">
        <v>60</v>
      </c>
      <c r="M521" s="18" t="s">
        <v>71</v>
      </c>
      <c r="N521" s="18" t="s">
        <v>74</v>
      </c>
      <c r="O521" s="18" t="s">
        <v>75</v>
      </c>
      <c r="P521" s="19">
        <v>3210.1861711000001</v>
      </c>
      <c r="Q521" s="19">
        <v>395267.39587900002</v>
      </c>
      <c r="R521" s="20">
        <v>0.74605500000000002</v>
      </c>
      <c r="S521" s="20">
        <v>6.7142049999999998</v>
      </c>
      <c r="T521" s="20">
        <v>0.24</v>
      </c>
      <c r="U521" s="20">
        <v>0.56100000000000005</v>
      </c>
      <c r="V521" s="20">
        <f t="shared" si="16"/>
        <v>2.0821269999059999</v>
      </c>
      <c r="W521" s="20">
        <f t="shared" si="17"/>
        <v>10.823853254759149</v>
      </c>
    </row>
    <row r="522" spans="1:23" x14ac:dyDescent="0.25">
      <c r="A522" s="18">
        <v>38495</v>
      </c>
      <c r="B522" s="18">
        <v>38425</v>
      </c>
      <c r="C522" s="18">
        <v>6410</v>
      </c>
      <c r="D522" s="18">
        <v>6410</v>
      </c>
      <c r="E522" s="18" t="s">
        <v>56</v>
      </c>
      <c r="F522" s="18" t="s">
        <v>113</v>
      </c>
      <c r="G522" s="19">
        <v>1.6015177873799999</v>
      </c>
      <c r="H522" s="19">
        <v>0.64811099999999999</v>
      </c>
      <c r="I522" s="18" t="s">
        <v>24</v>
      </c>
      <c r="J522" s="18" t="s">
        <v>114</v>
      </c>
      <c r="K522" s="18">
        <v>16</v>
      </c>
      <c r="L522" s="18">
        <v>60</v>
      </c>
      <c r="M522" s="18" t="s">
        <v>71</v>
      </c>
      <c r="N522" s="18" t="s">
        <v>74</v>
      </c>
      <c r="O522" s="18" t="s">
        <v>75</v>
      </c>
      <c r="P522" s="19">
        <v>1045.1873281799999</v>
      </c>
      <c r="Q522" s="19">
        <v>69761.835769900004</v>
      </c>
      <c r="R522" s="20">
        <v>0.74605500000000002</v>
      </c>
      <c r="S522" s="20">
        <v>6.7142049999999998</v>
      </c>
      <c r="T522" s="20">
        <v>0.24</v>
      </c>
      <c r="U522" s="20">
        <v>0.56100000000000005</v>
      </c>
      <c r="V522" s="20">
        <f t="shared" si="16"/>
        <v>0.36748010359979999</v>
      </c>
      <c r="W522" s="20">
        <f t="shared" si="17"/>
        <v>1.9103305012554448</v>
      </c>
    </row>
    <row r="523" spans="1:23" x14ac:dyDescent="0.25">
      <c r="A523" s="18">
        <v>38496</v>
      </c>
      <c r="B523" s="18">
        <v>38426</v>
      </c>
      <c r="C523" s="18">
        <v>6410</v>
      </c>
      <c r="D523" s="18">
        <v>6410</v>
      </c>
      <c r="E523" s="18" t="s">
        <v>56</v>
      </c>
      <c r="F523" s="18" t="s">
        <v>113</v>
      </c>
      <c r="G523" s="19">
        <v>4.5858303004399996</v>
      </c>
      <c r="H523" s="19">
        <v>1.85582</v>
      </c>
      <c r="I523" s="18" t="s">
        <v>24</v>
      </c>
      <c r="J523" s="18" t="s">
        <v>114</v>
      </c>
      <c r="K523" s="18">
        <v>16</v>
      </c>
      <c r="L523" s="18">
        <v>60</v>
      </c>
      <c r="M523" s="18" t="s">
        <v>71</v>
      </c>
      <c r="N523" s="18" t="s">
        <v>74</v>
      </c>
      <c r="O523" s="18" t="s">
        <v>75</v>
      </c>
      <c r="P523" s="19">
        <v>1742.9640247</v>
      </c>
      <c r="Q523" s="19">
        <v>199757.968853</v>
      </c>
      <c r="R523" s="20">
        <v>0.74605500000000002</v>
      </c>
      <c r="S523" s="20">
        <v>6.7142049999999998</v>
      </c>
      <c r="T523" s="20">
        <v>0.24</v>
      </c>
      <c r="U523" s="20">
        <v>0.56100000000000005</v>
      </c>
      <c r="V523" s="20">
        <f t="shared" si="16"/>
        <v>1.0522532804760001</v>
      </c>
      <c r="W523" s="20">
        <f t="shared" si="17"/>
        <v>5.470096250240899</v>
      </c>
    </row>
    <row r="524" spans="1:23" x14ac:dyDescent="0.25">
      <c r="A524" s="18">
        <v>38497</v>
      </c>
      <c r="B524" s="18">
        <v>38427</v>
      </c>
      <c r="C524" s="18">
        <v>6410</v>
      </c>
      <c r="D524" s="18">
        <v>6410</v>
      </c>
      <c r="E524" s="18" t="s">
        <v>56</v>
      </c>
      <c r="F524" s="18" t="s">
        <v>113</v>
      </c>
      <c r="G524" s="19">
        <v>2.7214681382200001</v>
      </c>
      <c r="H524" s="19">
        <v>1.10134</v>
      </c>
      <c r="I524" s="18" t="s">
        <v>24</v>
      </c>
      <c r="J524" s="18" t="s">
        <v>114</v>
      </c>
      <c r="K524" s="18">
        <v>16</v>
      </c>
      <c r="L524" s="18">
        <v>60</v>
      </c>
      <c r="M524" s="18" t="s">
        <v>71</v>
      </c>
      <c r="N524" s="18" t="s">
        <v>74</v>
      </c>
      <c r="O524" s="18" t="s">
        <v>75</v>
      </c>
      <c r="P524" s="19">
        <v>1276.34038132</v>
      </c>
      <c r="Q524" s="19">
        <v>118546.67791300001</v>
      </c>
      <c r="R524" s="20">
        <v>0.74605500000000002</v>
      </c>
      <c r="S524" s="20">
        <v>6.7142049999999998</v>
      </c>
      <c r="T524" s="20">
        <v>0.24</v>
      </c>
      <c r="U524" s="20">
        <v>0.56100000000000005</v>
      </c>
      <c r="V524" s="20">
        <f t="shared" si="16"/>
        <v>0.62446176241200002</v>
      </c>
      <c r="W524" s="20">
        <f t="shared" si="17"/>
        <v>3.2462392927332995</v>
      </c>
    </row>
    <row r="525" spans="1:23" x14ac:dyDescent="0.25">
      <c r="A525" s="18">
        <v>38498</v>
      </c>
      <c r="B525" s="18">
        <v>38428</v>
      </c>
      <c r="C525" s="18">
        <v>6410</v>
      </c>
      <c r="D525" s="18">
        <v>6410</v>
      </c>
      <c r="E525" s="18" t="s">
        <v>56</v>
      </c>
      <c r="F525" s="18" t="s">
        <v>113</v>
      </c>
      <c r="G525" s="19">
        <v>1.6903426848900001</v>
      </c>
      <c r="H525" s="19">
        <v>0.68405700000000003</v>
      </c>
      <c r="I525" s="18" t="s">
        <v>24</v>
      </c>
      <c r="J525" s="18" t="s">
        <v>114</v>
      </c>
      <c r="K525" s="18">
        <v>16</v>
      </c>
      <c r="L525" s="18">
        <v>60</v>
      </c>
      <c r="M525" s="18" t="s">
        <v>71</v>
      </c>
      <c r="N525" s="18" t="s">
        <v>74</v>
      </c>
      <c r="O525" s="18" t="s">
        <v>75</v>
      </c>
      <c r="P525" s="19">
        <v>988.47775322200005</v>
      </c>
      <c r="Q525" s="19">
        <v>73631.032828900003</v>
      </c>
      <c r="R525" s="20">
        <v>0.74605500000000002</v>
      </c>
      <c r="S525" s="20">
        <v>6.7142049999999998</v>
      </c>
      <c r="T525" s="20">
        <v>0.24</v>
      </c>
      <c r="U525" s="20">
        <v>0.56100000000000005</v>
      </c>
      <c r="V525" s="20">
        <f t="shared" si="16"/>
        <v>0.38786155030260006</v>
      </c>
      <c r="W525" s="20">
        <f t="shared" si="17"/>
        <v>2.0162826301317147</v>
      </c>
    </row>
    <row r="526" spans="1:23" x14ac:dyDescent="0.25">
      <c r="A526" s="18">
        <v>38499</v>
      </c>
      <c r="B526" s="18">
        <v>38429</v>
      </c>
      <c r="C526" s="18">
        <v>6410</v>
      </c>
      <c r="D526" s="18">
        <v>6410</v>
      </c>
      <c r="E526" s="18" t="s">
        <v>56</v>
      </c>
      <c r="F526" s="18" t="s">
        <v>113</v>
      </c>
      <c r="G526" s="19">
        <v>3.0824866069999999</v>
      </c>
      <c r="H526" s="19">
        <v>1.2474400000000001</v>
      </c>
      <c r="I526" s="18" t="s">
        <v>24</v>
      </c>
      <c r="J526" s="18" t="s">
        <v>114</v>
      </c>
      <c r="K526" s="18">
        <v>16</v>
      </c>
      <c r="L526" s="18">
        <v>60</v>
      </c>
      <c r="M526" s="18" t="s">
        <v>71</v>
      </c>
      <c r="N526" s="18" t="s">
        <v>74</v>
      </c>
      <c r="O526" s="18" t="s">
        <v>75</v>
      </c>
      <c r="P526" s="19">
        <v>1364.5028679500001</v>
      </c>
      <c r="Q526" s="19">
        <v>134272.579509</v>
      </c>
      <c r="R526" s="20">
        <v>0.74605500000000002</v>
      </c>
      <c r="S526" s="20">
        <v>6.7142049999999998</v>
      </c>
      <c r="T526" s="20">
        <v>0.24</v>
      </c>
      <c r="U526" s="20">
        <v>0.56100000000000005</v>
      </c>
      <c r="V526" s="20">
        <f t="shared" si="16"/>
        <v>0.70730072539200006</v>
      </c>
      <c r="W526" s="20">
        <f t="shared" si="17"/>
        <v>3.6768743016027998</v>
      </c>
    </row>
    <row r="527" spans="1:23" x14ac:dyDescent="0.25">
      <c r="A527" s="18">
        <v>38500</v>
      </c>
      <c r="B527" s="18">
        <v>38430</v>
      </c>
      <c r="C527" s="18">
        <v>6410</v>
      </c>
      <c r="D527" s="18">
        <v>6410</v>
      </c>
      <c r="E527" s="18" t="s">
        <v>56</v>
      </c>
      <c r="F527" s="18" t="s">
        <v>113</v>
      </c>
      <c r="G527" s="19">
        <v>58.989829462199999</v>
      </c>
      <c r="H527" s="19">
        <v>23.872299999999999</v>
      </c>
      <c r="I527" s="18" t="s">
        <v>24</v>
      </c>
      <c r="J527" s="18" t="s">
        <v>114</v>
      </c>
      <c r="K527" s="18">
        <v>16</v>
      </c>
      <c r="L527" s="18">
        <v>60</v>
      </c>
      <c r="M527" s="18" t="s">
        <v>71</v>
      </c>
      <c r="N527" s="18" t="s">
        <v>74</v>
      </c>
      <c r="O527" s="18" t="s">
        <v>75</v>
      </c>
      <c r="P527" s="19">
        <v>8630.4635358800006</v>
      </c>
      <c r="Q527" s="19">
        <v>2569586.693</v>
      </c>
      <c r="R527" s="20">
        <v>0.74605500000000002</v>
      </c>
      <c r="S527" s="20">
        <v>6.7142049999999998</v>
      </c>
      <c r="T527" s="20">
        <v>0.24</v>
      </c>
      <c r="U527" s="20">
        <v>0.56100000000000005</v>
      </c>
      <c r="V527" s="20">
        <f t="shared" si="16"/>
        <v>13.53563707014</v>
      </c>
      <c r="W527" s="20">
        <f t="shared" si="17"/>
        <v>70.364463533438482</v>
      </c>
    </row>
    <row r="528" spans="1:23" x14ac:dyDescent="0.25">
      <c r="A528" s="18">
        <v>38501</v>
      </c>
      <c r="B528" s="18">
        <v>38431</v>
      </c>
      <c r="C528" s="18">
        <v>6410</v>
      </c>
      <c r="D528" s="18">
        <v>6410</v>
      </c>
      <c r="E528" s="18" t="s">
        <v>56</v>
      </c>
      <c r="F528" s="18" t="s">
        <v>113</v>
      </c>
      <c r="G528" s="19">
        <v>3.1791048283299999</v>
      </c>
      <c r="H528" s="19">
        <v>1.28654</v>
      </c>
      <c r="I528" s="18" t="s">
        <v>24</v>
      </c>
      <c r="J528" s="18" t="s">
        <v>114</v>
      </c>
      <c r="K528" s="18">
        <v>16</v>
      </c>
      <c r="L528" s="18">
        <v>60</v>
      </c>
      <c r="M528" s="18" t="s">
        <v>71</v>
      </c>
      <c r="N528" s="18" t="s">
        <v>74</v>
      </c>
      <c r="O528" s="18" t="s">
        <v>75</v>
      </c>
      <c r="P528" s="19">
        <v>1413.19579464</v>
      </c>
      <c r="Q528" s="19">
        <v>138481.252397</v>
      </c>
      <c r="R528" s="20">
        <v>0.74605500000000002</v>
      </c>
      <c r="S528" s="20">
        <v>6.7142049999999998</v>
      </c>
      <c r="T528" s="20">
        <v>0.24</v>
      </c>
      <c r="U528" s="20">
        <v>0.56100000000000005</v>
      </c>
      <c r="V528" s="20">
        <f t="shared" si="16"/>
        <v>0.72947049577200007</v>
      </c>
      <c r="W528" s="20">
        <f t="shared" si="17"/>
        <v>3.7921229590072993</v>
      </c>
    </row>
    <row r="529" spans="1:23" x14ac:dyDescent="0.25">
      <c r="A529" s="18">
        <v>38502</v>
      </c>
      <c r="B529" s="18">
        <v>38432</v>
      </c>
      <c r="C529" s="18">
        <v>6410</v>
      </c>
      <c r="D529" s="18">
        <v>6410</v>
      </c>
      <c r="E529" s="18" t="s">
        <v>56</v>
      </c>
      <c r="F529" s="18" t="s">
        <v>113</v>
      </c>
      <c r="G529" s="19">
        <v>3.7396225508700001</v>
      </c>
      <c r="H529" s="19">
        <v>1.5133700000000001</v>
      </c>
      <c r="I529" s="18" t="s">
        <v>24</v>
      </c>
      <c r="J529" s="18" t="s">
        <v>114</v>
      </c>
      <c r="K529" s="18">
        <v>16</v>
      </c>
      <c r="L529" s="18">
        <v>60</v>
      </c>
      <c r="M529" s="18" t="s">
        <v>71</v>
      </c>
      <c r="N529" s="18" t="s">
        <v>74</v>
      </c>
      <c r="O529" s="18" t="s">
        <v>75</v>
      </c>
      <c r="P529" s="19">
        <v>2388.0686139099998</v>
      </c>
      <c r="Q529" s="19">
        <v>162897.306725</v>
      </c>
      <c r="R529" s="20">
        <v>0.74605500000000002</v>
      </c>
      <c r="S529" s="20">
        <v>6.7142049999999998</v>
      </c>
      <c r="T529" s="20">
        <v>0.24</v>
      </c>
      <c r="U529" s="20">
        <v>0.56100000000000005</v>
      </c>
      <c r="V529" s="20">
        <f t="shared" si="16"/>
        <v>0.85808351406600003</v>
      </c>
      <c r="W529" s="20">
        <f t="shared" si="17"/>
        <v>4.4607125487531496</v>
      </c>
    </row>
    <row r="530" spans="1:23" x14ac:dyDescent="0.25">
      <c r="A530" s="18">
        <v>38503</v>
      </c>
      <c r="B530" s="18">
        <v>38433</v>
      </c>
      <c r="C530" s="18">
        <v>6410</v>
      </c>
      <c r="D530" s="18">
        <v>6410</v>
      </c>
      <c r="E530" s="18" t="s">
        <v>56</v>
      </c>
      <c r="F530" s="18" t="s">
        <v>113</v>
      </c>
      <c r="G530" s="19">
        <v>16.187553342899999</v>
      </c>
      <c r="H530" s="19">
        <v>6.5508699999999997</v>
      </c>
      <c r="I530" s="18" t="s">
        <v>24</v>
      </c>
      <c r="J530" s="18" t="s">
        <v>114</v>
      </c>
      <c r="K530" s="18">
        <v>16</v>
      </c>
      <c r="L530" s="18">
        <v>60</v>
      </c>
      <c r="M530" s="18" t="s">
        <v>71</v>
      </c>
      <c r="N530" s="18" t="s">
        <v>74</v>
      </c>
      <c r="O530" s="18" t="s">
        <v>75</v>
      </c>
      <c r="P530" s="19">
        <v>7837.5880748299996</v>
      </c>
      <c r="Q530" s="19">
        <v>705127.00309999997</v>
      </c>
      <c r="R530" s="20">
        <v>0.74605500000000002</v>
      </c>
      <c r="S530" s="20">
        <v>6.7142049999999998</v>
      </c>
      <c r="T530" s="20">
        <v>0.24</v>
      </c>
      <c r="U530" s="20">
        <v>0.56100000000000005</v>
      </c>
      <c r="V530" s="20">
        <f t="shared" si="16"/>
        <v>3.714355081566</v>
      </c>
      <c r="W530" s="20">
        <f t="shared" si="17"/>
        <v>19.308925123565647</v>
      </c>
    </row>
    <row r="531" spans="1:23" x14ac:dyDescent="0.25">
      <c r="A531" s="18">
        <v>38504</v>
      </c>
      <c r="B531" s="18">
        <v>38434</v>
      </c>
      <c r="C531" s="18">
        <v>6410</v>
      </c>
      <c r="D531" s="18">
        <v>6410</v>
      </c>
      <c r="E531" s="18" t="s">
        <v>56</v>
      </c>
      <c r="F531" s="18" t="s">
        <v>113</v>
      </c>
      <c r="G531" s="19">
        <v>3.20341033424</v>
      </c>
      <c r="H531" s="19">
        <v>1.29637</v>
      </c>
      <c r="I531" s="18" t="s">
        <v>24</v>
      </c>
      <c r="J531" s="18" t="s">
        <v>114</v>
      </c>
      <c r="K531" s="18">
        <v>16</v>
      </c>
      <c r="L531" s="18">
        <v>60</v>
      </c>
      <c r="M531" s="18" t="s">
        <v>71</v>
      </c>
      <c r="N531" s="18" t="s">
        <v>74</v>
      </c>
      <c r="O531" s="18" t="s">
        <v>75</v>
      </c>
      <c r="P531" s="19">
        <v>1494.4473003799999</v>
      </c>
      <c r="Q531" s="19">
        <v>139539.995998</v>
      </c>
      <c r="R531" s="20">
        <v>0.74605500000000002</v>
      </c>
      <c r="S531" s="20">
        <v>6.7142049999999998</v>
      </c>
      <c r="T531" s="20">
        <v>0.24</v>
      </c>
      <c r="U531" s="20">
        <v>0.56100000000000005</v>
      </c>
      <c r="V531" s="20">
        <f t="shared" si="16"/>
        <v>0.73504412346600012</v>
      </c>
      <c r="W531" s="20">
        <f t="shared" si="17"/>
        <v>3.8210972378381496</v>
      </c>
    </row>
    <row r="532" spans="1:23" x14ac:dyDescent="0.25">
      <c r="A532" s="18">
        <v>38505</v>
      </c>
      <c r="B532" s="18">
        <v>38435</v>
      </c>
      <c r="C532" s="18">
        <v>6410</v>
      </c>
      <c r="D532" s="18">
        <v>6410</v>
      </c>
      <c r="E532" s="18" t="s">
        <v>56</v>
      </c>
      <c r="F532" s="18" t="s">
        <v>113</v>
      </c>
      <c r="G532" s="19">
        <v>2.41631457084</v>
      </c>
      <c r="H532" s="19">
        <v>0.97784800000000005</v>
      </c>
      <c r="I532" s="18" t="s">
        <v>24</v>
      </c>
      <c r="J532" s="18" t="s">
        <v>114</v>
      </c>
      <c r="K532" s="18">
        <v>16</v>
      </c>
      <c r="L532" s="18">
        <v>60</v>
      </c>
      <c r="M532" s="18" t="s">
        <v>71</v>
      </c>
      <c r="N532" s="18" t="s">
        <v>74</v>
      </c>
      <c r="O532" s="18" t="s">
        <v>75</v>
      </c>
      <c r="P532" s="19">
        <v>1498.4151972699999</v>
      </c>
      <c r="Q532" s="19">
        <v>105254.241687</v>
      </c>
      <c r="R532" s="20">
        <v>0.74605500000000002</v>
      </c>
      <c r="S532" s="20">
        <v>6.7142049999999998</v>
      </c>
      <c r="T532" s="20">
        <v>0.24</v>
      </c>
      <c r="U532" s="20">
        <v>0.56100000000000005</v>
      </c>
      <c r="V532" s="20">
        <f t="shared" si="16"/>
        <v>0.5544415761264001</v>
      </c>
      <c r="W532" s="20">
        <f t="shared" si="17"/>
        <v>2.8822421776387599</v>
      </c>
    </row>
    <row r="533" spans="1:23" x14ac:dyDescent="0.25">
      <c r="A533" s="18">
        <v>38506</v>
      </c>
      <c r="B533" s="18">
        <v>38436</v>
      </c>
      <c r="C533" s="18">
        <v>6410</v>
      </c>
      <c r="D533" s="18">
        <v>6410</v>
      </c>
      <c r="E533" s="18" t="s">
        <v>56</v>
      </c>
      <c r="F533" s="18" t="s">
        <v>113</v>
      </c>
      <c r="G533" s="19">
        <v>1.9262712527200001</v>
      </c>
      <c r="H533" s="19">
        <v>0.77953399999999995</v>
      </c>
      <c r="I533" s="18" t="s">
        <v>24</v>
      </c>
      <c r="J533" s="18" t="s">
        <v>114</v>
      </c>
      <c r="K533" s="18">
        <v>16</v>
      </c>
      <c r="L533" s="18">
        <v>60</v>
      </c>
      <c r="M533" s="18" t="s">
        <v>71</v>
      </c>
      <c r="N533" s="18" t="s">
        <v>74</v>
      </c>
      <c r="O533" s="18" t="s">
        <v>75</v>
      </c>
      <c r="P533" s="19">
        <v>1126.50368665</v>
      </c>
      <c r="Q533" s="19">
        <v>83908.040134700001</v>
      </c>
      <c r="R533" s="20">
        <v>0.74605500000000002</v>
      </c>
      <c r="S533" s="20">
        <v>6.7142049999999998</v>
      </c>
      <c r="T533" s="20">
        <v>0.24</v>
      </c>
      <c r="U533" s="20">
        <v>0.56100000000000005</v>
      </c>
      <c r="V533" s="20">
        <f t="shared" si="16"/>
        <v>0.44199718116120001</v>
      </c>
      <c r="W533" s="20">
        <f t="shared" si="17"/>
        <v>2.2977045243263294</v>
      </c>
    </row>
    <row r="534" spans="1:23" x14ac:dyDescent="0.25">
      <c r="A534" s="18">
        <v>38507</v>
      </c>
      <c r="B534" s="18">
        <v>38447</v>
      </c>
      <c r="C534" s="18">
        <v>6410</v>
      </c>
      <c r="D534" s="18">
        <v>6410</v>
      </c>
      <c r="E534" s="18" t="s">
        <v>56</v>
      </c>
      <c r="F534" s="18" t="s">
        <v>113</v>
      </c>
      <c r="G534" s="19">
        <v>10.4049307023</v>
      </c>
      <c r="H534" s="19">
        <v>4.2107299999999999</v>
      </c>
      <c r="I534" s="18" t="s">
        <v>24</v>
      </c>
      <c r="J534" s="18" t="s">
        <v>114</v>
      </c>
      <c r="K534" s="18">
        <v>16</v>
      </c>
      <c r="L534" s="18">
        <v>60</v>
      </c>
      <c r="M534" s="18" t="s">
        <v>71</v>
      </c>
      <c r="N534" s="18" t="s">
        <v>74</v>
      </c>
      <c r="O534" s="18" t="s">
        <v>75</v>
      </c>
      <c r="P534" s="19">
        <v>4641.6739937700004</v>
      </c>
      <c r="Q534" s="19">
        <v>453236.96843900002</v>
      </c>
      <c r="R534" s="20">
        <v>0.74605500000000002</v>
      </c>
      <c r="S534" s="20">
        <v>6.7142049999999998</v>
      </c>
      <c r="T534" s="20">
        <v>0.24</v>
      </c>
      <c r="U534" s="20">
        <v>0.56100000000000005</v>
      </c>
      <c r="V534" s="20">
        <f t="shared" si="16"/>
        <v>2.3874914893140002</v>
      </c>
      <c r="W534" s="20">
        <f t="shared" si="17"/>
        <v>12.411278240226348</v>
      </c>
    </row>
    <row r="535" spans="1:23" x14ac:dyDescent="0.25">
      <c r="A535" s="18">
        <v>38508</v>
      </c>
      <c r="B535" s="18">
        <v>38448</v>
      </c>
      <c r="C535" s="18">
        <v>6410</v>
      </c>
      <c r="D535" s="18">
        <v>6410</v>
      </c>
      <c r="E535" s="18" t="s">
        <v>56</v>
      </c>
      <c r="F535" s="18" t="s">
        <v>113</v>
      </c>
      <c r="G535" s="19">
        <v>1.9025390338099999</v>
      </c>
      <c r="H535" s="19">
        <v>0.76993</v>
      </c>
      <c r="I535" s="18" t="s">
        <v>24</v>
      </c>
      <c r="J535" s="18" t="s">
        <v>114</v>
      </c>
      <c r="K535" s="18">
        <v>16</v>
      </c>
      <c r="L535" s="18">
        <v>60</v>
      </c>
      <c r="M535" s="18" t="s">
        <v>71</v>
      </c>
      <c r="N535" s="18" t="s">
        <v>74</v>
      </c>
      <c r="O535" s="18" t="s">
        <v>75</v>
      </c>
      <c r="P535" s="19">
        <v>1192.3080382400001</v>
      </c>
      <c r="Q535" s="19">
        <v>82874.268814099996</v>
      </c>
      <c r="R535" s="20">
        <v>0.74605500000000002</v>
      </c>
      <c r="S535" s="20">
        <v>6.7142049999999998</v>
      </c>
      <c r="T535" s="20">
        <v>0.24</v>
      </c>
      <c r="U535" s="20">
        <v>0.56100000000000005</v>
      </c>
      <c r="V535" s="20">
        <f t="shared" si="16"/>
        <v>0.436551695874</v>
      </c>
      <c r="W535" s="20">
        <f t="shared" si="17"/>
        <v>2.2693963886303496</v>
      </c>
    </row>
    <row r="536" spans="1:23" x14ac:dyDescent="0.25">
      <c r="A536" s="18">
        <v>38509</v>
      </c>
      <c r="B536" s="18">
        <v>38449</v>
      </c>
      <c r="C536" s="18">
        <v>6410</v>
      </c>
      <c r="D536" s="18">
        <v>6410</v>
      </c>
      <c r="E536" s="18" t="s">
        <v>56</v>
      </c>
      <c r="F536" s="18" t="s">
        <v>113</v>
      </c>
      <c r="G536" s="19">
        <v>25.431510062699999</v>
      </c>
      <c r="H536" s="19">
        <v>10.2918</v>
      </c>
      <c r="I536" s="18" t="s">
        <v>24</v>
      </c>
      <c r="J536" s="18" t="s">
        <v>114</v>
      </c>
      <c r="K536" s="18">
        <v>16</v>
      </c>
      <c r="L536" s="18">
        <v>60</v>
      </c>
      <c r="M536" s="18" t="s">
        <v>71</v>
      </c>
      <c r="N536" s="18" t="s">
        <v>74</v>
      </c>
      <c r="O536" s="18" t="s">
        <v>75</v>
      </c>
      <c r="P536" s="19">
        <v>4374.5679386499996</v>
      </c>
      <c r="Q536" s="19">
        <v>1107792.1471500001</v>
      </c>
      <c r="R536" s="20">
        <v>0.74605500000000002</v>
      </c>
      <c r="S536" s="20">
        <v>6.7142049999999998</v>
      </c>
      <c r="T536" s="20">
        <v>0.24</v>
      </c>
      <c r="U536" s="20">
        <v>0.56100000000000005</v>
      </c>
      <c r="V536" s="20">
        <f t="shared" si="16"/>
        <v>5.8354691252400004</v>
      </c>
      <c r="W536" s="20">
        <f t="shared" si="17"/>
        <v>30.335450953340992</v>
      </c>
    </row>
    <row r="537" spans="1:23" x14ac:dyDescent="0.25">
      <c r="A537" s="18">
        <v>38510</v>
      </c>
      <c r="B537" s="18">
        <v>38450</v>
      </c>
      <c r="C537" s="18">
        <v>6410</v>
      </c>
      <c r="D537" s="18">
        <v>6410</v>
      </c>
      <c r="E537" s="18" t="s">
        <v>56</v>
      </c>
      <c r="F537" s="18" t="s">
        <v>113</v>
      </c>
      <c r="G537" s="19">
        <v>4.3120356963299997</v>
      </c>
      <c r="H537" s="19">
        <v>1.74502</v>
      </c>
      <c r="I537" s="18" t="s">
        <v>24</v>
      </c>
      <c r="J537" s="18" t="s">
        <v>114</v>
      </c>
      <c r="K537" s="18">
        <v>16</v>
      </c>
      <c r="L537" s="18">
        <v>60</v>
      </c>
      <c r="M537" s="18" t="s">
        <v>71</v>
      </c>
      <c r="N537" s="18" t="s">
        <v>74</v>
      </c>
      <c r="O537" s="18" t="s">
        <v>75</v>
      </c>
      <c r="P537" s="19">
        <v>2848.3837497300001</v>
      </c>
      <c r="Q537" s="19">
        <v>187831.52360399999</v>
      </c>
      <c r="R537" s="20">
        <v>0.74605500000000002</v>
      </c>
      <c r="S537" s="20">
        <v>6.7142049999999998</v>
      </c>
      <c r="T537" s="20">
        <v>0.24</v>
      </c>
      <c r="U537" s="20">
        <v>0.56100000000000005</v>
      </c>
      <c r="V537" s="20">
        <f t="shared" si="16"/>
        <v>0.98942948103600015</v>
      </c>
      <c r="W537" s="20">
        <f t="shared" si="17"/>
        <v>5.1435092619948994</v>
      </c>
    </row>
    <row r="538" spans="1:23" x14ac:dyDescent="0.25">
      <c r="A538" s="18">
        <v>38511</v>
      </c>
      <c r="B538" s="18">
        <v>38451</v>
      </c>
      <c r="C538" s="18">
        <v>6410</v>
      </c>
      <c r="D538" s="18">
        <v>6410</v>
      </c>
      <c r="E538" s="18" t="s">
        <v>56</v>
      </c>
      <c r="F538" s="18" t="s">
        <v>113</v>
      </c>
      <c r="G538" s="19">
        <v>28.9549488406</v>
      </c>
      <c r="H538" s="19">
        <v>11.717700000000001</v>
      </c>
      <c r="I538" s="18" t="s">
        <v>24</v>
      </c>
      <c r="J538" s="18" t="s">
        <v>114</v>
      </c>
      <c r="K538" s="18">
        <v>16</v>
      </c>
      <c r="L538" s="18">
        <v>60</v>
      </c>
      <c r="M538" s="18" t="s">
        <v>71</v>
      </c>
      <c r="N538" s="18" t="s">
        <v>74</v>
      </c>
      <c r="O538" s="18" t="s">
        <v>75</v>
      </c>
      <c r="P538" s="19">
        <v>5285.7522868200003</v>
      </c>
      <c r="Q538" s="19">
        <v>1261272.52639</v>
      </c>
      <c r="R538" s="20">
        <v>0.74605500000000002</v>
      </c>
      <c r="S538" s="20">
        <v>6.7142049999999998</v>
      </c>
      <c r="T538" s="20">
        <v>0.24</v>
      </c>
      <c r="U538" s="20">
        <v>0.56100000000000005</v>
      </c>
      <c r="V538" s="20">
        <f t="shared" si="16"/>
        <v>6.6439569918600005</v>
      </c>
      <c r="W538" s="20">
        <f t="shared" si="17"/>
        <v>34.538342528611494</v>
      </c>
    </row>
    <row r="539" spans="1:23" x14ac:dyDescent="0.25">
      <c r="A539" s="18">
        <v>38512</v>
      </c>
      <c r="B539" s="18">
        <v>38452</v>
      </c>
      <c r="C539" s="18">
        <v>6410</v>
      </c>
      <c r="D539" s="18">
        <v>6410</v>
      </c>
      <c r="E539" s="18" t="s">
        <v>56</v>
      </c>
      <c r="F539" s="18" t="s">
        <v>113</v>
      </c>
      <c r="G539" s="19">
        <v>16.044139059900001</v>
      </c>
      <c r="H539" s="19">
        <v>6.4928299999999997</v>
      </c>
      <c r="I539" s="18" t="s">
        <v>24</v>
      </c>
      <c r="J539" s="18" t="s">
        <v>114</v>
      </c>
      <c r="K539" s="18">
        <v>16</v>
      </c>
      <c r="L539" s="18">
        <v>60</v>
      </c>
      <c r="M539" s="18" t="s">
        <v>71</v>
      </c>
      <c r="N539" s="18" t="s">
        <v>74</v>
      </c>
      <c r="O539" s="18" t="s">
        <v>75</v>
      </c>
      <c r="P539" s="19">
        <v>4528.5905912199996</v>
      </c>
      <c r="Q539" s="19">
        <v>698879.901923</v>
      </c>
      <c r="R539" s="20">
        <v>0.74605500000000002</v>
      </c>
      <c r="S539" s="20">
        <v>6.7142049999999998</v>
      </c>
      <c r="T539" s="20">
        <v>0.24</v>
      </c>
      <c r="U539" s="20">
        <v>0.56100000000000005</v>
      </c>
      <c r="V539" s="20">
        <f t="shared" si="16"/>
        <v>3.6814462970940003</v>
      </c>
      <c r="W539" s="20">
        <f t="shared" si="17"/>
        <v>19.137850134415846</v>
      </c>
    </row>
    <row r="540" spans="1:23" x14ac:dyDescent="0.25">
      <c r="A540" s="18">
        <v>38513</v>
      </c>
      <c r="B540" s="18">
        <v>38453</v>
      </c>
      <c r="C540" s="18">
        <v>6410</v>
      </c>
      <c r="D540" s="18">
        <v>6410</v>
      </c>
      <c r="E540" s="18" t="s">
        <v>56</v>
      </c>
      <c r="F540" s="18" t="s">
        <v>113</v>
      </c>
      <c r="G540" s="19">
        <v>5.0618012079000003</v>
      </c>
      <c r="H540" s="19">
        <v>2.0484399999999998</v>
      </c>
      <c r="I540" s="18" t="s">
        <v>24</v>
      </c>
      <c r="J540" s="18" t="s">
        <v>114</v>
      </c>
      <c r="K540" s="18">
        <v>16</v>
      </c>
      <c r="L540" s="18">
        <v>60</v>
      </c>
      <c r="M540" s="18" t="s">
        <v>71</v>
      </c>
      <c r="N540" s="18" t="s">
        <v>74</v>
      </c>
      <c r="O540" s="18" t="s">
        <v>75</v>
      </c>
      <c r="P540" s="19">
        <v>2004.35089281</v>
      </c>
      <c r="Q540" s="19">
        <v>220491.178648</v>
      </c>
      <c r="R540" s="20">
        <v>0.74605500000000002</v>
      </c>
      <c r="S540" s="20">
        <v>6.7142049999999998</v>
      </c>
      <c r="T540" s="20">
        <v>0.24</v>
      </c>
      <c r="U540" s="20">
        <v>0.56100000000000005</v>
      </c>
      <c r="V540" s="20">
        <f t="shared" si="16"/>
        <v>1.1614691671919999</v>
      </c>
      <c r="W540" s="20">
        <f t="shared" si="17"/>
        <v>6.0378506335977988</v>
      </c>
    </row>
    <row r="541" spans="1:23" x14ac:dyDescent="0.25">
      <c r="A541" s="18">
        <v>38514</v>
      </c>
      <c r="B541" s="18">
        <v>38454</v>
      </c>
      <c r="C541" s="18">
        <v>6410</v>
      </c>
      <c r="D541" s="18">
        <v>6410</v>
      </c>
      <c r="E541" s="18" t="s">
        <v>56</v>
      </c>
      <c r="F541" s="18" t="s">
        <v>113</v>
      </c>
      <c r="G541" s="19">
        <v>2.8587646339499999</v>
      </c>
      <c r="H541" s="19">
        <v>1.1569</v>
      </c>
      <c r="I541" s="18" t="s">
        <v>24</v>
      </c>
      <c r="J541" s="18" t="s">
        <v>114</v>
      </c>
      <c r="K541" s="18">
        <v>16</v>
      </c>
      <c r="L541" s="18">
        <v>60</v>
      </c>
      <c r="M541" s="18" t="s">
        <v>71</v>
      </c>
      <c r="N541" s="18" t="s">
        <v>74</v>
      </c>
      <c r="O541" s="18" t="s">
        <v>75</v>
      </c>
      <c r="P541" s="19">
        <v>1484.5856978899999</v>
      </c>
      <c r="Q541" s="19">
        <v>124578.615213</v>
      </c>
      <c r="R541" s="20">
        <v>0.74605500000000002</v>
      </c>
      <c r="S541" s="20">
        <v>6.7142049999999998</v>
      </c>
      <c r="T541" s="20">
        <v>0.24</v>
      </c>
      <c r="U541" s="20">
        <v>0.56100000000000005</v>
      </c>
      <c r="V541" s="20">
        <f t="shared" si="16"/>
        <v>0.6559643824200001</v>
      </c>
      <c r="W541" s="20">
        <f t="shared" si="17"/>
        <v>3.4100043926154995</v>
      </c>
    </row>
    <row r="542" spans="1:23" x14ac:dyDescent="0.25">
      <c r="A542" s="18">
        <v>38515</v>
      </c>
      <c r="B542" s="18">
        <v>38455</v>
      </c>
      <c r="C542" s="18">
        <v>6410</v>
      </c>
      <c r="D542" s="18">
        <v>6410</v>
      </c>
      <c r="E542" s="18" t="s">
        <v>56</v>
      </c>
      <c r="F542" s="18" t="s">
        <v>113</v>
      </c>
      <c r="G542" s="19">
        <v>8.3648413032200004</v>
      </c>
      <c r="H542" s="19">
        <v>3.3851300000000002</v>
      </c>
      <c r="I542" s="18" t="s">
        <v>24</v>
      </c>
      <c r="J542" s="18" t="s">
        <v>114</v>
      </c>
      <c r="K542" s="18">
        <v>16</v>
      </c>
      <c r="L542" s="18">
        <v>60</v>
      </c>
      <c r="M542" s="18" t="s">
        <v>71</v>
      </c>
      <c r="N542" s="18" t="s">
        <v>74</v>
      </c>
      <c r="O542" s="18" t="s">
        <v>75</v>
      </c>
      <c r="P542" s="19">
        <v>2291.5904047700001</v>
      </c>
      <c r="Q542" s="19">
        <v>364371.02967900003</v>
      </c>
      <c r="R542" s="20">
        <v>0.74605500000000002</v>
      </c>
      <c r="S542" s="20">
        <v>6.7142049999999998</v>
      </c>
      <c r="T542" s="20">
        <v>0.24</v>
      </c>
      <c r="U542" s="20">
        <v>0.56100000000000005</v>
      </c>
      <c r="V542" s="20">
        <f t="shared" si="16"/>
        <v>1.9193748032340001</v>
      </c>
      <c r="W542" s="20">
        <f t="shared" si="17"/>
        <v>9.9777925227543491</v>
      </c>
    </row>
    <row r="543" spans="1:23" x14ac:dyDescent="0.25">
      <c r="A543" s="18">
        <v>38516</v>
      </c>
      <c r="B543" s="18">
        <v>38456</v>
      </c>
      <c r="C543" s="18">
        <v>6410</v>
      </c>
      <c r="D543" s="18">
        <v>6410</v>
      </c>
      <c r="E543" s="18" t="s">
        <v>56</v>
      </c>
      <c r="F543" s="18" t="s">
        <v>113</v>
      </c>
      <c r="G543" s="19">
        <v>2.8318924292599998</v>
      </c>
      <c r="H543" s="19">
        <v>1.1460300000000001</v>
      </c>
      <c r="I543" s="18" t="s">
        <v>24</v>
      </c>
      <c r="J543" s="18" t="s">
        <v>114</v>
      </c>
      <c r="K543" s="18">
        <v>16</v>
      </c>
      <c r="L543" s="18">
        <v>60</v>
      </c>
      <c r="M543" s="18" t="s">
        <v>71</v>
      </c>
      <c r="N543" s="18" t="s">
        <v>74</v>
      </c>
      <c r="O543" s="18" t="s">
        <v>75</v>
      </c>
      <c r="P543" s="19">
        <v>1454.1984054300001</v>
      </c>
      <c r="Q543" s="19">
        <v>123356.740791</v>
      </c>
      <c r="R543" s="20">
        <v>0.74605500000000002</v>
      </c>
      <c r="S543" s="20">
        <v>6.7142049999999998</v>
      </c>
      <c r="T543" s="20">
        <v>0.24</v>
      </c>
      <c r="U543" s="20">
        <v>0.56100000000000005</v>
      </c>
      <c r="V543" s="20">
        <f t="shared" si="16"/>
        <v>0.64980107285400013</v>
      </c>
      <c r="W543" s="20">
        <f t="shared" si="17"/>
        <v>3.3779646763498494</v>
      </c>
    </row>
    <row r="544" spans="1:23" x14ac:dyDescent="0.25">
      <c r="A544" s="18">
        <v>38517</v>
      </c>
      <c r="B544" s="18">
        <v>38457</v>
      </c>
      <c r="C544" s="18">
        <v>6410</v>
      </c>
      <c r="D544" s="18">
        <v>6410</v>
      </c>
      <c r="E544" s="18" t="s">
        <v>56</v>
      </c>
      <c r="F544" s="18" t="s">
        <v>113</v>
      </c>
      <c r="G544" s="19">
        <v>1.3580816153299999</v>
      </c>
      <c r="H544" s="19">
        <v>0.54959599999999997</v>
      </c>
      <c r="I544" s="18" t="s">
        <v>24</v>
      </c>
      <c r="J544" s="18" t="s">
        <v>114</v>
      </c>
      <c r="K544" s="18">
        <v>16</v>
      </c>
      <c r="L544" s="18">
        <v>60</v>
      </c>
      <c r="M544" s="18" t="s">
        <v>71</v>
      </c>
      <c r="N544" s="18" t="s">
        <v>74</v>
      </c>
      <c r="O544" s="18" t="s">
        <v>75</v>
      </c>
      <c r="P544" s="19">
        <v>899.50990277200003</v>
      </c>
      <c r="Q544" s="19">
        <v>59157.798531799999</v>
      </c>
      <c r="R544" s="20">
        <v>0.74605500000000002</v>
      </c>
      <c r="S544" s="20">
        <v>6.7142049999999998</v>
      </c>
      <c r="T544" s="20">
        <v>0.24</v>
      </c>
      <c r="U544" s="20">
        <v>0.56100000000000005</v>
      </c>
      <c r="V544" s="20">
        <f t="shared" si="16"/>
        <v>0.31162192127279997</v>
      </c>
      <c r="W544" s="20">
        <f t="shared" si="17"/>
        <v>1.6199539927080198</v>
      </c>
    </row>
    <row r="545" spans="1:23" x14ac:dyDescent="0.25">
      <c r="A545" s="18">
        <v>38518</v>
      </c>
      <c r="B545" s="18">
        <v>38458</v>
      </c>
      <c r="C545" s="18">
        <v>6410</v>
      </c>
      <c r="D545" s="18">
        <v>6410</v>
      </c>
      <c r="E545" s="18" t="s">
        <v>56</v>
      </c>
      <c r="F545" s="18" t="s">
        <v>113</v>
      </c>
      <c r="G545" s="19">
        <v>2.4728468101800001</v>
      </c>
      <c r="H545" s="19">
        <v>1.0007299999999999</v>
      </c>
      <c r="I545" s="18" t="s">
        <v>24</v>
      </c>
      <c r="J545" s="18" t="s">
        <v>114</v>
      </c>
      <c r="K545" s="18">
        <v>16</v>
      </c>
      <c r="L545" s="18">
        <v>60</v>
      </c>
      <c r="M545" s="18" t="s">
        <v>71</v>
      </c>
      <c r="N545" s="18" t="s">
        <v>74</v>
      </c>
      <c r="O545" s="18" t="s">
        <v>75</v>
      </c>
      <c r="P545" s="19">
        <v>1330.59293929</v>
      </c>
      <c r="Q545" s="19">
        <v>107716.776182</v>
      </c>
      <c r="R545" s="20">
        <v>0.74605500000000002</v>
      </c>
      <c r="S545" s="20">
        <v>6.7142049999999998</v>
      </c>
      <c r="T545" s="20">
        <v>0.24</v>
      </c>
      <c r="U545" s="20">
        <v>0.56100000000000005</v>
      </c>
      <c r="V545" s="20">
        <f t="shared" si="16"/>
        <v>0.56741571131399993</v>
      </c>
      <c r="W545" s="20">
        <f t="shared" si="17"/>
        <v>2.949687696276349</v>
      </c>
    </row>
    <row r="546" spans="1:23" x14ac:dyDescent="0.25">
      <c r="A546" s="18">
        <v>38519</v>
      </c>
      <c r="B546" s="18">
        <v>38459</v>
      </c>
      <c r="C546" s="18">
        <v>6410</v>
      </c>
      <c r="D546" s="18">
        <v>6410</v>
      </c>
      <c r="E546" s="18" t="s">
        <v>56</v>
      </c>
      <c r="F546" s="18" t="s">
        <v>113</v>
      </c>
      <c r="G546" s="19">
        <v>1.66708349479</v>
      </c>
      <c r="H546" s="19">
        <v>0.67464500000000005</v>
      </c>
      <c r="I546" s="18" t="s">
        <v>24</v>
      </c>
      <c r="J546" s="18" t="s">
        <v>114</v>
      </c>
      <c r="K546" s="18">
        <v>16</v>
      </c>
      <c r="L546" s="18">
        <v>60</v>
      </c>
      <c r="M546" s="18" t="s">
        <v>71</v>
      </c>
      <c r="N546" s="18" t="s">
        <v>74</v>
      </c>
      <c r="O546" s="18" t="s">
        <v>75</v>
      </c>
      <c r="P546" s="19">
        <v>1055.06487857</v>
      </c>
      <c r="Q546" s="19">
        <v>72617.866561500006</v>
      </c>
      <c r="R546" s="20">
        <v>0.74605500000000002</v>
      </c>
      <c r="S546" s="20">
        <v>6.7142049999999998</v>
      </c>
      <c r="T546" s="20">
        <v>0.24</v>
      </c>
      <c r="U546" s="20">
        <v>0.56100000000000005</v>
      </c>
      <c r="V546" s="20">
        <f t="shared" si="16"/>
        <v>0.38252492936100008</v>
      </c>
      <c r="W546" s="20">
        <f t="shared" si="17"/>
        <v>1.9885404213467746</v>
      </c>
    </row>
    <row r="547" spans="1:23" x14ac:dyDescent="0.25">
      <c r="A547" s="18">
        <v>38520</v>
      </c>
      <c r="B547" s="18">
        <v>38460</v>
      </c>
      <c r="C547" s="18">
        <v>6410</v>
      </c>
      <c r="D547" s="18">
        <v>6410</v>
      </c>
      <c r="E547" s="18" t="s">
        <v>56</v>
      </c>
      <c r="F547" s="18" t="s">
        <v>113</v>
      </c>
      <c r="G547" s="19">
        <v>7.3133869749500002</v>
      </c>
      <c r="H547" s="19">
        <v>2.9596200000000001</v>
      </c>
      <c r="I547" s="18" t="s">
        <v>24</v>
      </c>
      <c r="J547" s="18" t="s">
        <v>114</v>
      </c>
      <c r="K547" s="18">
        <v>16</v>
      </c>
      <c r="L547" s="18">
        <v>60</v>
      </c>
      <c r="M547" s="18" t="s">
        <v>71</v>
      </c>
      <c r="N547" s="18" t="s">
        <v>74</v>
      </c>
      <c r="O547" s="18" t="s">
        <v>75</v>
      </c>
      <c r="P547" s="19">
        <v>2105.4123607500001</v>
      </c>
      <c r="Q547" s="19">
        <v>318569.86234499997</v>
      </c>
      <c r="R547" s="20">
        <v>0.74605500000000002</v>
      </c>
      <c r="S547" s="20">
        <v>6.7142049999999998</v>
      </c>
      <c r="T547" s="20">
        <v>0.24</v>
      </c>
      <c r="U547" s="20">
        <v>0.56100000000000005</v>
      </c>
      <c r="V547" s="20">
        <f t="shared" si="16"/>
        <v>1.6781098673160002</v>
      </c>
      <c r="W547" s="20">
        <f t="shared" si="17"/>
        <v>8.7235864815218989</v>
      </c>
    </row>
    <row r="548" spans="1:23" x14ac:dyDescent="0.25">
      <c r="A548" s="18">
        <v>38521</v>
      </c>
      <c r="B548" s="18">
        <v>38461</v>
      </c>
      <c r="C548" s="18">
        <v>6410</v>
      </c>
      <c r="D548" s="18">
        <v>6410</v>
      </c>
      <c r="E548" s="18" t="s">
        <v>56</v>
      </c>
      <c r="F548" s="18" t="s">
        <v>113</v>
      </c>
      <c r="G548" s="19">
        <v>2.83820479203</v>
      </c>
      <c r="H548" s="19">
        <v>1.1485799999999999</v>
      </c>
      <c r="I548" s="18" t="s">
        <v>24</v>
      </c>
      <c r="J548" s="18" t="s">
        <v>114</v>
      </c>
      <c r="K548" s="18">
        <v>16</v>
      </c>
      <c r="L548" s="18">
        <v>60</v>
      </c>
      <c r="M548" s="18" t="s">
        <v>71</v>
      </c>
      <c r="N548" s="18" t="s">
        <v>74</v>
      </c>
      <c r="O548" s="18" t="s">
        <v>75</v>
      </c>
      <c r="P548" s="19">
        <v>1376.1856705499999</v>
      </c>
      <c r="Q548" s="19">
        <v>123631.706213</v>
      </c>
      <c r="R548" s="20">
        <v>0.74605500000000002</v>
      </c>
      <c r="S548" s="20">
        <v>6.7142049999999998</v>
      </c>
      <c r="T548" s="20">
        <v>0.24</v>
      </c>
      <c r="U548" s="20">
        <v>0.56100000000000005</v>
      </c>
      <c r="V548" s="20">
        <f t="shared" si="16"/>
        <v>0.65124692744399992</v>
      </c>
      <c r="W548" s="20">
        <f t="shared" si="17"/>
        <v>3.3854808931370992</v>
      </c>
    </row>
    <row r="549" spans="1:23" x14ac:dyDescent="0.25">
      <c r="A549" s="18">
        <v>38522</v>
      </c>
      <c r="B549" s="18">
        <v>38462</v>
      </c>
      <c r="C549" s="18">
        <v>6410</v>
      </c>
      <c r="D549" s="18">
        <v>6410</v>
      </c>
      <c r="E549" s="18" t="s">
        <v>56</v>
      </c>
      <c r="F549" s="18" t="s">
        <v>113</v>
      </c>
      <c r="G549" s="19">
        <v>13.2934206717</v>
      </c>
      <c r="H549" s="19">
        <v>5.3796600000000003</v>
      </c>
      <c r="I549" s="18" t="s">
        <v>24</v>
      </c>
      <c r="J549" s="18" t="s">
        <v>114</v>
      </c>
      <c r="K549" s="18">
        <v>16</v>
      </c>
      <c r="L549" s="18">
        <v>60</v>
      </c>
      <c r="M549" s="18" t="s">
        <v>71</v>
      </c>
      <c r="N549" s="18" t="s">
        <v>74</v>
      </c>
      <c r="O549" s="18" t="s">
        <v>75</v>
      </c>
      <c r="P549" s="19">
        <v>3926.0590903100001</v>
      </c>
      <c r="Q549" s="19">
        <v>579059.08821800002</v>
      </c>
      <c r="R549" s="20">
        <v>0.74605500000000002</v>
      </c>
      <c r="S549" s="20">
        <v>6.7142049999999998</v>
      </c>
      <c r="T549" s="20">
        <v>0.24</v>
      </c>
      <c r="U549" s="20">
        <v>0.56100000000000005</v>
      </c>
      <c r="V549" s="20">
        <f t="shared" si="16"/>
        <v>3.0502769033880002</v>
      </c>
      <c r="W549" s="20">
        <f t="shared" si="17"/>
        <v>15.856741490861699</v>
      </c>
    </row>
    <row r="550" spans="1:23" x14ac:dyDescent="0.25">
      <c r="A550" s="18">
        <v>38523</v>
      </c>
      <c r="B550" s="18">
        <v>38463</v>
      </c>
      <c r="C550" s="18">
        <v>6410</v>
      </c>
      <c r="D550" s="18">
        <v>6410</v>
      </c>
      <c r="E550" s="18" t="s">
        <v>56</v>
      </c>
      <c r="F550" s="18" t="s">
        <v>113</v>
      </c>
      <c r="G550" s="19">
        <v>0.692643197366</v>
      </c>
      <c r="H550" s="19">
        <v>0.28030300000000002</v>
      </c>
      <c r="I550" s="18" t="s">
        <v>24</v>
      </c>
      <c r="J550" s="18" t="s">
        <v>114</v>
      </c>
      <c r="K550" s="18">
        <v>16</v>
      </c>
      <c r="L550" s="18">
        <v>60</v>
      </c>
      <c r="M550" s="18" t="s">
        <v>71</v>
      </c>
      <c r="N550" s="18" t="s">
        <v>74</v>
      </c>
      <c r="O550" s="18" t="s">
        <v>75</v>
      </c>
      <c r="P550" s="19">
        <v>926.33953705500005</v>
      </c>
      <c r="Q550" s="19">
        <v>65187.081088200001</v>
      </c>
      <c r="R550" s="20">
        <v>0.74605500000000002</v>
      </c>
      <c r="S550" s="20">
        <v>6.7142049999999998</v>
      </c>
      <c r="T550" s="20">
        <v>0.24</v>
      </c>
      <c r="U550" s="20">
        <v>0.56100000000000005</v>
      </c>
      <c r="V550" s="20">
        <f t="shared" si="16"/>
        <v>0.1589323055454</v>
      </c>
      <c r="W550" s="20">
        <f t="shared" si="17"/>
        <v>0.8262031820064849</v>
      </c>
    </row>
    <row r="551" spans="1:23" x14ac:dyDescent="0.25">
      <c r="A551" s="18">
        <v>38524</v>
      </c>
      <c r="B551" s="18">
        <v>38464</v>
      </c>
      <c r="C551" s="18">
        <v>6410</v>
      </c>
      <c r="D551" s="18">
        <v>6410</v>
      </c>
      <c r="E551" s="18" t="s">
        <v>56</v>
      </c>
      <c r="F551" s="18" t="s">
        <v>113</v>
      </c>
      <c r="G551" s="19">
        <v>1.48102526781</v>
      </c>
      <c r="H551" s="19">
        <v>0.59935000000000005</v>
      </c>
      <c r="I551" s="18" t="s">
        <v>24</v>
      </c>
      <c r="J551" s="18" t="s">
        <v>114</v>
      </c>
      <c r="K551" s="18">
        <v>16</v>
      </c>
      <c r="L551" s="18">
        <v>60</v>
      </c>
      <c r="M551" s="18" t="s">
        <v>71</v>
      </c>
      <c r="N551" s="18" t="s">
        <v>74</v>
      </c>
      <c r="O551" s="18" t="s">
        <v>75</v>
      </c>
      <c r="P551" s="19">
        <v>917.57884515600006</v>
      </c>
      <c r="Q551" s="19">
        <v>64513.2026119</v>
      </c>
      <c r="R551" s="20">
        <v>0.74605500000000002</v>
      </c>
      <c r="S551" s="20">
        <v>6.7142049999999998</v>
      </c>
      <c r="T551" s="20">
        <v>0.24</v>
      </c>
      <c r="U551" s="20">
        <v>0.56100000000000005</v>
      </c>
      <c r="V551" s="20">
        <f t="shared" si="16"/>
        <v>0.33983252883000004</v>
      </c>
      <c r="W551" s="20">
        <f t="shared" si="17"/>
        <v>1.7666056986032499</v>
      </c>
    </row>
    <row r="552" spans="1:23" x14ac:dyDescent="0.25">
      <c r="A552" s="18">
        <v>38525</v>
      </c>
      <c r="B552" s="18">
        <v>38465</v>
      </c>
      <c r="C552" s="18">
        <v>6410</v>
      </c>
      <c r="D552" s="18">
        <v>6410</v>
      </c>
      <c r="E552" s="18" t="s">
        <v>56</v>
      </c>
      <c r="F552" s="18" t="s">
        <v>113</v>
      </c>
      <c r="G552" s="19">
        <v>51.9900899262</v>
      </c>
      <c r="H552" s="19">
        <v>21.0396</v>
      </c>
      <c r="I552" s="18" t="s">
        <v>24</v>
      </c>
      <c r="J552" s="18" t="s">
        <v>114</v>
      </c>
      <c r="K552" s="18">
        <v>16</v>
      </c>
      <c r="L552" s="18">
        <v>60</v>
      </c>
      <c r="M552" s="18" t="s">
        <v>71</v>
      </c>
      <c r="N552" s="18" t="s">
        <v>74</v>
      </c>
      <c r="O552" s="18" t="s">
        <v>75</v>
      </c>
      <c r="P552" s="19">
        <v>9560.3946643800009</v>
      </c>
      <c r="Q552" s="19">
        <v>2264679.25844</v>
      </c>
      <c r="R552" s="20">
        <v>0.74605500000000002</v>
      </c>
      <c r="S552" s="20">
        <v>6.7142049999999998</v>
      </c>
      <c r="T552" s="20">
        <v>0.24</v>
      </c>
      <c r="U552" s="20">
        <v>0.56100000000000005</v>
      </c>
      <c r="V552" s="20">
        <f t="shared" si="16"/>
        <v>11.929491071279999</v>
      </c>
      <c r="W552" s="20">
        <f t="shared" si="17"/>
        <v>62.014978320401994</v>
      </c>
    </row>
    <row r="553" spans="1:23" x14ac:dyDescent="0.25">
      <c r="A553" s="18">
        <v>38526</v>
      </c>
      <c r="B553" s="18">
        <v>38466</v>
      </c>
      <c r="C553" s="18">
        <v>6410</v>
      </c>
      <c r="D553" s="18">
        <v>6410</v>
      </c>
      <c r="E553" s="18" t="s">
        <v>56</v>
      </c>
      <c r="F553" s="18" t="s">
        <v>113</v>
      </c>
      <c r="G553" s="19">
        <v>4.3871374088100001</v>
      </c>
      <c r="H553" s="19">
        <v>1.7754099999999999</v>
      </c>
      <c r="I553" s="18" t="s">
        <v>24</v>
      </c>
      <c r="J553" s="18" t="s">
        <v>114</v>
      </c>
      <c r="K553" s="18">
        <v>16</v>
      </c>
      <c r="L553" s="18">
        <v>60</v>
      </c>
      <c r="M553" s="18" t="s">
        <v>71</v>
      </c>
      <c r="N553" s="18" t="s">
        <v>74</v>
      </c>
      <c r="O553" s="18" t="s">
        <v>75</v>
      </c>
      <c r="P553" s="19">
        <v>2453.75156079</v>
      </c>
      <c r="Q553" s="19">
        <v>191102.94111499999</v>
      </c>
      <c r="R553" s="20">
        <v>0.74605500000000002</v>
      </c>
      <c r="S553" s="20">
        <v>6.7142049999999998</v>
      </c>
      <c r="T553" s="20">
        <v>0.24</v>
      </c>
      <c r="U553" s="20">
        <v>0.56100000000000005</v>
      </c>
      <c r="V553" s="20">
        <f t="shared" si="16"/>
        <v>1.0066606657379999</v>
      </c>
      <c r="W553" s="20">
        <f t="shared" si="17"/>
        <v>5.2330848808829495</v>
      </c>
    </row>
    <row r="554" spans="1:23" x14ac:dyDescent="0.25">
      <c r="A554" s="18">
        <v>38527</v>
      </c>
      <c r="B554" s="18">
        <v>38467</v>
      </c>
      <c r="C554" s="18">
        <v>6410</v>
      </c>
      <c r="D554" s="18">
        <v>6410</v>
      </c>
      <c r="E554" s="18" t="s">
        <v>56</v>
      </c>
      <c r="F554" s="18" t="s">
        <v>113</v>
      </c>
      <c r="G554" s="19">
        <v>2.8425137446200002</v>
      </c>
      <c r="H554" s="19">
        <v>1.15032</v>
      </c>
      <c r="I554" s="18" t="s">
        <v>24</v>
      </c>
      <c r="J554" s="18" t="s">
        <v>114</v>
      </c>
      <c r="K554" s="18">
        <v>16</v>
      </c>
      <c r="L554" s="18">
        <v>60</v>
      </c>
      <c r="M554" s="18" t="s">
        <v>71</v>
      </c>
      <c r="N554" s="18" t="s">
        <v>74</v>
      </c>
      <c r="O554" s="18" t="s">
        <v>75</v>
      </c>
      <c r="P554" s="19">
        <v>1359.0212727200001</v>
      </c>
      <c r="Q554" s="19">
        <v>123819.403437</v>
      </c>
      <c r="R554" s="20">
        <v>0.74605500000000002</v>
      </c>
      <c r="S554" s="20">
        <v>6.7142049999999998</v>
      </c>
      <c r="T554" s="20">
        <v>0.24</v>
      </c>
      <c r="U554" s="20">
        <v>0.56100000000000005</v>
      </c>
      <c r="V554" s="20">
        <f t="shared" si="16"/>
        <v>0.65223351057599999</v>
      </c>
      <c r="W554" s="20">
        <f t="shared" si="17"/>
        <v>3.3906096057683994</v>
      </c>
    </row>
    <row r="555" spans="1:23" x14ac:dyDescent="0.25">
      <c r="A555" s="18">
        <v>38528</v>
      </c>
      <c r="B555" s="18">
        <v>38468</v>
      </c>
      <c r="C555" s="18">
        <v>6410</v>
      </c>
      <c r="D555" s="18">
        <v>6410</v>
      </c>
      <c r="E555" s="18" t="s">
        <v>56</v>
      </c>
      <c r="F555" s="18" t="s">
        <v>113</v>
      </c>
      <c r="G555" s="19">
        <v>9.0507514152499997</v>
      </c>
      <c r="H555" s="19">
        <v>3.6627100000000001</v>
      </c>
      <c r="I555" s="18" t="s">
        <v>24</v>
      </c>
      <c r="J555" s="18" t="s">
        <v>114</v>
      </c>
      <c r="K555" s="18">
        <v>16</v>
      </c>
      <c r="L555" s="18">
        <v>60</v>
      </c>
      <c r="M555" s="18" t="s">
        <v>71</v>
      </c>
      <c r="N555" s="18" t="s">
        <v>74</v>
      </c>
      <c r="O555" s="18" t="s">
        <v>75</v>
      </c>
      <c r="P555" s="19">
        <v>4142.3210915899999</v>
      </c>
      <c r="Q555" s="19">
        <v>394249.15464600001</v>
      </c>
      <c r="R555" s="20">
        <v>0.74605500000000002</v>
      </c>
      <c r="S555" s="20">
        <v>6.7142049999999998</v>
      </c>
      <c r="T555" s="20">
        <v>0.24</v>
      </c>
      <c r="U555" s="20">
        <v>0.56100000000000005</v>
      </c>
      <c r="V555" s="20">
        <f t="shared" si="16"/>
        <v>2.0767631628780001</v>
      </c>
      <c r="W555" s="20">
        <f t="shared" si="17"/>
        <v>10.79596956424645</v>
      </c>
    </row>
    <row r="556" spans="1:23" x14ac:dyDescent="0.25">
      <c r="A556" s="18">
        <v>38529</v>
      </c>
      <c r="B556" s="18">
        <v>38469</v>
      </c>
      <c r="C556" s="18">
        <v>6410</v>
      </c>
      <c r="D556" s="18">
        <v>6410</v>
      </c>
      <c r="E556" s="18" t="s">
        <v>56</v>
      </c>
      <c r="F556" s="18" t="s">
        <v>113</v>
      </c>
      <c r="G556" s="19">
        <v>26.4392117901</v>
      </c>
      <c r="H556" s="19">
        <v>10.6996</v>
      </c>
      <c r="I556" s="18" t="s">
        <v>24</v>
      </c>
      <c r="J556" s="18" t="s">
        <v>114</v>
      </c>
      <c r="K556" s="18">
        <v>16</v>
      </c>
      <c r="L556" s="18">
        <v>60</v>
      </c>
      <c r="M556" s="18" t="s">
        <v>71</v>
      </c>
      <c r="N556" s="18" t="s">
        <v>74</v>
      </c>
      <c r="O556" s="18" t="s">
        <v>75</v>
      </c>
      <c r="P556" s="19">
        <v>6568.2390004500003</v>
      </c>
      <c r="Q556" s="19">
        <v>1151687.45881</v>
      </c>
      <c r="R556" s="20">
        <v>0.74605500000000002</v>
      </c>
      <c r="S556" s="20">
        <v>6.7142049999999998</v>
      </c>
      <c r="T556" s="20">
        <v>0.24</v>
      </c>
      <c r="U556" s="20">
        <v>0.56100000000000005</v>
      </c>
      <c r="V556" s="20">
        <f t="shared" si="16"/>
        <v>6.0666924592800004</v>
      </c>
      <c r="W556" s="20">
        <f t="shared" si="17"/>
        <v>31.537456132101994</v>
      </c>
    </row>
    <row r="557" spans="1:23" x14ac:dyDescent="0.25">
      <c r="A557" s="18">
        <v>38530</v>
      </c>
      <c r="B557" s="18">
        <v>38470</v>
      </c>
      <c r="C557" s="18">
        <v>6410</v>
      </c>
      <c r="D557" s="18">
        <v>6410</v>
      </c>
      <c r="E557" s="18" t="s">
        <v>56</v>
      </c>
      <c r="F557" s="18" t="s">
        <v>113</v>
      </c>
      <c r="G557" s="19">
        <v>6.6376329217899999</v>
      </c>
      <c r="H557" s="19">
        <v>2.68615</v>
      </c>
      <c r="I557" s="18" t="s">
        <v>24</v>
      </c>
      <c r="J557" s="18" t="s">
        <v>114</v>
      </c>
      <c r="K557" s="18">
        <v>16</v>
      </c>
      <c r="L557" s="18">
        <v>60</v>
      </c>
      <c r="M557" s="18" t="s">
        <v>71</v>
      </c>
      <c r="N557" s="18" t="s">
        <v>74</v>
      </c>
      <c r="O557" s="18" t="s">
        <v>75</v>
      </c>
      <c r="P557" s="19">
        <v>2331.6791874999999</v>
      </c>
      <c r="Q557" s="19">
        <v>289134.13353200001</v>
      </c>
      <c r="R557" s="20">
        <v>0.74605500000000002</v>
      </c>
      <c r="S557" s="20">
        <v>6.7142049999999998</v>
      </c>
      <c r="T557" s="20">
        <v>0.24</v>
      </c>
      <c r="U557" s="20">
        <v>0.56100000000000005</v>
      </c>
      <c r="V557" s="20">
        <f t="shared" si="16"/>
        <v>1.5230518850700003</v>
      </c>
      <c r="W557" s="20">
        <f t="shared" si="17"/>
        <v>7.9175238129692493</v>
      </c>
    </row>
    <row r="558" spans="1:23" x14ac:dyDescent="0.25">
      <c r="A558" s="18">
        <v>38531</v>
      </c>
      <c r="B558" s="18">
        <v>38471</v>
      </c>
      <c r="C558" s="18">
        <v>6410</v>
      </c>
      <c r="D558" s="18">
        <v>6410</v>
      </c>
      <c r="E558" s="18" t="s">
        <v>56</v>
      </c>
      <c r="F558" s="18" t="s">
        <v>113</v>
      </c>
      <c r="G558" s="19">
        <v>1.9637500047200001</v>
      </c>
      <c r="H558" s="19">
        <v>0.79470099999999999</v>
      </c>
      <c r="I558" s="18" t="s">
        <v>24</v>
      </c>
      <c r="J558" s="18" t="s">
        <v>114</v>
      </c>
      <c r="K558" s="18">
        <v>16</v>
      </c>
      <c r="L558" s="18">
        <v>60</v>
      </c>
      <c r="M558" s="18" t="s">
        <v>71</v>
      </c>
      <c r="N558" s="18" t="s">
        <v>74</v>
      </c>
      <c r="O558" s="18" t="s">
        <v>75</v>
      </c>
      <c r="P558" s="19">
        <v>1114.2199837400001</v>
      </c>
      <c r="Q558" s="19">
        <v>85540.608041900006</v>
      </c>
      <c r="R558" s="20">
        <v>0.74605500000000002</v>
      </c>
      <c r="S558" s="20">
        <v>6.7142049999999998</v>
      </c>
      <c r="T558" s="20">
        <v>0.24</v>
      </c>
      <c r="U558" s="20">
        <v>0.56100000000000005</v>
      </c>
      <c r="V558" s="20">
        <f t="shared" si="16"/>
        <v>0.45059689746179998</v>
      </c>
      <c r="W558" s="20">
        <f t="shared" si="17"/>
        <v>2.3424098027624947</v>
      </c>
    </row>
    <row r="559" spans="1:23" x14ac:dyDescent="0.25">
      <c r="A559" s="18">
        <v>38532</v>
      </c>
      <c r="B559" s="18">
        <v>38472</v>
      </c>
      <c r="C559" s="18">
        <v>6410</v>
      </c>
      <c r="D559" s="18">
        <v>6410</v>
      </c>
      <c r="E559" s="18" t="s">
        <v>56</v>
      </c>
      <c r="F559" s="18" t="s">
        <v>113</v>
      </c>
      <c r="G559" s="19">
        <v>3.65440251883</v>
      </c>
      <c r="H559" s="19">
        <v>1.47888</v>
      </c>
      <c r="I559" s="18" t="s">
        <v>24</v>
      </c>
      <c r="J559" s="18" t="s">
        <v>114</v>
      </c>
      <c r="K559" s="18">
        <v>16</v>
      </c>
      <c r="L559" s="18">
        <v>60</v>
      </c>
      <c r="M559" s="18" t="s">
        <v>71</v>
      </c>
      <c r="N559" s="18" t="s">
        <v>74</v>
      </c>
      <c r="O559" s="18" t="s">
        <v>75</v>
      </c>
      <c r="P559" s="19">
        <v>2138.2000205499999</v>
      </c>
      <c r="Q559" s="19">
        <v>159185.136979</v>
      </c>
      <c r="R559" s="20">
        <v>0.74605500000000002</v>
      </c>
      <c r="S559" s="20">
        <v>6.7142049999999998</v>
      </c>
      <c r="T559" s="20">
        <v>0.24</v>
      </c>
      <c r="U559" s="20">
        <v>0.56100000000000005</v>
      </c>
      <c r="V559" s="20">
        <f t="shared" si="16"/>
        <v>0.8385276219840001</v>
      </c>
      <c r="W559" s="20">
        <f t="shared" si="17"/>
        <v>4.3590520322855992</v>
      </c>
    </row>
    <row r="560" spans="1:23" x14ac:dyDescent="0.25">
      <c r="A560" s="18">
        <v>38533</v>
      </c>
      <c r="B560" s="18">
        <v>38473</v>
      </c>
      <c r="C560" s="18">
        <v>6410</v>
      </c>
      <c r="D560" s="18">
        <v>6410</v>
      </c>
      <c r="E560" s="18" t="s">
        <v>56</v>
      </c>
      <c r="F560" s="18" t="s">
        <v>113</v>
      </c>
      <c r="G560" s="19">
        <v>2.46869223803</v>
      </c>
      <c r="H560" s="19">
        <v>0.99904400000000004</v>
      </c>
      <c r="I560" s="18" t="s">
        <v>24</v>
      </c>
      <c r="J560" s="18" t="s">
        <v>114</v>
      </c>
      <c r="K560" s="18">
        <v>16</v>
      </c>
      <c r="L560" s="18">
        <v>60</v>
      </c>
      <c r="M560" s="18" t="s">
        <v>71</v>
      </c>
      <c r="N560" s="18" t="s">
        <v>74</v>
      </c>
      <c r="O560" s="18" t="s">
        <v>75</v>
      </c>
      <c r="P560" s="19">
        <v>1238.52732616</v>
      </c>
      <c r="Q560" s="19">
        <v>107535.803745</v>
      </c>
      <c r="R560" s="20">
        <v>0.74605500000000002</v>
      </c>
      <c r="S560" s="20">
        <v>6.7142049999999998</v>
      </c>
      <c r="T560" s="20">
        <v>0.24</v>
      </c>
      <c r="U560" s="20">
        <v>0.56100000000000005</v>
      </c>
      <c r="V560" s="20">
        <f t="shared" si="16"/>
        <v>0.56645974627920004</v>
      </c>
      <c r="W560" s="20">
        <f t="shared" si="17"/>
        <v>2.9447181505887796</v>
      </c>
    </row>
    <row r="561" spans="1:23" x14ac:dyDescent="0.25">
      <c r="A561" s="18">
        <v>38534</v>
      </c>
      <c r="B561" s="18">
        <v>38474</v>
      </c>
      <c r="C561" s="18">
        <v>6410</v>
      </c>
      <c r="D561" s="18">
        <v>6410</v>
      </c>
      <c r="E561" s="18" t="s">
        <v>56</v>
      </c>
      <c r="F561" s="18" t="s">
        <v>113</v>
      </c>
      <c r="G561" s="19">
        <v>9.8393134015699992</v>
      </c>
      <c r="H561" s="19">
        <v>3.98183</v>
      </c>
      <c r="I561" s="18" t="s">
        <v>24</v>
      </c>
      <c r="J561" s="18" t="s">
        <v>114</v>
      </c>
      <c r="K561" s="18">
        <v>16</v>
      </c>
      <c r="L561" s="18">
        <v>60</v>
      </c>
      <c r="M561" s="18" t="s">
        <v>71</v>
      </c>
      <c r="N561" s="18" t="s">
        <v>74</v>
      </c>
      <c r="O561" s="18" t="s">
        <v>75</v>
      </c>
      <c r="P561" s="19">
        <v>3139.3297747199999</v>
      </c>
      <c r="Q561" s="19">
        <v>428598.77737000003</v>
      </c>
      <c r="R561" s="20">
        <v>0.74605500000000002</v>
      </c>
      <c r="S561" s="20">
        <v>6.7142049999999998</v>
      </c>
      <c r="T561" s="20">
        <v>0.24</v>
      </c>
      <c r="U561" s="20">
        <v>0.56100000000000005</v>
      </c>
      <c r="V561" s="20">
        <f t="shared" si="16"/>
        <v>2.2577047772940002</v>
      </c>
      <c r="W561" s="20">
        <f t="shared" si="17"/>
        <v>11.736587250970848</v>
      </c>
    </row>
    <row r="562" spans="1:23" x14ac:dyDescent="0.25">
      <c r="A562" s="18">
        <v>38535</v>
      </c>
      <c r="B562" s="18">
        <v>38475</v>
      </c>
      <c r="C562" s="18">
        <v>6410</v>
      </c>
      <c r="D562" s="18">
        <v>6410</v>
      </c>
      <c r="E562" s="18" t="s">
        <v>56</v>
      </c>
      <c r="F562" s="18" t="s">
        <v>113</v>
      </c>
      <c r="G562" s="19">
        <v>2.18686231518</v>
      </c>
      <c r="H562" s="19">
        <v>0.884992</v>
      </c>
      <c r="I562" s="18" t="s">
        <v>24</v>
      </c>
      <c r="J562" s="18" t="s">
        <v>114</v>
      </c>
      <c r="K562" s="18">
        <v>16</v>
      </c>
      <c r="L562" s="18">
        <v>60</v>
      </c>
      <c r="M562" s="18" t="s">
        <v>71</v>
      </c>
      <c r="N562" s="18" t="s">
        <v>74</v>
      </c>
      <c r="O562" s="18" t="s">
        <v>75</v>
      </c>
      <c r="P562" s="19">
        <v>1111.05973354</v>
      </c>
      <c r="Q562" s="19">
        <v>95259.341410399997</v>
      </c>
      <c r="R562" s="20">
        <v>0.74605500000000002</v>
      </c>
      <c r="S562" s="20">
        <v>6.7142049999999998</v>
      </c>
      <c r="T562" s="20">
        <v>0.24</v>
      </c>
      <c r="U562" s="20">
        <v>0.56100000000000005</v>
      </c>
      <c r="V562" s="20">
        <f t="shared" si="16"/>
        <v>0.50179205698560003</v>
      </c>
      <c r="W562" s="20">
        <f t="shared" si="17"/>
        <v>2.6085457752870398</v>
      </c>
    </row>
    <row r="563" spans="1:23" x14ac:dyDescent="0.25">
      <c r="A563" s="18">
        <v>38536</v>
      </c>
      <c r="B563" s="18">
        <v>38476</v>
      </c>
      <c r="C563" s="18">
        <v>6410</v>
      </c>
      <c r="D563" s="18">
        <v>6410</v>
      </c>
      <c r="E563" s="18" t="s">
        <v>56</v>
      </c>
      <c r="F563" s="18" t="s">
        <v>113</v>
      </c>
      <c r="G563" s="19">
        <v>39.875584772700002</v>
      </c>
      <c r="H563" s="19">
        <v>16.1371</v>
      </c>
      <c r="I563" s="18" t="s">
        <v>24</v>
      </c>
      <c r="J563" s="18" t="s">
        <v>114</v>
      </c>
      <c r="K563" s="18">
        <v>16</v>
      </c>
      <c r="L563" s="18">
        <v>60</v>
      </c>
      <c r="M563" s="18" t="s">
        <v>71</v>
      </c>
      <c r="N563" s="18" t="s">
        <v>74</v>
      </c>
      <c r="O563" s="18" t="s">
        <v>75</v>
      </c>
      <c r="P563" s="19">
        <v>5043.1612872300002</v>
      </c>
      <c r="Q563" s="19">
        <v>1736973.5247800001</v>
      </c>
      <c r="R563" s="20">
        <v>0.74605500000000002</v>
      </c>
      <c r="S563" s="20">
        <v>6.7142049999999998</v>
      </c>
      <c r="T563" s="20">
        <v>0.24</v>
      </c>
      <c r="U563" s="20">
        <v>0.56100000000000005</v>
      </c>
      <c r="V563" s="20">
        <f t="shared" si="16"/>
        <v>9.1497647467800007</v>
      </c>
      <c r="W563" s="20">
        <f t="shared" si="17"/>
        <v>47.564683104914494</v>
      </c>
    </row>
    <row r="564" spans="1:23" x14ac:dyDescent="0.25">
      <c r="A564" s="18">
        <v>38537</v>
      </c>
      <c r="B564" s="18">
        <v>38477</v>
      </c>
      <c r="C564" s="18">
        <v>6410</v>
      </c>
      <c r="D564" s="18">
        <v>6410</v>
      </c>
      <c r="E564" s="18" t="s">
        <v>56</v>
      </c>
      <c r="F564" s="18" t="s">
        <v>113</v>
      </c>
      <c r="G564" s="19">
        <v>35.227309850799998</v>
      </c>
      <c r="H564" s="19">
        <v>14.256</v>
      </c>
      <c r="I564" s="18" t="s">
        <v>24</v>
      </c>
      <c r="J564" s="18" t="s">
        <v>114</v>
      </c>
      <c r="K564" s="18">
        <v>16</v>
      </c>
      <c r="L564" s="18">
        <v>60</v>
      </c>
      <c r="M564" s="18" t="s">
        <v>71</v>
      </c>
      <c r="N564" s="18" t="s">
        <v>74</v>
      </c>
      <c r="O564" s="18" t="s">
        <v>75</v>
      </c>
      <c r="P564" s="19">
        <v>6255.8563527799997</v>
      </c>
      <c r="Q564" s="19">
        <v>1534495.4791000001</v>
      </c>
      <c r="R564" s="20">
        <v>0.74605500000000002</v>
      </c>
      <c r="S564" s="20">
        <v>6.7142049999999998</v>
      </c>
      <c r="T564" s="20">
        <v>0.24</v>
      </c>
      <c r="U564" s="20">
        <v>0.56100000000000005</v>
      </c>
      <c r="V564" s="20">
        <f t="shared" si="16"/>
        <v>8.0831776608000006</v>
      </c>
      <c r="W564" s="20">
        <f t="shared" si="17"/>
        <v>42.020073144719994</v>
      </c>
    </row>
    <row r="565" spans="1:23" x14ac:dyDescent="0.25">
      <c r="A565" s="18">
        <v>38538</v>
      </c>
      <c r="B565" s="18">
        <v>38478</v>
      </c>
      <c r="C565" s="18">
        <v>6410</v>
      </c>
      <c r="D565" s="18">
        <v>6410</v>
      </c>
      <c r="E565" s="18" t="s">
        <v>56</v>
      </c>
      <c r="F565" s="18" t="s">
        <v>113</v>
      </c>
      <c r="G565" s="19">
        <v>1.56567561014</v>
      </c>
      <c r="H565" s="19">
        <v>0.633606</v>
      </c>
      <c r="I565" s="18" t="s">
        <v>24</v>
      </c>
      <c r="J565" s="18" t="s">
        <v>114</v>
      </c>
      <c r="K565" s="18">
        <v>16</v>
      </c>
      <c r="L565" s="18">
        <v>60</v>
      </c>
      <c r="M565" s="18" t="s">
        <v>71</v>
      </c>
      <c r="N565" s="18" t="s">
        <v>74</v>
      </c>
      <c r="O565" s="18" t="s">
        <v>75</v>
      </c>
      <c r="P565" s="19">
        <v>938.571565599</v>
      </c>
      <c r="Q565" s="19">
        <v>68200.556774700002</v>
      </c>
      <c r="R565" s="20">
        <v>0.74605500000000002</v>
      </c>
      <c r="S565" s="20">
        <v>6.7142049999999998</v>
      </c>
      <c r="T565" s="20">
        <v>0.24</v>
      </c>
      <c r="U565" s="20">
        <v>0.56100000000000005</v>
      </c>
      <c r="V565" s="20">
        <f t="shared" si="16"/>
        <v>0.3592557424908</v>
      </c>
      <c r="W565" s="20">
        <f t="shared" si="17"/>
        <v>1.8675764916479698</v>
      </c>
    </row>
    <row r="566" spans="1:23" x14ac:dyDescent="0.25">
      <c r="A566" s="18">
        <v>38539</v>
      </c>
      <c r="B566" s="18">
        <v>38479</v>
      </c>
      <c r="C566" s="18">
        <v>6410</v>
      </c>
      <c r="D566" s="18">
        <v>6410</v>
      </c>
      <c r="E566" s="18" t="s">
        <v>56</v>
      </c>
      <c r="F566" s="18" t="s">
        <v>113</v>
      </c>
      <c r="G566" s="19">
        <v>1.7844815768</v>
      </c>
      <c r="H566" s="19">
        <v>0.72215399999999996</v>
      </c>
      <c r="I566" s="18" t="s">
        <v>24</v>
      </c>
      <c r="J566" s="18" t="s">
        <v>114</v>
      </c>
      <c r="K566" s="18">
        <v>16</v>
      </c>
      <c r="L566" s="18">
        <v>60</v>
      </c>
      <c r="M566" s="18" t="s">
        <v>71</v>
      </c>
      <c r="N566" s="18" t="s">
        <v>74</v>
      </c>
      <c r="O566" s="18" t="s">
        <v>75</v>
      </c>
      <c r="P566" s="19">
        <v>1037.8027864600001</v>
      </c>
      <c r="Q566" s="19">
        <v>77731.706557700003</v>
      </c>
      <c r="R566" s="20">
        <v>0.74605500000000002</v>
      </c>
      <c r="S566" s="20">
        <v>6.7142049999999998</v>
      </c>
      <c r="T566" s="20">
        <v>0.24</v>
      </c>
      <c r="U566" s="20">
        <v>0.56100000000000005</v>
      </c>
      <c r="V566" s="20">
        <f t="shared" si="16"/>
        <v>0.40946261787719995</v>
      </c>
      <c r="W566" s="20">
        <f t="shared" si="17"/>
        <v>2.1285749089332295</v>
      </c>
    </row>
    <row r="567" spans="1:23" x14ac:dyDescent="0.25">
      <c r="A567" s="18">
        <v>38540</v>
      </c>
      <c r="B567" s="18">
        <v>38480</v>
      </c>
      <c r="C567" s="18">
        <v>6410</v>
      </c>
      <c r="D567" s="18">
        <v>6410</v>
      </c>
      <c r="E567" s="18" t="s">
        <v>56</v>
      </c>
      <c r="F567" s="18" t="s">
        <v>113</v>
      </c>
      <c r="G567" s="19">
        <v>4.5441788267899996</v>
      </c>
      <c r="H567" s="19">
        <v>1.8389599999999999</v>
      </c>
      <c r="I567" s="18" t="s">
        <v>24</v>
      </c>
      <c r="J567" s="18" t="s">
        <v>114</v>
      </c>
      <c r="K567" s="18">
        <v>16</v>
      </c>
      <c r="L567" s="18">
        <v>60</v>
      </c>
      <c r="M567" s="18" t="s">
        <v>71</v>
      </c>
      <c r="N567" s="18" t="s">
        <v>74</v>
      </c>
      <c r="O567" s="18" t="s">
        <v>75</v>
      </c>
      <c r="P567" s="19">
        <v>3866.5074619900001</v>
      </c>
      <c r="Q567" s="19">
        <v>197943.63791799999</v>
      </c>
      <c r="R567" s="20">
        <v>0.74605500000000002</v>
      </c>
      <c r="S567" s="20">
        <v>6.7142049999999998</v>
      </c>
      <c r="T567" s="20">
        <v>0.24</v>
      </c>
      <c r="U567" s="20">
        <v>0.56100000000000005</v>
      </c>
      <c r="V567" s="20">
        <f t="shared" si="16"/>
        <v>1.0426936301280001</v>
      </c>
      <c r="W567" s="20">
        <f t="shared" si="17"/>
        <v>5.4204007933651992</v>
      </c>
    </row>
    <row r="568" spans="1:23" x14ac:dyDescent="0.25">
      <c r="A568" s="18">
        <v>38541</v>
      </c>
      <c r="B568" s="18">
        <v>38481</v>
      </c>
      <c r="C568" s="18">
        <v>6410</v>
      </c>
      <c r="D568" s="18">
        <v>6410</v>
      </c>
      <c r="E568" s="18" t="s">
        <v>56</v>
      </c>
      <c r="F568" s="18" t="s">
        <v>113</v>
      </c>
      <c r="G568" s="19">
        <v>2.01008612033</v>
      </c>
      <c r="H568" s="19">
        <v>0.81345299999999998</v>
      </c>
      <c r="I568" s="18" t="s">
        <v>24</v>
      </c>
      <c r="J568" s="18" t="s">
        <v>114</v>
      </c>
      <c r="K568" s="18">
        <v>16</v>
      </c>
      <c r="L568" s="18">
        <v>60</v>
      </c>
      <c r="M568" s="18" t="s">
        <v>71</v>
      </c>
      <c r="N568" s="18" t="s">
        <v>74</v>
      </c>
      <c r="O568" s="18" t="s">
        <v>75</v>
      </c>
      <c r="P568" s="19">
        <v>1122.63619939</v>
      </c>
      <c r="Q568" s="19">
        <v>87559.001164800007</v>
      </c>
      <c r="R568" s="20">
        <v>0.74605500000000002</v>
      </c>
      <c r="S568" s="20">
        <v>6.7142049999999998</v>
      </c>
      <c r="T568" s="20">
        <v>0.24</v>
      </c>
      <c r="U568" s="20">
        <v>0.56100000000000005</v>
      </c>
      <c r="V568" s="20">
        <f t="shared" si="16"/>
        <v>0.4612293152154</v>
      </c>
      <c r="W568" s="20">
        <f t="shared" si="17"/>
        <v>2.3976819977407349</v>
      </c>
    </row>
    <row r="569" spans="1:23" x14ac:dyDescent="0.25">
      <c r="A569" s="18">
        <v>38542</v>
      </c>
      <c r="B569" s="18">
        <v>38482</v>
      </c>
      <c r="C569" s="18">
        <v>6410</v>
      </c>
      <c r="D569" s="18">
        <v>6410</v>
      </c>
      <c r="E569" s="18" t="s">
        <v>56</v>
      </c>
      <c r="F569" s="18" t="s">
        <v>113</v>
      </c>
      <c r="G569" s="19">
        <v>2.4106778383199998</v>
      </c>
      <c r="H569" s="19">
        <v>0.97556699999999996</v>
      </c>
      <c r="I569" s="18" t="s">
        <v>24</v>
      </c>
      <c r="J569" s="18" t="s">
        <v>114</v>
      </c>
      <c r="K569" s="18">
        <v>16</v>
      </c>
      <c r="L569" s="18">
        <v>60</v>
      </c>
      <c r="M569" s="18" t="s">
        <v>71</v>
      </c>
      <c r="N569" s="18" t="s">
        <v>74</v>
      </c>
      <c r="O569" s="18" t="s">
        <v>75</v>
      </c>
      <c r="P569" s="19">
        <v>1243.82005951</v>
      </c>
      <c r="Q569" s="19">
        <v>105008.70660200001</v>
      </c>
      <c r="R569" s="20">
        <v>0.74605500000000002</v>
      </c>
      <c r="S569" s="20">
        <v>6.7142049999999998</v>
      </c>
      <c r="T569" s="20">
        <v>0.24</v>
      </c>
      <c r="U569" s="20">
        <v>0.56100000000000005</v>
      </c>
      <c r="V569" s="20">
        <f t="shared" si="16"/>
        <v>0.5531482450206</v>
      </c>
      <c r="W569" s="20">
        <f t="shared" si="17"/>
        <v>2.8755188480341642</v>
      </c>
    </row>
    <row r="570" spans="1:23" x14ac:dyDescent="0.25">
      <c r="A570" s="18">
        <v>38543</v>
      </c>
      <c r="B570" s="18">
        <v>38483</v>
      </c>
      <c r="C570" s="18">
        <v>6410</v>
      </c>
      <c r="D570" s="18">
        <v>6410</v>
      </c>
      <c r="E570" s="18" t="s">
        <v>56</v>
      </c>
      <c r="F570" s="18" t="s">
        <v>113</v>
      </c>
      <c r="G570" s="19">
        <v>4.1621630041</v>
      </c>
      <c r="H570" s="19">
        <v>1.6843699999999999</v>
      </c>
      <c r="I570" s="18" t="s">
        <v>24</v>
      </c>
      <c r="J570" s="18" t="s">
        <v>114</v>
      </c>
      <c r="K570" s="18">
        <v>16</v>
      </c>
      <c r="L570" s="18">
        <v>60</v>
      </c>
      <c r="M570" s="18" t="s">
        <v>71</v>
      </c>
      <c r="N570" s="18" t="s">
        <v>74</v>
      </c>
      <c r="O570" s="18" t="s">
        <v>75</v>
      </c>
      <c r="P570" s="19">
        <v>1699.54050803</v>
      </c>
      <c r="Q570" s="19">
        <v>181303.09524299999</v>
      </c>
      <c r="R570" s="20">
        <v>0.74605500000000002</v>
      </c>
      <c r="S570" s="20">
        <v>6.7142049999999998</v>
      </c>
      <c r="T570" s="20">
        <v>0.24</v>
      </c>
      <c r="U570" s="20">
        <v>0.56100000000000005</v>
      </c>
      <c r="V570" s="20">
        <f t="shared" si="16"/>
        <v>0.95504082186600003</v>
      </c>
      <c r="W570" s="20">
        <f t="shared" si="17"/>
        <v>4.9647412038981491</v>
      </c>
    </row>
    <row r="571" spans="1:23" x14ac:dyDescent="0.25">
      <c r="A571" s="18">
        <v>38544</v>
      </c>
      <c r="B571" s="18">
        <v>38484</v>
      </c>
      <c r="C571" s="18">
        <v>6410</v>
      </c>
      <c r="D571" s="18">
        <v>6410</v>
      </c>
      <c r="E571" s="18" t="s">
        <v>56</v>
      </c>
      <c r="F571" s="18" t="s">
        <v>113</v>
      </c>
      <c r="G571" s="19">
        <v>2.31966049558</v>
      </c>
      <c r="H571" s="19">
        <v>0.93873300000000004</v>
      </c>
      <c r="I571" s="18" t="s">
        <v>24</v>
      </c>
      <c r="J571" s="18" t="s">
        <v>114</v>
      </c>
      <c r="K571" s="18">
        <v>16</v>
      </c>
      <c r="L571" s="18">
        <v>60</v>
      </c>
      <c r="M571" s="18" t="s">
        <v>71</v>
      </c>
      <c r="N571" s="18" t="s">
        <v>74</v>
      </c>
      <c r="O571" s="18" t="s">
        <v>75</v>
      </c>
      <c r="P571" s="19">
        <v>1150.5448851399999</v>
      </c>
      <c r="Q571" s="19">
        <v>101044.00701</v>
      </c>
      <c r="R571" s="20">
        <v>0.74605500000000002</v>
      </c>
      <c r="S571" s="20">
        <v>6.7142049999999998</v>
      </c>
      <c r="T571" s="20">
        <v>0.24</v>
      </c>
      <c r="U571" s="20">
        <v>0.56100000000000005</v>
      </c>
      <c r="V571" s="20">
        <f t="shared" si="16"/>
        <v>0.53226330071939998</v>
      </c>
      <c r="W571" s="20">
        <f t="shared" si="17"/>
        <v>2.7669493071943347</v>
      </c>
    </row>
    <row r="572" spans="1:23" x14ac:dyDescent="0.25">
      <c r="A572" s="18">
        <v>38545</v>
      </c>
      <c r="B572" s="18">
        <v>38485</v>
      </c>
      <c r="C572" s="18">
        <v>6410</v>
      </c>
      <c r="D572" s="18">
        <v>6410</v>
      </c>
      <c r="E572" s="18" t="s">
        <v>56</v>
      </c>
      <c r="F572" s="18" t="s">
        <v>113</v>
      </c>
      <c r="G572" s="19">
        <v>2.1938495325399998</v>
      </c>
      <c r="H572" s="19">
        <v>0.88781900000000002</v>
      </c>
      <c r="I572" s="18" t="s">
        <v>24</v>
      </c>
      <c r="J572" s="18" t="s">
        <v>114</v>
      </c>
      <c r="K572" s="18">
        <v>16</v>
      </c>
      <c r="L572" s="18">
        <v>60</v>
      </c>
      <c r="M572" s="18" t="s">
        <v>71</v>
      </c>
      <c r="N572" s="18" t="s">
        <v>74</v>
      </c>
      <c r="O572" s="18" t="s">
        <v>75</v>
      </c>
      <c r="P572" s="19">
        <v>1140.7175118600001</v>
      </c>
      <c r="Q572" s="19">
        <v>95563.703381400002</v>
      </c>
      <c r="R572" s="20">
        <v>0.74605500000000002</v>
      </c>
      <c r="S572" s="20">
        <v>6.7142049999999998</v>
      </c>
      <c r="T572" s="20">
        <v>0.24</v>
      </c>
      <c r="U572" s="20">
        <v>0.56100000000000005</v>
      </c>
      <c r="V572" s="20">
        <f t="shared" si="16"/>
        <v>0.50339497107420006</v>
      </c>
      <c r="W572" s="20">
        <f t="shared" si="17"/>
        <v>2.6168784595449046</v>
      </c>
    </row>
    <row r="573" spans="1:23" x14ac:dyDescent="0.25">
      <c r="A573" s="18">
        <v>38546</v>
      </c>
      <c r="B573" s="18">
        <v>38486</v>
      </c>
      <c r="C573" s="18">
        <v>6410</v>
      </c>
      <c r="D573" s="18">
        <v>6410</v>
      </c>
      <c r="E573" s="18" t="s">
        <v>56</v>
      </c>
      <c r="F573" s="18" t="s">
        <v>113</v>
      </c>
      <c r="G573" s="19">
        <v>4.0466693736600003</v>
      </c>
      <c r="H573" s="19">
        <v>1.6376299999999999</v>
      </c>
      <c r="I573" s="18" t="s">
        <v>24</v>
      </c>
      <c r="J573" s="18" t="s">
        <v>114</v>
      </c>
      <c r="K573" s="18">
        <v>16</v>
      </c>
      <c r="L573" s="18">
        <v>60</v>
      </c>
      <c r="M573" s="18" t="s">
        <v>71</v>
      </c>
      <c r="N573" s="18" t="s">
        <v>74</v>
      </c>
      <c r="O573" s="18" t="s">
        <v>75</v>
      </c>
      <c r="P573" s="19">
        <v>1888.6639092999999</v>
      </c>
      <c r="Q573" s="19">
        <v>176272.212826</v>
      </c>
      <c r="R573" s="20">
        <v>0.74605500000000002</v>
      </c>
      <c r="S573" s="20">
        <v>6.7142049999999998</v>
      </c>
      <c r="T573" s="20">
        <v>0.24</v>
      </c>
      <c r="U573" s="20">
        <v>0.56100000000000005</v>
      </c>
      <c r="V573" s="20">
        <f t="shared" si="16"/>
        <v>0.92853915773399998</v>
      </c>
      <c r="W573" s="20">
        <f t="shared" si="17"/>
        <v>4.8269733714918495</v>
      </c>
    </row>
    <row r="574" spans="1:23" x14ac:dyDescent="0.25">
      <c r="A574" s="18">
        <v>38547</v>
      </c>
      <c r="B574" s="18">
        <v>38487</v>
      </c>
      <c r="C574" s="18">
        <v>6410</v>
      </c>
      <c r="D574" s="18">
        <v>6410</v>
      </c>
      <c r="E574" s="18" t="s">
        <v>56</v>
      </c>
      <c r="F574" s="18" t="s">
        <v>113</v>
      </c>
      <c r="G574" s="19">
        <v>1.8920189059500001</v>
      </c>
      <c r="H574" s="19">
        <v>0.76567300000000005</v>
      </c>
      <c r="I574" s="18" t="s">
        <v>24</v>
      </c>
      <c r="J574" s="18" t="s">
        <v>114</v>
      </c>
      <c r="K574" s="18">
        <v>16</v>
      </c>
      <c r="L574" s="18">
        <v>60</v>
      </c>
      <c r="M574" s="18" t="s">
        <v>71</v>
      </c>
      <c r="N574" s="18" t="s">
        <v>74</v>
      </c>
      <c r="O574" s="18" t="s">
        <v>75</v>
      </c>
      <c r="P574" s="19">
        <v>1095.63248656</v>
      </c>
      <c r="Q574" s="19">
        <v>82416.0138783</v>
      </c>
      <c r="R574" s="20">
        <v>0.74605500000000002</v>
      </c>
      <c r="S574" s="20">
        <v>6.7142049999999998</v>
      </c>
      <c r="T574" s="20">
        <v>0.24</v>
      </c>
      <c r="U574" s="20">
        <v>0.56100000000000005</v>
      </c>
      <c r="V574" s="20">
        <f t="shared" si="16"/>
        <v>0.43413796921140008</v>
      </c>
      <c r="W574" s="20">
        <f t="shared" si="17"/>
        <v>2.256848727899635</v>
      </c>
    </row>
    <row r="575" spans="1:23" x14ac:dyDescent="0.25">
      <c r="A575" s="18">
        <v>38548</v>
      </c>
      <c r="B575" s="18">
        <v>38488</v>
      </c>
      <c r="C575" s="18">
        <v>6410</v>
      </c>
      <c r="D575" s="18">
        <v>6410</v>
      </c>
      <c r="E575" s="18" t="s">
        <v>56</v>
      </c>
      <c r="F575" s="18" t="s">
        <v>113</v>
      </c>
      <c r="G575" s="19">
        <v>2.6483425388300001</v>
      </c>
      <c r="H575" s="19">
        <v>1.07175</v>
      </c>
      <c r="I575" s="18" t="s">
        <v>24</v>
      </c>
      <c r="J575" s="18" t="s">
        <v>114</v>
      </c>
      <c r="K575" s="18">
        <v>16</v>
      </c>
      <c r="L575" s="18">
        <v>60</v>
      </c>
      <c r="M575" s="18" t="s">
        <v>71</v>
      </c>
      <c r="N575" s="18" t="s">
        <v>74</v>
      </c>
      <c r="O575" s="18" t="s">
        <v>75</v>
      </c>
      <c r="P575" s="19">
        <v>1235.8246944699999</v>
      </c>
      <c r="Q575" s="19">
        <v>115361.339545</v>
      </c>
      <c r="R575" s="20">
        <v>0.74605500000000002</v>
      </c>
      <c r="S575" s="20">
        <v>6.7142049999999998</v>
      </c>
      <c r="T575" s="20">
        <v>0.24</v>
      </c>
      <c r="U575" s="20">
        <v>0.56100000000000005</v>
      </c>
      <c r="V575" s="20">
        <f t="shared" si="16"/>
        <v>0.60768417915000006</v>
      </c>
      <c r="W575" s="20">
        <f t="shared" si="17"/>
        <v>3.1590217026412493</v>
      </c>
    </row>
    <row r="576" spans="1:23" x14ac:dyDescent="0.25">
      <c r="A576" s="18">
        <v>38549</v>
      </c>
      <c r="B576" s="18">
        <v>38489</v>
      </c>
      <c r="C576" s="18">
        <v>6410</v>
      </c>
      <c r="D576" s="18">
        <v>6410</v>
      </c>
      <c r="E576" s="18" t="s">
        <v>56</v>
      </c>
      <c r="F576" s="18" t="s">
        <v>113</v>
      </c>
      <c r="G576" s="19">
        <v>2.4341916941599999</v>
      </c>
      <c r="H576" s="19">
        <v>0.98508200000000001</v>
      </c>
      <c r="I576" s="18" t="s">
        <v>24</v>
      </c>
      <c r="J576" s="18" t="s">
        <v>114</v>
      </c>
      <c r="K576" s="18">
        <v>16</v>
      </c>
      <c r="L576" s="18">
        <v>60</v>
      </c>
      <c r="M576" s="18" t="s">
        <v>71</v>
      </c>
      <c r="N576" s="18" t="s">
        <v>74</v>
      </c>
      <c r="O576" s="18" t="s">
        <v>75</v>
      </c>
      <c r="P576" s="19">
        <v>1311.9430373299999</v>
      </c>
      <c r="Q576" s="19">
        <v>106032.966065</v>
      </c>
      <c r="R576" s="20">
        <v>0.74605500000000002</v>
      </c>
      <c r="S576" s="20">
        <v>6.7142049999999998</v>
      </c>
      <c r="T576" s="20">
        <v>0.24</v>
      </c>
      <c r="U576" s="20">
        <v>0.56100000000000005</v>
      </c>
      <c r="V576" s="20">
        <f t="shared" si="16"/>
        <v>0.55854326714760005</v>
      </c>
      <c r="W576" s="20">
        <f t="shared" si="17"/>
        <v>2.9035646530265895</v>
      </c>
    </row>
    <row r="577" spans="1:23" x14ac:dyDescent="0.25">
      <c r="A577" s="18">
        <v>38550</v>
      </c>
      <c r="B577" s="18">
        <v>38490</v>
      </c>
      <c r="C577" s="18">
        <v>6410</v>
      </c>
      <c r="D577" s="18">
        <v>6410</v>
      </c>
      <c r="E577" s="18" t="s">
        <v>56</v>
      </c>
      <c r="F577" s="18" t="s">
        <v>113</v>
      </c>
      <c r="G577" s="19">
        <v>1.9265350045</v>
      </c>
      <c r="H577" s="19">
        <v>0.77964100000000003</v>
      </c>
      <c r="I577" s="18" t="s">
        <v>24</v>
      </c>
      <c r="J577" s="18" t="s">
        <v>114</v>
      </c>
      <c r="K577" s="18">
        <v>16</v>
      </c>
      <c r="L577" s="18">
        <v>60</v>
      </c>
      <c r="M577" s="18" t="s">
        <v>71</v>
      </c>
      <c r="N577" s="18" t="s">
        <v>74</v>
      </c>
      <c r="O577" s="18" t="s">
        <v>75</v>
      </c>
      <c r="P577" s="19">
        <v>1279.28755596</v>
      </c>
      <c r="Q577" s="19">
        <v>83919.5291172</v>
      </c>
      <c r="R577" s="20">
        <v>0.74605500000000002</v>
      </c>
      <c r="S577" s="20">
        <v>6.7142049999999998</v>
      </c>
      <c r="T577" s="20">
        <v>0.24</v>
      </c>
      <c r="U577" s="20">
        <v>0.56100000000000005</v>
      </c>
      <c r="V577" s="20">
        <f t="shared" si="16"/>
        <v>0.44205785035380007</v>
      </c>
      <c r="W577" s="20">
        <f t="shared" si="17"/>
        <v>2.298019910677795</v>
      </c>
    </row>
    <row r="578" spans="1:23" x14ac:dyDescent="0.25">
      <c r="A578" s="18">
        <v>38551</v>
      </c>
      <c r="B578" s="18">
        <v>38491</v>
      </c>
      <c r="C578" s="18">
        <v>6410</v>
      </c>
      <c r="D578" s="18">
        <v>6410</v>
      </c>
      <c r="E578" s="18" t="s">
        <v>56</v>
      </c>
      <c r="F578" s="18" t="s">
        <v>113</v>
      </c>
      <c r="G578" s="19">
        <v>2.5118780133600001</v>
      </c>
      <c r="H578" s="19">
        <v>1.0165200000000001</v>
      </c>
      <c r="I578" s="18" t="s">
        <v>24</v>
      </c>
      <c r="J578" s="18" t="s">
        <v>114</v>
      </c>
      <c r="K578" s="18">
        <v>16</v>
      </c>
      <c r="L578" s="18">
        <v>60</v>
      </c>
      <c r="M578" s="18" t="s">
        <v>71</v>
      </c>
      <c r="N578" s="18" t="s">
        <v>74</v>
      </c>
      <c r="O578" s="18" t="s">
        <v>75</v>
      </c>
      <c r="P578" s="19">
        <v>1321.4629859500001</v>
      </c>
      <c r="Q578" s="19">
        <v>109416.968593</v>
      </c>
      <c r="R578" s="20">
        <v>0.74605500000000002</v>
      </c>
      <c r="S578" s="20">
        <v>6.7142049999999998</v>
      </c>
      <c r="T578" s="20">
        <v>0.24</v>
      </c>
      <c r="U578" s="20">
        <v>0.56100000000000005</v>
      </c>
      <c r="V578" s="20">
        <f t="shared" si="16"/>
        <v>0.57636866973600009</v>
      </c>
      <c r="W578" s="20">
        <f t="shared" si="17"/>
        <v>2.9962292896373999</v>
      </c>
    </row>
    <row r="579" spans="1:23" x14ac:dyDescent="0.25">
      <c r="A579" s="18">
        <v>38552</v>
      </c>
      <c r="B579" s="18">
        <v>38492</v>
      </c>
      <c r="C579" s="18">
        <v>6410</v>
      </c>
      <c r="D579" s="18">
        <v>6410</v>
      </c>
      <c r="E579" s="18" t="s">
        <v>56</v>
      </c>
      <c r="F579" s="18" t="s">
        <v>113</v>
      </c>
      <c r="G579" s="19">
        <v>4.6820066685799997</v>
      </c>
      <c r="H579" s="19">
        <v>1.8947400000000001</v>
      </c>
      <c r="I579" s="18" t="s">
        <v>24</v>
      </c>
      <c r="J579" s="18" t="s">
        <v>114</v>
      </c>
      <c r="K579" s="18">
        <v>16</v>
      </c>
      <c r="L579" s="18">
        <v>60</v>
      </c>
      <c r="M579" s="18" t="s">
        <v>71</v>
      </c>
      <c r="N579" s="18" t="s">
        <v>74</v>
      </c>
      <c r="O579" s="18" t="s">
        <v>75</v>
      </c>
      <c r="P579" s="19">
        <v>1911.3159625000001</v>
      </c>
      <c r="Q579" s="19">
        <v>203947.39469099999</v>
      </c>
      <c r="R579" s="20">
        <v>0.74605500000000002</v>
      </c>
      <c r="S579" s="20">
        <v>6.7142049999999998</v>
      </c>
      <c r="T579" s="20">
        <v>0.24</v>
      </c>
      <c r="U579" s="20">
        <v>0.56100000000000005</v>
      </c>
      <c r="V579" s="20">
        <f t="shared" ref="V579:V642" si="18">H579*R579*(1-T579)</f>
        <v>1.0743209905320001</v>
      </c>
      <c r="W579" s="20">
        <f t="shared" ref="W579:W642" si="19">H579*S579*(1-U579)</f>
        <v>5.5848143511662993</v>
      </c>
    </row>
    <row r="580" spans="1:23" x14ac:dyDescent="0.25">
      <c r="A580" s="18">
        <v>38553</v>
      </c>
      <c r="B580" s="18">
        <v>38493</v>
      </c>
      <c r="C580" s="18">
        <v>6410</v>
      </c>
      <c r="D580" s="18">
        <v>6410</v>
      </c>
      <c r="E580" s="18" t="s">
        <v>56</v>
      </c>
      <c r="F580" s="18" t="s">
        <v>113</v>
      </c>
      <c r="G580" s="19">
        <v>6.39848321802</v>
      </c>
      <c r="H580" s="19">
        <v>2.5893700000000002</v>
      </c>
      <c r="I580" s="18" t="s">
        <v>24</v>
      </c>
      <c r="J580" s="18" t="s">
        <v>114</v>
      </c>
      <c r="K580" s="18">
        <v>16</v>
      </c>
      <c r="L580" s="18">
        <v>60</v>
      </c>
      <c r="M580" s="18" t="s">
        <v>71</v>
      </c>
      <c r="N580" s="18" t="s">
        <v>74</v>
      </c>
      <c r="O580" s="18" t="s">
        <v>75</v>
      </c>
      <c r="P580" s="19">
        <v>3070.34494442</v>
      </c>
      <c r="Q580" s="19">
        <v>278716.81410700001</v>
      </c>
      <c r="R580" s="20">
        <v>0.74605500000000002</v>
      </c>
      <c r="S580" s="20">
        <v>6.7142049999999998</v>
      </c>
      <c r="T580" s="20">
        <v>0.24</v>
      </c>
      <c r="U580" s="20">
        <v>0.56100000000000005</v>
      </c>
      <c r="V580" s="20">
        <f t="shared" si="18"/>
        <v>1.4681774508660002</v>
      </c>
      <c r="W580" s="20">
        <f t="shared" si="19"/>
        <v>7.6322612793731492</v>
      </c>
    </row>
    <row r="581" spans="1:23" x14ac:dyDescent="0.25">
      <c r="A581" s="18">
        <v>38554</v>
      </c>
      <c r="B581" s="18">
        <v>38494</v>
      </c>
      <c r="C581" s="18">
        <v>6410</v>
      </c>
      <c r="D581" s="18">
        <v>6410</v>
      </c>
      <c r="E581" s="18" t="s">
        <v>56</v>
      </c>
      <c r="F581" s="18" t="s">
        <v>113</v>
      </c>
      <c r="G581" s="19">
        <v>3.95457343646</v>
      </c>
      <c r="H581" s="19">
        <v>1.60036</v>
      </c>
      <c r="I581" s="18" t="s">
        <v>24</v>
      </c>
      <c r="J581" s="18" t="s">
        <v>114</v>
      </c>
      <c r="K581" s="18">
        <v>16</v>
      </c>
      <c r="L581" s="18">
        <v>60</v>
      </c>
      <c r="M581" s="18" t="s">
        <v>71</v>
      </c>
      <c r="N581" s="18" t="s">
        <v>74</v>
      </c>
      <c r="O581" s="18" t="s">
        <v>75</v>
      </c>
      <c r="P581" s="19">
        <v>2538.3852332599999</v>
      </c>
      <c r="Q581" s="19">
        <v>172260.52984800001</v>
      </c>
      <c r="R581" s="20">
        <v>0.74605500000000002</v>
      </c>
      <c r="S581" s="20">
        <v>6.7142049999999998</v>
      </c>
      <c r="T581" s="20">
        <v>0.24</v>
      </c>
      <c r="U581" s="20">
        <v>0.56100000000000005</v>
      </c>
      <c r="V581" s="20">
        <f t="shared" si="18"/>
        <v>0.90740700064800006</v>
      </c>
      <c r="W581" s="20">
        <f t="shared" si="19"/>
        <v>4.7171187049581995</v>
      </c>
    </row>
    <row r="582" spans="1:23" x14ac:dyDescent="0.25">
      <c r="A582" s="18">
        <v>38555</v>
      </c>
      <c r="B582" s="18">
        <v>38495</v>
      </c>
      <c r="C582" s="18">
        <v>6410</v>
      </c>
      <c r="D582" s="18">
        <v>6410</v>
      </c>
      <c r="E582" s="18" t="s">
        <v>56</v>
      </c>
      <c r="F582" s="18" t="s">
        <v>113</v>
      </c>
      <c r="G582" s="19">
        <v>2.2068278615699999</v>
      </c>
      <c r="H582" s="19">
        <v>0.89307199999999998</v>
      </c>
      <c r="I582" s="18" t="s">
        <v>24</v>
      </c>
      <c r="J582" s="18" t="s">
        <v>114</v>
      </c>
      <c r="K582" s="18">
        <v>16</v>
      </c>
      <c r="L582" s="18">
        <v>60</v>
      </c>
      <c r="M582" s="18" t="s">
        <v>71</v>
      </c>
      <c r="N582" s="18" t="s">
        <v>74</v>
      </c>
      <c r="O582" s="18" t="s">
        <v>75</v>
      </c>
      <c r="P582" s="19">
        <v>1369.86935234</v>
      </c>
      <c r="Q582" s="19">
        <v>96129.037133299993</v>
      </c>
      <c r="R582" s="20">
        <v>0.74605500000000002</v>
      </c>
      <c r="S582" s="20">
        <v>6.7142049999999998</v>
      </c>
      <c r="T582" s="20">
        <v>0.24</v>
      </c>
      <c r="U582" s="20">
        <v>0.56100000000000005</v>
      </c>
      <c r="V582" s="20">
        <f t="shared" si="18"/>
        <v>0.50637343152960002</v>
      </c>
      <c r="W582" s="20">
        <f t="shared" si="19"/>
        <v>2.6323618661266392</v>
      </c>
    </row>
    <row r="583" spans="1:23" x14ac:dyDescent="0.25">
      <c r="A583" s="18">
        <v>38556</v>
      </c>
      <c r="B583" s="18">
        <v>38496</v>
      </c>
      <c r="C583" s="18">
        <v>6410</v>
      </c>
      <c r="D583" s="18">
        <v>6410</v>
      </c>
      <c r="E583" s="18" t="s">
        <v>56</v>
      </c>
      <c r="F583" s="18" t="s">
        <v>113</v>
      </c>
      <c r="G583" s="19">
        <v>3.0804874618899998</v>
      </c>
      <c r="H583" s="19">
        <v>1.2466299999999999</v>
      </c>
      <c r="I583" s="18" t="s">
        <v>24</v>
      </c>
      <c r="J583" s="18" t="s">
        <v>114</v>
      </c>
      <c r="K583" s="18">
        <v>16</v>
      </c>
      <c r="L583" s="18">
        <v>60</v>
      </c>
      <c r="M583" s="18" t="s">
        <v>71</v>
      </c>
      <c r="N583" s="18" t="s">
        <v>74</v>
      </c>
      <c r="O583" s="18" t="s">
        <v>75</v>
      </c>
      <c r="P583" s="19">
        <v>2102.6209341899998</v>
      </c>
      <c r="Q583" s="19">
        <v>134185.49709700001</v>
      </c>
      <c r="R583" s="20">
        <v>0.74605500000000002</v>
      </c>
      <c r="S583" s="20">
        <v>6.7142049999999998</v>
      </c>
      <c r="T583" s="20">
        <v>0.24</v>
      </c>
      <c r="U583" s="20">
        <v>0.56100000000000005</v>
      </c>
      <c r="V583" s="20">
        <f t="shared" si="18"/>
        <v>0.706841453934</v>
      </c>
      <c r="W583" s="20">
        <f t="shared" si="19"/>
        <v>3.6744867974468489</v>
      </c>
    </row>
    <row r="584" spans="1:23" x14ac:dyDescent="0.25">
      <c r="A584" s="18">
        <v>38557</v>
      </c>
      <c r="B584" s="18">
        <v>38497</v>
      </c>
      <c r="C584" s="18">
        <v>6410</v>
      </c>
      <c r="D584" s="18">
        <v>6410</v>
      </c>
      <c r="E584" s="18" t="s">
        <v>56</v>
      </c>
      <c r="F584" s="18" t="s">
        <v>113</v>
      </c>
      <c r="G584" s="19">
        <v>4.6866275657900003</v>
      </c>
      <c r="H584" s="19">
        <v>1.8966099999999999</v>
      </c>
      <c r="I584" s="18" t="s">
        <v>24</v>
      </c>
      <c r="J584" s="18" t="s">
        <v>114</v>
      </c>
      <c r="K584" s="18">
        <v>16</v>
      </c>
      <c r="L584" s="18">
        <v>60</v>
      </c>
      <c r="M584" s="18" t="s">
        <v>71</v>
      </c>
      <c r="N584" s="18" t="s">
        <v>74</v>
      </c>
      <c r="O584" s="18" t="s">
        <v>75</v>
      </c>
      <c r="P584" s="19">
        <v>2131.7966059300002</v>
      </c>
      <c r="Q584" s="19">
        <v>204148.68016799999</v>
      </c>
      <c r="R584" s="20">
        <v>0.74605500000000002</v>
      </c>
      <c r="S584" s="20">
        <v>6.7142049999999998</v>
      </c>
      <c r="T584" s="20">
        <v>0.24</v>
      </c>
      <c r="U584" s="20">
        <v>0.56100000000000005</v>
      </c>
      <c r="V584" s="20">
        <f t="shared" si="18"/>
        <v>1.0753812838979999</v>
      </c>
      <c r="W584" s="20">
        <f t="shared" si="19"/>
        <v>5.590326243476949</v>
      </c>
    </row>
    <row r="585" spans="1:23" x14ac:dyDescent="0.25">
      <c r="A585" s="18">
        <v>38558</v>
      </c>
      <c r="B585" s="18">
        <v>38498</v>
      </c>
      <c r="C585" s="18">
        <v>6410</v>
      </c>
      <c r="D585" s="18">
        <v>6410</v>
      </c>
      <c r="E585" s="18" t="s">
        <v>56</v>
      </c>
      <c r="F585" s="18" t="s">
        <v>113</v>
      </c>
      <c r="G585" s="19">
        <v>2.3743813798</v>
      </c>
      <c r="H585" s="19">
        <v>0.96087800000000001</v>
      </c>
      <c r="I585" s="18" t="s">
        <v>24</v>
      </c>
      <c r="J585" s="18" t="s">
        <v>114</v>
      </c>
      <c r="K585" s="18">
        <v>16</v>
      </c>
      <c r="L585" s="18">
        <v>60</v>
      </c>
      <c r="M585" s="18" t="s">
        <v>71</v>
      </c>
      <c r="N585" s="18" t="s">
        <v>74</v>
      </c>
      <c r="O585" s="18" t="s">
        <v>75</v>
      </c>
      <c r="P585" s="19">
        <v>1163.6383196300001</v>
      </c>
      <c r="Q585" s="19">
        <v>103427.639192</v>
      </c>
      <c r="R585" s="20">
        <v>0.74605500000000002</v>
      </c>
      <c r="S585" s="20">
        <v>6.7142049999999998</v>
      </c>
      <c r="T585" s="20">
        <v>0.24</v>
      </c>
      <c r="U585" s="20">
        <v>0.56100000000000005</v>
      </c>
      <c r="V585" s="20">
        <f t="shared" si="18"/>
        <v>0.54481955558040007</v>
      </c>
      <c r="W585" s="20">
        <f t="shared" si="19"/>
        <v>2.8322224918036092</v>
      </c>
    </row>
    <row r="586" spans="1:23" x14ac:dyDescent="0.25">
      <c r="A586" s="18">
        <v>38559</v>
      </c>
      <c r="B586" s="18">
        <v>38499</v>
      </c>
      <c r="C586" s="18">
        <v>6410</v>
      </c>
      <c r="D586" s="18">
        <v>6410</v>
      </c>
      <c r="E586" s="18" t="s">
        <v>56</v>
      </c>
      <c r="F586" s="18" t="s">
        <v>113</v>
      </c>
      <c r="G586" s="19">
        <v>1.73693744042</v>
      </c>
      <c r="H586" s="19">
        <v>0.70291400000000004</v>
      </c>
      <c r="I586" s="18" t="s">
        <v>24</v>
      </c>
      <c r="J586" s="18" t="s">
        <v>114</v>
      </c>
      <c r="K586" s="18">
        <v>16</v>
      </c>
      <c r="L586" s="18">
        <v>60</v>
      </c>
      <c r="M586" s="18" t="s">
        <v>71</v>
      </c>
      <c r="N586" s="18" t="s">
        <v>74</v>
      </c>
      <c r="O586" s="18" t="s">
        <v>75</v>
      </c>
      <c r="P586" s="19">
        <v>1182.5146743</v>
      </c>
      <c r="Q586" s="19">
        <v>75660.692260800002</v>
      </c>
      <c r="R586" s="20">
        <v>0.74605500000000002</v>
      </c>
      <c r="S586" s="20">
        <v>6.7142049999999998</v>
      </c>
      <c r="T586" s="20">
        <v>0.24</v>
      </c>
      <c r="U586" s="20">
        <v>0.56100000000000005</v>
      </c>
      <c r="V586" s="20">
        <f t="shared" si="18"/>
        <v>0.39855350324520006</v>
      </c>
      <c r="W586" s="20">
        <f t="shared" si="19"/>
        <v>2.0718643163894299</v>
      </c>
    </row>
    <row r="587" spans="1:23" x14ac:dyDescent="0.25">
      <c r="A587" s="18">
        <v>38560</v>
      </c>
      <c r="B587" s="18">
        <v>38500</v>
      </c>
      <c r="C587" s="18">
        <v>6410</v>
      </c>
      <c r="D587" s="18">
        <v>6410</v>
      </c>
      <c r="E587" s="18" t="s">
        <v>56</v>
      </c>
      <c r="F587" s="18" t="s">
        <v>113</v>
      </c>
      <c r="G587" s="19">
        <v>4.8138547871200004</v>
      </c>
      <c r="H587" s="19">
        <v>1.9480999999999999</v>
      </c>
      <c r="I587" s="18" t="s">
        <v>24</v>
      </c>
      <c r="J587" s="18" t="s">
        <v>114</v>
      </c>
      <c r="K587" s="18">
        <v>16</v>
      </c>
      <c r="L587" s="18">
        <v>60</v>
      </c>
      <c r="M587" s="18" t="s">
        <v>71</v>
      </c>
      <c r="N587" s="18" t="s">
        <v>74</v>
      </c>
      <c r="O587" s="18" t="s">
        <v>75</v>
      </c>
      <c r="P587" s="19">
        <v>4136.74269551</v>
      </c>
      <c r="Q587" s="19">
        <v>209690.675762</v>
      </c>
      <c r="R587" s="20">
        <v>0.74605500000000002</v>
      </c>
      <c r="S587" s="20">
        <v>6.7142049999999998</v>
      </c>
      <c r="T587" s="20">
        <v>0.24</v>
      </c>
      <c r="U587" s="20">
        <v>0.56100000000000005</v>
      </c>
      <c r="V587" s="20">
        <f t="shared" si="18"/>
        <v>1.10457620658</v>
      </c>
      <c r="W587" s="20">
        <f t="shared" si="19"/>
        <v>5.7420948718594991</v>
      </c>
    </row>
    <row r="588" spans="1:23" x14ac:dyDescent="0.25">
      <c r="A588" s="18">
        <v>38561</v>
      </c>
      <c r="B588" s="18">
        <v>38501</v>
      </c>
      <c r="C588" s="18">
        <v>6410</v>
      </c>
      <c r="D588" s="18">
        <v>6410</v>
      </c>
      <c r="E588" s="18" t="s">
        <v>56</v>
      </c>
      <c r="F588" s="18" t="s">
        <v>113</v>
      </c>
      <c r="G588" s="19">
        <v>1.5760925772200001</v>
      </c>
      <c r="H588" s="19">
        <v>0.637822</v>
      </c>
      <c r="I588" s="18" t="s">
        <v>24</v>
      </c>
      <c r="J588" s="18" t="s">
        <v>114</v>
      </c>
      <c r="K588" s="18">
        <v>16</v>
      </c>
      <c r="L588" s="18">
        <v>60</v>
      </c>
      <c r="M588" s="18" t="s">
        <v>71</v>
      </c>
      <c r="N588" s="18" t="s">
        <v>74</v>
      </c>
      <c r="O588" s="18" t="s">
        <v>75</v>
      </c>
      <c r="P588" s="19">
        <v>1053.12429937</v>
      </c>
      <c r="Q588" s="19">
        <v>68654.318045199994</v>
      </c>
      <c r="R588" s="20">
        <v>0.74605500000000002</v>
      </c>
      <c r="S588" s="20">
        <v>6.7142049999999998</v>
      </c>
      <c r="T588" s="20">
        <v>0.24</v>
      </c>
      <c r="U588" s="20">
        <v>0.56100000000000005</v>
      </c>
      <c r="V588" s="20">
        <f t="shared" si="18"/>
        <v>0.36164622207960001</v>
      </c>
      <c r="W588" s="20">
        <f t="shared" si="19"/>
        <v>1.8800033034028898</v>
      </c>
    </row>
    <row r="589" spans="1:23" x14ac:dyDescent="0.25">
      <c r="A589" s="18">
        <v>38562</v>
      </c>
      <c r="B589" s="18">
        <v>38502</v>
      </c>
      <c r="C589" s="18">
        <v>6410</v>
      </c>
      <c r="D589" s="18">
        <v>6410</v>
      </c>
      <c r="E589" s="18" t="s">
        <v>56</v>
      </c>
      <c r="F589" s="18" t="s">
        <v>113</v>
      </c>
      <c r="G589" s="19">
        <v>4.1250556062200001</v>
      </c>
      <c r="H589" s="19">
        <v>1.6693499999999999</v>
      </c>
      <c r="I589" s="18" t="s">
        <v>24</v>
      </c>
      <c r="J589" s="18" t="s">
        <v>114</v>
      </c>
      <c r="K589" s="18">
        <v>16</v>
      </c>
      <c r="L589" s="18">
        <v>60</v>
      </c>
      <c r="M589" s="18" t="s">
        <v>71</v>
      </c>
      <c r="N589" s="18" t="s">
        <v>74</v>
      </c>
      <c r="O589" s="18" t="s">
        <v>75</v>
      </c>
      <c r="P589" s="19">
        <v>1687.5488365900001</v>
      </c>
      <c r="Q589" s="19">
        <v>179686.703457</v>
      </c>
      <c r="R589" s="20">
        <v>0.74605500000000002</v>
      </c>
      <c r="S589" s="20">
        <v>6.7142049999999998</v>
      </c>
      <c r="T589" s="20">
        <v>0.24</v>
      </c>
      <c r="U589" s="20">
        <v>0.56100000000000005</v>
      </c>
      <c r="V589" s="20">
        <f t="shared" si="18"/>
        <v>0.94652445482999992</v>
      </c>
      <c r="W589" s="20">
        <f t="shared" si="19"/>
        <v>4.9204692132532486</v>
      </c>
    </row>
    <row r="590" spans="1:23" x14ac:dyDescent="0.25">
      <c r="A590" s="18">
        <v>38563</v>
      </c>
      <c r="B590" s="18">
        <v>38503</v>
      </c>
      <c r="C590" s="18">
        <v>6410</v>
      </c>
      <c r="D590" s="18">
        <v>6410</v>
      </c>
      <c r="E590" s="18" t="s">
        <v>56</v>
      </c>
      <c r="F590" s="18" t="s">
        <v>113</v>
      </c>
      <c r="G590" s="19">
        <v>1.4578200298699999</v>
      </c>
      <c r="H590" s="19">
        <v>0.58995900000000001</v>
      </c>
      <c r="I590" s="18" t="s">
        <v>24</v>
      </c>
      <c r="J590" s="18" t="s">
        <v>114</v>
      </c>
      <c r="K590" s="18">
        <v>16</v>
      </c>
      <c r="L590" s="18">
        <v>60</v>
      </c>
      <c r="M590" s="18" t="s">
        <v>71</v>
      </c>
      <c r="N590" s="18" t="s">
        <v>74</v>
      </c>
      <c r="O590" s="18" t="s">
        <v>75</v>
      </c>
      <c r="P590" s="19">
        <v>1323.0114725599999</v>
      </c>
      <c r="Q590" s="19">
        <v>63502.386490199999</v>
      </c>
      <c r="R590" s="20">
        <v>0.74605500000000002</v>
      </c>
      <c r="S590" s="20">
        <v>6.7142049999999998</v>
      </c>
      <c r="T590" s="20">
        <v>0.24</v>
      </c>
      <c r="U590" s="20">
        <v>0.56100000000000005</v>
      </c>
      <c r="V590" s="20">
        <f t="shared" si="18"/>
        <v>0.33450781492620002</v>
      </c>
      <c r="W590" s="20">
        <f t="shared" si="19"/>
        <v>1.7389253880742048</v>
      </c>
    </row>
    <row r="591" spans="1:23" x14ac:dyDescent="0.25">
      <c r="A591" s="18">
        <v>38564</v>
      </c>
      <c r="B591" s="18">
        <v>38504</v>
      </c>
      <c r="C591" s="18">
        <v>6410</v>
      </c>
      <c r="D591" s="18">
        <v>6410</v>
      </c>
      <c r="E591" s="18" t="s">
        <v>56</v>
      </c>
      <c r="F591" s="18" t="s">
        <v>113</v>
      </c>
      <c r="G591" s="19">
        <v>2.15052978178</v>
      </c>
      <c r="H591" s="19">
        <v>0.87028899999999998</v>
      </c>
      <c r="I591" s="18" t="s">
        <v>24</v>
      </c>
      <c r="J591" s="18" t="s">
        <v>114</v>
      </c>
      <c r="K591" s="18">
        <v>16</v>
      </c>
      <c r="L591" s="18">
        <v>60</v>
      </c>
      <c r="M591" s="18" t="s">
        <v>71</v>
      </c>
      <c r="N591" s="18" t="s">
        <v>74</v>
      </c>
      <c r="O591" s="18" t="s">
        <v>75</v>
      </c>
      <c r="P591" s="19">
        <v>1113.55167783</v>
      </c>
      <c r="Q591" s="19">
        <v>93676.7025861</v>
      </c>
      <c r="R591" s="20">
        <v>0.74605500000000002</v>
      </c>
      <c r="S591" s="20">
        <v>6.7142049999999998</v>
      </c>
      <c r="T591" s="20">
        <v>0.24</v>
      </c>
      <c r="U591" s="20">
        <v>0.56100000000000005</v>
      </c>
      <c r="V591" s="20">
        <f t="shared" si="18"/>
        <v>0.49345542952020005</v>
      </c>
      <c r="W591" s="20">
        <f t="shared" si="19"/>
        <v>2.5652081535525544</v>
      </c>
    </row>
    <row r="592" spans="1:23" x14ac:dyDescent="0.25">
      <c r="A592" s="18">
        <v>38565</v>
      </c>
      <c r="B592" s="18">
        <v>38505</v>
      </c>
      <c r="C592" s="18">
        <v>6410</v>
      </c>
      <c r="D592" s="18">
        <v>6410</v>
      </c>
      <c r="E592" s="18" t="s">
        <v>56</v>
      </c>
      <c r="F592" s="18" t="s">
        <v>113</v>
      </c>
      <c r="G592" s="19">
        <v>2.2025009668400002</v>
      </c>
      <c r="H592" s="19">
        <v>0.89132100000000003</v>
      </c>
      <c r="I592" s="18" t="s">
        <v>24</v>
      </c>
      <c r="J592" s="18" t="s">
        <v>114</v>
      </c>
      <c r="K592" s="18">
        <v>16</v>
      </c>
      <c r="L592" s="18">
        <v>60</v>
      </c>
      <c r="M592" s="18" t="s">
        <v>71</v>
      </c>
      <c r="N592" s="18" t="s">
        <v>74</v>
      </c>
      <c r="O592" s="18" t="s">
        <v>75</v>
      </c>
      <c r="P592" s="19">
        <v>1222.6504399</v>
      </c>
      <c r="Q592" s="19">
        <v>95940.558351600004</v>
      </c>
      <c r="R592" s="20">
        <v>0.74605500000000002</v>
      </c>
      <c r="S592" s="20">
        <v>6.7142049999999998</v>
      </c>
      <c r="T592" s="20">
        <v>0.24</v>
      </c>
      <c r="U592" s="20">
        <v>0.56100000000000005</v>
      </c>
      <c r="V592" s="20">
        <f t="shared" si="18"/>
        <v>0.5053806113778001</v>
      </c>
      <c r="W592" s="20">
        <f t="shared" si="19"/>
        <v>2.6272007305993945</v>
      </c>
    </row>
    <row r="593" spans="1:23" x14ac:dyDescent="0.25">
      <c r="A593" s="18">
        <v>38566</v>
      </c>
      <c r="B593" s="18">
        <v>38506</v>
      </c>
      <c r="C593" s="18">
        <v>6410</v>
      </c>
      <c r="D593" s="18">
        <v>6410</v>
      </c>
      <c r="E593" s="18" t="s">
        <v>56</v>
      </c>
      <c r="F593" s="18" t="s">
        <v>113</v>
      </c>
      <c r="G593" s="19">
        <v>1.75406170995</v>
      </c>
      <c r="H593" s="19">
        <v>0.70984400000000003</v>
      </c>
      <c r="I593" s="18" t="s">
        <v>24</v>
      </c>
      <c r="J593" s="18" t="s">
        <v>114</v>
      </c>
      <c r="K593" s="18">
        <v>16</v>
      </c>
      <c r="L593" s="18">
        <v>60</v>
      </c>
      <c r="M593" s="18" t="s">
        <v>71</v>
      </c>
      <c r="N593" s="18" t="s">
        <v>74</v>
      </c>
      <c r="O593" s="18" t="s">
        <v>75</v>
      </c>
      <c r="P593" s="19">
        <v>1130.6865329</v>
      </c>
      <c r="Q593" s="19">
        <v>76406.622458500002</v>
      </c>
      <c r="R593" s="20">
        <v>0.74605500000000002</v>
      </c>
      <c r="S593" s="20">
        <v>6.7142049999999998</v>
      </c>
      <c r="T593" s="20">
        <v>0.24</v>
      </c>
      <c r="U593" s="20">
        <v>0.56100000000000005</v>
      </c>
      <c r="V593" s="20">
        <f t="shared" si="18"/>
        <v>0.40248282571920002</v>
      </c>
      <c r="W593" s="20">
        <f t="shared" si="19"/>
        <v>2.0922907408347799</v>
      </c>
    </row>
    <row r="594" spans="1:23" x14ac:dyDescent="0.25">
      <c r="A594" s="18">
        <v>38567</v>
      </c>
      <c r="B594" s="18">
        <v>38507</v>
      </c>
      <c r="C594" s="18">
        <v>6410</v>
      </c>
      <c r="D594" s="18">
        <v>6410</v>
      </c>
      <c r="E594" s="18" t="s">
        <v>56</v>
      </c>
      <c r="F594" s="18" t="s">
        <v>113</v>
      </c>
      <c r="G594" s="19">
        <v>1.87478400267</v>
      </c>
      <c r="H594" s="19">
        <v>0.75869799999999998</v>
      </c>
      <c r="I594" s="18" t="s">
        <v>24</v>
      </c>
      <c r="J594" s="18" t="s">
        <v>114</v>
      </c>
      <c r="K594" s="18">
        <v>16</v>
      </c>
      <c r="L594" s="18">
        <v>60</v>
      </c>
      <c r="M594" s="18" t="s">
        <v>71</v>
      </c>
      <c r="N594" s="18" t="s">
        <v>74</v>
      </c>
      <c r="O594" s="18" t="s">
        <v>75</v>
      </c>
      <c r="P594" s="19">
        <v>1035.5943255699999</v>
      </c>
      <c r="Q594" s="19">
        <v>81665.264494200004</v>
      </c>
      <c r="R594" s="20">
        <v>0.74605500000000002</v>
      </c>
      <c r="S594" s="20">
        <v>6.7142049999999998</v>
      </c>
      <c r="T594" s="20">
        <v>0.24</v>
      </c>
      <c r="U594" s="20">
        <v>0.56100000000000005</v>
      </c>
      <c r="V594" s="20">
        <f t="shared" si="18"/>
        <v>0.43018313165640004</v>
      </c>
      <c r="W594" s="20">
        <f t="shared" si="19"/>
        <v>2.2362896643345098</v>
      </c>
    </row>
    <row r="595" spans="1:23" x14ac:dyDescent="0.25">
      <c r="A595" s="18">
        <v>38568</v>
      </c>
      <c r="B595" s="18">
        <v>38508</v>
      </c>
      <c r="C595" s="18">
        <v>6410</v>
      </c>
      <c r="D595" s="18">
        <v>6410</v>
      </c>
      <c r="E595" s="18" t="s">
        <v>56</v>
      </c>
      <c r="F595" s="18" t="s">
        <v>113</v>
      </c>
      <c r="G595" s="19">
        <v>3.6621682737899999</v>
      </c>
      <c r="H595" s="19">
        <v>1.48203</v>
      </c>
      <c r="I595" s="18" t="s">
        <v>24</v>
      </c>
      <c r="J595" s="18" t="s">
        <v>114</v>
      </c>
      <c r="K595" s="18">
        <v>16</v>
      </c>
      <c r="L595" s="18">
        <v>60</v>
      </c>
      <c r="M595" s="18" t="s">
        <v>71</v>
      </c>
      <c r="N595" s="18" t="s">
        <v>74</v>
      </c>
      <c r="O595" s="18" t="s">
        <v>75</v>
      </c>
      <c r="P595" s="19">
        <v>2480.36376286</v>
      </c>
      <c r="Q595" s="19">
        <v>159523.411911</v>
      </c>
      <c r="R595" s="20">
        <v>0.74605500000000002</v>
      </c>
      <c r="S595" s="20">
        <v>6.7142049999999998</v>
      </c>
      <c r="T595" s="20">
        <v>0.24</v>
      </c>
      <c r="U595" s="20">
        <v>0.56100000000000005</v>
      </c>
      <c r="V595" s="20">
        <f t="shared" si="18"/>
        <v>0.840313677654</v>
      </c>
      <c r="W595" s="20">
        <f t="shared" si="19"/>
        <v>4.368336770669849</v>
      </c>
    </row>
    <row r="596" spans="1:23" x14ac:dyDescent="0.25">
      <c r="A596" s="18">
        <v>38569</v>
      </c>
      <c r="B596" s="18">
        <v>38509</v>
      </c>
      <c r="C596" s="18">
        <v>6410</v>
      </c>
      <c r="D596" s="18">
        <v>6410</v>
      </c>
      <c r="E596" s="18" t="s">
        <v>56</v>
      </c>
      <c r="F596" s="18" t="s">
        <v>113</v>
      </c>
      <c r="G596" s="19">
        <v>2.8303295691899999</v>
      </c>
      <c r="H596" s="19">
        <v>1.1453899999999999</v>
      </c>
      <c r="I596" s="18" t="s">
        <v>24</v>
      </c>
      <c r="J596" s="18" t="s">
        <v>114</v>
      </c>
      <c r="K596" s="18">
        <v>16</v>
      </c>
      <c r="L596" s="18">
        <v>60</v>
      </c>
      <c r="M596" s="18" t="s">
        <v>71</v>
      </c>
      <c r="N596" s="18" t="s">
        <v>74</v>
      </c>
      <c r="O596" s="18" t="s">
        <v>75</v>
      </c>
      <c r="P596" s="19">
        <v>1844.03107219</v>
      </c>
      <c r="Q596" s="19">
        <v>123288.662878</v>
      </c>
      <c r="R596" s="20">
        <v>0.74605500000000002</v>
      </c>
      <c r="S596" s="20">
        <v>6.7142049999999998</v>
      </c>
      <c r="T596" s="20">
        <v>0.24</v>
      </c>
      <c r="U596" s="20">
        <v>0.56100000000000005</v>
      </c>
      <c r="V596" s="20">
        <f t="shared" si="18"/>
        <v>0.6494381917019999</v>
      </c>
      <c r="W596" s="20">
        <f t="shared" si="19"/>
        <v>3.3760782533130493</v>
      </c>
    </row>
    <row r="597" spans="1:23" x14ac:dyDescent="0.25">
      <c r="A597" s="18">
        <v>38571</v>
      </c>
      <c r="B597" s="18">
        <v>38511</v>
      </c>
      <c r="C597" s="18">
        <v>6410</v>
      </c>
      <c r="D597" s="18">
        <v>6410</v>
      </c>
      <c r="E597" s="18" t="s">
        <v>56</v>
      </c>
      <c r="F597" s="18" t="s">
        <v>113</v>
      </c>
      <c r="G597" s="19">
        <v>0.25414681777600001</v>
      </c>
      <c r="H597" s="19">
        <v>0.10285</v>
      </c>
      <c r="I597" s="18" t="s">
        <v>24</v>
      </c>
      <c r="J597" s="18" t="s">
        <v>114</v>
      </c>
      <c r="K597" s="18">
        <v>16</v>
      </c>
      <c r="L597" s="18">
        <v>60</v>
      </c>
      <c r="M597" s="18" t="s">
        <v>71</v>
      </c>
      <c r="N597" s="18" t="s">
        <v>74</v>
      </c>
      <c r="O597" s="18" t="s">
        <v>75</v>
      </c>
      <c r="P597" s="19">
        <v>447.23418708399998</v>
      </c>
      <c r="Q597" s="19">
        <v>11070.591099900001</v>
      </c>
      <c r="R597" s="20">
        <v>0.74605500000000002</v>
      </c>
      <c r="S597" s="20">
        <v>6.7142049999999998</v>
      </c>
      <c r="T597" s="20">
        <v>0.24</v>
      </c>
      <c r="U597" s="20">
        <v>0.56100000000000005</v>
      </c>
      <c r="V597" s="20">
        <f t="shared" si="18"/>
        <v>5.8316135130000002E-2</v>
      </c>
      <c r="W597" s="20">
        <f t="shared" si="19"/>
        <v>0.30315407708574993</v>
      </c>
    </row>
    <row r="598" spans="1:23" x14ac:dyDescent="0.25">
      <c r="A598" s="18">
        <v>38572</v>
      </c>
      <c r="B598" s="18">
        <v>38512</v>
      </c>
      <c r="C598" s="18">
        <v>6410</v>
      </c>
      <c r="D598" s="18">
        <v>6410</v>
      </c>
      <c r="E598" s="18" t="s">
        <v>56</v>
      </c>
      <c r="F598" s="18" t="s">
        <v>113</v>
      </c>
      <c r="G598" s="19">
        <v>2.8504985250999999</v>
      </c>
      <c r="H598" s="19">
        <v>1.1535599999999999</v>
      </c>
      <c r="I598" s="18" t="s">
        <v>24</v>
      </c>
      <c r="J598" s="18" t="s">
        <v>114</v>
      </c>
      <c r="K598" s="18">
        <v>16</v>
      </c>
      <c r="L598" s="18">
        <v>60</v>
      </c>
      <c r="M598" s="18" t="s">
        <v>71</v>
      </c>
      <c r="N598" s="18" t="s">
        <v>74</v>
      </c>
      <c r="O598" s="18" t="s">
        <v>75</v>
      </c>
      <c r="P598" s="19">
        <v>1881.79941768</v>
      </c>
      <c r="Q598" s="19">
        <v>124167.219083</v>
      </c>
      <c r="R598" s="20">
        <v>0.74605500000000002</v>
      </c>
      <c r="S598" s="20">
        <v>6.7142049999999998</v>
      </c>
      <c r="T598" s="20">
        <v>0.24</v>
      </c>
      <c r="U598" s="20">
        <v>0.56100000000000005</v>
      </c>
      <c r="V598" s="20">
        <f t="shared" si="18"/>
        <v>0.65407059640800003</v>
      </c>
      <c r="W598" s="20">
        <f t="shared" si="19"/>
        <v>3.4001596223921995</v>
      </c>
    </row>
    <row r="599" spans="1:23" x14ac:dyDescent="0.25">
      <c r="A599" s="18">
        <v>38573</v>
      </c>
      <c r="B599" s="18">
        <v>38513</v>
      </c>
      <c r="C599" s="18">
        <v>6410</v>
      </c>
      <c r="D599" s="18">
        <v>6410</v>
      </c>
      <c r="E599" s="18" t="s">
        <v>56</v>
      </c>
      <c r="F599" s="18" t="s">
        <v>113</v>
      </c>
      <c r="G599" s="19">
        <v>7.8124649281299998</v>
      </c>
      <c r="H599" s="19">
        <v>3.1615899999999999</v>
      </c>
      <c r="I599" s="18" t="s">
        <v>24</v>
      </c>
      <c r="J599" s="18" t="s">
        <v>114</v>
      </c>
      <c r="K599" s="18">
        <v>16</v>
      </c>
      <c r="L599" s="18">
        <v>60</v>
      </c>
      <c r="M599" s="18" t="s">
        <v>71</v>
      </c>
      <c r="N599" s="18" t="s">
        <v>74</v>
      </c>
      <c r="O599" s="18" t="s">
        <v>75</v>
      </c>
      <c r="P599" s="19">
        <v>4560.4151537899997</v>
      </c>
      <c r="Q599" s="19">
        <v>340309.61102800001</v>
      </c>
      <c r="R599" s="20">
        <v>0.74605500000000002</v>
      </c>
      <c r="S599" s="20">
        <v>6.7142049999999998</v>
      </c>
      <c r="T599" s="20">
        <v>0.24</v>
      </c>
      <c r="U599" s="20">
        <v>0.56100000000000005</v>
      </c>
      <c r="V599" s="20">
        <f t="shared" si="18"/>
        <v>1.792627220862</v>
      </c>
      <c r="W599" s="20">
        <f t="shared" si="19"/>
        <v>9.3189003264320487</v>
      </c>
    </row>
    <row r="600" spans="1:23" x14ac:dyDescent="0.25">
      <c r="A600" s="18">
        <v>38574</v>
      </c>
      <c r="B600" s="18">
        <v>38514</v>
      </c>
      <c r="C600" s="18">
        <v>6410</v>
      </c>
      <c r="D600" s="18">
        <v>6410</v>
      </c>
      <c r="E600" s="18" t="s">
        <v>56</v>
      </c>
      <c r="F600" s="18" t="s">
        <v>113</v>
      </c>
      <c r="G600" s="19">
        <v>2.6359452919000002</v>
      </c>
      <c r="H600" s="19">
        <v>1.06673</v>
      </c>
      <c r="I600" s="18" t="s">
        <v>24</v>
      </c>
      <c r="J600" s="18" t="s">
        <v>114</v>
      </c>
      <c r="K600" s="18">
        <v>16</v>
      </c>
      <c r="L600" s="18">
        <v>60</v>
      </c>
      <c r="M600" s="18" t="s">
        <v>71</v>
      </c>
      <c r="N600" s="18" t="s">
        <v>74</v>
      </c>
      <c r="O600" s="18" t="s">
        <v>75</v>
      </c>
      <c r="P600" s="19">
        <v>1572.9355206099999</v>
      </c>
      <c r="Q600" s="19">
        <v>114821.317629</v>
      </c>
      <c r="R600" s="20">
        <v>0.74605500000000002</v>
      </c>
      <c r="S600" s="20">
        <v>6.7142049999999998</v>
      </c>
      <c r="T600" s="20">
        <v>0.24</v>
      </c>
      <c r="U600" s="20">
        <v>0.56100000000000005</v>
      </c>
      <c r="V600" s="20">
        <f t="shared" si="18"/>
        <v>0.60483783011400005</v>
      </c>
      <c r="W600" s="20">
        <f t="shared" si="19"/>
        <v>3.1442250719463494</v>
      </c>
    </row>
    <row r="601" spans="1:23" x14ac:dyDescent="0.25">
      <c r="A601" s="18">
        <v>38575</v>
      </c>
      <c r="B601" s="18">
        <v>38515</v>
      </c>
      <c r="C601" s="18">
        <v>6410</v>
      </c>
      <c r="D601" s="18">
        <v>6410</v>
      </c>
      <c r="E601" s="18" t="s">
        <v>56</v>
      </c>
      <c r="F601" s="18" t="s">
        <v>113</v>
      </c>
      <c r="G601" s="19">
        <v>6.1405256135700004</v>
      </c>
      <c r="H601" s="19">
        <v>2.4849800000000002</v>
      </c>
      <c r="I601" s="18" t="s">
        <v>24</v>
      </c>
      <c r="J601" s="18" t="s">
        <v>114</v>
      </c>
      <c r="K601" s="18">
        <v>16</v>
      </c>
      <c r="L601" s="18">
        <v>60</v>
      </c>
      <c r="M601" s="18" t="s">
        <v>71</v>
      </c>
      <c r="N601" s="18" t="s">
        <v>74</v>
      </c>
      <c r="O601" s="18" t="s">
        <v>75</v>
      </c>
      <c r="P601" s="19">
        <v>2091.38184559</v>
      </c>
      <c r="Q601" s="19">
        <v>267480.22580199997</v>
      </c>
      <c r="R601" s="20">
        <v>0.74605500000000002</v>
      </c>
      <c r="S601" s="20">
        <v>6.7142049999999998</v>
      </c>
      <c r="T601" s="20">
        <v>0.24</v>
      </c>
      <c r="U601" s="20">
        <v>0.56100000000000005</v>
      </c>
      <c r="V601" s="20">
        <f t="shared" si="18"/>
        <v>1.4089881329640002</v>
      </c>
      <c r="W601" s="20">
        <f t="shared" si="19"/>
        <v>7.3245679968550998</v>
      </c>
    </row>
    <row r="602" spans="1:23" x14ac:dyDescent="0.25">
      <c r="A602" s="18">
        <v>38577</v>
      </c>
      <c r="B602" s="18">
        <v>38517</v>
      </c>
      <c r="C602" s="18">
        <v>6410</v>
      </c>
      <c r="D602" s="18">
        <v>6410</v>
      </c>
      <c r="E602" s="18" t="s">
        <v>56</v>
      </c>
      <c r="F602" s="18" t="s">
        <v>113</v>
      </c>
      <c r="G602" s="19">
        <v>5.4947295913299996</v>
      </c>
      <c r="H602" s="19">
        <v>2.2236400000000001</v>
      </c>
      <c r="I602" s="18" t="s">
        <v>24</v>
      </c>
      <c r="J602" s="18" t="s">
        <v>114</v>
      </c>
      <c r="K602" s="18">
        <v>16</v>
      </c>
      <c r="L602" s="18">
        <v>60</v>
      </c>
      <c r="M602" s="18" t="s">
        <v>71</v>
      </c>
      <c r="N602" s="18" t="s">
        <v>74</v>
      </c>
      <c r="O602" s="18" t="s">
        <v>75</v>
      </c>
      <c r="P602" s="19">
        <v>2506.4749714999998</v>
      </c>
      <c r="Q602" s="19">
        <v>239349.46359699999</v>
      </c>
      <c r="R602" s="20">
        <v>0.74605500000000002</v>
      </c>
      <c r="S602" s="20">
        <v>6.7142049999999998</v>
      </c>
      <c r="T602" s="20">
        <v>0.24</v>
      </c>
      <c r="U602" s="20">
        <v>0.56100000000000005</v>
      </c>
      <c r="V602" s="20">
        <f t="shared" si="18"/>
        <v>1.2608078825520002</v>
      </c>
      <c r="W602" s="20">
        <f t="shared" si="19"/>
        <v>6.5542589399217999</v>
      </c>
    </row>
    <row r="603" spans="1:23" x14ac:dyDescent="0.25">
      <c r="A603" s="18">
        <v>38578</v>
      </c>
      <c r="B603" s="18">
        <v>38518</v>
      </c>
      <c r="C603" s="18">
        <v>6410</v>
      </c>
      <c r="D603" s="18">
        <v>6410</v>
      </c>
      <c r="E603" s="18" t="s">
        <v>56</v>
      </c>
      <c r="F603" s="18" t="s">
        <v>113</v>
      </c>
      <c r="G603" s="19">
        <v>2.43917961478</v>
      </c>
      <c r="H603" s="19">
        <v>0.98710100000000001</v>
      </c>
      <c r="I603" s="18" t="s">
        <v>24</v>
      </c>
      <c r="J603" s="18" t="s">
        <v>114</v>
      </c>
      <c r="K603" s="18">
        <v>16</v>
      </c>
      <c r="L603" s="18">
        <v>60</v>
      </c>
      <c r="M603" s="18" t="s">
        <v>71</v>
      </c>
      <c r="N603" s="18" t="s">
        <v>74</v>
      </c>
      <c r="O603" s="18" t="s">
        <v>75</v>
      </c>
      <c r="P603" s="19">
        <v>1193.3790080799999</v>
      </c>
      <c r="Q603" s="19">
        <v>106250.23901799999</v>
      </c>
      <c r="R603" s="20">
        <v>0.74605500000000002</v>
      </c>
      <c r="S603" s="20">
        <v>6.7142049999999998</v>
      </c>
      <c r="T603" s="20">
        <v>0.24</v>
      </c>
      <c r="U603" s="20">
        <v>0.56100000000000005</v>
      </c>
      <c r="V603" s="20">
        <f t="shared" si="18"/>
        <v>0.55968804378180004</v>
      </c>
      <c r="W603" s="20">
        <f t="shared" si="19"/>
        <v>2.9095157282004949</v>
      </c>
    </row>
    <row r="604" spans="1:23" x14ac:dyDescent="0.25">
      <c r="A604" s="18">
        <v>38579</v>
      </c>
      <c r="B604" s="18">
        <v>38519</v>
      </c>
      <c r="C604" s="18">
        <v>6410</v>
      </c>
      <c r="D604" s="18">
        <v>6410</v>
      </c>
      <c r="E604" s="18" t="s">
        <v>56</v>
      </c>
      <c r="F604" s="18" t="s">
        <v>113</v>
      </c>
      <c r="G604" s="19">
        <v>2.0929245261800001E-2</v>
      </c>
      <c r="H604" s="19">
        <v>8.4697699999999997E-3</v>
      </c>
      <c r="I604" s="18" t="s">
        <v>24</v>
      </c>
      <c r="J604" s="18" t="s">
        <v>114</v>
      </c>
      <c r="K604" s="18">
        <v>16</v>
      </c>
      <c r="L604" s="18">
        <v>60</v>
      </c>
      <c r="M604" s="18" t="s">
        <v>71</v>
      </c>
      <c r="N604" s="18" t="s">
        <v>74</v>
      </c>
      <c r="O604" s="18" t="s">
        <v>75</v>
      </c>
      <c r="P604" s="19">
        <v>1074.6876778000001</v>
      </c>
      <c r="Q604" s="19">
        <v>88842.531434699995</v>
      </c>
      <c r="R604" s="20">
        <v>0.74605500000000002</v>
      </c>
      <c r="S604" s="20">
        <v>6.7142049999999998</v>
      </c>
      <c r="T604" s="20">
        <v>0.24</v>
      </c>
      <c r="U604" s="20">
        <v>0.56100000000000005</v>
      </c>
      <c r="V604" s="20">
        <f t="shared" si="18"/>
        <v>4.8023748355860004E-3</v>
      </c>
      <c r="W604" s="20">
        <f t="shared" si="19"/>
        <v>2.4964951944371143E-2</v>
      </c>
    </row>
    <row r="605" spans="1:23" x14ac:dyDescent="0.25">
      <c r="A605" s="18">
        <v>38580</v>
      </c>
      <c r="B605" s="18">
        <v>38520</v>
      </c>
      <c r="C605" s="18">
        <v>6410</v>
      </c>
      <c r="D605" s="18">
        <v>6410</v>
      </c>
      <c r="E605" s="18" t="s">
        <v>56</v>
      </c>
      <c r="F605" s="18" t="s">
        <v>113</v>
      </c>
      <c r="G605" s="19">
        <v>2.4117866926799998</v>
      </c>
      <c r="H605" s="19">
        <v>0.97601499999999997</v>
      </c>
      <c r="I605" s="18" t="s">
        <v>24</v>
      </c>
      <c r="J605" s="18" t="s">
        <v>114</v>
      </c>
      <c r="K605" s="18">
        <v>16</v>
      </c>
      <c r="L605" s="18">
        <v>60</v>
      </c>
      <c r="M605" s="18" t="s">
        <v>71</v>
      </c>
      <c r="N605" s="18" t="s">
        <v>74</v>
      </c>
      <c r="O605" s="18" t="s">
        <v>75</v>
      </c>
      <c r="P605" s="19">
        <v>1399.2855057700001</v>
      </c>
      <c r="Q605" s="19">
        <v>105057.00810399999</v>
      </c>
      <c r="R605" s="20">
        <v>0.74605500000000002</v>
      </c>
      <c r="S605" s="20">
        <v>6.7142049999999998</v>
      </c>
      <c r="T605" s="20">
        <v>0.24</v>
      </c>
      <c r="U605" s="20">
        <v>0.56100000000000005</v>
      </c>
      <c r="V605" s="20">
        <f t="shared" si="18"/>
        <v>0.55340226182700003</v>
      </c>
      <c r="W605" s="20">
        <f t="shared" si="19"/>
        <v>2.8768393441599245</v>
      </c>
    </row>
    <row r="606" spans="1:23" x14ac:dyDescent="0.25">
      <c r="A606" s="18">
        <v>38582</v>
      </c>
      <c r="B606" s="18">
        <v>38522</v>
      </c>
      <c r="C606" s="18">
        <v>6410</v>
      </c>
      <c r="D606" s="18">
        <v>6410</v>
      </c>
      <c r="E606" s="18" t="s">
        <v>56</v>
      </c>
      <c r="F606" s="18" t="s">
        <v>113</v>
      </c>
      <c r="G606" s="19">
        <v>2.2935889235400002</v>
      </c>
      <c r="H606" s="19">
        <v>0.92818199999999995</v>
      </c>
      <c r="I606" s="18" t="s">
        <v>24</v>
      </c>
      <c r="J606" s="18" t="s">
        <v>114</v>
      </c>
      <c r="K606" s="18">
        <v>16</v>
      </c>
      <c r="L606" s="18">
        <v>60</v>
      </c>
      <c r="M606" s="18" t="s">
        <v>71</v>
      </c>
      <c r="N606" s="18" t="s">
        <v>74</v>
      </c>
      <c r="O606" s="18" t="s">
        <v>75</v>
      </c>
      <c r="P606" s="19">
        <v>1430.2264828299999</v>
      </c>
      <c r="Q606" s="19">
        <v>99908.333874899996</v>
      </c>
      <c r="R606" s="20">
        <v>0.74605500000000002</v>
      </c>
      <c r="S606" s="20">
        <v>6.7142049999999998</v>
      </c>
      <c r="T606" s="20">
        <v>0.24</v>
      </c>
      <c r="U606" s="20">
        <v>0.56100000000000005</v>
      </c>
      <c r="V606" s="20">
        <f t="shared" si="18"/>
        <v>0.52628086472760005</v>
      </c>
      <c r="W606" s="20">
        <f t="shared" si="19"/>
        <v>2.7358498549110895</v>
      </c>
    </row>
    <row r="607" spans="1:23" x14ac:dyDescent="0.25">
      <c r="A607" s="18">
        <v>38583</v>
      </c>
      <c r="B607" s="18">
        <v>38523</v>
      </c>
      <c r="C607" s="18">
        <v>6410</v>
      </c>
      <c r="D607" s="18">
        <v>6410</v>
      </c>
      <c r="E607" s="18" t="s">
        <v>56</v>
      </c>
      <c r="F607" s="18" t="s">
        <v>113</v>
      </c>
      <c r="G607" s="19">
        <v>4.3809012669599996</v>
      </c>
      <c r="H607" s="19">
        <v>1.7728900000000001</v>
      </c>
      <c r="I607" s="18" t="s">
        <v>24</v>
      </c>
      <c r="J607" s="18" t="s">
        <v>114</v>
      </c>
      <c r="K607" s="18">
        <v>16</v>
      </c>
      <c r="L607" s="18">
        <v>60</v>
      </c>
      <c r="M607" s="18" t="s">
        <v>71</v>
      </c>
      <c r="N607" s="18" t="s">
        <v>74</v>
      </c>
      <c r="O607" s="18" t="s">
        <v>75</v>
      </c>
      <c r="P607" s="19">
        <v>2169.8938647700002</v>
      </c>
      <c r="Q607" s="19">
        <v>190831.29585900001</v>
      </c>
      <c r="R607" s="20">
        <v>0.74605500000000002</v>
      </c>
      <c r="S607" s="20">
        <v>6.7142049999999998</v>
      </c>
      <c r="T607" s="20">
        <v>0.24</v>
      </c>
      <c r="U607" s="20">
        <v>0.56100000000000005</v>
      </c>
      <c r="V607" s="20">
        <f t="shared" si="18"/>
        <v>1.0052318212019999</v>
      </c>
      <c r="W607" s="20">
        <f t="shared" si="19"/>
        <v>5.2256570901755488</v>
      </c>
    </row>
    <row r="608" spans="1:23" x14ac:dyDescent="0.25">
      <c r="A608" s="18">
        <v>38584</v>
      </c>
      <c r="B608" s="18">
        <v>38524</v>
      </c>
      <c r="C608" s="18">
        <v>6410</v>
      </c>
      <c r="D608" s="18">
        <v>6410</v>
      </c>
      <c r="E608" s="18" t="s">
        <v>56</v>
      </c>
      <c r="F608" s="18" t="s">
        <v>113</v>
      </c>
      <c r="G608" s="19">
        <v>3.5984215921599998</v>
      </c>
      <c r="H608" s="19">
        <v>1.4562299999999999</v>
      </c>
      <c r="I608" s="18" t="s">
        <v>24</v>
      </c>
      <c r="J608" s="18" t="s">
        <v>114</v>
      </c>
      <c r="K608" s="18">
        <v>16</v>
      </c>
      <c r="L608" s="18">
        <v>60</v>
      </c>
      <c r="M608" s="18" t="s">
        <v>71</v>
      </c>
      <c r="N608" s="18" t="s">
        <v>74</v>
      </c>
      <c r="O608" s="18" t="s">
        <v>75</v>
      </c>
      <c r="P608" s="19">
        <v>1740.89449102</v>
      </c>
      <c r="Q608" s="19">
        <v>156746.61756499999</v>
      </c>
      <c r="R608" s="20">
        <v>0.74605500000000002</v>
      </c>
      <c r="S608" s="20">
        <v>6.7142049999999998</v>
      </c>
      <c r="T608" s="20">
        <v>0.24</v>
      </c>
      <c r="U608" s="20">
        <v>0.56100000000000005</v>
      </c>
      <c r="V608" s="20">
        <f t="shared" si="18"/>
        <v>0.82568503121399994</v>
      </c>
      <c r="W608" s="20">
        <f t="shared" si="19"/>
        <v>4.2922903419988492</v>
      </c>
    </row>
    <row r="609" spans="1:23" x14ac:dyDescent="0.25">
      <c r="A609" s="18">
        <v>38585</v>
      </c>
      <c r="B609" s="18">
        <v>38525</v>
      </c>
      <c r="C609" s="18">
        <v>6410</v>
      </c>
      <c r="D609" s="18">
        <v>6410</v>
      </c>
      <c r="E609" s="18" t="s">
        <v>56</v>
      </c>
      <c r="F609" s="18" t="s">
        <v>113</v>
      </c>
      <c r="G609" s="19">
        <v>9.4594511077100005</v>
      </c>
      <c r="H609" s="19">
        <v>3.8281000000000001</v>
      </c>
      <c r="I609" s="18" t="s">
        <v>24</v>
      </c>
      <c r="J609" s="18" t="s">
        <v>114</v>
      </c>
      <c r="K609" s="18">
        <v>16</v>
      </c>
      <c r="L609" s="18">
        <v>60</v>
      </c>
      <c r="M609" s="18" t="s">
        <v>71</v>
      </c>
      <c r="N609" s="18" t="s">
        <v>74</v>
      </c>
      <c r="O609" s="18" t="s">
        <v>75</v>
      </c>
      <c r="P609" s="19">
        <v>3330.5560495300001</v>
      </c>
      <c r="Q609" s="19">
        <v>412052.04203999997</v>
      </c>
      <c r="R609" s="20">
        <v>0.74605500000000002</v>
      </c>
      <c r="S609" s="20">
        <v>6.7142049999999998</v>
      </c>
      <c r="T609" s="20">
        <v>0.24</v>
      </c>
      <c r="U609" s="20">
        <v>0.56100000000000005</v>
      </c>
      <c r="V609" s="20">
        <f t="shared" si="18"/>
        <v>2.1705395905800002</v>
      </c>
      <c r="W609" s="20">
        <f t="shared" si="19"/>
        <v>11.2834625424595</v>
      </c>
    </row>
    <row r="610" spans="1:23" x14ac:dyDescent="0.25">
      <c r="A610" s="18">
        <v>38589</v>
      </c>
      <c r="B610" s="18">
        <v>38529</v>
      </c>
      <c r="C610" s="18">
        <v>6410</v>
      </c>
      <c r="D610" s="18">
        <v>6410</v>
      </c>
      <c r="E610" s="18" t="s">
        <v>56</v>
      </c>
      <c r="F610" s="18" t="s">
        <v>113</v>
      </c>
      <c r="G610" s="19">
        <v>4.1167132827400001</v>
      </c>
      <c r="H610" s="19">
        <v>1.66597</v>
      </c>
      <c r="I610" s="18" t="s">
        <v>24</v>
      </c>
      <c r="J610" s="18" t="s">
        <v>114</v>
      </c>
      <c r="K610" s="18">
        <v>16</v>
      </c>
      <c r="L610" s="18">
        <v>60</v>
      </c>
      <c r="M610" s="18" t="s">
        <v>71</v>
      </c>
      <c r="N610" s="18" t="s">
        <v>74</v>
      </c>
      <c r="O610" s="18" t="s">
        <v>75</v>
      </c>
      <c r="P610" s="19">
        <v>1642.4910554099999</v>
      </c>
      <c r="Q610" s="19">
        <v>179323.31330099999</v>
      </c>
      <c r="R610" s="20">
        <v>0.74605500000000002</v>
      </c>
      <c r="S610" s="20">
        <v>6.7142049999999998</v>
      </c>
      <c r="T610" s="20">
        <v>0.24</v>
      </c>
      <c r="U610" s="20">
        <v>0.56100000000000005</v>
      </c>
      <c r="V610" s="20">
        <f t="shared" si="18"/>
        <v>0.94460798874600005</v>
      </c>
      <c r="W610" s="20">
        <f t="shared" si="19"/>
        <v>4.9105065415901494</v>
      </c>
    </row>
    <row r="611" spans="1:23" x14ac:dyDescent="0.25">
      <c r="A611" s="18">
        <v>38590</v>
      </c>
      <c r="B611" s="18">
        <v>38530</v>
      </c>
      <c r="C611" s="18">
        <v>6410</v>
      </c>
      <c r="D611" s="18">
        <v>6410</v>
      </c>
      <c r="E611" s="18" t="s">
        <v>56</v>
      </c>
      <c r="F611" s="18" t="s">
        <v>113</v>
      </c>
      <c r="G611" s="19">
        <v>10.625654462</v>
      </c>
      <c r="H611" s="19">
        <v>4.3000499999999997</v>
      </c>
      <c r="I611" s="18" t="s">
        <v>24</v>
      </c>
      <c r="J611" s="18" t="s">
        <v>114</v>
      </c>
      <c r="K611" s="18">
        <v>16</v>
      </c>
      <c r="L611" s="18">
        <v>60</v>
      </c>
      <c r="M611" s="18" t="s">
        <v>71</v>
      </c>
      <c r="N611" s="18" t="s">
        <v>74</v>
      </c>
      <c r="O611" s="18" t="s">
        <v>75</v>
      </c>
      <c r="P611" s="19">
        <v>5871.3236749199996</v>
      </c>
      <c r="Q611" s="19">
        <v>462851.65695099998</v>
      </c>
      <c r="R611" s="20">
        <v>0.74605500000000002</v>
      </c>
      <c r="S611" s="20">
        <v>6.7142049999999998</v>
      </c>
      <c r="T611" s="20">
        <v>0.24</v>
      </c>
      <c r="U611" s="20">
        <v>0.56100000000000005</v>
      </c>
      <c r="V611" s="20">
        <f t="shared" si="18"/>
        <v>2.43813609009</v>
      </c>
      <c r="W611" s="20">
        <f t="shared" si="19"/>
        <v>12.674552155299747</v>
      </c>
    </row>
    <row r="612" spans="1:23" x14ac:dyDescent="0.25">
      <c r="A612" s="18">
        <v>38591</v>
      </c>
      <c r="B612" s="18">
        <v>38531</v>
      </c>
      <c r="C612" s="18">
        <v>6410</v>
      </c>
      <c r="D612" s="18">
        <v>6410</v>
      </c>
      <c r="E612" s="18" t="s">
        <v>56</v>
      </c>
      <c r="F612" s="18" t="s">
        <v>113</v>
      </c>
      <c r="G612" s="19">
        <v>1.7058934289200001</v>
      </c>
      <c r="H612" s="19">
        <v>0.69035100000000005</v>
      </c>
      <c r="I612" s="18" t="s">
        <v>24</v>
      </c>
      <c r="J612" s="18" t="s">
        <v>114</v>
      </c>
      <c r="K612" s="18">
        <v>16</v>
      </c>
      <c r="L612" s="18">
        <v>60</v>
      </c>
      <c r="M612" s="18" t="s">
        <v>71</v>
      </c>
      <c r="N612" s="18" t="s">
        <v>74</v>
      </c>
      <c r="O612" s="18" t="s">
        <v>75</v>
      </c>
      <c r="P612" s="19">
        <v>1491.3329629699999</v>
      </c>
      <c r="Q612" s="19">
        <v>74308.420529099996</v>
      </c>
      <c r="R612" s="20">
        <v>0.74605500000000002</v>
      </c>
      <c r="S612" s="20">
        <v>6.7142049999999998</v>
      </c>
      <c r="T612" s="20">
        <v>0.24</v>
      </c>
      <c r="U612" s="20">
        <v>0.56100000000000005</v>
      </c>
      <c r="V612" s="20">
        <f t="shared" si="18"/>
        <v>0.39143025963180006</v>
      </c>
      <c r="W612" s="20">
        <f t="shared" si="19"/>
        <v>2.0348344216842449</v>
      </c>
    </row>
    <row r="613" spans="1:23" x14ac:dyDescent="0.25">
      <c r="A613" s="18">
        <v>38592</v>
      </c>
      <c r="B613" s="18">
        <v>38532</v>
      </c>
      <c r="C613" s="18">
        <v>6410</v>
      </c>
      <c r="D613" s="18">
        <v>6410</v>
      </c>
      <c r="E613" s="18" t="s">
        <v>56</v>
      </c>
      <c r="F613" s="18" t="s">
        <v>113</v>
      </c>
      <c r="G613" s="19">
        <v>2.0432631291500001</v>
      </c>
      <c r="H613" s="19">
        <v>0.82687900000000003</v>
      </c>
      <c r="I613" s="18" t="s">
        <v>24</v>
      </c>
      <c r="J613" s="18" t="s">
        <v>114</v>
      </c>
      <c r="K613" s="18">
        <v>16</v>
      </c>
      <c r="L613" s="18">
        <v>60</v>
      </c>
      <c r="M613" s="18" t="s">
        <v>71</v>
      </c>
      <c r="N613" s="18" t="s">
        <v>74</v>
      </c>
      <c r="O613" s="18" t="s">
        <v>75</v>
      </c>
      <c r="P613" s="19">
        <v>1270.1954930100001</v>
      </c>
      <c r="Q613" s="19">
        <v>89004.185888199994</v>
      </c>
      <c r="R613" s="20">
        <v>0.74605500000000002</v>
      </c>
      <c r="S613" s="20">
        <v>6.7142049999999998</v>
      </c>
      <c r="T613" s="20">
        <v>0.24</v>
      </c>
      <c r="U613" s="20">
        <v>0.56100000000000005</v>
      </c>
      <c r="V613" s="20">
        <f t="shared" si="18"/>
        <v>0.46884188138220007</v>
      </c>
      <c r="W613" s="20">
        <f t="shared" si="19"/>
        <v>2.4372556160096046</v>
      </c>
    </row>
    <row r="614" spans="1:23" x14ac:dyDescent="0.25">
      <c r="A614" s="18">
        <v>38593</v>
      </c>
      <c r="B614" s="18">
        <v>38533</v>
      </c>
      <c r="C614" s="18">
        <v>6410</v>
      </c>
      <c r="D614" s="18">
        <v>6410</v>
      </c>
      <c r="E614" s="18" t="s">
        <v>56</v>
      </c>
      <c r="F614" s="18" t="s">
        <v>113</v>
      </c>
      <c r="G614" s="19">
        <v>1.17669049942</v>
      </c>
      <c r="H614" s="19">
        <v>0.47619</v>
      </c>
      <c r="I614" s="18" t="s">
        <v>24</v>
      </c>
      <c r="J614" s="18" t="s">
        <v>114</v>
      </c>
      <c r="K614" s="18">
        <v>16</v>
      </c>
      <c r="L614" s="18">
        <v>60</v>
      </c>
      <c r="M614" s="18" t="s">
        <v>71</v>
      </c>
      <c r="N614" s="18" t="s">
        <v>74</v>
      </c>
      <c r="O614" s="18" t="s">
        <v>75</v>
      </c>
      <c r="P614" s="19">
        <v>1160.4978647</v>
      </c>
      <c r="Q614" s="19">
        <v>51256.4331284</v>
      </c>
      <c r="R614" s="20">
        <v>0.74605500000000002</v>
      </c>
      <c r="S614" s="20">
        <v>6.7142049999999998</v>
      </c>
      <c r="T614" s="20">
        <v>0.24</v>
      </c>
      <c r="U614" s="20">
        <v>0.56100000000000005</v>
      </c>
      <c r="V614" s="20">
        <f t="shared" si="18"/>
        <v>0.27000058714199998</v>
      </c>
      <c r="W614" s="20">
        <f t="shared" si="19"/>
        <v>1.4035871654590497</v>
      </c>
    </row>
    <row r="615" spans="1:23" x14ac:dyDescent="0.25">
      <c r="A615" s="18">
        <v>38594</v>
      </c>
      <c r="B615" s="18">
        <v>38534</v>
      </c>
      <c r="C615" s="18">
        <v>6410</v>
      </c>
      <c r="D615" s="18">
        <v>6410</v>
      </c>
      <c r="E615" s="18" t="s">
        <v>56</v>
      </c>
      <c r="F615" s="18" t="s">
        <v>113</v>
      </c>
      <c r="G615" s="19">
        <v>1.48781842823</v>
      </c>
      <c r="H615" s="19">
        <v>0.60209900000000005</v>
      </c>
      <c r="I615" s="18" t="s">
        <v>24</v>
      </c>
      <c r="J615" s="18" t="s">
        <v>114</v>
      </c>
      <c r="K615" s="18">
        <v>16</v>
      </c>
      <c r="L615" s="18">
        <v>60</v>
      </c>
      <c r="M615" s="18" t="s">
        <v>71</v>
      </c>
      <c r="N615" s="18" t="s">
        <v>74</v>
      </c>
      <c r="O615" s="18" t="s">
        <v>75</v>
      </c>
      <c r="P615" s="19">
        <v>963.31976521900003</v>
      </c>
      <c r="Q615" s="19">
        <v>64809.111496500002</v>
      </c>
      <c r="R615" s="20">
        <v>0.74605500000000002</v>
      </c>
      <c r="S615" s="20">
        <v>6.7142049999999998</v>
      </c>
      <c r="T615" s="20">
        <v>0.24</v>
      </c>
      <c r="U615" s="20">
        <v>0.56100000000000005</v>
      </c>
      <c r="V615" s="20">
        <f t="shared" si="18"/>
        <v>0.34139121677820006</v>
      </c>
      <c r="W615" s="20">
        <f t="shared" si="19"/>
        <v>1.7747084750535047</v>
      </c>
    </row>
    <row r="616" spans="1:23" x14ac:dyDescent="0.25">
      <c r="A616" s="18">
        <v>38595</v>
      </c>
      <c r="B616" s="18">
        <v>38535</v>
      </c>
      <c r="C616" s="18">
        <v>6410</v>
      </c>
      <c r="D616" s="18">
        <v>6410</v>
      </c>
      <c r="E616" s="18" t="s">
        <v>56</v>
      </c>
      <c r="F616" s="18" t="s">
        <v>113</v>
      </c>
      <c r="G616" s="19">
        <v>2.1677543967799999</v>
      </c>
      <c r="H616" s="19">
        <v>0.87725900000000001</v>
      </c>
      <c r="I616" s="18" t="s">
        <v>24</v>
      </c>
      <c r="J616" s="18" t="s">
        <v>114</v>
      </c>
      <c r="K616" s="18">
        <v>16</v>
      </c>
      <c r="L616" s="18">
        <v>60</v>
      </c>
      <c r="M616" s="18" t="s">
        <v>71</v>
      </c>
      <c r="N616" s="18" t="s">
        <v>74</v>
      </c>
      <c r="O616" s="18" t="s">
        <v>75</v>
      </c>
      <c r="P616" s="19">
        <v>1291.17697458</v>
      </c>
      <c r="Q616" s="19">
        <v>94427.003814700001</v>
      </c>
      <c r="R616" s="20">
        <v>0.74605500000000002</v>
      </c>
      <c r="S616" s="20">
        <v>6.7142049999999998</v>
      </c>
      <c r="T616" s="20">
        <v>0.24</v>
      </c>
      <c r="U616" s="20">
        <v>0.56100000000000005</v>
      </c>
      <c r="V616" s="20">
        <f t="shared" si="18"/>
        <v>0.49740743206620003</v>
      </c>
      <c r="W616" s="20">
        <f t="shared" si="19"/>
        <v>2.5857524794377045</v>
      </c>
    </row>
    <row r="617" spans="1:23" x14ac:dyDescent="0.25">
      <c r="A617" s="18">
        <v>38596</v>
      </c>
      <c r="B617" s="18">
        <v>38536</v>
      </c>
      <c r="C617" s="18">
        <v>6410</v>
      </c>
      <c r="D617" s="18">
        <v>6410</v>
      </c>
      <c r="E617" s="18" t="s">
        <v>56</v>
      </c>
      <c r="F617" s="18" t="s">
        <v>113</v>
      </c>
      <c r="G617" s="19">
        <v>3.1387411365800002</v>
      </c>
      <c r="H617" s="19">
        <v>1.2702</v>
      </c>
      <c r="I617" s="18" t="s">
        <v>24</v>
      </c>
      <c r="J617" s="18" t="s">
        <v>114</v>
      </c>
      <c r="K617" s="18">
        <v>16</v>
      </c>
      <c r="L617" s="18">
        <v>60</v>
      </c>
      <c r="M617" s="18" t="s">
        <v>71</v>
      </c>
      <c r="N617" s="18" t="s">
        <v>74</v>
      </c>
      <c r="O617" s="18" t="s">
        <v>75</v>
      </c>
      <c r="P617" s="19">
        <v>1390.2367182600001</v>
      </c>
      <c r="Q617" s="19">
        <v>136723.017016</v>
      </c>
      <c r="R617" s="20">
        <v>0.74605500000000002</v>
      </c>
      <c r="S617" s="20">
        <v>6.7142049999999998</v>
      </c>
      <c r="T617" s="20">
        <v>0.24</v>
      </c>
      <c r="U617" s="20">
        <v>0.56100000000000005</v>
      </c>
      <c r="V617" s="20">
        <f t="shared" si="18"/>
        <v>0.72020568636000004</v>
      </c>
      <c r="W617" s="20">
        <f t="shared" si="19"/>
        <v>3.7439602208489995</v>
      </c>
    </row>
    <row r="618" spans="1:23" x14ac:dyDescent="0.25">
      <c r="A618" s="18">
        <v>38597</v>
      </c>
      <c r="B618" s="18">
        <v>38537</v>
      </c>
      <c r="C618" s="18">
        <v>6410</v>
      </c>
      <c r="D618" s="18">
        <v>6410</v>
      </c>
      <c r="E618" s="18" t="s">
        <v>56</v>
      </c>
      <c r="F618" s="18" t="s">
        <v>113</v>
      </c>
      <c r="G618" s="19">
        <v>2.3058768539500001</v>
      </c>
      <c r="H618" s="19">
        <v>0.93315499999999996</v>
      </c>
      <c r="I618" s="18" t="s">
        <v>24</v>
      </c>
      <c r="J618" s="18" t="s">
        <v>114</v>
      </c>
      <c r="K618" s="18">
        <v>16</v>
      </c>
      <c r="L618" s="18">
        <v>60</v>
      </c>
      <c r="M618" s="18" t="s">
        <v>71</v>
      </c>
      <c r="N618" s="18" t="s">
        <v>74</v>
      </c>
      <c r="O618" s="18" t="s">
        <v>75</v>
      </c>
      <c r="P618" s="19">
        <v>1154.18239866</v>
      </c>
      <c r="Q618" s="19">
        <v>100443.59398200001</v>
      </c>
      <c r="R618" s="20">
        <v>0.74605500000000002</v>
      </c>
      <c r="S618" s="20">
        <v>6.7142049999999998</v>
      </c>
      <c r="T618" s="20">
        <v>0.24</v>
      </c>
      <c r="U618" s="20">
        <v>0.56100000000000005</v>
      </c>
      <c r="V618" s="20">
        <f t="shared" si="18"/>
        <v>0.52910056467900002</v>
      </c>
      <c r="W618" s="20">
        <f t="shared" si="19"/>
        <v>2.7505079514142241</v>
      </c>
    </row>
    <row r="619" spans="1:23" x14ac:dyDescent="0.25">
      <c r="A619" s="18">
        <v>38599</v>
      </c>
      <c r="B619" s="18">
        <v>38539</v>
      </c>
      <c r="C619" s="18">
        <v>6410</v>
      </c>
      <c r="D619" s="18">
        <v>6410</v>
      </c>
      <c r="E619" s="18" t="s">
        <v>56</v>
      </c>
      <c r="F619" s="18" t="s">
        <v>113</v>
      </c>
      <c r="G619" s="19">
        <v>1.52017079414</v>
      </c>
      <c r="H619" s="19">
        <v>0.61519100000000004</v>
      </c>
      <c r="I619" s="18" t="s">
        <v>24</v>
      </c>
      <c r="J619" s="18" t="s">
        <v>114</v>
      </c>
      <c r="K619" s="18">
        <v>16</v>
      </c>
      <c r="L619" s="18">
        <v>60</v>
      </c>
      <c r="M619" s="18" t="s">
        <v>71</v>
      </c>
      <c r="N619" s="18" t="s">
        <v>74</v>
      </c>
      <c r="O619" s="18" t="s">
        <v>75</v>
      </c>
      <c r="P619" s="19">
        <v>1013.69929929</v>
      </c>
      <c r="Q619" s="19">
        <v>66218.374918700007</v>
      </c>
      <c r="R619" s="20">
        <v>0.74605500000000002</v>
      </c>
      <c r="S619" s="20">
        <v>6.7142049999999998</v>
      </c>
      <c r="T619" s="20">
        <v>0.24</v>
      </c>
      <c r="U619" s="20">
        <v>0.56100000000000005</v>
      </c>
      <c r="V619" s="20">
        <f t="shared" si="18"/>
        <v>0.34881440434380007</v>
      </c>
      <c r="W619" s="20">
        <f t="shared" si="19"/>
        <v>1.8132976163000449</v>
      </c>
    </row>
    <row r="620" spans="1:23" x14ac:dyDescent="0.25">
      <c r="A620" s="18">
        <v>38602</v>
      </c>
      <c r="B620" s="18">
        <v>38542</v>
      </c>
      <c r="C620" s="18">
        <v>6410</v>
      </c>
      <c r="D620" s="18">
        <v>6410</v>
      </c>
      <c r="E620" s="18" t="s">
        <v>56</v>
      </c>
      <c r="F620" s="18" t="s">
        <v>113</v>
      </c>
      <c r="G620" s="19">
        <v>2.00001119076</v>
      </c>
      <c r="H620" s="19">
        <v>0.80937599999999998</v>
      </c>
      <c r="I620" s="18" t="s">
        <v>24</v>
      </c>
      <c r="J620" s="18" t="s">
        <v>114</v>
      </c>
      <c r="K620" s="18">
        <v>16</v>
      </c>
      <c r="L620" s="18">
        <v>60</v>
      </c>
      <c r="M620" s="18" t="s">
        <v>71</v>
      </c>
      <c r="N620" s="18" t="s">
        <v>74</v>
      </c>
      <c r="O620" s="18" t="s">
        <v>75</v>
      </c>
      <c r="P620" s="19">
        <v>1069.91310391</v>
      </c>
      <c r="Q620" s="19">
        <v>87120.1389872</v>
      </c>
      <c r="R620" s="20">
        <v>0.74605500000000002</v>
      </c>
      <c r="S620" s="20">
        <v>6.7142049999999998</v>
      </c>
      <c r="T620" s="20">
        <v>0.24</v>
      </c>
      <c r="U620" s="20">
        <v>0.56100000000000005</v>
      </c>
      <c r="V620" s="20">
        <f t="shared" si="18"/>
        <v>0.45891764887679998</v>
      </c>
      <c r="W620" s="20">
        <f t="shared" si="19"/>
        <v>2.3856648934891198</v>
      </c>
    </row>
    <row r="621" spans="1:23" x14ac:dyDescent="0.25">
      <c r="A621" s="18">
        <v>38603</v>
      </c>
      <c r="B621" s="18">
        <v>38543</v>
      </c>
      <c r="C621" s="18">
        <v>6410</v>
      </c>
      <c r="D621" s="18">
        <v>6410</v>
      </c>
      <c r="E621" s="18" t="s">
        <v>56</v>
      </c>
      <c r="F621" s="18" t="s">
        <v>113</v>
      </c>
      <c r="G621" s="19">
        <v>1.79707680937</v>
      </c>
      <c r="H621" s="19">
        <v>0.72725099999999998</v>
      </c>
      <c r="I621" s="18" t="s">
        <v>24</v>
      </c>
      <c r="J621" s="18" t="s">
        <v>114</v>
      </c>
      <c r="K621" s="18">
        <v>16</v>
      </c>
      <c r="L621" s="18">
        <v>60</v>
      </c>
      <c r="M621" s="18" t="s">
        <v>71</v>
      </c>
      <c r="N621" s="18" t="s">
        <v>74</v>
      </c>
      <c r="O621" s="18" t="s">
        <v>75</v>
      </c>
      <c r="P621" s="19">
        <v>1108.3729743700001</v>
      </c>
      <c r="Q621" s="19">
        <v>78280.352694300003</v>
      </c>
      <c r="R621" s="20">
        <v>0.74605500000000002</v>
      </c>
      <c r="S621" s="20">
        <v>6.7142049999999998</v>
      </c>
      <c r="T621" s="20">
        <v>0.24</v>
      </c>
      <c r="U621" s="20">
        <v>0.56100000000000005</v>
      </c>
      <c r="V621" s="20">
        <f t="shared" si="18"/>
        <v>0.41235262605180001</v>
      </c>
      <c r="W621" s="20">
        <f t="shared" si="19"/>
        <v>2.1435984998997446</v>
      </c>
    </row>
    <row r="622" spans="1:23" x14ac:dyDescent="0.25">
      <c r="A622" s="18">
        <v>38605</v>
      </c>
      <c r="B622" s="18">
        <v>38545</v>
      </c>
      <c r="C622" s="18">
        <v>6410</v>
      </c>
      <c r="D622" s="18">
        <v>6410</v>
      </c>
      <c r="E622" s="18" t="s">
        <v>56</v>
      </c>
      <c r="F622" s="18" t="s">
        <v>113</v>
      </c>
      <c r="G622" s="19">
        <v>10.1071795553</v>
      </c>
      <c r="H622" s="19">
        <v>4.09023</v>
      </c>
      <c r="I622" s="18" t="s">
        <v>24</v>
      </c>
      <c r="J622" s="18" t="s">
        <v>114</v>
      </c>
      <c r="K622" s="18">
        <v>16</v>
      </c>
      <c r="L622" s="18">
        <v>60</v>
      </c>
      <c r="M622" s="18" t="s">
        <v>71</v>
      </c>
      <c r="N622" s="18" t="s">
        <v>74</v>
      </c>
      <c r="O622" s="18" t="s">
        <v>75</v>
      </c>
      <c r="P622" s="19">
        <v>3213.63295096</v>
      </c>
      <c r="Q622" s="19">
        <v>440266.98035500001</v>
      </c>
      <c r="R622" s="20">
        <v>0.74605500000000002</v>
      </c>
      <c r="S622" s="20">
        <v>6.7142049999999998</v>
      </c>
      <c r="T622" s="20">
        <v>0.24</v>
      </c>
      <c r="U622" s="20">
        <v>0.56100000000000005</v>
      </c>
      <c r="V622" s="20">
        <f t="shared" si="18"/>
        <v>2.3191677724140001</v>
      </c>
      <c r="W622" s="20">
        <f t="shared" si="19"/>
        <v>12.056100152828849</v>
      </c>
    </row>
    <row r="623" spans="1:23" x14ac:dyDescent="0.25">
      <c r="A623" s="18">
        <v>38606</v>
      </c>
      <c r="B623" s="18">
        <v>38546</v>
      </c>
      <c r="C623" s="18">
        <v>6410</v>
      </c>
      <c r="D623" s="18">
        <v>6410</v>
      </c>
      <c r="E623" s="18" t="s">
        <v>56</v>
      </c>
      <c r="F623" s="18" t="s">
        <v>113</v>
      </c>
      <c r="G623" s="19">
        <v>1.5286352560900001</v>
      </c>
      <c r="H623" s="19">
        <v>0.61861699999999997</v>
      </c>
      <c r="I623" s="18" t="s">
        <v>24</v>
      </c>
      <c r="J623" s="18" t="s">
        <v>114</v>
      </c>
      <c r="K623" s="18">
        <v>16</v>
      </c>
      <c r="L623" s="18">
        <v>60</v>
      </c>
      <c r="M623" s="18" t="s">
        <v>71</v>
      </c>
      <c r="N623" s="18" t="s">
        <v>74</v>
      </c>
      <c r="O623" s="18" t="s">
        <v>75</v>
      </c>
      <c r="P623" s="19">
        <v>945.79774861500005</v>
      </c>
      <c r="Q623" s="19">
        <v>66587.0854062</v>
      </c>
      <c r="R623" s="20">
        <v>0.74605500000000002</v>
      </c>
      <c r="S623" s="20">
        <v>6.7142049999999998</v>
      </c>
      <c r="T623" s="20">
        <v>0.24</v>
      </c>
      <c r="U623" s="20">
        <v>0.56100000000000005</v>
      </c>
      <c r="V623" s="20">
        <f t="shared" si="18"/>
        <v>0.35075695251060002</v>
      </c>
      <c r="W623" s="20">
        <f t="shared" si="19"/>
        <v>1.8233958746189147</v>
      </c>
    </row>
    <row r="624" spans="1:23" x14ac:dyDescent="0.25">
      <c r="A624" s="18">
        <v>38607</v>
      </c>
      <c r="B624" s="18">
        <v>38557</v>
      </c>
      <c r="C624" s="18">
        <v>6410</v>
      </c>
      <c r="D624" s="18">
        <v>6410</v>
      </c>
      <c r="E624" s="18" t="s">
        <v>56</v>
      </c>
      <c r="F624" s="18" t="s">
        <v>113</v>
      </c>
      <c r="G624" s="19">
        <v>2.7883872976999999</v>
      </c>
      <c r="H624" s="19">
        <v>1.12842</v>
      </c>
      <c r="I624" s="18" t="s">
        <v>24</v>
      </c>
      <c r="J624" s="18" t="s">
        <v>114</v>
      </c>
      <c r="K624" s="18">
        <v>16</v>
      </c>
      <c r="L624" s="18">
        <v>60</v>
      </c>
      <c r="M624" s="18" t="s">
        <v>71</v>
      </c>
      <c r="N624" s="18" t="s">
        <v>74</v>
      </c>
      <c r="O624" s="18" t="s">
        <v>75</v>
      </c>
      <c r="P624" s="19">
        <v>1341.1327575600001</v>
      </c>
      <c r="Q624" s="19">
        <v>121461.66484100001</v>
      </c>
      <c r="R624" s="20">
        <v>0.74605500000000002</v>
      </c>
      <c r="S624" s="20">
        <v>6.7142049999999998</v>
      </c>
      <c r="T624" s="20">
        <v>0.24</v>
      </c>
      <c r="U624" s="20">
        <v>0.56100000000000005</v>
      </c>
      <c r="V624" s="20">
        <f t="shared" si="18"/>
        <v>0.63981617115599998</v>
      </c>
      <c r="W624" s="20">
        <f t="shared" si="19"/>
        <v>3.3260585674778995</v>
      </c>
    </row>
    <row r="625" spans="1:23" x14ac:dyDescent="0.25">
      <c r="A625" s="18">
        <v>38609</v>
      </c>
      <c r="B625" s="18">
        <v>38559</v>
      </c>
      <c r="C625" s="18">
        <v>6410</v>
      </c>
      <c r="D625" s="18">
        <v>6410</v>
      </c>
      <c r="E625" s="18" t="s">
        <v>56</v>
      </c>
      <c r="F625" s="18" t="s">
        <v>113</v>
      </c>
      <c r="G625" s="19">
        <v>1.5113125141099999</v>
      </c>
      <c r="H625" s="19">
        <v>0.61160599999999998</v>
      </c>
      <c r="I625" s="18" t="s">
        <v>24</v>
      </c>
      <c r="J625" s="18" t="s">
        <v>114</v>
      </c>
      <c r="K625" s="18">
        <v>16</v>
      </c>
      <c r="L625" s="18">
        <v>60</v>
      </c>
      <c r="M625" s="18" t="s">
        <v>71</v>
      </c>
      <c r="N625" s="18" t="s">
        <v>74</v>
      </c>
      <c r="O625" s="18" t="s">
        <v>75</v>
      </c>
      <c r="P625" s="19">
        <v>1006.3280931199999</v>
      </c>
      <c r="Q625" s="19">
        <v>65832.509783700007</v>
      </c>
      <c r="R625" s="20">
        <v>0.74605500000000002</v>
      </c>
      <c r="S625" s="20">
        <v>6.7142049999999998</v>
      </c>
      <c r="T625" s="20">
        <v>0.24</v>
      </c>
      <c r="U625" s="20">
        <v>0.56100000000000005</v>
      </c>
      <c r="V625" s="20">
        <f t="shared" si="18"/>
        <v>0.34678170289080001</v>
      </c>
      <c r="W625" s="20">
        <f t="shared" si="19"/>
        <v>1.8027306997579695</v>
      </c>
    </row>
    <row r="626" spans="1:23" x14ac:dyDescent="0.25">
      <c r="A626" s="18">
        <v>38611</v>
      </c>
      <c r="B626" s="18">
        <v>38561</v>
      </c>
      <c r="C626" s="18">
        <v>6410</v>
      </c>
      <c r="D626" s="18">
        <v>6410</v>
      </c>
      <c r="E626" s="18" t="s">
        <v>56</v>
      </c>
      <c r="F626" s="18" t="s">
        <v>113</v>
      </c>
      <c r="G626" s="19">
        <v>1.2485874153300001</v>
      </c>
      <c r="H626" s="19">
        <v>0.50528499999999998</v>
      </c>
      <c r="I626" s="18" t="s">
        <v>24</v>
      </c>
      <c r="J626" s="18" t="s">
        <v>114</v>
      </c>
      <c r="K626" s="18">
        <v>16</v>
      </c>
      <c r="L626" s="18">
        <v>60</v>
      </c>
      <c r="M626" s="18" t="s">
        <v>71</v>
      </c>
      <c r="N626" s="18" t="s">
        <v>74</v>
      </c>
      <c r="O626" s="18" t="s">
        <v>75</v>
      </c>
      <c r="P626" s="19">
        <v>1094.4282253900001</v>
      </c>
      <c r="Q626" s="19">
        <v>54388.250258</v>
      </c>
      <c r="R626" s="20">
        <v>0.74605500000000002</v>
      </c>
      <c r="S626" s="20">
        <v>6.7142049999999998</v>
      </c>
      <c r="T626" s="20">
        <v>0.24</v>
      </c>
      <c r="U626" s="20">
        <v>0.56100000000000005</v>
      </c>
      <c r="V626" s="20">
        <f t="shared" si="18"/>
        <v>0.28649750451299999</v>
      </c>
      <c r="W626" s="20">
        <f t="shared" si="19"/>
        <v>1.4893457252335747</v>
      </c>
    </row>
    <row r="627" spans="1:23" x14ac:dyDescent="0.25">
      <c r="A627" s="18">
        <v>38613</v>
      </c>
      <c r="B627" s="18">
        <v>38563</v>
      </c>
      <c r="C627" s="18">
        <v>6410</v>
      </c>
      <c r="D627" s="18">
        <v>6410</v>
      </c>
      <c r="E627" s="18" t="s">
        <v>56</v>
      </c>
      <c r="F627" s="18" t="s">
        <v>113</v>
      </c>
      <c r="G627" s="19">
        <v>1.7584150294900001</v>
      </c>
      <c r="H627" s="19">
        <v>0.71160500000000004</v>
      </c>
      <c r="I627" s="18" t="s">
        <v>24</v>
      </c>
      <c r="J627" s="18" t="s">
        <v>114</v>
      </c>
      <c r="K627" s="18">
        <v>16</v>
      </c>
      <c r="L627" s="18">
        <v>60</v>
      </c>
      <c r="M627" s="18" t="s">
        <v>71</v>
      </c>
      <c r="N627" s="18" t="s">
        <v>74</v>
      </c>
      <c r="O627" s="18" t="s">
        <v>75</v>
      </c>
      <c r="P627" s="19">
        <v>1018.93429498</v>
      </c>
      <c r="Q627" s="19">
        <v>76596.252298499996</v>
      </c>
      <c r="R627" s="20">
        <v>0.74605500000000002</v>
      </c>
      <c r="S627" s="20">
        <v>6.7142049999999998</v>
      </c>
      <c r="T627" s="20">
        <v>0.24</v>
      </c>
      <c r="U627" s="20">
        <v>0.56100000000000005</v>
      </c>
      <c r="V627" s="20">
        <f t="shared" si="18"/>
        <v>0.40348131588900005</v>
      </c>
      <c r="W627" s="20">
        <f t="shared" si="19"/>
        <v>2.0974813517219748</v>
      </c>
    </row>
    <row r="628" spans="1:23" x14ac:dyDescent="0.25">
      <c r="A628" s="18">
        <v>38614</v>
      </c>
      <c r="B628" s="18">
        <v>38564</v>
      </c>
      <c r="C628" s="18">
        <v>6410</v>
      </c>
      <c r="D628" s="18">
        <v>6410</v>
      </c>
      <c r="E628" s="18" t="s">
        <v>56</v>
      </c>
      <c r="F628" s="18" t="s">
        <v>113</v>
      </c>
      <c r="G628" s="19">
        <v>4.0276426496099997</v>
      </c>
      <c r="H628" s="19">
        <v>1.6299300000000001</v>
      </c>
      <c r="I628" s="18" t="s">
        <v>24</v>
      </c>
      <c r="J628" s="18" t="s">
        <v>114</v>
      </c>
      <c r="K628" s="18">
        <v>16</v>
      </c>
      <c r="L628" s="18">
        <v>60</v>
      </c>
      <c r="M628" s="18" t="s">
        <v>71</v>
      </c>
      <c r="N628" s="18" t="s">
        <v>74</v>
      </c>
      <c r="O628" s="18" t="s">
        <v>75</v>
      </c>
      <c r="P628" s="19">
        <v>1769.7081151</v>
      </c>
      <c r="Q628" s="19">
        <v>175443.412041</v>
      </c>
      <c r="R628" s="20">
        <v>0.74605500000000002</v>
      </c>
      <c r="S628" s="20">
        <v>6.7142049999999998</v>
      </c>
      <c r="T628" s="20">
        <v>0.24</v>
      </c>
      <c r="U628" s="20">
        <v>0.56100000000000005</v>
      </c>
      <c r="V628" s="20">
        <f t="shared" si="18"/>
        <v>0.92417324387400002</v>
      </c>
      <c r="W628" s="20">
        <f t="shared" si="19"/>
        <v>4.8042773443303499</v>
      </c>
    </row>
    <row r="629" spans="1:23" x14ac:dyDescent="0.25">
      <c r="A629" s="18">
        <v>38615</v>
      </c>
      <c r="B629" s="18">
        <v>38565</v>
      </c>
      <c r="C629" s="18">
        <v>6410</v>
      </c>
      <c r="D629" s="18">
        <v>6410</v>
      </c>
      <c r="E629" s="18" t="s">
        <v>56</v>
      </c>
      <c r="F629" s="18" t="s">
        <v>113</v>
      </c>
      <c r="G629" s="19">
        <v>1.91040669762</v>
      </c>
      <c r="H629" s="19">
        <v>0.77311399999999997</v>
      </c>
      <c r="I629" s="18" t="s">
        <v>24</v>
      </c>
      <c r="J629" s="18" t="s">
        <v>114</v>
      </c>
      <c r="K629" s="18">
        <v>16</v>
      </c>
      <c r="L629" s="18">
        <v>60</v>
      </c>
      <c r="M629" s="18" t="s">
        <v>71</v>
      </c>
      <c r="N629" s="18" t="s">
        <v>74</v>
      </c>
      <c r="O629" s="18" t="s">
        <v>75</v>
      </c>
      <c r="P629" s="19">
        <v>1091.2608359200001</v>
      </c>
      <c r="Q629" s="19">
        <v>83216.982879300005</v>
      </c>
      <c r="R629" s="20">
        <v>0.74605500000000002</v>
      </c>
      <c r="S629" s="20">
        <v>6.7142049999999998</v>
      </c>
      <c r="T629" s="20">
        <v>0.24</v>
      </c>
      <c r="U629" s="20">
        <v>0.56100000000000005</v>
      </c>
      <c r="V629" s="20">
        <f t="shared" si="18"/>
        <v>0.43835702960520001</v>
      </c>
      <c r="W629" s="20">
        <f t="shared" si="19"/>
        <v>2.2787813432384296</v>
      </c>
    </row>
    <row r="630" spans="1:23" x14ac:dyDescent="0.25">
      <c r="A630" s="18">
        <v>38617</v>
      </c>
      <c r="B630" s="18">
        <v>38567</v>
      </c>
      <c r="C630" s="18">
        <v>6410</v>
      </c>
      <c r="D630" s="18">
        <v>6410</v>
      </c>
      <c r="E630" s="18" t="s">
        <v>56</v>
      </c>
      <c r="F630" s="18" t="s">
        <v>113</v>
      </c>
      <c r="G630" s="19">
        <v>35.119849649999999</v>
      </c>
      <c r="H630" s="19">
        <v>14.2125</v>
      </c>
      <c r="I630" s="18" t="s">
        <v>24</v>
      </c>
      <c r="J630" s="18" t="s">
        <v>114</v>
      </c>
      <c r="K630" s="18">
        <v>16</v>
      </c>
      <c r="L630" s="18">
        <v>60</v>
      </c>
      <c r="M630" s="18" t="s">
        <v>71</v>
      </c>
      <c r="N630" s="18" t="s">
        <v>74</v>
      </c>
      <c r="O630" s="18" t="s">
        <v>75</v>
      </c>
      <c r="P630" s="19">
        <v>9411.5237646000005</v>
      </c>
      <c r="Q630" s="19">
        <v>1529814.5314799999</v>
      </c>
      <c r="R630" s="20">
        <v>0.74605500000000002</v>
      </c>
      <c r="S630" s="20">
        <v>6.7142049999999998</v>
      </c>
      <c r="T630" s="20">
        <v>0.24</v>
      </c>
      <c r="U630" s="20">
        <v>0.56100000000000005</v>
      </c>
      <c r="V630" s="20">
        <f t="shared" si="18"/>
        <v>8.0585130824999993</v>
      </c>
      <c r="W630" s="20">
        <f t="shared" si="19"/>
        <v>41.891855328937496</v>
      </c>
    </row>
    <row r="631" spans="1:23" x14ac:dyDescent="0.25">
      <c r="A631" s="18">
        <v>38618</v>
      </c>
      <c r="B631" s="18">
        <v>38568</v>
      </c>
      <c r="C631" s="18">
        <v>6410</v>
      </c>
      <c r="D631" s="18">
        <v>6410</v>
      </c>
      <c r="E631" s="18" t="s">
        <v>56</v>
      </c>
      <c r="F631" s="18" t="s">
        <v>113</v>
      </c>
      <c r="G631" s="19">
        <v>20.9829188599</v>
      </c>
      <c r="H631" s="19">
        <v>8.4914900000000006</v>
      </c>
      <c r="I631" s="18" t="s">
        <v>24</v>
      </c>
      <c r="J631" s="18" t="s">
        <v>114</v>
      </c>
      <c r="K631" s="18">
        <v>16</v>
      </c>
      <c r="L631" s="18">
        <v>60</v>
      </c>
      <c r="M631" s="18" t="s">
        <v>71</v>
      </c>
      <c r="N631" s="18" t="s">
        <v>74</v>
      </c>
      <c r="O631" s="18" t="s">
        <v>75</v>
      </c>
      <c r="P631" s="19">
        <v>3733.8669384599998</v>
      </c>
      <c r="Q631" s="19">
        <v>914012.28947900003</v>
      </c>
      <c r="R631" s="20">
        <v>0.74605500000000002</v>
      </c>
      <c r="S631" s="20">
        <v>6.7142049999999998</v>
      </c>
      <c r="T631" s="20">
        <v>0.24</v>
      </c>
      <c r="U631" s="20">
        <v>0.56100000000000005</v>
      </c>
      <c r="V631" s="20">
        <f t="shared" si="18"/>
        <v>4.8146901146820005</v>
      </c>
      <c r="W631" s="20">
        <f t="shared" si="19"/>
        <v>25.028972426182548</v>
      </c>
    </row>
    <row r="632" spans="1:23" x14ac:dyDescent="0.25">
      <c r="A632" s="18">
        <v>38620</v>
      </c>
      <c r="B632" s="18">
        <v>38570</v>
      </c>
      <c r="C632" s="18">
        <v>6410</v>
      </c>
      <c r="D632" s="18">
        <v>6410</v>
      </c>
      <c r="E632" s="18" t="s">
        <v>56</v>
      </c>
      <c r="F632" s="18" t="s">
        <v>113</v>
      </c>
      <c r="G632" s="19">
        <v>5.16949403995</v>
      </c>
      <c r="H632" s="19">
        <v>2.0920200000000002</v>
      </c>
      <c r="I632" s="18" t="s">
        <v>24</v>
      </c>
      <c r="J632" s="18" t="s">
        <v>114</v>
      </c>
      <c r="K632" s="18">
        <v>16</v>
      </c>
      <c r="L632" s="18">
        <v>60</v>
      </c>
      <c r="M632" s="18" t="s">
        <v>71</v>
      </c>
      <c r="N632" s="18" t="s">
        <v>74</v>
      </c>
      <c r="O632" s="18" t="s">
        <v>75</v>
      </c>
      <c r="P632" s="19">
        <v>2072.6110570400001</v>
      </c>
      <c r="Q632" s="19">
        <v>225182.25964800001</v>
      </c>
      <c r="R632" s="20">
        <v>0.74605500000000002</v>
      </c>
      <c r="S632" s="20">
        <v>6.7142049999999998</v>
      </c>
      <c r="T632" s="20">
        <v>0.24</v>
      </c>
      <c r="U632" s="20">
        <v>0.56100000000000005</v>
      </c>
      <c r="V632" s="20">
        <f t="shared" si="18"/>
        <v>1.1861791056360003</v>
      </c>
      <c r="W632" s="20">
        <f t="shared" si="19"/>
        <v>6.1663042522598994</v>
      </c>
    </row>
    <row r="633" spans="1:23" x14ac:dyDescent="0.25">
      <c r="A633" s="18">
        <v>38622</v>
      </c>
      <c r="B633" s="18">
        <v>38572</v>
      </c>
      <c r="C633" s="18">
        <v>6410</v>
      </c>
      <c r="D633" s="18">
        <v>6410</v>
      </c>
      <c r="E633" s="18" t="s">
        <v>56</v>
      </c>
      <c r="F633" s="18" t="s">
        <v>113</v>
      </c>
      <c r="G633" s="19">
        <v>3.7143536638499999</v>
      </c>
      <c r="H633" s="19">
        <v>1.50315</v>
      </c>
      <c r="I633" s="18" t="s">
        <v>24</v>
      </c>
      <c r="J633" s="18" t="s">
        <v>114</v>
      </c>
      <c r="K633" s="18">
        <v>16</v>
      </c>
      <c r="L633" s="18">
        <v>60</v>
      </c>
      <c r="M633" s="18" t="s">
        <v>71</v>
      </c>
      <c r="N633" s="18" t="s">
        <v>74</v>
      </c>
      <c r="O633" s="18" t="s">
        <v>75</v>
      </c>
      <c r="P633" s="19">
        <v>1856.4380606</v>
      </c>
      <c r="Q633" s="19">
        <v>161796.598409</v>
      </c>
      <c r="R633" s="20">
        <v>0.74605500000000002</v>
      </c>
      <c r="S633" s="20">
        <v>6.7142049999999998</v>
      </c>
      <c r="T633" s="20">
        <v>0.24</v>
      </c>
      <c r="U633" s="20">
        <v>0.56100000000000005</v>
      </c>
      <c r="V633" s="20">
        <f t="shared" si="18"/>
        <v>0.85228875567000006</v>
      </c>
      <c r="W633" s="20">
        <f t="shared" si="19"/>
        <v>4.4305887308842493</v>
      </c>
    </row>
    <row r="634" spans="1:23" x14ac:dyDescent="0.25">
      <c r="A634" s="18">
        <v>38624</v>
      </c>
      <c r="B634" s="18">
        <v>38574</v>
      </c>
      <c r="C634" s="18">
        <v>6410</v>
      </c>
      <c r="D634" s="18">
        <v>6410</v>
      </c>
      <c r="E634" s="18" t="s">
        <v>56</v>
      </c>
      <c r="F634" s="18" t="s">
        <v>113</v>
      </c>
      <c r="G634" s="19">
        <v>160.81020365099999</v>
      </c>
      <c r="H634" s="19">
        <v>65.077600000000004</v>
      </c>
      <c r="I634" s="18" t="s">
        <v>24</v>
      </c>
      <c r="J634" s="18" t="s">
        <v>114</v>
      </c>
      <c r="K634" s="18">
        <v>16</v>
      </c>
      <c r="L634" s="18">
        <v>60</v>
      </c>
      <c r="M634" s="18" t="s">
        <v>71</v>
      </c>
      <c r="N634" s="18" t="s">
        <v>74</v>
      </c>
      <c r="O634" s="18" t="s">
        <v>75</v>
      </c>
      <c r="P634" s="19">
        <v>18288.211804499999</v>
      </c>
      <c r="Q634" s="19">
        <v>7082260.51088</v>
      </c>
      <c r="R634" s="20">
        <v>0.74605500000000002</v>
      </c>
      <c r="S634" s="20">
        <v>6.7142049999999998</v>
      </c>
      <c r="T634" s="20">
        <v>0.24</v>
      </c>
      <c r="U634" s="20">
        <v>0.56100000000000005</v>
      </c>
      <c r="V634" s="20">
        <f t="shared" si="18"/>
        <v>36.899116339680006</v>
      </c>
      <c r="W634" s="20">
        <f t="shared" si="19"/>
        <v>191.81856846821199</v>
      </c>
    </row>
    <row r="635" spans="1:23" x14ac:dyDescent="0.25">
      <c r="A635" s="18">
        <v>38625</v>
      </c>
      <c r="B635" s="18">
        <v>38575</v>
      </c>
      <c r="C635" s="18">
        <v>6410</v>
      </c>
      <c r="D635" s="18">
        <v>6410</v>
      </c>
      <c r="E635" s="18" t="s">
        <v>56</v>
      </c>
      <c r="F635" s="18" t="s">
        <v>113</v>
      </c>
      <c r="G635" s="19">
        <v>3.7718142565899999</v>
      </c>
      <c r="H635" s="19">
        <v>1.5264</v>
      </c>
      <c r="I635" s="18" t="s">
        <v>24</v>
      </c>
      <c r="J635" s="18" t="s">
        <v>114</v>
      </c>
      <c r="K635" s="18">
        <v>16</v>
      </c>
      <c r="L635" s="18">
        <v>60</v>
      </c>
      <c r="M635" s="18" t="s">
        <v>71</v>
      </c>
      <c r="N635" s="18" t="s">
        <v>74</v>
      </c>
      <c r="O635" s="18" t="s">
        <v>75</v>
      </c>
      <c r="P635" s="19">
        <v>1477.5175556900001</v>
      </c>
      <c r="Q635" s="19">
        <v>164299.571818</v>
      </c>
      <c r="R635" s="20">
        <v>0.74605500000000002</v>
      </c>
      <c r="S635" s="20">
        <v>6.7142049999999998</v>
      </c>
      <c r="T635" s="20">
        <v>0.24</v>
      </c>
      <c r="U635" s="20">
        <v>0.56100000000000005</v>
      </c>
      <c r="V635" s="20">
        <f t="shared" si="18"/>
        <v>0.86547154752000011</v>
      </c>
      <c r="W635" s="20">
        <f t="shared" si="19"/>
        <v>4.499118942767999</v>
      </c>
    </row>
    <row r="636" spans="1:23" x14ac:dyDescent="0.25">
      <c r="A636" s="18">
        <v>38626</v>
      </c>
      <c r="B636" s="18">
        <v>38576</v>
      </c>
      <c r="C636" s="18">
        <v>6410</v>
      </c>
      <c r="D636" s="18">
        <v>6410</v>
      </c>
      <c r="E636" s="18" t="s">
        <v>56</v>
      </c>
      <c r="F636" s="18" t="s">
        <v>113</v>
      </c>
      <c r="G636" s="19">
        <v>5.1835326854400003</v>
      </c>
      <c r="H636" s="19">
        <v>2.0977000000000001</v>
      </c>
      <c r="I636" s="18" t="s">
        <v>24</v>
      </c>
      <c r="J636" s="18" t="s">
        <v>114</v>
      </c>
      <c r="K636" s="18">
        <v>16</v>
      </c>
      <c r="L636" s="18">
        <v>60</v>
      </c>
      <c r="M636" s="18" t="s">
        <v>71</v>
      </c>
      <c r="N636" s="18" t="s">
        <v>74</v>
      </c>
      <c r="O636" s="18" t="s">
        <v>75</v>
      </c>
      <c r="P636" s="19">
        <v>1825.68555062</v>
      </c>
      <c r="Q636" s="19">
        <v>225793.78059899999</v>
      </c>
      <c r="R636" s="20">
        <v>0.74605500000000002</v>
      </c>
      <c r="S636" s="20">
        <v>6.7142049999999998</v>
      </c>
      <c r="T636" s="20">
        <v>0.24</v>
      </c>
      <c r="U636" s="20">
        <v>0.56100000000000005</v>
      </c>
      <c r="V636" s="20">
        <f t="shared" si="18"/>
        <v>1.1893996758600001</v>
      </c>
      <c r="W636" s="20">
        <f t="shared" si="19"/>
        <v>6.1830462567114992</v>
      </c>
    </row>
    <row r="637" spans="1:23" x14ac:dyDescent="0.25">
      <c r="A637" s="18">
        <v>38627</v>
      </c>
      <c r="B637" s="18">
        <v>38577</v>
      </c>
      <c r="C637" s="18">
        <v>6410</v>
      </c>
      <c r="D637" s="18">
        <v>6410</v>
      </c>
      <c r="E637" s="18" t="s">
        <v>56</v>
      </c>
      <c r="F637" s="18" t="s">
        <v>113</v>
      </c>
      <c r="G637" s="19">
        <v>3.7879997800799998</v>
      </c>
      <c r="H637" s="19">
        <v>1.53295</v>
      </c>
      <c r="I637" s="18" t="s">
        <v>24</v>
      </c>
      <c r="J637" s="18" t="s">
        <v>114</v>
      </c>
      <c r="K637" s="18">
        <v>16</v>
      </c>
      <c r="L637" s="18">
        <v>60</v>
      </c>
      <c r="M637" s="18" t="s">
        <v>71</v>
      </c>
      <c r="N637" s="18" t="s">
        <v>74</v>
      </c>
      <c r="O637" s="18" t="s">
        <v>75</v>
      </c>
      <c r="P637" s="19">
        <v>1513.09324687</v>
      </c>
      <c r="Q637" s="19">
        <v>165004.61040100001</v>
      </c>
      <c r="R637" s="20">
        <v>0.74605500000000002</v>
      </c>
      <c r="S637" s="20">
        <v>6.7142049999999998</v>
      </c>
      <c r="T637" s="20">
        <v>0.24</v>
      </c>
      <c r="U637" s="20">
        <v>0.56100000000000005</v>
      </c>
      <c r="V637" s="20">
        <f t="shared" si="18"/>
        <v>0.8691854093100001</v>
      </c>
      <c r="W637" s="20">
        <f t="shared" si="19"/>
        <v>4.5184253035352491</v>
      </c>
    </row>
    <row r="638" spans="1:23" x14ac:dyDescent="0.25">
      <c r="A638" s="18">
        <v>38629</v>
      </c>
      <c r="B638" s="18">
        <v>38579</v>
      </c>
      <c r="C638" s="18">
        <v>6410</v>
      </c>
      <c r="D638" s="18">
        <v>6410</v>
      </c>
      <c r="E638" s="18" t="s">
        <v>56</v>
      </c>
      <c r="F638" s="18" t="s">
        <v>113</v>
      </c>
      <c r="G638" s="19">
        <v>3.309100634</v>
      </c>
      <c r="H638" s="19">
        <v>1.3391500000000001</v>
      </c>
      <c r="I638" s="18" t="s">
        <v>24</v>
      </c>
      <c r="J638" s="18" t="s">
        <v>114</v>
      </c>
      <c r="K638" s="18">
        <v>16</v>
      </c>
      <c r="L638" s="18">
        <v>60</v>
      </c>
      <c r="M638" s="18" t="s">
        <v>71</v>
      </c>
      <c r="N638" s="18" t="s">
        <v>74</v>
      </c>
      <c r="O638" s="18" t="s">
        <v>75</v>
      </c>
      <c r="P638" s="19">
        <v>1496.7665262</v>
      </c>
      <c r="Q638" s="19">
        <v>144143.84703899999</v>
      </c>
      <c r="R638" s="20">
        <v>0.74605500000000002</v>
      </c>
      <c r="S638" s="20">
        <v>6.7142049999999998</v>
      </c>
      <c r="T638" s="20">
        <v>0.24</v>
      </c>
      <c r="U638" s="20">
        <v>0.56100000000000005</v>
      </c>
      <c r="V638" s="20">
        <f t="shared" si="18"/>
        <v>0.7593004604700001</v>
      </c>
      <c r="W638" s="20">
        <f t="shared" si="19"/>
        <v>3.9471928277042494</v>
      </c>
    </row>
    <row r="639" spans="1:23" x14ac:dyDescent="0.25">
      <c r="A639" s="18">
        <v>38630</v>
      </c>
      <c r="B639" s="18">
        <v>38580</v>
      </c>
      <c r="C639" s="18">
        <v>6410</v>
      </c>
      <c r="D639" s="18">
        <v>6410</v>
      </c>
      <c r="E639" s="18" t="s">
        <v>56</v>
      </c>
      <c r="F639" s="18" t="s">
        <v>113</v>
      </c>
      <c r="G639" s="19">
        <v>3.4936677404199998</v>
      </c>
      <c r="H639" s="19">
        <v>1.41384</v>
      </c>
      <c r="I639" s="18" t="s">
        <v>24</v>
      </c>
      <c r="J639" s="18" t="s">
        <v>114</v>
      </c>
      <c r="K639" s="18">
        <v>16</v>
      </c>
      <c r="L639" s="18">
        <v>60</v>
      </c>
      <c r="M639" s="18" t="s">
        <v>71</v>
      </c>
      <c r="N639" s="18" t="s">
        <v>74</v>
      </c>
      <c r="O639" s="18" t="s">
        <v>75</v>
      </c>
      <c r="P639" s="19">
        <v>2460.7009817500002</v>
      </c>
      <c r="Q639" s="19">
        <v>152183.558036</v>
      </c>
      <c r="R639" s="20">
        <v>0.74605500000000002</v>
      </c>
      <c r="S639" s="20">
        <v>6.7142049999999998</v>
      </c>
      <c r="T639" s="20">
        <v>0.24</v>
      </c>
      <c r="U639" s="20">
        <v>0.56100000000000005</v>
      </c>
      <c r="V639" s="20">
        <f t="shared" si="18"/>
        <v>0.8016498249120001</v>
      </c>
      <c r="W639" s="20">
        <f t="shared" si="19"/>
        <v>4.1673442911707994</v>
      </c>
    </row>
    <row r="640" spans="1:23" x14ac:dyDescent="0.25">
      <c r="A640" s="18">
        <v>38631</v>
      </c>
      <c r="B640" s="18">
        <v>38581</v>
      </c>
      <c r="C640" s="18">
        <v>6410</v>
      </c>
      <c r="D640" s="18">
        <v>6410</v>
      </c>
      <c r="E640" s="18" t="s">
        <v>56</v>
      </c>
      <c r="F640" s="18" t="s">
        <v>113</v>
      </c>
      <c r="G640" s="19">
        <v>1.36947023437</v>
      </c>
      <c r="H640" s="19">
        <v>0.55420499999999995</v>
      </c>
      <c r="I640" s="18" t="s">
        <v>24</v>
      </c>
      <c r="J640" s="18" t="s">
        <v>114</v>
      </c>
      <c r="K640" s="18">
        <v>16</v>
      </c>
      <c r="L640" s="18">
        <v>60</v>
      </c>
      <c r="M640" s="18" t="s">
        <v>71</v>
      </c>
      <c r="N640" s="18" t="s">
        <v>74</v>
      </c>
      <c r="O640" s="18" t="s">
        <v>75</v>
      </c>
      <c r="P640" s="19">
        <v>963.97779300100001</v>
      </c>
      <c r="Q640" s="19">
        <v>59653.884792600002</v>
      </c>
      <c r="R640" s="20">
        <v>0.74605500000000002</v>
      </c>
      <c r="S640" s="20">
        <v>6.7142049999999998</v>
      </c>
      <c r="T640" s="20">
        <v>0.24</v>
      </c>
      <c r="U640" s="20">
        <v>0.56100000000000005</v>
      </c>
      <c r="V640" s="20">
        <f t="shared" si="18"/>
        <v>0.31423523256899999</v>
      </c>
      <c r="W640" s="20">
        <f t="shared" si="19"/>
        <v>1.6335391861089748</v>
      </c>
    </row>
    <row r="641" spans="1:23" x14ac:dyDescent="0.25">
      <c r="A641" s="18">
        <v>38633</v>
      </c>
      <c r="B641" s="18">
        <v>38583</v>
      </c>
      <c r="C641" s="18">
        <v>6410</v>
      </c>
      <c r="D641" s="18">
        <v>6410</v>
      </c>
      <c r="E641" s="18" t="s">
        <v>56</v>
      </c>
      <c r="F641" s="18" t="s">
        <v>113</v>
      </c>
      <c r="G641" s="19">
        <v>2.8652403868</v>
      </c>
      <c r="H641" s="19">
        <v>1.1595200000000001</v>
      </c>
      <c r="I641" s="18" t="s">
        <v>24</v>
      </c>
      <c r="J641" s="18" t="s">
        <v>114</v>
      </c>
      <c r="K641" s="18">
        <v>16</v>
      </c>
      <c r="L641" s="18">
        <v>60</v>
      </c>
      <c r="M641" s="18" t="s">
        <v>71</v>
      </c>
      <c r="N641" s="18" t="s">
        <v>74</v>
      </c>
      <c r="O641" s="18" t="s">
        <v>75</v>
      </c>
      <c r="P641" s="19">
        <v>1519.49725997</v>
      </c>
      <c r="Q641" s="19">
        <v>124809.37201000001</v>
      </c>
      <c r="R641" s="20">
        <v>0.74605500000000002</v>
      </c>
      <c r="S641" s="20">
        <v>6.7142049999999998</v>
      </c>
      <c r="T641" s="20">
        <v>0.24</v>
      </c>
      <c r="U641" s="20">
        <v>0.56100000000000005</v>
      </c>
      <c r="V641" s="20">
        <f t="shared" si="18"/>
        <v>0.65744992713600003</v>
      </c>
      <c r="W641" s="20">
        <f t="shared" si="19"/>
        <v>3.4177269369223997</v>
      </c>
    </row>
    <row r="642" spans="1:23" x14ac:dyDescent="0.25">
      <c r="A642" s="18">
        <v>38634</v>
      </c>
      <c r="B642" s="18">
        <v>38584</v>
      </c>
      <c r="C642" s="18">
        <v>6410</v>
      </c>
      <c r="D642" s="18">
        <v>6410</v>
      </c>
      <c r="E642" s="18" t="s">
        <v>56</v>
      </c>
      <c r="F642" s="18" t="s">
        <v>113</v>
      </c>
      <c r="G642" s="19">
        <v>6.76240868992</v>
      </c>
      <c r="H642" s="19">
        <v>2.73665</v>
      </c>
      <c r="I642" s="18" t="s">
        <v>24</v>
      </c>
      <c r="J642" s="18" t="s">
        <v>114</v>
      </c>
      <c r="K642" s="18">
        <v>16</v>
      </c>
      <c r="L642" s="18">
        <v>60</v>
      </c>
      <c r="M642" s="18" t="s">
        <v>71</v>
      </c>
      <c r="N642" s="18" t="s">
        <v>74</v>
      </c>
      <c r="O642" s="18" t="s">
        <v>75</v>
      </c>
      <c r="P642" s="19">
        <v>2914.2843531200001</v>
      </c>
      <c r="Q642" s="19">
        <v>294569.34425099997</v>
      </c>
      <c r="R642" s="20">
        <v>0.74605500000000002</v>
      </c>
      <c r="S642" s="20">
        <v>6.7142049999999998</v>
      </c>
      <c r="T642" s="20">
        <v>0.24</v>
      </c>
      <c r="U642" s="20">
        <v>0.56100000000000005</v>
      </c>
      <c r="V642" s="20">
        <f t="shared" si="18"/>
        <v>1.5516854759699998</v>
      </c>
      <c r="W642" s="20">
        <f t="shared" si="19"/>
        <v>8.0663743807167485</v>
      </c>
    </row>
    <row r="643" spans="1:23" x14ac:dyDescent="0.25">
      <c r="A643" s="18">
        <v>38637</v>
      </c>
      <c r="B643" s="18">
        <v>38587</v>
      </c>
      <c r="C643" s="18">
        <v>6410</v>
      </c>
      <c r="D643" s="18">
        <v>6410</v>
      </c>
      <c r="E643" s="18" t="s">
        <v>56</v>
      </c>
      <c r="F643" s="18" t="s">
        <v>113</v>
      </c>
      <c r="G643" s="19">
        <v>2.69437095375</v>
      </c>
      <c r="H643" s="19">
        <v>1.0903700000000001</v>
      </c>
      <c r="I643" s="18" t="s">
        <v>24</v>
      </c>
      <c r="J643" s="18" t="s">
        <v>114</v>
      </c>
      <c r="K643" s="18">
        <v>16</v>
      </c>
      <c r="L643" s="18">
        <v>60</v>
      </c>
      <c r="M643" s="18" t="s">
        <v>71</v>
      </c>
      <c r="N643" s="18" t="s">
        <v>74</v>
      </c>
      <c r="O643" s="18" t="s">
        <v>75</v>
      </c>
      <c r="P643" s="19">
        <v>1473.7462568200001</v>
      </c>
      <c r="Q643" s="19">
        <v>117366.329278</v>
      </c>
      <c r="R643" s="20">
        <v>0.74605500000000002</v>
      </c>
      <c r="S643" s="20">
        <v>6.7142049999999998</v>
      </c>
      <c r="T643" s="20">
        <v>0.24</v>
      </c>
      <c r="U643" s="20">
        <v>0.56100000000000005</v>
      </c>
      <c r="V643" s="20">
        <f t="shared" ref="V643:V706" si="20">H643*R643*(1-T643)</f>
        <v>0.61824175266600001</v>
      </c>
      <c r="W643" s="20">
        <f t="shared" ref="W643:W706" si="21">H643*S643*(1-U643)</f>
        <v>3.2139048228681495</v>
      </c>
    </row>
    <row r="644" spans="1:23" x14ac:dyDescent="0.25">
      <c r="A644" s="18">
        <v>38638</v>
      </c>
      <c r="B644" s="18">
        <v>38588</v>
      </c>
      <c r="C644" s="18">
        <v>6410</v>
      </c>
      <c r="D644" s="18">
        <v>6410</v>
      </c>
      <c r="E644" s="18" t="s">
        <v>56</v>
      </c>
      <c r="F644" s="18" t="s">
        <v>113</v>
      </c>
      <c r="G644" s="19">
        <v>9.0444173311099991</v>
      </c>
      <c r="H644" s="19">
        <v>3.6601499999999998</v>
      </c>
      <c r="I644" s="18" t="s">
        <v>24</v>
      </c>
      <c r="J644" s="18" t="s">
        <v>114</v>
      </c>
      <c r="K644" s="18">
        <v>16</v>
      </c>
      <c r="L644" s="18">
        <v>60</v>
      </c>
      <c r="M644" s="18" t="s">
        <v>71</v>
      </c>
      <c r="N644" s="18" t="s">
        <v>74</v>
      </c>
      <c r="O644" s="18" t="s">
        <v>75</v>
      </c>
      <c r="P644" s="19">
        <v>2297.7711534700002</v>
      </c>
      <c r="Q644" s="19">
        <v>393973.24304500001</v>
      </c>
      <c r="R644" s="20">
        <v>0.74605500000000002</v>
      </c>
      <c r="S644" s="20">
        <v>6.7142049999999998</v>
      </c>
      <c r="T644" s="20">
        <v>0.24</v>
      </c>
      <c r="U644" s="20">
        <v>0.56100000000000005</v>
      </c>
      <c r="V644" s="20">
        <f t="shared" si="20"/>
        <v>2.0753116382700001</v>
      </c>
      <c r="W644" s="20">
        <f t="shared" si="21"/>
        <v>10.788423872099248</v>
      </c>
    </row>
    <row r="645" spans="1:23" x14ac:dyDescent="0.25">
      <c r="A645" s="18">
        <v>38639</v>
      </c>
      <c r="B645" s="18">
        <v>38589</v>
      </c>
      <c r="C645" s="18">
        <v>6410</v>
      </c>
      <c r="D645" s="18">
        <v>6410</v>
      </c>
      <c r="E645" s="18" t="s">
        <v>56</v>
      </c>
      <c r="F645" s="18" t="s">
        <v>113</v>
      </c>
      <c r="G645" s="19">
        <v>1.9212762968899999</v>
      </c>
      <c r="H645" s="19">
        <v>0.77751300000000001</v>
      </c>
      <c r="I645" s="18" t="s">
        <v>24</v>
      </c>
      <c r="J645" s="18" t="s">
        <v>114</v>
      </c>
      <c r="K645" s="18">
        <v>16</v>
      </c>
      <c r="L645" s="18">
        <v>60</v>
      </c>
      <c r="M645" s="18" t="s">
        <v>71</v>
      </c>
      <c r="N645" s="18" t="s">
        <v>74</v>
      </c>
      <c r="O645" s="18" t="s">
        <v>75</v>
      </c>
      <c r="P645" s="19">
        <v>1208.2583343199999</v>
      </c>
      <c r="Q645" s="19">
        <v>83690.460728699996</v>
      </c>
      <c r="R645" s="20">
        <v>0.74605500000000002</v>
      </c>
      <c r="S645" s="20">
        <v>6.7142049999999998</v>
      </c>
      <c r="T645" s="20">
        <v>0.24</v>
      </c>
      <c r="U645" s="20">
        <v>0.56100000000000005</v>
      </c>
      <c r="V645" s="20">
        <f t="shared" si="20"/>
        <v>0.44085127052340006</v>
      </c>
      <c r="W645" s="20">
        <f t="shared" si="21"/>
        <v>2.2917475540804348</v>
      </c>
    </row>
    <row r="646" spans="1:23" x14ac:dyDescent="0.25">
      <c r="A646" s="18">
        <v>38640</v>
      </c>
      <c r="B646" s="18">
        <v>38590</v>
      </c>
      <c r="C646" s="18">
        <v>6410</v>
      </c>
      <c r="D646" s="18">
        <v>6410</v>
      </c>
      <c r="E646" s="18" t="s">
        <v>56</v>
      </c>
      <c r="F646" s="18" t="s">
        <v>113</v>
      </c>
      <c r="G646" s="19">
        <v>2.97588966058</v>
      </c>
      <c r="H646" s="19">
        <v>1.2042999999999999</v>
      </c>
      <c r="I646" s="18" t="s">
        <v>24</v>
      </c>
      <c r="J646" s="18" t="s">
        <v>114</v>
      </c>
      <c r="K646" s="18">
        <v>16</v>
      </c>
      <c r="L646" s="18">
        <v>60</v>
      </c>
      <c r="M646" s="18" t="s">
        <v>71</v>
      </c>
      <c r="N646" s="18" t="s">
        <v>74</v>
      </c>
      <c r="O646" s="18" t="s">
        <v>75</v>
      </c>
      <c r="P646" s="19">
        <v>1707.90377745</v>
      </c>
      <c r="Q646" s="19">
        <v>129629.235096</v>
      </c>
      <c r="R646" s="20">
        <v>0.74605500000000002</v>
      </c>
      <c r="S646" s="20">
        <v>6.7142049999999998</v>
      </c>
      <c r="T646" s="20">
        <v>0.24</v>
      </c>
      <c r="U646" s="20">
        <v>0.56100000000000005</v>
      </c>
      <c r="V646" s="20">
        <f t="shared" si="20"/>
        <v>0.68284026774000006</v>
      </c>
      <c r="W646" s="20">
        <f t="shared" si="21"/>
        <v>3.5497175987784995</v>
      </c>
    </row>
    <row r="647" spans="1:23" x14ac:dyDescent="0.25">
      <c r="A647" s="18">
        <v>38642</v>
      </c>
      <c r="B647" s="18">
        <v>38592</v>
      </c>
      <c r="C647" s="18">
        <v>6410</v>
      </c>
      <c r="D647" s="18">
        <v>6410</v>
      </c>
      <c r="E647" s="18" t="s">
        <v>56</v>
      </c>
      <c r="F647" s="18" t="s">
        <v>113</v>
      </c>
      <c r="G647" s="19">
        <v>3.78055901824</v>
      </c>
      <c r="H647" s="19">
        <v>1.5299400000000001</v>
      </c>
      <c r="I647" s="18" t="s">
        <v>24</v>
      </c>
      <c r="J647" s="18" t="s">
        <v>114</v>
      </c>
      <c r="K647" s="18">
        <v>16</v>
      </c>
      <c r="L647" s="18">
        <v>60</v>
      </c>
      <c r="M647" s="18" t="s">
        <v>71</v>
      </c>
      <c r="N647" s="18" t="s">
        <v>74</v>
      </c>
      <c r="O647" s="18" t="s">
        <v>75</v>
      </c>
      <c r="P647" s="19">
        <v>5129.1203702900002</v>
      </c>
      <c r="Q647" s="19">
        <v>164680.492111</v>
      </c>
      <c r="R647" s="20">
        <v>0.74605500000000002</v>
      </c>
      <c r="S647" s="20">
        <v>6.7142049999999998</v>
      </c>
      <c r="T647" s="20">
        <v>0.24</v>
      </c>
      <c r="U647" s="20">
        <v>0.56100000000000005</v>
      </c>
      <c r="V647" s="20">
        <f t="shared" si="20"/>
        <v>0.86747873389200014</v>
      </c>
      <c r="W647" s="20">
        <f t="shared" si="21"/>
        <v>4.5095532201902992</v>
      </c>
    </row>
    <row r="648" spans="1:23" x14ac:dyDescent="0.25">
      <c r="A648" s="18">
        <v>38643</v>
      </c>
      <c r="B648" s="18">
        <v>38593</v>
      </c>
      <c r="C648" s="18">
        <v>6410</v>
      </c>
      <c r="D648" s="18">
        <v>6410</v>
      </c>
      <c r="E648" s="18" t="s">
        <v>56</v>
      </c>
      <c r="F648" s="18" t="s">
        <v>113</v>
      </c>
      <c r="G648" s="19">
        <v>3.9681929901299999</v>
      </c>
      <c r="H648" s="19">
        <v>1.6058699999999999</v>
      </c>
      <c r="I648" s="18" t="s">
        <v>24</v>
      </c>
      <c r="J648" s="18" t="s">
        <v>114</v>
      </c>
      <c r="K648" s="18">
        <v>16</v>
      </c>
      <c r="L648" s="18">
        <v>60</v>
      </c>
      <c r="M648" s="18" t="s">
        <v>71</v>
      </c>
      <c r="N648" s="18" t="s">
        <v>74</v>
      </c>
      <c r="O648" s="18" t="s">
        <v>75</v>
      </c>
      <c r="P648" s="19">
        <v>2590.9597240600001</v>
      </c>
      <c r="Q648" s="19">
        <v>172853.79523399999</v>
      </c>
      <c r="R648" s="20">
        <v>0.74605500000000002</v>
      </c>
      <c r="S648" s="20">
        <v>6.7142049999999998</v>
      </c>
      <c r="T648" s="20">
        <v>0.24</v>
      </c>
      <c r="U648" s="20">
        <v>0.56100000000000005</v>
      </c>
      <c r="V648" s="20">
        <f t="shared" si="20"/>
        <v>0.91053118056599991</v>
      </c>
      <c r="W648" s="20">
        <f t="shared" si="21"/>
        <v>4.7333596282906489</v>
      </c>
    </row>
    <row r="649" spans="1:23" x14ac:dyDescent="0.25">
      <c r="A649" s="18">
        <v>38644</v>
      </c>
      <c r="B649" s="18">
        <v>38594</v>
      </c>
      <c r="C649" s="18">
        <v>6410</v>
      </c>
      <c r="D649" s="18">
        <v>6410</v>
      </c>
      <c r="E649" s="18" t="s">
        <v>56</v>
      </c>
      <c r="F649" s="18" t="s">
        <v>113</v>
      </c>
      <c r="G649" s="19">
        <v>2.7267691685400002</v>
      </c>
      <c r="H649" s="19">
        <v>1.10348</v>
      </c>
      <c r="I649" s="18" t="s">
        <v>24</v>
      </c>
      <c r="J649" s="18" t="s">
        <v>114</v>
      </c>
      <c r="K649" s="18">
        <v>16</v>
      </c>
      <c r="L649" s="18">
        <v>60</v>
      </c>
      <c r="M649" s="18" t="s">
        <v>71</v>
      </c>
      <c r="N649" s="18" t="s">
        <v>74</v>
      </c>
      <c r="O649" s="18" t="s">
        <v>75</v>
      </c>
      <c r="P649" s="19">
        <v>1303.53474712</v>
      </c>
      <c r="Q649" s="19">
        <v>118777.58987</v>
      </c>
      <c r="R649" s="20">
        <v>0.74605500000000002</v>
      </c>
      <c r="S649" s="20">
        <v>6.7142049999999998</v>
      </c>
      <c r="T649" s="20">
        <v>0.24</v>
      </c>
      <c r="U649" s="20">
        <v>0.56100000000000005</v>
      </c>
      <c r="V649" s="20">
        <f t="shared" si="20"/>
        <v>0.62567514626400011</v>
      </c>
      <c r="W649" s="20">
        <f t="shared" si="21"/>
        <v>3.2525470197625999</v>
      </c>
    </row>
    <row r="650" spans="1:23" x14ac:dyDescent="0.25">
      <c r="A650" s="18">
        <v>38645</v>
      </c>
      <c r="B650" s="18">
        <v>38595</v>
      </c>
      <c r="C650" s="18">
        <v>6410</v>
      </c>
      <c r="D650" s="18">
        <v>6410</v>
      </c>
      <c r="E650" s="18" t="s">
        <v>56</v>
      </c>
      <c r="F650" s="18" t="s">
        <v>113</v>
      </c>
      <c r="G650" s="19">
        <v>1.9139855797900001</v>
      </c>
      <c r="H650" s="19">
        <v>0.77456199999999997</v>
      </c>
      <c r="I650" s="18" t="s">
        <v>24</v>
      </c>
      <c r="J650" s="18" t="s">
        <v>114</v>
      </c>
      <c r="K650" s="18">
        <v>16</v>
      </c>
      <c r="L650" s="18">
        <v>60</v>
      </c>
      <c r="M650" s="18" t="s">
        <v>71</v>
      </c>
      <c r="N650" s="18" t="s">
        <v>74</v>
      </c>
      <c r="O650" s="18" t="s">
        <v>75</v>
      </c>
      <c r="P650" s="19">
        <v>1213.0878053599999</v>
      </c>
      <c r="Q650" s="19">
        <v>83372.878362599993</v>
      </c>
      <c r="R650" s="20">
        <v>0.74605500000000002</v>
      </c>
      <c r="S650" s="20">
        <v>6.7142049999999998</v>
      </c>
      <c r="T650" s="20">
        <v>0.24</v>
      </c>
      <c r="U650" s="20">
        <v>0.56100000000000005</v>
      </c>
      <c r="V650" s="20">
        <f t="shared" si="20"/>
        <v>0.4391780482116</v>
      </c>
      <c r="W650" s="20">
        <f t="shared" si="21"/>
        <v>2.2830493753591896</v>
      </c>
    </row>
    <row r="651" spans="1:23" x14ac:dyDescent="0.25">
      <c r="A651" s="18">
        <v>38646</v>
      </c>
      <c r="B651" s="18">
        <v>38596</v>
      </c>
      <c r="C651" s="18">
        <v>6410</v>
      </c>
      <c r="D651" s="18">
        <v>6410</v>
      </c>
      <c r="E651" s="18" t="s">
        <v>56</v>
      </c>
      <c r="F651" s="18" t="s">
        <v>113</v>
      </c>
      <c r="G651" s="19">
        <v>19.6412293269</v>
      </c>
      <c r="H651" s="19">
        <v>7.9485200000000003</v>
      </c>
      <c r="I651" s="18" t="s">
        <v>24</v>
      </c>
      <c r="J651" s="18" t="s">
        <v>114</v>
      </c>
      <c r="K651" s="18">
        <v>16</v>
      </c>
      <c r="L651" s="18">
        <v>60</v>
      </c>
      <c r="M651" s="18" t="s">
        <v>71</v>
      </c>
      <c r="N651" s="18" t="s">
        <v>74</v>
      </c>
      <c r="O651" s="18" t="s">
        <v>75</v>
      </c>
      <c r="P651" s="19">
        <v>3907.05752635</v>
      </c>
      <c r="Q651" s="19">
        <v>855568.52719699999</v>
      </c>
      <c r="R651" s="20">
        <v>0.74605500000000002</v>
      </c>
      <c r="S651" s="20">
        <v>6.7142049999999998</v>
      </c>
      <c r="T651" s="20">
        <v>0.24</v>
      </c>
      <c r="U651" s="20">
        <v>0.56100000000000005</v>
      </c>
      <c r="V651" s="20">
        <f t="shared" si="20"/>
        <v>4.5068251473360004</v>
      </c>
      <c r="W651" s="20">
        <f t="shared" si="21"/>
        <v>23.428548806977396</v>
      </c>
    </row>
    <row r="652" spans="1:23" x14ac:dyDescent="0.25">
      <c r="A652" s="18">
        <v>38648</v>
      </c>
      <c r="B652" s="18">
        <v>38598</v>
      </c>
      <c r="C652" s="18">
        <v>6410</v>
      </c>
      <c r="D652" s="18">
        <v>6410</v>
      </c>
      <c r="E652" s="18" t="s">
        <v>56</v>
      </c>
      <c r="F652" s="18" t="s">
        <v>113</v>
      </c>
      <c r="G652" s="19">
        <v>4.1335247538499997</v>
      </c>
      <c r="H652" s="19">
        <v>1.6727799999999999</v>
      </c>
      <c r="I652" s="18" t="s">
        <v>24</v>
      </c>
      <c r="J652" s="18" t="s">
        <v>114</v>
      </c>
      <c r="K652" s="18">
        <v>16</v>
      </c>
      <c r="L652" s="18">
        <v>60</v>
      </c>
      <c r="M652" s="18" t="s">
        <v>71</v>
      </c>
      <c r="N652" s="18" t="s">
        <v>74</v>
      </c>
      <c r="O652" s="18" t="s">
        <v>75</v>
      </c>
      <c r="P652" s="19">
        <v>1543.45620691</v>
      </c>
      <c r="Q652" s="19">
        <v>180055.61805300001</v>
      </c>
      <c r="R652" s="20">
        <v>0.74605500000000002</v>
      </c>
      <c r="S652" s="20">
        <v>6.7142049999999998</v>
      </c>
      <c r="T652" s="20">
        <v>0.24</v>
      </c>
      <c r="U652" s="20">
        <v>0.56100000000000005</v>
      </c>
      <c r="V652" s="20">
        <f t="shared" si="20"/>
        <v>0.94846927100399991</v>
      </c>
      <c r="W652" s="20">
        <f t="shared" si="21"/>
        <v>4.9305792617160993</v>
      </c>
    </row>
    <row r="653" spans="1:23" x14ac:dyDescent="0.25">
      <c r="A653" s="18">
        <v>38649</v>
      </c>
      <c r="B653" s="18">
        <v>38599</v>
      </c>
      <c r="C653" s="18">
        <v>6410</v>
      </c>
      <c r="D653" s="18">
        <v>6410</v>
      </c>
      <c r="E653" s="18" t="s">
        <v>56</v>
      </c>
      <c r="F653" s="18" t="s">
        <v>113</v>
      </c>
      <c r="G653" s="19">
        <v>7.4315913203499999</v>
      </c>
      <c r="H653" s="19">
        <v>3.00746</v>
      </c>
      <c r="I653" s="18" t="s">
        <v>24</v>
      </c>
      <c r="J653" s="18" t="s">
        <v>114</v>
      </c>
      <c r="K653" s="18">
        <v>16</v>
      </c>
      <c r="L653" s="18">
        <v>60</v>
      </c>
      <c r="M653" s="18" t="s">
        <v>71</v>
      </c>
      <c r="N653" s="18" t="s">
        <v>74</v>
      </c>
      <c r="O653" s="18" t="s">
        <v>75</v>
      </c>
      <c r="P653" s="19">
        <v>2076.6428119100001</v>
      </c>
      <c r="Q653" s="19">
        <v>323718.82303500001</v>
      </c>
      <c r="R653" s="20">
        <v>0.74605500000000002</v>
      </c>
      <c r="S653" s="20">
        <v>6.7142049999999998</v>
      </c>
      <c r="T653" s="20">
        <v>0.24</v>
      </c>
      <c r="U653" s="20">
        <v>0.56100000000000005</v>
      </c>
      <c r="V653" s="20">
        <f t="shared" si="20"/>
        <v>1.7052352334279999</v>
      </c>
      <c r="W653" s="20">
        <f t="shared" si="21"/>
        <v>8.8645966035226991</v>
      </c>
    </row>
    <row r="654" spans="1:23" x14ac:dyDescent="0.25">
      <c r="A654" s="18">
        <v>38650</v>
      </c>
      <c r="B654" s="18">
        <v>38600</v>
      </c>
      <c r="C654" s="18">
        <v>6410</v>
      </c>
      <c r="D654" s="18">
        <v>6410</v>
      </c>
      <c r="E654" s="18" t="s">
        <v>56</v>
      </c>
      <c r="F654" s="18" t="s">
        <v>113</v>
      </c>
      <c r="G654" s="19">
        <v>3.7555694953600001</v>
      </c>
      <c r="H654" s="19">
        <v>1.51983</v>
      </c>
      <c r="I654" s="18" t="s">
        <v>24</v>
      </c>
      <c r="J654" s="18" t="s">
        <v>114</v>
      </c>
      <c r="K654" s="18">
        <v>16</v>
      </c>
      <c r="L654" s="18">
        <v>60</v>
      </c>
      <c r="M654" s="18" t="s">
        <v>71</v>
      </c>
      <c r="N654" s="18" t="s">
        <v>74</v>
      </c>
      <c r="O654" s="18" t="s">
        <v>75</v>
      </c>
      <c r="P654" s="19">
        <v>1474.36040318</v>
      </c>
      <c r="Q654" s="19">
        <v>163591.95285</v>
      </c>
      <c r="R654" s="20">
        <v>0.74605500000000002</v>
      </c>
      <c r="S654" s="20">
        <v>6.7142049999999998</v>
      </c>
      <c r="T654" s="20">
        <v>0.24</v>
      </c>
      <c r="U654" s="20">
        <v>0.56100000000000005</v>
      </c>
      <c r="V654" s="20">
        <f t="shared" si="20"/>
        <v>0.8617463456940001</v>
      </c>
      <c r="W654" s="20">
        <f t="shared" si="21"/>
        <v>4.4797536312808495</v>
      </c>
    </row>
    <row r="655" spans="1:23" x14ac:dyDescent="0.25">
      <c r="A655" s="18">
        <v>38651</v>
      </c>
      <c r="B655" s="18">
        <v>38601</v>
      </c>
      <c r="C655" s="18">
        <v>6410</v>
      </c>
      <c r="D655" s="18">
        <v>6410</v>
      </c>
      <c r="E655" s="18" t="s">
        <v>56</v>
      </c>
      <c r="F655" s="18" t="s">
        <v>113</v>
      </c>
      <c r="G655" s="19">
        <v>3.8128455345600001</v>
      </c>
      <c r="H655" s="19">
        <v>1.5429999999999999</v>
      </c>
      <c r="I655" s="18" t="s">
        <v>24</v>
      </c>
      <c r="J655" s="18" t="s">
        <v>114</v>
      </c>
      <c r="K655" s="18">
        <v>16</v>
      </c>
      <c r="L655" s="18">
        <v>60</v>
      </c>
      <c r="M655" s="18" t="s">
        <v>71</v>
      </c>
      <c r="N655" s="18" t="s">
        <v>74</v>
      </c>
      <c r="O655" s="18" t="s">
        <v>75</v>
      </c>
      <c r="P655" s="19">
        <v>1575.2150963399999</v>
      </c>
      <c r="Q655" s="19">
        <v>166086.887135</v>
      </c>
      <c r="R655" s="20">
        <v>0.74605500000000002</v>
      </c>
      <c r="S655" s="20">
        <v>6.7142049999999998</v>
      </c>
      <c r="T655" s="20">
        <v>0.24</v>
      </c>
      <c r="U655" s="20">
        <v>0.56100000000000005</v>
      </c>
      <c r="V655" s="20">
        <f t="shared" si="20"/>
        <v>0.87488377740000012</v>
      </c>
      <c r="W655" s="20">
        <f t="shared" si="21"/>
        <v>4.548048040284999</v>
      </c>
    </row>
    <row r="656" spans="1:23" x14ac:dyDescent="0.25">
      <c r="A656" s="18">
        <v>38654</v>
      </c>
      <c r="B656" s="18">
        <v>38604</v>
      </c>
      <c r="C656" s="18">
        <v>6410</v>
      </c>
      <c r="D656" s="18">
        <v>6410</v>
      </c>
      <c r="E656" s="18" t="s">
        <v>56</v>
      </c>
      <c r="F656" s="18" t="s">
        <v>113</v>
      </c>
      <c r="G656" s="19">
        <v>1.44021326051</v>
      </c>
      <c r="H656" s="19">
        <v>0.58283399999999996</v>
      </c>
      <c r="I656" s="18" t="s">
        <v>24</v>
      </c>
      <c r="J656" s="18" t="s">
        <v>114</v>
      </c>
      <c r="K656" s="18">
        <v>16</v>
      </c>
      <c r="L656" s="18">
        <v>60</v>
      </c>
      <c r="M656" s="18" t="s">
        <v>71</v>
      </c>
      <c r="N656" s="18" t="s">
        <v>74</v>
      </c>
      <c r="O656" s="18" t="s">
        <v>75</v>
      </c>
      <c r="P656" s="19">
        <v>1250.35771264</v>
      </c>
      <c r="Q656" s="19">
        <v>62735.438685300003</v>
      </c>
      <c r="R656" s="20">
        <v>0.74605500000000002</v>
      </c>
      <c r="S656" s="20">
        <v>6.7142049999999998</v>
      </c>
      <c r="T656" s="20">
        <v>0.24</v>
      </c>
      <c r="U656" s="20">
        <v>0.56100000000000005</v>
      </c>
      <c r="V656" s="20">
        <f t="shared" si="20"/>
        <v>0.33046792710119999</v>
      </c>
      <c r="W656" s="20">
        <f t="shared" si="21"/>
        <v>1.7179241941098298</v>
      </c>
    </row>
    <row r="657" spans="1:23" x14ac:dyDescent="0.25">
      <c r="A657" s="18">
        <v>38656</v>
      </c>
      <c r="B657" s="18">
        <v>38606</v>
      </c>
      <c r="C657" s="18">
        <v>6410</v>
      </c>
      <c r="D657" s="18">
        <v>6410</v>
      </c>
      <c r="E657" s="18" t="s">
        <v>56</v>
      </c>
      <c r="F657" s="18" t="s">
        <v>113</v>
      </c>
      <c r="G657" s="19">
        <v>2.9139129477900001</v>
      </c>
      <c r="H657" s="19">
        <v>1.1792199999999999</v>
      </c>
      <c r="I657" s="18" t="s">
        <v>24</v>
      </c>
      <c r="J657" s="18" t="s">
        <v>114</v>
      </c>
      <c r="K657" s="18">
        <v>16</v>
      </c>
      <c r="L657" s="18">
        <v>60</v>
      </c>
      <c r="M657" s="18" t="s">
        <v>71</v>
      </c>
      <c r="N657" s="18" t="s">
        <v>74</v>
      </c>
      <c r="O657" s="18" t="s">
        <v>75</v>
      </c>
      <c r="P657" s="19">
        <v>1290.7613053699999</v>
      </c>
      <c r="Q657" s="19">
        <v>126929.540285</v>
      </c>
      <c r="R657" s="20">
        <v>0.74605500000000002</v>
      </c>
      <c r="S657" s="20">
        <v>6.7142049999999998</v>
      </c>
      <c r="T657" s="20">
        <v>0.24</v>
      </c>
      <c r="U657" s="20">
        <v>0.56100000000000005</v>
      </c>
      <c r="V657" s="20">
        <f t="shared" si="20"/>
        <v>0.66861986259599993</v>
      </c>
      <c r="W657" s="20">
        <f t="shared" si="21"/>
        <v>3.4757933960238994</v>
      </c>
    </row>
    <row r="658" spans="1:23" x14ac:dyDescent="0.25">
      <c r="A658" s="18">
        <v>38657</v>
      </c>
      <c r="B658" s="18">
        <v>38607</v>
      </c>
      <c r="C658" s="18">
        <v>6410</v>
      </c>
      <c r="D658" s="18">
        <v>6410</v>
      </c>
      <c r="E658" s="18" t="s">
        <v>56</v>
      </c>
      <c r="F658" s="18" t="s">
        <v>113</v>
      </c>
      <c r="G658" s="19">
        <v>4.28386445803</v>
      </c>
      <c r="H658" s="19">
        <v>1.7336199999999999</v>
      </c>
      <c r="I658" s="18" t="s">
        <v>24</v>
      </c>
      <c r="J658" s="18" t="s">
        <v>114</v>
      </c>
      <c r="K658" s="18">
        <v>16</v>
      </c>
      <c r="L658" s="18">
        <v>60</v>
      </c>
      <c r="M658" s="18" t="s">
        <v>71</v>
      </c>
      <c r="N658" s="18" t="s">
        <v>74</v>
      </c>
      <c r="O658" s="18" t="s">
        <v>75</v>
      </c>
      <c r="P658" s="19">
        <v>1644.3515078299999</v>
      </c>
      <c r="Q658" s="19">
        <v>186604.38937200001</v>
      </c>
      <c r="R658" s="20">
        <v>0.74605500000000002</v>
      </c>
      <c r="S658" s="20">
        <v>6.7142049999999998</v>
      </c>
      <c r="T658" s="20">
        <v>0.24</v>
      </c>
      <c r="U658" s="20">
        <v>0.56100000000000005</v>
      </c>
      <c r="V658" s="20">
        <f t="shared" si="20"/>
        <v>0.98296566051599998</v>
      </c>
      <c r="W658" s="20">
        <f t="shared" si="21"/>
        <v>5.1099073516518985</v>
      </c>
    </row>
    <row r="659" spans="1:23" x14ac:dyDescent="0.25">
      <c r="A659" s="18">
        <v>38660</v>
      </c>
      <c r="B659" s="18">
        <v>38610</v>
      </c>
      <c r="C659" s="18">
        <v>6410</v>
      </c>
      <c r="D659" s="18">
        <v>6410</v>
      </c>
      <c r="E659" s="18" t="s">
        <v>56</v>
      </c>
      <c r="F659" s="18" t="s">
        <v>113</v>
      </c>
      <c r="G659" s="19">
        <v>2.0092912046000002</v>
      </c>
      <c r="H659" s="19">
        <v>0.81313100000000005</v>
      </c>
      <c r="I659" s="18" t="s">
        <v>24</v>
      </c>
      <c r="J659" s="18" t="s">
        <v>114</v>
      </c>
      <c r="K659" s="18">
        <v>16</v>
      </c>
      <c r="L659" s="18">
        <v>60</v>
      </c>
      <c r="M659" s="18" t="s">
        <v>71</v>
      </c>
      <c r="N659" s="18" t="s">
        <v>74</v>
      </c>
      <c r="O659" s="18" t="s">
        <v>75</v>
      </c>
      <c r="P659" s="19">
        <v>1080.6850841999999</v>
      </c>
      <c r="Q659" s="19">
        <v>87524.374773500007</v>
      </c>
      <c r="R659" s="20">
        <v>0.74605500000000002</v>
      </c>
      <c r="S659" s="20">
        <v>6.7142049999999998</v>
      </c>
      <c r="T659" s="20">
        <v>0.24</v>
      </c>
      <c r="U659" s="20">
        <v>0.56100000000000005</v>
      </c>
      <c r="V659" s="20">
        <f t="shared" si="20"/>
        <v>0.46104674063580003</v>
      </c>
      <c r="W659" s="20">
        <f t="shared" si="21"/>
        <v>2.3967328911503447</v>
      </c>
    </row>
    <row r="660" spans="1:23" x14ac:dyDescent="0.25">
      <c r="A660" s="18">
        <v>38661</v>
      </c>
      <c r="B660" s="18">
        <v>38611</v>
      </c>
      <c r="C660" s="18">
        <v>6410</v>
      </c>
      <c r="D660" s="18">
        <v>6410</v>
      </c>
      <c r="E660" s="18" t="s">
        <v>56</v>
      </c>
      <c r="F660" s="18" t="s">
        <v>113</v>
      </c>
      <c r="G660" s="19">
        <v>3.4138584114000001</v>
      </c>
      <c r="H660" s="19">
        <v>1.38154</v>
      </c>
      <c r="I660" s="18" t="s">
        <v>24</v>
      </c>
      <c r="J660" s="18" t="s">
        <v>114</v>
      </c>
      <c r="K660" s="18">
        <v>16</v>
      </c>
      <c r="L660" s="18">
        <v>60</v>
      </c>
      <c r="M660" s="18" t="s">
        <v>71</v>
      </c>
      <c r="N660" s="18" t="s">
        <v>74</v>
      </c>
      <c r="O660" s="18" t="s">
        <v>75</v>
      </c>
      <c r="P660" s="19">
        <v>1406.7183035200001</v>
      </c>
      <c r="Q660" s="19">
        <v>148707.07756999999</v>
      </c>
      <c r="R660" s="20">
        <v>0.74605500000000002</v>
      </c>
      <c r="S660" s="20">
        <v>6.7142049999999998</v>
      </c>
      <c r="T660" s="20">
        <v>0.24</v>
      </c>
      <c r="U660" s="20">
        <v>0.56100000000000005</v>
      </c>
      <c r="V660" s="20">
        <f t="shared" si="20"/>
        <v>0.78333566677200006</v>
      </c>
      <c r="W660" s="20">
        <f t="shared" si="21"/>
        <v>4.0721388785322992</v>
      </c>
    </row>
    <row r="661" spans="1:23" x14ac:dyDescent="0.25">
      <c r="A661" s="18">
        <v>38665</v>
      </c>
      <c r="B661" s="18">
        <v>38615</v>
      </c>
      <c r="C661" s="18">
        <v>6410</v>
      </c>
      <c r="D661" s="18">
        <v>6410</v>
      </c>
      <c r="E661" s="18" t="s">
        <v>56</v>
      </c>
      <c r="F661" s="18" t="s">
        <v>113</v>
      </c>
      <c r="G661" s="19">
        <v>0.94506337461199996</v>
      </c>
      <c r="H661" s="19">
        <v>0.38245400000000002</v>
      </c>
      <c r="I661" s="18" t="s">
        <v>24</v>
      </c>
      <c r="J661" s="18" t="s">
        <v>114</v>
      </c>
      <c r="K661" s="18">
        <v>16</v>
      </c>
      <c r="L661" s="18">
        <v>60</v>
      </c>
      <c r="M661" s="18" t="s">
        <v>71</v>
      </c>
      <c r="N661" s="18" t="s">
        <v>74</v>
      </c>
      <c r="O661" s="18" t="s">
        <v>75</v>
      </c>
      <c r="P661" s="19">
        <v>950.87121266700001</v>
      </c>
      <c r="Q661" s="19">
        <v>41166.795930799999</v>
      </c>
      <c r="R661" s="20">
        <v>0.74605500000000002</v>
      </c>
      <c r="S661" s="20">
        <v>6.7142049999999998</v>
      </c>
      <c r="T661" s="20">
        <v>0.24</v>
      </c>
      <c r="U661" s="20">
        <v>0.56100000000000005</v>
      </c>
      <c r="V661" s="20">
        <f t="shared" si="20"/>
        <v>0.21685210641720004</v>
      </c>
      <c r="W661" s="20">
        <f t="shared" si="21"/>
        <v>1.1272969314317298</v>
      </c>
    </row>
    <row r="662" spans="1:23" x14ac:dyDescent="0.25">
      <c r="A662" s="18">
        <v>38666</v>
      </c>
      <c r="B662" s="18">
        <v>38616</v>
      </c>
      <c r="C662" s="18">
        <v>6410</v>
      </c>
      <c r="D662" s="18">
        <v>6410</v>
      </c>
      <c r="E662" s="18" t="s">
        <v>56</v>
      </c>
      <c r="F662" s="18" t="s">
        <v>113</v>
      </c>
      <c r="G662" s="19">
        <v>3.3324754598499999</v>
      </c>
      <c r="H662" s="19">
        <v>1.3486</v>
      </c>
      <c r="I662" s="18" t="s">
        <v>24</v>
      </c>
      <c r="J662" s="18" t="s">
        <v>114</v>
      </c>
      <c r="K662" s="18">
        <v>16</v>
      </c>
      <c r="L662" s="18">
        <v>60</v>
      </c>
      <c r="M662" s="18" t="s">
        <v>71</v>
      </c>
      <c r="N662" s="18" t="s">
        <v>74</v>
      </c>
      <c r="O662" s="18" t="s">
        <v>75</v>
      </c>
      <c r="P662" s="19">
        <v>3731.73981615</v>
      </c>
      <c r="Q662" s="19">
        <v>145162.05038100001</v>
      </c>
      <c r="R662" s="20">
        <v>0.74605500000000002</v>
      </c>
      <c r="S662" s="20">
        <v>6.7142049999999998</v>
      </c>
      <c r="T662" s="20">
        <v>0.24</v>
      </c>
      <c r="U662" s="20">
        <v>0.56100000000000005</v>
      </c>
      <c r="V662" s="20">
        <f t="shared" si="20"/>
        <v>0.76465862748000002</v>
      </c>
      <c r="W662" s="20">
        <f t="shared" si="21"/>
        <v>3.9750470428569988</v>
      </c>
    </row>
    <row r="663" spans="1:23" x14ac:dyDescent="0.25">
      <c r="A663" s="18">
        <v>38667</v>
      </c>
      <c r="B663" s="18">
        <v>38617</v>
      </c>
      <c r="C663" s="18">
        <v>6410</v>
      </c>
      <c r="D663" s="18">
        <v>6410</v>
      </c>
      <c r="E663" s="18" t="s">
        <v>56</v>
      </c>
      <c r="F663" s="18" t="s">
        <v>113</v>
      </c>
      <c r="G663" s="19">
        <v>1.35178525448</v>
      </c>
      <c r="H663" s="19">
        <v>0.54704799999999998</v>
      </c>
      <c r="I663" s="18" t="s">
        <v>24</v>
      </c>
      <c r="J663" s="18" t="s">
        <v>114</v>
      </c>
      <c r="K663" s="18">
        <v>16</v>
      </c>
      <c r="L663" s="18">
        <v>60</v>
      </c>
      <c r="M663" s="18" t="s">
        <v>71</v>
      </c>
      <c r="N663" s="18" t="s">
        <v>74</v>
      </c>
      <c r="O663" s="18" t="s">
        <v>75</v>
      </c>
      <c r="P663" s="19">
        <v>895.94633297500002</v>
      </c>
      <c r="Q663" s="19">
        <v>58883.530151300001</v>
      </c>
      <c r="R663" s="20">
        <v>0.74605500000000002</v>
      </c>
      <c r="S663" s="20">
        <v>6.7142049999999998</v>
      </c>
      <c r="T663" s="20">
        <v>0.24</v>
      </c>
      <c r="U663" s="20">
        <v>0.56100000000000005</v>
      </c>
      <c r="V663" s="20">
        <f t="shared" si="20"/>
        <v>0.31017720068640003</v>
      </c>
      <c r="W663" s="20">
        <f t="shared" si="21"/>
        <v>1.6124436709927596</v>
      </c>
    </row>
    <row r="664" spans="1:23" x14ac:dyDescent="0.25">
      <c r="A664" s="18">
        <v>38668</v>
      </c>
      <c r="B664" s="18">
        <v>38618</v>
      </c>
      <c r="C664" s="18">
        <v>6410</v>
      </c>
      <c r="D664" s="18">
        <v>6410</v>
      </c>
      <c r="E664" s="18" t="s">
        <v>56</v>
      </c>
      <c r="F664" s="18" t="s">
        <v>113</v>
      </c>
      <c r="G664" s="19">
        <v>10.5974255886</v>
      </c>
      <c r="H664" s="19">
        <v>4.2886300000000004</v>
      </c>
      <c r="I664" s="18" t="s">
        <v>24</v>
      </c>
      <c r="J664" s="18" t="s">
        <v>114</v>
      </c>
      <c r="K664" s="18">
        <v>16</v>
      </c>
      <c r="L664" s="18">
        <v>60</v>
      </c>
      <c r="M664" s="18" t="s">
        <v>71</v>
      </c>
      <c r="N664" s="18" t="s">
        <v>74</v>
      </c>
      <c r="O664" s="18" t="s">
        <v>75</v>
      </c>
      <c r="P664" s="19">
        <v>4419.2255642399996</v>
      </c>
      <c r="Q664" s="19">
        <v>642757.266818</v>
      </c>
      <c r="R664" s="20">
        <v>0.74605500000000002</v>
      </c>
      <c r="S664" s="20">
        <v>6.7142049999999998</v>
      </c>
      <c r="T664" s="20">
        <v>0.24</v>
      </c>
      <c r="U664" s="20">
        <v>0.56100000000000005</v>
      </c>
      <c r="V664" s="20">
        <f t="shared" si="20"/>
        <v>2.4316609295340004</v>
      </c>
      <c r="W664" s="20">
        <f t="shared" si="21"/>
        <v>12.640891294236848</v>
      </c>
    </row>
    <row r="665" spans="1:23" x14ac:dyDescent="0.25">
      <c r="A665" s="18">
        <v>38669</v>
      </c>
      <c r="B665" s="18">
        <v>38619</v>
      </c>
      <c r="C665" s="18">
        <v>6410</v>
      </c>
      <c r="D665" s="18">
        <v>6410</v>
      </c>
      <c r="E665" s="18" t="s">
        <v>56</v>
      </c>
      <c r="F665" s="18" t="s">
        <v>113</v>
      </c>
      <c r="G665" s="19">
        <v>2.8325293274600001</v>
      </c>
      <c r="H665" s="19">
        <v>1.14628</v>
      </c>
      <c r="I665" s="18" t="s">
        <v>24</v>
      </c>
      <c r="J665" s="18" t="s">
        <v>114</v>
      </c>
      <c r="K665" s="18">
        <v>16</v>
      </c>
      <c r="L665" s="18">
        <v>60</v>
      </c>
      <c r="M665" s="18" t="s">
        <v>71</v>
      </c>
      <c r="N665" s="18" t="s">
        <v>74</v>
      </c>
      <c r="O665" s="18" t="s">
        <v>75</v>
      </c>
      <c r="P665" s="19">
        <v>1950.4731432599999</v>
      </c>
      <c r="Q665" s="19">
        <v>123384.48396500001</v>
      </c>
      <c r="R665" s="20">
        <v>0.74605500000000002</v>
      </c>
      <c r="S665" s="20">
        <v>6.7142049999999998</v>
      </c>
      <c r="T665" s="20">
        <v>0.24</v>
      </c>
      <c r="U665" s="20">
        <v>0.56100000000000005</v>
      </c>
      <c r="V665" s="20">
        <f t="shared" si="20"/>
        <v>0.64994282330399999</v>
      </c>
      <c r="W665" s="20">
        <f t="shared" si="21"/>
        <v>3.3787015603485995</v>
      </c>
    </row>
    <row r="666" spans="1:23" x14ac:dyDescent="0.25">
      <c r="A666" s="18">
        <v>38670</v>
      </c>
      <c r="B666" s="18">
        <v>38620</v>
      </c>
      <c r="C666" s="18">
        <v>6410</v>
      </c>
      <c r="D666" s="18">
        <v>6410</v>
      </c>
      <c r="E666" s="18" t="s">
        <v>56</v>
      </c>
      <c r="F666" s="18" t="s">
        <v>113</v>
      </c>
      <c r="G666" s="19">
        <v>1.6369377165200001</v>
      </c>
      <c r="H666" s="19">
        <v>0.66244499999999995</v>
      </c>
      <c r="I666" s="18" t="s">
        <v>24</v>
      </c>
      <c r="J666" s="18" t="s">
        <v>114</v>
      </c>
      <c r="K666" s="18">
        <v>16</v>
      </c>
      <c r="L666" s="18">
        <v>60</v>
      </c>
      <c r="M666" s="18" t="s">
        <v>71</v>
      </c>
      <c r="N666" s="18" t="s">
        <v>74</v>
      </c>
      <c r="O666" s="18" t="s">
        <v>75</v>
      </c>
      <c r="P666" s="19">
        <v>1008.13575554</v>
      </c>
      <c r="Q666" s="19">
        <v>71304.721711899998</v>
      </c>
      <c r="R666" s="20">
        <v>0.74605500000000002</v>
      </c>
      <c r="S666" s="20">
        <v>6.7142049999999998</v>
      </c>
      <c r="T666" s="20">
        <v>0.24</v>
      </c>
      <c r="U666" s="20">
        <v>0.56100000000000005</v>
      </c>
      <c r="V666" s="20">
        <f t="shared" si="20"/>
        <v>0.37560750740100002</v>
      </c>
      <c r="W666" s="20">
        <f t="shared" si="21"/>
        <v>1.9525804822077746</v>
      </c>
    </row>
    <row r="667" spans="1:23" x14ac:dyDescent="0.25">
      <c r="A667" s="18">
        <v>38671</v>
      </c>
      <c r="B667" s="18">
        <v>38621</v>
      </c>
      <c r="C667" s="18">
        <v>6410</v>
      </c>
      <c r="D667" s="18">
        <v>6410</v>
      </c>
      <c r="E667" s="18" t="s">
        <v>56</v>
      </c>
      <c r="F667" s="18" t="s">
        <v>113</v>
      </c>
      <c r="G667" s="19">
        <v>7.0724246654399998</v>
      </c>
      <c r="H667" s="19">
        <v>2.8621099999999999</v>
      </c>
      <c r="I667" s="18" t="s">
        <v>24</v>
      </c>
      <c r="J667" s="18" t="s">
        <v>114</v>
      </c>
      <c r="K667" s="18">
        <v>16</v>
      </c>
      <c r="L667" s="18">
        <v>60</v>
      </c>
      <c r="M667" s="18" t="s">
        <v>71</v>
      </c>
      <c r="N667" s="18" t="s">
        <v>74</v>
      </c>
      <c r="O667" s="18" t="s">
        <v>75</v>
      </c>
      <c r="P667" s="19">
        <v>3059.03385738</v>
      </c>
      <c r="Q667" s="19">
        <v>308073.58613000001</v>
      </c>
      <c r="R667" s="20">
        <v>0.74605500000000002</v>
      </c>
      <c r="S667" s="20">
        <v>6.7142049999999998</v>
      </c>
      <c r="T667" s="20">
        <v>0.24</v>
      </c>
      <c r="U667" s="20">
        <v>0.56100000000000005</v>
      </c>
      <c r="V667" s="20">
        <f t="shared" si="20"/>
        <v>1.622821521798</v>
      </c>
      <c r="W667" s="20">
        <f t="shared" si="21"/>
        <v>8.4361722466494484</v>
      </c>
    </row>
    <row r="668" spans="1:23" x14ac:dyDescent="0.25">
      <c r="A668" s="18">
        <v>38675</v>
      </c>
      <c r="B668" s="18">
        <v>38625</v>
      </c>
      <c r="C668" s="18">
        <v>6410</v>
      </c>
      <c r="D668" s="18">
        <v>6410</v>
      </c>
      <c r="E668" s="18" t="s">
        <v>56</v>
      </c>
      <c r="F668" s="18" t="s">
        <v>113</v>
      </c>
      <c r="G668" s="19">
        <v>2.6431470204999998</v>
      </c>
      <c r="H668" s="19">
        <v>1.0696399999999999</v>
      </c>
      <c r="I668" s="18" t="s">
        <v>24</v>
      </c>
      <c r="J668" s="18" t="s">
        <v>114</v>
      </c>
      <c r="K668" s="18">
        <v>16</v>
      </c>
      <c r="L668" s="18">
        <v>60</v>
      </c>
      <c r="M668" s="18" t="s">
        <v>71</v>
      </c>
      <c r="N668" s="18" t="s">
        <v>74</v>
      </c>
      <c r="O668" s="18" t="s">
        <v>75</v>
      </c>
      <c r="P668" s="19">
        <v>1307.49837441</v>
      </c>
      <c r="Q668" s="19">
        <v>115135.023672</v>
      </c>
      <c r="R668" s="20">
        <v>0.74605500000000002</v>
      </c>
      <c r="S668" s="20">
        <v>6.7142049999999998</v>
      </c>
      <c r="T668" s="20">
        <v>0.24</v>
      </c>
      <c r="U668" s="20">
        <v>0.56100000000000005</v>
      </c>
      <c r="V668" s="20">
        <f t="shared" si="20"/>
        <v>0.60648780535199998</v>
      </c>
      <c r="W668" s="20">
        <f t="shared" si="21"/>
        <v>3.1528024016917993</v>
      </c>
    </row>
    <row r="669" spans="1:23" x14ac:dyDescent="0.25">
      <c r="A669" s="18">
        <v>38676</v>
      </c>
      <c r="B669" s="18">
        <v>38626</v>
      </c>
      <c r="C669" s="18">
        <v>6410</v>
      </c>
      <c r="D669" s="18">
        <v>6410</v>
      </c>
      <c r="E669" s="18" t="s">
        <v>56</v>
      </c>
      <c r="F669" s="18" t="s">
        <v>113</v>
      </c>
      <c r="G669" s="19">
        <v>3.90519340053</v>
      </c>
      <c r="H669" s="19">
        <v>1.5803799999999999</v>
      </c>
      <c r="I669" s="18" t="s">
        <v>24</v>
      </c>
      <c r="J669" s="18" t="s">
        <v>114</v>
      </c>
      <c r="K669" s="18">
        <v>16</v>
      </c>
      <c r="L669" s="18">
        <v>60</v>
      </c>
      <c r="M669" s="18" t="s">
        <v>71</v>
      </c>
      <c r="N669" s="18" t="s">
        <v>74</v>
      </c>
      <c r="O669" s="18" t="s">
        <v>75</v>
      </c>
      <c r="P669" s="19">
        <v>1851.2552199100001</v>
      </c>
      <c r="Q669" s="19">
        <v>170109.54408699999</v>
      </c>
      <c r="R669" s="20">
        <v>0.74605500000000002</v>
      </c>
      <c r="S669" s="20">
        <v>6.7142049999999998</v>
      </c>
      <c r="T669" s="20">
        <v>0.24</v>
      </c>
      <c r="U669" s="20">
        <v>0.56100000000000005</v>
      </c>
      <c r="V669" s="20">
        <f t="shared" si="20"/>
        <v>0.89607830468400007</v>
      </c>
      <c r="W669" s="20">
        <f t="shared" si="21"/>
        <v>4.6582269357780985</v>
      </c>
    </row>
    <row r="670" spans="1:23" x14ac:dyDescent="0.25">
      <c r="A670" s="18">
        <v>38677</v>
      </c>
      <c r="B670" s="18">
        <v>38627</v>
      </c>
      <c r="C670" s="18">
        <v>6410</v>
      </c>
      <c r="D670" s="18">
        <v>6410</v>
      </c>
      <c r="E670" s="18" t="s">
        <v>56</v>
      </c>
      <c r="F670" s="18" t="s">
        <v>113</v>
      </c>
      <c r="G670" s="19">
        <v>1.77949617188</v>
      </c>
      <c r="H670" s="19">
        <v>0.72013700000000003</v>
      </c>
      <c r="I670" s="18" t="s">
        <v>24</v>
      </c>
      <c r="J670" s="18" t="s">
        <v>114</v>
      </c>
      <c r="K670" s="18">
        <v>16</v>
      </c>
      <c r="L670" s="18">
        <v>60</v>
      </c>
      <c r="M670" s="18" t="s">
        <v>71</v>
      </c>
      <c r="N670" s="18" t="s">
        <v>74</v>
      </c>
      <c r="O670" s="18" t="s">
        <v>75</v>
      </c>
      <c r="P670" s="19">
        <v>1169.4728418300001</v>
      </c>
      <c r="Q670" s="19">
        <v>77514.543187300005</v>
      </c>
      <c r="R670" s="20">
        <v>0.74605500000000002</v>
      </c>
      <c r="S670" s="20">
        <v>6.7142049999999998</v>
      </c>
      <c r="T670" s="20">
        <v>0.24</v>
      </c>
      <c r="U670" s="20">
        <v>0.56100000000000005</v>
      </c>
      <c r="V670" s="20">
        <f t="shared" si="20"/>
        <v>0.40831897524660005</v>
      </c>
      <c r="W670" s="20">
        <f t="shared" si="21"/>
        <v>2.1226297288313147</v>
      </c>
    </row>
    <row r="671" spans="1:23" x14ac:dyDescent="0.25">
      <c r="A671" s="18">
        <v>38678</v>
      </c>
      <c r="B671" s="18">
        <v>38628</v>
      </c>
      <c r="C671" s="18">
        <v>6410</v>
      </c>
      <c r="D671" s="18">
        <v>6410</v>
      </c>
      <c r="E671" s="18" t="s">
        <v>56</v>
      </c>
      <c r="F671" s="18" t="s">
        <v>113</v>
      </c>
      <c r="G671" s="19">
        <v>2.2235831635799999</v>
      </c>
      <c r="H671" s="19">
        <v>0.89985199999999999</v>
      </c>
      <c r="I671" s="18" t="s">
        <v>24</v>
      </c>
      <c r="J671" s="18" t="s">
        <v>114</v>
      </c>
      <c r="K671" s="18">
        <v>16</v>
      </c>
      <c r="L671" s="18">
        <v>60</v>
      </c>
      <c r="M671" s="18" t="s">
        <v>71</v>
      </c>
      <c r="N671" s="18" t="s">
        <v>74</v>
      </c>
      <c r="O671" s="18" t="s">
        <v>75</v>
      </c>
      <c r="P671" s="19">
        <v>1188.1689428699999</v>
      </c>
      <c r="Q671" s="19">
        <v>96858.895168999996</v>
      </c>
      <c r="R671" s="20">
        <v>0.74605500000000002</v>
      </c>
      <c r="S671" s="20">
        <v>6.7142049999999998</v>
      </c>
      <c r="T671" s="20">
        <v>0.24</v>
      </c>
      <c r="U671" s="20">
        <v>0.56100000000000005</v>
      </c>
      <c r="V671" s="20">
        <f t="shared" si="20"/>
        <v>0.51021770373359998</v>
      </c>
      <c r="W671" s="20">
        <f t="shared" si="21"/>
        <v>2.6523461601727396</v>
      </c>
    </row>
    <row r="672" spans="1:23" x14ac:dyDescent="0.25">
      <c r="A672" s="18">
        <v>38679</v>
      </c>
      <c r="B672" s="18">
        <v>38629</v>
      </c>
      <c r="C672" s="18">
        <v>6410</v>
      </c>
      <c r="D672" s="18">
        <v>6410</v>
      </c>
      <c r="E672" s="18" t="s">
        <v>56</v>
      </c>
      <c r="F672" s="18" t="s">
        <v>113</v>
      </c>
      <c r="G672" s="19">
        <v>3.3837146593399998</v>
      </c>
      <c r="H672" s="19">
        <v>1.36934</v>
      </c>
      <c r="I672" s="18" t="s">
        <v>24</v>
      </c>
      <c r="J672" s="18" t="s">
        <v>114</v>
      </c>
      <c r="K672" s="18">
        <v>16</v>
      </c>
      <c r="L672" s="18">
        <v>60</v>
      </c>
      <c r="M672" s="18" t="s">
        <v>71</v>
      </c>
      <c r="N672" s="18" t="s">
        <v>74</v>
      </c>
      <c r="O672" s="18" t="s">
        <v>75</v>
      </c>
      <c r="P672" s="19">
        <v>1388.5107629700001</v>
      </c>
      <c r="Q672" s="19">
        <v>147394.020984</v>
      </c>
      <c r="R672" s="20">
        <v>0.74605500000000002</v>
      </c>
      <c r="S672" s="20">
        <v>6.7142049999999998</v>
      </c>
      <c r="T672" s="20">
        <v>0.24</v>
      </c>
      <c r="U672" s="20">
        <v>0.56100000000000005</v>
      </c>
      <c r="V672" s="20">
        <f t="shared" si="20"/>
        <v>0.77641824481199995</v>
      </c>
      <c r="W672" s="20">
        <f t="shared" si="21"/>
        <v>4.0361789393932987</v>
      </c>
    </row>
    <row r="673" spans="1:23" x14ac:dyDescent="0.25">
      <c r="A673" s="18">
        <v>38684</v>
      </c>
      <c r="B673" s="18">
        <v>38634</v>
      </c>
      <c r="C673" s="18">
        <v>6410</v>
      </c>
      <c r="D673" s="18">
        <v>6410</v>
      </c>
      <c r="E673" s="18" t="s">
        <v>56</v>
      </c>
      <c r="F673" s="18" t="s">
        <v>113</v>
      </c>
      <c r="G673" s="19">
        <v>1.8061513678400001</v>
      </c>
      <c r="H673" s="19">
        <v>0.73092400000000002</v>
      </c>
      <c r="I673" s="18" t="s">
        <v>24</v>
      </c>
      <c r="J673" s="18" t="s">
        <v>114</v>
      </c>
      <c r="K673" s="18">
        <v>16</v>
      </c>
      <c r="L673" s="18">
        <v>60</v>
      </c>
      <c r="M673" s="18" t="s">
        <v>71</v>
      </c>
      <c r="N673" s="18" t="s">
        <v>74</v>
      </c>
      <c r="O673" s="18" t="s">
        <v>75</v>
      </c>
      <c r="P673" s="19">
        <v>1097.9625495299999</v>
      </c>
      <c r="Q673" s="19">
        <v>78675.638878600002</v>
      </c>
      <c r="R673" s="20">
        <v>0.74605500000000002</v>
      </c>
      <c r="S673" s="20">
        <v>6.7142049999999998</v>
      </c>
      <c r="T673" s="20">
        <v>0.24</v>
      </c>
      <c r="U673" s="20">
        <v>0.56100000000000005</v>
      </c>
      <c r="V673" s="20">
        <f t="shared" si="20"/>
        <v>0.41443522366320007</v>
      </c>
      <c r="W673" s="20">
        <f t="shared" si="21"/>
        <v>2.1544247996093797</v>
      </c>
    </row>
    <row r="674" spans="1:23" x14ac:dyDescent="0.25">
      <c r="A674" s="18">
        <v>38687</v>
      </c>
      <c r="B674" s="18">
        <v>38637</v>
      </c>
      <c r="C674" s="18">
        <v>6410</v>
      </c>
      <c r="D674" s="18">
        <v>6410</v>
      </c>
      <c r="E674" s="18" t="s">
        <v>56</v>
      </c>
      <c r="F674" s="18" t="s">
        <v>113</v>
      </c>
      <c r="G674" s="19">
        <v>1.7488727551400001</v>
      </c>
      <c r="H674" s="19">
        <v>0.70774400000000004</v>
      </c>
      <c r="I674" s="18" t="s">
        <v>24</v>
      </c>
      <c r="J674" s="18" t="s">
        <v>114</v>
      </c>
      <c r="K674" s="18">
        <v>16</v>
      </c>
      <c r="L674" s="18">
        <v>60</v>
      </c>
      <c r="M674" s="18" t="s">
        <v>71</v>
      </c>
      <c r="N674" s="18" t="s">
        <v>74</v>
      </c>
      <c r="O674" s="18" t="s">
        <v>75</v>
      </c>
      <c r="P674" s="19">
        <v>1007.95435522</v>
      </c>
      <c r="Q674" s="19">
        <v>76180.592489699993</v>
      </c>
      <c r="R674" s="20">
        <v>0.74605500000000002</v>
      </c>
      <c r="S674" s="20">
        <v>6.7142049999999998</v>
      </c>
      <c r="T674" s="20">
        <v>0.24</v>
      </c>
      <c r="U674" s="20">
        <v>0.56100000000000005</v>
      </c>
      <c r="V674" s="20">
        <f t="shared" si="20"/>
        <v>0.4012921219392</v>
      </c>
      <c r="W674" s="20">
        <f t="shared" si="21"/>
        <v>2.0861009152452796</v>
      </c>
    </row>
    <row r="675" spans="1:23" x14ac:dyDescent="0.25">
      <c r="A675" s="18">
        <v>38688</v>
      </c>
      <c r="B675" s="18">
        <v>38638</v>
      </c>
      <c r="C675" s="18">
        <v>6410</v>
      </c>
      <c r="D675" s="18">
        <v>6410</v>
      </c>
      <c r="E675" s="18" t="s">
        <v>56</v>
      </c>
      <c r="F675" s="18" t="s">
        <v>113</v>
      </c>
      <c r="G675" s="19">
        <v>2.9298896567299999</v>
      </c>
      <c r="H675" s="19">
        <v>1.1856800000000001</v>
      </c>
      <c r="I675" s="18" t="s">
        <v>24</v>
      </c>
      <c r="J675" s="18" t="s">
        <v>114</v>
      </c>
      <c r="K675" s="18">
        <v>16</v>
      </c>
      <c r="L675" s="18">
        <v>60</v>
      </c>
      <c r="M675" s="18" t="s">
        <v>71</v>
      </c>
      <c r="N675" s="18" t="s">
        <v>74</v>
      </c>
      <c r="O675" s="18" t="s">
        <v>75</v>
      </c>
      <c r="P675" s="19">
        <v>1777.7848122</v>
      </c>
      <c r="Q675" s="19">
        <v>127625.482944</v>
      </c>
      <c r="R675" s="20">
        <v>0.74605500000000002</v>
      </c>
      <c r="S675" s="20">
        <v>6.7142049999999998</v>
      </c>
      <c r="T675" s="20">
        <v>0.24</v>
      </c>
      <c r="U675" s="20">
        <v>0.56100000000000005</v>
      </c>
      <c r="V675" s="20">
        <f t="shared" si="20"/>
        <v>0.67228269422400011</v>
      </c>
      <c r="W675" s="20">
        <f t="shared" si="21"/>
        <v>3.4948344785515997</v>
      </c>
    </row>
    <row r="676" spans="1:23" x14ac:dyDescent="0.25">
      <c r="A676" s="18">
        <v>38690</v>
      </c>
      <c r="B676" s="18">
        <v>38640</v>
      </c>
      <c r="C676" s="18">
        <v>6410</v>
      </c>
      <c r="D676" s="18">
        <v>6410</v>
      </c>
      <c r="E676" s="18" t="s">
        <v>56</v>
      </c>
      <c r="F676" s="18" t="s">
        <v>113</v>
      </c>
      <c r="G676" s="19">
        <v>3.89713408758</v>
      </c>
      <c r="H676" s="19">
        <v>1.57711</v>
      </c>
      <c r="I676" s="18" t="s">
        <v>24</v>
      </c>
      <c r="J676" s="18" t="s">
        <v>114</v>
      </c>
      <c r="K676" s="18">
        <v>16</v>
      </c>
      <c r="L676" s="18">
        <v>60</v>
      </c>
      <c r="M676" s="18" t="s">
        <v>71</v>
      </c>
      <c r="N676" s="18" t="s">
        <v>74</v>
      </c>
      <c r="O676" s="18" t="s">
        <v>75</v>
      </c>
      <c r="P676" s="19">
        <v>2163.1753001799998</v>
      </c>
      <c r="Q676" s="19">
        <v>169758.481818</v>
      </c>
      <c r="R676" s="20">
        <v>0.74605500000000002</v>
      </c>
      <c r="S676" s="20">
        <v>6.7142049999999998</v>
      </c>
      <c r="T676" s="20">
        <v>0.24</v>
      </c>
      <c r="U676" s="20">
        <v>0.56100000000000005</v>
      </c>
      <c r="V676" s="20">
        <f t="shared" si="20"/>
        <v>0.89422420879800002</v>
      </c>
      <c r="W676" s="20">
        <f t="shared" si="21"/>
        <v>4.648588493074449</v>
      </c>
    </row>
    <row r="677" spans="1:23" x14ac:dyDescent="0.25">
      <c r="A677" s="18">
        <v>38692</v>
      </c>
      <c r="B677" s="18">
        <v>38642</v>
      </c>
      <c r="C677" s="18">
        <v>6410</v>
      </c>
      <c r="D677" s="18">
        <v>6410</v>
      </c>
      <c r="E677" s="18" t="s">
        <v>56</v>
      </c>
      <c r="F677" s="18" t="s">
        <v>113</v>
      </c>
      <c r="G677" s="19">
        <v>4.09914374327</v>
      </c>
      <c r="H677" s="19">
        <v>1.65886</v>
      </c>
      <c r="I677" s="18" t="s">
        <v>24</v>
      </c>
      <c r="J677" s="18" t="s">
        <v>114</v>
      </c>
      <c r="K677" s="18">
        <v>16</v>
      </c>
      <c r="L677" s="18">
        <v>60</v>
      </c>
      <c r="M677" s="18" t="s">
        <v>71</v>
      </c>
      <c r="N677" s="18" t="s">
        <v>74</v>
      </c>
      <c r="O677" s="18" t="s">
        <v>75</v>
      </c>
      <c r="P677" s="19">
        <v>1568.71078033</v>
      </c>
      <c r="Q677" s="19">
        <v>178557.987223</v>
      </c>
      <c r="R677" s="20">
        <v>0.74605500000000002</v>
      </c>
      <c r="S677" s="20">
        <v>6.7142049999999998</v>
      </c>
      <c r="T677" s="20">
        <v>0.24</v>
      </c>
      <c r="U677" s="20">
        <v>0.56100000000000005</v>
      </c>
      <c r="V677" s="20">
        <f t="shared" si="20"/>
        <v>0.94057660594800008</v>
      </c>
      <c r="W677" s="20">
        <f t="shared" si="21"/>
        <v>4.8895495606656993</v>
      </c>
    </row>
    <row r="678" spans="1:23" x14ac:dyDescent="0.25">
      <c r="A678" s="18">
        <v>38694</v>
      </c>
      <c r="B678" s="18">
        <v>38644</v>
      </c>
      <c r="C678" s="18">
        <v>6410</v>
      </c>
      <c r="D678" s="18">
        <v>6410</v>
      </c>
      <c r="E678" s="18" t="s">
        <v>56</v>
      </c>
      <c r="F678" s="18" t="s">
        <v>113</v>
      </c>
      <c r="G678" s="19">
        <v>3.6052565112299999</v>
      </c>
      <c r="H678" s="19">
        <v>1.4590000000000001</v>
      </c>
      <c r="I678" s="18" t="s">
        <v>24</v>
      </c>
      <c r="J678" s="18" t="s">
        <v>114</v>
      </c>
      <c r="K678" s="18">
        <v>16</v>
      </c>
      <c r="L678" s="18">
        <v>60</v>
      </c>
      <c r="M678" s="18" t="s">
        <v>71</v>
      </c>
      <c r="N678" s="18" t="s">
        <v>74</v>
      </c>
      <c r="O678" s="18" t="s">
        <v>75</v>
      </c>
      <c r="P678" s="19">
        <v>1480.12222372</v>
      </c>
      <c r="Q678" s="19">
        <v>157044.34544999999</v>
      </c>
      <c r="R678" s="20">
        <v>0.74605500000000002</v>
      </c>
      <c r="S678" s="20">
        <v>6.7142049999999998</v>
      </c>
      <c r="T678" s="20">
        <v>0.24</v>
      </c>
      <c r="U678" s="20">
        <v>0.56100000000000005</v>
      </c>
      <c r="V678" s="20">
        <f t="shared" si="20"/>
        <v>0.82725562620000015</v>
      </c>
      <c r="W678" s="20">
        <f t="shared" si="21"/>
        <v>4.3004550167049995</v>
      </c>
    </row>
    <row r="679" spans="1:23" x14ac:dyDescent="0.25">
      <c r="A679" s="18">
        <v>38695</v>
      </c>
      <c r="B679" s="18">
        <v>38645</v>
      </c>
      <c r="C679" s="18">
        <v>6410</v>
      </c>
      <c r="D679" s="18">
        <v>6410</v>
      </c>
      <c r="E679" s="18" t="s">
        <v>56</v>
      </c>
      <c r="F679" s="18" t="s">
        <v>113</v>
      </c>
      <c r="G679" s="19">
        <v>2.7752270116300002</v>
      </c>
      <c r="H679" s="19">
        <v>1.1230899999999999</v>
      </c>
      <c r="I679" s="18" t="s">
        <v>24</v>
      </c>
      <c r="J679" s="18" t="s">
        <v>114</v>
      </c>
      <c r="K679" s="18">
        <v>16</v>
      </c>
      <c r="L679" s="18">
        <v>60</v>
      </c>
      <c r="M679" s="18" t="s">
        <v>71</v>
      </c>
      <c r="N679" s="18" t="s">
        <v>74</v>
      </c>
      <c r="O679" s="18" t="s">
        <v>75</v>
      </c>
      <c r="P679" s="19">
        <v>1438.28687636</v>
      </c>
      <c r="Q679" s="19">
        <v>120888.40507199999</v>
      </c>
      <c r="R679" s="20">
        <v>0.74605500000000002</v>
      </c>
      <c r="S679" s="20">
        <v>6.7142049999999998</v>
      </c>
      <c r="T679" s="20">
        <v>0.24</v>
      </c>
      <c r="U679" s="20">
        <v>0.56100000000000005</v>
      </c>
      <c r="V679" s="20">
        <f t="shared" si="20"/>
        <v>0.63679405156199997</v>
      </c>
      <c r="W679" s="20">
        <f t="shared" si="21"/>
        <v>3.3103482006245493</v>
      </c>
    </row>
    <row r="680" spans="1:23" x14ac:dyDescent="0.25">
      <c r="A680" s="18">
        <v>38696</v>
      </c>
      <c r="B680" s="18">
        <v>38646</v>
      </c>
      <c r="C680" s="18">
        <v>6410</v>
      </c>
      <c r="D680" s="18">
        <v>6410</v>
      </c>
      <c r="E680" s="18" t="s">
        <v>56</v>
      </c>
      <c r="F680" s="18" t="s">
        <v>113</v>
      </c>
      <c r="G680" s="19">
        <v>3.2956583256399998</v>
      </c>
      <c r="H680" s="19">
        <v>1.33371</v>
      </c>
      <c r="I680" s="18" t="s">
        <v>24</v>
      </c>
      <c r="J680" s="18" t="s">
        <v>114</v>
      </c>
      <c r="K680" s="18">
        <v>16</v>
      </c>
      <c r="L680" s="18">
        <v>60</v>
      </c>
      <c r="M680" s="18" t="s">
        <v>71</v>
      </c>
      <c r="N680" s="18" t="s">
        <v>74</v>
      </c>
      <c r="O680" s="18" t="s">
        <v>75</v>
      </c>
      <c r="P680" s="19">
        <v>1723.09742091</v>
      </c>
      <c r="Q680" s="19">
        <v>143558.30243000001</v>
      </c>
      <c r="R680" s="20">
        <v>0.74605500000000002</v>
      </c>
      <c r="S680" s="20">
        <v>6.7142049999999998</v>
      </c>
      <c r="T680" s="20">
        <v>0.24</v>
      </c>
      <c r="U680" s="20">
        <v>0.56100000000000005</v>
      </c>
      <c r="V680" s="20">
        <f t="shared" si="20"/>
        <v>0.75621597067799995</v>
      </c>
      <c r="W680" s="20">
        <f t="shared" si="21"/>
        <v>3.9311582318914491</v>
      </c>
    </row>
    <row r="681" spans="1:23" x14ac:dyDescent="0.25">
      <c r="A681" s="18">
        <v>38699</v>
      </c>
      <c r="B681" s="18">
        <v>38649</v>
      </c>
      <c r="C681" s="18">
        <v>6410</v>
      </c>
      <c r="D681" s="18">
        <v>6410</v>
      </c>
      <c r="E681" s="18" t="s">
        <v>56</v>
      </c>
      <c r="F681" s="18" t="s">
        <v>113</v>
      </c>
      <c r="G681" s="19">
        <v>1.94260164615</v>
      </c>
      <c r="H681" s="19">
        <v>0.78614300000000004</v>
      </c>
      <c r="I681" s="18" t="s">
        <v>24</v>
      </c>
      <c r="J681" s="18" t="s">
        <v>114</v>
      </c>
      <c r="K681" s="18">
        <v>16</v>
      </c>
      <c r="L681" s="18">
        <v>60</v>
      </c>
      <c r="M681" s="18" t="s">
        <v>71</v>
      </c>
      <c r="N681" s="18" t="s">
        <v>74</v>
      </c>
      <c r="O681" s="18" t="s">
        <v>75</v>
      </c>
      <c r="P681" s="19">
        <v>1113.1920315</v>
      </c>
      <c r="Q681" s="19">
        <v>84619.389227099993</v>
      </c>
      <c r="R681" s="20">
        <v>0.74605500000000002</v>
      </c>
      <c r="S681" s="20">
        <v>6.7142049999999998</v>
      </c>
      <c r="T681" s="20">
        <v>0.24</v>
      </c>
      <c r="U681" s="20">
        <v>0.56100000000000005</v>
      </c>
      <c r="V681" s="20">
        <f t="shared" si="20"/>
        <v>0.44574449605740002</v>
      </c>
      <c r="W681" s="20">
        <f t="shared" si="21"/>
        <v>2.317184789717285</v>
      </c>
    </row>
    <row r="682" spans="1:23" x14ac:dyDescent="0.25">
      <c r="A682" s="18">
        <v>38700</v>
      </c>
      <c r="B682" s="18">
        <v>38650</v>
      </c>
      <c r="C682" s="18">
        <v>6410</v>
      </c>
      <c r="D682" s="18">
        <v>6410</v>
      </c>
      <c r="E682" s="18" t="s">
        <v>56</v>
      </c>
      <c r="F682" s="18" t="s">
        <v>113</v>
      </c>
      <c r="G682" s="19">
        <v>1.8304656943499999</v>
      </c>
      <c r="H682" s="19">
        <v>0.74076299999999995</v>
      </c>
      <c r="I682" s="18" t="s">
        <v>24</v>
      </c>
      <c r="J682" s="18" t="s">
        <v>114</v>
      </c>
      <c r="K682" s="18">
        <v>16</v>
      </c>
      <c r="L682" s="18">
        <v>60</v>
      </c>
      <c r="M682" s="18" t="s">
        <v>71</v>
      </c>
      <c r="N682" s="18" t="s">
        <v>74</v>
      </c>
      <c r="O682" s="18" t="s">
        <v>75</v>
      </c>
      <c r="P682" s="19">
        <v>1025.2114502500001</v>
      </c>
      <c r="Q682" s="19">
        <v>79734.766705200003</v>
      </c>
      <c r="R682" s="20">
        <v>0.74605500000000002</v>
      </c>
      <c r="S682" s="20">
        <v>6.7142049999999998</v>
      </c>
      <c r="T682" s="20">
        <v>0.24</v>
      </c>
      <c r="U682" s="20">
        <v>0.56100000000000005</v>
      </c>
      <c r="V682" s="20">
        <f t="shared" si="20"/>
        <v>0.4200139543734</v>
      </c>
      <c r="W682" s="20">
        <f t="shared" si="21"/>
        <v>2.1834256062641844</v>
      </c>
    </row>
    <row r="683" spans="1:23" x14ac:dyDescent="0.25">
      <c r="A683" s="18">
        <v>38701</v>
      </c>
      <c r="B683" s="18">
        <v>38651</v>
      </c>
      <c r="C683" s="18">
        <v>6410</v>
      </c>
      <c r="D683" s="18">
        <v>6410</v>
      </c>
      <c r="E683" s="18" t="s">
        <v>56</v>
      </c>
      <c r="F683" s="18" t="s">
        <v>113</v>
      </c>
      <c r="G683" s="19">
        <v>2.9048410122699999</v>
      </c>
      <c r="H683" s="19">
        <v>1.1755500000000001</v>
      </c>
      <c r="I683" s="18" t="s">
        <v>24</v>
      </c>
      <c r="J683" s="18" t="s">
        <v>114</v>
      </c>
      <c r="K683" s="18">
        <v>16</v>
      </c>
      <c r="L683" s="18">
        <v>60</v>
      </c>
      <c r="M683" s="18" t="s">
        <v>71</v>
      </c>
      <c r="N683" s="18" t="s">
        <v>74</v>
      </c>
      <c r="O683" s="18" t="s">
        <v>75</v>
      </c>
      <c r="P683" s="19">
        <v>1621.6535917199999</v>
      </c>
      <c r="Q683" s="19">
        <v>126534.368355</v>
      </c>
      <c r="R683" s="20">
        <v>0.74605500000000002</v>
      </c>
      <c r="S683" s="20">
        <v>6.7142049999999998</v>
      </c>
      <c r="T683" s="20">
        <v>0.24</v>
      </c>
      <c r="U683" s="20">
        <v>0.56100000000000005</v>
      </c>
      <c r="V683" s="20">
        <f t="shared" si="20"/>
        <v>0.66653896599000007</v>
      </c>
      <c r="W683" s="20">
        <f t="shared" si="21"/>
        <v>3.4649759389222496</v>
      </c>
    </row>
    <row r="684" spans="1:23" x14ac:dyDescent="0.25">
      <c r="A684" s="18">
        <v>38702</v>
      </c>
      <c r="B684" s="18">
        <v>38652</v>
      </c>
      <c r="C684" s="18">
        <v>6410</v>
      </c>
      <c r="D684" s="18">
        <v>6410</v>
      </c>
      <c r="E684" s="18" t="s">
        <v>56</v>
      </c>
      <c r="F684" s="18" t="s">
        <v>113</v>
      </c>
      <c r="G684" s="19">
        <v>1.9301677830399999</v>
      </c>
      <c r="H684" s="19">
        <v>0.781111</v>
      </c>
      <c r="I684" s="18" t="s">
        <v>24</v>
      </c>
      <c r="J684" s="18" t="s">
        <v>114</v>
      </c>
      <c r="K684" s="18">
        <v>16</v>
      </c>
      <c r="L684" s="18">
        <v>60</v>
      </c>
      <c r="M684" s="18" t="s">
        <v>71</v>
      </c>
      <c r="N684" s="18" t="s">
        <v>74</v>
      </c>
      <c r="O684" s="18" t="s">
        <v>75</v>
      </c>
      <c r="P684" s="19">
        <v>1075.2952612900001</v>
      </c>
      <c r="Q684" s="19">
        <v>84077.772316999995</v>
      </c>
      <c r="R684" s="20">
        <v>0.74605500000000002</v>
      </c>
      <c r="S684" s="20">
        <v>6.7142049999999998</v>
      </c>
      <c r="T684" s="20">
        <v>0.24</v>
      </c>
      <c r="U684" s="20">
        <v>0.56100000000000005</v>
      </c>
      <c r="V684" s="20">
        <f t="shared" si="20"/>
        <v>0.44289134299979999</v>
      </c>
      <c r="W684" s="20">
        <f t="shared" si="21"/>
        <v>2.3023527885904445</v>
      </c>
    </row>
    <row r="685" spans="1:23" x14ac:dyDescent="0.25">
      <c r="A685" s="18">
        <v>38705</v>
      </c>
      <c r="B685" s="18">
        <v>38655</v>
      </c>
      <c r="C685" s="18">
        <v>6410</v>
      </c>
      <c r="D685" s="18">
        <v>6410</v>
      </c>
      <c r="E685" s="18" t="s">
        <v>56</v>
      </c>
      <c r="F685" s="18" t="s">
        <v>113</v>
      </c>
      <c r="G685" s="19">
        <v>3.2654579151499998</v>
      </c>
      <c r="H685" s="19">
        <v>1.32148</v>
      </c>
      <c r="I685" s="18" t="s">
        <v>24</v>
      </c>
      <c r="J685" s="18" t="s">
        <v>114</v>
      </c>
      <c r="K685" s="18">
        <v>16</v>
      </c>
      <c r="L685" s="18">
        <v>60</v>
      </c>
      <c r="M685" s="18" t="s">
        <v>71</v>
      </c>
      <c r="N685" s="18" t="s">
        <v>74</v>
      </c>
      <c r="O685" s="18" t="s">
        <v>75</v>
      </c>
      <c r="P685" s="19">
        <v>1712.6631042199999</v>
      </c>
      <c r="Q685" s="19">
        <v>142242.77781100001</v>
      </c>
      <c r="R685" s="20">
        <v>0.74605500000000002</v>
      </c>
      <c r="S685" s="20">
        <v>6.7142049999999998</v>
      </c>
      <c r="T685" s="20">
        <v>0.24</v>
      </c>
      <c r="U685" s="20">
        <v>0.56100000000000005</v>
      </c>
      <c r="V685" s="20">
        <f t="shared" si="20"/>
        <v>0.74928153866400005</v>
      </c>
      <c r="W685" s="20">
        <f t="shared" si="21"/>
        <v>3.8951098666725992</v>
      </c>
    </row>
    <row r="686" spans="1:23" x14ac:dyDescent="0.25">
      <c r="A686" s="18">
        <v>38707</v>
      </c>
      <c r="B686" s="18">
        <v>38657</v>
      </c>
      <c r="C686" s="18">
        <v>6410</v>
      </c>
      <c r="D686" s="18">
        <v>6410</v>
      </c>
      <c r="E686" s="18" t="s">
        <v>56</v>
      </c>
      <c r="F686" s="18" t="s">
        <v>113</v>
      </c>
      <c r="G686" s="19">
        <v>7.7641610753399997</v>
      </c>
      <c r="H686" s="19">
        <v>3.1420400000000002</v>
      </c>
      <c r="I686" s="18" t="s">
        <v>24</v>
      </c>
      <c r="J686" s="18" t="s">
        <v>114</v>
      </c>
      <c r="K686" s="18">
        <v>16</v>
      </c>
      <c r="L686" s="18">
        <v>60</v>
      </c>
      <c r="M686" s="18" t="s">
        <v>71</v>
      </c>
      <c r="N686" s="18" t="s">
        <v>74</v>
      </c>
      <c r="O686" s="18" t="s">
        <v>75</v>
      </c>
      <c r="P686" s="19">
        <v>2551.6112501500002</v>
      </c>
      <c r="Q686" s="19">
        <v>338205.50361499999</v>
      </c>
      <c r="R686" s="20">
        <v>0.74605500000000002</v>
      </c>
      <c r="S686" s="20">
        <v>6.7142049999999998</v>
      </c>
      <c r="T686" s="20">
        <v>0.24</v>
      </c>
      <c r="U686" s="20">
        <v>0.56100000000000005</v>
      </c>
      <c r="V686" s="20">
        <f t="shared" si="20"/>
        <v>1.7815423356720002</v>
      </c>
      <c r="W686" s="20">
        <f t="shared" si="21"/>
        <v>9.2612759977297987</v>
      </c>
    </row>
    <row r="687" spans="1:23" x14ac:dyDescent="0.25">
      <c r="A687" s="18">
        <v>38709</v>
      </c>
      <c r="B687" s="18">
        <v>38659</v>
      </c>
      <c r="C687" s="18">
        <v>6410</v>
      </c>
      <c r="D687" s="18">
        <v>6410</v>
      </c>
      <c r="E687" s="18" t="s">
        <v>56</v>
      </c>
      <c r="F687" s="18" t="s">
        <v>113</v>
      </c>
      <c r="G687" s="19">
        <v>2.5775739896599998</v>
      </c>
      <c r="H687" s="19">
        <v>1.04311</v>
      </c>
      <c r="I687" s="18" t="s">
        <v>24</v>
      </c>
      <c r="J687" s="18" t="s">
        <v>114</v>
      </c>
      <c r="K687" s="18">
        <v>16</v>
      </c>
      <c r="L687" s="18">
        <v>60</v>
      </c>
      <c r="M687" s="18" t="s">
        <v>71</v>
      </c>
      <c r="N687" s="18" t="s">
        <v>74</v>
      </c>
      <c r="O687" s="18" t="s">
        <v>75</v>
      </c>
      <c r="P687" s="19">
        <v>1215.1520004399999</v>
      </c>
      <c r="Q687" s="19">
        <v>112278.673874</v>
      </c>
      <c r="R687" s="20">
        <v>0.74605500000000002</v>
      </c>
      <c r="S687" s="20">
        <v>6.7142049999999998</v>
      </c>
      <c r="T687" s="20">
        <v>0.24</v>
      </c>
      <c r="U687" s="20">
        <v>0.56100000000000005</v>
      </c>
      <c r="V687" s="20">
        <f t="shared" si="20"/>
        <v>0.59144524759799999</v>
      </c>
      <c r="W687" s="20">
        <f t="shared" si="21"/>
        <v>3.0746042717444495</v>
      </c>
    </row>
    <row r="688" spans="1:23" x14ac:dyDescent="0.25">
      <c r="A688" s="18">
        <v>38710</v>
      </c>
      <c r="B688" s="18">
        <v>38660</v>
      </c>
      <c r="C688" s="18">
        <v>6410</v>
      </c>
      <c r="D688" s="18">
        <v>6410</v>
      </c>
      <c r="E688" s="18" t="s">
        <v>56</v>
      </c>
      <c r="F688" s="18" t="s">
        <v>113</v>
      </c>
      <c r="G688" s="19">
        <v>2.8610577681599998</v>
      </c>
      <c r="H688" s="19">
        <v>1.1578299999999999</v>
      </c>
      <c r="I688" s="18" t="s">
        <v>24</v>
      </c>
      <c r="J688" s="18" t="s">
        <v>114</v>
      </c>
      <c r="K688" s="18">
        <v>16</v>
      </c>
      <c r="L688" s="18">
        <v>60</v>
      </c>
      <c r="M688" s="18" t="s">
        <v>71</v>
      </c>
      <c r="N688" s="18" t="s">
        <v>74</v>
      </c>
      <c r="O688" s="18" t="s">
        <v>75</v>
      </c>
      <c r="P688" s="19">
        <v>1291.2802988999999</v>
      </c>
      <c r="Q688" s="19">
        <v>124627.17787</v>
      </c>
      <c r="R688" s="20">
        <v>0.74605500000000002</v>
      </c>
      <c r="S688" s="20">
        <v>6.7142049999999998</v>
      </c>
      <c r="T688" s="20">
        <v>0.24</v>
      </c>
      <c r="U688" s="20">
        <v>0.56100000000000005</v>
      </c>
      <c r="V688" s="20">
        <f t="shared" si="20"/>
        <v>0.65649169409399999</v>
      </c>
      <c r="W688" s="20">
        <f t="shared" si="21"/>
        <v>3.4127456010908492</v>
      </c>
    </row>
    <row r="689" spans="1:23" x14ac:dyDescent="0.25">
      <c r="A689" s="18">
        <v>38713</v>
      </c>
      <c r="B689" s="18">
        <v>38663</v>
      </c>
      <c r="C689" s="18">
        <v>6410</v>
      </c>
      <c r="D689" s="18">
        <v>6410</v>
      </c>
      <c r="E689" s="18" t="s">
        <v>56</v>
      </c>
      <c r="F689" s="18" t="s">
        <v>113</v>
      </c>
      <c r="G689" s="19">
        <v>2.3715293041600001</v>
      </c>
      <c r="H689" s="19">
        <v>0.95972400000000002</v>
      </c>
      <c r="I689" s="18" t="s">
        <v>24</v>
      </c>
      <c r="J689" s="18" t="s">
        <v>114</v>
      </c>
      <c r="K689" s="18">
        <v>16</v>
      </c>
      <c r="L689" s="18">
        <v>60</v>
      </c>
      <c r="M689" s="18" t="s">
        <v>71</v>
      </c>
      <c r="N689" s="18" t="s">
        <v>74</v>
      </c>
      <c r="O689" s="18" t="s">
        <v>75</v>
      </c>
      <c r="P689" s="19">
        <v>1701.8572873600001</v>
      </c>
      <c r="Q689" s="19">
        <v>103303.403273</v>
      </c>
      <c r="R689" s="20">
        <v>0.74605500000000002</v>
      </c>
      <c r="S689" s="20">
        <v>6.7142049999999998</v>
      </c>
      <c r="T689" s="20">
        <v>0.24</v>
      </c>
      <c r="U689" s="20">
        <v>0.56100000000000005</v>
      </c>
      <c r="V689" s="20">
        <f t="shared" si="20"/>
        <v>0.54416523550320006</v>
      </c>
      <c r="W689" s="20">
        <f t="shared" si="21"/>
        <v>2.8288210352653795</v>
      </c>
    </row>
    <row r="690" spans="1:23" x14ac:dyDescent="0.25">
      <c r="A690" s="18">
        <v>38716</v>
      </c>
      <c r="B690" s="18">
        <v>38666</v>
      </c>
      <c r="C690" s="18">
        <v>6410</v>
      </c>
      <c r="D690" s="18">
        <v>6410</v>
      </c>
      <c r="E690" s="18" t="s">
        <v>56</v>
      </c>
      <c r="F690" s="18" t="s">
        <v>113</v>
      </c>
      <c r="G690" s="19">
        <v>6.4172489739799996</v>
      </c>
      <c r="H690" s="19">
        <v>2.5969699999999998</v>
      </c>
      <c r="I690" s="18" t="s">
        <v>24</v>
      </c>
      <c r="J690" s="18" t="s">
        <v>114</v>
      </c>
      <c r="K690" s="18">
        <v>16</v>
      </c>
      <c r="L690" s="18">
        <v>60</v>
      </c>
      <c r="M690" s="18" t="s">
        <v>71</v>
      </c>
      <c r="N690" s="18" t="s">
        <v>74</v>
      </c>
      <c r="O690" s="18" t="s">
        <v>75</v>
      </c>
      <c r="P690" s="19">
        <v>2349.6960534099999</v>
      </c>
      <c r="Q690" s="19">
        <v>279534.24716600002</v>
      </c>
      <c r="R690" s="20">
        <v>0.74605500000000002</v>
      </c>
      <c r="S690" s="20">
        <v>6.7142049999999998</v>
      </c>
      <c r="T690" s="20">
        <v>0.24</v>
      </c>
      <c r="U690" s="20">
        <v>0.56100000000000005</v>
      </c>
      <c r="V690" s="20">
        <f t="shared" si="20"/>
        <v>1.472486664546</v>
      </c>
      <c r="W690" s="20">
        <f t="shared" si="21"/>
        <v>7.6546625529351484</v>
      </c>
    </row>
    <row r="691" spans="1:23" x14ac:dyDescent="0.25">
      <c r="A691" s="18">
        <v>38718</v>
      </c>
      <c r="B691" s="18">
        <v>38668</v>
      </c>
      <c r="C691" s="18">
        <v>6410</v>
      </c>
      <c r="D691" s="18">
        <v>6410</v>
      </c>
      <c r="E691" s="18" t="s">
        <v>56</v>
      </c>
      <c r="F691" s="18" t="s">
        <v>113</v>
      </c>
      <c r="G691" s="19">
        <v>6.2252129761499999</v>
      </c>
      <c r="H691" s="19">
        <v>2.51925</v>
      </c>
      <c r="I691" s="18" t="s">
        <v>24</v>
      </c>
      <c r="J691" s="18" t="s">
        <v>114</v>
      </c>
      <c r="K691" s="18">
        <v>16</v>
      </c>
      <c r="L691" s="18">
        <v>60</v>
      </c>
      <c r="M691" s="18" t="s">
        <v>71</v>
      </c>
      <c r="N691" s="18" t="s">
        <v>74</v>
      </c>
      <c r="O691" s="18" t="s">
        <v>75</v>
      </c>
      <c r="P691" s="19">
        <v>1920.47539749</v>
      </c>
      <c r="Q691" s="19">
        <v>271169.192561</v>
      </c>
      <c r="R691" s="20">
        <v>0.74605500000000002</v>
      </c>
      <c r="S691" s="20">
        <v>6.7142049999999998</v>
      </c>
      <c r="T691" s="20">
        <v>0.24</v>
      </c>
      <c r="U691" s="20">
        <v>0.56100000000000005</v>
      </c>
      <c r="V691" s="20">
        <f t="shared" si="20"/>
        <v>1.4284192846500001</v>
      </c>
      <c r="W691" s="20">
        <f t="shared" si="21"/>
        <v>7.4255800554037483</v>
      </c>
    </row>
    <row r="692" spans="1:23" x14ac:dyDescent="0.25">
      <c r="A692" s="18">
        <v>38724</v>
      </c>
      <c r="B692" s="18">
        <v>38674</v>
      </c>
      <c r="C692" s="18">
        <v>6410</v>
      </c>
      <c r="D692" s="18">
        <v>6410</v>
      </c>
      <c r="E692" s="18" t="s">
        <v>56</v>
      </c>
      <c r="F692" s="18" t="s">
        <v>113</v>
      </c>
      <c r="G692" s="19">
        <v>2.2122840026500001</v>
      </c>
      <c r="H692" s="19">
        <v>0.89527999999999996</v>
      </c>
      <c r="I692" s="18" t="s">
        <v>24</v>
      </c>
      <c r="J692" s="18" t="s">
        <v>114</v>
      </c>
      <c r="K692" s="18">
        <v>16</v>
      </c>
      <c r="L692" s="18">
        <v>60</v>
      </c>
      <c r="M692" s="18" t="s">
        <v>71</v>
      </c>
      <c r="N692" s="18" t="s">
        <v>74</v>
      </c>
      <c r="O692" s="18" t="s">
        <v>75</v>
      </c>
      <c r="P692" s="19">
        <v>1189.86996748</v>
      </c>
      <c r="Q692" s="19">
        <v>96366.705687599999</v>
      </c>
      <c r="R692" s="20">
        <v>0.74605500000000002</v>
      </c>
      <c r="S692" s="20">
        <v>6.7142049999999998</v>
      </c>
      <c r="T692" s="20">
        <v>0.24</v>
      </c>
      <c r="U692" s="20">
        <v>0.56100000000000005</v>
      </c>
      <c r="V692" s="20">
        <f t="shared" si="20"/>
        <v>0.507625371504</v>
      </c>
      <c r="W692" s="20">
        <f t="shared" si="21"/>
        <v>2.6388700256035995</v>
      </c>
    </row>
    <row r="693" spans="1:23" x14ac:dyDescent="0.25">
      <c r="A693" s="18">
        <v>38725</v>
      </c>
      <c r="B693" s="18">
        <v>38675</v>
      </c>
      <c r="C693" s="18">
        <v>6410</v>
      </c>
      <c r="D693" s="18">
        <v>6410</v>
      </c>
      <c r="E693" s="18" t="s">
        <v>56</v>
      </c>
      <c r="F693" s="18" t="s">
        <v>113</v>
      </c>
      <c r="G693" s="19">
        <v>7.3297012718300003</v>
      </c>
      <c r="H693" s="19">
        <v>2.9662199999999999</v>
      </c>
      <c r="I693" s="18" t="s">
        <v>24</v>
      </c>
      <c r="J693" s="18" t="s">
        <v>114</v>
      </c>
      <c r="K693" s="18">
        <v>16</v>
      </c>
      <c r="L693" s="18">
        <v>60</v>
      </c>
      <c r="M693" s="18" t="s">
        <v>71</v>
      </c>
      <c r="N693" s="18" t="s">
        <v>74</v>
      </c>
      <c r="O693" s="18" t="s">
        <v>75</v>
      </c>
      <c r="P693" s="19">
        <v>2926.2755836900001</v>
      </c>
      <c r="Q693" s="19">
        <v>319280.51027600002</v>
      </c>
      <c r="R693" s="20">
        <v>0.74605500000000002</v>
      </c>
      <c r="S693" s="20">
        <v>6.7142049999999998</v>
      </c>
      <c r="T693" s="20">
        <v>0.24</v>
      </c>
      <c r="U693" s="20">
        <v>0.56100000000000005</v>
      </c>
      <c r="V693" s="20">
        <f t="shared" si="20"/>
        <v>1.6818520791960001</v>
      </c>
      <c r="W693" s="20">
        <f t="shared" si="21"/>
        <v>8.7430402190888987</v>
      </c>
    </row>
    <row r="694" spans="1:23" x14ac:dyDescent="0.25">
      <c r="A694" s="18">
        <v>38726</v>
      </c>
      <c r="B694" s="18">
        <v>38676</v>
      </c>
      <c r="C694" s="18">
        <v>6410</v>
      </c>
      <c r="D694" s="18">
        <v>6410</v>
      </c>
      <c r="E694" s="18" t="s">
        <v>56</v>
      </c>
      <c r="F694" s="18" t="s">
        <v>113</v>
      </c>
      <c r="G694" s="19">
        <v>2.3184838539500001</v>
      </c>
      <c r="H694" s="19">
        <v>0.93825700000000001</v>
      </c>
      <c r="I694" s="18" t="s">
        <v>24</v>
      </c>
      <c r="J694" s="18" t="s">
        <v>114</v>
      </c>
      <c r="K694" s="18">
        <v>16</v>
      </c>
      <c r="L694" s="18">
        <v>60</v>
      </c>
      <c r="M694" s="18" t="s">
        <v>71</v>
      </c>
      <c r="N694" s="18" t="s">
        <v>74</v>
      </c>
      <c r="O694" s="18" t="s">
        <v>75</v>
      </c>
      <c r="P694" s="19">
        <v>1244.3670321699999</v>
      </c>
      <c r="Q694" s="19">
        <v>110369.043788</v>
      </c>
      <c r="R694" s="20">
        <v>0.74605500000000002</v>
      </c>
      <c r="S694" s="20">
        <v>6.7142049999999998</v>
      </c>
      <c r="T694" s="20">
        <v>0.24</v>
      </c>
      <c r="U694" s="20">
        <v>0.56100000000000005</v>
      </c>
      <c r="V694" s="20">
        <f t="shared" si="20"/>
        <v>0.53199340786260008</v>
      </c>
      <c r="W694" s="20">
        <f t="shared" si="21"/>
        <v>2.7655462800607142</v>
      </c>
    </row>
    <row r="695" spans="1:23" x14ac:dyDescent="0.25">
      <c r="A695" s="18">
        <v>38728</v>
      </c>
      <c r="B695" s="18">
        <v>38678</v>
      </c>
      <c r="C695" s="18">
        <v>6410</v>
      </c>
      <c r="D695" s="18">
        <v>6410</v>
      </c>
      <c r="E695" s="18" t="s">
        <v>56</v>
      </c>
      <c r="F695" s="18" t="s">
        <v>113</v>
      </c>
      <c r="G695" s="19">
        <v>2.9247818103299998</v>
      </c>
      <c r="H695" s="19">
        <v>1.1836199999999999</v>
      </c>
      <c r="I695" s="18" t="s">
        <v>24</v>
      </c>
      <c r="J695" s="18" t="s">
        <v>114</v>
      </c>
      <c r="K695" s="18">
        <v>16</v>
      </c>
      <c r="L695" s="18">
        <v>60</v>
      </c>
      <c r="M695" s="18" t="s">
        <v>71</v>
      </c>
      <c r="N695" s="18" t="s">
        <v>74</v>
      </c>
      <c r="O695" s="18" t="s">
        <v>75</v>
      </c>
      <c r="P695" s="19">
        <v>1436.47052846</v>
      </c>
      <c r="Q695" s="19">
        <v>127402.986045</v>
      </c>
      <c r="R695" s="20">
        <v>0.74605500000000002</v>
      </c>
      <c r="S695" s="20">
        <v>6.7142049999999998</v>
      </c>
      <c r="T695" s="20">
        <v>0.24</v>
      </c>
      <c r="U695" s="20">
        <v>0.56100000000000005</v>
      </c>
      <c r="V695" s="20">
        <f t="shared" si="20"/>
        <v>0.67111467051599993</v>
      </c>
      <c r="W695" s="20">
        <f t="shared" si="21"/>
        <v>3.488762554401899</v>
      </c>
    </row>
    <row r="696" spans="1:23" x14ac:dyDescent="0.25">
      <c r="A696" s="18">
        <v>38729</v>
      </c>
      <c r="B696" s="18">
        <v>38679</v>
      </c>
      <c r="C696" s="18">
        <v>6410</v>
      </c>
      <c r="D696" s="18">
        <v>6410</v>
      </c>
      <c r="E696" s="18" t="s">
        <v>56</v>
      </c>
      <c r="F696" s="18" t="s">
        <v>113</v>
      </c>
      <c r="G696" s="19">
        <v>2.0019737914700002</v>
      </c>
      <c r="H696" s="19">
        <v>0.81016999999999995</v>
      </c>
      <c r="I696" s="18" t="s">
        <v>24</v>
      </c>
      <c r="J696" s="18" t="s">
        <v>114</v>
      </c>
      <c r="K696" s="18">
        <v>16</v>
      </c>
      <c r="L696" s="18">
        <v>60</v>
      </c>
      <c r="M696" s="18" t="s">
        <v>71</v>
      </c>
      <c r="N696" s="18" t="s">
        <v>74</v>
      </c>
      <c r="O696" s="18" t="s">
        <v>75</v>
      </c>
      <c r="P696" s="19">
        <v>1064.3605012099999</v>
      </c>
      <c r="Q696" s="19">
        <v>87205.629532899999</v>
      </c>
      <c r="R696" s="20">
        <v>0.74605500000000002</v>
      </c>
      <c r="S696" s="20">
        <v>6.7142049999999998</v>
      </c>
      <c r="T696" s="20">
        <v>0.24</v>
      </c>
      <c r="U696" s="20">
        <v>0.56100000000000005</v>
      </c>
      <c r="V696" s="20">
        <f t="shared" si="20"/>
        <v>0.45936784830600003</v>
      </c>
      <c r="W696" s="20">
        <f t="shared" si="21"/>
        <v>2.3880052370691494</v>
      </c>
    </row>
    <row r="697" spans="1:23" x14ac:dyDescent="0.25">
      <c r="A697" s="18">
        <v>38731</v>
      </c>
      <c r="B697" s="18">
        <v>38681</v>
      </c>
      <c r="C697" s="18">
        <v>6410</v>
      </c>
      <c r="D697" s="18">
        <v>6410</v>
      </c>
      <c r="E697" s="18" t="s">
        <v>56</v>
      </c>
      <c r="F697" s="18" t="s">
        <v>113</v>
      </c>
      <c r="G697" s="19">
        <v>5.5270899746</v>
      </c>
      <c r="H697" s="19">
        <v>2.2367300000000001</v>
      </c>
      <c r="I697" s="18" t="s">
        <v>24</v>
      </c>
      <c r="J697" s="18" t="s">
        <v>114</v>
      </c>
      <c r="K697" s="18">
        <v>16</v>
      </c>
      <c r="L697" s="18">
        <v>60</v>
      </c>
      <c r="M697" s="18" t="s">
        <v>71</v>
      </c>
      <c r="N697" s="18" t="s">
        <v>74</v>
      </c>
      <c r="O697" s="18" t="s">
        <v>75</v>
      </c>
      <c r="P697" s="19">
        <v>4444.2516050499999</v>
      </c>
      <c r="Q697" s="19">
        <v>240759.07625400001</v>
      </c>
      <c r="R697" s="20">
        <v>0.74605500000000002</v>
      </c>
      <c r="S697" s="20">
        <v>6.7142049999999998</v>
      </c>
      <c r="T697" s="20">
        <v>0.24</v>
      </c>
      <c r="U697" s="20">
        <v>0.56100000000000005</v>
      </c>
      <c r="V697" s="20">
        <f t="shared" si="20"/>
        <v>1.2682299361140001</v>
      </c>
      <c r="W697" s="20">
        <f t="shared" si="21"/>
        <v>6.59284218609635</v>
      </c>
    </row>
    <row r="698" spans="1:23" x14ac:dyDescent="0.25">
      <c r="A698" s="18">
        <v>38737</v>
      </c>
      <c r="B698" s="18">
        <v>38687</v>
      </c>
      <c r="C698" s="18">
        <v>6410</v>
      </c>
      <c r="D698" s="18">
        <v>6410</v>
      </c>
      <c r="E698" s="18" t="s">
        <v>56</v>
      </c>
      <c r="F698" s="18" t="s">
        <v>113</v>
      </c>
      <c r="G698" s="19">
        <v>20.253651869199999</v>
      </c>
      <c r="H698" s="19">
        <v>8.1963600000000003</v>
      </c>
      <c r="I698" s="18" t="s">
        <v>24</v>
      </c>
      <c r="J698" s="18" t="s">
        <v>114</v>
      </c>
      <c r="K698" s="18">
        <v>16</v>
      </c>
      <c r="L698" s="18">
        <v>60</v>
      </c>
      <c r="M698" s="18" t="s">
        <v>71</v>
      </c>
      <c r="N698" s="18" t="s">
        <v>74</v>
      </c>
      <c r="O698" s="18" t="s">
        <v>75</v>
      </c>
      <c r="P698" s="19">
        <v>5037.2892920300001</v>
      </c>
      <c r="Q698" s="19">
        <v>882245.54642799997</v>
      </c>
      <c r="R698" s="20">
        <v>0.74605500000000002</v>
      </c>
      <c r="S698" s="20">
        <v>6.7142049999999998</v>
      </c>
      <c r="T698" s="20">
        <v>0.24</v>
      </c>
      <c r="U698" s="20">
        <v>0.56100000000000005</v>
      </c>
      <c r="V698" s="20">
        <f t="shared" si="20"/>
        <v>4.6473508734480005</v>
      </c>
      <c r="W698" s="20">
        <f t="shared" si="21"/>
        <v>24.159066127978196</v>
      </c>
    </row>
    <row r="699" spans="1:23" x14ac:dyDescent="0.25">
      <c r="A699" s="18">
        <v>38741</v>
      </c>
      <c r="B699" s="18">
        <v>38691</v>
      </c>
      <c r="C699" s="18">
        <v>6410</v>
      </c>
      <c r="D699" s="18">
        <v>6410</v>
      </c>
      <c r="E699" s="18" t="s">
        <v>56</v>
      </c>
      <c r="F699" s="18" t="s">
        <v>113</v>
      </c>
      <c r="G699" s="19">
        <v>6.2874985042600002</v>
      </c>
      <c r="H699" s="19">
        <v>2.5444599999999999</v>
      </c>
      <c r="I699" s="18" t="s">
        <v>24</v>
      </c>
      <c r="J699" s="18" t="s">
        <v>114</v>
      </c>
      <c r="K699" s="18">
        <v>16</v>
      </c>
      <c r="L699" s="18">
        <v>60</v>
      </c>
      <c r="M699" s="18" t="s">
        <v>71</v>
      </c>
      <c r="N699" s="18" t="s">
        <v>74</v>
      </c>
      <c r="O699" s="18" t="s">
        <v>75</v>
      </c>
      <c r="P699" s="19">
        <v>2095.5892054699998</v>
      </c>
      <c r="Q699" s="19">
        <v>273882.33931299997</v>
      </c>
      <c r="R699" s="20">
        <v>0.74605500000000002</v>
      </c>
      <c r="S699" s="20">
        <v>6.7142049999999998</v>
      </c>
      <c r="T699" s="20">
        <v>0.24</v>
      </c>
      <c r="U699" s="20">
        <v>0.56100000000000005</v>
      </c>
      <c r="V699" s="20">
        <f t="shared" si="20"/>
        <v>1.442713400028</v>
      </c>
      <c r="W699" s="20">
        <f t="shared" si="21"/>
        <v>7.4998874378376996</v>
      </c>
    </row>
    <row r="700" spans="1:23" x14ac:dyDescent="0.25">
      <c r="A700" s="18">
        <v>38749</v>
      </c>
      <c r="B700" s="18">
        <v>38699</v>
      </c>
      <c r="C700" s="18">
        <v>6410</v>
      </c>
      <c r="D700" s="18">
        <v>6410</v>
      </c>
      <c r="E700" s="18" t="s">
        <v>56</v>
      </c>
      <c r="F700" s="18" t="s">
        <v>113</v>
      </c>
      <c r="G700" s="19">
        <v>2.8124686797999998</v>
      </c>
      <c r="H700" s="19">
        <v>1.1381699999999999</v>
      </c>
      <c r="I700" s="18" t="s">
        <v>24</v>
      </c>
      <c r="J700" s="18" t="s">
        <v>114</v>
      </c>
      <c r="K700" s="18">
        <v>16</v>
      </c>
      <c r="L700" s="18">
        <v>60</v>
      </c>
      <c r="M700" s="18" t="s">
        <v>71</v>
      </c>
      <c r="N700" s="18" t="s">
        <v>74</v>
      </c>
      <c r="O700" s="18" t="s">
        <v>75</v>
      </c>
      <c r="P700" s="19">
        <v>1358.71420068</v>
      </c>
      <c r="Q700" s="19">
        <v>122510.64564800001</v>
      </c>
      <c r="R700" s="20">
        <v>0.74605500000000002</v>
      </c>
      <c r="S700" s="20">
        <v>6.7142049999999998</v>
      </c>
      <c r="T700" s="20">
        <v>0.24</v>
      </c>
      <c r="U700" s="20">
        <v>0.56100000000000005</v>
      </c>
      <c r="V700" s="20">
        <f t="shared" si="20"/>
        <v>0.645344438706</v>
      </c>
      <c r="W700" s="20">
        <f t="shared" si="21"/>
        <v>3.3547970434291492</v>
      </c>
    </row>
    <row r="701" spans="1:23" x14ac:dyDescent="0.25">
      <c r="A701" s="18">
        <v>38750</v>
      </c>
      <c r="B701" s="18">
        <v>38700</v>
      </c>
      <c r="C701" s="18">
        <v>6410</v>
      </c>
      <c r="D701" s="18">
        <v>6410</v>
      </c>
      <c r="E701" s="18" t="s">
        <v>56</v>
      </c>
      <c r="F701" s="18" t="s">
        <v>113</v>
      </c>
      <c r="G701" s="19">
        <v>3.65798790837</v>
      </c>
      <c r="H701" s="19">
        <v>1.48034</v>
      </c>
      <c r="I701" s="18" t="s">
        <v>24</v>
      </c>
      <c r="J701" s="18" t="s">
        <v>114</v>
      </c>
      <c r="K701" s="18">
        <v>16</v>
      </c>
      <c r="L701" s="18">
        <v>60</v>
      </c>
      <c r="M701" s="18" t="s">
        <v>71</v>
      </c>
      <c r="N701" s="18" t="s">
        <v>74</v>
      </c>
      <c r="O701" s="18" t="s">
        <v>75</v>
      </c>
      <c r="P701" s="19">
        <v>2546.2412587099998</v>
      </c>
      <c r="Q701" s="19">
        <v>159341.315921</v>
      </c>
      <c r="R701" s="20">
        <v>0.74605500000000002</v>
      </c>
      <c r="S701" s="20">
        <v>6.7142049999999998</v>
      </c>
      <c r="T701" s="20">
        <v>0.24</v>
      </c>
      <c r="U701" s="20">
        <v>0.56100000000000005</v>
      </c>
      <c r="V701" s="20">
        <f t="shared" si="20"/>
        <v>0.83935544461200007</v>
      </c>
      <c r="W701" s="20">
        <f t="shared" si="21"/>
        <v>4.363355434838299</v>
      </c>
    </row>
    <row r="702" spans="1:23" x14ac:dyDescent="0.25">
      <c r="A702" s="18">
        <v>38761</v>
      </c>
      <c r="B702" s="18">
        <v>38711</v>
      </c>
      <c r="C702" s="18">
        <v>6410</v>
      </c>
      <c r="D702" s="18">
        <v>6410</v>
      </c>
      <c r="E702" s="18" t="s">
        <v>56</v>
      </c>
      <c r="F702" s="18" t="s">
        <v>113</v>
      </c>
      <c r="G702" s="19">
        <v>3.0326685910500002</v>
      </c>
      <c r="H702" s="19">
        <v>1.2272799999999999</v>
      </c>
      <c r="I702" s="18" t="s">
        <v>24</v>
      </c>
      <c r="J702" s="18" t="s">
        <v>114</v>
      </c>
      <c r="K702" s="18">
        <v>16</v>
      </c>
      <c r="L702" s="18">
        <v>60</v>
      </c>
      <c r="M702" s="18" t="s">
        <v>71</v>
      </c>
      <c r="N702" s="18" t="s">
        <v>74</v>
      </c>
      <c r="O702" s="18" t="s">
        <v>75</v>
      </c>
      <c r="P702" s="19">
        <v>1452.6754771799999</v>
      </c>
      <c r="Q702" s="19">
        <v>132102.515415</v>
      </c>
      <c r="R702" s="20">
        <v>0.74605500000000002</v>
      </c>
      <c r="S702" s="20">
        <v>6.7142049999999998</v>
      </c>
      <c r="T702" s="20">
        <v>0.24</v>
      </c>
      <c r="U702" s="20">
        <v>0.56100000000000005</v>
      </c>
      <c r="V702" s="20">
        <f t="shared" si="20"/>
        <v>0.69586996910400001</v>
      </c>
      <c r="W702" s="20">
        <f t="shared" si="21"/>
        <v>3.6174519759435997</v>
      </c>
    </row>
    <row r="703" spans="1:23" x14ac:dyDescent="0.25">
      <c r="A703" s="18">
        <v>38762</v>
      </c>
      <c r="B703" s="18">
        <v>38712</v>
      </c>
      <c r="C703" s="18">
        <v>6410</v>
      </c>
      <c r="D703" s="18">
        <v>6410</v>
      </c>
      <c r="E703" s="18" t="s">
        <v>56</v>
      </c>
      <c r="F703" s="18" t="s">
        <v>113</v>
      </c>
      <c r="G703" s="19">
        <v>3.7771874618400001</v>
      </c>
      <c r="H703" s="19">
        <v>1.52857</v>
      </c>
      <c r="I703" s="18" t="s">
        <v>24</v>
      </c>
      <c r="J703" s="18" t="s">
        <v>114</v>
      </c>
      <c r="K703" s="18">
        <v>16</v>
      </c>
      <c r="L703" s="18">
        <v>60</v>
      </c>
      <c r="M703" s="18" t="s">
        <v>71</v>
      </c>
      <c r="N703" s="18" t="s">
        <v>74</v>
      </c>
      <c r="O703" s="18" t="s">
        <v>75</v>
      </c>
      <c r="P703" s="19">
        <v>1485.1891329299999</v>
      </c>
      <c r="Q703" s="19">
        <v>164533.627702</v>
      </c>
      <c r="R703" s="20">
        <v>0.74605500000000002</v>
      </c>
      <c r="S703" s="20">
        <v>6.7142049999999998</v>
      </c>
      <c r="T703" s="20">
        <v>0.24</v>
      </c>
      <c r="U703" s="20">
        <v>0.56100000000000005</v>
      </c>
      <c r="V703" s="20">
        <f t="shared" si="20"/>
        <v>0.86670194142599999</v>
      </c>
      <c r="W703" s="20">
        <f t="shared" si="21"/>
        <v>4.5055150958771488</v>
      </c>
    </row>
    <row r="704" spans="1:23" x14ac:dyDescent="0.25">
      <c r="A704" s="18">
        <v>38764</v>
      </c>
      <c r="B704" s="18">
        <v>38714</v>
      </c>
      <c r="C704" s="18">
        <v>6410</v>
      </c>
      <c r="D704" s="18">
        <v>6410</v>
      </c>
      <c r="E704" s="18" t="s">
        <v>56</v>
      </c>
      <c r="F704" s="18" t="s">
        <v>113</v>
      </c>
      <c r="G704" s="19">
        <v>2.57054600248</v>
      </c>
      <c r="H704" s="19">
        <v>1.04026</v>
      </c>
      <c r="I704" s="18" t="s">
        <v>24</v>
      </c>
      <c r="J704" s="18" t="s">
        <v>114</v>
      </c>
      <c r="K704" s="18">
        <v>16</v>
      </c>
      <c r="L704" s="18">
        <v>60</v>
      </c>
      <c r="M704" s="18" t="s">
        <v>71</v>
      </c>
      <c r="N704" s="18" t="s">
        <v>74</v>
      </c>
      <c r="O704" s="18" t="s">
        <v>75</v>
      </c>
      <c r="P704" s="19">
        <v>1367.7593110800001</v>
      </c>
      <c r="Q704" s="19">
        <v>111972.53597700001</v>
      </c>
      <c r="R704" s="20">
        <v>0.74605500000000002</v>
      </c>
      <c r="S704" s="20">
        <v>6.7142049999999998</v>
      </c>
      <c r="T704" s="20">
        <v>0.24</v>
      </c>
      <c r="U704" s="20">
        <v>0.56100000000000005</v>
      </c>
      <c r="V704" s="20">
        <f t="shared" si="20"/>
        <v>0.58982929246799998</v>
      </c>
      <c r="W704" s="20">
        <f t="shared" si="21"/>
        <v>3.0662037941586995</v>
      </c>
    </row>
    <row r="705" spans="1:23" x14ac:dyDescent="0.25">
      <c r="A705" s="18">
        <v>38774</v>
      </c>
      <c r="B705" s="18">
        <v>38724</v>
      </c>
      <c r="C705" s="18">
        <v>6410</v>
      </c>
      <c r="D705" s="18">
        <v>6410</v>
      </c>
      <c r="E705" s="18" t="s">
        <v>56</v>
      </c>
      <c r="F705" s="18" t="s">
        <v>113</v>
      </c>
      <c r="G705" s="19">
        <v>1.37586369461</v>
      </c>
      <c r="H705" s="19">
        <v>0.55679199999999995</v>
      </c>
      <c r="I705" s="18" t="s">
        <v>24</v>
      </c>
      <c r="J705" s="18" t="s">
        <v>114</v>
      </c>
      <c r="K705" s="18">
        <v>16</v>
      </c>
      <c r="L705" s="18">
        <v>60</v>
      </c>
      <c r="M705" s="18" t="s">
        <v>71</v>
      </c>
      <c r="N705" s="18" t="s">
        <v>74</v>
      </c>
      <c r="O705" s="18" t="s">
        <v>75</v>
      </c>
      <c r="P705" s="19">
        <v>1361.3535145799999</v>
      </c>
      <c r="Q705" s="19">
        <v>73333.069646200005</v>
      </c>
      <c r="R705" s="20">
        <v>0.74605500000000002</v>
      </c>
      <c r="S705" s="20">
        <v>6.7142049999999998</v>
      </c>
      <c r="T705" s="20">
        <v>0.24</v>
      </c>
      <c r="U705" s="20">
        <v>0.56100000000000005</v>
      </c>
      <c r="V705" s="20">
        <f t="shared" si="20"/>
        <v>0.31570206622559999</v>
      </c>
      <c r="W705" s="20">
        <f t="shared" si="21"/>
        <v>1.6411644617280396</v>
      </c>
    </row>
    <row r="706" spans="1:23" x14ac:dyDescent="0.25">
      <c r="A706" s="18">
        <v>38777</v>
      </c>
      <c r="B706" s="18">
        <v>38727</v>
      </c>
      <c r="C706" s="18">
        <v>6410</v>
      </c>
      <c r="D706" s="18">
        <v>6410</v>
      </c>
      <c r="E706" s="18" t="s">
        <v>56</v>
      </c>
      <c r="F706" s="18" t="s">
        <v>113</v>
      </c>
      <c r="G706" s="19">
        <v>1.90851811876</v>
      </c>
      <c r="H706" s="19">
        <v>0.77234999999999998</v>
      </c>
      <c r="I706" s="18" t="s">
        <v>24</v>
      </c>
      <c r="J706" s="18" t="s">
        <v>114</v>
      </c>
      <c r="K706" s="18">
        <v>16</v>
      </c>
      <c r="L706" s="18">
        <v>60</v>
      </c>
      <c r="M706" s="18" t="s">
        <v>71</v>
      </c>
      <c r="N706" s="18" t="s">
        <v>74</v>
      </c>
      <c r="O706" s="18" t="s">
        <v>75</v>
      </c>
      <c r="P706" s="19">
        <v>1034.8161066800001</v>
      </c>
      <c r="Q706" s="19">
        <v>83134.716713500005</v>
      </c>
      <c r="R706" s="20">
        <v>0.74605500000000002</v>
      </c>
      <c r="S706" s="20">
        <v>6.7142049999999998</v>
      </c>
      <c r="T706" s="20">
        <v>0.24</v>
      </c>
      <c r="U706" s="20">
        <v>0.56100000000000005</v>
      </c>
      <c r="V706" s="20">
        <f t="shared" si="20"/>
        <v>0.43792384023000003</v>
      </c>
      <c r="W706" s="20">
        <f t="shared" si="21"/>
        <v>2.2765294257382496</v>
      </c>
    </row>
    <row r="707" spans="1:23" x14ac:dyDescent="0.25">
      <c r="A707" s="18">
        <v>49238</v>
      </c>
      <c r="B707" s="18">
        <v>49154</v>
      </c>
      <c r="C707" s="18">
        <v>6430</v>
      </c>
      <c r="D707" s="18">
        <v>6430</v>
      </c>
      <c r="E707" s="18" t="s">
        <v>116</v>
      </c>
      <c r="F707" s="18" t="s">
        <v>117</v>
      </c>
      <c r="G707" s="19">
        <v>6.1745120200000003E-2</v>
      </c>
      <c r="H707" s="19">
        <v>2.49874E-2</v>
      </c>
      <c r="I707" s="18" t="s">
        <v>79</v>
      </c>
      <c r="J707" s="18" t="s">
        <v>80</v>
      </c>
      <c r="K707" s="18">
        <v>16</v>
      </c>
      <c r="L707" s="18">
        <v>60</v>
      </c>
      <c r="M707" s="18" t="s">
        <v>71</v>
      </c>
      <c r="N707" s="18" t="s">
        <v>76</v>
      </c>
      <c r="O707" s="18" t="s">
        <v>75</v>
      </c>
      <c r="P707" s="19">
        <v>1737.00590109</v>
      </c>
      <c r="Q707" s="19">
        <v>147801.329849</v>
      </c>
      <c r="R707" s="20">
        <v>0.70014500000000002</v>
      </c>
      <c r="S707" s="20">
        <v>6.29983</v>
      </c>
      <c r="T707" s="20">
        <v>0.30199999999999999</v>
      </c>
      <c r="U707" s="20">
        <v>0.30499999999999999</v>
      </c>
      <c r="V707" s="20">
        <f t="shared" ref="V707:V754" si="22">H707*R707*(1-T707)</f>
        <v>1.2211372614753999E-2</v>
      </c>
      <c r="W707" s="20">
        <f t="shared" ref="W707:W754" si="23">H707*S707*(1-U707)</f>
        <v>0.10940437863869</v>
      </c>
    </row>
    <row r="708" spans="1:23" x14ac:dyDescent="0.25">
      <c r="A708" s="18">
        <v>49421</v>
      </c>
      <c r="B708" s="18">
        <v>49349</v>
      </c>
      <c r="C708" s="18">
        <v>6430</v>
      </c>
      <c r="D708" s="18">
        <v>6430</v>
      </c>
      <c r="E708" s="18" t="s">
        <v>56</v>
      </c>
      <c r="F708" s="18" t="s">
        <v>113</v>
      </c>
      <c r="G708" s="19">
        <v>4.6446193760699996</v>
      </c>
      <c r="H708" s="19">
        <v>1.87961</v>
      </c>
      <c r="I708" s="18" t="s">
        <v>24</v>
      </c>
      <c r="J708" s="18" t="s">
        <v>114</v>
      </c>
      <c r="K708" s="18">
        <v>16</v>
      </c>
      <c r="L708" s="18">
        <v>60</v>
      </c>
      <c r="M708" s="18" t="s">
        <v>71</v>
      </c>
      <c r="N708" s="18" t="s">
        <v>76</v>
      </c>
      <c r="O708" s="18" t="s">
        <v>75</v>
      </c>
      <c r="P708" s="19">
        <v>3413.1280183899999</v>
      </c>
      <c r="Q708" s="19">
        <v>202318.81074099999</v>
      </c>
      <c r="R708" s="20">
        <v>0.74605500000000002</v>
      </c>
      <c r="S708" s="20">
        <v>6.7142049999999998</v>
      </c>
      <c r="T708" s="20">
        <v>0.24</v>
      </c>
      <c r="U708" s="20">
        <v>0.56100000000000005</v>
      </c>
      <c r="V708" s="20">
        <f t="shared" si="22"/>
        <v>1.0657422532979999</v>
      </c>
      <c r="W708" s="20">
        <f t="shared" si="23"/>
        <v>5.5402181315619492</v>
      </c>
    </row>
    <row r="709" spans="1:23" x14ac:dyDescent="0.25">
      <c r="A709" s="18">
        <v>49422</v>
      </c>
      <c r="B709" s="18">
        <v>49350</v>
      </c>
      <c r="C709" s="18">
        <v>6430</v>
      </c>
      <c r="D709" s="18">
        <v>6430</v>
      </c>
      <c r="E709" s="18" t="s">
        <v>56</v>
      </c>
      <c r="F709" s="18" t="s">
        <v>113</v>
      </c>
      <c r="G709" s="19">
        <v>4.6676785672600003</v>
      </c>
      <c r="H709" s="19">
        <v>1.8889400000000001</v>
      </c>
      <c r="I709" s="18" t="s">
        <v>24</v>
      </c>
      <c r="J709" s="18" t="s">
        <v>114</v>
      </c>
      <c r="K709" s="18">
        <v>16</v>
      </c>
      <c r="L709" s="18">
        <v>60</v>
      </c>
      <c r="M709" s="18" t="s">
        <v>71</v>
      </c>
      <c r="N709" s="18" t="s">
        <v>76</v>
      </c>
      <c r="O709" s="18" t="s">
        <v>75</v>
      </c>
      <c r="P709" s="19">
        <v>2256.2587502900001</v>
      </c>
      <c r="Q709" s="19">
        <v>203323.26509500001</v>
      </c>
      <c r="R709" s="20">
        <v>0.74605500000000002</v>
      </c>
      <c r="S709" s="20">
        <v>6.7142049999999998</v>
      </c>
      <c r="T709" s="20">
        <v>0.24</v>
      </c>
      <c r="U709" s="20">
        <v>0.56100000000000005</v>
      </c>
      <c r="V709" s="20">
        <f t="shared" si="22"/>
        <v>1.0710323800920001</v>
      </c>
      <c r="W709" s="20">
        <f t="shared" si="23"/>
        <v>5.5677186423952989</v>
      </c>
    </row>
    <row r="710" spans="1:23" x14ac:dyDescent="0.25">
      <c r="A710" s="18">
        <v>49423</v>
      </c>
      <c r="B710" s="18">
        <v>49351</v>
      </c>
      <c r="C710" s="18">
        <v>6430</v>
      </c>
      <c r="D710" s="18">
        <v>6430</v>
      </c>
      <c r="E710" s="18" t="s">
        <v>56</v>
      </c>
      <c r="F710" s="18" t="s">
        <v>113</v>
      </c>
      <c r="G710" s="19">
        <v>2.0497517890300001</v>
      </c>
      <c r="H710" s="19">
        <v>0.82950500000000005</v>
      </c>
      <c r="I710" s="18" t="s">
        <v>24</v>
      </c>
      <c r="J710" s="18" t="s">
        <v>114</v>
      </c>
      <c r="K710" s="18">
        <v>16</v>
      </c>
      <c r="L710" s="18">
        <v>60</v>
      </c>
      <c r="M710" s="18" t="s">
        <v>71</v>
      </c>
      <c r="N710" s="18" t="s">
        <v>76</v>
      </c>
      <c r="O710" s="18" t="s">
        <v>75</v>
      </c>
      <c r="P710" s="19">
        <v>1377.61040708</v>
      </c>
      <c r="Q710" s="19">
        <v>89286.830781099998</v>
      </c>
      <c r="R710" s="20">
        <v>0.74605500000000002</v>
      </c>
      <c r="S710" s="20">
        <v>6.7142049999999998</v>
      </c>
      <c r="T710" s="20">
        <v>0.24</v>
      </c>
      <c r="U710" s="20">
        <v>0.56100000000000005</v>
      </c>
      <c r="V710" s="20">
        <f t="shared" si="22"/>
        <v>0.47033082810900007</v>
      </c>
      <c r="W710" s="20">
        <f t="shared" si="23"/>
        <v>2.4449958455324747</v>
      </c>
    </row>
    <row r="711" spans="1:23" x14ac:dyDescent="0.25">
      <c r="A711" s="18">
        <v>49424</v>
      </c>
      <c r="B711" s="18">
        <v>49352</v>
      </c>
      <c r="C711" s="18">
        <v>6430</v>
      </c>
      <c r="D711" s="18">
        <v>6430</v>
      </c>
      <c r="E711" s="18" t="s">
        <v>56</v>
      </c>
      <c r="F711" s="18" t="s">
        <v>113</v>
      </c>
      <c r="G711" s="19">
        <v>11.795179236199999</v>
      </c>
      <c r="H711" s="19">
        <v>4.7733400000000001</v>
      </c>
      <c r="I711" s="18" t="s">
        <v>24</v>
      </c>
      <c r="J711" s="18" t="s">
        <v>114</v>
      </c>
      <c r="K711" s="18">
        <v>16</v>
      </c>
      <c r="L711" s="18">
        <v>60</v>
      </c>
      <c r="M711" s="18" t="s">
        <v>71</v>
      </c>
      <c r="N711" s="18" t="s">
        <v>76</v>
      </c>
      <c r="O711" s="18" t="s">
        <v>75</v>
      </c>
      <c r="P711" s="19">
        <v>6744.4047740200003</v>
      </c>
      <c r="Q711" s="19">
        <v>513795.95234000002</v>
      </c>
      <c r="R711" s="20">
        <v>0.74605500000000002</v>
      </c>
      <c r="S711" s="20">
        <v>6.7142049999999998</v>
      </c>
      <c r="T711" s="20">
        <v>0.24</v>
      </c>
      <c r="U711" s="20">
        <v>0.56100000000000005</v>
      </c>
      <c r="V711" s="20">
        <f t="shared" si="22"/>
        <v>2.7064923720120002</v>
      </c>
      <c r="W711" s="20">
        <f t="shared" si="23"/>
        <v>14.069591466373298</v>
      </c>
    </row>
    <row r="712" spans="1:23" x14ac:dyDescent="0.25">
      <c r="A712" s="18">
        <v>49425</v>
      </c>
      <c r="B712" s="18">
        <v>49353</v>
      </c>
      <c r="C712" s="18">
        <v>6430</v>
      </c>
      <c r="D712" s="18">
        <v>6430</v>
      </c>
      <c r="E712" s="18" t="s">
        <v>56</v>
      </c>
      <c r="F712" s="18" t="s">
        <v>113</v>
      </c>
      <c r="G712" s="19">
        <v>30.7189055208</v>
      </c>
      <c r="H712" s="19">
        <v>12.4315</v>
      </c>
      <c r="I712" s="18" t="s">
        <v>24</v>
      </c>
      <c r="J712" s="18" t="s">
        <v>114</v>
      </c>
      <c r="K712" s="18">
        <v>16</v>
      </c>
      <c r="L712" s="18">
        <v>60</v>
      </c>
      <c r="M712" s="18" t="s">
        <v>71</v>
      </c>
      <c r="N712" s="18" t="s">
        <v>76</v>
      </c>
      <c r="O712" s="18" t="s">
        <v>75</v>
      </c>
      <c r="P712" s="19">
        <v>8678.8278308499994</v>
      </c>
      <c r="Q712" s="19">
        <v>1338110.17203</v>
      </c>
      <c r="R712" s="20">
        <v>0.74605500000000002</v>
      </c>
      <c r="S712" s="20">
        <v>6.7142049999999998</v>
      </c>
      <c r="T712" s="20">
        <v>0.24</v>
      </c>
      <c r="U712" s="20">
        <v>0.56100000000000005</v>
      </c>
      <c r="V712" s="20">
        <f t="shared" si="22"/>
        <v>7.0486828767000009</v>
      </c>
      <c r="W712" s="20">
        <f t="shared" si="23"/>
        <v>36.642293721842492</v>
      </c>
    </row>
    <row r="713" spans="1:23" x14ac:dyDescent="0.25">
      <c r="A713" s="18">
        <v>49426</v>
      </c>
      <c r="B713" s="18">
        <v>49354</v>
      </c>
      <c r="C713" s="18">
        <v>6430</v>
      </c>
      <c r="D713" s="18">
        <v>6430</v>
      </c>
      <c r="E713" s="18" t="s">
        <v>56</v>
      </c>
      <c r="F713" s="18" t="s">
        <v>113</v>
      </c>
      <c r="G713" s="19">
        <v>3.6751835553799999</v>
      </c>
      <c r="H713" s="19">
        <v>1.48729</v>
      </c>
      <c r="I713" s="18" t="s">
        <v>24</v>
      </c>
      <c r="J713" s="18" t="s">
        <v>114</v>
      </c>
      <c r="K713" s="18">
        <v>16</v>
      </c>
      <c r="L713" s="18">
        <v>60</v>
      </c>
      <c r="M713" s="18" t="s">
        <v>71</v>
      </c>
      <c r="N713" s="18" t="s">
        <v>76</v>
      </c>
      <c r="O713" s="18" t="s">
        <v>75</v>
      </c>
      <c r="P713" s="19">
        <v>1486.3977197900001</v>
      </c>
      <c r="Q713" s="19">
        <v>160090.35530900001</v>
      </c>
      <c r="R713" s="20">
        <v>0.74605500000000002</v>
      </c>
      <c r="S713" s="20">
        <v>6.7142049999999998</v>
      </c>
      <c r="T713" s="20">
        <v>0.24</v>
      </c>
      <c r="U713" s="20">
        <v>0.56100000000000005</v>
      </c>
      <c r="V713" s="20">
        <f t="shared" si="22"/>
        <v>0.84329610712199998</v>
      </c>
      <c r="W713" s="20">
        <f t="shared" si="23"/>
        <v>4.3838408100035489</v>
      </c>
    </row>
    <row r="714" spans="1:23" x14ac:dyDescent="0.25">
      <c r="A714" s="18">
        <v>49427</v>
      </c>
      <c r="B714" s="18">
        <v>49355</v>
      </c>
      <c r="C714" s="18">
        <v>6430</v>
      </c>
      <c r="D714" s="18">
        <v>6430</v>
      </c>
      <c r="E714" s="18" t="s">
        <v>56</v>
      </c>
      <c r="F714" s="18" t="s">
        <v>113</v>
      </c>
      <c r="G714" s="19">
        <v>5.0629076694400004</v>
      </c>
      <c r="H714" s="19">
        <v>2.0488900000000001</v>
      </c>
      <c r="I714" s="18" t="s">
        <v>24</v>
      </c>
      <c r="J714" s="18" t="s">
        <v>114</v>
      </c>
      <c r="K714" s="18">
        <v>16</v>
      </c>
      <c r="L714" s="18">
        <v>60</v>
      </c>
      <c r="M714" s="18" t="s">
        <v>71</v>
      </c>
      <c r="N714" s="18" t="s">
        <v>76</v>
      </c>
      <c r="O714" s="18" t="s">
        <v>75</v>
      </c>
      <c r="P714" s="19">
        <v>2237.59714596</v>
      </c>
      <c r="Q714" s="19">
        <v>220539.375921</v>
      </c>
      <c r="R714" s="20">
        <v>0.74605500000000002</v>
      </c>
      <c r="S714" s="20">
        <v>6.7142049999999998</v>
      </c>
      <c r="T714" s="20">
        <v>0.24</v>
      </c>
      <c r="U714" s="20">
        <v>0.56100000000000005</v>
      </c>
      <c r="V714" s="20">
        <f t="shared" si="22"/>
        <v>1.161724318002</v>
      </c>
      <c r="W714" s="20">
        <f t="shared" si="23"/>
        <v>6.0391770247955492</v>
      </c>
    </row>
    <row r="715" spans="1:23" x14ac:dyDescent="0.25">
      <c r="A715" s="18">
        <v>49429</v>
      </c>
      <c r="B715" s="18">
        <v>49357</v>
      </c>
      <c r="C715" s="18">
        <v>6430</v>
      </c>
      <c r="D715" s="18">
        <v>6430</v>
      </c>
      <c r="E715" s="18" t="s">
        <v>56</v>
      </c>
      <c r="F715" s="18" t="s">
        <v>113</v>
      </c>
      <c r="G715" s="19">
        <v>3.8244604944899998</v>
      </c>
      <c r="H715" s="19">
        <v>1.5477000000000001</v>
      </c>
      <c r="I715" s="18" t="s">
        <v>24</v>
      </c>
      <c r="J715" s="18" t="s">
        <v>114</v>
      </c>
      <c r="K715" s="18">
        <v>16</v>
      </c>
      <c r="L715" s="18">
        <v>60</v>
      </c>
      <c r="M715" s="18" t="s">
        <v>71</v>
      </c>
      <c r="N715" s="18" t="s">
        <v>76</v>
      </c>
      <c r="O715" s="18" t="s">
        <v>75</v>
      </c>
      <c r="P715" s="19">
        <v>1740.72530493</v>
      </c>
      <c r="Q715" s="19">
        <v>166592.832765</v>
      </c>
      <c r="R715" s="20">
        <v>0.74605500000000002</v>
      </c>
      <c r="S715" s="20">
        <v>6.7142049999999998</v>
      </c>
      <c r="T715" s="20">
        <v>0.24</v>
      </c>
      <c r="U715" s="20">
        <v>0.56100000000000005</v>
      </c>
      <c r="V715" s="20">
        <f t="shared" si="22"/>
        <v>0.87754868586000001</v>
      </c>
      <c r="W715" s="20">
        <f t="shared" si="23"/>
        <v>4.5619014594614997</v>
      </c>
    </row>
    <row r="716" spans="1:23" x14ac:dyDescent="0.25">
      <c r="A716" s="18">
        <v>49430</v>
      </c>
      <c r="B716" s="18">
        <v>49358</v>
      </c>
      <c r="C716" s="18">
        <v>6430</v>
      </c>
      <c r="D716" s="18">
        <v>6430</v>
      </c>
      <c r="E716" s="18" t="s">
        <v>56</v>
      </c>
      <c r="F716" s="18" t="s">
        <v>113</v>
      </c>
      <c r="G716" s="19">
        <v>2.1003045116600001</v>
      </c>
      <c r="H716" s="19">
        <v>0.84996300000000002</v>
      </c>
      <c r="I716" s="18" t="s">
        <v>24</v>
      </c>
      <c r="J716" s="18" t="s">
        <v>114</v>
      </c>
      <c r="K716" s="18">
        <v>16</v>
      </c>
      <c r="L716" s="18">
        <v>60</v>
      </c>
      <c r="M716" s="18" t="s">
        <v>71</v>
      </c>
      <c r="N716" s="18" t="s">
        <v>76</v>
      </c>
      <c r="O716" s="18" t="s">
        <v>75</v>
      </c>
      <c r="P716" s="19">
        <v>1368.44061207</v>
      </c>
      <c r="Q716" s="19">
        <v>91488.898571199999</v>
      </c>
      <c r="R716" s="20">
        <v>0.74605500000000002</v>
      </c>
      <c r="S716" s="20">
        <v>6.7142049999999998</v>
      </c>
      <c r="T716" s="20">
        <v>0.24</v>
      </c>
      <c r="U716" s="20">
        <v>0.56100000000000005</v>
      </c>
      <c r="V716" s="20">
        <f t="shared" si="22"/>
        <v>0.48193055093340004</v>
      </c>
      <c r="W716" s="20">
        <f t="shared" si="23"/>
        <v>2.5052965369181845</v>
      </c>
    </row>
    <row r="717" spans="1:23" x14ac:dyDescent="0.25">
      <c r="A717" s="18">
        <v>49431</v>
      </c>
      <c r="B717" s="18">
        <v>49359</v>
      </c>
      <c r="C717" s="18">
        <v>6430</v>
      </c>
      <c r="D717" s="18">
        <v>6430</v>
      </c>
      <c r="E717" s="18" t="s">
        <v>56</v>
      </c>
      <c r="F717" s="18" t="s">
        <v>113</v>
      </c>
      <c r="G717" s="19">
        <v>1.4428353281099999</v>
      </c>
      <c r="H717" s="19">
        <v>0.58389500000000005</v>
      </c>
      <c r="I717" s="18" t="s">
        <v>24</v>
      </c>
      <c r="J717" s="18" t="s">
        <v>114</v>
      </c>
      <c r="K717" s="18">
        <v>16</v>
      </c>
      <c r="L717" s="18">
        <v>60</v>
      </c>
      <c r="M717" s="18" t="s">
        <v>71</v>
      </c>
      <c r="N717" s="18" t="s">
        <v>76</v>
      </c>
      <c r="O717" s="18" t="s">
        <v>75</v>
      </c>
      <c r="P717" s="19">
        <v>916.60797096600004</v>
      </c>
      <c r="Q717" s="19">
        <v>62849.655493500002</v>
      </c>
      <c r="R717" s="20">
        <v>0.74605500000000002</v>
      </c>
      <c r="S717" s="20">
        <v>6.7142049999999998</v>
      </c>
      <c r="T717" s="20">
        <v>0.24</v>
      </c>
      <c r="U717" s="20">
        <v>0.56100000000000005</v>
      </c>
      <c r="V717" s="20">
        <f t="shared" si="22"/>
        <v>0.33106951601100004</v>
      </c>
      <c r="W717" s="20">
        <f t="shared" si="23"/>
        <v>1.7210515298005249</v>
      </c>
    </row>
    <row r="718" spans="1:23" x14ac:dyDescent="0.25">
      <c r="A718" s="18">
        <v>49432</v>
      </c>
      <c r="B718" s="18">
        <v>49360</v>
      </c>
      <c r="C718" s="18">
        <v>6430</v>
      </c>
      <c r="D718" s="18">
        <v>6430</v>
      </c>
      <c r="E718" s="18" t="s">
        <v>56</v>
      </c>
      <c r="F718" s="18" t="s">
        <v>113</v>
      </c>
      <c r="G718" s="19">
        <v>1.60100084241</v>
      </c>
      <c r="H718" s="19">
        <v>0.64790199999999998</v>
      </c>
      <c r="I718" s="18" t="s">
        <v>24</v>
      </c>
      <c r="J718" s="18" t="s">
        <v>114</v>
      </c>
      <c r="K718" s="18">
        <v>16</v>
      </c>
      <c r="L718" s="18">
        <v>60</v>
      </c>
      <c r="M718" s="18" t="s">
        <v>71</v>
      </c>
      <c r="N718" s="18" t="s">
        <v>76</v>
      </c>
      <c r="O718" s="18" t="s">
        <v>75</v>
      </c>
      <c r="P718" s="19">
        <v>955.15647329599994</v>
      </c>
      <c r="Q718" s="19">
        <v>69739.317736900004</v>
      </c>
      <c r="R718" s="20">
        <v>0.74605500000000002</v>
      </c>
      <c r="S718" s="20">
        <v>6.7142049999999998</v>
      </c>
      <c r="T718" s="20">
        <v>0.24</v>
      </c>
      <c r="U718" s="20">
        <v>0.56100000000000005</v>
      </c>
      <c r="V718" s="20">
        <f t="shared" si="22"/>
        <v>0.36736160022360004</v>
      </c>
      <c r="W718" s="20">
        <f t="shared" si="23"/>
        <v>1.9097144662324896</v>
      </c>
    </row>
    <row r="719" spans="1:23" x14ac:dyDescent="0.25">
      <c r="A719" s="18">
        <v>49435</v>
      </c>
      <c r="B719" s="18">
        <v>49363</v>
      </c>
      <c r="C719" s="18">
        <v>6430</v>
      </c>
      <c r="D719" s="18">
        <v>6430</v>
      </c>
      <c r="E719" s="18" t="s">
        <v>56</v>
      </c>
      <c r="F719" s="18" t="s">
        <v>113</v>
      </c>
      <c r="G719" s="19">
        <v>1.4113320793499999</v>
      </c>
      <c r="H719" s="19">
        <v>0.57114600000000004</v>
      </c>
      <c r="I719" s="18" t="s">
        <v>24</v>
      </c>
      <c r="J719" s="18" t="s">
        <v>114</v>
      </c>
      <c r="K719" s="18">
        <v>16</v>
      </c>
      <c r="L719" s="18">
        <v>60</v>
      </c>
      <c r="M719" s="18" t="s">
        <v>71</v>
      </c>
      <c r="N719" s="18" t="s">
        <v>76</v>
      </c>
      <c r="O719" s="18" t="s">
        <v>75</v>
      </c>
      <c r="P719" s="19">
        <v>1070.8323370999999</v>
      </c>
      <c r="Q719" s="19">
        <v>61477.379465899998</v>
      </c>
      <c r="R719" s="20">
        <v>0.74605500000000002</v>
      </c>
      <c r="S719" s="20">
        <v>6.7142049999999998</v>
      </c>
      <c r="T719" s="20">
        <v>0.24</v>
      </c>
      <c r="U719" s="20">
        <v>0.56100000000000005</v>
      </c>
      <c r="V719" s="20">
        <f t="shared" si="22"/>
        <v>0.32384081006280008</v>
      </c>
      <c r="W719" s="20">
        <f t="shared" si="23"/>
        <v>1.6834733934002699</v>
      </c>
    </row>
    <row r="720" spans="1:23" x14ac:dyDescent="0.25">
      <c r="A720" s="18">
        <v>49436</v>
      </c>
      <c r="B720" s="18">
        <v>49364</v>
      </c>
      <c r="C720" s="18">
        <v>6430</v>
      </c>
      <c r="D720" s="18">
        <v>6430</v>
      </c>
      <c r="E720" s="18" t="s">
        <v>56</v>
      </c>
      <c r="F720" s="18" t="s">
        <v>113</v>
      </c>
      <c r="G720" s="19">
        <v>1.28789077568</v>
      </c>
      <c r="H720" s="19">
        <v>0.52119099999999996</v>
      </c>
      <c r="I720" s="18" t="s">
        <v>24</v>
      </c>
      <c r="J720" s="18" t="s">
        <v>114</v>
      </c>
      <c r="K720" s="18">
        <v>16</v>
      </c>
      <c r="L720" s="18">
        <v>60</v>
      </c>
      <c r="M720" s="18" t="s">
        <v>71</v>
      </c>
      <c r="N720" s="18" t="s">
        <v>76</v>
      </c>
      <c r="O720" s="18" t="s">
        <v>75</v>
      </c>
      <c r="P720" s="19">
        <v>881.88799663199995</v>
      </c>
      <c r="Q720" s="19">
        <v>56100.2977866</v>
      </c>
      <c r="R720" s="20">
        <v>0.74605500000000002</v>
      </c>
      <c r="S720" s="20">
        <v>6.7142049999999998</v>
      </c>
      <c r="T720" s="20">
        <v>0.24</v>
      </c>
      <c r="U720" s="20">
        <v>0.56100000000000005</v>
      </c>
      <c r="V720" s="20">
        <f t="shared" si="22"/>
        <v>0.29551623514379999</v>
      </c>
      <c r="W720" s="20">
        <f t="shared" si="23"/>
        <v>1.5362292327700446</v>
      </c>
    </row>
    <row r="721" spans="1:23" x14ac:dyDescent="0.25">
      <c r="A721" s="18">
        <v>49437</v>
      </c>
      <c r="B721" s="18">
        <v>49365</v>
      </c>
      <c r="C721" s="18">
        <v>6430</v>
      </c>
      <c r="D721" s="18">
        <v>6430</v>
      </c>
      <c r="E721" s="18" t="s">
        <v>56</v>
      </c>
      <c r="F721" s="18" t="s">
        <v>113</v>
      </c>
      <c r="G721" s="19">
        <v>2.19366965626</v>
      </c>
      <c r="H721" s="19">
        <v>0.88774699999999995</v>
      </c>
      <c r="I721" s="18" t="s">
        <v>24</v>
      </c>
      <c r="J721" s="18" t="s">
        <v>114</v>
      </c>
      <c r="K721" s="18">
        <v>16</v>
      </c>
      <c r="L721" s="18">
        <v>60</v>
      </c>
      <c r="M721" s="18" t="s">
        <v>71</v>
      </c>
      <c r="N721" s="18" t="s">
        <v>76</v>
      </c>
      <c r="O721" s="18" t="s">
        <v>75</v>
      </c>
      <c r="P721" s="19">
        <v>1183.63145919</v>
      </c>
      <c r="Q721" s="19">
        <v>95555.868001900002</v>
      </c>
      <c r="R721" s="20">
        <v>0.74605500000000002</v>
      </c>
      <c r="S721" s="20">
        <v>6.7142049999999998</v>
      </c>
      <c r="T721" s="20">
        <v>0.24</v>
      </c>
      <c r="U721" s="20">
        <v>0.56100000000000005</v>
      </c>
      <c r="V721" s="20">
        <f t="shared" si="22"/>
        <v>0.50335414694460001</v>
      </c>
      <c r="W721" s="20">
        <f t="shared" si="23"/>
        <v>2.6166662369532645</v>
      </c>
    </row>
    <row r="722" spans="1:23" x14ac:dyDescent="0.25">
      <c r="A722" s="18">
        <v>49438</v>
      </c>
      <c r="B722" s="18">
        <v>49366</v>
      </c>
      <c r="C722" s="18">
        <v>6430</v>
      </c>
      <c r="D722" s="18">
        <v>6430</v>
      </c>
      <c r="E722" s="18" t="s">
        <v>56</v>
      </c>
      <c r="F722" s="18" t="s">
        <v>113</v>
      </c>
      <c r="G722" s="19">
        <v>1.45415533417</v>
      </c>
      <c r="H722" s="19">
        <v>0.588476</v>
      </c>
      <c r="I722" s="18" t="s">
        <v>24</v>
      </c>
      <c r="J722" s="18" t="s">
        <v>114</v>
      </c>
      <c r="K722" s="18">
        <v>16</v>
      </c>
      <c r="L722" s="18">
        <v>60</v>
      </c>
      <c r="M722" s="18" t="s">
        <v>71</v>
      </c>
      <c r="N722" s="18" t="s">
        <v>76</v>
      </c>
      <c r="O722" s="18" t="s">
        <v>75</v>
      </c>
      <c r="P722" s="19">
        <v>944.74513080899999</v>
      </c>
      <c r="Q722" s="19">
        <v>63342.752984400002</v>
      </c>
      <c r="R722" s="20">
        <v>0.74605500000000002</v>
      </c>
      <c r="S722" s="20">
        <v>6.7142049999999998</v>
      </c>
      <c r="T722" s="20">
        <v>0.24</v>
      </c>
      <c r="U722" s="20">
        <v>0.56100000000000005</v>
      </c>
      <c r="V722" s="20">
        <f t="shared" si="22"/>
        <v>0.33366695125680002</v>
      </c>
      <c r="W722" s="20">
        <f t="shared" si="23"/>
        <v>1.7345541921936196</v>
      </c>
    </row>
    <row r="723" spans="1:23" x14ac:dyDescent="0.25">
      <c r="A723" s="18">
        <v>49439</v>
      </c>
      <c r="B723" s="18">
        <v>49367</v>
      </c>
      <c r="C723" s="18">
        <v>6430</v>
      </c>
      <c r="D723" s="18">
        <v>6430</v>
      </c>
      <c r="E723" s="18" t="s">
        <v>56</v>
      </c>
      <c r="F723" s="18" t="s">
        <v>113</v>
      </c>
      <c r="G723" s="19">
        <v>51.586569046500003</v>
      </c>
      <c r="H723" s="19">
        <v>20.876300000000001</v>
      </c>
      <c r="I723" s="18" t="s">
        <v>24</v>
      </c>
      <c r="J723" s="18" t="s">
        <v>114</v>
      </c>
      <c r="K723" s="18">
        <v>16</v>
      </c>
      <c r="L723" s="18">
        <v>60</v>
      </c>
      <c r="M723" s="18" t="s">
        <v>71</v>
      </c>
      <c r="N723" s="18" t="s">
        <v>76</v>
      </c>
      <c r="O723" s="18" t="s">
        <v>75</v>
      </c>
      <c r="P723" s="19">
        <v>9242.6367203600003</v>
      </c>
      <c r="Q723" s="19">
        <v>2247101.9592400002</v>
      </c>
      <c r="R723" s="20">
        <v>0.74605500000000002</v>
      </c>
      <c r="S723" s="20">
        <v>6.7142049999999998</v>
      </c>
      <c r="T723" s="20">
        <v>0.24</v>
      </c>
      <c r="U723" s="20">
        <v>0.56100000000000005</v>
      </c>
      <c r="V723" s="20">
        <f t="shared" si="22"/>
        <v>11.83689967734</v>
      </c>
      <c r="W723" s="20">
        <f t="shared" si="23"/>
        <v>61.533645692418489</v>
      </c>
    </row>
    <row r="724" spans="1:23" x14ac:dyDescent="0.25">
      <c r="A724" s="18">
        <v>49440</v>
      </c>
      <c r="B724" s="18">
        <v>49368</v>
      </c>
      <c r="C724" s="18">
        <v>6430</v>
      </c>
      <c r="D724" s="18">
        <v>6430</v>
      </c>
      <c r="E724" s="18" t="s">
        <v>56</v>
      </c>
      <c r="F724" s="18" t="s">
        <v>113</v>
      </c>
      <c r="G724" s="19">
        <v>5.5640574981100004</v>
      </c>
      <c r="H724" s="19">
        <v>2.25169</v>
      </c>
      <c r="I724" s="18" t="s">
        <v>24</v>
      </c>
      <c r="J724" s="18" t="s">
        <v>114</v>
      </c>
      <c r="K724" s="18">
        <v>16</v>
      </c>
      <c r="L724" s="18">
        <v>60</v>
      </c>
      <c r="M724" s="18" t="s">
        <v>71</v>
      </c>
      <c r="N724" s="18" t="s">
        <v>76</v>
      </c>
      <c r="O724" s="18" t="s">
        <v>75</v>
      </c>
      <c r="P724" s="19">
        <v>3070.15802674</v>
      </c>
      <c r="Q724" s="19">
        <v>242369.375138</v>
      </c>
      <c r="R724" s="20">
        <v>0.74605500000000002</v>
      </c>
      <c r="S724" s="20">
        <v>6.7142049999999998</v>
      </c>
      <c r="T724" s="20">
        <v>0.24</v>
      </c>
      <c r="U724" s="20">
        <v>0.56100000000000005</v>
      </c>
      <c r="V724" s="20">
        <f t="shared" si="22"/>
        <v>1.2767122830419999</v>
      </c>
      <c r="W724" s="20">
        <f t="shared" si="23"/>
        <v>6.6369373245815488</v>
      </c>
    </row>
    <row r="725" spans="1:23" x14ac:dyDescent="0.25">
      <c r="A725" s="18">
        <v>49441</v>
      </c>
      <c r="B725" s="18">
        <v>49369</v>
      </c>
      <c r="C725" s="18">
        <v>6430</v>
      </c>
      <c r="D725" s="18">
        <v>6430</v>
      </c>
      <c r="E725" s="18" t="s">
        <v>56</v>
      </c>
      <c r="F725" s="18" t="s">
        <v>113</v>
      </c>
      <c r="G725" s="19">
        <v>6.8083504447100003</v>
      </c>
      <c r="H725" s="19">
        <v>2.7552400000000001</v>
      </c>
      <c r="I725" s="18" t="s">
        <v>24</v>
      </c>
      <c r="J725" s="18" t="s">
        <v>114</v>
      </c>
      <c r="K725" s="18">
        <v>16</v>
      </c>
      <c r="L725" s="18">
        <v>60</v>
      </c>
      <c r="M725" s="18" t="s">
        <v>71</v>
      </c>
      <c r="N725" s="18" t="s">
        <v>76</v>
      </c>
      <c r="O725" s="18" t="s">
        <v>75</v>
      </c>
      <c r="P725" s="19">
        <v>2973.03860824</v>
      </c>
      <c r="Q725" s="19">
        <v>296570.55908699997</v>
      </c>
      <c r="R725" s="20">
        <v>0.74605500000000002</v>
      </c>
      <c r="S725" s="20">
        <v>6.7142049999999998</v>
      </c>
      <c r="T725" s="20">
        <v>0.24</v>
      </c>
      <c r="U725" s="20">
        <v>0.56100000000000005</v>
      </c>
      <c r="V725" s="20">
        <f t="shared" si="22"/>
        <v>1.5622260394320002</v>
      </c>
      <c r="W725" s="20">
        <f t="shared" si="23"/>
        <v>8.1211690748637988</v>
      </c>
    </row>
    <row r="726" spans="1:23" x14ac:dyDescent="0.25">
      <c r="A726" s="18">
        <v>49443</v>
      </c>
      <c r="B726" s="18">
        <v>49371</v>
      </c>
      <c r="C726" s="18">
        <v>6430</v>
      </c>
      <c r="D726" s="18">
        <v>6430</v>
      </c>
      <c r="E726" s="18" t="s">
        <v>56</v>
      </c>
      <c r="F726" s="18" t="s">
        <v>113</v>
      </c>
      <c r="G726" s="19">
        <v>4.1233375998400001</v>
      </c>
      <c r="H726" s="19">
        <v>1.66866</v>
      </c>
      <c r="I726" s="18" t="s">
        <v>24</v>
      </c>
      <c r="J726" s="18" t="s">
        <v>114</v>
      </c>
      <c r="K726" s="18">
        <v>16</v>
      </c>
      <c r="L726" s="18">
        <v>60</v>
      </c>
      <c r="M726" s="18" t="s">
        <v>71</v>
      </c>
      <c r="N726" s="18" t="s">
        <v>76</v>
      </c>
      <c r="O726" s="18" t="s">
        <v>75</v>
      </c>
      <c r="P726" s="19">
        <v>1586.3601041899999</v>
      </c>
      <c r="Q726" s="19">
        <v>179611.86739999999</v>
      </c>
      <c r="R726" s="20">
        <v>0.74605500000000002</v>
      </c>
      <c r="S726" s="20">
        <v>6.7142049999999998</v>
      </c>
      <c r="T726" s="20">
        <v>0.24</v>
      </c>
      <c r="U726" s="20">
        <v>0.56100000000000005</v>
      </c>
      <c r="V726" s="20">
        <f t="shared" si="22"/>
        <v>0.94613322358800001</v>
      </c>
      <c r="W726" s="20">
        <f t="shared" si="23"/>
        <v>4.9184354134166997</v>
      </c>
    </row>
    <row r="727" spans="1:23" x14ac:dyDescent="0.25">
      <c r="A727" s="18">
        <v>49444</v>
      </c>
      <c r="B727" s="18">
        <v>49372</v>
      </c>
      <c r="C727" s="18">
        <v>6430</v>
      </c>
      <c r="D727" s="18">
        <v>6430</v>
      </c>
      <c r="E727" s="18" t="s">
        <v>56</v>
      </c>
      <c r="F727" s="18" t="s">
        <v>113</v>
      </c>
      <c r="G727" s="19">
        <v>1.8705559785500001</v>
      </c>
      <c r="H727" s="19">
        <v>0.75698699999999997</v>
      </c>
      <c r="I727" s="18" t="s">
        <v>24</v>
      </c>
      <c r="J727" s="18" t="s">
        <v>114</v>
      </c>
      <c r="K727" s="18">
        <v>16</v>
      </c>
      <c r="L727" s="18">
        <v>60</v>
      </c>
      <c r="M727" s="18" t="s">
        <v>71</v>
      </c>
      <c r="N727" s="18" t="s">
        <v>76</v>
      </c>
      <c r="O727" s="18" t="s">
        <v>75</v>
      </c>
      <c r="P727" s="19">
        <v>1301.1971976100001</v>
      </c>
      <c r="Q727" s="19">
        <v>81481.092500300001</v>
      </c>
      <c r="R727" s="20">
        <v>0.74605500000000002</v>
      </c>
      <c r="S727" s="20">
        <v>6.7142049999999998</v>
      </c>
      <c r="T727" s="20">
        <v>0.24</v>
      </c>
      <c r="U727" s="20">
        <v>0.56100000000000005</v>
      </c>
      <c r="V727" s="20">
        <f t="shared" si="22"/>
        <v>0.42921299157660003</v>
      </c>
      <c r="W727" s="20">
        <f t="shared" si="23"/>
        <v>2.2312464302470643</v>
      </c>
    </row>
    <row r="728" spans="1:23" x14ac:dyDescent="0.25">
      <c r="A728" s="18">
        <v>49445</v>
      </c>
      <c r="B728" s="18">
        <v>49373</v>
      </c>
      <c r="C728" s="18">
        <v>6430</v>
      </c>
      <c r="D728" s="18">
        <v>6430</v>
      </c>
      <c r="E728" s="18" t="s">
        <v>56</v>
      </c>
      <c r="F728" s="18" t="s">
        <v>113</v>
      </c>
      <c r="G728" s="19">
        <v>1.5417218178200001</v>
      </c>
      <c r="H728" s="19">
        <v>0.62391300000000005</v>
      </c>
      <c r="I728" s="18" t="s">
        <v>24</v>
      </c>
      <c r="J728" s="18" t="s">
        <v>114</v>
      </c>
      <c r="K728" s="18">
        <v>16</v>
      </c>
      <c r="L728" s="18">
        <v>60</v>
      </c>
      <c r="M728" s="18" t="s">
        <v>71</v>
      </c>
      <c r="N728" s="18" t="s">
        <v>76</v>
      </c>
      <c r="O728" s="18" t="s">
        <v>75</v>
      </c>
      <c r="P728" s="19">
        <v>956.010309194</v>
      </c>
      <c r="Q728" s="19">
        <v>67157.133755500006</v>
      </c>
      <c r="R728" s="20">
        <v>0.74605500000000002</v>
      </c>
      <c r="S728" s="20">
        <v>6.7142049999999998</v>
      </c>
      <c r="T728" s="20">
        <v>0.24</v>
      </c>
      <c r="U728" s="20">
        <v>0.56100000000000005</v>
      </c>
      <c r="V728" s="20">
        <f t="shared" si="22"/>
        <v>0.35375979404340008</v>
      </c>
      <c r="W728" s="20">
        <f t="shared" si="23"/>
        <v>1.8390060252484348</v>
      </c>
    </row>
    <row r="729" spans="1:23" x14ac:dyDescent="0.25">
      <c r="A729" s="18">
        <v>49446</v>
      </c>
      <c r="B729" s="18">
        <v>49374</v>
      </c>
      <c r="C729" s="18">
        <v>6430</v>
      </c>
      <c r="D729" s="18">
        <v>6430</v>
      </c>
      <c r="E729" s="18" t="s">
        <v>56</v>
      </c>
      <c r="F729" s="18" t="s">
        <v>113</v>
      </c>
      <c r="G729" s="19">
        <v>3.4995692413500001</v>
      </c>
      <c r="H729" s="19">
        <v>1.4162300000000001</v>
      </c>
      <c r="I729" s="18" t="s">
        <v>24</v>
      </c>
      <c r="J729" s="18" t="s">
        <v>114</v>
      </c>
      <c r="K729" s="18">
        <v>16</v>
      </c>
      <c r="L729" s="18">
        <v>60</v>
      </c>
      <c r="M729" s="18" t="s">
        <v>71</v>
      </c>
      <c r="N729" s="18" t="s">
        <v>76</v>
      </c>
      <c r="O729" s="18" t="s">
        <v>75</v>
      </c>
      <c r="P729" s="19">
        <v>1553.1353800500001</v>
      </c>
      <c r="Q729" s="19">
        <v>152440.62638900001</v>
      </c>
      <c r="R729" s="20">
        <v>0.74605500000000002</v>
      </c>
      <c r="S729" s="20">
        <v>6.7142049999999998</v>
      </c>
      <c r="T729" s="20">
        <v>0.24</v>
      </c>
      <c r="U729" s="20">
        <v>0.56100000000000005</v>
      </c>
      <c r="V729" s="20">
        <f t="shared" si="22"/>
        <v>0.80300495921400006</v>
      </c>
      <c r="W729" s="20">
        <f t="shared" si="23"/>
        <v>4.1743889021988494</v>
      </c>
    </row>
    <row r="730" spans="1:23" x14ac:dyDescent="0.25">
      <c r="A730" s="18">
        <v>49447</v>
      </c>
      <c r="B730" s="18">
        <v>49375</v>
      </c>
      <c r="C730" s="18">
        <v>6430</v>
      </c>
      <c r="D730" s="18">
        <v>6430</v>
      </c>
      <c r="E730" s="18" t="s">
        <v>56</v>
      </c>
      <c r="F730" s="18" t="s">
        <v>113</v>
      </c>
      <c r="G730" s="19">
        <v>5.7098869184799996</v>
      </c>
      <c r="H730" s="19">
        <v>2.3107099999999998</v>
      </c>
      <c r="I730" s="18" t="s">
        <v>24</v>
      </c>
      <c r="J730" s="18" t="s">
        <v>114</v>
      </c>
      <c r="K730" s="18">
        <v>16</v>
      </c>
      <c r="L730" s="18">
        <v>60</v>
      </c>
      <c r="M730" s="18" t="s">
        <v>71</v>
      </c>
      <c r="N730" s="18" t="s">
        <v>76</v>
      </c>
      <c r="O730" s="18" t="s">
        <v>75</v>
      </c>
      <c r="P730" s="19">
        <v>2042.3997138899999</v>
      </c>
      <c r="Q730" s="19">
        <v>248721.679279</v>
      </c>
      <c r="R730" s="20">
        <v>0.74605500000000002</v>
      </c>
      <c r="S730" s="20">
        <v>6.7142049999999998</v>
      </c>
      <c r="T730" s="20">
        <v>0.24</v>
      </c>
      <c r="U730" s="20">
        <v>0.56100000000000005</v>
      </c>
      <c r="V730" s="20">
        <f t="shared" si="22"/>
        <v>1.310176729278</v>
      </c>
      <c r="W730" s="20">
        <f t="shared" si="23"/>
        <v>6.810900899006449</v>
      </c>
    </row>
    <row r="731" spans="1:23" x14ac:dyDescent="0.25">
      <c r="A731" s="18">
        <v>49448</v>
      </c>
      <c r="B731" s="18">
        <v>49376</v>
      </c>
      <c r="C731" s="18">
        <v>6430</v>
      </c>
      <c r="D731" s="18">
        <v>6430</v>
      </c>
      <c r="E731" s="18" t="s">
        <v>56</v>
      </c>
      <c r="F731" s="18" t="s">
        <v>113</v>
      </c>
      <c r="G731" s="19">
        <v>5.6631506052500002</v>
      </c>
      <c r="H731" s="19">
        <v>2.2917999999999998</v>
      </c>
      <c r="I731" s="18" t="s">
        <v>24</v>
      </c>
      <c r="J731" s="18" t="s">
        <v>114</v>
      </c>
      <c r="K731" s="18">
        <v>16</v>
      </c>
      <c r="L731" s="18">
        <v>60</v>
      </c>
      <c r="M731" s="18" t="s">
        <v>71</v>
      </c>
      <c r="N731" s="18" t="s">
        <v>76</v>
      </c>
      <c r="O731" s="18" t="s">
        <v>75</v>
      </c>
      <c r="P731" s="19">
        <v>2387.3997726100001</v>
      </c>
      <c r="Q731" s="19">
        <v>246685.85361799999</v>
      </c>
      <c r="R731" s="20">
        <v>0.74605500000000002</v>
      </c>
      <c r="S731" s="20">
        <v>6.7142049999999998</v>
      </c>
      <c r="T731" s="20">
        <v>0.24</v>
      </c>
      <c r="U731" s="20">
        <v>0.56100000000000005</v>
      </c>
      <c r="V731" s="20">
        <f t="shared" si="22"/>
        <v>1.2994547252399999</v>
      </c>
      <c r="W731" s="20">
        <f t="shared" si="23"/>
        <v>6.7551629933409982</v>
      </c>
    </row>
    <row r="732" spans="1:23" x14ac:dyDescent="0.25">
      <c r="A732" s="18">
        <v>49449</v>
      </c>
      <c r="B732" s="18">
        <v>49377</v>
      </c>
      <c r="C732" s="18">
        <v>6430</v>
      </c>
      <c r="D732" s="18">
        <v>6430</v>
      </c>
      <c r="E732" s="18" t="s">
        <v>56</v>
      </c>
      <c r="F732" s="18" t="s">
        <v>113</v>
      </c>
      <c r="G732" s="19">
        <v>2.9614614836199999</v>
      </c>
      <c r="H732" s="19">
        <v>1.1984600000000001</v>
      </c>
      <c r="I732" s="18" t="s">
        <v>24</v>
      </c>
      <c r="J732" s="18" t="s">
        <v>114</v>
      </c>
      <c r="K732" s="18">
        <v>16</v>
      </c>
      <c r="L732" s="18">
        <v>60</v>
      </c>
      <c r="M732" s="18" t="s">
        <v>71</v>
      </c>
      <c r="N732" s="18" t="s">
        <v>76</v>
      </c>
      <c r="O732" s="18" t="s">
        <v>75</v>
      </c>
      <c r="P732" s="19">
        <v>1416.9986752899999</v>
      </c>
      <c r="Q732" s="19">
        <v>129000.746222</v>
      </c>
      <c r="R732" s="20">
        <v>0.74605500000000002</v>
      </c>
      <c r="S732" s="20">
        <v>6.7142049999999998</v>
      </c>
      <c r="T732" s="20">
        <v>0.24</v>
      </c>
      <c r="U732" s="20">
        <v>0.56100000000000005</v>
      </c>
      <c r="V732" s="20">
        <f t="shared" si="22"/>
        <v>0.6795289772280001</v>
      </c>
      <c r="W732" s="20">
        <f t="shared" si="23"/>
        <v>3.5325039885676994</v>
      </c>
    </row>
    <row r="733" spans="1:23" x14ac:dyDescent="0.25">
      <c r="A733" s="18">
        <v>49450</v>
      </c>
      <c r="B733" s="18">
        <v>49378</v>
      </c>
      <c r="C733" s="18">
        <v>6430</v>
      </c>
      <c r="D733" s="18">
        <v>6430</v>
      </c>
      <c r="E733" s="18" t="s">
        <v>56</v>
      </c>
      <c r="F733" s="18" t="s">
        <v>113</v>
      </c>
      <c r="G733" s="19">
        <v>2.3002497926399998</v>
      </c>
      <c r="H733" s="19">
        <v>0.93087799999999998</v>
      </c>
      <c r="I733" s="18" t="s">
        <v>24</v>
      </c>
      <c r="J733" s="18" t="s">
        <v>114</v>
      </c>
      <c r="K733" s="18">
        <v>16</v>
      </c>
      <c r="L733" s="18">
        <v>60</v>
      </c>
      <c r="M733" s="18" t="s">
        <v>71</v>
      </c>
      <c r="N733" s="18" t="s">
        <v>76</v>
      </c>
      <c r="O733" s="18" t="s">
        <v>75</v>
      </c>
      <c r="P733" s="19">
        <v>1157.0495282700001</v>
      </c>
      <c r="Q733" s="19">
        <v>100198.480172</v>
      </c>
      <c r="R733" s="20">
        <v>0.74605500000000002</v>
      </c>
      <c r="S733" s="20">
        <v>6.7142049999999998</v>
      </c>
      <c r="T733" s="20">
        <v>0.24</v>
      </c>
      <c r="U733" s="20">
        <v>0.56100000000000005</v>
      </c>
      <c r="V733" s="20">
        <f t="shared" si="22"/>
        <v>0.52780950158040008</v>
      </c>
      <c r="W733" s="20">
        <f t="shared" si="23"/>
        <v>2.7437964119536096</v>
      </c>
    </row>
    <row r="734" spans="1:23" x14ac:dyDescent="0.25">
      <c r="A734" s="18">
        <v>49452</v>
      </c>
      <c r="B734" s="18">
        <v>49380</v>
      </c>
      <c r="C734" s="18">
        <v>6430</v>
      </c>
      <c r="D734" s="18">
        <v>6430</v>
      </c>
      <c r="E734" s="18" t="s">
        <v>56</v>
      </c>
      <c r="F734" s="18" t="s">
        <v>113</v>
      </c>
      <c r="G734" s="19">
        <v>2.2946451693799998</v>
      </c>
      <c r="H734" s="19">
        <v>0.92861000000000005</v>
      </c>
      <c r="I734" s="18" t="s">
        <v>24</v>
      </c>
      <c r="J734" s="18" t="s">
        <v>114</v>
      </c>
      <c r="K734" s="18">
        <v>16</v>
      </c>
      <c r="L734" s="18">
        <v>60</v>
      </c>
      <c r="M734" s="18" t="s">
        <v>71</v>
      </c>
      <c r="N734" s="18" t="s">
        <v>76</v>
      </c>
      <c r="O734" s="18" t="s">
        <v>75</v>
      </c>
      <c r="P734" s="19">
        <v>1251.7391734</v>
      </c>
      <c r="Q734" s="19">
        <v>99954.343759399999</v>
      </c>
      <c r="R734" s="20">
        <v>0.74605500000000002</v>
      </c>
      <c r="S734" s="20">
        <v>6.7142049999999998</v>
      </c>
      <c r="T734" s="20">
        <v>0.24</v>
      </c>
      <c r="U734" s="20">
        <v>0.56100000000000005</v>
      </c>
      <c r="V734" s="20">
        <f t="shared" si="22"/>
        <v>0.52652354149800007</v>
      </c>
      <c r="W734" s="20">
        <f t="shared" si="23"/>
        <v>2.7371114003169499</v>
      </c>
    </row>
    <row r="735" spans="1:23" x14ac:dyDescent="0.25">
      <c r="A735" s="18">
        <v>49453</v>
      </c>
      <c r="B735" s="18">
        <v>49381</v>
      </c>
      <c r="C735" s="18">
        <v>6430</v>
      </c>
      <c r="D735" s="18">
        <v>6430</v>
      </c>
      <c r="E735" s="18" t="s">
        <v>56</v>
      </c>
      <c r="F735" s="18" t="s">
        <v>113</v>
      </c>
      <c r="G735" s="19">
        <v>2.5664422465599999</v>
      </c>
      <c r="H735" s="19">
        <v>1.0386</v>
      </c>
      <c r="I735" s="18" t="s">
        <v>24</v>
      </c>
      <c r="J735" s="18" t="s">
        <v>114</v>
      </c>
      <c r="K735" s="18">
        <v>16</v>
      </c>
      <c r="L735" s="18">
        <v>60</v>
      </c>
      <c r="M735" s="18" t="s">
        <v>71</v>
      </c>
      <c r="N735" s="18" t="s">
        <v>76</v>
      </c>
      <c r="O735" s="18" t="s">
        <v>75</v>
      </c>
      <c r="P735" s="19">
        <v>1916.7119533</v>
      </c>
      <c r="Q735" s="19">
        <v>111793.777084</v>
      </c>
      <c r="R735" s="20">
        <v>0.74605500000000002</v>
      </c>
      <c r="S735" s="20">
        <v>6.7142049999999998</v>
      </c>
      <c r="T735" s="20">
        <v>0.24</v>
      </c>
      <c r="U735" s="20">
        <v>0.56100000000000005</v>
      </c>
      <c r="V735" s="20">
        <f t="shared" si="22"/>
        <v>0.58888806947999994</v>
      </c>
      <c r="W735" s="20">
        <f t="shared" si="23"/>
        <v>3.0613108844069994</v>
      </c>
    </row>
    <row r="736" spans="1:23" x14ac:dyDescent="0.25">
      <c r="A736" s="18">
        <v>49454</v>
      </c>
      <c r="B736" s="18">
        <v>49382</v>
      </c>
      <c r="C736" s="18">
        <v>6430</v>
      </c>
      <c r="D736" s="18">
        <v>6430</v>
      </c>
      <c r="E736" s="18" t="s">
        <v>56</v>
      </c>
      <c r="F736" s="18" t="s">
        <v>113</v>
      </c>
      <c r="G736" s="19">
        <v>2.6897629420800002</v>
      </c>
      <c r="H736" s="19">
        <v>1.0885100000000001</v>
      </c>
      <c r="I736" s="18" t="s">
        <v>24</v>
      </c>
      <c r="J736" s="18" t="s">
        <v>114</v>
      </c>
      <c r="K736" s="18">
        <v>16</v>
      </c>
      <c r="L736" s="18">
        <v>60</v>
      </c>
      <c r="M736" s="18" t="s">
        <v>71</v>
      </c>
      <c r="N736" s="18" t="s">
        <v>76</v>
      </c>
      <c r="O736" s="18" t="s">
        <v>75</v>
      </c>
      <c r="P736" s="19">
        <v>1277.7558855299999</v>
      </c>
      <c r="Q736" s="19">
        <v>117165.605092</v>
      </c>
      <c r="R736" s="20">
        <v>0.74605500000000002</v>
      </c>
      <c r="S736" s="20">
        <v>6.7142049999999998</v>
      </c>
      <c r="T736" s="20">
        <v>0.24</v>
      </c>
      <c r="U736" s="20">
        <v>0.56100000000000005</v>
      </c>
      <c r="V736" s="20">
        <f t="shared" si="22"/>
        <v>0.61718712931800013</v>
      </c>
      <c r="W736" s="20">
        <f t="shared" si="23"/>
        <v>3.20842240591745</v>
      </c>
    </row>
    <row r="737" spans="1:23" x14ac:dyDescent="0.25">
      <c r="A737" s="18">
        <v>49455</v>
      </c>
      <c r="B737" s="18">
        <v>49383</v>
      </c>
      <c r="C737" s="18">
        <v>6430</v>
      </c>
      <c r="D737" s="18">
        <v>6430</v>
      </c>
      <c r="E737" s="18" t="s">
        <v>56</v>
      </c>
      <c r="F737" s="18" t="s">
        <v>113</v>
      </c>
      <c r="G737" s="19">
        <v>3.1815056143999998</v>
      </c>
      <c r="H737" s="19">
        <v>1.2875099999999999</v>
      </c>
      <c r="I737" s="18" t="s">
        <v>24</v>
      </c>
      <c r="J737" s="18" t="s">
        <v>114</v>
      </c>
      <c r="K737" s="18">
        <v>16</v>
      </c>
      <c r="L737" s="18">
        <v>60</v>
      </c>
      <c r="M737" s="18" t="s">
        <v>71</v>
      </c>
      <c r="N737" s="18" t="s">
        <v>76</v>
      </c>
      <c r="O737" s="18" t="s">
        <v>75</v>
      </c>
      <c r="P737" s="19">
        <v>1438.5220876999999</v>
      </c>
      <c r="Q737" s="19">
        <v>138585.83021799999</v>
      </c>
      <c r="R737" s="20">
        <v>0.74605500000000002</v>
      </c>
      <c r="S737" s="20">
        <v>6.7142049999999998</v>
      </c>
      <c r="T737" s="20">
        <v>0.24</v>
      </c>
      <c r="U737" s="20">
        <v>0.56100000000000005</v>
      </c>
      <c r="V737" s="20">
        <f t="shared" si="22"/>
        <v>0.73002048751799997</v>
      </c>
      <c r="W737" s="20">
        <f t="shared" si="23"/>
        <v>3.7949820689224496</v>
      </c>
    </row>
    <row r="738" spans="1:23" x14ac:dyDescent="0.25">
      <c r="A738" s="18">
        <v>49456</v>
      </c>
      <c r="B738" s="18">
        <v>49384</v>
      </c>
      <c r="C738" s="18">
        <v>6430</v>
      </c>
      <c r="D738" s="18">
        <v>6430</v>
      </c>
      <c r="E738" s="18" t="s">
        <v>56</v>
      </c>
      <c r="F738" s="18" t="s">
        <v>113</v>
      </c>
      <c r="G738" s="19">
        <v>3.1658971823200002</v>
      </c>
      <c r="H738" s="19">
        <v>1.2811900000000001</v>
      </c>
      <c r="I738" s="18" t="s">
        <v>24</v>
      </c>
      <c r="J738" s="18" t="s">
        <v>114</v>
      </c>
      <c r="K738" s="18">
        <v>16</v>
      </c>
      <c r="L738" s="18">
        <v>60</v>
      </c>
      <c r="M738" s="18" t="s">
        <v>71</v>
      </c>
      <c r="N738" s="18" t="s">
        <v>76</v>
      </c>
      <c r="O738" s="18" t="s">
        <v>75</v>
      </c>
      <c r="P738" s="19">
        <v>1638.5674743</v>
      </c>
      <c r="Q738" s="19">
        <v>137905.92963500001</v>
      </c>
      <c r="R738" s="20">
        <v>0.74605500000000002</v>
      </c>
      <c r="S738" s="20">
        <v>6.7142049999999998</v>
      </c>
      <c r="T738" s="20">
        <v>0.24</v>
      </c>
      <c r="U738" s="20">
        <v>0.56100000000000005</v>
      </c>
      <c r="V738" s="20">
        <f t="shared" si="22"/>
        <v>0.72643703614200006</v>
      </c>
      <c r="W738" s="20">
        <f t="shared" si="23"/>
        <v>3.7763536414340497</v>
      </c>
    </row>
    <row r="739" spans="1:23" x14ac:dyDescent="0.25">
      <c r="A739" s="18">
        <v>49457</v>
      </c>
      <c r="B739" s="18">
        <v>49385</v>
      </c>
      <c r="C739" s="18">
        <v>6430</v>
      </c>
      <c r="D739" s="18">
        <v>6430</v>
      </c>
      <c r="E739" s="18" t="s">
        <v>56</v>
      </c>
      <c r="F739" s="18" t="s">
        <v>113</v>
      </c>
      <c r="G739" s="19">
        <v>2.8649364746399999</v>
      </c>
      <c r="H739" s="19">
        <v>1.1594</v>
      </c>
      <c r="I739" s="18" t="s">
        <v>24</v>
      </c>
      <c r="J739" s="18" t="s">
        <v>114</v>
      </c>
      <c r="K739" s="18">
        <v>16</v>
      </c>
      <c r="L739" s="18">
        <v>60</v>
      </c>
      <c r="M739" s="18" t="s">
        <v>71</v>
      </c>
      <c r="N739" s="18" t="s">
        <v>76</v>
      </c>
      <c r="O739" s="18" t="s">
        <v>75</v>
      </c>
      <c r="P739" s="19">
        <v>1304.6722187400001</v>
      </c>
      <c r="Q739" s="19">
        <v>124796.133649</v>
      </c>
      <c r="R739" s="20">
        <v>0.74605500000000002</v>
      </c>
      <c r="S739" s="20">
        <v>6.7142049999999998</v>
      </c>
      <c r="T739" s="20">
        <v>0.24</v>
      </c>
      <c r="U739" s="20">
        <v>0.56100000000000005</v>
      </c>
      <c r="V739" s="20">
        <f t="shared" si="22"/>
        <v>0.65738188691999999</v>
      </c>
      <c r="W739" s="20">
        <f t="shared" si="23"/>
        <v>3.4173732326029991</v>
      </c>
    </row>
    <row r="740" spans="1:23" x14ac:dyDescent="0.25">
      <c r="A740" s="18">
        <v>49458</v>
      </c>
      <c r="B740" s="18">
        <v>49386</v>
      </c>
      <c r="C740" s="18">
        <v>6430</v>
      </c>
      <c r="D740" s="18">
        <v>6430</v>
      </c>
      <c r="E740" s="18" t="s">
        <v>56</v>
      </c>
      <c r="F740" s="18" t="s">
        <v>113</v>
      </c>
      <c r="G740" s="19">
        <v>2.4955309789000002</v>
      </c>
      <c r="H740" s="19">
        <v>1.0099100000000001</v>
      </c>
      <c r="I740" s="18" t="s">
        <v>24</v>
      </c>
      <c r="J740" s="18" t="s">
        <v>114</v>
      </c>
      <c r="K740" s="18">
        <v>16</v>
      </c>
      <c r="L740" s="18">
        <v>60</v>
      </c>
      <c r="M740" s="18" t="s">
        <v>71</v>
      </c>
      <c r="N740" s="18" t="s">
        <v>76</v>
      </c>
      <c r="O740" s="18" t="s">
        <v>75</v>
      </c>
      <c r="P740" s="19">
        <v>1314.54355618</v>
      </c>
      <c r="Q740" s="19">
        <v>108704.89462000001</v>
      </c>
      <c r="R740" s="20">
        <v>0.74605500000000002</v>
      </c>
      <c r="S740" s="20">
        <v>6.7142049999999998</v>
      </c>
      <c r="T740" s="20">
        <v>0.24</v>
      </c>
      <c r="U740" s="20">
        <v>0.56100000000000005</v>
      </c>
      <c r="V740" s="20">
        <f t="shared" si="22"/>
        <v>0.57262078783800008</v>
      </c>
      <c r="W740" s="20">
        <f t="shared" si="23"/>
        <v>2.9767460767104494</v>
      </c>
    </row>
    <row r="741" spans="1:23" x14ac:dyDescent="0.25">
      <c r="A741" s="18">
        <v>49459</v>
      </c>
      <c r="B741" s="18">
        <v>49387</v>
      </c>
      <c r="C741" s="18">
        <v>6430</v>
      </c>
      <c r="D741" s="18">
        <v>6430</v>
      </c>
      <c r="E741" s="18" t="s">
        <v>56</v>
      </c>
      <c r="F741" s="18" t="s">
        <v>113</v>
      </c>
      <c r="G741" s="19">
        <v>1.2808626346600001</v>
      </c>
      <c r="H741" s="19">
        <v>0.518347</v>
      </c>
      <c r="I741" s="18" t="s">
        <v>24</v>
      </c>
      <c r="J741" s="18" t="s">
        <v>114</v>
      </c>
      <c r="K741" s="18">
        <v>16</v>
      </c>
      <c r="L741" s="18">
        <v>60</v>
      </c>
      <c r="M741" s="18" t="s">
        <v>71</v>
      </c>
      <c r="N741" s="18" t="s">
        <v>76</v>
      </c>
      <c r="O741" s="18" t="s">
        <v>75</v>
      </c>
      <c r="P741" s="19">
        <v>941.10282043300003</v>
      </c>
      <c r="Q741" s="19">
        <v>55794.153188600001</v>
      </c>
      <c r="R741" s="20">
        <v>0.74605500000000002</v>
      </c>
      <c r="S741" s="20">
        <v>6.7142049999999998</v>
      </c>
      <c r="T741" s="20">
        <v>0.24</v>
      </c>
      <c r="U741" s="20">
        <v>0.56100000000000005</v>
      </c>
      <c r="V741" s="20">
        <f t="shared" si="22"/>
        <v>0.29390368202460004</v>
      </c>
      <c r="W741" s="20">
        <f t="shared" si="23"/>
        <v>1.5278464404002647</v>
      </c>
    </row>
    <row r="742" spans="1:23" x14ac:dyDescent="0.25">
      <c r="A742" s="18">
        <v>49460</v>
      </c>
      <c r="B742" s="18">
        <v>49388</v>
      </c>
      <c r="C742" s="18">
        <v>6430</v>
      </c>
      <c r="D742" s="18">
        <v>6430</v>
      </c>
      <c r="E742" s="18" t="s">
        <v>56</v>
      </c>
      <c r="F742" s="18" t="s">
        <v>113</v>
      </c>
      <c r="G742" s="19">
        <v>2.77946613736</v>
      </c>
      <c r="H742" s="19">
        <v>1.1248100000000001</v>
      </c>
      <c r="I742" s="18" t="s">
        <v>24</v>
      </c>
      <c r="J742" s="18" t="s">
        <v>114</v>
      </c>
      <c r="K742" s="18">
        <v>16</v>
      </c>
      <c r="L742" s="18">
        <v>60</v>
      </c>
      <c r="M742" s="18" t="s">
        <v>71</v>
      </c>
      <c r="N742" s="18" t="s">
        <v>76</v>
      </c>
      <c r="O742" s="18" t="s">
        <v>75</v>
      </c>
      <c r="P742" s="19">
        <v>1555.5310503000001</v>
      </c>
      <c r="Q742" s="19">
        <v>121073.06065</v>
      </c>
      <c r="R742" s="20">
        <v>0.74605500000000002</v>
      </c>
      <c r="S742" s="20">
        <v>6.7142049999999998</v>
      </c>
      <c r="T742" s="20">
        <v>0.24</v>
      </c>
      <c r="U742" s="20">
        <v>0.56100000000000005</v>
      </c>
      <c r="V742" s="20">
        <f t="shared" si="22"/>
        <v>0.63776929465800003</v>
      </c>
      <c r="W742" s="20">
        <f t="shared" si="23"/>
        <v>3.3154179625359497</v>
      </c>
    </row>
    <row r="743" spans="1:23" x14ac:dyDescent="0.25">
      <c r="A743" s="18">
        <v>49461</v>
      </c>
      <c r="B743" s="18">
        <v>49389</v>
      </c>
      <c r="C743" s="18">
        <v>6430</v>
      </c>
      <c r="D743" s="18">
        <v>6430</v>
      </c>
      <c r="E743" s="18" t="s">
        <v>56</v>
      </c>
      <c r="F743" s="18" t="s">
        <v>113</v>
      </c>
      <c r="G743" s="19">
        <v>1.26501397527</v>
      </c>
      <c r="H743" s="19">
        <v>0.51193299999999997</v>
      </c>
      <c r="I743" s="18" t="s">
        <v>24</v>
      </c>
      <c r="J743" s="18" t="s">
        <v>114</v>
      </c>
      <c r="K743" s="18">
        <v>16</v>
      </c>
      <c r="L743" s="18">
        <v>60</v>
      </c>
      <c r="M743" s="18" t="s">
        <v>71</v>
      </c>
      <c r="N743" s="18" t="s">
        <v>76</v>
      </c>
      <c r="O743" s="18" t="s">
        <v>75</v>
      </c>
      <c r="P743" s="19">
        <v>892.97466225899996</v>
      </c>
      <c r="Q743" s="19">
        <v>55103.7883468</v>
      </c>
      <c r="R743" s="20">
        <v>0.74605500000000002</v>
      </c>
      <c r="S743" s="20">
        <v>6.7142049999999998</v>
      </c>
      <c r="T743" s="20">
        <v>0.24</v>
      </c>
      <c r="U743" s="20">
        <v>0.56100000000000005</v>
      </c>
      <c r="V743" s="20">
        <f t="shared" si="22"/>
        <v>0.2902669324794</v>
      </c>
      <c r="W743" s="20">
        <f t="shared" si="23"/>
        <v>1.5089409445283346</v>
      </c>
    </row>
    <row r="744" spans="1:23" x14ac:dyDescent="0.25">
      <c r="A744" s="18">
        <v>49462</v>
      </c>
      <c r="B744" s="18">
        <v>49390</v>
      </c>
      <c r="C744" s="18">
        <v>6430</v>
      </c>
      <c r="D744" s="18">
        <v>6430</v>
      </c>
      <c r="E744" s="18" t="s">
        <v>56</v>
      </c>
      <c r="F744" s="18" t="s">
        <v>113</v>
      </c>
      <c r="G744" s="19">
        <v>1.99261546115</v>
      </c>
      <c r="H744" s="19">
        <v>0.80638299999999996</v>
      </c>
      <c r="I744" s="18" t="s">
        <v>24</v>
      </c>
      <c r="J744" s="18" t="s">
        <v>114</v>
      </c>
      <c r="K744" s="18">
        <v>16</v>
      </c>
      <c r="L744" s="18">
        <v>60</v>
      </c>
      <c r="M744" s="18" t="s">
        <v>71</v>
      </c>
      <c r="N744" s="18" t="s">
        <v>76</v>
      </c>
      <c r="O744" s="18" t="s">
        <v>75</v>
      </c>
      <c r="P744" s="19">
        <v>1320.5108013199999</v>
      </c>
      <c r="Q744" s="19">
        <v>86797.982294000001</v>
      </c>
      <c r="R744" s="20">
        <v>0.74605500000000002</v>
      </c>
      <c r="S744" s="20">
        <v>6.7142049999999998</v>
      </c>
      <c r="T744" s="20">
        <v>0.24</v>
      </c>
      <c r="U744" s="20">
        <v>0.56100000000000005</v>
      </c>
      <c r="V744" s="20">
        <f t="shared" si="22"/>
        <v>0.45722061248940005</v>
      </c>
      <c r="W744" s="20">
        <f t="shared" si="23"/>
        <v>2.3768429182560844</v>
      </c>
    </row>
    <row r="745" spans="1:23" x14ac:dyDescent="0.25">
      <c r="A745" s="18">
        <v>49463</v>
      </c>
      <c r="B745" s="18">
        <v>49391</v>
      </c>
      <c r="C745" s="18">
        <v>6430</v>
      </c>
      <c r="D745" s="18">
        <v>6430</v>
      </c>
      <c r="E745" s="18" t="s">
        <v>56</v>
      </c>
      <c r="F745" s="18" t="s">
        <v>113</v>
      </c>
      <c r="G745" s="19">
        <v>1.30399863039</v>
      </c>
      <c r="H745" s="19">
        <v>0.52771000000000001</v>
      </c>
      <c r="I745" s="18" t="s">
        <v>24</v>
      </c>
      <c r="J745" s="18" t="s">
        <v>114</v>
      </c>
      <c r="K745" s="18">
        <v>16</v>
      </c>
      <c r="L745" s="18">
        <v>60</v>
      </c>
      <c r="M745" s="18" t="s">
        <v>71</v>
      </c>
      <c r="N745" s="18" t="s">
        <v>76</v>
      </c>
      <c r="O745" s="18" t="s">
        <v>75</v>
      </c>
      <c r="P745" s="19">
        <v>1060.82543586</v>
      </c>
      <c r="Q745" s="19">
        <v>56801.953130800001</v>
      </c>
      <c r="R745" s="20">
        <v>0.74605500000000002</v>
      </c>
      <c r="S745" s="20">
        <v>6.7142049999999998</v>
      </c>
      <c r="T745" s="20">
        <v>0.24</v>
      </c>
      <c r="U745" s="20">
        <v>0.56100000000000005</v>
      </c>
      <c r="V745" s="20">
        <f t="shared" si="22"/>
        <v>0.29921251987800002</v>
      </c>
      <c r="W745" s="20">
        <f t="shared" si="23"/>
        <v>1.5554442199214498</v>
      </c>
    </row>
    <row r="746" spans="1:23" x14ac:dyDescent="0.25">
      <c r="A746" s="18">
        <v>49466</v>
      </c>
      <c r="B746" s="18">
        <v>49394</v>
      </c>
      <c r="C746" s="18">
        <v>6430</v>
      </c>
      <c r="D746" s="18">
        <v>6430</v>
      </c>
      <c r="E746" s="18" t="s">
        <v>56</v>
      </c>
      <c r="F746" s="18" t="s">
        <v>113</v>
      </c>
      <c r="G746" s="19">
        <v>1.8749278275700001</v>
      </c>
      <c r="H746" s="19">
        <v>0.75875599999999999</v>
      </c>
      <c r="I746" s="18" t="s">
        <v>24</v>
      </c>
      <c r="J746" s="18" t="s">
        <v>114</v>
      </c>
      <c r="K746" s="18">
        <v>16</v>
      </c>
      <c r="L746" s="18">
        <v>60</v>
      </c>
      <c r="M746" s="18" t="s">
        <v>71</v>
      </c>
      <c r="N746" s="18" t="s">
        <v>76</v>
      </c>
      <c r="O746" s="18" t="s">
        <v>75</v>
      </c>
      <c r="P746" s="19">
        <v>1104.96642595</v>
      </c>
      <c r="Q746" s="19">
        <v>81671.529482099999</v>
      </c>
      <c r="R746" s="20">
        <v>0.74605500000000002</v>
      </c>
      <c r="S746" s="20">
        <v>6.7142049999999998</v>
      </c>
      <c r="T746" s="20">
        <v>0.24</v>
      </c>
      <c r="U746" s="20">
        <v>0.56100000000000005</v>
      </c>
      <c r="V746" s="20">
        <f t="shared" si="22"/>
        <v>0.43021601776079998</v>
      </c>
      <c r="W746" s="20">
        <f t="shared" si="23"/>
        <v>2.2364606214222196</v>
      </c>
    </row>
    <row r="747" spans="1:23" x14ac:dyDescent="0.25">
      <c r="A747" s="18">
        <v>49468</v>
      </c>
      <c r="B747" s="18">
        <v>49408</v>
      </c>
      <c r="C747" s="18">
        <v>6430</v>
      </c>
      <c r="D747" s="18">
        <v>6430</v>
      </c>
      <c r="E747" s="18" t="s">
        <v>56</v>
      </c>
      <c r="F747" s="18" t="s">
        <v>113</v>
      </c>
      <c r="G747" s="19">
        <v>2.6513547420100001</v>
      </c>
      <c r="H747" s="19">
        <v>1.07297</v>
      </c>
      <c r="I747" s="18" t="s">
        <v>24</v>
      </c>
      <c r="J747" s="18" t="s">
        <v>114</v>
      </c>
      <c r="K747" s="18">
        <v>16</v>
      </c>
      <c r="L747" s="18">
        <v>60</v>
      </c>
      <c r="M747" s="18" t="s">
        <v>71</v>
      </c>
      <c r="N747" s="18" t="s">
        <v>76</v>
      </c>
      <c r="O747" s="18" t="s">
        <v>75</v>
      </c>
      <c r="P747" s="19">
        <v>2038.64043219</v>
      </c>
      <c r="Q747" s="19">
        <v>115492.55059</v>
      </c>
      <c r="R747" s="20">
        <v>0.74605500000000002</v>
      </c>
      <c r="S747" s="20">
        <v>6.7142049999999998</v>
      </c>
      <c r="T747" s="20">
        <v>0.24</v>
      </c>
      <c r="U747" s="20">
        <v>0.56100000000000005</v>
      </c>
      <c r="V747" s="20">
        <f t="shared" si="22"/>
        <v>0.60837592134600005</v>
      </c>
      <c r="W747" s="20">
        <f t="shared" si="23"/>
        <v>3.1626176965551496</v>
      </c>
    </row>
    <row r="748" spans="1:23" x14ac:dyDescent="0.25">
      <c r="A748" s="18">
        <v>51773</v>
      </c>
      <c r="B748" s="18">
        <v>51773</v>
      </c>
      <c r="C748" s="18">
        <v>6440</v>
      </c>
      <c r="D748" s="18">
        <v>6440</v>
      </c>
      <c r="E748" s="18" t="s">
        <v>56</v>
      </c>
      <c r="F748" s="18" t="s">
        <v>113</v>
      </c>
      <c r="G748" s="19">
        <v>13.6722476847</v>
      </c>
      <c r="H748" s="19">
        <v>5.5329600000000001</v>
      </c>
      <c r="I748" s="18" t="s">
        <v>24</v>
      </c>
      <c r="J748" s="18" t="s">
        <v>114</v>
      </c>
      <c r="K748" s="18">
        <v>16</v>
      </c>
      <c r="L748" s="18">
        <v>60</v>
      </c>
      <c r="M748" s="18" t="s">
        <v>71</v>
      </c>
      <c r="N748" s="18" t="s">
        <v>128</v>
      </c>
      <c r="O748" s="18" t="s">
        <v>75</v>
      </c>
      <c r="P748" s="19">
        <v>3100.0756379700001</v>
      </c>
      <c r="Q748" s="19">
        <v>595560.72689499997</v>
      </c>
      <c r="R748" s="20">
        <v>0.74605500000000002</v>
      </c>
      <c r="S748" s="20">
        <v>6.7142049999999998</v>
      </c>
      <c r="T748" s="20">
        <v>0.24</v>
      </c>
      <c r="U748" s="20">
        <v>0.56100000000000005</v>
      </c>
      <c r="V748" s="20">
        <f t="shared" si="22"/>
        <v>3.137198279328</v>
      </c>
      <c r="W748" s="20">
        <f t="shared" si="23"/>
        <v>16.308598758895197</v>
      </c>
    </row>
    <row r="749" spans="1:23" x14ac:dyDescent="0.25">
      <c r="A749" s="18">
        <v>51774</v>
      </c>
      <c r="B749" s="18">
        <v>51774</v>
      </c>
      <c r="C749" s="18">
        <v>6440</v>
      </c>
      <c r="D749" s="18">
        <v>6440</v>
      </c>
      <c r="E749" s="18" t="s">
        <v>56</v>
      </c>
      <c r="F749" s="18" t="s">
        <v>113</v>
      </c>
      <c r="G749" s="19">
        <v>1.27930385268</v>
      </c>
      <c r="H749" s="19">
        <v>0.51771599999999995</v>
      </c>
      <c r="I749" s="18" t="s">
        <v>24</v>
      </c>
      <c r="J749" s="18" t="s">
        <v>114</v>
      </c>
      <c r="K749" s="18">
        <v>16</v>
      </c>
      <c r="L749" s="18">
        <v>60</v>
      </c>
      <c r="M749" s="18" t="s">
        <v>71</v>
      </c>
      <c r="N749" s="18" t="s">
        <v>128</v>
      </c>
      <c r="O749" s="18" t="s">
        <v>75</v>
      </c>
      <c r="P749" s="19">
        <v>902.59179552000001</v>
      </c>
      <c r="Q749" s="19">
        <v>55726.252917400001</v>
      </c>
      <c r="R749" s="20">
        <v>0.74605500000000002</v>
      </c>
      <c r="S749" s="20">
        <v>6.7142049999999998</v>
      </c>
      <c r="T749" s="20">
        <v>0.24</v>
      </c>
      <c r="U749" s="20">
        <v>0.56100000000000005</v>
      </c>
      <c r="V749" s="20">
        <f t="shared" si="22"/>
        <v>0.29354590388879997</v>
      </c>
      <c r="W749" s="20">
        <f t="shared" si="23"/>
        <v>1.5259865451874197</v>
      </c>
    </row>
    <row r="750" spans="1:23" x14ac:dyDescent="0.25">
      <c r="A750" s="18">
        <v>51878</v>
      </c>
      <c r="B750" s="18">
        <v>52532</v>
      </c>
      <c r="C750" s="18">
        <v>7470</v>
      </c>
      <c r="D750" s="18">
        <v>7470</v>
      </c>
      <c r="E750" s="18" t="s">
        <v>56</v>
      </c>
      <c r="F750" s="18" t="s">
        <v>113</v>
      </c>
      <c r="G750" s="19">
        <v>3.9755992030499998</v>
      </c>
      <c r="H750" s="19">
        <v>1.60887</v>
      </c>
      <c r="I750" s="18" t="s">
        <v>24</v>
      </c>
      <c r="J750" s="18" t="s">
        <v>114</v>
      </c>
      <c r="K750" s="18">
        <v>17</v>
      </c>
      <c r="L750" s="18">
        <v>70</v>
      </c>
      <c r="M750" s="18" t="s">
        <v>78</v>
      </c>
      <c r="N750" s="18" t="s">
        <v>87</v>
      </c>
      <c r="O750" s="18" t="s">
        <v>78</v>
      </c>
      <c r="P750" s="19">
        <v>6421.3163892399998</v>
      </c>
      <c r="Q750" s="19">
        <v>173176.408578</v>
      </c>
      <c r="R750" s="20">
        <v>1.5820000000000001</v>
      </c>
      <c r="S750" s="20">
        <v>10.215999999999999</v>
      </c>
      <c r="T750" s="20">
        <v>0.24</v>
      </c>
      <c r="U750" s="20">
        <v>0.56100000000000005</v>
      </c>
      <c r="V750" s="20">
        <f t="shared" si="22"/>
        <v>1.9343765784</v>
      </c>
      <c r="W750" s="20">
        <f t="shared" si="23"/>
        <v>7.2154987888799988</v>
      </c>
    </row>
    <row r="751" spans="1:23" x14ac:dyDescent="0.25">
      <c r="A751" s="18">
        <v>52338</v>
      </c>
      <c r="B751" s="18">
        <v>52280</v>
      </c>
      <c r="C751" s="18">
        <v>7400</v>
      </c>
      <c r="D751" s="18">
        <v>7400</v>
      </c>
      <c r="E751" s="18" t="s">
        <v>56</v>
      </c>
      <c r="F751" s="18" t="s">
        <v>113</v>
      </c>
      <c r="G751" s="19">
        <v>14.191465419</v>
      </c>
      <c r="H751" s="19">
        <v>5.74308</v>
      </c>
      <c r="I751" s="18" t="s">
        <v>24</v>
      </c>
      <c r="J751" s="18" t="s">
        <v>114</v>
      </c>
      <c r="K751" s="18">
        <v>17</v>
      </c>
      <c r="L751" s="18">
        <v>70</v>
      </c>
      <c r="M751" s="18" t="s">
        <v>78</v>
      </c>
      <c r="N751" s="18" t="s">
        <v>274</v>
      </c>
      <c r="O751" s="18" t="s">
        <v>78</v>
      </c>
      <c r="P751" s="19">
        <v>4574.6930350299999</v>
      </c>
      <c r="Q751" s="19">
        <v>618177.76093600004</v>
      </c>
      <c r="R751" s="20">
        <v>1.5820000000000001</v>
      </c>
      <c r="S751" s="20">
        <v>10.215999999999999</v>
      </c>
      <c r="T751" s="20">
        <v>0.24</v>
      </c>
      <c r="U751" s="20">
        <v>0.56100000000000005</v>
      </c>
      <c r="V751" s="20">
        <f t="shared" si="22"/>
        <v>6.9050199456000003</v>
      </c>
      <c r="W751" s="20">
        <f t="shared" si="23"/>
        <v>25.756703017919996</v>
      </c>
    </row>
    <row r="752" spans="1:23" x14ac:dyDescent="0.25">
      <c r="A752" s="18">
        <v>52482</v>
      </c>
      <c r="B752" s="18">
        <v>52424</v>
      </c>
      <c r="C752" s="18">
        <v>7430</v>
      </c>
      <c r="D752" s="18">
        <v>7430</v>
      </c>
      <c r="E752" s="18" t="s">
        <v>56</v>
      </c>
      <c r="F752" s="18" t="s">
        <v>113</v>
      </c>
      <c r="G752" s="19">
        <v>36.0593242972</v>
      </c>
      <c r="H752" s="19">
        <v>14.592700000000001</v>
      </c>
      <c r="I752" s="18" t="s">
        <v>24</v>
      </c>
      <c r="J752" s="18" t="s">
        <v>114</v>
      </c>
      <c r="K752" s="18">
        <v>17</v>
      </c>
      <c r="L752" s="18">
        <v>70</v>
      </c>
      <c r="M752" s="18" t="s">
        <v>78</v>
      </c>
      <c r="N752" s="18" t="s">
        <v>275</v>
      </c>
      <c r="O752" s="18" t="s">
        <v>78</v>
      </c>
      <c r="P752" s="19">
        <v>16068.092617300001</v>
      </c>
      <c r="Q752" s="19">
        <v>1570737.8834299999</v>
      </c>
      <c r="R752" s="20">
        <v>1.5820000000000001</v>
      </c>
      <c r="S752" s="20">
        <v>10.215999999999999</v>
      </c>
      <c r="T752" s="20">
        <v>0.24</v>
      </c>
      <c r="U752" s="20">
        <v>0.56100000000000005</v>
      </c>
      <c r="V752" s="20">
        <f t="shared" si="22"/>
        <v>17.545095064000002</v>
      </c>
      <c r="W752" s="20">
        <f t="shared" si="23"/>
        <v>65.445691184799983</v>
      </c>
    </row>
    <row r="753" spans="1:23" x14ac:dyDescent="0.25">
      <c r="A753" s="18">
        <v>52483</v>
      </c>
      <c r="B753" s="18">
        <v>52425</v>
      </c>
      <c r="C753" s="18">
        <v>7430</v>
      </c>
      <c r="D753" s="18">
        <v>7430</v>
      </c>
      <c r="E753" s="18" t="s">
        <v>56</v>
      </c>
      <c r="F753" s="18" t="s">
        <v>113</v>
      </c>
      <c r="G753" s="19">
        <v>4.13275606802</v>
      </c>
      <c r="H753" s="19">
        <v>1.6724699999999999</v>
      </c>
      <c r="I753" s="18" t="s">
        <v>24</v>
      </c>
      <c r="J753" s="18" t="s">
        <v>114</v>
      </c>
      <c r="K753" s="18">
        <v>17</v>
      </c>
      <c r="L753" s="18">
        <v>70</v>
      </c>
      <c r="M753" s="18" t="s">
        <v>78</v>
      </c>
      <c r="N753" s="18" t="s">
        <v>275</v>
      </c>
      <c r="O753" s="18" t="s">
        <v>78</v>
      </c>
      <c r="P753" s="19">
        <v>3801.3824552599999</v>
      </c>
      <c r="Q753" s="19">
        <v>180022.13423200001</v>
      </c>
      <c r="R753" s="20">
        <v>1.5820000000000001</v>
      </c>
      <c r="S753" s="20">
        <v>10.215999999999999</v>
      </c>
      <c r="T753" s="20">
        <v>0.24</v>
      </c>
      <c r="U753" s="20">
        <v>0.56100000000000005</v>
      </c>
      <c r="V753" s="20">
        <f t="shared" si="22"/>
        <v>2.0108441304000002</v>
      </c>
      <c r="W753" s="20">
        <f t="shared" si="23"/>
        <v>7.5007335952799981</v>
      </c>
    </row>
    <row r="754" spans="1:23" x14ac:dyDescent="0.25">
      <c r="A754" s="18">
        <v>61808</v>
      </c>
      <c r="B754" s="18">
        <v>61796</v>
      </c>
      <c r="C754" s="18">
        <v>2520</v>
      </c>
      <c r="D754" s="18">
        <v>9520</v>
      </c>
      <c r="E754" s="18" t="s">
        <v>56</v>
      </c>
      <c r="F754" s="18" t="s">
        <v>113</v>
      </c>
      <c r="G754" s="19">
        <v>63.803286797200002</v>
      </c>
      <c r="H754" s="19">
        <v>25.8203</v>
      </c>
      <c r="I754" s="18" t="s">
        <v>24</v>
      </c>
      <c r="J754" s="18" t="s">
        <v>114</v>
      </c>
      <c r="K754" s="18">
        <v>89</v>
      </c>
      <c r="L754" s="18">
        <v>28</v>
      </c>
      <c r="M754" s="18" t="s">
        <v>249</v>
      </c>
      <c r="N754" s="18" t="s">
        <v>250</v>
      </c>
      <c r="O754" s="18" t="s">
        <v>250</v>
      </c>
      <c r="P754" s="19">
        <v>10537.2737139</v>
      </c>
      <c r="Q754" s="19">
        <v>5068742.9376100004</v>
      </c>
      <c r="R754" s="20">
        <v>5.4456910000000001</v>
      </c>
      <c r="S754" s="20">
        <v>13.78614</v>
      </c>
      <c r="T754" s="20">
        <v>0.24</v>
      </c>
      <c r="U754" s="20">
        <v>0.56100000000000005</v>
      </c>
      <c r="V754" s="20">
        <f t="shared" si="22"/>
        <v>106.86312524874801</v>
      </c>
      <c r="W754" s="20">
        <f t="shared" si="23"/>
        <v>156.26743681183797</v>
      </c>
    </row>
    <row r="755" spans="1:23" x14ac:dyDescent="0.25">
      <c r="V755" s="20">
        <f>SUM(V2:V754)</f>
        <v>20623.17189588059</v>
      </c>
      <c r="W755" s="20">
        <f>SUM(W2:W754)</f>
        <v>102573.60879889071</v>
      </c>
    </row>
    <row r="1048576" spans="7:22" x14ac:dyDescent="0.25">
      <c r="G1048576" s="19">
        <f>SUM(G2:G1048575)</f>
        <v>37223.549482221599</v>
      </c>
      <c r="V1048576" s="20">
        <f>SUM(V755)</f>
        <v>20623.17189588059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opLeftCell="I1048538" workbookViewId="0">
      <selection activeCell="V2" sqref="V1:V1048576"/>
    </sheetView>
  </sheetViews>
  <sheetFormatPr defaultRowHeight="15" x14ac:dyDescent="0.25"/>
  <cols>
    <col min="1" max="1" width="11.28515625" style="18" bestFit="1" customWidth="1"/>
    <col min="2" max="2" width="9.28515625" style="18" bestFit="1" customWidth="1"/>
    <col min="3" max="3" width="13.5703125" style="18" bestFit="1" customWidth="1"/>
    <col min="4" max="4" width="8.7109375" style="18" bestFit="1" customWidth="1"/>
    <col min="5" max="5" width="26.42578125" style="18" bestFit="1" customWidth="1"/>
    <col min="6" max="6" width="19.5703125" style="18" bestFit="1" customWidth="1"/>
    <col min="7" max="7" width="17.85546875" style="19" bestFit="1" customWidth="1"/>
    <col min="8" max="8" width="15.7109375" style="19" bestFit="1" customWidth="1"/>
    <col min="9" max="9" width="12.7109375" style="18" bestFit="1" customWidth="1"/>
    <col min="10" max="10" width="11.140625" style="18" bestFit="1" customWidth="1"/>
    <col min="11" max="11" width="10.85546875" style="18" bestFit="1" customWidth="1"/>
    <col min="12" max="12" width="10.5703125" style="18" bestFit="1" customWidth="1"/>
    <col min="13" max="13" width="29.85546875" style="18" bestFit="1" customWidth="1"/>
    <col min="14" max="14" width="49.28515625" style="18" bestFit="1" customWidth="1"/>
    <col min="15" max="15" width="25.5703125" style="18" bestFit="1" customWidth="1"/>
    <col min="16" max="16" width="19.85546875" style="19" bestFit="1" customWidth="1"/>
    <col min="17" max="17" width="22" style="19" bestFit="1" customWidth="1"/>
    <col min="18" max="19" width="9.5703125" style="20" bestFit="1" customWidth="1"/>
    <col min="20" max="20" width="10.28515625" style="20" bestFit="1" customWidth="1"/>
    <col min="21" max="21" width="10.5703125" style="20" bestFit="1" customWidth="1"/>
    <col min="22" max="23" width="12.5703125" style="20" bestFit="1" customWidth="1"/>
  </cols>
  <sheetData>
    <row r="1" spans="1:23" x14ac:dyDescent="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9" t="s">
        <v>129</v>
      </c>
      <c r="H1" s="19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M1" s="18" t="s">
        <v>18</v>
      </c>
      <c r="N1" s="18" t="s">
        <v>19</v>
      </c>
      <c r="O1" s="18" t="s">
        <v>20</v>
      </c>
      <c r="P1" s="19" t="s">
        <v>247</v>
      </c>
      <c r="Q1" s="19" t="s">
        <v>248</v>
      </c>
      <c r="R1" s="20" t="s">
        <v>21</v>
      </c>
      <c r="S1" s="20" t="s">
        <v>100</v>
      </c>
      <c r="T1" s="20" t="s">
        <v>22</v>
      </c>
      <c r="U1" s="20" t="s">
        <v>101</v>
      </c>
      <c r="V1" s="20" t="s">
        <v>23</v>
      </c>
      <c r="W1" s="20" t="s">
        <v>102</v>
      </c>
    </row>
    <row r="2" spans="1:23" x14ac:dyDescent="0.25">
      <c r="A2" s="18">
        <v>14</v>
      </c>
      <c r="B2" s="18">
        <v>14</v>
      </c>
      <c r="C2" s="18">
        <v>1130</v>
      </c>
      <c r="D2" s="18">
        <v>2520</v>
      </c>
      <c r="E2" s="18" t="s">
        <v>56</v>
      </c>
      <c r="F2" s="18" t="s">
        <v>113</v>
      </c>
      <c r="G2" s="19">
        <v>13.0814451855</v>
      </c>
      <c r="H2" s="19">
        <v>5.2938700000000001</v>
      </c>
      <c r="I2" s="18" t="s">
        <v>24</v>
      </c>
      <c r="J2" s="18" t="s">
        <v>114</v>
      </c>
      <c r="K2" s="18">
        <v>39</v>
      </c>
      <c r="L2" s="18">
        <v>27</v>
      </c>
      <c r="M2" s="18" t="s">
        <v>115</v>
      </c>
      <c r="N2" s="18" t="s">
        <v>115</v>
      </c>
      <c r="O2" s="18" t="s">
        <v>115</v>
      </c>
      <c r="P2" s="19">
        <v>5712.2460015400002</v>
      </c>
      <c r="Q2" s="19">
        <v>569825.47297</v>
      </c>
      <c r="R2" s="20">
        <v>4.0080939999999998</v>
      </c>
      <c r="S2" s="20">
        <v>21.928827999999999</v>
      </c>
      <c r="T2" s="20">
        <v>0.24</v>
      </c>
      <c r="U2" s="20">
        <v>0.56100000000000005</v>
      </c>
      <c r="V2" s="20">
        <f>H2*R2*(1-T2)</f>
        <v>16.125929723672801</v>
      </c>
      <c r="W2" s="20">
        <f>H2*S2*(1-U2)</f>
        <v>50.962792096434036</v>
      </c>
    </row>
    <row r="3" spans="1:23" x14ac:dyDescent="0.25">
      <c r="A3" s="18">
        <v>145</v>
      </c>
      <c r="B3" s="18">
        <v>145</v>
      </c>
      <c r="C3" s="18">
        <v>2110</v>
      </c>
      <c r="D3" s="18">
        <v>2520</v>
      </c>
      <c r="E3" s="18" t="s">
        <v>56</v>
      </c>
      <c r="F3" s="18" t="s">
        <v>113</v>
      </c>
      <c r="G3" s="19">
        <v>372.41386658499999</v>
      </c>
      <c r="H3" s="19">
        <v>150.71100000000001</v>
      </c>
      <c r="I3" s="18" t="s">
        <v>24</v>
      </c>
      <c r="J3" s="18" t="s">
        <v>114</v>
      </c>
      <c r="K3" s="18">
        <v>39</v>
      </c>
      <c r="L3" s="18">
        <v>27</v>
      </c>
      <c r="M3" s="18" t="s">
        <v>115</v>
      </c>
      <c r="N3" s="18" t="s">
        <v>115</v>
      </c>
      <c r="O3" s="18" t="s">
        <v>115</v>
      </c>
      <c r="P3" s="19">
        <v>62451.607203300002</v>
      </c>
      <c r="Q3" s="19">
        <v>16597691.333000001</v>
      </c>
      <c r="R3" s="20">
        <v>4.0080939999999998</v>
      </c>
      <c r="S3" s="20">
        <v>21.928827999999999</v>
      </c>
      <c r="T3" s="20">
        <v>0.24</v>
      </c>
      <c r="U3" s="20">
        <v>0.56100000000000005</v>
      </c>
      <c r="V3" s="20">
        <f t="shared" ref="V3:V66" si="0">H3*R3*(1-T3)</f>
        <v>459.08852967384001</v>
      </c>
      <c r="W3" s="20">
        <f t="shared" ref="W3:W66" si="1">H3*S3*(1-U3)</f>
        <v>1450.857946954812</v>
      </c>
    </row>
    <row r="4" spans="1:23" x14ac:dyDescent="0.25">
      <c r="A4" s="18">
        <v>149</v>
      </c>
      <c r="B4" s="18">
        <v>149</v>
      </c>
      <c r="C4" s="18">
        <v>2110</v>
      </c>
      <c r="D4" s="18">
        <v>2520</v>
      </c>
      <c r="E4" s="18" t="s">
        <v>56</v>
      </c>
      <c r="F4" s="18" t="s">
        <v>113</v>
      </c>
      <c r="G4" s="19">
        <v>289.85007974000001</v>
      </c>
      <c r="H4" s="19">
        <v>117.298</v>
      </c>
      <c r="I4" s="18" t="s">
        <v>24</v>
      </c>
      <c r="J4" s="18" t="s">
        <v>114</v>
      </c>
      <c r="K4" s="18">
        <v>39</v>
      </c>
      <c r="L4" s="18">
        <v>27</v>
      </c>
      <c r="M4" s="18" t="s">
        <v>115</v>
      </c>
      <c r="N4" s="18" t="s">
        <v>115</v>
      </c>
      <c r="O4" s="18" t="s">
        <v>115</v>
      </c>
      <c r="P4" s="19">
        <v>38315.710375000002</v>
      </c>
      <c r="Q4" s="19">
        <v>12625818.970000001</v>
      </c>
      <c r="R4" s="20">
        <v>4.0080939999999998</v>
      </c>
      <c r="S4" s="20">
        <v>21.928827999999999</v>
      </c>
      <c r="T4" s="20">
        <v>0.24</v>
      </c>
      <c r="U4" s="20">
        <v>0.56100000000000005</v>
      </c>
      <c r="V4" s="20">
        <f t="shared" si="0"/>
        <v>357.30747160912</v>
      </c>
      <c r="W4" s="20">
        <f t="shared" si="1"/>
        <v>1129.1991657006158</v>
      </c>
    </row>
    <row r="5" spans="1:23" x14ac:dyDescent="0.25">
      <c r="A5" s="18">
        <v>151</v>
      </c>
      <c r="B5" s="18">
        <v>151</v>
      </c>
      <c r="C5" s="18">
        <v>2110</v>
      </c>
      <c r="D5" s="18">
        <v>2520</v>
      </c>
      <c r="E5" s="18" t="s">
        <v>56</v>
      </c>
      <c r="F5" s="18" t="s">
        <v>113</v>
      </c>
      <c r="G5" s="19">
        <v>10.2195505814</v>
      </c>
      <c r="H5" s="19">
        <v>4.1357100000000004</v>
      </c>
      <c r="I5" s="18" t="s">
        <v>24</v>
      </c>
      <c r="J5" s="18" t="s">
        <v>114</v>
      </c>
      <c r="K5" s="18">
        <v>39</v>
      </c>
      <c r="L5" s="18">
        <v>27</v>
      </c>
      <c r="M5" s="18" t="s">
        <v>115</v>
      </c>
      <c r="N5" s="18" t="s">
        <v>115</v>
      </c>
      <c r="O5" s="18" t="s">
        <v>115</v>
      </c>
      <c r="P5" s="19">
        <v>2899.5543592700001</v>
      </c>
      <c r="Q5" s="19">
        <v>445161.84267400001</v>
      </c>
      <c r="R5" s="20">
        <v>4.0080939999999998</v>
      </c>
      <c r="S5" s="20">
        <v>21.928827999999999</v>
      </c>
      <c r="T5" s="20">
        <v>0.24</v>
      </c>
      <c r="U5" s="20">
        <v>0.56100000000000005</v>
      </c>
      <c r="V5" s="20">
        <f t="shared" si="0"/>
        <v>12.597998971922403</v>
      </c>
      <c r="W5" s="20">
        <f t="shared" si="1"/>
        <v>39.813468955819317</v>
      </c>
    </row>
    <row r="6" spans="1:23" x14ac:dyDescent="0.25">
      <c r="A6" s="18">
        <v>207</v>
      </c>
      <c r="B6" s="18">
        <v>207</v>
      </c>
      <c r="C6" s="18">
        <v>2110</v>
      </c>
      <c r="D6" s="18">
        <v>9520</v>
      </c>
      <c r="E6" s="18" t="s">
        <v>56</v>
      </c>
      <c r="F6" s="18" t="s">
        <v>113</v>
      </c>
      <c r="G6" s="19">
        <v>473.31174274</v>
      </c>
      <c r="H6" s="19">
        <v>191.542</v>
      </c>
      <c r="I6" s="18" t="s">
        <v>24</v>
      </c>
      <c r="J6" s="18" t="s">
        <v>114</v>
      </c>
      <c r="K6" s="18">
        <v>89</v>
      </c>
      <c r="L6" s="18">
        <v>28</v>
      </c>
      <c r="M6" s="18" t="s">
        <v>249</v>
      </c>
      <c r="N6" s="18" t="s">
        <v>250</v>
      </c>
      <c r="O6" s="18" t="s">
        <v>250</v>
      </c>
      <c r="P6" s="19">
        <v>46364.860513500003</v>
      </c>
      <c r="Q6" s="19">
        <v>20784014.3915</v>
      </c>
      <c r="R6" s="20">
        <v>5.4456910000000001</v>
      </c>
      <c r="S6" s="20">
        <v>13.78614</v>
      </c>
      <c r="T6" s="20">
        <v>0.24</v>
      </c>
      <c r="U6" s="20">
        <v>0.56100000000000005</v>
      </c>
      <c r="V6" s="20">
        <f t="shared" si="0"/>
        <v>792.73969459672003</v>
      </c>
      <c r="W6" s="20">
        <f t="shared" si="1"/>
        <v>1159.2342994393198</v>
      </c>
    </row>
    <row r="7" spans="1:23" x14ac:dyDescent="0.25">
      <c r="A7" s="18">
        <v>208</v>
      </c>
      <c r="B7" s="18">
        <v>208</v>
      </c>
      <c r="C7" s="18">
        <v>2110</v>
      </c>
      <c r="D7" s="18">
        <v>9520</v>
      </c>
      <c r="E7" s="18" t="s">
        <v>56</v>
      </c>
      <c r="F7" s="18" t="s">
        <v>113</v>
      </c>
      <c r="G7" s="19">
        <v>39.325714859999998</v>
      </c>
      <c r="H7" s="19">
        <v>15.9146</v>
      </c>
      <c r="I7" s="18" t="s">
        <v>24</v>
      </c>
      <c r="J7" s="18" t="s">
        <v>114</v>
      </c>
      <c r="K7" s="18">
        <v>89</v>
      </c>
      <c r="L7" s="18">
        <v>28</v>
      </c>
      <c r="M7" s="18" t="s">
        <v>249</v>
      </c>
      <c r="N7" s="18" t="s">
        <v>250</v>
      </c>
      <c r="O7" s="18" t="s">
        <v>250</v>
      </c>
      <c r="P7" s="19">
        <v>19545.639615200002</v>
      </c>
      <c r="Q7" s="19">
        <v>6850572.6662600003</v>
      </c>
      <c r="R7" s="20">
        <v>5.4456910000000001</v>
      </c>
      <c r="S7" s="20">
        <v>13.78614</v>
      </c>
      <c r="T7" s="20">
        <v>0.24</v>
      </c>
      <c r="U7" s="20">
        <v>0.56100000000000005</v>
      </c>
      <c r="V7" s="20">
        <f t="shared" si="0"/>
        <v>65.866155431336011</v>
      </c>
      <c r="W7" s="20">
        <f t="shared" si="1"/>
        <v>96.316996699715986</v>
      </c>
    </row>
    <row r="8" spans="1:23" x14ac:dyDescent="0.25">
      <c r="A8" s="18">
        <v>209</v>
      </c>
      <c r="B8" s="18">
        <v>209</v>
      </c>
      <c r="C8" s="18">
        <v>2110</v>
      </c>
      <c r="D8" s="18">
        <v>9520</v>
      </c>
      <c r="E8" s="18" t="s">
        <v>56</v>
      </c>
      <c r="F8" s="18" t="s">
        <v>113</v>
      </c>
      <c r="G8" s="19">
        <v>0.726366472072</v>
      </c>
      <c r="H8" s="19">
        <v>0.29394999999999999</v>
      </c>
      <c r="I8" s="18" t="s">
        <v>24</v>
      </c>
      <c r="J8" s="18" t="s">
        <v>114</v>
      </c>
      <c r="K8" s="18">
        <v>89</v>
      </c>
      <c r="L8" s="18">
        <v>28</v>
      </c>
      <c r="M8" s="18" t="s">
        <v>249</v>
      </c>
      <c r="N8" s="18" t="s">
        <v>250</v>
      </c>
      <c r="O8" s="18" t="s">
        <v>250</v>
      </c>
      <c r="P8" s="19">
        <v>940.07004069100003</v>
      </c>
      <c r="Q8" s="19">
        <v>31679.923148499998</v>
      </c>
      <c r="R8" s="20">
        <v>5.4456910000000001</v>
      </c>
      <c r="S8" s="20">
        <v>13.78614</v>
      </c>
      <c r="T8" s="20">
        <v>0.24</v>
      </c>
      <c r="U8" s="20">
        <v>0.56100000000000005</v>
      </c>
      <c r="V8" s="20">
        <f t="shared" si="0"/>
        <v>1.2165782607819999</v>
      </c>
      <c r="W8" s="20">
        <f t="shared" si="1"/>
        <v>1.7790193394669995</v>
      </c>
    </row>
    <row r="9" spans="1:23" x14ac:dyDescent="0.25">
      <c r="A9" s="18">
        <v>218</v>
      </c>
      <c r="B9" s="18">
        <v>218</v>
      </c>
      <c r="C9" s="18">
        <v>2110</v>
      </c>
      <c r="D9" s="18">
        <v>9520</v>
      </c>
      <c r="E9" s="18" t="s">
        <v>56</v>
      </c>
      <c r="F9" s="18" t="s">
        <v>276</v>
      </c>
      <c r="G9" s="19">
        <v>0.95701729477200004</v>
      </c>
      <c r="H9" s="19">
        <v>0.387291</v>
      </c>
      <c r="I9" s="18" t="s">
        <v>24</v>
      </c>
      <c r="J9" s="18" t="s">
        <v>114</v>
      </c>
      <c r="K9" s="18">
        <v>89</v>
      </c>
      <c r="L9" s="18">
        <v>28</v>
      </c>
      <c r="M9" s="18" t="s">
        <v>249</v>
      </c>
      <c r="N9" s="18" t="s">
        <v>250</v>
      </c>
      <c r="O9" s="18" t="s">
        <v>250</v>
      </c>
      <c r="P9" s="19">
        <v>8645.0292821000003</v>
      </c>
      <c r="Q9" s="19">
        <v>183931.037037</v>
      </c>
      <c r="R9" s="20">
        <v>5.4456910000000001</v>
      </c>
      <c r="S9" s="20">
        <v>13.78614</v>
      </c>
      <c r="T9" s="20">
        <v>0.24</v>
      </c>
      <c r="U9" s="20">
        <v>0.56100000000000005</v>
      </c>
      <c r="V9" s="20">
        <f t="shared" si="0"/>
        <v>1.6028910059415602</v>
      </c>
      <c r="W9" s="20">
        <f t="shared" si="1"/>
        <v>2.3439298486188593</v>
      </c>
    </row>
    <row r="10" spans="1:23" x14ac:dyDescent="0.25">
      <c r="A10" s="18">
        <v>219</v>
      </c>
      <c r="B10" s="18">
        <v>219</v>
      </c>
      <c r="C10" s="18">
        <v>2110</v>
      </c>
      <c r="D10" s="18">
        <v>9520</v>
      </c>
      <c r="E10" s="18" t="s">
        <v>56</v>
      </c>
      <c r="F10" s="18" t="s">
        <v>276</v>
      </c>
      <c r="G10" s="19">
        <v>0.11358099989500001</v>
      </c>
      <c r="H10" s="19">
        <v>4.5964600000000001E-2</v>
      </c>
      <c r="I10" s="18" t="s">
        <v>24</v>
      </c>
      <c r="J10" s="18" t="s">
        <v>114</v>
      </c>
      <c r="K10" s="18">
        <v>89</v>
      </c>
      <c r="L10" s="18">
        <v>28</v>
      </c>
      <c r="M10" s="18" t="s">
        <v>249</v>
      </c>
      <c r="N10" s="18" t="s">
        <v>250</v>
      </c>
      <c r="O10" s="18" t="s">
        <v>250</v>
      </c>
      <c r="P10" s="19">
        <v>911.514014847</v>
      </c>
      <c r="Q10" s="19">
        <v>5403.33747709</v>
      </c>
      <c r="R10" s="20">
        <v>5.4456910000000001</v>
      </c>
      <c r="S10" s="20">
        <v>13.78614</v>
      </c>
      <c r="T10" s="20">
        <v>0.24</v>
      </c>
      <c r="U10" s="20">
        <v>0.56100000000000005</v>
      </c>
      <c r="V10" s="20">
        <f t="shared" si="0"/>
        <v>0.190234846489336</v>
      </c>
      <c r="W10" s="20">
        <f t="shared" si="1"/>
        <v>0.27818306627271594</v>
      </c>
    </row>
    <row r="11" spans="1:23" x14ac:dyDescent="0.25">
      <c r="A11" s="18">
        <v>251</v>
      </c>
      <c r="B11" s="18">
        <v>251</v>
      </c>
      <c r="C11" s="18">
        <v>2120</v>
      </c>
      <c r="D11" s="18">
        <v>2520</v>
      </c>
      <c r="E11" s="18" t="s">
        <v>56</v>
      </c>
      <c r="F11" s="18" t="s">
        <v>113</v>
      </c>
      <c r="G11" s="19">
        <v>0.53780443219499996</v>
      </c>
      <c r="H11" s="19">
        <v>0.217642</v>
      </c>
      <c r="I11" s="18" t="s">
        <v>24</v>
      </c>
      <c r="J11" s="18" t="s">
        <v>114</v>
      </c>
      <c r="K11" s="18">
        <v>39</v>
      </c>
      <c r="L11" s="18">
        <v>27</v>
      </c>
      <c r="M11" s="18" t="s">
        <v>115</v>
      </c>
      <c r="N11" s="18" t="s">
        <v>115</v>
      </c>
      <c r="O11" s="18" t="s">
        <v>115</v>
      </c>
      <c r="P11" s="19">
        <v>1457.4539130000001</v>
      </c>
      <c r="Q11" s="19">
        <v>23426.667360200001</v>
      </c>
      <c r="R11" s="20">
        <v>4.0080939999999998</v>
      </c>
      <c r="S11" s="20">
        <v>21.928827999999999</v>
      </c>
      <c r="T11" s="20">
        <v>0.24</v>
      </c>
      <c r="U11" s="20">
        <v>0.56100000000000005</v>
      </c>
      <c r="V11" s="20">
        <f t="shared" si="0"/>
        <v>0.66297049170447997</v>
      </c>
      <c r="W11" s="20">
        <f t="shared" si="1"/>
        <v>2.0951863187898638</v>
      </c>
    </row>
    <row r="12" spans="1:23" x14ac:dyDescent="0.25">
      <c r="A12" s="18">
        <v>252</v>
      </c>
      <c r="B12" s="18">
        <v>252</v>
      </c>
      <c r="C12" s="18">
        <v>2120</v>
      </c>
      <c r="D12" s="18">
        <v>2520</v>
      </c>
      <c r="E12" s="18" t="s">
        <v>56</v>
      </c>
      <c r="F12" s="18" t="s">
        <v>113</v>
      </c>
      <c r="G12" s="19">
        <v>0.39655616348900002</v>
      </c>
      <c r="H12" s="19">
        <v>0.16048100000000001</v>
      </c>
      <c r="I12" s="18" t="s">
        <v>24</v>
      </c>
      <c r="J12" s="18" t="s">
        <v>114</v>
      </c>
      <c r="K12" s="18">
        <v>39</v>
      </c>
      <c r="L12" s="18">
        <v>27</v>
      </c>
      <c r="M12" s="18" t="s">
        <v>115</v>
      </c>
      <c r="N12" s="18" t="s">
        <v>115</v>
      </c>
      <c r="O12" s="18" t="s">
        <v>115</v>
      </c>
      <c r="P12" s="19">
        <v>773.43861067499995</v>
      </c>
      <c r="Q12" s="19">
        <v>17273.9173863</v>
      </c>
      <c r="R12" s="20">
        <v>4.0080939999999998</v>
      </c>
      <c r="S12" s="20">
        <v>21.928827999999999</v>
      </c>
      <c r="T12" s="20">
        <v>0.24</v>
      </c>
      <c r="U12" s="20">
        <v>0.56100000000000005</v>
      </c>
      <c r="V12" s="20">
        <f t="shared" si="0"/>
        <v>0.48884942924264002</v>
      </c>
      <c r="W12" s="20">
        <f t="shared" si="1"/>
        <v>1.5449113481116519</v>
      </c>
    </row>
    <row r="13" spans="1:23" x14ac:dyDescent="0.25">
      <c r="A13" s="18">
        <v>275</v>
      </c>
      <c r="B13" s="18">
        <v>275</v>
      </c>
      <c r="C13" s="18">
        <v>2120</v>
      </c>
      <c r="D13" s="18">
        <v>9520</v>
      </c>
      <c r="E13" s="18" t="s">
        <v>56</v>
      </c>
      <c r="F13" s="18" t="s">
        <v>113</v>
      </c>
      <c r="G13" s="19">
        <v>44.296553314000001</v>
      </c>
      <c r="H13" s="19">
        <v>17.926200000000001</v>
      </c>
      <c r="I13" s="18" t="s">
        <v>24</v>
      </c>
      <c r="J13" s="18" t="s">
        <v>114</v>
      </c>
      <c r="K13" s="18">
        <v>89</v>
      </c>
      <c r="L13" s="18">
        <v>28</v>
      </c>
      <c r="M13" s="18" t="s">
        <v>249</v>
      </c>
      <c r="N13" s="18" t="s">
        <v>250</v>
      </c>
      <c r="O13" s="18" t="s">
        <v>250</v>
      </c>
      <c r="P13" s="19">
        <v>5772.1347055599999</v>
      </c>
      <c r="Q13" s="19">
        <v>1929550.1441299999</v>
      </c>
      <c r="R13" s="20">
        <v>5.4456910000000001</v>
      </c>
      <c r="S13" s="20">
        <v>13.78614</v>
      </c>
      <c r="T13" s="20">
        <v>0.24</v>
      </c>
      <c r="U13" s="20">
        <v>0.56100000000000005</v>
      </c>
      <c r="V13" s="20">
        <f t="shared" si="0"/>
        <v>74.191614963192009</v>
      </c>
      <c r="W13" s="20">
        <f t="shared" si="1"/>
        <v>108.491432159052</v>
      </c>
    </row>
    <row r="14" spans="1:23" x14ac:dyDescent="0.25">
      <c r="A14" s="18">
        <v>276</v>
      </c>
      <c r="B14" s="18">
        <v>276</v>
      </c>
      <c r="C14" s="18">
        <v>2120</v>
      </c>
      <c r="D14" s="18">
        <v>9520</v>
      </c>
      <c r="E14" s="18" t="s">
        <v>56</v>
      </c>
      <c r="F14" s="18" t="s">
        <v>113</v>
      </c>
      <c r="G14" s="19">
        <v>7.0992682601900003E-3</v>
      </c>
      <c r="H14" s="19">
        <v>2.8729699999999999E-3</v>
      </c>
      <c r="I14" s="18" t="s">
        <v>24</v>
      </c>
      <c r="J14" s="18" t="s">
        <v>114</v>
      </c>
      <c r="K14" s="18">
        <v>89</v>
      </c>
      <c r="L14" s="18">
        <v>28</v>
      </c>
      <c r="M14" s="18" t="s">
        <v>249</v>
      </c>
      <c r="N14" s="18" t="s">
        <v>250</v>
      </c>
      <c r="O14" s="18" t="s">
        <v>250</v>
      </c>
      <c r="P14" s="19">
        <v>115.133504239</v>
      </c>
      <c r="Q14" s="19">
        <v>309.24288858</v>
      </c>
      <c r="R14" s="20">
        <v>5.4456910000000001</v>
      </c>
      <c r="S14" s="20">
        <v>13.78614</v>
      </c>
      <c r="T14" s="20">
        <v>0.24</v>
      </c>
      <c r="U14" s="20">
        <v>0.56100000000000005</v>
      </c>
      <c r="V14" s="20">
        <f t="shared" si="0"/>
        <v>1.18904332229252E-2</v>
      </c>
      <c r="W14" s="20">
        <f t="shared" si="1"/>
        <v>1.7387546153116197E-2</v>
      </c>
    </row>
    <row r="15" spans="1:23" x14ac:dyDescent="0.25">
      <c r="A15" s="18">
        <v>277</v>
      </c>
      <c r="B15" s="18">
        <v>277</v>
      </c>
      <c r="C15" s="18">
        <v>2120</v>
      </c>
      <c r="D15" s="18">
        <v>9520</v>
      </c>
      <c r="E15" s="18" t="s">
        <v>56</v>
      </c>
      <c r="F15" s="18" t="s">
        <v>113</v>
      </c>
      <c r="G15" s="19">
        <v>136.71803556399999</v>
      </c>
      <c r="H15" s="19">
        <v>55.327800000000003</v>
      </c>
      <c r="I15" s="18" t="s">
        <v>24</v>
      </c>
      <c r="J15" s="18" t="s">
        <v>114</v>
      </c>
      <c r="K15" s="18">
        <v>89</v>
      </c>
      <c r="L15" s="18">
        <v>28</v>
      </c>
      <c r="M15" s="18" t="s">
        <v>249</v>
      </c>
      <c r="N15" s="18" t="s">
        <v>250</v>
      </c>
      <c r="O15" s="18" t="s">
        <v>250</v>
      </c>
      <c r="P15" s="19">
        <v>16543.730087100001</v>
      </c>
      <c r="Q15" s="19">
        <v>5955413.8074500002</v>
      </c>
      <c r="R15" s="20">
        <v>5.4456910000000001</v>
      </c>
      <c r="S15" s="20">
        <v>13.78614</v>
      </c>
      <c r="T15" s="20">
        <v>0.24</v>
      </c>
      <c r="U15" s="20">
        <v>0.56100000000000005</v>
      </c>
      <c r="V15" s="20">
        <f t="shared" si="0"/>
        <v>228.986557907448</v>
      </c>
      <c r="W15" s="20">
        <f t="shared" si="1"/>
        <v>334.85023374778797</v>
      </c>
    </row>
    <row r="16" spans="1:23" x14ac:dyDescent="0.25">
      <c r="A16" s="18">
        <v>278</v>
      </c>
      <c r="B16" s="18">
        <v>278</v>
      </c>
      <c r="C16" s="18">
        <v>2120</v>
      </c>
      <c r="D16" s="18">
        <v>9520</v>
      </c>
      <c r="E16" s="18" t="s">
        <v>56</v>
      </c>
      <c r="F16" s="18" t="s">
        <v>113</v>
      </c>
      <c r="G16" s="19">
        <v>21.445237332600001</v>
      </c>
      <c r="H16" s="19">
        <v>8.6785800000000002</v>
      </c>
      <c r="I16" s="18" t="s">
        <v>24</v>
      </c>
      <c r="J16" s="18" t="s">
        <v>114</v>
      </c>
      <c r="K16" s="18">
        <v>89</v>
      </c>
      <c r="L16" s="18">
        <v>28</v>
      </c>
      <c r="M16" s="18" t="s">
        <v>249</v>
      </c>
      <c r="N16" s="18" t="s">
        <v>250</v>
      </c>
      <c r="O16" s="18" t="s">
        <v>250</v>
      </c>
      <c r="P16" s="19">
        <v>4073.5458532299999</v>
      </c>
      <c r="Q16" s="19">
        <v>934150.80159299995</v>
      </c>
      <c r="R16" s="20">
        <v>5.4456910000000001</v>
      </c>
      <c r="S16" s="20">
        <v>13.78614</v>
      </c>
      <c r="T16" s="20">
        <v>0.24</v>
      </c>
      <c r="U16" s="20">
        <v>0.56100000000000005</v>
      </c>
      <c r="V16" s="20">
        <f t="shared" si="0"/>
        <v>35.9182573990728</v>
      </c>
      <c r="W16" s="20">
        <f t="shared" si="1"/>
        <v>52.523768188846795</v>
      </c>
    </row>
    <row r="17" spans="1:23" x14ac:dyDescent="0.25">
      <c r="A17" s="18">
        <v>279</v>
      </c>
      <c r="B17" s="18">
        <v>279</v>
      </c>
      <c r="C17" s="18">
        <v>2120</v>
      </c>
      <c r="D17" s="18">
        <v>9520</v>
      </c>
      <c r="E17" s="18" t="s">
        <v>56</v>
      </c>
      <c r="F17" s="18" t="s">
        <v>113</v>
      </c>
      <c r="G17" s="19">
        <v>0.48476566209499999</v>
      </c>
      <c r="H17" s="19">
        <v>0.19617799999999999</v>
      </c>
      <c r="I17" s="18" t="s">
        <v>24</v>
      </c>
      <c r="J17" s="18" t="s">
        <v>114</v>
      </c>
      <c r="K17" s="18">
        <v>89</v>
      </c>
      <c r="L17" s="18">
        <v>28</v>
      </c>
      <c r="M17" s="18" t="s">
        <v>249</v>
      </c>
      <c r="N17" s="18" t="s">
        <v>250</v>
      </c>
      <c r="O17" s="18" t="s">
        <v>250</v>
      </c>
      <c r="P17" s="19">
        <v>3334.0205871500002</v>
      </c>
      <c r="Q17" s="19">
        <v>33713.715061800001</v>
      </c>
      <c r="R17" s="20">
        <v>5.4456910000000001</v>
      </c>
      <c r="S17" s="20">
        <v>13.78614</v>
      </c>
      <c r="T17" s="20">
        <v>0.24</v>
      </c>
      <c r="U17" s="20">
        <v>0.56100000000000005</v>
      </c>
      <c r="V17" s="20">
        <f t="shared" si="0"/>
        <v>0.81192682443847997</v>
      </c>
      <c r="W17" s="20">
        <f t="shared" si="1"/>
        <v>1.1872919067118799</v>
      </c>
    </row>
    <row r="18" spans="1:23" x14ac:dyDescent="0.25">
      <c r="A18" s="18">
        <v>280</v>
      </c>
      <c r="B18" s="18">
        <v>280</v>
      </c>
      <c r="C18" s="18">
        <v>2120</v>
      </c>
      <c r="D18" s="18">
        <v>9520</v>
      </c>
      <c r="E18" s="18" t="s">
        <v>56</v>
      </c>
      <c r="F18" s="18" t="s">
        <v>113</v>
      </c>
      <c r="G18" s="19">
        <v>2.95206064638E-2</v>
      </c>
      <c r="H18" s="19">
        <v>1.19466E-2</v>
      </c>
      <c r="I18" s="18" t="s">
        <v>24</v>
      </c>
      <c r="J18" s="18" t="s">
        <v>114</v>
      </c>
      <c r="K18" s="18">
        <v>89</v>
      </c>
      <c r="L18" s="18">
        <v>28</v>
      </c>
      <c r="M18" s="18" t="s">
        <v>249</v>
      </c>
      <c r="N18" s="18" t="s">
        <v>250</v>
      </c>
      <c r="O18" s="18" t="s">
        <v>250</v>
      </c>
      <c r="P18" s="19">
        <v>4372.5279840200001</v>
      </c>
      <c r="Q18" s="19">
        <v>38332.241940300002</v>
      </c>
      <c r="R18" s="20">
        <v>5.4456910000000001</v>
      </c>
      <c r="S18" s="20">
        <v>13.78614</v>
      </c>
      <c r="T18" s="20">
        <v>0.24</v>
      </c>
      <c r="U18" s="20">
        <v>0.56100000000000005</v>
      </c>
      <c r="V18" s="20">
        <f t="shared" si="0"/>
        <v>4.9443693996455998E-2</v>
      </c>
      <c r="W18" s="20">
        <f t="shared" si="1"/>
        <v>7.2302202554435993E-2</v>
      </c>
    </row>
    <row r="19" spans="1:23" x14ac:dyDescent="0.25">
      <c r="A19" s="18">
        <v>281</v>
      </c>
      <c r="B19" s="18">
        <v>281</v>
      </c>
      <c r="C19" s="18">
        <v>2120</v>
      </c>
      <c r="D19" s="18">
        <v>9520</v>
      </c>
      <c r="E19" s="18" t="s">
        <v>56</v>
      </c>
      <c r="F19" s="18" t="s">
        <v>113</v>
      </c>
      <c r="G19" s="19">
        <v>7.6999237893999997E-2</v>
      </c>
      <c r="H19" s="19">
        <v>3.1160500000000001E-2</v>
      </c>
      <c r="I19" s="18" t="s">
        <v>24</v>
      </c>
      <c r="J19" s="18" t="s">
        <v>114</v>
      </c>
      <c r="K19" s="18">
        <v>89</v>
      </c>
      <c r="L19" s="18">
        <v>28</v>
      </c>
      <c r="M19" s="18" t="s">
        <v>249</v>
      </c>
      <c r="N19" s="18" t="s">
        <v>250</v>
      </c>
      <c r="O19" s="18" t="s">
        <v>250</v>
      </c>
      <c r="P19" s="19">
        <v>518.48877079199997</v>
      </c>
      <c r="Q19" s="19">
        <v>14106.2640059</v>
      </c>
      <c r="R19" s="20">
        <v>5.4456910000000001</v>
      </c>
      <c r="S19" s="20">
        <v>13.78614</v>
      </c>
      <c r="T19" s="20">
        <v>0.24</v>
      </c>
      <c r="U19" s="20">
        <v>0.56100000000000005</v>
      </c>
      <c r="V19" s="20">
        <f t="shared" si="0"/>
        <v>0.12896474534818</v>
      </c>
      <c r="W19" s="20">
        <f t="shared" si="1"/>
        <v>0.18858694379132998</v>
      </c>
    </row>
    <row r="20" spans="1:23" x14ac:dyDescent="0.25">
      <c r="A20" s="18">
        <v>291</v>
      </c>
      <c r="B20" s="18">
        <v>291</v>
      </c>
      <c r="C20" s="18">
        <v>2120</v>
      </c>
      <c r="D20" s="18">
        <v>9520</v>
      </c>
      <c r="E20" s="18" t="s">
        <v>56</v>
      </c>
      <c r="F20" s="18" t="s">
        <v>276</v>
      </c>
      <c r="G20" s="19">
        <v>2.8953200627100002</v>
      </c>
      <c r="H20" s="19">
        <v>1.1716899999999999</v>
      </c>
      <c r="I20" s="18" t="s">
        <v>24</v>
      </c>
      <c r="J20" s="18" t="s">
        <v>114</v>
      </c>
      <c r="K20" s="18">
        <v>89</v>
      </c>
      <c r="L20" s="18">
        <v>28</v>
      </c>
      <c r="M20" s="18" t="s">
        <v>249</v>
      </c>
      <c r="N20" s="18" t="s">
        <v>250</v>
      </c>
      <c r="O20" s="18" t="s">
        <v>250</v>
      </c>
      <c r="P20" s="19">
        <v>20753.426639500001</v>
      </c>
      <c r="Q20" s="19">
        <v>1148349.0420200001</v>
      </c>
      <c r="R20" s="20">
        <v>5.4456910000000001</v>
      </c>
      <c r="S20" s="20">
        <v>13.78614</v>
      </c>
      <c r="T20" s="20">
        <v>0.24</v>
      </c>
      <c r="U20" s="20">
        <v>0.56100000000000005</v>
      </c>
      <c r="V20" s="20">
        <f t="shared" si="0"/>
        <v>4.8493028827203997</v>
      </c>
      <c r="W20" s="20">
        <f t="shared" si="1"/>
        <v>7.091203163327398</v>
      </c>
    </row>
    <row r="21" spans="1:23" x14ac:dyDescent="0.25">
      <c r="A21" s="18">
        <v>292</v>
      </c>
      <c r="B21" s="18">
        <v>292</v>
      </c>
      <c r="C21" s="18">
        <v>2120</v>
      </c>
      <c r="D21" s="18">
        <v>9520</v>
      </c>
      <c r="E21" s="18" t="s">
        <v>56</v>
      </c>
      <c r="F21" s="18" t="s">
        <v>276</v>
      </c>
      <c r="G21" s="19">
        <v>8.49969046418E-2</v>
      </c>
      <c r="H21" s="19">
        <v>3.4396999999999997E-2</v>
      </c>
      <c r="I21" s="18" t="s">
        <v>24</v>
      </c>
      <c r="J21" s="18" t="s">
        <v>114</v>
      </c>
      <c r="K21" s="18">
        <v>89</v>
      </c>
      <c r="L21" s="18">
        <v>28</v>
      </c>
      <c r="M21" s="18" t="s">
        <v>249</v>
      </c>
      <c r="N21" s="18" t="s">
        <v>250</v>
      </c>
      <c r="O21" s="18" t="s">
        <v>250</v>
      </c>
      <c r="P21" s="19">
        <v>2538.2601308600001</v>
      </c>
      <c r="Q21" s="19">
        <v>26715.313501500001</v>
      </c>
      <c r="R21" s="20">
        <v>5.4456910000000001</v>
      </c>
      <c r="S21" s="20">
        <v>13.78614</v>
      </c>
      <c r="T21" s="20">
        <v>0.24</v>
      </c>
      <c r="U21" s="20">
        <v>0.56100000000000005</v>
      </c>
      <c r="V21" s="20">
        <f t="shared" si="0"/>
        <v>0.14235972932851998</v>
      </c>
      <c r="W21" s="20">
        <f t="shared" si="1"/>
        <v>0.20817461547761995</v>
      </c>
    </row>
    <row r="22" spans="1:23" x14ac:dyDescent="0.25">
      <c r="A22" s="18">
        <v>313</v>
      </c>
      <c r="B22" s="18">
        <v>313</v>
      </c>
      <c r="C22" s="18">
        <v>2130</v>
      </c>
      <c r="D22" s="18">
        <v>2520</v>
      </c>
      <c r="E22" s="18" t="s">
        <v>56</v>
      </c>
      <c r="F22" s="18" t="s">
        <v>113</v>
      </c>
      <c r="G22" s="19">
        <v>1.6042561775699999</v>
      </c>
      <c r="H22" s="19">
        <v>0.64921899999999999</v>
      </c>
      <c r="I22" s="18" t="s">
        <v>24</v>
      </c>
      <c r="J22" s="18" t="s">
        <v>114</v>
      </c>
      <c r="K22" s="18">
        <v>39</v>
      </c>
      <c r="L22" s="18">
        <v>27</v>
      </c>
      <c r="M22" s="18" t="s">
        <v>115</v>
      </c>
      <c r="N22" s="18" t="s">
        <v>115</v>
      </c>
      <c r="O22" s="18" t="s">
        <v>115</v>
      </c>
      <c r="P22" s="19">
        <v>1115.75298615</v>
      </c>
      <c r="Q22" s="19">
        <v>69881.119569500006</v>
      </c>
      <c r="R22" s="20">
        <v>4.0080939999999998</v>
      </c>
      <c r="S22" s="20">
        <v>21.928827999999999</v>
      </c>
      <c r="T22" s="20">
        <v>0.24</v>
      </c>
      <c r="U22" s="20">
        <v>0.56100000000000005</v>
      </c>
      <c r="V22" s="20">
        <f t="shared" si="0"/>
        <v>1.9776193917253599</v>
      </c>
      <c r="W22" s="20">
        <f t="shared" si="1"/>
        <v>6.2498725737607472</v>
      </c>
    </row>
    <row r="23" spans="1:23" x14ac:dyDescent="0.25">
      <c r="A23" s="18">
        <v>314</v>
      </c>
      <c r="B23" s="18">
        <v>314</v>
      </c>
      <c r="C23" s="18">
        <v>2130</v>
      </c>
      <c r="D23" s="18">
        <v>2520</v>
      </c>
      <c r="E23" s="18" t="s">
        <v>56</v>
      </c>
      <c r="F23" s="18" t="s">
        <v>113</v>
      </c>
      <c r="G23" s="19">
        <v>1.51088163135</v>
      </c>
      <c r="H23" s="19">
        <v>0.61143199999999998</v>
      </c>
      <c r="I23" s="18" t="s">
        <v>24</v>
      </c>
      <c r="J23" s="18" t="s">
        <v>114</v>
      </c>
      <c r="K23" s="18">
        <v>39</v>
      </c>
      <c r="L23" s="18">
        <v>27</v>
      </c>
      <c r="M23" s="18" t="s">
        <v>115</v>
      </c>
      <c r="N23" s="18" t="s">
        <v>115</v>
      </c>
      <c r="O23" s="18" t="s">
        <v>115</v>
      </c>
      <c r="P23" s="19">
        <v>2680.2265775599999</v>
      </c>
      <c r="Q23" s="19">
        <v>65813.740605800005</v>
      </c>
      <c r="R23" s="20">
        <v>4.0080939999999998</v>
      </c>
      <c r="S23" s="20">
        <v>21.928827999999999</v>
      </c>
      <c r="T23" s="20">
        <v>0.24</v>
      </c>
      <c r="U23" s="20">
        <v>0.56100000000000005</v>
      </c>
      <c r="V23" s="20">
        <f t="shared" si="0"/>
        <v>1.8625144672620797</v>
      </c>
      <c r="W23" s="20">
        <f t="shared" si="1"/>
        <v>5.8861063639845428</v>
      </c>
    </row>
    <row r="24" spans="1:23" x14ac:dyDescent="0.25">
      <c r="A24" s="18">
        <v>354</v>
      </c>
      <c r="B24" s="18">
        <v>354</v>
      </c>
      <c r="C24" s="18">
        <v>2150</v>
      </c>
      <c r="D24" s="18">
        <v>2520</v>
      </c>
      <c r="E24" s="18" t="s">
        <v>56</v>
      </c>
      <c r="F24" s="18" t="s">
        <v>113</v>
      </c>
      <c r="G24" s="19">
        <v>182.729233846</v>
      </c>
      <c r="H24" s="19">
        <v>73.947900000000004</v>
      </c>
      <c r="I24" s="18" t="s">
        <v>24</v>
      </c>
      <c r="J24" s="18" t="s">
        <v>114</v>
      </c>
      <c r="K24" s="18">
        <v>39</v>
      </c>
      <c r="L24" s="18">
        <v>27</v>
      </c>
      <c r="M24" s="18" t="s">
        <v>115</v>
      </c>
      <c r="N24" s="18" t="s">
        <v>115</v>
      </c>
      <c r="O24" s="18" t="s">
        <v>115</v>
      </c>
      <c r="P24" s="19">
        <v>16909.534076399999</v>
      </c>
      <c r="Q24" s="19">
        <v>8057482.54</v>
      </c>
      <c r="R24" s="20">
        <v>4.0080939999999998</v>
      </c>
      <c r="S24" s="20">
        <v>21.928827999999999</v>
      </c>
      <c r="T24" s="20">
        <v>0.24</v>
      </c>
      <c r="U24" s="20">
        <v>0.56100000000000005</v>
      </c>
      <c r="V24" s="20">
        <f t="shared" si="0"/>
        <v>225.25650206997602</v>
      </c>
      <c r="W24" s="20">
        <f t="shared" si="1"/>
        <v>711.87835244686676</v>
      </c>
    </row>
    <row r="25" spans="1:23" x14ac:dyDescent="0.25">
      <c r="A25" s="18">
        <v>356</v>
      </c>
      <c r="B25" s="18">
        <v>356</v>
      </c>
      <c r="C25" s="18">
        <v>2150</v>
      </c>
      <c r="D25" s="18">
        <v>2520</v>
      </c>
      <c r="E25" s="18" t="s">
        <v>56</v>
      </c>
      <c r="F25" s="18" t="s">
        <v>113</v>
      </c>
      <c r="G25" s="19">
        <v>188.03778560999999</v>
      </c>
      <c r="H25" s="19">
        <v>76.096199999999996</v>
      </c>
      <c r="I25" s="18" t="s">
        <v>24</v>
      </c>
      <c r="J25" s="18" t="s">
        <v>114</v>
      </c>
      <c r="K25" s="18">
        <v>39</v>
      </c>
      <c r="L25" s="18">
        <v>27</v>
      </c>
      <c r="M25" s="18" t="s">
        <v>115</v>
      </c>
      <c r="N25" s="18" t="s">
        <v>115</v>
      </c>
      <c r="O25" s="18" t="s">
        <v>115</v>
      </c>
      <c r="P25" s="19">
        <v>12658.9896928</v>
      </c>
      <c r="Q25" s="19">
        <v>8190893.1775099998</v>
      </c>
      <c r="R25" s="20">
        <v>4.0080939999999998</v>
      </c>
      <c r="S25" s="20">
        <v>21.928827999999999</v>
      </c>
      <c r="T25" s="20">
        <v>0.24</v>
      </c>
      <c r="U25" s="20">
        <v>0.56100000000000005</v>
      </c>
      <c r="V25" s="20">
        <f t="shared" si="0"/>
        <v>231.800549208528</v>
      </c>
      <c r="W25" s="20">
        <f t="shared" si="1"/>
        <v>732.55951127033029</v>
      </c>
    </row>
    <row r="26" spans="1:23" x14ac:dyDescent="0.25">
      <c r="A26" s="18">
        <v>357</v>
      </c>
      <c r="B26" s="18">
        <v>357</v>
      </c>
      <c r="C26" s="18">
        <v>2150</v>
      </c>
      <c r="D26" s="18">
        <v>2520</v>
      </c>
      <c r="E26" s="18" t="s">
        <v>56</v>
      </c>
      <c r="F26" s="18" t="s">
        <v>113</v>
      </c>
      <c r="G26" s="19">
        <v>312.41263070700001</v>
      </c>
      <c r="H26" s="19">
        <v>126.429</v>
      </c>
      <c r="I26" s="18" t="s">
        <v>24</v>
      </c>
      <c r="J26" s="18" t="s">
        <v>114</v>
      </c>
      <c r="K26" s="18">
        <v>39</v>
      </c>
      <c r="L26" s="18">
        <v>27</v>
      </c>
      <c r="M26" s="18" t="s">
        <v>115</v>
      </c>
      <c r="N26" s="18" t="s">
        <v>115</v>
      </c>
      <c r="O26" s="18" t="s">
        <v>115</v>
      </c>
      <c r="P26" s="19">
        <v>27299.703200399999</v>
      </c>
      <c r="Q26" s="19">
        <v>13608639.7589</v>
      </c>
      <c r="R26" s="20">
        <v>4.0080939999999998</v>
      </c>
      <c r="S26" s="20">
        <v>21.928827999999999</v>
      </c>
      <c r="T26" s="20">
        <v>0.24</v>
      </c>
      <c r="U26" s="20">
        <v>0.56100000000000005</v>
      </c>
      <c r="V26" s="20">
        <f t="shared" si="0"/>
        <v>385.12188040775999</v>
      </c>
      <c r="W26" s="20">
        <f t="shared" si="1"/>
        <v>1217.1010700980678</v>
      </c>
    </row>
    <row r="27" spans="1:23" x14ac:dyDescent="0.25">
      <c r="A27" s="18">
        <v>371</v>
      </c>
      <c r="B27" s="18">
        <v>371</v>
      </c>
      <c r="C27" s="18">
        <v>2150</v>
      </c>
      <c r="D27" s="18">
        <v>9520</v>
      </c>
      <c r="E27" s="18" t="s">
        <v>56</v>
      </c>
      <c r="F27" s="18" t="s">
        <v>113</v>
      </c>
      <c r="G27" s="19">
        <v>4.1450353596499999E-3</v>
      </c>
      <c r="H27" s="19">
        <v>1.6774400000000001E-3</v>
      </c>
      <c r="I27" s="18" t="s">
        <v>24</v>
      </c>
      <c r="J27" s="18" t="s">
        <v>114</v>
      </c>
      <c r="K27" s="18">
        <v>89</v>
      </c>
      <c r="L27" s="18">
        <v>28</v>
      </c>
      <c r="M27" s="18" t="s">
        <v>249</v>
      </c>
      <c r="N27" s="18" t="s">
        <v>250</v>
      </c>
      <c r="O27" s="18" t="s">
        <v>250</v>
      </c>
      <c r="P27" s="19">
        <v>134.77290514699999</v>
      </c>
      <c r="Q27" s="19">
        <v>180.55701804200001</v>
      </c>
      <c r="R27" s="20">
        <v>5.4456910000000001</v>
      </c>
      <c r="S27" s="20">
        <v>13.78614</v>
      </c>
      <c r="T27" s="20">
        <v>0.24</v>
      </c>
      <c r="U27" s="20">
        <v>0.56100000000000005</v>
      </c>
      <c r="V27" s="20">
        <f t="shared" si="0"/>
        <v>6.942463132390401E-3</v>
      </c>
      <c r="W27" s="20">
        <f t="shared" si="1"/>
        <v>1.0152060557222399E-2</v>
      </c>
    </row>
    <row r="28" spans="1:23" x14ac:dyDescent="0.25">
      <c r="A28" s="18">
        <v>393</v>
      </c>
      <c r="B28" s="18">
        <v>393</v>
      </c>
      <c r="C28" s="18">
        <v>2410</v>
      </c>
      <c r="D28" s="18">
        <v>2520</v>
      </c>
      <c r="E28" s="18" t="s">
        <v>56</v>
      </c>
      <c r="F28" s="18" t="s">
        <v>113</v>
      </c>
      <c r="G28" s="19">
        <v>1.0454118192199999</v>
      </c>
      <c r="H28" s="19">
        <v>0.42306300000000002</v>
      </c>
      <c r="I28" s="18" t="s">
        <v>24</v>
      </c>
      <c r="J28" s="18" t="s">
        <v>114</v>
      </c>
      <c r="K28" s="18">
        <v>39</v>
      </c>
      <c r="L28" s="18">
        <v>27</v>
      </c>
      <c r="M28" s="18" t="s">
        <v>115</v>
      </c>
      <c r="N28" s="18" t="s">
        <v>115</v>
      </c>
      <c r="O28" s="18" t="s">
        <v>115</v>
      </c>
      <c r="P28" s="19">
        <v>3210.9622084600001</v>
      </c>
      <c r="Q28" s="19">
        <v>47828.292905900002</v>
      </c>
      <c r="R28" s="20">
        <v>4.0080939999999998</v>
      </c>
      <c r="S28" s="20">
        <v>21.928827999999999</v>
      </c>
      <c r="T28" s="20">
        <v>0.24</v>
      </c>
      <c r="U28" s="20">
        <v>0.56100000000000005</v>
      </c>
      <c r="V28" s="20">
        <f t="shared" si="0"/>
        <v>1.2887139666607199</v>
      </c>
      <c r="W28" s="20">
        <f t="shared" si="1"/>
        <v>4.0727240587119962</v>
      </c>
    </row>
    <row r="29" spans="1:23" x14ac:dyDescent="0.25">
      <c r="A29" s="18">
        <v>399</v>
      </c>
      <c r="B29" s="18">
        <v>399</v>
      </c>
      <c r="C29" s="18">
        <v>2510</v>
      </c>
      <c r="D29" s="18">
        <v>2520</v>
      </c>
      <c r="E29" s="18" t="s">
        <v>56</v>
      </c>
      <c r="F29" s="18" t="s">
        <v>113</v>
      </c>
      <c r="G29" s="19">
        <v>2.7974247927999998</v>
      </c>
      <c r="H29" s="19">
        <v>1.13208</v>
      </c>
      <c r="I29" s="18" t="s">
        <v>24</v>
      </c>
      <c r="J29" s="18" t="s">
        <v>114</v>
      </c>
      <c r="K29" s="18">
        <v>39</v>
      </c>
      <c r="L29" s="18">
        <v>27</v>
      </c>
      <c r="M29" s="18" t="s">
        <v>115</v>
      </c>
      <c r="N29" s="18" t="s">
        <v>115</v>
      </c>
      <c r="O29" s="18" t="s">
        <v>115</v>
      </c>
      <c r="P29" s="19">
        <v>2640.0437891800002</v>
      </c>
      <c r="Q29" s="19">
        <v>121855.33655199999</v>
      </c>
      <c r="R29" s="20">
        <v>4.0080939999999998</v>
      </c>
      <c r="S29" s="20">
        <v>21.928827999999999</v>
      </c>
      <c r="T29" s="20">
        <v>0.24</v>
      </c>
      <c r="U29" s="20">
        <v>0.56100000000000005</v>
      </c>
      <c r="V29" s="20">
        <f t="shared" si="0"/>
        <v>3.4484871221952003</v>
      </c>
      <c r="W29" s="20">
        <f t="shared" si="1"/>
        <v>10.898257357383359</v>
      </c>
    </row>
    <row r="30" spans="1:23" x14ac:dyDescent="0.25">
      <c r="A30" s="18">
        <v>420</v>
      </c>
      <c r="B30" s="18">
        <v>420</v>
      </c>
      <c r="C30" s="18">
        <v>2520</v>
      </c>
      <c r="D30" s="18">
        <v>2520</v>
      </c>
      <c r="E30" s="18" t="s">
        <v>56</v>
      </c>
      <c r="F30" s="18" t="s">
        <v>113</v>
      </c>
      <c r="G30" s="19">
        <v>506.05339911300001</v>
      </c>
      <c r="H30" s="19">
        <v>204.79300000000001</v>
      </c>
      <c r="I30" s="18" t="s">
        <v>24</v>
      </c>
      <c r="J30" s="18" t="s">
        <v>114</v>
      </c>
      <c r="K30" s="18">
        <v>39</v>
      </c>
      <c r="L30" s="18">
        <v>27</v>
      </c>
      <c r="M30" s="18" t="s">
        <v>115</v>
      </c>
      <c r="N30" s="18" t="s">
        <v>115</v>
      </c>
      <c r="O30" s="18" t="s">
        <v>115</v>
      </c>
      <c r="P30" s="19">
        <v>36280.716719900003</v>
      </c>
      <c r="Q30" s="19">
        <v>22043597.890700001</v>
      </c>
      <c r="R30" s="20">
        <v>4.0080939999999998</v>
      </c>
      <c r="S30" s="20">
        <v>21.928827999999999</v>
      </c>
      <c r="T30" s="20">
        <v>0.24</v>
      </c>
      <c r="U30" s="20">
        <v>0.56100000000000005</v>
      </c>
      <c r="V30" s="20">
        <f t="shared" si="0"/>
        <v>623.83049185191999</v>
      </c>
      <c r="W30" s="20">
        <f t="shared" si="1"/>
        <v>1971.4921374731555</v>
      </c>
    </row>
    <row r="31" spans="1:23" x14ac:dyDescent="0.25">
      <c r="A31" s="18">
        <v>433</v>
      </c>
      <c r="B31" s="18">
        <v>433</v>
      </c>
      <c r="C31" s="18">
        <v>2520</v>
      </c>
      <c r="D31" s="18">
        <v>9520</v>
      </c>
      <c r="E31" s="18" t="s">
        <v>56</v>
      </c>
      <c r="F31" s="18" t="s">
        <v>113</v>
      </c>
      <c r="G31" s="19">
        <v>1.17425116505</v>
      </c>
      <c r="H31" s="19">
        <v>0.47520299999999999</v>
      </c>
      <c r="I31" s="18" t="s">
        <v>24</v>
      </c>
      <c r="J31" s="18" t="s">
        <v>114</v>
      </c>
      <c r="K31" s="18">
        <v>89</v>
      </c>
      <c r="L31" s="18">
        <v>28</v>
      </c>
      <c r="M31" s="18" t="s">
        <v>249</v>
      </c>
      <c r="N31" s="18" t="s">
        <v>250</v>
      </c>
      <c r="O31" s="18" t="s">
        <v>250</v>
      </c>
      <c r="P31" s="19">
        <v>1011.97258872</v>
      </c>
      <c r="Q31" s="19">
        <v>51150.176148500002</v>
      </c>
      <c r="R31" s="20">
        <v>5.4456910000000001</v>
      </c>
      <c r="S31" s="20">
        <v>13.78614</v>
      </c>
      <c r="T31" s="20">
        <v>0.24</v>
      </c>
      <c r="U31" s="20">
        <v>0.56100000000000005</v>
      </c>
      <c r="V31" s="20">
        <f t="shared" si="0"/>
        <v>1.96673461220748</v>
      </c>
      <c r="W31" s="20">
        <f t="shared" si="1"/>
        <v>2.8759834229383796</v>
      </c>
    </row>
    <row r="32" spans="1:23" x14ac:dyDescent="0.25">
      <c r="A32" s="18">
        <v>434</v>
      </c>
      <c r="B32" s="18">
        <v>434</v>
      </c>
      <c r="C32" s="18">
        <v>2520</v>
      </c>
      <c r="D32" s="18">
        <v>9520</v>
      </c>
      <c r="E32" s="18" t="s">
        <v>56</v>
      </c>
      <c r="F32" s="18" t="s">
        <v>113</v>
      </c>
      <c r="G32" s="19">
        <v>1.30647156472</v>
      </c>
      <c r="H32" s="19">
        <v>0.52871000000000001</v>
      </c>
      <c r="I32" s="18" t="s">
        <v>24</v>
      </c>
      <c r="J32" s="18" t="s">
        <v>114</v>
      </c>
      <c r="K32" s="18">
        <v>89</v>
      </c>
      <c r="L32" s="18">
        <v>28</v>
      </c>
      <c r="M32" s="18" t="s">
        <v>249</v>
      </c>
      <c r="N32" s="18" t="s">
        <v>250</v>
      </c>
      <c r="O32" s="18" t="s">
        <v>250</v>
      </c>
      <c r="P32" s="19">
        <v>1206.8580844200001</v>
      </c>
      <c r="Q32" s="19">
        <v>56909.673719799997</v>
      </c>
      <c r="R32" s="20">
        <v>5.4456910000000001</v>
      </c>
      <c r="S32" s="20">
        <v>13.78614</v>
      </c>
      <c r="T32" s="20">
        <v>0.24</v>
      </c>
      <c r="U32" s="20">
        <v>0.56100000000000005</v>
      </c>
      <c r="V32" s="20">
        <f t="shared" si="0"/>
        <v>2.1881853793435999</v>
      </c>
      <c r="W32" s="20">
        <f t="shared" si="1"/>
        <v>3.1998139648565993</v>
      </c>
    </row>
    <row r="33" spans="1:23" x14ac:dyDescent="0.25">
      <c r="A33" s="18">
        <v>496</v>
      </c>
      <c r="B33" s="18">
        <v>496</v>
      </c>
      <c r="C33" s="18">
        <v>4280</v>
      </c>
      <c r="D33" s="18">
        <v>9520</v>
      </c>
      <c r="E33" s="18" t="s">
        <v>56</v>
      </c>
      <c r="F33" s="18" t="s">
        <v>113</v>
      </c>
      <c r="G33" s="19">
        <v>0.86383396459100004</v>
      </c>
      <c r="H33" s="19">
        <v>0.34958099999999998</v>
      </c>
      <c r="I33" s="18" t="s">
        <v>24</v>
      </c>
      <c r="J33" s="18" t="s">
        <v>114</v>
      </c>
      <c r="K33" s="18">
        <v>89</v>
      </c>
      <c r="L33" s="18">
        <v>28</v>
      </c>
      <c r="M33" s="18" t="s">
        <v>249</v>
      </c>
      <c r="N33" s="18" t="s">
        <v>250</v>
      </c>
      <c r="O33" s="18" t="s">
        <v>250</v>
      </c>
      <c r="P33" s="19">
        <v>2402.05771284</v>
      </c>
      <c r="Q33" s="19">
        <v>37628.456984700002</v>
      </c>
      <c r="R33" s="20">
        <v>5.4456910000000001</v>
      </c>
      <c r="S33" s="20">
        <v>13.78614</v>
      </c>
      <c r="T33" s="20">
        <v>0.24</v>
      </c>
      <c r="U33" s="20">
        <v>0.56100000000000005</v>
      </c>
      <c r="V33" s="20">
        <f t="shared" si="0"/>
        <v>1.44681968015796</v>
      </c>
      <c r="W33" s="20">
        <f t="shared" si="1"/>
        <v>2.1157045746222596</v>
      </c>
    </row>
    <row r="34" spans="1:23" x14ac:dyDescent="0.25">
      <c r="A34" s="18">
        <v>535</v>
      </c>
      <c r="B34" s="18">
        <v>535</v>
      </c>
      <c r="C34" s="18">
        <v>5300</v>
      </c>
      <c r="D34" s="18">
        <v>2520</v>
      </c>
      <c r="E34" s="18" t="s">
        <v>56</v>
      </c>
      <c r="F34" s="18" t="s">
        <v>113</v>
      </c>
      <c r="G34" s="19">
        <v>0.253308045569</v>
      </c>
      <c r="H34" s="19">
        <v>0.10251</v>
      </c>
      <c r="I34" s="18" t="s">
        <v>24</v>
      </c>
      <c r="J34" s="18" t="s">
        <v>114</v>
      </c>
      <c r="K34" s="18">
        <v>39</v>
      </c>
      <c r="L34" s="18">
        <v>27</v>
      </c>
      <c r="M34" s="18" t="s">
        <v>115</v>
      </c>
      <c r="N34" s="18" t="s">
        <v>115</v>
      </c>
      <c r="O34" s="18" t="s">
        <v>115</v>
      </c>
      <c r="P34" s="19">
        <v>1119.64006638</v>
      </c>
      <c r="Q34" s="19">
        <v>11034.0543285</v>
      </c>
      <c r="R34" s="20">
        <v>4.0080939999999998</v>
      </c>
      <c r="S34" s="20">
        <v>21.928827999999999</v>
      </c>
      <c r="T34" s="20">
        <v>0.24</v>
      </c>
      <c r="U34" s="20">
        <v>0.56100000000000005</v>
      </c>
      <c r="V34" s="20">
        <f t="shared" si="0"/>
        <v>0.31226098411440001</v>
      </c>
      <c r="W34" s="20">
        <f t="shared" si="1"/>
        <v>0.98683870548491992</v>
      </c>
    </row>
    <row r="35" spans="1:23" x14ac:dyDescent="0.25">
      <c r="A35" s="18">
        <v>536</v>
      </c>
      <c r="B35" s="18">
        <v>536</v>
      </c>
      <c r="C35" s="18">
        <v>5300</v>
      </c>
      <c r="D35" s="18">
        <v>2520</v>
      </c>
      <c r="E35" s="18" t="s">
        <v>56</v>
      </c>
      <c r="F35" s="18" t="s">
        <v>113</v>
      </c>
      <c r="G35" s="19">
        <v>0.31867160790499999</v>
      </c>
      <c r="H35" s="19">
        <v>0.12896199999999999</v>
      </c>
      <c r="I35" s="18" t="s">
        <v>24</v>
      </c>
      <c r="J35" s="18" t="s">
        <v>114</v>
      </c>
      <c r="K35" s="18">
        <v>39</v>
      </c>
      <c r="L35" s="18">
        <v>27</v>
      </c>
      <c r="M35" s="18" t="s">
        <v>115</v>
      </c>
      <c r="N35" s="18" t="s">
        <v>115</v>
      </c>
      <c r="O35" s="18" t="s">
        <v>115</v>
      </c>
      <c r="P35" s="19">
        <v>820.11890475300004</v>
      </c>
      <c r="Q35" s="19">
        <v>13881.279715000001</v>
      </c>
      <c r="R35" s="20">
        <v>4.0080939999999998</v>
      </c>
      <c r="S35" s="20">
        <v>21.928827999999999</v>
      </c>
      <c r="T35" s="20">
        <v>0.24</v>
      </c>
      <c r="U35" s="20">
        <v>0.56100000000000005</v>
      </c>
      <c r="V35" s="20">
        <f t="shared" si="0"/>
        <v>0.39283778200527997</v>
      </c>
      <c r="W35" s="20">
        <f t="shared" si="1"/>
        <v>1.2414856417593036</v>
      </c>
    </row>
    <row r="36" spans="1:23" x14ac:dyDescent="0.25">
      <c r="A36" s="18">
        <v>562</v>
      </c>
      <c r="B36" s="18">
        <v>562</v>
      </c>
      <c r="C36" s="18">
        <v>5300</v>
      </c>
      <c r="D36" s="18">
        <v>9520</v>
      </c>
      <c r="E36" s="18" t="s">
        <v>56</v>
      </c>
      <c r="F36" s="18" t="s">
        <v>276</v>
      </c>
      <c r="G36" s="19">
        <v>3.2260157822900003E-2</v>
      </c>
      <c r="H36" s="19">
        <v>1.3055199999999999E-2</v>
      </c>
      <c r="I36" s="18" t="s">
        <v>24</v>
      </c>
      <c r="J36" s="18" t="s">
        <v>114</v>
      </c>
      <c r="K36" s="18">
        <v>89</v>
      </c>
      <c r="L36" s="18">
        <v>28</v>
      </c>
      <c r="M36" s="18" t="s">
        <v>249</v>
      </c>
      <c r="N36" s="18" t="s">
        <v>250</v>
      </c>
      <c r="O36" s="18" t="s">
        <v>250</v>
      </c>
      <c r="P36" s="19">
        <v>1064.0543270400001</v>
      </c>
      <c r="Q36" s="19">
        <v>14172.417969300001</v>
      </c>
      <c r="R36" s="20">
        <v>5.4456910000000001</v>
      </c>
      <c r="S36" s="20">
        <v>13.78614</v>
      </c>
      <c r="T36" s="20">
        <v>0.24</v>
      </c>
      <c r="U36" s="20">
        <v>0.56100000000000005</v>
      </c>
      <c r="V36" s="20">
        <f t="shared" si="0"/>
        <v>5.4031884708831995E-2</v>
      </c>
      <c r="W36" s="20">
        <f t="shared" si="1"/>
        <v>7.9011577753391987E-2</v>
      </c>
    </row>
    <row r="37" spans="1:23" x14ac:dyDescent="0.25">
      <c r="A37" s="18">
        <v>563</v>
      </c>
      <c r="B37" s="18">
        <v>563</v>
      </c>
      <c r="C37" s="18">
        <v>6110</v>
      </c>
      <c r="D37" s="18">
        <v>2520</v>
      </c>
      <c r="E37" s="18" t="s">
        <v>56</v>
      </c>
      <c r="F37" s="18" t="s">
        <v>113</v>
      </c>
      <c r="G37" s="19">
        <v>0.80446210846499999</v>
      </c>
      <c r="H37" s="19">
        <v>0.32555400000000001</v>
      </c>
      <c r="I37" s="18" t="s">
        <v>24</v>
      </c>
      <c r="J37" s="18" t="s">
        <v>114</v>
      </c>
      <c r="K37" s="18">
        <v>39</v>
      </c>
      <c r="L37" s="18">
        <v>27</v>
      </c>
      <c r="M37" s="18" t="s">
        <v>115</v>
      </c>
      <c r="N37" s="18" t="s">
        <v>115</v>
      </c>
      <c r="O37" s="18" t="s">
        <v>115</v>
      </c>
      <c r="P37" s="19">
        <v>1140.3685552899999</v>
      </c>
      <c r="Q37" s="19">
        <v>35042.229274999998</v>
      </c>
      <c r="R37" s="20">
        <v>4.0080939999999998</v>
      </c>
      <c r="S37" s="20">
        <v>21.928827999999999</v>
      </c>
      <c r="T37" s="20">
        <v>0.24</v>
      </c>
      <c r="U37" s="20">
        <v>0.56100000000000005</v>
      </c>
      <c r="V37" s="20">
        <f t="shared" si="0"/>
        <v>0.99168678589776005</v>
      </c>
      <c r="W37" s="20">
        <f t="shared" si="1"/>
        <v>3.1340287574425676</v>
      </c>
    </row>
    <row r="38" spans="1:23" x14ac:dyDescent="0.25">
      <c r="A38" s="18">
        <v>564</v>
      </c>
      <c r="B38" s="18">
        <v>564</v>
      </c>
      <c r="C38" s="18">
        <v>6110</v>
      </c>
      <c r="D38" s="18">
        <v>2520</v>
      </c>
      <c r="E38" s="18" t="s">
        <v>56</v>
      </c>
      <c r="F38" s="18" t="s">
        <v>113</v>
      </c>
      <c r="G38" s="19">
        <v>0.37432628347000002</v>
      </c>
      <c r="H38" s="19">
        <v>0.15148400000000001</v>
      </c>
      <c r="I38" s="18" t="s">
        <v>24</v>
      </c>
      <c r="J38" s="18" t="s">
        <v>114</v>
      </c>
      <c r="K38" s="18">
        <v>39</v>
      </c>
      <c r="L38" s="18">
        <v>27</v>
      </c>
      <c r="M38" s="18" t="s">
        <v>115</v>
      </c>
      <c r="N38" s="18" t="s">
        <v>115</v>
      </c>
      <c r="O38" s="18" t="s">
        <v>115</v>
      </c>
      <c r="P38" s="19">
        <v>637.94374351800002</v>
      </c>
      <c r="Q38" s="19">
        <v>16305.5876856</v>
      </c>
      <c r="R38" s="20">
        <v>4.0080939999999998</v>
      </c>
      <c r="S38" s="20">
        <v>21.928827999999999</v>
      </c>
      <c r="T38" s="20">
        <v>0.24</v>
      </c>
      <c r="U38" s="20">
        <v>0.56100000000000005</v>
      </c>
      <c r="V38" s="20">
        <f t="shared" si="0"/>
        <v>0.46144320473695999</v>
      </c>
      <c r="W38" s="20">
        <f t="shared" si="1"/>
        <v>1.4582994289501279</v>
      </c>
    </row>
    <row r="39" spans="1:23" x14ac:dyDescent="0.25">
      <c r="A39" s="18">
        <v>565</v>
      </c>
      <c r="B39" s="18">
        <v>565</v>
      </c>
      <c r="C39" s="18">
        <v>6110</v>
      </c>
      <c r="D39" s="18">
        <v>2520</v>
      </c>
      <c r="E39" s="18" t="s">
        <v>56</v>
      </c>
      <c r="F39" s="18" t="s">
        <v>113</v>
      </c>
      <c r="G39" s="19">
        <v>0.204462027273</v>
      </c>
      <c r="H39" s="19">
        <v>8.2742800000000005E-2</v>
      </c>
      <c r="I39" s="18" t="s">
        <v>24</v>
      </c>
      <c r="J39" s="18" t="s">
        <v>114</v>
      </c>
      <c r="K39" s="18">
        <v>39</v>
      </c>
      <c r="L39" s="18">
        <v>27</v>
      </c>
      <c r="M39" s="18" t="s">
        <v>115</v>
      </c>
      <c r="N39" s="18" t="s">
        <v>115</v>
      </c>
      <c r="O39" s="18" t="s">
        <v>115</v>
      </c>
      <c r="P39" s="19">
        <v>989.15704719300004</v>
      </c>
      <c r="Q39" s="19">
        <v>8906.3302821800007</v>
      </c>
      <c r="R39" s="20">
        <v>4.0080939999999998</v>
      </c>
      <c r="S39" s="20">
        <v>21.928827999999999</v>
      </c>
      <c r="T39" s="20">
        <v>0.24</v>
      </c>
      <c r="U39" s="20">
        <v>0.56100000000000005</v>
      </c>
      <c r="V39" s="20">
        <f t="shared" si="0"/>
        <v>0.25204709936963204</v>
      </c>
      <c r="W39" s="20">
        <f t="shared" si="1"/>
        <v>0.79654470432345748</v>
      </c>
    </row>
    <row r="40" spans="1:23" x14ac:dyDescent="0.25">
      <c r="A40" s="18">
        <v>566</v>
      </c>
      <c r="B40" s="18">
        <v>566</v>
      </c>
      <c r="C40" s="18">
        <v>6110</v>
      </c>
      <c r="D40" s="18">
        <v>2520</v>
      </c>
      <c r="E40" s="18" t="s">
        <v>56</v>
      </c>
      <c r="F40" s="18" t="s">
        <v>113</v>
      </c>
      <c r="G40" s="19">
        <v>1.23028385308</v>
      </c>
      <c r="H40" s="19">
        <v>0.49787799999999999</v>
      </c>
      <c r="I40" s="18" t="s">
        <v>24</v>
      </c>
      <c r="J40" s="18" t="s">
        <v>114</v>
      </c>
      <c r="K40" s="18">
        <v>39</v>
      </c>
      <c r="L40" s="18">
        <v>27</v>
      </c>
      <c r="M40" s="18" t="s">
        <v>115</v>
      </c>
      <c r="N40" s="18" t="s">
        <v>115</v>
      </c>
      <c r="O40" s="18" t="s">
        <v>115</v>
      </c>
      <c r="P40" s="19">
        <v>2520.7954173899998</v>
      </c>
      <c r="Q40" s="19">
        <v>53590.950272100003</v>
      </c>
      <c r="R40" s="20">
        <v>4.0080939999999998</v>
      </c>
      <c r="S40" s="20">
        <v>21.928827999999999</v>
      </c>
      <c r="T40" s="20">
        <v>0.24</v>
      </c>
      <c r="U40" s="20">
        <v>0.56100000000000005</v>
      </c>
      <c r="V40" s="20">
        <f t="shared" si="0"/>
        <v>1.5166117866443198</v>
      </c>
      <c r="W40" s="20">
        <f t="shared" si="1"/>
        <v>4.7929497708459747</v>
      </c>
    </row>
    <row r="41" spans="1:23" x14ac:dyDescent="0.25">
      <c r="A41" s="18">
        <v>567</v>
      </c>
      <c r="B41" s="18">
        <v>567</v>
      </c>
      <c r="C41" s="18">
        <v>6110</v>
      </c>
      <c r="D41" s="18">
        <v>2520</v>
      </c>
      <c r="E41" s="18" t="s">
        <v>56</v>
      </c>
      <c r="F41" s="18" t="s">
        <v>113</v>
      </c>
      <c r="G41" s="19">
        <v>1.3521759337399999</v>
      </c>
      <c r="H41" s="19">
        <v>0.54720599999999997</v>
      </c>
      <c r="I41" s="18" t="s">
        <v>24</v>
      </c>
      <c r="J41" s="18" t="s">
        <v>114</v>
      </c>
      <c r="K41" s="18">
        <v>39</v>
      </c>
      <c r="L41" s="18">
        <v>27</v>
      </c>
      <c r="M41" s="18" t="s">
        <v>115</v>
      </c>
      <c r="N41" s="18" t="s">
        <v>115</v>
      </c>
      <c r="O41" s="18" t="s">
        <v>115</v>
      </c>
      <c r="P41" s="19">
        <v>3674.1745744300001</v>
      </c>
      <c r="Q41" s="19">
        <v>58900.548070999997</v>
      </c>
      <c r="R41" s="20">
        <v>4.0080939999999998</v>
      </c>
      <c r="S41" s="20">
        <v>21.928827999999999</v>
      </c>
      <c r="T41" s="20">
        <v>0.24</v>
      </c>
      <c r="U41" s="20">
        <v>0.56100000000000005</v>
      </c>
      <c r="V41" s="20">
        <f t="shared" si="0"/>
        <v>1.6668723448766398</v>
      </c>
      <c r="W41" s="20">
        <f t="shared" si="1"/>
        <v>5.2678183657553515</v>
      </c>
    </row>
    <row r="42" spans="1:23" x14ac:dyDescent="0.25">
      <c r="A42" s="18">
        <v>568</v>
      </c>
      <c r="B42" s="18">
        <v>568</v>
      </c>
      <c r="C42" s="18">
        <v>6110</v>
      </c>
      <c r="D42" s="18">
        <v>2520</v>
      </c>
      <c r="E42" s="18" t="s">
        <v>56</v>
      </c>
      <c r="F42" s="18" t="s">
        <v>113</v>
      </c>
      <c r="G42" s="19">
        <v>1.3609736698299999</v>
      </c>
      <c r="H42" s="19">
        <v>0.55076700000000001</v>
      </c>
      <c r="I42" s="18" t="s">
        <v>24</v>
      </c>
      <c r="J42" s="18" t="s">
        <v>114</v>
      </c>
      <c r="K42" s="18">
        <v>39</v>
      </c>
      <c r="L42" s="18">
        <v>27</v>
      </c>
      <c r="M42" s="18" t="s">
        <v>115</v>
      </c>
      <c r="N42" s="18" t="s">
        <v>115</v>
      </c>
      <c r="O42" s="18" t="s">
        <v>115</v>
      </c>
      <c r="P42" s="19">
        <v>3186.1191376800002</v>
      </c>
      <c r="Q42" s="19">
        <v>59283.775921300003</v>
      </c>
      <c r="R42" s="20">
        <v>4.0080939999999998</v>
      </c>
      <c r="S42" s="20">
        <v>21.928827999999999</v>
      </c>
      <c r="T42" s="20">
        <v>0.24</v>
      </c>
      <c r="U42" s="20">
        <v>0.56100000000000005</v>
      </c>
      <c r="V42" s="20">
        <f t="shared" si="0"/>
        <v>1.67771969015448</v>
      </c>
      <c r="W42" s="20">
        <f t="shared" si="1"/>
        <v>5.3020992420623632</v>
      </c>
    </row>
    <row r="43" spans="1:23" x14ac:dyDescent="0.25">
      <c r="A43" s="18">
        <v>569</v>
      </c>
      <c r="B43" s="18">
        <v>569</v>
      </c>
      <c r="C43" s="18">
        <v>6110</v>
      </c>
      <c r="D43" s="18">
        <v>2520</v>
      </c>
      <c r="E43" s="18" t="s">
        <v>56</v>
      </c>
      <c r="F43" s="18" t="s">
        <v>113</v>
      </c>
      <c r="G43" s="19">
        <v>1.01143336705</v>
      </c>
      <c r="H43" s="19">
        <v>0.40931299999999998</v>
      </c>
      <c r="I43" s="18" t="s">
        <v>24</v>
      </c>
      <c r="J43" s="18" t="s">
        <v>114</v>
      </c>
      <c r="K43" s="18">
        <v>39</v>
      </c>
      <c r="L43" s="18">
        <v>27</v>
      </c>
      <c r="M43" s="18" t="s">
        <v>115</v>
      </c>
      <c r="N43" s="18" t="s">
        <v>115</v>
      </c>
      <c r="O43" s="18" t="s">
        <v>115</v>
      </c>
      <c r="P43" s="19">
        <v>1978.99419094</v>
      </c>
      <c r="Q43" s="19">
        <v>44057.861234600001</v>
      </c>
      <c r="R43" s="20">
        <v>4.0080939999999998</v>
      </c>
      <c r="S43" s="20">
        <v>21.928827999999999</v>
      </c>
      <c r="T43" s="20">
        <v>0.24</v>
      </c>
      <c r="U43" s="20">
        <v>0.56100000000000005</v>
      </c>
      <c r="V43" s="20">
        <f t="shared" si="0"/>
        <v>1.2468293843607199</v>
      </c>
      <c r="W43" s="20">
        <f t="shared" si="1"/>
        <v>3.9403561706969952</v>
      </c>
    </row>
    <row r="44" spans="1:23" x14ac:dyDescent="0.25">
      <c r="A44" s="18">
        <v>570</v>
      </c>
      <c r="B44" s="18">
        <v>570</v>
      </c>
      <c r="C44" s="18">
        <v>6110</v>
      </c>
      <c r="D44" s="18">
        <v>2520</v>
      </c>
      <c r="E44" s="18" t="s">
        <v>56</v>
      </c>
      <c r="F44" s="18" t="s">
        <v>113</v>
      </c>
      <c r="G44" s="19">
        <v>7.7510883921500004E-2</v>
      </c>
      <c r="H44" s="19">
        <v>3.13675E-2</v>
      </c>
      <c r="I44" s="18" t="s">
        <v>24</v>
      </c>
      <c r="J44" s="18" t="s">
        <v>114</v>
      </c>
      <c r="K44" s="18">
        <v>39</v>
      </c>
      <c r="L44" s="18">
        <v>27</v>
      </c>
      <c r="M44" s="18" t="s">
        <v>115</v>
      </c>
      <c r="N44" s="18" t="s">
        <v>115</v>
      </c>
      <c r="O44" s="18" t="s">
        <v>115</v>
      </c>
      <c r="P44" s="19">
        <v>294.62212317799998</v>
      </c>
      <c r="Q44" s="19">
        <v>3376.3605981800001</v>
      </c>
      <c r="R44" s="20">
        <v>4.0080939999999998</v>
      </c>
      <c r="S44" s="20">
        <v>21.928827999999999</v>
      </c>
      <c r="T44" s="20">
        <v>0.24</v>
      </c>
      <c r="U44" s="20">
        <v>0.56100000000000005</v>
      </c>
      <c r="V44" s="20">
        <f t="shared" si="0"/>
        <v>9.5550155294199995E-2</v>
      </c>
      <c r="W44" s="20">
        <f t="shared" si="1"/>
        <v>0.30196725289530996</v>
      </c>
    </row>
    <row r="45" spans="1:23" x14ac:dyDescent="0.25">
      <c r="A45" s="18">
        <v>571</v>
      </c>
      <c r="B45" s="18">
        <v>571</v>
      </c>
      <c r="C45" s="18">
        <v>6110</v>
      </c>
      <c r="D45" s="18">
        <v>2520</v>
      </c>
      <c r="E45" s="18" t="s">
        <v>56</v>
      </c>
      <c r="F45" s="18" t="s">
        <v>113</v>
      </c>
      <c r="G45" s="19">
        <v>3.10741412505</v>
      </c>
      <c r="H45" s="19">
        <v>1.25753</v>
      </c>
      <c r="I45" s="18" t="s">
        <v>24</v>
      </c>
      <c r="J45" s="18" t="s">
        <v>114</v>
      </c>
      <c r="K45" s="18">
        <v>39</v>
      </c>
      <c r="L45" s="18">
        <v>27</v>
      </c>
      <c r="M45" s="18" t="s">
        <v>115</v>
      </c>
      <c r="N45" s="18" t="s">
        <v>115</v>
      </c>
      <c r="O45" s="18" t="s">
        <v>115</v>
      </c>
      <c r="P45" s="19">
        <v>4290.7570600999998</v>
      </c>
      <c r="Q45" s="19">
        <v>135358.41785200001</v>
      </c>
      <c r="R45" s="20">
        <v>4.0080939999999998</v>
      </c>
      <c r="S45" s="20">
        <v>21.928827999999999</v>
      </c>
      <c r="T45" s="20">
        <v>0.24</v>
      </c>
      <c r="U45" s="20">
        <v>0.56100000000000005</v>
      </c>
      <c r="V45" s="20">
        <f t="shared" si="0"/>
        <v>3.8306268203431997</v>
      </c>
      <c r="W45" s="20">
        <f t="shared" si="1"/>
        <v>12.105933833854758</v>
      </c>
    </row>
    <row r="46" spans="1:23" x14ac:dyDescent="0.25">
      <c r="A46" s="18">
        <v>572</v>
      </c>
      <c r="B46" s="18">
        <v>572</v>
      </c>
      <c r="C46" s="18">
        <v>6110</v>
      </c>
      <c r="D46" s="18">
        <v>2520</v>
      </c>
      <c r="E46" s="18" t="s">
        <v>56</v>
      </c>
      <c r="F46" s="18" t="s">
        <v>113</v>
      </c>
      <c r="G46" s="19">
        <v>4.6331620859100003E-2</v>
      </c>
      <c r="H46" s="19">
        <v>1.8749700000000001E-2</v>
      </c>
      <c r="I46" s="18" t="s">
        <v>24</v>
      </c>
      <c r="J46" s="18" t="s">
        <v>114</v>
      </c>
      <c r="K46" s="18">
        <v>39</v>
      </c>
      <c r="L46" s="18">
        <v>27</v>
      </c>
      <c r="M46" s="18" t="s">
        <v>115</v>
      </c>
      <c r="N46" s="18" t="s">
        <v>115</v>
      </c>
      <c r="O46" s="18" t="s">
        <v>115</v>
      </c>
      <c r="P46" s="19">
        <v>387.88822071800001</v>
      </c>
      <c r="Q46" s="19">
        <v>2018.19733195</v>
      </c>
      <c r="R46" s="20">
        <v>4.0080939999999998</v>
      </c>
      <c r="S46" s="20">
        <v>21.928827999999999</v>
      </c>
      <c r="T46" s="20">
        <v>0.24</v>
      </c>
      <c r="U46" s="20">
        <v>0.56100000000000005</v>
      </c>
      <c r="V46" s="20">
        <f t="shared" si="0"/>
        <v>5.7114425654568E-2</v>
      </c>
      <c r="W46" s="20">
        <f t="shared" si="1"/>
        <v>0.18049877744835238</v>
      </c>
    </row>
    <row r="47" spans="1:23" x14ac:dyDescent="0.25">
      <c r="A47" s="18">
        <v>573</v>
      </c>
      <c r="B47" s="18">
        <v>573</v>
      </c>
      <c r="C47" s="18">
        <v>6110</v>
      </c>
      <c r="D47" s="18">
        <v>2520</v>
      </c>
      <c r="E47" s="18" t="s">
        <v>56</v>
      </c>
      <c r="F47" s="18" t="s">
        <v>113</v>
      </c>
      <c r="G47" s="19">
        <v>0.35651015115099999</v>
      </c>
      <c r="H47" s="19">
        <v>0.14427499999999999</v>
      </c>
      <c r="I47" s="18" t="s">
        <v>24</v>
      </c>
      <c r="J47" s="18" t="s">
        <v>114</v>
      </c>
      <c r="K47" s="18">
        <v>39</v>
      </c>
      <c r="L47" s="18">
        <v>27</v>
      </c>
      <c r="M47" s="18" t="s">
        <v>115</v>
      </c>
      <c r="N47" s="18" t="s">
        <v>115</v>
      </c>
      <c r="O47" s="18" t="s">
        <v>115</v>
      </c>
      <c r="P47" s="19">
        <v>840.20764362</v>
      </c>
      <c r="Q47" s="19">
        <v>15529.520065299999</v>
      </c>
      <c r="R47" s="20">
        <v>4.0080939999999998</v>
      </c>
      <c r="S47" s="20">
        <v>21.928827999999999</v>
      </c>
      <c r="T47" s="20">
        <v>0.24</v>
      </c>
      <c r="U47" s="20">
        <v>0.56100000000000005</v>
      </c>
      <c r="V47" s="20">
        <f t="shared" si="0"/>
        <v>0.43948349900599998</v>
      </c>
      <c r="W47" s="20">
        <f t="shared" si="1"/>
        <v>1.3889001486082997</v>
      </c>
    </row>
    <row r="48" spans="1:23" x14ac:dyDescent="0.25">
      <c r="A48" s="18">
        <v>574</v>
      </c>
      <c r="B48" s="18">
        <v>574</v>
      </c>
      <c r="C48" s="18">
        <v>6110</v>
      </c>
      <c r="D48" s="18">
        <v>2520</v>
      </c>
      <c r="E48" s="18" t="s">
        <v>56</v>
      </c>
      <c r="F48" s="18" t="s">
        <v>113</v>
      </c>
      <c r="G48" s="19">
        <v>8.3972682781899996E-2</v>
      </c>
      <c r="H48" s="19">
        <v>3.3982499999999999E-2</v>
      </c>
      <c r="I48" s="18" t="s">
        <v>24</v>
      </c>
      <c r="J48" s="18" t="s">
        <v>114</v>
      </c>
      <c r="K48" s="18">
        <v>39</v>
      </c>
      <c r="L48" s="18">
        <v>27</v>
      </c>
      <c r="M48" s="18" t="s">
        <v>115</v>
      </c>
      <c r="N48" s="18" t="s">
        <v>115</v>
      </c>
      <c r="O48" s="18" t="s">
        <v>115</v>
      </c>
      <c r="P48" s="19">
        <v>527.871863297</v>
      </c>
      <c r="Q48" s="19">
        <v>3657.8354303699998</v>
      </c>
      <c r="R48" s="20">
        <v>4.0080939999999998</v>
      </c>
      <c r="S48" s="20">
        <v>21.928827999999999</v>
      </c>
      <c r="T48" s="20">
        <v>0.24</v>
      </c>
      <c r="U48" s="20">
        <v>0.56100000000000005</v>
      </c>
      <c r="V48" s="20">
        <f t="shared" si="0"/>
        <v>0.1035158413098</v>
      </c>
      <c r="W48" s="20">
        <f t="shared" si="1"/>
        <v>0.32714121850688999</v>
      </c>
    </row>
    <row r="49" spans="1:23" x14ac:dyDescent="0.25">
      <c r="A49" s="18">
        <v>575</v>
      </c>
      <c r="B49" s="18">
        <v>575</v>
      </c>
      <c r="C49" s="18">
        <v>6110</v>
      </c>
      <c r="D49" s="18">
        <v>2520</v>
      </c>
      <c r="E49" s="18" t="s">
        <v>56</v>
      </c>
      <c r="F49" s="18" t="s">
        <v>113</v>
      </c>
      <c r="G49" s="19">
        <v>0.111478092444</v>
      </c>
      <c r="H49" s="19">
        <v>4.5113599999999997E-2</v>
      </c>
      <c r="I49" s="18" t="s">
        <v>24</v>
      </c>
      <c r="J49" s="18" t="s">
        <v>114</v>
      </c>
      <c r="K49" s="18">
        <v>39</v>
      </c>
      <c r="L49" s="18">
        <v>27</v>
      </c>
      <c r="M49" s="18" t="s">
        <v>115</v>
      </c>
      <c r="N49" s="18" t="s">
        <v>115</v>
      </c>
      <c r="O49" s="18" t="s">
        <v>115</v>
      </c>
      <c r="P49" s="19">
        <v>537.42941427599999</v>
      </c>
      <c r="Q49" s="19">
        <v>4855.96628315</v>
      </c>
      <c r="R49" s="20">
        <v>4.0080939999999998</v>
      </c>
      <c r="S49" s="20">
        <v>21.928827999999999</v>
      </c>
      <c r="T49" s="20">
        <v>0.24</v>
      </c>
      <c r="U49" s="20">
        <v>0.56100000000000005</v>
      </c>
      <c r="V49" s="20">
        <f t="shared" si="0"/>
        <v>0.137422857603584</v>
      </c>
      <c r="W49" s="20">
        <f t="shared" si="1"/>
        <v>0.43429759656389111</v>
      </c>
    </row>
    <row r="50" spans="1:23" x14ac:dyDescent="0.25">
      <c r="A50" s="18">
        <v>600</v>
      </c>
      <c r="B50" s="18">
        <v>600</v>
      </c>
      <c r="C50" s="18">
        <v>6170</v>
      </c>
      <c r="D50" s="18">
        <v>2520</v>
      </c>
      <c r="E50" s="18" t="s">
        <v>56</v>
      </c>
      <c r="F50" s="18" t="s">
        <v>113</v>
      </c>
      <c r="G50" s="19">
        <v>5.1510286621800003E-2</v>
      </c>
      <c r="H50" s="19">
        <v>2.0845499999999999E-2</v>
      </c>
      <c r="I50" s="18" t="s">
        <v>24</v>
      </c>
      <c r="J50" s="18" t="s">
        <v>114</v>
      </c>
      <c r="K50" s="18">
        <v>39</v>
      </c>
      <c r="L50" s="18">
        <v>27</v>
      </c>
      <c r="M50" s="18" t="s">
        <v>115</v>
      </c>
      <c r="N50" s="18" t="s">
        <v>115</v>
      </c>
      <c r="O50" s="18" t="s">
        <v>115</v>
      </c>
      <c r="P50" s="19">
        <v>241.06410702900001</v>
      </c>
      <c r="Q50" s="19">
        <v>2243.77911012</v>
      </c>
      <c r="R50" s="20">
        <v>4.0080939999999998</v>
      </c>
      <c r="S50" s="20">
        <v>21.928827999999999</v>
      </c>
      <c r="T50" s="20">
        <v>0.24</v>
      </c>
      <c r="U50" s="20">
        <v>0.56100000000000005</v>
      </c>
      <c r="V50" s="20">
        <f t="shared" si="0"/>
        <v>6.3498549842519986E-2</v>
      </c>
      <c r="W50" s="20">
        <f t="shared" si="1"/>
        <v>0.20067453160848597</v>
      </c>
    </row>
    <row r="51" spans="1:23" x14ac:dyDescent="0.25">
      <c r="A51" s="18">
        <v>614</v>
      </c>
      <c r="B51" s="18">
        <v>614</v>
      </c>
      <c r="C51" s="18">
        <v>6170</v>
      </c>
      <c r="D51" s="18">
        <v>9520</v>
      </c>
      <c r="E51" s="18" t="s">
        <v>56</v>
      </c>
      <c r="F51" s="18" t="s">
        <v>113</v>
      </c>
      <c r="G51" s="19">
        <v>8.8528434464700004E-2</v>
      </c>
      <c r="H51" s="19">
        <v>3.5826200000000002E-2</v>
      </c>
      <c r="I51" s="18" t="s">
        <v>24</v>
      </c>
      <c r="J51" s="18" t="s">
        <v>114</v>
      </c>
      <c r="K51" s="18">
        <v>89</v>
      </c>
      <c r="L51" s="18">
        <v>28</v>
      </c>
      <c r="M51" s="18" t="s">
        <v>249</v>
      </c>
      <c r="N51" s="18" t="s">
        <v>250</v>
      </c>
      <c r="O51" s="18" t="s">
        <v>250</v>
      </c>
      <c r="P51" s="19">
        <v>373.32546988399997</v>
      </c>
      <c r="Q51" s="19">
        <v>3856.2831801500001</v>
      </c>
      <c r="R51" s="20">
        <v>5.4456910000000001</v>
      </c>
      <c r="S51" s="20">
        <v>13.78614</v>
      </c>
      <c r="T51" s="20">
        <v>0.24</v>
      </c>
      <c r="U51" s="20">
        <v>0.56100000000000005</v>
      </c>
      <c r="V51" s="20">
        <f t="shared" si="0"/>
        <v>0.14827479532719201</v>
      </c>
      <c r="W51" s="20">
        <f t="shared" si="1"/>
        <v>0.21682429889305199</v>
      </c>
    </row>
    <row r="52" spans="1:23" x14ac:dyDescent="0.25">
      <c r="A52" s="18">
        <v>615</v>
      </c>
      <c r="B52" s="18">
        <v>615</v>
      </c>
      <c r="C52" s="18">
        <v>6170</v>
      </c>
      <c r="D52" s="18">
        <v>9520</v>
      </c>
      <c r="E52" s="18" t="s">
        <v>56</v>
      </c>
      <c r="F52" s="18" t="s">
        <v>113</v>
      </c>
      <c r="G52" s="19">
        <v>0.20603227485699999</v>
      </c>
      <c r="H52" s="19">
        <v>8.3378300000000002E-2</v>
      </c>
      <c r="I52" s="18" t="s">
        <v>24</v>
      </c>
      <c r="J52" s="18" t="s">
        <v>114</v>
      </c>
      <c r="K52" s="18">
        <v>89</v>
      </c>
      <c r="L52" s="18">
        <v>28</v>
      </c>
      <c r="M52" s="18" t="s">
        <v>249</v>
      </c>
      <c r="N52" s="18" t="s">
        <v>250</v>
      </c>
      <c r="O52" s="18" t="s">
        <v>250</v>
      </c>
      <c r="P52" s="19">
        <v>668.42373095799996</v>
      </c>
      <c r="Q52" s="19">
        <v>8974.7299937799999</v>
      </c>
      <c r="R52" s="20">
        <v>5.4456910000000001</v>
      </c>
      <c r="S52" s="20">
        <v>13.78614</v>
      </c>
      <c r="T52" s="20">
        <v>0.24</v>
      </c>
      <c r="U52" s="20">
        <v>0.56100000000000005</v>
      </c>
      <c r="V52" s="20">
        <f t="shared" si="0"/>
        <v>0.34507986800802803</v>
      </c>
      <c r="W52" s="20">
        <f t="shared" si="1"/>
        <v>0.50461509845851793</v>
      </c>
    </row>
    <row r="53" spans="1:23" x14ac:dyDescent="0.25">
      <c r="A53" s="18">
        <v>616</v>
      </c>
      <c r="B53" s="18">
        <v>616</v>
      </c>
      <c r="C53" s="18">
        <v>6170</v>
      </c>
      <c r="D53" s="18">
        <v>9520</v>
      </c>
      <c r="E53" s="18" t="s">
        <v>56</v>
      </c>
      <c r="F53" s="18" t="s">
        <v>113</v>
      </c>
      <c r="G53" s="19">
        <v>0.157068477604</v>
      </c>
      <c r="H53" s="19">
        <v>6.3563400000000006E-2</v>
      </c>
      <c r="I53" s="18" t="s">
        <v>24</v>
      </c>
      <c r="J53" s="18" t="s">
        <v>114</v>
      </c>
      <c r="K53" s="18">
        <v>89</v>
      </c>
      <c r="L53" s="18">
        <v>28</v>
      </c>
      <c r="M53" s="18" t="s">
        <v>249</v>
      </c>
      <c r="N53" s="18" t="s">
        <v>250</v>
      </c>
      <c r="O53" s="18" t="s">
        <v>250</v>
      </c>
      <c r="P53" s="19">
        <v>569.78541292299997</v>
      </c>
      <c r="Q53" s="19">
        <v>6841.8755165100001</v>
      </c>
      <c r="R53" s="20">
        <v>5.4456910000000001</v>
      </c>
      <c r="S53" s="20">
        <v>13.78614</v>
      </c>
      <c r="T53" s="20">
        <v>0.24</v>
      </c>
      <c r="U53" s="20">
        <v>0.56100000000000005</v>
      </c>
      <c r="V53" s="20">
        <f t="shared" si="0"/>
        <v>0.26307144283514405</v>
      </c>
      <c r="W53" s="20">
        <f t="shared" si="1"/>
        <v>0.38469303583016401</v>
      </c>
    </row>
    <row r="54" spans="1:23" x14ac:dyDescent="0.25">
      <c r="A54" s="18">
        <v>617</v>
      </c>
      <c r="B54" s="18">
        <v>617</v>
      </c>
      <c r="C54" s="18">
        <v>6170</v>
      </c>
      <c r="D54" s="18">
        <v>9520</v>
      </c>
      <c r="E54" s="18" t="s">
        <v>56</v>
      </c>
      <c r="F54" s="18" t="s">
        <v>113</v>
      </c>
      <c r="G54" s="19">
        <v>0.51605359157399999</v>
      </c>
      <c r="H54" s="19">
        <v>0.208839</v>
      </c>
      <c r="I54" s="18" t="s">
        <v>24</v>
      </c>
      <c r="J54" s="18" t="s">
        <v>114</v>
      </c>
      <c r="K54" s="18">
        <v>89</v>
      </c>
      <c r="L54" s="18">
        <v>28</v>
      </c>
      <c r="M54" s="18" t="s">
        <v>249</v>
      </c>
      <c r="N54" s="18" t="s">
        <v>250</v>
      </c>
      <c r="O54" s="18" t="s">
        <v>250</v>
      </c>
      <c r="P54" s="19">
        <v>1726.8872518999999</v>
      </c>
      <c r="Q54" s="19">
        <v>22479.204531799998</v>
      </c>
      <c r="R54" s="20">
        <v>5.4456910000000001</v>
      </c>
      <c r="S54" s="20">
        <v>13.78614</v>
      </c>
      <c r="T54" s="20">
        <v>0.24</v>
      </c>
      <c r="U54" s="20">
        <v>0.56100000000000005</v>
      </c>
      <c r="V54" s="20">
        <f t="shared" si="0"/>
        <v>0.86432722368923998</v>
      </c>
      <c r="W54" s="20">
        <f t="shared" si="1"/>
        <v>1.2639177405509399</v>
      </c>
    </row>
    <row r="55" spans="1:23" x14ac:dyDescent="0.25">
      <c r="A55" s="18">
        <v>618</v>
      </c>
      <c r="B55" s="18">
        <v>618</v>
      </c>
      <c r="C55" s="18">
        <v>6170</v>
      </c>
      <c r="D55" s="18">
        <v>9520</v>
      </c>
      <c r="E55" s="18" t="s">
        <v>56</v>
      </c>
      <c r="F55" s="18" t="s">
        <v>113</v>
      </c>
      <c r="G55" s="19">
        <v>1.9431760595799999E-2</v>
      </c>
      <c r="H55" s="19">
        <v>7.8637499999999992E-3</v>
      </c>
      <c r="I55" s="18" t="s">
        <v>24</v>
      </c>
      <c r="J55" s="18" t="s">
        <v>114</v>
      </c>
      <c r="K55" s="18">
        <v>89</v>
      </c>
      <c r="L55" s="18">
        <v>28</v>
      </c>
      <c r="M55" s="18" t="s">
        <v>249</v>
      </c>
      <c r="N55" s="18" t="s">
        <v>250</v>
      </c>
      <c r="O55" s="18" t="s">
        <v>250</v>
      </c>
      <c r="P55" s="19">
        <v>235.91133175300001</v>
      </c>
      <c r="Q55" s="19">
        <v>846.44410592999998</v>
      </c>
      <c r="R55" s="20">
        <v>5.4456910000000001</v>
      </c>
      <c r="S55" s="20">
        <v>13.78614</v>
      </c>
      <c r="T55" s="20">
        <v>0.24</v>
      </c>
      <c r="U55" s="20">
        <v>0.56100000000000005</v>
      </c>
      <c r="V55" s="20">
        <f t="shared" si="0"/>
        <v>3.2545899976949996E-2</v>
      </c>
      <c r="W55" s="20">
        <f t="shared" si="1"/>
        <v>4.7592322948574989E-2</v>
      </c>
    </row>
    <row r="56" spans="1:23" x14ac:dyDescent="0.25">
      <c r="A56" s="18">
        <v>619</v>
      </c>
      <c r="B56" s="18">
        <v>619</v>
      </c>
      <c r="C56" s="18">
        <v>6170</v>
      </c>
      <c r="D56" s="18">
        <v>9520</v>
      </c>
      <c r="E56" s="18" t="s">
        <v>56</v>
      </c>
      <c r="F56" s="18" t="s">
        <v>113</v>
      </c>
      <c r="G56" s="19">
        <v>0.30899282671400002</v>
      </c>
      <c r="H56" s="19">
        <v>0.12504499999999999</v>
      </c>
      <c r="I56" s="18" t="s">
        <v>24</v>
      </c>
      <c r="J56" s="18" t="s">
        <v>114</v>
      </c>
      <c r="K56" s="18">
        <v>89</v>
      </c>
      <c r="L56" s="18">
        <v>28</v>
      </c>
      <c r="M56" s="18" t="s">
        <v>249</v>
      </c>
      <c r="N56" s="18" t="s">
        <v>250</v>
      </c>
      <c r="O56" s="18" t="s">
        <v>250</v>
      </c>
      <c r="P56" s="19">
        <v>1043.31858685</v>
      </c>
      <c r="Q56" s="19">
        <v>13459.6736932</v>
      </c>
      <c r="R56" s="20">
        <v>5.4456910000000001</v>
      </c>
      <c r="S56" s="20">
        <v>13.78614</v>
      </c>
      <c r="T56" s="20">
        <v>0.24</v>
      </c>
      <c r="U56" s="20">
        <v>0.56100000000000005</v>
      </c>
      <c r="V56" s="20">
        <f t="shared" si="0"/>
        <v>0.51752688763219989</v>
      </c>
      <c r="W56" s="20">
        <f t="shared" si="1"/>
        <v>0.7567867776956998</v>
      </c>
    </row>
    <row r="57" spans="1:23" x14ac:dyDescent="0.25">
      <c r="A57" s="18">
        <v>620</v>
      </c>
      <c r="B57" s="18">
        <v>620</v>
      </c>
      <c r="C57" s="18">
        <v>6170</v>
      </c>
      <c r="D57" s="18">
        <v>9520</v>
      </c>
      <c r="E57" s="18" t="s">
        <v>56</v>
      </c>
      <c r="F57" s="18" t="s">
        <v>113</v>
      </c>
      <c r="G57" s="19">
        <v>2.73834796582E-2</v>
      </c>
      <c r="H57" s="19">
        <v>1.10817E-2</v>
      </c>
      <c r="I57" s="18" t="s">
        <v>24</v>
      </c>
      <c r="J57" s="18" t="s">
        <v>114</v>
      </c>
      <c r="K57" s="18">
        <v>89</v>
      </c>
      <c r="L57" s="18">
        <v>28</v>
      </c>
      <c r="M57" s="18" t="s">
        <v>249</v>
      </c>
      <c r="N57" s="18" t="s">
        <v>250</v>
      </c>
      <c r="O57" s="18" t="s">
        <v>250</v>
      </c>
      <c r="P57" s="19">
        <v>271.32288987099997</v>
      </c>
      <c r="Q57" s="19">
        <v>1192.8196025300001</v>
      </c>
      <c r="R57" s="20">
        <v>5.4456910000000001</v>
      </c>
      <c r="S57" s="20">
        <v>13.78614</v>
      </c>
      <c r="T57" s="20">
        <v>0.24</v>
      </c>
      <c r="U57" s="20">
        <v>0.56100000000000005</v>
      </c>
      <c r="V57" s="20">
        <f t="shared" si="0"/>
        <v>4.5864110605572002E-2</v>
      </c>
      <c r="W57" s="20">
        <f t="shared" si="1"/>
        <v>6.7067727893081991E-2</v>
      </c>
    </row>
    <row r="58" spans="1:23" x14ac:dyDescent="0.25">
      <c r="A58" s="18">
        <v>621</v>
      </c>
      <c r="B58" s="18">
        <v>621</v>
      </c>
      <c r="C58" s="18">
        <v>6170</v>
      </c>
      <c r="D58" s="18">
        <v>9520</v>
      </c>
      <c r="E58" s="18" t="s">
        <v>56</v>
      </c>
      <c r="F58" s="18" t="s">
        <v>113</v>
      </c>
      <c r="G58" s="19">
        <v>0.106685446588</v>
      </c>
      <c r="H58" s="19">
        <v>4.31741E-2</v>
      </c>
      <c r="I58" s="18" t="s">
        <v>24</v>
      </c>
      <c r="J58" s="18" t="s">
        <v>114</v>
      </c>
      <c r="K58" s="18">
        <v>89</v>
      </c>
      <c r="L58" s="18">
        <v>28</v>
      </c>
      <c r="M58" s="18" t="s">
        <v>249</v>
      </c>
      <c r="N58" s="18" t="s">
        <v>250</v>
      </c>
      <c r="O58" s="18" t="s">
        <v>250</v>
      </c>
      <c r="P58" s="19">
        <v>659.26825522000001</v>
      </c>
      <c r="Q58" s="19">
        <v>4647.1994645200002</v>
      </c>
      <c r="R58" s="20">
        <v>5.4456910000000001</v>
      </c>
      <c r="S58" s="20">
        <v>13.78614</v>
      </c>
      <c r="T58" s="20">
        <v>0.24</v>
      </c>
      <c r="U58" s="20">
        <v>0.56100000000000005</v>
      </c>
      <c r="V58" s="20">
        <f t="shared" si="0"/>
        <v>0.178685733930356</v>
      </c>
      <c r="W58" s="20">
        <f t="shared" si="1"/>
        <v>0.26129463808158598</v>
      </c>
    </row>
    <row r="59" spans="1:23" x14ac:dyDescent="0.25">
      <c r="A59" s="18">
        <v>622</v>
      </c>
      <c r="B59" s="18">
        <v>622</v>
      </c>
      <c r="C59" s="18">
        <v>6170</v>
      </c>
      <c r="D59" s="18">
        <v>9520</v>
      </c>
      <c r="E59" s="18" t="s">
        <v>56</v>
      </c>
      <c r="F59" s="18" t="s">
        <v>113</v>
      </c>
      <c r="G59" s="19">
        <v>0.146002229855</v>
      </c>
      <c r="H59" s="19">
        <v>5.9084999999999999E-2</v>
      </c>
      <c r="I59" s="18" t="s">
        <v>24</v>
      </c>
      <c r="J59" s="18" t="s">
        <v>114</v>
      </c>
      <c r="K59" s="18">
        <v>89</v>
      </c>
      <c r="L59" s="18">
        <v>28</v>
      </c>
      <c r="M59" s="18" t="s">
        <v>249</v>
      </c>
      <c r="N59" s="18" t="s">
        <v>250</v>
      </c>
      <c r="O59" s="18" t="s">
        <v>250</v>
      </c>
      <c r="P59" s="19">
        <v>328.882746709</v>
      </c>
      <c r="Q59" s="19">
        <v>6359.8316934200002</v>
      </c>
      <c r="R59" s="20">
        <v>5.4456910000000001</v>
      </c>
      <c r="S59" s="20">
        <v>13.78614</v>
      </c>
      <c r="T59" s="20">
        <v>0.24</v>
      </c>
      <c r="U59" s="20">
        <v>0.56100000000000005</v>
      </c>
      <c r="V59" s="20">
        <f t="shared" si="0"/>
        <v>0.24453657607859999</v>
      </c>
      <c r="W59" s="20">
        <f t="shared" si="1"/>
        <v>0.35758924195409997</v>
      </c>
    </row>
    <row r="60" spans="1:23" x14ac:dyDescent="0.25">
      <c r="A60" s="18">
        <v>726</v>
      </c>
      <c r="B60" s="18">
        <v>654</v>
      </c>
      <c r="C60" s="18">
        <v>6172</v>
      </c>
      <c r="D60" s="18">
        <v>2520</v>
      </c>
      <c r="E60" s="18" t="s">
        <v>56</v>
      </c>
      <c r="F60" s="18" t="s">
        <v>113</v>
      </c>
      <c r="G60" s="19">
        <v>1.89845354264</v>
      </c>
      <c r="H60" s="19">
        <v>0.76827699999999999</v>
      </c>
      <c r="I60" s="18" t="s">
        <v>24</v>
      </c>
      <c r="J60" s="18" t="s">
        <v>114</v>
      </c>
      <c r="K60" s="18">
        <v>39</v>
      </c>
      <c r="L60" s="18">
        <v>27</v>
      </c>
      <c r="M60" s="18" t="s">
        <v>115</v>
      </c>
      <c r="N60" s="18" t="s">
        <v>115</v>
      </c>
      <c r="O60" s="18" t="s">
        <v>115</v>
      </c>
      <c r="P60" s="19">
        <v>2636.6035003400002</v>
      </c>
      <c r="Q60" s="19">
        <v>82696.305532500002</v>
      </c>
      <c r="R60" s="20">
        <v>4.0080939999999998</v>
      </c>
      <c r="S60" s="20">
        <v>21.928827999999999</v>
      </c>
      <c r="T60" s="20">
        <v>0.24</v>
      </c>
      <c r="U60" s="20">
        <v>0.56100000000000005</v>
      </c>
      <c r="V60" s="20">
        <f t="shared" si="0"/>
        <v>2.34028808986888</v>
      </c>
      <c r="W60" s="20">
        <f t="shared" si="1"/>
        <v>7.3960148291272825</v>
      </c>
    </row>
    <row r="61" spans="1:23" x14ac:dyDescent="0.25">
      <c r="A61" s="18">
        <v>733</v>
      </c>
      <c r="B61" s="18">
        <v>661</v>
      </c>
      <c r="C61" s="18">
        <v>6172</v>
      </c>
      <c r="D61" s="18">
        <v>2520</v>
      </c>
      <c r="E61" s="18" t="s">
        <v>56</v>
      </c>
      <c r="F61" s="18" t="s">
        <v>113</v>
      </c>
      <c r="G61" s="19">
        <v>1.13297561006E-2</v>
      </c>
      <c r="H61" s="19">
        <v>4.5849899999999997E-3</v>
      </c>
      <c r="I61" s="18" t="s">
        <v>24</v>
      </c>
      <c r="J61" s="18" t="s">
        <v>114</v>
      </c>
      <c r="K61" s="18">
        <v>39</v>
      </c>
      <c r="L61" s="18">
        <v>27</v>
      </c>
      <c r="M61" s="18" t="s">
        <v>115</v>
      </c>
      <c r="N61" s="18" t="s">
        <v>115</v>
      </c>
      <c r="O61" s="18" t="s">
        <v>115</v>
      </c>
      <c r="P61" s="19">
        <v>111.822105905</v>
      </c>
      <c r="Q61" s="19">
        <v>493.52220165699998</v>
      </c>
      <c r="R61" s="20">
        <v>4.0080939999999998</v>
      </c>
      <c r="S61" s="20">
        <v>21.928827999999999</v>
      </c>
      <c r="T61" s="20">
        <v>0.24</v>
      </c>
      <c r="U61" s="20">
        <v>0.56100000000000005</v>
      </c>
      <c r="V61" s="20">
        <f t="shared" si="0"/>
        <v>1.3966573890885599E-2</v>
      </c>
      <c r="W61" s="20">
        <f t="shared" si="1"/>
        <v>4.4138577663265073E-2</v>
      </c>
    </row>
    <row r="62" spans="1:23" x14ac:dyDescent="0.25">
      <c r="A62" s="18">
        <v>746</v>
      </c>
      <c r="B62" s="18">
        <v>674</v>
      </c>
      <c r="C62" s="18">
        <v>6172</v>
      </c>
      <c r="D62" s="18">
        <v>2520</v>
      </c>
      <c r="E62" s="18" t="s">
        <v>56</v>
      </c>
      <c r="F62" s="18" t="s">
        <v>113</v>
      </c>
      <c r="G62" s="19">
        <v>3.9152512707999998</v>
      </c>
      <c r="H62" s="19">
        <v>1.5844499999999999</v>
      </c>
      <c r="I62" s="18" t="s">
        <v>24</v>
      </c>
      <c r="J62" s="18" t="s">
        <v>114</v>
      </c>
      <c r="K62" s="18">
        <v>39</v>
      </c>
      <c r="L62" s="18">
        <v>27</v>
      </c>
      <c r="M62" s="18" t="s">
        <v>115</v>
      </c>
      <c r="N62" s="18" t="s">
        <v>115</v>
      </c>
      <c r="O62" s="18" t="s">
        <v>115</v>
      </c>
      <c r="P62" s="19">
        <v>1642.54956281</v>
      </c>
      <c r="Q62" s="19">
        <v>170547.663164</v>
      </c>
      <c r="R62" s="20">
        <v>4.0080939999999998</v>
      </c>
      <c r="S62" s="20">
        <v>21.928827999999999</v>
      </c>
      <c r="T62" s="20">
        <v>0.24</v>
      </c>
      <c r="U62" s="20">
        <v>0.56100000000000005</v>
      </c>
      <c r="V62" s="20">
        <f t="shared" si="0"/>
        <v>4.8264746491079995</v>
      </c>
      <c r="W62" s="20">
        <f t="shared" si="1"/>
        <v>15.253112739299397</v>
      </c>
    </row>
    <row r="63" spans="1:23" x14ac:dyDescent="0.25">
      <c r="A63" s="18">
        <v>751</v>
      </c>
      <c r="B63" s="18">
        <v>679</v>
      </c>
      <c r="C63" s="18">
        <v>6172</v>
      </c>
      <c r="D63" s="18">
        <v>2520</v>
      </c>
      <c r="E63" s="18" t="s">
        <v>56</v>
      </c>
      <c r="F63" s="18" t="s">
        <v>113</v>
      </c>
      <c r="G63" s="19">
        <v>5.9980523186200001</v>
      </c>
      <c r="H63" s="19">
        <v>2.42733</v>
      </c>
      <c r="I63" s="18" t="s">
        <v>24</v>
      </c>
      <c r="J63" s="18" t="s">
        <v>114</v>
      </c>
      <c r="K63" s="18">
        <v>39</v>
      </c>
      <c r="L63" s="18">
        <v>27</v>
      </c>
      <c r="M63" s="18" t="s">
        <v>115</v>
      </c>
      <c r="N63" s="18" t="s">
        <v>115</v>
      </c>
      <c r="O63" s="18" t="s">
        <v>115</v>
      </c>
      <c r="P63" s="19">
        <v>4878.2676032999998</v>
      </c>
      <c r="Q63" s="19">
        <v>261274.1139</v>
      </c>
      <c r="R63" s="20">
        <v>4.0080939999999998</v>
      </c>
      <c r="S63" s="20">
        <v>21.928827999999999</v>
      </c>
      <c r="T63" s="20">
        <v>0.24</v>
      </c>
      <c r="U63" s="20">
        <v>0.56100000000000005</v>
      </c>
      <c r="V63" s="20">
        <f t="shared" si="0"/>
        <v>7.3940147748551999</v>
      </c>
      <c r="W63" s="20">
        <f t="shared" si="1"/>
        <v>23.367312408396359</v>
      </c>
    </row>
    <row r="64" spans="1:23" x14ac:dyDescent="0.25">
      <c r="A64" s="18">
        <v>753</v>
      </c>
      <c r="B64" s="18">
        <v>681</v>
      </c>
      <c r="C64" s="18">
        <v>6172</v>
      </c>
      <c r="D64" s="18">
        <v>2520</v>
      </c>
      <c r="E64" s="18" t="s">
        <v>56</v>
      </c>
      <c r="F64" s="18" t="s">
        <v>113</v>
      </c>
      <c r="G64" s="19">
        <v>4.00708172557</v>
      </c>
      <c r="H64" s="19">
        <v>1.62161</v>
      </c>
      <c r="I64" s="18" t="s">
        <v>24</v>
      </c>
      <c r="J64" s="18" t="s">
        <v>114</v>
      </c>
      <c r="K64" s="18">
        <v>39</v>
      </c>
      <c r="L64" s="18">
        <v>27</v>
      </c>
      <c r="M64" s="18" t="s">
        <v>115</v>
      </c>
      <c r="N64" s="18" t="s">
        <v>115</v>
      </c>
      <c r="O64" s="18" t="s">
        <v>115</v>
      </c>
      <c r="P64" s="19">
        <v>1542.02237242</v>
      </c>
      <c r="Q64" s="19">
        <v>174547.78177199999</v>
      </c>
      <c r="R64" s="20">
        <v>4.0080939999999998</v>
      </c>
      <c r="S64" s="20">
        <v>21.928827999999999</v>
      </c>
      <c r="T64" s="20">
        <v>0.24</v>
      </c>
      <c r="U64" s="20">
        <v>0.56100000000000005</v>
      </c>
      <c r="V64" s="20">
        <f t="shared" si="0"/>
        <v>4.9396696366184001</v>
      </c>
      <c r="W64" s="20">
        <f t="shared" si="1"/>
        <v>15.610842973382118</v>
      </c>
    </row>
    <row r="65" spans="1:23" x14ac:dyDescent="0.25">
      <c r="A65" s="18">
        <v>756</v>
      </c>
      <c r="B65" s="18">
        <v>684</v>
      </c>
      <c r="C65" s="18">
        <v>6172</v>
      </c>
      <c r="D65" s="18">
        <v>2520</v>
      </c>
      <c r="E65" s="18" t="s">
        <v>56</v>
      </c>
      <c r="F65" s="18" t="s">
        <v>113</v>
      </c>
      <c r="G65" s="19">
        <v>2.6233529116100001</v>
      </c>
      <c r="H65" s="19">
        <v>1.0616300000000001</v>
      </c>
      <c r="I65" s="18" t="s">
        <v>24</v>
      </c>
      <c r="J65" s="18" t="s">
        <v>114</v>
      </c>
      <c r="K65" s="18">
        <v>39</v>
      </c>
      <c r="L65" s="18">
        <v>27</v>
      </c>
      <c r="M65" s="18" t="s">
        <v>115</v>
      </c>
      <c r="N65" s="18" t="s">
        <v>115</v>
      </c>
      <c r="O65" s="18" t="s">
        <v>115</v>
      </c>
      <c r="P65" s="19">
        <v>4586.9267476599998</v>
      </c>
      <c r="Q65" s="19">
        <v>114272.795734</v>
      </c>
      <c r="R65" s="20">
        <v>4.0080939999999998</v>
      </c>
      <c r="S65" s="20">
        <v>21.928827999999999</v>
      </c>
      <c r="T65" s="20">
        <v>0.24</v>
      </c>
      <c r="U65" s="20">
        <v>0.56100000000000005</v>
      </c>
      <c r="V65" s="20">
        <f t="shared" si="0"/>
        <v>3.2338857532472001</v>
      </c>
      <c r="W65" s="20">
        <f t="shared" si="1"/>
        <v>10.22005243297196</v>
      </c>
    </row>
    <row r="66" spans="1:23" x14ac:dyDescent="0.25">
      <c r="A66" s="18">
        <v>758</v>
      </c>
      <c r="B66" s="18">
        <v>686</v>
      </c>
      <c r="C66" s="18">
        <v>6172</v>
      </c>
      <c r="D66" s="18">
        <v>2520</v>
      </c>
      <c r="E66" s="18" t="s">
        <v>56</v>
      </c>
      <c r="F66" s="18" t="s">
        <v>113</v>
      </c>
      <c r="G66" s="19">
        <v>0.23902635049599999</v>
      </c>
      <c r="H66" s="19">
        <v>9.6730499999999997E-2</v>
      </c>
      <c r="I66" s="18" t="s">
        <v>24</v>
      </c>
      <c r="J66" s="18" t="s">
        <v>114</v>
      </c>
      <c r="K66" s="18">
        <v>39</v>
      </c>
      <c r="L66" s="18">
        <v>27</v>
      </c>
      <c r="M66" s="18" t="s">
        <v>115</v>
      </c>
      <c r="N66" s="18" t="s">
        <v>115</v>
      </c>
      <c r="O66" s="18" t="s">
        <v>115</v>
      </c>
      <c r="P66" s="19">
        <v>574.04460734600002</v>
      </c>
      <c r="Q66" s="19">
        <v>10411.9461797</v>
      </c>
      <c r="R66" s="20">
        <v>4.0080939999999998</v>
      </c>
      <c r="S66" s="20">
        <v>21.928827999999999</v>
      </c>
      <c r="T66" s="20">
        <v>0.24</v>
      </c>
      <c r="U66" s="20">
        <v>0.56100000000000005</v>
      </c>
      <c r="V66" s="20">
        <f t="shared" si="0"/>
        <v>0.29465575186691995</v>
      </c>
      <c r="W66" s="20">
        <f t="shared" si="1"/>
        <v>0.9312008721189059</v>
      </c>
    </row>
    <row r="67" spans="1:23" x14ac:dyDescent="0.25">
      <c r="A67" s="18">
        <v>760</v>
      </c>
      <c r="B67" s="18">
        <v>688</v>
      </c>
      <c r="C67" s="18">
        <v>6172</v>
      </c>
      <c r="D67" s="18">
        <v>2520</v>
      </c>
      <c r="E67" s="18" t="s">
        <v>56</v>
      </c>
      <c r="F67" s="18" t="s">
        <v>113</v>
      </c>
      <c r="G67" s="19">
        <v>3.75203283456</v>
      </c>
      <c r="H67" s="19">
        <v>1.5183899999999999</v>
      </c>
      <c r="I67" s="18" t="s">
        <v>24</v>
      </c>
      <c r="J67" s="18" t="s">
        <v>114</v>
      </c>
      <c r="K67" s="18">
        <v>39</v>
      </c>
      <c r="L67" s="18">
        <v>27</v>
      </c>
      <c r="M67" s="18" t="s">
        <v>115</v>
      </c>
      <c r="N67" s="18" t="s">
        <v>115</v>
      </c>
      <c r="O67" s="18" t="s">
        <v>115</v>
      </c>
      <c r="P67" s="19">
        <v>3577.23587352</v>
      </c>
      <c r="Q67" s="19">
        <v>163437.89652000001</v>
      </c>
      <c r="R67" s="20">
        <v>4.0080939999999998</v>
      </c>
      <c r="S67" s="20">
        <v>21.928827999999999</v>
      </c>
      <c r="T67" s="20">
        <v>0.24</v>
      </c>
      <c r="U67" s="20">
        <v>0.56100000000000005</v>
      </c>
      <c r="V67" s="20">
        <f t="shared" ref="V67:V130" si="2">H67*R67*(1-T67)</f>
        <v>4.6252458849815996</v>
      </c>
      <c r="W67" s="20">
        <f t="shared" ref="W67:W130" si="3">H67*S67*(1-U67)</f>
        <v>14.617169271497877</v>
      </c>
    </row>
    <row r="68" spans="1:23" x14ac:dyDescent="0.25">
      <c r="A68" s="18">
        <v>761</v>
      </c>
      <c r="B68" s="18">
        <v>689</v>
      </c>
      <c r="C68" s="18">
        <v>6172</v>
      </c>
      <c r="D68" s="18">
        <v>2520</v>
      </c>
      <c r="E68" s="18" t="s">
        <v>56</v>
      </c>
      <c r="F68" s="18" t="s">
        <v>113</v>
      </c>
      <c r="G68" s="19">
        <v>1.38515081413</v>
      </c>
      <c r="H68" s="19">
        <v>0.56055100000000002</v>
      </c>
      <c r="I68" s="18" t="s">
        <v>24</v>
      </c>
      <c r="J68" s="18" t="s">
        <v>114</v>
      </c>
      <c r="K68" s="18">
        <v>39</v>
      </c>
      <c r="L68" s="18">
        <v>27</v>
      </c>
      <c r="M68" s="18" t="s">
        <v>115</v>
      </c>
      <c r="N68" s="18" t="s">
        <v>115</v>
      </c>
      <c r="O68" s="18" t="s">
        <v>115</v>
      </c>
      <c r="P68" s="19">
        <v>1970.3809028000001</v>
      </c>
      <c r="Q68" s="19">
        <v>60336.9281147</v>
      </c>
      <c r="R68" s="20">
        <v>4.0080939999999998</v>
      </c>
      <c r="S68" s="20">
        <v>21.928827999999999</v>
      </c>
      <c r="T68" s="20">
        <v>0.24</v>
      </c>
      <c r="U68" s="20">
        <v>0.56100000000000005</v>
      </c>
      <c r="V68" s="20">
        <f t="shared" si="2"/>
        <v>1.7075232358434398</v>
      </c>
      <c r="W68" s="20">
        <f t="shared" si="3"/>
        <v>5.3962874177960911</v>
      </c>
    </row>
    <row r="69" spans="1:23" x14ac:dyDescent="0.25">
      <c r="A69" s="18">
        <v>762</v>
      </c>
      <c r="B69" s="18">
        <v>690</v>
      </c>
      <c r="C69" s="18">
        <v>6172</v>
      </c>
      <c r="D69" s="18">
        <v>2520</v>
      </c>
      <c r="E69" s="18" t="s">
        <v>56</v>
      </c>
      <c r="F69" s="18" t="s">
        <v>113</v>
      </c>
      <c r="G69" s="19">
        <v>6.5226504935399996</v>
      </c>
      <c r="H69" s="19">
        <v>2.6396199999999999</v>
      </c>
      <c r="I69" s="18" t="s">
        <v>24</v>
      </c>
      <c r="J69" s="18" t="s">
        <v>114</v>
      </c>
      <c r="K69" s="18">
        <v>39</v>
      </c>
      <c r="L69" s="18">
        <v>27</v>
      </c>
      <c r="M69" s="18" t="s">
        <v>115</v>
      </c>
      <c r="N69" s="18" t="s">
        <v>115</v>
      </c>
      <c r="O69" s="18" t="s">
        <v>115</v>
      </c>
      <c r="P69" s="19">
        <v>3818.15591541</v>
      </c>
      <c r="Q69" s="19">
        <v>284125.51899299998</v>
      </c>
      <c r="R69" s="20">
        <v>4.0080939999999998</v>
      </c>
      <c r="S69" s="20">
        <v>21.928827999999999</v>
      </c>
      <c r="T69" s="20">
        <v>0.24</v>
      </c>
      <c r="U69" s="20">
        <v>0.56100000000000005</v>
      </c>
      <c r="V69" s="20">
        <f t="shared" si="2"/>
        <v>8.0406822640527995</v>
      </c>
      <c r="W69" s="20">
        <f t="shared" si="3"/>
        <v>25.410976331793034</v>
      </c>
    </row>
    <row r="70" spans="1:23" x14ac:dyDescent="0.25">
      <c r="A70" s="18">
        <v>763</v>
      </c>
      <c r="B70" s="18">
        <v>691</v>
      </c>
      <c r="C70" s="18">
        <v>6172</v>
      </c>
      <c r="D70" s="18">
        <v>2520</v>
      </c>
      <c r="E70" s="18" t="s">
        <v>56</v>
      </c>
      <c r="F70" s="18" t="s">
        <v>113</v>
      </c>
      <c r="G70" s="19">
        <v>4.4865479831700004</v>
      </c>
      <c r="H70" s="19">
        <v>1.8156399999999999</v>
      </c>
      <c r="I70" s="18" t="s">
        <v>24</v>
      </c>
      <c r="J70" s="18" t="s">
        <v>114</v>
      </c>
      <c r="K70" s="18">
        <v>39</v>
      </c>
      <c r="L70" s="18">
        <v>27</v>
      </c>
      <c r="M70" s="18" t="s">
        <v>115</v>
      </c>
      <c r="N70" s="18" t="s">
        <v>115</v>
      </c>
      <c r="O70" s="18" t="s">
        <v>115</v>
      </c>
      <c r="P70" s="19">
        <v>1971.86844612</v>
      </c>
      <c r="Q70" s="19">
        <v>195433.24841199999</v>
      </c>
      <c r="R70" s="20">
        <v>4.0080939999999998</v>
      </c>
      <c r="S70" s="20">
        <v>21.928827999999999</v>
      </c>
      <c r="T70" s="20">
        <v>0.24</v>
      </c>
      <c r="U70" s="20">
        <v>0.56100000000000005</v>
      </c>
      <c r="V70" s="20">
        <f t="shared" si="2"/>
        <v>5.5307144005215996</v>
      </c>
      <c r="W70" s="20">
        <f t="shared" si="3"/>
        <v>17.478722341494876</v>
      </c>
    </row>
    <row r="71" spans="1:23" x14ac:dyDescent="0.25">
      <c r="A71" s="18">
        <v>764</v>
      </c>
      <c r="B71" s="18">
        <v>692</v>
      </c>
      <c r="C71" s="18">
        <v>6172</v>
      </c>
      <c r="D71" s="18">
        <v>2520</v>
      </c>
      <c r="E71" s="18" t="s">
        <v>56</v>
      </c>
      <c r="F71" s="18" t="s">
        <v>113</v>
      </c>
      <c r="G71" s="19">
        <v>2.5379152510399999E-3</v>
      </c>
      <c r="H71" s="19">
        <v>1.02706E-3</v>
      </c>
      <c r="I71" s="18" t="s">
        <v>24</v>
      </c>
      <c r="J71" s="18" t="s">
        <v>114</v>
      </c>
      <c r="K71" s="18">
        <v>39</v>
      </c>
      <c r="L71" s="18">
        <v>27</v>
      </c>
      <c r="M71" s="18" t="s">
        <v>115</v>
      </c>
      <c r="N71" s="18" t="s">
        <v>115</v>
      </c>
      <c r="O71" s="18" t="s">
        <v>115</v>
      </c>
      <c r="P71" s="19">
        <v>81.865892152399994</v>
      </c>
      <c r="Q71" s="19">
        <v>110.551146176</v>
      </c>
      <c r="R71" s="20">
        <v>4.0080939999999998</v>
      </c>
      <c r="S71" s="20">
        <v>21.928827999999999</v>
      </c>
      <c r="T71" s="20">
        <v>0.24</v>
      </c>
      <c r="U71" s="20">
        <v>0.56100000000000005</v>
      </c>
      <c r="V71" s="20">
        <f t="shared" si="2"/>
        <v>3.1285802979664E-3</v>
      </c>
      <c r="W71" s="20">
        <f t="shared" si="3"/>
        <v>9.8872554956135183E-3</v>
      </c>
    </row>
    <row r="72" spans="1:23" x14ac:dyDescent="0.25">
      <c r="A72" s="18">
        <v>765</v>
      </c>
      <c r="B72" s="18">
        <v>693</v>
      </c>
      <c r="C72" s="18">
        <v>6172</v>
      </c>
      <c r="D72" s="18">
        <v>2520</v>
      </c>
      <c r="E72" s="18" t="s">
        <v>56</v>
      </c>
      <c r="F72" s="18" t="s">
        <v>113</v>
      </c>
      <c r="G72" s="19">
        <v>0.61357629767800004</v>
      </c>
      <c r="H72" s="19">
        <v>0.248306</v>
      </c>
      <c r="I72" s="18" t="s">
        <v>24</v>
      </c>
      <c r="J72" s="18" t="s">
        <v>114</v>
      </c>
      <c r="K72" s="18">
        <v>39</v>
      </c>
      <c r="L72" s="18">
        <v>27</v>
      </c>
      <c r="M72" s="18" t="s">
        <v>115</v>
      </c>
      <c r="N72" s="18" t="s">
        <v>115</v>
      </c>
      <c r="O72" s="18" t="s">
        <v>115</v>
      </c>
      <c r="P72" s="19">
        <v>1190.8776164200001</v>
      </c>
      <c r="Q72" s="19">
        <v>26727.276617200001</v>
      </c>
      <c r="R72" s="20">
        <v>4.0080939999999998</v>
      </c>
      <c r="S72" s="20">
        <v>21.928827999999999</v>
      </c>
      <c r="T72" s="20">
        <v>0.24</v>
      </c>
      <c r="U72" s="20">
        <v>0.56100000000000005</v>
      </c>
      <c r="V72" s="20">
        <f t="shared" si="2"/>
        <v>0.75637767946063994</v>
      </c>
      <c r="W72" s="20">
        <f t="shared" si="3"/>
        <v>2.3903811491965516</v>
      </c>
    </row>
    <row r="73" spans="1:23" x14ac:dyDescent="0.25">
      <c r="A73" s="18">
        <v>766</v>
      </c>
      <c r="B73" s="18">
        <v>694</v>
      </c>
      <c r="C73" s="18">
        <v>6172</v>
      </c>
      <c r="D73" s="18">
        <v>2520</v>
      </c>
      <c r="E73" s="18" t="s">
        <v>56</v>
      </c>
      <c r="F73" s="18" t="s">
        <v>113</v>
      </c>
      <c r="G73" s="19">
        <v>4.6991564341500001E-2</v>
      </c>
      <c r="H73" s="19">
        <v>1.90168E-2</v>
      </c>
      <c r="I73" s="18" t="s">
        <v>24</v>
      </c>
      <c r="J73" s="18" t="s">
        <v>114</v>
      </c>
      <c r="K73" s="18">
        <v>39</v>
      </c>
      <c r="L73" s="18">
        <v>27</v>
      </c>
      <c r="M73" s="18" t="s">
        <v>115</v>
      </c>
      <c r="N73" s="18" t="s">
        <v>115</v>
      </c>
      <c r="O73" s="18" t="s">
        <v>115</v>
      </c>
      <c r="P73" s="19">
        <v>296.91493143299999</v>
      </c>
      <c r="Q73" s="19">
        <v>2046.9443549699999</v>
      </c>
      <c r="R73" s="20">
        <v>4.0080939999999998</v>
      </c>
      <c r="S73" s="20">
        <v>21.928827999999999</v>
      </c>
      <c r="T73" s="20">
        <v>0.24</v>
      </c>
      <c r="U73" s="20">
        <v>0.56100000000000005</v>
      </c>
      <c r="V73" s="20">
        <f t="shared" si="2"/>
        <v>5.7928052704192004E-2</v>
      </c>
      <c r="W73" s="20">
        <f t="shared" si="3"/>
        <v>0.18307008384026557</v>
      </c>
    </row>
    <row r="74" spans="1:23" x14ac:dyDescent="0.25">
      <c r="A74" s="18">
        <v>767</v>
      </c>
      <c r="B74" s="18">
        <v>695</v>
      </c>
      <c r="C74" s="18">
        <v>6172</v>
      </c>
      <c r="D74" s="18">
        <v>2520</v>
      </c>
      <c r="E74" s="18" t="s">
        <v>56</v>
      </c>
      <c r="F74" s="18" t="s">
        <v>113</v>
      </c>
      <c r="G74" s="19">
        <v>0.49531686702299998</v>
      </c>
      <c r="H74" s="19">
        <v>0.20044799999999999</v>
      </c>
      <c r="I74" s="18" t="s">
        <v>24</v>
      </c>
      <c r="J74" s="18" t="s">
        <v>114</v>
      </c>
      <c r="K74" s="18">
        <v>39</v>
      </c>
      <c r="L74" s="18">
        <v>27</v>
      </c>
      <c r="M74" s="18" t="s">
        <v>115</v>
      </c>
      <c r="N74" s="18" t="s">
        <v>115</v>
      </c>
      <c r="O74" s="18" t="s">
        <v>115</v>
      </c>
      <c r="P74" s="19">
        <v>806.60929711599999</v>
      </c>
      <c r="Q74" s="19">
        <v>21575.916423899998</v>
      </c>
      <c r="R74" s="20">
        <v>4.0080939999999998</v>
      </c>
      <c r="S74" s="20">
        <v>21.928827999999999</v>
      </c>
      <c r="T74" s="20">
        <v>0.24</v>
      </c>
      <c r="U74" s="20">
        <v>0.56100000000000005</v>
      </c>
      <c r="V74" s="20">
        <f t="shared" si="2"/>
        <v>0.61059496384511991</v>
      </c>
      <c r="W74" s="20">
        <f t="shared" si="3"/>
        <v>1.9296638848604155</v>
      </c>
    </row>
    <row r="75" spans="1:23" x14ac:dyDescent="0.25">
      <c r="A75" s="18">
        <v>804</v>
      </c>
      <c r="B75" s="18">
        <v>732</v>
      </c>
      <c r="C75" s="18">
        <v>6172</v>
      </c>
      <c r="D75" s="18">
        <v>9520</v>
      </c>
      <c r="E75" s="18" t="s">
        <v>56</v>
      </c>
      <c r="F75" s="18" t="s">
        <v>113</v>
      </c>
      <c r="G75" s="19">
        <v>4.2226454610799997E-2</v>
      </c>
      <c r="H75" s="19">
        <v>1.70884E-2</v>
      </c>
      <c r="I75" s="18" t="s">
        <v>24</v>
      </c>
      <c r="J75" s="18" t="s">
        <v>114</v>
      </c>
      <c r="K75" s="18">
        <v>89</v>
      </c>
      <c r="L75" s="18">
        <v>28</v>
      </c>
      <c r="M75" s="18" t="s">
        <v>249</v>
      </c>
      <c r="N75" s="18" t="s">
        <v>250</v>
      </c>
      <c r="O75" s="18" t="s">
        <v>250</v>
      </c>
      <c r="P75" s="19">
        <v>184.192177278</v>
      </c>
      <c r="Q75" s="19">
        <v>1839.3770053400001</v>
      </c>
      <c r="R75" s="20">
        <v>5.4456910000000001</v>
      </c>
      <c r="S75" s="20">
        <v>13.78614</v>
      </c>
      <c r="T75" s="20">
        <v>0.24</v>
      </c>
      <c r="U75" s="20">
        <v>0.56100000000000005</v>
      </c>
      <c r="V75" s="20">
        <f t="shared" si="2"/>
        <v>7.0724191024143998E-2</v>
      </c>
      <c r="W75" s="20">
        <f t="shared" si="3"/>
        <v>0.10342096982666399</v>
      </c>
    </row>
    <row r="76" spans="1:23" x14ac:dyDescent="0.25">
      <c r="A76" s="18">
        <v>805</v>
      </c>
      <c r="B76" s="18">
        <v>733</v>
      </c>
      <c r="C76" s="18">
        <v>6172</v>
      </c>
      <c r="D76" s="18">
        <v>9520</v>
      </c>
      <c r="E76" s="18" t="s">
        <v>56</v>
      </c>
      <c r="F76" s="18" t="s">
        <v>113</v>
      </c>
      <c r="G76" s="19">
        <v>1.1305093363800001</v>
      </c>
      <c r="H76" s="19">
        <v>0.45750099999999999</v>
      </c>
      <c r="I76" s="18" t="s">
        <v>24</v>
      </c>
      <c r="J76" s="18" t="s">
        <v>114</v>
      </c>
      <c r="K76" s="18">
        <v>89</v>
      </c>
      <c r="L76" s="18">
        <v>28</v>
      </c>
      <c r="M76" s="18" t="s">
        <v>249</v>
      </c>
      <c r="N76" s="18" t="s">
        <v>250</v>
      </c>
      <c r="O76" s="18" t="s">
        <v>250</v>
      </c>
      <c r="P76" s="19">
        <v>1689.57261169</v>
      </c>
      <c r="Q76" s="19">
        <v>49244.789713500002</v>
      </c>
      <c r="R76" s="20">
        <v>5.4456910000000001</v>
      </c>
      <c r="S76" s="20">
        <v>13.78614</v>
      </c>
      <c r="T76" s="20">
        <v>0.24</v>
      </c>
      <c r="U76" s="20">
        <v>0.56100000000000005</v>
      </c>
      <c r="V76" s="20">
        <f t="shared" si="2"/>
        <v>1.8934708994251599</v>
      </c>
      <c r="W76" s="20">
        <f t="shared" si="3"/>
        <v>2.7688488750654594</v>
      </c>
    </row>
    <row r="77" spans="1:23" x14ac:dyDescent="0.25">
      <c r="A77" s="18">
        <v>806</v>
      </c>
      <c r="B77" s="18">
        <v>734</v>
      </c>
      <c r="C77" s="18">
        <v>6172</v>
      </c>
      <c r="D77" s="18">
        <v>9520</v>
      </c>
      <c r="E77" s="18" t="s">
        <v>56</v>
      </c>
      <c r="F77" s="18" t="s">
        <v>113</v>
      </c>
      <c r="G77" s="19">
        <v>0.248925845541</v>
      </c>
      <c r="H77" s="19">
        <v>0.10073699999999999</v>
      </c>
      <c r="I77" s="18" t="s">
        <v>24</v>
      </c>
      <c r="J77" s="18" t="s">
        <v>114</v>
      </c>
      <c r="K77" s="18">
        <v>89</v>
      </c>
      <c r="L77" s="18">
        <v>28</v>
      </c>
      <c r="M77" s="18" t="s">
        <v>249</v>
      </c>
      <c r="N77" s="18" t="s">
        <v>250</v>
      </c>
      <c r="O77" s="18" t="s">
        <v>250</v>
      </c>
      <c r="P77" s="19">
        <v>799.51685356500002</v>
      </c>
      <c r="Q77" s="19">
        <v>10843.1664585</v>
      </c>
      <c r="R77" s="20">
        <v>5.4456910000000001</v>
      </c>
      <c r="S77" s="20">
        <v>13.78614</v>
      </c>
      <c r="T77" s="20">
        <v>0.24</v>
      </c>
      <c r="U77" s="20">
        <v>0.56100000000000005</v>
      </c>
      <c r="V77" s="20">
        <f t="shared" si="2"/>
        <v>0.41692275644291998</v>
      </c>
      <c r="W77" s="20">
        <f t="shared" si="3"/>
        <v>0.60967195509401984</v>
      </c>
    </row>
    <row r="78" spans="1:23" x14ac:dyDescent="0.25">
      <c r="A78" s="18">
        <v>807</v>
      </c>
      <c r="B78" s="18">
        <v>735</v>
      </c>
      <c r="C78" s="18">
        <v>6172</v>
      </c>
      <c r="D78" s="18">
        <v>9520</v>
      </c>
      <c r="E78" s="18" t="s">
        <v>56</v>
      </c>
      <c r="F78" s="18" t="s">
        <v>113</v>
      </c>
      <c r="G78" s="19">
        <v>2.77410752248</v>
      </c>
      <c r="H78" s="19">
        <v>1.1226400000000001</v>
      </c>
      <c r="I78" s="18" t="s">
        <v>24</v>
      </c>
      <c r="J78" s="18" t="s">
        <v>114</v>
      </c>
      <c r="K78" s="18">
        <v>89</v>
      </c>
      <c r="L78" s="18">
        <v>28</v>
      </c>
      <c r="M78" s="18" t="s">
        <v>249</v>
      </c>
      <c r="N78" s="18" t="s">
        <v>250</v>
      </c>
      <c r="O78" s="18" t="s">
        <v>250</v>
      </c>
      <c r="P78" s="19">
        <v>2555.41373694</v>
      </c>
      <c r="Q78" s="19">
        <v>120839.64031800001</v>
      </c>
      <c r="R78" s="20">
        <v>5.4456910000000001</v>
      </c>
      <c r="S78" s="20">
        <v>13.78614</v>
      </c>
      <c r="T78" s="20">
        <v>0.24</v>
      </c>
      <c r="U78" s="20">
        <v>0.56100000000000005</v>
      </c>
      <c r="V78" s="20">
        <f t="shared" si="2"/>
        <v>4.6462984136224001</v>
      </c>
      <c r="W78" s="20">
        <f t="shared" si="3"/>
        <v>6.7943469000143999</v>
      </c>
    </row>
    <row r="79" spans="1:23" x14ac:dyDescent="0.25">
      <c r="A79" s="18">
        <v>826</v>
      </c>
      <c r="B79" s="18">
        <v>754</v>
      </c>
      <c r="C79" s="18">
        <v>6180</v>
      </c>
      <c r="D79" s="18">
        <v>9520</v>
      </c>
      <c r="E79" s="18" t="s">
        <v>56</v>
      </c>
      <c r="F79" s="18" t="s">
        <v>113</v>
      </c>
      <c r="G79" s="19">
        <v>0.37793285094000001</v>
      </c>
      <c r="H79" s="19">
        <v>0.152944</v>
      </c>
      <c r="I79" s="18" t="s">
        <v>24</v>
      </c>
      <c r="J79" s="18" t="s">
        <v>114</v>
      </c>
      <c r="K79" s="18">
        <v>89</v>
      </c>
      <c r="L79" s="18">
        <v>28</v>
      </c>
      <c r="M79" s="18" t="s">
        <v>249</v>
      </c>
      <c r="N79" s="18" t="s">
        <v>250</v>
      </c>
      <c r="O79" s="18" t="s">
        <v>250</v>
      </c>
      <c r="P79" s="19">
        <v>635.27855477900005</v>
      </c>
      <c r="Q79" s="19">
        <v>16462.689136100002</v>
      </c>
      <c r="R79" s="20">
        <v>5.4456910000000001</v>
      </c>
      <c r="S79" s="20">
        <v>13.78614</v>
      </c>
      <c r="T79" s="20">
        <v>0.24</v>
      </c>
      <c r="U79" s="20">
        <v>0.56100000000000005</v>
      </c>
      <c r="V79" s="20">
        <f t="shared" si="2"/>
        <v>0.63299318087103995</v>
      </c>
      <c r="W79" s="20">
        <f t="shared" si="3"/>
        <v>0.92563474691423986</v>
      </c>
    </row>
    <row r="80" spans="1:23" x14ac:dyDescent="0.25">
      <c r="A80" s="18">
        <v>827</v>
      </c>
      <c r="B80" s="18">
        <v>755</v>
      </c>
      <c r="C80" s="18">
        <v>6180</v>
      </c>
      <c r="D80" s="18">
        <v>9520</v>
      </c>
      <c r="E80" s="18" t="s">
        <v>56</v>
      </c>
      <c r="F80" s="18" t="s">
        <v>113</v>
      </c>
      <c r="G80" s="19">
        <v>1.0936775786999999</v>
      </c>
      <c r="H80" s="19">
        <v>0.44259599999999999</v>
      </c>
      <c r="I80" s="18" t="s">
        <v>24</v>
      </c>
      <c r="J80" s="18" t="s">
        <v>114</v>
      </c>
      <c r="K80" s="18">
        <v>89</v>
      </c>
      <c r="L80" s="18">
        <v>28</v>
      </c>
      <c r="M80" s="18" t="s">
        <v>249</v>
      </c>
      <c r="N80" s="18" t="s">
        <v>250</v>
      </c>
      <c r="O80" s="18" t="s">
        <v>250</v>
      </c>
      <c r="P80" s="19">
        <v>1064.6254443400001</v>
      </c>
      <c r="Q80" s="19">
        <v>47640.404766200001</v>
      </c>
      <c r="R80" s="20">
        <v>5.4456910000000001</v>
      </c>
      <c r="S80" s="20">
        <v>13.78614</v>
      </c>
      <c r="T80" s="20">
        <v>0.24</v>
      </c>
      <c r="U80" s="20">
        <v>0.56100000000000005</v>
      </c>
      <c r="V80" s="20">
        <f t="shared" si="2"/>
        <v>1.8317832009153601</v>
      </c>
      <c r="W80" s="20">
        <f t="shared" si="3"/>
        <v>2.6786420941341595</v>
      </c>
    </row>
    <row r="81" spans="1:23" x14ac:dyDescent="0.25">
      <c r="A81" s="18">
        <v>828</v>
      </c>
      <c r="B81" s="18">
        <v>756</v>
      </c>
      <c r="C81" s="18">
        <v>6180</v>
      </c>
      <c r="D81" s="18">
        <v>9520</v>
      </c>
      <c r="E81" s="18" t="s">
        <v>56</v>
      </c>
      <c r="F81" s="18" t="s">
        <v>113</v>
      </c>
      <c r="G81" s="19">
        <v>0.487153806026</v>
      </c>
      <c r="H81" s="19">
        <v>0.19714400000000001</v>
      </c>
      <c r="I81" s="18" t="s">
        <v>24</v>
      </c>
      <c r="J81" s="18" t="s">
        <v>114</v>
      </c>
      <c r="K81" s="18">
        <v>89</v>
      </c>
      <c r="L81" s="18">
        <v>28</v>
      </c>
      <c r="M81" s="18" t="s">
        <v>249</v>
      </c>
      <c r="N81" s="18" t="s">
        <v>250</v>
      </c>
      <c r="O81" s="18" t="s">
        <v>250</v>
      </c>
      <c r="P81" s="19">
        <v>623.56153517200005</v>
      </c>
      <c r="Q81" s="19">
        <v>21220.334909199999</v>
      </c>
      <c r="R81" s="20">
        <v>5.4456910000000001</v>
      </c>
      <c r="S81" s="20">
        <v>13.78614</v>
      </c>
      <c r="T81" s="20">
        <v>0.24</v>
      </c>
      <c r="U81" s="20">
        <v>0.56100000000000005</v>
      </c>
      <c r="V81" s="20">
        <f t="shared" si="2"/>
        <v>0.81592483294304019</v>
      </c>
      <c r="W81" s="20">
        <f t="shared" si="3"/>
        <v>1.1931382502462398</v>
      </c>
    </row>
    <row r="82" spans="1:23" x14ac:dyDescent="0.25">
      <c r="A82" s="18">
        <v>829</v>
      </c>
      <c r="B82" s="18">
        <v>757</v>
      </c>
      <c r="C82" s="18">
        <v>6180</v>
      </c>
      <c r="D82" s="18">
        <v>9520</v>
      </c>
      <c r="E82" s="18" t="s">
        <v>56</v>
      </c>
      <c r="F82" s="18" t="s">
        <v>113</v>
      </c>
      <c r="G82" s="19">
        <v>1.0925654739399999</v>
      </c>
      <c r="H82" s="19">
        <v>0.44214599999999998</v>
      </c>
      <c r="I82" s="18" t="s">
        <v>24</v>
      </c>
      <c r="J82" s="18" t="s">
        <v>114</v>
      </c>
      <c r="K82" s="18">
        <v>89</v>
      </c>
      <c r="L82" s="18">
        <v>28</v>
      </c>
      <c r="M82" s="18" t="s">
        <v>249</v>
      </c>
      <c r="N82" s="18" t="s">
        <v>250</v>
      </c>
      <c r="O82" s="18" t="s">
        <v>250</v>
      </c>
      <c r="P82" s="19">
        <v>1188.2976146999999</v>
      </c>
      <c r="Q82" s="19">
        <v>47591.961675999999</v>
      </c>
      <c r="R82" s="20">
        <v>5.4456910000000001</v>
      </c>
      <c r="S82" s="20">
        <v>13.78614</v>
      </c>
      <c r="T82" s="20">
        <v>0.24</v>
      </c>
      <c r="U82" s="20">
        <v>0.56100000000000005</v>
      </c>
      <c r="V82" s="20">
        <f t="shared" si="2"/>
        <v>1.8299207745933599</v>
      </c>
      <c r="W82" s="20">
        <f t="shared" si="3"/>
        <v>2.6759186421771592</v>
      </c>
    </row>
    <row r="83" spans="1:23" x14ac:dyDescent="0.25">
      <c r="A83" s="18">
        <v>830</v>
      </c>
      <c r="B83" s="18">
        <v>758</v>
      </c>
      <c r="C83" s="18">
        <v>6180</v>
      </c>
      <c r="D83" s="18">
        <v>9520</v>
      </c>
      <c r="E83" s="18" t="s">
        <v>56</v>
      </c>
      <c r="F83" s="18" t="s">
        <v>113</v>
      </c>
      <c r="G83" s="19">
        <v>7.4178529773999999E-5</v>
      </c>
      <c r="H83" s="19">
        <v>3.0018999999999998E-5</v>
      </c>
      <c r="I83" s="18" t="s">
        <v>24</v>
      </c>
      <c r="J83" s="18" t="s">
        <v>114</v>
      </c>
      <c r="K83" s="18">
        <v>89</v>
      </c>
      <c r="L83" s="18">
        <v>28</v>
      </c>
      <c r="M83" s="18" t="s">
        <v>249</v>
      </c>
      <c r="N83" s="18" t="s">
        <v>250</v>
      </c>
      <c r="O83" s="18" t="s">
        <v>250</v>
      </c>
      <c r="P83" s="19">
        <v>12.2828097888</v>
      </c>
      <c r="Q83" s="19">
        <v>3.2312038296600001</v>
      </c>
      <c r="R83" s="20">
        <v>5.4456910000000001</v>
      </c>
      <c r="S83" s="20">
        <v>13.78614</v>
      </c>
      <c r="T83" s="20">
        <v>0.24</v>
      </c>
      <c r="U83" s="20">
        <v>0.56100000000000005</v>
      </c>
      <c r="V83" s="20">
        <f t="shared" si="2"/>
        <v>1.2424039057803998E-4</v>
      </c>
      <c r="W83" s="20">
        <f t="shared" si="3"/>
        <v>1.8167845399373999E-4</v>
      </c>
    </row>
    <row r="84" spans="1:23" x14ac:dyDescent="0.25">
      <c r="A84" s="18">
        <v>831</v>
      </c>
      <c r="B84" s="18">
        <v>759</v>
      </c>
      <c r="C84" s="18">
        <v>6180</v>
      </c>
      <c r="D84" s="18">
        <v>9520</v>
      </c>
      <c r="E84" s="18" t="s">
        <v>56</v>
      </c>
      <c r="F84" s="18" t="s">
        <v>113</v>
      </c>
      <c r="G84" s="19">
        <v>5.5833635415199999E-2</v>
      </c>
      <c r="H84" s="19">
        <v>2.25951E-2</v>
      </c>
      <c r="I84" s="18" t="s">
        <v>24</v>
      </c>
      <c r="J84" s="18" t="s">
        <v>114</v>
      </c>
      <c r="K84" s="18">
        <v>89</v>
      </c>
      <c r="L84" s="18">
        <v>28</v>
      </c>
      <c r="M84" s="18" t="s">
        <v>249</v>
      </c>
      <c r="N84" s="18" t="s">
        <v>250</v>
      </c>
      <c r="O84" s="18" t="s">
        <v>250</v>
      </c>
      <c r="P84" s="19">
        <v>501.66487357</v>
      </c>
      <c r="Q84" s="19">
        <v>2432.1034304899999</v>
      </c>
      <c r="R84" s="20">
        <v>5.4456910000000001</v>
      </c>
      <c r="S84" s="20">
        <v>13.78614</v>
      </c>
      <c r="T84" s="20">
        <v>0.24</v>
      </c>
      <c r="U84" s="20">
        <v>0.56100000000000005</v>
      </c>
      <c r="V84" s="20">
        <f t="shared" si="2"/>
        <v>9.3514908862716004E-2</v>
      </c>
      <c r="W84" s="20">
        <f t="shared" si="3"/>
        <v>0.13674815403024598</v>
      </c>
    </row>
    <row r="85" spans="1:23" x14ac:dyDescent="0.25">
      <c r="A85" s="18">
        <v>832</v>
      </c>
      <c r="B85" s="18">
        <v>760</v>
      </c>
      <c r="C85" s="18">
        <v>6180</v>
      </c>
      <c r="D85" s="18">
        <v>9520</v>
      </c>
      <c r="E85" s="18" t="s">
        <v>56</v>
      </c>
      <c r="F85" s="18" t="s">
        <v>113</v>
      </c>
      <c r="G85" s="19">
        <v>1.14860347127</v>
      </c>
      <c r="H85" s="19">
        <v>0.46482299999999999</v>
      </c>
      <c r="I85" s="18" t="s">
        <v>24</v>
      </c>
      <c r="J85" s="18" t="s">
        <v>114</v>
      </c>
      <c r="K85" s="18">
        <v>89</v>
      </c>
      <c r="L85" s="18">
        <v>28</v>
      </c>
      <c r="M85" s="18" t="s">
        <v>249</v>
      </c>
      <c r="N85" s="18" t="s">
        <v>250</v>
      </c>
      <c r="O85" s="18" t="s">
        <v>250</v>
      </c>
      <c r="P85" s="19">
        <v>1485.9326118199999</v>
      </c>
      <c r="Q85" s="19">
        <v>50032.967076599998</v>
      </c>
      <c r="R85" s="20">
        <v>5.4456910000000001</v>
      </c>
      <c r="S85" s="20">
        <v>13.78614</v>
      </c>
      <c r="T85" s="20">
        <v>0.24</v>
      </c>
      <c r="U85" s="20">
        <v>0.56100000000000005</v>
      </c>
      <c r="V85" s="20">
        <f t="shared" si="2"/>
        <v>1.9237746450466802</v>
      </c>
      <c r="W85" s="20">
        <f t="shared" si="3"/>
        <v>2.8131624644635793</v>
      </c>
    </row>
    <row r="86" spans="1:23" x14ac:dyDescent="0.25">
      <c r="A86" s="18">
        <v>833</v>
      </c>
      <c r="B86" s="18">
        <v>761</v>
      </c>
      <c r="C86" s="18">
        <v>6180</v>
      </c>
      <c r="D86" s="18">
        <v>9520</v>
      </c>
      <c r="E86" s="18" t="s">
        <v>56</v>
      </c>
      <c r="F86" s="18" t="s">
        <v>113</v>
      </c>
      <c r="G86" s="19">
        <v>3.6881293092099998</v>
      </c>
      <c r="H86" s="19">
        <v>1.4925299999999999</v>
      </c>
      <c r="I86" s="18" t="s">
        <v>24</v>
      </c>
      <c r="J86" s="18" t="s">
        <v>114</v>
      </c>
      <c r="K86" s="18">
        <v>89</v>
      </c>
      <c r="L86" s="18">
        <v>28</v>
      </c>
      <c r="M86" s="18" t="s">
        <v>249</v>
      </c>
      <c r="N86" s="18" t="s">
        <v>250</v>
      </c>
      <c r="O86" s="18" t="s">
        <v>250</v>
      </c>
      <c r="P86" s="19">
        <v>3480.0459021000001</v>
      </c>
      <c r="Q86" s="19">
        <v>160654.27009100001</v>
      </c>
      <c r="R86" s="20">
        <v>5.4456910000000001</v>
      </c>
      <c r="S86" s="20">
        <v>13.78614</v>
      </c>
      <c r="T86" s="20">
        <v>0.24</v>
      </c>
      <c r="U86" s="20">
        <v>0.56100000000000005</v>
      </c>
      <c r="V86" s="20">
        <f t="shared" si="2"/>
        <v>6.1771714630547994</v>
      </c>
      <c r="W86" s="20">
        <f t="shared" si="3"/>
        <v>9.0329638875137981</v>
      </c>
    </row>
    <row r="87" spans="1:23" x14ac:dyDescent="0.25">
      <c r="A87" s="18">
        <v>834</v>
      </c>
      <c r="B87" s="18">
        <v>762</v>
      </c>
      <c r="C87" s="18">
        <v>6180</v>
      </c>
      <c r="D87" s="18">
        <v>9520</v>
      </c>
      <c r="E87" s="18" t="s">
        <v>56</v>
      </c>
      <c r="F87" s="18" t="s">
        <v>113</v>
      </c>
      <c r="G87" s="19">
        <v>1.9883668321600001</v>
      </c>
      <c r="H87" s="19">
        <v>0.80466300000000002</v>
      </c>
      <c r="I87" s="18" t="s">
        <v>24</v>
      </c>
      <c r="J87" s="18" t="s">
        <v>114</v>
      </c>
      <c r="K87" s="18">
        <v>89</v>
      </c>
      <c r="L87" s="18">
        <v>28</v>
      </c>
      <c r="M87" s="18" t="s">
        <v>249</v>
      </c>
      <c r="N87" s="18" t="s">
        <v>250</v>
      </c>
      <c r="O87" s="18" t="s">
        <v>250</v>
      </c>
      <c r="P87" s="19">
        <v>2102.3093060000001</v>
      </c>
      <c r="Q87" s="19">
        <v>86612.912754499994</v>
      </c>
      <c r="R87" s="20">
        <v>5.4456910000000001</v>
      </c>
      <c r="S87" s="20">
        <v>13.78614</v>
      </c>
      <c r="T87" s="20">
        <v>0.24</v>
      </c>
      <c r="U87" s="20">
        <v>0.56100000000000005</v>
      </c>
      <c r="V87" s="20">
        <f t="shared" si="2"/>
        <v>3.3302790034210799</v>
      </c>
      <c r="W87" s="20">
        <f t="shared" si="3"/>
        <v>4.8699133823899796</v>
      </c>
    </row>
    <row r="88" spans="1:23" x14ac:dyDescent="0.25">
      <c r="A88" s="18">
        <v>835</v>
      </c>
      <c r="B88" s="18">
        <v>763</v>
      </c>
      <c r="C88" s="18">
        <v>6180</v>
      </c>
      <c r="D88" s="18">
        <v>9520</v>
      </c>
      <c r="E88" s="18" t="s">
        <v>56</v>
      </c>
      <c r="F88" s="18" t="s">
        <v>113</v>
      </c>
      <c r="G88" s="19">
        <v>0.74367590164499997</v>
      </c>
      <c r="H88" s="19">
        <v>0.30095499999999997</v>
      </c>
      <c r="I88" s="18" t="s">
        <v>24</v>
      </c>
      <c r="J88" s="18" t="s">
        <v>114</v>
      </c>
      <c r="K88" s="18">
        <v>89</v>
      </c>
      <c r="L88" s="18">
        <v>28</v>
      </c>
      <c r="M88" s="18" t="s">
        <v>249</v>
      </c>
      <c r="N88" s="18" t="s">
        <v>250</v>
      </c>
      <c r="O88" s="18" t="s">
        <v>250</v>
      </c>
      <c r="P88" s="19">
        <v>1147.4074934</v>
      </c>
      <c r="Q88" s="19">
        <v>32394.3926971</v>
      </c>
      <c r="R88" s="20">
        <v>5.4456910000000001</v>
      </c>
      <c r="S88" s="20">
        <v>13.78614</v>
      </c>
      <c r="T88" s="20">
        <v>0.24</v>
      </c>
      <c r="U88" s="20">
        <v>0.56100000000000005</v>
      </c>
      <c r="V88" s="20">
        <f t="shared" si="2"/>
        <v>1.2455700305277999</v>
      </c>
      <c r="W88" s="20">
        <f t="shared" si="3"/>
        <v>1.8214144082642996</v>
      </c>
    </row>
    <row r="89" spans="1:23" x14ac:dyDescent="0.25">
      <c r="A89" s="18">
        <v>836</v>
      </c>
      <c r="B89" s="18">
        <v>764</v>
      </c>
      <c r="C89" s="18">
        <v>6180</v>
      </c>
      <c r="D89" s="18">
        <v>9520</v>
      </c>
      <c r="E89" s="18" t="s">
        <v>56</v>
      </c>
      <c r="F89" s="18" t="s">
        <v>113</v>
      </c>
      <c r="G89" s="19">
        <v>9.1143497076599994E-2</v>
      </c>
      <c r="H89" s="19">
        <v>3.6884500000000001E-2</v>
      </c>
      <c r="I89" s="18" t="s">
        <v>24</v>
      </c>
      <c r="J89" s="18" t="s">
        <v>114</v>
      </c>
      <c r="K89" s="18">
        <v>89</v>
      </c>
      <c r="L89" s="18">
        <v>28</v>
      </c>
      <c r="M89" s="18" t="s">
        <v>249</v>
      </c>
      <c r="N89" s="18" t="s">
        <v>250</v>
      </c>
      <c r="O89" s="18" t="s">
        <v>250</v>
      </c>
      <c r="P89" s="19">
        <v>267.22578338300002</v>
      </c>
      <c r="Q89" s="19">
        <v>3970.1948517300002</v>
      </c>
      <c r="R89" s="20">
        <v>5.4456910000000001</v>
      </c>
      <c r="S89" s="20">
        <v>13.78614</v>
      </c>
      <c r="T89" s="20">
        <v>0.24</v>
      </c>
      <c r="U89" s="20">
        <v>0.56100000000000005</v>
      </c>
      <c r="V89" s="20">
        <f t="shared" si="2"/>
        <v>0.15265480816401999</v>
      </c>
      <c r="W89" s="20">
        <f t="shared" si="3"/>
        <v>0.22322925268436994</v>
      </c>
    </row>
    <row r="90" spans="1:23" x14ac:dyDescent="0.25">
      <c r="A90" s="18">
        <v>978</v>
      </c>
      <c r="B90" s="18">
        <v>906</v>
      </c>
      <c r="C90" s="18">
        <v>6410</v>
      </c>
      <c r="D90" s="18">
        <v>2520</v>
      </c>
      <c r="E90" s="18" t="s">
        <v>56</v>
      </c>
      <c r="F90" s="18" t="s">
        <v>113</v>
      </c>
      <c r="G90" s="19">
        <v>0.12604403430399999</v>
      </c>
      <c r="H90" s="19">
        <v>5.1008199999999997E-2</v>
      </c>
      <c r="I90" s="18" t="s">
        <v>24</v>
      </c>
      <c r="J90" s="18" t="s">
        <v>114</v>
      </c>
      <c r="K90" s="18">
        <v>39</v>
      </c>
      <c r="L90" s="18">
        <v>27</v>
      </c>
      <c r="M90" s="18" t="s">
        <v>115</v>
      </c>
      <c r="N90" s="18" t="s">
        <v>115</v>
      </c>
      <c r="O90" s="18" t="s">
        <v>115</v>
      </c>
      <c r="P90" s="19">
        <v>359.95318378600001</v>
      </c>
      <c r="Q90" s="19">
        <v>5490.4561721600003</v>
      </c>
      <c r="R90" s="20">
        <v>4.0080939999999998</v>
      </c>
      <c r="S90" s="20">
        <v>21.928827999999999</v>
      </c>
      <c r="T90" s="20">
        <v>0.24</v>
      </c>
      <c r="U90" s="20">
        <v>0.56100000000000005</v>
      </c>
      <c r="V90" s="20">
        <f t="shared" si="2"/>
        <v>0.155378701881808</v>
      </c>
      <c r="W90" s="20">
        <f t="shared" si="3"/>
        <v>0.49104346948703431</v>
      </c>
    </row>
    <row r="91" spans="1:23" x14ac:dyDescent="0.25">
      <c r="A91" s="18">
        <v>983</v>
      </c>
      <c r="B91" s="18">
        <v>911</v>
      </c>
      <c r="C91" s="18">
        <v>6410</v>
      </c>
      <c r="D91" s="18">
        <v>2520</v>
      </c>
      <c r="E91" s="18" t="s">
        <v>56</v>
      </c>
      <c r="F91" s="18" t="s">
        <v>113</v>
      </c>
      <c r="G91" s="19">
        <v>0.28082784388100002</v>
      </c>
      <c r="H91" s="19">
        <v>0.113647</v>
      </c>
      <c r="I91" s="18" t="s">
        <v>24</v>
      </c>
      <c r="J91" s="18" t="s">
        <v>114</v>
      </c>
      <c r="K91" s="18">
        <v>39</v>
      </c>
      <c r="L91" s="18">
        <v>27</v>
      </c>
      <c r="M91" s="18" t="s">
        <v>115</v>
      </c>
      <c r="N91" s="18" t="s">
        <v>115</v>
      </c>
      <c r="O91" s="18" t="s">
        <v>115</v>
      </c>
      <c r="P91" s="19">
        <v>809.70967068300001</v>
      </c>
      <c r="Q91" s="19">
        <v>12232.811948</v>
      </c>
      <c r="R91" s="20">
        <v>4.0080939999999998</v>
      </c>
      <c r="S91" s="20">
        <v>21.928827999999999</v>
      </c>
      <c r="T91" s="20">
        <v>0.24</v>
      </c>
      <c r="U91" s="20">
        <v>0.56100000000000005</v>
      </c>
      <c r="V91" s="20">
        <f t="shared" si="2"/>
        <v>0.34618597270168</v>
      </c>
      <c r="W91" s="20">
        <f t="shared" si="3"/>
        <v>1.0940518813993239</v>
      </c>
    </row>
    <row r="92" spans="1:23" x14ac:dyDescent="0.25">
      <c r="A92" s="18">
        <v>984</v>
      </c>
      <c r="B92" s="18">
        <v>912</v>
      </c>
      <c r="C92" s="18">
        <v>6410</v>
      </c>
      <c r="D92" s="18">
        <v>2520</v>
      </c>
      <c r="E92" s="18" t="s">
        <v>56</v>
      </c>
      <c r="F92" s="18" t="s">
        <v>113</v>
      </c>
      <c r="G92" s="19">
        <v>0.28102492172499999</v>
      </c>
      <c r="H92" s="19">
        <v>0.11372699999999999</v>
      </c>
      <c r="I92" s="18" t="s">
        <v>24</v>
      </c>
      <c r="J92" s="18" t="s">
        <v>114</v>
      </c>
      <c r="K92" s="18">
        <v>39</v>
      </c>
      <c r="L92" s="18">
        <v>27</v>
      </c>
      <c r="M92" s="18" t="s">
        <v>115</v>
      </c>
      <c r="N92" s="18" t="s">
        <v>115</v>
      </c>
      <c r="O92" s="18" t="s">
        <v>115</v>
      </c>
      <c r="P92" s="19">
        <v>895.50215718899994</v>
      </c>
      <c r="Q92" s="19">
        <v>12241.3966241</v>
      </c>
      <c r="R92" s="20">
        <v>4.0080939999999998</v>
      </c>
      <c r="S92" s="20">
        <v>21.928827999999999</v>
      </c>
      <c r="T92" s="20">
        <v>0.24</v>
      </c>
      <c r="U92" s="20">
        <v>0.56100000000000005</v>
      </c>
      <c r="V92" s="20">
        <f t="shared" si="2"/>
        <v>0.34642966481687998</v>
      </c>
      <c r="W92" s="20">
        <f t="shared" si="3"/>
        <v>1.0948220218386839</v>
      </c>
    </row>
    <row r="93" spans="1:23" x14ac:dyDescent="0.25">
      <c r="A93" s="18">
        <v>986</v>
      </c>
      <c r="B93" s="18">
        <v>914</v>
      </c>
      <c r="C93" s="18">
        <v>6410</v>
      </c>
      <c r="D93" s="18">
        <v>2520</v>
      </c>
      <c r="E93" s="18" t="s">
        <v>56</v>
      </c>
      <c r="F93" s="18" t="s">
        <v>113</v>
      </c>
      <c r="G93" s="19">
        <v>0.15418583588199999</v>
      </c>
      <c r="H93" s="19">
        <v>6.2396800000000002E-2</v>
      </c>
      <c r="I93" s="18" t="s">
        <v>24</v>
      </c>
      <c r="J93" s="18" t="s">
        <v>114</v>
      </c>
      <c r="K93" s="18">
        <v>39</v>
      </c>
      <c r="L93" s="18">
        <v>27</v>
      </c>
      <c r="M93" s="18" t="s">
        <v>115</v>
      </c>
      <c r="N93" s="18" t="s">
        <v>115</v>
      </c>
      <c r="O93" s="18" t="s">
        <v>115</v>
      </c>
      <c r="P93" s="19">
        <v>757.06748188699999</v>
      </c>
      <c r="Q93" s="19">
        <v>6716.3081456899999</v>
      </c>
      <c r="R93" s="20">
        <v>4.0080939999999998</v>
      </c>
      <c r="S93" s="20">
        <v>21.928827999999999</v>
      </c>
      <c r="T93" s="20">
        <v>0.24</v>
      </c>
      <c r="U93" s="20">
        <v>0.56100000000000005</v>
      </c>
      <c r="V93" s="20">
        <f t="shared" si="2"/>
        <v>0.19007010217139203</v>
      </c>
      <c r="W93" s="20">
        <f t="shared" si="3"/>
        <v>0.6006787370832255</v>
      </c>
    </row>
    <row r="94" spans="1:23" x14ac:dyDescent="0.25">
      <c r="A94" s="18">
        <v>987</v>
      </c>
      <c r="B94" s="18">
        <v>915</v>
      </c>
      <c r="C94" s="18">
        <v>6410</v>
      </c>
      <c r="D94" s="18">
        <v>2520</v>
      </c>
      <c r="E94" s="18" t="s">
        <v>56</v>
      </c>
      <c r="F94" s="18" t="s">
        <v>113</v>
      </c>
      <c r="G94" s="19">
        <v>0.65609608292099997</v>
      </c>
      <c r="H94" s="19">
        <v>0.265513</v>
      </c>
      <c r="I94" s="18" t="s">
        <v>24</v>
      </c>
      <c r="J94" s="18" t="s">
        <v>114</v>
      </c>
      <c r="K94" s="18">
        <v>39</v>
      </c>
      <c r="L94" s="18">
        <v>27</v>
      </c>
      <c r="M94" s="18" t="s">
        <v>115</v>
      </c>
      <c r="N94" s="18" t="s">
        <v>115</v>
      </c>
      <c r="O94" s="18" t="s">
        <v>115</v>
      </c>
      <c r="P94" s="19">
        <v>1518.2200794</v>
      </c>
      <c r="Q94" s="19">
        <v>28579.431054000001</v>
      </c>
      <c r="R94" s="20">
        <v>4.0080939999999998</v>
      </c>
      <c r="S94" s="20">
        <v>21.928827999999999</v>
      </c>
      <c r="T94" s="20">
        <v>0.24</v>
      </c>
      <c r="U94" s="20">
        <v>0.56100000000000005</v>
      </c>
      <c r="V94" s="20">
        <f t="shared" si="2"/>
        <v>0.80879280728871994</v>
      </c>
      <c r="W94" s="20">
        <f t="shared" si="3"/>
        <v>2.5560287309473959</v>
      </c>
    </row>
    <row r="95" spans="1:23" x14ac:dyDescent="0.25">
      <c r="A95" s="18">
        <v>988</v>
      </c>
      <c r="B95" s="18">
        <v>916</v>
      </c>
      <c r="C95" s="18">
        <v>6410</v>
      </c>
      <c r="D95" s="18">
        <v>2520</v>
      </c>
      <c r="E95" s="18" t="s">
        <v>56</v>
      </c>
      <c r="F95" s="18" t="s">
        <v>113</v>
      </c>
      <c r="G95" s="19">
        <v>4.5748838917199999</v>
      </c>
      <c r="H95" s="19">
        <v>1.8513900000000001</v>
      </c>
      <c r="I95" s="18" t="s">
        <v>24</v>
      </c>
      <c r="J95" s="18" t="s">
        <v>114</v>
      </c>
      <c r="K95" s="18">
        <v>39</v>
      </c>
      <c r="L95" s="18">
        <v>27</v>
      </c>
      <c r="M95" s="18" t="s">
        <v>115</v>
      </c>
      <c r="N95" s="18" t="s">
        <v>115</v>
      </c>
      <c r="O95" s="18" t="s">
        <v>115</v>
      </c>
      <c r="P95" s="19">
        <v>2237.86011044</v>
      </c>
      <c r="Q95" s="19">
        <v>199281.14519700001</v>
      </c>
      <c r="R95" s="20">
        <v>4.0080939999999998</v>
      </c>
      <c r="S95" s="20">
        <v>21.928827999999999</v>
      </c>
      <c r="T95" s="20">
        <v>0.24</v>
      </c>
      <c r="U95" s="20">
        <v>0.56100000000000005</v>
      </c>
      <c r="V95" s="20">
        <f t="shared" si="2"/>
        <v>5.6396143145015998</v>
      </c>
      <c r="W95" s="20">
        <f t="shared" si="3"/>
        <v>17.822878850333879</v>
      </c>
    </row>
    <row r="96" spans="1:23" x14ac:dyDescent="0.25">
      <c r="A96" s="18">
        <v>989</v>
      </c>
      <c r="B96" s="18">
        <v>917</v>
      </c>
      <c r="C96" s="18">
        <v>6410</v>
      </c>
      <c r="D96" s="18">
        <v>2520</v>
      </c>
      <c r="E96" s="18" t="s">
        <v>56</v>
      </c>
      <c r="F96" s="18" t="s">
        <v>113</v>
      </c>
      <c r="G96" s="19">
        <v>0.25482170772599999</v>
      </c>
      <c r="H96" s="19">
        <v>0.10312300000000001</v>
      </c>
      <c r="I96" s="18" t="s">
        <v>24</v>
      </c>
      <c r="J96" s="18" t="s">
        <v>114</v>
      </c>
      <c r="K96" s="18">
        <v>39</v>
      </c>
      <c r="L96" s="18">
        <v>27</v>
      </c>
      <c r="M96" s="18" t="s">
        <v>115</v>
      </c>
      <c r="N96" s="18" t="s">
        <v>115</v>
      </c>
      <c r="O96" s="18" t="s">
        <v>115</v>
      </c>
      <c r="P96" s="19">
        <v>732.51146887699997</v>
      </c>
      <c r="Q96" s="19">
        <v>11099.9891883</v>
      </c>
      <c r="R96" s="20">
        <v>4.0080939999999998</v>
      </c>
      <c r="S96" s="20">
        <v>21.928827999999999</v>
      </c>
      <c r="T96" s="20">
        <v>0.24</v>
      </c>
      <c r="U96" s="20">
        <v>0.56100000000000005</v>
      </c>
      <c r="V96" s="20">
        <f t="shared" si="2"/>
        <v>0.31412827494712003</v>
      </c>
      <c r="W96" s="20">
        <f t="shared" si="3"/>
        <v>0.9927399066015159</v>
      </c>
    </row>
    <row r="97" spans="1:23" x14ac:dyDescent="0.25">
      <c r="A97" s="18">
        <v>1119</v>
      </c>
      <c r="B97" s="18">
        <v>1059</v>
      </c>
      <c r="C97" s="18">
        <v>6410</v>
      </c>
      <c r="D97" s="18">
        <v>9520</v>
      </c>
      <c r="E97" s="18" t="s">
        <v>56</v>
      </c>
      <c r="F97" s="18" t="s">
        <v>113</v>
      </c>
      <c r="G97" s="19">
        <v>0.45060517211099999</v>
      </c>
      <c r="H97" s="19">
        <v>0.18235299999999999</v>
      </c>
      <c r="I97" s="18" t="s">
        <v>24</v>
      </c>
      <c r="J97" s="18" t="s">
        <v>114</v>
      </c>
      <c r="K97" s="18">
        <v>89</v>
      </c>
      <c r="L97" s="18">
        <v>28</v>
      </c>
      <c r="M97" s="18" t="s">
        <v>249</v>
      </c>
      <c r="N97" s="18" t="s">
        <v>250</v>
      </c>
      <c r="O97" s="18" t="s">
        <v>250</v>
      </c>
      <c r="P97" s="19">
        <v>628.26666168700001</v>
      </c>
      <c r="Q97" s="19">
        <v>19628.2827837</v>
      </c>
      <c r="R97" s="20">
        <v>5.4456910000000001</v>
      </c>
      <c r="S97" s="20">
        <v>13.78614</v>
      </c>
      <c r="T97" s="20">
        <v>0.24</v>
      </c>
      <c r="U97" s="20">
        <v>0.56100000000000005</v>
      </c>
      <c r="V97" s="20">
        <f t="shared" si="2"/>
        <v>0.75470894910148001</v>
      </c>
      <c r="W97" s="20">
        <f t="shared" si="3"/>
        <v>1.1036214104773798</v>
      </c>
    </row>
    <row r="98" spans="1:23" x14ac:dyDescent="0.25">
      <c r="A98" s="18">
        <v>1120</v>
      </c>
      <c r="B98" s="18">
        <v>1060</v>
      </c>
      <c r="C98" s="18">
        <v>6410</v>
      </c>
      <c r="D98" s="18">
        <v>9520</v>
      </c>
      <c r="E98" s="18" t="s">
        <v>56</v>
      </c>
      <c r="F98" s="18" t="s">
        <v>113</v>
      </c>
      <c r="G98" s="19">
        <v>0.46230984528000002</v>
      </c>
      <c r="H98" s="19">
        <v>0.18709000000000001</v>
      </c>
      <c r="I98" s="18" t="s">
        <v>24</v>
      </c>
      <c r="J98" s="18" t="s">
        <v>114</v>
      </c>
      <c r="K98" s="18">
        <v>89</v>
      </c>
      <c r="L98" s="18">
        <v>28</v>
      </c>
      <c r="M98" s="18" t="s">
        <v>249</v>
      </c>
      <c r="N98" s="18" t="s">
        <v>250</v>
      </c>
      <c r="O98" s="18" t="s">
        <v>250</v>
      </c>
      <c r="P98" s="19">
        <v>757.67539087600005</v>
      </c>
      <c r="Q98" s="19">
        <v>20138.1363079</v>
      </c>
      <c r="R98" s="20">
        <v>5.4456910000000001</v>
      </c>
      <c r="S98" s="20">
        <v>13.78614</v>
      </c>
      <c r="T98" s="20">
        <v>0.24</v>
      </c>
      <c r="U98" s="20">
        <v>0.56100000000000005</v>
      </c>
      <c r="V98" s="20">
        <f t="shared" si="2"/>
        <v>0.77431409018440001</v>
      </c>
      <c r="W98" s="20">
        <f t="shared" si="3"/>
        <v>1.1322902814114</v>
      </c>
    </row>
    <row r="99" spans="1:23" x14ac:dyDescent="0.25">
      <c r="A99" s="18">
        <v>1121</v>
      </c>
      <c r="B99" s="18">
        <v>1061</v>
      </c>
      <c r="C99" s="18">
        <v>6410</v>
      </c>
      <c r="D99" s="18">
        <v>9520</v>
      </c>
      <c r="E99" s="18" t="s">
        <v>56</v>
      </c>
      <c r="F99" s="18" t="s">
        <v>113</v>
      </c>
      <c r="G99" s="19">
        <v>0.134274893516</v>
      </c>
      <c r="H99" s="19">
        <v>5.4339100000000001E-2</v>
      </c>
      <c r="I99" s="18" t="s">
        <v>24</v>
      </c>
      <c r="J99" s="18" t="s">
        <v>114</v>
      </c>
      <c r="K99" s="18">
        <v>89</v>
      </c>
      <c r="L99" s="18">
        <v>28</v>
      </c>
      <c r="M99" s="18" t="s">
        <v>249</v>
      </c>
      <c r="N99" s="18" t="s">
        <v>250</v>
      </c>
      <c r="O99" s="18" t="s">
        <v>250</v>
      </c>
      <c r="P99" s="19">
        <v>355.877676791</v>
      </c>
      <c r="Q99" s="19">
        <v>5848.9909655399997</v>
      </c>
      <c r="R99" s="20">
        <v>5.4456910000000001</v>
      </c>
      <c r="S99" s="20">
        <v>13.78614</v>
      </c>
      <c r="T99" s="20">
        <v>0.24</v>
      </c>
      <c r="U99" s="20">
        <v>0.56100000000000005</v>
      </c>
      <c r="V99" s="20">
        <f t="shared" si="2"/>
        <v>0.22489460034175598</v>
      </c>
      <c r="W99" s="20">
        <f t="shared" si="3"/>
        <v>0.32886650719248595</v>
      </c>
    </row>
    <row r="100" spans="1:23" x14ac:dyDescent="0.25">
      <c r="A100" s="18">
        <v>1122</v>
      </c>
      <c r="B100" s="18">
        <v>1062</v>
      </c>
      <c r="C100" s="18">
        <v>6410</v>
      </c>
      <c r="D100" s="18">
        <v>9520</v>
      </c>
      <c r="E100" s="18" t="s">
        <v>56</v>
      </c>
      <c r="F100" s="18" t="s">
        <v>113</v>
      </c>
      <c r="G100" s="19">
        <v>0.90960721516999998</v>
      </c>
      <c r="H100" s="19">
        <v>0.36810500000000002</v>
      </c>
      <c r="I100" s="18" t="s">
        <v>24</v>
      </c>
      <c r="J100" s="18" t="s">
        <v>114</v>
      </c>
      <c r="K100" s="18">
        <v>89</v>
      </c>
      <c r="L100" s="18">
        <v>28</v>
      </c>
      <c r="M100" s="18" t="s">
        <v>249</v>
      </c>
      <c r="N100" s="18" t="s">
        <v>250</v>
      </c>
      <c r="O100" s="18" t="s">
        <v>250</v>
      </c>
      <c r="P100" s="19">
        <v>1059.63260479</v>
      </c>
      <c r="Q100" s="19">
        <v>39622.331803200002</v>
      </c>
      <c r="R100" s="20">
        <v>5.4456910000000001</v>
      </c>
      <c r="S100" s="20">
        <v>13.78614</v>
      </c>
      <c r="T100" s="20">
        <v>0.24</v>
      </c>
      <c r="U100" s="20">
        <v>0.56100000000000005</v>
      </c>
      <c r="V100" s="20">
        <f t="shared" si="2"/>
        <v>1.5234854250218002</v>
      </c>
      <c r="W100" s="20">
        <f t="shared" si="3"/>
        <v>2.2278139614032999</v>
      </c>
    </row>
    <row r="101" spans="1:23" x14ac:dyDescent="0.25">
      <c r="A101" s="18">
        <v>1123</v>
      </c>
      <c r="B101" s="18">
        <v>1063</v>
      </c>
      <c r="C101" s="18">
        <v>6410</v>
      </c>
      <c r="D101" s="18">
        <v>9520</v>
      </c>
      <c r="E101" s="18" t="s">
        <v>56</v>
      </c>
      <c r="F101" s="18" t="s">
        <v>113</v>
      </c>
      <c r="G101" s="19">
        <v>0.76341148376300005</v>
      </c>
      <c r="H101" s="19">
        <v>0.30894199999999999</v>
      </c>
      <c r="I101" s="18" t="s">
        <v>24</v>
      </c>
      <c r="J101" s="18" t="s">
        <v>114</v>
      </c>
      <c r="K101" s="18">
        <v>89</v>
      </c>
      <c r="L101" s="18">
        <v>28</v>
      </c>
      <c r="M101" s="18" t="s">
        <v>249</v>
      </c>
      <c r="N101" s="18" t="s">
        <v>250</v>
      </c>
      <c r="O101" s="18" t="s">
        <v>250</v>
      </c>
      <c r="P101" s="19">
        <v>1420.3416528</v>
      </c>
      <c r="Q101" s="19">
        <v>33254.0712155</v>
      </c>
      <c r="R101" s="20">
        <v>5.4456910000000001</v>
      </c>
      <c r="S101" s="20">
        <v>13.78614</v>
      </c>
      <c r="T101" s="20">
        <v>0.24</v>
      </c>
      <c r="U101" s="20">
        <v>0.56100000000000005</v>
      </c>
      <c r="V101" s="20">
        <f t="shared" si="2"/>
        <v>1.27862602838072</v>
      </c>
      <c r="W101" s="20">
        <f t="shared" si="3"/>
        <v>1.8697526544433196</v>
      </c>
    </row>
    <row r="102" spans="1:23" x14ac:dyDescent="0.25">
      <c r="A102" s="18">
        <v>1124</v>
      </c>
      <c r="B102" s="18">
        <v>1064</v>
      </c>
      <c r="C102" s="18">
        <v>6410</v>
      </c>
      <c r="D102" s="18">
        <v>9520</v>
      </c>
      <c r="E102" s="18" t="s">
        <v>56</v>
      </c>
      <c r="F102" s="18" t="s">
        <v>113</v>
      </c>
      <c r="G102" s="19">
        <v>0.63943270756799997</v>
      </c>
      <c r="H102" s="19">
        <v>0.25876900000000003</v>
      </c>
      <c r="I102" s="18" t="s">
        <v>24</v>
      </c>
      <c r="J102" s="18" t="s">
        <v>114</v>
      </c>
      <c r="K102" s="18">
        <v>89</v>
      </c>
      <c r="L102" s="18">
        <v>28</v>
      </c>
      <c r="M102" s="18" t="s">
        <v>249</v>
      </c>
      <c r="N102" s="18" t="s">
        <v>250</v>
      </c>
      <c r="O102" s="18" t="s">
        <v>250</v>
      </c>
      <c r="P102" s="19">
        <v>923.45936827000003</v>
      </c>
      <c r="Q102" s="19">
        <v>27853.577326899998</v>
      </c>
      <c r="R102" s="20">
        <v>5.4456910000000001</v>
      </c>
      <c r="S102" s="20">
        <v>13.78614</v>
      </c>
      <c r="T102" s="20">
        <v>0.24</v>
      </c>
      <c r="U102" s="20">
        <v>0.56100000000000005</v>
      </c>
      <c r="V102" s="20">
        <f t="shared" si="2"/>
        <v>1.0709737709280402</v>
      </c>
      <c r="W102" s="20">
        <f t="shared" si="3"/>
        <v>1.5660998654687399</v>
      </c>
    </row>
    <row r="103" spans="1:23" x14ac:dyDescent="0.25">
      <c r="A103" s="18">
        <v>1125</v>
      </c>
      <c r="B103" s="18">
        <v>1065</v>
      </c>
      <c r="C103" s="18">
        <v>6410</v>
      </c>
      <c r="D103" s="18">
        <v>9520</v>
      </c>
      <c r="E103" s="18" t="s">
        <v>56</v>
      </c>
      <c r="F103" s="18" t="s">
        <v>113</v>
      </c>
      <c r="G103" s="19">
        <v>0.42101443231199998</v>
      </c>
      <c r="H103" s="19">
        <v>0.170378</v>
      </c>
      <c r="I103" s="18" t="s">
        <v>24</v>
      </c>
      <c r="J103" s="18" t="s">
        <v>114</v>
      </c>
      <c r="K103" s="18">
        <v>89</v>
      </c>
      <c r="L103" s="18">
        <v>28</v>
      </c>
      <c r="M103" s="18" t="s">
        <v>249</v>
      </c>
      <c r="N103" s="18" t="s">
        <v>250</v>
      </c>
      <c r="O103" s="18" t="s">
        <v>250</v>
      </c>
      <c r="P103" s="19">
        <v>625.16314175000002</v>
      </c>
      <c r="Q103" s="19">
        <v>18339.3153145</v>
      </c>
      <c r="R103" s="20">
        <v>5.4456910000000001</v>
      </c>
      <c r="S103" s="20">
        <v>13.78614</v>
      </c>
      <c r="T103" s="20">
        <v>0.24</v>
      </c>
      <c r="U103" s="20">
        <v>0.56100000000000005</v>
      </c>
      <c r="V103" s="20">
        <f t="shared" si="2"/>
        <v>0.70514771531048004</v>
      </c>
      <c r="W103" s="20">
        <f t="shared" si="3"/>
        <v>1.0311473278438799</v>
      </c>
    </row>
    <row r="104" spans="1:23" x14ac:dyDescent="0.25">
      <c r="A104" s="18">
        <v>1126</v>
      </c>
      <c r="B104" s="18">
        <v>1066</v>
      </c>
      <c r="C104" s="18">
        <v>6410</v>
      </c>
      <c r="D104" s="18">
        <v>9520</v>
      </c>
      <c r="E104" s="18" t="s">
        <v>56</v>
      </c>
      <c r="F104" s="18" t="s">
        <v>113</v>
      </c>
      <c r="G104" s="19">
        <v>0.276754624404</v>
      </c>
      <c r="H104" s="19">
        <v>0.111999</v>
      </c>
      <c r="I104" s="18" t="s">
        <v>24</v>
      </c>
      <c r="J104" s="18" t="s">
        <v>114</v>
      </c>
      <c r="K104" s="18">
        <v>89</v>
      </c>
      <c r="L104" s="18">
        <v>28</v>
      </c>
      <c r="M104" s="18" t="s">
        <v>249</v>
      </c>
      <c r="N104" s="18" t="s">
        <v>250</v>
      </c>
      <c r="O104" s="18" t="s">
        <v>250</v>
      </c>
      <c r="P104" s="19">
        <v>512.24455418900004</v>
      </c>
      <c r="Q104" s="19">
        <v>12055.3832174</v>
      </c>
      <c r="R104" s="20">
        <v>5.4456910000000001</v>
      </c>
      <c r="S104" s="20">
        <v>13.78614</v>
      </c>
      <c r="T104" s="20">
        <v>0.24</v>
      </c>
      <c r="U104" s="20">
        <v>0.56100000000000005</v>
      </c>
      <c r="V104" s="20">
        <f t="shared" si="2"/>
        <v>0.46353307919484005</v>
      </c>
      <c r="W104" s="20">
        <f t="shared" si="3"/>
        <v>0.6778308794045399</v>
      </c>
    </row>
    <row r="105" spans="1:23" x14ac:dyDescent="0.25">
      <c r="A105" s="18">
        <v>1677</v>
      </c>
      <c r="B105" s="18">
        <v>1637</v>
      </c>
      <c r="C105" s="18">
        <v>1130</v>
      </c>
      <c r="D105" s="18">
        <v>1130</v>
      </c>
      <c r="E105" s="18" t="s">
        <v>56</v>
      </c>
      <c r="F105" s="18" t="s">
        <v>113</v>
      </c>
      <c r="G105" s="19">
        <v>1.2161862425400001E-2</v>
      </c>
      <c r="H105" s="19">
        <v>4.92173E-3</v>
      </c>
      <c r="I105" s="18" t="s">
        <v>24</v>
      </c>
      <c r="J105" s="18" t="s">
        <v>114</v>
      </c>
      <c r="K105" s="18">
        <v>2</v>
      </c>
      <c r="L105" s="18">
        <v>10</v>
      </c>
      <c r="M105" s="18" t="s">
        <v>25</v>
      </c>
      <c r="N105" s="18" t="s">
        <v>252</v>
      </c>
      <c r="O105" s="18" t="s">
        <v>27</v>
      </c>
      <c r="P105" s="19">
        <v>821.61270888000001</v>
      </c>
      <c r="Q105" s="19">
        <v>529.76860803399995</v>
      </c>
      <c r="R105" s="20">
        <v>0.60832399999999998</v>
      </c>
      <c r="S105" s="20">
        <v>11.157451999999999</v>
      </c>
      <c r="T105" s="20">
        <v>0.24</v>
      </c>
      <c r="U105" s="20">
        <v>0.56100000000000005</v>
      </c>
      <c r="V105" s="20">
        <f t="shared" si="2"/>
        <v>2.2754449251952001E-3</v>
      </c>
      <c r="W105" s="20">
        <f t="shared" si="3"/>
        <v>2.4107231175830433E-2</v>
      </c>
    </row>
    <row r="106" spans="1:23" x14ac:dyDescent="0.25">
      <c r="A106" s="18">
        <v>1678</v>
      </c>
      <c r="B106" s="18">
        <v>1638</v>
      </c>
      <c r="C106" s="18">
        <v>1130</v>
      </c>
      <c r="D106" s="18">
        <v>1130</v>
      </c>
      <c r="E106" s="18" t="s">
        <v>56</v>
      </c>
      <c r="F106" s="18" t="s">
        <v>113</v>
      </c>
      <c r="G106" s="19">
        <v>45.827733067399997</v>
      </c>
      <c r="H106" s="19">
        <v>18.5458</v>
      </c>
      <c r="I106" s="18" t="s">
        <v>24</v>
      </c>
      <c r="J106" s="18" t="s">
        <v>114</v>
      </c>
      <c r="K106" s="18">
        <v>2</v>
      </c>
      <c r="L106" s="18">
        <v>10</v>
      </c>
      <c r="M106" s="18" t="s">
        <v>25</v>
      </c>
      <c r="N106" s="18" t="s">
        <v>252</v>
      </c>
      <c r="O106" s="18" t="s">
        <v>27</v>
      </c>
      <c r="P106" s="19">
        <v>6748.6369304399996</v>
      </c>
      <c r="Q106" s="19">
        <v>2385865.58861</v>
      </c>
      <c r="R106" s="20">
        <v>0.60832399999999998</v>
      </c>
      <c r="S106" s="20">
        <v>11.157451999999999</v>
      </c>
      <c r="T106" s="20">
        <v>0.24</v>
      </c>
      <c r="U106" s="20">
        <v>0.56100000000000005</v>
      </c>
      <c r="V106" s="20">
        <f t="shared" si="2"/>
        <v>8.5742099817919986</v>
      </c>
      <c r="W106" s="20">
        <f t="shared" si="3"/>
        <v>90.839580379402392</v>
      </c>
    </row>
    <row r="107" spans="1:23" x14ac:dyDescent="0.25">
      <c r="A107" s="18">
        <v>1902</v>
      </c>
      <c r="B107" s="18">
        <v>1873</v>
      </c>
      <c r="C107" s="18">
        <v>1180</v>
      </c>
      <c r="D107" s="18">
        <v>1180</v>
      </c>
      <c r="E107" s="18" t="s">
        <v>56</v>
      </c>
      <c r="F107" s="18" t="s">
        <v>113</v>
      </c>
      <c r="G107" s="19">
        <v>117.620311241</v>
      </c>
      <c r="H107" s="19">
        <v>47.599299999999999</v>
      </c>
      <c r="I107" s="18" t="s">
        <v>24</v>
      </c>
      <c r="J107" s="18" t="s">
        <v>114</v>
      </c>
      <c r="K107" s="18">
        <v>2</v>
      </c>
      <c r="L107" s="18">
        <v>10</v>
      </c>
      <c r="M107" s="18" t="s">
        <v>25</v>
      </c>
      <c r="N107" s="18" t="s">
        <v>253</v>
      </c>
      <c r="O107" s="18" t="s">
        <v>27</v>
      </c>
      <c r="P107" s="19">
        <v>33906.055824100004</v>
      </c>
      <c r="Q107" s="19">
        <v>11158006.0021</v>
      </c>
      <c r="R107" s="20">
        <v>0.60832399999999998</v>
      </c>
      <c r="S107" s="20">
        <v>11.157451999999999</v>
      </c>
      <c r="T107" s="20">
        <v>0.24</v>
      </c>
      <c r="U107" s="20">
        <v>0.56100000000000005</v>
      </c>
      <c r="V107" s="20">
        <f t="shared" si="2"/>
        <v>22.006405395631997</v>
      </c>
      <c r="W107" s="20">
        <f t="shared" si="3"/>
        <v>233.14715128780037</v>
      </c>
    </row>
    <row r="108" spans="1:23" x14ac:dyDescent="0.25">
      <c r="A108" s="18">
        <v>1907</v>
      </c>
      <c r="B108" s="18">
        <v>1878</v>
      </c>
      <c r="C108" s="18">
        <v>1180</v>
      </c>
      <c r="D108" s="18">
        <v>1180</v>
      </c>
      <c r="E108" s="18" t="s">
        <v>56</v>
      </c>
      <c r="F108" s="18" t="s">
        <v>113</v>
      </c>
      <c r="G108" s="19">
        <v>6.3907439180000001</v>
      </c>
      <c r="H108" s="19">
        <v>2.5862400000000001</v>
      </c>
      <c r="I108" s="18" t="s">
        <v>24</v>
      </c>
      <c r="J108" s="18" t="s">
        <v>114</v>
      </c>
      <c r="K108" s="18">
        <v>2</v>
      </c>
      <c r="L108" s="18">
        <v>10</v>
      </c>
      <c r="M108" s="18" t="s">
        <v>25</v>
      </c>
      <c r="N108" s="18" t="s">
        <v>253</v>
      </c>
      <c r="O108" s="18" t="s">
        <v>27</v>
      </c>
      <c r="P108" s="19">
        <v>14282.9728082</v>
      </c>
      <c r="Q108" s="19">
        <v>3546500.7994900001</v>
      </c>
      <c r="R108" s="20">
        <v>0.60832399999999998</v>
      </c>
      <c r="S108" s="20">
        <v>11.157451999999999</v>
      </c>
      <c r="T108" s="20">
        <v>0.24</v>
      </c>
      <c r="U108" s="20">
        <v>0.56100000000000005</v>
      </c>
      <c r="V108" s="20">
        <f t="shared" si="2"/>
        <v>1.1956866149376</v>
      </c>
      <c r="W108" s="20">
        <f t="shared" si="3"/>
        <v>12.667717561950719</v>
      </c>
    </row>
    <row r="109" spans="1:23" x14ac:dyDescent="0.25">
      <c r="A109" s="18">
        <v>1909</v>
      </c>
      <c r="B109" s="18">
        <v>1880</v>
      </c>
      <c r="C109" s="18">
        <v>1180</v>
      </c>
      <c r="D109" s="18">
        <v>1180</v>
      </c>
      <c r="E109" s="18" t="s">
        <v>56</v>
      </c>
      <c r="F109" s="18" t="s">
        <v>113</v>
      </c>
      <c r="G109" s="19">
        <v>10.173724398299999</v>
      </c>
      <c r="H109" s="19">
        <v>4.1171600000000002</v>
      </c>
      <c r="I109" s="18" t="s">
        <v>24</v>
      </c>
      <c r="J109" s="18" t="s">
        <v>114</v>
      </c>
      <c r="K109" s="18">
        <v>2</v>
      </c>
      <c r="L109" s="18">
        <v>10</v>
      </c>
      <c r="M109" s="18" t="s">
        <v>25</v>
      </c>
      <c r="N109" s="18" t="s">
        <v>253</v>
      </c>
      <c r="O109" s="18" t="s">
        <v>27</v>
      </c>
      <c r="P109" s="19">
        <v>3210.9222353700002</v>
      </c>
      <c r="Q109" s="19">
        <v>443165.66211700003</v>
      </c>
      <c r="R109" s="20">
        <v>0.60832399999999998</v>
      </c>
      <c r="S109" s="20">
        <v>11.157451999999999</v>
      </c>
      <c r="T109" s="20">
        <v>0.24</v>
      </c>
      <c r="U109" s="20">
        <v>0.56100000000000005</v>
      </c>
      <c r="V109" s="20">
        <f t="shared" si="2"/>
        <v>1.9034711022784001</v>
      </c>
      <c r="W109" s="20">
        <f t="shared" si="3"/>
        <v>20.16634961850448</v>
      </c>
    </row>
    <row r="110" spans="1:23" x14ac:dyDescent="0.25">
      <c r="A110" s="18">
        <v>1911</v>
      </c>
      <c r="B110" s="18">
        <v>1882</v>
      </c>
      <c r="C110" s="18">
        <v>1180</v>
      </c>
      <c r="D110" s="18">
        <v>1180</v>
      </c>
      <c r="E110" s="18" t="s">
        <v>56</v>
      </c>
      <c r="F110" s="18" t="s">
        <v>113</v>
      </c>
      <c r="G110" s="19">
        <v>1.1096957510900001</v>
      </c>
      <c r="H110" s="19">
        <v>0.44907799999999998</v>
      </c>
      <c r="I110" s="18" t="s">
        <v>24</v>
      </c>
      <c r="J110" s="18" t="s">
        <v>114</v>
      </c>
      <c r="K110" s="18">
        <v>2</v>
      </c>
      <c r="L110" s="18">
        <v>10</v>
      </c>
      <c r="M110" s="18" t="s">
        <v>25</v>
      </c>
      <c r="N110" s="18" t="s">
        <v>253</v>
      </c>
      <c r="O110" s="18" t="s">
        <v>27</v>
      </c>
      <c r="P110" s="19">
        <v>4884.5738102699997</v>
      </c>
      <c r="Q110" s="19">
        <v>1144064.2338</v>
      </c>
      <c r="R110" s="20">
        <v>0.60832399999999998</v>
      </c>
      <c r="S110" s="20">
        <v>11.157451999999999</v>
      </c>
      <c r="T110" s="20">
        <v>0.24</v>
      </c>
      <c r="U110" s="20">
        <v>0.56100000000000005</v>
      </c>
      <c r="V110" s="20">
        <f t="shared" si="2"/>
        <v>0.20762054320671999</v>
      </c>
      <c r="W110" s="20">
        <f t="shared" si="3"/>
        <v>2.1996385746433837</v>
      </c>
    </row>
    <row r="111" spans="1:23" x14ac:dyDescent="0.25">
      <c r="A111" s="18">
        <v>5228</v>
      </c>
      <c r="B111" s="18">
        <v>6806</v>
      </c>
      <c r="C111" s="18">
        <v>2110</v>
      </c>
      <c r="D111" s="18">
        <v>2110</v>
      </c>
      <c r="E111" s="18" t="s">
        <v>56</v>
      </c>
      <c r="F111" s="18" t="s">
        <v>113</v>
      </c>
      <c r="G111" s="19">
        <v>0.53180739131400001</v>
      </c>
      <c r="H111" s="19">
        <v>0.21521499999999999</v>
      </c>
      <c r="I111" s="18" t="s">
        <v>24</v>
      </c>
      <c r="J111" s="18" t="s">
        <v>114</v>
      </c>
      <c r="K111" s="18">
        <v>26</v>
      </c>
      <c r="L111" s="18">
        <v>21</v>
      </c>
      <c r="M111" s="18" t="s">
        <v>57</v>
      </c>
      <c r="N111" s="18" t="s">
        <v>58</v>
      </c>
      <c r="O111" s="18" t="s">
        <v>57</v>
      </c>
      <c r="P111" s="19">
        <v>1249.4814344399999</v>
      </c>
      <c r="Q111" s="19">
        <v>23165.4373036</v>
      </c>
      <c r="R111" s="20">
        <v>1.6339649999999999</v>
      </c>
      <c r="S111" s="20">
        <v>13.106218</v>
      </c>
      <c r="T111" s="20">
        <v>0.24</v>
      </c>
      <c r="U111" s="20">
        <v>0.56100000000000005</v>
      </c>
      <c r="V111" s="20">
        <f t="shared" si="2"/>
        <v>0.26725687088099997</v>
      </c>
      <c r="W111" s="20">
        <f t="shared" si="3"/>
        <v>1.23826741631593</v>
      </c>
    </row>
    <row r="112" spans="1:23" x14ac:dyDescent="0.25">
      <c r="A112" s="18">
        <v>6761</v>
      </c>
      <c r="B112" s="18">
        <v>6717</v>
      </c>
      <c r="C112" s="18">
        <v>2110</v>
      </c>
      <c r="D112" s="18">
        <v>2110</v>
      </c>
      <c r="E112" s="18" t="s">
        <v>56</v>
      </c>
      <c r="F112" s="18" t="s">
        <v>113</v>
      </c>
      <c r="G112" s="19">
        <v>1302.1795315899999</v>
      </c>
      <c r="H112" s="19">
        <v>526.97299999999996</v>
      </c>
      <c r="I112" s="18" t="s">
        <v>24</v>
      </c>
      <c r="J112" s="18" t="s">
        <v>114</v>
      </c>
      <c r="K112" s="18">
        <v>26</v>
      </c>
      <c r="L112" s="18">
        <v>21</v>
      </c>
      <c r="M112" s="18" t="s">
        <v>57</v>
      </c>
      <c r="N112" s="18" t="s">
        <v>58</v>
      </c>
      <c r="O112" s="18" t="s">
        <v>57</v>
      </c>
      <c r="P112" s="19">
        <v>1397518.3143499999</v>
      </c>
      <c r="Q112" s="19">
        <v>939762056.40400004</v>
      </c>
      <c r="R112" s="20">
        <v>1.6339649999999999</v>
      </c>
      <c r="S112" s="20">
        <v>13.106218</v>
      </c>
      <c r="T112" s="20">
        <v>0.24</v>
      </c>
      <c r="U112" s="20">
        <v>0.56100000000000005</v>
      </c>
      <c r="V112" s="20">
        <f t="shared" si="2"/>
        <v>654.40213283819992</v>
      </c>
      <c r="W112" s="20">
        <f t="shared" si="3"/>
        <v>3032.0075049520456</v>
      </c>
    </row>
    <row r="113" spans="1:23" x14ac:dyDescent="0.25">
      <c r="A113" s="18">
        <v>6811</v>
      </c>
      <c r="B113" s="18">
        <v>6778</v>
      </c>
      <c r="C113" s="18">
        <v>2110</v>
      </c>
      <c r="D113" s="18">
        <v>2110</v>
      </c>
      <c r="E113" s="18" t="s">
        <v>56</v>
      </c>
      <c r="F113" s="18" t="s">
        <v>113</v>
      </c>
      <c r="G113" s="19">
        <v>808.62951250000003</v>
      </c>
      <c r="H113" s="19">
        <v>327.24099999999999</v>
      </c>
      <c r="I113" s="18" t="s">
        <v>24</v>
      </c>
      <c r="J113" s="18" t="s">
        <v>114</v>
      </c>
      <c r="K113" s="18">
        <v>26</v>
      </c>
      <c r="L113" s="18">
        <v>21</v>
      </c>
      <c r="M113" s="18" t="s">
        <v>57</v>
      </c>
      <c r="N113" s="18" t="s">
        <v>58</v>
      </c>
      <c r="O113" s="18" t="s">
        <v>57</v>
      </c>
      <c r="P113" s="19">
        <v>66460.203083600005</v>
      </c>
      <c r="Q113" s="19">
        <v>38701010.500600003</v>
      </c>
      <c r="R113" s="20">
        <v>1.6339649999999999</v>
      </c>
      <c r="S113" s="20">
        <v>13.106218</v>
      </c>
      <c r="T113" s="20">
        <v>0.24</v>
      </c>
      <c r="U113" s="20">
        <v>0.56100000000000005</v>
      </c>
      <c r="V113" s="20">
        <f t="shared" si="2"/>
        <v>406.37225882939993</v>
      </c>
      <c r="W113" s="20">
        <f t="shared" si="3"/>
        <v>1882.8235373121815</v>
      </c>
    </row>
    <row r="114" spans="1:23" x14ac:dyDescent="0.25">
      <c r="A114" s="18">
        <v>6813</v>
      </c>
      <c r="B114" s="18">
        <v>6780</v>
      </c>
      <c r="C114" s="18">
        <v>2110</v>
      </c>
      <c r="D114" s="18">
        <v>2110</v>
      </c>
      <c r="E114" s="18" t="s">
        <v>56</v>
      </c>
      <c r="F114" s="18" t="s">
        <v>113</v>
      </c>
      <c r="G114" s="19">
        <v>630.096081873</v>
      </c>
      <c r="H114" s="19">
        <v>254.99100000000001</v>
      </c>
      <c r="I114" s="18" t="s">
        <v>24</v>
      </c>
      <c r="J114" s="18" t="s">
        <v>114</v>
      </c>
      <c r="K114" s="18">
        <v>26</v>
      </c>
      <c r="L114" s="18">
        <v>21</v>
      </c>
      <c r="M114" s="18" t="s">
        <v>57</v>
      </c>
      <c r="N114" s="18" t="s">
        <v>58</v>
      </c>
      <c r="O114" s="18" t="s">
        <v>57</v>
      </c>
      <c r="P114" s="19">
        <v>53075.713903199998</v>
      </c>
      <c r="Q114" s="19">
        <v>28311346.229400001</v>
      </c>
      <c r="R114" s="20">
        <v>1.6339649999999999</v>
      </c>
      <c r="S114" s="20">
        <v>13.106218</v>
      </c>
      <c r="T114" s="20">
        <v>0.24</v>
      </c>
      <c r="U114" s="20">
        <v>0.56100000000000005</v>
      </c>
      <c r="V114" s="20">
        <f t="shared" si="2"/>
        <v>316.65124067940002</v>
      </c>
      <c r="W114" s="20">
        <f t="shared" si="3"/>
        <v>1467.1237913426819</v>
      </c>
    </row>
    <row r="115" spans="1:23" x14ac:dyDescent="0.25">
      <c r="A115" s="18">
        <v>6821</v>
      </c>
      <c r="B115" s="18">
        <v>6788</v>
      </c>
      <c r="C115" s="18">
        <v>2110</v>
      </c>
      <c r="D115" s="18">
        <v>2110</v>
      </c>
      <c r="E115" s="18" t="s">
        <v>56</v>
      </c>
      <c r="F115" s="18" t="s">
        <v>113</v>
      </c>
      <c r="G115" s="19">
        <v>2.6272819273499999</v>
      </c>
      <c r="H115" s="19">
        <v>1.0632200000000001</v>
      </c>
      <c r="I115" s="18" t="s">
        <v>24</v>
      </c>
      <c r="J115" s="18" t="s">
        <v>114</v>
      </c>
      <c r="K115" s="18">
        <v>26</v>
      </c>
      <c r="L115" s="18">
        <v>21</v>
      </c>
      <c r="M115" s="18" t="s">
        <v>57</v>
      </c>
      <c r="N115" s="18" t="s">
        <v>58</v>
      </c>
      <c r="O115" s="18" t="s">
        <v>57</v>
      </c>
      <c r="P115" s="19">
        <v>1933.63455516</v>
      </c>
      <c r="Q115" s="19">
        <v>114443.942979</v>
      </c>
      <c r="R115" s="20">
        <v>1.6339649999999999</v>
      </c>
      <c r="S115" s="20">
        <v>13.106218</v>
      </c>
      <c r="T115" s="20">
        <v>0.24</v>
      </c>
      <c r="U115" s="20">
        <v>0.56100000000000005</v>
      </c>
      <c r="V115" s="20">
        <f t="shared" si="2"/>
        <v>1.320320843148</v>
      </c>
      <c r="W115" s="20">
        <f t="shared" si="3"/>
        <v>6.1173741717604395</v>
      </c>
    </row>
    <row r="116" spans="1:23" x14ac:dyDescent="0.25">
      <c r="A116" s="18">
        <v>6828</v>
      </c>
      <c r="B116" s="18">
        <v>6795</v>
      </c>
      <c r="C116" s="18">
        <v>2110</v>
      </c>
      <c r="D116" s="18">
        <v>2110</v>
      </c>
      <c r="E116" s="18" t="s">
        <v>56</v>
      </c>
      <c r="F116" s="18" t="s">
        <v>113</v>
      </c>
      <c r="G116" s="19">
        <v>0.988691245775</v>
      </c>
      <c r="H116" s="19">
        <v>0.40010899999999999</v>
      </c>
      <c r="I116" s="18" t="s">
        <v>24</v>
      </c>
      <c r="J116" s="18" t="s">
        <v>114</v>
      </c>
      <c r="K116" s="18">
        <v>26</v>
      </c>
      <c r="L116" s="18">
        <v>21</v>
      </c>
      <c r="M116" s="18" t="s">
        <v>57</v>
      </c>
      <c r="N116" s="18" t="s">
        <v>58</v>
      </c>
      <c r="O116" s="18" t="s">
        <v>57</v>
      </c>
      <c r="P116" s="19">
        <v>1309.9429746799999</v>
      </c>
      <c r="Q116" s="19">
        <v>43067.218396800003</v>
      </c>
      <c r="R116" s="20">
        <v>1.6339649999999999</v>
      </c>
      <c r="S116" s="20">
        <v>13.106218</v>
      </c>
      <c r="T116" s="20">
        <v>0.24</v>
      </c>
      <c r="U116" s="20">
        <v>0.56100000000000005</v>
      </c>
      <c r="V116" s="20">
        <f t="shared" si="2"/>
        <v>0.49686071766059997</v>
      </c>
      <c r="W116" s="20">
        <f t="shared" si="3"/>
        <v>2.3020790264375179</v>
      </c>
    </row>
    <row r="117" spans="1:23" x14ac:dyDescent="0.25">
      <c r="A117" s="18">
        <v>6829</v>
      </c>
      <c r="B117" s="18">
        <v>6796</v>
      </c>
      <c r="C117" s="18">
        <v>2110</v>
      </c>
      <c r="D117" s="18">
        <v>2110</v>
      </c>
      <c r="E117" s="18" t="s">
        <v>56</v>
      </c>
      <c r="F117" s="18" t="s">
        <v>113</v>
      </c>
      <c r="G117" s="19">
        <v>2.1861642541499999</v>
      </c>
      <c r="H117" s="19">
        <v>0.88470899999999997</v>
      </c>
      <c r="I117" s="18" t="s">
        <v>24</v>
      </c>
      <c r="J117" s="18" t="s">
        <v>114</v>
      </c>
      <c r="K117" s="18">
        <v>26</v>
      </c>
      <c r="L117" s="18">
        <v>21</v>
      </c>
      <c r="M117" s="18" t="s">
        <v>57</v>
      </c>
      <c r="N117" s="18" t="s">
        <v>58</v>
      </c>
      <c r="O117" s="18" t="s">
        <v>57</v>
      </c>
      <c r="P117" s="19">
        <v>1104.3741350299999</v>
      </c>
      <c r="Q117" s="19">
        <v>95228.933993800005</v>
      </c>
      <c r="R117" s="20">
        <v>1.6339649999999999</v>
      </c>
      <c r="S117" s="20">
        <v>13.106218</v>
      </c>
      <c r="T117" s="20">
        <v>0.24</v>
      </c>
      <c r="U117" s="20">
        <v>0.56100000000000005</v>
      </c>
      <c r="V117" s="20">
        <f t="shared" si="2"/>
        <v>1.0986434913005998</v>
      </c>
      <c r="W117" s="20">
        <f t="shared" si="3"/>
        <v>5.0902879800267176</v>
      </c>
    </row>
    <row r="118" spans="1:23" x14ac:dyDescent="0.25">
      <c r="A118" s="18">
        <v>6834</v>
      </c>
      <c r="B118" s="18">
        <v>6801</v>
      </c>
      <c r="C118" s="18">
        <v>2110</v>
      </c>
      <c r="D118" s="18">
        <v>2110</v>
      </c>
      <c r="E118" s="18" t="s">
        <v>56</v>
      </c>
      <c r="F118" s="18" t="s">
        <v>113</v>
      </c>
      <c r="G118" s="19">
        <v>1.2978048559799999</v>
      </c>
      <c r="H118" s="19">
        <v>0.52520299999999998</v>
      </c>
      <c r="I118" s="18" t="s">
        <v>24</v>
      </c>
      <c r="J118" s="18" t="s">
        <v>114</v>
      </c>
      <c r="K118" s="18">
        <v>26</v>
      </c>
      <c r="L118" s="18">
        <v>21</v>
      </c>
      <c r="M118" s="18" t="s">
        <v>57</v>
      </c>
      <c r="N118" s="18" t="s">
        <v>58</v>
      </c>
      <c r="O118" s="18" t="s">
        <v>57</v>
      </c>
      <c r="P118" s="19">
        <v>1380.9427475</v>
      </c>
      <c r="Q118" s="19">
        <v>56532.1533968</v>
      </c>
      <c r="R118" s="20">
        <v>1.6339649999999999</v>
      </c>
      <c r="S118" s="20">
        <v>13.106218</v>
      </c>
      <c r="T118" s="20">
        <v>0.24</v>
      </c>
      <c r="U118" s="20">
        <v>0.56100000000000005</v>
      </c>
      <c r="V118" s="20">
        <f t="shared" si="2"/>
        <v>0.65220412312019993</v>
      </c>
      <c r="W118" s="20">
        <f t="shared" si="3"/>
        <v>3.0218235803795053</v>
      </c>
    </row>
    <row r="119" spans="1:23" x14ac:dyDescent="0.25">
      <c r="A119" s="18">
        <v>6836</v>
      </c>
      <c r="B119" s="18">
        <v>6803</v>
      </c>
      <c r="C119" s="18">
        <v>2110</v>
      </c>
      <c r="D119" s="18">
        <v>2110</v>
      </c>
      <c r="E119" s="18" t="s">
        <v>56</v>
      </c>
      <c r="F119" s="18" t="s">
        <v>113</v>
      </c>
      <c r="G119" s="19">
        <v>0.747147429872</v>
      </c>
      <c r="H119" s="19">
        <v>0.30236000000000002</v>
      </c>
      <c r="I119" s="18" t="s">
        <v>24</v>
      </c>
      <c r="J119" s="18" t="s">
        <v>114</v>
      </c>
      <c r="K119" s="18">
        <v>26</v>
      </c>
      <c r="L119" s="18">
        <v>21</v>
      </c>
      <c r="M119" s="18" t="s">
        <v>57</v>
      </c>
      <c r="N119" s="18" t="s">
        <v>58</v>
      </c>
      <c r="O119" s="18" t="s">
        <v>57</v>
      </c>
      <c r="P119" s="19">
        <v>1349.97981093</v>
      </c>
      <c r="Q119" s="19">
        <v>32545.611862599999</v>
      </c>
      <c r="R119" s="20">
        <v>1.6339649999999999</v>
      </c>
      <c r="S119" s="20">
        <v>13.106218</v>
      </c>
      <c r="T119" s="20">
        <v>0.24</v>
      </c>
      <c r="U119" s="20">
        <v>0.56100000000000005</v>
      </c>
      <c r="V119" s="20">
        <f t="shared" si="2"/>
        <v>0.37547469962399999</v>
      </c>
      <c r="W119" s="20">
        <f t="shared" si="3"/>
        <v>1.7396674766967199</v>
      </c>
    </row>
    <row r="120" spans="1:23" x14ac:dyDescent="0.25">
      <c r="A120" s="18">
        <v>6837</v>
      </c>
      <c r="B120" s="18">
        <v>6804</v>
      </c>
      <c r="C120" s="18">
        <v>2110</v>
      </c>
      <c r="D120" s="18">
        <v>2110</v>
      </c>
      <c r="E120" s="18" t="s">
        <v>56</v>
      </c>
      <c r="F120" s="18" t="s">
        <v>113</v>
      </c>
      <c r="G120" s="19">
        <v>0.16172915256500001</v>
      </c>
      <c r="H120" s="19">
        <v>6.5449499999999994E-2</v>
      </c>
      <c r="I120" s="18" t="s">
        <v>24</v>
      </c>
      <c r="J120" s="18" t="s">
        <v>114</v>
      </c>
      <c r="K120" s="18">
        <v>26</v>
      </c>
      <c r="L120" s="18">
        <v>21</v>
      </c>
      <c r="M120" s="18" t="s">
        <v>57</v>
      </c>
      <c r="N120" s="18" t="s">
        <v>58</v>
      </c>
      <c r="O120" s="18" t="s">
        <v>57</v>
      </c>
      <c r="P120" s="19">
        <v>597.23874914800001</v>
      </c>
      <c r="Q120" s="19">
        <v>7044.8937061500001</v>
      </c>
      <c r="R120" s="20">
        <v>1.6339649999999999</v>
      </c>
      <c r="S120" s="20">
        <v>13.106218</v>
      </c>
      <c r="T120" s="20">
        <v>0.24</v>
      </c>
      <c r="U120" s="20">
        <v>0.56100000000000005</v>
      </c>
      <c r="V120" s="20">
        <f t="shared" si="2"/>
        <v>8.1276066123299989E-2</v>
      </c>
      <c r="W120" s="20">
        <f t="shared" si="3"/>
        <v>0.37657218718104896</v>
      </c>
    </row>
    <row r="121" spans="1:23" x14ac:dyDescent="0.25">
      <c r="A121" s="18">
        <v>6844</v>
      </c>
      <c r="B121" s="18">
        <v>6822</v>
      </c>
      <c r="C121" s="18">
        <v>2110</v>
      </c>
      <c r="D121" s="18">
        <v>2110</v>
      </c>
      <c r="E121" s="18" t="s">
        <v>56</v>
      </c>
      <c r="F121" s="18" t="s">
        <v>113</v>
      </c>
      <c r="G121" s="19">
        <v>5.8308458390700002</v>
      </c>
      <c r="H121" s="19">
        <v>2.3596599999999999</v>
      </c>
      <c r="I121" s="18" t="s">
        <v>24</v>
      </c>
      <c r="J121" s="18" t="s">
        <v>114</v>
      </c>
      <c r="K121" s="18">
        <v>26</v>
      </c>
      <c r="L121" s="18">
        <v>21</v>
      </c>
      <c r="M121" s="18" t="s">
        <v>57</v>
      </c>
      <c r="N121" s="18" t="s">
        <v>58</v>
      </c>
      <c r="O121" s="18" t="s">
        <v>57</v>
      </c>
      <c r="P121" s="19">
        <v>3628.7508338900002</v>
      </c>
      <c r="Q121" s="19">
        <v>297667.696994</v>
      </c>
      <c r="R121" s="20">
        <v>1.6339649999999999</v>
      </c>
      <c r="S121" s="20">
        <v>13.106218</v>
      </c>
      <c r="T121" s="20">
        <v>0.24</v>
      </c>
      <c r="U121" s="20">
        <v>0.56100000000000005</v>
      </c>
      <c r="V121" s="20">
        <f t="shared" si="2"/>
        <v>2.9302574074439995</v>
      </c>
      <c r="W121" s="20">
        <f t="shared" si="3"/>
        <v>13.576609862621318</v>
      </c>
    </row>
    <row r="122" spans="1:23" x14ac:dyDescent="0.25">
      <c r="A122" s="18">
        <v>6849</v>
      </c>
      <c r="B122" s="18">
        <v>6827</v>
      </c>
      <c r="C122" s="18">
        <v>2110</v>
      </c>
      <c r="D122" s="18">
        <v>2110</v>
      </c>
      <c r="E122" s="18" t="s">
        <v>56</v>
      </c>
      <c r="F122" s="18" t="s">
        <v>113</v>
      </c>
      <c r="G122" s="19">
        <v>0.63260471029200005</v>
      </c>
      <c r="H122" s="19">
        <v>0.25600600000000001</v>
      </c>
      <c r="I122" s="18" t="s">
        <v>24</v>
      </c>
      <c r="J122" s="18" t="s">
        <v>114</v>
      </c>
      <c r="K122" s="18">
        <v>26</v>
      </c>
      <c r="L122" s="18">
        <v>21</v>
      </c>
      <c r="M122" s="18" t="s">
        <v>57</v>
      </c>
      <c r="N122" s="18" t="s">
        <v>58</v>
      </c>
      <c r="O122" s="18" t="s">
        <v>57</v>
      </c>
      <c r="P122" s="19">
        <v>1453.81380599</v>
      </c>
      <c r="Q122" s="19">
        <v>27556.1509553</v>
      </c>
      <c r="R122" s="20">
        <v>1.6339649999999999</v>
      </c>
      <c r="S122" s="20">
        <v>13.106218</v>
      </c>
      <c r="T122" s="20">
        <v>0.24</v>
      </c>
      <c r="U122" s="20">
        <v>0.56100000000000005</v>
      </c>
      <c r="V122" s="20">
        <f t="shared" si="2"/>
        <v>0.31791168128039998</v>
      </c>
      <c r="W122" s="20">
        <f t="shared" si="3"/>
        <v>1.4729637254902119</v>
      </c>
    </row>
    <row r="123" spans="1:23" x14ac:dyDescent="0.25">
      <c r="A123" s="18">
        <v>6854</v>
      </c>
      <c r="B123" s="18">
        <v>6832</v>
      </c>
      <c r="C123" s="18">
        <v>2110</v>
      </c>
      <c r="D123" s="18">
        <v>2110</v>
      </c>
      <c r="E123" s="18" t="s">
        <v>56</v>
      </c>
      <c r="F123" s="18" t="s">
        <v>113</v>
      </c>
      <c r="G123" s="19">
        <v>4.0005001195399998</v>
      </c>
      <c r="H123" s="19">
        <v>1.6189499999999999</v>
      </c>
      <c r="I123" s="18" t="s">
        <v>24</v>
      </c>
      <c r="J123" s="18" t="s">
        <v>114</v>
      </c>
      <c r="K123" s="18">
        <v>26</v>
      </c>
      <c r="L123" s="18">
        <v>21</v>
      </c>
      <c r="M123" s="18" t="s">
        <v>57</v>
      </c>
      <c r="N123" s="18" t="s">
        <v>58</v>
      </c>
      <c r="O123" s="18" t="s">
        <v>57</v>
      </c>
      <c r="P123" s="19">
        <v>6826.4129702700002</v>
      </c>
      <c r="Q123" s="19">
        <v>174261.08816000001</v>
      </c>
      <c r="R123" s="20">
        <v>1.6339649999999999</v>
      </c>
      <c r="S123" s="20">
        <v>13.106218</v>
      </c>
      <c r="T123" s="20">
        <v>0.24</v>
      </c>
      <c r="U123" s="20">
        <v>0.56100000000000005</v>
      </c>
      <c r="V123" s="20">
        <f t="shared" si="2"/>
        <v>2.0104338039299998</v>
      </c>
      <c r="W123" s="20">
        <f t="shared" si="3"/>
        <v>9.3148388060528973</v>
      </c>
    </row>
    <row r="124" spans="1:23" x14ac:dyDescent="0.25">
      <c r="A124" s="18">
        <v>6856</v>
      </c>
      <c r="B124" s="18">
        <v>6834</v>
      </c>
      <c r="C124" s="18">
        <v>2110</v>
      </c>
      <c r="D124" s="18">
        <v>2110</v>
      </c>
      <c r="E124" s="18" t="s">
        <v>56</v>
      </c>
      <c r="F124" s="18" t="s">
        <v>113</v>
      </c>
      <c r="G124" s="19">
        <v>0.38594321933699999</v>
      </c>
      <c r="H124" s="19">
        <v>0.15618599999999999</v>
      </c>
      <c r="I124" s="18" t="s">
        <v>24</v>
      </c>
      <c r="J124" s="18" t="s">
        <v>114</v>
      </c>
      <c r="K124" s="18">
        <v>26</v>
      </c>
      <c r="L124" s="18">
        <v>21</v>
      </c>
      <c r="M124" s="18" t="s">
        <v>57</v>
      </c>
      <c r="N124" s="18" t="s">
        <v>58</v>
      </c>
      <c r="O124" s="18" t="s">
        <v>57</v>
      </c>
      <c r="P124" s="19">
        <v>1555.8074643699999</v>
      </c>
      <c r="Q124" s="19">
        <v>16811.619388200001</v>
      </c>
      <c r="R124" s="20">
        <v>1.6339649999999999</v>
      </c>
      <c r="S124" s="20">
        <v>13.106218</v>
      </c>
      <c r="T124" s="20">
        <v>0.24</v>
      </c>
      <c r="U124" s="20">
        <v>0.56100000000000005</v>
      </c>
      <c r="V124" s="20">
        <f t="shared" si="2"/>
        <v>0.19395386769239997</v>
      </c>
      <c r="W124" s="20">
        <f t="shared" si="3"/>
        <v>0.89863640863657179</v>
      </c>
    </row>
    <row r="125" spans="1:23" x14ac:dyDescent="0.25">
      <c r="A125" s="18">
        <v>6857</v>
      </c>
      <c r="B125" s="18">
        <v>6835</v>
      </c>
      <c r="C125" s="18">
        <v>2110</v>
      </c>
      <c r="D125" s="18">
        <v>2110</v>
      </c>
      <c r="E125" s="18" t="s">
        <v>56</v>
      </c>
      <c r="F125" s="18" t="s">
        <v>113</v>
      </c>
      <c r="G125" s="19">
        <v>488.29397712899998</v>
      </c>
      <c r="H125" s="19">
        <v>197.60599999999999</v>
      </c>
      <c r="I125" s="18" t="s">
        <v>24</v>
      </c>
      <c r="J125" s="18" t="s">
        <v>114</v>
      </c>
      <c r="K125" s="18">
        <v>26</v>
      </c>
      <c r="L125" s="18">
        <v>21</v>
      </c>
      <c r="M125" s="18" t="s">
        <v>57</v>
      </c>
      <c r="N125" s="18" t="s">
        <v>58</v>
      </c>
      <c r="O125" s="18" t="s">
        <v>57</v>
      </c>
      <c r="P125" s="19">
        <v>159545.98864</v>
      </c>
      <c r="Q125" s="19">
        <v>111802637.683</v>
      </c>
      <c r="R125" s="20">
        <v>1.6339649999999999</v>
      </c>
      <c r="S125" s="20">
        <v>13.106218</v>
      </c>
      <c r="T125" s="20">
        <v>0.24</v>
      </c>
      <c r="U125" s="20">
        <v>0.56100000000000005</v>
      </c>
      <c r="V125" s="20">
        <f t="shared" si="2"/>
        <v>245.38977872039999</v>
      </c>
      <c r="W125" s="20">
        <f t="shared" si="3"/>
        <v>1136.9517508934118</v>
      </c>
    </row>
    <row r="126" spans="1:23" x14ac:dyDescent="0.25">
      <c r="A126" s="18">
        <v>6858</v>
      </c>
      <c r="B126" s="18">
        <v>6836</v>
      </c>
      <c r="C126" s="18">
        <v>2110</v>
      </c>
      <c r="D126" s="18">
        <v>2110</v>
      </c>
      <c r="E126" s="18" t="s">
        <v>56</v>
      </c>
      <c r="F126" s="18" t="s">
        <v>113</v>
      </c>
      <c r="G126" s="19">
        <v>201.96782415499999</v>
      </c>
      <c r="H126" s="19">
        <v>81.733500000000006</v>
      </c>
      <c r="I126" s="18" t="s">
        <v>24</v>
      </c>
      <c r="J126" s="18" t="s">
        <v>114</v>
      </c>
      <c r="K126" s="18">
        <v>26</v>
      </c>
      <c r="L126" s="18">
        <v>21</v>
      </c>
      <c r="M126" s="18" t="s">
        <v>57</v>
      </c>
      <c r="N126" s="18" t="s">
        <v>58</v>
      </c>
      <c r="O126" s="18" t="s">
        <v>57</v>
      </c>
      <c r="P126" s="19">
        <v>18311.296752999999</v>
      </c>
      <c r="Q126" s="19">
        <v>8797683.2293500006</v>
      </c>
      <c r="R126" s="20">
        <v>1.6339649999999999</v>
      </c>
      <c r="S126" s="20">
        <v>13.106218</v>
      </c>
      <c r="T126" s="20">
        <v>0.24</v>
      </c>
      <c r="U126" s="20">
        <v>0.56100000000000005</v>
      </c>
      <c r="V126" s="20">
        <f t="shared" si="2"/>
        <v>101.4977555289</v>
      </c>
      <c r="W126" s="20">
        <f t="shared" si="3"/>
        <v>470.264293248417</v>
      </c>
    </row>
    <row r="127" spans="1:23" x14ac:dyDescent="0.25">
      <c r="A127" s="18">
        <v>6859</v>
      </c>
      <c r="B127" s="18">
        <v>6837</v>
      </c>
      <c r="C127" s="18">
        <v>2110</v>
      </c>
      <c r="D127" s="18">
        <v>2110</v>
      </c>
      <c r="E127" s="18" t="s">
        <v>56</v>
      </c>
      <c r="F127" s="18" t="s">
        <v>113</v>
      </c>
      <c r="G127" s="19">
        <v>0.35141702795300001</v>
      </c>
      <c r="H127" s="19">
        <v>0.14221300000000001</v>
      </c>
      <c r="I127" s="18" t="s">
        <v>24</v>
      </c>
      <c r="J127" s="18" t="s">
        <v>114</v>
      </c>
      <c r="K127" s="18">
        <v>26</v>
      </c>
      <c r="L127" s="18">
        <v>21</v>
      </c>
      <c r="M127" s="18" t="s">
        <v>57</v>
      </c>
      <c r="N127" s="18" t="s">
        <v>58</v>
      </c>
      <c r="O127" s="18" t="s">
        <v>57</v>
      </c>
      <c r="P127" s="19">
        <v>728.99142313200002</v>
      </c>
      <c r="Q127" s="19">
        <v>15307.664506900001</v>
      </c>
      <c r="R127" s="20">
        <v>1.6339649999999999</v>
      </c>
      <c r="S127" s="20">
        <v>13.106218</v>
      </c>
      <c r="T127" s="20">
        <v>0.24</v>
      </c>
      <c r="U127" s="20">
        <v>0.56100000000000005</v>
      </c>
      <c r="V127" s="20">
        <f t="shared" si="2"/>
        <v>0.17660200905420001</v>
      </c>
      <c r="W127" s="20">
        <f t="shared" si="3"/>
        <v>0.8182409408105259</v>
      </c>
    </row>
    <row r="128" spans="1:23" x14ac:dyDescent="0.25">
      <c r="A128" s="18">
        <v>6861</v>
      </c>
      <c r="B128" s="18">
        <v>6839</v>
      </c>
      <c r="C128" s="18">
        <v>2110</v>
      </c>
      <c r="D128" s="18">
        <v>2110</v>
      </c>
      <c r="E128" s="18" t="s">
        <v>56</v>
      </c>
      <c r="F128" s="18" t="s">
        <v>113</v>
      </c>
      <c r="G128" s="19">
        <v>0.14370330889999999</v>
      </c>
      <c r="H128" s="19">
        <v>5.8154699999999997E-2</v>
      </c>
      <c r="I128" s="18" t="s">
        <v>24</v>
      </c>
      <c r="J128" s="18" t="s">
        <v>114</v>
      </c>
      <c r="K128" s="18">
        <v>26</v>
      </c>
      <c r="L128" s="18">
        <v>21</v>
      </c>
      <c r="M128" s="18" t="s">
        <v>57</v>
      </c>
      <c r="N128" s="18" t="s">
        <v>58</v>
      </c>
      <c r="O128" s="18" t="s">
        <v>57</v>
      </c>
      <c r="P128" s="19">
        <v>634.34930957500001</v>
      </c>
      <c r="Q128" s="19">
        <v>6259.6910970700001</v>
      </c>
      <c r="R128" s="20">
        <v>1.6339649999999999</v>
      </c>
      <c r="S128" s="20">
        <v>13.106218</v>
      </c>
      <c r="T128" s="20">
        <v>0.24</v>
      </c>
      <c r="U128" s="20">
        <v>0.56100000000000005</v>
      </c>
      <c r="V128" s="20">
        <f t="shared" si="2"/>
        <v>7.2217285732979988E-2</v>
      </c>
      <c r="W128" s="20">
        <f t="shared" si="3"/>
        <v>0.33460060923089935</v>
      </c>
    </row>
    <row r="129" spans="1:23" x14ac:dyDescent="0.25">
      <c r="A129" s="18">
        <v>6862</v>
      </c>
      <c r="B129" s="18">
        <v>6840</v>
      </c>
      <c r="C129" s="18">
        <v>2110</v>
      </c>
      <c r="D129" s="18">
        <v>2110</v>
      </c>
      <c r="E129" s="18" t="s">
        <v>56</v>
      </c>
      <c r="F129" s="18" t="s">
        <v>113</v>
      </c>
      <c r="G129" s="19">
        <v>1426.9094597999999</v>
      </c>
      <c r="H129" s="19">
        <v>577.45000000000005</v>
      </c>
      <c r="I129" s="18" t="s">
        <v>24</v>
      </c>
      <c r="J129" s="18" t="s">
        <v>114</v>
      </c>
      <c r="K129" s="18">
        <v>26</v>
      </c>
      <c r="L129" s="18">
        <v>21</v>
      </c>
      <c r="M129" s="18" t="s">
        <v>57</v>
      </c>
      <c r="N129" s="18" t="s">
        <v>58</v>
      </c>
      <c r="O129" s="18" t="s">
        <v>57</v>
      </c>
      <c r="P129" s="19">
        <v>179517.11128700001</v>
      </c>
      <c r="Q129" s="19">
        <v>70013095.983600006</v>
      </c>
      <c r="R129" s="20">
        <v>1.6339649999999999</v>
      </c>
      <c r="S129" s="20">
        <v>13.106218</v>
      </c>
      <c r="T129" s="20">
        <v>0.24</v>
      </c>
      <c r="U129" s="20">
        <v>0.56100000000000005</v>
      </c>
      <c r="V129" s="20">
        <f t="shared" si="2"/>
        <v>717.08514782999998</v>
      </c>
      <c r="W129" s="20">
        <f t="shared" si="3"/>
        <v>3322.4334714198999</v>
      </c>
    </row>
    <row r="130" spans="1:23" x14ac:dyDescent="0.25">
      <c r="A130" s="18">
        <v>6864</v>
      </c>
      <c r="B130" s="18">
        <v>6842</v>
      </c>
      <c r="C130" s="18">
        <v>2110</v>
      </c>
      <c r="D130" s="18">
        <v>2110</v>
      </c>
      <c r="E130" s="18" t="s">
        <v>56</v>
      </c>
      <c r="F130" s="18" t="s">
        <v>113</v>
      </c>
      <c r="G130" s="19">
        <v>154.237955537</v>
      </c>
      <c r="H130" s="19">
        <v>62.417900000000003</v>
      </c>
      <c r="I130" s="18" t="s">
        <v>24</v>
      </c>
      <c r="J130" s="18" t="s">
        <v>114</v>
      </c>
      <c r="K130" s="18">
        <v>26</v>
      </c>
      <c r="L130" s="18">
        <v>21</v>
      </c>
      <c r="M130" s="18" t="s">
        <v>57</v>
      </c>
      <c r="N130" s="18" t="s">
        <v>58</v>
      </c>
      <c r="O130" s="18" t="s">
        <v>57</v>
      </c>
      <c r="P130" s="19">
        <v>49838.510915799998</v>
      </c>
      <c r="Q130" s="19">
        <v>24724443.013999999</v>
      </c>
      <c r="R130" s="20">
        <v>1.6339649999999999</v>
      </c>
      <c r="S130" s="20">
        <v>13.106218</v>
      </c>
      <c r="T130" s="20">
        <v>0.24</v>
      </c>
      <c r="U130" s="20">
        <v>0.56100000000000005</v>
      </c>
      <c r="V130" s="20">
        <f t="shared" si="2"/>
        <v>77.511384619859996</v>
      </c>
      <c r="W130" s="20">
        <f t="shared" si="3"/>
        <v>359.12948337646577</v>
      </c>
    </row>
    <row r="131" spans="1:23" x14ac:dyDescent="0.25">
      <c r="A131" s="18">
        <v>6872</v>
      </c>
      <c r="B131" s="18">
        <v>6850</v>
      </c>
      <c r="C131" s="18">
        <v>2110</v>
      </c>
      <c r="D131" s="18">
        <v>2110</v>
      </c>
      <c r="E131" s="18" t="s">
        <v>56</v>
      </c>
      <c r="F131" s="18" t="s">
        <v>113</v>
      </c>
      <c r="G131" s="19">
        <v>8.3059203458200006</v>
      </c>
      <c r="H131" s="19">
        <v>3.3612899999999999</v>
      </c>
      <c r="I131" s="18" t="s">
        <v>24</v>
      </c>
      <c r="J131" s="18" t="s">
        <v>114</v>
      </c>
      <c r="K131" s="18">
        <v>26</v>
      </c>
      <c r="L131" s="18">
        <v>21</v>
      </c>
      <c r="M131" s="18" t="s">
        <v>57</v>
      </c>
      <c r="N131" s="18" t="s">
        <v>58</v>
      </c>
      <c r="O131" s="18" t="s">
        <v>57</v>
      </c>
      <c r="P131" s="19">
        <v>3512.2267393699999</v>
      </c>
      <c r="Q131" s="19">
        <v>361804.44304300001</v>
      </c>
      <c r="R131" s="20">
        <v>1.6339649999999999</v>
      </c>
      <c r="S131" s="20">
        <v>13.106218</v>
      </c>
      <c r="T131" s="20">
        <v>0.24</v>
      </c>
      <c r="U131" s="20">
        <v>0.56100000000000005</v>
      </c>
      <c r="V131" s="20">
        <f t="shared" ref="V131:V194" si="4">H131*R131*(1-T131)</f>
        <v>4.1740949632859996</v>
      </c>
      <c r="W131" s="20">
        <f t="shared" ref="W131:W194" si="5">H131*S131*(1-U131)</f>
        <v>19.339617981035577</v>
      </c>
    </row>
    <row r="132" spans="1:23" x14ac:dyDescent="0.25">
      <c r="A132" s="18">
        <v>6873</v>
      </c>
      <c r="B132" s="18">
        <v>6851</v>
      </c>
      <c r="C132" s="18">
        <v>2110</v>
      </c>
      <c r="D132" s="18">
        <v>2110</v>
      </c>
      <c r="E132" s="18" t="s">
        <v>56</v>
      </c>
      <c r="F132" s="18" t="s">
        <v>113</v>
      </c>
      <c r="G132" s="19">
        <v>21.068097317199999</v>
      </c>
      <c r="H132" s="19">
        <v>8.5259599999999995</v>
      </c>
      <c r="I132" s="18" t="s">
        <v>24</v>
      </c>
      <c r="J132" s="18" t="s">
        <v>114</v>
      </c>
      <c r="K132" s="18">
        <v>26</v>
      </c>
      <c r="L132" s="18">
        <v>21</v>
      </c>
      <c r="M132" s="18" t="s">
        <v>57</v>
      </c>
      <c r="N132" s="18" t="s">
        <v>58</v>
      </c>
      <c r="O132" s="18" t="s">
        <v>57</v>
      </c>
      <c r="P132" s="19">
        <v>16805.644421500001</v>
      </c>
      <c r="Q132" s="19">
        <v>917722.64823299996</v>
      </c>
      <c r="R132" s="20">
        <v>1.6339649999999999</v>
      </c>
      <c r="S132" s="20">
        <v>13.106218</v>
      </c>
      <c r="T132" s="20">
        <v>0.24</v>
      </c>
      <c r="U132" s="20">
        <v>0.56100000000000005</v>
      </c>
      <c r="V132" s="20">
        <f t="shared" si="4"/>
        <v>10.587651375863999</v>
      </c>
      <c r="W132" s="20">
        <f t="shared" si="5"/>
        <v>49.055216694063908</v>
      </c>
    </row>
    <row r="133" spans="1:23" x14ac:dyDescent="0.25">
      <c r="A133" s="18">
        <v>6874</v>
      </c>
      <c r="B133" s="18">
        <v>6852</v>
      </c>
      <c r="C133" s="18">
        <v>2110</v>
      </c>
      <c r="D133" s="18">
        <v>2110</v>
      </c>
      <c r="E133" s="18" t="s">
        <v>56</v>
      </c>
      <c r="F133" s="18" t="s">
        <v>113</v>
      </c>
      <c r="G133" s="19">
        <v>3.4610268687099999</v>
      </c>
      <c r="H133" s="19">
        <v>1.40063</v>
      </c>
      <c r="I133" s="18" t="s">
        <v>24</v>
      </c>
      <c r="J133" s="18" t="s">
        <v>114</v>
      </c>
      <c r="K133" s="18">
        <v>26</v>
      </c>
      <c r="L133" s="18">
        <v>21</v>
      </c>
      <c r="M133" s="18" t="s">
        <v>57</v>
      </c>
      <c r="N133" s="18" t="s">
        <v>58</v>
      </c>
      <c r="O133" s="18" t="s">
        <v>57</v>
      </c>
      <c r="P133" s="19">
        <v>2232.1958980999998</v>
      </c>
      <c r="Q133" s="19">
        <v>150761.72735199999</v>
      </c>
      <c r="R133" s="20">
        <v>1.6339649999999999</v>
      </c>
      <c r="S133" s="20">
        <v>13.106218</v>
      </c>
      <c r="T133" s="20">
        <v>0.24</v>
      </c>
      <c r="U133" s="20">
        <v>0.56100000000000005</v>
      </c>
      <c r="V133" s="20">
        <f t="shared" si="4"/>
        <v>1.7393211024420001</v>
      </c>
      <c r="W133" s="20">
        <f t="shared" si="5"/>
        <v>8.0587063695122598</v>
      </c>
    </row>
    <row r="134" spans="1:23" x14ac:dyDescent="0.25">
      <c r="A134" s="18">
        <v>6875</v>
      </c>
      <c r="B134" s="18">
        <v>6853</v>
      </c>
      <c r="C134" s="18">
        <v>2110</v>
      </c>
      <c r="D134" s="18">
        <v>2110</v>
      </c>
      <c r="E134" s="18" t="s">
        <v>56</v>
      </c>
      <c r="F134" s="18" t="s">
        <v>113</v>
      </c>
      <c r="G134" s="19">
        <v>0.49000970471999999</v>
      </c>
      <c r="H134" s="19">
        <v>0.1983</v>
      </c>
      <c r="I134" s="18" t="s">
        <v>24</v>
      </c>
      <c r="J134" s="18" t="s">
        <v>114</v>
      </c>
      <c r="K134" s="18">
        <v>26</v>
      </c>
      <c r="L134" s="18">
        <v>21</v>
      </c>
      <c r="M134" s="18" t="s">
        <v>57</v>
      </c>
      <c r="N134" s="18" t="s">
        <v>58</v>
      </c>
      <c r="O134" s="18" t="s">
        <v>57</v>
      </c>
      <c r="P134" s="19">
        <v>735.273329945</v>
      </c>
      <c r="Q134" s="19">
        <v>21344.737358400002</v>
      </c>
      <c r="R134" s="20">
        <v>1.6339649999999999</v>
      </c>
      <c r="S134" s="20">
        <v>13.106218</v>
      </c>
      <c r="T134" s="20">
        <v>0.24</v>
      </c>
      <c r="U134" s="20">
        <v>0.56100000000000005</v>
      </c>
      <c r="V134" s="20">
        <f t="shared" si="4"/>
        <v>0.24625159721999998</v>
      </c>
      <c r="W134" s="20">
        <f t="shared" si="5"/>
        <v>1.1409447699066</v>
      </c>
    </row>
    <row r="135" spans="1:23" x14ac:dyDescent="0.25">
      <c r="A135" s="18">
        <v>6876</v>
      </c>
      <c r="B135" s="18">
        <v>6854</v>
      </c>
      <c r="C135" s="18">
        <v>2110</v>
      </c>
      <c r="D135" s="18">
        <v>2110</v>
      </c>
      <c r="E135" s="18" t="s">
        <v>56</v>
      </c>
      <c r="F135" s="18" t="s">
        <v>113</v>
      </c>
      <c r="G135" s="19">
        <v>2.0478558521200001</v>
      </c>
      <c r="H135" s="19">
        <v>0.82873799999999997</v>
      </c>
      <c r="I135" s="18" t="s">
        <v>24</v>
      </c>
      <c r="J135" s="18" t="s">
        <v>114</v>
      </c>
      <c r="K135" s="18">
        <v>26</v>
      </c>
      <c r="L135" s="18">
        <v>21</v>
      </c>
      <c r="M135" s="18" t="s">
        <v>57</v>
      </c>
      <c r="N135" s="18" t="s">
        <v>58</v>
      </c>
      <c r="O135" s="18" t="s">
        <v>57</v>
      </c>
      <c r="P135" s="19">
        <v>1976.1045396100001</v>
      </c>
      <c r="Q135" s="19">
        <v>89204.244100600001</v>
      </c>
      <c r="R135" s="20">
        <v>1.6339649999999999</v>
      </c>
      <c r="S135" s="20">
        <v>13.106218</v>
      </c>
      <c r="T135" s="20">
        <v>0.24</v>
      </c>
      <c r="U135" s="20">
        <v>0.56100000000000005</v>
      </c>
      <c r="V135" s="20">
        <f t="shared" si="4"/>
        <v>1.0291379534891998</v>
      </c>
      <c r="W135" s="20">
        <f t="shared" si="5"/>
        <v>4.7682515719760756</v>
      </c>
    </row>
    <row r="136" spans="1:23" x14ac:dyDescent="0.25">
      <c r="A136" s="18">
        <v>6878</v>
      </c>
      <c r="B136" s="18">
        <v>6856</v>
      </c>
      <c r="C136" s="18">
        <v>2110</v>
      </c>
      <c r="D136" s="18">
        <v>2110</v>
      </c>
      <c r="E136" s="18" t="s">
        <v>56</v>
      </c>
      <c r="F136" s="18" t="s">
        <v>113</v>
      </c>
      <c r="G136" s="19">
        <v>5.8918427682999999E-2</v>
      </c>
      <c r="H136" s="19">
        <v>2.3843400000000001E-2</v>
      </c>
      <c r="I136" s="18" t="s">
        <v>24</v>
      </c>
      <c r="J136" s="18" t="s">
        <v>114</v>
      </c>
      <c r="K136" s="18">
        <v>26</v>
      </c>
      <c r="L136" s="18">
        <v>21</v>
      </c>
      <c r="M136" s="18" t="s">
        <v>57</v>
      </c>
      <c r="N136" s="18" t="s">
        <v>58</v>
      </c>
      <c r="O136" s="18" t="s">
        <v>57</v>
      </c>
      <c r="P136" s="19">
        <v>366.75282370000002</v>
      </c>
      <c r="Q136" s="19">
        <v>2566.4764440399999</v>
      </c>
      <c r="R136" s="20">
        <v>1.6339649999999999</v>
      </c>
      <c r="S136" s="20">
        <v>13.106218</v>
      </c>
      <c r="T136" s="20">
        <v>0.24</v>
      </c>
      <c r="U136" s="20">
        <v>0.56100000000000005</v>
      </c>
      <c r="V136" s="20">
        <f t="shared" si="4"/>
        <v>2.9609053621559998E-2</v>
      </c>
      <c r="W136" s="20">
        <f t="shared" si="5"/>
        <v>0.13718609443666679</v>
      </c>
    </row>
    <row r="137" spans="1:23" x14ac:dyDescent="0.25">
      <c r="A137" s="18">
        <v>6879</v>
      </c>
      <c r="B137" s="18">
        <v>6857</v>
      </c>
      <c r="C137" s="18">
        <v>2110</v>
      </c>
      <c r="D137" s="18">
        <v>2110</v>
      </c>
      <c r="E137" s="18" t="s">
        <v>56</v>
      </c>
      <c r="F137" s="18" t="s">
        <v>113</v>
      </c>
      <c r="G137" s="19">
        <v>2.8174933809299998</v>
      </c>
      <c r="H137" s="19">
        <v>1.1402000000000001</v>
      </c>
      <c r="I137" s="18" t="s">
        <v>24</v>
      </c>
      <c r="J137" s="18" t="s">
        <v>114</v>
      </c>
      <c r="K137" s="18">
        <v>26</v>
      </c>
      <c r="L137" s="18">
        <v>21</v>
      </c>
      <c r="M137" s="18" t="s">
        <v>57</v>
      </c>
      <c r="N137" s="18" t="s">
        <v>58</v>
      </c>
      <c r="O137" s="18" t="s">
        <v>57</v>
      </c>
      <c r="P137" s="19">
        <v>2745.8083137499998</v>
      </c>
      <c r="Q137" s="19">
        <v>122729.520754</v>
      </c>
      <c r="R137" s="20">
        <v>1.6339649999999999</v>
      </c>
      <c r="S137" s="20">
        <v>13.106218</v>
      </c>
      <c r="T137" s="20">
        <v>0.24</v>
      </c>
      <c r="U137" s="20">
        <v>0.56100000000000005</v>
      </c>
      <c r="V137" s="20">
        <f t="shared" si="4"/>
        <v>1.41591563868</v>
      </c>
      <c r="W137" s="20">
        <f t="shared" si="5"/>
        <v>6.5602885862204001</v>
      </c>
    </row>
    <row r="138" spans="1:23" x14ac:dyDescent="0.25">
      <c r="A138" s="18">
        <v>6880</v>
      </c>
      <c r="B138" s="18">
        <v>6858</v>
      </c>
      <c r="C138" s="18">
        <v>2110</v>
      </c>
      <c r="D138" s="18">
        <v>2110</v>
      </c>
      <c r="E138" s="18" t="s">
        <v>56</v>
      </c>
      <c r="F138" s="18" t="s">
        <v>113</v>
      </c>
      <c r="G138" s="19">
        <v>1.47493746489</v>
      </c>
      <c r="H138" s="19">
        <v>0.59688600000000003</v>
      </c>
      <c r="I138" s="18" t="s">
        <v>24</v>
      </c>
      <c r="J138" s="18" t="s">
        <v>114</v>
      </c>
      <c r="K138" s="18">
        <v>26</v>
      </c>
      <c r="L138" s="18">
        <v>21</v>
      </c>
      <c r="M138" s="18" t="s">
        <v>57</v>
      </c>
      <c r="N138" s="18" t="s">
        <v>58</v>
      </c>
      <c r="O138" s="18" t="s">
        <v>57</v>
      </c>
      <c r="P138" s="19">
        <v>1580.2313975</v>
      </c>
      <c r="Q138" s="19">
        <v>64248.018977799999</v>
      </c>
      <c r="R138" s="20">
        <v>1.6339649999999999</v>
      </c>
      <c r="S138" s="20">
        <v>13.106218</v>
      </c>
      <c r="T138" s="20">
        <v>0.24</v>
      </c>
      <c r="U138" s="20">
        <v>0.56100000000000005</v>
      </c>
      <c r="V138" s="20">
        <f t="shared" si="4"/>
        <v>0.74122103307239995</v>
      </c>
      <c r="W138" s="20">
        <f t="shared" si="5"/>
        <v>3.4342610183079718</v>
      </c>
    </row>
    <row r="139" spans="1:23" x14ac:dyDescent="0.25">
      <c r="A139" s="18">
        <v>6881</v>
      </c>
      <c r="B139" s="18">
        <v>6859</v>
      </c>
      <c r="C139" s="18">
        <v>2110</v>
      </c>
      <c r="D139" s="18">
        <v>2110</v>
      </c>
      <c r="E139" s="18" t="s">
        <v>56</v>
      </c>
      <c r="F139" s="18" t="s">
        <v>113</v>
      </c>
      <c r="G139" s="19">
        <v>0.203816065243</v>
      </c>
      <c r="H139" s="19">
        <v>8.2481399999999996E-2</v>
      </c>
      <c r="I139" s="18" t="s">
        <v>24</v>
      </c>
      <c r="J139" s="18" t="s">
        <v>114</v>
      </c>
      <c r="K139" s="18">
        <v>26</v>
      </c>
      <c r="L139" s="18">
        <v>21</v>
      </c>
      <c r="M139" s="18" t="s">
        <v>57</v>
      </c>
      <c r="N139" s="18" t="s">
        <v>58</v>
      </c>
      <c r="O139" s="18" t="s">
        <v>57</v>
      </c>
      <c r="P139" s="19">
        <v>362.184340459</v>
      </c>
      <c r="Q139" s="19">
        <v>8878.1922890000005</v>
      </c>
      <c r="R139" s="20">
        <v>1.6339649999999999</v>
      </c>
      <c r="S139" s="20">
        <v>13.106218</v>
      </c>
      <c r="T139" s="20">
        <v>0.24</v>
      </c>
      <c r="U139" s="20">
        <v>0.56100000000000005</v>
      </c>
      <c r="V139" s="20">
        <f t="shared" si="4"/>
        <v>0.10242650777076</v>
      </c>
      <c r="W139" s="20">
        <f t="shared" si="5"/>
        <v>0.47456743290254277</v>
      </c>
    </row>
    <row r="140" spans="1:23" x14ac:dyDescent="0.25">
      <c r="A140" s="18">
        <v>6883</v>
      </c>
      <c r="B140" s="18">
        <v>6861</v>
      </c>
      <c r="C140" s="18">
        <v>2110</v>
      </c>
      <c r="D140" s="18">
        <v>2110</v>
      </c>
      <c r="E140" s="18" t="s">
        <v>56</v>
      </c>
      <c r="F140" s="18" t="s">
        <v>113</v>
      </c>
      <c r="G140" s="19">
        <v>0.248917168858</v>
      </c>
      <c r="H140" s="19">
        <v>0.100733</v>
      </c>
      <c r="I140" s="18" t="s">
        <v>24</v>
      </c>
      <c r="J140" s="18" t="s">
        <v>114</v>
      </c>
      <c r="K140" s="18">
        <v>26</v>
      </c>
      <c r="L140" s="18">
        <v>21</v>
      </c>
      <c r="M140" s="18" t="s">
        <v>57</v>
      </c>
      <c r="N140" s="18" t="s">
        <v>58</v>
      </c>
      <c r="O140" s="18" t="s">
        <v>57</v>
      </c>
      <c r="P140" s="19">
        <v>435.15426483200002</v>
      </c>
      <c r="Q140" s="19">
        <v>10842.788504300001</v>
      </c>
      <c r="R140" s="20">
        <v>1.6339649999999999</v>
      </c>
      <c r="S140" s="20">
        <v>13.106218</v>
      </c>
      <c r="T140" s="20">
        <v>0.24</v>
      </c>
      <c r="U140" s="20">
        <v>0.56100000000000005</v>
      </c>
      <c r="V140" s="20">
        <f t="shared" si="4"/>
        <v>0.12509158922220001</v>
      </c>
      <c r="W140" s="20">
        <f t="shared" si="5"/>
        <v>0.57958038077156593</v>
      </c>
    </row>
    <row r="141" spans="1:23" x14ac:dyDescent="0.25">
      <c r="A141" s="18">
        <v>6884</v>
      </c>
      <c r="B141" s="18">
        <v>6862</v>
      </c>
      <c r="C141" s="18">
        <v>2110</v>
      </c>
      <c r="D141" s="18">
        <v>2110</v>
      </c>
      <c r="E141" s="18" t="s">
        <v>56</v>
      </c>
      <c r="F141" s="18" t="s">
        <v>113</v>
      </c>
      <c r="G141" s="19">
        <v>0.32326748031199998</v>
      </c>
      <c r="H141" s="19">
        <v>0.13082199999999999</v>
      </c>
      <c r="I141" s="18" t="s">
        <v>24</v>
      </c>
      <c r="J141" s="18" t="s">
        <v>114</v>
      </c>
      <c r="K141" s="18">
        <v>26</v>
      </c>
      <c r="L141" s="18">
        <v>21</v>
      </c>
      <c r="M141" s="18" t="s">
        <v>57</v>
      </c>
      <c r="N141" s="18" t="s">
        <v>58</v>
      </c>
      <c r="O141" s="18" t="s">
        <v>57</v>
      </c>
      <c r="P141" s="19">
        <v>640.65644622599996</v>
      </c>
      <c r="Q141" s="19">
        <v>14081.475116400001</v>
      </c>
      <c r="R141" s="20">
        <v>1.6339649999999999</v>
      </c>
      <c r="S141" s="20">
        <v>13.106218</v>
      </c>
      <c r="T141" s="20">
        <v>0.24</v>
      </c>
      <c r="U141" s="20">
        <v>0.56100000000000005</v>
      </c>
      <c r="V141" s="20">
        <f t="shared" si="4"/>
        <v>0.16245651261479999</v>
      </c>
      <c r="W141" s="20">
        <f t="shared" si="5"/>
        <v>0.75270134487504392</v>
      </c>
    </row>
    <row r="142" spans="1:23" x14ac:dyDescent="0.25">
      <c r="A142" s="18">
        <v>6885</v>
      </c>
      <c r="B142" s="18">
        <v>6863</v>
      </c>
      <c r="C142" s="18">
        <v>2110</v>
      </c>
      <c r="D142" s="18">
        <v>2110</v>
      </c>
      <c r="E142" s="18" t="s">
        <v>56</v>
      </c>
      <c r="F142" s="18" t="s">
        <v>113</v>
      </c>
      <c r="G142" s="19">
        <v>5.2179850766299998</v>
      </c>
      <c r="H142" s="19">
        <v>2.11164</v>
      </c>
      <c r="I142" s="18" t="s">
        <v>24</v>
      </c>
      <c r="J142" s="18" t="s">
        <v>114</v>
      </c>
      <c r="K142" s="18">
        <v>26</v>
      </c>
      <c r="L142" s="18">
        <v>21</v>
      </c>
      <c r="M142" s="18" t="s">
        <v>57</v>
      </c>
      <c r="N142" s="18" t="s">
        <v>58</v>
      </c>
      <c r="O142" s="18" t="s">
        <v>57</v>
      </c>
      <c r="P142" s="19">
        <v>2740.11367943</v>
      </c>
      <c r="Q142" s="19">
        <v>227294.52075600001</v>
      </c>
      <c r="R142" s="20">
        <v>1.6339649999999999</v>
      </c>
      <c r="S142" s="20">
        <v>13.106218</v>
      </c>
      <c r="T142" s="20">
        <v>0.24</v>
      </c>
      <c r="U142" s="20">
        <v>0.56100000000000005</v>
      </c>
      <c r="V142" s="20">
        <f t="shared" si="4"/>
        <v>2.6222628479759997</v>
      </c>
      <c r="W142" s="20">
        <f t="shared" si="5"/>
        <v>12.149594623931279</v>
      </c>
    </row>
    <row r="143" spans="1:23" x14ac:dyDescent="0.25">
      <c r="A143" s="18">
        <v>6886</v>
      </c>
      <c r="B143" s="18">
        <v>6864</v>
      </c>
      <c r="C143" s="18">
        <v>2110</v>
      </c>
      <c r="D143" s="18">
        <v>2110</v>
      </c>
      <c r="E143" s="18" t="s">
        <v>56</v>
      </c>
      <c r="F143" s="18" t="s">
        <v>113</v>
      </c>
      <c r="G143" s="19">
        <v>5.9120841625600003E-2</v>
      </c>
      <c r="H143" s="19">
        <v>2.3925399999999999E-2</v>
      </c>
      <c r="I143" s="18" t="s">
        <v>24</v>
      </c>
      <c r="J143" s="18" t="s">
        <v>114</v>
      </c>
      <c r="K143" s="18">
        <v>26</v>
      </c>
      <c r="L143" s="18">
        <v>21</v>
      </c>
      <c r="M143" s="18" t="s">
        <v>57</v>
      </c>
      <c r="N143" s="18" t="s">
        <v>58</v>
      </c>
      <c r="O143" s="18" t="s">
        <v>57</v>
      </c>
      <c r="P143" s="19">
        <v>330.95520085300001</v>
      </c>
      <c r="Q143" s="19">
        <v>2575.2935601499998</v>
      </c>
      <c r="R143" s="20">
        <v>1.6339649999999999</v>
      </c>
      <c r="S143" s="20">
        <v>13.106218</v>
      </c>
      <c r="T143" s="20">
        <v>0.24</v>
      </c>
      <c r="U143" s="20">
        <v>0.56100000000000005</v>
      </c>
      <c r="V143" s="20">
        <f t="shared" si="4"/>
        <v>2.9710882320359996E-2</v>
      </c>
      <c r="W143" s="20">
        <f t="shared" si="5"/>
        <v>0.13765789207223078</v>
      </c>
    </row>
    <row r="144" spans="1:23" x14ac:dyDescent="0.25">
      <c r="A144" s="18">
        <v>6888</v>
      </c>
      <c r="B144" s="18">
        <v>6866</v>
      </c>
      <c r="C144" s="18">
        <v>2110</v>
      </c>
      <c r="D144" s="18">
        <v>2110</v>
      </c>
      <c r="E144" s="18" t="s">
        <v>56</v>
      </c>
      <c r="F144" s="18" t="s">
        <v>113</v>
      </c>
      <c r="G144" s="19">
        <v>2.7649472497300001</v>
      </c>
      <c r="H144" s="19">
        <v>1.11893</v>
      </c>
      <c r="I144" s="18" t="s">
        <v>24</v>
      </c>
      <c r="J144" s="18" t="s">
        <v>114</v>
      </c>
      <c r="K144" s="18">
        <v>26</v>
      </c>
      <c r="L144" s="18">
        <v>21</v>
      </c>
      <c r="M144" s="18" t="s">
        <v>57</v>
      </c>
      <c r="N144" s="18" t="s">
        <v>58</v>
      </c>
      <c r="O144" s="18" t="s">
        <v>57</v>
      </c>
      <c r="P144" s="19">
        <v>3356.1155546499999</v>
      </c>
      <c r="Q144" s="19">
        <v>121512.05740999999</v>
      </c>
      <c r="R144" s="20">
        <v>1.6339649999999999</v>
      </c>
      <c r="S144" s="20">
        <v>13.106218</v>
      </c>
      <c r="T144" s="20">
        <v>0.24</v>
      </c>
      <c r="U144" s="20">
        <v>0.56100000000000005</v>
      </c>
      <c r="V144" s="20">
        <f t="shared" si="4"/>
        <v>1.3895022676619999</v>
      </c>
      <c r="W144" s="20">
        <f t="shared" si="5"/>
        <v>6.4379088824588599</v>
      </c>
    </row>
    <row r="145" spans="1:23" x14ac:dyDescent="0.25">
      <c r="A145" s="18">
        <v>6889</v>
      </c>
      <c r="B145" s="18">
        <v>6867</v>
      </c>
      <c r="C145" s="18">
        <v>2110</v>
      </c>
      <c r="D145" s="18">
        <v>2110</v>
      </c>
      <c r="E145" s="18" t="s">
        <v>56</v>
      </c>
      <c r="F145" s="18" t="s">
        <v>113</v>
      </c>
      <c r="G145" s="19">
        <v>31.6623809773</v>
      </c>
      <c r="H145" s="19">
        <v>12.8133</v>
      </c>
      <c r="I145" s="18" t="s">
        <v>24</v>
      </c>
      <c r="J145" s="18" t="s">
        <v>114</v>
      </c>
      <c r="K145" s="18">
        <v>26</v>
      </c>
      <c r="L145" s="18">
        <v>21</v>
      </c>
      <c r="M145" s="18" t="s">
        <v>57</v>
      </c>
      <c r="N145" s="18" t="s">
        <v>58</v>
      </c>
      <c r="O145" s="18" t="s">
        <v>57</v>
      </c>
      <c r="P145" s="19">
        <v>116516.26558200001</v>
      </c>
      <c r="Q145" s="19">
        <v>61176853.076899998</v>
      </c>
      <c r="R145" s="20">
        <v>1.6339649999999999</v>
      </c>
      <c r="S145" s="20">
        <v>13.106218</v>
      </c>
      <c r="T145" s="20">
        <v>0.24</v>
      </c>
      <c r="U145" s="20">
        <v>0.56100000000000005</v>
      </c>
      <c r="V145" s="20">
        <f t="shared" si="4"/>
        <v>15.911727638219999</v>
      </c>
      <c r="W145" s="20">
        <f t="shared" si="5"/>
        <v>73.722983460636584</v>
      </c>
    </row>
    <row r="146" spans="1:23" x14ac:dyDescent="0.25">
      <c r="A146" s="18">
        <v>7107</v>
      </c>
      <c r="B146" s="18">
        <v>7096</v>
      </c>
      <c r="C146" s="18">
        <v>2110</v>
      </c>
      <c r="D146" s="18">
        <v>2110</v>
      </c>
      <c r="E146" s="18" t="s">
        <v>56</v>
      </c>
      <c r="F146" s="18" t="s">
        <v>276</v>
      </c>
      <c r="G146" s="19">
        <v>5.5645013252900004E-4</v>
      </c>
      <c r="H146" s="19">
        <v>2.2518700000000001E-4</v>
      </c>
      <c r="I146" s="18" t="s">
        <v>24</v>
      </c>
      <c r="J146" s="18" t="s">
        <v>114</v>
      </c>
      <c r="K146" s="18">
        <v>26</v>
      </c>
      <c r="L146" s="18">
        <v>21</v>
      </c>
      <c r="M146" s="18" t="s">
        <v>57</v>
      </c>
      <c r="N146" s="18" t="s">
        <v>58</v>
      </c>
      <c r="O146" s="18" t="s">
        <v>57</v>
      </c>
      <c r="P146" s="19">
        <v>56.614319804899999</v>
      </c>
      <c r="Q146" s="19">
        <v>24.2388708129</v>
      </c>
      <c r="R146" s="20">
        <v>1.6339649999999999</v>
      </c>
      <c r="S146" s="20">
        <v>13.106218</v>
      </c>
      <c r="T146" s="20">
        <v>0.24</v>
      </c>
      <c r="U146" s="20">
        <v>0.56100000000000005</v>
      </c>
      <c r="V146" s="20">
        <f t="shared" si="4"/>
        <v>2.7964023410580001E-4</v>
      </c>
      <c r="W146" s="20">
        <f t="shared" si="5"/>
        <v>1.2956426117042739E-3</v>
      </c>
    </row>
    <row r="147" spans="1:23" x14ac:dyDescent="0.25">
      <c r="A147" s="18">
        <v>8770</v>
      </c>
      <c r="B147" s="18">
        <v>8727</v>
      </c>
      <c r="C147" s="18">
        <v>2120</v>
      </c>
      <c r="D147" s="18">
        <v>2120</v>
      </c>
      <c r="E147" s="18" t="s">
        <v>56</v>
      </c>
      <c r="F147" s="18" t="s">
        <v>113</v>
      </c>
      <c r="G147" s="19">
        <v>173.761456724</v>
      </c>
      <c r="H147" s="19">
        <v>70.318799999999996</v>
      </c>
      <c r="I147" s="18" t="s">
        <v>24</v>
      </c>
      <c r="J147" s="18" t="s">
        <v>114</v>
      </c>
      <c r="K147" s="18">
        <v>27</v>
      </c>
      <c r="L147" s="18">
        <v>22</v>
      </c>
      <c r="M147" s="18" t="s">
        <v>59</v>
      </c>
      <c r="N147" s="18" t="s">
        <v>60</v>
      </c>
      <c r="O147" s="18" t="s">
        <v>61</v>
      </c>
      <c r="P147" s="19">
        <v>43118.297556600002</v>
      </c>
      <c r="Q147" s="19">
        <v>7569018.7787199998</v>
      </c>
      <c r="R147" s="20">
        <v>0.602908</v>
      </c>
      <c r="S147" s="20">
        <v>11.245813</v>
      </c>
      <c r="T147" s="20">
        <v>0.24</v>
      </c>
      <c r="U147" s="20">
        <v>0.56100000000000005</v>
      </c>
      <c r="V147" s="20">
        <f t="shared" si="4"/>
        <v>32.220782973504001</v>
      </c>
      <c r="W147" s="20">
        <f t="shared" si="5"/>
        <v>347.15772100595154</v>
      </c>
    </row>
    <row r="148" spans="1:23" x14ac:dyDescent="0.25">
      <c r="A148" s="18">
        <v>8771</v>
      </c>
      <c r="B148" s="18">
        <v>8728</v>
      </c>
      <c r="C148" s="18">
        <v>2120</v>
      </c>
      <c r="D148" s="18">
        <v>2120</v>
      </c>
      <c r="E148" s="18" t="s">
        <v>56</v>
      </c>
      <c r="F148" s="18" t="s">
        <v>113</v>
      </c>
      <c r="G148" s="19">
        <v>1.53929915818</v>
      </c>
      <c r="H148" s="19">
        <v>0.62293200000000004</v>
      </c>
      <c r="I148" s="18" t="s">
        <v>24</v>
      </c>
      <c r="J148" s="18" t="s">
        <v>114</v>
      </c>
      <c r="K148" s="18">
        <v>27</v>
      </c>
      <c r="L148" s="18">
        <v>22</v>
      </c>
      <c r="M148" s="18" t="s">
        <v>59</v>
      </c>
      <c r="N148" s="18" t="s">
        <v>60</v>
      </c>
      <c r="O148" s="18" t="s">
        <v>61</v>
      </c>
      <c r="P148" s="19">
        <v>1890.5475886300001</v>
      </c>
      <c r="Q148" s="19">
        <v>193330.08184999999</v>
      </c>
      <c r="R148" s="20">
        <v>0.602908</v>
      </c>
      <c r="S148" s="20">
        <v>11.245813</v>
      </c>
      <c r="T148" s="20">
        <v>0.24</v>
      </c>
      <c r="U148" s="20">
        <v>0.56100000000000005</v>
      </c>
      <c r="V148" s="20">
        <f t="shared" si="4"/>
        <v>0.28543372155456004</v>
      </c>
      <c r="W148" s="20">
        <f t="shared" si="5"/>
        <v>3.0753604080513237</v>
      </c>
    </row>
    <row r="149" spans="1:23" x14ac:dyDescent="0.25">
      <c r="A149" s="18">
        <v>8772</v>
      </c>
      <c r="B149" s="18">
        <v>8729</v>
      </c>
      <c r="C149" s="18">
        <v>2120</v>
      </c>
      <c r="D149" s="18">
        <v>2120</v>
      </c>
      <c r="E149" s="18" t="s">
        <v>56</v>
      </c>
      <c r="F149" s="18" t="s">
        <v>113</v>
      </c>
      <c r="G149" s="19">
        <v>6.29485060899</v>
      </c>
      <c r="H149" s="19">
        <v>2.5474399999999999</v>
      </c>
      <c r="I149" s="18" t="s">
        <v>24</v>
      </c>
      <c r="J149" s="18" t="s">
        <v>114</v>
      </c>
      <c r="K149" s="18">
        <v>27</v>
      </c>
      <c r="L149" s="18">
        <v>22</v>
      </c>
      <c r="M149" s="18" t="s">
        <v>59</v>
      </c>
      <c r="N149" s="18" t="s">
        <v>60</v>
      </c>
      <c r="O149" s="18" t="s">
        <v>61</v>
      </c>
      <c r="P149" s="19">
        <v>2304.89482236</v>
      </c>
      <c r="Q149" s="19">
        <v>274202.59571299999</v>
      </c>
      <c r="R149" s="20">
        <v>0.602908</v>
      </c>
      <c r="S149" s="20">
        <v>11.245813</v>
      </c>
      <c r="T149" s="20">
        <v>0.24</v>
      </c>
      <c r="U149" s="20">
        <v>0.56100000000000005</v>
      </c>
      <c r="V149" s="20">
        <f t="shared" si="4"/>
        <v>1.1672626861952</v>
      </c>
      <c r="W149" s="20">
        <f t="shared" si="5"/>
        <v>12.576486868368079</v>
      </c>
    </row>
    <row r="150" spans="1:23" x14ac:dyDescent="0.25">
      <c r="A150" s="18">
        <v>8774</v>
      </c>
      <c r="B150" s="18">
        <v>8731</v>
      </c>
      <c r="C150" s="18">
        <v>2120</v>
      </c>
      <c r="D150" s="18">
        <v>2120</v>
      </c>
      <c r="E150" s="18" t="s">
        <v>56</v>
      </c>
      <c r="F150" s="18" t="s">
        <v>113</v>
      </c>
      <c r="G150" s="19">
        <v>3.1576309521099999</v>
      </c>
      <c r="H150" s="19">
        <v>1.2778499999999999</v>
      </c>
      <c r="I150" s="18" t="s">
        <v>24</v>
      </c>
      <c r="J150" s="18" t="s">
        <v>114</v>
      </c>
      <c r="K150" s="18">
        <v>27</v>
      </c>
      <c r="L150" s="18">
        <v>22</v>
      </c>
      <c r="M150" s="18" t="s">
        <v>59</v>
      </c>
      <c r="N150" s="18" t="s">
        <v>60</v>
      </c>
      <c r="O150" s="18" t="s">
        <v>61</v>
      </c>
      <c r="P150" s="19">
        <v>2714.3453564299998</v>
      </c>
      <c r="Q150" s="19">
        <v>175968.41591800001</v>
      </c>
      <c r="R150" s="20">
        <v>0.602908</v>
      </c>
      <c r="S150" s="20">
        <v>11.245813</v>
      </c>
      <c r="T150" s="20">
        <v>0.24</v>
      </c>
      <c r="U150" s="20">
        <v>0.56100000000000005</v>
      </c>
      <c r="V150" s="20">
        <f t="shared" si="4"/>
        <v>0.585523750728</v>
      </c>
      <c r="W150" s="20">
        <f t="shared" si="5"/>
        <v>6.3086328803599496</v>
      </c>
    </row>
    <row r="151" spans="1:23" x14ac:dyDescent="0.25">
      <c r="A151" s="18">
        <v>8780</v>
      </c>
      <c r="B151" s="18">
        <v>8737</v>
      </c>
      <c r="C151" s="18">
        <v>2120</v>
      </c>
      <c r="D151" s="18">
        <v>2120</v>
      </c>
      <c r="E151" s="18" t="s">
        <v>56</v>
      </c>
      <c r="F151" s="18" t="s">
        <v>113</v>
      </c>
      <c r="G151" s="19">
        <v>477.64105674000001</v>
      </c>
      <c r="H151" s="19">
        <v>193.29400000000001</v>
      </c>
      <c r="I151" s="18" t="s">
        <v>24</v>
      </c>
      <c r="J151" s="18" t="s">
        <v>114</v>
      </c>
      <c r="K151" s="18">
        <v>27</v>
      </c>
      <c r="L151" s="18">
        <v>22</v>
      </c>
      <c r="M151" s="18" t="s">
        <v>59</v>
      </c>
      <c r="N151" s="18" t="s">
        <v>60</v>
      </c>
      <c r="O151" s="18" t="s">
        <v>61</v>
      </c>
      <c r="P151" s="19">
        <v>33486.408289899999</v>
      </c>
      <c r="Q151" s="19">
        <v>20805961.2075</v>
      </c>
      <c r="R151" s="20">
        <v>0.602908</v>
      </c>
      <c r="S151" s="20">
        <v>11.245813</v>
      </c>
      <c r="T151" s="20">
        <v>0.24</v>
      </c>
      <c r="U151" s="20">
        <v>0.56100000000000005</v>
      </c>
      <c r="V151" s="20">
        <f t="shared" si="4"/>
        <v>88.569259203520005</v>
      </c>
      <c r="W151" s="20">
        <f t="shared" si="5"/>
        <v>954.27545015165788</v>
      </c>
    </row>
    <row r="152" spans="1:23" x14ac:dyDescent="0.25">
      <c r="A152" s="18">
        <v>8781</v>
      </c>
      <c r="B152" s="18">
        <v>8738</v>
      </c>
      <c r="C152" s="18">
        <v>2120</v>
      </c>
      <c r="D152" s="18">
        <v>2120</v>
      </c>
      <c r="E152" s="18" t="s">
        <v>56</v>
      </c>
      <c r="F152" s="18" t="s">
        <v>113</v>
      </c>
      <c r="G152" s="19">
        <v>27.719914822300002</v>
      </c>
      <c r="H152" s="19">
        <v>11.2179</v>
      </c>
      <c r="I152" s="18" t="s">
        <v>24</v>
      </c>
      <c r="J152" s="18" t="s">
        <v>114</v>
      </c>
      <c r="K152" s="18">
        <v>27</v>
      </c>
      <c r="L152" s="18">
        <v>22</v>
      </c>
      <c r="M152" s="18" t="s">
        <v>59</v>
      </c>
      <c r="N152" s="18" t="s">
        <v>60</v>
      </c>
      <c r="O152" s="18" t="s">
        <v>61</v>
      </c>
      <c r="P152" s="19">
        <v>7405.02126985</v>
      </c>
      <c r="Q152" s="19">
        <v>1207474.6597500001</v>
      </c>
      <c r="R152" s="20">
        <v>0.602908</v>
      </c>
      <c r="S152" s="20">
        <v>11.245813</v>
      </c>
      <c r="T152" s="20">
        <v>0.24</v>
      </c>
      <c r="U152" s="20">
        <v>0.56100000000000005</v>
      </c>
      <c r="V152" s="20">
        <f t="shared" si="4"/>
        <v>5.1401548564320008</v>
      </c>
      <c r="W152" s="20">
        <f t="shared" si="5"/>
        <v>55.381784081535294</v>
      </c>
    </row>
    <row r="153" spans="1:23" x14ac:dyDescent="0.25">
      <c r="A153" s="18">
        <v>8784</v>
      </c>
      <c r="B153" s="18">
        <v>8741</v>
      </c>
      <c r="C153" s="18">
        <v>2120</v>
      </c>
      <c r="D153" s="18">
        <v>2120</v>
      </c>
      <c r="E153" s="18" t="s">
        <v>56</v>
      </c>
      <c r="F153" s="18" t="s">
        <v>113</v>
      </c>
      <c r="G153" s="19">
        <v>21.428035229999999</v>
      </c>
      <c r="H153" s="19">
        <v>8.6716200000000008</v>
      </c>
      <c r="I153" s="18" t="s">
        <v>24</v>
      </c>
      <c r="J153" s="18" t="s">
        <v>114</v>
      </c>
      <c r="K153" s="18">
        <v>27</v>
      </c>
      <c r="L153" s="18">
        <v>22</v>
      </c>
      <c r="M153" s="18" t="s">
        <v>59</v>
      </c>
      <c r="N153" s="18" t="s">
        <v>60</v>
      </c>
      <c r="O153" s="18" t="s">
        <v>61</v>
      </c>
      <c r="P153" s="19">
        <v>4011.2949578500002</v>
      </c>
      <c r="Q153" s="19">
        <v>933401.48100300005</v>
      </c>
      <c r="R153" s="20">
        <v>0.602908</v>
      </c>
      <c r="S153" s="20">
        <v>11.245813</v>
      </c>
      <c r="T153" s="20">
        <v>0.24</v>
      </c>
      <c r="U153" s="20">
        <v>0.56100000000000005</v>
      </c>
      <c r="V153" s="20">
        <f t="shared" si="4"/>
        <v>3.9734236939295999</v>
      </c>
      <c r="W153" s="20">
        <f t="shared" si="5"/>
        <v>42.81102403097934</v>
      </c>
    </row>
    <row r="154" spans="1:23" x14ac:dyDescent="0.25">
      <c r="A154" s="18">
        <v>8786</v>
      </c>
      <c r="B154" s="18">
        <v>8743</v>
      </c>
      <c r="C154" s="18">
        <v>2120</v>
      </c>
      <c r="D154" s="18">
        <v>2120</v>
      </c>
      <c r="E154" s="18" t="s">
        <v>56</v>
      </c>
      <c r="F154" s="18" t="s">
        <v>113</v>
      </c>
      <c r="G154" s="19">
        <v>158.29630937900001</v>
      </c>
      <c r="H154" s="19">
        <v>64.060199999999995</v>
      </c>
      <c r="I154" s="18" t="s">
        <v>24</v>
      </c>
      <c r="J154" s="18" t="s">
        <v>114</v>
      </c>
      <c r="K154" s="18">
        <v>27</v>
      </c>
      <c r="L154" s="18">
        <v>22</v>
      </c>
      <c r="M154" s="18" t="s">
        <v>59</v>
      </c>
      <c r="N154" s="18" t="s">
        <v>60</v>
      </c>
      <c r="O154" s="18" t="s">
        <v>61</v>
      </c>
      <c r="P154" s="19">
        <v>15144.1573223</v>
      </c>
      <c r="Q154" s="19">
        <v>8088077.8054600004</v>
      </c>
      <c r="R154" s="20">
        <v>0.602908</v>
      </c>
      <c r="S154" s="20">
        <v>11.245813</v>
      </c>
      <c r="T154" s="20">
        <v>0.24</v>
      </c>
      <c r="U154" s="20">
        <v>0.56100000000000005</v>
      </c>
      <c r="V154" s="20">
        <f t="shared" si="4"/>
        <v>29.353029366815996</v>
      </c>
      <c r="W154" s="20">
        <f t="shared" si="5"/>
        <v>316.25956414480135</v>
      </c>
    </row>
    <row r="155" spans="1:23" x14ac:dyDescent="0.25">
      <c r="A155" s="18">
        <v>8787</v>
      </c>
      <c r="B155" s="18">
        <v>8744</v>
      </c>
      <c r="C155" s="18">
        <v>2120</v>
      </c>
      <c r="D155" s="18">
        <v>2120</v>
      </c>
      <c r="E155" s="18" t="s">
        <v>56</v>
      </c>
      <c r="F155" s="18" t="s">
        <v>113</v>
      </c>
      <c r="G155" s="19">
        <v>21.651025498700001</v>
      </c>
      <c r="H155" s="19">
        <v>8.7618600000000004</v>
      </c>
      <c r="I155" s="18" t="s">
        <v>24</v>
      </c>
      <c r="J155" s="18" t="s">
        <v>114</v>
      </c>
      <c r="K155" s="18">
        <v>27</v>
      </c>
      <c r="L155" s="18">
        <v>22</v>
      </c>
      <c r="M155" s="18" t="s">
        <v>59</v>
      </c>
      <c r="N155" s="18" t="s">
        <v>60</v>
      </c>
      <c r="O155" s="18" t="s">
        <v>61</v>
      </c>
      <c r="P155" s="19">
        <v>7474.6047666200002</v>
      </c>
      <c r="Q155" s="19">
        <v>943114.89824999997</v>
      </c>
      <c r="R155" s="20">
        <v>0.602908</v>
      </c>
      <c r="S155" s="20">
        <v>11.245813</v>
      </c>
      <c r="T155" s="20">
        <v>0.24</v>
      </c>
      <c r="U155" s="20">
        <v>0.56100000000000005</v>
      </c>
      <c r="V155" s="20">
        <f t="shared" si="4"/>
        <v>4.0147725715488001</v>
      </c>
      <c r="W155" s="20">
        <f t="shared" si="5"/>
        <v>43.256530961467014</v>
      </c>
    </row>
    <row r="156" spans="1:23" x14ac:dyDescent="0.25">
      <c r="A156" s="18">
        <v>8788</v>
      </c>
      <c r="B156" s="18">
        <v>8745</v>
      </c>
      <c r="C156" s="18">
        <v>2120</v>
      </c>
      <c r="D156" s="18">
        <v>2120</v>
      </c>
      <c r="E156" s="18" t="s">
        <v>56</v>
      </c>
      <c r="F156" s="18" t="s">
        <v>113</v>
      </c>
      <c r="G156" s="19">
        <v>2.68864106903</v>
      </c>
      <c r="H156" s="19">
        <v>1.08805</v>
      </c>
      <c r="I156" s="18" t="s">
        <v>24</v>
      </c>
      <c r="J156" s="18" t="s">
        <v>114</v>
      </c>
      <c r="K156" s="18">
        <v>27</v>
      </c>
      <c r="L156" s="18">
        <v>22</v>
      </c>
      <c r="M156" s="18" t="s">
        <v>59</v>
      </c>
      <c r="N156" s="18" t="s">
        <v>60</v>
      </c>
      <c r="O156" s="18" t="s">
        <v>61</v>
      </c>
      <c r="P156" s="19">
        <v>1700.9089292199999</v>
      </c>
      <c r="Q156" s="19">
        <v>117116.73649900001</v>
      </c>
      <c r="R156" s="20">
        <v>0.602908</v>
      </c>
      <c r="S156" s="20">
        <v>11.245813</v>
      </c>
      <c r="T156" s="20">
        <v>0.24</v>
      </c>
      <c r="U156" s="20">
        <v>0.56100000000000005</v>
      </c>
      <c r="V156" s="20">
        <f t="shared" si="4"/>
        <v>0.49855547754399998</v>
      </c>
      <c r="W156" s="20">
        <f t="shared" si="5"/>
        <v>5.3716070004113492</v>
      </c>
    </row>
    <row r="157" spans="1:23" x14ac:dyDescent="0.25">
      <c r="A157" s="18">
        <v>8789</v>
      </c>
      <c r="B157" s="18">
        <v>8746</v>
      </c>
      <c r="C157" s="18">
        <v>2120</v>
      </c>
      <c r="D157" s="18">
        <v>2120</v>
      </c>
      <c r="E157" s="18" t="s">
        <v>56</v>
      </c>
      <c r="F157" s="18" t="s">
        <v>113</v>
      </c>
      <c r="G157" s="19">
        <v>2.4669440753299998</v>
      </c>
      <c r="H157" s="19">
        <v>0.99833700000000003</v>
      </c>
      <c r="I157" s="18" t="s">
        <v>24</v>
      </c>
      <c r="J157" s="18" t="s">
        <v>114</v>
      </c>
      <c r="K157" s="18">
        <v>27</v>
      </c>
      <c r="L157" s="18">
        <v>22</v>
      </c>
      <c r="M157" s="18" t="s">
        <v>59</v>
      </c>
      <c r="N157" s="18" t="s">
        <v>60</v>
      </c>
      <c r="O157" s="18" t="s">
        <v>61</v>
      </c>
      <c r="P157" s="19">
        <v>3667.3528451699999</v>
      </c>
      <c r="Q157" s="19">
        <v>107459.654081</v>
      </c>
      <c r="R157" s="20">
        <v>0.602908</v>
      </c>
      <c r="S157" s="20">
        <v>11.245813</v>
      </c>
      <c r="T157" s="20">
        <v>0.24</v>
      </c>
      <c r="U157" s="20">
        <v>0.56100000000000005</v>
      </c>
      <c r="V157" s="20">
        <f t="shared" si="4"/>
        <v>0.45744807663696002</v>
      </c>
      <c r="W157" s="20">
        <f t="shared" si="5"/>
        <v>4.9287018224986587</v>
      </c>
    </row>
    <row r="158" spans="1:23" x14ac:dyDescent="0.25">
      <c r="A158" s="18">
        <v>8790</v>
      </c>
      <c r="B158" s="18">
        <v>8747</v>
      </c>
      <c r="C158" s="18">
        <v>2120</v>
      </c>
      <c r="D158" s="18">
        <v>2120</v>
      </c>
      <c r="E158" s="18" t="s">
        <v>56</v>
      </c>
      <c r="F158" s="18" t="s">
        <v>113</v>
      </c>
      <c r="G158" s="19">
        <v>12.4173835496</v>
      </c>
      <c r="H158" s="19">
        <v>5.0251400000000004</v>
      </c>
      <c r="I158" s="18" t="s">
        <v>24</v>
      </c>
      <c r="J158" s="18" t="s">
        <v>114</v>
      </c>
      <c r="K158" s="18">
        <v>27</v>
      </c>
      <c r="L158" s="18">
        <v>22</v>
      </c>
      <c r="M158" s="18" t="s">
        <v>59</v>
      </c>
      <c r="N158" s="18" t="s">
        <v>60</v>
      </c>
      <c r="O158" s="18" t="s">
        <v>61</v>
      </c>
      <c r="P158" s="19">
        <v>7168.2468523699999</v>
      </c>
      <c r="Q158" s="19">
        <v>540899.06381700002</v>
      </c>
      <c r="R158" s="20">
        <v>0.602908</v>
      </c>
      <c r="S158" s="20">
        <v>11.245813</v>
      </c>
      <c r="T158" s="20">
        <v>0.24</v>
      </c>
      <c r="U158" s="20">
        <v>0.56100000000000005</v>
      </c>
      <c r="V158" s="20">
        <f t="shared" si="4"/>
        <v>2.3025698014112002</v>
      </c>
      <c r="W158" s="20">
        <f t="shared" si="5"/>
        <v>24.808673500341978</v>
      </c>
    </row>
    <row r="159" spans="1:23" x14ac:dyDescent="0.25">
      <c r="A159" s="18">
        <v>8791</v>
      </c>
      <c r="B159" s="18">
        <v>8748</v>
      </c>
      <c r="C159" s="18">
        <v>2120</v>
      </c>
      <c r="D159" s="18">
        <v>2120</v>
      </c>
      <c r="E159" s="18" t="s">
        <v>56</v>
      </c>
      <c r="F159" s="18" t="s">
        <v>113</v>
      </c>
      <c r="G159" s="19">
        <v>5.5036267439200003E-2</v>
      </c>
      <c r="H159" s="19">
        <v>2.2272400000000001E-2</v>
      </c>
      <c r="I159" s="18" t="s">
        <v>24</v>
      </c>
      <c r="J159" s="18" t="s">
        <v>114</v>
      </c>
      <c r="K159" s="18">
        <v>27</v>
      </c>
      <c r="L159" s="18">
        <v>22</v>
      </c>
      <c r="M159" s="18" t="s">
        <v>59</v>
      </c>
      <c r="N159" s="18" t="s">
        <v>60</v>
      </c>
      <c r="O159" s="18" t="s">
        <v>61</v>
      </c>
      <c r="P159" s="19">
        <v>271.14674490700003</v>
      </c>
      <c r="Q159" s="19">
        <v>2397.3702200500002</v>
      </c>
      <c r="R159" s="20">
        <v>0.602908</v>
      </c>
      <c r="S159" s="20">
        <v>11.245813</v>
      </c>
      <c r="T159" s="20">
        <v>0.24</v>
      </c>
      <c r="U159" s="20">
        <v>0.56100000000000005</v>
      </c>
      <c r="V159" s="20">
        <f t="shared" si="4"/>
        <v>1.0205438185792001E-2</v>
      </c>
      <c r="W159" s="20">
        <f t="shared" si="5"/>
        <v>0.10995687675746681</v>
      </c>
    </row>
    <row r="160" spans="1:23" x14ac:dyDescent="0.25">
      <c r="A160" s="18">
        <v>8792</v>
      </c>
      <c r="B160" s="18">
        <v>8749</v>
      </c>
      <c r="C160" s="18">
        <v>2120</v>
      </c>
      <c r="D160" s="18">
        <v>2120</v>
      </c>
      <c r="E160" s="18" t="s">
        <v>56</v>
      </c>
      <c r="F160" s="18" t="s">
        <v>113</v>
      </c>
      <c r="G160" s="19">
        <v>2.70816102783E-2</v>
      </c>
      <c r="H160" s="19">
        <v>1.09595E-2</v>
      </c>
      <c r="I160" s="18" t="s">
        <v>24</v>
      </c>
      <c r="J160" s="18" t="s">
        <v>114</v>
      </c>
      <c r="K160" s="18">
        <v>27</v>
      </c>
      <c r="L160" s="18">
        <v>22</v>
      </c>
      <c r="M160" s="18" t="s">
        <v>59</v>
      </c>
      <c r="N160" s="18" t="s">
        <v>60</v>
      </c>
      <c r="O160" s="18" t="s">
        <v>61</v>
      </c>
      <c r="P160" s="19">
        <v>279.41777580399997</v>
      </c>
      <c r="Q160" s="19">
        <v>1179.67022505</v>
      </c>
      <c r="R160" s="20">
        <v>0.602908</v>
      </c>
      <c r="S160" s="20">
        <v>11.245813</v>
      </c>
      <c r="T160" s="20">
        <v>0.24</v>
      </c>
      <c r="U160" s="20">
        <v>0.56100000000000005</v>
      </c>
      <c r="V160" s="20">
        <f t="shared" si="4"/>
        <v>5.0217533717599998E-3</v>
      </c>
      <c r="W160" s="20">
        <f t="shared" si="5"/>
        <v>5.4106086044766494E-2</v>
      </c>
    </row>
    <row r="161" spans="1:23" x14ac:dyDescent="0.25">
      <c r="A161" s="18">
        <v>8793</v>
      </c>
      <c r="B161" s="18">
        <v>8750</v>
      </c>
      <c r="C161" s="18">
        <v>2120</v>
      </c>
      <c r="D161" s="18">
        <v>2120</v>
      </c>
      <c r="E161" s="18" t="s">
        <v>56</v>
      </c>
      <c r="F161" s="18" t="s">
        <v>113</v>
      </c>
      <c r="G161" s="19">
        <v>1.7481658700399999E-2</v>
      </c>
      <c r="H161" s="19">
        <v>7.0745799999999996E-3</v>
      </c>
      <c r="I161" s="18" t="s">
        <v>24</v>
      </c>
      <c r="J161" s="18" t="s">
        <v>114</v>
      </c>
      <c r="K161" s="18">
        <v>27</v>
      </c>
      <c r="L161" s="18">
        <v>22</v>
      </c>
      <c r="M161" s="18" t="s">
        <v>59</v>
      </c>
      <c r="N161" s="18" t="s">
        <v>60</v>
      </c>
      <c r="O161" s="18" t="s">
        <v>61</v>
      </c>
      <c r="P161" s="19">
        <v>287.39335852200003</v>
      </c>
      <c r="Q161" s="19">
        <v>761.49800712399997</v>
      </c>
      <c r="R161" s="20">
        <v>0.602908</v>
      </c>
      <c r="S161" s="20">
        <v>11.245813</v>
      </c>
      <c r="T161" s="20">
        <v>0.24</v>
      </c>
      <c r="U161" s="20">
        <v>0.56100000000000005</v>
      </c>
      <c r="V161" s="20">
        <f t="shared" si="4"/>
        <v>3.2416438677663998E-3</v>
      </c>
      <c r="W161" s="20">
        <f t="shared" si="5"/>
        <v>3.492657823902405E-2</v>
      </c>
    </row>
    <row r="162" spans="1:23" x14ac:dyDescent="0.25">
      <c r="A162" s="18">
        <v>8794</v>
      </c>
      <c r="B162" s="18">
        <v>8751</v>
      </c>
      <c r="C162" s="18">
        <v>2120</v>
      </c>
      <c r="D162" s="18">
        <v>2120</v>
      </c>
      <c r="E162" s="18" t="s">
        <v>56</v>
      </c>
      <c r="F162" s="18" t="s">
        <v>113</v>
      </c>
      <c r="G162" s="19">
        <v>9.8079526926399999E-2</v>
      </c>
      <c r="H162" s="19">
        <v>3.9691400000000002E-2</v>
      </c>
      <c r="I162" s="18" t="s">
        <v>24</v>
      </c>
      <c r="J162" s="18" t="s">
        <v>114</v>
      </c>
      <c r="K162" s="18">
        <v>27</v>
      </c>
      <c r="L162" s="18">
        <v>22</v>
      </c>
      <c r="M162" s="18" t="s">
        <v>59</v>
      </c>
      <c r="N162" s="18" t="s">
        <v>60</v>
      </c>
      <c r="O162" s="18" t="s">
        <v>61</v>
      </c>
      <c r="P162" s="19">
        <v>467.11942037199998</v>
      </c>
      <c r="Q162" s="19">
        <v>4272.3271035099997</v>
      </c>
      <c r="R162" s="20">
        <v>0.602908</v>
      </c>
      <c r="S162" s="20">
        <v>11.245813</v>
      </c>
      <c r="T162" s="20">
        <v>0.24</v>
      </c>
      <c r="U162" s="20">
        <v>0.56100000000000005</v>
      </c>
      <c r="V162" s="20">
        <f t="shared" si="4"/>
        <v>1.8186999569311999E-2</v>
      </c>
      <c r="W162" s="20">
        <f t="shared" si="5"/>
        <v>0.19595294526549978</v>
      </c>
    </row>
    <row r="163" spans="1:23" x14ac:dyDescent="0.25">
      <c r="A163" s="18">
        <v>8795</v>
      </c>
      <c r="B163" s="18">
        <v>8752</v>
      </c>
      <c r="C163" s="18">
        <v>2120</v>
      </c>
      <c r="D163" s="18">
        <v>2120</v>
      </c>
      <c r="E163" s="18" t="s">
        <v>56</v>
      </c>
      <c r="F163" s="18" t="s">
        <v>113</v>
      </c>
      <c r="G163" s="19">
        <v>9.2700353967400009</v>
      </c>
      <c r="H163" s="19">
        <v>3.7514500000000002</v>
      </c>
      <c r="I163" s="18" t="s">
        <v>24</v>
      </c>
      <c r="J163" s="18" t="s">
        <v>114</v>
      </c>
      <c r="K163" s="18">
        <v>27</v>
      </c>
      <c r="L163" s="18">
        <v>22</v>
      </c>
      <c r="M163" s="18" t="s">
        <v>59</v>
      </c>
      <c r="N163" s="18" t="s">
        <v>60</v>
      </c>
      <c r="O163" s="18" t="s">
        <v>61</v>
      </c>
      <c r="P163" s="19">
        <v>2886.7698587999998</v>
      </c>
      <c r="Q163" s="19">
        <v>403801.12667099998</v>
      </c>
      <c r="R163" s="20">
        <v>0.602908</v>
      </c>
      <c r="S163" s="20">
        <v>11.245813</v>
      </c>
      <c r="T163" s="20">
        <v>0.24</v>
      </c>
      <c r="U163" s="20">
        <v>0.56100000000000005</v>
      </c>
      <c r="V163" s="20">
        <f t="shared" si="4"/>
        <v>1.718952204616</v>
      </c>
      <c r="W163" s="20">
        <f t="shared" si="5"/>
        <v>18.520578173515148</v>
      </c>
    </row>
    <row r="164" spans="1:23" x14ac:dyDescent="0.25">
      <c r="A164" s="18">
        <v>8796</v>
      </c>
      <c r="B164" s="18">
        <v>8753</v>
      </c>
      <c r="C164" s="18">
        <v>2120</v>
      </c>
      <c r="D164" s="18">
        <v>2120</v>
      </c>
      <c r="E164" s="18" t="s">
        <v>56</v>
      </c>
      <c r="F164" s="18" t="s">
        <v>113</v>
      </c>
      <c r="G164" s="19">
        <v>1.7283019818200001</v>
      </c>
      <c r="H164" s="19">
        <v>0.69941900000000001</v>
      </c>
      <c r="I164" s="18" t="s">
        <v>24</v>
      </c>
      <c r="J164" s="18" t="s">
        <v>114</v>
      </c>
      <c r="K164" s="18">
        <v>27</v>
      </c>
      <c r="L164" s="18">
        <v>22</v>
      </c>
      <c r="M164" s="18" t="s">
        <v>59</v>
      </c>
      <c r="N164" s="18" t="s">
        <v>60</v>
      </c>
      <c r="O164" s="18" t="s">
        <v>61</v>
      </c>
      <c r="P164" s="19">
        <v>1405.6574316000001</v>
      </c>
      <c r="Q164" s="19">
        <v>75284.533189199996</v>
      </c>
      <c r="R164" s="20">
        <v>0.602908</v>
      </c>
      <c r="S164" s="20">
        <v>11.245813</v>
      </c>
      <c r="T164" s="20">
        <v>0.24</v>
      </c>
      <c r="U164" s="20">
        <v>0.56100000000000005</v>
      </c>
      <c r="V164" s="20">
        <f t="shared" si="4"/>
        <v>0.32048083594352</v>
      </c>
      <c r="W164" s="20">
        <f t="shared" si="5"/>
        <v>3.4529699890820327</v>
      </c>
    </row>
    <row r="165" spans="1:23" x14ac:dyDescent="0.25">
      <c r="A165" s="18">
        <v>8797</v>
      </c>
      <c r="B165" s="18">
        <v>8754</v>
      </c>
      <c r="C165" s="18">
        <v>2120</v>
      </c>
      <c r="D165" s="18">
        <v>2120</v>
      </c>
      <c r="E165" s="18" t="s">
        <v>56</v>
      </c>
      <c r="F165" s="18" t="s">
        <v>113</v>
      </c>
      <c r="G165" s="19">
        <v>0.16273350416900001</v>
      </c>
      <c r="H165" s="19">
        <v>6.5855899999999995E-2</v>
      </c>
      <c r="I165" s="18" t="s">
        <v>24</v>
      </c>
      <c r="J165" s="18" t="s">
        <v>114</v>
      </c>
      <c r="K165" s="18">
        <v>27</v>
      </c>
      <c r="L165" s="18">
        <v>22</v>
      </c>
      <c r="M165" s="18" t="s">
        <v>59</v>
      </c>
      <c r="N165" s="18" t="s">
        <v>60</v>
      </c>
      <c r="O165" s="18" t="s">
        <v>61</v>
      </c>
      <c r="P165" s="19">
        <v>517.14902045700001</v>
      </c>
      <c r="Q165" s="19">
        <v>7088.6430868899997</v>
      </c>
      <c r="R165" s="20">
        <v>0.602908</v>
      </c>
      <c r="S165" s="20">
        <v>11.245813</v>
      </c>
      <c r="T165" s="20">
        <v>0.24</v>
      </c>
      <c r="U165" s="20">
        <v>0.56100000000000005</v>
      </c>
      <c r="V165" s="20">
        <f t="shared" si="4"/>
        <v>3.0175837207471998E-2</v>
      </c>
      <c r="W165" s="20">
        <f t="shared" si="5"/>
        <v>0.32512477685620123</v>
      </c>
    </row>
    <row r="166" spans="1:23" x14ac:dyDescent="0.25">
      <c r="A166" s="18">
        <v>8798</v>
      </c>
      <c r="B166" s="18">
        <v>8755</v>
      </c>
      <c r="C166" s="18">
        <v>2120</v>
      </c>
      <c r="D166" s="18">
        <v>2120</v>
      </c>
      <c r="E166" s="18" t="s">
        <v>56</v>
      </c>
      <c r="F166" s="18" t="s">
        <v>113</v>
      </c>
      <c r="G166" s="19">
        <v>11.1478458072</v>
      </c>
      <c r="H166" s="19">
        <v>4.5113700000000003</v>
      </c>
      <c r="I166" s="18" t="s">
        <v>24</v>
      </c>
      <c r="J166" s="18" t="s">
        <v>114</v>
      </c>
      <c r="K166" s="18">
        <v>27</v>
      </c>
      <c r="L166" s="18">
        <v>22</v>
      </c>
      <c r="M166" s="18" t="s">
        <v>59</v>
      </c>
      <c r="N166" s="18" t="s">
        <v>60</v>
      </c>
      <c r="O166" s="18" t="s">
        <v>61</v>
      </c>
      <c r="P166" s="19">
        <v>5041.1036875500004</v>
      </c>
      <c r="Q166" s="19">
        <v>485598.22096300003</v>
      </c>
      <c r="R166" s="20">
        <v>0.602908</v>
      </c>
      <c r="S166" s="20">
        <v>11.245813</v>
      </c>
      <c r="T166" s="20">
        <v>0.24</v>
      </c>
      <c r="U166" s="20">
        <v>0.56100000000000005</v>
      </c>
      <c r="V166" s="20">
        <f t="shared" si="4"/>
        <v>2.0671552086096003</v>
      </c>
      <c r="W166" s="20">
        <f t="shared" si="5"/>
        <v>22.27223626988259</v>
      </c>
    </row>
    <row r="167" spans="1:23" x14ac:dyDescent="0.25">
      <c r="A167" s="18">
        <v>8799</v>
      </c>
      <c r="B167" s="18">
        <v>8756</v>
      </c>
      <c r="C167" s="18">
        <v>2120</v>
      </c>
      <c r="D167" s="18">
        <v>2120</v>
      </c>
      <c r="E167" s="18" t="s">
        <v>56</v>
      </c>
      <c r="F167" s="18" t="s">
        <v>113</v>
      </c>
      <c r="G167" s="19">
        <v>0.96576044198300004</v>
      </c>
      <c r="H167" s="19">
        <v>0.39082899999999998</v>
      </c>
      <c r="I167" s="18" t="s">
        <v>24</v>
      </c>
      <c r="J167" s="18" t="s">
        <v>114</v>
      </c>
      <c r="K167" s="18">
        <v>27</v>
      </c>
      <c r="L167" s="18">
        <v>22</v>
      </c>
      <c r="M167" s="18" t="s">
        <v>59</v>
      </c>
      <c r="N167" s="18" t="s">
        <v>60</v>
      </c>
      <c r="O167" s="18" t="s">
        <v>61</v>
      </c>
      <c r="P167" s="19">
        <v>1035.0548411100001</v>
      </c>
      <c r="Q167" s="19">
        <v>42068.356578600004</v>
      </c>
      <c r="R167" s="20">
        <v>0.602908</v>
      </c>
      <c r="S167" s="20">
        <v>11.245813</v>
      </c>
      <c r="T167" s="20">
        <v>0.24</v>
      </c>
      <c r="U167" s="20">
        <v>0.56100000000000005</v>
      </c>
      <c r="V167" s="20">
        <f t="shared" si="4"/>
        <v>0.17908178735631999</v>
      </c>
      <c r="W167" s="20">
        <f t="shared" si="5"/>
        <v>1.9294883437009027</v>
      </c>
    </row>
    <row r="168" spans="1:23" x14ac:dyDescent="0.25">
      <c r="A168" s="18">
        <v>8800</v>
      </c>
      <c r="B168" s="18">
        <v>8757</v>
      </c>
      <c r="C168" s="18">
        <v>2120</v>
      </c>
      <c r="D168" s="18">
        <v>2120</v>
      </c>
      <c r="E168" s="18" t="s">
        <v>56</v>
      </c>
      <c r="F168" s="18" t="s">
        <v>113</v>
      </c>
      <c r="G168" s="19">
        <v>4.7907093625400003</v>
      </c>
      <c r="H168" s="19">
        <v>1.9387300000000001</v>
      </c>
      <c r="I168" s="18" t="s">
        <v>24</v>
      </c>
      <c r="J168" s="18" t="s">
        <v>114</v>
      </c>
      <c r="K168" s="18">
        <v>27</v>
      </c>
      <c r="L168" s="18">
        <v>22</v>
      </c>
      <c r="M168" s="18" t="s">
        <v>59</v>
      </c>
      <c r="N168" s="18" t="s">
        <v>60</v>
      </c>
      <c r="O168" s="18" t="s">
        <v>61</v>
      </c>
      <c r="P168" s="19">
        <v>2146.9222378099998</v>
      </c>
      <c r="Q168" s="19">
        <v>208682.4651</v>
      </c>
      <c r="R168" s="20">
        <v>0.602908</v>
      </c>
      <c r="S168" s="20">
        <v>11.245813</v>
      </c>
      <c r="T168" s="20">
        <v>0.24</v>
      </c>
      <c r="U168" s="20">
        <v>0.56100000000000005</v>
      </c>
      <c r="V168" s="20">
        <f t="shared" si="4"/>
        <v>0.88834562839840014</v>
      </c>
      <c r="W168" s="20">
        <f t="shared" si="5"/>
        <v>9.5713392214581088</v>
      </c>
    </row>
    <row r="169" spans="1:23" x14ac:dyDescent="0.25">
      <c r="A169" s="18">
        <v>8801</v>
      </c>
      <c r="B169" s="18">
        <v>8758</v>
      </c>
      <c r="C169" s="18">
        <v>2120</v>
      </c>
      <c r="D169" s="18">
        <v>2120</v>
      </c>
      <c r="E169" s="18" t="s">
        <v>56</v>
      </c>
      <c r="F169" s="18" t="s">
        <v>113</v>
      </c>
      <c r="G169" s="19">
        <v>4.4512052679099998</v>
      </c>
      <c r="H169" s="19">
        <v>1.8013399999999999</v>
      </c>
      <c r="I169" s="18" t="s">
        <v>24</v>
      </c>
      <c r="J169" s="18" t="s">
        <v>114</v>
      </c>
      <c r="K169" s="18">
        <v>27</v>
      </c>
      <c r="L169" s="18">
        <v>22</v>
      </c>
      <c r="M169" s="18" t="s">
        <v>59</v>
      </c>
      <c r="N169" s="18" t="s">
        <v>60</v>
      </c>
      <c r="O169" s="18" t="s">
        <v>61</v>
      </c>
      <c r="P169" s="19">
        <v>2935.6119440699999</v>
      </c>
      <c r="Q169" s="19">
        <v>193893.725893</v>
      </c>
      <c r="R169" s="20">
        <v>0.602908</v>
      </c>
      <c r="S169" s="20">
        <v>11.245813</v>
      </c>
      <c r="T169" s="20">
        <v>0.24</v>
      </c>
      <c r="U169" s="20">
        <v>0.56100000000000005</v>
      </c>
      <c r="V169" s="20">
        <f t="shared" si="4"/>
        <v>0.82539214550719986</v>
      </c>
      <c r="W169" s="20">
        <f t="shared" si="5"/>
        <v>8.8930568945553787</v>
      </c>
    </row>
    <row r="170" spans="1:23" x14ac:dyDescent="0.25">
      <c r="A170" s="18">
        <v>8802</v>
      </c>
      <c r="B170" s="18">
        <v>8759</v>
      </c>
      <c r="C170" s="18">
        <v>2120</v>
      </c>
      <c r="D170" s="18">
        <v>2120</v>
      </c>
      <c r="E170" s="18" t="s">
        <v>56</v>
      </c>
      <c r="F170" s="18" t="s">
        <v>113</v>
      </c>
      <c r="G170" s="19">
        <v>1.16998842862</v>
      </c>
      <c r="H170" s="19">
        <v>0.47347800000000001</v>
      </c>
      <c r="I170" s="18" t="s">
        <v>24</v>
      </c>
      <c r="J170" s="18" t="s">
        <v>114</v>
      </c>
      <c r="K170" s="18">
        <v>27</v>
      </c>
      <c r="L170" s="18">
        <v>22</v>
      </c>
      <c r="M170" s="18" t="s">
        <v>59</v>
      </c>
      <c r="N170" s="18" t="s">
        <v>60</v>
      </c>
      <c r="O170" s="18" t="s">
        <v>61</v>
      </c>
      <c r="P170" s="19">
        <v>1244.11294931</v>
      </c>
      <c r="Q170" s="19">
        <v>50964.492092300003</v>
      </c>
      <c r="R170" s="20">
        <v>0.602908</v>
      </c>
      <c r="S170" s="20">
        <v>11.245813</v>
      </c>
      <c r="T170" s="20">
        <v>0.24</v>
      </c>
      <c r="U170" s="20">
        <v>0.56100000000000005</v>
      </c>
      <c r="V170" s="20">
        <f t="shared" si="4"/>
        <v>0.21695239225824003</v>
      </c>
      <c r="W170" s="20">
        <f t="shared" si="5"/>
        <v>2.3375191759025458</v>
      </c>
    </row>
    <row r="171" spans="1:23" x14ac:dyDescent="0.25">
      <c r="A171" s="18">
        <v>8804</v>
      </c>
      <c r="B171" s="18">
        <v>8761</v>
      </c>
      <c r="C171" s="18">
        <v>2120</v>
      </c>
      <c r="D171" s="18">
        <v>2120</v>
      </c>
      <c r="E171" s="18" t="s">
        <v>56</v>
      </c>
      <c r="F171" s="18" t="s">
        <v>113</v>
      </c>
      <c r="G171" s="19">
        <v>3.14449592315</v>
      </c>
      <c r="H171" s="19">
        <v>1.2725299999999999</v>
      </c>
      <c r="I171" s="18" t="s">
        <v>24</v>
      </c>
      <c r="J171" s="18" t="s">
        <v>114</v>
      </c>
      <c r="K171" s="18">
        <v>27</v>
      </c>
      <c r="L171" s="18">
        <v>22</v>
      </c>
      <c r="M171" s="18" t="s">
        <v>59</v>
      </c>
      <c r="N171" s="18" t="s">
        <v>60</v>
      </c>
      <c r="O171" s="18" t="s">
        <v>61</v>
      </c>
      <c r="P171" s="19">
        <v>5083.9676507200002</v>
      </c>
      <c r="Q171" s="19">
        <v>136973.694517</v>
      </c>
      <c r="R171" s="20">
        <v>0.602908</v>
      </c>
      <c r="S171" s="20">
        <v>11.245813</v>
      </c>
      <c r="T171" s="20">
        <v>0.24</v>
      </c>
      <c r="U171" s="20">
        <v>0.56100000000000005</v>
      </c>
      <c r="V171" s="20">
        <f t="shared" si="4"/>
        <v>0.58308607310240002</v>
      </c>
      <c r="W171" s="20">
        <f t="shared" si="5"/>
        <v>6.2823685090147094</v>
      </c>
    </row>
    <row r="172" spans="1:23" x14ac:dyDescent="0.25">
      <c r="A172" s="18">
        <v>8806</v>
      </c>
      <c r="B172" s="18">
        <v>8763</v>
      </c>
      <c r="C172" s="18">
        <v>2120</v>
      </c>
      <c r="D172" s="18">
        <v>2120</v>
      </c>
      <c r="E172" s="18" t="s">
        <v>56</v>
      </c>
      <c r="F172" s="18" t="s">
        <v>113</v>
      </c>
      <c r="G172" s="19">
        <v>0.32244194888200001</v>
      </c>
      <c r="H172" s="19">
        <v>0.13048799999999999</v>
      </c>
      <c r="I172" s="18" t="s">
        <v>24</v>
      </c>
      <c r="J172" s="18" t="s">
        <v>114</v>
      </c>
      <c r="K172" s="18">
        <v>27</v>
      </c>
      <c r="L172" s="18">
        <v>22</v>
      </c>
      <c r="M172" s="18" t="s">
        <v>59</v>
      </c>
      <c r="N172" s="18" t="s">
        <v>60</v>
      </c>
      <c r="O172" s="18" t="s">
        <v>61</v>
      </c>
      <c r="P172" s="19">
        <v>713.93858119599997</v>
      </c>
      <c r="Q172" s="19">
        <v>14045.5151112</v>
      </c>
      <c r="R172" s="20">
        <v>0.602908</v>
      </c>
      <c r="S172" s="20">
        <v>11.245813</v>
      </c>
      <c r="T172" s="20">
        <v>0.24</v>
      </c>
      <c r="U172" s="20">
        <v>0.56100000000000005</v>
      </c>
      <c r="V172" s="20">
        <f t="shared" si="4"/>
        <v>5.9790916919039996E-2</v>
      </c>
      <c r="W172" s="20">
        <f t="shared" si="5"/>
        <v>0.64420776092061593</v>
      </c>
    </row>
    <row r="173" spans="1:23" x14ac:dyDescent="0.25">
      <c r="A173" s="18">
        <v>8807</v>
      </c>
      <c r="B173" s="18">
        <v>8764</v>
      </c>
      <c r="C173" s="18">
        <v>2120</v>
      </c>
      <c r="D173" s="18">
        <v>2120</v>
      </c>
      <c r="E173" s="18" t="s">
        <v>56</v>
      </c>
      <c r="F173" s="18" t="s">
        <v>113</v>
      </c>
      <c r="G173" s="19">
        <v>0.129024231499</v>
      </c>
      <c r="H173" s="19">
        <v>5.2214299999999998E-2</v>
      </c>
      <c r="I173" s="18" t="s">
        <v>24</v>
      </c>
      <c r="J173" s="18" t="s">
        <v>114</v>
      </c>
      <c r="K173" s="18">
        <v>27</v>
      </c>
      <c r="L173" s="18">
        <v>22</v>
      </c>
      <c r="M173" s="18" t="s">
        <v>59</v>
      </c>
      <c r="N173" s="18" t="s">
        <v>60</v>
      </c>
      <c r="O173" s="18" t="s">
        <v>61</v>
      </c>
      <c r="P173" s="19">
        <v>326.58775727199998</v>
      </c>
      <c r="Q173" s="19">
        <v>5620.2730428599998</v>
      </c>
      <c r="R173" s="20">
        <v>0.602908</v>
      </c>
      <c r="S173" s="20">
        <v>11.245813</v>
      </c>
      <c r="T173" s="20">
        <v>0.24</v>
      </c>
      <c r="U173" s="20">
        <v>0.56100000000000005</v>
      </c>
      <c r="V173" s="20">
        <f t="shared" si="4"/>
        <v>2.3925118580143998E-2</v>
      </c>
      <c r="W173" s="20">
        <f t="shared" si="5"/>
        <v>0.25777739938567007</v>
      </c>
    </row>
    <row r="174" spans="1:23" x14ac:dyDescent="0.25">
      <c r="A174" s="18">
        <v>8808</v>
      </c>
      <c r="B174" s="18">
        <v>8765</v>
      </c>
      <c r="C174" s="18">
        <v>2120</v>
      </c>
      <c r="D174" s="18">
        <v>2120</v>
      </c>
      <c r="E174" s="18" t="s">
        <v>56</v>
      </c>
      <c r="F174" s="18" t="s">
        <v>113</v>
      </c>
      <c r="G174" s="19">
        <v>1.46295929013E-2</v>
      </c>
      <c r="H174" s="19">
        <v>5.9203900000000002E-3</v>
      </c>
      <c r="I174" s="18" t="s">
        <v>24</v>
      </c>
      <c r="J174" s="18" t="s">
        <v>114</v>
      </c>
      <c r="K174" s="18">
        <v>27</v>
      </c>
      <c r="L174" s="18">
        <v>22</v>
      </c>
      <c r="M174" s="18" t="s">
        <v>59</v>
      </c>
      <c r="N174" s="18" t="s">
        <v>60</v>
      </c>
      <c r="O174" s="18" t="s">
        <v>61</v>
      </c>
      <c r="P174" s="19">
        <v>324.91024677000001</v>
      </c>
      <c r="Q174" s="19">
        <v>637.26251795400003</v>
      </c>
      <c r="R174" s="20">
        <v>0.602908</v>
      </c>
      <c r="S174" s="20">
        <v>11.245813</v>
      </c>
      <c r="T174" s="20">
        <v>0.24</v>
      </c>
      <c r="U174" s="20">
        <v>0.56100000000000005</v>
      </c>
      <c r="V174" s="20">
        <f t="shared" si="4"/>
        <v>2.7127823755312003E-3</v>
      </c>
      <c r="W174" s="20">
        <f t="shared" si="5"/>
        <v>2.9228443885083725E-2</v>
      </c>
    </row>
    <row r="175" spans="1:23" x14ac:dyDescent="0.25">
      <c r="A175" s="18">
        <v>8812</v>
      </c>
      <c r="B175" s="18">
        <v>8769</v>
      </c>
      <c r="C175" s="18">
        <v>2120</v>
      </c>
      <c r="D175" s="18">
        <v>2120</v>
      </c>
      <c r="E175" s="18" t="s">
        <v>56</v>
      </c>
      <c r="F175" s="18" t="s">
        <v>113</v>
      </c>
      <c r="G175" s="19">
        <v>9.1304900697800007E-2</v>
      </c>
      <c r="H175" s="19">
        <v>3.6949799999999998E-2</v>
      </c>
      <c r="I175" s="18" t="s">
        <v>24</v>
      </c>
      <c r="J175" s="18" t="s">
        <v>114</v>
      </c>
      <c r="K175" s="18">
        <v>27</v>
      </c>
      <c r="L175" s="18">
        <v>22</v>
      </c>
      <c r="M175" s="18" t="s">
        <v>59</v>
      </c>
      <c r="N175" s="18" t="s">
        <v>60</v>
      </c>
      <c r="O175" s="18" t="s">
        <v>61</v>
      </c>
      <c r="P175" s="19">
        <v>1558.25157423</v>
      </c>
      <c r="Q175" s="19">
        <v>39271.828811599997</v>
      </c>
      <c r="R175" s="20">
        <v>0.602908</v>
      </c>
      <c r="S175" s="20">
        <v>11.245813</v>
      </c>
      <c r="T175" s="20">
        <v>0.24</v>
      </c>
      <c r="U175" s="20">
        <v>0.56100000000000005</v>
      </c>
      <c r="V175" s="20">
        <f t="shared" si="4"/>
        <v>1.6930770813983999E-2</v>
      </c>
      <c r="W175" s="20">
        <f t="shared" si="5"/>
        <v>0.18241790758126855</v>
      </c>
    </row>
    <row r="176" spans="1:23" x14ac:dyDescent="0.25">
      <c r="A176" s="18">
        <v>8813</v>
      </c>
      <c r="B176" s="18">
        <v>8770</v>
      </c>
      <c r="C176" s="18">
        <v>2120</v>
      </c>
      <c r="D176" s="18">
        <v>2120</v>
      </c>
      <c r="E176" s="18" t="s">
        <v>56</v>
      </c>
      <c r="F176" s="18" t="s">
        <v>113</v>
      </c>
      <c r="G176" s="19">
        <v>2.9587290548700001E-2</v>
      </c>
      <c r="H176" s="19">
        <v>1.1973599999999999E-2</v>
      </c>
      <c r="I176" s="18" t="s">
        <v>24</v>
      </c>
      <c r="J176" s="18" t="s">
        <v>114</v>
      </c>
      <c r="K176" s="18">
        <v>27</v>
      </c>
      <c r="L176" s="18">
        <v>22</v>
      </c>
      <c r="M176" s="18" t="s">
        <v>59</v>
      </c>
      <c r="N176" s="18" t="s">
        <v>60</v>
      </c>
      <c r="O176" s="18" t="s">
        <v>61</v>
      </c>
      <c r="P176" s="19">
        <v>1852.5954759599999</v>
      </c>
      <c r="Q176" s="19">
        <v>114249.61032000001</v>
      </c>
      <c r="R176" s="20">
        <v>0.602908</v>
      </c>
      <c r="S176" s="20">
        <v>11.245813</v>
      </c>
      <c r="T176" s="20">
        <v>0.24</v>
      </c>
      <c r="U176" s="20">
        <v>0.56100000000000005</v>
      </c>
      <c r="V176" s="20">
        <f t="shared" si="4"/>
        <v>5.4864242138879995E-3</v>
      </c>
      <c r="W176" s="20">
        <f t="shared" si="5"/>
        <v>5.9112608409655196E-2</v>
      </c>
    </row>
    <row r="177" spans="1:23" x14ac:dyDescent="0.25">
      <c r="A177" s="18">
        <v>8903</v>
      </c>
      <c r="B177" s="18">
        <v>8860</v>
      </c>
      <c r="C177" s="18">
        <v>2120</v>
      </c>
      <c r="D177" s="18">
        <v>2120</v>
      </c>
      <c r="E177" s="18" t="s">
        <v>56</v>
      </c>
      <c r="F177" s="18" t="s">
        <v>276</v>
      </c>
      <c r="G177" s="19">
        <v>0.31913311371000003</v>
      </c>
      <c r="H177" s="19">
        <v>0.12914900000000001</v>
      </c>
      <c r="I177" s="18" t="s">
        <v>24</v>
      </c>
      <c r="J177" s="18" t="s">
        <v>114</v>
      </c>
      <c r="K177" s="18">
        <v>27</v>
      </c>
      <c r="L177" s="18">
        <v>22</v>
      </c>
      <c r="M177" s="18" t="s">
        <v>59</v>
      </c>
      <c r="N177" s="18" t="s">
        <v>60</v>
      </c>
      <c r="O177" s="18" t="s">
        <v>61</v>
      </c>
      <c r="P177" s="19">
        <v>51184.395158500003</v>
      </c>
      <c r="Q177" s="19">
        <v>30123439.386</v>
      </c>
      <c r="R177" s="20">
        <v>0.602908</v>
      </c>
      <c r="S177" s="20">
        <v>11.245813</v>
      </c>
      <c r="T177" s="20">
        <v>0.24</v>
      </c>
      <c r="U177" s="20">
        <v>0.56100000000000005</v>
      </c>
      <c r="V177" s="20">
        <f t="shared" si="4"/>
        <v>5.917737362192E-2</v>
      </c>
      <c r="W177" s="20">
        <f t="shared" si="5"/>
        <v>0.63759723587714301</v>
      </c>
    </row>
    <row r="178" spans="1:23" x14ac:dyDescent="0.25">
      <c r="A178" s="18">
        <v>10833</v>
      </c>
      <c r="B178" s="18">
        <v>10756</v>
      </c>
      <c r="C178" s="18">
        <v>2130</v>
      </c>
      <c r="D178" s="18">
        <v>2130</v>
      </c>
      <c r="E178" s="18" t="s">
        <v>56</v>
      </c>
      <c r="F178" s="18" t="s">
        <v>113</v>
      </c>
      <c r="G178" s="19">
        <v>1.14857693881</v>
      </c>
      <c r="H178" s="19">
        <v>0.46481299999999998</v>
      </c>
      <c r="I178" s="18" t="s">
        <v>24</v>
      </c>
      <c r="J178" s="18" t="s">
        <v>114</v>
      </c>
      <c r="K178" s="18">
        <v>28</v>
      </c>
      <c r="L178" s="18">
        <v>22</v>
      </c>
      <c r="M178" s="18" t="s">
        <v>59</v>
      </c>
      <c r="N178" s="18" t="s">
        <v>62</v>
      </c>
      <c r="O178" s="18" t="s">
        <v>63</v>
      </c>
      <c r="P178" s="19">
        <v>1864.81915637</v>
      </c>
      <c r="Q178" s="19">
        <v>100763.63744599999</v>
      </c>
      <c r="R178" s="20">
        <v>0.78207000000000004</v>
      </c>
      <c r="S178" s="20">
        <v>10.84055</v>
      </c>
      <c r="T178" s="20">
        <v>0.24</v>
      </c>
      <c r="U178" s="20">
        <v>0.56100000000000005</v>
      </c>
      <c r="V178" s="20">
        <f t="shared" si="4"/>
        <v>0.27627239021159999</v>
      </c>
      <c r="W178" s="20">
        <f t="shared" si="5"/>
        <v>2.2120457409788497</v>
      </c>
    </row>
    <row r="179" spans="1:23" x14ac:dyDescent="0.25">
      <c r="A179" s="18">
        <v>10835</v>
      </c>
      <c r="B179" s="18">
        <v>10758</v>
      </c>
      <c r="C179" s="18">
        <v>2130</v>
      </c>
      <c r="D179" s="18">
        <v>2130</v>
      </c>
      <c r="E179" s="18" t="s">
        <v>56</v>
      </c>
      <c r="F179" s="18" t="s">
        <v>113</v>
      </c>
      <c r="G179" s="19">
        <v>12.0965379656</v>
      </c>
      <c r="H179" s="19">
        <v>4.8952999999999998</v>
      </c>
      <c r="I179" s="18" t="s">
        <v>24</v>
      </c>
      <c r="J179" s="18" t="s">
        <v>114</v>
      </c>
      <c r="K179" s="18">
        <v>28</v>
      </c>
      <c r="L179" s="18">
        <v>22</v>
      </c>
      <c r="M179" s="18" t="s">
        <v>59</v>
      </c>
      <c r="N179" s="18" t="s">
        <v>62</v>
      </c>
      <c r="O179" s="18" t="s">
        <v>63</v>
      </c>
      <c r="P179" s="19">
        <v>2799.2146943399998</v>
      </c>
      <c r="Q179" s="19">
        <v>526923.08608599997</v>
      </c>
      <c r="R179" s="20">
        <v>0.78207000000000004</v>
      </c>
      <c r="S179" s="20">
        <v>10.84055</v>
      </c>
      <c r="T179" s="20">
        <v>0.24</v>
      </c>
      <c r="U179" s="20">
        <v>0.56100000000000005</v>
      </c>
      <c r="V179" s="20">
        <f t="shared" si="4"/>
        <v>2.90963512596</v>
      </c>
      <c r="W179" s="20">
        <f t="shared" si="5"/>
        <v>23.296739798184998</v>
      </c>
    </row>
    <row r="180" spans="1:23" x14ac:dyDescent="0.25">
      <c r="A180" s="18">
        <v>10841</v>
      </c>
      <c r="B180" s="18">
        <v>10764</v>
      </c>
      <c r="C180" s="18">
        <v>2130</v>
      </c>
      <c r="D180" s="18">
        <v>2130</v>
      </c>
      <c r="E180" s="18" t="s">
        <v>56</v>
      </c>
      <c r="F180" s="18" t="s">
        <v>113</v>
      </c>
      <c r="G180" s="19">
        <v>0.220616148846</v>
      </c>
      <c r="H180" s="19">
        <v>8.9280200000000004E-2</v>
      </c>
      <c r="I180" s="18" t="s">
        <v>24</v>
      </c>
      <c r="J180" s="18" t="s">
        <v>114</v>
      </c>
      <c r="K180" s="18">
        <v>28</v>
      </c>
      <c r="L180" s="18">
        <v>22</v>
      </c>
      <c r="M180" s="18" t="s">
        <v>59</v>
      </c>
      <c r="N180" s="18" t="s">
        <v>62</v>
      </c>
      <c r="O180" s="18" t="s">
        <v>63</v>
      </c>
      <c r="P180" s="19">
        <v>857.28008492699996</v>
      </c>
      <c r="Q180" s="19">
        <v>26385.090984900002</v>
      </c>
      <c r="R180" s="20">
        <v>0.78207000000000004</v>
      </c>
      <c r="S180" s="20">
        <v>10.84055</v>
      </c>
      <c r="T180" s="20">
        <v>0.24</v>
      </c>
      <c r="U180" s="20">
        <v>0.56100000000000005</v>
      </c>
      <c r="V180" s="20">
        <f t="shared" si="4"/>
        <v>5.3065758170640007E-2</v>
      </c>
      <c r="W180" s="20">
        <f t="shared" si="5"/>
        <v>0.42488460125628996</v>
      </c>
    </row>
    <row r="181" spans="1:23" x14ac:dyDescent="0.25">
      <c r="A181" s="18">
        <v>10846</v>
      </c>
      <c r="B181" s="18">
        <v>10769</v>
      </c>
      <c r="C181" s="18">
        <v>2130</v>
      </c>
      <c r="D181" s="18">
        <v>2130</v>
      </c>
      <c r="E181" s="18" t="s">
        <v>56</v>
      </c>
      <c r="F181" s="18" t="s">
        <v>113</v>
      </c>
      <c r="G181" s="19">
        <v>10.754632339400001</v>
      </c>
      <c r="H181" s="19">
        <v>4.3522499999999997</v>
      </c>
      <c r="I181" s="18" t="s">
        <v>24</v>
      </c>
      <c r="J181" s="18" t="s">
        <v>114</v>
      </c>
      <c r="K181" s="18">
        <v>28</v>
      </c>
      <c r="L181" s="18">
        <v>22</v>
      </c>
      <c r="M181" s="18" t="s">
        <v>59</v>
      </c>
      <c r="N181" s="18" t="s">
        <v>62</v>
      </c>
      <c r="O181" s="18" t="s">
        <v>63</v>
      </c>
      <c r="P181" s="19">
        <v>3395.2884184</v>
      </c>
      <c r="Q181" s="19">
        <v>468469.91081799997</v>
      </c>
      <c r="R181" s="20">
        <v>0.78207000000000004</v>
      </c>
      <c r="S181" s="20">
        <v>10.84055</v>
      </c>
      <c r="T181" s="20">
        <v>0.24</v>
      </c>
      <c r="U181" s="20">
        <v>0.56100000000000005</v>
      </c>
      <c r="V181" s="20">
        <f t="shared" si="4"/>
        <v>2.5868607597</v>
      </c>
      <c r="W181" s="20">
        <f t="shared" si="5"/>
        <v>20.712364060762496</v>
      </c>
    </row>
    <row r="182" spans="1:23" x14ac:dyDescent="0.25">
      <c r="A182" s="18">
        <v>10847</v>
      </c>
      <c r="B182" s="18">
        <v>10770</v>
      </c>
      <c r="C182" s="18">
        <v>2130</v>
      </c>
      <c r="D182" s="18">
        <v>2130</v>
      </c>
      <c r="E182" s="18" t="s">
        <v>56</v>
      </c>
      <c r="F182" s="18" t="s">
        <v>113</v>
      </c>
      <c r="G182" s="19">
        <v>54.328149792700003</v>
      </c>
      <c r="H182" s="19">
        <v>21.985800000000001</v>
      </c>
      <c r="I182" s="18" t="s">
        <v>24</v>
      </c>
      <c r="J182" s="18" t="s">
        <v>114</v>
      </c>
      <c r="K182" s="18">
        <v>28</v>
      </c>
      <c r="L182" s="18">
        <v>22</v>
      </c>
      <c r="M182" s="18" t="s">
        <v>59</v>
      </c>
      <c r="N182" s="18" t="s">
        <v>62</v>
      </c>
      <c r="O182" s="18" t="s">
        <v>63</v>
      </c>
      <c r="P182" s="19">
        <v>14966.0422478</v>
      </c>
      <c r="Q182" s="19">
        <v>2375737.8464600001</v>
      </c>
      <c r="R182" s="20">
        <v>0.78207000000000004</v>
      </c>
      <c r="S182" s="20">
        <v>10.84055</v>
      </c>
      <c r="T182" s="20">
        <v>0.24</v>
      </c>
      <c r="U182" s="20">
        <v>0.56100000000000005</v>
      </c>
      <c r="V182" s="20">
        <f t="shared" si="4"/>
        <v>13.067770300560001</v>
      </c>
      <c r="W182" s="20">
        <f t="shared" si="5"/>
        <v>104.63045407941</v>
      </c>
    </row>
    <row r="183" spans="1:23" x14ac:dyDescent="0.25">
      <c r="A183" s="18">
        <v>10848</v>
      </c>
      <c r="B183" s="18">
        <v>10771</v>
      </c>
      <c r="C183" s="18">
        <v>2130</v>
      </c>
      <c r="D183" s="18">
        <v>2130</v>
      </c>
      <c r="E183" s="18" t="s">
        <v>56</v>
      </c>
      <c r="F183" s="18" t="s">
        <v>113</v>
      </c>
      <c r="G183" s="19">
        <v>54.726137651899997</v>
      </c>
      <c r="H183" s="19">
        <v>22.146899999999999</v>
      </c>
      <c r="I183" s="18" t="s">
        <v>24</v>
      </c>
      <c r="J183" s="18" t="s">
        <v>114</v>
      </c>
      <c r="K183" s="18">
        <v>28</v>
      </c>
      <c r="L183" s="18">
        <v>22</v>
      </c>
      <c r="M183" s="18" t="s">
        <v>59</v>
      </c>
      <c r="N183" s="18" t="s">
        <v>62</v>
      </c>
      <c r="O183" s="18" t="s">
        <v>63</v>
      </c>
      <c r="P183" s="19">
        <v>13083.4667544</v>
      </c>
      <c r="Q183" s="19">
        <v>2383861.0206399998</v>
      </c>
      <c r="R183" s="20">
        <v>0.78207000000000004</v>
      </c>
      <c r="S183" s="20">
        <v>10.84055</v>
      </c>
      <c r="T183" s="20">
        <v>0.24</v>
      </c>
      <c r="U183" s="20">
        <v>0.56100000000000005</v>
      </c>
      <c r="V183" s="20">
        <f t="shared" si="4"/>
        <v>13.16352382308</v>
      </c>
      <c r="W183" s="20">
        <f t="shared" si="5"/>
        <v>105.39712921300499</v>
      </c>
    </row>
    <row r="184" spans="1:23" x14ac:dyDescent="0.25">
      <c r="A184" s="18">
        <v>10850</v>
      </c>
      <c r="B184" s="18">
        <v>10773</v>
      </c>
      <c r="C184" s="18">
        <v>2130</v>
      </c>
      <c r="D184" s="18">
        <v>2130</v>
      </c>
      <c r="E184" s="18" t="s">
        <v>56</v>
      </c>
      <c r="F184" s="18" t="s">
        <v>113</v>
      </c>
      <c r="G184" s="19">
        <v>2.4038060958199998</v>
      </c>
      <c r="H184" s="19">
        <v>0.97278600000000004</v>
      </c>
      <c r="I184" s="18" t="s">
        <v>24</v>
      </c>
      <c r="J184" s="18" t="s">
        <v>114</v>
      </c>
      <c r="K184" s="18">
        <v>28</v>
      </c>
      <c r="L184" s="18">
        <v>22</v>
      </c>
      <c r="M184" s="18" t="s">
        <v>59</v>
      </c>
      <c r="N184" s="18" t="s">
        <v>62</v>
      </c>
      <c r="O184" s="18" t="s">
        <v>63</v>
      </c>
      <c r="P184" s="19">
        <v>1779.02530617</v>
      </c>
      <c r="Q184" s="19">
        <v>110217.579589</v>
      </c>
      <c r="R184" s="20">
        <v>0.78207000000000004</v>
      </c>
      <c r="S184" s="20">
        <v>10.84055</v>
      </c>
      <c r="T184" s="20">
        <v>0.24</v>
      </c>
      <c r="U184" s="20">
        <v>0.56100000000000005</v>
      </c>
      <c r="V184" s="20">
        <f t="shared" si="4"/>
        <v>0.57819792773520007</v>
      </c>
      <c r="W184" s="20">
        <f t="shared" si="5"/>
        <v>4.6294899845397</v>
      </c>
    </row>
    <row r="185" spans="1:23" x14ac:dyDescent="0.25">
      <c r="A185" s="18">
        <v>10851</v>
      </c>
      <c r="B185" s="18">
        <v>10774</v>
      </c>
      <c r="C185" s="18">
        <v>2130</v>
      </c>
      <c r="D185" s="18">
        <v>2130</v>
      </c>
      <c r="E185" s="18" t="s">
        <v>56</v>
      </c>
      <c r="F185" s="18" t="s">
        <v>113</v>
      </c>
      <c r="G185" s="19">
        <v>44.709299506800001</v>
      </c>
      <c r="H185" s="19">
        <v>18.0932</v>
      </c>
      <c r="I185" s="18" t="s">
        <v>24</v>
      </c>
      <c r="J185" s="18" t="s">
        <v>114</v>
      </c>
      <c r="K185" s="18">
        <v>28</v>
      </c>
      <c r="L185" s="18">
        <v>22</v>
      </c>
      <c r="M185" s="18" t="s">
        <v>59</v>
      </c>
      <c r="N185" s="18" t="s">
        <v>62</v>
      </c>
      <c r="O185" s="18" t="s">
        <v>63</v>
      </c>
      <c r="P185" s="19">
        <v>8049.2778740499998</v>
      </c>
      <c r="Q185" s="19">
        <v>1947529.29638</v>
      </c>
      <c r="R185" s="20">
        <v>0.78207000000000004</v>
      </c>
      <c r="S185" s="20">
        <v>10.84055</v>
      </c>
      <c r="T185" s="20">
        <v>0.24</v>
      </c>
      <c r="U185" s="20">
        <v>0.56100000000000005</v>
      </c>
      <c r="V185" s="20">
        <f t="shared" si="4"/>
        <v>10.754113182239999</v>
      </c>
      <c r="W185" s="20">
        <f t="shared" si="5"/>
        <v>86.105565035139989</v>
      </c>
    </row>
    <row r="186" spans="1:23" x14ac:dyDescent="0.25">
      <c r="A186" s="18">
        <v>10856</v>
      </c>
      <c r="B186" s="18">
        <v>10779</v>
      </c>
      <c r="C186" s="18">
        <v>2130</v>
      </c>
      <c r="D186" s="18">
        <v>2130</v>
      </c>
      <c r="E186" s="18" t="s">
        <v>56</v>
      </c>
      <c r="F186" s="18" t="s">
        <v>113</v>
      </c>
      <c r="G186" s="19">
        <v>21.623482536099999</v>
      </c>
      <c r="H186" s="19">
        <v>8.7507099999999998</v>
      </c>
      <c r="I186" s="18" t="s">
        <v>24</v>
      </c>
      <c r="J186" s="18" t="s">
        <v>114</v>
      </c>
      <c r="K186" s="18">
        <v>28</v>
      </c>
      <c r="L186" s="18">
        <v>22</v>
      </c>
      <c r="M186" s="18" t="s">
        <v>59</v>
      </c>
      <c r="N186" s="18" t="s">
        <v>62</v>
      </c>
      <c r="O186" s="18" t="s">
        <v>63</v>
      </c>
      <c r="P186" s="19">
        <v>3919.5414291299999</v>
      </c>
      <c r="Q186" s="19">
        <v>941915.13159700006</v>
      </c>
      <c r="R186" s="20">
        <v>0.78207000000000004</v>
      </c>
      <c r="S186" s="20">
        <v>10.84055</v>
      </c>
      <c r="T186" s="20">
        <v>0.24</v>
      </c>
      <c r="U186" s="20">
        <v>0.56100000000000005</v>
      </c>
      <c r="V186" s="20">
        <f t="shared" si="4"/>
        <v>5.2011875049720002</v>
      </c>
      <c r="W186" s="20">
        <f t="shared" si="5"/>
        <v>41.644641578529495</v>
      </c>
    </row>
    <row r="187" spans="1:23" x14ac:dyDescent="0.25">
      <c r="A187" s="18">
        <v>10860</v>
      </c>
      <c r="B187" s="18">
        <v>10783</v>
      </c>
      <c r="C187" s="18">
        <v>2130</v>
      </c>
      <c r="D187" s="18">
        <v>2130</v>
      </c>
      <c r="E187" s="18" t="s">
        <v>56</v>
      </c>
      <c r="F187" s="18" t="s">
        <v>113</v>
      </c>
      <c r="G187" s="19">
        <v>85.043542790000004</v>
      </c>
      <c r="H187" s="19">
        <v>34.415900000000001</v>
      </c>
      <c r="I187" s="18" t="s">
        <v>24</v>
      </c>
      <c r="J187" s="18" t="s">
        <v>114</v>
      </c>
      <c r="K187" s="18">
        <v>28</v>
      </c>
      <c r="L187" s="18">
        <v>22</v>
      </c>
      <c r="M187" s="18" t="s">
        <v>59</v>
      </c>
      <c r="N187" s="18" t="s">
        <v>62</v>
      </c>
      <c r="O187" s="18" t="s">
        <v>63</v>
      </c>
      <c r="P187" s="19">
        <v>19930.889913899999</v>
      </c>
      <c r="Q187" s="19">
        <v>3705336.00178</v>
      </c>
      <c r="R187" s="20">
        <v>0.78207000000000004</v>
      </c>
      <c r="S187" s="20">
        <v>10.84055</v>
      </c>
      <c r="T187" s="20">
        <v>0.24</v>
      </c>
      <c r="U187" s="20">
        <v>0.56100000000000005</v>
      </c>
      <c r="V187" s="20">
        <f t="shared" si="4"/>
        <v>20.455888613880003</v>
      </c>
      <c r="W187" s="20">
        <f t="shared" si="5"/>
        <v>163.78531800305498</v>
      </c>
    </row>
    <row r="188" spans="1:23" x14ac:dyDescent="0.25">
      <c r="A188" s="18">
        <v>10861</v>
      </c>
      <c r="B188" s="18">
        <v>10784</v>
      </c>
      <c r="C188" s="18">
        <v>2130</v>
      </c>
      <c r="D188" s="18">
        <v>2130</v>
      </c>
      <c r="E188" s="18" t="s">
        <v>56</v>
      </c>
      <c r="F188" s="18" t="s">
        <v>113</v>
      </c>
      <c r="G188" s="19">
        <v>7.67833933035</v>
      </c>
      <c r="H188" s="19">
        <v>3.10731</v>
      </c>
      <c r="I188" s="18" t="s">
        <v>24</v>
      </c>
      <c r="J188" s="18" t="s">
        <v>114</v>
      </c>
      <c r="K188" s="18">
        <v>28</v>
      </c>
      <c r="L188" s="18">
        <v>22</v>
      </c>
      <c r="M188" s="18" t="s">
        <v>59</v>
      </c>
      <c r="N188" s="18" t="s">
        <v>62</v>
      </c>
      <c r="O188" s="18" t="s">
        <v>63</v>
      </c>
      <c r="P188" s="19">
        <v>4560.2356461299996</v>
      </c>
      <c r="Q188" s="19">
        <v>334467.123357</v>
      </c>
      <c r="R188" s="20">
        <v>0.78207000000000004</v>
      </c>
      <c r="S188" s="20">
        <v>10.84055</v>
      </c>
      <c r="T188" s="20">
        <v>0.24</v>
      </c>
      <c r="U188" s="20">
        <v>0.56100000000000005</v>
      </c>
      <c r="V188" s="20">
        <f t="shared" si="4"/>
        <v>1.8469017880920002</v>
      </c>
      <c r="W188" s="20">
        <f t="shared" si="5"/>
        <v>14.787692795599501</v>
      </c>
    </row>
    <row r="189" spans="1:23" x14ac:dyDescent="0.25">
      <c r="A189" s="18">
        <v>10862</v>
      </c>
      <c r="B189" s="18">
        <v>10785</v>
      </c>
      <c r="C189" s="18">
        <v>2130</v>
      </c>
      <c r="D189" s="18">
        <v>2130</v>
      </c>
      <c r="E189" s="18" t="s">
        <v>56</v>
      </c>
      <c r="F189" s="18" t="s">
        <v>113</v>
      </c>
      <c r="G189" s="19">
        <v>9.0099933603300002</v>
      </c>
      <c r="H189" s="19">
        <v>3.64621</v>
      </c>
      <c r="I189" s="18" t="s">
        <v>24</v>
      </c>
      <c r="J189" s="18" t="s">
        <v>114</v>
      </c>
      <c r="K189" s="18">
        <v>28</v>
      </c>
      <c r="L189" s="18">
        <v>22</v>
      </c>
      <c r="M189" s="18" t="s">
        <v>59</v>
      </c>
      <c r="N189" s="18" t="s">
        <v>62</v>
      </c>
      <c r="O189" s="18" t="s">
        <v>63</v>
      </c>
      <c r="P189" s="19">
        <v>2870.57446527</v>
      </c>
      <c r="Q189" s="19">
        <v>392473.74087600003</v>
      </c>
      <c r="R189" s="20">
        <v>0.78207000000000004</v>
      </c>
      <c r="S189" s="20">
        <v>10.84055</v>
      </c>
      <c r="T189" s="20">
        <v>0.24</v>
      </c>
      <c r="U189" s="20">
        <v>0.56100000000000005</v>
      </c>
      <c r="V189" s="20">
        <f t="shared" si="4"/>
        <v>2.1672095055720004</v>
      </c>
      <c r="W189" s="20">
        <f t="shared" si="5"/>
        <v>17.352318677004501</v>
      </c>
    </row>
    <row r="190" spans="1:23" x14ac:dyDescent="0.25">
      <c r="A190" s="18">
        <v>10866</v>
      </c>
      <c r="B190" s="18">
        <v>10789</v>
      </c>
      <c r="C190" s="18">
        <v>2130</v>
      </c>
      <c r="D190" s="18">
        <v>2130</v>
      </c>
      <c r="E190" s="18" t="s">
        <v>56</v>
      </c>
      <c r="F190" s="18" t="s">
        <v>113</v>
      </c>
      <c r="G190" s="19">
        <v>34.481487229999999</v>
      </c>
      <c r="H190" s="19">
        <v>13.9542</v>
      </c>
      <c r="I190" s="18" t="s">
        <v>24</v>
      </c>
      <c r="J190" s="18" t="s">
        <v>114</v>
      </c>
      <c r="K190" s="18">
        <v>28</v>
      </c>
      <c r="L190" s="18">
        <v>22</v>
      </c>
      <c r="M190" s="18" t="s">
        <v>59</v>
      </c>
      <c r="N190" s="18" t="s">
        <v>62</v>
      </c>
      <c r="O190" s="18" t="s">
        <v>63</v>
      </c>
      <c r="P190" s="19">
        <v>6932.2504414799996</v>
      </c>
      <c r="Q190" s="19">
        <v>1502007.5756900001</v>
      </c>
      <c r="R190" s="20">
        <v>0.78207000000000004</v>
      </c>
      <c r="S190" s="20">
        <v>10.84055</v>
      </c>
      <c r="T190" s="20">
        <v>0.24</v>
      </c>
      <c r="U190" s="20">
        <v>0.56100000000000005</v>
      </c>
      <c r="V190" s="20">
        <f t="shared" si="4"/>
        <v>8.2940025074400001</v>
      </c>
      <c r="W190" s="20">
        <f t="shared" si="5"/>
        <v>66.408058033589995</v>
      </c>
    </row>
    <row r="191" spans="1:23" x14ac:dyDescent="0.25">
      <c r="A191" s="18">
        <v>10867</v>
      </c>
      <c r="B191" s="18">
        <v>10790</v>
      </c>
      <c r="C191" s="18">
        <v>2130</v>
      </c>
      <c r="D191" s="18">
        <v>2130</v>
      </c>
      <c r="E191" s="18" t="s">
        <v>56</v>
      </c>
      <c r="F191" s="18" t="s">
        <v>113</v>
      </c>
      <c r="G191" s="19">
        <v>63.629071350799997</v>
      </c>
      <c r="H191" s="19">
        <v>25.7498</v>
      </c>
      <c r="I191" s="18" t="s">
        <v>24</v>
      </c>
      <c r="J191" s="18" t="s">
        <v>114</v>
      </c>
      <c r="K191" s="18">
        <v>28</v>
      </c>
      <c r="L191" s="18">
        <v>22</v>
      </c>
      <c r="M191" s="18" t="s">
        <v>59</v>
      </c>
      <c r="N191" s="18" t="s">
        <v>62</v>
      </c>
      <c r="O191" s="18" t="s">
        <v>63</v>
      </c>
      <c r="P191" s="19">
        <v>11046.946316199999</v>
      </c>
      <c r="Q191" s="19">
        <v>2771671.26132</v>
      </c>
      <c r="R191" s="20">
        <v>0.78207000000000004</v>
      </c>
      <c r="S191" s="20">
        <v>10.84055</v>
      </c>
      <c r="T191" s="20">
        <v>0.24</v>
      </c>
      <c r="U191" s="20">
        <v>0.56100000000000005</v>
      </c>
      <c r="V191" s="20">
        <f t="shared" si="4"/>
        <v>15.304991025360001</v>
      </c>
      <c r="W191" s="20">
        <f t="shared" si="5"/>
        <v>122.54333553721</v>
      </c>
    </row>
    <row r="192" spans="1:23" x14ac:dyDescent="0.25">
      <c r="A192" s="18">
        <v>10868</v>
      </c>
      <c r="B192" s="18">
        <v>10791</v>
      </c>
      <c r="C192" s="18">
        <v>2130</v>
      </c>
      <c r="D192" s="18">
        <v>2130</v>
      </c>
      <c r="E192" s="18" t="s">
        <v>56</v>
      </c>
      <c r="F192" s="18" t="s">
        <v>113</v>
      </c>
      <c r="G192" s="19">
        <v>26.429997627399999</v>
      </c>
      <c r="H192" s="19">
        <v>10.6958</v>
      </c>
      <c r="I192" s="18" t="s">
        <v>24</v>
      </c>
      <c r="J192" s="18" t="s">
        <v>114</v>
      </c>
      <c r="K192" s="18">
        <v>28</v>
      </c>
      <c r="L192" s="18">
        <v>22</v>
      </c>
      <c r="M192" s="18" t="s">
        <v>59</v>
      </c>
      <c r="N192" s="18" t="s">
        <v>62</v>
      </c>
      <c r="O192" s="18" t="s">
        <v>63</v>
      </c>
      <c r="P192" s="19">
        <v>8580.4727066399992</v>
      </c>
      <c r="Q192" s="19">
        <v>1151286.09149</v>
      </c>
      <c r="R192" s="20">
        <v>0.78207000000000004</v>
      </c>
      <c r="S192" s="20">
        <v>10.84055</v>
      </c>
      <c r="T192" s="20">
        <v>0.24</v>
      </c>
      <c r="U192" s="20">
        <v>0.56100000000000005</v>
      </c>
      <c r="V192" s="20">
        <f t="shared" si="4"/>
        <v>6.357296872560001</v>
      </c>
      <c r="W192" s="20">
        <f t="shared" si="5"/>
        <v>50.901327708909996</v>
      </c>
    </row>
    <row r="193" spans="1:23" x14ac:dyDescent="0.25">
      <c r="A193" s="18">
        <v>10870</v>
      </c>
      <c r="B193" s="18">
        <v>10793</v>
      </c>
      <c r="C193" s="18">
        <v>2130</v>
      </c>
      <c r="D193" s="18">
        <v>2130</v>
      </c>
      <c r="E193" s="18" t="s">
        <v>56</v>
      </c>
      <c r="F193" s="18" t="s">
        <v>113</v>
      </c>
      <c r="G193" s="19">
        <v>26.495807619099999</v>
      </c>
      <c r="H193" s="19">
        <v>10.7225</v>
      </c>
      <c r="I193" s="18" t="s">
        <v>24</v>
      </c>
      <c r="J193" s="18" t="s">
        <v>114</v>
      </c>
      <c r="K193" s="18">
        <v>28</v>
      </c>
      <c r="L193" s="18">
        <v>22</v>
      </c>
      <c r="M193" s="18" t="s">
        <v>59</v>
      </c>
      <c r="N193" s="18" t="s">
        <v>62</v>
      </c>
      <c r="O193" s="18" t="s">
        <v>63</v>
      </c>
      <c r="P193" s="19">
        <v>20755.123221499998</v>
      </c>
      <c r="Q193" s="19">
        <v>6043802.3752899999</v>
      </c>
      <c r="R193" s="20">
        <v>0.78207000000000004</v>
      </c>
      <c r="S193" s="20">
        <v>10.84055</v>
      </c>
      <c r="T193" s="20">
        <v>0.24</v>
      </c>
      <c r="U193" s="20">
        <v>0.56100000000000005</v>
      </c>
      <c r="V193" s="20">
        <f t="shared" si="4"/>
        <v>6.3731666370000015</v>
      </c>
      <c r="W193" s="20">
        <f t="shared" si="5"/>
        <v>51.028393047624995</v>
      </c>
    </row>
    <row r="194" spans="1:23" x14ac:dyDescent="0.25">
      <c r="A194" s="18">
        <v>10871</v>
      </c>
      <c r="B194" s="18">
        <v>10794</v>
      </c>
      <c r="C194" s="18">
        <v>2130</v>
      </c>
      <c r="D194" s="18">
        <v>2130</v>
      </c>
      <c r="E194" s="18" t="s">
        <v>56</v>
      </c>
      <c r="F194" s="18" t="s">
        <v>113</v>
      </c>
      <c r="G194" s="19">
        <v>7.2011625781399999</v>
      </c>
      <c r="H194" s="19">
        <v>2.9142100000000002</v>
      </c>
      <c r="I194" s="18" t="s">
        <v>24</v>
      </c>
      <c r="J194" s="18" t="s">
        <v>114</v>
      </c>
      <c r="K194" s="18">
        <v>28</v>
      </c>
      <c r="L194" s="18">
        <v>22</v>
      </c>
      <c r="M194" s="18" t="s">
        <v>59</v>
      </c>
      <c r="N194" s="18" t="s">
        <v>62</v>
      </c>
      <c r="O194" s="18" t="s">
        <v>63</v>
      </c>
      <c r="P194" s="19">
        <v>5018.1974254200004</v>
      </c>
      <c r="Q194" s="19">
        <v>313681.38717399997</v>
      </c>
      <c r="R194" s="20">
        <v>0.78207000000000004</v>
      </c>
      <c r="S194" s="20">
        <v>10.84055</v>
      </c>
      <c r="T194" s="20">
        <v>0.24</v>
      </c>
      <c r="U194" s="20">
        <v>0.56100000000000005</v>
      </c>
      <c r="V194" s="20">
        <f t="shared" si="4"/>
        <v>1.7321283231720002</v>
      </c>
      <c r="W194" s="20">
        <f t="shared" si="5"/>
        <v>13.868729615604499</v>
      </c>
    </row>
    <row r="195" spans="1:23" x14ac:dyDescent="0.25">
      <c r="A195" s="18">
        <v>10875</v>
      </c>
      <c r="B195" s="18">
        <v>10798</v>
      </c>
      <c r="C195" s="18">
        <v>2130</v>
      </c>
      <c r="D195" s="18">
        <v>2130</v>
      </c>
      <c r="E195" s="18" t="s">
        <v>56</v>
      </c>
      <c r="F195" s="18" t="s">
        <v>113</v>
      </c>
      <c r="G195" s="19">
        <v>11.1034681187</v>
      </c>
      <c r="H195" s="19">
        <v>4.4934099999999999</v>
      </c>
      <c r="I195" s="18" t="s">
        <v>24</v>
      </c>
      <c r="J195" s="18" t="s">
        <v>114</v>
      </c>
      <c r="K195" s="18">
        <v>28</v>
      </c>
      <c r="L195" s="18">
        <v>22</v>
      </c>
      <c r="M195" s="18" t="s">
        <v>59</v>
      </c>
      <c r="N195" s="18" t="s">
        <v>62</v>
      </c>
      <c r="O195" s="18" t="s">
        <v>63</v>
      </c>
      <c r="P195" s="19">
        <v>9718.9037756800008</v>
      </c>
      <c r="Q195" s="19">
        <v>1581351.4495999999</v>
      </c>
      <c r="R195" s="20">
        <v>0.78207000000000004</v>
      </c>
      <c r="S195" s="20">
        <v>10.84055</v>
      </c>
      <c r="T195" s="20">
        <v>0.24</v>
      </c>
      <c r="U195" s="20">
        <v>0.56100000000000005</v>
      </c>
      <c r="V195" s="20">
        <f t="shared" ref="V195:V258" si="6">H195*R195*(1-T195)</f>
        <v>2.6707624806119998</v>
      </c>
      <c r="W195" s="20">
        <f t="shared" ref="W195:W258" si="7">H195*S195*(1-U195)</f>
        <v>21.384144705444498</v>
      </c>
    </row>
    <row r="196" spans="1:23" x14ac:dyDescent="0.25">
      <c r="A196" s="18">
        <v>10876</v>
      </c>
      <c r="B196" s="18">
        <v>10799</v>
      </c>
      <c r="C196" s="18">
        <v>2130</v>
      </c>
      <c r="D196" s="18">
        <v>2130</v>
      </c>
      <c r="E196" s="18" t="s">
        <v>56</v>
      </c>
      <c r="F196" s="18" t="s">
        <v>113</v>
      </c>
      <c r="G196" s="19">
        <v>6.5818153240399999</v>
      </c>
      <c r="H196" s="19">
        <v>2.66357</v>
      </c>
      <c r="I196" s="18" t="s">
        <v>24</v>
      </c>
      <c r="J196" s="18" t="s">
        <v>114</v>
      </c>
      <c r="K196" s="18">
        <v>28</v>
      </c>
      <c r="L196" s="18">
        <v>22</v>
      </c>
      <c r="M196" s="18" t="s">
        <v>59</v>
      </c>
      <c r="N196" s="18" t="s">
        <v>62</v>
      </c>
      <c r="O196" s="18" t="s">
        <v>63</v>
      </c>
      <c r="P196" s="19">
        <v>39358.109847500004</v>
      </c>
      <c r="Q196" s="19">
        <v>8647301.0274199992</v>
      </c>
      <c r="R196" s="20">
        <v>0.78207000000000004</v>
      </c>
      <c r="S196" s="20">
        <v>10.84055</v>
      </c>
      <c r="T196" s="20">
        <v>0.24</v>
      </c>
      <c r="U196" s="20">
        <v>0.56100000000000005</v>
      </c>
      <c r="V196" s="20">
        <f t="shared" si="6"/>
        <v>1.5831546243240002</v>
      </c>
      <c r="W196" s="20">
        <f t="shared" si="7"/>
        <v>12.675933492176497</v>
      </c>
    </row>
    <row r="197" spans="1:23" x14ac:dyDescent="0.25">
      <c r="A197" s="18">
        <v>12212</v>
      </c>
      <c r="B197" s="18">
        <v>12166</v>
      </c>
      <c r="C197" s="18">
        <v>2140</v>
      </c>
      <c r="D197" s="18">
        <v>2140</v>
      </c>
      <c r="E197" s="18" t="s">
        <v>56</v>
      </c>
      <c r="F197" s="18" t="s">
        <v>113</v>
      </c>
      <c r="G197" s="19">
        <v>16.6922476208</v>
      </c>
      <c r="H197" s="19">
        <v>6.7551100000000002</v>
      </c>
      <c r="I197" s="18" t="s">
        <v>24</v>
      </c>
      <c r="J197" s="18" t="s">
        <v>114</v>
      </c>
      <c r="K197" s="18">
        <v>25</v>
      </c>
      <c r="L197" s="18">
        <v>23</v>
      </c>
      <c r="M197" s="18" t="s">
        <v>118</v>
      </c>
      <c r="N197" s="18" t="s">
        <v>263</v>
      </c>
      <c r="O197" s="18" t="s">
        <v>263</v>
      </c>
      <c r="P197" s="19">
        <v>3664.0886166400001</v>
      </c>
      <c r="Q197" s="19">
        <v>727111.39791000006</v>
      </c>
      <c r="R197" s="20">
        <v>2.870393</v>
      </c>
      <c r="S197" s="20">
        <v>86.022953000000001</v>
      </c>
      <c r="T197" s="20">
        <v>0.24</v>
      </c>
      <c r="U197" s="20">
        <v>0.56100000000000005</v>
      </c>
      <c r="V197" s="20">
        <f t="shared" si="6"/>
        <v>14.736263548254801</v>
      </c>
      <c r="W197" s="20">
        <f t="shared" si="7"/>
        <v>255.10048990748533</v>
      </c>
    </row>
    <row r="198" spans="1:23" x14ac:dyDescent="0.25">
      <c r="A198" s="18">
        <v>12303</v>
      </c>
      <c r="B198" s="18">
        <v>12257</v>
      </c>
      <c r="C198" s="18">
        <v>2150</v>
      </c>
      <c r="D198" s="18">
        <v>2150</v>
      </c>
      <c r="E198" s="18" t="s">
        <v>56</v>
      </c>
      <c r="F198" s="18" t="s">
        <v>113</v>
      </c>
      <c r="G198" s="19">
        <v>1.4399872472599999</v>
      </c>
      <c r="H198" s="19">
        <v>0.58274199999999998</v>
      </c>
      <c r="I198" s="18" t="s">
        <v>24</v>
      </c>
      <c r="J198" s="18" t="s">
        <v>114</v>
      </c>
      <c r="K198" s="18">
        <v>62</v>
      </c>
      <c r="L198" s="18">
        <v>23</v>
      </c>
      <c r="M198" s="18" t="s">
        <v>118</v>
      </c>
      <c r="N198" s="18" t="s">
        <v>119</v>
      </c>
      <c r="O198" s="18" t="s">
        <v>119</v>
      </c>
      <c r="P198" s="19">
        <v>3508.6467678899999</v>
      </c>
      <c r="Q198" s="19">
        <v>62824.268462799999</v>
      </c>
      <c r="R198" s="20">
        <v>6.1919259999999996</v>
      </c>
      <c r="S198" s="20">
        <v>18.209005000000001</v>
      </c>
      <c r="T198" s="20">
        <v>0.24</v>
      </c>
      <c r="U198" s="20">
        <v>0.56100000000000005</v>
      </c>
      <c r="V198" s="20">
        <f t="shared" si="6"/>
        <v>2.7423044592299197</v>
      </c>
      <c r="W198" s="20">
        <f t="shared" si="7"/>
        <v>4.6582957243606895</v>
      </c>
    </row>
    <row r="199" spans="1:23" x14ac:dyDescent="0.25">
      <c r="A199" s="18">
        <v>12305</v>
      </c>
      <c r="B199" s="18">
        <v>12259</v>
      </c>
      <c r="C199" s="18">
        <v>2150</v>
      </c>
      <c r="D199" s="18">
        <v>2150</v>
      </c>
      <c r="E199" s="18" t="s">
        <v>56</v>
      </c>
      <c r="F199" s="18" t="s">
        <v>113</v>
      </c>
      <c r="G199" s="19">
        <v>3.4200303386600002</v>
      </c>
      <c r="H199" s="19">
        <v>1.3840399999999999</v>
      </c>
      <c r="I199" s="18" t="s">
        <v>24</v>
      </c>
      <c r="J199" s="18" t="s">
        <v>114</v>
      </c>
      <c r="K199" s="18">
        <v>62</v>
      </c>
      <c r="L199" s="18">
        <v>23</v>
      </c>
      <c r="M199" s="18" t="s">
        <v>118</v>
      </c>
      <c r="N199" s="18" t="s">
        <v>119</v>
      </c>
      <c r="O199" s="18" t="s">
        <v>119</v>
      </c>
      <c r="P199" s="19">
        <v>3470.8120029000002</v>
      </c>
      <c r="Q199" s="19">
        <v>148975.925647</v>
      </c>
      <c r="R199" s="20">
        <v>6.1919259999999996</v>
      </c>
      <c r="S199" s="20">
        <v>18.209005000000001</v>
      </c>
      <c r="T199" s="20">
        <v>0.24</v>
      </c>
      <c r="U199" s="20">
        <v>0.56100000000000005</v>
      </c>
      <c r="V199" s="20">
        <f t="shared" si="6"/>
        <v>6.5131036783903999</v>
      </c>
      <c r="W199" s="20">
        <f t="shared" si="7"/>
        <v>11.063674172007799</v>
      </c>
    </row>
    <row r="200" spans="1:23" x14ac:dyDescent="0.25">
      <c r="A200" s="18">
        <v>12306</v>
      </c>
      <c r="B200" s="18">
        <v>12260</v>
      </c>
      <c r="C200" s="18">
        <v>2150</v>
      </c>
      <c r="D200" s="18">
        <v>2150</v>
      </c>
      <c r="E200" s="18" t="s">
        <v>56</v>
      </c>
      <c r="F200" s="18" t="s">
        <v>113</v>
      </c>
      <c r="G200" s="19">
        <v>7.7704159079700005E-2</v>
      </c>
      <c r="H200" s="19">
        <v>3.1445800000000003E-2</v>
      </c>
      <c r="I200" s="18" t="s">
        <v>24</v>
      </c>
      <c r="J200" s="18" t="s">
        <v>114</v>
      </c>
      <c r="K200" s="18">
        <v>62</v>
      </c>
      <c r="L200" s="18">
        <v>23</v>
      </c>
      <c r="M200" s="18" t="s">
        <v>118</v>
      </c>
      <c r="N200" s="18" t="s">
        <v>119</v>
      </c>
      <c r="O200" s="18" t="s">
        <v>119</v>
      </c>
      <c r="P200" s="19">
        <v>379.61774904999999</v>
      </c>
      <c r="Q200" s="19">
        <v>3384.7796302699999</v>
      </c>
      <c r="R200" s="20">
        <v>6.1919259999999996</v>
      </c>
      <c r="S200" s="20">
        <v>18.209005000000001</v>
      </c>
      <c r="T200" s="20">
        <v>0.24</v>
      </c>
      <c r="U200" s="20">
        <v>0.56100000000000005</v>
      </c>
      <c r="V200" s="20">
        <f t="shared" si="6"/>
        <v>0.14797965062420801</v>
      </c>
      <c r="W200" s="20">
        <f t="shared" si="7"/>
        <v>0.251369964219331</v>
      </c>
    </row>
    <row r="201" spans="1:23" x14ac:dyDescent="0.25">
      <c r="A201" s="18">
        <v>12313</v>
      </c>
      <c r="B201" s="18">
        <v>12267</v>
      </c>
      <c r="C201" s="18">
        <v>2150</v>
      </c>
      <c r="D201" s="18">
        <v>2150</v>
      </c>
      <c r="E201" s="18" t="s">
        <v>56</v>
      </c>
      <c r="F201" s="18" t="s">
        <v>113</v>
      </c>
      <c r="G201" s="19">
        <v>0.63252717178999995</v>
      </c>
      <c r="H201" s="19">
        <v>0.25597500000000001</v>
      </c>
      <c r="I201" s="18" t="s">
        <v>24</v>
      </c>
      <c r="J201" s="18" t="s">
        <v>114</v>
      </c>
      <c r="K201" s="18">
        <v>62</v>
      </c>
      <c r="L201" s="18">
        <v>23</v>
      </c>
      <c r="M201" s="18" t="s">
        <v>118</v>
      </c>
      <c r="N201" s="18" t="s">
        <v>119</v>
      </c>
      <c r="O201" s="18" t="s">
        <v>119</v>
      </c>
      <c r="P201" s="19">
        <v>1430.4848810000001</v>
      </c>
      <c r="Q201" s="19">
        <v>27552.773392999999</v>
      </c>
      <c r="R201" s="20">
        <v>6.1919259999999996</v>
      </c>
      <c r="S201" s="20">
        <v>18.209005000000001</v>
      </c>
      <c r="T201" s="20">
        <v>0.24</v>
      </c>
      <c r="U201" s="20">
        <v>0.56100000000000005</v>
      </c>
      <c r="V201" s="20">
        <f t="shared" si="6"/>
        <v>1.2045834759660001</v>
      </c>
      <c r="W201" s="20">
        <f t="shared" si="7"/>
        <v>2.0462009740901248</v>
      </c>
    </row>
    <row r="202" spans="1:23" x14ac:dyDescent="0.25">
      <c r="A202" s="18">
        <v>12314</v>
      </c>
      <c r="B202" s="18">
        <v>12268</v>
      </c>
      <c r="C202" s="18">
        <v>2150</v>
      </c>
      <c r="D202" s="18">
        <v>2150</v>
      </c>
      <c r="E202" s="18" t="s">
        <v>56</v>
      </c>
      <c r="F202" s="18" t="s">
        <v>113</v>
      </c>
      <c r="G202" s="19">
        <v>3.5245784283099997E-2</v>
      </c>
      <c r="H202" s="19">
        <v>1.42635E-2</v>
      </c>
      <c r="I202" s="18" t="s">
        <v>24</v>
      </c>
      <c r="J202" s="18" t="s">
        <v>114</v>
      </c>
      <c r="K202" s="18">
        <v>62</v>
      </c>
      <c r="L202" s="18">
        <v>23</v>
      </c>
      <c r="M202" s="18" t="s">
        <v>118</v>
      </c>
      <c r="N202" s="18" t="s">
        <v>119</v>
      </c>
      <c r="O202" s="18" t="s">
        <v>119</v>
      </c>
      <c r="P202" s="19">
        <v>289.28480679</v>
      </c>
      <c r="Q202" s="19">
        <v>1535.3002223799999</v>
      </c>
      <c r="R202" s="20">
        <v>6.1919259999999996</v>
      </c>
      <c r="S202" s="20">
        <v>18.209005000000001</v>
      </c>
      <c r="T202" s="20">
        <v>0.24</v>
      </c>
      <c r="U202" s="20">
        <v>0.56100000000000005</v>
      </c>
      <c r="V202" s="20">
        <f t="shared" si="6"/>
        <v>6.7122087740759992E-2</v>
      </c>
      <c r="W202" s="20">
        <f t="shared" si="7"/>
        <v>0.11401889869688249</v>
      </c>
    </row>
    <row r="203" spans="1:23" x14ac:dyDescent="0.25">
      <c r="A203" s="18">
        <v>12315</v>
      </c>
      <c r="B203" s="18">
        <v>12269</v>
      </c>
      <c r="C203" s="18">
        <v>2150</v>
      </c>
      <c r="D203" s="18">
        <v>2150</v>
      </c>
      <c r="E203" s="18" t="s">
        <v>56</v>
      </c>
      <c r="F203" s="18" t="s">
        <v>113</v>
      </c>
      <c r="G203" s="19">
        <v>3.9372367468799998E-4</v>
      </c>
      <c r="H203" s="19">
        <v>1.5933399999999999E-4</v>
      </c>
      <c r="I203" s="18" t="s">
        <v>24</v>
      </c>
      <c r="J203" s="18" t="s">
        <v>114</v>
      </c>
      <c r="K203" s="18">
        <v>62</v>
      </c>
      <c r="L203" s="18">
        <v>23</v>
      </c>
      <c r="M203" s="18" t="s">
        <v>118</v>
      </c>
      <c r="N203" s="18" t="s">
        <v>119</v>
      </c>
      <c r="O203" s="18" t="s">
        <v>119</v>
      </c>
      <c r="P203" s="19">
        <v>43.442518943700001</v>
      </c>
      <c r="Q203" s="19">
        <v>17.150534646200001</v>
      </c>
      <c r="R203" s="20">
        <v>6.1919259999999996</v>
      </c>
      <c r="S203" s="20">
        <v>18.209005000000001</v>
      </c>
      <c r="T203" s="20">
        <v>0.24</v>
      </c>
      <c r="U203" s="20">
        <v>0.56100000000000005</v>
      </c>
      <c r="V203" s="20">
        <f t="shared" si="6"/>
        <v>7.4980409633583999E-4</v>
      </c>
      <c r="W203" s="20">
        <f t="shared" si="7"/>
        <v>1.2736766715721298E-3</v>
      </c>
    </row>
    <row r="204" spans="1:23" x14ac:dyDescent="0.25">
      <c r="A204" s="18">
        <v>12316</v>
      </c>
      <c r="B204" s="18">
        <v>12270</v>
      </c>
      <c r="C204" s="18">
        <v>2150</v>
      </c>
      <c r="D204" s="18">
        <v>2150</v>
      </c>
      <c r="E204" s="18" t="s">
        <v>56</v>
      </c>
      <c r="F204" s="18" t="s">
        <v>113</v>
      </c>
      <c r="G204" s="19">
        <v>0.71668064545700005</v>
      </c>
      <c r="H204" s="19">
        <v>0.29003000000000001</v>
      </c>
      <c r="I204" s="18" t="s">
        <v>24</v>
      </c>
      <c r="J204" s="18" t="s">
        <v>114</v>
      </c>
      <c r="K204" s="18">
        <v>62</v>
      </c>
      <c r="L204" s="18">
        <v>23</v>
      </c>
      <c r="M204" s="18" t="s">
        <v>118</v>
      </c>
      <c r="N204" s="18" t="s">
        <v>119</v>
      </c>
      <c r="O204" s="18" t="s">
        <v>119</v>
      </c>
      <c r="P204" s="19">
        <v>1845.9136174499999</v>
      </c>
      <c r="Q204" s="19">
        <v>31218.484041299998</v>
      </c>
      <c r="R204" s="20">
        <v>6.1919259999999996</v>
      </c>
      <c r="S204" s="20">
        <v>18.209005000000001</v>
      </c>
      <c r="T204" s="20">
        <v>0.24</v>
      </c>
      <c r="U204" s="20">
        <v>0.56100000000000005</v>
      </c>
      <c r="V204" s="20">
        <f t="shared" si="6"/>
        <v>1.3648416663128</v>
      </c>
      <c r="W204" s="20">
        <f t="shared" si="7"/>
        <v>2.3184282391458497</v>
      </c>
    </row>
    <row r="205" spans="1:23" x14ac:dyDescent="0.25">
      <c r="A205" s="18">
        <v>12317</v>
      </c>
      <c r="B205" s="18">
        <v>12271</v>
      </c>
      <c r="C205" s="18">
        <v>2150</v>
      </c>
      <c r="D205" s="18">
        <v>2150</v>
      </c>
      <c r="E205" s="18" t="s">
        <v>56</v>
      </c>
      <c r="F205" s="18" t="s">
        <v>113</v>
      </c>
      <c r="G205" s="19">
        <v>5.0710405623400003</v>
      </c>
      <c r="H205" s="19">
        <v>2.0521799999999999</v>
      </c>
      <c r="I205" s="18" t="s">
        <v>24</v>
      </c>
      <c r="J205" s="18" t="s">
        <v>114</v>
      </c>
      <c r="K205" s="18">
        <v>62</v>
      </c>
      <c r="L205" s="18">
        <v>23</v>
      </c>
      <c r="M205" s="18" t="s">
        <v>118</v>
      </c>
      <c r="N205" s="18" t="s">
        <v>119</v>
      </c>
      <c r="O205" s="18" t="s">
        <v>119</v>
      </c>
      <c r="P205" s="19">
        <v>3280.45700399</v>
      </c>
      <c r="Q205" s="19">
        <v>220893.64331700001</v>
      </c>
      <c r="R205" s="20">
        <v>6.1919259999999996</v>
      </c>
      <c r="S205" s="20">
        <v>18.209005000000001</v>
      </c>
      <c r="T205" s="20">
        <v>0.24</v>
      </c>
      <c r="U205" s="20">
        <v>0.56100000000000005</v>
      </c>
      <c r="V205" s="20">
        <f t="shared" si="6"/>
        <v>9.6572794909967978</v>
      </c>
      <c r="W205" s="20">
        <f t="shared" si="7"/>
        <v>16.404620431715099</v>
      </c>
    </row>
    <row r="206" spans="1:23" x14ac:dyDescent="0.25">
      <c r="A206" s="18">
        <v>12318</v>
      </c>
      <c r="B206" s="18">
        <v>12272</v>
      </c>
      <c r="C206" s="18">
        <v>2150</v>
      </c>
      <c r="D206" s="18">
        <v>2150</v>
      </c>
      <c r="E206" s="18" t="s">
        <v>56</v>
      </c>
      <c r="F206" s="18" t="s">
        <v>113</v>
      </c>
      <c r="G206" s="19">
        <v>10.882537646999999</v>
      </c>
      <c r="H206" s="19">
        <v>4.4040100000000004</v>
      </c>
      <c r="I206" s="18" t="s">
        <v>24</v>
      </c>
      <c r="J206" s="18" t="s">
        <v>114</v>
      </c>
      <c r="K206" s="18">
        <v>62</v>
      </c>
      <c r="L206" s="18">
        <v>23</v>
      </c>
      <c r="M206" s="18" t="s">
        <v>118</v>
      </c>
      <c r="N206" s="18" t="s">
        <v>119</v>
      </c>
      <c r="O206" s="18" t="s">
        <v>119</v>
      </c>
      <c r="P206" s="19">
        <v>3270.1697866200002</v>
      </c>
      <c r="Q206" s="19">
        <v>474041.44373200001</v>
      </c>
      <c r="R206" s="20">
        <v>6.1919259999999996</v>
      </c>
      <c r="S206" s="20">
        <v>18.209005000000001</v>
      </c>
      <c r="T206" s="20">
        <v>0.24</v>
      </c>
      <c r="U206" s="20">
        <v>0.56100000000000005</v>
      </c>
      <c r="V206" s="20">
        <f t="shared" si="6"/>
        <v>20.7246710576776</v>
      </c>
      <c r="W206" s="20">
        <f t="shared" si="7"/>
        <v>35.20456900831195</v>
      </c>
    </row>
    <row r="207" spans="1:23" x14ac:dyDescent="0.25">
      <c r="A207" s="18">
        <v>12319</v>
      </c>
      <c r="B207" s="18">
        <v>12273</v>
      </c>
      <c r="C207" s="18">
        <v>2150</v>
      </c>
      <c r="D207" s="18">
        <v>2150</v>
      </c>
      <c r="E207" s="18" t="s">
        <v>56</v>
      </c>
      <c r="F207" s="18" t="s">
        <v>113</v>
      </c>
      <c r="G207" s="19">
        <v>0.16038691678600001</v>
      </c>
      <c r="H207" s="19">
        <v>6.49063E-2</v>
      </c>
      <c r="I207" s="18" t="s">
        <v>24</v>
      </c>
      <c r="J207" s="18" t="s">
        <v>114</v>
      </c>
      <c r="K207" s="18">
        <v>62</v>
      </c>
      <c r="L207" s="18">
        <v>23</v>
      </c>
      <c r="M207" s="18" t="s">
        <v>118</v>
      </c>
      <c r="N207" s="18" t="s">
        <v>119</v>
      </c>
      <c r="O207" s="18" t="s">
        <v>119</v>
      </c>
      <c r="P207" s="19">
        <v>554.79544928999997</v>
      </c>
      <c r="Q207" s="19">
        <v>6986.4261495299997</v>
      </c>
      <c r="R207" s="20">
        <v>6.1919259999999996</v>
      </c>
      <c r="S207" s="20">
        <v>18.209005000000001</v>
      </c>
      <c r="T207" s="20">
        <v>0.24</v>
      </c>
      <c r="U207" s="20">
        <v>0.56100000000000005</v>
      </c>
      <c r="V207" s="20">
        <f t="shared" si="6"/>
        <v>0.30544020496568797</v>
      </c>
      <c r="W207" s="20">
        <f t="shared" si="7"/>
        <v>0.51884494300062856</v>
      </c>
    </row>
    <row r="208" spans="1:23" x14ac:dyDescent="0.25">
      <c r="A208" s="18">
        <v>12320</v>
      </c>
      <c r="B208" s="18">
        <v>12274</v>
      </c>
      <c r="C208" s="18">
        <v>2150</v>
      </c>
      <c r="D208" s="18">
        <v>2150</v>
      </c>
      <c r="E208" s="18" t="s">
        <v>56</v>
      </c>
      <c r="F208" s="18" t="s">
        <v>113</v>
      </c>
      <c r="G208" s="19">
        <v>1.9738254642399999</v>
      </c>
      <c r="H208" s="19">
        <v>0.79877900000000002</v>
      </c>
      <c r="I208" s="18" t="s">
        <v>24</v>
      </c>
      <c r="J208" s="18" t="s">
        <v>114</v>
      </c>
      <c r="K208" s="18">
        <v>62</v>
      </c>
      <c r="L208" s="18">
        <v>23</v>
      </c>
      <c r="M208" s="18" t="s">
        <v>118</v>
      </c>
      <c r="N208" s="18" t="s">
        <v>119</v>
      </c>
      <c r="O208" s="18" t="s">
        <v>119</v>
      </c>
      <c r="P208" s="19">
        <v>2577.7173715700001</v>
      </c>
      <c r="Q208" s="19">
        <v>85979.493302799994</v>
      </c>
      <c r="R208" s="20">
        <v>6.1919259999999996</v>
      </c>
      <c r="S208" s="20">
        <v>18.209005000000001</v>
      </c>
      <c r="T208" s="20">
        <v>0.24</v>
      </c>
      <c r="U208" s="20">
        <v>0.56100000000000005</v>
      </c>
      <c r="V208" s="20">
        <f t="shared" si="6"/>
        <v>3.7589451483490399</v>
      </c>
      <c r="W208" s="20">
        <f t="shared" si="7"/>
        <v>6.3852421833489048</v>
      </c>
    </row>
    <row r="209" spans="1:23" x14ac:dyDescent="0.25">
      <c r="A209" s="18">
        <v>12321</v>
      </c>
      <c r="B209" s="18">
        <v>12275</v>
      </c>
      <c r="C209" s="18">
        <v>2150</v>
      </c>
      <c r="D209" s="18">
        <v>2150</v>
      </c>
      <c r="E209" s="18" t="s">
        <v>56</v>
      </c>
      <c r="F209" s="18" t="s">
        <v>113</v>
      </c>
      <c r="G209" s="19">
        <v>2.24357817947</v>
      </c>
      <c r="H209" s="19">
        <v>0.90794399999999997</v>
      </c>
      <c r="I209" s="18" t="s">
        <v>24</v>
      </c>
      <c r="J209" s="18" t="s">
        <v>114</v>
      </c>
      <c r="K209" s="18">
        <v>62</v>
      </c>
      <c r="L209" s="18">
        <v>23</v>
      </c>
      <c r="M209" s="18" t="s">
        <v>118</v>
      </c>
      <c r="N209" s="18" t="s">
        <v>119</v>
      </c>
      <c r="O209" s="18" t="s">
        <v>119</v>
      </c>
      <c r="P209" s="19">
        <v>1980.7597707100001</v>
      </c>
      <c r="Q209" s="19">
        <v>97729.874576699993</v>
      </c>
      <c r="R209" s="20">
        <v>6.1919259999999996</v>
      </c>
      <c r="S209" s="20">
        <v>18.209005000000001</v>
      </c>
      <c r="T209" s="20">
        <v>0.24</v>
      </c>
      <c r="U209" s="20">
        <v>0.56100000000000005</v>
      </c>
      <c r="V209" s="20">
        <f t="shared" si="6"/>
        <v>4.27266076570944</v>
      </c>
      <c r="W209" s="20">
        <f t="shared" si="7"/>
        <v>7.2578802508810796</v>
      </c>
    </row>
    <row r="210" spans="1:23" x14ac:dyDescent="0.25">
      <c r="A210" s="18">
        <v>12322</v>
      </c>
      <c r="B210" s="18">
        <v>12276</v>
      </c>
      <c r="C210" s="18">
        <v>2150</v>
      </c>
      <c r="D210" s="18">
        <v>2150</v>
      </c>
      <c r="E210" s="18" t="s">
        <v>56</v>
      </c>
      <c r="F210" s="18" t="s">
        <v>113</v>
      </c>
      <c r="G210" s="19">
        <v>2.6982098463600002E-2</v>
      </c>
      <c r="H210" s="19">
        <v>1.09193E-2</v>
      </c>
      <c r="I210" s="18" t="s">
        <v>24</v>
      </c>
      <c r="J210" s="18" t="s">
        <v>114</v>
      </c>
      <c r="K210" s="18">
        <v>62</v>
      </c>
      <c r="L210" s="18">
        <v>23</v>
      </c>
      <c r="M210" s="18" t="s">
        <v>118</v>
      </c>
      <c r="N210" s="18" t="s">
        <v>119</v>
      </c>
      <c r="O210" s="18" t="s">
        <v>119</v>
      </c>
      <c r="P210" s="19">
        <v>310.01123313199997</v>
      </c>
      <c r="Q210" s="19">
        <v>1175.33550771</v>
      </c>
      <c r="R210" s="20">
        <v>6.1919259999999996</v>
      </c>
      <c r="S210" s="20">
        <v>18.209005000000001</v>
      </c>
      <c r="T210" s="20">
        <v>0.24</v>
      </c>
      <c r="U210" s="20">
        <v>0.56100000000000005</v>
      </c>
      <c r="V210" s="20">
        <f t="shared" si="6"/>
        <v>5.138473815456799E-2</v>
      </c>
      <c r="W210" s="20">
        <f t="shared" si="7"/>
        <v>8.7286189262163499E-2</v>
      </c>
    </row>
    <row r="211" spans="1:23" x14ac:dyDescent="0.25">
      <c r="A211" s="18">
        <v>12323</v>
      </c>
      <c r="B211" s="18">
        <v>12277</v>
      </c>
      <c r="C211" s="18">
        <v>2150</v>
      </c>
      <c r="D211" s="18">
        <v>2150</v>
      </c>
      <c r="E211" s="18" t="s">
        <v>56</v>
      </c>
      <c r="F211" s="18" t="s">
        <v>113</v>
      </c>
      <c r="G211" s="19">
        <v>0.46280119621799998</v>
      </c>
      <c r="H211" s="19">
        <v>0.18728900000000001</v>
      </c>
      <c r="I211" s="18" t="s">
        <v>24</v>
      </c>
      <c r="J211" s="18" t="s">
        <v>114</v>
      </c>
      <c r="K211" s="18">
        <v>62</v>
      </c>
      <c r="L211" s="18">
        <v>23</v>
      </c>
      <c r="M211" s="18" t="s">
        <v>118</v>
      </c>
      <c r="N211" s="18" t="s">
        <v>119</v>
      </c>
      <c r="O211" s="18" t="s">
        <v>119</v>
      </c>
      <c r="P211" s="19">
        <v>995.90624811800001</v>
      </c>
      <c r="Q211" s="19">
        <v>20159.539468700001</v>
      </c>
      <c r="R211" s="20">
        <v>6.1919259999999996</v>
      </c>
      <c r="S211" s="20">
        <v>18.209005000000001</v>
      </c>
      <c r="T211" s="20">
        <v>0.24</v>
      </c>
      <c r="U211" s="20">
        <v>0.56100000000000005</v>
      </c>
      <c r="V211" s="20">
        <f t="shared" si="6"/>
        <v>0.88135651774664003</v>
      </c>
      <c r="W211" s="20">
        <f t="shared" si="7"/>
        <v>1.497142042138355</v>
      </c>
    </row>
    <row r="212" spans="1:23" x14ac:dyDescent="0.25">
      <c r="A212" s="18">
        <v>12324</v>
      </c>
      <c r="B212" s="18">
        <v>12278</v>
      </c>
      <c r="C212" s="18">
        <v>2150</v>
      </c>
      <c r="D212" s="18">
        <v>2150</v>
      </c>
      <c r="E212" s="18" t="s">
        <v>56</v>
      </c>
      <c r="F212" s="18" t="s">
        <v>113</v>
      </c>
      <c r="G212" s="19">
        <v>39.581113631000001</v>
      </c>
      <c r="H212" s="19">
        <v>16.017900000000001</v>
      </c>
      <c r="I212" s="18" t="s">
        <v>24</v>
      </c>
      <c r="J212" s="18" t="s">
        <v>114</v>
      </c>
      <c r="K212" s="18">
        <v>62</v>
      </c>
      <c r="L212" s="18">
        <v>23</v>
      </c>
      <c r="M212" s="18" t="s">
        <v>118</v>
      </c>
      <c r="N212" s="18" t="s">
        <v>119</v>
      </c>
      <c r="O212" s="18" t="s">
        <v>119</v>
      </c>
      <c r="P212" s="19">
        <v>12399.273403699999</v>
      </c>
      <c r="Q212" s="19">
        <v>1724146.41316</v>
      </c>
      <c r="R212" s="20">
        <v>6.1919259999999996</v>
      </c>
      <c r="S212" s="20">
        <v>18.209005000000001</v>
      </c>
      <c r="T212" s="20">
        <v>0.24</v>
      </c>
      <c r="U212" s="20">
        <v>0.56100000000000005</v>
      </c>
      <c r="V212" s="20">
        <f t="shared" si="6"/>
        <v>75.378055121304001</v>
      </c>
      <c r="W212" s="20">
        <f t="shared" si="7"/>
        <v>128.04313930219053</v>
      </c>
    </row>
    <row r="213" spans="1:23" x14ac:dyDescent="0.25">
      <c r="A213" s="18">
        <v>12506</v>
      </c>
      <c r="B213" s="18">
        <v>12460</v>
      </c>
      <c r="C213" s="18">
        <v>2210</v>
      </c>
      <c r="D213" s="18">
        <v>2210</v>
      </c>
      <c r="E213" s="18" t="s">
        <v>56</v>
      </c>
      <c r="F213" s="18" t="s">
        <v>113</v>
      </c>
      <c r="G213" s="19">
        <v>10.2105233795</v>
      </c>
      <c r="H213" s="19">
        <v>4.1320499999999996</v>
      </c>
      <c r="I213" s="18" t="s">
        <v>24</v>
      </c>
      <c r="J213" s="18" t="s">
        <v>114</v>
      </c>
      <c r="K213" s="18">
        <v>84</v>
      </c>
      <c r="L213" s="18">
        <v>25</v>
      </c>
      <c r="M213" s="18" t="s">
        <v>64</v>
      </c>
      <c r="N213" s="18" t="s">
        <v>64</v>
      </c>
      <c r="O213" s="18" t="s">
        <v>64</v>
      </c>
      <c r="P213" s="19">
        <v>3873.3788840399998</v>
      </c>
      <c r="Q213" s="19">
        <v>444768.61933199997</v>
      </c>
      <c r="R213" s="20">
        <v>1.768106</v>
      </c>
      <c r="S213" s="20">
        <v>57.940494999999999</v>
      </c>
      <c r="T213" s="20">
        <v>0.24</v>
      </c>
      <c r="U213" s="20">
        <v>0.56100000000000005</v>
      </c>
      <c r="V213" s="20">
        <f t="shared" si="6"/>
        <v>5.5524858219479993</v>
      </c>
      <c r="W213" s="20">
        <f t="shared" si="7"/>
        <v>105.10231681812522</v>
      </c>
    </row>
    <row r="214" spans="1:23" x14ac:dyDescent="0.25">
      <c r="A214" s="18">
        <v>13150</v>
      </c>
      <c r="B214" s="18">
        <v>13116</v>
      </c>
      <c r="C214" s="18">
        <v>2410</v>
      </c>
      <c r="D214" s="18">
        <v>2410</v>
      </c>
      <c r="E214" s="18" t="s">
        <v>56</v>
      </c>
      <c r="F214" s="18" t="s">
        <v>113</v>
      </c>
      <c r="G214" s="19">
        <v>6.44332168669</v>
      </c>
      <c r="H214" s="19">
        <v>2.6075200000000001</v>
      </c>
      <c r="I214" s="18" t="s">
        <v>24</v>
      </c>
      <c r="J214" s="18" t="s">
        <v>114</v>
      </c>
      <c r="K214" s="18">
        <v>35</v>
      </c>
      <c r="L214" s="18">
        <v>28</v>
      </c>
      <c r="M214" s="18" t="s">
        <v>249</v>
      </c>
      <c r="N214" s="18" t="s">
        <v>264</v>
      </c>
      <c r="O214" s="18" t="s">
        <v>264</v>
      </c>
      <c r="P214" s="19">
        <v>7527.9601049900002</v>
      </c>
      <c r="Q214" s="19">
        <v>1674677.72544</v>
      </c>
      <c r="R214" s="20">
        <v>13.251567</v>
      </c>
      <c r="S214" s="20">
        <v>57.655873</v>
      </c>
      <c r="T214" s="20">
        <v>0.24</v>
      </c>
      <c r="U214" s="20">
        <v>0.56100000000000005</v>
      </c>
      <c r="V214" s="20">
        <f t="shared" si="6"/>
        <v>26.260831747718402</v>
      </c>
      <c r="W214" s="20">
        <f t="shared" si="7"/>
        <v>65.998751622617434</v>
      </c>
    </row>
    <row r="215" spans="1:23" x14ac:dyDescent="0.25">
      <c r="A215" s="18">
        <v>13152</v>
      </c>
      <c r="B215" s="18">
        <v>13118</v>
      </c>
      <c r="C215" s="18">
        <v>2410</v>
      </c>
      <c r="D215" s="18">
        <v>2410</v>
      </c>
      <c r="E215" s="18" t="s">
        <v>56</v>
      </c>
      <c r="F215" s="18" t="s">
        <v>113</v>
      </c>
      <c r="G215" s="19">
        <v>2.2551827302400001E-3</v>
      </c>
      <c r="H215" s="19">
        <v>9.1264000000000004E-4</v>
      </c>
      <c r="I215" s="18" t="s">
        <v>24</v>
      </c>
      <c r="J215" s="18" t="s">
        <v>114</v>
      </c>
      <c r="K215" s="18">
        <v>35</v>
      </c>
      <c r="L215" s="18">
        <v>28</v>
      </c>
      <c r="M215" s="18" t="s">
        <v>249</v>
      </c>
      <c r="N215" s="18" t="s">
        <v>264</v>
      </c>
      <c r="O215" s="18" t="s">
        <v>264</v>
      </c>
      <c r="P215" s="19">
        <v>4442.3979150699997</v>
      </c>
      <c r="Q215" s="19">
        <v>588503.14133599994</v>
      </c>
      <c r="R215" s="20">
        <v>13.251567</v>
      </c>
      <c r="S215" s="20">
        <v>57.655873</v>
      </c>
      <c r="T215" s="20">
        <v>0.24</v>
      </c>
      <c r="U215" s="20">
        <v>0.56100000000000005</v>
      </c>
      <c r="V215" s="20">
        <f t="shared" si="6"/>
        <v>9.1913716812288011E-3</v>
      </c>
      <c r="W215" s="20">
        <f t="shared" si="7"/>
        <v>2.3099765555342079E-2</v>
      </c>
    </row>
    <row r="216" spans="1:23" x14ac:dyDescent="0.25">
      <c r="A216" s="18">
        <v>13154</v>
      </c>
      <c r="B216" s="18">
        <v>13120</v>
      </c>
      <c r="C216" s="18">
        <v>2410</v>
      </c>
      <c r="D216" s="18">
        <v>2410</v>
      </c>
      <c r="E216" s="18" t="s">
        <v>56</v>
      </c>
      <c r="F216" s="18" t="s">
        <v>113</v>
      </c>
      <c r="G216" s="19">
        <v>0.13648024909000001</v>
      </c>
      <c r="H216" s="19">
        <v>5.5231599999999999E-2</v>
      </c>
      <c r="I216" s="18" t="s">
        <v>24</v>
      </c>
      <c r="J216" s="18" t="s">
        <v>114</v>
      </c>
      <c r="K216" s="18">
        <v>35</v>
      </c>
      <c r="L216" s="18">
        <v>28</v>
      </c>
      <c r="M216" s="18" t="s">
        <v>249</v>
      </c>
      <c r="N216" s="18" t="s">
        <v>264</v>
      </c>
      <c r="O216" s="18" t="s">
        <v>264</v>
      </c>
      <c r="P216" s="19">
        <v>7461.1334923300001</v>
      </c>
      <c r="Q216" s="19">
        <v>2678662.96306</v>
      </c>
      <c r="R216" s="20">
        <v>13.251567</v>
      </c>
      <c r="S216" s="20">
        <v>57.655873</v>
      </c>
      <c r="T216" s="20">
        <v>0.24</v>
      </c>
      <c r="U216" s="20">
        <v>0.56100000000000005</v>
      </c>
      <c r="V216" s="20">
        <f t="shared" si="6"/>
        <v>0.55624798841707201</v>
      </c>
      <c r="W216" s="20">
        <f t="shared" si="7"/>
        <v>1.3979630645670049</v>
      </c>
    </row>
    <row r="217" spans="1:23" x14ac:dyDescent="0.25">
      <c r="A217" s="18">
        <v>13205</v>
      </c>
      <c r="B217" s="18">
        <v>13171</v>
      </c>
      <c r="C217" s="18">
        <v>2430</v>
      </c>
      <c r="D217" s="18">
        <v>2430</v>
      </c>
      <c r="E217" s="18" t="s">
        <v>56</v>
      </c>
      <c r="F217" s="18" t="s">
        <v>113</v>
      </c>
      <c r="G217" s="19">
        <v>18.438185198100001</v>
      </c>
      <c r="H217" s="19">
        <v>7.4616699999999998</v>
      </c>
      <c r="I217" s="18" t="s">
        <v>24</v>
      </c>
      <c r="J217" s="18" t="s">
        <v>114</v>
      </c>
      <c r="K217" s="18">
        <v>37</v>
      </c>
      <c r="L217" s="18">
        <v>28</v>
      </c>
      <c r="M217" s="18" t="s">
        <v>249</v>
      </c>
      <c r="N217" s="18" t="s">
        <v>265</v>
      </c>
      <c r="O217" s="18" t="s">
        <v>266</v>
      </c>
      <c r="P217" s="19">
        <v>4322.4839627800002</v>
      </c>
      <c r="Q217" s="19">
        <v>995000.69773300004</v>
      </c>
      <c r="R217" s="20">
        <v>0.43329200000000001</v>
      </c>
      <c r="S217" s="20">
        <v>33.585538</v>
      </c>
      <c r="T217" s="20">
        <v>0.24</v>
      </c>
      <c r="U217" s="20">
        <v>0.56100000000000005</v>
      </c>
      <c r="V217" s="20">
        <f t="shared" si="6"/>
        <v>2.4571422574063999</v>
      </c>
      <c r="W217" s="20">
        <f t="shared" si="7"/>
        <v>110.01524438319392</v>
      </c>
    </row>
    <row r="218" spans="1:23" x14ac:dyDescent="0.25">
      <c r="A218" s="18">
        <v>13291</v>
      </c>
      <c r="B218" s="18">
        <v>13269</v>
      </c>
      <c r="C218" s="18">
        <v>2510</v>
      </c>
      <c r="D218" s="18">
        <v>2510</v>
      </c>
      <c r="E218" s="18" t="s">
        <v>56</v>
      </c>
      <c r="F218" s="18" t="s">
        <v>113</v>
      </c>
      <c r="G218" s="19">
        <v>77.011506281400003</v>
      </c>
      <c r="H218" s="19">
        <v>31.165500000000002</v>
      </c>
      <c r="I218" s="18" t="s">
        <v>24</v>
      </c>
      <c r="J218" s="18" t="s">
        <v>114</v>
      </c>
      <c r="K218" s="18">
        <v>38</v>
      </c>
      <c r="L218" s="18">
        <v>28</v>
      </c>
      <c r="M218" s="18" t="s">
        <v>249</v>
      </c>
      <c r="N218" s="18" t="s">
        <v>277</v>
      </c>
      <c r="O218" s="18" t="s">
        <v>277</v>
      </c>
      <c r="P218" s="19">
        <v>8961.9330742099992</v>
      </c>
      <c r="Q218" s="19">
        <v>3354607.7951400001</v>
      </c>
      <c r="R218" s="20">
        <v>1.2457929999999999</v>
      </c>
      <c r="S218" s="20">
        <v>5.6303450000000002</v>
      </c>
      <c r="T218" s="20">
        <v>0.24</v>
      </c>
      <c r="U218" s="20">
        <v>0.56100000000000005</v>
      </c>
      <c r="V218" s="20">
        <f t="shared" si="6"/>
        <v>29.507578923540002</v>
      </c>
      <c r="W218" s="20">
        <f t="shared" si="7"/>
        <v>77.032435005802498</v>
      </c>
    </row>
    <row r="219" spans="1:23" x14ac:dyDescent="0.25">
      <c r="A219" s="18">
        <v>13293</v>
      </c>
      <c r="B219" s="18">
        <v>13271</v>
      </c>
      <c r="C219" s="18">
        <v>2510</v>
      </c>
      <c r="D219" s="18">
        <v>2510</v>
      </c>
      <c r="E219" s="18" t="s">
        <v>56</v>
      </c>
      <c r="F219" s="18" t="s">
        <v>113</v>
      </c>
      <c r="G219" s="19">
        <v>8.8002256421999991</v>
      </c>
      <c r="H219" s="19">
        <v>3.5613299999999999</v>
      </c>
      <c r="I219" s="18" t="s">
        <v>24</v>
      </c>
      <c r="J219" s="18" t="s">
        <v>114</v>
      </c>
      <c r="K219" s="18">
        <v>38</v>
      </c>
      <c r="L219" s="18">
        <v>28</v>
      </c>
      <c r="M219" s="18" t="s">
        <v>249</v>
      </c>
      <c r="N219" s="18" t="s">
        <v>277</v>
      </c>
      <c r="O219" s="18" t="s">
        <v>277</v>
      </c>
      <c r="P219" s="19">
        <v>3564.4079599900001</v>
      </c>
      <c r="Q219" s="19">
        <v>630965.32167700003</v>
      </c>
      <c r="R219" s="20">
        <v>1.2457929999999999</v>
      </c>
      <c r="S219" s="20">
        <v>5.6303450000000002</v>
      </c>
      <c r="T219" s="20">
        <v>0.24</v>
      </c>
      <c r="U219" s="20">
        <v>0.56100000000000005</v>
      </c>
      <c r="V219" s="20">
        <f t="shared" si="6"/>
        <v>3.3718767883643999</v>
      </c>
      <c r="W219" s="20">
        <f t="shared" si="7"/>
        <v>8.8026157693351497</v>
      </c>
    </row>
    <row r="220" spans="1:23" x14ac:dyDescent="0.25">
      <c r="A220" s="18">
        <v>13362</v>
      </c>
      <c r="B220" s="18">
        <v>13340</v>
      </c>
      <c r="C220" s="18">
        <v>2520</v>
      </c>
      <c r="D220" s="18">
        <v>2520</v>
      </c>
      <c r="E220" s="18" t="s">
        <v>56</v>
      </c>
      <c r="F220" s="18" t="s">
        <v>113</v>
      </c>
      <c r="G220" s="19">
        <v>3.7728231181099998</v>
      </c>
      <c r="H220" s="19">
        <v>1.52681</v>
      </c>
      <c r="I220" s="18" t="s">
        <v>24</v>
      </c>
      <c r="J220" s="18" t="s">
        <v>114</v>
      </c>
      <c r="K220" s="18">
        <v>39</v>
      </c>
      <c r="L220" s="18">
        <v>27</v>
      </c>
      <c r="M220" s="18" t="s">
        <v>115</v>
      </c>
      <c r="N220" s="18" t="s">
        <v>115</v>
      </c>
      <c r="O220" s="18" t="s">
        <v>115</v>
      </c>
      <c r="P220" s="19">
        <v>4212.1718154299997</v>
      </c>
      <c r="Q220" s="19">
        <v>164343.51764800001</v>
      </c>
      <c r="R220" s="20">
        <v>4.0080939999999998</v>
      </c>
      <c r="S220" s="20">
        <v>21.928827999999999</v>
      </c>
      <c r="T220" s="20">
        <v>0.24</v>
      </c>
      <c r="U220" s="20">
        <v>0.56100000000000005</v>
      </c>
      <c r="V220" s="20">
        <f t="shared" si="6"/>
        <v>4.6508944801064001</v>
      </c>
      <c r="W220" s="20">
        <f t="shared" si="7"/>
        <v>14.698226552740516</v>
      </c>
    </row>
    <row r="221" spans="1:23" x14ac:dyDescent="0.25">
      <c r="A221" s="18">
        <v>13363</v>
      </c>
      <c r="B221" s="18">
        <v>13341</v>
      </c>
      <c r="C221" s="18">
        <v>2520</v>
      </c>
      <c r="D221" s="18">
        <v>2520</v>
      </c>
      <c r="E221" s="18" t="s">
        <v>56</v>
      </c>
      <c r="F221" s="18" t="s">
        <v>113</v>
      </c>
      <c r="G221" s="19">
        <v>3.14451330671</v>
      </c>
      <c r="H221" s="19">
        <v>1.27254</v>
      </c>
      <c r="I221" s="18" t="s">
        <v>24</v>
      </c>
      <c r="J221" s="18" t="s">
        <v>114</v>
      </c>
      <c r="K221" s="18">
        <v>39</v>
      </c>
      <c r="L221" s="18">
        <v>27</v>
      </c>
      <c r="M221" s="18" t="s">
        <v>115</v>
      </c>
      <c r="N221" s="18" t="s">
        <v>115</v>
      </c>
      <c r="O221" s="18" t="s">
        <v>115</v>
      </c>
      <c r="P221" s="19">
        <v>1419.5691185999999</v>
      </c>
      <c r="Q221" s="19">
        <v>136974.45173999999</v>
      </c>
      <c r="R221" s="20">
        <v>4.0080939999999998</v>
      </c>
      <c r="S221" s="20">
        <v>21.928827999999999</v>
      </c>
      <c r="T221" s="20">
        <v>0.24</v>
      </c>
      <c r="U221" s="20">
        <v>0.56100000000000005</v>
      </c>
      <c r="V221" s="20">
        <f t="shared" si="6"/>
        <v>3.8763495534575996</v>
      </c>
      <c r="W221" s="20">
        <f t="shared" si="7"/>
        <v>12.250431433789679</v>
      </c>
    </row>
    <row r="222" spans="1:23" x14ac:dyDescent="0.25">
      <c r="A222" s="18">
        <v>13364</v>
      </c>
      <c r="B222" s="18">
        <v>13342</v>
      </c>
      <c r="C222" s="18">
        <v>2520</v>
      </c>
      <c r="D222" s="18">
        <v>2520</v>
      </c>
      <c r="E222" s="18" t="s">
        <v>56</v>
      </c>
      <c r="F222" s="18" t="s">
        <v>113</v>
      </c>
      <c r="G222" s="19">
        <v>13.7722914451</v>
      </c>
      <c r="H222" s="19">
        <v>5.5734500000000002</v>
      </c>
      <c r="I222" s="18" t="s">
        <v>24</v>
      </c>
      <c r="J222" s="18" t="s">
        <v>114</v>
      </c>
      <c r="K222" s="18">
        <v>39</v>
      </c>
      <c r="L222" s="18">
        <v>27</v>
      </c>
      <c r="M222" s="18" t="s">
        <v>115</v>
      </c>
      <c r="N222" s="18" t="s">
        <v>115</v>
      </c>
      <c r="O222" s="18" t="s">
        <v>115</v>
      </c>
      <c r="P222" s="19">
        <v>4153.9911375800002</v>
      </c>
      <c r="Q222" s="19">
        <v>599918.61566699995</v>
      </c>
      <c r="R222" s="20">
        <v>4.0080939999999998</v>
      </c>
      <c r="S222" s="20">
        <v>21.928827999999999</v>
      </c>
      <c r="T222" s="20">
        <v>0.24</v>
      </c>
      <c r="U222" s="20">
        <v>0.56100000000000005</v>
      </c>
      <c r="V222" s="20">
        <f t="shared" si="6"/>
        <v>16.977572743268002</v>
      </c>
      <c r="W222" s="20">
        <f t="shared" si="7"/>
        <v>53.654240396887388</v>
      </c>
    </row>
    <row r="223" spans="1:23" x14ac:dyDescent="0.25">
      <c r="A223" s="18">
        <v>13365</v>
      </c>
      <c r="B223" s="18">
        <v>13343</v>
      </c>
      <c r="C223" s="18">
        <v>2520</v>
      </c>
      <c r="D223" s="18">
        <v>2520</v>
      </c>
      <c r="E223" s="18" t="s">
        <v>56</v>
      </c>
      <c r="F223" s="18" t="s">
        <v>113</v>
      </c>
      <c r="G223" s="19">
        <v>10.197544972999999</v>
      </c>
      <c r="H223" s="19">
        <v>4.1268000000000002</v>
      </c>
      <c r="I223" s="18" t="s">
        <v>24</v>
      </c>
      <c r="J223" s="18" t="s">
        <v>114</v>
      </c>
      <c r="K223" s="18">
        <v>39</v>
      </c>
      <c r="L223" s="18">
        <v>27</v>
      </c>
      <c r="M223" s="18" t="s">
        <v>115</v>
      </c>
      <c r="N223" s="18" t="s">
        <v>115</v>
      </c>
      <c r="O223" s="18" t="s">
        <v>115</v>
      </c>
      <c r="P223" s="19">
        <v>4612.8565922300004</v>
      </c>
      <c r="Q223" s="19">
        <v>444203.28220800002</v>
      </c>
      <c r="R223" s="20">
        <v>4.0080939999999998</v>
      </c>
      <c r="S223" s="20">
        <v>21.928827999999999</v>
      </c>
      <c r="T223" s="20">
        <v>0.24</v>
      </c>
      <c r="U223" s="20">
        <v>0.56100000000000005</v>
      </c>
      <c r="V223" s="20">
        <f t="shared" si="6"/>
        <v>12.570857762592</v>
      </c>
      <c r="W223" s="20">
        <f t="shared" si="7"/>
        <v>39.727694564385594</v>
      </c>
    </row>
    <row r="224" spans="1:23" x14ac:dyDescent="0.25">
      <c r="A224" s="18">
        <v>13366</v>
      </c>
      <c r="B224" s="18">
        <v>13344</v>
      </c>
      <c r="C224" s="18">
        <v>2520</v>
      </c>
      <c r="D224" s="18">
        <v>2520</v>
      </c>
      <c r="E224" s="18" t="s">
        <v>56</v>
      </c>
      <c r="F224" s="18" t="s">
        <v>113</v>
      </c>
      <c r="G224" s="19">
        <v>1.40598639413E-3</v>
      </c>
      <c r="H224" s="19">
        <v>5.6898300000000001E-4</v>
      </c>
      <c r="I224" s="18" t="s">
        <v>24</v>
      </c>
      <c r="J224" s="18" t="s">
        <v>114</v>
      </c>
      <c r="K224" s="18">
        <v>39</v>
      </c>
      <c r="L224" s="18">
        <v>27</v>
      </c>
      <c r="M224" s="18" t="s">
        <v>115</v>
      </c>
      <c r="N224" s="18" t="s">
        <v>115</v>
      </c>
      <c r="O224" s="18" t="s">
        <v>115</v>
      </c>
      <c r="P224" s="19">
        <v>97.116257684800004</v>
      </c>
      <c r="Q224" s="19">
        <v>61.244522332899997</v>
      </c>
      <c r="R224" s="20">
        <v>4.0080939999999998</v>
      </c>
      <c r="S224" s="20">
        <v>21.928827999999999</v>
      </c>
      <c r="T224" s="20">
        <v>0.24</v>
      </c>
      <c r="U224" s="20">
        <v>0.56100000000000005</v>
      </c>
      <c r="V224" s="20">
        <f t="shared" si="6"/>
        <v>1.73320838478552E-3</v>
      </c>
      <c r="W224" s="20">
        <f t="shared" si="7"/>
        <v>5.477460220104635E-3</v>
      </c>
    </row>
    <row r="225" spans="1:23" x14ac:dyDescent="0.25">
      <c r="A225" s="18">
        <v>13367</v>
      </c>
      <c r="B225" s="18">
        <v>13345</v>
      </c>
      <c r="C225" s="18">
        <v>2520</v>
      </c>
      <c r="D225" s="18">
        <v>2520</v>
      </c>
      <c r="E225" s="18" t="s">
        <v>56</v>
      </c>
      <c r="F225" s="18" t="s">
        <v>113</v>
      </c>
      <c r="G225" s="19">
        <v>0.19516012315199999</v>
      </c>
      <c r="H225" s="19">
        <v>7.8978499999999993E-2</v>
      </c>
      <c r="I225" s="18" t="s">
        <v>24</v>
      </c>
      <c r="J225" s="18" t="s">
        <v>114</v>
      </c>
      <c r="K225" s="18">
        <v>39</v>
      </c>
      <c r="L225" s="18">
        <v>27</v>
      </c>
      <c r="M225" s="18" t="s">
        <v>115</v>
      </c>
      <c r="N225" s="18" t="s">
        <v>115</v>
      </c>
      <c r="O225" s="18" t="s">
        <v>115</v>
      </c>
      <c r="P225" s="19">
        <v>618.61805764999997</v>
      </c>
      <c r="Q225" s="19">
        <v>8501.1409596899994</v>
      </c>
      <c r="R225" s="20">
        <v>4.0080939999999998</v>
      </c>
      <c r="S225" s="20">
        <v>21.928827999999999</v>
      </c>
      <c r="T225" s="20">
        <v>0.24</v>
      </c>
      <c r="U225" s="20">
        <v>0.56100000000000005</v>
      </c>
      <c r="V225" s="20">
        <f t="shared" si="6"/>
        <v>0.24058047150403999</v>
      </c>
      <c r="W225" s="20">
        <f t="shared" si="7"/>
        <v>0.76030670862492189</v>
      </c>
    </row>
    <row r="226" spans="1:23" x14ac:dyDescent="0.25">
      <c r="A226" s="18">
        <v>14601</v>
      </c>
      <c r="B226" s="18">
        <v>14601</v>
      </c>
      <c r="C226" s="18">
        <v>3200</v>
      </c>
      <c r="D226" s="18">
        <v>3200</v>
      </c>
      <c r="E226" s="18" t="s">
        <v>56</v>
      </c>
      <c r="F226" s="18" t="s">
        <v>113</v>
      </c>
      <c r="G226" s="19">
        <v>6.6208340539400004</v>
      </c>
      <c r="H226" s="19">
        <v>2.67936</v>
      </c>
      <c r="I226" s="18" t="s">
        <v>24</v>
      </c>
      <c r="J226" s="18" t="s">
        <v>114</v>
      </c>
      <c r="K226" s="18">
        <v>5</v>
      </c>
      <c r="L226" s="18">
        <v>30</v>
      </c>
      <c r="M226" s="18" t="s">
        <v>65</v>
      </c>
      <c r="N226" s="18" t="s">
        <v>66</v>
      </c>
      <c r="O226" s="18" t="s">
        <v>67</v>
      </c>
      <c r="P226" s="19">
        <v>2987.3722465599999</v>
      </c>
      <c r="Q226" s="19">
        <v>289073.066498</v>
      </c>
      <c r="R226" s="20">
        <v>7.3829000000000006E-2</v>
      </c>
      <c r="S226" s="20">
        <v>8.4349819999999998</v>
      </c>
      <c r="T226" s="20">
        <v>0.24</v>
      </c>
      <c r="U226" s="20">
        <v>0.56100000000000005</v>
      </c>
      <c r="V226" s="20">
        <f t="shared" si="6"/>
        <v>0.15033899677439999</v>
      </c>
      <c r="W226" s="20">
        <f t="shared" si="7"/>
        <v>9.9215551300972784</v>
      </c>
    </row>
    <row r="227" spans="1:23" x14ac:dyDescent="0.25">
      <c r="A227" s="18">
        <v>16384</v>
      </c>
      <c r="B227" s="18">
        <v>16328</v>
      </c>
      <c r="C227" s="18">
        <v>4110</v>
      </c>
      <c r="D227" s="18">
        <v>4110</v>
      </c>
      <c r="E227" s="18" t="s">
        <v>56</v>
      </c>
      <c r="F227" s="18" t="s">
        <v>113</v>
      </c>
      <c r="G227" s="19">
        <v>100.465730298</v>
      </c>
      <c r="H227" s="19">
        <v>40.656999999999996</v>
      </c>
      <c r="I227" s="18" t="s">
        <v>24</v>
      </c>
      <c r="J227" s="18" t="s">
        <v>114</v>
      </c>
      <c r="K227" s="18">
        <v>5</v>
      </c>
      <c r="L227" s="18">
        <v>40</v>
      </c>
      <c r="M227" s="18" t="s">
        <v>82</v>
      </c>
      <c r="N227" s="18" t="s">
        <v>174</v>
      </c>
      <c r="O227" s="18" t="s">
        <v>67</v>
      </c>
      <c r="P227" s="19">
        <v>20503.008088999999</v>
      </c>
      <c r="Q227" s="19">
        <v>6082442.1286500003</v>
      </c>
      <c r="R227" s="20">
        <v>7.3829000000000006E-2</v>
      </c>
      <c r="S227" s="20">
        <v>8.4349819999999998</v>
      </c>
      <c r="T227" s="20">
        <v>0.24</v>
      </c>
      <c r="U227" s="20">
        <v>0.56100000000000005</v>
      </c>
      <c r="V227" s="20">
        <f t="shared" si="6"/>
        <v>2.2812658962799999</v>
      </c>
      <c r="W227" s="20">
        <f t="shared" si="7"/>
        <v>150.55112673338596</v>
      </c>
    </row>
    <row r="228" spans="1:23" x14ac:dyDescent="0.25">
      <c r="A228" s="18">
        <v>18183</v>
      </c>
      <c r="B228" s="18">
        <v>18171</v>
      </c>
      <c r="C228" s="18">
        <v>4240</v>
      </c>
      <c r="D228" s="18">
        <v>4240</v>
      </c>
      <c r="E228" s="18" t="s">
        <v>56</v>
      </c>
      <c r="F228" s="18" t="s">
        <v>113</v>
      </c>
      <c r="G228" s="19">
        <v>6.5198686282000002</v>
      </c>
      <c r="H228" s="19">
        <v>2.6385000000000001</v>
      </c>
      <c r="I228" s="18" t="s">
        <v>24</v>
      </c>
      <c r="J228" s="18" t="s">
        <v>114</v>
      </c>
      <c r="K228" s="18">
        <v>7</v>
      </c>
      <c r="L228" s="18">
        <v>40</v>
      </c>
      <c r="M228" s="18" t="s">
        <v>82</v>
      </c>
      <c r="N228" s="18" t="s">
        <v>278</v>
      </c>
      <c r="O228" s="18" t="s">
        <v>84</v>
      </c>
      <c r="P228" s="19">
        <v>2207.2919348199998</v>
      </c>
      <c r="Q228" s="19">
        <v>284004.34142299998</v>
      </c>
      <c r="R228" s="20">
        <v>3.7983999999999997E-2</v>
      </c>
      <c r="S228" s="20">
        <v>8.2346269999999997</v>
      </c>
      <c r="T228" s="20">
        <v>0.24</v>
      </c>
      <c r="U228" s="20">
        <v>0.56100000000000005</v>
      </c>
      <c r="V228" s="20">
        <f t="shared" si="6"/>
        <v>7.6167795839999997E-2</v>
      </c>
      <c r="W228" s="20">
        <f t="shared" si="7"/>
        <v>9.5381808060404989</v>
      </c>
    </row>
    <row r="229" spans="1:23" x14ac:dyDescent="0.25">
      <c r="A229" s="18">
        <v>18184</v>
      </c>
      <c r="B229" s="18">
        <v>18172</v>
      </c>
      <c r="C229" s="18">
        <v>4240</v>
      </c>
      <c r="D229" s="18">
        <v>4240</v>
      </c>
      <c r="E229" s="18" t="s">
        <v>56</v>
      </c>
      <c r="F229" s="18" t="s">
        <v>113</v>
      </c>
      <c r="G229" s="19">
        <v>2.1006274930500002</v>
      </c>
      <c r="H229" s="19">
        <v>0.85009400000000002</v>
      </c>
      <c r="I229" s="18" t="s">
        <v>24</v>
      </c>
      <c r="J229" s="18" t="s">
        <v>114</v>
      </c>
      <c r="K229" s="18">
        <v>7</v>
      </c>
      <c r="L229" s="18">
        <v>40</v>
      </c>
      <c r="M229" s="18" t="s">
        <v>82</v>
      </c>
      <c r="N229" s="18" t="s">
        <v>278</v>
      </c>
      <c r="O229" s="18" t="s">
        <v>84</v>
      </c>
      <c r="P229" s="19">
        <v>1157.86142159</v>
      </c>
      <c r="Q229" s="19">
        <v>91502.9675843</v>
      </c>
      <c r="R229" s="20">
        <v>3.7983999999999997E-2</v>
      </c>
      <c r="S229" s="20">
        <v>8.2346269999999997</v>
      </c>
      <c r="T229" s="20">
        <v>0.24</v>
      </c>
      <c r="U229" s="20">
        <v>0.56100000000000005</v>
      </c>
      <c r="V229" s="20">
        <f t="shared" si="6"/>
        <v>2.4540377576959999E-2</v>
      </c>
      <c r="W229" s="20">
        <f t="shared" si="7"/>
        <v>3.0730908751677815</v>
      </c>
    </row>
    <row r="230" spans="1:23" x14ac:dyDescent="0.25">
      <c r="A230" s="18">
        <v>18185</v>
      </c>
      <c r="B230" s="18">
        <v>18173</v>
      </c>
      <c r="C230" s="18">
        <v>4240</v>
      </c>
      <c r="D230" s="18">
        <v>4240</v>
      </c>
      <c r="E230" s="18" t="s">
        <v>56</v>
      </c>
      <c r="F230" s="18" t="s">
        <v>113</v>
      </c>
      <c r="G230" s="19">
        <v>2.5396998610199999</v>
      </c>
      <c r="H230" s="19">
        <v>1.0277799999999999</v>
      </c>
      <c r="I230" s="18" t="s">
        <v>24</v>
      </c>
      <c r="J230" s="18" t="s">
        <v>114</v>
      </c>
      <c r="K230" s="18">
        <v>7</v>
      </c>
      <c r="L230" s="18">
        <v>40</v>
      </c>
      <c r="M230" s="18" t="s">
        <v>82</v>
      </c>
      <c r="N230" s="18" t="s">
        <v>278</v>
      </c>
      <c r="O230" s="18" t="s">
        <v>84</v>
      </c>
      <c r="P230" s="19">
        <v>1310.39372422</v>
      </c>
      <c r="Q230" s="19">
        <v>110628.88342899999</v>
      </c>
      <c r="R230" s="20">
        <v>3.7983999999999997E-2</v>
      </c>
      <c r="S230" s="20">
        <v>8.2346269999999997</v>
      </c>
      <c r="T230" s="20">
        <v>0.24</v>
      </c>
      <c r="U230" s="20">
        <v>0.56100000000000005</v>
      </c>
      <c r="V230" s="20">
        <f t="shared" si="6"/>
        <v>2.9669788595199996E-2</v>
      </c>
      <c r="W230" s="20">
        <f t="shared" si="7"/>
        <v>3.7154259878083393</v>
      </c>
    </row>
    <row r="231" spans="1:23" x14ac:dyDescent="0.25">
      <c r="A231" s="18">
        <v>18758</v>
      </c>
      <c r="B231" s="18">
        <v>18677</v>
      </c>
      <c r="C231" s="18">
        <v>4280</v>
      </c>
      <c r="D231" s="18">
        <v>4280</v>
      </c>
      <c r="E231" s="18" t="s">
        <v>56</v>
      </c>
      <c r="F231" s="18" t="s">
        <v>113</v>
      </c>
      <c r="G231" s="19">
        <v>13.2381467438</v>
      </c>
      <c r="H231" s="19">
        <v>5.3572899999999999</v>
      </c>
      <c r="I231" s="18" t="s">
        <v>24</v>
      </c>
      <c r="J231" s="18" t="s">
        <v>114</v>
      </c>
      <c r="K231" s="18">
        <v>7</v>
      </c>
      <c r="L231" s="18">
        <v>40</v>
      </c>
      <c r="M231" s="18" t="s">
        <v>82</v>
      </c>
      <c r="N231" s="18" t="s">
        <v>186</v>
      </c>
      <c r="O231" s="18" t="s">
        <v>84</v>
      </c>
      <c r="P231" s="19">
        <v>6131.7340153499999</v>
      </c>
      <c r="Q231" s="19">
        <v>576651.36554399994</v>
      </c>
      <c r="R231" s="20">
        <v>3.7983999999999997E-2</v>
      </c>
      <c r="S231" s="20">
        <v>8.2346269999999997</v>
      </c>
      <c r="T231" s="20">
        <v>0.24</v>
      </c>
      <c r="U231" s="20">
        <v>0.56100000000000005</v>
      </c>
      <c r="V231" s="20">
        <f t="shared" si="6"/>
        <v>0.1546533905536</v>
      </c>
      <c r="W231" s="20">
        <f t="shared" si="7"/>
        <v>19.366610062684366</v>
      </c>
    </row>
    <row r="232" spans="1:23" x14ac:dyDescent="0.25">
      <c r="A232" s="18">
        <v>19743</v>
      </c>
      <c r="B232" s="18">
        <v>19693</v>
      </c>
      <c r="C232" s="18">
        <v>4430</v>
      </c>
      <c r="D232" s="18">
        <v>4430</v>
      </c>
      <c r="E232" s="18" t="s">
        <v>56</v>
      </c>
      <c r="F232" s="18" t="s">
        <v>113</v>
      </c>
      <c r="G232" s="19">
        <v>2.0028667283499999</v>
      </c>
      <c r="H232" s="19">
        <v>0.810531</v>
      </c>
      <c r="I232" s="18" t="s">
        <v>24</v>
      </c>
      <c r="J232" s="18" t="s">
        <v>114</v>
      </c>
      <c r="K232" s="18">
        <v>8</v>
      </c>
      <c r="L232" s="18">
        <v>40</v>
      </c>
      <c r="M232" s="18" t="s">
        <v>82</v>
      </c>
      <c r="N232" s="18" t="s">
        <v>279</v>
      </c>
      <c r="O232" s="18" t="s">
        <v>280</v>
      </c>
      <c r="P232" s="19">
        <v>1741.09415382</v>
      </c>
      <c r="Q232" s="19">
        <v>163309.12945400001</v>
      </c>
      <c r="R232" s="20">
        <v>0.162992</v>
      </c>
      <c r="S232" s="20">
        <v>8.2974019999999999</v>
      </c>
      <c r="T232" s="20">
        <v>0.24</v>
      </c>
      <c r="U232" s="20">
        <v>0.56100000000000005</v>
      </c>
      <c r="V232" s="20">
        <f t="shared" si="6"/>
        <v>0.10040365225152</v>
      </c>
      <c r="W232" s="20">
        <f t="shared" si="7"/>
        <v>2.9524073762628174</v>
      </c>
    </row>
    <row r="233" spans="1:23" x14ac:dyDescent="0.25">
      <c r="A233" s="18">
        <v>20835</v>
      </c>
      <c r="B233" s="18">
        <v>20823</v>
      </c>
      <c r="C233" s="18">
        <v>5300</v>
      </c>
      <c r="D233" s="18">
        <v>5300</v>
      </c>
      <c r="E233" s="18" t="s">
        <v>56</v>
      </c>
      <c r="F233" s="18" t="s">
        <v>113</v>
      </c>
      <c r="G233" s="19">
        <v>18.449111871700001</v>
      </c>
      <c r="H233" s="19">
        <v>7.4660900000000003</v>
      </c>
      <c r="I233" s="18" t="s">
        <v>24</v>
      </c>
      <c r="J233" s="18" t="s">
        <v>114</v>
      </c>
      <c r="K233" s="18">
        <v>9</v>
      </c>
      <c r="L233" s="18">
        <v>50</v>
      </c>
      <c r="M233" s="18" t="s">
        <v>68</v>
      </c>
      <c r="N233" s="18" t="s">
        <v>69</v>
      </c>
      <c r="O233" s="18" t="s">
        <v>70</v>
      </c>
      <c r="P233" s="19">
        <v>4607.8492863399997</v>
      </c>
      <c r="Q233" s="19">
        <v>803640.09855999995</v>
      </c>
      <c r="R233" s="20">
        <v>0.118627</v>
      </c>
      <c r="S233" s="20">
        <v>2.0398130000000001</v>
      </c>
      <c r="T233" s="20">
        <v>0.24</v>
      </c>
      <c r="U233" s="20">
        <v>0.56100000000000005</v>
      </c>
      <c r="V233" s="20">
        <f t="shared" si="6"/>
        <v>0.67311669240679994</v>
      </c>
      <c r="W233" s="20">
        <f t="shared" si="7"/>
        <v>6.6857186466736298</v>
      </c>
    </row>
    <row r="234" spans="1:23" x14ac:dyDescent="0.25">
      <c r="A234" s="18">
        <v>20837</v>
      </c>
      <c r="B234" s="18">
        <v>20825</v>
      </c>
      <c r="C234" s="18">
        <v>5300</v>
      </c>
      <c r="D234" s="18">
        <v>5300</v>
      </c>
      <c r="E234" s="18" t="s">
        <v>56</v>
      </c>
      <c r="F234" s="18" t="s">
        <v>113</v>
      </c>
      <c r="G234" s="19">
        <v>2.2568251318399999</v>
      </c>
      <c r="H234" s="19">
        <v>0.91330500000000003</v>
      </c>
      <c r="I234" s="18" t="s">
        <v>24</v>
      </c>
      <c r="J234" s="18" t="s">
        <v>114</v>
      </c>
      <c r="K234" s="18">
        <v>9</v>
      </c>
      <c r="L234" s="18">
        <v>50</v>
      </c>
      <c r="M234" s="18" t="s">
        <v>68</v>
      </c>
      <c r="N234" s="18" t="s">
        <v>69</v>
      </c>
      <c r="O234" s="18" t="s">
        <v>70</v>
      </c>
      <c r="P234" s="19">
        <v>1294.4014817899999</v>
      </c>
      <c r="Q234" s="19">
        <v>98306.909514600004</v>
      </c>
      <c r="R234" s="20">
        <v>0.118627</v>
      </c>
      <c r="S234" s="20">
        <v>2.0398130000000001</v>
      </c>
      <c r="T234" s="20">
        <v>0.24</v>
      </c>
      <c r="U234" s="20">
        <v>0.56100000000000005</v>
      </c>
      <c r="V234" s="20">
        <f t="shared" si="6"/>
        <v>8.2340400498600003E-2</v>
      </c>
      <c r="W234" s="20">
        <f t="shared" si="7"/>
        <v>0.81784444985263505</v>
      </c>
    </row>
    <row r="235" spans="1:23" x14ac:dyDescent="0.25">
      <c r="A235" s="18">
        <v>20839</v>
      </c>
      <c r="B235" s="18">
        <v>20827</v>
      </c>
      <c r="C235" s="18">
        <v>5300</v>
      </c>
      <c r="D235" s="18">
        <v>5300</v>
      </c>
      <c r="E235" s="18" t="s">
        <v>56</v>
      </c>
      <c r="F235" s="18" t="s">
        <v>113</v>
      </c>
      <c r="G235" s="19">
        <v>1.71053028028</v>
      </c>
      <c r="H235" s="19">
        <v>0.69222700000000004</v>
      </c>
      <c r="I235" s="18" t="s">
        <v>24</v>
      </c>
      <c r="J235" s="18" t="s">
        <v>114</v>
      </c>
      <c r="K235" s="18">
        <v>9</v>
      </c>
      <c r="L235" s="18">
        <v>50</v>
      </c>
      <c r="M235" s="18" t="s">
        <v>68</v>
      </c>
      <c r="N235" s="18" t="s">
        <v>69</v>
      </c>
      <c r="O235" s="18" t="s">
        <v>70</v>
      </c>
      <c r="P235" s="19">
        <v>1084.1653625199999</v>
      </c>
      <c r="Q235" s="19">
        <v>74510.400967099995</v>
      </c>
      <c r="R235" s="20">
        <v>0.118627</v>
      </c>
      <c r="S235" s="20">
        <v>2.0398130000000001</v>
      </c>
      <c r="T235" s="20">
        <v>0.24</v>
      </c>
      <c r="U235" s="20">
        <v>0.56100000000000005</v>
      </c>
      <c r="V235" s="20">
        <f t="shared" si="6"/>
        <v>6.2408777370040004E-2</v>
      </c>
      <c r="W235" s="20">
        <f t="shared" si="7"/>
        <v>0.61987398512888892</v>
      </c>
    </row>
    <row r="236" spans="1:23" x14ac:dyDescent="0.25">
      <c r="A236" s="18">
        <v>20842</v>
      </c>
      <c r="B236" s="18">
        <v>20830</v>
      </c>
      <c r="C236" s="18">
        <v>5300</v>
      </c>
      <c r="D236" s="18">
        <v>5300</v>
      </c>
      <c r="E236" s="18" t="s">
        <v>56</v>
      </c>
      <c r="F236" s="18" t="s">
        <v>113</v>
      </c>
      <c r="G236" s="19">
        <v>1.61600363833</v>
      </c>
      <c r="H236" s="19">
        <v>0.65397300000000003</v>
      </c>
      <c r="I236" s="18" t="s">
        <v>24</v>
      </c>
      <c r="J236" s="18" t="s">
        <v>114</v>
      </c>
      <c r="K236" s="18">
        <v>9</v>
      </c>
      <c r="L236" s="18">
        <v>50</v>
      </c>
      <c r="M236" s="18" t="s">
        <v>68</v>
      </c>
      <c r="N236" s="18" t="s">
        <v>69</v>
      </c>
      <c r="O236" s="18" t="s">
        <v>70</v>
      </c>
      <c r="P236" s="19">
        <v>1053.63259739</v>
      </c>
      <c r="Q236" s="19">
        <v>70392.8369141</v>
      </c>
      <c r="R236" s="20">
        <v>0.118627</v>
      </c>
      <c r="S236" s="20">
        <v>2.0398130000000001</v>
      </c>
      <c r="T236" s="20">
        <v>0.24</v>
      </c>
      <c r="U236" s="20">
        <v>0.56100000000000005</v>
      </c>
      <c r="V236" s="20">
        <f t="shared" si="6"/>
        <v>5.8959929853960001E-2</v>
      </c>
      <c r="W236" s="20">
        <f t="shared" si="7"/>
        <v>0.58561837327451094</v>
      </c>
    </row>
    <row r="237" spans="1:23" x14ac:dyDescent="0.25">
      <c r="A237" s="18">
        <v>20854</v>
      </c>
      <c r="B237" s="18">
        <v>20842</v>
      </c>
      <c r="C237" s="18">
        <v>5300</v>
      </c>
      <c r="D237" s="18">
        <v>5300</v>
      </c>
      <c r="E237" s="18" t="s">
        <v>56</v>
      </c>
      <c r="F237" s="18" t="s">
        <v>113</v>
      </c>
      <c r="G237" s="19">
        <v>2.0063141008900001</v>
      </c>
      <c r="H237" s="19">
        <v>0.81192600000000004</v>
      </c>
      <c r="I237" s="18" t="s">
        <v>24</v>
      </c>
      <c r="J237" s="18" t="s">
        <v>114</v>
      </c>
      <c r="K237" s="18">
        <v>9</v>
      </c>
      <c r="L237" s="18">
        <v>50</v>
      </c>
      <c r="M237" s="18" t="s">
        <v>68</v>
      </c>
      <c r="N237" s="18" t="s">
        <v>69</v>
      </c>
      <c r="O237" s="18" t="s">
        <v>70</v>
      </c>
      <c r="P237" s="19">
        <v>1235.1982093300001</v>
      </c>
      <c r="Q237" s="19">
        <v>87394.692655100007</v>
      </c>
      <c r="R237" s="20">
        <v>0.118627</v>
      </c>
      <c r="S237" s="20">
        <v>2.0398130000000001</v>
      </c>
      <c r="T237" s="20">
        <v>0.24</v>
      </c>
      <c r="U237" s="20">
        <v>0.56100000000000005</v>
      </c>
      <c r="V237" s="20">
        <f t="shared" si="6"/>
        <v>7.3200422657519998E-2</v>
      </c>
      <c r="W237" s="20">
        <f t="shared" si="7"/>
        <v>0.72706179511888192</v>
      </c>
    </row>
    <row r="238" spans="1:23" x14ac:dyDescent="0.25">
      <c r="A238" s="18">
        <v>20857</v>
      </c>
      <c r="B238" s="18">
        <v>20845</v>
      </c>
      <c r="C238" s="18">
        <v>5300</v>
      </c>
      <c r="D238" s="18">
        <v>5300</v>
      </c>
      <c r="E238" s="18" t="s">
        <v>56</v>
      </c>
      <c r="F238" s="18" t="s">
        <v>113</v>
      </c>
      <c r="G238" s="19">
        <v>1.5829425672099999</v>
      </c>
      <c r="H238" s="19">
        <v>0.640594</v>
      </c>
      <c r="I238" s="18" t="s">
        <v>24</v>
      </c>
      <c r="J238" s="18" t="s">
        <v>114</v>
      </c>
      <c r="K238" s="18">
        <v>9</v>
      </c>
      <c r="L238" s="18">
        <v>50</v>
      </c>
      <c r="M238" s="18" t="s">
        <v>68</v>
      </c>
      <c r="N238" s="18" t="s">
        <v>69</v>
      </c>
      <c r="O238" s="18" t="s">
        <v>70</v>
      </c>
      <c r="P238" s="19">
        <v>1329.4866094900001</v>
      </c>
      <c r="Q238" s="19">
        <v>68952.702415799999</v>
      </c>
      <c r="R238" s="20">
        <v>0.118627</v>
      </c>
      <c r="S238" s="20">
        <v>2.0398130000000001</v>
      </c>
      <c r="T238" s="20">
        <v>0.24</v>
      </c>
      <c r="U238" s="20">
        <v>0.56100000000000005</v>
      </c>
      <c r="V238" s="20">
        <f t="shared" si="6"/>
        <v>5.7753725772880002E-2</v>
      </c>
      <c r="W238" s="20">
        <f t="shared" si="7"/>
        <v>0.57363777435675789</v>
      </c>
    </row>
    <row r="239" spans="1:23" x14ac:dyDescent="0.25">
      <c r="A239" s="18">
        <v>20858</v>
      </c>
      <c r="B239" s="18">
        <v>20846</v>
      </c>
      <c r="C239" s="18">
        <v>5300</v>
      </c>
      <c r="D239" s="18">
        <v>5300</v>
      </c>
      <c r="E239" s="18" t="s">
        <v>56</v>
      </c>
      <c r="F239" s="18" t="s">
        <v>113</v>
      </c>
      <c r="G239" s="19">
        <v>3.0779372025299998</v>
      </c>
      <c r="H239" s="19">
        <v>1.2456</v>
      </c>
      <c r="I239" s="18" t="s">
        <v>24</v>
      </c>
      <c r="J239" s="18" t="s">
        <v>114</v>
      </c>
      <c r="K239" s="18">
        <v>9</v>
      </c>
      <c r="L239" s="18">
        <v>50</v>
      </c>
      <c r="M239" s="18" t="s">
        <v>68</v>
      </c>
      <c r="N239" s="18" t="s">
        <v>69</v>
      </c>
      <c r="O239" s="18" t="s">
        <v>70</v>
      </c>
      <c r="P239" s="19">
        <v>1548.71665067</v>
      </c>
      <c r="Q239" s="19">
        <v>160434.185107</v>
      </c>
      <c r="R239" s="20">
        <v>0.118627</v>
      </c>
      <c r="S239" s="20">
        <v>2.0398130000000001</v>
      </c>
      <c r="T239" s="20">
        <v>0.24</v>
      </c>
      <c r="U239" s="20">
        <v>0.56100000000000005</v>
      </c>
      <c r="V239" s="20">
        <f t="shared" si="6"/>
        <v>0.112298961312</v>
      </c>
      <c r="W239" s="20">
        <f t="shared" si="7"/>
        <v>1.1154072809591999</v>
      </c>
    </row>
    <row r="240" spans="1:23" x14ac:dyDescent="0.25">
      <c r="A240" s="18">
        <v>20971</v>
      </c>
      <c r="B240" s="18">
        <v>20971</v>
      </c>
      <c r="C240" s="18">
        <v>5300</v>
      </c>
      <c r="D240" s="18">
        <v>5300</v>
      </c>
      <c r="E240" s="18" t="s">
        <v>56</v>
      </c>
      <c r="F240" s="18" t="s">
        <v>276</v>
      </c>
      <c r="G240" s="19">
        <v>1.1376029662099999E-2</v>
      </c>
      <c r="H240" s="19">
        <v>4.6037200000000004E-3</v>
      </c>
      <c r="I240" s="18" t="s">
        <v>24</v>
      </c>
      <c r="J240" s="18" t="s">
        <v>114</v>
      </c>
      <c r="K240" s="18">
        <v>9</v>
      </c>
      <c r="L240" s="18">
        <v>50</v>
      </c>
      <c r="M240" s="18" t="s">
        <v>68</v>
      </c>
      <c r="N240" s="18" t="s">
        <v>69</v>
      </c>
      <c r="O240" s="18" t="s">
        <v>70</v>
      </c>
      <c r="P240" s="19">
        <v>4350.9978970499997</v>
      </c>
      <c r="Q240" s="19">
        <v>845105.77024300001</v>
      </c>
      <c r="R240" s="20">
        <v>0.118627</v>
      </c>
      <c r="S240" s="20">
        <v>2.0398130000000001</v>
      </c>
      <c r="T240" s="20">
        <v>0.24</v>
      </c>
      <c r="U240" s="20">
        <v>0.56100000000000005</v>
      </c>
      <c r="V240" s="20">
        <f t="shared" si="6"/>
        <v>4.1505537425440004E-4</v>
      </c>
      <c r="W240" s="20">
        <f t="shared" si="7"/>
        <v>4.1225295500140402E-3</v>
      </c>
    </row>
    <row r="241" spans="1:23" x14ac:dyDescent="0.25">
      <c r="A241" s="18">
        <v>23652</v>
      </c>
      <c r="B241" s="18">
        <v>23641</v>
      </c>
      <c r="C241" s="18">
        <v>6110</v>
      </c>
      <c r="D241" s="18">
        <v>6110</v>
      </c>
      <c r="E241" s="18" t="s">
        <v>56</v>
      </c>
      <c r="F241" s="18" t="s">
        <v>113</v>
      </c>
      <c r="G241" s="19">
        <v>77.807026468499998</v>
      </c>
      <c r="H241" s="19">
        <v>31.487400000000001</v>
      </c>
      <c r="I241" s="18" t="s">
        <v>24</v>
      </c>
      <c r="J241" s="18" t="s">
        <v>114</v>
      </c>
      <c r="K241" s="18">
        <v>10</v>
      </c>
      <c r="L241" s="18">
        <v>60</v>
      </c>
      <c r="M241" s="18" t="s">
        <v>71</v>
      </c>
      <c r="N241" s="18" t="s">
        <v>122</v>
      </c>
      <c r="O241" s="18" t="s">
        <v>122</v>
      </c>
      <c r="P241" s="19">
        <v>11321.2550156</v>
      </c>
      <c r="Q241" s="19">
        <v>3445914.04048</v>
      </c>
      <c r="R241" s="20">
        <v>0.83963299999999996</v>
      </c>
      <c r="S241" s="20">
        <v>7.0891019999999996</v>
      </c>
      <c r="T241" s="20">
        <v>0.24</v>
      </c>
      <c r="U241" s="20">
        <v>0.56100000000000005</v>
      </c>
      <c r="V241" s="20">
        <f t="shared" si="6"/>
        <v>20.092773694392001</v>
      </c>
      <c r="W241" s="20">
        <f t="shared" si="7"/>
        <v>97.992434348197179</v>
      </c>
    </row>
    <row r="242" spans="1:23" x14ac:dyDescent="0.25">
      <c r="A242" s="18">
        <v>23653</v>
      </c>
      <c r="B242" s="18">
        <v>23642</v>
      </c>
      <c r="C242" s="18">
        <v>6110</v>
      </c>
      <c r="D242" s="18">
        <v>6110</v>
      </c>
      <c r="E242" s="18" t="s">
        <v>56</v>
      </c>
      <c r="F242" s="18" t="s">
        <v>113</v>
      </c>
      <c r="G242" s="19">
        <v>34.905211313499997</v>
      </c>
      <c r="H242" s="19">
        <v>14.1256</v>
      </c>
      <c r="I242" s="18" t="s">
        <v>24</v>
      </c>
      <c r="J242" s="18" t="s">
        <v>114</v>
      </c>
      <c r="K242" s="18">
        <v>10</v>
      </c>
      <c r="L242" s="18">
        <v>60</v>
      </c>
      <c r="M242" s="18" t="s">
        <v>71</v>
      </c>
      <c r="N242" s="18" t="s">
        <v>122</v>
      </c>
      <c r="O242" s="18" t="s">
        <v>122</v>
      </c>
      <c r="P242" s="19">
        <v>13783.7422087</v>
      </c>
      <c r="Q242" s="19">
        <v>1520464.92294</v>
      </c>
      <c r="R242" s="20">
        <v>0.83963299999999996</v>
      </c>
      <c r="S242" s="20">
        <v>7.0891019999999996</v>
      </c>
      <c r="T242" s="20">
        <v>0.24</v>
      </c>
      <c r="U242" s="20">
        <v>0.56100000000000005</v>
      </c>
      <c r="V242" s="20">
        <f t="shared" si="6"/>
        <v>9.0138431276479984</v>
      </c>
      <c r="W242" s="20">
        <f t="shared" si="7"/>
        <v>43.960502633716793</v>
      </c>
    </row>
    <row r="243" spans="1:23" x14ac:dyDescent="0.25">
      <c r="A243" s="18">
        <v>23654</v>
      </c>
      <c r="B243" s="18">
        <v>23643</v>
      </c>
      <c r="C243" s="18">
        <v>6110</v>
      </c>
      <c r="D243" s="18">
        <v>6110</v>
      </c>
      <c r="E243" s="18" t="s">
        <v>56</v>
      </c>
      <c r="F243" s="18" t="s">
        <v>113</v>
      </c>
      <c r="G243" s="19">
        <v>53.5191791166</v>
      </c>
      <c r="H243" s="19">
        <v>21.6584</v>
      </c>
      <c r="I243" s="18" t="s">
        <v>24</v>
      </c>
      <c r="J243" s="18" t="s">
        <v>114</v>
      </c>
      <c r="K243" s="18">
        <v>10</v>
      </c>
      <c r="L243" s="18">
        <v>60</v>
      </c>
      <c r="M243" s="18" t="s">
        <v>71</v>
      </c>
      <c r="N243" s="18" t="s">
        <v>122</v>
      </c>
      <c r="O243" s="18" t="s">
        <v>122</v>
      </c>
      <c r="P243" s="19">
        <v>9594.0857615599998</v>
      </c>
      <c r="Q243" s="19">
        <v>2331286.1171499998</v>
      </c>
      <c r="R243" s="20">
        <v>0.83963299999999996</v>
      </c>
      <c r="S243" s="20">
        <v>7.0891019999999996</v>
      </c>
      <c r="T243" s="20">
        <v>0.24</v>
      </c>
      <c r="U243" s="20">
        <v>0.56100000000000005</v>
      </c>
      <c r="V243" s="20">
        <f t="shared" si="6"/>
        <v>13.820681599072001</v>
      </c>
      <c r="W243" s="20">
        <f t="shared" si="7"/>
        <v>67.403448366235182</v>
      </c>
    </row>
    <row r="244" spans="1:23" x14ac:dyDescent="0.25">
      <c r="A244" s="18">
        <v>24250</v>
      </c>
      <c r="B244" s="18">
        <v>24250</v>
      </c>
      <c r="C244" s="18">
        <v>6170</v>
      </c>
      <c r="D244" s="18">
        <v>6170</v>
      </c>
      <c r="E244" s="18" t="s">
        <v>56</v>
      </c>
      <c r="F244" s="18" t="s">
        <v>113</v>
      </c>
      <c r="G244" s="19">
        <v>155.206124155</v>
      </c>
      <c r="H244" s="19">
        <v>62.809699999999999</v>
      </c>
      <c r="I244" s="18" t="s">
        <v>24</v>
      </c>
      <c r="J244" s="18" t="s">
        <v>114</v>
      </c>
      <c r="K244" s="18">
        <v>12</v>
      </c>
      <c r="L244" s="18">
        <v>60</v>
      </c>
      <c r="M244" s="18" t="s">
        <v>71</v>
      </c>
      <c r="N244" s="18" t="s">
        <v>73</v>
      </c>
      <c r="O244" s="18" t="s">
        <v>73</v>
      </c>
      <c r="P244" s="19">
        <v>44254.853845099999</v>
      </c>
      <c r="Q244" s="19">
        <v>6760751.72511</v>
      </c>
      <c r="R244" s="20">
        <v>0.63959900000000003</v>
      </c>
      <c r="S244" s="20">
        <v>6.589772</v>
      </c>
      <c r="T244" s="20">
        <v>0.24</v>
      </c>
      <c r="U244" s="20">
        <v>0.56100000000000005</v>
      </c>
      <c r="V244" s="20">
        <f t="shared" si="6"/>
        <v>30.531496195828002</v>
      </c>
      <c r="W244" s="20">
        <f t="shared" si="7"/>
        <v>181.70280344850758</v>
      </c>
    </row>
    <row r="245" spans="1:23" x14ac:dyDescent="0.25">
      <c r="A245" s="18">
        <v>24251</v>
      </c>
      <c r="B245" s="18">
        <v>24251</v>
      </c>
      <c r="C245" s="18">
        <v>6170</v>
      </c>
      <c r="D245" s="18">
        <v>6170</v>
      </c>
      <c r="E245" s="18" t="s">
        <v>56</v>
      </c>
      <c r="F245" s="18" t="s">
        <v>113</v>
      </c>
      <c r="G245" s="19">
        <v>28.209386466800002</v>
      </c>
      <c r="H245" s="19">
        <v>11.415900000000001</v>
      </c>
      <c r="I245" s="18" t="s">
        <v>24</v>
      </c>
      <c r="J245" s="18" t="s">
        <v>114</v>
      </c>
      <c r="K245" s="18">
        <v>12</v>
      </c>
      <c r="L245" s="18">
        <v>60</v>
      </c>
      <c r="M245" s="18" t="s">
        <v>71</v>
      </c>
      <c r="N245" s="18" t="s">
        <v>73</v>
      </c>
      <c r="O245" s="18" t="s">
        <v>73</v>
      </c>
      <c r="P245" s="19">
        <v>7487.5631364000001</v>
      </c>
      <c r="Q245" s="19">
        <v>1228795.9592899999</v>
      </c>
      <c r="R245" s="20">
        <v>0.63959900000000003</v>
      </c>
      <c r="S245" s="20">
        <v>6.589772</v>
      </c>
      <c r="T245" s="20">
        <v>0.24</v>
      </c>
      <c r="U245" s="20">
        <v>0.56100000000000005</v>
      </c>
      <c r="V245" s="20">
        <f t="shared" si="6"/>
        <v>5.5492146503160011</v>
      </c>
      <c r="W245" s="20">
        <f t="shared" si="7"/>
        <v>33.025170218737202</v>
      </c>
    </row>
    <row r="246" spans="1:23" x14ac:dyDescent="0.25">
      <c r="A246" s="18">
        <v>24252</v>
      </c>
      <c r="B246" s="18">
        <v>24252</v>
      </c>
      <c r="C246" s="18">
        <v>6170</v>
      </c>
      <c r="D246" s="18">
        <v>6170</v>
      </c>
      <c r="E246" s="18" t="s">
        <v>56</v>
      </c>
      <c r="F246" s="18" t="s">
        <v>113</v>
      </c>
      <c r="G246" s="19">
        <v>2.2600239541599998</v>
      </c>
      <c r="H246" s="19">
        <v>0.91459900000000005</v>
      </c>
      <c r="I246" s="18" t="s">
        <v>24</v>
      </c>
      <c r="J246" s="18" t="s">
        <v>114</v>
      </c>
      <c r="K246" s="18">
        <v>12</v>
      </c>
      <c r="L246" s="18">
        <v>60</v>
      </c>
      <c r="M246" s="18" t="s">
        <v>71</v>
      </c>
      <c r="N246" s="18" t="s">
        <v>73</v>
      </c>
      <c r="O246" s="18" t="s">
        <v>73</v>
      </c>
      <c r="P246" s="19">
        <v>1243.7959545199999</v>
      </c>
      <c r="Q246" s="19">
        <v>98446.249656700005</v>
      </c>
      <c r="R246" s="20">
        <v>0.63959900000000003</v>
      </c>
      <c r="S246" s="20">
        <v>6.589772</v>
      </c>
      <c r="T246" s="20">
        <v>0.24</v>
      </c>
      <c r="U246" s="20">
        <v>0.56100000000000005</v>
      </c>
      <c r="V246" s="20">
        <f t="shared" si="6"/>
        <v>0.44458222040876005</v>
      </c>
      <c r="W246" s="20">
        <f t="shared" si="7"/>
        <v>2.6458525089468918</v>
      </c>
    </row>
    <row r="247" spans="1:23" x14ac:dyDescent="0.25">
      <c r="A247" s="18">
        <v>24254</v>
      </c>
      <c r="B247" s="18">
        <v>24254</v>
      </c>
      <c r="C247" s="18">
        <v>6170</v>
      </c>
      <c r="D247" s="18">
        <v>6170</v>
      </c>
      <c r="E247" s="18" t="s">
        <v>56</v>
      </c>
      <c r="F247" s="18" t="s">
        <v>113</v>
      </c>
      <c r="G247" s="19">
        <v>3.5351745061100002</v>
      </c>
      <c r="H247" s="19">
        <v>1.4306300000000001</v>
      </c>
      <c r="I247" s="18" t="s">
        <v>24</v>
      </c>
      <c r="J247" s="18" t="s">
        <v>114</v>
      </c>
      <c r="K247" s="18">
        <v>12</v>
      </c>
      <c r="L247" s="18">
        <v>60</v>
      </c>
      <c r="M247" s="18" t="s">
        <v>71</v>
      </c>
      <c r="N247" s="18" t="s">
        <v>73</v>
      </c>
      <c r="O247" s="18" t="s">
        <v>73</v>
      </c>
      <c r="P247" s="19">
        <v>1932.95209557</v>
      </c>
      <c r="Q247" s="19">
        <v>153991.58551800001</v>
      </c>
      <c r="R247" s="20">
        <v>0.63959900000000003</v>
      </c>
      <c r="S247" s="20">
        <v>6.589772</v>
      </c>
      <c r="T247" s="20">
        <v>0.24</v>
      </c>
      <c r="U247" s="20">
        <v>0.56100000000000005</v>
      </c>
      <c r="V247" s="20">
        <f t="shared" si="6"/>
        <v>0.69542243320120001</v>
      </c>
      <c r="W247" s="20">
        <f t="shared" si="7"/>
        <v>4.1386837016820399</v>
      </c>
    </row>
    <row r="248" spans="1:23" x14ac:dyDescent="0.25">
      <c r="A248" s="18">
        <v>24255</v>
      </c>
      <c r="B248" s="18">
        <v>24255</v>
      </c>
      <c r="C248" s="18">
        <v>6170</v>
      </c>
      <c r="D248" s="18">
        <v>6170</v>
      </c>
      <c r="E248" s="18" t="s">
        <v>56</v>
      </c>
      <c r="F248" s="18" t="s">
        <v>113</v>
      </c>
      <c r="G248" s="19">
        <v>7.9222520479599998</v>
      </c>
      <c r="H248" s="19">
        <v>3.2060200000000001</v>
      </c>
      <c r="I248" s="18" t="s">
        <v>24</v>
      </c>
      <c r="J248" s="18" t="s">
        <v>114</v>
      </c>
      <c r="K248" s="18">
        <v>12</v>
      </c>
      <c r="L248" s="18">
        <v>60</v>
      </c>
      <c r="M248" s="18" t="s">
        <v>71</v>
      </c>
      <c r="N248" s="18" t="s">
        <v>73</v>
      </c>
      <c r="O248" s="18" t="s">
        <v>73</v>
      </c>
      <c r="P248" s="19">
        <v>3702.90032746</v>
      </c>
      <c r="Q248" s="19">
        <v>345091.91883699998</v>
      </c>
      <c r="R248" s="20">
        <v>0.63959900000000003</v>
      </c>
      <c r="S248" s="20">
        <v>6.589772</v>
      </c>
      <c r="T248" s="20">
        <v>0.24</v>
      </c>
      <c r="U248" s="20">
        <v>0.56100000000000005</v>
      </c>
      <c r="V248" s="20">
        <f t="shared" si="6"/>
        <v>1.5584310613448003</v>
      </c>
      <c r="W248" s="20">
        <f t="shared" si="7"/>
        <v>9.2747270232461592</v>
      </c>
    </row>
    <row r="249" spans="1:23" x14ac:dyDescent="0.25">
      <c r="A249" s="18">
        <v>24256</v>
      </c>
      <c r="B249" s="18">
        <v>24256</v>
      </c>
      <c r="C249" s="18">
        <v>6170</v>
      </c>
      <c r="D249" s="18">
        <v>6170</v>
      </c>
      <c r="E249" s="18" t="s">
        <v>56</v>
      </c>
      <c r="F249" s="18" t="s">
        <v>113</v>
      </c>
      <c r="G249" s="19">
        <v>7.1857436488099999</v>
      </c>
      <c r="H249" s="19">
        <v>2.9079700000000002</v>
      </c>
      <c r="I249" s="18" t="s">
        <v>24</v>
      </c>
      <c r="J249" s="18" t="s">
        <v>114</v>
      </c>
      <c r="K249" s="18">
        <v>12</v>
      </c>
      <c r="L249" s="18">
        <v>60</v>
      </c>
      <c r="M249" s="18" t="s">
        <v>71</v>
      </c>
      <c r="N249" s="18" t="s">
        <v>73</v>
      </c>
      <c r="O249" s="18" t="s">
        <v>73</v>
      </c>
      <c r="P249" s="19">
        <v>4167.5405830399995</v>
      </c>
      <c r="Q249" s="19">
        <v>313009.74129899999</v>
      </c>
      <c r="R249" s="20">
        <v>0.63959900000000003</v>
      </c>
      <c r="S249" s="20">
        <v>6.589772</v>
      </c>
      <c r="T249" s="20">
        <v>0.24</v>
      </c>
      <c r="U249" s="20">
        <v>0.56100000000000005</v>
      </c>
      <c r="V249" s="20">
        <f t="shared" si="6"/>
        <v>1.4135503750628002</v>
      </c>
      <c r="W249" s="20">
        <f t="shared" si="7"/>
        <v>8.412495225166758</v>
      </c>
    </row>
    <row r="250" spans="1:23" x14ac:dyDescent="0.25">
      <c r="A250" s="18">
        <v>24257</v>
      </c>
      <c r="B250" s="18">
        <v>24257</v>
      </c>
      <c r="C250" s="18">
        <v>6170</v>
      </c>
      <c r="D250" s="18">
        <v>6170</v>
      </c>
      <c r="E250" s="18" t="s">
        <v>56</v>
      </c>
      <c r="F250" s="18" t="s">
        <v>113</v>
      </c>
      <c r="G250" s="19">
        <v>72.839436856700004</v>
      </c>
      <c r="H250" s="19">
        <v>29.4771</v>
      </c>
      <c r="I250" s="18" t="s">
        <v>24</v>
      </c>
      <c r="J250" s="18" t="s">
        <v>114</v>
      </c>
      <c r="K250" s="18">
        <v>12</v>
      </c>
      <c r="L250" s="18">
        <v>60</v>
      </c>
      <c r="M250" s="18" t="s">
        <v>71</v>
      </c>
      <c r="N250" s="18" t="s">
        <v>73</v>
      </c>
      <c r="O250" s="18" t="s">
        <v>73</v>
      </c>
      <c r="P250" s="19">
        <v>16495.9349234</v>
      </c>
      <c r="Q250" s="19">
        <v>3172873.1779499999</v>
      </c>
      <c r="R250" s="20">
        <v>0.63959900000000003</v>
      </c>
      <c r="S250" s="20">
        <v>6.589772</v>
      </c>
      <c r="T250" s="20">
        <v>0.24</v>
      </c>
      <c r="U250" s="20">
        <v>0.56100000000000005</v>
      </c>
      <c r="V250" s="20">
        <f t="shared" si="6"/>
        <v>14.328677999004</v>
      </c>
      <c r="W250" s="20">
        <f t="shared" si="7"/>
        <v>85.274594649106788</v>
      </c>
    </row>
    <row r="251" spans="1:23" x14ac:dyDescent="0.25">
      <c r="A251" s="18">
        <v>24258</v>
      </c>
      <c r="B251" s="18">
        <v>24258</v>
      </c>
      <c r="C251" s="18">
        <v>6170</v>
      </c>
      <c r="D251" s="18">
        <v>6170</v>
      </c>
      <c r="E251" s="18" t="s">
        <v>56</v>
      </c>
      <c r="F251" s="18" t="s">
        <v>113</v>
      </c>
      <c r="G251" s="19">
        <v>43.106696542999998</v>
      </c>
      <c r="H251" s="19">
        <v>17.444700000000001</v>
      </c>
      <c r="I251" s="18" t="s">
        <v>24</v>
      </c>
      <c r="J251" s="18" t="s">
        <v>114</v>
      </c>
      <c r="K251" s="18">
        <v>12</v>
      </c>
      <c r="L251" s="18">
        <v>60</v>
      </c>
      <c r="M251" s="18" t="s">
        <v>71</v>
      </c>
      <c r="N251" s="18" t="s">
        <v>73</v>
      </c>
      <c r="O251" s="18" t="s">
        <v>73</v>
      </c>
      <c r="P251" s="19">
        <v>8848.4904967300008</v>
      </c>
      <c r="Q251" s="19">
        <v>1877720.1905100001</v>
      </c>
      <c r="R251" s="20">
        <v>0.63959900000000003</v>
      </c>
      <c r="S251" s="20">
        <v>6.589772</v>
      </c>
      <c r="T251" s="20">
        <v>0.24</v>
      </c>
      <c r="U251" s="20">
        <v>0.56100000000000005</v>
      </c>
      <c r="V251" s="20">
        <f t="shared" si="6"/>
        <v>8.4797856332280013</v>
      </c>
      <c r="W251" s="20">
        <f t="shared" si="7"/>
        <v>50.465945472087597</v>
      </c>
    </row>
    <row r="252" spans="1:23" x14ac:dyDescent="0.25">
      <c r="A252" s="18">
        <v>24259</v>
      </c>
      <c r="B252" s="18">
        <v>24259</v>
      </c>
      <c r="C252" s="18">
        <v>6170</v>
      </c>
      <c r="D252" s="18">
        <v>6170</v>
      </c>
      <c r="E252" s="18" t="s">
        <v>56</v>
      </c>
      <c r="F252" s="18" t="s">
        <v>113</v>
      </c>
      <c r="G252" s="19">
        <v>5.12265966981</v>
      </c>
      <c r="H252" s="19">
        <v>2.07307</v>
      </c>
      <c r="I252" s="18" t="s">
        <v>24</v>
      </c>
      <c r="J252" s="18" t="s">
        <v>114</v>
      </c>
      <c r="K252" s="18">
        <v>12</v>
      </c>
      <c r="L252" s="18">
        <v>60</v>
      </c>
      <c r="M252" s="18" t="s">
        <v>71</v>
      </c>
      <c r="N252" s="18" t="s">
        <v>73</v>
      </c>
      <c r="O252" s="18" t="s">
        <v>73</v>
      </c>
      <c r="P252" s="19">
        <v>2075.2709883500002</v>
      </c>
      <c r="Q252" s="19">
        <v>223142.16264600001</v>
      </c>
      <c r="R252" s="20">
        <v>0.63959900000000003</v>
      </c>
      <c r="S252" s="20">
        <v>6.589772</v>
      </c>
      <c r="T252" s="20">
        <v>0.24</v>
      </c>
      <c r="U252" s="20">
        <v>0.56100000000000005</v>
      </c>
      <c r="V252" s="20">
        <f t="shared" si="6"/>
        <v>1.0077094591868001</v>
      </c>
      <c r="W252" s="20">
        <f t="shared" si="7"/>
        <v>5.9972047429775595</v>
      </c>
    </row>
    <row r="253" spans="1:23" x14ac:dyDescent="0.25">
      <c r="A253" s="18">
        <v>24260</v>
      </c>
      <c r="B253" s="18">
        <v>24260</v>
      </c>
      <c r="C253" s="18">
        <v>6170</v>
      </c>
      <c r="D253" s="18">
        <v>6170</v>
      </c>
      <c r="E253" s="18" t="s">
        <v>56</v>
      </c>
      <c r="F253" s="18" t="s">
        <v>113</v>
      </c>
      <c r="G253" s="19">
        <v>9.3400952300599993</v>
      </c>
      <c r="H253" s="19">
        <v>3.7797999999999998</v>
      </c>
      <c r="I253" s="18" t="s">
        <v>24</v>
      </c>
      <c r="J253" s="18" t="s">
        <v>114</v>
      </c>
      <c r="K253" s="18">
        <v>12</v>
      </c>
      <c r="L253" s="18">
        <v>60</v>
      </c>
      <c r="M253" s="18" t="s">
        <v>71</v>
      </c>
      <c r="N253" s="18" t="s">
        <v>73</v>
      </c>
      <c r="O253" s="18" t="s">
        <v>73</v>
      </c>
      <c r="P253" s="19">
        <v>2465.11968669</v>
      </c>
      <c r="Q253" s="19">
        <v>406852.92080600001</v>
      </c>
      <c r="R253" s="20">
        <v>0.63959900000000003</v>
      </c>
      <c r="S253" s="20">
        <v>6.589772</v>
      </c>
      <c r="T253" s="20">
        <v>0.24</v>
      </c>
      <c r="U253" s="20">
        <v>0.56100000000000005</v>
      </c>
      <c r="V253" s="20">
        <f t="shared" si="6"/>
        <v>1.8373427881519999</v>
      </c>
      <c r="W253" s="20">
        <f t="shared" si="7"/>
        <v>10.934620870258399</v>
      </c>
    </row>
    <row r="254" spans="1:23" x14ac:dyDescent="0.25">
      <c r="A254" s="18">
        <v>24261</v>
      </c>
      <c r="B254" s="18">
        <v>24261</v>
      </c>
      <c r="C254" s="18">
        <v>6170</v>
      </c>
      <c r="D254" s="18">
        <v>6170</v>
      </c>
      <c r="E254" s="18" t="s">
        <v>56</v>
      </c>
      <c r="F254" s="18" t="s">
        <v>113</v>
      </c>
      <c r="G254" s="19">
        <v>46.178901656100003</v>
      </c>
      <c r="H254" s="19">
        <v>18.687899999999999</v>
      </c>
      <c r="I254" s="18" t="s">
        <v>24</v>
      </c>
      <c r="J254" s="18" t="s">
        <v>114</v>
      </c>
      <c r="K254" s="18">
        <v>12</v>
      </c>
      <c r="L254" s="18">
        <v>60</v>
      </c>
      <c r="M254" s="18" t="s">
        <v>71</v>
      </c>
      <c r="N254" s="18" t="s">
        <v>73</v>
      </c>
      <c r="O254" s="18" t="s">
        <v>73</v>
      </c>
      <c r="P254" s="19">
        <v>34509.604670699999</v>
      </c>
      <c r="Q254" s="19">
        <v>5612557.9792900002</v>
      </c>
      <c r="R254" s="20">
        <v>0.63959900000000003</v>
      </c>
      <c r="S254" s="20">
        <v>6.589772</v>
      </c>
      <c r="T254" s="20">
        <v>0.24</v>
      </c>
      <c r="U254" s="20">
        <v>0.56100000000000005</v>
      </c>
      <c r="V254" s="20">
        <f t="shared" si="6"/>
        <v>9.0840992355959997</v>
      </c>
      <c r="W254" s="20">
        <f t="shared" si="7"/>
        <v>54.062411069713193</v>
      </c>
    </row>
    <row r="255" spans="1:23" x14ac:dyDescent="0.25">
      <c r="A255" s="18">
        <v>24425</v>
      </c>
      <c r="B255" s="18">
        <v>26384</v>
      </c>
      <c r="C255" s="18">
        <v>6172</v>
      </c>
      <c r="D255" s="18">
        <v>6172</v>
      </c>
      <c r="E255" s="18" t="s">
        <v>56</v>
      </c>
      <c r="F255" s="18" t="s">
        <v>113</v>
      </c>
      <c r="G255" s="19">
        <v>7.0982825163300003</v>
      </c>
      <c r="H255" s="19">
        <v>2.8725700000000001</v>
      </c>
      <c r="I255" s="18" t="s">
        <v>24</v>
      </c>
      <c r="J255" s="18" t="s">
        <v>114</v>
      </c>
      <c r="K255" s="18">
        <v>12</v>
      </c>
      <c r="L255" s="18">
        <v>60</v>
      </c>
      <c r="M255" s="18" t="s">
        <v>71</v>
      </c>
      <c r="N255" s="18" t="s">
        <v>72</v>
      </c>
      <c r="O255" s="18" t="s">
        <v>73</v>
      </c>
      <c r="P255" s="19">
        <v>3081.8906098699999</v>
      </c>
      <c r="Q255" s="19">
        <v>309199.94960599998</v>
      </c>
      <c r="R255" s="20">
        <v>0.63959900000000003</v>
      </c>
      <c r="S255" s="20">
        <v>6.589772</v>
      </c>
      <c r="T255" s="20">
        <v>0.24</v>
      </c>
      <c r="U255" s="20">
        <v>0.56100000000000005</v>
      </c>
      <c r="V255" s="20">
        <f t="shared" si="6"/>
        <v>1.3963426035668001</v>
      </c>
      <c r="W255" s="20">
        <f t="shared" si="7"/>
        <v>8.3100862144235581</v>
      </c>
    </row>
    <row r="256" spans="1:23" x14ac:dyDescent="0.25">
      <c r="A256" s="18">
        <v>24427</v>
      </c>
      <c r="B256" s="18">
        <v>26386</v>
      </c>
      <c r="C256" s="18">
        <v>6172</v>
      </c>
      <c r="D256" s="18">
        <v>6172</v>
      </c>
      <c r="E256" s="18" t="s">
        <v>56</v>
      </c>
      <c r="F256" s="18" t="s">
        <v>113</v>
      </c>
      <c r="G256" s="19">
        <v>1.25240363672</v>
      </c>
      <c r="H256" s="19">
        <v>0.50683</v>
      </c>
      <c r="I256" s="18" t="s">
        <v>24</v>
      </c>
      <c r="J256" s="18" t="s">
        <v>114</v>
      </c>
      <c r="K256" s="18">
        <v>12</v>
      </c>
      <c r="L256" s="18">
        <v>60</v>
      </c>
      <c r="M256" s="18" t="s">
        <v>71</v>
      </c>
      <c r="N256" s="18" t="s">
        <v>72</v>
      </c>
      <c r="O256" s="18" t="s">
        <v>73</v>
      </c>
      <c r="P256" s="19">
        <v>1690.5499510499999</v>
      </c>
      <c r="Q256" s="19">
        <v>143535.01368900001</v>
      </c>
      <c r="R256" s="20">
        <v>0.63959900000000003</v>
      </c>
      <c r="S256" s="20">
        <v>6.589772</v>
      </c>
      <c r="T256" s="20">
        <v>0.24</v>
      </c>
      <c r="U256" s="20">
        <v>0.56100000000000005</v>
      </c>
      <c r="V256" s="20">
        <f t="shared" si="6"/>
        <v>0.24636765048920001</v>
      </c>
      <c r="W256" s="20">
        <f t="shared" si="7"/>
        <v>1.4662135286716398</v>
      </c>
    </row>
    <row r="257" spans="1:23" x14ac:dyDescent="0.25">
      <c r="A257" s="18">
        <v>24428</v>
      </c>
      <c r="B257" s="18">
        <v>26387</v>
      </c>
      <c r="C257" s="18">
        <v>6172</v>
      </c>
      <c r="D257" s="18">
        <v>6172</v>
      </c>
      <c r="E257" s="18" t="s">
        <v>56</v>
      </c>
      <c r="F257" s="18" t="s">
        <v>113</v>
      </c>
      <c r="G257" s="19">
        <v>9.2195378889999997</v>
      </c>
      <c r="H257" s="19">
        <v>3.7310099999999999</v>
      </c>
      <c r="I257" s="18" t="s">
        <v>24</v>
      </c>
      <c r="J257" s="18" t="s">
        <v>114</v>
      </c>
      <c r="K257" s="18">
        <v>12</v>
      </c>
      <c r="L257" s="18">
        <v>60</v>
      </c>
      <c r="M257" s="18" t="s">
        <v>71</v>
      </c>
      <c r="N257" s="18" t="s">
        <v>72</v>
      </c>
      <c r="O257" s="18" t="s">
        <v>73</v>
      </c>
      <c r="P257" s="19">
        <v>2564.6403744099998</v>
      </c>
      <c r="Q257" s="19">
        <v>401601.464034</v>
      </c>
      <c r="R257" s="20">
        <v>0.63959900000000003</v>
      </c>
      <c r="S257" s="20">
        <v>6.589772</v>
      </c>
      <c r="T257" s="20">
        <v>0.24</v>
      </c>
      <c r="U257" s="20">
        <v>0.56100000000000005</v>
      </c>
      <c r="V257" s="20">
        <f t="shared" si="6"/>
        <v>1.8136262013924001</v>
      </c>
      <c r="W257" s="20">
        <f t="shared" si="7"/>
        <v>10.793475795847078</v>
      </c>
    </row>
    <row r="258" spans="1:23" x14ac:dyDescent="0.25">
      <c r="A258" s="18">
        <v>24429</v>
      </c>
      <c r="B258" s="18">
        <v>26388</v>
      </c>
      <c r="C258" s="18">
        <v>6172</v>
      </c>
      <c r="D258" s="18">
        <v>6172</v>
      </c>
      <c r="E258" s="18" t="s">
        <v>56</v>
      </c>
      <c r="F258" s="18" t="s">
        <v>113</v>
      </c>
      <c r="G258" s="19">
        <v>2.9201512322299998</v>
      </c>
      <c r="H258" s="19">
        <v>1.18174</v>
      </c>
      <c r="I258" s="18" t="s">
        <v>24</v>
      </c>
      <c r="J258" s="18" t="s">
        <v>114</v>
      </c>
      <c r="K258" s="18">
        <v>12</v>
      </c>
      <c r="L258" s="18">
        <v>60</v>
      </c>
      <c r="M258" s="18" t="s">
        <v>71</v>
      </c>
      <c r="N258" s="18" t="s">
        <v>72</v>
      </c>
      <c r="O258" s="18" t="s">
        <v>73</v>
      </c>
      <c r="P258" s="19">
        <v>1693.4565570899999</v>
      </c>
      <c r="Q258" s="19">
        <v>127201.27886999999</v>
      </c>
      <c r="R258" s="20">
        <v>0.63959900000000003</v>
      </c>
      <c r="S258" s="20">
        <v>6.589772</v>
      </c>
      <c r="T258" s="20">
        <v>0.24</v>
      </c>
      <c r="U258" s="20">
        <v>0.56100000000000005</v>
      </c>
      <c r="V258" s="20">
        <f t="shared" si="6"/>
        <v>0.57443818891760001</v>
      </c>
      <c r="W258" s="20">
        <f t="shared" si="7"/>
        <v>3.4186673546799193</v>
      </c>
    </row>
    <row r="259" spans="1:23" x14ac:dyDescent="0.25">
      <c r="A259" s="18">
        <v>24432</v>
      </c>
      <c r="B259" s="18">
        <v>26391</v>
      </c>
      <c r="C259" s="18">
        <v>6172</v>
      </c>
      <c r="D259" s="18">
        <v>6172</v>
      </c>
      <c r="E259" s="18" t="s">
        <v>56</v>
      </c>
      <c r="F259" s="18" t="s">
        <v>113</v>
      </c>
      <c r="G259" s="19">
        <v>7.6838932354100002</v>
      </c>
      <c r="H259" s="19">
        <v>3.1095600000000001</v>
      </c>
      <c r="I259" s="18" t="s">
        <v>24</v>
      </c>
      <c r="J259" s="18" t="s">
        <v>114</v>
      </c>
      <c r="K259" s="18">
        <v>12</v>
      </c>
      <c r="L259" s="18">
        <v>60</v>
      </c>
      <c r="M259" s="18" t="s">
        <v>71</v>
      </c>
      <c r="N259" s="18" t="s">
        <v>72</v>
      </c>
      <c r="O259" s="18" t="s">
        <v>73</v>
      </c>
      <c r="P259" s="19">
        <v>2774.2825772400001</v>
      </c>
      <c r="Q259" s="19">
        <v>334709.05049300002</v>
      </c>
      <c r="R259" s="20">
        <v>0.63959900000000003</v>
      </c>
      <c r="S259" s="20">
        <v>6.589772</v>
      </c>
      <c r="T259" s="20">
        <v>0.24</v>
      </c>
      <c r="U259" s="20">
        <v>0.56100000000000005</v>
      </c>
      <c r="V259" s="20">
        <f t="shared" ref="V259:V322" si="8">H259*R259*(1-T259)</f>
        <v>1.5115423144944002</v>
      </c>
      <c r="W259" s="20">
        <f t="shared" ref="W259:W322" si="9">H259*S259*(1-U259)</f>
        <v>8.9956769335204783</v>
      </c>
    </row>
    <row r="260" spans="1:23" x14ac:dyDescent="0.25">
      <c r="A260" s="18">
        <v>26345</v>
      </c>
      <c r="B260" s="18">
        <v>26315</v>
      </c>
      <c r="C260" s="18">
        <v>6172</v>
      </c>
      <c r="D260" s="18">
        <v>6172</v>
      </c>
      <c r="E260" s="18" t="s">
        <v>56</v>
      </c>
      <c r="F260" s="18" t="s">
        <v>113</v>
      </c>
      <c r="G260" s="19">
        <v>8.0234278256400007</v>
      </c>
      <c r="H260" s="19">
        <v>3.2469700000000001</v>
      </c>
      <c r="I260" s="18" t="s">
        <v>24</v>
      </c>
      <c r="J260" s="18" t="s">
        <v>114</v>
      </c>
      <c r="K260" s="18">
        <v>12</v>
      </c>
      <c r="L260" s="18">
        <v>60</v>
      </c>
      <c r="M260" s="18" t="s">
        <v>71</v>
      </c>
      <c r="N260" s="18" t="s">
        <v>72</v>
      </c>
      <c r="O260" s="18" t="s">
        <v>73</v>
      </c>
      <c r="P260" s="19">
        <v>2758.2124591299998</v>
      </c>
      <c r="Q260" s="19">
        <v>349499.11808599997</v>
      </c>
      <c r="R260" s="20">
        <v>0.63959900000000003</v>
      </c>
      <c r="S260" s="20">
        <v>6.589772</v>
      </c>
      <c r="T260" s="20">
        <v>0.24</v>
      </c>
      <c r="U260" s="20">
        <v>0.56100000000000005</v>
      </c>
      <c r="V260" s="20">
        <f t="shared" si="8"/>
        <v>1.5783366614228</v>
      </c>
      <c r="W260" s="20">
        <f t="shared" si="9"/>
        <v>9.3931916839787597</v>
      </c>
    </row>
    <row r="261" spans="1:23" x14ac:dyDescent="0.25">
      <c r="A261" s="18">
        <v>26350</v>
      </c>
      <c r="B261" s="18">
        <v>26320</v>
      </c>
      <c r="C261" s="18">
        <v>6172</v>
      </c>
      <c r="D261" s="18">
        <v>6172</v>
      </c>
      <c r="E261" s="18" t="s">
        <v>56</v>
      </c>
      <c r="F261" s="18" t="s">
        <v>113</v>
      </c>
      <c r="G261" s="19">
        <v>3.4876762118500002</v>
      </c>
      <c r="H261" s="19">
        <v>1.4114100000000001</v>
      </c>
      <c r="I261" s="18" t="s">
        <v>24</v>
      </c>
      <c r="J261" s="18" t="s">
        <v>114</v>
      </c>
      <c r="K261" s="18">
        <v>12</v>
      </c>
      <c r="L261" s="18">
        <v>60</v>
      </c>
      <c r="M261" s="18" t="s">
        <v>71</v>
      </c>
      <c r="N261" s="18" t="s">
        <v>72</v>
      </c>
      <c r="O261" s="18" t="s">
        <v>73</v>
      </c>
      <c r="P261" s="19">
        <v>2336.1945746599999</v>
      </c>
      <c r="Q261" s="19">
        <v>151922.568095</v>
      </c>
      <c r="R261" s="20">
        <v>0.63959900000000003</v>
      </c>
      <c r="S261" s="20">
        <v>6.589772</v>
      </c>
      <c r="T261" s="20">
        <v>0.24</v>
      </c>
      <c r="U261" s="20">
        <v>0.56100000000000005</v>
      </c>
      <c r="V261" s="20">
        <f t="shared" si="8"/>
        <v>0.68607968268840003</v>
      </c>
      <c r="W261" s="20">
        <f t="shared" si="9"/>
        <v>4.0830819732502794</v>
      </c>
    </row>
    <row r="262" spans="1:23" x14ac:dyDescent="0.25">
      <c r="A262" s="18">
        <v>26354</v>
      </c>
      <c r="B262" s="18">
        <v>26324</v>
      </c>
      <c r="C262" s="18">
        <v>6172</v>
      </c>
      <c r="D262" s="18">
        <v>6172</v>
      </c>
      <c r="E262" s="18" t="s">
        <v>56</v>
      </c>
      <c r="F262" s="18" t="s">
        <v>113</v>
      </c>
      <c r="G262" s="19">
        <v>3.60300685728</v>
      </c>
      <c r="H262" s="19">
        <v>1.4580900000000001</v>
      </c>
      <c r="I262" s="18" t="s">
        <v>24</v>
      </c>
      <c r="J262" s="18" t="s">
        <v>114</v>
      </c>
      <c r="K262" s="18">
        <v>12</v>
      </c>
      <c r="L262" s="18">
        <v>60</v>
      </c>
      <c r="M262" s="18" t="s">
        <v>71</v>
      </c>
      <c r="N262" s="18" t="s">
        <v>72</v>
      </c>
      <c r="O262" s="18" t="s">
        <v>73</v>
      </c>
      <c r="P262" s="19">
        <v>2321.9051149699999</v>
      </c>
      <c r="Q262" s="19">
        <v>156946.350917</v>
      </c>
      <c r="R262" s="20">
        <v>0.63959900000000003</v>
      </c>
      <c r="S262" s="20">
        <v>6.589772</v>
      </c>
      <c r="T262" s="20">
        <v>0.24</v>
      </c>
      <c r="U262" s="20">
        <v>0.56100000000000005</v>
      </c>
      <c r="V262" s="20">
        <f t="shared" si="8"/>
        <v>0.70877060849160012</v>
      </c>
      <c r="W262" s="20">
        <f t="shared" si="9"/>
        <v>4.2181230077557199</v>
      </c>
    </row>
    <row r="263" spans="1:23" x14ac:dyDescent="0.25">
      <c r="A263" s="18">
        <v>26360</v>
      </c>
      <c r="B263" s="18">
        <v>26330</v>
      </c>
      <c r="C263" s="18">
        <v>6172</v>
      </c>
      <c r="D263" s="18">
        <v>6172</v>
      </c>
      <c r="E263" s="18" t="s">
        <v>56</v>
      </c>
      <c r="F263" s="18" t="s">
        <v>113</v>
      </c>
      <c r="G263" s="19">
        <v>21.229239672199999</v>
      </c>
      <c r="H263" s="19">
        <v>8.59117</v>
      </c>
      <c r="I263" s="18" t="s">
        <v>24</v>
      </c>
      <c r="J263" s="18" t="s">
        <v>114</v>
      </c>
      <c r="K263" s="18">
        <v>12</v>
      </c>
      <c r="L263" s="18">
        <v>60</v>
      </c>
      <c r="M263" s="18" t="s">
        <v>71</v>
      </c>
      <c r="N263" s="18" t="s">
        <v>72</v>
      </c>
      <c r="O263" s="18" t="s">
        <v>73</v>
      </c>
      <c r="P263" s="19">
        <v>5286.23377497</v>
      </c>
      <c r="Q263" s="19">
        <v>924741.98114299995</v>
      </c>
      <c r="R263" s="20">
        <v>0.63959900000000003</v>
      </c>
      <c r="S263" s="20">
        <v>6.589772</v>
      </c>
      <c r="T263" s="20">
        <v>0.24</v>
      </c>
      <c r="U263" s="20">
        <v>0.56100000000000005</v>
      </c>
      <c r="V263" s="20">
        <f t="shared" si="8"/>
        <v>4.1761268430307998</v>
      </c>
      <c r="W263" s="20">
        <f t="shared" si="9"/>
        <v>24.853480814312356</v>
      </c>
    </row>
    <row r="264" spans="1:23" x14ac:dyDescent="0.25">
      <c r="A264" s="18">
        <v>26362</v>
      </c>
      <c r="B264" s="18">
        <v>26332</v>
      </c>
      <c r="C264" s="18">
        <v>6172</v>
      </c>
      <c r="D264" s="18">
        <v>6172</v>
      </c>
      <c r="E264" s="18" t="s">
        <v>56</v>
      </c>
      <c r="F264" s="18" t="s">
        <v>113</v>
      </c>
      <c r="G264" s="19">
        <v>8.2874749598499999</v>
      </c>
      <c r="H264" s="19">
        <v>3.3538199999999998</v>
      </c>
      <c r="I264" s="18" t="s">
        <v>24</v>
      </c>
      <c r="J264" s="18" t="s">
        <v>114</v>
      </c>
      <c r="K264" s="18">
        <v>12</v>
      </c>
      <c r="L264" s="18">
        <v>60</v>
      </c>
      <c r="M264" s="18" t="s">
        <v>71</v>
      </c>
      <c r="N264" s="18" t="s">
        <v>72</v>
      </c>
      <c r="O264" s="18" t="s">
        <v>73</v>
      </c>
      <c r="P264" s="19">
        <v>3058.0738582499998</v>
      </c>
      <c r="Q264" s="19">
        <v>361000.96524200001</v>
      </c>
      <c r="R264" s="20">
        <v>0.63959900000000003</v>
      </c>
      <c r="S264" s="20">
        <v>6.589772</v>
      </c>
      <c r="T264" s="20">
        <v>0.24</v>
      </c>
      <c r="U264" s="20">
        <v>0.56100000000000005</v>
      </c>
      <c r="V264" s="20">
        <f t="shared" si="8"/>
        <v>1.6302759378168001</v>
      </c>
      <c r="W264" s="20">
        <f t="shared" si="9"/>
        <v>9.7022991076485585</v>
      </c>
    </row>
    <row r="265" spans="1:23" x14ac:dyDescent="0.25">
      <c r="A265" s="18">
        <v>26365</v>
      </c>
      <c r="B265" s="18">
        <v>26335</v>
      </c>
      <c r="C265" s="18">
        <v>6172</v>
      </c>
      <c r="D265" s="18">
        <v>6172</v>
      </c>
      <c r="E265" s="18" t="s">
        <v>56</v>
      </c>
      <c r="F265" s="18" t="s">
        <v>113</v>
      </c>
      <c r="G265" s="19">
        <v>8.6302904085899996</v>
      </c>
      <c r="H265" s="19">
        <v>3.49255</v>
      </c>
      <c r="I265" s="18" t="s">
        <v>24</v>
      </c>
      <c r="J265" s="18" t="s">
        <v>114</v>
      </c>
      <c r="K265" s="18">
        <v>12</v>
      </c>
      <c r="L265" s="18">
        <v>60</v>
      </c>
      <c r="M265" s="18" t="s">
        <v>71</v>
      </c>
      <c r="N265" s="18" t="s">
        <v>72</v>
      </c>
      <c r="O265" s="18" t="s">
        <v>73</v>
      </c>
      <c r="P265" s="19">
        <v>2894.2879205999998</v>
      </c>
      <c r="Q265" s="19">
        <v>375933.94645699998</v>
      </c>
      <c r="R265" s="20">
        <v>0.63959900000000003</v>
      </c>
      <c r="S265" s="20">
        <v>6.589772</v>
      </c>
      <c r="T265" s="20">
        <v>0.24</v>
      </c>
      <c r="U265" s="20">
        <v>0.56100000000000005</v>
      </c>
      <c r="V265" s="20">
        <f t="shared" si="8"/>
        <v>1.6977119304620003</v>
      </c>
      <c r="W265" s="20">
        <f t="shared" si="9"/>
        <v>10.103632499185398</v>
      </c>
    </row>
    <row r="266" spans="1:23" x14ac:dyDescent="0.25">
      <c r="A266" s="18">
        <v>26366</v>
      </c>
      <c r="B266" s="18">
        <v>26336</v>
      </c>
      <c r="C266" s="18">
        <v>6172</v>
      </c>
      <c r="D266" s="18">
        <v>6172</v>
      </c>
      <c r="E266" s="18" t="s">
        <v>56</v>
      </c>
      <c r="F266" s="18" t="s">
        <v>113</v>
      </c>
      <c r="G266" s="19">
        <v>23.987685065899999</v>
      </c>
      <c r="H266" s="19">
        <v>9.7074700000000007</v>
      </c>
      <c r="I266" s="18" t="s">
        <v>24</v>
      </c>
      <c r="J266" s="18" t="s">
        <v>114</v>
      </c>
      <c r="K266" s="18">
        <v>12</v>
      </c>
      <c r="L266" s="18">
        <v>60</v>
      </c>
      <c r="M266" s="18" t="s">
        <v>71</v>
      </c>
      <c r="N266" s="18" t="s">
        <v>72</v>
      </c>
      <c r="O266" s="18" t="s">
        <v>73</v>
      </c>
      <c r="P266" s="19">
        <v>6953.0496980099997</v>
      </c>
      <c r="Q266" s="19">
        <v>1743097.3614099999</v>
      </c>
      <c r="R266" s="20">
        <v>0.63959900000000003</v>
      </c>
      <c r="S266" s="20">
        <v>6.589772</v>
      </c>
      <c r="T266" s="20">
        <v>0.24</v>
      </c>
      <c r="U266" s="20">
        <v>0.56100000000000005</v>
      </c>
      <c r="V266" s="20">
        <f t="shared" si="8"/>
        <v>4.7187549594428004</v>
      </c>
      <c r="W266" s="20">
        <f t="shared" si="9"/>
        <v>28.082836144612756</v>
      </c>
    </row>
    <row r="267" spans="1:23" x14ac:dyDescent="0.25">
      <c r="A267" s="18">
        <v>26376</v>
      </c>
      <c r="B267" s="18">
        <v>26346</v>
      </c>
      <c r="C267" s="18">
        <v>6172</v>
      </c>
      <c r="D267" s="18">
        <v>6172</v>
      </c>
      <c r="E267" s="18" t="s">
        <v>56</v>
      </c>
      <c r="F267" s="18" t="s">
        <v>113</v>
      </c>
      <c r="G267" s="19">
        <v>4.4020412396599999</v>
      </c>
      <c r="H267" s="19">
        <v>1.7814399999999999</v>
      </c>
      <c r="I267" s="18" t="s">
        <v>24</v>
      </c>
      <c r="J267" s="18" t="s">
        <v>114</v>
      </c>
      <c r="K267" s="18">
        <v>12</v>
      </c>
      <c r="L267" s="18">
        <v>60</v>
      </c>
      <c r="M267" s="18" t="s">
        <v>71</v>
      </c>
      <c r="N267" s="18" t="s">
        <v>72</v>
      </c>
      <c r="O267" s="18" t="s">
        <v>73</v>
      </c>
      <c r="P267" s="19">
        <v>1641.9523894900001</v>
      </c>
      <c r="Q267" s="19">
        <v>191752.149389</v>
      </c>
      <c r="R267" s="20">
        <v>0.63959900000000003</v>
      </c>
      <c r="S267" s="20">
        <v>6.589772</v>
      </c>
      <c r="T267" s="20">
        <v>0.24</v>
      </c>
      <c r="U267" s="20">
        <v>0.56100000000000005</v>
      </c>
      <c r="V267" s="20">
        <f t="shared" si="8"/>
        <v>0.86594950434559992</v>
      </c>
      <c r="W267" s="20">
        <f t="shared" si="9"/>
        <v>5.1535454265075185</v>
      </c>
    </row>
    <row r="268" spans="1:23" x14ac:dyDescent="0.25">
      <c r="A268" s="18">
        <v>26382</v>
      </c>
      <c r="B268" s="18">
        <v>26352</v>
      </c>
      <c r="C268" s="18">
        <v>6172</v>
      </c>
      <c r="D268" s="18">
        <v>6172</v>
      </c>
      <c r="E268" s="18" t="s">
        <v>56</v>
      </c>
      <c r="F268" s="18" t="s">
        <v>113</v>
      </c>
      <c r="G268" s="19">
        <v>13.3808240973</v>
      </c>
      <c r="H268" s="19">
        <v>5.4150299999999998</v>
      </c>
      <c r="I268" s="18" t="s">
        <v>24</v>
      </c>
      <c r="J268" s="18" t="s">
        <v>114</v>
      </c>
      <c r="K268" s="18">
        <v>12</v>
      </c>
      <c r="L268" s="18">
        <v>60</v>
      </c>
      <c r="M268" s="18" t="s">
        <v>71</v>
      </c>
      <c r="N268" s="18" t="s">
        <v>72</v>
      </c>
      <c r="O268" s="18" t="s">
        <v>73</v>
      </c>
      <c r="P268" s="19">
        <v>4259.8434917699997</v>
      </c>
      <c r="Q268" s="19">
        <v>582866.36620399996</v>
      </c>
      <c r="R268" s="20">
        <v>0.63959900000000003</v>
      </c>
      <c r="S268" s="20">
        <v>6.589772</v>
      </c>
      <c r="T268" s="20">
        <v>0.24</v>
      </c>
      <c r="U268" s="20">
        <v>0.56100000000000005</v>
      </c>
      <c r="V268" s="20">
        <f t="shared" si="8"/>
        <v>2.6322203074571999</v>
      </c>
      <c r="W268" s="20">
        <f t="shared" si="9"/>
        <v>15.665193939117236</v>
      </c>
    </row>
    <row r="269" spans="1:23" x14ac:dyDescent="0.25">
      <c r="A269" s="18">
        <v>26383</v>
      </c>
      <c r="B269" s="18">
        <v>26353</v>
      </c>
      <c r="C269" s="18">
        <v>6172</v>
      </c>
      <c r="D269" s="18">
        <v>6172</v>
      </c>
      <c r="E269" s="18" t="s">
        <v>56</v>
      </c>
      <c r="F269" s="18" t="s">
        <v>113</v>
      </c>
      <c r="G269" s="19">
        <v>4.5016457454100003E-2</v>
      </c>
      <c r="H269" s="19">
        <v>1.8217500000000001E-2</v>
      </c>
      <c r="I269" s="18" t="s">
        <v>24</v>
      </c>
      <c r="J269" s="18" t="s">
        <v>114</v>
      </c>
      <c r="K269" s="18">
        <v>12</v>
      </c>
      <c r="L269" s="18">
        <v>60</v>
      </c>
      <c r="M269" s="18" t="s">
        <v>71</v>
      </c>
      <c r="N269" s="18" t="s">
        <v>72</v>
      </c>
      <c r="O269" s="18" t="s">
        <v>73</v>
      </c>
      <c r="P269" s="19">
        <v>229.83960123200001</v>
      </c>
      <c r="Q269" s="19">
        <v>1960.9090431699999</v>
      </c>
      <c r="R269" s="20">
        <v>0.63959900000000003</v>
      </c>
      <c r="S269" s="20">
        <v>6.589772</v>
      </c>
      <c r="T269" s="20">
        <v>0.24</v>
      </c>
      <c r="U269" s="20">
        <v>0.56100000000000005</v>
      </c>
      <c r="V269" s="20">
        <f t="shared" si="8"/>
        <v>8.8554400347000007E-3</v>
      </c>
      <c r="W269" s="20">
        <f t="shared" si="9"/>
        <v>5.2701586248989997E-2</v>
      </c>
    </row>
    <row r="270" spans="1:23" x14ac:dyDescent="0.25">
      <c r="A270" s="18">
        <v>26384</v>
      </c>
      <c r="B270" s="18">
        <v>26354</v>
      </c>
      <c r="C270" s="18">
        <v>6172</v>
      </c>
      <c r="D270" s="18">
        <v>6172</v>
      </c>
      <c r="E270" s="18" t="s">
        <v>56</v>
      </c>
      <c r="F270" s="18" t="s">
        <v>113</v>
      </c>
      <c r="G270" s="19">
        <v>2.9776191054100001</v>
      </c>
      <c r="H270" s="19">
        <v>1.2050000000000001</v>
      </c>
      <c r="I270" s="18" t="s">
        <v>24</v>
      </c>
      <c r="J270" s="18" t="s">
        <v>114</v>
      </c>
      <c r="K270" s="18">
        <v>12</v>
      </c>
      <c r="L270" s="18">
        <v>60</v>
      </c>
      <c r="M270" s="18" t="s">
        <v>71</v>
      </c>
      <c r="N270" s="18" t="s">
        <v>72</v>
      </c>
      <c r="O270" s="18" t="s">
        <v>73</v>
      </c>
      <c r="P270" s="19">
        <v>4142.4585492799997</v>
      </c>
      <c r="Q270" s="19">
        <v>129704.569413</v>
      </c>
      <c r="R270" s="20">
        <v>0.63959900000000003</v>
      </c>
      <c r="S270" s="20">
        <v>6.589772</v>
      </c>
      <c r="T270" s="20">
        <v>0.24</v>
      </c>
      <c r="U270" s="20">
        <v>0.56100000000000005</v>
      </c>
      <c r="V270" s="20">
        <f t="shared" si="8"/>
        <v>0.5857447642000001</v>
      </c>
      <c r="W270" s="20">
        <f t="shared" si="9"/>
        <v>3.4859564391399998</v>
      </c>
    </row>
    <row r="271" spans="1:23" x14ac:dyDescent="0.25">
      <c r="A271" s="18">
        <v>26386</v>
      </c>
      <c r="B271" s="18">
        <v>26356</v>
      </c>
      <c r="C271" s="18">
        <v>6172</v>
      </c>
      <c r="D271" s="18">
        <v>6172</v>
      </c>
      <c r="E271" s="18" t="s">
        <v>56</v>
      </c>
      <c r="F271" s="18" t="s">
        <v>113</v>
      </c>
      <c r="G271" s="19">
        <v>5.5976034341299998</v>
      </c>
      <c r="H271" s="19">
        <v>2.2652700000000001</v>
      </c>
      <c r="I271" s="18" t="s">
        <v>24</v>
      </c>
      <c r="J271" s="18" t="s">
        <v>114</v>
      </c>
      <c r="K271" s="18">
        <v>12</v>
      </c>
      <c r="L271" s="18">
        <v>60</v>
      </c>
      <c r="M271" s="18" t="s">
        <v>71</v>
      </c>
      <c r="N271" s="18" t="s">
        <v>72</v>
      </c>
      <c r="O271" s="18" t="s">
        <v>73</v>
      </c>
      <c r="P271" s="19">
        <v>3561.7099104499998</v>
      </c>
      <c r="Q271" s="19">
        <v>243830.630267</v>
      </c>
      <c r="R271" s="20">
        <v>0.63959900000000003</v>
      </c>
      <c r="S271" s="20">
        <v>6.589772</v>
      </c>
      <c r="T271" s="20">
        <v>0.24</v>
      </c>
      <c r="U271" s="20">
        <v>0.56100000000000005</v>
      </c>
      <c r="V271" s="20">
        <f t="shared" si="8"/>
        <v>1.1011369643148001</v>
      </c>
      <c r="W271" s="20">
        <f t="shared" si="9"/>
        <v>6.5532220272951589</v>
      </c>
    </row>
    <row r="272" spans="1:23" x14ac:dyDescent="0.25">
      <c r="A272" s="18">
        <v>26389</v>
      </c>
      <c r="B272" s="18">
        <v>26359</v>
      </c>
      <c r="C272" s="18">
        <v>6172</v>
      </c>
      <c r="D272" s="18">
        <v>6172</v>
      </c>
      <c r="E272" s="18" t="s">
        <v>56</v>
      </c>
      <c r="F272" s="18" t="s">
        <v>113</v>
      </c>
      <c r="G272" s="19">
        <v>2.5274544782100001</v>
      </c>
      <c r="H272" s="19">
        <v>1.0228200000000001</v>
      </c>
      <c r="I272" s="18" t="s">
        <v>24</v>
      </c>
      <c r="J272" s="18" t="s">
        <v>114</v>
      </c>
      <c r="K272" s="18">
        <v>12</v>
      </c>
      <c r="L272" s="18">
        <v>60</v>
      </c>
      <c r="M272" s="18" t="s">
        <v>71</v>
      </c>
      <c r="N272" s="18" t="s">
        <v>72</v>
      </c>
      <c r="O272" s="18" t="s">
        <v>73</v>
      </c>
      <c r="P272" s="19">
        <v>3478.6649476600001</v>
      </c>
      <c r="Q272" s="19">
        <v>110095.476687</v>
      </c>
      <c r="R272" s="20">
        <v>0.63959900000000003</v>
      </c>
      <c r="S272" s="20">
        <v>6.589772</v>
      </c>
      <c r="T272" s="20">
        <v>0.24</v>
      </c>
      <c r="U272" s="20">
        <v>0.56100000000000005</v>
      </c>
      <c r="V272" s="20">
        <f t="shared" si="8"/>
        <v>0.49718793337680001</v>
      </c>
      <c r="W272" s="20">
        <f t="shared" si="9"/>
        <v>2.9589261121005599</v>
      </c>
    </row>
    <row r="273" spans="1:23" x14ac:dyDescent="0.25">
      <c r="A273" s="18">
        <v>26390</v>
      </c>
      <c r="B273" s="18">
        <v>26360</v>
      </c>
      <c r="C273" s="18">
        <v>6172</v>
      </c>
      <c r="D273" s="18">
        <v>6172</v>
      </c>
      <c r="E273" s="18" t="s">
        <v>56</v>
      </c>
      <c r="F273" s="18" t="s">
        <v>113</v>
      </c>
      <c r="G273" s="19">
        <v>3.1102814811099999E-2</v>
      </c>
      <c r="H273" s="19">
        <v>1.25869E-2</v>
      </c>
      <c r="I273" s="18" t="s">
        <v>24</v>
      </c>
      <c r="J273" s="18" t="s">
        <v>114</v>
      </c>
      <c r="K273" s="18">
        <v>12</v>
      </c>
      <c r="L273" s="18">
        <v>60</v>
      </c>
      <c r="M273" s="18" t="s">
        <v>71</v>
      </c>
      <c r="N273" s="18" t="s">
        <v>72</v>
      </c>
      <c r="O273" s="18" t="s">
        <v>73</v>
      </c>
      <c r="P273" s="19">
        <v>182.40146496200001</v>
      </c>
      <c r="Q273" s="19">
        <v>1354.83319403</v>
      </c>
      <c r="R273" s="20">
        <v>0.63959900000000003</v>
      </c>
      <c r="S273" s="20">
        <v>6.589772</v>
      </c>
      <c r="T273" s="20">
        <v>0.24</v>
      </c>
      <c r="U273" s="20">
        <v>0.56100000000000005</v>
      </c>
      <c r="V273" s="20">
        <f t="shared" si="8"/>
        <v>6.1184321763560002E-3</v>
      </c>
      <c r="W273" s="20">
        <f t="shared" si="9"/>
        <v>3.6412767721005199E-2</v>
      </c>
    </row>
    <row r="274" spans="1:23" x14ac:dyDescent="0.25">
      <c r="A274" s="18">
        <v>26391</v>
      </c>
      <c r="B274" s="18">
        <v>26361</v>
      </c>
      <c r="C274" s="18">
        <v>6172</v>
      </c>
      <c r="D274" s="18">
        <v>6172</v>
      </c>
      <c r="E274" s="18" t="s">
        <v>56</v>
      </c>
      <c r="F274" s="18" t="s">
        <v>113</v>
      </c>
      <c r="G274" s="19">
        <v>1.9967780658300001</v>
      </c>
      <c r="H274" s="19">
        <v>0.80806699999999998</v>
      </c>
      <c r="I274" s="18" t="s">
        <v>24</v>
      </c>
      <c r="J274" s="18" t="s">
        <v>114</v>
      </c>
      <c r="K274" s="18">
        <v>12</v>
      </c>
      <c r="L274" s="18">
        <v>60</v>
      </c>
      <c r="M274" s="18" t="s">
        <v>71</v>
      </c>
      <c r="N274" s="18" t="s">
        <v>72</v>
      </c>
      <c r="O274" s="18" t="s">
        <v>73</v>
      </c>
      <c r="P274" s="19">
        <v>1860.23138273</v>
      </c>
      <c r="Q274" s="19">
        <v>86979.304629899998</v>
      </c>
      <c r="R274" s="20">
        <v>0.63959900000000003</v>
      </c>
      <c r="S274" s="20">
        <v>6.589772</v>
      </c>
      <c r="T274" s="20">
        <v>0.24</v>
      </c>
      <c r="U274" s="20">
        <v>0.56100000000000005</v>
      </c>
      <c r="V274" s="20">
        <f t="shared" si="8"/>
        <v>0.39279752230108006</v>
      </c>
      <c r="W274" s="20">
        <f t="shared" si="9"/>
        <v>2.3376650306278357</v>
      </c>
    </row>
    <row r="275" spans="1:23" x14ac:dyDescent="0.25">
      <c r="A275" s="18">
        <v>26392</v>
      </c>
      <c r="B275" s="18">
        <v>26362</v>
      </c>
      <c r="C275" s="18">
        <v>6172</v>
      </c>
      <c r="D275" s="18">
        <v>6172</v>
      </c>
      <c r="E275" s="18" t="s">
        <v>56</v>
      </c>
      <c r="F275" s="18" t="s">
        <v>113</v>
      </c>
      <c r="G275" s="19">
        <v>0.104541852623</v>
      </c>
      <c r="H275" s="19">
        <v>4.23066E-2</v>
      </c>
      <c r="I275" s="18" t="s">
        <v>24</v>
      </c>
      <c r="J275" s="18" t="s">
        <v>114</v>
      </c>
      <c r="K275" s="18">
        <v>12</v>
      </c>
      <c r="L275" s="18">
        <v>60</v>
      </c>
      <c r="M275" s="18" t="s">
        <v>71</v>
      </c>
      <c r="N275" s="18" t="s">
        <v>72</v>
      </c>
      <c r="O275" s="18" t="s">
        <v>73</v>
      </c>
      <c r="P275" s="19">
        <v>360.934234624</v>
      </c>
      <c r="Q275" s="19">
        <v>4553.8248847100003</v>
      </c>
      <c r="R275" s="20">
        <v>0.63959900000000003</v>
      </c>
      <c r="S275" s="20">
        <v>6.589772</v>
      </c>
      <c r="T275" s="20">
        <v>0.24</v>
      </c>
      <c r="U275" s="20">
        <v>0.56100000000000005</v>
      </c>
      <c r="V275" s="20">
        <f t="shared" si="8"/>
        <v>2.0565036880584003E-2</v>
      </c>
      <c r="W275" s="20">
        <f t="shared" si="9"/>
        <v>0.12238918231379278</v>
      </c>
    </row>
    <row r="276" spans="1:23" x14ac:dyDescent="0.25">
      <c r="A276" s="18">
        <v>26393</v>
      </c>
      <c r="B276" s="18">
        <v>26363</v>
      </c>
      <c r="C276" s="18">
        <v>6172</v>
      </c>
      <c r="D276" s="18">
        <v>6172</v>
      </c>
      <c r="E276" s="18" t="s">
        <v>56</v>
      </c>
      <c r="F276" s="18" t="s">
        <v>113</v>
      </c>
      <c r="G276" s="19">
        <v>0.97846489238900003</v>
      </c>
      <c r="H276" s="19">
        <v>0.39597100000000002</v>
      </c>
      <c r="I276" s="18" t="s">
        <v>24</v>
      </c>
      <c r="J276" s="18" t="s">
        <v>114</v>
      </c>
      <c r="K276" s="18">
        <v>12</v>
      </c>
      <c r="L276" s="18">
        <v>60</v>
      </c>
      <c r="M276" s="18" t="s">
        <v>71</v>
      </c>
      <c r="N276" s="18" t="s">
        <v>72</v>
      </c>
      <c r="O276" s="18" t="s">
        <v>73</v>
      </c>
      <c r="P276" s="19">
        <v>3449.9570626700001</v>
      </c>
      <c r="Q276" s="19">
        <v>42621.760225099999</v>
      </c>
      <c r="R276" s="20">
        <v>0.63959900000000003</v>
      </c>
      <c r="S276" s="20">
        <v>6.589772</v>
      </c>
      <c r="T276" s="20">
        <v>0.24</v>
      </c>
      <c r="U276" s="20">
        <v>0.56100000000000005</v>
      </c>
      <c r="V276" s="20">
        <f t="shared" si="8"/>
        <v>0.19247961827804003</v>
      </c>
      <c r="W276" s="20">
        <f t="shared" si="9"/>
        <v>1.1455084291806679</v>
      </c>
    </row>
    <row r="277" spans="1:23" x14ac:dyDescent="0.25">
      <c r="A277" s="18">
        <v>26395</v>
      </c>
      <c r="B277" s="18">
        <v>26365</v>
      </c>
      <c r="C277" s="18">
        <v>6172</v>
      </c>
      <c r="D277" s="18">
        <v>6172</v>
      </c>
      <c r="E277" s="18" t="s">
        <v>56</v>
      </c>
      <c r="F277" s="18" t="s">
        <v>113</v>
      </c>
      <c r="G277" s="19">
        <v>1.4050551281000001</v>
      </c>
      <c r="H277" s="19">
        <v>0.56860599999999994</v>
      </c>
      <c r="I277" s="18" t="s">
        <v>24</v>
      </c>
      <c r="J277" s="18" t="s">
        <v>114</v>
      </c>
      <c r="K277" s="18">
        <v>12</v>
      </c>
      <c r="L277" s="18">
        <v>60</v>
      </c>
      <c r="M277" s="18" t="s">
        <v>71</v>
      </c>
      <c r="N277" s="18" t="s">
        <v>72</v>
      </c>
      <c r="O277" s="18" t="s">
        <v>73</v>
      </c>
      <c r="P277" s="19">
        <v>1023.45435651</v>
      </c>
      <c r="Q277" s="19">
        <v>61203.956564200002</v>
      </c>
      <c r="R277" s="20">
        <v>0.63959900000000003</v>
      </c>
      <c r="S277" s="20">
        <v>6.589772</v>
      </c>
      <c r="T277" s="20">
        <v>0.24</v>
      </c>
      <c r="U277" s="20">
        <v>0.56100000000000005</v>
      </c>
      <c r="V277" s="20">
        <f t="shared" si="8"/>
        <v>0.27639667003544</v>
      </c>
      <c r="W277" s="20">
        <f t="shared" si="9"/>
        <v>1.6449259311482476</v>
      </c>
    </row>
    <row r="278" spans="1:23" x14ac:dyDescent="0.25">
      <c r="A278" s="18">
        <v>26400</v>
      </c>
      <c r="B278" s="18">
        <v>26370</v>
      </c>
      <c r="C278" s="18">
        <v>6172</v>
      </c>
      <c r="D278" s="18">
        <v>6172</v>
      </c>
      <c r="E278" s="18" t="s">
        <v>56</v>
      </c>
      <c r="F278" s="18" t="s">
        <v>113</v>
      </c>
      <c r="G278" s="19">
        <v>2.3872995709299998</v>
      </c>
      <c r="H278" s="19">
        <v>0.96610600000000002</v>
      </c>
      <c r="I278" s="18" t="s">
        <v>24</v>
      </c>
      <c r="J278" s="18" t="s">
        <v>114</v>
      </c>
      <c r="K278" s="18">
        <v>12</v>
      </c>
      <c r="L278" s="18">
        <v>60</v>
      </c>
      <c r="M278" s="18" t="s">
        <v>71</v>
      </c>
      <c r="N278" s="18" t="s">
        <v>72</v>
      </c>
      <c r="O278" s="18" t="s">
        <v>73</v>
      </c>
      <c r="P278" s="19">
        <v>1822.18313367</v>
      </c>
      <c r="Q278" s="19">
        <v>103990.353347</v>
      </c>
      <c r="R278" s="20">
        <v>0.63959900000000003</v>
      </c>
      <c r="S278" s="20">
        <v>6.589772</v>
      </c>
      <c r="T278" s="20">
        <v>0.24</v>
      </c>
      <c r="U278" s="20">
        <v>0.56100000000000005</v>
      </c>
      <c r="V278" s="20">
        <f t="shared" si="8"/>
        <v>0.46961952793543998</v>
      </c>
      <c r="W278" s="20">
        <f t="shared" si="9"/>
        <v>2.7948576195782477</v>
      </c>
    </row>
    <row r="279" spans="1:23" x14ac:dyDescent="0.25">
      <c r="A279" s="18">
        <v>26401</v>
      </c>
      <c r="B279" s="18">
        <v>26371</v>
      </c>
      <c r="C279" s="18">
        <v>6172</v>
      </c>
      <c r="D279" s="18">
        <v>6172</v>
      </c>
      <c r="E279" s="18" t="s">
        <v>56</v>
      </c>
      <c r="F279" s="18" t="s">
        <v>113</v>
      </c>
      <c r="G279" s="19">
        <v>3.46450850055</v>
      </c>
      <c r="H279" s="19">
        <v>1.40204</v>
      </c>
      <c r="I279" s="18" t="s">
        <v>24</v>
      </c>
      <c r="J279" s="18" t="s">
        <v>114</v>
      </c>
      <c r="K279" s="18">
        <v>12</v>
      </c>
      <c r="L279" s="18">
        <v>60</v>
      </c>
      <c r="M279" s="18" t="s">
        <v>71</v>
      </c>
      <c r="N279" s="18" t="s">
        <v>72</v>
      </c>
      <c r="O279" s="18" t="s">
        <v>73</v>
      </c>
      <c r="P279" s="19">
        <v>1727.2903255399999</v>
      </c>
      <c r="Q279" s="19">
        <v>150913.38662899999</v>
      </c>
      <c r="R279" s="20">
        <v>0.63959900000000003</v>
      </c>
      <c r="S279" s="20">
        <v>6.589772</v>
      </c>
      <c r="T279" s="20">
        <v>0.24</v>
      </c>
      <c r="U279" s="20">
        <v>0.56100000000000005</v>
      </c>
      <c r="V279" s="20">
        <f t="shared" si="8"/>
        <v>0.68152497028960002</v>
      </c>
      <c r="W279" s="20">
        <f t="shared" si="9"/>
        <v>4.05597540741232</v>
      </c>
    </row>
    <row r="280" spans="1:23" x14ac:dyDescent="0.25">
      <c r="A280" s="18">
        <v>26402</v>
      </c>
      <c r="B280" s="18">
        <v>26372</v>
      </c>
      <c r="C280" s="18">
        <v>6172</v>
      </c>
      <c r="D280" s="18">
        <v>6172</v>
      </c>
      <c r="E280" s="18" t="s">
        <v>56</v>
      </c>
      <c r="F280" s="18" t="s">
        <v>113</v>
      </c>
      <c r="G280" s="19">
        <v>12.4804482306</v>
      </c>
      <c r="H280" s="19">
        <v>5.0506599999999997</v>
      </c>
      <c r="I280" s="18" t="s">
        <v>24</v>
      </c>
      <c r="J280" s="18" t="s">
        <v>114</v>
      </c>
      <c r="K280" s="18">
        <v>12</v>
      </c>
      <c r="L280" s="18">
        <v>60</v>
      </c>
      <c r="M280" s="18" t="s">
        <v>71</v>
      </c>
      <c r="N280" s="18" t="s">
        <v>72</v>
      </c>
      <c r="O280" s="18" t="s">
        <v>73</v>
      </c>
      <c r="P280" s="19">
        <v>3480.70639605</v>
      </c>
      <c r="Q280" s="19">
        <v>543646.15033500001</v>
      </c>
      <c r="R280" s="20">
        <v>0.63959900000000003</v>
      </c>
      <c r="S280" s="20">
        <v>6.589772</v>
      </c>
      <c r="T280" s="20">
        <v>0.24</v>
      </c>
      <c r="U280" s="20">
        <v>0.56100000000000005</v>
      </c>
      <c r="V280" s="20">
        <f t="shared" si="8"/>
        <v>2.4551017848584</v>
      </c>
      <c r="W280" s="20">
        <f t="shared" si="9"/>
        <v>14.611104355939277</v>
      </c>
    </row>
    <row r="281" spans="1:23" x14ac:dyDescent="0.25">
      <c r="A281" s="18">
        <v>26403</v>
      </c>
      <c r="B281" s="18">
        <v>26373</v>
      </c>
      <c r="C281" s="18">
        <v>6172</v>
      </c>
      <c r="D281" s="18">
        <v>6172</v>
      </c>
      <c r="E281" s="18" t="s">
        <v>56</v>
      </c>
      <c r="F281" s="18" t="s">
        <v>113</v>
      </c>
      <c r="G281" s="19">
        <v>0.76004354955499998</v>
      </c>
      <c r="H281" s="19">
        <v>0.30757899999999999</v>
      </c>
      <c r="I281" s="18" t="s">
        <v>24</v>
      </c>
      <c r="J281" s="18" t="s">
        <v>114</v>
      </c>
      <c r="K281" s="18">
        <v>12</v>
      </c>
      <c r="L281" s="18">
        <v>60</v>
      </c>
      <c r="M281" s="18" t="s">
        <v>71</v>
      </c>
      <c r="N281" s="18" t="s">
        <v>72</v>
      </c>
      <c r="O281" s="18" t="s">
        <v>73</v>
      </c>
      <c r="P281" s="19">
        <v>708.742905382</v>
      </c>
      <c r="Q281" s="19">
        <v>33107.364588900004</v>
      </c>
      <c r="R281" s="20">
        <v>0.63959900000000003</v>
      </c>
      <c r="S281" s="20">
        <v>6.589772</v>
      </c>
      <c r="T281" s="20">
        <v>0.24</v>
      </c>
      <c r="U281" s="20">
        <v>0.56100000000000005</v>
      </c>
      <c r="V281" s="20">
        <f t="shared" si="8"/>
        <v>0.14951268782395999</v>
      </c>
      <c r="W281" s="20">
        <f t="shared" si="9"/>
        <v>0.88979833659273178</v>
      </c>
    </row>
    <row r="282" spans="1:23" x14ac:dyDescent="0.25">
      <c r="A282" s="18">
        <v>26404</v>
      </c>
      <c r="B282" s="18">
        <v>26374</v>
      </c>
      <c r="C282" s="18">
        <v>6172</v>
      </c>
      <c r="D282" s="18">
        <v>6172</v>
      </c>
      <c r="E282" s="18" t="s">
        <v>56</v>
      </c>
      <c r="F282" s="18" t="s">
        <v>113</v>
      </c>
      <c r="G282" s="19">
        <v>2.3549754970299999</v>
      </c>
      <c r="H282" s="19">
        <v>0.95302500000000001</v>
      </c>
      <c r="I282" s="18" t="s">
        <v>24</v>
      </c>
      <c r="J282" s="18" t="s">
        <v>114</v>
      </c>
      <c r="K282" s="18">
        <v>12</v>
      </c>
      <c r="L282" s="18">
        <v>60</v>
      </c>
      <c r="M282" s="18" t="s">
        <v>71</v>
      </c>
      <c r="N282" s="18" t="s">
        <v>72</v>
      </c>
      <c r="O282" s="18" t="s">
        <v>73</v>
      </c>
      <c r="P282" s="19">
        <v>1306.44272138</v>
      </c>
      <c r="Q282" s="19">
        <v>102582.32232000001</v>
      </c>
      <c r="R282" s="20">
        <v>0.63959900000000003</v>
      </c>
      <c r="S282" s="20">
        <v>6.589772</v>
      </c>
      <c r="T282" s="20">
        <v>0.24</v>
      </c>
      <c r="U282" s="20">
        <v>0.56100000000000005</v>
      </c>
      <c r="V282" s="20">
        <f t="shared" si="8"/>
        <v>0.46326091610100001</v>
      </c>
      <c r="W282" s="20">
        <f t="shared" si="9"/>
        <v>2.7570154650716998</v>
      </c>
    </row>
    <row r="283" spans="1:23" x14ac:dyDescent="0.25">
      <c r="A283" s="18">
        <v>26405</v>
      </c>
      <c r="B283" s="18">
        <v>26375</v>
      </c>
      <c r="C283" s="18">
        <v>6172</v>
      </c>
      <c r="D283" s="18">
        <v>6172</v>
      </c>
      <c r="E283" s="18" t="s">
        <v>56</v>
      </c>
      <c r="F283" s="18" t="s">
        <v>113</v>
      </c>
      <c r="G283" s="19">
        <v>7.36716642804</v>
      </c>
      <c r="H283" s="19">
        <v>2.9813900000000002</v>
      </c>
      <c r="I283" s="18" t="s">
        <v>24</v>
      </c>
      <c r="J283" s="18" t="s">
        <v>114</v>
      </c>
      <c r="K283" s="18">
        <v>12</v>
      </c>
      <c r="L283" s="18">
        <v>60</v>
      </c>
      <c r="M283" s="18" t="s">
        <v>71</v>
      </c>
      <c r="N283" s="18" t="s">
        <v>72</v>
      </c>
      <c r="O283" s="18" t="s">
        <v>73</v>
      </c>
      <c r="P283" s="19">
        <v>2490.0163343600002</v>
      </c>
      <c r="Q283" s="19">
        <v>320912.48595100001</v>
      </c>
      <c r="R283" s="20">
        <v>0.63959900000000003</v>
      </c>
      <c r="S283" s="20">
        <v>6.589772</v>
      </c>
      <c r="T283" s="20">
        <v>0.24</v>
      </c>
      <c r="U283" s="20">
        <v>0.56100000000000005</v>
      </c>
      <c r="V283" s="20">
        <f t="shared" si="8"/>
        <v>1.4492394875836001</v>
      </c>
      <c r="W283" s="20">
        <f t="shared" si="9"/>
        <v>8.6248926706121196</v>
      </c>
    </row>
    <row r="284" spans="1:23" x14ac:dyDescent="0.25">
      <c r="A284" s="18">
        <v>26407</v>
      </c>
      <c r="B284" s="18">
        <v>26377</v>
      </c>
      <c r="C284" s="18">
        <v>6172</v>
      </c>
      <c r="D284" s="18">
        <v>6172</v>
      </c>
      <c r="E284" s="18" t="s">
        <v>56</v>
      </c>
      <c r="F284" s="18" t="s">
        <v>113</v>
      </c>
      <c r="G284" s="19">
        <v>3.5803063016799999</v>
      </c>
      <c r="H284" s="19">
        <v>1.4489000000000001</v>
      </c>
      <c r="I284" s="18" t="s">
        <v>24</v>
      </c>
      <c r="J284" s="18" t="s">
        <v>114</v>
      </c>
      <c r="K284" s="18">
        <v>12</v>
      </c>
      <c r="L284" s="18">
        <v>60</v>
      </c>
      <c r="M284" s="18" t="s">
        <v>71</v>
      </c>
      <c r="N284" s="18" t="s">
        <v>72</v>
      </c>
      <c r="O284" s="18" t="s">
        <v>73</v>
      </c>
      <c r="P284" s="19">
        <v>1475.10602195</v>
      </c>
      <c r="Q284" s="19">
        <v>155957.51866999999</v>
      </c>
      <c r="R284" s="20">
        <v>0.63959900000000003</v>
      </c>
      <c r="S284" s="20">
        <v>6.589772</v>
      </c>
      <c r="T284" s="20">
        <v>0.24</v>
      </c>
      <c r="U284" s="20">
        <v>0.56100000000000005</v>
      </c>
      <c r="V284" s="20">
        <f t="shared" si="8"/>
        <v>0.70430339323600011</v>
      </c>
      <c r="W284" s="20">
        <f t="shared" si="9"/>
        <v>4.1915371657011997</v>
      </c>
    </row>
    <row r="285" spans="1:23" x14ac:dyDescent="0.25">
      <c r="A285" s="18">
        <v>26408</v>
      </c>
      <c r="B285" s="18">
        <v>26378</v>
      </c>
      <c r="C285" s="18">
        <v>6172</v>
      </c>
      <c r="D285" s="18">
        <v>6172</v>
      </c>
      <c r="E285" s="18" t="s">
        <v>56</v>
      </c>
      <c r="F285" s="18" t="s">
        <v>113</v>
      </c>
      <c r="G285" s="19">
        <v>3.7166886959699998</v>
      </c>
      <c r="H285" s="19">
        <v>1.5040899999999999</v>
      </c>
      <c r="I285" s="18" t="s">
        <v>24</v>
      </c>
      <c r="J285" s="18" t="s">
        <v>114</v>
      </c>
      <c r="K285" s="18">
        <v>12</v>
      </c>
      <c r="L285" s="18">
        <v>60</v>
      </c>
      <c r="M285" s="18" t="s">
        <v>71</v>
      </c>
      <c r="N285" s="18" t="s">
        <v>72</v>
      </c>
      <c r="O285" s="18" t="s">
        <v>73</v>
      </c>
      <c r="P285" s="19">
        <v>1479.29421209</v>
      </c>
      <c r="Q285" s="19">
        <v>161898.31200199999</v>
      </c>
      <c r="R285" s="20">
        <v>0.63959900000000003</v>
      </c>
      <c r="S285" s="20">
        <v>6.589772</v>
      </c>
      <c r="T285" s="20">
        <v>0.24</v>
      </c>
      <c r="U285" s="20">
        <v>0.56100000000000005</v>
      </c>
      <c r="V285" s="20">
        <f t="shared" si="8"/>
        <v>0.73113098953160005</v>
      </c>
      <c r="W285" s="20">
        <f t="shared" si="9"/>
        <v>4.351196863523719</v>
      </c>
    </row>
    <row r="286" spans="1:23" x14ac:dyDescent="0.25">
      <c r="A286" s="18">
        <v>26409</v>
      </c>
      <c r="B286" s="18">
        <v>26379</v>
      </c>
      <c r="C286" s="18">
        <v>6172</v>
      </c>
      <c r="D286" s="18">
        <v>6172</v>
      </c>
      <c r="E286" s="18" t="s">
        <v>56</v>
      </c>
      <c r="F286" s="18" t="s">
        <v>113</v>
      </c>
      <c r="G286" s="19">
        <v>12.6971522219</v>
      </c>
      <c r="H286" s="19">
        <v>5.1383599999999996</v>
      </c>
      <c r="I286" s="18" t="s">
        <v>24</v>
      </c>
      <c r="J286" s="18" t="s">
        <v>114</v>
      </c>
      <c r="K286" s="18">
        <v>12</v>
      </c>
      <c r="L286" s="18">
        <v>60</v>
      </c>
      <c r="M286" s="18" t="s">
        <v>71</v>
      </c>
      <c r="N286" s="18" t="s">
        <v>72</v>
      </c>
      <c r="O286" s="18" t="s">
        <v>73</v>
      </c>
      <c r="P286" s="19">
        <v>3657.6331524500001</v>
      </c>
      <c r="Q286" s="19">
        <v>553085.73843799997</v>
      </c>
      <c r="R286" s="20">
        <v>0.63959900000000003</v>
      </c>
      <c r="S286" s="20">
        <v>6.589772</v>
      </c>
      <c r="T286" s="20">
        <v>0.24</v>
      </c>
      <c r="U286" s="20">
        <v>0.56100000000000005</v>
      </c>
      <c r="V286" s="20">
        <f t="shared" si="8"/>
        <v>2.4977323374064002</v>
      </c>
      <c r="W286" s="20">
        <f t="shared" si="9"/>
        <v>14.864812554870877</v>
      </c>
    </row>
    <row r="287" spans="1:23" x14ac:dyDescent="0.25">
      <c r="A287" s="18">
        <v>26410</v>
      </c>
      <c r="B287" s="18">
        <v>26380</v>
      </c>
      <c r="C287" s="18">
        <v>6172</v>
      </c>
      <c r="D287" s="18">
        <v>6172</v>
      </c>
      <c r="E287" s="18" t="s">
        <v>56</v>
      </c>
      <c r="F287" s="18" t="s">
        <v>113</v>
      </c>
      <c r="G287" s="19">
        <v>6.9915002886200002</v>
      </c>
      <c r="H287" s="19">
        <v>2.8293599999999999</v>
      </c>
      <c r="I287" s="18" t="s">
        <v>24</v>
      </c>
      <c r="J287" s="18" t="s">
        <v>114</v>
      </c>
      <c r="K287" s="18">
        <v>12</v>
      </c>
      <c r="L287" s="18">
        <v>60</v>
      </c>
      <c r="M287" s="18" t="s">
        <v>71</v>
      </c>
      <c r="N287" s="18" t="s">
        <v>72</v>
      </c>
      <c r="O287" s="18" t="s">
        <v>73</v>
      </c>
      <c r="P287" s="19">
        <v>2998.3795423000001</v>
      </c>
      <c r="Q287" s="19">
        <v>304548.53437499999</v>
      </c>
      <c r="R287" s="20">
        <v>0.63959900000000003</v>
      </c>
      <c r="S287" s="20">
        <v>6.589772</v>
      </c>
      <c r="T287" s="20">
        <v>0.24</v>
      </c>
      <c r="U287" s="20">
        <v>0.56100000000000005</v>
      </c>
      <c r="V287" s="20">
        <f t="shared" si="8"/>
        <v>1.3753384282464001</v>
      </c>
      <c r="W287" s="20">
        <f t="shared" si="9"/>
        <v>8.1850835772988795</v>
      </c>
    </row>
    <row r="288" spans="1:23" x14ac:dyDescent="0.25">
      <c r="A288" s="18">
        <v>26412</v>
      </c>
      <c r="B288" s="18">
        <v>26382</v>
      </c>
      <c r="C288" s="18">
        <v>6172</v>
      </c>
      <c r="D288" s="18">
        <v>6172</v>
      </c>
      <c r="E288" s="18" t="s">
        <v>56</v>
      </c>
      <c r="F288" s="18" t="s">
        <v>113</v>
      </c>
      <c r="G288" s="19">
        <v>5.1252122763300001</v>
      </c>
      <c r="H288" s="19">
        <v>2.0741000000000001</v>
      </c>
      <c r="I288" s="18" t="s">
        <v>24</v>
      </c>
      <c r="J288" s="18" t="s">
        <v>114</v>
      </c>
      <c r="K288" s="18">
        <v>12</v>
      </c>
      <c r="L288" s="18">
        <v>60</v>
      </c>
      <c r="M288" s="18" t="s">
        <v>71</v>
      </c>
      <c r="N288" s="18" t="s">
        <v>72</v>
      </c>
      <c r="O288" s="18" t="s">
        <v>73</v>
      </c>
      <c r="P288" s="19">
        <v>4505.9299833699997</v>
      </c>
      <c r="Q288" s="19">
        <v>223253.353741</v>
      </c>
      <c r="R288" s="20">
        <v>0.63959900000000003</v>
      </c>
      <c r="S288" s="20">
        <v>6.589772</v>
      </c>
      <c r="T288" s="20">
        <v>0.24</v>
      </c>
      <c r="U288" s="20">
        <v>0.56100000000000005</v>
      </c>
      <c r="V288" s="20">
        <f t="shared" si="8"/>
        <v>1.008210137284</v>
      </c>
      <c r="W288" s="20">
        <f t="shared" si="9"/>
        <v>6.0001844401827995</v>
      </c>
    </row>
    <row r="289" spans="1:23" x14ac:dyDescent="0.25">
      <c r="A289" s="18">
        <v>26413</v>
      </c>
      <c r="B289" s="18">
        <v>26393</v>
      </c>
      <c r="C289" s="18">
        <v>6172</v>
      </c>
      <c r="D289" s="18">
        <v>6172</v>
      </c>
      <c r="E289" s="18" t="s">
        <v>56</v>
      </c>
      <c r="F289" s="18" t="s">
        <v>113</v>
      </c>
      <c r="G289" s="19">
        <v>0.82674347435100004</v>
      </c>
      <c r="H289" s="19">
        <v>0.33457100000000001</v>
      </c>
      <c r="I289" s="18" t="s">
        <v>24</v>
      </c>
      <c r="J289" s="18" t="s">
        <v>114</v>
      </c>
      <c r="K289" s="18">
        <v>12</v>
      </c>
      <c r="L289" s="18">
        <v>60</v>
      </c>
      <c r="M289" s="18" t="s">
        <v>71</v>
      </c>
      <c r="N289" s="18" t="s">
        <v>72</v>
      </c>
      <c r="O289" s="18" t="s">
        <v>73</v>
      </c>
      <c r="P289" s="19">
        <v>2104.0863893199999</v>
      </c>
      <c r="Q289" s="19">
        <v>126089.388206</v>
      </c>
      <c r="R289" s="20">
        <v>0.63959900000000003</v>
      </c>
      <c r="S289" s="20">
        <v>6.589772</v>
      </c>
      <c r="T289" s="20">
        <v>0.24</v>
      </c>
      <c r="U289" s="20">
        <v>0.56100000000000005</v>
      </c>
      <c r="V289" s="20">
        <f t="shared" si="8"/>
        <v>0.16263337054204</v>
      </c>
      <c r="W289" s="20">
        <f t="shared" si="9"/>
        <v>0.96788376082946781</v>
      </c>
    </row>
    <row r="290" spans="1:23" x14ac:dyDescent="0.25">
      <c r="A290" s="18">
        <v>28161</v>
      </c>
      <c r="B290" s="18">
        <v>29091</v>
      </c>
      <c r="C290" s="18">
        <v>6180</v>
      </c>
      <c r="D290" s="18">
        <v>6180</v>
      </c>
      <c r="E290" s="18" t="s">
        <v>56</v>
      </c>
      <c r="F290" s="18" t="s">
        <v>113</v>
      </c>
      <c r="G290" s="19">
        <v>9.06206671114</v>
      </c>
      <c r="H290" s="19">
        <v>3.6672899999999999</v>
      </c>
      <c r="I290" s="18" t="s">
        <v>24</v>
      </c>
      <c r="J290" s="18" t="s">
        <v>114</v>
      </c>
      <c r="K290" s="18">
        <v>15</v>
      </c>
      <c r="L290" s="18">
        <v>60</v>
      </c>
      <c r="M290" s="18" t="s">
        <v>71</v>
      </c>
      <c r="N290" s="18" t="s">
        <v>123</v>
      </c>
      <c r="O290" s="18" t="s">
        <v>124</v>
      </c>
      <c r="P290" s="19">
        <v>5313.2088995900003</v>
      </c>
      <c r="Q290" s="19">
        <v>394742.04696499999</v>
      </c>
      <c r="R290" s="20">
        <v>0.81129499999999999</v>
      </c>
      <c r="S290" s="20">
        <v>7.3010640000000002</v>
      </c>
      <c r="T290" s="20">
        <v>0.24</v>
      </c>
      <c r="U290" s="20">
        <v>0.56100000000000005</v>
      </c>
      <c r="V290" s="20">
        <f t="shared" si="8"/>
        <v>2.2611930708179999</v>
      </c>
      <c r="W290" s="20">
        <f t="shared" si="9"/>
        <v>11.754277239489838</v>
      </c>
    </row>
    <row r="291" spans="1:23" x14ac:dyDescent="0.25">
      <c r="A291" s="18">
        <v>28162</v>
      </c>
      <c r="B291" s="18">
        <v>29092</v>
      </c>
      <c r="C291" s="18">
        <v>6180</v>
      </c>
      <c r="D291" s="18">
        <v>6180</v>
      </c>
      <c r="E291" s="18" t="s">
        <v>56</v>
      </c>
      <c r="F291" s="18" t="s">
        <v>113</v>
      </c>
      <c r="G291" s="19">
        <v>16.152192241400002</v>
      </c>
      <c r="H291" s="19">
        <v>6.5365599999999997</v>
      </c>
      <c r="I291" s="18" t="s">
        <v>24</v>
      </c>
      <c r="J291" s="18" t="s">
        <v>114</v>
      </c>
      <c r="K291" s="18">
        <v>15</v>
      </c>
      <c r="L291" s="18">
        <v>60</v>
      </c>
      <c r="M291" s="18" t="s">
        <v>71</v>
      </c>
      <c r="N291" s="18" t="s">
        <v>123</v>
      </c>
      <c r="O291" s="18" t="s">
        <v>124</v>
      </c>
      <c r="P291" s="19">
        <v>5009.1667053900001</v>
      </c>
      <c r="Q291" s="19">
        <v>703586.67967900005</v>
      </c>
      <c r="R291" s="20">
        <v>0.81129499999999999</v>
      </c>
      <c r="S291" s="20">
        <v>7.3010640000000002</v>
      </c>
      <c r="T291" s="20">
        <v>0.24</v>
      </c>
      <c r="U291" s="20">
        <v>0.56100000000000005</v>
      </c>
      <c r="V291" s="20">
        <f t="shared" si="8"/>
        <v>4.0303396183519995</v>
      </c>
      <c r="W291" s="20">
        <f t="shared" si="9"/>
        <v>20.950767033029759</v>
      </c>
    </row>
    <row r="292" spans="1:23" x14ac:dyDescent="0.25">
      <c r="A292" s="18">
        <v>28163</v>
      </c>
      <c r="B292" s="18">
        <v>29093</v>
      </c>
      <c r="C292" s="18">
        <v>6180</v>
      </c>
      <c r="D292" s="18">
        <v>6180</v>
      </c>
      <c r="E292" s="18" t="s">
        <v>56</v>
      </c>
      <c r="F292" s="18" t="s">
        <v>113</v>
      </c>
      <c r="G292" s="19">
        <v>3.51004114263</v>
      </c>
      <c r="H292" s="19">
        <v>1.4204600000000001</v>
      </c>
      <c r="I292" s="18" t="s">
        <v>24</v>
      </c>
      <c r="J292" s="18" t="s">
        <v>114</v>
      </c>
      <c r="K292" s="18">
        <v>15</v>
      </c>
      <c r="L292" s="18">
        <v>60</v>
      </c>
      <c r="M292" s="18" t="s">
        <v>71</v>
      </c>
      <c r="N292" s="18" t="s">
        <v>123</v>
      </c>
      <c r="O292" s="18" t="s">
        <v>124</v>
      </c>
      <c r="P292" s="19">
        <v>3120.9729023999998</v>
      </c>
      <c r="Q292" s="19">
        <v>152896.780585</v>
      </c>
      <c r="R292" s="20">
        <v>0.81129499999999999</v>
      </c>
      <c r="S292" s="20">
        <v>7.3010640000000002</v>
      </c>
      <c r="T292" s="20">
        <v>0.24</v>
      </c>
      <c r="U292" s="20">
        <v>0.56100000000000005</v>
      </c>
      <c r="V292" s="20">
        <f t="shared" si="8"/>
        <v>0.87583319273200011</v>
      </c>
      <c r="W292" s="20">
        <f t="shared" si="9"/>
        <v>4.5528116531841603</v>
      </c>
    </row>
    <row r="293" spans="1:23" x14ac:dyDescent="0.25">
      <c r="A293" s="18">
        <v>29119</v>
      </c>
      <c r="B293" s="18">
        <v>29094</v>
      </c>
      <c r="C293" s="18">
        <v>6180</v>
      </c>
      <c r="D293" s="18">
        <v>6180</v>
      </c>
      <c r="E293" s="18" t="s">
        <v>56</v>
      </c>
      <c r="F293" s="18" t="s">
        <v>113</v>
      </c>
      <c r="G293" s="19">
        <v>6.4233978618599998</v>
      </c>
      <c r="H293" s="19">
        <v>2.5994600000000001</v>
      </c>
      <c r="I293" s="18" t="s">
        <v>24</v>
      </c>
      <c r="J293" s="18" t="s">
        <v>114</v>
      </c>
      <c r="K293" s="18">
        <v>15</v>
      </c>
      <c r="L293" s="18">
        <v>60</v>
      </c>
      <c r="M293" s="18" t="s">
        <v>71</v>
      </c>
      <c r="N293" s="18" t="s">
        <v>123</v>
      </c>
      <c r="O293" s="18" t="s">
        <v>124</v>
      </c>
      <c r="P293" s="19">
        <v>2904.20829607</v>
      </c>
      <c r="Q293" s="19">
        <v>279802.09164900001</v>
      </c>
      <c r="R293" s="20">
        <v>0.81129499999999999</v>
      </c>
      <c r="S293" s="20">
        <v>7.3010640000000002</v>
      </c>
      <c r="T293" s="20">
        <v>0.24</v>
      </c>
      <c r="U293" s="20">
        <v>0.56100000000000005</v>
      </c>
      <c r="V293" s="20">
        <f t="shared" si="8"/>
        <v>1.602785964532</v>
      </c>
      <c r="W293" s="20">
        <f t="shared" si="9"/>
        <v>8.331703659368161</v>
      </c>
    </row>
    <row r="294" spans="1:23" x14ac:dyDescent="0.25">
      <c r="A294" s="18">
        <v>29120</v>
      </c>
      <c r="B294" s="18">
        <v>29095</v>
      </c>
      <c r="C294" s="18">
        <v>6180</v>
      </c>
      <c r="D294" s="18">
        <v>6180</v>
      </c>
      <c r="E294" s="18" t="s">
        <v>56</v>
      </c>
      <c r="F294" s="18" t="s">
        <v>113</v>
      </c>
      <c r="G294" s="19">
        <v>29.798295511799999</v>
      </c>
      <c r="H294" s="19">
        <v>12.0589</v>
      </c>
      <c r="I294" s="18" t="s">
        <v>24</v>
      </c>
      <c r="J294" s="18" t="s">
        <v>114</v>
      </c>
      <c r="K294" s="18">
        <v>15</v>
      </c>
      <c r="L294" s="18">
        <v>60</v>
      </c>
      <c r="M294" s="18" t="s">
        <v>71</v>
      </c>
      <c r="N294" s="18" t="s">
        <v>123</v>
      </c>
      <c r="O294" s="18" t="s">
        <v>124</v>
      </c>
      <c r="P294" s="19">
        <v>6200.4746554599997</v>
      </c>
      <c r="Q294" s="19">
        <v>1298008.56045</v>
      </c>
      <c r="R294" s="20">
        <v>0.81129499999999999</v>
      </c>
      <c r="S294" s="20">
        <v>7.3010640000000002</v>
      </c>
      <c r="T294" s="20">
        <v>0.24</v>
      </c>
      <c r="U294" s="20">
        <v>0.56100000000000005</v>
      </c>
      <c r="V294" s="20">
        <f t="shared" si="8"/>
        <v>7.4353272093799996</v>
      </c>
      <c r="W294" s="20">
        <f t="shared" si="9"/>
        <v>38.650789493954392</v>
      </c>
    </row>
    <row r="295" spans="1:23" x14ac:dyDescent="0.25">
      <c r="A295" s="18">
        <v>29121</v>
      </c>
      <c r="B295" s="18">
        <v>29096</v>
      </c>
      <c r="C295" s="18">
        <v>6180</v>
      </c>
      <c r="D295" s="18">
        <v>6180</v>
      </c>
      <c r="E295" s="18" t="s">
        <v>56</v>
      </c>
      <c r="F295" s="18" t="s">
        <v>113</v>
      </c>
      <c r="G295" s="19">
        <v>2.0113438729699999</v>
      </c>
      <c r="H295" s="19">
        <v>0.81396199999999996</v>
      </c>
      <c r="I295" s="18" t="s">
        <v>24</v>
      </c>
      <c r="J295" s="18" t="s">
        <v>114</v>
      </c>
      <c r="K295" s="18">
        <v>15</v>
      </c>
      <c r="L295" s="18">
        <v>60</v>
      </c>
      <c r="M295" s="18" t="s">
        <v>71</v>
      </c>
      <c r="N295" s="18" t="s">
        <v>123</v>
      </c>
      <c r="O295" s="18" t="s">
        <v>124</v>
      </c>
      <c r="P295" s="19">
        <v>1170.13899238</v>
      </c>
      <c r="Q295" s="19">
        <v>87613.788650100003</v>
      </c>
      <c r="R295" s="20">
        <v>0.81129499999999999</v>
      </c>
      <c r="S295" s="20">
        <v>7.3010640000000002</v>
      </c>
      <c r="T295" s="20">
        <v>0.24</v>
      </c>
      <c r="U295" s="20">
        <v>0.56100000000000005</v>
      </c>
      <c r="V295" s="20">
        <f t="shared" si="8"/>
        <v>0.50187610860039999</v>
      </c>
      <c r="W295" s="20">
        <f t="shared" si="9"/>
        <v>2.6088842197943518</v>
      </c>
    </row>
    <row r="296" spans="1:23" x14ac:dyDescent="0.25">
      <c r="A296" s="18">
        <v>29122</v>
      </c>
      <c r="B296" s="18">
        <v>29097</v>
      </c>
      <c r="C296" s="18">
        <v>6180</v>
      </c>
      <c r="D296" s="18">
        <v>6180</v>
      </c>
      <c r="E296" s="18" t="s">
        <v>56</v>
      </c>
      <c r="F296" s="18" t="s">
        <v>113</v>
      </c>
      <c r="G296" s="19">
        <v>14.764908783299999</v>
      </c>
      <c r="H296" s="19">
        <v>5.9751500000000002</v>
      </c>
      <c r="I296" s="18" t="s">
        <v>24</v>
      </c>
      <c r="J296" s="18" t="s">
        <v>114</v>
      </c>
      <c r="K296" s="18">
        <v>15</v>
      </c>
      <c r="L296" s="18">
        <v>60</v>
      </c>
      <c r="M296" s="18" t="s">
        <v>71</v>
      </c>
      <c r="N296" s="18" t="s">
        <v>123</v>
      </c>
      <c r="O296" s="18" t="s">
        <v>124</v>
      </c>
      <c r="P296" s="19">
        <v>5623.2557170199998</v>
      </c>
      <c r="Q296" s="19">
        <v>643156.85396400001</v>
      </c>
      <c r="R296" s="20">
        <v>0.81129499999999999</v>
      </c>
      <c r="S296" s="20">
        <v>7.3010640000000002</v>
      </c>
      <c r="T296" s="20">
        <v>0.24</v>
      </c>
      <c r="U296" s="20">
        <v>0.56100000000000005</v>
      </c>
      <c r="V296" s="20">
        <f t="shared" si="8"/>
        <v>3.6841830826300002</v>
      </c>
      <c r="W296" s="20">
        <f t="shared" si="9"/>
        <v>19.151354173664398</v>
      </c>
    </row>
    <row r="297" spans="1:23" x14ac:dyDescent="0.25">
      <c r="A297" s="18">
        <v>29123</v>
      </c>
      <c r="B297" s="18">
        <v>29098</v>
      </c>
      <c r="C297" s="18">
        <v>6180</v>
      </c>
      <c r="D297" s="18">
        <v>6180</v>
      </c>
      <c r="E297" s="18" t="s">
        <v>56</v>
      </c>
      <c r="F297" s="18" t="s">
        <v>113</v>
      </c>
      <c r="G297" s="19">
        <v>135.26816224699999</v>
      </c>
      <c r="H297" s="19">
        <v>54.741100000000003</v>
      </c>
      <c r="I297" s="18" t="s">
        <v>24</v>
      </c>
      <c r="J297" s="18" t="s">
        <v>114</v>
      </c>
      <c r="K297" s="18">
        <v>15</v>
      </c>
      <c r="L297" s="18">
        <v>60</v>
      </c>
      <c r="M297" s="18" t="s">
        <v>71</v>
      </c>
      <c r="N297" s="18" t="s">
        <v>123</v>
      </c>
      <c r="O297" s="18" t="s">
        <v>124</v>
      </c>
      <c r="P297" s="19">
        <v>50992.521741600001</v>
      </c>
      <c r="Q297" s="19">
        <v>7624108.8877299996</v>
      </c>
      <c r="R297" s="20">
        <v>0.81129499999999999</v>
      </c>
      <c r="S297" s="20">
        <v>7.3010640000000002</v>
      </c>
      <c r="T297" s="20">
        <v>0.24</v>
      </c>
      <c r="U297" s="20">
        <v>0.56100000000000005</v>
      </c>
      <c r="V297" s="20">
        <f t="shared" si="8"/>
        <v>33.752497350619997</v>
      </c>
      <c r="W297" s="20">
        <f t="shared" si="9"/>
        <v>175.45437251884559</v>
      </c>
    </row>
    <row r="298" spans="1:23" x14ac:dyDescent="0.25">
      <c r="A298" s="18">
        <v>29161</v>
      </c>
      <c r="B298" s="18">
        <v>29136</v>
      </c>
      <c r="C298" s="18">
        <v>6191</v>
      </c>
      <c r="D298" s="18">
        <v>6191</v>
      </c>
      <c r="E298" s="18" t="s">
        <v>56</v>
      </c>
      <c r="F298" s="18" t="s">
        <v>113</v>
      </c>
      <c r="G298" s="19">
        <v>2.7477476026900001</v>
      </c>
      <c r="H298" s="19">
        <v>1.1119699999999999</v>
      </c>
      <c r="I298" s="18" t="s">
        <v>24</v>
      </c>
      <c r="J298" s="18" t="s">
        <v>114</v>
      </c>
      <c r="K298" s="18">
        <v>15</v>
      </c>
      <c r="L298" s="18">
        <v>60</v>
      </c>
      <c r="M298" s="18" t="s">
        <v>71</v>
      </c>
      <c r="N298" s="18" t="s">
        <v>281</v>
      </c>
      <c r="O298" s="18" t="s">
        <v>124</v>
      </c>
      <c r="P298" s="19">
        <v>1550.97156193</v>
      </c>
      <c r="Q298" s="19">
        <v>119691.40680500001</v>
      </c>
      <c r="R298" s="20">
        <v>0.81129499999999999</v>
      </c>
      <c r="S298" s="20">
        <v>7.3010640000000002</v>
      </c>
      <c r="T298" s="20">
        <v>0.24</v>
      </c>
      <c r="U298" s="20">
        <v>0.56100000000000005</v>
      </c>
      <c r="V298" s="20">
        <f t="shared" si="8"/>
        <v>0.6856231328739999</v>
      </c>
      <c r="W298" s="20">
        <f t="shared" si="9"/>
        <v>3.5640496557391197</v>
      </c>
    </row>
    <row r="299" spans="1:23" x14ac:dyDescent="0.25">
      <c r="A299" s="18">
        <v>29162</v>
      </c>
      <c r="B299" s="18">
        <v>29137</v>
      </c>
      <c r="C299" s="18">
        <v>6191</v>
      </c>
      <c r="D299" s="18">
        <v>6191</v>
      </c>
      <c r="E299" s="18" t="s">
        <v>56</v>
      </c>
      <c r="F299" s="18" t="s">
        <v>113</v>
      </c>
      <c r="G299" s="19">
        <v>15.1894561146</v>
      </c>
      <c r="H299" s="19">
        <v>6.14696</v>
      </c>
      <c r="I299" s="18" t="s">
        <v>24</v>
      </c>
      <c r="J299" s="18" t="s">
        <v>114</v>
      </c>
      <c r="K299" s="18">
        <v>15</v>
      </c>
      <c r="L299" s="18">
        <v>60</v>
      </c>
      <c r="M299" s="18" t="s">
        <v>71</v>
      </c>
      <c r="N299" s="18" t="s">
        <v>281</v>
      </c>
      <c r="O299" s="18" t="s">
        <v>124</v>
      </c>
      <c r="P299" s="19">
        <v>4352.9906530899998</v>
      </c>
      <c r="Q299" s="19">
        <v>661650.06174300006</v>
      </c>
      <c r="R299" s="20">
        <v>0.81129499999999999</v>
      </c>
      <c r="S299" s="20">
        <v>7.3010640000000002</v>
      </c>
      <c r="T299" s="20">
        <v>0.24</v>
      </c>
      <c r="U299" s="20">
        <v>0.56100000000000005</v>
      </c>
      <c r="V299" s="20">
        <f t="shared" si="8"/>
        <v>3.7901184140319999</v>
      </c>
      <c r="W299" s="20">
        <f t="shared" si="9"/>
        <v>19.702033932428158</v>
      </c>
    </row>
    <row r="300" spans="1:23" x14ac:dyDescent="0.25">
      <c r="A300" s="18">
        <v>33075</v>
      </c>
      <c r="B300" s="18">
        <v>33064</v>
      </c>
      <c r="C300" s="18">
        <v>6300</v>
      </c>
      <c r="D300" s="18">
        <v>6300</v>
      </c>
      <c r="E300" s="18" t="s">
        <v>56</v>
      </c>
      <c r="F300" s="18" t="s">
        <v>113</v>
      </c>
      <c r="G300" s="19">
        <v>1.84385776091</v>
      </c>
      <c r="H300" s="19">
        <v>0.74618300000000004</v>
      </c>
      <c r="I300" s="18" t="s">
        <v>24</v>
      </c>
      <c r="J300" s="18" t="s">
        <v>114</v>
      </c>
      <c r="K300" s="18">
        <v>15</v>
      </c>
      <c r="L300" s="18">
        <v>60</v>
      </c>
      <c r="M300" s="18" t="s">
        <v>71</v>
      </c>
      <c r="N300" s="18" t="s">
        <v>124</v>
      </c>
      <c r="O300" s="18" t="s">
        <v>124</v>
      </c>
      <c r="P300" s="19">
        <v>1068.5873749899999</v>
      </c>
      <c r="Q300" s="19">
        <v>80318.122791500005</v>
      </c>
      <c r="R300" s="20">
        <v>0.81129499999999999</v>
      </c>
      <c r="S300" s="20">
        <v>7.3010640000000002</v>
      </c>
      <c r="T300" s="20">
        <v>0.24</v>
      </c>
      <c r="U300" s="20">
        <v>0.56100000000000005</v>
      </c>
      <c r="V300" s="20">
        <f t="shared" si="8"/>
        <v>0.4600846481086</v>
      </c>
      <c r="W300" s="20">
        <f t="shared" si="9"/>
        <v>2.3916411991945679</v>
      </c>
    </row>
    <row r="301" spans="1:23" x14ac:dyDescent="0.25">
      <c r="A301" s="18">
        <v>33076</v>
      </c>
      <c r="B301" s="18">
        <v>33065</v>
      </c>
      <c r="C301" s="18">
        <v>6300</v>
      </c>
      <c r="D301" s="18">
        <v>6300</v>
      </c>
      <c r="E301" s="18" t="s">
        <v>56</v>
      </c>
      <c r="F301" s="18" t="s">
        <v>113</v>
      </c>
      <c r="G301" s="19">
        <v>4.5783152451199998</v>
      </c>
      <c r="H301" s="19">
        <v>1.8527800000000001</v>
      </c>
      <c r="I301" s="18" t="s">
        <v>24</v>
      </c>
      <c r="J301" s="18" t="s">
        <v>114</v>
      </c>
      <c r="K301" s="18">
        <v>15</v>
      </c>
      <c r="L301" s="18">
        <v>60</v>
      </c>
      <c r="M301" s="18" t="s">
        <v>71</v>
      </c>
      <c r="N301" s="18" t="s">
        <v>124</v>
      </c>
      <c r="O301" s="18" t="s">
        <v>124</v>
      </c>
      <c r="P301" s="19">
        <v>1944.88451534</v>
      </c>
      <c r="Q301" s="19">
        <v>199430.61435300001</v>
      </c>
      <c r="R301" s="20">
        <v>0.81129499999999999</v>
      </c>
      <c r="S301" s="20">
        <v>7.3010640000000002</v>
      </c>
      <c r="T301" s="20">
        <v>0.24</v>
      </c>
      <c r="U301" s="20">
        <v>0.56100000000000005</v>
      </c>
      <c r="V301" s="20">
        <f t="shared" si="8"/>
        <v>1.1423948740760002</v>
      </c>
      <c r="W301" s="20">
        <f t="shared" si="9"/>
        <v>5.9384694921268801</v>
      </c>
    </row>
    <row r="302" spans="1:23" x14ac:dyDescent="0.25">
      <c r="A302" s="18">
        <v>33078</v>
      </c>
      <c r="B302" s="18">
        <v>33067</v>
      </c>
      <c r="C302" s="18">
        <v>6300</v>
      </c>
      <c r="D302" s="18">
        <v>6300</v>
      </c>
      <c r="E302" s="18" t="s">
        <v>56</v>
      </c>
      <c r="F302" s="18" t="s">
        <v>113</v>
      </c>
      <c r="G302" s="19">
        <v>8.4221353542399999</v>
      </c>
      <c r="H302" s="19">
        <v>3.4083199999999998</v>
      </c>
      <c r="I302" s="18" t="s">
        <v>24</v>
      </c>
      <c r="J302" s="18" t="s">
        <v>114</v>
      </c>
      <c r="K302" s="18">
        <v>15</v>
      </c>
      <c r="L302" s="18">
        <v>60</v>
      </c>
      <c r="M302" s="18" t="s">
        <v>71</v>
      </c>
      <c r="N302" s="18" t="s">
        <v>124</v>
      </c>
      <c r="O302" s="18" t="s">
        <v>124</v>
      </c>
      <c r="P302" s="19">
        <v>2986.5253375699999</v>
      </c>
      <c r="Q302" s="19">
        <v>366866.74855800002</v>
      </c>
      <c r="R302" s="20">
        <v>0.81129499999999999</v>
      </c>
      <c r="S302" s="20">
        <v>7.3010640000000002</v>
      </c>
      <c r="T302" s="20">
        <v>0.24</v>
      </c>
      <c r="U302" s="20">
        <v>0.56100000000000005</v>
      </c>
      <c r="V302" s="20">
        <f t="shared" si="8"/>
        <v>2.1015162605439999</v>
      </c>
      <c r="W302" s="20">
        <f t="shared" si="9"/>
        <v>10.924235116638718</v>
      </c>
    </row>
    <row r="303" spans="1:23" x14ac:dyDescent="0.25">
      <c r="A303" s="18">
        <v>38830</v>
      </c>
      <c r="B303" s="18">
        <v>38780</v>
      </c>
      <c r="C303" s="18">
        <v>6410</v>
      </c>
      <c r="D303" s="18">
        <v>6410</v>
      </c>
      <c r="E303" s="18" t="s">
        <v>56</v>
      </c>
      <c r="F303" s="18" t="s">
        <v>113</v>
      </c>
      <c r="G303" s="19">
        <v>161.601243799</v>
      </c>
      <c r="H303" s="19">
        <v>65.3977</v>
      </c>
      <c r="I303" s="18" t="s">
        <v>24</v>
      </c>
      <c r="J303" s="18" t="s">
        <v>114</v>
      </c>
      <c r="K303" s="18">
        <v>16</v>
      </c>
      <c r="L303" s="18">
        <v>60</v>
      </c>
      <c r="M303" s="18" t="s">
        <v>71</v>
      </c>
      <c r="N303" s="18" t="s">
        <v>74</v>
      </c>
      <c r="O303" s="18" t="s">
        <v>75</v>
      </c>
      <c r="P303" s="19">
        <v>32158.466191</v>
      </c>
      <c r="Q303" s="19">
        <v>7903243.8518899996</v>
      </c>
      <c r="R303" s="20">
        <v>0.74605500000000002</v>
      </c>
      <c r="S303" s="20">
        <v>6.7142049999999998</v>
      </c>
      <c r="T303" s="20">
        <v>0.24</v>
      </c>
      <c r="U303" s="20">
        <v>0.56100000000000005</v>
      </c>
      <c r="V303" s="20">
        <f t="shared" si="8"/>
        <v>37.080613615860003</v>
      </c>
      <c r="W303" s="20">
        <f t="shared" si="9"/>
        <v>192.76207474021149</v>
      </c>
    </row>
    <row r="304" spans="1:23" x14ac:dyDescent="0.25">
      <c r="A304" s="18">
        <v>38839</v>
      </c>
      <c r="B304" s="18">
        <v>38789</v>
      </c>
      <c r="C304" s="18">
        <v>6410</v>
      </c>
      <c r="D304" s="18">
        <v>6410</v>
      </c>
      <c r="E304" s="18" t="s">
        <v>56</v>
      </c>
      <c r="F304" s="18" t="s">
        <v>113</v>
      </c>
      <c r="G304" s="19">
        <v>1.4301276950099999</v>
      </c>
      <c r="H304" s="19">
        <v>0.57875200000000004</v>
      </c>
      <c r="I304" s="18" t="s">
        <v>24</v>
      </c>
      <c r="J304" s="18" t="s">
        <v>114</v>
      </c>
      <c r="K304" s="18">
        <v>16</v>
      </c>
      <c r="L304" s="18">
        <v>60</v>
      </c>
      <c r="M304" s="18" t="s">
        <v>71</v>
      </c>
      <c r="N304" s="18" t="s">
        <v>74</v>
      </c>
      <c r="O304" s="18" t="s">
        <v>75</v>
      </c>
      <c r="P304" s="19">
        <v>999.69141911500003</v>
      </c>
      <c r="Q304" s="19">
        <v>73132.074275899999</v>
      </c>
      <c r="R304" s="20">
        <v>0.74605500000000002</v>
      </c>
      <c r="S304" s="20">
        <v>6.7142049999999998</v>
      </c>
      <c r="T304" s="20">
        <v>0.24</v>
      </c>
      <c r="U304" s="20">
        <v>0.56100000000000005</v>
      </c>
      <c r="V304" s="20">
        <f t="shared" si="8"/>
        <v>0.32815342575360007</v>
      </c>
      <c r="W304" s="20">
        <f t="shared" si="9"/>
        <v>1.7058923521782399</v>
      </c>
    </row>
    <row r="305" spans="1:23" x14ac:dyDescent="0.25">
      <c r="A305" s="18">
        <v>38843</v>
      </c>
      <c r="B305" s="18">
        <v>38793</v>
      </c>
      <c r="C305" s="18">
        <v>6410</v>
      </c>
      <c r="D305" s="18">
        <v>6410</v>
      </c>
      <c r="E305" s="18" t="s">
        <v>56</v>
      </c>
      <c r="F305" s="18" t="s">
        <v>113</v>
      </c>
      <c r="G305" s="19">
        <v>15.8971291537</v>
      </c>
      <c r="H305" s="19">
        <v>6.4333400000000003</v>
      </c>
      <c r="I305" s="18" t="s">
        <v>24</v>
      </c>
      <c r="J305" s="18" t="s">
        <v>114</v>
      </c>
      <c r="K305" s="18">
        <v>16</v>
      </c>
      <c r="L305" s="18">
        <v>60</v>
      </c>
      <c r="M305" s="18" t="s">
        <v>71</v>
      </c>
      <c r="N305" s="18" t="s">
        <v>74</v>
      </c>
      <c r="O305" s="18" t="s">
        <v>75</v>
      </c>
      <c r="P305" s="19">
        <v>3251.8517804899998</v>
      </c>
      <c r="Q305" s="19">
        <v>692476.17602200003</v>
      </c>
      <c r="R305" s="20">
        <v>0.74605500000000002</v>
      </c>
      <c r="S305" s="20">
        <v>6.7142049999999998</v>
      </c>
      <c r="T305" s="20">
        <v>0.24</v>
      </c>
      <c r="U305" s="20">
        <v>0.56100000000000005</v>
      </c>
      <c r="V305" s="20">
        <f t="shared" si="8"/>
        <v>3.647715360012</v>
      </c>
      <c r="W305" s="20">
        <f t="shared" si="9"/>
        <v>18.962501218073296</v>
      </c>
    </row>
    <row r="306" spans="1:23" x14ac:dyDescent="0.25">
      <c r="A306" s="18">
        <v>38845</v>
      </c>
      <c r="B306" s="18">
        <v>38795</v>
      </c>
      <c r="C306" s="18">
        <v>6410</v>
      </c>
      <c r="D306" s="18">
        <v>6410</v>
      </c>
      <c r="E306" s="18" t="s">
        <v>56</v>
      </c>
      <c r="F306" s="18" t="s">
        <v>113</v>
      </c>
      <c r="G306" s="19">
        <v>2.1079715440100002</v>
      </c>
      <c r="H306" s="19">
        <v>0.85306599999999999</v>
      </c>
      <c r="I306" s="18" t="s">
        <v>24</v>
      </c>
      <c r="J306" s="18" t="s">
        <v>114</v>
      </c>
      <c r="K306" s="18">
        <v>16</v>
      </c>
      <c r="L306" s="18">
        <v>60</v>
      </c>
      <c r="M306" s="18" t="s">
        <v>71</v>
      </c>
      <c r="N306" s="18" t="s">
        <v>74</v>
      </c>
      <c r="O306" s="18" t="s">
        <v>75</v>
      </c>
      <c r="P306" s="19">
        <v>2258.7097063199999</v>
      </c>
      <c r="Q306" s="19">
        <v>235880.02386700001</v>
      </c>
      <c r="R306" s="20">
        <v>0.74605500000000002</v>
      </c>
      <c r="S306" s="20">
        <v>6.7142049999999998</v>
      </c>
      <c r="T306" s="20">
        <v>0.24</v>
      </c>
      <c r="U306" s="20">
        <v>0.56100000000000005</v>
      </c>
      <c r="V306" s="20">
        <f t="shared" si="8"/>
        <v>0.48368995751880001</v>
      </c>
      <c r="W306" s="20">
        <f t="shared" si="9"/>
        <v>2.5144427411106696</v>
      </c>
    </row>
    <row r="307" spans="1:23" x14ac:dyDescent="0.25">
      <c r="A307" s="18">
        <v>38851</v>
      </c>
      <c r="B307" s="18">
        <v>38801</v>
      </c>
      <c r="C307" s="18">
        <v>6410</v>
      </c>
      <c r="D307" s="18">
        <v>6410</v>
      </c>
      <c r="E307" s="18" t="s">
        <v>56</v>
      </c>
      <c r="F307" s="18" t="s">
        <v>113</v>
      </c>
      <c r="G307" s="19">
        <v>72.709001670999996</v>
      </c>
      <c r="H307" s="19">
        <v>29.424299999999999</v>
      </c>
      <c r="I307" s="18" t="s">
        <v>24</v>
      </c>
      <c r="J307" s="18" t="s">
        <v>114</v>
      </c>
      <c r="K307" s="18">
        <v>16</v>
      </c>
      <c r="L307" s="18">
        <v>60</v>
      </c>
      <c r="M307" s="18" t="s">
        <v>71</v>
      </c>
      <c r="N307" s="18" t="s">
        <v>74</v>
      </c>
      <c r="O307" s="18" t="s">
        <v>75</v>
      </c>
      <c r="P307" s="19">
        <v>12537.795860300001</v>
      </c>
      <c r="Q307" s="19">
        <v>3167191.44398</v>
      </c>
      <c r="R307" s="20">
        <v>0.74605500000000002</v>
      </c>
      <c r="S307" s="20">
        <v>6.7142049999999998</v>
      </c>
      <c r="T307" s="20">
        <v>0.24</v>
      </c>
      <c r="U307" s="20">
        <v>0.56100000000000005</v>
      </c>
      <c r="V307" s="20">
        <f t="shared" si="8"/>
        <v>16.683631063740002</v>
      </c>
      <c r="W307" s="20">
        <f t="shared" si="9"/>
        <v>86.729183377678481</v>
      </c>
    </row>
    <row r="308" spans="1:23" x14ac:dyDescent="0.25">
      <c r="A308" s="18">
        <v>38852</v>
      </c>
      <c r="B308" s="18">
        <v>38802</v>
      </c>
      <c r="C308" s="18">
        <v>6410</v>
      </c>
      <c r="D308" s="18">
        <v>6410</v>
      </c>
      <c r="E308" s="18" t="s">
        <v>56</v>
      </c>
      <c r="F308" s="18" t="s">
        <v>113</v>
      </c>
      <c r="G308" s="19">
        <v>11.2364390389</v>
      </c>
      <c r="H308" s="19">
        <v>4.5472299999999999</v>
      </c>
      <c r="I308" s="18" t="s">
        <v>24</v>
      </c>
      <c r="J308" s="18" t="s">
        <v>114</v>
      </c>
      <c r="K308" s="18">
        <v>16</v>
      </c>
      <c r="L308" s="18">
        <v>60</v>
      </c>
      <c r="M308" s="18" t="s">
        <v>71</v>
      </c>
      <c r="N308" s="18" t="s">
        <v>74</v>
      </c>
      <c r="O308" s="18" t="s">
        <v>75</v>
      </c>
      <c r="P308" s="19">
        <v>2611.47357478</v>
      </c>
      <c r="Q308" s="19">
        <v>489457.32669800002</v>
      </c>
      <c r="R308" s="20">
        <v>0.74605500000000002</v>
      </c>
      <c r="S308" s="20">
        <v>6.7142049999999998</v>
      </c>
      <c r="T308" s="20">
        <v>0.24</v>
      </c>
      <c r="U308" s="20">
        <v>0.56100000000000005</v>
      </c>
      <c r="V308" s="20">
        <f t="shared" si="8"/>
        <v>2.5782875950139998</v>
      </c>
      <c r="W308" s="20">
        <f t="shared" si="9"/>
        <v>13.403124102543847</v>
      </c>
    </row>
    <row r="309" spans="1:23" x14ac:dyDescent="0.25">
      <c r="A309" s="18">
        <v>38857</v>
      </c>
      <c r="B309" s="18">
        <v>38807</v>
      </c>
      <c r="C309" s="18">
        <v>6410</v>
      </c>
      <c r="D309" s="18">
        <v>6410</v>
      </c>
      <c r="E309" s="18" t="s">
        <v>56</v>
      </c>
      <c r="F309" s="18" t="s">
        <v>113</v>
      </c>
      <c r="G309" s="19">
        <v>5.8849781782199999</v>
      </c>
      <c r="H309" s="19">
        <v>2.38157</v>
      </c>
      <c r="I309" s="18" t="s">
        <v>24</v>
      </c>
      <c r="J309" s="18" t="s">
        <v>114</v>
      </c>
      <c r="K309" s="18">
        <v>16</v>
      </c>
      <c r="L309" s="18">
        <v>60</v>
      </c>
      <c r="M309" s="18" t="s">
        <v>71</v>
      </c>
      <c r="N309" s="18" t="s">
        <v>74</v>
      </c>
      <c r="O309" s="18" t="s">
        <v>75</v>
      </c>
      <c r="P309" s="19">
        <v>2436.62384845</v>
      </c>
      <c r="Q309" s="19">
        <v>256348.624044</v>
      </c>
      <c r="R309" s="20">
        <v>0.74605500000000002</v>
      </c>
      <c r="S309" s="20">
        <v>6.7142049999999998</v>
      </c>
      <c r="T309" s="20">
        <v>0.24</v>
      </c>
      <c r="U309" s="20">
        <v>0.56100000000000005</v>
      </c>
      <c r="V309" s="20">
        <f t="shared" si="8"/>
        <v>1.3503544768260001</v>
      </c>
      <c r="W309" s="20">
        <f t="shared" si="9"/>
        <v>7.0197632996121495</v>
      </c>
    </row>
    <row r="310" spans="1:23" x14ac:dyDescent="0.25">
      <c r="A310" s="18">
        <v>38861</v>
      </c>
      <c r="B310" s="18">
        <v>38811</v>
      </c>
      <c r="C310" s="18">
        <v>6410</v>
      </c>
      <c r="D310" s="18">
        <v>6410</v>
      </c>
      <c r="E310" s="18" t="s">
        <v>56</v>
      </c>
      <c r="F310" s="18" t="s">
        <v>113</v>
      </c>
      <c r="G310" s="19">
        <v>22.615871663299998</v>
      </c>
      <c r="H310" s="19">
        <v>9.1523199999999996</v>
      </c>
      <c r="I310" s="18" t="s">
        <v>24</v>
      </c>
      <c r="J310" s="18" t="s">
        <v>114</v>
      </c>
      <c r="K310" s="18">
        <v>16</v>
      </c>
      <c r="L310" s="18">
        <v>60</v>
      </c>
      <c r="M310" s="18" t="s">
        <v>71</v>
      </c>
      <c r="N310" s="18" t="s">
        <v>74</v>
      </c>
      <c r="O310" s="18" t="s">
        <v>75</v>
      </c>
      <c r="P310" s="19">
        <v>4310.6083622899996</v>
      </c>
      <c r="Q310" s="19">
        <v>985143.42906800006</v>
      </c>
      <c r="R310" s="20">
        <v>0.74605500000000002</v>
      </c>
      <c r="S310" s="20">
        <v>6.7142049999999998</v>
      </c>
      <c r="T310" s="20">
        <v>0.24</v>
      </c>
      <c r="U310" s="20">
        <v>0.56100000000000005</v>
      </c>
      <c r="V310" s="20">
        <f t="shared" si="8"/>
        <v>5.1893819141759998</v>
      </c>
      <c r="W310" s="20">
        <f t="shared" si="9"/>
        <v>26.976792637758393</v>
      </c>
    </row>
    <row r="311" spans="1:23" x14ac:dyDescent="0.25">
      <c r="A311" s="18">
        <v>38868</v>
      </c>
      <c r="B311" s="18">
        <v>38818</v>
      </c>
      <c r="C311" s="18">
        <v>6410</v>
      </c>
      <c r="D311" s="18">
        <v>6410</v>
      </c>
      <c r="E311" s="18" t="s">
        <v>56</v>
      </c>
      <c r="F311" s="18" t="s">
        <v>113</v>
      </c>
      <c r="G311" s="19">
        <v>5.4338081705399999</v>
      </c>
      <c r="H311" s="19">
        <v>2.1989800000000002</v>
      </c>
      <c r="I311" s="18" t="s">
        <v>24</v>
      </c>
      <c r="J311" s="18" t="s">
        <v>114</v>
      </c>
      <c r="K311" s="18">
        <v>16</v>
      </c>
      <c r="L311" s="18">
        <v>60</v>
      </c>
      <c r="M311" s="18" t="s">
        <v>71</v>
      </c>
      <c r="N311" s="18" t="s">
        <v>74</v>
      </c>
      <c r="O311" s="18" t="s">
        <v>75</v>
      </c>
      <c r="P311" s="19">
        <v>6026.5674734699996</v>
      </c>
      <c r="Q311" s="19">
        <v>797166.31590799999</v>
      </c>
      <c r="R311" s="20">
        <v>0.74605500000000002</v>
      </c>
      <c r="S311" s="20">
        <v>6.7142049999999998</v>
      </c>
      <c r="T311" s="20">
        <v>0.24</v>
      </c>
      <c r="U311" s="20">
        <v>0.56100000000000005</v>
      </c>
      <c r="V311" s="20">
        <f t="shared" si="8"/>
        <v>1.2468256181640003</v>
      </c>
      <c r="W311" s="20">
        <f t="shared" si="9"/>
        <v>6.4815727022850993</v>
      </c>
    </row>
    <row r="312" spans="1:23" x14ac:dyDescent="0.25">
      <c r="A312" s="18">
        <v>38870</v>
      </c>
      <c r="B312" s="18">
        <v>38820</v>
      </c>
      <c r="C312" s="18">
        <v>6410</v>
      </c>
      <c r="D312" s="18">
        <v>6410</v>
      </c>
      <c r="E312" s="18" t="s">
        <v>56</v>
      </c>
      <c r="F312" s="18" t="s">
        <v>113</v>
      </c>
      <c r="G312" s="19">
        <v>1.36628678018</v>
      </c>
      <c r="H312" s="19">
        <v>0.55291699999999999</v>
      </c>
      <c r="I312" s="18" t="s">
        <v>24</v>
      </c>
      <c r="J312" s="18" t="s">
        <v>114</v>
      </c>
      <c r="K312" s="18">
        <v>16</v>
      </c>
      <c r="L312" s="18">
        <v>60</v>
      </c>
      <c r="M312" s="18" t="s">
        <v>71</v>
      </c>
      <c r="N312" s="18" t="s">
        <v>74</v>
      </c>
      <c r="O312" s="18" t="s">
        <v>75</v>
      </c>
      <c r="P312" s="19">
        <v>895.72569219000002</v>
      </c>
      <c r="Q312" s="19">
        <v>59515.214082600003</v>
      </c>
      <c r="R312" s="20">
        <v>0.74605500000000002</v>
      </c>
      <c r="S312" s="20">
        <v>6.7142049999999998</v>
      </c>
      <c r="T312" s="20">
        <v>0.24</v>
      </c>
      <c r="U312" s="20">
        <v>0.56100000000000005</v>
      </c>
      <c r="V312" s="20">
        <f t="shared" si="8"/>
        <v>0.3135049342506</v>
      </c>
      <c r="W312" s="20">
        <f t="shared" si="9"/>
        <v>1.6297427597474148</v>
      </c>
    </row>
    <row r="313" spans="1:23" x14ac:dyDescent="0.25">
      <c r="A313" s="18">
        <v>38874</v>
      </c>
      <c r="B313" s="18">
        <v>38824</v>
      </c>
      <c r="C313" s="18">
        <v>6410</v>
      </c>
      <c r="D313" s="18">
        <v>6410</v>
      </c>
      <c r="E313" s="18" t="s">
        <v>56</v>
      </c>
      <c r="F313" s="18" t="s">
        <v>113</v>
      </c>
      <c r="G313" s="19">
        <v>1.41537279646</v>
      </c>
      <c r="H313" s="19">
        <v>0.57278099999999998</v>
      </c>
      <c r="I313" s="18" t="s">
        <v>24</v>
      </c>
      <c r="J313" s="18" t="s">
        <v>114</v>
      </c>
      <c r="K313" s="18">
        <v>16</v>
      </c>
      <c r="L313" s="18">
        <v>60</v>
      </c>
      <c r="M313" s="18" t="s">
        <v>71</v>
      </c>
      <c r="N313" s="18" t="s">
        <v>74</v>
      </c>
      <c r="O313" s="18" t="s">
        <v>75</v>
      </c>
      <c r="P313" s="19">
        <v>965.37447894699994</v>
      </c>
      <c r="Q313" s="19">
        <v>61653.392399299999</v>
      </c>
      <c r="R313" s="20">
        <v>0.74605500000000002</v>
      </c>
      <c r="S313" s="20">
        <v>6.7142049999999998</v>
      </c>
      <c r="T313" s="20">
        <v>0.24</v>
      </c>
      <c r="U313" s="20">
        <v>0.56100000000000005</v>
      </c>
      <c r="V313" s="20">
        <f t="shared" si="8"/>
        <v>0.32476785800579999</v>
      </c>
      <c r="W313" s="20">
        <f t="shared" si="9"/>
        <v>1.6882926147520947</v>
      </c>
    </row>
    <row r="314" spans="1:23" x14ac:dyDescent="0.25">
      <c r="A314" s="18">
        <v>38876</v>
      </c>
      <c r="B314" s="18">
        <v>38826</v>
      </c>
      <c r="C314" s="18">
        <v>6410</v>
      </c>
      <c r="D314" s="18">
        <v>6410</v>
      </c>
      <c r="E314" s="18" t="s">
        <v>56</v>
      </c>
      <c r="F314" s="18" t="s">
        <v>113</v>
      </c>
      <c r="G314" s="19">
        <v>10.8439654848</v>
      </c>
      <c r="H314" s="19">
        <v>4.3883999999999999</v>
      </c>
      <c r="I314" s="18" t="s">
        <v>24</v>
      </c>
      <c r="J314" s="18" t="s">
        <v>114</v>
      </c>
      <c r="K314" s="18">
        <v>16</v>
      </c>
      <c r="L314" s="18">
        <v>60</v>
      </c>
      <c r="M314" s="18" t="s">
        <v>71</v>
      </c>
      <c r="N314" s="18" t="s">
        <v>74</v>
      </c>
      <c r="O314" s="18" t="s">
        <v>75</v>
      </c>
      <c r="P314" s="19">
        <v>2987.2358016600001</v>
      </c>
      <c r="Q314" s="19">
        <v>472361.24706999998</v>
      </c>
      <c r="R314" s="20">
        <v>0.74605500000000002</v>
      </c>
      <c r="S314" s="20">
        <v>6.7142049999999998</v>
      </c>
      <c r="T314" s="20">
        <v>0.24</v>
      </c>
      <c r="U314" s="20">
        <v>0.56100000000000005</v>
      </c>
      <c r="V314" s="20">
        <f t="shared" si="8"/>
        <v>2.4882306991199998</v>
      </c>
      <c r="W314" s="20">
        <f t="shared" si="9"/>
        <v>12.934966960457997</v>
      </c>
    </row>
    <row r="315" spans="1:23" x14ac:dyDescent="0.25">
      <c r="A315" s="18">
        <v>38879</v>
      </c>
      <c r="B315" s="18">
        <v>38829</v>
      </c>
      <c r="C315" s="18">
        <v>6410</v>
      </c>
      <c r="D315" s="18">
        <v>6410</v>
      </c>
      <c r="E315" s="18" t="s">
        <v>56</v>
      </c>
      <c r="F315" s="18" t="s">
        <v>113</v>
      </c>
      <c r="G315" s="19">
        <v>1.08857886305</v>
      </c>
      <c r="H315" s="19">
        <v>0.44053199999999998</v>
      </c>
      <c r="I315" s="18" t="s">
        <v>24</v>
      </c>
      <c r="J315" s="18" t="s">
        <v>114</v>
      </c>
      <c r="K315" s="18">
        <v>16</v>
      </c>
      <c r="L315" s="18">
        <v>60</v>
      </c>
      <c r="M315" s="18" t="s">
        <v>71</v>
      </c>
      <c r="N315" s="18" t="s">
        <v>74</v>
      </c>
      <c r="O315" s="18" t="s">
        <v>75</v>
      </c>
      <c r="P315" s="19">
        <v>781.31094943400001</v>
      </c>
      <c r="Q315" s="19">
        <v>47418.305600400003</v>
      </c>
      <c r="R315" s="20">
        <v>0.74605500000000002</v>
      </c>
      <c r="S315" s="20">
        <v>6.7142049999999998</v>
      </c>
      <c r="T315" s="20">
        <v>0.24</v>
      </c>
      <c r="U315" s="20">
        <v>0.56100000000000005</v>
      </c>
      <c r="V315" s="20">
        <f t="shared" si="8"/>
        <v>0.2497824369576</v>
      </c>
      <c r="W315" s="20">
        <f t="shared" si="9"/>
        <v>1.2984839269493398</v>
      </c>
    </row>
    <row r="316" spans="1:23" x14ac:dyDescent="0.25">
      <c r="A316" s="18">
        <v>38880</v>
      </c>
      <c r="B316" s="18">
        <v>38830</v>
      </c>
      <c r="C316" s="18">
        <v>6410</v>
      </c>
      <c r="D316" s="18">
        <v>6410</v>
      </c>
      <c r="E316" s="18" t="s">
        <v>56</v>
      </c>
      <c r="F316" s="18" t="s">
        <v>113</v>
      </c>
      <c r="G316" s="19">
        <v>1.98041507501</v>
      </c>
      <c r="H316" s="19">
        <v>0.80144599999999999</v>
      </c>
      <c r="I316" s="18" t="s">
        <v>24</v>
      </c>
      <c r="J316" s="18" t="s">
        <v>114</v>
      </c>
      <c r="K316" s="18">
        <v>16</v>
      </c>
      <c r="L316" s="18">
        <v>60</v>
      </c>
      <c r="M316" s="18" t="s">
        <v>71</v>
      </c>
      <c r="N316" s="18" t="s">
        <v>74</v>
      </c>
      <c r="O316" s="18" t="s">
        <v>75</v>
      </c>
      <c r="P316" s="19">
        <v>1063.18085653</v>
      </c>
      <c r="Q316" s="19">
        <v>86266.535599700001</v>
      </c>
      <c r="R316" s="20">
        <v>0.74605500000000002</v>
      </c>
      <c r="S316" s="20">
        <v>6.7142049999999998</v>
      </c>
      <c r="T316" s="20">
        <v>0.24</v>
      </c>
      <c r="U316" s="20">
        <v>0.56100000000000005</v>
      </c>
      <c r="V316" s="20">
        <f t="shared" si="8"/>
        <v>0.45442132460280005</v>
      </c>
      <c r="W316" s="20">
        <f t="shared" si="9"/>
        <v>2.3622909330487696</v>
      </c>
    </row>
    <row r="317" spans="1:23" x14ac:dyDescent="0.25">
      <c r="A317" s="18">
        <v>38881</v>
      </c>
      <c r="B317" s="18">
        <v>38831</v>
      </c>
      <c r="C317" s="18">
        <v>6410</v>
      </c>
      <c r="D317" s="18">
        <v>6410</v>
      </c>
      <c r="E317" s="18" t="s">
        <v>56</v>
      </c>
      <c r="F317" s="18" t="s">
        <v>113</v>
      </c>
      <c r="G317" s="19">
        <v>1.4190486704700001</v>
      </c>
      <c r="H317" s="19">
        <v>0.57426900000000003</v>
      </c>
      <c r="I317" s="18" t="s">
        <v>24</v>
      </c>
      <c r="J317" s="18" t="s">
        <v>114</v>
      </c>
      <c r="K317" s="18">
        <v>16</v>
      </c>
      <c r="L317" s="18">
        <v>60</v>
      </c>
      <c r="M317" s="18" t="s">
        <v>71</v>
      </c>
      <c r="N317" s="18" t="s">
        <v>74</v>
      </c>
      <c r="O317" s="18" t="s">
        <v>75</v>
      </c>
      <c r="P317" s="19">
        <v>911.35217601700003</v>
      </c>
      <c r="Q317" s="19">
        <v>61813.512831400003</v>
      </c>
      <c r="R317" s="20">
        <v>0.74605500000000002</v>
      </c>
      <c r="S317" s="20">
        <v>6.7142049999999998</v>
      </c>
      <c r="T317" s="20">
        <v>0.24</v>
      </c>
      <c r="U317" s="20">
        <v>0.56100000000000005</v>
      </c>
      <c r="V317" s="20">
        <f t="shared" si="8"/>
        <v>0.3256115566842</v>
      </c>
      <c r="W317" s="20">
        <f t="shared" si="9"/>
        <v>1.6926785483126547</v>
      </c>
    </row>
    <row r="318" spans="1:23" x14ac:dyDescent="0.25">
      <c r="A318" s="18">
        <v>38882</v>
      </c>
      <c r="B318" s="18">
        <v>38832</v>
      </c>
      <c r="C318" s="18">
        <v>6410</v>
      </c>
      <c r="D318" s="18">
        <v>6410</v>
      </c>
      <c r="E318" s="18" t="s">
        <v>56</v>
      </c>
      <c r="F318" s="18" t="s">
        <v>113</v>
      </c>
      <c r="G318" s="19">
        <v>2.5013782193699998</v>
      </c>
      <c r="H318" s="19">
        <v>1.01227</v>
      </c>
      <c r="I318" s="18" t="s">
        <v>24</v>
      </c>
      <c r="J318" s="18" t="s">
        <v>114</v>
      </c>
      <c r="K318" s="18">
        <v>16</v>
      </c>
      <c r="L318" s="18">
        <v>60</v>
      </c>
      <c r="M318" s="18" t="s">
        <v>71</v>
      </c>
      <c r="N318" s="18" t="s">
        <v>74</v>
      </c>
      <c r="O318" s="18" t="s">
        <v>75</v>
      </c>
      <c r="P318" s="19">
        <v>1223.91246458</v>
      </c>
      <c r="Q318" s="19">
        <v>108959.59939600001</v>
      </c>
      <c r="R318" s="20">
        <v>0.74605500000000002</v>
      </c>
      <c r="S318" s="20">
        <v>6.7142049999999998</v>
      </c>
      <c r="T318" s="20">
        <v>0.24</v>
      </c>
      <c r="U318" s="20">
        <v>0.56100000000000005</v>
      </c>
      <c r="V318" s="20">
        <f t="shared" si="8"/>
        <v>0.57395891208600003</v>
      </c>
      <c r="W318" s="20">
        <f t="shared" si="9"/>
        <v>2.9837022616586495</v>
      </c>
    </row>
    <row r="319" spans="1:23" x14ac:dyDescent="0.25">
      <c r="A319" s="18">
        <v>38884</v>
      </c>
      <c r="B319" s="18">
        <v>38834</v>
      </c>
      <c r="C319" s="18">
        <v>6410</v>
      </c>
      <c r="D319" s="18">
        <v>6410</v>
      </c>
      <c r="E319" s="18" t="s">
        <v>56</v>
      </c>
      <c r="F319" s="18" t="s">
        <v>113</v>
      </c>
      <c r="G319" s="19">
        <v>1.4733177182899999</v>
      </c>
      <c r="H319" s="19">
        <v>0.59623099999999996</v>
      </c>
      <c r="I319" s="18" t="s">
        <v>24</v>
      </c>
      <c r="J319" s="18" t="s">
        <v>114</v>
      </c>
      <c r="K319" s="18">
        <v>16</v>
      </c>
      <c r="L319" s="18">
        <v>60</v>
      </c>
      <c r="M319" s="18" t="s">
        <v>71</v>
      </c>
      <c r="N319" s="18" t="s">
        <v>74</v>
      </c>
      <c r="O319" s="18" t="s">
        <v>75</v>
      </c>
      <c r="P319" s="19">
        <v>984.79274660700003</v>
      </c>
      <c r="Q319" s="19">
        <v>64177.463097499996</v>
      </c>
      <c r="R319" s="20">
        <v>0.74605500000000002</v>
      </c>
      <c r="S319" s="20">
        <v>6.7142049999999998</v>
      </c>
      <c r="T319" s="20">
        <v>0.24</v>
      </c>
      <c r="U319" s="20">
        <v>0.56100000000000005</v>
      </c>
      <c r="V319" s="20">
        <f t="shared" si="8"/>
        <v>0.33806405021579999</v>
      </c>
      <c r="W319" s="20">
        <f t="shared" si="9"/>
        <v>1.7574123338348446</v>
      </c>
    </row>
    <row r="320" spans="1:23" x14ac:dyDescent="0.25">
      <c r="A320" s="18">
        <v>38886</v>
      </c>
      <c r="B320" s="18">
        <v>38836</v>
      </c>
      <c r="C320" s="18">
        <v>6410</v>
      </c>
      <c r="D320" s="18">
        <v>6410</v>
      </c>
      <c r="E320" s="18" t="s">
        <v>56</v>
      </c>
      <c r="F320" s="18" t="s">
        <v>113</v>
      </c>
      <c r="G320" s="19">
        <v>3.1566154715499999</v>
      </c>
      <c r="H320" s="19">
        <v>1.2774399999999999</v>
      </c>
      <c r="I320" s="18" t="s">
        <v>24</v>
      </c>
      <c r="J320" s="18" t="s">
        <v>114</v>
      </c>
      <c r="K320" s="18">
        <v>16</v>
      </c>
      <c r="L320" s="18">
        <v>60</v>
      </c>
      <c r="M320" s="18" t="s">
        <v>71</v>
      </c>
      <c r="N320" s="18" t="s">
        <v>74</v>
      </c>
      <c r="O320" s="18" t="s">
        <v>75</v>
      </c>
      <c r="P320" s="19">
        <v>1532.2526012999999</v>
      </c>
      <c r="Q320" s="19">
        <v>137501.61993300001</v>
      </c>
      <c r="R320" s="20">
        <v>0.74605500000000002</v>
      </c>
      <c r="S320" s="20">
        <v>6.7142049999999998</v>
      </c>
      <c r="T320" s="20">
        <v>0.24</v>
      </c>
      <c r="U320" s="20">
        <v>0.56100000000000005</v>
      </c>
      <c r="V320" s="20">
        <f t="shared" si="8"/>
        <v>0.72431077939200006</v>
      </c>
      <c r="W320" s="20">
        <f t="shared" si="9"/>
        <v>3.765300381452799</v>
      </c>
    </row>
    <row r="321" spans="1:23" x14ac:dyDescent="0.25">
      <c r="A321" s="18">
        <v>38887</v>
      </c>
      <c r="B321" s="18">
        <v>38837</v>
      </c>
      <c r="C321" s="18">
        <v>6410</v>
      </c>
      <c r="D321" s="18">
        <v>6410</v>
      </c>
      <c r="E321" s="18" t="s">
        <v>56</v>
      </c>
      <c r="F321" s="18" t="s">
        <v>113</v>
      </c>
      <c r="G321" s="19">
        <v>1.9608375984099999</v>
      </c>
      <c r="H321" s="19">
        <v>0.79352299999999998</v>
      </c>
      <c r="I321" s="18" t="s">
        <v>24</v>
      </c>
      <c r="J321" s="18" t="s">
        <v>114</v>
      </c>
      <c r="K321" s="18">
        <v>16</v>
      </c>
      <c r="L321" s="18">
        <v>60</v>
      </c>
      <c r="M321" s="18" t="s">
        <v>71</v>
      </c>
      <c r="N321" s="18" t="s">
        <v>74</v>
      </c>
      <c r="O321" s="18" t="s">
        <v>75</v>
      </c>
      <c r="P321" s="19">
        <v>1073.89056897</v>
      </c>
      <c r="Q321" s="19">
        <v>85413.744130899999</v>
      </c>
      <c r="R321" s="20">
        <v>0.74605500000000002</v>
      </c>
      <c r="S321" s="20">
        <v>6.7142049999999998</v>
      </c>
      <c r="T321" s="20">
        <v>0.24</v>
      </c>
      <c r="U321" s="20">
        <v>0.56100000000000005</v>
      </c>
      <c r="V321" s="20">
        <f t="shared" si="8"/>
        <v>0.44992896934140003</v>
      </c>
      <c r="W321" s="20">
        <f t="shared" si="9"/>
        <v>2.3389376053603845</v>
      </c>
    </row>
    <row r="322" spans="1:23" x14ac:dyDescent="0.25">
      <c r="A322" s="18">
        <v>38888</v>
      </c>
      <c r="B322" s="18">
        <v>38838</v>
      </c>
      <c r="C322" s="18">
        <v>6410</v>
      </c>
      <c r="D322" s="18">
        <v>6410</v>
      </c>
      <c r="E322" s="18" t="s">
        <v>56</v>
      </c>
      <c r="F322" s="18" t="s">
        <v>113</v>
      </c>
      <c r="G322" s="19">
        <v>5.2362292211700003</v>
      </c>
      <c r="H322" s="19">
        <v>2.11903</v>
      </c>
      <c r="I322" s="18" t="s">
        <v>24</v>
      </c>
      <c r="J322" s="18" t="s">
        <v>114</v>
      </c>
      <c r="K322" s="18">
        <v>16</v>
      </c>
      <c r="L322" s="18">
        <v>60</v>
      </c>
      <c r="M322" s="18" t="s">
        <v>71</v>
      </c>
      <c r="N322" s="18" t="s">
        <v>74</v>
      </c>
      <c r="O322" s="18" t="s">
        <v>75</v>
      </c>
      <c r="P322" s="19">
        <v>1929.3938859800001</v>
      </c>
      <c r="Q322" s="19">
        <v>260421.60528700001</v>
      </c>
      <c r="R322" s="20">
        <v>0.74605500000000002</v>
      </c>
      <c r="S322" s="20">
        <v>6.7142049999999998</v>
      </c>
      <c r="T322" s="20">
        <v>0.24</v>
      </c>
      <c r="U322" s="20">
        <v>0.56100000000000005</v>
      </c>
      <c r="V322" s="20">
        <f t="shared" si="8"/>
        <v>1.2014938242539999</v>
      </c>
      <c r="W322" s="20">
        <f t="shared" si="9"/>
        <v>6.2459171994848486</v>
      </c>
    </row>
    <row r="323" spans="1:23" x14ac:dyDescent="0.25">
      <c r="A323" s="18">
        <v>38892</v>
      </c>
      <c r="B323" s="18">
        <v>38842</v>
      </c>
      <c r="C323" s="18">
        <v>6410</v>
      </c>
      <c r="D323" s="18">
        <v>6410</v>
      </c>
      <c r="E323" s="18" t="s">
        <v>56</v>
      </c>
      <c r="F323" s="18" t="s">
        <v>113</v>
      </c>
      <c r="G323" s="19">
        <v>1.2339238477300001</v>
      </c>
      <c r="H323" s="19">
        <v>0.49935099999999999</v>
      </c>
      <c r="I323" s="18" t="s">
        <v>24</v>
      </c>
      <c r="J323" s="18" t="s">
        <v>114</v>
      </c>
      <c r="K323" s="18">
        <v>16</v>
      </c>
      <c r="L323" s="18">
        <v>60</v>
      </c>
      <c r="M323" s="18" t="s">
        <v>71</v>
      </c>
      <c r="N323" s="18" t="s">
        <v>74</v>
      </c>
      <c r="O323" s="18" t="s">
        <v>75</v>
      </c>
      <c r="P323" s="19">
        <v>831.24947309300001</v>
      </c>
      <c r="Q323" s="19">
        <v>53749.507809199997</v>
      </c>
      <c r="R323" s="20">
        <v>0.74605500000000002</v>
      </c>
      <c r="S323" s="20">
        <v>6.7142049999999998</v>
      </c>
      <c r="T323" s="20">
        <v>0.24</v>
      </c>
      <c r="U323" s="20">
        <v>0.56100000000000005</v>
      </c>
      <c r="V323" s="20">
        <f t="shared" ref="V323:V386" si="10">H323*R323*(1-T323)</f>
        <v>0.2831329158318</v>
      </c>
      <c r="W323" s="20">
        <f t="shared" ref="W323:W386" si="11">H323*S323*(1-U323)</f>
        <v>1.4718550466392448</v>
      </c>
    </row>
    <row r="324" spans="1:23" x14ac:dyDescent="0.25">
      <c r="A324" s="18">
        <v>38895</v>
      </c>
      <c r="B324" s="18">
        <v>38845</v>
      </c>
      <c r="C324" s="18">
        <v>6410</v>
      </c>
      <c r="D324" s="18">
        <v>6410</v>
      </c>
      <c r="E324" s="18" t="s">
        <v>56</v>
      </c>
      <c r="F324" s="18" t="s">
        <v>113</v>
      </c>
      <c r="G324" s="19">
        <v>2.6472446499700002</v>
      </c>
      <c r="H324" s="19">
        <v>1.0712999999999999</v>
      </c>
      <c r="I324" s="18" t="s">
        <v>24</v>
      </c>
      <c r="J324" s="18" t="s">
        <v>114</v>
      </c>
      <c r="K324" s="18">
        <v>16</v>
      </c>
      <c r="L324" s="18">
        <v>60</v>
      </c>
      <c r="M324" s="18" t="s">
        <v>71</v>
      </c>
      <c r="N324" s="18" t="s">
        <v>74</v>
      </c>
      <c r="O324" s="18" t="s">
        <v>75</v>
      </c>
      <c r="P324" s="19">
        <v>1554.9000597100001</v>
      </c>
      <c r="Q324" s="19">
        <v>115313.515698</v>
      </c>
      <c r="R324" s="20">
        <v>0.74605500000000002</v>
      </c>
      <c r="S324" s="20">
        <v>6.7142049999999998</v>
      </c>
      <c r="T324" s="20">
        <v>0.24</v>
      </c>
      <c r="U324" s="20">
        <v>0.56100000000000005</v>
      </c>
      <c r="V324" s="20">
        <f t="shared" si="10"/>
        <v>0.6074290283399999</v>
      </c>
      <c r="W324" s="20">
        <f t="shared" si="11"/>
        <v>3.1576953114434994</v>
      </c>
    </row>
    <row r="325" spans="1:23" x14ac:dyDescent="0.25">
      <c r="A325" s="18">
        <v>38900</v>
      </c>
      <c r="B325" s="18">
        <v>38850</v>
      </c>
      <c r="C325" s="18">
        <v>6410</v>
      </c>
      <c r="D325" s="18">
        <v>6410</v>
      </c>
      <c r="E325" s="18" t="s">
        <v>56</v>
      </c>
      <c r="F325" s="18" t="s">
        <v>113</v>
      </c>
      <c r="G325" s="19">
        <v>19.619677704200001</v>
      </c>
      <c r="H325" s="19">
        <v>7.9398</v>
      </c>
      <c r="I325" s="18" t="s">
        <v>24</v>
      </c>
      <c r="J325" s="18" t="s">
        <v>114</v>
      </c>
      <c r="K325" s="18">
        <v>16</v>
      </c>
      <c r="L325" s="18">
        <v>60</v>
      </c>
      <c r="M325" s="18" t="s">
        <v>71</v>
      </c>
      <c r="N325" s="18" t="s">
        <v>74</v>
      </c>
      <c r="O325" s="18" t="s">
        <v>75</v>
      </c>
      <c r="P325" s="19">
        <v>5821.2476759600004</v>
      </c>
      <c r="Q325" s="19">
        <v>854629.742264</v>
      </c>
      <c r="R325" s="20">
        <v>0.74605500000000002</v>
      </c>
      <c r="S325" s="20">
        <v>6.7142049999999998</v>
      </c>
      <c r="T325" s="20">
        <v>0.24</v>
      </c>
      <c r="U325" s="20">
        <v>0.56100000000000005</v>
      </c>
      <c r="V325" s="20">
        <f t="shared" si="10"/>
        <v>4.5018808916400008</v>
      </c>
      <c r="W325" s="20">
        <f t="shared" si="11"/>
        <v>23.402846293100996</v>
      </c>
    </row>
    <row r="326" spans="1:23" x14ac:dyDescent="0.25">
      <c r="A326" s="18">
        <v>38901</v>
      </c>
      <c r="B326" s="18">
        <v>38851</v>
      </c>
      <c r="C326" s="18">
        <v>6410</v>
      </c>
      <c r="D326" s="18">
        <v>6410</v>
      </c>
      <c r="E326" s="18" t="s">
        <v>56</v>
      </c>
      <c r="F326" s="18" t="s">
        <v>113</v>
      </c>
      <c r="G326" s="19">
        <v>1.9140288774100001</v>
      </c>
      <c r="H326" s="19">
        <v>0.77458000000000005</v>
      </c>
      <c r="I326" s="18" t="s">
        <v>24</v>
      </c>
      <c r="J326" s="18" t="s">
        <v>114</v>
      </c>
      <c r="K326" s="18">
        <v>16</v>
      </c>
      <c r="L326" s="18">
        <v>60</v>
      </c>
      <c r="M326" s="18" t="s">
        <v>71</v>
      </c>
      <c r="N326" s="18" t="s">
        <v>74</v>
      </c>
      <c r="O326" s="18" t="s">
        <v>75</v>
      </c>
      <c r="P326" s="19">
        <v>1102.15632555</v>
      </c>
      <c r="Q326" s="19">
        <v>83374.764400200002</v>
      </c>
      <c r="R326" s="20">
        <v>0.74605500000000002</v>
      </c>
      <c r="S326" s="20">
        <v>6.7142049999999998</v>
      </c>
      <c r="T326" s="20">
        <v>0.24</v>
      </c>
      <c r="U326" s="20">
        <v>0.56100000000000005</v>
      </c>
      <c r="V326" s="20">
        <f t="shared" si="10"/>
        <v>0.43918825424400004</v>
      </c>
      <c r="W326" s="20">
        <f t="shared" si="11"/>
        <v>2.2831024310070998</v>
      </c>
    </row>
    <row r="327" spans="1:23" x14ac:dyDescent="0.25">
      <c r="A327" s="18">
        <v>38902</v>
      </c>
      <c r="B327" s="18">
        <v>38852</v>
      </c>
      <c r="C327" s="18">
        <v>6410</v>
      </c>
      <c r="D327" s="18">
        <v>6410</v>
      </c>
      <c r="E327" s="18" t="s">
        <v>56</v>
      </c>
      <c r="F327" s="18" t="s">
        <v>113</v>
      </c>
      <c r="G327" s="19">
        <v>1.76050435025</v>
      </c>
      <c r="H327" s="19">
        <v>0.71245099999999995</v>
      </c>
      <c r="I327" s="18" t="s">
        <v>24</v>
      </c>
      <c r="J327" s="18" t="s">
        <v>114</v>
      </c>
      <c r="K327" s="18">
        <v>16</v>
      </c>
      <c r="L327" s="18">
        <v>60</v>
      </c>
      <c r="M327" s="18" t="s">
        <v>71</v>
      </c>
      <c r="N327" s="18" t="s">
        <v>74</v>
      </c>
      <c r="O327" s="18" t="s">
        <v>75</v>
      </c>
      <c r="P327" s="19">
        <v>1145.3658648099999</v>
      </c>
      <c r="Q327" s="19">
        <v>76687.262747300003</v>
      </c>
      <c r="R327" s="20">
        <v>0.74605500000000002</v>
      </c>
      <c r="S327" s="20">
        <v>6.7142049999999998</v>
      </c>
      <c r="T327" s="20">
        <v>0.24</v>
      </c>
      <c r="U327" s="20">
        <v>0.56100000000000005</v>
      </c>
      <c r="V327" s="20">
        <f t="shared" si="10"/>
        <v>0.40396099941179997</v>
      </c>
      <c r="W327" s="20">
        <f t="shared" si="11"/>
        <v>2.0999749671737447</v>
      </c>
    </row>
    <row r="328" spans="1:23" x14ac:dyDescent="0.25">
      <c r="A328" s="18">
        <v>38906</v>
      </c>
      <c r="B328" s="18">
        <v>38856</v>
      </c>
      <c r="C328" s="18">
        <v>6410</v>
      </c>
      <c r="D328" s="18">
        <v>6410</v>
      </c>
      <c r="E328" s="18" t="s">
        <v>56</v>
      </c>
      <c r="F328" s="18" t="s">
        <v>113</v>
      </c>
      <c r="G328" s="19">
        <v>1.0168387894499999</v>
      </c>
      <c r="H328" s="19">
        <v>0.41149999999999998</v>
      </c>
      <c r="I328" s="18" t="s">
        <v>24</v>
      </c>
      <c r="J328" s="18" t="s">
        <v>114</v>
      </c>
      <c r="K328" s="18">
        <v>16</v>
      </c>
      <c r="L328" s="18">
        <v>60</v>
      </c>
      <c r="M328" s="18" t="s">
        <v>71</v>
      </c>
      <c r="N328" s="18" t="s">
        <v>74</v>
      </c>
      <c r="O328" s="18" t="s">
        <v>75</v>
      </c>
      <c r="P328" s="19">
        <v>759.58402535100004</v>
      </c>
      <c r="Q328" s="19">
        <v>44293.320493799998</v>
      </c>
      <c r="R328" s="20">
        <v>0.74605500000000002</v>
      </c>
      <c r="S328" s="20">
        <v>6.7142049999999998</v>
      </c>
      <c r="T328" s="20">
        <v>0.24</v>
      </c>
      <c r="U328" s="20">
        <v>0.56100000000000005</v>
      </c>
      <c r="V328" s="20">
        <f t="shared" si="10"/>
        <v>0.23332124070000002</v>
      </c>
      <c r="W328" s="20">
        <f t="shared" si="11"/>
        <v>1.2129110619424996</v>
      </c>
    </row>
    <row r="329" spans="1:23" x14ac:dyDescent="0.25">
      <c r="A329" s="18">
        <v>38907</v>
      </c>
      <c r="B329" s="18">
        <v>38857</v>
      </c>
      <c r="C329" s="18">
        <v>6410</v>
      </c>
      <c r="D329" s="18">
        <v>6410</v>
      </c>
      <c r="E329" s="18" t="s">
        <v>56</v>
      </c>
      <c r="F329" s="18" t="s">
        <v>113</v>
      </c>
      <c r="G329" s="19">
        <v>1.2149171458000001</v>
      </c>
      <c r="H329" s="19">
        <v>0.49165999999999999</v>
      </c>
      <c r="I329" s="18" t="s">
        <v>24</v>
      </c>
      <c r="J329" s="18" t="s">
        <v>114</v>
      </c>
      <c r="K329" s="18">
        <v>16</v>
      </c>
      <c r="L329" s="18">
        <v>60</v>
      </c>
      <c r="M329" s="18" t="s">
        <v>71</v>
      </c>
      <c r="N329" s="18" t="s">
        <v>74</v>
      </c>
      <c r="O329" s="18" t="s">
        <v>75</v>
      </c>
      <c r="P329" s="19">
        <v>870.15255442499995</v>
      </c>
      <c r="Q329" s="19">
        <v>52921.579183900001</v>
      </c>
      <c r="R329" s="20">
        <v>0.74605500000000002</v>
      </c>
      <c r="S329" s="20">
        <v>6.7142049999999998</v>
      </c>
      <c r="T329" s="20">
        <v>0.24</v>
      </c>
      <c r="U329" s="20">
        <v>0.56100000000000005</v>
      </c>
      <c r="V329" s="20">
        <f t="shared" si="10"/>
        <v>0.27877210498799998</v>
      </c>
      <c r="W329" s="20">
        <f t="shared" si="11"/>
        <v>1.4491855473016997</v>
      </c>
    </row>
    <row r="330" spans="1:23" x14ac:dyDescent="0.25">
      <c r="A330" s="18">
        <v>38909</v>
      </c>
      <c r="B330" s="18">
        <v>38859</v>
      </c>
      <c r="C330" s="18">
        <v>6410</v>
      </c>
      <c r="D330" s="18">
        <v>6410</v>
      </c>
      <c r="E330" s="18" t="s">
        <v>56</v>
      </c>
      <c r="F330" s="18" t="s">
        <v>113</v>
      </c>
      <c r="G330" s="19">
        <v>0.96500426311499998</v>
      </c>
      <c r="H330" s="19">
        <v>0.39052300000000001</v>
      </c>
      <c r="I330" s="18" t="s">
        <v>24</v>
      </c>
      <c r="J330" s="18" t="s">
        <v>114</v>
      </c>
      <c r="K330" s="18">
        <v>16</v>
      </c>
      <c r="L330" s="18">
        <v>60</v>
      </c>
      <c r="M330" s="18" t="s">
        <v>71</v>
      </c>
      <c r="N330" s="18" t="s">
        <v>74</v>
      </c>
      <c r="O330" s="18" t="s">
        <v>75</v>
      </c>
      <c r="P330" s="19">
        <v>1007.82571189</v>
      </c>
      <c r="Q330" s="19">
        <v>78113.247884299999</v>
      </c>
      <c r="R330" s="20">
        <v>0.74605500000000002</v>
      </c>
      <c r="S330" s="20">
        <v>6.7142049999999998</v>
      </c>
      <c r="T330" s="20">
        <v>0.24</v>
      </c>
      <c r="U330" s="20">
        <v>0.56100000000000005</v>
      </c>
      <c r="V330" s="20">
        <f t="shared" si="10"/>
        <v>0.22142724394140004</v>
      </c>
      <c r="W330" s="20">
        <f t="shared" si="11"/>
        <v>1.151080599375385</v>
      </c>
    </row>
    <row r="331" spans="1:23" x14ac:dyDescent="0.25">
      <c r="A331" s="18">
        <v>38910</v>
      </c>
      <c r="B331" s="18">
        <v>38860</v>
      </c>
      <c r="C331" s="18">
        <v>6410</v>
      </c>
      <c r="D331" s="18">
        <v>6410</v>
      </c>
      <c r="E331" s="18" t="s">
        <v>56</v>
      </c>
      <c r="F331" s="18" t="s">
        <v>113</v>
      </c>
      <c r="G331" s="19">
        <v>1.66411553709</v>
      </c>
      <c r="H331" s="19">
        <v>0.67344400000000004</v>
      </c>
      <c r="I331" s="18" t="s">
        <v>24</v>
      </c>
      <c r="J331" s="18" t="s">
        <v>114</v>
      </c>
      <c r="K331" s="18">
        <v>16</v>
      </c>
      <c r="L331" s="18">
        <v>60</v>
      </c>
      <c r="M331" s="18" t="s">
        <v>71</v>
      </c>
      <c r="N331" s="18" t="s">
        <v>74</v>
      </c>
      <c r="O331" s="18" t="s">
        <v>75</v>
      </c>
      <c r="P331" s="19">
        <v>986.61999213000001</v>
      </c>
      <c r="Q331" s="19">
        <v>72488.582840100004</v>
      </c>
      <c r="R331" s="20">
        <v>0.74605500000000002</v>
      </c>
      <c r="S331" s="20">
        <v>6.7142049999999998</v>
      </c>
      <c r="T331" s="20">
        <v>0.24</v>
      </c>
      <c r="U331" s="20">
        <v>0.56100000000000005</v>
      </c>
      <c r="V331" s="20">
        <f t="shared" si="10"/>
        <v>0.38184396019920008</v>
      </c>
      <c r="W331" s="20">
        <f t="shared" si="11"/>
        <v>1.9850004306167799</v>
      </c>
    </row>
    <row r="332" spans="1:23" x14ac:dyDescent="0.25">
      <c r="A332" s="18">
        <v>38911</v>
      </c>
      <c r="B332" s="18">
        <v>38861</v>
      </c>
      <c r="C332" s="18">
        <v>6410</v>
      </c>
      <c r="D332" s="18">
        <v>6410</v>
      </c>
      <c r="E332" s="18" t="s">
        <v>56</v>
      </c>
      <c r="F332" s="18" t="s">
        <v>113</v>
      </c>
      <c r="G332" s="19">
        <v>2.7927947842199998</v>
      </c>
      <c r="H332" s="19">
        <v>1.1302000000000001</v>
      </c>
      <c r="I332" s="18" t="s">
        <v>24</v>
      </c>
      <c r="J332" s="18" t="s">
        <v>114</v>
      </c>
      <c r="K332" s="18">
        <v>16</v>
      </c>
      <c r="L332" s="18">
        <v>60</v>
      </c>
      <c r="M332" s="18" t="s">
        <v>71</v>
      </c>
      <c r="N332" s="18" t="s">
        <v>74</v>
      </c>
      <c r="O332" s="18" t="s">
        <v>75</v>
      </c>
      <c r="P332" s="19">
        <v>1270.8215330800001</v>
      </c>
      <c r="Q332" s="19">
        <v>121653.65418500001</v>
      </c>
      <c r="R332" s="20">
        <v>0.74605500000000002</v>
      </c>
      <c r="S332" s="20">
        <v>6.7142049999999998</v>
      </c>
      <c r="T332" s="20">
        <v>0.24</v>
      </c>
      <c r="U332" s="20">
        <v>0.56100000000000005</v>
      </c>
      <c r="V332" s="20">
        <f t="shared" si="10"/>
        <v>0.64082543436000017</v>
      </c>
      <c r="W332" s="20">
        <f t="shared" si="11"/>
        <v>3.3313051815489998</v>
      </c>
    </row>
    <row r="333" spans="1:23" x14ac:dyDescent="0.25">
      <c r="A333" s="18">
        <v>38913</v>
      </c>
      <c r="B333" s="18">
        <v>38863</v>
      </c>
      <c r="C333" s="18">
        <v>6410</v>
      </c>
      <c r="D333" s="18">
        <v>6410</v>
      </c>
      <c r="E333" s="18" t="s">
        <v>56</v>
      </c>
      <c r="F333" s="18" t="s">
        <v>113</v>
      </c>
      <c r="G333" s="19">
        <v>8.9833503284399999E-2</v>
      </c>
      <c r="H333" s="19">
        <v>3.6354299999999999E-2</v>
      </c>
      <c r="I333" s="18" t="s">
        <v>24</v>
      </c>
      <c r="J333" s="18" t="s">
        <v>114</v>
      </c>
      <c r="K333" s="18">
        <v>16</v>
      </c>
      <c r="L333" s="18">
        <v>60</v>
      </c>
      <c r="M333" s="18" t="s">
        <v>71</v>
      </c>
      <c r="N333" s="18" t="s">
        <v>74</v>
      </c>
      <c r="O333" s="18" t="s">
        <v>75</v>
      </c>
      <c r="P333" s="19">
        <v>1793.6028434699999</v>
      </c>
      <c r="Q333" s="19">
        <v>220710.509353</v>
      </c>
      <c r="R333" s="20">
        <v>0.74605500000000002</v>
      </c>
      <c r="S333" s="20">
        <v>6.7142049999999998</v>
      </c>
      <c r="T333" s="20">
        <v>0.24</v>
      </c>
      <c r="U333" s="20">
        <v>0.56100000000000005</v>
      </c>
      <c r="V333" s="20">
        <f t="shared" si="10"/>
        <v>2.0612953537739998E-2</v>
      </c>
      <c r="W333" s="20">
        <f t="shared" si="11"/>
        <v>0.10715560782302848</v>
      </c>
    </row>
    <row r="334" spans="1:23" x14ac:dyDescent="0.25">
      <c r="A334" s="18">
        <v>38914</v>
      </c>
      <c r="B334" s="18">
        <v>38864</v>
      </c>
      <c r="C334" s="18">
        <v>6410</v>
      </c>
      <c r="D334" s="18">
        <v>6410</v>
      </c>
      <c r="E334" s="18" t="s">
        <v>56</v>
      </c>
      <c r="F334" s="18" t="s">
        <v>113</v>
      </c>
      <c r="G334" s="19">
        <v>8.9164405176700008</v>
      </c>
      <c r="H334" s="19">
        <v>3.6083599999999998</v>
      </c>
      <c r="I334" s="18" t="s">
        <v>24</v>
      </c>
      <c r="J334" s="18" t="s">
        <v>114</v>
      </c>
      <c r="K334" s="18">
        <v>16</v>
      </c>
      <c r="L334" s="18">
        <v>60</v>
      </c>
      <c r="M334" s="18" t="s">
        <v>71</v>
      </c>
      <c r="N334" s="18" t="s">
        <v>74</v>
      </c>
      <c r="O334" s="18" t="s">
        <v>75</v>
      </c>
      <c r="P334" s="19">
        <v>3526.6030476699998</v>
      </c>
      <c r="Q334" s="19">
        <v>388398.59535199997</v>
      </c>
      <c r="R334" s="20">
        <v>0.74605500000000002</v>
      </c>
      <c r="S334" s="20">
        <v>6.7142049999999998</v>
      </c>
      <c r="T334" s="20">
        <v>0.24</v>
      </c>
      <c r="U334" s="20">
        <v>0.56100000000000005</v>
      </c>
      <c r="V334" s="20">
        <f t="shared" si="10"/>
        <v>2.0459466150479999</v>
      </c>
      <c r="W334" s="20">
        <f t="shared" si="11"/>
        <v>10.635770982918197</v>
      </c>
    </row>
    <row r="335" spans="1:23" x14ac:dyDescent="0.25">
      <c r="A335" s="18">
        <v>38915</v>
      </c>
      <c r="B335" s="18">
        <v>38865</v>
      </c>
      <c r="C335" s="18">
        <v>6410</v>
      </c>
      <c r="D335" s="18">
        <v>6410</v>
      </c>
      <c r="E335" s="18" t="s">
        <v>56</v>
      </c>
      <c r="F335" s="18" t="s">
        <v>113</v>
      </c>
      <c r="G335" s="19">
        <v>3.8808003755699998</v>
      </c>
      <c r="H335" s="19">
        <v>1.5705</v>
      </c>
      <c r="I335" s="18" t="s">
        <v>24</v>
      </c>
      <c r="J335" s="18" t="s">
        <v>114</v>
      </c>
      <c r="K335" s="18">
        <v>16</v>
      </c>
      <c r="L335" s="18">
        <v>60</v>
      </c>
      <c r="M335" s="18" t="s">
        <v>71</v>
      </c>
      <c r="N335" s="18" t="s">
        <v>74</v>
      </c>
      <c r="O335" s="18" t="s">
        <v>75</v>
      </c>
      <c r="P335" s="19">
        <v>2149.1248749800002</v>
      </c>
      <c r="Q335" s="19">
        <v>169046.98817</v>
      </c>
      <c r="R335" s="20">
        <v>0.74605500000000002</v>
      </c>
      <c r="S335" s="20">
        <v>6.7142049999999998</v>
      </c>
      <c r="T335" s="20">
        <v>0.24</v>
      </c>
      <c r="U335" s="20">
        <v>0.56100000000000005</v>
      </c>
      <c r="V335" s="20">
        <f t="shared" si="10"/>
        <v>0.8904763269</v>
      </c>
      <c r="W335" s="20">
        <f t="shared" si="11"/>
        <v>4.629105280147499</v>
      </c>
    </row>
    <row r="336" spans="1:23" x14ac:dyDescent="0.25">
      <c r="A336" s="18">
        <v>38916</v>
      </c>
      <c r="B336" s="18">
        <v>38866</v>
      </c>
      <c r="C336" s="18">
        <v>6410</v>
      </c>
      <c r="D336" s="18">
        <v>6410</v>
      </c>
      <c r="E336" s="18" t="s">
        <v>56</v>
      </c>
      <c r="F336" s="18" t="s">
        <v>113</v>
      </c>
      <c r="G336" s="19">
        <v>1.8809201206599999</v>
      </c>
      <c r="H336" s="19">
        <v>0.761181</v>
      </c>
      <c r="I336" s="18" t="s">
        <v>24</v>
      </c>
      <c r="J336" s="18" t="s">
        <v>114</v>
      </c>
      <c r="K336" s="18">
        <v>16</v>
      </c>
      <c r="L336" s="18">
        <v>60</v>
      </c>
      <c r="M336" s="18" t="s">
        <v>71</v>
      </c>
      <c r="N336" s="18" t="s">
        <v>74</v>
      </c>
      <c r="O336" s="18" t="s">
        <v>75</v>
      </c>
      <c r="P336" s="19">
        <v>1124.6800215999999</v>
      </c>
      <c r="Q336" s="19">
        <v>94608.393013299996</v>
      </c>
      <c r="R336" s="20">
        <v>0.74605500000000002</v>
      </c>
      <c r="S336" s="20">
        <v>6.7142049999999998</v>
      </c>
      <c r="T336" s="20">
        <v>0.24</v>
      </c>
      <c r="U336" s="20">
        <v>0.56100000000000005</v>
      </c>
      <c r="V336" s="20">
        <f t="shared" si="10"/>
        <v>0.43159099712580001</v>
      </c>
      <c r="W336" s="20">
        <f t="shared" si="11"/>
        <v>2.2436083962100946</v>
      </c>
    </row>
    <row r="337" spans="1:23" x14ac:dyDescent="0.25">
      <c r="A337" s="18">
        <v>38918</v>
      </c>
      <c r="B337" s="18">
        <v>38868</v>
      </c>
      <c r="C337" s="18">
        <v>6410</v>
      </c>
      <c r="D337" s="18">
        <v>6410</v>
      </c>
      <c r="E337" s="18" t="s">
        <v>56</v>
      </c>
      <c r="F337" s="18" t="s">
        <v>113</v>
      </c>
      <c r="G337" s="19">
        <v>2.11491401399</v>
      </c>
      <c r="H337" s="19">
        <v>0.85587500000000005</v>
      </c>
      <c r="I337" s="18" t="s">
        <v>24</v>
      </c>
      <c r="J337" s="18" t="s">
        <v>114</v>
      </c>
      <c r="K337" s="18">
        <v>16</v>
      </c>
      <c r="L337" s="18">
        <v>60</v>
      </c>
      <c r="M337" s="18" t="s">
        <v>71</v>
      </c>
      <c r="N337" s="18" t="s">
        <v>74</v>
      </c>
      <c r="O337" s="18" t="s">
        <v>75</v>
      </c>
      <c r="P337" s="19">
        <v>1117.98384698</v>
      </c>
      <c r="Q337" s="19">
        <v>92125.285947299999</v>
      </c>
      <c r="R337" s="20">
        <v>0.74605500000000002</v>
      </c>
      <c r="S337" s="20">
        <v>6.7142049999999998</v>
      </c>
      <c r="T337" s="20">
        <v>0.24</v>
      </c>
      <c r="U337" s="20">
        <v>0.56100000000000005</v>
      </c>
      <c r="V337" s="20">
        <f t="shared" si="10"/>
        <v>0.48528266557500005</v>
      </c>
      <c r="W337" s="20">
        <f t="shared" si="11"/>
        <v>2.5227223697206247</v>
      </c>
    </row>
    <row r="338" spans="1:23" x14ac:dyDescent="0.25">
      <c r="A338" s="18">
        <v>38919</v>
      </c>
      <c r="B338" s="18">
        <v>38869</v>
      </c>
      <c r="C338" s="18">
        <v>6410</v>
      </c>
      <c r="D338" s="18">
        <v>6410</v>
      </c>
      <c r="E338" s="18" t="s">
        <v>56</v>
      </c>
      <c r="F338" s="18" t="s">
        <v>113</v>
      </c>
      <c r="G338" s="19">
        <v>2.3452835630500002</v>
      </c>
      <c r="H338" s="19">
        <v>0.94910300000000003</v>
      </c>
      <c r="I338" s="18" t="s">
        <v>24</v>
      </c>
      <c r="J338" s="18" t="s">
        <v>114</v>
      </c>
      <c r="K338" s="18">
        <v>16</v>
      </c>
      <c r="L338" s="18">
        <v>60</v>
      </c>
      <c r="M338" s="18" t="s">
        <v>71</v>
      </c>
      <c r="N338" s="18" t="s">
        <v>74</v>
      </c>
      <c r="O338" s="18" t="s">
        <v>75</v>
      </c>
      <c r="P338" s="19">
        <v>1155.9962528999999</v>
      </c>
      <c r="Q338" s="19">
        <v>102160.143364</v>
      </c>
      <c r="R338" s="20">
        <v>0.74605500000000002</v>
      </c>
      <c r="S338" s="20">
        <v>6.7142049999999998</v>
      </c>
      <c r="T338" s="20">
        <v>0.24</v>
      </c>
      <c r="U338" s="20">
        <v>0.56100000000000005</v>
      </c>
      <c r="V338" s="20">
        <f t="shared" si="10"/>
        <v>0.5381431093854</v>
      </c>
      <c r="W338" s="20">
        <f t="shared" si="11"/>
        <v>2.7975152554624847</v>
      </c>
    </row>
    <row r="339" spans="1:23" x14ac:dyDescent="0.25">
      <c r="A339" s="18">
        <v>38921</v>
      </c>
      <c r="B339" s="18">
        <v>38871</v>
      </c>
      <c r="C339" s="18">
        <v>6410</v>
      </c>
      <c r="D339" s="18">
        <v>6410</v>
      </c>
      <c r="E339" s="18" t="s">
        <v>56</v>
      </c>
      <c r="F339" s="18" t="s">
        <v>113</v>
      </c>
      <c r="G339" s="19">
        <v>1.5412495528400001</v>
      </c>
      <c r="H339" s="19">
        <v>0.623722</v>
      </c>
      <c r="I339" s="18" t="s">
        <v>24</v>
      </c>
      <c r="J339" s="18" t="s">
        <v>114</v>
      </c>
      <c r="K339" s="18">
        <v>16</v>
      </c>
      <c r="L339" s="18">
        <v>60</v>
      </c>
      <c r="M339" s="18" t="s">
        <v>71</v>
      </c>
      <c r="N339" s="18" t="s">
        <v>74</v>
      </c>
      <c r="O339" s="18" t="s">
        <v>75</v>
      </c>
      <c r="P339" s="19">
        <v>973.00476838500003</v>
      </c>
      <c r="Q339" s="19">
        <v>67136.561973999997</v>
      </c>
      <c r="R339" s="20">
        <v>0.74605500000000002</v>
      </c>
      <c r="S339" s="20">
        <v>6.7142049999999998</v>
      </c>
      <c r="T339" s="20">
        <v>0.24</v>
      </c>
      <c r="U339" s="20">
        <v>0.56100000000000005</v>
      </c>
      <c r="V339" s="20">
        <f t="shared" si="10"/>
        <v>0.3536514966996</v>
      </c>
      <c r="W339" s="20">
        <f t="shared" si="11"/>
        <v>1.8384430458733898</v>
      </c>
    </row>
    <row r="340" spans="1:23" x14ac:dyDescent="0.25">
      <c r="A340" s="18">
        <v>38922</v>
      </c>
      <c r="B340" s="18">
        <v>38872</v>
      </c>
      <c r="C340" s="18">
        <v>6410</v>
      </c>
      <c r="D340" s="18">
        <v>6410</v>
      </c>
      <c r="E340" s="18" t="s">
        <v>56</v>
      </c>
      <c r="F340" s="18" t="s">
        <v>113</v>
      </c>
      <c r="G340" s="19">
        <v>1.6444843125399999</v>
      </c>
      <c r="H340" s="19">
        <v>0.66549899999999995</v>
      </c>
      <c r="I340" s="18" t="s">
        <v>24</v>
      </c>
      <c r="J340" s="18" t="s">
        <v>114</v>
      </c>
      <c r="K340" s="18">
        <v>16</v>
      </c>
      <c r="L340" s="18">
        <v>60</v>
      </c>
      <c r="M340" s="18" t="s">
        <v>71</v>
      </c>
      <c r="N340" s="18" t="s">
        <v>74</v>
      </c>
      <c r="O340" s="18" t="s">
        <v>75</v>
      </c>
      <c r="P340" s="19">
        <v>973.79343224900003</v>
      </c>
      <c r="Q340" s="19">
        <v>71633.450119700006</v>
      </c>
      <c r="R340" s="20">
        <v>0.74605500000000002</v>
      </c>
      <c r="S340" s="20">
        <v>6.7142049999999998</v>
      </c>
      <c r="T340" s="20">
        <v>0.24</v>
      </c>
      <c r="U340" s="20">
        <v>0.56100000000000005</v>
      </c>
      <c r="V340" s="20">
        <f t="shared" si="10"/>
        <v>0.37733913089819998</v>
      </c>
      <c r="W340" s="20">
        <f t="shared" si="11"/>
        <v>1.9615822571365045</v>
      </c>
    </row>
    <row r="341" spans="1:23" x14ac:dyDescent="0.25">
      <c r="A341" s="18">
        <v>38923</v>
      </c>
      <c r="B341" s="18">
        <v>38873</v>
      </c>
      <c r="C341" s="18">
        <v>6410</v>
      </c>
      <c r="D341" s="18">
        <v>6410</v>
      </c>
      <c r="E341" s="18" t="s">
        <v>56</v>
      </c>
      <c r="F341" s="18" t="s">
        <v>113</v>
      </c>
      <c r="G341" s="19">
        <v>1.0191502781699999</v>
      </c>
      <c r="H341" s="19">
        <v>0.412435</v>
      </c>
      <c r="I341" s="18" t="s">
        <v>24</v>
      </c>
      <c r="J341" s="18" t="s">
        <v>114</v>
      </c>
      <c r="K341" s="18">
        <v>16</v>
      </c>
      <c r="L341" s="18">
        <v>60</v>
      </c>
      <c r="M341" s="18" t="s">
        <v>71</v>
      </c>
      <c r="N341" s="18" t="s">
        <v>74</v>
      </c>
      <c r="O341" s="18" t="s">
        <v>75</v>
      </c>
      <c r="P341" s="19">
        <v>766.28118354399999</v>
      </c>
      <c r="Q341" s="19">
        <v>44394.008540199997</v>
      </c>
      <c r="R341" s="20">
        <v>0.74605500000000002</v>
      </c>
      <c r="S341" s="20">
        <v>6.7142049999999998</v>
      </c>
      <c r="T341" s="20">
        <v>0.24</v>
      </c>
      <c r="U341" s="20">
        <v>0.56100000000000005</v>
      </c>
      <c r="V341" s="20">
        <f t="shared" si="10"/>
        <v>0.23385138738300001</v>
      </c>
      <c r="W341" s="20">
        <f t="shared" si="11"/>
        <v>1.2156670080978247</v>
      </c>
    </row>
    <row r="342" spans="1:23" x14ac:dyDescent="0.25">
      <c r="A342" s="18">
        <v>38924</v>
      </c>
      <c r="B342" s="18">
        <v>38874</v>
      </c>
      <c r="C342" s="18">
        <v>6410</v>
      </c>
      <c r="D342" s="18">
        <v>6410</v>
      </c>
      <c r="E342" s="18" t="s">
        <v>56</v>
      </c>
      <c r="F342" s="18" t="s">
        <v>113</v>
      </c>
      <c r="G342" s="19">
        <v>3.6442687939199998</v>
      </c>
      <c r="H342" s="19">
        <v>1.47478</v>
      </c>
      <c r="I342" s="18" t="s">
        <v>24</v>
      </c>
      <c r="J342" s="18" t="s">
        <v>114</v>
      </c>
      <c r="K342" s="18">
        <v>16</v>
      </c>
      <c r="L342" s="18">
        <v>60</v>
      </c>
      <c r="M342" s="18" t="s">
        <v>71</v>
      </c>
      <c r="N342" s="18" t="s">
        <v>74</v>
      </c>
      <c r="O342" s="18" t="s">
        <v>75</v>
      </c>
      <c r="P342" s="19">
        <v>1499.4563610299999</v>
      </c>
      <c r="Q342" s="19">
        <v>158743.713686</v>
      </c>
      <c r="R342" s="20">
        <v>0.74605500000000002</v>
      </c>
      <c r="S342" s="20">
        <v>6.7142049999999998</v>
      </c>
      <c r="T342" s="20">
        <v>0.24</v>
      </c>
      <c r="U342" s="20">
        <v>0.56100000000000005</v>
      </c>
      <c r="V342" s="20">
        <f t="shared" si="10"/>
        <v>0.83620291460399998</v>
      </c>
      <c r="W342" s="20">
        <f t="shared" si="11"/>
        <v>4.346967134706099</v>
      </c>
    </row>
    <row r="343" spans="1:23" x14ac:dyDescent="0.25">
      <c r="A343" s="18">
        <v>38926</v>
      </c>
      <c r="B343" s="18">
        <v>38876</v>
      </c>
      <c r="C343" s="18">
        <v>6410</v>
      </c>
      <c r="D343" s="18">
        <v>6410</v>
      </c>
      <c r="E343" s="18" t="s">
        <v>56</v>
      </c>
      <c r="F343" s="18" t="s">
        <v>113</v>
      </c>
      <c r="G343" s="19">
        <v>2.5873246912800001</v>
      </c>
      <c r="H343" s="19">
        <v>1.04705</v>
      </c>
      <c r="I343" s="18" t="s">
        <v>24</v>
      </c>
      <c r="J343" s="18" t="s">
        <v>114</v>
      </c>
      <c r="K343" s="18">
        <v>16</v>
      </c>
      <c r="L343" s="18">
        <v>60</v>
      </c>
      <c r="M343" s="18" t="s">
        <v>71</v>
      </c>
      <c r="N343" s="18" t="s">
        <v>74</v>
      </c>
      <c r="O343" s="18" t="s">
        <v>75</v>
      </c>
      <c r="P343" s="19">
        <v>1257.97331328</v>
      </c>
      <c r="Q343" s="19">
        <v>112703.41273700001</v>
      </c>
      <c r="R343" s="20">
        <v>0.74605500000000002</v>
      </c>
      <c r="S343" s="20">
        <v>6.7142049999999998</v>
      </c>
      <c r="T343" s="20">
        <v>0.24</v>
      </c>
      <c r="U343" s="20">
        <v>0.56100000000000005</v>
      </c>
      <c r="V343" s="20">
        <f t="shared" si="10"/>
        <v>0.59367923469000006</v>
      </c>
      <c r="W343" s="20">
        <f t="shared" si="11"/>
        <v>3.08621756356475</v>
      </c>
    </row>
    <row r="344" spans="1:23" x14ac:dyDescent="0.25">
      <c r="A344" s="18">
        <v>38927</v>
      </c>
      <c r="B344" s="18">
        <v>38877</v>
      </c>
      <c r="C344" s="18">
        <v>6410</v>
      </c>
      <c r="D344" s="18">
        <v>6410</v>
      </c>
      <c r="E344" s="18" t="s">
        <v>56</v>
      </c>
      <c r="F344" s="18" t="s">
        <v>113</v>
      </c>
      <c r="G344" s="19">
        <v>6.9180291460500003</v>
      </c>
      <c r="H344" s="19">
        <v>2.7996300000000001</v>
      </c>
      <c r="I344" s="18" t="s">
        <v>24</v>
      </c>
      <c r="J344" s="18" t="s">
        <v>114</v>
      </c>
      <c r="K344" s="18">
        <v>16</v>
      </c>
      <c r="L344" s="18">
        <v>60</v>
      </c>
      <c r="M344" s="18" t="s">
        <v>71</v>
      </c>
      <c r="N344" s="18" t="s">
        <v>74</v>
      </c>
      <c r="O344" s="18" t="s">
        <v>75</v>
      </c>
      <c r="P344" s="19">
        <v>2019.50988484</v>
      </c>
      <c r="Q344" s="19">
        <v>301348.14420600003</v>
      </c>
      <c r="R344" s="20">
        <v>0.74605500000000002</v>
      </c>
      <c r="S344" s="20">
        <v>6.7142049999999998</v>
      </c>
      <c r="T344" s="20">
        <v>0.24</v>
      </c>
      <c r="U344" s="20">
        <v>0.56100000000000005</v>
      </c>
      <c r="V344" s="20">
        <f t="shared" si="10"/>
        <v>1.587395249334</v>
      </c>
      <c r="W344" s="20">
        <f t="shared" si="11"/>
        <v>8.2520101976818481</v>
      </c>
    </row>
    <row r="345" spans="1:23" x14ac:dyDescent="0.25">
      <c r="A345" s="18">
        <v>38928</v>
      </c>
      <c r="B345" s="18">
        <v>38878</v>
      </c>
      <c r="C345" s="18">
        <v>6410</v>
      </c>
      <c r="D345" s="18">
        <v>6410</v>
      </c>
      <c r="E345" s="18" t="s">
        <v>56</v>
      </c>
      <c r="F345" s="18" t="s">
        <v>113</v>
      </c>
      <c r="G345" s="19">
        <v>5.1858449955200001</v>
      </c>
      <c r="H345" s="19">
        <v>2.0986400000000001</v>
      </c>
      <c r="I345" s="18" t="s">
        <v>24</v>
      </c>
      <c r="J345" s="18" t="s">
        <v>114</v>
      </c>
      <c r="K345" s="18">
        <v>16</v>
      </c>
      <c r="L345" s="18">
        <v>60</v>
      </c>
      <c r="M345" s="18" t="s">
        <v>71</v>
      </c>
      <c r="N345" s="18" t="s">
        <v>74</v>
      </c>
      <c r="O345" s="18" t="s">
        <v>75</v>
      </c>
      <c r="P345" s="19">
        <v>2820.7997686799999</v>
      </c>
      <c r="Q345" s="19">
        <v>225894.50442499999</v>
      </c>
      <c r="R345" s="20">
        <v>0.74605500000000002</v>
      </c>
      <c r="S345" s="20">
        <v>6.7142049999999998</v>
      </c>
      <c r="T345" s="20">
        <v>0.24</v>
      </c>
      <c r="U345" s="20">
        <v>0.56100000000000005</v>
      </c>
      <c r="V345" s="20">
        <f t="shared" si="10"/>
        <v>1.1899326575520002</v>
      </c>
      <c r="W345" s="20">
        <f t="shared" si="11"/>
        <v>6.1858169405467995</v>
      </c>
    </row>
    <row r="346" spans="1:23" x14ac:dyDescent="0.25">
      <c r="A346" s="18">
        <v>38934</v>
      </c>
      <c r="B346" s="18">
        <v>38884</v>
      </c>
      <c r="C346" s="18">
        <v>6410</v>
      </c>
      <c r="D346" s="18">
        <v>6410</v>
      </c>
      <c r="E346" s="18" t="s">
        <v>56</v>
      </c>
      <c r="F346" s="18" t="s">
        <v>113</v>
      </c>
      <c r="G346" s="19">
        <v>2.3019351224500002</v>
      </c>
      <c r="H346" s="19">
        <v>0.93156000000000005</v>
      </c>
      <c r="I346" s="18" t="s">
        <v>24</v>
      </c>
      <c r="J346" s="18" t="s">
        <v>114</v>
      </c>
      <c r="K346" s="18">
        <v>16</v>
      </c>
      <c r="L346" s="18">
        <v>60</v>
      </c>
      <c r="M346" s="18" t="s">
        <v>71</v>
      </c>
      <c r="N346" s="18" t="s">
        <v>74</v>
      </c>
      <c r="O346" s="18" t="s">
        <v>75</v>
      </c>
      <c r="P346" s="19">
        <v>1184.5231446</v>
      </c>
      <c r="Q346" s="19">
        <v>100271.89284499999</v>
      </c>
      <c r="R346" s="20">
        <v>0.74605500000000002</v>
      </c>
      <c r="S346" s="20">
        <v>6.7142049999999998</v>
      </c>
      <c r="T346" s="20">
        <v>0.24</v>
      </c>
      <c r="U346" s="20">
        <v>0.56100000000000005</v>
      </c>
      <c r="V346" s="20">
        <f t="shared" si="10"/>
        <v>0.52819619680800001</v>
      </c>
      <c r="W346" s="20">
        <f t="shared" si="11"/>
        <v>2.7458066315021998</v>
      </c>
    </row>
    <row r="347" spans="1:23" x14ac:dyDescent="0.25">
      <c r="A347" s="18">
        <v>38935</v>
      </c>
      <c r="B347" s="18">
        <v>38885</v>
      </c>
      <c r="C347" s="18">
        <v>6410</v>
      </c>
      <c r="D347" s="18">
        <v>6410</v>
      </c>
      <c r="E347" s="18" t="s">
        <v>56</v>
      </c>
      <c r="F347" s="18" t="s">
        <v>113</v>
      </c>
      <c r="G347" s="19">
        <v>2.3890209958100002</v>
      </c>
      <c r="H347" s="19">
        <v>0.96680200000000005</v>
      </c>
      <c r="I347" s="18" t="s">
        <v>24</v>
      </c>
      <c r="J347" s="18" t="s">
        <v>114</v>
      </c>
      <c r="K347" s="18">
        <v>16</v>
      </c>
      <c r="L347" s="18">
        <v>60</v>
      </c>
      <c r="M347" s="18" t="s">
        <v>71</v>
      </c>
      <c r="N347" s="18" t="s">
        <v>74</v>
      </c>
      <c r="O347" s="18" t="s">
        <v>75</v>
      </c>
      <c r="P347" s="19">
        <v>1327.3908401900001</v>
      </c>
      <c r="Q347" s="19">
        <v>104065.338315</v>
      </c>
      <c r="R347" s="20">
        <v>0.74605500000000002</v>
      </c>
      <c r="S347" s="20">
        <v>6.7142049999999998</v>
      </c>
      <c r="T347" s="20">
        <v>0.24</v>
      </c>
      <c r="U347" s="20">
        <v>0.56100000000000005</v>
      </c>
      <c r="V347" s="20">
        <f t="shared" si="10"/>
        <v>0.5481784742436</v>
      </c>
      <c r="W347" s="20">
        <f t="shared" si="11"/>
        <v>2.84968369503799</v>
      </c>
    </row>
    <row r="348" spans="1:23" x14ac:dyDescent="0.25">
      <c r="A348" s="18">
        <v>38937</v>
      </c>
      <c r="B348" s="18">
        <v>38887</v>
      </c>
      <c r="C348" s="18">
        <v>6410</v>
      </c>
      <c r="D348" s="18">
        <v>6410</v>
      </c>
      <c r="E348" s="18" t="s">
        <v>56</v>
      </c>
      <c r="F348" s="18" t="s">
        <v>113</v>
      </c>
      <c r="G348" s="19">
        <v>2.12291813642</v>
      </c>
      <c r="H348" s="19">
        <v>0.85911400000000004</v>
      </c>
      <c r="I348" s="18" t="s">
        <v>24</v>
      </c>
      <c r="J348" s="18" t="s">
        <v>114</v>
      </c>
      <c r="K348" s="18">
        <v>16</v>
      </c>
      <c r="L348" s="18">
        <v>60</v>
      </c>
      <c r="M348" s="18" t="s">
        <v>71</v>
      </c>
      <c r="N348" s="18" t="s">
        <v>74</v>
      </c>
      <c r="O348" s="18" t="s">
        <v>75</v>
      </c>
      <c r="P348" s="19">
        <v>1664.6578801000001</v>
      </c>
      <c r="Q348" s="19">
        <v>92473.944125399998</v>
      </c>
      <c r="R348" s="20">
        <v>0.74605500000000002</v>
      </c>
      <c r="S348" s="20">
        <v>6.7142049999999998</v>
      </c>
      <c r="T348" s="20">
        <v>0.24</v>
      </c>
      <c r="U348" s="20">
        <v>0.56100000000000005</v>
      </c>
      <c r="V348" s="20">
        <f t="shared" si="10"/>
        <v>0.48711918440520002</v>
      </c>
      <c r="W348" s="20">
        <f t="shared" si="11"/>
        <v>2.5322694388084295</v>
      </c>
    </row>
    <row r="349" spans="1:23" x14ac:dyDescent="0.25">
      <c r="A349" s="18">
        <v>38938</v>
      </c>
      <c r="B349" s="18">
        <v>38888</v>
      </c>
      <c r="C349" s="18">
        <v>6410</v>
      </c>
      <c r="D349" s="18">
        <v>6410</v>
      </c>
      <c r="E349" s="18" t="s">
        <v>56</v>
      </c>
      <c r="F349" s="18" t="s">
        <v>113</v>
      </c>
      <c r="G349" s="19">
        <v>3.4215533355200001</v>
      </c>
      <c r="H349" s="19">
        <v>1.3846499999999999</v>
      </c>
      <c r="I349" s="18" t="s">
        <v>24</v>
      </c>
      <c r="J349" s="18" t="s">
        <v>114</v>
      </c>
      <c r="K349" s="18">
        <v>16</v>
      </c>
      <c r="L349" s="18">
        <v>60</v>
      </c>
      <c r="M349" s="18" t="s">
        <v>71</v>
      </c>
      <c r="N349" s="18" t="s">
        <v>74</v>
      </c>
      <c r="O349" s="18" t="s">
        <v>75</v>
      </c>
      <c r="P349" s="19">
        <v>1410.6504521700001</v>
      </c>
      <c r="Q349" s="19">
        <v>149042.26712400001</v>
      </c>
      <c r="R349" s="20">
        <v>0.74605500000000002</v>
      </c>
      <c r="S349" s="20">
        <v>6.7142049999999998</v>
      </c>
      <c r="T349" s="20">
        <v>0.24</v>
      </c>
      <c r="U349" s="20">
        <v>0.56100000000000005</v>
      </c>
      <c r="V349" s="20">
        <f t="shared" si="10"/>
        <v>0.78509904237000006</v>
      </c>
      <c r="W349" s="20">
        <f t="shared" si="11"/>
        <v>4.0813057154767494</v>
      </c>
    </row>
    <row r="350" spans="1:23" x14ac:dyDescent="0.25">
      <c r="A350" s="18">
        <v>38939</v>
      </c>
      <c r="B350" s="18">
        <v>38889</v>
      </c>
      <c r="C350" s="18">
        <v>6410</v>
      </c>
      <c r="D350" s="18">
        <v>6410</v>
      </c>
      <c r="E350" s="18" t="s">
        <v>56</v>
      </c>
      <c r="F350" s="18" t="s">
        <v>113</v>
      </c>
      <c r="G350" s="19">
        <v>3.06076971878</v>
      </c>
      <c r="H350" s="19">
        <v>1.23865</v>
      </c>
      <c r="I350" s="18" t="s">
        <v>24</v>
      </c>
      <c r="J350" s="18" t="s">
        <v>114</v>
      </c>
      <c r="K350" s="18">
        <v>16</v>
      </c>
      <c r="L350" s="18">
        <v>60</v>
      </c>
      <c r="M350" s="18" t="s">
        <v>71</v>
      </c>
      <c r="N350" s="18" t="s">
        <v>74</v>
      </c>
      <c r="O350" s="18" t="s">
        <v>75</v>
      </c>
      <c r="P350" s="19">
        <v>1395.8203317499999</v>
      </c>
      <c r="Q350" s="19">
        <v>133326.595642</v>
      </c>
      <c r="R350" s="20">
        <v>0.74605500000000002</v>
      </c>
      <c r="S350" s="20">
        <v>6.7142049999999998</v>
      </c>
      <c r="T350" s="20">
        <v>0.24</v>
      </c>
      <c r="U350" s="20">
        <v>0.56100000000000005</v>
      </c>
      <c r="V350" s="20">
        <f t="shared" si="10"/>
        <v>0.70231677957000005</v>
      </c>
      <c r="W350" s="20">
        <f t="shared" si="11"/>
        <v>3.6509654602067498</v>
      </c>
    </row>
    <row r="351" spans="1:23" x14ac:dyDescent="0.25">
      <c r="A351" s="18">
        <v>38940</v>
      </c>
      <c r="B351" s="18">
        <v>38890</v>
      </c>
      <c r="C351" s="18">
        <v>6410</v>
      </c>
      <c r="D351" s="18">
        <v>6410</v>
      </c>
      <c r="E351" s="18" t="s">
        <v>56</v>
      </c>
      <c r="F351" s="18" t="s">
        <v>113</v>
      </c>
      <c r="G351" s="19">
        <v>2.9814866234699999</v>
      </c>
      <c r="H351" s="19">
        <v>1.2065600000000001</v>
      </c>
      <c r="I351" s="18" t="s">
        <v>24</v>
      </c>
      <c r="J351" s="18" t="s">
        <v>114</v>
      </c>
      <c r="K351" s="18">
        <v>16</v>
      </c>
      <c r="L351" s="18">
        <v>60</v>
      </c>
      <c r="M351" s="18" t="s">
        <v>71</v>
      </c>
      <c r="N351" s="18" t="s">
        <v>74</v>
      </c>
      <c r="O351" s="18" t="s">
        <v>75</v>
      </c>
      <c r="P351" s="19">
        <v>1331.49396972</v>
      </c>
      <c r="Q351" s="19">
        <v>129873.03782500001</v>
      </c>
      <c r="R351" s="20">
        <v>0.74605500000000002</v>
      </c>
      <c r="S351" s="20">
        <v>6.7142049999999998</v>
      </c>
      <c r="T351" s="20">
        <v>0.24</v>
      </c>
      <c r="U351" s="20">
        <v>0.56100000000000005</v>
      </c>
      <c r="V351" s="20">
        <f t="shared" si="10"/>
        <v>0.68412169180800009</v>
      </c>
      <c r="W351" s="20">
        <f t="shared" si="11"/>
        <v>3.5563790301271996</v>
      </c>
    </row>
    <row r="352" spans="1:23" x14ac:dyDescent="0.25">
      <c r="A352" s="18">
        <v>38942</v>
      </c>
      <c r="B352" s="18">
        <v>38892</v>
      </c>
      <c r="C352" s="18">
        <v>6410</v>
      </c>
      <c r="D352" s="18">
        <v>6410</v>
      </c>
      <c r="E352" s="18" t="s">
        <v>56</v>
      </c>
      <c r="F352" s="18" t="s">
        <v>113</v>
      </c>
      <c r="G352" s="19">
        <v>5.1449738683000001</v>
      </c>
      <c r="H352" s="19">
        <v>2.0821000000000001</v>
      </c>
      <c r="I352" s="18" t="s">
        <v>24</v>
      </c>
      <c r="J352" s="18" t="s">
        <v>114</v>
      </c>
      <c r="K352" s="18">
        <v>16</v>
      </c>
      <c r="L352" s="18">
        <v>60</v>
      </c>
      <c r="M352" s="18" t="s">
        <v>71</v>
      </c>
      <c r="N352" s="18" t="s">
        <v>74</v>
      </c>
      <c r="O352" s="18" t="s">
        <v>75</v>
      </c>
      <c r="P352" s="19">
        <v>3105.4441039399999</v>
      </c>
      <c r="Q352" s="19">
        <v>224114.165244</v>
      </c>
      <c r="R352" s="20">
        <v>0.74605500000000002</v>
      </c>
      <c r="S352" s="20">
        <v>6.7142049999999998</v>
      </c>
      <c r="T352" s="20">
        <v>0.24</v>
      </c>
      <c r="U352" s="20">
        <v>0.56100000000000005</v>
      </c>
      <c r="V352" s="20">
        <f t="shared" si="10"/>
        <v>1.1805544477800001</v>
      </c>
      <c r="W352" s="20">
        <f t="shared" si="11"/>
        <v>6.1370646951894994</v>
      </c>
    </row>
    <row r="353" spans="1:23" x14ac:dyDescent="0.25">
      <c r="A353" s="18">
        <v>38947</v>
      </c>
      <c r="B353" s="18">
        <v>38897</v>
      </c>
      <c r="C353" s="18">
        <v>6410</v>
      </c>
      <c r="D353" s="18">
        <v>6410</v>
      </c>
      <c r="E353" s="18" t="s">
        <v>56</v>
      </c>
      <c r="F353" s="18" t="s">
        <v>113</v>
      </c>
      <c r="G353" s="19">
        <v>2.07601672368</v>
      </c>
      <c r="H353" s="19">
        <v>0.84013400000000005</v>
      </c>
      <c r="I353" s="18" t="s">
        <v>24</v>
      </c>
      <c r="J353" s="18" t="s">
        <v>114</v>
      </c>
      <c r="K353" s="18">
        <v>16</v>
      </c>
      <c r="L353" s="18">
        <v>60</v>
      </c>
      <c r="M353" s="18" t="s">
        <v>71</v>
      </c>
      <c r="N353" s="18" t="s">
        <v>74</v>
      </c>
      <c r="O353" s="18" t="s">
        <v>75</v>
      </c>
      <c r="P353" s="19">
        <v>1085.8192973800001</v>
      </c>
      <c r="Q353" s="19">
        <v>90430.926759099995</v>
      </c>
      <c r="R353" s="20">
        <v>0.74605500000000002</v>
      </c>
      <c r="S353" s="20">
        <v>6.7142049999999998</v>
      </c>
      <c r="T353" s="20">
        <v>0.24</v>
      </c>
      <c r="U353" s="20">
        <v>0.56100000000000005</v>
      </c>
      <c r="V353" s="20">
        <f t="shared" si="10"/>
        <v>0.47635749024120005</v>
      </c>
      <c r="W353" s="20">
        <f t="shared" si="11"/>
        <v>2.47632520562333</v>
      </c>
    </row>
    <row r="354" spans="1:23" x14ac:dyDescent="0.25">
      <c r="A354" s="18">
        <v>38948</v>
      </c>
      <c r="B354" s="18">
        <v>38898</v>
      </c>
      <c r="C354" s="18">
        <v>6410</v>
      </c>
      <c r="D354" s="18">
        <v>6410</v>
      </c>
      <c r="E354" s="18" t="s">
        <v>56</v>
      </c>
      <c r="F354" s="18" t="s">
        <v>113</v>
      </c>
      <c r="G354" s="19">
        <v>1.6027229308399999</v>
      </c>
      <c r="H354" s="19">
        <v>0.64859900000000004</v>
      </c>
      <c r="I354" s="18" t="s">
        <v>24</v>
      </c>
      <c r="J354" s="18" t="s">
        <v>114</v>
      </c>
      <c r="K354" s="18">
        <v>16</v>
      </c>
      <c r="L354" s="18">
        <v>60</v>
      </c>
      <c r="M354" s="18" t="s">
        <v>71</v>
      </c>
      <c r="N354" s="18" t="s">
        <v>74</v>
      </c>
      <c r="O354" s="18" t="s">
        <v>75</v>
      </c>
      <c r="P354" s="19">
        <v>951.48813403700001</v>
      </c>
      <c r="Q354" s="19">
        <v>69814.331609200002</v>
      </c>
      <c r="R354" s="20">
        <v>0.74605500000000002</v>
      </c>
      <c r="S354" s="20">
        <v>6.7142049999999998</v>
      </c>
      <c r="T354" s="20">
        <v>0.24</v>
      </c>
      <c r="U354" s="20">
        <v>0.56100000000000005</v>
      </c>
      <c r="V354" s="20">
        <f t="shared" si="10"/>
        <v>0.36775680047820003</v>
      </c>
      <c r="W354" s="20">
        <f t="shared" si="11"/>
        <v>1.9117688988210049</v>
      </c>
    </row>
    <row r="355" spans="1:23" x14ac:dyDescent="0.25">
      <c r="A355" s="18">
        <v>38949</v>
      </c>
      <c r="B355" s="18">
        <v>38899</v>
      </c>
      <c r="C355" s="18">
        <v>6410</v>
      </c>
      <c r="D355" s="18">
        <v>6410</v>
      </c>
      <c r="E355" s="18" t="s">
        <v>56</v>
      </c>
      <c r="F355" s="18" t="s">
        <v>113</v>
      </c>
      <c r="G355" s="19">
        <v>2.0703770821099998</v>
      </c>
      <c r="H355" s="19">
        <v>0.83785200000000004</v>
      </c>
      <c r="I355" s="18" t="s">
        <v>24</v>
      </c>
      <c r="J355" s="18" t="s">
        <v>114</v>
      </c>
      <c r="K355" s="18">
        <v>16</v>
      </c>
      <c r="L355" s="18">
        <v>60</v>
      </c>
      <c r="M355" s="18" t="s">
        <v>71</v>
      </c>
      <c r="N355" s="18" t="s">
        <v>74</v>
      </c>
      <c r="O355" s="18" t="s">
        <v>75</v>
      </c>
      <c r="P355" s="19">
        <v>1177.2530960700001</v>
      </c>
      <c r="Q355" s="19">
        <v>90185.2649542</v>
      </c>
      <c r="R355" s="20">
        <v>0.74605500000000002</v>
      </c>
      <c r="S355" s="20">
        <v>6.7142049999999998</v>
      </c>
      <c r="T355" s="20">
        <v>0.24</v>
      </c>
      <c r="U355" s="20">
        <v>0.56100000000000005</v>
      </c>
      <c r="V355" s="20">
        <f t="shared" si="10"/>
        <v>0.47506359213360005</v>
      </c>
      <c r="W355" s="20">
        <f t="shared" si="11"/>
        <v>2.46959892848274</v>
      </c>
    </row>
    <row r="356" spans="1:23" x14ac:dyDescent="0.25">
      <c r="A356" s="18">
        <v>38952</v>
      </c>
      <c r="B356" s="18">
        <v>38902</v>
      </c>
      <c r="C356" s="18">
        <v>6410</v>
      </c>
      <c r="D356" s="18">
        <v>6410</v>
      </c>
      <c r="E356" s="18" t="s">
        <v>56</v>
      </c>
      <c r="F356" s="18" t="s">
        <v>113</v>
      </c>
      <c r="G356" s="19">
        <v>2.1184671646700002</v>
      </c>
      <c r="H356" s="19">
        <v>0.85731299999999999</v>
      </c>
      <c r="I356" s="18" t="s">
        <v>24</v>
      </c>
      <c r="J356" s="18" t="s">
        <v>114</v>
      </c>
      <c r="K356" s="18">
        <v>16</v>
      </c>
      <c r="L356" s="18">
        <v>60</v>
      </c>
      <c r="M356" s="18" t="s">
        <v>71</v>
      </c>
      <c r="N356" s="18" t="s">
        <v>74</v>
      </c>
      <c r="O356" s="18" t="s">
        <v>75</v>
      </c>
      <c r="P356" s="19">
        <v>1096.91066903</v>
      </c>
      <c r="Q356" s="19">
        <v>92280.060571599999</v>
      </c>
      <c r="R356" s="20">
        <v>0.74605500000000002</v>
      </c>
      <c r="S356" s="20">
        <v>6.7142049999999998</v>
      </c>
      <c r="T356" s="20">
        <v>0.24</v>
      </c>
      <c r="U356" s="20">
        <v>0.56100000000000005</v>
      </c>
      <c r="V356" s="20">
        <f t="shared" si="10"/>
        <v>0.48609801416340004</v>
      </c>
      <c r="W356" s="20">
        <f t="shared" si="11"/>
        <v>2.5269609264814346</v>
      </c>
    </row>
    <row r="357" spans="1:23" x14ac:dyDescent="0.25">
      <c r="A357" s="18">
        <v>38953</v>
      </c>
      <c r="B357" s="18">
        <v>38903</v>
      </c>
      <c r="C357" s="18">
        <v>6410</v>
      </c>
      <c r="D357" s="18">
        <v>6410</v>
      </c>
      <c r="E357" s="18" t="s">
        <v>56</v>
      </c>
      <c r="F357" s="18" t="s">
        <v>113</v>
      </c>
      <c r="G357" s="19">
        <v>2.2404253660100002</v>
      </c>
      <c r="H357" s="19">
        <v>0.90666800000000003</v>
      </c>
      <c r="I357" s="18" t="s">
        <v>24</v>
      </c>
      <c r="J357" s="18" t="s">
        <v>114</v>
      </c>
      <c r="K357" s="18">
        <v>16</v>
      </c>
      <c r="L357" s="18">
        <v>60</v>
      </c>
      <c r="M357" s="18" t="s">
        <v>71</v>
      </c>
      <c r="N357" s="18" t="s">
        <v>74</v>
      </c>
      <c r="O357" s="18" t="s">
        <v>75</v>
      </c>
      <c r="P357" s="19">
        <v>1141.03095097</v>
      </c>
      <c r="Q357" s="19">
        <v>97592.538572399993</v>
      </c>
      <c r="R357" s="20">
        <v>0.74605500000000002</v>
      </c>
      <c r="S357" s="20">
        <v>6.7142049999999998</v>
      </c>
      <c r="T357" s="20">
        <v>0.24</v>
      </c>
      <c r="U357" s="20">
        <v>0.56100000000000005</v>
      </c>
      <c r="V357" s="20">
        <f t="shared" si="10"/>
        <v>0.51408238800240003</v>
      </c>
      <c r="W357" s="20">
        <f t="shared" si="11"/>
        <v>2.6724365655146598</v>
      </c>
    </row>
    <row r="358" spans="1:23" x14ac:dyDescent="0.25">
      <c r="A358" s="18">
        <v>38955</v>
      </c>
      <c r="B358" s="18">
        <v>38905</v>
      </c>
      <c r="C358" s="18">
        <v>6410</v>
      </c>
      <c r="D358" s="18">
        <v>6410</v>
      </c>
      <c r="E358" s="18" t="s">
        <v>56</v>
      </c>
      <c r="F358" s="18" t="s">
        <v>113</v>
      </c>
      <c r="G358" s="19">
        <v>2.1234844601599998</v>
      </c>
      <c r="H358" s="19">
        <v>0.859344</v>
      </c>
      <c r="I358" s="18" t="s">
        <v>24</v>
      </c>
      <c r="J358" s="18" t="s">
        <v>114</v>
      </c>
      <c r="K358" s="18">
        <v>16</v>
      </c>
      <c r="L358" s="18">
        <v>60</v>
      </c>
      <c r="M358" s="18" t="s">
        <v>71</v>
      </c>
      <c r="N358" s="18" t="s">
        <v>74</v>
      </c>
      <c r="O358" s="18" t="s">
        <v>75</v>
      </c>
      <c r="P358" s="19">
        <v>1381.0840018700001</v>
      </c>
      <c r="Q358" s="19">
        <v>92498.613089199993</v>
      </c>
      <c r="R358" s="20">
        <v>0.74605500000000002</v>
      </c>
      <c r="S358" s="20">
        <v>6.7142049999999998</v>
      </c>
      <c r="T358" s="20">
        <v>0.24</v>
      </c>
      <c r="U358" s="20">
        <v>0.56100000000000005</v>
      </c>
      <c r="V358" s="20">
        <f t="shared" si="10"/>
        <v>0.48724959481919999</v>
      </c>
      <c r="W358" s="20">
        <f t="shared" si="11"/>
        <v>2.5329473720872797</v>
      </c>
    </row>
    <row r="359" spans="1:23" x14ac:dyDescent="0.25">
      <c r="A359" s="18">
        <v>38966</v>
      </c>
      <c r="B359" s="18">
        <v>38916</v>
      </c>
      <c r="C359" s="18">
        <v>6410</v>
      </c>
      <c r="D359" s="18">
        <v>6410</v>
      </c>
      <c r="E359" s="18" t="s">
        <v>56</v>
      </c>
      <c r="F359" s="18" t="s">
        <v>113</v>
      </c>
      <c r="G359" s="19">
        <v>2.1363094058900001</v>
      </c>
      <c r="H359" s="19">
        <v>0.86453400000000002</v>
      </c>
      <c r="I359" s="18" t="s">
        <v>24</v>
      </c>
      <c r="J359" s="18" t="s">
        <v>114</v>
      </c>
      <c r="K359" s="18">
        <v>16</v>
      </c>
      <c r="L359" s="18">
        <v>60</v>
      </c>
      <c r="M359" s="18" t="s">
        <v>71</v>
      </c>
      <c r="N359" s="18" t="s">
        <v>74</v>
      </c>
      <c r="O359" s="18" t="s">
        <v>75</v>
      </c>
      <c r="P359" s="19">
        <v>1261.75511495</v>
      </c>
      <c r="Q359" s="19">
        <v>93057.265490999998</v>
      </c>
      <c r="R359" s="20">
        <v>0.74605500000000002</v>
      </c>
      <c r="S359" s="20">
        <v>6.7142049999999998</v>
      </c>
      <c r="T359" s="20">
        <v>0.24</v>
      </c>
      <c r="U359" s="20">
        <v>0.56100000000000005</v>
      </c>
      <c r="V359" s="20">
        <f t="shared" si="10"/>
        <v>0.49019233416120001</v>
      </c>
      <c r="W359" s="20">
        <f t="shared" si="11"/>
        <v>2.5482450839013295</v>
      </c>
    </row>
    <row r="360" spans="1:23" x14ac:dyDescent="0.25">
      <c r="A360" s="18">
        <v>38967</v>
      </c>
      <c r="B360" s="18">
        <v>38917</v>
      </c>
      <c r="C360" s="18">
        <v>6410</v>
      </c>
      <c r="D360" s="18">
        <v>6410</v>
      </c>
      <c r="E360" s="18" t="s">
        <v>56</v>
      </c>
      <c r="F360" s="18" t="s">
        <v>113</v>
      </c>
      <c r="G360" s="19">
        <v>1.8896899978899999</v>
      </c>
      <c r="H360" s="19">
        <v>0.76473000000000002</v>
      </c>
      <c r="I360" s="18" t="s">
        <v>24</v>
      </c>
      <c r="J360" s="18" t="s">
        <v>114</v>
      </c>
      <c r="K360" s="18">
        <v>16</v>
      </c>
      <c r="L360" s="18">
        <v>60</v>
      </c>
      <c r="M360" s="18" t="s">
        <v>71</v>
      </c>
      <c r="N360" s="18" t="s">
        <v>74</v>
      </c>
      <c r="O360" s="18" t="s">
        <v>75</v>
      </c>
      <c r="P360" s="19">
        <v>1256.9312072800001</v>
      </c>
      <c r="Q360" s="19">
        <v>82314.567049499994</v>
      </c>
      <c r="R360" s="20">
        <v>0.74605500000000002</v>
      </c>
      <c r="S360" s="20">
        <v>6.7142049999999998</v>
      </c>
      <c r="T360" s="20">
        <v>0.24</v>
      </c>
      <c r="U360" s="20">
        <v>0.56100000000000005</v>
      </c>
      <c r="V360" s="20">
        <f t="shared" si="10"/>
        <v>0.43360328651399999</v>
      </c>
      <c r="W360" s="20">
        <f t="shared" si="11"/>
        <v>2.2540692014563497</v>
      </c>
    </row>
    <row r="361" spans="1:23" x14ac:dyDescent="0.25">
      <c r="A361" s="18">
        <v>38968</v>
      </c>
      <c r="B361" s="18">
        <v>38918</v>
      </c>
      <c r="C361" s="18">
        <v>6410</v>
      </c>
      <c r="D361" s="18">
        <v>6410</v>
      </c>
      <c r="E361" s="18" t="s">
        <v>56</v>
      </c>
      <c r="F361" s="18" t="s">
        <v>113</v>
      </c>
      <c r="G361" s="19">
        <v>2.0774624027400002</v>
      </c>
      <c r="H361" s="19">
        <v>0.84071899999999999</v>
      </c>
      <c r="I361" s="18" t="s">
        <v>24</v>
      </c>
      <c r="J361" s="18" t="s">
        <v>114</v>
      </c>
      <c r="K361" s="18">
        <v>16</v>
      </c>
      <c r="L361" s="18">
        <v>60</v>
      </c>
      <c r="M361" s="18" t="s">
        <v>71</v>
      </c>
      <c r="N361" s="18" t="s">
        <v>74</v>
      </c>
      <c r="O361" s="18" t="s">
        <v>75</v>
      </c>
      <c r="P361" s="19">
        <v>1087.3465700700001</v>
      </c>
      <c r="Q361" s="19">
        <v>90493.900286799995</v>
      </c>
      <c r="R361" s="20">
        <v>0.74605500000000002</v>
      </c>
      <c r="S361" s="20">
        <v>6.7142049999999998</v>
      </c>
      <c r="T361" s="20">
        <v>0.24</v>
      </c>
      <c r="U361" s="20">
        <v>0.56100000000000005</v>
      </c>
      <c r="V361" s="20">
        <f t="shared" si="10"/>
        <v>0.47668918629419998</v>
      </c>
      <c r="W361" s="20">
        <f t="shared" si="11"/>
        <v>2.4780495141804044</v>
      </c>
    </row>
    <row r="362" spans="1:23" x14ac:dyDescent="0.25">
      <c r="A362" s="18">
        <v>38969</v>
      </c>
      <c r="B362" s="18">
        <v>38919</v>
      </c>
      <c r="C362" s="18">
        <v>6410</v>
      </c>
      <c r="D362" s="18">
        <v>6410</v>
      </c>
      <c r="E362" s="18" t="s">
        <v>56</v>
      </c>
      <c r="F362" s="18" t="s">
        <v>113</v>
      </c>
      <c r="G362" s="19">
        <v>1.64576924625</v>
      </c>
      <c r="H362" s="19">
        <v>0.66601900000000003</v>
      </c>
      <c r="I362" s="18" t="s">
        <v>24</v>
      </c>
      <c r="J362" s="18" t="s">
        <v>114</v>
      </c>
      <c r="K362" s="18">
        <v>16</v>
      </c>
      <c r="L362" s="18">
        <v>60</v>
      </c>
      <c r="M362" s="18" t="s">
        <v>71</v>
      </c>
      <c r="N362" s="18" t="s">
        <v>74</v>
      </c>
      <c r="O362" s="18" t="s">
        <v>75</v>
      </c>
      <c r="P362" s="19">
        <v>1045.79087906</v>
      </c>
      <c r="Q362" s="19">
        <v>71689.421608499993</v>
      </c>
      <c r="R362" s="20">
        <v>0.74605500000000002</v>
      </c>
      <c r="S362" s="20">
        <v>6.7142049999999998</v>
      </c>
      <c r="T362" s="20">
        <v>0.24</v>
      </c>
      <c r="U362" s="20">
        <v>0.56100000000000005</v>
      </c>
      <c r="V362" s="20">
        <f t="shared" si="10"/>
        <v>0.37763397183420006</v>
      </c>
      <c r="W362" s="20">
        <f t="shared" si="11"/>
        <v>1.9631149758539048</v>
      </c>
    </row>
    <row r="363" spans="1:23" x14ac:dyDescent="0.25">
      <c r="A363" s="18">
        <v>38971</v>
      </c>
      <c r="B363" s="18">
        <v>38921</v>
      </c>
      <c r="C363" s="18">
        <v>6410</v>
      </c>
      <c r="D363" s="18">
        <v>6410</v>
      </c>
      <c r="E363" s="18" t="s">
        <v>56</v>
      </c>
      <c r="F363" s="18" t="s">
        <v>113</v>
      </c>
      <c r="G363" s="19">
        <v>3.0203297228800001</v>
      </c>
      <c r="H363" s="19">
        <v>1.22228</v>
      </c>
      <c r="I363" s="18" t="s">
        <v>24</v>
      </c>
      <c r="J363" s="18" t="s">
        <v>114</v>
      </c>
      <c r="K363" s="18">
        <v>16</v>
      </c>
      <c r="L363" s="18">
        <v>60</v>
      </c>
      <c r="M363" s="18" t="s">
        <v>71</v>
      </c>
      <c r="N363" s="18" t="s">
        <v>74</v>
      </c>
      <c r="O363" s="18" t="s">
        <v>75</v>
      </c>
      <c r="P363" s="19">
        <v>1323.6619818700001</v>
      </c>
      <c r="Q363" s="19">
        <v>131565.03646599999</v>
      </c>
      <c r="R363" s="20">
        <v>0.74605500000000002</v>
      </c>
      <c r="S363" s="20">
        <v>6.7142049999999998</v>
      </c>
      <c r="T363" s="20">
        <v>0.24</v>
      </c>
      <c r="U363" s="20">
        <v>0.56100000000000005</v>
      </c>
      <c r="V363" s="20">
        <f t="shared" si="10"/>
        <v>0.69303496010400012</v>
      </c>
      <c r="W363" s="20">
        <f t="shared" si="11"/>
        <v>3.6027142959685992</v>
      </c>
    </row>
    <row r="364" spans="1:23" x14ac:dyDescent="0.25">
      <c r="A364" s="18">
        <v>38972</v>
      </c>
      <c r="B364" s="18">
        <v>38922</v>
      </c>
      <c r="C364" s="18">
        <v>6410</v>
      </c>
      <c r="D364" s="18">
        <v>6410</v>
      </c>
      <c r="E364" s="18" t="s">
        <v>56</v>
      </c>
      <c r="F364" s="18" t="s">
        <v>113</v>
      </c>
      <c r="G364" s="19">
        <v>1.81985558757</v>
      </c>
      <c r="H364" s="19">
        <v>0.73646900000000004</v>
      </c>
      <c r="I364" s="18" t="s">
        <v>24</v>
      </c>
      <c r="J364" s="18" t="s">
        <v>114</v>
      </c>
      <c r="K364" s="18">
        <v>16</v>
      </c>
      <c r="L364" s="18">
        <v>60</v>
      </c>
      <c r="M364" s="18" t="s">
        <v>71</v>
      </c>
      <c r="N364" s="18" t="s">
        <v>74</v>
      </c>
      <c r="O364" s="18" t="s">
        <v>75</v>
      </c>
      <c r="P364" s="19">
        <v>1328.7847219299999</v>
      </c>
      <c r="Q364" s="19">
        <v>79272.592303400001</v>
      </c>
      <c r="R364" s="20">
        <v>0.74605500000000002</v>
      </c>
      <c r="S364" s="20">
        <v>6.7142049999999998</v>
      </c>
      <c r="T364" s="20">
        <v>0.24</v>
      </c>
      <c r="U364" s="20">
        <v>0.56100000000000005</v>
      </c>
      <c r="V364" s="20">
        <f t="shared" si="10"/>
        <v>0.41757924864419999</v>
      </c>
      <c r="W364" s="20">
        <f t="shared" si="11"/>
        <v>2.170768886701655</v>
      </c>
    </row>
    <row r="365" spans="1:23" x14ac:dyDescent="0.25">
      <c r="A365" s="18">
        <v>38973</v>
      </c>
      <c r="B365" s="18">
        <v>38923</v>
      </c>
      <c r="C365" s="18">
        <v>6410</v>
      </c>
      <c r="D365" s="18">
        <v>6410</v>
      </c>
      <c r="E365" s="18" t="s">
        <v>56</v>
      </c>
      <c r="F365" s="18" t="s">
        <v>113</v>
      </c>
      <c r="G365" s="19">
        <v>1.02351653297</v>
      </c>
      <c r="H365" s="19">
        <v>0.41420200000000001</v>
      </c>
      <c r="I365" s="18" t="s">
        <v>24</v>
      </c>
      <c r="J365" s="18" t="s">
        <v>114</v>
      </c>
      <c r="K365" s="18">
        <v>16</v>
      </c>
      <c r="L365" s="18">
        <v>60</v>
      </c>
      <c r="M365" s="18" t="s">
        <v>71</v>
      </c>
      <c r="N365" s="18" t="s">
        <v>74</v>
      </c>
      <c r="O365" s="18" t="s">
        <v>75</v>
      </c>
      <c r="P365" s="19">
        <v>763.07530597599998</v>
      </c>
      <c r="Q365" s="19">
        <v>44584.201839000001</v>
      </c>
      <c r="R365" s="20">
        <v>0.74605500000000002</v>
      </c>
      <c r="S365" s="20">
        <v>6.7142049999999998</v>
      </c>
      <c r="T365" s="20">
        <v>0.24</v>
      </c>
      <c r="U365" s="20">
        <v>0.56100000000000005</v>
      </c>
      <c r="V365" s="20">
        <f t="shared" si="10"/>
        <v>0.2348532795636</v>
      </c>
      <c r="W365" s="20">
        <f t="shared" si="11"/>
        <v>1.2208753042009899</v>
      </c>
    </row>
    <row r="366" spans="1:23" x14ac:dyDescent="0.25">
      <c r="A366" s="18">
        <v>38974</v>
      </c>
      <c r="B366" s="18">
        <v>38924</v>
      </c>
      <c r="C366" s="18">
        <v>6410</v>
      </c>
      <c r="D366" s="18">
        <v>6410</v>
      </c>
      <c r="E366" s="18" t="s">
        <v>56</v>
      </c>
      <c r="F366" s="18" t="s">
        <v>113</v>
      </c>
      <c r="G366" s="19">
        <v>1.6304670964300001</v>
      </c>
      <c r="H366" s="19">
        <v>0.65982700000000005</v>
      </c>
      <c r="I366" s="18" t="s">
        <v>24</v>
      </c>
      <c r="J366" s="18" t="s">
        <v>114</v>
      </c>
      <c r="K366" s="18">
        <v>16</v>
      </c>
      <c r="L366" s="18">
        <v>60</v>
      </c>
      <c r="M366" s="18" t="s">
        <v>71</v>
      </c>
      <c r="N366" s="18" t="s">
        <v>74</v>
      </c>
      <c r="O366" s="18" t="s">
        <v>75</v>
      </c>
      <c r="P366" s="19">
        <v>1166.1244354099999</v>
      </c>
      <c r="Q366" s="19">
        <v>71022.862628000003</v>
      </c>
      <c r="R366" s="20">
        <v>0.74605500000000002</v>
      </c>
      <c r="S366" s="20">
        <v>6.7142049999999998</v>
      </c>
      <c r="T366" s="20">
        <v>0.24</v>
      </c>
      <c r="U366" s="20">
        <v>0.56100000000000005</v>
      </c>
      <c r="V366" s="20">
        <f t="shared" si="10"/>
        <v>0.37412309668860005</v>
      </c>
      <c r="W366" s="20">
        <f t="shared" si="11"/>
        <v>1.9448638329728647</v>
      </c>
    </row>
    <row r="367" spans="1:23" x14ac:dyDescent="0.25">
      <c r="A367" s="18">
        <v>38977</v>
      </c>
      <c r="B367" s="18">
        <v>38927</v>
      </c>
      <c r="C367" s="18">
        <v>6410</v>
      </c>
      <c r="D367" s="18">
        <v>6410</v>
      </c>
      <c r="E367" s="18" t="s">
        <v>56</v>
      </c>
      <c r="F367" s="18" t="s">
        <v>113</v>
      </c>
      <c r="G367" s="19">
        <v>1.34013613117</v>
      </c>
      <c r="H367" s="19">
        <v>0.54233399999999998</v>
      </c>
      <c r="I367" s="18" t="s">
        <v>24</v>
      </c>
      <c r="J367" s="18" t="s">
        <v>114</v>
      </c>
      <c r="K367" s="18">
        <v>16</v>
      </c>
      <c r="L367" s="18">
        <v>60</v>
      </c>
      <c r="M367" s="18" t="s">
        <v>71</v>
      </c>
      <c r="N367" s="18" t="s">
        <v>74</v>
      </c>
      <c r="O367" s="18" t="s">
        <v>75</v>
      </c>
      <c r="P367" s="19">
        <v>870.71885170999997</v>
      </c>
      <c r="Q367" s="19">
        <v>58376.096368999999</v>
      </c>
      <c r="R367" s="20">
        <v>0.74605500000000002</v>
      </c>
      <c r="S367" s="20">
        <v>6.7142049999999998</v>
      </c>
      <c r="T367" s="20">
        <v>0.24</v>
      </c>
      <c r="U367" s="20">
        <v>0.56100000000000005</v>
      </c>
      <c r="V367" s="20">
        <f t="shared" si="10"/>
        <v>0.30750435420119998</v>
      </c>
      <c r="W367" s="20">
        <f t="shared" si="11"/>
        <v>1.5985489863123297</v>
      </c>
    </row>
    <row r="368" spans="1:23" x14ac:dyDescent="0.25">
      <c r="A368" s="18">
        <v>38978</v>
      </c>
      <c r="B368" s="18">
        <v>38928</v>
      </c>
      <c r="C368" s="18">
        <v>6410</v>
      </c>
      <c r="D368" s="18">
        <v>6410</v>
      </c>
      <c r="E368" s="18" t="s">
        <v>56</v>
      </c>
      <c r="F368" s="18" t="s">
        <v>113</v>
      </c>
      <c r="G368" s="19">
        <v>2.7393359178600001</v>
      </c>
      <c r="H368" s="19">
        <v>1.1085700000000001</v>
      </c>
      <c r="I368" s="18" t="s">
        <v>24</v>
      </c>
      <c r="J368" s="18" t="s">
        <v>114</v>
      </c>
      <c r="K368" s="18">
        <v>16</v>
      </c>
      <c r="L368" s="18">
        <v>60</v>
      </c>
      <c r="M368" s="18" t="s">
        <v>71</v>
      </c>
      <c r="N368" s="18" t="s">
        <v>74</v>
      </c>
      <c r="O368" s="18" t="s">
        <v>75</v>
      </c>
      <c r="P368" s="19">
        <v>1452.4445622600001</v>
      </c>
      <c r="Q368" s="19">
        <v>119324.99528</v>
      </c>
      <c r="R368" s="20">
        <v>0.74605500000000002</v>
      </c>
      <c r="S368" s="20">
        <v>6.7142049999999998</v>
      </c>
      <c r="T368" s="20">
        <v>0.24</v>
      </c>
      <c r="U368" s="20">
        <v>0.56100000000000005</v>
      </c>
      <c r="V368" s="20">
        <f t="shared" si="10"/>
        <v>0.62856118542600004</v>
      </c>
      <c r="W368" s="20">
        <f t="shared" si="11"/>
        <v>3.2675499779771493</v>
      </c>
    </row>
    <row r="369" spans="1:23" x14ac:dyDescent="0.25">
      <c r="A369" s="18">
        <v>38979</v>
      </c>
      <c r="B369" s="18">
        <v>38929</v>
      </c>
      <c r="C369" s="18">
        <v>6410</v>
      </c>
      <c r="D369" s="18">
        <v>6410</v>
      </c>
      <c r="E369" s="18" t="s">
        <v>56</v>
      </c>
      <c r="F369" s="18" t="s">
        <v>113</v>
      </c>
      <c r="G369" s="19">
        <v>1.1732138296300001</v>
      </c>
      <c r="H369" s="19">
        <v>0.47478300000000001</v>
      </c>
      <c r="I369" s="18" t="s">
        <v>24</v>
      </c>
      <c r="J369" s="18" t="s">
        <v>114</v>
      </c>
      <c r="K369" s="18">
        <v>16</v>
      </c>
      <c r="L369" s="18">
        <v>60</v>
      </c>
      <c r="M369" s="18" t="s">
        <v>71</v>
      </c>
      <c r="N369" s="18" t="s">
        <v>74</v>
      </c>
      <c r="O369" s="18" t="s">
        <v>75</v>
      </c>
      <c r="P369" s="19">
        <v>898.18754689599996</v>
      </c>
      <c r="Q369" s="19">
        <v>51104.989997999997</v>
      </c>
      <c r="R369" s="20">
        <v>0.74605500000000002</v>
      </c>
      <c r="S369" s="20">
        <v>6.7142049999999998</v>
      </c>
      <c r="T369" s="20">
        <v>0.24</v>
      </c>
      <c r="U369" s="20">
        <v>0.56100000000000005</v>
      </c>
      <c r="V369" s="20">
        <f t="shared" si="10"/>
        <v>0.26920281560940001</v>
      </c>
      <c r="W369" s="20">
        <f t="shared" si="11"/>
        <v>1.3994399823140846</v>
      </c>
    </row>
    <row r="370" spans="1:23" x14ac:dyDescent="0.25">
      <c r="A370" s="18">
        <v>38980</v>
      </c>
      <c r="B370" s="18">
        <v>38930</v>
      </c>
      <c r="C370" s="18">
        <v>6410</v>
      </c>
      <c r="D370" s="18">
        <v>6410</v>
      </c>
      <c r="E370" s="18" t="s">
        <v>56</v>
      </c>
      <c r="F370" s="18" t="s">
        <v>113</v>
      </c>
      <c r="G370" s="19">
        <v>3.2114217658299999</v>
      </c>
      <c r="H370" s="19">
        <v>1.29962</v>
      </c>
      <c r="I370" s="18" t="s">
        <v>24</v>
      </c>
      <c r="J370" s="18" t="s">
        <v>114</v>
      </c>
      <c r="K370" s="18">
        <v>16</v>
      </c>
      <c r="L370" s="18">
        <v>60</v>
      </c>
      <c r="M370" s="18" t="s">
        <v>71</v>
      </c>
      <c r="N370" s="18" t="s">
        <v>74</v>
      </c>
      <c r="O370" s="18" t="s">
        <v>75</v>
      </c>
      <c r="P370" s="19">
        <v>1738.0240623499999</v>
      </c>
      <c r="Q370" s="19">
        <v>139888.97256200001</v>
      </c>
      <c r="R370" s="20">
        <v>0.74605500000000002</v>
      </c>
      <c r="S370" s="20">
        <v>6.7142049999999998</v>
      </c>
      <c r="T370" s="20">
        <v>0.24</v>
      </c>
      <c r="U370" s="20">
        <v>0.56100000000000005</v>
      </c>
      <c r="V370" s="20">
        <f t="shared" si="10"/>
        <v>0.73688687931600005</v>
      </c>
      <c r="W370" s="20">
        <f t="shared" si="11"/>
        <v>3.8306767298218998</v>
      </c>
    </row>
    <row r="371" spans="1:23" x14ac:dyDescent="0.25">
      <c r="A371" s="18">
        <v>38981</v>
      </c>
      <c r="B371" s="18">
        <v>38931</v>
      </c>
      <c r="C371" s="18">
        <v>6410</v>
      </c>
      <c r="D371" s="18">
        <v>6410</v>
      </c>
      <c r="E371" s="18" t="s">
        <v>56</v>
      </c>
      <c r="F371" s="18" t="s">
        <v>113</v>
      </c>
      <c r="G371" s="19">
        <v>1.27839548141</v>
      </c>
      <c r="H371" s="19">
        <v>0.51734800000000003</v>
      </c>
      <c r="I371" s="18" t="s">
        <v>24</v>
      </c>
      <c r="J371" s="18" t="s">
        <v>114</v>
      </c>
      <c r="K371" s="18">
        <v>16</v>
      </c>
      <c r="L371" s="18">
        <v>60</v>
      </c>
      <c r="M371" s="18" t="s">
        <v>71</v>
      </c>
      <c r="N371" s="18" t="s">
        <v>74</v>
      </c>
      <c r="O371" s="18" t="s">
        <v>75</v>
      </c>
      <c r="P371" s="19">
        <v>942.26676412999996</v>
      </c>
      <c r="Q371" s="19">
        <v>55686.684422799997</v>
      </c>
      <c r="R371" s="20">
        <v>0.74605500000000002</v>
      </c>
      <c r="S371" s="20">
        <v>6.7142049999999998</v>
      </c>
      <c r="T371" s="20">
        <v>0.24</v>
      </c>
      <c r="U371" s="20">
        <v>0.56100000000000005</v>
      </c>
      <c r="V371" s="20">
        <f t="shared" si="10"/>
        <v>0.29333724722640003</v>
      </c>
      <c r="W371" s="20">
        <f t="shared" si="11"/>
        <v>1.5249018519412598</v>
      </c>
    </row>
    <row r="372" spans="1:23" x14ac:dyDescent="0.25">
      <c r="A372" s="18">
        <v>38982</v>
      </c>
      <c r="B372" s="18">
        <v>38932</v>
      </c>
      <c r="C372" s="18">
        <v>6410</v>
      </c>
      <c r="D372" s="18">
        <v>6410</v>
      </c>
      <c r="E372" s="18" t="s">
        <v>56</v>
      </c>
      <c r="F372" s="18" t="s">
        <v>113</v>
      </c>
      <c r="G372" s="19">
        <v>3.2642095270199998</v>
      </c>
      <c r="H372" s="19">
        <v>1.32098</v>
      </c>
      <c r="I372" s="18" t="s">
        <v>24</v>
      </c>
      <c r="J372" s="18" t="s">
        <v>114</v>
      </c>
      <c r="K372" s="18">
        <v>16</v>
      </c>
      <c r="L372" s="18">
        <v>60</v>
      </c>
      <c r="M372" s="18" t="s">
        <v>71</v>
      </c>
      <c r="N372" s="18" t="s">
        <v>74</v>
      </c>
      <c r="O372" s="18" t="s">
        <v>75</v>
      </c>
      <c r="P372" s="19">
        <v>1786.0083977300001</v>
      </c>
      <c r="Q372" s="19">
        <v>142188.398243</v>
      </c>
      <c r="R372" s="20">
        <v>0.74605500000000002</v>
      </c>
      <c r="S372" s="20">
        <v>6.7142049999999998</v>
      </c>
      <c r="T372" s="20">
        <v>0.24</v>
      </c>
      <c r="U372" s="20">
        <v>0.56100000000000005</v>
      </c>
      <c r="V372" s="20">
        <f t="shared" si="10"/>
        <v>0.74899803776399998</v>
      </c>
      <c r="W372" s="20">
        <f t="shared" si="11"/>
        <v>3.8936360986750995</v>
      </c>
    </row>
    <row r="373" spans="1:23" x14ac:dyDescent="0.25">
      <c r="A373" s="18">
        <v>38983</v>
      </c>
      <c r="B373" s="18">
        <v>38933</v>
      </c>
      <c r="C373" s="18">
        <v>6410</v>
      </c>
      <c r="D373" s="18">
        <v>6410</v>
      </c>
      <c r="E373" s="18" t="s">
        <v>56</v>
      </c>
      <c r="F373" s="18" t="s">
        <v>113</v>
      </c>
      <c r="G373" s="19">
        <v>3.7432581152000002</v>
      </c>
      <c r="H373" s="19">
        <v>1.51484</v>
      </c>
      <c r="I373" s="18" t="s">
        <v>24</v>
      </c>
      <c r="J373" s="18" t="s">
        <v>114</v>
      </c>
      <c r="K373" s="18">
        <v>16</v>
      </c>
      <c r="L373" s="18">
        <v>60</v>
      </c>
      <c r="M373" s="18" t="s">
        <v>71</v>
      </c>
      <c r="N373" s="18" t="s">
        <v>74</v>
      </c>
      <c r="O373" s="18" t="s">
        <v>75</v>
      </c>
      <c r="P373" s="19">
        <v>1546.56151568</v>
      </c>
      <c r="Q373" s="19">
        <v>163055.67127300001</v>
      </c>
      <c r="R373" s="20">
        <v>0.74605500000000002</v>
      </c>
      <c r="S373" s="20">
        <v>6.7142049999999998</v>
      </c>
      <c r="T373" s="20">
        <v>0.24</v>
      </c>
      <c r="U373" s="20">
        <v>0.56100000000000005</v>
      </c>
      <c r="V373" s="20">
        <f t="shared" si="10"/>
        <v>0.858917006712</v>
      </c>
      <c r="W373" s="20">
        <f t="shared" si="11"/>
        <v>4.4650454266657986</v>
      </c>
    </row>
    <row r="374" spans="1:23" x14ac:dyDescent="0.25">
      <c r="A374" s="18">
        <v>38985</v>
      </c>
      <c r="B374" s="18">
        <v>38935</v>
      </c>
      <c r="C374" s="18">
        <v>6410</v>
      </c>
      <c r="D374" s="18">
        <v>6410</v>
      </c>
      <c r="E374" s="18" t="s">
        <v>56</v>
      </c>
      <c r="F374" s="18" t="s">
        <v>113</v>
      </c>
      <c r="G374" s="19">
        <v>0.94690646847299997</v>
      </c>
      <c r="H374" s="19">
        <v>0.38319900000000001</v>
      </c>
      <c r="I374" s="18" t="s">
        <v>24</v>
      </c>
      <c r="J374" s="18" t="s">
        <v>114</v>
      </c>
      <c r="K374" s="18">
        <v>16</v>
      </c>
      <c r="L374" s="18">
        <v>60</v>
      </c>
      <c r="M374" s="18" t="s">
        <v>71</v>
      </c>
      <c r="N374" s="18" t="s">
        <v>74</v>
      </c>
      <c r="O374" s="18" t="s">
        <v>75</v>
      </c>
      <c r="P374" s="19">
        <v>747.71479674900002</v>
      </c>
      <c r="Q374" s="19">
        <v>41247.080777499999</v>
      </c>
      <c r="R374" s="20">
        <v>0.74605500000000002</v>
      </c>
      <c r="S374" s="20">
        <v>6.7142049999999998</v>
      </c>
      <c r="T374" s="20">
        <v>0.24</v>
      </c>
      <c r="U374" s="20">
        <v>0.56100000000000005</v>
      </c>
      <c r="V374" s="20">
        <f t="shared" si="10"/>
        <v>0.2172745227582</v>
      </c>
      <c r="W374" s="20">
        <f t="shared" si="11"/>
        <v>1.1294928457480049</v>
      </c>
    </row>
    <row r="375" spans="1:23" x14ac:dyDescent="0.25">
      <c r="A375" s="18">
        <v>38986</v>
      </c>
      <c r="B375" s="18">
        <v>38936</v>
      </c>
      <c r="C375" s="18">
        <v>6410</v>
      </c>
      <c r="D375" s="18">
        <v>6410</v>
      </c>
      <c r="E375" s="18" t="s">
        <v>56</v>
      </c>
      <c r="F375" s="18" t="s">
        <v>113</v>
      </c>
      <c r="G375" s="19">
        <v>4.6643425877400002</v>
      </c>
      <c r="H375" s="19">
        <v>1.8875900000000001</v>
      </c>
      <c r="I375" s="18" t="s">
        <v>24</v>
      </c>
      <c r="J375" s="18" t="s">
        <v>114</v>
      </c>
      <c r="K375" s="18">
        <v>16</v>
      </c>
      <c r="L375" s="18">
        <v>60</v>
      </c>
      <c r="M375" s="18" t="s">
        <v>71</v>
      </c>
      <c r="N375" s="18" t="s">
        <v>74</v>
      </c>
      <c r="O375" s="18" t="s">
        <v>75</v>
      </c>
      <c r="P375" s="19">
        <v>1646.9364550299999</v>
      </c>
      <c r="Q375" s="19">
        <v>203177.95040900001</v>
      </c>
      <c r="R375" s="20">
        <v>0.74605500000000002</v>
      </c>
      <c r="S375" s="20">
        <v>6.7142049999999998</v>
      </c>
      <c r="T375" s="20">
        <v>0.24</v>
      </c>
      <c r="U375" s="20">
        <v>0.56100000000000005</v>
      </c>
      <c r="V375" s="20">
        <f t="shared" si="10"/>
        <v>1.070266927662</v>
      </c>
      <c r="W375" s="20">
        <f t="shared" si="11"/>
        <v>5.5637394688020496</v>
      </c>
    </row>
    <row r="376" spans="1:23" x14ac:dyDescent="0.25">
      <c r="A376" s="18">
        <v>38987</v>
      </c>
      <c r="B376" s="18">
        <v>38937</v>
      </c>
      <c r="C376" s="18">
        <v>6410</v>
      </c>
      <c r="D376" s="18">
        <v>6410</v>
      </c>
      <c r="E376" s="18" t="s">
        <v>56</v>
      </c>
      <c r="F376" s="18" t="s">
        <v>113</v>
      </c>
      <c r="G376" s="19">
        <v>2.6695589225999998</v>
      </c>
      <c r="H376" s="19">
        <v>1.08033</v>
      </c>
      <c r="I376" s="18" t="s">
        <v>24</v>
      </c>
      <c r="J376" s="18" t="s">
        <v>114</v>
      </c>
      <c r="K376" s="18">
        <v>16</v>
      </c>
      <c r="L376" s="18">
        <v>60</v>
      </c>
      <c r="M376" s="18" t="s">
        <v>71</v>
      </c>
      <c r="N376" s="18" t="s">
        <v>74</v>
      </c>
      <c r="O376" s="18" t="s">
        <v>75</v>
      </c>
      <c r="P376" s="19">
        <v>1489.5545049299999</v>
      </c>
      <c r="Q376" s="19">
        <v>116285.521525</v>
      </c>
      <c r="R376" s="20">
        <v>0.74605500000000002</v>
      </c>
      <c r="S376" s="20">
        <v>6.7142049999999998</v>
      </c>
      <c r="T376" s="20">
        <v>0.24</v>
      </c>
      <c r="U376" s="20">
        <v>0.56100000000000005</v>
      </c>
      <c r="V376" s="20">
        <f t="shared" si="10"/>
        <v>0.612549054594</v>
      </c>
      <c r="W376" s="20">
        <f t="shared" si="11"/>
        <v>3.1843115614783497</v>
      </c>
    </row>
    <row r="377" spans="1:23" x14ac:dyDescent="0.25">
      <c r="A377" s="18">
        <v>38988</v>
      </c>
      <c r="B377" s="18">
        <v>38938</v>
      </c>
      <c r="C377" s="18">
        <v>6410</v>
      </c>
      <c r="D377" s="18">
        <v>6410</v>
      </c>
      <c r="E377" s="18" t="s">
        <v>56</v>
      </c>
      <c r="F377" s="18" t="s">
        <v>113</v>
      </c>
      <c r="G377" s="19">
        <v>2.5105489324899999</v>
      </c>
      <c r="H377" s="19">
        <v>1.0159800000000001</v>
      </c>
      <c r="I377" s="18" t="s">
        <v>24</v>
      </c>
      <c r="J377" s="18" t="s">
        <v>114</v>
      </c>
      <c r="K377" s="18">
        <v>16</v>
      </c>
      <c r="L377" s="18">
        <v>60</v>
      </c>
      <c r="M377" s="18" t="s">
        <v>71</v>
      </c>
      <c r="N377" s="18" t="s">
        <v>74</v>
      </c>
      <c r="O377" s="18" t="s">
        <v>75</v>
      </c>
      <c r="P377" s="19">
        <v>1420.4289294299999</v>
      </c>
      <c r="Q377" s="19">
        <v>111288.32373</v>
      </c>
      <c r="R377" s="20">
        <v>0.74605500000000002</v>
      </c>
      <c r="S377" s="20">
        <v>6.7142049999999998</v>
      </c>
      <c r="T377" s="20">
        <v>0.24</v>
      </c>
      <c r="U377" s="20">
        <v>0.56100000000000005</v>
      </c>
      <c r="V377" s="20">
        <f t="shared" si="10"/>
        <v>0.57606248876400001</v>
      </c>
      <c r="W377" s="20">
        <f t="shared" si="11"/>
        <v>2.9946376202000997</v>
      </c>
    </row>
    <row r="378" spans="1:23" x14ac:dyDescent="0.25">
      <c r="A378" s="18">
        <v>38989</v>
      </c>
      <c r="B378" s="18">
        <v>38939</v>
      </c>
      <c r="C378" s="18">
        <v>6410</v>
      </c>
      <c r="D378" s="18">
        <v>6410</v>
      </c>
      <c r="E378" s="18" t="s">
        <v>56</v>
      </c>
      <c r="F378" s="18" t="s">
        <v>113</v>
      </c>
      <c r="G378" s="19">
        <v>1.4506543594100001</v>
      </c>
      <c r="H378" s="19">
        <v>0.587059</v>
      </c>
      <c r="I378" s="18" t="s">
        <v>24</v>
      </c>
      <c r="J378" s="18" t="s">
        <v>114</v>
      </c>
      <c r="K378" s="18">
        <v>16</v>
      </c>
      <c r="L378" s="18">
        <v>60</v>
      </c>
      <c r="M378" s="18" t="s">
        <v>71</v>
      </c>
      <c r="N378" s="18" t="s">
        <v>74</v>
      </c>
      <c r="O378" s="18" t="s">
        <v>75</v>
      </c>
      <c r="P378" s="19">
        <v>950.98747184700005</v>
      </c>
      <c r="Q378" s="19">
        <v>63190.251133999998</v>
      </c>
      <c r="R378" s="20">
        <v>0.74605500000000002</v>
      </c>
      <c r="S378" s="20">
        <v>6.7142049999999998</v>
      </c>
      <c r="T378" s="20">
        <v>0.24</v>
      </c>
      <c r="U378" s="20">
        <v>0.56100000000000005</v>
      </c>
      <c r="V378" s="20">
        <f t="shared" si="10"/>
        <v>0.33286350970619999</v>
      </c>
      <c r="W378" s="20">
        <f t="shared" si="11"/>
        <v>1.7303775336887046</v>
      </c>
    </row>
    <row r="379" spans="1:23" x14ac:dyDescent="0.25">
      <c r="A379" s="18">
        <v>38990</v>
      </c>
      <c r="B379" s="18">
        <v>38940</v>
      </c>
      <c r="C379" s="18">
        <v>6410</v>
      </c>
      <c r="D379" s="18">
        <v>6410</v>
      </c>
      <c r="E379" s="18" t="s">
        <v>56</v>
      </c>
      <c r="F379" s="18" t="s">
        <v>113</v>
      </c>
      <c r="G379" s="19">
        <v>1.4562814042300001</v>
      </c>
      <c r="H379" s="19">
        <v>0.58933599999999997</v>
      </c>
      <c r="I379" s="18" t="s">
        <v>24</v>
      </c>
      <c r="J379" s="18" t="s">
        <v>114</v>
      </c>
      <c r="K379" s="18">
        <v>16</v>
      </c>
      <c r="L379" s="18">
        <v>60</v>
      </c>
      <c r="M379" s="18" t="s">
        <v>71</v>
      </c>
      <c r="N379" s="18" t="s">
        <v>74</v>
      </c>
      <c r="O379" s="18" t="s">
        <v>75</v>
      </c>
      <c r="P379" s="19">
        <v>930.57451494300005</v>
      </c>
      <c r="Q379" s="19">
        <v>63435.3642263</v>
      </c>
      <c r="R379" s="20">
        <v>0.74605500000000002</v>
      </c>
      <c r="S379" s="20">
        <v>6.7142049999999998</v>
      </c>
      <c r="T379" s="20">
        <v>0.24</v>
      </c>
      <c r="U379" s="20">
        <v>0.56100000000000005</v>
      </c>
      <c r="V379" s="20">
        <f t="shared" si="10"/>
        <v>0.33415457280480004</v>
      </c>
      <c r="W379" s="20">
        <f t="shared" si="11"/>
        <v>1.7370890731493196</v>
      </c>
    </row>
    <row r="380" spans="1:23" x14ac:dyDescent="0.25">
      <c r="A380" s="18">
        <v>38992</v>
      </c>
      <c r="B380" s="18">
        <v>38942</v>
      </c>
      <c r="C380" s="18">
        <v>6410</v>
      </c>
      <c r="D380" s="18">
        <v>6410</v>
      </c>
      <c r="E380" s="18" t="s">
        <v>56</v>
      </c>
      <c r="F380" s="18" t="s">
        <v>113</v>
      </c>
      <c r="G380" s="19">
        <v>2.0715150649999998</v>
      </c>
      <c r="H380" s="19">
        <v>0.83831199999999995</v>
      </c>
      <c r="I380" s="18" t="s">
        <v>24</v>
      </c>
      <c r="J380" s="18" t="s">
        <v>114</v>
      </c>
      <c r="K380" s="18">
        <v>16</v>
      </c>
      <c r="L380" s="18">
        <v>60</v>
      </c>
      <c r="M380" s="18" t="s">
        <v>71</v>
      </c>
      <c r="N380" s="18" t="s">
        <v>74</v>
      </c>
      <c r="O380" s="18" t="s">
        <v>75</v>
      </c>
      <c r="P380" s="19">
        <v>1119.0237196099999</v>
      </c>
      <c r="Q380" s="19">
        <v>90234.835290599993</v>
      </c>
      <c r="R380" s="20">
        <v>0.74605500000000002</v>
      </c>
      <c r="S380" s="20">
        <v>6.7142049999999998</v>
      </c>
      <c r="T380" s="20">
        <v>0.24</v>
      </c>
      <c r="U380" s="20">
        <v>0.56100000000000005</v>
      </c>
      <c r="V380" s="20">
        <f t="shared" si="10"/>
        <v>0.4753244129616</v>
      </c>
      <c r="W380" s="20">
        <f t="shared" si="11"/>
        <v>2.4709547950404396</v>
      </c>
    </row>
    <row r="381" spans="1:23" x14ac:dyDescent="0.25">
      <c r="A381" s="18">
        <v>38993</v>
      </c>
      <c r="B381" s="18">
        <v>38943</v>
      </c>
      <c r="C381" s="18">
        <v>6410</v>
      </c>
      <c r="D381" s="18">
        <v>6410</v>
      </c>
      <c r="E381" s="18" t="s">
        <v>56</v>
      </c>
      <c r="F381" s="18" t="s">
        <v>113</v>
      </c>
      <c r="G381" s="19">
        <v>2.51276521526</v>
      </c>
      <c r="H381" s="19">
        <v>1.01688</v>
      </c>
      <c r="I381" s="18" t="s">
        <v>24</v>
      </c>
      <c r="J381" s="18" t="s">
        <v>114</v>
      </c>
      <c r="K381" s="18">
        <v>16</v>
      </c>
      <c r="L381" s="18">
        <v>60</v>
      </c>
      <c r="M381" s="18" t="s">
        <v>71</v>
      </c>
      <c r="N381" s="18" t="s">
        <v>74</v>
      </c>
      <c r="O381" s="18" t="s">
        <v>75</v>
      </c>
      <c r="P381" s="19">
        <v>1265.42988537</v>
      </c>
      <c r="Q381" s="19">
        <v>109455.614952</v>
      </c>
      <c r="R381" s="20">
        <v>0.74605500000000002</v>
      </c>
      <c r="S381" s="20">
        <v>6.7142049999999998</v>
      </c>
      <c r="T381" s="20">
        <v>0.24</v>
      </c>
      <c r="U381" s="20">
        <v>0.56100000000000005</v>
      </c>
      <c r="V381" s="20">
        <f t="shared" si="10"/>
        <v>0.576572790384</v>
      </c>
      <c r="W381" s="20">
        <f t="shared" si="11"/>
        <v>2.9972904025955995</v>
      </c>
    </row>
    <row r="382" spans="1:23" x14ac:dyDescent="0.25">
      <c r="A382" s="18">
        <v>38995</v>
      </c>
      <c r="B382" s="18">
        <v>38945</v>
      </c>
      <c r="C382" s="18">
        <v>6410</v>
      </c>
      <c r="D382" s="18">
        <v>6410</v>
      </c>
      <c r="E382" s="18" t="s">
        <v>56</v>
      </c>
      <c r="F382" s="18" t="s">
        <v>113</v>
      </c>
      <c r="G382" s="19">
        <v>4.4945244963800004</v>
      </c>
      <c r="H382" s="19">
        <v>1.81887</v>
      </c>
      <c r="I382" s="18" t="s">
        <v>24</v>
      </c>
      <c r="J382" s="18" t="s">
        <v>114</v>
      </c>
      <c r="K382" s="18">
        <v>16</v>
      </c>
      <c r="L382" s="18">
        <v>60</v>
      </c>
      <c r="M382" s="18" t="s">
        <v>71</v>
      </c>
      <c r="N382" s="18" t="s">
        <v>74</v>
      </c>
      <c r="O382" s="18" t="s">
        <v>75</v>
      </c>
      <c r="P382" s="19">
        <v>1631.3044432900001</v>
      </c>
      <c r="Q382" s="19">
        <v>195780.70393799999</v>
      </c>
      <c r="R382" s="20">
        <v>0.74605500000000002</v>
      </c>
      <c r="S382" s="20">
        <v>6.7142049999999998</v>
      </c>
      <c r="T382" s="20">
        <v>0.24</v>
      </c>
      <c r="U382" s="20">
        <v>0.56100000000000005</v>
      </c>
      <c r="V382" s="20">
        <f t="shared" si="10"/>
        <v>1.0313025639660001</v>
      </c>
      <c r="W382" s="20">
        <f t="shared" si="11"/>
        <v>5.3611847952256486</v>
      </c>
    </row>
    <row r="383" spans="1:23" x14ac:dyDescent="0.25">
      <c r="A383" s="18">
        <v>38998</v>
      </c>
      <c r="B383" s="18">
        <v>38948</v>
      </c>
      <c r="C383" s="18">
        <v>6410</v>
      </c>
      <c r="D383" s="18">
        <v>6410</v>
      </c>
      <c r="E383" s="18" t="s">
        <v>56</v>
      </c>
      <c r="F383" s="18" t="s">
        <v>113</v>
      </c>
      <c r="G383" s="19">
        <v>4.0566620563800004</v>
      </c>
      <c r="H383" s="19">
        <v>1.64167</v>
      </c>
      <c r="I383" s="18" t="s">
        <v>24</v>
      </c>
      <c r="J383" s="18" t="s">
        <v>114</v>
      </c>
      <c r="K383" s="18">
        <v>16</v>
      </c>
      <c r="L383" s="18">
        <v>60</v>
      </c>
      <c r="M383" s="18" t="s">
        <v>71</v>
      </c>
      <c r="N383" s="18" t="s">
        <v>74</v>
      </c>
      <c r="O383" s="18" t="s">
        <v>75</v>
      </c>
      <c r="P383" s="19">
        <v>1762.50000426</v>
      </c>
      <c r="Q383" s="19">
        <v>176707.492344</v>
      </c>
      <c r="R383" s="20">
        <v>0.74605500000000002</v>
      </c>
      <c r="S383" s="20">
        <v>6.7142049999999998</v>
      </c>
      <c r="T383" s="20">
        <v>0.24</v>
      </c>
      <c r="U383" s="20">
        <v>0.56100000000000005</v>
      </c>
      <c r="V383" s="20">
        <f t="shared" si="10"/>
        <v>0.93082984500599997</v>
      </c>
      <c r="W383" s="20">
        <f t="shared" si="11"/>
        <v>4.838881416911649</v>
      </c>
    </row>
    <row r="384" spans="1:23" x14ac:dyDescent="0.25">
      <c r="A384" s="18">
        <v>38999</v>
      </c>
      <c r="B384" s="18">
        <v>38949</v>
      </c>
      <c r="C384" s="18">
        <v>6410</v>
      </c>
      <c r="D384" s="18">
        <v>6410</v>
      </c>
      <c r="E384" s="18" t="s">
        <v>56</v>
      </c>
      <c r="F384" s="18" t="s">
        <v>113</v>
      </c>
      <c r="G384" s="19">
        <v>1.0397906958400001</v>
      </c>
      <c r="H384" s="19">
        <v>0.420788</v>
      </c>
      <c r="I384" s="18" t="s">
        <v>24</v>
      </c>
      <c r="J384" s="18" t="s">
        <v>114</v>
      </c>
      <c r="K384" s="18">
        <v>16</v>
      </c>
      <c r="L384" s="18">
        <v>60</v>
      </c>
      <c r="M384" s="18" t="s">
        <v>71</v>
      </c>
      <c r="N384" s="18" t="s">
        <v>74</v>
      </c>
      <c r="O384" s="18" t="s">
        <v>75</v>
      </c>
      <c r="P384" s="19">
        <v>813.261457855</v>
      </c>
      <c r="Q384" s="19">
        <v>45293.1015377</v>
      </c>
      <c r="R384" s="20">
        <v>0.74605500000000002</v>
      </c>
      <c r="S384" s="20">
        <v>6.7142049999999998</v>
      </c>
      <c r="T384" s="20">
        <v>0.24</v>
      </c>
      <c r="U384" s="20">
        <v>0.56100000000000005</v>
      </c>
      <c r="V384" s="20">
        <f t="shared" si="10"/>
        <v>0.23858755341840002</v>
      </c>
      <c r="W384" s="20">
        <f t="shared" si="11"/>
        <v>1.2402877762640598</v>
      </c>
    </row>
    <row r="385" spans="1:23" x14ac:dyDescent="0.25">
      <c r="A385" s="18">
        <v>39000</v>
      </c>
      <c r="B385" s="18">
        <v>38950</v>
      </c>
      <c r="C385" s="18">
        <v>6410</v>
      </c>
      <c r="D385" s="18">
        <v>6410</v>
      </c>
      <c r="E385" s="18" t="s">
        <v>56</v>
      </c>
      <c r="F385" s="18" t="s">
        <v>113</v>
      </c>
      <c r="G385" s="19">
        <v>5.0358434827499998</v>
      </c>
      <c r="H385" s="19">
        <v>2.0379299999999998</v>
      </c>
      <c r="I385" s="18" t="s">
        <v>24</v>
      </c>
      <c r="J385" s="18" t="s">
        <v>114</v>
      </c>
      <c r="K385" s="18">
        <v>16</v>
      </c>
      <c r="L385" s="18">
        <v>60</v>
      </c>
      <c r="M385" s="18" t="s">
        <v>71</v>
      </c>
      <c r="N385" s="18" t="s">
        <v>74</v>
      </c>
      <c r="O385" s="18" t="s">
        <v>75</v>
      </c>
      <c r="P385" s="19">
        <v>1781.86737096</v>
      </c>
      <c r="Q385" s="19">
        <v>219360.46466500001</v>
      </c>
      <c r="R385" s="20">
        <v>0.74605500000000002</v>
      </c>
      <c r="S385" s="20">
        <v>6.7142049999999998</v>
      </c>
      <c r="T385" s="20">
        <v>0.24</v>
      </c>
      <c r="U385" s="20">
        <v>0.56100000000000005</v>
      </c>
      <c r="V385" s="20">
        <f t="shared" si="10"/>
        <v>1.1555099782739999</v>
      </c>
      <c r="W385" s="20">
        <f t="shared" si="11"/>
        <v>6.0068720302903484</v>
      </c>
    </row>
    <row r="386" spans="1:23" x14ac:dyDescent="0.25">
      <c r="A386" s="18">
        <v>39001</v>
      </c>
      <c r="B386" s="18">
        <v>38951</v>
      </c>
      <c r="C386" s="18">
        <v>6410</v>
      </c>
      <c r="D386" s="18">
        <v>6410</v>
      </c>
      <c r="E386" s="18" t="s">
        <v>56</v>
      </c>
      <c r="F386" s="18" t="s">
        <v>113</v>
      </c>
      <c r="G386" s="19">
        <v>4.6151383070799996</v>
      </c>
      <c r="H386" s="19">
        <v>1.86768</v>
      </c>
      <c r="I386" s="18" t="s">
        <v>24</v>
      </c>
      <c r="J386" s="18" t="s">
        <v>114</v>
      </c>
      <c r="K386" s="18">
        <v>16</v>
      </c>
      <c r="L386" s="18">
        <v>60</v>
      </c>
      <c r="M386" s="18" t="s">
        <v>71</v>
      </c>
      <c r="N386" s="18" t="s">
        <v>74</v>
      </c>
      <c r="O386" s="18" t="s">
        <v>75</v>
      </c>
      <c r="P386" s="19">
        <v>1962.0472990200001</v>
      </c>
      <c r="Q386" s="19">
        <v>201034.620516</v>
      </c>
      <c r="R386" s="20">
        <v>0.74605500000000002</v>
      </c>
      <c r="S386" s="20">
        <v>6.7142049999999998</v>
      </c>
      <c r="T386" s="20">
        <v>0.24</v>
      </c>
      <c r="U386" s="20">
        <v>0.56100000000000005</v>
      </c>
      <c r="V386" s="20">
        <f t="shared" si="10"/>
        <v>1.0589779218239999</v>
      </c>
      <c r="W386" s="20">
        <f t="shared" si="11"/>
        <v>5.5050540271415995</v>
      </c>
    </row>
    <row r="387" spans="1:23" x14ac:dyDescent="0.25">
      <c r="A387" s="18">
        <v>39002</v>
      </c>
      <c r="B387" s="18">
        <v>38952</v>
      </c>
      <c r="C387" s="18">
        <v>6410</v>
      </c>
      <c r="D387" s="18">
        <v>6410</v>
      </c>
      <c r="E387" s="18" t="s">
        <v>56</v>
      </c>
      <c r="F387" s="18" t="s">
        <v>113</v>
      </c>
      <c r="G387" s="19">
        <v>10.4093004477</v>
      </c>
      <c r="H387" s="19">
        <v>4.2124899999999998</v>
      </c>
      <c r="I387" s="18" t="s">
        <v>24</v>
      </c>
      <c r="J387" s="18" t="s">
        <v>114</v>
      </c>
      <c r="K387" s="18">
        <v>16</v>
      </c>
      <c r="L387" s="18">
        <v>60</v>
      </c>
      <c r="M387" s="18" t="s">
        <v>71</v>
      </c>
      <c r="N387" s="18" t="s">
        <v>74</v>
      </c>
      <c r="O387" s="18" t="s">
        <v>75</v>
      </c>
      <c r="P387" s="19">
        <v>5621.3161957000002</v>
      </c>
      <c r="Q387" s="19">
        <v>453427.31378500001</v>
      </c>
      <c r="R387" s="20">
        <v>0.74605500000000002</v>
      </c>
      <c r="S387" s="20">
        <v>6.7142049999999998</v>
      </c>
      <c r="T387" s="20">
        <v>0.24</v>
      </c>
      <c r="U387" s="20">
        <v>0.56100000000000005</v>
      </c>
      <c r="V387" s="20">
        <f t="shared" ref="V387:V423" si="12">H387*R387*(1-T387)</f>
        <v>2.388489412482</v>
      </c>
      <c r="W387" s="20">
        <f t="shared" ref="W387:W423" si="13">H387*S387*(1-U387)</f>
        <v>12.416465903577548</v>
      </c>
    </row>
    <row r="388" spans="1:23" x14ac:dyDescent="0.25">
      <c r="A388" s="18">
        <v>39003</v>
      </c>
      <c r="B388" s="18">
        <v>38953</v>
      </c>
      <c r="C388" s="18">
        <v>6410</v>
      </c>
      <c r="D388" s="18">
        <v>6410</v>
      </c>
      <c r="E388" s="18" t="s">
        <v>56</v>
      </c>
      <c r="F388" s="18" t="s">
        <v>113</v>
      </c>
      <c r="G388" s="19">
        <v>3.89707356669</v>
      </c>
      <c r="H388" s="19">
        <v>1.5770900000000001</v>
      </c>
      <c r="I388" s="18" t="s">
        <v>24</v>
      </c>
      <c r="J388" s="18" t="s">
        <v>114</v>
      </c>
      <c r="K388" s="18">
        <v>16</v>
      </c>
      <c r="L388" s="18">
        <v>60</v>
      </c>
      <c r="M388" s="18" t="s">
        <v>71</v>
      </c>
      <c r="N388" s="18" t="s">
        <v>74</v>
      </c>
      <c r="O388" s="18" t="s">
        <v>75</v>
      </c>
      <c r="P388" s="19">
        <v>1481.7557850400001</v>
      </c>
      <c r="Q388" s="19">
        <v>169755.845539</v>
      </c>
      <c r="R388" s="20">
        <v>0.74605500000000002</v>
      </c>
      <c r="S388" s="20">
        <v>6.7142049999999998</v>
      </c>
      <c r="T388" s="20">
        <v>0.24</v>
      </c>
      <c r="U388" s="20">
        <v>0.56100000000000005</v>
      </c>
      <c r="V388" s="20">
        <f t="shared" si="12"/>
        <v>0.89421286876200001</v>
      </c>
      <c r="W388" s="20">
        <f t="shared" si="13"/>
        <v>4.6485295423545496</v>
      </c>
    </row>
    <row r="389" spans="1:23" x14ac:dyDescent="0.25">
      <c r="A389" s="18">
        <v>39004</v>
      </c>
      <c r="B389" s="18">
        <v>38954</v>
      </c>
      <c r="C389" s="18">
        <v>6410</v>
      </c>
      <c r="D389" s="18">
        <v>6410</v>
      </c>
      <c r="E389" s="18" t="s">
        <v>56</v>
      </c>
      <c r="F389" s="18" t="s">
        <v>113</v>
      </c>
      <c r="G389" s="19">
        <v>9.0325246802100008</v>
      </c>
      <c r="H389" s="19">
        <v>3.6553300000000002</v>
      </c>
      <c r="I389" s="18" t="s">
        <v>24</v>
      </c>
      <c r="J389" s="18" t="s">
        <v>114</v>
      </c>
      <c r="K389" s="18">
        <v>16</v>
      </c>
      <c r="L389" s="18">
        <v>60</v>
      </c>
      <c r="M389" s="18" t="s">
        <v>71</v>
      </c>
      <c r="N389" s="18" t="s">
        <v>74</v>
      </c>
      <c r="O389" s="18" t="s">
        <v>75</v>
      </c>
      <c r="P389" s="19">
        <v>2427.0093281499999</v>
      </c>
      <c r="Q389" s="19">
        <v>393455.201245</v>
      </c>
      <c r="R389" s="20">
        <v>0.74605500000000002</v>
      </c>
      <c r="S389" s="20">
        <v>6.7142049999999998</v>
      </c>
      <c r="T389" s="20">
        <v>0.24</v>
      </c>
      <c r="U389" s="20">
        <v>0.56100000000000005</v>
      </c>
      <c r="V389" s="20">
        <f t="shared" si="12"/>
        <v>2.0725786895940002</v>
      </c>
      <c r="W389" s="20">
        <f t="shared" si="13"/>
        <v>10.774216748603349</v>
      </c>
    </row>
    <row r="390" spans="1:23" x14ac:dyDescent="0.25">
      <c r="A390" s="18">
        <v>39005</v>
      </c>
      <c r="B390" s="18">
        <v>38955</v>
      </c>
      <c r="C390" s="18">
        <v>6410</v>
      </c>
      <c r="D390" s="18">
        <v>6410</v>
      </c>
      <c r="E390" s="18" t="s">
        <v>56</v>
      </c>
      <c r="F390" s="18" t="s">
        <v>113</v>
      </c>
      <c r="G390" s="19">
        <v>1.26830667746</v>
      </c>
      <c r="H390" s="19">
        <v>0.51326499999999997</v>
      </c>
      <c r="I390" s="18" t="s">
        <v>24</v>
      </c>
      <c r="J390" s="18" t="s">
        <v>114</v>
      </c>
      <c r="K390" s="18">
        <v>16</v>
      </c>
      <c r="L390" s="18">
        <v>60</v>
      </c>
      <c r="M390" s="18" t="s">
        <v>71</v>
      </c>
      <c r="N390" s="18" t="s">
        <v>74</v>
      </c>
      <c r="O390" s="18" t="s">
        <v>75</v>
      </c>
      <c r="P390" s="19">
        <v>850.538906602</v>
      </c>
      <c r="Q390" s="19">
        <v>55247.217880900003</v>
      </c>
      <c r="R390" s="20">
        <v>0.74605500000000002</v>
      </c>
      <c r="S390" s="20">
        <v>6.7142049999999998</v>
      </c>
      <c r="T390" s="20">
        <v>0.24</v>
      </c>
      <c r="U390" s="20">
        <v>0.56100000000000005</v>
      </c>
      <c r="V390" s="20">
        <f t="shared" si="12"/>
        <v>0.29102217887699999</v>
      </c>
      <c r="W390" s="20">
        <f t="shared" si="13"/>
        <v>1.5128670624736746</v>
      </c>
    </row>
    <row r="391" spans="1:23" x14ac:dyDescent="0.25">
      <c r="A391" s="18">
        <v>39008</v>
      </c>
      <c r="B391" s="18">
        <v>38958</v>
      </c>
      <c r="C391" s="18">
        <v>6410</v>
      </c>
      <c r="D391" s="18">
        <v>6410</v>
      </c>
      <c r="E391" s="18" t="s">
        <v>56</v>
      </c>
      <c r="F391" s="18" t="s">
        <v>113</v>
      </c>
      <c r="G391" s="19">
        <v>1.03701539138</v>
      </c>
      <c r="H391" s="19">
        <v>0.41966500000000001</v>
      </c>
      <c r="I391" s="18" t="s">
        <v>24</v>
      </c>
      <c r="J391" s="18" t="s">
        <v>114</v>
      </c>
      <c r="K391" s="18">
        <v>16</v>
      </c>
      <c r="L391" s="18">
        <v>60</v>
      </c>
      <c r="M391" s="18" t="s">
        <v>71</v>
      </c>
      <c r="N391" s="18" t="s">
        <v>74</v>
      </c>
      <c r="O391" s="18" t="s">
        <v>75</v>
      </c>
      <c r="P391" s="19">
        <v>762.29682479500002</v>
      </c>
      <c r="Q391" s="19">
        <v>45172.2097593</v>
      </c>
      <c r="R391" s="20">
        <v>0.74605500000000002</v>
      </c>
      <c r="S391" s="20">
        <v>6.7142049999999998</v>
      </c>
      <c r="T391" s="20">
        <v>0.24</v>
      </c>
      <c r="U391" s="20">
        <v>0.56100000000000005</v>
      </c>
      <c r="V391" s="20">
        <f t="shared" si="12"/>
        <v>0.237950810397</v>
      </c>
      <c r="W391" s="20">
        <f t="shared" si="13"/>
        <v>1.2369776933416747</v>
      </c>
    </row>
    <row r="392" spans="1:23" x14ac:dyDescent="0.25">
      <c r="A392" s="18">
        <v>39010</v>
      </c>
      <c r="B392" s="18">
        <v>38960</v>
      </c>
      <c r="C392" s="18">
        <v>6410</v>
      </c>
      <c r="D392" s="18">
        <v>6410</v>
      </c>
      <c r="E392" s="18" t="s">
        <v>56</v>
      </c>
      <c r="F392" s="18" t="s">
        <v>113</v>
      </c>
      <c r="G392" s="19">
        <v>1.3940720197400001</v>
      </c>
      <c r="H392" s="19">
        <v>0.56416100000000002</v>
      </c>
      <c r="I392" s="18" t="s">
        <v>24</v>
      </c>
      <c r="J392" s="18" t="s">
        <v>114</v>
      </c>
      <c r="K392" s="18">
        <v>16</v>
      </c>
      <c r="L392" s="18">
        <v>60</v>
      </c>
      <c r="M392" s="18" t="s">
        <v>71</v>
      </c>
      <c r="N392" s="18" t="s">
        <v>74</v>
      </c>
      <c r="O392" s="18" t="s">
        <v>75</v>
      </c>
      <c r="P392" s="19">
        <v>885.08820233100005</v>
      </c>
      <c r="Q392" s="19">
        <v>60725.534276799997</v>
      </c>
      <c r="R392" s="20">
        <v>0.74605500000000002</v>
      </c>
      <c r="S392" s="20">
        <v>6.7142049999999998</v>
      </c>
      <c r="T392" s="20">
        <v>0.24</v>
      </c>
      <c r="U392" s="20">
        <v>0.56100000000000005</v>
      </c>
      <c r="V392" s="20">
        <f t="shared" si="12"/>
        <v>0.31988030248980004</v>
      </c>
      <c r="W392" s="20">
        <f t="shared" si="13"/>
        <v>1.6628848544751946</v>
      </c>
    </row>
    <row r="393" spans="1:23" x14ac:dyDescent="0.25">
      <c r="A393" s="18">
        <v>39011</v>
      </c>
      <c r="B393" s="18">
        <v>38961</v>
      </c>
      <c r="C393" s="18">
        <v>6410</v>
      </c>
      <c r="D393" s="18">
        <v>6410</v>
      </c>
      <c r="E393" s="18" t="s">
        <v>56</v>
      </c>
      <c r="F393" s="18" t="s">
        <v>113</v>
      </c>
      <c r="G393" s="19">
        <v>1.7352836195100001</v>
      </c>
      <c r="H393" s="19">
        <v>0.70224399999999998</v>
      </c>
      <c r="I393" s="18" t="s">
        <v>24</v>
      </c>
      <c r="J393" s="18" t="s">
        <v>114</v>
      </c>
      <c r="K393" s="18">
        <v>16</v>
      </c>
      <c r="L393" s="18">
        <v>60</v>
      </c>
      <c r="M393" s="18" t="s">
        <v>71</v>
      </c>
      <c r="N393" s="18" t="s">
        <v>74</v>
      </c>
      <c r="O393" s="18" t="s">
        <v>75</v>
      </c>
      <c r="P393" s="19">
        <v>983.08946287799995</v>
      </c>
      <c r="Q393" s="19">
        <v>75588.652110299998</v>
      </c>
      <c r="R393" s="20">
        <v>0.74605500000000002</v>
      </c>
      <c r="S393" s="20">
        <v>6.7142049999999998</v>
      </c>
      <c r="T393" s="20">
        <v>0.24</v>
      </c>
      <c r="U393" s="20">
        <v>0.56100000000000005</v>
      </c>
      <c r="V393" s="20">
        <f t="shared" si="12"/>
        <v>0.39817361203919999</v>
      </c>
      <c r="W393" s="20">
        <f t="shared" si="13"/>
        <v>2.0698894672727799</v>
      </c>
    </row>
    <row r="394" spans="1:23" x14ac:dyDescent="0.25">
      <c r="A394" s="18">
        <v>39012</v>
      </c>
      <c r="B394" s="18">
        <v>38962</v>
      </c>
      <c r="C394" s="18">
        <v>6410</v>
      </c>
      <c r="D394" s="18">
        <v>6410</v>
      </c>
      <c r="E394" s="18" t="s">
        <v>56</v>
      </c>
      <c r="F394" s="18" t="s">
        <v>113</v>
      </c>
      <c r="G394" s="19">
        <v>6.3942522787899998</v>
      </c>
      <c r="H394" s="19">
        <v>2.5876600000000001</v>
      </c>
      <c r="I394" s="18" t="s">
        <v>24</v>
      </c>
      <c r="J394" s="18" t="s">
        <v>114</v>
      </c>
      <c r="K394" s="18">
        <v>16</v>
      </c>
      <c r="L394" s="18">
        <v>60</v>
      </c>
      <c r="M394" s="18" t="s">
        <v>71</v>
      </c>
      <c r="N394" s="18" t="s">
        <v>74</v>
      </c>
      <c r="O394" s="18" t="s">
        <v>75</v>
      </c>
      <c r="P394" s="19">
        <v>2204.2053411400002</v>
      </c>
      <c r="Q394" s="19">
        <v>279564.47281100001</v>
      </c>
      <c r="R394" s="20">
        <v>0.74605500000000002</v>
      </c>
      <c r="S394" s="20">
        <v>6.7142049999999998</v>
      </c>
      <c r="T394" s="20">
        <v>0.24</v>
      </c>
      <c r="U394" s="20">
        <v>0.56100000000000005</v>
      </c>
      <c r="V394" s="20">
        <f t="shared" si="12"/>
        <v>1.4672078777880002</v>
      </c>
      <c r="W394" s="20">
        <f t="shared" si="13"/>
        <v>7.6272209928216981</v>
      </c>
    </row>
    <row r="395" spans="1:23" x14ac:dyDescent="0.25">
      <c r="A395" s="18">
        <v>39014</v>
      </c>
      <c r="B395" s="18">
        <v>38964</v>
      </c>
      <c r="C395" s="18">
        <v>6410</v>
      </c>
      <c r="D395" s="18">
        <v>6410</v>
      </c>
      <c r="E395" s="18" t="s">
        <v>56</v>
      </c>
      <c r="F395" s="18" t="s">
        <v>113</v>
      </c>
      <c r="G395" s="19">
        <v>1.83940882792</v>
      </c>
      <c r="H395" s="19">
        <v>0.74438199999999999</v>
      </c>
      <c r="I395" s="18" t="s">
        <v>24</v>
      </c>
      <c r="J395" s="18" t="s">
        <v>114</v>
      </c>
      <c r="K395" s="18">
        <v>16</v>
      </c>
      <c r="L395" s="18">
        <v>60</v>
      </c>
      <c r="M395" s="18" t="s">
        <v>71</v>
      </c>
      <c r="N395" s="18" t="s">
        <v>74</v>
      </c>
      <c r="O395" s="18" t="s">
        <v>75</v>
      </c>
      <c r="P395" s="19">
        <v>1164.2705187900001</v>
      </c>
      <c r="Q395" s="19">
        <v>80124.328045699993</v>
      </c>
      <c r="R395" s="20">
        <v>0.74605500000000002</v>
      </c>
      <c r="S395" s="20">
        <v>6.7142049999999998</v>
      </c>
      <c r="T395" s="20">
        <v>0.24</v>
      </c>
      <c r="U395" s="20">
        <v>0.56100000000000005</v>
      </c>
      <c r="V395" s="20">
        <f t="shared" si="12"/>
        <v>0.42206593388760005</v>
      </c>
      <c r="W395" s="20">
        <f t="shared" si="13"/>
        <v>2.1940927390300895</v>
      </c>
    </row>
    <row r="396" spans="1:23" x14ac:dyDescent="0.25">
      <c r="A396" s="18">
        <v>39016</v>
      </c>
      <c r="B396" s="18">
        <v>38966</v>
      </c>
      <c r="C396" s="18">
        <v>6410</v>
      </c>
      <c r="D396" s="18">
        <v>6410</v>
      </c>
      <c r="E396" s="18" t="s">
        <v>56</v>
      </c>
      <c r="F396" s="18" t="s">
        <v>113</v>
      </c>
      <c r="G396" s="19">
        <v>6.4342816772700004</v>
      </c>
      <c r="H396" s="19">
        <v>2.6038600000000001</v>
      </c>
      <c r="I396" s="18" t="s">
        <v>24</v>
      </c>
      <c r="J396" s="18" t="s">
        <v>114</v>
      </c>
      <c r="K396" s="18">
        <v>16</v>
      </c>
      <c r="L396" s="18">
        <v>60</v>
      </c>
      <c r="M396" s="18" t="s">
        <v>71</v>
      </c>
      <c r="N396" s="18" t="s">
        <v>74</v>
      </c>
      <c r="O396" s="18" t="s">
        <v>75</v>
      </c>
      <c r="P396" s="19">
        <v>1982.00391885</v>
      </c>
      <c r="Q396" s="19">
        <v>280276.188754</v>
      </c>
      <c r="R396" s="20">
        <v>0.74605500000000002</v>
      </c>
      <c r="S396" s="20">
        <v>6.7142049999999998</v>
      </c>
      <c r="T396" s="20">
        <v>0.24</v>
      </c>
      <c r="U396" s="20">
        <v>0.56100000000000005</v>
      </c>
      <c r="V396" s="20">
        <f t="shared" si="12"/>
        <v>1.476393306948</v>
      </c>
      <c r="W396" s="20">
        <f t="shared" si="13"/>
        <v>7.6749710759406993</v>
      </c>
    </row>
    <row r="397" spans="1:23" x14ac:dyDescent="0.25">
      <c r="A397" s="18">
        <v>39018</v>
      </c>
      <c r="B397" s="18">
        <v>38968</v>
      </c>
      <c r="C397" s="18">
        <v>6410</v>
      </c>
      <c r="D397" s="18">
        <v>6410</v>
      </c>
      <c r="E397" s="18" t="s">
        <v>56</v>
      </c>
      <c r="F397" s="18" t="s">
        <v>113</v>
      </c>
      <c r="G397" s="19">
        <v>2.1749267804899999</v>
      </c>
      <c r="H397" s="19">
        <v>0.880162</v>
      </c>
      <c r="I397" s="18" t="s">
        <v>24</v>
      </c>
      <c r="J397" s="18" t="s">
        <v>114</v>
      </c>
      <c r="K397" s="18">
        <v>16</v>
      </c>
      <c r="L397" s="18">
        <v>60</v>
      </c>
      <c r="M397" s="18" t="s">
        <v>71</v>
      </c>
      <c r="N397" s="18" t="s">
        <v>74</v>
      </c>
      <c r="O397" s="18" t="s">
        <v>75</v>
      </c>
      <c r="P397" s="19">
        <v>1102.7159172199999</v>
      </c>
      <c r="Q397" s="19">
        <v>94739.431599699994</v>
      </c>
      <c r="R397" s="20">
        <v>0.74605500000000002</v>
      </c>
      <c r="S397" s="20">
        <v>6.7142049999999998</v>
      </c>
      <c r="T397" s="20">
        <v>0.24</v>
      </c>
      <c r="U397" s="20">
        <v>0.56100000000000005</v>
      </c>
      <c r="V397" s="20">
        <f t="shared" si="12"/>
        <v>0.49905343829159998</v>
      </c>
      <c r="W397" s="20">
        <f t="shared" si="13"/>
        <v>2.5943091764311896</v>
      </c>
    </row>
    <row r="398" spans="1:23" x14ac:dyDescent="0.25">
      <c r="A398" s="18">
        <v>39021</v>
      </c>
      <c r="B398" s="18">
        <v>38971</v>
      </c>
      <c r="C398" s="18">
        <v>6410</v>
      </c>
      <c r="D398" s="18">
        <v>6410</v>
      </c>
      <c r="E398" s="18" t="s">
        <v>56</v>
      </c>
      <c r="F398" s="18" t="s">
        <v>113</v>
      </c>
      <c r="G398" s="19">
        <v>9.8258326295899998</v>
      </c>
      <c r="H398" s="19">
        <v>3.9763700000000002</v>
      </c>
      <c r="I398" s="18" t="s">
        <v>24</v>
      </c>
      <c r="J398" s="18" t="s">
        <v>114</v>
      </c>
      <c r="K398" s="18">
        <v>16</v>
      </c>
      <c r="L398" s="18">
        <v>60</v>
      </c>
      <c r="M398" s="18" t="s">
        <v>71</v>
      </c>
      <c r="N398" s="18" t="s">
        <v>74</v>
      </c>
      <c r="O398" s="18" t="s">
        <v>75</v>
      </c>
      <c r="P398" s="19">
        <v>5016.3092770699996</v>
      </c>
      <c r="Q398" s="19">
        <v>428011.557294</v>
      </c>
      <c r="R398" s="20">
        <v>0.74605500000000002</v>
      </c>
      <c r="S398" s="20">
        <v>6.7142049999999998</v>
      </c>
      <c r="T398" s="20">
        <v>0.24</v>
      </c>
      <c r="U398" s="20">
        <v>0.56100000000000005</v>
      </c>
      <c r="V398" s="20">
        <f t="shared" si="12"/>
        <v>2.254608947466</v>
      </c>
      <c r="W398" s="20">
        <f t="shared" si="13"/>
        <v>11.72049370443815</v>
      </c>
    </row>
    <row r="399" spans="1:23" x14ac:dyDescent="0.25">
      <c r="A399" s="18">
        <v>39022</v>
      </c>
      <c r="B399" s="18">
        <v>38972</v>
      </c>
      <c r="C399" s="18">
        <v>6410</v>
      </c>
      <c r="D399" s="18">
        <v>6410</v>
      </c>
      <c r="E399" s="18" t="s">
        <v>56</v>
      </c>
      <c r="F399" s="18" t="s">
        <v>113</v>
      </c>
      <c r="G399" s="19">
        <v>3.8139284306399999</v>
      </c>
      <c r="H399" s="19">
        <v>1.5434399999999999</v>
      </c>
      <c r="I399" s="18" t="s">
        <v>24</v>
      </c>
      <c r="J399" s="18" t="s">
        <v>114</v>
      </c>
      <c r="K399" s="18">
        <v>16</v>
      </c>
      <c r="L399" s="18">
        <v>60</v>
      </c>
      <c r="M399" s="18" t="s">
        <v>71</v>
      </c>
      <c r="N399" s="18" t="s">
        <v>74</v>
      </c>
      <c r="O399" s="18" t="s">
        <v>75</v>
      </c>
      <c r="P399" s="19">
        <v>1824.2851748</v>
      </c>
      <c r="Q399" s="19">
        <v>166134.05790099999</v>
      </c>
      <c r="R399" s="20">
        <v>0.74605500000000002</v>
      </c>
      <c r="S399" s="20">
        <v>6.7142049999999998</v>
      </c>
      <c r="T399" s="20">
        <v>0.24</v>
      </c>
      <c r="U399" s="20">
        <v>0.56100000000000005</v>
      </c>
      <c r="V399" s="20">
        <f t="shared" si="12"/>
        <v>0.87513325819200005</v>
      </c>
      <c r="W399" s="20">
        <f t="shared" si="13"/>
        <v>4.5493449561227992</v>
      </c>
    </row>
    <row r="400" spans="1:23" x14ac:dyDescent="0.25">
      <c r="A400" s="18">
        <v>39023</v>
      </c>
      <c r="B400" s="18">
        <v>38973</v>
      </c>
      <c r="C400" s="18">
        <v>6410</v>
      </c>
      <c r="D400" s="18">
        <v>6410</v>
      </c>
      <c r="E400" s="18" t="s">
        <v>56</v>
      </c>
      <c r="F400" s="18" t="s">
        <v>113</v>
      </c>
      <c r="G400" s="19">
        <v>2.8173022736900002</v>
      </c>
      <c r="H400" s="19">
        <v>1.14012</v>
      </c>
      <c r="I400" s="18" t="s">
        <v>24</v>
      </c>
      <c r="J400" s="18" t="s">
        <v>114</v>
      </c>
      <c r="K400" s="18">
        <v>16</v>
      </c>
      <c r="L400" s="18">
        <v>60</v>
      </c>
      <c r="M400" s="18" t="s">
        <v>71</v>
      </c>
      <c r="N400" s="18" t="s">
        <v>74</v>
      </c>
      <c r="O400" s="18" t="s">
        <v>75</v>
      </c>
      <c r="P400" s="19">
        <v>2654.5651485799999</v>
      </c>
      <c r="Q400" s="19">
        <v>149724.264712</v>
      </c>
      <c r="R400" s="20">
        <v>0.74605500000000002</v>
      </c>
      <c r="S400" s="20">
        <v>6.7142049999999998</v>
      </c>
      <c r="T400" s="20">
        <v>0.24</v>
      </c>
      <c r="U400" s="20">
        <v>0.56100000000000005</v>
      </c>
      <c r="V400" s="20">
        <f t="shared" si="12"/>
        <v>0.64645009221600003</v>
      </c>
      <c r="W400" s="20">
        <f t="shared" si="13"/>
        <v>3.3605447386193994</v>
      </c>
    </row>
    <row r="401" spans="1:23" x14ac:dyDescent="0.25">
      <c r="A401" s="18">
        <v>39026</v>
      </c>
      <c r="B401" s="18">
        <v>38976</v>
      </c>
      <c r="C401" s="18">
        <v>6410</v>
      </c>
      <c r="D401" s="18">
        <v>6410</v>
      </c>
      <c r="E401" s="18" t="s">
        <v>56</v>
      </c>
      <c r="F401" s="18" t="s">
        <v>113</v>
      </c>
      <c r="G401" s="19">
        <v>1.17099284503</v>
      </c>
      <c r="H401" s="19">
        <v>0.47388400000000003</v>
      </c>
      <c r="I401" s="18" t="s">
        <v>24</v>
      </c>
      <c r="J401" s="18" t="s">
        <v>114</v>
      </c>
      <c r="K401" s="18">
        <v>16</v>
      </c>
      <c r="L401" s="18">
        <v>60</v>
      </c>
      <c r="M401" s="18" t="s">
        <v>71</v>
      </c>
      <c r="N401" s="18" t="s">
        <v>74</v>
      </c>
      <c r="O401" s="18" t="s">
        <v>75</v>
      </c>
      <c r="P401" s="19">
        <v>906.46953178299998</v>
      </c>
      <c r="Q401" s="19">
        <v>63915.139701499997</v>
      </c>
      <c r="R401" s="20">
        <v>0.74605500000000002</v>
      </c>
      <c r="S401" s="20">
        <v>6.7142049999999998</v>
      </c>
      <c r="T401" s="20">
        <v>0.24</v>
      </c>
      <c r="U401" s="20">
        <v>0.56100000000000005</v>
      </c>
      <c r="V401" s="20">
        <f t="shared" si="12"/>
        <v>0.26869308099120004</v>
      </c>
      <c r="W401" s="20">
        <f t="shared" si="13"/>
        <v>1.3967901474545799</v>
      </c>
    </row>
    <row r="402" spans="1:23" x14ac:dyDescent="0.25">
      <c r="A402" s="18">
        <v>39028</v>
      </c>
      <c r="B402" s="18">
        <v>38978</v>
      </c>
      <c r="C402" s="18">
        <v>6410</v>
      </c>
      <c r="D402" s="18">
        <v>6410</v>
      </c>
      <c r="E402" s="18" t="s">
        <v>56</v>
      </c>
      <c r="F402" s="18" t="s">
        <v>113</v>
      </c>
      <c r="G402" s="19">
        <v>2.6431111229900002</v>
      </c>
      <c r="H402" s="19">
        <v>1.0696300000000001</v>
      </c>
      <c r="I402" s="18" t="s">
        <v>24</v>
      </c>
      <c r="J402" s="18" t="s">
        <v>114</v>
      </c>
      <c r="K402" s="18">
        <v>16</v>
      </c>
      <c r="L402" s="18">
        <v>60</v>
      </c>
      <c r="M402" s="18" t="s">
        <v>71</v>
      </c>
      <c r="N402" s="18" t="s">
        <v>74</v>
      </c>
      <c r="O402" s="18" t="s">
        <v>75</v>
      </c>
      <c r="P402" s="19">
        <v>1512.40739517</v>
      </c>
      <c r="Q402" s="19">
        <v>165475.099889</v>
      </c>
      <c r="R402" s="20">
        <v>0.74605500000000002</v>
      </c>
      <c r="S402" s="20">
        <v>6.7142049999999998</v>
      </c>
      <c r="T402" s="20">
        <v>0.24</v>
      </c>
      <c r="U402" s="20">
        <v>0.56100000000000005</v>
      </c>
      <c r="V402" s="20">
        <f t="shared" si="12"/>
        <v>0.60648213533400008</v>
      </c>
      <c r="W402" s="20">
        <f t="shared" si="13"/>
        <v>3.1527729263318496</v>
      </c>
    </row>
    <row r="403" spans="1:23" x14ac:dyDescent="0.25">
      <c r="A403" s="18">
        <v>39031</v>
      </c>
      <c r="B403" s="18">
        <v>38981</v>
      </c>
      <c r="C403" s="18">
        <v>6410</v>
      </c>
      <c r="D403" s="18">
        <v>6410</v>
      </c>
      <c r="E403" s="18" t="s">
        <v>56</v>
      </c>
      <c r="F403" s="18" t="s">
        <v>113</v>
      </c>
      <c r="G403" s="19">
        <v>4.8449755462699997</v>
      </c>
      <c r="H403" s="19">
        <v>1.96069</v>
      </c>
      <c r="I403" s="18" t="s">
        <v>24</v>
      </c>
      <c r="J403" s="18" t="s">
        <v>114</v>
      </c>
      <c r="K403" s="18">
        <v>16</v>
      </c>
      <c r="L403" s="18">
        <v>60</v>
      </c>
      <c r="M403" s="18" t="s">
        <v>71</v>
      </c>
      <c r="N403" s="18" t="s">
        <v>74</v>
      </c>
      <c r="O403" s="18" t="s">
        <v>75</v>
      </c>
      <c r="P403" s="19">
        <v>1979.5980921099999</v>
      </c>
      <c r="Q403" s="19">
        <v>258069.97857199999</v>
      </c>
      <c r="R403" s="20">
        <v>0.74605500000000002</v>
      </c>
      <c r="S403" s="20">
        <v>6.7142049999999998</v>
      </c>
      <c r="T403" s="20">
        <v>0.24</v>
      </c>
      <c r="U403" s="20">
        <v>0.56100000000000005</v>
      </c>
      <c r="V403" s="20">
        <f t="shared" si="12"/>
        <v>1.111714759242</v>
      </c>
      <c r="W403" s="20">
        <f t="shared" si="13"/>
        <v>5.7792043500365491</v>
      </c>
    </row>
    <row r="404" spans="1:23" x14ac:dyDescent="0.25">
      <c r="A404" s="18">
        <v>40205</v>
      </c>
      <c r="B404" s="18">
        <v>40205</v>
      </c>
      <c r="C404" s="18">
        <v>6410</v>
      </c>
      <c r="D404" s="18">
        <v>6410</v>
      </c>
      <c r="E404" s="18" t="s">
        <v>56</v>
      </c>
      <c r="F404" s="18" t="s">
        <v>276</v>
      </c>
      <c r="G404" s="19">
        <v>3.3243946114599999E-3</v>
      </c>
      <c r="H404" s="19">
        <v>1.3453300000000001E-3</v>
      </c>
      <c r="I404" s="18" t="s">
        <v>24</v>
      </c>
      <c r="J404" s="18" t="s">
        <v>114</v>
      </c>
      <c r="K404" s="18">
        <v>16</v>
      </c>
      <c r="L404" s="18">
        <v>60</v>
      </c>
      <c r="M404" s="18" t="s">
        <v>71</v>
      </c>
      <c r="N404" s="18" t="s">
        <v>74</v>
      </c>
      <c r="O404" s="18" t="s">
        <v>75</v>
      </c>
      <c r="P404" s="19">
        <v>65.405619353999995</v>
      </c>
      <c r="Q404" s="19">
        <v>147.34166500000001</v>
      </c>
      <c r="R404" s="20">
        <v>0.74605500000000002</v>
      </c>
      <c r="S404" s="20">
        <v>6.7142049999999998</v>
      </c>
      <c r="T404" s="20">
        <v>0.24</v>
      </c>
      <c r="U404" s="20">
        <v>0.56100000000000005</v>
      </c>
      <c r="V404" s="20">
        <f t="shared" si="12"/>
        <v>7.62804531594E-4</v>
      </c>
      <c r="W404" s="20">
        <f t="shared" si="13"/>
        <v>3.965408600153349E-3</v>
      </c>
    </row>
    <row r="405" spans="1:23" x14ac:dyDescent="0.25">
      <c r="A405" s="18">
        <v>49491</v>
      </c>
      <c r="B405" s="18">
        <v>49431</v>
      </c>
      <c r="C405" s="18">
        <v>6430</v>
      </c>
      <c r="D405" s="18">
        <v>6430</v>
      </c>
      <c r="E405" s="18" t="s">
        <v>56</v>
      </c>
      <c r="F405" s="18" t="s">
        <v>113</v>
      </c>
      <c r="G405" s="19">
        <v>16.642545402100001</v>
      </c>
      <c r="H405" s="19">
        <v>6.7350000000000003</v>
      </c>
      <c r="I405" s="18" t="s">
        <v>24</v>
      </c>
      <c r="J405" s="18" t="s">
        <v>114</v>
      </c>
      <c r="K405" s="18">
        <v>16</v>
      </c>
      <c r="L405" s="18">
        <v>60</v>
      </c>
      <c r="M405" s="18" t="s">
        <v>71</v>
      </c>
      <c r="N405" s="18" t="s">
        <v>76</v>
      </c>
      <c r="O405" s="18" t="s">
        <v>75</v>
      </c>
      <c r="P405" s="19">
        <v>8456.65112563</v>
      </c>
      <c r="Q405" s="19">
        <v>724946.37791899999</v>
      </c>
      <c r="R405" s="20">
        <v>0.74605500000000002</v>
      </c>
      <c r="S405" s="20">
        <v>6.7142049999999998</v>
      </c>
      <c r="T405" s="20">
        <v>0.24</v>
      </c>
      <c r="U405" s="20">
        <v>0.56100000000000005</v>
      </c>
      <c r="V405" s="20">
        <f t="shared" si="12"/>
        <v>3.8187571230000006</v>
      </c>
      <c r="W405" s="20">
        <f t="shared" si="13"/>
        <v>19.851654926324997</v>
      </c>
    </row>
    <row r="406" spans="1:23" x14ac:dyDescent="0.25">
      <c r="A406" s="18">
        <v>49500</v>
      </c>
      <c r="B406" s="18">
        <v>49440</v>
      </c>
      <c r="C406" s="18">
        <v>6430</v>
      </c>
      <c r="D406" s="18">
        <v>6430</v>
      </c>
      <c r="E406" s="18" t="s">
        <v>56</v>
      </c>
      <c r="F406" s="18" t="s">
        <v>113</v>
      </c>
      <c r="G406" s="19">
        <v>7.5464396487699998</v>
      </c>
      <c r="H406" s="19">
        <v>3.0539399999999999</v>
      </c>
      <c r="I406" s="18" t="s">
        <v>24</v>
      </c>
      <c r="J406" s="18" t="s">
        <v>114</v>
      </c>
      <c r="K406" s="18">
        <v>16</v>
      </c>
      <c r="L406" s="18">
        <v>60</v>
      </c>
      <c r="M406" s="18" t="s">
        <v>71</v>
      </c>
      <c r="N406" s="18" t="s">
        <v>76</v>
      </c>
      <c r="O406" s="18" t="s">
        <v>75</v>
      </c>
      <c r="P406" s="19">
        <v>2741.4684832900002</v>
      </c>
      <c r="Q406" s="19">
        <v>328721.59620899998</v>
      </c>
      <c r="R406" s="20">
        <v>0.74605500000000002</v>
      </c>
      <c r="S406" s="20">
        <v>6.7142049999999998</v>
      </c>
      <c r="T406" s="20">
        <v>0.24</v>
      </c>
      <c r="U406" s="20">
        <v>0.56100000000000005</v>
      </c>
      <c r="V406" s="20">
        <f t="shared" si="12"/>
        <v>1.731589477092</v>
      </c>
      <c r="W406" s="20">
        <f t="shared" si="13"/>
        <v>9.0015980765702981</v>
      </c>
    </row>
    <row r="407" spans="1:23" x14ac:dyDescent="0.25">
      <c r="A407" s="18">
        <v>49504</v>
      </c>
      <c r="B407" s="18">
        <v>49444</v>
      </c>
      <c r="C407" s="18">
        <v>6430</v>
      </c>
      <c r="D407" s="18">
        <v>6430</v>
      </c>
      <c r="E407" s="18" t="s">
        <v>56</v>
      </c>
      <c r="F407" s="18" t="s">
        <v>113</v>
      </c>
      <c r="G407" s="19">
        <v>4.7528863099500001</v>
      </c>
      <c r="H407" s="19">
        <v>1.9234199999999999</v>
      </c>
      <c r="I407" s="18" t="s">
        <v>24</v>
      </c>
      <c r="J407" s="18" t="s">
        <v>114</v>
      </c>
      <c r="K407" s="18">
        <v>16</v>
      </c>
      <c r="L407" s="18">
        <v>60</v>
      </c>
      <c r="M407" s="18" t="s">
        <v>71</v>
      </c>
      <c r="N407" s="18" t="s">
        <v>76</v>
      </c>
      <c r="O407" s="18" t="s">
        <v>75</v>
      </c>
      <c r="P407" s="19">
        <v>1658.1284940800001</v>
      </c>
      <c r="Q407" s="19">
        <v>207034.89952000001</v>
      </c>
      <c r="R407" s="20">
        <v>0.74605500000000002</v>
      </c>
      <c r="S407" s="20">
        <v>6.7142049999999998</v>
      </c>
      <c r="T407" s="20">
        <v>0.24</v>
      </c>
      <c r="U407" s="20">
        <v>0.56100000000000005</v>
      </c>
      <c r="V407" s="20">
        <f t="shared" si="12"/>
        <v>1.0905826021560001</v>
      </c>
      <c r="W407" s="20">
        <f t="shared" si="13"/>
        <v>5.6693496835028991</v>
      </c>
    </row>
    <row r="408" spans="1:23" x14ac:dyDescent="0.25">
      <c r="A408" s="18">
        <v>49507</v>
      </c>
      <c r="B408" s="18">
        <v>49447</v>
      </c>
      <c r="C408" s="18">
        <v>6430</v>
      </c>
      <c r="D408" s="18">
        <v>6430</v>
      </c>
      <c r="E408" s="18" t="s">
        <v>56</v>
      </c>
      <c r="F408" s="18" t="s">
        <v>113</v>
      </c>
      <c r="G408" s="19">
        <v>2.6370826852100002</v>
      </c>
      <c r="H408" s="19">
        <v>1.0671900000000001</v>
      </c>
      <c r="I408" s="18" t="s">
        <v>24</v>
      </c>
      <c r="J408" s="18" t="s">
        <v>114</v>
      </c>
      <c r="K408" s="18">
        <v>16</v>
      </c>
      <c r="L408" s="18">
        <v>60</v>
      </c>
      <c r="M408" s="18" t="s">
        <v>71</v>
      </c>
      <c r="N408" s="18" t="s">
        <v>76</v>
      </c>
      <c r="O408" s="18" t="s">
        <v>75</v>
      </c>
      <c r="P408" s="19">
        <v>1248.02728374</v>
      </c>
      <c r="Q408" s="19">
        <v>114870.86228299999</v>
      </c>
      <c r="R408" s="20">
        <v>0.74605500000000002</v>
      </c>
      <c r="S408" s="20">
        <v>6.7142049999999998</v>
      </c>
      <c r="T408" s="20">
        <v>0.24</v>
      </c>
      <c r="U408" s="20">
        <v>0.56100000000000005</v>
      </c>
      <c r="V408" s="20">
        <f t="shared" si="12"/>
        <v>0.6050986509420001</v>
      </c>
      <c r="W408" s="20">
        <f t="shared" si="13"/>
        <v>3.1455809385040499</v>
      </c>
    </row>
    <row r="409" spans="1:23" x14ac:dyDescent="0.25">
      <c r="A409" s="18">
        <v>49509</v>
      </c>
      <c r="B409" s="18">
        <v>49449</v>
      </c>
      <c r="C409" s="18">
        <v>6430</v>
      </c>
      <c r="D409" s="18">
        <v>6430</v>
      </c>
      <c r="E409" s="18" t="s">
        <v>56</v>
      </c>
      <c r="F409" s="18" t="s">
        <v>113</v>
      </c>
      <c r="G409" s="19">
        <v>3.7888934023699998</v>
      </c>
      <c r="H409" s="19">
        <v>1.53331</v>
      </c>
      <c r="I409" s="18" t="s">
        <v>24</v>
      </c>
      <c r="J409" s="18" t="s">
        <v>114</v>
      </c>
      <c r="K409" s="18">
        <v>16</v>
      </c>
      <c r="L409" s="18">
        <v>60</v>
      </c>
      <c r="M409" s="18" t="s">
        <v>71</v>
      </c>
      <c r="N409" s="18" t="s">
        <v>76</v>
      </c>
      <c r="O409" s="18" t="s">
        <v>75</v>
      </c>
      <c r="P409" s="19">
        <v>1618.2785730099999</v>
      </c>
      <c r="Q409" s="19">
        <v>165043.53643099999</v>
      </c>
      <c r="R409" s="20">
        <v>0.74605500000000002</v>
      </c>
      <c r="S409" s="20">
        <v>6.7142049999999998</v>
      </c>
      <c r="T409" s="20">
        <v>0.24</v>
      </c>
      <c r="U409" s="20">
        <v>0.56100000000000005</v>
      </c>
      <c r="V409" s="20">
        <f t="shared" si="12"/>
        <v>0.86938952995800001</v>
      </c>
      <c r="W409" s="20">
        <f t="shared" si="13"/>
        <v>4.5194864164934492</v>
      </c>
    </row>
    <row r="410" spans="1:23" x14ac:dyDescent="0.25">
      <c r="A410" s="18">
        <v>49510</v>
      </c>
      <c r="B410" s="18">
        <v>49450</v>
      </c>
      <c r="C410" s="18">
        <v>6430</v>
      </c>
      <c r="D410" s="18">
        <v>6430</v>
      </c>
      <c r="E410" s="18" t="s">
        <v>56</v>
      </c>
      <c r="F410" s="18" t="s">
        <v>113</v>
      </c>
      <c r="G410" s="19">
        <v>19.0920531451</v>
      </c>
      <c r="H410" s="19">
        <v>7.72628</v>
      </c>
      <c r="I410" s="18" t="s">
        <v>24</v>
      </c>
      <c r="J410" s="18" t="s">
        <v>114</v>
      </c>
      <c r="K410" s="18">
        <v>16</v>
      </c>
      <c r="L410" s="18">
        <v>60</v>
      </c>
      <c r="M410" s="18" t="s">
        <v>71</v>
      </c>
      <c r="N410" s="18" t="s">
        <v>76</v>
      </c>
      <c r="O410" s="18" t="s">
        <v>75</v>
      </c>
      <c r="P410" s="19">
        <v>4645.0634166299997</v>
      </c>
      <c r="Q410" s="19">
        <v>831646.50840299996</v>
      </c>
      <c r="R410" s="20">
        <v>0.74605500000000002</v>
      </c>
      <c r="S410" s="20">
        <v>6.7142049999999998</v>
      </c>
      <c r="T410" s="20">
        <v>0.24</v>
      </c>
      <c r="U410" s="20">
        <v>0.56100000000000005</v>
      </c>
      <c r="V410" s="20">
        <f t="shared" si="12"/>
        <v>4.3808146673040005</v>
      </c>
      <c r="W410" s="20">
        <f t="shared" si="13"/>
        <v>22.773488407448596</v>
      </c>
    </row>
    <row r="411" spans="1:23" x14ac:dyDescent="0.25">
      <c r="A411" s="18">
        <v>49512</v>
      </c>
      <c r="B411" s="18">
        <v>49452</v>
      </c>
      <c r="C411" s="18">
        <v>6430</v>
      </c>
      <c r="D411" s="18">
        <v>6430</v>
      </c>
      <c r="E411" s="18" t="s">
        <v>56</v>
      </c>
      <c r="F411" s="18" t="s">
        <v>113</v>
      </c>
      <c r="G411" s="19">
        <v>3.23102277443</v>
      </c>
      <c r="H411" s="19">
        <v>1.30755</v>
      </c>
      <c r="I411" s="18" t="s">
        <v>24</v>
      </c>
      <c r="J411" s="18" t="s">
        <v>114</v>
      </c>
      <c r="K411" s="18">
        <v>16</v>
      </c>
      <c r="L411" s="18">
        <v>60</v>
      </c>
      <c r="M411" s="18" t="s">
        <v>71</v>
      </c>
      <c r="N411" s="18" t="s">
        <v>76</v>
      </c>
      <c r="O411" s="18" t="s">
        <v>75</v>
      </c>
      <c r="P411" s="19">
        <v>1940.5998718400001</v>
      </c>
      <c r="Q411" s="19">
        <v>140742.789082</v>
      </c>
      <c r="R411" s="20">
        <v>0.74605500000000002</v>
      </c>
      <c r="S411" s="20">
        <v>6.7142049999999998</v>
      </c>
      <c r="T411" s="20">
        <v>0.24</v>
      </c>
      <c r="U411" s="20">
        <v>0.56100000000000005</v>
      </c>
      <c r="V411" s="20">
        <f t="shared" si="12"/>
        <v>0.74138320358999998</v>
      </c>
      <c r="W411" s="20">
        <f t="shared" si="13"/>
        <v>3.8540506902622491</v>
      </c>
    </row>
    <row r="412" spans="1:23" x14ac:dyDescent="0.25">
      <c r="A412" s="18">
        <v>49515</v>
      </c>
      <c r="B412" s="18">
        <v>49455</v>
      </c>
      <c r="C412" s="18">
        <v>6430</v>
      </c>
      <c r="D412" s="18">
        <v>6430</v>
      </c>
      <c r="E412" s="18" t="s">
        <v>56</v>
      </c>
      <c r="F412" s="18" t="s">
        <v>113</v>
      </c>
      <c r="G412" s="19">
        <v>1.2430958347500001</v>
      </c>
      <c r="H412" s="19">
        <v>0.50306300000000004</v>
      </c>
      <c r="I412" s="18" t="s">
        <v>24</v>
      </c>
      <c r="J412" s="18" t="s">
        <v>114</v>
      </c>
      <c r="K412" s="18">
        <v>16</v>
      </c>
      <c r="L412" s="18">
        <v>60</v>
      </c>
      <c r="M412" s="18" t="s">
        <v>71</v>
      </c>
      <c r="N412" s="18" t="s">
        <v>76</v>
      </c>
      <c r="O412" s="18" t="s">
        <v>75</v>
      </c>
      <c r="P412" s="19">
        <v>1503.28439785</v>
      </c>
      <c r="Q412" s="19">
        <v>129234.237371</v>
      </c>
      <c r="R412" s="20">
        <v>0.74605500000000002</v>
      </c>
      <c r="S412" s="20">
        <v>6.7142049999999998</v>
      </c>
      <c r="T412" s="20">
        <v>0.24</v>
      </c>
      <c r="U412" s="20">
        <v>0.56100000000000005</v>
      </c>
      <c r="V412" s="20">
        <f t="shared" si="12"/>
        <v>0.28523762651340007</v>
      </c>
      <c r="W412" s="20">
        <f t="shared" si="13"/>
        <v>1.4827963002526849</v>
      </c>
    </row>
    <row r="413" spans="1:23" x14ac:dyDescent="0.25">
      <c r="A413" s="18">
        <v>49517</v>
      </c>
      <c r="B413" s="18">
        <v>49457</v>
      </c>
      <c r="C413" s="18">
        <v>6430</v>
      </c>
      <c r="D413" s="18">
        <v>6430</v>
      </c>
      <c r="E413" s="18" t="s">
        <v>56</v>
      </c>
      <c r="F413" s="18" t="s">
        <v>113</v>
      </c>
      <c r="G413" s="19">
        <v>0.101173088609</v>
      </c>
      <c r="H413" s="19">
        <v>4.0943300000000002E-2</v>
      </c>
      <c r="I413" s="18" t="s">
        <v>24</v>
      </c>
      <c r="J413" s="18" t="s">
        <v>114</v>
      </c>
      <c r="K413" s="18">
        <v>16</v>
      </c>
      <c r="L413" s="18">
        <v>60</v>
      </c>
      <c r="M413" s="18" t="s">
        <v>71</v>
      </c>
      <c r="N413" s="18" t="s">
        <v>76</v>
      </c>
      <c r="O413" s="18" t="s">
        <v>75</v>
      </c>
      <c r="P413" s="19">
        <v>2365.2113040499999</v>
      </c>
      <c r="Q413" s="19">
        <v>151829.07577600001</v>
      </c>
      <c r="R413" s="20">
        <v>0.74605500000000002</v>
      </c>
      <c r="S413" s="20">
        <v>6.7142049999999998</v>
      </c>
      <c r="T413" s="20">
        <v>0.24</v>
      </c>
      <c r="U413" s="20">
        <v>0.56100000000000005</v>
      </c>
      <c r="V413" s="20">
        <f t="shared" si="12"/>
        <v>2.3214924797940004E-2</v>
      </c>
      <c r="W413" s="20">
        <f t="shared" si="13"/>
        <v>0.12068185050408349</v>
      </c>
    </row>
    <row r="414" spans="1:23" x14ac:dyDescent="0.25">
      <c r="A414" s="18">
        <v>49518</v>
      </c>
      <c r="B414" s="18">
        <v>49458</v>
      </c>
      <c r="C414" s="18">
        <v>6430</v>
      </c>
      <c r="D414" s="18">
        <v>6430</v>
      </c>
      <c r="E414" s="18" t="s">
        <v>56</v>
      </c>
      <c r="F414" s="18" t="s">
        <v>113</v>
      </c>
      <c r="G414" s="19">
        <v>4.7071135185399999</v>
      </c>
      <c r="H414" s="19">
        <v>1.9049</v>
      </c>
      <c r="I414" s="18" t="s">
        <v>24</v>
      </c>
      <c r="J414" s="18" t="s">
        <v>114</v>
      </c>
      <c r="K414" s="18">
        <v>16</v>
      </c>
      <c r="L414" s="18">
        <v>60</v>
      </c>
      <c r="M414" s="18" t="s">
        <v>71</v>
      </c>
      <c r="N414" s="18" t="s">
        <v>76</v>
      </c>
      <c r="O414" s="18" t="s">
        <v>75</v>
      </c>
      <c r="P414" s="19">
        <v>1896.1749847000001</v>
      </c>
      <c r="Q414" s="19">
        <v>205041.04470100001</v>
      </c>
      <c r="R414" s="20">
        <v>0.74605500000000002</v>
      </c>
      <c r="S414" s="20">
        <v>6.7142049999999998</v>
      </c>
      <c r="T414" s="20">
        <v>0.24</v>
      </c>
      <c r="U414" s="20">
        <v>0.56100000000000005</v>
      </c>
      <c r="V414" s="20">
        <f t="shared" si="12"/>
        <v>1.08008172882</v>
      </c>
      <c r="W414" s="20">
        <f t="shared" si="13"/>
        <v>5.6147613168754997</v>
      </c>
    </row>
    <row r="415" spans="1:23" x14ac:dyDescent="0.25">
      <c r="A415" s="18">
        <v>49520</v>
      </c>
      <c r="B415" s="18">
        <v>49460</v>
      </c>
      <c r="C415" s="18">
        <v>6430</v>
      </c>
      <c r="D415" s="18">
        <v>6430</v>
      </c>
      <c r="E415" s="18" t="s">
        <v>56</v>
      </c>
      <c r="F415" s="18" t="s">
        <v>113</v>
      </c>
      <c r="G415" s="19">
        <v>2.7415351283999998</v>
      </c>
      <c r="H415" s="19">
        <v>1.1094599999999999</v>
      </c>
      <c r="I415" s="18" t="s">
        <v>24</v>
      </c>
      <c r="J415" s="18" t="s">
        <v>114</v>
      </c>
      <c r="K415" s="18">
        <v>16</v>
      </c>
      <c r="L415" s="18">
        <v>60</v>
      </c>
      <c r="M415" s="18" t="s">
        <v>71</v>
      </c>
      <c r="N415" s="18" t="s">
        <v>76</v>
      </c>
      <c r="O415" s="18" t="s">
        <v>75</v>
      </c>
      <c r="P415" s="19">
        <v>1542.03071841</v>
      </c>
      <c r="Q415" s="19">
        <v>119420.792508</v>
      </c>
      <c r="R415" s="20">
        <v>0.74605500000000002</v>
      </c>
      <c r="S415" s="20">
        <v>6.7142049999999998</v>
      </c>
      <c r="T415" s="20">
        <v>0.24</v>
      </c>
      <c r="U415" s="20">
        <v>0.56100000000000005</v>
      </c>
      <c r="V415" s="20">
        <f t="shared" si="12"/>
        <v>0.62906581702800002</v>
      </c>
      <c r="W415" s="20">
        <f t="shared" si="13"/>
        <v>3.270173285012699</v>
      </c>
    </row>
    <row r="416" spans="1:23" x14ac:dyDescent="0.25">
      <c r="A416" s="18">
        <v>49522</v>
      </c>
      <c r="B416" s="18">
        <v>49462</v>
      </c>
      <c r="C416" s="18">
        <v>6430</v>
      </c>
      <c r="D416" s="18">
        <v>6430</v>
      </c>
      <c r="E416" s="18" t="s">
        <v>56</v>
      </c>
      <c r="F416" s="18" t="s">
        <v>113</v>
      </c>
      <c r="G416" s="19">
        <v>0.89726590058400002</v>
      </c>
      <c r="H416" s="19">
        <v>0.36311100000000002</v>
      </c>
      <c r="I416" s="18" t="s">
        <v>24</v>
      </c>
      <c r="J416" s="18" t="s">
        <v>114</v>
      </c>
      <c r="K416" s="18">
        <v>16</v>
      </c>
      <c r="L416" s="18">
        <v>60</v>
      </c>
      <c r="M416" s="18" t="s">
        <v>71</v>
      </c>
      <c r="N416" s="18" t="s">
        <v>76</v>
      </c>
      <c r="O416" s="18" t="s">
        <v>75</v>
      </c>
      <c r="P416" s="19">
        <v>1387.1327615099999</v>
      </c>
      <c r="Q416" s="19">
        <v>39084.7462896</v>
      </c>
      <c r="R416" s="20">
        <v>0.74605500000000002</v>
      </c>
      <c r="S416" s="20">
        <v>6.7142049999999998</v>
      </c>
      <c r="T416" s="20">
        <v>0.24</v>
      </c>
      <c r="U416" s="20">
        <v>0.56100000000000005</v>
      </c>
      <c r="V416" s="20">
        <f t="shared" si="12"/>
        <v>0.20588459059980005</v>
      </c>
      <c r="W416" s="20">
        <f t="shared" si="13"/>
        <v>1.0702827426804449</v>
      </c>
    </row>
    <row r="417" spans="1:23" x14ac:dyDescent="0.25">
      <c r="A417" s="18">
        <v>49524</v>
      </c>
      <c r="B417" s="18">
        <v>49464</v>
      </c>
      <c r="C417" s="18">
        <v>6430</v>
      </c>
      <c r="D417" s="18">
        <v>6430</v>
      </c>
      <c r="E417" s="18" t="s">
        <v>56</v>
      </c>
      <c r="F417" s="18" t="s">
        <v>113</v>
      </c>
      <c r="G417" s="19">
        <v>6.83987771411</v>
      </c>
      <c r="H417" s="19">
        <v>2.7679999999999998</v>
      </c>
      <c r="I417" s="18" t="s">
        <v>24</v>
      </c>
      <c r="J417" s="18" t="s">
        <v>114</v>
      </c>
      <c r="K417" s="18">
        <v>16</v>
      </c>
      <c r="L417" s="18">
        <v>60</v>
      </c>
      <c r="M417" s="18" t="s">
        <v>71</v>
      </c>
      <c r="N417" s="18" t="s">
        <v>76</v>
      </c>
      <c r="O417" s="18" t="s">
        <v>75</v>
      </c>
      <c r="P417" s="19">
        <v>2188.3516063900001</v>
      </c>
      <c r="Q417" s="19">
        <v>297943.88144700002</v>
      </c>
      <c r="R417" s="20">
        <v>0.74605500000000002</v>
      </c>
      <c r="S417" s="20">
        <v>6.7142049999999998</v>
      </c>
      <c r="T417" s="20">
        <v>0.24</v>
      </c>
      <c r="U417" s="20">
        <v>0.56100000000000005</v>
      </c>
      <c r="V417" s="20">
        <f t="shared" si="12"/>
        <v>1.5694609823999999</v>
      </c>
      <c r="W417" s="20">
        <f t="shared" si="13"/>
        <v>8.1587796341599983</v>
      </c>
    </row>
    <row r="418" spans="1:23" x14ac:dyDescent="0.25">
      <c r="A418" s="18">
        <v>49525</v>
      </c>
      <c r="B418" s="18">
        <v>49465</v>
      </c>
      <c r="C418" s="18">
        <v>6430</v>
      </c>
      <c r="D418" s="18">
        <v>6430</v>
      </c>
      <c r="E418" s="18" t="s">
        <v>56</v>
      </c>
      <c r="F418" s="18" t="s">
        <v>113</v>
      </c>
      <c r="G418" s="19">
        <v>9.7105016437899998</v>
      </c>
      <c r="H418" s="19">
        <v>3.9297</v>
      </c>
      <c r="I418" s="18" t="s">
        <v>24</v>
      </c>
      <c r="J418" s="18" t="s">
        <v>114</v>
      </c>
      <c r="K418" s="18">
        <v>16</v>
      </c>
      <c r="L418" s="18">
        <v>60</v>
      </c>
      <c r="M418" s="18" t="s">
        <v>71</v>
      </c>
      <c r="N418" s="18" t="s">
        <v>76</v>
      </c>
      <c r="O418" s="18" t="s">
        <v>75</v>
      </c>
      <c r="P418" s="19">
        <v>5241.0665193100003</v>
      </c>
      <c r="Q418" s="19">
        <v>422987.759647</v>
      </c>
      <c r="R418" s="20">
        <v>0.74605500000000002</v>
      </c>
      <c r="S418" s="20">
        <v>6.7142049999999998</v>
      </c>
      <c r="T418" s="20">
        <v>0.24</v>
      </c>
      <c r="U418" s="20">
        <v>0.56100000000000005</v>
      </c>
      <c r="V418" s="20">
        <f t="shared" si="12"/>
        <v>2.2281469734599999</v>
      </c>
      <c r="W418" s="20">
        <f t="shared" si="13"/>
        <v>11.582932199551497</v>
      </c>
    </row>
    <row r="419" spans="1:23" x14ac:dyDescent="0.25">
      <c r="A419" s="18">
        <v>49527</v>
      </c>
      <c r="B419" s="18">
        <v>49467</v>
      </c>
      <c r="C419" s="18">
        <v>6430</v>
      </c>
      <c r="D419" s="18">
        <v>6430</v>
      </c>
      <c r="E419" s="18" t="s">
        <v>56</v>
      </c>
      <c r="F419" s="18" t="s">
        <v>113</v>
      </c>
      <c r="G419" s="19">
        <v>1.8864127046100001</v>
      </c>
      <c r="H419" s="19">
        <v>0.76340399999999997</v>
      </c>
      <c r="I419" s="18" t="s">
        <v>24</v>
      </c>
      <c r="J419" s="18" t="s">
        <v>114</v>
      </c>
      <c r="K419" s="18">
        <v>16</v>
      </c>
      <c r="L419" s="18">
        <v>60</v>
      </c>
      <c r="M419" s="18" t="s">
        <v>71</v>
      </c>
      <c r="N419" s="18" t="s">
        <v>76</v>
      </c>
      <c r="O419" s="18" t="s">
        <v>75</v>
      </c>
      <c r="P419" s="19">
        <v>1042.2256185599999</v>
      </c>
      <c r="Q419" s="19">
        <v>82171.808724500006</v>
      </c>
      <c r="R419" s="20">
        <v>0.74605500000000002</v>
      </c>
      <c r="S419" s="20">
        <v>6.7142049999999998</v>
      </c>
      <c r="T419" s="20">
        <v>0.24</v>
      </c>
      <c r="U419" s="20">
        <v>0.56100000000000005</v>
      </c>
      <c r="V419" s="20">
        <f t="shared" si="12"/>
        <v>0.43285144212720006</v>
      </c>
      <c r="W419" s="20">
        <f t="shared" si="13"/>
        <v>2.2501607687269796</v>
      </c>
    </row>
    <row r="420" spans="1:23" x14ac:dyDescent="0.25">
      <c r="A420" s="18">
        <v>49528</v>
      </c>
      <c r="B420" s="18">
        <v>49468</v>
      </c>
      <c r="C420" s="18">
        <v>6430</v>
      </c>
      <c r="D420" s="18">
        <v>6430</v>
      </c>
      <c r="E420" s="18" t="s">
        <v>56</v>
      </c>
      <c r="F420" s="18" t="s">
        <v>113</v>
      </c>
      <c r="G420" s="19">
        <v>8.3865879843699993</v>
      </c>
      <c r="H420" s="19">
        <v>3.3939300000000001</v>
      </c>
      <c r="I420" s="18" t="s">
        <v>24</v>
      </c>
      <c r="J420" s="18" t="s">
        <v>114</v>
      </c>
      <c r="K420" s="18">
        <v>16</v>
      </c>
      <c r="L420" s="18">
        <v>60</v>
      </c>
      <c r="M420" s="18" t="s">
        <v>71</v>
      </c>
      <c r="N420" s="18" t="s">
        <v>76</v>
      </c>
      <c r="O420" s="18" t="s">
        <v>75</v>
      </c>
      <c r="P420" s="19">
        <v>3888.4602023000002</v>
      </c>
      <c r="Q420" s="19">
        <v>365318.31132099999</v>
      </c>
      <c r="R420" s="20">
        <v>0.74605500000000002</v>
      </c>
      <c r="S420" s="20">
        <v>6.7142049999999998</v>
      </c>
      <c r="T420" s="20">
        <v>0.24</v>
      </c>
      <c r="U420" s="20">
        <v>0.56100000000000005</v>
      </c>
      <c r="V420" s="20">
        <f t="shared" si="12"/>
        <v>1.9243644190740001</v>
      </c>
      <c r="W420" s="20">
        <f t="shared" si="13"/>
        <v>10.003730839510348</v>
      </c>
    </row>
    <row r="421" spans="1:23" x14ac:dyDescent="0.25">
      <c r="A421" s="18">
        <v>49529</v>
      </c>
      <c r="B421" s="18">
        <v>49469</v>
      </c>
      <c r="C421" s="18">
        <v>6430</v>
      </c>
      <c r="D421" s="18">
        <v>6430</v>
      </c>
      <c r="E421" s="18" t="s">
        <v>56</v>
      </c>
      <c r="F421" s="18" t="s">
        <v>113</v>
      </c>
      <c r="G421" s="19">
        <v>16.415623551100001</v>
      </c>
      <c r="H421" s="19">
        <v>6.6431699999999996</v>
      </c>
      <c r="I421" s="18" t="s">
        <v>24</v>
      </c>
      <c r="J421" s="18" t="s">
        <v>114</v>
      </c>
      <c r="K421" s="18">
        <v>16</v>
      </c>
      <c r="L421" s="18">
        <v>60</v>
      </c>
      <c r="M421" s="18" t="s">
        <v>71</v>
      </c>
      <c r="N421" s="18" t="s">
        <v>76</v>
      </c>
      <c r="O421" s="18" t="s">
        <v>75</v>
      </c>
      <c r="P421" s="19">
        <v>5775.72716287</v>
      </c>
      <c r="Q421" s="19">
        <v>715061.70163200004</v>
      </c>
      <c r="R421" s="20">
        <v>0.74605500000000002</v>
      </c>
      <c r="S421" s="20">
        <v>6.7142049999999998</v>
      </c>
      <c r="T421" s="20">
        <v>0.24</v>
      </c>
      <c r="U421" s="20">
        <v>0.56100000000000005</v>
      </c>
      <c r="V421" s="20">
        <f t="shared" si="12"/>
        <v>3.7666893477060004</v>
      </c>
      <c r="W421" s="20">
        <f t="shared" si="13"/>
        <v>19.580982695904147</v>
      </c>
    </row>
    <row r="422" spans="1:23" x14ac:dyDescent="0.25">
      <c r="A422" s="18">
        <v>49530</v>
      </c>
      <c r="B422" s="18">
        <v>49470</v>
      </c>
      <c r="C422" s="18">
        <v>6430</v>
      </c>
      <c r="D422" s="18">
        <v>6430</v>
      </c>
      <c r="E422" s="18" t="s">
        <v>56</v>
      </c>
      <c r="F422" s="18" t="s">
        <v>113</v>
      </c>
      <c r="G422" s="19">
        <v>1.81213106556</v>
      </c>
      <c r="H422" s="19">
        <v>0.73334299999999997</v>
      </c>
      <c r="I422" s="18" t="s">
        <v>24</v>
      </c>
      <c r="J422" s="18" t="s">
        <v>114</v>
      </c>
      <c r="K422" s="18">
        <v>16</v>
      </c>
      <c r="L422" s="18">
        <v>60</v>
      </c>
      <c r="M422" s="18" t="s">
        <v>71</v>
      </c>
      <c r="N422" s="18" t="s">
        <v>76</v>
      </c>
      <c r="O422" s="18" t="s">
        <v>75</v>
      </c>
      <c r="P422" s="19">
        <v>2719.10977912</v>
      </c>
      <c r="Q422" s="19">
        <v>233577.33604200001</v>
      </c>
      <c r="R422" s="20">
        <v>0.74605500000000002</v>
      </c>
      <c r="S422" s="20">
        <v>6.7142049999999998</v>
      </c>
      <c r="T422" s="20">
        <v>0.24</v>
      </c>
      <c r="U422" s="20">
        <v>0.56100000000000005</v>
      </c>
      <c r="V422" s="20">
        <f t="shared" si="12"/>
        <v>0.41580680101739997</v>
      </c>
      <c r="W422" s="20">
        <f t="shared" si="13"/>
        <v>2.1615548891812848</v>
      </c>
    </row>
    <row r="423" spans="1:23" x14ac:dyDescent="0.25">
      <c r="A423" s="18">
        <v>52684</v>
      </c>
      <c r="B423" s="18">
        <v>52650</v>
      </c>
      <c r="C423" s="18">
        <v>8115</v>
      </c>
      <c r="D423" s="18">
        <v>8115</v>
      </c>
      <c r="E423" s="18" t="s">
        <v>56</v>
      </c>
      <c r="F423" s="18" t="s">
        <v>113</v>
      </c>
      <c r="G423" s="19">
        <v>8.0998656630799992</v>
      </c>
      <c r="H423" s="19">
        <v>3.2778999999999998</v>
      </c>
      <c r="I423" s="18" t="s">
        <v>24</v>
      </c>
      <c r="J423" s="18" t="s">
        <v>114</v>
      </c>
      <c r="K423" s="18">
        <v>17</v>
      </c>
      <c r="L423" s="18">
        <v>10</v>
      </c>
      <c r="M423" s="18" t="s">
        <v>25</v>
      </c>
      <c r="N423" s="18" t="s">
        <v>164</v>
      </c>
      <c r="O423" s="18" t="s">
        <v>78</v>
      </c>
      <c r="P423" s="19">
        <v>4027.9078801199998</v>
      </c>
      <c r="Q423" s="19">
        <v>352828.73696399998</v>
      </c>
      <c r="R423" s="20">
        <v>1.5820000000000001</v>
      </c>
      <c r="S423" s="20">
        <v>10.215999999999999</v>
      </c>
      <c r="T423" s="20">
        <v>0.24</v>
      </c>
      <c r="U423" s="20">
        <v>0.56100000000000005</v>
      </c>
      <c r="V423" s="20">
        <f t="shared" si="12"/>
        <v>3.9410847280000003</v>
      </c>
      <c r="W423" s="20">
        <f t="shared" si="13"/>
        <v>14.700804589599997</v>
      </c>
    </row>
    <row r="424" spans="1:23" x14ac:dyDescent="0.25">
      <c r="V424" s="20">
        <f>SUM(V2:V423)</f>
        <v>7161.9001939379568</v>
      </c>
      <c r="W424" s="20">
        <f>SUM(W2:W423)</f>
        <v>27670.974085603088</v>
      </c>
    </row>
    <row r="1048576" spans="7:22" x14ac:dyDescent="0.25">
      <c r="G1048576" s="19">
        <f>SUM(G2:G1048575)</f>
        <v>11500.083634295297</v>
      </c>
      <c r="V1048576" s="20">
        <f>SUM(V424)</f>
        <v>7161.9001939379568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opLeftCell="I1048538" workbookViewId="0">
      <selection activeCell="V2" sqref="V1:V1048576"/>
    </sheetView>
  </sheetViews>
  <sheetFormatPr defaultRowHeight="15" x14ac:dyDescent="0.25"/>
  <cols>
    <col min="1" max="1" width="11.28515625" style="18" bestFit="1" customWidth="1"/>
    <col min="2" max="2" width="9.28515625" style="18" bestFit="1" customWidth="1"/>
    <col min="3" max="3" width="13.5703125" style="18" bestFit="1" customWidth="1"/>
    <col min="4" max="4" width="8.7109375" style="18" bestFit="1" customWidth="1"/>
    <col min="5" max="5" width="26.42578125" style="18" bestFit="1" customWidth="1"/>
    <col min="6" max="6" width="19.5703125" style="18" bestFit="1" customWidth="1"/>
    <col min="7" max="7" width="18.85546875" style="19" bestFit="1" customWidth="1"/>
    <col min="8" max="8" width="16.7109375" style="19" bestFit="1" customWidth="1"/>
    <col min="9" max="9" width="13.5703125" style="18" bestFit="1" customWidth="1"/>
    <col min="10" max="10" width="15.85546875" style="18" bestFit="1" customWidth="1"/>
    <col min="11" max="11" width="10.85546875" style="18" bestFit="1" customWidth="1"/>
    <col min="12" max="12" width="10.5703125" style="18" bestFit="1" customWidth="1"/>
    <col min="13" max="13" width="29.85546875" style="18" bestFit="1" customWidth="1"/>
    <col min="14" max="14" width="50.42578125" style="18" bestFit="1" customWidth="1"/>
    <col min="15" max="15" width="26.5703125" style="18" bestFit="1" customWidth="1"/>
    <col min="16" max="16" width="19.85546875" style="19" bestFit="1" customWidth="1"/>
    <col min="17" max="17" width="22" style="19" bestFit="1" customWidth="1"/>
    <col min="18" max="19" width="9.5703125" style="20" bestFit="1" customWidth="1"/>
    <col min="20" max="20" width="10.28515625" style="20" bestFit="1" customWidth="1"/>
    <col min="21" max="21" width="10.5703125" style="20" bestFit="1" customWidth="1"/>
    <col min="22" max="22" width="12.5703125" style="20" bestFit="1" customWidth="1"/>
    <col min="23" max="23" width="13.7109375" style="20" bestFit="1" customWidth="1"/>
  </cols>
  <sheetData>
    <row r="1" spans="1:23" x14ac:dyDescent="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9" t="s">
        <v>129</v>
      </c>
      <c r="H1" s="19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M1" s="18" t="s">
        <v>18</v>
      </c>
      <c r="N1" s="18" t="s">
        <v>19</v>
      </c>
      <c r="O1" s="18" t="s">
        <v>20</v>
      </c>
      <c r="P1" s="19" t="s">
        <v>247</v>
      </c>
      <c r="Q1" s="19" t="s">
        <v>248</v>
      </c>
      <c r="R1" s="20" t="s">
        <v>21</v>
      </c>
      <c r="S1" s="20" t="s">
        <v>100</v>
      </c>
      <c r="T1" s="20" t="s">
        <v>22</v>
      </c>
      <c r="U1" s="20" t="s">
        <v>101</v>
      </c>
      <c r="V1" s="20" t="s">
        <v>23</v>
      </c>
      <c r="W1" s="20" t="s">
        <v>102</v>
      </c>
    </row>
    <row r="2" spans="1:23" x14ac:dyDescent="0.25">
      <c r="A2" s="18">
        <v>3</v>
      </c>
      <c r="B2" s="18">
        <v>3</v>
      </c>
      <c r="C2" s="18">
        <v>1110</v>
      </c>
      <c r="D2" s="18">
        <v>2520</v>
      </c>
      <c r="E2" s="18" t="s">
        <v>56</v>
      </c>
      <c r="F2" s="18" t="s">
        <v>113</v>
      </c>
      <c r="G2" s="19">
        <v>0.76654894922500005</v>
      </c>
      <c r="H2" s="19">
        <v>0.31021100000000001</v>
      </c>
      <c r="I2" s="18" t="s">
        <v>24</v>
      </c>
      <c r="J2" s="18" t="s">
        <v>114</v>
      </c>
      <c r="K2" s="18">
        <v>39</v>
      </c>
      <c r="L2" s="18">
        <v>27</v>
      </c>
      <c r="M2" s="18" t="s">
        <v>115</v>
      </c>
      <c r="N2" s="18" t="s">
        <v>115</v>
      </c>
      <c r="O2" s="18" t="s">
        <v>115</v>
      </c>
      <c r="P2" s="19">
        <v>2063.21681502</v>
      </c>
      <c r="Q2" s="19">
        <v>33390.738662600001</v>
      </c>
      <c r="R2" s="20">
        <v>4.0080939999999998</v>
      </c>
      <c r="S2" s="20">
        <v>21.928827999999999</v>
      </c>
      <c r="T2" s="20">
        <v>0.24</v>
      </c>
      <c r="U2" s="20">
        <v>0.56100000000000005</v>
      </c>
      <c r="V2" s="20">
        <f>H2*R2*(1-T2)</f>
        <v>0.94494968435383997</v>
      </c>
      <c r="W2" s="20">
        <f>H2*S2*(1-U2)</f>
        <v>2.9863254479288117</v>
      </c>
    </row>
    <row r="3" spans="1:23" x14ac:dyDescent="0.25">
      <c r="A3" s="18">
        <v>4</v>
      </c>
      <c r="B3" s="18">
        <v>4</v>
      </c>
      <c r="C3" s="18">
        <v>1110</v>
      </c>
      <c r="D3" s="18">
        <v>2520</v>
      </c>
      <c r="E3" s="18" t="s">
        <v>56</v>
      </c>
      <c r="F3" s="18" t="s">
        <v>113</v>
      </c>
      <c r="G3" s="19">
        <v>0.418406722274</v>
      </c>
      <c r="H3" s="19">
        <v>0.169323</v>
      </c>
      <c r="I3" s="18" t="s">
        <v>24</v>
      </c>
      <c r="J3" s="18" t="s">
        <v>114</v>
      </c>
      <c r="K3" s="18">
        <v>39</v>
      </c>
      <c r="L3" s="18">
        <v>27</v>
      </c>
      <c r="M3" s="18" t="s">
        <v>115</v>
      </c>
      <c r="N3" s="18" t="s">
        <v>115</v>
      </c>
      <c r="O3" s="18" t="s">
        <v>115</v>
      </c>
      <c r="P3" s="19">
        <v>1490.4847541300001</v>
      </c>
      <c r="Q3" s="19">
        <v>18225.7239176</v>
      </c>
      <c r="R3" s="20">
        <v>4.0080939999999998</v>
      </c>
      <c r="S3" s="20">
        <v>21.928827999999999</v>
      </c>
      <c r="T3" s="20">
        <v>0.24</v>
      </c>
      <c r="U3" s="20">
        <v>0.56100000000000005</v>
      </c>
      <c r="V3" s="20">
        <f t="shared" ref="V3:V66" si="0">H3*R3*(1-T3)</f>
        <v>0.51578350027511999</v>
      </c>
      <c r="W3" s="20">
        <f t="shared" ref="W3:W66" si="1">H3*S3*(1-U3)</f>
        <v>1.6300311201719158</v>
      </c>
    </row>
    <row r="4" spans="1:23" x14ac:dyDescent="0.25">
      <c r="A4" s="18">
        <v>5</v>
      </c>
      <c r="B4" s="18">
        <v>5</v>
      </c>
      <c r="C4" s="18">
        <v>1110</v>
      </c>
      <c r="D4" s="18">
        <v>2520</v>
      </c>
      <c r="E4" s="18" t="s">
        <v>56</v>
      </c>
      <c r="F4" s="18" t="s">
        <v>113</v>
      </c>
      <c r="G4" s="19">
        <v>0.13942551513000001</v>
      </c>
      <c r="H4" s="19">
        <v>5.6423500000000001E-2</v>
      </c>
      <c r="I4" s="18" t="s">
        <v>24</v>
      </c>
      <c r="J4" s="18" t="s">
        <v>114</v>
      </c>
      <c r="K4" s="18">
        <v>39</v>
      </c>
      <c r="L4" s="18">
        <v>27</v>
      </c>
      <c r="M4" s="18" t="s">
        <v>115</v>
      </c>
      <c r="N4" s="18" t="s">
        <v>115</v>
      </c>
      <c r="O4" s="18" t="s">
        <v>115</v>
      </c>
      <c r="P4" s="19">
        <v>461.33031318799999</v>
      </c>
      <c r="Q4" s="19">
        <v>6073.3511460199998</v>
      </c>
      <c r="R4" s="20">
        <v>4.0080939999999998</v>
      </c>
      <c r="S4" s="20">
        <v>21.928827999999999</v>
      </c>
      <c r="T4" s="20">
        <v>0.24</v>
      </c>
      <c r="U4" s="20">
        <v>0.56100000000000005</v>
      </c>
      <c r="V4" s="20">
        <f t="shared" si="0"/>
        <v>0.17187452577484</v>
      </c>
      <c r="W4" s="20">
        <f t="shared" si="1"/>
        <v>0.54317523850286187</v>
      </c>
    </row>
    <row r="5" spans="1:23" x14ac:dyDescent="0.25">
      <c r="A5" s="18">
        <v>6</v>
      </c>
      <c r="B5" s="18">
        <v>6</v>
      </c>
      <c r="C5" s="18">
        <v>1110</v>
      </c>
      <c r="D5" s="18">
        <v>2520</v>
      </c>
      <c r="E5" s="18" t="s">
        <v>56</v>
      </c>
      <c r="F5" s="18" t="s">
        <v>113</v>
      </c>
      <c r="G5" s="19">
        <v>4.4964755053000002E-2</v>
      </c>
      <c r="H5" s="19">
        <v>1.81966E-2</v>
      </c>
      <c r="I5" s="18" t="s">
        <v>24</v>
      </c>
      <c r="J5" s="18" t="s">
        <v>114</v>
      </c>
      <c r="K5" s="18">
        <v>39</v>
      </c>
      <c r="L5" s="18">
        <v>27</v>
      </c>
      <c r="M5" s="18" t="s">
        <v>115</v>
      </c>
      <c r="N5" s="18" t="s">
        <v>115</v>
      </c>
      <c r="O5" s="18" t="s">
        <v>115</v>
      </c>
      <c r="P5" s="19">
        <v>633.18191851100005</v>
      </c>
      <c r="Q5" s="19">
        <v>1958.65689548</v>
      </c>
      <c r="R5" s="20">
        <v>4.0080939999999998</v>
      </c>
      <c r="S5" s="20">
        <v>21.928827999999999</v>
      </c>
      <c r="T5" s="20">
        <v>0.24</v>
      </c>
      <c r="U5" s="20">
        <v>0.56100000000000005</v>
      </c>
      <c r="V5" s="20">
        <f t="shared" si="0"/>
        <v>5.5429599293103995E-2</v>
      </c>
      <c r="W5" s="20">
        <f t="shared" si="1"/>
        <v>0.17517421898572719</v>
      </c>
    </row>
    <row r="6" spans="1:23" x14ac:dyDescent="0.25">
      <c r="A6" s="18">
        <v>7</v>
      </c>
      <c r="B6" s="18">
        <v>7</v>
      </c>
      <c r="C6" s="18">
        <v>1110</v>
      </c>
      <c r="D6" s="18">
        <v>2520</v>
      </c>
      <c r="E6" s="18" t="s">
        <v>56</v>
      </c>
      <c r="F6" s="18" t="s">
        <v>113</v>
      </c>
      <c r="G6" s="19">
        <v>0.21612277284699999</v>
      </c>
      <c r="H6" s="19">
        <v>8.7461800000000006E-2</v>
      </c>
      <c r="I6" s="18" t="s">
        <v>24</v>
      </c>
      <c r="J6" s="18" t="s">
        <v>114</v>
      </c>
      <c r="K6" s="18">
        <v>39</v>
      </c>
      <c r="L6" s="18">
        <v>27</v>
      </c>
      <c r="M6" s="18" t="s">
        <v>115</v>
      </c>
      <c r="N6" s="18" t="s">
        <v>115</v>
      </c>
      <c r="O6" s="18" t="s">
        <v>115</v>
      </c>
      <c r="P6" s="19">
        <v>396.34879101500002</v>
      </c>
      <c r="Q6" s="19">
        <v>9414.2703275299991</v>
      </c>
      <c r="R6" s="20">
        <v>4.0080939999999998</v>
      </c>
      <c r="S6" s="20">
        <v>21.928827999999999</v>
      </c>
      <c r="T6" s="20">
        <v>0.24</v>
      </c>
      <c r="U6" s="20">
        <v>0.56100000000000005</v>
      </c>
      <c r="V6" s="20">
        <f t="shared" si="0"/>
        <v>0.266421888014992</v>
      </c>
      <c r="W6" s="20">
        <f t="shared" si="1"/>
        <v>0.84197336349020546</v>
      </c>
    </row>
    <row r="7" spans="1:23" x14ac:dyDescent="0.25">
      <c r="A7" s="18">
        <v>12</v>
      </c>
      <c r="B7" s="18">
        <v>12</v>
      </c>
      <c r="C7" s="18">
        <v>1110</v>
      </c>
      <c r="D7" s="18">
        <v>9520</v>
      </c>
      <c r="E7" s="18" t="s">
        <v>56</v>
      </c>
      <c r="F7" s="18" t="s">
        <v>113</v>
      </c>
      <c r="G7" s="19">
        <v>3.09178374074</v>
      </c>
      <c r="H7" s="19">
        <v>1.2512000000000001</v>
      </c>
      <c r="I7" s="18" t="s">
        <v>24</v>
      </c>
      <c r="J7" s="18" t="s">
        <v>114</v>
      </c>
      <c r="K7" s="18">
        <v>89</v>
      </c>
      <c r="L7" s="18">
        <v>28</v>
      </c>
      <c r="M7" s="18" t="s">
        <v>249</v>
      </c>
      <c r="N7" s="18" t="s">
        <v>250</v>
      </c>
      <c r="O7" s="18" t="s">
        <v>250</v>
      </c>
      <c r="P7" s="19">
        <v>1558.92234876</v>
      </c>
      <c r="Q7" s="19">
        <v>134677.56103499999</v>
      </c>
      <c r="R7" s="20">
        <v>5.4456910000000001</v>
      </c>
      <c r="S7" s="20">
        <v>13.78614</v>
      </c>
      <c r="T7" s="20">
        <v>0.24</v>
      </c>
      <c r="U7" s="20">
        <v>0.56100000000000005</v>
      </c>
      <c r="V7" s="20">
        <f t="shared" si="0"/>
        <v>5.1783729201920004</v>
      </c>
      <c r="W7" s="20">
        <f t="shared" si="1"/>
        <v>7.5724068635519997</v>
      </c>
    </row>
    <row r="8" spans="1:23" x14ac:dyDescent="0.25">
      <c r="A8" s="18">
        <v>13</v>
      </c>
      <c r="B8" s="18">
        <v>13</v>
      </c>
      <c r="C8" s="18">
        <v>1120</v>
      </c>
      <c r="D8" s="18">
        <v>2520</v>
      </c>
      <c r="E8" s="18" t="s">
        <v>56</v>
      </c>
      <c r="F8" s="18" t="s">
        <v>113</v>
      </c>
      <c r="G8" s="19">
        <v>1.3040363338900001</v>
      </c>
      <c r="H8" s="19">
        <v>0.527725</v>
      </c>
      <c r="I8" s="18" t="s">
        <v>24</v>
      </c>
      <c r="J8" s="18" t="s">
        <v>114</v>
      </c>
      <c r="K8" s="18">
        <v>39</v>
      </c>
      <c r="L8" s="18">
        <v>27</v>
      </c>
      <c r="M8" s="18" t="s">
        <v>115</v>
      </c>
      <c r="N8" s="18" t="s">
        <v>115</v>
      </c>
      <c r="O8" s="18" t="s">
        <v>115</v>
      </c>
      <c r="P8" s="19">
        <v>1297.6092581800001</v>
      </c>
      <c r="Q8" s="19">
        <v>56803.595490899999</v>
      </c>
      <c r="R8" s="20">
        <v>4.0080939999999998</v>
      </c>
      <c r="S8" s="20">
        <v>21.928827999999999</v>
      </c>
      <c r="T8" s="20">
        <v>0.24</v>
      </c>
      <c r="U8" s="20">
        <v>0.56100000000000005</v>
      </c>
      <c r="V8" s="20">
        <f t="shared" si="0"/>
        <v>1.6075302686740001</v>
      </c>
      <c r="W8" s="20">
        <f t="shared" si="1"/>
        <v>5.080279542015699</v>
      </c>
    </row>
    <row r="9" spans="1:23" x14ac:dyDescent="0.25">
      <c r="A9" s="18">
        <v>14</v>
      </c>
      <c r="B9" s="18">
        <v>14</v>
      </c>
      <c r="C9" s="18">
        <v>1130</v>
      </c>
      <c r="D9" s="18">
        <v>2520</v>
      </c>
      <c r="E9" s="18" t="s">
        <v>56</v>
      </c>
      <c r="F9" s="18" t="s">
        <v>113</v>
      </c>
      <c r="G9" s="19">
        <v>13.0814451855</v>
      </c>
      <c r="H9" s="19">
        <v>5.2938700000000001</v>
      </c>
      <c r="I9" s="18" t="s">
        <v>24</v>
      </c>
      <c r="J9" s="18" t="s">
        <v>114</v>
      </c>
      <c r="K9" s="18">
        <v>39</v>
      </c>
      <c r="L9" s="18">
        <v>27</v>
      </c>
      <c r="M9" s="18" t="s">
        <v>115</v>
      </c>
      <c r="N9" s="18" t="s">
        <v>115</v>
      </c>
      <c r="O9" s="18" t="s">
        <v>115</v>
      </c>
      <c r="P9" s="19">
        <v>5712.2460015400002</v>
      </c>
      <c r="Q9" s="19">
        <v>569825.47297</v>
      </c>
      <c r="R9" s="20">
        <v>4.0080939999999998</v>
      </c>
      <c r="S9" s="20">
        <v>21.928827999999999</v>
      </c>
      <c r="T9" s="20">
        <v>0.24</v>
      </c>
      <c r="U9" s="20">
        <v>0.56100000000000005</v>
      </c>
      <c r="V9" s="20">
        <f t="shared" si="0"/>
        <v>16.125929723672801</v>
      </c>
      <c r="W9" s="20">
        <f t="shared" si="1"/>
        <v>50.962792096434036</v>
      </c>
    </row>
    <row r="10" spans="1:23" x14ac:dyDescent="0.25">
      <c r="A10" s="18">
        <v>15</v>
      </c>
      <c r="B10" s="18">
        <v>15</v>
      </c>
      <c r="C10" s="18">
        <v>1130</v>
      </c>
      <c r="D10" s="18">
        <v>9520</v>
      </c>
      <c r="E10" s="18" t="s">
        <v>56</v>
      </c>
      <c r="F10" s="18" t="s">
        <v>113</v>
      </c>
      <c r="G10" s="19">
        <v>5.2539629328200004</v>
      </c>
      <c r="H10" s="19">
        <v>2.1261999999999999</v>
      </c>
      <c r="I10" s="18" t="s">
        <v>24</v>
      </c>
      <c r="J10" s="18" t="s">
        <v>114</v>
      </c>
      <c r="K10" s="18">
        <v>89</v>
      </c>
      <c r="L10" s="18">
        <v>28</v>
      </c>
      <c r="M10" s="18" t="s">
        <v>249</v>
      </c>
      <c r="N10" s="18" t="s">
        <v>250</v>
      </c>
      <c r="O10" s="18" t="s">
        <v>250</v>
      </c>
      <c r="P10" s="19">
        <v>3924.50510506</v>
      </c>
      <c r="Q10" s="19">
        <v>228861.70989699999</v>
      </c>
      <c r="R10" s="20">
        <v>5.4456910000000001</v>
      </c>
      <c r="S10" s="20">
        <v>13.78614</v>
      </c>
      <c r="T10" s="20">
        <v>0.24</v>
      </c>
      <c r="U10" s="20">
        <v>0.56100000000000005</v>
      </c>
      <c r="V10" s="20">
        <f t="shared" si="0"/>
        <v>8.7997574351919994</v>
      </c>
      <c r="W10" s="20">
        <f t="shared" si="1"/>
        <v>12.868007891051997</v>
      </c>
    </row>
    <row r="11" spans="1:23" x14ac:dyDescent="0.25">
      <c r="A11" s="18">
        <v>16</v>
      </c>
      <c r="B11" s="18">
        <v>16</v>
      </c>
      <c r="C11" s="18">
        <v>1130</v>
      </c>
      <c r="D11" s="18">
        <v>9520</v>
      </c>
      <c r="E11" s="18" t="s">
        <v>56</v>
      </c>
      <c r="F11" s="18" t="s">
        <v>113</v>
      </c>
      <c r="G11" s="19">
        <v>0.83211193797100003</v>
      </c>
      <c r="H11" s="19">
        <v>0.33674399999999999</v>
      </c>
      <c r="I11" s="18" t="s">
        <v>24</v>
      </c>
      <c r="J11" s="18" t="s">
        <v>114</v>
      </c>
      <c r="K11" s="18">
        <v>89</v>
      </c>
      <c r="L11" s="18">
        <v>28</v>
      </c>
      <c r="M11" s="18" t="s">
        <v>249</v>
      </c>
      <c r="N11" s="18" t="s">
        <v>250</v>
      </c>
      <c r="O11" s="18" t="s">
        <v>250</v>
      </c>
      <c r="P11" s="19">
        <v>1523.32253502</v>
      </c>
      <c r="Q11" s="19">
        <v>36246.651031499998</v>
      </c>
      <c r="R11" s="20">
        <v>5.4456910000000001</v>
      </c>
      <c r="S11" s="20">
        <v>13.78614</v>
      </c>
      <c r="T11" s="20">
        <v>0.24</v>
      </c>
      <c r="U11" s="20">
        <v>0.56100000000000005</v>
      </c>
      <c r="V11" s="20">
        <f t="shared" si="0"/>
        <v>1.3936908652790401</v>
      </c>
      <c r="W11" s="20">
        <f t="shared" si="1"/>
        <v>2.0380135684622398</v>
      </c>
    </row>
    <row r="12" spans="1:23" x14ac:dyDescent="0.25">
      <c r="A12" s="18">
        <v>17</v>
      </c>
      <c r="B12" s="18">
        <v>17</v>
      </c>
      <c r="C12" s="18">
        <v>1130</v>
      </c>
      <c r="D12" s="18">
        <v>9520</v>
      </c>
      <c r="E12" s="18" t="s">
        <v>56</v>
      </c>
      <c r="F12" s="18" t="s">
        <v>113</v>
      </c>
      <c r="G12" s="19">
        <v>7.2400887969999994E-2</v>
      </c>
      <c r="H12" s="19">
        <v>2.9299599999999999E-2</v>
      </c>
      <c r="I12" s="18" t="s">
        <v>24</v>
      </c>
      <c r="J12" s="18" t="s">
        <v>114</v>
      </c>
      <c r="K12" s="18">
        <v>89</v>
      </c>
      <c r="L12" s="18">
        <v>28</v>
      </c>
      <c r="M12" s="18" t="s">
        <v>249</v>
      </c>
      <c r="N12" s="18" t="s">
        <v>250</v>
      </c>
      <c r="O12" s="18" t="s">
        <v>250</v>
      </c>
      <c r="P12" s="19">
        <v>245.21394534800001</v>
      </c>
      <c r="Q12" s="19">
        <v>3153.7700646200001</v>
      </c>
      <c r="R12" s="20">
        <v>5.4456910000000001</v>
      </c>
      <c r="S12" s="20">
        <v>13.78614</v>
      </c>
      <c r="T12" s="20">
        <v>0.24</v>
      </c>
      <c r="U12" s="20">
        <v>0.56100000000000005</v>
      </c>
      <c r="V12" s="20">
        <f t="shared" si="0"/>
        <v>0.121262991697936</v>
      </c>
      <c r="W12" s="20">
        <f t="shared" si="1"/>
        <v>0.17732456213181597</v>
      </c>
    </row>
    <row r="13" spans="1:23" x14ac:dyDescent="0.25">
      <c r="A13" s="18">
        <v>24</v>
      </c>
      <c r="B13" s="18">
        <v>24</v>
      </c>
      <c r="C13" s="18">
        <v>1180</v>
      </c>
      <c r="D13" s="18">
        <v>2520</v>
      </c>
      <c r="E13" s="18" t="s">
        <v>56</v>
      </c>
      <c r="F13" s="18" t="s">
        <v>113</v>
      </c>
      <c r="G13" s="19">
        <v>4.2250963098399996</v>
      </c>
      <c r="H13" s="19">
        <v>1.70984</v>
      </c>
      <c r="I13" s="18" t="s">
        <v>24</v>
      </c>
      <c r="J13" s="18" t="s">
        <v>114</v>
      </c>
      <c r="K13" s="18">
        <v>39</v>
      </c>
      <c r="L13" s="18">
        <v>27</v>
      </c>
      <c r="M13" s="18" t="s">
        <v>115</v>
      </c>
      <c r="N13" s="18" t="s">
        <v>115</v>
      </c>
      <c r="O13" s="18" t="s">
        <v>115</v>
      </c>
      <c r="P13" s="19">
        <v>4836.21270671</v>
      </c>
      <c r="Q13" s="19">
        <v>184044.45907700001</v>
      </c>
      <c r="R13" s="20">
        <v>4.0080939999999998</v>
      </c>
      <c r="S13" s="20">
        <v>21.928827999999999</v>
      </c>
      <c r="T13" s="20">
        <v>0.24</v>
      </c>
      <c r="U13" s="20">
        <v>0.56100000000000005</v>
      </c>
      <c r="V13" s="20">
        <f t="shared" si="0"/>
        <v>5.2084315781695993</v>
      </c>
      <c r="W13" s="20">
        <f t="shared" si="1"/>
        <v>16.460211610441277</v>
      </c>
    </row>
    <row r="14" spans="1:23" x14ac:dyDescent="0.25">
      <c r="A14" s="18">
        <v>34</v>
      </c>
      <c r="B14" s="18">
        <v>34</v>
      </c>
      <c r="C14" s="18">
        <v>1180</v>
      </c>
      <c r="D14" s="18">
        <v>9520</v>
      </c>
      <c r="E14" s="18" t="s">
        <v>56</v>
      </c>
      <c r="F14" s="18" t="s">
        <v>113</v>
      </c>
      <c r="G14" s="19">
        <v>2.9860424371800001</v>
      </c>
      <c r="H14" s="19">
        <v>1.20841</v>
      </c>
      <c r="I14" s="18" t="s">
        <v>24</v>
      </c>
      <c r="J14" s="18" t="s">
        <v>114</v>
      </c>
      <c r="K14" s="18">
        <v>89</v>
      </c>
      <c r="L14" s="18">
        <v>28</v>
      </c>
      <c r="M14" s="18" t="s">
        <v>249</v>
      </c>
      <c r="N14" s="18" t="s">
        <v>250</v>
      </c>
      <c r="O14" s="18" t="s">
        <v>250</v>
      </c>
      <c r="P14" s="19">
        <v>3937.0353530100001</v>
      </c>
      <c r="Q14" s="19">
        <v>130071.48827099999</v>
      </c>
      <c r="R14" s="20">
        <v>5.4456910000000001</v>
      </c>
      <c r="S14" s="20">
        <v>13.78614</v>
      </c>
      <c r="T14" s="20">
        <v>0.24</v>
      </c>
      <c r="U14" s="20">
        <v>0.56100000000000005</v>
      </c>
      <c r="V14" s="20">
        <f t="shared" si="0"/>
        <v>5.0012768705955999</v>
      </c>
      <c r="W14" s="20">
        <f t="shared" si="1"/>
        <v>7.3134368430185992</v>
      </c>
    </row>
    <row r="15" spans="1:23" x14ac:dyDescent="0.25">
      <c r="A15" s="18">
        <v>35</v>
      </c>
      <c r="B15" s="18">
        <v>35</v>
      </c>
      <c r="C15" s="18">
        <v>1180</v>
      </c>
      <c r="D15" s="18">
        <v>9520</v>
      </c>
      <c r="E15" s="18" t="s">
        <v>56</v>
      </c>
      <c r="F15" s="18" t="s">
        <v>113</v>
      </c>
      <c r="G15" s="19">
        <v>26.3593520748</v>
      </c>
      <c r="H15" s="19">
        <v>10.667299999999999</v>
      </c>
      <c r="I15" s="18" t="s">
        <v>24</v>
      </c>
      <c r="J15" s="18" t="s">
        <v>114</v>
      </c>
      <c r="K15" s="18">
        <v>89</v>
      </c>
      <c r="L15" s="18">
        <v>28</v>
      </c>
      <c r="M15" s="18" t="s">
        <v>249</v>
      </c>
      <c r="N15" s="18" t="s">
        <v>250</v>
      </c>
      <c r="O15" s="18" t="s">
        <v>250</v>
      </c>
      <c r="P15" s="19">
        <v>4828.5934921300004</v>
      </c>
      <c r="Q15" s="19">
        <v>1148208.7835299999</v>
      </c>
      <c r="R15" s="20">
        <v>5.4456910000000001</v>
      </c>
      <c r="S15" s="20">
        <v>13.78614</v>
      </c>
      <c r="T15" s="20">
        <v>0.24</v>
      </c>
      <c r="U15" s="20">
        <v>0.56100000000000005</v>
      </c>
      <c r="V15" s="20">
        <f t="shared" si="0"/>
        <v>44.149022899267997</v>
      </c>
      <c r="W15" s="20">
        <f t="shared" si="1"/>
        <v>64.559731246457986</v>
      </c>
    </row>
    <row r="16" spans="1:23" x14ac:dyDescent="0.25">
      <c r="A16" s="18">
        <v>36</v>
      </c>
      <c r="B16" s="18">
        <v>36</v>
      </c>
      <c r="C16" s="18">
        <v>1180</v>
      </c>
      <c r="D16" s="18">
        <v>9520</v>
      </c>
      <c r="E16" s="18" t="s">
        <v>56</v>
      </c>
      <c r="F16" s="18" t="s">
        <v>113</v>
      </c>
      <c r="G16" s="19">
        <v>2.3077480006100002</v>
      </c>
      <c r="H16" s="19">
        <v>0.93391199999999996</v>
      </c>
      <c r="I16" s="18" t="s">
        <v>24</v>
      </c>
      <c r="J16" s="18" t="s">
        <v>114</v>
      </c>
      <c r="K16" s="18">
        <v>89</v>
      </c>
      <c r="L16" s="18">
        <v>28</v>
      </c>
      <c r="M16" s="18" t="s">
        <v>249</v>
      </c>
      <c r="N16" s="18" t="s">
        <v>250</v>
      </c>
      <c r="O16" s="18" t="s">
        <v>250</v>
      </c>
      <c r="P16" s="19">
        <v>3171.9866996999999</v>
      </c>
      <c r="Q16" s="19">
        <v>100525.100808</v>
      </c>
      <c r="R16" s="20">
        <v>5.4456910000000001</v>
      </c>
      <c r="S16" s="20">
        <v>13.78614</v>
      </c>
      <c r="T16" s="20">
        <v>0.24</v>
      </c>
      <c r="U16" s="20">
        <v>0.56100000000000005</v>
      </c>
      <c r="V16" s="20">
        <f t="shared" si="0"/>
        <v>3.8652050916259197</v>
      </c>
      <c r="W16" s="20">
        <f t="shared" si="1"/>
        <v>5.6521432534795188</v>
      </c>
    </row>
    <row r="17" spans="1:23" x14ac:dyDescent="0.25">
      <c r="A17" s="18">
        <v>40</v>
      </c>
      <c r="B17" s="18">
        <v>40</v>
      </c>
      <c r="C17" s="18">
        <v>1210</v>
      </c>
      <c r="D17" s="18">
        <v>2520</v>
      </c>
      <c r="E17" s="18" t="s">
        <v>56</v>
      </c>
      <c r="F17" s="18" t="s">
        <v>113</v>
      </c>
      <c r="G17" s="19">
        <v>0.31853921222499998</v>
      </c>
      <c r="H17" s="19">
        <v>0.12890799999999999</v>
      </c>
      <c r="I17" s="18" t="s">
        <v>24</v>
      </c>
      <c r="J17" s="18" t="s">
        <v>114</v>
      </c>
      <c r="K17" s="18">
        <v>39</v>
      </c>
      <c r="L17" s="18">
        <v>27</v>
      </c>
      <c r="M17" s="18" t="s">
        <v>115</v>
      </c>
      <c r="N17" s="18" t="s">
        <v>115</v>
      </c>
      <c r="O17" s="18" t="s">
        <v>115</v>
      </c>
      <c r="P17" s="19">
        <v>723.79843797199999</v>
      </c>
      <c r="Q17" s="19">
        <v>13875.5125823</v>
      </c>
      <c r="R17" s="20">
        <v>4.0080939999999998</v>
      </c>
      <c r="S17" s="20">
        <v>21.928827999999999</v>
      </c>
      <c r="T17" s="20">
        <v>0.24</v>
      </c>
      <c r="U17" s="20">
        <v>0.56100000000000005</v>
      </c>
      <c r="V17" s="20">
        <f t="shared" si="0"/>
        <v>0.39267328982751998</v>
      </c>
      <c r="W17" s="20">
        <f t="shared" si="1"/>
        <v>1.2409657969627357</v>
      </c>
    </row>
    <row r="18" spans="1:23" x14ac:dyDescent="0.25">
      <c r="A18" s="18">
        <v>42</v>
      </c>
      <c r="B18" s="18">
        <v>42</v>
      </c>
      <c r="C18" s="18">
        <v>1210</v>
      </c>
      <c r="D18" s="18">
        <v>9520</v>
      </c>
      <c r="E18" s="18" t="s">
        <v>56</v>
      </c>
      <c r="F18" s="18" t="s">
        <v>113</v>
      </c>
      <c r="G18" s="19">
        <v>0.61187542968899999</v>
      </c>
      <c r="H18" s="19">
        <v>0.247617</v>
      </c>
      <c r="I18" s="18" t="s">
        <v>24</v>
      </c>
      <c r="J18" s="18" t="s">
        <v>114</v>
      </c>
      <c r="K18" s="18">
        <v>89</v>
      </c>
      <c r="L18" s="18">
        <v>28</v>
      </c>
      <c r="M18" s="18" t="s">
        <v>249</v>
      </c>
      <c r="N18" s="18" t="s">
        <v>250</v>
      </c>
      <c r="O18" s="18" t="s">
        <v>250</v>
      </c>
      <c r="P18" s="19">
        <v>1990.5568739099999</v>
      </c>
      <c r="Q18" s="19">
        <v>26653.187104299999</v>
      </c>
      <c r="R18" s="20">
        <v>5.4456910000000001</v>
      </c>
      <c r="S18" s="20">
        <v>13.78614</v>
      </c>
      <c r="T18" s="20">
        <v>0.24</v>
      </c>
      <c r="U18" s="20">
        <v>0.56100000000000005</v>
      </c>
      <c r="V18" s="20">
        <f t="shared" si="0"/>
        <v>1.0248187079437201</v>
      </c>
      <c r="W18" s="20">
        <f t="shared" si="1"/>
        <v>1.49860667385882</v>
      </c>
    </row>
    <row r="19" spans="1:23" x14ac:dyDescent="0.25">
      <c r="A19" s="18">
        <v>43</v>
      </c>
      <c r="B19" s="18">
        <v>43</v>
      </c>
      <c r="C19" s="18">
        <v>1210</v>
      </c>
      <c r="D19" s="18">
        <v>9520</v>
      </c>
      <c r="E19" s="18" t="s">
        <v>56</v>
      </c>
      <c r="F19" s="18" t="s">
        <v>113</v>
      </c>
      <c r="G19" s="19">
        <v>0.226900146385</v>
      </c>
      <c r="H19" s="19">
        <v>9.1823199999999994E-2</v>
      </c>
      <c r="I19" s="18" t="s">
        <v>24</v>
      </c>
      <c r="J19" s="18" t="s">
        <v>114</v>
      </c>
      <c r="K19" s="18">
        <v>89</v>
      </c>
      <c r="L19" s="18">
        <v>28</v>
      </c>
      <c r="M19" s="18" t="s">
        <v>249</v>
      </c>
      <c r="N19" s="18" t="s">
        <v>250</v>
      </c>
      <c r="O19" s="18" t="s">
        <v>250</v>
      </c>
      <c r="P19" s="19">
        <v>512.62045922799996</v>
      </c>
      <c r="Q19" s="19">
        <v>9883.7308418400007</v>
      </c>
      <c r="R19" s="20">
        <v>5.4456910000000001</v>
      </c>
      <c r="S19" s="20">
        <v>13.78614</v>
      </c>
      <c r="T19" s="20">
        <v>0.24</v>
      </c>
      <c r="U19" s="20">
        <v>0.56100000000000005</v>
      </c>
      <c r="V19" s="20">
        <f t="shared" si="0"/>
        <v>0.38003098811171193</v>
      </c>
      <c r="W19" s="20">
        <f t="shared" si="1"/>
        <v>0.55572460830667192</v>
      </c>
    </row>
    <row r="20" spans="1:23" x14ac:dyDescent="0.25">
      <c r="A20" s="18">
        <v>44</v>
      </c>
      <c r="B20" s="18">
        <v>44</v>
      </c>
      <c r="C20" s="18">
        <v>1210</v>
      </c>
      <c r="D20" s="18">
        <v>9520</v>
      </c>
      <c r="E20" s="18" t="s">
        <v>56</v>
      </c>
      <c r="F20" s="18" t="s">
        <v>113</v>
      </c>
      <c r="G20" s="19">
        <v>0.103550782649</v>
      </c>
      <c r="H20" s="19">
        <v>4.1905499999999998E-2</v>
      </c>
      <c r="I20" s="18" t="s">
        <v>24</v>
      </c>
      <c r="J20" s="18" t="s">
        <v>114</v>
      </c>
      <c r="K20" s="18">
        <v>89</v>
      </c>
      <c r="L20" s="18">
        <v>28</v>
      </c>
      <c r="M20" s="18" t="s">
        <v>249</v>
      </c>
      <c r="N20" s="18" t="s">
        <v>250</v>
      </c>
      <c r="O20" s="18" t="s">
        <v>250</v>
      </c>
      <c r="P20" s="19">
        <v>293.72783686999998</v>
      </c>
      <c r="Q20" s="19">
        <v>4510.6540494499995</v>
      </c>
      <c r="R20" s="20">
        <v>5.4456910000000001</v>
      </c>
      <c r="S20" s="20">
        <v>13.78614</v>
      </c>
      <c r="T20" s="20">
        <v>0.24</v>
      </c>
      <c r="U20" s="20">
        <v>0.56100000000000005</v>
      </c>
      <c r="V20" s="20">
        <f t="shared" si="0"/>
        <v>0.17343534719238002</v>
      </c>
      <c r="W20" s="20">
        <f t="shared" si="1"/>
        <v>0.25361692440902994</v>
      </c>
    </row>
    <row r="21" spans="1:23" x14ac:dyDescent="0.25">
      <c r="A21" s="18">
        <v>45</v>
      </c>
      <c r="B21" s="18">
        <v>45</v>
      </c>
      <c r="C21" s="18">
        <v>1210</v>
      </c>
      <c r="D21" s="18">
        <v>9520</v>
      </c>
      <c r="E21" s="18" t="s">
        <v>56</v>
      </c>
      <c r="F21" s="18" t="s">
        <v>113</v>
      </c>
      <c r="G21" s="19">
        <v>3.5201369920199999E-4</v>
      </c>
      <c r="H21" s="19">
        <v>1.4245499999999999E-4</v>
      </c>
      <c r="I21" s="18" t="s">
        <v>24</v>
      </c>
      <c r="J21" s="18" t="s">
        <v>114</v>
      </c>
      <c r="K21" s="18">
        <v>89</v>
      </c>
      <c r="L21" s="18">
        <v>28</v>
      </c>
      <c r="M21" s="18" t="s">
        <v>249</v>
      </c>
      <c r="N21" s="18" t="s">
        <v>250</v>
      </c>
      <c r="O21" s="18" t="s">
        <v>250</v>
      </c>
      <c r="P21" s="19">
        <v>68.3452639562</v>
      </c>
      <c r="Q21" s="19">
        <v>15.3336553773</v>
      </c>
      <c r="R21" s="20">
        <v>5.4456910000000001</v>
      </c>
      <c r="S21" s="20">
        <v>13.78614</v>
      </c>
      <c r="T21" s="20">
        <v>0.24</v>
      </c>
      <c r="U21" s="20">
        <v>0.56100000000000005</v>
      </c>
      <c r="V21" s="20">
        <f t="shared" si="0"/>
        <v>5.8958209266779993E-4</v>
      </c>
      <c r="W21" s="20">
        <f t="shared" si="1"/>
        <v>8.6215410785429978E-4</v>
      </c>
    </row>
    <row r="22" spans="1:23" x14ac:dyDescent="0.25">
      <c r="A22" s="18">
        <v>46</v>
      </c>
      <c r="B22" s="18">
        <v>46</v>
      </c>
      <c r="C22" s="18">
        <v>1210</v>
      </c>
      <c r="D22" s="18">
        <v>9520</v>
      </c>
      <c r="E22" s="18" t="s">
        <v>56</v>
      </c>
      <c r="F22" s="18" t="s">
        <v>113</v>
      </c>
      <c r="G22" s="19">
        <v>1.44167172665E-2</v>
      </c>
      <c r="H22" s="19">
        <v>5.8342400000000001E-3</v>
      </c>
      <c r="I22" s="18" t="s">
        <v>24</v>
      </c>
      <c r="J22" s="18" t="s">
        <v>114</v>
      </c>
      <c r="K22" s="18">
        <v>89</v>
      </c>
      <c r="L22" s="18">
        <v>28</v>
      </c>
      <c r="M22" s="18" t="s">
        <v>249</v>
      </c>
      <c r="N22" s="18" t="s">
        <v>250</v>
      </c>
      <c r="O22" s="18" t="s">
        <v>250</v>
      </c>
      <c r="P22" s="19">
        <v>356.50310870300001</v>
      </c>
      <c r="Q22" s="19">
        <v>627.98969179899996</v>
      </c>
      <c r="R22" s="20">
        <v>5.4456910000000001</v>
      </c>
      <c r="S22" s="20">
        <v>13.78614</v>
      </c>
      <c r="T22" s="20">
        <v>0.24</v>
      </c>
      <c r="U22" s="20">
        <v>0.56100000000000005</v>
      </c>
      <c r="V22" s="20">
        <f t="shared" si="0"/>
        <v>2.41463158774784E-2</v>
      </c>
      <c r="W22" s="20">
        <f t="shared" si="1"/>
        <v>3.5309494101350397E-2</v>
      </c>
    </row>
    <row r="23" spans="1:23" x14ac:dyDescent="0.25">
      <c r="A23" s="18">
        <v>47</v>
      </c>
      <c r="B23" s="18">
        <v>47</v>
      </c>
      <c r="C23" s="18">
        <v>1210</v>
      </c>
      <c r="D23" s="18">
        <v>9520</v>
      </c>
      <c r="E23" s="18" t="s">
        <v>56</v>
      </c>
      <c r="F23" s="18" t="s">
        <v>113</v>
      </c>
      <c r="G23" s="19">
        <v>2.8255108520499998E-4</v>
      </c>
      <c r="H23" s="19">
        <v>1.14344E-4</v>
      </c>
      <c r="I23" s="18" t="s">
        <v>24</v>
      </c>
      <c r="J23" s="18" t="s">
        <v>114</v>
      </c>
      <c r="K23" s="18">
        <v>89</v>
      </c>
      <c r="L23" s="18">
        <v>28</v>
      </c>
      <c r="M23" s="18" t="s">
        <v>249</v>
      </c>
      <c r="N23" s="18" t="s">
        <v>250</v>
      </c>
      <c r="O23" s="18" t="s">
        <v>250</v>
      </c>
      <c r="P23" s="19">
        <v>32.7268205369</v>
      </c>
      <c r="Q23" s="19">
        <v>12.3078759939</v>
      </c>
      <c r="R23" s="20">
        <v>5.4456910000000001</v>
      </c>
      <c r="S23" s="20">
        <v>13.78614</v>
      </c>
      <c r="T23" s="20">
        <v>0.24</v>
      </c>
      <c r="U23" s="20">
        <v>0.56100000000000005</v>
      </c>
      <c r="V23" s="20">
        <f t="shared" si="0"/>
        <v>4.7323838969504003E-4</v>
      </c>
      <c r="W23" s="20">
        <f t="shared" si="1"/>
        <v>6.9202309015823987E-4</v>
      </c>
    </row>
    <row r="24" spans="1:23" x14ac:dyDescent="0.25">
      <c r="A24" s="18">
        <v>48</v>
      </c>
      <c r="B24" s="18">
        <v>48</v>
      </c>
      <c r="C24" s="18">
        <v>1210</v>
      </c>
      <c r="D24" s="18">
        <v>9520</v>
      </c>
      <c r="E24" s="18" t="s">
        <v>56</v>
      </c>
      <c r="F24" s="18" t="s">
        <v>113</v>
      </c>
      <c r="G24" s="19">
        <v>0.341236647176</v>
      </c>
      <c r="H24" s="19">
        <v>0.13809399999999999</v>
      </c>
      <c r="I24" s="18" t="s">
        <v>24</v>
      </c>
      <c r="J24" s="18" t="s">
        <v>114</v>
      </c>
      <c r="K24" s="18">
        <v>89</v>
      </c>
      <c r="L24" s="18">
        <v>28</v>
      </c>
      <c r="M24" s="18" t="s">
        <v>249</v>
      </c>
      <c r="N24" s="18" t="s">
        <v>250</v>
      </c>
      <c r="O24" s="18" t="s">
        <v>250</v>
      </c>
      <c r="P24" s="19">
        <v>1096.9791468999999</v>
      </c>
      <c r="Q24" s="19">
        <v>14864.2088938</v>
      </c>
      <c r="R24" s="20">
        <v>5.4456910000000001</v>
      </c>
      <c r="S24" s="20">
        <v>13.78614</v>
      </c>
      <c r="T24" s="20">
        <v>0.24</v>
      </c>
      <c r="U24" s="20">
        <v>0.56100000000000005</v>
      </c>
      <c r="V24" s="20">
        <f t="shared" si="0"/>
        <v>0.57153311224504</v>
      </c>
      <c r="W24" s="20">
        <f t="shared" si="1"/>
        <v>0.83576083233323983</v>
      </c>
    </row>
    <row r="25" spans="1:23" x14ac:dyDescent="0.25">
      <c r="A25" s="18">
        <v>49</v>
      </c>
      <c r="B25" s="18">
        <v>49</v>
      </c>
      <c r="C25" s="18">
        <v>1210</v>
      </c>
      <c r="D25" s="18">
        <v>9520</v>
      </c>
      <c r="E25" s="18" t="s">
        <v>56</v>
      </c>
      <c r="F25" s="18" t="s">
        <v>113</v>
      </c>
      <c r="G25" s="19">
        <v>0.14947710658999999</v>
      </c>
      <c r="H25" s="19">
        <v>6.0491200000000002E-2</v>
      </c>
      <c r="I25" s="18" t="s">
        <v>24</v>
      </c>
      <c r="J25" s="18" t="s">
        <v>114</v>
      </c>
      <c r="K25" s="18">
        <v>89</v>
      </c>
      <c r="L25" s="18">
        <v>28</v>
      </c>
      <c r="M25" s="18" t="s">
        <v>249</v>
      </c>
      <c r="N25" s="18" t="s">
        <v>250</v>
      </c>
      <c r="O25" s="18" t="s">
        <v>250</v>
      </c>
      <c r="P25" s="19">
        <v>692.26231327300002</v>
      </c>
      <c r="Q25" s="19">
        <v>6511.1967188600001</v>
      </c>
      <c r="R25" s="20">
        <v>5.4456910000000001</v>
      </c>
      <c r="S25" s="20">
        <v>13.78614</v>
      </c>
      <c r="T25" s="20">
        <v>0.24</v>
      </c>
      <c r="U25" s="20">
        <v>0.56100000000000005</v>
      </c>
      <c r="V25" s="20">
        <f t="shared" si="0"/>
        <v>0.25035645139859197</v>
      </c>
      <c r="W25" s="20">
        <f t="shared" si="1"/>
        <v>0.36609972671395197</v>
      </c>
    </row>
    <row r="26" spans="1:23" x14ac:dyDescent="0.25">
      <c r="A26" s="18">
        <v>50</v>
      </c>
      <c r="B26" s="18">
        <v>50</v>
      </c>
      <c r="C26" s="18">
        <v>1210</v>
      </c>
      <c r="D26" s="18">
        <v>9520</v>
      </c>
      <c r="E26" s="18" t="s">
        <v>56</v>
      </c>
      <c r="F26" s="18" t="s">
        <v>113</v>
      </c>
      <c r="G26" s="19">
        <v>1.2985005082600001E-2</v>
      </c>
      <c r="H26" s="19">
        <v>5.2548500000000001E-3</v>
      </c>
      <c r="I26" s="18" t="s">
        <v>24</v>
      </c>
      <c r="J26" s="18" t="s">
        <v>114</v>
      </c>
      <c r="K26" s="18">
        <v>89</v>
      </c>
      <c r="L26" s="18">
        <v>28</v>
      </c>
      <c r="M26" s="18" t="s">
        <v>249</v>
      </c>
      <c r="N26" s="18" t="s">
        <v>250</v>
      </c>
      <c r="O26" s="18" t="s">
        <v>250</v>
      </c>
      <c r="P26" s="19">
        <v>237.46476218000001</v>
      </c>
      <c r="Q26" s="19">
        <v>565.62455857800001</v>
      </c>
      <c r="R26" s="20">
        <v>5.4456910000000001</v>
      </c>
      <c r="S26" s="20">
        <v>13.78614</v>
      </c>
      <c r="T26" s="20">
        <v>0.24</v>
      </c>
      <c r="U26" s="20">
        <v>0.56100000000000005</v>
      </c>
      <c r="V26" s="20">
        <f t="shared" si="0"/>
        <v>2.1748379907026001E-2</v>
      </c>
      <c r="W26" s="20">
        <f t="shared" si="1"/>
        <v>3.1802958924980994E-2</v>
      </c>
    </row>
    <row r="27" spans="1:23" x14ac:dyDescent="0.25">
      <c r="A27" s="18">
        <v>51</v>
      </c>
      <c r="B27" s="18">
        <v>51</v>
      </c>
      <c r="C27" s="18">
        <v>1210</v>
      </c>
      <c r="D27" s="18">
        <v>9520</v>
      </c>
      <c r="E27" s="18" t="s">
        <v>56</v>
      </c>
      <c r="F27" s="18" t="s">
        <v>113</v>
      </c>
      <c r="G27" s="19">
        <v>2.31129147806E-2</v>
      </c>
      <c r="H27" s="19">
        <v>9.3534599999999992E-3</v>
      </c>
      <c r="I27" s="18" t="s">
        <v>24</v>
      </c>
      <c r="J27" s="18" t="s">
        <v>114</v>
      </c>
      <c r="K27" s="18">
        <v>89</v>
      </c>
      <c r="L27" s="18">
        <v>28</v>
      </c>
      <c r="M27" s="18" t="s">
        <v>249</v>
      </c>
      <c r="N27" s="18" t="s">
        <v>250</v>
      </c>
      <c r="O27" s="18" t="s">
        <v>250</v>
      </c>
      <c r="P27" s="19">
        <v>1070.9107390500001</v>
      </c>
      <c r="Q27" s="19">
        <v>1006.79454186</v>
      </c>
      <c r="R27" s="20">
        <v>5.4456910000000001</v>
      </c>
      <c r="S27" s="20">
        <v>13.78614</v>
      </c>
      <c r="T27" s="20">
        <v>0.24</v>
      </c>
      <c r="U27" s="20">
        <v>0.56100000000000005</v>
      </c>
      <c r="V27" s="20">
        <f t="shared" si="0"/>
        <v>3.8711400235053595E-2</v>
      </c>
      <c r="W27" s="20">
        <f t="shared" si="1"/>
        <v>5.660821987049159E-2</v>
      </c>
    </row>
    <row r="28" spans="1:23" x14ac:dyDescent="0.25">
      <c r="A28" s="18">
        <v>53</v>
      </c>
      <c r="B28" s="18">
        <v>53</v>
      </c>
      <c r="C28" s="18">
        <v>1230</v>
      </c>
      <c r="D28" s="18">
        <v>9520</v>
      </c>
      <c r="E28" s="18" t="s">
        <v>56</v>
      </c>
      <c r="F28" s="18" t="s">
        <v>113</v>
      </c>
      <c r="G28" s="19">
        <v>5.9567597052600001E-2</v>
      </c>
      <c r="H28" s="19">
        <v>2.4106200000000001E-2</v>
      </c>
      <c r="I28" s="18" t="s">
        <v>24</v>
      </c>
      <c r="J28" s="18" t="s">
        <v>114</v>
      </c>
      <c r="K28" s="18">
        <v>89</v>
      </c>
      <c r="L28" s="18">
        <v>28</v>
      </c>
      <c r="M28" s="18" t="s">
        <v>249</v>
      </c>
      <c r="N28" s="18" t="s">
        <v>250</v>
      </c>
      <c r="O28" s="18" t="s">
        <v>250</v>
      </c>
      <c r="P28" s="19">
        <v>1070.2202941400001</v>
      </c>
      <c r="Q28" s="19">
        <v>2594.7541473400001</v>
      </c>
      <c r="R28" s="20">
        <v>5.4456910000000001</v>
      </c>
      <c r="S28" s="20">
        <v>13.78614</v>
      </c>
      <c r="T28" s="20">
        <v>0.24</v>
      </c>
      <c r="U28" s="20">
        <v>0.56100000000000005</v>
      </c>
      <c r="V28" s="20">
        <f t="shared" si="0"/>
        <v>9.9768936451992002E-2</v>
      </c>
      <c r="W28" s="20">
        <f t="shared" si="1"/>
        <v>0.145893505701852</v>
      </c>
    </row>
    <row r="29" spans="1:23" x14ac:dyDescent="0.25">
      <c r="A29" s="18">
        <v>54</v>
      </c>
      <c r="B29" s="18">
        <v>54</v>
      </c>
      <c r="C29" s="18">
        <v>1620</v>
      </c>
      <c r="D29" s="18">
        <v>9520</v>
      </c>
      <c r="E29" s="18" t="s">
        <v>56</v>
      </c>
      <c r="F29" s="18" t="s">
        <v>113</v>
      </c>
      <c r="G29" s="19">
        <v>19.7652887118</v>
      </c>
      <c r="H29" s="19">
        <v>7.9987300000000001</v>
      </c>
      <c r="I29" s="18" t="s">
        <v>24</v>
      </c>
      <c r="J29" s="18" t="s">
        <v>114</v>
      </c>
      <c r="K29" s="18">
        <v>89</v>
      </c>
      <c r="L29" s="18">
        <v>28</v>
      </c>
      <c r="M29" s="18" t="s">
        <v>249</v>
      </c>
      <c r="N29" s="18" t="s">
        <v>250</v>
      </c>
      <c r="O29" s="18" t="s">
        <v>250</v>
      </c>
      <c r="P29" s="19">
        <v>4917.57690723</v>
      </c>
      <c r="Q29" s="19">
        <v>860972.532382</v>
      </c>
      <c r="R29" s="20">
        <v>5.4456910000000001</v>
      </c>
      <c r="S29" s="20">
        <v>13.78614</v>
      </c>
      <c r="T29" s="20">
        <v>0.24</v>
      </c>
      <c r="U29" s="20">
        <v>0.56100000000000005</v>
      </c>
      <c r="V29" s="20">
        <f t="shared" si="0"/>
        <v>33.104545099046803</v>
      </c>
      <c r="W29" s="20">
        <f t="shared" si="1"/>
        <v>48.409237493365794</v>
      </c>
    </row>
    <row r="30" spans="1:23" x14ac:dyDescent="0.25">
      <c r="A30" s="18">
        <v>55</v>
      </c>
      <c r="B30" s="18">
        <v>55</v>
      </c>
      <c r="C30" s="18">
        <v>1700</v>
      </c>
      <c r="D30" s="18">
        <v>2520</v>
      </c>
      <c r="E30" s="18" t="s">
        <v>56</v>
      </c>
      <c r="F30" s="18" t="s">
        <v>113</v>
      </c>
      <c r="G30" s="19">
        <v>0.26037728683599998</v>
      </c>
      <c r="H30" s="19">
        <v>0.10537100000000001</v>
      </c>
      <c r="I30" s="18" t="s">
        <v>24</v>
      </c>
      <c r="J30" s="18" t="s">
        <v>114</v>
      </c>
      <c r="K30" s="18">
        <v>39</v>
      </c>
      <c r="L30" s="18">
        <v>27</v>
      </c>
      <c r="M30" s="18" t="s">
        <v>115</v>
      </c>
      <c r="N30" s="18" t="s">
        <v>115</v>
      </c>
      <c r="O30" s="18" t="s">
        <v>115</v>
      </c>
      <c r="P30" s="19">
        <v>1000.80166924</v>
      </c>
      <c r="Q30" s="19">
        <v>11341.989245500001</v>
      </c>
      <c r="R30" s="20">
        <v>4.0080939999999998</v>
      </c>
      <c r="S30" s="20">
        <v>21.928827999999999</v>
      </c>
      <c r="T30" s="20">
        <v>0.24</v>
      </c>
      <c r="U30" s="20">
        <v>0.56100000000000005</v>
      </c>
      <c r="V30" s="20">
        <f t="shared" si="0"/>
        <v>0.32097602338424003</v>
      </c>
      <c r="W30" s="20">
        <f t="shared" si="1"/>
        <v>1.0143808529475318</v>
      </c>
    </row>
    <row r="31" spans="1:23" x14ac:dyDescent="0.25">
      <c r="A31" s="18">
        <v>56</v>
      </c>
      <c r="B31" s="18">
        <v>56</v>
      </c>
      <c r="C31" s="18">
        <v>1700</v>
      </c>
      <c r="D31" s="18">
        <v>2520</v>
      </c>
      <c r="E31" s="18" t="s">
        <v>56</v>
      </c>
      <c r="F31" s="18" t="s">
        <v>113</v>
      </c>
      <c r="G31" s="19">
        <v>4.3661830412899998E-2</v>
      </c>
      <c r="H31" s="19">
        <v>1.7669299999999999E-2</v>
      </c>
      <c r="I31" s="18" t="s">
        <v>24</v>
      </c>
      <c r="J31" s="18" t="s">
        <v>114</v>
      </c>
      <c r="K31" s="18">
        <v>39</v>
      </c>
      <c r="L31" s="18">
        <v>27</v>
      </c>
      <c r="M31" s="18" t="s">
        <v>115</v>
      </c>
      <c r="N31" s="18" t="s">
        <v>115</v>
      </c>
      <c r="O31" s="18" t="s">
        <v>115</v>
      </c>
      <c r="P31" s="19">
        <v>358.60462006699998</v>
      </c>
      <c r="Q31" s="19">
        <v>1901.90172504</v>
      </c>
      <c r="R31" s="20">
        <v>4.0080939999999998</v>
      </c>
      <c r="S31" s="20">
        <v>21.928827999999999</v>
      </c>
      <c r="T31" s="20">
        <v>0.24</v>
      </c>
      <c r="U31" s="20">
        <v>0.56100000000000005</v>
      </c>
      <c r="V31" s="20">
        <f t="shared" si="0"/>
        <v>5.3823363638791991E-2</v>
      </c>
      <c r="W31" s="20">
        <f t="shared" si="1"/>
        <v>0.17009803081479558</v>
      </c>
    </row>
    <row r="32" spans="1:23" x14ac:dyDescent="0.25">
      <c r="A32" s="18">
        <v>57</v>
      </c>
      <c r="B32" s="18">
        <v>57</v>
      </c>
      <c r="C32" s="18">
        <v>1700</v>
      </c>
      <c r="D32" s="18">
        <v>2520</v>
      </c>
      <c r="E32" s="18" t="s">
        <v>56</v>
      </c>
      <c r="F32" s="18" t="s">
        <v>113</v>
      </c>
      <c r="G32" s="19">
        <v>6.6373097510700002E-2</v>
      </c>
      <c r="H32" s="19">
        <v>2.6860200000000001E-2</v>
      </c>
      <c r="I32" s="18" t="s">
        <v>24</v>
      </c>
      <c r="J32" s="18" t="s">
        <v>114</v>
      </c>
      <c r="K32" s="18">
        <v>39</v>
      </c>
      <c r="L32" s="18">
        <v>27</v>
      </c>
      <c r="M32" s="18" t="s">
        <v>115</v>
      </c>
      <c r="N32" s="18" t="s">
        <v>115</v>
      </c>
      <c r="O32" s="18" t="s">
        <v>115</v>
      </c>
      <c r="P32" s="19">
        <v>556.28933598699996</v>
      </c>
      <c r="Q32" s="19">
        <v>2891.20056282</v>
      </c>
      <c r="R32" s="20">
        <v>4.0080939999999998</v>
      </c>
      <c r="S32" s="20">
        <v>21.928827999999999</v>
      </c>
      <c r="T32" s="20">
        <v>0.24</v>
      </c>
      <c r="U32" s="20">
        <v>0.56100000000000005</v>
      </c>
      <c r="V32" s="20">
        <f t="shared" si="0"/>
        <v>8.1820236908688004E-2</v>
      </c>
      <c r="W32" s="20">
        <f t="shared" si="1"/>
        <v>0.25857657786621835</v>
      </c>
    </row>
    <row r="33" spans="1:23" x14ac:dyDescent="0.25">
      <c r="A33" s="18">
        <v>58</v>
      </c>
      <c r="B33" s="18">
        <v>58</v>
      </c>
      <c r="C33" s="18">
        <v>1700</v>
      </c>
      <c r="D33" s="18">
        <v>2520</v>
      </c>
      <c r="E33" s="18" t="s">
        <v>56</v>
      </c>
      <c r="F33" s="18" t="s">
        <v>113</v>
      </c>
      <c r="G33" s="19">
        <v>0.26137292080800001</v>
      </c>
      <c r="H33" s="19">
        <v>0.10577400000000001</v>
      </c>
      <c r="I33" s="18" t="s">
        <v>24</v>
      </c>
      <c r="J33" s="18" t="s">
        <v>114</v>
      </c>
      <c r="K33" s="18">
        <v>39</v>
      </c>
      <c r="L33" s="18">
        <v>27</v>
      </c>
      <c r="M33" s="18" t="s">
        <v>115</v>
      </c>
      <c r="N33" s="18" t="s">
        <v>115</v>
      </c>
      <c r="O33" s="18" t="s">
        <v>115</v>
      </c>
      <c r="P33" s="19">
        <v>754.69568982999999</v>
      </c>
      <c r="Q33" s="19">
        <v>11385.3588889</v>
      </c>
      <c r="R33" s="20">
        <v>4.0080939999999998</v>
      </c>
      <c r="S33" s="20">
        <v>21.928827999999999</v>
      </c>
      <c r="T33" s="20">
        <v>0.24</v>
      </c>
      <c r="U33" s="20">
        <v>0.56100000000000005</v>
      </c>
      <c r="V33" s="20">
        <f t="shared" si="0"/>
        <v>0.32220362241456002</v>
      </c>
      <c r="W33" s="20">
        <f t="shared" si="1"/>
        <v>1.018260435410808</v>
      </c>
    </row>
    <row r="34" spans="1:23" x14ac:dyDescent="0.25">
      <c r="A34" s="18">
        <v>106</v>
      </c>
      <c r="B34" s="18">
        <v>106</v>
      </c>
      <c r="C34" s="18">
        <v>2110</v>
      </c>
      <c r="D34" s="18">
        <v>2520</v>
      </c>
      <c r="E34" s="18" t="s">
        <v>56</v>
      </c>
      <c r="F34" s="18" t="s">
        <v>81</v>
      </c>
      <c r="G34" s="19">
        <v>6.2016129876499998E-4</v>
      </c>
      <c r="H34" s="19">
        <v>2.5096999999999999E-4</v>
      </c>
      <c r="I34" s="18" t="s">
        <v>79</v>
      </c>
      <c r="J34" s="18" t="s">
        <v>80</v>
      </c>
      <c r="K34" s="18">
        <v>39</v>
      </c>
      <c r="L34" s="18">
        <v>27</v>
      </c>
      <c r="M34" s="18" t="s">
        <v>115</v>
      </c>
      <c r="N34" s="18" t="s">
        <v>115</v>
      </c>
      <c r="O34" s="18" t="s">
        <v>115</v>
      </c>
      <c r="P34" s="19">
        <v>8967.3877181400003</v>
      </c>
      <c r="Q34" s="19">
        <v>634669.30729499995</v>
      </c>
      <c r="R34" s="20">
        <v>2.987482</v>
      </c>
      <c r="S34" s="20">
        <v>17.855756</v>
      </c>
      <c r="T34" s="20">
        <v>0.30199999999999999</v>
      </c>
      <c r="U34" s="20">
        <v>0.30499999999999999</v>
      </c>
      <c r="V34" s="20">
        <f t="shared" si="0"/>
        <v>5.2333831356291991E-4</v>
      </c>
      <c r="W34" s="20">
        <f t="shared" si="1"/>
        <v>3.1144750629074E-3</v>
      </c>
    </row>
    <row r="35" spans="1:23" x14ac:dyDescent="0.25">
      <c r="A35" s="18">
        <v>114</v>
      </c>
      <c r="B35" s="18">
        <v>114</v>
      </c>
      <c r="C35" s="18">
        <v>2110</v>
      </c>
      <c r="D35" s="18">
        <v>2520</v>
      </c>
      <c r="E35" s="18" t="s">
        <v>56</v>
      </c>
      <c r="F35" s="18" t="s">
        <v>113</v>
      </c>
      <c r="G35" s="19">
        <v>12.0934167144</v>
      </c>
      <c r="H35" s="19">
        <v>4.8940299999999999</v>
      </c>
      <c r="I35" s="18" t="s">
        <v>24</v>
      </c>
      <c r="J35" s="18" t="s">
        <v>114</v>
      </c>
      <c r="K35" s="18">
        <v>39</v>
      </c>
      <c r="L35" s="18">
        <v>27</v>
      </c>
      <c r="M35" s="18" t="s">
        <v>115</v>
      </c>
      <c r="N35" s="18" t="s">
        <v>115</v>
      </c>
      <c r="O35" s="18" t="s">
        <v>115</v>
      </c>
      <c r="P35" s="19">
        <v>7809.3005042799996</v>
      </c>
      <c r="Q35" s="19">
        <v>526787.12491300004</v>
      </c>
      <c r="R35" s="20">
        <v>4.0080939999999998</v>
      </c>
      <c r="S35" s="20">
        <v>21.928827999999999</v>
      </c>
      <c r="T35" s="20">
        <v>0.24</v>
      </c>
      <c r="U35" s="20">
        <v>0.56100000000000005</v>
      </c>
      <c r="V35" s="20">
        <f t="shared" si="0"/>
        <v>14.907956531903199</v>
      </c>
      <c r="W35" s="20">
        <f t="shared" si="1"/>
        <v>47.11363018051275</v>
      </c>
    </row>
    <row r="36" spans="1:23" x14ac:dyDescent="0.25">
      <c r="A36" s="18">
        <v>115</v>
      </c>
      <c r="B36" s="18">
        <v>115</v>
      </c>
      <c r="C36" s="18">
        <v>2110</v>
      </c>
      <c r="D36" s="18">
        <v>2520</v>
      </c>
      <c r="E36" s="18" t="s">
        <v>56</v>
      </c>
      <c r="F36" s="18" t="s">
        <v>113</v>
      </c>
      <c r="G36" s="19">
        <v>324.20644305000002</v>
      </c>
      <c r="H36" s="19">
        <v>131.202</v>
      </c>
      <c r="I36" s="18" t="s">
        <v>24</v>
      </c>
      <c r="J36" s="18" t="s">
        <v>114</v>
      </c>
      <c r="K36" s="18">
        <v>39</v>
      </c>
      <c r="L36" s="18">
        <v>27</v>
      </c>
      <c r="M36" s="18" t="s">
        <v>115</v>
      </c>
      <c r="N36" s="18" t="s">
        <v>115</v>
      </c>
      <c r="O36" s="18" t="s">
        <v>115</v>
      </c>
      <c r="P36" s="19">
        <v>50292.492410799998</v>
      </c>
      <c r="Q36" s="19">
        <v>14122376.169600001</v>
      </c>
      <c r="R36" s="20">
        <v>4.0080939999999998</v>
      </c>
      <c r="S36" s="20">
        <v>21.928827999999999</v>
      </c>
      <c r="T36" s="20">
        <v>0.24</v>
      </c>
      <c r="U36" s="20">
        <v>0.56100000000000005</v>
      </c>
      <c r="V36" s="20">
        <f t="shared" si="0"/>
        <v>399.66116123087994</v>
      </c>
      <c r="W36" s="20">
        <f t="shared" si="1"/>
        <v>1263.0495740613837</v>
      </c>
    </row>
    <row r="37" spans="1:23" x14ac:dyDescent="0.25">
      <c r="A37" s="18">
        <v>116</v>
      </c>
      <c r="B37" s="18">
        <v>116</v>
      </c>
      <c r="C37" s="18">
        <v>2110</v>
      </c>
      <c r="D37" s="18">
        <v>2520</v>
      </c>
      <c r="E37" s="18" t="s">
        <v>56</v>
      </c>
      <c r="F37" s="18" t="s">
        <v>113</v>
      </c>
      <c r="G37" s="19">
        <v>48.250993859600001</v>
      </c>
      <c r="H37" s="19">
        <v>19.526499999999999</v>
      </c>
      <c r="I37" s="18" t="s">
        <v>24</v>
      </c>
      <c r="J37" s="18" t="s">
        <v>114</v>
      </c>
      <c r="K37" s="18">
        <v>39</v>
      </c>
      <c r="L37" s="18">
        <v>27</v>
      </c>
      <c r="M37" s="18" t="s">
        <v>115</v>
      </c>
      <c r="N37" s="18" t="s">
        <v>115</v>
      </c>
      <c r="O37" s="18" t="s">
        <v>115</v>
      </c>
      <c r="P37" s="19">
        <v>9294.2130579700006</v>
      </c>
      <c r="Q37" s="19">
        <v>2101804.89475</v>
      </c>
      <c r="R37" s="20">
        <v>4.0080939999999998</v>
      </c>
      <c r="S37" s="20">
        <v>21.928827999999999</v>
      </c>
      <c r="T37" s="20">
        <v>0.24</v>
      </c>
      <c r="U37" s="20">
        <v>0.56100000000000005</v>
      </c>
      <c r="V37" s="20">
        <f t="shared" si="0"/>
        <v>59.480676093159992</v>
      </c>
      <c r="W37" s="20">
        <f t="shared" si="1"/>
        <v>187.97684111453796</v>
      </c>
    </row>
    <row r="38" spans="1:23" x14ac:dyDescent="0.25">
      <c r="A38" s="18">
        <v>117</v>
      </c>
      <c r="B38" s="18">
        <v>117</v>
      </c>
      <c r="C38" s="18">
        <v>2110</v>
      </c>
      <c r="D38" s="18">
        <v>2520</v>
      </c>
      <c r="E38" s="18" t="s">
        <v>56</v>
      </c>
      <c r="F38" s="18" t="s">
        <v>113</v>
      </c>
      <c r="G38" s="19">
        <v>14.047790587</v>
      </c>
      <c r="H38" s="19">
        <v>5.6849400000000001</v>
      </c>
      <c r="I38" s="18" t="s">
        <v>24</v>
      </c>
      <c r="J38" s="18" t="s">
        <v>114</v>
      </c>
      <c r="K38" s="18">
        <v>39</v>
      </c>
      <c r="L38" s="18">
        <v>27</v>
      </c>
      <c r="M38" s="18" t="s">
        <v>115</v>
      </c>
      <c r="N38" s="18" t="s">
        <v>115</v>
      </c>
      <c r="O38" s="18" t="s">
        <v>115</v>
      </c>
      <c r="P38" s="19">
        <v>7860.9434781</v>
      </c>
      <c r="Q38" s="19">
        <v>611919.31027999998</v>
      </c>
      <c r="R38" s="20">
        <v>4.0080939999999998</v>
      </c>
      <c r="S38" s="20">
        <v>21.928827999999999</v>
      </c>
      <c r="T38" s="20">
        <v>0.24</v>
      </c>
      <c r="U38" s="20">
        <v>0.56100000000000005</v>
      </c>
      <c r="V38" s="20">
        <f t="shared" si="0"/>
        <v>17.317188167313599</v>
      </c>
      <c r="W38" s="20">
        <f t="shared" si="1"/>
        <v>54.727527366690474</v>
      </c>
    </row>
    <row r="39" spans="1:23" x14ac:dyDescent="0.25">
      <c r="A39" s="18">
        <v>118</v>
      </c>
      <c r="B39" s="18">
        <v>118</v>
      </c>
      <c r="C39" s="18">
        <v>2110</v>
      </c>
      <c r="D39" s="18">
        <v>2520</v>
      </c>
      <c r="E39" s="18" t="s">
        <v>56</v>
      </c>
      <c r="F39" s="18" t="s">
        <v>113</v>
      </c>
      <c r="G39" s="19">
        <v>0.74141053693900005</v>
      </c>
      <c r="H39" s="19">
        <v>0.30003800000000003</v>
      </c>
      <c r="I39" s="18" t="s">
        <v>24</v>
      </c>
      <c r="J39" s="18" t="s">
        <v>114</v>
      </c>
      <c r="K39" s="18">
        <v>39</v>
      </c>
      <c r="L39" s="18">
        <v>27</v>
      </c>
      <c r="M39" s="18" t="s">
        <v>115</v>
      </c>
      <c r="N39" s="18" t="s">
        <v>115</v>
      </c>
      <c r="O39" s="18" t="s">
        <v>115</v>
      </c>
      <c r="P39" s="19">
        <v>1474.5568573099999</v>
      </c>
      <c r="Q39" s="19">
        <v>32295.713803999999</v>
      </c>
      <c r="R39" s="20">
        <v>4.0080939999999998</v>
      </c>
      <c r="S39" s="20">
        <v>21.928827999999999</v>
      </c>
      <c r="T39" s="20">
        <v>0.24</v>
      </c>
      <c r="U39" s="20">
        <v>0.56100000000000005</v>
      </c>
      <c r="V39" s="20">
        <f t="shared" si="0"/>
        <v>0.91396118575471996</v>
      </c>
      <c r="W39" s="20">
        <f t="shared" si="1"/>
        <v>2.888392464308696</v>
      </c>
    </row>
    <row r="40" spans="1:23" x14ac:dyDescent="0.25">
      <c r="A40" s="18">
        <v>119</v>
      </c>
      <c r="B40" s="18">
        <v>119</v>
      </c>
      <c r="C40" s="18">
        <v>2110</v>
      </c>
      <c r="D40" s="18">
        <v>2520</v>
      </c>
      <c r="E40" s="18" t="s">
        <v>56</v>
      </c>
      <c r="F40" s="18" t="s">
        <v>113</v>
      </c>
      <c r="G40" s="19">
        <v>2.8231447449999999E-2</v>
      </c>
      <c r="H40" s="19">
        <v>1.14249E-2</v>
      </c>
      <c r="I40" s="18" t="s">
        <v>24</v>
      </c>
      <c r="J40" s="18" t="s">
        <v>114</v>
      </c>
      <c r="K40" s="18">
        <v>39</v>
      </c>
      <c r="L40" s="18">
        <v>27</v>
      </c>
      <c r="M40" s="18" t="s">
        <v>115</v>
      </c>
      <c r="N40" s="18" t="s">
        <v>115</v>
      </c>
      <c r="O40" s="18" t="s">
        <v>115</v>
      </c>
      <c r="P40" s="19">
        <v>854.26058750100003</v>
      </c>
      <c r="Q40" s="19">
        <v>1229.7569308</v>
      </c>
      <c r="R40" s="20">
        <v>4.0080939999999998</v>
      </c>
      <c r="S40" s="20">
        <v>21.928827999999999</v>
      </c>
      <c r="T40" s="20">
        <v>0.24</v>
      </c>
      <c r="U40" s="20">
        <v>0.56100000000000005</v>
      </c>
      <c r="V40" s="20">
        <f t="shared" si="0"/>
        <v>3.4801975586856E-2</v>
      </c>
      <c r="W40" s="20">
        <f t="shared" si="1"/>
        <v>0.10998471882055079</v>
      </c>
    </row>
    <row r="41" spans="1:23" x14ac:dyDescent="0.25">
      <c r="A41" s="18">
        <v>120</v>
      </c>
      <c r="B41" s="18">
        <v>120</v>
      </c>
      <c r="C41" s="18">
        <v>2110</v>
      </c>
      <c r="D41" s="18">
        <v>2520</v>
      </c>
      <c r="E41" s="18" t="s">
        <v>56</v>
      </c>
      <c r="F41" s="18" t="s">
        <v>113</v>
      </c>
      <c r="G41" s="19">
        <v>187.38585329399999</v>
      </c>
      <c r="H41" s="19">
        <v>75.832400000000007</v>
      </c>
      <c r="I41" s="18" t="s">
        <v>24</v>
      </c>
      <c r="J41" s="18" t="s">
        <v>114</v>
      </c>
      <c r="K41" s="18">
        <v>39</v>
      </c>
      <c r="L41" s="18">
        <v>27</v>
      </c>
      <c r="M41" s="18" t="s">
        <v>115</v>
      </c>
      <c r="N41" s="18" t="s">
        <v>115</v>
      </c>
      <c r="O41" s="18" t="s">
        <v>115</v>
      </c>
      <c r="P41" s="19">
        <v>18781.541472299999</v>
      </c>
      <c r="Q41" s="19">
        <v>8162495.1194099998</v>
      </c>
      <c r="R41" s="20">
        <v>4.0080939999999998</v>
      </c>
      <c r="S41" s="20">
        <v>21.928827999999999</v>
      </c>
      <c r="T41" s="20">
        <v>0.24</v>
      </c>
      <c r="U41" s="20">
        <v>0.56100000000000005</v>
      </c>
      <c r="V41" s="20">
        <f t="shared" si="0"/>
        <v>230.99697445865601</v>
      </c>
      <c r="W41" s="20">
        <f t="shared" si="1"/>
        <v>730.01997317154076</v>
      </c>
    </row>
    <row r="42" spans="1:23" x14ac:dyDescent="0.25">
      <c r="A42" s="18">
        <v>121</v>
      </c>
      <c r="B42" s="18">
        <v>121</v>
      </c>
      <c r="C42" s="18">
        <v>2110</v>
      </c>
      <c r="D42" s="18">
        <v>2520</v>
      </c>
      <c r="E42" s="18" t="s">
        <v>56</v>
      </c>
      <c r="F42" s="18" t="s">
        <v>113</v>
      </c>
      <c r="G42" s="19">
        <v>1.45054958694</v>
      </c>
      <c r="H42" s="19">
        <v>0.58701700000000001</v>
      </c>
      <c r="I42" s="18" t="s">
        <v>24</v>
      </c>
      <c r="J42" s="18" t="s">
        <v>114</v>
      </c>
      <c r="K42" s="18">
        <v>39</v>
      </c>
      <c r="L42" s="18">
        <v>27</v>
      </c>
      <c r="M42" s="18" t="s">
        <v>115</v>
      </c>
      <c r="N42" s="18" t="s">
        <v>115</v>
      </c>
      <c r="O42" s="18" t="s">
        <v>115</v>
      </c>
      <c r="P42" s="19">
        <v>2353.38364336</v>
      </c>
      <c r="Q42" s="19">
        <v>63185.687268100002</v>
      </c>
      <c r="R42" s="20">
        <v>4.0080939999999998</v>
      </c>
      <c r="S42" s="20">
        <v>21.928827999999999</v>
      </c>
      <c r="T42" s="20">
        <v>0.24</v>
      </c>
      <c r="U42" s="20">
        <v>0.56100000000000005</v>
      </c>
      <c r="V42" s="20">
        <f t="shared" si="0"/>
        <v>1.7881426798544799</v>
      </c>
      <c r="W42" s="20">
        <f t="shared" si="1"/>
        <v>5.6510691286473635</v>
      </c>
    </row>
    <row r="43" spans="1:23" x14ac:dyDescent="0.25">
      <c r="A43" s="18">
        <v>122</v>
      </c>
      <c r="B43" s="18">
        <v>122</v>
      </c>
      <c r="C43" s="18">
        <v>2110</v>
      </c>
      <c r="D43" s="18">
        <v>2520</v>
      </c>
      <c r="E43" s="18" t="s">
        <v>56</v>
      </c>
      <c r="F43" s="18" t="s">
        <v>113</v>
      </c>
      <c r="G43" s="19">
        <v>41.294958444999999</v>
      </c>
      <c r="H43" s="19">
        <v>16.711500000000001</v>
      </c>
      <c r="I43" s="18" t="s">
        <v>24</v>
      </c>
      <c r="J43" s="18" t="s">
        <v>114</v>
      </c>
      <c r="K43" s="18">
        <v>39</v>
      </c>
      <c r="L43" s="18">
        <v>27</v>
      </c>
      <c r="M43" s="18" t="s">
        <v>115</v>
      </c>
      <c r="N43" s="18" t="s">
        <v>115</v>
      </c>
      <c r="O43" s="18" t="s">
        <v>115</v>
      </c>
      <c r="P43" s="19">
        <v>10694.2864728</v>
      </c>
      <c r="Q43" s="19">
        <v>1798801.19463</v>
      </c>
      <c r="R43" s="20">
        <v>4.0080939999999998</v>
      </c>
      <c r="S43" s="20">
        <v>21.928827999999999</v>
      </c>
      <c r="T43" s="20">
        <v>0.24</v>
      </c>
      <c r="U43" s="20">
        <v>0.56100000000000005</v>
      </c>
      <c r="V43" s="20">
        <f t="shared" si="0"/>
        <v>50.905759789560008</v>
      </c>
      <c r="W43" s="20">
        <f t="shared" si="1"/>
        <v>160.87752440455799</v>
      </c>
    </row>
    <row r="44" spans="1:23" x14ac:dyDescent="0.25">
      <c r="A44" s="18">
        <v>123</v>
      </c>
      <c r="B44" s="18">
        <v>123</v>
      </c>
      <c r="C44" s="18">
        <v>2110</v>
      </c>
      <c r="D44" s="18">
        <v>2520</v>
      </c>
      <c r="E44" s="18" t="s">
        <v>56</v>
      </c>
      <c r="F44" s="18" t="s">
        <v>113</v>
      </c>
      <c r="G44" s="19">
        <v>1.3041228672</v>
      </c>
      <c r="H44" s="19">
        <v>0.52776000000000001</v>
      </c>
      <c r="I44" s="18" t="s">
        <v>24</v>
      </c>
      <c r="J44" s="18" t="s">
        <v>114</v>
      </c>
      <c r="K44" s="18">
        <v>39</v>
      </c>
      <c r="L44" s="18">
        <v>27</v>
      </c>
      <c r="M44" s="18" t="s">
        <v>115</v>
      </c>
      <c r="N44" s="18" t="s">
        <v>115</v>
      </c>
      <c r="O44" s="18" t="s">
        <v>115</v>
      </c>
      <c r="P44" s="19">
        <v>2112.4351029999998</v>
      </c>
      <c r="Q44" s="19">
        <v>56807.364864900002</v>
      </c>
      <c r="R44" s="20">
        <v>4.0080939999999998</v>
      </c>
      <c r="S44" s="20">
        <v>21.928827999999999</v>
      </c>
      <c r="T44" s="20">
        <v>0.24</v>
      </c>
      <c r="U44" s="20">
        <v>0.56100000000000005</v>
      </c>
      <c r="V44" s="20">
        <f t="shared" si="0"/>
        <v>1.6076368839744</v>
      </c>
      <c r="W44" s="20">
        <f t="shared" si="1"/>
        <v>5.0806164784579195</v>
      </c>
    </row>
    <row r="45" spans="1:23" x14ac:dyDescent="0.25">
      <c r="A45" s="18">
        <v>124</v>
      </c>
      <c r="B45" s="18">
        <v>124</v>
      </c>
      <c r="C45" s="18">
        <v>2110</v>
      </c>
      <c r="D45" s="18">
        <v>2520</v>
      </c>
      <c r="E45" s="18" t="s">
        <v>56</v>
      </c>
      <c r="F45" s="18" t="s">
        <v>113</v>
      </c>
      <c r="G45" s="19">
        <v>7.2776722239199998</v>
      </c>
      <c r="H45" s="19">
        <v>2.9451700000000001</v>
      </c>
      <c r="I45" s="18" t="s">
        <v>24</v>
      </c>
      <c r="J45" s="18" t="s">
        <v>114</v>
      </c>
      <c r="K45" s="18">
        <v>39</v>
      </c>
      <c r="L45" s="18">
        <v>27</v>
      </c>
      <c r="M45" s="18" t="s">
        <v>115</v>
      </c>
      <c r="N45" s="18" t="s">
        <v>115</v>
      </c>
      <c r="O45" s="18" t="s">
        <v>115</v>
      </c>
      <c r="P45" s="19">
        <v>10238.2907596</v>
      </c>
      <c r="Q45" s="19">
        <v>317014.133997</v>
      </c>
      <c r="R45" s="20">
        <v>4.0080939999999998</v>
      </c>
      <c r="S45" s="20">
        <v>21.928827999999999</v>
      </c>
      <c r="T45" s="20">
        <v>0.24</v>
      </c>
      <c r="U45" s="20">
        <v>0.56100000000000005</v>
      </c>
      <c r="V45" s="20">
        <f t="shared" si="0"/>
        <v>8.971433836544799</v>
      </c>
      <c r="W45" s="20">
        <f t="shared" si="1"/>
        <v>28.352431472373635</v>
      </c>
    </row>
    <row r="46" spans="1:23" x14ac:dyDescent="0.25">
      <c r="A46" s="18">
        <v>125</v>
      </c>
      <c r="B46" s="18">
        <v>125</v>
      </c>
      <c r="C46" s="18">
        <v>2110</v>
      </c>
      <c r="D46" s="18">
        <v>2520</v>
      </c>
      <c r="E46" s="18" t="s">
        <v>56</v>
      </c>
      <c r="F46" s="18" t="s">
        <v>113</v>
      </c>
      <c r="G46" s="19">
        <v>28.4217580784</v>
      </c>
      <c r="H46" s="19">
        <v>11.501899999999999</v>
      </c>
      <c r="I46" s="18" t="s">
        <v>24</v>
      </c>
      <c r="J46" s="18" t="s">
        <v>114</v>
      </c>
      <c r="K46" s="18">
        <v>39</v>
      </c>
      <c r="L46" s="18">
        <v>27</v>
      </c>
      <c r="M46" s="18" t="s">
        <v>115</v>
      </c>
      <c r="N46" s="18" t="s">
        <v>115</v>
      </c>
      <c r="O46" s="18" t="s">
        <v>115</v>
      </c>
      <c r="P46" s="19">
        <v>13112.992925799999</v>
      </c>
      <c r="Q46" s="19">
        <v>1238046.83057</v>
      </c>
      <c r="R46" s="20">
        <v>4.0080939999999998</v>
      </c>
      <c r="S46" s="20">
        <v>21.928827999999999</v>
      </c>
      <c r="T46" s="20">
        <v>0.24</v>
      </c>
      <c r="U46" s="20">
        <v>0.56100000000000005</v>
      </c>
      <c r="V46" s="20">
        <f t="shared" si="0"/>
        <v>35.036529247735992</v>
      </c>
      <c r="W46" s="20">
        <f t="shared" si="1"/>
        <v>110.72597899343478</v>
      </c>
    </row>
    <row r="47" spans="1:23" x14ac:dyDescent="0.25">
      <c r="A47" s="18">
        <v>126</v>
      </c>
      <c r="B47" s="18">
        <v>126</v>
      </c>
      <c r="C47" s="18">
        <v>2110</v>
      </c>
      <c r="D47" s="18">
        <v>2520</v>
      </c>
      <c r="E47" s="18" t="s">
        <v>56</v>
      </c>
      <c r="F47" s="18" t="s">
        <v>113</v>
      </c>
      <c r="G47" s="19">
        <v>307.64281274899997</v>
      </c>
      <c r="H47" s="19">
        <v>124.499</v>
      </c>
      <c r="I47" s="18" t="s">
        <v>24</v>
      </c>
      <c r="J47" s="18" t="s">
        <v>114</v>
      </c>
      <c r="K47" s="18">
        <v>39</v>
      </c>
      <c r="L47" s="18">
        <v>27</v>
      </c>
      <c r="M47" s="18" t="s">
        <v>115</v>
      </c>
      <c r="N47" s="18" t="s">
        <v>115</v>
      </c>
      <c r="O47" s="18" t="s">
        <v>115</v>
      </c>
      <c r="P47" s="19">
        <v>39523.357295399997</v>
      </c>
      <c r="Q47" s="19">
        <v>13400867.319700001</v>
      </c>
      <c r="R47" s="20">
        <v>4.0080939999999998</v>
      </c>
      <c r="S47" s="20">
        <v>21.928827999999999</v>
      </c>
      <c r="T47" s="20">
        <v>0.24</v>
      </c>
      <c r="U47" s="20">
        <v>0.56100000000000005</v>
      </c>
      <c r="V47" s="20">
        <f t="shared" si="0"/>
        <v>379.24280812856</v>
      </c>
      <c r="W47" s="20">
        <f t="shared" si="1"/>
        <v>1198.5214319985078</v>
      </c>
    </row>
    <row r="48" spans="1:23" x14ac:dyDescent="0.25">
      <c r="A48" s="18">
        <v>127</v>
      </c>
      <c r="B48" s="18">
        <v>127</v>
      </c>
      <c r="C48" s="18">
        <v>2110</v>
      </c>
      <c r="D48" s="18">
        <v>2520</v>
      </c>
      <c r="E48" s="18" t="s">
        <v>56</v>
      </c>
      <c r="F48" s="18" t="s">
        <v>113</v>
      </c>
      <c r="G48" s="19">
        <v>0.314799938695</v>
      </c>
      <c r="H48" s="19">
        <v>0.12739500000000001</v>
      </c>
      <c r="I48" s="18" t="s">
        <v>24</v>
      </c>
      <c r="J48" s="18" t="s">
        <v>114</v>
      </c>
      <c r="K48" s="18">
        <v>39</v>
      </c>
      <c r="L48" s="18">
        <v>27</v>
      </c>
      <c r="M48" s="18" t="s">
        <v>115</v>
      </c>
      <c r="N48" s="18" t="s">
        <v>115</v>
      </c>
      <c r="O48" s="18" t="s">
        <v>115</v>
      </c>
      <c r="P48" s="19">
        <v>846.01065508500005</v>
      </c>
      <c r="Q48" s="19">
        <v>13712.630477999999</v>
      </c>
      <c r="R48" s="20">
        <v>4.0080939999999998</v>
      </c>
      <c r="S48" s="20">
        <v>21.928827999999999</v>
      </c>
      <c r="T48" s="20">
        <v>0.24</v>
      </c>
      <c r="U48" s="20">
        <v>0.56100000000000005</v>
      </c>
      <c r="V48" s="20">
        <f t="shared" si="0"/>
        <v>0.38806446269880002</v>
      </c>
      <c r="W48" s="20">
        <f t="shared" si="1"/>
        <v>1.22640051590334</v>
      </c>
    </row>
    <row r="49" spans="1:23" x14ac:dyDescent="0.25">
      <c r="A49" s="18">
        <v>128</v>
      </c>
      <c r="B49" s="18">
        <v>128</v>
      </c>
      <c r="C49" s="18">
        <v>2110</v>
      </c>
      <c r="D49" s="18">
        <v>2520</v>
      </c>
      <c r="E49" s="18" t="s">
        <v>56</v>
      </c>
      <c r="F49" s="18" t="s">
        <v>113</v>
      </c>
      <c r="G49" s="19">
        <v>0.40678015211099999</v>
      </c>
      <c r="H49" s="19">
        <v>0.16461799999999999</v>
      </c>
      <c r="I49" s="18" t="s">
        <v>24</v>
      </c>
      <c r="J49" s="18" t="s">
        <v>114</v>
      </c>
      <c r="K49" s="18">
        <v>39</v>
      </c>
      <c r="L49" s="18">
        <v>27</v>
      </c>
      <c r="M49" s="18" t="s">
        <v>115</v>
      </c>
      <c r="N49" s="18" t="s">
        <v>115</v>
      </c>
      <c r="O49" s="18" t="s">
        <v>115</v>
      </c>
      <c r="P49" s="19">
        <v>2679.4058853400002</v>
      </c>
      <c r="Q49" s="19">
        <v>17719.272552099999</v>
      </c>
      <c r="R49" s="20">
        <v>4.0080939999999998</v>
      </c>
      <c r="S49" s="20">
        <v>21.928827999999999</v>
      </c>
      <c r="T49" s="20">
        <v>0.24</v>
      </c>
      <c r="U49" s="20">
        <v>0.56100000000000005</v>
      </c>
      <c r="V49" s="20">
        <f t="shared" si="0"/>
        <v>0.50145135774992</v>
      </c>
      <c r="W49" s="20">
        <f t="shared" si="1"/>
        <v>1.5847372355820557</v>
      </c>
    </row>
    <row r="50" spans="1:23" x14ac:dyDescent="0.25">
      <c r="A50" s="18">
        <v>129</v>
      </c>
      <c r="B50" s="18">
        <v>129</v>
      </c>
      <c r="C50" s="18">
        <v>2110</v>
      </c>
      <c r="D50" s="18">
        <v>2520</v>
      </c>
      <c r="E50" s="18" t="s">
        <v>56</v>
      </c>
      <c r="F50" s="18" t="s">
        <v>113</v>
      </c>
      <c r="G50" s="19">
        <v>26.8330142071</v>
      </c>
      <c r="H50" s="19">
        <v>10.8589</v>
      </c>
      <c r="I50" s="18" t="s">
        <v>24</v>
      </c>
      <c r="J50" s="18" t="s">
        <v>114</v>
      </c>
      <c r="K50" s="18">
        <v>39</v>
      </c>
      <c r="L50" s="18">
        <v>27</v>
      </c>
      <c r="M50" s="18" t="s">
        <v>115</v>
      </c>
      <c r="N50" s="18" t="s">
        <v>115</v>
      </c>
      <c r="O50" s="18" t="s">
        <v>115</v>
      </c>
      <c r="P50" s="19">
        <v>6871.8942266900003</v>
      </c>
      <c r="Q50" s="19">
        <v>1168841.4234800001</v>
      </c>
      <c r="R50" s="20">
        <v>4.0080939999999998</v>
      </c>
      <c r="S50" s="20">
        <v>21.928827999999999</v>
      </c>
      <c r="T50" s="20">
        <v>0.24</v>
      </c>
      <c r="U50" s="20">
        <v>0.56100000000000005</v>
      </c>
      <c r="V50" s="20">
        <f t="shared" si="0"/>
        <v>33.077853871815996</v>
      </c>
      <c r="W50" s="20">
        <f t="shared" si="1"/>
        <v>104.53597521207878</v>
      </c>
    </row>
    <row r="51" spans="1:23" x14ac:dyDescent="0.25">
      <c r="A51" s="18">
        <v>130</v>
      </c>
      <c r="B51" s="18">
        <v>130</v>
      </c>
      <c r="C51" s="18">
        <v>2110</v>
      </c>
      <c r="D51" s="18">
        <v>2520</v>
      </c>
      <c r="E51" s="18" t="s">
        <v>56</v>
      </c>
      <c r="F51" s="18" t="s">
        <v>113</v>
      </c>
      <c r="G51" s="19">
        <v>146.716880944</v>
      </c>
      <c r="H51" s="19">
        <v>59.374200000000002</v>
      </c>
      <c r="I51" s="18" t="s">
        <v>24</v>
      </c>
      <c r="J51" s="18" t="s">
        <v>114</v>
      </c>
      <c r="K51" s="18">
        <v>39</v>
      </c>
      <c r="L51" s="18">
        <v>27</v>
      </c>
      <c r="M51" s="18" t="s">
        <v>115</v>
      </c>
      <c r="N51" s="18" t="s">
        <v>115</v>
      </c>
      <c r="O51" s="18" t="s">
        <v>115</v>
      </c>
      <c r="P51" s="19">
        <v>27919.365471599998</v>
      </c>
      <c r="Q51" s="19">
        <v>6390961.7700300002</v>
      </c>
      <c r="R51" s="20">
        <v>4.0080939999999998</v>
      </c>
      <c r="S51" s="20">
        <v>21.928827999999999</v>
      </c>
      <c r="T51" s="20">
        <v>0.24</v>
      </c>
      <c r="U51" s="20">
        <v>0.56100000000000005</v>
      </c>
      <c r="V51" s="20">
        <f t="shared" si="0"/>
        <v>180.862804828848</v>
      </c>
      <c r="W51" s="20">
        <f t="shared" si="1"/>
        <v>571.58090593310635</v>
      </c>
    </row>
    <row r="52" spans="1:23" x14ac:dyDescent="0.25">
      <c r="A52" s="18">
        <v>131</v>
      </c>
      <c r="B52" s="18">
        <v>131</v>
      </c>
      <c r="C52" s="18">
        <v>2110</v>
      </c>
      <c r="D52" s="18">
        <v>2520</v>
      </c>
      <c r="E52" s="18" t="s">
        <v>56</v>
      </c>
      <c r="F52" s="18" t="s">
        <v>113</v>
      </c>
      <c r="G52" s="19">
        <v>0.69181007181700005</v>
      </c>
      <c r="H52" s="19">
        <v>0.27996599999999999</v>
      </c>
      <c r="I52" s="18" t="s">
        <v>24</v>
      </c>
      <c r="J52" s="18" t="s">
        <v>114</v>
      </c>
      <c r="K52" s="18">
        <v>39</v>
      </c>
      <c r="L52" s="18">
        <v>27</v>
      </c>
      <c r="M52" s="18" t="s">
        <v>115</v>
      </c>
      <c r="N52" s="18" t="s">
        <v>115</v>
      </c>
      <c r="O52" s="18" t="s">
        <v>115</v>
      </c>
      <c r="P52" s="19">
        <v>1657.67063463</v>
      </c>
      <c r="Q52" s="19">
        <v>30135.126190399998</v>
      </c>
      <c r="R52" s="20">
        <v>4.0080939999999998</v>
      </c>
      <c r="S52" s="20">
        <v>21.928827999999999</v>
      </c>
      <c r="T52" s="20">
        <v>0.24</v>
      </c>
      <c r="U52" s="20">
        <v>0.56100000000000005</v>
      </c>
      <c r="V52" s="20">
        <f t="shared" si="0"/>
        <v>0.85281883405103998</v>
      </c>
      <c r="W52" s="20">
        <f t="shared" si="1"/>
        <v>2.6951642280732715</v>
      </c>
    </row>
    <row r="53" spans="1:23" x14ac:dyDescent="0.25">
      <c r="A53" s="18">
        <v>132</v>
      </c>
      <c r="B53" s="18">
        <v>132</v>
      </c>
      <c r="C53" s="18">
        <v>2110</v>
      </c>
      <c r="D53" s="18">
        <v>2520</v>
      </c>
      <c r="E53" s="18" t="s">
        <v>56</v>
      </c>
      <c r="F53" s="18" t="s">
        <v>113</v>
      </c>
      <c r="G53" s="19">
        <v>73.315161809499998</v>
      </c>
      <c r="H53" s="19">
        <v>29.669599999999999</v>
      </c>
      <c r="I53" s="18" t="s">
        <v>24</v>
      </c>
      <c r="J53" s="18" t="s">
        <v>114</v>
      </c>
      <c r="K53" s="18">
        <v>39</v>
      </c>
      <c r="L53" s="18">
        <v>27</v>
      </c>
      <c r="M53" s="18" t="s">
        <v>115</v>
      </c>
      <c r="N53" s="18" t="s">
        <v>115</v>
      </c>
      <c r="O53" s="18" t="s">
        <v>115</v>
      </c>
      <c r="P53" s="19">
        <v>9593.0626479399998</v>
      </c>
      <c r="Q53" s="19">
        <v>3193595.6740000001</v>
      </c>
      <c r="R53" s="20">
        <v>4.0080939999999998</v>
      </c>
      <c r="S53" s="20">
        <v>21.928827999999999</v>
      </c>
      <c r="T53" s="20">
        <v>0.24</v>
      </c>
      <c r="U53" s="20">
        <v>0.56100000000000005</v>
      </c>
      <c r="V53" s="20">
        <f t="shared" si="0"/>
        <v>90.378094764223988</v>
      </c>
      <c r="W53" s="20">
        <f t="shared" si="1"/>
        <v>285.62198474544317</v>
      </c>
    </row>
    <row r="54" spans="1:23" x14ac:dyDescent="0.25">
      <c r="A54" s="18">
        <v>133</v>
      </c>
      <c r="B54" s="18">
        <v>133</v>
      </c>
      <c r="C54" s="18">
        <v>2110</v>
      </c>
      <c r="D54" s="18">
        <v>2520</v>
      </c>
      <c r="E54" s="18" t="s">
        <v>56</v>
      </c>
      <c r="F54" s="18" t="s">
        <v>113</v>
      </c>
      <c r="G54" s="19">
        <v>0.80009710039100002</v>
      </c>
      <c r="H54" s="19">
        <v>0.32378800000000002</v>
      </c>
      <c r="I54" s="18" t="s">
        <v>24</v>
      </c>
      <c r="J54" s="18" t="s">
        <v>114</v>
      </c>
      <c r="K54" s="18">
        <v>39</v>
      </c>
      <c r="L54" s="18">
        <v>27</v>
      </c>
      <c r="M54" s="18" t="s">
        <v>115</v>
      </c>
      <c r="N54" s="18" t="s">
        <v>115</v>
      </c>
      <c r="O54" s="18" t="s">
        <v>115</v>
      </c>
      <c r="P54" s="19">
        <v>1887.0069006900001</v>
      </c>
      <c r="Q54" s="19">
        <v>34852.090282899997</v>
      </c>
      <c r="R54" s="20">
        <v>4.0080939999999998</v>
      </c>
      <c r="S54" s="20">
        <v>21.928827999999999</v>
      </c>
      <c r="T54" s="20">
        <v>0.24</v>
      </c>
      <c r="U54" s="20">
        <v>0.56100000000000005</v>
      </c>
      <c r="V54" s="20">
        <f t="shared" si="0"/>
        <v>0.9863072824547201</v>
      </c>
      <c r="W54" s="20">
        <f t="shared" si="1"/>
        <v>3.1170279072436959</v>
      </c>
    </row>
    <row r="55" spans="1:23" x14ac:dyDescent="0.25">
      <c r="A55" s="18">
        <v>134</v>
      </c>
      <c r="B55" s="18">
        <v>134</v>
      </c>
      <c r="C55" s="18">
        <v>2110</v>
      </c>
      <c r="D55" s="18">
        <v>2520</v>
      </c>
      <c r="E55" s="18" t="s">
        <v>56</v>
      </c>
      <c r="F55" s="18" t="s">
        <v>113</v>
      </c>
      <c r="G55" s="19">
        <v>0.60245330345100001</v>
      </c>
      <c r="H55" s="19">
        <v>0.24380399999999999</v>
      </c>
      <c r="I55" s="18" t="s">
        <v>24</v>
      </c>
      <c r="J55" s="18" t="s">
        <v>114</v>
      </c>
      <c r="K55" s="18">
        <v>39</v>
      </c>
      <c r="L55" s="18">
        <v>27</v>
      </c>
      <c r="M55" s="18" t="s">
        <v>115</v>
      </c>
      <c r="N55" s="18" t="s">
        <v>115</v>
      </c>
      <c r="O55" s="18" t="s">
        <v>115</v>
      </c>
      <c r="P55" s="19">
        <v>1973.5631055700001</v>
      </c>
      <c r="Q55" s="19">
        <v>26242.7609295</v>
      </c>
      <c r="R55" s="20">
        <v>4.0080939999999998</v>
      </c>
      <c r="S55" s="20">
        <v>21.928827999999999</v>
      </c>
      <c r="T55" s="20">
        <v>0.24</v>
      </c>
      <c r="U55" s="20">
        <v>0.56100000000000005</v>
      </c>
      <c r="V55" s="20">
        <f t="shared" si="0"/>
        <v>0.74266390567775997</v>
      </c>
      <c r="W55" s="20">
        <f t="shared" si="1"/>
        <v>2.3470414959715673</v>
      </c>
    </row>
    <row r="56" spans="1:23" x14ac:dyDescent="0.25">
      <c r="A56" s="18">
        <v>135</v>
      </c>
      <c r="B56" s="18">
        <v>135</v>
      </c>
      <c r="C56" s="18">
        <v>2110</v>
      </c>
      <c r="D56" s="18">
        <v>2520</v>
      </c>
      <c r="E56" s="18" t="s">
        <v>56</v>
      </c>
      <c r="F56" s="18" t="s">
        <v>113</v>
      </c>
      <c r="G56" s="19">
        <v>252.76689379000001</v>
      </c>
      <c r="H56" s="19">
        <v>102.291</v>
      </c>
      <c r="I56" s="18" t="s">
        <v>24</v>
      </c>
      <c r="J56" s="18" t="s">
        <v>114</v>
      </c>
      <c r="K56" s="18">
        <v>39</v>
      </c>
      <c r="L56" s="18">
        <v>27</v>
      </c>
      <c r="M56" s="18" t="s">
        <v>115</v>
      </c>
      <c r="N56" s="18" t="s">
        <v>115</v>
      </c>
      <c r="O56" s="18" t="s">
        <v>115</v>
      </c>
      <c r="P56" s="19">
        <v>30119.693863199998</v>
      </c>
      <c r="Q56" s="19">
        <v>11010481.851399999</v>
      </c>
      <c r="R56" s="20">
        <v>4.0080939999999998</v>
      </c>
      <c r="S56" s="20">
        <v>21.928827999999999</v>
      </c>
      <c r="T56" s="20">
        <v>0.24</v>
      </c>
      <c r="U56" s="20">
        <v>0.56100000000000005</v>
      </c>
      <c r="V56" s="20">
        <f t="shared" si="0"/>
        <v>311.59387694903995</v>
      </c>
      <c r="W56" s="20">
        <f t="shared" si="1"/>
        <v>984.73044603217193</v>
      </c>
    </row>
    <row r="57" spans="1:23" x14ac:dyDescent="0.25">
      <c r="A57" s="18">
        <v>136</v>
      </c>
      <c r="B57" s="18">
        <v>136</v>
      </c>
      <c r="C57" s="18">
        <v>2110</v>
      </c>
      <c r="D57" s="18">
        <v>2520</v>
      </c>
      <c r="E57" s="18" t="s">
        <v>56</v>
      </c>
      <c r="F57" s="18" t="s">
        <v>113</v>
      </c>
      <c r="G57" s="19">
        <v>0.36612305777999998</v>
      </c>
      <c r="H57" s="19">
        <v>0.14816499999999999</v>
      </c>
      <c r="I57" s="18" t="s">
        <v>24</v>
      </c>
      <c r="J57" s="18" t="s">
        <v>114</v>
      </c>
      <c r="K57" s="18">
        <v>39</v>
      </c>
      <c r="L57" s="18">
        <v>27</v>
      </c>
      <c r="M57" s="18" t="s">
        <v>115</v>
      </c>
      <c r="N57" s="18" t="s">
        <v>115</v>
      </c>
      <c r="O57" s="18" t="s">
        <v>115</v>
      </c>
      <c r="P57" s="19">
        <v>610.64433017299996</v>
      </c>
      <c r="Q57" s="19">
        <v>15948.256603100001</v>
      </c>
      <c r="R57" s="20">
        <v>4.0080939999999998</v>
      </c>
      <c r="S57" s="20">
        <v>21.928827999999999</v>
      </c>
      <c r="T57" s="20">
        <v>0.24</v>
      </c>
      <c r="U57" s="20">
        <v>0.56100000000000005</v>
      </c>
      <c r="V57" s="20">
        <f t="shared" si="0"/>
        <v>0.45133302810759995</v>
      </c>
      <c r="W57" s="20">
        <f t="shared" si="1"/>
        <v>1.4263482274721797</v>
      </c>
    </row>
    <row r="58" spans="1:23" x14ac:dyDescent="0.25">
      <c r="A58" s="18">
        <v>137</v>
      </c>
      <c r="B58" s="18">
        <v>137</v>
      </c>
      <c r="C58" s="18">
        <v>2110</v>
      </c>
      <c r="D58" s="18">
        <v>2520</v>
      </c>
      <c r="E58" s="18" t="s">
        <v>56</v>
      </c>
      <c r="F58" s="18" t="s">
        <v>113</v>
      </c>
      <c r="G58" s="19">
        <v>0.10824017588400001</v>
      </c>
      <c r="H58" s="19">
        <v>4.38032E-2</v>
      </c>
      <c r="I58" s="18" t="s">
        <v>24</v>
      </c>
      <c r="J58" s="18" t="s">
        <v>114</v>
      </c>
      <c r="K58" s="18">
        <v>39</v>
      </c>
      <c r="L58" s="18">
        <v>27</v>
      </c>
      <c r="M58" s="18" t="s">
        <v>115</v>
      </c>
      <c r="N58" s="18" t="s">
        <v>115</v>
      </c>
      <c r="O58" s="18" t="s">
        <v>115</v>
      </c>
      <c r="P58" s="19">
        <v>368.05798197000001</v>
      </c>
      <c r="Q58" s="19">
        <v>4714.9232014199997</v>
      </c>
      <c r="R58" s="20">
        <v>4.0080939999999998</v>
      </c>
      <c r="S58" s="20">
        <v>21.928827999999999</v>
      </c>
      <c r="T58" s="20">
        <v>0.24</v>
      </c>
      <c r="U58" s="20">
        <v>0.56100000000000005</v>
      </c>
      <c r="V58" s="20">
        <f t="shared" si="0"/>
        <v>0.13343118075660801</v>
      </c>
      <c r="W58" s="20">
        <f t="shared" si="1"/>
        <v>0.42168269616717435</v>
      </c>
    </row>
    <row r="59" spans="1:23" x14ac:dyDescent="0.25">
      <c r="A59" s="18">
        <v>138</v>
      </c>
      <c r="B59" s="18">
        <v>138</v>
      </c>
      <c r="C59" s="18">
        <v>2110</v>
      </c>
      <c r="D59" s="18">
        <v>2520</v>
      </c>
      <c r="E59" s="18" t="s">
        <v>56</v>
      </c>
      <c r="F59" s="18" t="s">
        <v>113</v>
      </c>
      <c r="G59" s="19">
        <v>8.1682618468799997E-2</v>
      </c>
      <c r="H59" s="19">
        <v>3.3055800000000003E-2</v>
      </c>
      <c r="I59" s="18" t="s">
        <v>24</v>
      </c>
      <c r="J59" s="18" t="s">
        <v>114</v>
      </c>
      <c r="K59" s="18">
        <v>39</v>
      </c>
      <c r="L59" s="18">
        <v>27</v>
      </c>
      <c r="M59" s="18" t="s">
        <v>115</v>
      </c>
      <c r="N59" s="18" t="s">
        <v>115</v>
      </c>
      <c r="O59" s="18" t="s">
        <v>115</v>
      </c>
      <c r="P59" s="19">
        <v>355.36408108000001</v>
      </c>
      <c r="Q59" s="19">
        <v>3558.08062857</v>
      </c>
      <c r="R59" s="20">
        <v>4.0080939999999998</v>
      </c>
      <c r="S59" s="20">
        <v>21.928827999999999</v>
      </c>
      <c r="T59" s="20">
        <v>0.24</v>
      </c>
      <c r="U59" s="20">
        <v>0.56100000000000005</v>
      </c>
      <c r="V59" s="20">
        <f t="shared" si="0"/>
        <v>0.100692972770352</v>
      </c>
      <c r="W59" s="20">
        <f t="shared" si="1"/>
        <v>0.31822010419245361</v>
      </c>
    </row>
    <row r="60" spans="1:23" x14ac:dyDescent="0.25">
      <c r="A60" s="18">
        <v>139</v>
      </c>
      <c r="B60" s="18">
        <v>139</v>
      </c>
      <c r="C60" s="18">
        <v>2110</v>
      </c>
      <c r="D60" s="18">
        <v>2520</v>
      </c>
      <c r="E60" s="18" t="s">
        <v>56</v>
      </c>
      <c r="F60" s="18" t="s">
        <v>113</v>
      </c>
      <c r="G60" s="19">
        <v>39.811037757999998</v>
      </c>
      <c r="H60" s="19">
        <v>16.111000000000001</v>
      </c>
      <c r="I60" s="18" t="s">
        <v>24</v>
      </c>
      <c r="J60" s="18" t="s">
        <v>114</v>
      </c>
      <c r="K60" s="18">
        <v>39</v>
      </c>
      <c r="L60" s="18">
        <v>27</v>
      </c>
      <c r="M60" s="18" t="s">
        <v>115</v>
      </c>
      <c r="N60" s="18" t="s">
        <v>115</v>
      </c>
      <c r="O60" s="18" t="s">
        <v>115</v>
      </c>
      <c r="P60" s="19">
        <v>9910.0373622200004</v>
      </c>
      <c r="Q60" s="19">
        <v>1734161.8680700001</v>
      </c>
      <c r="R60" s="20">
        <v>4.0080939999999998</v>
      </c>
      <c r="S60" s="20">
        <v>21.928827999999999</v>
      </c>
      <c r="T60" s="20">
        <v>0.24</v>
      </c>
      <c r="U60" s="20">
        <v>0.56100000000000005</v>
      </c>
      <c r="V60" s="20">
        <f t="shared" si="0"/>
        <v>49.076545849840002</v>
      </c>
      <c r="W60" s="20">
        <f t="shared" si="1"/>
        <v>155.09665773161197</v>
      </c>
    </row>
    <row r="61" spans="1:23" x14ac:dyDescent="0.25">
      <c r="A61" s="18">
        <v>140</v>
      </c>
      <c r="B61" s="18">
        <v>140</v>
      </c>
      <c r="C61" s="18">
        <v>2110</v>
      </c>
      <c r="D61" s="18">
        <v>2520</v>
      </c>
      <c r="E61" s="18" t="s">
        <v>56</v>
      </c>
      <c r="F61" s="18" t="s">
        <v>113</v>
      </c>
      <c r="G61" s="19">
        <v>3.92249162465E-2</v>
      </c>
      <c r="H61" s="19">
        <v>1.58738E-2</v>
      </c>
      <c r="I61" s="18" t="s">
        <v>24</v>
      </c>
      <c r="J61" s="18" t="s">
        <v>114</v>
      </c>
      <c r="K61" s="18">
        <v>39</v>
      </c>
      <c r="L61" s="18">
        <v>27</v>
      </c>
      <c r="M61" s="18" t="s">
        <v>115</v>
      </c>
      <c r="N61" s="18" t="s">
        <v>115</v>
      </c>
      <c r="O61" s="18" t="s">
        <v>115</v>
      </c>
      <c r="P61" s="19">
        <v>223.67424328300001</v>
      </c>
      <c r="Q61" s="19">
        <v>1708.63051711</v>
      </c>
      <c r="R61" s="20">
        <v>4.0080939999999998</v>
      </c>
      <c r="S61" s="20">
        <v>21.928827999999999</v>
      </c>
      <c r="T61" s="20">
        <v>0.24</v>
      </c>
      <c r="U61" s="20">
        <v>0.56100000000000005</v>
      </c>
      <c r="V61" s="20">
        <f t="shared" si="0"/>
        <v>4.8353998728271994E-2</v>
      </c>
      <c r="W61" s="20">
        <f t="shared" si="1"/>
        <v>0.15281319132890958</v>
      </c>
    </row>
    <row r="62" spans="1:23" x14ac:dyDescent="0.25">
      <c r="A62" s="18">
        <v>141</v>
      </c>
      <c r="B62" s="18">
        <v>141</v>
      </c>
      <c r="C62" s="18">
        <v>2110</v>
      </c>
      <c r="D62" s="18">
        <v>2520</v>
      </c>
      <c r="E62" s="18" t="s">
        <v>56</v>
      </c>
      <c r="F62" s="18" t="s">
        <v>113</v>
      </c>
      <c r="G62" s="19">
        <v>1.1118583747100001E-3</v>
      </c>
      <c r="H62" s="19">
        <v>4.4995300000000001E-4</v>
      </c>
      <c r="I62" s="18" t="s">
        <v>24</v>
      </c>
      <c r="J62" s="18" t="s">
        <v>114</v>
      </c>
      <c r="K62" s="18">
        <v>39</v>
      </c>
      <c r="L62" s="18">
        <v>27</v>
      </c>
      <c r="M62" s="18" t="s">
        <v>115</v>
      </c>
      <c r="N62" s="18" t="s">
        <v>115</v>
      </c>
      <c r="O62" s="18" t="s">
        <v>115</v>
      </c>
      <c r="P62" s="19">
        <v>36.9464625114</v>
      </c>
      <c r="Q62" s="19">
        <v>48.432357082700001</v>
      </c>
      <c r="R62" s="20">
        <v>4.0080939999999998</v>
      </c>
      <c r="S62" s="20">
        <v>21.928827999999999</v>
      </c>
      <c r="T62" s="20">
        <v>0.24</v>
      </c>
      <c r="U62" s="20">
        <v>0.56100000000000005</v>
      </c>
      <c r="V62" s="20">
        <f t="shared" si="0"/>
        <v>1.37062497888232E-3</v>
      </c>
      <c r="W62" s="20">
        <f t="shared" si="1"/>
        <v>4.3315875138918748E-3</v>
      </c>
    </row>
    <row r="63" spans="1:23" x14ac:dyDescent="0.25">
      <c r="A63" s="18">
        <v>142</v>
      </c>
      <c r="B63" s="18">
        <v>142</v>
      </c>
      <c r="C63" s="18">
        <v>2110</v>
      </c>
      <c r="D63" s="18">
        <v>2520</v>
      </c>
      <c r="E63" s="18" t="s">
        <v>56</v>
      </c>
      <c r="F63" s="18" t="s">
        <v>113</v>
      </c>
      <c r="G63" s="19">
        <v>1442.9107672299999</v>
      </c>
      <c r="H63" s="19">
        <v>583.92499999999995</v>
      </c>
      <c r="I63" s="18" t="s">
        <v>24</v>
      </c>
      <c r="J63" s="18" t="s">
        <v>114</v>
      </c>
      <c r="K63" s="18">
        <v>39</v>
      </c>
      <c r="L63" s="18">
        <v>27</v>
      </c>
      <c r="M63" s="18" t="s">
        <v>115</v>
      </c>
      <c r="N63" s="18" t="s">
        <v>115</v>
      </c>
      <c r="O63" s="18" t="s">
        <v>115</v>
      </c>
      <c r="P63" s="19">
        <v>93032.344135799998</v>
      </c>
      <c r="Q63" s="19">
        <v>62852941.608099997</v>
      </c>
      <c r="R63" s="20">
        <v>4.0080939999999998</v>
      </c>
      <c r="S63" s="20">
        <v>21.928827999999999</v>
      </c>
      <c r="T63" s="20">
        <v>0.24</v>
      </c>
      <c r="U63" s="20">
        <v>0.56100000000000005</v>
      </c>
      <c r="V63" s="20">
        <f t="shared" si="0"/>
        <v>1778.7239796019996</v>
      </c>
      <c r="W63" s="20">
        <f t="shared" si="1"/>
        <v>5621.3032006660987</v>
      </c>
    </row>
    <row r="64" spans="1:23" x14ac:dyDescent="0.25">
      <c r="A64" s="18">
        <v>143</v>
      </c>
      <c r="B64" s="18">
        <v>143</v>
      </c>
      <c r="C64" s="18">
        <v>2110</v>
      </c>
      <c r="D64" s="18">
        <v>2520</v>
      </c>
      <c r="E64" s="18" t="s">
        <v>56</v>
      </c>
      <c r="F64" s="18" t="s">
        <v>113</v>
      </c>
      <c r="G64" s="19">
        <v>98.5636859472</v>
      </c>
      <c r="H64" s="19">
        <v>39.887300000000003</v>
      </c>
      <c r="I64" s="18" t="s">
        <v>24</v>
      </c>
      <c r="J64" s="18" t="s">
        <v>114</v>
      </c>
      <c r="K64" s="18">
        <v>39</v>
      </c>
      <c r="L64" s="18">
        <v>27</v>
      </c>
      <c r="M64" s="18" t="s">
        <v>115</v>
      </c>
      <c r="N64" s="18" t="s">
        <v>115</v>
      </c>
      <c r="O64" s="18" t="s">
        <v>115</v>
      </c>
      <c r="P64" s="19">
        <v>15449.560247199999</v>
      </c>
      <c r="Q64" s="19">
        <v>4293416.9861399997</v>
      </c>
      <c r="R64" s="20">
        <v>4.0080939999999998</v>
      </c>
      <c r="S64" s="20">
        <v>21.928827999999999</v>
      </c>
      <c r="T64" s="20">
        <v>0.24</v>
      </c>
      <c r="U64" s="20">
        <v>0.56100000000000005</v>
      </c>
      <c r="V64" s="20">
        <f t="shared" si="0"/>
        <v>121.50275633271201</v>
      </c>
      <c r="W64" s="20">
        <f t="shared" si="1"/>
        <v>383.98528433605156</v>
      </c>
    </row>
    <row r="65" spans="1:23" x14ac:dyDescent="0.25">
      <c r="A65" s="18">
        <v>144</v>
      </c>
      <c r="B65" s="18">
        <v>144</v>
      </c>
      <c r="C65" s="18">
        <v>2110</v>
      </c>
      <c r="D65" s="18">
        <v>2520</v>
      </c>
      <c r="E65" s="18" t="s">
        <v>56</v>
      </c>
      <c r="F65" s="18" t="s">
        <v>113</v>
      </c>
      <c r="G65" s="19">
        <v>31.7771854965</v>
      </c>
      <c r="H65" s="19">
        <v>12.8598</v>
      </c>
      <c r="I65" s="18" t="s">
        <v>24</v>
      </c>
      <c r="J65" s="18" t="s">
        <v>114</v>
      </c>
      <c r="K65" s="18">
        <v>39</v>
      </c>
      <c r="L65" s="18">
        <v>27</v>
      </c>
      <c r="M65" s="18" t="s">
        <v>115</v>
      </c>
      <c r="N65" s="18" t="s">
        <v>115</v>
      </c>
      <c r="O65" s="18" t="s">
        <v>115</v>
      </c>
      <c r="P65" s="19">
        <v>5795.90805086</v>
      </c>
      <c r="Q65" s="19">
        <v>1384208.66337</v>
      </c>
      <c r="R65" s="20">
        <v>4.0080939999999998</v>
      </c>
      <c r="S65" s="20">
        <v>21.928827999999999</v>
      </c>
      <c r="T65" s="20">
        <v>0.24</v>
      </c>
      <c r="U65" s="20">
        <v>0.56100000000000005</v>
      </c>
      <c r="V65" s="20">
        <f t="shared" si="0"/>
        <v>39.172898288111995</v>
      </c>
      <c r="W65" s="20">
        <f t="shared" si="1"/>
        <v>123.79815027602157</v>
      </c>
    </row>
    <row r="66" spans="1:23" x14ac:dyDescent="0.25">
      <c r="A66" s="18">
        <v>145</v>
      </c>
      <c r="B66" s="18">
        <v>145</v>
      </c>
      <c r="C66" s="18">
        <v>2110</v>
      </c>
      <c r="D66" s="18">
        <v>2520</v>
      </c>
      <c r="E66" s="18" t="s">
        <v>56</v>
      </c>
      <c r="F66" s="18" t="s">
        <v>113</v>
      </c>
      <c r="G66" s="19">
        <v>381.032087327</v>
      </c>
      <c r="H66" s="19">
        <v>154.19800000000001</v>
      </c>
      <c r="I66" s="18" t="s">
        <v>24</v>
      </c>
      <c r="J66" s="18" t="s">
        <v>114</v>
      </c>
      <c r="K66" s="18">
        <v>39</v>
      </c>
      <c r="L66" s="18">
        <v>27</v>
      </c>
      <c r="M66" s="18" t="s">
        <v>115</v>
      </c>
      <c r="N66" s="18" t="s">
        <v>115</v>
      </c>
      <c r="O66" s="18" t="s">
        <v>115</v>
      </c>
      <c r="P66" s="19">
        <v>62451.607203300002</v>
      </c>
      <c r="Q66" s="19">
        <v>16597691.333000001</v>
      </c>
      <c r="R66" s="20">
        <v>4.0080939999999998</v>
      </c>
      <c r="S66" s="20">
        <v>21.928827999999999</v>
      </c>
      <c r="T66" s="20">
        <v>0.24</v>
      </c>
      <c r="U66" s="20">
        <v>0.56100000000000005</v>
      </c>
      <c r="V66" s="20">
        <f t="shared" si="0"/>
        <v>469.71045974512003</v>
      </c>
      <c r="W66" s="20">
        <f t="shared" si="1"/>
        <v>1484.4264433554158</v>
      </c>
    </row>
    <row r="67" spans="1:23" x14ac:dyDescent="0.25">
      <c r="A67" s="18">
        <v>146</v>
      </c>
      <c r="B67" s="18">
        <v>146</v>
      </c>
      <c r="C67" s="18">
        <v>2110</v>
      </c>
      <c r="D67" s="18">
        <v>2520</v>
      </c>
      <c r="E67" s="18" t="s">
        <v>56</v>
      </c>
      <c r="F67" s="18" t="s">
        <v>113</v>
      </c>
      <c r="G67" s="19">
        <v>1.04244457209</v>
      </c>
      <c r="H67" s="19">
        <v>0.42186200000000001</v>
      </c>
      <c r="I67" s="18" t="s">
        <v>24</v>
      </c>
      <c r="J67" s="18" t="s">
        <v>114</v>
      </c>
      <c r="K67" s="18">
        <v>39</v>
      </c>
      <c r="L67" s="18">
        <v>27</v>
      </c>
      <c r="M67" s="18" t="s">
        <v>115</v>
      </c>
      <c r="N67" s="18" t="s">
        <v>115</v>
      </c>
      <c r="O67" s="18" t="s">
        <v>115</v>
      </c>
      <c r="P67" s="19">
        <v>2985.4781365700001</v>
      </c>
      <c r="Q67" s="19">
        <v>45408.703927199997</v>
      </c>
      <c r="R67" s="20">
        <v>4.0080939999999998</v>
      </c>
      <c r="S67" s="20">
        <v>21.928827999999999</v>
      </c>
      <c r="T67" s="20">
        <v>0.24</v>
      </c>
      <c r="U67" s="20">
        <v>0.56100000000000005</v>
      </c>
      <c r="V67" s="20">
        <f t="shared" ref="V67:V130" si="2">H67*R67*(1-T67)</f>
        <v>1.2850555387812801</v>
      </c>
      <c r="W67" s="20">
        <f t="shared" ref="W67:W130" si="3">H67*S67*(1-U67)</f>
        <v>4.0611623253661033</v>
      </c>
    </row>
    <row r="68" spans="1:23" x14ac:dyDescent="0.25">
      <c r="A68" s="18">
        <v>147</v>
      </c>
      <c r="B68" s="18">
        <v>147</v>
      </c>
      <c r="C68" s="18">
        <v>2110</v>
      </c>
      <c r="D68" s="18">
        <v>2520</v>
      </c>
      <c r="E68" s="18" t="s">
        <v>56</v>
      </c>
      <c r="F68" s="18" t="s">
        <v>113</v>
      </c>
      <c r="G68" s="19">
        <v>4.3136609685099997E-2</v>
      </c>
      <c r="H68" s="19">
        <v>1.7456800000000001E-2</v>
      </c>
      <c r="I68" s="18" t="s">
        <v>24</v>
      </c>
      <c r="J68" s="18" t="s">
        <v>114</v>
      </c>
      <c r="K68" s="18">
        <v>39</v>
      </c>
      <c r="L68" s="18">
        <v>27</v>
      </c>
      <c r="M68" s="18" t="s">
        <v>115</v>
      </c>
      <c r="N68" s="18" t="s">
        <v>115</v>
      </c>
      <c r="O68" s="18" t="s">
        <v>115</v>
      </c>
      <c r="P68" s="19">
        <v>180.93037323600001</v>
      </c>
      <c r="Q68" s="19">
        <v>1879.0232019600001</v>
      </c>
      <c r="R68" s="20">
        <v>4.0080939999999998</v>
      </c>
      <c r="S68" s="20">
        <v>21.928827999999999</v>
      </c>
      <c r="T68" s="20">
        <v>0.24</v>
      </c>
      <c r="U68" s="20">
        <v>0.56100000000000005</v>
      </c>
      <c r="V68" s="20">
        <f t="shared" si="2"/>
        <v>5.3176056457792005E-2</v>
      </c>
      <c r="W68" s="20">
        <f t="shared" si="3"/>
        <v>0.1680523452727456</v>
      </c>
    </row>
    <row r="69" spans="1:23" x14ac:dyDescent="0.25">
      <c r="A69" s="18">
        <v>148</v>
      </c>
      <c r="B69" s="18">
        <v>148</v>
      </c>
      <c r="C69" s="18">
        <v>2110</v>
      </c>
      <c r="D69" s="18">
        <v>2520</v>
      </c>
      <c r="E69" s="18" t="s">
        <v>56</v>
      </c>
      <c r="F69" s="18" t="s">
        <v>113</v>
      </c>
      <c r="G69" s="19">
        <v>11.5912910686</v>
      </c>
      <c r="H69" s="19">
        <v>4.6908300000000001</v>
      </c>
      <c r="I69" s="18" t="s">
        <v>24</v>
      </c>
      <c r="J69" s="18" t="s">
        <v>114</v>
      </c>
      <c r="K69" s="18">
        <v>39</v>
      </c>
      <c r="L69" s="18">
        <v>27</v>
      </c>
      <c r="M69" s="18" t="s">
        <v>115</v>
      </c>
      <c r="N69" s="18" t="s">
        <v>115</v>
      </c>
      <c r="O69" s="18" t="s">
        <v>115</v>
      </c>
      <c r="P69" s="19">
        <v>3670.63417136</v>
      </c>
      <c r="Q69" s="19">
        <v>504914.61928500002</v>
      </c>
      <c r="R69" s="20">
        <v>4.0080939999999998</v>
      </c>
      <c r="S69" s="20">
        <v>21.928827999999999</v>
      </c>
      <c r="T69" s="20">
        <v>0.24</v>
      </c>
      <c r="U69" s="20">
        <v>0.56100000000000005</v>
      </c>
      <c r="V69" s="20">
        <f t="shared" si="2"/>
        <v>14.288978559295199</v>
      </c>
      <c r="W69" s="20">
        <f t="shared" si="3"/>
        <v>45.157473464538356</v>
      </c>
    </row>
    <row r="70" spans="1:23" x14ac:dyDescent="0.25">
      <c r="A70" s="18">
        <v>149</v>
      </c>
      <c r="B70" s="18">
        <v>149</v>
      </c>
      <c r="C70" s="18">
        <v>2110</v>
      </c>
      <c r="D70" s="18">
        <v>2520</v>
      </c>
      <c r="E70" s="18" t="s">
        <v>56</v>
      </c>
      <c r="F70" s="18" t="s">
        <v>113</v>
      </c>
      <c r="G70" s="19">
        <v>289.85007973900002</v>
      </c>
      <c r="H70" s="19">
        <v>117.298</v>
      </c>
      <c r="I70" s="18" t="s">
        <v>24</v>
      </c>
      <c r="J70" s="18" t="s">
        <v>114</v>
      </c>
      <c r="K70" s="18">
        <v>39</v>
      </c>
      <c r="L70" s="18">
        <v>27</v>
      </c>
      <c r="M70" s="18" t="s">
        <v>115</v>
      </c>
      <c r="N70" s="18" t="s">
        <v>115</v>
      </c>
      <c r="O70" s="18" t="s">
        <v>115</v>
      </c>
      <c r="P70" s="19">
        <v>38315.710375000002</v>
      </c>
      <c r="Q70" s="19">
        <v>12625818.970000001</v>
      </c>
      <c r="R70" s="20">
        <v>4.0080939999999998</v>
      </c>
      <c r="S70" s="20">
        <v>21.928827999999999</v>
      </c>
      <c r="T70" s="20">
        <v>0.24</v>
      </c>
      <c r="U70" s="20">
        <v>0.56100000000000005</v>
      </c>
      <c r="V70" s="20">
        <f t="shared" si="2"/>
        <v>357.30747160912</v>
      </c>
      <c r="W70" s="20">
        <f t="shared" si="3"/>
        <v>1129.1991657006158</v>
      </c>
    </row>
    <row r="71" spans="1:23" x14ac:dyDescent="0.25">
      <c r="A71" s="18">
        <v>150</v>
      </c>
      <c r="B71" s="18">
        <v>150</v>
      </c>
      <c r="C71" s="18">
        <v>2110</v>
      </c>
      <c r="D71" s="18">
        <v>2520</v>
      </c>
      <c r="E71" s="18" t="s">
        <v>56</v>
      </c>
      <c r="F71" s="18" t="s">
        <v>113</v>
      </c>
      <c r="G71" s="19">
        <v>0.12932675647899999</v>
      </c>
      <c r="H71" s="19">
        <v>5.23367E-2</v>
      </c>
      <c r="I71" s="18" t="s">
        <v>24</v>
      </c>
      <c r="J71" s="18" t="s">
        <v>114</v>
      </c>
      <c r="K71" s="18">
        <v>39</v>
      </c>
      <c r="L71" s="18">
        <v>27</v>
      </c>
      <c r="M71" s="18" t="s">
        <v>115</v>
      </c>
      <c r="N71" s="18" t="s">
        <v>115</v>
      </c>
      <c r="O71" s="18" t="s">
        <v>115</v>
      </c>
      <c r="P71" s="19">
        <v>568.77960089999999</v>
      </c>
      <c r="Q71" s="19">
        <v>5633.45097824</v>
      </c>
      <c r="R71" s="20">
        <v>4.0080939999999998</v>
      </c>
      <c r="S71" s="20">
        <v>21.928827999999999</v>
      </c>
      <c r="T71" s="20">
        <v>0.24</v>
      </c>
      <c r="U71" s="20">
        <v>0.56100000000000005</v>
      </c>
      <c r="V71" s="20">
        <f t="shared" si="2"/>
        <v>0.15942551406984801</v>
      </c>
      <c r="W71" s="20">
        <f t="shared" si="3"/>
        <v>0.50383261415815628</v>
      </c>
    </row>
    <row r="72" spans="1:23" x14ac:dyDescent="0.25">
      <c r="A72" s="18">
        <v>151</v>
      </c>
      <c r="B72" s="18">
        <v>151</v>
      </c>
      <c r="C72" s="18">
        <v>2110</v>
      </c>
      <c r="D72" s="18">
        <v>2520</v>
      </c>
      <c r="E72" s="18" t="s">
        <v>56</v>
      </c>
      <c r="F72" s="18" t="s">
        <v>113</v>
      </c>
      <c r="G72" s="19">
        <v>10.2195505814</v>
      </c>
      <c r="H72" s="19">
        <v>4.1357100000000004</v>
      </c>
      <c r="I72" s="18" t="s">
        <v>24</v>
      </c>
      <c r="J72" s="18" t="s">
        <v>114</v>
      </c>
      <c r="K72" s="18">
        <v>39</v>
      </c>
      <c r="L72" s="18">
        <v>27</v>
      </c>
      <c r="M72" s="18" t="s">
        <v>115</v>
      </c>
      <c r="N72" s="18" t="s">
        <v>115</v>
      </c>
      <c r="O72" s="18" t="s">
        <v>115</v>
      </c>
      <c r="P72" s="19">
        <v>2899.5543592700001</v>
      </c>
      <c r="Q72" s="19">
        <v>445161.84267400001</v>
      </c>
      <c r="R72" s="20">
        <v>4.0080939999999998</v>
      </c>
      <c r="S72" s="20">
        <v>21.928827999999999</v>
      </c>
      <c r="T72" s="20">
        <v>0.24</v>
      </c>
      <c r="U72" s="20">
        <v>0.56100000000000005</v>
      </c>
      <c r="V72" s="20">
        <f t="shared" si="2"/>
        <v>12.597998971922403</v>
      </c>
      <c r="W72" s="20">
        <f t="shared" si="3"/>
        <v>39.813468955819317</v>
      </c>
    </row>
    <row r="73" spans="1:23" x14ac:dyDescent="0.25">
      <c r="A73" s="18">
        <v>183</v>
      </c>
      <c r="B73" s="18">
        <v>183</v>
      </c>
      <c r="C73" s="18">
        <v>2110</v>
      </c>
      <c r="D73" s="18">
        <v>9520</v>
      </c>
      <c r="E73" s="18" t="s">
        <v>56</v>
      </c>
      <c r="F73" s="18" t="s">
        <v>81</v>
      </c>
      <c r="G73" s="19">
        <v>2.63839310759E-3</v>
      </c>
      <c r="H73" s="19">
        <v>1.0677200000000001E-3</v>
      </c>
      <c r="I73" s="18" t="s">
        <v>79</v>
      </c>
      <c r="J73" s="18" t="s">
        <v>80</v>
      </c>
      <c r="K73" s="18">
        <v>89</v>
      </c>
      <c r="L73" s="18">
        <v>28</v>
      </c>
      <c r="M73" s="18" t="s">
        <v>249</v>
      </c>
      <c r="N73" s="18" t="s">
        <v>250</v>
      </c>
      <c r="O73" s="18" t="s">
        <v>250</v>
      </c>
      <c r="P73" s="19">
        <v>533.97693236099997</v>
      </c>
      <c r="Q73" s="19">
        <v>10501.427293000001</v>
      </c>
      <c r="R73" s="20">
        <v>3.909545</v>
      </c>
      <c r="S73" s="20">
        <v>11.261212</v>
      </c>
      <c r="T73" s="20">
        <v>0.30199999999999999</v>
      </c>
      <c r="U73" s="20">
        <v>0.30499999999999999</v>
      </c>
      <c r="V73" s="20">
        <f t="shared" si="2"/>
        <v>2.9136609724052E-3</v>
      </c>
      <c r="W73" s="20">
        <f t="shared" si="3"/>
        <v>8.3565557872648018E-3</v>
      </c>
    </row>
    <row r="74" spans="1:23" x14ac:dyDescent="0.25">
      <c r="A74" s="18">
        <v>194</v>
      </c>
      <c r="B74" s="18">
        <v>194</v>
      </c>
      <c r="C74" s="18">
        <v>2110</v>
      </c>
      <c r="D74" s="18">
        <v>9520</v>
      </c>
      <c r="E74" s="18" t="s">
        <v>56</v>
      </c>
      <c r="F74" s="18" t="s">
        <v>81</v>
      </c>
      <c r="G74" s="19">
        <v>3.34751728644E-2</v>
      </c>
      <c r="H74" s="19">
        <v>1.3546900000000001E-2</v>
      </c>
      <c r="I74" s="18" t="s">
        <v>79</v>
      </c>
      <c r="J74" s="18" t="s">
        <v>80</v>
      </c>
      <c r="K74" s="18">
        <v>89</v>
      </c>
      <c r="L74" s="18">
        <v>28</v>
      </c>
      <c r="M74" s="18" t="s">
        <v>249</v>
      </c>
      <c r="N74" s="18" t="s">
        <v>250</v>
      </c>
      <c r="O74" s="18" t="s">
        <v>250</v>
      </c>
      <c r="P74" s="19">
        <v>15312.0116698</v>
      </c>
      <c r="Q74" s="19">
        <v>3422388.6262500002</v>
      </c>
      <c r="R74" s="20">
        <v>3.909545</v>
      </c>
      <c r="S74" s="20">
        <v>11.261212</v>
      </c>
      <c r="T74" s="20">
        <v>0.30199999999999999</v>
      </c>
      <c r="U74" s="20">
        <v>0.30499999999999999</v>
      </c>
      <c r="V74" s="20">
        <f t="shared" si="2"/>
        <v>3.6967626182028999E-2</v>
      </c>
      <c r="W74" s="20">
        <f t="shared" si="3"/>
        <v>0.10602538642574601</v>
      </c>
    </row>
    <row r="75" spans="1:23" x14ac:dyDescent="0.25">
      <c r="A75" s="18">
        <v>195</v>
      </c>
      <c r="B75" s="18">
        <v>195</v>
      </c>
      <c r="C75" s="18">
        <v>2110</v>
      </c>
      <c r="D75" s="18">
        <v>9520</v>
      </c>
      <c r="E75" s="18" t="s">
        <v>56</v>
      </c>
      <c r="F75" s="18" t="s">
        <v>113</v>
      </c>
      <c r="G75" s="19">
        <v>290.07671866300001</v>
      </c>
      <c r="H75" s="19">
        <v>117.39</v>
      </c>
      <c r="I75" s="18" t="s">
        <v>24</v>
      </c>
      <c r="J75" s="18" t="s">
        <v>114</v>
      </c>
      <c r="K75" s="18">
        <v>89</v>
      </c>
      <c r="L75" s="18">
        <v>28</v>
      </c>
      <c r="M75" s="18" t="s">
        <v>249</v>
      </c>
      <c r="N75" s="18" t="s">
        <v>250</v>
      </c>
      <c r="O75" s="18" t="s">
        <v>250</v>
      </c>
      <c r="P75" s="19">
        <v>15117.6058362</v>
      </c>
      <c r="Q75" s="19">
        <v>12635691.322000001</v>
      </c>
      <c r="R75" s="20">
        <v>5.4456910000000001</v>
      </c>
      <c r="S75" s="20">
        <v>13.78614</v>
      </c>
      <c r="T75" s="20">
        <v>0.24</v>
      </c>
      <c r="U75" s="20">
        <v>0.56100000000000005</v>
      </c>
      <c r="V75" s="20">
        <f t="shared" si="2"/>
        <v>485.8449465324</v>
      </c>
      <c r="W75" s="20">
        <f t="shared" si="3"/>
        <v>710.45783384939989</v>
      </c>
    </row>
    <row r="76" spans="1:23" x14ac:dyDescent="0.25">
      <c r="A76" s="18">
        <v>196</v>
      </c>
      <c r="B76" s="18">
        <v>196</v>
      </c>
      <c r="C76" s="18">
        <v>2110</v>
      </c>
      <c r="D76" s="18">
        <v>9520</v>
      </c>
      <c r="E76" s="18" t="s">
        <v>56</v>
      </c>
      <c r="F76" s="18" t="s">
        <v>113</v>
      </c>
      <c r="G76" s="19">
        <v>13.6461992834</v>
      </c>
      <c r="H76" s="19">
        <v>5.5224200000000003</v>
      </c>
      <c r="I76" s="18" t="s">
        <v>24</v>
      </c>
      <c r="J76" s="18" t="s">
        <v>114</v>
      </c>
      <c r="K76" s="18">
        <v>89</v>
      </c>
      <c r="L76" s="18">
        <v>28</v>
      </c>
      <c r="M76" s="18" t="s">
        <v>249</v>
      </c>
      <c r="N76" s="18" t="s">
        <v>250</v>
      </c>
      <c r="O76" s="18" t="s">
        <v>250</v>
      </c>
      <c r="P76" s="19">
        <v>4986.56334797</v>
      </c>
      <c r="Q76" s="19">
        <v>594426.06307399995</v>
      </c>
      <c r="R76" s="20">
        <v>5.4456910000000001</v>
      </c>
      <c r="S76" s="20">
        <v>13.78614</v>
      </c>
      <c r="T76" s="20">
        <v>0.24</v>
      </c>
      <c r="U76" s="20">
        <v>0.56100000000000005</v>
      </c>
      <c r="V76" s="20">
        <f t="shared" si="2"/>
        <v>22.855778598087202</v>
      </c>
      <c r="W76" s="20">
        <f t="shared" si="3"/>
        <v>33.422323458613199</v>
      </c>
    </row>
    <row r="77" spans="1:23" x14ac:dyDescent="0.25">
      <c r="A77" s="18">
        <v>197</v>
      </c>
      <c r="B77" s="18">
        <v>197</v>
      </c>
      <c r="C77" s="18">
        <v>2110</v>
      </c>
      <c r="D77" s="18">
        <v>9520</v>
      </c>
      <c r="E77" s="18" t="s">
        <v>56</v>
      </c>
      <c r="F77" s="18" t="s">
        <v>113</v>
      </c>
      <c r="G77" s="19">
        <v>417.21891766300001</v>
      </c>
      <c r="H77" s="19">
        <v>168.84200000000001</v>
      </c>
      <c r="I77" s="18" t="s">
        <v>24</v>
      </c>
      <c r="J77" s="18" t="s">
        <v>114</v>
      </c>
      <c r="K77" s="18">
        <v>89</v>
      </c>
      <c r="L77" s="18">
        <v>28</v>
      </c>
      <c r="M77" s="18" t="s">
        <v>249</v>
      </c>
      <c r="N77" s="18" t="s">
        <v>250</v>
      </c>
      <c r="O77" s="18" t="s">
        <v>250</v>
      </c>
      <c r="P77" s="19">
        <v>39805.128555099996</v>
      </c>
      <c r="Q77" s="19">
        <v>18173983.3572</v>
      </c>
      <c r="R77" s="20">
        <v>5.4456910000000001</v>
      </c>
      <c r="S77" s="20">
        <v>13.78614</v>
      </c>
      <c r="T77" s="20">
        <v>0.24</v>
      </c>
      <c r="U77" s="20">
        <v>0.56100000000000005</v>
      </c>
      <c r="V77" s="20">
        <f t="shared" si="2"/>
        <v>698.79063346472003</v>
      </c>
      <c r="W77" s="20">
        <f t="shared" si="3"/>
        <v>1021.8512784973199</v>
      </c>
    </row>
    <row r="78" spans="1:23" x14ac:dyDescent="0.25">
      <c r="A78" s="18">
        <v>198</v>
      </c>
      <c r="B78" s="18">
        <v>198</v>
      </c>
      <c r="C78" s="18">
        <v>2110</v>
      </c>
      <c r="D78" s="18">
        <v>9520</v>
      </c>
      <c r="E78" s="18" t="s">
        <v>56</v>
      </c>
      <c r="F78" s="18" t="s">
        <v>113</v>
      </c>
      <c r="G78" s="19">
        <v>134.52068510800001</v>
      </c>
      <c r="H78" s="19">
        <v>54.438600000000001</v>
      </c>
      <c r="I78" s="18" t="s">
        <v>24</v>
      </c>
      <c r="J78" s="18" t="s">
        <v>114</v>
      </c>
      <c r="K78" s="18">
        <v>89</v>
      </c>
      <c r="L78" s="18">
        <v>28</v>
      </c>
      <c r="M78" s="18" t="s">
        <v>249</v>
      </c>
      <c r="N78" s="18" t="s">
        <v>250</v>
      </c>
      <c r="O78" s="18" t="s">
        <v>250</v>
      </c>
      <c r="P78" s="19">
        <v>12441.788749200001</v>
      </c>
      <c r="Q78" s="19">
        <v>5860682.3590099998</v>
      </c>
      <c r="R78" s="20">
        <v>5.4456910000000001</v>
      </c>
      <c r="S78" s="20">
        <v>13.78614</v>
      </c>
      <c r="T78" s="20">
        <v>0.24</v>
      </c>
      <c r="U78" s="20">
        <v>0.56100000000000005</v>
      </c>
      <c r="V78" s="20">
        <f t="shared" si="2"/>
        <v>225.306403495176</v>
      </c>
      <c r="W78" s="20">
        <f t="shared" si="3"/>
        <v>329.46869268075591</v>
      </c>
    </row>
    <row r="79" spans="1:23" x14ac:dyDescent="0.25">
      <c r="A79" s="18">
        <v>199</v>
      </c>
      <c r="B79" s="18">
        <v>199</v>
      </c>
      <c r="C79" s="18">
        <v>2110</v>
      </c>
      <c r="D79" s="18">
        <v>9520</v>
      </c>
      <c r="E79" s="18" t="s">
        <v>56</v>
      </c>
      <c r="F79" s="18" t="s">
        <v>113</v>
      </c>
      <c r="G79" s="19">
        <v>0.95165959765999997</v>
      </c>
      <c r="H79" s="19">
        <v>0.38512299999999999</v>
      </c>
      <c r="I79" s="18" t="s">
        <v>24</v>
      </c>
      <c r="J79" s="18" t="s">
        <v>114</v>
      </c>
      <c r="K79" s="18">
        <v>89</v>
      </c>
      <c r="L79" s="18">
        <v>28</v>
      </c>
      <c r="M79" s="18" t="s">
        <v>249</v>
      </c>
      <c r="N79" s="18" t="s">
        <v>250</v>
      </c>
      <c r="O79" s="18" t="s">
        <v>250</v>
      </c>
      <c r="P79" s="19">
        <v>1801.05804248</v>
      </c>
      <c r="Q79" s="19">
        <v>41454.126254000003</v>
      </c>
      <c r="R79" s="20">
        <v>5.4456910000000001</v>
      </c>
      <c r="S79" s="20">
        <v>13.78614</v>
      </c>
      <c r="T79" s="20">
        <v>0.24</v>
      </c>
      <c r="U79" s="20">
        <v>0.56100000000000005</v>
      </c>
      <c r="V79" s="20">
        <f t="shared" si="2"/>
        <v>1.59391824979468</v>
      </c>
      <c r="W79" s="20">
        <f t="shared" si="3"/>
        <v>2.3308088623015797</v>
      </c>
    </row>
    <row r="80" spans="1:23" x14ac:dyDescent="0.25">
      <c r="A80" s="18">
        <v>200</v>
      </c>
      <c r="B80" s="18">
        <v>200</v>
      </c>
      <c r="C80" s="18">
        <v>2110</v>
      </c>
      <c r="D80" s="18">
        <v>9520</v>
      </c>
      <c r="E80" s="18" t="s">
        <v>56</v>
      </c>
      <c r="F80" s="18" t="s">
        <v>113</v>
      </c>
      <c r="G80" s="19">
        <v>1.3484430246100001</v>
      </c>
      <c r="H80" s="19">
        <v>0.54569599999999996</v>
      </c>
      <c r="I80" s="18" t="s">
        <v>24</v>
      </c>
      <c r="J80" s="18" t="s">
        <v>114</v>
      </c>
      <c r="K80" s="18">
        <v>89</v>
      </c>
      <c r="L80" s="18">
        <v>28</v>
      </c>
      <c r="M80" s="18" t="s">
        <v>249</v>
      </c>
      <c r="N80" s="18" t="s">
        <v>250</v>
      </c>
      <c r="O80" s="18" t="s">
        <v>250</v>
      </c>
      <c r="P80" s="19">
        <v>1767.6360766800001</v>
      </c>
      <c r="Q80" s="19">
        <v>58737.943199399997</v>
      </c>
      <c r="R80" s="20">
        <v>5.4456910000000001</v>
      </c>
      <c r="S80" s="20">
        <v>13.78614</v>
      </c>
      <c r="T80" s="20">
        <v>0.24</v>
      </c>
      <c r="U80" s="20">
        <v>0.56100000000000005</v>
      </c>
      <c r="V80" s="20">
        <f t="shared" si="2"/>
        <v>2.2584857649113599</v>
      </c>
      <c r="W80" s="20">
        <f t="shared" si="3"/>
        <v>3.3026151980601592</v>
      </c>
    </row>
    <row r="81" spans="1:23" x14ac:dyDescent="0.25">
      <c r="A81" s="18">
        <v>201</v>
      </c>
      <c r="B81" s="18">
        <v>201</v>
      </c>
      <c r="C81" s="18">
        <v>2110</v>
      </c>
      <c r="D81" s="18">
        <v>9520</v>
      </c>
      <c r="E81" s="18" t="s">
        <v>56</v>
      </c>
      <c r="F81" s="18" t="s">
        <v>113</v>
      </c>
      <c r="G81" s="19">
        <v>7.4496816605999996</v>
      </c>
      <c r="H81" s="19">
        <v>3.01478</v>
      </c>
      <c r="I81" s="18" t="s">
        <v>24</v>
      </c>
      <c r="J81" s="18" t="s">
        <v>114</v>
      </c>
      <c r="K81" s="18">
        <v>89</v>
      </c>
      <c r="L81" s="18">
        <v>28</v>
      </c>
      <c r="M81" s="18" t="s">
        <v>249</v>
      </c>
      <c r="N81" s="18" t="s">
        <v>250</v>
      </c>
      <c r="O81" s="18" t="s">
        <v>250</v>
      </c>
      <c r="P81" s="19">
        <v>8407.5232666299999</v>
      </c>
      <c r="Q81" s="19">
        <v>324506.83510299999</v>
      </c>
      <c r="R81" s="20">
        <v>5.4456910000000001</v>
      </c>
      <c r="S81" s="20">
        <v>13.78614</v>
      </c>
      <c r="T81" s="20">
        <v>0.24</v>
      </c>
      <c r="U81" s="20">
        <v>0.56100000000000005</v>
      </c>
      <c r="V81" s="20">
        <f t="shared" si="2"/>
        <v>12.477345837864801</v>
      </c>
      <c r="W81" s="20">
        <f t="shared" si="3"/>
        <v>18.245796646498796</v>
      </c>
    </row>
    <row r="82" spans="1:23" x14ac:dyDescent="0.25">
      <c r="A82" s="18">
        <v>202</v>
      </c>
      <c r="B82" s="18">
        <v>202</v>
      </c>
      <c r="C82" s="18">
        <v>2110</v>
      </c>
      <c r="D82" s="18">
        <v>9520</v>
      </c>
      <c r="E82" s="18" t="s">
        <v>56</v>
      </c>
      <c r="F82" s="18" t="s">
        <v>113</v>
      </c>
      <c r="G82" s="19">
        <v>1.1177813175</v>
      </c>
      <c r="H82" s="19">
        <v>0.45234999999999997</v>
      </c>
      <c r="I82" s="18" t="s">
        <v>24</v>
      </c>
      <c r="J82" s="18" t="s">
        <v>114</v>
      </c>
      <c r="K82" s="18">
        <v>89</v>
      </c>
      <c r="L82" s="18">
        <v>28</v>
      </c>
      <c r="M82" s="18" t="s">
        <v>249</v>
      </c>
      <c r="N82" s="18" t="s">
        <v>250</v>
      </c>
      <c r="O82" s="18" t="s">
        <v>250</v>
      </c>
      <c r="P82" s="19">
        <v>2607.4214212799998</v>
      </c>
      <c r="Q82" s="19">
        <v>48690.359430700002</v>
      </c>
      <c r="R82" s="20">
        <v>5.4456910000000001</v>
      </c>
      <c r="S82" s="20">
        <v>13.78614</v>
      </c>
      <c r="T82" s="20">
        <v>0.24</v>
      </c>
      <c r="U82" s="20">
        <v>0.56100000000000005</v>
      </c>
      <c r="V82" s="20">
        <f t="shared" si="2"/>
        <v>1.872152326126</v>
      </c>
      <c r="W82" s="20">
        <f t="shared" si="3"/>
        <v>2.7376744283309997</v>
      </c>
    </row>
    <row r="83" spans="1:23" x14ac:dyDescent="0.25">
      <c r="A83" s="18">
        <v>203</v>
      </c>
      <c r="B83" s="18">
        <v>203</v>
      </c>
      <c r="C83" s="18">
        <v>2110</v>
      </c>
      <c r="D83" s="18">
        <v>9520</v>
      </c>
      <c r="E83" s="18" t="s">
        <v>56</v>
      </c>
      <c r="F83" s="18" t="s">
        <v>113</v>
      </c>
      <c r="G83" s="19">
        <v>206.809665319</v>
      </c>
      <c r="H83" s="19">
        <v>83.692899999999995</v>
      </c>
      <c r="I83" s="18" t="s">
        <v>24</v>
      </c>
      <c r="J83" s="18" t="s">
        <v>114</v>
      </c>
      <c r="K83" s="18">
        <v>89</v>
      </c>
      <c r="L83" s="18">
        <v>28</v>
      </c>
      <c r="M83" s="18" t="s">
        <v>249</v>
      </c>
      <c r="N83" s="18" t="s">
        <v>250</v>
      </c>
      <c r="O83" s="18" t="s">
        <v>250</v>
      </c>
      <c r="P83" s="19">
        <v>23277.3094389</v>
      </c>
      <c r="Q83" s="19">
        <v>9008592.9868400004</v>
      </c>
      <c r="R83" s="20">
        <v>5.4456910000000001</v>
      </c>
      <c r="S83" s="20">
        <v>13.78614</v>
      </c>
      <c r="T83" s="20">
        <v>0.24</v>
      </c>
      <c r="U83" s="20">
        <v>0.56100000000000005</v>
      </c>
      <c r="V83" s="20">
        <f t="shared" si="2"/>
        <v>346.38191094336401</v>
      </c>
      <c r="W83" s="20">
        <f t="shared" si="3"/>
        <v>506.51909398223387</v>
      </c>
    </row>
    <row r="84" spans="1:23" x14ac:dyDescent="0.25">
      <c r="A84" s="18">
        <v>204</v>
      </c>
      <c r="B84" s="18">
        <v>204</v>
      </c>
      <c r="C84" s="18">
        <v>2110</v>
      </c>
      <c r="D84" s="18">
        <v>9520</v>
      </c>
      <c r="E84" s="18" t="s">
        <v>56</v>
      </c>
      <c r="F84" s="18" t="s">
        <v>113</v>
      </c>
      <c r="G84" s="19">
        <v>2.7586408779699999E-2</v>
      </c>
      <c r="H84" s="19">
        <v>1.11638E-2</v>
      </c>
      <c r="I84" s="18" t="s">
        <v>24</v>
      </c>
      <c r="J84" s="18" t="s">
        <v>114</v>
      </c>
      <c r="K84" s="18">
        <v>89</v>
      </c>
      <c r="L84" s="18">
        <v>28</v>
      </c>
      <c r="M84" s="18" t="s">
        <v>249</v>
      </c>
      <c r="N84" s="18" t="s">
        <v>250</v>
      </c>
      <c r="O84" s="18" t="s">
        <v>250</v>
      </c>
      <c r="P84" s="19">
        <v>868.21070838599996</v>
      </c>
      <c r="Q84" s="19">
        <v>1201.65915935</v>
      </c>
      <c r="R84" s="20">
        <v>5.4456910000000001</v>
      </c>
      <c r="S84" s="20">
        <v>13.78614</v>
      </c>
      <c r="T84" s="20">
        <v>0.24</v>
      </c>
      <c r="U84" s="20">
        <v>0.56100000000000005</v>
      </c>
      <c r="V84" s="20">
        <f t="shared" si="2"/>
        <v>4.6203899941208E-2</v>
      </c>
      <c r="W84" s="20">
        <f t="shared" si="3"/>
        <v>6.7564606572347988E-2</v>
      </c>
    </row>
    <row r="85" spans="1:23" x14ac:dyDescent="0.25">
      <c r="A85" s="18">
        <v>205</v>
      </c>
      <c r="B85" s="18">
        <v>205</v>
      </c>
      <c r="C85" s="18">
        <v>2110</v>
      </c>
      <c r="D85" s="18">
        <v>9520</v>
      </c>
      <c r="E85" s="18" t="s">
        <v>56</v>
      </c>
      <c r="F85" s="18" t="s">
        <v>113</v>
      </c>
      <c r="G85" s="19">
        <v>118.57256105499999</v>
      </c>
      <c r="H85" s="19">
        <v>47.9846</v>
      </c>
      <c r="I85" s="18" t="s">
        <v>24</v>
      </c>
      <c r="J85" s="18" t="s">
        <v>114</v>
      </c>
      <c r="K85" s="18">
        <v>89</v>
      </c>
      <c r="L85" s="18">
        <v>28</v>
      </c>
      <c r="M85" s="18" t="s">
        <v>249</v>
      </c>
      <c r="N85" s="18" t="s">
        <v>250</v>
      </c>
      <c r="O85" s="18" t="s">
        <v>250</v>
      </c>
      <c r="P85" s="19">
        <v>20666.316248399999</v>
      </c>
      <c r="Q85" s="19">
        <v>5165000.0994999995</v>
      </c>
      <c r="R85" s="20">
        <v>5.4456910000000001</v>
      </c>
      <c r="S85" s="20">
        <v>13.78614</v>
      </c>
      <c r="T85" s="20">
        <v>0.24</v>
      </c>
      <c r="U85" s="20">
        <v>0.56100000000000005</v>
      </c>
      <c r="V85" s="20">
        <f t="shared" si="2"/>
        <v>198.59507131253599</v>
      </c>
      <c r="W85" s="20">
        <f t="shared" si="3"/>
        <v>290.40833950191598</v>
      </c>
    </row>
    <row r="86" spans="1:23" x14ac:dyDescent="0.25">
      <c r="A86" s="18">
        <v>206</v>
      </c>
      <c r="B86" s="18">
        <v>206</v>
      </c>
      <c r="C86" s="18">
        <v>2110</v>
      </c>
      <c r="D86" s="18">
        <v>9520</v>
      </c>
      <c r="E86" s="18" t="s">
        <v>56</v>
      </c>
      <c r="F86" s="18" t="s">
        <v>113</v>
      </c>
      <c r="G86" s="19">
        <v>0.59141638126100005</v>
      </c>
      <c r="H86" s="19">
        <v>0.239338</v>
      </c>
      <c r="I86" s="18" t="s">
        <v>24</v>
      </c>
      <c r="J86" s="18" t="s">
        <v>114</v>
      </c>
      <c r="K86" s="18">
        <v>89</v>
      </c>
      <c r="L86" s="18">
        <v>28</v>
      </c>
      <c r="M86" s="18" t="s">
        <v>249</v>
      </c>
      <c r="N86" s="18" t="s">
        <v>250</v>
      </c>
      <c r="O86" s="18" t="s">
        <v>250</v>
      </c>
      <c r="P86" s="19">
        <v>2463.7582570099999</v>
      </c>
      <c r="Q86" s="19">
        <v>25761.9945176</v>
      </c>
      <c r="R86" s="20">
        <v>5.4456910000000001</v>
      </c>
      <c r="S86" s="20">
        <v>13.78614</v>
      </c>
      <c r="T86" s="20">
        <v>0.24</v>
      </c>
      <c r="U86" s="20">
        <v>0.56100000000000005</v>
      </c>
      <c r="V86" s="20">
        <f t="shared" si="2"/>
        <v>0.99055420234407998</v>
      </c>
      <c r="W86" s="20">
        <f t="shared" si="3"/>
        <v>1.4485012099654797</v>
      </c>
    </row>
    <row r="87" spans="1:23" x14ac:dyDescent="0.25">
      <c r="A87" s="18">
        <v>207</v>
      </c>
      <c r="B87" s="18">
        <v>207</v>
      </c>
      <c r="C87" s="18">
        <v>2110</v>
      </c>
      <c r="D87" s="18">
        <v>9520</v>
      </c>
      <c r="E87" s="18" t="s">
        <v>56</v>
      </c>
      <c r="F87" s="18" t="s">
        <v>113</v>
      </c>
      <c r="G87" s="19">
        <v>477.13722515699999</v>
      </c>
      <c r="H87" s="19">
        <v>193.09100000000001</v>
      </c>
      <c r="I87" s="18" t="s">
        <v>24</v>
      </c>
      <c r="J87" s="18" t="s">
        <v>114</v>
      </c>
      <c r="K87" s="18">
        <v>89</v>
      </c>
      <c r="L87" s="18">
        <v>28</v>
      </c>
      <c r="M87" s="18" t="s">
        <v>249</v>
      </c>
      <c r="N87" s="18" t="s">
        <v>250</v>
      </c>
      <c r="O87" s="18" t="s">
        <v>250</v>
      </c>
      <c r="P87" s="19">
        <v>46364.860513500003</v>
      </c>
      <c r="Q87" s="19">
        <v>20784014.3915</v>
      </c>
      <c r="R87" s="20">
        <v>5.4456910000000001</v>
      </c>
      <c r="S87" s="20">
        <v>13.78614</v>
      </c>
      <c r="T87" s="20">
        <v>0.24</v>
      </c>
      <c r="U87" s="20">
        <v>0.56100000000000005</v>
      </c>
      <c r="V87" s="20">
        <f t="shared" si="2"/>
        <v>799.15057986956003</v>
      </c>
      <c r="W87" s="20">
        <f t="shared" si="3"/>
        <v>1168.6090262868597</v>
      </c>
    </row>
    <row r="88" spans="1:23" x14ac:dyDescent="0.25">
      <c r="A88" s="18">
        <v>208</v>
      </c>
      <c r="B88" s="18">
        <v>208</v>
      </c>
      <c r="C88" s="18">
        <v>2110</v>
      </c>
      <c r="D88" s="18">
        <v>9520</v>
      </c>
      <c r="E88" s="18" t="s">
        <v>56</v>
      </c>
      <c r="F88" s="18" t="s">
        <v>113</v>
      </c>
      <c r="G88" s="19">
        <v>157.26813748000001</v>
      </c>
      <c r="H88" s="19">
        <v>63.644199999999998</v>
      </c>
      <c r="I88" s="18" t="s">
        <v>24</v>
      </c>
      <c r="J88" s="18" t="s">
        <v>114</v>
      </c>
      <c r="K88" s="18">
        <v>89</v>
      </c>
      <c r="L88" s="18">
        <v>28</v>
      </c>
      <c r="M88" s="18" t="s">
        <v>249</v>
      </c>
      <c r="N88" s="18" t="s">
        <v>250</v>
      </c>
      <c r="O88" s="18" t="s">
        <v>250</v>
      </c>
      <c r="P88" s="19">
        <v>19545.639615200002</v>
      </c>
      <c r="Q88" s="19">
        <v>6850572.6662600003</v>
      </c>
      <c r="R88" s="20">
        <v>5.4456910000000001</v>
      </c>
      <c r="S88" s="20">
        <v>13.78614</v>
      </c>
      <c r="T88" s="20">
        <v>0.24</v>
      </c>
      <c r="U88" s="20">
        <v>0.56100000000000005</v>
      </c>
      <c r="V88" s="20">
        <f t="shared" si="2"/>
        <v>263.405851828072</v>
      </c>
      <c r="W88" s="20">
        <f t="shared" si="3"/>
        <v>385.18204675933191</v>
      </c>
    </row>
    <row r="89" spans="1:23" x14ac:dyDescent="0.25">
      <c r="A89" s="18">
        <v>209</v>
      </c>
      <c r="B89" s="18">
        <v>209</v>
      </c>
      <c r="C89" s="18">
        <v>2110</v>
      </c>
      <c r="D89" s="18">
        <v>9520</v>
      </c>
      <c r="E89" s="18" t="s">
        <v>56</v>
      </c>
      <c r="F89" s="18" t="s">
        <v>113</v>
      </c>
      <c r="G89" s="19">
        <v>0.72727387212200001</v>
      </c>
      <c r="H89" s="19">
        <v>0.294317</v>
      </c>
      <c r="I89" s="18" t="s">
        <v>24</v>
      </c>
      <c r="J89" s="18" t="s">
        <v>114</v>
      </c>
      <c r="K89" s="18">
        <v>89</v>
      </c>
      <c r="L89" s="18">
        <v>28</v>
      </c>
      <c r="M89" s="18" t="s">
        <v>249</v>
      </c>
      <c r="N89" s="18" t="s">
        <v>250</v>
      </c>
      <c r="O89" s="18" t="s">
        <v>250</v>
      </c>
      <c r="P89" s="19">
        <v>940.07004069100003</v>
      </c>
      <c r="Q89" s="19">
        <v>31679.923148499998</v>
      </c>
      <c r="R89" s="20">
        <v>5.4456910000000001</v>
      </c>
      <c r="S89" s="20">
        <v>13.78614</v>
      </c>
      <c r="T89" s="20">
        <v>0.24</v>
      </c>
      <c r="U89" s="20">
        <v>0.56100000000000005</v>
      </c>
      <c r="V89" s="20">
        <f t="shared" si="2"/>
        <v>1.21809717291572</v>
      </c>
      <c r="W89" s="20">
        <f t="shared" si="3"/>
        <v>1.7812404658408196</v>
      </c>
    </row>
    <row r="90" spans="1:23" x14ac:dyDescent="0.25">
      <c r="A90" s="18">
        <v>210</v>
      </c>
      <c r="B90" s="18">
        <v>210</v>
      </c>
      <c r="C90" s="18">
        <v>2110</v>
      </c>
      <c r="D90" s="18">
        <v>9520</v>
      </c>
      <c r="E90" s="18" t="s">
        <v>56</v>
      </c>
      <c r="F90" s="18" t="s">
        <v>113</v>
      </c>
      <c r="G90" s="19">
        <v>111.96440271900001</v>
      </c>
      <c r="H90" s="19">
        <v>45.310400000000001</v>
      </c>
      <c r="I90" s="18" t="s">
        <v>24</v>
      </c>
      <c r="J90" s="18" t="s">
        <v>114</v>
      </c>
      <c r="K90" s="18">
        <v>89</v>
      </c>
      <c r="L90" s="18">
        <v>28</v>
      </c>
      <c r="M90" s="18" t="s">
        <v>249</v>
      </c>
      <c r="N90" s="18" t="s">
        <v>250</v>
      </c>
      <c r="O90" s="18" t="s">
        <v>250</v>
      </c>
      <c r="P90" s="19">
        <v>10256.0387106</v>
      </c>
      <c r="Q90" s="19">
        <v>4877149.87378</v>
      </c>
      <c r="R90" s="20">
        <v>5.4456910000000001</v>
      </c>
      <c r="S90" s="20">
        <v>13.78614</v>
      </c>
      <c r="T90" s="20">
        <v>0.24</v>
      </c>
      <c r="U90" s="20">
        <v>0.56100000000000005</v>
      </c>
      <c r="V90" s="20">
        <f t="shared" si="2"/>
        <v>187.52729248966401</v>
      </c>
      <c r="W90" s="20">
        <f t="shared" si="3"/>
        <v>274.22377233878393</v>
      </c>
    </row>
    <row r="91" spans="1:23" x14ac:dyDescent="0.25">
      <c r="A91" s="18">
        <v>211</v>
      </c>
      <c r="B91" s="18">
        <v>211</v>
      </c>
      <c r="C91" s="18">
        <v>2110</v>
      </c>
      <c r="D91" s="18">
        <v>9520</v>
      </c>
      <c r="E91" s="18" t="s">
        <v>56</v>
      </c>
      <c r="F91" s="18" t="s">
        <v>113</v>
      </c>
      <c r="G91" s="19">
        <v>932.78885887299998</v>
      </c>
      <c r="H91" s="19">
        <v>377.48599999999999</v>
      </c>
      <c r="I91" s="18" t="s">
        <v>24</v>
      </c>
      <c r="J91" s="18" t="s">
        <v>114</v>
      </c>
      <c r="K91" s="18">
        <v>89</v>
      </c>
      <c r="L91" s="18">
        <v>28</v>
      </c>
      <c r="M91" s="18" t="s">
        <v>249</v>
      </c>
      <c r="N91" s="18" t="s">
        <v>250</v>
      </c>
      <c r="O91" s="18" t="s">
        <v>250</v>
      </c>
      <c r="P91" s="19">
        <v>75830.931343699995</v>
      </c>
      <c r="Q91" s="19">
        <v>40632120.163599998</v>
      </c>
      <c r="R91" s="20">
        <v>5.4456910000000001</v>
      </c>
      <c r="S91" s="20">
        <v>13.78614</v>
      </c>
      <c r="T91" s="20">
        <v>0.24</v>
      </c>
      <c r="U91" s="20">
        <v>0.56100000000000005</v>
      </c>
      <c r="V91" s="20">
        <f t="shared" si="2"/>
        <v>1562.31080574776</v>
      </c>
      <c r="W91" s="20">
        <f t="shared" si="3"/>
        <v>2284.5888565335595</v>
      </c>
    </row>
    <row r="92" spans="1:23" x14ac:dyDescent="0.25">
      <c r="A92" s="18">
        <v>212</v>
      </c>
      <c r="B92" s="18">
        <v>212</v>
      </c>
      <c r="C92" s="18">
        <v>2110</v>
      </c>
      <c r="D92" s="18">
        <v>9520</v>
      </c>
      <c r="E92" s="18" t="s">
        <v>56</v>
      </c>
      <c r="F92" s="18" t="s">
        <v>113</v>
      </c>
      <c r="G92" s="19">
        <v>17.731859406200002</v>
      </c>
      <c r="H92" s="19">
        <v>7.1758300000000004</v>
      </c>
      <c r="I92" s="18" t="s">
        <v>24</v>
      </c>
      <c r="J92" s="18" t="s">
        <v>114</v>
      </c>
      <c r="K92" s="18">
        <v>89</v>
      </c>
      <c r="L92" s="18">
        <v>28</v>
      </c>
      <c r="M92" s="18" t="s">
        <v>249</v>
      </c>
      <c r="N92" s="18" t="s">
        <v>250</v>
      </c>
      <c r="O92" s="18" t="s">
        <v>250</v>
      </c>
      <c r="P92" s="19">
        <v>4513.0400397699996</v>
      </c>
      <c r="Q92" s="19">
        <v>772396.70613800001</v>
      </c>
      <c r="R92" s="20">
        <v>5.4456910000000001</v>
      </c>
      <c r="S92" s="20">
        <v>13.78614</v>
      </c>
      <c r="T92" s="20">
        <v>0.24</v>
      </c>
      <c r="U92" s="20">
        <v>0.56100000000000005</v>
      </c>
      <c r="V92" s="20">
        <f t="shared" si="2"/>
        <v>29.698788164882803</v>
      </c>
      <c r="W92" s="20">
        <f t="shared" si="3"/>
        <v>43.428951681331796</v>
      </c>
    </row>
    <row r="93" spans="1:23" x14ac:dyDescent="0.25">
      <c r="A93" s="18">
        <v>213</v>
      </c>
      <c r="B93" s="18">
        <v>213</v>
      </c>
      <c r="C93" s="18">
        <v>2110</v>
      </c>
      <c r="D93" s="18">
        <v>9520</v>
      </c>
      <c r="E93" s="18" t="s">
        <v>56</v>
      </c>
      <c r="F93" s="18" t="s">
        <v>113</v>
      </c>
      <c r="G93" s="19">
        <v>46.358183205300001</v>
      </c>
      <c r="H93" s="19">
        <v>18.7605</v>
      </c>
      <c r="I93" s="18" t="s">
        <v>24</v>
      </c>
      <c r="J93" s="18" t="s">
        <v>114</v>
      </c>
      <c r="K93" s="18">
        <v>89</v>
      </c>
      <c r="L93" s="18">
        <v>28</v>
      </c>
      <c r="M93" s="18" t="s">
        <v>249</v>
      </c>
      <c r="N93" s="18" t="s">
        <v>250</v>
      </c>
      <c r="O93" s="18" t="s">
        <v>250</v>
      </c>
      <c r="P93" s="19">
        <v>8871.4021506400004</v>
      </c>
      <c r="Q93" s="19">
        <v>2019354.38298</v>
      </c>
      <c r="R93" s="20">
        <v>5.4456910000000001</v>
      </c>
      <c r="S93" s="20">
        <v>13.78614</v>
      </c>
      <c r="T93" s="20">
        <v>0.24</v>
      </c>
      <c r="U93" s="20">
        <v>0.56100000000000005</v>
      </c>
      <c r="V93" s="20">
        <f t="shared" si="2"/>
        <v>77.644553364179998</v>
      </c>
      <c r="W93" s="20">
        <f t="shared" si="3"/>
        <v>113.54071208732998</v>
      </c>
    </row>
    <row r="94" spans="1:23" x14ac:dyDescent="0.25">
      <c r="A94" s="18">
        <v>214</v>
      </c>
      <c r="B94" s="18">
        <v>214</v>
      </c>
      <c r="C94" s="18">
        <v>2110</v>
      </c>
      <c r="D94" s="18">
        <v>9520</v>
      </c>
      <c r="E94" s="18" t="s">
        <v>56</v>
      </c>
      <c r="F94" s="18" t="s">
        <v>113</v>
      </c>
      <c r="G94" s="19">
        <v>0.191230507641</v>
      </c>
      <c r="H94" s="19">
        <v>7.7388200000000004E-2</v>
      </c>
      <c r="I94" s="18" t="s">
        <v>24</v>
      </c>
      <c r="J94" s="18" t="s">
        <v>114</v>
      </c>
      <c r="K94" s="18">
        <v>89</v>
      </c>
      <c r="L94" s="18">
        <v>28</v>
      </c>
      <c r="M94" s="18" t="s">
        <v>249</v>
      </c>
      <c r="N94" s="18" t="s">
        <v>250</v>
      </c>
      <c r="O94" s="18" t="s">
        <v>250</v>
      </c>
      <c r="P94" s="19">
        <v>433.55390853300003</v>
      </c>
      <c r="Q94" s="19">
        <v>8329.9675927000008</v>
      </c>
      <c r="R94" s="20">
        <v>5.4456910000000001</v>
      </c>
      <c r="S94" s="20">
        <v>13.78614</v>
      </c>
      <c r="T94" s="20">
        <v>0.24</v>
      </c>
      <c r="U94" s="20">
        <v>0.56100000000000005</v>
      </c>
      <c r="V94" s="20">
        <f t="shared" si="2"/>
        <v>0.32028849042711205</v>
      </c>
      <c r="W94" s="20">
        <f t="shared" si="3"/>
        <v>0.46836232164157199</v>
      </c>
    </row>
    <row r="95" spans="1:23" x14ac:dyDescent="0.25">
      <c r="A95" s="18">
        <v>215</v>
      </c>
      <c r="B95" s="18">
        <v>215</v>
      </c>
      <c r="C95" s="18">
        <v>2110</v>
      </c>
      <c r="D95" s="18">
        <v>9520</v>
      </c>
      <c r="E95" s="18" t="s">
        <v>56</v>
      </c>
      <c r="F95" s="18" t="s">
        <v>113</v>
      </c>
      <c r="G95" s="19">
        <v>177.270468343</v>
      </c>
      <c r="H95" s="19">
        <v>71.738799999999998</v>
      </c>
      <c r="I95" s="18" t="s">
        <v>24</v>
      </c>
      <c r="J95" s="18" t="s">
        <v>114</v>
      </c>
      <c r="K95" s="18">
        <v>89</v>
      </c>
      <c r="L95" s="18">
        <v>28</v>
      </c>
      <c r="M95" s="18" t="s">
        <v>249</v>
      </c>
      <c r="N95" s="18" t="s">
        <v>250</v>
      </c>
      <c r="O95" s="18" t="s">
        <v>250</v>
      </c>
      <c r="P95" s="19">
        <v>18961.261528700001</v>
      </c>
      <c r="Q95" s="19">
        <v>7721870.7134400001</v>
      </c>
      <c r="R95" s="20">
        <v>5.4456910000000001</v>
      </c>
      <c r="S95" s="20">
        <v>13.78614</v>
      </c>
      <c r="T95" s="20">
        <v>0.24</v>
      </c>
      <c r="U95" s="20">
        <v>0.56100000000000005</v>
      </c>
      <c r="V95" s="20">
        <f t="shared" si="2"/>
        <v>296.90717650820801</v>
      </c>
      <c r="W95" s="20">
        <f t="shared" si="3"/>
        <v>434.17150056184789</v>
      </c>
    </row>
    <row r="96" spans="1:23" x14ac:dyDescent="0.25">
      <c r="A96" s="18">
        <v>216</v>
      </c>
      <c r="B96" s="18">
        <v>216</v>
      </c>
      <c r="C96" s="18">
        <v>2110</v>
      </c>
      <c r="D96" s="18">
        <v>9520</v>
      </c>
      <c r="E96" s="18" t="s">
        <v>56</v>
      </c>
      <c r="F96" s="18" t="s">
        <v>113</v>
      </c>
      <c r="G96" s="19">
        <v>0.89057556567700003</v>
      </c>
      <c r="H96" s="19">
        <v>0.36040299999999997</v>
      </c>
      <c r="I96" s="18" t="s">
        <v>24</v>
      </c>
      <c r="J96" s="18" t="s">
        <v>114</v>
      </c>
      <c r="K96" s="18">
        <v>89</v>
      </c>
      <c r="L96" s="18">
        <v>28</v>
      </c>
      <c r="M96" s="18" t="s">
        <v>249</v>
      </c>
      <c r="N96" s="18" t="s">
        <v>250</v>
      </c>
      <c r="O96" s="18" t="s">
        <v>250</v>
      </c>
      <c r="P96" s="19">
        <v>1160.9345960999999</v>
      </c>
      <c r="Q96" s="19">
        <v>38793.316467299999</v>
      </c>
      <c r="R96" s="20">
        <v>5.4456910000000001</v>
      </c>
      <c r="S96" s="20">
        <v>13.78614</v>
      </c>
      <c r="T96" s="20">
        <v>0.24</v>
      </c>
      <c r="U96" s="20">
        <v>0.56100000000000005</v>
      </c>
      <c r="V96" s="20">
        <f t="shared" si="2"/>
        <v>1.4916089638394798</v>
      </c>
      <c r="W96" s="20">
        <f t="shared" si="3"/>
        <v>2.1812005681303792</v>
      </c>
    </row>
    <row r="97" spans="1:23" x14ac:dyDescent="0.25">
      <c r="A97" s="18">
        <v>217</v>
      </c>
      <c r="B97" s="18">
        <v>217</v>
      </c>
      <c r="C97" s="18">
        <v>2110</v>
      </c>
      <c r="D97" s="18">
        <v>9520</v>
      </c>
      <c r="E97" s="18" t="s">
        <v>56</v>
      </c>
      <c r="F97" s="18" t="s">
        <v>113</v>
      </c>
      <c r="G97" s="19">
        <v>417.130452257</v>
      </c>
      <c r="H97" s="19">
        <v>168.80699999999999</v>
      </c>
      <c r="I97" s="18" t="s">
        <v>24</v>
      </c>
      <c r="J97" s="18" t="s">
        <v>114</v>
      </c>
      <c r="K97" s="18">
        <v>89</v>
      </c>
      <c r="L97" s="18">
        <v>28</v>
      </c>
      <c r="M97" s="18" t="s">
        <v>249</v>
      </c>
      <c r="N97" s="18" t="s">
        <v>250</v>
      </c>
      <c r="O97" s="18" t="s">
        <v>250</v>
      </c>
      <c r="P97" s="19">
        <v>50040.371983700003</v>
      </c>
      <c r="Q97" s="19">
        <v>18170129.819600001</v>
      </c>
      <c r="R97" s="20">
        <v>5.4456910000000001</v>
      </c>
      <c r="S97" s="20">
        <v>13.78614</v>
      </c>
      <c r="T97" s="20">
        <v>0.24</v>
      </c>
      <c r="U97" s="20">
        <v>0.56100000000000005</v>
      </c>
      <c r="V97" s="20">
        <f t="shared" si="2"/>
        <v>698.64577808412002</v>
      </c>
      <c r="W97" s="20">
        <f t="shared" si="3"/>
        <v>1021.6394544562197</v>
      </c>
    </row>
    <row r="98" spans="1:23" x14ac:dyDescent="0.25">
      <c r="A98" s="18">
        <v>218</v>
      </c>
      <c r="B98" s="18">
        <v>218</v>
      </c>
      <c r="C98" s="18">
        <v>2110</v>
      </c>
      <c r="D98" s="18">
        <v>9520</v>
      </c>
      <c r="E98" s="18" t="s">
        <v>56</v>
      </c>
      <c r="F98" s="18" t="s">
        <v>276</v>
      </c>
      <c r="G98" s="19">
        <v>4.2224924877600003</v>
      </c>
      <c r="H98" s="19">
        <v>1.70878</v>
      </c>
      <c r="I98" s="18" t="s">
        <v>24</v>
      </c>
      <c r="J98" s="18" t="s">
        <v>114</v>
      </c>
      <c r="K98" s="18">
        <v>89</v>
      </c>
      <c r="L98" s="18">
        <v>28</v>
      </c>
      <c r="M98" s="18" t="s">
        <v>249</v>
      </c>
      <c r="N98" s="18" t="s">
        <v>250</v>
      </c>
      <c r="O98" s="18" t="s">
        <v>250</v>
      </c>
      <c r="P98" s="19">
        <v>8645.0292821000003</v>
      </c>
      <c r="Q98" s="19">
        <v>183931.037037</v>
      </c>
      <c r="R98" s="20">
        <v>5.4456910000000001</v>
      </c>
      <c r="S98" s="20">
        <v>13.78614</v>
      </c>
      <c r="T98" s="20">
        <v>0.24</v>
      </c>
      <c r="U98" s="20">
        <v>0.56100000000000005</v>
      </c>
      <c r="V98" s="20">
        <f t="shared" si="2"/>
        <v>7.0721707789048001</v>
      </c>
      <c r="W98" s="20">
        <f t="shared" si="3"/>
        <v>10.341733855738799</v>
      </c>
    </row>
    <row r="99" spans="1:23" x14ac:dyDescent="0.25">
      <c r="A99" s="18">
        <v>219</v>
      </c>
      <c r="B99" s="18">
        <v>219</v>
      </c>
      <c r="C99" s="18">
        <v>2110</v>
      </c>
      <c r="D99" s="18">
        <v>9520</v>
      </c>
      <c r="E99" s="18" t="s">
        <v>56</v>
      </c>
      <c r="F99" s="18" t="s">
        <v>276</v>
      </c>
      <c r="G99" s="19">
        <v>0.12404405627700001</v>
      </c>
      <c r="H99" s="19">
        <v>5.0198800000000002E-2</v>
      </c>
      <c r="I99" s="18" t="s">
        <v>24</v>
      </c>
      <c r="J99" s="18" t="s">
        <v>114</v>
      </c>
      <c r="K99" s="18">
        <v>89</v>
      </c>
      <c r="L99" s="18">
        <v>28</v>
      </c>
      <c r="M99" s="18" t="s">
        <v>249</v>
      </c>
      <c r="N99" s="18" t="s">
        <v>250</v>
      </c>
      <c r="O99" s="18" t="s">
        <v>250</v>
      </c>
      <c r="P99" s="19">
        <v>911.514014847</v>
      </c>
      <c r="Q99" s="19">
        <v>5403.33747709</v>
      </c>
      <c r="R99" s="20">
        <v>5.4456910000000001</v>
      </c>
      <c r="S99" s="20">
        <v>13.78614</v>
      </c>
      <c r="T99" s="20">
        <v>0.24</v>
      </c>
      <c r="U99" s="20">
        <v>0.56100000000000005</v>
      </c>
      <c r="V99" s="20">
        <f t="shared" si="2"/>
        <v>0.20775903656180802</v>
      </c>
      <c r="W99" s="20">
        <f t="shared" si="3"/>
        <v>0.30380893355344801</v>
      </c>
    </row>
    <row r="100" spans="1:23" x14ac:dyDescent="0.25">
      <c r="A100" s="18">
        <v>220</v>
      </c>
      <c r="B100" s="18">
        <v>220</v>
      </c>
      <c r="C100" s="18">
        <v>2110</v>
      </c>
      <c r="D100" s="18">
        <v>9520</v>
      </c>
      <c r="E100" s="18" t="s">
        <v>56</v>
      </c>
      <c r="F100" s="18" t="s">
        <v>276</v>
      </c>
      <c r="G100" s="19">
        <v>0.49579800274899999</v>
      </c>
      <c r="H100" s="19">
        <v>0.20064199999999999</v>
      </c>
      <c r="I100" s="18" t="s">
        <v>24</v>
      </c>
      <c r="J100" s="18" t="s">
        <v>114</v>
      </c>
      <c r="K100" s="18">
        <v>89</v>
      </c>
      <c r="L100" s="18">
        <v>28</v>
      </c>
      <c r="M100" s="18" t="s">
        <v>249</v>
      </c>
      <c r="N100" s="18" t="s">
        <v>250</v>
      </c>
      <c r="O100" s="18" t="s">
        <v>250</v>
      </c>
      <c r="P100" s="19">
        <v>5168.4068001100004</v>
      </c>
      <c r="Q100" s="19">
        <v>21596.874614799999</v>
      </c>
      <c r="R100" s="20">
        <v>5.4456910000000001</v>
      </c>
      <c r="S100" s="20">
        <v>13.78614</v>
      </c>
      <c r="T100" s="20">
        <v>0.24</v>
      </c>
      <c r="U100" s="20">
        <v>0.56100000000000005</v>
      </c>
      <c r="V100" s="20">
        <f t="shared" si="2"/>
        <v>0.83040209355271999</v>
      </c>
      <c r="W100" s="20">
        <f t="shared" si="3"/>
        <v>1.2143085501253197</v>
      </c>
    </row>
    <row r="101" spans="1:23" x14ac:dyDescent="0.25">
      <c r="A101" s="18">
        <v>221</v>
      </c>
      <c r="B101" s="18">
        <v>221</v>
      </c>
      <c r="C101" s="18">
        <v>2110</v>
      </c>
      <c r="D101" s="18">
        <v>9520</v>
      </c>
      <c r="E101" s="18" t="s">
        <v>56</v>
      </c>
      <c r="F101" s="18" t="s">
        <v>276</v>
      </c>
      <c r="G101" s="19">
        <v>0.423428582374</v>
      </c>
      <c r="H101" s="19">
        <v>0.17135500000000001</v>
      </c>
      <c r="I101" s="18" t="s">
        <v>24</v>
      </c>
      <c r="J101" s="18" t="s">
        <v>114</v>
      </c>
      <c r="K101" s="18">
        <v>89</v>
      </c>
      <c r="L101" s="18">
        <v>28</v>
      </c>
      <c r="M101" s="18" t="s">
        <v>249</v>
      </c>
      <c r="N101" s="18" t="s">
        <v>250</v>
      </c>
      <c r="O101" s="18" t="s">
        <v>250</v>
      </c>
      <c r="P101" s="19">
        <v>543.80914107399997</v>
      </c>
      <c r="Q101" s="19">
        <v>18444.475269300001</v>
      </c>
      <c r="R101" s="20">
        <v>5.4456910000000001</v>
      </c>
      <c r="S101" s="20">
        <v>13.78614</v>
      </c>
      <c r="T101" s="20">
        <v>0.24</v>
      </c>
      <c r="U101" s="20">
        <v>0.56100000000000005</v>
      </c>
      <c r="V101" s="20">
        <f t="shared" si="2"/>
        <v>0.70919124979180004</v>
      </c>
      <c r="W101" s="20">
        <f t="shared" si="3"/>
        <v>1.0370602446482999</v>
      </c>
    </row>
    <row r="102" spans="1:23" x14ac:dyDescent="0.25">
      <c r="A102" s="18">
        <v>222</v>
      </c>
      <c r="B102" s="18">
        <v>222</v>
      </c>
      <c r="C102" s="18">
        <v>2110</v>
      </c>
      <c r="D102" s="18">
        <v>9520</v>
      </c>
      <c r="E102" s="18" t="s">
        <v>56</v>
      </c>
      <c r="F102" s="18" t="s">
        <v>276</v>
      </c>
      <c r="G102" s="19">
        <v>0.17938096449099999</v>
      </c>
      <c r="H102" s="19">
        <v>7.2592900000000002E-2</v>
      </c>
      <c r="I102" s="18" t="s">
        <v>24</v>
      </c>
      <c r="J102" s="18" t="s">
        <v>114</v>
      </c>
      <c r="K102" s="18">
        <v>89</v>
      </c>
      <c r="L102" s="18">
        <v>28</v>
      </c>
      <c r="M102" s="18" t="s">
        <v>249</v>
      </c>
      <c r="N102" s="18" t="s">
        <v>250</v>
      </c>
      <c r="O102" s="18" t="s">
        <v>250</v>
      </c>
      <c r="P102" s="19">
        <v>415.47539822800002</v>
      </c>
      <c r="Q102" s="19">
        <v>7813.80355796</v>
      </c>
      <c r="R102" s="20">
        <v>5.4456910000000001</v>
      </c>
      <c r="S102" s="20">
        <v>13.78614</v>
      </c>
      <c r="T102" s="20">
        <v>0.24</v>
      </c>
      <c r="U102" s="20">
        <v>0.56100000000000005</v>
      </c>
      <c r="V102" s="20">
        <f t="shared" si="2"/>
        <v>0.30044206166736404</v>
      </c>
      <c r="W102" s="20">
        <f t="shared" si="3"/>
        <v>0.43934061237623395</v>
      </c>
    </row>
    <row r="103" spans="1:23" x14ac:dyDescent="0.25">
      <c r="A103" s="18">
        <v>223</v>
      </c>
      <c r="B103" s="18">
        <v>223</v>
      </c>
      <c r="C103" s="18">
        <v>2110</v>
      </c>
      <c r="D103" s="18">
        <v>9520</v>
      </c>
      <c r="E103" s="18" t="s">
        <v>56</v>
      </c>
      <c r="F103" s="18" t="s">
        <v>276</v>
      </c>
      <c r="G103" s="19">
        <v>3.0237158934499999</v>
      </c>
      <c r="H103" s="19">
        <v>1.2236499999999999</v>
      </c>
      <c r="I103" s="18" t="s">
        <v>24</v>
      </c>
      <c r="J103" s="18" t="s">
        <v>114</v>
      </c>
      <c r="K103" s="18">
        <v>89</v>
      </c>
      <c r="L103" s="18">
        <v>28</v>
      </c>
      <c r="M103" s="18" t="s">
        <v>249</v>
      </c>
      <c r="N103" s="18" t="s">
        <v>250</v>
      </c>
      <c r="O103" s="18" t="s">
        <v>250</v>
      </c>
      <c r="P103" s="19">
        <v>4347.7144691200001</v>
      </c>
      <c r="Q103" s="19">
        <v>131712.537465</v>
      </c>
      <c r="R103" s="20">
        <v>5.4456910000000001</v>
      </c>
      <c r="S103" s="20">
        <v>13.78614</v>
      </c>
      <c r="T103" s="20">
        <v>0.24</v>
      </c>
      <c r="U103" s="20">
        <v>0.56100000000000005</v>
      </c>
      <c r="V103" s="20">
        <f t="shared" si="2"/>
        <v>5.0643510420339997</v>
      </c>
      <c r="W103" s="20">
        <f t="shared" si="3"/>
        <v>7.4056710826289986</v>
      </c>
    </row>
    <row r="104" spans="1:23" x14ac:dyDescent="0.25">
      <c r="A104" s="18">
        <v>249</v>
      </c>
      <c r="B104" s="18">
        <v>249</v>
      </c>
      <c r="C104" s="18">
        <v>2120</v>
      </c>
      <c r="D104" s="18">
        <v>2520</v>
      </c>
      <c r="E104" s="18" t="s">
        <v>56</v>
      </c>
      <c r="F104" s="18" t="s">
        <v>113</v>
      </c>
      <c r="G104" s="19">
        <v>3.0832231766399998</v>
      </c>
      <c r="H104" s="19">
        <v>1.2477400000000001</v>
      </c>
      <c r="I104" s="18" t="s">
        <v>24</v>
      </c>
      <c r="J104" s="18" t="s">
        <v>114</v>
      </c>
      <c r="K104" s="18">
        <v>39</v>
      </c>
      <c r="L104" s="18">
        <v>27</v>
      </c>
      <c r="M104" s="18" t="s">
        <v>115</v>
      </c>
      <c r="N104" s="18" t="s">
        <v>115</v>
      </c>
      <c r="O104" s="18" t="s">
        <v>115</v>
      </c>
      <c r="P104" s="19">
        <v>2512.9268430799998</v>
      </c>
      <c r="Q104" s="19">
        <v>134304.66435100001</v>
      </c>
      <c r="R104" s="20">
        <v>4.0080939999999998</v>
      </c>
      <c r="S104" s="20">
        <v>21.928827999999999</v>
      </c>
      <c r="T104" s="20">
        <v>0.24</v>
      </c>
      <c r="U104" s="20">
        <v>0.56100000000000005</v>
      </c>
      <c r="V104" s="20">
        <f t="shared" si="2"/>
        <v>3.8008049977456002</v>
      </c>
      <c r="W104" s="20">
        <f t="shared" si="3"/>
        <v>12.011687897588079</v>
      </c>
    </row>
    <row r="105" spans="1:23" x14ac:dyDescent="0.25">
      <c r="A105" s="18">
        <v>250</v>
      </c>
      <c r="B105" s="18">
        <v>250</v>
      </c>
      <c r="C105" s="18">
        <v>2120</v>
      </c>
      <c r="D105" s="18">
        <v>2520</v>
      </c>
      <c r="E105" s="18" t="s">
        <v>56</v>
      </c>
      <c r="F105" s="18" t="s">
        <v>113</v>
      </c>
      <c r="G105" s="19">
        <v>4.4309002050800004</v>
      </c>
      <c r="H105" s="19">
        <v>1.79312</v>
      </c>
      <c r="I105" s="18" t="s">
        <v>24</v>
      </c>
      <c r="J105" s="18" t="s">
        <v>114</v>
      </c>
      <c r="K105" s="18">
        <v>39</v>
      </c>
      <c r="L105" s="18">
        <v>27</v>
      </c>
      <c r="M105" s="18" t="s">
        <v>115</v>
      </c>
      <c r="N105" s="18" t="s">
        <v>115</v>
      </c>
      <c r="O105" s="18" t="s">
        <v>115</v>
      </c>
      <c r="P105" s="19">
        <v>3737.52956094</v>
      </c>
      <c r="Q105" s="19">
        <v>193009.240892</v>
      </c>
      <c r="R105" s="20">
        <v>4.0080939999999998</v>
      </c>
      <c r="S105" s="20">
        <v>21.928827999999999</v>
      </c>
      <c r="T105" s="20">
        <v>0.24</v>
      </c>
      <c r="U105" s="20">
        <v>0.56100000000000005</v>
      </c>
      <c r="V105" s="20">
        <f t="shared" si="2"/>
        <v>5.4621150700927998</v>
      </c>
      <c r="W105" s="20">
        <f t="shared" si="3"/>
        <v>17.261927807815038</v>
      </c>
    </row>
    <row r="106" spans="1:23" x14ac:dyDescent="0.25">
      <c r="A106" s="18">
        <v>251</v>
      </c>
      <c r="B106" s="18">
        <v>251</v>
      </c>
      <c r="C106" s="18">
        <v>2120</v>
      </c>
      <c r="D106" s="18">
        <v>2520</v>
      </c>
      <c r="E106" s="18" t="s">
        <v>56</v>
      </c>
      <c r="F106" s="18" t="s">
        <v>113</v>
      </c>
      <c r="G106" s="19">
        <v>0.53780443221300001</v>
      </c>
      <c r="H106" s="19">
        <v>0.217642</v>
      </c>
      <c r="I106" s="18" t="s">
        <v>24</v>
      </c>
      <c r="J106" s="18" t="s">
        <v>114</v>
      </c>
      <c r="K106" s="18">
        <v>39</v>
      </c>
      <c r="L106" s="18">
        <v>27</v>
      </c>
      <c r="M106" s="18" t="s">
        <v>115</v>
      </c>
      <c r="N106" s="18" t="s">
        <v>115</v>
      </c>
      <c r="O106" s="18" t="s">
        <v>115</v>
      </c>
      <c r="P106" s="19">
        <v>1457.4539130000001</v>
      </c>
      <c r="Q106" s="19">
        <v>23426.667360200001</v>
      </c>
      <c r="R106" s="20">
        <v>4.0080939999999998</v>
      </c>
      <c r="S106" s="20">
        <v>21.928827999999999</v>
      </c>
      <c r="T106" s="20">
        <v>0.24</v>
      </c>
      <c r="U106" s="20">
        <v>0.56100000000000005</v>
      </c>
      <c r="V106" s="20">
        <f t="shared" si="2"/>
        <v>0.66297049170447997</v>
      </c>
      <c r="W106" s="20">
        <f t="shared" si="3"/>
        <v>2.0951863187898638</v>
      </c>
    </row>
    <row r="107" spans="1:23" x14ac:dyDescent="0.25">
      <c r="A107" s="18">
        <v>252</v>
      </c>
      <c r="B107" s="18">
        <v>252</v>
      </c>
      <c r="C107" s="18">
        <v>2120</v>
      </c>
      <c r="D107" s="18">
        <v>2520</v>
      </c>
      <c r="E107" s="18" t="s">
        <v>56</v>
      </c>
      <c r="F107" s="18" t="s">
        <v>113</v>
      </c>
      <c r="G107" s="19">
        <v>0.39655616348400002</v>
      </c>
      <c r="H107" s="19">
        <v>0.16048100000000001</v>
      </c>
      <c r="I107" s="18" t="s">
        <v>24</v>
      </c>
      <c r="J107" s="18" t="s">
        <v>114</v>
      </c>
      <c r="K107" s="18">
        <v>39</v>
      </c>
      <c r="L107" s="18">
        <v>27</v>
      </c>
      <c r="M107" s="18" t="s">
        <v>115</v>
      </c>
      <c r="N107" s="18" t="s">
        <v>115</v>
      </c>
      <c r="O107" s="18" t="s">
        <v>115</v>
      </c>
      <c r="P107" s="19">
        <v>773.43861067499995</v>
      </c>
      <c r="Q107" s="19">
        <v>17273.9173863</v>
      </c>
      <c r="R107" s="20">
        <v>4.0080939999999998</v>
      </c>
      <c r="S107" s="20">
        <v>21.928827999999999</v>
      </c>
      <c r="T107" s="20">
        <v>0.24</v>
      </c>
      <c r="U107" s="20">
        <v>0.56100000000000005</v>
      </c>
      <c r="V107" s="20">
        <f t="shared" si="2"/>
        <v>0.48884942924264002</v>
      </c>
      <c r="W107" s="20">
        <f t="shared" si="3"/>
        <v>1.5449113481116519</v>
      </c>
    </row>
    <row r="108" spans="1:23" x14ac:dyDescent="0.25">
      <c r="A108" s="18">
        <v>253</v>
      </c>
      <c r="B108" s="18">
        <v>253</v>
      </c>
      <c r="C108" s="18">
        <v>2120</v>
      </c>
      <c r="D108" s="18">
        <v>2520</v>
      </c>
      <c r="E108" s="18" t="s">
        <v>56</v>
      </c>
      <c r="F108" s="18" t="s">
        <v>113</v>
      </c>
      <c r="G108" s="19">
        <v>1.1567564119700001E-2</v>
      </c>
      <c r="H108" s="19">
        <v>4.6812299999999998E-3</v>
      </c>
      <c r="I108" s="18" t="s">
        <v>24</v>
      </c>
      <c r="J108" s="18" t="s">
        <v>114</v>
      </c>
      <c r="K108" s="18">
        <v>39</v>
      </c>
      <c r="L108" s="18">
        <v>27</v>
      </c>
      <c r="M108" s="18" t="s">
        <v>115</v>
      </c>
      <c r="N108" s="18" t="s">
        <v>115</v>
      </c>
      <c r="O108" s="18" t="s">
        <v>115</v>
      </c>
      <c r="P108" s="19">
        <v>350.12190147299998</v>
      </c>
      <c r="Q108" s="19">
        <v>503.88107752000002</v>
      </c>
      <c r="R108" s="20">
        <v>4.0080939999999998</v>
      </c>
      <c r="S108" s="20">
        <v>21.928827999999999</v>
      </c>
      <c r="T108" s="20">
        <v>0.24</v>
      </c>
      <c r="U108" s="20">
        <v>0.56100000000000005</v>
      </c>
      <c r="V108" s="20">
        <f t="shared" si="2"/>
        <v>1.4259735505471199E-2</v>
      </c>
      <c r="W108" s="20">
        <f t="shared" si="3"/>
        <v>4.5065056611815153E-2</v>
      </c>
    </row>
    <row r="109" spans="1:23" x14ac:dyDescent="0.25">
      <c r="A109" s="18">
        <v>254</v>
      </c>
      <c r="B109" s="18">
        <v>254</v>
      </c>
      <c r="C109" s="18">
        <v>2120</v>
      </c>
      <c r="D109" s="18">
        <v>2520</v>
      </c>
      <c r="E109" s="18" t="s">
        <v>56</v>
      </c>
      <c r="F109" s="18" t="s">
        <v>113</v>
      </c>
      <c r="G109" s="19">
        <v>2.2593128108800001E-2</v>
      </c>
      <c r="H109" s="19">
        <v>9.1431199999999994E-3</v>
      </c>
      <c r="I109" s="18" t="s">
        <v>24</v>
      </c>
      <c r="J109" s="18" t="s">
        <v>114</v>
      </c>
      <c r="K109" s="18">
        <v>39</v>
      </c>
      <c r="L109" s="18">
        <v>27</v>
      </c>
      <c r="M109" s="18" t="s">
        <v>115</v>
      </c>
      <c r="N109" s="18" t="s">
        <v>115</v>
      </c>
      <c r="O109" s="18" t="s">
        <v>115</v>
      </c>
      <c r="P109" s="19">
        <v>181.18603394199999</v>
      </c>
      <c r="Q109" s="19">
        <v>984.15272395099998</v>
      </c>
      <c r="R109" s="20">
        <v>4.0080939999999998</v>
      </c>
      <c r="S109" s="20">
        <v>21.928827999999999</v>
      </c>
      <c r="T109" s="20">
        <v>0.24</v>
      </c>
      <c r="U109" s="20">
        <v>0.56100000000000005</v>
      </c>
      <c r="V109" s="20">
        <f t="shared" si="2"/>
        <v>2.7851328154092796E-2</v>
      </c>
      <c r="W109" s="20">
        <f t="shared" si="3"/>
        <v>8.801858067401501E-2</v>
      </c>
    </row>
    <row r="110" spans="1:23" x14ac:dyDescent="0.25">
      <c r="A110" s="18">
        <v>271</v>
      </c>
      <c r="B110" s="18">
        <v>271</v>
      </c>
      <c r="C110" s="18">
        <v>2120</v>
      </c>
      <c r="D110" s="18">
        <v>9520</v>
      </c>
      <c r="E110" s="18" t="s">
        <v>56</v>
      </c>
      <c r="F110" s="18" t="s">
        <v>113</v>
      </c>
      <c r="G110" s="19">
        <v>17.519397152100002</v>
      </c>
      <c r="H110" s="19">
        <v>7.0898500000000002</v>
      </c>
      <c r="I110" s="18" t="s">
        <v>24</v>
      </c>
      <c r="J110" s="18" t="s">
        <v>114</v>
      </c>
      <c r="K110" s="18">
        <v>89</v>
      </c>
      <c r="L110" s="18">
        <v>28</v>
      </c>
      <c r="M110" s="18" t="s">
        <v>249</v>
      </c>
      <c r="N110" s="18" t="s">
        <v>250</v>
      </c>
      <c r="O110" s="18" t="s">
        <v>250</v>
      </c>
      <c r="P110" s="19">
        <v>6957.6292742400001</v>
      </c>
      <c r="Q110" s="19">
        <v>763141.88737300003</v>
      </c>
      <c r="R110" s="20">
        <v>5.4456910000000001</v>
      </c>
      <c r="S110" s="20">
        <v>13.78614</v>
      </c>
      <c r="T110" s="20">
        <v>0.24</v>
      </c>
      <c r="U110" s="20">
        <v>0.56100000000000005</v>
      </c>
      <c r="V110" s="20">
        <f t="shared" si="2"/>
        <v>29.342940575626002</v>
      </c>
      <c r="W110" s="20">
        <f t="shared" si="3"/>
        <v>42.908590794080993</v>
      </c>
    </row>
    <row r="111" spans="1:23" x14ac:dyDescent="0.25">
      <c r="A111" s="18">
        <v>272</v>
      </c>
      <c r="B111" s="18">
        <v>272</v>
      </c>
      <c r="C111" s="18">
        <v>2120</v>
      </c>
      <c r="D111" s="18">
        <v>9520</v>
      </c>
      <c r="E111" s="18" t="s">
        <v>56</v>
      </c>
      <c r="F111" s="18" t="s">
        <v>113</v>
      </c>
      <c r="G111" s="19">
        <v>27.9522269534</v>
      </c>
      <c r="H111" s="19">
        <v>11.3119</v>
      </c>
      <c r="I111" s="18" t="s">
        <v>24</v>
      </c>
      <c r="J111" s="18" t="s">
        <v>114</v>
      </c>
      <c r="K111" s="18">
        <v>89</v>
      </c>
      <c r="L111" s="18">
        <v>28</v>
      </c>
      <c r="M111" s="18" t="s">
        <v>249</v>
      </c>
      <c r="N111" s="18" t="s">
        <v>250</v>
      </c>
      <c r="O111" s="18" t="s">
        <v>250</v>
      </c>
      <c r="P111" s="19">
        <v>5113.6203162600004</v>
      </c>
      <c r="Q111" s="19">
        <v>1217594.1357</v>
      </c>
      <c r="R111" s="20">
        <v>5.4456910000000001</v>
      </c>
      <c r="S111" s="20">
        <v>13.78614</v>
      </c>
      <c r="T111" s="20">
        <v>0.24</v>
      </c>
      <c r="U111" s="20">
        <v>0.56100000000000005</v>
      </c>
      <c r="V111" s="20">
        <f t="shared" si="2"/>
        <v>46.816845137404002</v>
      </c>
      <c r="W111" s="20">
        <f t="shared" si="3"/>
        <v>68.460924871973987</v>
      </c>
    </row>
    <row r="112" spans="1:23" x14ac:dyDescent="0.25">
      <c r="A112" s="18">
        <v>273</v>
      </c>
      <c r="B112" s="18">
        <v>273</v>
      </c>
      <c r="C112" s="18">
        <v>2120</v>
      </c>
      <c r="D112" s="18">
        <v>9520</v>
      </c>
      <c r="E112" s="18" t="s">
        <v>56</v>
      </c>
      <c r="F112" s="18" t="s">
        <v>113</v>
      </c>
      <c r="G112" s="19">
        <v>0.60778086765600003</v>
      </c>
      <c r="H112" s="19">
        <v>0.24596000000000001</v>
      </c>
      <c r="I112" s="18" t="s">
        <v>24</v>
      </c>
      <c r="J112" s="18" t="s">
        <v>114</v>
      </c>
      <c r="K112" s="18">
        <v>89</v>
      </c>
      <c r="L112" s="18">
        <v>28</v>
      </c>
      <c r="M112" s="18" t="s">
        <v>249</v>
      </c>
      <c r="N112" s="18" t="s">
        <v>250</v>
      </c>
      <c r="O112" s="18" t="s">
        <v>250</v>
      </c>
      <c r="P112" s="19">
        <v>2053.1704867899998</v>
      </c>
      <c r="Q112" s="19">
        <v>26474.828697299999</v>
      </c>
      <c r="R112" s="20">
        <v>5.4456910000000001</v>
      </c>
      <c r="S112" s="20">
        <v>13.78614</v>
      </c>
      <c r="T112" s="20">
        <v>0.24</v>
      </c>
      <c r="U112" s="20">
        <v>0.56100000000000005</v>
      </c>
      <c r="V112" s="20">
        <f t="shared" si="2"/>
        <v>1.0179608403536</v>
      </c>
      <c r="W112" s="20">
        <f t="shared" si="3"/>
        <v>1.4885783185415999</v>
      </c>
    </row>
    <row r="113" spans="1:23" x14ac:dyDescent="0.25">
      <c r="A113" s="18">
        <v>274</v>
      </c>
      <c r="B113" s="18">
        <v>274</v>
      </c>
      <c r="C113" s="18">
        <v>2120</v>
      </c>
      <c r="D113" s="18">
        <v>9520</v>
      </c>
      <c r="E113" s="18" t="s">
        <v>56</v>
      </c>
      <c r="F113" s="18" t="s">
        <v>113</v>
      </c>
      <c r="G113" s="19">
        <v>5.8101803248800004E-3</v>
      </c>
      <c r="H113" s="19">
        <v>2.3513000000000002E-3</v>
      </c>
      <c r="I113" s="18" t="s">
        <v>24</v>
      </c>
      <c r="J113" s="18" t="s">
        <v>114</v>
      </c>
      <c r="K113" s="18">
        <v>89</v>
      </c>
      <c r="L113" s="18">
        <v>28</v>
      </c>
      <c r="M113" s="18" t="s">
        <v>249</v>
      </c>
      <c r="N113" s="18" t="s">
        <v>250</v>
      </c>
      <c r="O113" s="18" t="s">
        <v>250</v>
      </c>
      <c r="P113" s="19">
        <v>101.999411712</v>
      </c>
      <c r="Q113" s="19">
        <v>253.090442551</v>
      </c>
      <c r="R113" s="20">
        <v>5.4456910000000001</v>
      </c>
      <c r="S113" s="20">
        <v>13.78614</v>
      </c>
      <c r="T113" s="20">
        <v>0.24</v>
      </c>
      <c r="U113" s="20">
        <v>0.56100000000000005</v>
      </c>
      <c r="V113" s="20">
        <f t="shared" si="2"/>
        <v>9.7313844687080004E-3</v>
      </c>
      <c r="W113" s="20">
        <f t="shared" si="3"/>
        <v>1.4230339081098E-2</v>
      </c>
    </row>
    <row r="114" spans="1:23" x14ac:dyDescent="0.25">
      <c r="A114" s="18">
        <v>275</v>
      </c>
      <c r="B114" s="18">
        <v>275</v>
      </c>
      <c r="C114" s="18">
        <v>2120</v>
      </c>
      <c r="D114" s="18">
        <v>9520</v>
      </c>
      <c r="E114" s="18" t="s">
        <v>56</v>
      </c>
      <c r="F114" s="18" t="s">
        <v>113</v>
      </c>
      <c r="G114" s="19">
        <v>44.296553314000001</v>
      </c>
      <c r="H114" s="19">
        <v>17.926200000000001</v>
      </c>
      <c r="I114" s="18" t="s">
        <v>24</v>
      </c>
      <c r="J114" s="18" t="s">
        <v>114</v>
      </c>
      <c r="K114" s="18">
        <v>89</v>
      </c>
      <c r="L114" s="18">
        <v>28</v>
      </c>
      <c r="M114" s="18" t="s">
        <v>249</v>
      </c>
      <c r="N114" s="18" t="s">
        <v>250</v>
      </c>
      <c r="O114" s="18" t="s">
        <v>250</v>
      </c>
      <c r="P114" s="19">
        <v>5772.1347055599999</v>
      </c>
      <c r="Q114" s="19">
        <v>1929550.1441299999</v>
      </c>
      <c r="R114" s="20">
        <v>5.4456910000000001</v>
      </c>
      <c r="S114" s="20">
        <v>13.78614</v>
      </c>
      <c r="T114" s="20">
        <v>0.24</v>
      </c>
      <c r="U114" s="20">
        <v>0.56100000000000005</v>
      </c>
      <c r="V114" s="20">
        <f t="shared" si="2"/>
        <v>74.191614963192009</v>
      </c>
      <c r="W114" s="20">
        <f t="shared" si="3"/>
        <v>108.491432159052</v>
      </c>
    </row>
    <row r="115" spans="1:23" x14ac:dyDescent="0.25">
      <c r="A115" s="18">
        <v>276</v>
      </c>
      <c r="B115" s="18">
        <v>276</v>
      </c>
      <c r="C115" s="18">
        <v>2120</v>
      </c>
      <c r="D115" s="18">
        <v>9520</v>
      </c>
      <c r="E115" s="18" t="s">
        <v>56</v>
      </c>
      <c r="F115" s="18" t="s">
        <v>113</v>
      </c>
      <c r="G115" s="19">
        <v>7.0992682636699996E-3</v>
      </c>
      <c r="H115" s="19">
        <v>2.8729699999999999E-3</v>
      </c>
      <c r="I115" s="18" t="s">
        <v>24</v>
      </c>
      <c r="J115" s="18" t="s">
        <v>114</v>
      </c>
      <c r="K115" s="18">
        <v>89</v>
      </c>
      <c r="L115" s="18">
        <v>28</v>
      </c>
      <c r="M115" s="18" t="s">
        <v>249</v>
      </c>
      <c r="N115" s="18" t="s">
        <v>250</v>
      </c>
      <c r="O115" s="18" t="s">
        <v>250</v>
      </c>
      <c r="P115" s="19">
        <v>115.133504239</v>
      </c>
      <c r="Q115" s="19">
        <v>309.24288858</v>
      </c>
      <c r="R115" s="20">
        <v>5.4456910000000001</v>
      </c>
      <c r="S115" s="20">
        <v>13.78614</v>
      </c>
      <c r="T115" s="20">
        <v>0.24</v>
      </c>
      <c r="U115" s="20">
        <v>0.56100000000000005</v>
      </c>
      <c r="V115" s="20">
        <f t="shared" si="2"/>
        <v>1.18904332229252E-2</v>
      </c>
      <c r="W115" s="20">
        <f t="shared" si="3"/>
        <v>1.7387546153116197E-2</v>
      </c>
    </row>
    <row r="116" spans="1:23" x14ac:dyDescent="0.25">
      <c r="A116" s="18">
        <v>277</v>
      </c>
      <c r="B116" s="18">
        <v>277</v>
      </c>
      <c r="C116" s="18">
        <v>2120</v>
      </c>
      <c r="D116" s="18">
        <v>9520</v>
      </c>
      <c r="E116" s="18" t="s">
        <v>56</v>
      </c>
      <c r="F116" s="18" t="s">
        <v>113</v>
      </c>
      <c r="G116" s="19">
        <v>136.71803556399999</v>
      </c>
      <c r="H116" s="19">
        <v>55.327800000000003</v>
      </c>
      <c r="I116" s="18" t="s">
        <v>24</v>
      </c>
      <c r="J116" s="18" t="s">
        <v>114</v>
      </c>
      <c r="K116" s="18">
        <v>89</v>
      </c>
      <c r="L116" s="18">
        <v>28</v>
      </c>
      <c r="M116" s="18" t="s">
        <v>249</v>
      </c>
      <c r="N116" s="18" t="s">
        <v>250</v>
      </c>
      <c r="O116" s="18" t="s">
        <v>250</v>
      </c>
      <c r="P116" s="19">
        <v>16543.730087100001</v>
      </c>
      <c r="Q116" s="19">
        <v>5955413.8074500002</v>
      </c>
      <c r="R116" s="20">
        <v>5.4456910000000001</v>
      </c>
      <c r="S116" s="20">
        <v>13.78614</v>
      </c>
      <c r="T116" s="20">
        <v>0.24</v>
      </c>
      <c r="U116" s="20">
        <v>0.56100000000000005</v>
      </c>
      <c r="V116" s="20">
        <f t="shared" si="2"/>
        <v>228.986557907448</v>
      </c>
      <c r="W116" s="20">
        <f t="shared" si="3"/>
        <v>334.85023374778797</v>
      </c>
    </row>
    <row r="117" spans="1:23" x14ac:dyDescent="0.25">
      <c r="A117" s="18">
        <v>278</v>
      </c>
      <c r="B117" s="18">
        <v>278</v>
      </c>
      <c r="C117" s="18">
        <v>2120</v>
      </c>
      <c r="D117" s="18">
        <v>9520</v>
      </c>
      <c r="E117" s="18" t="s">
        <v>56</v>
      </c>
      <c r="F117" s="18" t="s">
        <v>113</v>
      </c>
      <c r="G117" s="19">
        <v>21.445237332600001</v>
      </c>
      <c r="H117" s="19">
        <v>8.6785800000000002</v>
      </c>
      <c r="I117" s="18" t="s">
        <v>24</v>
      </c>
      <c r="J117" s="18" t="s">
        <v>114</v>
      </c>
      <c r="K117" s="18">
        <v>89</v>
      </c>
      <c r="L117" s="18">
        <v>28</v>
      </c>
      <c r="M117" s="18" t="s">
        <v>249</v>
      </c>
      <c r="N117" s="18" t="s">
        <v>250</v>
      </c>
      <c r="O117" s="18" t="s">
        <v>250</v>
      </c>
      <c r="P117" s="19">
        <v>4073.5458532299999</v>
      </c>
      <c r="Q117" s="19">
        <v>934150.80159299995</v>
      </c>
      <c r="R117" s="20">
        <v>5.4456910000000001</v>
      </c>
      <c r="S117" s="20">
        <v>13.78614</v>
      </c>
      <c r="T117" s="20">
        <v>0.24</v>
      </c>
      <c r="U117" s="20">
        <v>0.56100000000000005</v>
      </c>
      <c r="V117" s="20">
        <f t="shared" si="2"/>
        <v>35.9182573990728</v>
      </c>
      <c r="W117" s="20">
        <f t="shared" si="3"/>
        <v>52.523768188846795</v>
      </c>
    </row>
    <row r="118" spans="1:23" x14ac:dyDescent="0.25">
      <c r="A118" s="18">
        <v>279</v>
      </c>
      <c r="B118" s="18">
        <v>279</v>
      </c>
      <c r="C118" s="18">
        <v>2120</v>
      </c>
      <c r="D118" s="18">
        <v>9520</v>
      </c>
      <c r="E118" s="18" t="s">
        <v>56</v>
      </c>
      <c r="F118" s="18" t="s">
        <v>113</v>
      </c>
      <c r="G118" s="19">
        <v>0.773963496719</v>
      </c>
      <c r="H118" s="19">
        <v>0.31321199999999999</v>
      </c>
      <c r="I118" s="18" t="s">
        <v>24</v>
      </c>
      <c r="J118" s="18" t="s">
        <v>114</v>
      </c>
      <c r="K118" s="18">
        <v>89</v>
      </c>
      <c r="L118" s="18">
        <v>28</v>
      </c>
      <c r="M118" s="18" t="s">
        <v>249</v>
      </c>
      <c r="N118" s="18" t="s">
        <v>250</v>
      </c>
      <c r="O118" s="18" t="s">
        <v>250</v>
      </c>
      <c r="P118" s="19">
        <v>3334.0205871500002</v>
      </c>
      <c r="Q118" s="19">
        <v>33713.715061800001</v>
      </c>
      <c r="R118" s="20">
        <v>5.4456910000000001</v>
      </c>
      <c r="S118" s="20">
        <v>13.78614</v>
      </c>
      <c r="T118" s="20">
        <v>0.24</v>
      </c>
      <c r="U118" s="20">
        <v>0.56100000000000005</v>
      </c>
      <c r="V118" s="20">
        <f t="shared" si="2"/>
        <v>1.29629838481392</v>
      </c>
      <c r="W118" s="20">
        <f t="shared" si="3"/>
        <v>1.8955951874575196</v>
      </c>
    </row>
    <row r="119" spans="1:23" x14ac:dyDescent="0.25">
      <c r="A119" s="18">
        <v>280</v>
      </c>
      <c r="B119" s="18">
        <v>280</v>
      </c>
      <c r="C119" s="18">
        <v>2120</v>
      </c>
      <c r="D119" s="18">
        <v>9520</v>
      </c>
      <c r="E119" s="18" t="s">
        <v>56</v>
      </c>
      <c r="F119" s="18" t="s">
        <v>113</v>
      </c>
      <c r="G119" s="19">
        <v>0.87999070865999995</v>
      </c>
      <c r="H119" s="19">
        <v>0.35611999999999999</v>
      </c>
      <c r="I119" s="18" t="s">
        <v>24</v>
      </c>
      <c r="J119" s="18" t="s">
        <v>114</v>
      </c>
      <c r="K119" s="18">
        <v>89</v>
      </c>
      <c r="L119" s="18">
        <v>28</v>
      </c>
      <c r="M119" s="18" t="s">
        <v>249</v>
      </c>
      <c r="N119" s="18" t="s">
        <v>250</v>
      </c>
      <c r="O119" s="18" t="s">
        <v>250</v>
      </c>
      <c r="P119" s="19">
        <v>4372.5279840200001</v>
      </c>
      <c r="Q119" s="19">
        <v>38332.241940300002</v>
      </c>
      <c r="R119" s="20">
        <v>5.4456910000000001</v>
      </c>
      <c r="S119" s="20">
        <v>13.78614</v>
      </c>
      <c r="T119" s="20">
        <v>0.24</v>
      </c>
      <c r="U119" s="20">
        <v>0.56100000000000005</v>
      </c>
      <c r="V119" s="20">
        <f t="shared" si="2"/>
        <v>1.4738828039792</v>
      </c>
      <c r="W119" s="20">
        <f t="shared" si="3"/>
        <v>2.1552793576151998</v>
      </c>
    </row>
    <row r="120" spans="1:23" x14ac:dyDescent="0.25">
      <c r="A120" s="18">
        <v>281</v>
      </c>
      <c r="B120" s="18">
        <v>281</v>
      </c>
      <c r="C120" s="18">
        <v>2120</v>
      </c>
      <c r="D120" s="18">
        <v>9520</v>
      </c>
      <c r="E120" s="18" t="s">
        <v>56</v>
      </c>
      <c r="F120" s="18" t="s">
        <v>113</v>
      </c>
      <c r="G120" s="19">
        <v>0.32383655717799997</v>
      </c>
      <c r="H120" s="19">
        <v>0.131052</v>
      </c>
      <c r="I120" s="18" t="s">
        <v>24</v>
      </c>
      <c r="J120" s="18" t="s">
        <v>114</v>
      </c>
      <c r="K120" s="18">
        <v>89</v>
      </c>
      <c r="L120" s="18">
        <v>28</v>
      </c>
      <c r="M120" s="18" t="s">
        <v>249</v>
      </c>
      <c r="N120" s="18" t="s">
        <v>250</v>
      </c>
      <c r="O120" s="18" t="s">
        <v>250</v>
      </c>
      <c r="P120" s="19">
        <v>518.48877079199997</v>
      </c>
      <c r="Q120" s="19">
        <v>14106.2640059</v>
      </c>
      <c r="R120" s="20">
        <v>5.4456910000000001</v>
      </c>
      <c r="S120" s="20">
        <v>13.78614</v>
      </c>
      <c r="T120" s="20">
        <v>0.24</v>
      </c>
      <c r="U120" s="20">
        <v>0.56100000000000005</v>
      </c>
      <c r="V120" s="20">
        <f t="shared" si="2"/>
        <v>0.54238820966832002</v>
      </c>
      <c r="W120" s="20">
        <f t="shared" si="3"/>
        <v>0.7931418352639199</v>
      </c>
    </row>
    <row r="121" spans="1:23" x14ac:dyDescent="0.25">
      <c r="A121" s="18">
        <v>282</v>
      </c>
      <c r="B121" s="18">
        <v>282</v>
      </c>
      <c r="C121" s="18">
        <v>2120</v>
      </c>
      <c r="D121" s="18">
        <v>9520</v>
      </c>
      <c r="E121" s="18" t="s">
        <v>56</v>
      </c>
      <c r="F121" s="18" t="s">
        <v>113</v>
      </c>
      <c r="G121" s="19">
        <v>0.77536694035700005</v>
      </c>
      <c r="H121" s="19">
        <v>0.31378</v>
      </c>
      <c r="I121" s="18" t="s">
        <v>24</v>
      </c>
      <c r="J121" s="18" t="s">
        <v>114</v>
      </c>
      <c r="K121" s="18">
        <v>89</v>
      </c>
      <c r="L121" s="18">
        <v>28</v>
      </c>
      <c r="M121" s="18" t="s">
        <v>249</v>
      </c>
      <c r="N121" s="18" t="s">
        <v>250</v>
      </c>
      <c r="O121" s="18" t="s">
        <v>250</v>
      </c>
      <c r="P121" s="19">
        <v>1488.1212070500001</v>
      </c>
      <c r="Q121" s="19">
        <v>33774.848822</v>
      </c>
      <c r="R121" s="20">
        <v>5.4456910000000001</v>
      </c>
      <c r="S121" s="20">
        <v>13.78614</v>
      </c>
      <c r="T121" s="20">
        <v>0.24</v>
      </c>
      <c r="U121" s="20">
        <v>0.56100000000000005</v>
      </c>
      <c r="V121" s="20">
        <f t="shared" si="2"/>
        <v>1.2986491807048</v>
      </c>
      <c r="W121" s="20">
        <f t="shared" si="3"/>
        <v>1.8990327890387999</v>
      </c>
    </row>
    <row r="122" spans="1:23" x14ac:dyDescent="0.25">
      <c r="A122" s="18">
        <v>283</v>
      </c>
      <c r="B122" s="18">
        <v>283</v>
      </c>
      <c r="C122" s="18">
        <v>2120</v>
      </c>
      <c r="D122" s="18">
        <v>9520</v>
      </c>
      <c r="E122" s="18" t="s">
        <v>56</v>
      </c>
      <c r="F122" s="18" t="s">
        <v>113</v>
      </c>
      <c r="G122" s="19">
        <v>2.23691192264</v>
      </c>
      <c r="H122" s="19">
        <v>0.905246</v>
      </c>
      <c r="I122" s="18" t="s">
        <v>24</v>
      </c>
      <c r="J122" s="18" t="s">
        <v>114</v>
      </c>
      <c r="K122" s="18">
        <v>89</v>
      </c>
      <c r="L122" s="18">
        <v>28</v>
      </c>
      <c r="M122" s="18" t="s">
        <v>249</v>
      </c>
      <c r="N122" s="18" t="s">
        <v>250</v>
      </c>
      <c r="O122" s="18" t="s">
        <v>250</v>
      </c>
      <c r="P122" s="19">
        <v>4193.1218975199999</v>
      </c>
      <c r="Q122" s="19">
        <v>97439.493593699997</v>
      </c>
      <c r="R122" s="20">
        <v>5.4456910000000001</v>
      </c>
      <c r="S122" s="20">
        <v>13.78614</v>
      </c>
      <c r="T122" s="20">
        <v>0.24</v>
      </c>
      <c r="U122" s="20">
        <v>0.56100000000000005</v>
      </c>
      <c r="V122" s="20">
        <f t="shared" si="2"/>
        <v>3.7465643961893602</v>
      </c>
      <c r="W122" s="20">
        <f t="shared" si="3"/>
        <v>5.4786533117031588</v>
      </c>
    </row>
    <row r="123" spans="1:23" x14ac:dyDescent="0.25">
      <c r="A123" s="18">
        <v>284</v>
      </c>
      <c r="B123" s="18">
        <v>284</v>
      </c>
      <c r="C123" s="18">
        <v>2120</v>
      </c>
      <c r="D123" s="18">
        <v>9520</v>
      </c>
      <c r="E123" s="18" t="s">
        <v>56</v>
      </c>
      <c r="F123" s="18" t="s">
        <v>113</v>
      </c>
      <c r="G123" s="19">
        <v>5.4464466421099997</v>
      </c>
      <c r="H123" s="19">
        <v>2.2040999999999999</v>
      </c>
      <c r="I123" s="18" t="s">
        <v>24</v>
      </c>
      <c r="J123" s="18" t="s">
        <v>114</v>
      </c>
      <c r="K123" s="18">
        <v>89</v>
      </c>
      <c r="L123" s="18">
        <v>28</v>
      </c>
      <c r="M123" s="18" t="s">
        <v>249</v>
      </c>
      <c r="N123" s="18" t="s">
        <v>250</v>
      </c>
      <c r="O123" s="18" t="s">
        <v>250</v>
      </c>
      <c r="P123" s="19">
        <v>2723.0174382999999</v>
      </c>
      <c r="Q123" s="19">
        <v>237246.26674200001</v>
      </c>
      <c r="R123" s="20">
        <v>5.4456910000000001</v>
      </c>
      <c r="S123" s="20">
        <v>13.78614</v>
      </c>
      <c r="T123" s="20">
        <v>0.24</v>
      </c>
      <c r="U123" s="20">
        <v>0.56100000000000005</v>
      </c>
      <c r="V123" s="20">
        <f t="shared" si="2"/>
        <v>9.1221641251560008</v>
      </c>
      <c r="W123" s="20">
        <f t="shared" si="3"/>
        <v>13.339467685385998</v>
      </c>
    </row>
    <row r="124" spans="1:23" x14ac:dyDescent="0.25">
      <c r="A124" s="18">
        <v>285</v>
      </c>
      <c r="B124" s="18">
        <v>285</v>
      </c>
      <c r="C124" s="18">
        <v>2120</v>
      </c>
      <c r="D124" s="18">
        <v>9520</v>
      </c>
      <c r="E124" s="18" t="s">
        <v>56</v>
      </c>
      <c r="F124" s="18" t="s">
        <v>113</v>
      </c>
      <c r="G124" s="19">
        <v>6.6621424752900005E-2</v>
      </c>
      <c r="H124" s="19">
        <v>2.6960700000000001E-2</v>
      </c>
      <c r="I124" s="18" t="s">
        <v>24</v>
      </c>
      <c r="J124" s="18" t="s">
        <v>114</v>
      </c>
      <c r="K124" s="18">
        <v>89</v>
      </c>
      <c r="L124" s="18">
        <v>28</v>
      </c>
      <c r="M124" s="18" t="s">
        <v>249</v>
      </c>
      <c r="N124" s="18" t="s">
        <v>250</v>
      </c>
      <c r="O124" s="18" t="s">
        <v>250</v>
      </c>
      <c r="P124" s="19">
        <v>463.20854348300003</v>
      </c>
      <c r="Q124" s="19">
        <v>2902.0176542499999</v>
      </c>
      <c r="R124" s="20">
        <v>5.4456910000000001</v>
      </c>
      <c r="S124" s="20">
        <v>13.78614</v>
      </c>
      <c r="T124" s="20">
        <v>0.24</v>
      </c>
      <c r="U124" s="20">
        <v>0.56100000000000005</v>
      </c>
      <c r="V124" s="20">
        <f t="shared" si="2"/>
        <v>0.11158292742121201</v>
      </c>
      <c r="W124" s="20">
        <f t="shared" si="3"/>
        <v>0.16316926928242198</v>
      </c>
    </row>
    <row r="125" spans="1:23" x14ac:dyDescent="0.25">
      <c r="A125" s="18">
        <v>286</v>
      </c>
      <c r="B125" s="18">
        <v>286</v>
      </c>
      <c r="C125" s="18">
        <v>2120</v>
      </c>
      <c r="D125" s="18">
        <v>9520</v>
      </c>
      <c r="E125" s="18" t="s">
        <v>56</v>
      </c>
      <c r="F125" s="18" t="s">
        <v>113</v>
      </c>
      <c r="G125" s="19">
        <v>6.66202268549E-7</v>
      </c>
      <c r="H125" s="19">
        <v>2.6960199999999998E-7</v>
      </c>
      <c r="I125" s="18" t="s">
        <v>24</v>
      </c>
      <c r="J125" s="18" t="s">
        <v>114</v>
      </c>
      <c r="K125" s="18">
        <v>89</v>
      </c>
      <c r="L125" s="18">
        <v>28</v>
      </c>
      <c r="M125" s="18" t="s">
        <v>249</v>
      </c>
      <c r="N125" s="18" t="s">
        <v>250</v>
      </c>
      <c r="O125" s="18" t="s">
        <v>250</v>
      </c>
      <c r="P125" s="19">
        <v>1.3582244988500001</v>
      </c>
      <c r="Q125" s="19">
        <v>2.9019654034499999E-2</v>
      </c>
      <c r="R125" s="20">
        <v>5.4456910000000001</v>
      </c>
      <c r="S125" s="20">
        <v>13.78614</v>
      </c>
      <c r="T125" s="20">
        <v>0.24</v>
      </c>
      <c r="U125" s="20">
        <v>0.56100000000000005</v>
      </c>
      <c r="V125" s="20">
        <f t="shared" si="2"/>
        <v>1.1158085805863198E-6</v>
      </c>
      <c r="W125" s="20">
        <f t="shared" si="3"/>
        <v>1.6316624322469195E-6</v>
      </c>
    </row>
    <row r="126" spans="1:23" x14ac:dyDescent="0.25">
      <c r="A126" s="18">
        <v>287</v>
      </c>
      <c r="B126" s="18">
        <v>287</v>
      </c>
      <c r="C126" s="18">
        <v>2120</v>
      </c>
      <c r="D126" s="18">
        <v>9520</v>
      </c>
      <c r="E126" s="18" t="s">
        <v>56</v>
      </c>
      <c r="F126" s="18" t="s">
        <v>113</v>
      </c>
      <c r="G126" s="19">
        <v>0.18081846325600001</v>
      </c>
      <c r="H126" s="19">
        <v>7.3174600000000006E-2</v>
      </c>
      <c r="I126" s="18" t="s">
        <v>24</v>
      </c>
      <c r="J126" s="18" t="s">
        <v>114</v>
      </c>
      <c r="K126" s="18">
        <v>89</v>
      </c>
      <c r="L126" s="18">
        <v>28</v>
      </c>
      <c r="M126" s="18" t="s">
        <v>249</v>
      </c>
      <c r="N126" s="18" t="s">
        <v>250</v>
      </c>
      <c r="O126" s="18" t="s">
        <v>250</v>
      </c>
      <c r="P126" s="19">
        <v>673.74646290600003</v>
      </c>
      <c r="Q126" s="19">
        <v>7876.4207535699998</v>
      </c>
      <c r="R126" s="20">
        <v>5.4456910000000001</v>
      </c>
      <c r="S126" s="20">
        <v>13.78614</v>
      </c>
      <c r="T126" s="20">
        <v>0.24</v>
      </c>
      <c r="U126" s="20">
        <v>0.56100000000000005</v>
      </c>
      <c r="V126" s="20">
        <f t="shared" si="2"/>
        <v>0.30284955809293601</v>
      </c>
      <c r="W126" s="20">
        <f t="shared" si="3"/>
        <v>0.44286112793931598</v>
      </c>
    </row>
    <row r="127" spans="1:23" x14ac:dyDescent="0.25">
      <c r="A127" s="18">
        <v>288</v>
      </c>
      <c r="B127" s="18">
        <v>288</v>
      </c>
      <c r="C127" s="18">
        <v>2120</v>
      </c>
      <c r="D127" s="18">
        <v>9520</v>
      </c>
      <c r="E127" s="18" t="s">
        <v>56</v>
      </c>
      <c r="F127" s="18" t="s">
        <v>113</v>
      </c>
      <c r="G127" s="19">
        <v>0.134305090928</v>
      </c>
      <c r="H127" s="19">
        <v>5.4351299999999998E-2</v>
      </c>
      <c r="I127" s="18" t="s">
        <v>24</v>
      </c>
      <c r="J127" s="18" t="s">
        <v>114</v>
      </c>
      <c r="K127" s="18">
        <v>89</v>
      </c>
      <c r="L127" s="18">
        <v>28</v>
      </c>
      <c r="M127" s="18" t="s">
        <v>249</v>
      </c>
      <c r="N127" s="18" t="s">
        <v>250</v>
      </c>
      <c r="O127" s="18" t="s">
        <v>250</v>
      </c>
      <c r="P127" s="19">
        <v>839.99142234600004</v>
      </c>
      <c r="Q127" s="19">
        <v>5850.3063598500003</v>
      </c>
      <c r="R127" s="20">
        <v>5.4456910000000001</v>
      </c>
      <c r="S127" s="20">
        <v>13.78614</v>
      </c>
      <c r="T127" s="20">
        <v>0.24</v>
      </c>
      <c r="U127" s="20">
        <v>0.56100000000000005</v>
      </c>
      <c r="V127" s="20">
        <f t="shared" si="2"/>
        <v>0.224945092788708</v>
      </c>
      <c r="W127" s="20">
        <f t="shared" si="3"/>
        <v>0.32894034300109798</v>
      </c>
    </row>
    <row r="128" spans="1:23" x14ac:dyDescent="0.25">
      <c r="A128" s="18">
        <v>289</v>
      </c>
      <c r="B128" s="18">
        <v>289</v>
      </c>
      <c r="C128" s="18">
        <v>2120</v>
      </c>
      <c r="D128" s="18">
        <v>9520</v>
      </c>
      <c r="E128" s="18" t="s">
        <v>56</v>
      </c>
      <c r="F128" s="18" t="s">
        <v>113</v>
      </c>
      <c r="G128" s="19">
        <v>11.8474774094</v>
      </c>
      <c r="H128" s="19">
        <v>4.7945000000000002</v>
      </c>
      <c r="I128" s="18" t="s">
        <v>24</v>
      </c>
      <c r="J128" s="18" t="s">
        <v>114</v>
      </c>
      <c r="K128" s="18">
        <v>89</v>
      </c>
      <c r="L128" s="18">
        <v>28</v>
      </c>
      <c r="M128" s="18" t="s">
        <v>249</v>
      </c>
      <c r="N128" s="18" t="s">
        <v>250</v>
      </c>
      <c r="O128" s="18" t="s">
        <v>250</v>
      </c>
      <c r="P128" s="19">
        <v>5387.2435394000004</v>
      </c>
      <c r="Q128" s="19">
        <v>516074.05164999998</v>
      </c>
      <c r="R128" s="20">
        <v>5.4456910000000001</v>
      </c>
      <c r="S128" s="20">
        <v>13.78614</v>
      </c>
      <c r="T128" s="20">
        <v>0.24</v>
      </c>
      <c r="U128" s="20">
        <v>0.56100000000000005</v>
      </c>
      <c r="V128" s="20">
        <f t="shared" si="2"/>
        <v>19.843117779620002</v>
      </c>
      <c r="W128" s="20">
        <f t="shared" si="3"/>
        <v>29.01686757297</v>
      </c>
    </row>
    <row r="129" spans="1:23" x14ac:dyDescent="0.25">
      <c r="A129" s="18">
        <v>290</v>
      </c>
      <c r="B129" s="18">
        <v>290</v>
      </c>
      <c r="C129" s="18">
        <v>2120</v>
      </c>
      <c r="D129" s="18">
        <v>9520</v>
      </c>
      <c r="E129" s="18" t="s">
        <v>56</v>
      </c>
      <c r="F129" s="18" t="s">
        <v>113</v>
      </c>
      <c r="G129" s="19">
        <v>11.1935659103</v>
      </c>
      <c r="H129" s="19">
        <v>4.5298800000000004</v>
      </c>
      <c r="I129" s="18" t="s">
        <v>24</v>
      </c>
      <c r="J129" s="18" t="s">
        <v>114</v>
      </c>
      <c r="K129" s="18">
        <v>89</v>
      </c>
      <c r="L129" s="18">
        <v>28</v>
      </c>
      <c r="M129" s="18" t="s">
        <v>249</v>
      </c>
      <c r="N129" s="18" t="s">
        <v>250</v>
      </c>
      <c r="O129" s="18" t="s">
        <v>250</v>
      </c>
      <c r="P129" s="19">
        <v>4691.2216593499998</v>
      </c>
      <c r="Q129" s="19">
        <v>487589.78068500001</v>
      </c>
      <c r="R129" s="20">
        <v>5.4456910000000001</v>
      </c>
      <c r="S129" s="20">
        <v>13.78614</v>
      </c>
      <c r="T129" s="20">
        <v>0.24</v>
      </c>
      <c r="U129" s="20">
        <v>0.56100000000000005</v>
      </c>
      <c r="V129" s="20">
        <f t="shared" si="2"/>
        <v>18.747928327780802</v>
      </c>
      <c r="W129" s="20">
        <f t="shared" si="3"/>
        <v>27.415356779944798</v>
      </c>
    </row>
    <row r="130" spans="1:23" x14ac:dyDescent="0.25">
      <c r="A130" s="18">
        <v>291</v>
      </c>
      <c r="B130" s="18">
        <v>291</v>
      </c>
      <c r="C130" s="18">
        <v>2120</v>
      </c>
      <c r="D130" s="18">
        <v>9520</v>
      </c>
      <c r="E130" s="18" t="s">
        <v>56</v>
      </c>
      <c r="F130" s="18" t="s">
        <v>276</v>
      </c>
      <c r="G130" s="19">
        <v>26.362571979799998</v>
      </c>
      <c r="H130" s="19">
        <v>10.6686</v>
      </c>
      <c r="I130" s="18" t="s">
        <v>24</v>
      </c>
      <c r="J130" s="18" t="s">
        <v>114</v>
      </c>
      <c r="K130" s="18">
        <v>89</v>
      </c>
      <c r="L130" s="18">
        <v>28</v>
      </c>
      <c r="M130" s="18" t="s">
        <v>249</v>
      </c>
      <c r="N130" s="18" t="s">
        <v>250</v>
      </c>
      <c r="O130" s="18" t="s">
        <v>250</v>
      </c>
      <c r="P130" s="19">
        <v>20753.426639500001</v>
      </c>
      <c r="Q130" s="19">
        <v>1148349.0420200001</v>
      </c>
      <c r="R130" s="20">
        <v>5.4456910000000001</v>
      </c>
      <c r="S130" s="20">
        <v>13.78614</v>
      </c>
      <c r="T130" s="20">
        <v>0.24</v>
      </c>
      <c r="U130" s="20">
        <v>0.56100000000000005</v>
      </c>
      <c r="V130" s="20">
        <f t="shared" si="2"/>
        <v>44.154403241975999</v>
      </c>
      <c r="W130" s="20">
        <f t="shared" si="3"/>
        <v>64.567598996555986</v>
      </c>
    </row>
    <row r="131" spans="1:23" x14ac:dyDescent="0.25">
      <c r="A131" s="18">
        <v>292</v>
      </c>
      <c r="B131" s="18">
        <v>292</v>
      </c>
      <c r="C131" s="18">
        <v>2120</v>
      </c>
      <c r="D131" s="18">
        <v>9520</v>
      </c>
      <c r="E131" s="18" t="s">
        <v>56</v>
      </c>
      <c r="F131" s="18" t="s">
        <v>276</v>
      </c>
      <c r="G131" s="19">
        <v>0.613301661213</v>
      </c>
      <c r="H131" s="19">
        <v>0.248194</v>
      </c>
      <c r="I131" s="18" t="s">
        <v>24</v>
      </c>
      <c r="J131" s="18" t="s">
        <v>114</v>
      </c>
      <c r="K131" s="18">
        <v>89</v>
      </c>
      <c r="L131" s="18">
        <v>28</v>
      </c>
      <c r="M131" s="18" t="s">
        <v>249</v>
      </c>
      <c r="N131" s="18" t="s">
        <v>250</v>
      </c>
      <c r="O131" s="18" t="s">
        <v>250</v>
      </c>
      <c r="P131" s="19">
        <v>2538.2601308600001</v>
      </c>
      <c r="Q131" s="19">
        <v>26715.313501500001</v>
      </c>
      <c r="R131" s="20">
        <v>5.4456910000000001</v>
      </c>
      <c r="S131" s="20">
        <v>13.78614</v>
      </c>
      <c r="T131" s="20">
        <v>0.24</v>
      </c>
      <c r="U131" s="20">
        <v>0.56100000000000005</v>
      </c>
      <c r="V131" s="20">
        <f t="shared" ref="V131:V194" si="4">H131*R131*(1-T131)</f>
        <v>1.02720675236104</v>
      </c>
      <c r="W131" s="20">
        <f t="shared" ref="W131:W194" si="5">H131*S131*(1-U131)</f>
        <v>1.5020987444792397</v>
      </c>
    </row>
    <row r="132" spans="1:23" x14ac:dyDescent="0.25">
      <c r="A132" s="18">
        <v>307</v>
      </c>
      <c r="B132" s="18">
        <v>307</v>
      </c>
      <c r="C132" s="18">
        <v>2130</v>
      </c>
      <c r="D132" s="18">
        <v>2520</v>
      </c>
      <c r="E132" s="18" t="s">
        <v>56</v>
      </c>
      <c r="F132" s="18" t="s">
        <v>113</v>
      </c>
      <c r="G132" s="19">
        <v>0.10818516330400001</v>
      </c>
      <c r="H132" s="19">
        <v>4.3781E-2</v>
      </c>
      <c r="I132" s="18" t="s">
        <v>24</v>
      </c>
      <c r="J132" s="18" t="s">
        <v>114</v>
      </c>
      <c r="K132" s="18">
        <v>39</v>
      </c>
      <c r="L132" s="18">
        <v>27</v>
      </c>
      <c r="M132" s="18" t="s">
        <v>115</v>
      </c>
      <c r="N132" s="18" t="s">
        <v>115</v>
      </c>
      <c r="O132" s="18" t="s">
        <v>115</v>
      </c>
      <c r="P132" s="19">
        <v>346.98620100599999</v>
      </c>
      <c r="Q132" s="19">
        <v>4712.5268636600003</v>
      </c>
      <c r="R132" s="20">
        <v>4.0080939999999998</v>
      </c>
      <c r="S132" s="20">
        <v>21.928827999999999</v>
      </c>
      <c r="T132" s="20">
        <v>0.24</v>
      </c>
      <c r="U132" s="20">
        <v>0.56100000000000005</v>
      </c>
      <c r="V132" s="20">
        <f t="shared" si="4"/>
        <v>0.13336355619463999</v>
      </c>
      <c r="W132" s="20">
        <f t="shared" si="5"/>
        <v>0.42146898219525197</v>
      </c>
    </row>
    <row r="133" spans="1:23" x14ac:dyDescent="0.25">
      <c r="A133" s="18">
        <v>308</v>
      </c>
      <c r="B133" s="18">
        <v>308</v>
      </c>
      <c r="C133" s="18">
        <v>2130</v>
      </c>
      <c r="D133" s="18">
        <v>2520</v>
      </c>
      <c r="E133" s="18" t="s">
        <v>56</v>
      </c>
      <c r="F133" s="18" t="s">
        <v>113</v>
      </c>
      <c r="G133" s="19">
        <v>7.9576445932300004</v>
      </c>
      <c r="H133" s="19">
        <v>3.2203400000000002</v>
      </c>
      <c r="I133" s="18" t="s">
        <v>24</v>
      </c>
      <c r="J133" s="18" t="s">
        <v>114</v>
      </c>
      <c r="K133" s="18">
        <v>39</v>
      </c>
      <c r="L133" s="18">
        <v>27</v>
      </c>
      <c r="M133" s="18" t="s">
        <v>115</v>
      </c>
      <c r="N133" s="18" t="s">
        <v>115</v>
      </c>
      <c r="O133" s="18" t="s">
        <v>115</v>
      </c>
      <c r="P133" s="19">
        <v>2966.6381669699999</v>
      </c>
      <c r="Q133" s="19">
        <v>346633.611943</v>
      </c>
      <c r="R133" s="20">
        <v>4.0080939999999998</v>
      </c>
      <c r="S133" s="20">
        <v>21.928827999999999</v>
      </c>
      <c r="T133" s="20">
        <v>0.24</v>
      </c>
      <c r="U133" s="20">
        <v>0.56100000000000005</v>
      </c>
      <c r="V133" s="20">
        <f t="shared" si="4"/>
        <v>9.8096433282895994</v>
      </c>
      <c r="W133" s="20">
        <f t="shared" si="5"/>
        <v>31.001425781107276</v>
      </c>
    </row>
    <row r="134" spans="1:23" x14ac:dyDescent="0.25">
      <c r="A134" s="18">
        <v>309</v>
      </c>
      <c r="B134" s="18">
        <v>309</v>
      </c>
      <c r="C134" s="18">
        <v>2130</v>
      </c>
      <c r="D134" s="18">
        <v>2520</v>
      </c>
      <c r="E134" s="18" t="s">
        <v>56</v>
      </c>
      <c r="F134" s="18" t="s">
        <v>113</v>
      </c>
      <c r="G134" s="19">
        <v>2.4219879255699999</v>
      </c>
      <c r="H134" s="19">
        <v>0.98014400000000002</v>
      </c>
      <c r="I134" s="18" t="s">
        <v>24</v>
      </c>
      <c r="J134" s="18" t="s">
        <v>114</v>
      </c>
      <c r="K134" s="18">
        <v>39</v>
      </c>
      <c r="L134" s="18">
        <v>27</v>
      </c>
      <c r="M134" s="18" t="s">
        <v>115</v>
      </c>
      <c r="N134" s="18" t="s">
        <v>115</v>
      </c>
      <c r="O134" s="18" t="s">
        <v>115</v>
      </c>
      <c r="P134" s="19">
        <v>2295.7845111299998</v>
      </c>
      <c r="Q134" s="19">
        <v>105501.37203</v>
      </c>
      <c r="R134" s="20">
        <v>4.0080939999999998</v>
      </c>
      <c r="S134" s="20">
        <v>21.928827999999999</v>
      </c>
      <c r="T134" s="20">
        <v>0.24</v>
      </c>
      <c r="U134" s="20">
        <v>0.56100000000000005</v>
      </c>
      <c r="V134" s="20">
        <f t="shared" si="4"/>
        <v>2.98566705700736</v>
      </c>
      <c r="W134" s="20">
        <f t="shared" si="5"/>
        <v>9.4356066349508474</v>
      </c>
    </row>
    <row r="135" spans="1:23" x14ac:dyDescent="0.25">
      <c r="A135" s="18">
        <v>310</v>
      </c>
      <c r="B135" s="18">
        <v>310</v>
      </c>
      <c r="C135" s="18">
        <v>2130</v>
      </c>
      <c r="D135" s="18">
        <v>2520</v>
      </c>
      <c r="E135" s="18" t="s">
        <v>56</v>
      </c>
      <c r="F135" s="18" t="s">
        <v>113</v>
      </c>
      <c r="G135" s="19">
        <v>0.63328219830599997</v>
      </c>
      <c r="H135" s="19">
        <v>0.25628000000000001</v>
      </c>
      <c r="I135" s="18" t="s">
        <v>24</v>
      </c>
      <c r="J135" s="18" t="s">
        <v>114</v>
      </c>
      <c r="K135" s="18">
        <v>39</v>
      </c>
      <c r="L135" s="18">
        <v>27</v>
      </c>
      <c r="M135" s="18" t="s">
        <v>115</v>
      </c>
      <c r="N135" s="18" t="s">
        <v>115</v>
      </c>
      <c r="O135" s="18" t="s">
        <v>115</v>
      </c>
      <c r="P135" s="19">
        <v>1975.3745085999999</v>
      </c>
      <c r="Q135" s="19">
        <v>27585.662213299998</v>
      </c>
      <c r="R135" s="20">
        <v>4.0080939999999998</v>
      </c>
      <c r="S135" s="20">
        <v>21.928827999999999</v>
      </c>
      <c r="T135" s="20">
        <v>0.24</v>
      </c>
      <c r="U135" s="20">
        <v>0.56100000000000005</v>
      </c>
      <c r="V135" s="20">
        <f t="shared" si="4"/>
        <v>0.7806676910432</v>
      </c>
      <c r="W135" s="20">
        <f t="shared" si="5"/>
        <v>2.4671448974897596</v>
      </c>
    </row>
    <row r="136" spans="1:23" x14ac:dyDescent="0.25">
      <c r="A136" s="18">
        <v>311</v>
      </c>
      <c r="B136" s="18">
        <v>311</v>
      </c>
      <c r="C136" s="18">
        <v>2130</v>
      </c>
      <c r="D136" s="18">
        <v>2520</v>
      </c>
      <c r="E136" s="18" t="s">
        <v>56</v>
      </c>
      <c r="F136" s="18" t="s">
        <v>113</v>
      </c>
      <c r="G136" s="19">
        <v>0.70908396258499995</v>
      </c>
      <c r="H136" s="19">
        <v>0.28695599999999999</v>
      </c>
      <c r="I136" s="18" t="s">
        <v>24</v>
      </c>
      <c r="J136" s="18" t="s">
        <v>114</v>
      </c>
      <c r="K136" s="18">
        <v>39</v>
      </c>
      <c r="L136" s="18">
        <v>27</v>
      </c>
      <c r="M136" s="18" t="s">
        <v>115</v>
      </c>
      <c r="N136" s="18" t="s">
        <v>115</v>
      </c>
      <c r="O136" s="18" t="s">
        <v>115</v>
      </c>
      <c r="P136" s="19">
        <v>1658.2152678</v>
      </c>
      <c r="Q136" s="19">
        <v>30887.5738599</v>
      </c>
      <c r="R136" s="20">
        <v>4.0080939999999998</v>
      </c>
      <c r="S136" s="20">
        <v>21.928827999999999</v>
      </c>
      <c r="T136" s="20">
        <v>0.24</v>
      </c>
      <c r="U136" s="20">
        <v>0.56100000000000005</v>
      </c>
      <c r="V136" s="20">
        <f t="shared" si="4"/>
        <v>0.87411143261663993</v>
      </c>
      <c r="W136" s="20">
        <f t="shared" si="5"/>
        <v>2.7624552489623517</v>
      </c>
    </row>
    <row r="137" spans="1:23" x14ac:dyDescent="0.25">
      <c r="A137" s="18">
        <v>312</v>
      </c>
      <c r="B137" s="18">
        <v>312</v>
      </c>
      <c r="C137" s="18">
        <v>2130</v>
      </c>
      <c r="D137" s="18">
        <v>2520</v>
      </c>
      <c r="E137" s="18" t="s">
        <v>56</v>
      </c>
      <c r="F137" s="18" t="s">
        <v>113</v>
      </c>
      <c r="G137" s="19">
        <v>6.82469039752E-3</v>
      </c>
      <c r="H137" s="19">
        <v>2.7618500000000002E-3</v>
      </c>
      <c r="I137" s="18" t="s">
        <v>24</v>
      </c>
      <c r="J137" s="18" t="s">
        <v>114</v>
      </c>
      <c r="K137" s="18">
        <v>39</v>
      </c>
      <c r="L137" s="18">
        <v>27</v>
      </c>
      <c r="M137" s="18" t="s">
        <v>115</v>
      </c>
      <c r="N137" s="18" t="s">
        <v>115</v>
      </c>
      <c r="O137" s="18" t="s">
        <v>115</v>
      </c>
      <c r="P137" s="19">
        <v>96.244077913200002</v>
      </c>
      <c r="Q137" s="19">
        <v>297.282324593</v>
      </c>
      <c r="R137" s="20">
        <v>4.0080939999999998</v>
      </c>
      <c r="S137" s="20">
        <v>21.928827999999999</v>
      </c>
      <c r="T137" s="20">
        <v>0.24</v>
      </c>
      <c r="U137" s="20">
        <v>0.56100000000000005</v>
      </c>
      <c r="V137" s="20">
        <f t="shared" si="4"/>
        <v>8.4130133545640001E-3</v>
      </c>
      <c r="W137" s="20">
        <f t="shared" si="5"/>
        <v>2.6587654655580197E-2</v>
      </c>
    </row>
    <row r="138" spans="1:23" x14ac:dyDescent="0.25">
      <c r="A138" s="18">
        <v>313</v>
      </c>
      <c r="B138" s="18">
        <v>313</v>
      </c>
      <c r="C138" s="18">
        <v>2130</v>
      </c>
      <c r="D138" s="18">
        <v>2520</v>
      </c>
      <c r="E138" s="18" t="s">
        <v>56</v>
      </c>
      <c r="F138" s="18" t="s">
        <v>113</v>
      </c>
      <c r="G138" s="19">
        <v>1.6042561775399999</v>
      </c>
      <c r="H138" s="19">
        <v>0.64921899999999999</v>
      </c>
      <c r="I138" s="18" t="s">
        <v>24</v>
      </c>
      <c r="J138" s="18" t="s">
        <v>114</v>
      </c>
      <c r="K138" s="18">
        <v>39</v>
      </c>
      <c r="L138" s="18">
        <v>27</v>
      </c>
      <c r="M138" s="18" t="s">
        <v>115</v>
      </c>
      <c r="N138" s="18" t="s">
        <v>115</v>
      </c>
      <c r="O138" s="18" t="s">
        <v>115</v>
      </c>
      <c r="P138" s="19">
        <v>1115.75298615</v>
      </c>
      <c r="Q138" s="19">
        <v>69881.119569500006</v>
      </c>
      <c r="R138" s="20">
        <v>4.0080939999999998</v>
      </c>
      <c r="S138" s="20">
        <v>21.928827999999999</v>
      </c>
      <c r="T138" s="20">
        <v>0.24</v>
      </c>
      <c r="U138" s="20">
        <v>0.56100000000000005</v>
      </c>
      <c r="V138" s="20">
        <f t="shared" si="4"/>
        <v>1.9776193917253599</v>
      </c>
      <c r="W138" s="20">
        <f t="shared" si="5"/>
        <v>6.2498725737607472</v>
      </c>
    </row>
    <row r="139" spans="1:23" x14ac:dyDescent="0.25">
      <c r="A139" s="18">
        <v>314</v>
      </c>
      <c r="B139" s="18">
        <v>314</v>
      </c>
      <c r="C139" s="18">
        <v>2130</v>
      </c>
      <c r="D139" s="18">
        <v>2520</v>
      </c>
      <c r="E139" s="18" t="s">
        <v>56</v>
      </c>
      <c r="F139" s="18" t="s">
        <v>113</v>
      </c>
      <c r="G139" s="19">
        <v>1.51088163137</v>
      </c>
      <c r="H139" s="19">
        <v>0.61143199999999998</v>
      </c>
      <c r="I139" s="18" t="s">
        <v>24</v>
      </c>
      <c r="J139" s="18" t="s">
        <v>114</v>
      </c>
      <c r="K139" s="18">
        <v>39</v>
      </c>
      <c r="L139" s="18">
        <v>27</v>
      </c>
      <c r="M139" s="18" t="s">
        <v>115</v>
      </c>
      <c r="N139" s="18" t="s">
        <v>115</v>
      </c>
      <c r="O139" s="18" t="s">
        <v>115</v>
      </c>
      <c r="P139" s="19">
        <v>2680.2265775599999</v>
      </c>
      <c r="Q139" s="19">
        <v>65813.740605800005</v>
      </c>
      <c r="R139" s="20">
        <v>4.0080939999999998</v>
      </c>
      <c r="S139" s="20">
        <v>21.928827999999999</v>
      </c>
      <c r="T139" s="20">
        <v>0.24</v>
      </c>
      <c r="U139" s="20">
        <v>0.56100000000000005</v>
      </c>
      <c r="V139" s="20">
        <f t="shared" si="4"/>
        <v>1.8625144672620797</v>
      </c>
      <c r="W139" s="20">
        <f t="shared" si="5"/>
        <v>5.8861063639845428</v>
      </c>
    </row>
    <row r="140" spans="1:23" x14ac:dyDescent="0.25">
      <c r="A140" s="18">
        <v>322</v>
      </c>
      <c r="B140" s="18">
        <v>322</v>
      </c>
      <c r="C140" s="18">
        <v>2130</v>
      </c>
      <c r="D140" s="18">
        <v>9520</v>
      </c>
      <c r="E140" s="18" t="s">
        <v>56</v>
      </c>
      <c r="F140" s="18" t="s">
        <v>113</v>
      </c>
      <c r="G140" s="19">
        <v>0.23206009996400001</v>
      </c>
      <c r="H140" s="19">
        <v>9.3911400000000006E-2</v>
      </c>
      <c r="I140" s="18" t="s">
        <v>24</v>
      </c>
      <c r="J140" s="18" t="s">
        <v>114</v>
      </c>
      <c r="K140" s="18">
        <v>89</v>
      </c>
      <c r="L140" s="18">
        <v>28</v>
      </c>
      <c r="M140" s="18" t="s">
        <v>249</v>
      </c>
      <c r="N140" s="18" t="s">
        <v>250</v>
      </c>
      <c r="O140" s="18" t="s">
        <v>250</v>
      </c>
      <c r="P140" s="19">
        <v>815.93017444300006</v>
      </c>
      <c r="Q140" s="19">
        <v>10108.497519799999</v>
      </c>
      <c r="R140" s="20">
        <v>5.4456910000000001</v>
      </c>
      <c r="S140" s="20">
        <v>13.78614</v>
      </c>
      <c r="T140" s="20">
        <v>0.24</v>
      </c>
      <c r="U140" s="20">
        <v>0.56100000000000005</v>
      </c>
      <c r="V140" s="20">
        <f t="shared" si="4"/>
        <v>0.38867347399082408</v>
      </c>
      <c r="W140" s="20">
        <f t="shared" si="5"/>
        <v>0.56836263581024393</v>
      </c>
    </row>
    <row r="141" spans="1:23" x14ac:dyDescent="0.25">
      <c r="A141" s="18">
        <v>323</v>
      </c>
      <c r="B141" s="18">
        <v>323</v>
      </c>
      <c r="C141" s="18">
        <v>2130</v>
      </c>
      <c r="D141" s="18">
        <v>9520</v>
      </c>
      <c r="E141" s="18" t="s">
        <v>56</v>
      </c>
      <c r="F141" s="18" t="s">
        <v>113</v>
      </c>
      <c r="G141" s="19">
        <v>1.51662729315</v>
      </c>
      <c r="H141" s="19">
        <v>0.613757</v>
      </c>
      <c r="I141" s="18" t="s">
        <v>24</v>
      </c>
      <c r="J141" s="18" t="s">
        <v>114</v>
      </c>
      <c r="K141" s="18">
        <v>89</v>
      </c>
      <c r="L141" s="18">
        <v>28</v>
      </c>
      <c r="M141" s="18" t="s">
        <v>249</v>
      </c>
      <c r="N141" s="18" t="s">
        <v>250</v>
      </c>
      <c r="O141" s="18" t="s">
        <v>250</v>
      </c>
      <c r="P141" s="19">
        <v>2505.2239533799998</v>
      </c>
      <c r="Q141" s="19">
        <v>66064.020632</v>
      </c>
      <c r="R141" s="20">
        <v>5.4456910000000001</v>
      </c>
      <c r="S141" s="20">
        <v>13.78614</v>
      </c>
      <c r="T141" s="20">
        <v>0.24</v>
      </c>
      <c r="U141" s="20">
        <v>0.56100000000000005</v>
      </c>
      <c r="V141" s="20">
        <f t="shared" si="4"/>
        <v>2.5401715380261201</v>
      </c>
      <c r="W141" s="20">
        <f t="shared" si="5"/>
        <v>3.7145282283832191</v>
      </c>
    </row>
    <row r="142" spans="1:23" x14ac:dyDescent="0.25">
      <c r="A142" s="18">
        <v>324</v>
      </c>
      <c r="B142" s="18">
        <v>324</v>
      </c>
      <c r="C142" s="18">
        <v>2130</v>
      </c>
      <c r="D142" s="18">
        <v>9520</v>
      </c>
      <c r="E142" s="18" t="s">
        <v>56</v>
      </c>
      <c r="F142" s="18" t="s">
        <v>113</v>
      </c>
      <c r="G142" s="19">
        <v>22.221918162600002</v>
      </c>
      <c r="H142" s="19">
        <v>8.9928899999999992</v>
      </c>
      <c r="I142" s="18" t="s">
        <v>24</v>
      </c>
      <c r="J142" s="18" t="s">
        <v>114</v>
      </c>
      <c r="K142" s="18">
        <v>89</v>
      </c>
      <c r="L142" s="18">
        <v>28</v>
      </c>
      <c r="M142" s="18" t="s">
        <v>249</v>
      </c>
      <c r="N142" s="18" t="s">
        <v>250</v>
      </c>
      <c r="O142" s="18" t="s">
        <v>250</v>
      </c>
      <c r="P142" s="19">
        <v>8451.1876154900001</v>
      </c>
      <c r="Q142" s="19">
        <v>967982.88321899995</v>
      </c>
      <c r="R142" s="20">
        <v>5.4456910000000001</v>
      </c>
      <c r="S142" s="20">
        <v>13.78614</v>
      </c>
      <c r="T142" s="20">
        <v>0.24</v>
      </c>
      <c r="U142" s="20">
        <v>0.56100000000000005</v>
      </c>
      <c r="V142" s="20">
        <f t="shared" si="4"/>
        <v>37.219100104112393</v>
      </c>
      <c r="W142" s="20">
        <f t="shared" si="5"/>
        <v>54.426008599079381</v>
      </c>
    </row>
    <row r="143" spans="1:23" x14ac:dyDescent="0.25">
      <c r="A143" s="18">
        <v>325</v>
      </c>
      <c r="B143" s="18">
        <v>325</v>
      </c>
      <c r="C143" s="18">
        <v>2130</v>
      </c>
      <c r="D143" s="18">
        <v>9520</v>
      </c>
      <c r="E143" s="18" t="s">
        <v>56</v>
      </c>
      <c r="F143" s="18" t="s">
        <v>113</v>
      </c>
      <c r="G143" s="19">
        <v>0.161372822281</v>
      </c>
      <c r="H143" s="19">
        <v>6.5305299999999997E-2</v>
      </c>
      <c r="I143" s="18" t="s">
        <v>24</v>
      </c>
      <c r="J143" s="18" t="s">
        <v>114</v>
      </c>
      <c r="K143" s="18">
        <v>89</v>
      </c>
      <c r="L143" s="18">
        <v>28</v>
      </c>
      <c r="M143" s="18" t="s">
        <v>249</v>
      </c>
      <c r="N143" s="18" t="s">
        <v>250</v>
      </c>
      <c r="O143" s="18" t="s">
        <v>250</v>
      </c>
      <c r="P143" s="19">
        <v>353.07826217299998</v>
      </c>
      <c r="Q143" s="19">
        <v>7029.3720210600004</v>
      </c>
      <c r="R143" s="20">
        <v>5.4456910000000001</v>
      </c>
      <c r="S143" s="20">
        <v>13.78614</v>
      </c>
      <c r="T143" s="20">
        <v>0.24</v>
      </c>
      <c r="U143" s="20">
        <v>0.56100000000000005</v>
      </c>
      <c r="V143" s="20">
        <f t="shared" si="4"/>
        <v>0.27028068819134798</v>
      </c>
      <c r="W143" s="20">
        <f t="shared" si="5"/>
        <v>0.39523521574993792</v>
      </c>
    </row>
    <row r="144" spans="1:23" x14ac:dyDescent="0.25">
      <c r="A144" s="18">
        <v>326</v>
      </c>
      <c r="B144" s="18">
        <v>326</v>
      </c>
      <c r="C144" s="18">
        <v>2130</v>
      </c>
      <c r="D144" s="18">
        <v>9520</v>
      </c>
      <c r="E144" s="18" t="s">
        <v>56</v>
      </c>
      <c r="F144" s="18" t="s">
        <v>113</v>
      </c>
      <c r="G144" s="19">
        <v>2.0067281861900002</v>
      </c>
      <c r="H144" s="19">
        <v>0.81209399999999998</v>
      </c>
      <c r="I144" s="18" t="s">
        <v>24</v>
      </c>
      <c r="J144" s="18" t="s">
        <v>114</v>
      </c>
      <c r="K144" s="18">
        <v>89</v>
      </c>
      <c r="L144" s="18">
        <v>28</v>
      </c>
      <c r="M144" s="18" t="s">
        <v>249</v>
      </c>
      <c r="N144" s="18" t="s">
        <v>250</v>
      </c>
      <c r="O144" s="18" t="s">
        <v>250</v>
      </c>
      <c r="P144" s="19">
        <v>3748.7749368300001</v>
      </c>
      <c r="Q144" s="19">
        <v>87412.730140999993</v>
      </c>
      <c r="R144" s="20">
        <v>5.4456910000000001</v>
      </c>
      <c r="S144" s="20">
        <v>13.78614</v>
      </c>
      <c r="T144" s="20">
        <v>0.24</v>
      </c>
      <c r="U144" s="20">
        <v>0.56100000000000005</v>
      </c>
      <c r="V144" s="20">
        <f t="shared" si="4"/>
        <v>3.36103387008504</v>
      </c>
      <c r="W144" s="20">
        <f t="shared" si="5"/>
        <v>4.9148866523732391</v>
      </c>
    </row>
    <row r="145" spans="1:23" x14ac:dyDescent="0.25">
      <c r="A145" s="18">
        <v>327</v>
      </c>
      <c r="B145" s="18">
        <v>327</v>
      </c>
      <c r="C145" s="18">
        <v>2130</v>
      </c>
      <c r="D145" s="18">
        <v>9520</v>
      </c>
      <c r="E145" s="18" t="s">
        <v>56</v>
      </c>
      <c r="F145" s="18" t="s">
        <v>113</v>
      </c>
      <c r="G145" s="19">
        <v>0.66076569208799996</v>
      </c>
      <c r="H145" s="19">
        <v>0.26740199999999997</v>
      </c>
      <c r="I145" s="18" t="s">
        <v>24</v>
      </c>
      <c r="J145" s="18" t="s">
        <v>114</v>
      </c>
      <c r="K145" s="18">
        <v>89</v>
      </c>
      <c r="L145" s="18">
        <v>28</v>
      </c>
      <c r="M145" s="18" t="s">
        <v>249</v>
      </c>
      <c r="N145" s="18" t="s">
        <v>250</v>
      </c>
      <c r="O145" s="18" t="s">
        <v>250</v>
      </c>
      <c r="P145" s="19">
        <v>875.23003595099999</v>
      </c>
      <c r="Q145" s="19">
        <v>28782.838414999998</v>
      </c>
      <c r="R145" s="20">
        <v>5.4456910000000001</v>
      </c>
      <c r="S145" s="20">
        <v>13.78614</v>
      </c>
      <c r="T145" s="20">
        <v>0.24</v>
      </c>
      <c r="U145" s="20">
        <v>0.56100000000000005</v>
      </c>
      <c r="V145" s="20">
        <f t="shared" si="4"/>
        <v>1.10670338523432</v>
      </c>
      <c r="W145" s="20">
        <f t="shared" si="5"/>
        <v>1.6183477782349196</v>
      </c>
    </row>
    <row r="146" spans="1:23" x14ac:dyDescent="0.25">
      <c r="A146" s="18">
        <v>328</v>
      </c>
      <c r="B146" s="18">
        <v>328</v>
      </c>
      <c r="C146" s="18">
        <v>2130</v>
      </c>
      <c r="D146" s="18">
        <v>9520</v>
      </c>
      <c r="E146" s="18" t="s">
        <v>56</v>
      </c>
      <c r="F146" s="18" t="s">
        <v>113</v>
      </c>
      <c r="G146" s="19">
        <v>33.622522015999998</v>
      </c>
      <c r="H146" s="19">
        <v>13.6066</v>
      </c>
      <c r="I146" s="18" t="s">
        <v>24</v>
      </c>
      <c r="J146" s="18" t="s">
        <v>114</v>
      </c>
      <c r="K146" s="18">
        <v>89</v>
      </c>
      <c r="L146" s="18">
        <v>28</v>
      </c>
      <c r="M146" s="18" t="s">
        <v>249</v>
      </c>
      <c r="N146" s="18" t="s">
        <v>250</v>
      </c>
      <c r="O146" s="18" t="s">
        <v>250</v>
      </c>
      <c r="P146" s="19">
        <v>11423.5995855</v>
      </c>
      <c r="Q146" s="19">
        <v>1464591.2006300001</v>
      </c>
      <c r="R146" s="20">
        <v>5.4456910000000001</v>
      </c>
      <c r="S146" s="20">
        <v>13.78614</v>
      </c>
      <c r="T146" s="20">
        <v>0.24</v>
      </c>
      <c r="U146" s="20">
        <v>0.56100000000000005</v>
      </c>
      <c r="V146" s="20">
        <f t="shared" si="4"/>
        <v>56.313977762055998</v>
      </c>
      <c r="W146" s="20">
        <f t="shared" si="5"/>
        <v>82.348714218035994</v>
      </c>
    </row>
    <row r="147" spans="1:23" x14ac:dyDescent="0.25">
      <c r="A147" s="18">
        <v>329</v>
      </c>
      <c r="B147" s="18">
        <v>329</v>
      </c>
      <c r="C147" s="18">
        <v>2130</v>
      </c>
      <c r="D147" s="18">
        <v>9520</v>
      </c>
      <c r="E147" s="18" t="s">
        <v>56</v>
      </c>
      <c r="F147" s="18" t="s">
        <v>113</v>
      </c>
      <c r="G147" s="19">
        <v>2.21707758804E-2</v>
      </c>
      <c r="H147" s="19">
        <v>8.9721899999999997E-3</v>
      </c>
      <c r="I147" s="18" t="s">
        <v>24</v>
      </c>
      <c r="J147" s="18" t="s">
        <v>114</v>
      </c>
      <c r="K147" s="18">
        <v>89</v>
      </c>
      <c r="L147" s="18">
        <v>28</v>
      </c>
      <c r="M147" s="18" t="s">
        <v>249</v>
      </c>
      <c r="N147" s="18" t="s">
        <v>250</v>
      </c>
      <c r="O147" s="18" t="s">
        <v>250</v>
      </c>
      <c r="P147" s="19">
        <v>178.95722069300001</v>
      </c>
      <c r="Q147" s="19">
        <v>965.75513459299998</v>
      </c>
      <c r="R147" s="20">
        <v>5.4456910000000001</v>
      </c>
      <c r="S147" s="20">
        <v>13.78614</v>
      </c>
      <c r="T147" s="20">
        <v>0.24</v>
      </c>
      <c r="U147" s="20">
        <v>0.56100000000000005</v>
      </c>
      <c r="V147" s="20">
        <f t="shared" si="4"/>
        <v>3.7133428493300404E-2</v>
      </c>
      <c r="W147" s="20">
        <f t="shared" si="5"/>
        <v>5.4300729809057389E-2</v>
      </c>
    </row>
    <row r="148" spans="1:23" x14ac:dyDescent="0.25">
      <c r="A148" s="18">
        <v>330</v>
      </c>
      <c r="B148" s="18">
        <v>330</v>
      </c>
      <c r="C148" s="18">
        <v>2130</v>
      </c>
      <c r="D148" s="18">
        <v>9520</v>
      </c>
      <c r="E148" s="18" t="s">
        <v>56</v>
      </c>
      <c r="F148" s="18" t="s">
        <v>113</v>
      </c>
      <c r="G148" s="19">
        <v>3.98620235378</v>
      </c>
      <c r="H148" s="19">
        <v>1.6131599999999999</v>
      </c>
      <c r="I148" s="18" t="s">
        <v>24</v>
      </c>
      <c r="J148" s="18" t="s">
        <v>114</v>
      </c>
      <c r="K148" s="18">
        <v>89</v>
      </c>
      <c r="L148" s="18">
        <v>28</v>
      </c>
      <c r="M148" s="18" t="s">
        <v>249</v>
      </c>
      <c r="N148" s="18" t="s">
        <v>250</v>
      </c>
      <c r="O148" s="18" t="s">
        <v>250</v>
      </c>
      <c r="P148" s="19">
        <v>2789.5289303599998</v>
      </c>
      <c r="Q148" s="19">
        <v>173638.27997599999</v>
      </c>
      <c r="R148" s="20">
        <v>5.4456910000000001</v>
      </c>
      <c r="S148" s="20">
        <v>13.78614</v>
      </c>
      <c r="T148" s="20">
        <v>0.24</v>
      </c>
      <c r="U148" s="20">
        <v>0.56100000000000005</v>
      </c>
      <c r="V148" s="20">
        <f t="shared" si="4"/>
        <v>6.6764258791055999</v>
      </c>
      <c r="W148" s="20">
        <f t="shared" si="5"/>
        <v>9.7630305754535982</v>
      </c>
    </row>
    <row r="149" spans="1:23" x14ac:dyDescent="0.25">
      <c r="A149" s="18">
        <v>331</v>
      </c>
      <c r="B149" s="18">
        <v>331</v>
      </c>
      <c r="C149" s="18">
        <v>2130</v>
      </c>
      <c r="D149" s="18">
        <v>9520</v>
      </c>
      <c r="E149" s="18" t="s">
        <v>56</v>
      </c>
      <c r="F149" s="18" t="s">
        <v>113</v>
      </c>
      <c r="G149" s="19">
        <v>8.8641464645999992</v>
      </c>
      <c r="H149" s="19">
        <v>3.5871900000000001</v>
      </c>
      <c r="I149" s="18" t="s">
        <v>24</v>
      </c>
      <c r="J149" s="18" t="s">
        <v>114</v>
      </c>
      <c r="K149" s="18">
        <v>89</v>
      </c>
      <c r="L149" s="18">
        <v>28</v>
      </c>
      <c r="M149" s="18" t="s">
        <v>249</v>
      </c>
      <c r="N149" s="18" t="s">
        <v>250</v>
      </c>
      <c r="O149" s="18" t="s">
        <v>250</v>
      </c>
      <c r="P149" s="19">
        <v>4073.0295554200002</v>
      </c>
      <c r="Q149" s="19">
        <v>386120.67551199999</v>
      </c>
      <c r="R149" s="20">
        <v>5.4456910000000001</v>
      </c>
      <c r="S149" s="20">
        <v>13.78614</v>
      </c>
      <c r="T149" s="20">
        <v>0.24</v>
      </c>
      <c r="U149" s="20">
        <v>0.56100000000000005</v>
      </c>
      <c r="V149" s="20">
        <f t="shared" si="4"/>
        <v>14.846393506700402</v>
      </c>
      <c r="W149" s="20">
        <f t="shared" si="5"/>
        <v>21.710088056957396</v>
      </c>
    </row>
    <row r="150" spans="1:23" x14ac:dyDescent="0.25">
      <c r="A150" s="18">
        <v>332</v>
      </c>
      <c r="B150" s="18">
        <v>332</v>
      </c>
      <c r="C150" s="18">
        <v>2130</v>
      </c>
      <c r="D150" s="18">
        <v>9520</v>
      </c>
      <c r="E150" s="18" t="s">
        <v>56</v>
      </c>
      <c r="F150" s="18" t="s">
        <v>113</v>
      </c>
      <c r="G150" s="19">
        <v>6.7369501562099998</v>
      </c>
      <c r="H150" s="19">
        <v>2.7263500000000001</v>
      </c>
      <c r="I150" s="18" t="s">
        <v>24</v>
      </c>
      <c r="J150" s="18" t="s">
        <v>114</v>
      </c>
      <c r="K150" s="18">
        <v>89</v>
      </c>
      <c r="L150" s="18">
        <v>28</v>
      </c>
      <c r="M150" s="18" t="s">
        <v>249</v>
      </c>
      <c r="N150" s="18" t="s">
        <v>250</v>
      </c>
      <c r="O150" s="18" t="s">
        <v>250</v>
      </c>
      <c r="P150" s="19">
        <v>5394.7987445700001</v>
      </c>
      <c r="Q150" s="19">
        <v>293460.37495700002</v>
      </c>
      <c r="R150" s="20">
        <v>5.4456910000000001</v>
      </c>
      <c r="S150" s="20">
        <v>13.78614</v>
      </c>
      <c r="T150" s="20">
        <v>0.24</v>
      </c>
      <c r="U150" s="20">
        <v>0.56100000000000005</v>
      </c>
      <c r="V150" s="20">
        <f t="shared" si="4"/>
        <v>11.283613339966001</v>
      </c>
      <c r="W150" s="20">
        <f t="shared" si="5"/>
        <v>16.500184984370996</v>
      </c>
    </row>
    <row r="151" spans="1:23" x14ac:dyDescent="0.25">
      <c r="A151" s="18">
        <v>333</v>
      </c>
      <c r="B151" s="18">
        <v>333</v>
      </c>
      <c r="C151" s="18">
        <v>2130</v>
      </c>
      <c r="D151" s="18">
        <v>9520</v>
      </c>
      <c r="E151" s="18" t="s">
        <v>56</v>
      </c>
      <c r="F151" s="18" t="s">
        <v>113</v>
      </c>
      <c r="G151" s="19">
        <v>1.0228296433799999</v>
      </c>
      <c r="H151" s="19">
        <v>0.41392400000000001</v>
      </c>
      <c r="I151" s="18" t="s">
        <v>24</v>
      </c>
      <c r="J151" s="18" t="s">
        <v>114</v>
      </c>
      <c r="K151" s="18">
        <v>89</v>
      </c>
      <c r="L151" s="18">
        <v>28</v>
      </c>
      <c r="M151" s="18" t="s">
        <v>249</v>
      </c>
      <c r="N151" s="18" t="s">
        <v>250</v>
      </c>
      <c r="O151" s="18" t="s">
        <v>250</v>
      </c>
      <c r="P151" s="19">
        <v>936.02982899200003</v>
      </c>
      <c r="Q151" s="19">
        <v>44554.281048199999</v>
      </c>
      <c r="R151" s="20">
        <v>5.4456910000000001</v>
      </c>
      <c r="S151" s="20">
        <v>13.78614</v>
      </c>
      <c r="T151" s="20">
        <v>0.24</v>
      </c>
      <c r="U151" s="20">
        <v>0.56100000000000005</v>
      </c>
      <c r="V151" s="20">
        <f t="shared" si="4"/>
        <v>1.7131176731278401</v>
      </c>
      <c r="W151" s="20">
        <f t="shared" si="5"/>
        <v>2.5051158396650397</v>
      </c>
    </row>
    <row r="152" spans="1:23" x14ac:dyDescent="0.25">
      <c r="A152" s="18">
        <v>334</v>
      </c>
      <c r="B152" s="18">
        <v>334</v>
      </c>
      <c r="C152" s="18">
        <v>2130</v>
      </c>
      <c r="D152" s="18">
        <v>9520</v>
      </c>
      <c r="E152" s="18" t="s">
        <v>56</v>
      </c>
      <c r="F152" s="18" t="s">
        <v>113</v>
      </c>
      <c r="G152" s="19">
        <v>8.5693827512799992</v>
      </c>
      <c r="H152" s="19">
        <v>3.4679099999999998</v>
      </c>
      <c r="I152" s="18" t="s">
        <v>24</v>
      </c>
      <c r="J152" s="18" t="s">
        <v>114</v>
      </c>
      <c r="K152" s="18">
        <v>89</v>
      </c>
      <c r="L152" s="18">
        <v>28</v>
      </c>
      <c r="M152" s="18" t="s">
        <v>249</v>
      </c>
      <c r="N152" s="18" t="s">
        <v>250</v>
      </c>
      <c r="O152" s="18" t="s">
        <v>250</v>
      </c>
      <c r="P152" s="19">
        <v>6855.1172779400003</v>
      </c>
      <c r="Q152" s="19">
        <v>373280.81952199998</v>
      </c>
      <c r="R152" s="20">
        <v>5.4456910000000001</v>
      </c>
      <c r="S152" s="20">
        <v>13.78614</v>
      </c>
      <c r="T152" s="20">
        <v>0.24</v>
      </c>
      <c r="U152" s="20">
        <v>0.56100000000000005</v>
      </c>
      <c r="V152" s="20">
        <f t="shared" si="4"/>
        <v>14.352726369615601</v>
      </c>
      <c r="W152" s="20">
        <f t="shared" si="5"/>
        <v>20.988191724888594</v>
      </c>
    </row>
    <row r="153" spans="1:23" x14ac:dyDescent="0.25">
      <c r="A153" s="18">
        <v>348</v>
      </c>
      <c r="B153" s="18">
        <v>348</v>
      </c>
      <c r="C153" s="18">
        <v>2150</v>
      </c>
      <c r="D153" s="18">
        <v>2520</v>
      </c>
      <c r="E153" s="18" t="s">
        <v>56</v>
      </c>
      <c r="F153" s="18" t="s">
        <v>113</v>
      </c>
      <c r="G153" s="19">
        <v>283.09257552299999</v>
      </c>
      <c r="H153" s="19">
        <v>114.563</v>
      </c>
      <c r="I153" s="18" t="s">
        <v>24</v>
      </c>
      <c r="J153" s="18" t="s">
        <v>114</v>
      </c>
      <c r="K153" s="18">
        <v>39</v>
      </c>
      <c r="L153" s="18">
        <v>27</v>
      </c>
      <c r="M153" s="18" t="s">
        <v>115</v>
      </c>
      <c r="N153" s="18" t="s">
        <v>115</v>
      </c>
      <c r="O153" s="18" t="s">
        <v>115</v>
      </c>
      <c r="P153" s="19">
        <v>14807.8863972</v>
      </c>
      <c r="Q153" s="19">
        <v>12331463.263800001</v>
      </c>
      <c r="R153" s="20">
        <v>4.0080939999999998</v>
      </c>
      <c r="S153" s="20">
        <v>21.928827999999999</v>
      </c>
      <c r="T153" s="20">
        <v>0.24</v>
      </c>
      <c r="U153" s="20">
        <v>0.56100000000000005</v>
      </c>
      <c r="V153" s="20">
        <f t="shared" si="4"/>
        <v>348.97624742072003</v>
      </c>
      <c r="W153" s="20">
        <f t="shared" si="5"/>
        <v>1102.8699894299959</v>
      </c>
    </row>
    <row r="154" spans="1:23" x14ac:dyDescent="0.25">
      <c r="A154" s="18">
        <v>349</v>
      </c>
      <c r="B154" s="18">
        <v>349</v>
      </c>
      <c r="C154" s="18">
        <v>2150</v>
      </c>
      <c r="D154" s="18">
        <v>2520</v>
      </c>
      <c r="E154" s="18" t="s">
        <v>56</v>
      </c>
      <c r="F154" s="18" t="s">
        <v>113</v>
      </c>
      <c r="G154" s="19">
        <v>282.98791189999997</v>
      </c>
      <c r="H154" s="19">
        <v>114.521</v>
      </c>
      <c r="I154" s="18" t="s">
        <v>24</v>
      </c>
      <c r="J154" s="18" t="s">
        <v>114</v>
      </c>
      <c r="K154" s="18">
        <v>39</v>
      </c>
      <c r="L154" s="18">
        <v>27</v>
      </c>
      <c r="M154" s="18" t="s">
        <v>115</v>
      </c>
      <c r="N154" s="18" t="s">
        <v>115</v>
      </c>
      <c r="O154" s="18" t="s">
        <v>115</v>
      </c>
      <c r="P154" s="19">
        <v>16141.822853899999</v>
      </c>
      <c r="Q154" s="19">
        <v>12326904.1346</v>
      </c>
      <c r="R154" s="20">
        <v>4.0080939999999998</v>
      </c>
      <c r="S154" s="20">
        <v>21.928827999999999</v>
      </c>
      <c r="T154" s="20">
        <v>0.24</v>
      </c>
      <c r="U154" s="20">
        <v>0.56100000000000005</v>
      </c>
      <c r="V154" s="20">
        <f t="shared" si="4"/>
        <v>348.84830906023996</v>
      </c>
      <c r="W154" s="20">
        <f t="shared" si="5"/>
        <v>1102.4656656993318</v>
      </c>
    </row>
    <row r="155" spans="1:23" x14ac:dyDescent="0.25">
      <c r="A155" s="18">
        <v>350</v>
      </c>
      <c r="B155" s="18">
        <v>350</v>
      </c>
      <c r="C155" s="18">
        <v>2150</v>
      </c>
      <c r="D155" s="18">
        <v>2520</v>
      </c>
      <c r="E155" s="18" t="s">
        <v>56</v>
      </c>
      <c r="F155" s="18" t="s">
        <v>113</v>
      </c>
      <c r="G155" s="19">
        <v>211.167221125</v>
      </c>
      <c r="H155" s="19">
        <v>85.456299999999999</v>
      </c>
      <c r="I155" s="18" t="s">
        <v>24</v>
      </c>
      <c r="J155" s="18" t="s">
        <v>114</v>
      </c>
      <c r="K155" s="18">
        <v>39</v>
      </c>
      <c r="L155" s="18">
        <v>27</v>
      </c>
      <c r="M155" s="18" t="s">
        <v>115</v>
      </c>
      <c r="N155" s="18" t="s">
        <v>115</v>
      </c>
      <c r="O155" s="18" t="s">
        <v>115</v>
      </c>
      <c r="P155" s="19">
        <v>13524.5154588</v>
      </c>
      <c r="Q155" s="19">
        <v>9198407.3584499992</v>
      </c>
      <c r="R155" s="20">
        <v>4.0080939999999998</v>
      </c>
      <c r="S155" s="20">
        <v>21.928827999999999</v>
      </c>
      <c r="T155" s="20">
        <v>0.24</v>
      </c>
      <c r="U155" s="20">
        <v>0.56100000000000005</v>
      </c>
      <c r="V155" s="20">
        <f t="shared" si="4"/>
        <v>260.31283130207197</v>
      </c>
      <c r="W155" s="20">
        <f t="shared" si="5"/>
        <v>822.66690535099951</v>
      </c>
    </row>
    <row r="156" spans="1:23" x14ac:dyDescent="0.25">
      <c r="A156" s="18">
        <v>351</v>
      </c>
      <c r="B156" s="18">
        <v>351</v>
      </c>
      <c r="C156" s="18">
        <v>2150</v>
      </c>
      <c r="D156" s="18">
        <v>2520</v>
      </c>
      <c r="E156" s="18" t="s">
        <v>56</v>
      </c>
      <c r="F156" s="18" t="s">
        <v>113</v>
      </c>
      <c r="G156" s="19">
        <v>0.14901663246300001</v>
      </c>
      <c r="H156" s="19">
        <v>6.0304900000000002E-2</v>
      </c>
      <c r="I156" s="18" t="s">
        <v>24</v>
      </c>
      <c r="J156" s="18" t="s">
        <v>114</v>
      </c>
      <c r="K156" s="18">
        <v>39</v>
      </c>
      <c r="L156" s="18">
        <v>27</v>
      </c>
      <c r="M156" s="18" t="s">
        <v>115</v>
      </c>
      <c r="N156" s="18" t="s">
        <v>115</v>
      </c>
      <c r="O156" s="18" t="s">
        <v>115</v>
      </c>
      <c r="P156" s="19">
        <v>1143.8927779799999</v>
      </c>
      <c r="Q156" s="19">
        <v>6491.1385447900002</v>
      </c>
      <c r="R156" s="20">
        <v>4.0080939999999998</v>
      </c>
      <c r="S156" s="20">
        <v>21.928827999999999</v>
      </c>
      <c r="T156" s="20">
        <v>0.24</v>
      </c>
      <c r="U156" s="20">
        <v>0.56100000000000005</v>
      </c>
      <c r="V156" s="20">
        <f t="shared" si="4"/>
        <v>0.18369785797405599</v>
      </c>
      <c r="W156" s="20">
        <f t="shared" si="5"/>
        <v>0.58054052726951078</v>
      </c>
    </row>
    <row r="157" spans="1:23" x14ac:dyDescent="0.25">
      <c r="A157" s="18">
        <v>352</v>
      </c>
      <c r="B157" s="18">
        <v>352</v>
      </c>
      <c r="C157" s="18">
        <v>2150</v>
      </c>
      <c r="D157" s="18">
        <v>2520</v>
      </c>
      <c r="E157" s="18" t="s">
        <v>56</v>
      </c>
      <c r="F157" s="18" t="s">
        <v>113</v>
      </c>
      <c r="G157" s="19">
        <v>369.67851922099999</v>
      </c>
      <c r="H157" s="19">
        <v>149.60400000000001</v>
      </c>
      <c r="I157" s="18" t="s">
        <v>24</v>
      </c>
      <c r="J157" s="18" t="s">
        <v>114</v>
      </c>
      <c r="K157" s="18">
        <v>39</v>
      </c>
      <c r="L157" s="18">
        <v>27</v>
      </c>
      <c r="M157" s="18" t="s">
        <v>115</v>
      </c>
      <c r="N157" s="18" t="s">
        <v>115</v>
      </c>
      <c r="O157" s="18" t="s">
        <v>115</v>
      </c>
      <c r="P157" s="19">
        <v>19197.226588900001</v>
      </c>
      <c r="Q157" s="19">
        <v>16103131.884500001</v>
      </c>
      <c r="R157" s="20">
        <v>4.0080939999999998</v>
      </c>
      <c r="S157" s="20">
        <v>21.928827999999999</v>
      </c>
      <c r="T157" s="20">
        <v>0.24</v>
      </c>
      <c r="U157" s="20">
        <v>0.56100000000000005</v>
      </c>
      <c r="V157" s="20">
        <f t="shared" si="4"/>
        <v>455.71644002976001</v>
      </c>
      <c r="W157" s="20">
        <f t="shared" si="5"/>
        <v>1440.2011286251677</v>
      </c>
    </row>
    <row r="158" spans="1:23" x14ac:dyDescent="0.25">
      <c r="A158" s="18">
        <v>353</v>
      </c>
      <c r="B158" s="18">
        <v>353</v>
      </c>
      <c r="C158" s="18">
        <v>2150</v>
      </c>
      <c r="D158" s="18">
        <v>2520</v>
      </c>
      <c r="E158" s="18" t="s">
        <v>56</v>
      </c>
      <c r="F158" s="18" t="s">
        <v>113</v>
      </c>
      <c r="G158" s="19">
        <v>51.204973588999998</v>
      </c>
      <c r="H158" s="19">
        <v>20.721900000000002</v>
      </c>
      <c r="I158" s="18" t="s">
        <v>24</v>
      </c>
      <c r="J158" s="18" t="s">
        <v>114</v>
      </c>
      <c r="K158" s="18">
        <v>39</v>
      </c>
      <c r="L158" s="18">
        <v>27</v>
      </c>
      <c r="M158" s="18" t="s">
        <v>115</v>
      </c>
      <c r="N158" s="18" t="s">
        <v>115</v>
      </c>
      <c r="O158" s="18" t="s">
        <v>115</v>
      </c>
      <c r="P158" s="19">
        <v>10190.8260305</v>
      </c>
      <c r="Q158" s="19">
        <v>2230479.7275999999</v>
      </c>
      <c r="R158" s="20">
        <v>4.0080939999999998</v>
      </c>
      <c r="S158" s="20">
        <v>21.928827999999999</v>
      </c>
      <c r="T158" s="20">
        <v>0.24</v>
      </c>
      <c r="U158" s="20">
        <v>0.56100000000000005</v>
      </c>
      <c r="V158" s="20">
        <f t="shared" si="4"/>
        <v>63.122045524535999</v>
      </c>
      <c r="W158" s="20">
        <f t="shared" si="5"/>
        <v>199.4846646296748</v>
      </c>
    </row>
    <row r="159" spans="1:23" x14ac:dyDescent="0.25">
      <c r="A159" s="18">
        <v>354</v>
      </c>
      <c r="B159" s="18">
        <v>354</v>
      </c>
      <c r="C159" s="18">
        <v>2150</v>
      </c>
      <c r="D159" s="18">
        <v>2520</v>
      </c>
      <c r="E159" s="18" t="s">
        <v>56</v>
      </c>
      <c r="F159" s="18" t="s">
        <v>113</v>
      </c>
      <c r="G159" s="19">
        <v>184.97508654800001</v>
      </c>
      <c r="H159" s="19">
        <v>74.856800000000007</v>
      </c>
      <c r="I159" s="18" t="s">
        <v>24</v>
      </c>
      <c r="J159" s="18" t="s">
        <v>114</v>
      </c>
      <c r="K159" s="18">
        <v>39</v>
      </c>
      <c r="L159" s="18">
        <v>27</v>
      </c>
      <c r="M159" s="18" t="s">
        <v>115</v>
      </c>
      <c r="N159" s="18" t="s">
        <v>115</v>
      </c>
      <c r="O159" s="18" t="s">
        <v>115</v>
      </c>
      <c r="P159" s="19">
        <v>16909.534076399999</v>
      </c>
      <c r="Q159" s="19">
        <v>8057482.54</v>
      </c>
      <c r="R159" s="20">
        <v>4.0080939999999998</v>
      </c>
      <c r="S159" s="20">
        <v>21.928827999999999</v>
      </c>
      <c r="T159" s="20">
        <v>0.24</v>
      </c>
      <c r="U159" s="20">
        <v>0.56100000000000005</v>
      </c>
      <c r="V159" s="20">
        <f t="shared" si="4"/>
        <v>228.025149113792</v>
      </c>
      <c r="W159" s="20">
        <f t="shared" si="5"/>
        <v>720.62811051354561</v>
      </c>
    </row>
    <row r="160" spans="1:23" x14ac:dyDescent="0.25">
      <c r="A160" s="18">
        <v>355</v>
      </c>
      <c r="B160" s="18">
        <v>355</v>
      </c>
      <c r="C160" s="18">
        <v>2150</v>
      </c>
      <c r="D160" s="18">
        <v>2520</v>
      </c>
      <c r="E160" s="18" t="s">
        <v>56</v>
      </c>
      <c r="F160" s="18" t="s">
        <v>113</v>
      </c>
      <c r="G160" s="19">
        <v>140.637580098</v>
      </c>
      <c r="H160" s="19">
        <v>56.914000000000001</v>
      </c>
      <c r="I160" s="18" t="s">
        <v>24</v>
      </c>
      <c r="J160" s="18" t="s">
        <v>114</v>
      </c>
      <c r="K160" s="18">
        <v>39</v>
      </c>
      <c r="L160" s="18">
        <v>27</v>
      </c>
      <c r="M160" s="18" t="s">
        <v>115</v>
      </c>
      <c r="N160" s="18" t="s">
        <v>115</v>
      </c>
      <c r="O160" s="18" t="s">
        <v>115</v>
      </c>
      <c r="P160" s="19">
        <v>16830.337238100001</v>
      </c>
      <c r="Q160" s="19">
        <v>6126148.4844199996</v>
      </c>
      <c r="R160" s="20">
        <v>4.0080939999999998</v>
      </c>
      <c r="S160" s="20">
        <v>21.928827999999999</v>
      </c>
      <c r="T160" s="20">
        <v>0.24</v>
      </c>
      <c r="U160" s="20">
        <v>0.56100000000000005</v>
      </c>
      <c r="V160" s="20">
        <f t="shared" si="4"/>
        <v>173.36866305615999</v>
      </c>
      <c r="W160" s="20">
        <f t="shared" si="5"/>
        <v>547.89716207168794</v>
      </c>
    </row>
    <row r="161" spans="1:23" x14ac:dyDescent="0.25">
      <c r="A161" s="18">
        <v>356</v>
      </c>
      <c r="B161" s="18">
        <v>356</v>
      </c>
      <c r="C161" s="18">
        <v>2150</v>
      </c>
      <c r="D161" s="18">
        <v>2520</v>
      </c>
      <c r="E161" s="18" t="s">
        <v>56</v>
      </c>
      <c r="F161" s="18" t="s">
        <v>113</v>
      </c>
      <c r="G161" s="19">
        <v>188.037785611</v>
      </c>
      <c r="H161" s="19">
        <v>76.096199999999996</v>
      </c>
      <c r="I161" s="18" t="s">
        <v>24</v>
      </c>
      <c r="J161" s="18" t="s">
        <v>114</v>
      </c>
      <c r="K161" s="18">
        <v>39</v>
      </c>
      <c r="L161" s="18">
        <v>27</v>
      </c>
      <c r="M161" s="18" t="s">
        <v>115</v>
      </c>
      <c r="N161" s="18" t="s">
        <v>115</v>
      </c>
      <c r="O161" s="18" t="s">
        <v>115</v>
      </c>
      <c r="P161" s="19">
        <v>12658.9896928</v>
      </c>
      <c r="Q161" s="19">
        <v>8190893.1775099998</v>
      </c>
      <c r="R161" s="20">
        <v>4.0080939999999998</v>
      </c>
      <c r="S161" s="20">
        <v>21.928827999999999</v>
      </c>
      <c r="T161" s="20">
        <v>0.24</v>
      </c>
      <c r="U161" s="20">
        <v>0.56100000000000005</v>
      </c>
      <c r="V161" s="20">
        <f t="shared" si="4"/>
        <v>231.800549208528</v>
      </c>
      <c r="W161" s="20">
        <f t="shared" si="5"/>
        <v>732.55951127033029</v>
      </c>
    </row>
    <row r="162" spans="1:23" x14ac:dyDescent="0.25">
      <c r="A162" s="18">
        <v>357</v>
      </c>
      <c r="B162" s="18">
        <v>357</v>
      </c>
      <c r="C162" s="18">
        <v>2150</v>
      </c>
      <c r="D162" s="18">
        <v>2520</v>
      </c>
      <c r="E162" s="18" t="s">
        <v>56</v>
      </c>
      <c r="F162" s="18" t="s">
        <v>113</v>
      </c>
      <c r="G162" s="19">
        <v>312.41263070700001</v>
      </c>
      <c r="H162" s="19">
        <v>126.429</v>
      </c>
      <c r="I162" s="18" t="s">
        <v>24</v>
      </c>
      <c r="J162" s="18" t="s">
        <v>114</v>
      </c>
      <c r="K162" s="18">
        <v>39</v>
      </c>
      <c r="L162" s="18">
        <v>27</v>
      </c>
      <c r="M162" s="18" t="s">
        <v>115</v>
      </c>
      <c r="N162" s="18" t="s">
        <v>115</v>
      </c>
      <c r="O162" s="18" t="s">
        <v>115</v>
      </c>
      <c r="P162" s="19">
        <v>27299.703200399999</v>
      </c>
      <c r="Q162" s="19">
        <v>13608639.7589</v>
      </c>
      <c r="R162" s="20">
        <v>4.0080939999999998</v>
      </c>
      <c r="S162" s="20">
        <v>21.928827999999999</v>
      </c>
      <c r="T162" s="20">
        <v>0.24</v>
      </c>
      <c r="U162" s="20">
        <v>0.56100000000000005</v>
      </c>
      <c r="V162" s="20">
        <f t="shared" si="4"/>
        <v>385.12188040775999</v>
      </c>
      <c r="W162" s="20">
        <f t="shared" si="5"/>
        <v>1217.1010700980678</v>
      </c>
    </row>
    <row r="163" spans="1:23" x14ac:dyDescent="0.25">
      <c r="A163" s="18">
        <v>365</v>
      </c>
      <c r="B163" s="18">
        <v>365</v>
      </c>
      <c r="C163" s="18">
        <v>2150</v>
      </c>
      <c r="D163" s="18">
        <v>9520</v>
      </c>
      <c r="E163" s="18" t="s">
        <v>56</v>
      </c>
      <c r="F163" s="18" t="s">
        <v>113</v>
      </c>
      <c r="G163" s="19">
        <v>1.6170449118100001</v>
      </c>
      <c r="H163" s="19">
        <v>0.65439499999999995</v>
      </c>
      <c r="I163" s="18" t="s">
        <v>24</v>
      </c>
      <c r="J163" s="18" t="s">
        <v>114</v>
      </c>
      <c r="K163" s="18">
        <v>89</v>
      </c>
      <c r="L163" s="18">
        <v>28</v>
      </c>
      <c r="M163" s="18" t="s">
        <v>249</v>
      </c>
      <c r="N163" s="18" t="s">
        <v>250</v>
      </c>
      <c r="O163" s="18" t="s">
        <v>250</v>
      </c>
      <c r="P163" s="19">
        <v>1983.82920169</v>
      </c>
      <c r="Q163" s="19">
        <v>70438.194603199998</v>
      </c>
      <c r="R163" s="20">
        <v>5.4456910000000001</v>
      </c>
      <c r="S163" s="20">
        <v>13.78614</v>
      </c>
      <c r="T163" s="20">
        <v>0.24</v>
      </c>
      <c r="U163" s="20">
        <v>0.56100000000000005</v>
      </c>
      <c r="V163" s="20">
        <f t="shared" si="4"/>
        <v>2.7083610510781999</v>
      </c>
      <c r="W163" s="20">
        <f t="shared" si="5"/>
        <v>3.9604740964466991</v>
      </c>
    </row>
    <row r="164" spans="1:23" x14ac:dyDescent="0.25">
      <c r="A164" s="18">
        <v>366</v>
      </c>
      <c r="B164" s="18">
        <v>366</v>
      </c>
      <c r="C164" s="18">
        <v>2150</v>
      </c>
      <c r="D164" s="18">
        <v>9520</v>
      </c>
      <c r="E164" s="18" t="s">
        <v>56</v>
      </c>
      <c r="F164" s="18" t="s">
        <v>113</v>
      </c>
      <c r="G164" s="19">
        <v>12.436203714099999</v>
      </c>
      <c r="H164" s="19">
        <v>5.0327500000000001</v>
      </c>
      <c r="I164" s="18" t="s">
        <v>24</v>
      </c>
      <c r="J164" s="18" t="s">
        <v>114</v>
      </c>
      <c r="K164" s="18">
        <v>89</v>
      </c>
      <c r="L164" s="18">
        <v>28</v>
      </c>
      <c r="M164" s="18" t="s">
        <v>249</v>
      </c>
      <c r="N164" s="18" t="s">
        <v>250</v>
      </c>
      <c r="O164" s="18" t="s">
        <v>250</v>
      </c>
      <c r="P164" s="19">
        <v>4131.20186182</v>
      </c>
      <c r="Q164" s="19">
        <v>541718.86690499994</v>
      </c>
      <c r="R164" s="20">
        <v>5.4456910000000001</v>
      </c>
      <c r="S164" s="20">
        <v>13.78614</v>
      </c>
      <c r="T164" s="20">
        <v>0.24</v>
      </c>
      <c r="U164" s="20">
        <v>0.56100000000000005</v>
      </c>
      <c r="V164" s="20">
        <f t="shared" si="4"/>
        <v>20.829169048990003</v>
      </c>
      <c r="W164" s="20">
        <f t="shared" si="5"/>
        <v>30.458784081314999</v>
      </c>
    </row>
    <row r="165" spans="1:23" x14ac:dyDescent="0.25">
      <c r="A165" s="18">
        <v>367</v>
      </c>
      <c r="B165" s="18">
        <v>367</v>
      </c>
      <c r="C165" s="18">
        <v>2150</v>
      </c>
      <c r="D165" s="18">
        <v>9520</v>
      </c>
      <c r="E165" s="18" t="s">
        <v>56</v>
      </c>
      <c r="F165" s="18" t="s">
        <v>113</v>
      </c>
      <c r="G165" s="19">
        <v>0.15389809689100001</v>
      </c>
      <c r="H165" s="19">
        <v>6.2280299999999997E-2</v>
      </c>
      <c r="I165" s="18" t="s">
        <v>24</v>
      </c>
      <c r="J165" s="18" t="s">
        <v>114</v>
      </c>
      <c r="K165" s="18">
        <v>89</v>
      </c>
      <c r="L165" s="18">
        <v>28</v>
      </c>
      <c r="M165" s="18" t="s">
        <v>249</v>
      </c>
      <c r="N165" s="18" t="s">
        <v>250</v>
      </c>
      <c r="O165" s="18" t="s">
        <v>250</v>
      </c>
      <c r="P165" s="19">
        <v>431.27007492000001</v>
      </c>
      <c r="Q165" s="19">
        <v>6703.77428547</v>
      </c>
      <c r="R165" s="20">
        <v>5.4456910000000001</v>
      </c>
      <c r="S165" s="20">
        <v>13.78614</v>
      </c>
      <c r="T165" s="20">
        <v>0.24</v>
      </c>
      <c r="U165" s="20">
        <v>0.56100000000000005</v>
      </c>
      <c r="V165" s="20">
        <f t="shared" si="4"/>
        <v>0.257761044582348</v>
      </c>
      <c r="W165" s="20">
        <f t="shared" si="5"/>
        <v>0.37692756648343795</v>
      </c>
    </row>
    <row r="166" spans="1:23" x14ac:dyDescent="0.25">
      <c r="A166" s="18">
        <v>368</v>
      </c>
      <c r="B166" s="18">
        <v>368</v>
      </c>
      <c r="C166" s="18">
        <v>2150</v>
      </c>
      <c r="D166" s="18">
        <v>9520</v>
      </c>
      <c r="E166" s="18" t="s">
        <v>56</v>
      </c>
      <c r="F166" s="18" t="s">
        <v>113</v>
      </c>
      <c r="G166" s="19">
        <v>223.77449257399999</v>
      </c>
      <c r="H166" s="19">
        <v>90.558300000000003</v>
      </c>
      <c r="I166" s="18" t="s">
        <v>24</v>
      </c>
      <c r="J166" s="18" t="s">
        <v>114</v>
      </c>
      <c r="K166" s="18">
        <v>89</v>
      </c>
      <c r="L166" s="18">
        <v>28</v>
      </c>
      <c r="M166" s="18" t="s">
        <v>249</v>
      </c>
      <c r="N166" s="18" t="s">
        <v>250</v>
      </c>
      <c r="O166" s="18" t="s">
        <v>250</v>
      </c>
      <c r="P166" s="19">
        <v>17476.089902200001</v>
      </c>
      <c r="Q166" s="19">
        <v>9747577.9060999993</v>
      </c>
      <c r="R166" s="20">
        <v>5.4456910000000001</v>
      </c>
      <c r="S166" s="20">
        <v>13.78614</v>
      </c>
      <c r="T166" s="20">
        <v>0.24</v>
      </c>
      <c r="U166" s="20">
        <v>0.56100000000000005</v>
      </c>
      <c r="V166" s="20">
        <f t="shared" si="4"/>
        <v>374.79591465682802</v>
      </c>
      <c r="W166" s="20">
        <f t="shared" si="5"/>
        <v>548.06928746131791</v>
      </c>
    </row>
    <row r="167" spans="1:23" x14ac:dyDescent="0.25">
      <c r="A167" s="18">
        <v>369</v>
      </c>
      <c r="B167" s="18">
        <v>369</v>
      </c>
      <c r="C167" s="18">
        <v>2150</v>
      </c>
      <c r="D167" s="18">
        <v>9520</v>
      </c>
      <c r="E167" s="18" t="s">
        <v>56</v>
      </c>
      <c r="F167" s="18" t="s">
        <v>113</v>
      </c>
      <c r="G167" s="19">
        <v>2.6718101218400001</v>
      </c>
      <c r="H167" s="19">
        <v>1.08124</v>
      </c>
      <c r="I167" s="18" t="s">
        <v>24</v>
      </c>
      <c r="J167" s="18" t="s">
        <v>114</v>
      </c>
      <c r="K167" s="18">
        <v>89</v>
      </c>
      <c r="L167" s="18">
        <v>28</v>
      </c>
      <c r="M167" s="18" t="s">
        <v>249</v>
      </c>
      <c r="N167" s="18" t="s">
        <v>250</v>
      </c>
      <c r="O167" s="18" t="s">
        <v>250</v>
      </c>
      <c r="P167" s="19">
        <v>2745.3756351299999</v>
      </c>
      <c r="Q167" s="19">
        <v>116383.583373</v>
      </c>
      <c r="R167" s="20">
        <v>5.4456910000000001</v>
      </c>
      <c r="S167" s="20">
        <v>13.78614</v>
      </c>
      <c r="T167" s="20">
        <v>0.24</v>
      </c>
      <c r="U167" s="20">
        <v>0.56100000000000005</v>
      </c>
      <c r="V167" s="20">
        <f t="shared" si="4"/>
        <v>4.4749551919983999</v>
      </c>
      <c r="W167" s="20">
        <f t="shared" si="5"/>
        <v>6.5437893199703989</v>
      </c>
    </row>
    <row r="168" spans="1:23" x14ac:dyDescent="0.25">
      <c r="A168" s="18">
        <v>370</v>
      </c>
      <c r="B168" s="18">
        <v>370</v>
      </c>
      <c r="C168" s="18">
        <v>2150</v>
      </c>
      <c r="D168" s="18">
        <v>9520</v>
      </c>
      <c r="E168" s="18" t="s">
        <v>56</v>
      </c>
      <c r="F168" s="18" t="s">
        <v>113</v>
      </c>
      <c r="G168" s="19">
        <v>8.9641056663399998E-2</v>
      </c>
      <c r="H168" s="19">
        <v>3.62764E-2</v>
      </c>
      <c r="I168" s="18" t="s">
        <v>24</v>
      </c>
      <c r="J168" s="18" t="s">
        <v>114</v>
      </c>
      <c r="K168" s="18">
        <v>89</v>
      </c>
      <c r="L168" s="18">
        <v>28</v>
      </c>
      <c r="M168" s="18" t="s">
        <v>249</v>
      </c>
      <c r="N168" s="18" t="s">
        <v>250</v>
      </c>
      <c r="O168" s="18" t="s">
        <v>250</v>
      </c>
      <c r="P168" s="19">
        <v>636.969501347</v>
      </c>
      <c r="Q168" s="19">
        <v>3904.7488096400002</v>
      </c>
      <c r="R168" s="20">
        <v>5.4456910000000001</v>
      </c>
      <c r="S168" s="20">
        <v>13.78614</v>
      </c>
      <c r="T168" s="20">
        <v>0.24</v>
      </c>
      <c r="U168" s="20">
        <v>0.56100000000000005</v>
      </c>
      <c r="V168" s="20">
        <f t="shared" si="4"/>
        <v>0.15013804939422401</v>
      </c>
      <c r="W168" s="20">
        <f t="shared" si="5"/>
        <v>0.21954896127314397</v>
      </c>
    </row>
    <row r="169" spans="1:23" x14ac:dyDescent="0.25">
      <c r="A169" s="18">
        <v>371</v>
      </c>
      <c r="B169" s="18">
        <v>371</v>
      </c>
      <c r="C169" s="18">
        <v>2150</v>
      </c>
      <c r="D169" s="18">
        <v>9520</v>
      </c>
      <c r="E169" s="18" t="s">
        <v>56</v>
      </c>
      <c r="F169" s="18" t="s">
        <v>113</v>
      </c>
      <c r="G169" s="19">
        <v>4.1450353599600002E-3</v>
      </c>
      <c r="H169" s="19">
        <v>1.6774400000000001E-3</v>
      </c>
      <c r="I169" s="18" t="s">
        <v>24</v>
      </c>
      <c r="J169" s="18" t="s">
        <v>114</v>
      </c>
      <c r="K169" s="18">
        <v>89</v>
      </c>
      <c r="L169" s="18">
        <v>28</v>
      </c>
      <c r="M169" s="18" t="s">
        <v>249</v>
      </c>
      <c r="N169" s="18" t="s">
        <v>250</v>
      </c>
      <c r="O169" s="18" t="s">
        <v>250</v>
      </c>
      <c r="P169" s="19">
        <v>134.77290514699999</v>
      </c>
      <c r="Q169" s="19">
        <v>180.55701804200001</v>
      </c>
      <c r="R169" s="20">
        <v>5.4456910000000001</v>
      </c>
      <c r="S169" s="20">
        <v>13.78614</v>
      </c>
      <c r="T169" s="20">
        <v>0.24</v>
      </c>
      <c r="U169" s="20">
        <v>0.56100000000000005</v>
      </c>
      <c r="V169" s="20">
        <f t="shared" si="4"/>
        <v>6.942463132390401E-3</v>
      </c>
      <c r="W169" s="20">
        <f t="shared" si="5"/>
        <v>1.0152060557222399E-2</v>
      </c>
    </row>
    <row r="170" spans="1:23" x14ac:dyDescent="0.25">
      <c r="A170" s="18">
        <v>372</v>
      </c>
      <c r="B170" s="18">
        <v>372</v>
      </c>
      <c r="C170" s="18">
        <v>2150</v>
      </c>
      <c r="D170" s="18">
        <v>9520</v>
      </c>
      <c r="E170" s="18" t="s">
        <v>56</v>
      </c>
      <c r="F170" s="18" t="s">
        <v>113</v>
      </c>
      <c r="G170" s="19">
        <v>172.98623559200001</v>
      </c>
      <c r="H170" s="19">
        <v>70.004999999999995</v>
      </c>
      <c r="I170" s="18" t="s">
        <v>24</v>
      </c>
      <c r="J170" s="18" t="s">
        <v>114</v>
      </c>
      <c r="K170" s="18">
        <v>89</v>
      </c>
      <c r="L170" s="18">
        <v>28</v>
      </c>
      <c r="M170" s="18" t="s">
        <v>249</v>
      </c>
      <c r="N170" s="18" t="s">
        <v>250</v>
      </c>
      <c r="O170" s="18" t="s">
        <v>250</v>
      </c>
      <c r="P170" s="19">
        <v>16215.052717799999</v>
      </c>
      <c r="Q170" s="19">
        <v>7535250.2812900003</v>
      </c>
      <c r="R170" s="20">
        <v>5.4456910000000001</v>
      </c>
      <c r="S170" s="20">
        <v>13.78614</v>
      </c>
      <c r="T170" s="20">
        <v>0.24</v>
      </c>
      <c r="U170" s="20">
        <v>0.56100000000000005</v>
      </c>
      <c r="V170" s="20">
        <f t="shared" si="4"/>
        <v>289.73145482579997</v>
      </c>
      <c r="W170" s="20">
        <f t="shared" si="5"/>
        <v>423.67834277729992</v>
      </c>
    </row>
    <row r="171" spans="1:23" x14ac:dyDescent="0.25">
      <c r="A171" s="18">
        <v>373</v>
      </c>
      <c r="B171" s="18">
        <v>373</v>
      </c>
      <c r="C171" s="18">
        <v>2150</v>
      </c>
      <c r="D171" s="18">
        <v>9520</v>
      </c>
      <c r="E171" s="18" t="s">
        <v>56</v>
      </c>
      <c r="F171" s="18" t="s">
        <v>113</v>
      </c>
      <c r="G171" s="19">
        <v>17.623063741199999</v>
      </c>
      <c r="H171" s="19">
        <v>7.1318000000000001</v>
      </c>
      <c r="I171" s="18" t="s">
        <v>24</v>
      </c>
      <c r="J171" s="18" t="s">
        <v>114</v>
      </c>
      <c r="K171" s="18">
        <v>89</v>
      </c>
      <c r="L171" s="18">
        <v>28</v>
      </c>
      <c r="M171" s="18" t="s">
        <v>249</v>
      </c>
      <c r="N171" s="18" t="s">
        <v>250</v>
      </c>
      <c r="O171" s="18" t="s">
        <v>250</v>
      </c>
      <c r="P171" s="19">
        <v>3745.03368675</v>
      </c>
      <c r="Q171" s="19">
        <v>767657.58592500002</v>
      </c>
      <c r="R171" s="20">
        <v>5.4456910000000001</v>
      </c>
      <c r="S171" s="20">
        <v>13.78614</v>
      </c>
      <c r="T171" s="20">
        <v>0.24</v>
      </c>
      <c r="U171" s="20">
        <v>0.56100000000000005</v>
      </c>
      <c r="V171" s="20">
        <f t="shared" si="4"/>
        <v>29.516560096088</v>
      </c>
      <c r="W171" s="20">
        <f t="shared" si="5"/>
        <v>43.162477037627994</v>
      </c>
    </row>
    <row r="172" spans="1:23" x14ac:dyDescent="0.25">
      <c r="A172" s="18">
        <v>374</v>
      </c>
      <c r="B172" s="18">
        <v>374</v>
      </c>
      <c r="C172" s="18">
        <v>2150</v>
      </c>
      <c r="D172" s="18">
        <v>9520</v>
      </c>
      <c r="E172" s="18" t="s">
        <v>56</v>
      </c>
      <c r="F172" s="18" t="s">
        <v>113</v>
      </c>
      <c r="G172" s="19">
        <v>20.253963609500001</v>
      </c>
      <c r="H172" s="19">
        <v>8.1964900000000007</v>
      </c>
      <c r="I172" s="18" t="s">
        <v>24</v>
      </c>
      <c r="J172" s="18" t="s">
        <v>114</v>
      </c>
      <c r="K172" s="18">
        <v>89</v>
      </c>
      <c r="L172" s="18">
        <v>28</v>
      </c>
      <c r="M172" s="18" t="s">
        <v>249</v>
      </c>
      <c r="N172" s="18" t="s">
        <v>250</v>
      </c>
      <c r="O172" s="18" t="s">
        <v>250</v>
      </c>
      <c r="P172" s="19">
        <v>4475.9312830400004</v>
      </c>
      <c r="Q172" s="19">
        <v>882259.12578799995</v>
      </c>
      <c r="R172" s="20">
        <v>5.4456910000000001</v>
      </c>
      <c r="S172" s="20">
        <v>13.78614</v>
      </c>
      <c r="T172" s="20">
        <v>0.24</v>
      </c>
      <c r="U172" s="20">
        <v>0.56100000000000005</v>
      </c>
      <c r="V172" s="20">
        <f t="shared" si="4"/>
        <v>33.923019386688402</v>
      </c>
      <c r="W172" s="20">
        <f t="shared" si="5"/>
        <v>49.606103846735394</v>
      </c>
    </row>
    <row r="173" spans="1:23" x14ac:dyDescent="0.25">
      <c r="A173" s="18">
        <v>376</v>
      </c>
      <c r="B173" s="18">
        <v>376</v>
      </c>
      <c r="C173" s="18">
        <v>2210</v>
      </c>
      <c r="D173" s="18">
        <v>2520</v>
      </c>
      <c r="E173" s="18" t="s">
        <v>56</v>
      </c>
      <c r="F173" s="18" t="s">
        <v>113</v>
      </c>
      <c r="G173" s="19">
        <v>13.7036573304</v>
      </c>
      <c r="H173" s="19">
        <v>5.5456700000000003</v>
      </c>
      <c r="I173" s="18" t="s">
        <v>24</v>
      </c>
      <c r="J173" s="18" t="s">
        <v>114</v>
      </c>
      <c r="K173" s="18">
        <v>39</v>
      </c>
      <c r="L173" s="18">
        <v>27</v>
      </c>
      <c r="M173" s="18" t="s">
        <v>115</v>
      </c>
      <c r="N173" s="18" t="s">
        <v>115</v>
      </c>
      <c r="O173" s="18" t="s">
        <v>115</v>
      </c>
      <c r="P173" s="19">
        <v>7575.09588721</v>
      </c>
      <c r="Q173" s="19">
        <v>596928.92558499996</v>
      </c>
      <c r="R173" s="20">
        <v>4.0080939999999998</v>
      </c>
      <c r="S173" s="20">
        <v>21.928827999999999</v>
      </c>
      <c r="T173" s="20">
        <v>0.24</v>
      </c>
      <c r="U173" s="20">
        <v>0.56100000000000005</v>
      </c>
      <c r="V173" s="20">
        <f t="shared" si="4"/>
        <v>16.892950656264802</v>
      </c>
      <c r="W173" s="20">
        <f t="shared" si="5"/>
        <v>53.38680912931963</v>
      </c>
    </row>
    <row r="174" spans="1:23" x14ac:dyDescent="0.25">
      <c r="A174" s="18">
        <v>377</v>
      </c>
      <c r="B174" s="18">
        <v>377</v>
      </c>
      <c r="C174" s="18">
        <v>2210</v>
      </c>
      <c r="D174" s="18">
        <v>2520</v>
      </c>
      <c r="E174" s="18" t="s">
        <v>56</v>
      </c>
      <c r="F174" s="18" t="s">
        <v>113</v>
      </c>
      <c r="G174" s="19">
        <v>3.6871880287400001</v>
      </c>
      <c r="H174" s="19">
        <v>1.4921500000000001</v>
      </c>
      <c r="I174" s="18" t="s">
        <v>24</v>
      </c>
      <c r="J174" s="18" t="s">
        <v>114</v>
      </c>
      <c r="K174" s="18">
        <v>39</v>
      </c>
      <c r="L174" s="18">
        <v>27</v>
      </c>
      <c r="M174" s="18" t="s">
        <v>115</v>
      </c>
      <c r="N174" s="18" t="s">
        <v>115</v>
      </c>
      <c r="O174" s="18" t="s">
        <v>115</v>
      </c>
      <c r="P174" s="19">
        <v>3702.2181821899999</v>
      </c>
      <c r="Q174" s="19">
        <v>160613.268075</v>
      </c>
      <c r="R174" s="20">
        <v>4.0080939999999998</v>
      </c>
      <c r="S174" s="20">
        <v>21.928827999999999</v>
      </c>
      <c r="T174" s="20">
        <v>0.24</v>
      </c>
      <c r="U174" s="20">
        <v>0.56100000000000005</v>
      </c>
      <c r="V174" s="20">
        <f t="shared" si="4"/>
        <v>4.5453148711960001</v>
      </c>
      <c r="W174" s="20">
        <f t="shared" si="5"/>
        <v>14.364563207387796</v>
      </c>
    </row>
    <row r="175" spans="1:23" x14ac:dyDescent="0.25">
      <c r="A175" s="18">
        <v>378</v>
      </c>
      <c r="B175" s="18">
        <v>378</v>
      </c>
      <c r="C175" s="18">
        <v>2210</v>
      </c>
      <c r="D175" s="18">
        <v>2520</v>
      </c>
      <c r="E175" s="18" t="s">
        <v>56</v>
      </c>
      <c r="F175" s="18" t="s">
        <v>113</v>
      </c>
      <c r="G175" s="19">
        <v>7.5360398634699996E-2</v>
      </c>
      <c r="H175" s="19">
        <v>3.0497300000000001E-2</v>
      </c>
      <c r="I175" s="18" t="s">
        <v>24</v>
      </c>
      <c r="J175" s="18" t="s">
        <v>114</v>
      </c>
      <c r="K175" s="18">
        <v>39</v>
      </c>
      <c r="L175" s="18">
        <v>27</v>
      </c>
      <c r="M175" s="18" t="s">
        <v>115</v>
      </c>
      <c r="N175" s="18" t="s">
        <v>115</v>
      </c>
      <c r="O175" s="18" t="s">
        <v>115</v>
      </c>
      <c r="P175" s="19">
        <v>349.91215341600002</v>
      </c>
      <c r="Q175" s="19">
        <v>3282.68583382</v>
      </c>
      <c r="R175" s="20">
        <v>4.0080939999999998</v>
      </c>
      <c r="S175" s="20">
        <v>21.928827999999999</v>
      </c>
      <c r="T175" s="20">
        <v>0.24</v>
      </c>
      <c r="U175" s="20">
        <v>0.56100000000000005</v>
      </c>
      <c r="V175" s="20">
        <f t="shared" si="4"/>
        <v>9.2899394311111994E-2</v>
      </c>
      <c r="W175" s="20">
        <f t="shared" si="5"/>
        <v>0.29359005026617158</v>
      </c>
    </row>
    <row r="176" spans="1:23" x14ac:dyDescent="0.25">
      <c r="A176" s="18">
        <v>379</v>
      </c>
      <c r="B176" s="18">
        <v>379</v>
      </c>
      <c r="C176" s="18">
        <v>2210</v>
      </c>
      <c r="D176" s="18">
        <v>2520</v>
      </c>
      <c r="E176" s="18" t="s">
        <v>56</v>
      </c>
      <c r="F176" s="18" t="s">
        <v>113</v>
      </c>
      <c r="G176" s="19">
        <v>1.73300477294</v>
      </c>
      <c r="H176" s="19">
        <v>0.701322</v>
      </c>
      <c r="I176" s="18" t="s">
        <v>24</v>
      </c>
      <c r="J176" s="18" t="s">
        <v>114</v>
      </c>
      <c r="K176" s="18">
        <v>39</v>
      </c>
      <c r="L176" s="18">
        <v>27</v>
      </c>
      <c r="M176" s="18" t="s">
        <v>115</v>
      </c>
      <c r="N176" s="18" t="s">
        <v>115</v>
      </c>
      <c r="O176" s="18" t="s">
        <v>115</v>
      </c>
      <c r="P176" s="19">
        <v>3997.0906668100001</v>
      </c>
      <c r="Q176" s="19">
        <v>75489.385950600001</v>
      </c>
      <c r="R176" s="20">
        <v>4.0080939999999998</v>
      </c>
      <c r="S176" s="20">
        <v>21.928827999999999</v>
      </c>
      <c r="T176" s="20">
        <v>0.24</v>
      </c>
      <c r="U176" s="20">
        <v>0.56100000000000005</v>
      </c>
      <c r="V176" s="20">
        <f t="shared" si="4"/>
        <v>2.1363330202036797</v>
      </c>
      <c r="W176" s="20">
        <f t="shared" si="5"/>
        <v>6.7514554151604234</v>
      </c>
    </row>
    <row r="177" spans="1:23" x14ac:dyDescent="0.25">
      <c r="A177" s="18">
        <v>383</v>
      </c>
      <c r="B177" s="18">
        <v>383</v>
      </c>
      <c r="C177" s="18">
        <v>2210</v>
      </c>
      <c r="D177" s="18">
        <v>9520</v>
      </c>
      <c r="E177" s="18" t="s">
        <v>56</v>
      </c>
      <c r="F177" s="18" t="s">
        <v>113</v>
      </c>
      <c r="G177" s="19">
        <v>0.98577915030100005</v>
      </c>
      <c r="H177" s="19">
        <v>0.39893099999999998</v>
      </c>
      <c r="I177" s="18" t="s">
        <v>24</v>
      </c>
      <c r="J177" s="18" t="s">
        <v>114</v>
      </c>
      <c r="K177" s="18">
        <v>89</v>
      </c>
      <c r="L177" s="18">
        <v>28</v>
      </c>
      <c r="M177" s="18" t="s">
        <v>249</v>
      </c>
      <c r="N177" s="18" t="s">
        <v>250</v>
      </c>
      <c r="O177" s="18" t="s">
        <v>250</v>
      </c>
      <c r="P177" s="19">
        <v>840.26636388400004</v>
      </c>
      <c r="Q177" s="19">
        <v>42940.368024299998</v>
      </c>
      <c r="R177" s="20">
        <v>5.4456910000000001</v>
      </c>
      <c r="S177" s="20">
        <v>13.78614</v>
      </c>
      <c r="T177" s="20">
        <v>0.24</v>
      </c>
      <c r="U177" s="20">
        <v>0.56100000000000005</v>
      </c>
      <c r="V177" s="20">
        <f t="shared" si="4"/>
        <v>1.6510657668039599</v>
      </c>
      <c r="W177" s="20">
        <f t="shared" si="5"/>
        <v>2.4143764725732595</v>
      </c>
    </row>
    <row r="178" spans="1:23" x14ac:dyDescent="0.25">
      <c r="A178" s="18">
        <v>384</v>
      </c>
      <c r="B178" s="18">
        <v>384</v>
      </c>
      <c r="C178" s="18">
        <v>2240</v>
      </c>
      <c r="D178" s="18">
        <v>2520</v>
      </c>
      <c r="E178" s="18" t="s">
        <v>56</v>
      </c>
      <c r="F178" s="18" t="s">
        <v>113</v>
      </c>
      <c r="G178" s="19">
        <v>0.365836804791</v>
      </c>
      <c r="H178" s="19">
        <v>0.14804899999999999</v>
      </c>
      <c r="I178" s="18" t="s">
        <v>24</v>
      </c>
      <c r="J178" s="18" t="s">
        <v>114</v>
      </c>
      <c r="K178" s="18">
        <v>39</v>
      </c>
      <c r="L178" s="18">
        <v>27</v>
      </c>
      <c r="M178" s="18" t="s">
        <v>115</v>
      </c>
      <c r="N178" s="18" t="s">
        <v>115</v>
      </c>
      <c r="O178" s="18" t="s">
        <v>115</v>
      </c>
      <c r="P178" s="19">
        <v>618.61857577900003</v>
      </c>
      <c r="Q178" s="19">
        <v>15935.7874739</v>
      </c>
      <c r="R178" s="20">
        <v>4.0080939999999998</v>
      </c>
      <c r="S178" s="20">
        <v>21.928827999999999</v>
      </c>
      <c r="T178" s="20">
        <v>0.24</v>
      </c>
      <c r="U178" s="20">
        <v>0.56100000000000005</v>
      </c>
      <c r="V178" s="20">
        <f t="shared" si="4"/>
        <v>0.45097967454055998</v>
      </c>
      <c r="W178" s="20">
        <f t="shared" si="5"/>
        <v>1.4252315238351076</v>
      </c>
    </row>
    <row r="179" spans="1:23" x14ac:dyDescent="0.25">
      <c r="A179" s="18">
        <v>385</v>
      </c>
      <c r="B179" s="18">
        <v>385</v>
      </c>
      <c r="C179" s="18">
        <v>2300</v>
      </c>
      <c r="D179" s="18">
        <v>9520</v>
      </c>
      <c r="E179" s="18" t="s">
        <v>56</v>
      </c>
      <c r="F179" s="18" t="s">
        <v>113</v>
      </c>
      <c r="G179" s="19">
        <v>19.661634107699999</v>
      </c>
      <c r="H179" s="19">
        <v>7.9567800000000002</v>
      </c>
      <c r="I179" s="18" t="s">
        <v>24</v>
      </c>
      <c r="J179" s="18" t="s">
        <v>114</v>
      </c>
      <c r="K179" s="18">
        <v>89</v>
      </c>
      <c r="L179" s="18">
        <v>28</v>
      </c>
      <c r="M179" s="18" t="s">
        <v>249</v>
      </c>
      <c r="N179" s="18" t="s">
        <v>250</v>
      </c>
      <c r="O179" s="18" t="s">
        <v>250</v>
      </c>
      <c r="P179" s="19">
        <v>4162.9633881099999</v>
      </c>
      <c r="Q179" s="19">
        <v>856457.355889</v>
      </c>
      <c r="R179" s="20">
        <v>5.4456910000000001</v>
      </c>
      <c r="S179" s="20">
        <v>13.78614</v>
      </c>
      <c r="T179" s="20">
        <v>0.24</v>
      </c>
      <c r="U179" s="20">
        <v>0.56100000000000005</v>
      </c>
      <c r="V179" s="20">
        <f t="shared" si="4"/>
        <v>32.930925578584798</v>
      </c>
      <c r="W179" s="20">
        <f t="shared" si="5"/>
        <v>48.155351249818793</v>
      </c>
    </row>
    <row r="180" spans="1:23" x14ac:dyDescent="0.25">
      <c r="A180" s="18">
        <v>387</v>
      </c>
      <c r="B180" s="18">
        <v>387</v>
      </c>
      <c r="C180" s="18">
        <v>2310</v>
      </c>
      <c r="D180" s="18">
        <v>2520</v>
      </c>
      <c r="E180" s="18" t="s">
        <v>56</v>
      </c>
      <c r="F180" s="18" t="s">
        <v>113</v>
      </c>
      <c r="G180" s="19">
        <v>122.122794394</v>
      </c>
      <c r="H180" s="19">
        <v>49.421300000000002</v>
      </c>
      <c r="I180" s="18" t="s">
        <v>24</v>
      </c>
      <c r="J180" s="18" t="s">
        <v>114</v>
      </c>
      <c r="K180" s="18">
        <v>39</v>
      </c>
      <c r="L180" s="18">
        <v>27</v>
      </c>
      <c r="M180" s="18" t="s">
        <v>115</v>
      </c>
      <c r="N180" s="18" t="s">
        <v>115</v>
      </c>
      <c r="O180" s="18" t="s">
        <v>115</v>
      </c>
      <c r="P180" s="19">
        <v>9860.0370768100001</v>
      </c>
      <c r="Q180" s="19">
        <v>5319647.6451599998</v>
      </c>
      <c r="R180" s="20">
        <v>4.0080939999999998</v>
      </c>
      <c r="S180" s="20">
        <v>21.928827999999999</v>
      </c>
      <c r="T180" s="20">
        <v>0.24</v>
      </c>
      <c r="U180" s="20">
        <v>0.56100000000000005</v>
      </c>
      <c r="V180" s="20">
        <f t="shared" si="4"/>
        <v>150.54476416167202</v>
      </c>
      <c r="W180" s="20">
        <f t="shared" si="5"/>
        <v>475.76677119677953</v>
      </c>
    </row>
    <row r="181" spans="1:23" x14ac:dyDescent="0.25">
      <c r="A181" s="18">
        <v>388</v>
      </c>
      <c r="B181" s="18">
        <v>388</v>
      </c>
      <c r="C181" s="18">
        <v>2310</v>
      </c>
      <c r="D181" s="18">
        <v>2520</v>
      </c>
      <c r="E181" s="18" t="s">
        <v>56</v>
      </c>
      <c r="F181" s="18" t="s">
        <v>113</v>
      </c>
      <c r="G181" s="19">
        <v>119.750470432</v>
      </c>
      <c r="H181" s="19">
        <v>48.461300000000001</v>
      </c>
      <c r="I181" s="18" t="s">
        <v>24</v>
      </c>
      <c r="J181" s="18" t="s">
        <v>114</v>
      </c>
      <c r="K181" s="18">
        <v>39</v>
      </c>
      <c r="L181" s="18">
        <v>27</v>
      </c>
      <c r="M181" s="18" t="s">
        <v>115</v>
      </c>
      <c r="N181" s="18" t="s">
        <v>115</v>
      </c>
      <c r="O181" s="18" t="s">
        <v>115</v>
      </c>
      <c r="P181" s="19">
        <v>8882.0045419100006</v>
      </c>
      <c r="Q181" s="19">
        <v>5216309.6267299997</v>
      </c>
      <c r="R181" s="20">
        <v>4.0080939999999998</v>
      </c>
      <c r="S181" s="20">
        <v>21.928827999999999</v>
      </c>
      <c r="T181" s="20">
        <v>0.24</v>
      </c>
      <c r="U181" s="20">
        <v>0.56100000000000005</v>
      </c>
      <c r="V181" s="20">
        <f t="shared" si="4"/>
        <v>147.62045877927201</v>
      </c>
      <c r="W181" s="20">
        <f t="shared" si="5"/>
        <v>466.52508592445952</v>
      </c>
    </row>
    <row r="182" spans="1:23" x14ac:dyDescent="0.25">
      <c r="A182" s="18">
        <v>389</v>
      </c>
      <c r="B182" s="18">
        <v>389</v>
      </c>
      <c r="C182" s="18">
        <v>2310</v>
      </c>
      <c r="D182" s="18">
        <v>2520</v>
      </c>
      <c r="E182" s="18" t="s">
        <v>56</v>
      </c>
      <c r="F182" s="18" t="s">
        <v>113</v>
      </c>
      <c r="G182" s="19">
        <v>2.43631831731</v>
      </c>
      <c r="H182" s="19">
        <v>0.98594300000000001</v>
      </c>
      <c r="I182" s="18" t="s">
        <v>24</v>
      </c>
      <c r="J182" s="18" t="s">
        <v>114</v>
      </c>
      <c r="K182" s="18">
        <v>39</v>
      </c>
      <c r="L182" s="18">
        <v>27</v>
      </c>
      <c r="M182" s="18" t="s">
        <v>115</v>
      </c>
      <c r="N182" s="18" t="s">
        <v>115</v>
      </c>
      <c r="O182" s="18" t="s">
        <v>115</v>
      </c>
      <c r="P182" s="19">
        <v>2136.2128889800001</v>
      </c>
      <c r="Q182" s="19">
        <v>106125.601398</v>
      </c>
      <c r="R182" s="20">
        <v>4.0080939999999998</v>
      </c>
      <c r="S182" s="20">
        <v>21.928827999999999</v>
      </c>
      <c r="T182" s="20">
        <v>0.24</v>
      </c>
      <c r="U182" s="20">
        <v>0.56100000000000005</v>
      </c>
      <c r="V182" s="20">
        <f t="shared" si="4"/>
        <v>3.0033316892079198</v>
      </c>
      <c r="W182" s="20">
        <f t="shared" si="5"/>
        <v>9.4914321900489558</v>
      </c>
    </row>
    <row r="183" spans="1:23" x14ac:dyDescent="0.25">
      <c r="A183" s="18">
        <v>393</v>
      </c>
      <c r="B183" s="18">
        <v>393</v>
      </c>
      <c r="C183" s="18">
        <v>2410</v>
      </c>
      <c r="D183" s="18">
        <v>2520</v>
      </c>
      <c r="E183" s="18" t="s">
        <v>56</v>
      </c>
      <c r="F183" s="18" t="s">
        <v>113</v>
      </c>
      <c r="G183" s="19">
        <v>1.0979909140799999</v>
      </c>
      <c r="H183" s="19">
        <v>0.44434099999999999</v>
      </c>
      <c r="I183" s="18" t="s">
        <v>24</v>
      </c>
      <c r="J183" s="18" t="s">
        <v>114</v>
      </c>
      <c r="K183" s="18">
        <v>39</v>
      </c>
      <c r="L183" s="18">
        <v>27</v>
      </c>
      <c r="M183" s="18" t="s">
        <v>115</v>
      </c>
      <c r="N183" s="18" t="s">
        <v>115</v>
      </c>
      <c r="O183" s="18" t="s">
        <v>115</v>
      </c>
      <c r="P183" s="19">
        <v>3210.9622084600001</v>
      </c>
      <c r="Q183" s="19">
        <v>47828.292905900002</v>
      </c>
      <c r="R183" s="20">
        <v>4.0080939999999998</v>
      </c>
      <c r="S183" s="20">
        <v>21.928827999999999</v>
      </c>
      <c r="T183" s="20">
        <v>0.24</v>
      </c>
      <c r="U183" s="20">
        <v>0.56100000000000005</v>
      </c>
      <c r="V183" s="20">
        <f t="shared" si="4"/>
        <v>1.3535299770010401</v>
      </c>
      <c r="W183" s="20">
        <f t="shared" si="5"/>
        <v>4.2775621620707716</v>
      </c>
    </row>
    <row r="184" spans="1:23" x14ac:dyDescent="0.25">
      <c r="A184" s="18">
        <v>399</v>
      </c>
      <c r="B184" s="18">
        <v>399</v>
      </c>
      <c r="C184" s="18">
        <v>2510</v>
      </c>
      <c r="D184" s="18">
        <v>2520</v>
      </c>
      <c r="E184" s="18" t="s">
        <v>56</v>
      </c>
      <c r="F184" s="18" t="s">
        <v>113</v>
      </c>
      <c r="G184" s="19">
        <v>2.7974247927899998</v>
      </c>
      <c r="H184" s="19">
        <v>1.13208</v>
      </c>
      <c r="I184" s="18" t="s">
        <v>24</v>
      </c>
      <c r="J184" s="18" t="s">
        <v>114</v>
      </c>
      <c r="K184" s="18">
        <v>39</v>
      </c>
      <c r="L184" s="18">
        <v>27</v>
      </c>
      <c r="M184" s="18" t="s">
        <v>115</v>
      </c>
      <c r="N184" s="18" t="s">
        <v>115</v>
      </c>
      <c r="O184" s="18" t="s">
        <v>115</v>
      </c>
      <c r="P184" s="19">
        <v>2640.0437891800002</v>
      </c>
      <c r="Q184" s="19">
        <v>121855.33655199999</v>
      </c>
      <c r="R184" s="20">
        <v>4.0080939999999998</v>
      </c>
      <c r="S184" s="20">
        <v>21.928827999999999</v>
      </c>
      <c r="T184" s="20">
        <v>0.24</v>
      </c>
      <c r="U184" s="20">
        <v>0.56100000000000005</v>
      </c>
      <c r="V184" s="20">
        <f t="shared" si="4"/>
        <v>3.4484871221952003</v>
      </c>
      <c r="W184" s="20">
        <f t="shared" si="5"/>
        <v>10.898257357383359</v>
      </c>
    </row>
    <row r="185" spans="1:23" x14ac:dyDescent="0.25">
      <c r="A185" s="18">
        <v>411</v>
      </c>
      <c r="B185" s="18">
        <v>411</v>
      </c>
      <c r="C185" s="18">
        <v>2520</v>
      </c>
      <c r="D185" s="18">
        <v>2520</v>
      </c>
      <c r="E185" s="18" t="s">
        <v>56</v>
      </c>
      <c r="F185" s="18" t="s">
        <v>113</v>
      </c>
      <c r="G185" s="19">
        <v>199.189628158</v>
      </c>
      <c r="H185" s="19">
        <v>80.609200000000001</v>
      </c>
      <c r="I185" s="18" t="s">
        <v>24</v>
      </c>
      <c r="J185" s="18" t="s">
        <v>114</v>
      </c>
      <c r="K185" s="18">
        <v>39</v>
      </c>
      <c r="L185" s="18">
        <v>27</v>
      </c>
      <c r="M185" s="18" t="s">
        <v>115</v>
      </c>
      <c r="N185" s="18" t="s">
        <v>115</v>
      </c>
      <c r="O185" s="18" t="s">
        <v>115</v>
      </c>
      <c r="P185" s="19">
        <v>22143.774827500001</v>
      </c>
      <c r="Q185" s="19">
        <v>8676665.4957899991</v>
      </c>
      <c r="R185" s="20">
        <v>4.0080939999999998</v>
      </c>
      <c r="S185" s="20">
        <v>21.928827999999999</v>
      </c>
      <c r="T185" s="20">
        <v>0.24</v>
      </c>
      <c r="U185" s="20">
        <v>0.56100000000000005</v>
      </c>
      <c r="V185" s="20">
        <f t="shared" si="4"/>
        <v>245.54783065724797</v>
      </c>
      <c r="W185" s="20">
        <f t="shared" si="5"/>
        <v>776.00505880572632</v>
      </c>
    </row>
    <row r="186" spans="1:23" x14ac:dyDescent="0.25">
      <c r="A186" s="18">
        <v>412</v>
      </c>
      <c r="B186" s="18">
        <v>412</v>
      </c>
      <c r="C186" s="18">
        <v>2520</v>
      </c>
      <c r="D186" s="18">
        <v>2520</v>
      </c>
      <c r="E186" s="18" t="s">
        <v>56</v>
      </c>
      <c r="F186" s="18" t="s">
        <v>113</v>
      </c>
      <c r="G186" s="19">
        <v>926.76192754900001</v>
      </c>
      <c r="H186" s="19">
        <v>375.04700000000003</v>
      </c>
      <c r="I186" s="18" t="s">
        <v>24</v>
      </c>
      <c r="J186" s="18" t="s">
        <v>114</v>
      </c>
      <c r="K186" s="18">
        <v>39</v>
      </c>
      <c r="L186" s="18">
        <v>27</v>
      </c>
      <c r="M186" s="18" t="s">
        <v>115</v>
      </c>
      <c r="N186" s="18" t="s">
        <v>115</v>
      </c>
      <c r="O186" s="18" t="s">
        <v>115</v>
      </c>
      <c r="P186" s="19">
        <v>60436.3992239</v>
      </c>
      <c r="Q186" s="19">
        <v>40369588.085199997</v>
      </c>
      <c r="R186" s="20">
        <v>4.0080939999999998</v>
      </c>
      <c r="S186" s="20">
        <v>21.928827999999999</v>
      </c>
      <c r="T186" s="20">
        <v>0.24</v>
      </c>
      <c r="U186" s="20">
        <v>0.56100000000000005</v>
      </c>
      <c r="V186" s="20">
        <f t="shared" si="4"/>
        <v>1142.44995911768</v>
      </c>
      <c r="W186" s="20">
        <f t="shared" si="5"/>
        <v>3610.4857670081242</v>
      </c>
    </row>
    <row r="187" spans="1:23" x14ac:dyDescent="0.25">
      <c r="A187" s="18">
        <v>413</v>
      </c>
      <c r="B187" s="18">
        <v>413</v>
      </c>
      <c r="C187" s="18">
        <v>2520</v>
      </c>
      <c r="D187" s="18">
        <v>2520</v>
      </c>
      <c r="E187" s="18" t="s">
        <v>56</v>
      </c>
      <c r="F187" s="18" t="s">
        <v>113</v>
      </c>
      <c r="G187" s="19">
        <v>212.46855702799999</v>
      </c>
      <c r="H187" s="19">
        <v>85.983000000000004</v>
      </c>
      <c r="I187" s="18" t="s">
        <v>24</v>
      </c>
      <c r="J187" s="18" t="s">
        <v>114</v>
      </c>
      <c r="K187" s="18">
        <v>39</v>
      </c>
      <c r="L187" s="18">
        <v>27</v>
      </c>
      <c r="M187" s="18" t="s">
        <v>115</v>
      </c>
      <c r="N187" s="18" t="s">
        <v>115</v>
      </c>
      <c r="O187" s="18" t="s">
        <v>115</v>
      </c>
      <c r="P187" s="19">
        <v>17732.552606199999</v>
      </c>
      <c r="Q187" s="19">
        <v>9255093.3236299995</v>
      </c>
      <c r="R187" s="20">
        <v>4.0080939999999998</v>
      </c>
      <c r="S187" s="20">
        <v>21.928827999999999</v>
      </c>
      <c r="T187" s="20">
        <v>0.24</v>
      </c>
      <c r="U187" s="20">
        <v>0.56100000000000005</v>
      </c>
      <c r="V187" s="20">
        <f t="shared" si="4"/>
        <v>261.91723926552004</v>
      </c>
      <c r="W187" s="20">
        <f t="shared" si="5"/>
        <v>827.73731746863598</v>
      </c>
    </row>
    <row r="188" spans="1:23" x14ac:dyDescent="0.25">
      <c r="A188" s="18">
        <v>414</v>
      </c>
      <c r="B188" s="18">
        <v>414</v>
      </c>
      <c r="C188" s="18">
        <v>2520</v>
      </c>
      <c r="D188" s="18">
        <v>2520</v>
      </c>
      <c r="E188" s="18" t="s">
        <v>56</v>
      </c>
      <c r="F188" s="18" t="s">
        <v>113</v>
      </c>
      <c r="G188" s="19">
        <v>215.951776725</v>
      </c>
      <c r="H188" s="19">
        <v>87.392600000000002</v>
      </c>
      <c r="I188" s="18" t="s">
        <v>24</v>
      </c>
      <c r="J188" s="18" t="s">
        <v>114</v>
      </c>
      <c r="K188" s="18">
        <v>39</v>
      </c>
      <c r="L188" s="18">
        <v>27</v>
      </c>
      <c r="M188" s="18" t="s">
        <v>115</v>
      </c>
      <c r="N188" s="18" t="s">
        <v>115</v>
      </c>
      <c r="O188" s="18" t="s">
        <v>115</v>
      </c>
      <c r="P188" s="19">
        <v>17776.723913099999</v>
      </c>
      <c r="Q188" s="19">
        <v>9406821.7667299993</v>
      </c>
      <c r="R188" s="20">
        <v>4.0080939999999998</v>
      </c>
      <c r="S188" s="20">
        <v>21.928827999999999</v>
      </c>
      <c r="T188" s="20">
        <v>0.24</v>
      </c>
      <c r="U188" s="20">
        <v>0.56100000000000005</v>
      </c>
      <c r="V188" s="20">
        <f t="shared" si="4"/>
        <v>266.211094335344</v>
      </c>
      <c r="W188" s="20">
        <f t="shared" si="5"/>
        <v>841.30719201015904</v>
      </c>
    </row>
    <row r="189" spans="1:23" x14ac:dyDescent="0.25">
      <c r="A189" s="18">
        <v>415</v>
      </c>
      <c r="B189" s="18">
        <v>415</v>
      </c>
      <c r="C189" s="18">
        <v>2520</v>
      </c>
      <c r="D189" s="18">
        <v>2520</v>
      </c>
      <c r="E189" s="18" t="s">
        <v>56</v>
      </c>
      <c r="F189" s="18" t="s">
        <v>113</v>
      </c>
      <c r="G189" s="19">
        <v>251.59204114900001</v>
      </c>
      <c r="H189" s="19">
        <v>101.816</v>
      </c>
      <c r="I189" s="18" t="s">
        <v>24</v>
      </c>
      <c r="J189" s="18" t="s">
        <v>114</v>
      </c>
      <c r="K189" s="18">
        <v>39</v>
      </c>
      <c r="L189" s="18">
        <v>27</v>
      </c>
      <c r="M189" s="18" t="s">
        <v>115</v>
      </c>
      <c r="N189" s="18" t="s">
        <v>115</v>
      </c>
      <c r="O189" s="18" t="s">
        <v>115</v>
      </c>
      <c r="P189" s="19">
        <v>17718.442461499999</v>
      </c>
      <c r="Q189" s="19">
        <v>10959305.475099999</v>
      </c>
      <c r="R189" s="20">
        <v>4.0080939999999998</v>
      </c>
      <c r="S189" s="20">
        <v>21.928827999999999</v>
      </c>
      <c r="T189" s="20">
        <v>0.24</v>
      </c>
      <c r="U189" s="20">
        <v>0.56100000000000005</v>
      </c>
      <c r="V189" s="20">
        <f t="shared" si="4"/>
        <v>310.14695501504002</v>
      </c>
      <c r="W189" s="20">
        <f t="shared" si="5"/>
        <v>980.1577371734719</v>
      </c>
    </row>
    <row r="190" spans="1:23" x14ac:dyDescent="0.25">
      <c r="A190" s="18">
        <v>416</v>
      </c>
      <c r="B190" s="18">
        <v>416</v>
      </c>
      <c r="C190" s="18">
        <v>2520</v>
      </c>
      <c r="D190" s="18">
        <v>2520</v>
      </c>
      <c r="E190" s="18" t="s">
        <v>56</v>
      </c>
      <c r="F190" s="18" t="s">
        <v>113</v>
      </c>
      <c r="G190" s="19">
        <v>315.55134108599998</v>
      </c>
      <c r="H190" s="19">
        <v>127.699</v>
      </c>
      <c r="I190" s="18" t="s">
        <v>24</v>
      </c>
      <c r="J190" s="18" t="s">
        <v>114</v>
      </c>
      <c r="K190" s="18">
        <v>39</v>
      </c>
      <c r="L190" s="18">
        <v>27</v>
      </c>
      <c r="M190" s="18" t="s">
        <v>115</v>
      </c>
      <c r="N190" s="18" t="s">
        <v>115</v>
      </c>
      <c r="O190" s="18" t="s">
        <v>115</v>
      </c>
      <c r="P190" s="19">
        <v>26547.089885699999</v>
      </c>
      <c r="Q190" s="19">
        <v>13745361.436100001</v>
      </c>
      <c r="R190" s="20">
        <v>4.0080939999999998</v>
      </c>
      <c r="S190" s="20">
        <v>21.928827999999999</v>
      </c>
      <c r="T190" s="20">
        <v>0.24</v>
      </c>
      <c r="U190" s="20">
        <v>0.56100000000000005</v>
      </c>
      <c r="V190" s="20">
        <f t="shared" si="4"/>
        <v>388.99049273655999</v>
      </c>
      <c r="W190" s="20">
        <f t="shared" si="5"/>
        <v>1229.3270495729078</v>
      </c>
    </row>
    <row r="191" spans="1:23" x14ac:dyDescent="0.25">
      <c r="A191" s="18">
        <v>417</v>
      </c>
      <c r="B191" s="18">
        <v>417</v>
      </c>
      <c r="C191" s="18">
        <v>2520</v>
      </c>
      <c r="D191" s="18">
        <v>2520</v>
      </c>
      <c r="E191" s="18" t="s">
        <v>56</v>
      </c>
      <c r="F191" s="18" t="s">
        <v>113</v>
      </c>
      <c r="G191" s="19">
        <v>0.995748340924</v>
      </c>
      <c r="H191" s="19">
        <v>0.40296500000000002</v>
      </c>
      <c r="I191" s="18" t="s">
        <v>24</v>
      </c>
      <c r="J191" s="18" t="s">
        <v>114</v>
      </c>
      <c r="K191" s="18">
        <v>39</v>
      </c>
      <c r="L191" s="18">
        <v>27</v>
      </c>
      <c r="M191" s="18" t="s">
        <v>115</v>
      </c>
      <c r="N191" s="18" t="s">
        <v>115</v>
      </c>
      <c r="O191" s="18" t="s">
        <v>115</v>
      </c>
      <c r="P191" s="19">
        <v>4136.8227212399997</v>
      </c>
      <c r="Q191" s="19">
        <v>43374.624231599999</v>
      </c>
      <c r="R191" s="20">
        <v>4.0080939999999998</v>
      </c>
      <c r="S191" s="20">
        <v>21.928827999999999</v>
      </c>
      <c r="T191" s="20">
        <v>0.24</v>
      </c>
      <c r="U191" s="20">
        <v>0.56100000000000005</v>
      </c>
      <c r="V191" s="20">
        <f t="shared" si="4"/>
        <v>1.2274924150196</v>
      </c>
      <c r="W191" s="20">
        <f t="shared" si="5"/>
        <v>3.8792455268337793</v>
      </c>
    </row>
    <row r="192" spans="1:23" x14ac:dyDescent="0.25">
      <c r="A192" s="18">
        <v>418</v>
      </c>
      <c r="B192" s="18">
        <v>418</v>
      </c>
      <c r="C192" s="18">
        <v>2520</v>
      </c>
      <c r="D192" s="18">
        <v>2520</v>
      </c>
      <c r="E192" s="18" t="s">
        <v>56</v>
      </c>
      <c r="F192" s="18" t="s">
        <v>113</v>
      </c>
      <c r="G192" s="19">
        <v>153.52618429</v>
      </c>
      <c r="H192" s="19">
        <v>62.129800000000003</v>
      </c>
      <c r="I192" s="18" t="s">
        <v>24</v>
      </c>
      <c r="J192" s="18" t="s">
        <v>114</v>
      </c>
      <c r="K192" s="18">
        <v>39</v>
      </c>
      <c r="L192" s="18">
        <v>27</v>
      </c>
      <c r="M192" s="18" t="s">
        <v>115</v>
      </c>
      <c r="N192" s="18" t="s">
        <v>115</v>
      </c>
      <c r="O192" s="18" t="s">
        <v>115</v>
      </c>
      <c r="P192" s="19">
        <v>21626.2146736</v>
      </c>
      <c r="Q192" s="19">
        <v>6687573.8373100003</v>
      </c>
      <c r="R192" s="20">
        <v>4.0080939999999998</v>
      </c>
      <c r="S192" s="20">
        <v>21.928827999999999</v>
      </c>
      <c r="T192" s="20">
        <v>0.24</v>
      </c>
      <c r="U192" s="20">
        <v>0.56100000000000005</v>
      </c>
      <c r="V192" s="20">
        <f t="shared" si="4"/>
        <v>189.25677973691199</v>
      </c>
      <c r="W192" s="20">
        <f t="shared" si="5"/>
        <v>598.10839336686149</v>
      </c>
    </row>
    <row r="193" spans="1:23" x14ac:dyDescent="0.25">
      <c r="A193" s="18">
        <v>419</v>
      </c>
      <c r="B193" s="18">
        <v>419</v>
      </c>
      <c r="C193" s="18">
        <v>2520</v>
      </c>
      <c r="D193" s="18">
        <v>2520</v>
      </c>
      <c r="E193" s="18" t="s">
        <v>56</v>
      </c>
      <c r="F193" s="18" t="s">
        <v>113</v>
      </c>
      <c r="G193" s="19">
        <v>7.88235901509E-2</v>
      </c>
      <c r="H193" s="19">
        <v>3.1898799999999998E-2</v>
      </c>
      <c r="I193" s="18" t="s">
        <v>24</v>
      </c>
      <c r="J193" s="18" t="s">
        <v>114</v>
      </c>
      <c r="K193" s="18">
        <v>39</v>
      </c>
      <c r="L193" s="18">
        <v>27</v>
      </c>
      <c r="M193" s="18" t="s">
        <v>115</v>
      </c>
      <c r="N193" s="18" t="s">
        <v>115</v>
      </c>
      <c r="O193" s="18" t="s">
        <v>115</v>
      </c>
      <c r="P193" s="19">
        <v>734.232051211</v>
      </c>
      <c r="Q193" s="19">
        <v>3433.5418526799999</v>
      </c>
      <c r="R193" s="20">
        <v>4.0080939999999998</v>
      </c>
      <c r="S193" s="20">
        <v>21.928827999999999</v>
      </c>
      <c r="T193" s="20">
        <v>0.24</v>
      </c>
      <c r="U193" s="20">
        <v>0.56100000000000005</v>
      </c>
      <c r="V193" s="20">
        <f t="shared" si="4"/>
        <v>9.7168575554271996E-2</v>
      </c>
      <c r="W193" s="20">
        <f t="shared" si="5"/>
        <v>0.30708194808820954</v>
      </c>
    </row>
    <row r="194" spans="1:23" x14ac:dyDescent="0.25">
      <c r="A194" s="18">
        <v>420</v>
      </c>
      <c r="B194" s="18">
        <v>420</v>
      </c>
      <c r="C194" s="18">
        <v>2520</v>
      </c>
      <c r="D194" s="18">
        <v>2520</v>
      </c>
      <c r="E194" s="18" t="s">
        <v>56</v>
      </c>
      <c r="F194" s="18" t="s">
        <v>113</v>
      </c>
      <c r="G194" s="19">
        <v>506.05339911300001</v>
      </c>
      <c r="H194" s="19">
        <v>204.79300000000001</v>
      </c>
      <c r="I194" s="18" t="s">
        <v>24</v>
      </c>
      <c r="J194" s="18" t="s">
        <v>114</v>
      </c>
      <c r="K194" s="18">
        <v>39</v>
      </c>
      <c r="L194" s="18">
        <v>27</v>
      </c>
      <c r="M194" s="18" t="s">
        <v>115</v>
      </c>
      <c r="N194" s="18" t="s">
        <v>115</v>
      </c>
      <c r="O194" s="18" t="s">
        <v>115</v>
      </c>
      <c r="P194" s="19">
        <v>36280.716719900003</v>
      </c>
      <c r="Q194" s="19">
        <v>22043597.890700001</v>
      </c>
      <c r="R194" s="20">
        <v>4.0080939999999998</v>
      </c>
      <c r="S194" s="20">
        <v>21.928827999999999</v>
      </c>
      <c r="T194" s="20">
        <v>0.24</v>
      </c>
      <c r="U194" s="20">
        <v>0.56100000000000005</v>
      </c>
      <c r="V194" s="20">
        <f t="shared" si="4"/>
        <v>623.83049185191999</v>
      </c>
      <c r="W194" s="20">
        <f t="shared" si="5"/>
        <v>1971.4921374731555</v>
      </c>
    </row>
    <row r="195" spans="1:23" x14ac:dyDescent="0.25">
      <c r="A195" s="18">
        <v>421</v>
      </c>
      <c r="B195" s="18">
        <v>421</v>
      </c>
      <c r="C195" s="18">
        <v>2520</v>
      </c>
      <c r="D195" s="18">
        <v>2520</v>
      </c>
      <c r="E195" s="18" t="s">
        <v>56</v>
      </c>
      <c r="F195" s="18" t="s">
        <v>113</v>
      </c>
      <c r="G195" s="19">
        <v>17.130593651400002</v>
      </c>
      <c r="H195" s="19">
        <v>6.9325099999999997</v>
      </c>
      <c r="I195" s="18" t="s">
        <v>24</v>
      </c>
      <c r="J195" s="18" t="s">
        <v>114</v>
      </c>
      <c r="K195" s="18">
        <v>39</v>
      </c>
      <c r="L195" s="18">
        <v>27</v>
      </c>
      <c r="M195" s="18" t="s">
        <v>115</v>
      </c>
      <c r="N195" s="18" t="s">
        <v>115</v>
      </c>
      <c r="O195" s="18" t="s">
        <v>115</v>
      </c>
      <c r="P195" s="19">
        <v>4375.3655008200003</v>
      </c>
      <c r="Q195" s="19">
        <v>746205.67462599999</v>
      </c>
      <c r="R195" s="20">
        <v>4.0080939999999998</v>
      </c>
      <c r="S195" s="20">
        <v>21.928827999999999</v>
      </c>
      <c r="T195" s="20">
        <v>0.24</v>
      </c>
      <c r="U195" s="20">
        <v>0.56100000000000005</v>
      </c>
      <c r="V195" s="20">
        <f t="shared" ref="V195:V258" si="6">H195*R195*(1-T195)</f>
        <v>21.117475319314398</v>
      </c>
      <c r="W195" s="20">
        <f t="shared" ref="W195:W258" si="7">H195*S195*(1-U195)</f>
        <v>66.737578715844919</v>
      </c>
    </row>
    <row r="196" spans="1:23" x14ac:dyDescent="0.25">
      <c r="A196" s="18">
        <v>429</v>
      </c>
      <c r="B196" s="18">
        <v>429</v>
      </c>
      <c r="C196" s="18">
        <v>2520</v>
      </c>
      <c r="D196" s="18">
        <v>9520</v>
      </c>
      <c r="E196" s="18" t="s">
        <v>56</v>
      </c>
      <c r="F196" s="18" t="s">
        <v>113</v>
      </c>
      <c r="G196" s="19">
        <v>0.22893393607000001</v>
      </c>
      <c r="H196" s="19">
        <v>9.2646300000000001E-2</v>
      </c>
      <c r="I196" s="18" t="s">
        <v>24</v>
      </c>
      <c r="J196" s="18" t="s">
        <v>114</v>
      </c>
      <c r="K196" s="18">
        <v>89</v>
      </c>
      <c r="L196" s="18">
        <v>28</v>
      </c>
      <c r="M196" s="18" t="s">
        <v>249</v>
      </c>
      <c r="N196" s="18" t="s">
        <v>250</v>
      </c>
      <c r="O196" s="18" t="s">
        <v>250</v>
      </c>
      <c r="P196" s="19">
        <v>962.62397513300004</v>
      </c>
      <c r="Q196" s="19">
        <v>9972.32236629</v>
      </c>
      <c r="R196" s="20">
        <v>5.4456910000000001</v>
      </c>
      <c r="S196" s="20">
        <v>13.78614</v>
      </c>
      <c r="T196" s="20">
        <v>0.24</v>
      </c>
      <c r="U196" s="20">
        <v>0.56100000000000005</v>
      </c>
      <c r="V196" s="20">
        <f t="shared" si="6"/>
        <v>0.38343757279090795</v>
      </c>
      <c r="W196" s="20">
        <f t="shared" si="7"/>
        <v>0.56070610454179792</v>
      </c>
    </row>
    <row r="197" spans="1:23" x14ac:dyDescent="0.25">
      <c r="A197" s="18">
        <v>430</v>
      </c>
      <c r="B197" s="18">
        <v>430</v>
      </c>
      <c r="C197" s="18">
        <v>2520</v>
      </c>
      <c r="D197" s="18">
        <v>9520</v>
      </c>
      <c r="E197" s="18" t="s">
        <v>56</v>
      </c>
      <c r="F197" s="18" t="s">
        <v>113</v>
      </c>
      <c r="G197" s="19">
        <v>5.7408603978400001E-3</v>
      </c>
      <c r="H197" s="19">
        <v>2.3232399999999999E-3</v>
      </c>
      <c r="I197" s="18" t="s">
        <v>24</v>
      </c>
      <c r="J197" s="18" t="s">
        <v>114</v>
      </c>
      <c r="K197" s="18">
        <v>89</v>
      </c>
      <c r="L197" s="18">
        <v>28</v>
      </c>
      <c r="M197" s="18" t="s">
        <v>249</v>
      </c>
      <c r="N197" s="18" t="s">
        <v>250</v>
      </c>
      <c r="O197" s="18" t="s">
        <v>250</v>
      </c>
      <c r="P197" s="19">
        <v>68.569804104100001</v>
      </c>
      <c r="Q197" s="19">
        <v>250.070878663</v>
      </c>
      <c r="R197" s="20">
        <v>5.4456910000000001</v>
      </c>
      <c r="S197" s="20">
        <v>13.78614</v>
      </c>
      <c r="T197" s="20">
        <v>0.24</v>
      </c>
      <c r="U197" s="20">
        <v>0.56100000000000005</v>
      </c>
      <c r="V197" s="20">
        <f t="shared" si="6"/>
        <v>9.6152518407183994E-3</v>
      </c>
      <c r="W197" s="20">
        <f t="shared" si="7"/>
        <v>1.4060516721290396E-2</v>
      </c>
    </row>
    <row r="198" spans="1:23" x14ac:dyDescent="0.25">
      <c r="A198" s="18">
        <v>431</v>
      </c>
      <c r="B198" s="18">
        <v>431</v>
      </c>
      <c r="C198" s="18">
        <v>2520</v>
      </c>
      <c r="D198" s="18">
        <v>9520</v>
      </c>
      <c r="E198" s="18" t="s">
        <v>56</v>
      </c>
      <c r="F198" s="18" t="s">
        <v>113</v>
      </c>
      <c r="G198" s="19">
        <v>73.507588930099999</v>
      </c>
      <c r="H198" s="19">
        <v>29.747499999999999</v>
      </c>
      <c r="I198" s="18" t="s">
        <v>24</v>
      </c>
      <c r="J198" s="18" t="s">
        <v>114</v>
      </c>
      <c r="K198" s="18">
        <v>89</v>
      </c>
      <c r="L198" s="18">
        <v>28</v>
      </c>
      <c r="M198" s="18" t="s">
        <v>249</v>
      </c>
      <c r="N198" s="18" t="s">
        <v>250</v>
      </c>
      <c r="O198" s="18" t="s">
        <v>250</v>
      </c>
      <c r="P198" s="19">
        <v>10066.9688279</v>
      </c>
      <c r="Q198" s="19">
        <v>3201977.76584</v>
      </c>
      <c r="R198" s="20">
        <v>5.4456910000000001</v>
      </c>
      <c r="S198" s="20">
        <v>13.78614</v>
      </c>
      <c r="T198" s="20">
        <v>0.24</v>
      </c>
      <c r="U198" s="20">
        <v>0.56100000000000005</v>
      </c>
      <c r="V198" s="20">
        <f t="shared" si="6"/>
        <v>123.11672669710001</v>
      </c>
      <c r="W198" s="20">
        <f t="shared" si="7"/>
        <v>180.03530464634997</v>
      </c>
    </row>
    <row r="199" spans="1:23" x14ac:dyDescent="0.25">
      <c r="A199" s="18">
        <v>432</v>
      </c>
      <c r="B199" s="18">
        <v>432</v>
      </c>
      <c r="C199" s="18">
        <v>2520</v>
      </c>
      <c r="D199" s="18">
        <v>9520</v>
      </c>
      <c r="E199" s="18" t="s">
        <v>56</v>
      </c>
      <c r="F199" s="18" t="s">
        <v>113</v>
      </c>
      <c r="G199" s="19">
        <v>6.4393886153399998E-2</v>
      </c>
      <c r="H199" s="19">
        <v>2.6059300000000001E-2</v>
      </c>
      <c r="I199" s="18" t="s">
        <v>24</v>
      </c>
      <c r="J199" s="18" t="s">
        <v>114</v>
      </c>
      <c r="K199" s="18">
        <v>89</v>
      </c>
      <c r="L199" s="18">
        <v>28</v>
      </c>
      <c r="M199" s="18" t="s">
        <v>249</v>
      </c>
      <c r="N199" s="18" t="s">
        <v>250</v>
      </c>
      <c r="O199" s="18" t="s">
        <v>250</v>
      </c>
      <c r="P199" s="19">
        <v>323.49069706400002</v>
      </c>
      <c r="Q199" s="19">
        <v>2804.98646113</v>
      </c>
      <c r="R199" s="20">
        <v>5.4456910000000001</v>
      </c>
      <c r="S199" s="20">
        <v>13.78614</v>
      </c>
      <c r="T199" s="20">
        <v>0.24</v>
      </c>
      <c r="U199" s="20">
        <v>0.56100000000000005</v>
      </c>
      <c r="V199" s="20">
        <f t="shared" si="6"/>
        <v>0.10785228056198801</v>
      </c>
      <c r="W199" s="20">
        <f t="shared" si="7"/>
        <v>0.15771389240677797</v>
      </c>
    </row>
    <row r="200" spans="1:23" x14ac:dyDescent="0.25">
      <c r="A200" s="18">
        <v>433</v>
      </c>
      <c r="B200" s="18">
        <v>433</v>
      </c>
      <c r="C200" s="18">
        <v>2520</v>
      </c>
      <c r="D200" s="18">
        <v>9520</v>
      </c>
      <c r="E200" s="18" t="s">
        <v>56</v>
      </c>
      <c r="F200" s="18" t="s">
        <v>113</v>
      </c>
      <c r="G200" s="19">
        <v>1.17425116505</v>
      </c>
      <c r="H200" s="19">
        <v>0.47520299999999999</v>
      </c>
      <c r="I200" s="18" t="s">
        <v>24</v>
      </c>
      <c r="J200" s="18" t="s">
        <v>114</v>
      </c>
      <c r="K200" s="18">
        <v>89</v>
      </c>
      <c r="L200" s="18">
        <v>28</v>
      </c>
      <c r="M200" s="18" t="s">
        <v>249</v>
      </c>
      <c r="N200" s="18" t="s">
        <v>250</v>
      </c>
      <c r="O200" s="18" t="s">
        <v>250</v>
      </c>
      <c r="P200" s="19">
        <v>1011.97258872</v>
      </c>
      <c r="Q200" s="19">
        <v>51150.176148500002</v>
      </c>
      <c r="R200" s="20">
        <v>5.4456910000000001</v>
      </c>
      <c r="S200" s="20">
        <v>13.78614</v>
      </c>
      <c r="T200" s="20">
        <v>0.24</v>
      </c>
      <c r="U200" s="20">
        <v>0.56100000000000005</v>
      </c>
      <c r="V200" s="20">
        <f t="shared" si="6"/>
        <v>1.96673461220748</v>
      </c>
      <c r="W200" s="20">
        <f t="shared" si="7"/>
        <v>2.8759834229383796</v>
      </c>
    </row>
    <row r="201" spans="1:23" x14ac:dyDescent="0.25">
      <c r="A201" s="18">
        <v>434</v>
      </c>
      <c r="B201" s="18">
        <v>434</v>
      </c>
      <c r="C201" s="18">
        <v>2520</v>
      </c>
      <c r="D201" s="18">
        <v>9520</v>
      </c>
      <c r="E201" s="18" t="s">
        <v>56</v>
      </c>
      <c r="F201" s="18" t="s">
        <v>113</v>
      </c>
      <c r="G201" s="19">
        <v>1.30647156469</v>
      </c>
      <c r="H201" s="19">
        <v>0.52871000000000001</v>
      </c>
      <c r="I201" s="18" t="s">
        <v>24</v>
      </c>
      <c r="J201" s="18" t="s">
        <v>114</v>
      </c>
      <c r="K201" s="18">
        <v>89</v>
      </c>
      <c r="L201" s="18">
        <v>28</v>
      </c>
      <c r="M201" s="18" t="s">
        <v>249</v>
      </c>
      <c r="N201" s="18" t="s">
        <v>250</v>
      </c>
      <c r="O201" s="18" t="s">
        <v>250</v>
      </c>
      <c r="P201" s="19">
        <v>1206.8580844200001</v>
      </c>
      <c r="Q201" s="19">
        <v>56909.673719799997</v>
      </c>
      <c r="R201" s="20">
        <v>5.4456910000000001</v>
      </c>
      <c r="S201" s="20">
        <v>13.78614</v>
      </c>
      <c r="T201" s="20">
        <v>0.24</v>
      </c>
      <c r="U201" s="20">
        <v>0.56100000000000005</v>
      </c>
      <c r="V201" s="20">
        <f t="shared" si="6"/>
        <v>2.1881853793435999</v>
      </c>
      <c r="W201" s="20">
        <f t="shared" si="7"/>
        <v>3.1998139648565993</v>
      </c>
    </row>
    <row r="202" spans="1:23" x14ac:dyDescent="0.25">
      <c r="A202" s="18">
        <v>435</v>
      </c>
      <c r="B202" s="18">
        <v>435</v>
      </c>
      <c r="C202" s="18">
        <v>2520</v>
      </c>
      <c r="D202" s="18">
        <v>9520</v>
      </c>
      <c r="E202" s="18" t="s">
        <v>56</v>
      </c>
      <c r="F202" s="18" t="s">
        <v>113</v>
      </c>
      <c r="G202" s="19">
        <v>0.20020207742099999</v>
      </c>
      <c r="H202" s="19">
        <v>8.1018900000000005E-2</v>
      </c>
      <c r="I202" s="18" t="s">
        <v>24</v>
      </c>
      <c r="J202" s="18" t="s">
        <v>114</v>
      </c>
      <c r="K202" s="18">
        <v>89</v>
      </c>
      <c r="L202" s="18">
        <v>28</v>
      </c>
      <c r="M202" s="18" t="s">
        <v>249</v>
      </c>
      <c r="N202" s="18" t="s">
        <v>250</v>
      </c>
      <c r="O202" s="18" t="s">
        <v>250</v>
      </c>
      <c r="P202" s="19">
        <v>792.15345134699999</v>
      </c>
      <c r="Q202" s="19">
        <v>8720.7676091699996</v>
      </c>
      <c r="R202" s="20">
        <v>5.4456910000000001</v>
      </c>
      <c r="S202" s="20">
        <v>13.78614</v>
      </c>
      <c r="T202" s="20">
        <v>0.24</v>
      </c>
      <c r="U202" s="20">
        <v>0.56100000000000005</v>
      </c>
      <c r="V202" s="20">
        <f t="shared" si="6"/>
        <v>0.33531495986552406</v>
      </c>
      <c r="W202" s="20">
        <f t="shared" si="7"/>
        <v>0.49033573724219398</v>
      </c>
    </row>
    <row r="203" spans="1:23" x14ac:dyDescent="0.25">
      <c r="A203" s="18">
        <v>436</v>
      </c>
      <c r="B203" s="18">
        <v>436</v>
      </c>
      <c r="C203" s="18">
        <v>2520</v>
      </c>
      <c r="D203" s="18">
        <v>9520</v>
      </c>
      <c r="E203" s="18" t="s">
        <v>56</v>
      </c>
      <c r="F203" s="18" t="s">
        <v>113</v>
      </c>
      <c r="G203" s="19">
        <v>233.20026311000001</v>
      </c>
      <c r="H203" s="19">
        <v>94.372799999999998</v>
      </c>
      <c r="I203" s="18" t="s">
        <v>24</v>
      </c>
      <c r="J203" s="18" t="s">
        <v>114</v>
      </c>
      <c r="K203" s="18">
        <v>89</v>
      </c>
      <c r="L203" s="18">
        <v>28</v>
      </c>
      <c r="M203" s="18" t="s">
        <v>249</v>
      </c>
      <c r="N203" s="18" t="s">
        <v>250</v>
      </c>
      <c r="O203" s="18" t="s">
        <v>250</v>
      </c>
      <c r="P203" s="19">
        <v>22820.1859133</v>
      </c>
      <c r="Q203" s="19">
        <v>10158162.828299999</v>
      </c>
      <c r="R203" s="20">
        <v>5.4456910000000001</v>
      </c>
      <c r="S203" s="20">
        <v>13.78614</v>
      </c>
      <c r="T203" s="20">
        <v>0.24</v>
      </c>
      <c r="U203" s="20">
        <v>0.56100000000000005</v>
      </c>
      <c r="V203" s="20">
        <f t="shared" si="6"/>
        <v>390.58308177964801</v>
      </c>
      <c r="W203" s="20">
        <f t="shared" si="7"/>
        <v>571.15508188348792</v>
      </c>
    </row>
    <row r="204" spans="1:23" x14ac:dyDescent="0.25">
      <c r="A204" s="18">
        <v>446</v>
      </c>
      <c r="B204" s="18">
        <v>446</v>
      </c>
      <c r="C204" s="18">
        <v>3100</v>
      </c>
      <c r="D204" s="18">
        <v>2520</v>
      </c>
      <c r="E204" s="18" t="s">
        <v>56</v>
      </c>
      <c r="F204" s="18" t="s">
        <v>113</v>
      </c>
      <c r="G204" s="19">
        <v>21.305731867399999</v>
      </c>
      <c r="H204" s="19">
        <v>8.6221200000000007</v>
      </c>
      <c r="I204" s="18" t="s">
        <v>24</v>
      </c>
      <c r="J204" s="18" t="s">
        <v>114</v>
      </c>
      <c r="K204" s="18">
        <v>39</v>
      </c>
      <c r="L204" s="18">
        <v>27</v>
      </c>
      <c r="M204" s="18" t="s">
        <v>115</v>
      </c>
      <c r="N204" s="18" t="s">
        <v>115</v>
      </c>
      <c r="O204" s="18" t="s">
        <v>115</v>
      </c>
      <c r="P204" s="19">
        <v>12669.0910831</v>
      </c>
      <c r="Q204" s="19">
        <v>928073.967833</v>
      </c>
      <c r="R204" s="20">
        <v>4.0080939999999998</v>
      </c>
      <c r="S204" s="20">
        <v>21.928827999999999</v>
      </c>
      <c r="T204" s="20">
        <v>0.24</v>
      </c>
      <c r="U204" s="20">
        <v>0.56100000000000005</v>
      </c>
      <c r="V204" s="20">
        <f t="shared" si="6"/>
        <v>26.264283253852803</v>
      </c>
      <c r="W204" s="20">
        <f t="shared" si="7"/>
        <v>83.003041062683039</v>
      </c>
    </row>
    <row r="205" spans="1:23" x14ac:dyDescent="0.25">
      <c r="A205" s="18">
        <v>447</v>
      </c>
      <c r="B205" s="18">
        <v>447</v>
      </c>
      <c r="C205" s="18">
        <v>3100</v>
      </c>
      <c r="D205" s="18">
        <v>2520</v>
      </c>
      <c r="E205" s="18" t="s">
        <v>56</v>
      </c>
      <c r="F205" s="18" t="s">
        <v>113</v>
      </c>
      <c r="G205" s="19">
        <v>3.70966496</v>
      </c>
      <c r="H205" s="19">
        <v>1.50125</v>
      </c>
      <c r="I205" s="18" t="s">
        <v>24</v>
      </c>
      <c r="J205" s="18" t="s">
        <v>114</v>
      </c>
      <c r="K205" s="18">
        <v>39</v>
      </c>
      <c r="L205" s="18">
        <v>27</v>
      </c>
      <c r="M205" s="18" t="s">
        <v>115</v>
      </c>
      <c r="N205" s="18" t="s">
        <v>115</v>
      </c>
      <c r="O205" s="18" t="s">
        <v>115</v>
      </c>
      <c r="P205" s="19">
        <v>8776.3390511199996</v>
      </c>
      <c r="Q205" s="19">
        <v>161592.35928</v>
      </c>
      <c r="R205" s="20">
        <v>4.0080939999999998</v>
      </c>
      <c r="S205" s="20">
        <v>21.928827999999999</v>
      </c>
      <c r="T205" s="20">
        <v>0.24</v>
      </c>
      <c r="U205" s="20">
        <v>0.56100000000000005</v>
      </c>
      <c r="V205" s="20">
        <f t="shared" si="6"/>
        <v>4.573034849299999</v>
      </c>
      <c r="W205" s="20">
        <f t="shared" si="7"/>
        <v>14.452166682364998</v>
      </c>
    </row>
    <row r="206" spans="1:23" x14ac:dyDescent="0.25">
      <c r="A206" s="18">
        <v>448</v>
      </c>
      <c r="B206" s="18">
        <v>448</v>
      </c>
      <c r="C206" s="18">
        <v>3100</v>
      </c>
      <c r="D206" s="18">
        <v>2520</v>
      </c>
      <c r="E206" s="18" t="s">
        <v>56</v>
      </c>
      <c r="F206" s="18" t="s">
        <v>113</v>
      </c>
      <c r="G206" s="19">
        <v>0.92657470524999996</v>
      </c>
      <c r="H206" s="19">
        <v>0.374971</v>
      </c>
      <c r="I206" s="18" t="s">
        <v>24</v>
      </c>
      <c r="J206" s="18" t="s">
        <v>114</v>
      </c>
      <c r="K206" s="18">
        <v>39</v>
      </c>
      <c r="L206" s="18">
        <v>27</v>
      </c>
      <c r="M206" s="18" t="s">
        <v>115</v>
      </c>
      <c r="N206" s="18" t="s">
        <v>115</v>
      </c>
      <c r="O206" s="18" t="s">
        <v>115</v>
      </c>
      <c r="P206" s="19">
        <v>4808.8222802099999</v>
      </c>
      <c r="Q206" s="19">
        <v>40361.432719800003</v>
      </c>
      <c r="R206" s="20">
        <v>4.0080939999999998</v>
      </c>
      <c r="S206" s="20">
        <v>21.928827999999999</v>
      </c>
      <c r="T206" s="20">
        <v>0.24</v>
      </c>
      <c r="U206" s="20">
        <v>0.56100000000000005</v>
      </c>
      <c r="V206" s="20">
        <f t="shared" si="6"/>
        <v>1.1422184516082399</v>
      </c>
      <c r="W206" s="20">
        <f t="shared" si="7"/>
        <v>3.6097541335907311</v>
      </c>
    </row>
    <row r="207" spans="1:23" x14ac:dyDescent="0.25">
      <c r="A207" s="18">
        <v>449</v>
      </c>
      <c r="B207" s="18">
        <v>449</v>
      </c>
      <c r="C207" s="18">
        <v>3100</v>
      </c>
      <c r="D207" s="18">
        <v>2520</v>
      </c>
      <c r="E207" s="18" t="s">
        <v>56</v>
      </c>
      <c r="F207" s="18" t="s">
        <v>113</v>
      </c>
      <c r="G207" s="19">
        <v>7.8085470353200002</v>
      </c>
      <c r="H207" s="19">
        <v>3.1600100000000002</v>
      </c>
      <c r="I207" s="18" t="s">
        <v>24</v>
      </c>
      <c r="J207" s="18" t="s">
        <v>114</v>
      </c>
      <c r="K207" s="18">
        <v>39</v>
      </c>
      <c r="L207" s="18">
        <v>27</v>
      </c>
      <c r="M207" s="18" t="s">
        <v>115</v>
      </c>
      <c r="N207" s="18" t="s">
        <v>115</v>
      </c>
      <c r="O207" s="18" t="s">
        <v>115</v>
      </c>
      <c r="P207" s="19">
        <v>4840.7492134599997</v>
      </c>
      <c r="Q207" s="19">
        <v>340138.94829500001</v>
      </c>
      <c r="R207" s="20">
        <v>4.0080939999999998</v>
      </c>
      <c r="S207" s="20">
        <v>21.928827999999999</v>
      </c>
      <c r="T207" s="20">
        <v>0.24</v>
      </c>
      <c r="U207" s="20">
        <v>0.56100000000000005</v>
      </c>
      <c r="V207" s="20">
        <f t="shared" si="6"/>
        <v>9.6258690119143999</v>
      </c>
      <c r="W207" s="20">
        <f t="shared" si="7"/>
        <v>30.42064362227492</v>
      </c>
    </row>
    <row r="208" spans="1:23" x14ac:dyDescent="0.25">
      <c r="A208" s="18">
        <v>450</v>
      </c>
      <c r="B208" s="18">
        <v>450</v>
      </c>
      <c r="C208" s="18">
        <v>3100</v>
      </c>
      <c r="D208" s="18">
        <v>2520</v>
      </c>
      <c r="E208" s="18" t="s">
        <v>56</v>
      </c>
      <c r="F208" s="18" t="s">
        <v>113</v>
      </c>
      <c r="G208" s="19">
        <v>15.3111023023</v>
      </c>
      <c r="H208" s="19">
        <v>6.19618</v>
      </c>
      <c r="I208" s="18" t="s">
        <v>24</v>
      </c>
      <c r="J208" s="18" t="s">
        <v>114</v>
      </c>
      <c r="K208" s="18">
        <v>39</v>
      </c>
      <c r="L208" s="18">
        <v>27</v>
      </c>
      <c r="M208" s="18" t="s">
        <v>115</v>
      </c>
      <c r="N208" s="18" t="s">
        <v>115</v>
      </c>
      <c r="O208" s="18" t="s">
        <v>115</v>
      </c>
      <c r="P208" s="19">
        <v>6438.5514244699998</v>
      </c>
      <c r="Q208" s="19">
        <v>666948.94848799997</v>
      </c>
      <c r="R208" s="20">
        <v>4.0080939999999998</v>
      </c>
      <c r="S208" s="20">
        <v>21.928827999999999</v>
      </c>
      <c r="T208" s="20">
        <v>0.24</v>
      </c>
      <c r="U208" s="20">
        <v>0.56100000000000005</v>
      </c>
      <c r="V208" s="20">
        <f t="shared" si="6"/>
        <v>18.874502629499197</v>
      </c>
      <c r="W208" s="20">
        <f t="shared" si="7"/>
        <v>59.649109844420558</v>
      </c>
    </row>
    <row r="209" spans="1:23" x14ac:dyDescent="0.25">
      <c r="A209" s="18">
        <v>452</v>
      </c>
      <c r="B209" s="18">
        <v>452</v>
      </c>
      <c r="C209" s="18">
        <v>3100</v>
      </c>
      <c r="D209" s="18">
        <v>9520</v>
      </c>
      <c r="E209" s="18" t="s">
        <v>56</v>
      </c>
      <c r="F209" s="18" t="s">
        <v>113</v>
      </c>
      <c r="G209" s="19">
        <v>5.0662851659099999E-2</v>
      </c>
      <c r="H209" s="19">
        <v>2.05025E-2</v>
      </c>
      <c r="I209" s="18" t="s">
        <v>24</v>
      </c>
      <c r="J209" s="18" t="s">
        <v>114</v>
      </c>
      <c r="K209" s="18">
        <v>89</v>
      </c>
      <c r="L209" s="18">
        <v>28</v>
      </c>
      <c r="M209" s="18" t="s">
        <v>249</v>
      </c>
      <c r="N209" s="18" t="s">
        <v>250</v>
      </c>
      <c r="O209" s="18" t="s">
        <v>250</v>
      </c>
      <c r="P209" s="19">
        <v>672.79765480399999</v>
      </c>
      <c r="Q209" s="19">
        <v>2206.86498979</v>
      </c>
      <c r="R209" s="20">
        <v>5.4456910000000001</v>
      </c>
      <c r="S209" s="20">
        <v>13.78614</v>
      </c>
      <c r="T209" s="20">
        <v>0.24</v>
      </c>
      <c r="U209" s="20">
        <v>0.56100000000000005</v>
      </c>
      <c r="V209" s="20">
        <f t="shared" si="6"/>
        <v>8.4854212592899991E-2</v>
      </c>
      <c r="W209" s="20">
        <f t="shared" si="7"/>
        <v>0.12408349721864999</v>
      </c>
    </row>
    <row r="210" spans="1:23" x14ac:dyDescent="0.25">
      <c r="A210" s="18">
        <v>456</v>
      </c>
      <c r="B210" s="18">
        <v>456</v>
      </c>
      <c r="C210" s="18">
        <v>3200</v>
      </c>
      <c r="D210" s="18">
        <v>2520</v>
      </c>
      <c r="E210" s="18" t="s">
        <v>56</v>
      </c>
      <c r="F210" s="18" t="s">
        <v>113</v>
      </c>
      <c r="G210" s="19">
        <v>2.3219239592699998</v>
      </c>
      <c r="H210" s="19">
        <v>0.93964899999999996</v>
      </c>
      <c r="I210" s="18" t="s">
        <v>24</v>
      </c>
      <c r="J210" s="18" t="s">
        <v>114</v>
      </c>
      <c r="K210" s="18">
        <v>39</v>
      </c>
      <c r="L210" s="18">
        <v>27</v>
      </c>
      <c r="M210" s="18" t="s">
        <v>115</v>
      </c>
      <c r="N210" s="18" t="s">
        <v>115</v>
      </c>
      <c r="O210" s="18" t="s">
        <v>115</v>
      </c>
      <c r="P210" s="19">
        <v>2323.2391594300002</v>
      </c>
      <c r="Q210" s="19">
        <v>101142.603095</v>
      </c>
      <c r="R210" s="20">
        <v>4.0080939999999998</v>
      </c>
      <c r="S210" s="20">
        <v>21.928827999999999</v>
      </c>
      <c r="T210" s="20">
        <v>0.24</v>
      </c>
      <c r="U210" s="20">
        <v>0.56100000000000005</v>
      </c>
      <c r="V210" s="20">
        <f t="shared" si="6"/>
        <v>2.8623131544445597</v>
      </c>
      <c r="W210" s="20">
        <f t="shared" si="7"/>
        <v>9.0457711713023059</v>
      </c>
    </row>
    <row r="211" spans="1:23" x14ac:dyDescent="0.25">
      <c r="A211" s="18">
        <v>457</v>
      </c>
      <c r="B211" s="18">
        <v>457</v>
      </c>
      <c r="C211" s="18">
        <v>3200</v>
      </c>
      <c r="D211" s="18">
        <v>2520</v>
      </c>
      <c r="E211" s="18" t="s">
        <v>56</v>
      </c>
      <c r="F211" s="18" t="s">
        <v>113</v>
      </c>
      <c r="G211" s="19">
        <v>0.50572005358700001</v>
      </c>
      <c r="H211" s="19">
        <v>0.20465800000000001</v>
      </c>
      <c r="I211" s="18" t="s">
        <v>24</v>
      </c>
      <c r="J211" s="18" t="s">
        <v>114</v>
      </c>
      <c r="K211" s="18">
        <v>39</v>
      </c>
      <c r="L211" s="18">
        <v>27</v>
      </c>
      <c r="M211" s="18" t="s">
        <v>115</v>
      </c>
      <c r="N211" s="18" t="s">
        <v>115</v>
      </c>
      <c r="O211" s="18" t="s">
        <v>115</v>
      </c>
      <c r="P211" s="19">
        <v>2513.7746587000001</v>
      </c>
      <c r="Q211" s="19">
        <v>22029.077413700001</v>
      </c>
      <c r="R211" s="20">
        <v>4.0080939999999998</v>
      </c>
      <c r="S211" s="20">
        <v>21.928827999999999</v>
      </c>
      <c r="T211" s="20">
        <v>0.24</v>
      </c>
      <c r="U211" s="20">
        <v>0.56100000000000005</v>
      </c>
      <c r="V211" s="20">
        <f t="shared" si="6"/>
        <v>0.62341926140752002</v>
      </c>
      <c r="W211" s="20">
        <f t="shared" si="7"/>
        <v>1.9701925254817358</v>
      </c>
    </row>
    <row r="212" spans="1:23" x14ac:dyDescent="0.25">
      <c r="A212" s="18">
        <v>460</v>
      </c>
      <c r="B212" s="18">
        <v>460</v>
      </c>
      <c r="C212" s="18">
        <v>3200</v>
      </c>
      <c r="D212" s="18">
        <v>9520</v>
      </c>
      <c r="E212" s="18" t="s">
        <v>56</v>
      </c>
      <c r="F212" s="18" t="s">
        <v>113</v>
      </c>
      <c r="G212" s="19">
        <v>4.9246478184800004</v>
      </c>
      <c r="H212" s="19">
        <v>1.9929300000000001</v>
      </c>
      <c r="I212" s="18" t="s">
        <v>24</v>
      </c>
      <c r="J212" s="18" t="s">
        <v>114</v>
      </c>
      <c r="K212" s="18">
        <v>89</v>
      </c>
      <c r="L212" s="18">
        <v>28</v>
      </c>
      <c r="M212" s="18" t="s">
        <v>249</v>
      </c>
      <c r="N212" s="18" t="s">
        <v>250</v>
      </c>
      <c r="O212" s="18" t="s">
        <v>250</v>
      </c>
      <c r="P212" s="19">
        <v>6372.3576075499996</v>
      </c>
      <c r="Q212" s="19">
        <v>214516.800896</v>
      </c>
      <c r="R212" s="20">
        <v>5.4456910000000001</v>
      </c>
      <c r="S212" s="20">
        <v>13.78614</v>
      </c>
      <c r="T212" s="20">
        <v>0.24</v>
      </c>
      <c r="U212" s="20">
        <v>0.56100000000000005</v>
      </c>
      <c r="V212" s="20">
        <f t="shared" si="6"/>
        <v>8.2481895331188007</v>
      </c>
      <c r="W212" s="20">
        <f t="shared" si="7"/>
        <v>12.061442463697798</v>
      </c>
    </row>
    <row r="213" spans="1:23" x14ac:dyDescent="0.25">
      <c r="A213" s="18">
        <v>461</v>
      </c>
      <c r="B213" s="18">
        <v>461</v>
      </c>
      <c r="C213" s="18">
        <v>3200</v>
      </c>
      <c r="D213" s="18">
        <v>9520</v>
      </c>
      <c r="E213" s="18" t="s">
        <v>56</v>
      </c>
      <c r="F213" s="18" t="s">
        <v>113</v>
      </c>
      <c r="G213" s="19">
        <v>5.2667777078900002</v>
      </c>
      <c r="H213" s="19">
        <v>2.1313900000000001</v>
      </c>
      <c r="I213" s="18" t="s">
        <v>24</v>
      </c>
      <c r="J213" s="18" t="s">
        <v>114</v>
      </c>
      <c r="K213" s="18">
        <v>89</v>
      </c>
      <c r="L213" s="18">
        <v>28</v>
      </c>
      <c r="M213" s="18" t="s">
        <v>249</v>
      </c>
      <c r="N213" s="18" t="s">
        <v>250</v>
      </c>
      <c r="O213" s="18" t="s">
        <v>250</v>
      </c>
      <c r="P213" s="19">
        <v>2290.9136542699998</v>
      </c>
      <c r="Q213" s="19">
        <v>229419.91927300001</v>
      </c>
      <c r="R213" s="20">
        <v>5.4456910000000001</v>
      </c>
      <c r="S213" s="20">
        <v>13.78614</v>
      </c>
      <c r="T213" s="20">
        <v>0.24</v>
      </c>
      <c r="U213" s="20">
        <v>0.56100000000000005</v>
      </c>
      <c r="V213" s="20">
        <f t="shared" si="6"/>
        <v>8.8212374187724016</v>
      </c>
      <c r="W213" s="20">
        <f t="shared" si="7"/>
        <v>12.8994183702894</v>
      </c>
    </row>
    <row r="214" spans="1:23" x14ac:dyDescent="0.25">
      <c r="A214" s="18">
        <v>467</v>
      </c>
      <c r="B214" s="18">
        <v>467</v>
      </c>
      <c r="C214" s="18">
        <v>3210</v>
      </c>
      <c r="D214" s="18">
        <v>9520</v>
      </c>
      <c r="E214" s="18" t="s">
        <v>56</v>
      </c>
      <c r="F214" s="18" t="s">
        <v>113</v>
      </c>
      <c r="G214" s="19">
        <v>6.5814635234399996E-2</v>
      </c>
      <c r="H214" s="19">
        <v>2.66342E-2</v>
      </c>
      <c r="I214" s="18" t="s">
        <v>24</v>
      </c>
      <c r="J214" s="18" t="s">
        <v>114</v>
      </c>
      <c r="K214" s="18">
        <v>89</v>
      </c>
      <c r="L214" s="18">
        <v>28</v>
      </c>
      <c r="M214" s="18" t="s">
        <v>249</v>
      </c>
      <c r="N214" s="18" t="s">
        <v>250</v>
      </c>
      <c r="O214" s="18" t="s">
        <v>250</v>
      </c>
      <c r="P214" s="19">
        <v>831.25691852499995</v>
      </c>
      <c r="Q214" s="19">
        <v>2866.87404337</v>
      </c>
      <c r="R214" s="20">
        <v>5.4456910000000001</v>
      </c>
      <c r="S214" s="20">
        <v>13.78614</v>
      </c>
      <c r="T214" s="20">
        <v>0.24</v>
      </c>
      <c r="U214" s="20">
        <v>0.56100000000000005</v>
      </c>
      <c r="V214" s="20">
        <f t="shared" si="6"/>
        <v>0.110231633656472</v>
      </c>
      <c r="W214" s="20">
        <f t="shared" si="7"/>
        <v>0.16119325358473199</v>
      </c>
    </row>
    <row r="215" spans="1:23" x14ac:dyDescent="0.25">
      <c r="A215" s="18">
        <v>470</v>
      </c>
      <c r="B215" s="18">
        <v>470</v>
      </c>
      <c r="C215" s="18">
        <v>3300</v>
      </c>
      <c r="D215" s="18">
        <v>2520</v>
      </c>
      <c r="E215" s="18" t="s">
        <v>56</v>
      </c>
      <c r="F215" s="18" t="s">
        <v>113</v>
      </c>
      <c r="G215" s="19">
        <v>63.357420300500003</v>
      </c>
      <c r="H215" s="19">
        <v>25.639800000000001</v>
      </c>
      <c r="I215" s="18" t="s">
        <v>24</v>
      </c>
      <c r="J215" s="18" t="s">
        <v>114</v>
      </c>
      <c r="K215" s="18">
        <v>39</v>
      </c>
      <c r="L215" s="18">
        <v>27</v>
      </c>
      <c r="M215" s="18" t="s">
        <v>115</v>
      </c>
      <c r="N215" s="18" t="s">
        <v>115</v>
      </c>
      <c r="O215" s="18" t="s">
        <v>115</v>
      </c>
      <c r="P215" s="19">
        <v>14698.8738104</v>
      </c>
      <c r="Q215" s="19">
        <v>2759838.1889</v>
      </c>
      <c r="R215" s="20">
        <v>4.0080939999999998</v>
      </c>
      <c r="S215" s="20">
        <v>21.928827999999999</v>
      </c>
      <c r="T215" s="20">
        <v>0.24</v>
      </c>
      <c r="U215" s="20">
        <v>0.56100000000000005</v>
      </c>
      <c r="V215" s="20">
        <f t="shared" si="6"/>
        <v>78.102713691312005</v>
      </c>
      <c r="W215" s="20">
        <f t="shared" si="7"/>
        <v>246.82808546378158</v>
      </c>
    </row>
    <row r="216" spans="1:23" x14ac:dyDescent="0.25">
      <c r="A216" s="18">
        <v>472</v>
      </c>
      <c r="B216" s="18">
        <v>472</v>
      </c>
      <c r="C216" s="18">
        <v>4110</v>
      </c>
      <c r="D216" s="18">
        <v>9520</v>
      </c>
      <c r="E216" s="18" t="s">
        <v>56</v>
      </c>
      <c r="F216" s="18" t="s">
        <v>113</v>
      </c>
      <c r="G216" s="19">
        <v>1.16338571834</v>
      </c>
      <c r="H216" s="19">
        <v>0.47080499999999997</v>
      </c>
      <c r="I216" s="18" t="s">
        <v>24</v>
      </c>
      <c r="J216" s="18" t="s">
        <v>114</v>
      </c>
      <c r="K216" s="18">
        <v>89</v>
      </c>
      <c r="L216" s="18">
        <v>28</v>
      </c>
      <c r="M216" s="18" t="s">
        <v>249</v>
      </c>
      <c r="N216" s="18" t="s">
        <v>250</v>
      </c>
      <c r="O216" s="18" t="s">
        <v>250</v>
      </c>
      <c r="P216" s="19">
        <v>1519.54907136</v>
      </c>
      <c r="Q216" s="19">
        <v>50676.879182500001</v>
      </c>
      <c r="R216" s="20">
        <v>5.4456910000000001</v>
      </c>
      <c r="S216" s="20">
        <v>13.78614</v>
      </c>
      <c r="T216" s="20">
        <v>0.24</v>
      </c>
      <c r="U216" s="20">
        <v>0.56100000000000005</v>
      </c>
      <c r="V216" s="20">
        <f t="shared" si="6"/>
        <v>1.9485324989538</v>
      </c>
      <c r="W216" s="20">
        <f t="shared" si="7"/>
        <v>2.8493662191452995</v>
      </c>
    </row>
    <row r="217" spans="1:23" x14ac:dyDescent="0.25">
      <c r="A217" s="18">
        <v>473</v>
      </c>
      <c r="B217" s="18">
        <v>473</v>
      </c>
      <c r="C217" s="18">
        <v>4110</v>
      </c>
      <c r="D217" s="18">
        <v>9520</v>
      </c>
      <c r="E217" s="18" t="s">
        <v>56</v>
      </c>
      <c r="F217" s="18" t="s">
        <v>113</v>
      </c>
      <c r="G217" s="19">
        <v>3.69152368578</v>
      </c>
      <c r="H217" s="19">
        <v>1.4939100000000001</v>
      </c>
      <c r="I217" s="18" t="s">
        <v>24</v>
      </c>
      <c r="J217" s="18" t="s">
        <v>114</v>
      </c>
      <c r="K217" s="18">
        <v>89</v>
      </c>
      <c r="L217" s="18">
        <v>28</v>
      </c>
      <c r="M217" s="18" t="s">
        <v>249</v>
      </c>
      <c r="N217" s="18" t="s">
        <v>250</v>
      </c>
      <c r="O217" s="18" t="s">
        <v>250</v>
      </c>
      <c r="P217" s="19">
        <v>2782.2418515499999</v>
      </c>
      <c r="Q217" s="19">
        <v>160802.12854500001</v>
      </c>
      <c r="R217" s="20">
        <v>5.4456910000000001</v>
      </c>
      <c r="S217" s="20">
        <v>13.78614</v>
      </c>
      <c r="T217" s="20">
        <v>0.24</v>
      </c>
      <c r="U217" s="20">
        <v>0.56100000000000005</v>
      </c>
      <c r="V217" s="20">
        <f t="shared" si="6"/>
        <v>6.1828829037756003</v>
      </c>
      <c r="W217" s="20">
        <f t="shared" si="7"/>
        <v>9.0413158068485995</v>
      </c>
    </row>
    <row r="218" spans="1:23" x14ac:dyDescent="0.25">
      <c r="A218" s="18">
        <v>474</v>
      </c>
      <c r="B218" s="18">
        <v>474</v>
      </c>
      <c r="C218" s="18">
        <v>4110</v>
      </c>
      <c r="D218" s="18">
        <v>9520</v>
      </c>
      <c r="E218" s="18" t="s">
        <v>56</v>
      </c>
      <c r="F218" s="18" t="s">
        <v>113</v>
      </c>
      <c r="G218" s="19">
        <v>0.51963864343599997</v>
      </c>
      <c r="H218" s="19">
        <v>0.21029</v>
      </c>
      <c r="I218" s="18" t="s">
        <v>24</v>
      </c>
      <c r="J218" s="18" t="s">
        <v>114</v>
      </c>
      <c r="K218" s="18">
        <v>89</v>
      </c>
      <c r="L218" s="18">
        <v>28</v>
      </c>
      <c r="M218" s="18" t="s">
        <v>249</v>
      </c>
      <c r="N218" s="18" t="s">
        <v>250</v>
      </c>
      <c r="O218" s="18" t="s">
        <v>250</v>
      </c>
      <c r="P218" s="19">
        <v>786.27785504799999</v>
      </c>
      <c r="Q218" s="19">
        <v>22635.368765399999</v>
      </c>
      <c r="R218" s="20">
        <v>5.4456910000000001</v>
      </c>
      <c r="S218" s="20">
        <v>13.78614</v>
      </c>
      <c r="T218" s="20">
        <v>0.24</v>
      </c>
      <c r="U218" s="20">
        <v>0.56100000000000005</v>
      </c>
      <c r="V218" s="20">
        <f t="shared" si="6"/>
        <v>0.87033251389639998</v>
      </c>
      <c r="W218" s="20">
        <f t="shared" si="7"/>
        <v>1.2726993600834</v>
      </c>
    </row>
    <row r="219" spans="1:23" x14ac:dyDescent="0.25">
      <c r="A219" s="18">
        <v>475</v>
      </c>
      <c r="B219" s="18">
        <v>475</v>
      </c>
      <c r="C219" s="18">
        <v>4200</v>
      </c>
      <c r="D219" s="18">
        <v>2520</v>
      </c>
      <c r="E219" s="18" t="s">
        <v>56</v>
      </c>
      <c r="F219" s="18" t="s">
        <v>113</v>
      </c>
      <c r="G219" s="19">
        <v>1.46580783117</v>
      </c>
      <c r="H219" s="19">
        <v>0.59319100000000002</v>
      </c>
      <c r="I219" s="18" t="s">
        <v>24</v>
      </c>
      <c r="J219" s="18" t="s">
        <v>114</v>
      </c>
      <c r="K219" s="18">
        <v>39</v>
      </c>
      <c r="L219" s="18">
        <v>27</v>
      </c>
      <c r="M219" s="18" t="s">
        <v>115</v>
      </c>
      <c r="N219" s="18" t="s">
        <v>115</v>
      </c>
      <c r="O219" s="18" t="s">
        <v>115</v>
      </c>
      <c r="P219" s="19">
        <v>1259.72434806</v>
      </c>
      <c r="Q219" s="19">
        <v>63850.333724600001</v>
      </c>
      <c r="R219" s="20">
        <v>4.0080939999999998</v>
      </c>
      <c r="S219" s="20">
        <v>21.928827999999999</v>
      </c>
      <c r="T219" s="20">
        <v>0.24</v>
      </c>
      <c r="U219" s="20">
        <v>0.56100000000000005</v>
      </c>
      <c r="V219" s="20">
        <f t="shared" si="6"/>
        <v>1.80694961884504</v>
      </c>
      <c r="W219" s="20">
        <f t="shared" si="7"/>
        <v>5.7105047170549712</v>
      </c>
    </row>
    <row r="220" spans="1:23" x14ac:dyDescent="0.25">
      <c r="A220" s="18">
        <v>477</v>
      </c>
      <c r="B220" s="18">
        <v>477</v>
      </c>
      <c r="C220" s="18">
        <v>4200</v>
      </c>
      <c r="D220" s="18">
        <v>9520</v>
      </c>
      <c r="E220" s="18" t="s">
        <v>56</v>
      </c>
      <c r="F220" s="18" t="s">
        <v>113</v>
      </c>
      <c r="G220" s="19">
        <v>2.2520799523399999</v>
      </c>
      <c r="H220" s="19">
        <v>0.91138399999999997</v>
      </c>
      <c r="I220" s="18" t="s">
        <v>24</v>
      </c>
      <c r="J220" s="18" t="s">
        <v>114</v>
      </c>
      <c r="K220" s="18">
        <v>89</v>
      </c>
      <c r="L220" s="18">
        <v>28</v>
      </c>
      <c r="M220" s="18" t="s">
        <v>249</v>
      </c>
      <c r="N220" s="18" t="s">
        <v>250</v>
      </c>
      <c r="O220" s="18" t="s">
        <v>250</v>
      </c>
      <c r="P220" s="19">
        <v>1528.6383512899999</v>
      </c>
      <c r="Q220" s="19">
        <v>98100.210322600004</v>
      </c>
      <c r="R220" s="20">
        <v>5.4456910000000001</v>
      </c>
      <c r="S220" s="20">
        <v>13.78614</v>
      </c>
      <c r="T220" s="20">
        <v>0.24</v>
      </c>
      <c r="U220" s="20">
        <v>0.56100000000000005</v>
      </c>
      <c r="V220" s="20">
        <f t="shared" si="6"/>
        <v>3.7719678912214398</v>
      </c>
      <c r="W220" s="20">
        <f t="shared" si="7"/>
        <v>5.5158011963966391</v>
      </c>
    </row>
    <row r="221" spans="1:23" x14ac:dyDescent="0.25">
      <c r="A221" s="18">
        <v>481</v>
      </c>
      <c r="B221" s="18">
        <v>481</v>
      </c>
      <c r="C221" s="18">
        <v>4271</v>
      </c>
      <c r="D221" s="18">
        <v>2520</v>
      </c>
      <c r="E221" s="18" t="s">
        <v>56</v>
      </c>
      <c r="F221" s="18" t="s">
        <v>113</v>
      </c>
      <c r="G221" s="19">
        <v>4.4865381665999999</v>
      </c>
      <c r="H221" s="19">
        <v>1.8156399999999999</v>
      </c>
      <c r="I221" s="18" t="s">
        <v>24</v>
      </c>
      <c r="J221" s="18" t="s">
        <v>114</v>
      </c>
      <c r="K221" s="18">
        <v>39</v>
      </c>
      <c r="L221" s="18">
        <v>27</v>
      </c>
      <c r="M221" s="18" t="s">
        <v>115</v>
      </c>
      <c r="N221" s="18" t="s">
        <v>115</v>
      </c>
      <c r="O221" s="18" t="s">
        <v>115</v>
      </c>
      <c r="P221" s="19">
        <v>2245.0919337099999</v>
      </c>
      <c r="Q221" s="19">
        <v>195432.82080399999</v>
      </c>
      <c r="R221" s="20">
        <v>4.0080939999999998</v>
      </c>
      <c r="S221" s="20">
        <v>21.928827999999999</v>
      </c>
      <c r="T221" s="20">
        <v>0.24</v>
      </c>
      <c r="U221" s="20">
        <v>0.56100000000000005</v>
      </c>
      <c r="V221" s="20">
        <f t="shared" si="6"/>
        <v>5.5307144005215996</v>
      </c>
      <c r="W221" s="20">
        <f t="shared" si="7"/>
        <v>17.478722341494876</v>
      </c>
    </row>
    <row r="222" spans="1:23" x14ac:dyDescent="0.25">
      <c r="A222" s="18">
        <v>493</v>
      </c>
      <c r="B222" s="18">
        <v>493</v>
      </c>
      <c r="C222" s="18">
        <v>4271</v>
      </c>
      <c r="D222" s="18">
        <v>9520</v>
      </c>
      <c r="E222" s="18" t="s">
        <v>56</v>
      </c>
      <c r="F222" s="18" t="s">
        <v>113</v>
      </c>
      <c r="G222" s="19">
        <v>18.447419005299999</v>
      </c>
      <c r="H222" s="19">
        <v>7.4654100000000003</v>
      </c>
      <c r="I222" s="18" t="s">
        <v>24</v>
      </c>
      <c r="J222" s="18" t="s">
        <v>114</v>
      </c>
      <c r="K222" s="18">
        <v>89</v>
      </c>
      <c r="L222" s="18">
        <v>28</v>
      </c>
      <c r="M222" s="18" t="s">
        <v>249</v>
      </c>
      <c r="N222" s="18" t="s">
        <v>250</v>
      </c>
      <c r="O222" s="18" t="s">
        <v>250</v>
      </c>
      <c r="P222" s="19">
        <v>11327.5711562</v>
      </c>
      <c r="Q222" s="19">
        <v>803566.35759399994</v>
      </c>
      <c r="R222" s="20">
        <v>5.4456910000000001</v>
      </c>
      <c r="S222" s="20">
        <v>13.78614</v>
      </c>
      <c r="T222" s="20">
        <v>0.24</v>
      </c>
      <c r="U222" s="20">
        <v>0.56100000000000005</v>
      </c>
      <c r="V222" s="20">
        <f t="shared" si="6"/>
        <v>30.897280196715602</v>
      </c>
      <c r="W222" s="20">
        <f t="shared" si="7"/>
        <v>45.181523276238593</v>
      </c>
    </row>
    <row r="223" spans="1:23" x14ac:dyDescent="0.25">
      <c r="A223" s="18">
        <v>496</v>
      </c>
      <c r="B223" s="18">
        <v>496</v>
      </c>
      <c r="C223" s="18">
        <v>4280</v>
      </c>
      <c r="D223" s="18">
        <v>9520</v>
      </c>
      <c r="E223" s="18" t="s">
        <v>56</v>
      </c>
      <c r="F223" s="18" t="s">
        <v>113</v>
      </c>
      <c r="G223" s="19">
        <v>0.86383396460999995</v>
      </c>
      <c r="H223" s="19">
        <v>0.34958099999999998</v>
      </c>
      <c r="I223" s="18" t="s">
        <v>24</v>
      </c>
      <c r="J223" s="18" t="s">
        <v>114</v>
      </c>
      <c r="K223" s="18">
        <v>89</v>
      </c>
      <c r="L223" s="18">
        <v>28</v>
      </c>
      <c r="M223" s="18" t="s">
        <v>249</v>
      </c>
      <c r="N223" s="18" t="s">
        <v>250</v>
      </c>
      <c r="O223" s="18" t="s">
        <v>250</v>
      </c>
      <c r="P223" s="19">
        <v>2402.05771284</v>
      </c>
      <c r="Q223" s="19">
        <v>37628.456984700002</v>
      </c>
      <c r="R223" s="20">
        <v>5.4456910000000001</v>
      </c>
      <c r="S223" s="20">
        <v>13.78614</v>
      </c>
      <c r="T223" s="20">
        <v>0.24</v>
      </c>
      <c r="U223" s="20">
        <v>0.56100000000000005</v>
      </c>
      <c r="V223" s="20">
        <f t="shared" si="6"/>
        <v>1.44681968015796</v>
      </c>
      <c r="W223" s="20">
        <f t="shared" si="7"/>
        <v>2.1157045746222596</v>
      </c>
    </row>
    <row r="224" spans="1:23" x14ac:dyDescent="0.25">
      <c r="A224" s="18">
        <v>524</v>
      </c>
      <c r="B224" s="18">
        <v>524</v>
      </c>
      <c r="C224" s="18">
        <v>5300</v>
      </c>
      <c r="D224" s="18">
        <v>2520</v>
      </c>
      <c r="E224" s="18" t="s">
        <v>56</v>
      </c>
      <c r="F224" s="18" t="s">
        <v>113</v>
      </c>
      <c r="G224" s="19">
        <v>1.38015250701</v>
      </c>
      <c r="H224" s="19">
        <v>0.55852800000000002</v>
      </c>
      <c r="I224" s="18" t="s">
        <v>24</v>
      </c>
      <c r="J224" s="18" t="s">
        <v>114</v>
      </c>
      <c r="K224" s="18">
        <v>39</v>
      </c>
      <c r="L224" s="18">
        <v>27</v>
      </c>
      <c r="M224" s="18" t="s">
        <v>115</v>
      </c>
      <c r="N224" s="18" t="s">
        <v>115</v>
      </c>
      <c r="O224" s="18" t="s">
        <v>115</v>
      </c>
      <c r="P224" s="19">
        <v>1027.0321593900001</v>
      </c>
      <c r="Q224" s="19">
        <v>60119.202727900003</v>
      </c>
      <c r="R224" s="20">
        <v>4.0080939999999998</v>
      </c>
      <c r="S224" s="20">
        <v>21.928827999999999</v>
      </c>
      <c r="T224" s="20">
        <v>0.24</v>
      </c>
      <c r="U224" s="20">
        <v>0.56100000000000005</v>
      </c>
      <c r="V224" s="20">
        <f t="shared" si="6"/>
        <v>1.7013608714803201</v>
      </c>
      <c r="W224" s="20">
        <f t="shared" si="7"/>
        <v>5.3768124914357749</v>
      </c>
    </row>
    <row r="225" spans="1:23" x14ac:dyDescent="0.25">
      <c r="A225" s="18">
        <v>525</v>
      </c>
      <c r="B225" s="18">
        <v>525</v>
      </c>
      <c r="C225" s="18">
        <v>5300</v>
      </c>
      <c r="D225" s="18">
        <v>2520</v>
      </c>
      <c r="E225" s="18" t="s">
        <v>56</v>
      </c>
      <c r="F225" s="18" t="s">
        <v>113</v>
      </c>
      <c r="G225" s="19">
        <v>2.13252743932</v>
      </c>
      <c r="H225" s="19">
        <v>0.86300299999999996</v>
      </c>
      <c r="I225" s="18" t="s">
        <v>24</v>
      </c>
      <c r="J225" s="18" t="s">
        <v>114</v>
      </c>
      <c r="K225" s="18">
        <v>39</v>
      </c>
      <c r="L225" s="18">
        <v>27</v>
      </c>
      <c r="M225" s="18" t="s">
        <v>115</v>
      </c>
      <c r="N225" s="18" t="s">
        <v>115</v>
      </c>
      <c r="O225" s="18" t="s">
        <v>115</v>
      </c>
      <c r="P225" s="19">
        <v>1521.8786054499999</v>
      </c>
      <c r="Q225" s="19">
        <v>92892.523685199994</v>
      </c>
      <c r="R225" s="20">
        <v>4.0080939999999998</v>
      </c>
      <c r="S225" s="20">
        <v>21.928827999999999</v>
      </c>
      <c r="T225" s="20">
        <v>0.24</v>
      </c>
      <c r="U225" s="20">
        <v>0.56100000000000005</v>
      </c>
      <c r="V225" s="20">
        <f t="shared" si="6"/>
        <v>2.6288378311743195</v>
      </c>
      <c r="W225" s="20">
        <f t="shared" si="7"/>
        <v>8.3079188698624744</v>
      </c>
    </row>
    <row r="226" spans="1:23" x14ac:dyDescent="0.25">
      <c r="A226" s="18">
        <v>526</v>
      </c>
      <c r="B226" s="18">
        <v>526</v>
      </c>
      <c r="C226" s="18">
        <v>5300</v>
      </c>
      <c r="D226" s="18">
        <v>2520</v>
      </c>
      <c r="E226" s="18" t="s">
        <v>56</v>
      </c>
      <c r="F226" s="18" t="s">
        <v>113</v>
      </c>
      <c r="G226" s="19">
        <v>0.95831370587099995</v>
      </c>
      <c r="H226" s="19">
        <v>0.38781599999999999</v>
      </c>
      <c r="I226" s="18" t="s">
        <v>24</v>
      </c>
      <c r="J226" s="18" t="s">
        <v>114</v>
      </c>
      <c r="K226" s="18">
        <v>39</v>
      </c>
      <c r="L226" s="18">
        <v>27</v>
      </c>
      <c r="M226" s="18" t="s">
        <v>115</v>
      </c>
      <c r="N226" s="18" t="s">
        <v>115</v>
      </c>
      <c r="O226" s="18" t="s">
        <v>115</v>
      </c>
      <c r="P226" s="19">
        <v>825.84939706</v>
      </c>
      <c r="Q226" s="19">
        <v>41743.978052300001</v>
      </c>
      <c r="R226" s="20">
        <v>4.0080939999999998</v>
      </c>
      <c r="S226" s="20">
        <v>21.928827999999999</v>
      </c>
      <c r="T226" s="20">
        <v>0.24</v>
      </c>
      <c r="U226" s="20">
        <v>0.56100000000000005</v>
      </c>
      <c r="V226" s="20">
        <f t="shared" si="6"/>
        <v>1.1813462668550401</v>
      </c>
      <c r="W226" s="20">
        <f t="shared" si="7"/>
        <v>3.7334098078854709</v>
      </c>
    </row>
    <row r="227" spans="1:23" x14ac:dyDescent="0.25">
      <c r="A227" s="18">
        <v>527</v>
      </c>
      <c r="B227" s="18">
        <v>527</v>
      </c>
      <c r="C227" s="18">
        <v>5300</v>
      </c>
      <c r="D227" s="18">
        <v>2520</v>
      </c>
      <c r="E227" s="18" t="s">
        <v>56</v>
      </c>
      <c r="F227" s="18" t="s">
        <v>113</v>
      </c>
      <c r="G227" s="19">
        <v>0.948473264998</v>
      </c>
      <c r="H227" s="19">
        <v>0.38383299999999998</v>
      </c>
      <c r="I227" s="18" t="s">
        <v>24</v>
      </c>
      <c r="J227" s="18" t="s">
        <v>114</v>
      </c>
      <c r="K227" s="18">
        <v>39</v>
      </c>
      <c r="L227" s="18">
        <v>27</v>
      </c>
      <c r="M227" s="18" t="s">
        <v>115</v>
      </c>
      <c r="N227" s="18" t="s">
        <v>115</v>
      </c>
      <c r="O227" s="18" t="s">
        <v>115</v>
      </c>
      <c r="P227" s="19">
        <v>826.05989966899995</v>
      </c>
      <c r="Q227" s="19">
        <v>41315.330160799997</v>
      </c>
      <c r="R227" s="20">
        <v>4.0080939999999998</v>
      </c>
      <c r="S227" s="20">
        <v>21.928827999999999</v>
      </c>
      <c r="T227" s="20">
        <v>0.24</v>
      </c>
      <c r="U227" s="20">
        <v>0.56100000000000005</v>
      </c>
      <c r="V227" s="20">
        <f t="shared" si="6"/>
        <v>1.1692134456695198</v>
      </c>
      <c r="W227" s="20">
        <f t="shared" si="7"/>
        <v>3.6950664407608347</v>
      </c>
    </row>
    <row r="228" spans="1:23" x14ac:dyDescent="0.25">
      <c r="A228" s="18">
        <v>528</v>
      </c>
      <c r="B228" s="18">
        <v>528</v>
      </c>
      <c r="C228" s="18">
        <v>5300</v>
      </c>
      <c r="D228" s="18">
        <v>2520</v>
      </c>
      <c r="E228" s="18" t="s">
        <v>56</v>
      </c>
      <c r="F228" s="18" t="s">
        <v>113</v>
      </c>
      <c r="G228" s="19">
        <v>1.2708393442100001</v>
      </c>
      <c r="H228" s="19">
        <v>0.51429000000000002</v>
      </c>
      <c r="I228" s="18" t="s">
        <v>24</v>
      </c>
      <c r="J228" s="18" t="s">
        <v>114</v>
      </c>
      <c r="K228" s="18">
        <v>39</v>
      </c>
      <c r="L228" s="18">
        <v>27</v>
      </c>
      <c r="M228" s="18" t="s">
        <v>115</v>
      </c>
      <c r="N228" s="18" t="s">
        <v>115</v>
      </c>
      <c r="O228" s="18" t="s">
        <v>115</v>
      </c>
      <c r="P228" s="19">
        <v>940.47956789800003</v>
      </c>
      <c r="Q228" s="19">
        <v>55357.540402300001</v>
      </c>
      <c r="R228" s="20">
        <v>4.0080939999999998</v>
      </c>
      <c r="S228" s="20">
        <v>21.928827999999999</v>
      </c>
      <c r="T228" s="20">
        <v>0.24</v>
      </c>
      <c r="U228" s="20">
        <v>0.56100000000000005</v>
      </c>
      <c r="V228" s="20">
        <f t="shared" si="6"/>
        <v>1.5666052240776001</v>
      </c>
      <c r="W228" s="20">
        <f t="shared" si="7"/>
        <v>4.9509440819806798</v>
      </c>
    </row>
    <row r="229" spans="1:23" x14ac:dyDescent="0.25">
      <c r="A229" s="18">
        <v>529</v>
      </c>
      <c r="B229" s="18">
        <v>529</v>
      </c>
      <c r="C229" s="18">
        <v>5300</v>
      </c>
      <c r="D229" s="18">
        <v>2520</v>
      </c>
      <c r="E229" s="18" t="s">
        <v>56</v>
      </c>
      <c r="F229" s="18" t="s">
        <v>113</v>
      </c>
      <c r="G229" s="19">
        <v>0.33768781290200001</v>
      </c>
      <c r="H229" s="19">
        <v>0.136657</v>
      </c>
      <c r="I229" s="18" t="s">
        <v>24</v>
      </c>
      <c r="J229" s="18" t="s">
        <v>114</v>
      </c>
      <c r="K229" s="18">
        <v>39</v>
      </c>
      <c r="L229" s="18">
        <v>27</v>
      </c>
      <c r="M229" s="18" t="s">
        <v>115</v>
      </c>
      <c r="N229" s="18" t="s">
        <v>115</v>
      </c>
      <c r="O229" s="18" t="s">
        <v>115</v>
      </c>
      <c r="P229" s="19">
        <v>1904.3913096399999</v>
      </c>
      <c r="Q229" s="19">
        <v>14709.6222906</v>
      </c>
      <c r="R229" s="20">
        <v>4.0080939999999998</v>
      </c>
      <c r="S229" s="20">
        <v>21.928827999999999</v>
      </c>
      <c r="T229" s="20">
        <v>0.24</v>
      </c>
      <c r="U229" s="20">
        <v>0.56100000000000005</v>
      </c>
      <c r="V229" s="20">
        <f t="shared" si="6"/>
        <v>0.41627791733607999</v>
      </c>
      <c r="W229" s="20">
        <f t="shared" si="7"/>
        <v>1.3155635252702438</v>
      </c>
    </row>
    <row r="230" spans="1:23" x14ac:dyDescent="0.25">
      <c r="A230" s="18">
        <v>530</v>
      </c>
      <c r="B230" s="18">
        <v>530</v>
      </c>
      <c r="C230" s="18">
        <v>5300</v>
      </c>
      <c r="D230" s="18">
        <v>2520</v>
      </c>
      <c r="E230" s="18" t="s">
        <v>56</v>
      </c>
      <c r="F230" s="18" t="s">
        <v>113</v>
      </c>
      <c r="G230" s="19">
        <v>2.22215501876E-3</v>
      </c>
      <c r="H230" s="19">
        <v>8.9927400000000004E-4</v>
      </c>
      <c r="I230" s="18" t="s">
        <v>24</v>
      </c>
      <c r="J230" s="18" t="s">
        <v>114</v>
      </c>
      <c r="K230" s="18">
        <v>39</v>
      </c>
      <c r="L230" s="18">
        <v>27</v>
      </c>
      <c r="M230" s="18" t="s">
        <v>115</v>
      </c>
      <c r="N230" s="18" t="s">
        <v>115</v>
      </c>
      <c r="O230" s="18" t="s">
        <v>115</v>
      </c>
      <c r="P230" s="19">
        <v>175.926384074</v>
      </c>
      <c r="Q230" s="19">
        <v>96.796685457699994</v>
      </c>
      <c r="R230" s="20">
        <v>4.0080939999999998</v>
      </c>
      <c r="S230" s="20">
        <v>21.928827999999999</v>
      </c>
      <c r="T230" s="20">
        <v>0.24</v>
      </c>
      <c r="U230" s="20">
        <v>0.56100000000000005</v>
      </c>
      <c r="V230" s="20">
        <f t="shared" si="6"/>
        <v>2.73932479005456E-3</v>
      </c>
      <c r="W230" s="20">
        <f t="shared" si="7"/>
        <v>8.657090918312807E-3</v>
      </c>
    </row>
    <row r="231" spans="1:23" x14ac:dyDescent="0.25">
      <c r="A231" s="18">
        <v>531</v>
      </c>
      <c r="B231" s="18">
        <v>531</v>
      </c>
      <c r="C231" s="18">
        <v>5300</v>
      </c>
      <c r="D231" s="18">
        <v>2520</v>
      </c>
      <c r="E231" s="18" t="s">
        <v>56</v>
      </c>
      <c r="F231" s="18" t="s">
        <v>113</v>
      </c>
      <c r="G231" s="19">
        <v>1.6101490677800001</v>
      </c>
      <c r="H231" s="19">
        <v>0.65160399999999996</v>
      </c>
      <c r="I231" s="18" t="s">
        <v>24</v>
      </c>
      <c r="J231" s="18" t="s">
        <v>114</v>
      </c>
      <c r="K231" s="18">
        <v>39</v>
      </c>
      <c r="L231" s="18">
        <v>27</v>
      </c>
      <c r="M231" s="18" t="s">
        <v>115</v>
      </c>
      <c r="N231" s="18" t="s">
        <v>115</v>
      </c>
      <c r="O231" s="18" t="s">
        <v>115</v>
      </c>
      <c r="P231" s="19">
        <v>1440.7663077100001</v>
      </c>
      <c r="Q231" s="19">
        <v>70137.812841599996</v>
      </c>
      <c r="R231" s="20">
        <v>4.0080939999999998</v>
      </c>
      <c r="S231" s="20">
        <v>21.928827999999999</v>
      </c>
      <c r="T231" s="20">
        <v>0.24</v>
      </c>
      <c r="U231" s="20">
        <v>0.56100000000000005</v>
      </c>
      <c r="V231" s="20">
        <f t="shared" si="6"/>
        <v>1.9848844629097597</v>
      </c>
      <c r="W231" s="20">
        <f t="shared" si="7"/>
        <v>6.272832385609167</v>
      </c>
    </row>
    <row r="232" spans="1:23" x14ac:dyDescent="0.25">
      <c r="A232" s="18">
        <v>532</v>
      </c>
      <c r="B232" s="18">
        <v>532</v>
      </c>
      <c r="C232" s="18">
        <v>5300</v>
      </c>
      <c r="D232" s="18">
        <v>2520</v>
      </c>
      <c r="E232" s="18" t="s">
        <v>56</v>
      </c>
      <c r="F232" s="18" t="s">
        <v>113</v>
      </c>
      <c r="G232" s="19">
        <v>0.93040869399899995</v>
      </c>
      <c r="H232" s="19">
        <v>0.376523</v>
      </c>
      <c r="I232" s="18" t="s">
        <v>24</v>
      </c>
      <c r="J232" s="18" t="s">
        <v>114</v>
      </c>
      <c r="K232" s="18">
        <v>39</v>
      </c>
      <c r="L232" s="18">
        <v>27</v>
      </c>
      <c r="M232" s="18" t="s">
        <v>115</v>
      </c>
      <c r="N232" s="18" t="s">
        <v>115</v>
      </c>
      <c r="O232" s="18" t="s">
        <v>115</v>
      </c>
      <c r="P232" s="19">
        <v>777.18798958100001</v>
      </c>
      <c r="Q232" s="19">
        <v>40528.440596699998</v>
      </c>
      <c r="R232" s="20">
        <v>4.0080939999999998</v>
      </c>
      <c r="S232" s="20">
        <v>21.928827999999999</v>
      </c>
      <c r="T232" s="20">
        <v>0.24</v>
      </c>
      <c r="U232" s="20">
        <v>0.56100000000000005</v>
      </c>
      <c r="V232" s="20">
        <f t="shared" si="6"/>
        <v>1.14694607864312</v>
      </c>
      <c r="W232" s="20">
        <f t="shared" si="7"/>
        <v>3.6246948581143155</v>
      </c>
    </row>
    <row r="233" spans="1:23" x14ac:dyDescent="0.25">
      <c r="A233" s="18">
        <v>533</v>
      </c>
      <c r="B233" s="18">
        <v>533</v>
      </c>
      <c r="C233" s="18">
        <v>5300</v>
      </c>
      <c r="D233" s="18">
        <v>2520</v>
      </c>
      <c r="E233" s="18" t="s">
        <v>56</v>
      </c>
      <c r="F233" s="18" t="s">
        <v>113</v>
      </c>
      <c r="G233" s="19">
        <v>1.0134527094400001</v>
      </c>
      <c r="H233" s="19">
        <v>0.41012999999999999</v>
      </c>
      <c r="I233" s="18" t="s">
        <v>24</v>
      </c>
      <c r="J233" s="18" t="s">
        <v>114</v>
      </c>
      <c r="K233" s="18">
        <v>39</v>
      </c>
      <c r="L233" s="18">
        <v>27</v>
      </c>
      <c r="M233" s="18" t="s">
        <v>115</v>
      </c>
      <c r="N233" s="18" t="s">
        <v>115</v>
      </c>
      <c r="O233" s="18" t="s">
        <v>115</v>
      </c>
      <c r="P233" s="19">
        <v>2777.3593982000002</v>
      </c>
      <c r="Q233" s="19">
        <v>44145.823437699997</v>
      </c>
      <c r="R233" s="20">
        <v>4.0080939999999998</v>
      </c>
      <c r="S233" s="20">
        <v>21.928827999999999</v>
      </c>
      <c r="T233" s="20">
        <v>0.24</v>
      </c>
      <c r="U233" s="20">
        <v>0.56100000000000005</v>
      </c>
      <c r="V233" s="20">
        <f t="shared" si="6"/>
        <v>1.2493180900872001</v>
      </c>
      <c r="W233" s="20">
        <f t="shared" si="7"/>
        <v>3.9482212299339592</v>
      </c>
    </row>
    <row r="234" spans="1:23" x14ac:dyDescent="0.25">
      <c r="A234" s="18">
        <v>534</v>
      </c>
      <c r="B234" s="18">
        <v>534</v>
      </c>
      <c r="C234" s="18">
        <v>5300</v>
      </c>
      <c r="D234" s="18">
        <v>2520</v>
      </c>
      <c r="E234" s="18" t="s">
        <v>56</v>
      </c>
      <c r="F234" s="18" t="s">
        <v>113</v>
      </c>
      <c r="G234" s="19">
        <v>0.97838955029300001</v>
      </c>
      <c r="H234" s="19">
        <v>0.39594000000000001</v>
      </c>
      <c r="I234" s="18" t="s">
        <v>24</v>
      </c>
      <c r="J234" s="18" t="s">
        <v>114</v>
      </c>
      <c r="K234" s="18">
        <v>39</v>
      </c>
      <c r="L234" s="18">
        <v>27</v>
      </c>
      <c r="M234" s="18" t="s">
        <v>115</v>
      </c>
      <c r="N234" s="18" t="s">
        <v>115</v>
      </c>
      <c r="O234" s="18" t="s">
        <v>115</v>
      </c>
      <c r="P234" s="19">
        <v>866.42523519600002</v>
      </c>
      <c r="Q234" s="19">
        <v>42618.478337100001</v>
      </c>
      <c r="R234" s="20">
        <v>4.0080939999999998</v>
      </c>
      <c r="S234" s="20">
        <v>21.928827999999999</v>
      </c>
      <c r="T234" s="20">
        <v>0.24</v>
      </c>
      <c r="U234" s="20">
        <v>0.56100000000000005</v>
      </c>
      <c r="V234" s="20">
        <f t="shared" si="6"/>
        <v>1.2060932011536001</v>
      </c>
      <c r="W234" s="20">
        <f t="shared" si="7"/>
        <v>3.8116175695024794</v>
      </c>
    </row>
    <row r="235" spans="1:23" x14ac:dyDescent="0.25">
      <c r="A235" s="18">
        <v>535</v>
      </c>
      <c r="B235" s="18">
        <v>535</v>
      </c>
      <c r="C235" s="18">
        <v>5300</v>
      </c>
      <c r="D235" s="18">
        <v>2520</v>
      </c>
      <c r="E235" s="18" t="s">
        <v>56</v>
      </c>
      <c r="F235" s="18" t="s">
        <v>113</v>
      </c>
      <c r="G235" s="19">
        <v>0.253308045579</v>
      </c>
      <c r="H235" s="19">
        <v>0.10251</v>
      </c>
      <c r="I235" s="18" t="s">
        <v>24</v>
      </c>
      <c r="J235" s="18" t="s">
        <v>114</v>
      </c>
      <c r="K235" s="18">
        <v>39</v>
      </c>
      <c r="L235" s="18">
        <v>27</v>
      </c>
      <c r="M235" s="18" t="s">
        <v>115</v>
      </c>
      <c r="N235" s="18" t="s">
        <v>115</v>
      </c>
      <c r="O235" s="18" t="s">
        <v>115</v>
      </c>
      <c r="P235" s="19">
        <v>1119.64006638</v>
      </c>
      <c r="Q235" s="19">
        <v>11034.0543285</v>
      </c>
      <c r="R235" s="20">
        <v>4.0080939999999998</v>
      </c>
      <c r="S235" s="20">
        <v>21.928827999999999</v>
      </c>
      <c r="T235" s="20">
        <v>0.24</v>
      </c>
      <c r="U235" s="20">
        <v>0.56100000000000005</v>
      </c>
      <c r="V235" s="20">
        <f t="shared" si="6"/>
        <v>0.31226098411440001</v>
      </c>
      <c r="W235" s="20">
        <f t="shared" si="7"/>
        <v>0.98683870548491992</v>
      </c>
    </row>
    <row r="236" spans="1:23" x14ac:dyDescent="0.25">
      <c r="A236" s="18">
        <v>536</v>
      </c>
      <c r="B236" s="18">
        <v>536</v>
      </c>
      <c r="C236" s="18">
        <v>5300</v>
      </c>
      <c r="D236" s="18">
        <v>2520</v>
      </c>
      <c r="E236" s="18" t="s">
        <v>56</v>
      </c>
      <c r="F236" s="18" t="s">
        <v>113</v>
      </c>
      <c r="G236" s="19">
        <v>0.31867160791299998</v>
      </c>
      <c r="H236" s="19">
        <v>0.12896199999999999</v>
      </c>
      <c r="I236" s="18" t="s">
        <v>24</v>
      </c>
      <c r="J236" s="18" t="s">
        <v>114</v>
      </c>
      <c r="K236" s="18">
        <v>39</v>
      </c>
      <c r="L236" s="18">
        <v>27</v>
      </c>
      <c r="M236" s="18" t="s">
        <v>115</v>
      </c>
      <c r="N236" s="18" t="s">
        <v>115</v>
      </c>
      <c r="O236" s="18" t="s">
        <v>115</v>
      </c>
      <c r="P236" s="19">
        <v>820.11890475300004</v>
      </c>
      <c r="Q236" s="19">
        <v>13881.279715000001</v>
      </c>
      <c r="R236" s="20">
        <v>4.0080939999999998</v>
      </c>
      <c r="S236" s="20">
        <v>21.928827999999999</v>
      </c>
      <c r="T236" s="20">
        <v>0.24</v>
      </c>
      <c r="U236" s="20">
        <v>0.56100000000000005</v>
      </c>
      <c r="V236" s="20">
        <f t="shared" si="6"/>
        <v>0.39283778200527997</v>
      </c>
      <c r="W236" s="20">
        <f t="shared" si="7"/>
        <v>1.2414856417593036</v>
      </c>
    </row>
    <row r="237" spans="1:23" x14ac:dyDescent="0.25">
      <c r="A237" s="18">
        <v>547</v>
      </c>
      <c r="B237" s="18">
        <v>547</v>
      </c>
      <c r="C237" s="18">
        <v>5300</v>
      </c>
      <c r="D237" s="18">
        <v>9520</v>
      </c>
      <c r="E237" s="18" t="s">
        <v>56</v>
      </c>
      <c r="F237" s="18" t="s">
        <v>113</v>
      </c>
      <c r="G237" s="19">
        <v>1.06819816656</v>
      </c>
      <c r="H237" s="19">
        <v>0.432284</v>
      </c>
      <c r="I237" s="18" t="s">
        <v>24</v>
      </c>
      <c r="J237" s="18" t="s">
        <v>114</v>
      </c>
      <c r="K237" s="18">
        <v>89</v>
      </c>
      <c r="L237" s="18">
        <v>28</v>
      </c>
      <c r="M237" s="18" t="s">
        <v>249</v>
      </c>
      <c r="N237" s="18" t="s">
        <v>250</v>
      </c>
      <c r="O237" s="18" t="s">
        <v>250</v>
      </c>
      <c r="P237" s="19">
        <v>1035.63615665</v>
      </c>
      <c r="Q237" s="19">
        <v>46530.526010499998</v>
      </c>
      <c r="R237" s="20">
        <v>5.4456910000000001</v>
      </c>
      <c r="S237" s="20">
        <v>13.78614</v>
      </c>
      <c r="T237" s="20">
        <v>0.24</v>
      </c>
      <c r="U237" s="20">
        <v>0.56100000000000005</v>
      </c>
      <c r="V237" s="20">
        <f t="shared" si="6"/>
        <v>1.78910466706544</v>
      </c>
      <c r="W237" s="20">
        <f t="shared" si="7"/>
        <v>2.6162326795106394</v>
      </c>
    </row>
    <row r="238" spans="1:23" x14ac:dyDescent="0.25">
      <c r="A238" s="18">
        <v>548</v>
      </c>
      <c r="B238" s="18">
        <v>548</v>
      </c>
      <c r="C238" s="18">
        <v>5300</v>
      </c>
      <c r="D238" s="18">
        <v>9520</v>
      </c>
      <c r="E238" s="18" t="s">
        <v>56</v>
      </c>
      <c r="F238" s="18" t="s">
        <v>113</v>
      </c>
      <c r="G238" s="19">
        <v>2.59134400023E-2</v>
      </c>
      <c r="H238" s="19">
        <v>1.0486799999999999E-2</v>
      </c>
      <c r="I238" s="18" t="s">
        <v>24</v>
      </c>
      <c r="J238" s="18" t="s">
        <v>114</v>
      </c>
      <c r="K238" s="18">
        <v>89</v>
      </c>
      <c r="L238" s="18">
        <v>28</v>
      </c>
      <c r="M238" s="18" t="s">
        <v>249</v>
      </c>
      <c r="N238" s="18" t="s">
        <v>250</v>
      </c>
      <c r="O238" s="18" t="s">
        <v>250</v>
      </c>
      <c r="P238" s="19">
        <v>460.75574367399997</v>
      </c>
      <c r="Q238" s="19">
        <v>1128.7849308299999</v>
      </c>
      <c r="R238" s="20">
        <v>5.4456910000000001</v>
      </c>
      <c r="S238" s="20">
        <v>13.78614</v>
      </c>
      <c r="T238" s="20">
        <v>0.24</v>
      </c>
      <c r="U238" s="20">
        <v>0.56100000000000005</v>
      </c>
      <c r="V238" s="20">
        <f t="shared" si="6"/>
        <v>4.3401983007887994E-2</v>
      </c>
      <c r="W238" s="20">
        <f t="shared" si="7"/>
        <v>6.3467324405927977E-2</v>
      </c>
    </row>
    <row r="239" spans="1:23" x14ac:dyDescent="0.25">
      <c r="A239" s="18">
        <v>549</v>
      </c>
      <c r="B239" s="18">
        <v>549</v>
      </c>
      <c r="C239" s="18">
        <v>5300</v>
      </c>
      <c r="D239" s="18">
        <v>9520</v>
      </c>
      <c r="E239" s="18" t="s">
        <v>56</v>
      </c>
      <c r="F239" s="18" t="s">
        <v>113</v>
      </c>
      <c r="G239" s="19">
        <v>2.1705550390700001E-2</v>
      </c>
      <c r="H239" s="19">
        <v>8.7839200000000006E-3</v>
      </c>
      <c r="I239" s="18" t="s">
        <v>24</v>
      </c>
      <c r="J239" s="18" t="s">
        <v>114</v>
      </c>
      <c r="K239" s="18">
        <v>89</v>
      </c>
      <c r="L239" s="18">
        <v>28</v>
      </c>
      <c r="M239" s="18" t="s">
        <v>249</v>
      </c>
      <c r="N239" s="18" t="s">
        <v>250</v>
      </c>
      <c r="O239" s="18" t="s">
        <v>250</v>
      </c>
      <c r="P239" s="19">
        <v>290.72438636499999</v>
      </c>
      <c r="Q239" s="19">
        <v>945.48999303400001</v>
      </c>
      <c r="R239" s="20">
        <v>5.4456910000000001</v>
      </c>
      <c r="S239" s="20">
        <v>13.78614</v>
      </c>
      <c r="T239" s="20">
        <v>0.24</v>
      </c>
      <c r="U239" s="20">
        <v>0.56100000000000005</v>
      </c>
      <c r="V239" s="20">
        <f t="shared" si="6"/>
        <v>3.6354230707427201E-2</v>
      </c>
      <c r="W239" s="20">
        <f t="shared" si="7"/>
        <v>5.3161298031403195E-2</v>
      </c>
    </row>
    <row r="240" spans="1:23" x14ac:dyDescent="0.25">
      <c r="A240" s="18">
        <v>550</v>
      </c>
      <c r="B240" s="18">
        <v>550</v>
      </c>
      <c r="C240" s="18">
        <v>5300</v>
      </c>
      <c r="D240" s="18">
        <v>9520</v>
      </c>
      <c r="E240" s="18" t="s">
        <v>56</v>
      </c>
      <c r="F240" s="18" t="s">
        <v>113</v>
      </c>
      <c r="G240" s="19">
        <v>0.116111459889</v>
      </c>
      <c r="H240" s="19">
        <v>4.6988599999999998E-2</v>
      </c>
      <c r="I240" s="18" t="s">
        <v>24</v>
      </c>
      <c r="J240" s="18" t="s">
        <v>114</v>
      </c>
      <c r="K240" s="18">
        <v>89</v>
      </c>
      <c r="L240" s="18">
        <v>28</v>
      </c>
      <c r="M240" s="18" t="s">
        <v>249</v>
      </c>
      <c r="N240" s="18" t="s">
        <v>250</v>
      </c>
      <c r="O240" s="18" t="s">
        <v>250</v>
      </c>
      <c r="P240" s="19">
        <v>1375.75929989</v>
      </c>
      <c r="Q240" s="19">
        <v>5057.7949590300004</v>
      </c>
      <c r="R240" s="20">
        <v>5.4456910000000001</v>
      </c>
      <c r="S240" s="20">
        <v>13.78614</v>
      </c>
      <c r="T240" s="20">
        <v>0.24</v>
      </c>
      <c r="U240" s="20">
        <v>0.56100000000000005</v>
      </c>
      <c r="V240" s="20">
        <f t="shared" si="6"/>
        <v>0.19447290105317599</v>
      </c>
      <c r="W240" s="20">
        <f t="shared" si="7"/>
        <v>0.28438043250375594</v>
      </c>
    </row>
    <row r="241" spans="1:23" x14ac:dyDescent="0.25">
      <c r="A241" s="18">
        <v>551</v>
      </c>
      <c r="B241" s="18">
        <v>551</v>
      </c>
      <c r="C241" s="18">
        <v>5300</v>
      </c>
      <c r="D241" s="18">
        <v>9520</v>
      </c>
      <c r="E241" s="18" t="s">
        <v>56</v>
      </c>
      <c r="F241" s="18" t="s">
        <v>113</v>
      </c>
      <c r="G241" s="19">
        <v>4.16102687278E-2</v>
      </c>
      <c r="H241" s="19">
        <v>1.6839099999999999E-2</v>
      </c>
      <c r="I241" s="18" t="s">
        <v>24</v>
      </c>
      <c r="J241" s="18" t="s">
        <v>114</v>
      </c>
      <c r="K241" s="18">
        <v>89</v>
      </c>
      <c r="L241" s="18">
        <v>28</v>
      </c>
      <c r="M241" s="18" t="s">
        <v>249</v>
      </c>
      <c r="N241" s="18" t="s">
        <v>250</v>
      </c>
      <c r="O241" s="18" t="s">
        <v>250</v>
      </c>
      <c r="P241" s="19">
        <v>388.92601020799998</v>
      </c>
      <c r="Q241" s="19">
        <v>1812.5360551799999</v>
      </c>
      <c r="R241" s="20">
        <v>5.4456910000000001</v>
      </c>
      <c r="S241" s="20">
        <v>13.78614</v>
      </c>
      <c r="T241" s="20">
        <v>0.24</v>
      </c>
      <c r="U241" s="20">
        <v>0.56100000000000005</v>
      </c>
      <c r="V241" s="20">
        <f t="shared" si="6"/>
        <v>6.9692406841755997E-2</v>
      </c>
      <c r="W241" s="20">
        <f t="shared" si="7"/>
        <v>0.10191217744248597</v>
      </c>
    </row>
    <row r="242" spans="1:23" x14ac:dyDescent="0.25">
      <c r="A242" s="18">
        <v>552</v>
      </c>
      <c r="B242" s="18">
        <v>552</v>
      </c>
      <c r="C242" s="18">
        <v>5300</v>
      </c>
      <c r="D242" s="18">
        <v>9520</v>
      </c>
      <c r="E242" s="18" t="s">
        <v>56</v>
      </c>
      <c r="F242" s="18" t="s">
        <v>113</v>
      </c>
      <c r="G242" s="19">
        <v>0.41546849740899999</v>
      </c>
      <c r="H242" s="19">
        <v>0.16813400000000001</v>
      </c>
      <c r="I242" s="18" t="s">
        <v>24</v>
      </c>
      <c r="J242" s="18" t="s">
        <v>114</v>
      </c>
      <c r="K242" s="18">
        <v>89</v>
      </c>
      <c r="L242" s="18">
        <v>28</v>
      </c>
      <c r="M242" s="18" t="s">
        <v>249</v>
      </c>
      <c r="N242" s="18" t="s">
        <v>250</v>
      </c>
      <c r="O242" s="18" t="s">
        <v>250</v>
      </c>
      <c r="P242" s="19">
        <v>1633.93608539</v>
      </c>
      <c r="Q242" s="19">
        <v>18097.735355699999</v>
      </c>
      <c r="R242" s="20">
        <v>5.4456910000000001</v>
      </c>
      <c r="S242" s="20">
        <v>13.78614</v>
      </c>
      <c r="T242" s="20">
        <v>0.24</v>
      </c>
      <c r="U242" s="20">
        <v>0.56100000000000005</v>
      </c>
      <c r="V242" s="20">
        <f t="shared" si="6"/>
        <v>0.69586041605144</v>
      </c>
      <c r="W242" s="20">
        <f t="shared" si="7"/>
        <v>1.01756638075164</v>
      </c>
    </row>
    <row r="243" spans="1:23" x14ac:dyDescent="0.25">
      <c r="A243" s="18">
        <v>553</v>
      </c>
      <c r="B243" s="18">
        <v>553</v>
      </c>
      <c r="C243" s="18">
        <v>5300</v>
      </c>
      <c r="D243" s="18">
        <v>9520</v>
      </c>
      <c r="E243" s="18" t="s">
        <v>56</v>
      </c>
      <c r="F243" s="18" t="s">
        <v>113</v>
      </c>
      <c r="G243" s="19">
        <v>7.1457258390400001E-3</v>
      </c>
      <c r="H243" s="19">
        <v>2.8917700000000001E-3</v>
      </c>
      <c r="I243" s="18" t="s">
        <v>24</v>
      </c>
      <c r="J243" s="18" t="s">
        <v>114</v>
      </c>
      <c r="K243" s="18">
        <v>89</v>
      </c>
      <c r="L243" s="18">
        <v>28</v>
      </c>
      <c r="M243" s="18" t="s">
        <v>249</v>
      </c>
      <c r="N243" s="18" t="s">
        <v>250</v>
      </c>
      <c r="O243" s="18" t="s">
        <v>250</v>
      </c>
      <c r="P243" s="19">
        <v>118.74438775199999</v>
      </c>
      <c r="Q243" s="19">
        <v>311.266572505</v>
      </c>
      <c r="R243" s="20">
        <v>5.4456910000000001</v>
      </c>
      <c r="S243" s="20">
        <v>13.78614</v>
      </c>
      <c r="T243" s="20">
        <v>0.24</v>
      </c>
      <c r="U243" s="20">
        <v>0.56100000000000005</v>
      </c>
      <c r="V243" s="20">
        <f t="shared" si="6"/>
        <v>1.1968241255933201E-2</v>
      </c>
      <c r="W243" s="20">
        <f t="shared" si="7"/>
        <v>1.7501325923764199E-2</v>
      </c>
    </row>
    <row r="244" spans="1:23" x14ac:dyDescent="0.25">
      <c r="A244" s="18">
        <v>554</v>
      </c>
      <c r="B244" s="18">
        <v>554</v>
      </c>
      <c r="C244" s="18">
        <v>5300</v>
      </c>
      <c r="D244" s="18">
        <v>9520</v>
      </c>
      <c r="E244" s="18" t="s">
        <v>56</v>
      </c>
      <c r="F244" s="18" t="s">
        <v>113</v>
      </c>
      <c r="G244" s="19">
        <v>1.1162923751E-2</v>
      </c>
      <c r="H244" s="19">
        <v>4.5174799999999999E-3</v>
      </c>
      <c r="I244" s="18" t="s">
        <v>24</v>
      </c>
      <c r="J244" s="18" t="s">
        <v>114</v>
      </c>
      <c r="K244" s="18">
        <v>89</v>
      </c>
      <c r="L244" s="18">
        <v>28</v>
      </c>
      <c r="M244" s="18" t="s">
        <v>249</v>
      </c>
      <c r="N244" s="18" t="s">
        <v>250</v>
      </c>
      <c r="O244" s="18" t="s">
        <v>250</v>
      </c>
      <c r="P244" s="19">
        <v>91.844744274899995</v>
      </c>
      <c r="Q244" s="19">
        <v>486.25501345599997</v>
      </c>
      <c r="R244" s="20">
        <v>5.4456910000000001</v>
      </c>
      <c r="S244" s="20">
        <v>13.78614</v>
      </c>
      <c r="T244" s="20">
        <v>0.24</v>
      </c>
      <c r="U244" s="20">
        <v>0.56100000000000005</v>
      </c>
      <c r="V244" s="20">
        <f t="shared" si="6"/>
        <v>1.8696608135796801E-2</v>
      </c>
      <c r="W244" s="20">
        <f t="shared" si="7"/>
        <v>2.7340310548240796E-2</v>
      </c>
    </row>
    <row r="245" spans="1:23" x14ac:dyDescent="0.25">
      <c r="A245" s="18">
        <v>555</v>
      </c>
      <c r="B245" s="18">
        <v>555</v>
      </c>
      <c r="C245" s="18">
        <v>5300</v>
      </c>
      <c r="D245" s="18">
        <v>9520</v>
      </c>
      <c r="E245" s="18" t="s">
        <v>56</v>
      </c>
      <c r="F245" s="18" t="s">
        <v>113</v>
      </c>
      <c r="G245" s="19">
        <v>0.41976611596500002</v>
      </c>
      <c r="H245" s="19">
        <v>0.169873</v>
      </c>
      <c r="I245" s="18" t="s">
        <v>24</v>
      </c>
      <c r="J245" s="18" t="s">
        <v>114</v>
      </c>
      <c r="K245" s="18">
        <v>89</v>
      </c>
      <c r="L245" s="18">
        <v>28</v>
      </c>
      <c r="M245" s="18" t="s">
        <v>249</v>
      </c>
      <c r="N245" s="18" t="s">
        <v>250</v>
      </c>
      <c r="O245" s="18" t="s">
        <v>250</v>
      </c>
      <c r="P245" s="19">
        <v>1511.7037670100001</v>
      </c>
      <c r="Q245" s="19">
        <v>18284.938871499999</v>
      </c>
      <c r="R245" s="20">
        <v>5.4456910000000001</v>
      </c>
      <c r="S245" s="20">
        <v>13.78614</v>
      </c>
      <c r="T245" s="20">
        <v>0.24</v>
      </c>
      <c r="U245" s="20">
        <v>0.56100000000000005</v>
      </c>
      <c r="V245" s="20">
        <f t="shared" si="6"/>
        <v>0.70305765910467999</v>
      </c>
      <c r="W245" s="20">
        <f t="shared" si="7"/>
        <v>1.0280910095365798</v>
      </c>
    </row>
    <row r="246" spans="1:23" x14ac:dyDescent="0.25">
      <c r="A246" s="18">
        <v>556</v>
      </c>
      <c r="B246" s="18">
        <v>556</v>
      </c>
      <c r="C246" s="18">
        <v>5300</v>
      </c>
      <c r="D246" s="18">
        <v>9520</v>
      </c>
      <c r="E246" s="18" t="s">
        <v>56</v>
      </c>
      <c r="F246" s="18" t="s">
        <v>113</v>
      </c>
      <c r="G246" s="19">
        <v>4.6129772169200001E-3</v>
      </c>
      <c r="H246" s="19">
        <v>1.86681E-3</v>
      </c>
      <c r="I246" s="18" t="s">
        <v>24</v>
      </c>
      <c r="J246" s="18" t="s">
        <v>114</v>
      </c>
      <c r="K246" s="18">
        <v>89</v>
      </c>
      <c r="L246" s="18">
        <v>28</v>
      </c>
      <c r="M246" s="18" t="s">
        <v>249</v>
      </c>
      <c r="N246" s="18" t="s">
        <v>250</v>
      </c>
      <c r="O246" s="18" t="s">
        <v>250</v>
      </c>
      <c r="P246" s="19">
        <v>92.370498371500005</v>
      </c>
      <c r="Q246" s="19">
        <v>200.94048389400001</v>
      </c>
      <c r="R246" s="20">
        <v>5.4456910000000001</v>
      </c>
      <c r="S246" s="20">
        <v>13.78614</v>
      </c>
      <c r="T246" s="20">
        <v>0.24</v>
      </c>
      <c r="U246" s="20">
        <v>0.56100000000000005</v>
      </c>
      <c r="V246" s="20">
        <f t="shared" si="6"/>
        <v>7.7262135159396001E-3</v>
      </c>
      <c r="W246" s="20">
        <f t="shared" si="7"/>
        <v>1.1298149661882598E-2</v>
      </c>
    </row>
    <row r="247" spans="1:23" x14ac:dyDescent="0.25">
      <c r="A247" s="18">
        <v>557</v>
      </c>
      <c r="B247" s="18">
        <v>557</v>
      </c>
      <c r="C247" s="18">
        <v>5300</v>
      </c>
      <c r="D247" s="18">
        <v>9520</v>
      </c>
      <c r="E247" s="18" t="s">
        <v>56</v>
      </c>
      <c r="F247" s="18" t="s">
        <v>113</v>
      </c>
      <c r="G247" s="19">
        <v>2.6627232546199999E-2</v>
      </c>
      <c r="H247" s="19">
        <v>1.0775699999999999E-2</v>
      </c>
      <c r="I247" s="18" t="s">
        <v>24</v>
      </c>
      <c r="J247" s="18" t="s">
        <v>114</v>
      </c>
      <c r="K247" s="18">
        <v>89</v>
      </c>
      <c r="L247" s="18">
        <v>28</v>
      </c>
      <c r="M247" s="18" t="s">
        <v>249</v>
      </c>
      <c r="N247" s="18" t="s">
        <v>250</v>
      </c>
      <c r="O247" s="18" t="s">
        <v>250</v>
      </c>
      <c r="P247" s="19">
        <v>189.600446812</v>
      </c>
      <c r="Q247" s="19">
        <v>1159.8776102899999</v>
      </c>
      <c r="R247" s="20">
        <v>5.4456910000000001</v>
      </c>
      <c r="S247" s="20">
        <v>13.78614</v>
      </c>
      <c r="T247" s="20">
        <v>0.24</v>
      </c>
      <c r="U247" s="20">
        <v>0.56100000000000005</v>
      </c>
      <c r="V247" s="20">
        <f t="shared" si="6"/>
        <v>4.4597660706611995E-2</v>
      </c>
      <c r="W247" s="20">
        <f t="shared" si="7"/>
        <v>6.5215780562321995E-2</v>
      </c>
    </row>
    <row r="248" spans="1:23" x14ac:dyDescent="0.25">
      <c r="A248" s="18">
        <v>558</v>
      </c>
      <c r="B248" s="18">
        <v>558</v>
      </c>
      <c r="C248" s="18">
        <v>5300</v>
      </c>
      <c r="D248" s="18">
        <v>9520</v>
      </c>
      <c r="E248" s="18" t="s">
        <v>56</v>
      </c>
      <c r="F248" s="18" t="s">
        <v>113</v>
      </c>
      <c r="G248" s="19">
        <v>2.1302234631800001E-2</v>
      </c>
      <c r="H248" s="19">
        <v>8.6207100000000002E-3</v>
      </c>
      <c r="I248" s="18" t="s">
        <v>24</v>
      </c>
      <c r="J248" s="18" t="s">
        <v>114</v>
      </c>
      <c r="K248" s="18">
        <v>89</v>
      </c>
      <c r="L248" s="18">
        <v>28</v>
      </c>
      <c r="M248" s="18" t="s">
        <v>249</v>
      </c>
      <c r="N248" s="18" t="s">
        <v>250</v>
      </c>
      <c r="O248" s="18" t="s">
        <v>250</v>
      </c>
      <c r="P248" s="19">
        <v>168.33693633799999</v>
      </c>
      <c r="Q248" s="19">
        <v>927.92162870899995</v>
      </c>
      <c r="R248" s="20">
        <v>5.4456910000000001</v>
      </c>
      <c r="S248" s="20">
        <v>13.78614</v>
      </c>
      <c r="T248" s="20">
        <v>0.24</v>
      </c>
      <c r="U248" s="20">
        <v>0.56100000000000005</v>
      </c>
      <c r="V248" s="20">
        <f t="shared" si="6"/>
        <v>3.5678749374063602E-2</v>
      </c>
      <c r="W248" s="20">
        <f t="shared" si="7"/>
        <v>5.2173532267176595E-2</v>
      </c>
    </row>
    <row r="249" spans="1:23" x14ac:dyDescent="0.25">
      <c r="A249" s="18">
        <v>559</v>
      </c>
      <c r="B249" s="18">
        <v>559</v>
      </c>
      <c r="C249" s="18">
        <v>5300</v>
      </c>
      <c r="D249" s="18">
        <v>9520</v>
      </c>
      <c r="E249" s="18" t="s">
        <v>56</v>
      </c>
      <c r="F249" s="18" t="s">
        <v>113</v>
      </c>
      <c r="G249" s="19">
        <v>3.2759499822699999E-3</v>
      </c>
      <c r="H249" s="19">
        <v>1.32573E-3</v>
      </c>
      <c r="I249" s="18" t="s">
        <v>24</v>
      </c>
      <c r="J249" s="18" t="s">
        <v>114</v>
      </c>
      <c r="K249" s="18">
        <v>89</v>
      </c>
      <c r="L249" s="18">
        <v>28</v>
      </c>
      <c r="M249" s="18" t="s">
        <v>249</v>
      </c>
      <c r="N249" s="18" t="s">
        <v>250</v>
      </c>
      <c r="O249" s="18" t="s">
        <v>250</v>
      </c>
      <c r="P249" s="19">
        <v>68.469205302399999</v>
      </c>
      <c r="Q249" s="19">
        <v>142.699810464</v>
      </c>
      <c r="R249" s="20">
        <v>5.4456910000000001</v>
      </c>
      <c r="S249" s="20">
        <v>13.78614</v>
      </c>
      <c r="T249" s="20">
        <v>0.24</v>
      </c>
      <c r="U249" s="20">
        <v>0.56100000000000005</v>
      </c>
      <c r="V249" s="20">
        <f t="shared" si="6"/>
        <v>5.4868321063668004E-3</v>
      </c>
      <c r="W249" s="20">
        <f t="shared" si="7"/>
        <v>8.0234710287857992E-3</v>
      </c>
    </row>
    <row r="250" spans="1:23" x14ac:dyDescent="0.25">
      <c r="A250" s="18">
        <v>560</v>
      </c>
      <c r="B250" s="18">
        <v>560</v>
      </c>
      <c r="C250" s="18">
        <v>5300</v>
      </c>
      <c r="D250" s="18">
        <v>9520</v>
      </c>
      <c r="E250" s="18" t="s">
        <v>56</v>
      </c>
      <c r="F250" s="18" t="s">
        <v>113</v>
      </c>
      <c r="G250" s="19">
        <v>3.3167433751599999E-3</v>
      </c>
      <c r="H250" s="19">
        <v>1.34224E-3</v>
      </c>
      <c r="I250" s="18" t="s">
        <v>24</v>
      </c>
      <c r="J250" s="18" t="s">
        <v>114</v>
      </c>
      <c r="K250" s="18">
        <v>89</v>
      </c>
      <c r="L250" s="18">
        <v>28</v>
      </c>
      <c r="M250" s="18" t="s">
        <v>249</v>
      </c>
      <c r="N250" s="18" t="s">
        <v>250</v>
      </c>
      <c r="O250" s="18" t="s">
        <v>250</v>
      </c>
      <c r="P250" s="19">
        <v>170.061020587</v>
      </c>
      <c r="Q250" s="19">
        <v>144.47676357700001</v>
      </c>
      <c r="R250" s="20">
        <v>5.4456910000000001</v>
      </c>
      <c r="S250" s="20">
        <v>13.78614</v>
      </c>
      <c r="T250" s="20">
        <v>0.24</v>
      </c>
      <c r="U250" s="20">
        <v>0.56100000000000005</v>
      </c>
      <c r="V250" s="20">
        <f t="shared" si="6"/>
        <v>5.5551624587584E-3</v>
      </c>
      <c r="W250" s="20">
        <f t="shared" si="7"/>
        <v>8.1233914550303994E-3</v>
      </c>
    </row>
    <row r="251" spans="1:23" x14ac:dyDescent="0.25">
      <c r="A251" s="18">
        <v>561</v>
      </c>
      <c r="B251" s="18">
        <v>561</v>
      </c>
      <c r="C251" s="18">
        <v>5300</v>
      </c>
      <c r="D251" s="18">
        <v>9520</v>
      </c>
      <c r="E251" s="18" t="s">
        <v>56</v>
      </c>
      <c r="F251" s="18" t="s">
        <v>113</v>
      </c>
      <c r="G251" s="19">
        <v>3.2345756069200003E-2</v>
      </c>
      <c r="H251" s="19">
        <v>1.30899E-2</v>
      </c>
      <c r="I251" s="18" t="s">
        <v>24</v>
      </c>
      <c r="J251" s="18" t="s">
        <v>114</v>
      </c>
      <c r="K251" s="18">
        <v>89</v>
      </c>
      <c r="L251" s="18">
        <v>28</v>
      </c>
      <c r="M251" s="18" t="s">
        <v>249</v>
      </c>
      <c r="N251" s="18" t="s">
        <v>250</v>
      </c>
      <c r="O251" s="18" t="s">
        <v>250</v>
      </c>
      <c r="P251" s="19">
        <v>180.68925111600001</v>
      </c>
      <c r="Q251" s="19">
        <v>1408.97549828</v>
      </c>
      <c r="R251" s="20">
        <v>5.4456910000000001</v>
      </c>
      <c r="S251" s="20">
        <v>13.78614</v>
      </c>
      <c r="T251" s="20">
        <v>0.24</v>
      </c>
      <c r="U251" s="20">
        <v>0.56100000000000005</v>
      </c>
      <c r="V251" s="20">
        <f t="shared" si="6"/>
        <v>5.4175498471884E-2</v>
      </c>
      <c r="W251" s="20">
        <f t="shared" si="7"/>
        <v>7.9221586159853988E-2</v>
      </c>
    </row>
    <row r="252" spans="1:23" x14ac:dyDescent="0.25">
      <c r="A252" s="18">
        <v>562</v>
      </c>
      <c r="B252" s="18">
        <v>562</v>
      </c>
      <c r="C252" s="18">
        <v>5300</v>
      </c>
      <c r="D252" s="18">
        <v>9520</v>
      </c>
      <c r="E252" s="18" t="s">
        <v>56</v>
      </c>
      <c r="F252" s="18" t="s">
        <v>276</v>
      </c>
      <c r="G252" s="19">
        <v>0.32535524929300003</v>
      </c>
      <c r="H252" s="19">
        <v>0.13166700000000001</v>
      </c>
      <c r="I252" s="18" t="s">
        <v>24</v>
      </c>
      <c r="J252" s="18" t="s">
        <v>114</v>
      </c>
      <c r="K252" s="18">
        <v>89</v>
      </c>
      <c r="L252" s="18">
        <v>28</v>
      </c>
      <c r="M252" s="18" t="s">
        <v>249</v>
      </c>
      <c r="N252" s="18" t="s">
        <v>250</v>
      </c>
      <c r="O252" s="18" t="s">
        <v>250</v>
      </c>
      <c r="P252" s="19">
        <v>1064.0543270400001</v>
      </c>
      <c r="Q252" s="19">
        <v>14172.417969300001</v>
      </c>
      <c r="R252" s="20">
        <v>5.4456910000000001</v>
      </c>
      <c r="S252" s="20">
        <v>13.78614</v>
      </c>
      <c r="T252" s="20">
        <v>0.24</v>
      </c>
      <c r="U252" s="20">
        <v>0.56100000000000005</v>
      </c>
      <c r="V252" s="20">
        <f t="shared" si="6"/>
        <v>0.54493352564172004</v>
      </c>
      <c r="W252" s="20">
        <f t="shared" si="7"/>
        <v>0.79686388627181992</v>
      </c>
    </row>
    <row r="253" spans="1:23" x14ac:dyDescent="0.25">
      <c r="A253" s="18">
        <v>563</v>
      </c>
      <c r="B253" s="18">
        <v>563</v>
      </c>
      <c r="C253" s="18">
        <v>6110</v>
      </c>
      <c r="D253" s="18">
        <v>2520</v>
      </c>
      <c r="E253" s="18" t="s">
        <v>56</v>
      </c>
      <c r="F253" s="18" t="s">
        <v>113</v>
      </c>
      <c r="G253" s="19">
        <v>0.80446210846400001</v>
      </c>
      <c r="H253" s="19">
        <v>0.32555400000000001</v>
      </c>
      <c r="I253" s="18" t="s">
        <v>24</v>
      </c>
      <c r="J253" s="18" t="s">
        <v>114</v>
      </c>
      <c r="K253" s="18">
        <v>39</v>
      </c>
      <c r="L253" s="18">
        <v>27</v>
      </c>
      <c r="M253" s="18" t="s">
        <v>115</v>
      </c>
      <c r="N253" s="18" t="s">
        <v>115</v>
      </c>
      <c r="O253" s="18" t="s">
        <v>115</v>
      </c>
      <c r="P253" s="19">
        <v>1140.3685552899999</v>
      </c>
      <c r="Q253" s="19">
        <v>35042.229274999998</v>
      </c>
      <c r="R253" s="20">
        <v>4.0080939999999998</v>
      </c>
      <c r="S253" s="20">
        <v>21.928827999999999</v>
      </c>
      <c r="T253" s="20">
        <v>0.24</v>
      </c>
      <c r="U253" s="20">
        <v>0.56100000000000005</v>
      </c>
      <c r="V253" s="20">
        <f t="shared" si="6"/>
        <v>0.99168678589776005</v>
      </c>
      <c r="W253" s="20">
        <f t="shared" si="7"/>
        <v>3.1340287574425676</v>
      </c>
    </row>
    <row r="254" spans="1:23" x14ac:dyDescent="0.25">
      <c r="A254" s="18">
        <v>564</v>
      </c>
      <c r="B254" s="18">
        <v>564</v>
      </c>
      <c r="C254" s="18">
        <v>6110</v>
      </c>
      <c r="D254" s="18">
        <v>2520</v>
      </c>
      <c r="E254" s="18" t="s">
        <v>56</v>
      </c>
      <c r="F254" s="18" t="s">
        <v>113</v>
      </c>
      <c r="G254" s="19">
        <v>0.37432628347800001</v>
      </c>
      <c r="H254" s="19">
        <v>0.15148400000000001</v>
      </c>
      <c r="I254" s="18" t="s">
        <v>24</v>
      </c>
      <c r="J254" s="18" t="s">
        <v>114</v>
      </c>
      <c r="K254" s="18">
        <v>39</v>
      </c>
      <c r="L254" s="18">
        <v>27</v>
      </c>
      <c r="M254" s="18" t="s">
        <v>115</v>
      </c>
      <c r="N254" s="18" t="s">
        <v>115</v>
      </c>
      <c r="O254" s="18" t="s">
        <v>115</v>
      </c>
      <c r="P254" s="19">
        <v>637.94374351800002</v>
      </c>
      <c r="Q254" s="19">
        <v>16305.5876856</v>
      </c>
      <c r="R254" s="20">
        <v>4.0080939999999998</v>
      </c>
      <c r="S254" s="20">
        <v>21.928827999999999</v>
      </c>
      <c r="T254" s="20">
        <v>0.24</v>
      </c>
      <c r="U254" s="20">
        <v>0.56100000000000005</v>
      </c>
      <c r="V254" s="20">
        <f t="shared" si="6"/>
        <v>0.46144320473695999</v>
      </c>
      <c r="W254" s="20">
        <f t="shared" si="7"/>
        <v>1.4582994289501279</v>
      </c>
    </row>
    <row r="255" spans="1:23" x14ac:dyDescent="0.25">
      <c r="A255" s="18">
        <v>565</v>
      </c>
      <c r="B255" s="18">
        <v>565</v>
      </c>
      <c r="C255" s="18">
        <v>6110</v>
      </c>
      <c r="D255" s="18">
        <v>2520</v>
      </c>
      <c r="E255" s="18" t="s">
        <v>56</v>
      </c>
      <c r="F255" s="18" t="s">
        <v>113</v>
      </c>
      <c r="G255" s="19">
        <v>0.20446202725500001</v>
      </c>
      <c r="H255" s="19">
        <v>8.2742800000000005E-2</v>
      </c>
      <c r="I255" s="18" t="s">
        <v>24</v>
      </c>
      <c r="J255" s="18" t="s">
        <v>114</v>
      </c>
      <c r="K255" s="18">
        <v>39</v>
      </c>
      <c r="L255" s="18">
        <v>27</v>
      </c>
      <c r="M255" s="18" t="s">
        <v>115</v>
      </c>
      <c r="N255" s="18" t="s">
        <v>115</v>
      </c>
      <c r="O255" s="18" t="s">
        <v>115</v>
      </c>
      <c r="P255" s="19">
        <v>989.15704719300004</v>
      </c>
      <c r="Q255" s="19">
        <v>8906.3302821800007</v>
      </c>
      <c r="R255" s="20">
        <v>4.0080939999999998</v>
      </c>
      <c r="S255" s="20">
        <v>21.928827999999999</v>
      </c>
      <c r="T255" s="20">
        <v>0.24</v>
      </c>
      <c r="U255" s="20">
        <v>0.56100000000000005</v>
      </c>
      <c r="V255" s="20">
        <f t="shared" si="6"/>
        <v>0.25204709936963204</v>
      </c>
      <c r="W255" s="20">
        <f t="shared" si="7"/>
        <v>0.79654470432345748</v>
      </c>
    </row>
    <row r="256" spans="1:23" x14ac:dyDescent="0.25">
      <c r="A256" s="18">
        <v>566</v>
      </c>
      <c r="B256" s="18">
        <v>566</v>
      </c>
      <c r="C256" s="18">
        <v>6110</v>
      </c>
      <c r="D256" s="18">
        <v>2520</v>
      </c>
      <c r="E256" s="18" t="s">
        <v>56</v>
      </c>
      <c r="F256" s="18" t="s">
        <v>113</v>
      </c>
      <c r="G256" s="19">
        <v>1.23028385301</v>
      </c>
      <c r="H256" s="19">
        <v>0.49787799999999999</v>
      </c>
      <c r="I256" s="18" t="s">
        <v>24</v>
      </c>
      <c r="J256" s="18" t="s">
        <v>114</v>
      </c>
      <c r="K256" s="18">
        <v>39</v>
      </c>
      <c r="L256" s="18">
        <v>27</v>
      </c>
      <c r="M256" s="18" t="s">
        <v>115</v>
      </c>
      <c r="N256" s="18" t="s">
        <v>115</v>
      </c>
      <c r="O256" s="18" t="s">
        <v>115</v>
      </c>
      <c r="P256" s="19">
        <v>2520.7954173899998</v>
      </c>
      <c r="Q256" s="19">
        <v>53590.950272100003</v>
      </c>
      <c r="R256" s="20">
        <v>4.0080939999999998</v>
      </c>
      <c r="S256" s="20">
        <v>21.928827999999999</v>
      </c>
      <c r="T256" s="20">
        <v>0.24</v>
      </c>
      <c r="U256" s="20">
        <v>0.56100000000000005</v>
      </c>
      <c r="V256" s="20">
        <f t="shared" si="6"/>
        <v>1.5166117866443198</v>
      </c>
      <c r="W256" s="20">
        <f t="shared" si="7"/>
        <v>4.7929497708459747</v>
      </c>
    </row>
    <row r="257" spans="1:23" x14ac:dyDescent="0.25">
      <c r="A257" s="18">
        <v>567</v>
      </c>
      <c r="B257" s="18">
        <v>567</v>
      </c>
      <c r="C257" s="18">
        <v>6110</v>
      </c>
      <c r="D2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0.54720599999999997</v>
      </c>
      <c r="I257" s="18" t="s">
        <v>24</v>
      </c>
      <c r="J257" s="18" t="s">
        <v>114</v>
      </c>
      <c r="K257" s="18">
        <v>39</v>
      </c>
      <c r="L257" s="18">
        <v>27</v>
      </c>
      <c r="M257" s="18" t="s">
        <v>115</v>
      </c>
      <c r="N257" s="18" t="s">
        <v>115</v>
      </c>
      <c r="O257" s="18" t="s">
        <v>115</v>
      </c>
      <c r="P257" s="19">
        <v>3674.1745744300001</v>
      </c>
      <c r="Q257" s="19">
        <v>58900.548070999997</v>
      </c>
      <c r="R257" s="20">
        <v>4.0080939999999998</v>
      </c>
      <c r="S257" s="20">
        <v>21.928827999999999</v>
      </c>
      <c r="T257" s="20">
        <v>0.24</v>
      </c>
      <c r="U257" s="20">
        <v>0.56100000000000005</v>
      </c>
      <c r="V257" s="20">
        <f t="shared" si="6"/>
        <v>1.6668723448766398</v>
      </c>
      <c r="W257" s="20">
        <f t="shared" si="7"/>
        <v>5.2678183657553515</v>
      </c>
    </row>
    <row r="258" spans="1:23" x14ac:dyDescent="0.25">
      <c r="A258" s="18">
        <v>568</v>
      </c>
      <c r="B258" s="18">
        <v>568</v>
      </c>
      <c r="C258" s="18">
        <v>6110</v>
      </c>
      <c r="D258" s="18">
        <v>2520</v>
      </c>
      <c r="E258" s="18" t="s">
        <v>56</v>
      </c>
      <c r="F258" s="18" t="s">
        <v>113</v>
      </c>
      <c r="G258" s="19">
        <v>1.3609736697799999</v>
      </c>
      <c r="H258" s="19">
        <v>0.55076700000000001</v>
      </c>
      <c r="I258" s="18" t="s">
        <v>24</v>
      </c>
      <c r="J258" s="18" t="s">
        <v>114</v>
      </c>
      <c r="K258" s="18">
        <v>39</v>
      </c>
      <c r="L258" s="18">
        <v>27</v>
      </c>
      <c r="M258" s="18" t="s">
        <v>115</v>
      </c>
      <c r="N258" s="18" t="s">
        <v>115</v>
      </c>
      <c r="O258" s="18" t="s">
        <v>115</v>
      </c>
      <c r="P258" s="19">
        <v>3186.1191376800002</v>
      </c>
      <c r="Q258" s="19">
        <v>59283.775921300003</v>
      </c>
      <c r="R258" s="20">
        <v>4.0080939999999998</v>
      </c>
      <c r="S258" s="20">
        <v>21.928827999999999</v>
      </c>
      <c r="T258" s="20">
        <v>0.24</v>
      </c>
      <c r="U258" s="20">
        <v>0.56100000000000005</v>
      </c>
      <c r="V258" s="20">
        <f t="shared" si="6"/>
        <v>1.67771969015448</v>
      </c>
      <c r="W258" s="20">
        <f t="shared" si="7"/>
        <v>5.3020992420623632</v>
      </c>
    </row>
    <row r="259" spans="1:23" x14ac:dyDescent="0.25">
      <c r="A259" s="18">
        <v>569</v>
      </c>
      <c r="B259" s="18">
        <v>569</v>
      </c>
      <c r="C259" s="18">
        <v>6110</v>
      </c>
      <c r="D259" s="18">
        <v>2520</v>
      </c>
      <c r="E259" s="18" t="s">
        <v>56</v>
      </c>
      <c r="F259" s="18" t="s">
        <v>113</v>
      </c>
      <c r="G259" s="19">
        <v>1.01143336693</v>
      </c>
      <c r="H259" s="19">
        <v>0.40931299999999998</v>
      </c>
      <c r="I259" s="18" t="s">
        <v>24</v>
      </c>
      <c r="J259" s="18" t="s">
        <v>114</v>
      </c>
      <c r="K259" s="18">
        <v>39</v>
      </c>
      <c r="L259" s="18">
        <v>27</v>
      </c>
      <c r="M259" s="18" t="s">
        <v>115</v>
      </c>
      <c r="N259" s="18" t="s">
        <v>115</v>
      </c>
      <c r="O259" s="18" t="s">
        <v>115</v>
      </c>
      <c r="P259" s="19">
        <v>1978.99419094</v>
      </c>
      <c r="Q259" s="19">
        <v>44057.861234600001</v>
      </c>
      <c r="R259" s="20">
        <v>4.0080939999999998</v>
      </c>
      <c r="S259" s="20">
        <v>21.928827999999999</v>
      </c>
      <c r="T259" s="20">
        <v>0.24</v>
      </c>
      <c r="U259" s="20">
        <v>0.56100000000000005</v>
      </c>
      <c r="V259" s="20">
        <f t="shared" ref="V259:V322" si="8">H259*R259*(1-T259)</f>
        <v>1.2468293843607199</v>
      </c>
      <c r="W259" s="20">
        <f t="shared" ref="W259:W322" si="9">H259*S259*(1-U259)</f>
        <v>3.9403561706969952</v>
      </c>
    </row>
    <row r="260" spans="1:23" x14ac:dyDescent="0.25">
      <c r="A260" s="18">
        <v>570</v>
      </c>
      <c r="B260" s="18">
        <v>570</v>
      </c>
      <c r="C260" s="18">
        <v>6110</v>
      </c>
      <c r="D260" s="18">
        <v>2520</v>
      </c>
      <c r="E260" s="18" t="s">
        <v>56</v>
      </c>
      <c r="F260" s="18" t="s">
        <v>113</v>
      </c>
      <c r="G260" s="19">
        <v>7.7510883914800002E-2</v>
      </c>
      <c r="H260" s="19">
        <v>3.13675E-2</v>
      </c>
      <c r="I260" s="18" t="s">
        <v>24</v>
      </c>
      <c r="J260" s="18" t="s">
        <v>114</v>
      </c>
      <c r="K260" s="18">
        <v>39</v>
      </c>
      <c r="L260" s="18">
        <v>27</v>
      </c>
      <c r="M260" s="18" t="s">
        <v>115</v>
      </c>
      <c r="N260" s="18" t="s">
        <v>115</v>
      </c>
      <c r="O260" s="18" t="s">
        <v>115</v>
      </c>
      <c r="P260" s="19">
        <v>294.62212317799998</v>
      </c>
      <c r="Q260" s="19">
        <v>3376.3605981800001</v>
      </c>
      <c r="R260" s="20">
        <v>4.0080939999999998</v>
      </c>
      <c r="S260" s="20">
        <v>21.928827999999999</v>
      </c>
      <c r="T260" s="20">
        <v>0.24</v>
      </c>
      <c r="U260" s="20">
        <v>0.56100000000000005</v>
      </c>
      <c r="V260" s="20">
        <f t="shared" si="8"/>
        <v>9.5550155294199995E-2</v>
      </c>
      <c r="W260" s="20">
        <f t="shared" si="9"/>
        <v>0.30196725289530996</v>
      </c>
    </row>
    <row r="261" spans="1:23" x14ac:dyDescent="0.25">
      <c r="A261" s="18">
        <v>571</v>
      </c>
      <c r="B261" s="18">
        <v>571</v>
      </c>
      <c r="C261" s="18">
        <v>6110</v>
      </c>
      <c r="D261" s="18">
        <v>2520</v>
      </c>
      <c r="E261" s="18" t="s">
        <v>56</v>
      </c>
      <c r="F261" s="18" t="s">
        <v>113</v>
      </c>
      <c r="G261" s="19">
        <v>3.10741412509</v>
      </c>
      <c r="H261" s="19">
        <v>1.25753</v>
      </c>
      <c r="I261" s="18" t="s">
        <v>24</v>
      </c>
      <c r="J261" s="18" t="s">
        <v>114</v>
      </c>
      <c r="K261" s="18">
        <v>39</v>
      </c>
      <c r="L261" s="18">
        <v>27</v>
      </c>
      <c r="M261" s="18" t="s">
        <v>115</v>
      </c>
      <c r="N261" s="18" t="s">
        <v>115</v>
      </c>
      <c r="O261" s="18" t="s">
        <v>115</v>
      </c>
      <c r="P261" s="19">
        <v>4290.7570600999998</v>
      </c>
      <c r="Q261" s="19">
        <v>135358.41785200001</v>
      </c>
      <c r="R261" s="20">
        <v>4.0080939999999998</v>
      </c>
      <c r="S261" s="20">
        <v>21.928827999999999</v>
      </c>
      <c r="T261" s="20">
        <v>0.24</v>
      </c>
      <c r="U261" s="20">
        <v>0.56100000000000005</v>
      </c>
      <c r="V261" s="20">
        <f t="shared" si="8"/>
        <v>3.8306268203431997</v>
      </c>
      <c r="W261" s="20">
        <f t="shared" si="9"/>
        <v>12.105933833854758</v>
      </c>
    </row>
    <row r="262" spans="1:23" x14ac:dyDescent="0.25">
      <c r="A262" s="18">
        <v>572</v>
      </c>
      <c r="B262" s="18">
        <v>572</v>
      </c>
      <c r="C262" s="18">
        <v>6110</v>
      </c>
      <c r="D262" s="18">
        <v>2520</v>
      </c>
      <c r="E262" s="18" t="s">
        <v>56</v>
      </c>
      <c r="F262" s="18" t="s">
        <v>113</v>
      </c>
      <c r="G262" s="19">
        <v>4.6331620863800001E-2</v>
      </c>
      <c r="H262" s="19">
        <v>1.8749700000000001E-2</v>
      </c>
      <c r="I262" s="18" t="s">
        <v>24</v>
      </c>
      <c r="J262" s="18" t="s">
        <v>114</v>
      </c>
      <c r="K262" s="18">
        <v>39</v>
      </c>
      <c r="L262" s="18">
        <v>27</v>
      </c>
      <c r="M262" s="18" t="s">
        <v>115</v>
      </c>
      <c r="N262" s="18" t="s">
        <v>115</v>
      </c>
      <c r="O262" s="18" t="s">
        <v>115</v>
      </c>
      <c r="P262" s="19">
        <v>387.88822071800001</v>
      </c>
      <c r="Q262" s="19">
        <v>2018.19733195</v>
      </c>
      <c r="R262" s="20">
        <v>4.0080939999999998</v>
      </c>
      <c r="S262" s="20">
        <v>21.928827999999999</v>
      </c>
      <c r="T262" s="20">
        <v>0.24</v>
      </c>
      <c r="U262" s="20">
        <v>0.56100000000000005</v>
      </c>
      <c r="V262" s="20">
        <f t="shared" si="8"/>
        <v>5.7114425654568E-2</v>
      </c>
      <c r="W262" s="20">
        <f t="shared" si="9"/>
        <v>0.18049877744835238</v>
      </c>
    </row>
    <row r="263" spans="1:23" x14ac:dyDescent="0.25">
      <c r="A263" s="18">
        <v>573</v>
      </c>
      <c r="B263" s="18">
        <v>573</v>
      </c>
      <c r="C263" s="18">
        <v>6110</v>
      </c>
      <c r="D263" s="18">
        <v>2520</v>
      </c>
      <c r="E263" s="18" t="s">
        <v>56</v>
      </c>
      <c r="F263" s="18" t="s">
        <v>113</v>
      </c>
      <c r="G263" s="19">
        <v>0.35651015111200002</v>
      </c>
      <c r="H263" s="19">
        <v>0.14427499999999999</v>
      </c>
      <c r="I263" s="18" t="s">
        <v>24</v>
      </c>
      <c r="J263" s="18" t="s">
        <v>114</v>
      </c>
      <c r="K263" s="18">
        <v>39</v>
      </c>
      <c r="L263" s="18">
        <v>27</v>
      </c>
      <c r="M263" s="18" t="s">
        <v>115</v>
      </c>
      <c r="N263" s="18" t="s">
        <v>115</v>
      </c>
      <c r="O263" s="18" t="s">
        <v>115</v>
      </c>
      <c r="P263" s="19">
        <v>840.20764362</v>
      </c>
      <c r="Q263" s="19">
        <v>15529.520065299999</v>
      </c>
      <c r="R263" s="20">
        <v>4.0080939999999998</v>
      </c>
      <c r="S263" s="20">
        <v>21.928827999999999</v>
      </c>
      <c r="T263" s="20">
        <v>0.24</v>
      </c>
      <c r="U263" s="20">
        <v>0.56100000000000005</v>
      </c>
      <c r="V263" s="20">
        <f t="shared" si="8"/>
        <v>0.43948349900599998</v>
      </c>
      <c r="W263" s="20">
        <f t="shared" si="9"/>
        <v>1.3889001486082997</v>
      </c>
    </row>
    <row r="264" spans="1:23" x14ac:dyDescent="0.25">
      <c r="A264" s="18">
        <v>574</v>
      </c>
      <c r="B264" s="18">
        <v>574</v>
      </c>
      <c r="C264" s="18">
        <v>6110</v>
      </c>
      <c r="D264" s="18">
        <v>2520</v>
      </c>
      <c r="E264" s="18" t="s">
        <v>56</v>
      </c>
      <c r="F264" s="18" t="s">
        <v>113</v>
      </c>
      <c r="G264" s="19">
        <v>8.3972682763999995E-2</v>
      </c>
      <c r="H264" s="19">
        <v>3.3982499999999999E-2</v>
      </c>
      <c r="I264" s="18" t="s">
        <v>24</v>
      </c>
      <c r="J264" s="18" t="s">
        <v>114</v>
      </c>
      <c r="K264" s="18">
        <v>39</v>
      </c>
      <c r="L264" s="18">
        <v>27</v>
      </c>
      <c r="M264" s="18" t="s">
        <v>115</v>
      </c>
      <c r="N264" s="18" t="s">
        <v>115</v>
      </c>
      <c r="O264" s="18" t="s">
        <v>115</v>
      </c>
      <c r="P264" s="19">
        <v>527.871863297</v>
      </c>
      <c r="Q264" s="19">
        <v>3657.8354303699998</v>
      </c>
      <c r="R264" s="20">
        <v>4.0080939999999998</v>
      </c>
      <c r="S264" s="20">
        <v>21.928827999999999</v>
      </c>
      <c r="T264" s="20">
        <v>0.24</v>
      </c>
      <c r="U264" s="20">
        <v>0.56100000000000005</v>
      </c>
      <c r="V264" s="20">
        <f t="shared" si="8"/>
        <v>0.1035158413098</v>
      </c>
      <c r="W264" s="20">
        <f t="shared" si="9"/>
        <v>0.32714121850688999</v>
      </c>
    </row>
    <row r="265" spans="1:23" x14ac:dyDescent="0.25">
      <c r="A265" s="18">
        <v>575</v>
      </c>
      <c r="B265" s="18">
        <v>575</v>
      </c>
      <c r="C265" s="18">
        <v>6110</v>
      </c>
      <c r="D265" s="18">
        <v>2520</v>
      </c>
      <c r="E265" s="18" t="s">
        <v>56</v>
      </c>
      <c r="F265" s="18" t="s">
        <v>113</v>
      </c>
      <c r="G265" s="19">
        <v>0.111478092453</v>
      </c>
      <c r="H265" s="19">
        <v>4.5113599999999997E-2</v>
      </c>
      <c r="I265" s="18" t="s">
        <v>24</v>
      </c>
      <c r="J265" s="18" t="s">
        <v>114</v>
      </c>
      <c r="K265" s="18">
        <v>39</v>
      </c>
      <c r="L265" s="18">
        <v>27</v>
      </c>
      <c r="M265" s="18" t="s">
        <v>115</v>
      </c>
      <c r="N265" s="18" t="s">
        <v>115</v>
      </c>
      <c r="O265" s="18" t="s">
        <v>115</v>
      </c>
      <c r="P265" s="19">
        <v>537.42941427599999</v>
      </c>
      <c r="Q265" s="19">
        <v>4855.96628315</v>
      </c>
      <c r="R265" s="20">
        <v>4.0080939999999998</v>
      </c>
      <c r="S265" s="20">
        <v>21.928827999999999</v>
      </c>
      <c r="T265" s="20">
        <v>0.24</v>
      </c>
      <c r="U265" s="20">
        <v>0.56100000000000005</v>
      </c>
      <c r="V265" s="20">
        <f t="shared" si="8"/>
        <v>0.137422857603584</v>
      </c>
      <c r="W265" s="20">
        <f t="shared" si="9"/>
        <v>0.43429759656389111</v>
      </c>
    </row>
    <row r="266" spans="1:23" x14ac:dyDescent="0.25">
      <c r="A266" s="18">
        <v>582</v>
      </c>
      <c r="B266" s="18">
        <v>582</v>
      </c>
      <c r="C266" s="18">
        <v>6170</v>
      </c>
      <c r="D266" s="18">
        <v>2520</v>
      </c>
      <c r="E266" s="18" t="s">
        <v>56</v>
      </c>
      <c r="F266" s="18" t="s">
        <v>113</v>
      </c>
      <c r="G266" s="19">
        <v>0.21927283495200001</v>
      </c>
      <c r="H266" s="19">
        <v>8.8736599999999999E-2</v>
      </c>
      <c r="I266" s="18" t="s">
        <v>24</v>
      </c>
      <c r="J266" s="18" t="s">
        <v>114</v>
      </c>
      <c r="K266" s="18">
        <v>39</v>
      </c>
      <c r="L266" s="18">
        <v>27</v>
      </c>
      <c r="M266" s="18" t="s">
        <v>115</v>
      </c>
      <c r="N266" s="18" t="s">
        <v>115</v>
      </c>
      <c r="O266" s="18" t="s">
        <v>115</v>
      </c>
      <c r="P266" s="19">
        <v>1277.1286015999999</v>
      </c>
      <c r="Q266" s="19">
        <v>9551.4864858799992</v>
      </c>
      <c r="R266" s="20">
        <v>4.0080939999999998</v>
      </c>
      <c r="S266" s="20">
        <v>21.928827999999999</v>
      </c>
      <c r="T266" s="20">
        <v>0.24</v>
      </c>
      <c r="U266" s="20">
        <v>0.56100000000000005</v>
      </c>
      <c r="V266" s="20">
        <f t="shared" si="8"/>
        <v>0.27030512187070399</v>
      </c>
      <c r="W266" s="20">
        <f t="shared" si="9"/>
        <v>0.85424555139140701</v>
      </c>
    </row>
    <row r="267" spans="1:23" x14ac:dyDescent="0.25">
      <c r="A267" s="18">
        <v>583</v>
      </c>
      <c r="B267" s="18">
        <v>583</v>
      </c>
      <c r="C267" s="18">
        <v>6170</v>
      </c>
      <c r="D267" s="18">
        <v>2520</v>
      </c>
      <c r="E267" s="18" t="s">
        <v>56</v>
      </c>
      <c r="F267" s="18" t="s">
        <v>113</v>
      </c>
      <c r="G267" s="19">
        <v>2.7698342593</v>
      </c>
      <c r="H267" s="19">
        <v>1.1209100000000001</v>
      </c>
      <c r="I267" s="18" t="s">
        <v>24</v>
      </c>
      <c r="J267" s="18" t="s">
        <v>114</v>
      </c>
      <c r="K267" s="18">
        <v>39</v>
      </c>
      <c r="L267" s="18">
        <v>27</v>
      </c>
      <c r="M267" s="18" t="s">
        <v>115</v>
      </c>
      <c r="N267" s="18" t="s">
        <v>115</v>
      </c>
      <c r="O267" s="18" t="s">
        <v>115</v>
      </c>
      <c r="P267" s="19">
        <v>1679.3464564799999</v>
      </c>
      <c r="Q267" s="19">
        <v>120653.49771900001</v>
      </c>
      <c r="R267" s="20">
        <v>4.0080939999999998</v>
      </c>
      <c r="S267" s="20">
        <v>21.928827999999999</v>
      </c>
      <c r="T267" s="20">
        <v>0.24</v>
      </c>
      <c r="U267" s="20">
        <v>0.56100000000000005</v>
      </c>
      <c r="V267" s="20">
        <f t="shared" si="8"/>
        <v>3.4144616106104002</v>
      </c>
      <c r="W267" s="20">
        <f t="shared" si="9"/>
        <v>10.790726498537719</v>
      </c>
    </row>
    <row r="268" spans="1:23" x14ac:dyDescent="0.25">
      <c r="A268" s="18">
        <v>584</v>
      </c>
      <c r="B268" s="18">
        <v>584</v>
      </c>
      <c r="C268" s="18">
        <v>6170</v>
      </c>
      <c r="D268" s="18">
        <v>2520</v>
      </c>
      <c r="E268" s="18" t="s">
        <v>56</v>
      </c>
      <c r="F268" s="18" t="s">
        <v>113</v>
      </c>
      <c r="G268" s="19">
        <v>4.6728088613100001</v>
      </c>
      <c r="H268" s="19">
        <v>1.8910199999999999</v>
      </c>
      <c r="I268" s="18" t="s">
        <v>24</v>
      </c>
      <c r="J268" s="18" t="s">
        <v>114</v>
      </c>
      <c r="K268" s="18">
        <v>39</v>
      </c>
      <c r="L268" s="18">
        <v>27</v>
      </c>
      <c r="M268" s="18" t="s">
        <v>115</v>
      </c>
      <c r="N268" s="18" t="s">
        <v>115</v>
      </c>
      <c r="O268" s="18" t="s">
        <v>115</v>
      </c>
      <c r="P268" s="19">
        <v>2748.9555410100002</v>
      </c>
      <c r="Q268" s="19">
        <v>203546.73981100001</v>
      </c>
      <c r="R268" s="20">
        <v>4.0080939999999998</v>
      </c>
      <c r="S268" s="20">
        <v>21.928827999999999</v>
      </c>
      <c r="T268" s="20">
        <v>0.24</v>
      </c>
      <c r="U268" s="20">
        <v>0.56100000000000005</v>
      </c>
      <c r="V268" s="20">
        <f t="shared" si="8"/>
        <v>5.7603332960687998</v>
      </c>
      <c r="W268" s="20">
        <f t="shared" si="9"/>
        <v>18.204387170481837</v>
      </c>
    </row>
    <row r="269" spans="1:23" x14ac:dyDescent="0.25">
      <c r="A269" s="18">
        <v>585</v>
      </c>
      <c r="B269" s="18">
        <v>585</v>
      </c>
      <c r="C269" s="18">
        <v>6170</v>
      </c>
      <c r="D269" s="18">
        <v>2520</v>
      </c>
      <c r="E269" s="18" t="s">
        <v>56</v>
      </c>
      <c r="F269" s="18" t="s">
        <v>113</v>
      </c>
      <c r="G269" s="19">
        <v>2.3701195691999999</v>
      </c>
      <c r="H269" s="19">
        <v>0.95915300000000003</v>
      </c>
      <c r="I269" s="18" t="s">
        <v>24</v>
      </c>
      <c r="J269" s="18" t="s">
        <v>114</v>
      </c>
      <c r="K269" s="18">
        <v>39</v>
      </c>
      <c r="L269" s="18">
        <v>27</v>
      </c>
      <c r="M269" s="18" t="s">
        <v>115</v>
      </c>
      <c r="N269" s="18" t="s">
        <v>115</v>
      </c>
      <c r="O269" s="18" t="s">
        <v>115</v>
      </c>
      <c r="P269" s="19">
        <v>1609.3587513800001</v>
      </c>
      <c r="Q269" s="19">
        <v>103241.995465</v>
      </c>
      <c r="R269" s="20">
        <v>4.0080939999999998</v>
      </c>
      <c r="S269" s="20">
        <v>21.928827999999999</v>
      </c>
      <c r="T269" s="20">
        <v>0.24</v>
      </c>
      <c r="U269" s="20">
        <v>0.56100000000000005</v>
      </c>
      <c r="V269" s="20">
        <f t="shared" si="8"/>
        <v>2.9217252921303198</v>
      </c>
      <c r="W269" s="20">
        <f t="shared" si="9"/>
        <v>9.2335314104182764</v>
      </c>
    </row>
    <row r="270" spans="1:23" x14ac:dyDescent="0.25">
      <c r="A270" s="18">
        <v>586</v>
      </c>
      <c r="B270" s="18">
        <v>586</v>
      </c>
      <c r="C270" s="18">
        <v>6170</v>
      </c>
      <c r="D270" s="18">
        <v>2520</v>
      </c>
      <c r="E270" s="18" t="s">
        <v>56</v>
      </c>
      <c r="F270" s="18" t="s">
        <v>113</v>
      </c>
      <c r="G270" s="19">
        <v>0.79030355973099997</v>
      </c>
      <c r="H270" s="19">
        <v>0.31982500000000003</v>
      </c>
      <c r="I270" s="18" t="s">
        <v>24</v>
      </c>
      <c r="J270" s="18" t="s">
        <v>114</v>
      </c>
      <c r="K270" s="18">
        <v>39</v>
      </c>
      <c r="L270" s="18">
        <v>27</v>
      </c>
      <c r="M270" s="18" t="s">
        <v>115</v>
      </c>
      <c r="N270" s="18" t="s">
        <v>115</v>
      </c>
      <c r="O270" s="18" t="s">
        <v>115</v>
      </c>
      <c r="P270" s="19">
        <v>1901.1700448399999</v>
      </c>
      <c r="Q270" s="19">
        <v>34425.485359799997</v>
      </c>
      <c r="R270" s="20">
        <v>4.0080939999999998</v>
      </c>
      <c r="S270" s="20">
        <v>21.928827999999999</v>
      </c>
      <c r="T270" s="20">
        <v>0.24</v>
      </c>
      <c r="U270" s="20">
        <v>0.56100000000000005</v>
      </c>
      <c r="V270" s="20">
        <f t="shared" si="8"/>
        <v>0.97423538429799994</v>
      </c>
      <c r="W270" s="20">
        <f t="shared" si="9"/>
        <v>3.0788770752288999</v>
      </c>
    </row>
    <row r="271" spans="1:23" x14ac:dyDescent="0.25">
      <c r="A271" s="18">
        <v>587</v>
      </c>
      <c r="B271" s="18">
        <v>587</v>
      </c>
      <c r="C271" s="18">
        <v>6170</v>
      </c>
      <c r="D271" s="18">
        <v>2520</v>
      </c>
      <c r="E271" s="18" t="s">
        <v>56</v>
      </c>
      <c r="F271" s="18" t="s">
        <v>113</v>
      </c>
      <c r="G271" s="19">
        <v>2.3088343925400001</v>
      </c>
      <c r="H271" s="19">
        <v>0.93435199999999996</v>
      </c>
      <c r="I271" s="18" t="s">
        <v>24</v>
      </c>
      <c r="J271" s="18" t="s">
        <v>114</v>
      </c>
      <c r="K271" s="18">
        <v>39</v>
      </c>
      <c r="L271" s="18">
        <v>27</v>
      </c>
      <c r="M271" s="18" t="s">
        <v>115</v>
      </c>
      <c r="N271" s="18" t="s">
        <v>115</v>
      </c>
      <c r="O271" s="18" t="s">
        <v>115</v>
      </c>
      <c r="P271" s="19">
        <v>2659.3773271</v>
      </c>
      <c r="Q271" s="19">
        <v>100572.423847</v>
      </c>
      <c r="R271" s="20">
        <v>4.0080939999999998</v>
      </c>
      <c r="S271" s="20">
        <v>21.928827999999999</v>
      </c>
      <c r="T271" s="20">
        <v>0.24</v>
      </c>
      <c r="U271" s="20">
        <v>0.56100000000000005</v>
      </c>
      <c r="V271" s="20">
        <f t="shared" si="8"/>
        <v>2.8461776902668801</v>
      </c>
      <c r="W271" s="20">
        <f t="shared" si="9"/>
        <v>8.9947782474611824</v>
      </c>
    </row>
    <row r="272" spans="1:23" x14ac:dyDescent="0.25">
      <c r="A272" s="18">
        <v>588</v>
      </c>
      <c r="B272" s="18">
        <v>588</v>
      </c>
      <c r="C272" s="18">
        <v>6170</v>
      </c>
      <c r="D272" s="18">
        <v>2520</v>
      </c>
      <c r="E272" s="18" t="s">
        <v>56</v>
      </c>
      <c r="F272" s="18" t="s">
        <v>113</v>
      </c>
      <c r="G272" s="19">
        <v>0.16124268237299999</v>
      </c>
      <c r="H272" s="19">
        <v>6.5252599999999994E-2</v>
      </c>
      <c r="I272" s="18" t="s">
        <v>24</v>
      </c>
      <c r="J272" s="18" t="s">
        <v>114</v>
      </c>
      <c r="K272" s="18">
        <v>39</v>
      </c>
      <c r="L272" s="18">
        <v>27</v>
      </c>
      <c r="M272" s="18" t="s">
        <v>115</v>
      </c>
      <c r="N272" s="18" t="s">
        <v>115</v>
      </c>
      <c r="O272" s="18" t="s">
        <v>115</v>
      </c>
      <c r="P272" s="19">
        <v>515.71386245099995</v>
      </c>
      <c r="Q272" s="19">
        <v>7023.7031492799997</v>
      </c>
      <c r="R272" s="20">
        <v>4.0080939999999998</v>
      </c>
      <c r="S272" s="20">
        <v>21.928827999999999</v>
      </c>
      <c r="T272" s="20">
        <v>0.24</v>
      </c>
      <c r="U272" s="20">
        <v>0.56100000000000005</v>
      </c>
      <c r="V272" s="20">
        <f t="shared" si="8"/>
        <v>0.19876930145374397</v>
      </c>
      <c r="W272" s="20">
        <f t="shared" si="9"/>
        <v>0.62817082541727898</v>
      </c>
    </row>
    <row r="273" spans="1:23" x14ac:dyDescent="0.25">
      <c r="A273" s="18">
        <v>589</v>
      </c>
      <c r="B273" s="18">
        <v>589</v>
      </c>
      <c r="C273" s="18">
        <v>6170</v>
      </c>
      <c r="D273" s="18">
        <v>2520</v>
      </c>
      <c r="E273" s="18" t="s">
        <v>56</v>
      </c>
      <c r="F273" s="18" t="s">
        <v>113</v>
      </c>
      <c r="G273" s="19">
        <v>0.28014511298599998</v>
      </c>
      <c r="H273" s="19">
        <v>0.113371</v>
      </c>
      <c r="I273" s="18" t="s">
        <v>24</v>
      </c>
      <c r="J273" s="18" t="s">
        <v>114</v>
      </c>
      <c r="K273" s="18">
        <v>39</v>
      </c>
      <c r="L273" s="18">
        <v>27</v>
      </c>
      <c r="M273" s="18" t="s">
        <v>115</v>
      </c>
      <c r="N273" s="18" t="s">
        <v>115</v>
      </c>
      <c r="O273" s="18" t="s">
        <v>115</v>
      </c>
      <c r="P273" s="19">
        <v>438.60796431900002</v>
      </c>
      <c r="Q273" s="19">
        <v>12203.072309200001</v>
      </c>
      <c r="R273" s="20">
        <v>4.0080939999999998</v>
      </c>
      <c r="S273" s="20">
        <v>21.928827999999999</v>
      </c>
      <c r="T273" s="20">
        <v>0.24</v>
      </c>
      <c r="U273" s="20">
        <v>0.56100000000000005</v>
      </c>
      <c r="V273" s="20">
        <f t="shared" si="8"/>
        <v>0.34534523490424002</v>
      </c>
      <c r="W273" s="20">
        <f t="shared" si="9"/>
        <v>1.0913948968835319</v>
      </c>
    </row>
    <row r="274" spans="1:23" x14ac:dyDescent="0.25">
      <c r="A274" s="18">
        <v>590</v>
      </c>
      <c r="B274" s="18">
        <v>590</v>
      </c>
      <c r="C274" s="18">
        <v>6170</v>
      </c>
      <c r="D274" s="18">
        <v>2520</v>
      </c>
      <c r="E274" s="18" t="s">
        <v>56</v>
      </c>
      <c r="F274" s="18" t="s">
        <v>113</v>
      </c>
      <c r="G274" s="19">
        <v>8.5568285734499996E-2</v>
      </c>
      <c r="H274" s="19">
        <v>3.4628300000000001E-2</v>
      </c>
      <c r="I274" s="18" t="s">
        <v>24</v>
      </c>
      <c r="J274" s="18" t="s">
        <v>114</v>
      </c>
      <c r="K274" s="18">
        <v>39</v>
      </c>
      <c r="L274" s="18">
        <v>27</v>
      </c>
      <c r="M274" s="18" t="s">
        <v>115</v>
      </c>
      <c r="N274" s="18" t="s">
        <v>115</v>
      </c>
      <c r="O274" s="18" t="s">
        <v>115</v>
      </c>
      <c r="P274" s="19">
        <v>891.36804509700005</v>
      </c>
      <c r="Q274" s="19">
        <v>3727.3396177</v>
      </c>
      <c r="R274" s="20">
        <v>4.0080939999999998</v>
      </c>
      <c r="S274" s="20">
        <v>21.928827999999999</v>
      </c>
      <c r="T274" s="20">
        <v>0.24</v>
      </c>
      <c r="U274" s="20">
        <v>0.56100000000000005</v>
      </c>
      <c r="V274" s="20">
        <f t="shared" si="8"/>
        <v>0.10548304590975199</v>
      </c>
      <c r="W274" s="20">
        <f t="shared" si="9"/>
        <v>0.3333581772036236</v>
      </c>
    </row>
    <row r="275" spans="1:23" x14ac:dyDescent="0.25">
      <c r="A275" s="18">
        <v>591</v>
      </c>
      <c r="B275" s="18">
        <v>591</v>
      </c>
      <c r="C275" s="18">
        <v>6170</v>
      </c>
      <c r="D275" s="18">
        <v>2520</v>
      </c>
      <c r="E275" s="18" t="s">
        <v>56</v>
      </c>
      <c r="F275" s="18" t="s">
        <v>113</v>
      </c>
      <c r="G275" s="19">
        <v>1.44434039534E-2</v>
      </c>
      <c r="H275" s="19">
        <v>5.8450400000000001E-3</v>
      </c>
      <c r="I275" s="18" t="s">
        <v>24</v>
      </c>
      <c r="J275" s="18" t="s">
        <v>114</v>
      </c>
      <c r="K275" s="18">
        <v>39</v>
      </c>
      <c r="L275" s="18">
        <v>27</v>
      </c>
      <c r="M275" s="18" t="s">
        <v>115</v>
      </c>
      <c r="N275" s="18" t="s">
        <v>115</v>
      </c>
      <c r="O275" s="18" t="s">
        <v>115</v>
      </c>
      <c r="P275" s="19">
        <v>332.97278897699999</v>
      </c>
      <c r="Q275" s="19">
        <v>629.152160063</v>
      </c>
      <c r="R275" s="20">
        <v>4.0080939999999998</v>
      </c>
      <c r="S275" s="20">
        <v>21.928827999999999</v>
      </c>
      <c r="T275" s="20">
        <v>0.24</v>
      </c>
      <c r="U275" s="20">
        <v>0.56100000000000005</v>
      </c>
      <c r="V275" s="20">
        <f t="shared" si="8"/>
        <v>1.7804877012857601E-2</v>
      </c>
      <c r="W275" s="20">
        <f t="shared" si="9"/>
        <v>5.6268770920959679E-2</v>
      </c>
    </row>
    <row r="276" spans="1:23" x14ac:dyDescent="0.25">
      <c r="A276" s="18">
        <v>592</v>
      </c>
      <c r="B276" s="18">
        <v>592</v>
      </c>
      <c r="C276" s="18">
        <v>6170</v>
      </c>
      <c r="D276" s="18">
        <v>2520</v>
      </c>
      <c r="E276" s="18" t="s">
        <v>56</v>
      </c>
      <c r="F276" s="18" t="s">
        <v>113</v>
      </c>
      <c r="G276" s="19">
        <v>1.94156077402</v>
      </c>
      <c r="H276" s="19">
        <v>0.78572200000000003</v>
      </c>
      <c r="I276" s="18" t="s">
        <v>24</v>
      </c>
      <c r="J276" s="18" t="s">
        <v>114</v>
      </c>
      <c r="K276" s="18">
        <v>39</v>
      </c>
      <c r="L276" s="18">
        <v>27</v>
      </c>
      <c r="M276" s="18" t="s">
        <v>115</v>
      </c>
      <c r="N276" s="18" t="s">
        <v>115</v>
      </c>
      <c r="O276" s="18" t="s">
        <v>115</v>
      </c>
      <c r="P276" s="19">
        <v>1091.5241636600001</v>
      </c>
      <c r="Q276" s="19">
        <v>84574.049018000005</v>
      </c>
      <c r="R276" s="20">
        <v>4.0080939999999998</v>
      </c>
      <c r="S276" s="20">
        <v>21.928827999999999</v>
      </c>
      <c r="T276" s="20">
        <v>0.24</v>
      </c>
      <c r="U276" s="20">
        <v>0.56100000000000005</v>
      </c>
      <c r="V276" s="20">
        <f t="shared" si="8"/>
        <v>2.3934282017396797</v>
      </c>
      <c r="W276" s="20">
        <f t="shared" si="9"/>
        <v>7.5639535786852239</v>
      </c>
    </row>
    <row r="277" spans="1:23" x14ac:dyDescent="0.25">
      <c r="A277" s="18">
        <v>593</v>
      </c>
      <c r="B277" s="18">
        <v>593</v>
      </c>
      <c r="C277" s="18">
        <v>6170</v>
      </c>
      <c r="D277" s="18">
        <v>2520</v>
      </c>
      <c r="E277" s="18" t="s">
        <v>56</v>
      </c>
      <c r="F277" s="18" t="s">
        <v>113</v>
      </c>
      <c r="G277" s="19">
        <v>0.73619837799200005</v>
      </c>
      <c r="H277" s="19">
        <v>0.297929</v>
      </c>
      <c r="I277" s="18" t="s">
        <v>24</v>
      </c>
      <c r="J277" s="18" t="s">
        <v>114</v>
      </c>
      <c r="K277" s="18">
        <v>39</v>
      </c>
      <c r="L277" s="18">
        <v>27</v>
      </c>
      <c r="M277" s="18" t="s">
        <v>115</v>
      </c>
      <c r="N277" s="18" t="s">
        <v>115</v>
      </c>
      <c r="O277" s="18" t="s">
        <v>115</v>
      </c>
      <c r="P277" s="19">
        <v>1773.9485167</v>
      </c>
      <c r="Q277" s="19">
        <v>32068.673072099999</v>
      </c>
      <c r="R277" s="20">
        <v>4.0080939999999998</v>
      </c>
      <c r="S277" s="20">
        <v>21.928827999999999</v>
      </c>
      <c r="T277" s="20">
        <v>0.24</v>
      </c>
      <c r="U277" s="20">
        <v>0.56100000000000005</v>
      </c>
      <c r="V277" s="20">
        <f t="shared" si="8"/>
        <v>0.90753685236776005</v>
      </c>
      <c r="W277" s="20">
        <f t="shared" si="9"/>
        <v>2.8680896369760673</v>
      </c>
    </row>
    <row r="278" spans="1:23" x14ac:dyDescent="0.25">
      <c r="A278" s="18">
        <v>594</v>
      </c>
      <c r="B278" s="18">
        <v>594</v>
      </c>
      <c r="C278" s="18">
        <v>6170</v>
      </c>
      <c r="D278" s="18">
        <v>2520</v>
      </c>
      <c r="E278" s="18" t="s">
        <v>56</v>
      </c>
      <c r="F278" s="18" t="s">
        <v>113</v>
      </c>
      <c r="G278" s="19">
        <v>1.4265431415599999E-2</v>
      </c>
      <c r="H278" s="19">
        <v>5.7730200000000002E-3</v>
      </c>
      <c r="I278" s="18" t="s">
        <v>24</v>
      </c>
      <c r="J278" s="18" t="s">
        <v>114</v>
      </c>
      <c r="K278" s="18">
        <v>39</v>
      </c>
      <c r="L278" s="18">
        <v>27</v>
      </c>
      <c r="M278" s="18" t="s">
        <v>115</v>
      </c>
      <c r="N278" s="18" t="s">
        <v>115</v>
      </c>
      <c r="O278" s="18" t="s">
        <v>115</v>
      </c>
      <c r="P278" s="19">
        <v>121.849763282</v>
      </c>
      <c r="Q278" s="19">
        <v>621.39970686599997</v>
      </c>
      <c r="R278" s="20">
        <v>4.0080939999999998</v>
      </c>
      <c r="S278" s="20">
        <v>21.928827999999999</v>
      </c>
      <c r="T278" s="20">
        <v>0.24</v>
      </c>
      <c r="U278" s="20">
        <v>0.56100000000000005</v>
      </c>
      <c r="V278" s="20">
        <f t="shared" si="8"/>
        <v>1.7585493186148802E-2</v>
      </c>
      <c r="W278" s="20">
        <f t="shared" si="9"/>
        <v>5.5575451990425837E-2</v>
      </c>
    </row>
    <row r="279" spans="1:23" x14ac:dyDescent="0.25">
      <c r="A279" s="18">
        <v>595</v>
      </c>
      <c r="B279" s="18">
        <v>595</v>
      </c>
      <c r="C279" s="18">
        <v>6170</v>
      </c>
      <c r="D279" s="18">
        <v>2520</v>
      </c>
      <c r="E279" s="18" t="s">
        <v>56</v>
      </c>
      <c r="F279" s="18" t="s">
        <v>113</v>
      </c>
      <c r="G279" s="19">
        <v>0.18707972122300001</v>
      </c>
      <c r="H279" s="19">
        <v>7.5708499999999998E-2</v>
      </c>
      <c r="I279" s="18" t="s">
        <v>24</v>
      </c>
      <c r="J279" s="18" t="s">
        <v>114</v>
      </c>
      <c r="K279" s="18">
        <v>39</v>
      </c>
      <c r="L279" s="18">
        <v>27</v>
      </c>
      <c r="M279" s="18" t="s">
        <v>115</v>
      </c>
      <c r="N279" s="18" t="s">
        <v>115</v>
      </c>
      <c r="O279" s="18" t="s">
        <v>115</v>
      </c>
      <c r="P279" s="19">
        <v>719.97243794099995</v>
      </c>
      <c r="Q279" s="19">
        <v>8149.1600598900004</v>
      </c>
      <c r="R279" s="20">
        <v>4.0080939999999998</v>
      </c>
      <c r="S279" s="20">
        <v>21.928827999999999</v>
      </c>
      <c r="T279" s="20">
        <v>0.24</v>
      </c>
      <c r="U279" s="20">
        <v>0.56100000000000005</v>
      </c>
      <c r="V279" s="20">
        <f t="shared" si="8"/>
        <v>0.23061955629524</v>
      </c>
      <c r="W279" s="20">
        <f t="shared" si="9"/>
        <v>0.72882721816608187</v>
      </c>
    </row>
    <row r="280" spans="1:23" x14ac:dyDescent="0.25">
      <c r="A280" s="18">
        <v>596</v>
      </c>
      <c r="B280" s="18">
        <v>596</v>
      </c>
      <c r="C280" s="18">
        <v>6170</v>
      </c>
      <c r="D280" s="18">
        <v>2520</v>
      </c>
      <c r="E280" s="18" t="s">
        <v>56</v>
      </c>
      <c r="F280" s="18" t="s">
        <v>113</v>
      </c>
      <c r="G280" s="19">
        <v>0.27783162478399998</v>
      </c>
      <c r="H280" s="19">
        <v>0.11243400000000001</v>
      </c>
      <c r="I280" s="18" t="s">
        <v>24</v>
      </c>
      <c r="J280" s="18" t="s">
        <v>114</v>
      </c>
      <c r="K280" s="18">
        <v>39</v>
      </c>
      <c r="L280" s="18">
        <v>27</v>
      </c>
      <c r="M280" s="18" t="s">
        <v>115</v>
      </c>
      <c r="N280" s="18" t="s">
        <v>115</v>
      </c>
      <c r="O280" s="18" t="s">
        <v>115</v>
      </c>
      <c r="P280" s="19">
        <v>573.02135404900002</v>
      </c>
      <c r="Q280" s="19">
        <v>12102.2971674</v>
      </c>
      <c r="R280" s="20">
        <v>4.0080939999999998</v>
      </c>
      <c r="S280" s="20">
        <v>21.928827999999999</v>
      </c>
      <c r="T280" s="20">
        <v>0.24</v>
      </c>
      <c r="U280" s="20">
        <v>0.56100000000000005</v>
      </c>
      <c r="V280" s="20">
        <f t="shared" si="8"/>
        <v>0.34249099100496</v>
      </c>
      <c r="W280" s="20">
        <f t="shared" si="9"/>
        <v>1.0823746269875281</v>
      </c>
    </row>
    <row r="281" spans="1:23" x14ac:dyDescent="0.25">
      <c r="A281" s="18">
        <v>597</v>
      </c>
      <c r="B281" s="18">
        <v>597</v>
      </c>
      <c r="C281" s="18">
        <v>6170</v>
      </c>
      <c r="D281" s="18">
        <v>2520</v>
      </c>
      <c r="E281" s="18" t="s">
        <v>56</v>
      </c>
      <c r="F281" s="18" t="s">
        <v>113</v>
      </c>
      <c r="G281" s="19">
        <v>0.578649255857</v>
      </c>
      <c r="H281" s="19">
        <v>0.23417099999999999</v>
      </c>
      <c r="I281" s="18" t="s">
        <v>24</v>
      </c>
      <c r="J281" s="18" t="s">
        <v>114</v>
      </c>
      <c r="K281" s="18">
        <v>39</v>
      </c>
      <c r="L281" s="18">
        <v>27</v>
      </c>
      <c r="M281" s="18" t="s">
        <v>115</v>
      </c>
      <c r="N281" s="18" t="s">
        <v>115</v>
      </c>
      <c r="O281" s="18" t="s">
        <v>115</v>
      </c>
      <c r="P281" s="19">
        <v>1350.5944883499999</v>
      </c>
      <c r="Q281" s="19">
        <v>25205.860760700001</v>
      </c>
      <c r="R281" s="20">
        <v>4.0080939999999998</v>
      </c>
      <c r="S281" s="20">
        <v>21.928827999999999</v>
      </c>
      <c r="T281" s="20">
        <v>0.24</v>
      </c>
      <c r="U281" s="20">
        <v>0.56100000000000005</v>
      </c>
      <c r="V281" s="20">
        <f t="shared" si="8"/>
        <v>0.71332032885623997</v>
      </c>
      <c r="W281" s="20">
        <f t="shared" si="9"/>
        <v>2.2543069603171317</v>
      </c>
    </row>
    <row r="282" spans="1:23" x14ac:dyDescent="0.25">
      <c r="A282" s="18">
        <v>598</v>
      </c>
      <c r="B282" s="18">
        <v>598</v>
      </c>
      <c r="C282" s="18">
        <v>6170</v>
      </c>
      <c r="D282" s="18">
        <v>2520</v>
      </c>
      <c r="E282" s="18" t="s">
        <v>56</v>
      </c>
      <c r="F282" s="18" t="s">
        <v>113</v>
      </c>
      <c r="G282" s="19">
        <v>0.193055544568</v>
      </c>
      <c r="H282" s="19">
        <v>7.8126799999999996E-2</v>
      </c>
      <c r="I282" s="18" t="s">
        <v>24</v>
      </c>
      <c r="J282" s="18" t="s">
        <v>114</v>
      </c>
      <c r="K282" s="18">
        <v>39</v>
      </c>
      <c r="L282" s="18">
        <v>27</v>
      </c>
      <c r="M282" s="18" t="s">
        <v>115</v>
      </c>
      <c r="N282" s="18" t="s">
        <v>115</v>
      </c>
      <c r="O282" s="18" t="s">
        <v>115</v>
      </c>
      <c r="P282" s="19">
        <v>1247.7960390600001</v>
      </c>
      <c r="Q282" s="19">
        <v>8409.4658844799997</v>
      </c>
      <c r="R282" s="20">
        <v>4.0080939999999998</v>
      </c>
      <c r="S282" s="20">
        <v>21.928827999999999</v>
      </c>
      <c r="T282" s="20">
        <v>0.24</v>
      </c>
      <c r="U282" s="20">
        <v>0.56100000000000005</v>
      </c>
      <c r="V282" s="20">
        <f t="shared" si="8"/>
        <v>0.23798606432259198</v>
      </c>
      <c r="W282" s="20">
        <f t="shared" si="9"/>
        <v>0.75210760097238549</v>
      </c>
    </row>
    <row r="283" spans="1:23" x14ac:dyDescent="0.25">
      <c r="A283" s="18">
        <v>599</v>
      </c>
      <c r="B283" s="18">
        <v>599</v>
      </c>
      <c r="C283" s="18">
        <v>6170</v>
      </c>
      <c r="D283" s="18">
        <v>2520</v>
      </c>
      <c r="E283" s="18" t="s">
        <v>56</v>
      </c>
      <c r="F283" s="18" t="s">
        <v>113</v>
      </c>
      <c r="G283" s="19">
        <v>0.10347701413099999</v>
      </c>
      <c r="H283" s="19">
        <v>4.1875700000000002E-2</v>
      </c>
      <c r="I283" s="18" t="s">
        <v>24</v>
      </c>
      <c r="J283" s="18" t="s">
        <v>114</v>
      </c>
      <c r="K283" s="18">
        <v>39</v>
      </c>
      <c r="L283" s="18">
        <v>27</v>
      </c>
      <c r="M283" s="18" t="s">
        <v>115</v>
      </c>
      <c r="N283" s="18" t="s">
        <v>115</v>
      </c>
      <c r="O283" s="18" t="s">
        <v>115</v>
      </c>
      <c r="P283" s="19">
        <v>640.78346490199999</v>
      </c>
      <c r="Q283" s="19">
        <v>4507.4407061499996</v>
      </c>
      <c r="R283" s="20">
        <v>4.0080939999999998</v>
      </c>
      <c r="S283" s="20">
        <v>21.928827999999999</v>
      </c>
      <c r="T283" s="20">
        <v>0.24</v>
      </c>
      <c r="U283" s="20">
        <v>0.56100000000000005</v>
      </c>
      <c r="V283" s="20">
        <f t="shared" si="8"/>
        <v>0.127559723856008</v>
      </c>
      <c r="W283" s="20">
        <f t="shared" si="9"/>
        <v>0.40312712495634434</v>
      </c>
    </row>
    <row r="284" spans="1:23" x14ac:dyDescent="0.25">
      <c r="A284" s="18">
        <v>600</v>
      </c>
      <c r="B284" s="18">
        <v>600</v>
      </c>
      <c r="C284" s="18">
        <v>6170</v>
      </c>
      <c r="D284" s="18">
        <v>2520</v>
      </c>
      <c r="E284" s="18" t="s">
        <v>56</v>
      </c>
      <c r="F284" s="18" t="s">
        <v>113</v>
      </c>
      <c r="G284" s="19">
        <v>5.1510286622400002E-2</v>
      </c>
      <c r="H284" s="19">
        <v>2.0845499999999999E-2</v>
      </c>
      <c r="I284" s="18" t="s">
        <v>24</v>
      </c>
      <c r="J284" s="18" t="s">
        <v>114</v>
      </c>
      <c r="K284" s="18">
        <v>39</v>
      </c>
      <c r="L284" s="18">
        <v>27</v>
      </c>
      <c r="M284" s="18" t="s">
        <v>115</v>
      </c>
      <c r="N284" s="18" t="s">
        <v>115</v>
      </c>
      <c r="O284" s="18" t="s">
        <v>115</v>
      </c>
      <c r="P284" s="19">
        <v>241.06410702900001</v>
      </c>
      <c r="Q284" s="19">
        <v>2243.77911012</v>
      </c>
      <c r="R284" s="20">
        <v>4.0080939999999998</v>
      </c>
      <c r="S284" s="20">
        <v>21.928827999999999</v>
      </c>
      <c r="T284" s="20">
        <v>0.24</v>
      </c>
      <c r="U284" s="20">
        <v>0.56100000000000005</v>
      </c>
      <c r="V284" s="20">
        <f t="shared" si="8"/>
        <v>6.3498549842519986E-2</v>
      </c>
      <c r="W284" s="20">
        <f t="shared" si="9"/>
        <v>0.20067453160848597</v>
      </c>
    </row>
    <row r="285" spans="1:23" x14ac:dyDescent="0.25">
      <c r="A285" s="18">
        <v>609</v>
      </c>
      <c r="B285" s="18">
        <v>609</v>
      </c>
      <c r="C285" s="18">
        <v>6170</v>
      </c>
      <c r="D285" s="18">
        <v>9520</v>
      </c>
      <c r="E285" s="18" t="s">
        <v>56</v>
      </c>
      <c r="F285" s="18" t="s">
        <v>113</v>
      </c>
      <c r="G285" s="19">
        <v>1.8223803383899999</v>
      </c>
      <c r="H285" s="19">
        <v>0.73749100000000001</v>
      </c>
      <c r="I285" s="18" t="s">
        <v>24</v>
      </c>
      <c r="J285" s="18" t="s">
        <v>114</v>
      </c>
      <c r="K285" s="18">
        <v>89</v>
      </c>
      <c r="L285" s="18">
        <v>28</v>
      </c>
      <c r="M285" s="18" t="s">
        <v>249</v>
      </c>
      <c r="N285" s="18" t="s">
        <v>250</v>
      </c>
      <c r="O285" s="18" t="s">
        <v>250</v>
      </c>
      <c r="P285" s="19">
        <v>1356.83452734</v>
      </c>
      <c r="Q285" s="19">
        <v>79382.570010099997</v>
      </c>
      <c r="R285" s="20">
        <v>5.4456910000000001</v>
      </c>
      <c r="S285" s="20">
        <v>13.78614</v>
      </c>
      <c r="T285" s="20">
        <v>0.24</v>
      </c>
      <c r="U285" s="20">
        <v>0.56100000000000005</v>
      </c>
      <c r="V285" s="20">
        <f t="shared" si="8"/>
        <v>3.05227255697356</v>
      </c>
      <c r="W285" s="20">
        <f t="shared" si="9"/>
        <v>4.4633806827108593</v>
      </c>
    </row>
    <row r="286" spans="1:23" x14ac:dyDescent="0.25">
      <c r="A286" s="18">
        <v>610</v>
      </c>
      <c r="B286" s="18">
        <v>610</v>
      </c>
      <c r="C286" s="18">
        <v>6170</v>
      </c>
      <c r="D286" s="18">
        <v>9520</v>
      </c>
      <c r="E286" s="18" t="s">
        <v>56</v>
      </c>
      <c r="F286" s="18" t="s">
        <v>113</v>
      </c>
      <c r="G286" s="19">
        <v>0.57334303121499997</v>
      </c>
      <c r="H286" s="19">
        <v>0.23202400000000001</v>
      </c>
      <c r="I286" s="18" t="s">
        <v>24</v>
      </c>
      <c r="J286" s="18" t="s">
        <v>114</v>
      </c>
      <c r="K286" s="18">
        <v>89</v>
      </c>
      <c r="L286" s="18">
        <v>28</v>
      </c>
      <c r="M286" s="18" t="s">
        <v>249</v>
      </c>
      <c r="N286" s="18" t="s">
        <v>250</v>
      </c>
      <c r="O286" s="18" t="s">
        <v>250</v>
      </c>
      <c r="P286" s="19">
        <v>677.43969882299996</v>
      </c>
      <c r="Q286" s="19">
        <v>24974.7225401</v>
      </c>
      <c r="R286" s="20">
        <v>5.4456910000000001</v>
      </c>
      <c r="S286" s="20">
        <v>13.78614</v>
      </c>
      <c r="T286" s="20">
        <v>0.24</v>
      </c>
      <c r="U286" s="20">
        <v>0.56100000000000005</v>
      </c>
      <c r="V286" s="20">
        <f t="shared" si="8"/>
        <v>0.96028356652384017</v>
      </c>
      <c r="W286" s="20">
        <f t="shared" si="9"/>
        <v>1.4042360374910399</v>
      </c>
    </row>
    <row r="287" spans="1:23" x14ac:dyDescent="0.25">
      <c r="A287" s="18">
        <v>611</v>
      </c>
      <c r="B287" s="18">
        <v>611</v>
      </c>
      <c r="C287" s="18">
        <v>6170</v>
      </c>
      <c r="D287" s="18">
        <v>9520</v>
      </c>
      <c r="E287" s="18" t="s">
        <v>56</v>
      </c>
      <c r="F287" s="18" t="s">
        <v>113</v>
      </c>
      <c r="G287" s="19">
        <v>1.84725025214</v>
      </c>
      <c r="H287" s="19">
        <v>0.747556</v>
      </c>
      <c r="I287" s="18" t="s">
        <v>24</v>
      </c>
      <c r="J287" s="18" t="s">
        <v>114</v>
      </c>
      <c r="K287" s="18">
        <v>89</v>
      </c>
      <c r="L287" s="18">
        <v>28</v>
      </c>
      <c r="M287" s="18" t="s">
        <v>249</v>
      </c>
      <c r="N287" s="18" t="s">
        <v>250</v>
      </c>
      <c r="O287" s="18" t="s">
        <v>250</v>
      </c>
      <c r="P287" s="19">
        <v>1351.9469632600001</v>
      </c>
      <c r="Q287" s="19">
        <v>80465.899117099994</v>
      </c>
      <c r="R287" s="20">
        <v>5.4456910000000001</v>
      </c>
      <c r="S287" s="20">
        <v>13.78614</v>
      </c>
      <c r="T287" s="20">
        <v>0.24</v>
      </c>
      <c r="U287" s="20">
        <v>0.56100000000000005</v>
      </c>
      <c r="V287" s="20">
        <f t="shared" si="8"/>
        <v>3.0939288257089599</v>
      </c>
      <c r="W287" s="20">
        <f t="shared" si="9"/>
        <v>4.5242952248157593</v>
      </c>
    </row>
    <row r="288" spans="1:23" x14ac:dyDescent="0.25">
      <c r="A288" s="18">
        <v>612</v>
      </c>
      <c r="B288" s="18">
        <v>612</v>
      </c>
      <c r="C288" s="18">
        <v>6170</v>
      </c>
      <c r="D288" s="18">
        <v>9520</v>
      </c>
      <c r="E288" s="18" t="s">
        <v>56</v>
      </c>
      <c r="F288" s="18" t="s">
        <v>113</v>
      </c>
      <c r="G288" s="19">
        <v>0.19201271738600001</v>
      </c>
      <c r="H288" s="19">
        <v>7.7704800000000004E-2</v>
      </c>
      <c r="I288" s="18" t="s">
        <v>24</v>
      </c>
      <c r="J288" s="18" t="s">
        <v>114</v>
      </c>
      <c r="K288" s="18">
        <v>89</v>
      </c>
      <c r="L288" s="18">
        <v>28</v>
      </c>
      <c r="M288" s="18" t="s">
        <v>249</v>
      </c>
      <c r="N288" s="18" t="s">
        <v>250</v>
      </c>
      <c r="O288" s="18" t="s">
        <v>250</v>
      </c>
      <c r="P288" s="19">
        <v>607.35364909600003</v>
      </c>
      <c r="Q288" s="19">
        <v>8364.0405126999995</v>
      </c>
      <c r="R288" s="20">
        <v>5.4456910000000001</v>
      </c>
      <c r="S288" s="20">
        <v>13.78614</v>
      </c>
      <c r="T288" s="20">
        <v>0.24</v>
      </c>
      <c r="U288" s="20">
        <v>0.56100000000000005</v>
      </c>
      <c r="V288" s="20">
        <f t="shared" si="8"/>
        <v>0.32159881081276803</v>
      </c>
      <c r="W288" s="20">
        <f t="shared" si="9"/>
        <v>0.47027842139620796</v>
      </c>
    </row>
    <row r="289" spans="1:23" x14ac:dyDescent="0.25">
      <c r="A289" s="18">
        <v>613</v>
      </c>
      <c r="B289" s="18">
        <v>613</v>
      </c>
      <c r="C289" s="18">
        <v>6170</v>
      </c>
      <c r="D289" s="18">
        <v>9520</v>
      </c>
      <c r="E289" s="18" t="s">
        <v>56</v>
      </c>
      <c r="F289" s="18" t="s">
        <v>113</v>
      </c>
      <c r="G289" s="19">
        <v>8.2234934219899997E-2</v>
      </c>
      <c r="H289" s="19">
        <v>3.3279299999999998E-2</v>
      </c>
      <c r="I289" s="18" t="s">
        <v>24</v>
      </c>
      <c r="J289" s="18" t="s">
        <v>114</v>
      </c>
      <c r="K289" s="18">
        <v>89</v>
      </c>
      <c r="L289" s="18">
        <v>28</v>
      </c>
      <c r="M289" s="18" t="s">
        <v>249</v>
      </c>
      <c r="N289" s="18" t="s">
        <v>250</v>
      </c>
      <c r="O289" s="18" t="s">
        <v>250</v>
      </c>
      <c r="P289" s="19">
        <v>350.87549908300002</v>
      </c>
      <c r="Q289" s="19">
        <v>3582.1394062499999</v>
      </c>
      <c r="R289" s="20">
        <v>5.4456910000000001</v>
      </c>
      <c r="S289" s="20">
        <v>13.78614</v>
      </c>
      <c r="T289" s="20">
        <v>0.24</v>
      </c>
      <c r="U289" s="20">
        <v>0.56100000000000005</v>
      </c>
      <c r="V289" s="20">
        <f t="shared" si="8"/>
        <v>0.13773387621718799</v>
      </c>
      <c r="W289" s="20">
        <f t="shared" si="9"/>
        <v>0.20141016602797795</v>
      </c>
    </row>
    <row r="290" spans="1:23" x14ac:dyDescent="0.25">
      <c r="A290" s="18">
        <v>614</v>
      </c>
      <c r="B290" s="18">
        <v>614</v>
      </c>
      <c r="C290" s="18">
        <v>6170</v>
      </c>
      <c r="D290" s="18">
        <v>9520</v>
      </c>
      <c r="E290" s="18" t="s">
        <v>56</v>
      </c>
      <c r="F290" s="18" t="s">
        <v>113</v>
      </c>
      <c r="G290" s="19">
        <v>8.8528434461000005E-2</v>
      </c>
      <c r="H290" s="19">
        <v>3.5826200000000002E-2</v>
      </c>
      <c r="I290" s="18" t="s">
        <v>24</v>
      </c>
      <c r="J290" s="18" t="s">
        <v>114</v>
      </c>
      <c r="K290" s="18">
        <v>89</v>
      </c>
      <c r="L290" s="18">
        <v>28</v>
      </c>
      <c r="M290" s="18" t="s">
        <v>249</v>
      </c>
      <c r="N290" s="18" t="s">
        <v>250</v>
      </c>
      <c r="O290" s="18" t="s">
        <v>250</v>
      </c>
      <c r="P290" s="19">
        <v>373.32546988399997</v>
      </c>
      <c r="Q290" s="19">
        <v>3856.2831801500001</v>
      </c>
      <c r="R290" s="20">
        <v>5.4456910000000001</v>
      </c>
      <c r="S290" s="20">
        <v>13.78614</v>
      </c>
      <c r="T290" s="20">
        <v>0.24</v>
      </c>
      <c r="U290" s="20">
        <v>0.56100000000000005</v>
      </c>
      <c r="V290" s="20">
        <f t="shared" si="8"/>
        <v>0.14827479532719201</v>
      </c>
      <c r="W290" s="20">
        <f t="shared" si="9"/>
        <v>0.21682429889305199</v>
      </c>
    </row>
    <row r="291" spans="1:23" x14ac:dyDescent="0.25">
      <c r="A291" s="18">
        <v>615</v>
      </c>
      <c r="B291" s="18">
        <v>615</v>
      </c>
      <c r="C291" s="18">
        <v>6170</v>
      </c>
      <c r="D291" s="18">
        <v>9520</v>
      </c>
      <c r="E291" s="18" t="s">
        <v>56</v>
      </c>
      <c r="F291" s="18" t="s">
        <v>113</v>
      </c>
      <c r="G291" s="19">
        <v>0.20603227483799999</v>
      </c>
      <c r="H291" s="19">
        <v>8.3378300000000002E-2</v>
      </c>
      <c r="I291" s="18" t="s">
        <v>24</v>
      </c>
      <c r="J291" s="18" t="s">
        <v>114</v>
      </c>
      <c r="K291" s="18">
        <v>89</v>
      </c>
      <c r="L291" s="18">
        <v>28</v>
      </c>
      <c r="M291" s="18" t="s">
        <v>249</v>
      </c>
      <c r="N291" s="18" t="s">
        <v>250</v>
      </c>
      <c r="O291" s="18" t="s">
        <v>250</v>
      </c>
      <c r="P291" s="19">
        <v>668.42373095799996</v>
      </c>
      <c r="Q291" s="19">
        <v>8974.7299937799999</v>
      </c>
      <c r="R291" s="20">
        <v>5.4456910000000001</v>
      </c>
      <c r="S291" s="20">
        <v>13.78614</v>
      </c>
      <c r="T291" s="20">
        <v>0.24</v>
      </c>
      <c r="U291" s="20">
        <v>0.56100000000000005</v>
      </c>
      <c r="V291" s="20">
        <f t="shared" si="8"/>
        <v>0.34507986800802803</v>
      </c>
      <c r="W291" s="20">
        <f t="shared" si="9"/>
        <v>0.50461509845851793</v>
      </c>
    </row>
    <row r="292" spans="1:23" x14ac:dyDescent="0.25">
      <c r="A292" s="18">
        <v>616</v>
      </c>
      <c r="B292" s="18">
        <v>616</v>
      </c>
      <c r="C292" s="18">
        <v>6170</v>
      </c>
      <c r="D292" s="18">
        <v>9520</v>
      </c>
      <c r="E292" s="18" t="s">
        <v>56</v>
      </c>
      <c r="F292" s="18" t="s">
        <v>113</v>
      </c>
      <c r="G292" s="19">
        <v>0.15706847757699999</v>
      </c>
      <c r="H292" s="19">
        <v>6.3563400000000006E-2</v>
      </c>
      <c r="I292" s="18" t="s">
        <v>24</v>
      </c>
      <c r="J292" s="18" t="s">
        <v>114</v>
      </c>
      <c r="K292" s="18">
        <v>89</v>
      </c>
      <c r="L292" s="18">
        <v>28</v>
      </c>
      <c r="M292" s="18" t="s">
        <v>249</v>
      </c>
      <c r="N292" s="18" t="s">
        <v>250</v>
      </c>
      <c r="O292" s="18" t="s">
        <v>250</v>
      </c>
      <c r="P292" s="19">
        <v>569.78541292299997</v>
      </c>
      <c r="Q292" s="19">
        <v>6841.8755165100001</v>
      </c>
      <c r="R292" s="20">
        <v>5.4456910000000001</v>
      </c>
      <c r="S292" s="20">
        <v>13.78614</v>
      </c>
      <c r="T292" s="20">
        <v>0.24</v>
      </c>
      <c r="U292" s="20">
        <v>0.56100000000000005</v>
      </c>
      <c r="V292" s="20">
        <f t="shared" si="8"/>
        <v>0.26307144283514405</v>
      </c>
      <c r="W292" s="20">
        <f t="shared" si="9"/>
        <v>0.38469303583016401</v>
      </c>
    </row>
    <row r="293" spans="1:23" x14ac:dyDescent="0.25">
      <c r="A293" s="18">
        <v>617</v>
      </c>
      <c r="B293" s="18">
        <v>617</v>
      </c>
      <c r="C293" s="18">
        <v>6170</v>
      </c>
      <c r="D293" s="18">
        <v>9520</v>
      </c>
      <c r="E293" s="18" t="s">
        <v>56</v>
      </c>
      <c r="F293" s="18" t="s">
        <v>113</v>
      </c>
      <c r="G293" s="19">
        <v>0.51605359158599995</v>
      </c>
      <c r="H293" s="19">
        <v>0.208839</v>
      </c>
      <c r="I293" s="18" t="s">
        <v>24</v>
      </c>
      <c r="J293" s="18" t="s">
        <v>114</v>
      </c>
      <c r="K293" s="18">
        <v>89</v>
      </c>
      <c r="L293" s="18">
        <v>28</v>
      </c>
      <c r="M293" s="18" t="s">
        <v>249</v>
      </c>
      <c r="N293" s="18" t="s">
        <v>250</v>
      </c>
      <c r="O293" s="18" t="s">
        <v>250</v>
      </c>
      <c r="P293" s="19">
        <v>1726.8872518999999</v>
      </c>
      <c r="Q293" s="19">
        <v>22479.204531799998</v>
      </c>
      <c r="R293" s="20">
        <v>5.4456910000000001</v>
      </c>
      <c r="S293" s="20">
        <v>13.78614</v>
      </c>
      <c r="T293" s="20">
        <v>0.24</v>
      </c>
      <c r="U293" s="20">
        <v>0.56100000000000005</v>
      </c>
      <c r="V293" s="20">
        <f t="shared" si="8"/>
        <v>0.86432722368923998</v>
      </c>
      <c r="W293" s="20">
        <f t="shared" si="9"/>
        <v>1.2639177405509399</v>
      </c>
    </row>
    <row r="294" spans="1:23" x14ac:dyDescent="0.25">
      <c r="A294" s="18">
        <v>618</v>
      </c>
      <c r="B294" s="18">
        <v>618</v>
      </c>
      <c r="C294" s="18">
        <v>6170</v>
      </c>
      <c r="D294" s="18">
        <v>9520</v>
      </c>
      <c r="E294" s="18" t="s">
        <v>56</v>
      </c>
      <c r="F294" s="18" t="s">
        <v>113</v>
      </c>
      <c r="G294" s="19">
        <v>1.9431760602400001E-2</v>
      </c>
      <c r="H294" s="19">
        <v>7.8637499999999992E-3</v>
      </c>
      <c r="I294" s="18" t="s">
        <v>24</v>
      </c>
      <c r="J294" s="18" t="s">
        <v>114</v>
      </c>
      <c r="K294" s="18">
        <v>89</v>
      </c>
      <c r="L294" s="18">
        <v>28</v>
      </c>
      <c r="M294" s="18" t="s">
        <v>249</v>
      </c>
      <c r="N294" s="18" t="s">
        <v>250</v>
      </c>
      <c r="O294" s="18" t="s">
        <v>250</v>
      </c>
      <c r="P294" s="19">
        <v>235.91133175300001</v>
      </c>
      <c r="Q294" s="19">
        <v>846.44410592999998</v>
      </c>
      <c r="R294" s="20">
        <v>5.4456910000000001</v>
      </c>
      <c r="S294" s="20">
        <v>13.78614</v>
      </c>
      <c r="T294" s="20">
        <v>0.24</v>
      </c>
      <c r="U294" s="20">
        <v>0.56100000000000005</v>
      </c>
      <c r="V294" s="20">
        <f t="shared" si="8"/>
        <v>3.2545899976949996E-2</v>
      </c>
      <c r="W294" s="20">
        <f t="shared" si="9"/>
        <v>4.7592322948574989E-2</v>
      </c>
    </row>
    <row r="295" spans="1:23" x14ac:dyDescent="0.25">
      <c r="A295" s="18">
        <v>619</v>
      </c>
      <c r="B295" s="18">
        <v>619</v>
      </c>
      <c r="C295" s="18">
        <v>6170</v>
      </c>
      <c r="D295" s="18">
        <v>9520</v>
      </c>
      <c r="E295" s="18" t="s">
        <v>56</v>
      </c>
      <c r="F295" s="18" t="s">
        <v>113</v>
      </c>
      <c r="G295" s="19">
        <v>0.30899282672900003</v>
      </c>
      <c r="H295" s="19">
        <v>0.12504499999999999</v>
      </c>
      <c r="I295" s="18" t="s">
        <v>24</v>
      </c>
      <c r="J295" s="18" t="s">
        <v>114</v>
      </c>
      <c r="K295" s="18">
        <v>89</v>
      </c>
      <c r="L295" s="18">
        <v>28</v>
      </c>
      <c r="M295" s="18" t="s">
        <v>249</v>
      </c>
      <c r="N295" s="18" t="s">
        <v>250</v>
      </c>
      <c r="O295" s="18" t="s">
        <v>250</v>
      </c>
      <c r="P295" s="19">
        <v>1043.31858685</v>
      </c>
      <c r="Q295" s="19">
        <v>13459.6736932</v>
      </c>
      <c r="R295" s="20">
        <v>5.4456910000000001</v>
      </c>
      <c r="S295" s="20">
        <v>13.78614</v>
      </c>
      <c r="T295" s="20">
        <v>0.24</v>
      </c>
      <c r="U295" s="20">
        <v>0.56100000000000005</v>
      </c>
      <c r="V295" s="20">
        <f t="shared" si="8"/>
        <v>0.51752688763219989</v>
      </c>
      <c r="W295" s="20">
        <f t="shared" si="9"/>
        <v>0.7567867776956998</v>
      </c>
    </row>
    <row r="296" spans="1:23" x14ac:dyDescent="0.25">
      <c r="A296" s="18">
        <v>620</v>
      </c>
      <c r="B296" s="18">
        <v>620</v>
      </c>
      <c r="C296" s="18">
        <v>6170</v>
      </c>
      <c r="D296" s="18">
        <v>9520</v>
      </c>
      <c r="E296" s="18" t="s">
        <v>56</v>
      </c>
      <c r="F296" s="18" t="s">
        <v>113</v>
      </c>
      <c r="G296" s="19">
        <v>2.73834796474E-2</v>
      </c>
      <c r="H296" s="19">
        <v>1.10817E-2</v>
      </c>
      <c r="I296" s="18" t="s">
        <v>24</v>
      </c>
      <c r="J296" s="18" t="s">
        <v>114</v>
      </c>
      <c r="K296" s="18">
        <v>89</v>
      </c>
      <c r="L296" s="18">
        <v>28</v>
      </c>
      <c r="M296" s="18" t="s">
        <v>249</v>
      </c>
      <c r="N296" s="18" t="s">
        <v>250</v>
      </c>
      <c r="O296" s="18" t="s">
        <v>250</v>
      </c>
      <c r="P296" s="19">
        <v>271.32288987099997</v>
      </c>
      <c r="Q296" s="19">
        <v>1192.8196025300001</v>
      </c>
      <c r="R296" s="20">
        <v>5.4456910000000001</v>
      </c>
      <c r="S296" s="20">
        <v>13.78614</v>
      </c>
      <c r="T296" s="20">
        <v>0.24</v>
      </c>
      <c r="U296" s="20">
        <v>0.56100000000000005</v>
      </c>
      <c r="V296" s="20">
        <f t="shared" si="8"/>
        <v>4.5864110605572002E-2</v>
      </c>
      <c r="W296" s="20">
        <f t="shared" si="9"/>
        <v>6.7067727893081991E-2</v>
      </c>
    </row>
    <row r="297" spans="1:23" x14ac:dyDescent="0.25">
      <c r="A297" s="18">
        <v>621</v>
      </c>
      <c r="B297" s="18">
        <v>621</v>
      </c>
      <c r="C297" s="18">
        <v>6170</v>
      </c>
      <c r="D297" s="18">
        <v>9520</v>
      </c>
      <c r="E297" s="18" t="s">
        <v>56</v>
      </c>
      <c r="F297" s="18" t="s">
        <v>113</v>
      </c>
      <c r="G297" s="19">
        <v>0.106685446601</v>
      </c>
      <c r="H297" s="19">
        <v>4.31741E-2</v>
      </c>
      <c r="I297" s="18" t="s">
        <v>24</v>
      </c>
      <c r="J297" s="18" t="s">
        <v>114</v>
      </c>
      <c r="K297" s="18">
        <v>89</v>
      </c>
      <c r="L297" s="18">
        <v>28</v>
      </c>
      <c r="M297" s="18" t="s">
        <v>249</v>
      </c>
      <c r="N297" s="18" t="s">
        <v>250</v>
      </c>
      <c r="O297" s="18" t="s">
        <v>250</v>
      </c>
      <c r="P297" s="19">
        <v>659.26825522000001</v>
      </c>
      <c r="Q297" s="19">
        <v>4647.1994645200002</v>
      </c>
      <c r="R297" s="20">
        <v>5.4456910000000001</v>
      </c>
      <c r="S297" s="20">
        <v>13.78614</v>
      </c>
      <c r="T297" s="20">
        <v>0.24</v>
      </c>
      <c r="U297" s="20">
        <v>0.56100000000000005</v>
      </c>
      <c r="V297" s="20">
        <f t="shared" si="8"/>
        <v>0.178685733930356</v>
      </c>
      <c r="W297" s="20">
        <f t="shared" si="9"/>
        <v>0.26129463808158598</v>
      </c>
    </row>
    <row r="298" spans="1:23" x14ac:dyDescent="0.25">
      <c r="A298" s="18">
        <v>622</v>
      </c>
      <c r="B298" s="18">
        <v>622</v>
      </c>
      <c r="C298" s="18">
        <v>6170</v>
      </c>
      <c r="D298" s="18">
        <v>9520</v>
      </c>
      <c r="E298" s="18" t="s">
        <v>56</v>
      </c>
      <c r="F298" s="18" t="s">
        <v>113</v>
      </c>
      <c r="G298" s="19">
        <v>0.14600222987</v>
      </c>
      <c r="H298" s="19">
        <v>5.9084999999999999E-2</v>
      </c>
      <c r="I298" s="18" t="s">
        <v>24</v>
      </c>
      <c r="J298" s="18" t="s">
        <v>114</v>
      </c>
      <c r="K298" s="18">
        <v>89</v>
      </c>
      <c r="L298" s="18">
        <v>28</v>
      </c>
      <c r="M298" s="18" t="s">
        <v>249</v>
      </c>
      <c r="N298" s="18" t="s">
        <v>250</v>
      </c>
      <c r="O298" s="18" t="s">
        <v>250</v>
      </c>
      <c r="P298" s="19">
        <v>328.882746709</v>
      </c>
      <c r="Q298" s="19">
        <v>6359.8316934200002</v>
      </c>
      <c r="R298" s="20">
        <v>5.4456910000000001</v>
      </c>
      <c r="S298" s="20">
        <v>13.78614</v>
      </c>
      <c r="T298" s="20">
        <v>0.24</v>
      </c>
      <c r="U298" s="20">
        <v>0.56100000000000005</v>
      </c>
      <c r="V298" s="20">
        <f t="shared" si="8"/>
        <v>0.24453657607859999</v>
      </c>
      <c r="W298" s="20">
        <f t="shared" si="9"/>
        <v>0.35758924195409997</v>
      </c>
    </row>
    <row r="299" spans="1:23" x14ac:dyDescent="0.25">
      <c r="A299" s="18">
        <v>623</v>
      </c>
      <c r="B299" s="18">
        <v>623</v>
      </c>
      <c r="C299" s="18">
        <v>6170</v>
      </c>
      <c r="D299" s="18">
        <v>9520</v>
      </c>
      <c r="E299" s="18" t="s">
        <v>56</v>
      </c>
      <c r="F299" s="18" t="s">
        <v>113</v>
      </c>
      <c r="G299" s="19">
        <v>0.54378673481399997</v>
      </c>
      <c r="H299" s="19">
        <v>0.22006300000000001</v>
      </c>
      <c r="I299" s="18" t="s">
        <v>24</v>
      </c>
      <c r="J299" s="18" t="s">
        <v>114</v>
      </c>
      <c r="K299" s="18">
        <v>89</v>
      </c>
      <c r="L299" s="18">
        <v>28</v>
      </c>
      <c r="M299" s="18" t="s">
        <v>249</v>
      </c>
      <c r="N299" s="18" t="s">
        <v>250</v>
      </c>
      <c r="O299" s="18" t="s">
        <v>250</v>
      </c>
      <c r="P299" s="19">
        <v>882.23208099700003</v>
      </c>
      <c r="Q299" s="19">
        <v>23687.255419000001</v>
      </c>
      <c r="R299" s="20">
        <v>5.4456910000000001</v>
      </c>
      <c r="S299" s="20">
        <v>13.78614</v>
      </c>
      <c r="T299" s="20">
        <v>0.24</v>
      </c>
      <c r="U299" s="20">
        <v>0.56100000000000005</v>
      </c>
      <c r="V299" s="20">
        <f t="shared" si="8"/>
        <v>0.91078027488508007</v>
      </c>
      <c r="W299" s="20">
        <f t="shared" si="9"/>
        <v>1.33184668447398</v>
      </c>
    </row>
    <row r="300" spans="1:23" x14ac:dyDescent="0.25">
      <c r="A300" s="18">
        <v>624</v>
      </c>
      <c r="B300" s="18">
        <v>624</v>
      </c>
      <c r="C300" s="18">
        <v>6170</v>
      </c>
      <c r="D300" s="18">
        <v>9520</v>
      </c>
      <c r="E300" s="18" t="s">
        <v>56</v>
      </c>
      <c r="F300" s="18" t="s">
        <v>113</v>
      </c>
      <c r="G300" s="19">
        <v>0.14646439437799999</v>
      </c>
      <c r="H300" s="19">
        <v>5.9271999999999998E-2</v>
      </c>
      <c r="I300" s="18" t="s">
        <v>24</v>
      </c>
      <c r="J300" s="18" t="s">
        <v>114</v>
      </c>
      <c r="K300" s="18">
        <v>89</v>
      </c>
      <c r="L300" s="18">
        <v>28</v>
      </c>
      <c r="M300" s="18" t="s">
        <v>249</v>
      </c>
      <c r="N300" s="18" t="s">
        <v>250</v>
      </c>
      <c r="O300" s="18" t="s">
        <v>250</v>
      </c>
      <c r="P300" s="19">
        <v>537.64765839799998</v>
      </c>
      <c r="Q300" s="19">
        <v>6379.9634996499999</v>
      </c>
      <c r="R300" s="20">
        <v>5.4456910000000001</v>
      </c>
      <c r="S300" s="20">
        <v>13.78614</v>
      </c>
      <c r="T300" s="20">
        <v>0.24</v>
      </c>
      <c r="U300" s="20">
        <v>0.56100000000000005</v>
      </c>
      <c r="V300" s="20">
        <f t="shared" si="8"/>
        <v>0.24531051768352002</v>
      </c>
      <c r="W300" s="20">
        <f t="shared" si="9"/>
        <v>0.35872098754511994</v>
      </c>
    </row>
    <row r="301" spans="1:23" x14ac:dyDescent="0.25">
      <c r="A301" s="18">
        <v>625</v>
      </c>
      <c r="B301" s="18">
        <v>625</v>
      </c>
      <c r="C301" s="18">
        <v>6170</v>
      </c>
      <c r="D301" s="18">
        <v>9520</v>
      </c>
      <c r="E301" s="18" t="s">
        <v>56</v>
      </c>
      <c r="F301" s="18" t="s">
        <v>113</v>
      </c>
      <c r="G301" s="19">
        <v>1.31896301537</v>
      </c>
      <c r="H301" s="19">
        <v>0.53376500000000004</v>
      </c>
      <c r="I301" s="18" t="s">
        <v>24</v>
      </c>
      <c r="J301" s="18" t="s">
        <v>114</v>
      </c>
      <c r="K301" s="18">
        <v>89</v>
      </c>
      <c r="L301" s="18">
        <v>28</v>
      </c>
      <c r="M301" s="18" t="s">
        <v>249</v>
      </c>
      <c r="N301" s="18" t="s">
        <v>250</v>
      </c>
      <c r="O301" s="18" t="s">
        <v>250</v>
      </c>
      <c r="P301" s="19">
        <v>981.08777707900003</v>
      </c>
      <c r="Q301" s="19">
        <v>57453.799132300002</v>
      </c>
      <c r="R301" s="20">
        <v>5.4456910000000001</v>
      </c>
      <c r="S301" s="20">
        <v>13.78614</v>
      </c>
      <c r="T301" s="20">
        <v>0.24</v>
      </c>
      <c r="U301" s="20">
        <v>0.56100000000000005</v>
      </c>
      <c r="V301" s="20">
        <f t="shared" si="8"/>
        <v>2.2091066350274002</v>
      </c>
      <c r="W301" s="20">
        <f t="shared" si="9"/>
        <v>3.2304074085068999</v>
      </c>
    </row>
    <row r="302" spans="1:23" x14ac:dyDescent="0.25">
      <c r="A302" s="18">
        <v>626</v>
      </c>
      <c r="B302" s="18">
        <v>626</v>
      </c>
      <c r="C302" s="18">
        <v>6170</v>
      </c>
      <c r="D302" s="18">
        <v>9520</v>
      </c>
      <c r="E302" s="18" t="s">
        <v>56</v>
      </c>
      <c r="F302" s="18" t="s">
        <v>113</v>
      </c>
      <c r="G302" s="19">
        <v>2.2995154505199999</v>
      </c>
      <c r="H302" s="19">
        <v>0.93058099999999999</v>
      </c>
      <c r="I302" s="18" t="s">
        <v>24</v>
      </c>
      <c r="J302" s="18" t="s">
        <v>114</v>
      </c>
      <c r="K302" s="18">
        <v>89</v>
      </c>
      <c r="L302" s="18">
        <v>28</v>
      </c>
      <c r="M302" s="18" t="s">
        <v>249</v>
      </c>
      <c r="N302" s="18" t="s">
        <v>250</v>
      </c>
      <c r="O302" s="18" t="s">
        <v>250</v>
      </c>
      <c r="P302" s="19">
        <v>1747.8488814699999</v>
      </c>
      <c r="Q302" s="19">
        <v>100166.492357</v>
      </c>
      <c r="R302" s="20">
        <v>5.4456910000000001</v>
      </c>
      <c r="S302" s="20">
        <v>13.78614</v>
      </c>
      <c r="T302" s="20">
        <v>0.24</v>
      </c>
      <c r="U302" s="20">
        <v>0.56100000000000005</v>
      </c>
      <c r="V302" s="20">
        <f t="shared" si="8"/>
        <v>3.8514189981179601</v>
      </c>
      <c r="W302" s="20">
        <f t="shared" si="9"/>
        <v>5.6319836568822588</v>
      </c>
    </row>
    <row r="303" spans="1:23" x14ac:dyDescent="0.25">
      <c r="A303" s="18">
        <v>627</v>
      </c>
      <c r="B303" s="18">
        <v>627</v>
      </c>
      <c r="C303" s="18">
        <v>6170</v>
      </c>
      <c r="D303" s="18">
        <v>9520</v>
      </c>
      <c r="E303" s="18" t="s">
        <v>56</v>
      </c>
      <c r="F303" s="18" t="s">
        <v>113</v>
      </c>
      <c r="G303" s="19">
        <v>4.7415198311199998</v>
      </c>
      <c r="H303" s="19">
        <v>1.91883</v>
      </c>
      <c r="I303" s="18" t="s">
        <v>24</v>
      </c>
      <c r="J303" s="18" t="s">
        <v>114</v>
      </c>
      <c r="K303" s="18">
        <v>89</v>
      </c>
      <c r="L303" s="18">
        <v>28</v>
      </c>
      <c r="M303" s="18" t="s">
        <v>249</v>
      </c>
      <c r="N303" s="18" t="s">
        <v>250</v>
      </c>
      <c r="O303" s="18" t="s">
        <v>250</v>
      </c>
      <c r="P303" s="19">
        <v>2001.3382251200001</v>
      </c>
      <c r="Q303" s="19">
        <v>206539.77768299999</v>
      </c>
      <c r="R303" s="20">
        <v>5.4456910000000001</v>
      </c>
      <c r="S303" s="20">
        <v>13.78614</v>
      </c>
      <c r="T303" s="20">
        <v>0.24</v>
      </c>
      <c r="U303" s="20">
        <v>0.56100000000000005</v>
      </c>
      <c r="V303" s="20">
        <f t="shared" si="8"/>
        <v>7.9415099987628004</v>
      </c>
      <c r="W303" s="20">
        <f t="shared" si="9"/>
        <v>11.612980708111799</v>
      </c>
    </row>
    <row r="304" spans="1:23" x14ac:dyDescent="0.25">
      <c r="A304" s="18">
        <v>628</v>
      </c>
      <c r="B304" s="18">
        <v>628</v>
      </c>
      <c r="C304" s="18">
        <v>6170</v>
      </c>
      <c r="D304" s="18">
        <v>9520</v>
      </c>
      <c r="E304" s="18" t="s">
        <v>56</v>
      </c>
      <c r="F304" s="18" t="s">
        <v>113</v>
      </c>
      <c r="G304" s="19">
        <v>0.48001772349799998</v>
      </c>
      <c r="H304" s="19">
        <v>0.19425600000000001</v>
      </c>
      <c r="I304" s="18" t="s">
        <v>24</v>
      </c>
      <c r="J304" s="18" t="s">
        <v>114</v>
      </c>
      <c r="K304" s="18">
        <v>89</v>
      </c>
      <c r="L304" s="18">
        <v>28</v>
      </c>
      <c r="M304" s="18" t="s">
        <v>249</v>
      </c>
      <c r="N304" s="18" t="s">
        <v>250</v>
      </c>
      <c r="O304" s="18" t="s">
        <v>250</v>
      </c>
      <c r="P304" s="19">
        <v>736.24945208899999</v>
      </c>
      <c r="Q304" s="19">
        <v>20909.488397599998</v>
      </c>
      <c r="R304" s="20">
        <v>5.4456910000000001</v>
      </c>
      <c r="S304" s="20">
        <v>13.78614</v>
      </c>
      <c r="T304" s="20">
        <v>0.24</v>
      </c>
      <c r="U304" s="20">
        <v>0.56100000000000005</v>
      </c>
      <c r="V304" s="20">
        <f t="shared" si="8"/>
        <v>0.80397219468096004</v>
      </c>
      <c r="W304" s="20">
        <f t="shared" si="9"/>
        <v>1.1756597407977598</v>
      </c>
    </row>
    <row r="305" spans="1:23" x14ac:dyDescent="0.25">
      <c r="A305" s="18">
        <v>629</v>
      </c>
      <c r="B305" s="18">
        <v>629</v>
      </c>
      <c r="C305" s="18">
        <v>6170</v>
      </c>
      <c r="D305" s="18">
        <v>9520</v>
      </c>
      <c r="E305" s="18" t="s">
        <v>56</v>
      </c>
      <c r="F305" s="18" t="s">
        <v>113</v>
      </c>
      <c r="G305" s="19">
        <v>3.30813006174</v>
      </c>
      <c r="H305" s="19">
        <v>1.3387500000000001</v>
      </c>
      <c r="I305" s="18" t="s">
        <v>24</v>
      </c>
      <c r="J305" s="18" t="s">
        <v>114</v>
      </c>
      <c r="K305" s="18">
        <v>89</v>
      </c>
      <c r="L305" s="18">
        <v>28</v>
      </c>
      <c r="M305" s="18" t="s">
        <v>249</v>
      </c>
      <c r="N305" s="18" t="s">
        <v>250</v>
      </c>
      <c r="O305" s="18" t="s">
        <v>250</v>
      </c>
      <c r="P305" s="19">
        <v>2321.1500399299998</v>
      </c>
      <c r="Q305" s="19">
        <v>144101.569082</v>
      </c>
      <c r="R305" s="20">
        <v>5.4456910000000001</v>
      </c>
      <c r="S305" s="20">
        <v>13.78614</v>
      </c>
      <c r="T305" s="20">
        <v>0.24</v>
      </c>
      <c r="U305" s="20">
        <v>0.56100000000000005</v>
      </c>
      <c r="V305" s="20">
        <f t="shared" si="8"/>
        <v>5.5407183079500006</v>
      </c>
      <c r="W305" s="20">
        <f t="shared" si="9"/>
        <v>8.1022695720750004</v>
      </c>
    </row>
    <row r="306" spans="1:23" x14ac:dyDescent="0.25">
      <c r="A306" s="18">
        <v>702</v>
      </c>
      <c r="B306" s="18">
        <v>630</v>
      </c>
      <c r="C306" s="18">
        <v>6170</v>
      </c>
      <c r="D306" s="18">
        <v>9520</v>
      </c>
      <c r="E306" s="18" t="s">
        <v>56</v>
      </c>
      <c r="F306" s="18" t="s">
        <v>113</v>
      </c>
      <c r="G306" s="19">
        <v>0.110823812392</v>
      </c>
      <c r="H306" s="19">
        <v>4.4848800000000001E-2</v>
      </c>
      <c r="I306" s="18" t="s">
        <v>24</v>
      </c>
      <c r="J306" s="18" t="s">
        <v>114</v>
      </c>
      <c r="K306" s="18">
        <v>89</v>
      </c>
      <c r="L306" s="18">
        <v>28</v>
      </c>
      <c r="M306" s="18" t="s">
        <v>249</v>
      </c>
      <c r="N306" s="18" t="s">
        <v>250</v>
      </c>
      <c r="O306" s="18" t="s">
        <v>250</v>
      </c>
      <c r="P306" s="19">
        <v>320.06084360099999</v>
      </c>
      <c r="Q306" s="19">
        <v>4827.4659575300002</v>
      </c>
      <c r="R306" s="20">
        <v>5.4456910000000001</v>
      </c>
      <c r="S306" s="20">
        <v>13.78614</v>
      </c>
      <c r="T306" s="20">
        <v>0.24</v>
      </c>
      <c r="U306" s="20">
        <v>0.56100000000000005</v>
      </c>
      <c r="V306" s="20">
        <f t="shared" si="8"/>
        <v>0.18561685695580801</v>
      </c>
      <c r="W306" s="20">
        <f t="shared" si="9"/>
        <v>0.27143011584244797</v>
      </c>
    </row>
    <row r="307" spans="1:23" x14ac:dyDescent="0.25">
      <c r="A307" s="18">
        <v>703</v>
      </c>
      <c r="B307" s="18">
        <v>631</v>
      </c>
      <c r="C307" s="18">
        <v>6170</v>
      </c>
      <c r="D307" s="18">
        <v>9520</v>
      </c>
      <c r="E307" s="18" t="s">
        <v>56</v>
      </c>
      <c r="F307" s="18" t="s">
        <v>113</v>
      </c>
      <c r="G307" s="19">
        <v>0.67873485120900001</v>
      </c>
      <c r="H307" s="19">
        <v>0.27467399999999997</v>
      </c>
      <c r="I307" s="18" t="s">
        <v>24</v>
      </c>
      <c r="J307" s="18" t="s">
        <v>114</v>
      </c>
      <c r="K307" s="18">
        <v>89</v>
      </c>
      <c r="L307" s="18">
        <v>28</v>
      </c>
      <c r="M307" s="18" t="s">
        <v>249</v>
      </c>
      <c r="N307" s="18" t="s">
        <v>250</v>
      </c>
      <c r="O307" s="18" t="s">
        <v>250</v>
      </c>
      <c r="P307" s="19">
        <v>1069.8420126599999</v>
      </c>
      <c r="Q307" s="19">
        <v>29565.5718566</v>
      </c>
      <c r="R307" s="20">
        <v>5.4456910000000001</v>
      </c>
      <c r="S307" s="20">
        <v>13.78614</v>
      </c>
      <c r="T307" s="20">
        <v>0.24</v>
      </c>
      <c r="U307" s="20">
        <v>0.56100000000000005</v>
      </c>
      <c r="V307" s="20">
        <f t="shared" si="8"/>
        <v>1.1368001945978399</v>
      </c>
      <c r="W307" s="20">
        <f t="shared" si="9"/>
        <v>1.6623587618600397</v>
      </c>
    </row>
    <row r="308" spans="1:23" x14ac:dyDescent="0.25">
      <c r="A308" s="18">
        <v>709</v>
      </c>
      <c r="B308" s="18">
        <v>637</v>
      </c>
      <c r="C308" s="18">
        <v>6172</v>
      </c>
      <c r="D308" s="18">
        <v>2520</v>
      </c>
      <c r="E308" s="18" t="s">
        <v>56</v>
      </c>
      <c r="F308" s="18" t="s">
        <v>113</v>
      </c>
      <c r="G308" s="19">
        <v>1.4185929234200001</v>
      </c>
      <c r="H308" s="19">
        <v>0.57408400000000004</v>
      </c>
      <c r="I308" s="18" t="s">
        <v>24</v>
      </c>
      <c r="J308" s="18" t="s">
        <v>114</v>
      </c>
      <c r="K308" s="18">
        <v>39</v>
      </c>
      <c r="L308" s="18">
        <v>27</v>
      </c>
      <c r="M308" s="18" t="s">
        <v>115</v>
      </c>
      <c r="N308" s="18" t="s">
        <v>115</v>
      </c>
      <c r="O308" s="18" t="s">
        <v>115</v>
      </c>
      <c r="P308" s="19">
        <v>2290.8344065299998</v>
      </c>
      <c r="Q308" s="19">
        <v>61793.660569799998</v>
      </c>
      <c r="R308" s="20">
        <v>4.0080939999999998</v>
      </c>
      <c r="S308" s="20">
        <v>21.928827999999999</v>
      </c>
      <c r="T308" s="20">
        <v>0.24</v>
      </c>
      <c r="U308" s="20">
        <v>0.56100000000000005</v>
      </c>
      <c r="V308" s="20">
        <f t="shared" si="8"/>
        <v>1.7487468032809601</v>
      </c>
      <c r="W308" s="20">
        <f t="shared" si="9"/>
        <v>5.5265662998693275</v>
      </c>
    </row>
    <row r="309" spans="1:23" x14ac:dyDescent="0.25">
      <c r="A309" s="18">
        <v>710</v>
      </c>
      <c r="B309" s="18">
        <v>638</v>
      </c>
      <c r="C309" s="18">
        <v>6172</v>
      </c>
      <c r="D309" s="18">
        <v>2520</v>
      </c>
      <c r="E309" s="18" t="s">
        <v>56</v>
      </c>
      <c r="F309" s="18" t="s">
        <v>113</v>
      </c>
      <c r="G309" s="19">
        <v>8.0294497469100001E-2</v>
      </c>
      <c r="H309" s="19">
        <v>3.2494000000000002E-2</v>
      </c>
      <c r="I309" s="18" t="s">
        <v>24</v>
      </c>
      <c r="J309" s="18" t="s">
        <v>114</v>
      </c>
      <c r="K309" s="18">
        <v>39</v>
      </c>
      <c r="L309" s="18">
        <v>27</v>
      </c>
      <c r="M309" s="18" t="s">
        <v>115</v>
      </c>
      <c r="N309" s="18" t="s">
        <v>115</v>
      </c>
      <c r="O309" s="18" t="s">
        <v>115</v>
      </c>
      <c r="P309" s="19">
        <v>307.89432797400002</v>
      </c>
      <c r="Q309" s="19">
        <v>3497.6143188999999</v>
      </c>
      <c r="R309" s="20">
        <v>4.0080939999999998</v>
      </c>
      <c r="S309" s="20">
        <v>21.928827999999999</v>
      </c>
      <c r="T309" s="20">
        <v>0.24</v>
      </c>
      <c r="U309" s="20">
        <v>0.56100000000000005</v>
      </c>
      <c r="V309" s="20">
        <f t="shared" si="8"/>
        <v>9.8981644891360007E-2</v>
      </c>
      <c r="W309" s="20">
        <f t="shared" si="9"/>
        <v>0.31281179295704797</v>
      </c>
    </row>
    <row r="310" spans="1:23" x14ac:dyDescent="0.25">
      <c r="A310" s="18">
        <v>711</v>
      </c>
      <c r="B310" s="18">
        <v>639</v>
      </c>
      <c r="C310" s="18">
        <v>6172</v>
      </c>
      <c r="D310" s="18">
        <v>2520</v>
      </c>
      <c r="E310" s="18" t="s">
        <v>56</v>
      </c>
      <c r="F310" s="18" t="s">
        <v>113</v>
      </c>
      <c r="G310" s="19">
        <v>0.45189614821700003</v>
      </c>
      <c r="H310" s="19">
        <v>0.18287600000000001</v>
      </c>
      <c r="I310" s="18" t="s">
        <v>24</v>
      </c>
      <c r="J310" s="18" t="s">
        <v>114</v>
      </c>
      <c r="K310" s="18">
        <v>39</v>
      </c>
      <c r="L310" s="18">
        <v>27</v>
      </c>
      <c r="M310" s="18" t="s">
        <v>115</v>
      </c>
      <c r="N310" s="18" t="s">
        <v>115</v>
      </c>
      <c r="O310" s="18" t="s">
        <v>115</v>
      </c>
      <c r="P310" s="19">
        <v>717.23272570500001</v>
      </c>
      <c r="Q310" s="19">
        <v>19684.517478000002</v>
      </c>
      <c r="R310" s="20">
        <v>4.0080939999999998</v>
      </c>
      <c r="S310" s="20">
        <v>21.928827999999999</v>
      </c>
      <c r="T310" s="20">
        <v>0.24</v>
      </c>
      <c r="U310" s="20">
        <v>0.56100000000000005</v>
      </c>
      <c r="V310" s="20">
        <f t="shared" si="8"/>
        <v>0.55706799074143998</v>
      </c>
      <c r="W310" s="20">
        <f t="shared" si="9"/>
        <v>1.7605025373549918</v>
      </c>
    </row>
    <row r="311" spans="1:23" x14ac:dyDescent="0.25">
      <c r="A311" s="18">
        <v>712</v>
      </c>
      <c r="B311" s="18">
        <v>640</v>
      </c>
      <c r="C311" s="18">
        <v>6172</v>
      </c>
      <c r="D311" s="18">
        <v>2520</v>
      </c>
      <c r="E311" s="18" t="s">
        <v>56</v>
      </c>
      <c r="F311" s="18" t="s">
        <v>113</v>
      </c>
      <c r="G311" s="19">
        <v>0.16654869757099999</v>
      </c>
      <c r="H311" s="19">
        <v>6.7399899999999999E-2</v>
      </c>
      <c r="I311" s="18" t="s">
        <v>24</v>
      </c>
      <c r="J311" s="18" t="s">
        <v>114</v>
      </c>
      <c r="K311" s="18">
        <v>39</v>
      </c>
      <c r="L311" s="18">
        <v>27</v>
      </c>
      <c r="M311" s="18" t="s">
        <v>115</v>
      </c>
      <c r="N311" s="18" t="s">
        <v>115</v>
      </c>
      <c r="O311" s="18" t="s">
        <v>115</v>
      </c>
      <c r="P311" s="19">
        <v>451.453705227</v>
      </c>
      <c r="Q311" s="19">
        <v>7254.8322467199996</v>
      </c>
      <c r="R311" s="20">
        <v>4.0080939999999998</v>
      </c>
      <c r="S311" s="20">
        <v>21.928827999999999</v>
      </c>
      <c r="T311" s="20">
        <v>0.24</v>
      </c>
      <c r="U311" s="20">
        <v>0.56100000000000005</v>
      </c>
      <c r="V311" s="20">
        <f t="shared" si="8"/>
        <v>0.20531030244085599</v>
      </c>
      <c r="W311" s="20">
        <f t="shared" si="9"/>
        <v>0.64884235748525065</v>
      </c>
    </row>
    <row r="312" spans="1:23" x14ac:dyDescent="0.25">
      <c r="A312" s="18">
        <v>713</v>
      </c>
      <c r="B312" s="18">
        <v>641</v>
      </c>
      <c r="C312" s="18">
        <v>6172</v>
      </c>
      <c r="D312" s="18">
        <v>2520</v>
      </c>
      <c r="E312" s="18" t="s">
        <v>56</v>
      </c>
      <c r="F312" s="18" t="s">
        <v>113</v>
      </c>
      <c r="G312" s="19">
        <v>0.233817028018</v>
      </c>
      <c r="H312" s="19">
        <v>9.4622399999999995E-2</v>
      </c>
      <c r="I312" s="18" t="s">
        <v>24</v>
      </c>
      <c r="J312" s="18" t="s">
        <v>114</v>
      </c>
      <c r="K312" s="18">
        <v>39</v>
      </c>
      <c r="L312" s="18">
        <v>27</v>
      </c>
      <c r="M312" s="18" t="s">
        <v>115</v>
      </c>
      <c r="N312" s="18" t="s">
        <v>115</v>
      </c>
      <c r="O312" s="18" t="s">
        <v>115</v>
      </c>
      <c r="P312" s="19">
        <v>517.01845520100005</v>
      </c>
      <c r="Q312" s="19">
        <v>10185.0289994</v>
      </c>
      <c r="R312" s="20">
        <v>4.0080939999999998</v>
      </c>
      <c r="S312" s="20">
        <v>21.928827999999999</v>
      </c>
      <c r="T312" s="20">
        <v>0.24</v>
      </c>
      <c r="U312" s="20">
        <v>0.56100000000000005</v>
      </c>
      <c r="V312" s="20">
        <f t="shared" si="8"/>
        <v>0.28823416001625601</v>
      </c>
      <c r="W312" s="20">
        <f t="shared" si="9"/>
        <v>0.9109067088662206</v>
      </c>
    </row>
    <row r="313" spans="1:23" x14ac:dyDescent="0.25">
      <c r="A313" s="18">
        <v>714</v>
      </c>
      <c r="B313" s="18">
        <v>642</v>
      </c>
      <c r="C313" s="18">
        <v>6172</v>
      </c>
      <c r="D313" s="18">
        <v>2520</v>
      </c>
      <c r="E313" s="18" t="s">
        <v>56</v>
      </c>
      <c r="F313" s="18" t="s">
        <v>113</v>
      </c>
      <c r="G313" s="19">
        <v>8.5752416873100007E-2</v>
      </c>
      <c r="H313" s="19">
        <v>3.4702799999999999E-2</v>
      </c>
      <c r="I313" s="18" t="s">
        <v>24</v>
      </c>
      <c r="J313" s="18" t="s">
        <v>114</v>
      </c>
      <c r="K313" s="18">
        <v>39</v>
      </c>
      <c r="L313" s="18">
        <v>27</v>
      </c>
      <c r="M313" s="18" t="s">
        <v>115</v>
      </c>
      <c r="N313" s="18" t="s">
        <v>115</v>
      </c>
      <c r="O313" s="18" t="s">
        <v>115</v>
      </c>
      <c r="P313" s="19">
        <v>421.61995852500002</v>
      </c>
      <c r="Q313" s="19">
        <v>3735.3603383200002</v>
      </c>
      <c r="R313" s="20">
        <v>4.0080939999999998</v>
      </c>
      <c r="S313" s="20">
        <v>21.928827999999999</v>
      </c>
      <c r="T313" s="20">
        <v>0.24</v>
      </c>
      <c r="U313" s="20">
        <v>0.56100000000000005</v>
      </c>
      <c r="V313" s="20">
        <f t="shared" si="8"/>
        <v>0.10570998419203199</v>
      </c>
      <c r="W313" s="20">
        <f t="shared" si="9"/>
        <v>0.33407537048777758</v>
      </c>
    </row>
    <row r="314" spans="1:23" x14ac:dyDescent="0.25">
      <c r="A314" s="18">
        <v>715</v>
      </c>
      <c r="B314" s="18">
        <v>643</v>
      </c>
      <c r="C314" s="18">
        <v>6172</v>
      </c>
      <c r="D314" s="18">
        <v>2520</v>
      </c>
      <c r="E314" s="18" t="s">
        <v>56</v>
      </c>
      <c r="F314" s="18" t="s">
        <v>113</v>
      </c>
      <c r="G314" s="19">
        <v>3.2002701864900001</v>
      </c>
      <c r="H314" s="19">
        <v>1.2950999999999999</v>
      </c>
      <c r="I314" s="18" t="s">
        <v>24</v>
      </c>
      <c r="J314" s="18" t="s">
        <v>114</v>
      </c>
      <c r="K314" s="18">
        <v>39</v>
      </c>
      <c r="L314" s="18">
        <v>27</v>
      </c>
      <c r="M314" s="18" t="s">
        <v>115</v>
      </c>
      <c r="N314" s="18" t="s">
        <v>115</v>
      </c>
      <c r="O314" s="18" t="s">
        <v>115</v>
      </c>
      <c r="P314" s="19">
        <v>2250.5596216499998</v>
      </c>
      <c r="Q314" s="19">
        <v>139403.21171</v>
      </c>
      <c r="R314" s="20">
        <v>4.0080939999999998</v>
      </c>
      <c r="S314" s="20">
        <v>21.928827999999999</v>
      </c>
      <c r="T314" s="20">
        <v>0.24</v>
      </c>
      <c r="U314" s="20">
        <v>0.56100000000000005</v>
      </c>
      <c r="V314" s="20">
        <f t="shared" si="8"/>
        <v>3.9450707299439998</v>
      </c>
      <c r="W314" s="20">
        <f t="shared" si="9"/>
        <v>12.467611037689197</v>
      </c>
    </row>
    <row r="315" spans="1:23" x14ac:dyDescent="0.25">
      <c r="A315" s="18">
        <v>716</v>
      </c>
      <c r="B315" s="18">
        <v>644</v>
      </c>
      <c r="C315" s="18">
        <v>6172</v>
      </c>
      <c r="D315" s="18">
        <v>2520</v>
      </c>
      <c r="E315" s="18" t="s">
        <v>56</v>
      </c>
      <c r="F315" s="18" t="s">
        <v>113</v>
      </c>
      <c r="G315" s="19">
        <v>0.47619094542899998</v>
      </c>
      <c r="H315" s="19">
        <v>0.19270799999999999</v>
      </c>
      <c r="I315" s="18" t="s">
        <v>24</v>
      </c>
      <c r="J315" s="18" t="s">
        <v>114</v>
      </c>
      <c r="K315" s="18">
        <v>39</v>
      </c>
      <c r="L315" s="18">
        <v>27</v>
      </c>
      <c r="M315" s="18" t="s">
        <v>115</v>
      </c>
      <c r="N315" s="18" t="s">
        <v>115</v>
      </c>
      <c r="O315" s="18" t="s">
        <v>115</v>
      </c>
      <c r="P315" s="19">
        <v>770.64730773099996</v>
      </c>
      <c r="Q315" s="19">
        <v>20742.794611699999</v>
      </c>
      <c r="R315" s="20">
        <v>4.0080939999999998</v>
      </c>
      <c r="S315" s="20">
        <v>21.928827999999999</v>
      </c>
      <c r="T315" s="20">
        <v>0.24</v>
      </c>
      <c r="U315" s="20">
        <v>0.56100000000000005</v>
      </c>
      <c r="V315" s="20">
        <f t="shared" si="8"/>
        <v>0.58701775169951997</v>
      </c>
      <c r="W315" s="20">
        <f t="shared" si="9"/>
        <v>1.8551527973523358</v>
      </c>
    </row>
    <row r="316" spans="1:23" x14ac:dyDescent="0.25">
      <c r="A316" s="18">
        <v>717</v>
      </c>
      <c r="B316" s="18">
        <v>645</v>
      </c>
      <c r="C316" s="18">
        <v>6172</v>
      </c>
      <c r="D316" s="18">
        <v>2520</v>
      </c>
      <c r="E316" s="18" t="s">
        <v>56</v>
      </c>
      <c r="F316" s="18" t="s">
        <v>113</v>
      </c>
      <c r="G316" s="19">
        <v>9.4103446371800008E-3</v>
      </c>
      <c r="H316" s="19">
        <v>3.8082300000000001E-3</v>
      </c>
      <c r="I316" s="18" t="s">
        <v>24</v>
      </c>
      <c r="J316" s="18" t="s">
        <v>114</v>
      </c>
      <c r="K316" s="18">
        <v>39</v>
      </c>
      <c r="L316" s="18">
        <v>27</v>
      </c>
      <c r="M316" s="18" t="s">
        <v>115</v>
      </c>
      <c r="N316" s="18" t="s">
        <v>115</v>
      </c>
      <c r="O316" s="18" t="s">
        <v>115</v>
      </c>
      <c r="P316" s="19">
        <v>101.961761607</v>
      </c>
      <c r="Q316" s="19">
        <v>409.91297267499999</v>
      </c>
      <c r="R316" s="20">
        <v>4.0080939999999998</v>
      </c>
      <c r="S316" s="20">
        <v>21.928827999999999</v>
      </c>
      <c r="T316" s="20">
        <v>0.24</v>
      </c>
      <c r="U316" s="20">
        <v>0.56100000000000005</v>
      </c>
      <c r="V316" s="20">
        <f t="shared" si="8"/>
        <v>1.1600445298351199E-2</v>
      </c>
      <c r="W316" s="20">
        <f t="shared" si="9"/>
        <v>3.6660899067299156E-2</v>
      </c>
    </row>
    <row r="317" spans="1:23" x14ac:dyDescent="0.25">
      <c r="A317" s="18">
        <v>718</v>
      </c>
      <c r="B317" s="18">
        <v>646</v>
      </c>
      <c r="C317" s="18">
        <v>6172</v>
      </c>
      <c r="D317" s="18">
        <v>2520</v>
      </c>
      <c r="E317" s="18" t="s">
        <v>56</v>
      </c>
      <c r="F317" s="18" t="s">
        <v>113</v>
      </c>
      <c r="G317" s="19">
        <v>3.6562669594099999</v>
      </c>
      <c r="H317" s="19">
        <v>1.4796400000000001</v>
      </c>
      <c r="I317" s="18" t="s">
        <v>24</v>
      </c>
      <c r="J317" s="18" t="s">
        <v>114</v>
      </c>
      <c r="K317" s="18">
        <v>39</v>
      </c>
      <c r="L317" s="18">
        <v>27</v>
      </c>
      <c r="M317" s="18" t="s">
        <v>115</v>
      </c>
      <c r="N317" s="18" t="s">
        <v>115</v>
      </c>
      <c r="O317" s="18" t="s">
        <v>115</v>
      </c>
      <c r="P317" s="19">
        <v>2378.6483557199999</v>
      </c>
      <c r="Q317" s="19">
        <v>159266.351685</v>
      </c>
      <c r="R317" s="20">
        <v>4.0080939999999998</v>
      </c>
      <c r="S317" s="20">
        <v>21.928827999999999</v>
      </c>
      <c r="T317" s="20">
        <v>0.24</v>
      </c>
      <c r="U317" s="20">
        <v>0.56100000000000005</v>
      </c>
      <c r="V317" s="20">
        <f t="shared" si="8"/>
        <v>4.5072075166815999</v>
      </c>
      <c r="W317" s="20">
        <f t="shared" si="9"/>
        <v>14.24413249618288</v>
      </c>
    </row>
    <row r="318" spans="1:23" x14ac:dyDescent="0.25">
      <c r="A318" s="18">
        <v>719</v>
      </c>
      <c r="B318" s="18">
        <v>647</v>
      </c>
      <c r="C318" s="18">
        <v>6172</v>
      </c>
      <c r="D318" s="18">
        <v>2520</v>
      </c>
      <c r="E318" s="18" t="s">
        <v>56</v>
      </c>
      <c r="F318" s="18" t="s">
        <v>113</v>
      </c>
      <c r="G318" s="19">
        <v>1.8109905589899999</v>
      </c>
      <c r="H318" s="19">
        <v>0.73288200000000003</v>
      </c>
      <c r="I318" s="18" t="s">
        <v>24</v>
      </c>
      <c r="J318" s="18" t="s">
        <v>114</v>
      </c>
      <c r="K318" s="18">
        <v>39</v>
      </c>
      <c r="L318" s="18">
        <v>27</v>
      </c>
      <c r="M318" s="18" t="s">
        <v>115</v>
      </c>
      <c r="N318" s="18" t="s">
        <v>115</v>
      </c>
      <c r="O318" s="18" t="s">
        <v>115</v>
      </c>
      <c r="P318" s="19">
        <v>1337.6175439399999</v>
      </c>
      <c r="Q318" s="19">
        <v>78886.433201899999</v>
      </c>
      <c r="R318" s="20">
        <v>4.0080939999999998</v>
      </c>
      <c r="S318" s="20">
        <v>21.928827999999999</v>
      </c>
      <c r="T318" s="20">
        <v>0.24</v>
      </c>
      <c r="U318" s="20">
        <v>0.56100000000000005</v>
      </c>
      <c r="V318" s="20">
        <f t="shared" si="8"/>
        <v>2.2324695596500801</v>
      </c>
      <c r="W318" s="20">
        <f t="shared" si="9"/>
        <v>7.0552758184879423</v>
      </c>
    </row>
    <row r="319" spans="1:23" x14ac:dyDescent="0.25">
      <c r="A319" s="18">
        <v>720</v>
      </c>
      <c r="B319" s="18">
        <v>648</v>
      </c>
      <c r="C319" s="18">
        <v>6172</v>
      </c>
      <c r="D319" s="18">
        <v>2520</v>
      </c>
      <c r="E319" s="18" t="s">
        <v>56</v>
      </c>
      <c r="F319" s="18" t="s">
        <v>113</v>
      </c>
      <c r="G319" s="19">
        <v>0.94184167340699998</v>
      </c>
      <c r="H319" s="19">
        <v>0.38114999999999999</v>
      </c>
      <c r="I319" s="18" t="s">
        <v>24</v>
      </c>
      <c r="J319" s="18" t="s">
        <v>114</v>
      </c>
      <c r="K319" s="18">
        <v>39</v>
      </c>
      <c r="L319" s="18">
        <v>27</v>
      </c>
      <c r="M319" s="18" t="s">
        <v>115</v>
      </c>
      <c r="N319" s="18" t="s">
        <v>115</v>
      </c>
      <c r="O319" s="18" t="s">
        <v>115</v>
      </c>
      <c r="P319" s="19">
        <v>1222.4776048799999</v>
      </c>
      <c r="Q319" s="19">
        <v>41026.459189100002</v>
      </c>
      <c r="R319" s="20">
        <v>4.0080939999999998</v>
      </c>
      <c r="S319" s="20">
        <v>21.928827999999999</v>
      </c>
      <c r="T319" s="20">
        <v>0.24</v>
      </c>
      <c r="U319" s="20">
        <v>0.56100000000000005</v>
      </c>
      <c r="V319" s="20">
        <f t="shared" si="8"/>
        <v>1.1610406213559998</v>
      </c>
      <c r="W319" s="20">
        <f t="shared" si="9"/>
        <v>3.6692378557757994</v>
      </c>
    </row>
    <row r="320" spans="1:23" x14ac:dyDescent="0.25">
      <c r="A320" s="18">
        <v>721</v>
      </c>
      <c r="B320" s="18">
        <v>649</v>
      </c>
      <c r="C320" s="18">
        <v>6172</v>
      </c>
      <c r="D320" s="18">
        <v>2520</v>
      </c>
      <c r="E320" s="18" t="s">
        <v>56</v>
      </c>
      <c r="F320" s="18" t="s">
        <v>113</v>
      </c>
      <c r="G320" s="19">
        <v>0.106734154006</v>
      </c>
      <c r="H320" s="19">
        <v>4.3193799999999997E-2</v>
      </c>
      <c r="I320" s="18" t="s">
        <v>24</v>
      </c>
      <c r="J320" s="18" t="s">
        <v>114</v>
      </c>
      <c r="K320" s="18">
        <v>39</v>
      </c>
      <c r="L320" s="18">
        <v>27</v>
      </c>
      <c r="M320" s="18" t="s">
        <v>115</v>
      </c>
      <c r="N320" s="18" t="s">
        <v>115</v>
      </c>
      <c r="O320" s="18" t="s">
        <v>115</v>
      </c>
      <c r="P320" s="19">
        <v>717.69888783900001</v>
      </c>
      <c r="Q320" s="19">
        <v>4649.3211498800001</v>
      </c>
      <c r="R320" s="20">
        <v>4.0080939999999998</v>
      </c>
      <c r="S320" s="20">
        <v>21.928827999999999</v>
      </c>
      <c r="T320" s="20">
        <v>0.24</v>
      </c>
      <c r="U320" s="20">
        <v>0.56100000000000005</v>
      </c>
      <c r="V320" s="20">
        <f t="shared" si="8"/>
        <v>0.13157485606907199</v>
      </c>
      <c r="W320" s="20">
        <f t="shared" si="9"/>
        <v>0.41581615137034955</v>
      </c>
    </row>
    <row r="321" spans="1:23" x14ac:dyDescent="0.25">
      <c r="A321" s="18">
        <v>722</v>
      </c>
      <c r="B321" s="18">
        <v>650</v>
      </c>
      <c r="C321" s="18">
        <v>6172</v>
      </c>
      <c r="D321" s="18">
        <v>2520</v>
      </c>
      <c r="E321" s="18" t="s">
        <v>56</v>
      </c>
      <c r="F321" s="18" t="s">
        <v>113</v>
      </c>
      <c r="G321" s="19">
        <v>8.8252103670600004E-2</v>
      </c>
      <c r="H321" s="19">
        <v>3.57144E-2</v>
      </c>
      <c r="I321" s="18" t="s">
        <v>24</v>
      </c>
      <c r="J321" s="18" t="s">
        <v>114</v>
      </c>
      <c r="K321" s="18">
        <v>39</v>
      </c>
      <c r="L321" s="18">
        <v>27</v>
      </c>
      <c r="M321" s="18" t="s">
        <v>115</v>
      </c>
      <c r="N321" s="18" t="s">
        <v>115</v>
      </c>
      <c r="O321" s="18" t="s">
        <v>115</v>
      </c>
      <c r="P321" s="19">
        <v>422.67575494599998</v>
      </c>
      <c r="Q321" s="19">
        <v>3844.2462587099999</v>
      </c>
      <c r="R321" s="20">
        <v>4.0080939999999998</v>
      </c>
      <c r="S321" s="20">
        <v>21.928827999999999</v>
      </c>
      <c r="T321" s="20">
        <v>0.24</v>
      </c>
      <c r="U321" s="20">
        <v>0.56100000000000005</v>
      </c>
      <c r="V321" s="20">
        <f t="shared" si="8"/>
        <v>0.10879147098873598</v>
      </c>
      <c r="W321" s="20">
        <f t="shared" si="9"/>
        <v>0.34381379634348475</v>
      </c>
    </row>
    <row r="322" spans="1:23" x14ac:dyDescent="0.25">
      <c r="A322" s="18">
        <v>723</v>
      </c>
      <c r="B322" s="18">
        <v>651</v>
      </c>
      <c r="C322" s="18">
        <v>6172</v>
      </c>
      <c r="D322" s="18">
        <v>2520</v>
      </c>
      <c r="E322" s="18" t="s">
        <v>56</v>
      </c>
      <c r="F322" s="18" t="s">
        <v>113</v>
      </c>
      <c r="G322" s="19">
        <v>14.2215219167</v>
      </c>
      <c r="H322" s="19">
        <v>5.7552500000000002</v>
      </c>
      <c r="I322" s="18" t="s">
        <v>24</v>
      </c>
      <c r="J322" s="18" t="s">
        <v>114</v>
      </c>
      <c r="K322" s="18">
        <v>39</v>
      </c>
      <c r="L322" s="18">
        <v>27</v>
      </c>
      <c r="M322" s="18" t="s">
        <v>115</v>
      </c>
      <c r="N322" s="18" t="s">
        <v>115</v>
      </c>
      <c r="O322" s="18" t="s">
        <v>115</v>
      </c>
      <c r="P322" s="19">
        <v>5391.2634452599996</v>
      </c>
      <c r="Q322" s="19">
        <v>619487.01673100004</v>
      </c>
      <c r="R322" s="20">
        <v>4.0080939999999998</v>
      </c>
      <c r="S322" s="20">
        <v>21.928827999999999</v>
      </c>
      <c r="T322" s="20">
        <v>0.24</v>
      </c>
      <c r="U322" s="20">
        <v>0.56100000000000005</v>
      </c>
      <c r="V322" s="20">
        <f t="shared" si="8"/>
        <v>17.53136307506</v>
      </c>
      <c r="W322" s="20">
        <f t="shared" si="9"/>
        <v>55.404384545332995</v>
      </c>
    </row>
    <row r="323" spans="1:23" x14ac:dyDescent="0.25">
      <c r="A323" s="18">
        <v>724</v>
      </c>
      <c r="B323" s="18">
        <v>652</v>
      </c>
      <c r="C323" s="18">
        <v>6172</v>
      </c>
      <c r="D323" s="18">
        <v>2520</v>
      </c>
      <c r="E323" s="18" t="s">
        <v>56</v>
      </c>
      <c r="F323" s="18" t="s">
        <v>113</v>
      </c>
      <c r="G323" s="19">
        <v>0.64261506505499999</v>
      </c>
      <c r="H323" s="19">
        <v>0.26005699999999998</v>
      </c>
      <c r="I323" s="18" t="s">
        <v>24</v>
      </c>
      <c r="J323" s="18" t="s">
        <v>114</v>
      </c>
      <c r="K323" s="18">
        <v>39</v>
      </c>
      <c r="L323" s="18">
        <v>27</v>
      </c>
      <c r="M323" s="18" t="s">
        <v>115</v>
      </c>
      <c r="N323" s="18" t="s">
        <v>115</v>
      </c>
      <c r="O323" s="18" t="s">
        <v>115</v>
      </c>
      <c r="P323" s="19">
        <v>826.93634570999996</v>
      </c>
      <c r="Q323" s="19">
        <v>27992.200264300001</v>
      </c>
      <c r="R323" s="20">
        <v>4.0080939999999998</v>
      </c>
      <c r="S323" s="20">
        <v>21.928827999999999</v>
      </c>
      <c r="T323" s="20">
        <v>0.24</v>
      </c>
      <c r="U323" s="20">
        <v>0.56100000000000005</v>
      </c>
      <c r="V323" s="20">
        <f t="shared" ref="V323:V386" si="10">H323*R323*(1-T323)</f>
        <v>0.79217300503207988</v>
      </c>
      <c r="W323" s="20">
        <f t="shared" ref="W323:W386" si="11">H323*S323*(1-U323)</f>
        <v>2.5035051529830437</v>
      </c>
    </row>
    <row r="324" spans="1:23" x14ac:dyDescent="0.25">
      <c r="A324" s="18">
        <v>725</v>
      </c>
      <c r="B324" s="18">
        <v>653</v>
      </c>
      <c r="C324" s="18">
        <v>6172</v>
      </c>
      <c r="D324" s="18">
        <v>2520</v>
      </c>
      <c r="E324" s="18" t="s">
        <v>56</v>
      </c>
      <c r="F324" s="18" t="s">
        <v>113</v>
      </c>
      <c r="G324" s="19">
        <v>4.3291887022099997</v>
      </c>
      <c r="H324" s="19">
        <v>1.75196</v>
      </c>
      <c r="I324" s="18" t="s">
        <v>24</v>
      </c>
      <c r="J324" s="18" t="s">
        <v>114</v>
      </c>
      <c r="K324" s="18">
        <v>39</v>
      </c>
      <c r="L324" s="18">
        <v>27</v>
      </c>
      <c r="M324" s="18" t="s">
        <v>115</v>
      </c>
      <c r="N324" s="18" t="s">
        <v>115</v>
      </c>
      <c r="O324" s="18" t="s">
        <v>115</v>
      </c>
      <c r="P324" s="19">
        <v>3552.2651693299999</v>
      </c>
      <c r="Q324" s="19">
        <v>188578.70555300001</v>
      </c>
      <c r="R324" s="20">
        <v>4.0080939999999998</v>
      </c>
      <c r="S324" s="20">
        <v>21.928827999999999</v>
      </c>
      <c r="T324" s="20">
        <v>0.24</v>
      </c>
      <c r="U324" s="20">
        <v>0.56100000000000005</v>
      </c>
      <c r="V324" s="20">
        <f t="shared" si="10"/>
        <v>5.3367354768223993</v>
      </c>
      <c r="W324" s="20">
        <f t="shared" si="11"/>
        <v>16.865690551764317</v>
      </c>
    </row>
    <row r="325" spans="1:23" x14ac:dyDescent="0.25">
      <c r="A325" s="18">
        <v>726</v>
      </c>
      <c r="B325" s="18">
        <v>654</v>
      </c>
      <c r="C325" s="18">
        <v>6172</v>
      </c>
      <c r="D325" s="18">
        <v>2520</v>
      </c>
      <c r="E325" s="18" t="s">
        <v>56</v>
      </c>
      <c r="F325" s="18" t="s">
        <v>113</v>
      </c>
      <c r="G325" s="19">
        <v>1.89845354268</v>
      </c>
      <c r="H325" s="19">
        <v>0.76827699999999999</v>
      </c>
      <c r="I325" s="18" t="s">
        <v>24</v>
      </c>
      <c r="J325" s="18" t="s">
        <v>114</v>
      </c>
      <c r="K325" s="18">
        <v>39</v>
      </c>
      <c r="L325" s="18">
        <v>27</v>
      </c>
      <c r="M325" s="18" t="s">
        <v>115</v>
      </c>
      <c r="N325" s="18" t="s">
        <v>115</v>
      </c>
      <c r="O325" s="18" t="s">
        <v>115</v>
      </c>
      <c r="P325" s="19">
        <v>2636.6035003400002</v>
      </c>
      <c r="Q325" s="19">
        <v>82696.305532500002</v>
      </c>
      <c r="R325" s="20">
        <v>4.0080939999999998</v>
      </c>
      <c r="S325" s="20">
        <v>21.928827999999999</v>
      </c>
      <c r="T325" s="20">
        <v>0.24</v>
      </c>
      <c r="U325" s="20">
        <v>0.56100000000000005</v>
      </c>
      <c r="V325" s="20">
        <f t="shared" si="10"/>
        <v>2.34028808986888</v>
      </c>
      <c r="W325" s="20">
        <f t="shared" si="11"/>
        <v>7.3960148291272825</v>
      </c>
    </row>
    <row r="326" spans="1:23" x14ac:dyDescent="0.25">
      <c r="A326" s="18">
        <v>727</v>
      </c>
      <c r="B326" s="18">
        <v>655</v>
      </c>
      <c r="C326" s="18">
        <v>6172</v>
      </c>
      <c r="D326" s="18">
        <v>2520</v>
      </c>
      <c r="E326" s="18" t="s">
        <v>56</v>
      </c>
      <c r="F326" s="18" t="s">
        <v>113</v>
      </c>
      <c r="G326" s="19">
        <v>2.9252404692399998</v>
      </c>
      <c r="H326" s="19">
        <v>1.1838</v>
      </c>
      <c r="I326" s="18" t="s">
        <v>24</v>
      </c>
      <c r="J326" s="18" t="s">
        <v>114</v>
      </c>
      <c r="K326" s="18">
        <v>39</v>
      </c>
      <c r="L326" s="18">
        <v>27</v>
      </c>
      <c r="M326" s="18" t="s">
        <v>115</v>
      </c>
      <c r="N326" s="18" t="s">
        <v>115</v>
      </c>
      <c r="O326" s="18" t="s">
        <v>115</v>
      </c>
      <c r="P326" s="19">
        <v>2361.1411572799998</v>
      </c>
      <c r="Q326" s="19">
        <v>127422.965146</v>
      </c>
      <c r="R326" s="20">
        <v>4.0080939999999998</v>
      </c>
      <c r="S326" s="20">
        <v>21.928827999999999</v>
      </c>
      <c r="T326" s="20">
        <v>0.24</v>
      </c>
      <c r="U326" s="20">
        <v>0.56100000000000005</v>
      </c>
      <c r="V326" s="20">
        <f t="shared" si="10"/>
        <v>3.6060340746719999</v>
      </c>
      <c r="W326" s="20">
        <f t="shared" si="11"/>
        <v>11.396153151429598</v>
      </c>
    </row>
    <row r="327" spans="1:23" x14ac:dyDescent="0.25">
      <c r="A327" s="18">
        <v>728</v>
      </c>
      <c r="B327" s="18">
        <v>656</v>
      </c>
      <c r="C327" s="18">
        <v>6172</v>
      </c>
      <c r="D327" s="18">
        <v>2520</v>
      </c>
      <c r="E327" s="18" t="s">
        <v>56</v>
      </c>
      <c r="F327" s="18" t="s">
        <v>113</v>
      </c>
      <c r="G327" s="19">
        <v>4.8690144062399998</v>
      </c>
      <c r="H327" s="19">
        <v>1.9704200000000001</v>
      </c>
      <c r="I327" s="18" t="s">
        <v>24</v>
      </c>
      <c r="J327" s="18" t="s">
        <v>114</v>
      </c>
      <c r="K327" s="18">
        <v>39</v>
      </c>
      <c r="L327" s="18">
        <v>27</v>
      </c>
      <c r="M327" s="18" t="s">
        <v>115</v>
      </c>
      <c r="N327" s="18" t="s">
        <v>115</v>
      </c>
      <c r="O327" s="18" t="s">
        <v>115</v>
      </c>
      <c r="P327" s="19">
        <v>3875.9499680700001</v>
      </c>
      <c r="Q327" s="19">
        <v>212093.419158</v>
      </c>
      <c r="R327" s="20">
        <v>4.0080939999999998</v>
      </c>
      <c r="S327" s="20">
        <v>21.928827999999999</v>
      </c>
      <c r="T327" s="20">
        <v>0.24</v>
      </c>
      <c r="U327" s="20">
        <v>0.56100000000000005</v>
      </c>
      <c r="V327" s="20">
        <f t="shared" si="10"/>
        <v>6.0021977204048005</v>
      </c>
      <c r="W327" s="20">
        <f t="shared" si="11"/>
        <v>18.968751556546639</v>
      </c>
    </row>
    <row r="328" spans="1:23" x14ac:dyDescent="0.25">
      <c r="A328" s="18">
        <v>729</v>
      </c>
      <c r="B328" s="18">
        <v>657</v>
      </c>
      <c r="C328" s="18">
        <v>6172</v>
      </c>
      <c r="D328" s="18">
        <v>2520</v>
      </c>
      <c r="E328" s="18" t="s">
        <v>56</v>
      </c>
      <c r="F328" s="18" t="s">
        <v>113</v>
      </c>
      <c r="G328" s="19">
        <v>3.93341167859E-2</v>
      </c>
      <c r="H328" s="19">
        <v>1.5918000000000002E-2</v>
      </c>
      <c r="I328" s="18" t="s">
        <v>24</v>
      </c>
      <c r="J328" s="18" t="s">
        <v>114</v>
      </c>
      <c r="K328" s="18">
        <v>39</v>
      </c>
      <c r="L328" s="18">
        <v>27</v>
      </c>
      <c r="M328" s="18" t="s">
        <v>115</v>
      </c>
      <c r="N328" s="18" t="s">
        <v>115</v>
      </c>
      <c r="O328" s="18" t="s">
        <v>115</v>
      </c>
      <c r="P328" s="19">
        <v>242.13242026899999</v>
      </c>
      <c r="Q328" s="19">
        <v>1713.3872735800001</v>
      </c>
      <c r="R328" s="20">
        <v>4.0080939999999998</v>
      </c>
      <c r="S328" s="20">
        <v>21.928827999999999</v>
      </c>
      <c r="T328" s="20">
        <v>0.24</v>
      </c>
      <c r="U328" s="20">
        <v>0.56100000000000005</v>
      </c>
      <c r="V328" s="20">
        <f t="shared" si="10"/>
        <v>4.8488638621920002E-2</v>
      </c>
      <c r="W328" s="20">
        <f t="shared" si="11"/>
        <v>0.15323869392165598</v>
      </c>
    </row>
    <row r="329" spans="1:23" x14ac:dyDescent="0.25">
      <c r="A329" s="18">
        <v>730</v>
      </c>
      <c r="B329" s="18">
        <v>658</v>
      </c>
      <c r="C329" s="18">
        <v>6172</v>
      </c>
      <c r="D329" s="18">
        <v>2520</v>
      </c>
      <c r="E329" s="18" t="s">
        <v>56</v>
      </c>
      <c r="F329" s="18" t="s">
        <v>113</v>
      </c>
      <c r="G329" s="19">
        <v>0.118021438756</v>
      </c>
      <c r="H329" s="19">
        <v>4.7761600000000001E-2</v>
      </c>
      <c r="I329" s="18" t="s">
        <v>24</v>
      </c>
      <c r="J329" s="18" t="s">
        <v>114</v>
      </c>
      <c r="K329" s="18">
        <v>39</v>
      </c>
      <c r="L329" s="18">
        <v>27</v>
      </c>
      <c r="M329" s="18" t="s">
        <v>115</v>
      </c>
      <c r="N329" s="18" t="s">
        <v>115</v>
      </c>
      <c r="O329" s="18" t="s">
        <v>115</v>
      </c>
      <c r="P329" s="19">
        <v>594.57082049099995</v>
      </c>
      <c r="Q329" s="19">
        <v>5140.99330818</v>
      </c>
      <c r="R329" s="20">
        <v>4.0080939999999998</v>
      </c>
      <c r="S329" s="20">
        <v>21.928827999999999</v>
      </c>
      <c r="T329" s="20">
        <v>0.24</v>
      </c>
      <c r="U329" s="20">
        <v>0.56100000000000005</v>
      </c>
      <c r="V329" s="20">
        <f t="shared" si="10"/>
        <v>0.14548906661670399</v>
      </c>
      <c r="W329" s="20">
        <f t="shared" si="11"/>
        <v>0.4597892451067071</v>
      </c>
    </row>
    <row r="330" spans="1:23" x14ac:dyDescent="0.25">
      <c r="A330" s="18">
        <v>731</v>
      </c>
      <c r="B330" s="18">
        <v>659</v>
      </c>
      <c r="C330" s="18">
        <v>6172</v>
      </c>
      <c r="D330" s="18">
        <v>2520</v>
      </c>
      <c r="E330" s="18" t="s">
        <v>56</v>
      </c>
      <c r="F330" s="18" t="s">
        <v>113</v>
      </c>
      <c r="G330" s="19">
        <v>8.4886460337600007E-3</v>
      </c>
      <c r="H330" s="19">
        <v>3.4352300000000001E-3</v>
      </c>
      <c r="I330" s="18" t="s">
        <v>24</v>
      </c>
      <c r="J330" s="18" t="s">
        <v>114</v>
      </c>
      <c r="K330" s="18">
        <v>39</v>
      </c>
      <c r="L330" s="18">
        <v>27</v>
      </c>
      <c r="M330" s="18" t="s">
        <v>115</v>
      </c>
      <c r="N330" s="18" t="s">
        <v>115</v>
      </c>
      <c r="O330" s="18" t="s">
        <v>115</v>
      </c>
      <c r="P330" s="19">
        <v>139.41323319899999</v>
      </c>
      <c r="Q330" s="19">
        <v>369.76394196299998</v>
      </c>
      <c r="R330" s="20">
        <v>4.0080939999999998</v>
      </c>
      <c r="S330" s="20">
        <v>21.928827999999999</v>
      </c>
      <c r="T330" s="20">
        <v>0.24</v>
      </c>
      <c r="U330" s="20">
        <v>0.56100000000000005</v>
      </c>
      <c r="V330" s="20">
        <f t="shared" si="10"/>
        <v>1.04642308112312E-2</v>
      </c>
      <c r="W330" s="20">
        <f t="shared" si="11"/>
        <v>3.3070119268783151E-2</v>
      </c>
    </row>
    <row r="331" spans="1:23" x14ac:dyDescent="0.25">
      <c r="A331" s="18">
        <v>732</v>
      </c>
      <c r="B331" s="18">
        <v>660</v>
      </c>
      <c r="C331" s="18">
        <v>6172</v>
      </c>
      <c r="D331" s="18">
        <v>2520</v>
      </c>
      <c r="E331" s="18" t="s">
        <v>56</v>
      </c>
      <c r="F331" s="18" t="s">
        <v>113</v>
      </c>
      <c r="G331" s="19">
        <v>1.74147744606</v>
      </c>
      <c r="H331" s="19">
        <v>0.70475100000000002</v>
      </c>
      <c r="I331" s="18" t="s">
        <v>24</v>
      </c>
      <c r="J331" s="18" t="s">
        <v>114</v>
      </c>
      <c r="K331" s="18">
        <v>39</v>
      </c>
      <c r="L331" s="18">
        <v>27</v>
      </c>
      <c r="M331" s="18" t="s">
        <v>115</v>
      </c>
      <c r="N331" s="18" t="s">
        <v>115</v>
      </c>
      <c r="O331" s="18" t="s">
        <v>115</v>
      </c>
      <c r="P331" s="19">
        <v>3373.19533813</v>
      </c>
      <c r="Q331" s="19">
        <v>75858.454117000001</v>
      </c>
      <c r="R331" s="20">
        <v>4.0080939999999998</v>
      </c>
      <c r="S331" s="20">
        <v>21.928827999999999</v>
      </c>
      <c r="T331" s="20">
        <v>0.24</v>
      </c>
      <c r="U331" s="20">
        <v>0.56100000000000005</v>
      </c>
      <c r="V331" s="20">
        <f t="shared" si="10"/>
        <v>2.14677827349144</v>
      </c>
      <c r="W331" s="20">
        <f t="shared" si="11"/>
        <v>6.7844655597424914</v>
      </c>
    </row>
    <row r="332" spans="1:23" x14ac:dyDescent="0.25">
      <c r="A332" s="18">
        <v>733</v>
      </c>
      <c r="B332" s="18">
        <v>661</v>
      </c>
      <c r="C332" s="18">
        <v>6172</v>
      </c>
      <c r="D332" s="18">
        <v>2520</v>
      </c>
      <c r="E332" s="18" t="s">
        <v>56</v>
      </c>
      <c r="F332" s="18" t="s">
        <v>113</v>
      </c>
      <c r="G332" s="19">
        <v>1.13297561006E-2</v>
      </c>
      <c r="H332" s="19">
        <v>4.5849899999999997E-3</v>
      </c>
      <c r="I332" s="18" t="s">
        <v>24</v>
      </c>
      <c r="J332" s="18" t="s">
        <v>114</v>
      </c>
      <c r="K332" s="18">
        <v>39</v>
      </c>
      <c r="L332" s="18">
        <v>27</v>
      </c>
      <c r="M332" s="18" t="s">
        <v>115</v>
      </c>
      <c r="N332" s="18" t="s">
        <v>115</v>
      </c>
      <c r="O332" s="18" t="s">
        <v>115</v>
      </c>
      <c r="P332" s="19">
        <v>111.822105905</v>
      </c>
      <c r="Q332" s="19">
        <v>493.52220165699998</v>
      </c>
      <c r="R332" s="20">
        <v>4.0080939999999998</v>
      </c>
      <c r="S332" s="20">
        <v>21.928827999999999</v>
      </c>
      <c r="T332" s="20">
        <v>0.24</v>
      </c>
      <c r="U332" s="20">
        <v>0.56100000000000005</v>
      </c>
      <c r="V332" s="20">
        <f t="shared" si="10"/>
        <v>1.3966573890885599E-2</v>
      </c>
      <c r="W332" s="20">
        <f t="shared" si="11"/>
        <v>4.4138577663265073E-2</v>
      </c>
    </row>
    <row r="333" spans="1:23" x14ac:dyDescent="0.25">
      <c r="A333" s="18">
        <v>734</v>
      </c>
      <c r="B333" s="18">
        <v>662</v>
      </c>
      <c r="C333" s="18">
        <v>6172</v>
      </c>
      <c r="D333" s="18">
        <v>2520</v>
      </c>
      <c r="E333" s="18" t="s">
        <v>56</v>
      </c>
      <c r="F333" s="18" t="s">
        <v>113</v>
      </c>
      <c r="G333" s="19">
        <v>13.9992739396</v>
      </c>
      <c r="H333" s="19">
        <v>5.6653099999999998</v>
      </c>
      <c r="I333" s="18" t="s">
        <v>24</v>
      </c>
      <c r="J333" s="18" t="s">
        <v>114</v>
      </c>
      <c r="K333" s="18">
        <v>39</v>
      </c>
      <c r="L333" s="18">
        <v>27</v>
      </c>
      <c r="M333" s="18" t="s">
        <v>115</v>
      </c>
      <c r="N333" s="18" t="s">
        <v>115</v>
      </c>
      <c r="O333" s="18" t="s">
        <v>115</v>
      </c>
      <c r="P333" s="19">
        <v>6043.4072818699997</v>
      </c>
      <c r="Q333" s="19">
        <v>609805.93357800005</v>
      </c>
      <c r="R333" s="20">
        <v>4.0080939999999998</v>
      </c>
      <c r="S333" s="20">
        <v>21.928827999999999</v>
      </c>
      <c r="T333" s="20">
        <v>0.24</v>
      </c>
      <c r="U333" s="20">
        <v>0.56100000000000005</v>
      </c>
      <c r="V333" s="20">
        <f t="shared" si="10"/>
        <v>17.2573922145464</v>
      </c>
      <c r="W333" s="20">
        <f t="shared" si="11"/>
        <v>54.53855415638251</v>
      </c>
    </row>
    <row r="334" spans="1:23" x14ac:dyDescent="0.25">
      <c r="A334" s="18">
        <v>735</v>
      </c>
      <c r="B334" s="18">
        <v>663</v>
      </c>
      <c r="C334" s="18">
        <v>6172</v>
      </c>
      <c r="D334" s="18">
        <v>2520</v>
      </c>
      <c r="E334" s="18" t="s">
        <v>56</v>
      </c>
      <c r="F334" s="18" t="s">
        <v>113</v>
      </c>
      <c r="G334" s="19">
        <v>0.120607761595</v>
      </c>
      <c r="H334" s="19">
        <v>4.8808200000000003E-2</v>
      </c>
      <c r="I334" s="18" t="s">
        <v>24</v>
      </c>
      <c r="J334" s="18" t="s">
        <v>114</v>
      </c>
      <c r="K334" s="18">
        <v>39</v>
      </c>
      <c r="L334" s="18">
        <v>27</v>
      </c>
      <c r="M334" s="18" t="s">
        <v>115</v>
      </c>
      <c r="N334" s="18" t="s">
        <v>115</v>
      </c>
      <c r="O334" s="18" t="s">
        <v>115</v>
      </c>
      <c r="P334" s="19">
        <v>477.00641052399999</v>
      </c>
      <c r="Q334" s="19">
        <v>5253.6530800600003</v>
      </c>
      <c r="R334" s="20">
        <v>4.0080939999999998</v>
      </c>
      <c r="S334" s="20">
        <v>21.928827999999999</v>
      </c>
      <c r="T334" s="20">
        <v>0.24</v>
      </c>
      <c r="U334" s="20">
        <v>0.56100000000000005</v>
      </c>
      <c r="V334" s="20">
        <f t="shared" si="10"/>
        <v>0.14867716871380801</v>
      </c>
      <c r="W334" s="20">
        <f t="shared" si="11"/>
        <v>0.46986460740463437</v>
      </c>
    </row>
    <row r="335" spans="1:23" x14ac:dyDescent="0.25">
      <c r="A335" s="18">
        <v>736</v>
      </c>
      <c r="B335" s="18">
        <v>664</v>
      </c>
      <c r="C335" s="18">
        <v>6172</v>
      </c>
      <c r="D335" s="18">
        <v>2520</v>
      </c>
      <c r="E335" s="18" t="s">
        <v>56</v>
      </c>
      <c r="F335" s="18" t="s">
        <v>113</v>
      </c>
      <c r="G335" s="19">
        <v>1.6136536519700002E-2</v>
      </c>
      <c r="H335" s="19">
        <v>6.5302199999999998E-3</v>
      </c>
      <c r="I335" s="18" t="s">
        <v>24</v>
      </c>
      <c r="J335" s="18" t="s">
        <v>114</v>
      </c>
      <c r="K335" s="18">
        <v>39</v>
      </c>
      <c r="L335" s="18">
        <v>27</v>
      </c>
      <c r="M335" s="18" t="s">
        <v>115</v>
      </c>
      <c r="N335" s="18" t="s">
        <v>115</v>
      </c>
      <c r="O335" s="18" t="s">
        <v>115</v>
      </c>
      <c r="P335" s="19">
        <v>152.79149134400001</v>
      </c>
      <c r="Q335" s="19">
        <v>702.90471914700004</v>
      </c>
      <c r="R335" s="20">
        <v>4.0080939999999998</v>
      </c>
      <c r="S335" s="20">
        <v>21.928827999999999</v>
      </c>
      <c r="T335" s="20">
        <v>0.24</v>
      </c>
      <c r="U335" s="20">
        <v>0.56100000000000005</v>
      </c>
      <c r="V335" s="20">
        <f t="shared" si="10"/>
        <v>1.9892039056516798E-2</v>
      </c>
      <c r="W335" s="20">
        <f t="shared" si="11"/>
        <v>6.2864831248968231E-2</v>
      </c>
    </row>
    <row r="336" spans="1:23" x14ac:dyDescent="0.25">
      <c r="A336" s="18">
        <v>737</v>
      </c>
      <c r="B336" s="18">
        <v>665</v>
      </c>
      <c r="C336" s="18">
        <v>6172</v>
      </c>
      <c r="D336" s="18">
        <v>2520</v>
      </c>
      <c r="E336" s="18" t="s">
        <v>56</v>
      </c>
      <c r="F336" s="18" t="s">
        <v>113</v>
      </c>
      <c r="G336" s="19">
        <v>5.8067565085299998E-2</v>
      </c>
      <c r="H336" s="19">
        <v>2.3499099999999998E-2</v>
      </c>
      <c r="I336" s="18" t="s">
        <v>24</v>
      </c>
      <c r="J336" s="18" t="s">
        <v>114</v>
      </c>
      <c r="K336" s="18">
        <v>39</v>
      </c>
      <c r="L336" s="18">
        <v>27</v>
      </c>
      <c r="M336" s="18" t="s">
        <v>115</v>
      </c>
      <c r="N336" s="18" t="s">
        <v>115</v>
      </c>
      <c r="O336" s="18" t="s">
        <v>115</v>
      </c>
      <c r="P336" s="19">
        <v>340.15680161500001</v>
      </c>
      <c r="Q336" s="19">
        <v>2529.4130169800001</v>
      </c>
      <c r="R336" s="20">
        <v>4.0080939999999998</v>
      </c>
      <c r="S336" s="20">
        <v>21.928827999999999</v>
      </c>
      <c r="T336" s="20">
        <v>0.24</v>
      </c>
      <c r="U336" s="20">
        <v>0.56100000000000005</v>
      </c>
      <c r="V336" s="20">
        <f t="shared" si="10"/>
        <v>7.1581817303703985E-2</v>
      </c>
      <c r="W336" s="20">
        <f t="shared" si="11"/>
        <v>0.22622008998205714</v>
      </c>
    </row>
    <row r="337" spans="1:23" x14ac:dyDescent="0.25">
      <c r="A337" s="18">
        <v>738</v>
      </c>
      <c r="B337" s="18">
        <v>666</v>
      </c>
      <c r="C337" s="18">
        <v>6172</v>
      </c>
      <c r="D337" s="18">
        <v>2520</v>
      </c>
      <c r="E337" s="18" t="s">
        <v>56</v>
      </c>
      <c r="F337" s="18" t="s">
        <v>113</v>
      </c>
      <c r="G337" s="19">
        <v>18.7307257312</v>
      </c>
      <c r="H337" s="19">
        <v>7.5800599999999996</v>
      </c>
      <c r="I337" s="18" t="s">
        <v>24</v>
      </c>
      <c r="J337" s="18" t="s">
        <v>114</v>
      </c>
      <c r="K337" s="18">
        <v>39</v>
      </c>
      <c r="L337" s="18">
        <v>27</v>
      </c>
      <c r="M337" s="18" t="s">
        <v>115</v>
      </c>
      <c r="N337" s="18" t="s">
        <v>115</v>
      </c>
      <c r="O337" s="18" t="s">
        <v>115</v>
      </c>
      <c r="P337" s="19">
        <v>11379.724720599999</v>
      </c>
      <c r="Q337" s="19">
        <v>815907.14921800001</v>
      </c>
      <c r="R337" s="20">
        <v>4.0080939999999998</v>
      </c>
      <c r="S337" s="20">
        <v>21.928827999999999</v>
      </c>
      <c r="T337" s="20">
        <v>0.24</v>
      </c>
      <c r="U337" s="20">
        <v>0.56100000000000005</v>
      </c>
      <c r="V337" s="20">
        <f t="shared" si="10"/>
        <v>23.090010684286398</v>
      </c>
      <c r="W337" s="20">
        <f t="shared" si="11"/>
        <v>72.971384234689509</v>
      </c>
    </row>
    <row r="338" spans="1:23" x14ac:dyDescent="0.25">
      <c r="A338" s="18">
        <v>739</v>
      </c>
      <c r="B338" s="18">
        <v>667</v>
      </c>
      <c r="C338" s="18">
        <v>6172</v>
      </c>
      <c r="D338" s="18">
        <v>2520</v>
      </c>
      <c r="E338" s="18" t="s">
        <v>56</v>
      </c>
      <c r="F338" s="18" t="s">
        <v>113</v>
      </c>
      <c r="G338" s="19">
        <v>0.42467504105600001</v>
      </c>
      <c r="H338" s="19">
        <v>0.17186000000000001</v>
      </c>
      <c r="I338" s="18" t="s">
        <v>24</v>
      </c>
      <c r="J338" s="18" t="s">
        <v>114</v>
      </c>
      <c r="K338" s="18">
        <v>39</v>
      </c>
      <c r="L338" s="18">
        <v>27</v>
      </c>
      <c r="M338" s="18" t="s">
        <v>115</v>
      </c>
      <c r="N338" s="18" t="s">
        <v>115</v>
      </c>
      <c r="O338" s="18" t="s">
        <v>115</v>
      </c>
      <c r="P338" s="19">
        <v>1338.7080681800001</v>
      </c>
      <c r="Q338" s="19">
        <v>18498.770791999999</v>
      </c>
      <c r="R338" s="20">
        <v>4.0080939999999998</v>
      </c>
      <c r="S338" s="20">
        <v>21.928827999999999</v>
      </c>
      <c r="T338" s="20">
        <v>0.24</v>
      </c>
      <c r="U338" s="20">
        <v>0.56100000000000005</v>
      </c>
      <c r="V338" s="20">
        <f t="shared" si="10"/>
        <v>0.52351158647840002</v>
      </c>
      <c r="W338" s="20">
        <f t="shared" si="11"/>
        <v>1.6544541988551198</v>
      </c>
    </row>
    <row r="339" spans="1:23" x14ac:dyDescent="0.25">
      <c r="A339" s="18">
        <v>740</v>
      </c>
      <c r="B339" s="18">
        <v>668</v>
      </c>
      <c r="C339" s="18">
        <v>6172</v>
      </c>
      <c r="D339" s="18">
        <v>2520</v>
      </c>
      <c r="E339" s="18" t="s">
        <v>56</v>
      </c>
      <c r="F339" s="18" t="s">
        <v>113</v>
      </c>
      <c r="G339" s="19">
        <v>1.9067145168E-2</v>
      </c>
      <c r="H339" s="19">
        <v>7.7162000000000003E-3</v>
      </c>
      <c r="I339" s="18" t="s">
        <v>24</v>
      </c>
      <c r="J339" s="18" t="s">
        <v>114</v>
      </c>
      <c r="K339" s="18">
        <v>39</v>
      </c>
      <c r="L339" s="18">
        <v>27</v>
      </c>
      <c r="M339" s="18" t="s">
        <v>115</v>
      </c>
      <c r="N339" s="18" t="s">
        <v>115</v>
      </c>
      <c r="O339" s="18" t="s">
        <v>115</v>
      </c>
      <c r="P339" s="19">
        <v>263.95177130799999</v>
      </c>
      <c r="Q339" s="19">
        <v>830.56152109100003</v>
      </c>
      <c r="R339" s="20">
        <v>4.0080939999999998</v>
      </c>
      <c r="S339" s="20">
        <v>21.928827999999999</v>
      </c>
      <c r="T339" s="20">
        <v>0.24</v>
      </c>
      <c r="U339" s="20">
        <v>0.56100000000000005</v>
      </c>
      <c r="V339" s="20">
        <f t="shared" si="10"/>
        <v>2.3504713741328002E-2</v>
      </c>
      <c r="W339" s="20">
        <f t="shared" si="11"/>
        <v>7.4281970727370389E-2</v>
      </c>
    </row>
    <row r="340" spans="1:23" x14ac:dyDescent="0.25">
      <c r="A340" s="18">
        <v>741</v>
      </c>
      <c r="B340" s="18">
        <v>669</v>
      </c>
      <c r="C340" s="18">
        <v>6172</v>
      </c>
      <c r="D340" s="18">
        <v>2520</v>
      </c>
      <c r="E340" s="18" t="s">
        <v>56</v>
      </c>
      <c r="F340" s="18" t="s">
        <v>113</v>
      </c>
      <c r="G340" s="19">
        <v>0.49025895734699998</v>
      </c>
      <c r="H340" s="19">
        <v>0.19840099999999999</v>
      </c>
      <c r="I340" s="18" t="s">
        <v>24</v>
      </c>
      <c r="J340" s="18" t="s">
        <v>114</v>
      </c>
      <c r="K340" s="18">
        <v>39</v>
      </c>
      <c r="L340" s="18">
        <v>27</v>
      </c>
      <c r="M340" s="18" t="s">
        <v>115</v>
      </c>
      <c r="N340" s="18" t="s">
        <v>115</v>
      </c>
      <c r="O340" s="18" t="s">
        <v>115</v>
      </c>
      <c r="P340" s="19">
        <v>2629.4309817799999</v>
      </c>
      <c r="Q340" s="19">
        <v>21355.594759399999</v>
      </c>
      <c r="R340" s="20">
        <v>4.0080939999999998</v>
      </c>
      <c r="S340" s="20">
        <v>21.928827999999999</v>
      </c>
      <c r="T340" s="20">
        <v>0.24</v>
      </c>
      <c r="U340" s="20">
        <v>0.56100000000000005</v>
      </c>
      <c r="V340" s="20">
        <f t="shared" si="10"/>
        <v>0.60435949184743998</v>
      </c>
      <c r="W340" s="20">
        <f t="shared" si="11"/>
        <v>1.9099579163682916</v>
      </c>
    </row>
    <row r="341" spans="1:23" x14ac:dyDescent="0.25">
      <c r="A341" s="18">
        <v>742</v>
      </c>
      <c r="B341" s="18">
        <v>670</v>
      </c>
      <c r="C341" s="18">
        <v>6172</v>
      </c>
      <c r="D341" s="18">
        <v>2520</v>
      </c>
      <c r="E341" s="18" t="s">
        <v>56</v>
      </c>
      <c r="F341" s="18" t="s">
        <v>113</v>
      </c>
      <c r="G341" s="19">
        <v>0.81369583455600003</v>
      </c>
      <c r="H341" s="19">
        <v>0.329291</v>
      </c>
      <c r="I341" s="18" t="s">
        <v>24</v>
      </c>
      <c r="J341" s="18" t="s">
        <v>114</v>
      </c>
      <c r="K341" s="18">
        <v>39</v>
      </c>
      <c r="L341" s="18">
        <v>27</v>
      </c>
      <c r="M341" s="18" t="s">
        <v>115</v>
      </c>
      <c r="N341" s="18" t="s">
        <v>115</v>
      </c>
      <c r="O341" s="18" t="s">
        <v>115</v>
      </c>
      <c r="P341" s="19">
        <v>2924.65909569</v>
      </c>
      <c r="Q341" s="19">
        <v>35444.448772600001</v>
      </c>
      <c r="R341" s="20">
        <v>4.0080939999999998</v>
      </c>
      <c r="S341" s="20">
        <v>21.928827999999999</v>
      </c>
      <c r="T341" s="20">
        <v>0.24</v>
      </c>
      <c r="U341" s="20">
        <v>0.56100000000000005</v>
      </c>
      <c r="V341" s="20">
        <f t="shared" si="10"/>
        <v>1.0030702538290399</v>
      </c>
      <c r="W341" s="20">
        <f t="shared" si="11"/>
        <v>3.1700039427161717</v>
      </c>
    </row>
    <row r="342" spans="1:23" x14ac:dyDescent="0.25">
      <c r="A342" s="18">
        <v>743</v>
      </c>
      <c r="B342" s="18">
        <v>671</v>
      </c>
      <c r="C342" s="18">
        <v>6172</v>
      </c>
      <c r="D342" s="18">
        <v>2520</v>
      </c>
      <c r="E342" s="18" t="s">
        <v>56</v>
      </c>
      <c r="F342" s="18" t="s">
        <v>113</v>
      </c>
      <c r="G342" s="19">
        <v>4.8504140681999999E-2</v>
      </c>
      <c r="H342" s="19">
        <v>1.9628900000000001E-2</v>
      </c>
      <c r="I342" s="18" t="s">
        <v>24</v>
      </c>
      <c r="J342" s="18" t="s">
        <v>114</v>
      </c>
      <c r="K342" s="18">
        <v>39</v>
      </c>
      <c r="L342" s="18">
        <v>27</v>
      </c>
      <c r="M342" s="18" t="s">
        <v>115</v>
      </c>
      <c r="N342" s="18" t="s">
        <v>115</v>
      </c>
      <c r="O342" s="18" t="s">
        <v>115</v>
      </c>
      <c r="P342" s="19">
        <v>332.69256319900001</v>
      </c>
      <c r="Q342" s="19">
        <v>2112.83191674</v>
      </c>
      <c r="R342" s="20">
        <v>4.0080939999999998</v>
      </c>
      <c r="S342" s="20">
        <v>21.928827999999999</v>
      </c>
      <c r="T342" s="20">
        <v>0.24</v>
      </c>
      <c r="U342" s="20">
        <v>0.56100000000000005</v>
      </c>
      <c r="V342" s="20">
        <f t="shared" si="10"/>
        <v>5.9792602000616001E-2</v>
      </c>
      <c r="W342" s="20">
        <f t="shared" si="11"/>
        <v>0.18896262087691879</v>
      </c>
    </row>
    <row r="343" spans="1:23" x14ac:dyDescent="0.25">
      <c r="A343" s="18">
        <v>744</v>
      </c>
      <c r="B343" s="18">
        <v>672</v>
      </c>
      <c r="C343" s="18">
        <v>6172</v>
      </c>
      <c r="D343" s="18">
        <v>2520</v>
      </c>
      <c r="E343" s="18" t="s">
        <v>56</v>
      </c>
      <c r="F343" s="18" t="s">
        <v>113</v>
      </c>
      <c r="G343" s="19">
        <v>3.68700506085E-5</v>
      </c>
      <c r="H343" s="19">
        <v>1.49208E-5</v>
      </c>
      <c r="I343" s="18" t="s">
        <v>24</v>
      </c>
      <c r="J343" s="18" t="s">
        <v>114</v>
      </c>
      <c r="K343" s="18">
        <v>39</v>
      </c>
      <c r="L343" s="18">
        <v>27</v>
      </c>
      <c r="M343" s="18" t="s">
        <v>115</v>
      </c>
      <c r="N343" s="18" t="s">
        <v>115</v>
      </c>
      <c r="O343" s="18" t="s">
        <v>115</v>
      </c>
      <c r="P343" s="19">
        <v>20.163988854599999</v>
      </c>
      <c r="Q343" s="19">
        <v>1.6060529803800001</v>
      </c>
      <c r="R343" s="20">
        <v>4.0080939999999998</v>
      </c>
      <c r="S343" s="20">
        <v>21.928827999999999</v>
      </c>
      <c r="T343" s="20">
        <v>0.24</v>
      </c>
      <c r="U343" s="20">
        <v>0.56100000000000005</v>
      </c>
      <c r="V343" s="20">
        <f t="shared" si="10"/>
        <v>4.5451016405951998E-5</v>
      </c>
      <c r="W343" s="20">
        <f t="shared" si="11"/>
        <v>1.4363889334503358E-4</v>
      </c>
    </row>
    <row r="344" spans="1:23" x14ac:dyDescent="0.25">
      <c r="A344" s="18">
        <v>745</v>
      </c>
      <c r="B344" s="18">
        <v>673</v>
      </c>
      <c r="C344" s="18">
        <v>6172</v>
      </c>
      <c r="D344" s="18">
        <v>2520</v>
      </c>
      <c r="E344" s="18" t="s">
        <v>56</v>
      </c>
      <c r="F344" s="18" t="s">
        <v>113</v>
      </c>
      <c r="G344" s="19">
        <v>0.56865910948200005</v>
      </c>
      <c r="H344" s="19">
        <v>0.230128</v>
      </c>
      <c r="I344" s="18" t="s">
        <v>24</v>
      </c>
      <c r="J344" s="18" t="s">
        <v>114</v>
      </c>
      <c r="K344" s="18">
        <v>39</v>
      </c>
      <c r="L344" s="18">
        <v>27</v>
      </c>
      <c r="M344" s="18" t="s">
        <v>115</v>
      </c>
      <c r="N344" s="18" t="s">
        <v>115</v>
      </c>
      <c r="O344" s="18" t="s">
        <v>115</v>
      </c>
      <c r="P344" s="19">
        <v>1691.1753605399999</v>
      </c>
      <c r="Q344" s="19">
        <v>24770.691726199999</v>
      </c>
      <c r="R344" s="20">
        <v>4.0080939999999998</v>
      </c>
      <c r="S344" s="20">
        <v>21.928827999999999</v>
      </c>
      <c r="T344" s="20">
        <v>0.24</v>
      </c>
      <c r="U344" s="20">
        <v>0.56100000000000005</v>
      </c>
      <c r="V344" s="20">
        <f t="shared" si="10"/>
        <v>0.70100473858432</v>
      </c>
      <c r="W344" s="20">
        <f t="shared" si="11"/>
        <v>2.2153859878629758</v>
      </c>
    </row>
    <row r="345" spans="1:23" x14ac:dyDescent="0.25">
      <c r="A345" s="18">
        <v>746</v>
      </c>
      <c r="B345" s="18">
        <v>674</v>
      </c>
      <c r="C345" s="18">
        <v>6172</v>
      </c>
      <c r="D345" s="18">
        <v>2520</v>
      </c>
      <c r="E345" s="18" t="s">
        <v>56</v>
      </c>
      <c r="F345" s="18" t="s">
        <v>113</v>
      </c>
      <c r="G345" s="19">
        <v>3.9152512708199998</v>
      </c>
      <c r="H345" s="19">
        <v>1.5844499999999999</v>
      </c>
      <c r="I345" s="18" t="s">
        <v>24</v>
      </c>
      <c r="J345" s="18" t="s">
        <v>114</v>
      </c>
      <c r="K345" s="18">
        <v>39</v>
      </c>
      <c r="L345" s="18">
        <v>27</v>
      </c>
      <c r="M345" s="18" t="s">
        <v>115</v>
      </c>
      <c r="N345" s="18" t="s">
        <v>115</v>
      </c>
      <c r="O345" s="18" t="s">
        <v>115</v>
      </c>
      <c r="P345" s="19">
        <v>1642.54956281</v>
      </c>
      <c r="Q345" s="19">
        <v>170547.663164</v>
      </c>
      <c r="R345" s="20">
        <v>4.0080939999999998</v>
      </c>
      <c r="S345" s="20">
        <v>21.928827999999999</v>
      </c>
      <c r="T345" s="20">
        <v>0.24</v>
      </c>
      <c r="U345" s="20">
        <v>0.56100000000000005</v>
      </c>
      <c r="V345" s="20">
        <f t="shared" si="10"/>
        <v>4.8264746491079995</v>
      </c>
      <c r="W345" s="20">
        <f t="shared" si="11"/>
        <v>15.253112739299397</v>
      </c>
    </row>
    <row r="346" spans="1:23" x14ac:dyDescent="0.25">
      <c r="A346" s="18">
        <v>747</v>
      </c>
      <c r="B346" s="18">
        <v>675</v>
      </c>
      <c r="C346" s="18">
        <v>6172</v>
      </c>
      <c r="D346" s="18">
        <v>2520</v>
      </c>
      <c r="E346" s="18" t="s">
        <v>56</v>
      </c>
      <c r="F346" s="18" t="s">
        <v>113</v>
      </c>
      <c r="G346" s="19">
        <v>1.22451882161</v>
      </c>
      <c r="H346" s="19">
        <v>0.49554500000000001</v>
      </c>
      <c r="I346" s="18" t="s">
        <v>24</v>
      </c>
      <c r="J346" s="18" t="s">
        <v>114</v>
      </c>
      <c r="K346" s="18">
        <v>39</v>
      </c>
      <c r="L346" s="18">
        <v>27</v>
      </c>
      <c r="M346" s="18" t="s">
        <v>115</v>
      </c>
      <c r="N346" s="18" t="s">
        <v>115</v>
      </c>
      <c r="O346" s="18" t="s">
        <v>115</v>
      </c>
      <c r="P346" s="19">
        <v>3603.2961873700001</v>
      </c>
      <c r="Q346" s="19">
        <v>53339.826516100002</v>
      </c>
      <c r="R346" s="20">
        <v>4.0080939999999998</v>
      </c>
      <c r="S346" s="20">
        <v>21.928827999999999</v>
      </c>
      <c r="T346" s="20">
        <v>0.24</v>
      </c>
      <c r="U346" s="20">
        <v>0.56100000000000005</v>
      </c>
      <c r="V346" s="20">
        <f t="shared" si="10"/>
        <v>1.5095051153348</v>
      </c>
      <c r="W346" s="20">
        <f t="shared" si="11"/>
        <v>4.7704905502831396</v>
      </c>
    </row>
    <row r="347" spans="1:23" x14ac:dyDescent="0.25">
      <c r="A347" s="18">
        <v>748</v>
      </c>
      <c r="B347" s="18">
        <v>676</v>
      </c>
      <c r="C347" s="18">
        <v>6172</v>
      </c>
      <c r="D347" s="18">
        <v>2520</v>
      </c>
      <c r="E347" s="18" t="s">
        <v>56</v>
      </c>
      <c r="F347" s="18" t="s">
        <v>113</v>
      </c>
      <c r="G347" s="19">
        <v>11.837818237900001</v>
      </c>
      <c r="H347" s="19">
        <v>4.7906000000000004</v>
      </c>
      <c r="I347" s="18" t="s">
        <v>24</v>
      </c>
      <c r="J347" s="18" t="s">
        <v>114</v>
      </c>
      <c r="K347" s="18">
        <v>39</v>
      </c>
      <c r="L347" s="18">
        <v>27</v>
      </c>
      <c r="M347" s="18" t="s">
        <v>115</v>
      </c>
      <c r="N347" s="18" t="s">
        <v>115</v>
      </c>
      <c r="O347" s="18" t="s">
        <v>115</v>
      </c>
      <c r="P347" s="19">
        <v>8751.1176174100001</v>
      </c>
      <c r="Q347" s="19">
        <v>515653.29982299998</v>
      </c>
      <c r="R347" s="20">
        <v>4.0080939999999998</v>
      </c>
      <c r="S347" s="20">
        <v>21.928827999999999</v>
      </c>
      <c r="T347" s="20">
        <v>0.24</v>
      </c>
      <c r="U347" s="20">
        <v>0.56100000000000005</v>
      </c>
      <c r="V347" s="20">
        <f t="shared" si="10"/>
        <v>14.592893088464001</v>
      </c>
      <c r="W347" s="20">
        <f t="shared" si="11"/>
        <v>46.1179348599752</v>
      </c>
    </row>
    <row r="348" spans="1:23" x14ac:dyDescent="0.25">
      <c r="A348" s="18">
        <v>749</v>
      </c>
      <c r="B348" s="18">
        <v>677</v>
      </c>
      <c r="C348" s="18">
        <v>6172</v>
      </c>
      <c r="D348" s="18">
        <v>2520</v>
      </c>
      <c r="E348" s="18" t="s">
        <v>56</v>
      </c>
      <c r="F348" s="18" t="s">
        <v>113</v>
      </c>
      <c r="G348" s="19">
        <v>0.33902353161999998</v>
      </c>
      <c r="H348" s="19">
        <v>0.13719799999999999</v>
      </c>
      <c r="I348" s="18" t="s">
        <v>24</v>
      </c>
      <c r="J348" s="18" t="s">
        <v>114</v>
      </c>
      <c r="K348" s="18">
        <v>39</v>
      </c>
      <c r="L348" s="18">
        <v>27</v>
      </c>
      <c r="M348" s="18" t="s">
        <v>115</v>
      </c>
      <c r="N348" s="18" t="s">
        <v>115</v>
      </c>
      <c r="O348" s="18" t="s">
        <v>115</v>
      </c>
      <c r="P348" s="19">
        <v>582.23299998499999</v>
      </c>
      <c r="Q348" s="19">
        <v>14767.805965699999</v>
      </c>
      <c r="R348" s="20">
        <v>4.0080939999999998</v>
      </c>
      <c r="S348" s="20">
        <v>21.928827999999999</v>
      </c>
      <c r="T348" s="20">
        <v>0.24</v>
      </c>
      <c r="U348" s="20">
        <v>0.56100000000000005</v>
      </c>
      <c r="V348" s="20">
        <f t="shared" si="10"/>
        <v>0.41792588526511998</v>
      </c>
      <c r="W348" s="20">
        <f t="shared" si="11"/>
        <v>1.3207715999914156</v>
      </c>
    </row>
    <row r="349" spans="1:23" x14ac:dyDescent="0.25">
      <c r="A349" s="18">
        <v>750</v>
      </c>
      <c r="B349" s="18">
        <v>678</v>
      </c>
      <c r="C349" s="18">
        <v>6172</v>
      </c>
      <c r="D349" s="18">
        <v>2520</v>
      </c>
      <c r="E349" s="18" t="s">
        <v>56</v>
      </c>
      <c r="F349" s="18" t="s">
        <v>113</v>
      </c>
      <c r="G349" s="19">
        <v>0.14667106157699999</v>
      </c>
      <c r="H349" s="19">
        <v>5.9355699999999997E-2</v>
      </c>
      <c r="I349" s="18" t="s">
        <v>24</v>
      </c>
      <c r="J349" s="18" t="s">
        <v>114</v>
      </c>
      <c r="K349" s="18">
        <v>39</v>
      </c>
      <c r="L349" s="18">
        <v>27</v>
      </c>
      <c r="M349" s="18" t="s">
        <v>115</v>
      </c>
      <c r="N349" s="18" t="s">
        <v>115</v>
      </c>
      <c r="O349" s="18" t="s">
        <v>115</v>
      </c>
      <c r="P349" s="19">
        <v>450.02055083099998</v>
      </c>
      <c r="Q349" s="19">
        <v>6388.9658856400001</v>
      </c>
      <c r="R349" s="20">
        <v>4.0080939999999998</v>
      </c>
      <c r="S349" s="20">
        <v>21.928827999999999</v>
      </c>
      <c r="T349" s="20">
        <v>0.24</v>
      </c>
      <c r="U349" s="20">
        <v>0.56100000000000005</v>
      </c>
      <c r="V349" s="20">
        <f t="shared" si="10"/>
        <v>0.18080645102720799</v>
      </c>
      <c r="W349" s="20">
        <f t="shared" si="11"/>
        <v>0.57140281095650425</v>
      </c>
    </row>
    <row r="350" spans="1:23" x14ac:dyDescent="0.25">
      <c r="A350" s="18">
        <v>751</v>
      </c>
      <c r="B350" s="18">
        <v>679</v>
      </c>
      <c r="C350" s="18">
        <v>6172</v>
      </c>
      <c r="D350" s="18">
        <v>2520</v>
      </c>
      <c r="E350" s="18" t="s">
        <v>56</v>
      </c>
      <c r="F350" s="18" t="s">
        <v>113</v>
      </c>
      <c r="G350" s="19">
        <v>5.9980523186400001</v>
      </c>
      <c r="H350" s="19">
        <v>2.42733</v>
      </c>
      <c r="I350" s="18" t="s">
        <v>24</v>
      </c>
      <c r="J350" s="18" t="s">
        <v>114</v>
      </c>
      <c r="K350" s="18">
        <v>39</v>
      </c>
      <c r="L350" s="18">
        <v>27</v>
      </c>
      <c r="M350" s="18" t="s">
        <v>115</v>
      </c>
      <c r="N350" s="18" t="s">
        <v>115</v>
      </c>
      <c r="O350" s="18" t="s">
        <v>115</v>
      </c>
      <c r="P350" s="19">
        <v>4878.2676032999998</v>
      </c>
      <c r="Q350" s="19">
        <v>261274.1139</v>
      </c>
      <c r="R350" s="20">
        <v>4.0080939999999998</v>
      </c>
      <c r="S350" s="20">
        <v>21.928827999999999</v>
      </c>
      <c r="T350" s="20">
        <v>0.24</v>
      </c>
      <c r="U350" s="20">
        <v>0.56100000000000005</v>
      </c>
      <c r="V350" s="20">
        <f t="shared" si="10"/>
        <v>7.3940147748551999</v>
      </c>
      <c r="W350" s="20">
        <f t="shared" si="11"/>
        <v>23.367312408396359</v>
      </c>
    </row>
    <row r="351" spans="1:23" x14ac:dyDescent="0.25">
      <c r="A351" s="18">
        <v>752</v>
      </c>
      <c r="B351" s="18">
        <v>680</v>
      </c>
      <c r="C351" s="18">
        <v>6172</v>
      </c>
      <c r="D351" s="18">
        <v>2520</v>
      </c>
      <c r="E351" s="18" t="s">
        <v>56</v>
      </c>
      <c r="F351" s="18" t="s">
        <v>113</v>
      </c>
      <c r="G351" s="19">
        <v>0.123991781008</v>
      </c>
      <c r="H351" s="19">
        <v>5.0177699999999999E-2</v>
      </c>
      <c r="I351" s="18" t="s">
        <v>24</v>
      </c>
      <c r="J351" s="18" t="s">
        <v>114</v>
      </c>
      <c r="K351" s="18">
        <v>39</v>
      </c>
      <c r="L351" s="18">
        <v>27</v>
      </c>
      <c r="M351" s="18" t="s">
        <v>115</v>
      </c>
      <c r="N351" s="18" t="s">
        <v>115</v>
      </c>
      <c r="O351" s="18" t="s">
        <v>115</v>
      </c>
      <c r="P351" s="19">
        <v>439.31340140600003</v>
      </c>
      <c r="Q351" s="19">
        <v>5401.0603760399999</v>
      </c>
      <c r="R351" s="20">
        <v>4.0080939999999998</v>
      </c>
      <c r="S351" s="20">
        <v>21.928827999999999</v>
      </c>
      <c r="T351" s="20">
        <v>0.24</v>
      </c>
      <c r="U351" s="20">
        <v>0.56100000000000005</v>
      </c>
      <c r="V351" s="20">
        <f t="shared" si="10"/>
        <v>0.15284887311088799</v>
      </c>
      <c r="W351" s="20">
        <f t="shared" si="11"/>
        <v>0.48304844905092831</v>
      </c>
    </row>
    <row r="352" spans="1:23" x14ac:dyDescent="0.25">
      <c r="A352" s="18">
        <v>753</v>
      </c>
      <c r="B352" s="18">
        <v>681</v>
      </c>
      <c r="C352" s="18">
        <v>6172</v>
      </c>
      <c r="D352" s="18">
        <v>2520</v>
      </c>
      <c r="E352" s="18" t="s">
        <v>56</v>
      </c>
      <c r="F352" s="18" t="s">
        <v>113</v>
      </c>
      <c r="G352" s="19">
        <v>4.00708172556</v>
      </c>
      <c r="H352" s="19">
        <v>1.62161</v>
      </c>
      <c r="I352" s="18" t="s">
        <v>24</v>
      </c>
      <c r="J352" s="18" t="s">
        <v>114</v>
      </c>
      <c r="K352" s="18">
        <v>39</v>
      </c>
      <c r="L352" s="18">
        <v>27</v>
      </c>
      <c r="M352" s="18" t="s">
        <v>115</v>
      </c>
      <c r="N352" s="18" t="s">
        <v>115</v>
      </c>
      <c r="O352" s="18" t="s">
        <v>115</v>
      </c>
      <c r="P352" s="19">
        <v>1542.02237242</v>
      </c>
      <c r="Q352" s="19">
        <v>174547.78177199999</v>
      </c>
      <c r="R352" s="20">
        <v>4.0080939999999998</v>
      </c>
      <c r="S352" s="20">
        <v>21.928827999999999</v>
      </c>
      <c r="T352" s="20">
        <v>0.24</v>
      </c>
      <c r="U352" s="20">
        <v>0.56100000000000005</v>
      </c>
      <c r="V352" s="20">
        <f t="shared" si="10"/>
        <v>4.9396696366184001</v>
      </c>
      <c r="W352" s="20">
        <f t="shared" si="11"/>
        <v>15.610842973382118</v>
      </c>
    </row>
    <row r="353" spans="1:23" x14ac:dyDescent="0.25">
      <c r="A353" s="18">
        <v>754</v>
      </c>
      <c r="B353" s="18">
        <v>682</v>
      </c>
      <c r="C353" s="18">
        <v>6172</v>
      </c>
      <c r="D353" s="18">
        <v>2520</v>
      </c>
      <c r="E353" s="18" t="s">
        <v>56</v>
      </c>
      <c r="F353" s="18" t="s">
        <v>113</v>
      </c>
      <c r="G353" s="19">
        <v>3.6167987624299999E-2</v>
      </c>
      <c r="H353" s="19">
        <v>1.4636700000000001E-2</v>
      </c>
      <c r="I353" s="18" t="s">
        <v>24</v>
      </c>
      <c r="J353" s="18" t="s">
        <v>114</v>
      </c>
      <c r="K353" s="18">
        <v>39</v>
      </c>
      <c r="L353" s="18">
        <v>27</v>
      </c>
      <c r="M353" s="18" t="s">
        <v>115</v>
      </c>
      <c r="N353" s="18" t="s">
        <v>115</v>
      </c>
      <c r="O353" s="18" t="s">
        <v>115</v>
      </c>
      <c r="P353" s="19">
        <v>267.81790580299997</v>
      </c>
      <c r="Q353" s="19">
        <v>1575.4712391400001</v>
      </c>
      <c r="R353" s="20">
        <v>4.0080939999999998</v>
      </c>
      <c r="S353" s="20">
        <v>21.928827999999999</v>
      </c>
      <c r="T353" s="20">
        <v>0.24</v>
      </c>
      <c r="U353" s="20">
        <v>0.56100000000000005</v>
      </c>
      <c r="V353" s="20">
        <f t="shared" si="10"/>
        <v>4.4585604781848004E-2</v>
      </c>
      <c r="W353" s="20">
        <f t="shared" si="11"/>
        <v>0.14090393210975638</v>
      </c>
    </row>
    <row r="354" spans="1:23" x14ac:dyDescent="0.25">
      <c r="A354" s="18">
        <v>755</v>
      </c>
      <c r="B354" s="18">
        <v>683</v>
      </c>
      <c r="C354" s="18">
        <v>6172</v>
      </c>
      <c r="D354" s="18">
        <v>2520</v>
      </c>
      <c r="E354" s="18" t="s">
        <v>56</v>
      </c>
      <c r="F354" s="18" t="s">
        <v>113</v>
      </c>
      <c r="G354" s="19">
        <v>1.0166774279899999</v>
      </c>
      <c r="H354" s="19">
        <v>0.411435</v>
      </c>
      <c r="I354" s="18" t="s">
        <v>24</v>
      </c>
      <c r="J354" s="18" t="s">
        <v>114</v>
      </c>
      <c r="K354" s="18">
        <v>39</v>
      </c>
      <c r="L354" s="18">
        <v>27</v>
      </c>
      <c r="M354" s="18" t="s">
        <v>115</v>
      </c>
      <c r="N354" s="18" t="s">
        <v>115</v>
      </c>
      <c r="O354" s="18" t="s">
        <v>115</v>
      </c>
      <c r="P354" s="19">
        <v>1184.84696624</v>
      </c>
      <c r="Q354" s="19">
        <v>44286.291617100003</v>
      </c>
      <c r="R354" s="20">
        <v>4.0080939999999998</v>
      </c>
      <c r="S354" s="20">
        <v>21.928827999999999</v>
      </c>
      <c r="T354" s="20">
        <v>0.24</v>
      </c>
      <c r="U354" s="20">
        <v>0.56100000000000005</v>
      </c>
      <c r="V354" s="20">
        <f t="shared" si="10"/>
        <v>1.2532933177164001</v>
      </c>
      <c r="W354" s="20">
        <f t="shared" si="11"/>
        <v>3.9607841458510191</v>
      </c>
    </row>
    <row r="355" spans="1:23" x14ac:dyDescent="0.25">
      <c r="A355" s="18">
        <v>756</v>
      </c>
      <c r="B355" s="18">
        <v>684</v>
      </c>
      <c r="C355" s="18">
        <v>6172</v>
      </c>
      <c r="D355" s="18">
        <v>2520</v>
      </c>
      <c r="E355" s="18" t="s">
        <v>56</v>
      </c>
      <c r="F355" s="18" t="s">
        <v>113</v>
      </c>
      <c r="G355" s="19">
        <v>2.6233529115800001</v>
      </c>
      <c r="H355" s="19">
        <v>1.0616300000000001</v>
      </c>
      <c r="I355" s="18" t="s">
        <v>24</v>
      </c>
      <c r="J355" s="18" t="s">
        <v>114</v>
      </c>
      <c r="K355" s="18">
        <v>39</v>
      </c>
      <c r="L355" s="18">
        <v>27</v>
      </c>
      <c r="M355" s="18" t="s">
        <v>115</v>
      </c>
      <c r="N355" s="18" t="s">
        <v>115</v>
      </c>
      <c r="O355" s="18" t="s">
        <v>115</v>
      </c>
      <c r="P355" s="19">
        <v>4586.9267476599998</v>
      </c>
      <c r="Q355" s="19">
        <v>114272.795734</v>
      </c>
      <c r="R355" s="20">
        <v>4.0080939999999998</v>
      </c>
      <c r="S355" s="20">
        <v>21.928827999999999</v>
      </c>
      <c r="T355" s="20">
        <v>0.24</v>
      </c>
      <c r="U355" s="20">
        <v>0.56100000000000005</v>
      </c>
      <c r="V355" s="20">
        <f t="shared" si="10"/>
        <v>3.2338857532472001</v>
      </c>
      <c r="W355" s="20">
        <f t="shared" si="11"/>
        <v>10.22005243297196</v>
      </c>
    </row>
    <row r="356" spans="1:23" x14ac:dyDescent="0.25">
      <c r="A356" s="18">
        <v>757</v>
      </c>
      <c r="B356" s="18">
        <v>685</v>
      </c>
      <c r="C356" s="18">
        <v>6172</v>
      </c>
      <c r="D356" s="18">
        <v>2520</v>
      </c>
      <c r="E356" s="18" t="s">
        <v>56</v>
      </c>
      <c r="F356" s="18" t="s">
        <v>113</v>
      </c>
      <c r="G356" s="19">
        <v>1.7119851133E-5</v>
      </c>
      <c r="H356" s="19">
        <v>6.9281599999999997E-6</v>
      </c>
      <c r="I356" s="18" t="s">
        <v>24</v>
      </c>
      <c r="J356" s="18" t="s">
        <v>114</v>
      </c>
      <c r="K356" s="18">
        <v>39</v>
      </c>
      <c r="L356" s="18">
        <v>27</v>
      </c>
      <c r="M356" s="18" t="s">
        <v>115</v>
      </c>
      <c r="N356" s="18" t="s">
        <v>115</v>
      </c>
      <c r="O356" s="18" t="s">
        <v>115</v>
      </c>
      <c r="P356" s="19">
        <v>5.4978870044299999</v>
      </c>
      <c r="Q356" s="19">
        <v>0.74573773459699999</v>
      </c>
      <c r="R356" s="20">
        <v>4.0080939999999998</v>
      </c>
      <c r="S356" s="20">
        <v>21.928827999999999</v>
      </c>
      <c r="T356" s="20">
        <v>0.24</v>
      </c>
      <c r="U356" s="20">
        <v>0.56100000000000005</v>
      </c>
      <c r="V356" s="20">
        <f t="shared" si="10"/>
        <v>2.1104224560550398E-5</v>
      </c>
      <c r="W356" s="20">
        <f t="shared" si="11"/>
        <v>6.6695702329454696E-5</v>
      </c>
    </row>
    <row r="357" spans="1:23" x14ac:dyDescent="0.25">
      <c r="A357" s="18">
        <v>758</v>
      </c>
      <c r="B357" s="18">
        <v>686</v>
      </c>
      <c r="C357" s="18">
        <v>6172</v>
      </c>
      <c r="D357" s="18">
        <v>2520</v>
      </c>
      <c r="E357" s="18" t="s">
        <v>56</v>
      </c>
      <c r="F357" s="18" t="s">
        <v>113</v>
      </c>
      <c r="G357" s="19">
        <v>0.239026350474</v>
      </c>
      <c r="H357" s="19">
        <v>9.6730499999999997E-2</v>
      </c>
      <c r="I357" s="18" t="s">
        <v>24</v>
      </c>
      <c r="J357" s="18" t="s">
        <v>114</v>
      </c>
      <c r="K357" s="18">
        <v>39</v>
      </c>
      <c r="L357" s="18">
        <v>27</v>
      </c>
      <c r="M357" s="18" t="s">
        <v>115</v>
      </c>
      <c r="N357" s="18" t="s">
        <v>115</v>
      </c>
      <c r="O357" s="18" t="s">
        <v>115</v>
      </c>
      <c r="P357" s="19">
        <v>574.04460734600002</v>
      </c>
      <c r="Q357" s="19">
        <v>10411.9461797</v>
      </c>
      <c r="R357" s="20">
        <v>4.0080939999999998</v>
      </c>
      <c r="S357" s="20">
        <v>21.928827999999999</v>
      </c>
      <c r="T357" s="20">
        <v>0.24</v>
      </c>
      <c r="U357" s="20">
        <v>0.56100000000000005</v>
      </c>
      <c r="V357" s="20">
        <f t="shared" si="10"/>
        <v>0.29465575186691995</v>
      </c>
      <c r="W357" s="20">
        <f t="shared" si="11"/>
        <v>0.9312008721189059</v>
      </c>
    </row>
    <row r="358" spans="1:23" x14ac:dyDescent="0.25">
      <c r="A358" s="18">
        <v>759</v>
      </c>
      <c r="B358" s="18">
        <v>687</v>
      </c>
      <c r="C358" s="18">
        <v>6172</v>
      </c>
      <c r="D358" s="18">
        <v>2520</v>
      </c>
      <c r="E358" s="18" t="s">
        <v>56</v>
      </c>
      <c r="F358" s="18" t="s">
        <v>113</v>
      </c>
      <c r="G358" s="19">
        <v>6.6403745337500002</v>
      </c>
      <c r="H358" s="19">
        <v>2.6872600000000002</v>
      </c>
      <c r="I358" s="18" t="s">
        <v>24</v>
      </c>
      <c r="J358" s="18" t="s">
        <v>114</v>
      </c>
      <c r="K358" s="18">
        <v>39</v>
      </c>
      <c r="L358" s="18">
        <v>27</v>
      </c>
      <c r="M358" s="18" t="s">
        <v>115</v>
      </c>
      <c r="N358" s="18" t="s">
        <v>115</v>
      </c>
      <c r="O358" s="18" t="s">
        <v>115</v>
      </c>
      <c r="P358" s="19">
        <v>4587.3957836400004</v>
      </c>
      <c r="Q358" s="19">
        <v>289253.55767299997</v>
      </c>
      <c r="R358" s="20">
        <v>4.0080939999999998</v>
      </c>
      <c r="S358" s="20">
        <v>21.928827999999999</v>
      </c>
      <c r="T358" s="20">
        <v>0.24</v>
      </c>
      <c r="U358" s="20">
        <v>0.56100000000000005</v>
      </c>
      <c r="V358" s="20">
        <f t="shared" si="10"/>
        <v>8.1858009186543992</v>
      </c>
      <c r="W358" s="20">
        <f t="shared" si="11"/>
        <v>25.869594963431918</v>
      </c>
    </row>
    <row r="359" spans="1:23" x14ac:dyDescent="0.25">
      <c r="A359" s="18">
        <v>760</v>
      </c>
      <c r="B359" s="18">
        <v>688</v>
      </c>
      <c r="C359" s="18">
        <v>6172</v>
      </c>
      <c r="D359" s="18">
        <v>2520</v>
      </c>
      <c r="E359" s="18" t="s">
        <v>56</v>
      </c>
      <c r="F359" s="18" t="s">
        <v>113</v>
      </c>
      <c r="G359" s="19">
        <v>3.75203283452</v>
      </c>
      <c r="H359" s="19">
        <v>1.5183899999999999</v>
      </c>
      <c r="I359" s="18" t="s">
        <v>24</v>
      </c>
      <c r="J359" s="18" t="s">
        <v>114</v>
      </c>
      <c r="K359" s="18">
        <v>39</v>
      </c>
      <c r="L359" s="18">
        <v>27</v>
      </c>
      <c r="M359" s="18" t="s">
        <v>115</v>
      </c>
      <c r="N359" s="18" t="s">
        <v>115</v>
      </c>
      <c r="O359" s="18" t="s">
        <v>115</v>
      </c>
      <c r="P359" s="19">
        <v>3577.23587352</v>
      </c>
      <c r="Q359" s="19">
        <v>163437.89652000001</v>
      </c>
      <c r="R359" s="20">
        <v>4.0080939999999998</v>
      </c>
      <c r="S359" s="20">
        <v>21.928827999999999</v>
      </c>
      <c r="T359" s="20">
        <v>0.24</v>
      </c>
      <c r="U359" s="20">
        <v>0.56100000000000005</v>
      </c>
      <c r="V359" s="20">
        <f t="shared" si="10"/>
        <v>4.6252458849815996</v>
      </c>
      <c r="W359" s="20">
        <f t="shared" si="11"/>
        <v>14.617169271497877</v>
      </c>
    </row>
    <row r="360" spans="1:23" x14ac:dyDescent="0.25">
      <c r="A360" s="18">
        <v>761</v>
      </c>
      <c r="B360" s="18">
        <v>689</v>
      </c>
      <c r="C360" s="18">
        <v>6172</v>
      </c>
      <c r="D360" s="18">
        <v>2520</v>
      </c>
      <c r="E360" s="18" t="s">
        <v>56</v>
      </c>
      <c r="F360" s="18" t="s">
        <v>113</v>
      </c>
      <c r="G360" s="19">
        <v>1.38515081412</v>
      </c>
      <c r="H360" s="19">
        <v>0.56055100000000002</v>
      </c>
      <c r="I360" s="18" t="s">
        <v>24</v>
      </c>
      <c r="J360" s="18" t="s">
        <v>114</v>
      </c>
      <c r="K360" s="18">
        <v>39</v>
      </c>
      <c r="L360" s="18">
        <v>27</v>
      </c>
      <c r="M360" s="18" t="s">
        <v>115</v>
      </c>
      <c r="N360" s="18" t="s">
        <v>115</v>
      </c>
      <c r="O360" s="18" t="s">
        <v>115</v>
      </c>
      <c r="P360" s="19">
        <v>1970.3809028000001</v>
      </c>
      <c r="Q360" s="19">
        <v>60336.9281147</v>
      </c>
      <c r="R360" s="20">
        <v>4.0080939999999998</v>
      </c>
      <c r="S360" s="20">
        <v>21.928827999999999</v>
      </c>
      <c r="T360" s="20">
        <v>0.24</v>
      </c>
      <c r="U360" s="20">
        <v>0.56100000000000005</v>
      </c>
      <c r="V360" s="20">
        <f t="shared" si="10"/>
        <v>1.7075232358434398</v>
      </c>
      <c r="W360" s="20">
        <f t="shared" si="11"/>
        <v>5.3962874177960911</v>
      </c>
    </row>
    <row r="361" spans="1:23" x14ac:dyDescent="0.25">
      <c r="A361" s="18">
        <v>762</v>
      </c>
      <c r="B361" s="18">
        <v>690</v>
      </c>
      <c r="C361" s="18">
        <v>6172</v>
      </c>
      <c r="D361" s="18">
        <v>2520</v>
      </c>
      <c r="E361" s="18" t="s">
        <v>56</v>
      </c>
      <c r="F361" s="18" t="s">
        <v>113</v>
      </c>
      <c r="G361" s="19">
        <v>6.5226504935399996</v>
      </c>
      <c r="H361" s="19">
        <v>2.6396199999999999</v>
      </c>
      <c r="I361" s="18" t="s">
        <v>24</v>
      </c>
      <c r="J361" s="18" t="s">
        <v>114</v>
      </c>
      <c r="K361" s="18">
        <v>39</v>
      </c>
      <c r="L361" s="18">
        <v>27</v>
      </c>
      <c r="M361" s="18" t="s">
        <v>115</v>
      </c>
      <c r="N361" s="18" t="s">
        <v>115</v>
      </c>
      <c r="O361" s="18" t="s">
        <v>115</v>
      </c>
      <c r="P361" s="19">
        <v>3818.15591541</v>
      </c>
      <c r="Q361" s="19">
        <v>284125.51899299998</v>
      </c>
      <c r="R361" s="20">
        <v>4.0080939999999998</v>
      </c>
      <c r="S361" s="20">
        <v>21.928827999999999</v>
      </c>
      <c r="T361" s="20">
        <v>0.24</v>
      </c>
      <c r="U361" s="20">
        <v>0.56100000000000005</v>
      </c>
      <c r="V361" s="20">
        <f t="shared" si="10"/>
        <v>8.0406822640527995</v>
      </c>
      <c r="W361" s="20">
        <f t="shared" si="11"/>
        <v>25.410976331793034</v>
      </c>
    </row>
    <row r="362" spans="1:23" x14ac:dyDescent="0.25">
      <c r="A362" s="18">
        <v>763</v>
      </c>
      <c r="B362" s="18">
        <v>691</v>
      </c>
      <c r="C362" s="18">
        <v>6172</v>
      </c>
      <c r="D362" s="18">
        <v>2520</v>
      </c>
      <c r="E362" s="18" t="s">
        <v>56</v>
      </c>
      <c r="F362" s="18" t="s">
        <v>113</v>
      </c>
      <c r="G362" s="19">
        <v>4.4865479832200004</v>
      </c>
      <c r="H362" s="19">
        <v>1.8156399999999999</v>
      </c>
      <c r="I362" s="18" t="s">
        <v>24</v>
      </c>
      <c r="J362" s="18" t="s">
        <v>114</v>
      </c>
      <c r="K362" s="18">
        <v>39</v>
      </c>
      <c r="L362" s="18">
        <v>27</v>
      </c>
      <c r="M362" s="18" t="s">
        <v>115</v>
      </c>
      <c r="N362" s="18" t="s">
        <v>115</v>
      </c>
      <c r="O362" s="18" t="s">
        <v>115</v>
      </c>
      <c r="P362" s="19">
        <v>1971.86844612</v>
      </c>
      <c r="Q362" s="19">
        <v>195433.24841199999</v>
      </c>
      <c r="R362" s="20">
        <v>4.0080939999999998</v>
      </c>
      <c r="S362" s="20">
        <v>21.928827999999999</v>
      </c>
      <c r="T362" s="20">
        <v>0.24</v>
      </c>
      <c r="U362" s="20">
        <v>0.56100000000000005</v>
      </c>
      <c r="V362" s="20">
        <f t="shared" si="10"/>
        <v>5.5307144005215996</v>
      </c>
      <c r="W362" s="20">
        <f t="shared" si="11"/>
        <v>17.478722341494876</v>
      </c>
    </row>
    <row r="363" spans="1:23" x14ac:dyDescent="0.25">
      <c r="A363" s="18">
        <v>764</v>
      </c>
      <c r="B363" s="18">
        <v>692</v>
      </c>
      <c r="C363" s="18">
        <v>6172</v>
      </c>
      <c r="D363" s="18">
        <v>2520</v>
      </c>
      <c r="E363" s="18" t="s">
        <v>56</v>
      </c>
      <c r="F363" s="18" t="s">
        <v>113</v>
      </c>
      <c r="G363" s="19">
        <v>2.5379152545299999E-3</v>
      </c>
      <c r="H363" s="19">
        <v>1.02706E-3</v>
      </c>
      <c r="I363" s="18" t="s">
        <v>24</v>
      </c>
      <c r="J363" s="18" t="s">
        <v>114</v>
      </c>
      <c r="K363" s="18">
        <v>39</v>
      </c>
      <c r="L363" s="18">
        <v>27</v>
      </c>
      <c r="M363" s="18" t="s">
        <v>115</v>
      </c>
      <c r="N363" s="18" t="s">
        <v>115</v>
      </c>
      <c r="O363" s="18" t="s">
        <v>115</v>
      </c>
      <c r="P363" s="19">
        <v>81.865892152399994</v>
      </c>
      <c r="Q363" s="19">
        <v>110.551146176</v>
      </c>
      <c r="R363" s="20">
        <v>4.0080939999999998</v>
      </c>
      <c r="S363" s="20">
        <v>21.928827999999999</v>
      </c>
      <c r="T363" s="20">
        <v>0.24</v>
      </c>
      <c r="U363" s="20">
        <v>0.56100000000000005</v>
      </c>
      <c r="V363" s="20">
        <f t="shared" si="10"/>
        <v>3.1285802979664E-3</v>
      </c>
      <c r="W363" s="20">
        <f t="shared" si="11"/>
        <v>9.8872554956135183E-3</v>
      </c>
    </row>
    <row r="364" spans="1:23" x14ac:dyDescent="0.25">
      <c r="A364" s="18">
        <v>765</v>
      </c>
      <c r="B364" s="18">
        <v>693</v>
      </c>
      <c r="C364" s="18">
        <v>6172</v>
      </c>
      <c r="D364" s="18">
        <v>2520</v>
      </c>
      <c r="E364" s="18" t="s">
        <v>56</v>
      </c>
      <c r="F364" s="18" t="s">
        <v>113</v>
      </c>
      <c r="G364" s="19">
        <v>0.61357629767699995</v>
      </c>
      <c r="H364" s="19">
        <v>0.248306</v>
      </c>
      <c r="I364" s="18" t="s">
        <v>24</v>
      </c>
      <c r="J364" s="18" t="s">
        <v>114</v>
      </c>
      <c r="K364" s="18">
        <v>39</v>
      </c>
      <c r="L364" s="18">
        <v>27</v>
      </c>
      <c r="M364" s="18" t="s">
        <v>115</v>
      </c>
      <c r="N364" s="18" t="s">
        <v>115</v>
      </c>
      <c r="O364" s="18" t="s">
        <v>115</v>
      </c>
      <c r="P364" s="19">
        <v>1190.8776164200001</v>
      </c>
      <c r="Q364" s="19">
        <v>26727.276617200001</v>
      </c>
      <c r="R364" s="20">
        <v>4.0080939999999998</v>
      </c>
      <c r="S364" s="20">
        <v>21.928827999999999</v>
      </c>
      <c r="T364" s="20">
        <v>0.24</v>
      </c>
      <c r="U364" s="20">
        <v>0.56100000000000005</v>
      </c>
      <c r="V364" s="20">
        <f t="shared" si="10"/>
        <v>0.75637767946063994</v>
      </c>
      <c r="W364" s="20">
        <f t="shared" si="11"/>
        <v>2.3903811491965516</v>
      </c>
    </row>
    <row r="365" spans="1:23" x14ac:dyDescent="0.25">
      <c r="A365" s="18">
        <v>766</v>
      </c>
      <c r="B365" s="18">
        <v>694</v>
      </c>
      <c r="C365" s="18">
        <v>6172</v>
      </c>
      <c r="D365" s="18">
        <v>2520</v>
      </c>
      <c r="E365" s="18" t="s">
        <v>56</v>
      </c>
      <c r="F365" s="18" t="s">
        <v>113</v>
      </c>
      <c r="G365" s="19">
        <v>4.6991564344499998E-2</v>
      </c>
      <c r="H365" s="19">
        <v>1.90168E-2</v>
      </c>
      <c r="I365" s="18" t="s">
        <v>24</v>
      </c>
      <c r="J365" s="18" t="s">
        <v>114</v>
      </c>
      <c r="K365" s="18">
        <v>39</v>
      </c>
      <c r="L365" s="18">
        <v>27</v>
      </c>
      <c r="M365" s="18" t="s">
        <v>115</v>
      </c>
      <c r="N365" s="18" t="s">
        <v>115</v>
      </c>
      <c r="O365" s="18" t="s">
        <v>115</v>
      </c>
      <c r="P365" s="19">
        <v>296.91493143299999</v>
      </c>
      <c r="Q365" s="19">
        <v>2046.9443549699999</v>
      </c>
      <c r="R365" s="20">
        <v>4.0080939999999998</v>
      </c>
      <c r="S365" s="20">
        <v>21.928827999999999</v>
      </c>
      <c r="T365" s="20">
        <v>0.24</v>
      </c>
      <c r="U365" s="20">
        <v>0.56100000000000005</v>
      </c>
      <c r="V365" s="20">
        <f t="shared" si="10"/>
        <v>5.7928052704192004E-2</v>
      </c>
      <c r="W365" s="20">
        <f t="shared" si="11"/>
        <v>0.18307008384026557</v>
      </c>
    </row>
    <row r="366" spans="1:23" x14ac:dyDescent="0.25">
      <c r="A366" s="18">
        <v>767</v>
      </c>
      <c r="B366" s="18">
        <v>695</v>
      </c>
      <c r="C366" s="18">
        <v>6172</v>
      </c>
      <c r="D366" s="18">
        <v>2520</v>
      </c>
      <c r="E366" s="18" t="s">
        <v>56</v>
      </c>
      <c r="F366" s="18" t="s">
        <v>113</v>
      </c>
      <c r="G366" s="19">
        <v>0.49531686702799999</v>
      </c>
      <c r="H366" s="19">
        <v>0.20044799999999999</v>
      </c>
      <c r="I366" s="18" t="s">
        <v>24</v>
      </c>
      <c r="J366" s="18" t="s">
        <v>114</v>
      </c>
      <c r="K366" s="18">
        <v>39</v>
      </c>
      <c r="L366" s="18">
        <v>27</v>
      </c>
      <c r="M366" s="18" t="s">
        <v>115</v>
      </c>
      <c r="N366" s="18" t="s">
        <v>115</v>
      </c>
      <c r="O366" s="18" t="s">
        <v>115</v>
      </c>
      <c r="P366" s="19">
        <v>806.60929711599999</v>
      </c>
      <c r="Q366" s="19">
        <v>21575.916423899998</v>
      </c>
      <c r="R366" s="20">
        <v>4.0080939999999998</v>
      </c>
      <c r="S366" s="20">
        <v>21.928827999999999</v>
      </c>
      <c r="T366" s="20">
        <v>0.24</v>
      </c>
      <c r="U366" s="20">
        <v>0.56100000000000005</v>
      </c>
      <c r="V366" s="20">
        <f t="shared" si="10"/>
        <v>0.61059496384511991</v>
      </c>
      <c r="W366" s="20">
        <f t="shared" si="11"/>
        <v>1.9296638848604155</v>
      </c>
    </row>
    <row r="367" spans="1:23" x14ac:dyDescent="0.25">
      <c r="A367" s="18">
        <v>793</v>
      </c>
      <c r="B367" s="18">
        <v>721</v>
      </c>
      <c r="C367" s="18">
        <v>6172</v>
      </c>
      <c r="D367" s="18">
        <v>9520</v>
      </c>
      <c r="E367" s="18" t="s">
        <v>56</v>
      </c>
      <c r="F367" s="18" t="s">
        <v>113</v>
      </c>
      <c r="G367" s="19">
        <v>1.4963354714399999</v>
      </c>
      <c r="H367" s="19">
        <v>0.605545</v>
      </c>
      <c r="I367" s="18" t="s">
        <v>24</v>
      </c>
      <c r="J367" s="18" t="s">
        <v>114</v>
      </c>
      <c r="K367" s="18">
        <v>89</v>
      </c>
      <c r="L367" s="18">
        <v>28</v>
      </c>
      <c r="M367" s="18" t="s">
        <v>249</v>
      </c>
      <c r="N367" s="18" t="s">
        <v>250</v>
      </c>
      <c r="O367" s="18" t="s">
        <v>250</v>
      </c>
      <c r="P367" s="19">
        <v>1073.8422192600001</v>
      </c>
      <c r="Q367" s="19">
        <v>65180.1124146</v>
      </c>
      <c r="R367" s="20">
        <v>5.4456910000000001</v>
      </c>
      <c r="S367" s="20">
        <v>13.78614</v>
      </c>
      <c r="T367" s="20">
        <v>0.24</v>
      </c>
      <c r="U367" s="20">
        <v>0.56100000000000005</v>
      </c>
      <c r="V367" s="20">
        <f t="shared" si="10"/>
        <v>2.5061843270122002</v>
      </c>
      <c r="W367" s="20">
        <f t="shared" si="11"/>
        <v>3.6648282562256997</v>
      </c>
    </row>
    <row r="368" spans="1:23" x14ac:dyDescent="0.25">
      <c r="A368" s="18">
        <v>794</v>
      </c>
      <c r="B368" s="18">
        <v>722</v>
      </c>
      <c r="C368" s="18">
        <v>6172</v>
      </c>
      <c r="D368" s="18">
        <v>9520</v>
      </c>
      <c r="E368" s="18" t="s">
        <v>56</v>
      </c>
      <c r="F368" s="18" t="s">
        <v>113</v>
      </c>
      <c r="G368" s="19">
        <v>7.3583198017799996</v>
      </c>
      <c r="H368" s="19">
        <v>2.9778099999999998</v>
      </c>
      <c r="I368" s="18" t="s">
        <v>24</v>
      </c>
      <c r="J368" s="18" t="s">
        <v>114</v>
      </c>
      <c r="K368" s="18">
        <v>89</v>
      </c>
      <c r="L368" s="18">
        <v>28</v>
      </c>
      <c r="M368" s="18" t="s">
        <v>249</v>
      </c>
      <c r="N368" s="18" t="s">
        <v>250</v>
      </c>
      <c r="O368" s="18" t="s">
        <v>250</v>
      </c>
      <c r="P368" s="19">
        <v>4244.3889181200002</v>
      </c>
      <c r="Q368" s="19">
        <v>320527.12845299998</v>
      </c>
      <c r="R368" s="20">
        <v>5.4456910000000001</v>
      </c>
      <c r="S368" s="20">
        <v>13.78614</v>
      </c>
      <c r="T368" s="20">
        <v>0.24</v>
      </c>
      <c r="U368" s="20">
        <v>0.56100000000000005</v>
      </c>
      <c r="V368" s="20">
        <f t="shared" si="10"/>
        <v>12.3243371686996</v>
      </c>
      <c r="W368" s="20">
        <f t="shared" si="11"/>
        <v>18.022049937942597</v>
      </c>
    </row>
    <row r="369" spans="1:23" x14ac:dyDescent="0.25">
      <c r="A369" s="18">
        <v>795</v>
      </c>
      <c r="B369" s="18">
        <v>723</v>
      </c>
      <c r="C369" s="18">
        <v>6172</v>
      </c>
      <c r="D369" s="18">
        <v>9520</v>
      </c>
      <c r="E369" s="18" t="s">
        <v>56</v>
      </c>
      <c r="F369" s="18" t="s">
        <v>113</v>
      </c>
      <c r="G369" s="19">
        <v>2.3237846115099998</v>
      </c>
      <c r="H369" s="19">
        <v>0.94040199999999996</v>
      </c>
      <c r="I369" s="18" t="s">
        <v>24</v>
      </c>
      <c r="J369" s="18" t="s">
        <v>114</v>
      </c>
      <c r="K369" s="18">
        <v>89</v>
      </c>
      <c r="L369" s="18">
        <v>28</v>
      </c>
      <c r="M369" s="18" t="s">
        <v>249</v>
      </c>
      <c r="N369" s="18" t="s">
        <v>250</v>
      </c>
      <c r="O369" s="18" t="s">
        <v>250</v>
      </c>
      <c r="P369" s="19">
        <v>1226.58431047</v>
      </c>
      <c r="Q369" s="19">
        <v>101223.65278</v>
      </c>
      <c r="R369" s="20">
        <v>5.4456910000000001</v>
      </c>
      <c r="S369" s="20">
        <v>13.78614</v>
      </c>
      <c r="T369" s="20">
        <v>0.24</v>
      </c>
      <c r="U369" s="20">
        <v>0.56100000000000005</v>
      </c>
      <c r="V369" s="20">
        <f t="shared" si="10"/>
        <v>3.8920654179143197</v>
      </c>
      <c r="W369" s="20">
        <f t="shared" si="11"/>
        <v>5.6914214828149188</v>
      </c>
    </row>
    <row r="370" spans="1:23" x14ac:dyDescent="0.25">
      <c r="A370" s="18">
        <v>796</v>
      </c>
      <c r="B370" s="18">
        <v>724</v>
      </c>
      <c r="C370" s="18">
        <v>6172</v>
      </c>
      <c r="D370" s="18">
        <v>9520</v>
      </c>
      <c r="E370" s="18" t="s">
        <v>56</v>
      </c>
      <c r="F370" s="18" t="s">
        <v>113</v>
      </c>
      <c r="G370" s="19">
        <v>0.39088046281299998</v>
      </c>
      <c r="H370" s="19">
        <v>0.15818399999999999</v>
      </c>
      <c r="I370" s="18" t="s">
        <v>24</v>
      </c>
      <c r="J370" s="18" t="s">
        <v>114</v>
      </c>
      <c r="K370" s="18">
        <v>89</v>
      </c>
      <c r="L370" s="18">
        <v>28</v>
      </c>
      <c r="M370" s="18" t="s">
        <v>249</v>
      </c>
      <c r="N370" s="18" t="s">
        <v>250</v>
      </c>
      <c r="O370" s="18" t="s">
        <v>250</v>
      </c>
      <c r="P370" s="19">
        <v>808.79788444400003</v>
      </c>
      <c r="Q370" s="19">
        <v>17026.684851800001</v>
      </c>
      <c r="R370" s="20">
        <v>5.4456910000000001</v>
      </c>
      <c r="S370" s="20">
        <v>13.78614</v>
      </c>
      <c r="T370" s="20">
        <v>0.24</v>
      </c>
      <c r="U370" s="20">
        <v>0.56100000000000005</v>
      </c>
      <c r="V370" s="20">
        <f t="shared" si="10"/>
        <v>0.65468010070944005</v>
      </c>
      <c r="W370" s="20">
        <f t="shared" si="11"/>
        <v>0.95734783192463979</v>
      </c>
    </row>
    <row r="371" spans="1:23" x14ac:dyDescent="0.25">
      <c r="A371" s="18">
        <v>797</v>
      </c>
      <c r="B371" s="18">
        <v>725</v>
      </c>
      <c r="C371" s="18">
        <v>6172</v>
      </c>
      <c r="D371" s="18">
        <v>9520</v>
      </c>
      <c r="E371" s="18" t="s">
        <v>56</v>
      </c>
      <c r="F371" s="18" t="s">
        <v>113</v>
      </c>
      <c r="G371" s="19">
        <v>0.40222188288999999</v>
      </c>
      <c r="H371" s="19">
        <v>0.162773</v>
      </c>
      <c r="I371" s="18" t="s">
        <v>24</v>
      </c>
      <c r="J371" s="18" t="s">
        <v>114</v>
      </c>
      <c r="K371" s="18">
        <v>89</v>
      </c>
      <c r="L371" s="18">
        <v>28</v>
      </c>
      <c r="M371" s="18" t="s">
        <v>249</v>
      </c>
      <c r="N371" s="18" t="s">
        <v>250</v>
      </c>
      <c r="O371" s="18" t="s">
        <v>250</v>
      </c>
      <c r="P371" s="19">
        <v>624.87169058899997</v>
      </c>
      <c r="Q371" s="19">
        <v>17520.715135800001</v>
      </c>
      <c r="R371" s="20">
        <v>5.4456910000000001</v>
      </c>
      <c r="S371" s="20">
        <v>13.78614</v>
      </c>
      <c r="T371" s="20">
        <v>0.24</v>
      </c>
      <c r="U371" s="20">
        <v>0.56100000000000005</v>
      </c>
      <c r="V371" s="20">
        <f t="shared" si="10"/>
        <v>0.67367271046868005</v>
      </c>
      <c r="W371" s="20">
        <f t="shared" si="11"/>
        <v>0.98512098977057994</v>
      </c>
    </row>
    <row r="372" spans="1:23" x14ac:dyDescent="0.25">
      <c r="A372" s="18">
        <v>798</v>
      </c>
      <c r="B372" s="18">
        <v>726</v>
      </c>
      <c r="C372" s="18">
        <v>6172</v>
      </c>
      <c r="D372" s="18">
        <v>9520</v>
      </c>
      <c r="E372" s="18" t="s">
        <v>56</v>
      </c>
      <c r="F372" s="18" t="s">
        <v>113</v>
      </c>
      <c r="G372" s="19">
        <v>0.33985884986699999</v>
      </c>
      <c r="H372" s="19">
        <v>0.13753599999999999</v>
      </c>
      <c r="I372" s="18" t="s">
        <v>24</v>
      </c>
      <c r="J372" s="18" t="s">
        <v>114</v>
      </c>
      <c r="K372" s="18">
        <v>89</v>
      </c>
      <c r="L372" s="18">
        <v>28</v>
      </c>
      <c r="M372" s="18" t="s">
        <v>249</v>
      </c>
      <c r="N372" s="18" t="s">
        <v>250</v>
      </c>
      <c r="O372" s="18" t="s">
        <v>250</v>
      </c>
      <c r="P372" s="19">
        <v>817.17246058800004</v>
      </c>
      <c r="Q372" s="19">
        <v>14804.1922822</v>
      </c>
      <c r="R372" s="20">
        <v>5.4456910000000001</v>
      </c>
      <c r="S372" s="20">
        <v>13.78614</v>
      </c>
      <c r="T372" s="20">
        <v>0.24</v>
      </c>
      <c r="U372" s="20">
        <v>0.56100000000000005</v>
      </c>
      <c r="V372" s="20">
        <f t="shared" si="10"/>
        <v>0.56922370360575991</v>
      </c>
      <c r="W372" s="20">
        <f t="shared" si="11"/>
        <v>0.83238375190655989</v>
      </c>
    </row>
    <row r="373" spans="1:23" x14ac:dyDescent="0.25">
      <c r="A373" s="18">
        <v>799</v>
      </c>
      <c r="B373" s="18">
        <v>727</v>
      </c>
      <c r="C373" s="18">
        <v>6172</v>
      </c>
      <c r="D373" s="18">
        <v>9520</v>
      </c>
      <c r="E373" s="18" t="s">
        <v>56</v>
      </c>
      <c r="F373" s="18" t="s">
        <v>113</v>
      </c>
      <c r="G373" s="19">
        <v>7.6781593154400003</v>
      </c>
      <c r="H373" s="19">
        <v>3.10724</v>
      </c>
      <c r="I373" s="18" t="s">
        <v>24</v>
      </c>
      <c r="J373" s="18" t="s">
        <v>114</v>
      </c>
      <c r="K373" s="18">
        <v>89</v>
      </c>
      <c r="L373" s="18">
        <v>28</v>
      </c>
      <c r="M373" s="18" t="s">
        <v>249</v>
      </c>
      <c r="N373" s="18" t="s">
        <v>250</v>
      </c>
      <c r="O373" s="18" t="s">
        <v>250</v>
      </c>
      <c r="P373" s="19">
        <v>2744.5829212399999</v>
      </c>
      <c r="Q373" s="19">
        <v>334459.28194100002</v>
      </c>
      <c r="R373" s="20">
        <v>5.4456910000000001</v>
      </c>
      <c r="S373" s="20">
        <v>13.78614</v>
      </c>
      <c r="T373" s="20">
        <v>0.24</v>
      </c>
      <c r="U373" s="20">
        <v>0.56100000000000005</v>
      </c>
      <c r="V373" s="20">
        <f t="shared" si="10"/>
        <v>12.860012366158401</v>
      </c>
      <c r="W373" s="20">
        <f t="shared" si="11"/>
        <v>18.805375241930399</v>
      </c>
    </row>
    <row r="374" spans="1:23" x14ac:dyDescent="0.25">
      <c r="A374" s="18">
        <v>800</v>
      </c>
      <c r="B374" s="18">
        <v>728</v>
      </c>
      <c r="C374" s="18">
        <v>6172</v>
      </c>
      <c r="D374" s="18">
        <v>9520</v>
      </c>
      <c r="E374" s="18" t="s">
        <v>56</v>
      </c>
      <c r="F374" s="18" t="s">
        <v>113</v>
      </c>
      <c r="G374" s="19">
        <v>0.42899394478300001</v>
      </c>
      <c r="H374" s="19">
        <v>0.17360800000000001</v>
      </c>
      <c r="I374" s="18" t="s">
        <v>24</v>
      </c>
      <c r="J374" s="18" t="s">
        <v>114</v>
      </c>
      <c r="K374" s="18">
        <v>89</v>
      </c>
      <c r="L374" s="18">
        <v>28</v>
      </c>
      <c r="M374" s="18" t="s">
        <v>249</v>
      </c>
      <c r="N374" s="18" t="s">
        <v>250</v>
      </c>
      <c r="O374" s="18" t="s">
        <v>250</v>
      </c>
      <c r="P374" s="19">
        <v>1776.56037616</v>
      </c>
      <c r="Q374" s="19">
        <v>18686.901487399999</v>
      </c>
      <c r="R374" s="20">
        <v>5.4456910000000001</v>
      </c>
      <c r="S374" s="20">
        <v>13.78614</v>
      </c>
      <c r="T374" s="20">
        <v>0.24</v>
      </c>
      <c r="U374" s="20">
        <v>0.56100000000000005</v>
      </c>
      <c r="V374" s="20">
        <f t="shared" si="10"/>
        <v>0.71851579757728001</v>
      </c>
      <c r="W374" s="20">
        <f t="shared" si="11"/>
        <v>1.05069566077968</v>
      </c>
    </row>
    <row r="375" spans="1:23" x14ac:dyDescent="0.25">
      <c r="A375" s="18">
        <v>801</v>
      </c>
      <c r="B375" s="18">
        <v>729</v>
      </c>
      <c r="C375" s="18">
        <v>6172</v>
      </c>
      <c r="D375" s="18">
        <v>9520</v>
      </c>
      <c r="E375" s="18" t="s">
        <v>56</v>
      </c>
      <c r="F375" s="18" t="s">
        <v>113</v>
      </c>
      <c r="G375" s="19">
        <v>4.7734037696799998</v>
      </c>
      <c r="H375" s="19">
        <v>1.9317299999999999</v>
      </c>
      <c r="I375" s="18" t="s">
        <v>24</v>
      </c>
      <c r="J375" s="18" t="s">
        <v>114</v>
      </c>
      <c r="K375" s="18">
        <v>89</v>
      </c>
      <c r="L375" s="18">
        <v>28</v>
      </c>
      <c r="M375" s="18" t="s">
        <v>249</v>
      </c>
      <c r="N375" s="18" t="s">
        <v>250</v>
      </c>
      <c r="O375" s="18" t="s">
        <v>250</v>
      </c>
      <c r="P375" s="19">
        <v>3233.52836376</v>
      </c>
      <c r="Q375" s="19">
        <v>207928.63649</v>
      </c>
      <c r="R375" s="20">
        <v>5.4456910000000001</v>
      </c>
      <c r="S375" s="20">
        <v>13.78614</v>
      </c>
      <c r="T375" s="20">
        <v>0.24</v>
      </c>
      <c r="U375" s="20">
        <v>0.56100000000000005</v>
      </c>
      <c r="V375" s="20">
        <f t="shared" si="10"/>
        <v>7.9948995533267997</v>
      </c>
      <c r="W375" s="20">
        <f t="shared" si="11"/>
        <v>11.691052997545798</v>
      </c>
    </row>
    <row r="376" spans="1:23" x14ac:dyDescent="0.25">
      <c r="A376" s="18">
        <v>802</v>
      </c>
      <c r="B376" s="18">
        <v>730</v>
      </c>
      <c r="C376" s="18">
        <v>6172</v>
      </c>
      <c r="D376" s="18">
        <v>9520</v>
      </c>
      <c r="E376" s="18" t="s">
        <v>56</v>
      </c>
      <c r="F376" s="18" t="s">
        <v>113</v>
      </c>
      <c r="G376" s="19">
        <v>1.4052073709000001E-5</v>
      </c>
      <c r="H376" s="19">
        <v>5.6866699999999997E-6</v>
      </c>
      <c r="I376" s="18" t="s">
        <v>24</v>
      </c>
      <c r="J376" s="18" t="s">
        <v>114</v>
      </c>
      <c r="K376" s="18">
        <v>89</v>
      </c>
      <c r="L376" s="18">
        <v>28</v>
      </c>
      <c r="M376" s="18" t="s">
        <v>249</v>
      </c>
      <c r="N376" s="18" t="s">
        <v>250</v>
      </c>
      <c r="O376" s="18" t="s">
        <v>250</v>
      </c>
      <c r="P376" s="19">
        <v>4.9295689336899997</v>
      </c>
      <c r="Q376" s="19">
        <v>0.61210588459399995</v>
      </c>
      <c r="R376" s="20">
        <v>5.4456910000000001</v>
      </c>
      <c r="S376" s="20">
        <v>13.78614</v>
      </c>
      <c r="T376" s="20">
        <v>0.24</v>
      </c>
      <c r="U376" s="20">
        <v>0.56100000000000005</v>
      </c>
      <c r="V376" s="20">
        <f t="shared" si="10"/>
        <v>2.3535564205617197E-5</v>
      </c>
      <c r="W376" s="20">
        <f t="shared" si="11"/>
        <v>3.4416383422918189E-5</v>
      </c>
    </row>
    <row r="377" spans="1:23" x14ac:dyDescent="0.25">
      <c r="A377" s="18">
        <v>803</v>
      </c>
      <c r="B377" s="18">
        <v>731</v>
      </c>
      <c r="C377" s="18">
        <v>6172</v>
      </c>
      <c r="D377" s="18">
        <v>9520</v>
      </c>
      <c r="E377" s="18" t="s">
        <v>56</v>
      </c>
      <c r="F377" s="18" t="s">
        <v>113</v>
      </c>
      <c r="G377" s="19">
        <v>0.28781846362699998</v>
      </c>
      <c r="H377" s="19">
        <v>0.116476</v>
      </c>
      <c r="I377" s="18" t="s">
        <v>24</v>
      </c>
      <c r="J377" s="18" t="s">
        <v>114</v>
      </c>
      <c r="K377" s="18">
        <v>89</v>
      </c>
      <c r="L377" s="18">
        <v>28</v>
      </c>
      <c r="M377" s="18" t="s">
        <v>249</v>
      </c>
      <c r="N377" s="18" t="s">
        <v>250</v>
      </c>
      <c r="O377" s="18" t="s">
        <v>250</v>
      </c>
      <c r="P377" s="19">
        <v>1219.95840492</v>
      </c>
      <c r="Q377" s="19">
        <v>12537.322126200001</v>
      </c>
      <c r="R377" s="20">
        <v>5.4456910000000001</v>
      </c>
      <c r="S377" s="20">
        <v>13.78614</v>
      </c>
      <c r="T377" s="20">
        <v>0.24</v>
      </c>
      <c r="U377" s="20">
        <v>0.56100000000000005</v>
      </c>
      <c r="V377" s="20">
        <f t="shared" si="10"/>
        <v>0.48206215173615996</v>
      </c>
      <c r="W377" s="20">
        <f t="shared" si="11"/>
        <v>0.70492620031895992</v>
      </c>
    </row>
    <row r="378" spans="1:23" x14ac:dyDescent="0.25">
      <c r="A378" s="18">
        <v>804</v>
      </c>
      <c r="B378" s="18">
        <v>732</v>
      </c>
      <c r="C378" s="18">
        <v>6172</v>
      </c>
      <c r="D378" s="18">
        <v>9520</v>
      </c>
      <c r="E378" s="18" t="s">
        <v>56</v>
      </c>
      <c r="F378" s="18" t="s">
        <v>113</v>
      </c>
      <c r="G378" s="19">
        <v>4.22264546086E-2</v>
      </c>
      <c r="H378" s="19">
        <v>1.70884E-2</v>
      </c>
      <c r="I378" s="18" t="s">
        <v>24</v>
      </c>
      <c r="J378" s="18" t="s">
        <v>114</v>
      </c>
      <c r="K378" s="18">
        <v>89</v>
      </c>
      <c r="L378" s="18">
        <v>28</v>
      </c>
      <c r="M378" s="18" t="s">
        <v>249</v>
      </c>
      <c r="N378" s="18" t="s">
        <v>250</v>
      </c>
      <c r="O378" s="18" t="s">
        <v>250</v>
      </c>
      <c r="P378" s="19">
        <v>184.192177278</v>
      </c>
      <c r="Q378" s="19">
        <v>1839.3770053400001</v>
      </c>
      <c r="R378" s="20">
        <v>5.4456910000000001</v>
      </c>
      <c r="S378" s="20">
        <v>13.78614</v>
      </c>
      <c r="T378" s="20">
        <v>0.24</v>
      </c>
      <c r="U378" s="20">
        <v>0.56100000000000005</v>
      </c>
      <c r="V378" s="20">
        <f t="shared" si="10"/>
        <v>7.0724191024143998E-2</v>
      </c>
      <c r="W378" s="20">
        <f t="shared" si="11"/>
        <v>0.10342096982666399</v>
      </c>
    </row>
    <row r="379" spans="1:23" x14ac:dyDescent="0.25">
      <c r="A379" s="18">
        <v>805</v>
      </c>
      <c r="B379" s="18">
        <v>733</v>
      </c>
      <c r="C379" s="18">
        <v>6172</v>
      </c>
      <c r="D379" s="18">
        <v>9520</v>
      </c>
      <c r="E379" s="18" t="s">
        <v>56</v>
      </c>
      <c r="F379" s="18" t="s">
        <v>113</v>
      </c>
      <c r="G379" s="19">
        <v>1.1305093363900001</v>
      </c>
      <c r="H379" s="19">
        <v>0.45750099999999999</v>
      </c>
      <c r="I379" s="18" t="s">
        <v>24</v>
      </c>
      <c r="J379" s="18" t="s">
        <v>114</v>
      </c>
      <c r="K379" s="18">
        <v>89</v>
      </c>
      <c r="L379" s="18">
        <v>28</v>
      </c>
      <c r="M379" s="18" t="s">
        <v>249</v>
      </c>
      <c r="N379" s="18" t="s">
        <v>250</v>
      </c>
      <c r="O379" s="18" t="s">
        <v>250</v>
      </c>
      <c r="P379" s="19">
        <v>1689.57261169</v>
      </c>
      <c r="Q379" s="19">
        <v>49244.789713500002</v>
      </c>
      <c r="R379" s="20">
        <v>5.4456910000000001</v>
      </c>
      <c r="S379" s="20">
        <v>13.78614</v>
      </c>
      <c r="T379" s="20">
        <v>0.24</v>
      </c>
      <c r="U379" s="20">
        <v>0.56100000000000005</v>
      </c>
      <c r="V379" s="20">
        <f t="shared" si="10"/>
        <v>1.8934708994251599</v>
      </c>
      <c r="W379" s="20">
        <f t="shared" si="11"/>
        <v>2.7688488750654594</v>
      </c>
    </row>
    <row r="380" spans="1:23" x14ac:dyDescent="0.25">
      <c r="A380" s="18">
        <v>806</v>
      </c>
      <c r="B380" s="18">
        <v>734</v>
      </c>
      <c r="C380" s="18">
        <v>6172</v>
      </c>
      <c r="D380" s="18">
        <v>9520</v>
      </c>
      <c r="E380" s="18" t="s">
        <v>56</v>
      </c>
      <c r="F380" s="18" t="s">
        <v>113</v>
      </c>
      <c r="G380" s="19">
        <v>0.24892584552899999</v>
      </c>
      <c r="H380" s="19">
        <v>0.10073699999999999</v>
      </c>
      <c r="I380" s="18" t="s">
        <v>24</v>
      </c>
      <c r="J380" s="18" t="s">
        <v>114</v>
      </c>
      <c r="K380" s="18">
        <v>89</v>
      </c>
      <c r="L380" s="18">
        <v>28</v>
      </c>
      <c r="M380" s="18" t="s">
        <v>249</v>
      </c>
      <c r="N380" s="18" t="s">
        <v>250</v>
      </c>
      <c r="O380" s="18" t="s">
        <v>250</v>
      </c>
      <c r="P380" s="19">
        <v>799.51685356500002</v>
      </c>
      <c r="Q380" s="19">
        <v>10843.1664585</v>
      </c>
      <c r="R380" s="20">
        <v>5.4456910000000001</v>
      </c>
      <c r="S380" s="20">
        <v>13.78614</v>
      </c>
      <c r="T380" s="20">
        <v>0.24</v>
      </c>
      <c r="U380" s="20">
        <v>0.56100000000000005</v>
      </c>
      <c r="V380" s="20">
        <f t="shared" si="10"/>
        <v>0.41692275644291998</v>
      </c>
      <c r="W380" s="20">
        <f t="shared" si="11"/>
        <v>0.60967195509401984</v>
      </c>
    </row>
    <row r="381" spans="1:23" x14ac:dyDescent="0.25">
      <c r="A381" s="18">
        <v>807</v>
      </c>
      <c r="B381" s="18">
        <v>735</v>
      </c>
      <c r="C381" s="18">
        <v>6172</v>
      </c>
      <c r="D381" s="18">
        <v>9520</v>
      </c>
      <c r="E381" s="18" t="s">
        <v>56</v>
      </c>
      <c r="F381" s="18" t="s">
        <v>113</v>
      </c>
      <c r="G381" s="19">
        <v>2.77410752243</v>
      </c>
      <c r="H381" s="19">
        <v>1.1226400000000001</v>
      </c>
      <c r="I381" s="18" t="s">
        <v>24</v>
      </c>
      <c r="J381" s="18" t="s">
        <v>114</v>
      </c>
      <c r="K381" s="18">
        <v>89</v>
      </c>
      <c r="L381" s="18">
        <v>28</v>
      </c>
      <c r="M381" s="18" t="s">
        <v>249</v>
      </c>
      <c r="N381" s="18" t="s">
        <v>250</v>
      </c>
      <c r="O381" s="18" t="s">
        <v>250</v>
      </c>
      <c r="P381" s="19">
        <v>2555.41373694</v>
      </c>
      <c r="Q381" s="19">
        <v>120839.64031800001</v>
      </c>
      <c r="R381" s="20">
        <v>5.4456910000000001</v>
      </c>
      <c r="S381" s="20">
        <v>13.78614</v>
      </c>
      <c r="T381" s="20">
        <v>0.24</v>
      </c>
      <c r="U381" s="20">
        <v>0.56100000000000005</v>
      </c>
      <c r="V381" s="20">
        <f t="shared" si="10"/>
        <v>4.6462984136224001</v>
      </c>
      <c r="W381" s="20">
        <f t="shared" si="11"/>
        <v>6.7943469000143999</v>
      </c>
    </row>
    <row r="382" spans="1:23" x14ac:dyDescent="0.25">
      <c r="A382" s="18">
        <v>808</v>
      </c>
      <c r="B382" s="18">
        <v>736</v>
      </c>
      <c r="C382" s="18">
        <v>6172</v>
      </c>
      <c r="D382" s="18">
        <v>9520</v>
      </c>
      <c r="E382" s="18" t="s">
        <v>56</v>
      </c>
      <c r="F382" s="18" t="s">
        <v>113</v>
      </c>
      <c r="G382" s="19">
        <v>1.34644252698</v>
      </c>
      <c r="H382" s="19">
        <v>0.54488599999999998</v>
      </c>
      <c r="I382" s="18" t="s">
        <v>24</v>
      </c>
      <c r="J382" s="18" t="s">
        <v>114</v>
      </c>
      <c r="K382" s="18">
        <v>89</v>
      </c>
      <c r="L382" s="18">
        <v>28</v>
      </c>
      <c r="M382" s="18" t="s">
        <v>249</v>
      </c>
      <c r="N382" s="18" t="s">
        <v>250</v>
      </c>
      <c r="O382" s="18" t="s">
        <v>250</v>
      </c>
      <c r="P382" s="19">
        <v>1808.67183806</v>
      </c>
      <c r="Q382" s="19">
        <v>58650.801870700001</v>
      </c>
      <c r="R382" s="20">
        <v>5.4456910000000001</v>
      </c>
      <c r="S382" s="20">
        <v>13.78614</v>
      </c>
      <c r="T382" s="20">
        <v>0.24</v>
      </c>
      <c r="U382" s="20">
        <v>0.56100000000000005</v>
      </c>
      <c r="V382" s="20">
        <f t="shared" si="10"/>
        <v>2.2551333975317602</v>
      </c>
      <c r="W382" s="20">
        <f t="shared" si="11"/>
        <v>3.2977129845375592</v>
      </c>
    </row>
    <row r="383" spans="1:23" x14ac:dyDescent="0.25">
      <c r="A383" s="18">
        <v>809</v>
      </c>
      <c r="B383" s="18">
        <v>737</v>
      </c>
      <c r="C383" s="18">
        <v>6172</v>
      </c>
      <c r="D383" s="18">
        <v>9520</v>
      </c>
      <c r="E383" s="18" t="s">
        <v>56</v>
      </c>
      <c r="F383" s="18" t="s">
        <v>113</v>
      </c>
      <c r="G383" s="19">
        <v>4.7921021062200003E-2</v>
      </c>
      <c r="H383" s="19">
        <v>1.9392900000000001E-2</v>
      </c>
      <c r="I383" s="18" t="s">
        <v>24</v>
      </c>
      <c r="J383" s="18" t="s">
        <v>114</v>
      </c>
      <c r="K383" s="18">
        <v>89</v>
      </c>
      <c r="L383" s="18">
        <v>28</v>
      </c>
      <c r="M383" s="18" t="s">
        <v>249</v>
      </c>
      <c r="N383" s="18" t="s">
        <v>250</v>
      </c>
      <c r="O383" s="18" t="s">
        <v>250</v>
      </c>
      <c r="P383" s="19">
        <v>436.49198602199999</v>
      </c>
      <c r="Q383" s="19">
        <v>2087.43132797</v>
      </c>
      <c r="R383" s="20">
        <v>5.4456910000000001</v>
      </c>
      <c r="S383" s="20">
        <v>13.78614</v>
      </c>
      <c r="T383" s="20">
        <v>0.24</v>
      </c>
      <c r="U383" s="20">
        <v>0.56100000000000005</v>
      </c>
      <c r="V383" s="20">
        <f t="shared" si="10"/>
        <v>8.0261883155364006E-2</v>
      </c>
      <c r="W383" s="20">
        <f t="shared" si="11"/>
        <v>0.11736806990423398</v>
      </c>
    </row>
    <row r="384" spans="1:23" x14ac:dyDescent="0.25">
      <c r="A384" s="18">
        <v>810</v>
      </c>
      <c r="B384" s="18">
        <v>738</v>
      </c>
      <c r="C384" s="18">
        <v>6172</v>
      </c>
      <c r="D384" s="18">
        <v>9520</v>
      </c>
      <c r="E384" s="18" t="s">
        <v>56</v>
      </c>
      <c r="F384" s="18" t="s">
        <v>113</v>
      </c>
      <c r="G384" s="19">
        <v>2.3608199487699998E-2</v>
      </c>
      <c r="H384" s="19">
        <v>9.5539000000000006E-3</v>
      </c>
      <c r="I384" s="18" t="s">
        <v>24</v>
      </c>
      <c r="J384" s="18" t="s">
        <v>114</v>
      </c>
      <c r="K384" s="18">
        <v>89</v>
      </c>
      <c r="L384" s="18">
        <v>28</v>
      </c>
      <c r="M384" s="18" t="s">
        <v>249</v>
      </c>
      <c r="N384" s="18" t="s">
        <v>250</v>
      </c>
      <c r="O384" s="18" t="s">
        <v>250</v>
      </c>
      <c r="P384" s="19">
        <v>196.148839119</v>
      </c>
      <c r="Q384" s="19">
        <v>1028.3690559900001</v>
      </c>
      <c r="R384" s="20">
        <v>5.4456910000000001</v>
      </c>
      <c r="S384" s="20">
        <v>13.78614</v>
      </c>
      <c r="T384" s="20">
        <v>0.24</v>
      </c>
      <c r="U384" s="20">
        <v>0.56100000000000005</v>
      </c>
      <c r="V384" s="20">
        <f t="shared" si="10"/>
        <v>3.9540966306124005E-2</v>
      </c>
      <c r="W384" s="20">
        <f t="shared" si="11"/>
        <v>5.7821305893293998E-2</v>
      </c>
    </row>
    <row r="385" spans="1:23" x14ac:dyDescent="0.25">
      <c r="A385" s="18">
        <v>811</v>
      </c>
      <c r="B385" s="18">
        <v>739</v>
      </c>
      <c r="C385" s="18">
        <v>6172</v>
      </c>
      <c r="D385" s="18">
        <v>9520</v>
      </c>
      <c r="E385" s="18" t="s">
        <v>56</v>
      </c>
      <c r="F385" s="18" t="s">
        <v>113</v>
      </c>
      <c r="G385" s="19">
        <v>1.5039758028500001E-3</v>
      </c>
      <c r="H385" s="19">
        <v>6.0863699999999998E-4</v>
      </c>
      <c r="I385" s="18" t="s">
        <v>24</v>
      </c>
      <c r="J385" s="18" t="s">
        <v>114</v>
      </c>
      <c r="K385" s="18">
        <v>89</v>
      </c>
      <c r="L385" s="18">
        <v>28</v>
      </c>
      <c r="M385" s="18" t="s">
        <v>249</v>
      </c>
      <c r="N385" s="18" t="s">
        <v>250</v>
      </c>
      <c r="O385" s="18" t="s">
        <v>250</v>
      </c>
      <c r="P385" s="19">
        <v>59.808776022000004</v>
      </c>
      <c r="Q385" s="19">
        <v>65.512923897700006</v>
      </c>
      <c r="R385" s="20">
        <v>5.4456910000000001</v>
      </c>
      <c r="S385" s="20">
        <v>13.78614</v>
      </c>
      <c r="T385" s="20">
        <v>0.24</v>
      </c>
      <c r="U385" s="20">
        <v>0.56100000000000005</v>
      </c>
      <c r="V385" s="20">
        <f t="shared" si="10"/>
        <v>2.5189812652069202E-3</v>
      </c>
      <c r="W385" s="20">
        <f t="shared" si="11"/>
        <v>3.6835413972280194E-3</v>
      </c>
    </row>
    <row r="386" spans="1:23" x14ac:dyDescent="0.25">
      <c r="A386" s="18">
        <v>812</v>
      </c>
      <c r="B386" s="18">
        <v>740</v>
      </c>
      <c r="C386" s="18">
        <v>6172</v>
      </c>
      <c r="D386" s="18">
        <v>9520</v>
      </c>
      <c r="E386" s="18" t="s">
        <v>56</v>
      </c>
      <c r="F386" s="18" t="s">
        <v>113</v>
      </c>
      <c r="G386" s="19">
        <v>8.3853761034099995E-4</v>
      </c>
      <c r="H386" s="19">
        <v>3.39344E-4</v>
      </c>
      <c r="I386" s="18" t="s">
        <v>24</v>
      </c>
      <c r="J386" s="18" t="s">
        <v>114</v>
      </c>
      <c r="K386" s="18">
        <v>89</v>
      </c>
      <c r="L386" s="18">
        <v>28</v>
      </c>
      <c r="M386" s="18" t="s">
        <v>249</v>
      </c>
      <c r="N386" s="18" t="s">
        <v>250</v>
      </c>
      <c r="O386" s="18" t="s">
        <v>250</v>
      </c>
      <c r="P386" s="19">
        <v>56.757567434000002</v>
      </c>
      <c r="Q386" s="19">
        <v>36.526552273299998</v>
      </c>
      <c r="R386" s="20">
        <v>5.4456910000000001</v>
      </c>
      <c r="S386" s="20">
        <v>13.78614</v>
      </c>
      <c r="T386" s="20">
        <v>0.24</v>
      </c>
      <c r="U386" s="20">
        <v>0.56100000000000005</v>
      </c>
      <c r="V386" s="20">
        <f t="shared" si="10"/>
        <v>1.4044515506950401E-3</v>
      </c>
      <c r="W386" s="20">
        <f t="shared" si="11"/>
        <v>2.0537490686582398E-3</v>
      </c>
    </row>
    <row r="387" spans="1:23" x14ac:dyDescent="0.25">
      <c r="A387" s="18">
        <v>813</v>
      </c>
      <c r="B387" s="18">
        <v>741</v>
      </c>
      <c r="C387" s="18">
        <v>6172</v>
      </c>
      <c r="D387" s="18">
        <v>9520</v>
      </c>
      <c r="E387" s="18" t="s">
        <v>56</v>
      </c>
      <c r="F387" s="18" t="s">
        <v>113</v>
      </c>
      <c r="G387" s="19">
        <v>5.0550666636200005E-4</v>
      </c>
      <c r="H387" s="19">
        <v>2.0457099999999999E-4</v>
      </c>
      <c r="I387" s="18" t="s">
        <v>24</v>
      </c>
      <c r="J387" s="18" t="s">
        <v>114</v>
      </c>
      <c r="K387" s="18">
        <v>89</v>
      </c>
      <c r="L387" s="18">
        <v>28</v>
      </c>
      <c r="M387" s="18" t="s">
        <v>249</v>
      </c>
      <c r="N387" s="18" t="s">
        <v>250</v>
      </c>
      <c r="O387" s="18" t="s">
        <v>250</v>
      </c>
      <c r="P387" s="19">
        <v>41.332124724099998</v>
      </c>
      <c r="Q387" s="19">
        <v>22.019782338399999</v>
      </c>
      <c r="R387" s="20">
        <v>5.4456910000000001</v>
      </c>
      <c r="S387" s="20">
        <v>13.78614</v>
      </c>
      <c r="T387" s="20">
        <v>0.24</v>
      </c>
      <c r="U387" s="20">
        <v>0.56100000000000005</v>
      </c>
      <c r="V387" s="20">
        <f t="shared" ref="V387:V450" si="12">H387*R387*(1-T387)</f>
        <v>8.4666314470635995E-4</v>
      </c>
      <c r="W387" s="20">
        <f t="shared" ref="W387:W450" si="13">H387*S387*(1-U387)</f>
        <v>1.2380873117676598E-3</v>
      </c>
    </row>
    <row r="388" spans="1:23" x14ac:dyDescent="0.25">
      <c r="A388" s="18">
        <v>814</v>
      </c>
      <c r="B388" s="18">
        <v>742</v>
      </c>
      <c r="C388" s="18">
        <v>6172</v>
      </c>
      <c r="D388" s="18">
        <v>9520</v>
      </c>
      <c r="E388" s="18" t="s">
        <v>56</v>
      </c>
      <c r="F388" s="18" t="s">
        <v>113</v>
      </c>
      <c r="G388" s="19">
        <v>2.2060372627299998</v>
      </c>
      <c r="H388" s="19">
        <v>0.89275199999999999</v>
      </c>
      <c r="I388" s="18" t="s">
        <v>24</v>
      </c>
      <c r="J388" s="18" t="s">
        <v>114</v>
      </c>
      <c r="K388" s="18">
        <v>89</v>
      </c>
      <c r="L388" s="18">
        <v>28</v>
      </c>
      <c r="M388" s="18" t="s">
        <v>249</v>
      </c>
      <c r="N388" s="18" t="s">
        <v>250</v>
      </c>
      <c r="O388" s="18" t="s">
        <v>250</v>
      </c>
      <c r="P388" s="19">
        <v>2566.9805662799999</v>
      </c>
      <c r="Q388" s="19">
        <v>96094.598784999995</v>
      </c>
      <c r="R388" s="20">
        <v>5.4456910000000001</v>
      </c>
      <c r="S388" s="20">
        <v>13.78614</v>
      </c>
      <c r="T388" s="20">
        <v>0.24</v>
      </c>
      <c r="U388" s="20">
        <v>0.56100000000000005</v>
      </c>
      <c r="V388" s="20">
        <f t="shared" si="12"/>
        <v>3.69485516404032</v>
      </c>
      <c r="W388" s="20">
        <f t="shared" si="13"/>
        <v>5.4030381811459192</v>
      </c>
    </row>
    <row r="389" spans="1:23" x14ac:dyDescent="0.25">
      <c r="A389" s="18">
        <v>815</v>
      </c>
      <c r="B389" s="18">
        <v>743</v>
      </c>
      <c r="C389" s="18">
        <v>6172</v>
      </c>
      <c r="D389" s="18">
        <v>9520</v>
      </c>
      <c r="E389" s="18" t="s">
        <v>56</v>
      </c>
      <c r="F389" s="18" t="s">
        <v>113</v>
      </c>
      <c r="G389" s="19">
        <v>0.95799073578100002</v>
      </c>
      <c r="H389" s="19">
        <v>0.387685</v>
      </c>
      <c r="I389" s="18" t="s">
        <v>24</v>
      </c>
      <c r="J389" s="18" t="s">
        <v>114</v>
      </c>
      <c r="K389" s="18">
        <v>89</v>
      </c>
      <c r="L389" s="18">
        <v>28</v>
      </c>
      <c r="M389" s="18" t="s">
        <v>249</v>
      </c>
      <c r="N389" s="18" t="s">
        <v>250</v>
      </c>
      <c r="O389" s="18" t="s">
        <v>250</v>
      </c>
      <c r="P389" s="19">
        <v>1197.7984116</v>
      </c>
      <c r="Q389" s="19">
        <v>41729.909529199998</v>
      </c>
      <c r="R389" s="20">
        <v>5.4456910000000001</v>
      </c>
      <c r="S389" s="20">
        <v>13.78614</v>
      </c>
      <c r="T389" s="20">
        <v>0.24</v>
      </c>
      <c r="U389" s="20">
        <v>0.56100000000000005</v>
      </c>
      <c r="V389" s="20">
        <f t="shared" si="12"/>
        <v>1.6045216636546002</v>
      </c>
      <c r="W389" s="20">
        <f t="shared" si="13"/>
        <v>2.3463143821100996</v>
      </c>
    </row>
    <row r="390" spans="1:23" x14ac:dyDescent="0.25">
      <c r="A390" s="18">
        <v>816</v>
      </c>
      <c r="B390" s="18">
        <v>744</v>
      </c>
      <c r="C390" s="18">
        <v>6172</v>
      </c>
      <c r="D390" s="18">
        <v>9520</v>
      </c>
      <c r="E390" s="18" t="s">
        <v>56</v>
      </c>
      <c r="F390" s="18" t="s">
        <v>113</v>
      </c>
      <c r="G390" s="19">
        <v>0.27426128008700001</v>
      </c>
      <c r="H390" s="19">
        <v>0.11099000000000001</v>
      </c>
      <c r="I390" s="18" t="s">
        <v>24</v>
      </c>
      <c r="J390" s="18" t="s">
        <v>114</v>
      </c>
      <c r="K390" s="18">
        <v>89</v>
      </c>
      <c r="L390" s="18">
        <v>28</v>
      </c>
      <c r="M390" s="18" t="s">
        <v>249</v>
      </c>
      <c r="N390" s="18" t="s">
        <v>250</v>
      </c>
      <c r="O390" s="18" t="s">
        <v>250</v>
      </c>
      <c r="P390" s="19">
        <v>700.16125856099995</v>
      </c>
      <c r="Q390" s="19">
        <v>11946.773573</v>
      </c>
      <c r="R390" s="20">
        <v>5.4456910000000001</v>
      </c>
      <c r="S390" s="20">
        <v>13.78614</v>
      </c>
      <c r="T390" s="20">
        <v>0.24</v>
      </c>
      <c r="U390" s="20">
        <v>0.56100000000000005</v>
      </c>
      <c r="V390" s="20">
        <f t="shared" si="12"/>
        <v>0.45935710550840009</v>
      </c>
      <c r="W390" s="20">
        <f t="shared" si="13"/>
        <v>0.67172429490539998</v>
      </c>
    </row>
    <row r="391" spans="1:23" x14ac:dyDescent="0.25">
      <c r="A391" s="18">
        <v>817</v>
      </c>
      <c r="B391" s="18">
        <v>745</v>
      </c>
      <c r="C391" s="18">
        <v>6172</v>
      </c>
      <c r="D391" s="18">
        <v>9520</v>
      </c>
      <c r="E391" s="18" t="s">
        <v>56</v>
      </c>
      <c r="F391" s="18" t="s">
        <v>113</v>
      </c>
      <c r="G391" s="19">
        <v>8.0050283885899996E-3</v>
      </c>
      <c r="H391" s="19">
        <v>3.2395200000000001E-3</v>
      </c>
      <c r="I391" s="18" t="s">
        <v>24</v>
      </c>
      <c r="J391" s="18" t="s">
        <v>114</v>
      </c>
      <c r="K391" s="18">
        <v>89</v>
      </c>
      <c r="L391" s="18">
        <v>28</v>
      </c>
      <c r="M391" s="18" t="s">
        <v>249</v>
      </c>
      <c r="N391" s="18" t="s">
        <v>250</v>
      </c>
      <c r="O391" s="18" t="s">
        <v>250</v>
      </c>
      <c r="P391" s="19">
        <v>121.368587815</v>
      </c>
      <c r="Q391" s="19">
        <v>348.69764194499999</v>
      </c>
      <c r="R391" s="20">
        <v>5.4456910000000001</v>
      </c>
      <c r="S391" s="20">
        <v>13.78614</v>
      </c>
      <c r="T391" s="20">
        <v>0.24</v>
      </c>
      <c r="U391" s="20">
        <v>0.56100000000000005</v>
      </c>
      <c r="V391" s="20">
        <f t="shared" si="12"/>
        <v>1.3407482930323202E-2</v>
      </c>
      <c r="W391" s="20">
        <f t="shared" si="13"/>
        <v>1.9605949074979197E-2</v>
      </c>
    </row>
    <row r="392" spans="1:23" x14ac:dyDescent="0.25">
      <c r="A392" s="18">
        <v>818</v>
      </c>
      <c r="B392" s="18">
        <v>746</v>
      </c>
      <c r="C392" s="18">
        <v>6172</v>
      </c>
      <c r="D392" s="18">
        <v>9520</v>
      </c>
      <c r="E392" s="18" t="s">
        <v>56</v>
      </c>
      <c r="F392" s="18" t="s">
        <v>113</v>
      </c>
      <c r="G392" s="19">
        <v>2.9432756808499998E-4</v>
      </c>
      <c r="H392" s="19">
        <v>1.1911E-4</v>
      </c>
      <c r="I392" s="18" t="s">
        <v>24</v>
      </c>
      <c r="J392" s="18" t="s">
        <v>114</v>
      </c>
      <c r="K392" s="18">
        <v>89</v>
      </c>
      <c r="L392" s="18">
        <v>28</v>
      </c>
      <c r="M392" s="18" t="s">
        <v>249</v>
      </c>
      <c r="N392" s="18" t="s">
        <v>250</v>
      </c>
      <c r="O392" s="18" t="s">
        <v>250</v>
      </c>
      <c r="P392" s="19">
        <v>53.351860919300002</v>
      </c>
      <c r="Q392" s="19">
        <v>12.8208575749</v>
      </c>
      <c r="R392" s="20">
        <v>5.4456910000000001</v>
      </c>
      <c r="S392" s="20">
        <v>13.78614</v>
      </c>
      <c r="T392" s="20">
        <v>0.24</v>
      </c>
      <c r="U392" s="20">
        <v>0.56100000000000005</v>
      </c>
      <c r="V392" s="20">
        <f t="shared" si="12"/>
        <v>4.9296355380760006E-4</v>
      </c>
      <c r="W392" s="20">
        <f t="shared" si="13"/>
        <v>7.2086747244059991E-4</v>
      </c>
    </row>
    <row r="393" spans="1:23" x14ac:dyDescent="0.25">
      <c r="A393" s="18">
        <v>819</v>
      </c>
      <c r="B393" s="18">
        <v>747</v>
      </c>
      <c r="C393" s="18">
        <v>6172</v>
      </c>
      <c r="D393" s="18">
        <v>9520</v>
      </c>
      <c r="E393" s="18" t="s">
        <v>56</v>
      </c>
      <c r="F393" s="18" t="s">
        <v>113</v>
      </c>
      <c r="G393" s="19">
        <v>0.324413796699</v>
      </c>
      <c r="H393" s="19">
        <v>0.13128600000000001</v>
      </c>
      <c r="I393" s="18" t="s">
        <v>24</v>
      </c>
      <c r="J393" s="18" t="s">
        <v>114</v>
      </c>
      <c r="K393" s="18">
        <v>89</v>
      </c>
      <c r="L393" s="18">
        <v>28</v>
      </c>
      <c r="M393" s="18" t="s">
        <v>249</v>
      </c>
      <c r="N393" s="18" t="s">
        <v>250</v>
      </c>
      <c r="O393" s="18" t="s">
        <v>250</v>
      </c>
      <c r="P393" s="19">
        <v>667.229545078</v>
      </c>
      <c r="Q393" s="19">
        <v>14131.4084587</v>
      </c>
      <c r="R393" s="20">
        <v>5.4456910000000001</v>
      </c>
      <c r="S393" s="20">
        <v>13.78614</v>
      </c>
      <c r="T393" s="20">
        <v>0.24</v>
      </c>
      <c r="U393" s="20">
        <v>0.56100000000000005</v>
      </c>
      <c r="V393" s="20">
        <f t="shared" si="12"/>
        <v>0.54335667135576005</v>
      </c>
      <c r="W393" s="20">
        <f t="shared" si="13"/>
        <v>0.79455803028156002</v>
      </c>
    </row>
    <row r="394" spans="1:23" x14ac:dyDescent="0.25">
      <c r="A394" s="18">
        <v>820</v>
      </c>
      <c r="B394" s="18">
        <v>748</v>
      </c>
      <c r="C394" s="18">
        <v>6172</v>
      </c>
      <c r="D394" s="18">
        <v>9520</v>
      </c>
      <c r="E394" s="18" t="s">
        <v>56</v>
      </c>
      <c r="F394" s="18" t="s">
        <v>113</v>
      </c>
      <c r="G394" s="19">
        <v>5.3420679734099998</v>
      </c>
      <c r="H394" s="19">
        <v>2.1618599999999999</v>
      </c>
      <c r="I394" s="18" t="s">
        <v>24</v>
      </c>
      <c r="J394" s="18" t="s">
        <v>114</v>
      </c>
      <c r="K394" s="18">
        <v>89</v>
      </c>
      <c r="L394" s="18">
        <v>28</v>
      </c>
      <c r="M394" s="18" t="s">
        <v>249</v>
      </c>
      <c r="N394" s="18" t="s">
        <v>250</v>
      </c>
      <c r="O394" s="18" t="s">
        <v>250</v>
      </c>
      <c r="P394" s="19">
        <v>3140.8827913700002</v>
      </c>
      <c r="Q394" s="19">
        <v>232699.55012199999</v>
      </c>
      <c r="R394" s="20">
        <v>5.4456910000000001</v>
      </c>
      <c r="S394" s="20">
        <v>13.78614</v>
      </c>
      <c r="T394" s="20">
        <v>0.24</v>
      </c>
      <c r="U394" s="20">
        <v>0.56100000000000005</v>
      </c>
      <c r="V394" s="20">
        <f t="shared" si="12"/>
        <v>8.9473443743976002</v>
      </c>
      <c r="W394" s="20">
        <f t="shared" si="13"/>
        <v>13.083826328355597</v>
      </c>
    </row>
    <row r="395" spans="1:23" x14ac:dyDescent="0.25">
      <c r="A395" s="18">
        <v>821</v>
      </c>
      <c r="B395" s="18">
        <v>749</v>
      </c>
      <c r="C395" s="18">
        <v>6172</v>
      </c>
      <c r="D395" s="18">
        <v>9520</v>
      </c>
      <c r="E395" s="18" t="s">
        <v>56</v>
      </c>
      <c r="F395" s="18" t="s">
        <v>113</v>
      </c>
      <c r="G395" s="19">
        <v>3.2502173777099998E-2</v>
      </c>
      <c r="H395" s="19">
        <v>1.31532E-2</v>
      </c>
      <c r="I395" s="18" t="s">
        <v>24</v>
      </c>
      <c r="J395" s="18" t="s">
        <v>114</v>
      </c>
      <c r="K395" s="18">
        <v>89</v>
      </c>
      <c r="L395" s="18">
        <v>28</v>
      </c>
      <c r="M395" s="18" t="s">
        <v>249</v>
      </c>
      <c r="N395" s="18" t="s">
        <v>250</v>
      </c>
      <c r="O395" s="18" t="s">
        <v>250</v>
      </c>
      <c r="P395" s="19">
        <v>399.54944908700003</v>
      </c>
      <c r="Q395" s="19">
        <v>1415.7890260500001</v>
      </c>
      <c r="R395" s="20">
        <v>5.4456910000000001</v>
      </c>
      <c r="S395" s="20">
        <v>13.78614</v>
      </c>
      <c r="T395" s="20">
        <v>0.24</v>
      </c>
      <c r="U395" s="20">
        <v>0.56100000000000005</v>
      </c>
      <c r="V395" s="20">
        <f t="shared" si="12"/>
        <v>5.4437479774512E-2</v>
      </c>
      <c r="W395" s="20">
        <f t="shared" si="13"/>
        <v>7.9604685068471986E-2</v>
      </c>
    </row>
    <row r="396" spans="1:23" x14ac:dyDescent="0.25">
      <c r="A396" s="18">
        <v>822</v>
      </c>
      <c r="B396" s="18">
        <v>750</v>
      </c>
      <c r="C396" s="18">
        <v>6172</v>
      </c>
      <c r="D396" s="18">
        <v>9520</v>
      </c>
      <c r="E396" s="18" t="s">
        <v>56</v>
      </c>
      <c r="F396" s="18" t="s">
        <v>113</v>
      </c>
      <c r="G396" s="19">
        <v>2.6282586388600002</v>
      </c>
      <c r="H396" s="19">
        <v>1.06362</v>
      </c>
      <c r="I396" s="18" t="s">
        <v>24</v>
      </c>
      <c r="J396" s="18" t="s">
        <v>114</v>
      </c>
      <c r="K396" s="18">
        <v>89</v>
      </c>
      <c r="L396" s="18">
        <v>28</v>
      </c>
      <c r="M396" s="18" t="s">
        <v>249</v>
      </c>
      <c r="N396" s="18" t="s">
        <v>250</v>
      </c>
      <c r="O396" s="18" t="s">
        <v>250</v>
      </c>
      <c r="P396" s="19">
        <v>1881.5288163299999</v>
      </c>
      <c r="Q396" s="19">
        <v>114486.488362</v>
      </c>
      <c r="R396" s="20">
        <v>5.4456910000000001</v>
      </c>
      <c r="S396" s="20">
        <v>13.78614</v>
      </c>
      <c r="T396" s="20">
        <v>0.24</v>
      </c>
      <c r="U396" s="20">
        <v>0.56100000000000005</v>
      </c>
      <c r="V396" s="20">
        <f t="shared" si="12"/>
        <v>4.4020308546792002</v>
      </c>
      <c r="W396" s="20">
        <f t="shared" si="13"/>
        <v>6.4371510455651988</v>
      </c>
    </row>
    <row r="397" spans="1:23" x14ac:dyDescent="0.25">
      <c r="A397" s="18">
        <v>823</v>
      </c>
      <c r="B397" s="18">
        <v>751</v>
      </c>
      <c r="C397" s="18">
        <v>6172</v>
      </c>
      <c r="D397" s="18">
        <v>9520</v>
      </c>
      <c r="E397" s="18" t="s">
        <v>56</v>
      </c>
      <c r="F397" s="18" t="s">
        <v>113</v>
      </c>
      <c r="G397" s="19">
        <v>3.11896575933</v>
      </c>
      <c r="H397" s="19">
        <v>1.2622</v>
      </c>
      <c r="I397" s="18" t="s">
        <v>24</v>
      </c>
      <c r="J397" s="18" t="s">
        <v>114</v>
      </c>
      <c r="K397" s="18">
        <v>89</v>
      </c>
      <c r="L397" s="18">
        <v>28</v>
      </c>
      <c r="M397" s="18" t="s">
        <v>249</v>
      </c>
      <c r="N397" s="18" t="s">
        <v>250</v>
      </c>
      <c r="O397" s="18" t="s">
        <v>250</v>
      </c>
      <c r="P397" s="19">
        <v>1623.8665128099999</v>
      </c>
      <c r="Q397" s="19">
        <v>135861.60502700001</v>
      </c>
      <c r="R397" s="20">
        <v>5.4456910000000001</v>
      </c>
      <c r="S397" s="20">
        <v>13.78614</v>
      </c>
      <c r="T397" s="20">
        <v>0.24</v>
      </c>
      <c r="U397" s="20">
        <v>0.56100000000000005</v>
      </c>
      <c r="V397" s="20">
        <f t="shared" si="12"/>
        <v>5.2238988969519999</v>
      </c>
      <c r="W397" s="20">
        <f t="shared" si="13"/>
        <v>7.6389801336119989</v>
      </c>
    </row>
    <row r="398" spans="1:23" x14ac:dyDescent="0.25">
      <c r="A398" s="18">
        <v>824</v>
      </c>
      <c r="B398" s="18">
        <v>752</v>
      </c>
      <c r="C398" s="18">
        <v>6172</v>
      </c>
      <c r="D398" s="18">
        <v>9520</v>
      </c>
      <c r="E398" s="18" t="s">
        <v>56</v>
      </c>
      <c r="F398" s="18" t="s">
        <v>113</v>
      </c>
      <c r="G398" s="19">
        <v>2.0742522759300001E-2</v>
      </c>
      <c r="H398" s="19">
        <v>8.3941999999999992E-3</v>
      </c>
      <c r="I398" s="18" t="s">
        <v>24</v>
      </c>
      <c r="J398" s="18" t="s">
        <v>114</v>
      </c>
      <c r="K398" s="18">
        <v>89</v>
      </c>
      <c r="L398" s="18">
        <v>28</v>
      </c>
      <c r="M398" s="18" t="s">
        <v>249</v>
      </c>
      <c r="N398" s="18" t="s">
        <v>250</v>
      </c>
      <c r="O398" s="18" t="s">
        <v>250</v>
      </c>
      <c r="P398" s="19">
        <v>172.10088657899999</v>
      </c>
      <c r="Q398" s="19">
        <v>903.54067730999998</v>
      </c>
      <c r="R398" s="20">
        <v>5.4456910000000001</v>
      </c>
      <c r="S398" s="20">
        <v>13.78614</v>
      </c>
      <c r="T398" s="20">
        <v>0.24</v>
      </c>
      <c r="U398" s="20">
        <v>0.56100000000000005</v>
      </c>
      <c r="V398" s="20">
        <f t="shared" si="12"/>
        <v>3.4741286738071996E-2</v>
      </c>
      <c r="W398" s="20">
        <f t="shared" si="13"/>
        <v>5.0802667594331982E-2</v>
      </c>
    </row>
    <row r="399" spans="1:23" x14ac:dyDescent="0.25">
      <c r="A399" s="18">
        <v>825</v>
      </c>
      <c r="B399" s="18">
        <v>753</v>
      </c>
      <c r="C399" s="18">
        <v>6172</v>
      </c>
      <c r="D399" s="18">
        <v>9520</v>
      </c>
      <c r="E399" s="18" t="s">
        <v>56</v>
      </c>
      <c r="F399" s="18" t="s">
        <v>113</v>
      </c>
      <c r="G399" s="19">
        <v>0.35704486506799998</v>
      </c>
      <c r="H399" s="19">
        <v>0.14449100000000001</v>
      </c>
      <c r="I399" s="18" t="s">
        <v>24</v>
      </c>
      <c r="J399" s="18" t="s">
        <v>114</v>
      </c>
      <c r="K399" s="18">
        <v>89</v>
      </c>
      <c r="L399" s="18">
        <v>28</v>
      </c>
      <c r="M399" s="18" t="s">
        <v>249</v>
      </c>
      <c r="N399" s="18" t="s">
        <v>250</v>
      </c>
      <c r="O399" s="18" t="s">
        <v>250</v>
      </c>
      <c r="P399" s="19">
        <v>1451.8356354</v>
      </c>
      <c r="Q399" s="19">
        <v>15552.8121089</v>
      </c>
      <c r="R399" s="20">
        <v>5.4456910000000001</v>
      </c>
      <c r="S399" s="20">
        <v>13.78614</v>
      </c>
      <c r="T399" s="20">
        <v>0.24</v>
      </c>
      <c r="U399" s="20">
        <v>0.56100000000000005</v>
      </c>
      <c r="V399" s="20">
        <f t="shared" si="12"/>
        <v>0.59800853709356006</v>
      </c>
      <c r="W399" s="20">
        <f t="shared" si="13"/>
        <v>0.87447621493085992</v>
      </c>
    </row>
    <row r="400" spans="1:23" x14ac:dyDescent="0.25">
      <c r="A400" s="18">
        <v>826</v>
      </c>
      <c r="B400" s="18">
        <v>754</v>
      </c>
      <c r="C400" s="18">
        <v>6180</v>
      </c>
      <c r="D400" s="18">
        <v>9520</v>
      </c>
      <c r="E400" s="18" t="s">
        <v>56</v>
      </c>
      <c r="F400" s="18" t="s">
        <v>113</v>
      </c>
      <c r="G400" s="19">
        <v>0.37793285093500001</v>
      </c>
      <c r="H400" s="19">
        <v>0.152944</v>
      </c>
      <c r="I400" s="18" t="s">
        <v>24</v>
      </c>
      <c r="J400" s="18" t="s">
        <v>114</v>
      </c>
      <c r="K400" s="18">
        <v>89</v>
      </c>
      <c r="L400" s="18">
        <v>28</v>
      </c>
      <c r="M400" s="18" t="s">
        <v>249</v>
      </c>
      <c r="N400" s="18" t="s">
        <v>250</v>
      </c>
      <c r="O400" s="18" t="s">
        <v>250</v>
      </c>
      <c r="P400" s="19">
        <v>635.27855477900005</v>
      </c>
      <c r="Q400" s="19">
        <v>16462.689136100002</v>
      </c>
      <c r="R400" s="20">
        <v>5.4456910000000001</v>
      </c>
      <c r="S400" s="20">
        <v>13.78614</v>
      </c>
      <c r="T400" s="20">
        <v>0.24</v>
      </c>
      <c r="U400" s="20">
        <v>0.56100000000000005</v>
      </c>
      <c r="V400" s="20">
        <f t="shared" si="12"/>
        <v>0.63299318087103995</v>
      </c>
      <c r="W400" s="20">
        <f t="shared" si="13"/>
        <v>0.92563474691423986</v>
      </c>
    </row>
    <row r="401" spans="1:23" x14ac:dyDescent="0.25">
      <c r="A401" s="18">
        <v>827</v>
      </c>
      <c r="B401" s="18">
        <v>755</v>
      </c>
      <c r="C401" s="18">
        <v>6180</v>
      </c>
      <c r="D401" s="18">
        <v>9520</v>
      </c>
      <c r="E401" s="18" t="s">
        <v>56</v>
      </c>
      <c r="F401" s="18" t="s">
        <v>113</v>
      </c>
      <c r="G401" s="19">
        <v>1.0936775787099999</v>
      </c>
      <c r="H401" s="19">
        <v>0.44259599999999999</v>
      </c>
      <c r="I401" s="18" t="s">
        <v>24</v>
      </c>
      <c r="J401" s="18" t="s">
        <v>114</v>
      </c>
      <c r="K401" s="18">
        <v>89</v>
      </c>
      <c r="L401" s="18">
        <v>28</v>
      </c>
      <c r="M401" s="18" t="s">
        <v>249</v>
      </c>
      <c r="N401" s="18" t="s">
        <v>250</v>
      </c>
      <c r="O401" s="18" t="s">
        <v>250</v>
      </c>
      <c r="P401" s="19">
        <v>1064.6254443400001</v>
      </c>
      <c r="Q401" s="19">
        <v>47640.404766200001</v>
      </c>
      <c r="R401" s="20">
        <v>5.4456910000000001</v>
      </c>
      <c r="S401" s="20">
        <v>13.78614</v>
      </c>
      <c r="T401" s="20">
        <v>0.24</v>
      </c>
      <c r="U401" s="20">
        <v>0.56100000000000005</v>
      </c>
      <c r="V401" s="20">
        <f t="shared" si="12"/>
        <v>1.8317832009153601</v>
      </c>
      <c r="W401" s="20">
        <f t="shared" si="13"/>
        <v>2.6786420941341595</v>
      </c>
    </row>
    <row r="402" spans="1:23" x14ac:dyDescent="0.25">
      <c r="A402" s="18">
        <v>828</v>
      </c>
      <c r="B402" s="18">
        <v>756</v>
      </c>
      <c r="C402" s="18">
        <v>6180</v>
      </c>
      <c r="D402" s="18">
        <v>9520</v>
      </c>
      <c r="E402" s="18" t="s">
        <v>56</v>
      </c>
      <c r="F402" s="18" t="s">
        <v>113</v>
      </c>
      <c r="G402" s="19">
        <v>0.48715380602800001</v>
      </c>
      <c r="H402" s="19">
        <v>0.19714400000000001</v>
      </c>
      <c r="I402" s="18" t="s">
        <v>24</v>
      </c>
      <c r="J402" s="18" t="s">
        <v>114</v>
      </c>
      <c r="K402" s="18">
        <v>89</v>
      </c>
      <c r="L402" s="18">
        <v>28</v>
      </c>
      <c r="M402" s="18" t="s">
        <v>249</v>
      </c>
      <c r="N402" s="18" t="s">
        <v>250</v>
      </c>
      <c r="O402" s="18" t="s">
        <v>250</v>
      </c>
      <c r="P402" s="19">
        <v>623.56153517200005</v>
      </c>
      <c r="Q402" s="19">
        <v>21220.334909199999</v>
      </c>
      <c r="R402" s="20">
        <v>5.4456910000000001</v>
      </c>
      <c r="S402" s="20">
        <v>13.78614</v>
      </c>
      <c r="T402" s="20">
        <v>0.24</v>
      </c>
      <c r="U402" s="20">
        <v>0.56100000000000005</v>
      </c>
      <c r="V402" s="20">
        <f t="shared" si="12"/>
        <v>0.81592483294304019</v>
      </c>
      <c r="W402" s="20">
        <f t="shared" si="13"/>
        <v>1.1931382502462398</v>
      </c>
    </row>
    <row r="403" spans="1:23" x14ac:dyDescent="0.25">
      <c r="A403" s="18">
        <v>829</v>
      </c>
      <c r="B403" s="18">
        <v>757</v>
      </c>
      <c r="C403" s="18">
        <v>6180</v>
      </c>
      <c r="D403" s="18">
        <v>9520</v>
      </c>
      <c r="E403" s="18" t="s">
        <v>56</v>
      </c>
      <c r="F403" s="18" t="s">
        <v>113</v>
      </c>
      <c r="G403" s="19">
        <v>1.0925654739199999</v>
      </c>
      <c r="H403" s="19">
        <v>0.44214599999999998</v>
      </c>
      <c r="I403" s="18" t="s">
        <v>24</v>
      </c>
      <c r="J403" s="18" t="s">
        <v>114</v>
      </c>
      <c r="K403" s="18">
        <v>89</v>
      </c>
      <c r="L403" s="18">
        <v>28</v>
      </c>
      <c r="M403" s="18" t="s">
        <v>249</v>
      </c>
      <c r="N403" s="18" t="s">
        <v>250</v>
      </c>
      <c r="O403" s="18" t="s">
        <v>250</v>
      </c>
      <c r="P403" s="19">
        <v>1188.2976146999999</v>
      </c>
      <c r="Q403" s="19">
        <v>47591.961675999999</v>
      </c>
      <c r="R403" s="20">
        <v>5.4456910000000001</v>
      </c>
      <c r="S403" s="20">
        <v>13.78614</v>
      </c>
      <c r="T403" s="20">
        <v>0.24</v>
      </c>
      <c r="U403" s="20">
        <v>0.56100000000000005</v>
      </c>
      <c r="V403" s="20">
        <f t="shared" si="12"/>
        <v>1.8299207745933599</v>
      </c>
      <c r="W403" s="20">
        <f t="shared" si="13"/>
        <v>2.6759186421771592</v>
      </c>
    </row>
    <row r="404" spans="1:23" x14ac:dyDescent="0.25">
      <c r="A404" s="18">
        <v>830</v>
      </c>
      <c r="B404" s="18">
        <v>758</v>
      </c>
      <c r="C404" s="18">
        <v>6180</v>
      </c>
      <c r="D404" s="18">
        <v>9520</v>
      </c>
      <c r="E404" s="18" t="s">
        <v>56</v>
      </c>
      <c r="F404" s="18" t="s">
        <v>113</v>
      </c>
      <c r="G404" s="19">
        <v>7.4178529777100004E-5</v>
      </c>
      <c r="H404" s="19">
        <v>3.0018999999999998E-5</v>
      </c>
      <c r="I404" s="18" t="s">
        <v>24</v>
      </c>
      <c r="J404" s="18" t="s">
        <v>114</v>
      </c>
      <c r="K404" s="18">
        <v>89</v>
      </c>
      <c r="L404" s="18">
        <v>28</v>
      </c>
      <c r="M404" s="18" t="s">
        <v>249</v>
      </c>
      <c r="N404" s="18" t="s">
        <v>250</v>
      </c>
      <c r="O404" s="18" t="s">
        <v>250</v>
      </c>
      <c r="P404" s="19">
        <v>12.2828097888</v>
      </c>
      <c r="Q404" s="19">
        <v>3.2312038296600001</v>
      </c>
      <c r="R404" s="20">
        <v>5.4456910000000001</v>
      </c>
      <c r="S404" s="20">
        <v>13.78614</v>
      </c>
      <c r="T404" s="20">
        <v>0.24</v>
      </c>
      <c r="U404" s="20">
        <v>0.56100000000000005</v>
      </c>
      <c r="V404" s="20">
        <f t="shared" si="12"/>
        <v>1.2424039057803998E-4</v>
      </c>
      <c r="W404" s="20">
        <f t="shared" si="13"/>
        <v>1.8167845399373999E-4</v>
      </c>
    </row>
    <row r="405" spans="1:23" x14ac:dyDescent="0.25">
      <c r="A405" s="18">
        <v>831</v>
      </c>
      <c r="B405" s="18">
        <v>759</v>
      </c>
      <c r="C405" s="18">
        <v>6180</v>
      </c>
      <c r="D405" s="18">
        <v>9520</v>
      </c>
      <c r="E405" s="18" t="s">
        <v>56</v>
      </c>
      <c r="F405" s="18" t="s">
        <v>113</v>
      </c>
      <c r="G405" s="19">
        <v>5.5833635436199999E-2</v>
      </c>
      <c r="H405" s="19">
        <v>2.25951E-2</v>
      </c>
      <c r="I405" s="18" t="s">
        <v>24</v>
      </c>
      <c r="J405" s="18" t="s">
        <v>114</v>
      </c>
      <c r="K405" s="18">
        <v>89</v>
      </c>
      <c r="L405" s="18">
        <v>28</v>
      </c>
      <c r="M405" s="18" t="s">
        <v>249</v>
      </c>
      <c r="N405" s="18" t="s">
        <v>250</v>
      </c>
      <c r="O405" s="18" t="s">
        <v>250</v>
      </c>
      <c r="P405" s="19">
        <v>501.66487357</v>
      </c>
      <c r="Q405" s="19">
        <v>2432.1034304899999</v>
      </c>
      <c r="R405" s="20">
        <v>5.4456910000000001</v>
      </c>
      <c r="S405" s="20">
        <v>13.78614</v>
      </c>
      <c r="T405" s="20">
        <v>0.24</v>
      </c>
      <c r="U405" s="20">
        <v>0.56100000000000005</v>
      </c>
      <c r="V405" s="20">
        <f t="shared" si="12"/>
        <v>9.3514908862716004E-2</v>
      </c>
      <c r="W405" s="20">
        <f t="shared" si="13"/>
        <v>0.13674815403024598</v>
      </c>
    </row>
    <row r="406" spans="1:23" x14ac:dyDescent="0.25">
      <c r="A406" s="18">
        <v>832</v>
      </c>
      <c r="B406" s="18">
        <v>760</v>
      </c>
      <c r="C406" s="18">
        <v>6180</v>
      </c>
      <c r="D406" s="18">
        <v>9520</v>
      </c>
      <c r="E406" s="18" t="s">
        <v>56</v>
      </c>
      <c r="F406" s="18" t="s">
        <v>113</v>
      </c>
      <c r="G406" s="19">
        <v>1.14860347129</v>
      </c>
      <c r="H406" s="19">
        <v>0.46482299999999999</v>
      </c>
      <c r="I406" s="18" t="s">
        <v>24</v>
      </c>
      <c r="J406" s="18" t="s">
        <v>114</v>
      </c>
      <c r="K406" s="18">
        <v>89</v>
      </c>
      <c r="L406" s="18">
        <v>28</v>
      </c>
      <c r="M406" s="18" t="s">
        <v>249</v>
      </c>
      <c r="N406" s="18" t="s">
        <v>250</v>
      </c>
      <c r="O406" s="18" t="s">
        <v>250</v>
      </c>
      <c r="P406" s="19">
        <v>1485.9326118199999</v>
      </c>
      <c r="Q406" s="19">
        <v>50032.967076599998</v>
      </c>
      <c r="R406" s="20">
        <v>5.4456910000000001</v>
      </c>
      <c r="S406" s="20">
        <v>13.78614</v>
      </c>
      <c r="T406" s="20">
        <v>0.24</v>
      </c>
      <c r="U406" s="20">
        <v>0.56100000000000005</v>
      </c>
      <c r="V406" s="20">
        <f t="shared" si="12"/>
        <v>1.9237746450466802</v>
      </c>
      <c r="W406" s="20">
        <f t="shared" si="13"/>
        <v>2.8131624644635793</v>
      </c>
    </row>
    <row r="407" spans="1:23" x14ac:dyDescent="0.25">
      <c r="A407" s="18">
        <v>833</v>
      </c>
      <c r="B407" s="18">
        <v>761</v>
      </c>
      <c r="C407" s="18">
        <v>6180</v>
      </c>
      <c r="D407" s="18">
        <v>9520</v>
      </c>
      <c r="E407" s="18" t="s">
        <v>56</v>
      </c>
      <c r="F407" s="18" t="s">
        <v>113</v>
      </c>
      <c r="G407" s="19">
        <v>3.6881293092299998</v>
      </c>
      <c r="H407" s="19">
        <v>1.4925299999999999</v>
      </c>
      <c r="I407" s="18" t="s">
        <v>24</v>
      </c>
      <c r="J407" s="18" t="s">
        <v>114</v>
      </c>
      <c r="K407" s="18">
        <v>89</v>
      </c>
      <c r="L407" s="18">
        <v>28</v>
      </c>
      <c r="M407" s="18" t="s">
        <v>249</v>
      </c>
      <c r="N407" s="18" t="s">
        <v>250</v>
      </c>
      <c r="O407" s="18" t="s">
        <v>250</v>
      </c>
      <c r="P407" s="19">
        <v>3480.0459021000001</v>
      </c>
      <c r="Q407" s="19">
        <v>160654.27009100001</v>
      </c>
      <c r="R407" s="20">
        <v>5.4456910000000001</v>
      </c>
      <c r="S407" s="20">
        <v>13.78614</v>
      </c>
      <c r="T407" s="20">
        <v>0.24</v>
      </c>
      <c r="U407" s="20">
        <v>0.56100000000000005</v>
      </c>
      <c r="V407" s="20">
        <f t="shared" si="12"/>
        <v>6.1771714630547994</v>
      </c>
      <c r="W407" s="20">
        <f t="shared" si="13"/>
        <v>9.0329638875137981</v>
      </c>
    </row>
    <row r="408" spans="1:23" x14ac:dyDescent="0.25">
      <c r="A408" s="18">
        <v>834</v>
      </c>
      <c r="B408" s="18">
        <v>762</v>
      </c>
      <c r="C408" s="18">
        <v>6180</v>
      </c>
      <c r="D408" s="18">
        <v>9520</v>
      </c>
      <c r="E408" s="18" t="s">
        <v>56</v>
      </c>
      <c r="F408" s="18" t="s">
        <v>113</v>
      </c>
      <c r="G408" s="19">
        <v>1.9883668321500001</v>
      </c>
      <c r="H408" s="19">
        <v>0.80466300000000002</v>
      </c>
      <c r="I408" s="18" t="s">
        <v>24</v>
      </c>
      <c r="J408" s="18" t="s">
        <v>114</v>
      </c>
      <c r="K408" s="18">
        <v>89</v>
      </c>
      <c r="L408" s="18">
        <v>28</v>
      </c>
      <c r="M408" s="18" t="s">
        <v>249</v>
      </c>
      <c r="N408" s="18" t="s">
        <v>250</v>
      </c>
      <c r="O408" s="18" t="s">
        <v>250</v>
      </c>
      <c r="P408" s="19">
        <v>2102.3093060000001</v>
      </c>
      <c r="Q408" s="19">
        <v>86612.912754499994</v>
      </c>
      <c r="R408" s="20">
        <v>5.4456910000000001</v>
      </c>
      <c r="S408" s="20">
        <v>13.78614</v>
      </c>
      <c r="T408" s="20">
        <v>0.24</v>
      </c>
      <c r="U408" s="20">
        <v>0.56100000000000005</v>
      </c>
      <c r="V408" s="20">
        <f t="shared" si="12"/>
        <v>3.3302790034210799</v>
      </c>
      <c r="W408" s="20">
        <f t="shared" si="13"/>
        <v>4.8699133823899796</v>
      </c>
    </row>
    <row r="409" spans="1:23" x14ac:dyDescent="0.25">
      <c r="A409" s="18">
        <v>835</v>
      </c>
      <c r="B409" s="18">
        <v>763</v>
      </c>
      <c r="C409" s="18">
        <v>6180</v>
      </c>
      <c r="D409" s="18">
        <v>9520</v>
      </c>
      <c r="E409" s="18" t="s">
        <v>56</v>
      </c>
      <c r="F409" s="18" t="s">
        <v>113</v>
      </c>
      <c r="G409" s="19">
        <v>0.74367590163099995</v>
      </c>
      <c r="H409" s="19">
        <v>0.30095499999999997</v>
      </c>
      <c r="I409" s="18" t="s">
        <v>24</v>
      </c>
      <c r="J409" s="18" t="s">
        <v>114</v>
      </c>
      <c r="K409" s="18">
        <v>89</v>
      </c>
      <c r="L409" s="18">
        <v>28</v>
      </c>
      <c r="M409" s="18" t="s">
        <v>249</v>
      </c>
      <c r="N409" s="18" t="s">
        <v>250</v>
      </c>
      <c r="O409" s="18" t="s">
        <v>250</v>
      </c>
      <c r="P409" s="19">
        <v>1147.4074934</v>
      </c>
      <c r="Q409" s="19">
        <v>32394.3926971</v>
      </c>
      <c r="R409" s="20">
        <v>5.4456910000000001</v>
      </c>
      <c r="S409" s="20">
        <v>13.78614</v>
      </c>
      <c r="T409" s="20">
        <v>0.24</v>
      </c>
      <c r="U409" s="20">
        <v>0.56100000000000005</v>
      </c>
      <c r="V409" s="20">
        <f t="shared" si="12"/>
        <v>1.2455700305277999</v>
      </c>
      <c r="W409" s="20">
        <f t="shared" si="13"/>
        <v>1.8214144082642996</v>
      </c>
    </row>
    <row r="410" spans="1:23" x14ac:dyDescent="0.25">
      <c r="A410" s="18">
        <v>836</v>
      </c>
      <c r="B410" s="18">
        <v>764</v>
      </c>
      <c r="C410" s="18">
        <v>6180</v>
      </c>
      <c r="D410" s="18">
        <v>9520</v>
      </c>
      <c r="E410" s="18" t="s">
        <v>56</v>
      </c>
      <c r="F410" s="18" t="s">
        <v>113</v>
      </c>
      <c r="G410" s="19">
        <v>9.1143497070899998E-2</v>
      </c>
      <c r="H410" s="19">
        <v>3.6884500000000001E-2</v>
      </c>
      <c r="I410" s="18" t="s">
        <v>24</v>
      </c>
      <c r="J410" s="18" t="s">
        <v>114</v>
      </c>
      <c r="K410" s="18">
        <v>89</v>
      </c>
      <c r="L410" s="18">
        <v>28</v>
      </c>
      <c r="M410" s="18" t="s">
        <v>249</v>
      </c>
      <c r="N410" s="18" t="s">
        <v>250</v>
      </c>
      <c r="O410" s="18" t="s">
        <v>250</v>
      </c>
      <c r="P410" s="19">
        <v>267.22578338300002</v>
      </c>
      <c r="Q410" s="19">
        <v>3970.1948517300002</v>
      </c>
      <c r="R410" s="20">
        <v>5.4456910000000001</v>
      </c>
      <c r="S410" s="20">
        <v>13.78614</v>
      </c>
      <c r="T410" s="20">
        <v>0.24</v>
      </c>
      <c r="U410" s="20">
        <v>0.56100000000000005</v>
      </c>
      <c r="V410" s="20">
        <f t="shared" si="12"/>
        <v>0.15265480816401999</v>
      </c>
      <c r="W410" s="20">
        <f t="shared" si="13"/>
        <v>0.22322925268436994</v>
      </c>
    </row>
    <row r="411" spans="1:23" x14ac:dyDescent="0.25">
      <c r="A411" s="18">
        <v>837</v>
      </c>
      <c r="B411" s="18">
        <v>765</v>
      </c>
      <c r="C411" s="18">
        <v>6210</v>
      </c>
      <c r="D411" s="18">
        <v>2520</v>
      </c>
      <c r="E411" s="18" t="s">
        <v>56</v>
      </c>
      <c r="F411" s="18" t="s">
        <v>113</v>
      </c>
      <c r="G411" s="19">
        <v>0.13292862374100001</v>
      </c>
      <c r="H411" s="19">
        <v>5.3794300000000003E-2</v>
      </c>
      <c r="I411" s="18" t="s">
        <v>24</v>
      </c>
      <c r="J411" s="18" t="s">
        <v>114</v>
      </c>
      <c r="K411" s="18">
        <v>39</v>
      </c>
      <c r="L411" s="18">
        <v>27</v>
      </c>
      <c r="M411" s="18" t="s">
        <v>115</v>
      </c>
      <c r="N411" s="18" t="s">
        <v>115</v>
      </c>
      <c r="O411" s="18" t="s">
        <v>115</v>
      </c>
      <c r="P411" s="19">
        <v>458.38925780699998</v>
      </c>
      <c r="Q411" s="19">
        <v>5790.3476888300002</v>
      </c>
      <c r="R411" s="20">
        <v>4.0080939999999998</v>
      </c>
      <c r="S411" s="20">
        <v>21.928827999999999</v>
      </c>
      <c r="T411" s="20">
        <v>0.24</v>
      </c>
      <c r="U411" s="20">
        <v>0.56100000000000005</v>
      </c>
      <c r="V411" s="20">
        <f t="shared" si="12"/>
        <v>0.16386558440879201</v>
      </c>
      <c r="W411" s="20">
        <f t="shared" si="13"/>
        <v>0.51786457296329558</v>
      </c>
    </row>
    <row r="412" spans="1:23" x14ac:dyDescent="0.25">
      <c r="A412" s="18">
        <v>838</v>
      </c>
      <c r="B412" s="18">
        <v>766</v>
      </c>
      <c r="C412" s="18">
        <v>6210</v>
      </c>
      <c r="D412" s="18">
        <v>2520</v>
      </c>
      <c r="E412" s="18" t="s">
        <v>56</v>
      </c>
      <c r="F412" s="18" t="s">
        <v>113</v>
      </c>
      <c r="G412" s="19">
        <v>7.4781320160599999E-3</v>
      </c>
      <c r="H412" s="19">
        <v>3.0262900000000001E-3</v>
      </c>
      <c r="I412" s="18" t="s">
        <v>24</v>
      </c>
      <c r="J412" s="18" t="s">
        <v>114</v>
      </c>
      <c r="K412" s="18">
        <v>39</v>
      </c>
      <c r="L412" s="18">
        <v>27</v>
      </c>
      <c r="M412" s="18" t="s">
        <v>115</v>
      </c>
      <c r="N412" s="18" t="s">
        <v>115</v>
      </c>
      <c r="O412" s="18" t="s">
        <v>115</v>
      </c>
      <c r="P412" s="19">
        <v>149.177393405</v>
      </c>
      <c r="Q412" s="19">
        <v>325.74612766500002</v>
      </c>
      <c r="R412" s="20">
        <v>4.0080939999999998</v>
      </c>
      <c r="S412" s="20">
        <v>21.928827999999999</v>
      </c>
      <c r="T412" s="20">
        <v>0.24</v>
      </c>
      <c r="U412" s="20">
        <v>0.56100000000000005</v>
      </c>
      <c r="V412" s="20">
        <f t="shared" si="12"/>
        <v>9.2185376413575996E-3</v>
      </c>
      <c r="W412" s="20">
        <f t="shared" si="13"/>
        <v>2.9133353877884679E-2</v>
      </c>
    </row>
    <row r="413" spans="1:23" x14ac:dyDescent="0.25">
      <c r="A413" s="18">
        <v>845</v>
      </c>
      <c r="B413" s="18">
        <v>773</v>
      </c>
      <c r="C413" s="18">
        <v>6215</v>
      </c>
      <c r="D413" s="18">
        <v>2520</v>
      </c>
      <c r="E413" s="18" t="s">
        <v>56</v>
      </c>
      <c r="F413" s="18" t="s">
        <v>113</v>
      </c>
      <c r="G413" s="19">
        <v>0.68927967829900005</v>
      </c>
      <c r="H413" s="19">
        <v>0.27894200000000002</v>
      </c>
      <c r="I413" s="18" t="s">
        <v>24</v>
      </c>
      <c r="J413" s="18" t="s">
        <v>114</v>
      </c>
      <c r="K413" s="18">
        <v>39</v>
      </c>
      <c r="L413" s="18">
        <v>27</v>
      </c>
      <c r="M413" s="18" t="s">
        <v>115</v>
      </c>
      <c r="N413" s="18" t="s">
        <v>115</v>
      </c>
      <c r="O413" s="18" t="s">
        <v>115</v>
      </c>
      <c r="P413" s="19">
        <v>1784.6377721399999</v>
      </c>
      <c r="Q413" s="19">
        <v>30024.902686599999</v>
      </c>
      <c r="R413" s="20">
        <v>4.0080939999999998</v>
      </c>
      <c r="S413" s="20">
        <v>21.928827999999999</v>
      </c>
      <c r="T413" s="20">
        <v>0.24</v>
      </c>
      <c r="U413" s="20">
        <v>0.56100000000000005</v>
      </c>
      <c r="V413" s="20">
        <f t="shared" si="12"/>
        <v>0.84969957497648008</v>
      </c>
      <c r="W413" s="20">
        <f t="shared" si="13"/>
        <v>2.6853064304494638</v>
      </c>
    </row>
    <row r="414" spans="1:23" x14ac:dyDescent="0.25">
      <c r="A414" s="18">
        <v>846</v>
      </c>
      <c r="B414" s="18">
        <v>774</v>
      </c>
      <c r="C414" s="18">
        <v>6215</v>
      </c>
      <c r="D414" s="18">
        <v>2520</v>
      </c>
      <c r="E414" s="18" t="s">
        <v>56</v>
      </c>
      <c r="F414" s="18" t="s">
        <v>113</v>
      </c>
      <c r="G414" s="19">
        <v>0.50267417188600005</v>
      </c>
      <c r="H414" s="19">
        <v>0.20342499999999999</v>
      </c>
      <c r="I414" s="18" t="s">
        <v>24</v>
      </c>
      <c r="J414" s="18" t="s">
        <v>114</v>
      </c>
      <c r="K414" s="18">
        <v>39</v>
      </c>
      <c r="L414" s="18">
        <v>27</v>
      </c>
      <c r="M414" s="18" t="s">
        <v>115</v>
      </c>
      <c r="N414" s="18" t="s">
        <v>115</v>
      </c>
      <c r="O414" s="18" t="s">
        <v>115</v>
      </c>
      <c r="P414" s="19">
        <v>1027.6364142699999</v>
      </c>
      <c r="Q414" s="19">
        <v>21896.399342100001</v>
      </c>
      <c r="R414" s="20">
        <v>4.0080939999999998</v>
      </c>
      <c r="S414" s="20">
        <v>21.928827999999999</v>
      </c>
      <c r="T414" s="20">
        <v>0.24</v>
      </c>
      <c r="U414" s="20">
        <v>0.56100000000000005</v>
      </c>
      <c r="V414" s="20">
        <f t="shared" si="12"/>
        <v>0.6196633566819999</v>
      </c>
      <c r="W414" s="20">
        <f t="shared" si="13"/>
        <v>1.9583227359600996</v>
      </c>
    </row>
    <row r="415" spans="1:23" x14ac:dyDescent="0.25">
      <c r="A415" s="18">
        <v>847</v>
      </c>
      <c r="B415" s="18">
        <v>775</v>
      </c>
      <c r="C415" s="18">
        <v>6215</v>
      </c>
      <c r="D415" s="18">
        <v>2520</v>
      </c>
      <c r="E415" s="18" t="s">
        <v>56</v>
      </c>
      <c r="F415" s="18" t="s">
        <v>113</v>
      </c>
      <c r="G415" s="19">
        <v>1.323932016E-2</v>
      </c>
      <c r="H415" s="19">
        <v>5.3577599999999996E-3</v>
      </c>
      <c r="I415" s="18" t="s">
        <v>24</v>
      </c>
      <c r="J415" s="18" t="s">
        <v>114</v>
      </c>
      <c r="K415" s="18">
        <v>39</v>
      </c>
      <c r="L415" s="18">
        <v>27</v>
      </c>
      <c r="M415" s="18" t="s">
        <v>115</v>
      </c>
      <c r="N415" s="18" t="s">
        <v>115</v>
      </c>
      <c r="O415" s="18" t="s">
        <v>115</v>
      </c>
      <c r="P415" s="19">
        <v>167.867772637</v>
      </c>
      <c r="Q415" s="19">
        <v>576.70247945899996</v>
      </c>
      <c r="R415" s="20">
        <v>4.0080939999999998</v>
      </c>
      <c r="S415" s="20">
        <v>21.928827999999999</v>
      </c>
      <c r="T415" s="20">
        <v>0.24</v>
      </c>
      <c r="U415" s="20">
        <v>0.56100000000000005</v>
      </c>
      <c r="V415" s="20">
        <f t="shared" si="12"/>
        <v>1.6320548339174398E-2</v>
      </c>
      <c r="W415" s="20">
        <f t="shared" si="13"/>
        <v>5.1577845504817914E-2</v>
      </c>
    </row>
    <row r="416" spans="1:23" x14ac:dyDescent="0.25">
      <c r="A416" s="18">
        <v>962</v>
      </c>
      <c r="B416" s="18">
        <v>890</v>
      </c>
      <c r="C416" s="18">
        <v>6410</v>
      </c>
      <c r="D416" s="18">
        <v>2520</v>
      </c>
      <c r="E416" s="18" t="s">
        <v>56</v>
      </c>
      <c r="F416" s="18" t="s">
        <v>113</v>
      </c>
      <c r="G416" s="19">
        <v>3.99077222852</v>
      </c>
      <c r="H416" s="19">
        <v>1.6150100000000001</v>
      </c>
      <c r="I416" s="18" t="s">
        <v>24</v>
      </c>
      <c r="J416" s="18" t="s">
        <v>114</v>
      </c>
      <c r="K416" s="18">
        <v>39</v>
      </c>
      <c r="L416" s="18">
        <v>27</v>
      </c>
      <c r="M416" s="18" t="s">
        <v>115</v>
      </c>
      <c r="N416" s="18" t="s">
        <v>115</v>
      </c>
      <c r="O416" s="18" t="s">
        <v>115</v>
      </c>
      <c r="P416" s="19">
        <v>4668.0663935299999</v>
      </c>
      <c r="Q416" s="19">
        <v>173837.34292200001</v>
      </c>
      <c r="R416" s="20">
        <v>4.0080939999999998</v>
      </c>
      <c r="S416" s="20">
        <v>21.928827999999999</v>
      </c>
      <c r="T416" s="20">
        <v>0.24</v>
      </c>
      <c r="U416" s="20">
        <v>0.56100000000000005</v>
      </c>
      <c r="V416" s="20">
        <f t="shared" si="12"/>
        <v>4.9195650371144</v>
      </c>
      <c r="W416" s="20">
        <f t="shared" si="13"/>
        <v>15.547306387134919</v>
      </c>
    </row>
    <row r="417" spans="1:23" x14ac:dyDescent="0.25">
      <c r="A417" s="18">
        <v>963</v>
      </c>
      <c r="B417" s="18">
        <v>891</v>
      </c>
      <c r="C417" s="18">
        <v>6410</v>
      </c>
      <c r="D417" s="18">
        <v>2520</v>
      </c>
      <c r="E417" s="18" t="s">
        <v>56</v>
      </c>
      <c r="F417" s="18" t="s">
        <v>113</v>
      </c>
      <c r="G417" s="19">
        <v>3.0550294515099998</v>
      </c>
      <c r="H417" s="19">
        <v>1.2363299999999999</v>
      </c>
      <c r="I417" s="18" t="s">
        <v>24</v>
      </c>
      <c r="J417" s="18" t="s">
        <v>114</v>
      </c>
      <c r="K417" s="18">
        <v>39</v>
      </c>
      <c r="L417" s="18">
        <v>27</v>
      </c>
      <c r="M417" s="18" t="s">
        <v>115</v>
      </c>
      <c r="N417" s="18" t="s">
        <v>115</v>
      </c>
      <c r="O417" s="18" t="s">
        <v>115</v>
      </c>
      <c r="P417" s="19">
        <v>1377.6675337700001</v>
      </c>
      <c r="Q417" s="19">
        <v>133076.550602</v>
      </c>
      <c r="R417" s="20">
        <v>4.0080939999999998</v>
      </c>
      <c r="S417" s="20">
        <v>21.928827999999999</v>
      </c>
      <c r="T417" s="20">
        <v>0.24</v>
      </c>
      <c r="U417" s="20">
        <v>0.56100000000000005</v>
      </c>
      <c r="V417" s="20">
        <f t="shared" si="12"/>
        <v>3.7660484098151992</v>
      </c>
      <c r="W417" s="20">
        <f t="shared" si="13"/>
        <v>11.901846617424356</v>
      </c>
    </row>
    <row r="418" spans="1:23" x14ac:dyDescent="0.25">
      <c r="A418" s="18">
        <v>964</v>
      </c>
      <c r="B418" s="18">
        <v>892</v>
      </c>
      <c r="C418" s="18">
        <v>6410</v>
      </c>
      <c r="D418" s="18">
        <v>2520</v>
      </c>
      <c r="E418" s="18" t="s">
        <v>56</v>
      </c>
      <c r="F418" s="18" t="s">
        <v>113</v>
      </c>
      <c r="G418" s="19">
        <v>9.2051176915999999</v>
      </c>
      <c r="H418" s="19">
        <v>3.7251799999999999</v>
      </c>
      <c r="I418" s="18" t="s">
        <v>24</v>
      </c>
      <c r="J418" s="18" t="s">
        <v>114</v>
      </c>
      <c r="K418" s="18">
        <v>39</v>
      </c>
      <c r="L418" s="18">
        <v>27</v>
      </c>
      <c r="M418" s="18" t="s">
        <v>115</v>
      </c>
      <c r="N418" s="18" t="s">
        <v>115</v>
      </c>
      <c r="O418" s="18" t="s">
        <v>115</v>
      </c>
      <c r="P418" s="19">
        <v>3750.0477883899998</v>
      </c>
      <c r="Q418" s="19">
        <v>400973.32274799998</v>
      </c>
      <c r="R418" s="20">
        <v>4.0080939999999998</v>
      </c>
      <c r="S418" s="20">
        <v>21.928827999999999</v>
      </c>
      <c r="T418" s="20">
        <v>0.24</v>
      </c>
      <c r="U418" s="20">
        <v>0.56100000000000005</v>
      </c>
      <c r="V418" s="20">
        <f t="shared" si="12"/>
        <v>11.347462421259198</v>
      </c>
      <c r="W418" s="20">
        <f t="shared" si="13"/>
        <v>35.861397023688554</v>
      </c>
    </row>
    <row r="419" spans="1:23" x14ac:dyDescent="0.25">
      <c r="A419" s="18">
        <v>965</v>
      </c>
      <c r="B419" s="18">
        <v>893</v>
      </c>
      <c r="C419" s="18">
        <v>6410</v>
      </c>
      <c r="D419" s="18">
        <v>2520</v>
      </c>
      <c r="E419" s="18" t="s">
        <v>56</v>
      </c>
      <c r="F419" s="18" t="s">
        <v>113</v>
      </c>
      <c r="G419" s="19">
        <v>4.0827969934099997</v>
      </c>
      <c r="H419" s="19">
        <v>1.65225</v>
      </c>
      <c r="I419" s="18" t="s">
        <v>24</v>
      </c>
      <c r="J419" s="18" t="s">
        <v>114</v>
      </c>
      <c r="K419" s="18">
        <v>39</v>
      </c>
      <c r="L419" s="18">
        <v>27</v>
      </c>
      <c r="M419" s="18" t="s">
        <v>115</v>
      </c>
      <c r="N419" s="18" t="s">
        <v>115</v>
      </c>
      <c r="O419" s="18" t="s">
        <v>115</v>
      </c>
      <c r="P419" s="19">
        <v>1527.23953093</v>
      </c>
      <c r="Q419" s="19">
        <v>177845.925647</v>
      </c>
      <c r="R419" s="20">
        <v>4.0080939999999998</v>
      </c>
      <c r="S419" s="20">
        <v>21.928827999999999</v>
      </c>
      <c r="T419" s="20">
        <v>0.24</v>
      </c>
      <c r="U419" s="20">
        <v>0.56100000000000005</v>
      </c>
      <c r="V419" s="20">
        <f t="shared" si="12"/>
        <v>5.0330037167399997</v>
      </c>
      <c r="W419" s="20">
        <f t="shared" si="13"/>
        <v>15.905806761656997</v>
      </c>
    </row>
    <row r="420" spans="1:23" x14ac:dyDescent="0.25">
      <c r="A420" s="18">
        <v>966</v>
      </c>
      <c r="B420" s="18">
        <v>894</v>
      </c>
      <c r="C420" s="18">
        <v>6410</v>
      </c>
      <c r="D420" s="18">
        <v>2520</v>
      </c>
      <c r="E420" s="18" t="s">
        <v>56</v>
      </c>
      <c r="F420" s="18" t="s">
        <v>113</v>
      </c>
      <c r="G420" s="19">
        <v>2.7759178333099999</v>
      </c>
      <c r="H420" s="19">
        <v>1.12337</v>
      </c>
      <c r="I420" s="18" t="s">
        <v>24</v>
      </c>
      <c r="J420" s="18" t="s">
        <v>114</v>
      </c>
      <c r="K420" s="18">
        <v>39</v>
      </c>
      <c r="L420" s="18">
        <v>27</v>
      </c>
      <c r="M420" s="18" t="s">
        <v>115</v>
      </c>
      <c r="N420" s="18" t="s">
        <v>115</v>
      </c>
      <c r="O420" s="18" t="s">
        <v>115</v>
      </c>
      <c r="P420" s="19">
        <v>1391.26624939</v>
      </c>
      <c r="Q420" s="19">
        <v>120918.497145</v>
      </c>
      <c r="R420" s="20">
        <v>4.0080939999999998</v>
      </c>
      <c r="S420" s="20">
        <v>21.928827999999999</v>
      </c>
      <c r="T420" s="20">
        <v>0.24</v>
      </c>
      <c r="U420" s="20">
        <v>0.56100000000000005</v>
      </c>
      <c r="V420" s="20">
        <f t="shared" si="12"/>
        <v>3.4219551431527999</v>
      </c>
      <c r="W420" s="20">
        <f t="shared" si="13"/>
        <v>10.81440831704804</v>
      </c>
    </row>
    <row r="421" spans="1:23" x14ac:dyDescent="0.25">
      <c r="A421" s="18">
        <v>967</v>
      </c>
      <c r="B421" s="18">
        <v>895</v>
      </c>
      <c r="C421" s="18">
        <v>6410</v>
      </c>
      <c r="D421" s="18">
        <v>2520</v>
      </c>
      <c r="E421" s="18" t="s">
        <v>56</v>
      </c>
      <c r="F421" s="18" t="s">
        <v>113</v>
      </c>
      <c r="G421" s="19">
        <v>3.46974646459</v>
      </c>
      <c r="H421" s="19">
        <v>1.4041600000000001</v>
      </c>
      <c r="I421" s="18" t="s">
        <v>24</v>
      </c>
      <c r="J421" s="18" t="s">
        <v>114</v>
      </c>
      <c r="K421" s="18">
        <v>39</v>
      </c>
      <c r="L421" s="18">
        <v>27</v>
      </c>
      <c r="M421" s="18" t="s">
        <v>115</v>
      </c>
      <c r="N421" s="18" t="s">
        <v>115</v>
      </c>
      <c r="O421" s="18" t="s">
        <v>115</v>
      </c>
      <c r="P421" s="19">
        <v>1618.1214270200001</v>
      </c>
      <c r="Q421" s="19">
        <v>151141.55142900001</v>
      </c>
      <c r="R421" s="20">
        <v>4.0080939999999998</v>
      </c>
      <c r="S421" s="20">
        <v>21.928827999999999</v>
      </c>
      <c r="T421" s="20">
        <v>0.24</v>
      </c>
      <c r="U421" s="20">
        <v>0.56100000000000005</v>
      </c>
      <c r="V421" s="20">
        <f t="shared" si="12"/>
        <v>4.2772840059904</v>
      </c>
      <c r="W421" s="20">
        <f t="shared" si="13"/>
        <v>13.517504991646719</v>
      </c>
    </row>
    <row r="422" spans="1:23" x14ac:dyDescent="0.25">
      <c r="A422" s="18">
        <v>968</v>
      </c>
      <c r="B422" s="18">
        <v>896</v>
      </c>
      <c r="C422" s="18">
        <v>6410</v>
      </c>
      <c r="D422" s="18">
        <v>2520</v>
      </c>
      <c r="E422" s="18" t="s">
        <v>56</v>
      </c>
      <c r="F422" s="18" t="s">
        <v>113</v>
      </c>
      <c r="G422" s="19">
        <v>3.0593246814800001</v>
      </c>
      <c r="H422" s="19">
        <v>1.2380599999999999</v>
      </c>
      <c r="I422" s="18" t="s">
        <v>24</v>
      </c>
      <c r="J422" s="18" t="s">
        <v>114</v>
      </c>
      <c r="K422" s="18">
        <v>39</v>
      </c>
      <c r="L422" s="18">
        <v>27</v>
      </c>
      <c r="M422" s="18" t="s">
        <v>115</v>
      </c>
      <c r="N422" s="18" t="s">
        <v>115</v>
      </c>
      <c r="O422" s="18" t="s">
        <v>115</v>
      </c>
      <c r="P422" s="19">
        <v>2646.0654162300002</v>
      </c>
      <c r="Q422" s="19">
        <v>133263.650069</v>
      </c>
      <c r="R422" s="20">
        <v>4.0080939999999998</v>
      </c>
      <c r="S422" s="20">
        <v>21.928827999999999</v>
      </c>
      <c r="T422" s="20">
        <v>0.24</v>
      </c>
      <c r="U422" s="20">
        <v>0.56100000000000005</v>
      </c>
      <c r="V422" s="20">
        <f t="shared" si="12"/>
        <v>3.7713182518063997</v>
      </c>
      <c r="W422" s="20">
        <f t="shared" si="13"/>
        <v>11.918500904425517</v>
      </c>
    </row>
    <row r="423" spans="1:23" x14ac:dyDescent="0.25">
      <c r="A423" s="18">
        <v>969</v>
      </c>
      <c r="B423" s="18">
        <v>897</v>
      </c>
      <c r="C423" s="18">
        <v>6410</v>
      </c>
      <c r="D423" s="18">
        <v>2520</v>
      </c>
      <c r="E423" s="18" t="s">
        <v>56</v>
      </c>
      <c r="F423" s="18" t="s">
        <v>113</v>
      </c>
      <c r="G423" s="19">
        <v>3.5777404102700001</v>
      </c>
      <c r="H423" s="19">
        <v>1.4478599999999999</v>
      </c>
      <c r="I423" s="18" t="s">
        <v>24</v>
      </c>
      <c r="J423" s="18" t="s">
        <v>114</v>
      </c>
      <c r="K423" s="18">
        <v>39</v>
      </c>
      <c r="L423" s="18">
        <v>27</v>
      </c>
      <c r="M423" s="18" t="s">
        <v>115</v>
      </c>
      <c r="N423" s="18" t="s">
        <v>115</v>
      </c>
      <c r="O423" s="18" t="s">
        <v>115</v>
      </c>
      <c r="P423" s="19">
        <v>2494.7876830499999</v>
      </c>
      <c r="Q423" s="19">
        <v>155845.74888500001</v>
      </c>
      <c r="R423" s="20">
        <v>4.0080939999999998</v>
      </c>
      <c r="S423" s="20">
        <v>21.928827999999999</v>
      </c>
      <c r="T423" s="20">
        <v>0.24</v>
      </c>
      <c r="U423" s="20">
        <v>0.56100000000000005</v>
      </c>
      <c r="V423" s="20">
        <f t="shared" si="12"/>
        <v>4.4104008239183994</v>
      </c>
      <c r="W423" s="20">
        <f t="shared" si="13"/>
        <v>13.938194206647117</v>
      </c>
    </row>
    <row r="424" spans="1:23" x14ac:dyDescent="0.25">
      <c r="A424" s="18">
        <v>970</v>
      </c>
      <c r="B424" s="18">
        <v>898</v>
      </c>
      <c r="C424" s="18">
        <v>6410</v>
      </c>
      <c r="D424" s="18">
        <v>2520</v>
      </c>
      <c r="E424" s="18" t="s">
        <v>56</v>
      </c>
      <c r="F424" s="18" t="s">
        <v>113</v>
      </c>
      <c r="G424" s="19">
        <v>3.1520704099799999</v>
      </c>
      <c r="H424" s="19">
        <v>1.2756000000000001</v>
      </c>
      <c r="I424" s="18" t="s">
        <v>24</v>
      </c>
      <c r="J424" s="18" t="s">
        <v>114</v>
      </c>
      <c r="K424" s="18">
        <v>39</v>
      </c>
      <c r="L424" s="18">
        <v>27</v>
      </c>
      <c r="M424" s="18" t="s">
        <v>115</v>
      </c>
      <c r="N424" s="18" t="s">
        <v>115</v>
      </c>
      <c r="O424" s="18" t="s">
        <v>115</v>
      </c>
      <c r="P424" s="19">
        <v>3974.7486599700001</v>
      </c>
      <c r="Q424" s="19">
        <v>137303.637843</v>
      </c>
      <c r="R424" s="20">
        <v>4.0080939999999998</v>
      </c>
      <c r="S424" s="20">
        <v>21.928827999999999</v>
      </c>
      <c r="T424" s="20">
        <v>0.24</v>
      </c>
      <c r="U424" s="20">
        <v>0.56100000000000005</v>
      </c>
      <c r="V424" s="20">
        <f t="shared" si="12"/>
        <v>3.885670776864</v>
      </c>
      <c r="W424" s="20">
        <f t="shared" si="13"/>
        <v>12.279889305595198</v>
      </c>
    </row>
    <row r="425" spans="1:23" x14ac:dyDescent="0.25">
      <c r="A425" s="18">
        <v>971</v>
      </c>
      <c r="B425" s="18">
        <v>899</v>
      </c>
      <c r="C425" s="18">
        <v>6410</v>
      </c>
      <c r="D425" s="18">
        <v>2520</v>
      </c>
      <c r="E425" s="18" t="s">
        <v>56</v>
      </c>
      <c r="F425" s="18" t="s">
        <v>113</v>
      </c>
      <c r="G425" s="19">
        <v>1.9067141524099999E-2</v>
      </c>
      <c r="H425" s="19">
        <v>7.7162000000000003E-3</v>
      </c>
      <c r="I425" s="18" t="s">
        <v>24</v>
      </c>
      <c r="J425" s="18" t="s">
        <v>114</v>
      </c>
      <c r="K425" s="18">
        <v>39</v>
      </c>
      <c r="L425" s="18">
        <v>27</v>
      </c>
      <c r="M425" s="18" t="s">
        <v>115</v>
      </c>
      <c r="N425" s="18" t="s">
        <v>115</v>
      </c>
      <c r="O425" s="18" t="s">
        <v>115</v>
      </c>
      <c r="P425" s="19">
        <v>137.71669344099999</v>
      </c>
      <c r="Q425" s="19">
        <v>830.56136263500002</v>
      </c>
      <c r="R425" s="20">
        <v>4.0080939999999998</v>
      </c>
      <c r="S425" s="20">
        <v>21.928827999999999</v>
      </c>
      <c r="T425" s="20">
        <v>0.24</v>
      </c>
      <c r="U425" s="20">
        <v>0.56100000000000005</v>
      </c>
      <c r="V425" s="20">
        <f t="shared" si="12"/>
        <v>2.3504713741328002E-2</v>
      </c>
      <c r="W425" s="20">
        <f t="shared" si="13"/>
        <v>7.4281970727370389E-2</v>
      </c>
    </row>
    <row r="426" spans="1:23" x14ac:dyDescent="0.25">
      <c r="A426" s="18">
        <v>972</v>
      </c>
      <c r="B426" s="18">
        <v>900</v>
      </c>
      <c r="C426" s="18">
        <v>6410</v>
      </c>
      <c r="D426" s="18">
        <v>2520</v>
      </c>
      <c r="E426" s="18" t="s">
        <v>56</v>
      </c>
      <c r="F426" s="18" t="s">
        <v>113</v>
      </c>
      <c r="G426" s="19">
        <v>4.9395217066500003E-3</v>
      </c>
      <c r="H426" s="19">
        <v>1.9989500000000002E-3</v>
      </c>
      <c r="I426" s="18" t="s">
        <v>24</v>
      </c>
      <c r="J426" s="18" t="s">
        <v>114</v>
      </c>
      <c r="K426" s="18">
        <v>39</v>
      </c>
      <c r="L426" s="18">
        <v>27</v>
      </c>
      <c r="M426" s="18" t="s">
        <v>115</v>
      </c>
      <c r="N426" s="18" t="s">
        <v>115</v>
      </c>
      <c r="O426" s="18" t="s">
        <v>115</v>
      </c>
      <c r="P426" s="19">
        <v>142.47888854600001</v>
      </c>
      <c r="Q426" s="19">
        <v>215.16470466000001</v>
      </c>
      <c r="R426" s="20">
        <v>4.0080939999999998</v>
      </c>
      <c r="S426" s="20">
        <v>21.928827999999999</v>
      </c>
      <c r="T426" s="20">
        <v>0.24</v>
      </c>
      <c r="U426" s="20">
        <v>0.56100000000000005</v>
      </c>
      <c r="V426" s="20">
        <f t="shared" si="12"/>
        <v>6.0891044209880002E-3</v>
      </c>
      <c r="W426" s="20">
        <f t="shared" si="13"/>
        <v>1.92434028907334E-2</v>
      </c>
    </row>
    <row r="427" spans="1:23" x14ac:dyDescent="0.25">
      <c r="A427" s="18">
        <v>973</v>
      </c>
      <c r="B427" s="18">
        <v>901</v>
      </c>
      <c r="C427" s="18">
        <v>6410</v>
      </c>
      <c r="D427" s="18">
        <v>2520</v>
      </c>
      <c r="E427" s="18" t="s">
        <v>56</v>
      </c>
      <c r="F427" s="18" t="s">
        <v>113</v>
      </c>
      <c r="G427" s="19">
        <v>0.61096014469600002</v>
      </c>
      <c r="H427" s="19">
        <v>0.24724699999999999</v>
      </c>
      <c r="I427" s="18" t="s">
        <v>24</v>
      </c>
      <c r="J427" s="18" t="s">
        <v>114</v>
      </c>
      <c r="K427" s="18">
        <v>39</v>
      </c>
      <c r="L427" s="18">
        <v>27</v>
      </c>
      <c r="M427" s="18" t="s">
        <v>115</v>
      </c>
      <c r="N427" s="18" t="s">
        <v>115</v>
      </c>
      <c r="O427" s="18" t="s">
        <v>115</v>
      </c>
      <c r="P427" s="19">
        <v>1163.6993407299999</v>
      </c>
      <c r="Q427" s="19">
        <v>26613.317448199999</v>
      </c>
      <c r="R427" s="20">
        <v>4.0080939999999998</v>
      </c>
      <c r="S427" s="20">
        <v>21.928827999999999</v>
      </c>
      <c r="T427" s="20">
        <v>0.24</v>
      </c>
      <c r="U427" s="20">
        <v>0.56100000000000005</v>
      </c>
      <c r="V427" s="20">
        <f t="shared" si="12"/>
        <v>0.75315180508567992</v>
      </c>
      <c r="W427" s="20">
        <f t="shared" si="13"/>
        <v>2.3801864151305234</v>
      </c>
    </row>
    <row r="428" spans="1:23" x14ac:dyDescent="0.25">
      <c r="A428" s="18">
        <v>974</v>
      </c>
      <c r="B428" s="18">
        <v>902</v>
      </c>
      <c r="C428" s="18">
        <v>6410</v>
      </c>
      <c r="D428" s="18">
        <v>2520</v>
      </c>
      <c r="E428" s="18" t="s">
        <v>56</v>
      </c>
      <c r="F428" s="18" t="s">
        <v>113</v>
      </c>
      <c r="G428" s="19">
        <v>8.4528195332800003E-3</v>
      </c>
      <c r="H428" s="19">
        <v>3.4207299999999999E-3</v>
      </c>
      <c r="I428" s="18" t="s">
        <v>24</v>
      </c>
      <c r="J428" s="18" t="s">
        <v>114</v>
      </c>
      <c r="K428" s="18">
        <v>39</v>
      </c>
      <c r="L428" s="18">
        <v>27</v>
      </c>
      <c r="M428" s="18" t="s">
        <v>115</v>
      </c>
      <c r="N428" s="18" t="s">
        <v>115</v>
      </c>
      <c r="O428" s="18" t="s">
        <v>115</v>
      </c>
      <c r="P428" s="19">
        <v>152.71861820999999</v>
      </c>
      <c r="Q428" s="19">
        <v>368.20334613300003</v>
      </c>
      <c r="R428" s="20">
        <v>4.0080939999999998</v>
      </c>
      <c r="S428" s="20">
        <v>21.928827999999999</v>
      </c>
      <c r="T428" s="20">
        <v>0.24</v>
      </c>
      <c r="U428" s="20">
        <v>0.56100000000000005</v>
      </c>
      <c r="V428" s="20">
        <f t="shared" si="12"/>
        <v>1.0420061615351198E-2</v>
      </c>
      <c r="W428" s="20">
        <f t="shared" si="13"/>
        <v>3.2930531314149157E-2</v>
      </c>
    </row>
    <row r="429" spans="1:23" x14ac:dyDescent="0.25">
      <c r="A429" s="18">
        <v>975</v>
      </c>
      <c r="B429" s="18">
        <v>903</v>
      </c>
      <c r="C429" s="18">
        <v>6410</v>
      </c>
      <c r="D429" s="18">
        <v>2520</v>
      </c>
      <c r="E429" s="18" t="s">
        <v>56</v>
      </c>
      <c r="F429" s="18" t="s">
        <v>113</v>
      </c>
      <c r="G429" s="19">
        <v>3.00737426825</v>
      </c>
      <c r="H429" s="19">
        <v>1.2170399999999999</v>
      </c>
      <c r="I429" s="18" t="s">
        <v>24</v>
      </c>
      <c r="J429" s="18" t="s">
        <v>114</v>
      </c>
      <c r="K429" s="18">
        <v>39</v>
      </c>
      <c r="L429" s="18">
        <v>27</v>
      </c>
      <c r="M429" s="18" t="s">
        <v>115</v>
      </c>
      <c r="N429" s="18" t="s">
        <v>115</v>
      </c>
      <c r="O429" s="18" t="s">
        <v>115</v>
      </c>
      <c r="P429" s="19">
        <v>2819.1342949999998</v>
      </c>
      <c r="Q429" s="19">
        <v>131000.69912200001</v>
      </c>
      <c r="R429" s="20">
        <v>4.0080939999999998</v>
      </c>
      <c r="S429" s="20">
        <v>21.928827999999999</v>
      </c>
      <c r="T429" s="20">
        <v>0.24</v>
      </c>
      <c r="U429" s="20">
        <v>0.56100000000000005</v>
      </c>
      <c r="V429" s="20">
        <f t="shared" si="12"/>
        <v>3.7072881485375992</v>
      </c>
      <c r="W429" s="20">
        <f t="shared" si="13"/>
        <v>11.716146503983678</v>
      </c>
    </row>
    <row r="430" spans="1:23" x14ac:dyDescent="0.25">
      <c r="A430" s="18">
        <v>976</v>
      </c>
      <c r="B430" s="18">
        <v>904</v>
      </c>
      <c r="C430" s="18">
        <v>6410</v>
      </c>
      <c r="D430" s="18">
        <v>2520</v>
      </c>
      <c r="E430" s="18" t="s">
        <v>56</v>
      </c>
      <c r="F430" s="18" t="s">
        <v>113</v>
      </c>
      <c r="G430" s="19">
        <v>0.88046485509200001</v>
      </c>
      <c r="H430" s="19">
        <v>0.35631200000000002</v>
      </c>
      <c r="I430" s="18" t="s">
        <v>24</v>
      </c>
      <c r="J430" s="18" t="s">
        <v>114</v>
      </c>
      <c r="K430" s="18">
        <v>39</v>
      </c>
      <c r="L430" s="18">
        <v>27</v>
      </c>
      <c r="M430" s="18" t="s">
        <v>115</v>
      </c>
      <c r="N430" s="18" t="s">
        <v>115</v>
      </c>
      <c r="O430" s="18" t="s">
        <v>115</v>
      </c>
      <c r="P430" s="19">
        <v>1687.5582290499999</v>
      </c>
      <c r="Q430" s="19">
        <v>38352.895676200002</v>
      </c>
      <c r="R430" s="20">
        <v>4.0080939999999998</v>
      </c>
      <c r="S430" s="20">
        <v>21.928827999999999</v>
      </c>
      <c r="T430" s="20">
        <v>0.24</v>
      </c>
      <c r="U430" s="20">
        <v>0.56100000000000005</v>
      </c>
      <c r="V430" s="20">
        <f t="shared" si="12"/>
        <v>1.08538031188928</v>
      </c>
      <c r="W430" s="20">
        <f t="shared" si="13"/>
        <v>3.4301285028655037</v>
      </c>
    </row>
    <row r="431" spans="1:23" x14ac:dyDescent="0.25">
      <c r="A431" s="18">
        <v>977</v>
      </c>
      <c r="B431" s="18">
        <v>905</v>
      </c>
      <c r="C431" s="18">
        <v>6410</v>
      </c>
      <c r="D431" s="18">
        <v>2520</v>
      </c>
      <c r="E431" s="18" t="s">
        <v>56</v>
      </c>
      <c r="F431" s="18" t="s">
        <v>113</v>
      </c>
      <c r="G431" s="19">
        <v>11.9562935777</v>
      </c>
      <c r="H431" s="19">
        <v>4.8385400000000001</v>
      </c>
      <c r="I431" s="18" t="s">
        <v>24</v>
      </c>
      <c r="J431" s="18" t="s">
        <v>114</v>
      </c>
      <c r="K431" s="18">
        <v>39</v>
      </c>
      <c r="L431" s="18">
        <v>27</v>
      </c>
      <c r="M431" s="18" t="s">
        <v>115</v>
      </c>
      <c r="N431" s="18" t="s">
        <v>115</v>
      </c>
      <c r="O431" s="18" t="s">
        <v>115</v>
      </c>
      <c r="P431" s="19">
        <v>7658.7161490099998</v>
      </c>
      <c r="Q431" s="19">
        <v>520814.064984</v>
      </c>
      <c r="R431" s="20">
        <v>4.0080939999999998</v>
      </c>
      <c r="S431" s="20">
        <v>21.928827999999999</v>
      </c>
      <c r="T431" s="20">
        <v>0.24</v>
      </c>
      <c r="U431" s="20">
        <v>0.56100000000000005</v>
      </c>
      <c r="V431" s="20">
        <f t="shared" si="12"/>
        <v>14.738925588497601</v>
      </c>
      <c r="W431" s="20">
        <f t="shared" si="13"/>
        <v>46.579441518261675</v>
      </c>
    </row>
    <row r="432" spans="1:23" x14ac:dyDescent="0.25">
      <c r="A432" s="18">
        <v>978</v>
      </c>
      <c r="B432" s="18">
        <v>906</v>
      </c>
      <c r="C432" s="18">
        <v>6410</v>
      </c>
      <c r="D432" s="18">
        <v>2520</v>
      </c>
      <c r="E432" s="18" t="s">
        <v>56</v>
      </c>
      <c r="F432" s="18" t="s">
        <v>113</v>
      </c>
      <c r="G432" s="19">
        <v>0.12604403429300001</v>
      </c>
      <c r="H432" s="19">
        <v>5.1008199999999997E-2</v>
      </c>
      <c r="I432" s="18" t="s">
        <v>24</v>
      </c>
      <c r="J432" s="18" t="s">
        <v>114</v>
      </c>
      <c r="K432" s="18">
        <v>39</v>
      </c>
      <c r="L432" s="18">
        <v>27</v>
      </c>
      <c r="M432" s="18" t="s">
        <v>115</v>
      </c>
      <c r="N432" s="18" t="s">
        <v>115</v>
      </c>
      <c r="O432" s="18" t="s">
        <v>115</v>
      </c>
      <c r="P432" s="19">
        <v>359.95318378600001</v>
      </c>
      <c r="Q432" s="19">
        <v>5490.4561721600003</v>
      </c>
      <c r="R432" s="20">
        <v>4.0080939999999998</v>
      </c>
      <c r="S432" s="20">
        <v>21.928827999999999</v>
      </c>
      <c r="T432" s="20">
        <v>0.24</v>
      </c>
      <c r="U432" s="20">
        <v>0.56100000000000005</v>
      </c>
      <c r="V432" s="20">
        <f t="shared" si="12"/>
        <v>0.155378701881808</v>
      </c>
      <c r="W432" s="20">
        <f t="shared" si="13"/>
        <v>0.49104346948703431</v>
      </c>
    </row>
    <row r="433" spans="1:23" x14ac:dyDescent="0.25">
      <c r="A433" s="18">
        <v>979</v>
      </c>
      <c r="B433" s="18">
        <v>907</v>
      </c>
      <c r="C433" s="18">
        <v>6410</v>
      </c>
      <c r="D433" s="18">
        <v>2520</v>
      </c>
      <c r="E433" s="18" t="s">
        <v>56</v>
      </c>
      <c r="F433" s="18" t="s">
        <v>113</v>
      </c>
      <c r="G433" s="19">
        <v>1.14816931423</v>
      </c>
      <c r="H433" s="19">
        <v>0.46464800000000001</v>
      </c>
      <c r="I433" s="18" t="s">
        <v>24</v>
      </c>
      <c r="J433" s="18" t="s">
        <v>114</v>
      </c>
      <c r="K433" s="18">
        <v>39</v>
      </c>
      <c r="L433" s="18">
        <v>27</v>
      </c>
      <c r="M433" s="18" t="s">
        <v>115</v>
      </c>
      <c r="N433" s="18" t="s">
        <v>115</v>
      </c>
      <c r="O433" s="18" t="s">
        <v>115</v>
      </c>
      <c r="P433" s="19">
        <v>2199.0629627200001</v>
      </c>
      <c r="Q433" s="19">
        <v>50014.055270700002</v>
      </c>
      <c r="R433" s="20">
        <v>4.0080939999999998</v>
      </c>
      <c r="S433" s="20">
        <v>21.928827999999999</v>
      </c>
      <c r="T433" s="20">
        <v>0.24</v>
      </c>
      <c r="U433" s="20">
        <v>0.56100000000000005</v>
      </c>
      <c r="V433" s="20">
        <f t="shared" si="12"/>
        <v>1.41538817429312</v>
      </c>
      <c r="W433" s="20">
        <f t="shared" si="13"/>
        <v>4.4730526858468158</v>
      </c>
    </row>
    <row r="434" spans="1:23" x14ac:dyDescent="0.25">
      <c r="A434" s="18">
        <v>980</v>
      </c>
      <c r="B434" s="18">
        <v>908</v>
      </c>
      <c r="C434" s="18">
        <v>6410</v>
      </c>
      <c r="D434" s="18">
        <v>2520</v>
      </c>
      <c r="E434" s="18" t="s">
        <v>56</v>
      </c>
      <c r="F434" s="18" t="s">
        <v>113</v>
      </c>
      <c r="G434" s="19">
        <v>2.23671388061</v>
      </c>
      <c r="H434" s="19">
        <v>0.90516600000000003</v>
      </c>
      <c r="I434" s="18" t="s">
        <v>24</v>
      </c>
      <c r="J434" s="18" t="s">
        <v>114</v>
      </c>
      <c r="K434" s="18">
        <v>39</v>
      </c>
      <c r="L434" s="18">
        <v>27</v>
      </c>
      <c r="M434" s="18" t="s">
        <v>115</v>
      </c>
      <c r="N434" s="18" t="s">
        <v>115</v>
      </c>
      <c r="O434" s="18" t="s">
        <v>115</v>
      </c>
      <c r="P434" s="19">
        <v>1187.46036546</v>
      </c>
      <c r="Q434" s="19">
        <v>97430.866915000006</v>
      </c>
      <c r="R434" s="20">
        <v>4.0080939999999998</v>
      </c>
      <c r="S434" s="20">
        <v>21.928827999999999</v>
      </c>
      <c r="T434" s="20">
        <v>0.24</v>
      </c>
      <c r="U434" s="20">
        <v>0.56100000000000005</v>
      </c>
      <c r="V434" s="20">
        <f t="shared" si="12"/>
        <v>2.7572727143390399</v>
      </c>
      <c r="W434" s="20">
        <f t="shared" si="13"/>
        <v>8.7138117616716713</v>
      </c>
    </row>
    <row r="435" spans="1:23" x14ac:dyDescent="0.25">
      <c r="A435" s="18">
        <v>981</v>
      </c>
      <c r="B435" s="18">
        <v>909</v>
      </c>
      <c r="C435" s="18">
        <v>6410</v>
      </c>
      <c r="D435" s="18">
        <v>2520</v>
      </c>
      <c r="E435" s="18" t="s">
        <v>56</v>
      </c>
      <c r="F435" s="18" t="s">
        <v>113</v>
      </c>
      <c r="G435" s="19">
        <v>5.9521986278199997E-2</v>
      </c>
      <c r="H435" s="19">
        <v>2.40877E-2</v>
      </c>
      <c r="I435" s="18" t="s">
        <v>24</v>
      </c>
      <c r="J435" s="18" t="s">
        <v>114</v>
      </c>
      <c r="K435" s="18">
        <v>39</v>
      </c>
      <c r="L435" s="18">
        <v>27</v>
      </c>
      <c r="M435" s="18" t="s">
        <v>115</v>
      </c>
      <c r="N435" s="18" t="s">
        <v>115</v>
      </c>
      <c r="O435" s="18" t="s">
        <v>115</v>
      </c>
      <c r="P435" s="19">
        <v>587.54260428299995</v>
      </c>
      <c r="Q435" s="19">
        <v>2592.76735022</v>
      </c>
      <c r="R435" s="20">
        <v>4.0080939999999998</v>
      </c>
      <c r="S435" s="20">
        <v>21.928827999999999</v>
      </c>
      <c r="T435" s="20">
        <v>0.24</v>
      </c>
      <c r="U435" s="20">
        <v>0.56100000000000005</v>
      </c>
      <c r="V435" s="20">
        <f t="shared" si="12"/>
        <v>7.3374782041288E-2</v>
      </c>
      <c r="W435" s="20">
        <f t="shared" si="13"/>
        <v>0.23188639826464838</v>
      </c>
    </row>
    <row r="436" spans="1:23" x14ac:dyDescent="0.25">
      <c r="A436" s="18">
        <v>982</v>
      </c>
      <c r="B436" s="18">
        <v>910</v>
      </c>
      <c r="C436" s="18">
        <v>6410</v>
      </c>
      <c r="D436" s="18">
        <v>2520</v>
      </c>
      <c r="E436" s="18" t="s">
        <v>56</v>
      </c>
      <c r="F436" s="18" t="s">
        <v>113</v>
      </c>
      <c r="G436" s="19">
        <v>0.98651231596800004</v>
      </c>
      <c r="H436" s="19">
        <v>0.399227</v>
      </c>
      <c r="I436" s="18" t="s">
        <v>24</v>
      </c>
      <c r="J436" s="18" t="s">
        <v>114</v>
      </c>
      <c r="K436" s="18">
        <v>39</v>
      </c>
      <c r="L436" s="18">
        <v>27</v>
      </c>
      <c r="M436" s="18" t="s">
        <v>115</v>
      </c>
      <c r="N436" s="18" t="s">
        <v>115</v>
      </c>
      <c r="O436" s="18" t="s">
        <v>115</v>
      </c>
      <c r="P436" s="19">
        <v>2441.7961157300001</v>
      </c>
      <c r="Q436" s="19">
        <v>42972.304594200003</v>
      </c>
      <c r="R436" s="20">
        <v>4.0080939999999998</v>
      </c>
      <c r="S436" s="20">
        <v>21.928827999999999</v>
      </c>
      <c r="T436" s="20">
        <v>0.24</v>
      </c>
      <c r="U436" s="20">
        <v>0.56100000000000005</v>
      </c>
      <c r="V436" s="20">
        <f t="shared" si="12"/>
        <v>1.21610590093688</v>
      </c>
      <c r="W436" s="20">
        <f t="shared" si="13"/>
        <v>3.8432607148046838</v>
      </c>
    </row>
    <row r="437" spans="1:23" x14ac:dyDescent="0.25">
      <c r="A437" s="18">
        <v>983</v>
      </c>
      <c r="B437" s="18">
        <v>911</v>
      </c>
      <c r="C437" s="18">
        <v>6410</v>
      </c>
      <c r="D437" s="18">
        <v>2520</v>
      </c>
      <c r="E437" s="18" t="s">
        <v>56</v>
      </c>
      <c r="F437" s="18" t="s">
        <v>113</v>
      </c>
      <c r="G437" s="19">
        <v>0.28082784388999998</v>
      </c>
      <c r="H437" s="19">
        <v>0.113647</v>
      </c>
      <c r="I437" s="18" t="s">
        <v>24</v>
      </c>
      <c r="J437" s="18" t="s">
        <v>114</v>
      </c>
      <c r="K437" s="18">
        <v>39</v>
      </c>
      <c r="L437" s="18">
        <v>27</v>
      </c>
      <c r="M437" s="18" t="s">
        <v>115</v>
      </c>
      <c r="N437" s="18" t="s">
        <v>115</v>
      </c>
      <c r="O437" s="18" t="s">
        <v>115</v>
      </c>
      <c r="P437" s="19">
        <v>809.70967068300001</v>
      </c>
      <c r="Q437" s="19">
        <v>12232.811948</v>
      </c>
      <c r="R437" s="20">
        <v>4.0080939999999998</v>
      </c>
      <c r="S437" s="20">
        <v>21.928827999999999</v>
      </c>
      <c r="T437" s="20">
        <v>0.24</v>
      </c>
      <c r="U437" s="20">
        <v>0.56100000000000005</v>
      </c>
      <c r="V437" s="20">
        <f t="shared" si="12"/>
        <v>0.34618597270168</v>
      </c>
      <c r="W437" s="20">
        <f t="shared" si="13"/>
        <v>1.0940518813993239</v>
      </c>
    </row>
    <row r="438" spans="1:23" x14ac:dyDescent="0.25">
      <c r="A438" s="18">
        <v>984</v>
      </c>
      <c r="B438" s="18">
        <v>912</v>
      </c>
      <c r="C438" s="18">
        <v>6410</v>
      </c>
      <c r="D438" s="18">
        <v>2520</v>
      </c>
      <c r="E438" s="18" t="s">
        <v>56</v>
      </c>
      <c r="F438" s="18" t="s">
        <v>113</v>
      </c>
      <c r="G438" s="19">
        <v>0.28102492170499999</v>
      </c>
      <c r="H438" s="19">
        <v>0.11372699999999999</v>
      </c>
      <c r="I438" s="18" t="s">
        <v>24</v>
      </c>
      <c r="J438" s="18" t="s">
        <v>114</v>
      </c>
      <c r="K438" s="18">
        <v>39</v>
      </c>
      <c r="L438" s="18">
        <v>27</v>
      </c>
      <c r="M438" s="18" t="s">
        <v>115</v>
      </c>
      <c r="N438" s="18" t="s">
        <v>115</v>
      </c>
      <c r="O438" s="18" t="s">
        <v>115</v>
      </c>
      <c r="P438" s="19">
        <v>895.50215718899994</v>
      </c>
      <c r="Q438" s="19">
        <v>12241.3966241</v>
      </c>
      <c r="R438" s="20">
        <v>4.0080939999999998</v>
      </c>
      <c r="S438" s="20">
        <v>21.928827999999999</v>
      </c>
      <c r="T438" s="20">
        <v>0.24</v>
      </c>
      <c r="U438" s="20">
        <v>0.56100000000000005</v>
      </c>
      <c r="V438" s="20">
        <f t="shared" si="12"/>
        <v>0.34642966481687998</v>
      </c>
      <c r="W438" s="20">
        <f t="shared" si="13"/>
        <v>1.0948220218386839</v>
      </c>
    </row>
    <row r="439" spans="1:23" x14ac:dyDescent="0.25">
      <c r="A439" s="18">
        <v>985</v>
      </c>
      <c r="B439" s="18">
        <v>913</v>
      </c>
      <c r="C439" s="18">
        <v>6410</v>
      </c>
      <c r="D439" s="18">
        <v>2520</v>
      </c>
      <c r="E439" s="18" t="s">
        <v>56</v>
      </c>
      <c r="F439" s="18" t="s">
        <v>113</v>
      </c>
      <c r="G439" s="19">
        <v>1.2531284818499999</v>
      </c>
      <c r="H439" s="19">
        <v>0.50712299999999999</v>
      </c>
      <c r="I439" s="18" t="s">
        <v>24</v>
      </c>
      <c r="J439" s="18" t="s">
        <v>114</v>
      </c>
      <c r="K439" s="18">
        <v>39</v>
      </c>
      <c r="L439" s="18">
        <v>27</v>
      </c>
      <c r="M439" s="18" t="s">
        <v>115</v>
      </c>
      <c r="N439" s="18" t="s">
        <v>115</v>
      </c>
      <c r="O439" s="18" t="s">
        <v>115</v>
      </c>
      <c r="P439" s="19">
        <v>2089.0009485</v>
      </c>
      <c r="Q439" s="19">
        <v>54586.058324500002</v>
      </c>
      <c r="R439" s="20">
        <v>4.0080939999999998</v>
      </c>
      <c r="S439" s="20">
        <v>21.928827999999999</v>
      </c>
      <c r="T439" s="20">
        <v>0.24</v>
      </c>
      <c r="U439" s="20">
        <v>0.56100000000000005</v>
      </c>
      <c r="V439" s="20">
        <f t="shared" si="12"/>
        <v>1.5447734567071199</v>
      </c>
      <c r="W439" s="20">
        <f t="shared" si="13"/>
        <v>4.8819491253695153</v>
      </c>
    </row>
    <row r="440" spans="1:23" x14ac:dyDescent="0.25">
      <c r="A440" s="18">
        <v>986</v>
      </c>
      <c r="B440" s="18">
        <v>914</v>
      </c>
      <c r="C440" s="18">
        <v>6410</v>
      </c>
      <c r="D440" s="18">
        <v>2520</v>
      </c>
      <c r="E440" s="18" t="s">
        <v>56</v>
      </c>
      <c r="F440" s="18" t="s">
        <v>113</v>
      </c>
      <c r="G440" s="19">
        <v>0.15418583589199999</v>
      </c>
      <c r="H440" s="19">
        <v>6.2396800000000002E-2</v>
      </c>
      <c r="I440" s="18" t="s">
        <v>24</v>
      </c>
      <c r="J440" s="18" t="s">
        <v>114</v>
      </c>
      <c r="K440" s="18">
        <v>39</v>
      </c>
      <c r="L440" s="18">
        <v>27</v>
      </c>
      <c r="M440" s="18" t="s">
        <v>115</v>
      </c>
      <c r="N440" s="18" t="s">
        <v>115</v>
      </c>
      <c r="O440" s="18" t="s">
        <v>115</v>
      </c>
      <c r="P440" s="19">
        <v>757.06748188699999</v>
      </c>
      <c r="Q440" s="19">
        <v>6716.3081456899999</v>
      </c>
      <c r="R440" s="20">
        <v>4.0080939999999998</v>
      </c>
      <c r="S440" s="20">
        <v>21.928827999999999</v>
      </c>
      <c r="T440" s="20">
        <v>0.24</v>
      </c>
      <c r="U440" s="20">
        <v>0.56100000000000005</v>
      </c>
      <c r="V440" s="20">
        <f t="shared" si="12"/>
        <v>0.19007010217139203</v>
      </c>
      <c r="W440" s="20">
        <f t="shared" si="13"/>
        <v>0.6006787370832255</v>
      </c>
    </row>
    <row r="441" spans="1:23" x14ac:dyDescent="0.25">
      <c r="A441" s="18">
        <v>987</v>
      </c>
      <c r="B441" s="18">
        <v>915</v>
      </c>
      <c r="C441" s="18">
        <v>6410</v>
      </c>
      <c r="D441" s="18">
        <v>2520</v>
      </c>
      <c r="E441" s="18" t="s">
        <v>56</v>
      </c>
      <c r="F441" s="18" t="s">
        <v>113</v>
      </c>
      <c r="G441" s="19">
        <v>0.65609608293699995</v>
      </c>
      <c r="H441" s="19">
        <v>0.265513</v>
      </c>
      <c r="I441" s="18" t="s">
        <v>24</v>
      </c>
      <c r="J441" s="18" t="s">
        <v>114</v>
      </c>
      <c r="K441" s="18">
        <v>39</v>
      </c>
      <c r="L441" s="18">
        <v>27</v>
      </c>
      <c r="M441" s="18" t="s">
        <v>115</v>
      </c>
      <c r="N441" s="18" t="s">
        <v>115</v>
      </c>
      <c r="O441" s="18" t="s">
        <v>115</v>
      </c>
      <c r="P441" s="19">
        <v>1518.2200794</v>
      </c>
      <c r="Q441" s="19">
        <v>28579.431054000001</v>
      </c>
      <c r="R441" s="20">
        <v>4.0080939999999998</v>
      </c>
      <c r="S441" s="20">
        <v>21.928827999999999</v>
      </c>
      <c r="T441" s="20">
        <v>0.24</v>
      </c>
      <c r="U441" s="20">
        <v>0.56100000000000005</v>
      </c>
      <c r="V441" s="20">
        <f t="shared" si="12"/>
        <v>0.80879280728871994</v>
      </c>
      <c r="W441" s="20">
        <f t="shared" si="13"/>
        <v>2.5560287309473959</v>
      </c>
    </row>
    <row r="442" spans="1:23" x14ac:dyDescent="0.25">
      <c r="A442" s="18">
        <v>988</v>
      </c>
      <c r="B442" s="18">
        <v>916</v>
      </c>
      <c r="C442" s="18">
        <v>6410</v>
      </c>
      <c r="D442" s="18">
        <v>2520</v>
      </c>
      <c r="E442" s="18" t="s">
        <v>56</v>
      </c>
      <c r="F442" s="18" t="s">
        <v>113</v>
      </c>
      <c r="G442" s="19">
        <v>4.5748838917499999</v>
      </c>
      <c r="H442" s="19">
        <v>1.8513900000000001</v>
      </c>
      <c r="I442" s="18" t="s">
        <v>24</v>
      </c>
      <c r="J442" s="18" t="s">
        <v>114</v>
      </c>
      <c r="K442" s="18">
        <v>39</v>
      </c>
      <c r="L442" s="18">
        <v>27</v>
      </c>
      <c r="M442" s="18" t="s">
        <v>115</v>
      </c>
      <c r="N442" s="18" t="s">
        <v>115</v>
      </c>
      <c r="O442" s="18" t="s">
        <v>115</v>
      </c>
      <c r="P442" s="19">
        <v>2237.86011044</v>
      </c>
      <c r="Q442" s="19">
        <v>199281.14519700001</v>
      </c>
      <c r="R442" s="20">
        <v>4.0080939999999998</v>
      </c>
      <c r="S442" s="20">
        <v>21.928827999999999</v>
      </c>
      <c r="T442" s="20">
        <v>0.24</v>
      </c>
      <c r="U442" s="20">
        <v>0.56100000000000005</v>
      </c>
      <c r="V442" s="20">
        <f t="shared" si="12"/>
        <v>5.6396143145015998</v>
      </c>
      <c r="W442" s="20">
        <f t="shared" si="13"/>
        <v>17.822878850333879</v>
      </c>
    </row>
    <row r="443" spans="1:23" x14ac:dyDescent="0.25">
      <c r="A443" s="18">
        <v>989</v>
      </c>
      <c r="B443" s="18">
        <v>917</v>
      </c>
      <c r="C443" s="18">
        <v>6410</v>
      </c>
      <c r="D443" s="18">
        <v>2520</v>
      </c>
      <c r="E443" s="18" t="s">
        <v>56</v>
      </c>
      <c r="F443" s="18" t="s">
        <v>113</v>
      </c>
      <c r="G443" s="19">
        <v>0.25482170772599999</v>
      </c>
      <c r="H443" s="19">
        <v>0.10312300000000001</v>
      </c>
      <c r="I443" s="18" t="s">
        <v>24</v>
      </c>
      <c r="J443" s="18" t="s">
        <v>114</v>
      </c>
      <c r="K443" s="18">
        <v>39</v>
      </c>
      <c r="L443" s="18">
        <v>27</v>
      </c>
      <c r="M443" s="18" t="s">
        <v>115</v>
      </c>
      <c r="N443" s="18" t="s">
        <v>115</v>
      </c>
      <c r="O443" s="18" t="s">
        <v>115</v>
      </c>
      <c r="P443" s="19">
        <v>732.51146887699997</v>
      </c>
      <c r="Q443" s="19">
        <v>11099.9891883</v>
      </c>
      <c r="R443" s="20">
        <v>4.0080939999999998</v>
      </c>
      <c r="S443" s="20">
        <v>21.928827999999999</v>
      </c>
      <c r="T443" s="20">
        <v>0.24</v>
      </c>
      <c r="U443" s="20">
        <v>0.56100000000000005</v>
      </c>
      <c r="V443" s="20">
        <f t="shared" si="12"/>
        <v>0.31412827494712003</v>
      </c>
      <c r="W443" s="20">
        <f t="shared" si="13"/>
        <v>0.9927399066015159</v>
      </c>
    </row>
    <row r="444" spans="1:23" x14ac:dyDescent="0.25">
      <c r="A444" s="18">
        <v>1100</v>
      </c>
      <c r="B444" s="18">
        <v>1040</v>
      </c>
      <c r="C444" s="18">
        <v>6410</v>
      </c>
      <c r="D444" s="18">
        <v>9520</v>
      </c>
      <c r="E444" s="18" t="s">
        <v>56</v>
      </c>
      <c r="F444" s="18" t="s">
        <v>113</v>
      </c>
      <c r="G444" s="19">
        <v>0.223745535818</v>
      </c>
      <c r="H444" s="19">
        <v>9.0546600000000005E-2</v>
      </c>
      <c r="I444" s="18" t="s">
        <v>24</v>
      </c>
      <c r="J444" s="18" t="s">
        <v>114</v>
      </c>
      <c r="K444" s="18">
        <v>89</v>
      </c>
      <c r="L444" s="18">
        <v>28</v>
      </c>
      <c r="M444" s="18" t="s">
        <v>249</v>
      </c>
      <c r="N444" s="18" t="s">
        <v>250</v>
      </c>
      <c r="O444" s="18" t="s">
        <v>250</v>
      </c>
      <c r="P444" s="19">
        <v>991.96106347700004</v>
      </c>
      <c r="Q444" s="19">
        <v>9746.3165551700004</v>
      </c>
      <c r="R444" s="20">
        <v>5.4456910000000001</v>
      </c>
      <c r="S444" s="20">
        <v>13.78614</v>
      </c>
      <c r="T444" s="20">
        <v>0.24</v>
      </c>
      <c r="U444" s="20">
        <v>0.56100000000000005</v>
      </c>
      <c r="V444" s="20">
        <f t="shared" si="12"/>
        <v>0.37474749157245602</v>
      </c>
      <c r="W444" s="20">
        <f t="shared" si="13"/>
        <v>0.54799847771043586</v>
      </c>
    </row>
    <row r="445" spans="1:23" x14ac:dyDescent="0.25">
      <c r="A445" s="18">
        <v>1101</v>
      </c>
      <c r="B445" s="18">
        <v>1041</v>
      </c>
      <c r="C445" s="18">
        <v>6410</v>
      </c>
      <c r="D445" s="18">
        <v>9520</v>
      </c>
      <c r="E445" s="18" t="s">
        <v>56</v>
      </c>
      <c r="F445" s="18" t="s">
        <v>113</v>
      </c>
      <c r="G445" s="19">
        <v>6.9928980638199996E-3</v>
      </c>
      <c r="H445" s="19">
        <v>2.82993E-3</v>
      </c>
      <c r="I445" s="18" t="s">
        <v>24</v>
      </c>
      <c r="J445" s="18" t="s">
        <v>114</v>
      </c>
      <c r="K445" s="18">
        <v>89</v>
      </c>
      <c r="L445" s="18">
        <v>28</v>
      </c>
      <c r="M445" s="18" t="s">
        <v>249</v>
      </c>
      <c r="N445" s="18" t="s">
        <v>250</v>
      </c>
      <c r="O445" s="18" t="s">
        <v>250</v>
      </c>
      <c r="P445" s="19">
        <v>92.404705764300004</v>
      </c>
      <c r="Q445" s="19">
        <v>304.60942133399999</v>
      </c>
      <c r="R445" s="20">
        <v>5.4456910000000001</v>
      </c>
      <c r="S445" s="20">
        <v>13.78614</v>
      </c>
      <c r="T445" s="20">
        <v>0.24</v>
      </c>
      <c r="U445" s="20">
        <v>0.56100000000000005</v>
      </c>
      <c r="V445" s="20">
        <f t="shared" si="12"/>
        <v>1.1712302492038801E-2</v>
      </c>
      <c r="W445" s="20">
        <f t="shared" si="13"/>
        <v>1.71270631037178E-2</v>
      </c>
    </row>
    <row r="446" spans="1:23" x14ac:dyDescent="0.25">
      <c r="A446" s="18">
        <v>1102</v>
      </c>
      <c r="B446" s="18">
        <v>1042</v>
      </c>
      <c r="C446" s="18">
        <v>6410</v>
      </c>
      <c r="D446" s="18">
        <v>9520</v>
      </c>
      <c r="E446" s="18" t="s">
        <v>56</v>
      </c>
      <c r="F446" s="18" t="s">
        <v>113</v>
      </c>
      <c r="G446" s="19">
        <v>0.61308613346899998</v>
      </c>
      <c r="H446" s="19">
        <v>0.24810699999999999</v>
      </c>
      <c r="I446" s="18" t="s">
        <v>24</v>
      </c>
      <c r="J446" s="18" t="s">
        <v>114</v>
      </c>
      <c r="K446" s="18">
        <v>89</v>
      </c>
      <c r="L446" s="18">
        <v>28</v>
      </c>
      <c r="M446" s="18" t="s">
        <v>249</v>
      </c>
      <c r="N446" s="18" t="s">
        <v>250</v>
      </c>
      <c r="O446" s="18" t="s">
        <v>250</v>
      </c>
      <c r="P446" s="19">
        <v>725.70214831299995</v>
      </c>
      <c r="Q446" s="19">
        <v>26705.9251497</v>
      </c>
      <c r="R446" s="20">
        <v>5.4456910000000001</v>
      </c>
      <c r="S446" s="20">
        <v>13.78614</v>
      </c>
      <c r="T446" s="20">
        <v>0.24</v>
      </c>
      <c r="U446" s="20">
        <v>0.56100000000000005</v>
      </c>
      <c r="V446" s="20">
        <f t="shared" si="12"/>
        <v>1.0268466832721199</v>
      </c>
      <c r="W446" s="20">
        <f t="shared" si="13"/>
        <v>1.5015722104342197</v>
      </c>
    </row>
    <row r="447" spans="1:23" x14ac:dyDescent="0.25">
      <c r="A447" s="18">
        <v>1103</v>
      </c>
      <c r="B447" s="18">
        <v>1043</v>
      </c>
      <c r="C447" s="18">
        <v>6410</v>
      </c>
      <c r="D447" s="18">
        <v>9520</v>
      </c>
      <c r="E447" s="18" t="s">
        <v>56</v>
      </c>
      <c r="F447" s="18" t="s">
        <v>113</v>
      </c>
      <c r="G447" s="19">
        <v>0.67166187832400004</v>
      </c>
      <c r="H447" s="19">
        <v>0.271812</v>
      </c>
      <c r="I447" s="18" t="s">
        <v>24</v>
      </c>
      <c r="J447" s="18" t="s">
        <v>114</v>
      </c>
      <c r="K447" s="18">
        <v>89</v>
      </c>
      <c r="L447" s="18">
        <v>28</v>
      </c>
      <c r="M447" s="18" t="s">
        <v>249</v>
      </c>
      <c r="N447" s="18" t="s">
        <v>250</v>
      </c>
      <c r="O447" s="18" t="s">
        <v>250</v>
      </c>
      <c r="P447" s="19">
        <v>1068.48158072</v>
      </c>
      <c r="Q447" s="19">
        <v>29257.474389200001</v>
      </c>
      <c r="R447" s="20">
        <v>5.4456910000000001</v>
      </c>
      <c r="S447" s="20">
        <v>13.78614</v>
      </c>
      <c r="T447" s="20">
        <v>0.24</v>
      </c>
      <c r="U447" s="20">
        <v>0.56100000000000005</v>
      </c>
      <c r="V447" s="20">
        <f t="shared" si="12"/>
        <v>1.1249551631899199</v>
      </c>
      <c r="W447" s="20">
        <f t="shared" si="13"/>
        <v>1.6450376074135198</v>
      </c>
    </row>
    <row r="448" spans="1:23" x14ac:dyDescent="0.25">
      <c r="A448" s="18">
        <v>1104</v>
      </c>
      <c r="B448" s="18">
        <v>1044</v>
      </c>
      <c r="C448" s="18">
        <v>6410</v>
      </c>
      <c r="D448" s="18">
        <v>9520</v>
      </c>
      <c r="E448" s="18" t="s">
        <v>56</v>
      </c>
      <c r="F448" s="18" t="s">
        <v>113</v>
      </c>
      <c r="G448" s="19">
        <v>6.8880971084000001E-2</v>
      </c>
      <c r="H448" s="19">
        <v>2.78751E-2</v>
      </c>
      <c r="I448" s="18" t="s">
        <v>24</v>
      </c>
      <c r="J448" s="18" t="s">
        <v>114</v>
      </c>
      <c r="K448" s="18">
        <v>89</v>
      </c>
      <c r="L448" s="18">
        <v>28</v>
      </c>
      <c r="M448" s="18" t="s">
        <v>249</v>
      </c>
      <c r="N448" s="18" t="s">
        <v>250</v>
      </c>
      <c r="O448" s="18" t="s">
        <v>250</v>
      </c>
      <c r="P448" s="19">
        <v>338.027240328</v>
      </c>
      <c r="Q448" s="19">
        <v>3000.4430986299999</v>
      </c>
      <c r="R448" s="20">
        <v>5.4456910000000001</v>
      </c>
      <c r="S448" s="20">
        <v>13.78614</v>
      </c>
      <c r="T448" s="20">
        <v>0.24</v>
      </c>
      <c r="U448" s="20">
        <v>0.56100000000000005</v>
      </c>
      <c r="V448" s="20">
        <f t="shared" si="12"/>
        <v>0.115367377707516</v>
      </c>
      <c r="W448" s="20">
        <f t="shared" si="13"/>
        <v>0.16870332365904597</v>
      </c>
    </row>
    <row r="449" spans="1:23" x14ac:dyDescent="0.25">
      <c r="A449" s="18">
        <v>1105</v>
      </c>
      <c r="B449" s="18">
        <v>1045</v>
      </c>
      <c r="C449" s="18">
        <v>6410</v>
      </c>
      <c r="D449" s="18">
        <v>9520</v>
      </c>
      <c r="E449" s="18" t="s">
        <v>56</v>
      </c>
      <c r="F449" s="18" t="s">
        <v>113</v>
      </c>
      <c r="G449" s="19">
        <v>1.09562556054</v>
      </c>
      <c r="H449" s="19">
        <v>0.443384</v>
      </c>
      <c r="I449" s="18" t="s">
        <v>24</v>
      </c>
      <c r="J449" s="18" t="s">
        <v>114</v>
      </c>
      <c r="K449" s="18">
        <v>89</v>
      </c>
      <c r="L449" s="18">
        <v>28</v>
      </c>
      <c r="M449" s="18" t="s">
        <v>249</v>
      </c>
      <c r="N449" s="18" t="s">
        <v>250</v>
      </c>
      <c r="O449" s="18" t="s">
        <v>250</v>
      </c>
      <c r="P449" s="19">
        <v>1498.7241520299999</v>
      </c>
      <c r="Q449" s="19">
        <v>47725.258514699999</v>
      </c>
      <c r="R449" s="20">
        <v>5.4456910000000001</v>
      </c>
      <c r="S449" s="20">
        <v>13.78614</v>
      </c>
      <c r="T449" s="20">
        <v>0.24</v>
      </c>
      <c r="U449" s="20">
        <v>0.56100000000000005</v>
      </c>
      <c r="V449" s="20">
        <f t="shared" si="12"/>
        <v>1.8350445163414399</v>
      </c>
      <c r="W449" s="20">
        <f t="shared" si="13"/>
        <v>2.6834111611166396</v>
      </c>
    </row>
    <row r="450" spans="1:23" x14ac:dyDescent="0.25">
      <c r="A450" s="18">
        <v>1106</v>
      </c>
      <c r="B450" s="18">
        <v>1046</v>
      </c>
      <c r="C450" s="18">
        <v>6410</v>
      </c>
      <c r="D450" s="18">
        <v>9520</v>
      </c>
      <c r="E450" s="18" t="s">
        <v>56</v>
      </c>
      <c r="F450" s="18" t="s">
        <v>113</v>
      </c>
      <c r="G450" s="19">
        <v>0.50927509556999995</v>
      </c>
      <c r="H450" s="19">
        <v>0.206096</v>
      </c>
      <c r="I450" s="18" t="s">
        <v>24</v>
      </c>
      <c r="J450" s="18" t="s">
        <v>114</v>
      </c>
      <c r="K450" s="18">
        <v>89</v>
      </c>
      <c r="L450" s="18">
        <v>28</v>
      </c>
      <c r="M450" s="18" t="s">
        <v>249</v>
      </c>
      <c r="N450" s="18" t="s">
        <v>250</v>
      </c>
      <c r="O450" s="18" t="s">
        <v>250</v>
      </c>
      <c r="P450" s="19">
        <v>672.99242740199998</v>
      </c>
      <c r="Q450" s="19">
        <v>22183.934426</v>
      </c>
      <c r="R450" s="20">
        <v>5.4456910000000001</v>
      </c>
      <c r="S450" s="20">
        <v>13.78614</v>
      </c>
      <c r="T450" s="20">
        <v>0.24</v>
      </c>
      <c r="U450" s="20">
        <v>0.56100000000000005</v>
      </c>
      <c r="V450" s="20">
        <f t="shared" si="12"/>
        <v>0.85297470057536007</v>
      </c>
      <c r="W450" s="20">
        <f t="shared" si="13"/>
        <v>1.2473167878441598</v>
      </c>
    </row>
    <row r="451" spans="1:23" x14ac:dyDescent="0.25">
      <c r="A451" s="18">
        <v>1107</v>
      </c>
      <c r="B451" s="18">
        <v>1047</v>
      </c>
      <c r="C451" s="18">
        <v>6410</v>
      </c>
      <c r="D451" s="18">
        <v>9520</v>
      </c>
      <c r="E451" s="18" t="s">
        <v>56</v>
      </c>
      <c r="F451" s="18" t="s">
        <v>113</v>
      </c>
      <c r="G451" s="19">
        <v>0.53093794428800001</v>
      </c>
      <c r="H451" s="19">
        <v>0.214863</v>
      </c>
      <c r="I451" s="18" t="s">
        <v>24</v>
      </c>
      <c r="J451" s="18" t="s">
        <v>114</v>
      </c>
      <c r="K451" s="18">
        <v>89</v>
      </c>
      <c r="L451" s="18">
        <v>28</v>
      </c>
      <c r="M451" s="18" t="s">
        <v>249</v>
      </c>
      <c r="N451" s="18" t="s">
        <v>250</v>
      </c>
      <c r="O451" s="18" t="s">
        <v>250</v>
      </c>
      <c r="P451" s="19">
        <v>713.12747213800003</v>
      </c>
      <c r="Q451" s="19">
        <v>23127.564342900001</v>
      </c>
      <c r="R451" s="20">
        <v>5.4456910000000001</v>
      </c>
      <c r="S451" s="20">
        <v>13.78614</v>
      </c>
      <c r="T451" s="20">
        <v>0.24</v>
      </c>
      <c r="U451" s="20">
        <v>0.56100000000000005</v>
      </c>
      <c r="V451" s="20">
        <f t="shared" ref="V451:V514" si="14">H451*R451*(1-T451)</f>
        <v>0.88925890405307995</v>
      </c>
      <c r="W451" s="20">
        <f t="shared" ref="W451:W514" si="15">H451*S451*(1-U451)</f>
        <v>1.3003756840819798</v>
      </c>
    </row>
    <row r="452" spans="1:23" x14ac:dyDescent="0.25">
      <c r="A452" s="18">
        <v>1108</v>
      </c>
      <c r="B452" s="18">
        <v>1048</v>
      </c>
      <c r="C452" s="18">
        <v>6410</v>
      </c>
      <c r="D452" s="18">
        <v>9520</v>
      </c>
      <c r="E452" s="18" t="s">
        <v>56</v>
      </c>
      <c r="F452" s="18" t="s">
        <v>113</v>
      </c>
      <c r="G452" s="19">
        <v>1.79453754662</v>
      </c>
      <c r="H452" s="19">
        <v>0.72622399999999998</v>
      </c>
      <c r="I452" s="18" t="s">
        <v>24</v>
      </c>
      <c r="J452" s="18" t="s">
        <v>114</v>
      </c>
      <c r="K452" s="18">
        <v>89</v>
      </c>
      <c r="L452" s="18">
        <v>28</v>
      </c>
      <c r="M452" s="18" t="s">
        <v>249</v>
      </c>
      <c r="N452" s="18" t="s">
        <v>250</v>
      </c>
      <c r="O452" s="18" t="s">
        <v>250</v>
      </c>
      <c r="P452" s="19">
        <v>2136.3130565699998</v>
      </c>
      <c r="Q452" s="19">
        <v>78169.742851899995</v>
      </c>
      <c r="R452" s="20">
        <v>5.4456910000000001</v>
      </c>
      <c r="S452" s="20">
        <v>13.78614</v>
      </c>
      <c r="T452" s="20">
        <v>0.24</v>
      </c>
      <c r="U452" s="20">
        <v>0.56100000000000005</v>
      </c>
      <c r="V452" s="20">
        <f t="shared" si="14"/>
        <v>3.0056415405958399</v>
      </c>
      <c r="W452" s="20">
        <f t="shared" si="15"/>
        <v>4.3951914978230393</v>
      </c>
    </row>
    <row r="453" spans="1:23" x14ac:dyDescent="0.25">
      <c r="A453" s="18">
        <v>1109</v>
      </c>
      <c r="B453" s="18">
        <v>1049</v>
      </c>
      <c r="C453" s="18">
        <v>6410</v>
      </c>
      <c r="D453" s="18">
        <v>9520</v>
      </c>
      <c r="E453" s="18" t="s">
        <v>56</v>
      </c>
      <c r="F453" s="18" t="s">
        <v>113</v>
      </c>
      <c r="G453" s="19">
        <v>1.2881896505799999</v>
      </c>
      <c r="H453" s="19">
        <v>0.521312</v>
      </c>
      <c r="I453" s="18" t="s">
        <v>24</v>
      </c>
      <c r="J453" s="18" t="s">
        <v>114</v>
      </c>
      <c r="K453" s="18">
        <v>89</v>
      </c>
      <c r="L453" s="18">
        <v>28</v>
      </c>
      <c r="M453" s="18" t="s">
        <v>249</v>
      </c>
      <c r="N453" s="18" t="s">
        <v>250</v>
      </c>
      <c r="O453" s="18" t="s">
        <v>250</v>
      </c>
      <c r="P453" s="19">
        <v>1047.0873063399999</v>
      </c>
      <c r="Q453" s="19">
        <v>56113.316725199998</v>
      </c>
      <c r="R453" s="20">
        <v>5.4456910000000001</v>
      </c>
      <c r="S453" s="20">
        <v>13.78614</v>
      </c>
      <c r="T453" s="20">
        <v>0.24</v>
      </c>
      <c r="U453" s="20">
        <v>0.56100000000000005</v>
      </c>
      <c r="V453" s="20">
        <f t="shared" si="14"/>
        <v>2.1575670906099202</v>
      </c>
      <c r="W453" s="20">
        <f t="shared" si="15"/>
        <v>3.1550404146835196</v>
      </c>
    </row>
    <row r="454" spans="1:23" x14ac:dyDescent="0.25">
      <c r="A454" s="18">
        <v>1110</v>
      </c>
      <c r="B454" s="18">
        <v>1050</v>
      </c>
      <c r="C454" s="18">
        <v>6410</v>
      </c>
      <c r="D454" s="18">
        <v>9520</v>
      </c>
      <c r="E454" s="18" t="s">
        <v>56</v>
      </c>
      <c r="F454" s="18" t="s">
        <v>113</v>
      </c>
      <c r="G454" s="19">
        <v>2.14292501615</v>
      </c>
      <c r="H454" s="19">
        <v>0.86721099999999995</v>
      </c>
      <c r="I454" s="18" t="s">
        <v>24</v>
      </c>
      <c r="J454" s="18" t="s">
        <v>114</v>
      </c>
      <c r="K454" s="18">
        <v>89</v>
      </c>
      <c r="L454" s="18">
        <v>28</v>
      </c>
      <c r="M454" s="18" t="s">
        <v>249</v>
      </c>
      <c r="N454" s="18" t="s">
        <v>250</v>
      </c>
      <c r="O454" s="18" t="s">
        <v>250</v>
      </c>
      <c r="P454" s="19">
        <v>2360.11816537</v>
      </c>
      <c r="Q454" s="19">
        <v>93345.440320900001</v>
      </c>
      <c r="R454" s="20">
        <v>5.4456910000000001</v>
      </c>
      <c r="S454" s="20">
        <v>13.78614</v>
      </c>
      <c r="T454" s="20">
        <v>0.24</v>
      </c>
      <c r="U454" s="20">
        <v>0.56100000000000005</v>
      </c>
      <c r="V454" s="20">
        <f t="shared" si="14"/>
        <v>3.58914798472876</v>
      </c>
      <c r="W454" s="20">
        <f t="shared" si="15"/>
        <v>5.2484611001820589</v>
      </c>
    </row>
    <row r="455" spans="1:23" x14ac:dyDescent="0.25">
      <c r="A455" s="18">
        <v>1111</v>
      </c>
      <c r="B455" s="18">
        <v>1051</v>
      </c>
      <c r="C455" s="18">
        <v>6410</v>
      </c>
      <c r="D455" s="18">
        <v>9520</v>
      </c>
      <c r="E455" s="18" t="s">
        <v>56</v>
      </c>
      <c r="F455" s="18" t="s">
        <v>113</v>
      </c>
      <c r="G455" s="19">
        <v>5.9652502158200003</v>
      </c>
      <c r="H455" s="19">
        <v>2.41405</v>
      </c>
      <c r="I455" s="18" t="s">
        <v>24</v>
      </c>
      <c r="J455" s="18" t="s">
        <v>114</v>
      </c>
      <c r="K455" s="18">
        <v>89</v>
      </c>
      <c r="L455" s="18">
        <v>28</v>
      </c>
      <c r="M455" s="18" t="s">
        <v>249</v>
      </c>
      <c r="N455" s="18" t="s">
        <v>250</v>
      </c>
      <c r="O455" s="18" t="s">
        <v>250</v>
      </c>
      <c r="P455" s="19">
        <v>3582.21146774</v>
      </c>
      <c r="Q455" s="19">
        <v>259845.26001699999</v>
      </c>
      <c r="R455" s="20">
        <v>5.4456910000000001</v>
      </c>
      <c r="S455" s="20">
        <v>13.78614</v>
      </c>
      <c r="T455" s="20">
        <v>0.24</v>
      </c>
      <c r="U455" s="20">
        <v>0.56100000000000005</v>
      </c>
      <c r="V455" s="20">
        <f t="shared" si="14"/>
        <v>9.9910894724980004</v>
      </c>
      <c r="W455" s="20">
        <f t="shared" si="15"/>
        <v>14.610109326212998</v>
      </c>
    </row>
    <row r="456" spans="1:23" x14ac:dyDescent="0.25">
      <c r="A456" s="18">
        <v>1112</v>
      </c>
      <c r="B456" s="18">
        <v>1052</v>
      </c>
      <c r="C456" s="18">
        <v>6410</v>
      </c>
      <c r="D456" s="18">
        <v>9520</v>
      </c>
      <c r="E456" s="18" t="s">
        <v>56</v>
      </c>
      <c r="F456" s="18" t="s">
        <v>113</v>
      </c>
      <c r="G456" s="19">
        <v>4.6912753739899999</v>
      </c>
      <c r="H456" s="19">
        <v>1.89849</v>
      </c>
      <c r="I456" s="18" t="s">
        <v>24</v>
      </c>
      <c r="J456" s="18" t="s">
        <v>114</v>
      </c>
      <c r="K456" s="18">
        <v>89</v>
      </c>
      <c r="L456" s="18">
        <v>28</v>
      </c>
      <c r="M456" s="18" t="s">
        <v>249</v>
      </c>
      <c r="N456" s="18" t="s">
        <v>250</v>
      </c>
      <c r="O456" s="18" t="s">
        <v>250</v>
      </c>
      <c r="P456" s="19">
        <v>3749.0574149399999</v>
      </c>
      <c r="Q456" s="19">
        <v>204351.137885</v>
      </c>
      <c r="R456" s="20">
        <v>5.4456910000000001</v>
      </c>
      <c r="S456" s="20">
        <v>13.78614</v>
      </c>
      <c r="T456" s="20">
        <v>0.24</v>
      </c>
      <c r="U456" s="20">
        <v>0.56100000000000005</v>
      </c>
      <c r="V456" s="20">
        <f t="shared" si="14"/>
        <v>7.8573283290083999</v>
      </c>
      <c r="W456" s="20">
        <f t="shared" si="15"/>
        <v>11.489880679655398</v>
      </c>
    </row>
    <row r="457" spans="1:23" x14ac:dyDescent="0.25">
      <c r="A457" s="18">
        <v>1113</v>
      </c>
      <c r="B457" s="18">
        <v>1053</v>
      </c>
      <c r="C457" s="18">
        <v>6410</v>
      </c>
      <c r="D457" s="18">
        <v>9520</v>
      </c>
      <c r="E457" s="18" t="s">
        <v>56</v>
      </c>
      <c r="F457" s="18" t="s">
        <v>113</v>
      </c>
      <c r="G457" s="19">
        <v>3.3248400172800001</v>
      </c>
      <c r="H457" s="19">
        <v>1.34552</v>
      </c>
      <c r="I457" s="18" t="s">
        <v>24</v>
      </c>
      <c r="J457" s="18" t="s">
        <v>114</v>
      </c>
      <c r="K457" s="18">
        <v>89</v>
      </c>
      <c r="L457" s="18">
        <v>28</v>
      </c>
      <c r="M457" s="18" t="s">
        <v>249</v>
      </c>
      <c r="N457" s="18" t="s">
        <v>250</v>
      </c>
      <c r="O457" s="18" t="s">
        <v>250</v>
      </c>
      <c r="P457" s="19">
        <v>1696.0213621</v>
      </c>
      <c r="Q457" s="19">
        <v>144829.45183199999</v>
      </c>
      <c r="R457" s="20">
        <v>5.4456910000000001</v>
      </c>
      <c r="S457" s="20">
        <v>13.78614</v>
      </c>
      <c r="T457" s="20">
        <v>0.24</v>
      </c>
      <c r="U457" s="20">
        <v>0.56100000000000005</v>
      </c>
      <c r="V457" s="20">
        <f t="shared" si="14"/>
        <v>5.5687374772832001</v>
      </c>
      <c r="W457" s="20">
        <f t="shared" si="15"/>
        <v>8.1432423937392002</v>
      </c>
    </row>
    <row r="458" spans="1:23" x14ac:dyDescent="0.25">
      <c r="A458" s="18">
        <v>1114</v>
      </c>
      <c r="B458" s="18">
        <v>1054</v>
      </c>
      <c r="C458" s="18">
        <v>6410</v>
      </c>
      <c r="D458" s="18">
        <v>9520</v>
      </c>
      <c r="E458" s="18" t="s">
        <v>56</v>
      </c>
      <c r="F458" s="18" t="s">
        <v>113</v>
      </c>
      <c r="G458" s="19">
        <v>0.67686230176600004</v>
      </c>
      <c r="H458" s="19">
        <v>0.27391599999999999</v>
      </c>
      <c r="I458" s="18" t="s">
        <v>24</v>
      </c>
      <c r="J458" s="18" t="s">
        <v>114</v>
      </c>
      <c r="K458" s="18">
        <v>89</v>
      </c>
      <c r="L458" s="18">
        <v>28</v>
      </c>
      <c r="M458" s="18" t="s">
        <v>249</v>
      </c>
      <c r="N458" s="18" t="s">
        <v>250</v>
      </c>
      <c r="O458" s="18" t="s">
        <v>250</v>
      </c>
      <c r="P458" s="19">
        <v>912.62487851499998</v>
      </c>
      <c r="Q458" s="19">
        <v>29484.003929099999</v>
      </c>
      <c r="R458" s="20">
        <v>5.4456910000000001</v>
      </c>
      <c r="S458" s="20">
        <v>13.78614</v>
      </c>
      <c r="T458" s="20">
        <v>0.24</v>
      </c>
      <c r="U458" s="20">
        <v>0.56100000000000005</v>
      </c>
      <c r="V458" s="20">
        <f t="shared" si="14"/>
        <v>1.13366304092656</v>
      </c>
      <c r="W458" s="20">
        <f t="shared" si="15"/>
        <v>1.6577712583413597</v>
      </c>
    </row>
    <row r="459" spans="1:23" x14ac:dyDescent="0.25">
      <c r="A459" s="18">
        <v>1115</v>
      </c>
      <c r="B459" s="18">
        <v>1055</v>
      </c>
      <c r="C459" s="18">
        <v>6410</v>
      </c>
      <c r="D459" s="18">
        <v>9520</v>
      </c>
      <c r="E459" s="18" t="s">
        <v>56</v>
      </c>
      <c r="F459" s="18" t="s">
        <v>113</v>
      </c>
      <c r="G459" s="19">
        <v>0.46581735265200003</v>
      </c>
      <c r="H459" s="19">
        <v>0.18851000000000001</v>
      </c>
      <c r="I459" s="18" t="s">
        <v>24</v>
      </c>
      <c r="J459" s="18" t="s">
        <v>114</v>
      </c>
      <c r="K459" s="18">
        <v>89</v>
      </c>
      <c r="L459" s="18">
        <v>28</v>
      </c>
      <c r="M459" s="18" t="s">
        <v>249</v>
      </c>
      <c r="N459" s="18" t="s">
        <v>250</v>
      </c>
      <c r="O459" s="18" t="s">
        <v>250</v>
      </c>
      <c r="P459" s="19">
        <v>1647.0204753800001</v>
      </c>
      <c r="Q459" s="19">
        <v>20290.9227149</v>
      </c>
      <c r="R459" s="20">
        <v>5.4456910000000001</v>
      </c>
      <c r="S459" s="20">
        <v>13.78614</v>
      </c>
      <c r="T459" s="20">
        <v>0.24</v>
      </c>
      <c r="U459" s="20">
        <v>0.56100000000000005</v>
      </c>
      <c r="V459" s="20">
        <f t="shared" si="14"/>
        <v>0.78019107991160008</v>
      </c>
      <c r="W459" s="20">
        <f t="shared" si="15"/>
        <v>1.1408842853646</v>
      </c>
    </row>
    <row r="460" spans="1:23" x14ac:dyDescent="0.25">
      <c r="A460" s="18">
        <v>1116</v>
      </c>
      <c r="B460" s="18">
        <v>1056</v>
      </c>
      <c r="C460" s="18">
        <v>6410</v>
      </c>
      <c r="D460" s="18">
        <v>9520</v>
      </c>
      <c r="E460" s="18" t="s">
        <v>56</v>
      </c>
      <c r="F460" s="18" t="s">
        <v>113</v>
      </c>
      <c r="G460" s="19">
        <v>1.76919171757</v>
      </c>
      <c r="H460" s="19">
        <v>0.71596599999999999</v>
      </c>
      <c r="I460" s="18" t="s">
        <v>24</v>
      </c>
      <c r="J460" s="18" t="s">
        <v>114</v>
      </c>
      <c r="K460" s="18">
        <v>89</v>
      </c>
      <c r="L460" s="18">
        <v>28</v>
      </c>
      <c r="M460" s="18" t="s">
        <v>249</v>
      </c>
      <c r="N460" s="18" t="s">
        <v>250</v>
      </c>
      <c r="O460" s="18" t="s">
        <v>250</v>
      </c>
      <c r="P460" s="19">
        <v>3009.3562119500002</v>
      </c>
      <c r="Q460" s="19">
        <v>77065.682955199998</v>
      </c>
      <c r="R460" s="20">
        <v>5.4456910000000001</v>
      </c>
      <c r="S460" s="20">
        <v>13.78614</v>
      </c>
      <c r="T460" s="20">
        <v>0.24</v>
      </c>
      <c r="U460" s="20">
        <v>0.56100000000000005</v>
      </c>
      <c r="V460" s="20">
        <f t="shared" si="14"/>
        <v>2.9631864979045601</v>
      </c>
      <c r="W460" s="20">
        <f t="shared" si="15"/>
        <v>4.333108897434359</v>
      </c>
    </row>
    <row r="461" spans="1:23" x14ac:dyDescent="0.25">
      <c r="A461" s="18">
        <v>1117</v>
      </c>
      <c r="B461" s="18">
        <v>1057</v>
      </c>
      <c r="C461" s="18">
        <v>6410</v>
      </c>
      <c r="D461" s="18">
        <v>9520</v>
      </c>
      <c r="E461" s="18" t="s">
        <v>56</v>
      </c>
      <c r="F461" s="18" t="s">
        <v>113</v>
      </c>
      <c r="G461" s="19">
        <v>0.74268800396400003</v>
      </c>
      <c r="H461" s="19">
        <v>0.30055500000000002</v>
      </c>
      <c r="I461" s="18" t="s">
        <v>24</v>
      </c>
      <c r="J461" s="18" t="s">
        <v>114</v>
      </c>
      <c r="K461" s="18">
        <v>89</v>
      </c>
      <c r="L461" s="18">
        <v>28</v>
      </c>
      <c r="M461" s="18" t="s">
        <v>249</v>
      </c>
      <c r="N461" s="18" t="s">
        <v>250</v>
      </c>
      <c r="O461" s="18" t="s">
        <v>250</v>
      </c>
      <c r="P461" s="19">
        <v>1714.3328821499999</v>
      </c>
      <c r="Q461" s="19">
        <v>32351.360047800001</v>
      </c>
      <c r="R461" s="20">
        <v>5.4456910000000001</v>
      </c>
      <c r="S461" s="20">
        <v>13.78614</v>
      </c>
      <c r="T461" s="20">
        <v>0.24</v>
      </c>
      <c r="U461" s="20">
        <v>0.56100000000000005</v>
      </c>
      <c r="V461" s="20">
        <f t="shared" si="14"/>
        <v>1.2439145404638001</v>
      </c>
      <c r="W461" s="20">
        <f t="shared" si="15"/>
        <v>1.8189935620802997</v>
      </c>
    </row>
    <row r="462" spans="1:23" x14ac:dyDescent="0.25">
      <c r="A462" s="18">
        <v>1118</v>
      </c>
      <c r="B462" s="18">
        <v>1058</v>
      </c>
      <c r="C462" s="18">
        <v>6410</v>
      </c>
      <c r="D462" s="18">
        <v>9520</v>
      </c>
      <c r="E462" s="18" t="s">
        <v>56</v>
      </c>
      <c r="F462" s="18" t="s">
        <v>113</v>
      </c>
      <c r="G462" s="19">
        <v>2.7713730275000001</v>
      </c>
      <c r="H462" s="19">
        <v>1.1215299999999999</v>
      </c>
      <c r="I462" s="18" t="s">
        <v>24</v>
      </c>
      <c r="J462" s="18" t="s">
        <v>114</v>
      </c>
      <c r="K462" s="18">
        <v>89</v>
      </c>
      <c r="L462" s="18">
        <v>28</v>
      </c>
      <c r="M462" s="18" t="s">
        <v>249</v>
      </c>
      <c r="N462" s="18" t="s">
        <v>250</v>
      </c>
      <c r="O462" s="18" t="s">
        <v>250</v>
      </c>
      <c r="P462" s="19">
        <v>1436.6148651000001</v>
      </c>
      <c r="Q462" s="19">
        <v>120720.52619600001</v>
      </c>
      <c r="R462" s="20">
        <v>5.4456910000000001</v>
      </c>
      <c r="S462" s="20">
        <v>13.78614</v>
      </c>
      <c r="T462" s="20">
        <v>0.24</v>
      </c>
      <c r="U462" s="20">
        <v>0.56100000000000005</v>
      </c>
      <c r="V462" s="20">
        <f t="shared" si="14"/>
        <v>4.6417044286947995</v>
      </c>
      <c r="W462" s="20">
        <f t="shared" si="15"/>
        <v>6.7876290518537985</v>
      </c>
    </row>
    <row r="463" spans="1:23" x14ac:dyDescent="0.25">
      <c r="A463" s="18">
        <v>1119</v>
      </c>
      <c r="B463" s="18">
        <v>1059</v>
      </c>
      <c r="C463" s="18">
        <v>6410</v>
      </c>
      <c r="D463" s="18">
        <v>9520</v>
      </c>
      <c r="E463" s="18" t="s">
        <v>56</v>
      </c>
      <c r="F463" s="18" t="s">
        <v>113</v>
      </c>
      <c r="G463" s="19">
        <v>0.450605172113</v>
      </c>
      <c r="H463" s="19">
        <v>0.18235299999999999</v>
      </c>
      <c r="I463" s="18" t="s">
        <v>24</v>
      </c>
      <c r="J463" s="18" t="s">
        <v>114</v>
      </c>
      <c r="K463" s="18">
        <v>89</v>
      </c>
      <c r="L463" s="18">
        <v>28</v>
      </c>
      <c r="M463" s="18" t="s">
        <v>249</v>
      </c>
      <c r="N463" s="18" t="s">
        <v>250</v>
      </c>
      <c r="O463" s="18" t="s">
        <v>250</v>
      </c>
      <c r="P463" s="19">
        <v>628.26666168700001</v>
      </c>
      <c r="Q463" s="19">
        <v>19628.2827837</v>
      </c>
      <c r="R463" s="20">
        <v>5.4456910000000001</v>
      </c>
      <c r="S463" s="20">
        <v>13.78614</v>
      </c>
      <c r="T463" s="20">
        <v>0.24</v>
      </c>
      <c r="U463" s="20">
        <v>0.56100000000000005</v>
      </c>
      <c r="V463" s="20">
        <f t="shared" si="14"/>
        <v>0.75470894910148001</v>
      </c>
      <c r="W463" s="20">
        <f t="shared" si="15"/>
        <v>1.1036214104773798</v>
      </c>
    </row>
    <row r="464" spans="1:23" x14ac:dyDescent="0.25">
      <c r="A464" s="18">
        <v>1120</v>
      </c>
      <c r="B464" s="18">
        <v>1060</v>
      </c>
      <c r="C464" s="18">
        <v>6410</v>
      </c>
      <c r="D464" s="18">
        <v>9520</v>
      </c>
      <c r="E464" s="18" t="s">
        <v>56</v>
      </c>
      <c r="F464" s="18" t="s">
        <v>113</v>
      </c>
      <c r="G464" s="19">
        <v>0.462309845286</v>
      </c>
      <c r="H464" s="19">
        <v>0.18709000000000001</v>
      </c>
      <c r="I464" s="18" t="s">
        <v>24</v>
      </c>
      <c r="J464" s="18" t="s">
        <v>114</v>
      </c>
      <c r="K464" s="18">
        <v>89</v>
      </c>
      <c r="L464" s="18">
        <v>28</v>
      </c>
      <c r="M464" s="18" t="s">
        <v>249</v>
      </c>
      <c r="N464" s="18" t="s">
        <v>250</v>
      </c>
      <c r="O464" s="18" t="s">
        <v>250</v>
      </c>
      <c r="P464" s="19">
        <v>757.67539087600005</v>
      </c>
      <c r="Q464" s="19">
        <v>20138.1363079</v>
      </c>
      <c r="R464" s="20">
        <v>5.4456910000000001</v>
      </c>
      <c r="S464" s="20">
        <v>13.78614</v>
      </c>
      <c r="T464" s="20">
        <v>0.24</v>
      </c>
      <c r="U464" s="20">
        <v>0.56100000000000005</v>
      </c>
      <c r="V464" s="20">
        <f t="shared" si="14"/>
        <v>0.77431409018440001</v>
      </c>
      <c r="W464" s="20">
        <f t="shared" si="15"/>
        <v>1.1322902814114</v>
      </c>
    </row>
    <row r="465" spans="1:23" x14ac:dyDescent="0.25">
      <c r="A465" s="18">
        <v>1121</v>
      </c>
      <c r="B465" s="18">
        <v>1061</v>
      </c>
      <c r="C465" s="18">
        <v>6410</v>
      </c>
      <c r="D465" s="18">
        <v>9520</v>
      </c>
      <c r="E465" s="18" t="s">
        <v>56</v>
      </c>
      <c r="F465" s="18" t="s">
        <v>113</v>
      </c>
      <c r="G465" s="19">
        <v>0.13427489352300001</v>
      </c>
      <c r="H465" s="19">
        <v>5.4339100000000001E-2</v>
      </c>
      <c r="I465" s="18" t="s">
        <v>24</v>
      </c>
      <c r="J465" s="18" t="s">
        <v>114</v>
      </c>
      <c r="K465" s="18">
        <v>89</v>
      </c>
      <c r="L465" s="18">
        <v>28</v>
      </c>
      <c r="M465" s="18" t="s">
        <v>249</v>
      </c>
      <c r="N465" s="18" t="s">
        <v>250</v>
      </c>
      <c r="O465" s="18" t="s">
        <v>250</v>
      </c>
      <c r="P465" s="19">
        <v>355.877676791</v>
      </c>
      <c r="Q465" s="19">
        <v>5848.9909655399997</v>
      </c>
      <c r="R465" s="20">
        <v>5.4456910000000001</v>
      </c>
      <c r="S465" s="20">
        <v>13.78614</v>
      </c>
      <c r="T465" s="20">
        <v>0.24</v>
      </c>
      <c r="U465" s="20">
        <v>0.56100000000000005</v>
      </c>
      <c r="V465" s="20">
        <f t="shared" si="14"/>
        <v>0.22489460034175598</v>
      </c>
      <c r="W465" s="20">
        <f t="shared" si="15"/>
        <v>0.32886650719248595</v>
      </c>
    </row>
    <row r="466" spans="1:23" x14ac:dyDescent="0.25">
      <c r="A466" s="18">
        <v>1122</v>
      </c>
      <c r="B466" s="18">
        <v>1062</v>
      </c>
      <c r="C466" s="18">
        <v>6410</v>
      </c>
      <c r="D466" s="18">
        <v>9520</v>
      </c>
      <c r="E466" s="18" t="s">
        <v>56</v>
      </c>
      <c r="F466" s="18" t="s">
        <v>113</v>
      </c>
      <c r="G466" s="19">
        <v>0.90960721519499999</v>
      </c>
      <c r="H466" s="19">
        <v>0.36810500000000002</v>
      </c>
      <c r="I466" s="18" t="s">
        <v>24</v>
      </c>
      <c r="J466" s="18" t="s">
        <v>114</v>
      </c>
      <c r="K466" s="18">
        <v>89</v>
      </c>
      <c r="L466" s="18">
        <v>28</v>
      </c>
      <c r="M466" s="18" t="s">
        <v>249</v>
      </c>
      <c r="N466" s="18" t="s">
        <v>250</v>
      </c>
      <c r="O466" s="18" t="s">
        <v>250</v>
      </c>
      <c r="P466" s="19">
        <v>1059.63260479</v>
      </c>
      <c r="Q466" s="19">
        <v>39622.331803200002</v>
      </c>
      <c r="R466" s="20">
        <v>5.4456910000000001</v>
      </c>
      <c r="S466" s="20">
        <v>13.78614</v>
      </c>
      <c r="T466" s="20">
        <v>0.24</v>
      </c>
      <c r="U466" s="20">
        <v>0.56100000000000005</v>
      </c>
      <c r="V466" s="20">
        <f t="shared" si="14"/>
        <v>1.5234854250218002</v>
      </c>
      <c r="W466" s="20">
        <f t="shared" si="15"/>
        <v>2.2278139614032999</v>
      </c>
    </row>
    <row r="467" spans="1:23" x14ac:dyDescent="0.25">
      <c r="A467" s="18">
        <v>1123</v>
      </c>
      <c r="B467" s="18">
        <v>1063</v>
      </c>
      <c r="C467" s="18">
        <v>6410</v>
      </c>
      <c r="D467" s="18">
        <v>9520</v>
      </c>
      <c r="E467" s="18" t="s">
        <v>56</v>
      </c>
      <c r="F467" s="18" t="s">
        <v>113</v>
      </c>
      <c r="G467" s="19">
        <v>0.76341148375599999</v>
      </c>
      <c r="H467" s="19">
        <v>0.30894199999999999</v>
      </c>
      <c r="I467" s="18" t="s">
        <v>24</v>
      </c>
      <c r="J467" s="18" t="s">
        <v>114</v>
      </c>
      <c r="K467" s="18">
        <v>89</v>
      </c>
      <c r="L467" s="18">
        <v>28</v>
      </c>
      <c r="M467" s="18" t="s">
        <v>249</v>
      </c>
      <c r="N467" s="18" t="s">
        <v>250</v>
      </c>
      <c r="O467" s="18" t="s">
        <v>250</v>
      </c>
      <c r="P467" s="19">
        <v>1420.3416528</v>
      </c>
      <c r="Q467" s="19">
        <v>33254.0712155</v>
      </c>
      <c r="R467" s="20">
        <v>5.4456910000000001</v>
      </c>
      <c r="S467" s="20">
        <v>13.78614</v>
      </c>
      <c r="T467" s="20">
        <v>0.24</v>
      </c>
      <c r="U467" s="20">
        <v>0.56100000000000005</v>
      </c>
      <c r="V467" s="20">
        <f t="shared" si="14"/>
        <v>1.27862602838072</v>
      </c>
      <c r="W467" s="20">
        <f t="shared" si="15"/>
        <v>1.8697526544433196</v>
      </c>
    </row>
    <row r="468" spans="1:23" x14ac:dyDescent="0.25">
      <c r="A468" s="18">
        <v>1124</v>
      </c>
      <c r="B468" s="18">
        <v>1064</v>
      </c>
      <c r="C468" s="18">
        <v>6410</v>
      </c>
      <c r="D468" s="18">
        <v>9520</v>
      </c>
      <c r="E468" s="18" t="s">
        <v>56</v>
      </c>
      <c r="F468" s="18" t="s">
        <v>113</v>
      </c>
      <c r="G468" s="19">
        <v>0.63943270758100001</v>
      </c>
      <c r="H468" s="19">
        <v>0.25876900000000003</v>
      </c>
      <c r="I468" s="18" t="s">
        <v>24</v>
      </c>
      <c r="J468" s="18" t="s">
        <v>114</v>
      </c>
      <c r="K468" s="18">
        <v>89</v>
      </c>
      <c r="L468" s="18">
        <v>28</v>
      </c>
      <c r="M468" s="18" t="s">
        <v>249</v>
      </c>
      <c r="N468" s="18" t="s">
        <v>250</v>
      </c>
      <c r="O468" s="18" t="s">
        <v>250</v>
      </c>
      <c r="P468" s="19">
        <v>923.45936827000003</v>
      </c>
      <c r="Q468" s="19">
        <v>27853.577326899998</v>
      </c>
      <c r="R468" s="20">
        <v>5.4456910000000001</v>
      </c>
      <c r="S468" s="20">
        <v>13.78614</v>
      </c>
      <c r="T468" s="20">
        <v>0.24</v>
      </c>
      <c r="U468" s="20">
        <v>0.56100000000000005</v>
      </c>
      <c r="V468" s="20">
        <f t="shared" si="14"/>
        <v>1.0709737709280402</v>
      </c>
      <c r="W468" s="20">
        <f t="shared" si="15"/>
        <v>1.5660998654687399</v>
      </c>
    </row>
    <row r="469" spans="1:23" x14ac:dyDescent="0.25">
      <c r="A469" s="18">
        <v>1125</v>
      </c>
      <c r="B469" s="18">
        <v>1065</v>
      </c>
      <c r="C469" s="18">
        <v>6410</v>
      </c>
      <c r="D469" s="18">
        <v>9520</v>
      </c>
      <c r="E469" s="18" t="s">
        <v>56</v>
      </c>
      <c r="F469" s="18" t="s">
        <v>113</v>
      </c>
      <c r="G469" s="19">
        <v>0.421014432346</v>
      </c>
      <c r="H469" s="19">
        <v>0.170378</v>
      </c>
      <c r="I469" s="18" t="s">
        <v>24</v>
      </c>
      <c r="J469" s="18" t="s">
        <v>114</v>
      </c>
      <c r="K469" s="18">
        <v>89</v>
      </c>
      <c r="L469" s="18">
        <v>28</v>
      </c>
      <c r="M469" s="18" t="s">
        <v>249</v>
      </c>
      <c r="N469" s="18" t="s">
        <v>250</v>
      </c>
      <c r="O469" s="18" t="s">
        <v>250</v>
      </c>
      <c r="P469" s="19">
        <v>625.16314175000002</v>
      </c>
      <c r="Q469" s="19">
        <v>18339.3153145</v>
      </c>
      <c r="R469" s="20">
        <v>5.4456910000000001</v>
      </c>
      <c r="S469" s="20">
        <v>13.78614</v>
      </c>
      <c r="T469" s="20">
        <v>0.24</v>
      </c>
      <c r="U469" s="20">
        <v>0.56100000000000005</v>
      </c>
      <c r="V469" s="20">
        <f t="shared" si="14"/>
        <v>0.70514771531048004</v>
      </c>
      <c r="W469" s="20">
        <f t="shared" si="15"/>
        <v>1.0311473278438799</v>
      </c>
    </row>
    <row r="470" spans="1:23" x14ac:dyDescent="0.25">
      <c r="A470" s="18">
        <v>1126</v>
      </c>
      <c r="B470" s="18">
        <v>1066</v>
      </c>
      <c r="C470" s="18">
        <v>6410</v>
      </c>
      <c r="D470" s="18">
        <v>9520</v>
      </c>
      <c r="E470" s="18" t="s">
        <v>56</v>
      </c>
      <c r="F470" s="18" t="s">
        <v>113</v>
      </c>
      <c r="G470" s="19">
        <v>0.27675462440300003</v>
      </c>
      <c r="H470" s="19">
        <v>0.111999</v>
      </c>
      <c r="I470" s="18" t="s">
        <v>24</v>
      </c>
      <c r="J470" s="18" t="s">
        <v>114</v>
      </c>
      <c r="K470" s="18">
        <v>89</v>
      </c>
      <c r="L470" s="18">
        <v>28</v>
      </c>
      <c r="M470" s="18" t="s">
        <v>249</v>
      </c>
      <c r="N470" s="18" t="s">
        <v>250</v>
      </c>
      <c r="O470" s="18" t="s">
        <v>250</v>
      </c>
      <c r="P470" s="19">
        <v>512.24455418900004</v>
      </c>
      <c r="Q470" s="19">
        <v>12055.3832174</v>
      </c>
      <c r="R470" s="20">
        <v>5.4456910000000001</v>
      </c>
      <c r="S470" s="20">
        <v>13.78614</v>
      </c>
      <c r="T470" s="20">
        <v>0.24</v>
      </c>
      <c r="U470" s="20">
        <v>0.56100000000000005</v>
      </c>
      <c r="V470" s="20">
        <f t="shared" si="14"/>
        <v>0.46353307919484005</v>
      </c>
      <c r="W470" s="20">
        <f t="shared" si="15"/>
        <v>0.6778308794045399</v>
      </c>
    </row>
    <row r="471" spans="1:23" x14ac:dyDescent="0.25">
      <c r="A471" s="18">
        <v>1127</v>
      </c>
      <c r="B471" s="18">
        <v>1067</v>
      </c>
      <c r="C471" s="18">
        <v>6410</v>
      </c>
      <c r="D471" s="18">
        <v>9520</v>
      </c>
      <c r="E471" s="18" t="s">
        <v>56</v>
      </c>
      <c r="F471" s="18" t="s">
        <v>113</v>
      </c>
      <c r="G471" s="19">
        <v>1.44022349385</v>
      </c>
      <c r="H471" s="19">
        <v>0.58283799999999997</v>
      </c>
      <c r="I471" s="18" t="s">
        <v>24</v>
      </c>
      <c r="J471" s="18" t="s">
        <v>114</v>
      </c>
      <c r="K471" s="18">
        <v>89</v>
      </c>
      <c r="L471" s="18">
        <v>28</v>
      </c>
      <c r="M471" s="18" t="s">
        <v>249</v>
      </c>
      <c r="N471" s="18" t="s">
        <v>250</v>
      </c>
      <c r="O471" s="18" t="s">
        <v>250</v>
      </c>
      <c r="P471" s="19">
        <v>948.40038196499995</v>
      </c>
      <c r="Q471" s="19">
        <v>62735.884447600001</v>
      </c>
      <c r="R471" s="20">
        <v>5.4456910000000001</v>
      </c>
      <c r="S471" s="20">
        <v>13.78614</v>
      </c>
      <c r="T471" s="20">
        <v>0.24</v>
      </c>
      <c r="U471" s="20">
        <v>0.56100000000000005</v>
      </c>
      <c r="V471" s="20">
        <f t="shared" si="14"/>
        <v>2.4122062948040801</v>
      </c>
      <c r="W471" s="20">
        <f t="shared" si="15"/>
        <v>3.5274028704754787</v>
      </c>
    </row>
    <row r="472" spans="1:23" x14ac:dyDescent="0.25">
      <c r="A472" s="18">
        <v>1128</v>
      </c>
      <c r="B472" s="18">
        <v>1068</v>
      </c>
      <c r="C472" s="18">
        <v>6410</v>
      </c>
      <c r="D472" s="18">
        <v>9520</v>
      </c>
      <c r="E472" s="18" t="s">
        <v>56</v>
      </c>
      <c r="F472" s="18" t="s">
        <v>113</v>
      </c>
      <c r="G472" s="19">
        <v>0.15257750228</v>
      </c>
      <c r="H472" s="19">
        <v>6.1745899999999999E-2</v>
      </c>
      <c r="I472" s="18" t="s">
        <v>24</v>
      </c>
      <c r="J472" s="18" t="s">
        <v>114</v>
      </c>
      <c r="K472" s="18">
        <v>89</v>
      </c>
      <c r="L472" s="18">
        <v>28</v>
      </c>
      <c r="M472" s="18" t="s">
        <v>249</v>
      </c>
      <c r="N472" s="18" t="s">
        <v>250</v>
      </c>
      <c r="O472" s="18" t="s">
        <v>250</v>
      </c>
      <c r="P472" s="19">
        <v>508.89578650200002</v>
      </c>
      <c r="Q472" s="19">
        <v>6646.2494136900004</v>
      </c>
      <c r="R472" s="20">
        <v>5.4456910000000001</v>
      </c>
      <c r="S472" s="20">
        <v>13.78614</v>
      </c>
      <c r="T472" s="20">
        <v>0.24</v>
      </c>
      <c r="U472" s="20">
        <v>0.56100000000000005</v>
      </c>
      <c r="V472" s="20">
        <f t="shared" si="14"/>
        <v>0.25554930985684399</v>
      </c>
      <c r="W472" s="20">
        <f t="shared" si="15"/>
        <v>0.37369331598161393</v>
      </c>
    </row>
    <row r="473" spans="1:23" x14ac:dyDescent="0.25">
      <c r="A473" s="18">
        <v>1129</v>
      </c>
      <c r="B473" s="18">
        <v>1069</v>
      </c>
      <c r="C473" s="18">
        <v>6410</v>
      </c>
      <c r="D473" s="18">
        <v>9520</v>
      </c>
      <c r="E473" s="18" t="s">
        <v>56</v>
      </c>
      <c r="F473" s="18" t="s">
        <v>113</v>
      </c>
      <c r="G473" s="19">
        <v>0.81741865637599997</v>
      </c>
      <c r="H473" s="19">
        <v>0.33079799999999998</v>
      </c>
      <c r="I473" s="18" t="s">
        <v>24</v>
      </c>
      <c r="J473" s="18" t="s">
        <v>114</v>
      </c>
      <c r="K473" s="18">
        <v>89</v>
      </c>
      <c r="L473" s="18">
        <v>28</v>
      </c>
      <c r="M473" s="18" t="s">
        <v>249</v>
      </c>
      <c r="N473" s="18" t="s">
        <v>250</v>
      </c>
      <c r="O473" s="18" t="s">
        <v>250</v>
      </c>
      <c r="P473" s="19">
        <v>773.50510200099995</v>
      </c>
      <c r="Q473" s="19">
        <v>35606.614244999997</v>
      </c>
      <c r="R473" s="20">
        <v>5.4456910000000001</v>
      </c>
      <c r="S473" s="20">
        <v>13.78614</v>
      </c>
      <c r="T473" s="20">
        <v>0.24</v>
      </c>
      <c r="U473" s="20">
        <v>0.56100000000000005</v>
      </c>
      <c r="V473" s="20">
        <f t="shared" si="14"/>
        <v>1.36908200547768</v>
      </c>
      <c r="W473" s="20">
        <f t="shared" si="15"/>
        <v>2.0020276899370799</v>
      </c>
    </row>
    <row r="474" spans="1:23" x14ac:dyDescent="0.25">
      <c r="A474" s="18">
        <v>1130</v>
      </c>
      <c r="B474" s="18">
        <v>1070</v>
      </c>
      <c r="C474" s="18">
        <v>6410</v>
      </c>
      <c r="D474" s="18">
        <v>9520</v>
      </c>
      <c r="E474" s="18" t="s">
        <v>56</v>
      </c>
      <c r="F474" s="18" t="s">
        <v>113</v>
      </c>
      <c r="G474" s="19">
        <v>9.7152827618600002E-2</v>
      </c>
      <c r="H474" s="19">
        <v>3.9316400000000001E-2</v>
      </c>
      <c r="I474" s="18" t="s">
        <v>24</v>
      </c>
      <c r="J474" s="18" t="s">
        <v>114</v>
      </c>
      <c r="K474" s="18">
        <v>89</v>
      </c>
      <c r="L474" s="18">
        <v>28</v>
      </c>
      <c r="M474" s="18" t="s">
        <v>249</v>
      </c>
      <c r="N474" s="18" t="s">
        <v>250</v>
      </c>
      <c r="O474" s="18" t="s">
        <v>250</v>
      </c>
      <c r="P474" s="19">
        <v>420.20542610899997</v>
      </c>
      <c r="Q474" s="19">
        <v>4231.9602433500004</v>
      </c>
      <c r="R474" s="20">
        <v>5.4456910000000001</v>
      </c>
      <c r="S474" s="20">
        <v>13.78614</v>
      </c>
      <c r="T474" s="20">
        <v>0.24</v>
      </c>
      <c r="U474" s="20">
        <v>0.56100000000000005</v>
      </c>
      <c r="V474" s="20">
        <f t="shared" si="14"/>
        <v>0.162719773880624</v>
      </c>
      <c r="W474" s="20">
        <f t="shared" si="15"/>
        <v>0.23794739227154396</v>
      </c>
    </row>
    <row r="475" spans="1:23" x14ac:dyDescent="0.25">
      <c r="A475" s="18">
        <v>1131</v>
      </c>
      <c r="B475" s="18">
        <v>1071</v>
      </c>
      <c r="C475" s="18">
        <v>6410</v>
      </c>
      <c r="D475" s="18">
        <v>9520</v>
      </c>
      <c r="E475" s="18" t="s">
        <v>56</v>
      </c>
      <c r="F475" s="18" t="s">
        <v>113</v>
      </c>
      <c r="G475" s="19">
        <v>0.71564080387899998</v>
      </c>
      <c r="H475" s="19">
        <v>0.28960999999999998</v>
      </c>
      <c r="I475" s="18" t="s">
        <v>24</v>
      </c>
      <c r="J475" s="18" t="s">
        <v>114</v>
      </c>
      <c r="K475" s="18">
        <v>89</v>
      </c>
      <c r="L475" s="18">
        <v>28</v>
      </c>
      <c r="M475" s="18" t="s">
        <v>249</v>
      </c>
      <c r="N475" s="18" t="s">
        <v>250</v>
      </c>
      <c r="O475" s="18" t="s">
        <v>250</v>
      </c>
      <c r="P475" s="19">
        <v>1221.11583129</v>
      </c>
      <c r="Q475" s="19">
        <v>31173.188723800002</v>
      </c>
      <c r="R475" s="20">
        <v>5.4456910000000001</v>
      </c>
      <c r="S475" s="20">
        <v>13.78614</v>
      </c>
      <c r="T475" s="20">
        <v>0.24</v>
      </c>
      <c r="U475" s="20">
        <v>0.56100000000000005</v>
      </c>
      <c r="V475" s="20">
        <f t="shared" si="14"/>
        <v>1.1986161935876001</v>
      </c>
      <c r="W475" s="20">
        <f t="shared" si="15"/>
        <v>1.7527531583705995</v>
      </c>
    </row>
    <row r="476" spans="1:23" x14ac:dyDescent="0.25">
      <c r="A476" s="18">
        <v>1132</v>
      </c>
      <c r="B476" s="18">
        <v>1072</v>
      </c>
      <c r="C476" s="18">
        <v>6410</v>
      </c>
      <c r="D476" s="18">
        <v>9520</v>
      </c>
      <c r="E476" s="18" t="s">
        <v>56</v>
      </c>
      <c r="F476" s="18" t="s">
        <v>113</v>
      </c>
      <c r="G476" s="19">
        <v>1.0541832064700001</v>
      </c>
      <c r="H476" s="19">
        <v>0.42661300000000002</v>
      </c>
      <c r="I476" s="18" t="s">
        <v>24</v>
      </c>
      <c r="J476" s="18" t="s">
        <v>114</v>
      </c>
      <c r="K476" s="18">
        <v>89</v>
      </c>
      <c r="L476" s="18">
        <v>28</v>
      </c>
      <c r="M476" s="18" t="s">
        <v>249</v>
      </c>
      <c r="N476" s="18" t="s">
        <v>250</v>
      </c>
      <c r="O476" s="18" t="s">
        <v>250</v>
      </c>
      <c r="P476" s="19">
        <v>2177.06244152</v>
      </c>
      <c r="Q476" s="19">
        <v>45920.036794300002</v>
      </c>
      <c r="R476" s="20">
        <v>5.4456910000000001</v>
      </c>
      <c r="S476" s="20">
        <v>13.78614</v>
      </c>
      <c r="T476" s="20">
        <v>0.24</v>
      </c>
      <c r="U476" s="20">
        <v>0.56100000000000005</v>
      </c>
      <c r="V476" s="20">
        <f t="shared" si="14"/>
        <v>1.7656339566830801</v>
      </c>
      <c r="W476" s="20">
        <f t="shared" si="15"/>
        <v>2.5819111327369799</v>
      </c>
    </row>
    <row r="477" spans="1:23" x14ac:dyDescent="0.25">
      <c r="A477" s="18">
        <v>1133</v>
      </c>
      <c r="B477" s="18">
        <v>1073</v>
      </c>
      <c r="C477" s="18">
        <v>6410</v>
      </c>
      <c r="D477" s="18">
        <v>9520</v>
      </c>
      <c r="E477" s="18" t="s">
        <v>56</v>
      </c>
      <c r="F477" s="18" t="s">
        <v>113</v>
      </c>
      <c r="G477" s="19">
        <v>9.0186999929700001E-2</v>
      </c>
      <c r="H477" s="19">
        <v>3.6497399999999999E-2</v>
      </c>
      <c r="I477" s="18" t="s">
        <v>24</v>
      </c>
      <c r="J477" s="18" t="s">
        <v>114</v>
      </c>
      <c r="K477" s="18">
        <v>89</v>
      </c>
      <c r="L477" s="18">
        <v>28</v>
      </c>
      <c r="M477" s="18" t="s">
        <v>249</v>
      </c>
      <c r="N477" s="18" t="s">
        <v>250</v>
      </c>
      <c r="O477" s="18" t="s">
        <v>250</v>
      </c>
      <c r="P477" s="19">
        <v>421.54771288199998</v>
      </c>
      <c r="Q477" s="19">
        <v>3928.5300033100002</v>
      </c>
      <c r="R477" s="20">
        <v>5.4456910000000001</v>
      </c>
      <c r="S477" s="20">
        <v>13.78614</v>
      </c>
      <c r="T477" s="20">
        <v>0.24</v>
      </c>
      <c r="U477" s="20">
        <v>0.56100000000000005</v>
      </c>
      <c r="V477" s="20">
        <f t="shared" si="14"/>
        <v>0.15105270765458401</v>
      </c>
      <c r="W477" s="20">
        <f t="shared" si="15"/>
        <v>0.22088647878980397</v>
      </c>
    </row>
    <row r="478" spans="1:23" x14ac:dyDescent="0.25">
      <c r="A478" s="18">
        <v>1134</v>
      </c>
      <c r="B478" s="18">
        <v>1074</v>
      </c>
      <c r="C478" s="18">
        <v>6410</v>
      </c>
      <c r="D478" s="18">
        <v>9520</v>
      </c>
      <c r="E478" s="18" t="s">
        <v>56</v>
      </c>
      <c r="F478" s="18" t="s">
        <v>113</v>
      </c>
      <c r="G478" s="19">
        <v>0.14761326441200001</v>
      </c>
      <c r="H478" s="19">
        <v>5.9736999999999998E-2</v>
      </c>
      <c r="I478" s="18" t="s">
        <v>24</v>
      </c>
      <c r="J478" s="18" t="s">
        <v>114</v>
      </c>
      <c r="K478" s="18">
        <v>89</v>
      </c>
      <c r="L478" s="18">
        <v>28</v>
      </c>
      <c r="M478" s="18" t="s">
        <v>249</v>
      </c>
      <c r="N478" s="18" t="s">
        <v>250</v>
      </c>
      <c r="O478" s="18" t="s">
        <v>250</v>
      </c>
      <c r="P478" s="19">
        <v>550.38116544800005</v>
      </c>
      <c r="Q478" s="19">
        <v>6430.0080775599999</v>
      </c>
      <c r="R478" s="20">
        <v>5.4456910000000001</v>
      </c>
      <c r="S478" s="20">
        <v>13.78614</v>
      </c>
      <c r="T478" s="20">
        <v>0.24</v>
      </c>
      <c r="U478" s="20">
        <v>0.56100000000000005</v>
      </c>
      <c r="V478" s="20">
        <f t="shared" si="14"/>
        <v>0.24723502488292001</v>
      </c>
      <c r="W478" s="20">
        <f t="shared" si="15"/>
        <v>0.36153522123401993</v>
      </c>
    </row>
    <row r="479" spans="1:23" x14ac:dyDescent="0.25">
      <c r="A479" s="18">
        <v>1135</v>
      </c>
      <c r="B479" s="18">
        <v>1075</v>
      </c>
      <c r="C479" s="18">
        <v>6410</v>
      </c>
      <c r="D479" s="18">
        <v>9520</v>
      </c>
      <c r="E479" s="18" t="s">
        <v>56</v>
      </c>
      <c r="F479" s="18" t="s">
        <v>113</v>
      </c>
      <c r="G479" s="19">
        <v>7.3901870605599997</v>
      </c>
      <c r="H479" s="19">
        <v>2.9906999999999999</v>
      </c>
      <c r="I479" s="18" t="s">
        <v>24</v>
      </c>
      <c r="J479" s="18" t="s">
        <v>114</v>
      </c>
      <c r="K479" s="18">
        <v>89</v>
      </c>
      <c r="L479" s="18">
        <v>28</v>
      </c>
      <c r="M479" s="18" t="s">
        <v>249</v>
      </c>
      <c r="N479" s="18" t="s">
        <v>250</v>
      </c>
      <c r="O479" s="18" t="s">
        <v>250</v>
      </c>
      <c r="P479" s="19">
        <v>4967.7756284799998</v>
      </c>
      <c r="Q479" s="19">
        <v>321915.260695</v>
      </c>
      <c r="R479" s="20">
        <v>5.4456910000000001</v>
      </c>
      <c r="S479" s="20">
        <v>13.78614</v>
      </c>
      <c r="T479" s="20">
        <v>0.24</v>
      </c>
      <c r="U479" s="20">
        <v>0.56100000000000005</v>
      </c>
      <c r="V479" s="20">
        <f t="shared" si="14"/>
        <v>12.377685336011998</v>
      </c>
      <c r="W479" s="20">
        <f t="shared" si="15"/>
        <v>18.100061706221997</v>
      </c>
    </row>
    <row r="480" spans="1:23" x14ac:dyDescent="0.25">
      <c r="A480" s="18">
        <v>1136</v>
      </c>
      <c r="B480" s="18">
        <v>1076</v>
      </c>
      <c r="C480" s="18">
        <v>6410</v>
      </c>
      <c r="D480" s="18">
        <v>9520</v>
      </c>
      <c r="E480" s="18" t="s">
        <v>56</v>
      </c>
      <c r="F480" s="18" t="s">
        <v>113</v>
      </c>
      <c r="G480" s="19">
        <v>2.4661501617399999</v>
      </c>
      <c r="H480" s="19">
        <v>0.99801600000000001</v>
      </c>
      <c r="I480" s="18" t="s">
        <v>24</v>
      </c>
      <c r="J480" s="18" t="s">
        <v>114</v>
      </c>
      <c r="K480" s="18">
        <v>89</v>
      </c>
      <c r="L480" s="18">
        <v>28</v>
      </c>
      <c r="M480" s="18" t="s">
        <v>249</v>
      </c>
      <c r="N480" s="18" t="s">
        <v>250</v>
      </c>
      <c r="O480" s="18" t="s">
        <v>250</v>
      </c>
      <c r="P480" s="19">
        <v>1215.96190157</v>
      </c>
      <c r="Q480" s="19">
        <v>107425.071343</v>
      </c>
      <c r="R480" s="20">
        <v>5.4456910000000001</v>
      </c>
      <c r="S480" s="20">
        <v>13.78614</v>
      </c>
      <c r="T480" s="20">
        <v>0.24</v>
      </c>
      <c r="U480" s="20">
        <v>0.56100000000000005</v>
      </c>
      <c r="V480" s="20">
        <f t="shared" si="14"/>
        <v>4.1305139292825599</v>
      </c>
      <c r="W480" s="20">
        <f t="shared" si="15"/>
        <v>6.0401080629273585</v>
      </c>
    </row>
    <row r="481" spans="1:23" x14ac:dyDescent="0.25">
      <c r="A481" s="18">
        <v>1137</v>
      </c>
      <c r="B481" s="18">
        <v>1077</v>
      </c>
      <c r="C481" s="18">
        <v>6410</v>
      </c>
      <c r="D481" s="18">
        <v>9520</v>
      </c>
      <c r="E481" s="18" t="s">
        <v>56</v>
      </c>
      <c r="F481" s="18" t="s">
        <v>113</v>
      </c>
      <c r="G481" s="19">
        <v>2.50069155028</v>
      </c>
      <c r="H481" s="19">
        <v>1.0119899999999999</v>
      </c>
      <c r="I481" s="18" t="s">
        <v>24</v>
      </c>
      <c r="J481" s="18" t="s">
        <v>114</v>
      </c>
      <c r="K481" s="18">
        <v>89</v>
      </c>
      <c r="L481" s="18">
        <v>28</v>
      </c>
      <c r="M481" s="18" t="s">
        <v>249</v>
      </c>
      <c r="N481" s="18" t="s">
        <v>250</v>
      </c>
      <c r="O481" s="18" t="s">
        <v>250</v>
      </c>
      <c r="P481" s="19">
        <v>3035.2824161100002</v>
      </c>
      <c r="Q481" s="19">
        <v>108929.68821199999</v>
      </c>
      <c r="R481" s="20">
        <v>5.4456910000000001</v>
      </c>
      <c r="S481" s="20">
        <v>13.78614</v>
      </c>
      <c r="T481" s="20">
        <v>0.24</v>
      </c>
      <c r="U481" s="20">
        <v>0.56100000000000005</v>
      </c>
      <c r="V481" s="20">
        <f t="shared" si="14"/>
        <v>4.1883484746683992</v>
      </c>
      <c r="W481" s="20">
        <f t="shared" si="15"/>
        <v>6.1246803243653982</v>
      </c>
    </row>
    <row r="482" spans="1:23" x14ac:dyDescent="0.25">
      <c r="A482" s="18">
        <v>1138</v>
      </c>
      <c r="B482" s="18">
        <v>1078</v>
      </c>
      <c r="C482" s="18">
        <v>6410</v>
      </c>
      <c r="D482" s="18">
        <v>9520</v>
      </c>
      <c r="E482" s="18" t="s">
        <v>56</v>
      </c>
      <c r="F482" s="18" t="s">
        <v>113</v>
      </c>
      <c r="G482" s="19">
        <v>0.52385978229499996</v>
      </c>
      <c r="H482" s="19">
        <v>0.21199899999999999</v>
      </c>
      <c r="I482" s="18" t="s">
        <v>24</v>
      </c>
      <c r="J482" s="18" t="s">
        <v>114</v>
      </c>
      <c r="K482" s="18">
        <v>89</v>
      </c>
      <c r="L482" s="18">
        <v>28</v>
      </c>
      <c r="M482" s="18" t="s">
        <v>249</v>
      </c>
      <c r="N482" s="18" t="s">
        <v>250</v>
      </c>
      <c r="O482" s="18" t="s">
        <v>250</v>
      </c>
      <c r="P482" s="19">
        <v>1017.32847316</v>
      </c>
      <c r="Q482" s="19">
        <v>22819.240839599999</v>
      </c>
      <c r="R482" s="20">
        <v>5.4456910000000001</v>
      </c>
      <c r="S482" s="20">
        <v>13.78614</v>
      </c>
      <c r="T482" s="20">
        <v>0.24</v>
      </c>
      <c r="U482" s="20">
        <v>0.56100000000000005</v>
      </c>
      <c r="V482" s="20">
        <f t="shared" si="14"/>
        <v>0.87740559519484007</v>
      </c>
      <c r="W482" s="20">
        <f t="shared" si="15"/>
        <v>1.2830424254045398</v>
      </c>
    </row>
    <row r="483" spans="1:23" x14ac:dyDescent="0.25">
      <c r="A483" s="18">
        <v>1139</v>
      </c>
      <c r="B483" s="18">
        <v>1079</v>
      </c>
      <c r="C483" s="18">
        <v>6410</v>
      </c>
      <c r="D483" s="18">
        <v>9520</v>
      </c>
      <c r="E483" s="18" t="s">
        <v>56</v>
      </c>
      <c r="F483" s="18" t="s">
        <v>113</v>
      </c>
      <c r="G483" s="19">
        <v>0.21802115168799999</v>
      </c>
      <c r="H483" s="19">
        <v>8.8230000000000003E-2</v>
      </c>
      <c r="I483" s="18" t="s">
        <v>24</v>
      </c>
      <c r="J483" s="18" t="s">
        <v>114</v>
      </c>
      <c r="K483" s="18">
        <v>89</v>
      </c>
      <c r="L483" s="18">
        <v>28</v>
      </c>
      <c r="M483" s="18" t="s">
        <v>249</v>
      </c>
      <c r="N483" s="18" t="s">
        <v>250</v>
      </c>
      <c r="O483" s="18" t="s">
        <v>250</v>
      </c>
      <c r="P483" s="19">
        <v>498.18030324900002</v>
      </c>
      <c r="Q483" s="19">
        <v>9496.9633800200008</v>
      </c>
      <c r="R483" s="20">
        <v>5.4456910000000001</v>
      </c>
      <c r="S483" s="20">
        <v>13.78614</v>
      </c>
      <c r="T483" s="20">
        <v>0.24</v>
      </c>
      <c r="U483" s="20">
        <v>0.56100000000000005</v>
      </c>
      <c r="V483" s="20">
        <f t="shared" si="14"/>
        <v>0.36515972086679999</v>
      </c>
      <c r="W483" s="20">
        <f t="shared" si="15"/>
        <v>0.53397814703579993</v>
      </c>
    </row>
    <row r="484" spans="1:23" x14ac:dyDescent="0.25">
      <c r="A484" s="18">
        <v>1140</v>
      </c>
      <c r="B484" s="18">
        <v>1080</v>
      </c>
      <c r="C484" s="18">
        <v>6410</v>
      </c>
      <c r="D484" s="18">
        <v>9520</v>
      </c>
      <c r="E484" s="18" t="s">
        <v>56</v>
      </c>
      <c r="F484" s="18" t="s">
        <v>113</v>
      </c>
      <c r="G484" s="19">
        <v>1.5406846870699999</v>
      </c>
      <c r="H484" s="19">
        <v>0.62349299999999996</v>
      </c>
      <c r="I484" s="18" t="s">
        <v>24</v>
      </c>
      <c r="J484" s="18" t="s">
        <v>114</v>
      </c>
      <c r="K484" s="18">
        <v>89</v>
      </c>
      <c r="L484" s="18">
        <v>28</v>
      </c>
      <c r="M484" s="18" t="s">
        <v>249</v>
      </c>
      <c r="N484" s="18" t="s">
        <v>250</v>
      </c>
      <c r="O484" s="18" t="s">
        <v>250</v>
      </c>
      <c r="P484" s="19">
        <v>2527.0864740000002</v>
      </c>
      <c r="Q484" s="19">
        <v>67111.956520599997</v>
      </c>
      <c r="R484" s="20">
        <v>5.4456910000000001</v>
      </c>
      <c r="S484" s="20">
        <v>13.78614</v>
      </c>
      <c r="T484" s="20">
        <v>0.24</v>
      </c>
      <c r="U484" s="20">
        <v>0.56100000000000005</v>
      </c>
      <c r="V484" s="20">
        <f t="shared" si="14"/>
        <v>2.5804661661838799</v>
      </c>
      <c r="W484" s="20">
        <f t="shared" si="15"/>
        <v>3.7734516245017793</v>
      </c>
    </row>
    <row r="485" spans="1:23" x14ac:dyDescent="0.25">
      <c r="A485" s="18">
        <v>1141</v>
      </c>
      <c r="B485" s="18">
        <v>1081</v>
      </c>
      <c r="C485" s="18">
        <v>6410</v>
      </c>
      <c r="D485" s="18">
        <v>9520</v>
      </c>
      <c r="E485" s="18" t="s">
        <v>56</v>
      </c>
      <c r="F485" s="18" t="s">
        <v>113</v>
      </c>
      <c r="G485" s="19">
        <v>1.25027899627E-2</v>
      </c>
      <c r="H485" s="19">
        <v>5.0597000000000003E-3</v>
      </c>
      <c r="I485" s="18" t="s">
        <v>24</v>
      </c>
      <c r="J485" s="18" t="s">
        <v>114</v>
      </c>
      <c r="K485" s="18">
        <v>89</v>
      </c>
      <c r="L485" s="18">
        <v>28</v>
      </c>
      <c r="M485" s="18" t="s">
        <v>249</v>
      </c>
      <c r="N485" s="18" t="s">
        <v>250</v>
      </c>
      <c r="O485" s="18" t="s">
        <v>250</v>
      </c>
      <c r="P485" s="19">
        <v>174.78754014800001</v>
      </c>
      <c r="Q485" s="19">
        <v>544.61935242599998</v>
      </c>
      <c r="R485" s="20">
        <v>5.4456910000000001</v>
      </c>
      <c r="S485" s="20">
        <v>13.78614</v>
      </c>
      <c r="T485" s="20">
        <v>0.24</v>
      </c>
      <c r="U485" s="20">
        <v>0.56100000000000005</v>
      </c>
      <c r="V485" s="20">
        <f t="shared" si="14"/>
        <v>2.0940707692052002E-2</v>
      </c>
      <c r="W485" s="20">
        <f t="shared" si="15"/>
        <v>3.0621888592961999E-2</v>
      </c>
    </row>
    <row r="486" spans="1:23" x14ac:dyDescent="0.25">
      <c r="A486" s="18">
        <v>1142</v>
      </c>
      <c r="B486" s="18">
        <v>1082</v>
      </c>
      <c r="C486" s="18">
        <v>6410</v>
      </c>
      <c r="D486" s="18">
        <v>9520</v>
      </c>
      <c r="E486" s="18" t="s">
        <v>56</v>
      </c>
      <c r="F486" s="18" t="s">
        <v>113</v>
      </c>
      <c r="G486" s="19">
        <v>0.35813892465500002</v>
      </c>
      <c r="H486" s="19">
        <v>0.14493400000000001</v>
      </c>
      <c r="I486" s="18" t="s">
        <v>24</v>
      </c>
      <c r="J486" s="18" t="s">
        <v>114</v>
      </c>
      <c r="K486" s="18">
        <v>89</v>
      </c>
      <c r="L486" s="18">
        <v>28</v>
      </c>
      <c r="M486" s="18" t="s">
        <v>249</v>
      </c>
      <c r="N486" s="18" t="s">
        <v>250</v>
      </c>
      <c r="O486" s="18" t="s">
        <v>250</v>
      </c>
      <c r="P486" s="19">
        <v>746.51992449199997</v>
      </c>
      <c r="Q486" s="19">
        <v>15600.4691561</v>
      </c>
      <c r="R486" s="20">
        <v>5.4456910000000001</v>
      </c>
      <c r="S486" s="20">
        <v>13.78614</v>
      </c>
      <c r="T486" s="20">
        <v>0.24</v>
      </c>
      <c r="U486" s="20">
        <v>0.56100000000000005</v>
      </c>
      <c r="V486" s="20">
        <f t="shared" si="14"/>
        <v>0.59984199233944002</v>
      </c>
      <c r="W486" s="20">
        <f t="shared" si="15"/>
        <v>0.87715730207963993</v>
      </c>
    </row>
    <row r="487" spans="1:23" x14ac:dyDescent="0.25">
      <c r="A487" s="18">
        <v>1143</v>
      </c>
      <c r="B487" s="18">
        <v>1083</v>
      </c>
      <c r="C487" s="18">
        <v>6410</v>
      </c>
      <c r="D487" s="18">
        <v>9520</v>
      </c>
      <c r="E487" s="18" t="s">
        <v>56</v>
      </c>
      <c r="F487" s="18" t="s">
        <v>113</v>
      </c>
      <c r="G487" s="19">
        <v>0.568714904764</v>
      </c>
      <c r="H487" s="19">
        <v>0.23015099999999999</v>
      </c>
      <c r="I487" s="18" t="s">
        <v>24</v>
      </c>
      <c r="J487" s="18" t="s">
        <v>114</v>
      </c>
      <c r="K487" s="18">
        <v>89</v>
      </c>
      <c r="L487" s="18">
        <v>28</v>
      </c>
      <c r="M487" s="18" t="s">
        <v>249</v>
      </c>
      <c r="N487" s="18" t="s">
        <v>250</v>
      </c>
      <c r="O487" s="18" t="s">
        <v>250</v>
      </c>
      <c r="P487" s="19">
        <v>765.17665296400003</v>
      </c>
      <c r="Q487" s="19">
        <v>24773.1221582</v>
      </c>
      <c r="R487" s="20">
        <v>5.4456910000000001</v>
      </c>
      <c r="S487" s="20">
        <v>13.78614</v>
      </c>
      <c r="T487" s="20">
        <v>0.24</v>
      </c>
      <c r="U487" s="20">
        <v>0.56100000000000005</v>
      </c>
      <c r="V487" s="20">
        <f t="shared" si="14"/>
        <v>0.95253173429915994</v>
      </c>
      <c r="W487" s="20">
        <f t="shared" si="15"/>
        <v>1.3929004252344597</v>
      </c>
    </row>
    <row r="488" spans="1:23" x14ac:dyDescent="0.25">
      <c r="A488" s="18">
        <v>1144</v>
      </c>
      <c r="B488" s="18">
        <v>1084</v>
      </c>
      <c r="C488" s="18">
        <v>6410</v>
      </c>
      <c r="D488" s="18">
        <v>9520</v>
      </c>
      <c r="E488" s="18" t="s">
        <v>56</v>
      </c>
      <c r="F488" s="18" t="s">
        <v>113</v>
      </c>
      <c r="G488" s="19">
        <v>0.24509920857100001</v>
      </c>
      <c r="H488" s="19">
        <v>9.9188100000000001E-2</v>
      </c>
      <c r="I488" s="18" t="s">
        <v>24</v>
      </c>
      <c r="J488" s="18" t="s">
        <v>114</v>
      </c>
      <c r="K488" s="18">
        <v>89</v>
      </c>
      <c r="L488" s="18">
        <v>28</v>
      </c>
      <c r="M488" s="18" t="s">
        <v>249</v>
      </c>
      <c r="N488" s="18" t="s">
        <v>250</v>
      </c>
      <c r="O488" s="18" t="s">
        <v>250</v>
      </c>
      <c r="P488" s="19">
        <v>641.86691329799999</v>
      </c>
      <c r="Q488" s="19">
        <v>10676.478819600001</v>
      </c>
      <c r="R488" s="20">
        <v>5.4456910000000001</v>
      </c>
      <c r="S488" s="20">
        <v>13.78614</v>
      </c>
      <c r="T488" s="20">
        <v>0.24</v>
      </c>
      <c r="U488" s="20">
        <v>0.56100000000000005</v>
      </c>
      <c r="V488" s="20">
        <f t="shared" si="14"/>
        <v>0.41051228504259601</v>
      </c>
      <c r="W488" s="20">
        <f t="shared" si="15"/>
        <v>0.6002978334580259</v>
      </c>
    </row>
    <row r="489" spans="1:23" x14ac:dyDescent="0.25">
      <c r="A489" s="18">
        <v>1145</v>
      </c>
      <c r="B489" s="18">
        <v>1085</v>
      </c>
      <c r="C489" s="18">
        <v>6410</v>
      </c>
      <c r="D489" s="18">
        <v>9520</v>
      </c>
      <c r="E489" s="18" t="s">
        <v>56</v>
      </c>
      <c r="F489" s="18" t="s">
        <v>113</v>
      </c>
      <c r="G489" s="19">
        <v>2.6881954032500002E-4</v>
      </c>
      <c r="H489" s="19">
        <v>1.08787E-4</v>
      </c>
      <c r="I489" s="18" t="s">
        <v>24</v>
      </c>
      <c r="J489" s="18" t="s">
        <v>114</v>
      </c>
      <c r="K489" s="18">
        <v>89</v>
      </c>
      <c r="L489" s="18">
        <v>28</v>
      </c>
      <c r="M489" s="18" t="s">
        <v>249</v>
      </c>
      <c r="N489" s="18" t="s">
        <v>250</v>
      </c>
      <c r="O489" s="18" t="s">
        <v>250</v>
      </c>
      <c r="P489" s="19">
        <v>33.122258684800002</v>
      </c>
      <c r="Q489" s="19">
        <v>11.709732365100001</v>
      </c>
      <c r="R489" s="20">
        <v>5.4456910000000001</v>
      </c>
      <c r="S489" s="20">
        <v>13.78614</v>
      </c>
      <c r="T489" s="20">
        <v>0.24</v>
      </c>
      <c r="U489" s="20">
        <v>0.56100000000000005</v>
      </c>
      <c r="V489" s="20">
        <f t="shared" si="14"/>
        <v>4.5023949398092004E-4</v>
      </c>
      <c r="W489" s="20">
        <f t="shared" si="15"/>
        <v>6.5839148454701984E-4</v>
      </c>
    </row>
    <row r="490" spans="1:23" x14ac:dyDescent="0.25">
      <c r="A490" s="18">
        <v>1146</v>
      </c>
      <c r="B490" s="18">
        <v>1086</v>
      </c>
      <c r="C490" s="18">
        <v>6410</v>
      </c>
      <c r="D490" s="18">
        <v>9520</v>
      </c>
      <c r="E490" s="18" t="s">
        <v>56</v>
      </c>
      <c r="F490" s="18" t="s">
        <v>113</v>
      </c>
      <c r="G490" s="19">
        <v>2.1548228905999998E-3</v>
      </c>
      <c r="H490" s="19">
        <v>8.7202600000000003E-4</v>
      </c>
      <c r="I490" s="18" t="s">
        <v>24</v>
      </c>
      <c r="J490" s="18" t="s">
        <v>114</v>
      </c>
      <c r="K490" s="18">
        <v>89</v>
      </c>
      <c r="L490" s="18">
        <v>28</v>
      </c>
      <c r="M490" s="18" t="s">
        <v>249</v>
      </c>
      <c r="N490" s="18" t="s">
        <v>250</v>
      </c>
      <c r="O490" s="18" t="s">
        <v>250</v>
      </c>
      <c r="P490" s="19">
        <v>90.682844557899998</v>
      </c>
      <c r="Q490" s="19">
        <v>93.863709696599997</v>
      </c>
      <c r="R490" s="20">
        <v>5.4456910000000001</v>
      </c>
      <c r="S490" s="20">
        <v>13.78614</v>
      </c>
      <c r="T490" s="20">
        <v>0.24</v>
      </c>
      <c r="U490" s="20">
        <v>0.56100000000000005</v>
      </c>
      <c r="V490" s="20">
        <f t="shared" si="14"/>
        <v>3.6090759463741602E-3</v>
      </c>
      <c r="W490" s="20">
        <f t="shared" si="15"/>
        <v>5.2776020361219598E-3</v>
      </c>
    </row>
    <row r="491" spans="1:23" x14ac:dyDescent="0.25">
      <c r="A491" s="18">
        <v>1147</v>
      </c>
      <c r="B491" s="18">
        <v>1087</v>
      </c>
      <c r="C491" s="18">
        <v>6410</v>
      </c>
      <c r="D491" s="18">
        <v>9520</v>
      </c>
      <c r="E491" s="18" t="s">
        <v>56</v>
      </c>
      <c r="F491" s="18" t="s">
        <v>113</v>
      </c>
      <c r="G491" s="19">
        <v>12.894568227300001</v>
      </c>
      <c r="H491" s="19">
        <v>5.2182500000000003</v>
      </c>
      <c r="I491" s="18" t="s">
        <v>24</v>
      </c>
      <c r="J491" s="18" t="s">
        <v>114</v>
      </c>
      <c r="K491" s="18">
        <v>89</v>
      </c>
      <c r="L491" s="18">
        <v>28</v>
      </c>
      <c r="M491" s="18" t="s">
        <v>249</v>
      </c>
      <c r="N491" s="18" t="s">
        <v>250</v>
      </c>
      <c r="O491" s="18" t="s">
        <v>250</v>
      </c>
      <c r="P491" s="19">
        <v>3342.6789292899998</v>
      </c>
      <c r="Q491" s="19">
        <v>561685.14523599995</v>
      </c>
      <c r="R491" s="20">
        <v>5.4456910000000001</v>
      </c>
      <c r="S491" s="20">
        <v>13.78614</v>
      </c>
      <c r="T491" s="20">
        <v>0.24</v>
      </c>
      <c r="U491" s="20">
        <v>0.56100000000000005</v>
      </c>
      <c r="V491" s="20">
        <f t="shared" si="14"/>
        <v>21.596902566170002</v>
      </c>
      <c r="W491" s="20">
        <f t="shared" si="15"/>
        <v>31.581451499144997</v>
      </c>
    </row>
    <row r="492" spans="1:23" x14ac:dyDescent="0.25">
      <c r="A492" s="18">
        <v>1148</v>
      </c>
      <c r="B492" s="18">
        <v>1088</v>
      </c>
      <c r="C492" s="18">
        <v>6410</v>
      </c>
      <c r="D492" s="18">
        <v>9520</v>
      </c>
      <c r="E492" s="18" t="s">
        <v>56</v>
      </c>
      <c r="F492" s="18" t="s">
        <v>113</v>
      </c>
      <c r="G492" s="19">
        <v>1.39399683996</v>
      </c>
      <c r="H492" s="19">
        <v>0.56413000000000002</v>
      </c>
      <c r="I492" s="18" t="s">
        <v>24</v>
      </c>
      <c r="J492" s="18" t="s">
        <v>114</v>
      </c>
      <c r="K492" s="18">
        <v>89</v>
      </c>
      <c r="L492" s="18">
        <v>28</v>
      </c>
      <c r="M492" s="18" t="s">
        <v>249</v>
      </c>
      <c r="N492" s="18" t="s">
        <v>250</v>
      </c>
      <c r="O492" s="18" t="s">
        <v>250</v>
      </c>
      <c r="P492" s="19">
        <v>1680.8431947700001</v>
      </c>
      <c r="Q492" s="19">
        <v>60722.259458400003</v>
      </c>
      <c r="R492" s="20">
        <v>5.4456910000000001</v>
      </c>
      <c r="S492" s="20">
        <v>13.78614</v>
      </c>
      <c r="T492" s="20">
        <v>0.24</v>
      </c>
      <c r="U492" s="20">
        <v>0.56100000000000005</v>
      </c>
      <c r="V492" s="20">
        <f t="shared" si="14"/>
        <v>2.3347790245108002</v>
      </c>
      <c r="W492" s="20">
        <f t="shared" si="15"/>
        <v>3.4141798944497999</v>
      </c>
    </row>
    <row r="493" spans="1:23" x14ac:dyDescent="0.25">
      <c r="A493" s="18">
        <v>1149</v>
      </c>
      <c r="B493" s="18">
        <v>1089</v>
      </c>
      <c r="C493" s="18">
        <v>6410</v>
      </c>
      <c r="D493" s="18">
        <v>9520</v>
      </c>
      <c r="E493" s="18" t="s">
        <v>56</v>
      </c>
      <c r="F493" s="18" t="s">
        <v>113</v>
      </c>
      <c r="G493" s="19">
        <v>4.71502283462</v>
      </c>
      <c r="H493" s="19">
        <v>1.9080999999999999</v>
      </c>
      <c r="I493" s="18" t="s">
        <v>24</v>
      </c>
      <c r="J493" s="18" t="s">
        <v>114</v>
      </c>
      <c r="K493" s="18">
        <v>89</v>
      </c>
      <c r="L493" s="18">
        <v>28</v>
      </c>
      <c r="M493" s="18" t="s">
        <v>249</v>
      </c>
      <c r="N493" s="18" t="s">
        <v>250</v>
      </c>
      <c r="O493" s="18" t="s">
        <v>250</v>
      </c>
      <c r="P493" s="19">
        <v>2993.2380439799999</v>
      </c>
      <c r="Q493" s="19">
        <v>205385.57313100001</v>
      </c>
      <c r="R493" s="20">
        <v>5.4456910000000001</v>
      </c>
      <c r="S493" s="20">
        <v>13.78614</v>
      </c>
      <c r="T493" s="20">
        <v>0.24</v>
      </c>
      <c r="U493" s="20">
        <v>0.56100000000000005</v>
      </c>
      <c r="V493" s="20">
        <f t="shared" si="14"/>
        <v>7.8971014777959994</v>
      </c>
      <c r="W493" s="20">
        <f t="shared" si="15"/>
        <v>11.548041509225998</v>
      </c>
    </row>
    <row r="494" spans="1:23" x14ac:dyDescent="0.25">
      <c r="A494" s="18">
        <v>1150</v>
      </c>
      <c r="B494" s="18">
        <v>1090</v>
      </c>
      <c r="C494" s="18">
        <v>6410</v>
      </c>
      <c r="D494" s="18">
        <v>9520</v>
      </c>
      <c r="E494" s="18" t="s">
        <v>56</v>
      </c>
      <c r="F494" s="18" t="s">
        <v>113</v>
      </c>
      <c r="G494" s="19">
        <v>7.5443025503799999E-2</v>
      </c>
      <c r="H494" s="19">
        <v>3.0530700000000001E-2</v>
      </c>
      <c r="I494" s="18" t="s">
        <v>24</v>
      </c>
      <c r="J494" s="18" t="s">
        <v>114</v>
      </c>
      <c r="K494" s="18">
        <v>89</v>
      </c>
      <c r="L494" s="18">
        <v>28</v>
      </c>
      <c r="M494" s="18" t="s">
        <v>249</v>
      </c>
      <c r="N494" s="18" t="s">
        <v>250</v>
      </c>
      <c r="O494" s="18" t="s">
        <v>250</v>
      </c>
      <c r="P494" s="19">
        <v>334.830640045</v>
      </c>
      <c r="Q494" s="19">
        <v>3286.2850456599999</v>
      </c>
      <c r="R494" s="20">
        <v>5.4456910000000001</v>
      </c>
      <c r="S494" s="20">
        <v>13.78614</v>
      </c>
      <c r="T494" s="20">
        <v>0.24</v>
      </c>
      <c r="U494" s="20">
        <v>0.56100000000000005</v>
      </c>
      <c r="V494" s="20">
        <f t="shared" si="14"/>
        <v>0.126358176242412</v>
      </c>
      <c r="W494" s="20">
        <f t="shared" si="15"/>
        <v>0.18477532147462197</v>
      </c>
    </row>
    <row r="495" spans="1:23" x14ac:dyDescent="0.25">
      <c r="A495" s="18">
        <v>1151</v>
      </c>
      <c r="B495" s="18">
        <v>1091</v>
      </c>
      <c r="C495" s="18">
        <v>6410</v>
      </c>
      <c r="D495" s="18">
        <v>9520</v>
      </c>
      <c r="E495" s="18" t="s">
        <v>56</v>
      </c>
      <c r="F495" s="18" t="s">
        <v>113</v>
      </c>
      <c r="G495" s="19">
        <v>0.141813624488</v>
      </c>
      <c r="H495" s="19">
        <v>5.7389900000000001E-2</v>
      </c>
      <c r="I495" s="18" t="s">
        <v>24</v>
      </c>
      <c r="J495" s="18" t="s">
        <v>114</v>
      </c>
      <c r="K495" s="18">
        <v>89</v>
      </c>
      <c r="L495" s="18">
        <v>28</v>
      </c>
      <c r="M495" s="18" t="s">
        <v>249</v>
      </c>
      <c r="N495" s="18" t="s">
        <v>250</v>
      </c>
      <c r="O495" s="18" t="s">
        <v>250</v>
      </c>
      <c r="P495" s="19">
        <v>390.332502363</v>
      </c>
      <c r="Q495" s="19">
        <v>6177.37677334</v>
      </c>
      <c r="R495" s="20">
        <v>5.4456910000000001</v>
      </c>
      <c r="S495" s="20">
        <v>13.78614</v>
      </c>
      <c r="T495" s="20">
        <v>0.24</v>
      </c>
      <c r="U495" s="20">
        <v>0.56100000000000005</v>
      </c>
      <c r="V495" s="20">
        <f t="shared" si="14"/>
        <v>0.23752102305988398</v>
      </c>
      <c r="W495" s="20">
        <f t="shared" si="15"/>
        <v>0.34733030103785395</v>
      </c>
    </row>
    <row r="496" spans="1:23" x14ac:dyDescent="0.25">
      <c r="A496" s="18">
        <v>1152</v>
      </c>
      <c r="B496" s="18">
        <v>1092</v>
      </c>
      <c r="C496" s="18">
        <v>6410</v>
      </c>
      <c r="D496" s="18">
        <v>9520</v>
      </c>
      <c r="E496" s="18" t="s">
        <v>56</v>
      </c>
      <c r="F496" s="18" t="s">
        <v>113</v>
      </c>
      <c r="G496" s="19">
        <v>2.9387235503899999E-2</v>
      </c>
      <c r="H496" s="19">
        <v>1.18926E-2</v>
      </c>
      <c r="I496" s="18" t="s">
        <v>24</v>
      </c>
      <c r="J496" s="18" t="s">
        <v>114</v>
      </c>
      <c r="K496" s="18">
        <v>89</v>
      </c>
      <c r="L496" s="18">
        <v>28</v>
      </c>
      <c r="M496" s="18" t="s">
        <v>249</v>
      </c>
      <c r="N496" s="18" t="s">
        <v>250</v>
      </c>
      <c r="O496" s="18" t="s">
        <v>250</v>
      </c>
      <c r="P496" s="19">
        <v>438.07247935800001</v>
      </c>
      <c r="Q496" s="19">
        <v>1280.1028578</v>
      </c>
      <c r="R496" s="20">
        <v>5.4456910000000001</v>
      </c>
      <c r="S496" s="20">
        <v>13.78614</v>
      </c>
      <c r="T496" s="20">
        <v>0.24</v>
      </c>
      <c r="U496" s="20">
        <v>0.56100000000000005</v>
      </c>
      <c r="V496" s="20">
        <f t="shared" si="14"/>
        <v>4.9220202837815995E-2</v>
      </c>
      <c r="W496" s="20">
        <f t="shared" si="15"/>
        <v>7.197538831959599E-2</v>
      </c>
    </row>
    <row r="497" spans="1:23" x14ac:dyDescent="0.25">
      <c r="A497" s="18">
        <v>1153</v>
      </c>
      <c r="B497" s="18">
        <v>1093</v>
      </c>
      <c r="C497" s="18">
        <v>6410</v>
      </c>
      <c r="D497" s="18">
        <v>9520</v>
      </c>
      <c r="E497" s="18" t="s">
        <v>56</v>
      </c>
      <c r="F497" s="18" t="s">
        <v>113</v>
      </c>
      <c r="G497" s="19">
        <v>0.25368486713499999</v>
      </c>
      <c r="H497" s="19">
        <v>0.102663</v>
      </c>
      <c r="I497" s="18" t="s">
        <v>24</v>
      </c>
      <c r="J497" s="18" t="s">
        <v>114</v>
      </c>
      <c r="K497" s="18">
        <v>89</v>
      </c>
      <c r="L497" s="18">
        <v>28</v>
      </c>
      <c r="M497" s="18" t="s">
        <v>249</v>
      </c>
      <c r="N497" s="18" t="s">
        <v>250</v>
      </c>
      <c r="O497" s="18" t="s">
        <v>250</v>
      </c>
      <c r="P497" s="19">
        <v>1063.203702</v>
      </c>
      <c r="Q497" s="19">
        <v>11050.468611</v>
      </c>
      <c r="R497" s="20">
        <v>5.4456910000000001</v>
      </c>
      <c r="S497" s="20">
        <v>13.78614</v>
      </c>
      <c r="T497" s="20">
        <v>0.24</v>
      </c>
      <c r="U497" s="20">
        <v>0.56100000000000005</v>
      </c>
      <c r="V497" s="20">
        <f t="shared" si="14"/>
        <v>0.42489394110108009</v>
      </c>
      <c r="W497" s="20">
        <f t="shared" si="15"/>
        <v>0.62132832946997996</v>
      </c>
    </row>
    <row r="498" spans="1:23" x14ac:dyDescent="0.25">
      <c r="A498" s="18">
        <v>1154</v>
      </c>
      <c r="B498" s="18">
        <v>1094</v>
      </c>
      <c r="C498" s="18">
        <v>6410</v>
      </c>
      <c r="D498" s="18">
        <v>9520</v>
      </c>
      <c r="E498" s="18" t="s">
        <v>56</v>
      </c>
      <c r="F498" s="18" t="s">
        <v>113</v>
      </c>
      <c r="G498" s="19">
        <v>4.2572156338299997E-3</v>
      </c>
      <c r="H498" s="19">
        <v>1.7228300000000001E-3</v>
      </c>
      <c r="I498" s="18" t="s">
        <v>24</v>
      </c>
      <c r="J498" s="18" t="s">
        <v>114</v>
      </c>
      <c r="K498" s="18">
        <v>89</v>
      </c>
      <c r="L498" s="18">
        <v>28</v>
      </c>
      <c r="M498" s="18" t="s">
        <v>249</v>
      </c>
      <c r="N498" s="18" t="s">
        <v>250</v>
      </c>
      <c r="O498" s="18" t="s">
        <v>250</v>
      </c>
      <c r="P498" s="19">
        <v>80.585586216300001</v>
      </c>
      <c r="Q498" s="19">
        <v>185.44357133599999</v>
      </c>
      <c r="R498" s="20">
        <v>5.4456910000000001</v>
      </c>
      <c r="S498" s="20">
        <v>13.78614</v>
      </c>
      <c r="T498" s="20">
        <v>0.24</v>
      </c>
      <c r="U498" s="20">
        <v>0.56100000000000005</v>
      </c>
      <c r="V498" s="20">
        <f t="shared" si="14"/>
        <v>7.1303198674028002E-3</v>
      </c>
      <c r="W498" s="20">
        <f t="shared" si="15"/>
        <v>1.0426766077951798E-2</v>
      </c>
    </row>
    <row r="499" spans="1:23" x14ac:dyDescent="0.25">
      <c r="A499" s="18">
        <v>1155</v>
      </c>
      <c r="B499" s="18">
        <v>1095</v>
      </c>
      <c r="C499" s="18">
        <v>6410</v>
      </c>
      <c r="D499" s="18">
        <v>9520</v>
      </c>
      <c r="E499" s="18" t="s">
        <v>56</v>
      </c>
      <c r="F499" s="18" t="s">
        <v>113</v>
      </c>
      <c r="G499" s="19">
        <v>9.7516714549000006E-6</v>
      </c>
      <c r="H499" s="19">
        <v>3.9463599999999998E-6</v>
      </c>
      <c r="I499" s="18" t="s">
        <v>24</v>
      </c>
      <c r="J499" s="18" t="s">
        <v>114</v>
      </c>
      <c r="K499" s="18">
        <v>89</v>
      </c>
      <c r="L499" s="18">
        <v>28</v>
      </c>
      <c r="M499" s="18" t="s">
        <v>249</v>
      </c>
      <c r="N499" s="18" t="s">
        <v>250</v>
      </c>
      <c r="O499" s="18" t="s">
        <v>250</v>
      </c>
      <c r="P499" s="19">
        <v>5.2821996246599996</v>
      </c>
      <c r="Q499" s="19">
        <v>0.424781109873</v>
      </c>
      <c r="R499" s="20">
        <v>5.4456910000000001</v>
      </c>
      <c r="S499" s="20">
        <v>13.78614</v>
      </c>
      <c r="T499" s="20">
        <v>0.24</v>
      </c>
      <c r="U499" s="20">
        <v>0.56100000000000005</v>
      </c>
      <c r="V499" s="20">
        <f t="shared" si="14"/>
        <v>1.6332899422417599E-5</v>
      </c>
      <c r="W499" s="20">
        <f t="shared" si="15"/>
        <v>2.3883826366725596E-5</v>
      </c>
    </row>
    <row r="500" spans="1:23" x14ac:dyDescent="0.25">
      <c r="A500" s="18">
        <v>1156</v>
      </c>
      <c r="B500" s="18">
        <v>1096</v>
      </c>
      <c r="C500" s="18">
        <v>6410</v>
      </c>
      <c r="D500" s="18">
        <v>9520</v>
      </c>
      <c r="E500" s="18" t="s">
        <v>56</v>
      </c>
      <c r="F500" s="18" t="s">
        <v>113</v>
      </c>
      <c r="G500" s="19">
        <v>0.50747970786999996</v>
      </c>
      <c r="H500" s="19">
        <v>0.20537</v>
      </c>
      <c r="I500" s="18" t="s">
        <v>24</v>
      </c>
      <c r="J500" s="18" t="s">
        <v>114</v>
      </c>
      <c r="K500" s="18">
        <v>89</v>
      </c>
      <c r="L500" s="18">
        <v>28</v>
      </c>
      <c r="M500" s="18" t="s">
        <v>249</v>
      </c>
      <c r="N500" s="18" t="s">
        <v>250</v>
      </c>
      <c r="O500" s="18" t="s">
        <v>250</v>
      </c>
      <c r="P500" s="19">
        <v>1373.3568839300001</v>
      </c>
      <c r="Q500" s="19">
        <v>22105.727652599999</v>
      </c>
      <c r="R500" s="20">
        <v>5.4456910000000001</v>
      </c>
      <c r="S500" s="20">
        <v>13.78614</v>
      </c>
      <c r="T500" s="20">
        <v>0.24</v>
      </c>
      <c r="U500" s="20">
        <v>0.56100000000000005</v>
      </c>
      <c r="V500" s="20">
        <f t="shared" si="14"/>
        <v>0.84996998610920005</v>
      </c>
      <c r="W500" s="20">
        <f t="shared" si="15"/>
        <v>1.2429229520201999</v>
      </c>
    </row>
    <row r="501" spans="1:23" x14ac:dyDescent="0.25">
      <c r="A501" s="18">
        <v>1157</v>
      </c>
      <c r="B501" s="18">
        <v>1097</v>
      </c>
      <c r="C501" s="18">
        <v>6410</v>
      </c>
      <c r="D501" s="18">
        <v>9520</v>
      </c>
      <c r="E501" s="18" t="s">
        <v>56</v>
      </c>
      <c r="F501" s="18" t="s">
        <v>113</v>
      </c>
      <c r="G501" s="19">
        <v>4.1223148494199998E-3</v>
      </c>
      <c r="H501" s="19">
        <v>1.6682400000000001E-3</v>
      </c>
      <c r="I501" s="18" t="s">
        <v>24</v>
      </c>
      <c r="J501" s="18" t="s">
        <v>114</v>
      </c>
      <c r="K501" s="18">
        <v>89</v>
      </c>
      <c r="L501" s="18">
        <v>28</v>
      </c>
      <c r="M501" s="18" t="s">
        <v>249</v>
      </c>
      <c r="N501" s="18" t="s">
        <v>250</v>
      </c>
      <c r="O501" s="18" t="s">
        <v>250</v>
      </c>
      <c r="P501" s="19">
        <v>76.8636113206</v>
      </c>
      <c r="Q501" s="19">
        <v>179.56731671899999</v>
      </c>
      <c r="R501" s="20">
        <v>5.4456910000000001</v>
      </c>
      <c r="S501" s="20">
        <v>13.78614</v>
      </c>
      <c r="T501" s="20">
        <v>0.24</v>
      </c>
      <c r="U501" s="20">
        <v>0.56100000000000005</v>
      </c>
      <c r="V501" s="20">
        <f t="shared" si="14"/>
        <v>6.904386860918401E-3</v>
      </c>
      <c r="W501" s="20">
        <f t="shared" si="15"/>
        <v>1.0096381094990399E-2</v>
      </c>
    </row>
    <row r="502" spans="1:23" x14ac:dyDescent="0.25">
      <c r="A502" s="18">
        <v>1158</v>
      </c>
      <c r="B502" s="18">
        <v>1098</v>
      </c>
      <c r="C502" s="18">
        <v>6410</v>
      </c>
      <c r="D502" s="18">
        <v>9520</v>
      </c>
      <c r="E502" s="18" t="s">
        <v>56</v>
      </c>
      <c r="F502" s="18" t="s">
        <v>113</v>
      </c>
      <c r="G502" s="19">
        <v>6.3947513776399997E-2</v>
      </c>
      <c r="H502" s="19">
        <v>2.5878600000000002E-2</v>
      </c>
      <c r="I502" s="18" t="s">
        <v>24</v>
      </c>
      <c r="J502" s="18" t="s">
        <v>114</v>
      </c>
      <c r="K502" s="18">
        <v>89</v>
      </c>
      <c r="L502" s="18">
        <v>28</v>
      </c>
      <c r="M502" s="18" t="s">
        <v>249</v>
      </c>
      <c r="N502" s="18" t="s">
        <v>250</v>
      </c>
      <c r="O502" s="18" t="s">
        <v>250</v>
      </c>
      <c r="P502" s="19">
        <v>340.20721881100002</v>
      </c>
      <c r="Q502" s="19">
        <v>2785.5425577800002</v>
      </c>
      <c r="R502" s="20">
        <v>5.4456910000000001</v>
      </c>
      <c r="S502" s="20">
        <v>13.78614</v>
      </c>
      <c r="T502" s="20">
        <v>0.24</v>
      </c>
      <c r="U502" s="20">
        <v>0.56100000000000005</v>
      </c>
      <c r="V502" s="20">
        <f t="shared" si="14"/>
        <v>0.107104412925576</v>
      </c>
      <c r="W502" s="20">
        <f t="shared" si="15"/>
        <v>0.15662027514315596</v>
      </c>
    </row>
    <row r="503" spans="1:23" x14ac:dyDescent="0.25">
      <c r="A503" s="18">
        <v>1159</v>
      </c>
      <c r="B503" s="18">
        <v>1099</v>
      </c>
      <c r="C503" s="18">
        <v>6410</v>
      </c>
      <c r="D503" s="18">
        <v>9520</v>
      </c>
      <c r="E503" s="18" t="s">
        <v>56</v>
      </c>
      <c r="F503" s="18" t="s">
        <v>113</v>
      </c>
      <c r="G503" s="19">
        <v>2.3279507525799999E-2</v>
      </c>
      <c r="H503" s="19">
        <v>9.4208799999999995E-3</v>
      </c>
      <c r="I503" s="18" t="s">
        <v>24</v>
      </c>
      <c r="J503" s="18" t="s">
        <v>114</v>
      </c>
      <c r="K503" s="18">
        <v>89</v>
      </c>
      <c r="L503" s="18">
        <v>28</v>
      </c>
      <c r="M503" s="18" t="s">
        <v>249</v>
      </c>
      <c r="N503" s="18" t="s">
        <v>250</v>
      </c>
      <c r="O503" s="18" t="s">
        <v>250</v>
      </c>
      <c r="P503" s="19">
        <v>155.190313723</v>
      </c>
      <c r="Q503" s="19">
        <v>1014.0512915</v>
      </c>
      <c r="R503" s="20">
        <v>5.4456910000000001</v>
      </c>
      <c r="S503" s="20">
        <v>13.78614</v>
      </c>
      <c r="T503" s="20">
        <v>0.24</v>
      </c>
      <c r="U503" s="20">
        <v>0.56100000000000005</v>
      </c>
      <c r="V503" s="20">
        <f t="shared" si="14"/>
        <v>3.8990433085340795E-2</v>
      </c>
      <c r="W503" s="20">
        <f t="shared" si="15"/>
        <v>5.701625349480479E-2</v>
      </c>
    </row>
    <row r="504" spans="1:23" x14ac:dyDescent="0.25">
      <c r="A504" s="18">
        <v>1160</v>
      </c>
      <c r="B504" s="18">
        <v>1100</v>
      </c>
      <c r="C504" s="18">
        <v>6410</v>
      </c>
      <c r="D504" s="18">
        <v>9520</v>
      </c>
      <c r="E504" s="18" t="s">
        <v>56</v>
      </c>
      <c r="F504" s="18" t="s">
        <v>113</v>
      </c>
      <c r="G504" s="19">
        <v>7.0244020618</v>
      </c>
      <c r="H504" s="19">
        <v>2.84267</v>
      </c>
      <c r="I504" s="18" t="s">
        <v>24</v>
      </c>
      <c r="J504" s="18" t="s">
        <v>114</v>
      </c>
      <c r="K504" s="18">
        <v>89</v>
      </c>
      <c r="L504" s="18">
        <v>28</v>
      </c>
      <c r="M504" s="18" t="s">
        <v>249</v>
      </c>
      <c r="N504" s="18" t="s">
        <v>250</v>
      </c>
      <c r="O504" s="18" t="s">
        <v>250</v>
      </c>
      <c r="P504" s="19">
        <v>2193.60661338</v>
      </c>
      <c r="Q504" s="19">
        <v>305981.72987799998</v>
      </c>
      <c r="R504" s="20">
        <v>5.4456910000000001</v>
      </c>
      <c r="S504" s="20">
        <v>13.78614</v>
      </c>
      <c r="T504" s="20">
        <v>0.24</v>
      </c>
      <c r="U504" s="20">
        <v>0.56100000000000005</v>
      </c>
      <c r="V504" s="20">
        <f t="shared" si="14"/>
        <v>11.7650298505772</v>
      </c>
      <c r="W504" s="20">
        <f t="shared" si="15"/>
        <v>17.204167054678198</v>
      </c>
    </row>
    <row r="505" spans="1:23" x14ac:dyDescent="0.25">
      <c r="A505" s="18">
        <v>1161</v>
      </c>
      <c r="B505" s="18">
        <v>1101</v>
      </c>
      <c r="C505" s="18">
        <v>6410</v>
      </c>
      <c r="D505" s="18">
        <v>9520</v>
      </c>
      <c r="E505" s="18" t="s">
        <v>56</v>
      </c>
      <c r="F505" s="18" t="s">
        <v>276</v>
      </c>
      <c r="G505" s="19">
        <v>1.7693889022899999E-2</v>
      </c>
      <c r="H505" s="19">
        <v>7.1604599999999996E-3</v>
      </c>
      <c r="I505" s="18" t="s">
        <v>24</v>
      </c>
      <c r="J505" s="18" t="s">
        <v>114</v>
      </c>
      <c r="K505" s="18">
        <v>89</v>
      </c>
      <c r="L505" s="18">
        <v>28</v>
      </c>
      <c r="M505" s="18" t="s">
        <v>249</v>
      </c>
      <c r="N505" s="18" t="s">
        <v>250</v>
      </c>
      <c r="O505" s="18" t="s">
        <v>250</v>
      </c>
      <c r="P505" s="19">
        <v>227.95086125500001</v>
      </c>
      <c r="Q505" s="19">
        <v>770.74272283300002</v>
      </c>
      <c r="R505" s="20">
        <v>5.4456910000000001</v>
      </c>
      <c r="S505" s="20">
        <v>13.78614</v>
      </c>
      <c r="T505" s="20">
        <v>0.24</v>
      </c>
      <c r="U505" s="20">
        <v>0.56100000000000005</v>
      </c>
      <c r="V505" s="20">
        <f t="shared" si="14"/>
        <v>2.9635175959173601E-2</v>
      </c>
      <c r="W505" s="20">
        <f t="shared" si="15"/>
        <v>4.333593066671159E-2</v>
      </c>
    </row>
    <row r="506" spans="1:23" x14ac:dyDescent="0.25">
      <c r="A506" s="18">
        <v>1162</v>
      </c>
      <c r="B506" s="18">
        <v>1102</v>
      </c>
      <c r="C506" s="18">
        <v>6410</v>
      </c>
      <c r="D506" s="18">
        <v>9520</v>
      </c>
      <c r="E506" s="18" t="s">
        <v>56</v>
      </c>
      <c r="F506" s="18" t="s">
        <v>276</v>
      </c>
      <c r="G506" s="19">
        <v>2.85877412949E-2</v>
      </c>
      <c r="H506" s="19">
        <v>1.1568999999999999E-2</v>
      </c>
      <c r="I506" s="18" t="s">
        <v>24</v>
      </c>
      <c r="J506" s="18" t="s">
        <v>114</v>
      </c>
      <c r="K506" s="18">
        <v>89</v>
      </c>
      <c r="L506" s="18">
        <v>28</v>
      </c>
      <c r="M506" s="18" t="s">
        <v>249</v>
      </c>
      <c r="N506" s="18" t="s">
        <v>250</v>
      </c>
      <c r="O506" s="18" t="s">
        <v>250</v>
      </c>
      <c r="P506" s="19">
        <v>188.10383139199999</v>
      </c>
      <c r="Q506" s="19">
        <v>1245.2770298600001</v>
      </c>
      <c r="R506" s="20">
        <v>5.4456910000000001</v>
      </c>
      <c r="S506" s="20">
        <v>13.78614</v>
      </c>
      <c r="T506" s="20">
        <v>0.24</v>
      </c>
      <c r="U506" s="20">
        <v>0.56100000000000005</v>
      </c>
      <c r="V506" s="20">
        <f t="shared" si="14"/>
        <v>4.7880911376040003E-2</v>
      </c>
      <c r="W506" s="20">
        <f t="shared" si="15"/>
        <v>7.0016923756739985E-2</v>
      </c>
    </row>
    <row r="507" spans="1:23" x14ac:dyDescent="0.25">
      <c r="A507" s="18">
        <v>1170</v>
      </c>
      <c r="B507" s="18">
        <v>1110</v>
      </c>
      <c r="C507" s="18">
        <v>6430</v>
      </c>
      <c r="D507" s="18">
        <v>2520</v>
      </c>
      <c r="E507" s="18" t="s">
        <v>56</v>
      </c>
      <c r="F507" s="18" t="s">
        <v>81</v>
      </c>
      <c r="G507" s="19">
        <v>1.7255950999099998E-5</v>
      </c>
      <c r="H507" s="19">
        <v>6.9832399999999997E-6</v>
      </c>
      <c r="I507" s="18" t="s">
        <v>79</v>
      </c>
      <c r="J507" s="18" t="s">
        <v>80</v>
      </c>
      <c r="K507" s="18">
        <v>39</v>
      </c>
      <c r="L507" s="18">
        <v>27</v>
      </c>
      <c r="M507" s="18" t="s">
        <v>115</v>
      </c>
      <c r="N507" s="18" t="s">
        <v>115</v>
      </c>
      <c r="O507" s="18" t="s">
        <v>115</v>
      </c>
      <c r="P507" s="19">
        <v>148.68705488800001</v>
      </c>
      <c r="Q507" s="19">
        <v>1069.1523373299999</v>
      </c>
      <c r="R507" s="20">
        <v>2.987482</v>
      </c>
      <c r="S507" s="20">
        <v>17.855756</v>
      </c>
      <c r="T507" s="20">
        <v>0.30199999999999999</v>
      </c>
      <c r="U507" s="20">
        <v>0.30499999999999999</v>
      </c>
      <c r="V507" s="20">
        <f t="shared" si="14"/>
        <v>1.4561888053572638E-5</v>
      </c>
      <c r="W507" s="20">
        <f t="shared" si="15"/>
        <v>8.666026552296081E-5</v>
      </c>
    </row>
    <row r="508" spans="1:23" x14ac:dyDescent="0.25">
      <c r="A508" s="18">
        <v>1171</v>
      </c>
      <c r="B508" s="18">
        <v>1111</v>
      </c>
      <c r="C508" s="18">
        <v>6430</v>
      </c>
      <c r="D508" s="18">
        <v>2520</v>
      </c>
      <c r="E508" s="18" t="s">
        <v>56</v>
      </c>
      <c r="F508" s="18" t="s">
        <v>113</v>
      </c>
      <c r="G508" s="19">
        <v>0.17549192244699999</v>
      </c>
      <c r="H508" s="19">
        <v>7.1019100000000002E-2</v>
      </c>
      <c r="I508" s="18" t="s">
        <v>24</v>
      </c>
      <c r="J508" s="18" t="s">
        <v>114</v>
      </c>
      <c r="K508" s="18">
        <v>39</v>
      </c>
      <c r="L508" s="18">
        <v>27</v>
      </c>
      <c r="M508" s="18" t="s">
        <v>115</v>
      </c>
      <c r="N508" s="18" t="s">
        <v>115</v>
      </c>
      <c r="O508" s="18" t="s">
        <v>115</v>
      </c>
      <c r="P508" s="19">
        <v>1049.3492868999999</v>
      </c>
      <c r="Q508" s="19">
        <v>7644.3975634199996</v>
      </c>
      <c r="R508" s="20">
        <v>4.0080939999999998</v>
      </c>
      <c r="S508" s="20">
        <v>21.928827999999999</v>
      </c>
      <c r="T508" s="20">
        <v>0.24</v>
      </c>
      <c r="U508" s="20">
        <v>0.56100000000000005</v>
      </c>
      <c r="V508" s="20">
        <f t="shared" si="14"/>
        <v>0.21633493373250398</v>
      </c>
      <c r="W508" s="20">
        <f t="shared" si="15"/>
        <v>0.68368351096189706</v>
      </c>
    </row>
    <row r="509" spans="1:23" x14ac:dyDescent="0.25">
      <c r="A509" s="18">
        <v>1172</v>
      </c>
      <c r="B509" s="18">
        <v>1112</v>
      </c>
      <c r="C509" s="18">
        <v>6430</v>
      </c>
      <c r="D509" s="18">
        <v>2520</v>
      </c>
      <c r="E509" s="18" t="s">
        <v>56</v>
      </c>
      <c r="F509" s="18" t="s">
        <v>113</v>
      </c>
      <c r="G509" s="19">
        <v>10.945794725400001</v>
      </c>
      <c r="H509" s="19">
        <v>4.4296100000000003</v>
      </c>
      <c r="I509" s="18" t="s">
        <v>24</v>
      </c>
      <c r="J509" s="18" t="s">
        <v>114</v>
      </c>
      <c r="K509" s="18">
        <v>39</v>
      </c>
      <c r="L509" s="18">
        <v>27</v>
      </c>
      <c r="M509" s="18" t="s">
        <v>115</v>
      </c>
      <c r="N509" s="18" t="s">
        <v>115</v>
      </c>
      <c r="O509" s="18" t="s">
        <v>115</v>
      </c>
      <c r="P509" s="19">
        <v>6448.3260612200002</v>
      </c>
      <c r="Q509" s="19">
        <v>476796.91104699997</v>
      </c>
      <c r="R509" s="20">
        <v>4.0080939999999998</v>
      </c>
      <c r="S509" s="20">
        <v>21.928827999999999</v>
      </c>
      <c r="T509" s="20">
        <v>0.24</v>
      </c>
      <c r="U509" s="20">
        <v>0.56100000000000005</v>
      </c>
      <c r="V509" s="20">
        <f t="shared" si="14"/>
        <v>13.493262880138399</v>
      </c>
      <c r="W509" s="20">
        <f t="shared" si="15"/>
        <v>42.642772394918119</v>
      </c>
    </row>
    <row r="510" spans="1:23" x14ac:dyDescent="0.25">
      <c r="A510" s="18">
        <v>1173</v>
      </c>
      <c r="B510" s="18">
        <v>1113</v>
      </c>
      <c r="C510" s="18">
        <v>6430</v>
      </c>
      <c r="D510" s="18">
        <v>2520</v>
      </c>
      <c r="E510" s="18" t="s">
        <v>56</v>
      </c>
      <c r="F510" s="18" t="s">
        <v>113</v>
      </c>
      <c r="G510" s="19">
        <v>0.39950012360699999</v>
      </c>
      <c r="H510" s="19">
        <v>0.16167200000000001</v>
      </c>
      <c r="I510" s="18" t="s">
        <v>24</v>
      </c>
      <c r="J510" s="18" t="s">
        <v>114</v>
      </c>
      <c r="K510" s="18">
        <v>39</v>
      </c>
      <c r="L510" s="18">
        <v>27</v>
      </c>
      <c r="M510" s="18" t="s">
        <v>115</v>
      </c>
      <c r="N510" s="18" t="s">
        <v>115</v>
      </c>
      <c r="O510" s="18" t="s">
        <v>115</v>
      </c>
      <c r="P510" s="19">
        <v>886.59656110900005</v>
      </c>
      <c r="Q510" s="19">
        <v>17402.1557756</v>
      </c>
      <c r="R510" s="20">
        <v>4.0080939999999998</v>
      </c>
      <c r="S510" s="20">
        <v>21.928827999999999</v>
      </c>
      <c r="T510" s="20">
        <v>0.24</v>
      </c>
      <c r="U510" s="20">
        <v>0.56100000000000005</v>
      </c>
      <c r="V510" s="20">
        <f t="shared" si="14"/>
        <v>0.49247739560768</v>
      </c>
      <c r="W510" s="20">
        <f t="shared" si="15"/>
        <v>1.5563768139026239</v>
      </c>
    </row>
    <row r="511" spans="1:23" x14ac:dyDescent="0.25">
      <c r="A511" s="18">
        <v>1174</v>
      </c>
      <c r="B511" s="18">
        <v>1114</v>
      </c>
      <c r="C511" s="18">
        <v>6430</v>
      </c>
      <c r="D511" s="18">
        <v>2520</v>
      </c>
      <c r="E511" s="18" t="s">
        <v>56</v>
      </c>
      <c r="F511" s="18" t="s">
        <v>113</v>
      </c>
      <c r="G511" s="19">
        <v>0.156415645454</v>
      </c>
      <c r="H511" s="19">
        <v>6.32992E-2</v>
      </c>
      <c r="I511" s="18" t="s">
        <v>24</v>
      </c>
      <c r="J511" s="18" t="s">
        <v>114</v>
      </c>
      <c r="K511" s="18">
        <v>39</v>
      </c>
      <c r="L511" s="18">
        <v>27</v>
      </c>
      <c r="M511" s="18" t="s">
        <v>115</v>
      </c>
      <c r="N511" s="18" t="s">
        <v>115</v>
      </c>
      <c r="O511" s="18" t="s">
        <v>115</v>
      </c>
      <c r="P511" s="19">
        <v>627.47545300000002</v>
      </c>
      <c r="Q511" s="19">
        <v>6813.4382619899998</v>
      </c>
      <c r="R511" s="20">
        <v>4.0080939999999998</v>
      </c>
      <c r="S511" s="20">
        <v>21.928827999999999</v>
      </c>
      <c r="T511" s="20">
        <v>0.24</v>
      </c>
      <c r="U511" s="20">
        <v>0.56100000000000005</v>
      </c>
      <c r="V511" s="20">
        <f t="shared" si="14"/>
        <v>0.19281894923084797</v>
      </c>
      <c r="W511" s="20">
        <f t="shared" si="15"/>
        <v>0.6093659212392063</v>
      </c>
    </row>
    <row r="512" spans="1:23" x14ac:dyDescent="0.25">
      <c r="A512" s="18">
        <v>1175</v>
      </c>
      <c r="B512" s="18">
        <v>1115</v>
      </c>
      <c r="C512" s="18">
        <v>6430</v>
      </c>
      <c r="D512" s="18">
        <v>2520</v>
      </c>
      <c r="E512" s="18" t="s">
        <v>56</v>
      </c>
      <c r="F512" s="18" t="s">
        <v>113</v>
      </c>
      <c r="G512" s="19">
        <v>0.133757543773</v>
      </c>
      <c r="H512" s="19">
        <v>5.4129799999999999E-2</v>
      </c>
      <c r="I512" s="18" t="s">
        <v>24</v>
      </c>
      <c r="J512" s="18" t="s">
        <v>114</v>
      </c>
      <c r="K512" s="18">
        <v>39</v>
      </c>
      <c r="L512" s="18">
        <v>27</v>
      </c>
      <c r="M512" s="18" t="s">
        <v>115</v>
      </c>
      <c r="N512" s="18" t="s">
        <v>115</v>
      </c>
      <c r="O512" s="18" t="s">
        <v>115</v>
      </c>
      <c r="P512" s="19">
        <v>654.19813792599996</v>
      </c>
      <c r="Q512" s="19">
        <v>5826.4553019499999</v>
      </c>
      <c r="R512" s="20">
        <v>4.0080939999999998</v>
      </c>
      <c r="S512" s="20">
        <v>21.928827999999999</v>
      </c>
      <c r="T512" s="20">
        <v>0.24</v>
      </c>
      <c r="U512" s="20">
        <v>0.56100000000000005</v>
      </c>
      <c r="V512" s="20">
        <f t="shared" si="14"/>
        <v>0.164887568216912</v>
      </c>
      <c r="W512" s="20">
        <f t="shared" si="15"/>
        <v>0.52109434943086153</v>
      </c>
    </row>
    <row r="513" spans="1:23" x14ac:dyDescent="0.25">
      <c r="A513" s="18">
        <v>1176</v>
      </c>
      <c r="B513" s="18">
        <v>1116</v>
      </c>
      <c r="C513" s="18">
        <v>6430</v>
      </c>
      <c r="D513" s="18">
        <v>2520</v>
      </c>
      <c r="E513" s="18" t="s">
        <v>56</v>
      </c>
      <c r="F513" s="18" t="s">
        <v>113</v>
      </c>
      <c r="G513" s="19">
        <v>3.3917727813100001E-3</v>
      </c>
      <c r="H513" s="19">
        <v>1.3726000000000001E-3</v>
      </c>
      <c r="I513" s="18" t="s">
        <v>24</v>
      </c>
      <c r="J513" s="18" t="s">
        <v>114</v>
      </c>
      <c r="K513" s="18">
        <v>39</v>
      </c>
      <c r="L513" s="18">
        <v>27</v>
      </c>
      <c r="M513" s="18" t="s">
        <v>115</v>
      </c>
      <c r="N513" s="18" t="s">
        <v>115</v>
      </c>
      <c r="O513" s="18" t="s">
        <v>115</v>
      </c>
      <c r="P513" s="19">
        <v>109.794533813</v>
      </c>
      <c r="Q513" s="19">
        <v>147.74503147600001</v>
      </c>
      <c r="R513" s="20">
        <v>4.0080939999999998</v>
      </c>
      <c r="S513" s="20">
        <v>21.928827999999999</v>
      </c>
      <c r="T513" s="20">
        <v>0.24</v>
      </c>
      <c r="U513" s="20">
        <v>0.56100000000000005</v>
      </c>
      <c r="V513" s="20">
        <f t="shared" si="14"/>
        <v>4.1811474665440001E-3</v>
      </c>
      <c r="W513" s="20">
        <f t="shared" si="15"/>
        <v>1.3213684588319199E-2</v>
      </c>
    </row>
    <row r="514" spans="1:23" x14ac:dyDescent="0.25">
      <c r="A514" s="18">
        <v>1177</v>
      </c>
      <c r="B514" s="18">
        <v>1117</v>
      </c>
      <c r="C514" s="18">
        <v>6430</v>
      </c>
      <c r="D514" s="18">
        <v>2520</v>
      </c>
      <c r="E514" s="18" t="s">
        <v>56</v>
      </c>
      <c r="F514" s="18" t="s">
        <v>113</v>
      </c>
      <c r="G514" s="19">
        <v>0.10411470232099999</v>
      </c>
      <c r="H514" s="19">
        <v>4.2133700000000003E-2</v>
      </c>
      <c r="I514" s="18" t="s">
        <v>24</v>
      </c>
      <c r="J514" s="18" t="s">
        <v>114</v>
      </c>
      <c r="K514" s="18">
        <v>39</v>
      </c>
      <c r="L514" s="18">
        <v>27</v>
      </c>
      <c r="M514" s="18" t="s">
        <v>115</v>
      </c>
      <c r="N514" s="18" t="s">
        <v>115</v>
      </c>
      <c r="O514" s="18" t="s">
        <v>115</v>
      </c>
      <c r="P514" s="19">
        <v>1073.4503791</v>
      </c>
      <c r="Q514" s="19">
        <v>4535.2182934700004</v>
      </c>
      <c r="R514" s="20">
        <v>4.0080939999999998</v>
      </c>
      <c r="S514" s="20">
        <v>21.928827999999999</v>
      </c>
      <c r="T514" s="20">
        <v>0.24</v>
      </c>
      <c r="U514" s="20">
        <v>0.56100000000000005</v>
      </c>
      <c r="V514" s="20">
        <f t="shared" si="14"/>
        <v>0.12834563092752801</v>
      </c>
      <c r="W514" s="20">
        <f t="shared" si="15"/>
        <v>0.4056108278732804</v>
      </c>
    </row>
    <row r="515" spans="1:23" x14ac:dyDescent="0.25">
      <c r="A515" s="18">
        <v>1178</v>
      </c>
      <c r="B515" s="18">
        <v>1118</v>
      </c>
      <c r="C515" s="18">
        <v>6430</v>
      </c>
      <c r="D515" s="18">
        <v>2520</v>
      </c>
      <c r="E515" s="18" t="s">
        <v>56</v>
      </c>
      <c r="F515" s="18" t="s">
        <v>113</v>
      </c>
      <c r="G515" s="19">
        <v>6.29251007453E-2</v>
      </c>
      <c r="H515" s="19">
        <v>2.5464899999999999E-2</v>
      </c>
      <c r="I515" s="18" t="s">
        <v>24</v>
      </c>
      <c r="J515" s="18" t="s">
        <v>114</v>
      </c>
      <c r="K515" s="18">
        <v>39</v>
      </c>
      <c r="L515" s="18">
        <v>27</v>
      </c>
      <c r="M515" s="18" t="s">
        <v>115</v>
      </c>
      <c r="N515" s="18" t="s">
        <v>115</v>
      </c>
      <c r="O515" s="18" t="s">
        <v>115</v>
      </c>
      <c r="P515" s="19">
        <v>431.55751739900001</v>
      </c>
      <c r="Q515" s="19">
        <v>2741.0064242100002</v>
      </c>
      <c r="R515" s="20">
        <v>4.0080939999999998</v>
      </c>
      <c r="S515" s="20">
        <v>21.928827999999999</v>
      </c>
      <c r="T515" s="20">
        <v>0.24</v>
      </c>
      <c r="U515" s="20">
        <v>0.56100000000000005</v>
      </c>
      <c r="V515" s="20">
        <f t="shared" ref="V515:V578" si="16">H515*R515*(1-T515)</f>
        <v>7.7569941804455991E-2</v>
      </c>
      <c r="W515" s="20">
        <f t="shared" ref="W515:W578" si="17">H515*S515*(1-U515)</f>
        <v>0.24514436592823075</v>
      </c>
    </row>
    <row r="516" spans="1:23" x14ac:dyDescent="0.25">
      <c r="A516" s="18">
        <v>1195</v>
      </c>
      <c r="B516" s="18">
        <v>1135</v>
      </c>
      <c r="C516" s="18">
        <v>6430</v>
      </c>
      <c r="D516" s="18">
        <v>9520</v>
      </c>
      <c r="E516" s="18" t="s">
        <v>56</v>
      </c>
      <c r="F516" s="18" t="s">
        <v>113</v>
      </c>
      <c r="G516" s="19">
        <v>2.6282728024200002</v>
      </c>
      <c r="H516" s="19">
        <v>1.06362</v>
      </c>
      <c r="I516" s="18" t="s">
        <v>24</v>
      </c>
      <c r="J516" s="18" t="s">
        <v>114</v>
      </c>
      <c r="K516" s="18">
        <v>89</v>
      </c>
      <c r="L516" s="18">
        <v>28</v>
      </c>
      <c r="M516" s="18" t="s">
        <v>249</v>
      </c>
      <c r="N516" s="18" t="s">
        <v>250</v>
      </c>
      <c r="O516" s="18" t="s">
        <v>250</v>
      </c>
      <c r="P516" s="19">
        <v>2047.8183203399999</v>
      </c>
      <c r="Q516" s="19">
        <v>114487.105322</v>
      </c>
      <c r="R516" s="20">
        <v>5.4456910000000001</v>
      </c>
      <c r="S516" s="20">
        <v>13.78614</v>
      </c>
      <c r="T516" s="20">
        <v>0.24</v>
      </c>
      <c r="U516" s="20">
        <v>0.56100000000000005</v>
      </c>
      <c r="V516" s="20">
        <f t="shared" si="16"/>
        <v>4.4020308546792002</v>
      </c>
      <c r="W516" s="20">
        <f t="shared" si="17"/>
        <v>6.4371510455651988</v>
      </c>
    </row>
    <row r="517" spans="1:23" x14ac:dyDescent="0.25">
      <c r="A517" s="18">
        <v>1196</v>
      </c>
      <c r="B517" s="18">
        <v>1136</v>
      </c>
      <c r="C517" s="18">
        <v>6430</v>
      </c>
      <c r="D517" s="18">
        <v>9520</v>
      </c>
      <c r="E517" s="18" t="s">
        <v>56</v>
      </c>
      <c r="F517" s="18" t="s">
        <v>113</v>
      </c>
      <c r="G517" s="19">
        <v>0.21793797492600001</v>
      </c>
      <c r="H517" s="19">
        <v>8.8196399999999994E-2</v>
      </c>
      <c r="I517" s="18" t="s">
        <v>24</v>
      </c>
      <c r="J517" s="18" t="s">
        <v>114</v>
      </c>
      <c r="K517" s="18">
        <v>89</v>
      </c>
      <c r="L517" s="18">
        <v>28</v>
      </c>
      <c r="M517" s="18" t="s">
        <v>249</v>
      </c>
      <c r="N517" s="18" t="s">
        <v>250</v>
      </c>
      <c r="O517" s="18" t="s">
        <v>250</v>
      </c>
      <c r="P517" s="19">
        <v>643.93907603499997</v>
      </c>
      <c r="Q517" s="19">
        <v>9493.3402146999997</v>
      </c>
      <c r="R517" s="20">
        <v>5.4456910000000001</v>
      </c>
      <c r="S517" s="20">
        <v>13.78614</v>
      </c>
      <c r="T517" s="20">
        <v>0.24</v>
      </c>
      <c r="U517" s="20">
        <v>0.56100000000000005</v>
      </c>
      <c r="V517" s="20">
        <f t="shared" si="16"/>
        <v>0.365020659701424</v>
      </c>
      <c r="W517" s="20">
        <f t="shared" si="17"/>
        <v>0.53377479595634381</v>
      </c>
    </row>
    <row r="518" spans="1:23" x14ac:dyDescent="0.25">
      <c r="A518" s="18">
        <v>1197</v>
      </c>
      <c r="B518" s="18">
        <v>1137</v>
      </c>
      <c r="C518" s="18">
        <v>6430</v>
      </c>
      <c r="D518" s="18">
        <v>9520</v>
      </c>
      <c r="E518" s="18" t="s">
        <v>56</v>
      </c>
      <c r="F518" s="18" t="s">
        <v>113</v>
      </c>
      <c r="G518" s="19">
        <v>3.5364409097</v>
      </c>
      <c r="H518" s="19">
        <v>1.4311499999999999</v>
      </c>
      <c r="I518" s="18" t="s">
        <v>24</v>
      </c>
      <c r="J518" s="18" t="s">
        <v>114</v>
      </c>
      <c r="K518" s="18">
        <v>89</v>
      </c>
      <c r="L518" s="18">
        <v>28</v>
      </c>
      <c r="M518" s="18" t="s">
        <v>249</v>
      </c>
      <c r="N518" s="18" t="s">
        <v>250</v>
      </c>
      <c r="O518" s="18" t="s">
        <v>250</v>
      </c>
      <c r="P518" s="19">
        <v>2136.6952588600002</v>
      </c>
      <c r="Q518" s="19">
        <v>154046.749836</v>
      </c>
      <c r="R518" s="20">
        <v>5.4456910000000001</v>
      </c>
      <c r="S518" s="20">
        <v>13.78614</v>
      </c>
      <c r="T518" s="20">
        <v>0.24</v>
      </c>
      <c r="U518" s="20">
        <v>0.56100000000000005</v>
      </c>
      <c r="V518" s="20">
        <f t="shared" si="16"/>
        <v>5.9231365127339997</v>
      </c>
      <c r="W518" s="20">
        <f t="shared" si="17"/>
        <v>8.6614850405789987</v>
      </c>
    </row>
    <row r="519" spans="1:23" x14ac:dyDescent="0.25">
      <c r="A519" s="18">
        <v>1198</v>
      </c>
      <c r="B519" s="18">
        <v>1138</v>
      </c>
      <c r="C519" s="18">
        <v>6430</v>
      </c>
      <c r="D519" s="18">
        <v>9520</v>
      </c>
      <c r="E519" s="18" t="s">
        <v>56</v>
      </c>
      <c r="F519" s="18" t="s">
        <v>113</v>
      </c>
      <c r="G519" s="19">
        <v>0.33421321249800001</v>
      </c>
      <c r="H519" s="19">
        <v>0.13525100000000001</v>
      </c>
      <c r="I519" s="18" t="s">
        <v>24</v>
      </c>
      <c r="J519" s="18" t="s">
        <v>114</v>
      </c>
      <c r="K519" s="18">
        <v>89</v>
      </c>
      <c r="L519" s="18">
        <v>28</v>
      </c>
      <c r="M519" s="18" t="s">
        <v>249</v>
      </c>
      <c r="N519" s="18" t="s">
        <v>250</v>
      </c>
      <c r="O519" s="18" t="s">
        <v>250</v>
      </c>
      <c r="P519" s="19">
        <v>703.718706709</v>
      </c>
      <c r="Q519" s="19">
        <v>14558.269303499999</v>
      </c>
      <c r="R519" s="20">
        <v>5.4456910000000001</v>
      </c>
      <c r="S519" s="20">
        <v>13.78614</v>
      </c>
      <c r="T519" s="20">
        <v>0.24</v>
      </c>
      <c r="U519" s="20">
        <v>0.56100000000000005</v>
      </c>
      <c r="V519" s="20">
        <f t="shared" si="16"/>
        <v>0.55976671661516009</v>
      </c>
      <c r="W519" s="20">
        <f t="shared" si="17"/>
        <v>0.81855466808045996</v>
      </c>
    </row>
    <row r="520" spans="1:23" x14ac:dyDescent="0.25">
      <c r="A520" s="18">
        <v>1199</v>
      </c>
      <c r="B520" s="18">
        <v>1139</v>
      </c>
      <c r="C520" s="18">
        <v>6430</v>
      </c>
      <c r="D520" s="18">
        <v>9520</v>
      </c>
      <c r="E520" s="18" t="s">
        <v>56</v>
      </c>
      <c r="F520" s="18" t="s">
        <v>113</v>
      </c>
      <c r="G520" s="19">
        <v>5.5534987280800004E-3</v>
      </c>
      <c r="H520" s="19">
        <v>2.24742E-3</v>
      </c>
      <c r="I520" s="18" t="s">
        <v>24</v>
      </c>
      <c r="J520" s="18" t="s">
        <v>114</v>
      </c>
      <c r="K520" s="18">
        <v>89</v>
      </c>
      <c r="L520" s="18">
        <v>28</v>
      </c>
      <c r="M520" s="18" t="s">
        <v>249</v>
      </c>
      <c r="N520" s="18" t="s">
        <v>250</v>
      </c>
      <c r="O520" s="18" t="s">
        <v>250</v>
      </c>
      <c r="P520" s="19">
        <v>91.033320227199994</v>
      </c>
      <c r="Q520" s="19">
        <v>241.90943699900001</v>
      </c>
      <c r="R520" s="20">
        <v>5.4456910000000001</v>
      </c>
      <c r="S520" s="20">
        <v>13.78614</v>
      </c>
      <c r="T520" s="20">
        <v>0.24</v>
      </c>
      <c r="U520" s="20">
        <v>0.56100000000000005</v>
      </c>
      <c r="V520" s="20">
        <f t="shared" si="16"/>
        <v>9.3014536990872008E-3</v>
      </c>
      <c r="W520" s="20">
        <f t="shared" si="17"/>
        <v>1.3601645327113197E-2</v>
      </c>
    </row>
    <row r="521" spans="1:23" x14ac:dyDescent="0.25">
      <c r="A521" s="18">
        <v>1200</v>
      </c>
      <c r="B521" s="18">
        <v>1140</v>
      </c>
      <c r="C521" s="18">
        <v>6430</v>
      </c>
      <c r="D521" s="18">
        <v>9520</v>
      </c>
      <c r="E521" s="18" t="s">
        <v>56</v>
      </c>
      <c r="F521" s="18" t="s">
        <v>113</v>
      </c>
      <c r="G521" s="19">
        <v>2.1211879933900001E-3</v>
      </c>
      <c r="H521" s="19">
        <v>8.5841400000000005E-4</v>
      </c>
      <c r="I521" s="18" t="s">
        <v>24</v>
      </c>
      <c r="J521" s="18" t="s">
        <v>114</v>
      </c>
      <c r="K521" s="18">
        <v>89</v>
      </c>
      <c r="L521" s="18">
        <v>28</v>
      </c>
      <c r="M521" s="18" t="s">
        <v>249</v>
      </c>
      <c r="N521" s="18" t="s">
        <v>250</v>
      </c>
      <c r="O521" s="18" t="s">
        <v>250</v>
      </c>
      <c r="P521" s="19">
        <v>51.502617874099997</v>
      </c>
      <c r="Q521" s="19">
        <v>92.398579423800001</v>
      </c>
      <c r="R521" s="20">
        <v>5.4456910000000001</v>
      </c>
      <c r="S521" s="20">
        <v>13.78614</v>
      </c>
      <c r="T521" s="20">
        <v>0.24</v>
      </c>
      <c r="U521" s="20">
        <v>0.56100000000000005</v>
      </c>
      <c r="V521" s="20">
        <f t="shared" si="16"/>
        <v>3.5527396194962404E-3</v>
      </c>
      <c r="W521" s="20">
        <f t="shared" si="17"/>
        <v>5.195220640480439E-3</v>
      </c>
    </row>
    <row r="522" spans="1:23" x14ac:dyDescent="0.25">
      <c r="A522" s="18">
        <v>1201</v>
      </c>
      <c r="B522" s="18">
        <v>1141</v>
      </c>
      <c r="C522" s="18">
        <v>6430</v>
      </c>
      <c r="D522" s="18">
        <v>9520</v>
      </c>
      <c r="E522" s="18" t="s">
        <v>56</v>
      </c>
      <c r="F522" s="18" t="s">
        <v>113</v>
      </c>
      <c r="G522" s="19">
        <v>7.4832066826599997</v>
      </c>
      <c r="H522" s="19">
        <v>3.0283500000000001</v>
      </c>
      <c r="I522" s="18" t="s">
        <v>24</v>
      </c>
      <c r="J522" s="18" t="s">
        <v>114</v>
      </c>
      <c r="K522" s="18">
        <v>89</v>
      </c>
      <c r="L522" s="18">
        <v>28</v>
      </c>
      <c r="M522" s="18" t="s">
        <v>249</v>
      </c>
      <c r="N522" s="18" t="s">
        <v>250</v>
      </c>
      <c r="O522" s="18" t="s">
        <v>250</v>
      </c>
      <c r="P522" s="19">
        <v>3274.0742644699999</v>
      </c>
      <c r="Q522" s="19">
        <v>325967.17922400002</v>
      </c>
      <c r="R522" s="20">
        <v>5.4456910000000001</v>
      </c>
      <c r="S522" s="20">
        <v>13.78614</v>
      </c>
      <c r="T522" s="20">
        <v>0.24</v>
      </c>
      <c r="U522" s="20">
        <v>0.56100000000000005</v>
      </c>
      <c r="V522" s="20">
        <f t="shared" si="16"/>
        <v>12.533508338286001</v>
      </c>
      <c r="W522" s="20">
        <f t="shared" si="17"/>
        <v>18.327923853290997</v>
      </c>
    </row>
    <row r="523" spans="1:23" x14ac:dyDescent="0.25">
      <c r="A523" s="18">
        <v>1202</v>
      </c>
      <c r="B523" s="18">
        <v>1142</v>
      </c>
      <c r="C523" s="18">
        <v>6430</v>
      </c>
      <c r="D523" s="18">
        <v>9520</v>
      </c>
      <c r="E523" s="18" t="s">
        <v>56</v>
      </c>
      <c r="F523" s="18" t="s">
        <v>113</v>
      </c>
      <c r="G523" s="19">
        <v>0.56029681145599997</v>
      </c>
      <c r="H523" s="19">
        <v>0.226744</v>
      </c>
      <c r="I523" s="18" t="s">
        <v>24</v>
      </c>
      <c r="J523" s="18" t="s">
        <v>114</v>
      </c>
      <c r="K523" s="18">
        <v>89</v>
      </c>
      <c r="L523" s="18">
        <v>28</v>
      </c>
      <c r="M523" s="18" t="s">
        <v>249</v>
      </c>
      <c r="N523" s="18" t="s">
        <v>250</v>
      </c>
      <c r="O523" s="18" t="s">
        <v>250</v>
      </c>
      <c r="P523" s="19">
        <v>2073.2621050900002</v>
      </c>
      <c r="Q523" s="19">
        <v>24406.431482100001</v>
      </c>
      <c r="R523" s="20">
        <v>5.4456910000000001</v>
      </c>
      <c r="S523" s="20">
        <v>13.78614</v>
      </c>
      <c r="T523" s="20">
        <v>0.24</v>
      </c>
      <c r="U523" s="20">
        <v>0.56100000000000005</v>
      </c>
      <c r="V523" s="20">
        <f t="shared" si="16"/>
        <v>0.93843109767903998</v>
      </c>
      <c r="W523" s="20">
        <f t="shared" si="17"/>
        <v>1.3722808678622398</v>
      </c>
    </row>
    <row r="524" spans="1:23" x14ac:dyDescent="0.25">
      <c r="A524" s="18">
        <v>1203</v>
      </c>
      <c r="B524" s="18">
        <v>1143</v>
      </c>
      <c r="C524" s="18">
        <v>6430</v>
      </c>
      <c r="D524" s="18">
        <v>9520</v>
      </c>
      <c r="E524" s="18" t="s">
        <v>56</v>
      </c>
      <c r="F524" s="18" t="s">
        <v>113</v>
      </c>
      <c r="G524" s="19">
        <v>3.23330670615E-3</v>
      </c>
      <c r="H524" s="19">
        <v>1.3084699999999999E-3</v>
      </c>
      <c r="I524" s="18" t="s">
        <v>24</v>
      </c>
      <c r="J524" s="18" t="s">
        <v>114</v>
      </c>
      <c r="K524" s="18">
        <v>89</v>
      </c>
      <c r="L524" s="18">
        <v>28</v>
      </c>
      <c r="M524" s="18" t="s">
        <v>249</v>
      </c>
      <c r="N524" s="18" t="s">
        <v>250</v>
      </c>
      <c r="O524" s="18" t="s">
        <v>250</v>
      </c>
      <c r="P524" s="19">
        <v>76.861611803700001</v>
      </c>
      <c r="Q524" s="19">
        <v>140.842276774</v>
      </c>
      <c r="R524" s="20">
        <v>5.4456910000000001</v>
      </c>
      <c r="S524" s="20">
        <v>13.78614</v>
      </c>
      <c r="T524" s="20">
        <v>0.24</v>
      </c>
      <c r="U524" s="20">
        <v>0.56100000000000005</v>
      </c>
      <c r="V524" s="20">
        <f t="shared" si="16"/>
        <v>5.4153977101052001E-3</v>
      </c>
      <c r="W524" s="20">
        <f t="shared" si="17"/>
        <v>7.9190115159461991E-3</v>
      </c>
    </row>
    <row r="525" spans="1:23" x14ac:dyDescent="0.25">
      <c r="A525" s="18">
        <v>1209</v>
      </c>
      <c r="B525" s="18">
        <v>1149</v>
      </c>
      <c r="C525" s="18">
        <v>7400</v>
      </c>
      <c r="D525" s="18">
        <v>9520</v>
      </c>
      <c r="E525" s="18" t="s">
        <v>56</v>
      </c>
      <c r="F525" s="18" t="s">
        <v>113</v>
      </c>
      <c r="G525" s="19">
        <v>1.5478057784299999</v>
      </c>
      <c r="H525" s="19">
        <v>0.62637500000000002</v>
      </c>
      <c r="I525" s="18" t="s">
        <v>24</v>
      </c>
      <c r="J525" s="18" t="s">
        <v>114</v>
      </c>
      <c r="K525" s="18">
        <v>89</v>
      </c>
      <c r="L525" s="18">
        <v>28</v>
      </c>
      <c r="M525" s="18" t="s">
        <v>249</v>
      </c>
      <c r="N525" s="18" t="s">
        <v>250</v>
      </c>
      <c r="O525" s="18" t="s">
        <v>250</v>
      </c>
      <c r="P525" s="19">
        <v>3301.79616407</v>
      </c>
      <c r="Q525" s="19">
        <v>67422.150016400003</v>
      </c>
      <c r="R525" s="20">
        <v>5.4456910000000001</v>
      </c>
      <c r="S525" s="20">
        <v>13.78614</v>
      </c>
      <c r="T525" s="20">
        <v>0.24</v>
      </c>
      <c r="U525" s="20">
        <v>0.56100000000000005</v>
      </c>
      <c r="V525" s="20">
        <f t="shared" si="16"/>
        <v>2.592393972095</v>
      </c>
      <c r="W525" s="20">
        <f t="shared" si="17"/>
        <v>3.7908938212574994</v>
      </c>
    </row>
    <row r="526" spans="1:23" x14ac:dyDescent="0.25">
      <c r="A526" s="18">
        <v>1210</v>
      </c>
      <c r="B526" s="18">
        <v>1150</v>
      </c>
      <c r="C526" s="18">
        <v>7400</v>
      </c>
      <c r="D526" s="18">
        <v>9520</v>
      </c>
      <c r="E526" s="18" t="s">
        <v>56</v>
      </c>
      <c r="F526" s="18" t="s">
        <v>276</v>
      </c>
      <c r="G526" s="19">
        <v>1.76526627869</v>
      </c>
      <c r="H526" s="19">
        <v>0.71437799999999996</v>
      </c>
      <c r="I526" s="18" t="s">
        <v>24</v>
      </c>
      <c r="J526" s="18" t="s">
        <v>114</v>
      </c>
      <c r="K526" s="18">
        <v>89</v>
      </c>
      <c r="L526" s="18">
        <v>28</v>
      </c>
      <c r="M526" s="18" t="s">
        <v>249</v>
      </c>
      <c r="N526" s="18" t="s">
        <v>250</v>
      </c>
      <c r="O526" s="18" t="s">
        <v>250</v>
      </c>
      <c r="P526" s="19">
        <v>3056.5058221600002</v>
      </c>
      <c r="Q526" s="19">
        <v>76894.691522099994</v>
      </c>
      <c r="R526" s="20">
        <v>5.4456910000000001</v>
      </c>
      <c r="S526" s="20">
        <v>13.78614</v>
      </c>
      <c r="T526" s="20">
        <v>0.24</v>
      </c>
      <c r="U526" s="20">
        <v>0.56100000000000005</v>
      </c>
      <c r="V526" s="20">
        <f t="shared" si="16"/>
        <v>2.95661420235048</v>
      </c>
      <c r="W526" s="20">
        <f t="shared" si="17"/>
        <v>4.3234981380838784</v>
      </c>
    </row>
    <row r="527" spans="1:23" x14ac:dyDescent="0.25">
      <c r="A527" s="18">
        <v>1211</v>
      </c>
      <c r="B527" s="18">
        <v>1151</v>
      </c>
      <c r="C527" s="18">
        <v>7420</v>
      </c>
      <c r="D527" s="18">
        <v>9520</v>
      </c>
      <c r="E527" s="18" t="s">
        <v>56</v>
      </c>
      <c r="F527" s="18" t="s">
        <v>113</v>
      </c>
      <c r="G527" s="19">
        <v>1.0499614318699999</v>
      </c>
      <c r="H527" s="19">
        <v>0.424904</v>
      </c>
      <c r="I527" s="18" t="s">
        <v>24</v>
      </c>
      <c r="J527" s="18" t="s">
        <v>114</v>
      </c>
      <c r="K527" s="18">
        <v>89</v>
      </c>
      <c r="L527" s="18">
        <v>28</v>
      </c>
      <c r="M527" s="18" t="s">
        <v>249</v>
      </c>
      <c r="N527" s="18" t="s">
        <v>250</v>
      </c>
      <c r="O527" s="18" t="s">
        <v>250</v>
      </c>
      <c r="P527" s="19">
        <v>1926.31830395</v>
      </c>
      <c r="Q527" s="19">
        <v>45736.137026299999</v>
      </c>
      <c r="R527" s="20">
        <v>5.4456910000000001</v>
      </c>
      <c r="S527" s="20">
        <v>13.78614</v>
      </c>
      <c r="T527" s="20">
        <v>0.24</v>
      </c>
      <c r="U527" s="20">
        <v>0.56100000000000005</v>
      </c>
      <c r="V527" s="20">
        <f t="shared" si="16"/>
        <v>1.7585608753846402</v>
      </c>
      <c r="W527" s="20">
        <f t="shared" si="17"/>
        <v>2.5715680674158397</v>
      </c>
    </row>
    <row r="528" spans="1:23" x14ac:dyDescent="0.25">
      <c r="A528" s="18">
        <v>1212</v>
      </c>
      <c r="B528" s="18">
        <v>1152</v>
      </c>
      <c r="C528" s="18">
        <v>7420</v>
      </c>
      <c r="D528" s="18">
        <v>9520</v>
      </c>
      <c r="E528" s="18" t="s">
        <v>56</v>
      </c>
      <c r="F528" s="18" t="s">
        <v>113</v>
      </c>
      <c r="G528" s="19">
        <v>1.0949343321099999E-4</v>
      </c>
      <c r="H528" s="19">
        <v>4.4310400000000002E-5</v>
      </c>
      <c r="I528" s="18" t="s">
        <v>24</v>
      </c>
      <c r="J528" s="18" t="s">
        <v>114</v>
      </c>
      <c r="K528" s="18">
        <v>89</v>
      </c>
      <c r="L528" s="18">
        <v>28</v>
      </c>
      <c r="M528" s="18" t="s">
        <v>249</v>
      </c>
      <c r="N528" s="18" t="s">
        <v>250</v>
      </c>
      <c r="O528" s="18" t="s">
        <v>250</v>
      </c>
      <c r="P528" s="19">
        <v>19.890770210500001</v>
      </c>
      <c r="Q528" s="19">
        <v>4.7695148540799996</v>
      </c>
      <c r="R528" s="20">
        <v>5.4456910000000001</v>
      </c>
      <c r="S528" s="20">
        <v>13.78614</v>
      </c>
      <c r="T528" s="20">
        <v>0.24</v>
      </c>
      <c r="U528" s="20">
        <v>0.56100000000000005</v>
      </c>
      <c r="V528" s="20">
        <f t="shared" si="16"/>
        <v>1.8338856732966403E-4</v>
      </c>
      <c r="W528" s="20">
        <f t="shared" si="17"/>
        <v>2.6817165687878394E-4</v>
      </c>
    </row>
    <row r="529" spans="1:23" x14ac:dyDescent="0.25">
      <c r="A529" s="18">
        <v>1213</v>
      </c>
      <c r="B529" s="18">
        <v>1153</v>
      </c>
      <c r="C529" s="18">
        <v>7420</v>
      </c>
      <c r="D529" s="18">
        <v>9520</v>
      </c>
      <c r="E529" s="18" t="s">
        <v>56</v>
      </c>
      <c r="F529" s="18" t="s">
        <v>113</v>
      </c>
      <c r="G529" s="19">
        <v>1.2507497189300001</v>
      </c>
      <c r="H529" s="19">
        <v>0.50616000000000005</v>
      </c>
      <c r="I529" s="18" t="s">
        <v>24</v>
      </c>
      <c r="J529" s="18" t="s">
        <v>114</v>
      </c>
      <c r="K529" s="18">
        <v>89</v>
      </c>
      <c r="L529" s="18">
        <v>28</v>
      </c>
      <c r="M529" s="18" t="s">
        <v>249</v>
      </c>
      <c r="N529" s="18" t="s">
        <v>250</v>
      </c>
      <c r="O529" s="18" t="s">
        <v>250</v>
      </c>
      <c r="P529" s="19">
        <v>1773.6890385199999</v>
      </c>
      <c r="Q529" s="19">
        <v>54482.439826000002</v>
      </c>
      <c r="R529" s="20">
        <v>5.4456910000000001</v>
      </c>
      <c r="S529" s="20">
        <v>13.78614</v>
      </c>
      <c r="T529" s="20">
        <v>0.24</v>
      </c>
      <c r="U529" s="20">
        <v>0.56100000000000005</v>
      </c>
      <c r="V529" s="20">
        <f t="shared" si="16"/>
        <v>2.0948571269856</v>
      </c>
      <c r="W529" s="20">
        <f t="shared" si="17"/>
        <v>3.0633387612335996</v>
      </c>
    </row>
    <row r="530" spans="1:23" x14ac:dyDescent="0.25">
      <c r="A530" s="18">
        <v>1214</v>
      </c>
      <c r="B530" s="18">
        <v>1154</v>
      </c>
      <c r="C530" s="18">
        <v>7430</v>
      </c>
      <c r="D530" s="18">
        <v>9520</v>
      </c>
      <c r="E530" s="18" t="s">
        <v>56</v>
      </c>
      <c r="F530" s="18" t="s">
        <v>113</v>
      </c>
      <c r="G530" s="19">
        <v>40.847193862300003</v>
      </c>
      <c r="H530" s="19">
        <v>16.5303</v>
      </c>
      <c r="I530" s="18" t="s">
        <v>24</v>
      </c>
      <c r="J530" s="18" t="s">
        <v>114</v>
      </c>
      <c r="K530" s="18">
        <v>89</v>
      </c>
      <c r="L530" s="18">
        <v>28</v>
      </c>
      <c r="M530" s="18" t="s">
        <v>249</v>
      </c>
      <c r="N530" s="18" t="s">
        <v>250</v>
      </c>
      <c r="O530" s="18" t="s">
        <v>250</v>
      </c>
      <c r="P530" s="19">
        <v>7451.2179539199997</v>
      </c>
      <c r="Q530" s="19">
        <v>1779296.64744</v>
      </c>
      <c r="R530" s="20">
        <v>5.4456910000000001</v>
      </c>
      <c r="S530" s="20">
        <v>13.78614</v>
      </c>
      <c r="T530" s="20">
        <v>0.24</v>
      </c>
      <c r="U530" s="20">
        <v>0.56100000000000005</v>
      </c>
      <c r="V530" s="20">
        <f t="shared" si="16"/>
        <v>68.414368512348005</v>
      </c>
      <c r="W530" s="20">
        <f t="shared" si="17"/>
        <v>100.04328418843799</v>
      </c>
    </row>
    <row r="531" spans="1:23" x14ac:dyDescent="0.25">
      <c r="A531" s="18">
        <v>1215</v>
      </c>
      <c r="B531" s="18">
        <v>1155</v>
      </c>
      <c r="C531" s="18">
        <v>7470</v>
      </c>
      <c r="D531" s="18">
        <v>9520</v>
      </c>
      <c r="E531" s="18" t="s">
        <v>56</v>
      </c>
      <c r="F531" s="18" t="s">
        <v>113</v>
      </c>
      <c r="G531" s="19">
        <v>0.18691258509399999</v>
      </c>
      <c r="H531" s="19">
        <v>7.5640799999999994E-2</v>
      </c>
      <c r="I531" s="18" t="s">
        <v>24</v>
      </c>
      <c r="J531" s="18" t="s">
        <v>114</v>
      </c>
      <c r="K531" s="18">
        <v>89</v>
      </c>
      <c r="L531" s="18">
        <v>28</v>
      </c>
      <c r="M531" s="18" t="s">
        <v>249</v>
      </c>
      <c r="N531" s="18" t="s">
        <v>250</v>
      </c>
      <c r="O531" s="18" t="s">
        <v>250</v>
      </c>
      <c r="P531" s="19">
        <v>1372.04934635</v>
      </c>
      <c r="Q531" s="19">
        <v>8141.8796416300002</v>
      </c>
      <c r="R531" s="20">
        <v>5.4456910000000001</v>
      </c>
      <c r="S531" s="20">
        <v>13.78614</v>
      </c>
      <c r="T531" s="20">
        <v>0.24</v>
      </c>
      <c r="U531" s="20">
        <v>0.56100000000000005</v>
      </c>
      <c r="V531" s="20">
        <f t="shared" si="16"/>
        <v>0.31305648208252795</v>
      </c>
      <c r="W531" s="20">
        <f t="shared" si="17"/>
        <v>0.45778685508676786</v>
      </c>
    </row>
    <row r="532" spans="1:23" x14ac:dyDescent="0.25">
      <c r="A532" s="18">
        <v>1216</v>
      </c>
      <c r="B532" s="18">
        <v>1156</v>
      </c>
      <c r="C532" s="18">
        <v>8100</v>
      </c>
      <c r="D532" s="18">
        <v>9520</v>
      </c>
      <c r="E532" s="18" t="s">
        <v>56</v>
      </c>
      <c r="F532" s="18" t="s">
        <v>113</v>
      </c>
      <c r="G532" s="19">
        <v>3.4782784747000002</v>
      </c>
      <c r="H532" s="19">
        <v>1.40761</v>
      </c>
      <c r="I532" s="18" t="s">
        <v>24</v>
      </c>
      <c r="J532" s="18" t="s">
        <v>114</v>
      </c>
      <c r="K532" s="18">
        <v>89</v>
      </c>
      <c r="L532" s="18">
        <v>28</v>
      </c>
      <c r="M532" s="18" t="s">
        <v>249</v>
      </c>
      <c r="N532" s="18" t="s">
        <v>250</v>
      </c>
      <c r="O532" s="18" t="s">
        <v>250</v>
      </c>
      <c r="P532" s="19">
        <v>1863.7200665299999</v>
      </c>
      <c r="Q532" s="19">
        <v>151513.204302</v>
      </c>
      <c r="R532" s="20">
        <v>5.4456910000000001</v>
      </c>
      <c r="S532" s="20">
        <v>13.78614</v>
      </c>
      <c r="T532" s="20">
        <v>0.24</v>
      </c>
      <c r="U532" s="20">
        <v>0.56100000000000005</v>
      </c>
      <c r="V532" s="20">
        <f t="shared" si="16"/>
        <v>5.8257109224676</v>
      </c>
      <c r="W532" s="20">
        <f t="shared" si="17"/>
        <v>8.5190182426505974</v>
      </c>
    </row>
    <row r="533" spans="1:23" x14ac:dyDescent="0.25">
      <c r="A533" s="18">
        <v>1217</v>
      </c>
      <c r="B533" s="18">
        <v>1157</v>
      </c>
      <c r="C533" s="18">
        <v>8100</v>
      </c>
      <c r="D533" s="18">
        <v>9520</v>
      </c>
      <c r="E533" s="18" t="s">
        <v>56</v>
      </c>
      <c r="F533" s="18" t="s">
        <v>113</v>
      </c>
      <c r="G533" s="19">
        <v>3.8179468180099998</v>
      </c>
      <c r="H533" s="19">
        <v>1.5450699999999999</v>
      </c>
      <c r="I533" s="18" t="s">
        <v>24</v>
      </c>
      <c r="J533" s="18" t="s">
        <v>114</v>
      </c>
      <c r="K533" s="18">
        <v>89</v>
      </c>
      <c r="L533" s="18">
        <v>28</v>
      </c>
      <c r="M533" s="18" t="s">
        <v>249</v>
      </c>
      <c r="N533" s="18" t="s">
        <v>250</v>
      </c>
      <c r="O533" s="18" t="s">
        <v>250</v>
      </c>
      <c r="P533" s="19">
        <v>4816.8571779000004</v>
      </c>
      <c r="Q533" s="19">
        <v>166309.098153</v>
      </c>
      <c r="R533" s="20">
        <v>5.4456910000000001</v>
      </c>
      <c r="S533" s="20">
        <v>13.78614</v>
      </c>
      <c r="T533" s="20">
        <v>0.24</v>
      </c>
      <c r="U533" s="20">
        <v>0.56100000000000005</v>
      </c>
      <c r="V533" s="20">
        <f t="shared" si="16"/>
        <v>6.3946200829611994</v>
      </c>
      <c r="W533" s="20">
        <f t="shared" si="17"/>
        <v>9.3509420337821982</v>
      </c>
    </row>
    <row r="534" spans="1:23" x14ac:dyDescent="0.25">
      <c r="A534" s="18">
        <v>1218</v>
      </c>
      <c r="B534" s="18">
        <v>1158</v>
      </c>
      <c r="C534" s="18">
        <v>8100</v>
      </c>
      <c r="D534" s="18">
        <v>9520</v>
      </c>
      <c r="E534" s="18" t="s">
        <v>56</v>
      </c>
      <c r="F534" s="18" t="s">
        <v>113</v>
      </c>
      <c r="G534" s="19">
        <v>0.44650346977400002</v>
      </c>
      <c r="H534" s="19">
        <v>0.18069399999999999</v>
      </c>
      <c r="I534" s="18" t="s">
        <v>24</v>
      </c>
      <c r="J534" s="18" t="s">
        <v>114</v>
      </c>
      <c r="K534" s="18">
        <v>89</v>
      </c>
      <c r="L534" s="18">
        <v>28</v>
      </c>
      <c r="M534" s="18" t="s">
        <v>249</v>
      </c>
      <c r="N534" s="18" t="s">
        <v>250</v>
      </c>
      <c r="O534" s="18" t="s">
        <v>250</v>
      </c>
      <c r="P534" s="19">
        <v>562.91302498799996</v>
      </c>
      <c r="Q534" s="19">
        <v>19449.6133448</v>
      </c>
      <c r="R534" s="20">
        <v>5.4456910000000001</v>
      </c>
      <c r="S534" s="20">
        <v>13.78614</v>
      </c>
      <c r="T534" s="20">
        <v>0.24</v>
      </c>
      <c r="U534" s="20">
        <v>0.56100000000000005</v>
      </c>
      <c r="V534" s="20">
        <f t="shared" si="16"/>
        <v>0.74784280406103998</v>
      </c>
      <c r="W534" s="20">
        <f t="shared" si="17"/>
        <v>1.0935809509292398</v>
      </c>
    </row>
    <row r="535" spans="1:23" x14ac:dyDescent="0.25">
      <c r="A535" s="18">
        <v>1219</v>
      </c>
      <c r="B535" s="18">
        <v>1159</v>
      </c>
      <c r="C535" s="18">
        <v>8100</v>
      </c>
      <c r="D535" s="18">
        <v>9520</v>
      </c>
      <c r="E535" s="18" t="s">
        <v>56</v>
      </c>
      <c r="F535" s="18" t="s">
        <v>113</v>
      </c>
      <c r="G535" s="19">
        <v>11.0074307194</v>
      </c>
      <c r="H535" s="19">
        <v>4.4545500000000002</v>
      </c>
      <c r="I535" s="18" t="s">
        <v>24</v>
      </c>
      <c r="J535" s="18" t="s">
        <v>114</v>
      </c>
      <c r="K535" s="18">
        <v>89</v>
      </c>
      <c r="L535" s="18">
        <v>28</v>
      </c>
      <c r="M535" s="18" t="s">
        <v>249</v>
      </c>
      <c r="N535" s="18" t="s">
        <v>250</v>
      </c>
      <c r="O535" s="18" t="s">
        <v>250</v>
      </c>
      <c r="P535" s="19">
        <v>7279.18807294</v>
      </c>
      <c r="Q535" s="19">
        <v>479481.76420799998</v>
      </c>
      <c r="R535" s="20">
        <v>5.4456910000000001</v>
      </c>
      <c r="S535" s="20">
        <v>13.78614</v>
      </c>
      <c r="T535" s="20">
        <v>0.24</v>
      </c>
      <c r="U535" s="20">
        <v>0.56100000000000005</v>
      </c>
      <c r="V535" s="20">
        <f t="shared" si="16"/>
        <v>18.436158161478001</v>
      </c>
      <c r="W535" s="20">
        <f t="shared" si="17"/>
        <v>26.959450922342999</v>
      </c>
    </row>
    <row r="536" spans="1:23" x14ac:dyDescent="0.25">
      <c r="A536" s="18">
        <v>1278</v>
      </c>
      <c r="B536" s="18">
        <v>1218</v>
      </c>
      <c r="C536" s="18">
        <v>1110</v>
      </c>
      <c r="D536" s="18">
        <v>1110</v>
      </c>
      <c r="E536" s="18" t="s">
        <v>56</v>
      </c>
      <c r="F536" s="18" t="s">
        <v>113</v>
      </c>
      <c r="G536" s="19">
        <v>11.972521133100001</v>
      </c>
      <c r="H536" s="19">
        <v>4.84511</v>
      </c>
      <c r="I536" s="18" t="s">
        <v>24</v>
      </c>
      <c r="J536" s="18" t="s">
        <v>114</v>
      </c>
      <c r="K536" s="18">
        <v>2</v>
      </c>
      <c r="L536" s="18">
        <v>10</v>
      </c>
      <c r="M536" s="18" t="s">
        <v>25</v>
      </c>
      <c r="N536" s="18" t="s">
        <v>26</v>
      </c>
      <c r="O536" s="18" t="s">
        <v>27</v>
      </c>
      <c r="P536" s="19">
        <v>5687.0566000700001</v>
      </c>
      <c r="Q536" s="19">
        <v>521520.93447099999</v>
      </c>
      <c r="R536" s="20">
        <v>0.60832399999999998</v>
      </c>
      <c r="S536" s="20">
        <v>11.157451999999999</v>
      </c>
      <c r="T536" s="20">
        <v>0.24</v>
      </c>
      <c r="U536" s="20">
        <v>0.56100000000000005</v>
      </c>
      <c r="V536" s="20">
        <f t="shared" si="16"/>
        <v>2.2400214886863998</v>
      </c>
      <c r="W536" s="20">
        <f t="shared" si="17"/>
        <v>23.731937112017079</v>
      </c>
    </row>
    <row r="537" spans="1:23" x14ac:dyDescent="0.25">
      <c r="A537" s="18">
        <v>1279</v>
      </c>
      <c r="B537" s="18">
        <v>1219</v>
      </c>
      <c r="C537" s="18">
        <v>1110</v>
      </c>
      <c r="D537" s="18">
        <v>1110</v>
      </c>
      <c r="E537" s="18" t="s">
        <v>56</v>
      </c>
      <c r="F537" s="18" t="s">
        <v>113</v>
      </c>
      <c r="G537" s="19">
        <v>9.6974492454599996</v>
      </c>
      <c r="H537" s="19">
        <v>3.92442</v>
      </c>
      <c r="I537" s="18" t="s">
        <v>24</v>
      </c>
      <c r="J537" s="18" t="s">
        <v>114</v>
      </c>
      <c r="K537" s="18">
        <v>2</v>
      </c>
      <c r="L537" s="18">
        <v>10</v>
      </c>
      <c r="M537" s="18" t="s">
        <v>25</v>
      </c>
      <c r="N537" s="18" t="s">
        <v>26</v>
      </c>
      <c r="O537" s="18" t="s">
        <v>27</v>
      </c>
      <c r="P537" s="19">
        <v>3223.2704501200001</v>
      </c>
      <c r="Q537" s="19">
        <v>422419.19945100002</v>
      </c>
      <c r="R537" s="20">
        <v>0.60832399999999998</v>
      </c>
      <c r="S537" s="20">
        <v>11.157451999999999</v>
      </c>
      <c r="T537" s="20">
        <v>0.24</v>
      </c>
      <c r="U537" s="20">
        <v>0.56100000000000005</v>
      </c>
      <c r="V537" s="20">
        <f t="shared" si="16"/>
        <v>1.8143623427807998</v>
      </c>
      <c r="W537" s="20">
        <f t="shared" si="17"/>
        <v>19.222285694471758</v>
      </c>
    </row>
    <row r="538" spans="1:23" x14ac:dyDescent="0.25">
      <c r="A538" s="18">
        <v>1280</v>
      </c>
      <c r="B538" s="18">
        <v>1220</v>
      </c>
      <c r="C538" s="18">
        <v>1110</v>
      </c>
      <c r="D538" s="18">
        <v>1110</v>
      </c>
      <c r="E538" s="18" t="s">
        <v>56</v>
      </c>
      <c r="F538" s="18" t="s">
        <v>113</v>
      </c>
      <c r="G538" s="19">
        <v>40.213111968200003</v>
      </c>
      <c r="H538" s="19">
        <v>16.273700000000002</v>
      </c>
      <c r="I538" s="18" t="s">
        <v>24</v>
      </c>
      <c r="J538" s="18" t="s">
        <v>114</v>
      </c>
      <c r="K538" s="18">
        <v>2</v>
      </c>
      <c r="L538" s="18">
        <v>10</v>
      </c>
      <c r="M538" s="18" t="s">
        <v>25</v>
      </c>
      <c r="N538" s="18" t="s">
        <v>26</v>
      </c>
      <c r="O538" s="18" t="s">
        <v>27</v>
      </c>
      <c r="P538" s="19">
        <v>7479.9417212199996</v>
      </c>
      <c r="Q538" s="19">
        <v>1751676.1506099999</v>
      </c>
      <c r="R538" s="20">
        <v>0.60832399999999998</v>
      </c>
      <c r="S538" s="20">
        <v>11.157451999999999</v>
      </c>
      <c r="T538" s="20">
        <v>0.24</v>
      </c>
      <c r="U538" s="20">
        <v>0.56100000000000005</v>
      </c>
      <c r="V538" s="20">
        <f t="shared" si="16"/>
        <v>7.5237585318880003</v>
      </c>
      <c r="W538" s="20">
        <f t="shared" si="17"/>
        <v>79.710558682843597</v>
      </c>
    </row>
    <row r="539" spans="1:23" x14ac:dyDescent="0.25">
      <c r="A539" s="18">
        <v>1281</v>
      </c>
      <c r="B539" s="18">
        <v>1221</v>
      </c>
      <c r="C539" s="18">
        <v>1110</v>
      </c>
      <c r="D539" s="18">
        <v>1110</v>
      </c>
      <c r="E539" s="18" t="s">
        <v>56</v>
      </c>
      <c r="F539" s="18" t="s">
        <v>113</v>
      </c>
      <c r="G539" s="19">
        <v>14.5915774565</v>
      </c>
      <c r="H539" s="19">
        <v>5.9050000000000002</v>
      </c>
      <c r="I539" s="18" t="s">
        <v>24</v>
      </c>
      <c r="J539" s="18" t="s">
        <v>114</v>
      </c>
      <c r="K539" s="18">
        <v>2</v>
      </c>
      <c r="L539" s="18">
        <v>10</v>
      </c>
      <c r="M539" s="18" t="s">
        <v>25</v>
      </c>
      <c r="N539" s="18" t="s">
        <v>26</v>
      </c>
      <c r="O539" s="18" t="s">
        <v>27</v>
      </c>
      <c r="P539" s="19">
        <v>4636.57638228</v>
      </c>
      <c r="Q539" s="19">
        <v>635606.57157000003</v>
      </c>
      <c r="R539" s="20">
        <v>0.60832399999999998</v>
      </c>
      <c r="S539" s="20">
        <v>11.157451999999999</v>
      </c>
      <c r="T539" s="20">
        <v>0.24</v>
      </c>
      <c r="U539" s="20">
        <v>0.56100000000000005</v>
      </c>
      <c r="V539" s="20">
        <f t="shared" si="16"/>
        <v>2.7300364472000003</v>
      </c>
      <c r="W539" s="20">
        <f t="shared" si="17"/>
        <v>28.923407032339991</v>
      </c>
    </row>
    <row r="540" spans="1:23" x14ac:dyDescent="0.25">
      <c r="A540" s="18">
        <v>1282</v>
      </c>
      <c r="B540" s="18">
        <v>1222</v>
      </c>
      <c r="C540" s="18">
        <v>1110</v>
      </c>
      <c r="D540" s="18">
        <v>1110</v>
      </c>
      <c r="E540" s="18" t="s">
        <v>56</v>
      </c>
      <c r="F540" s="18" t="s">
        <v>113</v>
      </c>
      <c r="G540" s="19">
        <v>4.8464717335399996</v>
      </c>
      <c r="H540" s="19">
        <v>1.9613</v>
      </c>
      <c r="I540" s="18" t="s">
        <v>24</v>
      </c>
      <c r="J540" s="18" t="s">
        <v>114</v>
      </c>
      <c r="K540" s="18">
        <v>2</v>
      </c>
      <c r="L540" s="18">
        <v>10</v>
      </c>
      <c r="M540" s="18" t="s">
        <v>25</v>
      </c>
      <c r="N540" s="18" t="s">
        <v>26</v>
      </c>
      <c r="O540" s="18" t="s">
        <v>27</v>
      </c>
      <c r="P540" s="19">
        <v>1913.65384208</v>
      </c>
      <c r="Q540" s="19">
        <v>211111.46426499999</v>
      </c>
      <c r="R540" s="20">
        <v>0.60832399999999998</v>
      </c>
      <c r="S540" s="20">
        <v>11.157451999999999</v>
      </c>
      <c r="T540" s="20">
        <v>0.24</v>
      </c>
      <c r="U540" s="20">
        <v>0.56100000000000005</v>
      </c>
      <c r="V540" s="20">
        <f t="shared" si="16"/>
        <v>0.90676045451200005</v>
      </c>
      <c r="W540" s="20">
        <f t="shared" si="17"/>
        <v>9.606685556736398</v>
      </c>
    </row>
    <row r="541" spans="1:23" x14ac:dyDescent="0.25">
      <c r="A541" s="18">
        <v>1283</v>
      </c>
      <c r="B541" s="18">
        <v>1223</v>
      </c>
      <c r="C541" s="18">
        <v>1110</v>
      </c>
      <c r="D541" s="18">
        <v>1110</v>
      </c>
      <c r="E541" s="18" t="s">
        <v>56</v>
      </c>
      <c r="F541" s="18" t="s">
        <v>113</v>
      </c>
      <c r="G541" s="19">
        <v>37.893031344400001</v>
      </c>
      <c r="H541" s="19">
        <v>15.3348</v>
      </c>
      <c r="I541" s="18" t="s">
        <v>24</v>
      </c>
      <c r="J541" s="18" t="s">
        <v>114</v>
      </c>
      <c r="K541" s="18">
        <v>2</v>
      </c>
      <c r="L541" s="18">
        <v>10</v>
      </c>
      <c r="M541" s="18" t="s">
        <v>25</v>
      </c>
      <c r="N541" s="18" t="s">
        <v>26</v>
      </c>
      <c r="O541" s="18" t="s">
        <v>27</v>
      </c>
      <c r="P541" s="19">
        <v>10863.320872300001</v>
      </c>
      <c r="Q541" s="19">
        <v>1650613.84289</v>
      </c>
      <c r="R541" s="20">
        <v>0.60832399999999998</v>
      </c>
      <c r="S541" s="20">
        <v>11.157451999999999</v>
      </c>
      <c r="T541" s="20">
        <v>0.24</v>
      </c>
      <c r="U541" s="20">
        <v>0.56100000000000005</v>
      </c>
      <c r="V541" s="20">
        <f t="shared" si="16"/>
        <v>7.0896804251520003</v>
      </c>
      <c r="W541" s="20">
        <f t="shared" si="17"/>
        <v>75.111712474094389</v>
      </c>
    </row>
    <row r="542" spans="1:23" x14ac:dyDescent="0.25">
      <c r="A542" s="18">
        <v>1284</v>
      </c>
      <c r="B542" s="18">
        <v>1224</v>
      </c>
      <c r="C542" s="18">
        <v>1110</v>
      </c>
      <c r="D542" s="18">
        <v>1110</v>
      </c>
      <c r="E542" s="18" t="s">
        <v>56</v>
      </c>
      <c r="F542" s="18" t="s">
        <v>113</v>
      </c>
      <c r="G542" s="19">
        <v>18.0692093607</v>
      </c>
      <c r="H542" s="19">
        <v>7.3123500000000003</v>
      </c>
      <c r="I542" s="18" t="s">
        <v>24</v>
      </c>
      <c r="J542" s="18" t="s">
        <v>114</v>
      </c>
      <c r="K542" s="18">
        <v>2</v>
      </c>
      <c r="L542" s="18">
        <v>10</v>
      </c>
      <c r="M542" s="18" t="s">
        <v>25</v>
      </c>
      <c r="N542" s="18" t="s">
        <v>26</v>
      </c>
      <c r="O542" s="18" t="s">
        <v>27</v>
      </c>
      <c r="P542" s="19">
        <v>4142.4766843300004</v>
      </c>
      <c r="Q542" s="19">
        <v>787091.61137499998</v>
      </c>
      <c r="R542" s="20">
        <v>0.60832399999999998</v>
      </c>
      <c r="S542" s="20">
        <v>11.157451999999999</v>
      </c>
      <c r="T542" s="20">
        <v>0.24</v>
      </c>
      <c r="U542" s="20">
        <v>0.56100000000000005</v>
      </c>
      <c r="V542" s="20">
        <f t="shared" si="16"/>
        <v>3.3806912810640002</v>
      </c>
      <c r="W542" s="20">
        <f t="shared" si="17"/>
        <v>35.816778224035794</v>
      </c>
    </row>
    <row r="543" spans="1:23" x14ac:dyDescent="0.25">
      <c r="A543" s="18">
        <v>1285</v>
      </c>
      <c r="B543" s="18">
        <v>1225</v>
      </c>
      <c r="C543" s="18">
        <v>1110</v>
      </c>
      <c r="D543" s="18">
        <v>1110</v>
      </c>
      <c r="E543" s="18" t="s">
        <v>56</v>
      </c>
      <c r="F543" s="18" t="s">
        <v>113</v>
      </c>
      <c r="G543" s="19">
        <v>12.795904261900001</v>
      </c>
      <c r="H543" s="19">
        <v>5.1783200000000003</v>
      </c>
      <c r="I543" s="18" t="s">
        <v>24</v>
      </c>
      <c r="J543" s="18" t="s">
        <v>114</v>
      </c>
      <c r="K543" s="18">
        <v>2</v>
      </c>
      <c r="L543" s="18">
        <v>10</v>
      </c>
      <c r="M543" s="18" t="s">
        <v>25</v>
      </c>
      <c r="N543" s="18" t="s">
        <v>26</v>
      </c>
      <c r="O543" s="18" t="s">
        <v>27</v>
      </c>
      <c r="P543" s="19">
        <v>4607.864321</v>
      </c>
      <c r="Q543" s="19">
        <v>557387.36008999997</v>
      </c>
      <c r="R543" s="20">
        <v>0.60832399999999998</v>
      </c>
      <c r="S543" s="20">
        <v>11.157451999999999</v>
      </c>
      <c r="T543" s="20">
        <v>0.24</v>
      </c>
      <c r="U543" s="20">
        <v>0.56100000000000005</v>
      </c>
      <c r="V543" s="20">
        <f t="shared" si="16"/>
        <v>2.3940732151168</v>
      </c>
      <c r="W543" s="20">
        <f t="shared" si="17"/>
        <v>25.364040153040957</v>
      </c>
    </row>
    <row r="544" spans="1:23" x14ac:dyDescent="0.25">
      <c r="A544" s="18">
        <v>1286</v>
      </c>
      <c r="B544" s="18">
        <v>1226</v>
      </c>
      <c r="C544" s="18">
        <v>1110</v>
      </c>
      <c r="D544" s="18">
        <v>1110</v>
      </c>
      <c r="E544" s="18" t="s">
        <v>56</v>
      </c>
      <c r="F544" s="18" t="s">
        <v>113</v>
      </c>
      <c r="G544" s="19">
        <v>2.9929306320300002</v>
      </c>
      <c r="H544" s="19">
        <v>1.2112000000000001</v>
      </c>
      <c r="I544" s="18" t="s">
        <v>24</v>
      </c>
      <c r="J544" s="18" t="s">
        <v>114</v>
      </c>
      <c r="K544" s="18">
        <v>2</v>
      </c>
      <c r="L544" s="18">
        <v>10</v>
      </c>
      <c r="M544" s="18" t="s">
        <v>25</v>
      </c>
      <c r="N544" s="18" t="s">
        <v>26</v>
      </c>
      <c r="O544" s="18" t="s">
        <v>27</v>
      </c>
      <c r="P544" s="19">
        <v>1422.7801581199999</v>
      </c>
      <c r="Q544" s="19">
        <v>130371.536845</v>
      </c>
      <c r="R544" s="20">
        <v>0.60832399999999998</v>
      </c>
      <c r="S544" s="20">
        <v>11.157451999999999</v>
      </c>
      <c r="T544" s="20">
        <v>0.24</v>
      </c>
      <c r="U544" s="20">
        <v>0.56100000000000005</v>
      </c>
      <c r="V544" s="20">
        <f t="shared" si="16"/>
        <v>0.55996954188799997</v>
      </c>
      <c r="W544" s="20">
        <f t="shared" si="17"/>
        <v>5.9326046735935991</v>
      </c>
    </row>
    <row r="545" spans="1:23" x14ac:dyDescent="0.25">
      <c r="A545" s="18">
        <v>1287</v>
      </c>
      <c r="B545" s="18">
        <v>1227</v>
      </c>
      <c r="C545" s="18">
        <v>1110</v>
      </c>
      <c r="D545" s="18">
        <v>1110</v>
      </c>
      <c r="E545" s="18" t="s">
        <v>56</v>
      </c>
      <c r="F545" s="18" t="s">
        <v>113</v>
      </c>
      <c r="G545" s="19">
        <v>13.0334225857</v>
      </c>
      <c r="H545" s="19">
        <v>5.2744400000000002</v>
      </c>
      <c r="I545" s="18" t="s">
        <v>24</v>
      </c>
      <c r="J545" s="18" t="s">
        <v>114</v>
      </c>
      <c r="K545" s="18">
        <v>2</v>
      </c>
      <c r="L545" s="18">
        <v>10</v>
      </c>
      <c r="M545" s="18" t="s">
        <v>25</v>
      </c>
      <c r="N545" s="18" t="s">
        <v>26</v>
      </c>
      <c r="O545" s="18" t="s">
        <v>27</v>
      </c>
      <c r="P545" s="19">
        <v>5971.0437904500004</v>
      </c>
      <c r="Q545" s="19">
        <v>567733.61689399998</v>
      </c>
      <c r="R545" s="20">
        <v>0.60832399999999998</v>
      </c>
      <c r="S545" s="20">
        <v>11.157451999999999</v>
      </c>
      <c r="T545" s="20">
        <v>0.24</v>
      </c>
      <c r="U545" s="20">
        <v>0.56100000000000005</v>
      </c>
      <c r="V545" s="20">
        <f t="shared" si="16"/>
        <v>2.4385120133056</v>
      </c>
      <c r="W545" s="20">
        <f t="shared" si="17"/>
        <v>25.834847584700317</v>
      </c>
    </row>
    <row r="546" spans="1:23" x14ac:dyDescent="0.25">
      <c r="A546" s="18">
        <v>1288</v>
      </c>
      <c r="B546" s="18">
        <v>1228</v>
      </c>
      <c r="C546" s="18">
        <v>1110</v>
      </c>
      <c r="D546" s="18">
        <v>1110</v>
      </c>
      <c r="E546" s="18" t="s">
        <v>56</v>
      </c>
      <c r="F546" s="18" t="s">
        <v>113</v>
      </c>
      <c r="G546" s="19">
        <v>2.2835600120000001</v>
      </c>
      <c r="H546" s="19">
        <v>0.92412399999999995</v>
      </c>
      <c r="I546" s="18" t="s">
        <v>24</v>
      </c>
      <c r="J546" s="18" t="s">
        <v>114</v>
      </c>
      <c r="K546" s="18">
        <v>2</v>
      </c>
      <c r="L546" s="18">
        <v>10</v>
      </c>
      <c r="M546" s="18" t="s">
        <v>25</v>
      </c>
      <c r="N546" s="18" t="s">
        <v>26</v>
      </c>
      <c r="O546" s="18" t="s">
        <v>27</v>
      </c>
      <c r="P546" s="19">
        <v>1322.97982776</v>
      </c>
      <c r="Q546" s="19">
        <v>99471.476235800001</v>
      </c>
      <c r="R546" s="20">
        <v>0.60832399999999998</v>
      </c>
      <c r="S546" s="20">
        <v>11.157451999999999</v>
      </c>
      <c r="T546" s="20">
        <v>0.24</v>
      </c>
      <c r="U546" s="20">
        <v>0.56100000000000005</v>
      </c>
      <c r="V546" s="20">
        <f t="shared" si="16"/>
        <v>0.42724677421375995</v>
      </c>
      <c r="W546" s="20">
        <f t="shared" si="17"/>
        <v>4.5264715665290707</v>
      </c>
    </row>
    <row r="547" spans="1:23" x14ac:dyDescent="0.25">
      <c r="A547" s="18">
        <v>1289</v>
      </c>
      <c r="B547" s="18">
        <v>1229</v>
      </c>
      <c r="C547" s="18">
        <v>1110</v>
      </c>
      <c r="D547" s="18">
        <v>1110</v>
      </c>
      <c r="E547" s="18" t="s">
        <v>56</v>
      </c>
      <c r="F547" s="18" t="s">
        <v>113</v>
      </c>
      <c r="G547" s="19">
        <v>13.824875372499999</v>
      </c>
      <c r="H547" s="19">
        <v>5.5947300000000002</v>
      </c>
      <c r="I547" s="18" t="s">
        <v>24</v>
      </c>
      <c r="J547" s="18" t="s">
        <v>114</v>
      </c>
      <c r="K547" s="18">
        <v>2</v>
      </c>
      <c r="L547" s="18">
        <v>10</v>
      </c>
      <c r="M547" s="18" t="s">
        <v>25</v>
      </c>
      <c r="N547" s="18" t="s">
        <v>26</v>
      </c>
      <c r="O547" s="18" t="s">
        <v>27</v>
      </c>
      <c r="P547" s="19">
        <v>4814.0283349399997</v>
      </c>
      <c r="Q547" s="19">
        <v>602209.16237699997</v>
      </c>
      <c r="R547" s="20">
        <v>0.60832399999999998</v>
      </c>
      <c r="S547" s="20">
        <v>11.157451999999999</v>
      </c>
      <c r="T547" s="20">
        <v>0.24</v>
      </c>
      <c r="U547" s="20">
        <v>0.56100000000000005</v>
      </c>
      <c r="V547" s="20">
        <f t="shared" si="16"/>
        <v>2.5865904847152001</v>
      </c>
      <c r="W547" s="20">
        <f t="shared" si="17"/>
        <v>27.403666896874434</v>
      </c>
    </row>
    <row r="548" spans="1:23" x14ac:dyDescent="0.25">
      <c r="A548" s="18">
        <v>1290</v>
      </c>
      <c r="B548" s="18">
        <v>1230</v>
      </c>
      <c r="C548" s="18">
        <v>1110</v>
      </c>
      <c r="D548" s="18">
        <v>1110</v>
      </c>
      <c r="E548" s="18" t="s">
        <v>56</v>
      </c>
      <c r="F548" s="18" t="s">
        <v>113</v>
      </c>
      <c r="G548" s="19">
        <v>12.698085927999999</v>
      </c>
      <c r="H548" s="19">
        <v>5.1387299999999998</v>
      </c>
      <c r="I548" s="18" t="s">
        <v>24</v>
      </c>
      <c r="J548" s="18" t="s">
        <v>114</v>
      </c>
      <c r="K548" s="18">
        <v>2</v>
      </c>
      <c r="L548" s="18">
        <v>10</v>
      </c>
      <c r="M548" s="18" t="s">
        <v>25</v>
      </c>
      <c r="N548" s="18" t="s">
        <v>26</v>
      </c>
      <c r="O548" s="18" t="s">
        <v>27</v>
      </c>
      <c r="P548" s="19">
        <v>7191.6701877699998</v>
      </c>
      <c r="Q548" s="19">
        <v>553126.410515</v>
      </c>
      <c r="R548" s="20">
        <v>0.60832399999999998</v>
      </c>
      <c r="S548" s="20">
        <v>11.157451999999999</v>
      </c>
      <c r="T548" s="20">
        <v>0.24</v>
      </c>
      <c r="U548" s="20">
        <v>0.56100000000000005</v>
      </c>
      <c r="V548" s="20">
        <f t="shared" si="16"/>
        <v>2.3757697192751999</v>
      </c>
      <c r="W548" s="20">
        <f t="shared" si="17"/>
        <v>25.170123525706433</v>
      </c>
    </row>
    <row r="549" spans="1:23" x14ac:dyDescent="0.25">
      <c r="A549" s="18">
        <v>1291</v>
      </c>
      <c r="B549" s="18">
        <v>1231</v>
      </c>
      <c r="C549" s="18">
        <v>1110</v>
      </c>
      <c r="D549" s="18">
        <v>1110</v>
      </c>
      <c r="E549" s="18" t="s">
        <v>56</v>
      </c>
      <c r="F549" s="18" t="s">
        <v>113</v>
      </c>
      <c r="G549" s="19">
        <v>13.525984941899999</v>
      </c>
      <c r="H549" s="19">
        <v>5.47377</v>
      </c>
      <c r="I549" s="18" t="s">
        <v>24</v>
      </c>
      <c r="J549" s="18" t="s">
        <v>114</v>
      </c>
      <c r="K549" s="18">
        <v>2</v>
      </c>
      <c r="L549" s="18">
        <v>10</v>
      </c>
      <c r="M549" s="18" t="s">
        <v>25</v>
      </c>
      <c r="N549" s="18" t="s">
        <v>26</v>
      </c>
      <c r="O549" s="18" t="s">
        <v>27</v>
      </c>
      <c r="P549" s="19">
        <v>5536.8367153600002</v>
      </c>
      <c r="Q549" s="19">
        <v>589189.54730400001</v>
      </c>
      <c r="R549" s="20">
        <v>0.60832399999999998</v>
      </c>
      <c r="S549" s="20">
        <v>11.157451999999999</v>
      </c>
      <c r="T549" s="20">
        <v>0.24</v>
      </c>
      <c r="U549" s="20">
        <v>0.56100000000000005</v>
      </c>
      <c r="V549" s="20">
        <f t="shared" si="16"/>
        <v>2.5306675027247998</v>
      </c>
      <c r="W549" s="20">
        <f t="shared" si="17"/>
        <v>26.811190128943554</v>
      </c>
    </row>
    <row r="550" spans="1:23" x14ac:dyDescent="0.25">
      <c r="A550" s="18">
        <v>1292</v>
      </c>
      <c r="B550" s="18">
        <v>1232</v>
      </c>
      <c r="C550" s="18">
        <v>1110</v>
      </c>
      <c r="D550" s="18">
        <v>1110</v>
      </c>
      <c r="E550" s="18" t="s">
        <v>56</v>
      </c>
      <c r="F550" s="18" t="s">
        <v>113</v>
      </c>
      <c r="G550" s="19">
        <v>7.8520264159800002</v>
      </c>
      <c r="H550" s="19">
        <v>3.1776</v>
      </c>
      <c r="I550" s="18" t="s">
        <v>24</v>
      </c>
      <c r="J550" s="18" t="s">
        <v>114</v>
      </c>
      <c r="K550" s="18">
        <v>2</v>
      </c>
      <c r="L550" s="18">
        <v>10</v>
      </c>
      <c r="M550" s="18" t="s">
        <v>25</v>
      </c>
      <c r="N550" s="18" t="s">
        <v>26</v>
      </c>
      <c r="O550" s="18" t="s">
        <v>27</v>
      </c>
      <c r="P550" s="19">
        <v>3231.0408296700002</v>
      </c>
      <c r="Q550" s="19">
        <v>342032.902543</v>
      </c>
      <c r="R550" s="20">
        <v>0.60832399999999998</v>
      </c>
      <c r="S550" s="20">
        <v>11.157451999999999</v>
      </c>
      <c r="T550" s="20">
        <v>0.24</v>
      </c>
      <c r="U550" s="20">
        <v>0.56100000000000005</v>
      </c>
      <c r="V550" s="20">
        <f t="shared" si="16"/>
        <v>1.4690878602239998</v>
      </c>
      <c r="W550" s="20">
        <f t="shared" si="17"/>
        <v>15.564270649612796</v>
      </c>
    </row>
    <row r="551" spans="1:23" x14ac:dyDescent="0.25">
      <c r="A551" s="18">
        <v>1293</v>
      </c>
      <c r="B551" s="18">
        <v>1233</v>
      </c>
      <c r="C551" s="18">
        <v>1110</v>
      </c>
      <c r="D551" s="18">
        <v>1110</v>
      </c>
      <c r="E551" s="18" t="s">
        <v>56</v>
      </c>
      <c r="F551" s="18" t="s">
        <v>113</v>
      </c>
      <c r="G551" s="19">
        <v>5.0478378338800001</v>
      </c>
      <c r="H551" s="19">
        <v>2.0427900000000001</v>
      </c>
      <c r="I551" s="18" t="s">
        <v>24</v>
      </c>
      <c r="J551" s="18" t="s">
        <v>114</v>
      </c>
      <c r="K551" s="18">
        <v>2</v>
      </c>
      <c r="L551" s="18">
        <v>10</v>
      </c>
      <c r="M551" s="18" t="s">
        <v>25</v>
      </c>
      <c r="N551" s="18" t="s">
        <v>26</v>
      </c>
      <c r="O551" s="18" t="s">
        <v>27</v>
      </c>
      <c r="P551" s="19">
        <v>2157.56957762</v>
      </c>
      <c r="Q551" s="19">
        <v>219882.93651</v>
      </c>
      <c r="R551" s="20">
        <v>0.60832399999999998</v>
      </c>
      <c r="S551" s="20">
        <v>11.157451999999999</v>
      </c>
      <c r="T551" s="20">
        <v>0.24</v>
      </c>
      <c r="U551" s="20">
        <v>0.56100000000000005</v>
      </c>
      <c r="V551" s="20">
        <f t="shared" si="16"/>
        <v>0.94443541980960011</v>
      </c>
      <c r="W551" s="20">
        <f t="shared" si="17"/>
        <v>10.005833471904118</v>
      </c>
    </row>
    <row r="552" spans="1:23" x14ac:dyDescent="0.25">
      <c r="A552" s="18">
        <v>1622</v>
      </c>
      <c r="B552" s="18">
        <v>1582</v>
      </c>
      <c r="C552" s="18">
        <v>1120</v>
      </c>
      <c r="D552" s="18">
        <v>1120</v>
      </c>
      <c r="E552" s="18" t="s">
        <v>56</v>
      </c>
      <c r="F552" s="18" t="s">
        <v>113</v>
      </c>
      <c r="G552" s="19">
        <v>58.004460974200001</v>
      </c>
      <c r="H552" s="19">
        <v>23.473600000000001</v>
      </c>
      <c r="I552" s="18" t="s">
        <v>24</v>
      </c>
      <c r="J552" s="18" t="s">
        <v>114</v>
      </c>
      <c r="K552" s="18">
        <v>2</v>
      </c>
      <c r="L552" s="18">
        <v>10</v>
      </c>
      <c r="M552" s="18" t="s">
        <v>25</v>
      </c>
      <c r="N552" s="18" t="s">
        <v>251</v>
      </c>
      <c r="O552" s="18" t="s">
        <v>27</v>
      </c>
      <c r="P552" s="19">
        <v>14077.534172899999</v>
      </c>
      <c r="Q552" s="19">
        <v>2526664.2133599999</v>
      </c>
      <c r="R552" s="20">
        <v>0.60832399999999998</v>
      </c>
      <c r="S552" s="20">
        <v>11.157451999999999</v>
      </c>
      <c r="T552" s="20">
        <v>0.24</v>
      </c>
      <c r="U552" s="20">
        <v>0.56100000000000005</v>
      </c>
      <c r="V552" s="20">
        <f t="shared" si="16"/>
        <v>10.852461227264</v>
      </c>
      <c r="W552" s="20">
        <f t="shared" si="17"/>
        <v>114.97654315230079</v>
      </c>
    </row>
    <row r="553" spans="1:23" x14ac:dyDescent="0.25">
      <c r="A553" s="18">
        <v>1623</v>
      </c>
      <c r="B553" s="18">
        <v>1583</v>
      </c>
      <c r="C553" s="18">
        <v>1120</v>
      </c>
      <c r="D553" s="18">
        <v>1120</v>
      </c>
      <c r="E553" s="18" t="s">
        <v>56</v>
      </c>
      <c r="F553" s="18" t="s">
        <v>113</v>
      </c>
      <c r="G553" s="19">
        <v>6.5375715938800001</v>
      </c>
      <c r="H553" s="19">
        <v>2.6456599999999999</v>
      </c>
      <c r="I553" s="18" t="s">
        <v>24</v>
      </c>
      <c r="J553" s="18" t="s">
        <v>114</v>
      </c>
      <c r="K553" s="18">
        <v>2</v>
      </c>
      <c r="L553" s="18">
        <v>10</v>
      </c>
      <c r="M553" s="18" t="s">
        <v>25</v>
      </c>
      <c r="N553" s="18" t="s">
        <v>251</v>
      </c>
      <c r="O553" s="18" t="s">
        <v>27</v>
      </c>
      <c r="P553" s="19">
        <v>2472.47477613</v>
      </c>
      <c r="Q553" s="19">
        <v>284775.47952200001</v>
      </c>
      <c r="R553" s="20">
        <v>0.60832399999999998</v>
      </c>
      <c r="S553" s="20">
        <v>11.157451999999999</v>
      </c>
      <c r="T553" s="20">
        <v>0.24</v>
      </c>
      <c r="U553" s="20">
        <v>0.56100000000000005</v>
      </c>
      <c r="V553" s="20">
        <f t="shared" si="16"/>
        <v>1.2231580401183999</v>
      </c>
      <c r="W553" s="20">
        <f t="shared" si="17"/>
        <v>12.958763937202477</v>
      </c>
    </row>
    <row r="554" spans="1:23" x14ac:dyDescent="0.25">
      <c r="A554" s="18">
        <v>1624</v>
      </c>
      <c r="B554" s="18">
        <v>1584</v>
      </c>
      <c r="C554" s="18">
        <v>1120</v>
      </c>
      <c r="D554" s="18">
        <v>1120</v>
      </c>
      <c r="E554" s="18" t="s">
        <v>56</v>
      </c>
      <c r="F554" s="18" t="s">
        <v>113</v>
      </c>
      <c r="G554" s="19">
        <v>10.994846857600001</v>
      </c>
      <c r="H554" s="19">
        <v>4.4494600000000002</v>
      </c>
      <c r="I554" s="18" t="s">
        <v>24</v>
      </c>
      <c r="J554" s="18" t="s">
        <v>114</v>
      </c>
      <c r="K554" s="18">
        <v>2</v>
      </c>
      <c r="L554" s="18">
        <v>10</v>
      </c>
      <c r="M554" s="18" t="s">
        <v>25</v>
      </c>
      <c r="N554" s="18" t="s">
        <v>251</v>
      </c>
      <c r="O554" s="18" t="s">
        <v>27</v>
      </c>
      <c r="P554" s="19">
        <v>4294.6443919399999</v>
      </c>
      <c r="Q554" s="19">
        <v>478933.61337600002</v>
      </c>
      <c r="R554" s="20">
        <v>0.60832399999999998</v>
      </c>
      <c r="S554" s="20">
        <v>11.157451999999999</v>
      </c>
      <c r="T554" s="20">
        <v>0.24</v>
      </c>
      <c r="U554" s="20">
        <v>0.56100000000000005</v>
      </c>
      <c r="V554" s="20">
        <f t="shared" si="16"/>
        <v>2.0571021118304</v>
      </c>
      <c r="W554" s="20">
        <f t="shared" si="17"/>
        <v>21.793995369028877</v>
      </c>
    </row>
    <row r="555" spans="1:23" x14ac:dyDescent="0.25">
      <c r="A555" s="18">
        <v>1676</v>
      </c>
      <c r="B555" s="18">
        <v>1636</v>
      </c>
      <c r="C555" s="18">
        <v>1130</v>
      </c>
      <c r="D555" s="18">
        <v>1130</v>
      </c>
      <c r="E555" s="18" t="s">
        <v>56</v>
      </c>
      <c r="F555" s="18" t="s">
        <v>113</v>
      </c>
      <c r="G555" s="19">
        <v>118.52280559899999</v>
      </c>
      <c r="H555" s="19">
        <v>47.964500000000001</v>
      </c>
      <c r="I555" s="18" t="s">
        <v>24</v>
      </c>
      <c r="J555" s="18" t="s">
        <v>114</v>
      </c>
      <c r="K555" s="18">
        <v>2</v>
      </c>
      <c r="L555" s="18">
        <v>10</v>
      </c>
      <c r="M555" s="18" t="s">
        <v>25</v>
      </c>
      <c r="N555" s="18" t="s">
        <v>252</v>
      </c>
      <c r="O555" s="18" t="s">
        <v>27</v>
      </c>
      <c r="P555" s="19">
        <v>13513.037659600001</v>
      </c>
      <c r="Q555" s="19">
        <v>5162832.76052</v>
      </c>
      <c r="R555" s="20">
        <v>0.60832399999999998</v>
      </c>
      <c r="S555" s="20">
        <v>11.157451999999999</v>
      </c>
      <c r="T555" s="20">
        <v>0.24</v>
      </c>
      <c r="U555" s="20">
        <v>0.56100000000000005</v>
      </c>
      <c r="V555" s="20">
        <f t="shared" si="16"/>
        <v>22.175246938480001</v>
      </c>
      <c r="W555" s="20">
        <f t="shared" si="17"/>
        <v>234.93594523330597</v>
      </c>
    </row>
    <row r="556" spans="1:23" x14ac:dyDescent="0.25">
      <c r="A556" s="18">
        <v>1677</v>
      </c>
      <c r="B556" s="18">
        <v>1637</v>
      </c>
      <c r="C556" s="18">
        <v>1130</v>
      </c>
      <c r="D556" s="18">
        <v>1130</v>
      </c>
      <c r="E556" s="18" t="s">
        <v>56</v>
      </c>
      <c r="F556" s="18" t="s">
        <v>113</v>
      </c>
      <c r="G556" s="19">
        <v>1.2161862425400001E-2</v>
      </c>
      <c r="H556" s="19">
        <v>4.92173E-3</v>
      </c>
      <c r="I556" s="18" t="s">
        <v>24</v>
      </c>
      <c r="J556" s="18" t="s">
        <v>114</v>
      </c>
      <c r="K556" s="18">
        <v>2</v>
      </c>
      <c r="L556" s="18">
        <v>10</v>
      </c>
      <c r="M556" s="18" t="s">
        <v>25</v>
      </c>
      <c r="N556" s="18" t="s">
        <v>252</v>
      </c>
      <c r="O556" s="18" t="s">
        <v>27</v>
      </c>
      <c r="P556" s="19">
        <v>821.61270888000001</v>
      </c>
      <c r="Q556" s="19">
        <v>529.76860803399995</v>
      </c>
      <c r="R556" s="20">
        <v>0.60832399999999998</v>
      </c>
      <c r="S556" s="20">
        <v>11.157451999999999</v>
      </c>
      <c r="T556" s="20">
        <v>0.24</v>
      </c>
      <c r="U556" s="20">
        <v>0.56100000000000005</v>
      </c>
      <c r="V556" s="20">
        <f t="shared" si="16"/>
        <v>2.2754449251952001E-3</v>
      </c>
      <c r="W556" s="20">
        <f t="shared" si="17"/>
        <v>2.4107231175830433E-2</v>
      </c>
    </row>
    <row r="557" spans="1:23" x14ac:dyDescent="0.25">
      <c r="A557" s="18">
        <v>1678</v>
      </c>
      <c r="B557" s="18">
        <v>1638</v>
      </c>
      <c r="C557" s="18">
        <v>1130</v>
      </c>
      <c r="D557" s="18">
        <v>1130</v>
      </c>
      <c r="E557" s="18" t="s">
        <v>56</v>
      </c>
      <c r="F557" s="18" t="s">
        <v>113</v>
      </c>
      <c r="G557" s="19">
        <v>54.772156384299997</v>
      </c>
      <c r="H557" s="19">
        <v>22.165500000000002</v>
      </c>
      <c r="I557" s="18" t="s">
        <v>24</v>
      </c>
      <c r="J557" s="18" t="s">
        <v>114</v>
      </c>
      <c r="K557" s="18">
        <v>2</v>
      </c>
      <c r="L557" s="18">
        <v>10</v>
      </c>
      <c r="M557" s="18" t="s">
        <v>25</v>
      </c>
      <c r="N557" s="18" t="s">
        <v>252</v>
      </c>
      <c r="O557" s="18" t="s">
        <v>27</v>
      </c>
      <c r="P557" s="19">
        <v>6748.6369304399996</v>
      </c>
      <c r="Q557" s="19">
        <v>2385865.58861</v>
      </c>
      <c r="R557" s="20">
        <v>0.60832399999999998</v>
      </c>
      <c r="S557" s="20">
        <v>11.157451999999999</v>
      </c>
      <c r="T557" s="20">
        <v>0.24</v>
      </c>
      <c r="U557" s="20">
        <v>0.56100000000000005</v>
      </c>
      <c r="V557" s="20">
        <f t="shared" si="16"/>
        <v>10.24769227272</v>
      </c>
      <c r="W557" s="20">
        <f t="shared" si="17"/>
        <v>108.56931051233398</v>
      </c>
    </row>
    <row r="558" spans="1:23" x14ac:dyDescent="0.25">
      <c r="A558" s="18">
        <v>1679</v>
      </c>
      <c r="B558" s="18">
        <v>1639</v>
      </c>
      <c r="C558" s="18">
        <v>1130</v>
      </c>
      <c r="D558" s="18">
        <v>1130</v>
      </c>
      <c r="E558" s="18" t="s">
        <v>56</v>
      </c>
      <c r="F558" s="18" t="s">
        <v>113</v>
      </c>
      <c r="G558" s="19">
        <v>36.177126811100003</v>
      </c>
      <c r="H558" s="19">
        <v>14.6404</v>
      </c>
      <c r="I558" s="18" t="s">
        <v>24</v>
      </c>
      <c r="J558" s="18" t="s">
        <v>114</v>
      </c>
      <c r="K558" s="18">
        <v>2</v>
      </c>
      <c r="L558" s="18">
        <v>10</v>
      </c>
      <c r="M558" s="18" t="s">
        <v>25</v>
      </c>
      <c r="N558" s="18" t="s">
        <v>252</v>
      </c>
      <c r="O558" s="18" t="s">
        <v>27</v>
      </c>
      <c r="P558" s="19">
        <v>5838.4329566300003</v>
      </c>
      <c r="Q558" s="19">
        <v>1575869.3404000001</v>
      </c>
      <c r="R558" s="20">
        <v>0.60832399999999998</v>
      </c>
      <c r="S558" s="20">
        <v>11.157451999999999</v>
      </c>
      <c r="T558" s="20">
        <v>0.24</v>
      </c>
      <c r="U558" s="20">
        <v>0.56100000000000005</v>
      </c>
      <c r="V558" s="20">
        <f t="shared" si="16"/>
        <v>6.7686410840960001</v>
      </c>
      <c r="W558" s="20">
        <f t="shared" si="17"/>
        <v>71.710456954491193</v>
      </c>
    </row>
    <row r="559" spans="1:23" x14ac:dyDescent="0.25">
      <c r="A559" s="18">
        <v>1680</v>
      </c>
      <c r="B559" s="18">
        <v>1640</v>
      </c>
      <c r="C559" s="18">
        <v>1130</v>
      </c>
      <c r="D559" s="18">
        <v>1130</v>
      </c>
      <c r="E559" s="18" t="s">
        <v>56</v>
      </c>
      <c r="F559" s="18" t="s">
        <v>113</v>
      </c>
      <c r="G559" s="19">
        <v>312.87691423400003</v>
      </c>
      <c r="H559" s="19">
        <v>126.617</v>
      </c>
      <c r="I559" s="18" t="s">
        <v>24</v>
      </c>
      <c r="J559" s="18" t="s">
        <v>114</v>
      </c>
      <c r="K559" s="18">
        <v>2</v>
      </c>
      <c r="L559" s="18">
        <v>10</v>
      </c>
      <c r="M559" s="18" t="s">
        <v>25</v>
      </c>
      <c r="N559" s="18" t="s">
        <v>252</v>
      </c>
      <c r="O559" s="18" t="s">
        <v>27</v>
      </c>
      <c r="P559" s="19">
        <v>38209.721971799998</v>
      </c>
      <c r="Q559" s="19">
        <v>13628863.8684</v>
      </c>
      <c r="R559" s="20">
        <v>0.60832399999999998</v>
      </c>
      <c r="S559" s="20">
        <v>11.157451999999999</v>
      </c>
      <c r="T559" s="20">
        <v>0.24</v>
      </c>
      <c r="U559" s="20">
        <v>0.56100000000000005</v>
      </c>
      <c r="V559" s="20">
        <f t="shared" si="16"/>
        <v>58.538361530080003</v>
      </c>
      <c r="W559" s="20">
        <f t="shared" si="17"/>
        <v>620.18544084907592</v>
      </c>
    </row>
    <row r="560" spans="1:23" x14ac:dyDescent="0.25">
      <c r="A560" s="18">
        <v>1681</v>
      </c>
      <c r="B560" s="18">
        <v>1641</v>
      </c>
      <c r="C560" s="18">
        <v>1130</v>
      </c>
      <c r="D560" s="18">
        <v>1130</v>
      </c>
      <c r="E560" s="18" t="s">
        <v>56</v>
      </c>
      <c r="F560" s="18" t="s">
        <v>113</v>
      </c>
      <c r="G560" s="19">
        <v>21.396983183300001</v>
      </c>
      <c r="H560" s="19">
        <v>8.6590500000000006</v>
      </c>
      <c r="I560" s="18" t="s">
        <v>24</v>
      </c>
      <c r="J560" s="18" t="s">
        <v>114</v>
      </c>
      <c r="K560" s="18">
        <v>2</v>
      </c>
      <c r="L560" s="18">
        <v>10</v>
      </c>
      <c r="M560" s="18" t="s">
        <v>25</v>
      </c>
      <c r="N560" s="18" t="s">
        <v>252</v>
      </c>
      <c r="O560" s="18" t="s">
        <v>27</v>
      </c>
      <c r="P560" s="19">
        <v>5362.9297848799997</v>
      </c>
      <c r="Q560" s="19">
        <v>932048.85925400001</v>
      </c>
      <c r="R560" s="20">
        <v>0.60832399999999998</v>
      </c>
      <c r="S560" s="20">
        <v>11.157451999999999</v>
      </c>
      <c r="T560" s="20">
        <v>0.24</v>
      </c>
      <c r="U560" s="20">
        <v>0.56100000000000005</v>
      </c>
      <c r="V560" s="20">
        <f t="shared" si="16"/>
        <v>4.0033060284720001</v>
      </c>
      <c r="W560" s="20">
        <f t="shared" si="17"/>
        <v>42.413078351123396</v>
      </c>
    </row>
    <row r="561" spans="1:23" x14ac:dyDescent="0.25">
      <c r="A561" s="18">
        <v>1682</v>
      </c>
      <c r="B561" s="18">
        <v>1642</v>
      </c>
      <c r="C561" s="18">
        <v>1130</v>
      </c>
      <c r="D561" s="18">
        <v>1130</v>
      </c>
      <c r="E561" s="18" t="s">
        <v>56</v>
      </c>
      <c r="F561" s="18" t="s">
        <v>113</v>
      </c>
      <c r="G561" s="19">
        <v>19.602953444099999</v>
      </c>
      <c r="H561" s="19">
        <v>7.9330299999999996</v>
      </c>
      <c r="I561" s="18" t="s">
        <v>24</v>
      </c>
      <c r="J561" s="18" t="s">
        <v>114</v>
      </c>
      <c r="K561" s="18">
        <v>2</v>
      </c>
      <c r="L561" s="18">
        <v>10</v>
      </c>
      <c r="M561" s="18" t="s">
        <v>25</v>
      </c>
      <c r="N561" s="18" t="s">
        <v>252</v>
      </c>
      <c r="O561" s="18" t="s">
        <v>27</v>
      </c>
      <c r="P561" s="19">
        <v>3939.1805319300001</v>
      </c>
      <c r="Q561" s="19">
        <v>853901.23641200003</v>
      </c>
      <c r="R561" s="20">
        <v>0.60832399999999998</v>
      </c>
      <c r="S561" s="20">
        <v>11.157451999999999</v>
      </c>
      <c r="T561" s="20">
        <v>0.24</v>
      </c>
      <c r="U561" s="20">
        <v>0.56100000000000005</v>
      </c>
      <c r="V561" s="20">
        <f t="shared" si="16"/>
        <v>3.6676479317071999</v>
      </c>
      <c r="W561" s="20">
        <f t="shared" si="17"/>
        <v>38.856944231966835</v>
      </c>
    </row>
    <row r="562" spans="1:23" x14ac:dyDescent="0.25">
      <c r="A562" s="18">
        <v>1856</v>
      </c>
      <c r="B562" s="18">
        <v>1816</v>
      </c>
      <c r="C562" s="18">
        <v>1180</v>
      </c>
      <c r="D562" s="18">
        <v>1180</v>
      </c>
      <c r="E562" s="18" t="s">
        <v>56</v>
      </c>
      <c r="F562" s="18" t="s">
        <v>282</v>
      </c>
      <c r="G562" s="19">
        <v>1.36002258204E-2</v>
      </c>
      <c r="H562" s="19">
        <v>5.5038200000000004E-3</v>
      </c>
      <c r="I562" s="18" t="s">
        <v>24</v>
      </c>
      <c r="J562" s="18" t="s">
        <v>283</v>
      </c>
      <c r="K562" s="18">
        <v>2</v>
      </c>
      <c r="L562" s="18">
        <v>10</v>
      </c>
      <c r="M562" s="18" t="s">
        <v>25</v>
      </c>
      <c r="N562" s="18" t="s">
        <v>253</v>
      </c>
      <c r="O562" s="18" t="s">
        <v>27</v>
      </c>
      <c r="P562" s="19">
        <v>702.11030792600002</v>
      </c>
      <c r="Q562" s="19">
        <v>1348.2188552600001</v>
      </c>
      <c r="R562" s="20">
        <v>0.73200399999999999</v>
      </c>
      <c r="S562" s="20">
        <v>11.326510000000001</v>
      </c>
      <c r="T562" s="20">
        <v>0.158</v>
      </c>
      <c r="U562" s="20">
        <v>0.44700000000000001</v>
      </c>
      <c r="V562" s="20">
        <f t="shared" si="16"/>
        <v>3.3922649709457603E-3</v>
      </c>
      <c r="W562" s="20">
        <f t="shared" si="17"/>
        <v>3.4473506964314601E-2</v>
      </c>
    </row>
    <row r="563" spans="1:23" x14ac:dyDescent="0.25">
      <c r="A563" s="18">
        <v>1882</v>
      </c>
      <c r="B563" s="18">
        <v>1853</v>
      </c>
      <c r="C563" s="18">
        <v>1180</v>
      </c>
      <c r="D563" s="18">
        <v>1180</v>
      </c>
      <c r="E563" s="18" t="s">
        <v>56</v>
      </c>
      <c r="F563" s="18" t="s">
        <v>113</v>
      </c>
      <c r="G563" s="19">
        <v>13.5888265456</v>
      </c>
      <c r="H563" s="19">
        <v>5.4992000000000001</v>
      </c>
      <c r="I563" s="18" t="s">
        <v>24</v>
      </c>
      <c r="J563" s="18" t="s">
        <v>114</v>
      </c>
      <c r="K563" s="18">
        <v>2</v>
      </c>
      <c r="L563" s="18">
        <v>10</v>
      </c>
      <c r="M563" s="18" t="s">
        <v>25</v>
      </c>
      <c r="N563" s="18" t="s">
        <v>253</v>
      </c>
      <c r="O563" s="18" t="s">
        <v>27</v>
      </c>
      <c r="P563" s="19">
        <v>6300.0097109799999</v>
      </c>
      <c r="Q563" s="19">
        <v>591926.91660999996</v>
      </c>
      <c r="R563" s="20">
        <v>0.60832399999999998</v>
      </c>
      <c r="S563" s="20">
        <v>11.157451999999999</v>
      </c>
      <c r="T563" s="20">
        <v>0.24</v>
      </c>
      <c r="U563" s="20">
        <v>0.56100000000000005</v>
      </c>
      <c r="V563" s="20">
        <f t="shared" si="16"/>
        <v>2.5424244590080001</v>
      </c>
      <c r="W563" s="20">
        <f t="shared" si="17"/>
        <v>26.935749356857595</v>
      </c>
    </row>
    <row r="564" spans="1:23" x14ac:dyDescent="0.25">
      <c r="A564" s="18">
        <v>1883</v>
      </c>
      <c r="B564" s="18">
        <v>1854</v>
      </c>
      <c r="C564" s="18">
        <v>1180</v>
      </c>
      <c r="D564" s="18">
        <v>1180</v>
      </c>
      <c r="E564" s="18" t="s">
        <v>56</v>
      </c>
      <c r="F564" s="18" t="s">
        <v>113</v>
      </c>
      <c r="G564" s="19">
        <v>90.859635222099996</v>
      </c>
      <c r="H564" s="19">
        <v>36.769599999999997</v>
      </c>
      <c r="I564" s="18" t="s">
        <v>24</v>
      </c>
      <c r="J564" s="18" t="s">
        <v>114</v>
      </c>
      <c r="K564" s="18">
        <v>2</v>
      </c>
      <c r="L564" s="18">
        <v>10</v>
      </c>
      <c r="M564" s="18" t="s">
        <v>25</v>
      </c>
      <c r="N564" s="18" t="s">
        <v>253</v>
      </c>
      <c r="O564" s="18" t="s">
        <v>27</v>
      </c>
      <c r="P564" s="19">
        <v>20837.8250061</v>
      </c>
      <c r="Q564" s="19">
        <v>3957829.8788999999</v>
      </c>
      <c r="R564" s="20">
        <v>0.60832399999999998</v>
      </c>
      <c r="S564" s="20">
        <v>11.157451999999999</v>
      </c>
      <c r="T564" s="20">
        <v>0.24</v>
      </c>
      <c r="U564" s="20">
        <v>0.56100000000000005</v>
      </c>
      <c r="V564" s="20">
        <f t="shared" si="16"/>
        <v>16.999550914303999</v>
      </c>
      <c r="W564" s="20">
        <f t="shared" si="17"/>
        <v>180.10196565898877</v>
      </c>
    </row>
    <row r="565" spans="1:23" x14ac:dyDescent="0.25">
      <c r="A565" s="18">
        <v>1884</v>
      </c>
      <c r="B565" s="18">
        <v>1855</v>
      </c>
      <c r="C565" s="18">
        <v>1180</v>
      </c>
      <c r="D565" s="18">
        <v>1180</v>
      </c>
      <c r="E565" s="18" t="s">
        <v>56</v>
      </c>
      <c r="F565" s="18" t="s">
        <v>113</v>
      </c>
      <c r="G565" s="19">
        <v>34.357290929999998</v>
      </c>
      <c r="H565" s="19">
        <v>13.9039</v>
      </c>
      <c r="I565" s="18" t="s">
        <v>24</v>
      </c>
      <c r="J565" s="18" t="s">
        <v>114</v>
      </c>
      <c r="K565" s="18">
        <v>2</v>
      </c>
      <c r="L565" s="18">
        <v>10</v>
      </c>
      <c r="M565" s="18" t="s">
        <v>25</v>
      </c>
      <c r="N565" s="18" t="s">
        <v>253</v>
      </c>
      <c r="O565" s="18" t="s">
        <v>27</v>
      </c>
      <c r="P565" s="19">
        <v>8280.0123565100002</v>
      </c>
      <c r="Q565" s="19">
        <v>1496597.6065</v>
      </c>
      <c r="R565" s="20">
        <v>0.60832399999999998</v>
      </c>
      <c r="S565" s="20">
        <v>11.157451999999999</v>
      </c>
      <c r="T565" s="20">
        <v>0.24</v>
      </c>
      <c r="U565" s="20">
        <v>0.56100000000000005</v>
      </c>
      <c r="V565" s="20">
        <f t="shared" si="16"/>
        <v>6.4281378083360003</v>
      </c>
      <c r="W565" s="20">
        <f t="shared" si="17"/>
        <v>68.10299052276919</v>
      </c>
    </row>
    <row r="566" spans="1:23" x14ac:dyDescent="0.25">
      <c r="A566" s="18">
        <v>1885</v>
      </c>
      <c r="B566" s="18">
        <v>1856</v>
      </c>
      <c r="C566" s="18">
        <v>1180</v>
      </c>
      <c r="D566" s="18">
        <v>1180</v>
      </c>
      <c r="E566" s="18" t="s">
        <v>56</v>
      </c>
      <c r="F566" s="18" t="s">
        <v>113</v>
      </c>
      <c r="G566" s="19">
        <v>786.25977689700005</v>
      </c>
      <c r="H566" s="19">
        <v>318.18799999999999</v>
      </c>
      <c r="I566" s="18" t="s">
        <v>24</v>
      </c>
      <c r="J566" s="18" t="s">
        <v>114</v>
      </c>
      <c r="K566" s="18">
        <v>2</v>
      </c>
      <c r="L566" s="18">
        <v>10</v>
      </c>
      <c r="M566" s="18" t="s">
        <v>25</v>
      </c>
      <c r="N566" s="18" t="s">
        <v>253</v>
      </c>
      <c r="O566" s="18" t="s">
        <v>27</v>
      </c>
      <c r="P566" s="19">
        <v>91950.220845500007</v>
      </c>
      <c r="Q566" s="19">
        <v>34249338.883900002</v>
      </c>
      <c r="R566" s="20">
        <v>0.60832399999999998</v>
      </c>
      <c r="S566" s="20">
        <v>11.157451999999999</v>
      </c>
      <c r="T566" s="20">
        <v>0.24</v>
      </c>
      <c r="U566" s="20">
        <v>0.56100000000000005</v>
      </c>
      <c r="V566" s="20">
        <f t="shared" si="16"/>
        <v>147.10666165312</v>
      </c>
      <c r="W566" s="20">
        <f t="shared" si="17"/>
        <v>1558.5234609324636</v>
      </c>
    </row>
    <row r="567" spans="1:23" x14ac:dyDescent="0.25">
      <c r="A567" s="18">
        <v>1886</v>
      </c>
      <c r="B567" s="18">
        <v>1857</v>
      </c>
      <c r="C567" s="18">
        <v>1180</v>
      </c>
      <c r="D567" s="18">
        <v>1180</v>
      </c>
      <c r="E567" s="18" t="s">
        <v>56</v>
      </c>
      <c r="F567" s="18" t="s">
        <v>113</v>
      </c>
      <c r="G567" s="19">
        <v>117.71850231499999</v>
      </c>
      <c r="H567" s="19">
        <v>47.639000000000003</v>
      </c>
      <c r="I567" s="18" t="s">
        <v>24</v>
      </c>
      <c r="J567" s="18" t="s">
        <v>114</v>
      </c>
      <c r="K567" s="18">
        <v>2</v>
      </c>
      <c r="L567" s="18">
        <v>10</v>
      </c>
      <c r="M567" s="18" t="s">
        <v>25</v>
      </c>
      <c r="N567" s="18" t="s">
        <v>253</v>
      </c>
      <c r="O567" s="18" t="s">
        <v>27</v>
      </c>
      <c r="P567" s="19">
        <v>23382.6343265</v>
      </c>
      <c r="Q567" s="19">
        <v>5127797.4495999999</v>
      </c>
      <c r="R567" s="20">
        <v>0.60832399999999998</v>
      </c>
      <c r="S567" s="20">
        <v>11.157451999999999</v>
      </c>
      <c r="T567" s="20">
        <v>0.24</v>
      </c>
      <c r="U567" s="20">
        <v>0.56100000000000005</v>
      </c>
      <c r="V567" s="20">
        <f t="shared" si="16"/>
        <v>22.024759747360001</v>
      </c>
      <c r="W567" s="20">
        <f t="shared" si="17"/>
        <v>233.34160670849198</v>
      </c>
    </row>
    <row r="568" spans="1:23" x14ac:dyDescent="0.25">
      <c r="A568" s="18">
        <v>1887</v>
      </c>
      <c r="B568" s="18">
        <v>1858</v>
      </c>
      <c r="C568" s="18">
        <v>1180</v>
      </c>
      <c r="D568" s="18">
        <v>1180</v>
      </c>
      <c r="E568" s="18" t="s">
        <v>56</v>
      </c>
      <c r="F568" s="18" t="s">
        <v>113</v>
      </c>
      <c r="G568" s="19">
        <v>6.4743802485700002</v>
      </c>
      <c r="H568" s="19">
        <v>2.6200899999999998</v>
      </c>
      <c r="I568" s="18" t="s">
        <v>24</v>
      </c>
      <c r="J568" s="18" t="s">
        <v>114</v>
      </c>
      <c r="K568" s="18">
        <v>2</v>
      </c>
      <c r="L568" s="18">
        <v>10</v>
      </c>
      <c r="M568" s="18" t="s">
        <v>25</v>
      </c>
      <c r="N568" s="18" t="s">
        <v>253</v>
      </c>
      <c r="O568" s="18" t="s">
        <v>27</v>
      </c>
      <c r="P568" s="19">
        <v>2498.95551333</v>
      </c>
      <c r="Q568" s="19">
        <v>282022.87553600001</v>
      </c>
      <c r="R568" s="20">
        <v>0.60832399999999998</v>
      </c>
      <c r="S568" s="20">
        <v>11.157451999999999</v>
      </c>
      <c r="T568" s="20">
        <v>0.24</v>
      </c>
      <c r="U568" s="20">
        <v>0.56100000000000005</v>
      </c>
      <c r="V568" s="20">
        <f t="shared" si="16"/>
        <v>1.2113363581615999</v>
      </c>
      <c r="W568" s="20">
        <f t="shared" si="17"/>
        <v>12.833518972288516</v>
      </c>
    </row>
    <row r="569" spans="1:23" x14ac:dyDescent="0.25">
      <c r="A569" s="18">
        <v>1888</v>
      </c>
      <c r="B569" s="18">
        <v>1859</v>
      </c>
      <c r="C569" s="18">
        <v>1180</v>
      </c>
      <c r="D569" s="18">
        <v>1180</v>
      </c>
      <c r="E569" s="18" t="s">
        <v>56</v>
      </c>
      <c r="F569" s="18" t="s">
        <v>113</v>
      </c>
      <c r="G569" s="19">
        <v>32.797395797100002</v>
      </c>
      <c r="H569" s="19">
        <v>13.272600000000001</v>
      </c>
      <c r="I569" s="18" t="s">
        <v>24</v>
      </c>
      <c r="J569" s="18" t="s">
        <v>114</v>
      </c>
      <c r="K569" s="18">
        <v>2</v>
      </c>
      <c r="L569" s="18">
        <v>10</v>
      </c>
      <c r="M569" s="18" t="s">
        <v>25</v>
      </c>
      <c r="N569" s="18" t="s">
        <v>253</v>
      </c>
      <c r="O569" s="18" t="s">
        <v>27</v>
      </c>
      <c r="P569" s="19">
        <v>9864.2061624500002</v>
      </c>
      <c r="Q569" s="19">
        <v>1428648.8463099999</v>
      </c>
      <c r="R569" s="20">
        <v>0.60832399999999998</v>
      </c>
      <c r="S569" s="20">
        <v>11.157451999999999</v>
      </c>
      <c r="T569" s="20">
        <v>0.24</v>
      </c>
      <c r="U569" s="20">
        <v>0.56100000000000005</v>
      </c>
      <c r="V569" s="20">
        <f t="shared" si="16"/>
        <v>6.1362712530240007</v>
      </c>
      <c r="W569" s="20">
        <f t="shared" si="17"/>
        <v>65.010806465272793</v>
      </c>
    </row>
    <row r="570" spans="1:23" x14ac:dyDescent="0.25">
      <c r="A570" s="18">
        <v>1889</v>
      </c>
      <c r="B570" s="18">
        <v>1860</v>
      </c>
      <c r="C570" s="18">
        <v>1180</v>
      </c>
      <c r="D570" s="18">
        <v>1180</v>
      </c>
      <c r="E570" s="18" t="s">
        <v>56</v>
      </c>
      <c r="F570" s="18" t="s">
        <v>113</v>
      </c>
      <c r="G570" s="19">
        <v>77.296281841099997</v>
      </c>
      <c r="H570" s="19">
        <v>31.2807</v>
      </c>
      <c r="I570" s="18" t="s">
        <v>24</v>
      </c>
      <c r="J570" s="18" t="s">
        <v>114</v>
      </c>
      <c r="K570" s="18">
        <v>2</v>
      </c>
      <c r="L570" s="18">
        <v>10</v>
      </c>
      <c r="M570" s="18" t="s">
        <v>25</v>
      </c>
      <c r="N570" s="18" t="s">
        <v>253</v>
      </c>
      <c r="O570" s="18" t="s">
        <v>27</v>
      </c>
      <c r="P570" s="19">
        <v>13031.2393966</v>
      </c>
      <c r="Q570" s="19">
        <v>3367012.5688999998</v>
      </c>
      <c r="R570" s="20">
        <v>0.60832399999999998</v>
      </c>
      <c r="S570" s="20">
        <v>11.157451999999999</v>
      </c>
      <c r="T570" s="20">
        <v>0.24</v>
      </c>
      <c r="U570" s="20">
        <v>0.56100000000000005</v>
      </c>
      <c r="V570" s="20">
        <f t="shared" si="16"/>
        <v>14.461888415568</v>
      </c>
      <c r="W570" s="20">
        <f t="shared" si="17"/>
        <v>153.21666695283957</v>
      </c>
    </row>
    <row r="571" spans="1:23" x14ac:dyDescent="0.25">
      <c r="A571" s="18">
        <v>1890</v>
      </c>
      <c r="B571" s="18">
        <v>1861</v>
      </c>
      <c r="C571" s="18">
        <v>1180</v>
      </c>
      <c r="D571" s="18">
        <v>1180</v>
      </c>
      <c r="E571" s="18" t="s">
        <v>56</v>
      </c>
      <c r="F571" s="18" t="s">
        <v>113</v>
      </c>
      <c r="G571" s="19">
        <v>30.7063805411</v>
      </c>
      <c r="H571" s="19">
        <v>12.426399999999999</v>
      </c>
      <c r="I571" s="18" t="s">
        <v>24</v>
      </c>
      <c r="J571" s="18" t="s">
        <v>114</v>
      </c>
      <c r="K571" s="18">
        <v>2</v>
      </c>
      <c r="L571" s="18">
        <v>10</v>
      </c>
      <c r="M571" s="18" t="s">
        <v>25</v>
      </c>
      <c r="N571" s="18" t="s">
        <v>253</v>
      </c>
      <c r="O571" s="18" t="s">
        <v>27</v>
      </c>
      <c r="P571" s="19">
        <v>5448.3286305000001</v>
      </c>
      <c r="Q571" s="19">
        <v>1337564.5860900001</v>
      </c>
      <c r="R571" s="20">
        <v>0.60832399999999998</v>
      </c>
      <c r="S571" s="20">
        <v>11.157451999999999</v>
      </c>
      <c r="T571" s="20">
        <v>0.24</v>
      </c>
      <c r="U571" s="20">
        <v>0.56100000000000005</v>
      </c>
      <c r="V571" s="20">
        <f t="shared" si="16"/>
        <v>5.7450507887359992</v>
      </c>
      <c r="W571" s="20">
        <f t="shared" si="17"/>
        <v>60.866016112899189</v>
      </c>
    </row>
    <row r="572" spans="1:23" x14ac:dyDescent="0.25">
      <c r="A572" s="18">
        <v>1891</v>
      </c>
      <c r="B572" s="18">
        <v>1862</v>
      </c>
      <c r="C572" s="18">
        <v>1180</v>
      </c>
      <c r="D572" s="18">
        <v>1180</v>
      </c>
      <c r="E572" s="18" t="s">
        <v>56</v>
      </c>
      <c r="F572" s="18" t="s">
        <v>113</v>
      </c>
      <c r="G572" s="19">
        <v>6.7126174463000003</v>
      </c>
      <c r="H572" s="19">
        <v>2.7164999999999999</v>
      </c>
      <c r="I572" s="18" t="s">
        <v>24</v>
      </c>
      <c r="J572" s="18" t="s">
        <v>114</v>
      </c>
      <c r="K572" s="18">
        <v>2</v>
      </c>
      <c r="L572" s="18">
        <v>10</v>
      </c>
      <c r="M572" s="18" t="s">
        <v>25</v>
      </c>
      <c r="N572" s="18" t="s">
        <v>253</v>
      </c>
      <c r="O572" s="18" t="s">
        <v>27</v>
      </c>
      <c r="P572" s="19">
        <v>3166.46817848</v>
      </c>
      <c r="Q572" s="19">
        <v>292400.44635400001</v>
      </c>
      <c r="R572" s="20">
        <v>0.60832399999999998</v>
      </c>
      <c r="S572" s="20">
        <v>11.157451999999999</v>
      </c>
      <c r="T572" s="20">
        <v>0.24</v>
      </c>
      <c r="U572" s="20">
        <v>0.56100000000000005</v>
      </c>
      <c r="V572" s="20">
        <f t="shared" si="16"/>
        <v>1.25590923096</v>
      </c>
      <c r="W572" s="20">
        <f t="shared" si="17"/>
        <v>13.305746859161996</v>
      </c>
    </row>
    <row r="573" spans="1:23" x14ac:dyDescent="0.25">
      <c r="A573" s="18">
        <v>1892</v>
      </c>
      <c r="B573" s="18">
        <v>1863</v>
      </c>
      <c r="C573" s="18">
        <v>1180</v>
      </c>
      <c r="D573" s="18">
        <v>1180</v>
      </c>
      <c r="E573" s="18" t="s">
        <v>56</v>
      </c>
      <c r="F573" s="18" t="s">
        <v>113</v>
      </c>
      <c r="G573" s="19">
        <v>6.6362677784799997</v>
      </c>
      <c r="H573" s="19">
        <v>2.6856</v>
      </c>
      <c r="I573" s="18" t="s">
        <v>24</v>
      </c>
      <c r="J573" s="18" t="s">
        <v>114</v>
      </c>
      <c r="K573" s="18">
        <v>2</v>
      </c>
      <c r="L573" s="18">
        <v>10</v>
      </c>
      <c r="M573" s="18" t="s">
        <v>25</v>
      </c>
      <c r="N573" s="18" t="s">
        <v>253</v>
      </c>
      <c r="O573" s="18" t="s">
        <v>27</v>
      </c>
      <c r="P573" s="19">
        <v>3447.9241786299999</v>
      </c>
      <c r="Q573" s="19">
        <v>289074.668129</v>
      </c>
      <c r="R573" s="20">
        <v>0.60832399999999998</v>
      </c>
      <c r="S573" s="20">
        <v>11.157451999999999</v>
      </c>
      <c r="T573" s="20">
        <v>0.24</v>
      </c>
      <c r="U573" s="20">
        <v>0.56100000000000005</v>
      </c>
      <c r="V573" s="20">
        <f t="shared" si="16"/>
        <v>1.2416233501439999</v>
      </c>
      <c r="W573" s="20">
        <f t="shared" si="17"/>
        <v>13.154394907036798</v>
      </c>
    </row>
    <row r="574" spans="1:23" x14ac:dyDescent="0.25">
      <c r="A574" s="18">
        <v>1893</v>
      </c>
      <c r="B574" s="18">
        <v>1864</v>
      </c>
      <c r="C574" s="18">
        <v>1180</v>
      </c>
      <c r="D574" s="18">
        <v>1180</v>
      </c>
      <c r="E574" s="18" t="s">
        <v>56</v>
      </c>
      <c r="F574" s="18" t="s">
        <v>113</v>
      </c>
      <c r="G574" s="19">
        <v>630.00325209899995</v>
      </c>
      <c r="H574" s="19">
        <v>254.953</v>
      </c>
      <c r="I574" s="18" t="s">
        <v>24</v>
      </c>
      <c r="J574" s="18" t="s">
        <v>114</v>
      </c>
      <c r="K574" s="18">
        <v>2</v>
      </c>
      <c r="L574" s="18">
        <v>10</v>
      </c>
      <c r="M574" s="18" t="s">
        <v>25</v>
      </c>
      <c r="N574" s="18" t="s">
        <v>253</v>
      </c>
      <c r="O574" s="18" t="s">
        <v>27</v>
      </c>
      <c r="P574" s="19">
        <v>63039.001083800002</v>
      </c>
      <c r="Q574" s="19">
        <v>27442831.889800001</v>
      </c>
      <c r="R574" s="20">
        <v>0.60832399999999998</v>
      </c>
      <c r="S574" s="20">
        <v>11.157451999999999</v>
      </c>
      <c r="T574" s="20">
        <v>0.24</v>
      </c>
      <c r="U574" s="20">
        <v>0.56100000000000005</v>
      </c>
      <c r="V574" s="20">
        <f t="shared" si="16"/>
        <v>117.87146186672</v>
      </c>
      <c r="W574" s="20">
        <f t="shared" si="17"/>
        <v>1248.7907524328839</v>
      </c>
    </row>
    <row r="575" spans="1:23" x14ac:dyDescent="0.25">
      <c r="A575" s="18">
        <v>1894</v>
      </c>
      <c r="B575" s="18">
        <v>1865</v>
      </c>
      <c r="C575" s="18">
        <v>1180</v>
      </c>
      <c r="D575" s="18">
        <v>1180</v>
      </c>
      <c r="E575" s="18" t="s">
        <v>56</v>
      </c>
      <c r="F575" s="18" t="s">
        <v>113</v>
      </c>
      <c r="G575" s="19">
        <v>15.845900028899999</v>
      </c>
      <c r="H575" s="19">
        <v>6.4126099999999999</v>
      </c>
      <c r="I575" s="18" t="s">
        <v>24</v>
      </c>
      <c r="J575" s="18" t="s">
        <v>114</v>
      </c>
      <c r="K575" s="18">
        <v>2</v>
      </c>
      <c r="L575" s="18">
        <v>10</v>
      </c>
      <c r="M575" s="18" t="s">
        <v>25</v>
      </c>
      <c r="N575" s="18" t="s">
        <v>253</v>
      </c>
      <c r="O575" s="18" t="s">
        <v>27</v>
      </c>
      <c r="P575" s="19">
        <v>4276.2269941300001</v>
      </c>
      <c r="Q575" s="19">
        <v>690244.64426700003</v>
      </c>
      <c r="R575" s="20">
        <v>0.60832399999999998</v>
      </c>
      <c r="S575" s="20">
        <v>11.157451999999999</v>
      </c>
      <c r="T575" s="20">
        <v>0.24</v>
      </c>
      <c r="U575" s="20">
        <v>0.56100000000000005</v>
      </c>
      <c r="V575" s="20">
        <f t="shared" si="16"/>
        <v>2.9647178698863996</v>
      </c>
      <c r="W575" s="20">
        <f t="shared" si="17"/>
        <v>31.409742450407073</v>
      </c>
    </row>
    <row r="576" spans="1:23" x14ac:dyDescent="0.25">
      <c r="A576" s="18">
        <v>1895</v>
      </c>
      <c r="B576" s="18">
        <v>1866</v>
      </c>
      <c r="C576" s="18">
        <v>1180</v>
      </c>
      <c r="D576" s="18">
        <v>1180</v>
      </c>
      <c r="E576" s="18" t="s">
        <v>56</v>
      </c>
      <c r="F576" s="18" t="s">
        <v>113</v>
      </c>
      <c r="G576" s="19">
        <v>316.59328812500002</v>
      </c>
      <c r="H576" s="19">
        <v>128.12100000000001</v>
      </c>
      <c r="I576" s="18" t="s">
        <v>24</v>
      </c>
      <c r="J576" s="18" t="s">
        <v>114</v>
      </c>
      <c r="K576" s="18">
        <v>2</v>
      </c>
      <c r="L576" s="18">
        <v>10</v>
      </c>
      <c r="M576" s="18" t="s">
        <v>25</v>
      </c>
      <c r="N576" s="18" t="s">
        <v>253</v>
      </c>
      <c r="O576" s="18" t="s">
        <v>27</v>
      </c>
      <c r="P576" s="19">
        <v>24582.6460143</v>
      </c>
      <c r="Q576" s="19">
        <v>13790748.467599999</v>
      </c>
      <c r="R576" s="20">
        <v>0.60832399999999998</v>
      </c>
      <c r="S576" s="20">
        <v>11.157451999999999</v>
      </c>
      <c r="T576" s="20">
        <v>0.24</v>
      </c>
      <c r="U576" s="20">
        <v>0.56100000000000005</v>
      </c>
      <c r="V576" s="20">
        <f t="shared" si="16"/>
        <v>59.233700195040008</v>
      </c>
      <c r="W576" s="20">
        <f t="shared" si="17"/>
        <v>627.55221547678786</v>
      </c>
    </row>
    <row r="577" spans="1:23" x14ac:dyDescent="0.25">
      <c r="A577" s="18">
        <v>1896</v>
      </c>
      <c r="B577" s="18">
        <v>1867</v>
      </c>
      <c r="C577" s="18">
        <v>1180</v>
      </c>
      <c r="D577" s="18">
        <v>1180</v>
      </c>
      <c r="E577" s="18" t="s">
        <v>56</v>
      </c>
      <c r="F577" s="18" t="s">
        <v>113</v>
      </c>
      <c r="G577" s="19">
        <v>82.222454210600006</v>
      </c>
      <c r="H577" s="19">
        <v>33.2742</v>
      </c>
      <c r="I577" s="18" t="s">
        <v>24</v>
      </c>
      <c r="J577" s="18" t="s">
        <v>114</v>
      </c>
      <c r="K577" s="18">
        <v>2</v>
      </c>
      <c r="L577" s="18">
        <v>10</v>
      </c>
      <c r="M577" s="18" t="s">
        <v>25</v>
      </c>
      <c r="N577" s="18" t="s">
        <v>253</v>
      </c>
      <c r="O577" s="18" t="s">
        <v>27</v>
      </c>
      <c r="P577" s="19">
        <v>12963.7881483</v>
      </c>
      <c r="Q577" s="19">
        <v>3581595.7789799999</v>
      </c>
      <c r="R577" s="20">
        <v>0.60832399999999998</v>
      </c>
      <c r="S577" s="20">
        <v>11.157451999999999</v>
      </c>
      <c r="T577" s="20">
        <v>0.24</v>
      </c>
      <c r="U577" s="20">
        <v>0.56100000000000005</v>
      </c>
      <c r="V577" s="20">
        <f t="shared" si="16"/>
        <v>15.383535775008001</v>
      </c>
      <c r="W577" s="20">
        <f t="shared" si="17"/>
        <v>162.98107201955756</v>
      </c>
    </row>
    <row r="578" spans="1:23" x14ac:dyDescent="0.25">
      <c r="A578" s="18">
        <v>1897</v>
      </c>
      <c r="B578" s="18">
        <v>1868</v>
      </c>
      <c r="C578" s="18">
        <v>1180</v>
      </c>
      <c r="D578" s="18">
        <v>1180</v>
      </c>
      <c r="E578" s="18" t="s">
        <v>56</v>
      </c>
      <c r="F578" s="18" t="s">
        <v>113</v>
      </c>
      <c r="G578" s="19">
        <v>131.07815135199999</v>
      </c>
      <c r="H578" s="19">
        <v>53.045400000000001</v>
      </c>
      <c r="I578" s="18" t="s">
        <v>24</v>
      </c>
      <c r="J578" s="18" t="s">
        <v>114</v>
      </c>
      <c r="K578" s="18">
        <v>2</v>
      </c>
      <c r="L578" s="18">
        <v>10</v>
      </c>
      <c r="M578" s="18" t="s">
        <v>25</v>
      </c>
      <c r="N578" s="18" t="s">
        <v>253</v>
      </c>
      <c r="O578" s="18" t="s">
        <v>27</v>
      </c>
      <c r="P578" s="19">
        <v>14449.012600800001</v>
      </c>
      <c r="Q578" s="19">
        <v>6114400.3100199997</v>
      </c>
      <c r="R578" s="20">
        <v>0.60832399999999998</v>
      </c>
      <c r="S578" s="20">
        <v>11.157451999999999</v>
      </c>
      <c r="T578" s="20">
        <v>0.24</v>
      </c>
      <c r="U578" s="20">
        <v>0.56100000000000005</v>
      </c>
      <c r="V578" s="20">
        <f t="shared" si="16"/>
        <v>24.524280331296001</v>
      </c>
      <c r="W578" s="20">
        <f t="shared" si="17"/>
        <v>259.82281039683119</v>
      </c>
    </row>
    <row r="579" spans="1:23" x14ac:dyDescent="0.25">
      <c r="A579" s="18">
        <v>1898</v>
      </c>
      <c r="B579" s="18">
        <v>1869</v>
      </c>
      <c r="C579" s="18">
        <v>1180</v>
      </c>
      <c r="D579" s="18">
        <v>1180</v>
      </c>
      <c r="E579" s="18" t="s">
        <v>56</v>
      </c>
      <c r="F579" s="18" t="s">
        <v>113</v>
      </c>
      <c r="G579" s="19">
        <v>4.9301320297000002</v>
      </c>
      <c r="H579" s="19">
        <v>1.99515</v>
      </c>
      <c r="I579" s="18" t="s">
        <v>24</v>
      </c>
      <c r="J579" s="18" t="s">
        <v>114</v>
      </c>
      <c r="K579" s="18">
        <v>2</v>
      </c>
      <c r="L579" s="18">
        <v>10</v>
      </c>
      <c r="M579" s="18" t="s">
        <v>25</v>
      </c>
      <c r="N579" s="18" t="s">
        <v>253</v>
      </c>
      <c r="O579" s="18" t="s">
        <v>27</v>
      </c>
      <c r="P579" s="19">
        <v>1859.54278634</v>
      </c>
      <c r="Q579" s="19">
        <v>214755.69219</v>
      </c>
      <c r="R579" s="20">
        <v>0.60832399999999998</v>
      </c>
      <c r="S579" s="20">
        <v>11.157451999999999</v>
      </c>
      <c r="T579" s="20">
        <v>0.24</v>
      </c>
      <c r="U579" s="20">
        <v>0.56100000000000005</v>
      </c>
      <c r="V579" s="20">
        <f t="shared" ref="V579:V642" si="18">H579*R579*(1-T579)</f>
        <v>0.92241019773599986</v>
      </c>
      <c r="W579" s="20">
        <f t="shared" ref="W579:W642" si="19">H579*S579*(1-U579)</f>
        <v>9.7724869670741974</v>
      </c>
    </row>
    <row r="580" spans="1:23" x14ac:dyDescent="0.25">
      <c r="A580" s="18">
        <v>1899</v>
      </c>
      <c r="B580" s="18">
        <v>1870</v>
      </c>
      <c r="C580" s="18">
        <v>1180</v>
      </c>
      <c r="D580" s="18">
        <v>1180</v>
      </c>
      <c r="E580" s="18" t="s">
        <v>56</v>
      </c>
      <c r="F580" s="18" t="s">
        <v>113</v>
      </c>
      <c r="G580" s="19">
        <v>12.076647515299999</v>
      </c>
      <c r="H580" s="19">
        <v>4.8872499999999999</v>
      </c>
      <c r="I580" s="18" t="s">
        <v>24</v>
      </c>
      <c r="J580" s="18" t="s">
        <v>114</v>
      </c>
      <c r="K580" s="18">
        <v>2</v>
      </c>
      <c r="L580" s="18">
        <v>10</v>
      </c>
      <c r="M580" s="18" t="s">
        <v>25</v>
      </c>
      <c r="N580" s="18" t="s">
        <v>253</v>
      </c>
      <c r="O580" s="18" t="s">
        <v>27</v>
      </c>
      <c r="P580" s="19">
        <v>3314.4379289799999</v>
      </c>
      <c r="Q580" s="19">
        <v>526056.66153599997</v>
      </c>
      <c r="R580" s="20">
        <v>0.60832399999999998</v>
      </c>
      <c r="S580" s="20">
        <v>11.157451999999999</v>
      </c>
      <c r="T580" s="20">
        <v>0.24</v>
      </c>
      <c r="U580" s="20">
        <v>0.56100000000000005</v>
      </c>
      <c r="V580" s="20">
        <f t="shared" si="18"/>
        <v>2.2595039164399999</v>
      </c>
      <c r="W580" s="20">
        <f t="shared" si="19"/>
        <v>23.938343948992994</v>
      </c>
    </row>
    <row r="581" spans="1:23" x14ac:dyDescent="0.25">
      <c r="A581" s="18">
        <v>1900</v>
      </c>
      <c r="B581" s="18">
        <v>1871</v>
      </c>
      <c r="C581" s="18">
        <v>1180</v>
      </c>
      <c r="D581" s="18">
        <v>1180</v>
      </c>
      <c r="E581" s="18" t="s">
        <v>56</v>
      </c>
      <c r="F581" s="18" t="s">
        <v>113</v>
      </c>
      <c r="G581" s="19">
        <v>19.913165579299999</v>
      </c>
      <c r="H581" s="19">
        <v>8.0585699999999996</v>
      </c>
      <c r="I581" s="18" t="s">
        <v>24</v>
      </c>
      <c r="J581" s="18" t="s">
        <v>114</v>
      </c>
      <c r="K581" s="18">
        <v>2</v>
      </c>
      <c r="L581" s="18">
        <v>10</v>
      </c>
      <c r="M581" s="18" t="s">
        <v>25</v>
      </c>
      <c r="N581" s="18" t="s">
        <v>253</v>
      </c>
      <c r="O581" s="18" t="s">
        <v>27</v>
      </c>
      <c r="P581" s="19">
        <v>5574.4135386999997</v>
      </c>
      <c r="Q581" s="19">
        <v>867414.02296600002</v>
      </c>
      <c r="R581" s="20">
        <v>0.60832399999999998</v>
      </c>
      <c r="S581" s="20">
        <v>11.157451999999999</v>
      </c>
      <c r="T581" s="20">
        <v>0.24</v>
      </c>
      <c r="U581" s="20">
        <v>0.56100000000000005</v>
      </c>
      <c r="V581" s="20">
        <f t="shared" si="18"/>
        <v>3.7256883678768</v>
      </c>
      <c r="W581" s="20">
        <f t="shared" si="19"/>
        <v>39.471854396037948</v>
      </c>
    </row>
    <row r="582" spans="1:23" x14ac:dyDescent="0.25">
      <c r="A582" s="18">
        <v>1901</v>
      </c>
      <c r="B582" s="18">
        <v>1872</v>
      </c>
      <c r="C582" s="18">
        <v>1180</v>
      </c>
      <c r="D582" s="18">
        <v>1180</v>
      </c>
      <c r="E582" s="18" t="s">
        <v>56</v>
      </c>
      <c r="F582" s="18" t="s">
        <v>113</v>
      </c>
      <c r="G582" s="19">
        <v>17.172696141999999</v>
      </c>
      <c r="H582" s="19">
        <v>6.9495399999999998</v>
      </c>
      <c r="I582" s="18" t="s">
        <v>24</v>
      </c>
      <c r="J582" s="18" t="s">
        <v>114</v>
      </c>
      <c r="K582" s="18">
        <v>2</v>
      </c>
      <c r="L582" s="18">
        <v>10</v>
      </c>
      <c r="M582" s="18" t="s">
        <v>25</v>
      </c>
      <c r="N582" s="18" t="s">
        <v>253</v>
      </c>
      <c r="O582" s="18" t="s">
        <v>27</v>
      </c>
      <c r="P582" s="19">
        <v>3616.5691037400002</v>
      </c>
      <c r="Q582" s="19">
        <v>748863.80661700002</v>
      </c>
      <c r="R582" s="20">
        <v>0.60832399999999998</v>
      </c>
      <c r="S582" s="20">
        <v>11.157451999999999</v>
      </c>
      <c r="T582" s="20">
        <v>0.24</v>
      </c>
      <c r="U582" s="20">
        <v>0.56100000000000005</v>
      </c>
      <c r="V582" s="20">
        <f t="shared" si="18"/>
        <v>3.2129546979295998</v>
      </c>
      <c r="W582" s="20">
        <f t="shared" si="19"/>
        <v>34.039690788743108</v>
      </c>
    </row>
    <row r="583" spans="1:23" x14ac:dyDescent="0.25">
      <c r="A583" s="18">
        <v>1902</v>
      </c>
      <c r="B583" s="18">
        <v>1873</v>
      </c>
      <c r="C583" s="18">
        <v>1180</v>
      </c>
      <c r="D583" s="18">
        <v>1180</v>
      </c>
      <c r="E583" s="18" t="s">
        <v>56</v>
      </c>
      <c r="F583" s="18" t="s">
        <v>113</v>
      </c>
      <c r="G583" s="19">
        <v>256.153595827</v>
      </c>
      <c r="H583" s="19">
        <v>103.66200000000001</v>
      </c>
      <c r="I583" s="18" t="s">
        <v>24</v>
      </c>
      <c r="J583" s="18" t="s">
        <v>114</v>
      </c>
      <c r="K583" s="18">
        <v>2</v>
      </c>
      <c r="L583" s="18">
        <v>10</v>
      </c>
      <c r="M583" s="18" t="s">
        <v>25</v>
      </c>
      <c r="N583" s="18" t="s">
        <v>253</v>
      </c>
      <c r="O583" s="18" t="s">
        <v>27</v>
      </c>
      <c r="P583" s="19">
        <v>33906.055824100004</v>
      </c>
      <c r="Q583" s="19">
        <v>11158006.0021</v>
      </c>
      <c r="R583" s="20">
        <v>0.60832399999999998</v>
      </c>
      <c r="S583" s="20">
        <v>11.157451999999999</v>
      </c>
      <c r="T583" s="20">
        <v>0.24</v>
      </c>
      <c r="U583" s="20">
        <v>0.56100000000000005</v>
      </c>
      <c r="V583" s="20">
        <f t="shared" si="18"/>
        <v>47.925662690880003</v>
      </c>
      <c r="W583" s="20">
        <f t="shared" si="19"/>
        <v>507.74906346933591</v>
      </c>
    </row>
    <row r="584" spans="1:23" x14ac:dyDescent="0.25">
      <c r="A584" s="18">
        <v>1903</v>
      </c>
      <c r="B584" s="18">
        <v>1874</v>
      </c>
      <c r="C584" s="18">
        <v>1180</v>
      </c>
      <c r="D584" s="18">
        <v>1180</v>
      </c>
      <c r="E584" s="18" t="s">
        <v>56</v>
      </c>
      <c r="F584" s="18" t="s">
        <v>113</v>
      </c>
      <c r="G584" s="19">
        <v>63.142690498199997</v>
      </c>
      <c r="H584" s="19">
        <v>25.552900000000001</v>
      </c>
      <c r="I584" s="18" t="s">
        <v>24</v>
      </c>
      <c r="J584" s="18" t="s">
        <v>114</v>
      </c>
      <c r="K584" s="18">
        <v>2</v>
      </c>
      <c r="L584" s="18">
        <v>10</v>
      </c>
      <c r="M584" s="18" t="s">
        <v>25</v>
      </c>
      <c r="N584" s="18" t="s">
        <v>253</v>
      </c>
      <c r="O584" s="18" t="s">
        <v>27</v>
      </c>
      <c r="P584" s="19">
        <v>14382.652608099999</v>
      </c>
      <c r="Q584" s="19">
        <v>2750484.59614</v>
      </c>
      <c r="R584" s="20">
        <v>0.60832399999999998</v>
      </c>
      <c r="S584" s="20">
        <v>11.157451999999999</v>
      </c>
      <c r="T584" s="20">
        <v>0.24</v>
      </c>
      <c r="U584" s="20">
        <v>0.56100000000000005</v>
      </c>
      <c r="V584" s="20">
        <f t="shared" si="18"/>
        <v>11.813776178095999</v>
      </c>
      <c r="W584" s="20">
        <f t="shared" si="19"/>
        <v>125.16120703754119</v>
      </c>
    </row>
    <row r="585" spans="1:23" x14ac:dyDescent="0.25">
      <c r="A585" s="18">
        <v>1904</v>
      </c>
      <c r="B585" s="18">
        <v>1875</v>
      </c>
      <c r="C585" s="18">
        <v>1180</v>
      </c>
      <c r="D585" s="18">
        <v>1180</v>
      </c>
      <c r="E585" s="18" t="s">
        <v>56</v>
      </c>
      <c r="F585" s="18" t="s">
        <v>113</v>
      </c>
      <c r="G585" s="19">
        <v>3.2364448811500002</v>
      </c>
      <c r="H585" s="19">
        <v>1.3097399999999999</v>
      </c>
      <c r="I585" s="18" t="s">
        <v>24</v>
      </c>
      <c r="J585" s="18" t="s">
        <v>114</v>
      </c>
      <c r="K585" s="18">
        <v>2</v>
      </c>
      <c r="L585" s="18">
        <v>10</v>
      </c>
      <c r="M585" s="18" t="s">
        <v>25</v>
      </c>
      <c r="N585" s="18" t="s">
        <v>253</v>
      </c>
      <c r="O585" s="18" t="s">
        <v>27</v>
      </c>
      <c r="P585" s="19">
        <v>2355.76202474</v>
      </c>
      <c r="Q585" s="19">
        <v>140978.975106</v>
      </c>
      <c r="R585" s="20">
        <v>0.60832399999999998</v>
      </c>
      <c r="S585" s="20">
        <v>11.157451999999999</v>
      </c>
      <c r="T585" s="20">
        <v>0.24</v>
      </c>
      <c r="U585" s="20">
        <v>0.56100000000000005</v>
      </c>
      <c r="V585" s="20">
        <f t="shared" si="18"/>
        <v>0.60552716957759989</v>
      </c>
      <c r="W585" s="20">
        <f t="shared" si="19"/>
        <v>6.4152655591087182</v>
      </c>
    </row>
    <row r="586" spans="1:23" x14ac:dyDescent="0.25">
      <c r="A586" s="18">
        <v>1905</v>
      </c>
      <c r="B586" s="18">
        <v>1876</v>
      </c>
      <c r="C586" s="18">
        <v>1180</v>
      </c>
      <c r="D586" s="18">
        <v>1180</v>
      </c>
      <c r="E586" s="18" t="s">
        <v>56</v>
      </c>
      <c r="F586" s="18" t="s">
        <v>113</v>
      </c>
      <c r="G586" s="19">
        <v>9.20762983959</v>
      </c>
      <c r="H586" s="19">
        <v>3.7262</v>
      </c>
      <c r="I586" s="18" t="s">
        <v>24</v>
      </c>
      <c r="J586" s="18" t="s">
        <v>114</v>
      </c>
      <c r="K586" s="18">
        <v>2</v>
      </c>
      <c r="L586" s="18">
        <v>10</v>
      </c>
      <c r="M586" s="18" t="s">
        <v>25</v>
      </c>
      <c r="N586" s="18" t="s">
        <v>253</v>
      </c>
      <c r="O586" s="18" t="s">
        <v>27</v>
      </c>
      <c r="P586" s="19">
        <v>2939.9344638600001</v>
      </c>
      <c r="Q586" s="19">
        <v>401082.75147800002</v>
      </c>
      <c r="R586" s="20">
        <v>0.60832399999999998</v>
      </c>
      <c r="S586" s="20">
        <v>11.157451999999999</v>
      </c>
      <c r="T586" s="20">
        <v>0.24</v>
      </c>
      <c r="U586" s="20">
        <v>0.56100000000000005</v>
      </c>
      <c r="V586" s="20">
        <f t="shared" si="18"/>
        <v>1.7227200354879997</v>
      </c>
      <c r="W586" s="20">
        <f t="shared" si="19"/>
        <v>18.251380065013596</v>
      </c>
    </row>
    <row r="587" spans="1:23" x14ac:dyDescent="0.25">
      <c r="A587" s="18">
        <v>1906</v>
      </c>
      <c r="B587" s="18">
        <v>1877</v>
      </c>
      <c r="C587" s="18">
        <v>1180</v>
      </c>
      <c r="D587" s="18">
        <v>1180</v>
      </c>
      <c r="E587" s="18" t="s">
        <v>56</v>
      </c>
      <c r="F587" s="18" t="s">
        <v>113</v>
      </c>
      <c r="G587" s="19">
        <v>13.8110310662</v>
      </c>
      <c r="H587" s="19">
        <v>5.5891299999999999</v>
      </c>
      <c r="I587" s="18" t="s">
        <v>24</v>
      </c>
      <c r="J587" s="18" t="s">
        <v>114</v>
      </c>
      <c r="K587" s="18">
        <v>2</v>
      </c>
      <c r="L587" s="18">
        <v>10</v>
      </c>
      <c r="M587" s="18" t="s">
        <v>25</v>
      </c>
      <c r="N587" s="18" t="s">
        <v>253</v>
      </c>
      <c r="O587" s="18" t="s">
        <v>27</v>
      </c>
      <c r="P587" s="19">
        <v>4823.7061469500004</v>
      </c>
      <c r="Q587" s="19">
        <v>601606.10681200004</v>
      </c>
      <c r="R587" s="20">
        <v>0.60832399999999998</v>
      </c>
      <c r="S587" s="20">
        <v>11.157451999999999</v>
      </c>
      <c r="T587" s="20">
        <v>0.24</v>
      </c>
      <c r="U587" s="20">
        <v>0.56100000000000005</v>
      </c>
      <c r="V587" s="20">
        <f t="shared" si="18"/>
        <v>2.5840014577711998</v>
      </c>
      <c r="W587" s="20">
        <f t="shared" si="19"/>
        <v>27.376237416877633</v>
      </c>
    </row>
    <row r="588" spans="1:23" x14ac:dyDescent="0.25">
      <c r="A588" s="18">
        <v>1907</v>
      </c>
      <c r="B588" s="18">
        <v>1878</v>
      </c>
      <c r="C588" s="18">
        <v>1180</v>
      </c>
      <c r="D588" s="18">
        <v>1180</v>
      </c>
      <c r="E588" s="18" t="s">
        <v>56</v>
      </c>
      <c r="F588" s="18" t="s">
        <v>113</v>
      </c>
      <c r="G588" s="19">
        <v>81.416781118800003</v>
      </c>
      <c r="H588" s="19">
        <v>32.9482</v>
      </c>
      <c r="I588" s="18" t="s">
        <v>24</v>
      </c>
      <c r="J588" s="18" t="s">
        <v>114</v>
      </c>
      <c r="K588" s="18">
        <v>2</v>
      </c>
      <c r="L588" s="18">
        <v>10</v>
      </c>
      <c r="M588" s="18" t="s">
        <v>25</v>
      </c>
      <c r="N588" s="18" t="s">
        <v>253</v>
      </c>
      <c r="O588" s="18" t="s">
        <v>27</v>
      </c>
      <c r="P588" s="19">
        <v>14282.9728082</v>
      </c>
      <c r="Q588" s="19">
        <v>3546500.7994900001</v>
      </c>
      <c r="R588" s="20">
        <v>0.60832399999999998</v>
      </c>
      <c r="S588" s="20">
        <v>11.157451999999999</v>
      </c>
      <c r="T588" s="20">
        <v>0.24</v>
      </c>
      <c r="U588" s="20">
        <v>0.56100000000000005</v>
      </c>
      <c r="V588" s="20">
        <f t="shared" si="18"/>
        <v>15.232817420768001</v>
      </c>
      <c r="W588" s="20">
        <f t="shared" si="19"/>
        <v>161.38428443402955</v>
      </c>
    </row>
    <row r="589" spans="1:23" x14ac:dyDescent="0.25">
      <c r="A589" s="18">
        <v>1908</v>
      </c>
      <c r="B589" s="18">
        <v>1879</v>
      </c>
      <c r="C589" s="18">
        <v>1180</v>
      </c>
      <c r="D589" s="18">
        <v>1180</v>
      </c>
      <c r="E589" s="18" t="s">
        <v>56</v>
      </c>
      <c r="F589" s="18" t="s">
        <v>113</v>
      </c>
      <c r="G589" s="19">
        <v>8.1007504622299997</v>
      </c>
      <c r="H589" s="19">
        <v>3.27826</v>
      </c>
      <c r="I589" s="18" t="s">
        <v>24</v>
      </c>
      <c r="J589" s="18" t="s">
        <v>114</v>
      </c>
      <c r="K589" s="18">
        <v>2</v>
      </c>
      <c r="L589" s="18">
        <v>10</v>
      </c>
      <c r="M589" s="18" t="s">
        <v>25</v>
      </c>
      <c r="N589" s="18" t="s">
        <v>253</v>
      </c>
      <c r="O589" s="18" t="s">
        <v>27</v>
      </c>
      <c r="P589" s="19">
        <v>3150.9999730499999</v>
      </c>
      <c r="Q589" s="19">
        <v>352867.278666</v>
      </c>
      <c r="R589" s="20">
        <v>0.60832399999999998</v>
      </c>
      <c r="S589" s="20">
        <v>11.157451999999999</v>
      </c>
      <c r="T589" s="20">
        <v>0.24</v>
      </c>
      <c r="U589" s="20">
        <v>0.56100000000000005</v>
      </c>
      <c r="V589" s="20">
        <f t="shared" si="18"/>
        <v>1.5156256195424</v>
      </c>
      <c r="W589" s="20">
        <f t="shared" si="19"/>
        <v>16.057315552555277</v>
      </c>
    </row>
    <row r="590" spans="1:23" x14ac:dyDescent="0.25">
      <c r="A590" s="18">
        <v>1909</v>
      </c>
      <c r="B590" s="18">
        <v>1880</v>
      </c>
      <c r="C590" s="18">
        <v>1180</v>
      </c>
      <c r="D590" s="18">
        <v>1180</v>
      </c>
      <c r="E590" s="18" t="s">
        <v>56</v>
      </c>
      <c r="F590" s="18" t="s">
        <v>113</v>
      </c>
      <c r="G590" s="19">
        <v>10.173724398199999</v>
      </c>
      <c r="H590" s="19">
        <v>4.1171600000000002</v>
      </c>
      <c r="I590" s="18" t="s">
        <v>24</v>
      </c>
      <c r="J590" s="18" t="s">
        <v>114</v>
      </c>
      <c r="K590" s="18">
        <v>2</v>
      </c>
      <c r="L590" s="18">
        <v>10</v>
      </c>
      <c r="M590" s="18" t="s">
        <v>25</v>
      </c>
      <c r="N590" s="18" t="s">
        <v>253</v>
      </c>
      <c r="O590" s="18" t="s">
        <v>27</v>
      </c>
      <c r="P590" s="19">
        <v>3210.9222353700002</v>
      </c>
      <c r="Q590" s="19">
        <v>443165.66211700003</v>
      </c>
      <c r="R590" s="20">
        <v>0.60832399999999998</v>
      </c>
      <c r="S590" s="20">
        <v>11.157451999999999</v>
      </c>
      <c r="T590" s="20">
        <v>0.24</v>
      </c>
      <c r="U590" s="20">
        <v>0.56100000000000005</v>
      </c>
      <c r="V590" s="20">
        <f t="shared" si="18"/>
        <v>1.9034711022784001</v>
      </c>
      <c r="W590" s="20">
        <f t="shared" si="19"/>
        <v>20.16634961850448</v>
      </c>
    </row>
    <row r="591" spans="1:23" x14ac:dyDescent="0.25">
      <c r="A591" s="18">
        <v>1910</v>
      </c>
      <c r="B591" s="18">
        <v>1881</v>
      </c>
      <c r="C591" s="18">
        <v>1180</v>
      </c>
      <c r="D591" s="18">
        <v>1180</v>
      </c>
      <c r="E591" s="18" t="s">
        <v>56</v>
      </c>
      <c r="F591" s="18" t="s">
        <v>113</v>
      </c>
      <c r="G591" s="19">
        <v>129.42041124299999</v>
      </c>
      <c r="H591" s="19">
        <v>52.374600000000001</v>
      </c>
      <c r="I591" s="18" t="s">
        <v>24</v>
      </c>
      <c r="J591" s="18" t="s">
        <v>114</v>
      </c>
      <c r="K591" s="18">
        <v>2</v>
      </c>
      <c r="L591" s="18">
        <v>10</v>
      </c>
      <c r="M591" s="18" t="s">
        <v>25</v>
      </c>
      <c r="N591" s="18" t="s">
        <v>253</v>
      </c>
      <c r="O591" s="18" t="s">
        <v>27</v>
      </c>
      <c r="P591" s="19">
        <v>21884.3173288</v>
      </c>
      <c r="Q591" s="19">
        <v>5637530.5635700002</v>
      </c>
      <c r="R591" s="20">
        <v>0.60832399999999998</v>
      </c>
      <c r="S591" s="20">
        <v>11.157451999999999</v>
      </c>
      <c r="T591" s="20">
        <v>0.24</v>
      </c>
      <c r="U591" s="20">
        <v>0.56100000000000005</v>
      </c>
      <c r="V591" s="20">
        <f t="shared" si="18"/>
        <v>24.214151889503999</v>
      </c>
      <c r="W591" s="20">
        <f t="shared" si="19"/>
        <v>256.53715054292871</v>
      </c>
    </row>
    <row r="592" spans="1:23" x14ac:dyDescent="0.25">
      <c r="A592" s="18">
        <v>1911</v>
      </c>
      <c r="B592" s="18">
        <v>1882</v>
      </c>
      <c r="C592" s="18">
        <v>1180</v>
      </c>
      <c r="D592" s="18">
        <v>1180</v>
      </c>
      <c r="E592" s="18" t="s">
        <v>56</v>
      </c>
      <c r="F592" s="18" t="s">
        <v>113</v>
      </c>
      <c r="G592" s="19">
        <v>26.264205924500001</v>
      </c>
      <c r="H592" s="19">
        <v>10.6287</v>
      </c>
      <c r="I592" s="18" t="s">
        <v>24</v>
      </c>
      <c r="J592" s="18" t="s">
        <v>114</v>
      </c>
      <c r="K592" s="18">
        <v>2</v>
      </c>
      <c r="L592" s="18">
        <v>10</v>
      </c>
      <c r="M592" s="18" t="s">
        <v>25</v>
      </c>
      <c r="N592" s="18" t="s">
        <v>253</v>
      </c>
      <c r="O592" s="18" t="s">
        <v>27</v>
      </c>
      <c r="P592" s="19">
        <v>4884.5738102699997</v>
      </c>
      <c r="Q592" s="19">
        <v>1144064.2338</v>
      </c>
      <c r="R592" s="20">
        <v>0.60832399999999998</v>
      </c>
      <c r="S592" s="20">
        <v>11.157451999999999</v>
      </c>
      <c r="T592" s="20">
        <v>0.24</v>
      </c>
      <c r="U592" s="20">
        <v>0.56100000000000005</v>
      </c>
      <c r="V592" s="20">
        <f t="shared" si="18"/>
        <v>4.9139269070880003</v>
      </c>
      <c r="W592" s="20">
        <f t="shared" si="19"/>
        <v>52.060663221783592</v>
      </c>
    </row>
    <row r="593" spans="1:23" x14ac:dyDescent="0.25">
      <c r="A593" s="18">
        <v>1912</v>
      </c>
      <c r="B593" s="18">
        <v>1883</v>
      </c>
      <c r="C593" s="18">
        <v>1180</v>
      </c>
      <c r="D593" s="18">
        <v>1180</v>
      </c>
      <c r="E593" s="18" t="s">
        <v>56</v>
      </c>
      <c r="F593" s="18" t="s">
        <v>113</v>
      </c>
      <c r="G593" s="19">
        <v>29.266438447700001</v>
      </c>
      <c r="H593" s="19">
        <v>11.8437</v>
      </c>
      <c r="I593" s="18" t="s">
        <v>24</v>
      </c>
      <c r="J593" s="18" t="s">
        <v>114</v>
      </c>
      <c r="K593" s="18">
        <v>2</v>
      </c>
      <c r="L593" s="18">
        <v>10</v>
      </c>
      <c r="M593" s="18" t="s">
        <v>25</v>
      </c>
      <c r="N593" s="18" t="s">
        <v>253</v>
      </c>
      <c r="O593" s="18" t="s">
        <v>27</v>
      </c>
      <c r="P593" s="19">
        <v>7815.2042987699997</v>
      </c>
      <c r="Q593" s="19">
        <v>1274840.9594000001</v>
      </c>
      <c r="R593" s="20">
        <v>0.60832399999999998</v>
      </c>
      <c r="S593" s="20">
        <v>11.157451999999999</v>
      </c>
      <c r="T593" s="20">
        <v>0.24</v>
      </c>
      <c r="U593" s="20">
        <v>0.56100000000000005</v>
      </c>
      <c r="V593" s="20">
        <f t="shared" si="18"/>
        <v>5.4756532886880001</v>
      </c>
      <c r="W593" s="20">
        <f t="shared" si="19"/>
        <v>58.011880756803592</v>
      </c>
    </row>
    <row r="594" spans="1:23" x14ac:dyDescent="0.25">
      <c r="A594" s="18">
        <v>1913</v>
      </c>
      <c r="B594" s="18">
        <v>1884</v>
      </c>
      <c r="C594" s="18">
        <v>1180</v>
      </c>
      <c r="D594" s="18">
        <v>1180</v>
      </c>
      <c r="E594" s="18" t="s">
        <v>56</v>
      </c>
      <c r="F594" s="18" t="s">
        <v>113</v>
      </c>
      <c r="G594" s="19">
        <v>51.561959540300002</v>
      </c>
      <c r="H594" s="19">
        <v>20.866399999999999</v>
      </c>
      <c r="I594" s="18" t="s">
        <v>24</v>
      </c>
      <c r="J594" s="18" t="s">
        <v>114</v>
      </c>
      <c r="K594" s="18">
        <v>2</v>
      </c>
      <c r="L594" s="18">
        <v>10</v>
      </c>
      <c r="M594" s="18" t="s">
        <v>25</v>
      </c>
      <c r="N594" s="18" t="s">
        <v>253</v>
      </c>
      <c r="O594" s="18" t="s">
        <v>27</v>
      </c>
      <c r="P594" s="19">
        <v>7426.5429435400001</v>
      </c>
      <c r="Q594" s="19">
        <v>2246029.9734200002</v>
      </c>
      <c r="R594" s="20">
        <v>0.60832399999999998</v>
      </c>
      <c r="S594" s="20">
        <v>11.157451999999999</v>
      </c>
      <c r="T594" s="20">
        <v>0.24</v>
      </c>
      <c r="U594" s="20">
        <v>0.56100000000000005</v>
      </c>
      <c r="V594" s="20">
        <f t="shared" si="18"/>
        <v>9.6470842543359989</v>
      </c>
      <c r="W594" s="20">
        <f t="shared" si="19"/>
        <v>102.20616096521917</v>
      </c>
    </row>
    <row r="595" spans="1:23" x14ac:dyDescent="0.25">
      <c r="A595" s="18">
        <v>1914</v>
      </c>
      <c r="B595" s="18">
        <v>1885</v>
      </c>
      <c r="C595" s="18">
        <v>1180</v>
      </c>
      <c r="D595" s="18">
        <v>1180</v>
      </c>
      <c r="E595" s="18" t="s">
        <v>56</v>
      </c>
      <c r="F595" s="18" t="s">
        <v>113</v>
      </c>
      <c r="G595" s="19">
        <v>582.78989709300004</v>
      </c>
      <c r="H595" s="19">
        <v>235.84700000000001</v>
      </c>
      <c r="I595" s="18" t="s">
        <v>24</v>
      </c>
      <c r="J595" s="18" t="s">
        <v>114</v>
      </c>
      <c r="K595" s="18">
        <v>2</v>
      </c>
      <c r="L595" s="18">
        <v>10</v>
      </c>
      <c r="M595" s="18" t="s">
        <v>25</v>
      </c>
      <c r="N595" s="18" t="s">
        <v>253</v>
      </c>
      <c r="O595" s="18" t="s">
        <v>27</v>
      </c>
      <c r="P595" s="19">
        <v>34433.001899199997</v>
      </c>
      <c r="Q595" s="19">
        <v>25386226.372200001</v>
      </c>
      <c r="R595" s="20">
        <v>0.60832399999999998</v>
      </c>
      <c r="S595" s="20">
        <v>11.157451999999999</v>
      </c>
      <c r="T595" s="20">
        <v>0.24</v>
      </c>
      <c r="U595" s="20">
        <v>0.56100000000000005</v>
      </c>
      <c r="V595" s="20">
        <f t="shared" si="18"/>
        <v>109.03825672528001</v>
      </c>
      <c r="W595" s="20">
        <f t="shared" si="19"/>
        <v>1155.2072444295159</v>
      </c>
    </row>
    <row r="596" spans="1:23" x14ac:dyDescent="0.25">
      <c r="A596" s="18">
        <v>1915</v>
      </c>
      <c r="B596" s="18">
        <v>1886</v>
      </c>
      <c r="C596" s="18">
        <v>1180</v>
      </c>
      <c r="D596" s="18">
        <v>1180</v>
      </c>
      <c r="E596" s="18" t="s">
        <v>56</v>
      </c>
      <c r="F596" s="18" t="s">
        <v>113</v>
      </c>
      <c r="G596" s="19">
        <v>31.814240109899998</v>
      </c>
      <c r="H596" s="19">
        <v>12.8748</v>
      </c>
      <c r="I596" s="18" t="s">
        <v>24</v>
      </c>
      <c r="J596" s="18" t="s">
        <v>114</v>
      </c>
      <c r="K596" s="18">
        <v>2</v>
      </c>
      <c r="L596" s="18">
        <v>10</v>
      </c>
      <c r="M596" s="18" t="s">
        <v>25</v>
      </c>
      <c r="N596" s="18" t="s">
        <v>253</v>
      </c>
      <c r="O596" s="18" t="s">
        <v>27</v>
      </c>
      <c r="P596" s="19">
        <v>7390.9790417300001</v>
      </c>
      <c r="Q596" s="19">
        <v>1385822.7558800001</v>
      </c>
      <c r="R596" s="20">
        <v>0.60832399999999998</v>
      </c>
      <c r="S596" s="20">
        <v>11.157451999999999</v>
      </c>
      <c r="T596" s="20">
        <v>0.24</v>
      </c>
      <c r="U596" s="20">
        <v>0.56100000000000005</v>
      </c>
      <c r="V596" s="20">
        <f t="shared" si="18"/>
        <v>5.9523578747520007</v>
      </c>
      <c r="W596" s="20">
        <f t="shared" si="19"/>
        <v>63.062333761214383</v>
      </c>
    </row>
    <row r="597" spans="1:23" x14ac:dyDescent="0.25">
      <c r="A597" s="18">
        <v>1916</v>
      </c>
      <c r="B597" s="18">
        <v>1887</v>
      </c>
      <c r="C597" s="18">
        <v>1180</v>
      </c>
      <c r="D597" s="18">
        <v>1180</v>
      </c>
      <c r="E597" s="18" t="s">
        <v>56</v>
      </c>
      <c r="F597" s="18" t="s">
        <v>113</v>
      </c>
      <c r="G597" s="19">
        <v>0.74345450047499995</v>
      </c>
      <c r="H597" s="19">
        <v>0.30086499999999999</v>
      </c>
      <c r="I597" s="18" t="s">
        <v>24</v>
      </c>
      <c r="J597" s="18" t="s">
        <v>114</v>
      </c>
      <c r="K597" s="18">
        <v>2</v>
      </c>
      <c r="L597" s="18">
        <v>10</v>
      </c>
      <c r="M597" s="18" t="s">
        <v>25</v>
      </c>
      <c r="N597" s="18" t="s">
        <v>253</v>
      </c>
      <c r="O597" s="18" t="s">
        <v>27</v>
      </c>
      <c r="P597" s="19">
        <v>2117.8372170299999</v>
      </c>
      <c r="Q597" s="19">
        <v>32384.748503300001</v>
      </c>
      <c r="R597" s="20">
        <v>0.60832399999999998</v>
      </c>
      <c r="S597" s="20">
        <v>11.157451999999999</v>
      </c>
      <c r="T597" s="20">
        <v>0.24</v>
      </c>
      <c r="U597" s="20">
        <v>0.56100000000000005</v>
      </c>
      <c r="V597" s="20">
        <f t="shared" si="18"/>
        <v>0.13909778419759999</v>
      </c>
      <c r="W597" s="20">
        <f t="shared" si="19"/>
        <v>1.4736733034352196</v>
      </c>
    </row>
    <row r="598" spans="1:23" x14ac:dyDescent="0.25">
      <c r="A598" s="18">
        <v>1917</v>
      </c>
      <c r="B598" s="18">
        <v>1888</v>
      </c>
      <c r="C598" s="18">
        <v>1180</v>
      </c>
      <c r="D598" s="18">
        <v>1180</v>
      </c>
      <c r="E598" s="18" t="s">
        <v>56</v>
      </c>
      <c r="F598" s="18" t="s">
        <v>113</v>
      </c>
      <c r="G598" s="19">
        <v>0.26150258894799999</v>
      </c>
      <c r="H598" s="19">
        <v>0.105826</v>
      </c>
      <c r="I598" s="18" t="s">
        <v>24</v>
      </c>
      <c r="J598" s="18" t="s">
        <v>114</v>
      </c>
      <c r="K598" s="18">
        <v>2</v>
      </c>
      <c r="L598" s="18">
        <v>10</v>
      </c>
      <c r="M598" s="18" t="s">
        <v>25</v>
      </c>
      <c r="N598" s="18" t="s">
        <v>253</v>
      </c>
      <c r="O598" s="18" t="s">
        <v>27</v>
      </c>
      <c r="P598" s="19">
        <v>1750.5965154400001</v>
      </c>
      <c r="Q598" s="19">
        <v>11391.007215</v>
      </c>
      <c r="R598" s="20">
        <v>0.60832399999999998</v>
      </c>
      <c r="S598" s="20">
        <v>11.157451999999999</v>
      </c>
      <c r="T598" s="20">
        <v>0.24</v>
      </c>
      <c r="U598" s="20">
        <v>0.56100000000000005</v>
      </c>
      <c r="V598" s="20">
        <f t="shared" si="18"/>
        <v>4.8926136674239999E-2</v>
      </c>
      <c r="W598" s="20">
        <f t="shared" si="19"/>
        <v>0.51834859823952784</v>
      </c>
    </row>
    <row r="599" spans="1:23" x14ac:dyDescent="0.25">
      <c r="A599" s="18">
        <v>1918</v>
      </c>
      <c r="B599" s="18">
        <v>1889</v>
      </c>
      <c r="C599" s="18">
        <v>1180</v>
      </c>
      <c r="D599" s="18">
        <v>1180</v>
      </c>
      <c r="E599" s="18" t="s">
        <v>56</v>
      </c>
      <c r="F599" s="18" t="s">
        <v>113</v>
      </c>
      <c r="G599" s="19">
        <v>1.3405459184199999</v>
      </c>
      <c r="H599" s="19">
        <v>0.54249999999999998</v>
      </c>
      <c r="I599" s="18" t="s">
        <v>24</v>
      </c>
      <c r="J599" s="18" t="s">
        <v>114</v>
      </c>
      <c r="K599" s="18">
        <v>2</v>
      </c>
      <c r="L599" s="18">
        <v>10</v>
      </c>
      <c r="M599" s="18" t="s">
        <v>25</v>
      </c>
      <c r="N599" s="18" t="s">
        <v>253</v>
      </c>
      <c r="O599" s="18" t="s">
        <v>27</v>
      </c>
      <c r="P599" s="19">
        <v>3192.4097780699999</v>
      </c>
      <c r="Q599" s="19">
        <v>58393.946625700002</v>
      </c>
      <c r="R599" s="20">
        <v>0.60832399999999998</v>
      </c>
      <c r="S599" s="20">
        <v>11.157451999999999</v>
      </c>
      <c r="T599" s="20">
        <v>0.24</v>
      </c>
      <c r="U599" s="20">
        <v>0.56100000000000005</v>
      </c>
      <c r="V599" s="20">
        <f t="shared" si="18"/>
        <v>0.25081198519999998</v>
      </c>
      <c r="W599" s="20">
        <f t="shared" si="19"/>
        <v>2.6572308746899993</v>
      </c>
    </row>
    <row r="600" spans="1:23" x14ac:dyDescent="0.25">
      <c r="A600" s="18">
        <v>1919</v>
      </c>
      <c r="B600" s="18">
        <v>1890</v>
      </c>
      <c r="C600" s="18">
        <v>1180</v>
      </c>
      <c r="D600" s="18">
        <v>1180</v>
      </c>
      <c r="E600" s="18" t="s">
        <v>56</v>
      </c>
      <c r="F600" s="18" t="s">
        <v>113</v>
      </c>
      <c r="G600" s="19">
        <v>2.8008263584000002</v>
      </c>
      <c r="H600" s="19">
        <v>1.1334500000000001</v>
      </c>
      <c r="I600" s="18" t="s">
        <v>24</v>
      </c>
      <c r="J600" s="18" t="s">
        <v>114</v>
      </c>
      <c r="K600" s="18">
        <v>2</v>
      </c>
      <c r="L600" s="18">
        <v>10</v>
      </c>
      <c r="M600" s="18" t="s">
        <v>25</v>
      </c>
      <c r="N600" s="18" t="s">
        <v>253</v>
      </c>
      <c r="O600" s="18" t="s">
        <v>27</v>
      </c>
      <c r="P600" s="19">
        <v>1528.5141836299999</v>
      </c>
      <c r="Q600" s="19">
        <v>128799.104957</v>
      </c>
      <c r="R600" s="20">
        <v>0.60832399999999998</v>
      </c>
      <c r="S600" s="20">
        <v>11.157451999999999</v>
      </c>
      <c r="T600" s="20">
        <v>0.24</v>
      </c>
      <c r="U600" s="20">
        <v>0.56100000000000005</v>
      </c>
      <c r="V600" s="20">
        <f t="shared" si="18"/>
        <v>0.52402367672799999</v>
      </c>
      <c r="W600" s="20">
        <f t="shared" si="19"/>
        <v>5.5517757325665986</v>
      </c>
    </row>
    <row r="601" spans="1:23" x14ac:dyDescent="0.25">
      <c r="A601" s="18">
        <v>1920</v>
      </c>
      <c r="B601" s="18">
        <v>1891</v>
      </c>
      <c r="C601" s="18">
        <v>1180</v>
      </c>
      <c r="D601" s="18">
        <v>1180</v>
      </c>
      <c r="E601" s="18" t="s">
        <v>56</v>
      </c>
      <c r="F601" s="18" t="s">
        <v>113</v>
      </c>
      <c r="G601" s="19">
        <v>24.821808379</v>
      </c>
      <c r="H601" s="19">
        <v>10.045</v>
      </c>
      <c r="I601" s="18" t="s">
        <v>24</v>
      </c>
      <c r="J601" s="18" t="s">
        <v>114</v>
      </c>
      <c r="K601" s="18">
        <v>2</v>
      </c>
      <c r="L601" s="18">
        <v>10</v>
      </c>
      <c r="M601" s="18" t="s">
        <v>25</v>
      </c>
      <c r="N601" s="18" t="s">
        <v>253</v>
      </c>
      <c r="O601" s="18" t="s">
        <v>27</v>
      </c>
      <c r="P601" s="19">
        <v>4848.7725435499997</v>
      </c>
      <c r="Q601" s="19">
        <v>1081233.6480399999</v>
      </c>
      <c r="R601" s="20">
        <v>0.60832399999999998</v>
      </c>
      <c r="S601" s="20">
        <v>11.157451999999999</v>
      </c>
      <c r="T601" s="20">
        <v>0.24</v>
      </c>
      <c r="U601" s="20">
        <v>0.56100000000000005</v>
      </c>
      <c r="V601" s="20">
        <f t="shared" si="18"/>
        <v>4.6440670808000002</v>
      </c>
      <c r="W601" s="20">
        <f t="shared" si="19"/>
        <v>49.201629744259989</v>
      </c>
    </row>
    <row r="602" spans="1:23" x14ac:dyDescent="0.25">
      <c r="A602" s="18">
        <v>2453</v>
      </c>
      <c r="B602" s="18">
        <v>2444</v>
      </c>
      <c r="C602" s="18">
        <v>1190</v>
      </c>
      <c r="D602" s="18">
        <v>1190</v>
      </c>
      <c r="E602" s="18" t="s">
        <v>56</v>
      </c>
      <c r="F602" s="18" t="s">
        <v>113</v>
      </c>
      <c r="G602" s="19">
        <v>172.13506964699999</v>
      </c>
      <c r="H602" s="19">
        <v>69.660600000000002</v>
      </c>
      <c r="I602" s="18" t="s">
        <v>24</v>
      </c>
      <c r="J602" s="18" t="s">
        <v>114</v>
      </c>
      <c r="K602" s="18">
        <v>2</v>
      </c>
      <c r="L602" s="18">
        <v>10</v>
      </c>
      <c r="M602" s="18" t="s">
        <v>25</v>
      </c>
      <c r="N602" s="18" t="s">
        <v>284</v>
      </c>
      <c r="O602" s="18" t="s">
        <v>27</v>
      </c>
      <c r="P602" s="19">
        <v>21304.616548499998</v>
      </c>
      <c r="Q602" s="19">
        <v>7498173.6410299996</v>
      </c>
      <c r="R602" s="20">
        <v>0.60832399999999998</v>
      </c>
      <c r="S602" s="20">
        <v>11.157451999999999</v>
      </c>
      <c r="T602" s="20">
        <v>0.24</v>
      </c>
      <c r="U602" s="20">
        <v>0.56100000000000005</v>
      </c>
      <c r="V602" s="20">
        <f t="shared" si="18"/>
        <v>32.205923274144006</v>
      </c>
      <c r="W602" s="20">
        <f t="shared" si="19"/>
        <v>341.20607754733675</v>
      </c>
    </row>
    <row r="603" spans="1:23" x14ac:dyDescent="0.25">
      <c r="A603" s="18">
        <v>2506</v>
      </c>
      <c r="B603" s="18">
        <v>2497</v>
      </c>
      <c r="C603" s="18">
        <v>1210</v>
      </c>
      <c r="D603" s="18">
        <v>1210</v>
      </c>
      <c r="E603" s="18" t="s">
        <v>56</v>
      </c>
      <c r="F603" s="18" t="s">
        <v>113</v>
      </c>
      <c r="G603" s="19">
        <v>6.3830753547299999</v>
      </c>
      <c r="H603" s="19">
        <v>2.5831400000000002</v>
      </c>
      <c r="I603" s="18" t="s">
        <v>24</v>
      </c>
      <c r="J603" s="18" t="s">
        <v>114</v>
      </c>
      <c r="K603" s="18">
        <v>19</v>
      </c>
      <c r="L603" s="18">
        <v>10</v>
      </c>
      <c r="M603" s="18" t="s">
        <v>25</v>
      </c>
      <c r="N603" s="18" t="s">
        <v>28</v>
      </c>
      <c r="O603" s="18" t="s">
        <v>29</v>
      </c>
      <c r="P603" s="19">
        <v>2307.28383622</v>
      </c>
      <c r="Q603" s="19">
        <v>278045.65026700002</v>
      </c>
      <c r="R603" s="20">
        <v>1.03329</v>
      </c>
      <c r="S603" s="20">
        <v>16.398755999999999</v>
      </c>
      <c r="T603" s="20">
        <v>0.24</v>
      </c>
      <c r="U603" s="20">
        <v>0.56100000000000005</v>
      </c>
      <c r="V603" s="20">
        <f t="shared" si="18"/>
        <v>2.0285408752560001</v>
      </c>
      <c r="W603" s="20">
        <f t="shared" si="19"/>
        <v>18.59616404991576</v>
      </c>
    </row>
    <row r="604" spans="1:23" x14ac:dyDescent="0.25">
      <c r="A604" s="18">
        <v>2507</v>
      </c>
      <c r="B604" s="18">
        <v>2498</v>
      </c>
      <c r="C604" s="18">
        <v>1210</v>
      </c>
      <c r="D604" s="18">
        <v>1210</v>
      </c>
      <c r="E604" s="18" t="s">
        <v>56</v>
      </c>
      <c r="F604" s="18" t="s">
        <v>113</v>
      </c>
      <c r="G604" s="19">
        <v>10.9689370004</v>
      </c>
      <c r="H604" s="19">
        <v>4.4389700000000003</v>
      </c>
      <c r="I604" s="18" t="s">
        <v>24</v>
      </c>
      <c r="J604" s="18" t="s">
        <v>114</v>
      </c>
      <c r="K604" s="18">
        <v>19</v>
      </c>
      <c r="L604" s="18">
        <v>10</v>
      </c>
      <c r="M604" s="18" t="s">
        <v>25</v>
      </c>
      <c r="N604" s="18" t="s">
        <v>28</v>
      </c>
      <c r="O604" s="18" t="s">
        <v>29</v>
      </c>
      <c r="P604" s="19">
        <v>3751.0034382899998</v>
      </c>
      <c r="Q604" s="19">
        <v>477804.984513</v>
      </c>
      <c r="R604" s="20">
        <v>1.03329</v>
      </c>
      <c r="S604" s="20">
        <v>16.398755999999999</v>
      </c>
      <c r="T604" s="20">
        <v>0.24</v>
      </c>
      <c r="U604" s="20">
        <v>0.56100000000000005</v>
      </c>
      <c r="V604" s="20">
        <f t="shared" si="18"/>
        <v>3.4859249165880004</v>
      </c>
      <c r="W604" s="20">
        <f t="shared" si="19"/>
        <v>31.956384219459476</v>
      </c>
    </row>
    <row r="605" spans="1:23" x14ac:dyDescent="0.25">
      <c r="A605" s="18">
        <v>2508</v>
      </c>
      <c r="B605" s="18">
        <v>2499</v>
      </c>
      <c r="C605" s="18">
        <v>1210</v>
      </c>
      <c r="D605" s="18">
        <v>1210</v>
      </c>
      <c r="E605" s="18" t="s">
        <v>56</v>
      </c>
      <c r="F605" s="18" t="s">
        <v>113</v>
      </c>
      <c r="G605" s="19">
        <v>5.2626603743400002</v>
      </c>
      <c r="H605" s="19">
        <v>2.1297199999999998</v>
      </c>
      <c r="I605" s="18" t="s">
        <v>24</v>
      </c>
      <c r="J605" s="18" t="s">
        <v>114</v>
      </c>
      <c r="K605" s="18">
        <v>19</v>
      </c>
      <c r="L605" s="18">
        <v>10</v>
      </c>
      <c r="M605" s="18" t="s">
        <v>25</v>
      </c>
      <c r="N605" s="18" t="s">
        <v>28</v>
      </c>
      <c r="O605" s="18" t="s">
        <v>29</v>
      </c>
      <c r="P605" s="19">
        <v>2175.25870123</v>
      </c>
      <c r="Q605" s="19">
        <v>229240.56894200001</v>
      </c>
      <c r="R605" s="20">
        <v>1.03329</v>
      </c>
      <c r="S605" s="20">
        <v>16.398755999999999</v>
      </c>
      <c r="T605" s="20">
        <v>0.24</v>
      </c>
      <c r="U605" s="20">
        <v>0.56100000000000005</v>
      </c>
      <c r="V605" s="20">
        <f t="shared" si="18"/>
        <v>1.672469967888</v>
      </c>
      <c r="W605" s="20">
        <f t="shared" si="19"/>
        <v>15.331969037832474</v>
      </c>
    </row>
    <row r="606" spans="1:23" x14ac:dyDescent="0.25">
      <c r="A606" s="18">
        <v>2509</v>
      </c>
      <c r="B606" s="18">
        <v>2500</v>
      </c>
      <c r="C606" s="18">
        <v>1210</v>
      </c>
      <c r="D606" s="18">
        <v>1210</v>
      </c>
      <c r="E606" s="18" t="s">
        <v>56</v>
      </c>
      <c r="F606" s="18" t="s">
        <v>113</v>
      </c>
      <c r="G606" s="19">
        <v>5.1344487768300002</v>
      </c>
      <c r="H606" s="19">
        <v>2.0778400000000001</v>
      </c>
      <c r="I606" s="18" t="s">
        <v>24</v>
      </c>
      <c r="J606" s="18" t="s">
        <v>114</v>
      </c>
      <c r="K606" s="18">
        <v>19</v>
      </c>
      <c r="L606" s="18">
        <v>10</v>
      </c>
      <c r="M606" s="18" t="s">
        <v>25</v>
      </c>
      <c r="N606" s="18" t="s">
        <v>28</v>
      </c>
      <c r="O606" s="18" t="s">
        <v>29</v>
      </c>
      <c r="P606" s="19">
        <v>3566.34354441</v>
      </c>
      <c r="Q606" s="19">
        <v>223655.69409199999</v>
      </c>
      <c r="R606" s="20">
        <v>1.03329</v>
      </c>
      <c r="S606" s="20">
        <v>16.398755999999999</v>
      </c>
      <c r="T606" s="20">
        <v>0.24</v>
      </c>
      <c r="U606" s="20">
        <v>0.56100000000000005</v>
      </c>
      <c r="V606" s="20">
        <f t="shared" si="18"/>
        <v>1.6317285831360002</v>
      </c>
      <c r="W606" s="20">
        <f t="shared" si="19"/>
        <v>14.958482122330558</v>
      </c>
    </row>
    <row r="607" spans="1:23" x14ac:dyDescent="0.25">
      <c r="A607" s="18">
        <v>2510</v>
      </c>
      <c r="B607" s="18">
        <v>2501</v>
      </c>
      <c r="C607" s="18">
        <v>1210</v>
      </c>
      <c r="D607" s="18">
        <v>1210</v>
      </c>
      <c r="E607" s="18" t="s">
        <v>56</v>
      </c>
      <c r="F607" s="18" t="s">
        <v>113</v>
      </c>
      <c r="G607" s="19">
        <v>18.256759883699999</v>
      </c>
      <c r="H607" s="19">
        <v>7.3882500000000002</v>
      </c>
      <c r="I607" s="18" t="s">
        <v>24</v>
      </c>
      <c r="J607" s="18" t="s">
        <v>114</v>
      </c>
      <c r="K607" s="18">
        <v>19</v>
      </c>
      <c r="L607" s="18">
        <v>10</v>
      </c>
      <c r="M607" s="18" t="s">
        <v>25</v>
      </c>
      <c r="N607" s="18" t="s">
        <v>28</v>
      </c>
      <c r="O607" s="18" t="s">
        <v>29</v>
      </c>
      <c r="P607" s="19">
        <v>5294.3602203800001</v>
      </c>
      <c r="Q607" s="19">
        <v>795261.279476</v>
      </c>
      <c r="R607" s="20">
        <v>1.03329</v>
      </c>
      <c r="S607" s="20">
        <v>16.398755999999999</v>
      </c>
      <c r="T607" s="20">
        <v>0.24</v>
      </c>
      <c r="U607" s="20">
        <v>0.56100000000000005</v>
      </c>
      <c r="V607" s="20">
        <f t="shared" si="18"/>
        <v>5.801995680300001</v>
      </c>
      <c r="W607" s="20">
        <f t="shared" si="19"/>
        <v>53.188409858462997</v>
      </c>
    </row>
    <row r="608" spans="1:23" x14ac:dyDescent="0.25">
      <c r="A608" s="18">
        <v>2511</v>
      </c>
      <c r="B608" s="18">
        <v>2502</v>
      </c>
      <c r="C608" s="18">
        <v>1210</v>
      </c>
      <c r="D608" s="18">
        <v>1210</v>
      </c>
      <c r="E608" s="18" t="s">
        <v>56</v>
      </c>
      <c r="F608" s="18" t="s">
        <v>113</v>
      </c>
      <c r="G608" s="19">
        <v>3.42619372425</v>
      </c>
      <c r="H608" s="19">
        <v>1.38653</v>
      </c>
      <c r="I608" s="18" t="s">
        <v>24</v>
      </c>
      <c r="J608" s="18" t="s">
        <v>114</v>
      </c>
      <c r="K608" s="18">
        <v>19</v>
      </c>
      <c r="L608" s="18">
        <v>10</v>
      </c>
      <c r="M608" s="18" t="s">
        <v>25</v>
      </c>
      <c r="N608" s="18" t="s">
        <v>28</v>
      </c>
      <c r="O608" s="18" t="s">
        <v>29</v>
      </c>
      <c r="P608" s="19">
        <v>1784.2745221299999</v>
      </c>
      <c r="Q608" s="19">
        <v>149244.40165099999</v>
      </c>
      <c r="R608" s="20">
        <v>1.03329</v>
      </c>
      <c r="S608" s="20">
        <v>16.398755999999999</v>
      </c>
      <c r="T608" s="20">
        <v>0.24</v>
      </c>
      <c r="U608" s="20">
        <v>0.56100000000000005</v>
      </c>
      <c r="V608" s="20">
        <f t="shared" si="18"/>
        <v>1.088842563612</v>
      </c>
      <c r="W608" s="20">
        <f t="shared" si="19"/>
        <v>9.9817041817825185</v>
      </c>
    </row>
    <row r="609" spans="1:23" x14ac:dyDescent="0.25">
      <c r="A609" s="18">
        <v>2512</v>
      </c>
      <c r="B609" s="18">
        <v>2503</v>
      </c>
      <c r="C609" s="18">
        <v>1210</v>
      </c>
      <c r="D609" s="18">
        <v>1210</v>
      </c>
      <c r="E609" s="18" t="s">
        <v>56</v>
      </c>
      <c r="F609" s="18" t="s">
        <v>113</v>
      </c>
      <c r="G609" s="19">
        <v>7.4269579554499998</v>
      </c>
      <c r="H609" s="19">
        <v>3.0055800000000001</v>
      </c>
      <c r="I609" s="18" t="s">
        <v>24</v>
      </c>
      <c r="J609" s="18" t="s">
        <v>114</v>
      </c>
      <c r="K609" s="18">
        <v>19</v>
      </c>
      <c r="L609" s="18">
        <v>10</v>
      </c>
      <c r="M609" s="18" t="s">
        <v>25</v>
      </c>
      <c r="N609" s="18" t="s">
        <v>28</v>
      </c>
      <c r="O609" s="18" t="s">
        <v>29</v>
      </c>
      <c r="P609" s="19">
        <v>2375.4706715299999</v>
      </c>
      <c r="Q609" s="19">
        <v>323516.99446800002</v>
      </c>
      <c r="R609" s="20">
        <v>1.03329</v>
      </c>
      <c r="S609" s="20">
        <v>16.398755999999999</v>
      </c>
      <c r="T609" s="20">
        <v>0.24</v>
      </c>
      <c r="U609" s="20">
        <v>0.56100000000000005</v>
      </c>
      <c r="V609" s="20">
        <f t="shared" si="18"/>
        <v>2.3602831762320005</v>
      </c>
      <c r="W609" s="20">
        <f t="shared" si="19"/>
        <v>21.637332372672716</v>
      </c>
    </row>
    <row r="610" spans="1:23" x14ac:dyDescent="0.25">
      <c r="A610" s="18">
        <v>2513</v>
      </c>
      <c r="B610" s="18">
        <v>2504</v>
      </c>
      <c r="C610" s="18">
        <v>1210</v>
      </c>
      <c r="D610" s="18">
        <v>1210</v>
      </c>
      <c r="E610" s="18" t="s">
        <v>56</v>
      </c>
      <c r="F610" s="18" t="s">
        <v>113</v>
      </c>
      <c r="G610" s="19">
        <v>3.02369116702</v>
      </c>
      <c r="H610" s="19">
        <v>1.2236400000000001</v>
      </c>
      <c r="I610" s="18" t="s">
        <v>24</v>
      </c>
      <c r="J610" s="18" t="s">
        <v>114</v>
      </c>
      <c r="K610" s="18">
        <v>19</v>
      </c>
      <c r="L610" s="18">
        <v>10</v>
      </c>
      <c r="M610" s="18" t="s">
        <v>25</v>
      </c>
      <c r="N610" s="18" t="s">
        <v>28</v>
      </c>
      <c r="O610" s="18" t="s">
        <v>29</v>
      </c>
      <c r="P610" s="19">
        <v>1726.3384301599999</v>
      </c>
      <c r="Q610" s="19">
        <v>131711.460387</v>
      </c>
      <c r="R610" s="20">
        <v>1.03329</v>
      </c>
      <c r="S610" s="20">
        <v>16.398755999999999</v>
      </c>
      <c r="T610" s="20">
        <v>0.24</v>
      </c>
      <c r="U610" s="20">
        <v>0.56100000000000005</v>
      </c>
      <c r="V610" s="20">
        <f t="shared" si="18"/>
        <v>0.96092498145600003</v>
      </c>
      <c r="W610" s="20">
        <f t="shared" si="19"/>
        <v>8.8090502946177587</v>
      </c>
    </row>
    <row r="611" spans="1:23" x14ac:dyDescent="0.25">
      <c r="A611" s="18">
        <v>2514</v>
      </c>
      <c r="B611" s="18">
        <v>2505</v>
      </c>
      <c r="C611" s="18">
        <v>1210</v>
      </c>
      <c r="D611" s="18">
        <v>1210</v>
      </c>
      <c r="E611" s="18" t="s">
        <v>56</v>
      </c>
      <c r="F611" s="18" t="s">
        <v>113</v>
      </c>
      <c r="G611" s="19">
        <v>2.6735633078099998</v>
      </c>
      <c r="H611" s="19">
        <v>1.08195</v>
      </c>
      <c r="I611" s="18" t="s">
        <v>24</v>
      </c>
      <c r="J611" s="18" t="s">
        <v>114</v>
      </c>
      <c r="K611" s="18">
        <v>19</v>
      </c>
      <c r="L611" s="18">
        <v>10</v>
      </c>
      <c r="M611" s="18" t="s">
        <v>25</v>
      </c>
      <c r="N611" s="18" t="s">
        <v>28</v>
      </c>
      <c r="O611" s="18" t="s">
        <v>29</v>
      </c>
      <c r="P611" s="19">
        <v>1853.70013621</v>
      </c>
      <c r="Q611" s="19">
        <v>116459.951847</v>
      </c>
      <c r="R611" s="20">
        <v>1.03329</v>
      </c>
      <c r="S611" s="20">
        <v>16.398755999999999</v>
      </c>
      <c r="T611" s="20">
        <v>0.24</v>
      </c>
      <c r="U611" s="20">
        <v>0.56100000000000005</v>
      </c>
      <c r="V611" s="20">
        <f t="shared" si="18"/>
        <v>0.84965576778000007</v>
      </c>
      <c r="W611" s="20">
        <f t="shared" si="19"/>
        <v>7.7890163497937985</v>
      </c>
    </row>
    <row r="612" spans="1:23" x14ac:dyDescent="0.25">
      <c r="A612" s="18">
        <v>3138</v>
      </c>
      <c r="B612" s="18">
        <v>3066</v>
      </c>
      <c r="C612" s="18">
        <v>1220</v>
      </c>
      <c r="D612" s="18">
        <v>1220</v>
      </c>
      <c r="E612" s="18" t="s">
        <v>56</v>
      </c>
      <c r="F612" s="18" t="s">
        <v>113</v>
      </c>
      <c r="G612" s="19">
        <v>5.4192139456200001</v>
      </c>
      <c r="H612" s="19">
        <v>2.1930800000000001</v>
      </c>
      <c r="I612" s="18" t="s">
        <v>24</v>
      </c>
      <c r="J612" s="18" t="s">
        <v>114</v>
      </c>
      <c r="K612" s="18">
        <v>19</v>
      </c>
      <c r="L612" s="18">
        <v>10</v>
      </c>
      <c r="M612" s="18" t="s">
        <v>25</v>
      </c>
      <c r="N612" s="18" t="s">
        <v>254</v>
      </c>
      <c r="O612" s="18" t="s">
        <v>29</v>
      </c>
      <c r="P612" s="19">
        <v>2335.5452359300002</v>
      </c>
      <c r="Q612" s="19">
        <v>236634.38067300001</v>
      </c>
      <c r="R612" s="20">
        <v>1.03329</v>
      </c>
      <c r="S612" s="20">
        <v>16.398755999999999</v>
      </c>
      <c r="T612" s="20">
        <v>0.24</v>
      </c>
      <c r="U612" s="20">
        <v>0.56100000000000005</v>
      </c>
      <c r="V612" s="20">
        <f t="shared" si="18"/>
        <v>1.7222266012320002</v>
      </c>
      <c r="W612" s="20">
        <f t="shared" si="19"/>
        <v>15.788101091922719</v>
      </c>
    </row>
    <row r="613" spans="1:23" x14ac:dyDescent="0.25">
      <c r="A613" s="18">
        <v>3139</v>
      </c>
      <c r="B613" s="18">
        <v>3067</v>
      </c>
      <c r="C613" s="18">
        <v>1220</v>
      </c>
      <c r="D613" s="18">
        <v>1220</v>
      </c>
      <c r="E613" s="18" t="s">
        <v>56</v>
      </c>
      <c r="F613" s="18" t="s">
        <v>113</v>
      </c>
      <c r="G613" s="19">
        <v>9.6396481691399991</v>
      </c>
      <c r="H613" s="19">
        <v>3.90103</v>
      </c>
      <c r="I613" s="18" t="s">
        <v>24</v>
      </c>
      <c r="J613" s="18" t="s">
        <v>114</v>
      </c>
      <c r="K613" s="18">
        <v>19</v>
      </c>
      <c r="L613" s="18">
        <v>10</v>
      </c>
      <c r="M613" s="18" t="s">
        <v>25</v>
      </c>
      <c r="N613" s="18" t="s">
        <v>254</v>
      </c>
      <c r="O613" s="18" t="s">
        <v>29</v>
      </c>
      <c r="P613" s="19">
        <v>4155.65489643</v>
      </c>
      <c r="Q613" s="19">
        <v>419901.39464000001</v>
      </c>
      <c r="R613" s="20">
        <v>1.03329</v>
      </c>
      <c r="S613" s="20">
        <v>16.398755999999999</v>
      </c>
      <c r="T613" s="20">
        <v>0.24</v>
      </c>
      <c r="U613" s="20">
        <v>0.56100000000000005</v>
      </c>
      <c r="V613" s="20">
        <f t="shared" si="18"/>
        <v>3.063480419412</v>
      </c>
      <c r="W613" s="20">
        <f t="shared" si="19"/>
        <v>28.083725173100515</v>
      </c>
    </row>
    <row r="614" spans="1:23" x14ac:dyDescent="0.25">
      <c r="A614" s="18">
        <v>3198</v>
      </c>
      <c r="B614" s="18">
        <v>3126</v>
      </c>
      <c r="C614" s="18">
        <v>1230</v>
      </c>
      <c r="D614" s="18">
        <v>1230</v>
      </c>
      <c r="E614" s="18" t="s">
        <v>56</v>
      </c>
      <c r="F614" s="18" t="s">
        <v>81</v>
      </c>
      <c r="G614" s="19">
        <v>2.4150244245799999</v>
      </c>
      <c r="H614" s="19">
        <v>0.97732600000000003</v>
      </c>
      <c r="I614" s="18" t="s">
        <v>79</v>
      </c>
      <c r="J614" s="18" t="s">
        <v>80</v>
      </c>
      <c r="K614" s="18">
        <v>19</v>
      </c>
      <c r="L614" s="18">
        <v>10</v>
      </c>
      <c r="M614" s="18" t="s">
        <v>25</v>
      </c>
      <c r="N614" s="18" t="s">
        <v>285</v>
      </c>
      <c r="O614" s="18" t="s">
        <v>29</v>
      </c>
      <c r="P614" s="19">
        <v>8945.0264407699997</v>
      </c>
      <c r="Q614" s="19">
        <v>3930547.53688</v>
      </c>
      <c r="R614" s="20">
        <v>0.38648900000000003</v>
      </c>
      <c r="S614" s="20">
        <v>15.90178</v>
      </c>
      <c r="T614" s="20">
        <v>0.30199999999999999</v>
      </c>
      <c r="U614" s="20">
        <v>0.30499999999999999</v>
      </c>
      <c r="V614" s="20">
        <f t="shared" si="18"/>
        <v>0.26365257239297202</v>
      </c>
      <c r="W614" s="20">
        <f t="shared" si="19"/>
        <v>10.801150012994601</v>
      </c>
    </row>
    <row r="615" spans="1:23" x14ac:dyDescent="0.25">
      <c r="A615" s="18">
        <v>3203</v>
      </c>
      <c r="B615" s="18">
        <v>3131</v>
      </c>
      <c r="C615" s="18">
        <v>1230</v>
      </c>
      <c r="D615" s="18">
        <v>1230</v>
      </c>
      <c r="E615" s="18" t="s">
        <v>56</v>
      </c>
      <c r="F615" s="18" t="s">
        <v>282</v>
      </c>
      <c r="G615" s="19">
        <v>0.62680644639799998</v>
      </c>
      <c r="H615" s="19">
        <v>0.25366</v>
      </c>
      <c r="I615" s="18" t="s">
        <v>24</v>
      </c>
      <c r="J615" s="18" t="s">
        <v>283</v>
      </c>
      <c r="K615" s="18">
        <v>19</v>
      </c>
      <c r="L615" s="18">
        <v>10</v>
      </c>
      <c r="M615" s="18" t="s">
        <v>25</v>
      </c>
      <c r="N615" s="18" t="s">
        <v>285</v>
      </c>
      <c r="O615" s="18" t="s">
        <v>29</v>
      </c>
      <c r="P615" s="19">
        <v>28649.361832899998</v>
      </c>
      <c r="Q615" s="19">
        <v>10261112.640799999</v>
      </c>
      <c r="R615" s="20">
        <v>1.2088000000000001</v>
      </c>
      <c r="S615" s="20">
        <v>11.838571</v>
      </c>
      <c r="T615" s="20">
        <v>0.158</v>
      </c>
      <c r="U615" s="20">
        <v>0.44700000000000001</v>
      </c>
      <c r="V615" s="20">
        <f t="shared" si="18"/>
        <v>0.25817758313599998</v>
      </c>
      <c r="W615" s="20">
        <f t="shared" si="19"/>
        <v>1.6606434716825798</v>
      </c>
    </row>
    <row r="616" spans="1:23" x14ac:dyDescent="0.25">
      <c r="A616" s="18">
        <v>3218</v>
      </c>
      <c r="B616" s="18">
        <v>3146</v>
      </c>
      <c r="C616" s="18">
        <v>1230</v>
      </c>
      <c r="D616" s="18">
        <v>1230</v>
      </c>
      <c r="E616" s="18" t="s">
        <v>56</v>
      </c>
      <c r="F616" s="18" t="s">
        <v>113</v>
      </c>
      <c r="G616" s="19">
        <v>38.444996238199998</v>
      </c>
      <c r="H616" s="19">
        <v>15.5581</v>
      </c>
      <c r="I616" s="18" t="s">
        <v>24</v>
      </c>
      <c r="J616" s="18" t="s">
        <v>114</v>
      </c>
      <c r="K616" s="18">
        <v>19</v>
      </c>
      <c r="L616" s="18">
        <v>10</v>
      </c>
      <c r="M616" s="18" t="s">
        <v>25</v>
      </c>
      <c r="N616" s="18" t="s">
        <v>285</v>
      </c>
      <c r="O616" s="18" t="s">
        <v>29</v>
      </c>
      <c r="P616" s="19">
        <v>9690.8495196200001</v>
      </c>
      <c r="Q616" s="19">
        <v>2076917.4544599999</v>
      </c>
      <c r="R616" s="20">
        <v>1.03329</v>
      </c>
      <c r="S616" s="20">
        <v>16.398755999999999</v>
      </c>
      <c r="T616" s="20">
        <v>0.24</v>
      </c>
      <c r="U616" s="20">
        <v>0.56100000000000005</v>
      </c>
      <c r="V616" s="20">
        <f t="shared" si="18"/>
        <v>12.21778215324</v>
      </c>
      <c r="W616" s="20">
        <f t="shared" si="19"/>
        <v>112.00360023266038</v>
      </c>
    </row>
    <row r="617" spans="1:23" x14ac:dyDescent="0.25">
      <c r="A617" s="18">
        <v>3219</v>
      </c>
      <c r="B617" s="18">
        <v>3147</v>
      </c>
      <c r="C617" s="18">
        <v>1230</v>
      </c>
      <c r="D617" s="18">
        <v>1230</v>
      </c>
      <c r="E617" s="18" t="s">
        <v>56</v>
      </c>
      <c r="F617" s="18" t="s">
        <v>113</v>
      </c>
      <c r="G617" s="19">
        <v>19.675901895500001</v>
      </c>
      <c r="H617" s="19">
        <v>7.9625500000000002</v>
      </c>
      <c r="I617" s="18" t="s">
        <v>24</v>
      </c>
      <c r="J617" s="18" t="s">
        <v>114</v>
      </c>
      <c r="K617" s="18">
        <v>19</v>
      </c>
      <c r="L617" s="18">
        <v>10</v>
      </c>
      <c r="M617" s="18" t="s">
        <v>25</v>
      </c>
      <c r="N617" s="18" t="s">
        <v>285</v>
      </c>
      <c r="O617" s="18" t="s">
        <v>29</v>
      </c>
      <c r="P617" s="19">
        <v>4645.6999258799997</v>
      </c>
      <c r="Q617" s="19">
        <v>857078.85824600002</v>
      </c>
      <c r="R617" s="20">
        <v>1.03329</v>
      </c>
      <c r="S617" s="20">
        <v>16.398755999999999</v>
      </c>
      <c r="T617" s="20">
        <v>0.24</v>
      </c>
      <c r="U617" s="20">
        <v>0.56100000000000005</v>
      </c>
      <c r="V617" s="20">
        <f t="shared" si="18"/>
        <v>6.2529937000200002</v>
      </c>
      <c r="W617" s="20">
        <f t="shared" si="19"/>
        <v>57.322826504044187</v>
      </c>
    </row>
    <row r="618" spans="1:23" x14ac:dyDescent="0.25">
      <c r="A618" s="18">
        <v>3220</v>
      </c>
      <c r="B618" s="18">
        <v>3148</v>
      </c>
      <c r="C618" s="18">
        <v>1230</v>
      </c>
      <c r="D618" s="18">
        <v>1230</v>
      </c>
      <c r="E618" s="18" t="s">
        <v>56</v>
      </c>
      <c r="F618" s="18" t="s">
        <v>113</v>
      </c>
      <c r="G618" s="19">
        <v>31.161755980500001</v>
      </c>
      <c r="H618" s="19">
        <v>12.6107</v>
      </c>
      <c r="I618" s="18" t="s">
        <v>24</v>
      </c>
      <c r="J618" s="18" t="s">
        <v>114</v>
      </c>
      <c r="K618" s="18">
        <v>19</v>
      </c>
      <c r="L618" s="18">
        <v>10</v>
      </c>
      <c r="M618" s="18" t="s">
        <v>25</v>
      </c>
      <c r="N618" s="18" t="s">
        <v>285</v>
      </c>
      <c r="O618" s="18" t="s">
        <v>29</v>
      </c>
      <c r="P618" s="19">
        <v>5941.5533272700004</v>
      </c>
      <c r="Q618" s="19">
        <v>1357400.6608899999</v>
      </c>
      <c r="R618" s="20">
        <v>1.03329</v>
      </c>
      <c r="S618" s="20">
        <v>16.398755999999999</v>
      </c>
      <c r="T618" s="20">
        <v>0.24</v>
      </c>
      <c r="U618" s="20">
        <v>0.56100000000000005</v>
      </c>
      <c r="V618" s="20">
        <f t="shared" si="18"/>
        <v>9.9031877542800011</v>
      </c>
      <c r="W618" s="20">
        <f t="shared" si="19"/>
        <v>90.785108814958775</v>
      </c>
    </row>
    <row r="619" spans="1:23" x14ac:dyDescent="0.25">
      <c r="A619" s="18">
        <v>3221</v>
      </c>
      <c r="B619" s="18">
        <v>3149</v>
      </c>
      <c r="C619" s="18">
        <v>1230</v>
      </c>
      <c r="D619" s="18">
        <v>1230</v>
      </c>
      <c r="E619" s="18" t="s">
        <v>56</v>
      </c>
      <c r="F619" s="18" t="s">
        <v>113</v>
      </c>
      <c r="G619" s="19">
        <v>25.919259278399998</v>
      </c>
      <c r="H619" s="19">
        <v>10.4892</v>
      </c>
      <c r="I619" s="18" t="s">
        <v>24</v>
      </c>
      <c r="J619" s="18" t="s">
        <v>114</v>
      </c>
      <c r="K619" s="18">
        <v>19</v>
      </c>
      <c r="L619" s="18">
        <v>10</v>
      </c>
      <c r="M619" s="18" t="s">
        <v>25</v>
      </c>
      <c r="N619" s="18" t="s">
        <v>285</v>
      </c>
      <c r="O619" s="18" t="s">
        <v>29</v>
      </c>
      <c r="P619" s="19">
        <v>8725.1710132299995</v>
      </c>
      <c r="Q619" s="19">
        <v>1129038.4180000001</v>
      </c>
      <c r="R619" s="20">
        <v>1.03329</v>
      </c>
      <c r="S619" s="20">
        <v>16.398755999999999</v>
      </c>
      <c r="T619" s="20">
        <v>0.24</v>
      </c>
      <c r="U619" s="20">
        <v>0.56100000000000005</v>
      </c>
      <c r="V619" s="20">
        <f t="shared" si="18"/>
        <v>8.2371729556800002</v>
      </c>
      <c r="W619" s="20">
        <f t="shared" si="19"/>
        <v>75.512316000052792</v>
      </c>
    </row>
    <row r="620" spans="1:23" x14ac:dyDescent="0.25">
      <c r="A620" s="18">
        <v>3222</v>
      </c>
      <c r="B620" s="18">
        <v>3150</v>
      </c>
      <c r="C620" s="18">
        <v>1230</v>
      </c>
      <c r="D620" s="18">
        <v>1230</v>
      </c>
      <c r="E620" s="18" t="s">
        <v>56</v>
      </c>
      <c r="F620" s="18" t="s">
        <v>113</v>
      </c>
      <c r="G620" s="19">
        <v>23.420563279900001</v>
      </c>
      <c r="H620" s="19">
        <v>9.4779699999999991</v>
      </c>
      <c r="I620" s="18" t="s">
        <v>24</v>
      </c>
      <c r="J620" s="18" t="s">
        <v>114</v>
      </c>
      <c r="K620" s="18">
        <v>19</v>
      </c>
      <c r="L620" s="18">
        <v>10</v>
      </c>
      <c r="M620" s="18" t="s">
        <v>25</v>
      </c>
      <c r="N620" s="18" t="s">
        <v>285</v>
      </c>
      <c r="O620" s="18" t="s">
        <v>29</v>
      </c>
      <c r="P620" s="19">
        <v>7514.3940118099999</v>
      </c>
      <c r="Q620" s="19">
        <v>1020195.65567</v>
      </c>
      <c r="R620" s="20">
        <v>1.03329</v>
      </c>
      <c r="S620" s="20">
        <v>16.398755999999999</v>
      </c>
      <c r="T620" s="20">
        <v>0.24</v>
      </c>
      <c r="U620" s="20">
        <v>0.56100000000000005</v>
      </c>
      <c r="V620" s="20">
        <f t="shared" si="18"/>
        <v>7.4430536321879996</v>
      </c>
      <c r="W620" s="20">
        <f t="shared" si="19"/>
        <v>68.232416740935463</v>
      </c>
    </row>
    <row r="621" spans="1:23" x14ac:dyDescent="0.25">
      <c r="A621" s="18">
        <v>3223</v>
      </c>
      <c r="B621" s="18">
        <v>3151</v>
      </c>
      <c r="C621" s="18">
        <v>1230</v>
      </c>
      <c r="D621" s="18">
        <v>1230</v>
      </c>
      <c r="E621" s="18" t="s">
        <v>56</v>
      </c>
      <c r="F621" s="18" t="s">
        <v>113</v>
      </c>
      <c r="G621" s="19">
        <v>29.227115681099999</v>
      </c>
      <c r="H621" s="19">
        <v>11.8278</v>
      </c>
      <c r="I621" s="18" t="s">
        <v>24</v>
      </c>
      <c r="J621" s="18" t="s">
        <v>114</v>
      </c>
      <c r="K621" s="18">
        <v>19</v>
      </c>
      <c r="L621" s="18">
        <v>10</v>
      </c>
      <c r="M621" s="18" t="s">
        <v>25</v>
      </c>
      <c r="N621" s="18" t="s">
        <v>285</v>
      </c>
      <c r="O621" s="18" t="s">
        <v>29</v>
      </c>
      <c r="P621" s="19">
        <v>7574.3675481</v>
      </c>
      <c r="Q621" s="19">
        <v>1273128.06654</v>
      </c>
      <c r="R621" s="20">
        <v>1.03329</v>
      </c>
      <c r="S621" s="20">
        <v>16.398755999999999</v>
      </c>
      <c r="T621" s="20">
        <v>0.24</v>
      </c>
      <c r="U621" s="20">
        <v>0.56100000000000005</v>
      </c>
      <c r="V621" s="20">
        <f t="shared" si="18"/>
        <v>9.2883760711200001</v>
      </c>
      <c r="W621" s="20">
        <f t="shared" si="19"/>
        <v>85.148969529175176</v>
      </c>
    </row>
    <row r="622" spans="1:23" x14ac:dyDescent="0.25">
      <c r="A622" s="18">
        <v>3470</v>
      </c>
      <c r="B622" s="18">
        <v>3407</v>
      </c>
      <c r="C622" s="18">
        <v>1320</v>
      </c>
      <c r="D622" s="18">
        <v>1320</v>
      </c>
      <c r="E622" s="18" t="s">
        <v>56</v>
      </c>
      <c r="F622" s="18" t="s">
        <v>113</v>
      </c>
      <c r="G622" s="19">
        <v>13.9277346502</v>
      </c>
      <c r="H622" s="19">
        <v>5.6363500000000002</v>
      </c>
      <c r="I622" s="18" t="s">
        <v>24</v>
      </c>
      <c r="J622" s="18" t="s">
        <v>114</v>
      </c>
      <c r="K622" s="18">
        <v>20</v>
      </c>
      <c r="L622" s="18">
        <v>10</v>
      </c>
      <c r="M622" s="18" t="s">
        <v>25</v>
      </c>
      <c r="N622" s="18" t="s">
        <v>286</v>
      </c>
      <c r="O622" s="18" t="s">
        <v>287</v>
      </c>
      <c r="P622" s="19">
        <v>4213.0564696199999</v>
      </c>
      <c r="Q622" s="19">
        <v>606689.69459299999</v>
      </c>
      <c r="R622" s="20">
        <v>0.81085300000000005</v>
      </c>
      <c r="S622" s="20">
        <v>4.8609600000000004</v>
      </c>
      <c r="T622" s="20">
        <v>0.24</v>
      </c>
      <c r="U622" s="20">
        <v>0.56100000000000005</v>
      </c>
      <c r="V622" s="20">
        <f t="shared" si="18"/>
        <v>3.4733909929780005</v>
      </c>
      <c r="W622" s="20">
        <f t="shared" si="19"/>
        <v>12.027753562344001</v>
      </c>
    </row>
    <row r="623" spans="1:23" x14ac:dyDescent="0.25">
      <c r="A623" s="18">
        <v>4024</v>
      </c>
      <c r="B623" s="18">
        <v>3981</v>
      </c>
      <c r="C623" s="18">
        <v>1400</v>
      </c>
      <c r="D623" s="18">
        <v>1400</v>
      </c>
      <c r="E623" s="18" t="s">
        <v>56</v>
      </c>
      <c r="F623" s="18" t="s">
        <v>113</v>
      </c>
      <c r="G623" s="19">
        <v>3.12399111525</v>
      </c>
      <c r="H623" s="19">
        <v>1.26423</v>
      </c>
      <c r="I623" s="18" t="s">
        <v>24</v>
      </c>
      <c r="J623" s="18" t="s">
        <v>114</v>
      </c>
      <c r="K623" s="18">
        <v>3</v>
      </c>
      <c r="L623" s="18">
        <v>10</v>
      </c>
      <c r="M623" s="18" t="s">
        <v>25</v>
      </c>
      <c r="N623" s="18" t="s">
        <v>30</v>
      </c>
      <c r="O623" s="18" t="s">
        <v>30</v>
      </c>
      <c r="P623" s="19">
        <v>1496.65660551</v>
      </c>
      <c r="Q623" s="19">
        <v>136080.50865500001</v>
      </c>
      <c r="R623" s="20">
        <v>1.8919220000000001</v>
      </c>
      <c r="S623" s="20">
        <v>8.1661649999999995</v>
      </c>
      <c r="T623" s="20">
        <v>0.24</v>
      </c>
      <c r="U623" s="20">
        <v>0.56100000000000005</v>
      </c>
      <c r="V623" s="20">
        <f t="shared" si="18"/>
        <v>1.8177866580455999</v>
      </c>
      <c r="W623" s="20">
        <f t="shared" si="19"/>
        <v>4.5321968315200492</v>
      </c>
    </row>
    <row r="624" spans="1:23" x14ac:dyDescent="0.25">
      <c r="A624" s="18">
        <v>4025</v>
      </c>
      <c r="B624" s="18">
        <v>3982</v>
      </c>
      <c r="C624" s="18">
        <v>1400</v>
      </c>
      <c r="D624" s="18">
        <v>1400</v>
      </c>
      <c r="E624" s="18" t="s">
        <v>56</v>
      </c>
      <c r="F624" s="18" t="s">
        <v>113</v>
      </c>
      <c r="G624" s="19">
        <v>2.3441174133799998</v>
      </c>
      <c r="H624" s="19">
        <v>0.948631</v>
      </c>
      <c r="I624" s="18" t="s">
        <v>24</v>
      </c>
      <c r="J624" s="18" t="s">
        <v>114</v>
      </c>
      <c r="K624" s="18">
        <v>3</v>
      </c>
      <c r="L624" s="18">
        <v>10</v>
      </c>
      <c r="M624" s="18" t="s">
        <v>25</v>
      </c>
      <c r="N624" s="18" t="s">
        <v>30</v>
      </c>
      <c r="O624" s="18" t="s">
        <v>30</v>
      </c>
      <c r="P624" s="19">
        <v>1303.9662934400001</v>
      </c>
      <c r="Q624" s="19">
        <v>102109.346089</v>
      </c>
      <c r="R624" s="20">
        <v>1.8919220000000001</v>
      </c>
      <c r="S624" s="20">
        <v>8.1661649999999995</v>
      </c>
      <c r="T624" s="20">
        <v>0.24</v>
      </c>
      <c r="U624" s="20">
        <v>0.56100000000000005</v>
      </c>
      <c r="V624" s="20">
        <f t="shared" si="18"/>
        <v>1.3639992526743201</v>
      </c>
      <c r="W624" s="20">
        <f t="shared" si="19"/>
        <v>3.4007913215804844</v>
      </c>
    </row>
    <row r="625" spans="1:23" x14ac:dyDescent="0.25">
      <c r="A625" s="18">
        <v>4026</v>
      </c>
      <c r="B625" s="18">
        <v>3983</v>
      </c>
      <c r="C625" s="18">
        <v>1400</v>
      </c>
      <c r="D625" s="18">
        <v>1400</v>
      </c>
      <c r="E625" s="18" t="s">
        <v>56</v>
      </c>
      <c r="F625" s="18" t="s">
        <v>113</v>
      </c>
      <c r="G625" s="19">
        <v>5.0249132851500002</v>
      </c>
      <c r="H625" s="19">
        <v>2.0335100000000002</v>
      </c>
      <c r="I625" s="18" t="s">
        <v>24</v>
      </c>
      <c r="J625" s="18" t="s">
        <v>114</v>
      </c>
      <c r="K625" s="18">
        <v>3</v>
      </c>
      <c r="L625" s="18">
        <v>10</v>
      </c>
      <c r="M625" s="18" t="s">
        <v>25</v>
      </c>
      <c r="N625" s="18" t="s">
        <v>30</v>
      </c>
      <c r="O625" s="18" t="s">
        <v>30</v>
      </c>
      <c r="P625" s="19">
        <v>2212.4772294099998</v>
      </c>
      <c r="Q625" s="19">
        <v>218884.347163</v>
      </c>
      <c r="R625" s="20">
        <v>1.8919220000000001</v>
      </c>
      <c r="S625" s="20">
        <v>8.1661649999999995</v>
      </c>
      <c r="T625" s="20">
        <v>0.24</v>
      </c>
      <c r="U625" s="20">
        <v>0.56100000000000005</v>
      </c>
      <c r="V625" s="20">
        <f t="shared" si="18"/>
        <v>2.9239041527272005</v>
      </c>
      <c r="W625" s="20">
        <f t="shared" si="19"/>
        <v>7.2900244250368491</v>
      </c>
    </row>
    <row r="626" spans="1:23" x14ac:dyDescent="0.25">
      <c r="A626" s="18">
        <v>4027</v>
      </c>
      <c r="B626" s="18">
        <v>3984</v>
      </c>
      <c r="C626" s="18">
        <v>1400</v>
      </c>
      <c r="D626" s="18">
        <v>1400</v>
      </c>
      <c r="E626" s="18" t="s">
        <v>56</v>
      </c>
      <c r="F626" s="18" t="s">
        <v>113</v>
      </c>
      <c r="G626" s="19">
        <v>12.1428536753</v>
      </c>
      <c r="H626" s="19">
        <v>4.91404</v>
      </c>
      <c r="I626" s="18" t="s">
        <v>24</v>
      </c>
      <c r="J626" s="18" t="s">
        <v>114</v>
      </c>
      <c r="K626" s="18">
        <v>3</v>
      </c>
      <c r="L626" s="18">
        <v>10</v>
      </c>
      <c r="M626" s="18" t="s">
        <v>25</v>
      </c>
      <c r="N626" s="18" t="s">
        <v>30</v>
      </c>
      <c r="O626" s="18" t="s">
        <v>30</v>
      </c>
      <c r="P626" s="19">
        <v>5209.2683138000002</v>
      </c>
      <c r="Q626" s="19">
        <v>528940.590325</v>
      </c>
      <c r="R626" s="20">
        <v>1.8919220000000001</v>
      </c>
      <c r="S626" s="20">
        <v>8.1661649999999995</v>
      </c>
      <c r="T626" s="20">
        <v>0.24</v>
      </c>
      <c r="U626" s="20">
        <v>0.56100000000000005</v>
      </c>
      <c r="V626" s="20">
        <f t="shared" si="18"/>
        <v>7.065705092508801</v>
      </c>
      <c r="W626" s="20">
        <f t="shared" si="19"/>
        <v>17.616570179447397</v>
      </c>
    </row>
    <row r="627" spans="1:23" x14ac:dyDescent="0.25">
      <c r="A627" s="18">
        <v>4028</v>
      </c>
      <c r="B627" s="18">
        <v>3985</v>
      </c>
      <c r="C627" s="18">
        <v>1400</v>
      </c>
      <c r="D627" s="18">
        <v>1400</v>
      </c>
      <c r="E627" s="18" t="s">
        <v>56</v>
      </c>
      <c r="F627" s="18" t="s">
        <v>113</v>
      </c>
      <c r="G627" s="19">
        <v>4.5663269011100001</v>
      </c>
      <c r="H627" s="19">
        <v>1.8479300000000001</v>
      </c>
      <c r="I627" s="18" t="s">
        <v>24</v>
      </c>
      <c r="J627" s="18" t="s">
        <v>114</v>
      </c>
      <c r="K627" s="18">
        <v>3</v>
      </c>
      <c r="L627" s="18">
        <v>10</v>
      </c>
      <c r="M627" s="18" t="s">
        <v>25</v>
      </c>
      <c r="N627" s="18" t="s">
        <v>30</v>
      </c>
      <c r="O627" s="18" t="s">
        <v>30</v>
      </c>
      <c r="P627" s="19">
        <v>1953.19393079</v>
      </c>
      <c r="Q627" s="19">
        <v>198908.40417699999</v>
      </c>
      <c r="R627" s="20">
        <v>1.8919220000000001</v>
      </c>
      <c r="S627" s="20">
        <v>8.1661649999999995</v>
      </c>
      <c r="T627" s="20">
        <v>0.24</v>
      </c>
      <c r="U627" s="20">
        <v>0.56100000000000005</v>
      </c>
      <c r="V627" s="20">
        <f t="shared" si="18"/>
        <v>2.6570659603096001</v>
      </c>
      <c r="W627" s="20">
        <f t="shared" si="19"/>
        <v>6.6247300656295494</v>
      </c>
    </row>
    <row r="628" spans="1:23" x14ac:dyDescent="0.25">
      <c r="A628" s="18">
        <v>4029</v>
      </c>
      <c r="B628" s="18">
        <v>3986</v>
      </c>
      <c r="C628" s="18">
        <v>1400</v>
      </c>
      <c r="D628" s="18">
        <v>1400</v>
      </c>
      <c r="E628" s="18" t="s">
        <v>56</v>
      </c>
      <c r="F628" s="18" t="s">
        <v>113</v>
      </c>
      <c r="G628" s="19">
        <v>4.9079670651600003</v>
      </c>
      <c r="H628" s="19">
        <v>1.9861800000000001</v>
      </c>
      <c r="I628" s="18" t="s">
        <v>24</v>
      </c>
      <c r="J628" s="18" t="s">
        <v>114</v>
      </c>
      <c r="K628" s="18">
        <v>3</v>
      </c>
      <c r="L628" s="18">
        <v>10</v>
      </c>
      <c r="M628" s="18" t="s">
        <v>25</v>
      </c>
      <c r="N628" s="18" t="s">
        <v>30</v>
      </c>
      <c r="O628" s="18" t="s">
        <v>30</v>
      </c>
      <c r="P628" s="19">
        <v>1874.3950055099999</v>
      </c>
      <c r="Q628" s="19">
        <v>213790.19019299999</v>
      </c>
      <c r="R628" s="20">
        <v>1.8919220000000001</v>
      </c>
      <c r="S628" s="20">
        <v>8.1661649999999995</v>
      </c>
      <c r="T628" s="20">
        <v>0.24</v>
      </c>
      <c r="U628" s="20">
        <v>0.56100000000000005</v>
      </c>
      <c r="V628" s="20">
        <f t="shared" si="18"/>
        <v>2.8558502048496002</v>
      </c>
      <c r="W628" s="20">
        <f t="shared" si="19"/>
        <v>7.1203489102682989</v>
      </c>
    </row>
    <row r="629" spans="1:23" x14ac:dyDescent="0.25">
      <c r="A629" s="18">
        <v>4030</v>
      </c>
      <c r="B629" s="18">
        <v>3987</v>
      </c>
      <c r="C629" s="18">
        <v>1400</v>
      </c>
      <c r="D629" s="18">
        <v>1400</v>
      </c>
      <c r="E629" s="18" t="s">
        <v>56</v>
      </c>
      <c r="F629" s="18" t="s">
        <v>113</v>
      </c>
      <c r="G629" s="19">
        <v>15.562093323399999</v>
      </c>
      <c r="H629" s="19">
        <v>6.2977600000000002</v>
      </c>
      <c r="I629" s="18" t="s">
        <v>24</v>
      </c>
      <c r="J629" s="18" t="s">
        <v>114</v>
      </c>
      <c r="K629" s="18">
        <v>3</v>
      </c>
      <c r="L629" s="18">
        <v>10</v>
      </c>
      <c r="M629" s="18" t="s">
        <v>25</v>
      </c>
      <c r="N629" s="18" t="s">
        <v>30</v>
      </c>
      <c r="O629" s="18" t="s">
        <v>30</v>
      </c>
      <c r="P629" s="19">
        <v>4453.3111110500004</v>
      </c>
      <c r="Q629" s="19">
        <v>761105.64261600003</v>
      </c>
      <c r="R629" s="20">
        <v>1.8919220000000001</v>
      </c>
      <c r="S629" s="20">
        <v>8.1661649999999995</v>
      </c>
      <c r="T629" s="20">
        <v>0.24</v>
      </c>
      <c r="U629" s="20">
        <v>0.56100000000000005</v>
      </c>
      <c r="V629" s="20">
        <f t="shared" si="18"/>
        <v>9.0553017279872012</v>
      </c>
      <c r="W629" s="20">
        <f t="shared" si="19"/>
        <v>22.577132260485595</v>
      </c>
    </row>
    <row r="630" spans="1:23" x14ac:dyDescent="0.25">
      <c r="A630" s="18">
        <v>4031</v>
      </c>
      <c r="B630" s="18">
        <v>3988</v>
      </c>
      <c r="C630" s="18">
        <v>1400</v>
      </c>
      <c r="D630" s="18">
        <v>1400</v>
      </c>
      <c r="E630" s="18" t="s">
        <v>56</v>
      </c>
      <c r="F630" s="18" t="s">
        <v>113</v>
      </c>
      <c r="G630" s="19">
        <v>6.0060471419399999</v>
      </c>
      <c r="H630" s="19">
        <v>2.4305599999999998</v>
      </c>
      <c r="I630" s="18" t="s">
        <v>24</v>
      </c>
      <c r="J630" s="18" t="s">
        <v>114</v>
      </c>
      <c r="K630" s="18">
        <v>3</v>
      </c>
      <c r="L630" s="18">
        <v>10</v>
      </c>
      <c r="M630" s="18" t="s">
        <v>25</v>
      </c>
      <c r="N630" s="18" t="s">
        <v>30</v>
      </c>
      <c r="O630" s="18" t="s">
        <v>30</v>
      </c>
      <c r="P630" s="19">
        <v>2120.0954723700002</v>
      </c>
      <c r="Q630" s="19">
        <v>261622.367012</v>
      </c>
      <c r="R630" s="20">
        <v>1.8919220000000001</v>
      </c>
      <c r="S630" s="20">
        <v>8.1661649999999995</v>
      </c>
      <c r="T630" s="20">
        <v>0.24</v>
      </c>
      <c r="U630" s="20">
        <v>0.56100000000000005</v>
      </c>
      <c r="V630" s="20">
        <f t="shared" si="18"/>
        <v>3.4948067516031998</v>
      </c>
      <c r="W630" s="20">
        <f t="shared" si="19"/>
        <v>8.7134274070535973</v>
      </c>
    </row>
    <row r="631" spans="1:23" x14ac:dyDescent="0.25">
      <c r="A631" s="18">
        <v>4032</v>
      </c>
      <c r="B631" s="18">
        <v>3989</v>
      </c>
      <c r="C631" s="18">
        <v>1400</v>
      </c>
      <c r="D631" s="18">
        <v>1400</v>
      </c>
      <c r="E631" s="18" t="s">
        <v>56</v>
      </c>
      <c r="F631" s="18" t="s">
        <v>113</v>
      </c>
      <c r="G631" s="19">
        <v>2.5526559188700002</v>
      </c>
      <c r="H631" s="19">
        <v>1.03302</v>
      </c>
      <c r="I631" s="18" t="s">
        <v>24</v>
      </c>
      <c r="J631" s="18" t="s">
        <v>114</v>
      </c>
      <c r="K631" s="18">
        <v>3</v>
      </c>
      <c r="L631" s="18">
        <v>10</v>
      </c>
      <c r="M631" s="18" t="s">
        <v>25</v>
      </c>
      <c r="N631" s="18" t="s">
        <v>30</v>
      </c>
      <c r="O631" s="18" t="s">
        <v>30</v>
      </c>
      <c r="P631" s="19">
        <v>1350.40282916</v>
      </c>
      <c r="Q631" s="19">
        <v>111193.247053</v>
      </c>
      <c r="R631" s="20">
        <v>1.8919220000000001</v>
      </c>
      <c r="S631" s="20">
        <v>8.1661649999999995</v>
      </c>
      <c r="T631" s="20">
        <v>0.24</v>
      </c>
      <c r="U631" s="20">
        <v>0.56100000000000005</v>
      </c>
      <c r="V631" s="20">
        <f t="shared" si="18"/>
        <v>1.4853388809744001</v>
      </c>
      <c r="W631" s="20">
        <f t="shared" si="19"/>
        <v>3.7033213662836997</v>
      </c>
    </row>
    <row r="632" spans="1:23" x14ac:dyDescent="0.25">
      <c r="A632" s="18">
        <v>4033</v>
      </c>
      <c r="B632" s="18">
        <v>3990</v>
      </c>
      <c r="C632" s="18">
        <v>1400</v>
      </c>
      <c r="D632" s="18">
        <v>1400</v>
      </c>
      <c r="E632" s="18" t="s">
        <v>56</v>
      </c>
      <c r="F632" s="18" t="s">
        <v>113</v>
      </c>
      <c r="G632" s="19">
        <v>7.2714038742199998</v>
      </c>
      <c r="H632" s="19">
        <v>2.9426299999999999</v>
      </c>
      <c r="I632" s="18" t="s">
        <v>24</v>
      </c>
      <c r="J632" s="18" t="s">
        <v>114</v>
      </c>
      <c r="K632" s="18">
        <v>3</v>
      </c>
      <c r="L632" s="18">
        <v>10</v>
      </c>
      <c r="M632" s="18" t="s">
        <v>25</v>
      </c>
      <c r="N632" s="18" t="s">
        <v>30</v>
      </c>
      <c r="O632" s="18" t="s">
        <v>30</v>
      </c>
      <c r="P632" s="19">
        <v>2882.2075641800002</v>
      </c>
      <c r="Q632" s="19">
        <v>316741.08579300001</v>
      </c>
      <c r="R632" s="20">
        <v>1.8919220000000001</v>
      </c>
      <c r="S632" s="20">
        <v>8.1661649999999995</v>
      </c>
      <c r="T632" s="20">
        <v>0.24</v>
      </c>
      <c r="U632" s="20">
        <v>0.56100000000000005</v>
      </c>
      <c r="V632" s="20">
        <f t="shared" si="18"/>
        <v>4.2310920904936005</v>
      </c>
      <c r="W632" s="20">
        <f t="shared" si="19"/>
        <v>10.549170928024047</v>
      </c>
    </row>
    <row r="633" spans="1:23" x14ac:dyDescent="0.25">
      <c r="A633" s="18">
        <v>4756</v>
      </c>
      <c r="B633" s="18">
        <v>4724</v>
      </c>
      <c r="C633" s="18">
        <v>1480</v>
      </c>
      <c r="D633" s="18">
        <v>1480</v>
      </c>
      <c r="E633" s="18" t="s">
        <v>56</v>
      </c>
      <c r="F633" s="18" t="s">
        <v>113</v>
      </c>
      <c r="G633" s="19">
        <v>51.853711279899997</v>
      </c>
      <c r="H633" s="19">
        <v>20.984500000000001</v>
      </c>
      <c r="I633" s="18" t="s">
        <v>24</v>
      </c>
      <c r="J633" s="18" t="s">
        <v>114</v>
      </c>
      <c r="K633" s="18">
        <v>23</v>
      </c>
      <c r="L633" s="18">
        <v>10</v>
      </c>
      <c r="M633" s="18" t="s">
        <v>25</v>
      </c>
      <c r="N633" s="18" t="s">
        <v>288</v>
      </c>
      <c r="O633" s="18" t="s">
        <v>259</v>
      </c>
      <c r="P633" s="19">
        <v>6063.9816337399998</v>
      </c>
      <c r="Q633" s="19">
        <v>2258738.62837</v>
      </c>
      <c r="R633" s="20">
        <v>4.3698610000000002</v>
      </c>
      <c r="S633" s="20">
        <v>29.780805999999998</v>
      </c>
      <c r="T633" s="20">
        <v>0.24</v>
      </c>
      <c r="U633" s="20">
        <v>0.56100000000000005</v>
      </c>
      <c r="V633" s="20">
        <f t="shared" si="18"/>
        <v>69.691504597420007</v>
      </c>
      <c r="W633" s="20">
        <f t="shared" si="19"/>
        <v>274.34660701957296</v>
      </c>
    </row>
    <row r="634" spans="1:23" x14ac:dyDescent="0.25">
      <c r="A634" s="18">
        <v>4815</v>
      </c>
      <c r="B634" s="18">
        <v>4793</v>
      </c>
      <c r="C634" s="18">
        <v>1550</v>
      </c>
      <c r="D634" s="18">
        <v>1550</v>
      </c>
      <c r="E634" s="18" t="s">
        <v>56</v>
      </c>
      <c r="F634" s="18" t="s">
        <v>113</v>
      </c>
      <c r="G634" s="19">
        <v>10.5661783372</v>
      </c>
      <c r="H634" s="19">
        <v>4.2759799999999997</v>
      </c>
      <c r="I634" s="18" t="s">
        <v>24</v>
      </c>
      <c r="J634" s="18" t="s">
        <v>114</v>
      </c>
      <c r="K634" s="18">
        <v>22</v>
      </c>
      <c r="L634" s="18">
        <v>10</v>
      </c>
      <c r="M634" s="18" t="s">
        <v>25</v>
      </c>
      <c r="N634" s="18" t="s">
        <v>289</v>
      </c>
      <c r="O634" s="18" t="s">
        <v>290</v>
      </c>
      <c r="P634" s="19">
        <v>2720.22907536</v>
      </c>
      <c r="Q634" s="19">
        <v>460260.88731899997</v>
      </c>
      <c r="R634" s="20">
        <v>1.719009</v>
      </c>
      <c r="S634" s="20">
        <v>7.4277699999999998</v>
      </c>
      <c r="T634" s="20">
        <v>0.24</v>
      </c>
      <c r="U634" s="20">
        <v>0.56100000000000005</v>
      </c>
      <c r="V634" s="20">
        <f t="shared" si="18"/>
        <v>5.5863405589032</v>
      </c>
      <c r="W634" s="20">
        <f t="shared" si="19"/>
        <v>13.943077228459396</v>
      </c>
    </row>
    <row r="635" spans="1:23" x14ac:dyDescent="0.25">
      <c r="A635" s="18">
        <v>4816</v>
      </c>
      <c r="B635" s="18">
        <v>4794</v>
      </c>
      <c r="C635" s="18">
        <v>1550</v>
      </c>
      <c r="D635" s="18">
        <v>1550</v>
      </c>
      <c r="E635" s="18" t="s">
        <v>56</v>
      </c>
      <c r="F635" s="18" t="s">
        <v>113</v>
      </c>
      <c r="G635" s="19">
        <v>7.4743328787600003</v>
      </c>
      <c r="H635" s="19">
        <v>3.0247600000000001</v>
      </c>
      <c r="I635" s="18" t="s">
        <v>24</v>
      </c>
      <c r="J635" s="18" t="s">
        <v>114</v>
      </c>
      <c r="K635" s="18">
        <v>22</v>
      </c>
      <c r="L635" s="18">
        <v>10</v>
      </c>
      <c r="M635" s="18" t="s">
        <v>25</v>
      </c>
      <c r="N635" s="18" t="s">
        <v>289</v>
      </c>
      <c r="O635" s="18" t="s">
        <v>290</v>
      </c>
      <c r="P635" s="19">
        <v>2572.8142819999998</v>
      </c>
      <c r="Q635" s="19">
        <v>325580.63787199999</v>
      </c>
      <c r="R635" s="20">
        <v>1.719009</v>
      </c>
      <c r="S635" s="20">
        <v>7.4277699999999998</v>
      </c>
      <c r="T635" s="20">
        <v>0.24</v>
      </c>
      <c r="U635" s="20">
        <v>0.56100000000000005</v>
      </c>
      <c r="V635" s="20">
        <f t="shared" si="18"/>
        <v>3.9516881437584002</v>
      </c>
      <c r="W635" s="20">
        <f t="shared" si="19"/>
        <v>9.8631102759028</v>
      </c>
    </row>
    <row r="636" spans="1:23" x14ac:dyDescent="0.25">
      <c r="A636" s="18">
        <v>4948</v>
      </c>
      <c r="B636" s="18">
        <v>4926</v>
      </c>
      <c r="C636" s="18">
        <v>1700</v>
      </c>
      <c r="D636" s="18">
        <v>1700</v>
      </c>
      <c r="E636" s="18" t="s">
        <v>56</v>
      </c>
      <c r="F636" s="18" t="s">
        <v>113</v>
      </c>
      <c r="G636" s="19">
        <v>4.9018529316899997</v>
      </c>
      <c r="H636" s="19">
        <v>1.9837100000000001</v>
      </c>
      <c r="I636" s="18" t="s">
        <v>24</v>
      </c>
      <c r="J636" s="18" t="s">
        <v>114</v>
      </c>
      <c r="K636" s="18">
        <v>3</v>
      </c>
      <c r="L636" s="18">
        <v>10</v>
      </c>
      <c r="M636" s="18" t="s">
        <v>25</v>
      </c>
      <c r="N636" s="18" t="s">
        <v>255</v>
      </c>
      <c r="O636" s="18" t="s">
        <v>30</v>
      </c>
      <c r="P636" s="19">
        <v>1915.01012277</v>
      </c>
      <c r="Q636" s="19">
        <v>213523.85960500001</v>
      </c>
      <c r="R636" s="20">
        <v>1.8919220000000001</v>
      </c>
      <c r="S636" s="20">
        <v>8.1661649999999995</v>
      </c>
      <c r="T636" s="20">
        <v>0.24</v>
      </c>
      <c r="U636" s="20">
        <v>0.56100000000000005</v>
      </c>
      <c r="V636" s="20">
        <f t="shared" si="18"/>
        <v>2.8522986888712003</v>
      </c>
      <c r="W636" s="20">
        <f t="shared" si="19"/>
        <v>7.1114940925738486</v>
      </c>
    </row>
    <row r="637" spans="1:23" x14ac:dyDescent="0.25">
      <c r="A637" s="18">
        <v>4949</v>
      </c>
      <c r="B637" s="18">
        <v>4927</v>
      </c>
      <c r="C637" s="18">
        <v>1700</v>
      </c>
      <c r="D637" s="18">
        <v>1700</v>
      </c>
      <c r="E637" s="18" t="s">
        <v>56</v>
      </c>
      <c r="F637" s="18" t="s">
        <v>113</v>
      </c>
      <c r="G637" s="19">
        <v>2.8125760427600002E-3</v>
      </c>
      <c r="H637" s="19">
        <v>1.13821E-3</v>
      </c>
      <c r="I637" s="18" t="s">
        <v>24</v>
      </c>
      <c r="J637" s="18" t="s">
        <v>114</v>
      </c>
      <c r="K637" s="18">
        <v>3</v>
      </c>
      <c r="L637" s="18">
        <v>10</v>
      </c>
      <c r="M637" s="18" t="s">
        <v>25</v>
      </c>
      <c r="N637" s="18" t="s">
        <v>255</v>
      </c>
      <c r="O637" s="18" t="s">
        <v>30</v>
      </c>
      <c r="P637" s="19">
        <v>54.999412784</v>
      </c>
      <c r="Q637" s="19">
        <v>122.515322223</v>
      </c>
      <c r="R637" s="20">
        <v>1.8919220000000001</v>
      </c>
      <c r="S637" s="20">
        <v>8.1661649999999995</v>
      </c>
      <c r="T637" s="20">
        <v>0.24</v>
      </c>
      <c r="U637" s="20">
        <v>0.56100000000000005</v>
      </c>
      <c r="V637" s="20">
        <f t="shared" si="18"/>
        <v>1.6365874501111999E-3</v>
      </c>
      <c r="W637" s="20">
        <f t="shared" si="19"/>
        <v>4.0804218817813492E-3</v>
      </c>
    </row>
    <row r="638" spans="1:23" x14ac:dyDescent="0.25">
      <c r="A638" s="18">
        <v>4950</v>
      </c>
      <c r="B638" s="18">
        <v>4928</v>
      </c>
      <c r="C638" s="18">
        <v>1700</v>
      </c>
      <c r="D638" s="18">
        <v>1700</v>
      </c>
      <c r="E638" s="18" t="s">
        <v>56</v>
      </c>
      <c r="F638" s="18" t="s">
        <v>113</v>
      </c>
      <c r="G638" s="19">
        <v>3.5013489514499998</v>
      </c>
      <c r="H638" s="19">
        <v>1.4169499999999999</v>
      </c>
      <c r="I638" s="18" t="s">
        <v>24</v>
      </c>
      <c r="J638" s="18" t="s">
        <v>114</v>
      </c>
      <c r="K638" s="18">
        <v>3</v>
      </c>
      <c r="L638" s="18">
        <v>10</v>
      </c>
      <c r="M638" s="18" t="s">
        <v>25</v>
      </c>
      <c r="N638" s="18" t="s">
        <v>255</v>
      </c>
      <c r="O638" s="18" t="s">
        <v>30</v>
      </c>
      <c r="P638" s="19">
        <v>1575.95358945</v>
      </c>
      <c r="Q638" s="19">
        <v>152518.15025199999</v>
      </c>
      <c r="R638" s="20">
        <v>1.8919220000000001</v>
      </c>
      <c r="S638" s="20">
        <v>8.1661649999999995</v>
      </c>
      <c r="T638" s="20">
        <v>0.24</v>
      </c>
      <c r="U638" s="20">
        <v>0.56100000000000005</v>
      </c>
      <c r="V638" s="20">
        <f t="shared" si="18"/>
        <v>2.0373767472040001</v>
      </c>
      <c r="W638" s="20">
        <f t="shared" si="19"/>
        <v>5.0796898510732493</v>
      </c>
    </row>
    <row r="639" spans="1:23" x14ac:dyDescent="0.25">
      <c r="A639" s="18">
        <v>4951</v>
      </c>
      <c r="B639" s="18">
        <v>4929</v>
      </c>
      <c r="C639" s="18">
        <v>1700</v>
      </c>
      <c r="D639" s="18">
        <v>1700</v>
      </c>
      <c r="E639" s="18" t="s">
        <v>56</v>
      </c>
      <c r="F639" s="18" t="s">
        <v>113</v>
      </c>
      <c r="G639" s="19">
        <v>6.3711060188999999</v>
      </c>
      <c r="H639" s="19">
        <v>2.5783</v>
      </c>
      <c r="I639" s="18" t="s">
        <v>24</v>
      </c>
      <c r="J639" s="18" t="s">
        <v>114</v>
      </c>
      <c r="K639" s="18">
        <v>3</v>
      </c>
      <c r="L639" s="18">
        <v>10</v>
      </c>
      <c r="M639" s="18" t="s">
        <v>25</v>
      </c>
      <c r="N639" s="18" t="s">
        <v>255</v>
      </c>
      <c r="O639" s="18" t="s">
        <v>30</v>
      </c>
      <c r="P639" s="19">
        <v>2233.3126715600001</v>
      </c>
      <c r="Q639" s="19">
        <v>277524.268086</v>
      </c>
      <c r="R639" s="20">
        <v>1.8919220000000001</v>
      </c>
      <c r="S639" s="20">
        <v>8.1661649999999995</v>
      </c>
      <c r="T639" s="20">
        <v>0.24</v>
      </c>
      <c r="U639" s="20">
        <v>0.56100000000000005</v>
      </c>
      <c r="V639" s="20">
        <f t="shared" si="18"/>
        <v>3.707236294376</v>
      </c>
      <c r="W639" s="20">
        <f t="shared" si="19"/>
        <v>9.2430673933604979</v>
      </c>
    </row>
    <row r="640" spans="1:23" x14ac:dyDescent="0.25">
      <c r="A640" s="18">
        <v>4952</v>
      </c>
      <c r="B640" s="18">
        <v>4930</v>
      </c>
      <c r="C640" s="18">
        <v>1700</v>
      </c>
      <c r="D640" s="18">
        <v>1700</v>
      </c>
      <c r="E640" s="18" t="s">
        <v>56</v>
      </c>
      <c r="F640" s="18" t="s">
        <v>113</v>
      </c>
      <c r="G640" s="19">
        <v>2.5712279918199998</v>
      </c>
      <c r="H640" s="19">
        <v>1.04054</v>
      </c>
      <c r="I640" s="18" t="s">
        <v>24</v>
      </c>
      <c r="J640" s="18" t="s">
        <v>114</v>
      </c>
      <c r="K640" s="18">
        <v>3</v>
      </c>
      <c r="L640" s="18">
        <v>10</v>
      </c>
      <c r="M640" s="18" t="s">
        <v>25</v>
      </c>
      <c r="N640" s="18" t="s">
        <v>255</v>
      </c>
      <c r="O640" s="18" t="s">
        <v>30</v>
      </c>
      <c r="P640" s="19">
        <v>1668.5063488000001</v>
      </c>
      <c r="Q640" s="19">
        <v>112002.24331400001</v>
      </c>
      <c r="R640" s="20">
        <v>1.8919220000000001</v>
      </c>
      <c r="S640" s="20">
        <v>8.1661649999999995</v>
      </c>
      <c r="T640" s="20">
        <v>0.24</v>
      </c>
      <c r="U640" s="20">
        <v>0.56100000000000005</v>
      </c>
      <c r="V640" s="20">
        <f t="shared" si="18"/>
        <v>1.4961515935888001</v>
      </c>
      <c r="W640" s="20">
        <f t="shared" si="19"/>
        <v>3.7302801634748999</v>
      </c>
    </row>
    <row r="641" spans="1:23" x14ac:dyDescent="0.25">
      <c r="A641" s="18">
        <v>4953</v>
      </c>
      <c r="B641" s="18">
        <v>4931</v>
      </c>
      <c r="C641" s="18">
        <v>1700</v>
      </c>
      <c r="D641" s="18">
        <v>1700</v>
      </c>
      <c r="E641" s="18" t="s">
        <v>56</v>
      </c>
      <c r="F641" s="18" t="s">
        <v>113</v>
      </c>
      <c r="G641" s="19">
        <v>77.962445372399998</v>
      </c>
      <c r="H641" s="19">
        <v>31.5503</v>
      </c>
      <c r="I641" s="18" t="s">
        <v>24</v>
      </c>
      <c r="J641" s="18" t="s">
        <v>114</v>
      </c>
      <c r="K641" s="18">
        <v>3</v>
      </c>
      <c r="L641" s="18">
        <v>10</v>
      </c>
      <c r="M641" s="18" t="s">
        <v>25</v>
      </c>
      <c r="N641" s="18" t="s">
        <v>255</v>
      </c>
      <c r="O641" s="18" t="s">
        <v>30</v>
      </c>
      <c r="P641" s="19">
        <v>20205.3076267</v>
      </c>
      <c r="Q641" s="19">
        <v>3396030.53627</v>
      </c>
      <c r="R641" s="20">
        <v>1.8919220000000001</v>
      </c>
      <c r="S641" s="20">
        <v>8.1661649999999995</v>
      </c>
      <c r="T641" s="20">
        <v>0.24</v>
      </c>
      <c r="U641" s="20">
        <v>0.56100000000000005</v>
      </c>
      <c r="V641" s="20">
        <f t="shared" si="18"/>
        <v>45.364937074216002</v>
      </c>
      <c r="W641" s="20">
        <f t="shared" si="19"/>
        <v>113.10613550818049</v>
      </c>
    </row>
    <row r="642" spans="1:23" x14ac:dyDescent="0.25">
      <c r="A642" s="18">
        <v>5217</v>
      </c>
      <c r="B642" s="18">
        <v>6740</v>
      </c>
      <c r="C642" s="18">
        <v>2110</v>
      </c>
      <c r="D642" s="18">
        <v>2110</v>
      </c>
      <c r="E642" s="18" t="s">
        <v>56</v>
      </c>
      <c r="F642" s="18" t="s">
        <v>113</v>
      </c>
      <c r="G642" s="19">
        <v>191.73504724899999</v>
      </c>
      <c r="H642" s="19">
        <v>77.592399999999998</v>
      </c>
      <c r="I642" s="18" t="s">
        <v>24</v>
      </c>
      <c r="J642" s="18" t="s">
        <v>114</v>
      </c>
      <c r="K642" s="18">
        <v>26</v>
      </c>
      <c r="L642" s="18">
        <v>21</v>
      </c>
      <c r="M642" s="18" t="s">
        <v>57</v>
      </c>
      <c r="N642" s="18" t="s">
        <v>58</v>
      </c>
      <c r="O642" s="18" t="s">
        <v>57</v>
      </c>
      <c r="P642" s="19">
        <v>20604.218905900001</v>
      </c>
      <c r="Q642" s="19">
        <v>8351945.2502699997</v>
      </c>
      <c r="R642" s="20">
        <v>1.6339649999999999</v>
      </c>
      <c r="S642" s="20">
        <v>13.106218</v>
      </c>
      <c r="T642" s="20">
        <v>0.24</v>
      </c>
      <c r="U642" s="20">
        <v>0.56100000000000005</v>
      </c>
      <c r="V642" s="20">
        <f t="shared" si="18"/>
        <v>96.35528205816</v>
      </c>
      <c r="W642" s="20">
        <f t="shared" si="19"/>
        <v>446.43793728946474</v>
      </c>
    </row>
    <row r="643" spans="1:23" x14ac:dyDescent="0.25">
      <c r="A643" s="18">
        <v>5218</v>
      </c>
      <c r="B643" s="18">
        <v>6741</v>
      </c>
      <c r="C643" s="18">
        <v>2110</v>
      </c>
      <c r="D643" s="18">
        <v>2110</v>
      </c>
      <c r="E643" s="18" t="s">
        <v>56</v>
      </c>
      <c r="F643" s="18" t="s">
        <v>113</v>
      </c>
      <c r="G643" s="19">
        <v>1758.75677677</v>
      </c>
      <c r="H643" s="19">
        <v>711.74400000000003</v>
      </c>
      <c r="I643" s="18" t="s">
        <v>24</v>
      </c>
      <c r="J643" s="18" t="s">
        <v>114</v>
      </c>
      <c r="K643" s="18">
        <v>26</v>
      </c>
      <c r="L643" s="18">
        <v>21</v>
      </c>
      <c r="M643" s="18" t="s">
        <v>57</v>
      </c>
      <c r="N643" s="18" t="s">
        <v>58</v>
      </c>
      <c r="O643" s="18" t="s">
        <v>57</v>
      </c>
      <c r="P643" s="19">
        <v>120926.618673</v>
      </c>
      <c r="Q643" s="19">
        <v>76611138.750699997</v>
      </c>
      <c r="R643" s="20">
        <v>1.6339649999999999</v>
      </c>
      <c r="S643" s="20">
        <v>13.106218</v>
      </c>
      <c r="T643" s="20">
        <v>0.24</v>
      </c>
      <c r="U643" s="20">
        <v>0.56100000000000005</v>
      </c>
      <c r="V643" s="20">
        <f t="shared" ref="V643:V706" si="20">H643*R643*(1-T643)</f>
        <v>883.85323656959986</v>
      </c>
      <c r="W643" s="20">
        <f t="shared" ref="W643:W706" si="21">H643*S643*(1-U643)</f>
        <v>4095.1114186202872</v>
      </c>
    </row>
    <row r="644" spans="1:23" x14ac:dyDescent="0.25">
      <c r="A644" s="18">
        <v>5219</v>
      </c>
      <c r="B644" s="18">
        <v>6742</v>
      </c>
      <c r="C644" s="18">
        <v>2110</v>
      </c>
      <c r="D644" s="18">
        <v>2110</v>
      </c>
      <c r="E644" s="18" t="s">
        <v>56</v>
      </c>
      <c r="F644" s="18" t="s">
        <v>113</v>
      </c>
      <c r="G644" s="19">
        <v>2.1626506714099998</v>
      </c>
      <c r="H644" s="19">
        <v>0.87519400000000003</v>
      </c>
      <c r="I644" s="18" t="s">
        <v>24</v>
      </c>
      <c r="J644" s="18" t="s">
        <v>114</v>
      </c>
      <c r="K644" s="18">
        <v>26</v>
      </c>
      <c r="L644" s="18">
        <v>21</v>
      </c>
      <c r="M644" s="18" t="s">
        <v>57</v>
      </c>
      <c r="N644" s="18" t="s">
        <v>58</v>
      </c>
      <c r="O644" s="18" t="s">
        <v>57</v>
      </c>
      <c r="P644" s="19">
        <v>2277.7333899099999</v>
      </c>
      <c r="Q644" s="19">
        <v>94204.686426800006</v>
      </c>
      <c r="R644" s="20">
        <v>1.6339649999999999</v>
      </c>
      <c r="S644" s="20">
        <v>13.106218</v>
      </c>
      <c r="T644" s="20">
        <v>0.24</v>
      </c>
      <c r="U644" s="20">
        <v>0.56100000000000005</v>
      </c>
      <c r="V644" s="20">
        <f t="shared" si="20"/>
        <v>1.0868276367995999</v>
      </c>
      <c r="W644" s="20">
        <f t="shared" si="21"/>
        <v>5.0355421934121871</v>
      </c>
    </row>
    <row r="645" spans="1:23" x14ac:dyDescent="0.25">
      <c r="A645" s="18">
        <v>5220</v>
      </c>
      <c r="B645" s="18">
        <v>6743</v>
      </c>
      <c r="C645" s="18">
        <v>2110</v>
      </c>
      <c r="D645" s="18">
        <v>2110</v>
      </c>
      <c r="E645" s="18" t="s">
        <v>56</v>
      </c>
      <c r="F645" s="18" t="s">
        <v>113</v>
      </c>
      <c r="G645" s="19">
        <v>0.98585912824599997</v>
      </c>
      <c r="H645" s="19">
        <v>0.39896300000000001</v>
      </c>
      <c r="I645" s="18" t="s">
        <v>24</v>
      </c>
      <c r="J645" s="18" t="s">
        <v>114</v>
      </c>
      <c r="K645" s="18">
        <v>26</v>
      </c>
      <c r="L645" s="18">
        <v>21</v>
      </c>
      <c r="M645" s="18" t="s">
        <v>57</v>
      </c>
      <c r="N645" s="18" t="s">
        <v>58</v>
      </c>
      <c r="O645" s="18" t="s">
        <v>57</v>
      </c>
      <c r="P645" s="19">
        <v>1163.94560133</v>
      </c>
      <c r="Q645" s="19">
        <v>42943.851850300001</v>
      </c>
      <c r="R645" s="20">
        <v>1.6339649999999999</v>
      </c>
      <c r="S645" s="20">
        <v>13.106218</v>
      </c>
      <c r="T645" s="20">
        <v>0.24</v>
      </c>
      <c r="U645" s="20">
        <v>0.56100000000000005</v>
      </c>
      <c r="V645" s="20">
        <f t="shared" si="20"/>
        <v>0.49543759950420002</v>
      </c>
      <c r="W645" s="20">
        <f t="shared" si="21"/>
        <v>2.2954853667990256</v>
      </c>
    </row>
    <row r="646" spans="1:23" x14ac:dyDescent="0.25">
      <c r="A646" s="18">
        <v>5221</v>
      </c>
      <c r="B646" s="18">
        <v>6744</v>
      </c>
      <c r="C646" s="18">
        <v>2110</v>
      </c>
      <c r="D646" s="18">
        <v>2110</v>
      </c>
      <c r="E646" s="18" t="s">
        <v>56</v>
      </c>
      <c r="F646" s="18" t="s">
        <v>113</v>
      </c>
      <c r="G646" s="19">
        <v>2.0648643869100001</v>
      </c>
      <c r="H646" s="19">
        <v>0.83562099999999995</v>
      </c>
      <c r="I646" s="18" t="s">
        <v>24</v>
      </c>
      <c r="J646" s="18" t="s">
        <v>114</v>
      </c>
      <c r="K646" s="18">
        <v>26</v>
      </c>
      <c r="L646" s="18">
        <v>21</v>
      </c>
      <c r="M646" s="18" t="s">
        <v>57</v>
      </c>
      <c r="N646" s="18" t="s">
        <v>58</v>
      </c>
      <c r="O646" s="18" t="s">
        <v>57</v>
      </c>
      <c r="P646" s="19">
        <v>1974.55378784</v>
      </c>
      <c r="Q646" s="19">
        <v>89945.132911399996</v>
      </c>
      <c r="R646" s="20">
        <v>1.6339649999999999</v>
      </c>
      <c r="S646" s="20">
        <v>13.106218</v>
      </c>
      <c r="T646" s="20">
        <v>0.24</v>
      </c>
      <c r="U646" s="20">
        <v>0.56100000000000005</v>
      </c>
      <c r="V646" s="20">
        <f t="shared" si="20"/>
        <v>1.0376853551213998</v>
      </c>
      <c r="W646" s="20">
        <f t="shared" si="21"/>
        <v>4.8078538052149415</v>
      </c>
    </row>
    <row r="647" spans="1:23" x14ac:dyDescent="0.25">
      <c r="A647" s="18">
        <v>5222</v>
      </c>
      <c r="B647" s="18">
        <v>6745</v>
      </c>
      <c r="C647" s="18">
        <v>2110</v>
      </c>
      <c r="D647" s="18">
        <v>2110</v>
      </c>
      <c r="E647" s="18" t="s">
        <v>56</v>
      </c>
      <c r="F647" s="18" t="s">
        <v>113</v>
      </c>
      <c r="G647" s="19">
        <v>3.4868795421700002E-2</v>
      </c>
      <c r="H647" s="19">
        <v>1.4110899999999999E-2</v>
      </c>
      <c r="I647" s="18" t="s">
        <v>24</v>
      </c>
      <c r="J647" s="18" t="s">
        <v>114</v>
      </c>
      <c r="K647" s="18">
        <v>26</v>
      </c>
      <c r="L647" s="18">
        <v>21</v>
      </c>
      <c r="M647" s="18" t="s">
        <v>57</v>
      </c>
      <c r="N647" s="18" t="s">
        <v>58</v>
      </c>
      <c r="O647" s="18" t="s">
        <v>57</v>
      </c>
      <c r="P647" s="19">
        <v>4243.4382790099999</v>
      </c>
      <c r="Q647" s="19">
        <v>1518.87864848</v>
      </c>
      <c r="R647" s="20">
        <v>1.6339649999999999</v>
      </c>
      <c r="S647" s="20">
        <v>13.106218</v>
      </c>
      <c r="T647" s="20">
        <v>0.24</v>
      </c>
      <c r="U647" s="20">
        <v>0.56100000000000005</v>
      </c>
      <c r="V647" s="20">
        <f t="shared" si="20"/>
        <v>1.7523104706059996E-2</v>
      </c>
      <c r="W647" s="20">
        <f t="shared" si="21"/>
        <v>8.1188893361951786E-2</v>
      </c>
    </row>
    <row r="648" spans="1:23" x14ac:dyDescent="0.25">
      <c r="A648" s="18">
        <v>5223</v>
      </c>
      <c r="B648" s="18">
        <v>6746</v>
      </c>
      <c r="C648" s="18">
        <v>2110</v>
      </c>
      <c r="D648" s="18">
        <v>2110</v>
      </c>
      <c r="E648" s="18" t="s">
        <v>56</v>
      </c>
      <c r="F648" s="18" t="s">
        <v>113</v>
      </c>
      <c r="G648" s="19">
        <v>4.83991446854E-3</v>
      </c>
      <c r="H648" s="19">
        <v>1.9586400000000002E-3</v>
      </c>
      <c r="I648" s="18" t="s">
        <v>24</v>
      </c>
      <c r="J648" s="18" t="s">
        <v>114</v>
      </c>
      <c r="K648" s="18">
        <v>26</v>
      </c>
      <c r="L648" s="18">
        <v>21</v>
      </c>
      <c r="M648" s="18" t="s">
        <v>57</v>
      </c>
      <c r="N648" s="18" t="s">
        <v>58</v>
      </c>
      <c r="O648" s="18" t="s">
        <v>57</v>
      </c>
      <c r="P648" s="19">
        <v>162.05517285400001</v>
      </c>
      <c r="Q648" s="19">
        <v>210.82583080200001</v>
      </c>
      <c r="R648" s="20">
        <v>1.6339649999999999</v>
      </c>
      <c r="S648" s="20">
        <v>13.106218</v>
      </c>
      <c r="T648" s="20">
        <v>0.24</v>
      </c>
      <c r="U648" s="20">
        <v>0.56100000000000005</v>
      </c>
      <c r="V648" s="20">
        <f t="shared" si="20"/>
        <v>2.4322653977759999E-3</v>
      </c>
      <c r="W648" s="20">
        <f t="shared" si="21"/>
        <v>1.126928927952528E-2</v>
      </c>
    </row>
    <row r="649" spans="1:23" x14ac:dyDescent="0.25">
      <c r="A649" s="18">
        <v>5224</v>
      </c>
      <c r="B649" s="18">
        <v>6747</v>
      </c>
      <c r="C649" s="18">
        <v>2110</v>
      </c>
      <c r="D649" s="18">
        <v>2110</v>
      </c>
      <c r="E649" s="18" t="s">
        <v>56</v>
      </c>
      <c r="F649" s="18" t="s">
        <v>113</v>
      </c>
      <c r="G649" s="19">
        <v>7.3679816712399999</v>
      </c>
      <c r="H649" s="19">
        <v>2.9817200000000001</v>
      </c>
      <c r="I649" s="18" t="s">
        <v>24</v>
      </c>
      <c r="J649" s="18" t="s">
        <v>114</v>
      </c>
      <c r="K649" s="18">
        <v>26</v>
      </c>
      <c r="L649" s="18">
        <v>21</v>
      </c>
      <c r="M649" s="18" t="s">
        <v>57</v>
      </c>
      <c r="N649" s="18" t="s">
        <v>58</v>
      </c>
      <c r="O649" s="18" t="s">
        <v>57</v>
      </c>
      <c r="P649" s="19">
        <v>3327.2085845699999</v>
      </c>
      <c r="Q649" s="19">
        <v>320947.997806</v>
      </c>
      <c r="R649" s="20">
        <v>1.6339649999999999</v>
      </c>
      <c r="S649" s="20">
        <v>13.106218</v>
      </c>
      <c r="T649" s="20">
        <v>0.24</v>
      </c>
      <c r="U649" s="20">
        <v>0.56100000000000005</v>
      </c>
      <c r="V649" s="20">
        <f t="shared" si="20"/>
        <v>3.7027398510480003</v>
      </c>
      <c r="W649" s="20">
        <f t="shared" si="21"/>
        <v>17.155712755047439</v>
      </c>
    </row>
    <row r="650" spans="1:23" x14ac:dyDescent="0.25">
      <c r="A650" s="18">
        <v>5225</v>
      </c>
      <c r="B650" s="18">
        <v>6748</v>
      </c>
      <c r="C650" s="18">
        <v>2110</v>
      </c>
      <c r="D650" s="18">
        <v>2110</v>
      </c>
      <c r="E650" s="18" t="s">
        <v>56</v>
      </c>
      <c r="F650" s="18" t="s">
        <v>113</v>
      </c>
      <c r="G650" s="19">
        <v>3.26700565273</v>
      </c>
      <c r="H650" s="19">
        <v>1.3221099999999999</v>
      </c>
      <c r="I650" s="18" t="s">
        <v>24</v>
      </c>
      <c r="J650" s="18" t="s">
        <v>114</v>
      </c>
      <c r="K650" s="18">
        <v>26</v>
      </c>
      <c r="L650" s="18">
        <v>21</v>
      </c>
      <c r="M650" s="18" t="s">
        <v>57</v>
      </c>
      <c r="N650" s="18" t="s">
        <v>58</v>
      </c>
      <c r="O650" s="18" t="s">
        <v>57</v>
      </c>
      <c r="P650" s="19">
        <v>2144.2359271999999</v>
      </c>
      <c r="Q650" s="19">
        <v>142310.19699</v>
      </c>
      <c r="R650" s="20">
        <v>1.6339649999999999</v>
      </c>
      <c r="S650" s="20">
        <v>13.106218</v>
      </c>
      <c r="T650" s="20">
        <v>0.24</v>
      </c>
      <c r="U650" s="20">
        <v>0.56100000000000005</v>
      </c>
      <c r="V650" s="20">
        <f t="shared" si="20"/>
        <v>1.6418139142739998</v>
      </c>
      <c r="W650" s="20">
        <f t="shared" si="21"/>
        <v>7.6069313653112181</v>
      </c>
    </row>
    <row r="651" spans="1:23" x14ac:dyDescent="0.25">
      <c r="A651" s="18">
        <v>5226</v>
      </c>
      <c r="B651" s="18">
        <v>6749</v>
      </c>
      <c r="C651" s="18">
        <v>2110</v>
      </c>
      <c r="D651" s="18">
        <v>2110</v>
      </c>
      <c r="E651" s="18" t="s">
        <v>56</v>
      </c>
      <c r="F651" s="18" t="s">
        <v>113</v>
      </c>
      <c r="G651" s="19">
        <v>11.575521063</v>
      </c>
      <c r="H651" s="19">
        <v>4.68445</v>
      </c>
      <c r="I651" s="18" t="s">
        <v>24</v>
      </c>
      <c r="J651" s="18" t="s">
        <v>114</v>
      </c>
      <c r="K651" s="18">
        <v>26</v>
      </c>
      <c r="L651" s="18">
        <v>21</v>
      </c>
      <c r="M651" s="18" t="s">
        <v>57</v>
      </c>
      <c r="N651" s="18" t="s">
        <v>58</v>
      </c>
      <c r="O651" s="18" t="s">
        <v>57</v>
      </c>
      <c r="P651" s="19">
        <v>3867.0677178400001</v>
      </c>
      <c r="Q651" s="19">
        <v>504227.68058500002</v>
      </c>
      <c r="R651" s="20">
        <v>1.6339649999999999</v>
      </c>
      <c r="S651" s="20">
        <v>13.106218</v>
      </c>
      <c r="T651" s="20">
        <v>0.24</v>
      </c>
      <c r="U651" s="20">
        <v>0.56100000000000005</v>
      </c>
      <c r="V651" s="20">
        <f t="shared" si="20"/>
        <v>5.8172127816299994</v>
      </c>
      <c r="W651" s="20">
        <f t="shared" si="21"/>
        <v>26.952590657533896</v>
      </c>
    </row>
    <row r="652" spans="1:23" x14ac:dyDescent="0.25">
      <c r="A652" s="18">
        <v>5227</v>
      </c>
      <c r="B652" s="18">
        <v>6750</v>
      </c>
      <c r="C652" s="18">
        <v>2110</v>
      </c>
      <c r="D652" s="18">
        <v>2110</v>
      </c>
      <c r="E652" s="18" t="s">
        <v>56</v>
      </c>
      <c r="F652" s="18" t="s">
        <v>113</v>
      </c>
      <c r="G652" s="19">
        <v>1.63880659289</v>
      </c>
      <c r="H652" s="19">
        <v>0.66320199999999996</v>
      </c>
      <c r="I652" s="18" t="s">
        <v>24</v>
      </c>
      <c r="J652" s="18" t="s">
        <v>114</v>
      </c>
      <c r="K652" s="18">
        <v>26</v>
      </c>
      <c r="L652" s="18">
        <v>21</v>
      </c>
      <c r="M652" s="18" t="s">
        <v>57</v>
      </c>
      <c r="N652" s="18" t="s">
        <v>58</v>
      </c>
      <c r="O652" s="18" t="s">
        <v>57</v>
      </c>
      <c r="P652" s="19">
        <v>1618.69613411</v>
      </c>
      <c r="Q652" s="19">
        <v>71386.129639499995</v>
      </c>
      <c r="R652" s="20">
        <v>1.6339649999999999</v>
      </c>
      <c r="S652" s="20">
        <v>13.106218</v>
      </c>
      <c r="T652" s="20">
        <v>0.24</v>
      </c>
      <c r="U652" s="20">
        <v>0.56100000000000005</v>
      </c>
      <c r="V652" s="20">
        <f t="shared" si="20"/>
        <v>0.82357313050679992</v>
      </c>
      <c r="W652" s="20">
        <f t="shared" si="21"/>
        <v>3.8158187256258036</v>
      </c>
    </row>
    <row r="653" spans="1:23" x14ac:dyDescent="0.25">
      <c r="A653" s="18">
        <v>5228</v>
      </c>
      <c r="B653" s="18">
        <v>6806</v>
      </c>
      <c r="C653" s="18">
        <v>2110</v>
      </c>
      <c r="D653" s="18">
        <v>2110</v>
      </c>
      <c r="E653" s="18" t="s">
        <v>56</v>
      </c>
      <c r="F653" s="18" t="s">
        <v>113</v>
      </c>
      <c r="G653" s="19">
        <v>0.53180739131800003</v>
      </c>
      <c r="H653" s="19">
        <v>0.21521499999999999</v>
      </c>
      <c r="I653" s="18" t="s">
        <v>24</v>
      </c>
      <c r="J653" s="18" t="s">
        <v>114</v>
      </c>
      <c r="K653" s="18">
        <v>26</v>
      </c>
      <c r="L653" s="18">
        <v>21</v>
      </c>
      <c r="M653" s="18" t="s">
        <v>57</v>
      </c>
      <c r="N653" s="18" t="s">
        <v>58</v>
      </c>
      <c r="O653" s="18" t="s">
        <v>57</v>
      </c>
      <c r="P653" s="19">
        <v>1249.4814344399999</v>
      </c>
      <c r="Q653" s="19">
        <v>23165.4373036</v>
      </c>
      <c r="R653" s="20">
        <v>1.6339649999999999</v>
      </c>
      <c r="S653" s="20">
        <v>13.106218</v>
      </c>
      <c r="T653" s="20">
        <v>0.24</v>
      </c>
      <c r="U653" s="20">
        <v>0.56100000000000005</v>
      </c>
      <c r="V653" s="20">
        <f t="shared" si="20"/>
        <v>0.26725687088099997</v>
      </c>
      <c r="W653" s="20">
        <f t="shared" si="21"/>
        <v>1.23826741631593</v>
      </c>
    </row>
    <row r="654" spans="1:23" x14ac:dyDescent="0.25">
      <c r="A654" s="18">
        <v>5229</v>
      </c>
      <c r="B654" s="18">
        <v>6807</v>
      </c>
      <c r="C654" s="18">
        <v>2110</v>
      </c>
      <c r="D654" s="18">
        <v>2110</v>
      </c>
      <c r="E654" s="18" t="s">
        <v>56</v>
      </c>
      <c r="F654" s="18" t="s">
        <v>113</v>
      </c>
      <c r="G654" s="19">
        <v>0.547107361653</v>
      </c>
      <c r="H654" s="19">
        <v>0.22140599999999999</v>
      </c>
      <c r="I654" s="18" t="s">
        <v>24</v>
      </c>
      <c r="J654" s="18" t="s">
        <v>114</v>
      </c>
      <c r="K654" s="18">
        <v>26</v>
      </c>
      <c r="L654" s="18">
        <v>21</v>
      </c>
      <c r="M654" s="18" t="s">
        <v>57</v>
      </c>
      <c r="N654" s="18" t="s">
        <v>58</v>
      </c>
      <c r="O654" s="18" t="s">
        <v>57</v>
      </c>
      <c r="P654" s="19">
        <v>1874.16728476</v>
      </c>
      <c r="Q654" s="19">
        <v>23831.9013467</v>
      </c>
      <c r="R654" s="20">
        <v>1.6339649999999999</v>
      </c>
      <c r="S654" s="20">
        <v>13.106218</v>
      </c>
      <c r="T654" s="20">
        <v>0.24</v>
      </c>
      <c r="U654" s="20">
        <v>0.56100000000000005</v>
      </c>
      <c r="V654" s="20">
        <f t="shared" si="20"/>
        <v>0.27494493764039996</v>
      </c>
      <c r="W654" s="20">
        <f t="shared" si="21"/>
        <v>1.2738881378010118</v>
      </c>
    </row>
    <row r="655" spans="1:23" x14ac:dyDescent="0.25">
      <c r="A655" s="18">
        <v>5230</v>
      </c>
      <c r="B655" s="18">
        <v>6808</v>
      </c>
      <c r="C655" s="18">
        <v>2110</v>
      </c>
      <c r="D655" s="18">
        <v>2110</v>
      </c>
      <c r="E655" s="18" t="s">
        <v>56</v>
      </c>
      <c r="F655" s="18" t="s">
        <v>113</v>
      </c>
      <c r="G655" s="19">
        <v>6.3749159567999994E-2</v>
      </c>
      <c r="H655" s="19">
        <v>2.5798399999999999E-2</v>
      </c>
      <c r="I655" s="18" t="s">
        <v>24</v>
      </c>
      <c r="J655" s="18" t="s">
        <v>114</v>
      </c>
      <c r="K655" s="18">
        <v>26</v>
      </c>
      <c r="L655" s="18">
        <v>21</v>
      </c>
      <c r="M655" s="18" t="s">
        <v>57</v>
      </c>
      <c r="N655" s="18" t="s">
        <v>58</v>
      </c>
      <c r="O655" s="18" t="s">
        <v>57</v>
      </c>
      <c r="P655" s="19">
        <v>932.03734929999996</v>
      </c>
      <c r="Q655" s="19">
        <v>2776.90228235</v>
      </c>
      <c r="R655" s="20">
        <v>1.6339649999999999</v>
      </c>
      <c r="S655" s="20">
        <v>13.106218</v>
      </c>
      <c r="T655" s="20">
        <v>0.24</v>
      </c>
      <c r="U655" s="20">
        <v>0.56100000000000005</v>
      </c>
      <c r="V655" s="20">
        <f t="shared" si="20"/>
        <v>3.2036798818559996E-2</v>
      </c>
      <c r="W655" s="20">
        <f t="shared" si="21"/>
        <v>0.14843444050407678</v>
      </c>
    </row>
    <row r="656" spans="1:23" x14ac:dyDescent="0.25">
      <c r="A656" s="18">
        <v>5231</v>
      </c>
      <c r="B656" s="18">
        <v>6809</v>
      </c>
      <c r="C656" s="18">
        <v>2110</v>
      </c>
      <c r="D656" s="18">
        <v>2110</v>
      </c>
      <c r="E656" s="18" t="s">
        <v>56</v>
      </c>
      <c r="F656" s="18" t="s">
        <v>113</v>
      </c>
      <c r="G656" s="19">
        <v>7.2249626478200005E-2</v>
      </c>
      <c r="H656" s="19">
        <v>2.9238400000000001E-2</v>
      </c>
      <c r="I656" s="18" t="s">
        <v>24</v>
      </c>
      <c r="J656" s="18" t="s">
        <v>114</v>
      </c>
      <c r="K656" s="18">
        <v>26</v>
      </c>
      <c r="L656" s="18">
        <v>21</v>
      </c>
      <c r="M656" s="18" t="s">
        <v>57</v>
      </c>
      <c r="N656" s="18" t="s">
        <v>58</v>
      </c>
      <c r="O656" s="18" t="s">
        <v>57</v>
      </c>
      <c r="P656" s="19">
        <v>620.24484281800005</v>
      </c>
      <c r="Q656" s="19">
        <v>3147.1811403699999</v>
      </c>
      <c r="R656" s="20">
        <v>1.6339649999999999</v>
      </c>
      <c r="S656" s="20">
        <v>13.106218</v>
      </c>
      <c r="T656" s="20">
        <v>0.24</v>
      </c>
      <c r="U656" s="20">
        <v>0.56100000000000005</v>
      </c>
      <c r="V656" s="20">
        <f t="shared" si="20"/>
        <v>3.6308636914560002E-2</v>
      </c>
      <c r="W656" s="20">
        <f t="shared" si="21"/>
        <v>0.16822692667895678</v>
      </c>
    </row>
    <row r="657" spans="1:23" x14ac:dyDescent="0.25">
      <c r="A657" s="18">
        <v>5232</v>
      </c>
      <c r="B657" s="18">
        <v>6810</v>
      </c>
      <c r="C657" s="18">
        <v>2110</v>
      </c>
      <c r="D657" s="18">
        <v>2110</v>
      </c>
      <c r="E657" s="18" t="s">
        <v>56</v>
      </c>
      <c r="F657" s="18" t="s">
        <v>113</v>
      </c>
      <c r="G657" s="19">
        <v>2.64050533704E-2</v>
      </c>
      <c r="H657" s="19">
        <v>1.0685699999999999E-2</v>
      </c>
      <c r="I657" s="18" t="s">
        <v>24</v>
      </c>
      <c r="J657" s="18" t="s">
        <v>114</v>
      </c>
      <c r="K657" s="18">
        <v>26</v>
      </c>
      <c r="L657" s="18">
        <v>21</v>
      </c>
      <c r="M657" s="18" t="s">
        <v>57</v>
      </c>
      <c r="N657" s="18" t="s">
        <v>58</v>
      </c>
      <c r="O657" s="18" t="s">
        <v>57</v>
      </c>
      <c r="P657" s="19">
        <v>172.062300526</v>
      </c>
      <c r="Q657" s="19">
        <v>1150.1995240900001</v>
      </c>
      <c r="R657" s="20">
        <v>1.6339649999999999</v>
      </c>
      <c r="S657" s="20">
        <v>13.106218</v>
      </c>
      <c r="T657" s="20">
        <v>0.24</v>
      </c>
      <c r="U657" s="20">
        <v>0.56100000000000005</v>
      </c>
      <c r="V657" s="20">
        <f t="shared" si="20"/>
        <v>1.3269645448379996E-2</v>
      </c>
      <c r="W657" s="20">
        <f t="shared" si="21"/>
        <v>6.1481560906661382E-2</v>
      </c>
    </row>
    <row r="658" spans="1:23" x14ac:dyDescent="0.25">
      <c r="A658" s="18">
        <v>5233</v>
      </c>
      <c r="B658" s="18">
        <v>6811</v>
      </c>
      <c r="C658" s="18">
        <v>2110</v>
      </c>
      <c r="D658" s="18">
        <v>2110</v>
      </c>
      <c r="E658" s="18" t="s">
        <v>56</v>
      </c>
      <c r="F658" s="18" t="s">
        <v>113</v>
      </c>
      <c r="G658" s="19">
        <v>31.667082299600001</v>
      </c>
      <c r="H658" s="19">
        <v>12.815200000000001</v>
      </c>
      <c r="I658" s="18" t="s">
        <v>24</v>
      </c>
      <c r="J658" s="18" t="s">
        <v>114</v>
      </c>
      <c r="K658" s="18">
        <v>26</v>
      </c>
      <c r="L658" s="18">
        <v>21</v>
      </c>
      <c r="M658" s="18" t="s">
        <v>57</v>
      </c>
      <c r="N658" s="18" t="s">
        <v>58</v>
      </c>
      <c r="O658" s="18" t="s">
        <v>57</v>
      </c>
      <c r="P658" s="19">
        <v>6732.88501636</v>
      </c>
      <c r="Q658" s="19">
        <v>1379412.5873</v>
      </c>
      <c r="R658" s="20">
        <v>1.6339649999999999</v>
      </c>
      <c r="S658" s="20">
        <v>13.106218</v>
      </c>
      <c r="T658" s="20">
        <v>0.24</v>
      </c>
      <c r="U658" s="20">
        <v>0.56100000000000005</v>
      </c>
      <c r="V658" s="20">
        <f t="shared" si="20"/>
        <v>15.914087083680002</v>
      </c>
      <c r="W658" s="20">
        <f t="shared" si="21"/>
        <v>73.733915357070387</v>
      </c>
    </row>
    <row r="659" spans="1:23" x14ac:dyDescent="0.25">
      <c r="A659" s="18">
        <v>5234</v>
      </c>
      <c r="B659" s="18">
        <v>6812</v>
      </c>
      <c r="C659" s="18">
        <v>2110</v>
      </c>
      <c r="D659" s="18">
        <v>2110</v>
      </c>
      <c r="E659" s="18" t="s">
        <v>56</v>
      </c>
      <c r="F659" s="18" t="s">
        <v>113</v>
      </c>
      <c r="G659" s="19">
        <v>2.4444116361799999</v>
      </c>
      <c r="H659" s="19">
        <v>0.98921800000000004</v>
      </c>
      <c r="I659" s="18" t="s">
        <v>24</v>
      </c>
      <c r="J659" s="18" t="s">
        <v>114</v>
      </c>
      <c r="K659" s="18">
        <v>26</v>
      </c>
      <c r="L659" s="18">
        <v>21</v>
      </c>
      <c r="M659" s="18" t="s">
        <v>57</v>
      </c>
      <c r="N659" s="18" t="s">
        <v>58</v>
      </c>
      <c r="O659" s="18" t="s">
        <v>57</v>
      </c>
      <c r="P659" s="19">
        <v>2022.2391543000001</v>
      </c>
      <c r="Q659" s="19">
        <v>106478.14496000001</v>
      </c>
      <c r="R659" s="20">
        <v>1.6339649999999999</v>
      </c>
      <c r="S659" s="20">
        <v>13.106218</v>
      </c>
      <c r="T659" s="20">
        <v>0.24</v>
      </c>
      <c r="U659" s="20">
        <v>0.56100000000000005</v>
      </c>
      <c r="V659" s="20">
        <f t="shared" si="20"/>
        <v>1.2284241679212</v>
      </c>
      <c r="W659" s="20">
        <f t="shared" si="21"/>
        <v>5.6915940665530353</v>
      </c>
    </row>
    <row r="660" spans="1:23" x14ac:dyDescent="0.25">
      <c r="A660" s="18">
        <v>5235</v>
      </c>
      <c r="B660" s="18">
        <v>6813</v>
      </c>
      <c r="C660" s="18">
        <v>2110</v>
      </c>
      <c r="D660" s="18">
        <v>2110</v>
      </c>
      <c r="E660" s="18" t="s">
        <v>56</v>
      </c>
      <c r="F660" s="18" t="s">
        <v>113</v>
      </c>
      <c r="G660" s="19">
        <v>0.38459008876200002</v>
      </c>
      <c r="H660" s="19">
        <v>0.155638</v>
      </c>
      <c r="I660" s="18" t="s">
        <v>24</v>
      </c>
      <c r="J660" s="18" t="s">
        <v>114</v>
      </c>
      <c r="K660" s="18">
        <v>26</v>
      </c>
      <c r="L660" s="18">
        <v>21</v>
      </c>
      <c r="M660" s="18" t="s">
        <v>57</v>
      </c>
      <c r="N660" s="18" t="s">
        <v>58</v>
      </c>
      <c r="O660" s="18" t="s">
        <v>57</v>
      </c>
      <c r="P660" s="19">
        <v>945.46674294900004</v>
      </c>
      <c r="Q660" s="19">
        <v>16752.677253999998</v>
      </c>
      <c r="R660" s="20">
        <v>1.6339649999999999</v>
      </c>
      <c r="S660" s="20">
        <v>13.106218</v>
      </c>
      <c r="T660" s="20">
        <v>0.24</v>
      </c>
      <c r="U660" s="20">
        <v>0.56100000000000005</v>
      </c>
      <c r="V660" s="20">
        <f t="shared" si="20"/>
        <v>0.19327335394919998</v>
      </c>
      <c r="W660" s="20">
        <f t="shared" si="21"/>
        <v>0.89548341955987576</v>
      </c>
    </row>
    <row r="661" spans="1:23" x14ac:dyDescent="0.25">
      <c r="A661" s="18">
        <v>5236</v>
      </c>
      <c r="B661" s="18">
        <v>6814</v>
      </c>
      <c r="C661" s="18">
        <v>2110</v>
      </c>
      <c r="D661" s="18">
        <v>2110</v>
      </c>
      <c r="E661" s="18" t="s">
        <v>56</v>
      </c>
      <c r="F661" s="18" t="s">
        <v>113</v>
      </c>
      <c r="G661" s="19">
        <v>45.3602206881</v>
      </c>
      <c r="H661" s="19">
        <v>18.3566</v>
      </c>
      <c r="I661" s="18" t="s">
        <v>24</v>
      </c>
      <c r="J661" s="18" t="s">
        <v>114</v>
      </c>
      <c r="K661" s="18">
        <v>26</v>
      </c>
      <c r="L661" s="18">
        <v>21</v>
      </c>
      <c r="M661" s="18" t="s">
        <v>57</v>
      </c>
      <c r="N661" s="18" t="s">
        <v>58</v>
      </c>
      <c r="O661" s="18" t="s">
        <v>57</v>
      </c>
      <c r="P661" s="19">
        <v>9862.1691994899993</v>
      </c>
      <c r="Q661" s="19">
        <v>1975883.30962</v>
      </c>
      <c r="R661" s="20">
        <v>1.6339649999999999</v>
      </c>
      <c r="S661" s="20">
        <v>13.106218</v>
      </c>
      <c r="T661" s="20">
        <v>0.24</v>
      </c>
      <c r="U661" s="20">
        <v>0.56100000000000005</v>
      </c>
      <c r="V661" s="20">
        <f t="shared" si="20"/>
        <v>22.795471858439999</v>
      </c>
      <c r="W661" s="20">
        <f t="shared" si="21"/>
        <v>105.61707898773319</v>
      </c>
    </row>
    <row r="662" spans="1:23" x14ac:dyDescent="0.25">
      <c r="A662" s="18">
        <v>5237</v>
      </c>
      <c r="B662" s="18">
        <v>6815</v>
      </c>
      <c r="C662" s="18">
        <v>2110</v>
      </c>
      <c r="D662" s="18">
        <v>2110</v>
      </c>
      <c r="E662" s="18" t="s">
        <v>56</v>
      </c>
      <c r="F662" s="18" t="s">
        <v>113</v>
      </c>
      <c r="G662" s="19">
        <v>1.8739173161200001E-3</v>
      </c>
      <c r="H662" s="19">
        <v>7.5834700000000004E-4</v>
      </c>
      <c r="I662" s="18" t="s">
        <v>24</v>
      </c>
      <c r="J662" s="18" t="s">
        <v>114</v>
      </c>
      <c r="K662" s="18">
        <v>26</v>
      </c>
      <c r="L662" s="18">
        <v>21</v>
      </c>
      <c r="M662" s="18" t="s">
        <v>57</v>
      </c>
      <c r="N662" s="18" t="s">
        <v>58</v>
      </c>
      <c r="O662" s="18" t="s">
        <v>57</v>
      </c>
      <c r="P662" s="19">
        <v>75.236564439099993</v>
      </c>
      <c r="Q662" s="19">
        <v>81.6275117749</v>
      </c>
      <c r="R662" s="20">
        <v>1.6339649999999999</v>
      </c>
      <c r="S662" s="20">
        <v>13.106218</v>
      </c>
      <c r="T662" s="20">
        <v>0.24</v>
      </c>
      <c r="U662" s="20">
        <v>0.56100000000000005</v>
      </c>
      <c r="V662" s="20">
        <f t="shared" si="20"/>
        <v>9.4172546644979993E-4</v>
      </c>
      <c r="W662" s="20">
        <f t="shared" si="21"/>
        <v>4.3632478236225944E-3</v>
      </c>
    </row>
    <row r="663" spans="1:23" x14ac:dyDescent="0.25">
      <c r="A663" s="18">
        <v>5238</v>
      </c>
      <c r="B663" s="18">
        <v>6816</v>
      </c>
      <c r="C663" s="18">
        <v>2110</v>
      </c>
      <c r="D663" s="18">
        <v>2110</v>
      </c>
      <c r="E663" s="18" t="s">
        <v>56</v>
      </c>
      <c r="F663" s="18" t="s">
        <v>113</v>
      </c>
      <c r="G663" s="19">
        <v>0.452218675131</v>
      </c>
      <c r="H663" s="19">
        <v>0.183006</v>
      </c>
      <c r="I663" s="18" t="s">
        <v>24</v>
      </c>
      <c r="J663" s="18" t="s">
        <v>114</v>
      </c>
      <c r="K663" s="18">
        <v>26</v>
      </c>
      <c r="L663" s="18">
        <v>21</v>
      </c>
      <c r="M663" s="18" t="s">
        <v>57</v>
      </c>
      <c r="N663" s="18" t="s">
        <v>58</v>
      </c>
      <c r="O663" s="18" t="s">
        <v>57</v>
      </c>
      <c r="P663" s="19">
        <v>720.81344746100001</v>
      </c>
      <c r="Q663" s="19">
        <v>19698.5666944</v>
      </c>
      <c r="R663" s="20">
        <v>1.6339649999999999</v>
      </c>
      <c r="S663" s="20">
        <v>13.106218</v>
      </c>
      <c r="T663" s="20">
        <v>0.24</v>
      </c>
      <c r="U663" s="20">
        <v>0.56100000000000005</v>
      </c>
      <c r="V663" s="20">
        <f t="shared" si="20"/>
        <v>0.22725930308040002</v>
      </c>
      <c r="W663" s="20">
        <f t="shared" si="21"/>
        <v>1.052948757244212</v>
      </c>
    </row>
    <row r="664" spans="1:23" x14ac:dyDescent="0.25">
      <c r="A664" s="18">
        <v>5357</v>
      </c>
      <c r="B664" s="18">
        <v>5279</v>
      </c>
      <c r="C664" s="18">
        <v>1760</v>
      </c>
      <c r="D664" s="18">
        <v>1760</v>
      </c>
      <c r="E664" s="18" t="s">
        <v>56</v>
      </c>
      <c r="F664" s="18" t="s">
        <v>113</v>
      </c>
      <c r="G664" s="19">
        <v>127.192840293</v>
      </c>
      <c r="H664" s="19">
        <v>51.473100000000002</v>
      </c>
      <c r="I664" s="18" t="s">
        <v>24</v>
      </c>
      <c r="J664" s="18" t="s">
        <v>114</v>
      </c>
      <c r="K664" s="18">
        <v>72</v>
      </c>
      <c r="L664" s="18">
        <v>10</v>
      </c>
      <c r="M664" s="18" t="s">
        <v>25</v>
      </c>
      <c r="N664" s="18" t="s">
        <v>256</v>
      </c>
      <c r="O664" s="18" t="s">
        <v>257</v>
      </c>
      <c r="P664" s="19">
        <v>14865.884731599999</v>
      </c>
      <c r="Q664" s="19">
        <v>5540659.2966999998</v>
      </c>
      <c r="R664" s="20">
        <v>2.9397509999999998</v>
      </c>
      <c r="S664" s="20">
        <v>9.6555020000000003</v>
      </c>
      <c r="T664" s="20">
        <v>0.24</v>
      </c>
      <c r="U664" s="20">
        <v>0.56100000000000005</v>
      </c>
      <c r="V664" s="20">
        <f t="shared" si="20"/>
        <v>115.001753870556</v>
      </c>
      <c r="W664" s="20">
        <f t="shared" si="21"/>
        <v>218.18239417833178</v>
      </c>
    </row>
    <row r="665" spans="1:23" x14ac:dyDescent="0.25">
      <c r="A665" s="18">
        <v>5358</v>
      </c>
      <c r="B665" s="18">
        <v>5280</v>
      </c>
      <c r="C665" s="18">
        <v>1760</v>
      </c>
      <c r="D665" s="18">
        <v>1760</v>
      </c>
      <c r="E665" s="18" t="s">
        <v>56</v>
      </c>
      <c r="F665" s="18" t="s">
        <v>113</v>
      </c>
      <c r="G665" s="19">
        <v>3.4443378472099999</v>
      </c>
      <c r="H665" s="19">
        <v>1.3938699999999999</v>
      </c>
      <c r="I665" s="18" t="s">
        <v>24</v>
      </c>
      <c r="J665" s="18" t="s">
        <v>114</v>
      </c>
      <c r="K665" s="18">
        <v>72</v>
      </c>
      <c r="L665" s="18">
        <v>10</v>
      </c>
      <c r="M665" s="18" t="s">
        <v>25</v>
      </c>
      <c r="N665" s="18" t="s">
        <v>256</v>
      </c>
      <c r="O665" s="18" t="s">
        <v>257</v>
      </c>
      <c r="P665" s="19">
        <v>1887.2694337999999</v>
      </c>
      <c r="Q665" s="19">
        <v>150034.756486</v>
      </c>
      <c r="R665" s="20">
        <v>2.9397509999999998</v>
      </c>
      <c r="S665" s="20">
        <v>9.6555020000000003</v>
      </c>
      <c r="T665" s="20">
        <v>0.24</v>
      </c>
      <c r="U665" s="20">
        <v>0.56100000000000005</v>
      </c>
      <c r="V665" s="20">
        <f t="shared" si="20"/>
        <v>3.1141993520411995</v>
      </c>
      <c r="W665" s="20">
        <f t="shared" si="21"/>
        <v>5.9082878974328592</v>
      </c>
    </row>
    <row r="666" spans="1:23" x14ac:dyDescent="0.25">
      <c r="A666" s="18">
        <v>5359</v>
      </c>
      <c r="B666" s="18">
        <v>5281</v>
      </c>
      <c r="C666" s="18">
        <v>1760</v>
      </c>
      <c r="D666" s="18">
        <v>1760</v>
      </c>
      <c r="E666" s="18" t="s">
        <v>56</v>
      </c>
      <c r="F666" s="18" t="s">
        <v>113</v>
      </c>
      <c r="G666" s="19">
        <v>177.07987873100001</v>
      </c>
      <c r="H666" s="19">
        <v>71.661699999999996</v>
      </c>
      <c r="I666" s="18" t="s">
        <v>24</v>
      </c>
      <c r="J666" s="18" t="s">
        <v>114</v>
      </c>
      <c r="K666" s="18">
        <v>72</v>
      </c>
      <c r="L666" s="18">
        <v>10</v>
      </c>
      <c r="M666" s="18" t="s">
        <v>25</v>
      </c>
      <c r="N666" s="18" t="s">
        <v>256</v>
      </c>
      <c r="O666" s="18" t="s">
        <v>257</v>
      </c>
      <c r="P666" s="19">
        <v>15188.514629699999</v>
      </c>
      <c r="Q666" s="19">
        <v>7713568.6631399998</v>
      </c>
      <c r="R666" s="20">
        <v>2.9397509999999998</v>
      </c>
      <c r="S666" s="20">
        <v>9.6555020000000003</v>
      </c>
      <c r="T666" s="20">
        <v>0.24</v>
      </c>
      <c r="U666" s="20">
        <v>0.56100000000000005</v>
      </c>
      <c r="V666" s="20">
        <f t="shared" si="20"/>
        <v>160.10734121989199</v>
      </c>
      <c r="W666" s="20">
        <f t="shared" si="21"/>
        <v>303.75713288862255</v>
      </c>
    </row>
    <row r="667" spans="1:23" x14ac:dyDescent="0.25">
      <c r="A667" s="18">
        <v>5383</v>
      </c>
      <c r="B667" s="18">
        <v>5305</v>
      </c>
      <c r="C667" s="18">
        <v>1820</v>
      </c>
      <c r="D667" s="18">
        <v>1820</v>
      </c>
      <c r="E667" s="18" t="s">
        <v>56</v>
      </c>
      <c r="F667" s="18" t="s">
        <v>113</v>
      </c>
      <c r="G667" s="19">
        <v>110.71773882700001</v>
      </c>
      <c r="H667" s="19">
        <v>44.805900000000001</v>
      </c>
      <c r="I667" s="18" t="s">
        <v>24</v>
      </c>
      <c r="J667" s="18" t="s">
        <v>114</v>
      </c>
      <c r="K667" s="18">
        <v>23</v>
      </c>
      <c r="L667" s="18">
        <v>10</v>
      </c>
      <c r="M667" s="18" t="s">
        <v>25</v>
      </c>
      <c r="N667" s="18" t="s">
        <v>258</v>
      </c>
      <c r="O667" s="18" t="s">
        <v>259</v>
      </c>
      <c r="P667" s="19">
        <v>29847.206742599999</v>
      </c>
      <c r="Q667" s="19">
        <v>4822845.4118799996</v>
      </c>
      <c r="R667" s="20">
        <v>4.3698610000000002</v>
      </c>
      <c r="S667" s="20">
        <v>29.780805999999998</v>
      </c>
      <c r="T667" s="20">
        <v>0.24</v>
      </c>
      <c r="U667" s="20">
        <v>0.56100000000000005</v>
      </c>
      <c r="V667" s="20">
        <f t="shared" si="20"/>
        <v>148.80462178472399</v>
      </c>
      <c r="W667" s="20">
        <f t="shared" si="21"/>
        <v>585.7822030288205</v>
      </c>
    </row>
    <row r="668" spans="1:23" x14ac:dyDescent="0.25">
      <c r="A668" s="18">
        <v>5384</v>
      </c>
      <c r="B668" s="18">
        <v>5306</v>
      </c>
      <c r="C668" s="18">
        <v>1820</v>
      </c>
      <c r="D668" s="18">
        <v>1820</v>
      </c>
      <c r="E668" s="18" t="s">
        <v>56</v>
      </c>
      <c r="F668" s="18" t="s">
        <v>113</v>
      </c>
      <c r="G668" s="19">
        <v>8.7636822990900001</v>
      </c>
      <c r="H668" s="19">
        <v>3.5465399999999998</v>
      </c>
      <c r="I668" s="18" t="s">
        <v>24</v>
      </c>
      <c r="J668" s="18" t="s">
        <v>114</v>
      </c>
      <c r="K668" s="18">
        <v>23</v>
      </c>
      <c r="L668" s="18">
        <v>10</v>
      </c>
      <c r="M668" s="18" t="s">
        <v>25</v>
      </c>
      <c r="N668" s="18" t="s">
        <v>258</v>
      </c>
      <c r="O668" s="18" t="s">
        <v>259</v>
      </c>
      <c r="P668" s="19">
        <v>5306.0508623300002</v>
      </c>
      <c r="Q668" s="19">
        <v>381744.47396600002</v>
      </c>
      <c r="R668" s="20">
        <v>4.3698610000000002</v>
      </c>
      <c r="S668" s="20">
        <v>29.780805999999998</v>
      </c>
      <c r="T668" s="20">
        <v>0.24</v>
      </c>
      <c r="U668" s="20">
        <v>0.56100000000000005</v>
      </c>
      <c r="V668" s="20">
        <f t="shared" si="20"/>
        <v>11.778393991514401</v>
      </c>
      <c r="W668" s="20">
        <f t="shared" si="21"/>
        <v>46.366661853234355</v>
      </c>
    </row>
    <row r="669" spans="1:23" x14ac:dyDescent="0.25">
      <c r="A669" s="18">
        <v>5385</v>
      </c>
      <c r="B669" s="18">
        <v>5307</v>
      </c>
      <c r="C669" s="18">
        <v>1820</v>
      </c>
      <c r="D669" s="18">
        <v>1820</v>
      </c>
      <c r="E669" s="18" t="s">
        <v>56</v>
      </c>
      <c r="F669" s="18" t="s">
        <v>113</v>
      </c>
      <c r="G669" s="19">
        <v>9.4361240549200005</v>
      </c>
      <c r="H669" s="19">
        <v>3.8186599999999999</v>
      </c>
      <c r="I669" s="18" t="s">
        <v>24</v>
      </c>
      <c r="J669" s="18" t="s">
        <v>114</v>
      </c>
      <c r="K669" s="18">
        <v>23</v>
      </c>
      <c r="L669" s="18">
        <v>10</v>
      </c>
      <c r="M669" s="18" t="s">
        <v>25</v>
      </c>
      <c r="N669" s="18" t="s">
        <v>258</v>
      </c>
      <c r="O669" s="18" t="s">
        <v>259</v>
      </c>
      <c r="P669" s="19">
        <v>3420.0691788499998</v>
      </c>
      <c r="Q669" s="19">
        <v>411035.91968300001</v>
      </c>
      <c r="R669" s="20">
        <v>4.3698610000000002</v>
      </c>
      <c r="S669" s="20">
        <v>29.780805999999998</v>
      </c>
      <c r="T669" s="20">
        <v>0.24</v>
      </c>
      <c r="U669" s="20">
        <v>0.56100000000000005</v>
      </c>
      <c r="V669" s="20">
        <f t="shared" si="20"/>
        <v>12.682130188757601</v>
      </c>
      <c r="W669" s="20">
        <f t="shared" si="21"/>
        <v>49.924297188942433</v>
      </c>
    </row>
    <row r="670" spans="1:23" x14ac:dyDescent="0.25">
      <c r="A670" s="18">
        <v>5386</v>
      </c>
      <c r="B670" s="18">
        <v>5308</v>
      </c>
      <c r="C670" s="18">
        <v>1820</v>
      </c>
      <c r="D670" s="18">
        <v>1820</v>
      </c>
      <c r="E670" s="18" t="s">
        <v>56</v>
      </c>
      <c r="F670" s="18" t="s">
        <v>113</v>
      </c>
      <c r="G670" s="19">
        <v>8.7372770982399999</v>
      </c>
      <c r="H670" s="19">
        <v>3.5358499999999999</v>
      </c>
      <c r="I670" s="18" t="s">
        <v>24</v>
      </c>
      <c r="J670" s="18" t="s">
        <v>114</v>
      </c>
      <c r="K670" s="18">
        <v>23</v>
      </c>
      <c r="L670" s="18">
        <v>10</v>
      </c>
      <c r="M670" s="18" t="s">
        <v>25</v>
      </c>
      <c r="N670" s="18" t="s">
        <v>258</v>
      </c>
      <c r="O670" s="18" t="s">
        <v>259</v>
      </c>
      <c r="P670" s="19">
        <v>5426.8741033300003</v>
      </c>
      <c r="Q670" s="19">
        <v>380594.26801599999</v>
      </c>
      <c r="R670" s="20">
        <v>4.3698610000000002</v>
      </c>
      <c r="S670" s="20">
        <v>29.780805999999998</v>
      </c>
      <c r="T670" s="20">
        <v>0.24</v>
      </c>
      <c r="U670" s="20">
        <v>0.56100000000000005</v>
      </c>
      <c r="V670" s="20">
        <f t="shared" si="20"/>
        <v>11.742891492806001</v>
      </c>
      <c r="W670" s="20">
        <f t="shared" si="21"/>
        <v>46.22690321094889</v>
      </c>
    </row>
    <row r="671" spans="1:23" x14ac:dyDescent="0.25">
      <c r="A671" s="18">
        <v>5547</v>
      </c>
      <c r="B671" s="18">
        <v>5469</v>
      </c>
      <c r="C671" s="18">
        <v>1850</v>
      </c>
      <c r="D671" s="18">
        <v>1850</v>
      </c>
      <c r="E671" s="18" t="s">
        <v>56</v>
      </c>
      <c r="F671" s="18" t="s">
        <v>113</v>
      </c>
      <c r="G671" s="19">
        <v>36.700502688100002</v>
      </c>
      <c r="H671" s="19">
        <v>14.8522</v>
      </c>
      <c r="I671" s="18" t="s">
        <v>24</v>
      </c>
      <c r="J671" s="18" t="s">
        <v>114</v>
      </c>
      <c r="K671" s="18">
        <v>23</v>
      </c>
      <c r="L671" s="18">
        <v>10</v>
      </c>
      <c r="M671" s="18" t="s">
        <v>25</v>
      </c>
      <c r="N671" s="18" t="s">
        <v>291</v>
      </c>
      <c r="O671" s="18" t="s">
        <v>259</v>
      </c>
      <c r="P671" s="19">
        <v>5352.6711796600002</v>
      </c>
      <c r="Q671" s="19">
        <v>1598667.5024000001</v>
      </c>
      <c r="R671" s="20">
        <v>4.3698610000000002</v>
      </c>
      <c r="S671" s="20">
        <v>29.780805999999998</v>
      </c>
      <c r="T671" s="20">
        <v>0.24</v>
      </c>
      <c r="U671" s="20">
        <v>0.56100000000000005</v>
      </c>
      <c r="V671" s="20">
        <f t="shared" si="20"/>
        <v>49.325557653592</v>
      </c>
      <c r="W671" s="20">
        <f t="shared" si="21"/>
        <v>194.17430373733475</v>
      </c>
    </row>
    <row r="672" spans="1:23" x14ac:dyDescent="0.25">
      <c r="A672" s="18">
        <v>5710</v>
      </c>
      <c r="B672" s="18">
        <v>5633</v>
      </c>
      <c r="C672" s="18">
        <v>1900</v>
      </c>
      <c r="D672" s="18">
        <v>1900</v>
      </c>
      <c r="E672" s="18" t="s">
        <v>56</v>
      </c>
      <c r="F672" s="18" t="s">
        <v>113</v>
      </c>
      <c r="G672" s="19">
        <v>12.801073197799999</v>
      </c>
      <c r="H672" s="19">
        <v>5.1804100000000002</v>
      </c>
      <c r="I672" s="18" t="s">
        <v>24</v>
      </c>
      <c r="J672" s="18" t="s">
        <v>114</v>
      </c>
      <c r="K672" s="18">
        <v>70</v>
      </c>
      <c r="L672" s="18">
        <v>10</v>
      </c>
      <c r="M672" s="18" t="s">
        <v>25</v>
      </c>
      <c r="N672" s="18" t="s">
        <v>260</v>
      </c>
      <c r="O672" s="18" t="s">
        <v>261</v>
      </c>
      <c r="P672" s="19">
        <v>3492.5790731299999</v>
      </c>
      <c r="Q672" s="19">
        <v>557612.51803699997</v>
      </c>
      <c r="R672" s="20">
        <v>0.22029899999999999</v>
      </c>
      <c r="S672" s="20">
        <v>0.97104500000000005</v>
      </c>
      <c r="T672" s="20">
        <v>0.24</v>
      </c>
      <c r="U672" s="20">
        <v>0.56100000000000005</v>
      </c>
      <c r="V672" s="20">
        <f t="shared" si="20"/>
        <v>0.86734174836839995</v>
      </c>
      <c r="W672" s="20">
        <f t="shared" si="21"/>
        <v>2.2083505292895498</v>
      </c>
    </row>
    <row r="673" spans="1:23" x14ac:dyDescent="0.25">
      <c r="A673" s="18">
        <v>5711</v>
      </c>
      <c r="B673" s="18">
        <v>5634</v>
      </c>
      <c r="C673" s="18">
        <v>1900</v>
      </c>
      <c r="D673" s="18">
        <v>1900</v>
      </c>
      <c r="E673" s="18" t="s">
        <v>56</v>
      </c>
      <c r="F673" s="18" t="s">
        <v>113</v>
      </c>
      <c r="G673" s="19">
        <v>9.2497281890299998</v>
      </c>
      <c r="H673" s="19">
        <v>3.7432300000000001</v>
      </c>
      <c r="I673" s="18" t="s">
        <v>24</v>
      </c>
      <c r="J673" s="18" t="s">
        <v>114</v>
      </c>
      <c r="K673" s="18">
        <v>70</v>
      </c>
      <c r="L673" s="18">
        <v>10</v>
      </c>
      <c r="M673" s="18" t="s">
        <v>25</v>
      </c>
      <c r="N673" s="18" t="s">
        <v>260</v>
      </c>
      <c r="O673" s="18" t="s">
        <v>261</v>
      </c>
      <c r="P673" s="19">
        <v>2895.8125227700002</v>
      </c>
      <c r="Q673" s="19">
        <v>402916.54824099998</v>
      </c>
      <c r="R673" s="20">
        <v>0.22029899999999999</v>
      </c>
      <c r="S673" s="20">
        <v>0.97104500000000005</v>
      </c>
      <c r="T673" s="20">
        <v>0.24</v>
      </c>
      <c r="U673" s="20">
        <v>0.56100000000000005</v>
      </c>
      <c r="V673" s="20">
        <f t="shared" si="20"/>
        <v>0.62671866758520001</v>
      </c>
      <c r="W673" s="20">
        <f t="shared" si="21"/>
        <v>1.59569685637865</v>
      </c>
    </row>
    <row r="674" spans="1:23" x14ac:dyDescent="0.25">
      <c r="A674" s="18">
        <v>5712</v>
      </c>
      <c r="B674" s="18">
        <v>5635</v>
      </c>
      <c r="C674" s="18">
        <v>1900</v>
      </c>
      <c r="D674" s="18">
        <v>1900</v>
      </c>
      <c r="E674" s="18" t="s">
        <v>56</v>
      </c>
      <c r="F674" s="18" t="s">
        <v>113</v>
      </c>
      <c r="G674" s="19">
        <v>5.6019185092999999</v>
      </c>
      <c r="H674" s="19">
        <v>2.26702</v>
      </c>
      <c r="I674" s="18" t="s">
        <v>24</v>
      </c>
      <c r="J674" s="18" t="s">
        <v>114</v>
      </c>
      <c r="K674" s="18">
        <v>70</v>
      </c>
      <c r="L674" s="18">
        <v>10</v>
      </c>
      <c r="M674" s="18" t="s">
        <v>25</v>
      </c>
      <c r="N674" s="18" t="s">
        <v>260</v>
      </c>
      <c r="O674" s="18" t="s">
        <v>261</v>
      </c>
      <c r="P674" s="19">
        <v>2234.1852248800001</v>
      </c>
      <c r="Q674" s="19">
        <v>244018.59419</v>
      </c>
      <c r="R674" s="20">
        <v>0.22029899999999999</v>
      </c>
      <c r="S674" s="20">
        <v>0.97104500000000005</v>
      </c>
      <c r="T674" s="20">
        <v>0.24</v>
      </c>
      <c r="U674" s="20">
        <v>0.56100000000000005</v>
      </c>
      <c r="V674" s="20">
        <f t="shared" si="20"/>
        <v>0.3795609016248</v>
      </c>
      <c r="W674" s="20">
        <f t="shared" si="21"/>
        <v>0.96640513336009992</v>
      </c>
    </row>
    <row r="675" spans="1:23" x14ac:dyDescent="0.25">
      <c r="A675" s="18">
        <v>5713</v>
      </c>
      <c r="B675" s="18">
        <v>5636</v>
      </c>
      <c r="C675" s="18">
        <v>1900</v>
      </c>
      <c r="D675" s="18">
        <v>1900</v>
      </c>
      <c r="E675" s="18" t="s">
        <v>56</v>
      </c>
      <c r="F675" s="18" t="s">
        <v>113</v>
      </c>
      <c r="G675" s="19">
        <v>10.0357765534</v>
      </c>
      <c r="H675" s="19">
        <v>4.0613299999999999</v>
      </c>
      <c r="I675" s="18" t="s">
        <v>24</v>
      </c>
      <c r="J675" s="18" t="s">
        <v>114</v>
      </c>
      <c r="K675" s="18">
        <v>70</v>
      </c>
      <c r="L675" s="18">
        <v>10</v>
      </c>
      <c r="M675" s="18" t="s">
        <v>25</v>
      </c>
      <c r="N675" s="18" t="s">
        <v>260</v>
      </c>
      <c r="O675" s="18" t="s">
        <v>261</v>
      </c>
      <c r="P675" s="19">
        <v>2645.8414064200001</v>
      </c>
      <c r="Q675" s="19">
        <v>437156.678029</v>
      </c>
      <c r="R675" s="20">
        <v>0.22029899999999999</v>
      </c>
      <c r="S675" s="20">
        <v>0.97104500000000005</v>
      </c>
      <c r="T675" s="20">
        <v>0.24</v>
      </c>
      <c r="U675" s="20">
        <v>0.56100000000000005</v>
      </c>
      <c r="V675" s="20">
        <f t="shared" si="20"/>
        <v>0.67997727262920005</v>
      </c>
      <c r="W675" s="20">
        <f t="shared" si="21"/>
        <v>1.73129930934415</v>
      </c>
    </row>
    <row r="676" spans="1:23" x14ac:dyDescent="0.25">
      <c r="A676" s="18">
        <v>5714</v>
      </c>
      <c r="B676" s="18">
        <v>5637</v>
      </c>
      <c r="C676" s="18">
        <v>1900</v>
      </c>
      <c r="D676" s="18">
        <v>1900</v>
      </c>
      <c r="E676" s="18" t="s">
        <v>56</v>
      </c>
      <c r="F676" s="18" t="s">
        <v>113</v>
      </c>
      <c r="G676" s="19">
        <v>99.798631948700006</v>
      </c>
      <c r="H676" s="19">
        <v>40.387099999999997</v>
      </c>
      <c r="I676" s="18" t="s">
        <v>24</v>
      </c>
      <c r="J676" s="18" t="s">
        <v>114</v>
      </c>
      <c r="K676" s="18">
        <v>70</v>
      </c>
      <c r="L676" s="18">
        <v>10</v>
      </c>
      <c r="M676" s="18" t="s">
        <v>25</v>
      </c>
      <c r="N676" s="18" t="s">
        <v>260</v>
      </c>
      <c r="O676" s="18" t="s">
        <v>261</v>
      </c>
      <c r="P676" s="19">
        <v>19710.243369799999</v>
      </c>
      <c r="Q676" s="19">
        <v>4347211.0187900001</v>
      </c>
      <c r="R676" s="20">
        <v>0.22029899999999999</v>
      </c>
      <c r="S676" s="20">
        <v>0.97104500000000005</v>
      </c>
      <c r="T676" s="20">
        <v>0.24</v>
      </c>
      <c r="U676" s="20">
        <v>0.56100000000000005</v>
      </c>
      <c r="V676" s="20">
        <f t="shared" si="20"/>
        <v>6.761900684604</v>
      </c>
      <c r="W676" s="20">
        <f t="shared" si="21"/>
        <v>17.216566577060497</v>
      </c>
    </row>
    <row r="677" spans="1:23" x14ac:dyDescent="0.25">
      <c r="A677" s="18">
        <v>5715</v>
      </c>
      <c r="B677" s="18">
        <v>5638</v>
      </c>
      <c r="C677" s="18">
        <v>1900</v>
      </c>
      <c r="D677" s="18">
        <v>1900</v>
      </c>
      <c r="E677" s="18" t="s">
        <v>56</v>
      </c>
      <c r="F677" s="18" t="s">
        <v>113</v>
      </c>
      <c r="G677" s="19">
        <v>8.5253038118400006</v>
      </c>
      <c r="H677" s="19">
        <v>3.4500700000000002</v>
      </c>
      <c r="I677" s="18" t="s">
        <v>24</v>
      </c>
      <c r="J677" s="18" t="s">
        <v>114</v>
      </c>
      <c r="K677" s="18">
        <v>70</v>
      </c>
      <c r="L677" s="18">
        <v>10</v>
      </c>
      <c r="M677" s="18" t="s">
        <v>25</v>
      </c>
      <c r="N677" s="18" t="s">
        <v>260</v>
      </c>
      <c r="O677" s="18" t="s">
        <v>261</v>
      </c>
      <c r="P677" s="19">
        <v>2865.6032062999998</v>
      </c>
      <c r="Q677" s="19">
        <v>371360.74859600002</v>
      </c>
      <c r="R677" s="20">
        <v>0.22029899999999999</v>
      </c>
      <c r="S677" s="20">
        <v>0.97104500000000005</v>
      </c>
      <c r="T677" s="20">
        <v>0.24</v>
      </c>
      <c r="U677" s="20">
        <v>0.56100000000000005</v>
      </c>
      <c r="V677" s="20">
        <f t="shared" si="20"/>
        <v>0.57763569790680003</v>
      </c>
      <c r="W677" s="20">
        <f t="shared" si="21"/>
        <v>1.4707260449628501</v>
      </c>
    </row>
    <row r="678" spans="1:23" x14ac:dyDescent="0.25">
      <c r="A678" s="18">
        <v>5716</v>
      </c>
      <c r="B678" s="18">
        <v>5639</v>
      </c>
      <c r="C678" s="18">
        <v>1900</v>
      </c>
      <c r="D678" s="18">
        <v>1900</v>
      </c>
      <c r="E678" s="18" t="s">
        <v>56</v>
      </c>
      <c r="F678" s="18" t="s">
        <v>113</v>
      </c>
      <c r="G678" s="19">
        <v>12.4530771283</v>
      </c>
      <c r="H678" s="19">
        <v>5.0395799999999999</v>
      </c>
      <c r="I678" s="18" t="s">
        <v>24</v>
      </c>
      <c r="J678" s="18" t="s">
        <v>114</v>
      </c>
      <c r="K678" s="18">
        <v>70</v>
      </c>
      <c r="L678" s="18">
        <v>10</v>
      </c>
      <c r="M678" s="18" t="s">
        <v>25</v>
      </c>
      <c r="N678" s="18" t="s">
        <v>260</v>
      </c>
      <c r="O678" s="18" t="s">
        <v>261</v>
      </c>
      <c r="P678" s="19">
        <v>3796.82790918</v>
      </c>
      <c r="Q678" s="19">
        <v>542453.86989199999</v>
      </c>
      <c r="R678" s="20">
        <v>0.22029899999999999</v>
      </c>
      <c r="S678" s="20">
        <v>0.97104500000000005</v>
      </c>
      <c r="T678" s="20">
        <v>0.24</v>
      </c>
      <c r="U678" s="20">
        <v>0.56100000000000005</v>
      </c>
      <c r="V678" s="20">
        <f t="shared" si="20"/>
        <v>0.84376297015919999</v>
      </c>
      <c r="W678" s="20">
        <f t="shared" si="21"/>
        <v>2.1483162839228997</v>
      </c>
    </row>
    <row r="679" spans="1:23" x14ac:dyDescent="0.25">
      <c r="A679" s="18">
        <v>5717</v>
      </c>
      <c r="B679" s="18">
        <v>5640</v>
      </c>
      <c r="C679" s="18">
        <v>1900</v>
      </c>
      <c r="D679" s="18">
        <v>1900</v>
      </c>
      <c r="E679" s="18" t="s">
        <v>56</v>
      </c>
      <c r="F679" s="18" t="s">
        <v>113</v>
      </c>
      <c r="G679" s="19">
        <v>9.8857317627899999</v>
      </c>
      <c r="H679" s="19">
        <v>4.00061</v>
      </c>
      <c r="I679" s="18" t="s">
        <v>24</v>
      </c>
      <c r="J679" s="18" t="s">
        <v>114</v>
      </c>
      <c r="K679" s="18">
        <v>70</v>
      </c>
      <c r="L679" s="18">
        <v>10</v>
      </c>
      <c r="M679" s="18" t="s">
        <v>25</v>
      </c>
      <c r="N679" s="18" t="s">
        <v>260</v>
      </c>
      <c r="O679" s="18" t="s">
        <v>261</v>
      </c>
      <c r="P679" s="19">
        <v>2832.6731997299999</v>
      </c>
      <c r="Q679" s="19">
        <v>430620.75309999997</v>
      </c>
      <c r="R679" s="20">
        <v>0.22029899999999999</v>
      </c>
      <c r="S679" s="20">
        <v>0.97104500000000005</v>
      </c>
      <c r="T679" s="20">
        <v>0.24</v>
      </c>
      <c r="U679" s="20">
        <v>0.56100000000000005</v>
      </c>
      <c r="V679" s="20">
        <f t="shared" si="20"/>
        <v>0.66981109061639998</v>
      </c>
      <c r="W679" s="20">
        <f t="shared" si="21"/>
        <v>1.7054150561405499</v>
      </c>
    </row>
    <row r="680" spans="1:23" x14ac:dyDescent="0.25">
      <c r="A680" s="18">
        <v>5718</v>
      </c>
      <c r="B680" s="18">
        <v>5641</v>
      </c>
      <c r="C680" s="18">
        <v>1900</v>
      </c>
      <c r="D680" s="18">
        <v>1900</v>
      </c>
      <c r="E680" s="18" t="s">
        <v>56</v>
      </c>
      <c r="F680" s="18" t="s">
        <v>113</v>
      </c>
      <c r="G680" s="19">
        <v>6.93662077763</v>
      </c>
      <c r="H680" s="19">
        <v>2.80715</v>
      </c>
      <c r="I680" s="18" t="s">
        <v>24</v>
      </c>
      <c r="J680" s="18" t="s">
        <v>114</v>
      </c>
      <c r="K680" s="18">
        <v>70</v>
      </c>
      <c r="L680" s="18">
        <v>10</v>
      </c>
      <c r="M680" s="18" t="s">
        <v>25</v>
      </c>
      <c r="N680" s="18" t="s">
        <v>260</v>
      </c>
      <c r="O680" s="18" t="s">
        <v>261</v>
      </c>
      <c r="P680" s="19">
        <v>2964.6423757699999</v>
      </c>
      <c r="Q680" s="19">
        <v>302157.99243899999</v>
      </c>
      <c r="R680" s="20">
        <v>0.22029899999999999</v>
      </c>
      <c r="S680" s="20">
        <v>0.97104500000000005</v>
      </c>
      <c r="T680" s="20">
        <v>0.24</v>
      </c>
      <c r="U680" s="20">
        <v>0.56100000000000005</v>
      </c>
      <c r="V680" s="20">
        <f t="shared" si="20"/>
        <v>0.46999337676599995</v>
      </c>
      <c r="W680" s="20">
        <f t="shared" si="21"/>
        <v>1.1966564785982499</v>
      </c>
    </row>
    <row r="681" spans="1:23" x14ac:dyDescent="0.25">
      <c r="A681" s="18">
        <v>5719</v>
      </c>
      <c r="B681" s="18">
        <v>5642</v>
      </c>
      <c r="C681" s="18">
        <v>1900</v>
      </c>
      <c r="D681" s="18">
        <v>1900</v>
      </c>
      <c r="E681" s="18" t="s">
        <v>56</v>
      </c>
      <c r="F681" s="18" t="s">
        <v>113</v>
      </c>
      <c r="G681" s="19">
        <v>5.0856745279700002</v>
      </c>
      <c r="H681" s="19">
        <v>2.0581</v>
      </c>
      <c r="I681" s="18" t="s">
        <v>24</v>
      </c>
      <c r="J681" s="18" t="s">
        <v>114</v>
      </c>
      <c r="K681" s="18">
        <v>70</v>
      </c>
      <c r="L681" s="18">
        <v>10</v>
      </c>
      <c r="M681" s="18" t="s">
        <v>25</v>
      </c>
      <c r="N681" s="18" t="s">
        <v>260</v>
      </c>
      <c r="O681" s="18" t="s">
        <v>261</v>
      </c>
      <c r="P681" s="19">
        <v>1976.87419217</v>
      </c>
      <c r="Q681" s="19">
        <v>221531.096311</v>
      </c>
      <c r="R681" s="20">
        <v>0.22029899999999999</v>
      </c>
      <c r="S681" s="20">
        <v>0.97104500000000005</v>
      </c>
      <c r="T681" s="20">
        <v>0.24</v>
      </c>
      <c r="U681" s="20">
        <v>0.56100000000000005</v>
      </c>
      <c r="V681" s="20">
        <f t="shared" si="20"/>
        <v>0.34458200264400002</v>
      </c>
      <c r="W681" s="20">
        <f t="shared" si="21"/>
        <v>0.87734488666549992</v>
      </c>
    </row>
    <row r="682" spans="1:23" x14ac:dyDescent="0.25">
      <c r="A682" s="18">
        <v>5720</v>
      </c>
      <c r="B682" s="18">
        <v>5643</v>
      </c>
      <c r="C682" s="18">
        <v>1900</v>
      </c>
      <c r="D682" s="18">
        <v>1900</v>
      </c>
      <c r="E682" s="18" t="s">
        <v>56</v>
      </c>
      <c r="F682" s="18" t="s">
        <v>113</v>
      </c>
      <c r="G682" s="19">
        <v>5.6944970554700003</v>
      </c>
      <c r="H682" s="19">
        <v>2.3044799999999999</v>
      </c>
      <c r="I682" s="18" t="s">
        <v>24</v>
      </c>
      <c r="J682" s="18" t="s">
        <v>114</v>
      </c>
      <c r="K682" s="18">
        <v>70</v>
      </c>
      <c r="L682" s="18">
        <v>10</v>
      </c>
      <c r="M682" s="18" t="s">
        <v>25</v>
      </c>
      <c r="N682" s="18" t="s">
        <v>260</v>
      </c>
      <c r="O682" s="18" t="s">
        <v>261</v>
      </c>
      <c r="P682" s="19">
        <v>2232.2689385899998</v>
      </c>
      <c r="Q682" s="19">
        <v>248051.29952900001</v>
      </c>
      <c r="R682" s="20">
        <v>0.22029899999999999</v>
      </c>
      <c r="S682" s="20">
        <v>0.97104500000000005</v>
      </c>
      <c r="T682" s="20">
        <v>0.24</v>
      </c>
      <c r="U682" s="20">
        <v>0.56100000000000005</v>
      </c>
      <c r="V682" s="20">
        <f t="shared" si="20"/>
        <v>0.38583272603519991</v>
      </c>
      <c r="W682" s="20">
        <f t="shared" si="21"/>
        <v>0.98237391012239983</v>
      </c>
    </row>
    <row r="683" spans="1:23" x14ac:dyDescent="0.25">
      <c r="A683" s="18">
        <v>5721</v>
      </c>
      <c r="B683" s="18">
        <v>5644</v>
      </c>
      <c r="C683" s="18">
        <v>1900</v>
      </c>
      <c r="D683" s="18">
        <v>1900</v>
      </c>
      <c r="E683" s="18" t="s">
        <v>56</v>
      </c>
      <c r="F683" s="18" t="s">
        <v>113</v>
      </c>
      <c r="G683" s="19">
        <v>10.3872232777</v>
      </c>
      <c r="H683" s="19">
        <v>4.2035600000000004</v>
      </c>
      <c r="I683" s="18" t="s">
        <v>24</v>
      </c>
      <c r="J683" s="18" t="s">
        <v>114</v>
      </c>
      <c r="K683" s="18">
        <v>70</v>
      </c>
      <c r="L683" s="18">
        <v>10</v>
      </c>
      <c r="M683" s="18" t="s">
        <v>25</v>
      </c>
      <c r="N683" s="18" t="s">
        <v>260</v>
      </c>
      <c r="O683" s="18" t="s">
        <v>261</v>
      </c>
      <c r="P683" s="19">
        <v>3871.5951185200001</v>
      </c>
      <c r="Q683" s="19">
        <v>452465.63610599999</v>
      </c>
      <c r="R683" s="20">
        <v>0.22029899999999999</v>
      </c>
      <c r="S683" s="20">
        <v>0.97104500000000005</v>
      </c>
      <c r="T683" s="20">
        <v>0.24</v>
      </c>
      <c r="U683" s="20">
        <v>0.56100000000000005</v>
      </c>
      <c r="V683" s="20">
        <f t="shared" si="20"/>
        <v>0.70379044897440013</v>
      </c>
      <c r="W683" s="20">
        <f t="shared" si="21"/>
        <v>1.7919303589678002</v>
      </c>
    </row>
    <row r="684" spans="1:23" x14ac:dyDescent="0.25">
      <c r="A684" s="18">
        <v>6233</v>
      </c>
      <c r="B684" s="18">
        <v>6189</v>
      </c>
      <c r="C684" s="18">
        <v>1920</v>
      </c>
      <c r="D684" s="18">
        <v>1920</v>
      </c>
      <c r="E684" s="18" t="s">
        <v>56</v>
      </c>
      <c r="F684" s="18" t="s">
        <v>113</v>
      </c>
      <c r="G684" s="19">
        <v>99.5847144313</v>
      </c>
      <c r="H684" s="19">
        <v>40.3005</v>
      </c>
      <c r="I684" s="18" t="s">
        <v>24</v>
      </c>
      <c r="J684" s="18" t="s">
        <v>114</v>
      </c>
      <c r="K684" s="18">
        <v>70</v>
      </c>
      <c r="L684" s="18">
        <v>10</v>
      </c>
      <c r="M684" s="18" t="s">
        <v>25</v>
      </c>
      <c r="N684" s="18" t="s">
        <v>262</v>
      </c>
      <c r="O684" s="18" t="s">
        <v>261</v>
      </c>
      <c r="P684" s="19">
        <v>20058.1028467</v>
      </c>
      <c r="Q684" s="19">
        <v>4337892.8090000004</v>
      </c>
      <c r="R684" s="20">
        <v>0.22029899999999999</v>
      </c>
      <c r="S684" s="20">
        <v>0.97104500000000005</v>
      </c>
      <c r="T684" s="20">
        <v>0.24</v>
      </c>
      <c r="U684" s="20">
        <v>0.56100000000000005</v>
      </c>
      <c r="V684" s="20">
        <f t="shared" si="20"/>
        <v>6.7474014856199993</v>
      </c>
      <c r="W684" s="20">
        <f t="shared" si="21"/>
        <v>17.179649970877499</v>
      </c>
    </row>
    <row r="685" spans="1:23" x14ac:dyDescent="0.25">
      <c r="A685" s="18">
        <v>6515</v>
      </c>
      <c r="B685" s="18">
        <v>6471</v>
      </c>
      <c r="C685" s="18">
        <v>2110</v>
      </c>
      <c r="D685" s="18">
        <v>2110</v>
      </c>
      <c r="E685" s="18" t="s">
        <v>116</v>
      </c>
      <c r="F685" s="18" t="s">
        <v>117</v>
      </c>
      <c r="G685" s="19">
        <v>0.92978049870199997</v>
      </c>
      <c r="H685" s="19">
        <v>0.37626900000000002</v>
      </c>
      <c r="I685" s="18" t="s">
        <v>79</v>
      </c>
      <c r="J685" s="18" t="s">
        <v>80</v>
      </c>
      <c r="K685" s="18">
        <v>26</v>
      </c>
      <c r="L685" s="18">
        <v>21</v>
      </c>
      <c r="M685" s="18" t="s">
        <v>57</v>
      </c>
      <c r="N685" s="18" t="s">
        <v>58</v>
      </c>
      <c r="O685" s="18" t="s">
        <v>57</v>
      </c>
      <c r="P685" s="19">
        <v>1393202.7979900001</v>
      </c>
      <c r="Q685" s="19">
        <v>899939428.28400004</v>
      </c>
      <c r="R685" s="20">
        <v>1.2720320000000001</v>
      </c>
      <c r="S685" s="20">
        <v>9.4525830000000006</v>
      </c>
      <c r="T685" s="20">
        <v>0.30199999999999999</v>
      </c>
      <c r="U685" s="20">
        <v>0.30499999999999999</v>
      </c>
      <c r="V685" s="20">
        <f t="shared" si="20"/>
        <v>0.33408109360838401</v>
      </c>
      <c r="W685" s="20">
        <f t="shared" si="21"/>
        <v>2.4719161972147656</v>
      </c>
    </row>
    <row r="686" spans="1:23" x14ac:dyDescent="0.25">
      <c r="A686" s="18">
        <v>6565</v>
      </c>
      <c r="B686" s="18">
        <v>6521</v>
      </c>
      <c r="C686" s="18">
        <v>2110</v>
      </c>
      <c r="D686" s="18">
        <v>2110</v>
      </c>
      <c r="E686" s="18" t="s">
        <v>116</v>
      </c>
      <c r="F686" s="18" t="s">
        <v>117</v>
      </c>
      <c r="G686" s="19">
        <v>1.77800003965E-2</v>
      </c>
      <c r="H686" s="19">
        <v>7.1953099999999999E-3</v>
      </c>
      <c r="I686" s="18" t="s">
        <v>79</v>
      </c>
      <c r="J686" s="18" t="s">
        <v>80</v>
      </c>
      <c r="K686" s="18">
        <v>26</v>
      </c>
      <c r="L686" s="18">
        <v>21</v>
      </c>
      <c r="M686" s="18" t="s">
        <v>57</v>
      </c>
      <c r="N686" s="18" t="s">
        <v>58</v>
      </c>
      <c r="O686" s="18" t="s">
        <v>57</v>
      </c>
      <c r="P686" s="19">
        <v>1767.5296637900001</v>
      </c>
      <c r="Q686" s="19">
        <v>115979.78266899999</v>
      </c>
      <c r="R686" s="20">
        <v>1.2720320000000001</v>
      </c>
      <c r="S686" s="20">
        <v>9.4525830000000006</v>
      </c>
      <c r="T686" s="20">
        <v>0.30199999999999999</v>
      </c>
      <c r="U686" s="20">
        <v>0.30499999999999999</v>
      </c>
      <c r="V686" s="20">
        <f t="shared" si="20"/>
        <v>6.3885598698041595E-3</v>
      </c>
      <c r="W686" s="20">
        <f t="shared" si="21"/>
        <v>4.7269914165082354E-2</v>
      </c>
    </row>
    <row r="687" spans="1:23" x14ac:dyDescent="0.25">
      <c r="A687" s="18">
        <v>6643</v>
      </c>
      <c r="B687" s="18">
        <v>6599</v>
      </c>
      <c r="C687" s="18">
        <v>2110</v>
      </c>
      <c r="D687" s="18">
        <v>2110</v>
      </c>
      <c r="E687" s="18" t="s">
        <v>56</v>
      </c>
      <c r="F687" s="18" t="s">
        <v>81</v>
      </c>
      <c r="G687" s="19">
        <v>0.52556609739299998</v>
      </c>
      <c r="H687" s="19">
        <v>0.21268899999999999</v>
      </c>
      <c r="I687" s="18" t="s">
        <v>79</v>
      </c>
      <c r="J687" s="18" t="s">
        <v>80</v>
      </c>
      <c r="K687" s="18">
        <v>26</v>
      </c>
      <c r="L687" s="18">
        <v>21</v>
      </c>
      <c r="M687" s="18" t="s">
        <v>57</v>
      </c>
      <c r="N687" s="18" t="s">
        <v>58</v>
      </c>
      <c r="O687" s="18" t="s">
        <v>57</v>
      </c>
      <c r="P687" s="19">
        <v>314917.831786</v>
      </c>
      <c r="Q687" s="19">
        <v>266745232.01100001</v>
      </c>
      <c r="R687" s="20">
        <v>1.2720320000000001</v>
      </c>
      <c r="S687" s="20">
        <v>9.4525830000000006</v>
      </c>
      <c r="T687" s="20">
        <v>0.30199999999999999</v>
      </c>
      <c r="U687" s="20">
        <v>0.30499999999999999</v>
      </c>
      <c r="V687" s="20">
        <f t="shared" si="20"/>
        <v>0.18884195540550397</v>
      </c>
      <c r="W687" s="20">
        <f t="shared" si="21"/>
        <v>1.397269995852465</v>
      </c>
    </row>
    <row r="688" spans="1:23" x14ac:dyDescent="0.25">
      <c r="A688" s="18">
        <v>6659</v>
      </c>
      <c r="B688" s="18">
        <v>6615</v>
      </c>
      <c r="C688" s="18">
        <v>2110</v>
      </c>
      <c r="D688" s="18">
        <v>2110</v>
      </c>
      <c r="E688" s="18" t="s">
        <v>56</v>
      </c>
      <c r="F688" s="18" t="s">
        <v>81</v>
      </c>
      <c r="G688" s="19">
        <v>1.04217358078E-2</v>
      </c>
      <c r="H688" s="19">
        <v>4.2175299999999997E-3</v>
      </c>
      <c r="I688" s="18" t="s">
        <v>79</v>
      </c>
      <c r="J688" s="18" t="s">
        <v>80</v>
      </c>
      <c r="K688" s="18">
        <v>26</v>
      </c>
      <c r="L688" s="18">
        <v>21</v>
      </c>
      <c r="M688" s="18" t="s">
        <v>57</v>
      </c>
      <c r="N688" s="18" t="s">
        <v>58</v>
      </c>
      <c r="O688" s="18" t="s">
        <v>57</v>
      </c>
      <c r="P688" s="19">
        <v>1661.52247005</v>
      </c>
      <c r="Q688" s="19">
        <v>32920.167351700002</v>
      </c>
      <c r="R688" s="20">
        <v>1.2720320000000001</v>
      </c>
      <c r="S688" s="20">
        <v>9.4525830000000006</v>
      </c>
      <c r="T688" s="20">
        <v>0.30199999999999999</v>
      </c>
      <c r="U688" s="20">
        <v>0.30499999999999999</v>
      </c>
      <c r="V688" s="20">
        <f t="shared" si="20"/>
        <v>3.7446535184300798E-3</v>
      </c>
      <c r="W688" s="20">
        <f t="shared" si="21"/>
        <v>2.7707253904093052E-2</v>
      </c>
    </row>
    <row r="689" spans="1:23" x14ac:dyDescent="0.25">
      <c r="A689" s="18">
        <v>6681</v>
      </c>
      <c r="B689" s="18">
        <v>6637</v>
      </c>
      <c r="C689" s="18">
        <v>2110</v>
      </c>
      <c r="D689" s="18">
        <v>2110</v>
      </c>
      <c r="E689" s="18" t="s">
        <v>56</v>
      </c>
      <c r="F689" s="18" t="s">
        <v>81</v>
      </c>
      <c r="G689" s="19">
        <v>2.6013734869899999E-2</v>
      </c>
      <c r="H689" s="19">
        <v>1.0527399999999999E-2</v>
      </c>
      <c r="I689" s="18" t="s">
        <v>79</v>
      </c>
      <c r="J689" s="18" t="s">
        <v>80</v>
      </c>
      <c r="K689" s="18">
        <v>26</v>
      </c>
      <c r="L689" s="18">
        <v>21</v>
      </c>
      <c r="M689" s="18" t="s">
        <v>57</v>
      </c>
      <c r="N689" s="18" t="s">
        <v>58</v>
      </c>
      <c r="O689" s="18" t="s">
        <v>57</v>
      </c>
      <c r="P689" s="19">
        <v>6796.3977579299999</v>
      </c>
      <c r="Q689" s="19">
        <v>388989.52919299999</v>
      </c>
      <c r="R689" s="20">
        <v>1.2720320000000001</v>
      </c>
      <c r="S689" s="20">
        <v>9.4525830000000006</v>
      </c>
      <c r="T689" s="20">
        <v>0.30199999999999999</v>
      </c>
      <c r="U689" s="20">
        <v>0.30499999999999999</v>
      </c>
      <c r="V689" s="20">
        <f t="shared" si="20"/>
        <v>9.347050394406399E-3</v>
      </c>
      <c r="W689" s="20">
        <f t="shared" si="21"/>
        <v>6.9160229980569005E-2</v>
      </c>
    </row>
    <row r="690" spans="1:23" x14ac:dyDescent="0.25">
      <c r="A690" s="18">
        <v>6688</v>
      </c>
      <c r="B690" s="18">
        <v>6644</v>
      </c>
      <c r="C690" s="18">
        <v>2110</v>
      </c>
      <c r="D690" s="18">
        <v>2110</v>
      </c>
      <c r="E690" s="18" t="s">
        <v>56</v>
      </c>
      <c r="F690" s="18" t="s">
        <v>81</v>
      </c>
      <c r="G690" s="19">
        <v>0.104204634605</v>
      </c>
      <c r="H690" s="19">
        <v>4.2170100000000002E-2</v>
      </c>
      <c r="I690" s="18" t="s">
        <v>79</v>
      </c>
      <c r="J690" s="18" t="s">
        <v>80</v>
      </c>
      <c r="K690" s="18">
        <v>26</v>
      </c>
      <c r="L690" s="18">
        <v>21</v>
      </c>
      <c r="M690" s="18" t="s">
        <v>57</v>
      </c>
      <c r="N690" s="18" t="s">
        <v>58</v>
      </c>
      <c r="O690" s="18" t="s">
        <v>57</v>
      </c>
      <c r="P690" s="19">
        <v>15801.751110699999</v>
      </c>
      <c r="Q690" s="19">
        <v>1736504.7391900001</v>
      </c>
      <c r="R690" s="20">
        <v>1.2720320000000001</v>
      </c>
      <c r="S690" s="20">
        <v>9.4525830000000006</v>
      </c>
      <c r="T690" s="20">
        <v>0.30199999999999999</v>
      </c>
      <c r="U690" s="20">
        <v>0.30499999999999999</v>
      </c>
      <c r="V690" s="20">
        <f t="shared" si="20"/>
        <v>3.7441918216953599E-2</v>
      </c>
      <c r="W690" s="20">
        <f t="shared" si="21"/>
        <v>0.27703837740596854</v>
      </c>
    </row>
    <row r="691" spans="1:23" x14ac:dyDescent="0.25">
      <c r="A691" s="18">
        <v>6693</v>
      </c>
      <c r="B691" s="18">
        <v>6649</v>
      </c>
      <c r="C691" s="18">
        <v>2110</v>
      </c>
      <c r="D691" s="18">
        <v>2110</v>
      </c>
      <c r="E691" s="18" t="s">
        <v>56</v>
      </c>
      <c r="F691" s="18" t="s">
        <v>81</v>
      </c>
      <c r="G691" s="19">
        <v>2.6020112694099999E-3</v>
      </c>
      <c r="H691" s="19">
        <v>1.0529999999999999E-3</v>
      </c>
      <c r="I691" s="18" t="s">
        <v>79</v>
      </c>
      <c r="J691" s="18" t="s">
        <v>80</v>
      </c>
      <c r="K691" s="18">
        <v>26</v>
      </c>
      <c r="L691" s="18">
        <v>21</v>
      </c>
      <c r="M691" s="18" t="s">
        <v>57</v>
      </c>
      <c r="N691" s="18" t="s">
        <v>58</v>
      </c>
      <c r="O691" s="18" t="s">
        <v>57</v>
      </c>
      <c r="P691" s="19">
        <v>209.96265654499999</v>
      </c>
      <c r="Q691" s="19">
        <v>1228.67154785</v>
      </c>
      <c r="R691" s="20">
        <v>1.2720320000000001</v>
      </c>
      <c r="S691" s="20">
        <v>9.4525830000000006</v>
      </c>
      <c r="T691" s="20">
        <v>0.30199999999999999</v>
      </c>
      <c r="U691" s="20">
        <v>0.30499999999999999</v>
      </c>
      <c r="V691" s="20">
        <f t="shared" si="20"/>
        <v>9.3493588780799988E-4</v>
      </c>
      <c r="W691" s="20">
        <f t="shared" si="21"/>
        <v>6.917731079805001E-3</v>
      </c>
    </row>
    <row r="692" spans="1:23" x14ac:dyDescent="0.25">
      <c r="A692" s="18">
        <v>6694</v>
      </c>
      <c r="B692" s="18">
        <v>6650</v>
      </c>
      <c r="C692" s="18">
        <v>2110</v>
      </c>
      <c r="D692" s="18">
        <v>2110</v>
      </c>
      <c r="E692" s="18" t="s">
        <v>56</v>
      </c>
      <c r="F692" s="18" t="s">
        <v>81</v>
      </c>
      <c r="G692" s="19">
        <v>1.21423608504E-2</v>
      </c>
      <c r="H692" s="19">
        <v>4.91384E-3</v>
      </c>
      <c r="I692" s="18" t="s">
        <v>79</v>
      </c>
      <c r="J692" s="18" t="s">
        <v>80</v>
      </c>
      <c r="K692" s="18">
        <v>26</v>
      </c>
      <c r="L692" s="18">
        <v>21</v>
      </c>
      <c r="M692" s="18" t="s">
        <v>57</v>
      </c>
      <c r="N692" s="18" t="s">
        <v>58</v>
      </c>
      <c r="O692" s="18" t="s">
        <v>57</v>
      </c>
      <c r="P692" s="19">
        <v>3253.01400509</v>
      </c>
      <c r="Q692" s="19">
        <v>365283.45930500003</v>
      </c>
      <c r="R692" s="20">
        <v>1.2720320000000001</v>
      </c>
      <c r="S692" s="20">
        <v>9.4525830000000006</v>
      </c>
      <c r="T692" s="20">
        <v>0.30199999999999999</v>
      </c>
      <c r="U692" s="20">
        <v>0.30499999999999999</v>
      </c>
      <c r="V692" s="20">
        <f t="shared" si="20"/>
        <v>4.3628920825702399E-3</v>
      </c>
      <c r="W692" s="20">
        <f t="shared" si="21"/>
        <v>3.2281693911860407E-2</v>
      </c>
    </row>
    <row r="693" spans="1:23" x14ac:dyDescent="0.25">
      <c r="A693" s="18">
        <v>6698</v>
      </c>
      <c r="B693" s="18">
        <v>6654</v>
      </c>
      <c r="C693" s="18">
        <v>2110</v>
      </c>
      <c r="D693" s="18">
        <v>2110</v>
      </c>
      <c r="E693" s="18" t="s">
        <v>56</v>
      </c>
      <c r="F693" s="18" t="s">
        <v>81</v>
      </c>
      <c r="G693" s="19">
        <v>0.78981998497100003</v>
      </c>
      <c r="H693" s="19">
        <v>0.319629</v>
      </c>
      <c r="I693" s="18" t="s">
        <v>79</v>
      </c>
      <c r="J693" s="18" t="s">
        <v>80</v>
      </c>
      <c r="K693" s="18">
        <v>26</v>
      </c>
      <c r="L693" s="18">
        <v>21</v>
      </c>
      <c r="M693" s="18" t="s">
        <v>57</v>
      </c>
      <c r="N693" s="18" t="s">
        <v>58</v>
      </c>
      <c r="O693" s="18" t="s">
        <v>57</v>
      </c>
      <c r="P693" s="19">
        <v>13754.634800100001</v>
      </c>
      <c r="Q693" s="19">
        <v>503520.91224699997</v>
      </c>
      <c r="R693" s="20">
        <v>1.2720320000000001</v>
      </c>
      <c r="S693" s="20">
        <v>9.4525830000000006</v>
      </c>
      <c r="T693" s="20">
        <v>0.30199999999999999</v>
      </c>
      <c r="U693" s="20">
        <v>0.30499999999999999</v>
      </c>
      <c r="V693" s="20">
        <f t="shared" si="20"/>
        <v>0.28379166465734396</v>
      </c>
      <c r="W693" s="20">
        <f t="shared" si="21"/>
        <v>2.0998171579363651</v>
      </c>
    </row>
    <row r="694" spans="1:23" x14ac:dyDescent="0.25">
      <c r="A694" s="18">
        <v>6707</v>
      </c>
      <c r="B694" s="18">
        <v>6663</v>
      </c>
      <c r="C694" s="18">
        <v>2110</v>
      </c>
      <c r="D694" s="18">
        <v>2110</v>
      </c>
      <c r="E694" s="18" t="s">
        <v>56</v>
      </c>
      <c r="F694" s="18" t="s">
        <v>282</v>
      </c>
      <c r="G694" s="19">
        <v>5.6235990862199996</v>
      </c>
      <c r="H694" s="19">
        <v>2.2757900000000002</v>
      </c>
      <c r="I694" s="18" t="s">
        <v>24</v>
      </c>
      <c r="J694" s="18" t="s">
        <v>283</v>
      </c>
      <c r="K694" s="18">
        <v>26</v>
      </c>
      <c r="L694" s="18">
        <v>21</v>
      </c>
      <c r="M694" s="18" t="s">
        <v>57</v>
      </c>
      <c r="N694" s="18" t="s">
        <v>58</v>
      </c>
      <c r="O694" s="18" t="s">
        <v>57</v>
      </c>
      <c r="P694" s="19">
        <v>146740.00420900001</v>
      </c>
      <c r="Q694" s="19">
        <v>32594051.9318</v>
      </c>
      <c r="R694" s="20">
        <v>1.183622</v>
      </c>
      <c r="S694" s="20">
        <v>9.756786</v>
      </c>
      <c r="T694" s="20">
        <v>0.158</v>
      </c>
      <c r="U694" s="20">
        <v>0.44700000000000001</v>
      </c>
      <c r="V694" s="20">
        <f t="shared" si="20"/>
        <v>2.26807444378196</v>
      </c>
      <c r="W694" s="20">
        <f t="shared" si="21"/>
        <v>12.279030994049819</v>
      </c>
    </row>
    <row r="695" spans="1:23" x14ac:dyDescent="0.25">
      <c r="A695" s="18">
        <v>6736</v>
      </c>
      <c r="B695" s="18">
        <v>6692</v>
      </c>
      <c r="C695" s="18">
        <v>2110</v>
      </c>
      <c r="D695" s="18">
        <v>2110</v>
      </c>
      <c r="E695" s="18" t="s">
        <v>56</v>
      </c>
      <c r="F695" s="18" t="s">
        <v>292</v>
      </c>
      <c r="G695" s="19">
        <v>30.4708881874</v>
      </c>
      <c r="H695" s="19">
        <v>12.331099999999999</v>
      </c>
      <c r="I695" s="18" t="s">
        <v>24</v>
      </c>
      <c r="J695" s="18" t="s">
        <v>293</v>
      </c>
      <c r="K695" s="18">
        <v>26</v>
      </c>
      <c r="L695" s="18">
        <v>21</v>
      </c>
      <c r="M695" s="18" t="s">
        <v>57</v>
      </c>
      <c r="N695" s="18" t="s">
        <v>58</v>
      </c>
      <c r="O695" s="18" t="s">
        <v>57</v>
      </c>
      <c r="P695" s="19">
        <v>120943.027111</v>
      </c>
      <c r="Q695" s="19">
        <v>76672383.749500006</v>
      </c>
      <c r="R695" s="20">
        <v>1.4262900000000001</v>
      </c>
      <c r="S695" s="20">
        <v>13.957115</v>
      </c>
      <c r="T695" s="20">
        <v>0.24399999999999999</v>
      </c>
      <c r="U695" s="20">
        <v>0.34</v>
      </c>
      <c r="V695" s="20">
        <f t="shared" si="20"/>
        <v>13.296319811964</v>
      </c>
      <c r="W695" s="20">
        <f t="shared" si="21"/>
        <v>113.59034331248998</v>
      </c>
    </row>
    <row r="696" spans="1:23" x14ac:dyDescent="0.25">
      <c r="A696" s="18">
        <v>6744</v>
      </c>
      <c r="B696" s="18">
        <v>6700</v>
      </c>
      <c r="C696" s="18">
        <v>2110</v>
      </c>
      <c r="D696" s="18">
        <v>2110</v>
      </c>
      <c r="E696" s="18" t="s">
        <v>56</v>
      </c>
      <c r="F696" s="18" t="s">
        <v>113</v>
      </c>
      <c r="G696" s="19">
        <v>19274.832788</v>
      </c>
      <c r="H696" s="19">
        <v>7800.25</v>
      </c>
      <c r="I696" s="18" t="s">
        <v>24</v>
      </c>
      <c r="J696" s="18" t="s">
        <v>114</v>
      </c>
      <c r="K696" s="18">
        <v>26</v>
      </c>
      <c r="L696" s="18">
        <v>21</v>
      </c>
      <c r="M696" s="18" t="s">
        <v>57</v>
      </c>
      <c r="N696" s="18" t="s">
        <v>58</v>
      </c>
      <c r="O696" s="18" t="s">
        <v>57</v>
      </c>
      <c r="P696" s="19">
        <v>1222362.6878</v>
      </c>
      <c r="Q696" s="19">
        <v>840101363.00600004</v>
      </c>
      <c r="R696" s="20">
        <v>1.6339649999999999</v>
      </c>
      <c r="S696" s="20">
        <v>13.106218</v>
      </c>
      <c r="T696" s="20">
        <v>0.24</v>
      </c>
      <c r="U696" s="20">
        <v>0.56100000000000005</v>
      </c>
      <c r="V696" s="20">
        <f t="shared" si="20"/>
        <v>9686.4549733500007</v>
      </c>
      <c r="W696" s="20">
        <f t="shared" si="21"/>
        <v>44879.750083025494</v>
      </c>
    </row>
    <row r="697" spans="1:23" x14ac:dyDescent="0.25">
      <c r="A697" s="18">
        <v>6745</v>
      </c>
      <c r="B697" s="18">
        <v>6701</v>
      </c>
      <c r="C697" s="18">
        <v>2110</v>
      </c>
      <c r="D697" s="18">
        <v>2110</v>
      </c>
      <c r="E697" s="18" t="s">
        <v>56</v>
      </c>
      <c r="F697" s="18" t="s">
        <v>113</v>
      </c>
      <c r="G697" s="19">
        <v>3.3608375974400002</v>
      </c>
      <c r="H697" s="19">
        <v>1.36008</v>
      </c>
      <c r="I697" s="18" t="s">
        <v>24</v>
      </c>
      <c r="J697" s="18" t="s">
        <v>114</v>
      </c>
      <c r="K697" s="18">
        <v>26</v>
      </c>
      <c r="L697" s="18">
        <v>21</v>
      </c>
      <c r="M697" s="18" t="s">
        <v>57</v>
      </c>
      <c r="N697" s="18" t="s">
        <v>58</v>
      </c>
      <c r="O697" s="18" t="s">
        <v>57</v>
      </c>
      <c r="P697" s="19">
        <v>4184.8788027700002</v>
      </c>
      <c r="Q697" s="19">
        <v>146397.50015199999</v>
      </c>
      <c r="R697" s="20">
        <v>1.6339649999999999</v>
      </c>
      <c r="S697" s="20">
        <v>13.106218</v>
      </c>
      <c r="T697" s="20">
        <v>0.24</v>
      </c>
      <c r="U697" s="20">
        <v>0.56100000000000005</v>
      </c>
      <c r="V697" s="20">
        <f t="shared" si="20"/>
        <v>1.6889655690719998</v>
      </c>
      <c r="W697" s="20">
        <f t="shared" si="21"/>
        <v>7.825396685096158</v>
      </c>
    </row>
    <row r="698" spans="1:23" x14ac:dyDescent="0.25">
      <c r="A698" s="18">
        <v>6746</v>
      </c>
      <c r="B698" s="18">
        <v>6702</v>
      </c>
      <c r="C698" s="18">
        <v>2110</v>
      </c>
      <c r="D698" s="18">
        <v>2110</v>
      </c>
      <c r="E698" s="18" t="s">
        <v>56</v>
      </c>
      <c r="F698" s="18" t="s">
        <v>113</v>
      </c>
      <c r="G698" s="19">
        <v>2.4132419504199998</v>
      </c>
      <c r="H698" s="19">
        <v>0.97660400000000003</v>
      </c>
      <c r="I698" s="18" t="s">
        <v>24</v>
      </c>
      <c r="J698" s="18" t="s">
        <v>114</v>
      </c>
      <c r="K698" s="18">
        <v>26</v>
      </c>
      <c r="L698" s="18">
        <v>21</v>
      </c>
      <c r="M698" s="18" t="s">
        <v>57</v>
      </c>
      <c r="N698" s="18" t="s">
        <v>58</v>
      </c>
      <c r="O698" s="18" t="s">
        <v>57</v>
      </c>
      <c r="P698" s="19">
        <v>1426.2589943600001</v>
      </c>
      <c r="Q698" s="19">
        <v>105120.39887800001</v>
      </c>
      <c r="R698" s="20">
        <v>1.6339649999999999</v>
      </c>
      <c r="S698" s="20">
        <v>13.106218</v>
      </c>
      <c r="T698" s="20">
        <v>0.24</v>
      </c>
      <c r="U698" s="20">
        <v>0.56100000000000005</v>
      </c>
      <c r="V698" s="20">
        <f t="shared" si="20"/>
        <v>1.2127599336935999</v>
      </c>
      <c r="W698" s="20">
        <f t="shared" si="21"/>
        <v>5.6190177814920075</v>
      </c>
    </row>
    <row r="699" spans="1:23" x14ac:dyDescent="0.25">
      <c r="A699" s="18">
        <v>6747</v>
      </c>
      <c r="B699" s="18">
        <v>6703</v>
      </c>
      <c r="C699" s="18">
        <v>2110</v>
      </c>
      <c r="D699" s="18">
        <v>2110</v>
      </c>
      <c r="E699" s="18" t="s">
        <v>56</v>
      </c>
      <c r="F699" s="18" t="s">
        <v>113</v>
      </c>
      <c r="G699" s="19">
        <v>0.964034816726</v>
      </c>
      <c r="H699" s="19">
        <v>0.39013100000000001</v>
      </c>
      <c r="I699" s="18" t="s">
        <v>24</v>
      </c>
      <c r="J699" s="18" t="s">
        <v>114</v>
      </c>
      <c r="K699" s="18">
        <v>26</v>
      </c>
      <c r="L699" s="18">
        <v>21</v>
      </c>
      <c r="M699" s="18" t="s">
        <v>57</v>
      </c>
      <c r="N699" s="18" t="s">
        <v>58</v>
      </c>
      <c r="O699" s="18" t="s">
        <v>57</v>
      </c>
      <c r="P699" s="19">
        <v>1418.55897211</v>
      </c>
      <c r="Q699" s="19">
        <v>41993.188641699999</v>
      </c>
      <c r="R699" s="20">
        <v>1.6339649999999999</v>
      </c>
      <c r="S699" s="20">
        <v>13.106218</v>
      </c>
      <c r="T699" s="20">
        <v>0.24</v>
      </c>
      <c r="U699" s="20">
        <v>0.56100000000000005</v>
      </c>
      <c r="V699" s="20">
        <f t="shared" si="20"/>
        <v>0.48446990355539998</v>
      </c>
      <c r="W699" s="20">
        <f t="shared" si="21"/>
        <v>2.2446693092709618</v>
      </c>
    </row>
    <row r="700" spans="1:23" x14ac:dyDescent="0.25">
      <c r="A700" s="18">
        <v>6748</v>
      </c>
      <c r="B700" s="18">
        <v>6704</v>
      </c>
      <c r="C700" s="18">
        <v>2110</v>
      </c>
      <c r="D700" s="18">
        <v>2110</v>
      </c>
      <c r="E700" s="18" t="s">
        <v>56</v>
      </c>
      <c r="F700" s="18" t="s">
        <v>113</v>
      </c>
      <c r="G700" s="19">
        <v>1.0680696815499999</v>
      </c>
      <c r="H700" s="19">
        <v>0.43223200000000001</v>
      </c>
      <c r="I700" s="18" t="s">
        <v>24</v>
      </c>
      <c r="J700" s="18" t="s">
        <v>114</v>
      </c>
      <c r="K700" s="18">
        <v>26</v>
      </c>
      <c r="L700" s="18">
        <v>21</v>
      </c>
      <c r="M700" s="18" t="s">
        <v>57</v>
      </c>
      <c r="N700" s="18" t="s">
        <v>58</v>
      </c>
      <c r="O700" s="18" t="s">
        <v>57</v>
      </c>
      <c r="P700" s="19">
        <v>1686.5613971</v>
      </c>
      <c r="Q700" s="19">
        <v>46524.929227699999</v>
      </c>
      <c r="R700" s="20">
        <v>1.6339649999999999</v>
      </c>
      <c r="S700" s="20">
        <v>13.106218</v>
      </c>
      <c r="T700" s="20">
        <v>0.24</v>
      </c>
      <c r="U700" s="20">
        <v>0.56100000000000005</v>
      </c>
      <c r="V700" s="20">
        <f t="shared" si="20"/>
        <v>0.53675148950880003</v>
      </c>
      <c r="W700" s="20">
        <f t="shared" si="21"/>
        <v>2.4869028733548637</v>
      </c>
    </row>
    <row r="701" spans="1:23" x14ac:dyDescent="0.25">
      <c r="A701" s="18">
        <v>6749</v>
      </c>
      <c r="B701" s="18">
        <v>6705</v>
      </c>
      <c r="C701" s="18">
        <v>2110</v>
      </c>
      <c r="D701" s="18">
        <v>2110</v>
      </c>
      <c r="E701" s="18" t="s">
        <v>56</v>
      </c>
      <c r="F701" s="18" t="s">
        <v>113</v>
      </c>
      <c r="G701" s="19">
        <v>3.1017148803399999</v>
      </c>
      <c r="H701" s="19">
        <v>1.25522</v>
      </c>
      <c r="I701" s="18" t="s">
        <v>24</v>
      </c>
      <c r="J701" s="18" t="s">
        <v>114</v>
      </c>
      <c r="K701" s="18">
        <v>26</v>
      </c>
      <c r="L701" s="18">
        <v>21</v>
      </c>
      <c r="M701" s="18" t="s">
        <v>57</v>
      </c>
      <c r="N701" s="18" t="s">
        <v>58</v>
      </c>
      <c r="O701" s="18" t="s">
        <v>57</v>
      </c>
      <c r="P701" s="19">
        <v>1877.87266785</v>
      </c>
      <c r="Q701" s="19">
        <v>135110.159747</v>
      </c>
      <c r="R701" s="20">
        <v>1.6339649999999999</v>
      </c>
      <c r="S701" s="20">
        <v>13.106218</v>
      </c>
      <c r="T701" s="20">
        <v>0.24</v>
      </c>
      <c r="U701" s="20">
        <v>0.56100000000000005</v>
      </c>
      <c r="V701" s="20">
        <f t="shared" si="20"/>
        <v>1.558749015948</v>
      </c>
      <c r="W701" s="20">
        <f t="shared" si="21"/>
        <v>7.2220710745444396</v>
      </c>
    </row>
    <row r="702" spans="1:23" x14ac:dyDescent="0.25">
      <c r="A702" s="18">
        <v>6751</v>
      </c>
      <c r="B702" s="18">
        <v>6707</v>
      </c>
      <c r="C702" s="18">
        <v>2110</v>
      </c>
      <c r="D702" s="18">
        <v>2110</v>
      </c>
      <c r="E702" s="18" t="s">
        <v>56</v>
      </c>
      <c r="F702" s="18" t="s">
        <v>113</v>
      </c>
      <c r="G702" s="19">
        <v>12.3015244652</v>
      </c>
      <c r="H702" s="19">
        <v>4.9782500000000001</v>
      </c>
      <c r="I702" s="18" t="s">
        <v>24</v>
      </c>
      <c r="J702" s="18" t="s">
        <v>114</v>
      </c>
      <c r="K702" s="18">
        <v>26</v>
      </c>
      <c r="L702" s="18">
        <v>21</v>
      </c>
      <c r="M702" s="18" t="s">
        <v>57</v>
      </c>
      <c r="N702" s="18" t="s">
        <v>58</v>
      </c>
      <c r="O702" s="18" t="s">
        <v>57</v>
      </c>
      <c r="P702" s="19">
        <v>16555.1920445</v>
      </c>
      <c r="Q702" s="19">
        <v>535852.26229099999</v>
      </c>
      <c r="R702" s="20">
        <v>1.6339649999999999</v>
      </c>
      <c r="S702" s="20">
        <v>13.106218</v>
      </c>
      <c r="T702" s="20">
        <v>0.24</v>
      </c>
      <c r="U702" s="20">
        <v>0.56100000000000005</v>
      </c>
      <c r="V702" s="20">
        <f t="shared" si="20"/>
        <v>6.1820575585499995</v>
      </c>
      <c r="W702" s="20">
        <f t="shared" si="21"/>
        <v>28.643007063981496</v>
      </c>
    </row>
    <row r="703" spans="1:23" x14ac:dyDescent="0.25">
      <c r="A703" s="18">
        <v>6752</v>
      </c>
      <c r="B703" s="18">
        <v>6708</v>
      </c>
      <c r="C703" s="18">
        <v>2110</v>
      </c>
      <c r="D703" s="18">
        <v>2110</v>
      </c>
      <c r="E703" s="18" t="s">
        <v>56</v>
      </c>
      <c r="F703" s="18" t="s">
        <v>113</v>
      </c>
      <c r="G703" s="19">
        <v>1.29727150687</v>
      </c>
      <c r="H703" s="19">
        <v>0.52498699999999998</v>
      </c>
      <c r="I703" s="18" t="s">
        <v>24</v>
      </c>
      <c r="J703" s="18" t="s">
        <v>114</v>
      </c>
      <c r="K703" s="18">
        <v>26</v>
      </c>
      <c r="L703" s="18">
        <v>21</v>
      </c>
      <c r="M703" s="18" t="s">
        <v>57</v>
      </c>
      <c r="N703" s="18" t="s">
        <v>58</v>
      </c>
      <c r="O703" s="18" t="s">
        <v>57</v>
      </c>
      <c r="P703" s="19">
        <v>2936.8711149300002</v>
      </c>
      <c r="Q703" s="19">
        <v>56508.920797300001</v>
      </c>
      <c r="R703" s="20">
        <v>1.6339649999999999</v>
      </c>
      <c r="S703" s="20">
        <v>13.106218</v>
      </c>
      <c r="T703" s="20">
        <v>0.24</v>
      </c>
      <c r="U703" s="20">
        <v>0.56100000000000005</v>
      </c>
      <c r="V703" s="20">
        <f t="shared" si="20"/>
        <v>0.6519358914258</v>
      </c>
      <c r="W703" s="20">
        <f t="shared" si="21"/>
        <v>3.0205807963638733</v>
      </c>
    </row>
    <row r="704" spans="1:23" x14ac:dyDescent="0.25">
      <c r="A704" s="18">
        <v>6753</v>
      </c>
      <c r="B704" s="18">
        <v>6709</v>
      </c>
      <c r="C704" s="18">
        <v>2110</v>
      </c>
      <c r="D704" s="18">
        <v>2110</v>
      </c>
      <c r="E704" s="18" t="s">
        <v>56</v>
      </c>
      <c r="F704" s="18" t="s">
        <v>113</v>
      </c>
      <c r="G704" s="19">
        <v>0.19704950061900001</v>
      </c>
      <c r="H704" s="19">
        <v>7.9743099999999997E-2</v>
      </c>
      <c r="I704" s="18" t="s">
        <v>24</v>
      </c>
      <c r="J704" s="18" t="s">
        <v>114</v>
      </c>
      <c r="K704" s="18">
        <v>26</v>
      </c>
      <c r="L704" s="18">
        <v>21</v>
      </c>
      <c r="M704" s="18" t="s">
        <v>57</v>
      </c>
      <c r="N704" s="18" t="s">
        <v>58</v>
      </c>
      <c r="O704" s="18" t="s">
        <v>57</v>
      </c>
      <c r="P704" s="19">
        <v>1117.60967153</v>
      </c>
      <c r="Q704" s="19">
        <v>8583.4419145699994</v>
      </c>
      <c r="R704" s="20">
        <v>1.6339649999999999</v>
      </c>
      <c r="S704" s="20">
        <v>13.106218</v>
      </c>
      <c r="T704" s="20">
        <v>0.24</v>
      </c>
      <c r="U704" s="20">
        <v>0.56100000000000005</v>
      </c>
      <c r="V704" s="20">
        <f t="shared" si="20"/>
        <v>9.9026050137539998E-2</v>
      </c>
      <c r="W704" s="20">
        <f t="shared" si="21"/>
        <v>0.45881226868955616</v>
      </c>
    </row>
    <row r="705" spans="1:23" x14ac:dyDescent="0.25">
      <c r="A705" s="18">
        <v>6754</v>
      </c>
      <c r="B705" s="18">
        <v>6710</v>
      </c>
      <c r="C705" s="18">
        <v>2110</v>
      </c>
      <c r="D705" s="18">
        <v>2110</v>
      </c>
      <c r="E705" s="18" t="s">
        <v>56</v>
      </c>
      <c r="F705" s="18" t="s">
        <v>113</v>
      </c>
      <c r="G705" s="19">
        <v>0.570297076919</v>
      </c>
      <c r="H705" s="19">
        <v>0.230791</v>
      </c>
      <c r="I705" s="18" t="s">
        <v>24</v>
      </c>
      <c r="J705" s="18" t="s">
        <v>114</v>
      </c>
      <c r="K705" s="18">
        <v>26</v>
      </c>
      <c r="L705" s="18">
        <v>21</v>
      </c>
      <c r="M705" s="18" t="s">
        <v>57</v>
      </c>
      <c r="N705" s="18" t="s">
        <v>58</v>
      </c>
      <c r="O705" s="18" t="s">
        <v>57</v>
      </c>
      <c r="P705" s="19">
        <v>1757.19684265</v>
      </c>
      <c r="Q705" s="19">
        <v>24842.041302500002</v>
      </c>
      <c r="R705" s="20">
        <v>1.6339649999999999</v>
      </c>
      <c r="S705" s="20">
        <v>13.106218</v>
      </c>
      <c r="T705" s="20">
        <v>0.24</v>
      </c>
      <c r="U705" s="20">
        <v>0.56100000000000005</v>
      </c>
      <c r="V705" s="20">
        <f t="shared" si="20"/>
        <v>0.28659935639939998</v>
      </c>
      <c r="W705" s="20">
        <f t="shared" si="21"/>
        <v>1.3278859525542819</v>
      </c>
    </row>
    <row r="706" spans="1:23" x14ac:dyDescent="0.25">
      <c r="A706" s="18">
        <v>6755</v>
      </c>
      <c r="B706" s="18">
        <v>6711</v>
      </c>
      <c r="C706" s="18">
        <v>2110</v>
      </c>
      <c r="D706" s="18">
        <v>2110</v>
      </c>
      <c r="E706" s="18" t="s">
        <v>56</v>
      </c>
      <c r="F706" s="18" t="s">
        <v>113</v>
      </c>
      <c r="G706" s="19">
        <v>1.77479749435E-2</v>
      </c>
      <c r="H706" s="19">
        <v>7.1823499999999997E-3</v>
      </c>
      <c r="I706" s="18" t="s">
        <v>24</v>
      </c>
      <c r="J706" s="18" t="s">
        <v>114</v>
      </c>
      <c r="K706" s="18">
        <v>26</v>
      </c>
      <c r="L706" s="18">
        <v>21</v>
      </c>
      <c r="M706" s="18" t="s">
        <v>57</v>
      </c>
      <c r="N706" s="18" t="s">
        <v>58</v>
      </c>
      <c r="O706" s="18" t="s">
        <v>57</v>
      </c>
      <c r="P706" s="19">
        <v>184.62109807600001</v>
      </c>
      <c r="Q706" s="19">
        <v>773.09869587000003</v>
      </c>
      <c r="R706" s="20">
        <v>1.6339649999999999</v>
      </c>
      <c r="S706" s="20">
        <v>13.106218</v>
      </c>
      <c r="T706" s="20">
        <v>0.24</v>
      </c>
      <c r="U706" s="20">
        <v>0.56100000000000005</v>
      </c>
      <c r="V706" s="20">
        <f t="shared" si="20"/>
        <v>8.919138473489999E-3</v>
      </c>
      <c r="W706" s="20">
        <f t="shared" si="21"/>
        <v>4.1324582290159693E-2</v>
      </c>
    </row>
    <row r="707" spans="1:23" x14ac:dyDescent="0.25">
      <c r="A707" s="18">
        <v>6756</v>
      </c>
      <c r="B707" s="18">
        <v>6712</v>
      </c>
      <c r="C707" s="18">
        <v>2110</v>
      </c>
      <c r="D707" s="18">
        <v>2110</v>
      </c>
      <c r="E707" s="18" t="s">
        <v>56</v>
      </c>
      <c r="F707" s="18" t="s">
        <v>113</v>
      </c>
      <c r="G707" s="19">
        <v>0.223396324944</v>
      </c>
      <c r="H707" s="19">
        <v>9.0405299999999994E-2</v>
      </c>
      <c r="I707" s="18" t="s">
        <v>24</v>
      </c>
      <c r="J707" s="18" t="s">
        <v>114</v>
      </c>
      <c r="K707" s="18">
        <v>26</v>
      </c>
      <c r="L707" s="18">
        <v>21</v>
      </c>
      <c r="M707" s="18" t="s">
        <v>57</v>
      </c>
      <c r="N707" s="18" t="s">
        <v>58</v>
      </c>
      <c r="O707" s="18" t="s">
        <v>57</v>
      </c>
      <c r="P707" s="19">
        <v>396.87543883299998</v>
      </c>
      <c r="Q707" s="19">
        <v>9731.1049902600007</v>
      </c>
      <c r="R707" s="20">
        <v>1.6339649999999999</v>
      </c>
      <c r="S707" s="20">
        <v>13.106218</v>
      </c>
      <c r="T707" s="20">
        <v>0.24</v>
      </c>
      <c r="U707" s="20">
        <v>0.56100000000000005</v>
      </c>
      <c r="V707" s="20">
        <f t="shared" ref="V707:V770" si="22">H707*R707*(1-T707)</f>
        <v>0.11226651297101999</v>
      </c>
      <c r="W707" s="20">
        <f t="shared" ref="W707:W770" si="23">H707*S707*(1-U707)</f>
        <v>0.52015861929822049</v>
      </c>
    </row>
    <row r="708" spans="1:23" x14ac:dyDescent="0.25">
      <c r="A708" s="18">
        <v>6757</v>
      </c>
      <c r="B708" s="18">
        <v>6713</v>
      </c>
      <c r="C708" s="18">
        <v>2110</v>
      </c>
      <c r="D708" s="18">
        <v>2110</v>
      </c>
      <c r="E708" s="18" t="s">
        <v>56</v>
      </c>
      <c r="F708" s="18" t="s">
        <v>113</v>
      </c>
      <c r="G708" s="19">
        <v>0.69256579577699995</v>
      </c>
      <c r="H708" s="19">
        <v>0.28027099999999999</v>
      </c>
      <c r="I708" s="18" t="s">
        <v>24</v>
      </c>
      <c r="J708" s="18" t="s">
        <v>114</v>
      </c>
      <c r="K708" s="18">
        <v>26</v>
      </c>
      <c r="L708" s="18">
        <v>21</v>
      </c>
      <c r="M708" s="18" t="s">
        <v>57</v>
      </c>
      <c r="N708" s="18" t="s">
        <v>58</v>
      </c>
      <c r="O708" s="18" t="s">
        <v>57</v>
      </c>
      <c r="P708" s="19">
        <v>4277.0864060200001</v>
      </c>
      <c r="Q708" s="19">
        <v>30168.045392200002</v>
      </c>
      <c r="R708" s="20">
        <v>1.6339649999999999</v>
      </c>
      <c r="S708" s="20">
        <v>13.106218</v>
      </c>
      <c r="T708" s="20">
        <v>0.24</v>
      </c>
      <c r="U708" s="20">
        <v>0.56100000000000005</v>
      </c>
      <c r="V708" s="20">
        <f t="shared" si="22"/>
        <v>0.34804428343139998</v>
      </c>
      <c r="W708" s="20">
        <f t="shared" si="23"/>
        <v>1.6125755502092418</v>
      </c>
    </row>
    <row r="709" spans="1:23" x14ac:dyDescent="0.25">
      <c r="A709" s="18">
        <v>6758</v>
      </c>
      <c r="B709" s="18">
        <v>6714</v>
      </c>
      <c r="C709" s="18">
        <v>2110</v>
      </c>
      <c r="D709" s="18">
        <v>2110</v>
      </c>
      <c r="E709" s="18" t="s">
        <v>56</v>
      </c>
      <c r="F709" s="18" t="s">
        <v>113</v>
      </c>
      <c r="G709" s="19">
        <v>3.1223477126400001E-2</v>
      </c>
      <c r="H709" s="19">
        <v>1.26357E-2</v>
      </c>
      <c r="I709" s="18" t="s">
        <v>24</v>
      </c>
      <c r="J709" s="18" t="s">
        <v>114</v>
      </c>
      <c r="K709" s="18">
        <v>26</v>
      </c>
      <c r="L709" s="18">
        <v>21</v>
      </c>
      <c r="M709" s="18" t="s">
        <v>57</v>
      </c>
      <c r="N709" s="18" t="s">
        <v>58</v>
      </c>
      <c r="O709" s="18" t="s">
        <v>57</v>
      </c>
      <c r="P709" s="19">
        <v>253.464909221</v>
      </c>
      <c r="Q709" s="19">
        <v>1360.0892233500001</v>
      </c>
      <c r="R709" s="20">
        <v>1.6339649999999999</v>
      </c>
      <c r="S709" s="20">
        <v>13.106218</v>
      </c>
      <c r="T709" s="20">
        <v>0.24</v>
      </c>
      <c r="U709" s="20">
        <v>0.56100000000000005</v>
      </c>
      <c r="V709" s="20">
        <f t="shared" si="22"/>
        <v>1.5691181578379999E-2</v>
      </c>
      <c r="W709" s="20">
        <f t="shared" si="23"/>
        <v>7.2701138825561396E-2</v>
      </c>
    </row>
    <row r="710" spans="1:23" x14ac:dyDescent="0.25">
      <c r="A710" s="18">
        <v>6759</v>
      </c>
      <c r="B710" s="18">
        <v>6715</v>
      </c>
      <c r="C710" s="18">
        <v>2110</v>
      </c>
      <c r="D710" s="18">
        <v>2110</v>
      </c>
      <c r="E710" s="18" t="s">
        <v>56</v>
      </c>
      <c r="F710" s="18" t="s">
        <v>113</v>
      </c>
      <c r="G710" s="19">
        <v>1.2695757010499999</v>
      </c>
      <c r="H710" s="19">
        <v>0.51377899999999999</v>
      </c>
      <c r="I710" s="18" t="s">
        <v>24</v>
      </c>
      <c r="J710" s="18" t="s">
        <v>114</v>
      </c>
      <c r="K710" s="18">
        <v>26</v>
      </c>
      <c r="L710" s="18">
        <v>21</v>
      </c>
      <c r="M710" s="18" t="s">
        <v>57</v>
      </c>
      <c r="N710" s="18" t="s">
        <v>58</v>
      </c>
      <c r="O710" s="18" t="s">
        <v>57</v>
      </c>
      <c r="P710" s="19">
        <v>5661.2013160500001</v>
      </c>
      <c r="Q710" s="19">
        <v>55302.496329000001</v>
      </c>
      <c r="R710" s="20">
        <v>1.6339649999999999</v>
      </c>
      <c r="S710" s="20">
        <v>13.106218</v>
      </c>
      <c r="T710" s="20">
        <v>0.24</v>
      </c>
      <c r="U710" s="20">
        <v>0.56100000000000005</v>
      </c>
      <c r="V710" s="20">
        <f t="shared" si="22"/>
        <v>0.63801764683859996</v>
      </c>
      <c r="W710" s="20">
        <f t="shared" si="23"/>
        <v>2.9560941146638573</v>
      </c>
    </row>
    <row r="711" spans="1:23" x14ac:dyDescent="0.25">
      <c r="A711" s="18">
        <v>6760</v>
      </c>
      <c r="B711" s="18">
        <v>6716</v>
      </c>
      <c r="C711" s="18">
        <v>2110</v>
      </c>
      <c r="D711" s="18">
        <v>2110</v>
      </c>
      <c r="E711" s="18" t="s">
        <v>56</v>
      </c>
      <c r="F711" s="18" t="s">
        <v>113</v>
      </c>
      <c r="G711" s="19">
        <v>3.3372600616599999</v>
      </c>
      <c r="H711" s="19">
        <v>1.3505400000000001</v>
      </c>
      <c r="I711" s="18" t="s">
        <v>24</v>
      </c>
      <c r="J711" s="18" t="s">
        <v>114</v>
      </c>
      <c r="K711" s="18">
        <v>26</v>
      </c>
      <c r="L711" s="18">
        <v>21</v>
      </c>
      <c r="M711" s="18" t="s">
        <v>57</v>
      </c>
      <c r="N711" s="18" t="s">
        <v>58</v>
      </c>
      <c r="O711" s="18" t="s">
        <v>57</v>
      </c>
      <c r="P711" s="19">
        <v>2889.3908653799999</v>
      </c>
      <c r="Q711" s="19">
        <v>145370.466805</v>
      </c>
      <c r="R711" s="20">
        <v>1.6339649999999999</v>
      </c>
      <c r="S711" s="20">
        <v>13.106218</v>
      </c>
      <c r="T711" s="20">
        <v>0.24</v>
      </c>
      <c r="U711" s="20">
        <v>0.56100000000000005</v>
      </c>
      <c r="V711" s="20">
        <f t="shared" si="22"/>
        <v>1.6771186692360001</v>
      </c>
      <c r="W711" s="20">
        <f t="shared" si="23"/>
        <v>7.7705070577390796</v>
      </c>
    </row>
    <row r="712" spans="1:23" x14ac:dyDescent="0.25">
      <c r="A712" s="18">
        <v>6761</v>
      </c>
      <c r="B712" s="18">
        <v>6717</v>
      </c>
      <c r="C712" s="18">
        <v>2110</v>
      </c>
      <c r="D712" s="18">
        <v>2110</v>
      </c>
      <c r="E712" s="18" t="s">
        <v>56</v>
      </c>
      <c r="F712" s="18" t="s">
        <v>113</v>
      </c>
      <c r="G712" s="19">
        <v>21404.396120699999</v>
      </c>
      <c r="H712" s="19">
        <v>8662.0499999999993</v>
      </c>
      <c r="I712" s="18" t="s">
        <v>24</v>
      </c>
      <c r="J712" s="18" t="s">
        <v>114</v>
      </c>
      <c r="K712" s="18">
        <v>26</v>
      </c>
      <c r="L712" s="18">
        <v>21</v>
      </c>
      <c r="M712" s="18" t="s">
        <v>57</v>
      </c>
      <c r="N712" s="18" t="s">
        <v>58</v>
      </c>
      <c r="O712" s="18" t="s">
        <v>57</v>
      </c>
      <c r="P712" s="19">
        <v>1397518.3143499999</v>
      </c>
      <c r="Q712" s="19">
        <v>939762056.40400004</v>
      </c>
      <c r="R712" s="20">
        <v>1.6339649999999999</v>
      </c>
      <c r="S712" s="20">
        <v>13.106218</v>
      </c>
      <c r="T712" s="20">
        <v>0.24</v>
      </c>
      <c r="U712" s="20">
        <v>0.56100000000000005</v>
      </c>
      <c r="V712" s="20">
        <f t="shared" si="22"/>
        <v>10756.649761469998</v>
      </c>
      <c r="W712" s="20">
        <f t="shared" si="23"/>
        <v>49838.228160209095</v>
      </c>
    </row>
    <row r="713" spans="1:23" x14ac:dyDescent="0.25">
      <c r="A713" s="18">
        <v>6762</v>
      </c>
      <c r="B713" s="18">
        <v>6718</v>
      </c>
      <c r="C713" s="18">
        <v>2110</v>
      </c>
      <c r="D713" s="18">
        <v>2110</v>
      </c>
      <c r="E713" s="18" t="s">
        <v>56</v>
      </c>
      <c r="F713" s="18" t="s">
        <v>113</v>
      </c>
      <c r="G713" s="19">
        <v>2.1920884466200001</v>
      </c>
      <c r="H713" s="19">
        <v>0.88710699999999998</v>
      </c>
      <c r="I713" s="18" t="s">
        <v>24</v>
      </c>
      <c r="J713" s="18" t="s">
        <v>114</v>
      </c>
      <c r="K713" s="18">
        <v>26</v>
      </c>
      <c r="L713" s="18">
        <v>21</v>
      </c>
      <c r="M713" s="18" t="s">
        <v>57</v>
      </c>
      <c r="N713" s="18" t="s">
        <v>58</v>
      </c>
      <c r="O713" s="18" t="s">
        <v>57</v>
      </c>
      <c r="P713" s="19">
        <v>3372.8869035399998</v>
      </c>
      <c r="Q713" s="19">
        <v>95486.990787600007</v>
      </c>
      <c r="R713" s="20">
        <v>1.6339649999999999</v>
      </c>
      <c r="S713" s="20">
        <v>13.106218</v>
      </c>
      <c r="T713" s="20">
        <v>0.24</v>
      </c>
      <c r="U713" s="20">
        <v>0.56100000000000005</v>
      </c>
      <c r="V713" s="20">
        <f t="shared" si="22"/>
        <v>1.1016213598338001</v>
      </c>
      <c r="W713" s="20">
        <f t="shared" si="23"/>
        <v>5.1040851840521135</v>
      </c>
    </row>
    <row r="714" spans="1:23" x14ac:dyDescent="0.25">
      <c r="A714" s="18">
        <v>6763</v>
      </c>
      <c r="B714" s="18">
        <v>6719</v>
      </c>
      <c r="C714" s="18">
        <v>2110</v>
      </c>
      <c r="D714" s="18">
        <v>2110</v>
      </c>
      <c r="E714" s="18" t="s">
        <v>56</v>
      </c>
      <c r="F714" s="18" t="s">
        <v>113</v>
      </c>
      <c r="G714" s="19">
        <v>7.6521491206099995E-2</v>
      </c>
      <c r="H714" s="19">
        <v>3.0967100000000001E-2</v>
      </c>
      <c r="I714" s="18" t="s">
        <v>24</v>
      </c>
      <c r="J714" s="18" t="s">
        <v>114</v>
      </c>
      <c r="K714" s="18">
        <v>26</v>
      </c>
      <c r="L714" s="18">
        <v>21</v>
      </c>
      <c r="M714" s="18" t="s">
        <v>57</v>
      </c>
      <c r="N714" s="18" t="s">
        <v>58</v>
      </c>
      <c r="O714" s="18" t="s">
        <v>57</v>
      </c>
      <c r="P714" s="19">
        <v>597.32675349099998</v>
      </c>
      <c r="Q714" s="19">
        <v>3333.2628238100001</v>
      </c>
      <c r="R714" s="20">
        <v>1.6339649999999999</v>
      </c>
      <c r="S714" s="20">
        <v>13.106218</v>
      </c>
      <c r="T714" s="20">
        <v>0.24</v>
      </c>
      <c r="U714" s="20">
        <v>0.56100000000000005</v>
      </c>
      <c r="V714" s="20">
        <f t="shared" si="22"/>
        <v>3.8455359739140001E-2</v>
      </c>
      <c r="W714" s="20">
        <f t="shared" si="23"/>
        <v>0.17817322634480418</v>
      </c>
    </row>
    <row r="715" spans="1:23" x14ac:dyDescent="0.25">
      <c r="A715" s="18">
        <v>6764</v>
      </c>
      <c r="B715" s="18">
        <v>6720</v>
      </c>
      <c r="C715" s="18">
        <v>2110</v>
      </c>
      <c r="D715" s="18">
        <v>2110</v>
      </c>
      <c r="E715" s="18" t="s">
        <v>56</v>
      </c>
      <c r="F715" s="18" t="s">
        <v>113</v>
      </c>
      <c r="G715" s="19">
        <v>6.3585043109400004E-3</v>
      </c>
      <c r="H715" s="19">
        <v>2.5731999999999999E-3</v>
      </c>
      <c r="I715" s="18" t="s">
        <v>24</v>
      </c>
      <c r="J715" s="18" t="s">
        <v>114</v>
      </c>
      <c r="K715" s="18">
        <v>26</v>
      </c>
      <c r="L715" s="18">
        <v>21</v>
      </c>
      <c r="M715" s="18" t="s">
        <v>57</v>
      </c>
      <c r="N715" s="18" t="s">
        <v>58</v>
      </c>
      <c r="O715" s="18" t="s">
        <v>57</v>
      </c>
      <c r="P715" s="19">
        <v>83.426751878499999</v>
      </c>
      <c r="Q715" s="19">
        <v>276.97533994299999</v>
      </c>
      <c r="R715" s="20">
        <v>1.6339649999999999</v>
      </c>
      <c r="S715" s="20">
        <v>13.106218</v>
      </c>
      <c r="T715" s="20">
        <v>0.24</v>
      </c>
      <c r="U715" s="20">
        <v>0.56100000000000005</v>
      </c>
      <c r="V715" s="20">
        <f t="shared" si="22"/>
        <v>3.1954342408799996E-3</v>
      </c>
      <c r="W715" s="20">
        <f t="shared" si="23"/>
        <v>1.4805239949186399E-2</v>
      </c>
    </row>
    <row r="716" spans="1:23" x14ac:dyDescent="0.25">
      <c r="A716" s="18">
        <v>6765</v>
      </c>
      <c r="B716" s="18">
        <v>6721</v>
      </c>
      <c r="C716" s="18">
        <v>2110</v>
      </c>
      <c r="D716" s="18">
        <v>2110</v>
      </c>
      <c r="E716" s="18" t="s">
        <v>56</v>
      </c>
      <c r="F716" s="18" t="s">
        <v>113</v>
      </c>
      <c r="G716" s="19">
        <v>6.78524003202E-3</v>
      </c>
      <c r="H716" s="19">
        <v>2.74589E-3</v>
      </c>
      <c r="I716" s="18" t="s">
        <v>24</v>
      </c>
      <c r="J716" s="18" t="s">
        <v>114</v>
      </c>
      <c r="K716" s="18">
        <v>26</v>
      </c>
      <c r="L716" s="18">
        <v>21</v>
      </c>
      <c r="M716" s="18" t="s">
        <v>57</v>
      </c>
      <c r="N716" s="18" t="s">
        <v>58</v>
      </c>
      <c r="O716" s="18" t="s">
        <v>57</v>
      </c>
      <c r="P716" s="19">
        <v>985.982123075</v>
      </c>
      <c r="Q716" s="19">
        <v>856.26026274100002</v>
      </c>
      <c r="R716" s="20">
        <v>1.6339649999999999</v>
      </c>
      <c r="S716" s="20">
        <v>13.106218</v>
      </c>
      <c r="T716" s="20">
        <v>0.24</v>
      </c>
      <c r="U716" s="20">
        <v>0.56100000000000005</v>
      </c>
      <c r="V716" s="20">
        <f t="shared" si="22"/>
        <v>3.4098829969259996E-3</v>
      </c>
      <c r="W716" s="20">
        <f t="shared" si="23"/>
        <v>1.5798834262424781E-2</v>
      </c>
    </row>
    <row r="717" spans="1:23" x14ac:dyDescent="0.25">
      <c r="A717" s="18">
        <v>6766</v>
      </c>
      <c r="B717" s="18">
        <v>6722</v>
      </c>
      <c r="C717" s="18">
        <v>2110</v>
      </c>
      <c r="D717" s="18">
        <v>2110</v>
      </c>
      <c r="E717" s="18" t="s">
        <v>56</v>
      </c>
      <c r="F717" s="18" t="s">
        <v>113</v>
      </c>
      <c r="G717" s="19">
        <v>0.54378771212999999</v>
      </c>
      <c r="H717" s="19">
        <v>0.22006300000000001</v>
      </c>
      <c r="I717" s="18" t="s">
        <v>24</v>
      </c>
      <c r="J717" s="18" t="s">
        <v>114</v>
      </c>
      <c r="K717" s="18">
        <v>26</v>
      </c>
      <c r="L717" s="18">
        <v>21</v>
      </c>
      <c r="M717" s="18" t="s">
        <v>57</v>
      </c>
      <c r="N717" s="18" t="s">
        <v>58</v>
      </c>
      <c r="O717" s="18" t="s">
        <v>57</v>
      </c>
      <c r="P717" s="19">
        <v>3582.2709813699998</v>
      </c>
      <c r="Q717" s="19">
        <v>23687.297988599999</v>
      </c>
      <c r="R717" s="20">
        <v>1.6339649999999999</v>
      </c>
      <c r="S717" s="20">
        <v>13.106218</v>
      </c>
      <c r="T717" s="20">
        <v>0.24</v>
      </c>
      <c r="U717" s="20">
        <v>0.56100000000000005</v>
      </c>
      <c r="V717" s="20">
        <f t="shared" si="22"/>
        <v>0.2732771822442</v>
      </c>
      <c r="W717" s="20">
        <f t="shared" si="23"/>
        <v>1.266161013111226</v>
      </c>
    </row>
    <row r="718" spans="1:23" x14ac:dyDescent="0.25">
      <c r="A718" s="18">
        <v>6767</v>
      </c>
      <c r="B718" s="18">
        <v>6723</v>
      </c>
      <c r="C718" s="18">
        <v>2110</v>
      </c>
      <c r="D718" s="18">
        <v>2110</v>
      </c>
      <c r="E718" s="18" t="s">
        <v>56</v>
      </c>
      <c r="F718" s="18" t="s">
        <v>113</v>
      </c>
      <c r="G718" s="19">
        <v>5.4699013607200003E-2</v>
      </c>
      <c r="H718" s="19">
        <v>2.21359E-2</v>
      </c>
      <c r="I718" s="18" t="s">
        <v>24</v>
      </c>
      <c r="J718" s="18" t="s">
        <v>114</v>
      </c>
      <c r="K718" s="18">
        <v>26</v>
      </c>
      <c r="L718" s="18">
        <v>21</v>
      </c>
      <c r="M718" s="18" t="s">
        <v>57</v>
      </c>
      <c r="N718" s="18" t="s">
        <v>58</v>
      </c>
      <c r="O718" s="18" t="s">
        <v>57</v>
      </c>
      <c r="P718" s="19">
        <v>588.02260545000001</v>
      </c>
      <c r="Q718" s="19">
        <v>2382.6795022000001</v>
      </c>
      <c r="R718" s="20">
        <v>1.6339649999999999</v>
      </c>
      <c r="S718" s="20">
        <v>13.106218</v>
      </c>
      <c r="T718" s="20">
        <v>0.24</v>
      </c>
      <c r="U718" s="20">
        <v>0.56100000000000005</v>
      </c>
      <c r="V718" s="20">
        <f t="shared" si="22"/>
        <v>2.7488657241059995E-2</v>
      </c>
      <c r="W718" s="20">
        <f t="shared" si="23"/>
        <v>0.12736177172050178</v>
      </c>
    </row>
    <row r="719" spans="1:23" x14ac:dyDescent="0.25">
      <c r="A719" s="18">
        <v>6768</v>
      </c>
      <c r="B719" s="18">
        <v>6724</v>
      </c>
      <c r="C719" s="18">
        <v>2110</v>
      </c>
      <c r="D719" s="18">
        <v>2110</v>
      </c>
      <c r="E719" s="18" t="s">
        <v>56</v>
      </c>
      <c r="F719" s="18" t="s">
        <v>113</v>
      </c>
      <c r="G719" s="19">
        <v>0.43541175960700002</v>
      </c>
      <c r="H719" s="19">
        <v>0.176205</v>
      </c>
      <c r="I719" s="18" t="s">
        <v>24</v>
      </c>
      <c r="J719" s="18" t="s">
        <v>114</v>
      </c>
      <c r="K719" s="18">
        <v>26</v>
      </c>
      <c r="L719" s="18">
        <v>21</v>
      </c>
      <c r="M719" s="18" t="s">
        <v>57</v>
      </c>
      <c r="N719" s="18" t="s">
        <v>58</v>
      </c>
      <c r="O719" s="18" t="s">
        <v>57</v>
      </c>
      <c r="P719" s="19">
        <v>792.20479544399996</v>
      </c>
      <c r="Q719" s="19">
        <v>18966.4603828</v>
      </c>
      <c r="R719" s="20">
        <v>1.6339649999999999</v>
      </c>
      <c r="S719" s="20">
        <v>13.106218</v>
      </c>
      <c r="T719" s="20">
        <v>0.24</v>
      </c>
      <c r="U719" s="20">
        <v>0.56100000000000005</v>
      </c>
      <c r="V719" s="20">
        <f t="shared" si="22"/>
        <v>0.21881373014699998</v>
      </c>
      <c r="W719" s="20">
        <f t="shared" si="23"/>
        <v>1.0138183216409098</v>
      </c>
    </row>
    <row r="720" spans="1:23" x14ac:dyDescent="0.25">
      <c r="A720" s="18">
        <v>6769</v>
      </c>
      <c r="B720" s="18">
        <v>6725</v>
      </c>
      <c r="C720" s="18">
        <v>2110</v>
      </c>
      <c r="D720" s="18">
        <v>2110</v>
      </c>
      <c r="E720" s="18" t="s">
        <v>56</v>
      </c>
      <c r="F720" s="18" t="s">
        <v>113</v>
      </c>
      <c r="G720" s="19">
        <v>7.9007623055999995E-2</v>
      </c>
      <c r="H720" s="19">
        <v>3.1973300000000003E-2</v>
      </c>
      <c r="I720" s="18" t="s">
        <v>24</v>
      </c>
      <c r="J720" s="18" t="s">
        <v>114</v>
      </c>
      <c r="K720" s="18">
        <v>26</v>
      </c>
      <c r="L720" s="18">
        <v>21</v>
      </c>
      <c r="M720" s="18" t="s">
        <v>57</v>
      </c>
      <c r="N720" s="18" t="s">
        <v>58</v>
      </c>
      <c r="O720" s="18" t="s">
        <v>57</v>
      </c>
      <c r="P720" s="19">
        <v>390.52657050400001</v>
      </c>
      <c r="Q720" s="19">
        <v>3441.5582936599999</v>
      </c>
      <c r="R720" s="20">
        <v>1.6339649999999999</v>
      </c>
      <c r="S720" s="20">
        <v>13.106218</v>
      </c>
      <c r="T720" s="20">
        <v>0.24</v>
      </c>
      <c r="U720" s="20">
        <v>0.56100000000000005</v>
      </c>
      <c r="V720" s="20">
        <f t="shared" si="22"/>
        <v>3.9704872382220001E-2</v>
      </c>
      <c r="W720" s="20">
        <f t="shared" si="23"/>
        <v>0.1839625285509566</v>
      </c>
    </row>
    <row r="721" spans="1:23" x14ac:dyDescent="0.25">
      <c r="A721" s="18">
        <v>6770</v>
      </c>
      <c r="B721" s="18">
        <v>6726</v>
      </c>
      <c r="C721" s="18">
        <v>2110</v>
      </c>
      <c r="D721" s="18">
        <v>2110</v>
      </c>
      <c r="E721" s="18" t="s">
        <v>56</v>
      </c>
      <c r="F721" s="18" t="s">
        <v>113</v>
      </c>
      <c r="G721" s="19">
        <v>2.9010589718499999E-2</v>
      </c>
      <c r="H721" s="19">
        <v>1.1740199999999999E-2</v>
      </c>
      <c r="I721" s="18" t="s">
        <v>24</v>
      </c>
      <c r="J721" s="18" t="s">
        <v>114</v>
      </c>
      <c r="K721" s="18">
        <v>26</v>
      </c>
      <c r="L721" s="18">
        <v>21</v>
      </c>
      <c r="M721" s="18" t="s">
        <v>57</v>
      </c>
      <c r="N721" s="18" t="s">
        <v>58</v>
      </c>
      <c r="O721" s="18" t="s">
        <v>57</v>
      </c>
      <c r="P721" s="19">
        <v>589.46941951899998</v>
      </c>
      <c r="Q721" s="19">
        <v>1263.69623471</v>
      </c>
      <c r="R721" s="20">
        <v>1.6339649999999999</v>
      </c>
      <c r="S721" s="20">
        <v>13.106218</v>
      </c>
      <c r="T721" s="20">
        <v>0.24</v>
      </c>
      <c r="U721" s="20">
        <v>0.56100000000000005</v>
      </c>
      <c r="V721" s="20">
        <f t="shared" si="22"/>
        <v>1.4579137678679998E-2</v>
      </c>
      <c r="W721" s="20">
        <f t="shared" si="23"/>
        <v>6.7548763427420389E-2</v>
      </c>
    </row>
    <row r="722" spans="1:23" x14ac:dyDescent="0.25">
      <c r="A722" s="18">
        <v>6771</v>
      </c>
      <c r="B722" s="18">
        <v>6727</v>
      </c>
      <c r="C722" s="18">
        <v>2110</v>
      </c>
      <c r="D722" s="18">
        <v>2110</v>
      </c>
      <c r="E722" s="18" t="s">
        <v>56</v>
      </c>
      <c r="F722" s="18" t="s">
        <v>113</v>
      </c>
      <c r="G722" s="19">
        <v>1.87705220952</v>
      </c>
      <c r="H722" s="19">
        <v>0.75961599999999996</v>
      </c>
      <c r="I722" s="18" t="s">
        <v>24</v>
      </c>
      <c r="J722" s="18" t="s">
        <v>114</v>
      </c>
      <c r="K722" s="18">
        <v>26</v>
      </c>
      <c r="L722" s="18">
        <v>21</v>
      </c>
      <c r="M722" s="18" t="s">
        <v>57</v>
      </c>
      <c r="N722" s="18" t="s">
        <v>58</v>
      </c>
      <c r="O722" s="18" t="s">
        <v>57</v>
      </c>
      <c r="P722" s="19">
        <v>2360.3364955400002</v>
      </c>
      <c r="Q722" s="19">
        <v>81764.067189399997</v>
      </c>
      <c r="R722" s="20">
        <v>1.6339649999999999</v>
      </c>
      <c r="S722" s="20">
        <v>13.106218</v>
      </c>
      <c r="T722" s="20">
        <v>0.24</v>
      </c>
      <c r="U722" s="20">
        <v>0.56100000000000005</v>
      </c>
      <c r="V722" s="20">
        <f t="shared" si="22"/>
        <v>0.9433013276544</v>
      </c>
      <c r="W722" s="20">
        <f t="shared" si="23"/>
        <v>4.3705491797144314</v>
      </c>
    </row>
    <row r="723" spans="1:23" x14ac:dyDescent="0.25">
      <c r="A723" s="18">
        <v>6772</v>
      </c>
      <c r="B723" s="18">
        <v>6728</v>
      </c>
      <c r="C723" s="18">
        <v>2110</v>
      </c>
      <c r="D723" s="18">
        <v>2110</v>
      </c>
      <c r="E723" s="18" t="s">
        <v>56</v>
      </c>
      <c r="F723" s="18" t="s">
        <v>113</v>
      </c>
      <c r="G723" s="19">
        <v>406.80444758700003</v>
      </c>
      <c r="H723" s="19">
        <v>164.62799999999999</v>
      </c>
      <c r="I723" s="18" t="s">
        <v>24</v>
      </c>
      <c r="J723" s="18" t="s">
        <v>114</v>
      </c>
      <c r="K723" s="18">
        <v>26</v>
      </c>
      <c r="L723" s="18">
        <v>21</v>
      </c>
      <c r="M723" s="18" t="s">
        <v>57</v>
      </c>
      <c r="N723" s="18" t="s">
        <v>58</v>
      </c>
      <c r="O723" s="18" t="s">
        <v>57</v>
      </c>
      <c r="P723" s="19">
        <v>59438.311247999998</v>
      </c>
      <c r="Q723" s="19">
        <v>17720330.855300002</v>
      </c>
      <c r="R723" s="20">
        <v>1.6339649999999999</v>
      </c>
      <c r="S723" s="20">
        <v>13.106218</v>
      </c>
      <c r="T723" s="20">
        <v>0.24</v>
      </c>
      <c r="U723" s="20">
        <v>0.56100000000000005</v>
      </c>
      <c r="V723" s="20">
        <f t="shared" si="22"/>
        <v>204.43725641519998</v>
      </c>
      <c r="W723" s="20">
        <f t="shared" si="23"/>
        <v>947.20855058085579</v>
      </c>
    </row>
    <row r="724" spans="1:23" x14ac:dyDescent="0.25">
      <c r="A724" s="18">
        <v>6773</v>
      </c>
      <c r="B724" s="18">
        <v>6729</v>
      </c>
      <c r="C724" s="18">
        <v>2110</v>
      </c>
      <c r="D724" s="18">
        <v>2110</v>
      </c>
      <c r="E724" s="18" t="s">
        <v>56</v>
      </c>
      <c r="F724" s="18" t="s">
        <v>113</v>
      </c>
      <c r="G724" s="19">
        <v>0.97759587621400001</v>
      </c>
      <c r="H724" s="19">
        <v>0.395619</v>
      </c>
      <c r="I724" s="18" t="s">
        <v>24</v>
      </c>
      <c r="J724" s="18" t="s">
        <v>114</v>
      </c>
      <c r="K724" s="18">
        <v>26</v>
      </c>
      <c r="L724" s="18">
        <v>21</v>
      </c>
      <c r="M724" s="18" t="s">
        <v>57</v>
      </c>
      <c r="N724" s="18" t="s">
        <v>58</v>
      </c>
      <c r="O724" s="18" t="s">
        <v>57</v>
      </c>
      <c r="P724" s="19">
        <v>3947.0186659800002</v>
      </c>
      <c r="Q724" s="19">
        <v>42583.9060379</v>
      </c>
      <c r="R724" s="20">
        <v>1.6339649999999999</v>
      </c>
      <c r="S724" s="20">
        <v>13.106218</v>
      </c>
      <c r="T724" s="20">
        <v>0.24</v>
      </c>
      <c r="U724" s="20">
        <v>0.56100000000000005</v>
      </c>
      <c r="V724" s="20">
        <f t="shared" si="22"/>
        <v>0.49128497549459998</v>
      </c>
      <c r="W724" s="20">
        <f t="shared" si="23"/>
        <v>2.2762452290755379</v>
      </c>
    </row>
    <row r="725" spans="1:23" x14ac:dyDescent="0.25">
      <c r="A725" s="18">
        <v>6774</v>
      </c>
      <c r="B725" s="18">
        <v>6730</v>
      </c>
      <c r="C725" s="18">
        <v>2110</v>
      </c>
      <c r="D725" s="18">
        <v>2110</v>
      </c>
      <c r="E725" s="18" t="s">
        <v>56</v>
      </c>
      <c r="F725" s="18" t="s">
        <v>113</v>
      </c>
      <c r="G725" s="19">
        <v>26.793319541199999</v>
      </c>
      <c r="H725" s="19">
        <v>10.8429</v>
      </c>
      <c r="I725" s="18" t="s">
        <v>24</v>
      </c>
      <c r="J725" s="18" t="s">
        <v>114</v>
      </c>
      <c r="K725" s="18">
        <v>26</v>
      </c>
      <c r="L725" s="18">
        <v>21</v>
      </c>
      <c r="M725" s="18" t="s">
        <v>57</v>
      </c>
      <c r="N725" s="18" t="s">
        <v>58</v>
      </c>
      <c r="O725" s="18" t="s">
        <v>57</v>
      </c>
      <c r="P725" s="19">
        <v>10912.7993687</v>
      </c>
      <c r="Q725" s="19">
        <v>1167112.33076</v>
      </c>
      <c r="R725" s="20">
        <v>1.6339649999999999</v>
      </c>
      <c r="S725" s="20">
        <v>13.106218</v>
      </c>
      <c r="T725" s="20">
        <v>0.24</v>
      </c>
      <c r="U725" s="20">
        <v>0.56100000000000005</v>
      </c>
      <c r="V725" s="20">
        <f t="shared" si="22"/>
        <v>13.46485851486</v>
      </c>
      <c r="W725" s="20">
        <f t="shared" si="23"/>
        <v>62.3860314958158</v>
      </c>
    </row>
    <row r="726" spans="1:23" x14ac:dyDescent="0.25">
      <c r="A726" s="18">
        <v>6775</v>
      </c>
      <c r="B726" s="18">
        <v>6731</v>
      </c>
      <c r="C726" s="18">
        <v>2110</v>
      </c>
      <c r="D726" s="18">
        <v>2110</v>
      </c>
      <c r="E726" s="18" t="s">
        <v>56</v>
      </c>
      <c r="F726" s="18" t="s">
        <v>113</v>
      </c>
      <c r="G726" s="19">
        <v>1.01713406726</v>
      </c>
      <c r="H726" s="19">
        <v>0.41161999999999999</v>
      </c>
      <c r="I726" s="18" t="s">
        <v>24</v>
      </c>
      <c r="J726" s="18" t="s">
        <v>114</v>
      </c>
      <c r="K726" s="18">
        <v>26</v>
      </c>
      <c r="L726" s="18">
        <v>21</v>
      </c>
      <c r="M726" s="18" t="s">
        <v>57</v>
      </c>
      <c r="N726" s="18" t="s">
        <v>58</v>
      </c>
      <c r="O726" s="18" t="s">
        <v>57</v>
      </c>
      <c r="P726" s="19">
        <v>1787.87708064</v>
      </c>
      <c r="Q726" s="19">
        <v>44306.182747799998</v>
      </c>
      <c r="R726" s="20">
        <v>1.6339649999999999</v>
      </c>
      <c r="S726" s="20">
        <v>13.106218</v>
      </c>
      <c r="T726" s="20">
        <v>0.24</v>
      </c>
      <c r="U726" s="20">
        <v>0.56100000000000005</v>
      </c>
      <c r="V726" s="20">
        <f t="shared" si="22"/>
        <v>0.51115523170799992</v>
      </c>
      <c r="W726" s="20">
        <f t="shared" si="23"/>
        <v>2.3683090579372399</v>
      </c>
    </row>
    <row r="727" spans="1:23" x14ac:dyDescent="0.25">
      <c r="A727" s="18">
        <v>6776</v>
      </c>
      <c r="B727" s="18">
        <v>6732</v>
      </c>
      <c r="C727" s="18">
        <v>2110</v>
      </c>
      <c r="D727" s="18">
        <v>2110</v>
      </c>
      <c r="E727" s="18" t="s">
        <v>56</v>
      </c>
      <c r="F727" s="18" t="s">
        <v>113</v>
      </c>
      <c r="G727" s="19">
        <v>0.71860817706799995</v>
      </c>
      <c r="H727" s="19">
        <v>0.29081000000000001</v>
      </c>
      <c r="I727" s="18" t="s">
        <v>24</v>
      </c>
      <c r="J727" s="18" t="s">
        <v>114</v>
      </c>
      <c r="K727" s="18">
        <v>26</v>
      </c>
      <c r="L727" s="18">
        <v>21</v>
      </c>
      <c r="M727" s="18" t="s">
        <v>57</v>
      </c>
      <c r="N727" s="18" t="s">
        <v>58</v>
      </c>
      <c r="O727" s="18" t="s">
        <v>57</v>
      </c>
      <c r="P727" s="19">
        <v>1168.18083346</v>
      </c>
      <c r="Q727" s="19">
        <v>31302.446982000001</v>
      </c>
      <c r="R727" s="20">
        <v>1.6339649999999999</v>
      </c>
      <c r="S727" s="20">
        <v>13.106218</v>
      </c>
      <c r="T727" s="20">
        <v>0.24</v>
      </c>
      <c r="U727" s="20">
        <v>0.56100000000000005</v>
      </c>
      <c r="V727" s="20">
        <f t="shared" si="22"/>
        <v>0.36113175485400001</v>
      </c>
      <c r="W727" s="20">
        <f t="shared" si="23"/>
        <v>1.6732130536386198</v>
      </c>
    </row>
    <row r="728" spans="1:23" x14ac:dyDescent="0.25">
      <c r="A728" s="18">
        <v>6777</v>
      </c>
      <c r="B728" s="18">
        <v>6733</v>
      </c>
      <c r="C728" s="18">
        <v>2110</v>
      </c>
      <c r="D728" s="18">
        <v>2110</v>
      </c>
      <c r="E728" s="18" t="s">
        <v>56</v>
      </c>
      <c r="F728" s="18" t="s">
        <v>113</v>
      </c>
      <c r="G728" s="19">
        <v>5.7352480895899998</v>
      </c>
      <c r="H728" s="19">
        <v>2.32097</v>
      </c>
      <c r="I728" s="18" t="s">
        <v>24</v>
      </c>
      <c r="J728" s="18" t="s">
        <v>114</v>
      </c>
      <c r="K728" s="18">
        <v>26</v>
      </c>
      <c r="L728" s="18">
        <v>21</v>
      </c>
      <c r="M728" s="18" t="s">
        <v>57</v>
      </c>
      <c r="N728" s="18" t="s">
        <v>58</v>
      </c>
      <c r="O728" s="18" t="s">
        <v>57</v>
      </c>
      <c r="P728" s="19">
        <v>3180.9807252800001</v>
      </c>
      <c r="Q728" s="19">
        <v>249826.407477</v>
      </c>
      <c r="R728" s="20">
        <v>1.6339649999999999</v>
      </c>
      <c r="S728" s="20">
        <v>13.106218</v>
      </c>
      <c r="T728" s="20">
        <v>0.24</v>
      </c>
      <c r="U728" s="20">
        <v>0.56100000000000005</v>
      </c>
      <c r="V728" s="20">
        <f t="shared" si="22"/>
        <v>2.8822116469979999</v>
      </c>
      <c r="W728" s="20">
        <f t="shared" si="23"/>
        <v>13.354001929450938</v>
      </c>
    </row>
    <row r="729" spans="1:23" x14ac:dyDescent="0.25">
      <c r="A729" s="18">
        <v>6778</v>
      </c>
      <c r="B729" s="18">
        <v>6734</v>
      </c>
      <c r="C729" s="18">
        <v>2110</v>
      </c>
      <c r="D729" s="18">
        <v>2110</v>
      </c>
      <c r="E729" s="18" t="s">
        <v>56</v>
      </c>
      <c r="F729" s="18" t="s">
        <v>113</v>
      </c>
      <c r="G729" s="19">
        <v>17.449646008199998</v>
      </c>
      <c r="H729" s="19">
        <v>7.0616199999999996</v>
      </c>
      <c r="I729" s="18" t="s">
        <v>24</v>
      </c>
      <c r="J729" s="18" t="s">
        <v>114</v>
      </c>
      <c r="K729" s="18">
        <v>26</v>
      </c>
      <c r="L729" s="18">
        <v>21</v>
      </c>
      <c r="M729" s="18" t="s">
        <v>57</v>
      </c>
      <c r="N729" s="18" t="s">
        <v>58</v>
      </c>
      <c r="O729" s="18" t="s">
        <v>57</v>
      </c>
      <c r="P729" s="19">
        <v>4313.2039783299997</v>
      </c>
      <c r="Q729" s="19">
        <v>760103.53969699994</v>
      </c>
      <c r="R729" s="20">
        <v>1.6339649999999999</v>
      </c>
      <c r="S729" s="20">
        <v>13.106218</v>
      </c>
      <c r="T729" s="20">
        <v>0.24</v>
      </c>
      <c r="U729" s="20">
        <v>0.56100000000000005</v>
      </c>
      <c r="V729" s="20">
        <f t="shared" si="22"/>
        <v>8.7692143417079986</v>
      </c>
      <c r="W729" s="20">
        <f t="shared" si="23"/>
        <v>40.629946576237238</v>
      </c>
    </row>
    <row r="730" spans="1:23" x14ac:dyDescent="0.25">
      <c r="A730" s="18">
        <v>6779</v>
      </c>
      <c r="B730" s="18">
        <v>6735</v>
      </c>
      <c r="C730" s="18">
        <v>2110</v>
      </c>
      <c r="D730" s="18">
        <v>2110</v>
      </c>
      <c r="E730" s="18" t="s">
        <v>56</v>
      </c>
      <c r="F730" s="18" t="s">
        <v>113</v>
      </c>
      <c r="G730" s="19">
        <v>6.6705722619000003</v>
      </c>
      <c r="H730" s="19">
        <v>2.6994799999999999</v>
      </c>
      <c r="I730" s="18" t="s">
        <v>24</v>
      </c>
      <c r="J730" s="18" t="s">
        <v>114</v>
      </c>
      <c r="K730" s="18">
        <v>26</v>
      </c>
      <c r="L730" s="18">
        <v>21</v>
      </c>
      <c r="M730" s="18" t="s">
        <v>57</v>
      </c>
      <c r="N730" s="18" t="s">
        <v>58</v>
      </c>
      <c r="O730" s="18" t="s">
        <v>57</v>
      </c>
      <c r="P730" s="19">
        <v>6823.9867086499999</v>
      </c>
      <c r="Q730" s="19">
        <v>290568.96545299998</v>
      </c>
      <c r="R730" s="20">
        <v>1.6339649999999999</v>
      </c>
      <c r="S730" s="20">
        <v>13.106218</v>
      </c>
      <c r="T730" s="20">
        <v>0.24</v>
      </c>
      <c r="U730" s="20">
        <v>0.56100000000000005</v>
      </c>
      <c r="V730" s="20">
        <f t="shared" si="22"/>
        <v>3.3522504370320001</v>
      </c>
      <c r="W730" s="20">
        <f t="shared" si="23"/>
        <v>15.531808307954959</v>
      </c>
    </row>
    <row r="731" spans="1:23" x14ac:dyDescent="0.25">
      <c r="A731" s="18">
        <v>6780</v>
      </c>
      <c r="B731" s="18">
        <v>6736</v>
      </c>
      <c r="C731" s="18">
        <v>2110</v>
      </c>
      <c r="D731" s="18">
        <v>2110</v>
      </c>
      <c r="E731" s="18" t="s">
        <v>56</v>
      </c>
      <c r="F731" s="18" t="s">
        <v>113</v>
      </c>
      <c r="G731" s="19">
        <v>9.7453664907000004</v>
      </c>
      <c r="H731" s="19">
        <v>3.94381</v>
      </c>
      <c r="I731" s="18" t="s">
        <v>24</v>
      </c>
      <c r="J731" s="18" t="s">
        <v>114</v>
      </c>
      <c r="K731" s="18">
        <v>26</v>
      </c>
      <c r="L731" s="18">
        <v>21</v>
      </c>
      <c r="M731" s="18" t="s">
        <v>57</v>
      </c>
      <c r="N731" s="18" t="s">
        <v>58</v>
      </c>
      <c r="O731" s="18" t="s">
        <v>57</v>
      </c>
      <c r="P731" s="19">
        <v>2904.49355479</v>
      </c>
      <c r="Q731" s="19">
        <v>424506.46630700002</v>
      </c>
      <c r="R731" s="20">
        <v>1.6339649999999999</v>
      </c>
      <c r="S731" s="20">
        <v>13.106218</v>
      </c>
      <c r="T731" s="20">
        <v>0.24</v>
      </c>
      <c r="U731" s="20">
        <v>0.56100000000000005</v>
      </c>
      <c r="V731" s="20">
        <f t="shared" si="22"/>
        <v>4.8974761050539994</v>
      </c>
      <c r="W731" s="20">
        <f t="shared" si="23"/>
        <v>22.691222355044616</v>
      </c>
    </row>
    <row r="732" spans="1:23" x14ac:dyDescent="0.25">
      <c r="A732" s="18">
        <v>6781</v>
      </c>
      <c r="B732" s="18">
        <v>6737</v>
      </c>
      <c r="C732" s="18">
        <v>2110</v>
      </c>
      <c r="D732" s="18">
        <v>2110</v>
      </c>
      <c r="E732" s="18" t="s">
        <v>56</v>
      </c>
      <c r="F732" s="18" t="s">
        <v>113</v>
      </c>
      <c r="G732" s="19">
        <v>47.1814998921</v>
      </c>
      <c r="H732" s="19">
        <v>19.093699999999998</v>
      </c>
      <c r="I732" s="18" t="s">
        <v>24</v>
      </c>
      <c r="J732" s="18" t="s">
        <v>114</v>
      </c>
      <c r="K732" s="18">
        <v>26</v>
      </c>
      <c r="L732" s="18">
        <v>21</v>
      </c>
      <c r="M732" s="18" t="s">
        <v>57</v>
      </c>
      <c r="N732" s="18" t="s">
        <v>58</v>
      </c>
      <c r="O732" s="18" t="s">
        <v>57</v>
      </c>
      <c r="P732" s="19">
        <v>13978.4178422</v>
      </c>
      <c r="Q732" s="19">
        <v>2055217.9143999999</v>
      </c>
      <c r="R732" s="20">
        <v>1.6339649999999999</v>
      </c>
      <c r="S732" s="20">
        <v>13.106218</v>
      </c>
      <c r="T732" s="20">
        <v>0.24</v>
      </c>
      <c r="U732" s="20">
        <v>0.56100000000000005</v>
      </c>
      <c r="V732" s="20">
        <f t="shared" si="22"/>
        <v>23.710812515579995</v>
      </c>
      <c r="W732" s="20">
        <f t="shared" si="23"/>
        <v>109.85807944107738</v>
      </c>
    </row>
    <row r="733" spans="1:23" x14ac:dyDescent="0.25">
      <c r="A733" s="18">
        <v>6782</v>
      </c>
      <c r="B733" s="18">
        <v>6738</v>
      </c>
      <c r="C733" s="18">
        <v>2110</v>
      </c>
      <c r="D733" s="18">
        <v>2110</v>
      </c>
      <c r="E733" s="18" t="s">
        <v>56</v>
      </c>
      <c r="F733" s="18" t="s">
        <v>113</v>
      </c>
      <c r="G733" s="19">
        <v>10.906478960399999</v>
      </c>
      <c r="H733" s="19">
        <v>4.4137000000000004</v>
      </c>
      <c r="I733" s="18" t="s">
        <v>24</v>
      </c>
      <c r="J733" s="18" t="s">
        <v>114</v>
      </c>
      <c r="K733" s="18">
        <v>26</v>
      </c>
      <c r="L733" s="18">
        <v>21</v>
      </c>
      <c r="M733" s="18" t="s">
        <v>57</v>
      </c>
      <c r="N733" s="18" t="s">
        <v>58</v>
      </c>
      <c r="O733" s="18" t="s">
        <v>57</v>
      </c>
      <c r="P733" s="19">
        <v>3181.6500831399999</v>
      </c>
      <c r="Q733" s="19">
        <v>475084.32316899998</v>
      </c>
      <c r="R733" s="20">
        <v>1.6339649999999999</v>
      </c>
      <c r="S733" s="20">
        <v>13.106218</v>
      </c>
      <c r="T733" s="20">
        <v>0.24</v>
      </c>
      <c r="U733" s="20">
        <v>0.56100000000000005</v>
      </c>
      <c r="V733" s="20">
        <f t="shared" si="22"/>
        <v>5.4809918035800003</v>
      </c>
      <c r="W733" s="20">
        <f t="shared" si="23"/>
        <v>25.3947954157174</v>
      </c>
    </row>
    <row r="734" spans="1:23" x14ac:dyDescent="0.25">
      <c r="A734" s="18">
        <v>6783</v>
      </c>
      <c r="B734" s="18">
        <v>6739</v>
      </c>
      <c r="C734" s="18">
        <v>2110</v>
      </c>
      <c r="D734" s="18">
        <v>2110</v>
      </c>
      <c r="E734" s="18" t="s">
        <v>56</v>
      </c>
      <c r="F734" s="18" t="s">
        <v>113</v>
      </c>
      <c r="G734" s="19">
        <v>11.1205533278</v>
      </c>
      <c r="H734" s="19">
        <v>4.5003299999999999</v>
      </c>
      <c r="I734" s="18" t="s">
        <v>24</v>
      </c>
      <c r="J734" s="18" t="s">
        <v>114</v>
      </c>
      <c r="K734" s="18">
        <v>26</v>
      </c>
      <c r="L734" s="18">
        <v>21</v>
      </c>
      <c r="M734" s="18" t="s">
        <v>57</v>
      </c>
      <c r="N734" s="18" t="s">
        <v>58</v>
      </c>
      <c r="O734" s="18" t="s">
        <v>57</v>
      </c>
      <c r="P734" s="19">
        <v>4106.61784661</v>
      </c>
      <c r="Q734" s="19">
        <v>484409.36531299999</v>
      </c>
      <c r="R734" s="20">
        <v>1.6339649999999999</v>
      </c>
      <c r="S734" s="20">
        <v>13.106218</v>
      </c>
      <c r="T734" s="20">
        <v>0.24</v>
      </c>
      <c r="U734" s="20">
        <v>0.56100000000000005</v>
      </c>
      <c r="V734" s="20">
        <f t="shared" si="22"/>
        <v>5.5885700984220001</v>
      </c>
      <c r="W734" s="20">
        <f t="shared" si="23"/>
        <v>25.893232356801658</v>
      </c>
    </row>
    <row r="735" spans="1:23" x14ac:dyDescent="0.25">
      <c r="A735" s="18">
        <v>6784</v>
      </c>
      <c r="B735" s="18">
        <v>6751</v>
      </c>
      <c r="C735" s="18">
        <v>2110</v>
      </c>
      <c r="D735" s="18">
        <v>2110</v>
      </c>
      <c r="E735" s="18" t="s">
        <v>56</v>
      </c>
      <c r="F735" s="18" t="s">
        <v>113</v>
      </c>
      <c r="G735" s="19">
        <v>6.1303330242199996</v>
      </c>
      <c r="H735" s="19">
        <v>2.4808599999999998</v>
      </c>
      <c r="I735" s="18" t="s">
        <v>24</v>
      </c>
      <c r="J735" s="18" t="s">
        <v>114</v>
      </c>
      <c r="K735" s="18">
        <v>26</v>
      </c>
      <c r="L735" s="18">
        <v>21</v>
      </c>
      <c r="M735" s="18" t="s">
        <v>57</v>
      </c>
      <c r="N735" s="18" t="s">
        <v>58</v>
      </c>
      <c r="O735" s="18" t="s">
        <v>57</v>
      </c>
      <c r="P735" s="19">
        <v>1897.8663556399999</v>
      </c>
      <c r="Q735" s="19">
        <v>267036.23838699999</v>
      </c>
      <c r="R735" s="20">
        <v>1.6339649999999999</v>
      </c>
      <c r="S735" s="20">
        <v>13.106218</v>
      </c>
      <c r="T735" s="20">
        <v>0.24</v>
      </c>
      <c r="U735" s="20">
        <v>0.56100000000000005</v>
      </c>
      <c r="V735" s="20">
        <f t="shared" si="22"/>
        <v>3.0807651915239997</v>
      </c>
      <c r="W735" s="20">
        <f t="shared" si="23"/>
        <v>14.273949782503719</v>
      </c>
    </row>
    <row r="736" spans="1:23" x14ac:dyDescent="0.25">
      <c r="A736" s="18">
        <v>6785</v>
      </c>
      <c r="B736" s="18">
        <v>6752</v>
      </c>
      <c r="C736" s="18">
        <v>2110</v>
      </c>
      <c r="D736" s="18">
        <v>2110</v>
      </c>
      <c r="E736" s="18" t="s">
        <v>56</v>
      </c>
      <c r="F736" s="18" t="s">
        <v>113</v>
      </c>
      <c r="G736" s="19">
        <v>12.029821185699999</v>
      </c>
      <c r="H736" s="19">
        <v>4.8682999999999996</v>
      </c>
      <c r="I736" s="18" t="s">
        <v>24</v>
      </c>
      <c r="J736" s="18" t="s">
        <v>114</v>
      </c>
      <c r="K736" s="18">
        <v>26</v>
      </c>
      <c r="L736" s="18">
        <v>21</v>
      </c>
      <c r="M736" s="18" t="s">
        <v>57</v>
      </c>
      <c r="N736" s="18" t="s">
        <v>58</v>
      </c>
      <c r="O736" s="18" t="s">
        <v>57</v>
      </c>
      <c r="P736" s="19">
        <v>6531.4222399099999</v>
      </c>
      <c r="Q736" s="19">
        <v>524016.91477700003</v>
      </c>
      <c r="R736" s="20">
        <v>1.6339649999999999</v>
      </c>
      <c r="S736" s="20">
        <v>13.106218</v>
      </c>
      <c r="T736" s="20">
        <v>0.24</v>
      </c>
      <c r="U736" s="20">
        <v>0.56100000000000005</v>
      </c>
      <c r="V736" s="20">
        <f t="shared" si="22"/>
        <v>6.0455201752199992</v>
      </c>
      <c r="W736" s="20">
        <f t="shared" si="23"/>
        <v>28.010395478246593</v>
      </c>
    </row>
    <row r="737" spans="1:23" x14ac:dyDescent="0.25">
      <c r="A737" s="18">
        <v>6786</v>
      </c>
      <c r="B737" s="18">
        <v>6753</v>
      </c>
      <c r="C737" s="18">
        <v>2110</v>
      </c>
      <c r="D737" s="18">
        <v>2110</v>
      </c>
      <c r="E737" s="18" t="s">
        <v>56</v>
      </c>
      <c r="F737" s="18" t="s">
        <v>113</v>
      </c>
      <c r="G737" s="19">
        <v>2.62005408521</v>
      </c>
      <c r="H737" s="19">
        <v>1.0603</v>
      </c>
      <c r="I737" s="18" t="s">
        <v>24</v>
      </c>
      <c r="J737" s="18" t="s">
        <v>114</v>
      </c>
      <c r="K737" s="18">
        <v>26</v>
      </c>
      <c r="L737" s="18">
        <v>21</v>
      </c>
      <c r="M737" s="18" t="s">
        <v>57</v>
      </c>
      <c r="N737" s="18" t="s">
        <v>58</v>
      </c>
      <c r="O737" s="18" t="s">
        <v>57</v>
      </c>
      <c r="P737" s="19">
        <v>2351.18301974</v>
      </c>
      <c r="Q737" s="19">
        <v>114129.099434</v>
      </c>
      <c r="R737" s="20">
        <v>1.6339649999999999</v>
      </c>
      <c r="S737" s="20">
        <v>13.106218</v>
      </c>
      <c r="T737" s="20">
        <v>0.24</v>
      </c>
      <c r="U737" s="20">
        <v>0.56100000000000005</v>
      </c>
      <c r="V737" s="20">
        <f t="shared" si="22"/>
        <v>1.31669474802</v>
      </c>
      <c r="W737" s="20">
        <f t="shared" si="23"/>
        <v>6.1005735730305997</v>
      </c>
    </row>
    <row r="738" spans="1:23" x14ac:dyDescent="0.25">
      <c r="A738" s="18">
        <v>6787</v>
      </c>
      <c r="B738" s="18">
        <v>6754</v>
      </c>
      <c r="C738" s="18">
        <v>2110</v>
      </c>
      <c r="D738" s="18">
        <v>2110</v>
      </c>
      <c r="E738" s="18" t="s">
        <v>56</v>
      </c>
      <c r="F738" s="18" t="s">
        <v>113</v>
      </c>
      <c r="G738" s="19">
        <v>2.5727416751500001</v>
      </c>
      <c r="H738" s="19">
        <v>1.04115</v>
      </c>
      <c r="I738" s="18" t="s">
        <v>24</v>
      </c>
      <c r="J738" s="18" t="s">
        <v>114</v>
      </c>
      <c r="K738" s="18">
        <v>26</v>
      </c>
      <c r="L738" s="18">
        <v>21</v>
      </c>
      <c r="M738" s="18" t="s">
        <v>57</v>
      </c>
      <c r="N738" s="18" t="s">
        <v>58</v>
      </c>
      <c r="O738" s="18" t="s">
        <v>57</v>
      </c>
      <c r="P738" s="19">
        <v>2653.9630675899998</v>
      </c>
      <c r="Q738" s="19">
        <v>112068.17909600001</v>
      </c>
      <c r="R738" s="20">
        <v>1.6339649999999999</v>
      </c>
      <c r="S738" s="20">
        <v>13.106218</v>
      </c>
      <c r="T738" s="20">
        <v>0.24</v>
      </c>
      <c r="U738" s="20">
        <v>0.56100000000000005</v>
      </c>
      <c r="V738" s="20">
        <f t="shared" si="22"/>
        <v>1.2929140214099999</v>
      </c>
      <c r="W738" s="20">
        <f t="shared" si="23"/>
        <v>5.9903915642372993</v>
      </c>
    </row>
    <row r="739" spans="1:23" x14ac:dyDescent="0.25">
      <c r="A739" s="18">
        <v>6788</v>
      </c>
      <c r="B739" s="18">
        <v>6755</v>
      </c>
      <c r="C739" s="18">
        <v>2110</v>
      </c>
      <c r="D739" s="18">
        <v>2110</v>
      </c>
      <c r="E739" s="18" t="s">
        <v>56</v>
      </c>
      <c r="F739" s="18" t="s">
        <v>113</v>
      </c>
      <c r="G739" s="19">
        <v>22.574254530600001</v>
      </c>
      <c r="H739" s="19">
        <v>9.1354799999999994</v>
      </c>
      <c r="I739" s="18" t="s">
        <v>24</v>
      </c>
      <c r="J739" s="18" t="s">
        <v>114</v>
      </c>
      <c r="K739" s="18">
        <v>26</v>
      </c>
      <c r="L739" s="18">
        <v>21</v>
      </c>
      <c r="M739" s="18" t="s">
        <v>57</v>
      </c>
      <c r="N739" s="18" t="s">
        <v>58</v>
      </c>
      <c r="O739" s="18" t="s">
        <v>57</v>
      </c>
      <c r="P739" s="19">
        <v>6675.6524739500001</v>
      </c>
      <c r="Q739" s="19">
        <v>983330.59401999996</v>
      </c>
      <c r="R739" s="20">
        <v>1.6339649999999999</v>
      </c>
      <c r="S739" s="20">
        <v>13.106218</v>
      </c>
      <c r="T739" s="20">
        <v>0.24</v>
      </c>
      <c r="U739" s="20">
        <v>0.56100000000000005</v>
      </c>
      <c r="V739" s="20">
        <f t="shared" si="22"/>
        <v>11.344561479431999</v>
      </c>
      <c r="W739" s="20">
        <f t="shared" si="23"/>
        <v>52.562169070026947</v>
      </c>
    </row>
    <row r="740" spans="1:23" x14ac:dyDescent="0.25">
      <c r="A740" s="18">
        <v>6789</v>
      </c>
      <c r="B740" s="18">
        <v>6756</v>
      </c>
      <c r="C740" s="18">
        <v>2110</v>
      </c>
      <c r="D740" s="18">
        <v>2110</v>
      </c>
      <c r="E740" s="18" t="s">
        <v>56</v>
      </c>
      <c r="F740" s="18" t="s">
        <v>113</v>
      </c>
      <c r="G740" s="19">
        <v>3.2770188280500001</v>
      </c>
      <c r="H740" s="19">
        <v>1.32616</v>
      </c>
      <c r="I740" s="18" t="s">
        <v>24</v>
      </c>
      <c r="J740" s="18" t="s">
        <v>114</v>
      </c>
      <c r="K740" s="18">
        <v>26</v>
      </c>
      <c r="L740" s="18">
        <v>21</v>
      </c>
      <c r="M740" s="18" t="s">
        <v>57</v>
      </c>
      <c r="N740" s="18" t="s">
        <v>58</v>
      </c>
      <c r="O740" s="18" t="s">
        <v>57</v>
      </c>
      <c r="P740" s="19">
        <v>1368.0787025499999</v>
      </c>
      <c r="Q740" s="19">
        <v>142746.369163</v>
      </c>
      <c r="R740" s="20">
        <v>1.6339649999999999</v>
      </c>
      <c r="S740" s="20">
        <v>13.106218</v>
      </c>
      <c r="T740" s="20">
        <v>0.24</v>
      </c>
      <c r="U740" s="20">
        <v>0.56100000000000005</v>
      </c>
      <c r="V740" s="20">
        <f t="shared" si="22"/>
        <v>1.6468432585439998</v>
      </c>
      <c r="W740" s="20">
        <f t="shared" si="23"/>
        <v>7.6302335656043185</v>
      </c>
    </row>
    <row r="741" spans="1:23" x14ac:dyDescent="0.25">
      <c r="A741" s="18">
        <v>6790</v>
      </c>
      <c r="B741" s="18">
        <v>6757</v>
      </c>
      <c r="C741" s="18">
        <v>2110</v>
      </c>
      <c r="D741" s="18">
        <v>2110</v>
      </c>
      <c r="E741" s="18" t="s">
        <v>56</v>
      </c>
      <c r="F741" s="18" t="s">
        <v>113</v>
      </c>
      <c r="G741" s="19">
        <v>3.78322172429E-2</v>
      </c>
      <c r="H741" s="19">
        <v>1.53102E-2</v>
      </c>
      <c r="I741" s="18" t="s">
        <v>24</v>
      </c>
      <c r="J741" s="18" t="s">
        <v>114</v>
      </c>
      <c r="K741" s="18">
        <v>26</v>
      </c>
      <c r="L741" s="18">
        <v>21</v>
      </c>
      <c r="M741" s="18" t="s">
        <v>57</v>
      </c>
      <c r="N741" s="18" t="s">
        <v>58</v>
      </c>
      <c r="O741" s="18" t="s">
        <v>57</v>
      </c>
      <c r="P741" s="19">
        <v>237.57347100600001</v>
      </c>
      <c r="Q741" s="19">
        <v>1647.96479105</v>
      </c>
      <c r="R741" s="20">
        <v>1.6339649999999999</v>
      </c>
      <c r="S741" s="20">
        <v>13.106218</v>
      </c>
      <c r="T741" s="20">
        <v>0.24</v>
      </c>
      <c r="U741" s="20">
        <v>0.56100000000000005</v>
      </c>
      <c r="V741" s="20">
        <f t="shared" si="22"/>
        <v>1.9012411516679997E-2</v>
      </c>
      <c r="W741" s="20">
        <f t="shared" si="23"/>
        <v>8.808922146356038E-2</v>
      </c>
    </row>
    <row r="742" spans="1:23" x14ac:dyDescent="0.25">
      <c r="A742" s="18">
        <v>6791</v>
      </c>
      <c r="B742" s="18">
        <v>6758</v>
      </c>
      <c r="C742" s="18">
        <v>2110</v>
      </c>
      <c r="D742" s="18">
        <v>2110</v>
      </c>
      <c r="E742" s="18" t="s">
        <v>56</v>
      </c>
      <c r="F742" s="18" t="s">
        <v>113</v>
      </c>
      <c r="G742" s="19">
        <v>2.6604281619400001</v>
      </c>
      <c r="H742" s="19">
        <v>1.07664</v>
      </c>
      <c r="I742" s="18" t="s">
        <v>24</v>
      </c>
      <c r="J742" s="18" t="s">
        <v>114</v>
      </c>
      <c r="K742" s="18">
        <v>26</v>
      </c>
      <c r="L742" s="18">
        <v>21</v>
      </c>
      <c r="M742" s="18" t="s">
        <v>57</v>
      </c>
      <c r="N742" s="18" t="s">
        <v>58</v>
      </c>
      <c r="O742" s="18" t="s">
        <v>57</v>
      </c>
      <c r="P742" s="19">
        <v>2051.6894244300001</v>
      </c>
      <c r="Q742" s="19">
        <v>115887.78718100001</v>
      </c>
      <c r="R742" s="20">
        <v>1.6339649999999999</v>
      </c>
      <c r="S742" s="20">
        <v>13.106218</v>
      </c>
      <c r="T742" s="20">
        <v>0.24</v>
      </c>
      <c r="U742" s="20">
        <v>0.56100000000000005</v>
      </c>
      <c r="V742" s="20">
        <f t="shared" si="22"/>
        <v>1.3369859789759999</v>
      </c>
      <c r="W742" s="20">
        <f t="shared" si="23"/>
        <v>6.1945878823612794</v>
      </c>
    </row>
    <row r="743" spans="1:23" x14ac:dyDescent="0.25">
      <c r="A743" s="18">
        <v>6792</v>
      </c>
      <c r="B743" s="18">
        <v>6759</v>
      </c>
      <c r="C743" s="18">
        <v>2110</v>
      </c>
      <c r="D743" s="18">
        <v>2110</v>
      </c>
      <c r="E743" s="18" t="s">
        <v>56</v>
      </c>
      <c r="F743" s="18" t="s">
        <v>113</v>
      </c>
      <c r="G743" s="19">
        <v>1.1771937002099999</v>
      </c>
      <c r="H743" s="19">
        <v>0.47639300000000001</v>
      </c>
      <c r="I743" s="18" t="s">
        <v>24</v>
      </c>
      <c r="J743" s="18" t="s">
        <v>114</v>
      </c>
      <c r="K743" s="18">
        <v>26</v>
      </c>
      <c r="L743" s="18">
        <v>21</v>
      </c>
      <c r="M743" s="18" t="s">
        <v>57</v>
      </c>
      <c r="N743" s="18" t="s">
        <v>58</v>
      </c>
      <c r="O743" s="18" t="s">
        <v>57</v>
      </c>
      <c r="P743" s="19">
        <v>1647.68202451</v>
      </c>
      <c r="Q743" s="19">
        <v>51278.352467199999</v>
      </c>
      <c r="R743" s="20">
        <v>1.6339649999999999</v>
      </c>
      <c r="S743" s="20">
        <v>13.106218</v>
      </c>
      <c r="T743" s="20">
        <v>0.24</v>
      </c>
      <c r="U743" s="20">
        <v>0.56100000000000005</v>
      </c>
      <c r="V743" s="20">
        <f t="shared" si="22"/>
        <v>0.59159121106620005</v>
      </c>
      <c r="W743" s="20">
        <f t="shared" si="23"/>
        <v>2.7409889146248858</v>
      </c>
    </row>
    <row r="744" spans="1:23" x14ac:dyDescent="0.25">
      <c r="A744" s="18">
        <v>6793</v>
      </c>
      <c r="B744" s="18">
        <v>6760</v>
      </c>
      <c r="C744" s="18">
        <v>2110</v>
      </c>
      <c r="D744" s="18">
        <v>2110</v>
      </c>
      <c r="E744" s="18" t="s">
        <v>56</v>
      </c>
      <c r="F744" s="18" t="s">
        <v>113</v>
      </c>
      <c r="G744" s="19">
        <v>2.38566423913E-2</v>
      </c>
      <c r="H744" s="19">
        <v>9.6544400000000002E-3</v>
      </c>
      <c r="I744" s="18" t="s">
        <v>24</v>
      </c>
      <c r="J744" s="18" t="s">
        <v>114</v>
      </c>
      <c r="K744" s="18">
        <v>26</v>
      </c>
      <c r="L744" s="18">
        <v>21</v>
      </c>
      <c r="M744" s="18" t="s">
        <v>57</v>
      </c>
      <c r="N744" s="18" t="s">
        <v>58</v>
      </c>
      <c r="O744" s="18" t="s">
        <v>57</v>
      </c>
      <c r="P744" s="19">
        <v>300.894982411</v>
      </c>
      <c r="Q744" s="19">
        <v>1039.19118628</v>
      </c>
      <c r="R744" s="20">
        <v>1.6339649999999999</v>
      </c>
      <c r="S744" s="20">
        <v>13.106218</v>
      </c>
      <c r="T744" s="20">
        <v>0.24</v>
      </c>
      <c r="U744" s="20">
        <v>0.56100000000000005</v>
      </c>
      <c r="V744" s="20">
        <f t="shared" si="22"/>
        <v>1.1989012961496001E-2</v>
      </c>
      <c r="W744" s="20">
        <f t="shared" si="23"/>
        <v>5.5548072740176875E-2</v>
      </c>
    </row>
    <row r="745" spans="1:23" x14ac:dyDescent="0.25">
      <c r="A745" s="18">
        <v>6794</v>
      </c>
      <c r="B745" s="18">
        <v>6761</v>
      </c>
      <c r="C745" s="18">
        <v>2110</v>
      </c>
      <c r="D745" s="18">
        <v>2110</v>
      </c>
      <c r="E745" s="18" t="s">
        <v>56</v>
      </c>
      <c r="F745" s="18" t="s">
        <v>113</v>
      </c>
      <c r="G745" s="19">
        <v>1.9590192711800001</v>
      </c>
      <c r="H745" s="19">
        <v>0.79278700000000002</v>
      </c>
      <c r="I745" s="18" t="s">
        <v>24</v>
      </c>
      <c r="J745" s="18" t="s">
        <v>114</v>
      </c>
      <c r="K745" s="18">
        <v>26</v>
      </c>
      <c r="L745" s="18">
        <v>21</v>
      </c>
      <c r="M745" s="18" t="s">
        <v>57</v>
      </c>
      <c r="N745" s="18" t="s">
        <v>58</v>
      </c>
      <c r="O745" s="18" t="s">
        <v>57</v>
      </c>
      <c r="P745" s="19">
        <v>1667.4907616800001</v>
      </c>
      <c r="Q745" s="19">
        <v>85334.538113999995</v>
      </c>
      <c r="R745" s="20">
        <v>1.6339649999999999</v>
      </c>
      <c r="S745" s="20">
        <v>13.106218</v>
      </c>
      <c r="T745" s="20">
        <v>0.24</v>
      </c>
      <c r="U745" s="20">
        <v>0.56100000000000005</v>
      </c>
      <c r="V745" s="20">
        <f t="shared" si="22"/>
        <v>0.98449351994580003</v>
      </c>
      <c r="W745" s="20">
        <f t="shared" si="23"/>
        <v>4.5614028305594738</v>
      </c>
    </row>
    <row r="746" spans="1:23" x14ac:dyDescent="0.25">
      <c r="A746" s="18">
        <v>6795</v>
      </c>
      <c r="B746" s="18">
        <v>6762</v>
      </c>
      <c r="C746" s="18">
        <v>2110</v>
      </c>
      <c r="D746" s="18">
        <v>2110</v>
      </c>
      <c r="E746" s="18" t="s">
        <v>56</v>
      </c>
      <c r="F746" s="18" t="s">
        <v>113</v>
      </c>
      <c r="G746" s="19">
        <v>8.1645640137100006</v>
      </c>
      <c r="H746" s="19">
        <v>3.3040799999999999</v>
      </c>
      <c r="I746" s="18" t="s">
        <v>24</v>
      </c>
      <c r="J746" s="18" t="s">
        <v>114</v>
      </c>
      <c r="K746" s="18">
        <v>26</v>
      </c>
      <c r="L746" s="18">
        <v>21</v>
      </c>
      <c r="M746" s="18" t="s">
        <v>57</v>
      </c>
      <c r="N746" s="18" t="s">
        <v>58</v>
      </c>
      <c r="O746" s="18" t="s">
        <v>57</v>
      </c>
      <c r="P746" s="19">
        <v>4085.0421943299998</v>
      </c>
      <c r="Q746" s="19">
        <v>355646.985843</v>
      </c>
      <c r="R746" s="20">
        <v>1.6339649999999999</v>
      </c>
      <c r="S746" s="20">
        <v>13.106218</v>
      </c>
      <c r="T746" s="20">
        <v>0.24</v>
      </c>
      <c r="U746" s="20">
        <v>0.56100000000000005</v>
      </c>
      <c r="V746" s="20">
        <f t="shared" si="22"/>
        <v>4.1030508186719992</v>
      </c>
      <c r="W746" s="20">
        <f t="shared" si="23"/>
        <v>19.010452825784157</v>
      </c>
    </row>
    <row r="747" spans="1:23" x14ac:dyDescent="0.25">
      <c r="A747" s="18">
        <v>6796</v>
      </c>
      <c r="B747" s="18">
        <v>6763</v>
      </c>
      <c r="C747" s="18">
        <v>2110</v>
      </c>
      <c r="D747" s="18">
        <v>2110</v>
      </c>
      <c r="E747" s="18" t="s">
        <v>56</v>
      </c>
      <c r="F747" s="18" t="s">
        <v>113</v>
      </c>
      <c r="G747" s="19">
        <v>4.5413138345300004</v>
      </c>
      <c r="H747" s="19">
        <v>1.8378000000000001</v>
      </c>
      <c r="I747" s="18" t="s">
        <v>24</v>
      </c>
      <c r="J747" s="18" t="s">
        <v>114</v>
      </c>
      <c r="K747" s="18">
        <v>26</v>
      </c>
      <c r="L747" s="18">
        <v>21</v>
      </c>
      <c r="M747" s="18" t="s">
        <v>57</v>
      </c>
      <c r="N747" s="18" t="s">
        <v>58</v>
      </c>
      <c r="O747" s="18" t="s">
        <v>57</v>
      </c>
      <c r="P747" s="19">
        <v>1823.78634715</v>
      </c>
      <c r="Q747" s="19">
        <v>197818.83935600001</v>
      </c>
      <c r="R747" s="20">
        <v>1.6339649999999999</v>
      </c>
      <c r="S747" s="20">
        <v>13.106218</v>
      </c>
      <c r="T747" s="20">
        <v>0.24</v>
      </c>
      <c r="U747" s="20">
        <v>0.56100000000000005</v>
      </c>
      <c r="V747" s="20">
        <f t="shared" si="22"/>
        <v>2.2822046665200002</v>
      </c>
      <c r="W747" s="20">
        <f t="shared" si="23"/>
        <v>10.574020666335599</v>
      </c>
    </row>
    <row r="748" spans="1:23" x14ac:dyDescent="0.25">
      <c r="A748" s="18">
        <v>6797</v>
      </c>
      <c r="B748" s="18">
        <v>6764</v>
      </c>
      <c r="C748" s="18">
        <v>2110</v>
      </c>
      <c r="D748" s="18">
        <v>2110</v>
      </c>
      <c r="E748" s="18" t="s">
        <v>56</v>
      </c>
      <c r="F748" s="18" t="s">
        <v>113</v>
      </c>
      <c r="G748" s="19">
        <v>0.90281323602999997</v>
      </c>
      <c r="H748" s="19">
        <v>0.36535600000000001</v>
      </c>
      <c r="I748" s="18" t="s">
        <v>24</v>
      </c>
      <c r="J748" s="18" t="s">
        <v>114</v>
      </c>
      <c r="K748" s="18">
        <v>26</v>
      </c>
      <c r="L748" s="18">
        <v>21</v>
      </c>
      <c r="M748" s="18" t="s">
        <v>57</v>
      </c>
      <c r="N748" s="18" t="s">
        <v>58</v>
      </c>
      <c r="O748" s="18" t="s">
        <v>57</v>
      </c>
      <c r="P748" s="19">
        <v>1483.63289345</v>
      </c>
      <c r="Q748" s="19">
        <v>39326.387255599999</v>
      </c>
      <c r="R748" s="20">
        <v>1.6339649999999999</v>
      </c>
      <c r="S748" s="20">
        <v>13.106218</v>
      </c>
      <c r="T748" s="20">
        <v>0.24</v>
      </c>
      <c r="U748" s="20">
        <v>0.56100000000000005</v>
      </c>
      <c r="V748" s="20">
        <f t="shared" si="22"/>
        <v>0.45370397657040001</v>
      </c>
      <c r="W748" s="20">
        <f t="shared" si="23"/>
        <v>2.1021231334039117</v>
      </c>
    </row>
    <row r="749" spans="1:23" x14ac:dyDescent="0.25">
      <c r="A749" s="18">
        <v>6798</v>
      </c>
      <c r="B749" s="18">
        <v>6765</v>
      </c>
      <c r="C749" s="18">
        <v>2110</v>
      </c>
      <c r="D749" s="18">
        <v>2110</v>
      </c>
      <c r="E749" s="18" t="s">
        <v>56</v>
      </c>
      <c r="F749" s="18" t="s">
        <v>113</v>
      </c>
      <c r="G749" s="19">
        <v>5.1343575895900001E-3</v>
      </c>
      <c r="H749" s="19">
        <v>2.0777999999999999E-3</v>
      </c>
      <c r="I749" s="18" t="s">
        <v>24</v>
      </c>
      <c r="J749" s="18" t="s">
        <v>114</v>
      </c>
      <c r="K749" s="18">
        <v>26</v>
      </c>
      <c r="L749" s="18">
        <v>21</v>
      </c>
      <c r="M749" s="18" t="s">
        <v>57</v>
      </c>
      <c r="N749" s="18" t="s">
        <v>58</v>
      </c>
      <c r="O749" s="18" t="s">
        <v>57</v>
      </c>
      <c r="P749" s="19">
        <v>252.13622507100001</v>
      </c>
      <c r="Q749" s="19">
        <v>223.65172233000001</v>
      </c>
      <c r="R749" s="20">
        <v>1.6339649999999999</v>
      </c>
      <c r="S749" s="20">
        <v>13.106218</v>
      </c>
      <c r="T749" s="20">
        <v>0.24</v>
      </c>
      <c r="U749" s="20">
        <v>0.56100000000000005</v>
      </c>
      <c r="V749" s="20">
        <f t="shared" si="22"/>
        <v>2.5802398825199996E-3</v>
      </c>
      <c r="W749" s="20">
        <f t="shared" si="23"/>
        <v>1.1954891794815597E-2</v>
      </c>
    </row>
    <row r="750" spans="1:23" x14ac:dyDescent="0.25">
      <c r="A750" s="18">
        <v>6799</v>
      </c>
      <c r="B750" s="18">
        <v>6766</v>
      </c>
      <c r="C750" s="18">
        <v>2110</v>
      </c>
      <c r="D750" s="18">
        <v>2110</v>
      </c>
      <c r="E750" s="18" t="s">
        <v>56</v>
      </c>
      <c r="F750" s="18" t="s">
        <v>113</v>
      </c>
      <c r="G750" s="19">
        <v>4.9334116450099996</v>
      </c>
      <c r="H750" s="19">
        <v>1.99648</v>
      </c>
      <c r="I750" s="18" t="s">
        <v>24</v>
      </c>
      <c r="J750" s="18" t="s">
        <v>114</v>
      </c>
      <c r="K750" s="18">
        <v>26</v>
      </c>
      <c r="L750" s="18">
        <v>21</v>
      </c>
      <c r="M750" s="18" t="s">
        <v>57</v>
      </c>
      <c r="N750" s="18" t="s">
        <v>58</v>
      </c>
      <c r="O750" s="18" t="s">
        <v>57</v>
      </c>
      <c r="P750" s="19">
        <v>2150.6935897200001</v>
      </c>
      <c r="Q750" s="19">
        <v>214898.55166</v>
      </c>
      <c r="R750" s="20">
        <v>1.6339649999999999</v>
      </c>
      <c r="S750" s="20">
        <v>13.106218</v>
      </c>
      <c r="T750" s="20">
        <v>0.24</v>
      </c>
      <c r="U750" s="20">
        <v>0.56100000000000005</v>
      </c>
      <c r="V750" s="20">
        <f t="shared" si="22"/>
        <v>2.4792556168319999</v>
      </c>
      <c r="W750" s="20">
        <f t="shared" si="23"/>
        <v>11.48700662744896</v>
      </c>
    </row>
    <row r="751" spans="1:23" x14ac:dyDescent="0.25">
      <c r="A751" s="18">
        <v>6800</v>
      </c>
      <c r="B751" s="18">
        <v>6767</v>
      </c>
      <c r="C751" s="18">
        <v>2110</v>
      </c>
      <c r="D751" s="18">
        <v>2110</v>
      </c>
      <c r="E751" s="18" t="s">
        <v>56</v>
      </c>
      <c r="F751" s="18" t="s">
        <v>113</v>
      </c>
      <c r="G751" s="19">
        <v>4.22273463133E-7</v>
      </c>
      <c r="H751" s="19">
        <v>1.7088799999999999E-7</v>
      </c>
      <c r="I751" s="18" t="s">
        <v>24</v>
      </c>
      <c r="J751" s="18" t="s">
        <v>114</v>
      </c>
      <c r="K751" s="18">
        <v>26</v>
      </c>
      <c r="L751" s="18">
        <v>21</v>
      </c>
      <c r="M751" s="18" t="s">
        <v>57</v>
      </c>
      <c r="N751" s="18" t="s">
        <v>58</v>
      </c>
      <c r="O751" s="18" t="s">
        <v>57</v>
      </c>
      <c r="P751" s="19">
        <v>0.89852514607099998</v>
      </c>
      <c r="Q751" s="19">
        <v>1.83941576094E-2</v>
      </c>
      <c r="R751" s="20">
        <v>1.6339649999999999</v>
      </c>
      <c r="S751" s="20">
        <v>13.106218</v>
      </c>
      <c r="T751" s="20">
        <v>0.24</v>
      </c>
      <c r="U751" s="20">
        <v>0.56100000000000005</v>
      </c>
      <c r="V751" s="20">
        <f t="shared" si="22"/>
        <v>2.1221100829919999E-7</v>
      </c>
      <c r="W751" s="20">
        <f t="shared" si="23"/>
        <v>9.832262725153759E-7</v>
      </c>
    </row>
    <row r="752" spans="1:23" x14ac:dyDescent="0.25">
      <c r="A752" s="18">
        <v>6801</v>
      </c>
      <c r="B752" s="18">
        <v>6768</v>
      </c>
      <c r="C752" s="18">
        <v>2110</v>
      </c>
      <c r="D752" s="18">
        <v>2110</v>
      </c>
      <c r="E752" s="18" t="s">
        <v>56</v>
      </c>
      <c r="F752" s="18" t="s">
        <v>113</v>
      </c>
      <c r="G752" s="19">
        <v>1.3563194976399999</v>
      </c>
      <c r="H752" s="19">
        <v>0.54888300000000001</v>
      </c>
      <c r="I752" s="18" t="s">
        <v>24</v>
      </c>
      <c r="J752" s="18" t="s">
        <v>114</v>
      </c>
      <c r="K752" s="18">
        <v>26</v>
      </c>
      <c r="L752" s="18">
        <v>21</v>
      </c>
      <c r="M752" s="18" t="s">
        <v>57</v>
      </c>
      <c r="N752" s="18" t="s">
        <v>58</v>
      </c>
      <c r="O752" s="18" t="s">
        <v>57</v>
      </c>
      <c r="P752" s="19">
        <v>1201.47549276</v>
      </c>
      <c r="Q752" s="19">
        <v>59081.040993499999</v>
      </c>
      <c r="R752" s="20">
        <v>1.6339649999999999</v>
      </c>
      <c r="S752" s="20">
        <v>13.106218</v>
      </c>
      <c r="T752" s="20">
        <v>0.24</v>
      </c>
      <c r="U752" s="20">
        <v>0.56100000000000005</v>
      </c>
      <c r="V752" s="20">
        <f t="shared" si="22"/>
        <v>0.68161026443219996</v>
      </c>
      <c r="W752" s="20">
        <f t="shared" si="23"/>
        <v>3.158069531722866</v>
      </c>
    </row>
    <row r="753" spans="1:23" x14ac:dyDescent="0.25">
      <c r="A753" s="18">
        <v>6802</v>
      </c>
      <c r="B753" s="18">
        <v>6769</v>
      </c>
      <c r="C753" s="18">
        <v>2110</v>
      </c>
      <c r="D753" s="18">
        <v>2110</v>
      </c>
      <c r="E753" s="18" t="s">
        <v>56</v>
      </c>
      <c r="F753" s="18" t="s">
        <v>113</v>
      </c>
      <c r="G753" s="19">
        <v>1.1558537282200001</v>
      </c>
      <c r="H753" s="19">
        <v>0.46775699999999998</v>
      </c>
      <c r="I753" s="18" t="s">
        <v>24</v>
      </c>
      <c r="J753" s="18" t="s">
        <v>114</v>
      </c>
      <c r="K753" s="18">
        <v>26</v>
      </c>
      <c r="L753" s="18">
        <v>21</v>
      </c>
      <c r="M753" s="18" t="s">
        <v>57</v>
      </c>
      <c r="N753" s="18" t="s">
        <v>58</v>
      </c>
      <c r="O753" s="18" t="s">
        <v>57</v>
      </c>
      <c r="P753" s="19">
        <v>1275.9189705900001</v>
      </c>
      <c r="Q753" s="19">
        <v>50348.787005600003</v>
      </c>
      <c r="R753" s="20">
        <v>1.6339649999999999</v>
      </c>
      <c r="S753" s="20">
        <v>13.106218</v>
      </c>
      <c r="T753" s="20">
        <v>0.24</v>
      </c>
      <c r="U753" s="20">
        <v>0.56100000000000005</v>
      </c>
      <c r="V753" s="20">
        <f t="shared" si="22"/>
        <v>0.58086691054380002</v>
      </c>
      <c r="W753" s="20">
        <f t="shared" si="23"/>
        <v>2.6913005685184137</v>
      </c>
    </row>
    <row r="754" spans="1:23" x14ac:dyDescent="0.25">
      <c r="A754" s="18">
        <v>6803</v>
      </c>
      <c r="B754" s="18">
        <v>6770</v>
      </c>
      <c r="C754" s="18">
        <v>2110</v>
      </c>
      <c r="D754" s="18">
        <v>2110</v>
      </c>
      <c r="E754" s="18" t="s">
        <v>56</v>
      </c>
      <c r="F754" s="18" t="s">
        <v>113</v>
      </c>
      <c r="G754" s="19">
        <v>6.8632377804699995E-2</v>
      </c>
      <c r="H754" s="19">
        <v>2.7774500000000001E-2</v>
      </c>
      <c r="I754" s="18" t="s">
        <v>24</v>
      </c>
      <c r="J754" s="18" t="s">
        <v>114</v>
      </c>
      <c r="K754" s="18">
        <v>26</v>
      </c>
      <c r="L754" s="18">
        <v>21</v>
      </c>
      <c r="M754" s="18" t="s">
        <v>57</v>
      </c>
      <c r="N754" s="18" t="s">
        <v>58</v>
      </c>
      <c r="O754" s="18" t="s">
        <v>57</v>
      </c>
      <c r="P754" s="19">
        <v>463.77189445099998</v>
      </c>
      <c r="Q754" s="19">
        <v>2989.6144187300001</v>
      </c>
      <c r="R754" s="20">
        <v>1.6339649999999999</v>
      </c>
      <c r="S754" s="20">
        <v>13.106218</v>
      </c>
      <c r="T754" s="20">
        <v>0.24</v>
      </c>
      <c r="U754" s="20">
        <v>0.56100000000000005</v>
      </c>
      <c r="V754" s="20">
        <f t="shared" si="22"/>
        <v>3.4490746278299997E-2</v>
      </c>
      <c r="W754" s="20">
        <f t="shared" si="23"/>
        <v>0.159804188158199</v>
      </c>
    </row>
    <row r="755" spans="1:23" x14ac:dyDescent="0.25">
      <c r="A755" s="18">
        <v>6804</v>
      </c>
      <c r="B755" s="18">
        <v>6771</v>
      </c>
      <c r="C755" s="18">
        <v>2110</v>
      </c>
      <c r="D755" s="18">
        <v>2110</v>
      </c>
      <c r="E755" s="18" t="s">
        <v>56</v>
      </c>
      <c r="F755" s="18" t="s">
        <v>113</v>
      </c>
      <c r="G755" s="19">
        <v>7.0157271698699999</v>
      </c>
      <c r="H755" s="19">
        <v>2.8391600000000001</v>
      </c>
      <c r="I755" s="18" t="s">
        <v>24</v>
      </c>
      <c r="J755" s="18" t="s">
        <v>114</v>
      </c>
      <c r="K755" s="18">
        <v>26</v>
      </c>
      <c r="L755" s="18">
        <v>21</v>
      </c>
      <c r="M755" s="18" t="s">
        <v>57</v>
      </c>
      <c r="N755" s="18" t="s">
        <v>58</v>
      </c>
      <c r="O755" s="18" t="s">
        <v>57</v>
      </c>
      <c r="P755" s="19">
        <v>2864.7176836399999</v>
      </c>
      <c r="Q755" s="19">
        <v>305603.85310200002</v>
      </c>
      <c r="R755" s="20">
        <v>1.6339649999999999</v>
      </c>
      <c r="S755" s="20">
        <v>13.106218</v>
      </c>
      <c r="T755" s="20">
        <v>0.24</v>
      </c>
      <c r="U755" s="20">
        <v>0.56100000000000005</v>
      </c>
      <c r="V755" s="20">
        <f t="shared" si="22"/>
        <v>3.5257069327439998</v>
      </c>
      <c r="W755" s="20">
        <f t="shared" si="23"/>
        <v>16.335475304730316</v>
      </c>
    </row>
    <row r="756" spans="1:23" x14ac:dyDescent="0.25">
      <c r="A756" s="18">
        <v>6805</v>
      </c>
      <c r="B756" s="18">
        <v>6772</v>
      </c>
      <c r="C756" s="18">
        <v>2110</v>
      </c>
      <c r="D756" s="18">
        <v>2110</v>
      </c>
      <c r="E756" s="18" t="s">
        <v>56</v>
      </c>
      <c r="F756" s="18" t="s">
        <v>113</v>
      </c>
      <c r="G756" s="19">
        <v>0.66003433115800003</v>
      </c>
      <c r="H756" s="19">
        <v>0.26710600000000001</v>
      </c>
      <c r="I756" s="18" t="s">
        <v>24</v>
      </c>
      <c r="J756" s="18" t="s">
        <v>114</v>
      </c>
      <c r="K756" s="18">
        <v>26</v>
      </c>
      <c r="L756" s="18">
        <v>21</v>
      </c>
      <c r="M756" s="18" t="s">
        <v>57</v>
      </c>
      <c r="N756" s="18" t="s">
        <v>58</v>
      </c>
      <c r="O756" s="18" t="s">
        <v>57</v>
      </c>
      <c r="P756" s="19">
        <v>957.51432451100004</v>
      </c>
      <c r="Q756" s="19">
        <v>28750.980461499999</v>
      </c>
      <c r="R756" s="20">
        <v>1.6339649999999999</v>
      </c>
      <c r="S756" s="20">
        <v>13.106218</v>
      </c>
      <c r="T756" s="20">
        <v>0.24</v>
      </c>
      <c r="U756" s="20">
        <v>0.56100000000000005</v>
      </c>
      <c r="V756" s="20">
        <f t="shared" si="22"/>
        <v>0.33169581002039999</v>
      </c>
      <c r="W756" s="20">
        <f t="shared" si="23"/>
        <v>1.5368290151824118</v>
      </c>
    </row>
    <row r="757" spans="1:23" x14ac:dyDescent="0.25">
      <c r="A757" s="18">
        <v>6806</v>
      </c>
      <c r="B757" s="18">
        <v>6773</v>
      </c>
      <c r="C757" s="18">
        <v>2110</v>
      </c>
      <c r="D757" s="18">
        <v>2110</v>
      </c>
      <c r="E757" s="18" t="s">
        <v>56</v>
      </c>
      <c r="F757" s="18" t="s">
        <v>113</v>
      </c>
      <c r="G757" s="19">
        <v>148.43945471800001</v>
      </c>
      <c r="H757" s="19">
        <v>60.071300000000001</v>
      </c>
      <c r="I757" s="18" t="s">
        <v>24</v>
      </c>
      <c r="J757" s="18" t="s">
        <v>114</v>
      </c>
      <c r="K757" s="18">
        <v>26</v>
      </c>
      <c r="L757" s="18">
        <v>21</v>
      </c>
      <c r="M757" s="18" t="s">
        <v>57</v>
      </c>
      <c r="N757" s="18" t="s">
        <v>58</v>
      </c>
      <c r="O757" s="18" t="s">
        <v>57</v>
      </c>
      <c r="P757" s="19">
        <v>31110.060366599999</v>
      </c>
      <c r="Q757" s="19">
        <v>6465996.7834700001</v>
      </c>
      <c r="R757" s="20">
        <v>1.6339649999999999</v>
      </c>
      <c r="S757" s="20">
        <v>13.106218</v>
      </c>
      <c r="T757" s="20">
        <v>0.24</v>
      </c>
      <c r="U757" s="20">
        <v>0.56100000000000005</v>
      </c>
      <c r="V757" s="20">
        <f t="shared" si="22"/>
        <v>74.597345295419998</v>
      </c>
      <c r="W757" s="20">
        <f t="shared" si="23"/>
        <v>345.62801591775258</v>
      </c>
    </row>
    <row r="758" spans="1:23" x14ac:dyDescent="0.25">
      <c r="A758" s="18">
        <v>6807</v>
      </c>
      <c r="B758" s="18">
        <v>6774</v>
      </c>
      <c r="C758" s="18">
        <v>2110</v>
      </c>
      <c r="D758" s="18">
        <v>2110</v>
      </c>
      <c r="E758" s="18" t="s">
        <v>56</v>
      </c>
      <c r="F758" s="18" t="s">
        <v>113</v>
      </c>
      <c r="G758" s="19">
        <v>1.18795015735</v>
      </c>
      <c r="H758" s="19">
        <v>0.48074600000000001</v>
      </c>
      <c r="I758" s="18" t="s">
        <v>24</v>
      </c>
      <c r="J758" s="18" t="s">
        <v>114</v>
      </c>
      <c r="K758" s="18">
        <v>26</v>
      </c>
      <c r="L758" s="18">
        <v>21</v>
      </c>
      <c r="M758" s="18" t="s">
        <v>57</v>
      </c>
      <c r="N758" s="18" t="s">
        <v>58</v>
      </c>
      <c r="O758" s="18" t="s">
        <v>57</v>
      </c>
      <c r="P758" s="19">
        <v>1743.14134483</v>
      </c>
      <c r="Q758" s="19">
        <v>51746.901865799999</v>
      </c>
      <c r="R758" s="20">
        <v>1.6339649999999999</v>
      </c>
      <c r="S758" s="20">
        <v>13.106218</v>
      </c>
      <c r="T758" s="20">
        <v>0.24</v>
      </c>
      <c r="U758" s="20">
        <v>0.56100000000000005</v>
      </c>
      <c r="V758" s="20">
        <f t="shared" si="22"/>
        <v>0.59699682479639993</v>
      </c>
      <c r="W758" s="20">
        <f t="shared" si="23"/>
        <v>2.7660344647176918</v>
      </c>
    </row>
    <row r="759" spans="1:23" x14ac:dyDescent="0.25">
      <c r="A759" s="18">
        <v>6808</v>
      </c>
      <c r="B759" s="18">
        <v>6775</v>
      </c>
      <c r="C759" s="18">
        <v>2110</v>
      </c>
      <c r="D759" s="18">
        <v>2110</v>
      </c>
      <c r="E759" s="18" t="s">
        <v>56</v>
      </c>
      <c r="F759" s="18" t="s">
        <v>113</v>
      </c>
      <c r="G759" s="19">
        <v>1.1074863451699999E-2</v>
      </c>
      <c r="H759" s="19">
        <v>4.48184E-3</v>
      </c>
      <c r="I759" s="18" t="s">
        <v>24</v>
      </c>
      <c r="J759" s="18" t="s">
        <v>114</v>
      </c>
      <c r="K759" s="18">
        <v>26</v>
      </c>
      <c r="L759" s="18">
        <v>21</v>
      </c>
      <c r="M759" s="18" t="s">
        <v>57</v>
      </c>
      <c r="N759" s="18" t="s">
        <v>58</v>
      </c>
      <c r="O759" s="18" t="s">
        <v>57</v>
      </c>
      <c r="P759" s="19">
        <v>111.65582205699999</v>
      </c>
      <c r="Q759" s="19">
        <v>482.41912217700002</v>
      </c>
      <c r="R759" s="20">
        <v>1.6339649999999999</v>
      </c>
      <c r="S759" s="20">
        <v>13.106218</v>
      </c>
      <c r="T759" s="20">
        <v>0.24</v>
      </c>
      <c r="U759" s="20">
        <v>0.56100000000000005</v>
      </c>
      <c r="V759" s="20">
        <f t="shared" si="22"/>
        <v>5.5656089686559997E-3</v>
      </c>
      <c r="W759" s="20">
        <f t="shared" si="23"/>
        <v>2.5786847743611677E-2</v>
      </c>
    </row>
    <row r="760" spans="1:23" x14ac:dyDescent="0.25">
      <c r="A760" s="18">
        <v>6809</v>
      </c>
      <c r="B760" s="18">
        <v>6776</v>
      </c>
      <c r="C760" s="18">
        <v>2110</v>
      </c>
      <c r="D760" s="18">
        <v>2110</v>
      </c>
      <c r="E760" s="18" t="s">
        <v>56</v>
      </c>
      <c r="F760" s="18" t="s">
        <v>113</v>
      </c>
      <c r="G760" s="19">
        <v>2.2807653058500001</v>
      </c>
      <c r="H760" s="19">
        <v>0.92299299999999995</v>
      </c>
      <c r="I760" s="18" t="s">
        <v>24</v>
      </c>
      <c r="J760" s="18" t="s">
        <v>114</v>
      </c>
      <c r="K760" s="18">
        <v>26</v>
      </c>
      <c r="L760" s="18">
        <v>21</v>
      </c>
      <c r="M760" s="18" t="s">
        <v>57</v>
      </c>
      <c r="N760" s="18" t="s">
        <v>58</v>
      </c>
      <c r="O760" s="18" t="s">
        <v>57</v>
      </c>
      <c r="P760" s="19">
        <v>2836.4939821100002</v>
      </c>
      <c r="Q760" s="19">
        <v>99349.739322299996</v>
      </c>
      <c r="R760" s="20">
        <v>1.6339649999999999</v>
      </c>
      <c r="S760" s="20">
        <v>13.106218</v>
      </c>
      <c r="T760" s="20">
        <v>0.24</v>
      </c>
      <c r="U760" s="20">
        <v>0.56100000000000005</v>
      </c>
      <c r="V760" s="20">
        <f t="shared" si="22"/>
        <v>1.1461850755061997</v>
      </c>
      <c r="W760" s="20">
        <f t="shared" si="23"/>
        <v>5.3105599395380851</v>
      </c>
    </row>
    <row r="761" spans="1:23" x14ac:dyDescent="0.25">
      <c r="A761" s="18">
        <v>6811</v>
      </c>
      <c r="B761" s="18">
        <v>6778</v>
      </c>
      <c r="C761" s="18">
        <v>2110</v>
      </c>
      <c r="D761" s="18">
        <v>2110</v>
      </c>
      <c r="E761" s="18" t="s">
        <v>56</v>
      </c>
      <c r="F761" s="18" t="s">
        <v>113</v>
      </c>
      <c r="G761" s="19">
        <v>439.09309542900002</v>
      </c>
      <c r="H761" s="19">
        <v>177.69499999999999</v>
      </c>
      <c r="I761" s="18" t="s">
        <v>24</v>
      </c>
      <c r="J761" s="18" t="s">
        <v>114</v>
      </c>
      <c r="K761" s="18">
        <v>26</v>
      </c>
      <c r="L761" s="18">
        <v>21</v>
      </c>
      <c r="M761" s="18" t="s">
        <v>57</v>
      </c>
      <c r="N761" s="18" t="s">
        <v>58</v>
      </c>
      <c r="O761" s="18" t="s">
        <v>57</v>
      </c>
      <c r="P761" s="19">
        <v>66460.203083600005</v>
      </c>
      <c r="Q761" s="19">
        <v>38701010.500600003</v>
      </c>
      <c r="R761" s="20">
        <v>1.6339649999999999</v>
      </c>
      <c r="S761" s="20">
        <v>13.106218</v>
      </c>
      <c r="T761" s="20">
        <v>0.24</v>
      </c>
      <c r="U761" s="20">
        <v>0.56100000000000005</v>
      </c>
      <c r="V761" s="20">
        <f t="shared" si="22"/>
        <v>220.66403211299999</v>
      </c>
      <c r="W761" s="20">
        <f t="shared" si="23"/>
        <v>1022.3912298968897</v>
      </c>
    </row>
    <row r="762" spans="1:23" x14ac:dyDescent="0.25">
      <c r="A762" s="18">
        <v>6813</v>
      </c>
      <c r="B762" s="18">
        <v>6780</v>
      </c>
      <c r="C762" s="18">
        <v>2110</v>
      </c>
      <c r="D762" s="18">
        <v>2110</v>
      </c>
      <c r="E762" s="18" t="s">
        <v>56</v>
      </c>
      <c r="F762" s="18" t="s">
        <v>113</v>
      </c>
      <c r="G762" s="19">
        <v>31.164418617700001</v>
      </c>
      <c r="H762" s="19">
        <v>12.611800000000001</v>
      </c>
      <c r="I762" s="18" t="s">
        <v>24</v>
      </c>
      <c r="J762" s="18" t="s">
        <v>114</v>
      </c>
      <c r="K762" s="18">
        <v>26</v>
      </c>
      <c r="L762" s="18">
        <v>21</v>
      </c>
      <c r="M762" s="18" t="s">
        <v>57</v>
      </c>
      <c r="N762" s="18" t="s">
        <v>58</v>
      </c>
      <c r="O762" s="18" t="s">
        <v>57</v>
      </c>
      <c r="P762" s="19">
        <v>53075.713903199998</v>
      </c>
      <c r="Q762" s="19">
        <v>28311346.229400001</v>
      </c>
      <c r="R762" s="20">
        <v>1.6339649999999999</v>
      </c>
      <c r="S762" s="20">
        <v>13.106218</v>
      </c>
      <c r="T762" s="20">
        <v>0.24</v>
      </c>
      <c r="U762" s="20">
        <v>0.56100000000000005</v>
      </c>
      <c r="V762" s="20">
        <f t="shared" si="22"/>
        <v>15.661502238120001</v>
      </c>
      <c r="W762" s="20">
        <f t="shared" si="23"/>
        <v>72.563627075683598</v>
      </c>
    </row>
    <row r="763" spans="1:23" x14ac:dyDescent="0.25">
      <c r="A763" s="18">
        <v>6814</v>
      </c>
      <c r="B763" s="18">
        <v>6781</v>
      </c>
      <c r="C763" s="18">
        <v>2110</v>
      </c>
      <c r="D763" s="18">
        <v>2110</v>
      </c>
      <c r="E763" s="18" t="s">
        <v>56</v>
      </c>
      <c r="F763" s="18" t="s">
        <v>113</v>
      </c>
      <c r="G763" s="19">
        <v>0.40610835343099999</v>
      </c>
      <c r="H763" s="19">
        <v>0.16434599999999999</v>
      </c>
      <c r="I763" s="18" t="s">
        <v>24</v>
      </c>
      <c r="J763" s="18" t="s">
        <v>114</v>
      </c>
      <c r="K763" s="18">
        <v>26</v>
      </c>
      <c r="L763" s="18">
        <v>21</v>
      </c>
      <c r="M763" s="18" t="s">
        <v>57</v>
      </c>
      <c r="N763" s="18" t="s">
        <v>58</v>
      </c>
      <c r="O763" s="18" t="s">
        <v>57</v>
      </c>
      <c r="P763" s="19">
        <v>993.890094955</v>
      </c>
      <c r="Q763" s="19">
        <v>17690.009114799999</v>
      </c>
      <c r="R763" s="20">
        <v>1.6339649999999999</v>
      </c>
      <c r="S763" s="20">
        <v>13.106218</v>
      </c>
      <c r="T763" s="20">
        <v>0.24</v>
      </c>
      <c r="U763" s="20">
        <v>0.56100000000000005</v>
      </c>
      <c r="V763" s="20">
        <f t="shared" si="22"/>
        <v>0.20408706503639998</v>
      </c>
      <c r="W763" s="20">
        <f t="shared" si="23"/>
        <v>0.9455860270048918</v>
      </c>
    </row>
    <row r="764" spans="1:23" x14ac:dyDescent="0.25">
      <c r="A764" s="18">
        <v>6815</v>
      </c>
      <c r="B764" s="18">
        <v>6782</v>
      </c>
      <c r="C764" s="18">
        <v>2110</v>
      </c>
      <c r="D764" s="18">
        <v>2110</v>
      </c>
      <c r="E764" s="18" t="s">
        <v>56</v>
      </c>
      <c r="F764" s="18" t="s">
        <v>113</v>
      </c>
      <c r="G764" s="19">
        <v>3.7716709808000001E-2</v>
      </c>
      <c r="H764" s="19">
        <v>1.52634E-2</v>
      </c>
      <c r="I764" s="18" t="s">
        <v>24</v>
      </c>
      <c r="J764" s="18" t="s">
        <v>114</v>
      </c>
      <c r="K764" s="18">
        <v>26</v>
      </c>
      <c r="L764" s="18">
        <v>21</v>
      </c>
      <c r="M764" s="18" t="s">
        <v>57</v>
      </c>
      <c r="N764" s="18" t="s">
        <v>58</v>
      </c>
      <c r="O764" s="18" t="s">
        <v>57</v>
      </c>
      <c r="P764" s="19">
        <v>247.96654570000001</v>
      </c>
      <c r="Q764" s="19">
        <v>1642.9333074199999</v>
      </c>
      <c r="R764" s="20">
        <v>1.6339649999999999</v>
      </c>
      <c r="S764" s="20">
        <v>13.106218</v>
      </c>
      <c r="T764" s="20">
        <v>0.24</v>
      </c>
      <c r="U764" s="20">
        <v>0.56100000000000005</v>
      </c>
      <c r="V764" s="20">
        <f t="shared" si="22"/>
        <v>1.895429464956E-2</v>
      </c>
      <c r="W764" s="20">
        <f t="shared" si="23"/>
        <v>8.7819951593506793E-2</v>
      </c>
    </row>
    <row r="765" spans="1:23" x14ac:dyDescent="0.25">
      <c r="A765" s="18">
        <v>6816</v>
      </c>
      <c r="B765" s="18">
        <v>6783</v>
      </c>
      <c r="C765" s="18">
        <v>2110</v>
      </c>
      <c r="D765" s="18">
        <v>2110</v>
      </c>
      <c r="E765" s="18" t="s">
        <v>56</v>
      </c>
      <c r="F765" s="18" t="s">
        <v>113</v>
      </c>
      <c r="G765" s="19">
        <v>48.981733559799999</v>
      </c>
      <c r="H765" s="19">
        <v>19.822199999999999</v>
      </c>
      <c r="I765" s="18" t="s">
        <v>24</v>
      </c>
      <c r="J765" s="18" t="s">
        <v>114</v>
      </c>
      <c r="K765" s="18">
        <v>26</v>
      </c>
      <c r="L765" s="18">
        <v>21</v>
      </c>
      <c r="M765" s="18" t="s">
        <v>57</v>
      </c>
      <c r="N765" s="18" t="s">
        <v>58</v>
      </c>
      <c r="O765" s="18" t="s">
        <v>57</v>
      </c>
      <c r="P765" s="19">
        <v>22660.848166200001</v>
      </c>
      <c r="Q765" s="19">
        <v>2253487.6305399998</v>
      </c>
      <c r="R765" s="20">
        <v>1.6339649999999999</v>
      </c>
      <c r="S765" s="20">
        <v>13.106218</v>
      </c>
      <c r="T765" s="20">
        <v>0.24</v>
      </c>
      <c r="U765" s="20">
        <v>0.56100000000000005</v>
      </c>
      <c r="V765" s="20">
        <f t="shared" si="22"/>
        <v>24.615473577479996</v>
      </c>
      <c r="W765" s="20">
        <f t="shared" si="23"/>
        <v>114.04959867898437</v>
      </c>
    </row>
    <row r="766" spans="1:23" x14ac:dyDescent="0.25">
      <c r="A766" s="18">
        <v>6817</v>
      </c>
      <c r="B766" s="18">
        <v>6784</v>
      </c>
      <c r="C766" s="18">
        <v>2110</v>
      </c>
      <c r="D766" s="18">
        <v>2110</v>
      </c>
      <c r="E766" s="18" t="s">
        <v>56</v>
      </c>
      <c r="F766" s="18" t="s">
        <v>113</v>
      </c>
      <c r="G766" s="19">
        <v>3.2042072310899998</v>
      </c>
      <c r="H766" s="19">
        <v>1.2967</v>
      </c>
      <c r="I766" s="18" t="s">
        <v>24</v>
      </c>
      <c r="J766" s="18" t="s">
        <v>114</v>
      </c>
      <c r="K766" s="18">
        <v>26</v>
      </c>
      <c r="L766" s="18">
        <v>21</v>
      </c>
      <c r="M766" s="18" t="s">
        <v>57</v>
      </c>
      <c r="N766" s="18" t="s">
        <v>58</v>
      </c>
      <c r="O766" s="18" t="s">
        <v>57</v>
      </c>
      <c r="P766" s="19">
        <v>4512.5629858599996</v>
      </c>
      <c r="Q766" s="19">
        <v>139574.708686</v>
      </c>
      <c r="R766" s="20">
        <v>1.6339649999999999</v>
      </c>
      <c r="S766" s="20">
        <v>13.106218</v>
      </c>
      <c r="T766" s="20">
        <v>0.24</v>
      </c>
      <c r="U766" s="20">
        <v>0.56100000000000005</v>
      </c>
      <c r="V766" s="20">
        <f t="shared" si="22"/>
        <v>1.61025943578</v>
      </c>
      <c r="W766" s="20">
        <f t="shared" si="23"/>
        <v>7.4607316345833992</v>
      </c>
    </row>
    <row r="767" spans="1:23" x14ac:dyDescent="0.25">
      <c r="A767" s="18">
        <v>6818</v>
      </c>
      <c r="B767" s="18">
        <v>6785</v>
      </c>
      <c r="C767" s="18">
        <v>2110</v>
      </c>
      <c r="D767" s="18">
        <v>2110</v>
      </c>
      <c r="E767" s="18" t="s">
        <v>56</v>
      </c>
      <c r="F767" s="18" t="s">
        <v>113</v>
      </c>
      <c r="G767" s="19">
        <v>0.43267639604399999</v>
      </c>
      <c r="H767" s="19">
        <v>0.175098</v>
      </c>
      <c r="I767" s="18" t="s">
        <v>24</v>
      </c>
      <c r="J767" s="18" t="s">
        <v>114</v>
      </c>
      <c r="K767" s="18">
        <v>26</v>
      </c>
      <c r="L767" s="18">
        <v>21</v>
      </c>
      <c r="M767" s="18" t="s">
        <v>57</v>
      </c>
      <c r="N767" s="18" t="s">
        <v>58</v>
      </c>
      <c r="O767" s="18" t="s">
        <v>57</v>
      </c>
      <c r="P767" s="19">
        <v>788.80217976100005</v>
      </c>
      <c r="Q767" s="19">
        <v>18847.3084217</v>
      </c>
      <c r="R767" s="20">
        <v>1.6339649999999999</v>
      </c>
      <c r="S767" s="20">
        <v>13.106218</v>
      </c>
      <c r="T767" s="20">
        <v>0.24</v>
      </c>
      <c r="U767" s="20">
        <v>0.56100000000000005</v>
      </c>
      <c r="V767" s="20">
        <f t="shared" si="22"/>
        <v>0.2174390427132</v>
      </c>
      <c r="W767" s="20">
        <f t="shared" si="23"/>
        <v>1.0074490535607961</v>
      </c>
    </row>
    <row r="768" spans="1:23" x14ac:dyDescent="0.25">
      <c r="A768" s="18">
        <v>6819</v>
      </c>
      <c r="B768" s="18">
        <v>6786</v>
      </c>
      <c r="C768" s="18">
        <v>2110</v>
      </c>
      <c r="D768" s="18">
        <v>2110</v>
      </c>
      <c r="E768" s="18" t="s">
        <v>56</v>
      </c>
      <c r="F768" s="18" t="s">
        <v>113</v>
      </c>
      <c r="G768" s="19">
        <v>9.5431797255199999E-2</v>
      </c>
      <c r="H768" s="19">
        <v>3.8619899999999999E-2</v>
      </c>
      <c r="I768" s="18" t="s">
        <v>24</v>
      </c>
      <c r="J768" s="18" t="s">
        <v>114</v>
      </c>
      <c r="K768" s="18">
        <v>26</v>
      </c>
      <c r="L768" s="18">
        <v>21</v>
      </c>
      <c r="M768" s="18" t="s">
        <v>57</v>
      </c>
      <c r="N768" s="18" t="s">
        <v>58</v>
      </c>
      <c r="O768" s="18" t="s">
        <v>57</v>
      </c>
      <c r="P768" s="19">
        <v>745.72753553999996</v>
      </c>
      <c r="Q768" s="19">
        <v>4156.9924610400003</v>
      </c>
      <c r="R768" s="20">
        <v>1.6339649999999999</v>
      </c>
      <c r="S768" s="20">
        <v>13.106218</v>
      </c>
      <c r="T768" s="20">
        <v>0.24</v>
      </c>
      <c r="U768" s="20">
        <v>0.56100000000000005</v>
      </c>
      <c r="V768" s="20">
        <f t="shared" si="22"/>
        <v>4.795870932666E-2</v>
      </c>
      <c r="W768" s="20">
        <f t="shared" si="23"/>
        <v>0.22220460372826978</v>
      </c>
    </row>
    <row r="769" spans="1:23" x14ac:dyDescent="0.25">
      <c r="A769" s="18">
        <v>6820</v>
      </c>
      <c r="B769" s="18">
        <v>6787</v>
      </c>
      <c r="C769" s="18">
        <v>2110</v>
      </c>
      <c r="D769" s="18">
        <v>2110</v>
      </c>
      <c r="E769" s="18" t="s">
        <v>56</v>
      </c>
      <c r="F769" s="18" t="s">
        <v>113</v>
      </c>
      <c r="G769" s="19">
        <v>2.4189308250599999E-2</v>
      </c>
      <c r="H769" s="19">
        <v>9.7890700000000004E-3</v>
      </c>
      <c r="I769" s="18" t="s">
        <v>24</v>
      </c>
      <c r="J769" s="18" t="s">
        <v>114</v>
      </c>
      <c r="K769" s="18">
        <v>26</v>
      </c>
      <c r="L769" s="18">
        <v>21</v>
      </c>
      <c r="M769" s="18" t="s">
        <v>57</v>
      </c>
      <c r="N769" s="18" t="s">
        <v>58</v>
      </c>
      <c r="O769" s="18" t="s">
        <v>57</v>
      </c>
      <c r="P769" s="19">
        <v>258.17330048399998</v>
      </c>
      <c r="Q769" s="19">
        <v>1053.6820528000001</v>
      </c>
      <c r="R769" s="20">
        <v>1.6339649999999999</v>
      </c>
      <c r="S769" s="20">
        <v>13.106218</v>
      </c>
      <c r="T769" s="20">
        <v>0.24</v>
      </c>
      <c r="U769" s="20">
        <v>0.56100000000000005</v>
      </c>
      <c r="V769" s="20">
        <f t="shared" si="22"/>
        <v>1.2156198299538E-2</v>
      </c>
      <c r="W769" s="20">
        <f t="shared" si="23"/>
        <v>5.6322683906957133E-2</v>
      </c>
    </row>
    <row r="770" spans="1:23" x14ac:dyDescent="0.25">
      <c r="A770" s="18">
        <v>6821</v>
      </c>
      <c r="B770" s="18">
        <v>6788</v>
      </c>
      <c r="C770" s="18">
        <v>2110</v>
      </c>
      <c r="D770" s="18">
        <v>2110</v>
      </c>
      <c r="E770" s="18" t="s">
        <v>56</v>
      </c>
      <c r="F770" s="18" t="s">
        <v>113</v>
      </c>
      <c r="G770" s="19">
        <v>2.6272819273899999</v>
      </c>
      <c r="H770" s="19">
        <v>1.0632200000000001</v>
      </c>
      <c r="I770" s="18" t="s">
        <v>24</v>
      </c>
      <c r="J770" s="18" t="s">
        <v>114</v>
      </c>
      <c r="K770" s="18">
        <v>26</v>
      </c>
      <c r="L770" s="18">
        <v>21</v>
      </c>
      <c r="M770" s="18" t="s">
        <v>57</v>
      </c>
      <c r="N770" s="18" t="s">
        <v>58</v>
      </c>
      <c r="O770" s="18" t="s">
        <v>57</v>
      </c>
      <c r="P770" s="19">
        <v>1933.63455516</v>
      </c>
      <c r="Q770" s="19">
        <v>114443.942979</v>
      </c>
      <c r="R770" s="20">
        <v>1.6339649999999999</v>
      </c>
      <c r="S770" s="20">
        <v>13.106218</v>
      </c>
      <c r="T770" s="20">
        <v>0.24</v>
      </c>
      <c r="U770" s="20">
        <v>0.56100000000000005</v>
      </c>
      <c r="V770" s="20">
        <f t="shared" si="22"/>
        <v>1.320320843148</v>
      </c>
      <c r="W770" s="20">
        <f t="shared" si="23"/>
        <v>6.1173741717604395</v>
      </c>
    </row>
    <row r="771" spans="1:23" x14ac:dyDescent="0.25">
      <c r="A771" s="18">
        <v>6822</v>
      </c>
      <c r="B771" s="18">
        <v>6789</v>
      </c>
      <c r="C771" s="18">
        <v>2110</v>
      </c>
      <c r="D771" s="18">
        <v>2110</v>
      </c>
      <c r="E771" s="18" t="s">
        <v>56</v>
      </c>
      <c r="F771" s="18" t="s">
        <v>113</v>
      </c>
      <c r="G771" s="19">
        <v>4.0371705005899997E-3</v>
      </c>
      <c r="H771" s="19">
        <v>1.63378E-3</v>
      </c>
      <c r="I771" s="18" t="s">
        <v>24</v>
      </c>
      <c r="J771" s="18" t="s">
        <v>114</v>
      </c>
      <c r="K771" s="18">
        <v>26</v>
      </c>
      <c r="L771" s="18">
        <v>21</v>
      </c>
      <c r="M771" s="18" t="s">
        <v>57</v>
      </c>
      <c r="N771" s="18" t="s">
        <v>58</v>
      </c>
      <c r="O771" s="18" t="s">
        <v>57</v>
      </c>
      <c r="P771" s="19">
        <v>99.9989709412</v>
      </c>
      <c r="Q771" s="19">
        <v>175.85844344700001</v>
      </c>
      <c r="R771" s="20">
        <v>1.6339649999999999</v>
      </c>
      <c r="S771" s="20">
        <v>13.106218</v>
      </c>
      <c r="T771" s="20">
        <v>0.24</v>
      </c>
      <c r="U771" s="20">
        <v>0.56100000000000005</v>
      </c>
      <c r="V771" s="20">
        <f t="shared" ref="V771:V834" si="24">H771*R771*(1-T771)</f>
        <v>2.0288498966519997E-3</v>
      </c>
      <c r="W771" s="20">
        <f t="shared" ref="W771:W834" si="25">H771*S771*(1-U771)</f>
        <v>9.4001651345335582E-3</v>
      </c>
    </row>
    <row r="772" spans="1:23" x14ac:dyDescent="0.25">
      <c r="A772" s="18">
        <v>6823</v>
      </c>
      <c r="B772" s="18">
        <v>6790</v>
      </c>
      <c r="C772" s="18">
        <v>2110</v>
      </c>
      <c r="D772" s="18">
        <v>2110</v>
      </c>
      <c r="E772" s="18" t="s">
        <v>56</v>
      </c>
      <c r="F772" s="18" t="s">
        <v>113</v>
      </c>
      <c r="G772" s="19">
        <v>0.167597672936</v>
      </c>
      <c r="H772" s="19">
        <v>6.7824400000000007E-2</v>
      </c>
      <c r="I772" s="18" t="s">
        <v>24</v>
      </c>
      <c r="J772" s="18" t="s">
        <v>114</v>
      </c>
      <c r="K772" s="18">
        <v>26</v>
      </c>
      <c r="L772" s="18">
        <v>21</v>
      </c>
      <c r="M772" s="18" t="s">
        <v>57</v>
      </c>
      <c r="N772" s="18" t="s">
        <v>58</v>
      </c>
      <c r="O772" s="18" t="s">
        <v>57</v>
      </c>
      <c r="P772" s="19">
        <v>712.57802778099995</v>
      </c>
      <c r="Q772" s="19">
        <v>7300.5254306200004</v>
      </c>
      <c r="R772" s="20">
        <v>1.6339649999999999</v>
      </c>
      <c r="S772" s="20">
        <v>13.106218</v>
      </c>
      <c r="T772" s="20">
        <v>0.24</v>
      </c>
      <c r="U772" s="20">
        <v>0.56100000000000005</v>
      </c>
      <c r="V772" s="20">
        <f t="shared" si="24"/>
        <v>8.4225248766960012E-2</v>
      </c>
      <c r="W772" s="20">
        <f t="shared" si="25"/>
        <v>0.39023648236032876</v>
      </c>
    </row>
    <row r="773" spans="1:23" x14ac:dyDescent="0.25">
      <c r="A773" s="18">
        <v>6824</v>
      </c>
      <c r="B773" s="18">
        <v>6791</v>
      </c>
      <c r="C773" s="18">
        <v>2110</v>
      </c>
      <c r="D773" s="18">
        <v>2110</v>
      </c>
      <c r="E773" s="18" t="s">
        <v>56</v>
      </c>
      <c r="F773" s="18" t="s">
        <v>113</v>
      </c>
      <c r="G773" s="19">
        <v>1.2933181513300001</v>
      </c>
      <c r="H773" s="19">
        <v>0.52338700000000005</v>
      </c>
      <c r="I773" s="18" t="s">
        <v>24</v>
      </c>
      <c r="J773" s="18" t="s">
        <v>114</v>
      </c>
      <c r="K773" s="18">
        <v>26</v>
      </c>
      <c r="L773" s="18">
        <v>21</v>
      </c>
      <c r="M773" s="18" t="s">
        <v>57</v>
      </c>
      <c r="N773" s="18" t="s">
        <v>58</v>
      </c>
      <c r="O773" s="18" t="s">
        <v>57</v>
      </c>
      <c r="P773" s="19">
        <v>3171.1814070199998</v>
      </c>
      <c r="Q773" s="19">
        <v>56336.713325500001</v>
      </c>
      <c r="R773" s="20">
        <v>1.6339649999999999</v>
      </c>
      <c r="S773" s="20">
        <v>13.106218</v>
      </c>
      <c r="T773" s="20">
        <v>0.24</v>
      </c>
      <c r="U773" s="20">
        <v>0.56100000000000005</v>
      </c>
      <c r="V773" s="20">
        <f t="shared" si="24"/>
        <v>0.64994898998579997</v>
      </c>
      <c r="W773" s="20">
        <f t="shared" si="25"/>
        <v>3.0113749888406742</v>
      </c>
    </row>
    <row r="774" spans="1:23" x14ac:dyDescent="0.25">
      <c r="A774" s="18">
        <v>6825</v>
      </c>
      <c r="B774" s="18">
        <v>6792</v>
      </c>
      <c r="C774" s="18">
        <v>2110</v>
      </c>
      <c r="D774" s="18">
        <v>2110</v>
      </c>
      <c r="E774" s="18" t="s">
        <v>56</v>
      </c>
      <c r="F774" s="18" t="s">
        <v>113</v>
      </c>
      <c r="G774" s="19">
        <v>0.261032009116</v>
      </c>
      <c r="H774" s="19">
        <v>0.10563599999999999</v>
      </c>
      <c r="I774" s="18" t="s">
        <v>24</v>
      </c>
      <c r="J774" s="18" t="s">
        <v>114</v>
      </c>
      <c r="K774" s="18">
        <v>26</v>
      </c>
      <c r="L774" s="18">
        <v>21</v>
      </c>
      <c r="M774" s="18" t="s">
        <v>57</v>
      </c>
      <c r="N774" s="18" t="s">
        <v>58</v>
      </c>
      <c r="O774" s="18" t="s">
        <v>57</v>
      </c>
      <c r="P774" s="19">
        <v>966.95571613100003</v>
      </c>
      <c r="Q774" s="19">
        <v>11370.5088345</v>
      </c>
      <c r="R774" s="20">
        <v>1.6339649999999999</v>
      </c>
      <c r="S774" s="20">
        <v>13.106218</v>
      </c>
      <c r="T774" s="20">
        <v>0.24</v>
      </c>
      <c r="U774" s="20">
        <v>0.56100000000000005</v>
      </c>
      <c r="V774" s="20">
        <f t="shared" si="24"/>
        <v>0.13118020032239999</v>
      </c>
      <c r="W774" s="20">
        <f t="shared" si="25"/>
        <v>0.60779042720047194</v>
      </c>
    </row>
    <row r="775" spans="1:23" x14ac:dyDescent="0.25">
      <c r="A775" s="18">
        <v>6826</v>
      </c>
      <c r="B775" s="18">
        <v>6793</v>
      </c>
      <c r="C775" s="18">
        <v>2110</v>
      </c>
      <c r="D775" s="18">
        <v>2110</v>
      </c>
      <c r="E775" s="18" t="s">
        <v>56</v>
      </c>
      <c r="F775" s="18" t="s">
        <v>113</v>
      </c>
      <c r="G775" s="19">
        <v>4.7698740995400002E-2</v>
      </c>
      <c r="H775" s="19">
        <v>1.9303000000000001E-2</v>
      </c>
      <c r="I775" s="18" t="s">
        <v>24</v>
      </c>
      <c r="J775" s="18" t="s">
        <v>114</v>
      </c>
      <c r="K775" s="18">
        <v>26</v>
      </c>
      <c r="L775" s="18">
        <v>21</v>
      </c>
      <c r="M775" s="18" t="s">
        <v>57</v>
      </c>
      <c r="N775" s="18" t="s">
        <v>58</v>
      </c>
      <c r="O775" s="18" t="s">
        <v>57</v>
      </c>
      <c r="P775" s="19">
        <v>208.75426322300001</v>
      </c>
      <c r="Q775" s="19">
        <v>2077.74884673</v>
      </c>
      <c r="R775" s="20">
        <v>1.6339649999999999</v>
      </c>
      <c r="S775" s="20">
        <v>13.106218</v>
      </c>
      <c r="T775" s="20">
        <v>0.24</v>
      </c>
      <c r="U775" s="20">
        <v>0.56100000000000005</v>
      </c>
      <c r="V775" s="20">
        <f t="shared" si="24"/>
        <v>2.39707240602E-2</v>
      </c>
      <c r="W775" s="20">
        <f t="shared" si="25"/>
        <v>0.11106231413770598</v>
      </c>
    </row>
    <row r="776" spans="1:23" x14ac:dyDescent="0.25">
      <c r="A776" s="18">
        <v>6827</v>
      </c>
      <c r="B776" s="18">
        <v>6794</v>
      </c>
      <c r="C776" s="18">
        <v>2110</v>
      </c>
      <c r="D776" s="18">
        <v>2110</v>
      </c>
      <c r="E776" s="18" t="s">
        <v>56</v>
      </c>
      <c r="F776" s="18" t="s">
        <v>113</v>
      </c>
      <c r="G776" s="19">
        <v>4.2665457671099997E-3</v>
      </c>
      <c r="H776" s="19">
        <v>1.72661E-3</v>
      </c>
      <c r="I776" s="18" t="s">
        <v>24</v>
      </c>
      <c r="J776" s="18" t="s">
        <v>114</v>
      </c>
      <c r="K776" s="18">
        <v>26</v>
      </c>
      <c r="L776" s="18">
        <v>21</v>
      </c>
      <c r="M776" s="18" t="s">
        <v>57</v>
      </c>
      <c r="N776" s="18" t="s">
        <v>58</v>
      </c>
      <c r="O776" s="18" t="s">
        <v>57</v>
      </c>
      <c r="P776" s="19">
        <v>158.116601132</v>
      </c>
      <c r="Q776" s="19">
        <v>185.84999013000001</v>
      </c>
      <c r="R776" s="20">
        <v>1.6339649999999999</v>
      </c>
      <c r="S776" s="20">
        <v>13.106218</v>
      </c>
      <c r="T776" s="20">
        <v>0.24</v>
      </c>
      <c r="U776" s="20">
        <v>0.56100000000000005</v>
      </c>
      <c r="V776" s="20">
        <f t="shared" si="24"/>
        <v>2.1441274345740001E-3</v>
      </c>
      <c r="W776" s="20">
        <f t="shared" si="25"/>
        <v>9.9342745797702196E-3</v>
      </c>
    </row>
    <row r="777" spans="1:23" x14ac:dyDescent="0.25">
      <c r="A777" s="18">
        <v>6828</v>
      </c>
      <c r="B777" s="18">
        <v>6795</v>
      </c>
      <c r="C777" s="18">
        <v>2110</v>
      </c>
      <c r="D777" s="18">
        <v>2110</v>
      </c>
      <c r="E777" s="18" t="s">
        <v>56</v>
      </c>
      <c r="F777" s="18" t="s">
        <v>113</v>
      </c>
      <c r="G777" s="19">
        <v>0.98869124578699996</v>
      </c>
      <c r="H777" s="19">
        <v>0.40010899999999999</v>
      </c>
      <c r="I777" s="18" t="s">
        <v>24</v>
      </c>
      <c r="J777" s="18" t="s">
        <v>114</v>
      </c>
      <c r="K777" s="18">
        <v>26</v>
      </c>
      <c r="L777" s="18">
        <v>21</v>
      </c>
      <c r="M777" s="18" t="s">
        <v>57</v>
      </c>
      <c r="N777" s="18" t="s">
        <v>58</v>
      </c>
      <c r="O777" s="18" t="s">
        <v>57</v>
      </c>
      <c r="P777" s="19">
        <v>1309.9429746799999</v>
      </c>
      <c r="Q777" s="19">
        <v>43067.218396800003</v>
      </c>
      <c r="R777" s="20">
        <v>1.6339649999999999</v>
      </c>
      <c r="S777" s="20">
        <v>13.106218</v>
      </c>
      <c r="T777" s="20">
        <v>0.24</v>
      </c>
      <c r="U777" s="20">
        <v>0.56100000000000005</v>
      </c>
      <c r="V777" s="20">
        <f t="shared" si="24"/>
        <v>0.49686071766059997</v>
      </c>
      <c r="W777" s="20">
        <f t="shared" si="25"/>
        <v>2.3020790264375179</v>
      </c>
    </row>
    <row r="778" spans="1:23" x14ac:dyDescent="0.25">
      <c r="A778" s="18">
        <v>6829</v>
      </c>
      <c r="B778" s="18">
        <v>6796</v>
      </c>
      <c r="C778" s="18">
        <v>2110</v>
      </c>
      <c r="D778" s="18">
        <v>2110</v>
      </c>
      <c r="E778" s="18" t="s">
        <v>56</v>
      </c>
      <c r="F778" s="18" t="s">
        <v>113</v>
      </c>
      <c r="G778" s="19">
        <v>2.1861642541399999</v>
      </c>
      <c r="H778" s="19">
        <v>0.88470899999999997</v>
      </c>
      <c r="I778" s="18" t="s">
        <v>24</v>
      </c>
      <c r="J778" s="18" t="s">
        <v>114</v>
      </c>
      <c r="K778" s="18">
        <v>26</v>
      </c>
      <c r="L778" s="18">
        <v>21</v>
      </c>
      <c r="M778" s="18" t="s">
        <v>57</v>
      </c>
      <c r="N778" s="18" t="s">
        <v>58</v>
      </c>
      <c r="O778" s="18" t="s">
        <v>57</v>
      </c>
      <c r="P778" s="19">
        <v>1104.3741350299999</v>
      </c>
      <c r="Q778" s="19">
        <v>95228.933993800005</v>
      </c>
      <c r="R778" s="20">
        <v>1.6339649999999999</v>
      </c>
      <c r="S778" s="20">
        <v>13.106218</v>
      </c>
      <c r="T778" s="20">
        <v>0.24</v>
      </c>
      <c r="U778" s="20">
        <v>0.56100000000000005</v>
      </c>
      <c r="V778" s="20">
        <f t="shared" si="24"/>
        <v>1.0986434913005998</v>
      </c>
      <c r="W778" s="20">
        <f t="shared" si="25"/>
        <v>5.0902879800267176</v>
      </c>
    </row>
    <row r="779" spans="1:23" x14ac:dyDescent="0.25">
      <c r="A779" s="18">
        <v>6831</v>
      </c>
      <c r="B779" s="18">
        <v>6798</v>
      </c>
      <c r="C779" s="18">
        <v>2110</v>
      </c>
      <c r="D779" s="18">
        <v>2110</v>
      </c>
      <c r="E779" s="18" t="s">
        <v>56</v>
      </c>
      <c r="F779" s="18" t="s">
        <v>113</v>
      </c>
      <c r="G779" s="19">
        <v>4.8195763678399998E-2</v>
      </c>
      <c r="H779" s="19">
        <v>1.95041E-2</v>
      </c>
      <c r="I779" s="18" t="s">
        <v>24</v>
      </c>
      <c r="J779" s="18" t="s">
        <v>114</v>
      </c>
      <c r="K779" s="18">
        <v>26</v>
      </c>
      <c r="L779" s="18">
        <v>21</v>
      </c>
      <c r="M779" s="18" t="s">
        <v>57</v>
      </c>
      <c r="N779" s="18" t="s">
        <v>58</v>
      </c>
      <c r="O779" s="18" t="s">
        <v>57</v>
      </c>
      <c r="P779" s="19">
        <v>322.60911631599998</v>
      </c>
      <c r="Q779" s="19">
        <v>2099.3990686000002</v>
      </c>
      <c r="R779" s="20">
        <v>1.6339649999999999</v>
      </c>
      <c r="S779" s="20">
        <v>13.106218</v>
      </c>
      <c r="T779" s="20">
        <v>0.24</v>
      </c>
      <c r="U779" s="20">
        <v>0.56100000000000005</v>
      </c>
      <c r="V779" s="20">
        <f t="shared" si="24"/>
        <v>2.4220452734939998E-2</v>
      </c>
      <c r="W779" s="20">
        <f t="shared" si="25"/>
        <v>0.11221936907077819</v>
      </c>
    </row>
    <row r="780" spans="1:23" x14ac:dyDescent="0.25">
      <c r="A780" s="18">
        <v>6832</v>
      </c>
      <c r="B780" s="18">
        <v>6799</v>
      </c>
      <c r="C780" s="18">
        <v>2110</v>
      </c>
      <c r="D780" s="18">
        <v>2110</v>
      </c>
      <c r="E780" s="18" t="s">
        <v>56</v>
      </c>
      <c r="F780" s="18" t="s">
        <v>113</v>
      </c>
      <c r="G780" s="19">
        <v>4.32835507584E-2</v>
      </c>
      <c r="H780" s="19">
        <v>1.7516199999999999E-2</v>
      </c>
      <c r="I780" s="18" t="s">
        <v>24</v>
      </c>
      <c r="J780" s="18" t="s">
        <v>114</v>
      </c>
      <c r="K780" s="18">
        <v>26</v>
      </c>
      <c r="L780" s="18">
        <v>21</v>
      </c>
      <c r="M780" s="18" t="s">
        <v>57</v>
      </c>
      <c r="N780" s="18" t="s">
        <v>58</v>
      </c>
      <c r="O780" s="18" t="s">
        <v>57</v>
      </c>
      <c r="P780" s="19">
        <v>486.66669639899999</v>
      </c>
      <c r="Q780" s="19">
        <v>1885.4239288599999</v>
      </c>
      <c r="R780" s="20">
        <v>1.6339649999999999</v>
      </c>
      <c r="S780" s="20">
        <v>13.106218</v>
      </c>
      <c r="T780" s="20">
        <v>0.24</v>
      </c>
      <c r="U780" s="20">
        <v>0.56100000000000005</v>
      </c>
      <c r="V780" s="20">
        <f t="shared" si="24"/>
        <v>2.1751851877079998E-2</v>
      </c>
      <c r="W780" s="20">
        <f t="shared" si="25"/>
        <v>0.10078172858617238</v>
      </c>
    </row>
    <row r="781" spans="1:23" x14ac:dyDescent="0.25">
      <c r="A781" s="18">
        <v>6833</v>
      </c>
      <c r="B781" s="18">
        <v>6800</v>
      </c>
      <c r="C781" s="18">
        <v>2110</v>
      </c>
      <c r="D781" s="18">
        <v>2110</v>
      </c>
      <c r="E781" s="18" t="s">
        <v>56</v>
      </c>
      <c r="F781" s="18" t="s">
        <v>113</v>
      </c>
      <c r="G781" s="19">
        <v>9.5034132597299995E-2</v>
      </c>
      <c r="H781" s="19">
        <v>3.8459E-2</v>
      </c>
      <c r="I781" s="18" t="s">
        <v>24</v>
      </c>
      <c r="J781" s="18" t="s">
        <v>114</v>
      </c>
      <c r="K781" s="18">
        <v>26</v>
      </c>
      <c r="L781" s="18">
        <v>21</v>
      </c>
      <c r="M781" s="18" t="s">
        <v>57</v>
      </c>
      <c r="N781" s="18" t="s">
        <v>58</v>
      </c>
      <c r="O781" s="18" t="s">
        <v>57</v>
      </c>
      <c r="P781" s="19">
        <v>1382.8799100599999</v>
      </c>
      <c r="Q781" s="19">
        <v>4139.6702584900004</v>
      </c>
      <c r="R781" s="20">
        <v>1.6339649999999999</v>
      </c>
      <c r="S781" s="20">
        <v>13.106218</v>
      </c>
      <c r="T781" s="20">
        <v>0.24</v>
      </c>
      <c r="U781" s="20">
        <v>0.56100000000000005</v>
      </c>
      <c r="V781" s="20">
        <f t="shared" si="24"/>
        <v>4.7758901550600003E-2</v>
      </c>
      <c r="W781" s="20">
        <f t="shared" si="25"/>
        <v>0.22127884470921799</v>
      </c>
    </row>
    <row r="782" spans="1:23" x14ac:dyDescent="0.25">
      <c r="A782" s="18">
        <v>6834</v>
      </c>
      <c r="B782" s="18">
        <v>6801</v>
      </c>
      <c r="C782" s="18">
        <v>2110</v>
      </c>
      <c r="D782" s="18">
        <v>2110</v>
      </c>
      <c r="E782" s="18" t="s">
        <v>56</v>
      </c>
      <c r="F782" s="18" t="s">
        <v>113</v>
      </c>
      <c r="G782" s="19">
        <v>1.2978048559599999</v>
      </c>
      <c r="H782" s="19">
        <v>0.52520299999999998</v>
      </c>
      <c r="I782" s="18" t="s">
        <v>24</v>
      </c>
      <c r="J782" s="18" t="s">
        <v>114</v>
      </c>
      <c r="K782" s="18">
        <v>26</v>
      </c>
      <c r="L782" s="18">
        <v>21</v>
      </c>
      <c r="M782" s="18" t="s">
        <v>57</v>
      </c>
      <c r="N782" s="18" t="s">
        <v>58</v>
      </c>
      <c r="O782" s="18" t="s">
        <v>57</v>
      </c>
      <c r="P782" s="19">
        <v>1380.9427475</v>
      </c>
      <c r="Q782" s="19">
        <v>56532.1533968</v>
      </c>
      <c r="R782" s="20">
        <v>1.6339649999999999</v>
      </c>
      <c r="S782" s="20">
        <v>13.106218</v>
      </c>
      <c r="T782" s="20">
        <v>0.24</v>
      </c>
      <c r="U782" s="20">
        <v>0.56100000000000005</v>
      </c>
      <c r="V782" s="20">
        <f t="shared" si="24"/>
        <v>0.65220412312019993</v>
      </c>
      <c r="W782" s="20">
        <f t="shared" si="25"/>
        <v>3.0218235803795053</v>
      </c>
    </row>
    <row r="783" spans="1:23" x14ac:dyDescent="0.25">
      <c r="A783" s="18">
        <v>6835</v>
      </c>
      <c r="B783" s="18">
        <v>6802</v>
      </c>
      <c r="C783" s="18">
        <v>2110</v>
      </c>
      <c r="D783" s="18">
        <v>2110</v>
      </c>
      <c r="E783" s="18" t="s">
        <v>56</v>
      </c>
      <c r="F783" s="18" t="s">
        <v>113</v>
      </c>
      <c r="G783" s="19">
        <v>0.150371838354</v>
      </c>
      <c r="H783" s="19">
        <v>6.0853299999999999E-2</v>
      </c>
      <c r="I783" s="18" t="s">
        <v>24</v>
      </c>
      <c r="J783" s="18" t="s">
        <v>114</v>
      </c>
      <c r="K783" s="18">
        <v>26</v>
      </c>
      <c r="L783" s="18">
        <v>21</v>
      </c>
      <c r="M783" s="18" t="s">
        <v>57</v>
      </c>
      <c r="N783" s="18" t="s">
        <v>58</v>
      </c>
      <c r="O783" s="18" t="s">
        <v>57</v>
      </c>
      <c r="P783" s="19">
        <v>894.89331418699999</v>
      </c>
      <c r="Q783" s="19">
        <v>6550.1710779799996</v>
      </c>
      <c r="R783" s="20">
        <v>1.6339649999999999</v>
      </c>
      <c r="S783" s="20">
        <v>13.106218</v>
      </c>
      <c r="T783" s="20">
        <v>0.24</v>
      </c>
      <c r="U783" s="20">
        <v>0.56100000000000005</v>
      </c>
      <c r="V783" s="20">
        <f t="shared" si="24"/>
        <v>7.5568443374219987E-2</v>
      </c>
      <c r="W783" s="20">
        <f t="shared" si="25"/>
        <v>0.35012735434471653</v>
      </c>
    </row>
    <row r="784" spans="1:23" x14ac:dyDescent="0.25">
      <c r="A784" s="18">
        <v>6836</v>
      </c>
      <c r="B784" s="18">
        <v>6803</v>
      </c>
      <c r="C784" s="18">
        <v>2110</v>
      </c>
      <c r="D784" s="18">
        <v>2110</v>
      </c>
      <c r="E784" s="18" t="s">
        <v>56</v>
      </c>
      <c r="F784" s="18" t="s">
        <v>113</v>
      </c>
      <c r="G784" s="19">
        <v>0.74714742988500005</v>
      </c>
      <c r="H784" s="19">
        <v>0.30236000000000002</v>
      </c>
      <c r="I784" s="18" t="s">
        <v>24</v>
      </c>
      <c r="J784" s="18" t="s">
        <v>114</v>
      </c>
      <c r="K784" s="18">
        <v>26</v>
      </c>
      <c r="L784" s="18">
        <v>21</v>
      </c>
      <c r="M784" s="18" t="s">
        <v>57</v>
      </c>
      <c r="N784" s="18" t="s">
        <v>58</v>
      </c>
      <c r="O784" s="18" t="s">
        <v>57</v>
      </c>
      <c r="P784" s="19">
        <v>1349.97981093</v>
      </c>
      <c r="Q784" s="19">
        <v>32545.611862599999</v>
      </c>
      <c r="R784" s="20">
        <v>1.6339649999999999</v>
      </c>
      <c r="S784" s="20">
        <v>13.106218</v>
      </c>
      <c r="T784" s="20">
        <v>0.24</v>
      </c>
      <c r="U784" s="20">
        <v>0.56100000000000005</v>
      </c>
      <c r="V784" s="20">
        <f t="shared" si="24"/>
        <v>0.37547469962399999</v>
      </c>
      <c r="W784" s="20">
        <f t="shared" si="25"/>
        <v>1.7396674766967199</v>
      </c>
    </row>
    <row r="785" spans="1:23" x14ac:dyDescent="0.25">
      <c r="A785" s="18">
        <v>6837</v>
      </c>
      <c r="B785" s="18">
        <v>6804</v>
      </c>
      <c r="C785" s="18">
        <v>2110</v>
      </c>
      <c r="D785" s="18">
        <v>2110</v>
      </c>
      <c r="E785" s="18" t="s">
        <v>56</v>
      </c>
      <c r="F785" s="18" t="s">
        <v>113</v>
      </c>
      <c r="G785" s="19">
        <v>0.161729152554</v>
      </c>
      <c r="H785" s="19">
        <v>6.5449499999999994E-2</v>
      </c>
      <c r="I785" s="18" t="s">
        <v>24</v>
      </c>
      <c r="J785" s="18" t="s">
        <v>114</v>
      </c>
      <c r="K785" s="18">
        <v>26</v>
      </c>
      <c r="L785" s="18">
        <v>21</v>
      </c>
      <c r="M785" s="18" t="s">
        <v>57</v>
      </c>
      <c r="N785" s="18" t="s">
        <v>58</v>
      </c>
      <c r="O785" s="18" t="s">
        <v>57</v>
      </c>
      <c r="P785" s="19">
        <v>597.23874914800001</v>
      </c>
      <c r="Q785" s="19">
        <v>7044.8937061500001</v>
      </c>
      <c r="R785" s="20">
        <v>1.6339649999999999</v>
      </c>
      <c r="S785" s="20">
        <v>13.106218</v>
      </c>
      <c r="T785" s="20">
        <v>0.24</v>
      </c>
      <c r="U785" s="20">
        <v>0.56100000000000005</v>
      </c>
      <c r="V785" s="20">
        <f t="shared" si="24"/>
        <v>8.1276066123299989E-2</v>
      </c>
      <c r="W785" s="20">
        <f t="shared" si="25"/>
        <v>0.37657218718104896</v>
      </c>
    </row>
    <row r="786" spans="1:23" x14ac:dyDescent="0.25">
      <c r="A786" s="18">
        <v>6838</v>
      </c>
      <c r="B786" s="18">
        <v>6805</v>
      </c>
      <c r="C786" s="18">
        <v>2110</v>
      </c>
      <c r="D786" s="18">
        <v>2110</v>
      </c>
      <c r="E786" s="18" t="s">
        <v>56</v>
      </c>
      <c r="F786" s="18" t="s">
        <v>113</v>
      </c>
      <c r="G786" s="19">
        <v>0.27229539977</v>
      </c>
      <c r="H786" s="19">
        <v>0.110194</v>
      </c>
      <c r="I786" s="18" t="s">
        <v>24</v>
      </c>
      <c r="J786" s="18" t="s">
        <v>114</v>
      </c>
      <c r="K786" s="18">
        <v>26</v>
      </c>
      <c r="L786" s="18">
        <v>21</v>
      </c>
      <c r="M786" s="18" t="s">
        <v>57</v>
      </c>
      <c r="N786" s="18" t="s">
        <v>58</v>
      </c>
      <c r="O786" s="18" t="s">
        <v>57</v>
      </c>
      <c r="P786" s="19">
        <v>1690.27162692</v>
      </c>
      <c r="Q786" s="19">
        <v>11861.140168800001</v>
      </c>
      <c r="R786" s="20">
        <v>1.6339649999999999</v>
      </c>
      <c r="S786" s="20">
        <v>13.106218</v>
      </c>
      <c r="T786" s="20">
        <v>0.24</v>
      </c>
      <c r="U786" s="20">
        <v>0.56100000000000005</v>
      </c>
      <c r="V786" s="20">
        <f t="shared" si="24"/>
        <v>0.13684038579960001</v>
      </c>
      <c r="W786" s="20">
        <f t="shared" si="25"/>
        <v>0.63401547138218795</v>
      </c>
    </row>
    <row r="787" spans="1:23" x14ac:dyDescent="0.25">
      <c r="A787" s="18">
        <v>6839</v>
      </c>
      <c r="B787" s="18">
        <v>6817</v>
      </c>
      <c r="C787" s="18">
        <v>2110</v>
      </c>
      <c r="D787" s="18">
        <v>2110</v>
      </c>
      <c r="E787" s="18" t="s">
        <v>56</v>
      </c>
      <c r="F787" s="18" t="s">
        <v>113</v>
      </c>
      <c r="G787" s="19">
        <v>2.7602802007600001E-3</v>
      </c>
      <c r="H787" s="19">
        <v>1.1170500000000001E-3</v>
      </c>
      <c r="I787" s="18" t="s">
        <v>24</v>
      </c>
      <c r="J787" s="18" t="s">
        <v>114</v>
      </c>
      <c r="K787" s="18">
        <v>26</v>
      </c>
      <c r="L787" s="18">
        <v>21</v>
      </c>
      <c r="M787" s="18" t="s">
        <v>57</v>
      </c>
      <c r="N787" s="18" t="s">
        <v>58</v>
      </c>
      <c r="O787" s="18" t="s">
        <v>57</v>
      </c>
      <c r="P787" s="19">
        <v>57.284753030799997</v>
      </c>
      <c r="Q787" s="19">
        <v>120.237324629</v>
      </c>
      <c r="R787" s="20">
        <v>1.6339649999999999</v>
      </c>
      <c r="S787" s="20">
        <v>13.106218</v>
      </c>
      <c r="T787" s="20">
        <v>0.24</v>
      </c>
      <c r="U787" s="20">
        <v>0.56100000000000005</v>
      </c>
      <c r="V787" s="20">
        <f t="shared" si="24"/>
        <v>1.38716765847E-3</v>
      </c>
      <c r="W787" s="20">
        <f t="shared" si="25"/>
        <v>6.4270920586190997E-3</v>
      </c>
    </row>
    <row r="788" spans="1:23" x14ac:dyDescent="0.25">
      <c r="A788" s="18">
        <v>6840</v>
      </c>
      <c r="B788" s="18">
        <v>6818</v>
      </c>
      <c r="C788" s="18">
        <v>2110</v>
      </c>
      <c r="D788" s="18">
        <v>2110</v>
      </c>
      <c r="E788" s="18" t="s">
        <v>56</v>
      </c>
      <c r="F788" s="18" t="s">
        <v>113</v>
      </c>
      <c r="G788" s="19">
        <v>0.38251510557899998</v>
      </c>
      <c r="H788" s="19">
        <v>0.15479799999999999</v>
      </c>
      <c r="I788" s="18" t="s">
        <v>24</v>
      </c>
      <c r="J788" s="18" t="s">
        <v>114</v>
      </c>
      <c r="K788" s="18">
        <v>26</v>
      </c>
      <c r="L788" s="18">
        <v>21</v>
      </c>
      <c r="M788" s="18" t="s">
        <v>57</v>
      </c>
      <c r="N788" s="18" t="s">
        <v>58</v>
      </c>
      <c r="O788" s="18" t="s">
        <v>57</v>
      </c>
      <c r="P788" s="19">
        <v>1195.81629993</v>
      </c>
      <c r="Q788" s="19">
        <v>16662.291350799998</v>
      </c>
      <c r="R788" s="20">
        <v>1.6339649999999999</v>
      </c>
      <c r="S788" s="20">
        <v>13.106218</v>
      </c>
      <c r="T788" s="20">
        <v>0.24</v>
      </c>
      <c r="U788" s="20">
        <v>0.56100000000000005</v>
      </c>
      <c r="V788" s="20">
        <f t="shared" si="24"/>
        <v>0.19223023069319997</v>
      </c>
      <c r="W788" s="20">
        <f t="shared" si="25"/>
        <v>0.89065037061019592</v>
      </c>
    </row>
    <row r="789" spans="1:23" x14ac:dyDescent="0.25">
      <c r="A789" s="18">
        <v>6841</v>
      </c>
      <c r="B789" s="18">
        <v>6819</v>
      </c>
      <c r="C789" s="18">
        <v>2110</v>
      </c>
      <c r="D789" s="18">
        <v>2110</v>
      </c>
      <c r="E789" s="18" t="s">
        <v>56</v>
      </c>
      <c r="F789" s="18" t="s">
        <v>113</v>
      </c>
      <c r="G789" s="19">
        <v>0.87590038870999998</v>
      </c>
      <c r="H789" s="19">
        <v>0.354464</v>
      </c>
      <c r="I789" s="18" t="s">
        <v>24</v>
      </c>
      <c r="J789" s="18" t="s">
        <v>114</v>
      </c>
      <c r="K789" s="18">
        <v>26</v>
      </c>
      <c r="L789" s="18">
        <v>21</v>
      </c>
      <c r="M789" s="18" t="s">
        <v>57</v>
      </c>
      <c r="N789" s="18" t="s">
        <v>58</v>
      </c>
      <c r="O789" s="18" t="s">
        <v>57</v>
      </c>
      <c r="P789" s="19">
        <v>2087.0007593</v>
      </c>
      <c r="Q789" s="19">
        <v>38154.068316600002</v>
      </c>
      <c r="R789" s="20">
        <v>1.6339649999999999</v>
      </c>
      <c r="S789" s="20">
        <v>13.106218</v>
      </c>
      <c r="T789" s="20">
        <v>0.24</v>
      </c>
      <c r="U789" s="20">
        <v>0.56100000000000005</v>
      </c>
      <c r="V789" s="20">
        <f t="shared" si="24"/>
        <v>0.44017814501759994</v>
      </c>
      <c r="W789" s="20">
        <f t="shared" si="25"/>
        <v>2.0394545986897277</v>
      </c>
    </row>
    <row r="790" spans="1:23" x14ac:dyDescent="0.25">
      <c r="A790" s="18">
        <v>6842</v>
      </c>
      <c r="B790" s="18">
        <v>6820</v>
      </c>
      <c r="C790" s="18">
        <v>2110</v>
      </c>
      <c r="D790" s="18">
        <v>2110</v>
      </c>
      <c r="E790" s="18" t="s">
        <v>56</v>
      </c>
      <c r="F790" s="18" t="s">
        <v>113</v>
      </c>
      <c r="G790" s="19">
        <v>0.474162662959</v>
      </c>
      <c r="H790" s="19">
        <v>0.191887</v>
      </c>
      <c r="I790" s="18" t="s">
        <v>24</v>
      </c>
      <c r="J790" s="18" t="s">
        <v>114</v>
      </c>
      <c r="K790" s="18">
        <v>26</v>
      </c>
      <c r="L790" s="18">
        <v>21</v>
      </c>
      <c r="M790" s="18" t="s">
        <v>57</v>
      </c>
      <c r="N790" s="18" t="s">
        <v>58</v>
      </c>
      <c r="O790" s="18" t="s">
        <v>57</v>
      </c>
      <c r="P790" s="19">
        <v>1004.41767122</v>
      </c>
      <c r="Q790" s="19">
        <v>20654.442978399999</v>
      </c>
      <c r="R790" s="20">
        <v>1.6339649999999999</v>
      </c>
      <c r="S790" s="20">
        <v>13.106218</v>
      </c>
      <c r="T790" s="20">
        <v>0.24</v>
      </c>
      <c r="U790" s="20">
        <v>0.56100000000000005</v>
      </c>
      <c r="V790" s="20">
        <f t="shared" si="24"/>
        <v>0.23828784788579999</v>
      </c>
      <c r="W790" s="20">
        <f t="shared" si="25"/>
        <v>1.1040467426276739</v>
      </c>
    </row>
    <row r="791" spans="1:23" x14ac:dyDescent="0.25">
      <c r="A791" s="18">
        <v>6843</v>
      </c>
      <c r="B791" s="18">
        <v>6821</v>
      </c>
      <c r="C791" s="18">
        <v>2110</v>
      </c>
      <c r="D791" s="18">
        <v>2110</v>
      </c>
      <c r="E791" s="18" t="s">
        <v>56</v>
      </c>
      <c r="F791" s="18" t="s">
        <v>113</v>
      </c>
      <c r="G791" s="19">
        <v>0.390507329284</v>
      </c>
      <c r="H791" s="19">
        <v>0.15803300000000001</v>
      </c>
      <c r="I791" s="18" t="s">
        <v>24</v>
      </c>
      <c r="J791" s="18" t="s">
        <v>114</v>
      </c>
      <c r="K791" s="18">
        <v>26</v>
      </c>
      <c r="L791" s="18">
        <v>21</v>
      </c>
      <c r="M791" s="18" t="s">
        <v>57</v>
      </c>
      <c r="N791" s="18" t="s">
        <v>58</v>
      </c>
      <c r="O791" s="18" t="s">
        <v>57</v>
      </c>
      <c r="P791" s="19">
        <v>1615.6501995900001</v>
      </c>
      <c r="Q791" s="19">
        <v>17010.431220300001</v>
      </c>
      <c r="R791" s="20">
        <v>1.6339649999999999</v>
      </c>
      <c r="S791" s="20">
        <v>13.106218</v>
      </c>
      <c r="T791" s="20">
        <v>0.24</v>
      </c>
      <c r="U791" s="20">
        <v>0.56100000000000005</v>
      </c>
      <c r="V791" s="20">
        <f t="shared" si="24"/>
        <v>0.19624749704219999</v>
      </c>
      <c r="W791" s="20">
        <f t="shared" si="25"/>
        <v>0.90926336269616592</v>
      </c>
    </row>
    <row r="792" spans="1:23" x14ac:dyDescent="0.25">
      <c r="A792" s="18">
        <v>6844</v>
      </c>
      <c r="B792" s="18">
        <v>6822</v>
      </c>
      <c r="C792" s="18">
        <v>2110</v>
      </c>
      <c r="D792" s="18">
        <v>2110</v>
      </c>
      <c r="E792" s="18" t="s">
        <v>56</v>
      </c>
      <c r="F792" s="18" t="s">
        <v>113</v>
      </c>
      <c r="G792" s="19">
        <v>6.8335373661499998</v>
      </c>
      <c r="H792" s="19">
        <v>2.7654299999999998</v>
      </c>
      <c r="I792" s="18" t="s">
        <v>24</v>
      </c>
      <c r="J792" s="18" t="s">
        <v>114</v>
      </c>
      <c r="K792" s="18">
        <v>26</v>
      </c>
      <c r="L792" s="18">
        <v>21</v>
      </c>
      <c r="M792" s="18" t="s">
        <v>57</v>
      </c>
      <c r="N792" s="18" t="s">
        <v>58</v>
      </c>
      <c r="O792" s="18" t="s">
        <v>57</v>
      </c>
      <c r="P792" s="19">
        <v>3628.7508338900002</v>
      </c>
      <c r="Q792" s="19">
        <v>297667.696994</v>
      </c>
      <c r="R792" s="20">
        <v>1.6339649999999999</v>
      </c>
      <c r="S792" s="20">
        <v>13.106218</v>
      </c>
      <c r="T792" s="20">
        <v>0.24</v>
      </c>
      <c r="U792" s="20">
        <v>0.56100000000000005</v>
      </c>
      <c r="V792" s="20">
        <f t="shared" si="24"/>
        <v>3.4341480307619991</v>
      </c>
      <c r="W792" s="20">
        <f t="shared" si="25"/>
        <v>15.911260186801856</v>
      </c>
    </row>
    <row r="793" spans="1:23" x14ac:dyDescent="0.25">
      <c r="A793" s="18">
        <v>6845</v>
      </c>
      <c r="B793" s="18">
        <v>6823</v>
      </c>
      <c r="C793" s="18">
        <v>2110</v>
      </c>
      <c r="D793" s="18">
        <v>2110</v>
      </c>
      <c r="E793" s="18" t="s">
        <v>56</v>
      </c>
      <c r="F793" s="18" t="s">
        <v>113</v>
      </c>
      <c r="G793" s="19">
        <v>0.79924787181000001</v>
      </c>
      <c r="H793" s="19">
        <v>0.32344400000000001</v>
      </c>
      <c r="I793" s="18" t="s">
        <v>24</v>
      </c>
      <c r="J793" s="18" t="s">
        <v>114</v>
      </c>
      <c r="K793" s="18">
        <v>26</v>
      </c>
      <c r="L793" s="18">
        <v>21</v>
      </c>
      <c r="M793" s="18" t="s">
        <v>57</v>
      </c>
      <c r="N793" s="18" t="s">
        <v>58</v>
      </c>
      <c r="O793" s="18" t="s">
        <v>57</v>
      </c>
      <c r="P793" s="19">
        <v>1718.85689159</v>
      </c>
      <c r="Q793" s="19">
        <v>34815.098036900003</v>
      </c>
      <c r="R793" s="20">
        <v>1.6339649999999999</v>
      </c>
      <c r="S793" s="20">
        <v>13.106218</v>
      </c>
      <c r="T793" s="20">
        <v>0.24</v>
      </c>
      <c r="U793" s="20">
        <v>0.56100000000000005</v>
      </c>
      <c r="V793" s="20">
        <f t="shared" si="24"/>
        <v>0.40165709334959998</v>
      </c>
      <c r="W793" s="20">
        <f t="shared" si="25"/>
        <v>1.860977005333688</v>
      </c>
    </row>
    <row r="794" spans="1:23" x14ac:dyDescent="0.25">
      <c r="A794" s="18">
        <v>6846</v>
      </c>
      <c r="B794" s="18">
        <v>6824</v>
      </c>
      <c r="C794" s="18">
        <v>2110</v>
      </c>
      <c r="D794" s="18">
        <v>2110</v>
      </c>
      <c r="E794" s="18" t="s">
        <v>56</v>
      </c>
      <c r="F794" s="18" t="s">
        <v>113</v>
      </c>
      <c r="G794" s="19">
        <v>15.4189576585</v>
      </c>
      <c r="H794" s="19">
        <v>6.2398300000000004</v>
      </c>
      <c r="I794" s="18" t="s">
        <v>24</v>
      </c>
      <c r="J794" s="18" t="s">
        <v>114</v>
      </c>
      <c r="K794" s="18">
        <v>26</v>
      </c>
      <c r="L794" s="18">
        <v>21</v>
      </c>
      <c r="M794" s="18" t="s">
        <v>57</v>
      </c>
      <c r="N794" s="18" t="s">
        <v>58</v>
      </c>
      <c r="O794" s="18" t="s">
        <v>57</v>
      </c>
      <c r="P794" s="19">
        <v>9686.6978791000001</v>
      </c>
      <c r="Q794" s="19">
        <v>671647.10900299996</v>
      </c>
      <c r="R794" s="20">
        <v>1.6339649999999999</v>
      </c>
      <c r="S794" s="20">
        <v>13.106218</v>
      </c>
      <c r="T794" s="20">
        <v>0.24</v>
      </c>
      <c r="U794" s="20">
        <v>0.56100000000000005</v>
      </c>
      <c r="V794" s="20">
        <f t="shared" si="24"/>
        <v>7.7487045077219996</v>
      </c>
      <c r="W794" s="20">
        <f t="shared" si="25"/>
        <v>35.901671223430661</v>
      </c>
    </row>
    <row r="795" spans="1:23" x14ac:dyDescent="0.25">
      <c r="A795" s="18">
        <v>6847</v>
      </c>
      <c r="B795" s="18">
        <v>6825</v>
      </c>
      <c r="C795" s="18">
        <v>2110</v>
      </c>
      <c r="D795" s="18">
        <v>2110</v>
      </c>
      <c r="E795" s="18" t="s">
        <v>56</v>
      </c>
      <c r="F795" s="18" t="s">
        <v>113</v>
      </c>
      <c r="G795" s="19">
        <v>2.0579375238299999E-4</v>
      </c>
      <c r="H795" s="19">
        <v>8.3281800000000006E-5</v>
      </c>
      <c r="I795" s="18" t="s">
        <v>24</v>
      </c>
      <c r="J795" s="18" t="s">
        <v>114</v>
      </c>
      <c r="K795" s="18">
        <v>26</v>
      </c>
      <c r="L795" s="18">
        <v>21</v>
      </c>
      <c r="M795" s="18" t="s">
        <v>57</v>
      </c>
      <c r="N795" s="18" t="s">
        <v>58</v>
      </c>
      <c r="O795" s="18" t="s">
        <v>57</v>
      </c>
      <c r="P795" s="19">
        <v>19.578497682199998</v>
      </c>
      <c r="Q795" s="19">
        <v>8.9643400219899991</v>
      </c>
      <c r="R795" s="20">
        <v>1.6339649999999999</v>
      </c>
      <c r="S795" s="20">
        <v>13.106218</v>
      </c>
      <c r="T795" s="20">
        <v>0.24</v>
      </c>
      <c r="U795" s="20">
        <v>0.56100000000000005</v>
      </c>
      <c r="V795" s="20">
        <f t="shared" si="24"/>
        <v>1.0342045521612E-4</v>
      </c>
      <c r="W795" s="20">
        <f t="shared" si="25"/>
        <v>4.791726381160236E-4</v>
      </c>
    </row>
    <row r="796" spans="1:23" x14ac:dyDescent="0.25">
      <c r="A796" s="18">
        <v>6848</v>
      </c>
      <c r="B796" s="18">
        <v>6826</v>
      </c>
      <c r="C796" s="18">
        <v>2110</v>
      </c>
      <c r="D796" s="18">
        <v>2110</v>
      </c>
      <c r="E796" s="18" t="s">
        <v>56</v>
      </c>
      <c r="F796" s="18" t="s">
        <v>113</v>
      </c>
      <c r="G796" s="19">
        <v>141.35285080099999</v>
      </c>
      <c r="H796" s="19">
        <v>57.203499999999998</v>
      </c>
      <c r="I796" s="18" t="s">
        <v>24</v>
      </c>
      <c r="J796" s="18" t="s">
        <v>114</v>
      </c>
      <c r="K796" s="18">
        <v>26</v>
      </c>
      <c r="L796" s="18">
        <v>21</v>
      </c>
      <c r="M796" s="18" t="s">
        <v>57</v>
      </c>
      <c r="N796" s="18" t="s">
        <v>58</v>
      </c>
      <c r="O796" s="18" t="s">
        <v>57</v>
      </c>
      <c r="P796" s="19">
        <v>17747.9985256</v>
      </c>
      <c r="Q796" s="19">
        <v>6157305.5516100004</v>
      </c>
      <c r="R796" s="20">
        <v>1.6339649999999999</v>
      </c>
      <c r="S796" s="20">
        <v>13.106218</v>
      </c>
      <c r="T796" s="20">
        <v>0.24</v>
      </c>
      <c r="U796" s="20">
        <v>0.56100000000000005</v>
      </c>
      <c r="V796" s="20">
        <f t="shared" si="24"/>
        <v>71.036072826899996</v>
      </c>
      <c r="W796" s="20">
        <f t="shared" si="25"/>
        <v>329.12775665835699</v>
      </c>
    </row>
    <row r="797" spans="1:23" x14ac:dyDescent="0.25">
      <c r="A797" s="18">
        <v>6849</v>
      </c>
      <c r="B797" s="18">
        <v>6827</v>
      </c>
      <c r="C797" s="18">
        <v>2110</v>
      </c>
      <c r="D797" s="18">
        <v>2110</v>
      </c>
      <c r="E797" s="18" t="s">
        <v>56</v>
      </c>
      <c r="F797" s="18" t="s">
        <v>113</v>
      </c>
      <c r="G797" s="19">
        <v>0.63260471027700005</v>
      </c>
      <c r="H797" s="19">
        <v>0.25600600000000001</v>
      </c>
      <c r="I797" s="18" t="s">
        <v>24</v>
      </c>
      <c r="J797" s="18" t="s">
        <v>114</v>
      </c>
      <c r="K797" s="18">
        <v>26</v>
      </c>
      <c r="L797" s="18">
        <v>21</v>
      </c>
      <c r="M797" s="18" t="s">
        <v>57</v>
      </c>
      <c r="N797" s="18" t="s">
        <v>58</v>
      </c>
      <c r="O797" s="18" t="s">
        <v>57</v>
      </c>
      <c r="P797" s="19">
        <v>1453.81380599</v>
      </c>
      <c r="Q797" s="19">
        <v>27556.1509553</v>
      </c>
      <c r="R797" s="20">
        <v>1.6339649999999999</v>
      </c>
      <c r="S797" s="20">
        <v>13.106218</v>
      </c>
      <c r="T797" s="20">
        <v>0.24</v>
      </c>
      <c r="U797" s="20">
        <v>0.56100000000000005</v>
      </c>
      <c r="V797" s="20">
        <f t="shared" si="24"/>
        <v>0.31791168128039998</v>
      </c>
      <c r="W797" s="20">
        <f t="shared" si="25"/>
        <v>1.4729637254902119</v>
      </c>
    </row>
    <row r="798" spans="1:23" x14ac:dyDescent="0.25">
      <c r="A798" s="18">
        <v>6850</v>
      </c>
      <c r="B798" s="18">
        <v>6828</v>
      </c>
      <c r="C798" s="18">
        <v>2110</v>
      </c>
      <c r="D798" s="18">
        <v>2110</v>
      </c>
      <c r="E798" s="18" t="s">
        <v>56</v>
      </c>
      <c r="F798" s="18" t="s">
        <v>113</v>
      </c>
      <c r="G798" s="19">
        <v>0.12131760872199999</v>
      </c>
      <c r="H798" s="19">
        <v>4.90955E-2</v>
      </c>
      <c r="I798" s="18" t="s">
        <v>24</v>
      </c>
      <c r="J798" s="18" t="s">
        <v>114</v>
      </c>
      <c r="K798" s="18">
        <v>26</v>
      </c>
      <c r="L798" s="18">
        <v>21</v>
      </c>
      <c r="M798" s="18" t="s">
        <v>57</v>
      </c>
      <c r="N798" s="18" t="s">
        <v>58</v>
      </c>
      <c r="O798" s="18" t="s">
        <v>57</v>
      </c>
      <c r="P798" s="19">
        <v>704.80489235000005</v>
      </c>
      <c r="Q798" s="19">
        <v>5284.5738976700004</v>
      </c>
      <c r="R798" s="20">
        <v>1.6339649999999999</v>
      </c>
      <c r="S798" s="20">
        <v>13.106218</v>
      </c>
      <c r="T798" s="20">
        <v>0.24</v>
      </c>
      <c r="U798" s="20">
        <v>0.56100000000000005</v>
      </c>
      <c r="V798" s="20">
        <f t="shared" si="24"/>
        <v>6.0967449779699992E-2</v>
      </c>
      <c r="W798" s="20">
        <f t="shared" si="25"/>
        <v>0.28247732703454098</v>
      </c>
    </row>
    <row r="799" spans="1:23" x14ac:dyDescent="0.25">
      <c r="A799" s="18">
        <v>6851</v>
      </c>
      <c r="B799" s="18">
        <v>6829</v>
      </c>
      <c r="C799" s="18">
        <v>2110</v>
      </c>
      <c r="D799" s="18">
        <v>2110</v>
      </c>
      <c r="E799" s="18" t="s">
        <v>56</v>
      </c>
      <c r="F799" s="18" t="s">
        <v>113</v>
      </c>
      <c r="G799" s="19">
        <v>1.0225716033500001E-2</v>
      </c>
      <c r="H799" s="19">
        <v>4.1381999999999999E-3</v>
      </c>
      <c r="I799" s="18" t="s">
        <v>24</v>
      </c>
      <c r="J799" s="18" t="s">
        <v>114</v>
      </c>
      <c r="K799" s="18">
        <v>26</v>
      </c>
      <c r="L799" s="18">
        <v>21</v>
      </c>
      <c r="M799" s="18" t="s">
        <v>57</v>
      </c>
      <c r="N799" s="18" t="s">
        <v>58</v>
      </c>
      <c r="O799" s="18" t="s">
        <v>57</v>
      </c>
      <c r="P799" s="19">
        <v>213.557441528</v>
      </c>
      <c r="Q799" s="19">
        <v>445.43040888600001</v>
      </c>
      <c r="R799" s="20">
        <v>1.6339649999999999</v>
      </c>
      <c r="S799" s="20">
        <v>13.106218</v>
      </c>
      <c r="T799" s="20">
        <v>0.24</v>
      </c>
      <c r="U799" s="20">
        <v>0.56100000000000005</v>
      </c>
      <c r="V799" s="20">
        <f t="shared" si="24"/>
        <v>5.1388722118799997E-3</v>
      </c>
      <c r="W799" s="20">
        <f t="shared" si="25"/>
        <v>2.3809670432816395E-2</v>
      </c>
    </row>
    <row r="800" spans="1:23" x14ac:dyDescent="0.25">
      <c r="A800" s="18">
        <v>6852</v>
      </c>
      <c r="B800" s="18">
        <v>6830</v>
      </c>
      <c r="C800" s="18">
        <v>2110</v>
      </c>
      <c r="D800" s="18">
        <v>2110</v>
      </c>
      <c r="E800" s="18" t="s">
        <v>56</v>
      </c>
      <c r="F800" s="18" t="s">
        <v>113</v>
      </c>
      <c r="G800" s="19">
        <v>0.23825807776399999</v>
      </c>
      <c r="H800" s="19">
        <v>9.6419599999999994E-2</v>
      </c>
      <c r="I800" s="18" t="s">
        <v>24</v>
      </c>
      <c r="J800" s="18" t="s">
        <v>114</v>
      </c>
      <c r="K800" s="18">
        <v>26</v>
      </c>
      <c r="L800" s="18">
        <v>21</v>
      </c>
      <c r="M800" s="18" t="s">
        <v>57</v>
      </c>
      <c r="N800" s="18" t="s">
        <v>58</v>
      </c>
      <c r="O800" s="18" t="s">
        <v>57</v>
      </c>
      <c r="P800" s="19">
        <v>1085.1759996000001</v>
      </c>
      <c r="Q800" s="19">
        <v>10378.4803512</v>
      </c>
      <c r="R800" s="20">
        <v>1.6339649999999999</v>
      </c>
      <c r="S800" s="20">
        <v>13.106218</v>
      </c>
      <c r="T800" s="20">
        <v>0.24</v>
      </c>
      <c r="U800" s="20">
        <v>0.56100000000000005</v>
      </c>
      <c r="V800" s="20">
        <f t="shared" si="24"/>
        <v>0.11973515130263998</v>
      </c>
      <c r="W800" s="20">
        <f t="shared" si="25"/>
        <v>0.55476267441495908</v>
      </c>
    </row>
    <row r="801" spans="1:23" x14ac:dyDescent="0.25">
      <c r="A801" s="18">
        <v>6853</v>
      </c>
      <c r="B801" s="18">
        <v>6831</v>
      </c>
      <c r="C801" s="18">
        <v>2110</v>
      </c>
      <c r="D801" s="18">
        <v>2110</v>
      </c>
      <c r="E801" s="18" t="s">
        <v>56</v>
      </c>
      <c r="F801" s="18" t="s">
        <v>113</v>
      </c>
      <c r="G801" s="19">
        <v>3.11838011667</v>
      </c>
      <c r="H801" s="19">
        <v>1.26196</v>
      </c>
      <c r="I801" s="18" t="s">
        <v>24</v>
      </c>
      <c r="J801" s="18" t="s">
        <v>114</v>
      </c>
      <c r="K801" s="18">
        <v>26</v>
      </c>
      <c r="L801" s="18">
        <v>21</v>
      </c>
      <c r="M801" s="18" t="s">
        <v>57</v>
      </c>
      <c r="N801" s="18" t="s">
        <v>58</v>
      </c>
      <c r="O801" s="18" t="s">
        <v>57</v>
      </c>
      <c r="P801" s="19">
        <v>6851.9814892499999</v>
      </c>
      <c r="Q801" s="19">
        <v>135836.094534</v>
      </c>
      <c r="R801" s="20">
        <v>1.6339649999999999</v>
      </c>
      <c r="S801" s="20">
        <v>13.106218</v>
      </c>
      <c r="T801" s="20">
        <v>0.24</v>
      </c>
      <c r="U801" s="20">
        <v>0.56100000000000005</v>
      </c>
      <c r="V801" s="20">
        <f t="shared" si="24"/>
        <v>1.567118838264</v>
      </c>
      <c r="W801" s="20">
        <f t="shared" si="25"/>
        <v>7.2608505387359186</v>
      </c>
    </row>
    <row r="802" spans="1:23" x14ac:dyDescent="0.25">
      <c r="A802" s="18">
        <v>6854</v>
      </c>
      <c r="B802" s="18">
        <v>6832</v>
      </c>
      <c r="C802" s="18">
        <v>2110</v>
      </c>
      <c r="D802" s="18">
        <v>2110</v>
      </c>
      <c r="E802" s="18" t="s">
        <v>56</v>
      </c>
      <c r="F802" s="18" t="s">
        <v>113</v>
      </c>
      <c r="G802" s="19">
        <v>4.0005001195399998</v>
      </c>
      <c r="H802" s="19">
        <v>1.6189499999999999</v>
      </c>
      <c r="I802" s="18" t="s">
        <v>24</v>
      </c>
      <c r="J802" s="18" t="s">
        <v>114</v>
      </c>
      <c r="K802" s="18">
        <v>26</v>
      </c>
      <c r="L802" s="18">
        <v>21</v>
      </c>
      <c r="M802" s="18" t="s">
        <v>57</v>
      </c>
      <c r="N802" s="18" t="s">
        <v>58</v>
      </c>
      <c r="O802" s="18" t="s">
        <v>57</v>
      </c>
      <c r="P802" s="19">
        <v>6826.4129702700002</v>
      </c>
      <c r="Q802" s="19">
        <v>174261.08816000001</v>
      </c>
      <c r="R802" s="20">
        <v>1.6339649999999999</v>
      </c>
      <c r="S802" s="20">
        <v>13.106218</v>
      </c>
      <c r="T802" s="20">
        <v>0.24</v>
      </c>
      <c r="U802" s="20">
        <v>0.56100000000000005</v>
      </c>
      <c r="V802" s="20">
        <f t="shared" si="24"/>
        <v>2.0104338039299998</v>
      </c>
      <c r="W802" s="20">
        <f t="shared" si="25"/>
        <v>9.3148388060528973</v>
      </c>
    </row>
    <row r="803" spans="1:23" x14ac:dyDescent="0.25">
      <c r="A803" s="18">
        <v>6855</v>
      </c>
      <c r="B803" s="18">
        <v>6833</v>
      </c>
      <c r="C803" s="18">
        <v>2110</v>
      </c>
      <c r="D803" s="18">
        <v>2110</v>
      </c>
      <c r="E803" s="18" t="s">
        <v>56</v>
      </c>
      <c r="F803" s="18" t="s">
        <v>113</v>
      </c>
      <c r="G803" s="19">
        <v>0.50647754642800003</v>
      </c>
      <c r="H803" s="19">
        <v>0.20496400000000001</v>
      </c>
      <c r="I803" s="18" t="s">
        <v>24</v>
      </c>
      <c r="J803" s="18" t="s">
        <v>114</v>
      </c>
      <c r="K803" s="18">
        <v>26</v>
      </c>
      <c r="L803" s="18">
        <v>21</v>
      </c>
      <c r="M803" s="18" t="s">
        <v>57</v>
      </c>
      <c r="N803" s="18" t="s">
        <v>58</v>
      </c>
      <c r="O803" s="18" t="s">
        <v>57</v>
      </c>
      <c r="P803" s="19">
        <v>1748.8473535999999</v>
      </c>
      <c r="Q803" s="19">
        <v>22062.0736717</v>
      </c>
      <c r="R803" s="20">
        <v>1.6339649999999999</v>
      </c>
      <c r="S803" s="20">
        <v>13.106218</v>
      </c>
      <c r="T803" s="20">
        <v>0.24</v>
      </c>
      <c r="U803" s="20">
        <v>0.56100000000000005</v>
      </c>
      <c r="V803" s="20">
        <f t="shared" si="24"/>
        <v>0.25452704171759999</v>
      </c>
      <c r="W803" s="20">
        <f t="shared" si="25"/>
        <v>1.1792869582407279</v>
      </c>
    </row>
    <row r="804" spans="1:23" x14ac:dyDescent="0.25">
      <c r="A804" s="18">
        <v>6856</v>
      </c>
      <c r="B804" s="18">
        <v>6834</v>
      </c>
      <c r="C804" s="18">
        <v>2110</v>
      </c>
      <c r="D804" s="18">
        <v>2110</v>
      </c>
      <c r="E804" s="18" t="s">
        <v>56</v>
      </c>
      <c r="F804" s="18" t="s">
        <v>113</v>
      </c>
      <c r="G804" s="19">
        <v>0.38594321936600001</v>
      </c>
      <c r="H804" s="19">
        <v>0.15618599999999999</v>
      </c>
      <c r="I804" s="18" t="s">
        <v>24</v>
      </c>
      <c r="J804" s="18" t="s">
        <v>114</v>
      </c>
      <c r="K804" s="18">
        <v>26</v>
      </c>
      <c r="L804" s="18">
        <v>21</v>
      </c>
      <c r="M804" s="18" t="s">
        <v>57</v>
      </c>
      <c r="N804" s="18" t="s">
        <v>58</v>
      </c>
      <c r="O804" s="18" t="s">
        <v>57</v>
      </c>
      <c r="P804" s="19">
        <v>1555.8074643699999</v>
      </c>
      <c r="Q804" s="19">
        <v>16811.619388200001</v>
      </c>
      <c r="R804" s="20">
        <v>1.6339649999999999</v>
      </c>
      <c r="S804" s="20">
        <v>13.106218</v>
      </c>
      <c r="T804" s="20">
        <v>0.24</v>
      </c>
      <c r="U804" s="20">
        <v>0.56100000000000005</v>
      </c>
      <c r="V804" s="20">
        <f t="shared" si="24"/>
        <v>0.19395386769239997</v>
      </c>
      <c r="W804" s="20">
        <f t="shared" si="25"/>
        <v>0.89863640863657179</v>
      </c>
    </row>
    <row r="805" spans="1:23" x14ac:dyDescent="0.25">
      <c r="A805" s="18">
        <v>6857</v>
      </c>
      <c r="B805" s="18">
        <v>6835</v>
      </c>
      <c r="C805" s="18">
        <v>2110</v>
      </c>
      <c r="D805" s="18">
        <v>2110</v>
      </c>
      <c r="E805" s="18" t="s">
        <v>56</v>
      </c>
      <c r="F805" s="18" t="s">
        <v>113</v>
      </c>
      <c r="G805" s="19">
        <v>2566.6456587500002</v>
      </c>
      <c r="H805" s="19">
        <v>1038.68</v>
      </c>
      <c r="I805" s="18" t="s">
        <v>24</v>
      </c>
      <c r="J805" s="18" t="s">
        <v>114</v>
      </c>
      <c r="K805" s="18">
        <v>26</v>
      </c>
      <c r="L805" s="18">
        <v>21</v>
      </c>
      <c r="M805" s="18" t="s">
        <v>57</v>
      </c>
      <c r="N805" s="18" t="s">
        <v>58</v>
      </c>
      <c r="O805" s="18" t="s">
        <v>57</v>
      </c>
      <c r="P805" s="19">
        <v>159545.98864</v>
      </c>
      <c r="Q805" s="19">
        <v>111802637.683</v>
      </c>
      <c r="R805" s="20">
        <v>1.6339649999999999</v>
      </c>
      <c r="S805" s="20">
        <v>13.106218</v>
      </c>
      <c r="T805" s="20">
        <v>0.24</v>
      </c>
      <c r="U805" s="20">
        <v>0.56100000000000005</v>
      </c>
      <c r="V805" s="20">
        <f t="shared" si="24"/>
        <v>1289.8467423120001</v>
      </c>
      <c r="W805" s="20">
        <f t="shared" si="25"/>
        <v>5976.1800988733594</v>
      </c>
    </row>
    <row r="806" spans="1:23" x14ac:dyDescent="0.25">
      <c r="A806" s="18">
        <v>6858</v>
      </c>
      <c r="B806" s="18">
        <v>6836</v>
      </c>
      <c r="C806" s="18">
        <v>2110</v>
      </c>
      <c r="D806" s="18">
        <v>2110</v>
      </c>
      <c r="E806" s="18" t="s">
        <v>56</v>
      </c>
      <c r="F806" s="18" t="s">
        <v>113</v>
      </c>
      <c r="G806" s="19">
        <v>201.96782415499999</v>
      </c>
      <c r="H806" s="19">
        <v>81.733500000000006</v>
      </c>
      <c r="I806" s="18" t="s">
        <v>24</v>
      </c>
      <c r="J806" s="18" t="s">
        <v>114</v>
      </c>
      <c r="K806" s="18">
        <v>26</v>
      </c>
      <c r="L806" s="18">
        <v>21</v>
      </c>
      <c r="M806" s="18" t="s">
        <v>57</v>
      </c>
      <c r="N806" s="18" t="s">
        <v>58</v>
      </c>
      <c r="O806" s="18" t="s">
        <v>57</v>
      </c>
      <c r="P806" s="19">
        <v>18311.296752999999</v>
      </c>
      <c r="Q806" s="19">
        <v>8797683.2293500006</v>
      </c>
      <c r="R806" s="20">
        <v>1.6339649999999999</v>
      </c>
      <c r="S806" s="20">
        <v>13.106218</v>
      </c>
      <c r="T806" s="20">
        <v>0.24</v>
      </c>
      <c r="U806" s="20">
        <v>0.56100000000000005</v>
      </c>
      <c r="V806" s="20">
        <f t="shared" si="24"/>
        <v>101.4977555289</v>
      </c>
      <c r="W806" s="20">
        <f t="shared" si="25"/>
        <v>470.264293248417</v>
      </c>
    </row>
    <row r="807" spans="1:23" x14ac:dyDescent="0.25">
      <c r="A807" s="18">
        <v>6859</v>
      </c>
      <c r="B807" s="18">
        <v>6837</v>
      </c>
      <c r="C807" s="18">
        <v>2110</v>
      </c>
      <c r="D807" s="18">
        <v>2110</v>
      </c>
      <c r="E807" s="18" t="s">
        <v>56</v>
      </c>
      <c r="F807" s="18" t="s">
        <v>113</v>
      </c>
      <c r="G807" s="19">
        <v>0.35141702794899998</v>
      </c>
      <c r="H807" s="19">
        <v>0.14221300000000001</v>
      </c>
      <c r="I807" s="18" t="s">
        <v>24</v>
      </c>
      <c r="J807" s="18" t="s">
        <v>114</v>
      </c>
      <c r="K807" s="18">
        <v>26</v>
      </c>
      <c r="L807" s="18">
        <v>21</v>
      </c>
      <c r="M807" s="18" t="s">
        <v>57</v>
      </c>
      <c r="N807" s="18" t="s">
        <v>58</v>
      </c>
      <c r="O807" s="18" t="s">
        <v>57</v>
      </c>
      <c r="P807" s="19">
        <v>728.99142313200002</v>
      </c>
      <c r="Q807" s="19">
        <v>15307.664506900001</v>
      </c>
      <c r="R807" s="20">
        <v>1.6339649999999999</v>
      </c>
      <c r="S807" s="20">
        <v>13.106218</v>
      </c>
      <c r="T807" s="20">
        <v>0.24</v>
      </c>
      <c r="U807" s="20">
        <v>0.56100000000000005</v>
      </c>
      <c r="V807" s="20">
        <f t="shared" si="24"/>
        <v>0.17660200905420001</v>
      </c>
      <c r="W807" s="20">
        <f t="shared" si="25"/>
        <v>0.8182409408105259</v>
      </c>
    </row>
    <row r="808" spans="1:23" x14ac:dyDescent="0.25">
      <c r="A808" s="18">
        <v>6860</v>
      </c>
      <c r="B808" s="18">
        <v>6838</v>
      </c>
      <c r="C808" s="18">
        <v>2110</v>
      </c>
      <c r="D808" s="18">
        <v>2110</v>
      </c>
      <c r="E808" s="18" t="s">
        <v>56</v>
      </c>
      <c r="F808" s="18" t="s">
        <v>113</v>
      </c>
      <c r="G808" s="19">
        <v>1.92123173387</v>
      </c>
      <c r="H808" s="19">
        <v>0.77749500000000005</v>
      </c>
      <c r="I808" s="18" t="s">
        <v>24</v>
      </c>
      <c r="J808" s="18" t="s">
        <v>114</v>
      </c>
      <c r="K808" s="18">
        <v>26</v>
      </c>
      <c r="L808" s="18">
        <v>21</v>
      </c>
      <c r="M808" s="18" t="s">
        <v>57</v>
      </c>
      <c r="N808" s="18" t="s">
        <v>58</v>
      </c>
      <c r="O808" s="18" t="s">
        <v>57</v>
      </c>
      <c r="P808" s="19">
        <v>3674.2954455600002</v>
      </c>
      <c r="Q808" s="19">
        <v>83688.519570499993</v>
      </c>
      <c r="R808" s="20">
        <v>1.6339649999999999</v>
      </c>
      <c r="S808" s="20">
        <v>13.106218</v>
      </c>
      <c r="T808" s="20">
        <v>0.24</v>
      </c>
      <c r="U808" s="20">
        <v>0.56100000000000005</v>
      </c>
      <c r="V808" s="20">
        <f t="shared" si="24"/>
        <v>0.96550370943300012</v>
      </c>
      <c r="W808" s="20">
        <f t="shared" si="25"/>
        <v>4.4734183251564898</v>
      </c>
    </row>
    <row r="809" spans="1:23" x14ac:dyDescent="0.25">
      <c r="A809" s="18">
        <v>6861</v>
      </c>
      <c r="B809" s="18">
        <v>6839</v>
      </c>
      <c r="C809" s="18">
        <v>2110</v>
      </c>
      <c r="D809" s="18">
        <v>2110</v>
      </c>
      <c r="E809" s="18" t="s">
        <v>56</v>
      </c>
      <c r="F809" s="18" t="s">
        <v>113</v>
      </c>
      <c r="G809" s="19">
        <v>0.14370330890899999</v>
      </c>
      <c r="H809" s="19">
        <v>5.8154699999999997E-2</v>
      </c>
      <c r="I809" s="18" t="s">
        <v>24</v>
      </c>
      <c r="J809" s="18" t="s">
        <v>114</v>
      </c>
      <c r="K809" s="18">
        <v>26</v>
      </c>
      <c r="L809" s="18">
        <v>21</v>
      </c>
      <c r="M809" s="18" t="s">
        <v>57</v>
      </c>
      <c r="N809" s="18" t="s">
        <v>58</v>
      </c>
      <c r="O809" s="18" t="s">
        <v>57</v>
      </c>
      <c r="P809" s="19">
        <v>634.34930957500001</v>
      </c>
      <c r="Q809" s="19">
        <v>6259.6910970700001</v>
      </c>
      <c r="R809" s="20">
        <v>1.6339649999999999</v>
      </c>
      <c r="S809" s="20">
        <v>13.106218</v>
      </c>
      <c r="T809" s="20">
        <v>0.24</v>
      </c>
      <c r="U809" s="20">
        <v>0.56100000000000005</v>
      </c>
      <c r="V809" s="20">
        <f t="shared" si="24"/>
        <v>7.2217285732979988E-2</v>
      </c>
      <c r="W809" s="20">
        <f t="shared" si="25"/>
        <v>0.33460060923089935</v>
      </c>
    </row>
    <row r="810" spans="1:23" x14ac:dyDescent="0.25">
      <c r="A810" s="18">
        <v>6862</v>
      </c>
      <c r="B810" s="18">
        <v>6840</v>
      </c>
      <c r="C810" s="18">
        <v>2110</v>
      </c>
      <c r="D810" s="18">
        <v>2110</v>
      </c>
      <c r="E810" s="18" t="s">
        <v>56</v>
      </c>
      <c r="F810" s="18" t="s">
        <v>113</v>
      </c>
      <c r="G810" s="19">
        <v>1607.28595126</v>
      </c>
      <c r="H810" s="19">
        <v>650.44600000000003</v>
      </c>
      <c r="I810" s="18" t="s">
        <v>24</v>
      </c>
      <c r="J810" s="18" t="s">
        <v>114</v>
      </c>
      <c r="K810" s="18">
        <v>26</v>
      </c>
      <c r="L810" s="18">
        <v>21</v>
      </c>
      <c r="M810" s="18" t="s">
        <v>57</v>
      </c>
      <c r="N810" s="18" t="s">
        <v>58</v>
      </c>
      <c r="O810" s="18" t="s">
        <v>57</v>
      </c>
      <c r="P810" s="19">
        <v>179517.11128700001</v>
      </c>
      <c r="Q810" s="19">
        <v>70013095.983600006</v>
      </c>
      <c r="R810" s="20">
        <v>1.6339649999999999</v>
      </c>
      <c r="S810" s="20">
        <v>13.106218</v>
      </c>
      <c r="T810" s="20">
        <v>0.24</v>
      </c>
      <c r="U810" s="20">
        <v>0.56100000000000005</v>
      </c>
      <c r="V810" s="20">
        <f t="shared" si="24"/>
        <v>807.73255877639997</v>
      </c>
      <c r="W810" s="20">
        <f t="shared" si="25"/>
        <v>3742.425425147092</v>
      </c>
    </row>
    <row r="811" spans="1:23" x14ac:dyDescent="0.25">
      <c r="A811" s="18">
        <v>6863</v>
      </c>
      <c r="B811" s="18">
        <v>6841</v>
      </c>
      <c r="C811" s="18">
        <v>2110</v>
      </c>
      <c r="D811" s="18">
        <v>2110</v>
      </c>
      <c r="E811" s="18" t="s">
        <v>56</v>
      </c>
      <c r="F811" s="18" t="s">
        <v>113</v>
      </c>
      <c r="G811" s="19">
        <v>1.42432981408</v>
      </c>
      <c r="H811" s="19">
        <v>0.57640599999999997</v>
      </c>
      <c r="I811" s="18" t="s">
        <v>24</v>
      </c>
      <c r="J811" s="18" t="s">
        <v>114</v>
      </c>
      <c r="K811" s="18">
        <v>26</v>
      </c>
      <c r="L811" s="18">
        <v>21</v>
      </c>
      <c r="M811" s="18" t="s">
        <v>57</v>
      </c>
      <c r="N811" s="18" t="s">
        <v>58</v>
      </c>
      <c r="O811" s="18" t="s">
        <v>57</v>
      </c>
      <c r="P811" s="19">
        <v>1948.9568009100001</v>
      </c>
      <c r="Q811" s="19">
        <v>62043.558527100002</v>
      </c>
      <c r="R811" s="20">
        <v>1.6339649999999999</v>
      </c>
      <c r="S811" s="20">
        <v>13.106218</v>
      </c>
      <c r="T811" s="20">
        <v>0.24</v>
      </c>
      <c r="U811" s="20">
        <v>0.56100000000000005</v>
      </c>
      <c r="V811" s="20">
        <f t="shared" si="24"/>
        <v>0.71578869464039996</v>
      </c>
      <c r="W811" s="20">
        <f t="shared" si="25"/>
        <v>3.3164266820110115</v>
      </c>
    </row>
    <row r="812" spans="1:23" x14ac:dyDescent="0.25">
      <c r="A812" s="18">
        <v>6864</v>
      </c>
      <c r="B812" s="18">
        <v>6842</v>
      </c>
      <c r="C812" s="18">
        <v>2110</v>
      </c>
      <c r="D812" s="18">
        <v>2110</v>
      </c>
      <c r="E812" s="18" t="s">
        <v>56</v>
      </c>
      <c r="F812" s="18" t="s">
        <v>113</v>
      </c>
      <c r="G812" s="19">
        <v>567.59738090200005</v>
      </c>
      <c r="H812" s="19">
        <v>229.69900000000001</v>
      </c>
      <c r="I812" s="18" t="s">
        <v>24</v>
      </c>
      <c r="J812" s="18" t="s">
        <v>114</v>
      </c>
      <c r="K812" s="18">
        <v>26</v>
      </c>
      <c r="L812" s="18">
        <v>21</v>
      </c>
      <c r="M812" s="18" t="s">
        <v>57</v>
      </c>
      <c r="N812" s="18" t="s">
        <v>58</v>
      </c>
      <c r="O812" s="18" t="s">
        <v>57</v>
      </c>
      <c r="P812" s="19">
        <v>49838.510915799998</v>
      </c>
      <c r="Q812" s="19">
        <v>24724443.013999999</v>
      </c>
      <c r="R812" s="20">
        <v>1.6339649999999999</v>
      </c>
      <c r="S812" s="20">
        <v>13.106218</v>
      </c>
      <c r="T812" s="20">
        <v>0.24</v>
      </c>
      <c r="U812" s="20">
        <v>0.56100000000000005</v>
      </c>
      <c r="V812" s="20">
        <f t="shared" si="24"/>
        <v>285.24329616659998</v>
      </c>
      <c r="W812" s="20">
        <f t="shared" si="25"/>
        <v>1321.602988919698</v>
      </c>
    </row>
    <row r="813" spans="1:23" x14ac:dyDescent="0.25">
      <c r="A813" s="18">
        <v>6865</v>
      </c>
      <c r="B813" s="18">
        <v>6843</v>
      </c>
      <c r="C813" s="18">
        <v>2110</v>
      </c>
      <c r="D813" s="18">
        <v>2110</v>
      </c>
      <c r="E813" s="18" t="s">
        <v>56</v>
      </c>
      <c r="F813" s="18" t="s">
        <v>113</v>
      </c>
      <c r="G813" s="19">
        <v>5.4973013206500001E-3</v>
      </c>
      <c r="H813" s="19">
        <v>2.2246800000000001E-3</v>
      </c>
      <c r="I813" s="18" t="s">
        <v>24</v>
      </c>
      <c r="J813" s="18" t="s">
        <v>114</v>
      </c>
      <c r="K813" s="18">
        <v>26</v>
      </c>
      <c r="L813" s="18">
        <v>21</v>
      </c>
      <c r="M813" s="18" t="s">
        <v>57</v>
      </c>
      <c r="N813" s="18" t="s">
        <v>58</v>
      </c>
      <c r="O813" s="18" t="s">
        <v>57</v>
      </c>
      <c r="P813" s="19">
        <v>99.768487188400002</v>
      </c>
      <c r="Q813" s="19">
        <v>239.46148755199999</v>
      </c>
      <c r="R813" s="20">
        <v>1.6339649999999999</v>
      </c>
      <c r="S813" s="20">
        <v>13.106218</v>
      </c>
      <c r="T813" s="20">
        <v>0.24</v>
      </c>
      <c r="U813" s="20">
        <v>0.56100000000000005</v>
      </c>
      <c r="V813" s="20">
        <f t="shared" si="24"/>
        <v>2.762637434712E-3</v>
      </c>
      <c r="W813" s="20">
        <f t="shared" si="25"/>
        <v>1.279998492544536E-2</v>
      </c>
    </row>
    <row r="814" spans="1:23" x14ac:dyDescent="0.25">
      <c r="A814" s="18">
        <v>6866</v>
      </c>
      <c r="B814" s="18">
        <v>6844</v>
      </c>
      <c r="C814" s="18">
        <v>2110</v>
      </c>
      <c r="D814" s="18">
        <v>2110</v>
      </c>
      <c r="E814" s="18" t="s">
        <v>56</v>
      </c>
      <c r="F814" s="18" t="s">
        <v>113</v>
      </c>
      <c r="G814" s="19">
        <v>4.61964893406E-2</v>
      </c>
      <c r="H814" s="19">
        <v>1.8695099999999999E-2</v>
      </c>
      <c r="I814" s="18" t="s">
        <v>24</v>
      </c>
      <c r="J814" s="18" t="s">
        <v>114</v>
      </c>
      <c r="K814" s="18">
        <v>26</v>
      </c>
      <c r="L814" s="18">
        <v>21</v>
      </c>
      <c r="M814" s="18" t="s">
        <v>57</v>
      </c>
      <c r="N814" s="18" t="s">
        <v>58</v>
      </c>
      <c r="O814" s="18" t="s">
        <v>57</v>
      </c>
      <c r="P814" s="19">
        <v>359.19315405700002</v>
      </c>
      <c r="Q814" s="19">
        <v>2012.3110267100001</v>
      </c>
      <c r="R814" s="20">
        <v>1.6339649999999999</v>
      </c>
      <c r="S814" s="20">
        <v>13.106218</v>
      </c>
      <c r="T814" s="20">
        <v>0.24</v>
      </c>
      <c r="U814" s="20">
        <v>0.56100000000000005</v>
      </c>
      <c r="V814" s="20">
        <f t="shared" si="24"/>
        <v>2.3215825694339998E-2</v>
      </c>
      <c r="W814" s="20">
        <f t="shared" si="25"/>
        <v>0.10756468264186018</v>
      </c>
    </row>
    <row r="815" spans="1:23" x14ac:dyDescent="0.25">
      <c r="A815" s="18">
        <v>6867</v>
      </c>
      <c r="B815" s="18">
        <v>6845</v>
      </c>
      <c r="C815" s="18">
        <v>2110</v>
      </c>
      <c r="D815" s="18">
        <v>2110</v>
      </c>
      <c r="E815" s="18" t="s">
        <v>56</v>
      </c>
      <c r="F815" s="18" t="s">
        <v>113</v>
      </c>
      <c r="G815" s="19">
        <v>0.48425257178300002</v>
      </c>
      <c r="H815" s="19">
        <v>0.19597000000000001</v>
      </c>
      <c r="I815" s="18" t="s">
        <v>24</v>
      </c>
      <c r="J815" s="18" t="s">
        <v>114</v>
      </c>
      <c r="K815" s="18">
        <v>26</v>
      </c>
      <c r="L815" s="18">
        <v>21</v>
      </c>
      <c r="M815" s="18" t="s">
        <v>57</v>
      </c>
      <c r="N815" s="18" t="s">
        <v>58</v>
      </c>
      <c r="O815" s="18" t="s">
        <v>57</v>
      </c>
      <c r="P815" s="19">
        <v>1515.5844210099999</v>
      </c>
      <c r="Q815" s="19">
        <v>21093.957650799999</v>
      </c>
      <c r="R815" s="20">
        <v>1.6339649999999999</v>
      </c>
      <c r="S815" s="20">
        <v>13.106218</v>
      </c>
      <c r="T815" s="20">
        <v>0.24</v>
      </c>
      <c r="U815" s="20">
        <v>0.56100000000000005</v>
      </c>
      <c r="V815" s="20">
        <f t="shared" si="24"/>
        <v>0.24335817199799997</v>
      </c>
      <c r="W815" s="20">
        <f t="shared" si="25"/>
        <v>1.1275388127009398</v>
      </c>
    </row>
    <row r="816" spans="1:23" x14ac:dyDescent="0.25">
      <c r="A816" s="18">
        <v>6868</v>
      </c>
      <c r="B816" s="18">
        <v>6846</v>
      </c>
      <c r="C816" s="18">
        <v>2110</v>
      </c>
      <c r="D816" s="18">
        <v>2110</v>
      </c>
      <c r="E816" s="18" t="s">
        <v>56</v>
      </c>
      <c r="F816" s="18" t="s">
        <v>113</v>
      </c>
      <c r="G816" s="19">
        <v>30.900168362999999</v>
      </c>
      <c r="H816" s="19">
        <v>12.504899999999999</v>
      </c>
      <c r="I816" s="18" t="s">
        <v>24</v>
      </c>
      <c r="J816" s="18" t="s">
        <v>114</v>
      </c>
      <c r="K816" s="18">
        <v>26</v>
      </c>
      <c r="L816" s="18">
        <v>21</v>
      </c>
      <c r="M816" s="18" t="s">
        <v>57</v>
      </c>
      <c r="N816" s="18" t="s">
        <v>58</v>
      </c>
      <c r="O816" s="18" t="s">
        <v>57</v>
      </c>
      <c r="P816" s="19">
        <v>4746.2550056099999</v>
      </c>
      <c r="Q816" s="19">
        <v>1346005.94985</v>
      </c>
      <c r="R816" s="20">
        <v>1.6339649999999999</v>
      </c>
      <c r="S816" s="20">
        <v>13.106218</v>
      </c>
      <c r="T816" s="20">
        <v>0.24</v>
      </c>
      <c r="U816" s="20">
        <v>0.56100000000000005</v>
      </c>
      <c r="V816" s="20">
        <f t="shared" si="24"/>
        <v>15.528752385659997</v>
      </c>
      <c r="W816" s="20">
        <f t="shared" si="25"/>
        <v>71.948564060539795</v>
      </c>
    </row>
    <row r="817" spans="1:23" x14ac:dyDescent="0.25">
      <c r="A817" s="18">
        <v>6869</v>
      </c>
      <c r="B817" s="18">
        <v>6847</v>
      </c>
      <c r="C817" s="18">
        <v>2110</v>
      </c>
      <c r="D817" s="18">
        <v>2110</v>
      </c>
      <c r="E817" s="18" t="s">
        <v>56</v>
      </c>
      <c r="F817" s="18" t="s">
        <v>113</v>
      </c>
      <c r="G817" s="19">
        <v>0.70177526688699998</v>
      </c>
      <c r="H817" s="19">
        <v>0.28399799999999997</v>
      </c>
      <c r="I817" s="18" t="s">
        <v>24</v>
      </c>
      <c r="J817" s="18" t="s">
        <v>114</v>
      </c>
      <c r="K817" s="18">
        <v>26</v>
      </c>
      <c r="L817" s="18">
        <v>21</v>
      </c>
      <c r="M817" s="18" t="s">
        <v>57</v>
      </c>
      <c r="N817" s="18" t="s">
        <v>58</v>
      </c>
      <c r="O817" s="18" t="s">
        <v>57</v>
      </c>
      <c r="P817" s="19">
        <v>1527.08786358</v>
      </c>
      <c r="Q817" s="19">
        <v>30569.2083456</v>
      </c>
      <c r="R817" s="20">
        <v>1.6339649999999999</v>
      </c>
      <c r="S817" s="20">
        <v>13.106218</v>
      </c>
      <c r="T817" s="20">
        <v>0.24</v>
      </c>
      <c r="U817" s="20">
        <v>0.56100000000000005</v>
      </c>
      <c r="V817" s="20">
        <f t="shared" si="24"/>
        <v>0.35267252197319993</v>
      </c>
      <c r="W817" s="20">
        <f t="shared" si="25"/>
        <v>1.6340193281085955</v>
      </c>
    </row>
    <row r="818" spans="1:23" x14ac:dyDescent="0.25">
      <c r="A818" s="18">
        <v>6870</v>
      </c>
      <c r="B818" s="18">
        <v>6848</v>
      </c>
      <c r="C818" s="18">
        <v>2110</v>
      </c>
      <c r="D818" s="18">
        <v>2110</v>
      </c>
      <c r="E818" s="18" t="s">
        <v>56</v>
      </c>
      <c r="F818" s="18" t="s">
        <v>113</v>
      </c>
      <c r="G818" s="19">
        <v>92.978643601300007</v>
      </c>
      <c r="H818" s="19">
        <v>37.627099999999999</v>
      </c>
      <c r="I818" s="18" t="s">
        <v>24</v>
      </c>
      <c r="J818" s="18" t="s">
        <v>114</v>
      </c>
      <c r="K818" s="18">
        <v>26</v>
      </c>
      <c r="L818" s="18">
        <v>21</v>
      </c>
      <c r="M818" s="18" t="s">
        <v>57</v>
      </c>
      <c r="N818" s="18" t="s">
        <v>58</v>
      </c>
      <c r="O818" s="18" t="s">
        <v>57</v>
      </c>
      <c r="P818" s="19">
        <v>15072.071947599999</v>
      </c>
      <c r="Q818" s="19">
        <v>4050686.0148499999</v>
      </c>
      <c r="R818" s="20">
        <v>1.6339649999999999</v>
      </c>
      <c r="S818" s="20">
        <v>13.106218</v>
      </c>
      <c r="T818" s="20">
        <v>0.24</v>
      </c>
      <c r="U818" s="20">
        <v>0.56100000000000005</v>
      </c>
      <c r="V818" s="20">
        <f t="shared" si="24"/>
        <v>46.725836983139992</v>
      </c>
      <c r="W818" s="20">
        <f t="shared" si="25"/>
        <v>216.49240016012419</v>
      </c>
    </row>
    <row r="819" spans="1:23" x14ac:dyDescent="0.25">
      <c r="A819" s="18">
        <v>6871</v>
      </c>
      <c r="B819" s="18">
        <v>6849</v>
      </c>
      <c r="C819" s="18">
        <v>2110</v>
      </c>
      <c r="D819" s="18">
        <v>2110</v>
      </c>
      <c r="E819" s="18" t="s">
        <v>56</v>
      </c>
      <c r="F819" s="18" t="s">
        <v>113</v>
      </c>
      <c r="G819" s="19">
        <v>13.532206690800001</v>
      </c>
      <c r="H819" s="19">
        <v>5.4762899999999997</v>
      </c>
      <c r="I819" s="18" t="s">
        <v>24</v>
      </c>
      <c r="J819" s="18" t="s">
        <v>114</v>
      </c>
      <c r="K819" s="18">
        <v>26</v>
      </c>
      <c r="L819" s="18">
        <v>21</v>
      </c>
      <c r="M819" s="18" t="s">
        <v>57</v>
      </c>
      <c r="N819" s="18" t="s">
        <v>58</v>
      </c>
      <c r="O819" s="18" t="s">
        <v>57</v>
      </c>
      <c r="P819" s="19">
        <v>5721.8212100500004</v>
      </c>
      <c r="Q819" s="19">
        <v>589460.56559799996</v>
      </c>
      <c r="R819" s="20">
        <v>1.6339649999999999</v>
      </c>
      <c r="S819" s="20">
        <v>13.106218</v>
      </c>
      <c r="T819" s="20">
        <v>0.24</v>
      </c>
      <c r="U819" s="20">
        <v>0.56100000000000005</v>
      </c>
      <c r="V819" s="20">
        <f t="shared" si="24"/>
        <v>6.8005303042860001</v>
      </c>
      <c r="W819" s="20">
        <f t="shared" si="25"/>
        <v>31.508544800765574</v>
      </c>
    </row>
    <row r="820" spans="1:23" x14ac:dyDescent="0.25">
      <c r="A820" s="18">
        <v>6872</v>
      </c>
      <c r="B820" s="18">
        <v>6850</v>
      </c>
      <c r="C820" s="18">
        <v>2110</v>
      </c>
      <c r="D820" s="18">
        <v>2110</v>
      </c>
      <c r="E820" s="18" t="s">
        <v>56</v>
      </c>
      <c r="F820" s="18" t="s">
        <v>113</v>
      </c>
      <c r="G820" s="19">
        <v>8.3059203458400006</v>
      </c>
      <c r="H820" s="19">
        <v>3.3612899999999999</v>
      </c>
      <c r="I820" s="18" t="s">
        <v>24</v>
      </c>
      <c r="J820" s="18" t="s">
        <v>114</v>
      </c>
      <c r="K820" s="18">
        <v>26</v>
      </c>
      <c r="L820" s="18">
        <v>21</v>
      </c>
      <c r="M820" s="18" t="s">
        <v>57</v>
      </c>
      <c r="N820" s="18" t="s">
        <v>58</v>
      </c>
      <c r="O820" s="18" t="s">
        <v>57</v>
      </c>
      <c r="P820" s="19">
        <v>3512.2267393699999</v>
      </c>
      <c r="Q820" s="19">
        <v>361804.44304300001</v>
      </c>
      <c r="R820" s="20">
        <v>1.6339649999999999</v>
      </c>
      <c r="S820" s="20">
        <v>13.106218</v>
      </c>
      <c r="T820" s="20">
        <v>0.24</v>
      </c>
      <c r="U820" s="20">
        <v>0.56100000000000005</v>
      </c>
      <c r="V820" s="20">
        <f t="shared" si="24"/>
        <v>4.1740949632859996</v>
      </c>
      <c r="W820" s="20">
        <f t="shared" si="25"/>
        <v>19.339617981035577</v>
      </c>
    </row>
    <row r="821" spans="1:23" x14ac:dyDescent="0.25">
      <c r="A821" s="18">
        <v>6873</v>
      </c>
      <c r="B821" s="18">
        <v>6851</v>
      </c>
      <c r="C821" s="18">
        <v>2110</v>
      </c>
      <c r="D821" s="18">
        <v>2110</v>
      </c>
      <c r="E821" s="18" t="s">
        <v>56</v>
      </c>
      <c r="F821" s="18" t="s">
        <v>113</v>
      </c>
      <c r="G821" s="19">
        <v>21.068097317100001</v>
      </c>
      <c r="H821" s="19">
        <v>8.5259599999999995</v>
      </c>
      <c r="I821" s="18" t="s">
        <v>24</v>
      </c>
      <c r="J821" s="18" t="s">
        <v>114</v>
      </c>
      <c r="K821" s="18">
        <v>26</v>
      </c>
      <c r="L821" s="18">
        <v>21</v>
      </c>
      <c r="M821" s="18" t="s">
        <v>57</v>
      </c>
      <c r="N821" s="18" t="s">
        <v>58</v>
      </c>
      <c r="O821" s="18" t="s">
        <v>57</v>
      </c>
      <c r="P821" s="19">
        <v>16805.644421500001</v>
      </c>
      <c r="Q821" s="19">
        <v>917722.64823299996</v>
      </c>
      <c r="R821" s="20">
        <v>1.6339649999999999</v>
      </c>
      <c r="S821" s="20">
        <v>13.106218</v>
      </c>
      <c r="T821" s="20">
        <v>0.24</v>
      </c>
      <c r="U821" s="20">
        <v>0.56100000000000005</v>
      </c>
      <c r="V821" s="20">
        <f t="shared" si="24"/>
        <v>10.587651375863999</v>
      </c>
      <c r="W821" s="20">
        <f t="shared" si="25"/>
        <v>49.055216694063908</v>
      </c>
    </row>
    <row r="822" spans="1:23" x14ac:dyDescent="0.25">
      <c r="A822" s="18">
        <v>6874</v>
      </c>
      <c r="B822" s="18">
        <v>6852</v>
      </c>
      <c r="C822" s="18">
        <v>2110</v>
      </c>
      <c r="D822" s="18">
        <v>2110</v>
      </c>
      <c r="E822" s="18" t="s">
        <v>56</v>
      </c>
      <c r="F822" s="18" t="s">
        <v>113</v>
      </c>
      <c r="G822" s="19">
        <v>3.4610268686999999</v>
      </c>
      <c r="H822" s="19">
        <v>1.40063</v>
      </c>
      <c r="I822" s="18" t="s">
        <v>24</v>
      </c>
      <c r="J822" s="18" t="s">
        <v>114</v>
      </c>
      <c r="K822" s="18">
        <v>26</v>
      </c>
      <c r="L822" s="18">
        <v>21</v>
      </c>
      <c r="M822" s="18" t="s">
        <v>57</v>
      </c>
      <c r="N822" s="18" t="s">
        <v>58</v>
      </c>
      <c r="O822" s="18" t="s">
        <v>57</v>
      </c>
      <c r="P822" s="19">
        <v>2232.1958980999998</v>
      </c>
      <c r="Q822" s="19">
        <v>150761.72735199999</v>
      </c>
      <c r="R822" s="20">
        <v>1.6339649999999999</v>
      </c>
      <c r="S822" s="20">
        <v>13.106218</v>
      </c>
      <c r="T822" s="20">
        <v>0.24</v>
      </c>
      <c r="U822" s="20">
        <v>0.56100000000000005</v>
      </c>
      <c r="V822" s="20">
        <f t="shared" si="24"/>
        <v>1.7393211024420001</v>
      </c>
      <c r="W822" s="20">
        <f t="shared" si="25"/>
        <v>8.0587063695122598</v>
      </c>
    </row>
    <row r="823" spans="1:23" x14ac:dyDescent="0.25">
      <c r="A823" s="18">
        <v>6875</v>
      </c>
      <c r="B823" s="18">
        <v>6853</v>
      </c>
      <c r="C823" s="18">
        <v>2110</v>
      </c>
      <c r="D823" s="18">
        <v>2110</v>
      </c>
      <c r="E823" s="18" t="s">
        <v>56</v>
      </c>
      <c r="F823" s="18" t="s">
        <v>113</v>
      </c>
      <c r="G823" s="19">
        <v>0.49000970472200001</v>
      </c>
      <c r="H823" s="19">
        <v>0.1983</v>
      </c>
      <c r="I823" s="18" t="s">
        <v>24</v>
      </c>
      <c r="J823" s="18" t="s">
        <v>114</v>
      </c>
      <c r="K823" s="18">
        <v>26</v>
      </c>
      <c r="L823" s="18">
        <v>21</v>
      </c>
      <c r="M823" s="18" t="s">
        <v>57</v>
      </c>
      <c r="N823" s="18" t="s">
        <v>58</v>
      </c>
      <c r="O823" s="18" t="s">
        <v>57</v>
      </c>
      <c r="P823" s="19">
        <v>735.273329945</v>
      </c>
      <c r="Q823" s="19">
        <v>21344.737358400002</v>
      </c>
      <c r="R823" s="20">
        <v>1.6339649999999999</v>
      </c>
      <c r="S823" s="20">
        <v>13.106218</v>
      </c>
      <c r="T823" s="20">
        <v>0.24</v>
      </c>
      <c r="U823" s="20">
        <v>0.56100000000000005</v>
      </c>
      <c r="V823" s="20">
        <f t="shared" si="24"/>
        <v>0.24625159721999998</v>
      </c>
      <c r="W823" s="20">
        <f t="shared" si="25"/>
        <v>1.1409447699066</v>
      </c>
    </row>
    <row r="824" spans="1:23" x14ac:dyDescent="0.25">
      <c r="A824" s="18">
        <v>6876</v>
      </c>
      <c r="B824" s="18">
        <v>6854</v>
      </c>
      <c r="C824" s="18">
        <v>2110</v>
      </c>
      <c r="D824" s="18">
        <v>2110</v>
      </c>
      <c r="E824" s="18" t="s">
        <v>56</v>
      </c>
      <c r="F824" s="18" t="s">
        <v>113</v>
      </c>
      <c r="G824" s="19">
        <v>2.0478558521300001</v>
      </c>
      <c r="H824" s="19">
        <v>0.82873799999999997</v>
      </c>
      <c r="I824" s="18" t="s">
        <v>24</v>
      </c>
      <c r="J824" s="18" t="s">
        <v>114</v>
      </c>
      <c r="K824" s="18">
        <v>26</v>
      </c>
      <c r="L824" s="18">
        <v>21</v>
      </c>
      <c r="M824" s="18" t="s">
        <v>57</v>
      </c>
      <c r="N824" s="18" t="s">
        <v>58</v>
      </c>
      <c r="O824" s="18" t="s">
        <v>57</v>
      </c>
      <c r="P824" s="19">
        <v>1976.1045396100001</v>
      </c>
      <c r="Q824" s="19">
        <v>89204.244100600001</v>
      </c>
      <c r="R824" s="20">
        <v>1.6339649999999999</v>
      </c>
      <c r="S824" s="20">
        <v>13.106218</v>
      </c>
      <c r="T824" s="20">
        <v>0.24</v>
      </c>
      <c r="U824" s="20">
        <v>0.56100000000000005</v>
      </c>
      <c r="V824" s="20">
        <f t="shared" si="24"/>
        <v>1.0291379534891998</v>
      </c>
      <c r="W824" s="20">
        <f t="shared" si="25"/>
        <v>4.7682515719760756</v>
      </c>
    </row>
    <row r="825" spans="1:23" x14ac:dyDescent="0.25">
      <c r="A825" s="18">
        <v>6877</v>
      </c>
      <c r="B825" s="18">
        <v>6855</v>
      </c>
      <c r="C825" s="18">
        <v>2110</v>
      </c>
      <c r="D825" s="18">
        <v>2110</v>
      </c>
      <c r="E825" s="18" t="s">
        <v>56</v>
      </c>
      <c r="F825" s="18" t="s">
        <v>113</v>
      </c>
      <c r="G825" s="19">
        <v>12.729038711499999</v>
      </c>
      <c r="H825" s="19">
        <v>5.1512599999999997</v>
      </c>
      <c r="I825" s="18" t="s">
        <v>24</v>
      </c>
      <c r="J825" s="18" t="s">
        <v>114</v>
      </c>
      <c r="K825" s="18">
        <v>26</v>
      </c>
      <c r="L825" s="18">
        <v>21</v>
      </c>
      <c r="M825" s="18" t="s">
        <v>57</v>
      </c>
      <c r="N825" s="18" t="s">
        <v>58</v>
      </c>
      <c r="O825" s="18" t="s">
        <v>57</v>
      </c>
      <c r="P825" s="19">
        <v>4676.4668469899998</v>
      </c>
      <c r="Q825" s="19">
        <v>554474.70836699998</v>
      </c>
      <c r="R825" s="20">
        <v>1.6339649999999999</v>
      </c>
      <c r="S825" s="20">
        <v>13.106218</v>
      </c>
      <c r="T825" s="20">
        <v>0.24</v>
      </c>
      <c r="U825" s="20">
        <v>0.56100000000000005</v>
      </c>
      <c r="V825" s="20">
        <f t="shared" si="24"/>
        <v>6.3969036948839992</v>
      </c>
      <c r="W825" s="20">
        <f t="shared" si="25"/>
        <v>29.638442538724515</v>
      </c>
    </row>
    <row r="826" spans="1:23" x14ac:dyDescent="0.25">
      <c r="A826" s="18">
        <v>6878</v>
      </c>
      <c r="B826" s="18">
        <v>6856</v>
      </c>
      <c r="C826" s="18">
        <v>2110</v>
      </c>
      <c r="D826" s="18">
        <v>2110</v>
      </c>
      <c r="E826" s="18" t="s">
        <v>56</v>
      </c>
      <c r="F826" s="18" t="s">
        <v>113</v>
      </c>
      <c r="G826" s="19">
        <v>5.8918427691699998E-2</v>
      </c>
      <c r="H826" s="19">
        <v>2.3843400000000001E-2</v>
      </c>
      <c r="I826" s="18" t="s">
        <v>24</v>
      </c>
      <c r="J826" s="18" t="s">
        <v>114</v>
      </c>
      <c r="K826" s="18">
        <v>26</v>
      </c>
      <c r="L826" s="18">
        <v>21</v>
      </c>
      <c r="M826" s="18" t="s">
        <v>57</v>
      </c>
      <c r="N826" s="18" t="s">
        <v>58</v>
      </c>
      <c r="O826" s="18" t="s">
        <v>57</v>
      </c>
      <c r="P826" s="19">
        <v>366.75282370000002</v>
      </c>
      <c r="Q826" s="19">
        <v>2566.4764440399999</v>
      </c>
      <c r="R826" s="20">
        <v>1.6339649999999999</v>
      </c>
      <c r="S826" s="20">
        <v>13.106218</v>
      </c>
      <c r="T826" s="20">
        <v>0.24</v>
      </c>
      <c r="U826" s="20">
        <v>0.56100000000000005</v>
      </c>
      <c r="V826" s="20">
        <f t="shared" si="24"/>
        <v>2.9609053621559998E-2</v>
      </c>
      <c r="W826" s="20">
        <f t="shared" si="25"/>
        <v>0.13718609443666679</v>
      </c>
    </row>
    <row r="827" spans="1:23" x14ac:dyDescent="0.25">
      <c r="A827" s="18">
        <v>6879</v>
      </c>
      <c r="B827" s="18">
        <v>6857</v>
      </c>
      <c r="C827" s="18">
        <v>2110</v>
      </c>
      <c r="D827" s="18">
        <v>2110</v>
      </c>
      <c r="E827" s="18" t="s">
        <v>56</v>
      </c>
      <c r="F827" s="18" t="s">
        <v>113</v>
      </c>
      <c r="G827" s="19">
        <v>2.8174933809399998</v>
      </c>
      <c r="H827" s="19">
        <v>1.1402000000000001</v>
      </c>
      <c r="I827" s="18" t="s">
        <v>24</v>
      </c>
      <c r="J827" s="18" t="s">
        <v>114</v>
      </c>
      <c r="K827" s="18">
        <v>26</v>
      </c>
      <c r="L827" s="18">
        <v>21</v>
      </c>
      <c r="M827" s="18" t="s">
        <v>57</v>
      </c>
      <c r="N827" s="18" t="s">
        <v>58</v>
      </c>
      <c r="O827" s="18" t="s">
        <v>57</v>
      </c>
      <c r="P827" s="19">
        <v>2745.8083137499998</v>
      </c>
      <c r="Q827" s="19">
        <v>122729.520754</v>
      </c>
      <c r="R827" s="20">
        <v>1.6339649999999999</v>
      </c>
      <c r="S827" s="20">
        <v>13.106218</v>
      </c>
      <c r="T827" s="20">
        <v>0.24</v>
      </c>
      <c r="U827" s="20">
        <v>0.56100000000000005</v>
      </c>
      <c r="V827" s="20">
        <f t="shared" si="24"/>
        <v>1.41591563868</v>
      </c>
      <c r="W827" s="20">
        <f t="shared" si="25"/>
        <v>6.5602885862204001</v>
      </c>
    </row>
    <row r="828" spans="1:23" x14ac:dyDescent="0.25">
      <c r="A828" s="18">
        <v>6880</v>
      </c>
      <c r="B828" s="18">
        <v>6858</v>
      </c>
      <c r="C828" s="18">
        <v>2110</v>
      </c>
      <c r="D828" s="18">
        <v>2110</v>
      </c>
      <c r="E828" s="18" t="s">
        <v>56</v>
      </c>
      <c r="F828" s="18" t="s">
        <v>113</v>
      </c>
      <c r="G828" s="19">
        <v>1.47493746489</v>
      </c>
      <c r="H828" s="19">
        <v>0.59688600000000003</v>
      </c>
      <c r="I828" s="18" t="s">
        <v>24</v>
      </c>
      <c r="J828" s="18" t="s">
        <v>114</v>
      </c>
      <c r="K828" s="18">
        <v>26</v>
      </c>
      <c r="L828" s="18">
        <v>21</v>
      </c>
      <c r="M828" s="18" t="s">
        <v>57</v>
      </c>
      <c r="N828" s="18" t="s">
        <v>58</v>
      </c>
      <c r="O828" s="18" t="s">
        <v>57</v>
      </c>
      <c r="P828" s="19">
        <v>1580.2313975</v>
      </c>
      <c r="Q828" s="19">
        <v>64248.018977799999</v>
      </c>
      <c r="R828" s="20">
        <v>1.6339649999999999</v>
      </c>
      <c r="S828" s="20">
        <v>13.106218</v>
      </c>
      <c r="T828" s="20">
        <v>0.24</v>
      </c>
      <c r="U828" s="20">
        <v>0.56100000000000005</v>
      </c>
      <c r="V828" s="20">
        <f t="shared" si="24"/>
        <v>0.74122103307239995</v>
      </c>
      <c r="W828" s="20">
        <f t="shared" si="25"/>
        <v>3.4342610183079718</v>
      </c>
    </row>
    <row r="829" spans="1:23" x14ac:dyDescent="0.25">
      <c r="A829" s="18">
        <v>6881</v>
      </c>
      <c r="B829" s="18">
        <v>6859</v>
      </c>
      <c r="C829" s="18">
        <v>2110</v>
      </c>
      <c r="D829" s="18">
        <v>2110</v>
      </c>
      <c r="E829" s="18" t="s">
        <v>56</v>
      </c>
      <c r="F829" s="18" t="s">
        <v>113</v>
      </c>
      <c r="G829" s="19">
        <v>0.203816065253</v>
      </c>
      <c r="H829" s="19">
        <v>8.2481399999999996E-2</v>
      </c>
      <c r="I829" s="18" t="s">
        <v>24</v>
      </c>
      <c r="J829" s="18" t="s">
        <v>114</v>
      </c>
      <c r="K829" s="18">
        <v>26</v>
      </c>
      <c r="L829" s="18">
        <v>21</v>
      </c>
      <c r="M829" s="18" t="s">
        <v>57</v>
      </c>
      <c r="N829" s="18" t="s">
        <v>58</v>
      </c>
      <c r="O829" s="18" t="s">
        <v>57</v>
      </c>
      <c r="P829" s="19">
        <v>362.184340459</v>
      </c>
      <c r="Q829" s="19">
        <v>8878.1922890000005</v>
      </c>
      <c r="R829" s="20">
        <v>1.6339649999999999</v>
      </c>
      <c r="S829" s="20">
        <v>13.106218</v>
      </c>
      <c r="T829" s="20">
        <v>0.24</v>
      </c>
      <c r="U829" s="20">
        <v>0.56100000000000005</v>
      </c>
      <c r="V829" s="20">
        <f t="shared" si="24"/>
        <v>0.10242650777076</v>
      </c>
      <c r="W829" s="20">
        <f t="shared" si="25"/>
        <v>0.47456743290254277</v>
      </c>
    </row>
    <row r="830" spans="1:23" x14ac:dyDescent="0.25">
      <c r="A830" s="18">
        <v>6882</v>
      </c>
      <c r="B830" s="18">
        <v>6860</v>
      </c>
      <c r="C830" s="18">
        <v>2110</v>
      </c>
      <c r="D830" s="18">
        <v>2110</v>
      </c>
      <c r="E830" s="18" t="s">
        <v>56</v>
      </c>
      <c r="F830" s="18" t="s">
        <v>113</v>
      </c>
      <c r="G830" s="19">
        <v>221.805048363</v>
      </c>
      <c r="H830" s="19">
        <v>89.761300000000006</v>
      </c>
      <c r="I830" s="18" t="s">
        <v>24</v>
      </c>
      <c r="J830" s="18" t="s">
        <v>114</v>
      </c>
      <c r="K830" s="18">
        <v>26</v>
      </c>
      <c r="L830" s="18">
        <v>21</v>
      </c>
      <c r="M830" s="18" t="s">
        <v>57</v>
      </c>
      <c r="N830" s="18" t="s">
        <v>58</v>
      </c>
      <c r="O830" s="18" t="s">
        <v>57</v>
      </c>
      <c r="P830" s="19">
        <v>33551.186435000003</v>
      </c>
      <c r="Q830" s="19">
        <v>9661789.25942</v>
      </c>
      <c r="R830" s="20">
        <v>1.6339649999999999</v>
      </c>
      <c r="S830" s="20">
        <v>13.106218</v>
      </c>
      <c r="T830" s="20">
        <v>0.24</v>
      </c>
      <c r="U830" s="20">
        <v>0.56100000000000005</v>
      </c>
      <c r="V830" s="20">
        <f t="shared" si="24"/>
        <v>111.46678514141999</v>
      </c>
      <c r="W830" s="20">
        <f t="shared" si="25"/>
        <v>516.45328177013255</v>
      </c>
    </row>
    <row r="831" spans="1:23" x14ac:dyDescent="0.25">
      <c r="A831" s="18">
        <v>6883</v>
      </c>
      <c r="B831" s="18">
        <v>6861</v>
      </c>
      <c r="C831" s="18">
        <v>2110</v>
      </c>
      <c r="D831" s="18">
        <v>2110</v>
      </c>
      <c r="E831" s="18" t="s">
        <v>56</v>
      </c>
      <c r="F831" s="18" t="s">
        <v>113</v>
      </c>
      <c r="G831" s="19">
        <v>0.24891716885599999</v>
      </c>
      <c r="H831" s="19">
        <v>0.100733</v>
      </c>
      <c r="I831" s="18" t="s">
        <v>24</v>
      </c>
      <c r="J831" s="18" t="s">
        <v>114</v>
      </c>
      <c r="K831" s="18">
        <v>26</v>
      </c>
      <c r="L831" s="18">
        <v>21</v>
      </c>
      <c r="M831" s="18" t="s">
        <v>57</v>
      </c>
      <c r="N831" s="18" t="s">
        <v>58</v>
      </c>
      <c r="O831" s="18" t="s">
        <v>57</v>
      </c>
      <c r="P831" s="19">
        <v>435.15426483200002</v>
      </c>
      <c r="Q831" s="19">
        <v>10842.788504300001</v>
      </c>
      <c r="R831" s="20">
        <v>1.6339649999999999</v>
      </c>
      <c r="S831" s="20">
        <v>13.106218</v>
      </c>
      <c r="T831" s="20">
        <v>0.24</v>
      </c>
      <c r="U831" s="20">
        <v>0.56100000000000005</v>
      </c>
      <c r="V831" s="20">
        <f t="shared" si="24"/>
        <v>0.12509158922220001</v>
      </c>
      <c r="W831" s="20">
        <f t="shared" si="25"/>
        <v>0.57958038077156593</v>
      </c>
    </row>
    <row r="832" spans="1:23" x14ac:dyDescent="0.25">
      <c r="A832" s="18">
        <v>6884</v>
      </c>
      <c r="B832" s="18">
        <v>6862</v>
      </c>
      <c r="C832" s="18">
        <v>2110</v>
      </c>
      <c r="D832" s="18">
        <v>2110</v>
      </c>
      <c r="E832" s="18" t="s">
        <v>56</v>
      </c>
      <c r="F832" s="18" t="s">
        <v>113</v>
      </c>
      <c r="G832" s="19">
        <v>0.32326748032000002</v>
      </c>
      <c r="H832" s="19">
        <v>0.13082199999999999</v>
      </c>
      <c r="I832" s="18" t="s">
        <v>24</v>
      </c>
      <c r="J832" s="18" t="s">
        <v>114</v>
      </c>
      <c r="K832" s="18">
        <v>26</v>
      </c>
      <c r="L832" s="18">
        <v>21</v>
      </c>
      <c r="M832" s="18" t="s">
        <v>57</v>
      </c>
      <c r="N832" s="18" t="s">
        <v>58</v>
      </c>
      <c r="O832" s="18" t="s">
        <v>57</v>
      </c>
      <c r="P832" s="19">
        <v>640.65644622599996</v>
      </c>
      <c r="Q832" s="19">
        <v>14081.475116400001</v>
      </c>
      <c r="R832" s="20">
        <v>1.6339649999999999</v>
      </c>
      <c r="S832" s="20">
        <v>13.106218</v>
      </c>
      <c r="T832" s="20">
        <v>0.24</v>
      </c>
      <c r="U832" s="20">
        <v>0.56100000000000005</v>
      </c>
      <c r="V832" s="20">
        <f t="shared" si="24"/>
        <v>0.16245651261479999</v>
      </c>
      <c r="W832" s="20">
        <f t="shared" si="25"/>
        <v>0.75270134487504392</v>
      </c>
    </row>
    <row r="833" spans="1:23" x14ac:dyDescent="0.25">
      <c r="A833" s="18">
        <v>6885</v>
      </c>
      <c r="B833" s="18">
        <v>6863</v>
      </c>
      <c r="C833" s="18">
        <v>2110</v>
      </c>
      <c r="D833" s="18">
        <v>2110</v>
      </c>
      <c r="E833" s="18" t="s">
        <v>56</v>
      </c>
      <c r="F833" s="18" t="s">
        <v>113</v>
      </c>
      <c r="G833" s="19">
        <v>5.2179850766099998</v>
      </c>
      <c r="H833" s="19">
        <v>2.11164</v>
      </c>
      <c r="I833" s="18" t="s">
        <v>24</v>
      </c>
      <c r="J833" s="18" t="s">
        <v>114</v>
      </c>
      <c r="K833" s="18">
        <v>26</v>
      </c>
      <c r="L833" s="18">
        <v>21</v>
      </c>
      <c r="M833" s="18" t="s">
        <v>57</v>
      </c>
      <c r="N833" s="18" t="s">
        <v>58</v>
      </c>
      <c r="O833" s="18" t="s">
        <v>57</v>
      </c>
      <c r="P833" s="19">
        <v>2740.11367943</v>
      </c>
      <c r="Q833" s="19">
        <v>227294.52075600001</v>
      </c>
      <c r="R833" s="20">
        <v>1.6339649999999999</v>
      </c>
      <c r="S833" s="20">
        <v>13.106218</v>
      </c>
      <c r="T833" s="20">
        <v>0.24</v>
      </c>
      <c r="U833" s="20">
        <v>0.56100000000000005</v>
      </c>
      <c r="V833" s="20">
        <f t="shared" si="24"/>
        <v>2.6222628479759997</v>
      </c>
      <c r="W833" s="20">
        <f t="shared" si="25"/>
        <v>12.149594623931279</v>
      </c>
    </row>
    <row r="834" spans="1:23" x14ac:dyDescent="0.25">
      <c r="A834" s="18">
        <v>6886</v>
      </c>
      <c r="B834" s="18">
        <v>6864</v>
      </c>
      <c r="C834" s="18">
        <v>2110</v>
      </c>
      <c r="D834" s="18">
        <v>2110</v>
      </c>
      <c r="E834" s="18" t="s">
        <v>56</v>
      </c>
      <c r="F834" s="18" t="s">
        <v>113</v>
      </c>
      <c r="G834" s="19">
        <v>5.91208416328E-2</v>
      </c>
      <c r="H834" s="19">
        <v>2.3925399999999999E-2</v>
      </c>
      <c r="I834" s="18" t="s">
        <v>24</v>
      </c>
      <c r="J834" s="18" t="s">
        <v>114</v>
      </c>
      <c r="K834" s="18">
        <v>26</v>
      </c>
      <c r="L834" s="18">
        <v>21</v>
      </c>
      <c r="M834" s="18" t="s">
        <v>57</v>
      </c>
      <c r="N834" s="18" t="s">
        <v>58</v>
      </c>
      <c r="O834" s="18" t="s">
        <v>57</v>
      </c>
      <c r="P834" s="19">
        <v>330.95520085300001</v>
      </c>
      <c r="Q834" s="19">
        <v>2575.2935601499998</v>
      </c>
      <c r="R834" s="20">
        <v>1.6339649999999999</v>
      </c>
      <c r="S834" s="20">
        <v>13.106218</v>
      </c>
      <c r="T834" s="20">
        <v>0.24</v>
      </c>
      <c r="U834" s="20">
        <v>0.56100000000000005</v>
      </c>
      <c r="V834" s="20">
        <f t="shared" si="24"/>
        <v>2.9710882320359996E-2</v>
      </c>
      <c r="W834" s="20">
        <f t="shared" si="25"/>
        <v>0.13765789207223078</v>
      </c>
    </row>
    <row r="835" spans="1:23" x14ac:dyDescent="0.25">
      <c r="A835" s="18">
        <v>6887</v>
      </c>
      <c r="B835" s="18">
        <v>6865</v>
      </c>
      <c r="C835" s="18">
        <v>2110</v>
      </c>
      <c r="D835" s="18">
        <v>2110</v>
      </c>
      <c r="E835" s="18" t="s">
        <v>56</v>
      </c>
      <c r="F835" s="18" t="s">
        <v>113</v>
      </c>
      <c r="G835" s="19">
        <v>235.079429221</v>
      </c>
      <c r="H835" s="19">
        <v>95.133300000000006</v>
      </c>
      <c r="I835" s="18" t="s">
        <v>24</v>
      </c>
      <c r="J835" s="18" t="s">
        <v>114</v>
      </c>
      <c r="K835" s="18">
        <v>26</v>
      </c>
      <c r="L835" s="18">
        <v>21</v>
      </c>
      <c r="M835" s="18" t="s">
        <v>57</v>
      </c>
      <c r="N835" s="18" t="s">
        <v>58</v>
      </c>
      <c r="O835" s="18" t="s">
        <v>57</v>
      </c>
      <c r="P835" s="19">
        <v>25983.155160999999</v>
      </c>
      <c r="Q835" s="19">
        <v>10952002.4859</v>
      </c>
      <c r="R835" s="20">
        <v>1.6339649999999999</v>
      </c>
      <c r="S835" s="20">
        <v>13.106218</v>
      </c>
      <c r="T835" s="20">
        <v>0.24</v>
      </c>
      <c r="U835" s="20">
        <v>0.56100000000000005</v>
      </c>
      <c r="V835" s="20">
        <f t="shared" ref="V835:V898" si="26">H835*R835*(1-T835)</f>
        <v>118.13780672621999</v>
      </c>
      <c r="W835" s="20">
        <f t="shared" ref="W835:W898" si="27">H835*S835*(1-U835)</f>
        <v>547.36178052927653</v>
      </c>
    </row>
    <row r="836" spans="1:23" x14ac:dyDescent="0.25">
      <c r="A836" s="18">
        <v>6888</v>
      </c>
      <c r="B836" s="18">
        <v>6866</v>
      </c>
      <c r="C836" s="18">
        <v>2110</v>
      </c>
      <c r="D836" s="18">
        <v>2110</v>
      </c>
      <c r="E836" s="18" t="s">
        <v>56</v>
      </c>
      <c r="F836" s="18" t="s">
        <v>113</v>
      </c>
      <c r="G836" s="19">
        <v>2.7895441565599999</v>
      </c>
      <c r="H836" s="19">
        <v>1.1288899999999999</v>
      </c>
      <c r="I836" s="18" t="s">
        <v>24</v>
      </c>
      <c r="J836" s="18" t="s">
        <v>114</v>
      </c>
      <c r="K836" s="18">
        <v>26</v>
      </c>
      <c r="L836" s="18">
        <v>21</v>
      </c>
      <c r="M836" s="18" t="s">
        <v>57</v>
      </c>
      <c r="N836" s="18" t="s">
        <v>58</v>
      </c>
      <c r="O836" s="18" t="s">
        <v>57</v>
      </c>
      <c r="P836" s="19">
        <v>3356.1155546499999</v>
      </c>
      <c r="Q836" s="19">
        <v>121512.05740999999</v>
      </c>
      <c r="R836" s="20">
        <v>1.6339649999999999</v>
      </c>
      <c r="S836" s="20">
        <v>13.106218</v>
      </c>
      <c r="T836" s="20">
        <v>0.24</v>
      </c>
      <c r="U836" s="20">
        <v>0.56100000000000005</v>
      </c>
      <c r="V836" s="20">
        <f t="shared" si="26"/>
        <v>1.4018707291259997</v>
      </c>
      <c r="W836" s="20">
        <f t="shared" si="27"/>
        <v>6.4952150342907791</v>
      </c>
    </row>
    <row r="837" spans="1:23" x14ac:dyDescent="0.25">
      <c r="A837" s="18">
        <v>6889</v>
      </c>
      <c r="B837" s="18">
        <v>6867</v>
      </c>
      <c r="C837" s="18">
        <v>2110</v>
      </c>
      <c r="D837" s="18">
        <v>2110</v>
      </c>
      <c r="E837" s="18" t="s">
        <v>56</v>
      </c>
      <c r="F837" s="18" t="s">
        <v>113</v>
      </c>
      <c r="G837" s="19">
        <v>1404.43291518</v>
      </c>
      <c r="H837" s="19">
        <v>568.35400000000004</v>
      </c>
      <c r="I837" s="18" t="s">
        <v>24</v>
      </c>
      <c r="J837" s="18" t="s">
        <v>114</v>
      </c>
      <c r="K837" s="18">
        <v>26</v>
      </c>
      <c r="L837" s="18">
        <v>21</v>
      </c>
      <c r="M837" s="18" t="s">
        <v>57</v>
      </c>
      <c r="N837" s="18" t="s">
        <v>58</v>
      </c>
      <c r="O837" s="18" t="s">
        <v>57</v>
      </c>
      <c r="P837" s="19">
        <v>116516.26558200001</v>
      </c>
      <c r="Q837" s="19">
        <v>61176853.076899998</v>
      </c>
      <c r="R837" s="20">
        <v>1.6339649999999999</v>
      </c>
      <c r="S837" s="20">
        <v>13.106218</v>
      </c>
      <c r="T837" s="20">
        <v>0.24</v>
      </c>
      <c r="U837" s="20">
        <v>0.56100000000000005</v>
      </c>
      <c r="V837" s="20">
        <f t="shared" si="26"/>
        <v>705.78961314360004</v>
      </c>
      <c r="W837" s="20">
        <f t="shared" si="27"/>
        <v>3270.0984556505077</v>
      </c>
    </row>
    <row r="838" spans="1:23" x14ac:dyDescent="0.25">
      <c r="A838" s="18">
        <v>6890</v>
      </c>
      <c r="B838" s="18">
        <v>6868</v>
      </c>
      <c r="C838" s="18">
        <v>2110</v>
      </c>
      <c r="D838" s="18">
        <v>2110</v>
      </c>
      <c r="E838" s="18" t="s">
        <v>56</v>
      </c>
      <c r="F838" s="18" t="s">
        <v>113</v>
      </c>
      <c r="G838" s="19">
        <v>2274.59724757</v>
      </c>
      <c r="H838" s="19">
        <v>920.49699999999996</v>
      </c>
      <c r="I838" s="18" t="s">
        <v>24</v>
      </c>
      <c r="J838" s="18" t="s">
        <v>114</v>
      </c>
      <c r="K838" s="18">
        <v>26</v>
      </c>
      <c r="L838" s="18">
        <v>21</v>
      </c>
      <c r="M838" s="18" t="s">
        <v>57</v>
      </c>
      <c r="N838" s="18" t="s">
        <v>58</v>
      </c>
      <c r="O838" s="18" t="s">
        <v>57</v>
      </c>
      <c r="P838" s="19">
        <v>242665.893068</v>
      </c>
      <c r="Q838" s="19">
        <v>99081059.778899997</v>
      </c>
      <c r="R838" s="20">
        <v>1.6339649999999999</v>
      </c>
      <c r="S838" s="20">
        <v>13.106218</v>
      </c>
      <c r="T838" s="20">
        <v>0.24</v>
      </c>
      <c r="U838" s="20">
        <v>0.56100000000000005</v>
      </c>
      <c r="V838" s="20">
        <f t="shared" si="26"/>
        <v>1143.0855092597999</v>
      </c>
      <c r="W838" s="20">
        <f t="shared" si="27"/>
        <v>5296.1988798018929</v>
      </c>
    </row>
    <row r="839" spans="1:23" x14ac:dyDescent="0.25">
      <c r="A839" s="18">
        <v>6891</v>
      </c>
      <c r="B839" s="18">
        <v>6869</v>
      </c>
      <c r="C839" s="18">
        <v>2110</v>
      </c>
      <c r="D839" s="18">
        <v>2110</v>
      </c>
      <c r="E839" s="18" t="s">
        <v>56</v>
      </c>
      <c r="F839" s="18" t="s">
        <v>113</v>
      </c>
      <c r="G839" s="19">
        <v>155.40380578400001</v>
      </c>
      <c r="H839" s="19">
        <v>62.889699999999998</v>
      </c>
      <c r="I839" s="18" t="s">
        <v>24</v>
      </c>
      <c r="J839" s="18" t="s">
        <v>114</v>
      </c>
      <c r="K839" s="18">
        <v>26</v>
      </c>
      <c r="L839" s="18">
        <v>21</v>
      </c>
      <c r="M839" s="18" t="s">
        <v>57</v>
      </c>
      <c r="N839" s="18" t="s">
        <v>58</v>
      </c>
      <c r="O839" s="18" t="s">
        <v>57</v>
      </c>
      <c r="P839" s="19">
        <v>28150.941293200001</v>
      </c>
      <c r="Q839" s="19">
        <v>6769362.7024100004</v>
      </c>
      <c r="R839" s="20">
        <v>1.6339649999999999</v>
      </c>
      <c r="S839" s="20">
        <v>13.106218</v>
      </c>
      <c r="T839" s="20">
        <v>0.24</v>
      </c>
      <c r="U839" s="20">
        <v>0.56100000000000005</v>
      </c>
      <c r="V839" s="20">
        <f t="shared" si="26"/>
        <v>78.097272181980003</v>
      </c>
      <c r="W839" s="20">
        <f t="shared" si="27"/>
        <v>361.84404586986938</v>
      </c>
    </row>
    <row r="840" spans="1:23" x14ac:dyDescent="0.25">
      <c r="A840" s="18">
        <v>6893</v>
      </c>
      <c r="B840" s="18">
        <v>6871</v>
      </c>
      <c r="C840" s="18">
        <v>2110</v>
      </c>
      <c r="D840" s="18">
        <v>2110</v>
      </c>
      <c r="E840" s="18" t="s">
        <v>56</v>
      </c>
      <c r="F840" s="18" t="s">
        <v>113</v>
      </c>
      <c r="G840" s="19">
        <v>11.5209134249</v>
      </c>
      <c r="H840" s="19">
        <v>4.66235</v>
      </c>
      <c r="I840" s="18" t="s">
        <v>24</v>
      </c>
      <c r="J840" s="18" t="s">
        <v>114</v>
      </c>
      <c r="K840" s="18">
        <v>26</v>
      </c>
      <c r="L840" s="18">
        <v>21</v>
      </c>
      <c r="M840" s="18" t="s">
        <v>57</v>
      </c>
      <c r="N840" s="18" t="s">
        <v>58</v>
      </c>
      <c r="O840" s="18" t="s">
        <v>57</v>
      </c>
      <c r="P840" s="19">
        <v>5560.9165430200001</v>
      </c>
      <c r="Q840" s="19">
        <v>501848.98138700001</v>
      </c>
      <c r="R840" s="20">
        <v>1.6339649999999999</v>
      </c>
      <c r="S840" s="20">
        <v>13.106218</v>
      </c>
      <c r="T840" s="20">
        <v>0.24</v>
      </c>
      <c r="U840" s="20">
        <v>0.56100000000000005</v>
      </c>
      <c r="V840" s="20">
        <f t="shared" si="26"/>
        <v>5.7897687054899993</v>
      </c>
      <c r="W840" s="20">
        <f t="shared" si="27"/>
        <v>26.825435441119694</v>
      </c>
    </row>
    <row r="841" spans="1:23" x14ac:dyDescent="0.25">
      <c r="A841" s="18">
        <v>6894</v>
      </c>
      <c r="B841" s="18">
        <v>6872</v>
      </c>
      <c r="C841" s="18">
        <v>2110</v>
      </c>
      <c r="D841" s="18">
        <v>2110</v>
      </c>
      <c r="E841" s="18" t="s">
        <v>56</v>
      </c>
      <c r="F841" s="18" t="s">
        <v>113</v>
      </c>
      <c r="G841" s="19">
        <v>3.9091038093399998E-2</v>
      </c>
      <c r="H841" s="19">
        <v>1.58196E-2</v>
      </c>
      <c r="I841" s="18" t="s">
        <v>24</v>
      </c>
      <c r="J841" s="18" t="s">
        <v>114</v>
      </c>
      <c r="K841" s="18">
        <v>26</v>
      </c>
      <c r="L841" s="18">
        <v>21</v>
      </c>
      <c r="M841" s="18" t="s">
        <v>57</v>
      </c>
      <c r="N841" s="18" t="s">
        <v>58</v>
      </c>
      <c r="O841" s="18" t="s">
        <v>57</v>
      </c>
      <c r="P841" s="19">
        <v>439.990409672</v>
      </c>
      <c r="Q841" s="19">
        <v>1702.7988076199999</v>
      </c>
      <c r="R841" s="20">
        <v>1.6339649999999999</v>
      </c>
      <c r="S841" s="20">
        <v>13.106218</v>
      </c>
      <c r="T841" s="20">
        <v>0.24</v>
      </c>
      <c r="U841" s="20">
        <v>0.56100000000000005</v>
      </c>
      <c r="V841" s="20">
        <f t="shared" si="26"/>
        <v>1.9644991262639997E-2</v>
      </c>
      <c r="W841" s="20">
        <f t="shared" si="27"/>
        <v>9.1020120433759177E-2</v>
      </c>
    </row>
    <row r="842" spans="1:23" x14ac:dyDescent="0.25">
      <c r="A842" s="18">
        <v>6895</v>
      </c>
      <c r="B842" s="18">
        <v>6873</v>
      </c>
      <c r="C842" s="18">
        <v>2110</v>
      </c>
      <c r="D842" s="18">
        <v>2110</v>
      </c>
      <c r="E842" s="18" t="s">
        <v>56</v>
      </c>
      <c r="F842" s="18" t="s">
        <v>113</v>
      </c>
      <c r="G842" s="19">
        <v>4.8538847645800002E-3</v>
      </c>
      <c r="H842" s="19">
        <v>1.9643E-3</v>
      </c>
      <c r="I842" s="18" t="s">
        <v>24</v>
      </c>
      <c r="J842" s="18" t="s">
        <v>114</v>
      </c>
      <c r="K842" s="18">
        <v>26</v>
      </c>
      <c r="L842" s="18">
        <v>21</v>
      </c>
      <c r="M842" s="18" t="s">
        <v>57</v>
      </c>
      <c r="N842" s="18" t="s">
        <v>58</v>
      </c>
      <c r="O842" s="18" t="s">
        <v>57</v>
      </c>
      <c r="P842" s="19">
        <v>127.056858633</v>
      </c>
      <c r="Q842" s="19">
        <v>211.43437473</v>
      </c>
      <c r="R842" s="20">
        <v>1.6339649999999999</v>
      </c>
      <c r="S842" s="20">
        <v>13.106218</v>
      </c>
      <c r="T842" s="20">
        <v>0.24</v>
      </c>
      <c r="U842" s="20">
        <v>0.56100000000000005</v>
      </c>
      <c r="V842" s="20">
        <f t="shared" si="26"/>
        <v>2.4392940616200002E-3</v>
      </c>
      <c r="W842" s="20">
        <f t="shared" si="27"/>
        <v>1.1301854823638598E-2</v>
      </c>
    </row>
    <row r="843" spans="1:23" x14ac:dyDescent="0.25">
      <c r="A843" s="18">
        <v>6896</v>
      </c>
      <c r="B843" s="18">
        <v>6874</v>
      </c>
      <c r="C843" s="18">
        <v>2110</v>
      </c>
      <c r="D843" s="18">
        <v>2110</v>
      </c>
      <c r="E843" s="18" t="s">
        <v>56</v>
      </c>
      <c r="F843" s="18" t="s">
        <v>113</v>
      </c>
      <c r="G843" s="19">
        <v>0.78279456831399996</v>
      </c>
      <c r="H843" s="19">
        <v>0.31678600000000001</v>
      </c>
      <c r="I843" s="18" t="s">
        <v>24</v>
      </c>
      <c r="J843" s="18" t="s">
        <v>114</v>
      </c>
      <c r="K843" s="18">
        <v>26</v>
      </c>
      <c r="L843" s="18">
        <v>21</v>
      </c>
      <c r="M843" s="18" t="s">
        <v>57</v>
      </c>
      <c r="N843" s="18" t="s">
        <v>58</v>
      </c>
      <c r="O843" s="18" t="s">
        <v>57</v>
      </c>
      <c r="P843" s="19">
        <v>734.226673484</v>
      </c>
      <c r="Q843" s="19">
        <v>34098.395000999997</v>
      </c>
      <c r="R843" s="20">
        <v>1.6339649999999999</v>
      </c>
      <c r="S843" s="20">
        <v>13.106218</v>
      </c>
      <c r="T843" s="20">
        <v>0.24</v>
      </c>
      <c r="U843" s="20">
        <v>0.56100000000000005</v>
      </c>
      <c r="V843" s="20">
        <f t="shared" si="26"/>
        <v>0.39338909973239999</v>
      </c>
      <c r="W843" s="20">
        <f t="shared" si="27"/>
        <v>1.8226693387777717</v>
      </c>
    </row>
    <row r="844" spans="1:23" x14ac:dyDescent="0.25">
      <c r="A844" s="18">
        <v>6897</v>
      </c>
      <c r="B844" s="18">
        <v>6875</v>
      </c>
      <c r="C844" s="18">
        <v>2110</v>
      </c>
      <c r="D844" s="18">
        <v>2110</v>
      </c>
      <c r="E844" s="18" t="s">
        <v>56</v>
      </c>
      <c r="F844" s="18" t="s">
        <v>113</v>
      </c>
      <c r="G844" s="19">
        <v>1.5434419564799999</v>
      </c>
      <c r="H844" s="19">
        <v>0.62460899999999997</v>
      </c>
      <c r="I844" s="18" t="s">
        <v>24</v>
      </c>
      <c r="J844" s="18" t="s">
        <v>114</v>
      </c>
      <c r="K844" s="18">
        <v>26</v>
      </c>
      <c r="L844" s="18">
        <v>21</v>
      </c>
      <c r="M844" s="18" t="s">
        <v>57</v>
      </c>
      <c r="N844" s="18" t="s">
        <v>58</v>
      </c>
      <c r="O844" s="18" t="s">
        <v>57</v>
      </c>
      <c r="P844" s="19">
        <v>4261.0647669700002</v>
      </c>
      <c r="Q844" s="19">
        <v>67232.062695200002</v>
      </c>
      <c r="R844" s="20">
        <v>1.6339649999999999</v>
      </c>
      <c r="S844" s="20">
        <v>13.106218</v>
      </c>
      <c r="T844" s="20">
        <v>0.24</v>
      </c>
      <c r="U844" s="20">
        <v>0.56100000000000005</v>
      </c>
      <c r="V844" s="20">
        <f t="shared" si="26"/>
        <v>0.77564782596059989</v>
      </c>
      <c r="W844" s="20">
        <f t="shared" si="27"/>
        <v>3.5937688945365172</v>
      </c>
    </row>
    <row r="845" spans="1:23" x14ac:dyDescent="0.25">
      <c r="A845" s="18">
        <v>6898</v>
      </c>
      <c r="B845" s="18">
        <v>6876</v>
      </c>
      <c r="C845" s="18">
        <v>2110</v>
      </c>
      <c r="D845" s="18">
        <v>2110</v>
      </c>
      <c r="E845" s="18" t="s">
        <v>56</v>
      </c>
      <c r="F845" s="18" t="s">
        <v>113</v>
      </c>
      <c r="G845" s="19">
        <v>3.7201205310500002E-2</v>
      </c>
      <c r="H845" s="19">
        <v>1.50548E-2</v>
      </c>
      <c r="I845" s="18" t="s">
        <v>24</v>
      </c>
      <c r="J845" s="18" t="s">
        <v>114</v>
      </c>
      <c r="K845" s="18">
        <v>26</v>
      </c>
      <c r="L845" s="18">
        <v>21</v>
      </c>
      <c r="M845" s="18" t="s">
        <v>57</v>
      </c>
      <c r="N845" s="18" t="s">
        <v>58</v>
      </c>
      <c r="O845" s="18" t="s">
        <v>57</v>
      </c>
      <c r="P845" s="19">
        <v>329.137368686</v>
      </c>
      <c r="Q845" s="19">
        <v>1620.4780214800001</v>
      </c>
      <c r="R845" s="20">
        <v>1.6339649999999999</v>
      </c>
      <c r="S845" s="20">
        <v>13.106218</v>
      </c>
      <c r="T845" s="20">
        <v>0.24</v>
      </c>
      <c r="U845" s="20">
        <v>0.56100000000000005</v>
      </c>
      <c r="V845" s="20">
        <f t="shared" si="26"/>
        <v>1.8695252374319998E-2</v>
      </c>
      <c r="W845" s="20">
        <f t="shared" si="27"/>
        <v>8.6619744437669594E-2</v>
      </c>
    </row>
    <row r="846" spans="1:23" x14ac:dyDescent="0.25">
      <c r="A846" s="18">
        <v>6899</v>
      </c>
      <c r="B846" s="18">
        <v>6877</v>
      </c>
      <c r="C846" s="18">
        <v>2110</v>
      </c>
      <c r="D846" s="18">
        <v>2110</v>
      </c>
      <c r="E846" s="18" t="s">
        <v>56</v>
      </c>
      <c r="F846" s="18" t="s">
        <v>113</v>
      </c>
      <c r="G846" s="19">
        <v>0.43558935238099999</v>
      </c>
      <c r="H846" s="19">
        <v>0.17627699999999999</v>
      </c>
      <c r="I846" s="18" t="s">
        <v>24</v>
      </c>
      <c r="J846" s="18" t="s">
        <v>114</v>
      </c>
      <c r="K846" s="18">
        <v>26</v>
      </c>
      <c r="L846" s="18">
        <v>21</v>
      </c>
      <c r="M846" s="18" t="s">
        <v>57</v>
      </c>
      <c r="N846" s="18" t="s">
        <v>58</v>
      </c>
      <c r="O846" s="18" t="s">
        <v>57</v>
      </c>
      <c r="P846" s="19">
        <v>1193.2126243800001</v>
      </c>
      <c r="Q846" s="19">
        <v>18974.196292600001</v>
      </c>
      <c r="R846" s="20">
        <v>1.6339649999999999</v>
      </c>
      <c r="S846" s="20">
        <v>13.106218</v>
      </c>
      <c r="T846" s="20">
        <v>0.24</v>
      </c>
      <c r="U846" s="20">
        <v>0.56100000000000005</v>
      </c>
      <c r="V846" s="20">
        <f t="shared" si="26"/>
        <v>0.21890314071179998</v>
      </c>
      <c r="W846" s="20">
        <f t="shared" si="27"/>
        <v>1.0142325829794538</v>
      </c>
    </row>
    <row r="847" spans="1:23" x14ac:dyDescent="0.25">
      <c r="A847" s="18">
        <v>6900</v>
      </c>
      <c r="B847" s="18">
        <v>6878</v>
      </c>
      <c r="C847" s="18">
        <v>2110</v>
      </c>
      <c r="D847" s="18">
        <v>2110</v>
      </c>
      <c r="E847" s="18" t="s">
        <v>56</v>
      </c>
      <c r="F847" s="18" t="s">
        <v>113</v>
      </c>
      <c r="G847" s="19">
        <v>1.8147455248900001E-2</v>
      </c>
      <c r="H847" s="19">
        <v>7.3440099999999998E-3</v>
      </c>
      <c r="I847" s="18" t="s">
        <v>24</v>
      </c>
      <c r="J847" s="18" t="s">
        <v>114</v>
      </c>
      <c r="K847" s="18">
        <v>26</v>
      </c>
      <c r="L847" s="18">
        <v>21</v>
      </c>
      <c r="M847" s="18" t="s">
        <v>57</v>
      </c>
      <c r="N847" s="18" t="s">
        <v>58</v>
      </c>
      <c r="O847" s="18" t="s">
        <v>57</v>
      </c>
      <c r="P847" s="19">
        <v>381.66199245799999</v>
      </c>
      <c r="Q847" s="19">
        <v>790.49998864899999</v>
      </c>
      <c r="R847" s="20">
        <v>1.6339649999999999</v>
      </c>
      <c r="S847" s="20">
        <v>13.106218</v>
      </c>
      <c r="T847" s="20">
        <v>0.24</v>
      </c>
      <c r="U847" s="20">
        <v>0.56100000000000005</v>
      </c>
      <c r="V847" s="20">
        <f t="shared" si="26"/>
        <v>9.1198900277339994E-3</v>
      </c>
      <c r="W847" s="20">
        <f t="shared" si="27"/>
        <v>4.2254714067785012E-2</v>
      </c>
    </row>
    <row r="848" spans="1:23" x14ac:dyDescent="0.25">
      <c r="A848" s="18">
        <v>6901</v>
      </c>
      <c r="B848" s="18">
        <v>6879</v>
      </c>
      <c r="C848" s="18">
        <v>2110</v>
      </c>
      <c r="D848" s="18">
        <v>2110</v>
      </c>
      <c r="E848" s="18" t="s">
        <v>56</v>
      </c>
      <c r="F848" s="18" t="s">
        <v>113</v>
      </c>
      <c r="G848" s="19">
        <v>0.72418453115600001</v>
      </c>
      <c r="H848" s="19">
        <v>0.29306700000000002</v>
      </c>
      <c r="I848" s="18" t="s">
        <v>24</v>
      </c>
      <c r="J848" s="18" t="s">
        <v>114</v>
      </c>
      <c r="K848" s="18">
        <v>26</v>
      </c>
      <c r="L848" s="18">
        <v>21</v>
      </c>
      <c r="M848" s="18" t="s">
        <v>57</v>
      </c>
      <c r="N848" s="18" t="s">
        <v>58</v>
      </c>
      <c r="O848" s="18" t="s">
        <v>57</v>
      </c>
      <c r="P848" s="19">
        <v>1011.17071129</v>
      </c>
      <c r="Q848" s="19">
        <v>31545.351995199999</v>
      </c>
      <c r="R848" s="20">
        <v>1.6339649999999999</v>
      </c>
      <c r="S848" s="20">
        <v>13.106218</v>
      </c>
      <c r="T848" s="20">
        <v>0.24</v>
      </c>
      <c r="U848" s="20">
        <v>0.56100000000000005</v>
      </c>
      <c r="V848" s="20">
        <f t="shared" si="26"/>
        <v>0.36393452769780005</v>
      </c>
      <c r="W848" s="20">
        <f t="shared" si="27"/>
        <v>1.6861989958760339</v>
      </c>
    </row>
    <row r="849" spans="1:23" x14ac:dyDescent="0.25">
      <c r="A849" s="18">
        <v>6902</v>
      </c>
      <c r="B849" s="18">
        <v>6880</v>
      </c>
      <c r="C849" s="18">
        <v>2110</v>
      </c>
      <c r="D849" s="18">
        <v>2110</v>
      </c>
      <c r="E849" s="18" t="s">
        <v>56</v>
      </c>
      <c r="F849" s="18" t="s">
        <v>113</v>
      </c>
      <c r="G849" s="19">
        <v>0.37867902635700001</v>
      </c>
      <c r="H849" s="19">
        <v>0.15324599999999999</v>
      </c>
      <c r="I849" s="18" t="s">
        <v>24</v>
      </c>
      <c r="J849" s="18" t="s">
        <v>114</v>
      </c>
      <c r="K849" s="18">
        <v>26</v>
      </c>
      <c r="L849" s="18">
        <v>21</v>
      </c>
      <c r="M849" s="18" t="s">
        <v>57</v>
      </c>
      <c r="N849" s="18" t="s">
        <v>58</v>
      </c>
      <c r="O849" s="18" t="s">
        <v>57</v>
      </c>
      <c r="P849" s="19">
        <v>1341.65166836</v>
      </c>
      <c r="Q849" s="19">
        <v>16495.192406999999</v>
      </c>
      <c r="R849" s="20">
        <v>1.6339649999999999</v>
      </c>
      <c r="S849" s="20">
        <v>13.106218</v>
      </c>
      <c r="T849" s="20">
        <v>0.24</v>
      </c>
      <c r="U849" s="20">
        <v>0.56100000000000005</v>
      </c>
      <c r="V849" s="20">
        <f t="shared" si="26"/>
        <v>0.19030293629639997</v>
      </c>
      <c r="W849" s="20">
        <f t="shared" si="27"/>
        <v>0.88172073731269196</v>
      </c>
    </row>
    <row r="850" spans="1:23" x14ac:dyDescent="0.25">
      <c r="A850" s="18">
        <v>6903</v>
      </c>
      <c r="B850" s="18">
        <v>6881</v>
      </c>
      <c r="C850" s="18">
        <v>2110</v>
      </c>
      <c r="D850" s="18">
        <v>2110</v>
      </c>
      <c r="E850" s="18" t="s">
        <v>56</v>
      </c>
      <c r="F850" s="18" t="s">
        <v>113</v>
      </c>
      <c r="G850" s="19">
        <v>9.6723054535099995E-3</v>
      </c>
      <c r="H850" s="19">
        <v>3.9142400000000003E-3</v>
      </c>
      <c r="I850" s="18" t="s">
        <v>24</v>
      </c>
      <c r="J850" s="18" t="s">
        <v>114</v>
      </c>
      <c r="K850" s="18">
        <v>26</v>
      </c>
      <c r="L850" s="18">
        <v>21</v>
      </c>
      <c r="M850" s="18" t="s">
        <v>57</v>
      </c>
      <c r="N850" s="18" t="s">
        <v>58</v>
      </c>
      <c r="O850" s="18" t="s">
        <v>57</v>
      </c>
      <c r="P850" s="19">
        <v>281.10567902899999</v>
      </c>
      <c r="Q850" s="19">
        <v>421.32394020499999</v>
      </c>
      <c r="R850" s="20">
        <v>1.6339649999999999</v>
      </c>
      <c r="S850" s="20">
        <v>13.106218</v>
      </c>
      <c r="T850" s="20">
        <v>0.24</v>
      </c>
      <c r="U850" s="20">
        <v>0.56100000000000005</v>
      </c>
      <c r="V850" s="20">
        <f t="shared" si="26"/>
        <v>4.8607556828160004E-3</v>
      </c>
      <c r="W850" s="20">
        <f t="shared" si="27"/>
        <v>2.2521087524756477E-2</v>
      </c>
    </row>
    <row r="851" spans="1:23" x14ac:dyDescent="0.25">
      <c r="A851" s="18">
        <v>6904</v>
      </c>
      <c r="B851" s="18">
        <v>6882</v>
      </c>
      <c r="C851" s="18">
        <v>2110</v>
      </c>
      <c r="D851" s="18">
        <v>2110</v>
      </c>
      <c r="E851" s="18" t="s">
        <v>56</v>
      </c>
      <c r="F851" s="18" t="s">
        <v>113</v>
      </c>
      <c r="G851" s="19">
        <v>0.11386929780799999</v>
      </c>
      <c r="H851" s="19">
        <v>4.6081299999999999E-2</v>
      </c>
      <c r="I851" s="18" t="s">
        <v>24</v>
      </c>
      <c r="J851" s="18" t="s">
        <v>114</v>
      </c>
      <c r="K851" s="18">
        <v>26</v>
      </c>
      <c r="L851" s="18">
        <v>21</v>
      </c>
      <c r="M851" s="18" t="s">
        <v>57</v>
      </c>
      <c r="N851" s="18" t="s">
        <v>58</v>
      </c>
      <c r="O851" s="18" t="s">
        <v>57</v>
      </c>
      <c r="P851" s="19">
        <v>749.002425485</v>
      </c>
      <c r="Q851" s="19">
        <v>4960.1267708200003</v>
      </c>
      <c r="R851" s="20">
        <v>1.6339649999999999</v>
      </c>
      <c r="S851" s="20">
        <v>13.106218</v>
      </c>
      <c r="T851" s="20">
        <v>0.24</v>
      </c>
      <c r="U851" s="20">
        <v>0.56100000000000005</v>
      </c>
      <c r="V851" s="20">
        <f t="shared" si="26"/>
        <v>5.7224375829419992E-2</v>
      </c>
      <c r="W851" s="20">
        <f t="shared" si="27"/>
        <v>0.26513473638677254</v>
      </c>
    </row>
    <row r="852" spans="1:23" x14ac:dyDescent="0.25">
      <c r="A852" s="18">
        <v>6905</v>
      </c>
      <c r="B852" s="18">
        <v>6883</v>
      </c>
      <c r="C852" s="18">
        <v>2110</v>
      </c>
      <c r="D852" s="18">
        <v>2110</v>
      </c>
      <c r="E852" s="18" t="s">
        <v>56</v>
      </c>
      <c r="F852" s="18" t="s">
        <v>113</v>
      </c>
      <c r="G852" s="19">
        <v>4.5927817089199996</v>
      </c>
      <c r="H852" s="19">
        <v>1.85863</v>
      </c>
      <c r="I852" s="18" t="s">
        <v>24</v>
      </c>
      <c r="J852" s="18" t="s">
        <v>114</v>
      </c>
      <c r="K852" s="18">
        <v>26</v>
      </c>
      <c r="L852" s="18">
        <v>21</v>
      </c>
      <c r="M852" s="18" t="s">
        <v>57</v>
      </c>
      <c r="N852" s="18" t="s">
        <v>58</v>
      </c>
      <c r="O852" s="18" t="s">
        <v>57</v>
      </c>
      <c r="P852" s="19">
        <v>6959.3483969299996</v>
      </c>
      <c r="Q852" s="19">
        <v>200060.77099300001</v>
      </c>
      <c r="R852" s="20">
        <v>1.6339649999999999</v>
      </c>
      <c r="S852" s="20">
        <v>13.106218</v>
      </c>
      <c r="T852" s="20">
        <v>0.24</v>
      </c>
      <c r="U852" s="20">
        <v>0.56100000000000005</v>
      </c>
      <c r="V852" s="20">
        <f t="shared" si="26"/>
        <v>2.3080716396419998</v>
      </c>
      <c r="W852" s="20">
        <f t="shared" si="27"/>
        <v>10.693868773028258</v>
      </c>
    </row>
    <row r="853" spans="1:23" x14ac:dyDescent="0.25">
      <c r="A853" s="18">
        <v>6906</v>
      </c>
      <c r="B853" s="18">
        <v>6884</v>
      </c>
      <c r="C853" s="18">
        <v>2110</v>
      </c>
      <c r="D853" s="18">
        <v>2110</v>
      </c>
      <c r="E853" s="18" t="s">
        <v>56</v>
      </c>
      <c r="F853" s="18" t="s">
        <v>113</v>
      </c>
      <c r="G853" s="19">
        <v>1.2810435135300001E-2</v>
      </c>
      <c r="H853" s="19">
        <v>5.1841999999999999E-3</v>
      </c>
      <c r="I853" s="18" t="s">
        <v>24</v>
      </c>
      <c r="J853" s="18" t="s">
        <v>114</v>
      </c>
      <c r="K853" s="18">
        <v>26</v>
      </c>
      <c r="L853" s="18">
        <v>21</v>
      </c>
      <c r="M853" s="18" t="s">
        <v>57</v>
      </c>
      <c r="N853" s="18" t="s">
        <v>58</v>
      </c>
      <c r="O853" s="18" t="s">
        <v>57</v>
      </c>
      <c r="P853" s="19">
        <v>132.890233636</v>
      </c>
      <c r="Q853" s="19">
        <v>558.02032227100005</v>
      </c>
      <c r="R853" s="20">
        <v>1.6339649999999999</v>
      </c>
      <c r="S853" s="20">
        <v>13.106218</v>
      </c>
      <c r="T853" s="20">
        <v>0.24</v>
      </c>
      <c r="U853" s="20">
        <v>0.56100000000000005</v>
      </c>
      <c r="V853" s="20">
        <f t="shared" si="26"/>
        <v>6.4378090282799991E-3</v>
      </c>
      <c r="W853" s="20">
        <f t="shared" si="27"/>
        <v>2.9827967101108396E-2</v>
      </c>
    </row>
    <row r="854" spans="1:23" x14ac:dyDescent="0.25">
      <c r="A854" s="18">
        <v>6907</v>
      </c>
      <c r="B854" s="18">
        <v>6885</v>
      </c>
      <c r="C854" s="18">
        <v>2110</v>
      </c>
      <c r="D854" s="18">
        <v>2110</v>
      </c>
      <c r="E854" s="18" t="s">
        <v>56</v>
      </c>
      <c r="F854" s="18" t="s">
        <v>113</v>
      </c>
      <c r="G854" s="19">
        <v>4.58056715633E-3</v>
      </c>
      <c r="H854" s="19">
        <v>1.8536900000000001E-3</v>
      </c>
      <c r="I854" s="18" t="s">
        <v>24</v>
      </c>
      <c r="J854" s="18" t="s">
        <v>114</v>
      </c>
      <c r="K854" s="18">
        <v>26</v>
      </c>
      <c r="L854" s="18">
        <v>21</v>
      </c>
      <c r="M854" s="18" t="s">
        <v>57</v>
      </c>
      <c r="N854" s="18" t="s">
        <v>58</v>
      </c>
      <c r="O854" s="18" t="s">
        <v>57</v>
      </c>
      <c r="P854" s="19">
        <v>73.859268268799994</v>
      </c>
      <c r="Q854" s="19">
        <v>199.52870724499999</v>
      </c>
      <c r="R854" s="20">
        <v>1.6339649999999999</v>
      </c>
      <c r="S854" s="20">
        <v>13.106218</v>
      </c>
      <c r="T854" s="20">
        <v>0.24</v>
      </c>
      <c r="U854" s="20">
        <v>0.56100000000000005</v>
      </c>
      <c r="V854" s="20">
        <f t="shared" si="26"/>
        <v>2.3019370814460001E-3</v>
      </c>
      <c r="W854" s="20">
        <f t="shared" si="27"/>
        <v>1.066544584230038E-2</v>
      </c>
    </row>
    <row r="855" spans="1:23" x14ac:dyDescent="0.25">
      <c r="A855" s="18">
        <v>6908</v>
      </c>
      <c r="B855" s="18">
        <v>6886</v>
      </c>
      <c r="C855" s="18">
        <v>2110</v>
      </c>
      <c r="D855" s="18">
        <v>2110</v>
      </c>
      <c r="E855" s="18" t="s">
        <v>56</v>
      </c>
      <c r="F855" s="18" t="s">
        <v>113</v>
      </c>
      <c r="G855" s="19">
        <v>0.25106846170399999</v>
      </c>
      <c r="H855" s="19">
        <v>0.101604</v>
      </c>
      <c r="I855" s="18" t="s">
        <v>24</v>
      </c>
      <c r="J855" s="18" t="s">
        <v>114</v>
      </c>
      <c r="K855" s="18">
        <v>26</v>
      </c>
      <c r="L855" s="18">
        <v>21</v>
      </c>
      <c r="M855" s="18" t="s">
        <v>57</v>
      </c>
      <c r="N855" s="18" t="s">
        <v>58</v>
      </c>
      <c r="O855" s="18" t="s">
        <v>57</v>
      </c>
      <c r="P855" s="19">
        <v>624.52074610900002</v>
      </c>
      <c r="Q855" s="19">
        <v>10936.4984453</v>
      </c>
      <c r="R855" s="20">
        <v>1.6339649999999999</v>
      </c>
      <c r="S855" s="20">
        <v>13.106218</v>
      </c>
      <c r="T855" s="20">
        <v>0.24</v>
      </c>
      <c r="U855" s="20">
        <v>0.56100000000000005</v>
      </c>
      <c r="V855" s="20">
        <f t="shared" si="26"/>
        <v>0.12617320869359999</v>
      </c>
      <c r="W855" s="20">
        <f t="shared" si="27"/>
        <v>0.58459179224200786</v>
      </c>
    </row>
    <row r="856" spans="1:23" x14ac:dyDescent="0.25">
      <c r="A856" s="18">
        <v>6909</v>
      </c>
      <c r="B856" s="18">
        <v>6887</v>
      </c>
      <c r="C856" s="18">
        <v>2110</v>
      </c>
      <c r="D856" s="18">
        <v>2110</v>
      </c>
      <c r="E856" s="18" t="s">
        <v>56</v>
      </c>
      <c r="F856" s="18" t="s">
        <v>113</v>
      </c>
      <c r="G856" s="19">
        <v>31.380775123900001</v>
      </c>
      <c r="H856" s="19">
        <v>12.699299999999999</v>
      </c>
      <c r="I856" s="18" t="s">
        <v>24</v>
      </c>
      <c r="J856" s="18" t="s">
        <v>114</v>
      </c>
      <c r="K856" s="18">
        <v>26</v>
      </c>
      <c r="L856" s="18">
        <v>21</v>
      </c>
      <c r="M856" s="18" t="s">
        <v>57</v>
      </c>
      <c r="N856" s="18" t="s">
        <v>58</v>
      </c>
      <c r="O856" s="18" t="s">
        <v>57</v>
      </c>
      <c r="P856" s="19">
        <v>13587.298027299999</v>
      </c>
      <c r="Q856" s="19">
        <v>1366941.0966099999</v>
      </c>
      <c r="R856" s="20">
        <v>1.6339649999999999</v>
      </c>
      <c r="S856" s="20">
        <v>13.106218</v>
      </c>
      <c r="T856" s="20">
        <v>0.24</v>
      </c>
      <c r="U856" s="20">
        <v>0.56100000000000005</v>
      </c>
      <c r="V856" s="20">
        <f t="shared" si="26"/>
        <v>15.770160910619998</v>
      </c>
      <c r="W856" s="20">
        <f t="shared" si="27"/>
        <v>73.067069674608589</v>
      </c>
    </row>
    <row r="857" spans="1:23" x14ac:dyDescent="0.25">
      <c r="A857" s="18">
        <v>6910</v>
      </c>
      <c r="B857" s="18">
        <v>6888</v>
      </c>
      <c r="C857" s="18">
        <v>2110</v>
      </c>
      <c r="D857" s="18">
        <v>2110</v>
      </c>
      <c r="E857" s="18" t="s">
        <v>56</v>
      </c>
      <c r="F857" s="18" t="s">
        <v>113</v>
      </c>
      <c r="G857" s="19">
        <v>1.6885738145399998E-2</v>
      </c>
      <c r="H857" s="19">
        <v>6.8334199999999998E-3</v>
      </c>
      <c r="I857" s="18" t="s">
        <v>24</v>
      </c>
      <c r="J857" s="18" t="s">
        <v>114</v>
      </c>
      <c r="K857" s="18">
        <v>26</v>
      </c>
      <c r="L857" s="18">
        <v>21</v>
      </c>
      <c r="M857" s="18" t="s">
        <v>57</v>
      </c>
      <c r="N857" s="18" t="s">
        <v>58</v>
      </c>
      <c r="O857" s="18" t="s">
        <v>57</v>
      </c>
      <c r="P857" s="19">
        <v>185.313633162</v>
      </c>
      <c r="Q857" s="19">
        <v>735.53981118199999</v>
      </c>
      <c r="R857" s="20">
        <v>1.6339649999999999</v>
      </c>
      <c r="S857" s="20">
        <v>13.106218</v>
      </c>
      <c r="T857" s="20">
        <v>0.24</v>
      </c>
      <c r="U857" s="20">
        <v>0.56100000000000005</v>
      </c>
      <c r="V857" s="20">
        <f t="shared" si="26"/>
        <v>8.4858325238279988E-3</v>
      </c>
      <c r="W857" s="20">
        <f t="shared" si="27"/>
        <v>3.9316968278240834E-2</v>
      </c>
    </row>
    <row r="858" spans="1:23" x14ac:dyDescent="0.25">
      <c r="A858" s="18">
        <v>6911</v>
      </c>
      <c r="B858" s="18">
        <v>6889</v>
      </c>
      <c r="C858" s="18">
        <v>2110</v>
      </c>
      <c r="D858" s="18">
        <v>2110</v>
      </c>
      <c r="E858" s="18" t="s">
        <v>56</v>
      </c>
      <c r="F858" s="18" t="s">
        <v>113</v>
      </c>
      <c r="G858" s="19">
        <v>5.8685621459700001E-2</v>
      </c>
      <c r="H858" s="19">
        <v>2.3749200000000002E-2</v>
      </c>
      <c r="I858" s="18" t="s">
        <v>24</v>
      </c>
      <c r="J858" s="18" t="s">
        <v>114</v>
      </c>
      <c r="K858" s="18">
        <v>26</v>
      </c>
      <c r="L858" s="18">
        <v>21</v>
      </c>
      <c r="M858" s="18" t="s">
        <v>57</v>
      </c>
      <c r="N858" s="18" t="s">
        <v>58</v>
      </c>
      <c r="O858" s="18" t="s">
        <v>57</v>
      </c>
      <c r="P858" s="19">
        <v>309.48722649600001</v>
      </c>
      <c r="Q858" s="19">
        <v>2556.3354457199998</v>
      </c>
      <c r="R858" s="20">
        <v>1.6339649999999999</v>
      </c>
      <c r="S858" s="20">
        <v>13.106218</v>
      </c>
      <c r="T858" s="20">
        <v>0.24</v>
      </c>
      <c r="U858" s="20">
        <v>0.56100000000000005</v>
      </c>
      <c r="V858" s="20">
        <f t="shared" si="26"/>
        <v>2.949207479928E-2</v>
      </c>
      <c r="W858" s="20">
        <f t="shared" si="27"/>
        <v>0.13664410251873838</v>
      </c>
    </row>
    <row r="859" spans="1:23" x14ac:dyDescent="0.25">
      <c r="A859" s="18">
        <v>6912</v>
      </c>
      <c r="B859" s="18">
        <v>6890</v>
      </c>
      <c r="C859" s="18">
        <v>2110</v>
      </c>
      <c r="D859" s="18">
        <v>2110</v>
      </c>
      <c r="E859" s="18" t="s">
        <v>56</v>
      </c>
      <c r="F859" s="18" t="s">
        <v>113</v>
      </c>
      <c r="G859" s="19">
        <v>0.20579854649599999</v>
      </c>
      <c r="H859" s="19">
        <v>8.3283700000000002E-2</v>
      </c>
      <c r="I859" s="18" t="s">
        <v>24</v>
      </c>
      <c r="J859" s="18" t="s">
        <v>114</v>
      </c>
      <c r="K859" s="18">
        <v>26</v>
      </c>
      <c r="L859" s="18">
        <v>21</v>
      </c>
      <c r="M859" s="18" t="s">
        <v>57</v>
      </c>
      <c r="N859" s="18" t="s">
        <v>58</v>
      </c>
      <c r="O859" s="18" t="s">
        <v>57</v>
      </c>
      <c r="P859" s="19">
        <v>632.15411761200005</v>
      </c>
      <c r="Q859" s="19">
        <v>8964.5488268900008</v>
      </c>
      <c r="R859" s="20">
        <v>1.6339649999999999</v>
      </c>
      <c r="S859" s="20">
        <v>13.106218</v>
      </c>
      <c r="T859" s="20">
        <v>0.24</v>
      </c>
      <c r="U859" s="20">
        <v>0.56100000000000005</v>
      </c>
      <c r="V859" s="20">
        <f t="shared" si="26"/>
        <v>0.10342281466158</v>
      </c>
      <c r="W859" s="20">
        <f t="shared" si="27"/>
        <v>0.47918357001245737</v>
      </c>
    </row>
    <row r="860" spans="1:23" x14ac:dyDescent="0.25">
      <c r="A860" s="18">
        <v>6913</v>
      </c>
      <c r="B860" s="18">
        <v>6891</v>
      </c>
      <c r="C860" s="18">
        <v>2110</v>
      </c>
      <c r="D860" s="18">
        <v>2110</v>
      </c>
      <c r="E860" s="18" t="s">
        <v>56</v>
      </c>
      <c r="F860" s="18" t="s">
        <v>113</v>
      </c>
      <c r="G860" s="19">
        <v>46.2567110751</v>
      </c>
      <c r="H860" s="19">
        <v>18.7194</v>
      </c>
      <c r="I860" s="18" t="s">
        <v>24</v>
      </c>
      <c r="J860" s="18" t="s">
        <v>114</v>
      </c>
      <c r="K860" s="18">
        <v>26</v>
      </c>
      <c r="L860" s="18">
        <v>21</v>
      </c>
      <c r="M860" s="18" t="s">
        <v>57</v>
      </c>
      <c r="N860" s="18" t="s">
        <v>58</v>
      </c>
      <c r="O860" s="18" t="s">
        <v>57</v>
      </c>
      <c r="P860" s="19">
        <v>10456.569366399999</v>
      </c>
      <c r="Q860" s="19">
        <v>2014934.27467</v>
      </c>
      <c r="R860" s="20">
        <v>1.6339649999999999</v>
      </c>
      <c r="S860" s="20">
        <v>13.106218</v>
      </c>
      <c r="T860" s="20">
        <v>0.24</v>
      </c>
      <c r="U860" s="20">
        <v>0.56100000000000005</v>
      </c>
      <c r="V860" s="20">
        <f t="shared" si="26"/>
        <v>23.246001759959999</v>
      </c>
      <c r="W860" s="20">
        <f t="shared" si="27"/>
        <v>107.70449584361879</v>
      </c>
    </row>
    <row r="861" spans="1:23" x14ac:dyDescent="0.25">
      <c r="A861" s="18">
        <v>6914</v>
      </c>
      <c r="B861" s="18">
        <v>6892</v>
      </c>
      <c r="C861" s="18">
        <v>2110</v>
      </c>
      <c r="D861" s="18">
        <v>2110</v>
      </c>
      <c r="E861" s="18" t="s">
        <v>56</v>
      </c>
      <c r="F861" s="18" t="s">
        <v>113</v>
      </c>
      <c r="G861" s="19">
        <v>83.122308025699994</v>
      </c>
      <c r="H861" s="19">
        <v>33.638399999999997</v>
      </c>
      <c r="I861" s="18" t="s">
        <v>24</v>
      </c>
      <c r="J861" s="18" t="s">
        <v>114</v>
      </c>
      <c r="K861" s="18">
        <v>26</v>
      </c>
      <c r="L861" s="18">
        <v>21</v>
      </c>
      <c r="M861" s="18" t="s">
        <v>57</v>
      </c>
      <c r="N861" s="18" t="s">
        <v>58</v>
      </c>
      <c r="O861" s="18" t="s">
        <v>57</v>
      </c>
      <c r="P861" s="19">
        <v>10980.138111</v>
      </c>
      <c r="Q861" s="19">
        <v>3620793.2543799998</v>
      </c>
      <c r="R861" s="20">
        <v>1.6339649999999999</v>
      </c>
      <c r="S861" s="20">
        <v>13.106218</v>
      </c>
      <c r="T861" s="20">
        <v>0.24</v>
      </c>
      <c r="U861" s="20">
        <v>0.56100000000000005</v>
      </c>
      <c r="V861" s="20">
        <f t="shared" si="26"/>
        <v>41.772615874559996</v>
      </c>
      <c r="W861" s="20">
        <f t="shared" si="27"/>
        <v>193.54289736775675</v>
      </c>
    </row>
    <row r="862" spans="1:23" x14ac:dyDescent="0.25">
      <c r="A862" s="18">
        <v>6915</v>
      </c>
      <c r="B862" s="18">
        <v>6893</v>
      </c>
      <c r="C862" s="18">
        <v>2110</v>
      </c>
      <c r="D862" s="18">
        <v>2110</v>
      </c>
      <c r="E862" s="18" t="s">
        <v>56</v>
      </c>
      <c r="F862" s="18" t="s">
        <v>113</v>
      </c>
      <c r="G862" s="19">
        <v>0.36251271248700001</v>
      </c>
      <c r="H862" s="19">
        <v>0.146704</v>
      </c>
      <c r="I862" s="18" t="s">
        <v>24</v>
      </c>
      <c r="J862" s="18" t="s">
        <v>114</v>
      </c>
      <c r="K862" s="18">
        <v>26</v>
      </c>
      <c r="L862" s="18">
        <v>21</v>
      </c>
      <c r="M862" s="18" t="s">
        <v>57</v>
      </c>
      <c r="N862" s="18" t="s">
        <v>58</v>
      </c>
      <c r="O862" s="18" t="s">
        <v>57</v>
      </c>
      <c r="P862" s="19">
        <v>885.26339087700001</v>
      </c>
      <c r="Q862" s="19">
        <v>15790.990592100001</v>
      </c>
      <c r="R862" s="20">
        <v>1.6339649999999999</v>
      </c>
      <c r="S862" s="20">
        <v>13.106218</v>
      </c>
      <c r="T862" s="20">
        <v>0.24</v>
      </c>
      <c r="U862" s="20">
        <v>0.56100000000000005</v>
      </c>
      <c r="V862" s="20">
        <f t="shared" si="26"/>
        <v>0.1821789930336</v>
      </c>
      <c r="W862" s="20">
        <f t="shared" si="27"/>
        <v>0.8440804918022079</v>
      </c>
    </row>
    <row r="863" spans="1:23" x14ac:dyDescent="0.25">
      <c r="A863" s="18">
        <v>6916</v>
      </c>
      <c r="B863" s="18">
        <v>6894</v>
      </c>
      <c r="C863" s="18">
        <v>2110</v>
      </c>
      <c r="D863" s="18">
        <v>2110</v>
      </c>
      <c r="E863" s="18" t="s">
        <v>56</v>
      </c>
      <c r="F863" s="18" t="s">
        <v>113</v>
      </c>
      <c r="G863" s="19">
        <v>6.6662550928200004E-2</v>
      </c>
      <c r="H863" s="19">
        <v>2.6977399999999999E-2</v>
      </c>
      <c r="I863" s="18" t="s">
        <v>24</v>
      </c>
      <c r="J863" s="18" t="s">
        <v>114</v>
      </c>
      <c r="K863" s="18">
        <v>26</v>
      </c>
      <c r="L863" s="18">
        <v>21</v>
      </c>
      <c r="M863" s="18" t="s">
        <v>57</v>
      </c>
      <c r="N863" s="18" t="s">
        <v>58</v>
      </c>
      <c r="O863" s="18" t="s">
        <v>57</v>
      </c>
      <c r="P863" s="19">
        <v>490.20506976799999</v>
      </c>
      <c r="Q863" s="19">
        <v>2903.8091031399999</v>
      </c>
      <c r="R863" s="20">
        <v>1.6339649999999999</v>
      </c>
      <c r="S863" s="20">
        <v>13.106218</v>
      </c>
      <c r="T863" s="20">
        <v>0.24</v>
      </c>
      <c r="U863" s="20">
        <v>0.56100000000000005</v>
      </c>
      <c r="V863" s="20">
        <f t="shared" si="26"/>
        <v>3.3500896817159995E-2</v>
      </c>
      <c r="W863" s="20">
        <f t="shared" si="27"/>
        <v>0.15521796992273479</v>
      </c>
    </row>
    <row r="864" spans="1:23" x14ac:dyDescent="0.25">
      <c r="A864" s="18">
        <v>6917</v>
      </c>
      <c r="B864" s="18">
        <v>6895</v>
      </c>
      <c r="C864" s="18">
        <v>2110</v>
      </c>
      <c r="D864" s="18">
        <v>2110</v>
      </c>
      <c r="E864" s="18" t="s">
        <v>56</v>
      </c>
      <c r="F864" s="18" t="s">
        <v>113</v>
      </c>
      <c r="G864" s="19">
        <v>5.4784355323100001E-3</v>
      </c>
      <c r="H864" s="19">
        <v>2.21704E-3</v>
      </c>
      <c r="I864" s="18" t="s">
        <v>24</v>
      </c>
      <c r="J864" s="18" t="s">
        <v>114</v>
      </c>
      <c r="K864" s="18">
        <v>26</v>
      </c>
      <c r="L864" s="18">
        <v>21</v>
      </c>
      <c r="M864" s="18" t="s">
        <v>57</v>
      </c>
      <c r="N864" s="18" t="s">
        <v>58</v>
      </c>
      <c r="O864" s="18" t="s">
        <v>57</v>
      </c>
      <c r="P864" s="19">
        <v>164.644242494</v>
      </c>
      <c r="Q864" s="19">
        <v>238.63969734700001</v>
      </c>
      <c r="R864" s="20">
        <v>1.6339649999999999</v>
      </c>
      <c r="S864" s="20">
        <v>13.106218</v>
      </c>
      <c r="T864" s="20">
        <v>0.24</v>
      </c>
      <c r="U864" s="20">
        <v>0.56100000000000005</v>
      </c>
      <c r="V864" s="20">
        <f t="shared" si="26"/>
        <v>2.7531499803359998E-3</v>
      </c>
      <c r="W864" s="20">
        <f t="shared" si="27"/>
        <v>1.2756027194522079E-2</v>
      </c>
    </row>
    <row r="865" spans="1:23" x14ac:dyDescent="0.25">
      <c r="A865" s="18">
        <v>6918</v>
      </c>
      <c r="B865" s="18">
        <v>6896</v>
      </c>
      <c r="C865" s="18">
        <v>2110</v>
      </c>
      <c r="D865" s="18">
        <v>2110</v>
      </c>
      <c r="E865" s="18" t="s">
        <v>56</v>
      </c>
      <c r="F865" s="18" t="s">
        <v>113</v>
      </c>
      <c r="G865" s="19">
        <v>4.70892972058E-4</v>
      </c>
      <c r="H865" s="19">
        <v>1.90564E-4</v>
      </c>
      <c r="I865" s="18" t="s">
        <v>24</v>
      </c>
      <c r="J865" s="18" t="s">
        <v>114</v>
      </c>
      <c r="K865" s="18">
        <v>26</v>
      </c>
      <c r="L865" s="18">
        <v>21</v>
      </c>
      <c r="M865" s="18" t="s">
        <v>57</v>
      </c>
      <c r="N865" s="18" t="s">
        <v>58</v>
      </c>
      <c r="O865" s="18" t="s">
        <v>57</v>
      </c>
      <c r="P865" s="19">
        <v>50.188974978399997</v>
      </c>
      <c r="Q865" s="19">
        <v>20.512015785599999</v>
      </c>
      <c r="R865" s="20">
        <v>1.6339649999999999</v>
      </c>
      <c r="S865" s="20">
        <v>13.106218</v>
      </c>
      <c r="T865" s="20">
        <v>0.24</v>
      </c>
      <c r="U865" s="20">
        <v>0.56100000000000005</v>
      </c>
      <c r="V865" s="20">
        <f t="shared" si="26"/>
        <v>2.3664492875760001E-4</v>
      </c>
      <c r="W865" s="20">
        <f t="shared" si="27"/>
        <v>1.0964346905319279E-3</v>
      </c>
    </row>
    <row r="866" spans="1:23" x14ac:dyDescent="0.25">
      <c r="A866" s="18">
        <v>6919</v>
      </c>
      <c r="B866" s="18">
        <v>6897</v>
      </c>
      <c r="C866" s="18">
        <v>2110</v>
      </c>
      <c r="D866" s="18">
        <v>2110</v>
      </c>
      <c r="E866" s="18" t="s">
        <v>56</v>
      </c>
      <c r="F866" s="18" t="s">
        <v>113</v>
      </c>
      <c r="G866" s="19">
        <v>0.51638315861600004</v>
      </c>
      <c r="H866" s="19">
        <v>0.20897299999999999</v>
      </c>
      <c r="I866" s="18" t="s">
        <v>24</v>
      </c>
      <c r="J866" s="18" t="s">
        <v>114</v>
      </c>
      <c r="K866" s="18">
        <v>26</v>
      </c>
      <c r="L866" s="18">
        <v>21</v>
      </c>
      <c r="M866" s="18" t="s">
        <v>57</v>
      </c>
      <c r="N866" s="18" t="s">
        <v>58</v>
      </c>
      <c r="O866" s="18" t="s">
        <v>57</v>
      </c>
      <c r="P866" s="19">
        <v>1456.52031846</v>
      </c>
      <c r="Q866" s="19">
        <v>22493.560415100001</v>
      </c>
      <c r="R866" s="20">
        <v>1.6339649999999999</v>
      </c>
      <c r="S866" s="20">
        <v>13.106218</v>
      </c>
      <c r="T866" s="20">
        <v>0.24</v>
      </c>
      <c r="U866" s="20">
        <v>0.56100000000000005</v>
      </c>
      <c r="V866" s="20">
        <f t="shared" si="26"/>
        <v>0.25950547163819998</v>
      </c>
      <c r="W866" s="20">
        <f t="shared" si="27"/>
        <v>1.2023532597160458</v>
      </c>
    </row>
    <row r="867" spans="1:23" x14ac:dyDescent="0.25">
      <c r="A867" s="18">
        <v>6920</v>
      </c>
      <c r="B867" s="18">
        <v>6898</v>
      </c>
      <c r="C867" s="18">
        <v>2110</v>
      </c>
      <c r="D867" s="18">
        <v>2110</v>
      </c>
      <c r="E867" s="18" t="s">
        <v>56</v>
      </c>
      <c r="F867" s="18" t="s">
        <v>113</v>
      </c>
      <c r="G867" s="19">
        <v>0.88277763018900002</v>
      </c>
      <c r="H867" s="19">
        <v>0.35724699999999998</v>
      </c>
      <c r="I867" s="18" t="s">
        <v>24</v>
      </c>
      <c r="J867" s="18" t="s">
        <v>114</v>
      </c>
      <c r="K867" s="18">
        <v>26</v>
      </c>
      <c r="L867" s="18">
        <v>21</v>
      </c>
      <c r="M867" s="18" t="s">
        <v>57</v>
      </c>
      <c r="N867" s="18" t="s">
        <v>58</v>
      </c>
      <c r="O867" s="18" t="s">
        <v>57</v>
      </c>
      <c r="P867" s="19">
        <v>997.94793241599996</v>
      </c>
      <c r="Q867" s="19">
        <v>38453.639755299999</v>
      </c>
      <c r="R867" s="20">
        <v>1.6339649999999999</v>
      </c>
      <c r="S867" s="20">
        <v>13.106218</v>
      </c>
      <c r="T867" s="20">
        <v>0.24</v>
      </c>
      <c r="U867" s="20">
        <v>0.56100000000000005</v>
      </c>
      <c r="V867" s="20">
        <f t="shared" si="26"/>
        <v>0.44363411170979999</v>
      </c>
      <c r="W867" s="20">
        <f t="shared" si="27"/>
        <v>2.0554669501503935</v>
      </c>
    </row>
    <row r="868" spans="1:23" x14ac:dyDescent="0.25">
      <c r="A868" s="18">
        <v>6921</v>
      </c>
      <c r="B868" s="18">
        <v>6899</v>
      </c>
      <c r="C868" s="18">
        <v>2110</v>
      </c>
      <c r="D868" s="18">
        <v>2110</v>
      </c>
      <c r="E868" s="18" t="s">
        <v>56</v>
      </c>
      <c r="F868" s="18" t="s">
        <v>113</v>
      </c>
      <c r="G868" s="19">
        <v>5.4168054523600002</v>
      </c>
      <c r="H868" s="19">
        <v>2.1920999999999999</v>
      </c>
      <c r="I868" s="18" t="s">
        <v>24</v>
      </c>
      <c r="J868" s="18" t="s">
        <v>114</v>
      </c>
      <c r="K868" s="18">
        <v>26</v>
      </c>
      <c r="L868" s="18">
        <v>21</v>
      </c>
      <c r="M868" s="18" t="s">
        <v>57</v>
      </c>
      <c r="N868" s="18" t="s">
        <v>58</v>
      </c>
      <c r="O868" s="18" t="s">
        <v>57</v>
      </c>
      <c r="P868" s="19">
        <v>3551.1839879099998</v>
      </c>
      <c r="Q868" s="19">
        <v>235955.101681</v>
      </c>
      <c r="R868" s="20">
        <v>1.6339649999999999</v>
      </c>
      <c r="S868" s="20">
        <v>13.106218</v>
      </c>
      <c r="T868" s="20">
        <v>0.24</v>
      </c>
      <c r="U868" s="20">
        <v>0.56100000000000005</v>
      </c>
      <c r="V868" s="20">
        <f t="shared" si="26"/>
        <v>2.7221791541399996</v>
      </c>
      <c r="W868" s="20">
        <f t="shared" si="27"/>
        <v>12.612531669754198</v>
      </c>
    </row>
    <row r="869" spans="1:23" x14ac:dyDescent="0.25">
      <c r="A869" s="18">
        <v>6922</v>
      </c>
      <c r="B869" s="18">
        <v>6900</v>
      </c>
      <c r="C869" s="18">
        <v>2110</v>
      </c>
      <c r="D869" s="18">
        <v>2110</v>
      </c>
      <c r="E869" s="18" t="s">
        <v>56</v>
      </c>
      <c r="F869" s="18" t="s">
        <v>113</v>
      </c>
      <c r="G869" s="19">
        <v>2.2960602231300001E-4</v>
      </c>
      <c r="H869" s="19">
        <v>9.2918300000000001E-5</v>
      </c>
      <c r="I869" s="18" t="s">
        <v>24</v>
      </c>
      <c r="J869" s="18" t="s">
        <v>114</v>
      </c>
      <c r="K869" s="18">
        <v>26</v>
      </c>
      <c r="L869" s="18">
        <v>21</v>
      </c>
      <c r="M869" s="18" t="s">
        <v>57</v>
      </c>
      <c r="N869" s="18" t="s">
        <v>58</v>
      </c>
      <c r="O869" s="18" t="s">
        <v>57</v>
      </c>
      <c r="P869" s="19">
        <v>59.337543495200002</v>
      </c>
      <c r="Q869" s="19">
        <v>10.0015983238</v>
      </c>
      <c r="R869" s="20">
        <v>1.6339649999999999</v>
      </c>
      <c r="S869" s="20">
        <v>13.106218</v>
      </c>
      <c r="T869" s="20">
        <v>0.24</v>
      </c>
      <c r="U869" s="20">
        <v>0.56100000000000005</v>
      </c>
      <c r="V869" s="20">
        <f t="shared" si="26"/>
        <v>1.1538719004521998E-4</v>
      </c>
      <c r="W869" s="20">
        <f t="shared" si="27"/>
        <v>5.3461749073934655E-4</v>
      </c>
    </row>
    <row r="870" spans="1:23" x14ac:dyDescent="0.25">
      <c r="A870" s="18">
        <v>6923</v>
      </c>
      <c r="B870" s="18">
        <v>6901</v>
      </c>
      <c r="C870" s="18">
        <v>2110</v>
      </c>
      <c r="D870" s="18">
        <v>2110</v>
      </c>
      <c r="E870" s="18" t="s">
        <v>56</v>
      </c>
      <c r="F870" s="18" t="s">
        <v>113</v>
      </c>
      <c r="G870" s="19">
        <v>1.69741241916</v>
      </c>
      <c r="H870" s="19">
        <v>0.68691800000000003</v>
      </c>
      <c r="I870" s="18" t="s">
        <v>24</v>
      </c>
      <c r="J870" s="18" t="s">
        <v>114</v>
      </c>
      <c r="K870" s="18">
        <v>26</v>
      </c>
      <c r="L870" s="18">
        <v>21</v>
      </c>
      <c r="M870" s="18" t="s">
        <v>57</v>
      </c>
      <c r="N870" s="18" t="s">
        <v>58</v>
      </c>
      <c r="O870" s="18" t="s">
        <v>57</v>
      </c>
      <c r="P870" s="19">
        <v>1555.5117391199999</v>
      </c>
      <c r="Q870" s="19">
        <v>73938.989221600001</v>
      </c>
      <c r="R870" s="20">
        <v>1.6339649999999999</v>
      </c>
      <c r="S870" s="20">
        <v>13.106218</v>
      </c>
      <c r="T870" s="20">
        <v>0.24</v>
      </c>
      <c r="U870" s="20">
        <v>0.56100000000000005</v>
      </c>
      <c r="V870" s="20">
        <f t="shared" si="26"/>
        <v>0.85302397710120004</v>
      </c>
      <c r="W870" s="20">
        <f t="shared" si="27"/>
        <v>3.9522718076384358</v>
      </c>
    </row>
    <row r="871" spans="1:23" x14ac:dyDescent="0.25">
      <c r="A871" s="18">
        <v>6924</v>
      </c>
      <c r="B871" s="18">
        <v>6902</v>
      </c>
      <c r="C871" s="18">
        <v>2110</v>
      </c>
      <c r="D871" s="18">
        <v>2110</v>
      </c>
      <c r="E871" s="18" t="s">
        <v>56</v>
      </c>
      <c r="F871" s="18" t="s">
        <v>113</v>
      </c>
      <c r="G871" s="19">
        <v>20.604512381399999</v>
      </c>
      <c r="H871" s="19">
        <v>8.3383500000000002</v>
      </c>
      <c r="I871" s="18" t="s">
        <v>24</v>
      </c>
      <c r="J871" s="18" t="s">
        <v>114</v>
      </c>
      <c r="K871" s="18">
        <v>26</v>
      </c>
      <c r="L871" s="18">
        <v>21</v>
      </c>
      <c r="M871" s="18" t="s">
        <v>57</v>
      </c>
      <c r="N871" s="18" t="s">
        <v>58</v>
      </c>
      <c r="O871" s="18" t="s">
        <v>57</v>
      </c>
      <c r="P871" s="19">
        <v>4022.2061617499999</v>
      </c>
      <c r="Q871" s="19">
        <v>897528.96920799999</v>
      </c>
      <c r="R871" s="20">
        <v>1.6339649999999999</v>
      </c>
      <c r="S871" s="20">
        <v>13.106218</v>
      </c>
      <c r="T871" s="20">
        <v>0.24</v>
      </c>
      <c r="U871" s="20">
        <v>0.56100000000000005</v>
      </c>
      <c r="V871" s="20">
        <f t="shared" si="26"/>
        <v>10.354674763889999</v>
      </c>
      <c r="W871" s="20">
        <f t="shared" si="27"/>
        <v>47.975778225671696</v>
      </c>
    </row>
    <row r="872" spans="1:23" x14ac:dyDescent="0.25">
      <c r="A872" s="18">
        <v>6925</v>
      </c>
      <c r="B872" s="18">
        <v>6903</v>
      </c>
      <c r="C872" s="18">
        <v>2110</v>
      </c>
      <c r="D872" s="18">
        <v>2110</v>
      </c>
      <c r="E872" s="18" t="s">
        <v>56</v>
      </c>
      <c r="F872" s="18" t="s">
        <v>113</v>
      </c>
      <c r="G872" s="19">
        <v>4.4400611277199999</v>
      </c>
      <c r="H872" s="19">
        <v>1.7968299999999999</v>
      </c>
      <c r="I872" s="18" t="s">
        <v>24</v>
      </c>
      <c r="J872" s="18" t="s">
        <v>114</v>
      </c>
      <c r="K872" s="18">
        <v>26</v>
      </c>
      <c r="L872" s="18">
        <v>21</v>
      </c>
      <c r="M872" s="18" t="s">
        <v>57</v>
      </c>
      <c r="N872" s="18" t="s">
        <v>58</v>
      </c>
      <c r="O872" s="18" t="s">
        <v>57</v>
      </c>
      <c r="P872" s="19">
        <v>1817.07064081</v>
      </c>
      <c r="Q872" s="19">
        <v>193408.28908799999</v>
      </c>
      <c r="R872" s="20">
        <v>1.6339649999999999</v>
      </c>
      <c r="S872" s="20">
        <v>13.106218</v>
      </c>
      <c r="T872" s="20">
        <v>0.24</v>
      </c>
      <c r="U872" s="20">
        <v>0.56100000000000005</v>
      </c>
      <c r="V872" s="20">
        <f t="shared" si="26"/>
        <v>2.2313275715219998</v>
      </c>
      <c r="W872" s="20">
        <f t="shared" si="27"/>
        <v>10.338294457444659</v>
      </c>
    </row>
    <row r="873" spans="1:23" x14ac:dyDescent="0.25">
      <c r="A873" s="18">
        <v>6926</v>
      </c>
      <c r="B873" s="18">
        <v>6904</v>
      </c>
      <c r="C873" s="18">
        <v>2110</v>
      </c>
      <c r="D873" s="18">
        <v>2110</v>
      </c>
      <c r="E873" s="18" t="s">
        <v>56</v>
      </c>
      <c r="F873" s="18" t="s">
        <v>113</v>
      </c>
      <c r="G873" s="19">
        <v>1992.9008191099999</v>
      </c>
      <c r="H873" s="19">
        <v>806.49800000000005</v>
      </c>
      <c r="I873" s="18" t="s">
        <v>24</v>
      </c>
      <c r="J873" s="18" t="s">
        <v>114</v>
      </c>
      <c r="K873" s="18">
        <v>26</v>
      </c>
      <c r="L873" s="18">
        <v>21</v>
      </c>
      <c r="M873" s="18" t="s">
        <v>57</v>
      </c>
      <c r="N873" s="18" t="s">
        <v>58</v>
      </c>
      <c r="O873" s="18" t="s">
        <v>57</v>
      </c>
      <c r="P873" s="19">
        <v>251186.07169400001</v>
      </c>
      <c r="Q873" s="19">
        <v>86908474.044</v>
      </c>
      <c r="R873" s="20">
        <v>1.6339649999999999</v>
      </c>
      <c r="S873" s="20">
        <v>13.106218</v>
      </c>
      <c r="T873" s="20">
        <v>0.24</v>
      </c>
      <c r="U873" s="20">
        <v>0.56100000000000005</v>
      </c>
      <c r="V873" s="20">
        <f t="shared" si="26"/>
        <v>1001.5200234732</v>
      </c>
      <c r="W873" s="20">
        <f t="shared" si="27"/>
        <v>4640.2908474035958</v>
      </c>
    </row>
    <row r="874" spans="1:23" x14ac:dyDescent="0.25">
      <c r="A874" s="18">
        <v>6927</v>
      </c>
      <c r="B874" s="18">
        <v>6905</v>
      </c>
      <c r="C874" s="18">
        <v>2110</v>
      </c>
      <c r="D874" s="18">
        <v>2110</v>
      </c>
      <c r="E874" s="18" t="s">
        <v>56</v>
      </c>
      <c r="F874" s="18" t="s">
        <v>113</v>
      </c>
      <c r="G874" s="19">
        <v>2.7997444324399998</v>
      </c>
      <c r="H874" s="19">
        <v>1.1330199999999999</v>
      </c>
      <c r="I874" s="18" t="s">
        <v>24</v>
      </c>
      <c r="J874" s="18" t="s">
        <v>114</v>
      </c>
      <c r="K874" s="18">
        <v>26</v>
      </c>
      <c r="L874" s="18">
        <v>21</v>
      </c>
      <c r="M874" s="18" t="s">
        <v>57</v>
      </c>
      <c r="N874" s="18" t="s">
        <v>58</v>
      </c>
      <c r="O874" s="18" t="s">
        <v>57</v>
      </c>
      <c r="P874" s="19">
        <v>1333.2791774100001</v>
      </c>
      <c r="Q874" s="19">
        <v>121956.37965</v>
      </c>
      <c r="R874" s="20">
        <v>1.6339649999999999</v>
      </c>
      <c r="S874" s="20">
        <v>13.106218</v>
      </c>
      <c r="T874" s="20">
        <v>0.24</v>
      </c>
      <c r="U874" s="20">
        <v>0.56100000000000005</v>
      </c>
      <c r="V874" s="20">
        <f t="shared" si="26"/>
        <v>1.4069994184679999</v>
      </c>
      <c r="W874" s="20">
        <f t="shared" si="27"/>
        <v>6.5189775249600395</v>
      </c>
    </row>
    <row r="875" spans="1:23" x14ac:dyDescent="0.25">
      <c r="A875" s="18">
        <v>6928</v>
      </c>
      <c r="B875" s="18">
        <v>6906</v>
      </c>
      <c r="C875" s="18">
        <v>2110</v>
      </c>
      <c r="D875" s="18">
        <v>2110</v>
      </c>
      <c r="E875" s="18" t="s">
        <v>56</v>
      </c>
      <c r="F875" s="18" t="s">
        <v>113</v>
      </c>
      <c r="G875" s="19">
        <v>7.4313475159899998</v>
      </c>
      <c r="H875" s="19">
        <v>3.0073599999999998</v>
      </c>
      <c r="I875" s="18" t="s">
        <v>24</v>
      </c>
      <c r="J875" s="18" t="s">
        <v>114</v>
      </c>
      <c r="K875" s="18">
        <v>26</v>
      </c>
      <c r="L875" s="18">
        <v>21</v>
      </c>
      <c r="M875" s="18" t="s">
        <v>57</v>
      </c>
      <c r="N875" s="18" t="s">
        <v>58</v>
      </c>
      <c r="O875" s="18" t="s">
        <v>57</v>
      </c>
      <c r="P875" s="19">
        <v>2562.8163913600001</v>
      </c>
      <c r="Q875" s="19">
        <v>323708.20296000002</v>
      </c>
      <c r="R875" s="20">
        <v>1.6339649999999999</v>
      </c>
      <c r="S875" s="20">
        <v>13.106218</v>
      </c>
      <c r="T875" s="20">
        <v>0.24</v>
      </c>
      <c r="U875" s="20">
        <v>0.56100000000000005</v>
      </c>
      <c r="V875" s="20">
        <f t="shared" si="26"/>
        <v>3.7345799466239997</v>
      </c>
      <c r="W875" s="20">
        <f t="shared" si="27"/>
        <v>17.303235820606719</v>
      </c>
    </row>
    <row r="876" spans="1:23" x14ac:dyDescent="0.25">
      <c r="A876" s="18">
        <v>6929</v>
      </c>
      <c r="B876" s="18">
        <v>6907</v>
      </c>
      <c r="C876" s="18">
        <v>2110</v>
      </c>
      <c r="D876" s="18">
        <v>2110</v>
      </c>
      <c r="E876" s="18" t="s">
        <v>56</v>
      </c>
      <c r="F876" s="18" t="s">
        <v>113</v>
      </c>
      <c r="G876" s="19">
        <v>2.5835483127500001</v>
      </c>
      <c r="H876" s="19">
        <v>1.04552</v>
      </c>
      <c r="I876" s="18" t="s">
        <v>24</v>
      </c>
      <c r="J876" s="18" t="s">
        <v>114</v>
      </c>
      <c r="K876" s="18">
        <v>26</v>
      </c>
      <c r="L876" s="18">
        <v>21</v>
      </c>
      <c r="M876" s="18" t="s">
        <v>57</v>
      </c>
      <c r="N876" s="18" t="s">
        <v>58</v>
      </c>
      <c r="O876" s="18" t="s">
        <v>57</v>
      </c>
      <c r="P876" s="19">
        <v>1215.8316768499999</v>
      </c>
      <c r="Q876" s="19">
        <v>112538.91434800001</v>
      </c>
      <c r="R876" s="20">
        <v>1.6339649999999999</v>
      </c>
      <c r="S876" s="20">
        <v>13.106218</v>
      </c>
      <c r="T876" s="20">
        <v>0.24</v>
      </c>
      <c r="U876" s="20">
        <v>0.56100000000000005</v>
      </c>
      <c r="V876" s="20">
        <f t="shared" si="26"/>
        <v>1.2983407459679999</v>
      </c>
      <c r="W876" s="20">
        <f t="shared" si="27"/>
        <v>6.0155349260350395</v>
      </c>
    </row>
    <row r="877" spans="1:23" x14ac:dyDescent="0.25">
      <c r="A877" s="18">
        <v>6930</v>
      </c>
      <c r="B877" s="18">
        <v>6908</v>
      </c>
      <c r="C877" s="18">
        <v>2110</v>
      </c>
      <c r="D877" s="18">
        <v>2110</v>
      </c>
      <c r="E877" s="18" t="s">
        <v>56</v>
      </c>
      <c r="F877" s="18" t="s">
        <v>113</v>
      </c>
      <c r="G877" s="19">
        <v>9.4627173922100002E-2</v>
      </c>
      <c r="H877" s="19">
        <v>3.8294300000000003E-2</v>
      </c>
      <c r="I877" s="18" t="s">
        <v>24</v>
      </c>
      <c r="J877" s="18" t="s">
        <v>114</v>
      </c>
      <c r="K877" s="18">
        <v>26</v>
      </c>
      <c r="L877" s="18">
        <v>21</v>
      </c>
      <c r="M877" s="18" t="s">
        <v>57</v>
      </c>
      <c r="N877" s="18" t="s">
        <v>58</v>
      </c>
      <c r="O877" s="18" t="s">
        <v>57</v>
      </c>
      <c r="P877" s="19">
        <v>776.51771301300005</v>
      </c>
      <c r="Q877" s="19">
        <v>4121.94320978</v>
      </c>
      <c r="R877" s="20">
        <v>1.6339649999999999</v>
      </c>
      <c r="S877" s="20">
        <v>13.106218</v>
      </c>
      <c r="T877" s="20">
        <v>0.24</v>
      </c>
      <c r="U877" s="20">
        <v>0.56100000000000005</v>
      </c>
      <c r="V877" s="20">
        <f t="shared" si="26"/>
        <v>4.7554374883619993E-2</v>
      </c>
      <c r="W877" s="20">
        <f t="shared" si="27"/>
        <v>0.22033122189729862</v>
      </c>
    </row>
    <row r="878" spans="1:23" x14ac:dyDescent="0.25">
      <c r="A878" s="18">
        <v>6931</v>
      </c>
      <c r="B878" s="18">
        <v>6909</v>
      </c>
      <c r="C878" s="18">
        <v>2110</v>
      </c>
      <c r="D878" s="18">
        <v>2110</v>
      </c>
      <c r="E878" s="18" t="s">
        <v>56</v>
      </c>
      <c r="F878" s="18" t="s">
        <v>113</v>
      </c>
      <c r="G878" s="19">
        <v>3.0685136811999998</v>
      </c>
      <c r="H878" s="19">
        <v>1.2417800000000001</v>
      </c>
      <c r="I878" s="18" t="s">
        <v>24</v>
      </c>
      <c r="J878" s="18" t="s">
        <v>114</v>
      </c>
      <c r="K878" s="18">
        <v>26</v>
      </c>
      <c r="L878" s="18">
        <v>21</v>
      </c>
      <c r="M878" s="18" t="s">
        <v>57</v>
      </c>
      <c r="N878" s="18" t="s">
        <v>58</v>
      </c>
      <c r="O878" s="18" t="s">
        <v>57</v>
      </c>
      <c r="P878" s="19">
        <v>1619.2276218100001</v>
      </c>
      <c r="Q878" s="19">
        <v>133663.92129599999</v>
      </c>
      <c r="R878" s="20">
        <v>1.6339649999999999</v>
      </c>
      <c r="S878" s="20">
        <v>13.106218</v>
      </c>
      <c r="T878" s="20">
        <v>0.24</v>
      </c>
      <c r="U878" s="20">
        <v>0.56100000000000005</v>
      </c>
      <c r="V878" s="20">
        <f t="shared" si="26"/>
        <v>1.5420590438520001</v>
      </c>
      <c r="W878" s="20">
        <f t="shared" si="27"/>
        <v>7.1447422913495604</v>
      </c>
    </row>
    <row r="879" spans="1:23" x14ac:dyDescent="0.25">
      <c r="A879" s="18">
        <v>6932</v>
      </c>
      <c r="B879" s="18">
        <v>6910</v>
      </c>
      <c r="C879" s="18">
        <v>2110</v>
      </c>
      <c r="D879" s="18">
        <v>2110</v>
      </c>
      <c r="E879" s="18" t="s">
        <v>56</v>
      </c>
      <c r="F879" s="18" t="s">
        <v>113</v>
      </c>
      <c r="G879" s="19">
        <v>3.9101272867399998E-2</v>
      </c>
      <c r="H879" s="19">
        <v>1.58237E-2</v>
      </c>
      <c r="I879" s="18" t="s">
        <v>24</v>
      </c>
      <c r="J879" s="18" t="s">
        <v>114</v>
      </c>
      <c r="K879" s="18">
        <v>26</v>
      </c>
      <c r="L879" s="18">
        <v>21</v>
      </c>
      <c r="M879" s="18" t="s">
        <v>57</v>
      </c>
      <c r="N879" s="18" t="s">
        <v>58</v>
      </c>
      <c r="O879" s="18" t="s">
        <v>57</v>
      </c>
      <c r="P879" s="19">
        <v>406.77102678</v>
      </c>
      <c r="Q879" s="19">
        <v>1703.2446332100001</v>
      </c>
      <c r="R879" s="20">
        <v>1.6339649999999999</v>
      </c>
      <c r="S879" s="20">
        <v>13.106218</v>
      </c>
      <c r="T879" s="20">
        <v>0.24</v>
      </c>
      <c r="U879" s="20">
        <v>0.56100000000000005</v>
      </c>
      <c r="V879" s="20">
        <f t="shared" si="26"/>
        <v>1.965008269758E-2</v>
      </c>
      <c r="W879" s="20">
        <f t="shared" si="27"/>
        <v>9.1043710315537388E-2</v>
      </c>
    </row>
    <row r="880" spans="1:23" x14ac:dyDescent="0.25">
      <c r="A880" s="18">
        <v>6933</v>
      </c>
      <c r="B880" s="18">
        <v>6911</v>
      </c>
      <c r="C880" s="18">
        <v>2110</v>
      </c>
      <c r="D880" s="18">
        <v>2110</v>
      </c>
      <c r="E880" s="18" t="s">
        <v>56</v>
      </c>
      <c r="F880" s="18" t="s">
        <v>113</v>
      </c>
      <c r="G880" s="19">
        <v>0.21391058996000001</v>
      </c>
      <c r="H880" s="19">
        <v>8.6566500000000005E-2</v>
      </c>
      <c r="I880" s="18" t="s">
        <v>24</v>
      </c>
      <c r="J880" s="18" t="s">
        <v>114</v>
      </c>
      <c r="K880" s="18">
        <v>26</v>
      </c>
      <c r="L880" s="18">
        <v>21</v>
      </c>
      <c r="M880" s="18" t="s">
        <v>57</v>
      </c>
      <c r="N880" s="18" t="s">
        <v>58</v>
      </c>
      <c r="O880" s="18" t="s">
        <v>57</v>
      </c>
      <c r="P880" s="19">
        <v>858.71301600499999</v>
      </c>
      <c r="Q880" s="19">
        <v>9317.9080267499994</v>
      </c>
      <c r="R880" s="20">
        <v>1.6339649999999999</v>
      </c>
      <c r="S880" s="20">
        <v>13.106218</v>
      </c>
      <c r="T880" s="20">
        <v>0.24</v>
      </c>
      <c r="U880" s="20">
        <v>0.56100000000000005</v>
      </c>
      <c r="V880" s="20">
        <f t="shared" si="26"/>
        <v>0.1074994396911</v>
      </c>
      <c r="W880" s="20">
        <f t="shared" si="27"/>
        <v>0.49807158559818293</v>
      </c>
    </row>
    <row r="881" spans="1:23" x14ac:dyDescent="0.25">
      <c r="A881" s="18">
        <v>6934</v>
      </c>
      <c r="B881" s="18">
        <v>6912</v>
      </c>
      <c r="C881" s="18">
        <v>2110</v>
      </c>
      <c r="D881" s="18">
        <v>2110</v>
      </c>
      <c r="E881" s="18" t="s">
        <v>56</v>
      </c>
      <c r="F881" s="18" t="s">
        <v>113</v>
      </c>
      <c r="G881" s="19">
        <v>0.282300296166</v>
      </c>
      <c r="H881" s="19">
        <v>0.114243</v>
      </c>
      <c r="I881" s="18" t="s">
        <v>24</v>
      </c>
      <c r="J881" s="18" t="s">
        <v>114</v>
      </c>
      <c r="K881" s="18">
        <v>26</v>
      </c>
      <c r="L881" s="18">
        <v>21</v>
      </c>
      <c r="M881" s="18" t="s">
        <v>57</v>
      </c>
      <c r="N881" s="18" t="s">
        <v>58</v>
      </c>
      <c r="O881" s="18" t="s">
        <v>57</v>
      </c>
      <c r="P881" s="19">
        <v>831.405969314</v>
      </c>
      <c r="Q881" s="19">
        <v>12296.951712599999</v>
      </c>
      <c r="R881" s="20">
        <v>1.6339649999999999</v>
      </c>
      <c r="S881" s="20">
        <v>13.106218</v>
      </c>
      <c r="T881" s="20">
        <v>0.24</v>
      </c>
      <c r="U881" s="20">
        <v>0.56100000000000005</v>
      </c>
      <c r="V881" s="20">
        <f t="shared" si="26"/>
        <v>0.14186848825619999</v>
      </c>
      <c r="W881" s="20">
        <f t="shared" si="27"/>
        <v>0.65731191804558586</v>
      </c>
    </row>
    <row r="882" spans="1:23" x14ac:dyDescent="0.25">
      <c r="A882" s="18">
        <v>6936</v>
      </c>
      <c r="B882" s="18">
        <v>6914</v>
      </c>
      <c r="C882" s="18">
        <v>2110</v>
      </c>
      <c r="D882" s="18">
        <v>2110</v>
      </c>
      <c r="E882" s="18" t="s">
        <v>56</v>
      </c>
      <c r="F882" s="18" t="s">
        <v>113</v>
      </c>
      <c r="G882" s="19">
        <v>1.3748660899099999E-4</v>
      </c>
      <c r="H882" s="19">
        <v>5.56389E-5</v>
      </c>
      <c r="I882" s="18" t="s">
        <v>24</v>
      </c>
      <c r="J882" s="18" t="s">
        <v>114</v>
      </c>
      <c r="K882" s="18">
        <v>26</v>
      </c>
      <c r="L882" s="18">
        <v>21</v>
      </c>
      <c r="M882" s="18" t="s">
        <v>57</v>
      </c>
      <c r="N882" s="18" t="s">
        <v>58</v>
      </c>
      <c r="O882" s="18" t="s">
        <v>57</v>
      </c>
      <c r="P882" s="19">
        <v>12.3045878837</v>
      </c>
      <c r="Q882" s="19">
        <v>5.9888927402799998</v>
      </c>
      <c r="R882" s="20">
        <v>1.6339649999999999</v>
      </c>
      <c r="S882" s="20">
        <v>13.106218</v>
      </c>
      <c r="T882" s="20">
        <v>0.24</v>
      </c>
      <c r="U882" s="20">
        <v>0.56100000000000005</v>
      </c>
      <c r="V882" s="20">
        <f t="shared" si="26"/>
        <v>6.9093131581259991E-5</v>
      </c>
      <c r="W882" s="20">
        <f t="shared" si="27"/>
        <v>3.2012562762660774E-4</v>
      </c>
    </row>
    <row r="883" spans="1:23" x14ac:dyDescent="0.25">
      <c r="A883" s="18">
        <v>6937</v>
      </c>
      <c r="B883" s="18">
        <v>6915</v>
      </c>
      <c r="C883" s="18">
        <v>2110</v>
      </c>
      <c r="D883" s="18">
        <v>2110</v>
      </c>
      <c r="E883" s="18" t="s">
        <v>56</v>
      </c>
      <c r="F883" s="18" t="s">
        <v>113</v>
      </c>
      <c r="G883" s="19">
        <v>3.49648364298E-2</v>
      </c>
      <c r="H883" s="19">
        <v>1.4149800000000001E-2</v>
      </c>
      <c r="I883" s="18" t="s">
        <v>24</v>
      </c>
      <c r="J883" s="18" t="s">
        <v>114</v>
      </c>
      <c r="K883" s="18">
        <v>26</v>
      </c>
      <c r="L883" s="18">
        <v>21</v>
      </c>
      <c r="M883" s="18" t="s">
        <v>57</v>
      </c>
      <c r="N883" s="18" t="s">
        <v>58</v>
      </c>
      <c r="O883" s="18" t="s">
        <v>57</v>
      </c>
      <c r="P883" s="19">
        <v>215.54312393999999</v>
      </c>
      <c r="Q883" s="19">
        <v>1523.06218266</v>
      </c>
      <c r="R883" s="20">
        <v>1.6339649999999999</v>
      </c>
      <c r="S883" s="20">
        <v>13.106218</v>
      </c>
      <c r="T883" s="20">
        <v>0.24</v>
      </c>
      <c r="U883" s="20">
        <v>0.56100000000000005</v>
      </c>
      <c r="V883" s="20">
        <f t="shared" si="26"/>
        <v>1.757141124732E-2</v>
      </c>
      <c r="W883" s="20">
        <f t="shared" si="27"/>
        <v>8.1412709557359589E-2</v>
      </c>
    </row>
    <row r="884" spans="1:23" x14ac:dyDescent="0.25">
      <c r="A884" s="18">
        <v>6938</v>
      </c>
      <c r="B884" s="18">
        <v>6916</v>
      </c>
      <c r="C884" s="18">
        <v>2110</v>
      </c>
      <c r="D884" s="18">
        <v>2110</v>
      </c>
      <c r="E884" s="18" t="s">
        <v>56</v>
      </c>
      <c r="F884" s="18" t="s">
        <v>113</v>
      </c>
      <c r="G884" s="19">
        <v>5.6010756389699998E-3</v>
      </c>
      <c r="H884" s="19">
        <v>2.2666800000000001E-3</v>
      </c>
      <c r="I884" s="18" t="s">
        <v>24</v>
      </c>
      <c r="J884" s="18" t="s">
        <v>114</v>
      </c>
      <c r="K884" s="18">
        <v>26</v>
      </c>
      <c r="L884" s="18">
        <v>21</v>
      </c>
      <c r="M884" s="18" t="s">
        <v>57</v>
      </c>
      <c r="N884" s="18" t="s">
        <v>58</v>
      </c>
      <c r="O884" s="18" t="s">
        <v>57</v>
      </c>
      <c r="P884" s="19">
        <v>87.212931800700005</v>
      </c>
      <c r="Q884" s="19">
        <v>243.98187898500001</v>
      </c>
      <c r="R884" s="20">
        <v>1.6339649999999999</v>
      </c>
      <c r="S884" s="20">
        <v>13.106218</v>
      </c>
      <c r="T884" s="20">
        <v>0.24</v>
      </c>
      <c r="U884" s="20">
        <v>0.56100000000000005</v>
      </c>
      <c r="V884" s="20">
        <f t="shared" si="26"/>
        <v>2.8147935975120003E-3</v>
      </c>
      <c r="W884" s="20">
        <f t="shared" si="27"/>
        <v>1.3041637372929359E-2</v>
      </c>
    </row>
    <row r="885" spans="1:23" x14ac:dyDescent="0.25">
      <c r="A885" s="18">
        <v>6939</v>
      </c>
      <c r="B885" s="18">
        <v>6917</v>
      </c>
      <c r="C885" s="18">
        <v>2110</v>
      </c>
      <c r="D885" s="18">
        <v>2110</v>
      </c>
      <c r="E885" s="18" t="s">
        <v>56</v>
      </c>
      <c r="F885" s="18" t="s">
        <v>113</v>
      </c>
      <c r="G885" s="19">
        <v>1.4297131803800001</v>
      </c>
      <c r="H885" s="19">
        <v>0.57858399999999999</v>
      </c>
      <c r="I885" s="18" t="s">
        <v>24</v>
      </c>
      <c r="J885" s="18" t="s">
        <v>114</v>
      </c>
      <c r="K885" s="18">
        <v>26</v>
      </c>
      <c r="L885" s="18">
        <v>21</v>
      </c>
      <c r="M885" s="18" t="s">
        <v>57</v>
      </c>
      <c r="N885" s="18" t="s">
        <v>58</v>
      </c>
      <c r="O885" s="18" t="s">
        <v>57</v>
      </c>
      <c r="P885" s="19">
        <v>2541.1122768999999</v>
      </c>
      <c r="Q885" s="19">
        <v>62278.0570257</v>
      </c>
      <c r="R885" s="20">
        <v>1.6339649999999999</v>
      </c>
      <c r="S885" s="20">
        <v>13.106218</v>
      </c>
      <c r="T885" s="20">
        <v>0.24</v>
      </c>
      <c r="U885" s="20">
        <v>0.56100000000000005</v>
      </c>
      <c r="V885" s="20">
        <f t="shared" si="26"/>
        <v>0.71849336422559995</v>
      </c>
      <c r="W885" s="20">
        <f t="shared" si="27"/>
        <v>3.3289580875019675</v>
      </c>
    </row>
    <row r="886" spans="1:23" x14ac:dyDescent="0.25">
      <c r="A886" s="18">
        <v>6940</v>
      </c>
      <c r="B886" s="18">
        <v>6918</v>
      </c>
      <c r="C886" s="18">
        <v>2110</v>
      </c>
      <c r="D886" s="18">
        <v>2110</v>
      </c>
      <c r="E886" s="18" t="s">
        <v>56</v>
      </c>
      <c r="F886" s="18" t="s">
        <v>113</v>
      </c>
      <c r="G886" s="19">
        <v>7.0349055914599998E-4</v>
      </c>
      <c r="H886" s="19">
        <v>2.8469299999999998E-4</v>
      </c>
      <c r="I886" s="18" t="s">
        <v>24</v>
      </c>
      <c r="J886" s="18" t="s">
        <v>114</v>
      </c>
      <c r="K886" s="18">
        <v>26</v>
      </c>
      <c r="L886" s="18">
        <v>21</v>
      </c>
      <c r="M886" s="18" t="s">
        <v>57</v>
      </c>
      <c r="N886" s="18" t="s">
        <v>58</v>
      </c>
      <c r="O886" s="18" t="s">
        <v>57</v>
      </c>
      <c r="P886" s="19">
        <v>36.142476553800002</v>
      </c>
      <c r="Q886" s="19">
        <v>30.643926138800001</v>
      </c>
      <c r="R886" s="20">
        <v>1.6339649999999999</v>
      </c>
      <c r="S886" s="20">
        <v>13.106218</v>
      </c>
      <c r="T886" s="20">
        <v>0.24</v>
      </c>
      <c r="U886" s="20">
        <v>0.56100000000000005</v>
      </c>
      <c r="V886" s="20">
        <f t="shared" si="26"/>
        <v>3.5353558228619993E-4</v>
      </c>
      <c r="W886" s="20">
        <f t="shared" si="27"/>
        <v>1.6380181007514857E-3</v>
      </c>
    </row>
    <row r="887" spans="1:23" x14ac:dyDescent="0.25">
      <c r="A887" s="18">
        <v>6941</v>
      </c>
      <c r="B887" s="18">
        <v>6919</v>
      </c>
      <c r="C887" s="18">
        <v>2110</v>
      </c>
      <c r="D887" s="18">
        <v>2110</v>
      </c>
      <c r="E887" s="18" t="s">
        <v>56</v>
      </c>
      <c r="F887" s="18" t="s">
        <v>113</v>
      </c>
      <c r="G887" s="19">
        <v>0.45651840819400002</v>
      </c>
      <c r="H887" s="19">
        <v>0.18474599999999999</v>
      </c>
      <c r="I887" s="18" t="s">
        <v>24</v>
      </c>
      <c r="J887" s="18" t="s">
        <v>114</v>
      </c>
      <c r="K887" s="18">
        <v>26</v>
      </c>
      <c r="L887" s="18">
        <v>21</v>
      </c>
      <c r="M887" s="18" t="s">
        <v>57</v>
      </c>
      <c r="N887" s="18" t="s">
        <v>58</v>
      </c>
      <c r="O887" s="18" t="s">
        <v>57</v>
      </c>
      <c r="P887" s="19">
        <v>681.45907288299998</v>
      </c>
      <c r="Q887" s="19">
        <v>19885.862316899998</v>
      </c>
      <c r="R887" s="20">
        <v>1.6339649999999999</v>
      </c>
      <c r="S887" s="20">
        <v>13.106218</v>
      </c>
      <c r="T887" s="20">
        <v>0.24</v>
      </c>
      <c r="U887" s="20">
        <v>0.56100000000000005</v>
      </c>
      <c r="V887" s="20">
        <f t="shared" si="26"/>
        <v>0.22942005839639998</v>
      </c>
      <c r="W887" s="20">
        <f t="shared" si="27"/>
        <v>1.0629600729256918</v>
      </c>
    </row>
    <row r="888" spans="1:23" x14ac:dyDescent="0.25">
      <c r="A888" s="18">
        <v>6942</v>
      </c>
      <c r="B888" s="18">
        <v>6920</v>
      </c>
      <c r="C888" s="18">
        <v>2110</v>
      </c>
      <c r="D888" s="18">
        <v>2110</v>
      </c>
      <c r="E888" s="18" t="s">
        <v>56</v>
      </c>
      <c r="F888" s="18" t="s">
        <v>113</v>
      </c>
      <c r="G888" s="19">
        <v>1.2193201901700001E-3</v>
      </c>
      <c r="H888" s="19">
        <v>4.9344099999999995E-4</v>
      </c>
      <c r="I888" s="18" t="s">
        <v>24</v>
      </c>
      <c r="J888" s="18" t="s">
        <v>114</v>
      </c>
      <c r="K888" s="18">
        <v>26</v>
      </c>
      <c r="L888" s="18">
        <v>21</v>
      </c>
      <c r="M888" s="18" t="s">
        <v>57</v>
      </c>
      <c r="N888" s="18" t="s">
        <v>58</v>
      </c>
      <c r="O888" s="18" t="s">
        <v>57</v>
      </c>
      <c r="P888" s="19">
        <v>84.214357550499997</v>
      </c>
      <c r="Q888" s="19">
        <v>53.113375135299997</v>
      </c>
      <c r="R888" s="20">
        <v>1.6339649999999999</v>
      </c>
      <c r="S888" s="20">
        <v>13.106218</v>
      </c>
      <c r="T888" s="20">
        <v>0.24</v>
      </c>
      <c r="U888" s="20">
        <v>0.56100000000000005</v>
      </c>
      <c r="V888" s="20">
        <f t="shared" si="26"/>
        <v>6.1276164590939994E-4</v>
      </c>
      <c r="W888" s="20">
        <f t="shared" si="27"/>
        <v>2.8390767937845813E-3</v>
      </c>
    </row>
    <row r="889" spans="1:23" x14ac:dyDescent="0.25">
      <c r="A889" s="18">
        <v>6943</v>
      </c>
      <c r="B889" s="18">
        <v>6921</v>
      </c>
      <c r="C889" s="18">
        <v>2110</v>
      </c>
      <c r="D889" s="18">
        <v>2110</v>
      </c>
      <c r="E889" s="18" t="s">
        <v>56</v>
      </c>
      <c r="F889" s="18" t="s">
        <v>113</v>
      </c>
      <c r="G889" s="19">
        <v>4.3405849710499997E-3</v>
      </c>
      <c r="H889" s="19">
        <v>1.75657E-3</v>
      </c>
      <c r="I889" s="18" t="s">
        <v>24</v>
      </c>
      <c r="J889" s="18" t="s">
        <v>114</v>
      </c>
      <c r="K889" s="18">
        <v>26</v>
      </c>
      <c r="L889" s="18">
        <v>21</v>
      </c>
      <c r="M889" s="18" t="s">
        <v>57</v>
      </c>
      <c r="N889" s="18" t="s">
        <v>58</v>
      </c>
      <c r="O889" s="18" t="s">
        <v>57</v>
      </c>
      <c r="P889" s="19">
        <v>122.50977147899999</v>
      </c>
      <c r="Q889" s="19">
        <v>189.075125042</v>
      </c>
      <c r="R889" s="20">
        <v>1.6339649999999999</v>
      </c>
      <c r="S889" s="20">
        <v>13.106218</v>
      </c>
      <c r="T889" s="20">
        <v>0.24</v>
      </c>
      <c r="U889" s="20">
        <v>0.56100000000000005</v>
      </c>
      <c r="V889" s="20">
        <f t="shared" si="26"/>
        <v>2.181332164038E-3</v>
      </c>
      <c r="W889" s="20">
        <f t="shared" si="27"/>
        <v>1.010665332564214E-2</v>
      </c>
    </row>
    <row r="890" spans="1:23" x14ac:dyDescent="0.25">
      <c r="A890" s="18">
        <v>6944</v>
      </c>
      <c r="B890" s="18">
        <v>6922</v>
      </c>
      <c r="C890" s="18">
        <v>2110</v>
      </c>
      <c r="D890" s="18">
        <v>2110</v>
      </c>
      <c r="E890" s="18" t="s">
        <v>56</v>
      </c>
      <c r="F890" s="18" t="s">
        <v>113</v>
      </c>
      <c r="G890" s="19">
        <v>1431.3765046200001</v>
      </c>
      <c r="H890" s="19">
        <v>579.25800000000004</v>
      </c>
      <c r="I890" s="18" t="s">
        <v>24</v>
      </c>
      <c r="J890" s="18" t="s">
        <v>114</v>
      </c>
      <c r="K890" s="18">
        <v>26</v>
      </c>
      <c r="L890" s="18">
        <v>21</v>
      </c>
      <c r="M890" s="18" t="s">
        <v>57</v>
      </c>
      <c r="N890" s="18" t="s">
        <v>58</v>
      </c>
      <c r="O890" s="18" t="s">
        <v>57</v>
      </c>
      <c r="P890" s="19">
        <v>124350.052992</v>
      </c>
      <c r="Q890" s="19">
        <v>62350511.138499998</v>
      </c>
      <c r="R890" s="20">
        <v>1.6339649999999999</v>
      </c>
      <c r="S890" s="20">
        <v>13.106218</v>
      </c>
      <c r="T890" s="20">
        <v>0.24</v>
      </c>
      <c r="U890" s="20">
        <v>0.56100000000000005</v>
      </c>
      <c r="V890" s="20">
        <f t="shared" si="26"/>
        <v>719.33034645719999</v>
      </c>
      <c r="W890" s="20">
        <f t="shared" si="27"/>
        <v>3332.8360339211158</v>
      </c>
    </row>
    <row r="891" spans="1:23" x14ac:dyDescent="0.25">
      <c r="A891" s="18">
        <v>6945</v>
      </c>
      <c r="B891" s="18">
        <v>6923</v>
      </c>
      <c r="C891" s="18">
        <v>2110</v>
      </c>
      <c r="D891" s="18">
        <v>2110</v>
      </c>
      <c r="E891" s="18" t="s">
        <v>56</v>
      </c>
      <c r="F891" s="18" t="s">
        <v>113</v>
      </c>
      <c r="G891" s="19">
        <v>7.0416087884399996</v>
      </c>
      <c r="H891" s="19">
        <v>2.84964</v>
      </c>
      <c r="I891" s="18" t="s">
        <v>24</v>
      </c>
      <c r="J891" s="18" t="s">
        <v>114</v>
      </c>
      <c r="K891" s="18">
        <v>26</v>
      </c>
      <c r="L891" s="18">
        <v>21</v>
      </c>
      <c r="M891" s="18" t="s">
        <v>57</v>
      </c>
      <c r="N891" s="18" t="s">
        <v>58</v>
      </c>
      <c r="O891" s="18" t="s">
        <v>57</v>
      </c>
      <c r="P891" s="19">
        <v>3630.6401165500001</v>
      </c>
      <c r="Q891" s="19">
        <v>306731.25189499999</v>
      </c>
      <c r="R891" s="20">
        <v>1.6339649999999999</v>
      </c>
      <c r="S891" s="20">
        <v>13.106218</v>
      </c>
      <c r="T891" s="20">
        <v>0.24</v>
      </c>
      <c r="U891" s="20">
        <v>0.56100000000000005</v>
      </c>
      <c r="V891" s="20">
        <f t="shared" si="26"/>
        <v>3.5387211371759992</v>
      </c>
      <c r="W891" s="20">
        <f t="shared" si="27"/>
        <v>16.395773344007278</v>
      </c>
    </row>
    <row r="892" spans="1:23" x14ac:dyDescent="0.25">
      <c r="A892" s="18">
        <v>6946</v>
      </c>
      <c r="B892" s="18">
        <v>6924</v>
      </c>
      <c r="C892" s="18">
        <v>2110</v>
      </c>
      <c r="D892" s="18">
        <v>2110</v>
      </c>
      <c r="E892" s="18" t="s">
        <v>56</v>
      </c>
      <c r="F892" s="18" t="s">
        <v>113</v>
      </c>
      <c r="G892" s="19">
        <v>0.28164655515100001</v>
      </c>
      <c r="H892" s="19">
        <v>0.113978</v>
      </c>
      <c r="I892" s="18" t="s">
        <v>24</v>
      </c>
      <c r="J892" s="18" t="s">
        <v>114</v>
      </c>
      <c r="K892" s="18">
        <v>26</v>
      </c>
      <c r="L892" s="18">
        <v>21</v>
      </c>
      <c r="M892" s="18" t="s">
        <v>57</v>
      </c>
      <c r="N892" s="18" t="s">
        <v>58</v>
      </c>
      <c r="O892" s="18" t="s">
        <v>57</v>
      </c>
      <c r="P892" s="19">
        <v>595.37161978100005</v>
      </c>
      <c r="Q892" s="19">
        <v>12268.4748674</v>
      </c>
      <c r="R892" s="20">
        <v>1.6339649999999999</v>
      </c>
      <c r="S892" s="20">
        <v>13.106218</v>
      </c>
      <c r="T892" s="20">
        <v>0.24</v>
      </c>
      <c r="U892" s="20">
        <v>0.56100000000000005</v>
      </c>
      <c r="V892" s="20">
        <f t="shared" si="26"/>
        <v>0.14153940770519999</v>
      </c>
      <c r="W892" s="20">
        <f t="shared" si="27"/>
        <v>0.65578720617455599</v>
      </c>
    </row>
    <row r="893" spans="1:23" x14ac:dyDescent="0.25">
      <c r="A893" s="18">
        <v>6947</v>
      </c>
      <c r="B893" s="18">
        <v>6925</v>
      </c>
      <c r="C893" s="18">
        <v>2110</v>
      </c>
      <c r="D893" s="18">
        <v>2110</v>
      </c>
      <c r="E893" s="18" t="s">
        <v>56</v>
      </c>
      <c r="F893" s="18" t="s">
        <v>113</v>
      </c>
      <c r="G893" s="19">
        <v>6.32879651966</v>
      </c>
      <c r="H893" s="19">
        <v>2.5611700000000002</v>
      </c>
      <c r="I893" s="18" t="s">
        <v>24</v>
      </c>
      <c r="J893" s="18" t="s">
        <v>114</v>
      </c>
      <c r="K893" s="18">
        <v>26</v>
      </c>
      <c r="L893" s="18">
        <v>21</v>
      </c>
      <c r="M893" s="18" t="s">
        <v>57</v>
      </c>
      <c r="N893" s="18" t="s">
        <v>58</v>
      </c>
      <c r="O893" s="18" t="s">
        <v>57</v>
      </c>
      <c r="P893" s="19">
        <v>2443.0240496199999</v>
      </c>
      <c r="Q893" s="19">
        <v>275681.27366800001</v>
      </c>
      <c r="R893" s="20">
        <v>1.6339649999999999</v>
      </c>
      <c r="S893" s="20">
        <v>13.106218</v>
      </c>
      <c r="T893" s="20">
        <v>0.24</v>
      </c>
      <c r="U893" s="20">
        <v>0.56100000000000005</v>
      </c>
      <c r="V893" s="20">
        <f t="shared" si="26"/>
        <v>3.1804952256779999</v>
      </c>
      <c r="W893" s="20">
        <f t="shared" si="27"/>
        <v>14.736023783871337</v>
      </c>
    </row>
    <row r="894" spans="1:23" x14ac:dyDescent="0.25">
      <c r="A894" s="18">
        <v>6948</v>
      </c>
      <c r="B894" s="18">
        <v>6926</v>
      </c>
      <c r="C894" s="18">
        <v>2110</v>
      </c>
      <c r="D894" s="18">
        <v>2110</v>
      </c>
      <c r="E894" s="18" t="s">
        <v>56</v>
      </c>
      <c r="F894" s="18" t="s">
        <v>113</v>
      </c>
      <c r="G894" s="19">
        <v>13.720377654</v>
      </c>
      <c r="H894" s="19">
        <v>5.5524399999999998</v>
      </c>
      <c r="I894" s="18" t="s">
        <v>24</v>
      </c>
      <c r="J894" s="18" t="s">
        <v>114</v>
      </c>
      <c r="K894" s="18">
        <v>26</v>
      </c>
      <c r="L894" s="18">
        <v>21</v>
      </c>
      <c r="M894" s="18" t="s">
        <v>57</v>
      </c>
      <c r="N894" s="18" t="s">
        <v>58</v>
      </c>
      <c r="O894" s="18" t="s">
        <v>57</v>
      </c>
      <c r="P894" s="19">
        <v>4554.2204665899999</v>
      </c>
      <c r="Q894" s="19">
        <v>597657.25997100002</v>
      </c>
      <c r="R894" s="20">
        <v>1.6339649999999999</v>
      </c>
      <c r="S894" s="20">
        <v>13.106218</v>
      </c>
      <c r="T894" s="20">
        <v>0.24</v>
      </c>
      <c r="U894" s="20">
        <v>0.56100000000000005</v>
      </c>
      <c r="V894" s="20">
        <f t="shared" si="26"/>
        <v>6.8950943946959988</v>
      </c>
      <c r="W894" s="20">
        <f t="shared" si="27"/>
        <v>31.946683702572876</v>
      </c>
    </row>
    <row r="895" spans="1:23" x14ac:dyDescent="0.25">
      <c r="A895" s="18">
        <v>6949</v>
      </c>
      <c r="B895" s="18">
        <v>6927</v>
      </c>
      <c r="C895" s="18">
        <v>2110</v>
      </c>
      <c r="D895" s="18">
        <v>2110</v>
      </c>
      <c r="E895" s="18" t="s">
        <v>56</v>
      </c>
      <c r="F895" s="18" t="s">
        <v>113</v>
      </c>
      <c r="G895" s="19">
        <v>5.5753023751299997</v>
      </c>
      <c r="H895" s="19">
        <v>2.25624</v>
      </c>
      <c r="I895" s="18" t="s">
        <v>24</v>
      </c>
      <c r="J895" s="18" t="s">
        <v>114</v>
      </c>
      <c r="K895" s="18">
        <v>26</v>
      </c>
      <c r="L895" s="18">
        <v>21</v>
      </c>
      <c r="M895" s="18" t="s">
        <v>57</v>
      </c>
      <c r="N895" s="18" t="s">
        <v>58</v>
      </c>
      <c r="O895" s="18" t="s">
        <v>57</v>
      </c>
      <c r="P895" s="19">
        <v>7268.3969548900004</v>
      </c>
      <c r="Q895" s="19">
        <v>242859.20002600001</v>
      </c>
      <c r="R895" s="20">
        <v>1.6339649999999999</v>
      </c>
      <c r="S895" s="20">
        <v>13.106218</v>
      </c>
      <c r="T895" s="20">
        <v>0.24</v>
      </c>
      <c r="U895" s="20">
        <v>0.56100000000000005</v>
      </c>
      <c r="V895" s="20">
        <f t="shared" si="26"/>
        <v>2.8018290656159999</v>
      </c>
      <c r="W895" s="20">
        <f t="shared" si="27"/>
        <v>12.981569478840479</v>
      </c>
    </row>
    <row r="896" spans="1:23" x14ac:dyDescent="0.25">
      <c r="A896" s="18">
        <v>6950</v>
      </c>
      <c r="B896" s="18">
        <v>6928</v>
      </c>
      <c r="C896" s="18">
        <v>2110</v>
      </c>
      <c r="D896" s="18">
        <v>2110</v>
      </c>
      <c r="E896" s="18" t="s">
        <v>56</v>
      </c>
      <c r="F896" s="18" t="s">
        <v>113</v>
      </c>
      <c r="G896" s="19">
        <v>51.709587883200001</v>
      </c>
      <c r="H896" s="19">
        <v>20.926100000000002</v>
      </c>
      <c r="I896" s="18" t="s">
        <v>24</v>
      </c>
      <c r="J896" s="18" t="s">
        <v>114</v>
      </c>
      <c r="K896" s="18">
        <v>26</v>
      </c>
      <c r="L896" s="18">
        <v>21</v>
      </c>
      <c r="M896" s="18" t="s">
        <v>57</v>
      </c>
      <c r="N896" s="18" t="s">
        <v>58</v>
      </c>
      <c r="O896" s="18" t="s">
        <v>57</v>
      </c>
      <c r="P896" s="19">
        <v>12695.8619963</v>
      </c>
      <c r="Q896" s="19">
        <v>2252460.6383199999</v>
      </c>
      <c r="R896" s="20">
        <v>1.6339649999999999</v>
      </c>
      <c r="S896" s="20">
        <v>13.106218</v>
      </c>
      <c r="T896" s="20">
        <v>0.24</v>
      </c>
      <c r="U896" s="20">
        <v>0.56100000000000005</v>
      </c>
      <c r="V896" s="20">
        <f t="shared" si="26"/>
        <v>25.986311389740003</v>
      </c>
      <c r="W896" s="20">
        <f t="shared" si="27"/>
        <v>120.40103050702218</v>
      </c>
    </row>
    <row r="897" spans="1:23" x14ac:dyDescent="0.25">
      <c r="A897" s="18">
        <v>6951</v>
      </c>
      <c r="B897" s="18">
        <v>6929</v>
      </c>
      <c r="C897" s="18">
        <v>2110</v>
      </c>
      <c r="D897" s="18">
        <v>2110</v>
      </c>
      <c r="E897" s="18" t="s">
        <v>56</v>
      </c>
      <c r="F897" s="18" t="s">
        <v>113</v>
      </c>
      <c r="G897" s="19">
        <v>0.57884336562799998</v>
      </c>
      <c r="H897" s="19">
        <v>0.23425000000000001</v>
      </c>
      <c r="I897" s="18" t="s">
        <v>24</v>
      </c>
      <c r="J897" s="18" t="s">
        <v>114</v>
      </c>
      <c r="K897" s="18">
        <v>26</v>
      </c>
      <c r="L897" s="18">
        <v>21</v>
      </c>
      <c r="M897" s="18" t="s">
        <v>57</v>
      </c>
      <c r="N897" s="18" t="s">
        <v>58</v>
      </c>
      <c r="O897" s="18" t="s">
        <v>57</v>
      </c>
      <c r="P897" s="19">
        <v>847.76655481800003</v>
      </c>
      <c r="Q897" s="19">
        <v>25214.316149800001</v>
      </c>
      <c r="R897" s="20">
        <v>1.6339649999999999</v>
      </c>
      <c r="S897" s="20">
        <v>13.106218</v>
      </c>
      <c r="T897" s="20">
        <v>0.24</v>
      </c>
      <c r="U897" s="20">
        <v>0.56100000000000005</v>
      </c>
      <c r="V897" s="20">
        <f t="shared" si="26"/>
        <v>0.29089478894999998</v>
      </c>
      <c r="W897" s="20">
        <f t="shared" si="27"/>
        <v>1.3477877576935</v>
      </c>
    </row>
    <row r="898" spans="1:23" x14ac:dyDescent="0.25">
      <c r="A898" s="18">
        <v>6952</v>
      </c>
      <c r="B898" s="18">
        <v>6930</v>
      </c>
      <c r="C898" s="18">
        <v>2110</v>
      </c>
      <c r="D898" s="18">
        <v>2110</v>
      </c>
      <c r="E898" s="18" t="s">
        <v>56</v>
      </c>
      <c r="F898" s="18" t="s">
        <v>113</v>
      </c>
      <c r="G898" s="19">
        <v>30.321034642699999</v>
      </c>
      <c r="H898" s="19">
        <v>12.2705</v>
      </c>
      <c r="I898" s="18" t="s">
        <v>24</v>
      </c>
      <c r="J898" s="18" t="s">
        <v>114</v>
      </c>
      <c r="K898" s="18">
        <v>26</v>
      </c>
      <c r="L898" s="18">
        <v>21</v>
      </c>
      <c r="M898" s="18" t="s">
        <v>57</v>
      </c>
      <c r="N898" s="18" t="s">
        <v>58</v>
      </c>
      <c r="O898" s="18" t="s">
        <v>57</v>
      </c>
      <c r="P898" s="19">
        <v>9307.2300597899994</v>
      </c>
      <c r="Q898" s="19">
        <v>1320778.9859</v>
      </c>
      <c r="R898" s="20">
        <v>1.6339649999999999</v>
      </c>
      <c r="S898" s="20">
        <v>13.106218</v>
      </c>
      <c r="T898" s="20">
        <v>0.24</v>
      </c>
      <c r="U898" s="20">
        <v>0.56100000000000005</v>
      </c>
      <c r="V898" s="20">
        <f t="shared" si="26"/>
        <v>15.237671324699999</v>
      </c>
      <c r="W898" s="20">
        <f t="shared" si="27"/>
        <v>70.599913258390984</v>
      </c>
    </row>
    <row r="899" spans="1:23" x14ac:dyDescent="0.25">
      <c r="A899" s="18">
        <v>6953</v>
      </c>
      <c r="B899" s="18">
        <v>6931</v>
      </c>
      <c r="C899" s="18">
        <v>2110</v>
      </c>
      <c r="D899" s="18">
        <v>2110</v>
      </c>
      <c r="E899" s="18" t="s">
        <v>56</v>
      </c>
      <c r="F899" s="18" t="s">
        <v>113</v>
      </c>
      <c r="G899" s="19">
        <v>27.281960788500001</v>
      </c>
      <c r="H899" s="19">
        <v>11.0406</v>
      </c>
      <c r="I899" s="18" t="s">
        <v>24</v>
      </c>
      <c r="J899" s="18" t="s">
        <v>114</v>
      </c>
      <c r="K899" s="18">
        <v>26</v>
      </c>
      <c r="L899" s="18">
        <v>21</v>
      </c>
      <c r="M899" s="18" t="s">
        <v>57</v>
      </c>
      <c r="N899" s="18" t="s">
        <v>58</v>
      </c>
      <c r="O899" s="18" t="s">
        <v>57</v>
      </c>
      <c r="P899" s="19">
        <v>7022.7486415599997</v>
      </c>
      <c r="Q899" s="19">
        <v>1188397.4583399999</v>
      </c>
      <c r="R899" s="20">
        <v>1.6339649999999999</v>
      </c>
      <c r="S899" s="20">
        <v>13.106218</v>
      </c>
      <c r="T899" s="20">
        <v>0.24</v>
      </c>
      <c r="U899" s="20">
        <v>0.56100000000000005</v>
      </c>
      <c r="V899" s="20">
        <f t="shared" ref="V899:V962" si="28">H899*R899*(1-T899)</f>
        <v>13.710365024039998</v>
      </c>
      <c r="W899" s="20">
        <f t="shared" ref="W899:W962" si="29">H899*S899*(1-U899)</f>
        <v>63.523524087901187</v>
      </c>
    </row>
    <row r="900" spans="1:23" x14ac:dyDescent="0.25">
      <c r="A900" s="18">
        <v>6954</v>
      </c>
      <c r="B900" s="18">
        <v>6932</v>
      </c>
      <c r="C900" s="18">
        <v>2110</v>
      </c>
      <c r="D900" s="18">
        <v>2110</v>
      </c>
      <c r="E900" s="18" t="s">
        <v>56</v>
      </c>
      <c r="F900" s="18" t="s">
        <v>113</v>
      </c>
      <c r="G900" s="19">
        <v>2.82923541504E-2</v>
      </c>
      <c r="H900" s="19">
        <v>1.14495E-2</v>
      </c>
      <c r="I900" s="18" t="s">
        <v>24</v>
      </c>
      <c r="J900" s="18" t="s">
        <v>114</v>
      </c>
      <c r="K900" s="18">
        <v>26</v>
      </c>
      <c r="L900" s="18">
        <v>21</v>
      </c>
      <c r="M900" s="18" t="s">
        <v>57</v>
      </c>
      <c r="N900" s="18" t="s">
        <v>58</v>
      </c>
      <c r="O900" s="18" t="s">
        <v>57</v>
      </c>
      <c r="P900" s="19">
        <v>322.92502183599998</v>
      </c>
      <c r="Q900" s="19">
        <v>1232.41001697</v>
      </c>
      <c r="R900" s="20">
        <v>1.6339649999999999</v>
      </c>
      <c r="S900" s="20">
        <v>13.106218</v>
      </c>
      <c r="T900" s="20">
        <v>0.24</v>
      </c>
      <c r="U900" s="20">
        <v>0.56100000000000005</v>
      </c>
      <c r="V900" s="20">
        <f t="shared" si="28"/>
        <v>1.4218142523299998E-2</v>
      </c>
      <c r="W900" s="20">
        <f t="shared" si="29"/>
        <v>6.5876183273048991E-2</v>
      </c>
    </row>
    <row r="901" spans="1:23" x14ac:dyDescent="0.25">
      <c r="A901" s="18">
        <v>6955</v>
      </c>
      <c r="B901" s="18">
        <v>6933</v>
      </c>
      <c r="C901" s="18">
        <v>2110</v>
      </c>
      <c r="D901" s="18">
        <v>2110</v>
      </c>
      <c r="E901" s="18" t="s">
        <v>56</v>
      </c>
      <c r="F901" s="18" t="s">
        <v>113</v>
      </c>
      <c r="G901" s="19">
        <v>3.87060872676</v>
      </c>
      <c r="H901" s="19">
        <v>1.5663800000000001</v>
      </c>
      <c r="I901" s="18" t="s">
        <v>24</v>
      </c>
      <c r="J901" s="18" t="s">
        <v>114</v>
      </c>
      <c r="K901" s="18">
        <v>26</v>
      </c>
      <c r="L901" s="18">
        <v>21</v>
      </c>
      <c r="M901" s="18" t="s">
        <v>57</v>
      </c>
      <c r="N901" s="18" t="s">
        <v>58</v>
      </c>
      <c r="O901" s="18" t="s">
        <v>57</v>
      </c>
      <c r="P901" s="19">
        <v>2505.89423463</v>
      </c>
      <c r="Q901" s="19">
        <v>168603.04172199999</v>
      </c>
      <c r="R901" s="20">
        <v>1.6339649999999999</v>
      </c>
      <c r="S901" s="20">
        <v>13.106218</v>
      </c>
      <c r="T901" s="20">
        <v>0.24</v>
      </c>
      <c r="U901" s="20">
        <v>0.56100000000000005</v>
      </c>
      <c r="V901" s="20">
        <f t="shared" si="28"/>
        <v>1.9451516734920002</v>
      </c>
      <c r="W901" s="20">
        <f t="shared" si="29"/>
        <v>9.0123704926187589</v>
      </c>
    </row>
    <row r="902" spans="1:23" x14ac:dyDescent="0.25">
      <c r="A902" s="18">
        <v>6956</v>
      </c>
      <c r="B902" s="18">
        <v>6934</v>
      </c>
      <c r="C902" s="18">
        <v>2110</v>
      </c>
      <c r="D902" s="18">
        <v>2110</v>
      </c>
      <c r="E902" s="18" t="s">
        <v>56</v>
      </c>
      <c r="F902" s="18" t="s">
        <v>113</v>
      </c>
      <c r="G902" s="19">
        <v>970.07300741899996</v>
      </c>
      <c r="H902" s="19">
        <v>392.57499999999999</v>
      </c>
      <c r="I902" s="18" t="s">
        <v>24</v>
      </c>
      <c r="J902" s="18" t="s">
        <v>114</v>
      </c>
      <c r="K902" s="18">
        <v>26</v>
      </c>
      <c r="L902" s="18">
        <v>21</v>
      </c>
      <c r="M902" s="18" t="s">
        <v>57</v>
      </c>
      <c r="N902" s="18" t="s">
        <v>58</v>
      </c>
      <c r="O902" s="18" t="s">
        <v>57</v>
      </c>
      <c r="P902" s="19">
        <v>47651.933804100001</v>
      </c>
      <c r="Q902" s="19">
        <v>42277116.124600001</v>
      </c>
      <c r="R902" s="20">
        <v>1.6339649999999999</v>
      </c>
      <c r="S902" s="20">
        <v>13.106218</v>
      </c>
      <c r="T902" s="20">
        <v>0.24</v>
      </c>
      <c r="U902" s="20">
        <v>0.56100000000000005</v>
      </c>
      <c r="V902" s="20">
        <f t="shared" si="28"/>
        <v>487.50489550499998</v>
      </c>
      <c r="W902" s="20">
        <f t="shared" si="29"/>
        <v>2258.73118026265</v>
      </c>
    </row>
    <row r="903" spans="1:23" x14ac:dyDescent="0.25">
      <c r="A903" s="18">
        <v>6957</v>
      </c>
      <c r="B903" s="18">
        <v>6935</v>
      </c>
      <c r="C903" s="18">
        <v>2110</v>
      </c>
      <c r="D903" s="18">
        <v>2110</v>
      </c>
      <c r="E903" s="18" t="s">
        <v>56</v>
      </c>
      <c r="F903" s="18" t="s">
        <v>113</v>
      </c>
      <c r="G903" s="19">
        <v>23.567795576599998</v>
      </c>
      <c r="H903" s="19">
        <v>9.5375499999999995</v>
      </c>
      <c r="I903" s="18" t="s">
        <v>24</v>
      </c>
      <c r="J903" s="18" t="s">
        <v>114</v>
      </c>
      <c r="K903" s="18">
        <v>26</v>
      </c>
      <c r="L903" s="18">
        <v>21</v>
      </c>
      <c r="M903" s="18" t="s">
        <v>57</v>
      </c>
      <c r="N903" s="18" t="s">
        <v>58</v>
      </c>
      <c r="O903" s="18" t="s">
        <v>57</v>
      </c>
      <c r="P903" s="19">
        <v>7087.8175422800005</v>
      </c>
      <c r="Q903" s="19">
        <v>1026609.06887</v>
      </c>
      <c r="R903" s="20">
        <v>1.6339649999999999</v>
      </c>
      <c r="S903" s="20">
        <v>13.106218</v>
      </c>
      <c r="T903" s="20">
        <v>0.24</v>
      </c>
      <c r="U903" s="20">
        <v>0.56100000000000005</v>
      </c>
      <c r="V903" s="20">
        <f t="shared" si="28"/>
        <v>11.84385739317</v>
      </c>
      <c r="W903" s="20">
        <f t="shared" si="29"/>
        <v>54.875530964310087</v>
      </c>
    </row>
    <row r="904" spans="1:23" x14ac:dyDescent="0.25">
      <c r="A904" s="18">
        <v>6958</v>
      </c>
      <c r="B904" s="18">
        <v>6936</v>
      </c>
      <c r="C904" s="18">
        <v>2110</v>
      </c>
      <c r="D904" s="18">
        <v>2110</v>
      </c>
      <c r="E904" s="18" t="s">
        <v>56</v>
      </c>
      <c r="F904" s="18" t="s">
        <v>113</v>
      </c>
      <c r="G904" s="19">
        <v>7.5207931706900003E-2</v>
      </c>
      <c r="H904" s="19">
        <v>3.04356E-2</v>
      </c>
      <c r="I904" s="18" t="s">
        <v>24</v>
      </c>
      <c r="J904" s="18" t="s">
        <v>114</v>
      </c>
      <c r="K904" s="18">
        <v>26</v>
      </c>
      <c r="L904" s="18">
        <v>21</v>
      </c>
      <c r="M904" s="18" t="s">
        <v>57</v>
      </c>
      <c r="N904" s="18" t="s">
        <v>58</v>
      </c>
      <c r="O904" s="18" t="s">
        <v>57</v>
      </c>
      <c r="P904" s="19">
        <v>888.54342420299997</v>
      </c>
      <c r="Q904" s="19">
        <v>3276.0443994100001</v>
      </c>
      <c r="R904" s="20">
        <v>1.6339649999999999</v>
      </c>
      <c r="S904" s="20">
        <v>13.106218</v>
      </c>
      <c r="T904" s="20">
        <v>0.24</v>
      </c>
      <c r="U904" s="20">
        <v>0.56100000000000005</v>
      </c>
      <c r="V904" s="20">
        <f t="shared" si="28"/>
        <v>3.7795335917039999E-2</v>
      </c>
      <c r="W904" s="20">
        <f t="shared" si="29"/>
        <v>0.1751151721581912</v>
      </c>
    </row>
    <row r="905" spans="1:23" x14ac:dyDescent="0.25">
      <c r="A905" s="18">
        <v>6959</v>
      </c>
      <c r="B905" s="18">
        <v>6937</v>
      </c>
      <c r="C905" s="18">
        <v>2110</v>
      </c>
      <c r="D905" s="18">
        <v>2110</v>
      </c>
      <c r="E905" s="18" t="s">
        <v>56</v>
      </c>
      <c r="F905" s="18" t="s">
        <v>113</v>
      </c>
      <c r="G905" s="19">
        <v>0.75449149603400001</v>
      </c>
      <c r="H905" s="19">
        <v>0.30533199999999999</v>
      </c>
      <c r="I905" s="18" t="s">
        <v>24</v>
      </c>
      <c r="J905" s="18" t="s">
        <v>114</v>
      </c>
      <c r="K905" s="18">
        <v>26</v>
      </c>
      <c r="L905" s="18">
        <v>21</v>
      </c>
      <c r="M905" s="18" t="s">
        <v>57</v>
      </c>
      <c r="N905" s="18" t="s">
        <v>58</v>
      </c>
      <c r="O905" s="18" t="s">
        <v>57</v>
      </c>
      <c r="P905" s="19">
        <v>2325.08392766</v>
      </c>
      <c r="Q905" s="19">
        <v>32865.518106900003</v>
      </c>
      <c r="R905" s="20">
        <v>1.6339649999999999</v>
      </c>
      <c r="S905" s="20">
        <v>13.106218</v>
      </c>
      <c r="T905" s="20">
        <v>0.24</v>
      </c>
      <c r="U905" s="20">
        <v>0.56100000000000005</v>
      </c>
      <c r="V905" s="20">
        <f t="shared" si="28"/>
        <v>0.37916536904879999</v>
      </c>
      <c r="W905" s="20">
        <f t="shared" si="29"/>
        <v>1.7567672641710637</v>
      </c>
    </row>
    <row r="906" spans="1:23" x14ac:dyDescent="0.25">
      <c r="A906" s="18">
        <v>6960</v>
      </c>
      <c r="B906" s="18">
        <v>6938</v>
      </c>
      <c r="C906" s="18">
        <v>2110</v>
      </c>
      <c r="D906" s="18">
        <v>2110</v>
      </c>
      <c r="E906" s="18" t="s">
        <v>56</v>
      </c>
      <c r="F906" s="18" t="s">
        <v>113</v>
      </c>
      <c r="G906" s="19">
        <v>9.5164104113999997E-4</v>
      </c>
      <c r="H906" s="19">
        <v>3.85115E-4</v>
      </c>
      <c r="I906" s="18" t="s">
        <v>24</v>
      </c>
      <c r="J906" s="18" t="s">
        <v>114</v>
      </c>
      <c r="K906" s="18">
        <v>26</v>
      </c>
      <c r="L906" s="18">
        <v>21</v>
      </c>
      <c r="M906" s="18" t="s">
        <v>57</v>
      </c>
      <c r="N906" s="18" t="s">
        <v>58</v>
      </c>
      <c r="O906" s="18" t="s">
        <v>57</v>
      </c>
      <c r="P906" s="19">
        <v>48.512889161799997</v>
      </c>
      <c r="Q906" s="19">
        <v>41.453317955300001</v>
      </c>
      <c r="R906" s="20">
        <v>1.6339649999999999</v>
      </c>
      <c r="S906" s="20">
        <v>13.106218</v>
      </c>
      <c r="T906" s="20">
        <v>0.24</v>
      </c>
      <c r="U906" s="20">
        <v>0.56100000000000005</v>
      </c>
      <c r="V906" s="20">
        <f t="shared" si="28"/>
        <v>4.7824096754100001E-4</v>
      </c>
      <c r="W906" s="20">
        <f t="shared" si="29"/>
        <v>2.2158091026857297E-3</v>
      </c>
    </row>
    <row r="907" spans="1:23" x14ac:dyDescent="0.25">
      <c r="A907" s="18">
        <v>6961</v>
      </c>
      <c r="B907" s="18">
        <v>6939</v>
      </c>
      <c r="C907" s="18">
        <v>2110</v>
      </c>
      <c r="D907" s="18">
        <v>2110</v>
      </c>
      <c r="E907" s="18" t="s">
        <v>56</v>
      </c>
      <c r="F907" s="18" t="s">
        <v>113</v>
      </c>
      <c r="G907" s="19">
        <v>0.13699638199600001</v>
      </c>
      <c r="H907" s="19">
        <v>5.5440499999999997E-2</v>
      </c>
      <c r="I907" s="18" t="s">
        <v>24</v>
      </c>
      <c r="J907" s="18" t="s">
        <v>114</v>
      </c>
      <c r="K907" s="18">
        <v>26</v>
      </c>
      <c r="L907" s="18">
        <v>21</v>
      </c>
      <c r="M907" s="18" t="s">
        <v>57</v>
      </c>
      <c r="N907" s="18" t="s">
        <v>58</v>
      </c>
      <c r="O907" s="18" t="s">
        <v>57</v>
      </c>
      <c r="P907" s="19">
        <v>350.91003498800001</v>
      </c>
      <c r="Q907" s="19">
        <v>5967.5385298600004</v>
      </c>
      <c r="R907" s="20">
        <v>1.6339649999999999</v>
      </c>
      <c r="S907" s="20">
        <v>13.106218</v>
      </c>
      <c r="T907" s="20">
        <v>0.24</v>
      </c>
      <c r="U907" s="20">
        <v>0.56100000000000005</v>
      </c>
      <c r="V907" s="20">
        <f t="shared" si="28"/>
        <v>6.8846755802699985E-2</v>
      </c>
      <c r="W907" s="20">
        <f t="shared" si="29"/>
        <v>0.31898410749373091</v>
      </c>
    </row>
    <row r="908" spans="1:23" x14ac:dyDescent="0.25">
      <c r="A908" s="18">
        <v>6962</v>
      </c>
      <c r="B908" s="18">
        <v>6940</v>
      </c>
      <c r="C908" s="18">
        <v>2110</v>
      </c>
      <c r="D908" s="18">
        <v>2110</v>
      </c>
      <c r="E908" s="18" t="s">
        <v>56</v>
      </c>
      <c r="F908" s="18" t="s">
        <v>113</v>
      </c>
      <c r="G908" s="19">
        <v>1.2451167397600001E-2</v>
      </c>
      <c r="H908" s="19">
        <v>5.0388100000000003E-3</v>
      </c>
      <c r="I908" s="18" t="s">
        <v>24</v>
      </c>
      <c r="J908" s="18" t="s">
        <v>114</v>
      </c>
      <c r="K908" s="18">
        <v>26</v>
      </c>
      <c r="L908" s="18">
        <v>21</v>
      </c>
      <c r="M908" s="18" t="s">
        <v>57</v>
      </c>
      <c r="N908" s="18" t="s">
        <v>58</v>
      </c>
      <c r="O908" s="18" t="s">
        <v>57</v>
      </c>
      <c r="P908" s="19">
        <v>146.51748354599999</v>
      </c>
      <c r="Q908" s="19">
        <v>542.37068243700003</v>
      </c>
      <c r="R908" s="20">
        <v>1.6339649999999999</v>
      </c>
      <c r="S908" s="20">
        <v>13.106218</v>
      </c>
      <c r="T908" s="20">
        <v>0.24</v>
      </c>
      <c r="U908" s="20">
        <v>0.56100000000000005</v>
      </c>
      <c r="V908" s="20">
        <f t="shared" si="28"/>
        <v>6.2572617780540006E-3</v>
      </c>
      <c r="W908" s="20">
        <f t="shared" si="29"/>
        <v>2.899144687873462E-2</v>
      </c>
    </row>
    <row r="909" spans="1:23" x14ac:dyDescent="0.25">
      <c r="A909" s="18">
        <v>6963</v>
      </c>
      <c r="B909" s="18">
        <v>6941</v>
      </c>
      <c r="C909" s="18">
        <v>2110</v>
      </c>
      <c r="D909" s="18">
        <v>2110</v>
      </c>
      <c r="E909" s="18" t="s">
        <v>56</v>
      </c>
      <c r="F909" s="18" t="s">
        <v>113</v>
      </c>
      <c r="G909" s="19">
        <v>5.0925336783000002E-3</v>
      </c>
      <c r="H909" s="19">
        <v>2.0608800000000002E-3</v>
      </c>
      <c r="I909" s="18" t="s">
        <v>24</v>
      </c>
      <c r="J909" s="18" t="s">
        <v>114</v>
      </c>
      <c r="K909" s="18">
        <v>26</v>
      </c>
      <c r="L909" s="18">
        <v>21</v>
      </c>
      <c r="M909" s="18" t="s">
        <v>57</v>
      </c>
      <c r="N909" s="18" t="s">
        <v>58</v>
      </c>
      <c r="O909" s="18" t="s">
        <v>57</v>
      </c>
      <c r="P909" s="19">
        <v>68.3248134671</v>
      </c>
      <c r="Q909" s="19">
        <v>221.829879667</v>
      </c>
      <c r="R909" s="20">
        <v>1.6339649999999999</v>
      </c>
      <c r="S909" s="20">
        <v>13.106218</v>
      </c>
      <c r="T909" s="20">
        <v>0.24</v>
      </c>
      <c r="U909" s="20">
        <v>0.56100000000000005</v>
      </c>
      <c r="V909" s="20">
        <f t="shared" si="28"/>
        <v>2.559228399792E-3</v>
      </c>
      <c r="W909" s="20">
        <f t="shared" si="29"/>
        <v>1.1857540380257761E-2</v>
      </c>
    </row>
    <row r="910" spans="1:23" x14ac:dyDescent="0.25">
      <c r="A910" s="18">
        <v>6964</v>
      </c>
      <c r="B910" s="18">
        <v>6942</v>
      </c>
      <c r="C910" s="18">
        <v>2110</v>
      </c>
      <c r="D910" s="18">
        <v>2110</v>
      </c>
      <c r="E910" s="18" t="s">
        <v>56</v>
      </c>
      <c r="F910" s="18" t="s">
        <v>113</v>
      </c>
      <c r="G910" s="19">
        <v>0.11564831482600001</v>
      </c>
      <c r="H910" s="19">
        <v>4.6801200000000001E-2</v>
      </c>
      <c r="I910" s="18" t="s">
        <v>24</v>
      </c>
      <c r="J910" s="18" t="s">
        <v>114</v>
      </c>
      <c r="K910" s="18">
        <v>26</v>
      </c>
      <c r="L910" s="18">
        <v>21</v>
      </c>
      <c r="M910" s="18" t="s">
        <v>57</v>
      </c>
      <c r="N910" s="18" t="s">
        <v>58</v>
      </c>
      <c r="O910" s="18" t="s">
        <v>57</v>
      </c>
      <c r="P910" s="19">
        <v>394.07429737699999</v>
      </c>
      <c r="Q910" s="19">
        <v>5037.62044315</v>
      </c>
      <c r="R910" s="20">
        <v>1.6339649999999999</v>
      </c>
      <c r="S910" s="20">
        <v>13.106218</v>
      </c>
      <c r="T910" s="20">
        <v>0.24</v>
      </c>
      <c r="U910" s="20">
        <v>0.56100000000000005</v>
      </c>
      <c r="V910" s="20">
        <f t="shared" si="28"/>
        <v>5.8118357296079996E-2</v>
      </c>
      <c r="W910" s="20">
        <f t="shared" si="29"/>
        <v>0.26927677440924236</v>
      </c>
    </row>
    <row r="911" spans="1:23" x14ac:dyDescent="0.25">
      <c r="A911" s="18">
        <v>6965</v>
      </c>
      <c r="B911" s="18">
        <v>6943</v>
      </c>
      <c r="C911" s="18">
        <v>2110</v>
      </c>
      <c r="D911" s="18">
        <v>2110</v>
      </c>
      <c r="E911" s="18" t="s">
        <v>56</v>
      </c>
      <c r="F911" s="18" t="s">
        <v>113</v>
      </c>
      <c r="G911" s="19">
        <v>1.4994470335200001</v>
      </c>
      <c r="H911" s="19">
        <v>0.60680500000000004</v>
      </c>
      <c r="I911" s="18" t="s">
        <v>24</v>
      </c>
      <c r="J911" s="18" t="s">
        <v>114</v>
      </c>
      <c r="K911" s="18">
        <v>26</v>
      </c>
      <c r="L911" s="18">
        <v>21</v>
      </c>
      <c r="M911" s="18" t="s">
        <v>57</v>
      </c>
      <c r="N911" s="18" t="s">
        <v>58</v>
      </c>
      <c r="O911" s="18" t="s">
        <v>57</v>
      </c>
      <c r="P911" s="19">
        <v>3030.7255337000001</v>
      </c>
      <c r="Q911" s="19">
        <v>65315.6515153</v>
      </c>
      <c r="R911" s="20">
        <v>1.6339649999999999</v>
      </c>
      <c r="S911" s="20">
        <v>13.106218</v>
      </c>
      <c r="T911" s="20">
        <v>0.24</v>
      </c>
      <c r="U911" s="20">
        <v>0.56100000000000005</v>
      </c>
      <c r="V911" s="20">
        <f t="shared" si="28"/>
        <v>0.75353858018700004</v>
      </c>
      <c r="W911" s="20">
        <f t="shared" si="29"/>
        <v>3.4913312713221099</v>
      </c>
    </row>
    <row r="912" spans="1:23" x14ac:dyDescent="0.25">
      <c r="A912" s="18">
        <v>6966</v>
      </c>
      <c r="B912" s="18">
        <v>6944</v>
      </c>
      <c r="C912" s="18">
        <v>2110</v>
      </c>
      <c r="D912" s="18">
        <v>2110</v>
      </c>
      <c r="E912" s="18" t="s">
        <v>56</v>
      </c>
      <c r="F912" s="18" t="s">
        <v>113</v>
      </c>
      <c r="G912" s="19">
        <v>0.260360548468</v>
      </c>
      <c r="H912" s="19">
        <v>0.105364</v>
      </c>
      <c r="I912" s="18" t="s">
        <v>24</v>
      </c>
      <c r="J912" s="18" t="s">
        <v>114</v>
      </c>
      <c r="K912" s="18">
        <v>26</v>
      </c>
      <c r="L912" s="18">
        <v>21</v>
      </c>
      <c r="M912" s="18" t="s">
        <v>57</v>
      </c>
      <c r="N912" s="18" t="s">
        <v>58</v>
      </c>
      <c r="O912" s="18" t="s">
        <v>57</v>
      </c>
      <c r="P912" s="19">
        <v>524.27568876400005</v>
      </c>
      <c r="Q912" s="19">
        <v>11341.260126499999</v>
      </c>
      <c r="R912" s="20">
        <v>1.6339649999999999</v>
      </c>
      <c r="S912" s="20">
        <v>13.106218</v>
      </c>
      <c r="T912" s="20">
        <v>0.24</v>
      </c>
      <c r="U912" s="20">
        <v>0.56100000000000005</v>
      </c>
      <c r="V912" s="20">
        <f t="shared" si="28"/>
        <v>0.13084242707759999</v>
      </c>
      <c r="W912" s="20">
        <f t="shared" si="29"/>
        <v>0.60622543992152789</v>
      </c>
    </row>
    <row r="913" spans="1:23" x14ac:dyDescent="0.25">
      <c r="A913" s="18">
        <v>6967</v>
      </c>
      <c r="B913" s="18">
        <v>6945</v>
      </c>
      <c r="C913" s="18">
        <v>2110</v>
      </c>
      <c r="D913" s="18">
        <v>2110</v>
      </c>
      <c r="E913" s="18" t="s">
        <v>56</v>
      </c>
      <c r="F913" s="18" t="s">
        <v>113</v>
      </c>
      <c r="G913" s="19">
        <v>0.104836992394</v>
      </c>
      <c r="H913" s="19">
        <v>4.2425999999999998E-2</v>
      </c>
      <c r="I913" s="18" t="s">
        <v>24</v>
      </c>
      <c r="J913" s="18" t="s">
        <v>114</v>
      </c>
      <c r="K913" s="18">
        <v>26</v>
      </c>
      <c r="L913" s="18">
        <v>21</v>
      </c>
      <c r="M913" s="18" t="s">
        <v>57</v>
      </c>
      <c r="N913" s="18" t="s">
        <v>58</v>
      </c>
      <c r="O913" s="18" t="s">
        <v>57</v>
      </c>
      <c r="P913" s="19">
        <v>305.68865903800003</v>
      </c>
      <c r="Q913" s="19">
        <v>4566.6811220299996</v>
      </c>
      <c r="R913" s="20">
        <v>1.6339649999999999</v>
      </c>
      <c r="S913" s="20">
        <v>13.106218</v>
      </c>
      <c r="T913" s="20">
        <v>0.24</v>
      </c>
      <c r="U913" s="20">
        <v>0.56100000000000005</v>
      </c>
      <c r="V913" s="20">
        <f t="shared" si="28"/>
        <v>5.2685175308399994E-2</v>
      </c>
      <c r="W913" s="20">
        <f t="shared" si="29"/>
        <v>0.24410349373705198</v>
      </c>
    </row>
    <row r="914" spans="1:23" x14ac:dyDescent="0.25">
      <c r="A914" s="18">
        <v>6968</v>
      </c>
      <c r="B914" s="18">
        <v>6946</v>
      </c>
      <c r="C914" s="18">
        <v>2110</v>
      </c>
      <c r="D914" s="18">
        <v>2110</v>
      </c>
      <c r="E914" s="18" t="s">
        <v>56</v>
      </c>
      <c r="F914" s="18" t="s">
        <v>113</v>
      </c>
      <c r="G914" s="19">
        <v>21.273293928499999</v>
      </c>
      <c r="H914" s="19">
        <v>8.609</v>
      </c>
      <c r="I914" s="18" t="s">
        <v>24</v>
      </c>
      <c r="J914" s="18" t="s">
        <v>114</v>
      </c>
      <c r="K914" s="18">
        <v>26</v>
      </c>
      <c r="L914" s="18">
        <v>21</v>
      </c>
      <c r="M914" s="18" t="s">
        <v>57</v>
      </c>
      <c r="N914" s="18" t="s">
        <v>58</v>
      </c>
      <c r="O914" s="18" t="s">
        <v>57</v>
      </c>
      <c r="P914" s="19">
        <v>4745.2167672200003</v>
      </c>
      <c r="Q914" s="19">
        <v>926660.97687200003</v>
      </c>
      <c r="R914" s="20">
        <v>1.6339649999999999</v>
      </c>
      <c r="S914" s="20">
        <v>13.106218</v>
      </c>
      <c r="T914" s="20">
        <v>0.24</v>
      </c>
      <c r="U914" s="20">
        <v>0.56100000000000005</v>
      </c>
      <c r="V914" s="20">
        <f t="shared" si="28"/>
        <v>10.6907715606</v>
      </c>
      <c r="W914" s="20">
        <f t="shared" si="29"/>
        <v>49.532998104517993</v>
      </c>
    </row>
    <row r="915" spans="1:23" x14ac:dyDescent="0.25">
      <c r="A915" s="18">
        <v>6969</v>
      </c>
      <c r="B915" s="18">
        <v>6947</v>
      </c>
      <c r="C915" s="18">
        <v>2110</v>
      </c>
      <c r="D915" s="18">
        <v>2110</v>
      </c>
      <c r="E915" s="18" t="s">
        <v>56</v>
      </c>
      <c r="F915" s="18" t="s">
        <v>113</v>
      </c>
      <c r="G915" s="19">
        <v>0.10268896115700001</v>
      </c>
      <c r="H915" s="19">
        <v>4.1556700000000002E-2</v>
      </c>
      <c r="I915" s="18" t="s">
        <v>24</v>
      </c>
      <c r="J915" s="18" t="s">
        <v>114</v>
      </c>
      <c r="K915" s="18">
        <v>26</v>
      </c>
      <c r="L915" s="18">
        <v>21</v>
      </c>
      <c r="M915" s="18" t="s">
        <v>57</v>
      </c>
      <c r="N915" s="18" t="s">
        <v>58</v>
      </c>
      <c r="O915" s="18" t="s">
        <v>57</v>
      </c>
      <c r="P915" s="19">
        <v>330.65242539399998</v>
      </c>
      <c r="Q915" s="19">
        <v>4473.1132553699999</v>
      </c>
      <c r="R915" s="20">
        <v>1.6339649999999999</v>
      </c>
      <c r="S915" s="20">
        <v>13.106218</v>
      </c>
      <c r="T915" s="20">
        <v>0.24</v>
      </c>
      <c r="U915" s="20">
        <v>0.56100000000000005</v>
      </c>
      <c r="V915" s="20">
        <f t="shared" si="28"/>
        <v>5.1605666919780004E-2</v>
      </c>
      <c r="W915" s="20">
        <f t="shared" si="29"/>
        <v>0.23910186343710338</v>
      </c>
    </row>
    <row r="916" spans="1:23" x14ac:dyDescent="0.25">
      <c r="A916" s="18">
        <v>6970</v>
      </c>
      <c r="B916" s="18">
        <v>6948</v>
      </c>
      <c r="C916" s="18">
        <v>2110</v>
      </c>
      <c r="D916" s="18">
        <v>2110</v>
      </c>
      <c r="E916" s="18" t="s">
        <v>56</v>
      </c>
      <c r="F916" s="18" t="s">
        <v>113</v>
      </c>
      <c r="G916" s="19">
        <v>1.19427726983E-3</v>
      </c>
      <c r="H916" s="19">
        <v>4.8330699999999999E-4</v>
      </c>
      <c r="I916" s="18" t="s">
        <v>24</v>
      </c>
      <c r="J916" s="18" t="s">
        <v>114</v>
      </c>
      <c r="K916" s="18">
        <v>26</v>
      </c>
      <c r="L916" s="18">
        <v>21</v>
      </c>
      <c r="M916" s="18" t="s">
        <v>57</v>
      </c>
      <c r="N916" s="18" t="s">
        <v>58</v>
      </c>
      <c r="O916" s="18" t="s">
        <v>57</v>
      </c>
      <c r="P916" s="19">
        <v>59.538034349199997</v>
      </c>
      <c r="Q916" s="19">
        <v>52.022509857800003</v>
      </c>
      <c r="R916" s="20">
        <v>1.6339649999999999</v>
      </c>
      <c r="S916" s="20">
        <v>13.106218</v>
      </c>
      <c r="T916" s="20">
        <v>0.24</v>
      </c>
      <c r="U916" s="20">
        <v>0.56100000000000005</v>
      </c>
      <c r="V916" s="20">
        <f t="shared" si="28"/>
        <v>6.0017710891379988E-4</v>
      </c>
      <c r="W916" s="20">
        <f t="shared" si="29"/>
        <v>2.7807695103845135E-3</v>
      </c>
    </row>
    <row r="917" spans="1:23" x14ac:dyDescent="0.25">
      <c r="A917" s="18">
        <v>6971</v>
      </c>
      <c r="B917" s="18">
        <v>6949</v>
      </c>
      <c r="C917" s="18">
        <v>2110</v>
      </c>
      <c r="D917" s="18">
        <v>2110</v>
      </c>
      <c r="E917" s="18" t="s">
        <v>56</v>
      </c>
      <c r="F917" s="18" t="s">
        <v>113</v>
      </c>
      <c r="G917" s="19">
        <v>1.20706379985</v>
      </c>
      <c r="H917" s="19">
        <v>0.488481</v>
      </c>
      <c r="I917" s="18" t="s">
        <v>24</v>
      </c>
      <c r="J917" s="18" t="s">
        <v>114</v>
      </c>
      <c r="K917" s="18">
        <v>26</v>
      </c>
      <c r="L917" s="18">
        <v>21</v>
      </c>
      <c r="M917" s="18" t="s">
        <v>57</v>
      </c>
      <c r="N917" s="18" t="s">
        <v>58</v>
      </c>
      <c r="O917" s="18" t="s">
        <v>57</v>
      </c>
      <c r="P917" s="19">
        <v>1529.1165222699999</v>
      </c>
      <c r="Q917" s="19">
        <v>52579.488802300002</v>
      </c>
      <c r="R917" s="20">
        <v>1.6339649999999999</v>
      </c>
      <c r="S917" s="20">
        <v>13.106218</v>
      </c>
      <c r="T917" s="20">
        <v>0.24</v>
      </c>
      <c r="U917" s="20">
        <v>0.56100000000000005</v>
      </c>
      <c r="V917" s="20">
        <f t="shared" si="28"/>
        <v>0.60660225144540003</v>
      </c>
      <c r="W917" s="20">
        <f t="shared" si="29"/>
        <v>2.8105387904626618</v>
      </c>
    </row>
    <row r="918" spans="1:23" x14ac:dyDescent="0.25">
      <c r="A918" s="18">
        <v>6972</v>
      </c>
      <c r="B918" s="18">
        <v>6950</v>
      </c>
      <c r="C918" s="18">
        <v>2110</v>
      </c>
      <c r="D918" s="18">
        <v>2110</v>
      </c>
      <c r="E918" s="18" t="s">
        <v>56</v>
      </c>
      <c r="F918" s="18" t="s">
        <v>113</v>
      </c>
      <c r="G918" s="19">
        <v>0.48467478527500002</v>
      </c>
      <c r="H918" s="19">
        <v>0.19614100000000001</v>
      </c>
      <c r="I918" s="18" t="s">
        <v>24</v>
      </c>
      <c r="J918" s="18" t="s">
        <v>114</v>
      </c>
      <c r="K918" s="18">
        <v>26</v>
      </c>
      <c r="L918" s="18">
        <v>21</v>
      </c>
      <c r="M918" s="18" t="s">
        <v>57</v>
      </c>
      <c r="N918" s="18" t="s">
        <v>58</v>
      </c>
      <c r="O918" s="18" t="s">
        <v>57</v>
      </c>
      <c r="P918" s="19">
        <v>1765.33735118</v>
      </c>
      <c r="Q918" s="19">
        <v>21112.349194999999</v>
      </c>
      <c r="R918" s="20">
        <v>1.6339649999999999</v>
      </c>
      <c r="S918" s="20">
        <v>13.106218</v>
      </c>
      <c r="T918" s="20">
        <v>0.24</v>
      </c>
      <c r="U918" s="20">
        <v>0.56100000000000005</v>
      </c>
      <c r="V918" s="20">
        <f t="shared" si="28"/>
        <v>0.2435705220894</v>
      </c>
      <c r="W918" s="20">
        <f t="shared" si="29"/>
        <v>1.128522683379982</v>
      </c>
    </row>
    <row r="919" spans="1:23" x14ac:dyDescent="0.25">
      <c r="A919" s="18">
        <v>6973</v>
      </c>
      <c r="B919" s="18">
        <v>6951</v>
      </c>
      <c r="C919" s="18">
        <v>2110</v>
      </c>
      <c r="D919" s="18">
        <v>2110</v>
      </c>
      <c r="E919" s="18" t="s">
        <v>56</v>
      </c>
      <c r="F919" s="18" t="s">
        <v>113</v>
      </c>
      <c r="G919" s="19">
        <v>0.215363408344</v>
      </c>
      <c r="H919" s="19">
        <v>8.7154499999999996E-2</v>
      </c>
      <c r="I919" s="18" t="s">
        <v>24</v>
      </c>
      <c r="J919" s="18" t="s">
        <v>114</v>
      </c>
      <c r="K919" s="18">
        <v>26</v>
      </c>
      <c r="L919" s="18">
        <v>21</v>
      </c>
      <c r="M919" s="18" t="s">
        <v>57</v>
      </c>
      <c r="N919" s="18" t="s">
        <v>58</v>
      </c>
      <c r="O919" s="18" t="s">
        <v>57</v>
      </c>
      <c r="P919" s="19">
        <v>423.47608129600002</v>
      </c>
      <c r="Q919" s="19">
        <v>9381.1925421199994</v>
      </c>
      <c r="R919" s="20">
        <v>1.6339649999999999</v>
      </c>
      <c r="S919" s="20">
        <v>13.106218</v>
      </c>
      <c r="T919" s="20">
        <v>0.24</v>
      </c>
      <c r="U919" s="20">
        <v>0.56100000000000005</v>
      </c>
      <c r="V919" s="20">
        <f t="shared" si="28"/>
        <v>0.10822962597029999</v>
      </c>
      <c r="W919" s="20">
        <f t="shared" si="29"/>
        <v>0.50145471986295886</v>
      </c>
    </row>
    <row r="920" spans="1:23" x14ac:dyDescent="0.25">
      <c r="A920" s="18">
        <v>6974</v>
      </c>
      <c r="B920" s="18">
        <v>6952</v>
      </c>
      <c r="C920" s="18">
        <v>2110</v>
      </c>
      <c r="D920" s="18">
        <v>2110</v>
      </c>
      <c r="E920" s="18" t="s">
        <v>56</v>
      </c>
      <c r="F920" s="18" t="s">
        <v>113</v>
      </c>
      <c r="G920" s="19">
        <v>91.933005287699999</v>
      </c>
      <c r="H920" s="19">
        <v>37.204000000000001</v>
      </c>
      <c r="I920" s="18" t="s">
        <v>24</v>
      </c>
      <c r="J920" s="18" t="s">
        <v>114</v>
      </c>
      <c r="K920" s="18">
        <v>26</v>
      </c>
      <c r="L920" s="18">
        <v>21</v>
      </c>
      <c r="M920" s="18" t="s">
        <v>57</v>
      </c>
      <c r="N920" s="18" t="s">
        <v>58</v>
      </c>
      <c r="O920" s="18" t="s">
        <v>57</v>
      </c>
      <c r="P920" s="19">
        <v>13005.247653599999</v>
      </c>
      <c r="Q920" s="19">
        <v>4004585.6919499999</v>
      </c>
      <c r="R920" s="20">
        <v>1.6339649999999999</v>
      </c>
      <c r="S920" s="20">
        <v>13.106218</v>
      </c>
      <c r="T920" s="20">
        <v>0.24</v>
      </c>
      <c r="U920" s="20">
        <v>0.56100000000000005</v>
      </c>
      <c r="V920" s="20">
        <f t="shared" si="28"/>
        <v>46.200425733599999</v>
      </c>
      <c r="W920" s="20">
        <f t="shared" si="29"/>
        <v>214.05803943320799</v>
      </c>
    </row>
    <row r="921" spans="1:23" x14ac:dyDescent="0.25">
      <c r="A921" s="18">
        <v>6975</v>
      </c>
      <c r="B921" s="18">
        <v>6953</v>
      </c>
      <c r="C921" s="18">
        <v>2110</v>
      </c>
      <c r="D921" s="18">
        <v>2110</v>
      </c>
      <c r="E921" s="18" t="s">
        <v>56</v>
      </c>
      <c r="F921" s="18" t="s">
        <v>113</v>
      </c>
      <c r="G921" s="19">
        <v>9.4421158542699994E-3</v>
      </c>
      <c r="H921" s="19">
        <v>3.8210900000000001E-3</v>
      </c>
      <c r="I921" s="18" t="s">
        <v>24</v>
      </c>
      <c r="J921" s="18" t="s">
        <v>114</v>
      </c>
      <c r="K921" s="18">
        <v>26</v>
      </c>
      <c r="L921" s="18">
        <v>21</v>
      </c>
      <c r="M921" s="18" t="s">
        <v>57</v>
      </c>
      <c r="N921" s="18" t="s">
        <v>58</v>
      </c>
      <c r="O921" s="18" t="s">
        <v>57</v>
      </c>
      <c r="P921" s="19">
        <v>220.58320341000001</v>
      </c>
      <c r="Q921" s="19">
        <v>411.29692128599999</v>
      </c>
      <c r="R921" s="20">
        <v>1.6339649999999999</v>
      </c>
      <c r="S921" s="20">
        <v>13.106218</v>
      </c>
      <c r="T921" s="20">
        <v>0.24</v>
      </c>
      <c r="U921" s="20">
        <v>0.56100000000000005</v>
      </c>
      <c r="V921" s="20">
        <f t="shared" si="28"/>
        <v>4.7450807646059997E-3</v>
      </c>
      <c r="W921" s="20">
        <f t="shared" si="29"/>
        <v>2.198513691801518E-2</v>
      </c>
    </row>
    <row r="922" spans="1:23" x14ac:dyDescent="0.25">
      <c r="A922" s="18">
        <v>6976</v>
      </c>
      <c r="B922" s="18">
        <v>6954</v>
      </c>
      <c r="C922" s="18">
        <v>2110</v>
      </c>
      <c r="D922" s="18">
        <v>2110</v>
      </c>
      <c r="E922" s="18" t="s">
        <v>56</v>
      </c>
      <c r="F922" s="18" t="s">
        <v>113</v>
      </c>
      <c r="G922" s="19">
        <v>343.06214057800003</v>
      </c>
      <c r="H922" s="19">
        <v>138.83199999999999</v>
      </c>
      <c r="I922" s="18" t="s">
        <v>24</v>
      </c>
      <c r="J922" s="18" t="s">
        <v>114</v>
      </c>
      <c r="K922" s="18">
        <v>26</v>
      </c>
      <c r="L922" s="18">
        <v>21</v>
      </c>
      <c r="M922" s="18" t="s">
        <v>57</v>
      </c>
      <c r="N922" s="18" t="s">
        <v>58</v>
      </c>
      <c r="O922" s="18" t="s">
        <v>57</v>
      </c>
      <c r="P922" s="19">
        <v>23611.641448800001</v>
      </c>
      <c r="Q922" s="19">
        <v>14947635.901699999</v>
      </c>
      <c r="R922" s="20">
        <v>1.6339649999999999</v>
      </c>
      <c r="S922" s="20">
        <v>13.106218</v>
      </c>
      <c r="T922" s="20">
        <v>0.24</v>
      </c>
      <c r="U922" s="20">
        <v>0.56100000000000005</v>
      </c>
      <c r="V922" s="20">
        <f t="shared" si="28"/>
        <v>172.40343794879999</v>
      </c>
      <c r="W922" s="20">
        <f t="shared" si="29"/>
        <v>798.78791878806385</v>
      </c>
    </row>
    <row r="923" spans="1:23" x14ac:dyDescent="0.25">
      <c r="A923" s="18">
        <v>7106</v>
      </c>
      <c r="B923" s="18">
        <v>7095</v>
      </c>
      <c r="C923" s="18">
        <v>2110</v>
      </c>
      <c r="D923" s="18">
        <v>2110</v>
      </c>
      <c r="E923" s="18" t="s">
        <v>56</v>
      </c>
      <c r="F923" s="18" t="s">
        <v>294</v>
      </c>
      <c r="G923" s="19">
        <v>2.0249585002599999</v>
      </c>
      <c r="H923" s="19">
        <v>0.81947199999999998</v>
      </c>
      <c r="I923" s="18" t="s">
        <v>24</v>
      </c>
      <c r="J923" s="18" t="s">
        <v>114</v>
      </c>
      <c r="K923" s="18">
        <v>26</v>
      </c>
      <c r="L923" s="18">
        <v>21</v>
      </c>
      <c r="M923" s="18" t="s">
        <v>57</v>
      </c>
      <c r="N923" s="18" t="s">
        <v>58</v>
      </c>
      <c r="O923" s="18" t="s">
        <v>57</v>
      </c>
      <c r="P923" s="19">
        <v>1780.29501914</v>
      </c>
      <c r="Q923" s="19">
        <v>88206.839441999997</v>
      </c>
      <c r="R923" s="20">
        <v>1.6339649999999999</v>
      </c>
      <c r="S923" s="20">
        <v>13.106218</v>
      </c>
      <c r="T923" s="20">
        <v>0.24</v>
      </c>
      <c r="U923" s="20">
        <v>0.56100000000000005</v>
      </c>
      <c r="V923" s="20">
        <f t="shared" si="28"/>
        <v>1.0176313105247998</v>
      </c>
      <c r="W923" s="20">
        <f t="shared" si="29"/>
        <v>4.7149384391573426</v>
      </c>
    </row>
    <row r="924" spans="1:23" x14ac:dyDescent="0.25">
      <c r="A924" s="18">
        <v>7107</v>
      </c>
      <c r="B924" s="18">
        <v>7096</v>
      </c>
      <c r="C924" s="18">
        <v>2110</v>
      </c>
      <c r="D924" s="18">
        <v>2110</v>
      </c>
      <c r="E924" s="18" t="s">
        <v>56</v>
      </c>
      <c r="F924" s="18" t="s">
        <v>276</v>
      </c>
      <c r="G924" s="19">
        <v>5.5645013256900005E-4</v>
      </c>
      <c r="H924" s="19">
        <v>2.2518700000000001E-4</v>
      </c>
      <c r="I924" s="18" t="s">
        <v>24</v>
      </c>
      <c r="J924" s="18" t="s">
        <v>114</v>
      </c>
      <c r="K924" s="18">
        <v>26</v>
      </c>
      <c r="L924" s="18">
        <v>21</v>
      </c>
      <c r="M924" s="18" t="s">
        <v>57</v>
      </c>
      <c r="N924" s="18" t="s">
        <v>58</v>
      </c>
      <c r="O924" s="18" t="s">
        <v>57</v>
      </c>
      <c r="P924" s="19">
        <v>56.614319804899999</v>
      </c>
      <c r="Q924" s="19">
        <v>24.2388708129</v>
      </c>
      <c r="R924" s="20">
        <v>1.6339649999999999</v>
      </c>
      <c r="S924" s="20">
        <v>13.106218</v>
      </c>
      <c r="T924" s="20">
        <v>0.24</v>
      </c>
      <c r="U924" s="20">
        <v>0.56100000000000005</v>
      </c>
      <c r="V924" s="20">
        <f t="shared" si="28"/>
        <v>2.7964023410580001E-4</v>
      </c>
      <c r="W924" s="20">
        <f t="shared" si="29"/>
        <v>1.2956426117042739E-3</v>
      </c>
    </row>
    <row r="925" spans="1:23" x14ac:dyDescent="0.25">
      <c r="A925" s="18">
        <v>7108</v>
      </c>
      <c r="B925" s="18">
        <v>7097</v>
      </c>
      <c r="C925" s="18">
        <v>2110</v>
      </c>
      <c r="D925" s="18">
        <v>2110</v>
      </c>
      <c r="E925" s="18" t="s">
        <v>56</v>
      </c>
      <c r="F925" s="18" t="s">
        <v>276</v>
      </c>
      <c r="G925" s="19">
        <v>1.1739070742899999E-2</v>
      </c>
      <c r="H925" s="19">
        <v>4.7506299999999996E-3</v>
      </c>
      <c r="I925" s="18" t="s">
        <v>24</v>
      </c>
      <c r="J925" s="18" t="s">
        <v>114</v>
      </c>
      <c r="K925" s="18">
        <v>26</v>
      </c>
      <c r="L925" s="18">
        <v>21</v>
      </c>
      <c r="M925" s="18" t="s">
        <v>57</v>
      </c>
      <c r="N925" s="18" t="s">
        <v>58</v>
      </c>
      <c r="O925" s="18" t="s">
        <v>57</v>
      </c>
      <c r="P925" s="19">
        <v>173.474268357</v>
      </c>
      <c r="Q925" s="19">
        <v>511.35187634599998</v>
      </c>
      <c r="R925" s="20">
        <v>1.6339649999999999</v>
      </c>
      <c r="S925" s="20">
        <v>13.106218</v>
      </c>
      <c r="T925" s="20">
        <v>0.24</v>
      </c>
      <c r="U925" s="20">
        <v>0.56100000000000005</v>
      </c>
      <c r="V925" s="20">
        <f t="shared" si="28"/>
        <v>5.8993959924419992E-3</v>
      </c>
      <c r="W925" s="20">
        <f t="shared" si="29"/>
        <v>2.7333365871212253E-2</v>
      </c>
    </row>
    <row r="926" spans="1:23" x14ac:dyDescent="0.25">
      <c r="A926" s="18">
        <v>7109</v>
      </c>
      <c r="B926" s="18">
        <v>7098</v>
      </c>
      <c r="C926" s="18">
        <v>2110</v>
      </c>
      <c r="D926" s="18">
        <v>2110</v>
      </c>
      <c r="E926" s="18" t="s">
        <v>56</v>
      </c>
      <c r="F926" s="18" t="s">
        <v>276</v>
      </c>
      <c r="G926" s="19">
        <v>85.884076285500001</v>
      </c>
      <c r="H926" s="19">
        <v>34.756100000000004</v>
      </c>
      <c r="I926" s="18" t="s">
        <v>24</v>
      </c>
      <c r="J926" s="18" t="s">
        <v>114</v>
      </c>
      <c r="K926" s="18">
        <v>26</v>
      </c>
      <c r="L926" s="18">
        <v>21</v>
      </c>
      <c r="M926" s="18" t="s">
        <v>57</v>
      </c>
      <c r="N926" s="18" t="s">
        <v>58</v>
      </c>
      <c r="O926" s="18" t="s">
        <v>57</v>
      </c>
      <c r="P926" s="19">
        <v>28151.4210743</v>
      </c>
      <c r="Q926" s="19">
        <v>3741095.3985799998</v>
      </c>
      <c r="R926" s="20">
        <v>1.6339649999999999</v>
      </c>
      <c r="S926" s="20">
        <v>13.106218</v>
      </c>
      <c r="T926" s="20">
        <v>0.24</v>
      </c>
      <c r="U926" s="20">
        <v>0.56100000000000005</v>
      </c>
      <c r="V926" s="20">
        <f t="shared" si="28"/>
        <v>43.160590711739999</v>
      </c>
      <c r="W926" s="20">
        <f t="shared" si="29"/>
        <v>199.9737292856822</v>
      </c>
    </row>
    <row r="927" spans="1:23" x14ac:dyDescent="0.25">
      <c r="A927" s="18">
        <v>8499</v>
      </c>
      <c r="B927" s="18">
        <v>8446</v>
      </c>
      <c r="C927" s="18">
        <v>2120</v>
      </c>
      <c r="D927" s="18">
        <v>2120</v>
      </c>
      <c r="E927" s="18" t="s">
        <v>116</v>
      </c>
      <c r="F927" s="18" t="s">
        <v>117</v>
      </c>
      <c r="G927" s="19">
        <v>2.5263674695499999E-3</v>
      </c>
      <c r="H927" s="19">
        <v>1.02238E-3</v>
      </c>
      <c r="I927" s="18" t="s">
        <v>79</v>
      </c>
      <c r="J927" s="18" t="s">
        <v>80</v>
      </c>
      <c r="K927" s="18">
        <v>27</v>
      </c>
      <c r="L927" s="18">
        <v>22</v>
      </c>
      <c r="M927" s="18" t="s">
        <v>59</v>
      </c>
      <c r="N927" s="18" t="s">
        <v>60</v>
      </c>
      <c r="O927" s="18" t="s">
        <v>61</v>
      </c>
      <c r="P927" s="19">
        <v>789.39451343400003</v>
      </c>
      <c r="Q927" s="19">
        <v>17831.019318899998</v>
      </c>
      <c r="R927" s="20">
        <v>0.51060899999999998</v>
      </c>
      <c r="S927" s="20">
        <v>9.7789370000000009</v>
      </c>
      <c r="T927" s="20">
        <v>0.30199999999999999</v>
      </c>
      <c r="U927" s="20">
        <v>0.30499999999999999</v>
      </c>
      <c r="V927" s="20">
        <f t="shared" si="28"/>
        <v>3.6438142773516E-4</v>
      </c>
      <c r="W927" s="20">
        <f t="shared" si="29"/>
        <v>6.9484637789917012E-3</v>
      </c>
    </row>
    <row r="928" spans="1:23" x14ac:dyDescent="0.25">
      <c r="A928" s="18">
        <v>8502</v>
      </c>
      <c r="B928" s="18">
        <v>8449</v>
      </c>
      <c r="C928" s="18">
        <v>2120</v>
      </c>
      <c r="D928" s="18">
        <v>2120</v>
      </c>
      <c r="E928" s="18" t="s">
        <v>116</v>
      </c>
      <c r="F928" s="18" t="s">
        <v>117</v>
      </c>
      <c r="G928" s="19">
        <v>2.23090524199E-2</v>
      </c>
      <c r="H928" s="19">
        <v>9.0281500000000004E-3</v>
      </c>
      <c r="I928" s="18" t="s">
        <v>79</v>
      </c>
      <c r="J928" s="18" t="s">
        <v>80</v>
      </c>
      <c r="K928" s="18">
        <v>27</v>
      </c>
      <c r="L928" s="18">
        <v>22</v>
      </c>
      <c r="M928" s="18" t="s">
        <v>59</v>
      </c>
      <c r="N928" s="18" t="s">
        <v>60</v>
      </c>
      <c r="O928" s="18" t="s">
        <v>61</v>
      </c>
      <c r="P928" s="19">
        <v>2194.12649474</v>
      </c>
      <c r="Q928" s="19">
        <v>104253.475897</v>
      </c>
      <c r="R928" s="20">
        <v>0.51060899999999998</v>
      </c>
      <c r="S928" s="20">
        <v>9.7789370000000009</v>
      </c>
      <c r="T928" s="20">
        <v>0.30199999999999999</v>
      </c>
      <c r="U928" s="20">
        <v>0.30499999999999999</v>
      </c>
      <c r="V928" s="20">
        <f t="shared" si="28"/>
        <v>3.2176785410583E-3</v>
      </c>
      <c r="W928" s="20">
        <f t="shared" si="29"/>
        <v>6.135856850320226E-2</v>
      </c>
    </row>
    <row r="929" spans="1:23" x14ac:dyDescent="0.25">
      <c r="A929" s="18">
        <v>8646</v>
      </c>
      <c r="B929" s="18">
        <v>8593</v>
      </c>
      <c r="C929" s="18">
        <v>2120</v>
      </c>
      <c r="D929" s="18">
        <v>2120</v>
      </c>
      <c r="E929" s="18" t="s">
        <v>56</v>
      </c>
      <c r="F929" s="18" t="s">
        <v>81</v>
      </c>
      <c r="G929" s="19">
        <v>5.8605596199100003E-2</v>
      </c>
      <c r="H929" s="19">
        <v>2.37168E-2</v>
      </c>
      <c r="I929" s="18" t="s">
        <v>79</v>
      </c>
      <c r="J929" s="18" t="s">
        <v>80</v>
      </c>
      <c r="K929" s="18">
        <v>27</v>
      </c>
      <c r="L929" s="18">
        <v>22</v>
      </c>
      <c r="M929" s="18" t="s">
        <v>59</v>
      </c>
      <c r="N929" s="18" t="s">
        <v>60</v>
      </c>
      <c r="O929" s="18" t="s">
        <v>61</v>
      </c>
      <c r="P929" s="19">
        <v>6167.1998271900002</v>
      </c>
      <c r="Q929" s="19">
        <v>61902.477863799999</v>
      </c>
      <c r="R929" s="20">
        <v>0.51060899999999998</v>
      </c>
      <c r="S929" s="20">
        <v>9.7789370000000009</v>
      </c>
      <c r="T929" s="20">
        <v>0.30199999999999999</v>
      </c>
      <c r="U929" s="20">
        <v>0.30499999999999999</v>
      </c>
      <c r="V929" s="20">
        <f t="shared" si="28"/>
        <v>8.4527880487775993E-3</v>
      </c>
      <c r="W929" s="20">
        <f t="shared" si="29"/>
        <v>0.16118793966391204</v>
      </c>
    </row>
    <row r="930" spans="1:23" x14ac:dyDescent="0.25">
      <c r="A930" s="18">
        <v>8703</v>
      </c>
      <c r="B930" s="18">
        <v>8660</v>
      </c>
      <c r="C930" s="18">
        <v>2120</v>
      </c>
      <c r="D930" s="18">
        <v>2120</v>
      </c>
      <c r="E930" s="18" t="s">
        <v>56</v>
      </c>
      <c r="F930" s="18" t="s">
        <v>113</v>
      </c>
      <c r="G930" s="19">
        <v>13.0875247436</v>
      </c>
      <c r="H930" s="19">
        <v>5.2963300000000002</v>
      </c>
      <c r="I930" s="18" t="s">
        <v>24</v>
      </c>
      <c r="J930" s="18" t="s">
        <v>114</v>
      </c>
      <c r="K930" s="18">
        <v>27</v>
      </c>
      <c r="L930" s="18">
        <v>22</v>
      </c>
      <c r="M930" s="18" t="s">
        <v>59</v>
      </c>
      <c r="N930" s="18" t="s">
        <v>60</v>
      </c>
      <c r="O930" s="18" t="s">
        <v>61</v>
      </c>
      <c r="P930" s="19">
        <v>7873.3915409499996</v>
      </c>
      <c r="Q930" s="19">
        <v>570090.29746000003</v>
      </c>
      <c r="R930" s="20">
        <v>0.602908</v>
      </c>
      <c r="S930" s="20">
        <v>11.245813</v>
      </c>
      <c r="T930" s="20">
        <v>0.24</v>
      </c>
      <c r="U930" s="20">
        <v>0.56100000000000005</v>
      </c>
      <c r="V930" s="20">
        <f t="shared" si="28"/>
        <v>2.4268317930064001</v>
      </c>
      <c r="W930" s="20">
        <f t="shared" si="29"/>
        <v>26.147514640401308</v>
      </c>
    </row>
    <row r="931" spans="1:23" x14ac:dyDescent="0.25">
      <c r="A931" s="18">
        <v>8704</v>
      </c>
      <c r="B931" s="18">
        <v>8661</v>
      </c>
      <c r="C931" s="18">
        <v>2120</v>
      </c>
      <c r="D931" s="18">
        <v>2120</v>
      </c>
      <c r="E931" s="18" t="s">
        <v>56</v>
      </c>
      <c r="F931" s="18" t="s">
        <v>113</v>
      </c>
      <c r="G931" s="19">
        <v>5.4048357840100003</v>
      </c>
      <c r="H931" s="19">
        <v>2.1872600000000002</v>
      </c>
      <c r="I931" s="18" t="s">
        <v>24</v>
      </c>
      <c r="J931" s="18" t="s">
        <v>114</v>
      </c>
      <c r="K931" s="18">
        <v>27</v>
      </c>
      <c r="L931" s="18">
        <v>22</v>
      </c>
      <c r="M931" s="18" t="s">
        <v>59</v>
      </c>
      <c r="N931" s="18" t="s">
        <v>60</v>
      </c>
      <c r="O931" s="18" t="s">
        <v>61</v>
      </c>
      <c r="P931" s="19">
        <v>4170.8738847200002</v>
      </c>
      <c r="Q931" s="19">
        <v>235433.705009</v>
      </c>
      <c r="R931" s="20">
        <v>0.602908</v>
      </c>
      <c r="S931" s="20">
        <v>11.245813</v>
      </c>
      <c r="T931" s="20">
        <v>0.24</v>
      </c>
      <c r="U931" s="20">
        <v>0.56100000000000005</v>
      </c>
      <c r="V931" s="20">
        <f t="shared" si="28"/>
        <v>1.0022245795808</v>
      </c>
      <c r="W931" s="20">
        <f t="shared" si="29"/>
        <v>10.79830993770482</v>
      </c>
    </row>
    <row r="932" spans="1:23" x14ac:dyDescent="0.25">
      <c r="A932" s="18">
        <v>8705</v>
      </c>
      <c r="B932" s="18">
        <v>8662</v>
      </c>
      <c r="C932" s="18">
        <v>2120</v>
      </c>
      <c r="D932" s="18">
        <v>2120</v>
      </c>
      <c r="E932" s="18" t="s">
        <v>56</v>
      </c>
      <c r="F932" s="18" t="s">
        <v>113</v>
      </c>
      <c r="G932" s="19">
        <v>144.87614651800001</v>
      </c>
      <c r="H932" s="19">
        <v>58.629300000000001</v>
      </c>
      <c r="I932" s="18" t="s">
        <v>24</v>
      </c>
      <c r="J932" s="18" t="s">
        <v>114</v>
      </c>
      <c r="K932" s="18">
        <v>27</v>
      </c>
      <c r="L932" s="18">
        <v>22</v>
      </c>
      <c r="M932" s="18" t="s">
        <v>59</v>
      </c>
      <c r="N932" s="18" t="s">
        <v>60</v>
      </c>
      <c r="O932" s="18" t="s">
        <v>61</v>
      </c>
      <c r="P932" s="19">
        <v>18387.640414199999</v>
      </c>
      <c r="Q932" s="19">
        <v>6310779.6990999999</v>
      </c>
      <c r="R932" s="20">
        <v>0.602908</v>
      </c>
      <c r="S932" s="20">
        <v>11.245813</v>
      </c>
      <c r="T932" s="20">
        <v>0.24</v>
      </c>
      <c r="U932" s="20">
        <v>0.56100000000000005</v>
      </c>
      <c r="V932" s="20">
        <f t="shared" si="28"/>
        <v>26.864536243343998</v>
      </c>
      <c r="W932" s="20">
        <f t="shared" si="29"/>
        <v>289.44768926907506</v>
      </c>
    </row>
    <row r="933" spans="1:23" x14ac:dyDescent="0.25">
      <c r="A933" s="18">
        <v>8706</v>
      </c>
      <c r="B933" s="18">
        <v>8663</v>
      </c>
      <c r="C933" s="18">
        <v>2120</v>
      </c>
      <c r="D933" s="18">
        <v>2120</v>
      </c>
      <c r="E933" s="18" t="s">
        <v>56</v>
      </c>
      <c r="F933" s="18" t="s">
        <v>113</v>
      </c>
      <c r="G933" s="19">
        <v>18.315656345299999</v>
      </c>
      <c r="H933" s="19">
        <v>7.4120799999999996</v>
      </c>
      <c r="I933" s="18" t="s">
        <v>24</v>
      </c>
      <c r="J933" s="18" t="s">
        <v>114</v>
      </c>
      <c r="K933" s="18">
        <v>27</v>
      </c>
      <c r="L933" s="18">
        <v>22</v>
      </c>
      <c r="M933" s="18" t="s">
        <v>59</v>
      </c>
      <c r="N933" s="18" t="s">
        <v>60</v>
      </c>
      <c r="O933" s="18" t="s">
        <v>61</v>
      </c>
      <c r="P933" s="19">
        <v>4018.1259323099998</v>
      </c>
      <c r="Q933" s="19">
        <v>797826.79908400006</v>
      </c>
      <c r="R933" s="20">
        <v>0.602908</v>
      </c>
      <c r="S933" s="20">
        <v>11.245813</v>
      </c>
      <c r="T933" s="20">
        <v>0.24</v>
      </c>
      <c r="U933" s="20">
        <v>0.56100000000000005</v>
      </c>
      <c r="V933" s="20">
        <f t="shared" si="28"/>
        <v>3.3962897697663998</v>
      </c>
      <c r="W933" s="20">
        <f t="shared" si="29"/>
        <v>36.592786007636555</v>
      </c>
    </row>
    <row r="934" spans="1:23" x14ac:dyDescent="0.25">
      <c r="A934" s="18">
        <v>8707</v>
      </c>
      <c r="B934" s="18">
        <v>8664</v>
      </c>
      <c r="C934" s="18">
        <v>2120</v>
      </c>
      <c r="D934" s="18">
        <v>2120</v>
      </c>
      <c r="E934" s="18" t="s">
        <v>56</v>
      </c>
      <c r="F934" s="18" t="s">
        <v>113</v>
      </c>
      <c r="G934" s="19">
        <v>12.277221020300001</v>
      </c>
      <c r="H934" s="19">
        <v>4.9684200000000001</v>
      </c>
      <c r="I934" s="18" t="s">
        <v>24</v>
      </c>
      <c r="J934" s="18" t="s">
        <v>114</v>
      </c>
      <c r="K934" s="18">
        <v>27</v>
      </c>
      <c r="L934" s="18">
        <v>22</v>
      </c>
      <c r="M934" s="18" t="s">
        <v>59</v>
      </c>
      <c r="N934" s="18" t="s">
        <v>60</v>
      </c>
      <c r="O934" s="18" t="s">
        <v>61</v>
      </c>
      <c r="P934" s="19">
        <v>4989.9240737</v>
      </c>
      <c r="Q934" s="19">
        <v>534793.60846100003</v>
      </c>
      <c r="R934" s="20">
        <v>0.602908</v>
      </c>
      <c r="S934" s="20">
        <v>11.245813</v>
      </c>
      <c r="T934" s="20">
        <v>0.24</v>
      </c>
      <c r="U934" s="20">
        <v>0.56100000000000005</v>
      </c>
      <c r="V934" s="20">
        <f t="shared" si="28"/>
        <v>2.2765801256736</v>
      </c>
      <c r="W934" s="20">
        <f t="shared" si="29"/>
        <v>24.528651856976936</v>
      </c>
    </row>
    <row r="935" spans="1:23" x14ac:dyDescent="0.25">
      <c r="A935" s="18">
        <v>8708</v>
      </c>
      <c r="B935" s="18">
        <v>8665</v>
      </c>
      <c r="C935" s="18">
        <v>2120</v>
      </c>
      <c r="D935" s="18">
        <v>2120</v>
      </c>
      <c r="E935" s="18" t="s">
        <v>56</v>
      </c>
      <c r="F935" s="18" t="s">
        <v>113</v>
      </c>
      <c r="G935" s="19">
        <v>14.321751623200001</v>
      </c>
      <c r="H935" s="19">
        <v>5.7958100000000004</v>
      </c>
      <c r="I935" s="18" t="s">
        <v>24</v>
      </c>
      <c r="J935" s="18" t="s">
        <v>114</v>
      </c>
      <c r="K935" s="18">
        <v>27</v>
      </c>
      <c r="L935" s="18">
        <v>22</v>
      </c>
      <c r="M935" s="18" t="s">
        <v>59</v>
      </c>
      <c r="N935" s="18" t="s">
        <v>60</v>
      </c>
      <c r="O935" s="18" t="s">
        <v>61</v>
      </c>
      <c r="P935" s="19">
        <v>5931.7755791199997</v>
      </c>
      <c r="Q935" s="19">
        <v>623853.00528599997</v>
      </c>
      <c r="R935" s="20">
        <v>0.602908</v>
      </c>
      <c r="S935" s="20">
        <v>11.245813</v>
      </c>
      <c r="T935" s="20">
        <v>0.24</v>
      </c>
      <c r="U935" s="20">
        <v>0.56100000000000005</v>
      </c>
      <c r="V935" s="20">
        <f t="shared" si="28"/>
        <v>2.6556985637648003</v>
      </c>
      <c r="W935" s="20">
        <f t="shared" si="29"/>
        <v>28.613403399709668</v>
      </c>
    </row>
    <row r="936" spans="1:23" x14ac:dyDescent="0.25">
      <c r="A936" s="18">
        <v>8709</v>
      </c>
      <c r="B936" s="18">
        <v>8666</v>
      </c>
      <c r="C936" s="18">
        <v>2120</v>
      </c>
      <c r="D936" s="18">
        <v>2120</v>
      </c>
      <c r="E936" s="18" t="s">
        <v>56</v>
      </c>
      <c r="F936" s="18" t="s">
        <v>113</v>
      </c>
      <c r="G936" s="19">
        <v>36.922852982899997</v>
      </c>
      <c r="H936" s="19">
        <v>14.9421</v>
      </c>
      <c r="I936" s="18" t="s">
        <v>24</v>
      </c>
      <c r="J936" s="18" t="s">
        <v>114</v>
      </c>
      <c r="K936" s="18">
        <v>27</v>
      </c>
      <c r="L936" s="18">
        <v>22</v>
      </c>
      <c r="M936" s="18" t="s">
        <v>59</v>
      </c>
      <c r="N936" s="18" t="s">
        <v>60</v>
      </c>
      <c r="O936" s="18" t="s">
        <v>61</v>
      </c>
      <c r="P936" s="19">
        <v>4882.1423980700001</v>
      </c>
      <c r="Q936" s="19">
        <v>1608353.0425</v>
      </c>
      <c r="R936" s="20">
        <v>0.602908</v>
      </c>
      <c r="S936" s="20">
        <v>11.245813</v>
      </c>
      <c r="T936" s="20">
        <v>0.24</v>
      </c>
      <c r="U936" s="20">
        <v>0.56100000000000005</v>
      </c>
      <c r="V936" s="20">
        <f t="shared" si="28"/>
        <v>6.8466208363680003</v>
      </c>
      <c r="W936" s="20">
        <f t="shared" si="29"/>
        <v>73.767831405584701</v>
      </c>
    </row>
    <row r="937" spans="1:23" x14ac:dyDescent="0.25">
      <c r="A937" s="18">
        <v>8710</v>
      </c>
      <c r="B937" s="18">
        <v>8667</v>
      </c>
      <c r="C937" s="18">
        <v>2120</v>
      </c>
      <c r="D937" s="18">
        <v>2120</v>
      </c>
      <c r="E937" s="18" t="s">
        <v>56</v>
      </c>
      <c r="F937" s="18" t="s">
        <v>113</v>
      </c>
      <c r="G937" s="19">
        <v>25.013032661499999</v>
      </c>
      <c r="H937" s="19">
        <v>10.122400000000001</v>
      </c>
      <c r="I937" s="18" t="s">
        <v>24</v>
      </c>
      <c r="J937" s="18" t="s">
        <v>114</v>
      </c>
      <c r="K937" s="18">
        <v>27</v>
      </c>
      <c r="L937" s="18">
        <v>22</v>
      </c>
      <c r="M937" s="18" t="s">
        <v>59</v>
      </c>
      <c r="N937" s="18" t="s">
        <v>60</v>
      </c>
      <c r="O937" s="18" t="s">
        <v>61</v>
      </c>
      <c r="P937" s="19">
        <v>8764.4543497199993</v>
      </c>
      <c r="Q937" s="19">
        <v>1089563.3444600001</v>
      </c>
      <c r="R937" s="20">
        <v>0.602908</v>
      </c>
      <c r="S937" s="20">
        <v>11.245813</v>
      </c>
      <c r="T937" s="20">
        <v>0.24</v>
      </c>
      <c r="U937" s="20">
        <v>0.56100000000000005</v>
      </c>
      <c r="V937" s="20">
        <f t="shared" si="28"/>
        <v>4.6381857137920006</v>
      </c>
      <c r="W937" s="20">
        <f t="shared" si="29"/>
        <v>49.973397087416799</v>
      </c>
    </row>
    <row r="938" spans="1:23" x14ac:dyDescent="0.25">
      <c r="A938" s="18">
        <v>8711</v>
      </c>
      <c r="B938" s="18">
        <v>8668</v>
      </c>
      <c r="C938" s="18">
        <v>2120</v>
      </c>
      <c r="D938" s="18">
        <v>2120</v>
      </c>
      <c r="E938" s="18" t="s">
        <v>56</v>
      </c>
      <c r="F938" s="18" t="s">
        <v>113</v>
      </c>
      <c r="G938" s="19">
        <v>27.907911761000001</v>
      </c>
      <c r="H938" s="19">
        <v>11.293900000000001</v>
      </c>
      <c r="I938" s="18" t="s">
        <v>24</v>
      </c>
      <c r="J938" s="18" t="s">
        <v>114</v>
      </c>
      <c r="K938" s="18">
        <v>27</v>
      </c>
      <c r="L938" s="18">
        <v>22</v>
      </c>
      <c r="M938" s="18" t="s">
        <v>59</v>
      </c>
      <c r="N938" s="18" t="s">
        <v>60</v>
      </c>
      <c r="O938" s="18" t="s">
        <v>61</v>
      </c>
      <c r="P938" s="19">
        <v>10848.5401852</v>
      </c>
      <c r="Q938" s="19">
        <v>1215663.77363</v>
      </c>
      <c r="R938" s="20">
        <v>0.602908</v>
      </c>
      <c r="S938" s="20">
        <v>11.245813</v>
      </c>
      <c r="T938" s="20">
        <v>0.24</v>
      </c>
      <c r="U938" s="20">
        <v>0.56100000000000005</v>
      </c>
      <c r="V938" s="20">
        <f t="shared" si="28"/>
        <v>5.1749788225120001</v>
      </c>
      <c r="W938" s="20">
        <f t="shared" si="29"/>
        <v>55.756989386467296</v>
      </c>
    </row>
    <row r="939" spans="1:23" x14ac:dyDescent="0.25">
      <c r="A939" s="18">
        <v>8712</v>
      </c>
      <c r="B939" s="18">
        <v>8669</v>
      </c>
      <c r="C939" s="18">
        <v>2120</v>
      </c>
      <c r="D939" s="18">
        <v>2120</v>
      </c>
      <c r="E939" s="18" t="s">
        <v>56</v>
      </c>
      <c r="F939" s="18" t="s">
        <v>113</v>
      </c>
      <c r="G939" s="19">
        <v>86.319312515199996</v>
      </c>
      <c r="H939" s="19">
        <v>34.932200000000002</v>
      </c>
      <c r="I939" s="18" t="s">
        <v>24</v>
      </c>
      <c r="J939" s="18" t="s">
        <v>114</v>
      </c>
      <c r="K939" s="18">
        <v>27</v>
      </c>
      <c r="L939" s="18">
        <v>22</v>
      </c>
      <c r="M939" s="18" t="s">
        <v>59</v>
      </c>
      <c r="N939" s="18" t="s">
        <v>60</v>
      </c>
      <c r="O939" s="18" t="s">
        <v>61</v>
      </c>
      <c r="P939" s="19">
        <v>9217.4352878699992</v>
      </c>
      <c r="Q939" s="19">
        <v>3760054.2129099998</v>
      </c>
      <c r="R939" s="20">
        <v>0.602908</v>
      </c>
      <c r="S939" s="20">
        <v>11.245813</v>
      </c>
      <c r="T939" s="20">
        <v>0.24</v>
      </c>
      <c r="U939" s="20">
        <v>0.56100000000000005</v>
      </c>
      <c r="V939" s="20">
        <f t="shared" si="28"/>
        <v>16.006286156576</v>
      </c>
      <c r="W939" s="20">
        <f t="shared" si="29"/>
        <v>172.45719411770537</v>
      </c>
    </row>
    <row r="940" spans="1:23" x14ac:dyDescent="0.25">
      <c r="A940" s="18">
        <v>8713</v>
      </c>
      <c r="B940" s="18">
        <v>8670</v>
      </c>
      <c r="C940" s="18">
        <v>2120</v>
      </c>
      <c r="D940" s="18">
        <v>2120</v>
      </c>
      <c r="E940" s="18" t="s">
        <v>56</v>
      </c>
      <c r="F940" s="18" t="s">
        <v>113</v>
      </c>
      <c r="G940" s="19">
        <v>36.371229386300001</v>
      </c>
      <c r="H940" s="19">
        <v>14.7189</v>
      </c>
      <c r="I940" s="18" t="s">
        <v>24</v>
      </c>
      <c r="J940" s="18" t="s">
        <v>114</v>
      </c>
      <c r="K940" s="18">
        <v>27</v>
      </c>
      <c r="L940" s="18">
        <v>22</v>
      </c>
      <c r="M940" s="18" t="s">
        <v>59</v>
      </c>
      <c r="N940" s="18" t="s">
        <v>60</v>
      </c>
      <c r="O940" s="18" t="s">
        <v>61</v>
      </c>
      <c r="P940" s="19">
        <v>10897.7954503</v>
      </c>
      <c r="Q940" s="19">
        <v>1584324.41475</v>
      </c>
      <c r="R940" s="20">
        <v>0.602908</v>
      </c>
      <c r="S940" s="20">
        <v>11.245813</v>
      </c>
      <c r="T940" s="20">
        <v>0.24</v>
      </c>
      <c r="U940" s="20">
        <v>0.56100000000000005</v>
      </c>
      <c r="V940" s="20">
        <f t="shared" si="28"/>
        <v>6.744348346512</v>
      </c>
      <c r="W940" s="20">
        <f t="shared" si="29"/>
        <v>72.66591266794228</v>
      </c>
    </row>
    <row r="941" spans="1:23" x14ac:dyDescent="0.25">
      <c r="A941" s="18">
        <v>8714</v>
      </c>
      <c r="B941" s="18">
        <v>8671</v>
      </c>
      <c r="C941" s="18">
        <v>2120</v>
      </c>
      <c r="D941" s="18">
        <v>2120</v>
      </c>
      <c r="E941" s="18" t="s">
        <v>56</v>
      </c>
      <c r="F941" s="18" t="s">
        <v>113</v>
      </c>
      <c r="G941" s="19">
        <v>8.4393153708900002</v>
      </c>
      <c r="H941" s="19">
        <v>3.41527</v>
      </c>
      <c r="I941" s="18" t="s">
        <v>24</v>
      </c>
      <c r="J941" s="18" t="s">
        <v>114</v>
      </c>
      <c r="K941" s="18">
        <v>27</v>
      </c>
      <c r="L941" s="18">
        <v>22</v>
      </c>
      <c r="M941" s="18" t="s">
        <v>59</v>
      </c>
      <c r="N941" s="18" t="s">
        <v>60</v>
      </c>
      <c r="O941" s="18" t="s">
        <v>61</v>
      </c>
      <c r="P941" s="19">
        <v>3524.9718490199998</v>
      </c>
      <c r="Q941" s="19">
        <v>367615.107089</v>
      </c>
      <c r="R941" s="20">
        <v>0.602908</v>
      </c>
      <c r="S941" s="20">
        <v>11.245813</v>
      </c>
      <c r="T941" s="20">
        <v>0.24</v>
      </c>
      <c r="U941" s="20">
        <v>0.56100000000000005</v>
      </c>
      <c r="V941" s="20">
        <f t="shared" si="28"/>
        <v>1.5649111399216002</v>
      </c>
      <c r="W941" s="20">
        <f t="shared" si="29"/>
        <v>16.86088712861989</v>
      </c>
    </row>
    <row r="942" spans="1:23" x14ac:dyDescent="0.25">
      <c r="A942" s="18">
        <v>8715</v>
      </c>
      <c r="B942" s="18">
        <v>8672</v>
      </c>
      <c r="C942" s="18">
        <v>2120</v>
      </c>
      <c r="D942" s="18">
        <v>2120</v>
      </c>
      <c r="E942" s="18" t="s">
        <v>56</v>
      </c>
      <c r="F942" s="18" t="s">
        <v>113</v>
      </c>
      <c r="G942" s="19">
        <v>11.287425212200001</v>
      </c>
      <c r="H942" s="19">
        <v>4.5678599999999996</v>
      </c>
      <c r="I942" s="18" t="s">
        <v>24</v>
      </c>
      <c r="J942" s="18" t="s">
        <v>114</v>
      </c>
      <c r="K942" s="18">
        <v>27</v>
      </c>
      <c r="L942" s="18">
        <v>22</v>
      </c>
      <c r="M942" s="18" t="s">
        <v>59</v>
      </c>
      <c r="N942" s="18" t="s">
        <v>60</v>
      </c>
      <c r="O942" s="18" t="s">
        <v>61</v>
      </c>
      <c r="P942" s="19">
        <v>3575.0025142899999</v>
      </c>
      <c r="Q942" s="19">
        <v>491678.275524</v>
      </c>
      <c r="R942" s="20">
        <v>0.602908</v>
      </c>
      <c r="S942" s="20">
        <v>11.245813</v>
      </c>
      <c r="T942" s="20">
        <v>0.24</v>
      </c>
      <c r="U942" s="20">
        <v>0.56100000000000005</v>
      </c>
      <c r="V942" s="20">
        <f t="shared" si="28"/>
        <v>2.0930394960287999</v>
      </c>
      <c r="W942" s="20">
        <f t="shared" si="29"/>
        <v>22.551122423509014</v>
      </c>
    </row>
    <row r="943" spans="1:23" x14ac:dyDescent="0.25">
      <c r="A943" s="18">
        <v>8716</v>
      </c>
      <c r="B943" s="18">
        <v>8673</v>
      </c>
      <c r="C943" s="18">
        <v>2120</v>
      </c>
      <c r="D943" s="18">
        <v>2120</v>
      </c>
      <c r="E943" s="18" t="s">
        <v>56</v>
      </c>
      <c r="F943" s="18" t="s">
        <v>113</v>
      </c>
      <c r="G943" s="19">
        <v>69.777982324700005</v>
      </c>
      <c r="H943" s="19">
        <v>28.238099999999999</v>
      </c>
      <c r="I943" s="18" t="s">
        <v>24</v>
      </c>
      <c r="J943" s="18" t="s">
        <v>114</v>
      </c>
      <c r="K943" s="18">
        <v>27</v>
      </c>
      <c r="L943" s="18">
        <v>22</v>
      </c>
      <c r="M943" s="18" t="s">
        <v>59</v>
      </c>
      <c r="N943" s="18" t="s">
        <v>60</v>
      </c>
      <c r="O943" s="18" t="s">
        <v>61</v>
      </c>
      <c r="P943" s="19">
        <v>12041.7722125</v>
      </c>
      <c r="Q943" s="19">
        <v>3039516.7519499999</v>
      </c>
      <c r="R943" s="20">
        <v>0.602908</v>
      </c>
      <c r="S943" s="20">
        <v>11.245813</v>
      </c>
      <c r="T943" s="20">
        <v>0.24</v>
      </c>
      <c r="U943" s="20">
        <v>0.56100000000000005</v>
      </c>
      <c r="V943" s="20">
        <f t="shared" si="28"/>
        <v>12.938982060048</v>
      </c>
      <c r="W943" s="20">
        <f t="shared" si="29"/>
        <v>139.40901212105669</v>
      </c>
    </row>
    <row r="944" spans="1:23" x14ac:dyDescent="0.25">
      <c r="A944" s="18">
        <v>8717</v>
      </c>
      <c r="B944" s="18">
        <v>8674</v>
      </c>
      <c r="C944" s="18">
        <v>2120</v>
      </c>
      <c r="D944" s="18">
        <v>2120</v>
      </c>
      <c r="E944" s="18" t="s">
        <v>56</v>
      </c>
      <c r="F944" s="18" t="s">
        <v>113</v>
      </c>
      <c r="G944" s="19">
        <v>52.553980583600001</v>
      </c>
      <c r="H944" s="19">
        <v>21.267800000000001</v>
      </c>
      <c r="I944" s="18" t="s">
        <v>24</v>
      </c>
      <c r="J944" s="18" t="s">
        <v>114</v>
      </c>
      <c r="K944" s="18">
        <v>27</v>
      </c>
      <c r="L944" s="18">
        <v>22</v>
      </c>
      <c r="M944" s="18" t="s">
        <v>59</v>
      </c>
      <c r="N944" s="18" t="s">
        <v>60</v>
      </c>
      <c r="O944" s="18" t="s">
        <v>61</v>
      </c>
      <c r="P944" s="19">
        <v>8024.8002265699997</v>
      </c>
      <c r="Q944" s="19">
        <v>2289242.2372300001</v>
      </c>
      <c r="R944" s="20">
        <v>0.602908</v>
      </c>
      <c r="S944" s="20">
        <v>11.245813</v>
      </c>
      <c r="T944" s="20">
        <v>0.24</v>
      </c>
      <c r="U944" s="20">
        <v>0.56100000000000005</v>
      </c>
      <c r="V944" s="20">
        <f t="shared" si="28"/>
        <v>9.745120339424</v>
      </c>
      <c r="W944" s="20">
        <f t="shared" si="29"/>
        <v>104.99725505569459</v>
      </c>
    </row>
    <row r="945" spans="1:23" x14ac:dyDescent="0.25">
      <c r="A945" s="18">
        <v>8718</v>
      </c>
      <c r="B945" s="18">
        <v>8675</v>
      </c>
      <c r="C945" s="18">
        <v>2120</v>
      </c>
      <c r="D945" s="18">
        <v>2120</v>
      </c>
      <c r="E945" s="18" t="s">
        <v>56</v>
      </c>
      <c r="F945" s="18" t="s">
        <v>113</v>
      </c>
      <c r="G945" s="19">
        <v>7.4849375862400001</v>
      </c>
      <c r="H945" s="19">
        <v>3.0290499999999998</v>
      </c>
      <c r="I945" s="18" t="s">
        <v>24</v>
      </c>
      <c r="J945" s="18" t="s">
        <v>114</v>
      </c>
      <c r="K945" s="18">
        <v>27</v>
      </c>
      <c r="L945" s="18">
        <v>22</v>
      </c>
      <c r="M945" s="18" t="s">
        <v>59</v>
      </c>
      <c r="N945" s="18" t="s">
        <v>60</v>
      </c>
      <c r="O945" s="18" t="s">
        <v>61</v>
      </c>
      <c r="P945" s="19">
        <v>2852.2450444299998</v>
      </c>
      <c r="Q945" s="19">
        <v>326042.57708299998</v>
      </c>
      <c r="R945" s="20">
        <v>0.602908</v>
      </c>
      <c r="S945" s="20">
        <v>11.245813</v>
      </c>
      <c r="T945" s="20">
        <v>0.24</v>
      </c>
      <c r="U945" s="20">
        <v>0.56100000000000005</v>
      </c>
      <c r="V945" s="20">
        <f t="shared" si="28"/>
        <v>1.3879412428239999</v>
      </c>
      <c r="W945" s="20">
        <f t="shared" si="29"/>
        <v>14.954153011898347</v>
      </c>
    </row>
    <row r="946" spans="1:23" x14ac:dyDescent="0.25">
      <c r="A946" s="18">
        <v>8719</v>
      </c>
      <c r="B946" s="18">
        <v>8676</v>
      </c>
      <c r="C946" s="18">
        <v>2120</v>
      </c>
      <c r="D946" s="18">
        <v>2120</v>
      </c>
      <c r="E946" s="18" t="s">
        <v>56</v>
      </c>
      <c r="F946" s="18" t="s">
        <v>113</v>
      </c>
      <c r="G946" s="19">
        <v>121.41585789</v>
      </c>
      <c r="H946" s="19">
        <v>49.135300000000001</v>
      </c>
      <c r="I946" s="18" t="s">
        <v>24</v>
      </c>
      <c r="J946" s="18" t="s">
        <v>114</v>
      </c>
      <c r="K946" s="18">
        <v>27</v>
      </c>
      <c r="L946" s="18">
        <v>22</v>
      </c>
      <c r="M946" s="18" t="s">
        <v>59</v>
      </c>
      <c r="N946" s="18" t="s">
        <v>60</v>
      </c>
      <c r="O946" s="18" t="s">
        <v>61</v>
      </c>
      <c r="P946" s="19">
        <v>30872.214170300002</v>
      </c>
      <c r="Q946" s="19">
        <v>5288940.8287199996</v>
      </c>
      <c r="R946" s="20">
        <v>0.602908</v>
      </c>
      <c r="S946" s="20">
        <v>11.245813</v>
      </c>
      <c r="T946" s="20">
        <v>0.24</v>
      </c>
      <c r="U946" s="20">
        <v>0.56100000000000005</v>
      </c>
      <c r="V946" s="20">
        <f t="shared" si="28"/>
        <v>22.514289743824001</v>
      </c>
      <c r="W946" s="20">
        <f t="shared" si="29"/>
        <v>242.57664762401706</v>
      </c>
    </row>
    <row r="947" spans="1:23" x14ac:dyDescent="0.25">
      <c r="A947" s="18">
        <v>8720</v>
      </c>
      <c r="B947" s="18">
        <v>8677</v>
      </c>
      <c r="C947" s="18">
        <v>2120</v>
      </c>
      <c r="D947" s="18">
        <v>2120</v>
      </c>
      <c r="E947" s="18" t="s">
        <v>56</v>
      </c>
      <c r="F947" s="18" t="s">
        <v>113</v>
      </c>
      <c r="G947" s="19">
        <v>28.064956521199999</v>
      </c>
      <c r="H947" s="19">
        <v>11.3575</v>
      </c>
      <c r="I947" s="18" t="s">
        <v>24</v>
      </c>
      <c r="J947" s="18" t="s">
        <v>114</v>
      </c>
      <c r="K947" s="18">
        <v>27</v>
      </c>
      <c r="L947" s="18">
        <v>22</v>
      </c>
      <c r="M947" s="18" t="s">
        <v>59</v>
      </c>
      <c r="N947" s="18" t="s">
        <v>60</v>
      </c>
      <c r="O947" s="18" t="s">
        <v>61</v>
      </c>
      <c r="P947" s="19">
        <v>9164.5813048700002</v>
      </c>
      <c r="Q947" s="19">
        <v>1222504.6160200001</v>
      </c>
      <c r="R947" s="20">
        <v>0.602908</v>
      </c>
      <c r="S947" s="20">
        <v>11.245813</v>
      </c>
      <c r="T947" s="20">
        <v>0.24</v>
      </c>
      <c r="U947" s="20">
        <v>0.56100000000000005</v>
      </c>
      <c r="V947" s="20">
        <f t="shared" si="28"/>
        <v>5.2041209836000002</v>
      </c>
      <c r="W947" s="20">
        <f t="shared" si="29"/>
        <v>56.070976983752495</v>
      </c>
    </row>
    <row r="948" spans="1:23" x14ac:dyDescent="0.25">
      <c r="A948" s="18">
        <v>8721</v>
      </c>
      <c r="B948" s="18">
        <v>8678</v>
      </c>
      <c r="C948" s="18">
        <v>2120</v>
      </c>
      <c r="D948" s="18">
        <v>2120</v>
      </c>
      <c r="E948" s="18" t="s">
        <v>56</v>
      </c>
      <c r="F948" s="18" t="s">
        <v>113</v>
      </c>
      <c r="G948" s="19">
        <v>4.3988995992</v>
      </c>
      <c r="H948" s="19">
        <v>1.78017</v>
      </c>
      <c r="I948" s="18" t="s">
        <v>24</v>
      </c>
      <c r="J948" s="18" t="s">
        <v>114</v>
      </c>
      <c r="K948" s="18">
        <v>27</v>
      </c>
      <c r="L948" s="18">
        <v>22</v>
      </c>
      <c r="M948" s="18" t="s">
        <v>59</v>
      </c>
      <c r="N948" s="18" t="s">
        <v>60</v>
      </c>
      <c r="O948" s="18" t="s">
        <v>61</v>
      </c>
      <c r="P948" s="19">
        <v>3344.4451218899999</v>
      </c>
      <c r="Q948" s="19">
        <v>191615.30007699999</v>
      </c>
      <c r="R948" s="20">
        <v>0.602908</v>
      </c>
      <c r="S948" s="20">
        <v>11.245813</v>
      </c>
      <c r="T948" s="20">
        <v>0.24</v>
      </c>
      <c r="U948" s="20">
        <v>0.56100000000000005</v>
      </c>
      <c r="V948" s="20">
        <f t="shared" si="28"/>
        <v>0.81569183811360013</v>
      </c>
      <c r="W948" s="20">
        <f t="shared" si="29"/>
        <v>8.788542469484188</v>
      </c>
    </row>
    <row r="949" spans="1:23" x14ac:dyDescent="0.25">
      <c r="A949" s="18">
        <v>8722</v>
      </c>
      <c r="B949" s="18">
        <v>8679</v>
      </c>
      <c r="C949" s="18">
        <v>2120</v>
      </c>
      <c r="D949" s="18">
        <v>2120</v>
      </c>
      <c r="E949" s="18" t="s">
        <v>56</v>
      </c>
      <c r="F949" s="18" t="s">
        <v>113</v>
      </c>
      <c r="G949" s="19">
        <v>12.2733529798</v>
      </c>
      <c r="H949" s="19">
        <v>4.96685</v>
      </c>
      <c r="I949" s="18" t="s">
        <v>24</v>
      </c>
      <c r="J949" s="18" t="s">
        <v>114</v>
      </c>
      <c r="K949" s="18">
        <v>27</v>
      </c>
      <c r="L949" s="18">
        <v>22</v>
      </c>
      <c r="M949" s="18" t="s">
        <v>59</v>
      </c>
      <c r="N949" s="18" t="s">
        <v>60</v>
      </c>
      <c r="O949" s="18" t="s">
        <v>61</v>
      </c>
      <c r="P949" s="19">
        <v>4433.1978465399998</v>
      </c>
      <c r="Q949" s="19">
        <v>534625.11729299999</v>
      </c>
      <c r="R949" s="20">
        <v>0.602908</v>
      </c>
      <c r="S949" s="20">
        <v>11.245813</v>
      </c>
      <c r="T949" s="20">
        <v>0.24</v>
      </c>
      <c r="U949" s="20">
        <v>0.56100000000000005</v>
      </c>
      <c r="V949" s="20">
        <f t="shared" si="28"/>
        <v>2.2758607358480001</v>
      </c>
      <c r="W949" s="20">
        <f t="shared" si="29"/>
        <v>24.520900905282947</v>
      </c>
    </row>
    <row r="950" spans="1:23" x14ac:dyDescent="0.25">
      <c r="A950" s="18">
        <v>8723</v>
      </c>
      <c r="B950" s="18">
        <v>8680</v>
      </c>
      <c r="C950" s="18">
        <v>2120</v>
      </c>
      <c r="D950" s="18">
        <v>2120</v>
      </c>
      <c r="E950" s="18" t="s">
        <v>56</v>
      </c>
      <c r="F950" s="18" t="s">
        <v>113</v>
      </c>
      <c r="G950" s="19">
        <v>15.8887576178</v>
      </c>
      <c r="H950" s="19">
        <v>6.4299499999999998</v>
      </c>
      <c r="I950" s="18" t="s">
        <v>24</v>
      </c>
      <c r="J950" s="18" t="s">
        <v>114</v>
      </c>
      <c r="K950" s="18">
        <v>27</v>
      </c>
      <c r="L950" s="18">
        <v>22</v>
      </c>
      <c r="M950" s="18" t="s">
        <v>59</v>
      </c>
      <c r="N950" s="18" t="s">
        <v>60</v>
      </c>
      <c r="O950" s="18" t="s">
        <v>61</v>
      </c>
      <c r="P950" s="19">
        <v>5024.8966942999996</v>
      </c>
      <c r="Q950" s="19">
        <v>692111.51338100003</v>
      </c>
      <c r="R950" s="20">
        <v>0.602908</v>
      </c>
      <c r="S950" s="20">
        <v>11.245813</v>
      </c>
      <c r="T950" s="20">
        <v>0.24</v>
      </c>
      <c r="U950" s="20">
        <v>0.56100000000000005</v>
      </c>
      <c r="V950" s="20">
        <f t="shared" si="28"/>
        <v>2.946267903896</v>
      </c>
      <c r="W950" s="20">
        <f t="shared" si="29"/>
        <v>31.744096716414646</v>
      </c>
    </row>
    <row r="951" spans="1:23" x14ac:dyDescent="0.25">
      <c r="A951" s="18">
        <v>8724</v>
      </c>
      <c r="B951" s="18">
        <v>8681</v>
      </c>
      <c r="C951" s="18">
        <v>2120</v>
      </c>
      <c r="D951" s="18">
        <v>2120</v>
      </c>
      <c r="E951" s="18" t="s">
        <v>56</v>
      </c>
      <c r="F951" s="18" t="s">
        <v>113</v>
      </c>
      <c r="G951" s="19">
        <v>409.31209664599999</v>
      </c>
      <c r="H951" s="19">
        <v>165.643</v>
      </c>
      <c r="I951" s="18" t="s">
        <v>24</v>
      </c>
      <c r="J951" s="18" t="s">
        <v>114</v>
      </c>
      <c r="K951" s="18">
        <v>27</v>
      </c>
      <c r="L951" s="18">
        <v>22</v>
      </c>
      <c r="M951" s="18" t="s">
        <v>59</v>
      </c>
      <c r="N951" s="18" t="s">
        <v>60</v>
      </c>
      <c r="O951" s="18" t="s">
        <v>61</v>
      </c>
      <c r="P951" s="19">
        <v>38425.710378999996</v>
      </c>
      <c r="Q951" s="19">
        <v>17829563.611400001</v>
      </c>
      <c r="R951" s="20">
        <v>0.602908</v>
      </c>
      <c r="S951" s="20">
        <v>11.245813</v>
      </c>
      <c r="T951" s="20">
        <v>0.24</v>
      </c>
      <c r="U951" s="20">
        <v>0.56100000000000005</v>
      </c>
      <c r="V951" s="20">
        <f t="shared" si="28"/>
        <v>75.899292281440012</v>
      </c>
      <c r="W951" s="20">
        <f t="shared" si="29"/>
        <v>817.7648990112009</v>
      </c>
    </row>
    <row r="952" spans="1:23" x14ac:dyDescent="0.25">
      <c r="A952" s="18">
        <v>8725</v>
      </c>
      <c r="B952" s="18">
        <v>8682</v>
      </c>
      <c r="C952" s="18">
        <v>2120</v>
      </c>
      <c r="D952" s="18">
        <v>2120</v>
      </c>
      <c r="E952" s="18" t="s">
        <v>56</v>
      </c>
      <c r="F952" s="18" t="s">
        <v>113</v>
      </c>
      <c r="G952" s="19">
        <v>74.110841586600003</v>
      </c>
      <c r="H952" s="19">
        <v>29.991599999999998</v>
      </c>
      <c r="I952" s="18" t="s">
        <v>24</v>
      </c>
      <c r="J952" s="18" t="s">
        <v>114</v>
      </c>
      <c r="K952" s="18">
        <v>27</v>
      </c>
      <c r="L952" s="18">
        <v>22</v>
      </c>
      <c r="M952" s="18" t="s">
        <v>59</v>
      </c>
      <c r="N952" s="18" t="s">
        <v>60</v>
      </c>
      <c r="O952" s="18" t="s">
        <v>61</v>
      </c>
      <c r="P952" s="19">
        <v>15171.195363700001</v>
      </c>
      <c r="Q952" s="19">
        <v>3228255.34644</v>
      </c>
      <c r="R952" s="20">
        <v>0.602908</v>
      </c>
      <c r="S952" s="20">
        <v>11.245813</v>
      </c>
      <c r="T952" s="20">
        <v>0.24</v>
      </c>
      <c r="U952" s="20">
        <v>0.56100000000000005</v>
      </c>
      <c r="V952" s="20">
        <f t="shared" si="28"/>
        <v>13.742453435328001</v>
      </c>
      <c r="W952" s="20">
        <f t="shared" si="29"/>
        <v>148.06588714998117</v>
      </c>
    </row>
    <row r="953" spans="1:23" x14ac:dyDescent="0.25">
      <c r="A953" s="18">
        <v>8726</v>
      </c>
      <c r="B953" s="18">
        <v>8683</v>
      </c>
      <c r="C953" s="18">
        <v>2120</v>
      </c>
      <c r="D953" s="18">
        <v>2120</v>
      </c>
      <c r="E953" s="18" t="s">
        <v>56</v>
      </c>
      <c r="F953" s="18" t="s">
        <v>113</v>
      </c>
      <c r="G953" s="19">
        <v>16.162133420100002</v>
      </c>
      <c r="H953" s="19">
        <v>6.5405800000000003</v>
      </c>
      <c r="I953" s="18" t="s">
        <v>24</v>
      </c>
      <c r="J953" s="18" t="s">
        <v>114</v>
      </c>
      <c r="K953" s="18">
        <v>27</v>
      </c>
      <c r="L953" s="18">
        <v>22</v>
      </c>
      <c r="M953" s="18" t="s">
        <v>59</v>
      </c>
      <c r="N953" s="18" t="s">
        <v>60</v>
      </c>
      <c r="O953" s="18" t="s">
        <v>61</v>
      </c>
      <c r="P953" s="19">
        <v>6765.9227487099997</v>
      </c>
      <c r="Q953" s="19">
        <v>704019.715692</v>
      </c>
      <c r="R953" s="20">
        <v>0.602908</v>
      </c>
      <c r="S953" s="20">
        <v>11.245813</v>
      </c>
      <c r="T953" s="20">
        <v>0.24</v>
      </c>
      <c r="U953" s="20">
        <v>0.56100000000000005</v>
      </c>
      <c r="V953" s="20">
        <f t="shared" si="28"/>
        <v>2.9969596850464</v>
      </c>
      <c r="W953" s="20">
        <f t="shared" si="29"/>
        <v>32.290267280686059</v>
      </c>
    </row>
    <row r="954" spans="1:23" x14ac:dyDescent="0.25">
      <c r="A954" s="18">
        <v>8727</v>
      </c>
      <c r="B954" s="18">
        <v>8684</v>
      </c>
      <c r="C954" s="18">
        <v>2120</v>
      </c>
      <c r="D954" s="18">
        <v>2120</v>
      </c>
      <c r="E954" s="18" t="s">
        <v>56</v>
      </c>
      <c r="F954" s="18" t="s">
        <v>113</v>
      </c>
      <c r="G954" s="19">
        <v>10.269373093600001</v>
      </c>
      <c r="H954" s="19">
        <v>4.1558700000000002</v>
      </c>
      <c r="I954" s="18" t="s">
        <v>24</v>
      </c>
      <c r="J954" s="18" t="s">
        <v>114</v>
      </c>
      <c r="K954" s="18">
        <v>27</v>
      </c>
      <c r="L954" s="18">
        <v>22</v>
      </c>
      <c r="M954" s="18" t="s">
        <v>59</v>
      </c>
      <c r="N954" s="18" t="s">
        <v>60</v>
      </c>
      <c r="O954" s="18" t="s">
        <v>61</v>
      </c>
      <c r="P954" s="19">
        <v>4558.6776874200004</v>
      </c>
      <c r="Q954" s="19">
        <v>447332.10262000002</v>
      </c>
      <c r="R954" s="20">
        <v>0.602908</v>
      </c>
      <c r="S954" s="20">
        <v>11.245813</v>
      </c>
      <c r="T954" s="20">
        <v>0.24</v>
      </c>
      <c r="U954" s="20">
        <v>0.56100000000000005</v>
      </c>
      <c r="V954" s="20">
        <f t="shared" si="28"/>
        <v>1.9042615251696</v>
      </c>
      <c r="W954" s="20">
        <f t="shared" si="29"/>
        <v>20.517164086944089</v>
      </c>
    </row>
    <row r="955" spans="1:23" x14ac:dyDescent="0.25">
      <c r="A955" s="18">
        <v>8728</v>
      </c>
      <c r="B955" s="18">
        <v>8685</v>
      </c>
      <c r="C955" s="18">
        <v>2120</v>
      </c>
      <c r="D955" s="18">
        <v>2120</v>
      </c>
      <c r="E955" s="18" t="s">
        <v>56</v>
      </c>
      <c r="F955" s="18" t="s">
        <v>113</v>
      </c>
      <c r="G955" s="19">
        <v>20.635055351399998</v>
      </c>
      <c r="H955" s="19">
        <v>8.3507099999999994</v>
      </c>
      <c r="I955" s="18" t="s">
        <v>24</v>
      </c>
      <c r="J955" s="18" t="s">
        <v>114</v>
      </c>
      <c r="K955" s="18">
        <v>27</v>
      </c>
      <c r="L955" s="18">
        <v>22</v>
      </c>
      <c r="M955" s="18" t="s">
        <v>59</v>
      </c>
      <c r="N955" s="18" t="s">
        <v>60</v>
      </c>
      <c r="O955" s="18" t="s">
        <v>61</v>
      </c>
      <c r="P955" s="19">
        <v>4319.4950397700004</v>
      </c>
      <c r="Q955" s="19">
        <v>898859.415668</v>
      </c>
      <c r="R955" s="20">
        <v>0.602908</v>
      </c>
      <c r="S955" s="20">
        <v>11.245813</v>
      </c>
      <c r="T955" s="20">
        <v>0.24</v>
      </c>
      <c r="U955" s="20">
        <v>0.56100000000000005</v>
      </c>
      <c r="V955" s="20">
        <f t="shared" si="28"/>
        <v>3.8263794971567999</v>
      </c>
      <c r="W955" s="20">
        <f t="shared" si="29"/>
        <v>41.226719630903965</v>
      </c>
    </row>
    <row r="956" spans="1:23" x14ac:dyDescent="0.25">
      <c r="A956" s="18">
        <v>8729</v>
      </c>
      <c r="B956" s="18">
        <v>8686</v>
      </c>
      <c r="C956" s="18">
        <v>2120</v>
      </c>
      <c r="D956" s="18">
        <v>2120</v>
      </c>
      <c r="E956" s="18" t="s">
        <v>56</v>
      </c>
      <c r="F956" s="18" t="s">
        <v>113</v>
      </c>
      <c r="G956" s="19">
        <v>3.5851065214500002</v>
      </c>
      <c r="H956" s="19">
        <v>1.4508399999999999</v>
      </c>
      <c r="I956" s="18" t="s">
        <v>24</v>
      </c>
      <c r="J956" s="18" t="s">
        <v>114</v>
      </c>
      <c r="K956" s="18">
        <v>27</v>
      </c>
      <c r="L956" s="18">
        <v>22</v>
      </c>
      <c r="M956" s="18" t="s">
        <v>59</v>
      </c>
      <c r="N956" s="18" t="s">
        <v>60</v>
      </c>
      <c r="O956" s="18" t="s">
        <v>61</v>
      </c>
      <c r="P956" s="19">
        <v>1960.1022655899999</v>
      </c>
      <c r="Q956" s="19">
        <v>156166.61540499999</v>
      </c>
      <c r="R956" s="20">
        <v>0.602908</v>
      </c>
      <c r="S956" s="20">
        <v>11.245813</v>
      </c>
      <c r="T956" s="20">
        <v>0.24</v>
      </c>
      <c r="U956" s="20">
        <v>0.56100000000000005</v>
      </c>
      <c r="V956" s="20">
        <f t="shared" si="28"/>
        <v>0.66478951246719997</v>
      </c>
      <c r="W956" s="20">
        <f t="shared" si="29"/>
        <v>7.162669271151878</v>
      </c>
    </row>
    <row r="957" spans="1:23" x14ac:dyDescent="0.25">
      <c r="A957" s="18">
        <v>8730</v>
      </c>
      <c r="B957" s="18">
        <v>8687</v>
      </c>
      <c r="C957" s="18">
        <v>2120</v>
      </c>
      <c r="D957" s="18">
        <v>2120</v>
      </c>
      <c r="E957" s="18" t="s">
        <v>56</v>
      </c>
      <c r="F957" s="18" t="s">
        <v>113</v>
      </c>
      <c r="G957" s="19">
        <v>43.5560901562</v>
      </c>
      <c r="H957" s="19">
        <v>17.6265</v>
      </c>
      <c r="I957" s="18" t="s">
        <v>24</v>
      </c>
      <c r="J957" s="18" t="s">
        <v>114</v>
      </c>
      <c r="K957" s="18">
        <v>27</v>
      </c>
      <c r="L957" s="18">
        <v>22</v>
      </c>
      <c r="M957" s="18" t="s">
        <v>59</v>
      </c>
      <c r="N957" s="18" t="s">
        <v>60</v>
      </c>
      <c r="O957" s="18" t="s">
        <v>61</v>
      </c>
      <c r="P957" s="19">
        <v>6454.4393847000001</v>
      </c>
      <c r="Q957" s="19">
        <v>1897295.6980000001</v>
      </c>
      <c r="R957" s="20">
        <v>0.602908</v>
      </c>
      <c r="S957" s="20">
        <v>11.245813</v>
      </c>
      <c r="T957" s="20">
        <v>0.24</v>
      </c>
      <c r="U957" s="20">
        <v>0.56100000000000005</v>
      </c>
      <c r="V957" s="20">
        <f t="shared" si="28"/>
        <v>8.0766399751200009</v>
      </c>
      <c r="W957" s="20">
        <f t="shared" si="29"/>
        <v>87.020477728735486</v>
      </c>
    </row>
    <row r="958" spans="1:23" x14ac:dyDescent="0.25">
      <c r="A958" s="18">
        <v>8731</v>
      </c>
      <c r="B958" s="18">
        <v>8688</v>
      </c>
      <c r="C958" s="18">
        <v>2120</v>
      </c>
      <c r="D958" s="18">
        <v>2120</v>
      </c>
      <c r="E958" s="18" t="s">
        <v>56</v>
      </c>
      <c r="F958" s="18" t="s">
        <v>113</v>
      </c>
      <c r="G958" s="19">
        <v>3.0954202420999999</v>
      </c>
      <c r="H958" s="19">
        <v>1.25267</v>
      </c>
      <c r="I958" s="18" t="s">
        <v>24</v>
      </c>
      <c r="J958" s="18" t="s">
        <v>114</v>
      </c>
      <c r="K958" s="18">
        <v>27</v>
      </c>
      <c r="L958" s="18">
        <v>22</v>
      </c>
      <c r="M958" s="18" t="s">
        <v>59</v>
      </c>
      <c r="N958" s="18" t="s">
        <v>60</v>
      </c>
      <c r="O958" s="18" t="s">
        <v>61</v>
      </c>
      <c r="P958" s="19">
        <v>1522.6699530200001</v>
      </c>
      <c r="Q958" s="19">
        <v>134835.9664</v>
      </c>
      <c r="R958" s="20">
        <v>0.602908</v>
      </c>
      <c r="S958" s="20">
        <v>11.245813</v>
      </c>
      <c r="T958" s="20">
        <v>0.24</v>
      </c>
      <c r="U958" s="20">
        <v>0.56100000000000005</v>
      </c>
      <c r="V958" s="20">
        <f t="shared" si="28"/>
        <v>0.57398602091359996</v>
      </c>
      <c r="W958" s="20">
        <f t="shared" si="29"/>
        <v>6.1843214385416889</v>
      </c>
    </row>
    <row r="959" spans="1:23" x14ac:dyDescent="0.25">
      <c r="A959" s="18">
        <v>8732</v>
      </c>
      <c r="B959" s="18">
        <v>8689</v>
      </c>
      <c r="C959" s="18">
        <v>2120</v>
      </c>
      <c r="D959" s="18">
        <v>2120</v>
      </c>
      <c r="E959" s="18" t="s">
        <v>56</v>
      </c>
      <c r="F959" s="18" t="s">
        <v>113</v>
      </c>
      <c r="G959" s="19">
        <v>24.508232105699999</v>
      </c>
      <c r="H959" s="19">
        <v>9.9181299999999997</v>
      </c>
      <c r="I959" s="18" t="s">
        <v>24</v>
      </c>
      <c r="J959" s="18" t="s">
        <v>114</v>
      </c>
      <c r="K959" s="18">
        <v>27</v>
      </c>
      <c r="L959" s="18">
        <v>22</v>
      </c>
      <c r="M959" s="18" t="s">
        <v>59</v>
      </c>
      <c r="N959" s="18" t="s">
        <v>60</v>
      </c>
      <c r="O959" s="18" t="s">
        <v>61</v>
      </c>
      <c r="P959" s="19">
        <v>12061.1074577</v>
      </c>
      <c r="Q959" s="19">
        <v>1067574.32021</v>
      </c>
      <c r="R959" s="20">
        <v>0.602908</v>
      </c>
      <c r="S959" s="20">
        <v>11.245813</v>
      </c>
      <c r="T959" s="20">
        <v>0.24</v>
      </c>
      <c r="U959" s="20">
        <v>0.56100000000000005</v>
      </c>
      <c r="V959" s="20">
        <f t="shared" si="28"/>
        <v>4.5445871407503997</v>
      </c>
      <c r="W959" s="20">
        <f t="shared" si="29"/>
        <v>48.964934092173898</v>
      </c>
    </row>
    <row r="960" spans="1:23" x14ac:dyDescent="0.25">
      <c r="A960" s="18">
        <v>8733</v>
      </c>
      <c r="B960" s="18">
        <v>8690</v>
      </c>
      <c r="C960" s="18">
        <v>2120</v>
      </c>
      <c r="D960" s="18">
        <v>2120</v>
      </c>
      <c r="E960" s="18" t="s">
        <v>56</v>
      </c>
      <c r="F960" s="18" t="s">
        <v>113</v>
      </c>
      <c r="G960" s="19">
        <v>7.1757703876200001</v>
      </c>
      <c r="H960" s="19">
        <v>2.9039299999999999</v>
      </c>
      <c r="I960" s="18" t="s">
        <v>24</v>
      </c>
      <c r="J960" s="18" t="s">
        <v>114</v>
      </c>
      <c r="K960" s="18">
        <v>27</v>
      </c>
      <c r="L960" s="18">
        <v>22</v>
      </c>
      <c r="M960" s="18" t="s">
        <v>59</v>
      </c>
      <c r="N960" s="18" t="s">
        <v>60</v>
      </c>
      <c r="O960" s="18" t="s">
        <v>61</v>
      </c>
      <c r="P960" s="19">
        <v>2697.3061911300001</v>
      </c>
      <c r="Q960" s="19">
        <v>312575.30777999997</v>
      </c>
      <c r="R960" s="20">
        <v>0.602908</v>
      </c>
      <c r="S960" s="20">
        <v>11.245813</v>
      </c>
      <c r="T960" s="20">
        <v>0.24</v>
      </c>
      <c r="U960" s="20">
        <v>0.56100000000000005</v>
      </c>
      <c r="V960" s="20">
        <f t="shared" si="28"/>
        <v>1.3306099976144001</v>
      </c>
      <c r="W960" s="20">
        <f t="shared" si="29"/>
        <v>14.336446594094507</v>
      </c>
    </row>
    <row r="961" spans="1:23" x14ac:dyDescent="0.25">
      <c r="A961" s="18">
        <v>8734</v>
      </c>
      <c r="B961" s="18">
        <v>8691</v>
      </c>
      <c r="C961" s="18">
        <v>2120</v>
      </c>
      <c r="D961" s="18">
        <v>2120</v>
      </c>
      <c r="E961" s="18" t="s">
        <v>56</v>
      </c>
      <c r="F961" s="18" t="s">
        <v>113</v>
      </c>
      <c r="G961" s="19">
        <v>46.066806705899999</v>
      </c>
      <c r="H961" s="19">
        <v>18.642600000000002</v>
      </c>
      <c r="I961" s="18" t="s">
        <v>24</v>
      </c>
      <c r="J961" s="18" t="s">
        <v>114</v>
      </c>
      <c r="K961" s="18">
        <v>27</v>
      </c>
      <c r="L961" s="18">
        <v>22</v>
      </c>
      <c r="M961" s="18" t="s">
        <v>59</v>
      </c>
      <c r="N961" s="18" t="s">
        <v>60</v>
      </c>
      <c r="O961" s="18" t="s">
        <v>61</v>
      </c>
      <c r="P961" s="19">
        <v>13886.922938199999</v>
      </c>
      <c r="Q961" s="19">
        <v>2006662.0734399999</v>
      </c>
      <c r="R961" s="20">
        <v>0.602908</v>
      </c>
      <c r="S961" s="20">
        <v>11.245813</v>
      </c>
      <c r="T961" s="20">
        <v>0.24</v>
      </c>
      <c r="U961" s="20">
        <v>0.56100000000000005</v>
      </c>
      <c r="V961" s="20">
        <f t="shared" si="28"/>
        <v>8.5422272374080013</v>
      </c>
      <c r="W961" s="20">
        <f t="shared" si="29"/>
        <v>92.0368739174382</v>
      </c>
    </row>
    <row r="962" spans="1:23" x14ac:dyDescent="0.25">
      <c r="A962" s="18">
        <v>8735</v>
      </c>
      <c r="B962" s="18">
        <v>8692</v>
      </c>
      <c r="C962" s="18">
        <v>2120</v>
      </c>
      <c r="D962" s="18">
        <v>2120</v>
      </c>
      <c r="E962" s="18" t="s">
        <v>56</v>
      </c>
      <c r="F962" s="18" t="s">
        <v>113</v>
      </c>
      <c r="G962" s="19">
        <v>27.5659633209</v>
      </c>
      <c r="H962" s="19">
        <v>11.1556</v>
      </c>
      <c r="I962" s="18" t="s">
        <v>24</v>
      </c>
      <c r="J962" s="18" t="s">
        <v>114</v>
      </c>
      <c r="K962" s="18">
        <v>27</v>
      </c>
      <c r="L962" s="18">
        <v>22</v>
      </c>
      <c r="M962" s="18" t="s">
        <v>59</v>
      </c>
      <c r="N962" s="18" t="s">
        <v>60</v>
      </c>
      <c r="O962" s="18" t="s">
        <v>61</v>
      </c>
      <c r="P962" s="19">
        <v>6438.1937598699997</v>
      </c>
      <c r="Q962" s="19">
        <v>1200768.55917</v>
      </c>
      <c r="R962" s="20">
        <v>0.602908</v>
      </c>
      <c r="S962" s="20">
        <v>11.245813</v>
      </c>
      <c r="T962" s="20">
        <v>0.24</v>
      </c>
      <c r="U962" s="20">
        <v>0.56100000000000005</v>
      </c>
      <c r="V962" s="20">
        <f t="shared" si="28"/>
        <v>5.1116083684479996</v>
      </c>
      <c r="W962" s="20">
        <f t="shared" si="29"/>
        <v>55.074214469729192</v>
      </c>
    </row>
    <row r="963" spans="1:23" x14ac:dyDescent="0.25">
      <c r="A963" s="18">
        <v>8736</v>
      </c>
      <c r="B963" s="18">
        <v>8693</v>
      </c>
      <c r="C963" s="18">
        <v>2120</v>
      </c>
      <c r="D963" s="18">
        <v>2120</v>
      </c>
      <c r="E963" s="18" t="s">
        <v>56</v>
      </c>
      <c r="F963" s="18" t="s">
        <v>113</v>
      </c>
      <c r="G963" s="19">
        <v>5.2666061314399997</v>
      </c>
      <c r="H963" s="19">
        <v>2.1313200000000001</v>
      </c>
      <c r="I963" s="18" t="s">
        <v>24</v>
      </c>
      <c r="J963" s="18" t="s">
        <v>114</v>
      </c>
      <c r="K963" s="18">
        <v>27</v>
      </c>
      <c r="L963" s="18">
        <v>22</v>
      </c>
      <c r="M963" s="18" t="s">
        <v>59</v>
      </c>
      <c r="N963" s="18" t="s">
        <v>60</v>
      </c>
      <c r="O963" s="18" t="s">
        <v>61</v>
      </c>
      <c r="P963" s="19">
        <v>2748.5593459699999</v>
      </c>
      <c r="Q963" s="19">
        <v>229412.44543200001</v>
      </c>
      <c r="R963" s="20">
        <v>0.602908</v>
      </c>
      <c r="S963" s="20">
        <v>11.245813</v>
      </c>
      <c r="T963" s="20">
        <v>0.24</v>
      </c>
      <c r="U963" s="20">
        <v>0.56100000000000005</v>
      </c>
      <c r="V963" s="20">
        <f t="shared" ref="V963:V1026" si="30">H963*R963*(1-T963)</f>
        <v>0.97659230770560002</v>
      </c>
      <c r="W963" s="20">
        <f t="shared" ref="W963:W1026" si="31">H963*S963*(1-U963)</f>
        <v>10.52213908562724</v>
      </c>
    </row>
    <row r="964" spans="1:23" x14ac:dyDescent="0.25">
      <c r="A964" s="18">
        <v>8737</v>
      </c>
      <c r="B964" s="18">
        <v>8694</v>
      </c>
      <c r="C964" s="18">
        <v>2120</v>
      </c>
      <c r="D964" s="18">
        <v>2120</v>
      </c>
      <c r="E964" s="18" t="s">
        <v>56</v>
      </c>
      <c r="F964" s="18" t="s">
        <v>113</v>
      </c>
      <c r="G964" s="19">
        <v>0.57544743029099998</v>
      </c>
      <c r="H964" s="19">
        <v>0.232875</v>
      </c>
      <c r="I964" s="18" t="s">
        <v>24</v>
      </c>
      <c r="J964" s="18" t="s">
        <v>114</v>
      </c>
      <c r="K964" s="18">
        <v>27</v>
      </c>
      <c r="L964" s="18">
        <v>22</v>
      </c>
      <c r="M964" s="18" t="s">
        <v>59</v>
      </c>
      <c r="N964" s="18" t="s">
        <v>60</v>
      </c>
      <c r="O964" s="18" t="s">
        <v>61</v>
      </c>
      <c r="P964" s="19">
        <v>1370.8116838200001</v>
      </c>
      <c r="Q964" s="19">
        <v>25066.389797399999</v>
      </c>
      <c r="R964" s="20">
        <v>0.602908</v>
      </c>
      <c r="S964" s="20">
        <v>11.245813</v>
      </c>
      <c r="T964" s="20">
        <v>0.24</v>
      </c>
      <c r="U964" s="20">
        <v>0.56100000000000005</v>
      </c>
      <c r="V964" s="20">
        <f t="shared" si="30"/>
        <v>0.10670567237999999</v>
      </c>
      <c r="W964" s="20">
        <f t="shared" si="31"/>
        <v>1.1496833603426249</v>
      </c>
    </row>
    <row r="965" spans="1:23" x14ac:dyDescent="0.25">
      <c r="A965" s="18">
        <v>8738</v>
      </c>
      <c r="B965" s="18">
        <v>8695</v>
      </c>
      <c r="C965" s="18">
        <v>2120</v>
      </c>
      <c r="D965" s="18">
        <v>2120</v>
      </c>
      <c r="E965" s="18" t="s">
        <v>56</v>
      </c>
      <c r="F965" s="18" t="s">
        <v>113</v>
      </c>
      <c r="G965" s="19">
        <v>1.5542792815599999</v>
      </c>
      <c r="H965" s="19">
        <v>0.62899499999999997</v>
      </c>
      <c r="I965" s="18" t="s">
        <v>24</v>
      </c>
      <c r="J965" s="18" t="s">
        <v>114</v>
      </c>
      <c r="K965" s="18">
        <v>27</v>
      </c>
      <c r="L965" s="18">
        <v>22</v>
      </c>
      <c r="M965" s="18" t="s">
        <v>59</v>
      </c>
      <c r="N965" s="18" t="s">
        <v>60</v>
      </c>
      <c r="O965" s="18" t="s">
        <v>61</v>
      </c>
      <c r="P965" s="19">
        <v>3010.1744332200001</v>
      </c>
      <c r="Q965" s="19">
        <v>67704.134686799996</v>
      </c>
      <c r="R965" s="20">
        <v>0.602908</v>
      </c>
      <c r="S965" s="20">
        <v>11.245813</v>
      </c>
      <c r="T965" s="20">
        <v>0.24</v>
      </c>
      <c r="U965" s="20">
        <v>0.56100000000000005</v>
      </c>
      <c r="V965" s="20">
        <f t="shared" si="30"/>
        <v>0.28821184926959997</v>
      </c>
      <c r="W965" s="20">
        <f t="shared" si="31"/>
        <v>3.1052929049434645</v>
      </c>
    </row>
    <row r="966" spans="1:23" x14ac:dyDescent="0.25">
      <c r="A966" s="18">
        <v>8739</v>
      </c>
      <c r="B966" s="18">
        <v>8696</v>
      </c>
      <c r="C966" s="18">
        <v>2120</v>
      </c>
      <c r="D966" s="18">
        <v>2120</v>
      </c>
      <c r="E966" s="18" t="s">
        <v>56</v>
      </c>
      <c r="F966" s="18" t="s">
        <v>113</v>
      </c>
      <c r="G966" s="19">
        <v>3.9126756929600002</v>
      </c>
      <c r="H966" s="19">
        <v>1.5833999999999999</v>
      </c>
      <c r="I966" s="18" t="s">
        <v>24</v>
      </c>
      <c r="J966" s="18" t="s">
        <v>114</v>
      </c>
      <c r="K966" s="18">
        <v>27</v>
      </c>
      <c r="L966" s="18">
        <v>22</v>
      </c>
      <c r="M966" s="18" t="s">
        <v>59</v>
      </c>
      <c r="N966" s="18" t="s">
        <v>60</v>
      </c>
      <c r="O966" s="18" t="s">
        <v>61</v>
      </c>
      <c r="P966" s="19">
        <v>1612.4059625100001</v>
      </c>
      <c r="Q966" s="19">
        <v>170435.47144299999</v>
      </c>
      <c r="R966" s="20">
        <v>0.602908</v>
      </c>
      <c r="S966" s="20">
        <v>11.245813</v>
      </c>
      <c r="T966" s="20">
        <v>0.24</v>
      </c>
      <c r="U966" s="20">
        <v>0.56100000000000005</v>
      </c>
      <c r="V966" s="20">
        <f t="shared" si="30"/>
        <v>0.72552984067199999</v>
      </c>
      <c r="W966" s="20">
        <f t="shared" si="31"/>
        <v>7.8171063135437988</v>
      </c>
    </row>
    <row r="967" spans="1:23" x14ac:dyDescent="0.25">
      <c r="A967" s="18">
        <v>8740</v>
      </c>
      <c r="B967" s="18">
        <v>8697</v>
      </c>
      <c r="C967" s="18">
        <v>2120</v>
      </c>
      <c r="D967" s="18">
        <v>2120</v>
      </c>
      <c r="E967" s="18" t="s">
        <v>56</v>
      </c>
      <c r="F967" s="18" t="s">
        <v>113</v>
      </c>
      <c r="G967" s="19">
        <v>3.30901546154</v>
      </c>
      <c r="H967" s="19">
        <v>1.33911</v>
      </c>
      <c r="I967" s="18" t="s">
        <v>24</v>
      </c>
      <c r="J967" s="18" t="s">
        <v>114</v>
      </c>
      <c r="K967" s="18">
        <v>27</v>
      </c>
      <c r="L967" s="18">
        <v>22</v>
      </c>
      <c r="M967" s="18" t="s">
        <v>59</v>
      </c>
      <c r="N967" s="18" t="s">
        <v>60</v>
      </c>
      <c r="O967" s="18" t="s">
        <v>61</v>
      </c>
      <c r="P967" s="19">
        <v>1601.26979149</v>
      </c>
      <c r="Q967" s="19">
        <v>144140.13694200001</v>
      </c>
      <c r="R967" s="20">
        <v>0.602908</v>
      </c>
      <c r="S967" s="20">
        <v>11.245813</v>
      </c>
      <c r="T967" s="20">
        <v>0.24</v>
      </c>
      <c r="U967" s="20">
        <v>0.56100000000000005</v>
      </c>
      <c r="V967" s="20">
        <f t="shared" si="30"/>
        <v>0.6135937002288</v>
      </c>
      <c r="W967" s="20">
        <f t="shared" si="31"/>
        <v>6.6110681037827694</v>
      </c>
    </row>
    <row r="968" spans="1:23" x14ac:dyDescent="0.25">
      <c r="A968" s="18">
        <v>8741</v>
      </c>
      <c r="B968" s="18">
        <v>8698</v>
      </c>
      <c r="C968" s="18">
        <v>2120</v>
      </c>
      <c r="D968" s="18">
        <v>2120</v>
      </c>
      <c r="E968" s="18" t="s">
        <v>56</v>
      </c>
      <c r="F968" s="18" t="s">
        <v>113</v>
      </c>
      <c r="G968" s="19">
        <v>9.6760055711100001</v>
      </c>
      <c r="H968" s="19">
        <v>3.91574</v>
      </c>
      <c r="I968" s="18" t="s">
        <v>24</v>
      </c>
      <c r="J968" s="18" t="s">
        <v>114</v>
      </c>
      <c r="K968" s="18">
        <v>27</v>
      </c>
      <c r="L968" s="18">
        <v>22</v>
      </c>
      <c r="M968" s="18" t="s">
        <v>59</v>
      </c>
      <c r="N968" s="18" t="s">
        <v>60</v>
      </c>
      <c r="O968" s="18" t="s">
        <v>61</v>
      </c>
      <c r="P968" s="19">
        <v>4619.8502730800001</v>
      </c>
      <c r="Q968" s="19">
        <v>421485.11673200002</v>
      </c>
      <c r="R968" s="20">
        <v>0.602908</v>
      </c>
      <c r="S968" s="20">
        <v>11.245813</v>
      </c>
      <c r="T968" s="20">
        <v>0.24</v>
      </c>
      <c r="U968" s="20">
        <v>0.56100000000000005</v>
      </c>
      <c r="V968" s="20">
        <f t="shared" si="30"/>
        <v>1.7942315386592</v>
      </c>
      <c r="W968" s="20">
        <f t="shared" si="31"/>
        <v>19.33166343071618</v>
      </c>
    </row>
    <row r="969" spans="1:23" x14ac:dyDescent="0.25">
      <c r="A969" s="18">
        <v>8742</v>
      </c>
      <c r="B969" s="18">
        <v>8699</v>
      </c>
      <c r="C969" s="18">
        <v>2120</v>
      </c>
      <c r="D969" s="18">
        <v>2120</v>
      </c>
      <c r="E969" s="18" t="s">
        <v>56</v>
      </c>
      <c r="F969" s="18" t="s">
        <v>113</v>
      </c>
      <c r="G969" s="19">
        <v>25.432987432800001</v>
      </c>
      <c r="H969" s="19">
        <v>10.292400000000001</v>
      </c>
      <c r="I969" s="18" t="s">
        <v>24</v>
      </c>
      <c r="J969" s="18" t="s">
        <v>114</v>
      </c>
      <c r="K969" s="18">
        <v>27</v>
      </c>
      <c r="L969" s="18">
        <v>22</v>
      </c>
      <c r="M969" s="18" t="s">
        <v>59</v>
      </c>
      <c r="N969" s="18" t="s">
        <v>60</v>
      </c>
      <c r="O969" s="18" t="s">
        <v>61</v>
      </c>
      <c r="P969" s="19">
        <v>8557.5773333199995</v>
      </c>
      <c r="Q969" s="19">
        <v>1107856.50113</v>
      </c>
      <c r="R969" s="20">
        <v>0.602908</v>
      </c>
      <c r="S969" s="20">
        <v>11.245813</v>
      </c>
      <c r="T969" s="20">
        <v>0.24</v>
      </c>
      <c r="U969" s="20">
        <v>0.56100000000000005</v>
      </c>
      <c r="V969" s="20">
        <f t="shared" si="30"/>
        <v>4.716081427392</v>
      </c>
      <c r="W969" s="20">
        <f t="shared" si="31"/>
        <v>50.812672111606794</v>
      </c>
    </row>
    <row r="970" spans="1:23" x14ac:dyDescent="0.25">
      <c r="A970" s="18">
        <v>8743</v>
      </c>
      <c r="B970" s="18">
        <v>8700</v>
      </c>
      <c r="C970" s="18">
        <v>2120</v>
      </c>
      <c r="D970" s="18">
        <v>2120</v>
      </c>
      <c r="E970" s="18" t="s">
        <v>56</v>
      </c>
      <c r="F970" s="18" t="s">
        <v>113</v>
      </c>
      <c r="G970" s="19">
        <v>2.3634938868400002</v>
      </c>
      <c r="H970" s="19">
        <v>0.95647199999999999</v>
      </c>
      <c r="I970" s="18" t="s">
        <v>24</v>
      </c>
      <c r="J970" s="18" t="s">
        <v>114</v>
      </c>
      <c r="K970" s="18">
        <v>27</v>
      </c>
      <c r="L970" s="18">
        <v>22</v>
      </c>
      <c r="M970" s="18" t="s">
        <v>59</v>
      </c>
      <c r="N970" s="18" t="s">
        <v>60</v>
      </c>
      <c r="O970" s="18" t="s">
        <v>61</v>
      </c>
      <c r="P970" s="19">
        <v>1856.20517812</v>
      </c>
      <c r="Q970" s="19">
        <v>102965.81903699999</v>
      </c>
      <c r="R970" s="20">
        <v>0.602908</v>
      </c>
      <c r="S970" s="20">
        <v>11.245813</v>
      </c>
      <c r="T970" s="20">
        <v>0.24</v>
      </c>
      <c r="U970" s="20">
        <v>0.56100000000000005</v>
      </c>
      <c r="V970" s="20">
        <f t="shared" si="30"/>
        <v>0.43826511163776</v>
      </c>
      <c r="W970" s="20">
        <f t="shared" si="31"/>
        <v>4.7220180055121039</v>
      </c>
    </row>
    <row r="971" spans="1:23" x14ac:dyDescent="0.25">
      <c r="A971" s="18">
        <v>8744</v>
      </c>
      <c r="B971" s="18">
        <v>8701</v>
      </c>
      <c r="C971" s="18">
        <v>2120</v>
      </c>
      <c r="D971" s="18">
        <v>2120</v>
      </c>
      <c r="E971" s="18" t="s">
        <v>56</v>
      </c>
      <c r="F971" s="18" t="s">
        <v>113</v>
      </c>
      <c r="G971" s="19">
        <v>7.2917752174399997</v>
      </c>
      <c r="H971" s="19">
        <v>2.9508800000000002</v>
      </c>
      <c r="I971" s="18" t="s">
        <v>24</v>
      </c>
      <c r="J971" s="18" t="s">
        <v>114</v>
      </c>
      <c r="K971" s="18">
        <v>27</v>
      </c>
      <c r="L971" s="18">
        <v>22</v>
      </c>
      <c r="M971" s="18" t="s">
        <v>59</v>
      </c>
      <c r="N971" s="18" t="s">
        <v>60</v>
      </c>
      <c r="O971" s="18" t="s">
        <v>61</v>
      </c>
      <c r="P971" s="19">
        <v>3236.2818806700002</v>
      </c>
      <c r="Q971" s="19">
        <v>317628.45795100002</v>
      </c>
      <c r="R971" s="20">
        <v>0.602908</v>
      </c>
      <c r="S971" s="20">
        <v>11.245813</v>
      </c>
      <c r="T971" s="20">
        <v>0.24</v>
      </c>
      <c r="U971" s="20">
        <v>0.56100000000000005</v>
      </c>
      <c r="V971" s="20">
        <f t="shared" si="30"/>
        <v>1.3521229608704002</v>
      </c>
      <c r="W971" s="20">
        <f t="shared" si="31"/>
        <v>14.56823460812816</v>
      </c>
    </row>
    <row r="972" spans="1:23" x14ac:dyDescent="0.25">
      <c r="A972" s="18">
        <v>8745</v>
      </c>
      <c r="B972" s="18">
        <v>8702</v>
      </c>
      <c r="C972" s="18">
        <v>2120</v>
      </c>
      <c r="D972" s="18">
        <v>2120</v>
      </c>
      <c r="E972" s="18" t="s">
        <v>56</v>
      </c>
      <c r="F972" s="18" t="s">
        <v>113</v>
      </c>
      <c r="G972" s="19">
        <v>21.958366274599999</v>
      </c>
      <c r="H972" s="19">
        <v>8.8862400000000008</v>
      </c>
      <c r="I972" s="18" t="s">
        <v>24</v>
      </c>
      <c r="J972" s="18" t="s">
        <v>114</v>
      </c>
      <c r="K972" s="18">
        <v>27</v>
      </c>
      <c r="L972" s="18">
        <v>22</v>
      </c>
      <c r="M972" s="18" t="s">
        <v>59</v>
      </c>
      <c r="N972" s="18" t="s">
        <v>60</v>
      </c>
      <c r="O972" s="18" t="s">
        <v>61</v>
      </c>
      <c r="P972" s="19">
        <v>4152.3873098200002</v>
      </c>
      <c r="Q972" s="19">
        <v>956502.60890200001</v>
      </c>
      <c r="R972" s="20">
        <v>0.602908</v>
      </c>
      <c r="S972" s="20">
        <v>11.245813</v>
      </c>
      <c r="T972" s="20">
        <v>0.24</v>
      </c>
      <c r="U972" s="20">
        <v>0.56100000000000005</v>
      </c>
      <c r="V972" s="20">
        <f t="shared" si="30"/>
        <v>4.0717647412992006</v>
      </c>
      <c r="W972" s="20">
        <f t="shared" si="31"/>
        <v>43.870584064459678</v>
      </c>
    </row>
    <row r="973" spans="1:23" x14ac:dyDescent="0.25">
      <c r="A973" s="18">
        <v>8746</v>
      </c>
      <c r="B973" s="18">
        <v>8703</v>
      </c>
      <c r="C973" s="18">
        <v>2120</v>
      </c>
      <c r="D973" s="18">
        <v>2120</v>
      </c>
      <c r="E973" s="18" t="s">
        <v>56</v>
      </c>
      <c r="F973" s="18" t="s">
        <v>113</v>
      </c>
      <c r="G973" s="19">
        <v>28.266262207400001</v>
      </c>
      <c r="H973" s="19">
        <v>11.439</v>
      </c>
      <c r="I973" s="18" t="s">
        <v>24</v>
      </c>
      <c r="J973" s="18" t="s">
        <v>114</v>
      </c>
      <c r="K973" s="18">
        <v>27</v>
      </c>
      <c r="L973" s="18">
        <v>22</v>
      </c>
      <c r="M973" s="18" t="s">
        <v>59</v>
      </c>
      <c r="N973" s="18" t="s">
        <v>60</v>
      </c>
      <c r="O973" s="18" t="s">
        <v>61</v>
      </c>
      <c r="P973" s="19">
        <v>5687.8976916000001</v>
      </c>
      <c r="Q973" s="19">
        <v>1231273.4566599999</v>
      </c>
      <c r="R973" s="20">
        <v>0.602908</v>
      </c>
      <c r="S973" s="20">
        <v>11.245813</v>
      </c>
      <c r="T973" s="20">
        <v>0.24</v>
      </c>
      <c r="U973" s="20">
        <v>0.56100000000000005</v>
      </c>
      <c r="V973" s="20">
        <f t="shared" si="30"/>
        <v>5.2414651051200005</v>
      </c>
      <c r="W973" s="20">
        <f t="shared" si="31"/>
        <v>56.473335304172998</v>
      </c>
    </row>
    <row r="974" spans="1:23" x14ac:dyDescent="0.25">
      <c r="A974" s="18">
        <v>8747</v>
      </c>
      <c r="B974" s="18">
        <v>8704</v>
      </c>
      <c r="C974" s="18">
        <v>2120</v>
      </c>
      <c r="D974" s="18">
        <v>2120</v>
      </c>
      <c r="E974" s="18" t="s">
        <v>56</v>
      </c>
      <c r="F974" s="18" t="s">
        <v>113</v>
      </c>
      <c r="G974" s="19">
        <v>407.98637937900003</v>
      </c>
      <c r="H974" s="19">
        <v>165.10599999999999</v>
      </c>
      <c r="I974" s="18" t="s">
        <v>24</v>
      </c>
      <c r="J974" s="18" t="s">
        <v>114</v>
      </c>
      <c r="K974" s="18">
        <v>27</v>
      </c>
      <c r="L974" s="18">
        <v>22</v>
      </c>
      <c r="M974" s="18" t="s">
        <v>59</v>
      </c>
      <c r="N974" s="18" t="s">
        <v>60</v>
      </c>
      <c r="O974" s="18" t="s">
        <v>61</v>
      </c>
      <c r="P974" s="19">
        <v>56943.521515100001</v>
      </c>
      <c r="Q974" s="19">
        <v>17771815.598200001</v>
      </c>
      <c r="R974" s="20">
        <v>0.602908</v>
      </c>
      <c r="S974" s="20">
        <v>11.245813</v>
      </c>
      <c r="T974" s="20">
        <v>0.24</v>
      </c>
      <c r="U974" s="20">
        <v>0.56100000000000005</v>
      </c>
      <c r="V974" s="20">
        <f t="shared" si="30"/>
        <v>75.653233468479996</v>
      </c>
      <c r="W974" s="20">
        <f t="shared" si="31"/>
        <v>815.11377731714185</v>
      </c>
    </row>
    <row r="975" spans="1:23" x14ac:dyDescent="0.25">
      <c r="A975" s="18">
        <v>8748</v>
      </c>
      <c r="B975" s="18">
        <v>8705</v>
      </c>
      <c r="C975" s="18">
        <v>2120</v>
      </c>
      <c r="D975" s="18">
        <v>2120</v>
      </c>
      <c r="E975" s="18" t="s">
        <v>56</v>
      </c>
      <c r="F975" s="18" t="s">
        <v>113</v>
      </c>
      <c r="G975" s="19">
        <v>19.787215589100001</v>
      </c>
      <c r="H975" s="19">
        <v>8.0076000000000001</v>
      </c>
      <c r="I975" s="18" t="s">
        <v>24</v>
      </c>
      <c r="J975" s="18" t="s">
        <v>114</v>
      </c>
      <c r="K975" s="18">
        <v>27</v>
      </c>
      <c r="L975" s="18">
        <v>22</v>
      </c>
      <c r="M975" s="18" t="s">
        <v>59</v>
      </c>
      <c r="N975" s="18" t="s">
        <v>60</v>
      </c>
      <c r="O975" s="18" t="s">
        <v>61</v>
      </c>
      <c r="P975" s="19">
        <v>4817.8944670199999</v>
      </c>
      <c r="Q975" s="19">
        <v>861927.66334099998</v>
      </c>
      <c r="R975" s="20">
        <v>0.602908</v>
      </c>
      <c r="S975" s="20">
        <v>11.245813</v>
      </c>
      <c r="T975" s="20">
        <v>0.24</v>
      </c>
      <c r="U975" s="20">
        <v>0.56100000000000005</v>
      </c>
      <c r="V975" s="20">
        <f t="shared" si="30"/>
        <v>3.6691630366080004</v>
      </c>
      <c r="W975" s="20">
        <f t="shared" si="31"/>
        <v>39.532815786493195</v>
      </c>
    </row>
    <row r="976" spans="1:23" x14ac:dyDescent="0.25">
      <c r="A976" s="18">
        <v>8749</v>
      </c>
      <c r="B976" s="18">
        <v>8706</v>
      </c>
      <c r="C976" s="18">
        <v>2120</v>
      </c>
      <c r="D976" s="18">
        <v>2120</v>
      </c>
      <c r="E976" s="18" t="s">
        <v>56</v>
      </c>
      <c r="F976" s="18" t="s">
        <v>113</v>
      </c>
      <c r="G976" s="19">
        <v>8.5700303165200005</v>
      </c>
      <c r="H976" s="19">
        <v>3.4681700000000002</v>
      </c>
      <c r="I976" s="18" t="s">
        <v>24</v>
      </c>
      <c r="J976" s="18" t="s">
        <v>114</v>
      </c>
      <c r="K976" s="18">
        <v>27</v>
      </c>
      <c r="L976" s="18">
        <v>22</v>
      </c>
      <c r="M976" s="18" t="s">
        <v>59</v>
      </c>
      <c r="N976" s="18" t="s">
        <v>60</v>
      </c>
      <c r="O976" s="18" t="s">
        <v>61</v>
      </c>
      <c r="P976" s="19">
        <v>3865.0874130900002</v>
      </c>
      <c r="Q976" s="19">
        <v>373309.02734899998</v>
      </c>
      <c r="R976" s="20">
        <v>0.602908</v>
      </c>
      <c r="S976" s="20">
        <v>11.245813</v>
      </c>
      <c r="T976" s="20">
        <v>0.24</v>
      </c>
      <c r="U976" s="20">
        <v>0.56100000000000005</v>
      </c>
      <c r="V976" s="20">
        <f t="shared" si="30"/>
        <v>1.5891504531536</v>
      </c>
      <c r="W976" s="20">
        <f t="shared" si="31"/>
        <v>17.12204976850019</v>
      </c>
    </row>
    <row r="977" spans="1:23" x14ac:dyDescent="0.25">
      <c r="A977" s="18">
        <v>8750</v>
      </c>
      <c r="B977" s="18">
        <v>8707</v>
      </c>
      <c r="C977" s="18">
        <v>2120</v>
      </c>
      <c r="D977" s="18">
        <v>2120</v>
      </c>
      <c r="E977" s="18" t="s">
        <v>56</v>
      </c>
      <c r="F977" s="18" t="s">
        <v>113</v>
      </c>
      <c r="G977" s="19">
        <v>91.797627898000002</v>
      </c>
      <c r="H977" s="19">
        <v>37.1492</v>
      </c>
      <c r="I977" s="18" t="s">
        <v>24</v>
      </c>
      <c r="J977" s="18" t="s">
        <v>114</v>
      </c>
      <c r="K977" s="18">
        <v>27</v>
      </c>
      <c r="L977" s="18">
        <v>22</v>
      </c>
      <c r="M977" s="18" t="s">
        <v>59</v>
      </c>
      <c r="N977" s="18" t="s">
        <v>60</v>
      </c>
      <c r="O977" s="18" t="s">
        <v>61</v>
      </c>
      <c r="P977" s="19">
        <v>12936.7400426</v>
      </c>
      <c r="Q977" s="19">
        <v>3998688.67643</v>
      </c>
      <c r="R977" s="20">
        <v>0.602908</v>
      </c>
      <c r="S977" s="20">
        <v>11.245813</v>
      </c>
      <c r="T977" s="20">
        <v>0.24</v>
      </c>
      <c r="U977" s="20">
        <v>0.56100000000000005</v>
      </c>
      <c r="V977" s="20">
        <f t="shared" si="30"/>
        <v>17.022137903935999</v>
      </c>
      <c r="W977" s="20">
        <f t="shared" si="31"/>
        <v>183.40232781552439</v>
      </c>
    </row>
    <row r="978" spans="1:23" x14ac:dyDescent="0.25">
      <c r="A978" s="18">
        <v>8751</v>
      </c>
      <c r="B978" s="18">
        <v>8708</v>
      </c>
      <c r="C978" s="18">
        <v>2120</v>
      </c>
      <c r="D978" s="18">
        <v>2120</v>
      </c>
      <c r="E978" s="18" t="s">
        <v>56</v>
      </c>
      <c r="F978" s="18" t="s">
        <v>113</v>
      </c>
      <c r="G978" s="19">
        <v>63.1755821924</v>
      </c>
      <c r="H978" s="19">
        <v>25.566299999999998</v>
      </c>
      <c r="I978" s="18" t="s">
        <v>24</v>
      </c>
      <c r="J978" s="18" t="s">
        <v>114</v>
      </c>
      <c r="K978" s="18">
        <v>27</v>
      </c>
      <c r="L978" s="18">
        <v>22</v>
      </c>
      <c r="M978" s="18" t="s">
        <v>59</v>
      </c>
      <c r="N978" s="18" t="s">
        <v>60</v>
      </c>
      <c r="O978" s="18" t="s">
        <v>61</v>
      </c>
      <c r="P978" s="19">
        <v>15189.519641999999</v>
      </c>
      <c r="Q978" s="19">
        <v>2751917.3526099999</v>
      </c>
      <c r="R978" s="20">
        <v>0.602908</v>
      </c>
      <c r="S978" s="20">
        <v>11.245813</v>
      </c>
      <c r="T978" s="20">
        <v>0.24</v>
      </c>
      <c r="U978" s="20">
        <v>0.56100000000000005</v>
      </c>
      <c r="V978" s="20">
        <f t="shared" si="30"/>
        <v>11.714736368303999</v>
      </c>
      <c r="W978" s="20">
        <f t="shared" si="31"/>
        <v>126.21857088793406</v>
      </c>
    </row>
    <row r="979" spans="1:23" x14ac:dyDescent="0.25">
      <c r="A979" s="18">
        <v>8752</v>
      </c>
      <c r="B979" s="18">
        <v>8709</v>
      </c>
      <c r="C979" s="18">
        <v>2120</v>
      </c>
      <c r="D979" s="18">
        <v>2120</v>
      </c>
      <c r="E979" s="18" t="s">
        <v>56</v>
      </c>
      <c r="F979" s="18" t="s">
        <v>113</v>
      </c>
      <c r="G979" s="19">
        <v>52.355478850399997</v>
      </c>
      <c r="H979" s="19">
        <v>21.1875</v>
      </c>
      <c r="I979" s="18" t="s">
        <v>24</v>
      </c>
      <c r="J979" s="18" t="s">
        <v>114</v>
      </c>
      <c r="K979" s="18">
        <v>27</v>
      </c>
      <c r="L979" s="18">
        <v>22</v>
      </c>
      <c r="M979" s="18" t="s">
        <v>59</v>
      </c>
      <c r="N979" s="18" t="s">
        <v>60</v>
      </c>
      <c r="O979" s="18" t="s">
        <v>61</v>
      </c>
      <c r="P979" s="19">
        <v>11956.6236094</v>
      </c>
      <c r="Q979" s="19">
        <v>2280595.5363099999</v>
      </c>
      <c r="R979" s="20">
        <v>0.602908</v>
      </c>
      <c r="S979" s="20">
        <v>11.245813</v>
      </c>
      <c r="T979" s="20">
        <v>0.24</v>
      </c>
      <c r="U979" s="20">
        <v>0.56100000000000005</v>
      </c>
      <c r="V979" s="20">
        <f t="shared" si="30"/>
        <v>9.70832607</v>
      </c>
      <c r="W979" s="20">
        <f t="shared" si="31"/>
        <v>104.60082102956248</v>
      </c>
    </row>
    <row r="980" spans="1:23" x14ac:dyDescent="0.25">
      <c r="A980" s="18">
        <v>8753</v>
      </c>
      <c r="B980" s="18">
        <v>8710</v>
      </c>
      <c r="C980" s="18">
        <v>2120</v>
      </c>
      <c r="D980" s="18">
        <v>2120</v>
      </c>
      <c r="E980" s="18" t="s">
        <v>56</v>
      </c>
      <c r="F980" s="18" t="s">
        <v>113</v>
      </c>
      <c r="G980" s="19">
        <v>0.46929727251300002</v>
      </c>
      <c r="H980" s="19">
        <v>0.189918</v>
      </c>
      <c r="I980" s="18" t="s">
        <v>24</v>
      </c>
      <c r="J980" s="18" t="s">
        <v>114</v>
      </c>
      <c r="K980" s="18">
        <v>27</v>
      </c>
      <c r="L980" s="18">
        <v>22</v>
      </c>
      <c r="M980" s="18" t="s">
        <v>59</v>
      </c>
      <c r="N980" s="18" t="s">
        <v>60</v>
      </c>
      <c r="O980" s="18" t="s">
        <v>61</v>
      </c>
      <c r="P980" s="19">
        <v>825.36856463599997</v>
      </c>
      <c r="Q980" s="19">
        <v>20442.507419199999</v>
      </c>
      <c r="R980" s="20">
        <v>0.602908</v>
      </c>
      <c r="S980" s="20">
        <v>11.245813</v>
      </c>
      <c r="T980" s="20">
        <v>0.24</v>
      </c>
      <c r="U980" s="20">
        <v>0.56100000000000005</v>
      </c>
      <c r="V980" s="20">
        <f t="shared" si="30"/>
        <v>8.7022341973439998E-2</v>
      </c>
      <c r="W980" s="20">
        <f t="shared" si="31"/>
        <v>0.93760843555362583</v>
      </c>
    </row>
    <row r="981" spans="1:23" x14ac:dyDescent="0.25">
      <c r="A981" s="18">
        <v>8754</v>
      </c>
      <c r="B981" s="18">
        <v>8711</v>
      </c>
      <c r="C981" s="18">
        <v>2120</v>
      </c>
      <c r="D981" s="18">
        <v>2120</v>
      </c>
      <c r="E981" s="18" t="s">
        <v>56</v>
      </c>
      <c r="F981" s="18" t="s">
        <v>113</v>
      </c>
      <c r="G981" s="19">
        <v>780.754807755</v>
      </c>
      <c r="H981" s="19">
        <v>315.95999999999998</v>
      </c>
      <c r="I981" s="18" t="s">
        <v>24</v>
      </c>
      <c r="J981" s="18" t="s">
        <v>114</v>
      </c>
      <c r="K981" s="18">
        <v>27</v>
      </c>
      <c r="L981" s="18">
        <v>22</v>
      </c>
      <c r="M981" s="18" t="s">
        <v>59</v>
      </c>
      <c r="N981" s="18" t="s">
        <v>60</v>
      </c>
      <c r="O981" s="18" t="s">
        <v>61</v>
      </c>
      <c r="P981" s="19">
        <v>77482.230985500006</v>
      </c>
      <c r="Q981" s="19">
        <v>34009543.387199998</v>
      </c>
      <c r="R981" s="20">
        <v>0.602908</v>
      </c>
      <c r="S981" s="20">
        <v>11.245813</v>
      </c>
      <c r="T981" s="20">
        <v>0.24</v>
      </c>
      <c r="U981" s="20">
        <v>0.56100000000000005</v>
      </c>
      <c r="V981" s="20">
        <f t="shared" si="30"/>
        <v>144.7760568768</v>
      </c>
      <c r="W981" s="20">
        <f t="shared" si="31"/>
        <v>1559.8666861357196</v>
      </c>
    </row>
    <row r="982" spans="1:23" x14ac:dyDescent="0.25">
      <c r="A982" s="18">
        <v>8755</v>
      </c>
      <c r="B982" s="18">
        <v>8712</v>
      </c>
      <c r="C982" s="18">
        <v>2120</v>
      </c>
      <c r="D982" s="18">
        <v>2120</v>
      </c>
      <c r="E982" s="18" t="s">
        <v>56</v>
      </c>
      <c r="F982" s="18" t="s">
        <v>113</v>
      </c>
      <c r="G982" s="19">
        <v>2.64353839217</v>
      </c>
      <c r="H982" s="19">
        <v>1.0698000000000001</v>
      </c>
      <c r="I982" s="18" t="s">
        <v>24</v>
      </c>
      <c r="J982" s="18" t="s">
        <v>114</v>
      </c>
      <c r="K982" s="18">
        <v>27</v>
      </c>
      <c r="L982" s="18">
        <v>22</v>
      </c>
      <c r="M982" s="18" t="s">
        <v>59</v>
      </c>
      <c r="N982" s="18" t="s">
        <v>60</v>
      </c>
      <c r="O982" s="18" t="s">
        <v>61</v>
      </c>
      <c r="P982" s="19">
        <v>6988.0384834200004</v>
      </c>
      <c r="Q982" s="19">
        <v>115152.07175</v>
      </c>
      <c r="R982" s="20">
        <v>0.602908</v>
      </c>
      <c r="S982" s="20">
        <v>11.245813</v>
      </c>
      <c r="T982" s="20">
        <v>0.24</v>
      </c>
      <c r="U982" s="20">
        <v>0.56100000000000005</v>
      </c>
      <c r="V982" s="20">
        <f t="shared" si="30"/>
        <v>0.49019314358400007</v>
      </c>
      <c r="W982" s="20">
        <f t="shared" si="31"/>
        <v>5.2815083581086002</v>
      </c>
    </row>
    <row r="983" spans="1:23" x14ac:dyDescent="0.25">
      <c r="A983" s="18">
        <v>8756</v>
      </c>
      <c r="B983" s="18">
        <v>8713</v>
      </c>
      <c r="C983" s="18">
        <v>2120</v>
      </c>
      <c r="D983" s="18">
        <v>2120</v>
      </c>
      <c r="E983" s="18" t="s">
        <v>56</v>
      </c>
      <c r="F983" s="18" t="s">
        <v>113</v>
      </c>
      <c r="G983" s="19">
        <v>2.07825817267</v>
      </c>
      <c r="H983" s="19">
        <v>0.84104100000000004</v>
      </c>
      <c r="I983" s="18" t="s">
        <v>24</v>
      </c>
      <c r="J983" s="18" t="s">
        <v>114</v>
      </c>
      <c r="K983" s="18">
        <v>27</v>
      </c>
      <c r="L983" s="18">
        <v>22</v>
      </c>
      <c r="M983" s="18" t="s">
        <v>59</v>
      </c>
      <c r="N983" s="18" t="s">
        <v>60</v>
      </c>
      <c r="O983" s="18" t="s">
        <v>61</v>
      </c>
      <c r="P983" s="19">
        <v>2025.48639815</v>
      </c>
      <c r="Q983" s="19">
        <v>90528.563884599993</v>
      </c>
      <c r="R983" s="20">
        <v>0.602908</v>
      </c>
      <c r="S983" s="20">
        <v>11.245813</v>
      </c>
      <c r="T983" s="20">
        <v>0.24</v>
      </c>
      <c r="U983" s="20">
        <v>0.56100000000000005</v>
      </c>
      <c r="V983" s="20">
        <f t="shared" si="30"/>
        <v>0.38537346389328003</v>
      </c>
      <c r="W983" s="20">
        <f t="shared" si="31"/>
        <v>4.1521453271751865</v>
      </c>
    </row>
    <row r="984" spans="1:23" x14ac:dyDescent="0.25">
      <c r="A984" s="18">
        <v>8757</v>
      </c>
      <c r="B984" s="18">
        <v>8714</v>
      </c>
      <c r="C984" s="18">
        <v>2120</v>
      </c>
      <c r="D984" s="18">
        <v>2120</v>
      </c>
      <c r="E984" s="18" t="s">
        <v>56</v>
      </c>
      <c r="F984" s="18" t="s">
        <v>113</v>
      </c>
      <c r="G984" s="19">
        <v>38.442718220499998</v>
      </c>
      <c r="H984" s="19">
        <v>15.5572</v>
      </c>
      <c r="I984" s="18" t="s">
        <v>24</v>
      </c>
      <c r="J984" s="18" t="s">
        <v>114</v>
      </c>
      <c r="K984" s="18">
        <v>27</v>
      </c>
      <c r="L984" s="18">
        <v>22</v>
      </c>
      <c r="M984" s="18" t="s">
        <v>59</v>
      </c>
      <c r="N984" s="18" t="s">
        <v>60</v>
      </c>
      <c r="O984" s="18" t="s">
        <v>61</v>
      </c>
      <c r="P984" s="19">
        <v>7818.5384814700001</v>
      </c>
      <c r="Q984" s="19">
        <v>1674558.1074300001</v>
      </c>
      <c r="R984" s="20">
        <v>0.602908</v>
      </c>
      <c r="S984" s="20">
        <v>11.245813</v>
      </c>
      <c r="T984" s="20">
        <v>0.24</v>
      </c>
      <c r="U984" s="20">
        <v>0.56100000000000005</v>
      </c>
      <c r="V984" s="20">
        <f t="shared" si="30"/>
        <v>7.1284658565759997</v>
      </c>
      <c r="W984" s="20">
        <f t="shared" si="31"/>
        <v>76.804525919580399</v>
      </c>
    </row>
    <row r="985" spans="1:23" x14ac:dyDescent="0.25">
      <c r="A985" s="18">
        <v>8758</v>
      </c>
      <c r="B985" s="18">
        <v>8715</v>
      </c>
      <c r="C985" s="18">
        <v>2120</v>
      </c>
      <c r="D985" s="18">
        <v>2120</v>
      </c>
      <c r="E985" s="18" t="s">
        <v>56</v>
      </c>
      <c r="F985" s="18" t="s">
        <v>113</v>
      </c>
      <c r="G985" s="19">
        <v>162.420887601</v>
      </c>
      <c r="H985" s="19">
        <v>65.729399999999998</v>
      </c>
      <c r="I985" s="18" t="s">
        <v>24</v>
      </c>
      <c r="J985" s="18" t="s">
        <v>114</v>
      </c>
      <c r="K985" s="18">
        <v>27</v>
      </c>
      <c r="L985" s="18">
        <v>22</v>
      </c>
      <c r="M985" s="18" t="s">
        <v>59</v>
      </c>
      <c r="N985" s="18" t="s">
        <v>60</v>
      </c>
      <c r="O985" s="18" t="s">
        <v>61</v>
      </c>
      <c r="P985" s="19">
        <v>13752.1413232</v>
      </c>
      <c r="Q985" s="19">
        <v>7075025.5636900002</v>
      </c>
      <c r="R985" s="20">
        <v>0.602908</v>
      </c>
      <c r="S985" s="20">
        <v>11.245813</v>
      </c>
      <c r="T985" s="20">
        <v>0.24</v>
      </c>
      <c r="U985" s="20">
        <v>0.56100000000000005</v>
      </c>
      <c r="V985" s="20">
        <f t="shared" si="30"/>
        <v>30.117873632351998</v>
      </c>
      <c r="W985" s="20">
        <f t="shared" si="31"/>
        <v>324.50025749996576</v>
      </c>
    </row>
    <row r="986" spans="1:23" x14ac:dyDescent="0.25">
      <c r="A986" s="18">
        <v>8759</v>
      </c>
      <c r="B986" s="18">
        <v>8716</v>
      </c>
      <c r="C986" s="18">
        <v>2120</v>
      </c>
      <c r="D986" s="18">
        <v>2120</v>
      </c>
      <c r="E986" s="18" t="s">
        <v>56</v>
      </c>
      <c r="F986" s="18" t="s">
        <v>113</v>
      </c>
      <c r="G986" s="19">
        <v>7.5407989461199998</v>
      </c>
      <c r="H986" s="19">
        <v>3.05165</v>
      </c>
      <c r="I986" s="18" t="s">
        <v>24</v>
      </c>
      <c r="J986" s="18" t="s">
        <v>114</v>
      </c>
      <c r="K986" s="18">
        <v>27</v>
      </c>
      <c r="L986" s="18">
        <v>22</v>
      </c>
      <c r="M986" s="18" t="s">
        <v>59</v>
      </c>
      <c r="N986" s="18" t="s">
        <v>60</v>
      </c>
      <c r="O986" s="18" t="s">
        <v>61</v>
      </c>
      <c r="P986" s="19">
        <v>4183.4380066499998</v>
      </c>
      <c r="Q986" s="19">
        <v>328475.888186</v>
      </c>
      <c r="R986" s="20">
        <v>0.602908</v>
      </c>
      <c r="S986" s="20">
        <v>11.245813</v>
      </c>
      <c r="T986" s="20">
        <v>0.24</v>
      </c>
      <c r="U986" s="20">
        <v>0.56100000000000005</v>
      </c>
      <c r="V986" s="20">
        <f t="shared" si="30"/>
        <v>1.3982967906319999</v>
      </c>
      <c r="W986" s="20">
        <f t="shared" si="31"/>
        <v>15.065727220996548</v>
      </c>
    </row>
    <row r="987" spans="1:23" x14ac:dyDescent="0.25">
      <c r="A987" s="18">
        <v>8760</v>
      </c>
      <c r="B987" s="18">
        <v>8717</v>
      </c>
      <c r="C987" s="18">
        <v>2120</v>
      </c>
      <c r="D987" s="18">
        <v>2120</v>
      </c>
      <c r="E987" s="18" t="s">
        <v>56</v>
      </c>
      <c r="F987" s="18" t="s">
        <v>113</v>
      </c>
      <c r="G987" s="19">
        <v>105.90885856600001</v>
      </c>
      <c r="H987" s="19">
        <v>42.8598</v>
      </c>
      <c r="I987" s="18" t="s">
        <v>24</v>
      </c>
      <c r="J987" s="18" t="s">
        <v>114</v>
      </c>
      <c r="K987" s="18">
        <v>27</v>
      </c>
      <c r="L987" s="18">
        <v>22</v>
      </c>
      <c r="M987" s="18" t="s">
        <v>59</v>
      </c>
      <c r="N987" s="18" t="s">
        <v>60</v>
      </c>
      <c r="O987" s="18" t="s">
        <v>61</v>
      </c>
      <c r="P987" s="19">
        <v>19479.018983800001</v>
      </c>
      <c r="Q987" s="19">
        <v>4613371.42557</v>
      </c>
      <c r="R987" s="20">
        <v>0.602908</v>
      </c>
      <c r="S987" s="20">
        <v>11.245813</v>
      </c>
      <c r="T987" s="20">
        <v>0.24</v>
      </c>
      <c r="U987" s="20">
        <v>0.56100000000000005</v>
      </c>
      <c r="V987" s="20">
        <f t="shared" si="30"/>
        <v>19.638792386784001</v>
      </c>
      <c r="W987" s="20">
        <f t="shared" si="31"/>
        <v>211.59505695163855</v>
      </c>
    </row>
    <row r="988" spans="1:23" x14ac:dyDescent="0.25">
      <c r="A988" s="18">
        <v>8761</v>
      </c>
      <c r="B988" s="18">
        <v>8718</v>
      </c>
      <c r="C988" s="18">
        <v>2120</v>
      </c>
      <c r="D988" s="18">
        <v>2120</v>
      </c>
      <c r="E988" s="18" t="s">
        <v>56</v>
      </c>
      <c r="F988" s="18" t="s">
        <v>113</v>
      </c>
      <c r="G988" s="19">
        <v>46.050859705199997</v>
      </c>
      <c r="H988" s="19">
        <v>18.636099999999999</v>
      </c>
      <c r="I988" s="18" t="s">
        <v>24</v>
      </c>
      <c r="J988" s="18" t="s">
        <v>114</v>
      </c>
      <c r="K988" s="18">
        <v>27</v>
      </c>
      <c r="L988" s="18">
        <v>22</v>
      </c>
      <c r="M988" s="18" t="s">
        <v>59</v>
      </c>
      <c r="N988" s="18" t="s">
        <v>60</v>
      </c>
      <c r="O988" s="18" t="s">
        <v>61</v>
      </c>
      <c r="P988" s="19">
        <v>16744.540261400001</v>
      </c>
      <c r="Q988" s="19">
        <v>2005967.42487</v>
      </c>
      <c r="R988" s="20">
        <v>0.602908</v>
      </c>
      <c r="S988" s="20">
        <v>11.245813</v>
      </c>
      <c r="T988" s="20">
        <v>0.24</v>
      </c>
      <c r="U988" s="20">
        <v>0.56100000000000005</v>
      </c>
      <c r="V988" s="20">
        <f t="shared" si="30"/>
        <v>8.5392488718879989</v>
      </c>
      <c r="W988" s="20">
        <f t="shared" si="31"/>
        <v>92.004783990042682</v>
      </c>
    </row>
    <row r="989" spans="1:23" x14ac:dyDescent="0.25">
      <c r="A989" s="18">
        <v>8762</v>
      </c>
      <c r="B989" s="18">
        <v>8719</v>
      </c>
      <c r="C989" s="18">
        <v>2120</v>
      </c>
      <c r="D989" s="18">
        <v>2120</v>
      </c>
      <c r="E989" s="18" t="s">
        <v>56</v>
      </c>
      <c r="F989" s="18" t="s">
        <v>113</v>
      </c>
      <c r="G989" s="19">
        <v>14.648472890600001</v>
      </c>
      <c r="H989" s="19">
        <v>5.9280299999999997</v>
      </c>
      <c r="I989" s="18" t="s">
        <v>24</v>
      </c>
      <c r="J989" s="18" t="s">
        <v>114</v>
      </c>
      <c r="K989" s="18">
        <v>27</v>
      </c>
      <c r="L989" s="18">
        <v>22</v>
      </c>
      <c r="M989" s="18" t="s">
        <v>59</v>
      </c>
      <c r="N989" s="18" t="s">
        <v>60</v>
      </c>
      <c r="O989" s="18" t="s">
        <v>61</v>
      </c>
      <c r="P989" s="19">
        <v>8399.4563223700006</v>
      </c>
      <c r="Q989" s="19">
        <v>638084.926767</v>
      </c>
      <c r="R989" s="20">
        <v>0.602908</v>
      </c>
      <c r="S989" s="20">
        <v>11.245813</v>
      </c>
      <c r="T989" s="20">
        <v>0.24</v>
      </c>
      <c r="U989" s="20">
        <v>0.56100000000000005</v>
      </c>
      <c r="V989" s="20">
        <f t="shared" si="30"/>
        <v>2.7162831005424</v>
      </c>
      <c r="W989" s="20">
        <f t="shared" si="31"/>
        <v>29.266161892053201</v>
      </c>
    </row>
    <row r="990" spans="1:23" x14ac:dyDescent="0.25">
      <c r="A990" s="18">
        <v>8763</v>
      </c>
      <c r="B990" s="18">
        <v>8720</v>
      </c>
      <c r="C990" s="18">
        <v>2120</v>
      </c>
      <c r="D990" s="18">
        <v>2120</v>
      </c>
      <c r="E990" s="18" t="s">
        <v>56</v>
      </c>
      <c r="F990" s="18" t="s">
        <v>113</v>
      </c>
      <c r="G990" s="19">
        <v>145.71093693200001</v>
      </c>
      <c r="H990" s="19">
        <v>58.967100000000002</v>
      </c>
      <c r="I990" s="18" t="s">
        <v>24</v>
      </c>
      <c r="J990" s="18" t="s">
        <v>114</v>
      </c>
      <c r="K990" s="18">
        <v>27</v>
      </c>
      <c r="L990" s="18">
        <v>22</v>
      </c>
      <c r="M990" s="18" t="s">
        <v>59</v>
      </c>
      <c r="N990" s="18" t="s">
        <v>60</v>
      </c>
      <c r="O990" s="18" t="s">
        <v>61</v>
      </c>
      <c r="P990" s="19">
        <v>25802.516040899998</v>
      </c>
      <c r="Q990" s="19">
        <v>6347143.0241099996</v>
      </c>
      <c r="R990" s="20">
        <v>0.602908</v>
      </c>
      <c r="S990" s="20">
        <v>11.245813</v>
      </c>
      <c r="T990" s="20">
        <v>0.24</v>
      </c>
      <c r="U990" s="20">
        <v>0.56100000000000005</v>
      </c>
      <c r="V990" s="20">
        <f t="shared" si="30"/>
        <v>27.019319608368004</v>
      </c>
      <c r="W990" s="20">
        <f t="shared" si="31"/>
        <v>291.11537811125964</v>
      </c>
    </row>
    <row r="991" spans="1:23" x14ac:dyDescent="0.25">
      <c r="A991" s="18">
        <v>8764</v>
      </c>
      <c r="B991" s="18">
        <v>8721</v>
      </c>
      <c r="C991" s="18">
        <v>2120</v>
      </c>
      <c r="D991" s="18">
        <v>2120</v>
      </c>
      <c r="E991" s="18" t="s">
        <v>56</v>
      </c>
      <c r="F991" s="18" t="s">
        <v>113</v>
      </c>
      <c r="G991" s="19">
        <v>26.636558217600001</v>
      </c>
      <c r="H991" s="19">
        <v>10.779400000000001</v>
      </c>
      <c r="I991" s="18" t="s">
        <v>24</v>
      </c>
      <c r="J991" s="18" t="s">
        <v>114</v>
      </c>
      <c r="K991" s="18">
        <v>27</v>
      </c>
      <c r="L991" s="18">
        <v>22</v>
      </c>
      <c r="M991" s="18" t="s">
        <v>59</v>
      </c>
      <c r="N991" s="18" t="s">
        <v>60</v>
      </c>
      <c r="O991" s="18" t="s">
        <v>61</v>
      </c>
      <c r="P991" s="19">
        <v>7014.1446881100001</v>
      </c>
      <c r="Q991" s="19">
        <v>1160283.8348000001</v>
      </c>
      <c r="R991" s="20">
        <v>0.602908</v>
      </c>
      <c r="S991" s="20">
        <v>11.245813</v>
      </c>
      <c r="T991" s="20">
        <v>0.24</v>
      </c>
      <c r="U991" s="20">
        <v>0.56100000000000005</v>
      </c>
      <c r="V991" s="20">
        <f t="shared" si="30"/>
        <v>4.9392297363520008</v>
      </c>
      <c r="W991" s="20">
        <f t="shared" si="31"/>
        <v>53.216948210315799</v>
      </c>
    </row>
    <row r="992" spans="1:23" x14ac:dyDescent="0.25">
      <c r="A992" s="18">
        <v>8765</v>
      </c>
      <c r="B992" s="18">
        <v>8722</v>
      </c>
      <c r="C992" s="18">
        <v>2120</v>
      </c>
      <c r="D992" s="18">
        <v>2120</v>
      </c>
      <c r="E992" s="18" t="s">
        <v>56</v>
      </c>
      <c r="F992" s="18" t="s">
        <v>113</v>
      </c>
      <c r="G992" s="19">
        <v>35.966807422999999</v>
      </c>
      <c r="H992" s="19">
        <v>14.555300000000001</v>
      </c>
      <c r="I992" s="18" t="s">
        <v>24</v>
      </c>
      <c r="J992" s="18" t="s">
        <v>114</v>
      </c>
      <c r="K992" s="18">
        <v>27</v>
      </c>
      <c r="L992" s="18">
        <v>22</v>
      </c>
      <c r="M992" s="18" t="s">
        <v>59</v>
      </c>
      <c r="N992" s="18" t="s">
        <v>60</v>
      </c>
      <c r="O992" s="18" t="s">
        <v>61</v>
      </c>
      <c r="P992" s="19">
        <v>7041.6297629700002</v>
      </c>
      <c r="Q992" s="19">
        <v>1566707.8644999999</v>
      </c>
      <c r="R992" s="20">
        <v>0.602908</v>
      </c>
      <c r="S992" s="20">
        <v>11.245813</v>
      </c>
      <c r="T992" s="20">
        <v>0.24</v>
      </c>
      <c r="U992" s="20">
        <v>0.56100000000000005</v>
      </c>
      <c r="V992" s="20">
        <f t="shared" si="30"/>
        <v>6.6693851774240001</v>
      </c>
      <c r="W992" s="20">
        <f t="shared" si="31"/>
        <v>71.858233879957098</v>
      </c>
    </row>
    <row r="993" spans="1:23" x14ac:dyDescent="0.25">
      <c r="A993" s="18">
        <v>8766</v>
      </c>
      <c r="B993" s="18">
        <v>8723</v>
      </c>
      <c r="C993" s="18">
        <v>2120</v>
      </c>
      <c r="D993" s="18">
        <v>2120</v>
      </c>
      <c r="E993" s="18" t="s">
        <v>56</v>
      </c>
      <c r="F993" s="18" t="s">
        <v>113</v>
      </c>
      <c r="G993" s="19">
        <v>15.0621585545</v>
      </c>
      <c r="H993" s="19">
        <v>6.09544</v>
      </c>
      <c r="I993" s="18" t="s">
        <v>24</v>
      </c>
      <c r="J993" s="18" t="s">
        <v>114</v>
      </c>
      <c r="K993" s="18">
        <v>27</v>
      </c>
      <c r="L993" s="18">
        <v>22</v>
      </c>
      <c r="M993" s="18" t="s">
        <v>59</v>
      </c>
      <c r="N993" s="18" t="s">
        <v>60</v>
      </c>
      <c r="O993" s="18" t="s">
        <v>61</v>
      </c>
      <c r="P993" s="19">
        <v>5225.0269421000003</v>
      </c>
      <c r="Q993" s="19">
        <v>656105.00220500003</v>
      </c>
      <c r="R993" s="20">
        <v>0.602908</v>
      </c>
      <c r="S993" s="20">
        <v>11.245813</v>
      </c>
      <c r="T993" s="20">
        <v>0.24</v>
      </c>
      <c r="U993" s="20">
        <v>0.56100000000000005</v>
      </c>
      <c r="V993" s="20">
        <f t="shared" si="30"/>
        <v>2.7929920500351999</v>
      </c>
      <c r="W993" s="20">
        <f t="shared" si="31"/>
        <v>30.092650314404079</v>
      </c>
    </row>
    <row r="994" spans="1:23" x14ac:dyDescent="0.25">
      <c r="A994" s="18">
        <v>8767</v>
      </c>
      <c r="B994" s="18">
        <v>8724</v>
      </c>
      <c r="C994" s="18">
        <v>2120</v>
      </c>
      <c r="D994" s="18">
        <v>2120</v>
      </c>
      <c r="E994" s="18" t="s">
        <v>56</v>
      </c>
      <c r="F994" s="18" t="s">
        <v>113</v>
      </c>
      <c r="G994" s="19">
        <v>10.852544054399999</v>
      </c>
      <c r="H994" s="19">
        <v>4.3918699999999999</v>
      </c>
      <c r="I994" s="18" t="s">
        <v>24</v>
      </c>
      <c r="J994" s="18" t="s">
        <v>114</v>
      </c>
      <c r="K994" s="18">
        <v>27</v>
      </c>
      <c r="L994" s="18">
        <v>22</v>
      </c>
      <c r="M994" s="18" t="s">
        <v>59</v>
      </c>
      <c r="N994" s="18" t="s">
        <v>60</v>
      </c>
      <c r="O994" s="18" t="s">
        <v>61</v>
      </c>
      <c r="P994" s="19">
        <v>3078.8421571700001</v>
      </c>
      <c r="Q994" s="19">
        <v>472734.92806000001</v>
      </c>
      <c r="R994" s="20">
        <v>0.602908</v>
      </c>
      <c r="S994" s="20">
        <v>11.245813</v>
      </c>
      <c r="T994" s="20">
        <v>0.24</v>
      </c>
      <c r="U994" s="20">
        <v>0.56100000000000005</v>
      </c>
      <c r="V994" s="20">
        <f t="shared" si="30"/>
        <v>2.0123991040495999</v>
      </c>
      <c r="W994" s="20">
        <f t="shared" si="31"/>
        <v>21.682275296996085</v>
      </c>
    </row>
    <row r="995" spans="1:23" x14ac:dyDescent="0.25">
      <c r="A995" s="18">
        <v>8768</v>
      </c>
      <c r="B995" s="18">
        <v>8725</v>
      </c>
      <c r="C995" s="18">
        <v>2120</v>
      </c>
      <c r="D995" s="18">
        <v>2120</v>
      </c>
      <c r="E995" s="18" t="s">
        <v>56</v>
      </c>
      <c r="F995" s="18" t="s">
        <v>113</v>
      </c>
      <c r="G995" s="19">
        <v>24.9414532941</v>
      </c>
      <c r="H995" s="19">
        <v>10.093400000000001</v>
      </c>
      <c r="I995" s="18" t="s">
        <v>24</v>
      </c>
      <c r="J995" s="18" t="s">
        <v>114</v>
      </c>
      <c r="K995" s="18">
        <v>27</v>
      </c>
      <c r="L995" s="18">
        <v>22</v>
      </c>
      <c r="M995" s="18" t="s">
        <v>59</v>
      </c>
      <c r="N995" s="18" t="s">
        <v>60</v>
      </c>
      <c r="O995" s="18" t="s">
        <v>61</v>
      </c>
      <c r="P995" s="19">
        <v>4129.9284981399996</v>
      </c>
      <c r="Q995" s="19">
        <v>1086445.3596900001</v>
      </c>
      <c r="R995" s="20">
        <v>0.602908</v>
      </c>
      <c r="S995" s="20">
        <v>11.245813</v>
      </c>
      <c r="T995" s="20">
        <v>0.24</v>
      </c>
      <c r="U995" s="20">
        <v>0.56100000000000005</v>
      </c>
      <c r="V995" s="20">
        <f t="shared" si="30"/>
        <v>4.6248976214719999</v>
      </c>
      <c r="W995" s="20">
        <f t="shared" si="31"/>
        <v>49.8302266421138</v>
      </c>
    </row>
    <row r="996" spans="1:23" x14ac:dyDescent="0.25">
      <c r="A996" s="18">
        <v>8769</v>
      </c>
      <c r="B996" s="18">
        <v>8726</v>
      </c>
      <c r="C996" s="18">
        <v>2120</v>
      </c>
      <c r="D996" s="18">
        <v>2120</v>
      </c>
      <c r="E996" s="18" t="s">
        <v>56</v>
      </c>
      <c r="F996" s="18" t="s">
        <v>113</v>
      </c>
      <c r="G996" s="19">
        <v>46.922423482500001</v>
      </c>
      <c r="H996" s="19">
        <v>18.988800000000001</v>
      </c>
      <c r="I996" s="18" t="s">
        <v>24</v>
      </c>
      <c r="J996" s="18" t="s">
        <v>114</v>
      </c>
      <c r="K996" s="18">
        <v>27</v>
      </c>
      <c r="L996" s="18">
        <v>22</v>
      </c>
      <c r="M996" s="18" t="s">
        <v>59</v>
      </c>
      <c r="N996" s="18" t="s">
        <v>60</v>
      </c>
      <c r="O996" s="18" t="s">
        <v>61</v>
      </c>
      <c r="P996" s="19">
        <v>7577.0499978500002</v>
      </c>
      <c r="Q996" s="19">
        <v>2043932.5911399999</v>
      </c>
      <c r="R996" s="20">
        <v>0.602908</v>
      </c>
      <c r="S996" s="20">
        <v>11.245813</v>
      </c>
      <c r="T996" s="20">
        <v>0.24</v>
      </c>
      <c r="U996" s="20">
        <v>0.56100000000000005</v>
      </c>
      <c r="V996" s="20">
        <f t="shared" si="30"/>
        <v>8.7008595671040005</v>
      </c>
      <c r="W996" s="20">
        <f t="shared" si="31"/>
        <v>93.746032819641584</v>
      </c>
    </row>
    <row r="997" spans="1:23" x14ac:dyDescent="0.25">
      <c r="A997" s="18">
        <v>8770</v>
      </c>
      <c r="B997" s="18">
        <v>8727</v>
      </c>
      <c r="C997" s="18">
        <v>2120</v>
      </c>
      <c r="D997" s="18">
        <v>2120</v>
      </c>
      <c r="E997" s="18" t="s">
        <v>56</v>
      </c>
      <c r="F997" s="18" t="s">
        <v>113</v>
      </c>
      <c r="G997" s="19">
        <v>28.8436619519</v>
      </c>
      <c r="H997" s="19">
        <v>11.672599999999999</v>
      </c>
      <c r="I997" s="18" t="s">
        <v>24</v>
      </c>
      <c r="J997" s="18" t="s">
        <v>114</v>
      </c>
      <c r="K997" s="18">
        <v>27</v>
      </c>
      <c r="L997" s="18">
        <v>22</v>
      </c>
      <c r="M997" s="18" t="s">
        <v>59</v>
      </c>
      <c r="N997" s="18" t="s">
        <v>60</v>
      </c>
      <c r="O997" s="18" t="s">
        <v>61</v>
      </c>
      <c r="P997" s="19">
        <v>43118.297556600002</v>
      </c>
      <c r="Q997" s="19">
        <v>7569018.7787199998</v>
      </c>
      <c r="R997" s="20">
        <v>0.602908</v>
      </c>
      <c r="S997" s="20">
        <v>11.245813</v>
      </c>
      <c r="T997" s="20">
        <v>0.24</v>
      </c>
      <c r="U997" s="20">
        <v>0.56100000000000005</v>
      </c>
      <c r="V997" s="20">
        <f t="shared" si="30"/>
        <v>5.3485029798079999</v>
      </c>
      <c r="W997" s="20">
        <f t="shared" si="31"/>
        <v>57.626597925648184</v>
      </c>
    </row>
    <row r="998" spans="1:23" x14ac:dyDescent="0.25">
      <c r="A998" s="18">
        <v>8771</v>
      </c>
      <c r="B998" s="18">
        <v>8728</v>
      </c>
      <c r="C998" s="18">
        <v>2120</v>
      </c>
      <c r="D998" s="18">
        <v>2120</v>
      </c>
      <c r="E998" s="18" t="s">
        <v>56</v>
      </c>
      <c r="F998" s="18" t="s">
        <v>113</v>
      </c>
      <c r="G998" s="19">
        <v>4.4382657294100003</v>
      </c>
      <c r="H998" s="19">
        <v>1.7961</v>
      </c>
      <c r="I998" s="18" t="s">
        <v>24</v>
      </c>
      <c r="J998" s="18" t="s">
        <v>114</v>
      </c>
      <c r="K998" s="18">
        <v>27</v>
      </c>
      <c r="L998" s="18">
        <v>22</v>
      </c>
      <c r="M998" s="18" t="s">
        <v>59</v>
      </c>
      <c r="N998" s="18" t="s">
        <v>60</v>
      </c>
      <c r="O998" s="18" t="s">
        <v>61</v>
      </c>
      <c r="P998" s="19">
        <v>1890.5475886300001</v>
      </c>
      <c r="Q998" s="19">
        <v>193330.08184999999</v>
      </c>
      <c r="R998" s="20">
        <v>0.602908</v>
      </c>
      <c r="S998" s="20">
        <v>11.245813</v>
      </c>
      <c r="T998" s="20">
        <v>0.24</v>
      </c>
      <c r="U998" s="20">
        <v>0.56100000000000005</v>
      </c>
      <c r="V998" s="20">
        <f t="shared" si="30"/>
        <v>0.82299112468800006</v>
      </c>
      <c r="W998" s="20">
        <f t="shared" si="31"/>
        <v>8.8671874761626999</v>
      </c>
    </row>
    <row r="999" spans="1:23" x14ac:dyDescent="0.25">
      <c r="A999" s="18">
        <v>8772</v>
      </c>
      <c r="B999" s="18">
        <v>8729</v>
      </c>
      <c r="C999" s="18">
        <v>2120</v>
      </c>
      <c r="D999" s="18">
        <v>2120</v>
      </c>
      <c r="E999" s="18" t="s">
        <v>56</v>
      </c>
      <c r="F999" s="18" t="s">
        <v>113</v>
      </c>
      <c r="G999" s="19">
        <v>6.294850609</v>
      </c>
      <c r="H999" s="19">
        <v>2.5474399999999999</v>
      </c>
      <c r="I999" s="18" t="s">
        <v>24</v>
      </c>
      <c r="J999" s="18" t="s">
        <v>114</v>
      </c>
      <c r="K999" s="18">
        <v>27</v>
      </c>
      <c r="L999" s="18">
        <v>22</v>
      </c>
      <c r="M999" s="18" t="s">
        <v>59</v>
      </c>
      <c r="N999" s="18" t="s">
        <v>60</v>
      </c>
      <c r="O999" s="18" t="s">
        <v>61</v>
      </c>
      <c r="P999" s="19">
        <v>2304.89482236</v>
      </c>
      <c r="Q999" s="19">
        <v>274202.59571299999</v>
      </c>
      <c r="R999" s="20">
        <v>0.602908</v>
      </c>
      <c r="S999" s="20">
        <v>11.245813</v>
      </c>
      <c r="T999" s="20">
        <v>0.24</v>
      </c>
      <c r="U999" s="20">
        <v>0.56100000000000005</v>
      </c>
      <c r="V999" s="20">
        <f t="shared" si="30"/>
        <v>1.1672626861952</v>
      </c>
      <c r="W999" s="20">
        <f t="shared" si="31"/>
        <v>12.576486868368079</v>
      </c>
    </row>
    <row r="1000" spans="1:23" x14ac:dyDescent="0.25">
      <c r="A1000" s="18">
        <v>8773</v>
      </c>
      <c r="B1000" s="18">
        <v>8730</v>
      </c>
      <c r="C1000" s="18">
        <v>2120</v>
      </c>
      <c r="D1000" s="18">
        <v>2120</v>
      </c>
      <c r="E1000" s="18" t="s">
        <v>56</v>
      </c>
      <c r="F1000" s="18" t="s">
        <v>113</v>
      </c>
      <c r="G1000" s="19">
        <v>10.623925121599999</v>
      </c>
      <c r="H1000" s="19">
        <v>4.2993499999999996</v>
      </c>
      <c r="I1000" s="18" t="s">
        <v>24</v>
      </c>
      <c r="J1000" s="18" t="s">
        <v>114</v>
      </c>
      <c r="K1000" s="18">
        <v>27</v>
      </c>
      <c r="L1000" s="18">
        <v>22</v>
      </c>
      <c r="M1000" s="18" t="s">
        <v>59</v>
      </c>
      <c r="N1000" s="18" t="s">
        <v>60</v>
      </c>
      <c r="O1000" s="18" t="s">
        <v>61</v>
      </c>
      <c r="P1000" s="19">
        <v>5259.1226875000002</v>
      </c>
      <c r="Q1000" s="19">
        <v>462776.32718600001</v>
      </c>
      <c r="R1000" s="20">
        <v>0.602908</v>
      </c>
      <c r="S1000" s="20">
        <v>11.245813</v>
      </c>
      <c r="T1000" s="20">
        <v>0.24</v>
      </c>
      <c r="U1000" s="20">
        <v>0.56100000000000005</v>
      </c>
      <c r="V1000" s="20">
        <f t="shared" si="30"/>
        <v>1.9700055074479998</v>
      </c>
      <c r="W1000" s="20">
        <f t="shared" si="31"/>
        <v>21.225512207360445</v>
      </c>
    </row>
    <row r="1001" spans="1:23" x14ac:dyDescent="0.25">
      <c r="A1001" s="18">
        <v>8774</v>
      </c>
      <c r="B1001" s="18">
        <v>8731</v>
      </c>
      <c r="C1001" s="18">
        <v>2120</v>
      </c>
      <c r="D1001" s="18">
        <v>2120</v>
      </c>
      <c r="E1001" s="18" t="s">
        <v>56</v>
      </c>
      <c r="F1001" s="18" t="s">
        <v>113</v>
      </c>
      <c r="G1001" s="19">
        <v>4.03969512846</v>
      </c>
      <c r="H1001" s="19">
        <v>1.6348100000000001</v>
      </c>
      <c r="I1001" s="18" t="s">
        <v>24</v>
      </c>
      <c r="J1001" s="18" t="s">
        <v>114</v>
      </c>
      <c r="K1001" s="18">
        <v>27</v>
      </c>
      <c r="L1001" s="18">
        <v>22</v>
      </c>
      <c r="M1001" s="18" t="s">
        <v>59</v>
      </c>
      <c r="N1001" s="18" t="s">
        <v>60</v>
      </c>
      <c r="O1001" s="18" t="s">
        <v>61</v>
      </c>
      <c r="P1001" s="19">
        <v>2714.3453564299998</v>
      </c>
      <c r="Q1001" s="19">
        <v>175968.41591800001</v>
      </c>
      <c r="R1001" s="20">
        <v>0.602908</v>
      </c>
      <c r="S1001" s="20">
        <v>11.245813</v>
      </c>
      <c r="T1001" s="20">
        <v>0.24</v>
      </c>
      <c r="U1001" s="20">
        <v>0.56100000000000005</v>
      </c>
      <c r="V1001" s="20">
        <f t="shared" si="30"/>
        <v>0.74908642088480004</v>
      </c>
      <c r="W1001" s="20">
        <f t="shared" si="31"/>
        <v>8.0709129546826688</v>
      </c>
    </row>
    <row r="1002" spans="1:23" x14ac:dyDescent="0.25">
      <c r="A1002" s="18">
        <v>8775</v>
      </c>
      <c r="B1002" s="18">
        <v>8732</v>
      </c>
      <c r="C1002" s="18">
        <v>2120</v>
      </c>
      <c r="D1002" s="18">
        <v>2120</v>
      </c>
      <c r="E1002" s="18" t="s">
        <v>56</v>
      </c>
      <c r="F1002" s="18" t="s">
        <v>113</v>
      </c>
      <c r="G1002" s="19">
        <v>91.383414962499998</v>
      </c>
      <c r="H1002" s="19">
        <v>36.9816</v>
      </c>
      <c r="I1002" s="18" t="s">
        <v>24</v>
      </c>
      <c r="J1002" s="18" t="s">
        <v>114</v>
      </c>
      <c r="K1002" s="18">
        <v>27</v>
      </c>
      <c r="L1002" s="18">
        <v>22</v>
      </c>
      <c r="M1002" s="18" t="s">
        <v>59</v>
      </c>
      <c r="N1002" s="18" t="s">
        <v>60</v>
      </c>
      <c r="O1002" s="18" t="s">
        <v>61</v>
      </c>
      <c r="P1002" s="19">
        <v>12021.782810000001</v>
      </c>
      <c r="Q1002" s="19">
        <v>3980645.63314</v>
      </c>
      <c r="R1002" s="20">
        <v>0.602908</v>
      </c>
      <c r="S1002" s="20">
        <v>11.245813</v>
      </c>
      <c r="T1002" s="20">
        <v>0.24</v>
      </c>
      <c r="U1002" s="20">
        <v>0.56100000000000005</v>
      </c>
      <c r="V1002" s="20">
        <f t="shared" si="30"/>
        <v>16.945341894527999</v>
      </c>
      <c r="W1002" s="20">
        <f t="shared" si="31"/>
        <v>182.57490137991118</v>
      </c>
    </row>
    <row r="1003" spans="1:23" x14ac:dyDescent="0.25">
      <c r="A1003" s="18">
        <v>8776</v>
      </c>
      <c r="B1003" s="18">
        <v>8733</v>
      </c>
      <c r="C1003" s="18">
        <v>2120</v>
      </c>
      <c r="D1003" s="18">
        <v>2120</v>
      </c>
      <c r="E1003" s="18" t="s">
        <v>56</v>
      </c>
      <c r="F1003" s="18" t="s">
        <v>113</v>
      </c>
      <c r="G1003" s="19">
        <v>45.020359543200001</v>
      </c>
      <c r="H1003" s="19">
        <v>18.219100000000001</v>
      </c>
      <c r="I1003" s="18" t="s">
        <v>24</v>
      </c>
      <c r="J1003" s="18" t="s">
        <v>114</v>
      </c>
      <c r="K1003" s="18">
        <v>27</v>
      </c>
      <c r="L1003" s="18">
        <v>22</v>
      </c>
      <c r="M1003" s="18" t="s">
        <v>59</v>
      </c>
      <c r="N1003" s="18" t="s">
        <v>60</v>
      </c>
      <c r="O1003" s="18" t="s">
        <v>61</v>
      </c>
      <c r="P1003" s="19">
        <v>8205.8017995200007</v>
      </c>
      <c r="Q1003" s="19">
        <v>1961079.0173599999</v>
      </c>
      <c r="R1003" s="20">
        <v>0.602908</v>
      </c>
      <c r="S1003" s="20">
        <v>11.245813</v>
      </c>
      <c r="T1003" s="20">
        <v>0.24</v>
      </c>
      <c r="U1003" s="20">
        <v>0.56100000000000005</v>
      </c>
      <c r="V1003" s="20">
        <f t="shared" si="30"/>
        <v>8.3481752685279993</v>
      </c>
      <c r="W1003" s="20">
        <f t="shared" si="31"/>
        <v>89.946091724823702</v>
      </c>
    </row>
    <row r="1004" spans="1:23" x14ac:dyDescent="0.25">
      <c r="A1004" s="18">
        <v>8777</v>
      </c>
      <c r="B1004" s="18">
        <v>8734</v>
      </c>
      <c r="C1004" s="18">
        <v>2120</v>
      </c>
      <c r="D1004" s="18">
        <v>2120</v>
      </c>
      <c r="E1004" s="18" t="s">
        <v>56</v>
      </c>
      <c r="F1004" s="18" t="s">
        <v>113</v>
      </c>
      <c r="G1004" s="19">
        <v>2.6490839829400001</v>
      </c>
      <c r="H1004" s="19">
        <v>1.0720499999999999</v>
      </c>
      <c r="I1004" s="18" t="s">
        <v>24</v>
      </c>
      <c r="J1004" s="18" t="s">
        <v>114</v>
      </c>
      <c r="K1004" s="18">
        <v>27</v>
      </c>
      <c r="L1004" s="18">
        <v>22</v>
      </c>
      <c r="M1004" s="18" t="s">
        <v>59</v>
      </c>
      <c r="N1004" s="18" t="s">
        <v>60</v>
      </c>
      <c r="O1004" s="18" t="s">
        <v>61</v>
      </c>
      <c r="P1004" s="19">
        <v>1409.40552918</v>
      </c>
      <c r="Q1004" s="19">
        <v>115393.636721</v>
      </c>
      <c r="R1004" s="20">
        <v>0.602908</v>
      </c>
      <c r="S1004" s="20">
        <v>11.245813</v>
      </c>
      <c r="T1004" s="20">
        <v>0.24</v>
      </c>
      <c r="U1004" s="20">
        <v>0.56100000000000005</v>
      </c>
      <c r="V1004" s="20">
        <f t="shared" si="30"/>
        <v>0.49122411626399998</v>
      </c>
      <c r="W1004" s="20">
        <f t="shared" si="31"/>
        <v>5.2926164098993489</v>
      </c>
    </row>
    <row r="1005" spans="1:23" x14ac:dyDescent="0.25">
      <c r="A1005" s="18">
        <v>8778</v>
      </c>
      <c r="B1005" s="18">
        <v>8735</v>
      </c>
      <c r="C1005" s="18">
        <v>2120</v>
      </c>
      <c r="D1005" s="18">
        <v>2120</v>
      </c>
      <c r="E1005" s="18" t="s">
        <v>56</v>
      </c>
      <c r="F1005" s="18" t="s">
        <v>113</v>
      </c>
      <c r="G1005" s="19">
        <v>9.5538805151199995</v>
      </c>
      <c r="H1005" s="19">
        <v>3.86632</v>
      </c>
      <c r="I1005" s="18" t="s">
        <v>24</v>
      </c>
      <c r="J1005" s="18" t="s">
        <v>114</v>
      </c>
      <c r="K1005" s="18">
        <v>27</v>
      </c>
      <c r="L1005" s="18">
        <v>22</v>
      </c>
      <c r="M1005" s="18" t="s">
        <v>59</v>
      </c>
      <c r="N1005" s="18" t="s">
        <v>60</v>
      </c>
      <c r="O1005" s="18" t="s">
        <v>61</v>
      </c>
      <c r="P1005" s="19">
        <v>3716.2239131699998</v>
      </c>
      <c r="Q1005" s="19">
        <v>416165.37057099998</v>
      </c>
      <c r="R1005" s="20">
        <v>0.602908</v>
      </c>
      <c r="S1005" s="20">
        <v>11.245813</v>
      </c>
      <c r="T1005" s="20">
        <v>0.24</v>
      </c>
      <c r="U1005" s="20">
        <v>0.56100000000000005</v>
      </c>
      <c r="V1005" s="20">
        <f t="shared" si="30"/>
        <v>1.7715867965056</v>
      </c>
      <c r="W1005" s="20">
        <f t="shared" si="31"/>
        <v>19.087681244272236</v>
      </c>
    </row>
    <row r="1006" spans="1:23" x14ac:dyDescent="0.25">
      <c r="A1006" s="18">
        <v>8779</v>
      </c>
      <c r="B1006" s="18">
        <v>8736</v>
      </c>
      <c r="C1006" s="18">
        <v>2120</v>
      </c>
      <c r="D1006" s="18">
        <v>2120</v>
      </c>
      <c r="E1006" s="18" t="s">
        <v>56</v>
      </c>
      <c r="F1006" s="18" t="s">
        <v>113</v>
      </c>
      <c r="G1006" s="19">
        <v>27.071004065</v>
      </c>
      <c r="H1006" s="19">
        <v>10.9552</v>
      </c>
      <c r="I1006" s="18" t="s">
        <v>24</v>
      </c>
      <c r="J1006" s="18" t="s">
        <v>114</v>
      </c>
      <c r="K1006" s="18">
        <v>27</v>
      </c>
      <c r="L1006" s="18">
        <v>22</v>
      </c>
      <c r="M1006" s="18" t="s">
        <v>59</v>
      </c>
      <c r="N1006" s="18" t="s">
        <v>60</v>
      </c>
      <c r="O1006" s="18" t="s">
        <v>61</v>
      </c>
      <c r="P1006" s="19">
        <v>6769.2755288799999</v>
      </c>
      <c r="Q1006" s="19">
        <v>1179208.2202099999</v>
      </c>
      <c r="R1006" s="20">
        <v>0.602908</v>
      </c>
      <c r="S1006" s="20">
        <v>11.245813</v>
      </c>
      <c r="T1006" s="20">
        <v>0.24</v>
      </c>
      <c r="U1006" s="20">
        <v>0.56100000000000005</v>
      </c>
      <c r="V1006" s="20">
        <f t="shared" si="30"/>
        <v>5.0197830684160003</v>
      </c>
      <c r="W1006" s="20">
        <f t="shared" si="31"/>
        <v>54.084857323566389</v>
      </c>
    </row>
    <row r="1007" spans="1:23" x14ac:dyDescent="0.25">
      <c r="A1007" s="18">
        <v>8780</v>
      </c>
      <c r="B1007" s="18">
        <v>8737</v>
      </c>
      <c r="C1007" s="18">
        <v>2120</v>
      </c>
      <c r="D1007" s="18">
        <v>2120</v>
      </c>
      <c r="E1007" s="18" t="s">
        <v>56</v>
      </c>
      <c r="F1007" s="18" t="s">
        <v>113</v>
      </c>
      <c r="G1007" s="19">
        <v>477.64105674000001</v>
      </c>
      <c r="H1007" s="19">
        <v>193.29400000000001</v>
      </c>
      <c r="I1007" s="18" t="s">
        <v>24</v>
      </c>
      <c r="J1007" s="18" t="s">
        <v>114</v>
      </c>
      <c r="K1007" s="18">
        <v>27</v>
      </c>
      <c r="L1007" s="18">
        <v>22</v>
      </c>
      <c r="M1007" s="18" t="s">
        <v>59</v>
      </c>
      <c r="N1007" s="18" t="s">
        <v>60</v>
      </c>
      <c r="O1007" s="18" t="s">
        <v>61</v>
      </c>
      <c r="P1007" s="19">
        <v>33486.408289899999</v>
      </c>
      <c r="Q1007" s="19">
        <v>20805961.2075</v>
      </c>
      <c r="R1007" s="20">
        <v>0.602908</v>
      </c>
      <c r="S1007" s="20">
        <v>11.245813</v>
      </c>
      <c r="T1007" s="20">
        <v>0.24</v>
      </c>
      <c r="U1007" s="20">
        <v>0.56100000000000005</v>
      </c>
      <c r="V1007" s="20">
        <f t="shared" si="30"/>
        <v>88.569259203520005</v>
      </c>
      <c r="W1007" s="20">
        <f t="shared" si="31"/>
        <v>954.27545015165788</v>
      </c>
    </row>
    <row r="1008" spans="1:23" x14ac:dyDescent="0.25">
      <c r="A1008" s="18">
        <v>8781</v>
      </c>
      <c r="B1008" s="18">
        <v>8738</v>
      </c>
      <c r="C1008" s="18">
        <v>2120</v>
      </c>
      <c r="D1008" s="18">
        <v>2120</v>
      </c>
      <c r="E1008" s="18" t="s">
        <v>56</v>
      </c>
      <c r="F1008" s="18" t="s">
        <v>113</v>
      </c>
      <c r="G1008" s="19">
        <v>27.719914822300002</v>
      </c>
      <c r="H1008" s="19">
        <v>11.2179</v>
      </c>
      <c r="I1008" s="18" t="s">
        <v>24</v>
      </c>
      <c r="J1008" s="18" t="s">
        <v>114</v>
      </c>
      <c r="K1008" s="18">
        <v>27</v>
      </c>
      <c r="L1008" s="18">
        <v>22</v>
      </c>
      <c r="M1008" s="18" t="s">
        <v>59</v>
      </c>
      <c r="N1008" s="18" t="s">
        <v>60</v>
      </c>
      <c r="O1008" s="18" t="s">
        <v>61</v>
      </c>
      <c r="P1008" s="19">
        <v>7405.02126985</v>
      </c>
      <c r="Q1008" s="19">
        <v>1207474.6597500001</v>
      </c>
      <c r="R1008" s="20">
        <v>0.602908</v>
      </c>
      <c r="S1008" s="20">
        <v>11.245813</v>
      </c>
      <c r="T1008" s="20">
        <v>0.24</v>
      </c>
      <c r="U1008" s="20">
        <v>0.56100000000000005</v>
      </c>
      <c r="V1008" s="20">
        <f t="shared" si="30"/>
        <v>5.1401548564320008</v>
      </c>
      <c r="W1008" s="20">
        <f t="shared" si="31"/>
        <v>55.381784081535294</v>
      </c>
    </row>
    <row r="1009" spans="1:23" x14ac:dyDescent="0.25">
      <c r="A1009" s="18">
        <v>8782</v>
      </c>
      <c r="B1009" s="18">
        <v>8739</v>
      </c>
      <c r="C1009" s="18">
        <v>2120</v>
      </c>
      <c r="D1009" s="18">
        <v>2120</v>
      </c>
      <c r="E1009" s="18" t="s">
        <v>56</v>
      </c>
      <c r="F1009" s="18" t="s">
        <v>113</v>
      </c>
      <c r="G1009" s="19">
        <v>372.54770879500001</v>
      </c>
      <c r="H1009" s="19">
        <v>150.76499999999999</v>
      </c>
      <c r="I1009" s="18" t="s">
        <v>24</v>
      </c>
      <c r="J1009" s="18" t="s">
        <v>114</v>
      </c>
      <c r="K1009" s="18">
        <v>27</v>
      </c>
      <c r="L1009" s="18">
        <v>22</v>
      </c>
      <c r="M1009" s="18" t="s">
        <v>59</v>
      </c>
      <c r="N1009" s="18" t="s">
        <v>60</v>
      </c>
      <c r="O1009" s="18" t="s">
        <v>61</v>
      </c>
      <c r="P1009" s="19">
        <v>48550.649003099999</v>
      </c>
      <c r="Q1009" s="19">
        <v>16228113.282500001</v>
      </c>
      <c r="R1009" s="20">
        <v>0.602908</v>
      </c>
      <c r="S1009" s="20">
        <v>11.245813</v>
      </c>
      <c r="T1009" s="20">
        <v>0.24</v>
      </c>
      <c r="U1009" s="20">
        <v>0.56100000000000005</v>
      </c>
      <c r="V1009" s="20">
        <f t="shared" si="30"/>
        <v>69.082042711200003</v>
      </c>
      <c r="W1009" s="20">
        <f t="shared" si="31"/>
        <v>744.31352365885493</v>
      </c>
    </row>
    <row r="1010" spans="1:23" x14ac:dyDescent="0.25">
      <c r="A1010" s="18">
        <v>8783</v>
      </c>
      <c r="B1010" s="18">
        <v>8740</v>
      </c>
      <c r="C1010" s="18">
        <v>2120</v>
      </c>
      <c r="D1010" s="18">
        <v>2120</v>
      </c>
      <c r="E1010" s="18" t="s">
        <v>56</v>
      </c>
      <c r="F1010" s="18" t="s">
        <v>113</v>
      </c>
      <c r="G1010" s="19">
        <v>79.116148619200004</v>
      </c>
      <c r="H1010" s="19">
        <v>32.017200000000003</v>
      </c>
      <c r="I1010" s="18" t="s">
        <v>24</v>
      </c>
      <c r="J1010" s="18" t="s">
        <v>114</v>
      </c>
      <c r="K1010" s="18">
        <v>27</v>
      </c>
      <c r="L1010" s="18">
        <v>22</v>
      </c>
      <c r="M1010" s="18" t="s">
        <v>59</v>
      </c>
      <c r="N1010" s="18" t="s">
        <v>60</v>
      </c>
      <c r="O1010" s="18" t="s">
        <v>61</v>
      </c>
      <c r="P1010" s="19">
        <v>18527.5776004</v>
      </c>
      <c r="Q1010" s="19">
        <v>3446285.64867</v>
      </c>
      <c r="R1010" s="20">
        <v>0.602908</v>
      </c>
      <c r="S1010" s="20">
        <v>11.245813</v>
      </c>
      <c r="T1010" s="20">
        <v>0.24</v>
      </c>
      <c r="U1010" s="20">
        <v>0.56100000000000005</v>
      </c>
      <c r="V1010" s="20">
        <f t="shared" si="30"/>
        <v>14.670603773376003</v>
      </c>
      <c r="W1010" s="20">
        <f t="shared" si="31"/>
        <v>158.06609590880041</v>
      </c>
    </row>
    <row r="1011" spans="1:23" x14ac:dyDescent="0.25">
      <c r="A1011" s="18">
        <v>8784</v>
      </c>
      <c r="B1011" s="18">
        <v>8741</v>
      </c>
      <c r="C1011" s="18">
        <v>2120</v>
      </c>
      <c r="D1011" s="18">
        <v>2120</v>
      </c>
      <c r="E1011" s="18" t="s">
        <v>56</v>
      </c>
      <c r="F1011" s="18" t="s">
        <v>113</v>
      </c>
      <c r="G1011" s="19">
        <v>21.428035229999999</v>
      </c>
      <c r="H1011" s="19">
        <v>8.6716200000000008</v>
      </c>
      <c r="I1011" s="18" t="s">
        <v>24</v>
      </c>
      <c r="J1011" s="18" t="s">
        <v>114</v>
      </c>
      <c r="K1011" s="18">
        <v>27</v>
      </c>
      <c r="L1011" s="18">
        <v>22</v>
      </c>
      <c r="M1011" s="18" t="s">
        <v>59</v>
      </c>
      <c r="N1011" s="18" t="s">
        <v>60</v>
      </c>
      <c r="O1011" s="18" t="s">
        <v>61</v>
      </c>
      <c r="P1011" s="19">
        <v>4011.2949578500002</v>
      </c>
      <c r="Q1011" s="19">
        <v>933401.48100300005</v>
      </c>
      <c r="R1011" s="20">
        <v>0.602908</v>
      </c>
      <c r="S1011" s="20">
        <v>11.245813</v>
      </c>
      <c r="T1011" s="20">
        <v>0.24</v>
      </c>
      <c r="U1011" s="20">
        <v>0.56100000000000005</v>
      </c>
      <c r="V1011" s="20">
        <f t="shared" si="30"/>
        <v>3.9734236939295999</v>
      </c>
      <c r="W1011" s="20">
        <f t="shared" si="31"/>
        <v>42.81102403097934</v>
      </c>
    </row>
    <row r="1012" spans="1:23" x14ac:dyDescent="0.25">
      <c r="A1012" s="18">
        <v>8785</v>
      </c>
      <c r="B1012" s="18">
        <v>8742</v>
      </c>
      <c r="C1012" s="18">
        <v>2120</v>
      </c>
      <c r="D1012" s="18">
        <v>2120</v>
      </c>
      <c r="E1012" s="18" t="s">
        <v>56</v>
      </c>
      <c r="F1012" s="18" t="s">
        <v>113</v>
      </c>
      <c r="G1012" s="19">
        <v>27.179510609400001</v>
      </c>
      <c r="H1012" s="19">
        <v>10.9992</v>
      </c>
      <c r="I1012" s="18" t="s">
        <v>24</v>
      </c>
      <c r="J1012" s="18" t="s">
        <v>114</v>
      </c>
      <c r="K1012" s="18">
        <v>27</v>
      </c>
      <c r="L1012" s="18">
        <v>22</v>
      </c>
      <c r="M1012" s="18" t="s">
        <v>59</v>
      </c>
      <c r="N1012" s="18" t="s">
        <v>60</v>
      </c>
      <c r="O1012" s="18" t="s">
        <v>61</v>
      </c>
      <c r="P1012" s="19">
        <v>6670.2785102300004</v>
      </c>
      <c r="Q1012" s="19">
        <v>1183934.74639</v>
      </c>
      <c r="R1012" s="20">
        <v>0.602908</v>
      </c>
      <c r="S1012" s="20">
        <v>11.245813</v>
      </c>
      <c r="T1012" s="20">
        <v>0.24</v>
      </c>
      <c r="U1012" s="20">
        <v>0.56100000000000005</v>
      </c>
      <c r="V1012" s="20">
        <f t="shared" si="30"/>
        <v>5.0399443119360008</v>
      </c>
      <c r="W1012" s="20">
        <f t="shared" si="31"/>
        <v>54.302081447474393</v>
      </c>
    </row>
    <row r="1013" spans="1:23" x14ac:dyDescent="0.25">
      <c r="A1013" s="18">
        <v>8786</v>
      </c>
      <c r="B1013" s="18">
        <v>8743</v>
      </c>
      <c r="C1013" s="18">
        <v>2120</v>
      </c>
      <c r="D1013" s="18">
        <v>2120</v>
      </c>
      <c r="E1013" s="18" t="s">
        <v>56</v>
      </c>
      <c r="F1013" s="18" t="s">
        <v>113</v>
      </c>
      <c r="G1013" s="19">
        <v>185.67746000599999</v>
      </c>
      <c r="H1013" s="19">
        <v>75.141000000000005</v>
      </c>
      <c r="I1013" s="18" t="s">
        <v>24</v>
      </c>
      <c r="J1013" s="18" t="s">
        <v>114</v>
      </c>
      <c r="K1013" s="18">
        <v>27</v>
      </c>
      <c r="L1013" s="18">
        <v>22</v>
      </c>
      <c r="M1013" s="18" t="s">
        <v>59</v>
      </c>
      <c r="N1013" s="18" t="s">
        <v>60</v>
      </c>
      <c r="O1013" s="18" t="s">
        <v>61</v>
      </c>
      <c r="P1013" s="19">
        <v>15144.1573223</v>
      </c>
      <c r="Q1013" s="19">
        <v>8088077.8054600004</v>
      </c>
      <c r="R1013" s="20">
        <v>0.602908</v>
      </c>
      <c r="S1013" s="20">
        <v>11.245813</v>
      </c>
      <c r="T1013" s="20">
        <v>0.24</v>
      </c>
      <c r="U1013" s="20">
        <v>0.56100000000000005</v>
      </c>
      <c r="V1013" s="20">
        <f t="shared" si="30"/>
        <v>34.430363621280001</v>
      </c>
      <c r="W1013" s="20">
        <f t="shared" si="31"/>
        <v>370.96449760388697</v>
      </c>
    </row>
    <row r="1014" spans="1:23" x14ac:dyDescent="0.25">
      <c r="A1014" s="18">
        <v>8787</v>
      </c>
      <c r="B1014" s="18">
        <v>8744</v>
      </c>
      <c r="C1014" s="18">
        <v>2120</v>
      </c>
      <c r="D1014" s="18">
        <v>2120</v>
      </c>
      <c r="E1014" s="18" t="s">
        <v>56</v>
      </c>
      <c r="F1014" s="18" t="s">
        <v>113</v>
      </c>
      <c r="G1014" s="19">
        <v>21.651025498599999</v>
      </c>
      <c r="H1014" s="19">
        <v>8.7618600000000004</v>
      </c>
      <c r="I1014" s="18" t="s">
        <v>24</v>
      </c>
      <c r="J1014" s="18" t="s">
        <v>114</v>
      </c>
      <c r="K1014" s="18">
        <v>27</v>
      </c>
      <c r="L1014" s="18">
        <v>22</v>
      </c>
      <c r="M1014" s="18" t="s">
        <v>59</v>
      </c>
      <c r="N1014" s="18" t="s">
        <v>60</v>
      </c>
      <c r="O1014" s="18" t="s">
        <v>61</v>
      </c>
      <c r="P1014" s="19">
        <v>7474.6047666200002</v>
      </c>
      <c r="Q1014" s="19">
        <v>943114.89824999997</v>
      </c>
      <c r="R1014" s="20">
        <v>0.602908</v>
      </c>
      <c r="S1014" s="20">
        <v>11.245813</v>
      </c>
      <c r="T1014" s="20">
        <v>0.24</v>
      </c>
      <c r="U1014" s="20">
        <v>0.56100000000000005</v>
      </c>
      <c r="V1014" s="20">
        <f t="shared" si="30"/>
        <v>4.0147725715488001</v>
      </c>
      <c r="W1014" s="20">
        <f t="shared" si="31"/>
        <v>43.256530961467014</v>
      </c>
    </row>
    <row r="1015" spans="1:23" x14ac:dyDescent="0.25">
      <c r="A1015" s="18">
        <v>8788</v>
      </c>
      <c r="B1015" s="18">
        <v>8745</v>
      </c>
      <c r="C1015" s="18">
        <v>2120</v>
      </c>
      <c r="D1015" s="18">
        <v>2120</v>
      </c>
      <c r="E1015" s="18" t="s">
        <v>56</v>
      </c>
      <c r="F1015" s="18" t="s">
        <v>113</v>
      </c>
      <c r="G1015" s="19">
        <v>2.68864106907</v>
      </c>
      <c r="H1015" s="19">
        <v>1.08805</v>
      </c>
      <c r="I1015" s="18" t="s">
        <v>24</v>
      </c>
      <c r="J1015" s="18" t="s">
        <v>114</v>
      </c>
      <c r="K1015" s="18">
        <v>27</v>
      </c>
      <c r="L1015" s="18">
        <v>22</v>
      </c>
      <c r="M1015" s="18" t="s">
        <v>59</v>
      </c>
      <c r="N1015" s="18" t="s">
        <v>60</v>
      </c>
      <c r="O1015" s="18" t="s">
        <v>61</v>
      </c>
      <c r="P1015" s="19">
        <v>1700.9089292199999</v>
      </c>
      <c r="Q1015" s="19">
        <v>117116.73649900001</v>
      </c>
      <c r="R1015" s="20">
        <v>0.602908</v>
      </c>
      <c r="S1015" s="20">
        <v>11.245813</v>
      </c>
      <c r="T1015" s="20">
        <v>0.24</v>
      </c>
      <c r="U1015" s="20">
        <v>0.56100000000000005</v>
      </c>
      <c r="V1015" s="20">
        <f t="shared" si="30"/>
        <v>0.49855547754399998</v>
      </c>
      <c r="W1015" s="20">
        <f t="shared" si="31"/>
        <v>5.3716070004113492</v>
      </c>
    </row>
    <row r="1016" spans="1:23" x14ac:dyDescent="0.25">
      <c r="A1016" s="18">
        <v>8789</v>
      </c>
      <c r="B1016" s="18">
        <v>8746</v>
      </c>
      <c r="C1016" s="18">
        <v>2120</v>
      </c>
      <c r="D1016" s="18">
        <v>2120</v>
      </c>
      <c r="E1016" s="18" t="s">
        <v>56</v>
      </c>
      <c r="F1016" s="18" t="s">
        <v>113</v>
      </c>
      <c r="G1016" s="19">
        <v>2.4669440752299998</v>
      </c>
      <c r="H1016" s="19">
        <v>0.99833700000000003</v>
      </c>
      <c r="I1016" s="18" t="s">
        <v>24</v>
      </c>
      <c r="J1016" s="18" t="s">
        <v>114</v>
      </c>
      <c r="K1016" s="18">
        <v>27</v>
      </c>
      <c r="L1016" s="18">
        <v>22</v>
      </c>
      <c r="M1016" s="18" t="s">
        <v>59</v>
      </c>
      <c r="N1016" s="18" t="s">
        <v>60</v>
      </c>
      <c r="O1016" s="18" t="s">
        <v>61</v>
      </c>
      <c r="P1016" s="19">
        <v>3667.3528451699999</v>
      </c>
      <c r="Q1016" s="19">
        <v>107459.654081</v>
      </c>
      <c r="R1016" s="20">
        <v>0.602908</v>
      </c>
      <c r="S1016" s="20">
        <v>11.245813</v>
      </c>
      <c r="T1016" s="20">
        <v>0.24</v>
      </c>
      <c r="U1016" s="20">
        <v>0.56100000000000005</v>
      </c>
      <c r="V1016" s="20">
        <f t="shared" si="30"/>
        <v>0.45744807663696002</v>
      </c>
      <c r="W1016" s="20">
        <f t="shared" si="31"/>
        <v>4.9287018224986587</v>
      </c>
    </row>
    <row r="1017" spans="1:23" x14ac:dyDescent="0.25">
      <c r="A1017" s="18">
        <v>8790</v>
      </c>
      <c r="B1017" s="18">
        <v>8747</v>
      </c>
      <c r="C1017" s="18">
        <v>2120</v>
      </c>
      <c r="D1017" s="18">
        <v>2120</v>
      </c>
      <c r="E1017" s="18" t="s">
        <v>56</v>
      </c>
      <c r="F1017" s="18" t="s">
        <v>113</v>
      </c>
      <c r="G1017" s="19">
        <v>12.4173835495</v>
      </c>
      <c r="H1017" s="19">
        <v>5.0251400000000004</v>
      </c>
      <c r="I1017" s="18" t="s">
        <v>24</v>
      </c>
      <c r="J1017" s="18" t="s">
        <v>114</v>
      </c>
      <c r="K1017" s="18">
        <v>27</v>
      </c>
      <c r="L1017" s="18">
        <v>22</v>
      </c>
      <c r="M1017" s="18" t="s">
        <v>59</v>
      </c>
      <c r="N1017" s="18" t="s">
        <v>60</v>
      </c>
      <c r="O1017" s="18" t="s">
        <v>61</v>
      </c>
      <c r="P1017" s="19">
        <v>7168.2468523699999</v>
      </c>
      <c r="Q1017" s="19">
        <v>540899.06381700002</v>
      </c>
      <c r="R1017" s="20">
        <v>0.602908</v>
      </c>
      <c r="S1017" s="20">
        <v>11.245813</v>
      </c>
      <c r="T1017" s="20">
        <v>0.24</v>
      </c>
      <c r="U1017" s="20">
        <v>0.56100000000000005</v>
      </c>
      <c r="V1017" s="20">
        <f t="shared" si="30"/>
        <v>2.3025698014112002</v>
      </c>
      <c r="W1017" s="20">
        <f t="shared" si="31"/>
        <v>24.808673500341978</v>
      </c>
    </row>
    <row r="1018" spans="1:23" x14ac:dyDescent="0.25">
      <c r="A1018" s="18">
        <v>8791</v>
      </c>
      <c r="B1018" s="18">
        <v>8748</v>
      </c>
      <c r="C1018" s="18">
        <v>2120</v>
      </c>
      <c r="D1018" s="18">
        <v>2120</v>
      </c>
      <c r="E1018" s="18" t="s">
        <v>56</v>
      </c>
      <c r="F1018" s="18" t="s">
        <v>113</v>
      </c>
      <c r="G1018" s="19">
        <v>5.5036267439600002E-2</v>
      </c>
      <c r="H1018" s="19">
        <v>2.2272400000000001E-2</v>
      </c>
      <c r="I1018" s="18" t="s">
        <v>24</v>
      </c>
      <c r="J1018" s="18" t="s">
        <v>114</v>
      </c>
      <c r="K1018" s="18">
        <v>27</v>
      </c>
      <c r="L1018" s="18">
        <v>22</v>
      </c>
      <c r="M1018" s="18" t="s">
        <v>59</v>
      </c>
      <c r="N1018" s="18" t="s">
        <v>60</v>
      </c>
      <c r="O1018" s="18" t="s">
        <v>61</v>
      </c>
      <c r="P1018" s="19">
        <v>271.14674490700003</v>
      </c>
      <c r="Q1018" s="19">
        <v>2397.3702200500002</v>
      </c>
      <c r="R1018" s="20">
        <v>0.602908</v>
      </c>
      <c r="S1018" s="20">
        <v>11.245813</v>
      </c>
      <c r="T1018" s="20">
        <v>0.24</v>
      </c>
      <c r="U1018" s="20">
        <v>0.56100000000000005</v>
      </c>
      <c r="V1018" s="20">
        <f t="shared" si="30"/>
        <v>1.0205438185792001E-2</v>
      </c>
      <c r="W1018" s="20">
        <f t="shared" si="31"/>
        <v>0.10995687675746681</v>
      </c>
    </row>
    <row r="1019" spans="1:23" x14ac:dyDescent="0.25">
      <c r="A1019" s="18">
        <v>8792</v>
      </c>
      <c r="B1019" s="18">
        <v>8749</v>
      </c>
      <c r="C1019" s="18">
        <v>2120</v>
      </c>
      <c r="D1019" s="18">
        <v>2120</v>
      </c>
      <c r="E1019" s="18" t="s">
        <v>56</v>
      </c>
      <c r="F1019" s="18" t="s">
        <v>113</v>
      </c>
      <c r="G1019" s="19">
        <v>2.70816102861E-2</v>
      </c>
      <c r="H1019" s="19">
        <v>1.09595E-2</v>
      </c>
      <c r="I1019" s="18" t="s">
        <v>24</v>
      </c>
      <c r="J1019" s="18" t="s">
        <v>114</v>
      </c>
      <c r="K1019" s="18">
        <v>27</v>
      </c>
      <c r="L1019" s="18">
        <v>22</v>
      </c>
      <c r="M1019" s="18" t="s">
        <v>59</v>
      </c>
      <c r="N1019" s="18" t="s">
        <v>60</v>
      </c>
      <c r="O1019" s="18" t="s">
        <v>61</v>
      </c>
      <c r="P1019" s="19">
        <v>279.41777580399997</v>
      </c>
      <c r="Q1019" s="19">
        <v>1179.67022505</v>
      </c>
      <c r="R1019" s="20">
        <v>0.602908</v>
      </c>
      <c r="S1019" s="20">
        <v>11.245813</v>
      </c>
      <c r="T1019" s="20">
        <v>0.24</v>
      </c>
      <c r="U1019" s="20">
        <v>0.56100000000000005</v>
      </c>
      <c r="V1019" s="20">
        <f t="shared" si="30"/>
        <v>5.0217533717599998E-3</v>
      </c>
      <c r="W1019" s="20">
        <f t="shared" si="31"/>
        <v>5.4106086044766494E-2</v>
      </c>
    </row>
    <row r="1020" spans="1:23" x14ac:dyDescent="0.25">
      <c r="A1020" s="18">
        <v>8793</v>
      </c>
      <c r="B1020" s="18">
        <v>8750</v>
      </c>
      <c r="C1020" s="18">
        <v>2120</v>
      </c>
      <c r="D1020" s="18">
        <v>2120</v>
      </c>
      <c r="E1020" s="18" t="s">
        <v>56</v>
      </c>
      <c r="F1020" s="18" t="s">
        <v>113</v>
      </c>
      <c r="G1020" s="19">
        <v>1.7481658712100001E-2</v>
      </c>
      <c r="H1020" s="19">
        <v>7.0745799999999996E-3</v>
      </c>
      <c r="I1020" s="18" t="s">
        <v>24</v>
      </c>
      <c r="J1020" s="18" t="s">
        <v>114</v>
      </c>
      <c r="K1020" s="18">
        <v>27</v>
      </c>
      <c r="L1020" s="18">
        <v>22</v>
      </c>
      <c r="M1020" s="18" t="s">
        <v>59</v>
      </c>
      <c r="N1020" s="18" t="s">
        <v>60</v>
      </c>
      <c r="O1020" s="18" t="s">
        <v>61</v>
      </c>
      <c r="P1020" s="19">
        <v>287.39335852200003</v>
      </c>
      <c r="Q1020" s="19">
        <v>761.49800712399997</v>
      </c>
      <c r="R1020" s="20">
        <v>0.602908</v>
      </c>
      <c r="S1020" s="20">
        <v>11.245813</v>
      </c>
      <c r="T1020" s="20">
        <v>0.24</v>
      </c>
      <c r="U1020" s="20">
        <v>0.56100000000000005</v>
      </c>
      <c r="V1020" s="20">
        <f t="shared" si="30"/>
        <v>3.2416438677663998E-3</v>
      </c>
      <c r="W1020" s="20">
        <f t="shared" si="31"/>
        <v>3.492657823902405E-2</v>
      </c>
    </row>
    <row r="1021" spans="1:23" x14ac:dyDescent="0.25">
      <c r="A1021" s="18">
        <v>8794</v>
      </c>
      <c r="B1021" s="18">
        <v>8751</v>
      </c>
      <c r="C1021" s="18">
        <v>2120</v>
      </c>
      <c r="D1021" s="18">
        <v>2120</v>
      </c>
      <c r="E1021" s="18" t="s">
        <v>56</v>
      </c>
      <c r="F1021" s="18" t="s">
        <v>113</v>
      </c>
      <c r="G1021" s="19">
        <v>9.8079526924900004E-2</v>
      </c>
      <c r="H1021" s="19">
        <v>3.9691400000000002E-2</v>
      </c>
      <c r="I1021" s="18" t="s">
        <v>24</v>
      </c>
      <c r="J1021" s="18" t="s">
        <v>114</v>
      </c>
      <c r="K1021" s="18">
        <v>27</v>
      </c>
      <c r="L1021" s="18">
        <v>22</v>
      </c>
      <c r="M1021" s="18" t="s">
        <v>59</v>
      </c>
      <c r="N1021" s="18" t="s">
        <v>60</v>
      </c>
      <c r="O1021" s="18" t="s">
        <v>61</v>
      </c>
      <c r="P1021" s="19">
        <v>467.11942037199998</v>
      </c>
      <c r="Q1021" s="19">
        <v>4272.3271035099997</v>
      </c>
      <c r="R1021" s="20">
        <v>0.602908</v>
      </c>
      <c r="S1021" s="20">
        <v>11.245813</v>
      </c>
      <c r="T1021" s="20">
        <v>0.24</v>
      </c>
      <c r="U1021" s="20">
        <v>0.56100000000000005</v>
      </c>
      <c r="V1021" s="20">
        <f t="shared" si="30"/>
        <v>1.8186999569311999E-2</v>
      </c>
      <c r="W1021" s="20">
        <f t="shared" si="31"/>
        <v>0.19595294526549978</v>
      </c>
    </row>
    <row r="1022" spans="1:23" x14ac:dyDescent="0.25">
      <c r="A1022" s="18">
        <v>8795</v>
      </c>
      <c r="B1022" s="18">
        <v>8752</v>
      </c>
      <c r="C1022" s="18">
        <v>2120</v>
      </c>
      <c r="D1022" s="18">
        <v>2120</v>
      </c>
      <c r="E1022" s="18" t="s">
        <v>56</v>
      </c>
      <c r="F1022" s="18" t="s">
        <v>113</v>
      </c>
      <c r="G1022" s="19">
        <v>9.2700353966600009</v>
      </c>
      <c r="H1022" s="19">
        <v>3.7514500000000002</v>
      </c>
      <c r="I1022" s="18" t="s">
        <v>24</v>
      </c>
      <c r="J1022" s="18" t="s">
        <v>114</v>
      </c>
      <c r="K1022" s="18">
        <v>27</v>
      </c>
      <c r="L1022" s="18">
        <v>22</v>
      </c>
      <c r="M1022" s="18" t="s">
        <v>59</v>
      </c>
      <c r="N1022" s="18" t="s">
        <v>60</v>
      </c>
      <c r="O1022" s="18" t="s">
        <v>61</v>
      </c>
      <c r="P1022" s="19">
        <v>2886.7698587999998</v>
      </c>
      <c r="Q1022" s="19">
        <v>403801.12667099998</v>
      </c>
      <c r="R1022" s="20">
        <v>0.602908</v>
      </c>
      <c r="S1022" s="20">
        <v>11.245813</v>
      </c>
      <c r="T1022" s="20">
        <v>0.24</v>
      </c>
      <c r="U1022" s="20">
        <v>0.56100000000000005</v>
      </c>
      <c r="V1022" s="20">
        <f t="shared" si="30"/>
        <v>1.718952204616</v>
      </c>
      <c r="W1022" s="20">
        <f t="shared" si="31"/>
        <v>18.520578173515148</v>
      </c>
    </row>
    <row r="1023" spans="1:23" x14ac:dyDescent="0.25">
      <c r="A1023" s="18">
        <v>8796</v>
      </c>
      <c r="B1023" s="18">
        <v>8753</v>
      </c>
      <c r="C1023" s="18">
        <v>2120</v>
      </c>
      <c r="D1023" s="18">
        <v>2120</v>
      </c>
      <c r="E1023" s="18" t="s">
        <v>56</v>
      </c>
      <c r="F1023" s="18" t="s">
        <v>113</v>
      </c>
      <c r="G1023" s="19">
        <v>1.7283019818100001</v>
      </c>
      <c r="H1023" s="19">
        <v>0.69941900000000001</v>
      </c>
      <c r="I1023" s="18" t="s">
        <v>24</v>
      </c>
      <c r="J1023" s="18" t="s">
        <v>114</v>
      </c>
      <c r="K1023" s="18">
        <v>27</v>
      </c>
      <c r="L1023" s="18">
        <v>22</v>
      </c>
      <c r="M1023" s="18" t="s">
        <v>59</v>
      </c>
      <c r="N1023" s="18" t="s">
        <v>60</v>
      </c>
      <c r="O1023" s="18" t="s">
        <v>61</v>
      </c>
      <c r="P1023" s="19">
        <v>1405.6574316000001</v>
      </c>
      <c r="Q1023" s="19">
        <v>75284.533189199996</v>
      </c>
      <c r="R1023" s="20">
        <v>0.602908</v>
      </c>
      <c r="S1023" s="20">
        <v>11.245813</v>
      </c>
      <c r="T1023" s="20">
        <v>0.24</v>
      </c>
      <c r="U1023" s="20">
        <v>0.56100000000000005</v>
      </c>
      <c r="V1023" s="20">
        <f t="shared" si="30"/>
        <v>0.32048083594352</v>
      </c>
      <c r="W1023" s="20">
        <f t="shared" si="31"/>
        <v>3.4529699890820327</v>
      </c>
    </row>
    <row r="1024" spans="1:23" x14ac:dyDescent="0.25">
      <c r="A1024" s="18">
        <v>8797</v>
      </c>
      <c r="B1024" s="18">
        <v>8754</v>
      </c>
      <c r="C1024" s="18">
        <v>2120</v>
      </c>
      <c r="D1024" s="18">
        <v>2120</v>
      </c>
      <c r="E1024" s="18" t="s">
        <v>56</v>
      </c>
      <c r="F1024" s="18" t="s">
        <v>113</v>
      </c>
      <c r="G1024" s="19">
        <v>0.162733504157</v>
      </c>
      <c r="H1024" s="19">
        <v>6.5855899999999995E-2</v>
      </c>
      <c r="I1024" s="18" t="s">
        <v>24</v>
      </c>
      <c r="J1024" s="18" t="s">
        <v>114</v>
      </c>
      <c r="K1024" s="18">
        <v>27</v>
      </c>
      <c r="L1024" s="18">
        <v>22</v>
      </c>
      <c r="M1024" s="18" t="s">
        <v>59</v>
      </c>
      <c r="N1024" s="18" t="s">
        <v>60</v>
      </c>
      <c r="O1024" s="18" t="s">
        <v>61</v>
      </c>
      <c r="P1024" s="19">
        <v>517.14902045700001</v>
      </c>
      <c r="Q1024" s="19">
        <v>7088.6430868899997</v>
      </c>
      <c r="R1024" s="20">
        <v>0.602908</v>
      </c>
      <c r="S1024" s="20">
        <v>11.245813</v>
      </c>
      <c r="T1024" s="20">
        <v>0.24</v>
      </c>
      <c r="U1024" s="20">
        <v>0.56100000000000005</v>
      </c>
      <c r="V1024" s="20">
        <f t="shared" si="30"/>
        <v>3.0175837207471998E-2</v>
      </c>
      <c r="W1024" s="20">
        <f t="shared" si="31"/>
        <v>0.32512477685620123</v>
      </c>
    </row>
    <row r="1025" spans="1:23" x14ac:dyDescent="0.25">
      <c r="A1025" s="18">
        <v>8798</v>
      </c>
      <c r="B1025" s="18">
        <v>8755</v>
      </c>
      <c r="C1025" s="18">
        <v>2120</v>
      </c>
      <c r="D1025" s="18">
        <v>2120</v>
      </c>
      <c r="E1025" s="18" t="s">
        <v>56</v>
      </c>
      <c r="F1025" s="18" t="s">
        <v>113</v>
      </c>
      <c r="G1025" s="19">
        <v>11.1478458072</v>
      </c>
      <c r="H1025" s="19">
        <v>4.5113700000000003</v>
      </c>
      <c r="I1025" s="18" t="s">
        <v>24</v>
      </c>
      <c r="J1025" s="18" t="s">
        <v>114</v>
      </c>
      <c r="K1025" s="18">
        <v>27</v>
      </c>
      <c r="L1025" s="18">
        <v>22</v>
      </c>
      <c r="M1025" s="18" t="s">
        <v>59</v>
      </c>
      <c r="N1025" s="18" t="s">
        <v>60</v>
      </c>
      <c r="O1025" s="18" t="s">
        <v>61</v>
      </c>
      <c r="P1025" s="19">
        <v>5041.1036875500004</v>
      </c>
      <c r="Q1025" s="19">
        <v>485598.22096300003</v>
      </c>
      <c r="R1025" s="20">
        <v>0.602908</v>
      </c>
      <c r="S1025" s="20">
        <v>11.245813</v>
      </c>
      <c r="T1025" s="20">
        <v>0.24</v>
      </c>
      <c r="U1025" s="20">
        <v>0.56100000000000005</v>
      </c>
      <c r="V1025" s="20">
        <f t="shared" si="30"/>
        <v>2.0671552086096003</v>
      </c>
      <c r="W1025" s="20">
        <f t="shared" si="31"/>
        <v>22.27223626988259</v>
      </c>
    </row>
    <row r="1026" spans="1:23" x14ac:dyDescent="0.25">
      <c r="A1026" s="18">
        <v>8799</v>
      </c>
      <c r="B1026" s="18">
        <v>8756</v>
      </c>
      <c r="C1026" s="18">
        <v>2120</v>
      </c>
      <c r="D1026" s="18">
        <v>2120</v>
      </c>
      <c r="E1026" s="18" t="s">
        <v>56</v>
      </c>
      <c r="F1026" s="18" t="s">
        <v>113</v>
      </c>
      <c r="G1026" s="19">
        <v>0.96576044197599997</v>
      </c>
      <c r="H1026" s="19">
        <v>0.39082899999999998</v>
      </c>
      <c r="I1026" s="18" t="s">
        <v>24</v>
      </c>
      <c r="J1026" s="18" t="s">
        <v>114</v>
      </c>
      <c r="K1026" s="18">
        <v>27</v>
      </c>
      <c r="L1026" s="18">
        <v>22</v>
      </c>
      <c r="M1026" s="18" t="s">
        <v>59</v>
      </c>
      <c r="N1026" s="18" t="s">
        <v>60</v>
      </c>
      <c r="O1026" s="18" t="s">
        <v>61</v>
      </c>
      <c r="P1026" s="19">
        <v>1035.0548411100001</v>
      </c>
      <c r="Q1026" s="19">
        <v>42068.356578600004</v>
      </c>
      <c r="R1026" s="20">
        <v>0.602908</v>
      </c>
      <c r="S1026" s="20">
        <v>11.245813</v>
      </c>
      <c r="T1026" s="20">
        <v>0.24</v>
      </c>
      <c r="U1026" s="20">
        <v>0.56100000000000005</v>
      </c>
      <c r="V1026" s="20">
        <f t="shared" si="30"/>
        <v>0.17908178735631999</v>
      </c>
      <c r="W1026" s="20">
        <f t="shared" si="31"/>
        <v>1.9294883437009027</v>
      </c>
    </row>
    <row r="1027" spans="1:23" x14ac:dyDescent="0.25">
      <c r="A1027" s="18">
        <v>8800</v>
      </c>
      <c r="B1027" s="18">
        <v>8757</v>
      </c>
      <c r="C1027" s="18">
        <v>2120</v>
      </c>
      <c r="D1027" s="18">
        <v>2120</v>
      </c>
      <c r="E1027" s="18" t="s">
        <v>56</v>
      </c>
      <c r="F1027" s="18" t="s">
        <v>113</v>
      </c>
      <c r="G1027" s="19">
        <v>4.7907093625300003</v>
      </c>
      <c r="H1027" s="19">
        <v>1.9387300000000001</v>
      </c>
      <c r="I1027" s="18" t="s">
        <v>24</v>
      </c>
      <c r="J1027" s="18" t="s">
        <v>114</v>
      </c>
      <c r="K1027" s="18">
        <v>27</v>
      </c>
      <c r="L1027" s="18">
        <v>22</v>
      </c>
      <c r="M1027" s="18" t="s">
        <v>59</v>
      </c>
      <c r="N1027" s="18" t="s">
        <v>60</v>
      </c>
      <c r="O1027" s="18" t="s">
        <v>61</v>
      </c>
      <c r="P1027" s="19">
        <v>2146.9222378099998</v>
      </c>
      <c r="Q1027" s="19">
        <v>208682.4651</v>
      </c>
      <c r="R1027" s="20">
        <v>0.602908</v>
      </c>
      <c r="S1027" s="20">
        <v>11.245813</v>
      </c>
      <c r="T1027" s="20">
        <v>0.24</v>
      </c>
      <c r="U1027" s="20">
        <v>0.56100000000000005</v>
      </c>
      <c r="V1027" s="20">
        <f t="shared" ref="V1027:V1090" si="32">H1027*R1027*(1-T1027)</f>
        <v>0.88834562839840014</v>
      </c>
      <c r="W1027" s="20">
        <f t="shared" ref="W1027:W1090" si="33">H1027*S1027*(1-U1027)</f>
        <v>9.5713392214581088</v>
      </c>
    </row>
    <row r="1028" spans="1:23" x14ac:dyDescent="0.25">
      <c r="A1028" s="18">
        <v>8801</v>
      </c>
      <c r="B1028" s="18">
        <v>8758</v>
      </c>
      <c r="C1028" s="18">
        <v>2120</v>
      </c>
      <c r="D1028" s="18">
        <v>2120</v>
      </c>
      <c r="E1028" s="18" t="s">
        <v>56</v>
      </c>
      <c r="F1028" s="18" t="s">
        <v>113</v>
      </c>
      <c r="G1028" s="19">
        <v>4.4512052679499998</v>
      </c>
      <c r="H1028" s="19">
        <v>1.8013399999999999</v>
      </c>
      <c r="I1028" s="18" t="s">
        <v>24</v>
      </c>
      <c r="J1028" s="18" t="s">
        <v>114</v>
      </c>
      <c r="K1028" s="18">
        <v>27</v>
      </c>
      <c r="L1028" s="18">
        <v>22</v>
      </c>
      <c r="M1028" s="18" t="s">
        <v>59</v>
      </c>
      <c r="N1028" s="18" t="s">
        <v>60</v>
      </c>
      <c r="O1028" s="18" t="s">
        <v>61</v>
      </c>
      <c r="P1028" s="19">
        <v>2935.6119440699999</v>
      </c>
      <c r="Q1028" s="19">
        <v>193893.725893</v>
      </c>
      <c r="R1028" s="20">
        <v>0.602908</v>
      </c>
      <c r="S1028" s="20">
        <v>11.245813</v>
      </c>
      <c r="T1028" s="20">
        <v>0.24</v>
      </c>
      <c r="U1028" s="20">
        <v>0.56100000000000005</v>
      </c>
      <c r="V1028" s="20">
        <f t="shared" si="32"/>
        <v>0.82539214550719986</v>
      </c>
      <c r="W1028" s="20">
        <f t="shared" si="33"/>
        <v>8.8930568945553787</v>
      </c>
    </row>
    <row r="1029" spans="1:23" x14ac:dyDescent="0.25">
      <c r="A1029" s="18">
        <v>8802</v>
      </c>
      <c r="B1029" s="18">
        <v>8759</v>
      </c>
      <c r="C1029" s="18">
        <v>2120</v>
      </c>
      <c r="D1029" s="18">
        <v>2120</v>
      </c>
      <c r="E1029" s="18" t="s">
        <v>56</v>
      </c>
      <c r="F1029" s="18" t="s">
        <v>113</v>
      </c>
      <c r="G1029" s="19">
        <v>1.1699884286</v>
      </c>
      <c r="H1029" s="19">
        <v>0.47347800000000001</v>
      </c>
      <c r="I1029" s="18" t="s">
        <v>24</v>
      </c>
      <c r="J1029" s="18" t="s">
        <v>114</v>
      </c>
      <c r="K1029" s="18">
        <v>27</v>
      </c>
      <c r="L1029" s="18">
        <v>22</v>
      </c>
      <c r="M1029" s="18" t="s">
        <v>59</v>
      </c>
      <c r="N1029" s="18" t="s">
        <v>60</v>
      </c>
      <c r="O1029" s="18" t="s">
        <v>61</v>
      </c>
      <c r="P1029" s="19">
        <v>1244.11294931</v>
      </c>
      <c r="Q1029" s="19">
        <v>50964.492092300003</v>
      </c>
      <c r="R1029" s="20">
        <v>0.602908</v>
      </c>
      <c r="S1029" s="20">
        <v>11.245813</v>
      </c>
      <c r="T1029" s="20">
        <v>0.24</v>
      </c>
      <c r="U1029" s="20">
        <v>0.56100000000000005</v>
      </c>
      <c r="V1029" s="20">
        <f t="shared" si="32"/>
        <v>0.21695239225824003</v>
      </c>
      <c r="W1029" s="20">
        <f t="shared" si="33"/>
        <v>2.3375191759025458</v>
      </c>
    </row>
    <row r="1030" spans="1:23" x14ac:dyDescent="0.25">
      <c r="A1030" s="18">
        <v>8803</v>
      </c>
      <c r="B1030" s="18">
        <v>8760</v>
      </c>
      <c r="C1030" s="18">
        <v>2120</v>
      </c>
      <c r="D1030" s="18">
        <v>2120</v>
      </c>
      <c r="E1030" s="18" t="s">
        <v>56</v>
      </c>
      <c r="F1030" s="18" t="s">
        <v>113</v>
      </c>
      <c r="G1030" s="19">
        <v>13.1324970534</v>
      </c>
      <c r="H1030" s="19">
        <v>5.3145300000000004</v>
      </c>
      <c r="I1030" s="18" t="s">
        <v>24</v>
      </c>
      <c r="J1030" s="18" t="s">
        <v>114</v>
      </c>
      <c r="K1030" s="18">
        <v>27</v>
      </c>
      <c r="L1030" s="18">
        <v>22</v>
      </c>
      <c r="M1030" s="18" t="s">
        <v>59</v>
      </c>
      <c r="N1030" s="18" t="s">
        <v>60</v>
      </c>
      <c r="O1030" s="18" t="s">
        <v>61</v>
      </c>
      <c r="P1030" s="19">
        <v>5250.3275083400003</v>
      </c>
      <c r="Q1030" s="19">
        <v>572049.28344200004</v>
      </c>
      <c r="R1030" s="20">
        <v>0.602908</v>
      </c>
      <c r="S1030" s="20">
        <v>11.245813</v>
      </c>
      <c r="T1030" s="20">
        <v>0.24</v>
      </c>
      <c r="U1030" s="20">
        <v>0.56100000000000005</v>
      </c>
      <c r="V1030" s="20">
        <f t="shared" si="32"/>
        <v>2.4351712164624</v>
      </c>
      <c r="W1030" s="20">
        <f t="shared" si="33"/>
        <v>26.237366437108708</v>
      </c>
    </row>
    <row r="1031" spans="1:23" x14ac:dyDescent="0.25">
      <c r="A1031" s="18">
        <v>8804</v>
      </c>
      <c r="B1031" s="18">
        <v>8761</v>
      </c>
      <c r="C1031" s="18">
        <v>2120</v>
      </c>
      <c r="D1031" s="18">
        <v>2120</v>
      </c>
      <c r="E1031" s="18" t="s">
        <v>56</v>
      </c>
      <c r="F1031" s="18" t="s">
        <v>113</v>
      </c>
      <c r="G1031" s="19">
        <v>3.14449592327</v>
      </c>
      <c r="H1031" s="19">
        <v>1.2725299999999999</v>
      </c>
      <c r="I1031" s="18" t="s">
        <v>24</v>
      </c>
      <c r="J1031" s="18" t="s">
        <v>114</v>
      </c>
      <c r="K1031" s="18">
        <v>27</v>
      </c>
      <c r="L1031" s="18">
        <v>22</v>
      </c>
      <c r="M1031" s="18" t="s">
        <v>59</v>
      </c>
      <c r="N1031" s="18" t="s">
        <v>60</v>
      </c>
      <c r="O1031" s="18" t="s">
        <v>61</v>
      </c>
      <c r="P1031" s="19">
        <v>5083.9676507200002</v>
      </c>
      <c r="Q1031" s="19">
        <v>136973.694517</v>
      </c>
      <c r="R1031" s="20">
        <v>0.602908</v>
      </c>
      <c r="S1031" s="20">
        <v>11.245813</v>
      </c>
      <c r="T1031" s="20">
        <v>0.24</v>
      </c>
      <c r="U1031" s="20">
        <v>0.56100000000000005</v>
      </c>
      <c r="V1031" s="20">
        <f t="shared" si="32"/>
        <v>0.58308607310240002</v>
      </c>
      <c r="W1031" s="20">
        <f t="shared" si="33"/>
        <v>6.2823685090147094</v>
      </c>
    </row>
    <row r="1032" spans="1:23" x14ac:dyDescent="0.25">
      <c r="A1032" s="18">
        <v>8805</v>
      </c>
      <c r="B1032" s="18">
        <v>8762</v>
      </c>
      <c r="C1032" s="18">
        <v>2120</v>
      </c>
      <c r="D1032" s="18">
        <v>2120</v>
      </c>
      <c r="E1032" s="18" t="s">
        <v>56</v>
      </c>
      <c r="F1032" s="18" t="s">
        <v>113</v>
      </c>
      <c r="G1032" s="19">
        <v>64.063676108999999</v>
      </c>
      <c r="H1032" s="19">
        <v>25.925599999999999</v>
      </c>
      <c r="I1032" s="18" t="s">
        <v>24</v>
      </c>
      <c r="J1032" s="18" t="s">
        <v>114</v>
      </c>
      <c r="K1032" s="18">
        <v>27</v>
      </c>
      <c r="L1032" s="18">
        <v>22</v>
      </c>
      <c r="M1032" s="18" t="s">
        <v>59</v>
      </c>
      <c r="N1032" s="18" t="s">
        <v>60</v>
      </c>
      <c r="O1032" s="18" t="s">
        <v>61</v>
      </c>
      <c r="P1032" s="19">
        <v>10823.886473099999</v>
      </c>
      <c r="Q1032" s="19">
        <v>2790602.56886</v>
      </c>
      <c r="R1032" s="20">
        <v>0.602908</v>
      </c>
      <c r="S1032" s="20">
        <v>11.245813</v>
      </c>
      <c r="T1032" s="20">
        <v>0.24</v>
      </c>
      <c r="U1032" s="20">
        <v>0.56100000000000005</v>
      </c>
      <c r="V1032" s="20">
        <f t="shared" si="32"/>
        <v>11.879371250048001</v>
      </c>
      <c r="W1032" s="20">
        <f t="shared" si="33"/>
        <v>127.99240333611917</v>
      </c>
    </row>
    <row r="1033" spans="1:23" x14ac:dyDescent="0.25">
      <c r="A1033" s="18">
        <v>8806</v>
      </c>
      <c r="B1033" s="18">
        <v>8763</v>
      </c>
      <c r="C1033" s="18">
        <v>2120</v>
      </c>
      <c r="D1033" s="18">
        <v>2120</v>
      </c>
      <c r="E1033" s="18" t="s">
        <v>56</v>
      </c>
      <c r="F1033" s="18" t="s">
        <v>113</v>
      </c>
      <c r="G1033" s="19">
        <v>0.32244194889200001</v>
      </c>
      <c r="H1033" s="19">
        <v>0.13048799999999999</v>
      </c>
      <c r="I1033" s="18" t="s">
        <v>24</v>
      </c>
      <c r="J1033" s="18" t="s">
        <v>114</v>
      </c>
      <c r="K1033" s="18">
        <v>27</v>
      </c>
      <c r="L1033" s="18">
        <v>22</v>
      </c>
      <c r="M1033" s="18" t="s">
        <v>59</v>
      </c>
      <c r="N1033" s="18" t="s">
        <v>60</v>
      </c>
      <c r="O1033" s="18" t="s">
        <v>61</v>
      </c>
      <c r="P1033" s="19">
        <v>713.93858119599997</v>
      </c>
      <c r="Q1033" s="19">
        <v>14045.5151112</v>
      </c>
      <c r="R1033" s="20">
        <v>0.602908</v>
      </c>
      <c r="S1033" s="20">
        <v>11.245813</v>
      </c>
      <c r="T1033" s="20">
        <v>0.24</v>
      </c>
      <c r="U1033" s="20">
        <v>0.56100000000000005</v>
      </c>
      <c r="V1033" s="20">
        <f t="shared" si="32"/>
        <v>5.9790916919039996E-2</v>
      </c>
      <c r="W1033" s="20">
        <f t="shared" si="33"/>
        <v>0.64420776092061593</v>
      </c>
    </row>
    <row r="1034" spans="1:23" x14ac:dyDescent="0.25">
      <c r="A1034" s="18">
        <v>8807</v>
      </c>
      <c r="B1034" s="18">
        <v>8764</v>
      </c>
      <c r="C1034" s="18">
        <v>2120</v>
      </c>
      <c r="D1034" s="18">
        <v>2120</v>
      </c>
      <c r="E1034" s="18" t="s">
        <v>56</v>
      </c>
      <c r="F1034" s="18" t="s">
        <v>113</v>
      </c>
      <c r="G1034" s="19">
        <v>0.12902423149</v>
      </c>
      <c r="H1034" s="19">
        <v>5.2214299999999998E-2</v>
      </c>
      <c r="I1034" s="18" t="s">
        <v>24</v>
      </c>
      <c r="J1034" s="18" t="s">
        <v>114</v>
      </c>
      <c r="K1034" s="18">
        <v>27</v>
      </c>
      <c r="L1034" s="18">
        <v>22</v>
      </c>
      <c r="M1034" s="18" t="s">
        <v>59</v>
      </c>
      <c r="N1034" s="18" t="s">
        <v>60</v>
      </c>
      <c r="O1034" s="18" t="s">
        <v>61</v>
      </c>
      <c r="P1034" s="19">
        <v>326.58775727199998</v>
      </c>
      <c r="Q1034" s="19">
        <v>5620.2730428599998</v>
      </c>
      <c r="R1034" s="20">
        <v>0.602908</v>
      </c>
      <c r="S1034" s="20">
        <v>11.245813</v>
      </c>
      <c r="T1034" s="20">
        <v>0.24</v>
      </c>
      <c r="U1034" s="20">
        <v>0.56100000000000005</v>
      </c>
      <c r="V1034" s="20">
        <f t="shared" si="32"/>
        <v>2.3925118580143998E-2</v>
      </c>
      <c r="W1034" s="20">
        <f t="shared" si="33"/>
        <v>0.25777739938567007</v>
      </c>
    </row>
    <row r="1035" spans="1:23" x14ac:dyDescent="0.25">
      <c r="A1035" s="18">
        <v>8808</v>
      </c>
      <c r="B1035" s="18">
        <v>8765</v>
      </c>
      <c r="C1035" s="18">
        <v>2120</v>
      </c>
      <c r="D1035" s="18">
        <v>2120</v>
      </c>
      <c r="E1035" s="18" t="s">
        <v>56</v>
      </c>
      <c r="F1035" s="18" t="s">
        <v>113</v>
      </c>
      <c r="G1035" s="19">
        <v>1.46295929031E-2</v>
      </c>
      <c r="H1035" s="19">
        <v>5.9203900000000002E-3</v>
      </c>
      <c r="I1035" s="18" t="s">
        <v>24</v>
      </c>
      <c r="J1035" s="18" t="s">
        <v>114</v>
      </c>
      <c r="K1035" s="18">
        <v>27</v>
      </c>
      <c r="L1035" s="18">
        <v>22</v>
      </c>
      <c r="M1035" s="18" t="s">
        <v>59</v>
      </c>
      <c r="N1035" s="18" t="s">
        <v>60</v>
      </c>
      <c r="O1035" s="18" t="s">
        <v>61</v>
      </c>
      <c r="P1035" s="19">
        <v>324.91024677000001</v>
      </c>
      <c r="Q1035" s="19">
        <v>637.26251795400003</v>
      </c>
      <c r="R1035" s="20">
        <v>0.602908</v>
      </c>
      <c r="S1035" s="20">
        <v>11.245813</v>
      </c>
      <c r="T1035" s="20">
        <v>0.24</v>
      </c>
      <c r="U1035" s="20">
        <v>0.56100000000000005</v>
      </c>
      <c r="V1035" s="20">
        <f t="shared" si="32"/>
        <v>2.7127823755312003E-3</v>
      </c>
      <c r="W1035" s="20">
        <f t="shared" si="33"/>
        <v>2.9228443885083725E-2</v>
      </c>
    </row>
    <row r="1036" spans="1:23" x14ac:dyDescent="0.25">
      <c r="A1036" s="18">
        <v>8809</v>
      </c>
      <c r="B1036" s="18">
        <v>8766</v>
      </c>
      <c r="C1036" s="18">
        <v>2120</v>
      </c>
      <c r="D1036" s="18">
        <v>2120</v>
      </c>
      <c r="E1036" s="18" t="s">
        <v>56</v>
      </c>
      <c r="F1036" s="18" t="s">
        <v>113</v>
      </c>
      <c r="G1036" s="19">
        <v>0.25475456784400002</v>
      </c>
      <c r="H1036" s="19">
        <v>0.10309599999999999</v>
      </c>
      <c r="I1036" s="18" t="s">
        <v>24</v>
      </c>
      <c r="J1036" s="18" t="s">
        <v>114</v>
      </c>
      <c r="K1036" s="18">
        <v>27</v>
      </c>
      <c r="L1036" s="18">
        <v>22</v>
      </c>
      <c r="M1036" s="18" t="s">
        <v>59</v>
      </c>
      <c r="N1036" s="18" t="s">
        <v>60</v>
      </c>
      <c r="O1036" s="18" t="s">
        <v>61</v>
      </c>
      <c r="P1036" s="19">
        <v>595.78166654799998</v>
      </c>
      <c r="Q1036" s="19">
        <v>11097.0645867</v>
      </c>
      <c r="R1036" s="20">
        <v>0.602908</v>
      </c>
      <c r="S1036" s="20">
        <v>11.245813</v>
      </c>
      <c r="T1036" s="20">
        <v>0.24</v>
      </c>
      <c r="U1036" s="20">
        <v>0.56100000000000005</v>
      </c>
      <c r="V1036" s="20">
        <f t="shared" si="32"/>
        <v>4.7239626407680001E-2</v>
      </c>
      <c r="W1036" s="20">
        <f t="shared" si="33"/>
        <v>0.50897586996407185</v>
      </c>
    </row>
    <row r="1037" spans="1:23" x14ac:dyDescent="0.25">
      <c r="A1037" s="18">
        <v>8810</v>
      </c>
      <c r="B1037" s="18">
        <v>8767</v>
      </c>
      <c r="C1037" s="18">
        <v>2120</v>
      </c>
      <c r="D1037" s="18">
        <v>2120</v>
      </c>
      <c r="E1037" s="18" t="s">
        <v>56</v>
      </c>
      <c r="F1037" s="18" t="s">
        <v>113</v>
      </c>
      <c r="G1037" s="19">
        <v>165.762209681</v>
      </c>
      <c r="H1037" s="19">
        <v>67.081599999999995</v>
      </c>
      <c r="I1037" s="18" t="s">
        <v>24</v>
      </c>
      <c r="J1037" s="18" t="s">
        <v>114</v>
      </c>
      <c r="K1037" s="18">
        <v>27</v>
      </c>
      <c r="L1037" s="18">
        <v>22</v>
      </c>
      <c r="M1037" s="18" t="s">
        <v>59</v>
      </c>
      <c r="N1037" s="18" t="s">
        <v>60</v>
      </c>
      <c r="O1037" s="18" t="s">
        <v>61</v>
      </c>
      <c r="P1037" s="19">
        <v>16452.515563199999</v>
      </c>
      <c r="Q1037" s="19">
        <v>7220572.9713500002</v>
      </c>
      <c r="R1037" s="20">
        <v>0.602908</v>
      </c>
      <c r="S1037" s="20">
        <v>11.245813</v>
      </c>
      <c r="T1037" s="20">
        <v>0.24</v>
      </c>
      <c r="U1037" s="20">
        <v>0.56100000000000005</v>
      </c>
      <c r="V1037" s="20">
        <f t="shared" si="32"/>
        <v>30.737465302527994</v>
      </c>
      <c r="W1037" s="20">
        <f t="shared" si="33"/>
        <v>331.17594978061112</v>
      </c>
    </row>
    <row r="1038" spans="1:23" x14ac:dyDescent="0.25">
      <c r="A1038" s="18">
        <v>8812</v>
      </c>
      <c r="B1038" s="18">
        <v>8769</v>
      </c>
      <c r="C1038" s="18">
        <v>2120</v>
      </c>
      <c r="D1038" s="18">
        <v>2120</v>
      </c>
      <c r="E1038" s="18" t="s">
        <v>56</v>
      </c>
      <c r="F1038" s="18" t="s">
        <v>113</v>
      </c>
      <c r="G1038" s="19">
        <v>0.90156074148200005</v>
      </c>
      <c r="H1038" s="19">
        <v>0.36484899999999998</v>
      </c>
      <c r="I1038" s="18" t="s">
        <v>24</v>
      </c>
      <c r="J1038" s="18" t="s">
        <v>114</v>
      </c>
      <c r="K1038" s="18">
        <v>27</v>
      </c>
      <c r="L1038" s="18">
        <v>22</v>
      </c>
      <c r="M1038" s="18" t="s">
        <v>59</v>
      </c>
      <c r="N1038" s="18" t="s">
        <v>60</v>
      </c>
      <c r="O1038" s="18" t="s">
        <v>61</v>
      </c>
      <c r="P1038" s="19">
        <v>1558.25157423</v>
      </c>
      <c r="Q1038" s="19">
        <v>39271.828811599997</v>
      </c>
      <c r="R1038" s="20">
        <v>0.602908</v>
      </c>
      <c r="S1038" s="20">
        <v>11.245813</v>
      </c>
      <c r="T1038" s="20">
        <v>0.24</v>
      </c>
      <c r="U1038" s="20">
        <v>0.56100000000000005</v>
      </c>
      <c r="V1038" s="20">
        <f t="shared" si="32"/>
        <v>0.16717748947791999</v>
      </c>
      <c r="W1038" s="20">
        <f t="shared" si="33"/>
        <v>1.8012273723570427</v>
      </c>
    </row>
    <row r="1039" spans="1:23" x14ac:dyDescent="0.25">
      <c r="A1039" s="18">
        <v>8813</v>
      </c>
      <c r="B1039" s="18">
        <v>8770</v>
      </c>
      <c r="C1039" s="18">
        <v>2120</v>
      </c>
      <c r="D1039" s="18">
        <v>2120</v>
      </c>
      <c r="E1039" s="18" t="s">
        <v>56</v>
      </c>
      <c r="F1039" s="18" t="s">
        <v>113</v>
      </c>
      <c r="G1039" s="19">
        <v>2.62282064553</v>
      </c>
      <c r="H1039" s="19">
        <v>1.06142</v>
      </c>
      <c r="I1039" s="18" t="s">
        <v>24</v>
      </c>
      <c r="J1039" s="18" t="s">
        <v>114</v>
      </c>
      <c r="K1039" s="18">
        <v>27</v>
      </c>
      <c r="L1039" s="18">
        <v>22</v>
      </c>
      <c r="M1039" s="18" t="s">
        <v>59</v>
      </c>
      <c r="N1039" s="18" t="s">
        <v>60</v>
      </c>
      <c r="O1039" s="18" t="s">
        <v>61</v>
      </c>
      <c r="P1039" s="19">
        <v>1852.5954759599999</v>
      </c>
      <c r="Q1039" s="19">
        <v>114249.61032000001</v>
      </c>
      <c r="R1039" s="20">
        <v>0.602908</v>
      </c>
      <c r="S1039" s="20">
        <v>11.245813</v>
      </c>
      <c r="T1039" s="20">
        <v>0.24</v>
      </c>
      <c r="U1039" s="20">
        <v>0.56100000000000005</v>
      </c>
      <c r="V1039" s="20">
        <f t="shared" si="32"/>
        <v>0.48635334311360001</v>
      </c>
      <c r="W1039" s="20">
        <f t="shared" si="33"/>
        <v>5.2401370363279396</v>
      </c>
    </row>
    <row r="1040" spans="1:23" x14ac:dyDescent="0.25">
      <c r="A1040" s="18">
        <v>8814</v>
      </c>
      <c r="B1040" s="18">
        <v>8771</v>
      </c>
      <c r="C1040" s="18">
        <v>2120</v>
      </c>
      <c r="D1040" s="18">
        <v>2120</v>
      </c>
      <c r="E1040" s="18" t="s">
        <v>56</v>
      </c>
      <c r="F1040" s="18" t="s">
        <v>113</v>
      </c>
      <c r="G1040" s="19">
        <v>12.477162934100001</v>
      </c>
      <c r="H1040" s="19">
        <v>5.0493300000000003</v>
      </c>
      <c r="I1040" s="18" t="s">
        <v>24</v>
      </c>
      <c r="J1040" s="18" t="s">
        <v>114</v>
      </c>
      <c r="K1040" s="18">
        <v>27</v>
      </c>
      <c r="L1040" s="18">
        <v>22</v>
      </c>
      <c r="M1040" s="18" t="s">
        <v>59</v>
      </c>
      <c r="N1040" s="18" t="s">
        <v>60</v>
      </c>
      <c r="O1040" s="18" t="s">
        <v>61</v>
      </c>
      <c r="P1040" s="19">
        <v>4292.9718332299999</v>
      </c>
      <c r="Q1040" s="19">
        <v>543503.04339100001</v>
      </c>
      <c r="R1040" s="20">
        <v>0.602908</v>
      </c>
      <c r="S1040" s="20">
        <v>11.245813</v>
      </c>
      <c r="T1040" s="20">
        <v>0.24</v>
      </c>
      <c r="U1040" s="20">
        <v>0.56100000000000005</v>
      </c>
      <c r="V1040" s="20">
        <f t="shared" si="32"/>
        <v>2.3136539032464003</v>
      </c>
      <c r="W1040" s="20">
        <f t="shared" si="33"/>
        <v>24.928097399372309</v>
      </c>
    </row>
    <row r="1041" spans="1:23" x14ac:dyDescent="0.25">
      <c r="A1041" s="18">
        <v>8815</v>
      </c>
      <c r="B1041" s="18">
        <v>8772</v>
      </c>
      <c r="C1041" s="18">
        <v>2120</v>
      </c>
      <c r="D1041" s="18">
        <v>2120</v>
      </c>
      <c r="E1041" s="18" t="s">
        <v>56</v>
      </c>
      <c r="F1041" s="18" t="s">
        <v>113</v>
      </c>
      <c r="G1041" s="19">
        <v>4.5719031139100004</v>
      </c>
      <c r="H1041" s="19">
        <v>1.8501799999999999</v>
      </c>
      <c r="I1041" s="18" t="s">
        <v>24</v>
      </c>
      <c r="J1041" s="18" t="s">
        <v>114</v>
      </c>
      <c r="K1041" s="18">
        <v>27</v>
      </c>
      <c r="L1041" s="18">
        <v>22</v>
      </c>
      <c r="M1041" s="18" t="s">
        <v>59</v>
      </c>
      <c r="N1041" s="18" t="s">
        <v>60</v>
      </c>
      <c r="O1041" s="18" t="s">
        <v>61</v>
      </c>
      <c r="P1041" s="19">
        <v>5479.4548553599998</v>
      </c>
      <c r="Q1041" s="19">
        <v>199151.30303700001</v>
      </c>
      <c r="R1041" s="20">
        <v>0.602908</v>
      </c>
      <c r="S1041" s="20">
        <v>11.245813</v>
      </c>
      <c r="T1041" s="20">
        <v>0.24</v>
      </c>
      <c r="U1041" s="20">
        <v>0.56100000000000005</v>
      </c>
      <c r="V1041" s="20">
        <f t="shared" si="32"/>
        <v>0.84777112581439995</v>
      </c>
      <c r="W1041" s="20">
        <f t="shared" si="33"/>
        <v>9.1341756720932583</v>
      </c>
    </row>
    <row r="1042" spans="1:23" x14ac:dyDescent="0.25">
      <c r="A1042" s="18">
        <v>8816</v>
      </c>
      <c r="B1042" s="18">
        <v>8773</v>
      </c>
      <c r="C1042" s="18">
        <v>2120</v>
      </c>
      <c r="D1042" s="18">
        <v>2120</v>
      </c>
      <c r="E1042" s="18" t="s">
        <v>56</v>
      </c>
      <c r="F1042" s="18" t="s">
        <v>113</v>
      </c>
      <c r="G1042" s="19">
        <v>28.998736686699999</v>
      </c>
      <c r="H1042" s="19">
        <v>11.7354</v>
      </c>
      <c r="I1042" s="18" t="s">
        <v>24</v>
      </c>
      <c r="J1042" s="18" t="s">
        <v>114</v>
      </c>
      <c r="K1042" s="18">
        <v>27</v>
      </c>
      <c r="L1042" s="18">
        <v>22</v>
      </c>
      <c r="M1042" s="18" t="s">
        <v>59</v>
      </c>
      <c r="N1042" s="18" t="s">
        <v>60</v>
      </c>
      <c r="O1042" s="18" t="s">
        <v>61</v>
      </c>
      <c r="P1042" s="19">
        <v>7731.5341418999997</v>
      </c>
      <c r="Q1042" s="19">
        <v>1263179.9173399999</v>
      </c>
      <c r="R1042" s="20">
        <v>0.602908</v>
      </c>
      <c r="S1042" s="20">
        <v>11.245813</v>
      </c>
      <c r="T1042" s="20">
        <v>0.24</v>
      </c>
      <c r="U1042" s="20">
        <v>0.56100000000000005</v>
      </c>
      <c r="V1042" s="20">
        <f t="shared" si="32"/>
        <v>5.3772785728320001</v>
      </c>
      <c r="W1042" s="20">
        <f t="shared" si="33"/>
        <v>57.936635993407798</v>
      </c>
    </row>
    <row r="1043" spans="1:23" x14ac:dyDescent="0.25">
      <c r="A1043" s="18">
        <v>8817</v>
      </c>
      <c r="B1043" s="18">
        <v>8774</v>
      </c>
      <c r="C1043" s="18">
        <v>2120</v>
      </c>
      <c r="D1043" s="18">
        <v>2120</v>
      </c>
      <c r="E1043" s="18" t="s">
        <v>56</v>
      </c>
      <c r="F1043" s="18" t="s">
        <v>113</v>
      </c>
      <c r="G1043" s="19">
        <v>23.8885722644</v>
      </c>
      <c r="H1043" s="19">
        <v>9.6673600000000004</v>
      </c>
      <c r="I1043" s="18" t="s">
        <v>24</v>
      </c>
      <c r="J1043" s="18" t="s">
        <v>114</v>
      </c>
      <c r="K1043" s="18">
        <v>27</v>
      </c>
      <c r="L1043" s="18">
        <v>22</v>
      </c>
      <c r="M1043" s="18" t="s">
        <v>59</v>
      </c>
      <c r="N1043" s="18" t="s">
        <v>60</v>
      </c>
      <c r="O1043" s="18" t="s">
        <v>61</v>
      </c>
      <c r="P1043" s="19">
        <v>10699.127377000001</v>
      </c>
      <c r="Q1043" s="19">
        <v>1040582.0455</v>
      </c>
      <c r="R1043" s="20">
        <v>0.602908</v>
      </c>
      <c r="S1043" s="20">
        <v>11.245813</v>
      </c>
      <c r="T1043" s="20">
        <v>0.24</v>
      </c>
      <c r="U1043" s="20">
        <v>0.56100000000000005</v>
      </c>
      <c r="V1043" s="20">
        <f t="shared" si="32"/>
        <v>4.4296817989888</v>
      </c>
      <c r="W1043" s="20">
        <f t="shared" si="33"/>
        <v>47.726904693255513</v>
      </c>
    </row>
    <row r="1044" spans="1:23" x14ac:dyDescent="0.25">
      <c r="A1044" s="18">
        <v>8818</v>
      </c>
      <c r="B1044" s="18">
        <v>8775</v>
      </c>
      <c r="C1044" s="18">
        <v>2120</v>
      </c>
      <c r="D1044" s="18">
        <v>2120</v>
      </c>
      <c r="E1044" s="18" t="s">
        <v>56</v>
      </c>
      <c r="F1044" s="18" t="s">
        <v>113</v>
      </c>
      <c r="G1044" s="19">
        <v>36.486591973700001</v>
      </c>
      <c r="H1044" s="19">
        <v>14.765599999999999</v>
      </c>
      <c r="I1044" s="18" t="s">
        <v>24</v>
      </c>
      <c r="J1044" s="18" t="s">
        <v>114</v>
      </c>
      <c r="K1044" s="18">
        <v>27</v>
      </c>
      <c r="L1044" s="18">
        <v>22</v>
      </c>
      <c r="M1044" s="18" t="s">
        <v>59</v>
      </c>
      <c r="N1044" s="18" t="s">
        <v>60</v>
      </c>
      <c r="O1044" s="18" t="s">
        <v>61</v>
      </c>
      <c r="P1044" s="19">
        <v>9165.6591793600001</v>
      </c>
      <c r="Q1044" s="19">
        <v>1589349.5889600001</v>
      </c>
      <c r="R1044" s="20">
        <v>0.602908</v>
      </c>
      <c r="S1044" s="20">
        <v>11.245813</v>
      </c>
      <c r="T1044" s="20">
        <v>0.24</v>
      </c>
      <c r="U1044" s="20">
        <v>0.56100000000000005</v>
      </c>
      <c r="V1044" s="20">
        <f t="shared" si="32"/>
        <v>6.7657467572480003</v>
      </c>
      <c r="W1044" s="20">
        <f t="shared" si="33"/>
        <v>72.896466453999182</v>
      </c>
    </row>
    <row r="1045" spans="1:23" x14ac:dyDescent="0.25">
      <c r="A1045" s="18">
        <v>8819</v>
      </c>
      <c r="B1045" s="18">
        <v>8776</v>
      </c>
      <c r="C1045" s="18">
        <v>2120</v>
      </c>
      <c r="D1045" s="18">
        <v>2120</v>
      </c>
      <c r="E1045" s="18" t="s">
        <v>56</v>
      </c>
      <c r="F1045" s="18" t="s">
        <v>113</v>
      </c>
      <c r="G1045" s="19">
        <v>8.6560421164200001</v>
      </c>
      <c r="H1045" s="19">
        <v>3.50298</v>
      </c>
      <c r="I1045" s="18" t="s">
        <v>24</v>
      </c>
      <c r="J1045" s="18" t="s">
        <v>114</v>
      </c>
      <c r="K1045" s="18">
        <v>27</v>
      </c>
      <c r="L1045" s="18">
        <v>22</v>
      </c>
      <c r="M1045" s="18" t="s">
        <v>59</v>
      </c>
      <c r="N1045" s="18" t="s">
        <v>60</v>
      </c>
      <c r="O1045" s="18" t="s">
        <v>61</v>
      </c>
      <c r="P1045" s="19">
        <v>2769.3951838799999</v>
      </c>
      <c r="Q1045" s="19">
        <v>377055.68636499997</v>
      </c>
      <c r="R1045" s="20">
        <v>0.602908</v>
      </c>
      <c r="S1045" s="20">
        <v>11.245813</v>
      </c>
      <c r="T1045" s="20">
        <v>0.24</v>
      </c>
      <c r="U1045" s="20">
        <v>0.56100000000000005</v>
      </c>
      <c r="V1045" s="20">
        <f t="shared" si="32"/>
        <v>1.6051007460384001</v>
      </c>
      <c r="W1045" s="20">
        <f t="shared" si="33"/>
        <v>17.293903671982857</v>
      </c>
    </row>
    <row r="1046" spans="1:23" x14ac:dyDescent="0.25">
      <c r="A1046" s="18">
        <v>8820</v>
      </c>
      <c r="B1046" s="18">
        <v>8777</v>
      </c>
      <c r="C1046" s="18">
        <v>2120</v>
      </c>
      <c r="D1046" s="18">
        <v>2120</v>
      </c>
      <c r="E1046" s="18" t="s">
        <v>56</v>
      </c>
      <c r="F1046" s="18" t="s">
        <v>113</v>
      </c>
      <c r="G1046" s="19">
        <v>77.718471875000006</v>
      </c>
      <c r="H1046" s="19">
        <v>31.451499999999999</v>
      </c>
      <c r="I1046" s="18" t="s">
        <v>24</v>
      </c>
      <c r="J1046" s="18" t="s">
        <v>114</v>
      </c>
      <c r="K1046" s="18">
        <v>27</v>
      </c>
      <c r="L1046" s="18">
        <v>22</v>
      </c>
      <c r="M1046" s="18" t="s">
        <v>59</v>
      </c>
      <c r="N1046" s="18" t="s">
        <v>60</v>
      </c>
      <c r="O1046" s="18" t="s">
        <v>61</v>
      </c>
      <c r="P1046" s="19">
        <v>14038.1771978</v>
      </c>
      <c r="Q1046" s="19">
        <v>3385403.0932200002</v>
      </c>
      <c r="R1046" s="20">
        <v>0.602908</v>
      </c>
      <c r="S1046" s="20">
        <v>11.245813</v>
      </c>
      <c r="T1046" s="20">
        <v>0.24</v>
      </c>
      <c r="U1046" s="20">
        <v>0.56100000000000005</v>
      </c>
      <c r="V1046" s="20">
        <f t="shared" si="32"/>
        <v>14.411394331119999</v>
      </c>
      <c r="W1046" s="20">
        <f t="shared" si="33"/>
        <v>155.27328484301046</v>
      </c>
    </row>
    <row r="1047" spans="1:23" x14ac:dyDescent="0.25">
      <c r="A1047" s="18">
        <v>8821</v>
      </c>
      <c r="B1047" s="18">
        <v>8778</v>
      </c>
      <c r="C1047" s="18">
        <v>2120</v>
      </c>
      <c r="D1047" s="18">
        <v>2120</v>
      </c>
      <c r="E1047" s="18" t="s">
        <v>56</v>
      </c>
      <c r="F1047" s="18" t="s">
        <v>113</v>
      </c>
      <c r="G1047" s="19">
        <v>6.98263261528</v>
      </c>
      <c r="H1047" s="19">
        <v>2.8257699999999999</v>
      </c>
      <c r="I1047" s="18" t="s">
        <v>24</v>
      </c>
      <c r="J1047" s="18" t="s">
        <v>114</v>
      </c>
      <c r="K1047" s="18">
        <v>27</v>
      </c>
      <c r="L1047" s="18">
        <v>22</v>
      </c>
      <c r="M1047" s="18" t="s">
        <v>59</v>
      </c>
      <c r="N1047" s="18" t="s">
        <v>60</v>
      </c>
      <c r="O1047" s="18" t="s">
        <v>61</v>
      </c>
      <c r="P1047" s="19">
        <v>3341.2552390000001</v>
      </c>
      <c r="Q1047" s="19">
        <v>304162.260067</v>
      </c>
      <c r="R1047" s="20">
        <v>0.602908</v>
      </c>
      <c r="S1047" s="20">
        <v>11.245813</v>
      </c>
      <c r="T1047" s="20">
        <v>0.24</v>
      </c>
      <c r="U1047" s="20">
        <v>0.56100000000000005</v>
      </c>
      <c r="V1047" s="20">
        <f t="shared" si="32"/>
        <v>1.2947962977616001</v>
      </c>
      <c r="W1047" s="20">
        <f t="shared" si="33"/>
        <v>13.950577559443387</v>
      </c>
    </row>
    <row r="1048" spans="1:23" x14ac:dyDescent="0.25">
      <c r="A1048" s="18">
        <v>8822</v>
      </c>
      <c r="B1048" s="18">
        <v>8779</v>
      </c>
      <c r="C1048" s="18">
        <v>2120</v>
      </c>
      <c r="D1048" s="18">
        <v>2120</v>
      </c>
      <c r="E1048" s="18" t="s">
        <v>56</v>
      </c>
      <c r="F1048" s="18" t="s">
        <v>113</v>
      </c>
      <c r="G1048" s="19">
        <v>8.2497375152599997</v>
      </c>
      <c r="H1048" s="19">
        <v>3.3385500000000001</v>
      </c>
      <c r="I1048" s="18" t="s">
        <v>24</v>
      </c>
      <c r="J1048" s="18" t="s">
        <v>114</v>
      </c>
      <c r="K1048" s="18">
        <v>27</v>
      </c>
      <c r="L1048" s="18">
        <v>22</v>
      </c>
      <c r="M1048" s="18" t="s">
        <v>59</v>
      </c>
      <c r="N1048" s="18" t="s">
        <v>60</v>
      </c>
      <c r="O1048" s="18" t="s">
        <v>61</v>
      </c>
      <c r="P1048" s="19">
        <v>3150.8868270900002</v>
      </c>
      <c r="Q1048" s="19">
        <v>359357.12873499998</v>
      </c>
      <c r="R1048" s="20">
        <v>0.602908</v>
      </c>
      <c r="S1048" s="20">
        <v>11.245813</v>
      </c>
      <c r="T1048" s="20">
        <v>0.24</v>
      </c>
      <c r="U1048" s="20">
        <v>0.56100000000000005</v>
      </c>
      <c r="V1048" s="20">
        <f t="shared" si="32"/>
        <v>1.5297572625840001</v>
      </c>
      <c r="W1048" s="20">
        <f t="shared" si="33"/>
        <v>16.48212724711485</v>
      </c>
    </row>
    <row r="1049" spans="1:23" x14ac:dyDescent="0.25">
      <c r="A1049" s="18">
        <v>8823</v>
      </c>
      <c r="B1049" s="18">
        <v>8780</v>
      </c>
      <c r="C1049" s="18">
        <v>2120</v>
      </c>
      <c r="D1049" s="18">
        <v>2120</v>
      </c>
      <c r="E1049" s="18" t="s">
        <v>56</v>
      </c>
      <c r="F1049" s="18" t="s">
        <v>113</v>
      </c>
      <c r="G1049" s="19">
        <v>70.596471761299995</v>
      </c>
      <c r="H1049" s="19">
        <v>28.569400000000002</v>
      </c>
      <c r="I1049" s="18" t="s">
        <v>24</v>
      </c>
      <c r="J1049" s="18" t="s">
        <v>114</v>
      </c>
      <c r="K1049" s="18">
        <v>27</v>
      </c>
      <c r="L1049" s="18">
        <v>22</v>
      </c>
      <c r="M1049" s="18" t="s">
        <v>59</v>
      </c>
      <c r="N1049" s="18" t="s">
        <v>60</v>
      </c>
      <c r="O1049" s="18" t="s">
        <v>61</v>
      </c>
      <c r="P1049" s="19">
        <v>11504.6448423</v>
      </c>
      <c r="Q1049" s="19">
        <v>3075170.0091900001</v>
      </c>
      <c r="R1049" s="20">
        <v>0.602908</v>
      </c>
      <c r="S1049" s="20">
        <v>11.245813</v>
      </c>
      <c r="T1049" s="20">
        <v>0.24</v>
      </c>
      <c r="U1049" s="20">
        <v>0.56100000000000005</v>
      </c>
      <c r="V1049" s="20">
        <f t="shared" si="32"/>
        <v>13.090787059552</v>
      </c>
      <c r="W1049" s="20">
        <f t="shared" si="33"/>
        <v>141.0446110358458</v>
      </c>
    </row>
    <row r="1050" spans="1:23" x14ac:dyDescent="0.25">
      <c r="A1050" s="18">
        <v>8824</v>
      </c>
      <c r="B1050" s="18">
        <v>8781</v>
      </c>
      <c r="C1050" s="18">
        <v>2120</v>
      </c>
      <c r="D1050" s="18">
        <v>2120</v>
      </c>
      <c r="E1050" s="18" t="s">
        <v>56</v>
      </c>
      <c r="F1050" s="18" t="s">
        <v>113</v>
      </c>
      <c r="G1050" s="19">
        <v>16.595884484399999</v>
      </c>
      <c r="H1050" s="19">
        <v>6.7161200000000001</v>
      </c>
      <c r="I1050" s="18" t="s">
        <v>24</v>
      </c>
      <c r="J1050" s="18" t="s">
        <v>114</v>
      </c>
      <c r="K1050" s="18">
        <v>27</v>
      </c>
      <c r="L1050" s="18">
        <v>22</v>
      </c>
      <c r="M1050" s="18" t="s">
        <v>59</v>
      </c>
      <c r="N1050" s="18" t="s">
        <v>60</v>
      </c>
      <c r="O1050" s="18" t="s">
        <v>61</v>
      </c>
      <c r="P1050" s="19">
        <v>4204.68715505</v>
      </c>
      <c r="Q1050" s="19">
        <v>722913.83647700003</v>
      </c>
      <c r="R1050" s="20">
        <v>0.602908</v>
      </c>
      <c r="S1050" s="20">
        <v>11.245813</v>
      </c>
      <c r="T1050" s="20">
        <v>0.24</v>
      </c>
      <c r="U1050" s="20">
        <v>0.56100000000000005</v>
      </c>
      <c r="V1050" s="20">
        <f t="shared" si="32"/>
        <v>3.0773938824895999</v>
      </c>
      <c r="W1050" s="20">
        <f t="shared" si="33"/>
        <v>33.156892796840836</v>
      </c>
    </row>
    <row r="1051" spans="1:23" x14ac:dyDescent="0.25">
      <c r="A1051" s="18">
        <v>8825</v>
      </c>
      <c r="B1051" s="18">
        <v>8782</v>
      </c>
      <c r="C1051" s="18">
        <v>2120</v>
      </c>
      <c r="D1051" s="18">
        <v>2120</v>
      </c>
      <c r="E1051" s="18" t="s">
        <v>56</v>
      </c>
      <c r="F1051" s="18" t="s">
        <v>113</v>
      </c>
      <c r="G1051" s="19">
        <v>3.5428715964399999</v>
      </c>
      <c r="H1051" s="19">
        <v>1.4337500000000001</v>
      </c>
      <c r="I1051" s="18" t="s">
        <v>24</v>
      </c>
      <c r="J1051" s="18" t="s">
        <v>114</v>
      </c>
      <c r="K1051" s="18">
        <v>27</v>
      </c>
      <c r="L1051" s="18">
        <v>22</v>
      </c>
      <c r="M1051" s="18" t="s">
        <v>59</v>
      </c>
      <c r="N1051" s="18" t="s">
        <v>60</v>
      </c>
      <c r="O1051" s="18" t="s">
        <v>61</v>
      </c>
      <c r="P1051" s="19">
        <v>1764.54275766</v>
      </c>
      <c r="Q1051" s="19">
        <v>154326.86943300001</v>
      </c>
      <c r="R1051" s="20">
        <v>0.602908</v>
      </c>
      <c r="S1051" s="20">
        <v>11.245813</v>
      </c>
      <c r="T1051" s="20">
        <v>0.24</v>
      </c>
      <c r="U1051" s="20">
        <v>0.56100000000000005</v>
      </c>
      <c r="V1051" s="20">
        <f t="shared" si="32"/>
        <v>0.65695870220000008</v>
      </c>
      <c r="W1051" s="20">
        <f t="shared" si="33"/>
        <v>7.0782974466612494</v>
      </c>
    </row>
    <row r="1052" spans="1:23" x14ac:dyDescent="0.25">
      <c r="A1052" s="18">
        <v>8826</v>
      </c>
      <c r="B1052" s="18">
        <v>8783</v>
      </c>
      <c r="C1052" s="18">
        <v>2120</v>
      </c>
      <c r="D1052" s="18">
        <v>2120</v>
      </c>
      <c r="E1052" s="18" t="s">
        <v>56</v>
      </c>
      <c r="F1052" s="18" t="s">
        <v>113</v>
      </c>
      <c r="G1052" s="19">
        <v>89.722267291400001</v>
      </c>
      <c r="H1052" s="19">
        <v>36.3093</v>
      </c>
      <c r="I1052" s="18" t="s">
        <v>24</v>
      </c>
      <c r="J1052" s="18" t="s">
        <v>114</v>
      </c>
      <c r="K1052" s="18">
        <v>27</v>
      </c>
      <c r="L1052" s="18">
        <v>22</v>
      </c>
      <c r="M1052" s="18" t="s">
        <v>59</v>
      </c>
      <c r="N1052" s="18" t="s">
        <v>60</v>
      </c>
      <c r="O1052" s="18" t="s">
        <v>61</v>
      </c>
      <c r="P1052" s="19">
        <v>20070.097526400001</v>
      </c>
      <c r="Q1052" s="19">
        <v>3908286.3300100002</v>
      </c>
      <c r="R1052" s="20">
        <v>0.602908</v>
      </c>
      <c r="S1052" s="20">
        <v>11.245813</v>
      </c>
      <c r="T1052" s="20">
        <v>0.24</v>
      </c>
      <c r="U1052" s="20">
        <v>0.56100000000000005</v>
      </c>
      <c r="V1052" s="20">
        <f t="shared" si="32"/>
        <v>16.637287257743999</v>
      </c>
      <c r="W1052" s="20">
        <f t="shared" si="33"/>
        <v>179.25581550483508</v>
      </c>
    </row>
    <row r="1053" spans="1:23" x14ac:dyDescent="0.25">
      <c r="A1053" s="18">
        <v>8827</v>
      </c>
      <c r="B1053" s="18">
        <v>8784</v>
      </c>
      <c r="C1053" s="18">
        <v>2120</v>
      </c>
      <c r="D1053" s="18">
        <v>2120</v>
      </c>
      <c r="E1053" s="18" t="s">
        <v>56</v>
      </c>
      <c r="F1053" s="18" t="s">
        <v>113</v>
      </c>
      <c r="G1053" s="19">
        <v>51.694695877000001</v>
      </c>
      <c r="H1053" s="19">
        <v>20.920100000000001</v>
      </c>
      <c r="I1053" s="18" t="s">
        <v>24</v>
      </c>
      <c r="J1053" s="18" t="s">
        <v>114</v>
      </c>
      <c r="K1053" s="18">
        <v>27</v>
      </c>
      <c r="L1053" s="18">
        <v>22</v>
      </c>
      <c r="M1053" s="18" t="s">
        <v>59</v>
      </c>
      <c r="N1053" s="18" t="s">
        <v>60</v>
      </c>
      <c r="O1053" s="18" t="s">
        <v>61</v>
      </c>
      <c r="P1053" s="19">
        <v>7931.6978412199996</v>
      </c>
      <c r="Q1053" s="19">
        <v>2251811.9451299999</v>
      </c>
      <c r="R1053" s="20">
        <v>0.602908</v>
      </c>
      <c r="S1053" s="20">
        <v>11.245813</v>
      </c>
      <c r="T1053" s="20">
        <v>0.24</v>
      </c>
      <c r="U1053" s="20">
        <v>0.56100000000000005</v>
      </c>
      <c r="V1053" s="20">
        <f t="shared" si="32"/>
        <v>9.5858006946080003</v>
      </c>
      <c r="W1053" s="20">
        <f t="shared" si="33"/>
        <v>103.2806907856307</v>
      </c>
    </row>
    <row r="1054" spans="1:23" x14ac:dyDescent="0.25">
      <c r="A1054" s="18">
        <v>8828</v>
      </c>
      <c r="B1054" s="18">
        <v>8785</v>
      </c>
      <c r="C1054" s="18">
        <v>2120</v>
      </c>
      <c r="D1054" s="18">
        <v>2120</v>
      </c>
      <c r="E1054" s="18" t="s">
        <v>56</v>
      </c>
      <c r="F1054" s="18" t="s">
        <v>113</v>
      </c>
      <c r="G1054" s="19">
        <v>0.31858932427800002</v>
      </c>
      <c r="H1054" s="19">
        <v>0.12892899999999999</v>
      </c>
      <c r="I1054" s="18" t="s">
        <v>24</v>
      </c>
      <c r="J1054" s="18" t="s">
        <v>114</v>
      </c>
      <c r="K1054" s="18">
        <v>27</v>
      </c>
      <c r="L1054" s="18">
        <v>22</v>
      </c>
      <c r="M1054" s="18" t="s">
        <v>59</v>
      </c>
      <c r="N1054" s="18" t="s">
        <v>60</v>
      </c>
      <c r="O1054" s="18" t="s">
        <v>61</v>
      </c>
      <c r="P1054" s="19">
        <v>534.53192612600003</v>
      </c>
      <c r="Q1054" s="19">
        <v>13877.6954542</v>
      </c>
      <c r="R1054" s="20">
        <v>0.602908</v>
      </c>
      <c r="S1054" s="20">
        <v>11.245813</v>
      </c>
      <c r="T1054" s="20">
        <v>0.24</v>
      </c>
      <c r="U1054" s="20">
        <v>0.56100000000000005</v>
      </c>
      <c r="V1054" s="20">
        <f t="shared" si="32"/>
        <v>5.9076567404319991E-2</v>
      </c>
      <c r="W1054" s="20">
        <f t="shared" si="33"/>
        <v>0.63651111525760284</v>
      </c>
    </row>
    <row r="1055" spans="1:23" x14ac:dyDescent="0.25">
      <c r="A1055" s="18">
        <v>8829</v>
      </c>
      <c r="B1055" s="18">
        <v>8786</v>
      </c>
      <c r="C1055" s="18">
        <v>2120</v>
      </c>
      <c r="D1055" s="18">
        <v>2120</v>
      </c>
      <c r="E1055" s="18" t="s">
        <v>56</v>
      </c>
      <c r="F1055" s="18" t="s">
        <v>113</v>
      </c>
      <c r="G1055" s="19">
        <v>35.115147876800002</v>
      </c>
      <c r="H1055" s="19">
        <v>14.210599999999999</v>
      </c>
      <c r="I1055" s="18" t="s">
        <v>24</v>
      </c>
      <c r="J1055" s="18" t="s">
        <v>114</v>
      </c>
      <c r="K1055" s="18">
        <v>27</v>
      </c>
      <c r="L1055" s="18">
        <v>22</v>
      </c>
      <c r="M1055" s="18" t="s">
        <v>59</v>
      </c>
      <c r="N1055" s="18" t="s">
        <v>60</v>
      </c>
      <c r="O1055" s="18" t="s">
        <v>61</v>
      </c>
      <c r="P1055" s="19">
        <v>5547.2036794300002</v>
      </c>
      <c r="Q1055" s="19">
        <v>1529609.72306</v>
      </c>
      <c r="R1055" s="20">
        <v>0.602908</v>
      </c>
      <c r="S1055" s="20">
        <v>11.245813</v>
      </c>
      <c r="T1055" s="20">
        <v>0.24</v>
      </c>
      <c r="U1055" s="20">
        <v>0.56100000000000005</v>
      </c>
      <c r="V1055" s="20">
        <f t="shared" si="32"/>
        <v>6.5114401628479994</v>
      </c>
      <c r="W1055" s="20">
        <f t="shared" si="33"/>
        <v>70.156480345614199</v>
      </c>
    </row>
    <row r="1056" spans="1:23" x14ac:dyDescent="0.25">
      <c r="A1056" s="18">
        <v>8830</v>
      </c>
      <c r="B1056" s="18">
        <v>8787</v>
      </c>
      <c r="C1056" s="18">
        <v>2120</v>
      </c>
      <c r="D1056" s="18">
        <v>2120</v>
      </c>
      <c r="E1056" s="18" t="s">
        <v>56</v>
      </c>
      <c r="F1056" s="18" t="s">
        <v>113</v>
      </c>
      <c r="G1056" s="19">
        <v>12.374242397</v>
      </c>
      <c r="H1056" s="19">
        <v>5.0076799999999997</v>
      </c>
      <c r="I1056" s="18" t="s">
        <v>24</v>
      </c>
      <c r="J1056" s="18" t="s">
        <v>114</v>
      </c>
      <c r="K1056" s="18">
        <v>27</v>
      </c>
      <c r="L1056" s="18">
        <v>22</v>
      </c>
      <c r="M1056" s="18" t="s">
        <v>59</v>
      </c>
      <c r="N1056" s="18" t="s">
        <v>60</v>
      </c>
      <c r="O1056" s="18" t="s">
        <v>61</v>
      </c>
      <c r="P1056" s="19">
        <v>3345.8540074299999</v>
      </c>
      <c r="Q1056" s="19">
        <v>539019.84272900003</v>
      </c>
      <c r="R1056" s="20">
        <v>0.602908</v>
      </c>
      <c r="S1056" s="20">
        <v>11.245813</v>
      </c>
      <c r="T1056" s="20">
        <v>0.24</v>
      </c>
      <c r="U1056" s="20">
        <v>0.56100000000000005</v>
      </c>
      <c r="V1056" s="20">
        <f t="shared" si="32"/>
        <v>2.2945694534143999</v>
      </c>
      <c r="W1056" s="20">
        <f t="shared" si="33"/>
        <v>24.722475018445756</v>
      </c>
    </row>
    <row r="1057" spans="1:23" x14ac:dyDescent="0.25">
      <c r="A1057" s="18">
        <v>8903</v>
      </c>
      <c r="B1057" s="18">
        <v>8860</v>
      </c>
      <c r="C1057" s="18">
        <v>2120</v>
      </c>
      <c r="D1057" s="18">
        <v>2120</v>
      </c>
      <c r="E1057" s="18" t="s">
        <v>56</v>
      </c>
      <c r="F1057" s="18" t="s">
        <v>276</v>
      </c>
      <c r="G1057" s="19">
        <v>691.54177869800003</v>
      </c>
      <c r="H1057" s="19">
        <v>279.85700000000003</v>
      </c>
      <c r="I1057" s="18" t="s">
        <v>24</v>
      </c>
      <c r="J1057" s="18" t="s">
        <v>114</v>
      </c>
      <c r="K1057" s="18">
        <v>27</v>
      </c>
      <c r="L1057" s="18">
        <v>22</v>
      </c>
      <c r="M1057" s="18" t="s">
        <v>59</v>
      </c>
      <c r="N1057" s="18" t="s">
        <v>60</v>
      </c>
      <c r="O1057" s="18" t="s">
        <v>61</v>
      </c>
      <c r="P1057" s="19">
        <v>51184.395158500003</v>
      </c>
      <c r="Q1057" s="19">
        <v>30123439.386</v>
      </c>
      <c r="R1057" s="20">
        <v>0.602908</v>
      </c>
      <c r="S1057" s="20">
        <v>11.245813</v>
      </c>
      <c r="T1057" s="20">
        <v>0.24</v>
      </c>
      <c r="U1057" s="20">
        <v>0.56100000000000005</v>
      </c>
      <c r="V1057" s="20">
        <f t="shared" si="32"/>
        <v>128.23329835856001</v>
      </c>
      <c r="W1057" s="20">
        <f t="shared" si="33"/>
        <v>1381.629355557299</v>
      </c>
    </row>
    <row r="1058" spans="1:23" x14ac:dyDescent="0.25">
      <c r="A1058" s="18">
        <v>8904</v>
      </c>
      <c r="B1058" s="18">
        <v>8861</v>
      </c>
      <c r="C1058" s="18">
        <v>2120</v>
      </c>
      <c r="D1058" s="18">
        <v>2120</v>
      </c>
      <c r="E1058" s="18" t="s">
        <v>56</v>
      </c>
      <c r="F1058" s="18" t="s">
        <v>276</v>
      </c>
      <c r="G1058" s="19">
        <v>0.21075492370599999</v>
      </c>
      <c r="H1058" s="19">
        <v>8.5289500000000004E-2</v>
      </c>
      <c r="I1058" s="18" t="s">
        <v>24</v>
      </c>
      <c r="J1058" s="18" t="s">
        <v>114</v>
      </c>
      <c r="K1058" s="18">
        <v>27</v>
      </c>
      <c r="L1058" s="18">
        <v>22</v>
      </c>
      <c r="M1058" s="18" t="s">
        <v>59</v>
      </c>
      <c r="N1058" s="18" t="s">
        <v>60</v>
      </c>
      <c r="O1058" s="18" t="s">
        <v>61</v>
      </c>
      <c r="P1058" s="19">
        <v>649.53024314100003</v>
      </c>
      <c r="Q1058" s="19">
        <v>9180.4477547900005</v>
      </c>
      <c r="R1058" s="20">
        <v>0.602908</v>
      </c>
      <c r="S1058" s="20">
        <v>11.245813</v>
      </c>
      <c r="T1058" s="20">
        <v>0.24</v>
      </c>
      <c r="U1058" s="20">
        <v>0.56100000000000005</v>
      </c>
      <c r="V1058" s="20">
        <f t="shared" si="32"/>
        <v>3.9080508618160002E-2</v>
      </c>
      <c r="W1058" s="20">
        <f t="shared" si="33"/>
        <v>0.42106674809207645</v>
      </c>
    </row>
    <row r="1059" spans="1:23" x14ac:dyDescent="0.25">
      <c r="A1059" s="18">
        <v>8905</v>
      </c>
      <c r="B1059" s="18">
        <v>8862</v>
      </c>
      <c r="C1059" s="18">
        <v>2120</v>
      </c>
      <c r="D1059" s="18">
        <v>2120</v>
      </c>
      <c r="E1059" s="18" t="s">
        <v>56</v>
      </c>
      <c r="F1059" s="18" t="s">
        <v>276</v>
      </c>
      <c r="G1059" s="19">
        <v>2.5383217038300002E-2</v>
      </c>
      <c r="H1059" s="19">
        <v>1.02722E-2</v>
      </c>
      <c r="I1059" s="18" t="s">
        <v>24</v>
      </c>
      <c r="J1059" s="18" t="s">
        <v>114</v>
      </c>
      <c r="K1059" s="18">
        <v>27</v>
      </c>
      <c r="L1059" s="18">
        <v>22</v>
      </c>
      <c r="M1059" s="18" t="s">
        <v>59</v>
      </c>
      <c r="N1059" s="18" t="s">
        <v>60</v>
      </c>
      <c r="O1059" s="18" t="s">
        <v>61</v>
      </c>
      <c r="P1059" s="19">
        <v>223.45804346200001</v>
      </c>
      <c r="Q1059" s="19">
        <v>1105.6885115299999</v>
      </c>
      <c r="R1059" s="20">
        <v>0.602908</v>
      </c>
      <c r="S1059" s="20">
        <v>11.245813</v>
      </c>
      <c r="T1059" s="20">
        <v>0.24</v>
      </c>
      <c r="U1059" s="20">
        <v>0.56100000000000005</v>
      </c>
      <c r="V1059" s="20">
        <f t="shared" si="32"/>
        <v>4.7068255837760002E-3</v>
      </c>
      <c r="W1059" s="20">
        <f t="shared" si="33"/>
        <v>5.0712946491085396E-2</v>
      </c>
    </row>
    <row r="1060" spans="1:23" x14ac:dyDescent="0.25">
      <c r="A1060" s="18">
        <v>8906</v>
      </c>
      <c r="B1060" s="18">
        <v>8863</v>
      </c>
      <c r="C1060" s="18">
        <v>2120</v>
      </c>
      <c r="D1060" s="18">
        <v>2120</v>
      </c>
      <c r="E1060" s="18" t="s">
        <v>56</v>
      </c>
      <c r="F1060" s="18" t="s">
        <v>276</v>
      </c>
      <c r="G1060" s="19">
        <v>0.48689019807200001</v>
      </c>
      <c r="H1060" s="19">
        <v>0.19703699999999999</v>
      </c>
      <c r="I1060" s="18" t="s">
        <v>24</v>
      </c>
      <c r="J1060" s="18" t="s">
        <v>114</v>
      </c>
      <c r="K1060" s="18">
        <v>27</v>
      </c>
      <c r="L1060" s="18">
        <v>22</v>
      </c>
      <c r="M1060" s="18" t="s">
        <v>59</v>
      </c>
      <c r="N1060" s="18" t="s">
        <v>60</v>
      </c>
      <c r="O1060" s="18" t="s">
        <v>61</v>
      </c>
      <c r="P1060" s="19">
        <v>693.57630716699998</v>
      </c>
      <c r="Q1060" s="19">
        <v>21208.8521922</v>
      </c>
      <c r="R1060" s="20">
        <v>0.602908</v>
      </c>
      <c r="S1060" s="20">
        <v>11.245813</v>
      </c>
      <c r="T1060" s="20">
        <v>0.24</v>
      </c>
      <c r="U1060" s="20">
        <v>0.56100000000000005</v>
      </c>
      <c r="V1060" s="20">
        <f t="shared" si="32"/>
        <v>9.0284339532960001E-2</v>
      </c>
      <c r="W1060" s="20">
        <f t="shared" si="33"/>
        <v>0.9727543114195587</v>
      </c>
    </row>
    <row r="1061" spans="1:23" x14ac:dyDescent="0.25">
      <c r="A1061" s="18">
        <v>8907</v>
      </c>
      <c r="B1061" s="18">
        <v>8864</v>
      </c>
      <c r="C1061" s="18">
        <v>2120</v>
      </c>
      <c r="D1061" s="18">
        <v>2120</v>
      </c>
      <c r="E1061" s="18" t="s">
        <v>56</v>
      </c>
      <c r="F1061" s="18" t="s">
        <v>276</v>
      </c>
      <c r="G1061" s="19">
        <v>0.114526992663</v>
      </c>
      <c r="H1061" s="19">
        <v>4.6347399999999997E-2</v>
      </c>
      <c r="I1061" s="18" t="s">
        <v>24</v>
      </c>
      <c r="J1061" s="18" t="s">
        <v>114</v>
      </c>
      <c r="K1061" s="18">
        <v>27</v>
      </c>
      <c r="L1061" s="18">
        <v>22</v>
      </c>
      <c r="M1061" s="18" t="s">
        <v>59</v>
      </c>
      <c r="N1061" s="18" t="s">
        <v>60</v>
      </c>
      <c r="O1061" s="18" t="s">
        <v>61</v>
      </c>
      <c r="P1061" s="19">
        <v>477.63188706199998</v>
      </c>
      <c r="Q1061" s="19">
        <v>4988.7758454200002</v>
      </c>
      <c r="R1061" s="20">
        <v>0.602908</v>
      </c>
      <c r="S1061" s="20">
        <v>11.245813</v>
      </c>
      <c r="T1061" s="20">
        <v>0.24</v>
      </c>
      <c r="U1061" s="20">
        <v>0.56100000000000005</v>
      </c>
      <c r="V1061" s="20">
        <f t="shared" si="32"/>
        <v>2.1236845861792E-2</v>
      </c>
      <c r="W1061" s="20">
        <f t="shared" si="33"/>
        <v>0.22881303091849178</v>
      </c>
    </row>
    <row r="1062" spans="1:23" x14ac:dyDescent="0.25">
      <c r="A1062" s="18">
        <v>10415</v>
      </c>
      <c r="B1062" s="18">
        <v>10415</v>
      </c>
      <c r="C1062" s="18">
        <v>2130</v>
      </c>
      <c r="D1062" s="18">
        <v>2130</v>
      </c>
      <c r="E1062" s="18" t="s">
        <v>116</v>
      </c>
      <c r="F1062" s="18" t="s">
        <v>117</v>
      </c>
      <c r="G1062" s="19">
        <v>2.71471249772E-3</v>
      </c>
      <c r="H1062" s="19">
        <v>1.0986100000000001E-3</v>
      </c>
      <c r="I1062" s="18" t="s">
        <v>79</v>
      </c>
      <c r="J1062" s="18" t="s">
        <v>80</v>
      </c>
      <c r="K1062" s="18">
        <v>28</v>
      </c>
      <c r="L1062" s="18">
        <v>22</v>
      </c>
      <c r="M1062" s="18" t="s">
        <v>59</v>
      </c>
      <c r="N1062" s="18" t="s">
        <v>62</v>
      </c>
      <c r="O1062" s="18" t="s">
        <v>63</v>
      </c>
      <c r="P1062" s="19">
        <v>6923.3495229600003</v>
      </c>
      <c r="Q1062" s="19">
        <v>612454.34062599996</v>
      </c>
      <c r="R1062" s="20">
        <v>0.72053599999999995</v>
      </c>
      <c r="S1062" s="20">
        <v>8.7042389999999994</v>
      </c>
      <c r="T1062" s="20">
        <v>0.30199999999999999</v>
      </c>
      <c r="U1062" s="20">
        <v>0.30499999999999999</v>
      </c>
      <c r="V1062" s="20">
        <f t="shared" si="32"/>
        <v>5.5252846236207998E-4</v>
      </c>
      <c r="W1062" s="20">
        <f t="shared" si="33"/>
        <v>6.6459819854140512E-3</v>
      </c>
    </row>
    <row r="1063" spans="1:23" x14ac:dyDescent="0.25">
      <c r="A1063" s="18">
        <v>10419</v>
      </c>
      <c r="B1063" s="18">
        <v>10419</v>
      </c>
      <c r="C1063" s="18">
        <v>2130</v>
      </c>
      <c r="D1063" s="18">
        <v>2130</v>
      </c>
      <c r="E1063" s="18" t="s">
        <v>116</v>
      </c>
      <c r="F1063" s="18" t="s">
        <v>117</v>
      </c>
      <c r="G1063" s="19">
        <v>1.11864749954E-3</v>
      </c>
      <c r="H1063" s="19">
        <v>4.5270100000000001E-4</v>
      </c>
      <c r="I1063" s="18" t="s">
        <v>79</v>
      </c>
      <c r="J1063" s="18" t="s">
        <v>80</v>
      </c>
      <c r="K1063" s="18">
        <v>28</v>
      </c>
      <c r="L1063" s="18">
        <v>22</v>
      </c>
      <c r="M1063" s="18" t="s">
        <v>59</v>
      </c>
      <c r="N1063" s="18" t="s">
        <v>62</v>
      </c>
      <c r="O1063" s="18" t="s">
        <v>63</v>
      </c>
      <c r="P1063" s="19">
        <v>582.07938819200001</v>
      </c>
      <c r="Q1063" s="19">
        <v>17273.925310899998</v>
      </c>
      <c r="R1063" s="20">
        <v>0.72053599999999995</v>
      </c>
      <c r="S1063" s="20">
        <v>8.7042389999999994</v>
      </c>
      <c r="T1063" s="20">
        <v>0.30199999999999999</v>
      </c>
      <c r="U1063" s="20">
        <v>0.30499999999999999</v>
      </c>
      <c r="V1063" s="20">
        <f t="shared" si="32"/>
        <v>2.2767878267972798E-4</v>
      </c>
      <c r="W1063" s="20">
        <f t="shared" si="33"/>
        <v>2.7385903011796051E-3</v>
      </c>
    </row>
    <row r="1064" spans="1:23" x14ac:dyDescent="0.25">
      <c r="A1064" s="18">
        <v>10420</v>
      </c>
      <c r="B1064" s="18">
        <v>10420</v>
      </c>
      <c r="C1064" s="18">
        <v>2130</v>
      </c>
      <c r="D1064" s="18">
        <v>2130</v>
      </c>
      <c r="E1064" s="18" t="s">
        <v>116</v>
      </c>
      <c r="F1064" s="18" t="s">
        <v>117</v>
      </c>
      <c r="G1064" s="19">
        <v>3.2943043970700002E-3</v>
      </c>
      <c r="H1064" s="19">
        <v>1.3331599999999999E-3</v>
      </c>
      <c r="I1064" s="18" t="s">
        <v>79</v>
      </c>
      <c r="J1064" s="18" t="s">
        <v>80</v>
      </c>
      <c r="K1064" s="18">
        <v>28</v>
      </c>
      <c r="L1064" s="18">
        <v>22</v>
      </c>
      <c r="M1064" s="18" t="s">
        <v>59</v>
      </c>
      <c r="N1064" s="18" t="s">
        <v>62</v>
      </c>
      <c r="O1064" s="18" t="s">
        <v>63</v>
      </c>
      <c r="P1064" s="19">
        <v>2035.0574211400001</v>
      </c>
      <c r="Q1064" s="19">
        <v>187891.146973</v>
      </c>
      <c r="R1064" s="20">
        <v>0.72053599999999995</v>
      </c>
      <c r="S1064" s="20">
        <v>8.7042389999999994</v>
      </c>
      <c r="T1064" s="20">
        <v>0.30199999999999999</v>
      </c>
      <c r="U1064" s="20">
        <v>0.30499999999999999</v>
      </c>
      <c r="V1064" s="20">
        <f t="shared" si="32"/>
        <v>6.7049166208447985E-4</v>
      </c>
      <c r="W1064" s="20">
        <f t="shared" si="33"/>
        <v>8.0648795693417999E-3</v>
      </c>
    </row>
    <row r="1065" spans="1:23" x14ac:dyDescent="0.25">
      <c r="A1065" s="18">
        <v>10449</v>
      </c>
      <c r="B1065" s="18">
        <v>10449</v>
      </c>
      <c r="C1065" s="18">
        <v>2130</v>
      </c>
      <c r="D1065" s="18">
        <v>2130</v>
      </c>
      <c r="E1065" s="18" t="s">
        <v>116</v>
      </c>
      <c r="F1065" s="18" t="s">
        <v>117</v>
      </c>
      <c r="G1065" s="19">
        <v>9.6957377747199994E-3</v>
      </c>
      <c r="H1065" s="19">
        <v>3.9237300000000003E-3</v>
      </c>
      <c r="I1065" s="18" t="s">
        <v>79</v>
      </c>
      <c r="J1065" s="18" t="s">
        <v>80</v>
      </c>
      <c r="K1065" s="18">
        <v>28</v>
      </c>
      <c r="L1065" s="18">
        <v>22</v>
      </c>
      <c r="M1065" s="18" t="s">
        <v>59</v>
      </c>
      <c r="N1065" s="18" t="s">
        <v>62</v>
      </c>
      <c r="O1065" s="18" t="s">
        <v>63</v>
      </c>
      <c r="P1065" s="19">
        <v>1930.69178472</v>
      </c>
      <c r="Q1065" s="19">
        <v>118637.55248300001</v>
      </c>
      <c r="R1065" s="20">
        <v>0.72053599999999995</v>
      </c>
      <c r="S1065" s="20">
        <v>8.7042389999999994</v>
      </c>
      <c r="T1065" s="20">
        <v>0.30199999999999999</v>
      </c>
      <c r="U1065" s="20">
        <v>0.30499999999999999</v>
      </c>
      <c r="V1065" s="20">
        <f t="shared" si="32"/>
        <v>1.97337772605744E-3</v>
      </c>
      <c r="W1065" s="20">
        <f t="shared" si="33"/>
        <v>2.3736393165571652E-2</v>
      </c>
    </row>
    <row r="1066" spans="1:23" x14ac:dyDescent="0.25">
      <c r="A1066" s="18">
        <v>10656</v>
      </c>
      <c r="B1066" s="18">
        <v>10579</v>
      </c>
      <c r="C1066" s="18">
        <v>2130</v>
      </c>
      <c r="D1066" s="18">
        <v>2130</v>
      </c>
      <c r="E1066" s="18" t="s">
        <v>56</v>
      </c>
      <c r="F1066" s="18" t="s">
        <v>81</v>
      </c>
      <c r="G1066" s="19">
        <v>2.1915225614799999E-2</v>
      </c>
      <c r="H1066" s="19">
        <v>8.8687799999999997E-3</v>
      </c>
      <c r="I1066" s="18" t="s">
        <v>79</v>
      </c>
      <c r="J1066" s="18" t="s">
        <v>80</v>
      </c>
      <c r="K1066" s="18">
        <v>28</v>
      </c>
      <c r="L1066" s="18">
        <v>22</v>
      </c>
      <c r="M1066" s="18" t="s">
        <v>59</v>
      </c>
      <c r="N1066" s="18" t="s">
        <v>62</v>
      </c>
      <c r="O1066" s="18" t="s">
        <v>63</v>
      </c>
      <c r="P1066" s="19">
        <v>8374.3860434599992</v>
      </c>
      <c r="Q1066" s="19">
        <v>1228034.65863</v>
      </c>
      <c r="R1066" s="20">
        <v>0.72053599999999995</v>
      </c>
      <c r="S1066" s="20">
        <v>8.7042389999999994</v>
      </c>
      <c r="T1066" s="20">
        <v>0.30199999999999999</v>
      </c>
      <c r="U1066" s="20">
        <v>0.30499999999999999</v>
      </c>
      <c r="V1066" s="20">
        <f t="shared" si="32"/>
        <v>4.4604121357238388E-3</v>
      </c>
      <c r="W1066" s="20">
        <f t="shared" si="33"/>
        <v>5.3651206627101898E-2</v>
      </c>
    </row>
    <row r="1067" spans="1:23" x14ac:dyDescent="0.25">
      <c r="A1067" s="18">
        <v>10743</v>
      </c>
      <c r="B1067" s="18">
        <v>10666</v>
      </c>
      <c r="C1067" s="18">
        <v>2130</v>
      </c>
      <c r="D1067" s="18">
        <v>2130</v>
      </c>
      <c r="E1067" s="18" t="s">
        <v>56</v>
      </c>
      <c r="F1067" s="18" t="s">
        <v>113</v>
      </c>
      <c r="G1067" s="19">
        <v>10.5516424198</v>
      </c>
      <c r="H1067" s="19">
        <v>4.2701000000000002</v>
      </c>
      <c r="I1067" s="18" t="s">
        <v>24</v>
      </c>
      <c r="J1067" s="18" t="s">
        <v>114</v>
      </c>
      <c r="K1067" s="18">
        <v>28</v>
      </c>
      <c r="L1067" s="18">
        <v>22</v>
      </c>
      <c r="M1067" s="18" t="s">
        <v>59</v>
      </c>
      <c r="N1067" s="18" t="s">
        <v>62</v>
      </c>
      <c r="O1067" s="18" t="s">
        <v>63</v>
      </c>
      <c r="P1067" s="19">
        <v>3893.2791798100002</v>
      </c>
      <c r="Q1067" s="19">
        <v>459627.70528599998</v>
      </c>
      <c r="R1067" s="20">
        <v>0.78207000000000004</v>
      </c>
      <c r="S1067" s="20">
        <v>10.84055</v>
      </c>
      <c r="T1067" s="20">
        <v>0.24</v>
      </c>
      <c r="U1067" s="20">
        <v>0.56100000000000005</v>
      </c>
      <c r="V1067" s="20">
        <f t="shared" si="32"/>
        <v>2.5380330013200001</v>
      </c>
      <c r="W1067" s="20">
        <f t="shared" si="33"/>
        <v>20.321412091644998</v>
      </c>
    </row>
    <row r="1068" spans="1:23" x14ac:dyDescent="0.25">
      <c r="A1068" s="18">
        <v>10744</v>
      </c>
      <c r="B1068" s="18">
        <v>10667</v>
      </c>
      <c r="C1068" s="18">
        <v>2130</v>
      </c>
      <c r="D1068" s="18">
        <v>2130</v>
      </c>
      <c r="E1068" s="18" t="s">
        <v>56</v>
      </c>
      <c r="F1068" s="18" t="s">
        <v>113</v>
      </c>
      <c r="G1068" s="19">
        <v>4.5954711211100001</v>
      </c>
      <c r="H1068" s="19">
        <v>1.85972</v>
      </c>
      <c r="I1068" s="18" t="s">
        <v>24</v>
      </c>
      <c r="J1068" s="18" t="s">
        <v>114</v>
      </c>
      <c r="K1068" s="18">
        <v>28</v>
      </c>
      <c r="L1068" s="18">
        <v>22</v>
      </c>
      <c r="M1068" s="18" t="s">
        <v>59</v>
      </c>
      <c r="N1068" s="18" t="s">
        <v>62</v>
      </c>
      <c r="O1068" s="18" t="s">
        <v>63</v>
      </c>
      <c r="P1068" s="19">
        <v>4225.2286531099999</v>
      </c>
      <c r="Q1068" s="19">
        <v>200177.92131899999</v>
      </c>
      <c r="R1068" s="20">
        <v>0.78207000000000004</v>
      </c>
      <c r="S1068" s="20">
        <v>10.84055</v>
      </c>
      <c r="T1068" s="20">
        <v>0.24</v>
      </c>
      <c r="U1068" s="20">
        <v>0.56100000000000005</v>
      </c>
      <c r="V1068" s="20">
        <f t="shared" si="32"/>
        <v>1.1053677275040001</v>
      </c>
      <c r="W1068" s="20">
        <f t="shared" si="33"/>
        <v>8.8504101765939982</v>
      </c>
    </row>
    <row r="1069" spans="1:23" x14ac:dyDescent="0.25">
      <c r="A1069" s="18">
        <v>10745</v>
      </c>
      <c r="B1069" s="18">
        <v>10668</v>
      </c>
      <c r="C1069" s="18">
        <v>2130</v>
      </c>
      <c r="D1069" s="18">
        <v>2130</v>
      </c>
      <c r="E1069" s="18" t="s">
        <v>56</v>
      </c>
      <c r="F1069" s="18" t="s">
        <v>113</v>
      </c>
      <c r="G1069" s="19">
        <v>6.3433527598100001</v>
      </c>
      <c r="H1069" s="19">
        <v>2.5670600000000001</v>
      </c>
      <c r="I1069" s="18" t="s">
        <v>24</v>
      </c>
      <c r="J1069" s="18" t="s">
        <v>114</v>
      </c>
      <c r="K1069" s="18">
        <v>28</v>
      </c>
      <c r="L1069" s="18">
        <v>22</v>
      </c>
      <c r="M1069" s="18" t="s">
        <v>59</v>
      </c>
      <c r="N1069" s="18" t="s">
        <v>62</v>
      </c>
      <c r="O1069" s="18" t="s">
        <v>63</v>
      </c>
      <c r="P1069" s="19">
        <v>3589.3651921000001</v>
      </c>
      <c r="Q1069" s="19">
        <v>276315.34095400001</v>
      </c>
      <c r="R1069" s="20">
        <v>0.78207000000000004</v>
      </c>
      <c r="S1069" s="20">
        <v>10.84055</v>
      </c>
      <c r="T1069" s="20">
        <v>0.24</v>
      </c>
      <c r="U1069" s="20">
        <v>0.56100000000000005</v>
      </c>
      <c r="V1069" s="20">
        <f t="shared" si="32"/>
        <v>1.5257916667920004</v>
      </c>
      <c r="W1069" s="20">
        <f t="shared" si="33"/>
        <v>12.216642262236999</v>
      </c>
    </row>
    <row r="1070" spans="1:23" x14ac:dyDescent="0.25">
      <c r="A1070" s="18">
        <v>10746</v>
      </c>
      <c r="B1070" s="18">
        <v>10669</v>
      </c>
      <c r="C1070" s="18">
        <v>2130</v>
      </c>
      <c r="D1070" s="18">
        <v>2130</v>
      </c>
      <c r="E1070" s="18" t="s">
        <v>56</v>
      </c>
      <c r="F1070" s="18" t="s">
        <v>113</v>
      </c>
      <c r="G1070" s="19">
        <v>7.7654905444700004</v>
      </c>
      <c r="H1070" s="19">
        <v>3.1425800000000002</v>
      </c>
      <c r="I1070" s="18" t="s">
        <v>24</v>
      </c>
      <c r="J1070" s="18" t="s">
        <v>114</v>
      </c>
      <c r="K1070" s="18">
        <v>28</v>
      </c>
      <c r="L1070" s="18">
        <v>22</v>
      </c>
      <c r="M1070" s="18" t="s">
        <v>59</v>
      </c>
      <c r="N1070" s="18" t="s">
        <v>62</v>
      </c>
      <c r="O1070" s="18" t="s">
        <v>63</v>
      </c>
      <c r="P1070" s="19">
        <v>3370.71002335</v>
      </c>
      <c r="Q1070" s="19">
        <v>338263.41506000003</v>
      </c>
      <c r="R1070" s="20">
        <v>0.78207000000000004</v>
      </c>
      <c r="S1070" s="20">
        <v>10.84055</v>
      </c>
      <c r="T1070" s="20">
        <v>0.24</v>
      </c>
      <c r="U1070" s="20">
        <v>0.56100000000000005</v>
      </c>
      <c r="V1070" s="20">
        <f t="shared" si="32"/>
        <v>1.8678653308560005</v>
      </c>
      <c r="W1070" s="20">
        <f t="shared" si="33"/>
        <v>14.955542776740998</v>
      </c>
    </row>
    <row r="1071" spans="1:23" x14ac:dyDescent="0.25">
      <c r="A1071" s="18">
        <v>10747</v>
      </c>
      <c r="B1071" s="18">
        <v>10670</v>
      </c>
      <c r="C1071" s="18">
        <v>2130</v>
      </c>
      <c r="D1071" s="18">
        <v>2130</v>
      </c>
      <c r="E1071" s="18" t="s">
        <v>56</v>
      </c>
      <c r="F1071" s="18" t="s">
        <v>113</v>
      </c>
      <c r="G1071" s="19">
        <v>2.0489348483800001</v>
      </c>
      <c r="H1071" s="19">
        <v>0.829175</v>
      </c>
      <c r="I1071" s="18" t="s">
        <v>24</v>
      </c>
      <c r="J1071" s="18" t="s">
        <v>114</v>
      </c>
      <c r="K1071" s="18">
        <v>28</v>
      </c>
      <c r="L1071" s="18">
        <v>22</v>
      </c>
      <c r="M1071" s="18" t="s">
        <v>59</v>
      </c>
      <c r="N1071" s="18" t="s">
        <v>62</v>
      </c>
      <c r="O1071" s="18" t="s">
        <v>63</v>
      </c>
      <c r="P1071" s="19">
        <v>1834.6349688099999</v>
      </c>
      <c r="Q1071" s="19">
        <v>89251.244988899998</v>
      </c>
      <c r="R1071" s="20">
        <v>0.78207000000000004</v>
      </c>
      <c r="S1071" s="20">
        <v>10.84055</v>
      </c>
      <c r="T1071" s="20">
        <v>0.24</v>
      </c>
      <c r="U1071" s="20">
        <v>0.56100000000000005</v>
      </c>
      <c r="V1071" s="20">
        <f t="shared" si="32"/>
        <v>0.49283939811000005</v>
      </c>
      <c r="W1071" s="20">
        <f t="shared" si="33"/>
        <v>3.9460450273037497</v>
      </c>
    </row>
    <row r="1072" spans="1:23" x14ac:dyDescent="0.25">
      <c r="A1072" s="18">
        <v>10748</v>
      </c>
      <c r="B1072" s="18">
        <v>10671</v>
      </c>
      <c r="C1072" s="18">
        <v>2130</v>
      </c>
      <c r="D1072" s="18">
        <v>2130</v>
      </c>
      <c r="E1072" s="18" t="s">
        <v>56</v>
      </c>
      <c r="F1072" s="18" t="s">
        <v>113</v>
      </c>
      <c r="G1072" s="19">
        <v>88.870462295799996</v>
      </c>
      <c r="H1072" s="19">
        <v>35.964599999999997</v>
      </c>
      <c r="I1072" s="18" t="s">
        <v>24</v>
      </c>
      <c r="J1072" s="18" t="s">
        <v>114</v>
      </c>
      <c r="K1072" s="18">
        <v>28</v>
      </c>
      <c r="L1072" s="18">
        <v>22</v>
      </c>
      <c r="M1072" s="18" t="s">
        <v>59</v>
      </c>
      <c r="N1072" s="18" t="s">
        <v>62</v>
      </c>
      <c r="O1072" s="18" t="s">
        <v>63</v>
      </c>
      <c r="P1072" s="19">
        <v>20225.771241999999</v>
      </c>
      <c r="Q1072" s="19">
        <v>3871181.8528300002</v>
      </c>
      <c r="R1072" s="20">
        <v>0.78207000000000004</v>
      </c>
      <c r="S1072" s="20">
        <v>10.84055</v>
      </c>
      <c r="T1072" s="20">
        <v>0.24</v>
      </c>
      <c r="U1072" s="20">
        <v>0.56100000000000005</v>
      </c>
      <c r="V1072" s="20">
        <f t="shared" si="32"/>
        <v>21.376394388719998</v>
      </c>
      <c r="W1072" s="20">
        <f t="shared" si="33"/>
        <v>171.15558354866997</v>
      </c>
    </row>
    <row r="1073" spans="1:23" x14ac:dyDescent="0.25">
      <c r="A1073" s="18">
        <v>10749</v>
      </c>
      <c r="B1073" s="18">
        <v>10672</v>
      </c>
      <c r="C1073" s="18">
        <v>2130</v>
      </c>
      <c r="D1073" s="18">
        <v>2130</v>
      </c>
      <c r="E1073" s="18" t="s">
        <v>56</v>
      </c>
      <c r="F1073" s="18" t="s">
        <v>113</v>
      </c>
      <c r="G1073" s="19">
        <v>3.5310592295399998</v>
      </c>
      <c r="H1073" s="19">
        <v>1.4289700000000001</v>
      </c>
      <c r="I1073" s="18" t="s">
        <v>24</v>
      </c>
      <c r="J1073" s="18" t="s">
        <v>114</v>
      </c>
      <c r="K1073" s="18">
        <v>28</v>
      </c>
      <c r="L1073" s="18">
        <v>22</v>
      </c>
      <c r="M1073" s="18" t="s">
        <v>59</v>
      </c>
      <c r="N1073" s="18" t="s">
        <v>62</v>
      </c>
      <c r="O1073" s="18" t="s">
        <v>63</v>
      </c>
      <c r="P1073" s="19">
        <v>2631.7640986800002</v>
      </c>
      <c r="Q1073" s="19">
        <v>153812.32478699999</v>
      </c>
      <c r="R1073" s="20">
        <v>0.78207000000000004</v>
      </c>
      <c r="S1073" s="20">
        <v>10.84055</v>
      </c>
      <c r="T1073" s="20">
        <v>0.24</v>
      </c>
      <c r="U1073" s="20">
        <v>0.56100000000000005</v>
      </c>
      <c r="V1073" s="20">
        <f t="shared" si="32"/>
        <v>0.84934147160400009</v>
      </c>
      <c r="W1073" s="20">
        <f t="shared" si="33"/>
        <v>6.8004703020064996</v>
      </c>
    </row>
    <row r="1074" spans="1:23" x14ac:dyDescent="0.25">
      <c r="A1074" s="18">
        <v>10750</v>
      </c>
      <c r="B1074" s="18">
        <v>10673</v>
      </c>
      <c r="C1074" s="18">
        <v>2130</v>
      </c>
      <c r="D1074" s="18">
        <v>2130</v>
      </c>
      <c r="E1074" s="18" t="s">
        <v>56</v>
      </c>
      <c r="F1074" s="18" t="s">
        <v>113</v>
      </c>
      <c r="G1074" s="19">
        <v>25.312034391499999</v>
      </c>
      <c r="H1074" s="19">
        <v>10.243399999999999</v>
      </c>
      <c r="I1074" s="18" t="s">
        <v>24</v>
      </c>
      <c r="J1074" s="18" t="s">
        <v>114</v>
      </c>
      <c r="K1074" s="18">
        <v>28</v>
      </c>
      <c r="L1074" s="18">
        <v>22</v>
      </c>
      <c r="M1074" s="18" t="s">
        <v>59</v>
      </c>
      <c r="N1074" s="18" t="s">
        <v>62</v>
      </c>
      <c r="O1074" s="18" t="s">
        <v>63</v>
      </c>
      <c r="P1074" s="19">
        <v>9308.0535685300001</v>
      </c>
      <c r="Q1074" s="19">
        <v>1102587.8077400001</v>
      </c>
      <c r="R1074" s="20">
        <v>0.78207000000000004</v>
      </c>
      <c r="S1074" s="20">
        <v>10.84055</v>
      </c>
      <c r="T1074" s="20">
        <v>0.24</v>
      </c>
      <c r="U1074" s="20">
        <v>0.56100000000000005</v>
      </c>
      <c r="V1074" s="20">
        <f t="shared" si="32"/>
        <v>6.0884024368800009</v>
      </c>
      <c r="W1074" s="20">
        <f t="shared" si="33"/>
        <v>48.748355452929992</v>
      </c>
    </row>
    <row r="1075" spans="1:23" x14ac:dyDescent="0.25">
      <c r="A1075" s="18">
        <v>10751</v>
      </c>
      <c r="B1075" s="18">
        <v>10674</v>
      </c>
      <c r="C1075" s="18">
        <v>2130</v>
      </c>
      <c r="D1075" s="18">
        <v>2130</v>
      </c>
      <c r="E1075" s="18" t="s">
        <v>56</v>
      </c>
      <c r="F1075" s="18" t="s">
        <v>113</v>
      </c>
      <c r="G1075" s="19">
        <v>74.851016479500004</v>
      </c>
      <c r="H1075" s="19">
        <v>30.2911</v>
      </c>
      <c r="I1075" s="18" t="s">
        <v>24</v>
      </c>
      <c r="J1075" s="18" t="s">
        <v>114</v>
      </c>
      <c r="K1075" s="18">
        <v>28</v>
      </c>
      <c r="L1075" s="18">
        <v>22</v>
      </c>
      <c r="M1075" s="18" t="s">
        <v>59</v>
      </c>
      <c r="N1075" s="18" t="s">
        <v>62</v>
      </c>
      <c r="O1075" s="18" t="s">
        <v>63</v>
      </c>
      <c r="P1075" s="19">
        <v>26493.8034529</v>
      </c>
      <c r="Q1075" s="19">
        <v>3260497.2358200001</v>
      </c>
      <c r="R1075" s="20">
        <v>0.78207000000000004</v>
      </c>
      <c r="S1075" s="20">
        <v>10.84055</v>
      </c>
      <c r="T1075" s="20">
        <v>0.24</v>
      </c>
      <c r="U1075" s="20">
        <v>0.56100000000000005</v>
      </c>
      <c r="V1075" s="20">
        <f t="shared" si="32"/>
        <v>18.004218038520001</v>
      </c>
      <c r="W1075" s="20">
        <f t="shared" si="33"/>
        <v>144.15538882209501</v>
      </c>
    </row>
    <row r="1076" spans="1:23" x14ac:dyDescent="0.25">
      <c r="A1076" s="18">
        <v>10752</v>
      </c>
      <c r="B1076" s="18">
        <v>10675</v>
      </c>
      <c r="C1076" s="18">
        <v>2130</v>
      </c>
      <c r="D1076" s="18">
        <v>2130</v>
      </c>
      <c r="E1076" s="18" t="s">
        <v>56</v>
      </c>
      <c r="F1076" s="18" t="s">
        <v>113</v>
      </c>
      <c r="G1076" s="19">
        <v>20.061987499800001</v>
      </c>
      <c r="H1076" s="19">
        <v>8.1188000000000002</v>
      </c>
      <c r="I1076" s="18" t="s">
        <v>24</v>
      </c>
      <c r="J1076" s="18" t="s">
        <v>114</v>
      </c>
      <c r="K1076" s="18">
        <v>28</v>
      </c>
      <c r="L1076" s="18">
        <v>22</v>
      </c>
      <c r="M1076" s="18" t="s">
        <v>59</v>
      </c>
      <c r="N1076" s="18" t="s">
        <v>62</v>
      </c>
      <c r="O1076" s="18" t="s">
        <v>63</v>
      </c>
      <c r="P1076" s="19">
        <v>7664.6855688100004</v>
      </c>
      <c r="Q1076" s="19">
        <v>873896.67989200004</v>
      </c>
      <c r="R1076" s="20">
        <v>0.78207000000000004</v>
      </c>
      <c r="S1076" s="20">
        <v>10.84055</v>
      </c>
      <c r="T1076" s="20">
        <v>0.24</v>
      </c>
      <c r="U1076" s="20">
        <v>0.56100000000000005</v>
      </c>
      <c r="V1076" s="20">
        <f t="shared" si="32"/>
        <v>4.8255971361600007</v>
      </c>
      <c r="W1076" s="20">
        <f t="shared" si="33"/>
        <v>38.637380972259997</v>
      </c>
    </row>
    <row r="1077" spans="1:23" x14ac:dyDescent="0.25">
      <c r="A1077" s="18">
        <v>10753</v>
      </c>
      <c r="B1077" s="18">
        <v>10676</v>
      </c>
      <c r="C1077" s="18">
        <v>2130</v>
      </c>
      <c r="D1077" s="18">
        <v>2130</v>
      </c>
      <c r="E1077" s="18" t="s">
        <v>56</v>
      </c>
      <c r="F1077" s="18" t="s">
        <v>113</v>
      </c>
      <c r="G1077" s="19">
        <v>15.86444195</v>
      </c>
      <c r="H1077" s="19">
        <v>6.4201100000000002</v>
      </c>
      <c r="I1077" s="18" t="s">
        <v>24</v>
      </c>
      <c r="J1077" s="18" t="s">
        <v>114</v>
      </c>
      <c r="K1077" s="18">
        <v>28</v>
      </c>
      <c r="L1077" s="18">
        <v>22</v>
      </c>
      <c r="M1077" s="18" t="s">
        <v>59</v>
      </c>
      <c r="N1077" s="18" t="s">
        <v>62</v>
      </c>
      <c r="O1077" s="18" t="s">
        <v>63</v>
      </c>
      <c r="P1077" s="19">
        <v>4517.9404633300001</v>
      </c>
      <c r="Q1077" s="19">
        <v>691052.32712399994</v>
      </c>
      <c r="R1077" s="20">
        <v>0.78207000000000004</v>
      </c>
      <c r="S1077" s="20">
        <v>10.84055</v>
      </c>
      <c r="T1077" s="20">
        <v>0.24</v>
      </c>
      <c r="U1077" s="20">
        <v>0.56100000000000005</v>
      </c>
      <c r="V1077" s="20">
        <f t="shared" si="32"/>
        <v>3.8159413250520005</v>
      </c>
      <c r="W1077" s="20">
        <f t="shared" si="33"/>
        <v>30.553312799159496</v>
      </c>
    </row>
    <row r="1078" spans="1:23" x14ac:dyDescent="0.25">
      <c r="A1078" s="18">
        <v>10754</v>
      </c>
      <c r="B1078" s="18">
        <v>10677</v>
      </c>
      <c r="C1078" s="18">
        <v>2130</v>
      </c>
      <c r="D1078" s="18">
        <v>2130</v>
      </c>
      <c r="E1078" s="18" t="s">
        <v>56</v>
      </c>
      <c r="F1078" s="18" t="s">
        <v>113</v>
      </c>
      <c r="G1078" s="19">
        <v>32.297192917099999</v>
      </c>
      <c r="H1078" s="19">
        <v>13.0702</v>
      </c>
      <c r="I1078" s="18" t="s">
        <v>24</v>
      </c>
      <c r="J1078" s="18" t="s">
        <v>114</v>
      </c>
      <c r="K1078" s="18">
        <v>28</v>
      </c>
      <c r="L1078" s="18">
        <v>22</v>
      </c>
      <c r="M1078" s="18" t="s">
        <v>59</v>
      </c>
      <c r="N1078" s="18" t="s">
        <v>62</v>
      </c>
      <c r="O1078" s="18" t="s">
        <v>63</v>
      </c>
      <c r="P1078" s="19">
        <v>11730.626462300001</v>
      </c>
      <c r="Q1078" s="19">
        <v>1406860.09601</v>
      </c>
      <c r="R1078" s="20">
        <v>0.78207000000000004</v>
      </c>
      <c r="S1078" s="20">
        <v>10.84055</v>
      </c>
      <c r="T1078" s="20">
        <v>0.24</v>
      </c>
      <c r="U1078" s="20">
        <v>0.56100000000000005</v>
      </c>
      <c r="V1078" s="20">
        <f t="shared" si="32"/>
        <v>7.7685765986400002</v>
      </c>
      <c r="W1078" s="20">
        <f t="shared" si="33"/>
        <v>62.201100751789987</v>
      </c>
    </row>
    <row r="1079" spans="1:23" x14ac:dyDescent="0.25">
      <c r="A1079" s="18">
        <v>10755</v>
      </c>
      <c r="B1079" s="18">
        <v>10678</v>
      </c>
      <c r="C1079" s="18">
        <v>2130</v>
      </c>
      <c r="D1079" s="18">
        <v>2130</v>
      </c>
      <c r="E1079" s="18" t="s">
        <v>56</v>
      </c>
      <c r="F1079" s="18" t="s">
        <v>113</v>
      </c>
      <c r="G1079" s="19">
        <v>16.540705598399999</v>
      </c>
      <c r="H1079" s="19">
        <v>6.6937899999999999</v>
      </c>
      <c r="I1079" s="18" t="s">
        <v>24</v>
      </c>
      <c r="J1079" s="18" t="s">
        <v>114</v>
      </c>
      <c r="K1079" s="18">
        <v>28</v>
      </c>
      <c r="L1079" s="18">
        <v>22</v>
      </c>
      <c r="M1079" s="18" t="s">
        <v>59</v>
      </c>
      <c r="N1079" s="18" t="s">
        <v>62</v>
      </c>
      <c r="O1079" s="18" t="s">
        <v>63</v>
      </c>
      <c r="P1079" s="19">
        <v>6288.5959723300002</v>
      </c>
      <c r="Q1079" s="19">
        <v>720510.25381599995</v>
      </c>
      <c r="R1079" s="20">
        <v>0.78207000000000004</v>
      </c>
      <c r="S1079" s="20">
        <v>10.84055</v>
      </c>
      <c r="T1079" s="20">
        <v>0.24</v>
      </c>
      <c r="U1079" s="20">
        <v>0.56100000000000005</v>
      </c>
      <c r="V1079" s="20">
        <f t="shared" si="32"/>
        <v>3.9786093824280004</v>
      </c>
      <c r="W1079" s="20">
        <f t="shared" si="33"/>
        <v>31.8557563159955</v>
      </c>
    </row>
    <row r="1080" spans="1:23" x14ac:dyDescent="0.25">
      <c r="A1080" s="18">
        <v>10756</v>
      </c>
      <c r="B1080" s="18">
        <v>10679</v>
      </c>
      <c r="C1080" s="18">
        <v>2130</v>
      </c>
      <c r="D1080" s="18">
        <v>2130</v>
      </c>
      <c r="E1080" s="18" t="s">
        <v>56</v>
      </c>
      <c r="F1080" s="18" t="s">
        <v>113</v>
      </c>
      <c r="G1080" s="19">
        <v>4.8529939118199996</v>
      </c>
      <c r="H1080" s="19">
        <v>1.96394</v>
      </c>
      <c r="I1080" s="18" t="s">
        <v>24</v>
      </c>
      <c r="J1080" s="18" t="s">
        <v>114</v>
      </c>
      <c r="K1080" s="18">
        <v>28</v>
      </c>
      <c r="L1080" s="18">
        <v>22</v>
      </c>
      <c r="M1080" s="18" t="s">
        <v>59</v>
      </c>
      <c r="N1080" s="18" t="s">
        <v>62</v>
      </c>
      <c r="O1080" s="18" t="s">
        <v>63</v>
      </c>
      <c r="P1080" s="19">
        <v>2632.3797208599999</v>
      </c>
      <c r="Q1080" s="19">
        <v>211395.569216</v>
      </c>
      <c r="R1080" s="20">
        <v>0.78207000000000004</v>
      </c>
      <c r="S1080" s="20">
        <v>10.84055</v>
      </c>
      <c r="T1080" s="20">
        <v>0.24</v>
      </c>
      <c r="U1080" s="20">
        <v>0.56100000000000005</v>
      </c>
      <c r="V1080" s="20">
        <f t="shared" si="32"/>
        <v>1.167313302408</v>
      </c>
      <c r="W1080" s="20">
        <f t="shared" si="33"/>
        <v>9.346393307712999</v>
      </c>
    </row>
    <row r="1081" spans="1:23" x14ac:dyDescent="0.25">
      <c r="A1081" s="18">
        <v>10757</v>
      </c>
      <c r="B1081" s="18">
        <v>10680</v>
      </c>
      <c r="C1081" s="18">
        <v>2130</v>
      </c>
      <c r="D1081" s="18">
        <v>2130</v>
      </c>
      <c r="E1081" s="18" t="s">
        <v>56</v>
      </c>
      <c r="F1081" s="18" t="s">
        <v>113</v>
      </c>
      <c r="G1081" s="19">
        <v>216.88145880100001</v>
      </c>
      <c r="H1081" s="19">
        <v>87.768799999999999</v>
      </c>
      <c r="I1081" s="18" t="s">
        <v>24</v>
      </c>
      <c r="J1081" s="18" t="s">
        <v>114</v>
      </c>
      <c r="K1081" s="18">
        <v>28</v>
      </c>
      <c r="L1081" s="18">
        <v>22</v>
      </c>
      <c r="M1081" s="18" t="s">
        <v>59</v>
      </c>
      <c r="N1081" s="18" t="s">
        <v>62</v>
      </c>
      <c r="O1081" s="18" t="s">
        <v>63</v>
      </c>
      <c r="P1081" s="19">
        <v>43653.956936199997</v>
      </c>
      <c r="Q1081" s="19">
        <v>9447318.5559999999</v>
      </c>
      <c r="R1081" s="20">
        <v>0.78207000000000004</v>
      </c>
      <c r="S1081" s="20">
        <v>10.84055</v>
      </c>
      <c r="T1081" s="20">
        <v>0.24</v>
      </c>
      <c r="U1081" s="20">
        <v>0.56100000000000005</v>
      </c>
      <c r="V1081" s="20">
        <f t="shared" si="32"/>
        <v>52.167422516160009</v>
      </c>
      <c r="W1081" s="20">
        <f t="shared" si="33"/>
        <v>417.69184646475998</v>
      </c>
    </row>
    <row r="1082" spans="1:23" x14ac:dyDescent="0.25">
      <c r="A1082" s="18">
        <v>10758</v>
      </c>
      <c r="B1082" s="18">
        <v>10681</v>
      </c>
      <c r="C1082" s="18">
        <v>2130</v>
      </c>
      <c r="D1082" s="18">
        <v>2130</v>
      </c>
      <c r="E1082" s="18" t="s">
        <v>56</v>
      </c>
      <c r="F1082" s="18" t="s">
        <v>113</v>
      </c>
      <c r="G1082" s="19">
        <v>12.6990503072</v>
      </c>
      <c r="H1082" s="19">
        <v>5.1391200000000001</v>
      </c>
      <c r="I1082" s="18" t="s">
        <v>24</v>
      </c>
      <c r="J1082" s="18" t="s">
        <v>114</v>
      </c>
      <c r="K1082" s="18">
        <v>28</v>
      </c>
      <c r="L1082" s="18">
        <v>22</v>
      </c>
      <c r="M1082" s="18" t="s">
        <v>59</v>
      </c>
      <c r="N1082" s="18" t="s">
        <v>62</v>
      </c>
      <c r="O1082" s="18" t="s">
        <v>63</v>
      </c>
      <c r="P1082" s="19">
        <v>3625.1210112799999</v>
      </c>
      <c r="Q1082" s="19">
        <v>553168.41870100005</v>
      </c>
      <c r="R1082" s="20">
        <v>0.78207000000000004</v>
      </c>
      <c r="S1082" s="20">
        <v>10.84055</v>
      </c>
      <c r="T1082" s="20">
        <v>0.24</v>
      </c>
      <c r="U1082" s="20">
        <v>0.56100000000000005</v>
      </c>
      <c r="V1082" s="20">
        <f t="shared" si="32"/>
        <v>3.0545551995840006</v>
      </c>
      <c r="W1082" s="20">
        <f t="shared" si="33"/>
        <v>24.457079531723998</v>
      </c>
    </row>
    <row r="1083" spans="1:23" x14ac:dyDescent="0.25">
      <c r="A1083" s="18">
        <v>10759</v>
      </c>
      <c r="B1083" s="18">
        <v>10682</v>
      </c>
      <c r="C1083" s="18">
        <v>2130</v>
      </c>
      <c r="D1083" s="18">
        <v>2130</v>
      </c>
      <c r="E1083" s="18" t="s">
        <v>56</v>
      </c>
      <c r="F1083" s="18" t="s">
        <v>113</v>
      </c>
      <c r="G1083" s="19">
        <v>7.1108579445400002</v>
      </c>
      <c r="H1083" s="19">
        <v>2.8776600000000001</v>
      </c>
      <c r="I1083" s="18" t="s">
        <v>24</v>
      </c>
      <c r="J1083" s="18" t="s">
        <v>114</v>
      </c>
      <c r="K1083" s="18">
        <v>28</v>
      </c>
      <c r="L1083" s="18">
        <v>22</v>
      </c>
      <c r="M1083" s="18" t="s">
        <v>59</v>
      </c>
      <c r="N1083" s="18" t="s">
        <v>62</v>
      </c>
      <c r="O1083" s="18" t="s">
        <v>63</v>
      </c>
      <c r="P1083" s="19">
        <v>2973.72132917</v>
      </c>
      <c r="Q1083" s="19">
        <v>309747.73307199997</v>
      </c>
      <c r="R1083" s="20">
        <v>0.78207000000000004</v>
      </c>
      <c r="S1083" s="20">
        <v>10.84055</v>
      </c>
      <c r="T1083" s="20">
        <v>0.24</v>
      </c>
      <c r="U1083" s="20">
        <v>0.56100000000000005</v>
      </c>
      <c r="V1083" s="20">
        <f t="shared" si="32"/>
        <v>1.7104039827120003</v>
      </c>
      <c r="W1083" s="20">
        <f t="shared" si="33"/>
        <v>13.694788112606998</v>
      </c>
    </row>
    <row r="1084" spans="1:23" x14ac:dyDescent="0.25">
      <c r="A1084" s="18">
        <v>10760</v>
      </c>
      <c r="B1084" s="18">
        <v>10683</v>
      </c>
      <c r="C1084" s="18">
        <v>2130</v>
      </c>
      <c r="D1084" s="18">
        <v>2130</v>
      </c>
      <c r="E1084" s="18" t="s">
        <v>56</v>
      </c>
      <c r="F1084" s="18" t="s">
        <v>113</v>
      </c>
      <c r="G1084" s="19">
        <v>472.934818431</v>
      </c>
      <c r="H1084" s="19">
        <v>191.39</v>
      </c>
      <c r="I1084" s="18" t="s">
        <v>24</v>
      </c>
      <c r="J1084" s="18" t="s">
        <v>114</v>
      </c>
      <c r="K1084" s="18">
        <v>28</v>
      </c>
      <c r="L1084" s="18">
        <v>22</v>
      </c>
      <c r="M1084" s="18" t="s">
        <v>59</v>
      </c>
      <c r="N1084" s="18" t="s">
        <v>62</v>
      </c>
      <c r="O1084" s="18" t="s">
        <v>63</v>
      </c>
      <c r="P1084" s="19">
        <v>69209.435954899993</v>
      </c>
      <c r="Q1084" s="19">
        <v>20600958.286800001</v>
      </c>
      <c r="R1084" s="20">
        <v>0.78207000000000004</v>
      </c>
      <c r="S1084" s="20">
        <v>10.84055</v>
      </c>
      <c r="T1084" s="20">
        <v>0.24</v>
      </c>
      <c r="U1084" s="20">
        <v>0.56100000000000005</v>
      </c>
      <c r="V1084" s="20">
        <f t="shared" si="32"/>
        <v>113.75708674800001</v>
      </c>
      <c r="W1084" s="20">
        <f t="shared" si="33"/>
        <v>910.82528751549978</v>
      </c>
    </row>
    <row r="1085" spans="1:23" x14ac:dyDescent="0.25">
      <c r="A1085" s="18">
        <v>10761</v>
      </c>
      <c r="B1085" s="18">
        <v>10684</v>
      </c>
      <c r="C1085" s="18">
        <v>2130</v>
      </c>
      <c r="D1085" s="18">
        <v>2130</v>
      </c>
      <c r="E1085" s="18" t="s">
        <v>56</v>
      </c>
      <c r="F1085" s="18" t="s">
        <v>113</v>
      </c>
      <c r="G1085" s="19">
        <v>48.929501454799997</v>
      </c>
      <c r="H1085" s="19">
        <v>19.801100000000002</v>
      </c>
      <c r="I1085" s="18" t="s">
        <v>24</v>
      </c>
      <c r="J1085" s="18" t="s">
        <v>114</v>
      </c>
      <c r="K1085" s="18">
        <v>28</v>
      </c>
      <c r="L1085" s="18">
        <v>22</v>
      </c>
      <c r="M1085" s="18" t="s">
        <v>59</v>
      </c>
      <c r="N1085" s="18" t="s">
        <v>62</v>
      </c>
      <c r="O1085" s="18" t="s">
        <v>63</v>
      </c>
      <c r="P1085" s="19">
        <v>13568.4054196</v>
      </c>
      <c r="Q1085" s="19">
        <v>2131360.5578999999</v>
      </c>
      <c r="R1085" s="20">
        <v>0.78207000000000004</v>
      </c>
      <c r="S1085" s="20">
        <v>10.84055</v>
      </c>
      <c r="T1085" s="20">
        <v>0.24</v>
      </c>
      <c r="U1085" s="20">
        <v>0.56100000000000005</v>
      </c>
      <c r="V1085" s="20">
        <f t="shared" si="32"/>
        <v>11.769243170520001</v>
      </c>
      <c r="W1085" s="20">
        <f t="shared" si="33"/>
        <v>94.233463611594999</v>
      </c>
    </row>
    <row r="1086" spans="1:23" x14ac:dyDescent="0.25">
      <c r="A1086" s="18">
        <v>10762</v>
      </c>
      <c r="B1086" s="18">
        <v>10685</v>
      </c>
      <c r="C1086" s="18">
        <v>2130</v>
      </c>
      <c r="D1086" s="18">
        <v>2130</v>
      </c>
      <c r="E1086" s="18" t="s">
        <v>56</v>
      </c>
      <c r="F1086" s="18" t="s">
        <v>113</v>
      </c>
      <c r="G1086" s="19">
        <v>6.1975023023300002</v>
      </c>
      <c r="H1086" s="19">
        <v>2.5080399999999998</v>
      </c>
      <c r="I1086" s="18" t="s">
        <v>24</v>
      </c>
      <c r="J1086" s="18" t="s">
        <v>114</v>
      </c>
      <c r="K1086" s="18">
        <v>28</v>
      </c>
      <c r="L1086" s="18">
        <v>22</v>
      </c>
      <c r="M1086" s="18" t="s">
        <v>59</v>
      </c>
      <c r="N1086" s="18" t="s">
        <v>62</v>
      </c>
      <c r="O1086" s="18" t="s">
        <v>63</v>
      </c>
      <c r="P1086" s="19">
        <v>4055.8171751199998</v>
      </c>
      <c r="Q1086" s="19">
        <v>269962.12043700001</v>
      </c>
      <c r="R1086" s="20">
        <v>0.78207000000000004</v>
      </c>
      <c r="S1086" s="20">
        <v>10.84055</v>
      </c>
      <c r="T1086" s="20">
        <v>0.24</v>
      </c>
      <c r="U1086" s="20">
        <v>0.56100000000000005</v>
      </c>
      <c r="V1086" s="20">
        <f t="shared" si="32"/>
        <v>1.490711760528</v>
      </c>
      <c r="W1086" s="20">
        <f t="shared" si="33"/>
        <v>11.935765996657997</v>
      </c>
    </row>
    <row r="1087" spans="1:23" x14ac:dyDescent="0.25">
      <c r="A1087" s="18">
        <v>10763</v>
      </c>
      <c r="B1087" s="18">
        <v>10686</v>
      </c>
      <c r="C1087" s="18">
        <v>2130</v>
      </c>
      <c r="D1087" s="18">
        <v>2130</v>
      </c>
      <c r="E1087" s="18" t="s">
        <v>56</v>
      </c>
      <c r="F1087" s="18" t="s">
        <v>113</v>
      </c>
      <c r="G1087" s="19">
        <v>21.328027932000001</v>
      </c>
      <c r="H1087" s="19">
        <v>8.6311499999999999</v>
      </c>
      <c r="I1087" s="18" t="s">
        <v>24</v>
      </c>
      <c r="J1087" s="18" t="s">
        <v>114</v>
      </c>
      <c r="K1087" s="18">
        <v>28</v>
      </c>
      <c r="L1087" s="18">
        <v>22</v>
      </c>
      <c r="M1087" s="18" t="s">
        <v>59</v>
      </c>
      <c r="N1087" s="18" t="s">
        <v>62</v>
      </c>
      <c r="O1087" s="18" t="s">
        <v>63</v>
      </c>
      <c r="P1087" s="19">
        <v>7486.0578427999999</v>
      </c>
      <c r="Q1087" s="19">
        <v>929045.180528</v>
      </c>
      <c r="R1087" s="20">
        <v>0.78207000000000004</v>
      </c>
      <c r="S1087" s="20">
        <v>10.84055</v>
      </c>
      <c r="T1087" s="20">
        <v>0.24</v>
      </c>
      <c r="U1087" s="20">
        <v>0.56100000000000005</v>
      </c>
      <c r="V1087" s="20">
        <f t="shared" si="32"/>
        <v>5.1301242451800002</v>
      </c>
      <c r="W1087" s="20">
        <f t="shared" si="33"/>
        <v>41.075655365167499</v>
      </c>
    </row>
    <row r="1088" spans="1:23" x14ac:dyDescent="0.25">
      <c r="A1088" s="18">
        <v>10764</v>
      </c>
      <c r="B1088" s="18">
        <v>10687</v>
      </c>
      <c r="C1088" s="18">
        <v>2130</v>
      </c>
      <c r="D1088" s="18">
        <v>2130</v>
      </c>
      <c r="E1088" s="18" t="s">
        <v>56</v>
      </c>
      <c r="F1088" s="18" t="s">
        <v>113</v>
      </c>
      <c r="G1088" s="19">
        <v>5.7507016688699997</v>
      </c>
      <c r="H1088" s="19">
        <v>2.3272300000000001</v>
      </c>
      <c r="I1088" s="18" t="s">
        <v>24</v>
      </c>
      <c r="J1088" s="18" t="s">
        <v>114</v>
      </c>
      <c r="K1088" s="18">
        <v>28</v>
      </c>
      <c r="L1088" s="18">
        <v>22</v>
      </c>
      <c r="M1088" s="18" t="s">
        <v>59</v>
      </c>
      <c r="N1088" s="18" t="s">
        <v>62</v>
      </c>
      <c r="O1088" s="18" t="s">
        <v>63</v>
      </c>
      <c r="P1088" s="19">
        <v>2459.1028723300001</v>
      </c>
      <c r="Q1088" s="19">
        <v>250499.56268900001</v>
      </c>
      <c r="R1088" s="20">
        <v>0.78207000000000004</v>
      </c>
      <c r="S1088" s="20">
        <v>10.84055</v>
      </c>
      <c r="T1088" s="20">
        <v>0.24</v>
      </c>
      <c r="U1088" s="20">
        <v>0.56100000000000005</v>
      </c>
      <c r="V1088" s="20">
        <f t="shared" si="32"/>
        <v>1.3832431422360001</v>
      </c>
      <c r="W1088" s="20">
        <f t="shared" si="33"/>
        <v>11.0752909444835</v>
      </c>
    </row>
    <row r="1089" spans="1:23" x14ac:dyDescent="0.25">
      <c r="A1089" s="18">
        <v>10765</v>
      </c>
      <c r="B1089" s="18">
        <v>10688</v>
      </c>
      <c r="C1089" s="18">
        <v>2130</v>
      </c>
      <c r="D1089" s="18">
        <v>2130</v>
      </c>
      <c r="E1089" s="18" t="s">
        <v>56</v>
      </c>
      <c r="F1089" s="18" t="s">
        <v>113</v>
      </c>
      <c r="G1089" s="19">
        <v>29.573598777800001</v>
      </c>
      <c r="H1089" s="19">
        <v>11.968</v>
      </c>
      <c r="I1089" s="18" t="s">
        <v>24</v>
      </c>
      <c r="J1089" s="18" t="s">
        <v>114</v>
      </c>
      <c r="K1089" s="18">
        <v>28</v>
      </c>
      <c r="L1089" s="18">
        <v>22</v>
      </c>
      <c r="M1089" s="18" t="s">
        <v>59</v>
      </c>
      <c r="N1089" s="18" t="s">
        <v>62</v>
      </c>
      <c r="O1089" s="18" t="s">
        <v>63</v>
      </c>
      <c r="P1089" s="19">
        <v>8096.4012429900004</v>
      </c>
      <c r="Q1089" s="19">
        <v>1288220.8098599999</v>
      </c>
      <c r="R1089" s="20">
        <v>0.78207000000000004</v>
      </c>
      <c r="S1089" s="20">
        <v>10.84055</v>
      </c>
      <c r="T1089" s="20">
        <v>0.24</v>
      </c>
      <c r="U1089" s="20">
        <v>0.56100000000000005</v>
      </c>
      <c r="V1089" s="20">
        <f t="shared" si="32"/>
        <v>7.1134584576000002</v>
      </c>
      <c r="W1089" s="20">
        <f t="shared" si="33"/>
        <v>56.955729353599992</v>
      </c>
    </row>
    <row r="1090" spans="1:23" x14ac:dyDescent="0.25">
      <c r="A1090" s="18">
        <v>10766</v>
      </c>
      <c r="B1090" s="18">
        <v>10689</v>
      </c>
      <c r="C1090" s="18">
        <v>2130</v>
      </c>
      <c r="D1090" s="18">
        <v>2130</v>
      </c>
      <c r="E1090" s="18" t="s">
        <v>56</v>
      </c>
      <c r="F1090" s="18" t="s">
        <v>113</v>
      </c>
      <c r="G1090" s="19">
        <v>3.46404875175</v>
      </c>
      <c r="H1090" s="19">
        <v>1.40185</v>
      </c>
      <c r="I1090" s="18" t="s">
        <v>24</v>
      </c>
      <c r="J1090" s="18" t="s">
        <v>114</v>
      </c>
      <c r="K1090" s="18">
        <v>28</v>
      </c>
      <c r="L1090" s="18">
        <v>22</v>
      </c>
      <c r="M1090" s="18" t="s">
        <v>59</v>
      </c>
      <c r="N1090" s="18" t="s">
        <v>62</v>
      </c>
      <c r="O1090" s="18" t="s">
        <v>63</v>
      </c>
      <c r="P1090" s="19">
        <v>2165.02678023</v>
      </c>
      <c r="Q1090" s="19">
        <v>150893.360051</v>
      </c>
      <c r="R1090" s="20">
        <v>0.78207000000000004</v>
      </c>
      <c r="S1090" s="20">
        <v>10.84055</v>
      </c>
      <c r="T1090" s="20">
        <v>0.24</v>
      </c>
      <c r="U1090" s="20">
        <v>0.56100000000000005</v>
      </c>
      <c r="V1090" s="20">
        <f t="shared" si="32"/>
        <v>0.83322207041999996</v>
      </c>
      <c r="W1090" s="20">
        <f t="shared" si="33"/>
        <v>6.6714061826824995</v>
      </c>
    </row>
    <row r="1091" spans="1:23" x14ac:dyDescent="0.25">
      <c r="A1091" s="18">
        <v>10767</v>
      </c>
      <c r="B1091" s="18">
        <v>10690</v>
      </c>
      <c r="C1091" s="18">
        <v>2130</v>
      </c>
      <c r="D1091" s="18">
        <v>2130</v>
      </c>
      <c r="E1091" s="18" t="s">
        <v>56</v>
      </c>
      <c r="F1091" s="18" t="s">
        <v>113</v>
      </c>
      <c r="G1091" s="19">
        <v>866.49278003799998</v>
      </c>
      <c r="H1091" s="19">
        <v>350.65699999999998</v>
      </c>
      <c r="I1091" s="18" t="s">
        <v>24</v>
      </c>
      <c r="J1091" s="18" t="s">
        <v>114</v>
      </c>
      <c r="K1091" s="18">
        <v>28</v>
      </c>
      <c r="L1091" s="18">
        <v>22</v>
      </c>
      <c r="M1091" s="18" t="s">
        <v>59</v>
      </c>
      <c r="N1091" s="18" t="s">
        <v>62</v>
      </c>
      <c r="O1091" s="18" t="s">
        <v>63</v>
      </c>
      <c r="P1091" s="19">
        <v>111086.32032</v>
      </c>
      <c r="Q1091" s="19">
        <v>37744274.520900004</v>
      </c>
      <c r="R1091" s="20">
        <v>0.78207000000000004</v>
      </c>
      <c r="S1091" s="20">
        <v>10.84055</v>
      </c>
      <c r="T1091" s="20">
        <v>0.24</v>
      </c>
      <c r="U1091" s="20">
        <v>0.56100000000000005</v>
      </c>
      <c r="V1091" s="20">
        <f t="shared" ref="V1091:V1154" si="34">H1091*R1091*(1-T1091)</f>
        <v>208.42112319239999</v>
      </c>
      <c r="W1091" s="20">
        <f t="shared" ref="W1091:W1154" si="35">H1091*S1091*(1-U1091)</f>
        <v>1668.7771714526498</v>
      </c>
    </row>
    <row r="1092" spans="1:23" x14ac:dyDescent="0.25">
      <c r="A1092" s="18">
        <v>10768</v>
      </c>
      <c r="B1092" s="18">
        <v>10691</v>
      </c>
      <c r="C1092" s="18">
        <v>2130</v>
      </c>
      <c r="D1092" s="18">
        <v>2130</v>
      </c>
      <c r="E1092" s="18" t="s">
        <v>56</v>
      </c>
      <c r="F1092" s="18" t="s">
        <v>113</v>
      </c>
      <c r="G1092" s="19">
        <v>9.0593464575699993</v>
      </c>
      <c r="H1092" s="19">
        <v>3.6661899999999998</v>
      </c>
      <c r="I1092" s="18" t="s">
        <v>24</v>
      </c>
      <c r="J1092" s="18" t="s">
        <v>114</v>
      </c>
      <c r="K1092" s="18">
        <v>28</v>
      </c>
      <c r="L1092" s="18">
        <v>22</v>
      </c>
      <c r="M1092" s="18" t="s">
        <v>59</v>
      </c>
      <c r="N1092" s="18" t="s">
        <v>62</v>
      </c>
      <c r="O1092" s="18" t="s">
        <v>63</v>
      </c>
      <c r="P1092" s="19">
        <v>3977.3620808599999</v>
      </c>
      <c r="Q1092" s="19">
        <v>394623.55319300003</v>
      </c>
      <c r="R1092" s="20">
        <v>0.78207000000000004</v>
      </c>
      <c r="S1092" s="20">
        <v>10.84055</v>
      </c>
      <c r="T1092" s="20">
        <v>0.24</v>
      </c>
      <c r="U1092" s="20">
        <v>0.56100000000000005</v>
      </c>
      <c r="V1092" s="20">
        <f t="shared" si="34"/>
        <v>2.1790850821080001</v>
      </c>
      <c r="W1092" s="20">
        <f t="shared" si="35"/>
        <v>17.447403525975499</v>
      </c>
    </row>
    <row r="1093" spans="1:23" x14ac:dyDescent="0.25">
      <c r="A1093" s="18">
        <v>10769</v>
      </c>
      <c r="B1093" s="18">
        <v>10692</v>
      </c>
      <c r="C1093" s="18">
        <v>2130</v>
      </c>
      <c r="D1093" s="18">
        <v>2130</v>
      </c>
      <c r="E1093" s="18" t="s">
        <v>56</v>
      </c>
      <c r="F1093" s="18" t="s">
        <v>113</v>
      </c>
      <c r="G1093" s="19">
        <v>9.6895430727300003</v>
      </c>
      <c r="H1093" s="19">
        <v>3.9212199999999999</v>
      </c>
      <c r="I1093" s="18" t="s">
        <v>24</v>
      </c>
      <c r="J1093" s="18" t="s">
        <v>114</v>
      </c>
      <c r="K1093" s="18">
        <v>28</v>
      </c>
      <c r="L1093" s="18">
        <v>22</v>
      </c>
      <c r="M1093" s="18" t="s">
        <v>59</v>
      </c>
      <c r="N1093" s="18" t="s">
        <v>62</v>
      </c>
      <c r="O1093" s="18" t="s">
        <v>63</v>
      </c>
      <c r="P1093" s="19">
        <v>4011.2519972199998</v>
      </c>
      <c r="Q1093" s="19">
        <v>422074.80794600002</v>
      </c>
      <c r="R1093" s="20">
        <v>0.78207000000000004</v>
      </c>
      <c r="S1093" s="20">
        <v>10.84055</v>
      </c>
      <c r="T1093" s="20">
        <v>0.24</v>
      </c>
      <c r="U1093" s="20">
        <v>0.56100000000000005</v>
      </c>
      <c r="V1093" s="20">
        <f t="shared" si="34"/>
        <v>2.330668079304</v>
      </c>
      <c r="W1093" s="20">
        <f t="shared" si="35"/>
        <v>18.661091665768996</v>
      </c>
    </row>
    <row r="1094" spans="1:23" x14ac:dyDescent="0.25">
      <c r="A1094" s="18">
        <v>10770</v>
      </c>
      <c r="B1094" s="18">
        <v>10693</v>
      </c>
      <c r="C1094" s="18">
        <v>2130</v>
      </c>
      <c r="D1094" s="18">
        <v>2130</v>
      </c>
      <c r="E1094" s="18" t="s">
        <v>56</v>
      </c>
      <c r="F1094" s="18" t="s">
        <v>113</v>
      </c>
      <c r="G1094" s="19">
        <v>7.8468049879799997</v>
      </c>
      <c r="H1094" s="19">
        <v>3.1754899999999999</v>
      </c>
      <c r="I1094" s="18" t="s">
        <v>24</v>
      </c>
      <c r="J1094" s="18" t="s">
        <v>114</v>
      </c>
      <c r="K1094" s="18">
        <v>28</v>
      </c>
      <c r="L1094" s="18">
        <v>22</v>
      </c>
      <c r="M1094" s="18" t="s">
        <v>59</v>
      </c>
      <c r="N1094" s="18" t="s">
        <v>62</v>
      </c>
      <c r="O1094" s="18" t="s">
        <v>63</v>
      </c>
      <c r="P1094" s="19">
        <v>3889.3700526299999</v>
      </c>
      <c r="Q1094" s="19">
        <v>341805.458048</v>
      </c>
      <c r="R1094" s="20">
        <v>0.78207000000000004</v>
      </c>
      <c r="S1094" s="20">
        <v>10.84055</v>
      </c>
      <c r="T1094" s="20">
        <v>0.24</v>
      </c>
      <c r="U1094" s="20">
        <v>0.56100000000000005</v>
      </c>
      <c r="V1094" s="20">
        <f t="shared" si="34"/>
        <v>1.8874261528680001</v>
      </c>
      <c r="W1094" s="20">
        <f t="shared" si="35"/>
        <v>15.112161514460499</v>
      </c>
    </row>
    <row r="1095" spans="1:23" x14ac:dyDescent="0.25">
      <c r="A1095" s="18">
        <v>10771</v>
      </c>
      <c r="B1095" s="18">
        <v>10694</v>
      </c>
      <c r="C1095" s="18">
        <v>2130</v>
      </c>
      <c r="D1095" s="18">
        <v>2130</v>
      </c>
      <c r="E1095" s="18" t="s">
        <v>56</v>
      </c>
      <c r="F1095" s="18" t="s">
        <v>113</v>
      </c>
      <c r="G1095" s="19">
        <v>21.295168262800001</v>
      </c>
      <c r="H1095" s="19">
        <v>8.6178500000000007</v>
      </c>
      <c r="I1095" s="18" t="s">
        <v>24</v>
      </c>
      <c r="J1095" s="18" t="s">
        <v>114</v>
      </c>
      <c r="K1095" s="18">
        <v>28</v>
      </c>
      <c r="L1095" s="18">
        <v>22</v>
      </c>
      <c r="M1095" s="18" t="s">
        <v>59</v>
      </c>
      <c r="N1095" s="18" t="s">
        <v>62</v>
      </c>
      <c r="O1095" s="18" t="s">
        <v>63</v>
      </c>
      <c r="P1095" s="19">
        <v>7432.3094760699996</v>
      </c>
      <c r="Q1095" s="19">
        <v>927613.81906000001</v>
      </c>
      <c r="R1095" s="20">
        <v>0.78207000000000004</v>
      </c>
      <c r="S1095" s="20">
        <v>10.84055</v>
      </c>
      <c r="T1095" s="20">
        <v>0.24</v>
      </c>
      <c r="U1095" s="20">
        <v>0.56100000000000005</v>
      </c>
      <c r="V1095" s="20">
        <f t="shared" si="34"/>
        <v>5.1222190816200008</v>
      </c>
      <c r="W1095" s="20">
        <f t="shared" si="35"/>
        <v>41.012360645882502</v>
      </c>
    </row>
    <row r="1096" spans="1:23" x14ac:dyDescent="0.25">
      <c r="A1096" s="18">
        <v>10772</v>
      </c>
      <c r="B1096" s="18">
        <v>10695</v>
      </c>
      <c r="C1096" s="18">
        <v>2130</v>
      </c>
      <c r="D1096" s="18">
        <v>2130</v>
      </c>
      <c r="E1096" s="18" t="s">
        <v>56</v>
      </c>
      <c r="F1096" s="18" t="s">
        <v>113</v>
      </c>
      <c r="G1096" s="19">
        <v>83.712810491699997</v>
      </c>
      <c r="H1096" s="19">
        <v>33.877400000000002</v>
      </c>
      <c r="I1096" s="18" t="s">
        <v>24</v>
      </c>
      <c r="J1096" s="18" t="s">
        <v>114</v>
      </c>
      <c r="K1096" s="18">
        <v>28</v>
      </c>
      <c r="L1096" s="18">
        <v>22</v>
      </c>
      <c r="M1096" s="18" t="s">
        <v>59</v>
      </c>
      <c r="N1096" s="18" t="s">
        <v>62</v>
      </c>
      <c r="O1096" s="18" t="s">
        <v>63</v>
      </c>
      <c r="P1096" s="19">
        <v>24041.907131700002</v>
      </c>
      <c r="Q1096" s="19">
        <v>3646515.43891</v>
      </c>
      <c r="R1096" s="20">
        <v>0.78207000000000004</v>
      </c>
      <c r="S1096" s="20">
        <v>10.84055</v>
      </c>
      <c r="T1096" s="20">
        <v>0.24</v>
      </c>
      <c r="U1096" s="20">
        <v>0.56100000000000005</v>
      </c>
      <c r="V1096" s="20">
        <f t="shared" si="34"/>
        <v>20.135818645680004</v>
      </c>
      <c r="W1096" s="20">
        <f t="shared" si="35"/>
        <v>161.22259572222998</v>
      </c>
    </row>
    <row r="1097" spans="1:23" x14ac:dyDescent="0.25">
      <c r="A1097" s="18">
        <v>10773</v>
      </c>
      <c r="B1097" s="18">
        <v>10696</v>
      </c>
      <c r="C1097" s="18">
        <v>2130</v>
      </c>
      <c r="D1097" s="18">
        <v>2130</v>
      </c>
      <c r="E1097" s="18" t="s">
        <v>56</v>
      </c>
      <c r="F1097" s="18" t="s">
        <v>113</v>
      </c>
      <c r="G1097" s="19">
        <v>100.848586165</v>
      </c>
      <c r="H1097" s="19">
        <v>40.811999999999998</v>
      </c>
      <c r="I1097" s="18" t="s">
        <v>24</v>
      </c>
      <c r="J1097" s="18" t="s">
        <v>114</v>
      </c>
      <c r="K1097" s="18">
        <v>28</v>
      </c>
      <c r="L1097" s="18">
        <v>22</v>
      </c>
      <c r="M1097" s="18" t="s">
        <v>59</v>
      </c>
      <c r="N1097" s="18" t="s">
        <v>62</v>
      </c>
      <c r="O1097" s="18" t="s">
        <v>63</v>
      </c>
      <c r="P1097" s="19">
        <v>18055.334887599998</v>
      </c>
      <c r="Q1097" s="19">
        <v>4392946.8415000001</v>
      </c>
      <c r="R1097" s="20">
        <v>0.78207000000000004</v>
      </c>
      <c r="S1097" s="20">
        <v>10.84055</v>
      </c>
      <c r="T1097" s="20">
        <v>0.24</v>
      </c>
      <c r="U1097" s="20">
        <v>0.56100000000000005</v>
      </c>
      <c r="V1097" s="20">
        <f t="shared" si="34"/>
        <v>24.2575590384</v>
      </c>
      <c r="W1097" s="20">
        <f t="shared" si="35"/>
        <v>194.22436717739996</v>
      </c>
    </row>
    <row r="1098" spans="1:23" x14ac:dyDescent="0.25">
      <c r="A1098" s="18">
        <v>10774</v>
      </c>
      <c r="B1098" s="18">
        <v>10697</v>
      </c>
      <c r="C1098" s="18">
        <v>2130</v>
      </c>
      <c r="D1098" s="18">
        <v>2130</v>
      </c>
      <c r="E1098" s="18" t="s">
        <v>56</v>
      </c>
      <c r="F1098" s="18" t="s">
        <v>113</v>
      </c>
      <c r="G1098" s="19">
        <v>6.3477585738500002</v>
      </c>
      <c r="H1098" s="19">
        <v>2.5688499999999999</v>
      </c>
      <c r="I1098" s="18" t="s">
        <v>24</v>
      </c>
      <c r="J1098" s="18" t="s">
        <v>114</v>
      </c>
      <c r="K1098" s="18">
        <v>28</v>
      </c>
      <c r="L1098" s="18">
        <v>22</v>
      </c>
      <c r="M1098" s="18" t="s">
        <v>59</v>
      </c>
      <c r="N1098" s="18" t="s">
        <v>62</v>
      </c>
      <c r="O1098" s="18" t="s">
        <v>63</v>
      </c>
      <c r="P1098" s="19">
        <v>2634.1712790400002</v>
      </c>
      <c r="Q1098" s="19">
        <v>276507.25744399999</v>
      </c>
      <c r="R1098" s="20">
        <v>0.78207000000000004</v>
      </c>
      <c r="S1098" s="20">
        <v>10.84055</v>
      </c>
      <c r="T1098" s="20">
        <v>0.24</v>
      </c>
      <c r="U1098" s="20">
        <v>0.56100000000000005</v>
      </c>
      <c r="V1098" s="20">
        <f t="shared" si="34"/>
        <v>1.52685559482</v>
      </c>
      <c r="W1098" s="20">
        <f t="shared" si="35"/>
        <v>12.225160874832499</v>
      </c>
    </row>
    <row r="1099" spans="1:23" x14ac:dyDescent="0.25">
      <c r="A1099" s="18">
        <v>10775</v>
      </c>
      <c r="B1099" s="18">
        <v>10698</v>
      </c>
      <c r="C1099" s="18">
        <v>2130</v>
      </c>
      <c r="D1099" s="18">
        <v>2130</v>
      </c>
      <c r="E1099" s="18" t="s">
        <v>56</v>
      </c>
      <c r="F1099" s="18" t="s">
        <v>113</v>
      </c>
      <c r="G1099" s="19">
        <v>5.8561091270399999</v>
      </c>
      <c r="H1099" s="19">
        <v>2.3698800000000002</v>
      </c>
      <c r="I1099" s="18" t="s">
        <v>24</v>
      </c>
      <c r="J1099" s="18" t="s">
        <v>114</v>
      </c>
      <c r="K1099" s="18">
        <v>28</v>
      </c>
      <c r="L1099" s="18">
        <v>22</v>
      </c>
      <c r="M1099" s="18" t="s">
        <v>59</v>
      </c>
      <c r="N1099" s="18" t="s">
        <v>62</v>
      </c>
      <c r="O1099" s="18" t="s">
        <v>63</v>
      </c>
      <c r="P1099" s="19">
        <v>4175.6987652999996</v>
      </c>
      <c r="Q1099" s="19">
        <v>255091.09320199999</v>
      </c>
      <c r="R1099" s="20">
        <v>0.78207000000000004</v>
      </c>
      <c r="S1099" s="20">
        <v>10.84055</v>
      </c>
      <c r="T1099" s="20">
        <v>0.24</v>
      </c>
      <c r="U1099" s="20">
        <v>0.56100000000000005</v>
      </c>
      <c r="V1099" s="20">
        <f t="shared" si="34"/>
        <v>1.4085931592160004</v>
      </c>
      <c r="W1099" s="20">
        <f t="shared" si="35"/>
        <v>11.278262356326</v>
      </c>
    </row>
    <row r="1100" spans="1:23" x14ac:dyDescent="0.25">
      <c r="A1100" s="18">
        <v>10776</v>
      </c>
      <c r="B1100" s="18">
        <v>10699</v>
      </c>
      <c r="C1100" s="18">
        <v>2130</v>
      </c>
      <c r="D1100" s="18">
        <v>2130</v>
      </c>
      <c r="E1100" s="18" t="s">
        <v>56</v>
      </c>
      <c r="F1100" s="18" t="s">
        <v>113</v>
      </c>
      <c r="G1100" s="19">
        <v>3.24141586481</v>
      </c>
      <c r="H1100" s="19">
        <v>1.31175</v>
      </c>
      <c r="I1100" s="18" t="s">
        <v>24</v>
      </c>
      <c r="J1100" s="18" t="s">
        <v>114</v>
      </c>
      <c r="K1100" s="18">
        <v>28</v>
      </c>
      <c r="L1100" s="18">
        <v>22</v>
      </c>
      <c r="M1100" s="18" t="s">
        <v>59</v>
      </c>
      <c r="N1100" s="18" t="s">
        <v>62</v>
      </c>
      <c r="O1100" s="18" t="s">
        <v>63</v>
      </c>
      <c r="P1100" s="19">
        <v>1725.5866538499999</v>
      </c>
      <c r="Q1100" s="19">
        <v>141195.51028799999</v>
      </c>
      <c r="R1100" s="20">
        <v>0.78207000000000004</v>
      </c>
      <c r="S1100" s="20">
        <v>10.84055</v>
      </c>
      <c r="T1100" s="20">
        <v>0.24</v>
      </c>
      <c r="U1100" s="20">
        <v>0.56100000000000005</v>
      </c>
      <c r="V1100" s="20">
        <f t="shared" si="34"/>
        <v>0.77966904510000001</v>
      </c>
      <c r="W1100" s="20">
        <f t="shared" si="35"/>
        <v>6.2426201520374995</v>
      </c>
    </row>
    <row r="1101" spans="1:23" x14ac:dyDescent="0.25">
      <c r="A1101" s="18">
        <v>10777</v>
      </c>
      <c r="B1101" s="18">
        <v>10700</v>
      </c>
      <c r="C1101" s="18">
        <v>2130</v>
      </c>
      <c r="D1101" s="18">
        <v>2130</v>
      </c>
      <c r="E1101" s="18" t="s">
        <v>56</v>
      </c>
      <c r="F1101" s="18" t="s">
        <v>113</v>
      </c>
      <c r="G1101" s="19">
        <v>765.92897179500005</v>
      </c>
      <c r="H1101" s="19">
        <v>309.95999999999998</v>
      </c>
      <c r="I1101" s="18" t="s">
        <v>24</v>
      </c>
      <c r="J1101" s="18" t="s">
        <v>114</v>
      </c>
      <c r="K1101" s="18">
        <v>28</v>
      </c>
      <c r="L1101" s="18">
        <v>22</v>
      </c>
      <c r="M1101" s="18" t="s">
        <v>59</v>
      </c>
      <c r="N1101" s="18" t="s">
        <v>62</v>
      </c>
      <c r="O1101" s="18" t="s">
        <v>63</v>
      </c>
      <c r="P1101" s="19">
        <v>113252.173049</v>
      </c>
      <c r="Q1101" s="19">
        <v>33363732.5561</v>
      </c>
      <c r="R1101" s="20">
        <v>0.78207000000000004</v>
      </c>
      <c r="S1101" s="20">
        <v>10.84055</v>
      </c>
      <c r="T1101" s="20">
        <v>0.24</v>
      </c>
      <c r="U1101" s="20">
        <v>0.56100000000000005</v>
      </c>
      <c r="V1101" s="20">
        <f t="shared" si="34"/>
        <v>184.23191707199999</v>
      </c>
      <c r="W1101" s="20">
        <f t="shared" si="35"/>
        <v>1475.1000894419997</v>
      </c>
    </row>
    <row r="1102" spans="1:23" x14ac:dyDescent="0.25">
      <c r="A1102" s="18">
        <v>10778</v>
      </c>
      <c r="B1102" s="18">
        <v>10701</v>
      </c>
      <c r="C1102" s="18">
        <v>2130</v>
      </c>
      <c r="D1102" s="18">
        <v>2130</v>
      </c>
      <c r="E1102" s="18" t="s">
        <v>56</v>
      </c>
      <c r="F1102" s="18" t="s">
        <v>113</v>
      </c>
      <c r="G1102" s="19">
        <v>20.126841450099999</v>
      </c>
      <c r="H1102" s="19">
        <v>8.1450399999999998</v>
      </c>
      <c r="I1102" s="18" t="s">
        <v>24</v>
      </c>
      <c r="J1102" s="18" t="s">
        <v>114</v>
      </c>
      <c r="K1102" s="18">
        <v>28</v>
      </c>
      <c r="L1102" s="18">
        <v>22</v>
      </c>
      <c r="M1102" s="18" t="s">
        <v>59</v>
      </c>
      <c r="N1102" s="18" t="s">
        <v>62</v>
      </c>
      <c r="O1102" s="18" t="s">
        <v>63</v>
      </c>
      <c r="P1102" s="19">
        <v>6593.92773175</v>
      </c>
      <c r="Q1102" s="19">
        <v>876721.70666599995</v>
      </c>
      <c r="R1102" s="20">
        <v>0.78207000000000004</v>
      </c>
      <c r="S1102" s="20">
        <v>10.84055</v>
      </c>
      <c r="T1102" s="20">
        <v>0.24</v>
      </c>
      <c r="U1102" s="20">
        <v>0.56100000000000005</v>
      </c>
      <c r="V1102" s="20">
        <f t="shared" si="34"/>
        <v>4.8411934889279999</v>
      </c>
      <c r="W1102" s="20">
        <f t="shared" si="35"/>
        <v>38.762257170307997</v>
      </c>
    </row>
    <row r="1103" spans="1:23" x14ac:dyDescent="0.25">
      <c r="A1103" s="18">
        <v>10779</v>
      </c>
      <c r="B1103" s="18">
        <v>10702</v>
      </c>
      <c r="C1103" s="18">
        <v>2130</v>
      </c>
      <c r="D1103" s="18">
        <v>2130</v>
      </c>
      <c r="E1103" s="18" t="s">
        <v>56</v>
      </c>
      <c r="F1103" s="18" t="s">
        <v>113</v>
      </c>
      <c r="G1103" s="19">
        <v>62.501566682700002</v>
      </c>
      <c r="H1103" s="19">
        <v>25.293500000000002</v>
      </c>
      <c r="I1103" s="18" t="s">
        <v>24</v>
      </c>
      <c r="J1103" s="18" t="s">
        <v>114</v>
      </c>
      <c r="K1103" s="18">
        <v>28</v>
      </c>
      <c r="L1103" s="18">
        <v>22</v>
      </c>
      <c r="M1103" s="18" t="s">
        <v>59</v>
      </c>
      <c r="N1103" s="18" t="s">
        <v>62</v>
      </c>
      <c r="O1103" s="18" t="s">
        <v>63</v>
      </c>
      <c r="P1103" s="19">
        <v>15206.782859700001</v>
      </c>
      <c r="Q1103" s="19">
        <v>2722557.3544399999</v>
      </c>
      <c r="R1103" s="20">
        <v>0.78207000000000004</v>
      </c>
      <c r="S1103" s="20">
        <v>10.84055</v>
      </c>
      <c r="T1103" s="20">
        <v>0.24</v>
      </c>
      <c r="U1103" s="20">
        <v>0.56100000000000005</v>
      </c>
      <c r="V1103" s="20">
        <f t="shared" si="34"/>
        <v>15.033778534200001</v>
      </c>
      <c r="W1103" s="20">
        <f t="shared" si="35"/>
        <v>120.37180317557501</v>
      </c>
    </row>
    <row r="1104" spans="1:23" x14ac:dyDescent="0.25">
      <c r="A1104" s="18">
        <v>10780</v>
      </c>
      <c r="B1104" s="18">
        <v>10703</v>
      </c>
      <c r="C1104" s="18">
        <v>2130</v>
      </c>
      <c r="D1104" s="18">
        <v>2130</v>
      </c>
      <c r="E1104" s="18" t="s">
        <v>56</v>
      </c>
      <c r="F1104" s="18" t="s">
        <v>113</v>
      </c>
      <c r="G1104" s="19">
        <v>370.20403274500001</v>
      </c>
      <c r="H1104" s="19">
        <v>149.816</v>
      </c>
      <c r="I1104" s="18" t="s">
        <v>24</v>
      </c>
      <c r="J1104" s="18" t="s">
        <v>114</v>
      </c>
      <c r="K1104" s="18">
        <v>28</v>
      </c>
      <c r="L1104" s="18">
        <v>22</v>
      </c>
      <c r="M1104" s="18" t="s">
        <v>59</v>
      </c>
      <c r="N1104" s="18" t="s">
        <v>62</v>
      </c>
      <c r="O1104" s="18" t="s">
        <v>63</v>
      </c>
      <c r="P1104" s="19">
        <v>70774.601644599999</v>
      </c>
      <c r="Q1104" s="19">
        <v>16126023.1621</v>
      </c>
      <c r="R1104" s="20">
        <v>0.78207000000000004</v>
      </c>
      <c r="S1104" s="20">
        <v>10.84055</v>
      </c>
      <c r="T1104" s="20">
        <v>0.24</v>
      </c>
      <c r="U1104" s="20">
        <v>0.56100000000000005</v>
      </c>
      <c r="V1104" s="20">
        <f t="shared" si="34"/>
        <v>89.046615331200016</v>
      </c>
      <c r="W1104" s="20">
        <f t="shared" si="35"/>
        <v>712.97456123320001</v>
      </c>
    </row>
    <row r="1105" spans="1:23" x14ac:dyDescent="0.25">
      <c r="A1105" s="18">
        <v>10781</v>
      </c>
      <c r="B1105" s="18">
        <v>10704</v>
      </c>
      <c r="C1105" s="18">
        <v>2130</v>
      </c>
      <c r="D1105" s="18">
        <v>2130</v>
      </c>
      <c r="E1105" s="18" t="s">
        <v>56</v>
      </c>
      <c r="F1105" s="18" t="s">
        <v>113</v>
      </c>
      <c r="G1105" s="19">
        <v>13.225382381999999</v>
      </c>
      <c r="H1105" s="19">
        <v>5.3521200000000002</v>
      </c>
      <c r="I1105" s="18" t="s">
        <v>24</v>
      </c>
      <c r="J1105" s="18" t="s">
        <v>114</v>
      </c>
      <c r="K1105" s="18">
        <v>28</v>
      </c>
      <c r="L1105" s="18">
        <v>22</v>
      </c>
      <c r="M1105" s="18" t="s">
        <v>59</v>
      </c>
      <c r="N1105" s="18" t="s">
        <v>62</v>
      </c>
      <c r="O1105" s="18" t="s">
        <v>63</v>
      </c>
      <c r="P1105" s="19">
        <v>4019.0901714400002</v>
      </c>
      <c r="Q1105" s="19">
        <v>576095.35217199998</v>
      </c>
      <c r="R1105" s="20">
        <v>0.78207000000000004</v>
      </c>
      <c r="S1105" s="20">
        <v>10.84055</v>
      </c>
      <c r="T1105" s="20">
        <v>0.24</v>
      </c>
      <c r="U1105" s="20">
        <v>0.56100000000000005</v>
      </c>
      <c r="V1105" s="20">
        <f t="shared" si="34"/>
        <v>3.1811566911840004</v>
      </c>
      <c r="W1105" s="20">
        <f t="shared" si="35"/>
        <v>25.470746840573998</v>
      </c>
    </row>
    <row r="1106" spans="1:23" x14ac:dyDescent="0.25">
      <c r="A1106" s="18">
        <v>10782</v>
      </c>
      <c r="B1106" s="18">
        <v>10705</v>
      </c>
      <c r="C1106" s="18">
        <v>2130</v>
      </c>
      <c r="D1106" s="18">
        <v>2130</v>
      </c>
      <c r="E1106" s="18" t="s">
        <v>56</v>
      </c>
      <c r="F1106" s="18" t="s">
        <v>113</v>
      </c>
      <c r="G1106" s="19">
        <v>10.4884053856</v>
      </c>
      <c r="H1106" s="19">
        <v>4.24451</v>
      </c>
      <c r="I1106" s="18" t="s">
        <v>24</v>
      </c>
      <c r="J1106" s="18" t="s">
        <v>114</v>
      </c>
      <c r="K1106" s="18">
        <v>28</v>
      </c>
      <c r="L1106" s="18">
        <v>22</v>
      </c>
      <c r="M1106" s="18" t="s">
        <v>59</v>
      </c>
      <c r="N1106" s="18" t="s">
        <v>62</v>
      </c>
      <c r="O1106" s="18" t="s">
        <v>63</v>
      </c>
      <c r="P1106" s="19">
        <v>4238.4197802500003</v>
      </c>
      <c r="Q1106" s="19">
        <v>456873.11109999998</v>
      </c>
      <c r="R1106" s="20">
        <v>0.78207000000000004</v>
      </c>
      <c r="S1106" s="20">
        <v>10.84055</v>
      </c>
      <c r="T1106" s="20">
        <v>0.24</v>
      </c>
      <c r="U1106" s="20">
        <v>0.56100000000000005</v>
      </c>
      <c r="V1106" s="20">
        <f t="shared" si="34"/>
        <v>2.5228229911320001</v>
      </c>
      <c r="W1106" s="20">
        <f t="shared" si="35"/>
        <v>20.199629244539498</v>
      </c>
    </row>
    <row r="1107" spans="1:23" x14ac:dyDescent="0.25">
      <c r="A1107" s="18">
        <v>10783</v>
      </c>
      <c r="B1107" s="18">
        <v>10706</v>
      </c>
      <c r="C1107" s="18">
        <v>2130</v>
      </c>
      <c r="D1107" s="18">
        <v>2130</v>
      </c>
      <c r="E1107" s="18" t="s">
        <v>56</v>
      </c>
      <c r="F1107" s="18" t="s">
        <v>113</v>
      </c>
      <c r="G1107" s="19">
        <v>3.43026289243</v>
      </c>
      <c r="H1107" s="19">
        <v>1.38818</v>
      </c>
      <c r="I1107" s="18" t="s">
        <v>24</v>
      </c>
      <c r="J1107" s="18" t="s">
        <v>114</v>
      </c>
      <c r="K1107" s="18">
        <v>28</v>
      </c>
      <c r="L1107" s="18">
        <v>22</v>
      </c>
      <c r="M1107" s="18" t="s">
        <v>59</v>
      </c>
      <c r="N1107" s="18" t="s">
        <v>62</v>
      </c>
      <c r="O1107" s="18" t="s">
        <v>63</v>
      </c>
      <c r="P1107" s="19">
        <v>2542.10609583</v>
      </c>
      <c r="Q1107" s="19">
        <v>149421.65390599999</v>
      </c>
      <c r="R1107" s="20">
        <v>0.78207000000000004</v>
      </c>
      <c r="S1107" s="20">
        <v>10.84055</v>
      </c>
      <c r="T1107" s="20">
        <v>0.24</v>
      </c>
      <c r="U1107" s="20">
        <v>0.56100000000000005</v>
      </c>
      <c r="V1107" s="20">
        <f t="shared" si="34"/>
        <v>0.82509698877600013</v>
      </c>
      <c r="W1107" s="20">
        <f t="shared" si="35"/>
        <v>6.606350632861</v>
      </c>
    </row>
    <row r="1108" spans="1:23" x14ac:dyDescent="0.25">
      <c r="A1108" s="18">
        <v>10784</v>
      </c>
      <c r="B1108" s="18">
        <v>10707</v>
      </c>
      <c r="C1108" s="18">
        <v>2130</v>
      </c>
      <c r="D1108" s="18">
        <v>2130</v>
      </c>
      <c r="E1108" s="18" t="s">
        <v>56</v>
      </c>
      <c r="F1108" s="18" t="s">
        <v>113</v>
      </c>
      <c r="G1108" s="19">
        <v>83.303082110000005</v>
      </c>
      <c r="H1108" s="19">
        <v>33.711599999999997</v>
      </c>
      <c r="I1108" s="18" t="s">
        <v>24</v>
      </c>
      <c r="J1108" s="18" t="s">
        <v>114</v>
      </c>
      <c r="K1108" s="18">
        <v>28</v>
      </c>
      <c r="L1108" s="18">
        <v>22</v>
      </c>
      <c r="M1108" s="18" t="s">
        <v>59</v>
      </c>
      <c r="N1108" s="18" t="s">
        <v>62</v>
      </c>
      <c r="O1108" s="18" t="s">
        <v>63</v>
      </c>
      <c r="P1108" s="19">
        <v>18924.586083999999</v>
      </c>
      <c r="Q1108" s="19">
        <v>3628667.7420000001</v>
      </c>
      <c r="R1108" s="20">
        <v>0.78207000000000004</v>
      </c>
      <c r="S1108" s="20">
        <v>10.84055</v>
      </c>
      <c r="T1108" s="20">
        <v>0.24</v>
      </c>
      <c r="U1108" s="20">
        <v>0.56100000000000005</v>
      </c>
      <c r="V1108" s="20">
        <f t="shared" si="34"/>
        <v>20.037271569120001</v>
      </c>
      <c r="W1108" s="20">
        <f t="shared" si="35"/>
        <v>160.43355328181997</v>
      </c>
    </row>
    <row r="1109" spans="1:23" x14ac:dyDescent="0.25">
      <c r="A1109" s="18">
        <v>10785</v>
      </c>
      <c r="B1109" s="18">
        <v>10708</v>
      </c>
      <c r="C1109" s="18">
        <v>2130</v>
      </c>
      <c r="D1109" s="18">
        <v>2130</v>
      </c>
      <c r="E1109" s="18" t="s">
        <v>56</v>
      </c>
      <c r="F1109" s="18" t="s">
        <v>113</v>
      </c>
      <c r="G1109" s="19">
        <v>204.230582129</v>
      </c>
      <c r="H1109" s="19">
        <v>82.649199999999993</v>
      </c>
      <c r="I1109" s="18" t="s">
        <v>24</v>
      </c>
      <c r="J1109" s="18" t="s">
        <v>114</v>
      </c>
      <c r="K1109" s="18">
        <v>28</v>
      </c>
      <c r="L1109" s="18">
        <v>22</v>
      </c>
      <c r="M1109" s="18" t="s">
        <v>59</v>
      </c>
      <c r="N1109" s="18" t="s">
        <v>62</v>
      </c>
      <c r="O1109" s="18" t="s">
        <v>63</v>
      </c>
      <c r="P1109" s="19">
        <v>22869.149270099999</v>
      </c>
      <c r="Q1109" s="19">
        <v>8896248.5724400003</v>
      </c>
      <c r="R1109" s="20">
        <v>0.78207000000000004</v>
      </c>
      <c r="S1109" s="20">
        <v>10.84055</v>
      </c>
      <c r="T1109" s="20">
        <v>0.24</v>
      </c>
      <c r="U1109" s="20">
        <v>0.56100000000000005</v>
      </c>
      <c r="V1109" s="20">
        <f t="shared" si="34"/>
        <v>49.124469481439995</v>
      </c>
      <c r="W1109" s="20">
        <f t="shared" si="35"/>
        <v>393.32766264133994</v>
      </c>
    </row>
    <row r="1110" spans="1:23" x14ac:dyDescent="0.25">
      <c r="A1110" s="18">
        <v>10786</v>
      </c>
      <c r="B1110" s="18">
        <v>10709</v>
      </c>
      <c r="C1110" s="18">
        <v>2130</v>
      </c>
      <c r="D1110" s="18">
        <v>2130</v>
      </c>
      <c r="E1110" s="18" t="s">
        <v>56</v>
      </c>
      <c r="F1110" s="18" t="s">
        <v>113</v>
      </c>
      <c r="G1110" s="19">
        <v>13.0358221813</v>
      </c>
      <c r="H1110" s="19">
        <v>5.2754099999999999</v>
      </c>
      <c r="I1110" s="18" t="s">
        <v>24</v>
      </c>
      <c r="J1110" s="18" t="s">
        <v>114</v>
      </c>
      <c r="K1110" s="18">
        <v>28</v>
      </c>
      <c r="L1110" s="18">
        <v>22</v>
      </c>
      <c r="M1110" s="18" t="s">
        <v>59</v>
      </c>
      <c r="N1110" s="18" t="s">
        <v>62</v>
      </c>
      <c r="O1110" s="18" t="s">
        <v>63</v>
      </c>
      <c r="P1110" s="19">
        <v>5979.0715295600003</v>
      </c>
      <c r="Q1110" s="19">
        <v>567838.14285900001</v>
      </c>
      <c r="R1110" s="20">
        <v>0.78207000000000004</v>
      </c>
      <c r="S1110" s="20">
        <v>10.84055</v>
      </c>
      <c r="T1110" s="20">
        <v>0.24</v>
      </c>
      <c r="U1110" s="20">
        <v>0.56100000000000005</v>
      </c>
      <c r="V1110" s="20">
        <f t="shared" si="34"/>
        <v>3.135562323012</v>
      </c>
      <c r="W1110" s="20">
        <f t="shared" si="35"/>
        <v>25.105683839344497</v>
      </c>
    </row>
    <row r="1111" spans="1:23" x14ac:dyDescent="0.25">
      <c r="A1111" s="18">
        <v>10787</v>
      </c>
      <c r="B1111" s="18">
        <v>10710</v>
      </c>
      <c r="C1111" s="18">
        <v>2130</v>
      </c>
      <c r="D1111" s="18">
        <v>2130</v>
      </c>
      <c r="E1111" s="18" t="s">
        <v>56</v>
      </c>
      <c r="F1111" s="18" t="s">
        <v>113</v>
      </c>
      <c r="G1111" s="19">
        <v>53.921847163700001</v>
      </c>
      <c r="H1111" s="19">
        <v>21.821400000000001</v>
      </c>
      <c r="I1111" s="18" t="s">
        <v>24</v>
      </c>
      <c r="J1111" s="18" t="s">
        <v>114</v>
      </c>
      <c r="K1111" s="18">
        <v>28</v>
      </c>
      <c r="L1111" s="18">
        <v>22</v>
      </c>
      <c r="M1111" s="18" t="s">
        <v>59</v>
      </c>
      <c r="N1111" s="18" t="s">
        <v>62</v>
      </c>
      <c r="O1111" s="18" t="s">
        <v>63</v>
      </c>
      <c r="P1111" s="19">
        <v>16286.586959099999</v>
      </c>
      <c r="Q1111" s="19">
        <v>2348826.26712</v>
      </c>
      <c r="R1111" s="20">
        <v>0.78207000000000004</v>
      </c>
      <c r="S1111" s="20">
        <v>10.84055</v>
      </c>
      <c r="T1111" s="20">
        <v>0.24</v>
      </c>
      <c r="U1111" s="20">
        <v>0.56100000000000005</v>
      </c>
      <c r="V1111" s="20">
        <f t="shared" si="34"/>
        <v>12.970055346480002</v>
      </c>
      <c r="W1111" s="20">
        <f t="shared" si="35"/>
        <v>103.84807424103001</v>
      </c>
    </row>
    <row r="1112" spans="1:23" x14ac:dyDescent="0.25">
      <c r="A1112" s="18">
        <v>10788</v>
      </c>
      <c r="B1112" s="18">
        <v>10711</v>
      </c>
      <c r="C1112" s="18">
        <v>2130</v>
      </c>
      <c r="D1112" s="18">
        <v>2130</v>
      </c>
      <c r="E1112" s="18" t="s">
        <v>56</v>
      </c>
      <c r="F1112" s="18" t="s">
        <v>113</v>
      </c>
      <c r="G1112" s="19">
        <v>19.312391447</v>
      </c>
      <c r="H1112" s="19">
        <v>7.8154500000000002</v>
      </c>
      <c r="I1112" s="18" t="s">
        <v>24</v>
      </c>
      <c r="J1112" s="18" t="s">
        <v>114</v>
      </c>
      <c r="K1112" s="18">
        <v>28</v>
      </c>
      <c r="L1112" s="18">
        <v>22</v>
      </c>
      <c r="M1112" s="18" t="s">
        <v>59</v>
      </c>
      <c r="N1112" s="18" t="s">
        <v>62</v>
      </c>
      <c r="O1112" s="18" t="s">
        <v>63</v>
      </c>
      <c r="P1112" s="19">
        <v>6994.1282543200005</v>
      </c>
      <c r="Q1112" s="19">
        <v>841244.40644499997</v>
      </c>
      <c r="R1112" s="20">
        <v>0.78207000000000004</v>
      </c>
      <c r="S1112" s="20">
        <v>10.84055</v>
      </c>
      <c r="T1112" s="20">
        <v>0.24</v>
      </c>
      <c r="U1112" s="20">
        <v>0.56100000000000005</v>
      </c>
      <c r="V1112" s="20">
        <f t="shared" si="34"/>
        <v>4.6452940259400002</v>
      </c>
      <c r="W1112" s="20">
        <f t="shared" si="35"/>
        <v>37.193737882402502</v>
      </c>
    </row>
    <row r="1113" spans="1:23" x14ac:dyDescent="0.25">
      <c r="A1113" s="18">
        <v>10789</v>
      </c>
      <c r="B1113" s="18">
        <v>10712</v>
      </c>
      <c r="C1113" s="18">
        <v>2130</v>
      </c>
      <c r="D1113" s="18">
        <v>2130</v>
      </c>
      <c r="E1113" s="18" t="s">
        <v>56</v>
      </c>
      <c r="F1113" s="18" t="s">
        <v>113</v>
      </c>
      <c r="G1113" s="19">
        <v>25.3752481213</v>
      </c>
      <c r="H1113" s="19">
        <v>10.269</v>
      </c>
      <c r="I1113" s="18" t="s">
        <v>24</v>
      </c>
      <c r="J1113" s="18" t="s">
        <v>114</v>
      </c>
      <c r="K1113" s="18">
        <v>28</v>
      </c>
      <c r="L1113" s="18">
        <v>22</v>
      </c>
      <c r="M1113" s="18" t="s">
        <v>59</v>
      </c>
      <c r="N1113" s="18" t="s">
        <v>62</v>
      </c>
      <c r="O1113" s="18" t="s">
        <v>63</v>
      </c>
      <c r="P1113" s="19">
        <v>6964.5829396400004</v>
      </c>
      <c r="Q1113" s="19">
        <v>1105341.3867899999</v>
      </c>
      <c r="R1113" s="20">
        <v>0.78207000000000004</v>
      </c>
      <c r="S1113" s="20">
        <v>10.84055</v>
      </c>
      <c r="T1113" s="20">
        <v>0.24</v>
      </c>
      <c r="U1113" s="20">
        <v>0.56100000000000005</v>
      </c>
      <c r="V1113" s="20">
        <f t="shared" si="34"/>
        <v>6.1036183908000003</v>
      </c>
      <c r="W1113" s="20">
        <f t="shared" si="35"/>
        <v>48.870185890049996</v>
      </c>
    </row>
    <row r="1114" spans="1:23" x14ac:dyDescent="0.25">
      <c r="A1114" s="18">
        <v>10790</v>
      </c>
      <c r="B1114" s="18">
        <v>10713</v>
      </c>
      <c r="C1114" s="18">
        <v>2130</v>
      </c>
      <c r="D1114" s="18">
        <v>2130</v>
      </c>
      <c r="E1114" s="18" t="s">
        <v>56</v>
      </c>
      <c r="F1114" s="18" t="s">
        <v>113</v>
      </c>
      <c r="G1114" s="19">
        <v>8.6582589057299995</v>
      </c>
      <c r="H1114" s="19">
        <v>3.50387</v>
      </c>
      <c r="I1114" s="18" t="s">
        <v>24</v>
      </c>
      <c r="J1114" s="18" t="s">
        <v>114</v>
      </c>
      <c r="K1114" s="18">
        <v>28</v>
      </c>
      <c r="L1114" s="18">
        <v>22</v>
      </c>
      <c r="M1114" s="18" t="s">
        <v>59</v>
      </c>
      <c r="N1114" s="18" t="s">
        <v>62</v>
      </c>
      <c r="O1114" s="18" t="s">
        <v>63</v>
      </c>
      <c r="P1114" s="19">
        <v>2676.7075781399999</v>
      </c>
      <c r="Q1114" s="19">
        <v>377152.24932</v>
      </c>
      <c r="R1114" s="20">
        <v>0.78207000000000004</v>
      </c>
      <c r="S1114" s="20">
        <v>10.84055</v>
      </c>
      <c r="T1114" s="20">
        <v>0.24</v>
      </c>
      <c r="U1114" s="20">
        <v>0.56100000000000005</v>
      </c>
      <c r="V1114" s="20">
        <f t="shared" si="34"/>
        <v>2.0826064242840001</v>
      </c>
      <c r="W1114" s="20">
        <f t="shared" si="35"/>
        <v>16.674922410611497</v>
      </c>
    </row>
    <row r="1115" spans="1:23" x14ac:dyDescent="0.25">
      <c r="A1115" s="18">
        <v>10791</v>
      </c>
      <c r="B1115" s="18">
        <v>10714</v>
      </c>
      <c r="C1115" s="18">
        <v>2130</v>
      </c>
      <c r="D1115" s="18">
        <v>2130</v>
      </c>
      <c r="E1115" s="18" t="s">
        <v>56</v>
      </c>
      <c r="F1115" s="18" t="s">
        <v>113</v>
      </c>
      <c r="G1115" s="19">
        <v>7.30284899848</v>
      </c>
      <c r="H1115" s="19">
        <v>2.9553600000000002</v>
      </c>
      <c r="I1115" s="18" t="s">
        <v>24</v>
      </c>
      <c r="J1115" s="18" t="s">
        <v>114</v>
      </c>
      <c r="K1115" s="18">
        <v>28</v>
      </c>
      <c r="L1115" s="18">
        <v>22</v>
      </c>
      <c r="M1115" s="18" t="s">
        <v>59</v>
      </c>
      <c r="N1115" s="18" t="s">
        <v>62</v>
      </c>
      <c r="O1115" s="18" t="s">
        <v>63</v>
      </c>
      <c r="P1115" s="19">
        <v>2634.3387919299998</v>
      </c>
      <c r="Q1115" s="19">
        <v>318110.82992599998</v>
      </c>
      <c r="R1115" s="20">
        <v>0.78207000000000004</v>
      </c>
      <c r="S1115" s="20">
        <v>10.84055</v>
      </c>
      <c r="T1115" s="20">
        <v>0.24</v>
      </c>
      <c r="U1115" s="20">
        <v>0.56100000000000005</v>
      </c>
      <c r="V1115" s="20">
        <f t="shared" si="34"/>
        <v>1.7565867803520001</v>
      </c>
      <c r="W1115" s="20">
        <f t="shared" si="35"/>
        <v>14.064562525271999</v>
      </c>
    </row>
    <row r="1116" spans="1:23" x14ac:dyDescent="0.25">
      <c r="A1116" s="18">
        <v>10792</v>
      </c>
      <c r="B1116" s="18">
        <v>10715</v>
      </c>
      <c r="C1116" s="18">
        <v>2130</v>
      </c>
      <c r="D1116" s="18">
        <v>2130</v>
      </c>
      <c r="E1116" s="18" t="s">
        <v>56</v>
      </c>
      <c r="F1116" s="18" t="s">
        <v>113</v>
      </c>
      <c r="G1116" s="19">
        <v>309.77335069899999</v>
      </c>
      <c r="H1116" s="19">
        <v>125.361</v>
      </c>
      <c r="I1116" s="18" t="s">
        <v>24</v>
      </c>
      <c r="J1116" s="18" t="s">
        <v>114</v>
      </c>
      <c r="K1116" s="18">
        <v>28</v>
      </c>
      <c r="L1116" s="18">
        <v>22</v>
      </c>
      <c r="M1116" s="18" t="s">
        <v>59</v>
      </c>
      <c r="N1116" s="18" t="s">
        <v>62</v>
      </c>
      <c r="O1116" s="18" t="s">
        <v>63</v>
      </c>
      <c r="P1116" s="19">
        <v>54032.2611301</v>
      </c>
      <c r="Q1116" s="19">
        <v>13493673.181600001</v>
      </c>
      <c r="R1116" s="20">
        <v>0.78207000000000004</v>
      </c>
      <c r="S1116" s="20">
        <v>10.84055</v>
      </c>
      <c r="T1116" s="20">
        <v>0.24</v>
      </c>
      <c r="U1116" s="20">
        <v>0.56100000000000005</v>
      </c>
      <c r="V1116" s="20">
        <f t="shared" si="34"/>
        <v>74.51121872520001</v>
      </c>
      <c r="W1116" s="20">
        <f t="shared" si="35"/>
        <v>596.59318077344994</v>
      </c>
    </row>
    <row r="1117" spans="1:23" x14ac:dyDescent="0.25">
      <c r="A1117" s="18">
        <v>10793</v>
      </c>
      <c r="B1117" s="18">
        <v>10716</v>
      </c>
      <c r="C1117" s="18">
        <v>2130</v>
      </c>
      <c r="D1117" s="18">
        <v>2130</v>
      </c>
      <c r="E1117" s="18" t="s">
        <v>56</v>
      </c>
      <c r="F1117" s="18" t="s">
        <v>113</v>
      </c>
      <c r="G1117" s="19">
        <v>49.595807852199997</v>
      </c>
      <c r="H1117" s="19">
        <v>20.070699999999999</v>
      </c>
      <c r="I1117" s="18" t="s">
        <v>24</v>
      </c>
      <c r="J1117" s="18" t="s">
        <v>114</v>
      </c>
      <c r="K1117" s="18">
        <v>28</v>
      </c>
      <c r="L1117" s="18">
        <v>22</v>
      </c>
      <c r="M1117" s="18" t="s">
        <v>59</v>
      </c>
      <c r="N1117" s="18" t="s">
        <v>62</v>
      </c>
      <c r="O1117" s="18" t="s">
        <v>63</v>
      </c>
      <c r="P1117" s="19">
        <v>7307.1466727400002</v>
      </c>
      <c r="Q1117" s="19">
        <v>2160384.7484800001</v>
      </c>
      <c r="R1117" s="20">
        <v>0.78207000000000004</v>
      </c>
      <c r="S1117" s="20">
        <v>10.84055</v>
      </c>
      <c r="T1117" s="20">
        <v>0.24</v>
      </c>
      <c r="U1117" s="20">
        <v>0.56100000000000005</v>
      </c>
      <c r="V1117" s="20">
        <f t="shared" si="34"/>
        <v>11.92948618524</v>
      </c>
      <c r="W1117" s="20">
        <f t="shared" si="35"/>
        <v>95.516490402514989</v>
      </c>
    </row>
    <row r="1118" spans="1:23" x14ac:dyDescent="0.25">
      <c r="A1118" s="18">
        <v>10794</v>
      </c>
      <c r="B1118" s="18">
        <v>10717</v>
      </c>
      <c r="C1118" s="18">
        <v>2130</v>
      </c>
      <c r="D1118" s="18">
        <v>2130</v>
      </c>
      <c r="E1118" s="18" t="s">
        <v>56</v>
      </c>
      <c r="F1118" s="18" t="s">
        <v>113</v>
      </c>
      <c r="G1118" s="19">
        <v>242.21456249600001</v>
      </c>
      <c r="H1118" s="19">
        <v>98.020799999999994</v>
      </c>
      <c r="I1118" s="18" t="s">
        <v>24</v>
      </c>
      <c r="J1118" s="18" t="s">
        <v>114</v>
      </c>
      <c r="K1118" s="18">
        <v>28</v>
      </c>
      <c r="L1118" s="18">
        <v>22</v>
      </c>
      <c r="M1118" s="18" t="s">
        <v>59</v>
      </c>
      <c r="N1118" s="18" t="s">
        <v>62</v>
      </c>
      <c r="O1118" s="18" t="s">
        <v>63</v>
      </c>
      <c r="P1118" s="19">
        <v>41788.636530299998</v>
      </c>
      <c r="Q1118" s="19">
        <v>10550824.138900001</v>
      </c>
      <c r="R1118" s="20">
        <v>0.78207000000000004</v>
      </c>
      <c r="S1118" s="20">
        <v>10.84055</v>
      </c>
      <c r="T1118" s="20">
        <v>0.24</v>
      </c>
      <c r="U1118" s="20">
        <v>0.56100000000000005</v>
      </c>
      <c r="V1118" s="20">
        <f t="shared" si="34"/>
        <v>58.260936562560005</v>
      </c>
      <c r="W1118" s="20">
        <f t="shared" si="35"/>
        <v>466.48112933015989</v>
      </c>
    </row>
    <row r="1119" spans="1:23" x14ac:dyDescent="0.25">
      <c r="A1119" s="18">
        <v>10795</v>
      </c>
      <c r="B1119" s="18">
        <v>10718</v>
      </c>
      <c r="C1119" s="18">
        <v>2130</v>
      </c>
      <c r="D1119" s="18">
        <v>2130</v>
      </c>
      <c r="E1119" s="18" t="s">
        <v>56</v>
      </c>
      <c r="F1119" s="18" t="s">
        <v>113</v>
      </c>
      <c r="G1119" s="19">
        <v>22.2747896672</v>
      </c>
      <c r="H1119" s="19">
        <v>9.0142900000000008</v>
      </c>
      <c r="I1119" s="18" t="s">
        <v>24</v>
      </c>
      <c r="J1119" s="18" t="s">
        <v>114</v>
      </c>
      <c r="K1119" s="18">
        <v>28</v>
      </c>
      <c r="L1119" s="18">
        <v>22</v>
      </c>
      <c r="M1119" s="18" t="s">
        <v>59</v>
      </c>
      <c r="N1119" s="18" t="s">
        <v>62</v>
      </c>
      <c r="O1119" s="18" t="s">
        <v>63</v>
      </c>
      <c r="P1119" s="19">
        <v>8794.5508628200005</v>
      </c>
      <c r="Q1119" s="19">
        <v>970285.956749</v>
      </c>
      <c r="R1119" s="20">
        <v>0.78207000000000004</v>
      </c>
      <c r="S1119" s="20">
        <v>10.84055</v>
      </c>
      <c r="T1119" s="20">
        <v>0.24</v>
      </c>
      <c r="U1119" s="20">
        <v>0.56100000000000005</v>
      </c>
      <c r="V1119" s="20">
        <f t="shared" si="34"/>
        <v>5.3578523930280006</v>
      </c>
      <c r="W1119" s="20">
        <f t="shared" si="35"/>
        <v>42.899019180720501</v>
      </c>
    </row>
    <row r="1120" spans="1:23" x14ac:dyDescent="0.25">
      <c r="A1120" s="18">
        <v>10796</v>
      </c>
      <c r="B1120" s="18">
        <v>10719</v>
      </c>
      <c r="C1120" s="18">
        <v>2130</v>
      </c>
      <c r="D1120" s="18">
        <v>2130</v>
      </c>
      <c r="E1120" s="18" t="s">
        <v>56</v>
      </c>
      <c r="F1120" s="18" t="s">
        <v>113</v>
      </c>
      <c r="G1120" s="19">
        <v>4.9573502059200001</v>
      </c>
      <c r="H1120" s="19">
        <v>2.00617</v>
      </c>
      <c r="I1120" s="18" t="s">
        <v>24</v>
      </c>
      <c r="J1120" s="18" t="s">
        <v>114</v>
      </c>
      <c r="K1120" s="18">
        <v>28</v>
      </c>
      <c r="L1120" s="18">
        <v>22</v>
      </c>
      <c r="M1120" s="18" t="s">
        <v>59</v>
      </c>
      <c r="N1120" s="18" t="s">
        <v>62</v>
      </c>
      <c r="O1120" s="18" t="s">
        <v>63</v>
      </c>
      <c r="P1120" s="19">
        <v>2680.3175572</v>
      </c>
      <c r="Q1120" s="19">
        <v>215941.311201</v>
      </c>
      <c r="R1120" s="20">
        <v>0.78207000000000004</v>
      </c>
      <c r="S1120" s="20">
        <v>10.84055</v>
      </c>
      <c r="T1120" s="20">
        <v>0.24</v>
      </c>
      <c r="U1120" s="20">
        <v>0.56100000000000005</v>
      </c>
      <c r="V1120" s="20">
        <f t="shared" si="34"/>
        <v>1.1924136826440002</v>
      </c>
      <c r="W1120" s="20">
        <f t="shared" si="35"/>
        <v>9.5473659389464984</v>
      </c>
    </row>
    <row r="1121" spans="1:23" x14ac:dyDescent="0.25">
      <c r="A1121" s="18">
        <v>10797</v>
      </c>
      <c r="B1121" s="18">
        <v>10720</v>
      </c>
      <c r="C1121" s="18">
        <v>2130</v>
      </c>
      <c r="D1121" s="18">
        <v>2130</v>
      </c>
      <c r="E1121" s="18" t="s">
        <v>56</v>
      </c>
      <c r="F1121" s="18" t="s">
        <v>113</v>
      </c>
      <c r="G1121" s="19">
        <v>157.778275898</v>
      </c>
      <c r="H1121" s="19">
        <v>63.8506</v>
      </c>
      <c r="I1121" s="18" t="s">
        <v>24</v>
      </c>
      <c r="J1121" s="18" t="s">
        <v>114</v>
      </c>
      <c r="K1121" s="18">
        <v>28</v>
      </c>
      <c r="L1121" s="18">
        <v>22</v>
      </c>
      <c r="M1121" s="18" t="s">
        <v>59</v>
      </c>
      <c r="N1121" s="18" t="s">
        <v>62</v>
      </c>
      <c r="O1121" s="18" t="s">
        <v>63</v>
      </c>
      <c r="P1121" s="19">
        <v>24068.294265100001</v>
      </c>
      <c r="Q1121" s="19">
        <v>6872794.2068699999</v>
      </c>
      <c r="R1121" s="20">
        <v>0.78207000000000004</v>
      </c>
      <c r="S1121" s="20">
        <v>10.84055</v>
      </c>
      <c r="T1121" s="20">
        <v>0.24</v>
      </c>
      <c r="U1121" s="20">
        <v>0.56100000000000005</v>
      </c>
      <c r="V1121" s="20">
        <f t="shared" si="34"/>
        <v>37.95108544392</v>
      </c>
      <c r="W1121" s="20">
        <f t="shared" si="35"/>
        <v>303.86509798336999</v>
      </c>
    </row>
    <row r="1122" spans="1:23" x14ac:dyDescent="0.25">
      <c r="A1122" s="18">
        <v>10798</v>
      </c>
      <c r="B1122" s="18">
        <v>10721</v>
      </c>
      <c r="C1122" s="18">
        <v>2130</v>
      </c>
      <c r="D1122" s="18">
        <v>2130</v>
      </c>
      <c r="E1122" s="18" t="s">
        <v>56</v>
      </c>
      <c r="F1122" s="18" t="s">
        <v>113</v>
      </c>
      <c r="G1122" s="19">
        <v>6.2866834221800003</v>
      </c>
      <c r="H1122" s="19">
        <v>2.54413</v>
      </c>
      <c r="I1122" s="18" t="s">
        <v>24</v>
      </c>
      <c r="J1122" s="18" t="s">
        <v>114</v>
      </c>
      <c r="K1122" s="18">
        <v>28</v>
      </c>
      <c r="L1122" s="18">
        <v>22</v>
      </c>
      <c r="M1122" s="18" t="s">
        <v>59</v>
      </c>
      <c r="N1122" s="18" t="s">
        <v>62</v>
      </c>
      <c r="O1122" s="18" t="s">
        <v>63</v>
      </c>
      <c r="P1122" s="19">
        <v>2370.4271223400001</v>
      </c>
      <c r="Q1122" s="19">
        <v>273846.83447900001</v>
      </c>
      <c r="R1122" s="20">
        <v>0.78207000000000004</v>
      </c>
      <c r="S1122" s="20">
        <v>10.84055</v>
      </c>
      <c r="T1122" s="20">
        <v>0.24</v>
      </c>
      <c r="U1122" s="20">
        <v>0.56100000000000005</v>
      </c>
      <c r="V1122" s="20">
        <f t="shared" si="34"/>
        <v>1.5121626893160001</v>
      </c>
      <c r="W1122" s="20">
        <f t="shared" si="35"/>
        <v>12.107518358988498</v>
      </c>
    </row>
    <row r="1123" spans="1:23" x14ac:dyDescent="0.25">
      <c r="A1123" s="18">
        <v>10799</v>
      </c>
      <c r="B1123" s="18">
        <v>10722</v>
      </c>
      <c r="C1123" s="18">
        <v>2130</v>
      </c>
      <c r="D1123" s="18">
        <v>2130</v>
      </c>
      <c r="E1123" s="18" t="s">
        <v>56</v>
      </c>
      <c r="F1123" s="18" t="s">
        <v>113</v>
      </c>
      <c r="G1123" s="19">
        <v>67.885532213700003</v>
      </c>
      <c r="H1123" s="19">
        <v>27.472300000000001</v>
      </c>
      <c r="I1123" s="18" t="s">
        <v>24</v>
      </c>
      <c r="J1123" s="18" t="s">
        <v>114</v>
      </c>
      <c r="K1123" s="18">
        <v>28</v>
      </c>
      <c r="L1123" s="18">
        <v>22</v>
      </c>
      <c r="M1123" s="18" t="s">
        <v>59</v>
      </c>
      <c r="N1123" s="18" t="s">
        <v>62</v>
      </c>
      <c r="O1123" s="18" t="s">
        <v>63</v>
      </c>
      <c r="P1123" s="19">
        <v>13060.5711608</v>
      </c>
      <c r="Q1123" s="19">
        <v>2957081.9548599999</v>
      </c>
      <c r="R1123" s="20">
        <v>0.78207000000000004</v>
      </c>
      <c r="S1123" s="20">
        <v>10.84055</v>
      </c>
      <c r="T1123" s="20">
        <v>0.24</v>
      </c>
      <c r="U1123" s="20">
        <v>0.56100000000000005</v>
      </c>
      <c r="V1123" s="20">
        <f t="shared" si="34"/>
        <v>16.328798862360003</v>
      </c>
      <c r="W1123" s="20">
        <f t="shared" si="35"/>
        <v>130.740715534835</v>
      </c>
    </row>
    <row r="1124" spans="1:23" x14ac:dyDescent="0.25">
      <c r="A1124" s="18">
        <v>10800</v>
      </c>
      <c r="B1124" s="18">
        <v>10723</v>
      </c>
      <c r="C1124" s="18">
        <v>2130</v>
      </c>
      <c r="D1124" s="18">
        <v>2130</v>
      </c>
      <c r="E1124" s="18" t="s">
        <v>56</v>
      </c>
      <c r="F1124" s="18" t="s">
        <v>113</v>
      </c>
      <c r="G1124" s="19">
        <v>21.363205578399999</v>
      </c>
      <c r="H1124" s="19">
        <v>8.6453799999999994</v>
      </c>
      <c r="I1124" s="18" t="s">
        <v>24</v>
      </c>
      <c r="J1124" s="18" t="s">
        <v>114</v>
      </c>
      <c r="K1124" s="18">
        <v>28</v>
      </c>
      <c r="L1124" s="18">
        <v>22</v>
      </c>
      <c r="M1124" s="18" t="s">
        <v>59</v>
      </c>
      <c r="N1124" s="18" t="s">
        <v>62</v>
      </c>
      <c r="O1124" s="18" t="s">
        <v>63</v>
      </c>
      <c r="P1124" s="19">
        <v>4802.22913728</v>
      </c>
      <c r="Q1124" s="19">
        <v>930577.51267099997</v>
      </c>
      <c r="R1124" s="20">
        <v>0.78207000000000004</v>
      </c>
      <c r="S1124" s="20">
        <v>10.84055</v>
      </c>
      <c r="T1124" s="20">
        <v>0.24</v>
      </c>
      <c r="U1124" s="20">
        <v>0.56100000000000005</v>
      </c>
      <c r="V1124" s="20">
        <f t="shared" si="34"/>
        <v>5.1385821758159995</v>
      </c>
      <c r="W1124" s="20">
        <f t="shared" si="35"/>
        <v>41.143375955800991</v>
      </c>
    </row>
    <row r="1125" spans="1:23" x14ac:dyDescent="0.25">
      <c r="A1125" s="18">
        <v>10801</v>
      </c>
      <c r="B1125" s="18">
        <v>10724</v>
      </c>
      <c r="C1125" s="18">
        <v>2130</v>
      </c>
      <c r="D1125" s="18">
        <v>2130</v>
      </c>
      <c r="E1125" s="18" t="s">
        <v>56</v>
      </c>
      <c r="F1125" s="18" t="s">
        <v>113</v>
      </c>
      <c r="G1125" s="19">
        <v>13.745969776800001</v>
      </c>
      <c r="H1125" s="19">
        <v>5.5628000000000002</v>
      </c>
      <c r="I1125" s="18" t="s">
        <v>24</v>
      </c>
      <c r="J1125" s="18" t="s">
        <v>114</v>
      </c>
      <c r="K1125" s="18">
        <v>28</v>
      </c>
      <c r="L1125" s="18">
        <v>22</v>
      </c>
      <c r="M1125" s="18" t="s">
        <v>59</v>
      </c>
      <c r="N1125" s="18" t="s">
        <v>62</v>
      </c>
      <c r="O1125" s="18" t="s">
        <v>63</v>
      </c>
      <c r="P1125" s="19">
        <v>6618.7122515800002</v>
      </c>
      <c r="Q1125" s="19">
        <v>598772.04838299996</v>
      </c>
      <c r="R1125" s="20">
        <v>0.78207000000000004</v>
      </c>
      <c r="S1125" s="20">
        <v>10.84055</v>
      </c>
      <c r="T1125" s="20">
        <v>0.24</v>
      </c>
      <c r="U1125" s="20">
        <v>0.56100000000000005</v>
      </c>
      <c r="V1125" s="20">
        <f t="shared" si="34"/>
        <v>3.3063792369600007</v>
      </c>
      <c r="W1125" s="20">
        <f t="shared" si="35"/>
        <v>26.473373266059998</v>
      </c>
    </row>
    <row r="1126" spans="1:23" x14ac:dyDescent="0.25">
      <c r="A1126" s="18">
        <v>10802</v>
      </c>
      <c r="B1126" s="18">
        <v>10725</v>
      </c>
      <c r="C1126" s="18">
        <v>2130</v>
      </c>
      <c r="D1126" s="18">
        <v>2130</v>
      </c>
      <c r="E1126" s="18" t="s">
        <v>56</v>
      </c>
      <c r="F1126" s="18" t="s">
        <v>113</v>
      </c>
      <c r="G1126" s="19">
        <v>12.745751581</v>
      </c>
      <c r="H1126" s="19">
        <v>5.1580199999999996</v>
      </c>
      <c r="I1126" s="18" t="s">
        <v>24</v>
      </c>
      <c r="J1126" s="18" t="s">
        <v>114</v>
      </c>
      <c r="K1126" s="18">
        <v>28</v>
      </c>
      <c r="L1126" s="18">
        <v>22</v>
      </c>
      <c r="M1126" s="18" t="s">
        <v>59</v>
      </c>
      <c r="N1126" s="18" t="s">
        <v>62</v>
      </c>
      <c r="O1126" s="18" t="s">
        <v>63</v>
      </c>
      <c r="P1126" s="19">
        <v>6289.0296508499996</v>
      </c>
      <c r="Q1126" s="19">
        <v>555202.71804800001</v>
      </c>
      <c r="R1126" s="20">
        <v>0.78207000000000004</v>
      </c>
      <c r="S1126" s="20">
        <v>10.84055</v>
      </c>
      <c r="T1126" s="20">
        <v>0.24</v>
      </c>
      <c r="U1126" s="20">
        <v>0.56100000000000005</v>
      </c>
      <c r="V1126" s="20">
        <f t="shared" si="34"/>
        <v>3.0657888530639998</v>
      </c>
      <c r="W1126" s="20">
        <f t="shared" si="35"/>
        <v>24.547024659128997</v>
      </c>
    </row>
    <row r="1127" spans="1:23" x14ac:dyDescent="0.25">
      <c r="A1127" s="18">
        <v>10803</v>
      </c>
      <c r="B1127" s="18">
        <v>10726</v>
      </c>
      <c r="C1127" s="18">
        <v>2130</v>
      </c>
      <c r="D1127" s="18">
        <v>2130</v>
      </c>
      <c r="E1127" s="18" t="s">
        <v>56</v>
      </c>
      <c r="F1127" s="18" t="s">
        <v>113</v>
      </c>
      <c r="G1127" s="19">
        <v>63.330549484800002</v>
      </c>
      <c r="H1127" s="19">
        <v>25.629000000000001</v>
      </c>
      <c r="I1127" s="18" t="s">
        <v>24</v>
      </c>
      <c r="J1127" s="18" t="s">
        <v>114</v>
      </c>
      <c r="K1127" s="18">
        <v>28</v>
      </c>
      <c r="L1127" s="18">
        <v>22</v>
      </c>
      <c r="M1127" s="18" t="s">
        <v>59</v>
      </c>
      <c r="N1127" s="18" t="s">
        <v>62</v>
      </c>
      <c r="O1127" s="18" t="s">
        <v>63</v>
      </c>
      <c r="P1127" s="19">
        <v>17403.991399899998</v>
      </c>
      <c r="Q1127" s="19">
        <v>2758667.7008600002</v>
      </c>
      <c r="R1127" s="20">
        <v>0.78207000000000004</v>
      </c>
      <c r="S1127" s="20">
        <v>10.84055</v>
      </c>
      <c r="T1127" s="20">
        <v>0.24</v>
      </c>
      <c r="U1127" s="20">
        <v>0.56100000000000005</v>
      </c>
      <c r="V1127" s="20">
        <f t="shared" si="34"/>
        <v>15.233190742800003</v>
      </c>
      <c r="W1127" s="20">
        <f t="shared" si="35"/>
        <v>121.96844816204998</v>
      </c>
    </row>
    <row r="1128" spans="1:23" x14ac:dyDescent="0.25">
      <c r="A1128" s="18">
        <v>10804</v>
      </c>
      <c r="B1128" s="18">
        <v>10727</v>
      </c>
      <c r="C1128" s="18">
        <v>2130</v>
      </c>
      <c r="D1128" s="18">
        <v>2130</v>
      </c>
      <c r="E1128" s="18" t="s">
        <v>56</v>
      </c>
      <c r="F1128" s="18" t="s">
        <v>113</v>
      </c>
      <c r="G1128" s="19">
        <v>25.1845354887</v>
      </c>
      <c r="H1128" s="19">
        <v>10.191800000000001</v>
      </c>
      <c r="I1128" s="18" t="s">
        <v>24</v>
      </c>
      <c r="J1128" s="18" t="s">
        <v>114</v>
      </c>
      <c r="K1128" s="18">
        <v>28</v>
      </c>
      <c r="L1128" s="18">
        <v>22</v>
      </c>
      <c r="M1128" s="18" t="s">
        <v>59</v>
      </c>
      <c r="N1128" s="18" t="s">
        <v>62</v>
      </c>
      <c r="O1128" s="18" t="s">
        <v>63</v>
      </c>
      <c r="P1128" s="19">
        <v>7399.5890123999998</v>
      </c>
      <c r="Q1128" s="19">
        <v>1097033.97774</v>
      </c>
      <c r="R1128" s="20">
        <v>0.78207000000000004</v>
      </c>
      <c r="S1128" s="20">
        <v>10.84055</v>
      </c>
      <c r="T1128" s="20">
        <v>0.24</v>
      </c>
      <c r="U1128" s="20">
        <v>0.56100000000000005</v>
      </c>
      <c r="V1128" s="20">
        <f t="shared" si="34"/>
        <v>6.0577327797600011</v>
      </c>
      <c r="W1128" s="20">
        <f t="shared" si="35"/>
        <v>48.502790978109999</v>
      </c>
    </row>
    <row r="1129" spans="1:23" x14ac:dyDescent="0.25">
      <c r="A1129" s="18">
        <v>10805</v>
      </c>
      <c r="B1129" s="18">
        <v>10728</v>
      </c>
      <c r="C1129" s="18">
        <v>2130</v>
      </c>
      <c r="D1129" s="18">
        <v>2130</v>
      </c>
      <c r="E1129" s="18" t="s">
        <v>56</v>
      </c>
      <c r="F1129" s="18" t="s">
        <v>113</v>
      </c>
      <c r="G1129" s="19">
        <v>6.8899074122100004</v>
      </c>
      <c r="H1129" s="19">
        <v>2.7882500000000001</v>
      </c>
      <c r="I1129" s="18" t="s">
        <v>24</v>
      </c>
      <c r="J1129" s="18" t="s">
        <v>114</v>
      </c>
      <c r="K1129" s="18">
        <v>28</v>
      </c>
      <c r="L1129" s="18">
        <v>22</v>
      </c>
      <c r="M1129" s="18" t="s">
        <v>59</v>
      </c>
      <c r="N1129" s="18" t="s">
        <v>62</v>
      </c>
      <c r="O1129" s="18" t="s">
        <v>63</v>
      </c>
      <c r="P1129" s="19">
        <v>3453.9055417899999</v>
      </c>
      <c r="Q1129" s="19">
        <v>300123.16637799999</v>
      </c>
      <c r="R1129" s="20">
        <v>0.78207000000000004</v>
      </c>
      <c r="S1129" s="20">
        <v>10.84055</v>
      </c>
      <c r="T1129" s="20">
        <v>0.24</v>
      </c>
      <c r="U1129" s="20">
        <v>0.56100000000000005</v>
      </c>
      <c r="V1129" s="20">
        <f t="shared" si="34"/>
        <v>1.6572610749000001</v>
      </c>
      <c r="W1129" s="20">
        <f t="shared" si="35"/>
        <v>13.269285792962499</v>
      </c>
    </row>
    <row r="1130" spans="1:23" x14ac:dyDescent="0.25">
      <c r="A1130" s="18">
        <v>10806</v>
      </c>
      <c r="B1130" s="18">
        <v>10729</v>
      </c>
      <c r="C1130" s="18">
        <v>2130</v>
      </c>
      <c r="D1130" s="18">
        <v>2130</v>
      </c>
      <c r="E1130" s="18" t="s">
        <v>56</v>
      </c>
      <c r="F1130" s="18" t="s">
        <v>113</v>
      </c>
      <c r="G1130" s="19">
        <v>78.730074942200005</v>
      </c>
      <c r="H1130" s="19">
        <v>31.860900000000001</v>
      </c>
      <c r="I1130" s="18" t="s">
        <v>24</v>
      </c>
      <c r="J1130" s="18" t="s">
        <v>114</v>
      </c>
      <c r="K1130" s="18">
        <v>28</v>
      </c>
      <c r="L1130" s="18">
        <v>22</v>
      </c>
      <c r="M1130" s="18" t="s">
        <v>59</v>
      </c>
      <c r="N1130" s="18" t="s">
        <v>62</v>
      </c>
      <c r="O1130" s="18" t="s">
        <v>63</v>
      </c>
      <c r="P1130" s="19">
        <v>13897.090798900001</v>
      </c>
      <c r="Q1130" s="19">
        <v>3429468.3465700001</v>
      </c>
      <c r="R1130" s="20">
        <v>0.78207000000000004</v>
      </c>
      <c r="S1130" s="20">
        <v>10.84055</v>
      </c>
      <c r="T1130" s="20">
        <v>0.24</v>
      </c>
      <c r="U1130" s="20">
        <v>0.56100000000000005</v>
      </c>
      <c r="V1130" s="20">
        <f t="shared" si="34"/>
        <v>18.93726508788</v>
      </c>
      <c r="W1130" s="20">
        <f t="shared" si="35"/>
        <v>151.62606929830497</v>
      </c>
    </row>
    <row r="1131" spans="1:23" x14ac:dyDescent="0.25">
      <c r="A1131" s="18">
        <v>10807</v>
      </c>
      <c r="B1131" s="18">
        <v>10730</v>
      </c>
      <c r="C1131" s="18">
        <v>2130</v>
      </c>
      <c r="D1131" s="18">
        <v>2130</v>
      </c>
      <c r="E1131" s="18" t="s">
        <v>56</v>
      </c>
      <c r="F1131" s="18" t="s">
        <v>113</v>
      </c>
      <c r="G1131" s="19">
        <v>105.57536325700001</v>
      </c>
      <c r="H1131" s="19">
        <v>42.724800000000002</v>
      </c>
      <c r="I1131" s="18" t="s">
        <v>24</v>
      </c>
      <c r="J1131" s="18" t="s">
        <v>114</v>
      </c>
      <c r="K1131" s="18">
        <v>28</v>
      </c>
      <c r="L1131" s="18">
        <v>22</v>
      </c>
      <c r="M1131" s="18" t="s">
        <v>59</v>
      </c>
      <c r="N1131" s="18" t="s">
        <v>62</v>
      </c>
      <c r="O1131" s="18" t="s">
        <v>63</v>
      </c>
      <c r="P1131" s="19">
        <v>15694.8279291</v>
      </c>
      <c r="Q1131" s="19">
        <v>4598844.4280200005</v>
      </c>
      <c r="R1131" s="20">
        <v>0.78207000000000004</v>
      </c>
      <c r="S1131" s="20">
        <v>10.84055</v>
      </c>
      <c r="T1131" s="20">
        <v>0.24</v>
      </c>
      <c r="U1131" s="20">
        <v>0.56100000000000005</v>
      </c>
      <c r="V1131" s="20">
        <f t="shared" si="34"/>
        <v>25.394476095360005</v>
      </c>
      <c r="W1131" s="20">
        <f t="shared" si="35"/>
        <v>203.32738515096</v>
      </c>
    </row>
    <row r="1132" spans="1:23" x14ac:dyDescent="0.25">
      <c r="A1132" s="18">
        <v>10808</v>
      </c>
      <c r="B1132" s="18">
        <v>10731</v>
      </c>
      <c r="C1132" s="18">
        <v>2130</v>
      </c>
      <c r="D1132" s="18">
        <v>2130</v>
      </c>
      <c r="E1132" s="18" t="s">
        <v>56</v>
      </c>
      <c r="F1132" s="18" t="s">
        <v>113</v>
      </c>
      <c r="G1132" s="19">
        <v>28.114593144699999</v>
      </c>
      <c r="H1132" s="19">
        <v>11.377599999999999</v>
      </c>
      <c r="I1132" s="18" t="s">
        <v>24</v>
      </c>
      <c r="J1132" s="18" t="s">
        <v>114</v>
      </c>
      <c r="K1132" s="18">
        <v>28</v>
      </c>
      <c r="L1132" s="18">
        <v>22</v>
      </c>
      <c r="M1132" s="18" t="s">
        <v>59</v>
      </c>
      <c r="N1132" s="18" t="s">
        <v>62</v>
      </c>
      <c r="O1132" s="18" t="s">
        <v>63</v>
      </c>
      <c r="P1132" s="19">
        <v>8662.8309712200007</v>
      </c>
      <c r="Q1132" s="19">
        <v>1224666.7786999999</v>
      </c>
      <c r="R1132" s="20">
        <v>0.78207000000000004</v>
      </c>
      <c r="S1132" s="20">
        <v>10.84055</v>
      </c>
      <c r="T1132" s="20">
        <v>0.24</v>
      </c>
      <c r="U1132" s="20">
        <v>0.56100000000000005</v>
      </c>
      <c r="V1132" s="20">
        <f t="shared" si="34"/>
        <v>6.76254052032</v>
      </c>
      <c r="W1132" s="20">
        <f t="shared" si="35"/>
        <v>54.14601489751999</v>
      </c>
    </row>
    <row r="1133" spans="1:23" x14ac:dyDescent="0.25">
      <c r="A1133" s="18">
        <v>10809</v>
      </c>
      <c r="B1133" s="18">
        <v>10732</v>
      </c>
      <c r="C1133" s="18">
        <v>2130</v>
      </c>
      <c r="D1133" s="18">
        <v>2130</v>
      </c>
      <c r="E1133" s="18" t="s">
        <v>56</v>
      </c>
      <c r="F1133" s="18" t="s">
        <v>113</v>
      </c>
      <c r="G1133" s="19">
        <v>28.8267256028</v>
      </c>
      <c r="H1133" s="19">
        <v>11.665800000000001</v>
      </c>
      <c r="I1133" s="18" t="s">
        <v>24</v>
      </c>
      <c r="J1133" s="18" t="s">
        <v>114</v>
      </c>
      <c r="K1133" s="18">
        <v>28</v>
      </c>
      <c r="L1133" s="18">
        <v>22</v>
      </c>
      <c r="M1133" s="18" t="s">
        <v>59</v>
      </c>
      <c r="N1133" s="18" t="s">
        <v>62</v>
      </c>
      <c r="O1133" s="18" t="s">
        <v>63</v>
      </c>
      <c r="P1133" s="19">
        <v>8729.1008310800007</v>
      </c>
      <c r="Q1133" s="19">
        <v>1255687.1444900001</v>
      </c>
      <c r="R1133" s="20">
        <v>0.78207000000000004</v>
      </c>
      <c r="S1133" s="20">
        <v>10.84055</v>
      </c>
      <c r="T1133" s="20">
        <v>0.24</v>
      </c>
      <c r="U1133" s="20">
        <v>0.56100000000000005</v>
      </c>
      <c r="V1133" s="20">
        <f t="shared" si="34"/>
        <v>6.9338388765600003</v>
      </c>
      <c r="W1133" s="20">
        <f t="shared" si="35"/>
        <v>55.517559115410002</v>
      </c>
    </row>
    <row r="1134" spans="1:23" x14ac:dyDescent="0.25">
      <c r="A1134" s="18">
        <v>10810</v>
      </c>
      <c r="B1134" s="18">
        <v>10733</v>
      </c>
      <c r="C1134" s="18">
        <v>2130</v>
      </c>
      <c r="D1134" s="18">
        <v>2130</v>
      </c>
      <c r="E1134" s="18" t="s">
        <v>56</v>
      </c>
      <c r="F1134" s="18" t="s">
        <v>113</v>
      </c>
      <c r="G1134" s="19">
        <v>17.222280977699999</v>
      </c>
      <c r="H1134" s="19">
        <v>6.9696100000000003</v>
      </c>
      <c r="I1134" s="18" t="s">
        <v>24</v>
      </c>
      <c r="J1134" s="18" t="s">
        <v>114</v>
      </c>
      <c r="K1134" s="18">
        <v>28</v>
      </c>
      <c r="L1134" s="18">
        <v>22</v>
      </c>
      <c r="M1134" s="18" t="s">
        <v>59</v>
      </c>
      <c r="N1134" s="18" t="s">
        <v>62</v>
      </c>
      <c r="O1134" s="18" t="s">
        <v>63</v>
      </c>
      <c r="P1134" s="19">
        <v>4305.2319151499996</v>
      </c>
      <c r="Q1134" s="19">
        <v>750199.55857899995</v>
      </c>
      <c r="R1134" s="20">
        <v>0.78207000000000004</v>
      </c>
      <c r="S1134" s="20">
        <v>10.84055</v>
      </c>
      <c r="T1134" s="20">
        <v>0.24</v>
      </c>
      <c r="U1134" s="20">
        <v>0.56100000000000005</v>
      </c>
      <c r="V1134" s="20">
        <f t="shared" si="34"/>
        <v>4.142549398452001</v>
      </c>
      <c r="W1134" s="20">
        <f t="shared" si="35"/>
        <v>33.168384095934499</v>
      </c>
    </row>
    <row r="1135" spans="1:23" x14ac:dyDescent="0.25">
      <c r="A1135" s="18">
        <v>10811</v>
      </c>
      <c r="B1135" s="18">
        <v>10734</v>
      </c>
      <c r="C1135" s="18">
        <v>2130</v>
      </c>
      <c r="D1135" s="18">
        <v>2130</v>
      </c>
      <c r="E1135" s="18" t="s">
        <v>56</v>
      </c>
      <c r="F1135" s="18" t="s">
        <v>113</v>
      </c>
      <c r="G1135" s="19">
        <v>6.8621541879899999</v>
      </c>
      <c r="H1135" s="19">
        <v>2.7770199999999998</v>
      </c>
      <c r="I1135" s="18" t="s">
        <v>24</v>
      </c>
      <c r="J1135" s="18" t="s">
        <v>114</v>
      </c>
      <c r="K1135" s="18">
        <v>28</v>
      </c>
      <c r="L1135" s="18">
        <v>22</v>
      </c>
      <c r="M1135" s="18" t="s">
        <v>59</v>
      </c>
      <c r="N1135" s="18" t="s">
        <v>62</v>
      </c>
      <c r="O1135" s="18" t="s">
        <v>63</v>
      </c>
      <c r="P1135" s="19">
        <v>2953.9023395099998</v>
      </c>
      <c r="Q1135" s="19">
        <v>298914.240766</v>
      </c>
      <c r="R1135" s="20">
        <v>0.78207000000000004</v>
      </c>
      <c r="S1135" s="20">
        <v>10.84055</v>
      </c>
      <c r="T1135" s="20">
        <v>0.24</v>
      </c>
      <c r="U1135" s="20">
        <v>0.56100000000000005</v>
      </c>
      <c r="V1135" s="20">
        <f t="shared" si="34"/>
        <v>1.6505862638639999</v>
      </c>
      <c r="W1135" s="20">
        <f t="shared" si="35"/>
        <v>13.215842206679</v>
      </c>
    </row>
    <row r="1136" spans="1:23" x14ac:dyDescent="0.25">
      <c r="A1136" s="18">
        <v>10812</v>
      </c>
      <c r="B1136" s="18">
        <v>10735</v>
      </c>
      <c r="C1136" s="18">
        <v>2130</v>
      </c>
      <c r="D1136" s="18">
        <v>2130</v>
      </c>
      <c r="E1136" s="18" t="s">
        <v>56</v>
      </c>
      <c r="F1136" s="18" t="s">
        <v>113</v>
      </c>
      <c r="G1136" s="19">
        <v>24.3014884225</v>
      </c>
      <c r="H1136" s="19">
        <v>9.83446</v>
      </c>
      <c r="I1136" s="18" t="s">
        <v>24</v>
      </c>
      <c r="J1136" s="18" t="s">
        <v>114</v>
      </c>
      <c r="K1136" s="18">
        <v>28</v>
      </c>
      <c r="L1136" s="18">
        <v>22</v>
      </c>
      <c r="M1136" s="18" t="s">
        <v>59</v>
      </c>
      <c r="N1136" s="18" t="s">
        <v>62</v>
      </c>
      <c r="O1136" s="18" t="s">
        <v>63</v>
      </c>
      <c r="P1136" s="19">
        <v>7867.6343893599997</v>
      </c>
      <c r="Q1136" s="19">
        <v>1058568.6014</v>
      </c>
      <c r="R1136" s="20">
        <v>0.78207000000000004</v>
      </c>
      <c r="S1136" s="20">
        <v>10.84055</v>
      </c>
      <c r="T1136" s="20">
        <v>0.24</v>
      </c>
      <c r="U1136" s="20">
        <v>0.56100000000000005</v>
      </c>
      <c r="V1136" s="20">
        <f t="shared" si="34"/>
        <v>5.8453394604720001</v>
      </c>
      <c r="W1136" s="20">
        <f t="shared" si="35"/>
        <v>46.802209399966998</v>
      </c>
    </row>
    <row r="1137" spans="1:23" x14ac:dyDescent="0.25">
      <c r="A1137" s="18">
        <v>10813</v>
      </c>
      <c r="B1137" s="18">
        <v>10736</v>
      </c>
      <c r="C1137" s="18">
        <v>2130</v>
      </c>
      <c r="D1137" s="18">
        <v>2130</v>
      </c>
      <c r="E1137" s="18" t="s">
        <v>56</v>
      </c>
      <c r="F1137" s="18" t="s">
        <v>113</v>
      </c>
      <c r="G1137" s="19">
        <v>2.4501743229499998E-2</v>
      </c>
      <c r="H1137" s="19">
        <v>9.9155000000000007E-3</v>
      </c>
      <c r="I1137" s="18" t="s">
        <v>24</v>
      </c>
      <c r="J1137" s="18" t="s">
        <v>114</v>
      </c>
      <c r="K1137" s="18">
        <v>28</v>
      </c>
      <c r="L1137" s="18">
        <v>22</v>
      </c>
      <c r="M1137" s="18" t="s">
        <v>59</v>
      </c>
      <c r="N1137" s="18" t="s">
        <v>62</v>
      </c>
      <c r="O1137" s="18" t="s">
        <v>63</v>
      </c>
      <c r="P1137" s="19">
        <v>376.13309350100002</v>
      </c>
      <c r="Q1137" s="19">
        <v>1067.29166627</v>
      </c>
      <c r="R1137" s="20">
        <v>0.78207000000000004</v>
      </c>
      <c r="S1137" s="20">
        <v>10.84055</v>
      </c>
      <c r="T1137" s="20">
        <v>0.24</v>
      </c>
      <c r="U1137" s="20">
        <v>0.56100000000000005</v>
      </c>
      <c r="V1137" s="20">
        <f t="shared" si="34"/>
        <v>5.8935074646000009E-3</v>
      </c>
      <c r="W1137" s="20">
        <f t="shared" si="35"/>
        <v>4.7187878877475005E-2</v>
      </c>
    </row>
    <row r="1138" spans="1:23" x14ac:dyDescent="0.25">
      <c r="A1138" s="18">
        <v>10814</v>
      </c>
      <c r="B1138" s="18">
        <v>10737</v>
      </c>
      <c r="C1138" s="18">
        <v>2130</v>
      </c>
      <c r="D1138" s="18">
        <v>2130</v>
      </c>
      <c r="E1138" s="18" t="s">
        <v>56</v>
      </c>
      <c r="F1138" s="18" t="s">
        <v>113</v>
      </c>
      <c r="G1138" s="19">
        <v>11.7247777608</v>
      </c>
      <c r="H1138" s="19">
        <v>4.7448499999999996</v>
      </c>
      <c r="I1138" s="18" t="s">
        <v>24</v>
      </c>
      <c r="J1138" s="18" t="s">
        <v>114</v>
      </c>
      <c r="K1138" s="18">
        <v>28</v>
      </c>
      <c r="L1138" s="18">
        <v>22</v>
      </c>
      <c r="M1138" s="18" t="s">
        <v>59</v>
      </c>
      <c r="N1138" s="18" t="s">
        <v>62</v>
      </c>
      <c r="O1138" s="18" t="s">
        <v>63</v>
      </c>
      <c r="P1138" s="19">
        <v>6719.4917357599998</v>
      </c>
      <c r="Q1138" s="19">
        <v>510729.27633700002</v>
      </c>
      <c r="R1138" s="20">
        <v>0.78207000000000004</v>
      </c>
      <c r="S1138" s="20">
        <v>10.84055</v>
      </c>
      <c r="T1138" s="20">
        <v>0.24</v>
      </c>
      <c r="U1138" s="20">
        <v>0.56100000000000005</v>
      </c>
      <c r="V1138" s="20">
        <f t="shared" si="34"/>
        <v>2.8202116780199997</v>
      </c>
      <c r="W1138" s="20">
        <f t="shared" si="35"/>
        <v>22.580748030032495</v>
      </c>
    </row>
    <row r="1139" spans="1:23" x14ac:dyDescent="0.25">
      <c r="A1139" s="18">
        <v>10815</v>
      </c>
      <c r="B1139" s="18">
        <v>10738</v>
      </c>
      <c r="C1139" s="18">
        <v>2130</v>
      </c>
      <c r="D1139" s="18">
        <v>2130</v>
      </c>
      <c r="E1139" s="18" t="s">
        <v>56</v>
      </c>
      <c r="F1139" s="18" t="s">
        <v>113</v>
      </c>
      <c r="G1139" s="19">
        <v>12.3591211873</v>
      </c>
      <c r="H1139" s="19">
        <v>5.0015599999999996</v>
      </c>
      <c r="I1139" s="18" t="s">
        <v>24</v>
      </c>
      <c r="J1139" s="18" t="s">
        <v>114</v>
      </c>
      <c r="K1139" s="18">
        <v>28</v>
      </c>
      <c r="L1139" s="18">
        <v>22</v>
      </c>
      <c r="M1139" s="18" t="s">
        <v>59</v>
      </c>
      <c r="N1139" s="18" t="s">
        <v>62</v>
      </c>
      <c r="O1139" s="18" t="s">
        <v>63</v>
      </c>
      <c r="P1139" s="19">
        <v>5533.8914854799996</v>
      </c>
      <c r="Q1139" s="19">
        <v>538361.16546699998</v>
      </c>
      <c r="R1139" s="20">
        <v>0.78207000000000004</v>
      </c>
      <c r="S1139" s="20">
        <v>10.84055</v>
      </c>
      <c r="T1139" s="20">
        <v>0.24</v>
      </c>
      <c r="U1139" s="20">
        <v>0.56100000000000005</v>
      </c>
      <c r="V1139" s="20">
        <f t="shared" si="34"/>
        <v>2.9727932221920002</v>
      </c>
      <c r="W1139" s="20">
        <f t="shared" si="35"/>
        <v>23.802431292261996</v>
      </c>
    </row>
    <row r="1140" spans="1:23" x14ac:dyDescent="0.25">
      <c r="A1140" s="18">
        <v>10816</v>
      </c>
      <c r="B1140" s="18">
        <v>10739</v>
      </c>
      <c r="C1140" s="18">
        <v>2130</v>
      </c>
      <c r="D1140" s="18">
        <v>2130</v>
      </c>
      <c r="E1140" s="18" t="s">
        <v>56</v>
      </c>
      <c r="F1140" s="18" t="s">
        <v>113</v>
      </c>
      <c r="G1140" s="19">
        <v>368.76307023999999</v>
      </c>
      <c r="H1140" s="19">
        <v>149.233</v>
      </c>
      <c r="I1140" s="18" t="s">
        <v>24</v>
      </c>
      <c r="J1140" s="18" t="s">
        <v>114</v>
      </c>
      <c r="K1140" s="18">
        <v>28</v>
      </c>
      <c r="L1140" s="18">
        <v>22</v>
      </c>
      <c r="M1140" s="18" t="s">
        <v>59</v>
      </c>
      <c r="N1140" s="18" t="s">
        <v>62</v>
      </c>
      <c r="O1140" s="18" t="s">
        <v>63</v>
      </c>
      <c r="P1140" s="19">
        <v>62253.659927100001</v>
      </c>
      <c r="Q1140" s="19">
        <v>16063255.0865</v>
      </c>
      <c r="R1140" s="20">
        <v>0.78207000000000004</v>
      </c>
      <c r="S1140" s="20">
        <v>10.84055</v>
      </c>
      <c r="T1140" s="20">
        <v>0.24</v>
      </c>
      <c r="U1140" s="20">
        <v>0.56100000000000005</v>
      </c>
      <c r="V1140" s="20">
        <f t="shared" si="34"/>
        <v>88.700095755600017</v>
      </c>
      <c r="W1140" s="20">
        <f t="shared" si="35"/>
        <v>710.20006338784992</v>
      </c>
    </row>
    <row r="1141" spans="1:23" x14ac:dyDescent="0.25">
      <c r="A1141" s="18">
        <v>10817</v>
      </c>
      <c r="B1141" s="18">
        <v>10740</v>
      </c>
      <c r="C1141" s="18">
        <v>2130</v>
      </c>
      <c r="D1141" s="18">
        <v>2130</v>
      </c>
      <c r="E1141" s="18" t="s">
        <v>56</v>
      </c>
      <c r="F1141" s="18" t="s">
        <v>113</v>
      </c>
      <c r="G1141" s="19">
        <v>113.68978996200001</v>
      </c>
      <c r="H1141" s="19">
        <v>46.008600000000001</v>
      </c>
      <c r="I1141" s="18" t="s">
        <v>24</v>
      </c>
      <c r="J1141" s="18" t="s">
        <v>114</v>
      </c>
      <c r="K1141" s="18">
        <v>28</v>
      </c>
      <c r="L1141" s="18">
        <v>22</v>
      </c>
      <c r="M1141" s="18" t="s">
        <v>59</v>
      </c>
      <c r="N1141" s="18" t="s">
        <v>62</v>
      </c>
      <c r="O1141" s="18" t="s">
        <v>63</v>
      </c>
      <c r="P1141" s="19">
        <v>26853.839294000001</v>
      </c>
      <c r="Q1141" s="19">
        <v>4952307.4414799996</v>
      </c>
      <c r="R1141" s="20">
        <v>0.78207000000000004</v>
      </c>
      <c r="S1141" s="20">
        <v>10.84055</v>
      </c>
      <c r="T1141" s="20">
        <v>0.24</v>
      </c>
      <c r="U1141" s="20">
        <v>0.56100000000000005</v>
      </c>
      <c r="V1141" s="20">
        <f t="shared" si="34"/>
        <v>27.346278809520005</v>
      </c>
      <c r="W1141" s="20">
        <f t="shared" si="35"/>
        <v>218.95499411246999</v>
      </c>
    </row>
    <row r="1142" spans="1:23" x14ac:dyDescent="0.25">
      <c r="A1142" s="18">
        <v>10818</v>
      </c>
      <c r="B1142" s="18">
        <v>10741</v>
      </c>
      <c r="C1142" s="18">
        <v>2130</v>
      </c>
      <c r="D1142" s="18">
        <v>2130</v>
      </c>
      <c r="E1142" s="18" t="s">
        <v>56</v>
      </c>
      <c r="F1142" s="18" t="s">
        <v>113</v>
      </c>
      <c r="G1142" s="19">
        <v>28.024504233799998</v>
      </c>
      <c r="H1142" s="19">
        <v>11.341100000000001</v>
      </c>
      <c r="I1142" s="18" t="s">
        <v>24</v>
      </c>
      <c r="J1142" s="18" t="s">
        <v>114</v>
      </c>
      <c r="K1142" s="18">
        <v>28</v>
      </c>
      <c r="L1142" s="18">
        <v>22</v>
      </c>
      <c r="M1142" s="18" t="s">
        <v>59</v>
      </c>
      <c r="N1142" s="18" t="s">
        <v>62</v>
      </c>
      <c r="O1142" s="18" t="s">
        <v>63</v>
      </c>
      <c r="P1142" s="19">
        <v>10474.824670600001</v>
      </c>
      <c r="Q1142" s="19">
        <v>1220742.52144</v>
      </c>
      <c r="R1142" s="20">
        <v>0.78207000000000004</v>
      </c>
      <c r="S1142" s="20">
        <v>10.84055</v>
      </c>
      <c r="T1142" s="20">
        <v>0.24</v>
      </c>
      <c r="U1142" s="20">
        <v>0.56100000000000005</v>
      </c>
      <c r="V1142" s="20">
        <f t="shared" si="34"/>
        <v>6.7408458985200008</v>
      </c>
      <c r="W1142" s="20">
        <f t="shared" si="35"/>
        <v>53.972311344594999</v>
      </c>
    </row>
    <row r="1143" spans="1:23" x14ac:dyDescent="0.25">
      <c r="A1143" s="18">
        <v>10819</v>
      </c>
      <c r="B1143" s="18">
        <v>10742</v>
      </c>
      <c r="C1143" s="18">
        <v>2130</v>
      </c>
      <c r="D1143" s="18">
        <v>2130</v>
      </c>
      <c r="E1143" s="18" t="s">
        <v>56</v>
      </c>
      <c r="F1143" s="18" t="s">
        <v>113</v>
      </c>
      <c r="G1143" s="19">
        <v>11.9954625423</v>
      </c>
      <c r="H1143" s="19">
        <v>4.8543900000000004</v>
      </c>
      <c r="I1143" s="18" t="s">
        <v>24</v>
      </c>
      <c r="J1143" s="18" t="s">
        <v>114</v>
      </c>
      <c r="K1143" s="18">
        <v>28</v>
      </c>
      <c r="L1143" s="18">
        <v>22</v>
      </c>
      <c r="M1143" s="18" t="s">
        <v>59</v>
      </c>
      <c r="N1143" s="18" t="s">
        <v>62</v>
      </c>
      <c r="O1143" s="18" t="s">
        <v>63</v>
      </c>
      <c r="P1143" s="19">
        <v>4235.6436465699999</v>
      </c>
      <c r="Q1143" s="19">
        <v>522520.25825700001</v>
      </c>
      <c r="R1143" s="20">
        <v>0.78207000000000004</v>
      </c>
      <c r="S1143" s="20">
        <v>10.84055</v>
      </c>
      <c r="T1143" s="20">
        <v>0.24</v>
      </c>
      <c r="U1143" s="20">
        <v>0.56100000000000005</v>
      </c>
      <c r="V1143" s="20">
        <f t="shared" si="34"/>
        <v>2.8853193183480004</v>
      </c>
      <c r="W1143" s="20">
        <f t="shared" si="35"/>
        <v>23.102049048865503</v>
      </c>
    </row>
    <row r="1144" spans="1:23" x14ac:dyDescent="0.25">
      <c r="A1144" s="18">
        <v>10820</v>
      </c>
      <c r="B1144" s="18">
        <v>10743</v>
      </c>
      <c r="C1144" s="18">
        <v>2130</v>
      </c>
      <c r="D1144" s="18">
        <v>2130</v>
      </c>
      <c r="E1144" s="18" t="s">
        <v>56</v>
      </c>
      <c r="F1144" s="18" t="s">
        <v>113</v>
      </c>
      <c r="G1144" s="19">
        <v>20.751968820999998</v>
      </c>
      <c r="H1144" s="19">
        <v>8.3980200000000007</v>
      </c>
      <c r="I1144" s="18" t="s">
        <v>24</v>
      </c>
      <c r="J1144" s="18" t="s">
        <v>114</v>
      </c>
      <c r="K1144" s="18">
        <v>28</v>
      </c>
      <c r="L1144" s="18">
        <v>22</v>
      </c>
      <c r="M1144" s="18" t="s">
        <v>59</v>
      </c>
      <c r="N1144" s="18" t="s">
        <v>62</v>
      </c>
      <c r="O1144" s="18" t="s">
        <v>63</v>
      </c>
      <c r="P1144" s="19">
        <v>6824.2473255499999</v>
      </c>
      <c r="Q1144" s="19">
        <v>903952.14602099999</v>
      </c>
      <c r="R1144" s="20">
        <v>0.78207000000000004</v>
      </c>
      <c r="S1144" s="20">
        <v>10.84055</v>
      </c>
      <c r="T1144" s="20">
        <v>0.24</v>
      </c>
      <c r="U1144" s="20">
        <v>0.56100000000000005</v>
      </c>
      <c r="V1144" s="20">
        <f t="shared" si="34"/>
        <v>4.9915580210640007</v>
      </c>
      <c r="W1144" s="20">
        <f t="shared" si="35"/>
        <v>39.966189357128997</v>
      </c>
    </row>
    <row r="1145" spans="1:23" x14ac:dyDescent="0.25">
      <c r="A1145" s="18">
        <v>10821</v>
      </c>
      <c r="B1145" s="18">
        <v>10744</v>
      </c>
      <c r="C1145" s="18">
        <v>2130</v>
      </c>
      <c r="D1145" s="18">
        <v>2130</v>
      </c>
      <c r="E1145" s="18" t="s">
        <v>56</v>
      </c>
      <c r="F1145" s="18" t="s">
        <v>113</v>
      </c>
      <c r="G1145" s="19">
        <v>4.0552591491800003</v>
      </c>
      <c r="H1145" s="19">
        <v>1.6411100000000001</v>
      </c>
      <c r="I1145" s="18" t="s">
        <v>24</v>
      </c>
      <c r="J1145" s="18" t="s">
        <v>114</v>
      </c>
      <c r="K1145" s="18">
        <v>28</v>
      </c>
      <c r="L1145" s="18">
        <v>22</v>
      </c>
      <c r="M1145" s="18" t="s">
        <v>59</v>
      </c>
      <c r="N1145" s="18" t="s">
        <v>62</v>
      </c>
      <c r="O1145" s="18" t="s">
        <v>63</v>
      </c>
      <c r="P1145" s="19">
        <v>1658.99619942</v>
      </c>
      <c r="Q1145" s="19">
        <v>176646.381952</v>
      </c>
      <c r="R1145" s="20">
        <v>0.78207000000000004</v>
      </c>
      <c r="S1145" s="20">
        <v>10.84055</v>
      </c>
      <c r="T1145" s="20">
        <v>0.24</v>
      </c>
      <c r="U1145" s="20">
        <v>0.56100000000000005</v>
      </c>
      <c r="V1145" s="20">
        <f t="shared" si="34"/>
        <v>0.97543180225200021</v>
      </c>
      <c r="W1145" s="20">
        <f t="shared" si="35"/>
        <v>7.8100448696094995</v>
      </c>
    </row>
    <row r="1146" spans="1:23" x14ac:dyDescent="0.25">
      <c r="A1146" s="18">
        <v>10822</v>
      </c>
      <c r="B1146" s="18">
        <v>10745</v>
      </c>
      <c r="C1146" s="18">
        <v>2130</v>
      </c>
      <c r="D1146" s="18">
        <v>2130</v>
      </c>
      <c r="E1146" s="18" t="s">
        <v>56</v>
      </c>
      <c r="F1146" s="18" t="s">
        <v>113</v>
      </c>
      <c r="G1146" s="19">
        <v>7.9451740667799999</v>
      </c>
      <c r="H1146" s="19">
        <v>3.2153</v>
      </c>
      <c r="I1146" s="18" t="s">
        <v>24</v>
      </c>
      <c r="J1146" s="18" t="s">
        <v>114</v>
      </c>
      <c r="K1146" s="18">
        <v>28</v>
      </c>
      <c r="L1146" s="18">
        <v>22</v>
      </c>
      <c r="M1146" s="18" t="s">
        <v>59</v>
      </c>
      <c r="N1146" s="18" t="s">
        <v>62</v>
      </c>
      <c r="O1146" s="18" t="s">
        <v>63</v>
      </c>
      <c r="P1146" s="19">
        <v>3164.7999767000001</v>
      </c>
      <c r="Q1146" s="19">
        <v>346090.39798299997</v>
      </c>
      <c r="R1146" s="20">
        <v>0.78207000000000004</v>
      </c>
      <c r="S1146" s="20">
        <v>10.84055</v>
      </c>
      <c r="T1146" s="20">
        <v>0.24</v>
      </c>
      <c r="U1146" s="20">
        <v>0.56100000000000005</v>
      </c>
      <c r="V1146" s="20">
        <f t="shared" si="34"/>
        <v>1.9110881499600001</v>
      </c>
      <c r="W1146" s="20">
        <f t="shared" si="35"/>
        <v>15.301617362185</v>
      </c>
    </row>
    <row r="1147" spans="1:23" x14ac:dyDescent="0.25">
      <c r="A1147" s="18">
        <v>10823</v>
      </c>
      <c r="B1147" s="18">
        <v>10746</v>
      </c>
      <c r="C1147" s="18">
        <v>2130</v>
      </c>
      <c r="D1147" s="18">
        <v>2130</v>
      </c>
      <c r="E1147" s="18" t="s">
        <v>56</v>
      </c>
      <c r="F1147" s="18" t="s">
        <v>113</v>
      </c>
      <c r="G1147" s="19">
        <v>64.900344866599994</v>
      </c>
      <c r="H1147" s="19">
        <v>26.264199999999999</v>
      </c>
      <c r="I1147" s="18" t="s">
        <v>24</v>
      </c>
      <c r="J1147" s="18" t="s">
        <v>114</v>
      </c>
      <c r="K1147" s="18">
        <v>28</v>
      </c>
      <c r="L1147" s="18">
        <v>22</v>
      </c>
      <c r="M1147" s="18" t="s">
        <v>59</v>
      </c>
      <c r="N1147" s="18" t="s">
        <v>62</v>
      </c>
      <c r="O1147" s="18" t="s">
        <v>63</v>
      </c>
      <c r="P1147" s="19">
        <v>17065.3508005</v>
      </c>
      <c r="Q1147" s="19">
        <v>2827047.71416</v>
      </c>
      <c r="R1147" s="20">
        <v>0.78207000000000004</v>
      </c>
      <c r="S1147" s="20">
        <v>10.84055</v>
      </c>
      <c r="T1147" s="20">
        <v>0.24</v>
      </c>
      <c r="U1147" s="20">
        <v>0.56100000000000005</v>
      </c>
      <c r="V1147" s="20">
        <f t="shared" si="34"/>
        <v>15.610736599440001</v>
      </c>
      <c r="W1147" s="20">
        <f t="shared" si="35"/>
        <v>124.99136588308998</v>
      </c>
    </row>
    <row r="1148" spans="1:23" x14ac:dyDescent="0.25">
      <c r="A1148" s="18">
        <v>10824</v>
      </c>
      <c r="B1148" s="18">
        <v>10747</v>
      </c>
      <c r="C1148" s="18">
        <v>2130</v>
      </c>
      <c r="D1148" s="18">
        <v>2130</v>
      </c>
      <c r="E1148" s="18" t="s">
        <v>56</v>
      </c>
      <c r="F1148" s="18" t="s">
        <v>113</v>
      </c>
      <c r="G1148" s="19">
        <v>7.5442205948699996</v>
      </c>
      <c r="H1148" s="19">
        <v>3.0530400000000002</v>
      </c>
      <c r="I1148" s="18" t="s">
        <v>24</v>
      </c>
      <c r="J1148" s="18" t="s">
        <v>114</v>
      </c>
      <c r="K1148" s="18">
        <v>28</v>
      </c>
      <c r="L1148" s="18">
        <v>22</v>
      </c>
      <c r="M1148" s="18" t="s">
        <v>59</v>
      </c>
      <c r="N1148" s="18" t="s">
        <v>62</v>
      </c>
      <c r="O1148" s="18" t="s">
        <v>63</v>
      </c>
      <c r="P1148" s="19">
        <v>3545.4462294099999</v>
      </c>
      <c r="Q1148" s="19">
        <v>328624.93460899999</v>
      </c>
      <c r="R1148" s="20">
        <v>0.78207000000000004</v>
      </c>
      <c r="S1148" s="20">
        <v>10.84055</v>
      </c>
      <c r="T1148" s="20">
        <v>0.24</v>
      </c>
      <c r="U1148" s="20">
        <v>0.56100000000000005</v>
      </c>
      <c r="V1148" s="20">
        <f t="shared" si="34"/>
        <v>1.814645154528</v>
      </c>
      <c r="W1148" s="20">
        <f t="shared" si="35"/>
        <v>14.529421786908001</v>
      </c>
    </row>
    <row r="1149" spans="1:23" x14ac:dyDescent="0.25">
      <c r="A1149" s="18">
        <v>10825</v>
      </c>
      <c r="B1149" s="18">
        <v>10748</v>
      </c>
      <c r="C1149" s="18">
        <v>2130</v>
      </c>
      <c r="D1149" s="18">
        <v>2130</v>
      </c>
      <c r="E1149" s="18" t="s">
        <v>56</v>
      </c>
      <c r="F1149" s="18" t="s">
        <v>113</v>
      </c>
      <c r="G1149" s="19">
        <v>16.6418135236</v>
      </c>
      <c r="H1149" s="19">
        <v>6.7347000000000001</v>
      </c>
      <c r="I1149" s="18" t="s">
        <v>24</v>
      </c>
      <c r="J1149" s="18" t="s">
        <v>114</v>
      </c>
      <c r="K1149" s="18">
        <v>28</v>
      </c>
      <c r="L1149" s="18">
        <v>22</v>
      </c>
      <c r="M1149" s="18" t="s">
        <v>59</v>
      </c>
      <c r="N1149" s="18" t="s">
        <v>62</v>
      </c>
      <c r="O1149" s="18" t="s">
        <v>63</v>
      </c>
      <c r="P1149" s="19">
        <v>8318.6566659199998</v>
      </c>
      <c r="Q1149" s="19">
        <v>724914.49742100004</v>
      </c>
      <c r="R1149" s="20">
        <v>0.78207000000000004</v>
      </c>
      <c r="S1149" s="20">
        <v>10.84055</v>
      </c>
      <c r="T1149" s="20">
        <v>0.24</v>
      </c>
      <c r="U1149" s="20">
        <v>0.56100000000000005</v>
      </c>
      <c r="V1149" s="20">
        <f t="shared" si="34"/>
        <v>4.00292519004</v>
      </c>
      <c r="W1149" s="20">
        <f t="shared" si="35"/>
        <v>32.050447065314998</v>
      </c>
    </row>
    <row r="1150" spans="1:23" x14ac:dyDescent="0.25">
      <c r="A1150" s="18">
        <v>10826</v>
      </c>
      <c r="B1150" s="18">
        <v>10749</v>
      </c>
      <c r="C1150" s="18">
        <v>2130</v>
      </c>
      <c r="D1150" s="18">
        <v>2130</v>
      </c>
      <c r="E1150" s="18" t="s">
        <v>56</v>
      </c>
      <c r="F1150" s="18" t="s">
        <v>113</v>
      </c>
      <c r="G1150" s="19">
        <v>20.109506937999999</v>
      </c>
      <c r="H1150" s="19">
        <v>8.1380300000000005</v>
      </c>
      <c r="I1150" s="18" t="s">
        <v>24</v>
      </c>
      <c r="J1150" s="18" t="s">
        <v>114</v>
      </c>
      <c r="K1150" s="18">
        <v>28</v>
      </c>
      <c r="L1150" s="18">
        <v>22</v>
      </c>
      <c r="M1150" s="18" t="s">
        <v>59</v>
      </c>
      <c r="N1150" s="18" t="s">
        <v>62</v>
      </c>
      <c r="O1150" s="18" t="s">
        <v>63</v>
      </c>
      <c r="P1150" s="19">
        <v>4788.9572290400001</v>
      </c>
      <c r="Q1150" s="19">
        <v>875966.61834599997</v>
      </c>
      <c r="R1150" s="20">
        <v>0.78207000000000004</v>
      </c>
      <c r="S1150" s="20">
        <v>10.84055</v>
      </c>
      <c r="T1150" s="20">
        <v>0.24</v>
      </c>
      <c r="U1150" s="20">
        <v>0.56100000000000005</v>
      </c>
      <c r="V1150" s="20">
        <f t="shared" si="34"/>
        <v>4.8370269327960012</v>
      </c>
      <c r="W1150" s="20">
        <f t="shared" si="35"/>
        <v>38.728896570143498</v>
      </c>
    </row>
    <row r="1151" spans="1:23" x14ac:dyDescent="0.25">
      <c r="A1151" s="18">
        <v>10827</v>
      </c>
      <c r="B1151" s="18">
        <v>10750</v>
      </c>
      <c r="C1151" s="18">
        <v>2130</v>
      </c>
      <c r="D1151" s="18">
        <v>2130</v>
      </c>
      <c r="E1151" s="18" t="s">
        <v>56</v>
      </c>
      <c r="F1151" s="18" t="s">
        <v>113</v>
      </c>
      <c r="G1151" s="19">
        <v>24.689443342499999</v>
      </c>
      <c r="H1151" s="19">
        <v>9.99146</v>
      </c>
      <c r="I1151" s="18" t="s">
        <v>24</v>
      </c>
      <c r="J1151" s="18" t="s">
        <v>114</v>
      </c>
      <c r="K1151" s="18">
        <v>28</v>
      </c>
      <c r="L1151" s="18">
        <v>22</v>
      </c>
      <c r="M1151" s="18" t="s">
        <v>59</v>
      </c>
      <c r="N1151" s="18" t="s">
        <v>62</v>
      </c>
      <c r="O1151" s="18" t="s">
        <v>63</v>
      </c>
      <c r="P1151" s="19">
        <v>7571.96963426</v>
      </c>
      <c r="Q1151" s="19">
        <v>1075467.8501200001</v>
      </c>
      <c r="R1151" s="20">
        <v>0.78207000000000004</v>
      </c>
      <c r="S1151" s="20">
        <v>10.84055</v>
      </c>
      <c r="T1151" s="20">
        <v>0.24</v>
      </c>
      <c r="U1151" s="20">
        <v>0.56100000000000005</v>
      </c>
      <c r="V1151" s="20">
        <f t="shared" si="34"/>
        <v>5.9386560528720009</v>
      </c>
      <c r="W1151" s="20">
        <f t="shared" si="35"/>
        <v>47.549372627616997</v>
      </c>
    </row>
    <row r="1152" spans="1:23" x14ac:dyDescent="0.25">
      <c r="A1152" s="18">
        <v>10828</v>
      </c>
      <c r="B1152" s="18">
        <v>10751</v>
      </c>
      <c r="C1152" s="18">
        <v>2130</v>
      </c>
      <c r="D1152" s="18">
        <v>2130</v>
      </c>
      <c r="E1152" s="18" t="s">
        <v>56</v>
      </c>
      <c r="F1152" s="18" t="s">
        <v>113</v>
      </c>
      <c r="G1152" s="19">
        <v>23.107430734800001</v>
      </c>
      <c r="H1152" s="19">
        <v>9.3512500000000003</v>
      </c>
      <c r="I1152" s="18" t="s">
        <v>24</v>
      </c>
      <c r="J1152" s="18" t="s">
        <v>114</v>
      </c>
      <c r="K1152" s="18">
        <v>28</v>
      </c>
      <c r="L1152" s="18">
        <v>22</v>
      </c>
      <c r="M1152" s="18" t="s">
        <v>59</v>
      </c>
      <c r="N1152" s="18" t="s">
        <v>62</v>
      </c>
      <c r="O1152" s="18" t="s">
        <v>63</v>
      </c>
      <c r="P1152" s="19">
        <v>5627.2372227899996</v>
      </c>
      <c r="Q1152" s="19">
        <v>1006555.65657</v>
      </c>
      <c r="R1152" s="20">
        <v>0.78207000000000004</v>
      </c>
      <c r="S1152" s="20">
        <v>10.84055</v>
      </c>
      <c r="T1152" s="20">
        <v>0.24</v>
      </c>
      <c r="U1152" s="20">
        <v>0.56100000000000005</v>
      </c>
      <c r="V1152" s="20">
        <f t="shared" si="34"/>
        <v>5.5581323865000005</v>
      </c>
      <c r="W1152" s="20">
        <f t="shared" si="35"/>
        <v>44.502612309312497</v>
      </c>
    </row>
    <row r="1153" spans="1:23" x14ac:dyDescent="0.25">
      <c r="A1153" s="18">
        <v>10829</v>
      </c>
      <c r="B1153" s="18">
        <v>10752</v>
      </c>
      <c r="C1153" s="18">
        <v>2130</v>
      </c>
      <c r="D1153" s="18">
        <v>2130</v>
      </c>
      <c r="E1153" s="18" t="s">
        <v>56</v>
      </c>
      <c r="F1153" s="18" t="s">
        <v>113</v>
      </c>
      <c r="G1153" s="19">
        <v>11.735834452800001</v>
      </c>
      <c r="H1153" s="19">
        <v>4.74932</v>
      </c>
      <c r="I1153" s="18" t="s">
        <v>24</v>
      </c>
      <c r="J1153" s="18" t="s">
        <v>114</v>
      </c>
      <c r="K1153" s="18">
        <v>28</v>
      </c>
      <c r="L1153" s="18">
        <v>22</v>
      </c>
      <c r="M1153" s="18" t="s">
        <v>59</v>
      </c>
      <c r="N1153" s="18" t="s">
        <v>62</v>
      </c>
      <c r="O1153" s="18" t="s">
        <v>63</v>
      </c>
      <c r="P1153" s="19">
        <v>3792.4775517799999</v>
      </c>
      <c r="Q1153" s="19">
        <v>511210.903911</v>
      </c>
      <c r="R1153" s="20">
        <v>0.78207000000000004</v>
      </c>
      <c r="S1153" s="20">
        <v>10.84055</v>
      </c>
      <c r="T1153" s="20">
        <v>0.24</v>
      </c>
      <c r="U1153" s="20">
        <v>0.56100000000000005</v>
      </c>
      <c r="V1153" s="20">
        <f t="shared" si="34"/>
        <v>2.8228685262240001</v>
      </c>
      <c r="W1153" s="20">
        <f t="shared" si="35"/>
        <v>22.602020766513998</v>
      </c>
    </row>
    <row r="1154" spans="1:23" x14ac:dyDescent="0.25">
      <c r="A1154" s="18">
        <v>10830</v>
      </c>
      <c r="B1154" s="18">
        <v>10753</v>
      </c>
      <c r="C1154" s="18">
        <v>2130</v>
      </c>
      <c r="D1154" s="18">
        <v>2130</v>
      </c>
      <c r="E1154" s="18" t="s">
        <v>56</v>
      </c>
      <c r="F1154" s="18" t="s">
        <v>113</v>
      </c>
      <c r="G1154" s="19">
        <v>11.6753024853</v>
      </c>
      <c r="H1154" s="19">
        <v>4.7248299999999999</v>
      </c>
      <c r="I1154" s="18" t="s">
        <v>24</v>
      </c>
      <c r="J1154" s="18" t="s">
        <v>114</v>
      </c>
      <c r="K1154" s="18">
        <v>28</v>
      </c>
      <c r="L1154" s="18">
        <v>22</v>
      </c>
      <c r="M1154" s="18" t="s">
        <v>59</v>
      </c>
      <c r="N1154" s="18" t="s">
        <v>62</v>
      </c>
      <c r="O1154" s="18" t="s">
        <v>63</v>
      </c>
      <c r="P1154" s="19">
        <v>4765.2309106599996</v>
      </c>
      <c r="Q1154" s="19">
        <v>508574.14195600001</v>
      </c>
      <c r="R1154" s="20">
        <v>0.78207000000000004</v>
      </c>
      <c r="S1154" s="20">
        <v>10.84055</v>
      </c>
      <c r="T1154" s="20">
        <v>0.24</v>
      </c>
      <c r="U1154" s="20">
        <v>0.56100000000000005</v>
      </c>
      <c r="V1154" s="20">
        <f t="shared" si="34"/>
        <v>2.8083123265560004</v>
      </c>
      <c r="W1154" s="20">
        <f t="shared" si="35"/>
        <v>22.485472821003498</v>
      </c>
    </row>
    <row r="1155" spans="1:23" x14ac:dyDescent="0.25">
      <c r="A1155" s="18">
        <v>10831</v>
      </c>
      <c r="B1155" s="18">
        <v>10754</v>
      </c>
      <c r="C1155" s="18">
        <v>2130</v>
      </c>
      <c r="D1155" s="18">
        <v>2130</v>
      </c>
      <c r="E1155" s="18" t="s">
        <v>56</v>
      </c>
      <c r="F1155" s="18" t="s">
        <v>113</v>
      </c>
      <c r="G1155" s="19">
        <v>10.795754344400001</v>
      </c>
      <c r="H1155" s="19">
        <v>4.3688900000000004</v>
      </c>
      <c r="I1155" s="18" t="s">
        <v>24</v>
      </c>
      <c r="J1155" s="18" t="s">
        <v>114</v>
      </c>
      <c r="K1155" s="18">
        <v>28</v>
      </c>
      <c r="L1155" s="18">
        <v>22</v>
      </c>
      <c r="M1155" s="18" t="s">
        <v>59</v>
      </c>
      <c r="N1155" s="18" t="s">
        <v>62</v>
      </c>
      <c r="O1155" s="18" t="s">
        <v>63</v>
      </c>
      <c r="P1155" s="19">
        <v>6077.2900203500003</v>
      </c>
      <c r="Q1155" s="19">
        <v>470261.17819200002</v>
      </c>
      <c r="R1155" s="20">
        <v>0.78207000000000004</v>
      </c>
      <c r="S1155" s="20">
        <v>10.84055</v>
      </c>
      <c r="T1155" s="20">
        <v>0.24</v>
      </c>
      <c r="U1155" s="20">
        <v>0.56100000000000005</v>
      </c>
      <c r="V1155" s="20">
        <f t="shared" ref="V1155:V1218" si="36">H1155*R1155*(1-T1155)</f>
        <v>2.5967511297480002</v>
      </c>
      <c r="W1155" s="20">
        <f t="shared" ref="W1155:W1218" si="37">H1155*S1155*(1-U1155)</f>
        <v>20.791553844890501</v>
      </c>
    </row>
    <row r="1156" spans="1:23" x14ac:dyDescent="0.25">
      <c r="A1156" s="18">
        <v>10832</v>
      </c>
      <c r="B1156" s="18">
        <v>10755</v>
      </c>
      <c r="C1156" s="18">
        <v>2130</v>
      </c>
      <c r="D1156" s="18">
        <v>2130</v>
      </c>
      <c r="E1156" s="18" t="s">
        <v>56</v>
      </c>
      <c r="F1156" s="18" t="s">
        <v>113</v>
      </c>
      <c r="G1156" s="19">
        <v>17.732203356700001</v>
      </c>
      <c r="H1156" s="19">
        <v>7.1759700000000004</v>
      </c>
      <c r="I1156" s="18" t="s">
        <v>24</v>
      </c>
      <c r="J1156" s="18" t="s">
        <v>114</v>
      </c>
      <c r="K1156" s="18">
        <v>28</v>
      </c>
      <c r="L1156" s="18">
        <v>22</v>
      </c>
      <c r="M1156" s="18" t="s">
        <v>59</v>
      </c>
      <c r="N1156" s="18" t="s">
        <v>62</v>
      </c>
      <c r="O1156" s="18" t="s">
        <v>63</v>
      </c>
      <c r="P1156" s="19">
        <v>10024.8167032</v>
      </c>
      <c r="Q1156" s="19">
        <v>772411.68856100005</v>
      </c>
      <c r="R1156" s="20">
        <v>0.78207000000000004</v>
      </c>
      <c r="S1156" s="20">
        <v>10.84055</v>
      </c>
      <c r="T1156" s="20">
        <v>0.24</v>
      </c>
      <c r="U1156" s="20">
        <v>0.56100000000000005</v>
      </c>
      <c r="V1156" s="20">
        <f t="shared" si="36"/>
        <v>4.2652042520040006</v>
      </c>
      <c r="W1156" s="20">
        <f t="shared" si="37"/>
        <v>34.1504516351565</v>
      </c>
    </row>
    <row r="1157" spans="1:23" x14ac:dyDescent="0.25">
      <c r="A1157" s="18">
        <v>10834</v>
      </c>
      <c r="B1157" s="18">
        <v>10757</v>
      </c>
      <c r="C1157" s="18">
        <v>2130</v>
      </c>
      <c r="D1157" s="18">
        <v>2130</v>
      </c>
      <c r="E1157" s="18" t="s">
        <v>56</v>
      </c>
      <c r="F1157" s="18" t="s">
        <v>113</v>
      </c>
      <c r="G1157" s="19">
        <v>5.4758425707100002</v>
      </c>
      <c r="H1157" s="19">
        <v>2.2159900000000001</v>
      </c>
      <c r="I1157" s="18" t="s">
        <v>24</v>
      </c>
      <c r="J1157" s="18" t="s">
        <v>114</v>
      </c>
      <c r="K1157" s="18">
        <v>28</v>
      </c>
      <c r="L1157" s="18">
        <v>22</v>
      </c>
      <c r="M1157" s="18" t="s">
        <v>59</v>
      </c>
      <c r="N1157" s="18" t="s">
        <v>62</v>
      </c>
      <c r="O1157" s="18" t="s">
        <v>63</v>
      </c>
      <c r="P1157" s="19">
        <v>2168.6256407400001</v>
      </c>
      <c r="Q1157" s="19">
        <v>238526.74827000001</v>
      </c>
      <c r="R1157" s="20">
        <v>0.78207000000000004</v>
      </c>
      <c r="S1157" s="20">
        <v>10.84055</v>
      </c>
      <c r="T1157" s="20">
        <v>0.24</v>
      </c>
      <c r="U1157" s="20">
        <v>0.56100000000000005</v>
      </c>
      <c r="V1157" s="20">
        <f t="shared" si="36"/>
        <v>1.3171250674680002</v>
      </c>
      <c r="W1157" s="20">
        <f t="shared" si="37"/>
        <v>10.5458996231855</v>
      </c>
    </row>
    <row r="1158" spans="1:23" x14ac:dyDescent="0.25">
      <c r="A1158" s="18">
        <v>10836</v>
      </c>
      <c r="B1158" s="18">
        <v>10759</v>
      </c>
      <c r="C1158" s="18">
        <v>2130</v>
      </c>
      <c r="D1158" s="18">
        <v>2130</v>
      </c>
      <c r="E1158" s="18" t="s">
        <v>56</v>
      </c>
      <c r="F1158" s="18" t="s">
        <v>113</v>
      </c>
      <c r="G1158" s="19">
        <v>5.9724866683900002</v>
      </c>
      <c r="H1158" s="19">
        <v>2.4169800000000001</v>
      </c>
      <c r="I1158" s="18" t="s">
        <v>24</v>
      </c>
      <c r="J1158" s="18" t="s">
        <v>114</v>
      </c>
      <c r="K1158" s="18">
        <v>28</v>
      </c>
      <c r="L1158" s="18">
        <v>22</v>
      </c>
      <c r="M1158" s="18" t="s">
        <v>59</v>
      </c>
      <c r="N1158" s="18" t="s">
        <v>62</v>
      </c>
      <c r="O1158" s="18" t="s">
        <v>63</v>
      </c>
      <c r="P1158" s="19">
        <v>2686.1172388800001</v>
      </c>
      <c r="Q1158" s="19">
        <v>260160.47863100001</v>
      </c>
      <c r="R1158" s="20">
        <v>0.78207000000000004</v>
      </c>
      <c r="S1158" s="20">
        <v>10.84055</v>
      </c>
      <c r="T1158" s="20">
        <v>0.24</v>
      </c>
      <c r="U1158" s="20">
        <v>0.56100000000000005</v>
      </c>
      <c r="V1158" s="20">
        <f t="shared" si="36"/>
        <v>1.4365881369360001</v>
      </c>
      <c r="W1158" s="20">
        <f t="shared" si="37"/>
        <v>11.502411324621001</v>
      </c>
    </row>
    <row r="1159" spans="1:23" x14ac:dyDescent="0.25">
      <c r="A1159" s="18">
        <v>10837</v>
      </c>
      <c r="B1159" s="18">
        <v>10760</v>
      </c>
      <c r="C1159" s="18">
        <v>2130</v>
      </c>
      <c r="D1159" s="18">
        <v>2130</v>
      </c>
      <c r="E1159" s="18" t="s">
        <v>56</v>
      </c>
      <c r="F1159" s="18" t="s">
        <v>113</v>
      </c>
      <c r="G1159" s="19">
        <v>7.7982285523300003</v>
      </c>
      <c r="H1159" s="19">
        <v>3.1558299999999999</v>
      </c>
      <c r="I1159" s="18" t="s">
        <v>24</v>
      </c>
      <c r="J1159" s="18" t="s">
        <v>114</v>
      </c>
      <c r="K1159" s="18">
        <v>28</v>
      </c>
      <c r="L1159" s="18">
        <v>22</v>
      </c>
      <c r="M1159" s="18" t="s">
        <v>59</v>
      </c>
      <c r="N1159" s="18" t="s">
        <v>62</v>
      </c>
      <c r="O1159" s="18" t="s">
        <v>63</v>
      </c>
      <c r="P1159" s="19">
        <v>2979.1073985399998</v>
      </c>
      <c r="Q1159" s="19">
        <v>339689.47697999998</v>
      </c>
      <c r="R1159" s="20">
        <v>0.78207000000000004</v>
      </c>
      <c r="S1159" s="20">
        <v>10.84055</v>
      </c>
      <c r="T1159" s="20">
        <v>0.24</v>
      </c>
      <c r="U1159" s="20">
        <v>0.56100000000000005</v>
      </c>
      <c r="V1159" s="20">
        <f t="shared" si="36"/>
        <v>1.8757407757560001</v>
      </c>
      <c r="W1159" s="20">
        <f t="shared" si="37"/>
        <v>15.018599545953498</v>
      </c>
    </row>
    <row r="1160" spans="1:23" x14ac:dyDescent="0.25">
      <c r="A1160" s="18">
        <v>10838</v>
      </c>
      <c r="B1160" s="18">
        <v>10761</v>
      </c>
      <c r="C1160" s="18">
        <v>2130</v>
      </c>
      <c r="D1160" s="18">
        <v>2130</v>
      </c>
      <c r="E1160" s="18" t="s">
        <v>56</v>
      </c>
      <c r="F1160" s="18" t="s">
        <v>113</v>
      </c>
      <c r="G1160" s="19">
        <v>66.009743763399996</v>
      </c>
      <c r="H1160" s="19">
        <v>26.713200000000001</v>
      </c>
      <c r="I1160" s="18" t="s">
        <v>24</v>
      </c>
      <c r="J1160" s="18" t="s">
        <v>114</v>
      </c>
      <c r="K1160" s="18">
        <v>28</v>
      </c>
      <c r="L1160" s="18">
        <v>22</v>
      </c>
      <c r="M1160" s="18" t="s">
        <v>59</v>
      </c>
      <c r="N1160" s="18" t="s">
        <v>62</v>
      </c>
      <c r="O1160" s="18" t="s">
        <v>63</v>
      </c>
      <c r="P1160" s="19">
        <v>14440.2295127</v>
      </c>
      <c r="Q1160" s="19">
        <v>2875372.9368099999</v>
      </c>
      <c r="R1160" s="20">
        <v>0.78207000000000004</v>
      </c>
      <c r="S1160" s="20">
        <v>10.84055</v>
      </c>
      <c r="T1160" s="20">
        <v>0.24</v>
      </c>
      <c r="U1160" s="20">
        <v>0.56100000000000005</v>
      </c>
      <c r="V1160" s="20">
        <f t="shared" si="36"/>
        <v>15.877610166240002</v>
      </c>
      <c r="W1160" s="20">
        <f t="shared" si="37"/>
        <v>127.12815753414</v>
      </c>
    </row>
    <row r="1161" spans="1:23" x14ac:dyDescent="0.25">
      <c r="A1161" s="18">
        <v>10839</v>
      </c>
      <c r="B1161" s="18">
        <v>10762</v>
      </c>
      <c r="C1161" s="18">
        <v>2130</v>
      </c>
      <c r="D1161" s="18">
        <v>2130</v>
      </c>
      <c r="E1161" s="18" t="s">
        <v>56</v>
      </c>
      <c r="F1161" s="18" t="s">
        <v>113</v>
      </c>
      <c r="G1161" s="19">
        <v>18.1348233346</v>
      </c>
      <c r="H1161" s="19">
        <v>7.3388999999999998</v>
      </c>
      <c r="I1161" s="18" t="s">
        <v>24</v>
      </c>
      <c r="J1161" s="18" t="s">
        <v>114</v>
      </c>
      <c r="K1161" s="18">
        <v>28</v>
      </c>
      <c r="L1161" s="18">
        <v>22</v>
      </c>
      <c r="M1161" s="18" t="s">
        <v>59</v>
      </c>
      <c r="N1161" s="18" t="s">
        <v>62</v>
      </c>
      <c r="O1161" s="18" t="s">
        <v>63</v>
      </c>
      <c r="P1161" s="19">
        <v>4696.3039450799997</v>
      </c>
      <c r="Q1161" s="19">
        <v>789949.74464599998</v>
      </c>
      <c r="R1161" s="20">
        <v>0.78207000000000004</v>
      </c>
      <c r="S1161" s="20">
        <v>10.84055</v>
      </c>
      <c r="T1161" s="20">
        <v>0.24</v>
      </c>
      <c r="U1161" s="20">
        <v>0.56100000000000005</v>
      </c>
      <c r="V1161" s="20">
        <f t="shared" si="36"/>
        <v>4.3620454774800006</v>
      </c>
      <c r="W1161" s="20">
        <f t="shared" si="37"/>
        <v>34.925835741404995</v>
      </c>
    </row>
    <row r="1162" spans="1:23" x14ac:dyDescent="0.25">
      <c r="A1162" s="18">
        <v>10840</v>
      </c>
      <c r="B1162" s="18">
        <v>10763</v>
      </c>
      <c r="C1162" s="18">
        <v>2130</v>
      </c>
      <c r="D1162" s="18">
        <v>2130</v>
      </c>
      <c r="E1162" s="18" t="s">
        <v>56</v>
      </c>
      <c r="F1162" s="18" t="s">
        <v>113</v>
      </c>
      <c r="G1162" s="19">
        <v>29.331225361200001</v>
      </c>
      <c r="H1162" s="19">
        <v>11.869899999999999</v>
      </c>
      <c r="I1162" s="18" t="s">
        <v>24</v>
      </c>
      <c r="J1162" s="18" t="s">
        <v>114</v>
      </c>
      <c r="K1162" s="18">
        <v>28</v>
      </c>
      <c r="L1162" s="18">
        <v>22</v>
      </c>
      <c r="M1162" s="18" t="s">
        <v>59</v>
      </c>
      <c r="N1162" s="18" t="s">
        <v>62</v>
      </c>
      <c r="O1162" s="18" t="s">
        <v>63</v>
      </c>
      <c r="P1162" s="19">
        <v>7364.5293105500004</v>
      </c>
      <c r="Q1162" s="19">
        <v>1277663.0660699999</v>
      </c>
      <c r="R1162" s="20">
        <v>0.78207000000000004</v>
      </c>
      <c r="S1162" s="20">
        <v>10.84055</v>
      </c>
      <c r="T1162" s="20">
        <v>0.24</v>
      </c>
      <c r="U1162" s="20">
        <v>0.56100000000000005</v>
      </c>
      <c r="V1162" s="20">
        <f t="shared" si="36"/>
        <v>7.0551504466800008</v>
      </c>
      <c r="W1162" s="20">
        <f t="shared" si="37"/>
        <v>56.488871311354998</v>
      </c>
    </row>
    <row r="1163" spans="1:23" x14ac:dyDescent="0.25">
      <c r="A1163" s="18">
        <v>10842</v>
      </c>
      <c r="B1163" s="18">
        <v>10765</v>
      </c>
      <c r="C1163" s="18">
        <v>2130</v>
      </c>
      <c r="D1163" s="18">
        <v>2130</v>
      </c>
      <c r="E1163" s="18" t="s">
        <v>56</v>
      </c>
      <c r="F1163" s="18" t="s">
        <v>113</v>
      </c>
      <c r="G1163" s="19">
        <v>7.6008934999399997</v>
      </c>
      <c r="H1163" s="19">
        <v>3.0759699999999999</v>
      </c>
      <c r="I1163" s="18" t="s">
        <v>24</v>
      </c>
      <c r="J1163" s="18" t="s">
        <v>114</v>
      </c>
      <c r="K1163" s="18">
        <v>28</v>
      </c>
      <c r="L1163" s="18">
        <v>22</v>
      </c>
      <c r="M1163" s="18" t="s">
        <v>59</v>
      </c>
      <c r="N1163" s="18" t="s">
        <v>62</v>
      </c>
      <c r="O1163" s="18" t="s">
        <v>63</v>
      </c>
      <c r="P1163" s="19">
        <v>3274.1506768600002</v>
      </c>
      <c r="Q1163" s="19">
        <v>331093.596479</v>
      </c>
      <c r="R1163" s="20">
        <v>0.78207000000000004</v>
      </c>
      <c r="S1163" s="20">
        <v>10.84055</v>
      </c>
      <c r="T1163" s="20">
        <v>0.24</v>
      </c>
      <c r="U1163" s="20">
        <v>0.56100000000000005</v>
      </c>
      <c r="V1163" s="20">
        <f t="shared" si="36"/>
        <v>1.8282741320040001</v>
      </c>
      <c r="W1163" s="20">
        <f t="shared" si="37"/>
        <v>14.6385456901565</v>
      </c>
    </row>
    <row r="1164" spans="1:23" x14ac:dyDescent="0.25">
      <c r="A1164" s="18">
        <v>10843</v>
      </c>
      <c r="B1164" s="18">
        <v>10766</v>
      </c>
      <c r="C1164" s="18">
        <v>2130</v>
      </c>
      <c r="D1164" s="18">
        <v>2130</v>
      </c>
      <c r="E1164" s="18" t="s">
        <v>56</v>
      </c>
      <c r="F1164" s="18" t="s">
        <v>113</v>
      </c>
      <c r="G1164" s="19">
        <v>149.41441065199999</v>
      </c>
      <c r="H1164" s="19">
        <v>60.465899999999998</v>
      </c>
      <c r="I1164" s="18" t="s">
        <v>24</v>
      </c>
      <c r="J1164" s="18" t="s">
        <v>114</v>
      </c>
      <c r="K1164" s="18">
        <v>28</v>
      </c>
      <c r="L1164" s="18">
        <v>22</v>
      </c>
      <c r="M1164" s="18" t="s">
        <v>59</v>
      </c>
      <c r="N1164" s="18" t="s">
        <v>62</v>
      </c>
      <c r="O1164" s="18" t="s">
        <v>63</v>
      </c>
      <c r="P1164" s="19">
        <v>16078.2670834</v>
      </c>
      <c r="Q1164" s="19">
        <v>6508465.69405</v>
      </c>
      <c r="R1164" s="20">
        <v>0.78207000000000004</v>
      </c>
      <c r="S1164" s="20">
        <v>10.84055</v>
      </c>
      <c r="T1164" s="20">
        <v>0.24</v>
      </c>
      <c r="U1164" s="20">
        <v>0.56100000000000005</v>
      </c>
      <c r="V1164" s="20">
        <f t="shared" si="36"/>
        <v>35.939310473879999</v>
      </c>
      <c r="W1164" s="20">
        <f t="shared" si="37"/>
        <v>287.75730577555498</v>
      </c>
    </row>
    <row r="1165" spans="1:23" x14ac:dyDescent="0.25">
      <c r="A1165" s="18">
        <v>10844</v>
      </c>
      <c r="B1165" s="18">
        <v>10767</v>
      </c>
      <c r="C1165" s="18">
        <v>2130</v>
      </c>
      <c r="D1165" s="18">
        <v>2130</v>
      </c>
      <c r="E1165" s="18" t="s">
        <v>56</v>
      </c>
      <c r="F1165" s="18" t="s">
        <v>113</v>
      </c>
      <c r="G1165" s="19">
        <v>27.564376849999999</v>
      </c>
      <c r="H1165" s="19">
        <v>11.1549</v>
      </c>
      <c r="I1165" s="18" t="s">
        <v>24</v>
      </c>
      <c r="J1165" s="18" t="s">
        <v>114</v>
      </c>
      <c r="K1165" s="18">
        <v>28</v>
      </c>
      <c r="L1165" s="18">
        <v>22</v>
      </c>
      <c r="M1165" s="18" t="s">
        <v>59</v>
      </c>
      <c r="N1165" s="18" t="s">
        <v>62</v>
      </c>
      <c r="O1165" s="18" t="s">
        <v>63</v>
      </c>
      <c r="P1165" s="19">
        <v>5423.2473220000002</v>
      </c>
      <c r="Q1165" s="19">
        <v>1200699.4527799999</v>
      </c>
      <c r="R1165" s="20">
        <v>0.78207000000000004</v>
      </c>
      <c r="S1165" s="20">
        <v>10.84055</v>
      </c>
      <c r="T1165" s="20">
        <v>0.24</v>
      </c>
      <c r="U1165" s="20">
        <v>0.56100000000000005</v>
      </c>
      <c r="V1165" s="20">
        <f t="shared" si="36"/>
        <v>6.6301736086799998</v>
      </c>
      <c r="W1165" s="20">
        <f t="shared" si="37"/>
        <v>53.086185274604993</v>
      </c>
    </row>
    <row r="1166" spans="1:23" x14ac:dyDescent="0.25">
      <c r="A1166" s="18">
        <v>10845</v>
      </c>
      <c r="B1166" s="18">
        <v>10768</v>
      </c>
      <c r="C1166" s="18">
        <v>2130</v>
      </c>
      <c r="D1166" s="18">
        <v>2130</v>
      </c>
      <c r="E1166" s="18" t="s">
        <v>56</v>
      </c>
      <c r="F1166" s="18" t="s">
        <v>113</v>
      </c>
      <c r="G1166" s="19">
        <v>12.8474213754</v>
      </c>
      <c r="H1166" s="19">
        <v>5.1991699999999996</v>
      </c>
      <c r="I1166" s="18" t="s">
        <v>24</v>
      </c>
      <c r="J1166" s="18" t="s">
        <v>114</v>
      </c>
      <c r="K1166" s="18">
        <v>28</v>
      </c>
      <c r="L1166" s="18">
        <v>22</v>
      </c>
      <c r="M1166" s="18" t="s">
        <v>59</v>
      </c>
      <c r="N1166" s="18" t="s">
        <v>62</v>
      </c>
      <c r="O1166" s="18" t="s">
        <v>63</v>
      </c>
      <c r="P1166" s="19">
        <v>3584.80946958</v>
      </c>
      <c r="Q1166" s="19">
        <v>559631.43658099999</v>
      </c>
      <c r="R1166" s="20">
        <v>0.78207000000000004</v>
      </c>
      <c r="S1166" s="20">
        <v>10.84055</v>
      </c>
      <c r="T1166" s="20">
        <v>0.24</v>
      </c>
      <c r="U1166" s="20">
        <v>0.56100000000000005</v>
      </c>
      <c r="V1166" s="20">
        <f t="shared" si="36"/>
        <v>3.090247310244</v>
      </c>
      <c r="W1166" s="20">
        <f t="shared" si="37"/>
        <v>24.742857568796499</v>
      </c>
    </row>
    <row r="1167" spans="1:23" x14ac:dyDescent="0.25">
      <c r="A1167" s="18">
        <v>10847</v>
      </c>
      <c r="B1167" s="18">
        <v>10770</v>
      </c>
      <c r="C1167" s="18">
        <v>2130</v>
      </c>
      <c r="D1167" s="18">
        <v>2130</v>
      </c>
      <c r="E1167" s="18" t="s">
        <v>56</v>
      </c>
      <c r="F1167" s="18" t="s">
        <v>113</v>
      </c>
      <c r="G1167" s="19">
        <v>54.5396544866</v>
      </c>
      <c r="H1167" s="19">
        <v>22.071400000000001</v>
      </c>
      <c r="I1167" s="18" t="s">
        <v>24</v>
      </c>
      <c r="J1167" s="18" t="s">
        <v>114</v>
      </c>
      <c r="K1167" s="18">
        <v>28</v>
      </c>
      <c r="L1167" s="18">
        <v>22</v>
      </c>
      <c r="M1167" s="18" t="s">
        <v>59</v>
      </c>
      <c r="N1167" s="18" t="s">
        <v>62</v>
      </c>
      <c r="O1167" s="18" t="s">
        <v>63</v>
      </c>
      <c r="P1167" s="19">
        <v>14966.0422478</v>
      </c>
      <c r="Q1167" s="19">
        <v>2375737.8464600001</v>
      </c>
      <c r="R1167" s="20">
        <v>0.78207000000000004</v>
      </c>
      <c r="S1167" s="20">
        <v>10.84055</v>
      </c>
      <c r="T1167" s="20">
        <v>0.24</v>
      </c>
      <c r="U1167" s="20">
        <v>0.56100000000000005</v>
      </c>
      <c r="V1167" s="20">
        <f t="shared" si="36"/>
        <v>13.118648646480001</v>
      </c>
      <c r="W1167" s="20">
        <f t="shared" si="37"/>
        <v>105.03782460352998</v>
      </c>
    </row>
    <row r="1168" spans="1:23" x14ac:dyDescent="0.25">
      <c r="A1168" s="18">
        <v>10848</v>
      </c>
      <c r="B1168" s="18">
        <v>10771</v>
      </c>
      <c r="C1168" s="18">
        <v>2130</v>
      </c>
      <c r="D1168" s="18">
        <v>2130</v>
      </c>
      <c r="E1168" s="18" t="s">
        <v>56</v>
      </c>
      <c r="F1168" s="18" t="s">
        <v>113</v>
      </c>
      <c r="G1168" s="19">
        <v>54.023855153600003</v>
      </c>
      <c r="H1168" s="19">
        <v>21.8627</v>
      </c>
      <c r="I1168" s="18" t="s">
        <v>24</v>
      </c>
      <c r="J1168" s="18" t="s">
        <v>114</v>
      </c>
      <c r="K1168" s="18">
        <v>28</v>
      </c>
      <c r="L1168" s="18">
        <v>22</v>
      </c>
      <c r="M1168" s="18" t="s">
        <v>59</v>
      </c>
      <c r="N1168" s="18" t="s">
        <v>62</v>
      </c>
      <c r="O1168" s="18" t="s">
        <v>63</v>
      </c>
      <c r="P1168" s="19">
        <v>13083.4667544</v>
      </c>
      <c r="Q1168" s="19">
        <v>2383861.0206399998</v>
      </c>
      <c r="R1168" s="20">
        <v>0.78207000000000004</v>
      </c>
      <c r="S1168" s="20">
        <v>10.84055</v>
      </c>
      <c r="T1168" s="20">
        <v>0.24</v>
      </c>
      <c r="U1168" s="20">
        <v>0.56100000000000005</v>
      </c>
      <c r="V1168" s="20">
        <f t="shared" si="36"/>
        <v>12.994602959640002</v>
      </c>
      <c r="W1168" s="20">
        <f t="shared" si="37"/>
        <v>104.044621000915</v>
      </c>
    </row>
    <row r="1169" spans="1:23" x14ac:dyDescent="0.25">
      <c r="A1169" s="18">
        <v>10849</v>
      </c>
      <c r="B1169" s="18">
        <v>10772</v>
      </c>
      <c r="C1169" s="18">
        <v>2130</v>
      </c>
      <c r="D1169" s="18">
        <v>2130</v>
      </c>
      <c r="E1169" s="18" t="s">
        <v>56</v>
      </c>
      <c r="F1169" s="18" t="s">
        <v>113</v>
      </c>
      <c r="G1169" s="19">
        <v>61.087153767799997</v>
      </c>
      <c r="H1169" s="19">
        <v>24.7211</v>
      </c>
      <c r="I1169" s="18" t="s">
        <v>24</v>
      </c>
      <c r="J1169" s="18" t="s">
        <v>114</v>
      </c>
      <c r="K1169" s="18">
        <v>28</v>
      </c>
      <c r="L1169" s="18">
        <v>22</v>
      </c>
      <c r="M1169" s="18" t="s">
        <v>59</v>
      </c>
      <c r="N1169" s="18" t="s">
        <v>62</v>
      </c>
      <c r="O1169" s="18" t="s">
        <v>63</v>
      </c>
      <c r="P1169" s="19">
        <v>16662.1926714</v>
      </c>
      <c r="Q1169" s="19">
        <v>2660945.7743099998</v>
      </c>
      <c r="R1169" s="20">
        <v>0.78207000000000004</v>
      </c>
      <c r="S1169" s="20">
        <v>10.84055</v>
      </c>
      <c r="T1169" s="20">
        <v>0.24</v>
      </c>
      <c r="U1169" s="20">
        <v>0.56100000000000005</v>
      </c>
      <c r="V1169" s="20">
        <f t="shared" si="36"/>
        <v>14.693559314520002</v>
      </c>
      <c r="W1169" s="20">
        <f t="shared" si="37"/>
        <v>117.64775074559499</v>
      </c>
    </row>
    <row r="1170" spans="1:23" x14ac:dyDescent="0.25">
      <c r="A1170" s="18">
        <v>10850</v>
      </c>
      <c r="B1170" s="18">
        <v>10773</v>
      </c>
      <c r="C1170" s="18">
        <v>2130</v>
      </c>
      <c r="D1170" s="18">
        <v>2130</v>
      </c>
      <c r="E1170" s="18" t="s">
        <v>56</v>
      </c>
      <c r="F1170" s="18" t="s">
        <v>113</v>
      </c>
      <c r="G1170" s="19">
        <v>2.5302575863599999</v>
      </c>
      <c r="H1170" s="19">
        <v>1.02396</v>
      </c>
      <c r="I1170" s="18" t="s">
        <v>24</v>
      </c>
      <c r="J1170" s="18" t="s">
        <v>114</v>
      </c>
      <c r="K1170" s="18">
        <v>28</v>
      </c>
      <c r="L1170" s="18">
        <v>22</v>
      </c>
      <c r="M1170" s="18" t="s">
        <v>59</v>
      </c>
      <c r="N1170" s="18" t="s">
        <v>62</v>
      </c>
      <c r="O1170" s="18" t="s">
        <v>63</v>
      </c>
      <c r="P1170" s="19">
        <v>1779.02530617</v>
      </c>
      <c r="Q1170" s="19">
        <v>110217.579589</v>
      </c>
      <c r="R1170" s="20">
        <v>0.78207000000000004</v>
      </c>
      <c r="S1170" s="20">
        <v>10.84055</v>
      </c>
      <c r="T1170" s="20">
        <v>0.24</v>
      </c>
      <c r="U1170" s="20">
        <v>0.56100000000000005</v>
      </c>
      <c r="V1170" s="20">
        <f t="shared" si="36"/>
        <v>0.60861438187200012</v>
      </c>
      <c r="W1170" s="20">
        <f t="shared" si="37"/>
        <v>4.8730271247419994</v>
      </c>
    </row>
    <row r="1171" spans="1:23" x14ac:dyDescent="0.25">
      <c r="A1171" s="18">
        <v>10851</v>
      </c>
      <c r="B1171" s="18">
        <v>10774</v>
      </c>
      <c r="C1171" s="18">
        <v>2130</v>
      </c>
      <c r="D1171" s="18">
        <v>2130</v>
      </c>
      <c r="E1171" s="18" t="s">
        <v>56</v>
      </c>
      <c r="F1171" s="18" t="s">
        <v>113</v>
      </c>
      <c r="G1171" s="19">
        <v>44.709299506800001</v>
      </c>
      <c r="H1171" s="19">
        <v>18.0932</v>
      </c>
      <c r="I1171" s="18" t="s">
        <v>24</v>
      </c>
      <c r="J1171" s="18" t="s">
        <v>114</v>
      </c>
      <c r="K1171" s="18">
        <v>28</v>
      </c>
      <c r="L1171" s="18">
        <v>22</v>
      </c>
      <c r="M1171" s="18" t="s">
        <v>59</v>
      </c>
      <c r="N1171" s="18" t="s">
        <v>62</v>
      </c>
      <c r="O1171" s="18" t="s">
        <v>63</v>
      </c>
      <c r="P1171" s="19">
        <v>8049.2778740499998</v>
      </c>
      <c r="Q1171" s="19">
        <v>1947529.29638</v>
      </c>
      <c r="R1171" s="20">
        <v>0.78207000000000004</v>
      </c>
      <c r="S1171" s="20">
        <v>10.84055</v>
      </c>
      <c r="T1171" s="20">
        <v>0.24</v>
      </c>
      <c r="U1171" s="20">
        <v>0.56100000000000005</v>
      </c>
      <c r="V1171" s="20">
        <f t="shared" si="36"/>
        <v>10.754113182239999</v>
      </c>
      <c r="W1171" s="20">
        <f t="shared" si="37"/>
        <v>86.105565035139989</v>
      </c>
    </row>
    <row r="1172" spans="1:23" x14ac:dyDescent="0.25">
      <c r="A1172" s="18">
        <v>10852</v>
      </c>
      <c r="B1172" s="18">
        <v>10775</v>
      </c>
      <c r="C1172" s="18">
        <v>2130</v>
      </c>
      <c r="D1172" s="18">
        <v>2130</v>
      </c>
      <c r="E1172" s="18" t="s">
        <v>56</v>
      </c>
      <c r="F1172" s="18" t="s">
        <v>113</v>
      </c>
      <c r="G1172" s="19">
        <v>17.6956820929</v>
      </c>
      <c r="H1172" s="19">
        <v>7.1611900000000004</v>
      </c>
      <c r="I1172" s="18" t="s">
        <v>24</v>
      </c>
      <c r="J1172" s="18" t="s">
        <v>114</v>
      </c>
      <c r="K1172" s="18">
        <v>28</v>
      </c>
      <c r="L1172" s="18">
        <v>22</v>
      </c>
      <c r="M1172" s="18" t="s">
        <v>59</v>
      </c>
      <c r="N1172" s="18" t="s">
        <v>62</v>
      </c>
      <c r="O1172" s="18" t="s">
        <v>63</v>
      </c>
      <c r="P1172" s="19">
        <v>3648.33500121</v>
      </c>
      <c r="Q1172" s="19">
        <v>770820.82867700001</v>
      </c>
      <c r="R1172" s="20">
        <v>0.78207000000000004</v>
      </c>
      <c r="S1172" s="20">
        <v>10.84055</v>
      </c>
      <c r="T1172" s="20">
        <v>0.24</v>
      </c>
      <c r="U1172" s="20">
        <v>0.56100000000000005</v>
      </c>
      <c r="V1172" s="20">
        <f t="shared" si="36"/>
        <v>4.2564194161080007</v>
      </c>
      <c r="W1172" s="20">
        <f t="shared" si="37"/>
        <v>34.0801135937255</v>
      </c>
    </row>
    <row r="1173" spans="1:23" x14ac:dyDescent="0.25">
      <c r="A1173" s="18">
        <v>10853</v>
      </c>
      <c r="B1173" s="18">
        <v>10776</v>
      </c>
      <c r="C1173" s="18">
        <v>2130</v>
      </c>
      <c r="D1173" s="18">
        <v>2130</v>
      </c>
      <c r="E1173" s="18" t="s">
        <v>56</v>
      </c>
      <c r="F1173" s="18" t="s">
        <v>113</v>
      </c>
      <c r="G1173" s="19">
        <v>118.428132174</v>
      </c>
      <c r="H1173" s="19">
        <v>47.926200000000001</v>
      </c>
      <c r="I1173" s="18" t="s">
        <v>24</v>
      </c>
      <c r="J1173" s="18" t="s">
        <v>114</v>
      </c>
      <c r="K1173" s="18">
        <v>28</v>
      </c>
      <c r="L1173" s="18">
        <v>22</v>
      </c>
      <c r="M1173" s="18" t="s">
        <v>59</v>
      </c>
      <c r="N1173" s="18" t="s">
        <v>62</v>
      </c>
      <c r="O1173" s="18" t="s">
        <v>63</v>
      </c>
      <c r="P1173" s="19">
        <v>23252.614665599998</v>
      </c>
      <c r="Q1173" s="19">
        <v>5158708.8026000001</v>
      </c>
      <c r="R1173" s="20">
        <v>0.78207000000000004</v>
      </c>
      <c r="S1173" s="20">
        <v>10.84055</v>
      </c>
      <c r="T1173" s="20">
        <v>0.24</v>
      </c>
      <c r="U1173" s="20">
        <v>0.56100000000000005</v>
      </c>
      <c r="V1173" s="20">
        <f t="shared" si="36"/>
        <v>28.486048857840004</v>
      </c>
      <c r="W1173" s="20">
        <f t="shared" si="37"/>
        <v>228.08085529298998</v>
      </c>
    </row>
    <row r="1174" spans="1:23" x14ac:dyDescent="0.25">
      <c r="A1174" s="18">
        <v>10854</v>
      </c>
      <c r="B1174" s="18">
        <v>10777</v>
      </c>
      <c r="C1174" s="18">
        <v>2130</v>
      </c>
      <c r="D1174" s="18">
        <v>2130</v>
      </c>
      <c r="E1174" s="18" t="s">
        <v>56</v>
      </c>
      <c r="F1174" s="18" t="s">
        <v>113</v>
      </c>
      <c r="G1174" s="19">
        <v>0.45023542609900002</v>
      </c>
      <c r="H1174" s="19">
        <v>0.182204</v>
      </c>
      <c r="I1174" s="18" t="s">
        <v>24</v>
      </c>
      <c r="J1174" s="18" t="s">
        <v>114</v>
      </c>
      <c r="K1174" s="18">
        <v>28</v>
      </c>
      <c r="L1174" s="18">
        <v>22</v>
      </c>
      <c r="M1174" s="18" t="s">
        <v>59</v>
      </c>
      <c r="N1174" s="18" t="s">
        <v>62</v>
      </c>
      <c r="O1174" s="18" t="s">
        <v>63</v>
      </c>
      <c r="P1174" s="19">
        <v>1868.0736758999999</v>
      </c>
      <c r="Q1174" s="19">
        <v>19612.176712</v>
      </c>
      <c r="R1174" s="20">
        <v>0.78207000000000004</v>
      </c>
      <c r="S1174" s="20">
        <v>10.84055</v>
      </c>
      <c r="T1174" s="20">
        <v>0.24</v>
      </c>
      <c r="U1174" s="20">
        <v>0.56100000000000005</v>
      </c>
      <c r="V1174" s="20">
        <f t="shared" si="36"/>
        <v>0.10829717453280002</v>
      </c>
      <c r="W1174" s="20">
        <f t="shared" si="37"/>
        <v>0.86710910019580001</v>
      </c>
    </row>
    <row r="1175" spans="1:23" x14ac:dyDescent="0.25">
      <c r="A1175" s="18">
        <v>10855</v>
      </c>
      <c r="B1175" s="18">
        <v>10778</v>
      </c>
      <c r="C1175" s="18">
        <v>2130</v>
      </c>
      <c r="D1175" s="18">
        <v>2130</v>
      </c>
      <c r="E1175" s="18" t="s">
        <v>56</v>
      </c>
      <c r="F1175" s="18" t="s">
        <v>113</v>
      </c>
      <c r="G1175" s="19">
        <v>113.87495305100001</v>
      </c>
      <c r="H1175" s="19">
        <v>46.083599999999997</v>
      </c>
      <c r="I1175" s="18" t="s">
        <v>24</v>
      </c>
      <c r="J1175" s="18" t="s">
        <v>114</v>
      </c>
      <c r="K1175" s="18">
        <v>28</v>
      </c>
      <c r="L1175" s="18">
        <v>22</v>
      </c>
      <c r="M1175" s="18" t="s">
        <v>59</v>
      </c>
      <c r="N1175" s="18" t="s">
        <v>62</v>
      </c>
      <c r="O1175" s="18" t="s">
        <v>63</v>
      </c>
      <c r="P1175" s="19">
        <v>18453.551094900002</v>
      </c>
      <c r="Q1175" s="19">
        <v>4960373.1133500002</v>
      </c>
      <c r="R1175" s="20">
        <v>0.78207000000000004</v>
      </c>
      <c r="S1175" s="20">
        <v>10.84055</v>
      </c>
      <c r="T1175" s="20">
        <v>0.24</v>
      </c>
      <c r="U1175" s="20">
        <v>0.56100000000000005</v>
      </c>
      <c r="V1175" s="20">
        <f t="shared" si="36"/>
        <v>27.390856799520002</v>
      </c>
      <c r="W1175" s="20">
        <f t="shared" si="37"/>
        <v>219.31191922121997</v>
      </c>
    </row>
    <row r="1176" spans="1:23" x14ac:dyDescent="0.25">
      <c r="A1176" s="18">
        <v>10856</v>
      </c>
      <c r="B1176" s="18">
        <v>10779</v>
      </c>
      <c r="C1176" s="18">
        <v>2130</v>
      </c>
      <c r="D1176" s="18">
        <v>2130</v>
      </c>
      <c r="E1176" s="18" t="s">
        <v>56</v>
      </c>
      <c r="F1176" s="18" t="s">
        <v>113</v>
      </c>
      <c r="G1176" s="19">
        <v>21.623482536099999</v>
      </c>
      <c r="H1176" s="19">
        <v>8.7507099999999998</v>
      </c>
      <c r="I1176" s="18" t="s">
        <v>24</v>
      </c>
      <c r="J1176" s="18" t="s">
        <v>114</v>
      </c>
      <c r="K1176" s="18">
        <v>28</v>
      </c>
      <c r="L1176" s="18">
        <v>22</v>
      </c>
      <c r="M1176" s="18" t="s">
        <v>59</v>
      </c>
      <c r="N1176" s="18" t="s">
        <v>62</v>
      </c>
      <c r="O1176" s="18" t="s">
        <v>63</v>
      </c>
      <c r="P1176" s="19">
        <v>3919.5414291299999</v>
      </c>
      <c r="Q1176" s="19">
        <v>941915.13159700006</v>
      </c>
      <c r="R1176" s="20">
        <v>0.78207000000000004</v>
      </c>
      <c r="S1176" s="20">
        <v>10.84055</v>
      </c>
      <c r="T1176" s="20">
        <v>0.24</v>
      </c>
      <c r="U1176" s="20">
        <v>0.56100000000000005</v>
      </c>
      <c r="V1176" s="20">
        <f t="shared" si="36"/>
        <v>5.2011875049720002</v>
      </c>
      <c r="W1176" s="20">
        <f t="shared" si="37"/>
        <v>41.644641578529495</v>
      </c>
    </row>
    <row r="1177" spans="1:23" x14ac:dyDescent="0.25">
      <c r="A1177" s="18">
        <v>10857</v>
      </c>
      <c r="B1177" s="18">
        <v>10780</v>
      </c>
      <c r="C1177" s="18">
        <v>2130</v>
      </c>
      <c r="D1177" s="18">
        <v>2130</v>
      </c>
      <c r="E1177" s="18" t="s">
        <v>56</v>
      </c>
      <c r="F1177" s="18" t="s">
        <v>113</v>
      </c>
      <c r="G1177" s="19">
        <v>8.9765630560700007</v>
      </c>
      <c r="H1177" s="19">
        <v>3.6326900000000002</v>
      </c>
      <c r="I1177" s="18" t="s">
        <v>24</v>
      </c>
      <c r="J1177" s="18" t="s">
        <v>114</v>
      </c>
      <c r="K1177" s="18">
        <v>28</v>
      </c>
      <c r="L1177" s="18">
        <v>22</v>
      </c>
      <c r="M1177" s="18" t="s">
        <v>59</v>
      </c>
      <c r="N1177" s="18" t="s">
        <v>62</v>
      </c>
      <c r="O1177" s="18" t="s">
        <v>63</v>
      </c>
      <c r="P1177" s="19">
        <v>3348.3119055799998</v>
      </c>
      <c r="Q1177" s="19">
        <v>391017.52264799998</v>
      </c>
      <c r="R1177" s="20">
        <v>0.78207000000000004</v>
      </c>
      <c r="S1177" s="20">
        <v>10.84055</v>
      </c>
      <c r="T1177" s="20">
        <v>0.24</v>
      </c>
      <c r="U1177" s="20">
        <v>0.56100000000000005</v>
      </c>
      <c r="V1177" s="20">
        <f t="shared" si="36"/>
        <v>2.1591735799080003</v>
      </c>
      <c r="W1177" s="20">
        <f t="shared" si="37"/>
        <v>17.287976977400497</v>
      </c>
    </row>
    <row r="1178" spans="1:23" x14ac:dyDescent="0.25">
      <c r="A1178" s="18">
        <v>10858</v>
      </c>
      <c r="B1178" s="18">
        <v>10781</v>
      </c>
      <c r="C1178" s="18">
        <v>2130</v>
      </c>
      <c r="D1178" s="18">
        <v>2130</v>
      </c>
      <c r="E1178" s="18" t="s">
        <v>56</v>
      </c>
      <c r="F1178" s="18" t="s">
        <v>113</v>
      </c>
      <c r="G1178" s="19">
        <v>1.2445172958499999</v>
      </c>
      <c r="H1178" s="19">
        <v>0.50363800000000003</v>
      </c>
      <c r="I1178" s="18" t="s">
        <v>24</v>
      </c>
      <c r="J1178" s="18" t="s">
        <v>114</v>
      </c>
      <c r="K1178" s="18">
        <v>28</v>
      </c>
      <c r="L1178" s="18">
        <v>22</v>
      </c>
      <c r="M1178" s="18" t="s">
        <v>59</v>
      </c>
      <c r="N1178" s="18" t="s">
        <v>62</v>
      </c>
      <c r="O1178" s="18" t="s">
        <v>63</v>
      </c>
      <c r="P1178" s="19">
        <v>2436.3371074800002</v>
      </c>
      <c r="Q1178" s="19">
        <v>54210.956562599997</v>
      </c>
      <c r="R1178" s="20">
        <v>0.78207000000000004</v>
      </c>
      <c r="S1178" s="20">
        <v>10.84055</v>
      </c>
      <c r="T1178" s="20">
        <v>0.24</v>
      </c>
      <c r="U1178" s="20">
        <v>0.56100000000000005</v>
      </c>
      <c r="V1178" s="20">
        <f t="shared" si="36"/>
        <v>0.29934892970160004</v>
      </c>
      <c r="W1178" s="20">
        <f t="shared" si="37"/>
        <v>2.3968139722750998</v>
      </c>
    </row>
    <row r="1179" spans="1:23" x14ac:dyDescent="0.25">
      <c r="A1179" s="18">
        <v>10859</v>
      </c>
      <c r="B1179" s="18">
        <v>10782</v>
      </c>
      <c r="C1179" s="18">
        <v>2130</v>
      </c>
      <c r="D1179" s="18">
        <v>2130</v>
      </c>
      <c r="E1179" s="18" t="s">
        <v>56</v>
      </c>
      <c r="F1179" s="18" t="s">
        <v>113</v>
      </c>
      <c r="G1179" s="19">
        <v>25.298423036999999</v>
      </c>
      <c r="H1179" s="19">
        <v>10.2379</v>
      </c>
      <c r="I1179" s="18" t="s">
        <v>24</v>
      </c>
      <c r="J1179" s="18" t="s">
        <v>114</v>
      </c>
      <c r="K1179" s="18">
        <v>28</v>
      </c>
      <c r="L1179" s="18">
        <v>22</v>
      </c>
      <c r="M1179" s="18" t="s">
        <v>59</v>
      </c>
      <c r="N1179" s="18" t="s">
        <v>62</v>
      </c>
      <c r="O1179" s="18" t="s">
        <v>63</v>
      </c>
      <c r="P1179" s="19">
        <v>6160.35002386</v>
      </c>
      <c r="Q1179" s="19">
        <v>1101994.8995000001</v>
      </c>
      <c r="R1179" s="20">
        <v>0.78207000000000004</v>
      </c>
      <c r="S1179" s="20">
        <v>10.84055</v>
      </c>
      <c r="T1179" s="20">
        <v>0.24</v>
      </c>
      <c r="U1179" s="20">
        <v>0.56100000000000005</v>
      </c>
      <c r="V1179" s="20">
        <f t="shared" si="36"/>
        <v>6.0851333842800006</v>
      </c>
      <c r="W1179" s="20">
        <f t="shared" si="37"/>
        <v>48.722180944954992</v>
      </c>
    </row>
    <row r="1180" spans="1:23" x14ac:dyDescent="0.25">
      <c r="A1180" s="18">
        <v>10860</v>
      </c>
      <c r="B1180" s="18">
        <v>10783</v>
      </c>
      <c r="C1180" s="18">
        <v>2130</v>
      </c>
      <c r="D1180" s="18">
        <v>2130</v>
      </c>
      <c r="E1180" s="18" t="s">
        <v>56</v>
      </c>
      <c r="F1180" s="18" t="s">
        <v>113</v>
      </c>
      <c r="G1180" s="19">
        <v>85.0631502106</v>
      </c>
      <c r="H1180" s="19">
        <v>34.4238</v>
      </c>
      <c r="I1180" s="18" t="s">
        <v>24</v>
      </c>
      <c r="J1180" s="18" t="s">
        <v>114</v>
      </c>
      <c r="K1180" s="18">
        <v>28</v>
      </c>
      <c r="L1180" s="18">
        <v>22</v>
      </c>
      <c r="M1180" s="18" t="s">
        <v>59</v>
      </c>
      <c r="N1180" s="18" t="s">
        <v>62</v>
      </c>
      <c r="O1180" s="18" t="s">
        <v>63</v>
      </c>
      <c r="P1180" s="19">
        <v>19930.889913899999</v>
      </c>
      <c r="Q1180" s="19">
        <v>3705336.00178</v>
      </c>
      <c r="R1180" s="20">
        <v>0.78207000000000004</v>
      </c>
      <c r="S1180" s="20">
        <v>10.84055</v>
      </c>
      <c r="T1180" s="20">
        <v>0.24</v>
      </c>
      <c r="U1180" s="20">
        <v>0.56100000000000005</v>
      </c>
      <c r="V1180" s="20">
        <f t="shared" si="36"/>
        <v>20.460584162160004</v>
      </c>
      <c r="W1180" s="20">
        <f t="shared" si="37"/>
        <v>163.82291411450998</v>
      </c>
    </row>
    <row r="1181" spans="1:23" x14ac:dyDescent="0.25">
      <c r="A1181" s="18">
        <v>10861</v>
      </c>
      <c r="B1181" s="18">
        <v>10784</v>
      </c>
      <c r="C1181" s="18">
        <v>2130</v>
      </c>
      <c r="D1181" s="18">
        <v>2130</v>
      </c>
      <c r="E1181" s="18" t="s">
        <v>56</v>
      </c>
      <c r="F1181" s="18" t="s">
        <v>113</v>
      </c>
      <c r="G1181" s="19">
        <v>7.67833933035</v>
      </c>
      <c r="H1181" s="19">
        <v>3.10731</v>
      </c>
      <c r="I1181" s="18" t="s">
        <v>24</v>
      </c>
      <c r="J1181" s="18" t="s">
        <v>114</v>
      </c>
      <c r="K1181" s="18">
        <v>28</v>
      </c>
      <c r="L1181" s="18">
        <v>22</v>
      </c>
      <c r="M1181" s="18" t="s">
        <v>59</v>
      </c>
      <c r="N1181" s="18" t="s">
        <v>62</v>
      </c>
      <c r="O1181" s="18" t="s">
        <v>63</v>
      </c>
      <c r="P1181" s="19">
        <v>4560.2356461299996</v>
      </c>
      <c r="Q1181" s="19">
        <v>334467.123357</v>
      </c>
      <c r="R1181" s="20">
        <v>0.78207000000000004</v>
      </c>
      <c r="S1181" s="20">
        <v>10.84055</v>
      </c>
      <c r="T1181" s="20">
        <v>0.24</v>
      </c>
      <c r="U1181" s="20">
        <v>0.56100000000000005</v>
      </c>
      <c r="V1181" s="20">
        <f t="shared" si="36"/>
        <v>1.8469017880920002</v>
      </c>
      <c r="W1181" s="20">
        <f t="shared" si="37"/>
        <v>14.787692795599501</v>
      </c>
    </row>
    <row r="1182" spans="1:23" x14ac:dyDescent="0.25">
      <c r="A1182" s="18">
        <v>10862</v>
      </c>
      <c r="B1182" s="18">
        <v>10785</v>
      </c>
      <c r="C1182" s="18">
        <v>2130</v>
      </c>
      <c r="D1182" s="18">
        <v>2130</v>
      </c>
      <c r="E1182" s="18" t="s">
        <v>56</v>
      </c>
      <c r="F1182" s="18" t="s">
        <v>113</v>
      </c>
      <c r="G1182" s="19">
        <v>9.0099933602999993</v>
      </c>
      <c r="H1182" s="19">
        <v>3.64621</v>
      </c>
      <c r="I1182" s="18" t="s">
        <v>24</v>
      </c>
      <c r="J1182" s="18" t="s">
        <v>114</v>
      </c>
      <c r="K1182" s="18">
        <v>28</v>
      </c>
      <c r="L1182" s="18">
        <v>22</v>
      </c>
      <c r="M1182" s="18" t="s">
        <v>59</v>
      </c>
      <c r="N1182" s="18" t="s">
        <v>62</v>
      </c>
      <c r="O1182" s="18" t="s">
        <v>63</v>
      </c>
      <c r="P1182" s="19">
        <v>2870.57446527</v>
      </c>
      <c r="Q1182" s="19">
        <v>392473.74087600003</v>
      </c>
      <c r="R1182" s="20">
        <v>0.78207000000000004</v>
      </c>
      <c r="S1182" s="20">
        <v>10.84055</v>
      </c>
      <c r="T1182" s="20">
        <v>0.24</v>
      </c>
      <c r="U1182" s="20">
        <v>0.56100000000000005</v>
      </c>
      <c r="V1182" s="20">
        <f t="shared" si="36"/>
        <v>2.1672095055720004</v>
      </c>
      <c r="W1182" s="20">
        <f t="shared" si="37"/>
        <v>17.352318677004501</v>
      </c>
    </row>
    <row r="1183" spans="1:23" x14ac:dyDescent="0.25">
      <c r="A1183" s="18">
        <v>10863</v>
      </c>
      <c r="B1183" s="18">
        <v>10786</v>
      </c>
      <c r="C1183" s="18">
        <v>2130</v>
      </c>
      <c r="D1183" s="18">
        <v>2130</v>
      </c>
      <c r="E1183" s="18" t="s">
        <v>56</v>
      </c>
      <c r="F1183" s="18" t="s">
        <v>113</v>
      </c>
      <c r="G1183" s="19">
        <v>32.443541112799998</v>
      </c>
      <c r="H1183" s="19">
        <v>13.1294</v>
      </c>
      <c r="I1183" s="18" t="s">
        <v>24</v>
      </c>
      <c r="J1183" s="18" t="s">
        <v>114</v>
      </c>
      <c r="K1183" s="18">
        <v>28</v>
      </c>
      <c r="L1183" s="18">
        <v>22</v>
      </c>
      <c r="M1183" s="18" t="s">
        <v>59</v>
      </c>
      <c r="N1183" s="18" t="s">
        <v>62</v>
      </c>
      <c r="O1183" s="18" t="s">
        <v>63</v>
      </c>
      <c r="P1183" s="19">
        <v>6377.2444764299998</v>
      </c>
      <c r="Q1183" s="19">
        <v>1413234.9979099999</v>
      </c>
      <c r="R1183" s="20">
        <v>0.78207000000000004</v>
      </c>
      <c r="S1183" s="20">
        <v>10.84055</v>
      </c>
      <c r="T1183" s="20">
        <v>0.24</v>
      </c>
      <c r="U1183" s="20">
        <v>0.56100000000000005</v>
      </c>
      <c r="V1183" s="20">
        <f t="shared" si="36"/>
        <v>7.8037634920800008</v>
      </c>
      <c r="W1183" s="20">
        <f t="shared" si="37"/>
        <v>62.482833637630002</v>
      </c>
    </row>
    <row r="1184" spans="1:23" x14ac:dyDescent="0.25">
      <c r="A1184" s="18">
        <v>10864</v>
      </c>
      <c r="B1184" s="18">
        <v>10787</v>
      </c>
      <c r="C1184" s="18">
        <v>2130</v>
      </c>
      <c r="D1184" s="18">
        <v>2130</v>
      </c>
      <c r="E1184" s="18" t="s">
        <v>56</v>
      </c>
      <c r="F1184" s="18" t="s">
        <v>113</v>
      </c>
      <c r="G1184" s="19">
        <v>14.492394002899999</v>
      </c>
      <c r="H1184" s="19">
        <v>5.8648600000000002</v>
      </c>
      <c r="I1184" s="18" t="s">
        <v>24</v>
      </c>
      <c r="J1184" s="18" t="s">
        <v>114</v>
      </c>
      <c r="K1184" s="18">
        <v>28</v>
      </c>
      <c r="L1184" s="18">
        <v>22</v>
      </c>
      <c r="M1184" s="18" t="s">
        <v>59</v>
      </c>
      <c r="N1184" s="18" t="s">
        <v>62</v>
      </c>
      <c r="O1184" s="18" t="s">
        <v>63</v>
      </c>
      <c r="P1184" s="19">
        <v>3987.1746256500001</v>
      </c>
      <c r="Q1184" s="19">
        <v>631286.15761500003</v>
      </c>
      <c r="R1184" s="20">
        <v>0.78207000000000004</v>
      </c>
      <c r="S1184" s="20">
        <v>10.84055</v>
      </c>
      <c r="T1184" s="20">
        <v>0.24</v>
      </c>
      <c r="U1184" s="20">
        <v>0.56100000000000005</v>
      </c>
      <c r="V1184" s="20">
        <f t="shared" si="36"/>
        <v>3.485915605752</v>
      </c>
      <c r="W1184" s="20">
        <f t="shared" si="37"/>
        <v>27.910877244046997</v>
      </c>
    </row>
    <row r="1185" spans="1:23" x14ac:dyDescent="0.25">
      <c r="A1185" s="18">
        <v>10865</v>
      </c>
      <c r="B1185" s="18">
        <v>10788</v>
      </c>
      <c r="C1185" s="18">
        <v>2130</v>
      </c>
      <c r="D1185" s="18">
        <v>2130</v>
      </c>
      <c r="E1185" s="18" t="s">
        <v>56</v>
      </c>
      <c r="F1185" s="18" t="s">
        <v>113</v>
      </c>
      <c r="G1185" s="19">
        <v>38.047862037500003</v>
      </c>
      <c r="H1185" s="19">
        <v>15.397399999999999</v>
      </c>
      <c r="I1185" s="18" t="s">
        <v>24</v>
      </c>
      <c r="J1185" s="18" t="s">
        <v>114</v>
      </c>
      <c r="K1185" s="18">
        <v>28</v>
      </c>
      <c r="L1185" s="18">
        <v>22</v>
      </c>
      <c r="M1185" s="18" t="s">
        <v>59</v>
      </c>
      <c r="N1185" s="18" t="s">
        <v>62</v>
      </c>
      <c r="O1185" s="18" t="s">
        <v>63</v>
      </c>
      <c r="P1185" s="19">
        <v>13763.261442000001</v>
      </c>
      <c r="Q1185" s="19">
        <v>1657358.2409000001</v>
      </c>
      <c r="R1185" s="20">
        <v>0.78207000000000004</v>
      </c>
      <c r="S1185" s="20">
        <v>10.84055</v>
      </c>
      <c r="T1185" s="20">
        <v>0.24</v>
      </c>
      <c r="U1185" s="20">
        <v>0.56100000000000005</v>
      </c>
      <c r="V1185" s="20">
        <f t="shared" si="36"/>
        <v>9.1518019096800014</v>
      </c>
      <c r="W1185" s="20">
        <f t="shared" si="37"/>
        <v>73.276248926229982</v>
      </c>
    </row>
    <row r="1186" spans="1:23" x14ac:dyDescent="0.25">
      <c r="A1186" s="18">
        <v>10866</v>
      </c>
      <c r="B1186" s="18">
        <v>10789</v>
      </c>
      <c r="C1186" s="18">
        <v>2130</v>
      </c>
      <c r="D1186" s="18">
        <v>2130</v>
      </c>
      <c r="E1186" s="18" t="s">
        <v>56</v>
      </c>
      <c r="F1186" s="18" t="s">
        <v>113</v>
      </c>
      <c r="G1186" s="19">
        <v>34.481487230100001</v>
      </c>
      <c r="H1186" s="19">
        <v>13.9542</v>
      </c>
      <c r="I1186" s="18" t="s">
        <v>24</v>
      </c>
      <c r="J1186" s="18" t="s">
        <v>114</v>
      </c>
      <c r="K1186" s="18">
        <v>28</v>
      </c>
      <c r="L1186" s="18">
        <v>22</v>
      </c>
      <c r="M1186" s="18" t="s">
        <v>59</v>
      </c>
      <c r="N1186" s="18" t="s">
        <v>62</v>
      </c>
      <c r="O1186" s="18" t="s">
        <v>63</v>
      </c>
      <c r="P1186" s="19">
        <v>6932.2504414799996</v>
      </c>
      <c r="Q1186" s="19">
        <v>1502007.5756900001</v>
      </c>
      <c r="R1186" s="20">
        <v>0.78207000000000004</v>
      </c>
      <c r="S1186" s="20">
        <v>10.84055</v>
      </c>
      <c r="T1186" s="20">
        <v>0.24</v>
      </c>
      <c r="U1186" s="20">
        <v>0.56100000000000005</v>
      </c>
      <c r="V1186" s="20">
        <f t="shared" si="36"/>
        <v>8.2940025074400001</v>
      </c>
      <c r="W1186" s="20">
        <f t="shared" si="37"/>
        <v>66.408058033589995</v>
      </c>
    </row>
    <row r="1187" spans="1:23" x14ac:dyDescent="0.25">
      <c r="A1187" s="18">
        <v>10867</v>
      </c>
      <c r="B1187" s="18">
        <v>10790</v>
      </c>
      <c r="C1187" s="18">
        <v>2130</v>
      </c>
      <c r="D1187" s="18">
        <v>2130</v>
      </c>
      <c r="E1187" s="18" t="s">
        <v>56</v>
      </c>
      <c r="F1187" s="18" t="s">
        <v>113</v>
      </c>
      <c r="G1187" s="19">
        <v>63.629071350799997</v>
      </c>
      <c r="H1187" s="19">
        <v>25.7498</v>
      </c>
      <c r="I1187" s="18" t="s">
        <v>24</v>
      </c>
      <c r="J1187" s="18" t="s">
        <v>114</v>
      </c>
      <c r="K1187" s="18">
        <v>28</v>
      </c>
      <c r="L1187" s="18">
        <v>22</v>
      </c>
      <c r="M1187" s="18" t="s">
        <v>59</v>
      </c>
      <c r="N1187" s="18" t="s">
        <v>62</v>
      </c>
      <c r="O1187" s="18" t="s">
        <v>63</v>
      </c>
      <c r="P1187" s="19">
        <v>11046.946316199999</v>
      </c>
      <c r="Q1187" s="19">
        <v>2771671.26132</v>
      </c>
      <c r="R1187" s="20">
        <v>0.78207000000000004</v>
      </c>
      <c r="S1187" s="20">
        <v>10.84055</v>
      </c>
      <c r="T1187" s="20">
        <v>0.24</v>
      </c>
      <c r="U1187" s="20">
        <v>0.56100000000000005</v>
      </c>
      <c r="V1187" s="20">
        <f t="shared" si="36"/>
        <v>15.304991025360001</v>
      </c>
      <c r="W1187" s="20">
        <f t="shared" si="37"/>
        <v>122.54333553721</v>
      </c>
    </row>
    <row r="1188" spans="1:23" x14ac:dyDescent="0.25">
      <c r="A1188" s="18">
        <v>10868</v>
      </c>
      <c r="B1188" s="18">
        <v>10791</v>
      </c>
      <c r="C1188" s="18">
        <v>2130</v>
      </c>
      <c r="D1188" s="18">
        <v>2130</v>
      </c>
      <c r="E1188" s="18" t="s">
        <v>56</v>
      </c>
      <c r="F1188" s="18" t="s">
        <v>113</v>
      </c>
      <c r="G1188" s="19">
        <v>26.429997627300001</v>
      </c>
      <c r="H1188" s="19">
        <v>10.6958</v>
      </c>
      <c r="I1188" s="18" t="s">
        <v>24</v>
      </c>
      <c r="J1188" s="18" t="s">
        <v>114</v>
      </c>
      <c r="K1188" s="18">
        <v>28</v>
      </c>
      <c r="L1188" s="18">
        <v>22</v>
      </c>
      <c r="M1188" s="18" t="s">
        <v>59</v>
      </c>
      <c r="N1188" s="18" t="s">
        <v>62</v>
      </c>
      <c r="O1188" s="18" t="s">
        <v>63</v>
      </c>
      <c r="P1188" s="19">
        <v>8580.4727066399992</v>
      </c>
      <c r="Q1188" s="19">
        <v>1151286.09149</v>
      </c>
      <c r="R1188" s="20">
        <v>0.78207000000000004</v>
      </c>
      <c r="S1188" s="20">
        <v>10.84055</v>
      </c>
      <c r="T1188" s="20">
        <v>0.24</v>
      </c>
      <c r="U1188" s="20">
        <v>0.56100000000000005</v>
      </c>
      <c r="V1188" s="20">
        <f t="shared" si="36"/>
        <v>6.357296872560001</v>
      </c>
      <c r="W1188" s="20">
        <f t="shared" si="37"/>
        <v>50.901327708909996</v>
      </c>
    </row>
    <row r="1189" spans="1:23" x14ac:dyDescent="0.25">
      <c r="A1189" s="18">
        <v>10869</v>
      </c>
      <c r="B1189" s="18">
        <v>10792</v>
      </c>
      <c r="C1189" s="18">
        <v>2130</v>
      </c>
      <c r="D1189" s="18">
        <v>2130</v>
      </c>
      <c r="E1189" s="18" t="s">
        <v>56</v>
      </c>
      <c r="F1189" s="18" t="s">
        <v>113</v>
      </c>
      <c r="G1189" s="19">
        <v>17.347399313</v>
      </c>
      <c r="H1189" s="19">
        <v>7.0202400000000003</v>
      </c>
      <c r="I1189" s="18" t="s">
        <v>24</v>
      </c>
      <c r="J1189" s="18" t="s">
        <v>114</v>
      </c>
      <c r="K1189" s="18">
        <v>28</v>
      </c>
      <c r="L1189" s="18">
        <v>22</v>
      </c>
      <c r="M1189" s="18" t="s">
        <v>59</v>
      </c>
      <c r="N1189" s="18" t="s">
        <v>62</v>
      </c>
      <c r="O1189" s="18" t="s">
        <v>63</v>
      </c>
      <c r="P1189" s="19">
        <v>5431.2801070400001</v>
      </c>
      <c r="Q1189" s="19">
        <v>755649.69146400003</v>
      </c>
      <c r="R1189" s="20">
        <v>0.78207000000000004</v>
      </c>
      <c r="S1189" s="20">
        <v>10.84055</v>
      </c>
      <c r="T1189" s="20">
        <v>0.24</v>
      </c>
      <c r="U1189" s="20">
        <v>0.56100000000000005</v>
      </c>
      <c r="V1189" s="20">
        <f t="shared" si="36"/>
        <v>4.1726425135680003</v>
      </c>
      <c r="W1189" s="20">
        <f t="shared" si="37"/>
        <v>33.409332339347998</v>
      </c>
    </row>
    <row r="1190" spans="1:23" x14ac:dyDescent="0.25">
      <c r="A1190" s="18">
        <v>10870</v>
      </c>
      <c r="B1190" s="18">
        <v>10793</v>
      </c>
      <c r="C1190" s="18">
        <v>2130</v>
      </c>
      <c r="D1190" s="18">
        <v>2130</v>
      </c>
      <c r="E1190" s="18" t="s">
        <v>56</v>
      </c>
      <c r="F1190" s="18" t="s">
        <v>113</v>
      </c>
      <c r="G1190" s="19">
        <v>138.747165991</v>
      </c>
      <c r="H1190" s="19">
        <v>56.149000000000001</v>
      </c>
      <c r="I1190" s="18" t="s">
        <v>24</v>
      </c>
      <c r="J1190" s="18" t="s">
        <v>114</v>
      </c>
      <c r="K1190" s="18">
        <v>28</v>
      </c>
      <c r="L1190" s="18">
        <v>22</v>
      </c>
      <c r="M1190" s="18" t="s">
        <v>59</v>
      </c>
      <c r="N1190" s="18" t="s">
        <v>62</v>
      </c>
      <c r="O1190" s="18" t="s">
        <v>63</v>
      </c>
      <c r="P1190" s="19">
        <v>20755.123221499998</v>
      </c>
      <c r="Q1190" s="19">
        <v>6043802.3752899999</v>
      </c>
      <c r="R1190" s="20">
        <v>0.78207000000000004</v>
      </c>
      <c r="S1190" s="20">
        <v>10.84055</v>
      </c>
      <c r="T1190" s="20">
        <v>0.24</v>
      </c>
      <c r="U1190" s="20">
        <v>0.56100000000000005</v>
      </c>
      <c r="V1190" s="20">
        <f t="shared" si="36"/>
        <v>33.373460806800004</v>
      </c>
      <c r="W1190" s="20">
        <f t="shared" si="37"/>
        <v>267.21317241604999</v>
      </c>
    </row>
    <row r="1191" spans="1:23" x14ac:dyDescent="0.25">
      <c r="A1191" s="18">
        <v>10871</v>
      </c>
      <c r="B1191" s="18">
        <v>10794</v>
      </c>
      <c r="C1191" s="18">
        <v>2130</v>
      </c>
      <c r="D1191" s="18">
        <v>2130</v>
      </c>
      <c r="E1191" s="18" t="s">
        <v>56</v>
      </c>
      <c r="F1191" s="18" t="s">
        <v>113</v>
      </c>
      <c r="G1191" s="19">
        <v>7.2011625781199999</v>
      </c>
      <c r="H1191" s="19">
        <v>2.9142100000000002</v>
      </c>
      <c r="I1191" s="18" t="s">
        <v>24</v>
      </c>
      <c r="J1191" s="18" t="s">
        <v>114</v>
      </c>
      <c r="K1191" s="18">
        <v>28</v>
      </c>
      <c r="L1191" s="18">
        <v>22</v>
      </c>
      <c r="M1191" s="18" t="s">
        <v>59</v>
      </c>
      <c r="N1191" s="18" t="s">
        <v>62</v>
      </c>
      <c r="O1191" s="18" t="s">
        <v>63</v>
      </c>
      <c r="P1191" s="19">
        <v>5018.1974254200004</v>
      </c>
      <c r="Q1191" s="19">
        <v>313681.38717399997</v>
      </c>
      <c r="R1191" s="20">
        <v>0.78207000000000004</v>
      </c>
      <c r="S1191" s="20">
        <v>10.84055</v>
      </c>
      <c r="T1191" s="20">
        <v>0.24</v>
      </c>
      <c r="U1191" s="20">
        <v>0.56100000000000005</v>
      </c>
      <c r="V1191" s="20">
        <f t="shared" si="36"/>
        <v>1.7321283231720002</v>
      </c>
      <c r="W1191" s="20">
        <f t="shared" si="37"/>
        <v>13.868729615604499</v>
      </c>
    </row>
    <row r="1192" spans="1:23" x14ac:dyDescent="0.25">
      <c r="A1192" s="18">
        <v>10872</v>
      </c>
      <c r="B1192" s="18">
        <v>10795</v>
      </c>
      <c r="C1192" s="18">
        <v>2130</v>
      </c>
      <c r="D1192" s="18">
        <v>2130</v>
      </c>
      <c r="E1192" s="18" t="s">
        <v>56</v>
      </c>
      <c r="F1192" s="18" t="s">
        <v>113</v>
      </c>
      <c r="G1192" s="19">
        <v>80.3262110963</v>
      </c>
      <c r="H1192" s="19">
        <v>32.506900000000002</v>
      </c>
      <c r="I1192" s="18" t="s">
        <v>24</v>
      </c>
      <c r="J1192" s="18" t="s">
        <v>114</v>
      </c>
      <c r="K1192" s="18">
        <v>28</v>
      </c>
      <c r="L1192" s="18">
        <v>22</v>
      </c>
      <c r="M1192" s="18" t="s">
        <v>59</v>
      </c>
      <c r="N1192" s="18" t="s">
        <v>62</v>
      </c>
      <c r="O1192" s="18" t="s">
        <v>63</v>
      </c>
      <c r="P1192" s="19">
        <v>10823.4425773</v>
      </c>
      <c r="Q1192" s="19">
        <v>3498995.7593299998</v>
      </c>
      <c r="R1192" s="20">
        <v>0.78207000000000004</v>
      </c>
      <c r="S1192" s="20">
        <v>10.84055</v>
      </c>
      <c r="T1192" s="20">
        <v>0.24</v>
      </c>
      <c r="U1192" s="20">
        <v>0.56100000000000005</v>
      </c>
      <c r="V1192" s="20">
        <f t="shared" si="36"/>
        <v>19.321230175080004</v>
      </c>
      <c r="W1192" s="20">
        <f t="shared" si="37"/>
        <v>154.70038423500498</v>
      </c>
    </row>
    <row r="1193" spans="1:23" x14ac:dyDescent="0.25">
      <c r="A1193" s="18">
        <v>10873</v>
      </c>
      <c r="B1193" s="18">
        <v>10796</v>
      </c>
      <c r="C1193" s="18">
        <v>2130</v>
      </c>
      <c r="D1193" s="18">
        <v>2130</v>
      </c>
      <c r="E1193" s="18" t="s">
        <v>56</v>
      </c>
      <c r="F1193" s="18" t="s">
        <v>113</v>
      </c>
      <c r="G1193" s="19">
        <v>26.7284980831</v>
      </c>
      <c r="H1193" s="19">
        <v>10.816599999999999</v>
      </c>
      <c r="I1193" s="18" t="s">
        <v>24</v>
      </c>
      <c r="J1193" s="18" t="s">
        <v>114</v>
      </c>
      <c r="K1193" s="18">
        <v>28</v>
      </c>
      <c r="L1193" s="18">
        <v>22</v>
      </c>
      <c r="M1193" s="18" t="s">
        <v>59</v>
      </c>
      <c r="N1193" s="18" t="s">
        <v>62</v>
      </c>
      <c r="O1193" s="18" t="s">
        <v>63</v>
      </c>
      <c r="P1193" s="19">
        <v>8678.0288624099994</v>
      </c>
      <c r="Q1193" s="19">
        <v>1164288.7193400001</v>
      </c>
      <c r="R1193" s="20">
        <v>0.78207000000000004</v>
      </c>
      <c r="S1193" s="20">
        <v>10.84055</v>
      </c>
      <c r="T1193" s="20">
        <v>0.24</v>
      </c>
      <c r="U1193" s="20">
        <v>0.56100000000000005</v>
      </c>
      <c r="V1193" s="20">
        <f t="shared" si="36"/>
        <v>6.42909715512</v>
      </c>
      <c r="W1193" s="20">
        <f t="shared" si="37"/>
        <v>51.476215084069992</v>
      </c>
    </row>
    <row r="1194" spans="1:23" x14ac:dyDescent="0.25">
      <c r="A1194" s="18">
        <v>10874</v>
      </c>
      <c r="B1194" s="18">
        <v>10797</v>
      </c>
      <c r="C1194" s="18">
        <v>2130</v>
      </c>
      <c r="D1194" s="18">
        <v>2130</v>
      </c>
      <c r="E1194" s="18" t="s">
        <v>56</v>
      </c>
      <c r="F1194" s="18" t="s">
        <v>113</v>
      </c>
      <c r="G1194" s="19">
        <v>57.3378519133</v>
      </c>
      <c r="H1194" s="19">
        <v>23.203800000000001</v>
      </c>
      <c r="I1194" s="18" t="s">
        <v>24</v>
      </c>
      <c r="J1194" s="18" t="s">
        <v>114</v>
      </c>
      <c r="K1194" s="18">
        <v>28</v>
      </c>
      <c r="L1194" s="18">
        <v>22</v>
      </c>
      <c r="M1194" s="18" t="s">
        <v>59</v>
      </c>
      <c r="N1194" s="18" t="s">
        <v>62</v>
      </c>
      <c r="O1194" s="18" t="s">
        <v>63</v>
      </c>
      <c r="P1194" s="19">
        <v>13286.840940399999</v>
      </c>
      <c r="Q1194" s="19">
        <v>2497626.8388100001</v>
      </c>
      <c r="R1194" s="20">
        <v>0.78207000000000004</v>
      </c>
      <c r="S1194" s="20">
        <v>10.84055</v>
      </c>
      <c r="T1194" s="20">
        <v>0.24</v>
      </c>
      <c r="U1194" s="20">
        <v>0.56100000000000005</v>
      </c>
      <c r="V1194" s="20">
        <f t="shared" si="36"/>
        <v>13.791716858160001</v>
      </c>
      <c r="W1194" s="20">
        <f t="shared" si="37"/>
        <v>110.42691784550999</v>
      </c>
    </row>
    <row r="1195" spans="1:23" x14ac:dyDescent="0.25">
      <c r="A1195" s="18">
        <v>10875</v>
      </c>
      <c r="B1195" s="18">
        <v>10798</v>
      </c>
      <c r="C1195" s="18">
        <v>2130</v>
      </c>
      <c r="D1195" s="18">
        <v>2130</v>
      </c>
      <c r="E1195" s="18" t="s">
        <v>56</v>
      </c>
      <c r="F1195" s="18" t="s">
        <v>113</v>
      </c>
      <c r="G1195" s="19">
        <v>36.302979224799998</v>
      </c>
      <c r="H1195" s="19">
        <v>14.6913</v>
      </c>
      <c r="I1195" s="18" t="s">
        <v>24</v>
      </c>
      <c r="J1195" s="18" t="s">
        <v>114</v>
      </c>
      <c r="K1195" s="18">
        <v>28</v>
      </c>
      <c r="L1195" s="18">
        <v>22</v>
      </c>
      <c r="M1195" s="18" t="s">
        <v>59</v>
      </c>
      <c r="N1195" s="18" t="s">
        <v>62</v>
      </c>
      <c r="O1195" s="18" t="s">
        <v>63</v>
      </c>
      <c r="P1195" s="19">
        <v>9718.9037756800008</v>
      </c>
      <c r="Q1195" s="19">
        <v>1581351.4495999999</v>
      </c>
      <c r="R1195" s="20">
        <v>0.78207000000000004</v>
      </c>
      <c r="S1195" s="20">
        <v>10.84055</v>
      </c>
      <c r="T1195" s="20">
        <v>0.24</v>
      </c>
      <c r="U1195" s="20">
        <v>0.56100000000000005</v>
      </c>
      <c r="V1195" s="20">
        <f t="shared" si="36"/>
        <v>8.7321149931600015</v>
      </c>
      <c r="W1195" s="20">
        <f t="shared" si="37"/>
        <v>69.915918002384998</v>
      </c>
    </row>
    <row r="1196" spans="1:23" x14ac:dyDescent="0.25">
      <c r="A1196" s="18">
        <v>10876</v>
      </c>
      <c r="B1196" s="18">
        <v>10799</v>
      </c>
      <c r="C1196" s="18">
        <v>2130</v>
      </c>
      <c r="D1196" s="18">
        <v>2130</v>
      </c>
      <c r="E1196" s="18" t="s">
        <v>56</v>
      </c>
      <c r="F1196" s="18" t="s">
        <v>113</v>
      </c>
      <c r="G1196" s="19">
        <v>198.51551002599999</v>
      </c>
      <c r="H1196" s="19">
        <v>80.336399999999998</v>
      </c>
      <c r="I1196" s="18" t="s">
        <v>24</v>
      </c>
      <c r="J1196" s="18" t="s">
        <v>114</v>
      </c>
      <c r="K1196" s="18">
        <v>28</v>
      </c>
      <c r="L1196" s="18">
        <v>22</v>
      </c>
      <c r="M1196" s="18" t="s">
        <v>59</v>
      </c>
      <c r="N1196" s="18" t="s">
        <v>62</v>
      </c>
      <c r="O1196" s="18" t="s">
        <v>63</v>
      </c>
      <c r="P1196" s="19">
        <v>39358.109847500004</v>
      </c>
      <c r="Q1196" s="19">
        <v>8647301.0274199992</v>
      </c>
      <c r="R1196" s="20">
        <v>0.78207000000000004</v>
      </c>
      <c r="S1196" s="20">
        <v>10.84055</v>
      </c>
      <c r="T1196" s="20">
        <v>0.24</v>
      </c>
      <c r="U1196" s="20">
        <v>0.56100000000000005</v>
      </c>
      <c r="V1196" s="20">
        <f t="shared" si="36"/>
        <v>47.749803144479998</v>
      </c>
      <c r="W1196" s="20">
        <f t="shared" si="37"/>
        <v>382.32104408777997</v>
      </c>
    </row>
    <row r="1197" spans="1:23" x14ac:dyDescent="0.25">
      <c r="A1197" s="18">
        <v>10877</v>
      </c>
      <c r="B1197" s="18">
        <v>10800</v>
      </c>
      <c r="C1197" s="18">
        <v>2130</v>
      </c>
      <c r="D1197" s="18">
        <v>2130</v>
      </c>
      <c r="E1197" s="18" t="s">
        <v>56</v>
      </c>
      <c r="F1197" s="18" t="s">
        <v>113</v>
      </c>
      <c r="G1197" s="19">
        <v>10.3989294235</v>
      </c>
      <c r="H1197" s="19">
        <v>4.2083000000000004</v>
      </c>
      <c r="I1197" s="18" t="s">
        <v>24</v>
      </c>
      <c r="J1197" s="18" t="s">
        <v>114</v>
      </c>
      <c r="K1197" s="18">
        <v>28</v>
      </c>
      <c r="L1197" s="18">
        <v>22</v>
      </c>
      <c r="M1197" s="18" t="s">
        <v>59</v>
      </c>
      <c r="N1197" s="18" t="s">
        <v>62</v>
      </c>
      <c r="O1197" s="18" t="s">
        <v>63</v>
      </c>
      <c r="P1197" s="19">
        <v>4770.7729952600002</v>
      </c>
      <c r="Q1197" s="19">
        <v>452975.55378100002</v>
      </c>
      <c r="R1197" s="20">
        <v>0.78207000000000004</v>
      </c>
      <c r="S1197" s="20">
        <v>10.84055</v>
      </c>
      <c r="T1197" s="20">
        <v>0.24</v>
      </c>
      <c r="U1197" s="20">
        <v>0.56100000000000005</v>
      </c>
      <c r="V1197" s="20">
        <f t="shared" si="36"/>
        <v>2.5013007375600003</v>
      </c>
      <c r="W1197" s="20">
        <f t="shared" si="37"/>
        <v>20.027305802035002</v>
      </c>
    </row>
    <row r="1198" spans="1:23" x14ac:dyDescent="0.25">
      <c r="A1198" s="18">
        <v>10878</v>
      </c>
      <c r="B1198" s="18">
        <v>10801</v>
      </c>
      <c r="C1198" s="18">
        <v>2130</v>
      </c>
      <c r="D1198" s="18">
        <v>2130</v>
      </c>
      <c r="E1198" s="18" t="s">
        <v>56</v>
      </c>
      <c r="F1198" s="18" t="s">
        <v>113</v>
      </c>
      <c r="G1198" s="19">
        <v>9.8225209851099997</v>
      </c>
      <c r="H1198" s="19">
        <v>3.9750299999999998</v>
      </c>
      <c r="I1198" s="18" t="s">
        <v>24</v>
      </c>
      <c r="J1198" s="18" t="s">
        <v>114</v>
      </c>
      <c r="K1198" s="18">
        <v>28</v>
      </c>
      <c r="L1198" s="18">
        <v>22</v>
      </c>
      <c r="M1198" s="18" t="s">
        <v>59</v>
      </c>
      <c r="N1198" s="18" t="s">
        <v>62</v>
      </c>
      <c r="O1198" s="18" t="s">
        <v>63</v>
      </c>
      <c r="P1198" s="19">
        <v>3861.7490426099998</v>
      </c>
      <c r="Q1198" s="19">
        <v>427867.30263599998</v>
      </c>
      <c r="R1198" s="20">
        <v>0.78207000000000004</v>
      </c>
      <c r="S1198" s="20">
        <v>10.84055</v>
      </c>
      <c r="T1198" s="20">
        <v>0.24</v>
      </c>
      <c r="U1198" s="20">
        <v>0.56100000000000005</v>
      </c>
      <c r="V1198" s="20">
        <f t="shared" si="36"/>
        <v>2.3626513011960002</v>
      </c>
      <c r="W1198" s="20">
        <f t="shared" si="37"/>
        <v>18.917173533793498</v>
      </c>
    </row>
    <row r="1199" spans="1:23" x14ac:dyDescent="0.25">
      <c r="A1199" s="18">
        <v>10879</v>
      </c>
      <c r="B1199" s="18">
        <v>10802</v>
      </c>
      <c r="C1199" s="18">
        <v>2130</v>
      </c>
      <c r="D1199" s="18">
        <v>2130</v>
      </c>
      <c r="E1199" s="18" t="s">
        <v>56</v>
      </c>
      <c r="F1199" s="18" t="s">
        <v>113</v>
      </c>
      <c r="G1199" s="19">
        <v>5.47006986277</v>
      </c>
      <c r="H1199" s="19">
        <v>2.21366</v>
      </c>
      <c r="I1199" s="18" t="s">
        <v>24</v>
      </c>
      <c r="J1199" s="18" t="s">
        <v>114</v>
      </c>
      <c r="K1199" s="18">
        <v>28</v>
      </c>
      <c r="L1199" s="18">
        <v>22</v>
      </c>
      <c r="M1199" s="18" t="s">
        <v>59</v>
      </c>
      <c r="N1199" s="18" t="s">
        <v>62</v>
      </c>
      <c r="O1199" s="18" t="s">
        <v>63</v>
      </c>
      <c r="P1199" s="19">
        <v>2604.5299854899999</v>
      </c>
      <c r="Q1199" s="19">
        <v>238275.29011599999</v>
      </c>
      <c r="R1199" s="20">
        <v>0.78207000000000004</v>
      </c>
      <c r="S1199" s="20">
        <v>10.84055</v>
      </c>
      <c r="T1199" s="20">
        <v>0.24</v>
      </c>
      <c r="U1199" s="20">
        <v>0.56100000000000005</v>
      </c>
      <c r="V1199" s="20">
        <f t="shared" si="36"/>
        <v>1.3157401779119999</v>
      </c>
      <c r="W1199" s="20">
        <f t="shared" si="37"/>
        <v>10.534811149807</v>
      </c>
    </row>
    <row r="1200" spans="1:23" x14ac:dyDescent="0.25">
      <c r="A1200" s="18">
        <v>10880</v>
      </c>
      <c r="B1200" s="18">
        <v>10803</v>
      </c>
      <c r="C1200" s="18">
        <v>2130</v>
      </c>
      <c r="D1200" s="18">
        <v>2130</v>
      </c>
      <c r="E1200" s="18" t="s">
        <v>56</v>
      </c>
      <c r="F1200" s="18" t="s">
        <v>113</v>
      </c>
      <c r="G1200" s="19">
        <v>8.7380335621499992</v>
      </c>
      <c r="H1200" s="19">
        <v>3.5361600000000002</v>
      </c>
      <c r="I1200" s="18" t="s">
        <v>24</v>
      </c>
      <c r="J1200" s="18" t="s">
        <v>114</v>
      </c>
      <c r="K1200" s="18">
        <v>28</v>
      </c>
      <c r="L1200" s="18">
        <v>22</v>
      </c>
      <c r="M1200" s="18" t="s">
        <v>59</v>
      </c>
      <c r="N1200" s="18" t="s">
        <v>62</v>
      </c>
      <c r="O1200" s="18" t="s">
        <v>63</v>
      </c>
      <c r="P1200" s="19">
        <v>2548.4901355799998</v>
      </c>
      <c r="Q1200" s="19">
        <v>380627.21945199999</v>
      </c>
      <c r="R1200" s="20">
        <v>0.78207000000000004</v>
      </c>
      <c r="S1200" s="20">
        <v>10.84055</v>
      </c>
      <c r="T1200" s="20">
        <v>0.24</v>
      </c>
      <c r="U1200" s="20">
        <v>0.56100000000000005</v>
      </c>
      <c r="V1200" s="20">
        <f t="shared" si="36"/>
        <v>2.1017987349120002</v>
      </c>
      <c r="W1200" s="20">
        <f t="shared" si="37"/>
        <v>16.828590567431998</v>
      </c>
    </row>
    <row r="1201" spans="1:23" x14ac:dyDescent="0.25">
      <c r="A1201" s="18">
        <v>10881</v>
      </c>
      <c r="B1201" s="18">
        <v>10804</v>
      </c>
      <c r="C1201" s="18">
        <v>2130</v>
      </c>
      <c r="D1201" s="18">
        <v>2130</v>
      </c>
      <c r="E1201" s="18" t="s">
        <v>56</v>
      </c>
      <c r="F1201" s="18" t="s">
        <v>113</v>
      </c>
      <c r="G1201" s="19">
        <v>84.601192663999996</v>
      </c>
      <c r="H1201" s="19">
        <v>34.236899999999999</v>
      </c>
      <c r="I1201" s="18" t="s">
        <v>24</v>
      </c>
      <c r="J1201" s="18" t="s">
        <v>114</v>
      </c>
      <c r="K1201" s="18">
        <v>28</v>
      </c>
      <c r="L1201" s="18">
        <v>22</v>
      </c>
      <c r="M1201" s="18" t="s">
        <v>59</v>
      </c>
      <c r="N1201" s="18" t="s">
        <v>62</v>
      </c>
      <c r="O1201" s="18" t="s">
        <v>63</v>
      </c>
      <c r="P1201" s="19">
        <v>21977.4074311</v>
      </c>
      <c r="Q1201" s="19">
        <v>3685213.21154</v>
      </c>
      <c r="R1201" s="20">
        <v>0.78207000000000004</v>
      </c>
      <c r="S1201" s="20">
        <v>10.84055</v>
      </c>
      <c r="T1201" s="20">
        <v>0.24</v>
      </c>
      <c r="U1201" s="20">
        <v>0.56100000000000005</v>
      </c>
      <c r="V1201" s="20">
        <f t="shared" si="36"/>
        <v>20.349495811080001</v>
      </c>
      <c r="W1201" s="20">
        <f t="shared" si="37"/>
        <v>162.93345674350496</v>
      </c>
    </row>
    <row r="1202" spans="1:23" x14ac:dyDescent="0.25">
      <c r="A1202" s="18">
        <v>10882</v>
      </c>
      <c r="B1202" s="18">
        <v>10805</v>
      </c>
      <c r="C1202" s="18">
        <v>2130</v>
      </c>
      <c r="D1202" s="18">
        <v>2130</v>
      </c>
      <c r="E1202" s="18" t="s">
        <v>56</v>
      </c>
      <c r="F1202" s="18" t="s">
        <v>113</v>
      </c>
      <c r="G1202" s="19">
        <v>20.922300385100002</v>
      </c>
      <c r="H1202" s="19">
        <v>8.4669500000000006</v>
      </c>
      <c r="I1202" s="18" t="s">
        <v>24</v>
      </c>
      <c r="J1202" s="18" t="s">
        <v>114</v>
      </c>
      <c r="K1202" s="18">
        <v>28</v>
      </c>
      <c r="L1202" s="18">
        <v>22</v>
      </c>
      <c r="M1202" s="18" t="s">
        <v>59</v>
      </c>
      <c r="N1202" s="18" t="s">
        <v>62</v>
      </c>
      <c r="O1202" s="18" t="s">
        <v>63</v>
      </c>
      <c r="P1202" s="19">
        <v>5656.8278443899999</v>
      </c>
      <c r="Q1202" s="19">
        <v>911371.75927699998</v>
      </c>
      <c r="R1202" s="20">
        <v>0.78207000000000004</v>
      </c>
      <c r="S1202" s="20">
        <v>10.84055</v>
      </c>
      <c r="T1202" s="20">
        <v>0.24</v>
      </c>
      <c r="U1202" s="20">
        <v>0.56100000000000005</v>
      </c>
      <c r="V1202" s="20">
        <f t="shared" si="36"/>
        <v>5.0325281657400005</v>
      </c>
      <c r="W1202" s="20">
        <f t="shared" si="37"/>
        <v>40.2942273270775</v>
      </c>
    </row>
    <row r="1203" spans="1:23" x14ac:dyDescent="0.25">
      <c r="A1203" s="18">
        <v>10883</v>
      </c>
      <c r="B1203" s="18">
        <v>10806</v>
      </c>
      <c r="C1203" s="18">
        <v>2130</v>
      </c>
      <c r="D1203" s="18">
        <v>2130</v>
      </c>
      <c r="E1203" s="18" t="s">
        <v>56</v>
      </c>
      <c r="F1203" s="18" t="s">
        <v>113</v>
      </c>
      <c r="G1203" s="19">
        <v>149.78660703599999</v>
      </c>
      <c r="H1203" s="19">
        <v>60.616500000000002</v>
      </c>
      <c r="I1203" s="18" t="s">
        <v>24</v>
      </c>
      <c r="J1203" s="18" t="s">
        <v>114</v>
      </c>
      <c r="K1203" s="18">
        <v>28</v>
      </c>
      <c r="L1203" s="18">
        <v>22</v>
      </c>
      <c r="M1203" s="18" t="s">
        <v>59</v>
      </c>
      <c r="N1203" s="18" t="s">
        <v>62</v>
      </c>
      <c r="O1203" s="18" t="s">
        <v>63</v>
      </c>
      <c r="P1203" s="19">
        <v>38872.963616300003</v>
      </c>
      <c r="Q1203" s="19">
        <v>6524678.5037000002</v>
      </c>
      <c r="R1203" s="20">
        <v>0.78207000000000004</v>
      </c>
      <c r="S1203" s="20">
        <v>10.84055</v>
      </c>
      <c r="T1203" s="20">
        <v>0.24</v>
      </c>
      <c r="U1203" s="20">
        <v>0.56100000000000005</v>
      </c>
      <c r="V1203" s="20">
        <f t="shared" si="36"/>
        <v>36.028823077799998</v>
      </c>
      <c r="W1203" s="20">
        <f t="shared" si="37"/>
        <v>288.47401139392497</v>
      </c>
    </row>
    <row r="1204" spans="1:23" x14ac:dyDescent="0.25">
      <c r="A1204" s="18">
        <v>10884</v>
      </c>
      <c r="B1204" s="18">
        <v>10807</v>
      </c>
      <c r="C1204" s="18">
        <v>2130</v>
      </c>
      <c r="D1204" s="18">
        <v>2130</v>
      </c>
      <c r="E1204" s="18" t="s">
        <v>56</v>
      </c>
      <c r="F1204" s="18" t="s">
        <v>113</v>
      </c>
      <c r="G1204" s="19">
        <v>214.23807013800001</v>
      </c>
      <c r="H1204" s="19">
        <v>86.699100000000001</v>
      </c>
      <c r="I1204" s="18" t="s">
        <v>24</v>
      </c>
      <c r="J1204" s="18" t="s">
        <v>114</v>
      </c>
      <c r="K1204" s="18">
        <v>28</v>
      </c>
      <c r="L1204" s="18">
        <v>22</v>
      </c>
      <c r="M1204" s="18" t="s">
        <v>59</v>
      </c>
      <c r="N1204" s="18" t="s">
        <v>62</v>
      </c>
      <c r="O1204" s="18" t="s">
        <v>63</v>
      </c>
      <c r="P1204" s="19">
        <v>42558.036158299998</v>
      </c>
      <c r="Q1204" s="19">
        <v>9332173.0063899998</v>
      </c>
      <c r="R1204" s="20">
        <v>0.78207000000000004</v>
      </c>
      <c r="S1204" s="20">
        <v>10.84055</v>
      </c>
      <c r="T1204" s="20">
        <v>0.24</v>
      </c>
      <c r="U1204" s="20">
        <v>0.56100000000000005</v>
      </c>
      <c r="V1204" s="20">
        <f t="shared" si="36"/>
        <v>51.531621504120004</v>
      </c>
      <c r="W1204" s="20">
        <f t="shared" si="37"/>
        <v>412.60114261369495</v>
      </c>
    </row>
    <row r="1205" spans="1:23" x14ac:dyDescent="0.25">
      <c r="A1205" s="18">
        <v>10885</v>
      </c>
      <c r="B1205" s="18">
        <v>10808</v>
      </c>
      <c r="C1205" s="18">
        <v>2130</v>
      </c>
      <c r="D1205" s="18">
        <v>2130</v>
      </c>
      <c r="E1205" s="18" t="s">
        <v>56</v>
      </c>
      <c r="F1205" s="18" t="s">
        <v>113</v>
      </c>
      <c r="G1205" s="19">
        <v>84.623987086699998</v>
      </c>
      <c r="H1205" s="19">
        <v>34.246099999999998</v>
      </c>
      <c r="I1205" s="18" t="s">
        <v>24</v>
      </c>
      <c r="J1205" s="18" t="s">
        <v>114</v>
      </c>
      <c r="K1205" s="18">
        <v>28</v>
      </c>
      <c r="L1205" s="18">
        <v>22</v>
      </c>
      <c r="M1205" s="18" t="s">
        <v>59</v>
      </c>
      <c r="N1205" s="18" t="s">
        <v>62</v>
      </c>
      <c r="O1205" s="18" t="s">
        <v>63</v>
      </c>
      <c r="P1205" s="19">
        <v>28424.027905700001</v>
      </c>
      <c r="Q1205" s="19">
        <v>3686206.1326299999</v>
      </c>
      <c r="R1205" s="20">
        <v>0.78207000000000004</v>
      </c>
      <c r="S1205" s="20">
        <v>10.84055</v>
      </c>
      <c r="T1205" s="20">
        <v>0.24</v>
      </c>
      <c r="U1205" s="20">
        <v>0.56100000000000005</v>
      </c>
      <c r="V1205" s="20">
        <f t="shared" si="36"/>
        <v>20.354964044519999</v>
      </c>
      <c r="W1205" s="20">
        <f t="shared" si="37"/>
        <v>162.97723955684498</v>
      </c>
    </row>
    <row r="1206" spans="1:23" x14ac:dyDescent="0.25">
      <c r="A1206" s="18">
        <v>10886</v>
      </c>
      <c r="B1206" s="18">
        <v>10809</v>
      </c>
      <c r="C1206" s="18">
        <v>2130</v>
      </c>
      <c r="D1206" s="18">
        <v>2130</v>
      </c>
      <c r="E1206" s="18" t="s">
        <v>56</v>
      </c>
      <c r="F1206" s="18" t="s">
        <v>113</v>
      </c>
      <c r="G1206" s="19">
        <v>15.1357109032</v>
      </c>
      <c r="H1206" s="19">
        <v>6.12521</v>
      </c>
      <c r="I1206" s="18" t="s">
        <v>24</v>
      </c>
      <c r="J1206" s="18" t="s">
        <v>114</v>
      </c>
      <c r="K1206" s="18">
        <v>28</v>
      </c>
      <c r="L1206" s="18">
        <v>22</v>
      </c>
      <c r="M1206" s="18" t="s">
        <v>59</v>
      </c>
      <c r="N1206" s="18" t="s">
        <v>62</v>
      </c>
      <c r="O1206" s="18" t="s">
        <v>63</v>
      </c>
      <c r="P1206" s="19">
        <v>5218.3456690900002</v>
      </c>
      <c r="Q1206" s="19">
        <v>659308.92970099999</v>
      </c>
      <c r="R1206" s="20">
        <v>0.78207000000000004</v>
      </c>
      <c r="S1206" s="20">
        <v>10.84055</v>
      </c>
      <c r="T1206" s="20">
        <v>0.24</v>
      </c>
      <c r="U1206" s="20">
        <v>0.56100000000000005</v>
      </c>
      <c r="V1206" s="20">
        <f t="shared" si="36"/>
        <v>3.6406606683720004</v>
      </c>
      <c r="W1206" s="20">
        <f t="shared" si="37"/>
        <v>29.149883271554497</v>
      </c>
    </row>
    <row r="1207" spans="1:23" x14ac:dyDescent="0.25">
      <c r="A1207" s="18">
        <v>10887</v>
      </c>
      <c r="B1207" s="18">
        <v>10810</v>
      </c>
      <c r="C1207" s="18">
        <v>2130</v>
      </c>
      <c r="D1207" s="18">
        <v>2130</v>
      </c>
      <c r="E1207" s="18" t="s">
        <v>56</v>
      </c>
      <c r="F1207" s="18" t="s">
        <v>113</v>
      </c>
      <c r="G1207" s="19">
        <v>53.324103492100001</v>
      </c>
      <c r="H1207" s="19">
        <v>21.579499999999999</v>
      </c>
      <c r="I1207" s="18" t="s">
        <v>24</v>
      </c>
      <c r="J1207" s="18" t="s">
        <v>114</v>
      </c>
      <c r="K1207" s="18">
        <v>28</v>
      </c>
      <c r="L1207" s="18">
        <v>22</v>
      </c>
      <c r="M1207" s="18" t="s">
        <v>59</v>
      </c>
      <c r="N1207" s="18" t="s">
        <v>62</v>
      </c>
      <c r="O1207" s="18" t="s">
        <v>63</v>
      </c>
      <c r="P1207" s="19">
        <v>16617.757877200002</v>
      </c>
      <c r="Q1207" s="19">
        <v>2322788.6569300001</v>
      </c>
      <c r="R1207" s="20">
        <v>0.78207000000000004</v>
      </c>
      <c r="S1207" s="20">
        <v>10.84055</v>
      </c>
      <c r="T1207" s="20">
        <v>0.24</v>
      </c>
      <c r="U1207" s="20">
        <v>0.56100000000000005</v>
      </c>
      <c r="V1207" s="20">
        <f t="shared" si="36"/>
        <v>12.8262764694</v>
      </c>
      <c r="W1207" s="20">
        <f t="shared" si="37"/>
        <v>102.696871790275</v>
      </c>
    </row>
    <row r="1208" spans="1:23" x14ac:dyDescent="0.25">
      <c r="A1208" s="18">
        <v>10888</v>
      </c>
      <c r="B1208" s="18">
        <v>10811</v>
      </c>
      <c r="C1208" s="18">
        <v>2130</v>
      </c>
      <c r="D1208" s="18">
        <v>2130</v>
      </c>
      <c r="E1208" s="18" t="s">
        <v>56</v>
      </c>
      <c r="F1208" s="18" t="s">
        <v>113</v>
      </c>
      <c r="G1208" s="19">
        <v>1.1857033021400001E-3</v>
      </c>
      <c r="H1208" s="19">
        <v>4.7983699999999999E-4</v>
      </c>
      <c r="I1208" s="18" t="s">
        <v>24</v>
      </c>
      <c r="J1208" s="18" t="s">
        <v>114</v>
      </c>
      <c r="K1208" s="18">
        <v>28</v>
      </c>
      <c r="L1208" s="18">
        <v>22</v>
      </c>
      <c r="M1208" s="18" t="s">
        <v>59</v>
      </c>
      <c r="N1208" s="18" t="s">
        <v>62</v>
      </c>
      <c r="O1208" s="18" t="s">
        <v>63</v>
      </c>
      <c r="P1208" s="19">
        <v>74.211943509899996</v>
      </c>
      <c r="Q1208" s="19">
        <v>51.649029198699999</v>
      </c>
      <c r="R1208" s="20">
        <v>0.78207000000000004</v>
      </c>
      <c r="S1208" s="20">
        <v>10.84055</v>
      </c>
      <c r="T1208" s="20">
        <v>0.24</v>
      </c>
      <c r="U1208" s="20">
        <v>0.56100000000000005</v>
      </c>
      <c r="V1208" s="20">
        <f t="shared" si="36"/>
        <v>2.8520225316840001E-4</v>
      </c>
      <c r="W1208" s="20">
        <f t="shared" si="37"/>
        <v>2.2835449787636498E-3</v>
      </c>
    </row>
    <row r="1209" spans="1:23" x14ac:dyDescent="0.25">
      <c r="A1209" s="18">
        <v>10889</v>
      </c>
      <c r="B1209" s="18">
        <v>10812</v>
      </c>
      <c r="C1209" s="18">
        <v>2130</v>
      </c>
      <c r="D1209" s="18">
        <v>2130</v>
      </c>
      <c r="E1209" s="18" t="s">
        <v>56</v>
      </c>
      <c r="F1209" s="18" t="s">
        <v>113</v>
      </c>
      <c r="G1209" s="19">
        <v>72.462499981700006</v>
      </c>
      <c r="H1209" s="19">
        <v>29.3245</v>
      </c>
      <c r="I1209" s="18" t="s">
        <v>24</v>
      </c>
      <c r="J1209" s="18" t="s">
        <v>114</v>
      </c>
      <c r="K1209" s="18">
        <v>28</v>
      </c>
      <c r="L1209" s="18">
        <v>22</v>
      </c>
      <c r="M1209" s="18" t="s">
        <v>59</v>
      </c>
      <c r="N1209" s="18" t="s">
        <v>62</v>
      </c>
      <c r="O1209" s="18" t="s">
        <v>63</v>
      </c>
      <c r="P1209" s="19">
        <v>16685.857991199999</v>
      </c>
      <c r="Q1209" s="19">
        <v>3156453.8733399999</v>
      </c>
      <c r="R1209" s="20">
        <v>0.78207000000000004</v>
      </c>
      <c r="S1209" s="20">
        <v>10.84055</v>
      </c>
      <c r="T1209" s="20">
        <v>0.24</v>
      </c>
      <c r="U1209" s="20">
        <v>0.56100000000000005</v>
      </c>
      <c r="V1209" s="20">
        <f t="shared" si="36"/>
        <v>17.4296969034</v>
      </c>
      <c r="W1209" s="20">
        <f t="shared" si="37"/>
        <v>139.555338020525</v>
      </c>
    </row>
    <row r="1210" spans="1:23" x14ac:dyDescent="0.25">
      <c r="A1210" s="18">
        <v>10890</v>
      </c>
      <c r="B1210" s="18">
        <v>10813</v>
      </c>
      <c r="C1210" s="18">
        <v>2130</v>
      </c>
      <c r="D1210" s="18">
        <v>2130</v>
      </c>
      <c r="E1210" s="18" t="s">
        <v>56</v>
      </c>
      <c r="F1210" s="18" t="s">
        <v>113</v>
      </c>
      <c r="G1210" s="19">
        <v>16.283707274299999</v>
      </c>
      <c r="H1210" s="19">
        <v>6.5897800000000002</v>
      </c>
      <c r="I1210" s="18" t="s">
        <v>24</v>
      </c>
      <c r="J1210" s="18" t="s">
        <v>114</v>
      </c>
      <c r="K1210" s="18">
        <v>28</v>
      </c>
      <c r="L1210" s="18">
        <v>22</v>
      </c>
      <c r="M1210" s="18" t="s">
        <v>59</v>
      </c>
      <c r="N1210" s="18" t="s">
        <v>62</v>
      </c>
      <c r="O1210" s="18" t="s">
        <v>63</v>
      </c>
      <c r="P1210" s="19">
        <v>5657.99630462</v>
      </c>
      <c r="Q1210" s="19">
        <v>709315.45160100004</v>
      </c>
      <c r="R1210" s="20">
        <v>0.78207000000000004</v>
      </c>
      <c r="S1210" s="20">
        <v>10.84055</v>
      </c>
      <c r="T1210" s="20">
        <v>0.24</v>
      </c>
      <c r="U1210" s="20">
        <v>0.56100000000000005</v>
      </c>
      <c r="V1210" s="20">
        <f t="shared" si="36"/>
        <v>3.9167886258960003</v>
      </c>
      <c r="W1210" s="20">
        <f t="shared" si="37"/>
        <v>31.360772575180999</v>
      </c>
    </row>
    <row r="1211" spans="1:23" x14ac:dyDescent="0.25">
      <c r="A1211" s="18">
        <v>10891</v>
      </c>
      <c r="B1211" s="18">
        <v>10814</v>
      </c>
      <c r="C1211" s="18">
        <v>2130</v>
      </c>
      <c r="D1211" s="18">
        <v>2130</v>
      </c>
      <c r="E1211" s="18" t="s">
        <v>56</v>
      </c>
      <c r="F1211" s="18" t="s">
        <v>113</v>
      </c>
      <c r="G1211" s="19">
        <v>18.070255849599999</v>
      </c>
      <c r="H1211" s="19">
        <v>7.3127700000000004</v>
      </c>
      <c r="I1211" s="18" t="s">
        <v>24</v>
      </c>
      <c r="J1211" s="18" t="s">
        <v>114</v>
      </c>
      <c r="K1211" s="18">
        <v>28</v>
      </c>
      <c r="L1211" s="18">
        <v>22</v>
      </c>
      <c r="M1211" s="18" t="s">
        <v>59</v>
      </c>
      <c r="N1211" s="18" t="s">
        <v>62</v>
      </c>
      <c r="O1211" s="18" t="s">
        <v>63</v>
      </c>
      <c r="P1211" s="19">
        <v>6003.9933306299999</v>
      </c>
      <c r="Q1211" s="19">
        <v>787137.19624900003</v>
      </c>
      <c r="R1211" s="20">
        <v>0.78207000000000004</v>
      </c>
      <c r="S1211" s="20">
        <v>10.84055</v>
      </c>
      <c r="T1211" s="20">
        <v>0.24</v>
      </c>
      <c r="U1211" s="20">
        <v>0.56100000000000005</v>
      </c>
      <c r="V1211" s="20">
        <f t="shared" si="36"/>
        <v>4.3465145057640004</v>
      </c>
      <c r="W1211" s="20">
        <f t="shared" si="37"/>
        <v>34.801483033516497</v>
      </c>
    </row>
    <row r="1212" spans="1:23" x14ac:dyDescent="0.25">
      <c r="A1212" s="18">
        <v>10892</v>
      </c>
      <c r="B1212" s="18">
        <v>10815</v>
      </c>
      <c r="C1212" s="18">
        <v>2130</v>
      </c>
      <c r="D1212" s="18">
        <v>2130</v>
      </c>
      <c r="E1212" s="18" t="s">
        <v>56</v>
      </c>
      <c r="F1212" s="18" t="s">
        <v>113</v>
      </c>
      <c r="G1212" s="19">
        <v>10.1619458069</v>
      </c>
      <c r="H1212" s="19">
        <v>4.1123900000000004</v>
      </c>
      <c r="I1212" s="18" t="s">
        <v>24</v>
      </c>
      <c r="J1212" s="18" t="s">
        <v>114</v>
      </c>
      <c r="K1212" s="18">
        <v>28</v>
      </c>
      <c r="L1212" s="18">
        <v>22</v>
      </c>
      <c r="M1212" s="18" t="s">
        <v>59</v>
      </c>
      <c r="N1212" s="18" t="s">
        <v>62</v>
      </c>
      <c r="O1212" s="18" t="s">
        <v>63</v>
      </c>
      <c r="P1212" s="19">
        <v>6314.0995451500003</v>
      </c>
      <c r="Q1212" s="19">
        <v>442652.58873100003</v>
      </c>
      <c r="R1212" s="20">
        <v>0.78207000000000004</v>
      </c>
      <c r="S1212" s="20">
        <v>10.84055</v>
      </c>
      <c r="T1212" s="20">
        <v>0.24</v>
      </c>
      <c r="U1212" s="20">
        <v>0.56100000000000005</v>
      </c>
      <c r="V1212" s="20">
        <f t="shared" si="36"/>
        <v>2.4442944039480001</v>
      </c>
      <c r="W1212" s="20">
        <f t="shared" si="37"/>
        <v>19.5708699729655</v>
      </c>
    </row>
    <row r="1213" spans="1:23" x14ac:dyDescent="0.25">
      <c r="A1213" s="18">
        <v>10893</v>
      </c>
      <c r="B1213" s="18">
        <v>10816</v>
      </c>
      <c r="C1213" s="18">
        <v>2130</v>
      </c>
      <c r="D1213" s="18">
        <v>2130</v>
      </c>
      <c r="E1213" s="18" t="s">
        <v>56</v>
      </c>
      <c r="F1213" s="18" t="s">
        <v>113</v>
      </c>
      <c r="G1213" s="19">
        <v>36.5245061802</v>
      </c>
      <c r="H1213" s="19">
        <v>14.780900000000001</v>
      </c>
      <c r="I1213" s="18" t="s">
        <v>24</v>
      </c>
      <c r="J1213" s="18" t="s">
        <v>114</v>
      </c>
      <c r="K1213" s="18">
        <v>28</v>
      </c>
      <c r="L1213" s="18">
        <v>22</v>
      </c>
      <c r="M1213" s="18" t="s">
        <v>59</v>
      </c>
      <c r="N1213" s="18" t="s">
        <v>62</v>
      </c>
      <c r="O1213" s="18" t="s">
        <v>63</v>
      </c>
      <c r="P1213" s="19">
        <v>10245.3495972</v>
      </c>
      <c r="Q1213" s="19">
        <v>1591001.12519</v>
      </c>
      <c r="R1213" s="20">
        <v>0.78207000000000004</v>
      </c>
      <c r="S1213" s="20">
        <v>10.84055</v>
      </c>
      <c r="T1213" s="20">
        <v>0.24</v>
      </c>
      <c r="U1213" s="20">
        <v>0.56100000000000005</v>
      </c>
      <c r="V1213" s="20">
        <f t="shared" si="36"/>
        <v>8.7853708318800017</v>
      </c>
      <c r="W1213" s="20">
        <f t="shared" si="37"/>
        <v>70.342324532305</v>
      </c>
    </row>
    <row r="1214" spans="1:23" x14ac:dyDescent="0.25">
      <c r="A1214" s="18">
        <v>10894</v>
      </c>
      <c r="B1214" s="18">
        <v>10817</v>
      </c>
      <c r="C1214" s="18">
        <v>2130</v>
      </c>
      <c r="D1214" s="18">
        <v>2130</v>
      </c>
      <c r="E1214" s="18" t="s">
        <v>56</v>
      </c>
      <c r="F1214" s="18" t="s">
        <v>113</v>
      </c>
      <c r="G1214" s="19">
        <v>55.028742844999996</v>
      </c>
      <c r="H1214" s="19">
        <v>22.269300000000001</v>
      </c>
      <c r="I1214" s="18" t="s">
        <v>24</v>
      </c>
      <c r="J1214" s="18" t="s">
        <v>114</v>
      </c>
      <c r="K1214" s="18">
        <v>28</v>
      </c>
      <c r="L1214" s="18">
        <v>22</v>
      </c>
      <c r="M1214" s="18" t="s">
        <v>59</v>
      </c>
      <c r="N1214" s="18" t="s">
        <v>62</v>
      </c>
      <c r="O1214" s="18" t="s">
        <v>63</v>
      </c>
      <c r="P1214" s="19">
        <v>19219.871857400001</v>
      </c>
      <c r="Q1214" s="19">
        <v>2397042.4501299998</v>
      </c>
      <c r="R1214" s="20">
        <v>0.78207000000000004</v>
      </c>
      <c r="S1214" s="20">
        <v>10.84055</v>
      </c>
      <c r="T1214" s="20">
        <v>0.24</v>
      </c>
      <c r="U1214" s="20">
        <v>0.56100000000000005</v>
      </c>
      <c r="V1214" s="20">
        <f t="shared" si="36"/>
        <v>13.236275102760001</v>
      </c>
      <c r="W1214" s="20">
        <f t="shared" si="37"/>
        <v>105.97963099048499</v>
      </c>
    </row>
    <row r="1215" spans="1:23" x14ac:dyDescent="0.25">
      <c r="A1215" s="18">
        <v>10895</v>
      </c>
      <c r="B1215" s="18">
        <v>10818</v>
      </c>
      <c r="C1215" s="18">
        <v>2130</v>
      </c>
      <c r="D1215" s="18">
        <v>2130</v>
      </c>
      <c r="E1215" s="18" t="s">
        <v>56</v>
      </c>
      <c r="F1215" s="18" t="s">
        <v>113</v>
      </c>
      <c r="G1215" s="19">
        <v>10.5862928158</v>
      </c>
      <c r="H1215" s="19">
        <v>4.2841199999999997</v>
      </c>
      <c r="I1215" s="18" t="s">
        <v>24</v>
      </c>
      <c r="J1215" s="18" t="s">
        <v>114</v>
      </c>
      <c r="K1215" s="18">
        <v>28</v>
      </c>
      <c r="L1215" s="18">
        <v>22</v>
      </c>
      <c r="M1215" s="18" t="s">
        <v>59</v>
      </c>
      <c r="N1215" s="18" t="s">
        <v>62</v>
      </c>
      <c r="O1215" s="18" t="s">
        <v>63</v>
      </c>
      <c r="P1215" s="19">
        <v>4871.1377195599998</v>
      </c>
      <c r="Q1215" s="19">
        <v>461137.07050600002</v>
      </c>
      <c r="R1215" s="20">
        <v>0.78207000000000004</v>
      </c>
      <c r="S1215" s="20">
        <v>10.84055</v>
      </c>
      <c r="T1215" s="20">
        <v>0.24</v>
      </c>
      <c r="U1215" s="20">
        <v>0.56100000000000005</v>
      </c>
      <c r="V1215" s="20">
        <f t="shared" si="36"/>
        <v>2.5463661135840003</v>
      </c>
      <c r="W1215" s="20">
        <f t="shared" si="37"/>
        <v>20.388133291973997</v>
      </c>
    </row>
    <row r="1216" spans="1:23" x14ac:dyDescent="0.25">
      <c r="A1216" s="18">
        <v>10896</v>
      </c>
      <c r="B1216" s="18">
        <v>10819</v>
      </c>
      <c r="C1216" s="18">
        <v>2130</v>
      </c>
      <c r="D1216" s="18">
        <v>2130</v>
      </c>
      <c r="E1216" s="18" t="s">
        <v>56</v>
      </c>
      <c r="F1216" s="18" t="s">
        <v>113</v>
      </c>
      <c r="G1216" s="19">
        <v>22.273819549999999</v>
      </c>
      <c r="H1216" s="19">
        <v>9.0138999999999996</v>
      </c>
      <c r="I1216" s="18" t="s">
        <v>24</v>
      </c>
      <c r="J1216" s="18" t="s">
        <v>114</v>
      </c>
      <c r="K1216" s="18">
        <v>28</v>
      </c>
      <c r="L1216" s="18">
        <v>22</v>
      </c>
      <c r="M1216" s="18" t="s">
        <v>59</v>
      </c>
      <c r="N1216" s="18" t="s">
        <v>62</v>
      </c>
      <c r="O1216" s="18" t="s">
        <v>63</v>
      </c>
      <c r="P1216" s="19">
        <v>7567.3075694099998</v>
      </c>
      <c r="Q1216" s="19">
        <v>970243.69860899996</v>
      </c>
      <c r="R1216" s="20">
        <v>0.78207000000000004</v>
      </c>
      <c r="S1216" s="20">
        <v>10.84055</v>
      </c>
      <c r="T1216" s="20">
        <v>0.24</v>
      </c>
      <c r="U1216" s="20">
        <v>0.56100000000000005</v>
      </c>
      <c r="V1216" s="20">
        <f t="shared" si="36"/>
        <v>5.3576205874800005</v>
      </c>
      <c r="W1216" s="20">
        <f t="shared" si="37"/>
        <v>42.897163170154997</v>
      </c>
    </row>
    <row r="1217" spans="1:23" x14ac:dyDescent="0.25">
      <c r="A1217" s="18">
        <v>10897</v>
      </c>
      <c r="B1217" s="18">
        <v>10820</v>
      </c>
      <c r="C1217" s="18">
        <v>2130</v>
      </c>
      <c r="D1217" s="18">
        <v>2130</v>
      </c>
      <c r="E1217" s="18" t="s">
        <v>56</v>
      </c>
      <c r="F1217" s="18" t="s">
        <v>113</v>
      </c>
      <c r="G1217" s="19">
        <v>8.9422504701199994</v>
      </c>
      <c r="H1217" s="19">
        <v>3.6187999999999998</v>
      </c>
      <c r="I1217" s="18" t="s">
        <v>24</v>
      </c>
      <c r="J1217" s="18" t="s">
        <v>114</v>
      </c>
      <c r="K1217" s="18">
        <v>28</v>
      </c>
      <c r="L1217" s="18">
        <v>22</v>
      </c>
      <c r="M1217" s="18" t="s">
        <v>59</v>
      </c>
      <c r="N1217" s="18" t="s">
        <v>62</v>
      </c>
      <c r="O1217" s="18" t="s">
        <v>63</v>
      </c>
      <c r="P1217" s="19">
        <v>4961.2803110000004</v>
      </c>
      <c r="Q1217" s="19">
        <v>389522.87238199997</v>
      </c>
      <c r="R1217" s="20">
        <v>0.78207000000000004</v>
      </c>
      <c r="S1217" s="20">
        <v>10.84055</v>
      </c>
      <c r="T1217" s="20">
        <v>0.24</v>
      </c>
      <c r="U1217" s="20">
        <v>0.56100000000000005</v>
      </c>
      <c r="V1217" s="20">
        <f t="shared" si="36"/>
        <v>2.1509177361600003</v>
      </c>
      <c r="W1217" s="20">
        <f t="shared" si="37"/>
        <v>17.221874447259999</v>
      </c>
    </row>
    <row r="1218" spans="1:23" x14ac:dyDescent="0.25">
      <c r="A1218" s="18">
        <v>10898</v>
      </c>
      <c r="B1218" s="18">
        <v>10821</v>
      </c>
      <c r="C1218" s="18">
        <v>2130</v>
      </c>
      <c r="D1218" s="18">
        <v>2130</v>
      </c>
      <c r="E1218" s="18" t="s">
        <v>56</v>
      </c>
      <c r="F1218" s="18" t="s">
        <v>113</v>
      </c>
      <c r="G1218" s="19">
        <v>85.831557755700004</v>
      </c>
      <c r="H1218" s="19">
        <v>34.7348</v>
      </c>
      <c r="I1218" s="18" t="s">
        <v>24</v>
      </c>
      <c r="J1218" s="18" t="s">
        <v>114</v>
      </c>
      <c r="K1218" s="18">
        <v>28</v>
      </c>
      <c r="L1218" s="18">
        <v>22</v>
      </c>
      <c r="M1218" s="18" t="s">
        <v>59</v>
      </c>
      <c r="N1218" s="18" t="s">
        <v>62</v>
      </c>
      <c r="O1218" s="18" t="s">
        <v>63</v>
      </c>
      <c r="P1218" s="19">
        <v>28372.700998600001</v>
      </c>
      <c r="Q1218" s="19">
        <v>3738807.7005599998</v>
      </c>
      <c r="R1218" s="20">
        <v>0.78207000000000004</v>
      </c>
      <c r="S1218" s="20">
        <v>10.84055</v>
      </c>
      <c r="T1218" s="20">
        <v>0.24</v>
      </c>
      <c r="U1218" s="20">
        <v>0.56100000000000005</v>
      </c>
      <c r="V1218" s="20">
        <f t="shared" si="36"/>
        <v>20.645434227360003</v>
      </c>
      <c r="W1218" s="20">
        <f t="shared" si="37"/>
        <v>165.30296356545998</v>
      </c>
    </row>
    <row r="1219" spans="1:23" x14ac:dyDescent="0.25">
      <c r="A1219" s="18">
        <v>10899</v>
      </c>
      <c r="B1219" s="18">
        <v>10822</v>
      </c>
      <c r="C1219" s="18">
        <v>2130</v>
      </c>
      <c r="D1219" s="18">
        <v>2130</v>
      </c>
      <c r="E1219" s="18" t="s">
        <v>56</v>
      </c>
      <c r="F1219" s="18" t="s">
        <v>113</v>
      </c>
      <c r="G1219" s="19">
        <v>6.1476463100099998</v>
      </c>
      <c r="H1219" s="19">
        <v>2.48786</v>
      </c>
      <c r="I1219" s="18" t="s">
        <v>24</v>
      </c>
      <c r="J1219" s="18" t="s">
        <v>114</v>
      </c>
      <c r="K1219" s="18">
        <v>28</v>
      </c>
      <c r="L1219" s="18">
        <v>22</v>
      </c>
      <c r="M1219" s="18" t="s">
        <v>59</v>
      </c>
      <c r="N1219" s="18" t="s">
        <v>62</v>
      </c>
      <c r="O1219" s="18" t="s">
        <v>63</v>
      </c>
      <c r="P1219" s="19">
        <v>3784.0808525000002</v>
      </c>
      <c r="Q1219" s="19">
        <v>267790.40209599998</v>
      </c>
      <c r="R1219" s="20">
        <v>0.78207000000000004</v>
      </c>
      <c r="S1219" s="20">
        <v>10.84055</v>
      </c>
      <c r="T1219" s="20">
        <v>0.24</v>
      </c>
      <c r="U1219" s="20">
        <v>0.56100000000000005</v>
      </c>
      <c r="V1219" s="20">
        <f t="shared" ref="V1219:V1282" si="38">H1219*R1219*(1-T1219)</f>
        <v>1.4787173093520001</v>
      </c>
      <c r="W1219" s="20">
        <f t="shared" ref="W1219:W1282" si="39">H1219*S1219*(1-U1219)</f>
        <v>11.839729347396998</v>
      </c>
    </row>
    <row r="1220" spans="1:23" x14ac:dyDescent="0.25">
      <c r="A1220" s="18">
        <v>10900</v>
      </c>
      <c r="B1220" s="18">
        <v>10823</v>
      </c>
      <c r="C1220" s="18">
        <v>2130</v>
      </c>
      <c r="D1220" s="18">
        <v>2130</v>
      </c>
      <c r="E1220" s="18" t="s">
        <v>56</v>
      </c>
      <c r="F1220" s="18" t="s">
        <v>113</v>
      </c>
      <c r="G1220" s="19">
        <v>123.111749926</v>
      </c>
      <c r="H1220" s="19">
        <v>49.821599999999997</v>
      </c>
      <c r="I1220" s="18" t="s">
        <v>24</v>
      </c>
      <c r="J1220" s="18" t="s">
        <v>114</v>
      </c>
      <c r="K1220" s="18">
        <v>28</v>
      </c>
      <c r="L1220" s="18">
        <v>22</v>
      </c>
      <c r="M1220" s="18" t="s">
        <v>59</v>
      </c>
      <c r="N1220" s="18" t="s">
        <v>62</v>
      </c>
      <c r="O1220" s="18" t="s">
        <v>63</v>
      </c>
      <c r="P1220" s="19">
        <v>37963.777915699997</v>
      </c>
      <c r="Q1220" s="19">
        <v>5362726.3757999996</v>
      </c>
      <c r="R1220" s="20">
        <v>0.78207000000000004</v>
      </c>
      <c r="S1220" s="20">
        <v>10.84055</v>
      </c>
      <c r="T1220" s="20">
        <v>0.24</v>
      </c>
      <c r="U1220" s="20">
        <v>0.56100000000000005</v>
      </c>
      <c r="V1220" s="20">
        <f t="shared" si="38"/>
        <v>29.61262382112</v>
      </c>
      <c r="W1220" s="20">
        <f t="shared" si="39"/>
        <v>237.10106664131996</v>
      </c>
    </row>
    <row r="1221" spans="1:23" x14ac:dyDescent="0.25">
      <c r="A1221" s="18">
        <v>10901</v>
      </c>
      <c r="B1221" s="18">
        <v>10824</v>
      </c>
      <c r="C1221" s="18">
        <v>2130</v>
      </c>
      <c r="D1221" s="18">
        <v>2130</v>
      </c>
      <c r="E1221" s="18" t="s">
        <v>56</v>
      </c>
      <c r="F1221" s="18" t="s">
        <v>113</v>
      </c>
      <c r="G1221" s="19">
        <v>38.023987621899998</v>
      </c>
      <c r="H1221" s="19">
        <v>15.3878</v>
      </c>
      <c r="I1221" s="18" t="s">
        <v>24</v>
      </c>
      <c r="J1221" s="18" t="s">
        <v>114</v>
      </c>
      <c r="K1221" s="18">
        <v>28</v>
      </c>
      <c r="L1221" s="18">
        <v>22</v>
      </c>
      <c r="M1221" s="18" t="s">
        <v>59</v>
      </c>
      <c r="N1221" s="18" t="s">
        <v>62</v>
      </c>
      <c r="O1221" s="18" t="s">
        <v>63</v>
      </c>
      <c r="P1221" s="19">
        <v>10885.639361</v>
      </c>
      <c r="Q1221" s="19">
        <v>1656318.2755199999</v>
      </c>
      <c r="R1221" s="20">
        <v>0.78207000000000004</v>
      </c>
      <c r="S1221" s="20">
        <v>10.84055</v>
      </c>
      <c r="T1221" s="20">
        <v>0.24</v>
      </c>
      <c r="U1221" s="20">
        <v>0.56100000000000005</v>
      </c>
      <c r="V1221" s="20">
        <f t="shared" si="38"/>
        <v>9.1460959269600011</v>
      </c>
      <c r="W1221" s="20">
        <f t="shared" si="39"/>
        <v>73.230562512310001</v>
      </c>
    </row>
    <row r="1222" spans="1:23" x14ac:dyDescent="0.25">
      <c r="A1222" s="18">
        <v>10902</v>
      </c>
      <c r="B1222" s="18">
        <v>10825</v>
      </c>
      <c r="C1222" s="18">
        <v>2130</v>
      </c>
      <c r="D1222" s="18">
        <v>2130</v>
      </c>
      <c r="E1222" s="18" t="s">
        <v>56</v>
      </c>
      <c r="F1222" s="18" t="s">
        <v>113</v>
      </c>
      <c r="G1222" s="19">
        <v>27.823373081100002</v>
      </c>
      <c r="H1222" s="19">
        <v>11.2597</v>
      </c>
      <c r="I1222" s="18" t="s">
        <v>24</v>
      </c>
      <c r="J1222" s="18" t="s">
        <v>114</v>
      </c>
      <c r="K1222" s="18">
        <v>28</v>
      </c>
      <c r="L1222" s="18">
        <v>22</v>
      </c>
      <c r="M1222" s="18" t="s">
        <v>59</v>
      </c>
      <c r="N1222" s="18" t="s">
        <v>62</v>
      </c>
      <c r="O1222" s="18" t="s">
        <v>63</v>
      </c>
      <c r="P1222" s="19">
        <v>5368.8454836999999</v>
      </c>
      <c r="Q1222" s="19">
        <v>1211981.2834699999</v>
      </c>
      <c r="R1222" s="20">
        <v>0.78207000000000004</v>
      </c>
      <c r="S1222" s="20">
        <v>10.84055</v>
      </c>
      <c r="T1222" s="20">
        <v>0.24</v>
      </c>
      <c r="U1222" s="20">
        <v>0.56100000000000005</v>
      </c>
      <c r="V1222" s="20">
        <f t="shared" si="38"/>
        <v>6.6924639200399998</v>
      </c>
      <c r="W1222" s="20">
        <f t="shared" si="39"/>
        <v>53.584928626564995</v>
      </c>
    </row>
    <row r="1223" spans="1:23" x14ac:dyDescent="0.25">
      <c r="A1223" s="18">
        <v>10903</v>
      </c>
      <c r="B1223" s="18">
        <v>10826</v>
      </c>
      <c r="C1223" s="18">
        <v>2130</v>
      </c>
      <c r="D1223" s="18">
        <v>2130</v>
      </c>
      <c r="E1223" s="18" t="s">
        <v>56</v>
      </c>
      <c r="F1223" s="18" t="s">
        <v>113</v>
      </c>
      <c r="G1223" s="19">
        <v>14.327776583</v>
      </c>
      <c r="H1223" s="19">
        <v>5.7982500000000003</v>
      </c>
      <c r="I1223" s="18" t="s">
        <v>24</v>
      </c>
      <c r="J1223" s="18" t="s">
        <v>114</v>
      </c>
      <c r="K1223" s="18">
        <v>28</v>
      </c>
      <c r="L1223" s="18">
        <v>22</v>
      </c>
      <c r="M1223" s="18" t="s">
        <v>59</v>
      </c>
      <c r="N1223" s="18" t="s">
        <v>62</v>
      </c>
      <c r="O1223" s="18" t="s">
        <v>63</v>
      </c>
      <c r="P1223" s="19">
        <v>5727.3860362599999</v>
      </c>
      <c r="Q1223" s="19">
        <v>624115.45148599998</v>
      </c>
      <c r="R1223" s="20">
        <v>0.78207000000000004</v>
      </c>
      <c r="S1223" s="20">
        <v>10.84055</v>
      </c>
      <c r="T1223" s="20">
        <v>0.24</v>
      </c>
      <c r="U1223" s="20">
        <v>0.56100000000000005</v>
      </c>
      <c r="V1223" s="20">
        <f t="shared" si="38"/>
        <v>3.4463244069000001</v>
      </c>
      <c r="W1223" s="20">
        <f t="shared" si="39"/>
        <v>27.593880157462497</v>
      </c>
    </row>
    <row r="1224" spans="1:23" x14ac:dyDescent="0.25">
      <c r="A1224" s="18">
        <v>10904</v>
      </c>
      <c r="B1224" s="18">
        <v>10827</v>
      </c>
      <c r="C1224" s="18">
        <v>2130</v>
      </c>
      <c r="D1224" s="18">
        <v>2130</v>
      </c>
      <c r="E1224" s="18" t="s">
        <v>56</v>
      </c>
      <c r="F1224" s="18" t="s">
        <v>113</v>
      </c>
      <c r="G1224" s="19">
        <v>12.3362899842</v>
      </c>
      <c r="H1224" s="19">
        <v>4.9923200000000003</v>
      </c>
      <c r="I1224" s="18" t="s">
        <v>24</v>
      </c>
      <c r="J1224" s="18" t="s">
        <v>114</v>
      </c>
      <c r="K1224" s="18">
        <v>28</v>
      </c>
      <c r="L1224" s="18">
        <v>22</v>
      </c>
      <c r="M1224" s="18" t="s">
        <v>59</v>
      </c>
      <c r="N1224" s="18" t="s">
        <v>62</v>
      </c>
      <c r="O1224" s="18" t="s">
        <v>63</v>
      </c>
      <c r="P1224" s="19">
        <v>5069.3298430599998</v>
      </c>
      <c r="Q1224" s="19">
        <v>537366.64223999996</v>
      </c>
      <c r="R1224" s="20">
        <v>0.78207000000000004</v>
      </c>
      <c r="S1224" s="20">
        <v>10.84055</v>
      </c>
      <c r="T1224" s="20">
        <v>0.24</v>
      </c>
      <c r="U1224" s="20">
        <v>0.56100000000000005</v>
      </c>
      <c r="V1224" s="20">
        <f t="shared" si="38"/>
        <v>2.9673012138240002</v>
      </c>
      <c r="W1224" s="20">
        <f t="shared" si="39"/>
        <v>23.758458118864002</v>
      </c>
    </row>
    <row r="1225" spans="1:23" x14ac:dyDescent="0.25">
      <c r="A1225" s="18">
        <v>10905</v>
      </c>
      <c r="B1225" s="18">
        <v>10828</v>
      </c>
      <c r="C1225" s="18">
        <v>2130</v>
      </c>
      <c r="D1225" s="18">
        <v>2130</v>
      </c>
      <c r="E1225" s="18" t="s">
        <v>56</v>
      </c>
      <c r="F1225" s="18" t="s">
        <v>113</v>
      </c>
      <c r="G1225" s="19">
        <v>333.06740448900001</v>
      </c>
      <c r="H1225" s="19">
        <v>134.78800000000001</v>
      </c>
      <c r="I1225" s="18" t="s">
        <v>24</v>
      </c>
      <c r="J1225" s="18" t="s">
        <v>114</v>
      </c>
      <c r="K1225" s="18">
        <v>28</v>
      </c>
      <c r="L1225" s="18">
        <v>22</v>
      </c>
      <c r="M1225" s="18" t="s">
        <v>59</v>
      </c>
      <c r="N1225" s="18" t="s">
        <v>62</v>
      </c>
      <c r="O1225" s="18" t="s">
        <v>63</v>
      </c>
      <c r="P1225" s="19">
        <v>62227.386111</v>
      </c>
      <c r="Q1225" s="19">
        <v>14508358.106000001</v>
      </c>
      <c r="R1225" s="20">
        <v>0.78207000000000004</v>
      </c>
      <c r="S1225" s="20">
        <v>10.84055</v>
      </c>
      <c r="T1225" s="20">
        <v>0.24</v>
      </c>
      <c r="U1225" s="20">
        <v>0.56100000000000005</v>
      </c>
      <c r="V1225" s="20">
        <f t="shared" si="38"/>
        <v>80.114374881600014</v>
      </c>
      <c r="W1225" s="20">
        <f t="shared" si="39"/>
        <v>641.4562874426</v>
      </c>
    </row>
    <row r="1226" spans="1:23" x14ac:dyDescent="0.25">
      <c r="A1226" s="18">
        <v>10906</v>
      </c>
      <c r="B1226" s="18">
        <v>10829</v>
      </c>
      <c r="C1226" s="18">
        <v>2130</v>
      </c>
      <c r="D1226" s="18">
        <v>2130</v>
      </c>
      <c r="E1226" s="18" t="s">
        <v>56</v>
      </c>
      <c r="F1226" s="18" t="s">
        <v>113</v>
      </c>
      <c r="G1226" s="19">
        <v>5.4526683683700004</v>
      </c>
      <c r="H1226" s="19">
        <v>2.20662</v>
      </c>
      <c r="I1226" s="18" t="s">
        <v>24</v>
      </c>
      <c r="J1226" s="18" t="s">
        <v>114</v>
      </c>
      <c r="K1226" s="18">
        <v>28</v>
      </c>
      <c r="L1226" s="18">
        <v>22</v>
      </c>
      <c r="M1226" s="18" t="s">
        <v>59</v>
      </c>
      <c r="N1226" s="18" t="s">
        <v>62</v>
      </c>
      <c r="O1226" s="18" t="s">
        <v>63</v>
      </c>
      <c r="P1226" s="19">
        <v>2761.4766782000002</v>
      </c>
      <c r="Q1226" s="19">
        <v>237517.28405300001</v>
      </c>
      <c r="R1226" s="20">
        <v>0.78207000000000004</v>
      </c>
      <c r="S1226" s="20">
        <v>10.84055</v>
      </c>
      <c r="T1226" s="20">
        <v>0.24</v>
      </c>
      <c r="U1226" s="20">
        <v>0.56100000000000005</v>
      </c>
      <c r="V1226" s="20">
        <f t="shared" si="38"/>
        <v>1.3115557905840001</v>
      </c>
      <c r="W1226" s="20">
        <f t="shared" si="39"/>
        <v>10.501307779598999</v>
      </c>
    </row>
    <row r="1227" spans="1:23" x14ac:dyDescent="0.25">
      <c r="A1227" s="18">
        <v>10907</v>
      </c>
      <c r="B1227" s="18">
        <v>10830</v>
      </c>
      <c r="C1227" s="18">
        <v>2130</v>
      </c>
      <c r="D1227" s="18">
        <v>2130</v>
      </c>
      <c r="E1227" s="18" t="s">
        <v>56</v>
      </c>
      <c r="F1227" s="18" t="s">
        <v>113</v>
      </c>
      <c r="G1227" s="19">
        <v>10.556860841100001</v>
      </c>
      <c r="H1227" s="19">
        <v>4.2722100000000003</v>
      </c>
      <c r="I1227" s="18" t="s">
        <v>24</v>
      </c>
      <c r="J1227" s="18" t="s">
        <v>114</v>
      </c>
      <c r="K1227" s="18">
        <v>28</v>
      </c>
      <c r="L1227" s="18">
        <v>22</v>
      </c>
      <c r="M1227" s="18" t="s">
        <v>59</v>
      </c>
      <c r="N1227" s="18" t="s">
        <v>62</v>
      </c>
      <c r="O1227" s="18" t="s">
        <v>63</v>
      </c>
      <c r="P1227" s="19">
        <v>5502.3622852300005</v>
      </c>
      <c r="Q1227" s="19">
        <v>459855.01881500002</v>
      </c>
      <c r="R1227" s="20">
        <v>0.78207000000000004</v>
      </c>
      <c r="S1227" s="20">
        <v>10.84055</v>
      </c>
      <c r="T1227" s="20">
        <v>0.24</v>
      </c>
      <c r="U1227" s="20">
        <v>0.56100000000000005</v>
      </c>
      <c r="V1227" s="20">
        <f t="shared" si="38"/>
        <v>2.5392871287720005</v>
      </c>
      <c r="W1227" s="20">
        <f t="shared" si="39"/>
        <v>20.331453584704501</v>
      </c>
    </row>
    <row r="1228" spans="1:23" x14ac:dyDescent="0.25">
      <c r="A1228" s="18">
        <v>10908</v>
      </c>
      <c r="B1228" s="18">
        <v>10831</v>
      </c>
      <c r="C1228" s="18">
        <v>2130</v>
      </c>
      <c r="D1228" s="18">
        <v>2130</v>
      </c>
      <c r="E1228" s="18" t="s">
        <v>56</v>
      </c>
      <c r="F1228" s="18" t="s">
        <v>113</v>
      </c>
      <c r="G1228" s="19">
        <v>5.0747580442500002</v>
      </c>
      <c r="H1228" s="19">
        <v>2.0536799999999999</v>
      </c>
      <c r="I1228" s="18" t="s">
        <v>24</v>
      </c>
      <c r="J1228" s="18" t="s">
        <v>114</v>
      </c>
      <c r="K1228" s="18">
        <v>28</v>
      </c>
      <c r="L1228" s="18">
        <v>22</v>
      </c>
      <c r="M1228" s="18" t="s">
        <v>59</v>
      </c>
      <c r="N1228" s="18" t="s">
        <v>62</v>
      </c>
      <c r="O1228" s="18" t="s">
        <v>63</v>
      </c>
      <c r="P1228" s="19">
        <v>2188.4790029699998</v>
      </c>
      <c r="Q1228" s="19">
        <v>221055.57618199999</v>
      </c>
      <c r="R1228" s="20">
        <v>0.78207000000000004</v>
      </c>
      <c r="S1228" s="20">
        <v>10.84055</v>
      </c>
      <c r="T1228" s="20">
        <v>0.24</v>
      </c>
      <c r="U1228" s="20">
        <v>0.56100000000000005</v>
      </c>
      <c r="V1228" s="20">
        <f t="shared" si="38"/>
        <v>1.2206523533760001</v>
      </c>
      <c r="W1228" s="20">
        <f t="shared" si="39"/>
        <v>9.7734660978359997</v>
      </c>
    </row>
    <row r="1229" spans="1:23" x14ac:dyDescent="0.25">
      <c r="A1229" s="18">
        <v>10909</v>
      </c>
      <c r="B1229" s="18">
        <v>10832</v>
      </c>
      <c r="C1229" s="18">
        <v>2130</v>
      </c>
      <c r="D1229" s="18">
        <v>2130</v>
      </c>
      <c r="E1229" s="18" t="s">
        <v>56</v>
      </c>
      <c r="F1229" s="18" t="s">
        <v>113</v>
      </c>
      <c r="G1229" s="19">
        <v>19.176309319000001</v>
      </c>
      <c r="H1229" s="19">
        <v>7.7603799999999996</v>
      </c>
      <c r="I1229" s="18" t="s">
        <v>24</v>
      </c>
      <c r="J1229" s="18" t="s">
        <v>114</v>
      </c>
      <c r="K1229" s="18">
        <v>28</v>
      </c>
      <c r="L1229" s="18">
        <v>22</v>
      </c>
      <c r="M1229" s="18" t="s">
        <v>59</v>
      </c>
      <c r="N1229" s="18" t="s">
        <v>62</v>
      </c>
      <c r="O1229" s="18" t="s">
        <v>63</v>
      </c>
      <c r="P1229" s="19">
        <v>5792.1383516699998</v>
      </c>
      <c r="Q1229" s="19">
        <v>835316.69266399997</v>
      </c>
      <c r="R1229" s="20">
        <v>0.78207000000000004</v>
      </c>
      <c r="S1229" s="20">
        <v>10.84055</v>
      </c>
      <c r="T1229" s="20">
        <v>0.24</v>
      </c>
      <c r="U1229" s="20">
        <v>0.56100000000000005</v>
      </c>
      <c r="V1229" s="20">
        <f t="shared" si="38"/>
        <v>4.6125618938160002</v>
      </c>
      <c r="W1229" s="20">
        <f t="shared" si="39"/>
        <v>36.931659672551</v>
      </c>
    </row>
    <row r="1230" spans="1:23" x14ac:dyDescent="0.25">
      <c r="A1230" s="18">
        <v>10910</v>
      </c>
      <c r="B1230" s="18">
        <v>10833</v>
      </c>
      <c r="C1230" s="18">
        <v>2130</v>
      </c>
      <c r="D1230" s="18">
        <v>2130</v>
      </c>
      <c r="E1230" s="18" t="s">
        <v>56</v>
      </c>
      <c r="F1230" s="18" t="s">
        <v>113</v>
      </c>
      <c r="G1230" s="19">
        <v>16.695338155799998</v>
      </c>
      <c r="H1230" s="19">
        <v>6.7563599999999999</v>
      </c>
      <c r="I1230" s="18" t="s">
        <v>24</v>
      </c>
      <c r="J1230" s="18" t="s">
        <v>114</v>
      </c>
      <c r="K1230" s="18">
        <v>28</v>
      </c>
      <c r="L1230" s="18">
        <v>22</v>
      </c>
      <c r="M1230" s="18" t="s">
        <v>59</v>
      </c>
      <c r="N1230" s="18" t="s">
        <v>62</v>
      </c>
      <c r="O1230" s="18" t="s">
        <v>63</v>
      </c>
      <c r="P1230" s="19">
        <v>5321.0122640999998</v>
      </c>
      <c r="Q1230" s="19">
        <v>727246.02107599995</v>
      </c>
      <c r="R1230" s="20">
        <v>0.78207000000000004</v>
      </c>
      <c r="S1230" s="20">
        <v>10.84055</v>
      </c>
      <c r="T1230" s="20">
        <v>0.24</v>
      </c>
      <c r="U1230" s="20">
        <v>0.56100000000000005</v>
      </c>
      <c r="V1230" s="20">
        <f t="shared" si="38"/>
        <v>4.0157993135520007</v>
      </c>
      <c r="W1230" s="20">
        <f t="shared" si="39"/>
        <v>32.153527036721997</v>
      </c>
    </row>
    <row r="1231" spans="1:23" x14ac:dyDescent="0.25">
      <c r="A1231" s="18">
        <v>10911</v>
      </c>
      <c r="B1231" s="18">
        <v>10834</v>
      </c>
      <c r="C1231" s="18">
        <v>2130</v>
      </c>
      <c r="D1231" s="18">
        <v>2130</v>
      </c>
      <c r="E1231" s="18" t="s">
        <v>56</v>
      </c>
      <c r="F1231" s="18" t="s">
        <v>113</v>
      </c>
      <c r="G1231" s="19">
        <v>22.620927308599999</v>
      </c>
      <c r="H1231" s="19">
        <v>9.1543600000000005</v>
      </c>
      <c r="I1231" s="18" t="s">
        <v>24</v>
      </c>
      <c r="J1231" s="18" t="s">
        <v>114</v>
      </c>
      <c r="K1231" s="18">
        <v>28</v>
      </c>
      <c r="L1231" s="18">
        <v>22</v>
      </c>
      <c r="M1231" s="18" t="s">
        <v>59</v>
      </c>
      <c r="N1231" s="18" t="s">
        <v>62</v>
      </c>
      <c r="O1231" s="18" t="s">
        <v>63</v>
      </c>
      <c r="P1231" s="19">
        <v>4311.84629322</v>
      </c>
      <c r="Q1231" s="19">
        <v>985363.652092</v>
      </c>
      <c r="R1231" s="20">
        <v>0.78207000000000004</v>
      </c>
      <c r="S1231" s="20">
        <v>10.84055</v>
      </c>
      <c r="T1231" s="20">
        <v>0.24</v>
      </c>
      <c r="U1231" s="20">
        <v>0.56100000000000005</v>
      </c>
      <c r="V1231" s="20">
        <f t="shared" si="38"/>
        <v>5.4411062471520006</v>
      </c>
      <c r="W1231" s="20">
        <f t="shared" si="39"/>
        <v>43.565612513821996</v>
      </c>
    </row>
    <row r="1232" spans="1:23" x14ac:dyDescent="0.25">
      <c r="A1232" s="18">
        <v>10912</v>
      </c>
      <c r="B1232" s="18">
        <v>10835</v>
      </c>
      <c r="C1232" s="18">
        <v>2130</v>
      </c>
      <c r="D1232" s="18">
        <v>2130</v>
      </c>
      <c r="E1232" s="18" t="s">
        <v>56</v>
      </c>
      <c r="F1232" s="18" t="s">
        <v>113</v>
      </c>
      <c r="G1232" s="19">
        <v>42.1603457521</v>
      </c>
      <c r="H1232" s="19">
        <v>17.061699999999998</v>
      </c>
      <c r="I1232" s="18" t="s">
        <v>24</v>
      </c>
      <c r="J1232" s="18" t="s">
        <v>114</v>
      </c>
      <c r="K1232" s="18">
        <v>28</v>
      </c>
      <c r="L1232" s="18">
        <v>22</v>
      </c>
      <c r="M1232" s="18" t="s">
        <v>59</v>
      </c>
      <c r="N1232" s="18" t="s">
        <v>62</v>
      </c>
      <c r="O1232" s="18" t="s">
        <v>63</v>
      </c>
      <c r="P1232" s="19">
        <v>10369.849555500001</v>
      </c>
      <c r="Q1232" s="19">
        <v>1836497.31495</v>
      </c>
      <c r="R1232" s="20">
        <v>0.78207000000000004</v>
      </c>
      <c r="S1232" s="20">
        <v>10.84055</v>
      </c>
      <c r="T1232" s="20">
        <v>0.24</v>
      </c>
      <c r="U1232" s="20">
        <v>0.56100000000000005</v>
      </c>
      <c r="V1232" s="20">
        <f t="shared" si="38"/>
        <v>10.141017226440001</v>
      </c>
      <c r="W1232" s="20">
        <f t="shared" si="39"/>
        <v>81.196655039464986</v>
      </c>
    </row>
    <row r="1233" spans="1:23" x14ac:dyDescent="0.25">
      <c r="A1233" s="18">
        <v>10913</v>
      </c>
      <c r="B1233" s="18">
        <v>10836</v>
      </c>
      <c r="C1233" s="18">
        <v>2130</v>
      </c>
      <c r="D1233" s="18">
        <v>2130</v>
      </c>
      <c r="E1233" s="18" t="s">
        <v>56</v>
      </c>
      <c r="F1233" s="18" t="s">
        <v>113</v>
      </c>
      <c r="G1233" s="19">
        <v>11.127461263400001</v>
      </c>
      <c r="H1233" s="19">
        <v>4.50312</v>
      </c>
      <c r="I1233" s="18" t="s">
        <v>24</v>
      </c>
      <c r="J1233" s="18" t="s">
        <v>114</v>
      </c>
      <c r="K1233" s="18">
        <v>28</v>
      </c>
      <c r="L1233" s="18">
        <v>22</v>
      </c>
      <c r="M1233" s="18" t="s">
        <v>59</v>
      </c>
      <c r="N1233" s="18" t="s">
        <v>62</v>
      </c>
      <c r="O1233" s="18" t="s">
        <v>63</v>
      </c>
      <c r="P1233" s="19">
        <v>4320.3041538799998</v>
      </c>
      <c r="Q1233" s="19">
        <v>484710.27378799999</v>
      </c>
      <c r="R1233" s="20">
        <v>0.78207000000000004</v>
      </c>
      <c r="S1233" s="20">
        <v>10.84055</v>
      </c>
      <c r="T1233" s="20">
        <v>0.24</v>
      </c>
      <c r="U1233" s="20">
        <v>0.56100000000000005</v>
      </c>
      <c r="V1233" s="20">
        <f t="shared" si="38"/>
        <v>2.6765338443840001</v>
      </c>
      <c r="W1233" s="20">
        <f t="shared" si="39"/>
        <v>21.430354609523995</v>
      </c>
    </row>
    <row r="1234" spans="1:23" x14ac:dyDescent="0.25">
      <c r="A1234" s="18">
        <v>10914</v>
      </c>
      <c r="B1234" s="18">
        <v>10837</v>
      </c>
      <c r="C1234" s="18">
        <v>2130</v>
      </c>
      <c r="D1234" s="18">
        <v>2130</v>
      </c>
      <c r="E1234" s="18" t="s">
        <v>56</v>
      </c>
      <c r="F1234" s="18" t="s">
        <v>113</v>
      </c>
      <c r="G1234" s="19">
        <v>88.359215423199998</v>
      </c>
      <c r="H1234" s="19">
        <v>35.7577</v>
      </c>
      <c r="I1234" s="18" t="s">
        <v>24</v>
      </c>
      <c r="J1234" s="18" t="s">
        <v>114</v>
      </c>
      <c r="K1234" s="18">
        <v>28</v>
      </c>
      <c r="L1234" s="18">
        <v>22</v>
      </c>
      <c r="M1234" s="18" t="s">
        <v>59</v>
      </c>
      <c r="N1234" s="18" t="s">
        <v>62</v>
      </c>
      <c r="O1234" s="18" t="s">
        <v>63</v>
      </c>
      <c r="P1234" s="19">
        <v>8772.4771892499994</v>
      </c>
      <c r="Q1234" s="19">
        <v>3848912.0281400001</v>
      </c>
      <c r="R1234" s="20">
        <v>0.78207000000000004</v>
      </c>
      <c r="S1234" s="20">
        <v>10.84055</v>
      </c>
      <c r="T1234" s="20">
        <v>0.24</v>
      </c>
      <c r="U1234" s="20">
        <v>0.56100000000000005</v>
      </c>
      <c r="V1234" s="20">
        <f t="shared" si="38"/>
        <v>21.253418573640001</v>
      </c>
      <c r="W1234" s="20">
        <f t="shared" si="39"/>
        <v>170.17094614866497</v>
      </c>
    </row>
    <row r="1235" spans="1:23" x14ac:dyDescent="0.25">
      <c r="A1235" s="18">
        <v>10915</v>
      </c>
      <c r="B1235" s="18">
        <v>10838</v>
      </c>
      <c r="C1235" s="18">
        <v>2130</v>
      </c>
      <c r="D1235" s="18">
        <v>2130</v>
      </c>
      <c r="E1235" s="18" t="s">
        <v>56</v>
      </c>
      <c r="F1235" s="18" t="s">
        <v>113</v>
      </c>
      <c r="G1235" s="19">
        <v>20.385501388000002</v>
      </c>
      <c r="H1235" s="19">
        <v>8.2497199999999999</v>
      </c>
      <c r="I1235" s="18" t="s">
        <v>24</v>
      </c>
      <c r="J1235" s="18" t="s">
        <v>114</v>
      </c>
      <c r="K1235" s="18">
        <v>28</v>
      </c>
      <c r="L1235" s="18">
        <v>22</v>
      </c>
      <c r="M1235" s="18" t="s">
        <v>59</v>
      </c>
      <c r="N1235" s="18" t="s">
        <v>62</v>
      </c>
      <c r="O1235" s="18" t="s">
        <v>63</v>
      </c>
      <c r="P1235" s="19">
        <v>9912.7080949600004</v>
      </c>
      <c r="Q1235" s="19">
        <v>887988.88848900003</v>
      </c>
      <c r="R1235" s="20">
        <v>0.78207000000000004</v>
      </c>
      <c r="S1235" s="20">
        <v>10.84055</v>
      </c>
      <c r="T1235" s="20">
        <v>0.24</v>
      </c>
      <c r="U1235" s="20">
        <v>0.56100000000000005</v>
      </c>
      <c r="V1235" s="20">
        <f t="shared" si="38"/>
        <v>4.9034124755040001</v>
      </c>
      <c r="W1235" s="20">
        <f t="shared" si="39"/>
        <v>39.260429442093994</v>
      </c>
    </row>
    <row r="1236" spans="1:23" x14ac:dyDescent="0.25">
      <c r="A1236" s="18">
        <v>10916</v>
      </c>
      <c r="B1236" s="18">
        <v>10839</v>
      </c>
      <c r="C1236" s="18">
        <v>2130</v>
      </c>
      <c r="D1236" s="18">
        <v>2130</v>
      </c>
      <c r="E1236" s="18" t="s">
        <v>56</v>
      </c>
      <c r="F1236" s="18" t="s">
        <v>113</v>
      </c>
      <c r="G1236" s="19">
        <v>71.160309147500001</v>
      </c>
      <c r="H1236" s="19">
        <v>28.797599999999999</v>
      </c>
      <c r="I1236" s="18" t="s">
        <v>24</v>
      </c>
      <c r="J1236" s="18" t="s">
        <v>114</v>
      </c>
      <c r="K1236" s="18">
        <v>28</v>
      </c>
      <c r="L1236" s="18">
        <v>22</v>
      </c>
      <c r="M1236" s="18" t="s">
        <v>59</v>
      </c>
      <c r="N1236" s="18" t="s">
        <v>62</v>
      </c>
      <c r="O1236" s="18" t="s">
        <v>63</v>
      </c>
      <c r="P1236" s="19">
        <v>22427.758297100001</v>
      </c>
      <c r="Q1236" s="19">
        <v>3099730.6675</v>
      </c>
      <c r="R1236" s="20">
        <v>0.78207000000000004</v>
      </c>
      <c r="S1236" s="20">
        <v>10.84055</v>
      </c>
      <c r="T1236" s="20">
        <v>0.24</v>
      </c>
      <c r="U1236" s="20">
        <v>0.56100000000000005</v>
      </c>
      <c r="V1236" s="20">
        <f t="shared" si="38"/>
        <v>17.11652166432</v>
      </c>
      <c r="W1236" s="20">
        <f t="shared" si="39"/>
        <v>137.04782015651998</v>
      </c>
    </row>
    <row r="1237" spans="1:23" x14ac:dyDescent="0.25">
      <c r="A1237" s="18">
        <v>10917</v>
      </c>
      <c r="B1237" s="18">
        <v>10840</v>
      </c>
      <c r="C1237" s="18">
        <v>2130</v>
      </c>
      <c r="D1237" s="18">
        <v>2130</v>
      </c>
      <c r="E1237" s="18" t="s">
        <v>56</v>
      </c>
      <c r="F1237" s="18" t="s">
        <v>113</v>
      </c>
      <c r="G1237" s="19">
        <v>242.71776888900001</v>
      </c>
      <c r="H1237" s="19">
        <v>98.224400000000003</v>
      </c>
      <c r="I1237" s="18" t="s">
        <v>24</v>
      </c>
      <c r="J1237" s="18" t="s">
        <v>114</v>
      </c>
      <c r="K1237" s="18">
        <v>28</v>
      </c>
      <c r="L1237" s="18">
        <v>22</v>
      </c>
      <c r="M1237" s="18" t="s">
        <v>59</v>
      </c>
      <c r="N1237" s="18" t="s">
        <v>62</v>
      </c>
      <c r="O1237" s="18" t="s">
        <v>63</v>
      </c>
      <c r="P1237" s="19">
        <v>32541.799900900001</v>
      </c>
      <c r="Q1237" s="19">
        <v>10572743.7217</v>
      </c>
      <c r="R1237" s="20">
        <v>0.78207000000000004</v>
      </c>
      <c r="S1237" s="20">
        <v>10.84055</v>
      </c>
      <c r="T1237" s="20">
        <v>0.24</v>
      </c>
      <c r="U1237" s="20">
        <v>0.56100000000000005</v>
      </c>
      <c r="V1237" s="20">
        <f t="shared" si="38"/>
        <v>58.381950946080003</v>
      </c>
      <c r="W1237" s="20">
        <f t="shared" si="39"/>
        <v>467.45006202537996</v>
      </c>
    </row>
    <row r="1238" spans="1:23" x14ac:dyDescent="0.25">
      <c r="A1238" s="18">
        <v>10918</v>
      </c>
      <c r="B1238" s="18">
        <v>10841</v>
      </c>
      <c r="C1238" s="18">
        <v>2130</v>
      </c>
      <c r="D1238" s="18">
        <v>2130</v>
      </c>
      <c r="E1238" s="18" t="s">
        <v>56</v>
      </c>
      <c r="F1238" s="18" t="s">
        <v>113</v>
      </c>
      <c r="G1238" s="19">
        <v>5.7502429729999998</v>
      </c>
      <c r="H1238" s="19">
        <v>2.3270400000000002</v>
      </c>
      <c r="I1238" s="18" t="s">
        <v>24</v>
      </c>
      <c r="J1238" s="18" t="s">
        <v>114</v>
      </c>
      <c r="K1238" s="18">
        <v>28</v>
      </c>
      <c r="L1238" s="18">
        <v>22</v>
      </c>
      <c r="M1238" s="18" t="s">
        <v>59</v>
      </c>
      <c r="N1238" s="18" t="s">
        <v>62</v>
      </c>
      <c r="O1238" s="18" t="s">
        <v>63</v>
      </c>
      <c r="P1238" s="19">
        <v>2850.03731199</v>
      </c>
      <c r="Q1238" s="19">
        <v>250479.58198399999</v>
      </c>
      <c r="R1238" s="20">
        <v>0.78207000000000004</v>
      </c>
      <c r="S1238" s="20">
        <v>10.84055</v>
      </c>
      <c r="T1238" s="20">
        <v>0.24</v>
      </c>
      <c r="U1238" s="20">
        <v>0.56100000000000005</v>
      </c>
      <c r="V1238" s="20">
        <f t="shared" si="38"/>
        <v>1.3831302113280002</v>
      </c>
      <c r="W1238" s="20">
        <f t="shared" si="39"/>
        <v>11.074386734208</v>
      </c>
    </row>
    <row r="1239" spans="1:23" x14ac:dyDescent="0.25">
      <c r="A1239" s="18">
        <v>12203</v>
      </c>
      <c r="B1239" s="18">
        <v>12157</v>
      </c>
      <c r="C1239" s="18">
        <v>2140</v>
      </c>
      <c r="D1239" s="18">
        <v>2140</v>
      </c>
      <c r="E1239" s="18" t="s">
        <v>116</v>
      </c>
      <c r="F1239" s="18" t="s">
        <v>117</v>
      </c>
      <c r="G1239" s="19">
        <v>1.8827899342399999E-2</v>
      </c>
      <c r="H1239" s="19">
        <v>7.6193800000000002E-3</v>
      </c>
      <c r="I1239" s="18" t="s">
        <v>79</v>
      </c>
      <c r="J1239" s="18" t="s">
        <v>80</v>
      </c>
      <c r="K1239" s="18">
        <v>25</v>
      </c>
      <c r="L1239" s="18">
        <v>23</v>
      </c>
      <c r="M1239" s="18" t="s">
        <v>118</v>
      </c>
      <c r="N1239" s="18" t="s">
        <v>263</v>
      </c>
      <c r="O1239" s="18" t="s">
        <v>263</v>
      </c>
      <c r="P1239" s="19">
        <v>3380.5910794000001</v>
      </c>
      <c r="Q1239" s="19">
        <v>200734.17876099999</v>
      </c>
      <c r="R1239" s="20">
        <v>3.7738130000000001</v>
      </c>
      <c r="S1239" s="20">
        <v>90.259826000000004</v>
      </c>
      <c r="T1239" s="20">
        <v>0.30199999999999999</v>
      </c>
      <c r="U1239" s="20">
        <v>0.30499999999999999</v>
      </c>
      <c r="V1239" s="20">
        <f t="shared" si="38"/>
        <v>2.0070372476566119E-2</v>
      </c>
      <c r="W1239" s="20">
        <f t="shared" si="39"/>
        <v>0.47796811955437668</v>
      </c>
    </row>
    <row r="1240" spans="1:23" x14ac:dyDescent="0.25">
      <c r="A1240" s="18">
        <v>12209</v>
      </c>
      <c r="B1240" s="18">
        <v>12163</v>
      </c>
      <c r="C1240" s="18">
        <v>2140</v>
      </c>
      <c r="D1240" s="18">
        <v>2140</v>
      </c>
      <c r="E1240" s="18" t="s">
        <v>56</v>
      </c>
      <c r="F1240" s="18" t="s">
        <v>113</v>
      </c>
      <c r="G1240" s="19">
        <v>238.45006404200001</v>
      </c>
      <c r="H1240" s="19">
        <v>96.497299999999996</v>
      </c>
      <c r="I1240" s="18" t="s">
        <v>24</v>
      </c>
      <c r="J1240" s="18" t="s">
        <v>114</v>
      </c>
      <c r="K1240" s="18">
        <v>25</v>
      </c>
      <c r="L1240" s="18">
        <v>23</v>
      </c>
      <c r="M1240" s="18" t="s">
        <v>118</v>
      </c>
      <c r="N1240" s="18" t="s">
        <v>263</v>
      </c>
      <c r="O1240" s="18" t="s">
        <v>263</v>
      </c>
      <c r="P1240" s="19">
        <v>15191.310217599999</v>
      </c>
      <c r="Q1240" s="19">
        <v>10386843.2422</v>
      </c>
      <c r="R1240" s="20">
        <v>2.870393</v>
      </c>
      <c r="S1240" s="20">
        <v>86.022953000000001</v>
      </c>
      <c r="T1240" s="20">
        <v>0.24</v>
      </c>
      <c r="U1240" s="20">
        <v>0.56100000000000005</v>
      </c>
      <c r="V1240" s="20">
        <f t="shared" si="38"/>
        <v>210.508732573564</v>
      </c>
      <c r="W1240" s="20">
        <f t="shared" si="39"/>
        <v>3644.131406409309</v>
      </c>
    </row>
    <row r="1241" spans="1:23" x14ac:dyDescent="0.25">
      <c r="A1241" s="18">
        <v>12210</v>
      </c>
      <c r="B1241" s="18">
        <v>12164</v>
      </c>
      <c r="C1241" s="18">
        <v>2140</v>
      </c>
      <c r="D1241" s="18">
        <v>2140</v>
      </c>
      <c r="E1241" s="18" t="s">
        <v>56</v>
      </c>
      <c r="F1241" s="18" t="s">
        <v>113</v>
      </c>
      <c r="G1241" s="19">
        <v>5.7417004604899997</v>
      </c>
      <c r="H1241" s="19">
        <v>2.3235800000000002</v>
      </c>
      <c r="I1241" s="18" t="s">
        <v>24</v>
      </c>
      <c r="J1241" s="18" t="s">
        <v>114</v>
      </c>
      <c r="K1241" s="18">
        <v>25</v>
      </c>
      <c r="L1241" s="18">
        <v>23</v>
      </c>
      <c r="M1241" s="18" t="s">
        <v>118</v>
      </c>
      <c r="N1241" s="18" t="s">
        <v>263</v>
      </c>
      <c r="O1241" s="18" t="s">
        <v>263</v>
      </c>
      <c r="P1241" s="19">
        <v>2087.6123623499998</v>
      </c>
      <c r="Q1241" s="19">
        <v>250107.47162500001</v>
      </c>
      <c r="R1241" s="20">
        <v>2.870393</v>
      </c>
      <c r="S1241" s="20">
        <v>86.022953000000001</v>
      </c>
      <c r="T1241" s="20">
        <v>0.24</v>
      </c>
      <c r="U1241" s="20">
        <v>0.56100000000000005</v>
      </c>
      <c r="V1241" s="20">
        <f t="shared" si="38"/>
        <v>5.0688867028744005</v>
      </c>
      <c r="W1241" s="20">
        <f t="shared" si="39"/>
        <v>87.747852564833863</v>
      </c>
    </row>
    <row r="1242" spans="1:23" x14ac:dyDescent="0.25">
      <c r="A1242" s="18">
        <v>12211</v>
      </c>
      <c r="B1242" s="18">
        <v>12165</v>
      </c>
      <c r="C1242" s="18">
        <v>2140</v>
      </c>
      <c r="D1242" s="18">
        <v>2140</v>
      </c>
      <c r="E1242" s="18" t="s">
        <v>56</v>
      </c>
      <c r="F1242" s="18" t="s">
        <v>113</v>
      </c>
      <c r="G1242" s="19">
        <v>1.0737099127800001</v>
      </c>
      <c r="H1242" s="19">
        <v>0.43451499999999998</v>
      </c>
      <c r="I1242" s="18" t="s">
        <v>24</v>
      </c>
      <c r="J1242" s="18" t="s">
        <v>114</v>
      </c>
      <c r="K1242" s="18">
        <v>25</v>
      </c>
      <c r="L1242" s="18">
        <v>23</v>
      </c>
      <c r="M1242" s="18" t="s">
        <v>118</v>
      </c>
      <c r="N1242" s="18" t="s">
        <v>263</v>
      </c>
      <c r="O1242" s="18" t="s">
        <v>263</v>
      </c>
      <c r="P1242" s="19">
        <v>1227.46681997</v>
      </c>
      <c r="Q1242" s="19">
        <v>46770.616717800003</v>
      </c>
      <c r="R1242" s="20">
        <v>2.870393</v>
      </c>
      <c r="S1242" s="20">
        <v>86.022953000000001</v>
      </c>
      <c r="T1242" s="20">
        <v>0.24</v>
      </c>
      <c r="U1242" s="20">
        <v>0.56100000000000005</v>
      </c>
      <c r="V1242" s="20">
        <f t="shared" si="38"/>
        <v>0.94789389894019993</v>
      </c>
      <c r="W1242" s="20">
        <f t="shared" si="39"/>
        <v>16.409057642607003</v>
      </c>
    </row>
    <row r="1243" spans="1:23" x14ac:dyDescent="0.25">
      <c r="A1243" s="18">
        <v>12212</v>
      </c>
      <c r="B1243" s="18">
        <v>12166</v>
      </c>
      <c r="C1243" s="18">
        <v>2140</v>
      </c>
      <c r="D1243" s="18">
        <v>2140</v>
      </c>
      <c r="E1243" s="18" t="s">
        <v>56</v>
      </c>
      <c r="F1243" s="18" t="s">
        <v>113</v>
      </c>
      <c r="G1243" s="19">
        <v>16.6922476208</v>
      </c>
      <c r="H1243" s="19">
        <v>6.7551100000000002</v>
      </c>
      <c r="I1243" s="18" t="s">
        <v>24</v>
      </c>
      <c r="J1243" s="18" t="s">
        <v>114</v>
      </c>
      <c r="K1243" s="18">
        <v>25</v>
      </c>
      <c r="L1243" s="18">
        <v>23</v>
      </c>
      <c r="M1243" s="18" t="s">
        <v>118</v>
      </c>
      <c r="N1243" s="18" t="s">
        <v>263</v>
      </c>
      <c r="O1243" s="18" t="s">
        <v>263</v>
      </c>
      <c r="P1243" s="19">
        <v>3664.0886166400001</v>
      </c>
      <c r="Q1243" s="19">
        <v>727111.39791000006</v>
      </c>
      <c r="R1243" s="20">
        <v>2.870393</v>
      </c>
      <c r="S1243" s="20">
        <v>86.022953000000001</v>
      </c>
      <c r="T1243" s="20">
        <v>0.24</v>
      </c>
      <c r="U1243" s="20">
        <v>0.56100000000000005</v>
      </c>
      <c r="V1243" s="20">
        <f t="shared" si="38"/>
        <v>14.736263548254801</v>
      </c>
      <c r="W1243" s="20">
        <f t="shared" si="39"/>
        <v>255.10048990748533</v>
      </c>
    </row>
    <row r="1244" spans="1:23" x14ac:dyDescent="0.25">
      <c r="A1244" s="18">
        <v>12263</v>
      </c>
      <c r="B1244" s="18">
        <v>12217</v>
      </c>
      <c r="C1244" s="18">
        <v>2150</v>
      </c>
      <c r="D1244" s="18">
        <v>2150</v>
      </c>
      <c r="E1244" s="18" t="s">
        <v>56</v>
      </c>
      <c r="F1244" s="18" t="s">
        <v>81</v>
      </c>
      <c r="G1244" s="19">
        <v>4.98885512919E-2</v>
      </c>
      <c r="H1244" s="19">
        <v>2.0189200000000001E-2</v>
      </c>
      <c r="I1244" s="18" t="s">
        <v>79</v>
      </c>
      <c r="J1244" s="18" t="s">
        <v>80</v>
      </c>
      <c r="K1244" s="18">
        <v>62</v>
      </c>
      <c r="L1244" s="18">
        <v>23</v>
      </c>
      <c r="M1244" s="18" t="s">
        <v>118</v>
      </c>
      <c r="N1244" s="18" t="s">
        <v>119</v>
      </c>
      <c r="O1244" s="18" t="s">
        <v>119</v>
      </c>
      <c r="P1244" s="19">
        <v>3535.0436602300001</v>
      </c>
      <c r="Q1244" s="19">
        <v>2173.1365965099999</v>
      </c>
      <c r="R1244" s="20">
        <v>4.0852539999999999</v>
      </c>
      <c r="S1244" s="20">
        <v>11.038714000000001</v>
      </c>
      <c r="T1244" s="20">
        <v>0.30199999999999999</v>
      </c>
      <c r="U1244" s="20">
        <v>0.30499999999999999</v>
      </c>
      <c r="V1244" s="20">
        <f t="shared" si="38"/>
        <v>5.7569651019646395E-2</v>
      </c>
      <c r="W1244" s="20">
        <f t="shared" si="39"/>
        <v>0.15488964925871601</v>
      </c>
    </row>
    <row r="1245" spans="1:23" x14ac:dyDescent="0.25">
      <c r="A1245" s="18">
        <v>12267</v>
      </c>
      <c r="B1245" s="18">
        <v>12221</v>
      </c>
      <c r="C1245" s="18">
        <v>2150</v>
      </c>
      <c r="D1245" s="18">
        <v>2150</v>
      </c>
      <c r="E1245" s="18" t="s">
        <v>56</v>
      </c>
      <c r="F1245" s="18" t="s">
        <v>81</v>
      </c>
      <c r="G1245" s="19">
        <v>1.40725670179E-2</v>
      </c>
      <c r="H1245" s="19">
        <v>5.6949699999999997E-3</v>
      </c>
      <c r="I1245" s="18" t="s">
        <v>79</v>
      </c>
      <c r="J1245" s="18" t="s">
        <v>80</v>
      </c>
      <c r="K1245" s="18">
        <v>62</v>
      </c>
      <c r="L1245" s="18">
        <v>23</v>
      </c>
      <c r="M1245" s="18" t="s">
        <v>118</v>
      </c>
      <c r="N1245" s="18" t="s">
        <v>119</v>
      </c>
      <c r="O1245" s="18" t="s">
        <v>119</v>
      </c>
      <c r="P1245" s="19">
        <v>5602.9817363800003</v>
      </c>
      <c r="Q1245" s="19">
        <v>1441.2508002300001</v>
      </c>
      <c r="R1245" s="20">
        <v>4.0852539999999999</v>
      </c>
      <c r="S1245" s="20">
        <v>11.038714000000001</v>
      </c>
      <c r="T1245" s="20">
        <v>0.30199999999999999</v>
      </c>
      <c r="U1245" s="20">
        <v>0.30499999999999999</v>
      </c>
      <c r="V1245" s="20">
        <f t="shared" si="38"/>
        <v>1.6239248482721239E-2</v>
      </c>
      <c r="W1245" s="20">
        <f t="shared" si="39"/>
        <v>4.3691275822663106E-2</v>
      </c>
    </row>
    <row r="1246" spans="1:23" x14ac:dyDescent="0.25">
      <c r="A1246" s="18">
        <v>12280</v>
      </c>
      <c r="B1246" s="18">
        <v>12234</v>
      </c>
      <c r="C1246" s="18">
        <v>2150</v>
      </c>
      <c r="D1246" s="18">
        <v>2150</v>
      </c>
      <c r="E1246" s="18" t="s">
        <v>56</v>
      </c>
      <c r="F1246" s="18" t="s">
        <v>81</v>
      </c>
      <c r="G1246" s="19">
        <v>2.15176773711E-2</v>
      </c>
      <c r="H1246" s="19">
        <v>8.7078899999999994E-3</v>
      </c>
      <c r="I1246" s="18" t="s">
        <v>79</v>
      </c>
      <c r="J1246" s="18" t="s">
        <v>80</v>
      </c>
      <c r="K1246" s="18">
        <v>62</v>
      </c>
      <c r="L1246" s="18">
        <v>23</v>
      </c>
      <c r="M1246" s="18" t="s">
        <v>118</v>
      </c>
      <c r="N1246" s="18" t="s">
        <v>119</v>
      </c>
      <c r="O1246" s="18" t="s">
        <v>119</v>
      </c>
      <c r="P1246" s="19">
        <v>1565.46811938</v>
      </c>
      <c r="Q1246" s="19">
        <v>937.30627819599999</v>
      </c>
      <c r="R1246" s="20">
        <v>4.0852539999999999</v>
      </c>
      <c r="S1246" s="20">
        <v>11.038714000000001</v>
      </c>
      <c r="T1246" s="20">
        <v>0.30199999999999999</v>
      </c>
      <c r="U1246" s="20">
        <v>0.30499999999999999</v>
      </c>
      <c r="V1246" s="20">
        <f t="shared" si="38"/>
        <v>2.4830611832933874E-2</v>
      </c>
      <c r="W1246" s="20">
        <f t="shared" si="39"/>
        <v>6.6806115541154704E-2</v>
      </c>
    </row>
    <row r="1247" spans="1:23" x14ac:dyDescent="0.25">
      <c r="A1247" s="18">
        <v>12285</v>
      </c>
      <c r="B1247" s="18">
        <v>12239</v>
      </c>
      <c r="C1247" s="18">
        <v>2150</v>
      </c>
      <c r="D1247" s="18">
        <v>2150</v>
      </c>
      <c r="E1247" s="18" t="s">
        <v>56</v>
      </c>
      <c r="F1247" s="18" t="s">
        <v>113</v>
      </c>
      <c r="G1247" s="19">
        <v>5.3322020617599997E-2</v>
      </c>
      <c r="H1247" s="19">
        <v>2.1578699999999999E-2</v>
      </c>
      <c r="I1247" s="18" t="s">
        <v>24</v>
      </c>
      <c r="J1247" s="18" t="s">
        <v>114</v>
      </c>
      <c r="K1247" s="18">
        <v>62</v>
      </c>
      <c r="L1247" s="18">
        <v>23</v>
      </c>
      <c r="M1247" s="18" t="s">
        <v>118</v>
      </c>
      <c r="N1247" s="18" t="s">
        <v>119</v>
      </c>
      <c r="O1247" s="18" t="s">
        <v>119</v>
      </c>
      <c r="P1247" s="19">
        <v>529.13042269499999</v>
      </c>
      <c r="Q1247" s="19">
        <v>2322.69792805</v>
      </c>
      <c r="R1247" s="20">
        <v>6.1919259999999996</v>
      </c>
      <c r="S1247" s="20">
        <v>18.209005000000001</v>
      </c>
      <c r="T1247" s="20">
        <v>0.24</v>
      </c>
      <c r="U1247" s="20">
        <v>0.56100000000000005</v>
      </c>
      <c r="V1247" s="20">
        <f t="shared" si="38"/>
        <v>0.101546422317912</v>
      </c>
      <c r="W1247" s="20">
        <f t="shared" si="39"/>
        <v>0.17249480206894649</v>
      </c>
    </row>
    <row r="1248" spans="1:23" x14ac:dyDescent="0.25">
      <c r="A1248" s="18">
        <v>12286</v>
      </c>
      <c r="B1248" s="18">
        <v>12240</v>
      </c>
      <c r="C1248" s="18">
        <v>2150</v>
      </c>
      <c r="D1248" s="18">
        <v>2150</v>
      </c>
      <c r="E1248" s="18" t="s">
        <v>56</v>
      </c>
      <c r="F1248" s="18" t="s">
        <v>113</v>
      </c>
      <c r="G1248" s="19">
        <v>5.6420100709599996E-4</v>
      </c>
      <c r="H1248" s="19">
        <v>2.2832399999999999E-4</v>
      </c>
      <c r="I1248" s="18" t="s">
        <v>24</v>
      </c>
      <c r="J1248" s="18" t="s">
        <v>114</v>
      </c>
      <c r="K1248" s="18">
        <v>62</v>
      </c>
      <c r="L1248" s="18">
        <v>23</v>
      </c>
      <c r="M1248" s="18" t="s">
        <v>118</v>
      </c>
      <c r="N1248" s="18" t="s">
        <v>119</v>
      </c>
      <c r="O1248" s="18" t="s">
        <v>119</v>
      </c>
      <c r="P1248" s="19">
        <v>9031.9043603900009</v>
      </c>
      <c r="Q1248" s="19">
        <v>5347.4327601699997</v>
      </c>
      <c r="R1248" s="20">
        <v>6.1919259999999996</v>
      </c>
      <c r="S1248" s="20">
        <v>18.209005000000001</v>
      </c>
      <c r="T1248" s="20">
        <v>0.24</v>
      </c>
      <c r="U1248" s="20">
        <v>0.56100000000000005</v>
      </c>
      <c r="V1248" s="20">
        <f t="shared" si="38"/>
        <v>1.07446163713824E-3</v>
      </c>
      <c r="W1248" s="20">
        <f t="shared" si="39"/>
        <v>1.82516570449518E-3</v>
      </c>
    </row>
    <row r="1249" spans="1:23" x14ac:dyDescent="0.25">
      <c r="A1249" s="18">
        <v>12287</v>
      </c>
      <c r="B1249" s="18">
        <v>12241</v>
      </c>
      <c r="C1249" s="18">
        <v>2150</v>
      </c>
      <c r="D1249" s="18">
        <v>2150</v>
      </c>
      <c r="E1249" s="18" t="s">
        <v>56</v>
      </c>
      <c r="F1249" s="18" t="s">
        <v>113</v>
      </c>
      <c r="G1249" s="19">
        <v>12.845547936799999</v>
      </c>
      <c r="H1249" s="19">
        <v>5.19841</v>
      </c>
      <c r="I1249" s="18" t="s">
        <v>24</v>
      </c>
      <c r="J1249" s="18" t="s">
        <v>114</v>
      </c>
      <c r="K1249" s="18">
        <v>62</v>
      </c>
      <c r="L1249" s="18">
        <v>23</v>
      </c>
      <c r="M1249" s="18" t="s">
        <v>118</v>
      </c>
      <c r="N1249" s="18" t="s">
        <v>119</v>
      </c>
      <c r="O1249" s="18" t="s">
        <v>119</v>
      </c>
      <c r="P1249" s="19">
        <v>15611.4847863</v>
      </c>
      <c r="Q1249" s="19">
        <v>559549.82991500001</v>
      </c>
      <c r="R1249" s="20">
        <v>6.1919259999999996</v>
      </c>
      <c r="S1249" s="20">
        <v>18.209005000000001</v>
      </c>
      <c r="T1249" s="20">
        <v>0.24</v>
      </c>
      <c r="U1249" s="20">
        <v>0.56100000000000005</v>
      </c>
      <c r="V1249" s="20">
        <f t="shared" si="38"/>
        <v>24.463009228621601</v>
      </c>
      <c r="W1249" s="20">
        <f t="shared" si="39"/>
        <v>41.554806546419947</v>
      </c>
    </row>
    <row r="1250" spans="1:23" x14ac:dyDescent="0.25">
      <c r="A1250" s="18">
        <v>12288</v>
      </c>
      <c r="B1250" s="18">
        <v>12242</v>
      </c>
      <c r="C1250" s="18">
        <v>2150</v>
      </c>
      <c r="D1250" s="18">
        <v>2150</v>
      </c>
      <c r="E1250" s="18" t="s">
        <v>56</v>
      </c>
      <c r="F1250" s="18" t="s">
        <v>113</v>
      </c>
      <c r="G1250" s="19">
        <v>10.0441313174</v>
      </c>
      <c r="H1250" s="19">
        <v>4.0647200000000003</v>
      </c>
      <c r="I1250" s="18" t="s">
        <v>24</v>
      </c>
      <c r="J1250" s="18" t="s">
        <v>114</v>
      </c>
      <c r="K1250" s="18">
        <v>62</v>
      </c>
      <c r="L1250" s="18">
        <v>23</v>
      </c>
      <c r="M1250" s="18" t="s">
        <v>118</v>
      </c>
      <c r="N1250" s="18" t="s">
        <v>119</v>
      </c>
      <c r="O1250" s="18" t="s">
        <v>119</v>
      </c>
      <c r="P1250" s="19">
        <v>3177.3410034399999</v>
      </c>
      <c r="Q1250" s="19">
        <v>437667.31542300002</v>
      </c>
      <c r="R1250" s="20">
        <v>6.1919259999999996</v>
      </c>
      <c r="S1250" s="20">
        <v>18.209005000000001</v>
      </c>
      <c r="T1250" s="20">
        <v>0.24</v>
      </c>
      <c r="U1250" s="20">
        <v>0.56100000000000005</v>
      </c>
      <c r="V1250" s="20">
        <f t="shared" si="38"/>
        <v>19.128018542547199</v>
      </c>
      <c r="W1250" s="20">
        <f t="shared" si="39"/>
        <v>32.4923684867804</v>
      </c>
    </row>
    <row r="1251" spans="1:23" x14ac:dyDescent="0.25">
      <c r="A1251" s="18">
        <v>12289</v>
      </c>
      <c r="B1251" s="18">
        <v>12243</v>
      </c>
      <c r="C1251" s="18">
        <v>2150</v>
      </c>
      <c r="D1251" s="18">
        <v>2150</v>
      </c>
      <c r="E1251" s="18" t="s">
        <v>56</v>
      </c>
      <c r="F1251" s="18" t="s">
        <v>113</v>
      </c>
      <c r="G1251" s="19">
        <v>2.1381936592100002</v>
      </c>
      <c r="H1251" s="19">
        <v>0.86529599999999995</v>
      </c>
      <c r="I1251" s="18" t="s">
        <v>24</v>
      </c>
      <c r="J1251" s="18" t="s">
        <v>114</v>
      </c>
      <c r="K1251" s="18">
        <v>62</v>
      </c>
      <c r="L1251" s="18">
        <v>23</v>
      </c>
      <c r="M1251" s="18" t="s">
        <v>118</v>
      </c>
      <c r="N1251" s="18" t="s">
        <v>119</v>
      </c>
      <c r="O1251" s="18" t="s">
        <v>119</v>
      </c>
      <c r="P1251" s="19">
        <v>1691.36327719</v>
      </c>
      <c r="Q1251" s="19">
        <v>93509.851071199999</v>
      </c>
      <c r="R1251" s="20">
        <v>6.1919259999999996</v>
      </c>
      <c r="S1251" s="20">
        <v>18.209005000000001</v>
      </c>
      <c r="T1251" s="20">
        <v>0.24</v>
      </c>
      <c r="U1251" s="20">
        <v>0.56100000000000005</v>
      </c>
      <c r="V1251" s="20">
        <f t="shared" si="38"/>
        <v>4.0719650880729592</v>
      </c>
      <c r="W1251" s="20">
        <f t="shared" si="39"/>
        <v>6.9169626646207192</v>
      </c>
    </row>
    <row r="1252" spans="1:23" x14ac:dyDescent="0.25">
      <c r="A1252" s="18">
        <v>12290</v>
      </c>
      <c r="B1252" s="18">
        <v>12244</v>
      </c>
      <c r="C1252" s="18">
        <v>2150</v>
      </c>
      <c r="D1252" s="18">
        <v>2150</v>
      </c>
      <c r="E1252" s="18" t="s">
        <v>56</v>
      </c>
      <c r="F1252" s="18" t="s">
        <v>113</v>
      </c>
      <c r="G1252" s="19">
        <v>54.935221451700002</v>
      </c>
      <c r="H1252" s="19">
        <v>22.2315</v>
      </c>
      <c r="I1252" s="18" t="s">
        <v>24</v>
      </c>
      <c r="J1252" s="18" t="s">
        <v>114</v>
      </c>
      <c r="K1252" s="18">
        <v>62</v>
      </c>
      <c r="L1252" s="18">
        <v>23</v>
      </c>
      <c r="M1252" s="18" t="s">
        <v>118</v>
      </c>
      <c r="N1252" s="18" t="s">
        <v>119</v>
      </c>
      <c r="O1252" s="18" t="s">
        <v>119</v>
      </c>
      <c r="P1252" s="19">
        <v>11542.902289600001</v>
      </c>
      <c r="Q1252" s="19">
        <v>2393596.3866099999</v>
      </c>
      <c r="R1252" s="20">
        <v>6.1919259999999996</v>
      </c>
      <c r="S1252" s="20">
        <v>18.209005000000001</v>
      </c>
      <c r="T1252" s="20">
        <v>0.24</v>
      </c>
      <c r="U1252" s="20">
        <v>0.56100000000000005</v>
      </c>
      <c r="V1252" s="20">
        <f t="shared" si="38"/>
        <v>104.61841018043999</v>
      </c>
      <c r="W1252" s="20">
        <f t="shared" si="39"/>
        <v>177.71312415464249</v>
      </c>
    </row>
    <row r="1253" spans="1:23" x14ac:dyDescent="0.25">
      <c r="A1253" s="18">
        <v>12291</v>
      </c>
      <c r="B1253" s="18">
        <v>12245</v>
      </c>
      <c r="C1253" s="18">
        <v>2150</v>
      </c>
      <c r="D1253" s="18">
        <v>2150</v>
      </c>
      <c r="E1253" s="18" t="s">
        <v>56</v>
      </c>
      <c r="F1253" s="18" t="s">
        <v>113</v>
      </c>
      <c r="G1253" s="19">
        <v>2.54389565012E-2</v>
      </c>
      <c r="H1253" s="19">
        <v>1.02948E-2</v>
      </c>
      <c r="I1253" s="18" t="s">
        <v>24</v>
      </c>
      <c r="J1253" s="18" t="s">
        <v>114</v>
      </c>
      <c r="K1253" s="18">
        <v>62</v>
      </c>
      <c r="L1253" s="18">
        <v>23</v>
      </c>
      <c r="M1253" s="18" t="s">
        <v>118</v>
      </c>
      <c r="N1253" s="18" t="s">
        <v>119</v>
      </c>
      <c r="O1253" s="18" t="s">
        <v>119</v>
      </c>
      <c r="P1253" s="19">
        <v>161.797230388</v>
      </c>
      <c r="Q1253" s="19">
        <v>1108.11651269</v>
      </c>
      <c r="R1253" s="20">
        <v>6.1919259999999996</v>
      </c>
      <c r="S1253" s="20">
        <v>18.209005000000001</v>
      </c>
      <c r="T1253" s="20">
        <v>0.24</v>
      </c>
      <c r="U1253" s="20">
        <v>0.56100000000000005</v>
      </c>
      <c r="V1253" s="20">
        <f t="shared" si="38"/>
        <v>4.8445926236447993E-2</v>
      </c>
      <c r="W1253" s="20">
        <f t="shared" si="39"/>
        <v>8.2294090391885996E-2</v>
      </c>
    </row>
    <row r="1254" spans="1:23" x14ac:dyDescent="0.25">
      <c r="A1254" s="18">
        <v>12292</v>
      </c>
      <c r="B1254" s="18">
        <v>12246</v>
      </c>
      <c r="C1254" s="18">
        <v>2150</v>
      </c>
      <c r="D1254" s="18">
        <v>2150</v>
      </c>
      <c r="E1254" s="18" t="s">
        <v>56</v>
      </c>
      <c r="F1254" s="18" t="s">
        <v>113</v>
      </c>
      <c r="G1254" s="19">
        <v>0.29763929111499998</v>
      </c>
      <c r="H1254" s="19">
        <v>0.12045</v>
      </c>
      <c r="I1254" s="18" t="s">
        <v>24</v>
      </c>
      <c r="J1254" s="18" t="s">
        <v>114</v>
      </c>
      <c r="K1254" s="18">
        <v>62</v>
      </c>
      <c r="L1254" s="18">
        <v>23</v>
      </c>
      <c r="M1254" s="18" t="s">
        <v>118</v>
      </c>
      <c r="N1254" s="18" t="s">
        <v>119</v>
      </c>
      <c r="O1254" s="18" t="s">
        <v>119</v>
      </c>
      <c r="P1254" s="19">
        <v>1307.6585539499999</v>
      </c>
      <c r="Q1254" s="19">
        <v>12965.1156601</v>
      </c>
      <c r="R1254" s="20">
        <v>6.1919259999999996</v>
      </c>
      <c r="S1254" s="20">
        <v>18.209005000000001</v>
      </c>
      <c r="T1254" s="20">
        <v>0.24</v>
      </c>
      <c r="U1254" s="20">
        <v>0.56100000000000005</v>
      </c>
      <c r="V1254" s="20">
        <f t="shared" si="38"/>
        <v>0.56682128989199998</v>
      </c>
      <c r="W1254" s="20">
        <f t="shared" si="39"/>
        <v>0.96284757233774987</v>
      </c>
    </row>
    <row r="1255" spans="1:23" x14ac:dyDescent="0.25">
      <c r="A1255" s="18">
        <v>12293</v>
      </c>
      <c r="B1255" s="18">
        <v>12247</v>
      </c>
      <c r="C1255" s="18">
        <v>2150</v>
      </c>
      <c r="D1255" s="18">
        <v>2150</v>
      </c>
      <c r="E1255" s="18" t="s">
        <v>56</v>
      </c>
      <c r="F1255" s="18" t="s">
        <v>113</v>
      </c>
      <c r="G1255" s="19">
        <v>1.7147896043599999</v>
      </c>
      <c r="H1255" s="19">
        <v>0.69395099999999998</v>
      </c>
      <c r="I1255" s="18" t="s">
        <v>24</v>
      </c>
      <c r="J1255" s="18" t="s">
        <v>114</v>
      </c>
      <c r="K1255" s="18">
        <v>62</v>
      </c>
      <c r="L1255" s="18">
        <v>23</v>
      </c>
      <c r="M1255" s="18" t="s">
        <v>118</v>
      </c>
      <c r="N1255" s="18" t="s">
        <v>119</v>
      </c>
      <c r="O1255" s="18" t="s">
        <v>119</v>
      </c>
      <c r="P1255" s="19">
        <v>3071.6103306</v>
      </c>
      <c r="Q1255" s="19">
        <v>74695.936381000007</v>
      </c>
      <c r="R1255" s="20">
        <v>6.1919259999999996</v>
      </c>
      <c r="S1255" s="20">
        <v>18.209005000000001</v>
      </c>
      <c r="T1255" s="20">
        <v>0.24</v>
      </c>
      <c r="U1255" s="20">
        <v>0.56100000000000005</v>
      </c>
      <c r="V1255" s="20">
        <f t="shared" si="38"/>
        <v>3.2656388621157597</v>
      </c>
      <c r="W1255" s="20">
        <f t="shared" si="39"/>
        <v>5.5472730234234442</v>
      </c>
    </row>
    <row r="1256" spans="1:23" x14ac:dyDescent="0.25">
      <c r="A1256" s="18">
        <v>12294</v>
      </c>
      <c r="B1256" s="18">
        <v>12248</v>
      </c>
      <c r="C1256" s="18">
        <v>2150</v>
      </c>
      <c r="D1256" s="18">
        <v>2150</v>
      </c>
      <c r="E1256" s="18" t="s">
        <v>56</v>
      </c>
      <c r="F1256" s="18" t="s">
        <v>113</v>
      </c>
      <c r="G1256" s="19">
        <v>462.71621878000002</v>
      </c>
      <c r="H1256" s="19">
        <v>187.255</v>
      </c>
      <c r="I1256" s="18" t="s">
        <v>24</v>
      </c>
      <c r="J1256" s="18" t="s">
        <v>114</v>
      </c>
      <c r="K1256" s="18">
        <v>62</v>
      </c>
      <c r="L1256" s="18">
        <v>23</v>
      </c>
      <c r="M1256" s="18" t="s">
        <v>118</v>
      </c>
      <c r="N1256" s="18" t="s">
        <v>119</v>
      </c>
      <c r="O1256" s="18" t="s">
        <v>119</v>
      </c>
      <c r="P1256" s="19">
        <v>30403.773010000001</v>
      </c>
      <c r="Q1256" s="19">
        <v>20155837.8664</v>
      </c>
      <c r="R1256" s="20">
        <v>6.1919259999999996</v>
      </c>
      <c r="S1256" s="20">
        <v>18.209005000000001</v>
      </c>
      <c r="T1256" s="20">
        <v>0.24</v>
      </c>
      <c r="U1256" s="20">
        <v>0.56100000000000005</v>
      </c>
      <c r="V1256" s="20">
        <f t="shared" si="38"/>
        <v>881.19651837879996</v>
      </c>
      <c r="W1256" s="20">
        <f t="shared" si="39"/>
        <v>1496.8702545297249</v>
      </c>
    </row>
    <row r="1257" spans="1:23" x14ac:dyDescent="0.25">
      <c r="A1257" s="18">
        <v>12295</v>
      </c>
      <c r="B1257" s="18">
        <v>12249</v>
      </c>
      <c r="C1257" s="18">
        <v>2150</v>
      </c>
      <c r="D1257" s="18">
        <v>2150</v>
      </c>
      <c r="E1257" s="18" t="s">
        <v>56</v>
      </c>
      <c r="F1257" s="18" t="s">
        <v>113</v>
      </c>
      <c r="G1257" s="19">
        <v>81.480577163099994</v>
      </c>
      <c r="H1257" s="19">
        <v>32.973999999999997</v>
      </c>
      <c r="I1257" s="18" t="s">
        <v>24</v>
      </c>
      <c r="J1257" s="18" t="s">
        <v>114</v>
      </c>
      <c r="K1257" s="18">
        <v>62</v>
      </c>
      <c r="L1257" s="18">
        <v>23</v>
      </c>
      <c r="M1257" s="18" t="s">
        <v>118</v>
      </c>
      <c r="N1257" s="18" t="s">
        <v>119</v>
      </c>
      <c r="O1257" s="18" t="s">
        <v>119</v>
      </c>
      <c r="P1257" s="19">
        <v>9308.4554546799991</v>
      </c>
      <c r="Q1257" s="19">
        <v>3549279.7440499999</v>
      </c>
      <c r="R1257" s="20">
        <v>6.1919259999999996</v>
      </c>
      <c r="S1257" s="20">
        <v>18.209005000000001</v>
      </c>
      <c r="T1257" s="20">
        <v>0.24</v>
      </c>
      <c r="U1257" s="20">
        <v>0.56100000000000005</v>
      </c>
      <c r="V1257" s="20">
        <f t="shared" si="38"/>
        <v>155.17115162223996</v>
      </c>
      <c r="W1257" s="20">
        <f t="shared" si="39"/>
        <v>263.58601785192997</v>
      </c>
    </row>
    <row r="1258" spans="1:23" x14ac:dyDescent="0.25">
      <c r="A1258" s="18">
        <v>12296</v>
      </c>
      <c r="B1258" s="18">
        <v>12250</v>
      </c>
      <c r="C1258" s="18">
        <v>2150</v>
      </c>
      <c r="D1258" s="18">
        <v>2150</v>
      </c>
      <c r="E1258" s="18" t="s">
        <v>56</v>
      </c>
      <c r="F1258" s="18" t="s">
        <v>113</v>
      </c>
      <c r="G1258" s="19">
        <v>99.637298669800003</v>
      </c>
      <c r="H1258" s="19">
        <v>40.321800000000003</v>
      </c>
      <c r="I1258" s="18" t="s">
        <v>24</v>
      </c>
      <c r="J1258" s="18" t="s">
        <v>114</v>
      </c>
      <c r="K1258" s="18">
        <v>62</v>
      </c>
      <c r="L1258" s="18">
        <v>23</v>
      </c>
      <c r="M1258" s="18" t="s">
        <v>118</v>
      </c>
      <c r="N1258" s="18" t="s">
        <v>119</v>
      </c>
      <c r="O1258" s="18" t="s">
        <v>119</v>
      </c>
      <c r="P1258" s="19">
        <v>8982.5896494099998</v>
      </c>
      <c r="Q1258" s="19">
        <v>4340183.3692699997</v>
      </c>
      <c r="R1258" s="20">
        <v>6.1919259999999996</v>
      </c>
      <c r="S1258" s="20">
        <v>18.209005000000001</v>
      </c>
      <c r="T1258" s="20">
        <v>0.24</v>
      </c>
      <c r="U1258" s="20">
        <v>0.56100000000000005</v>
      </c>
      <c r="V1258" s="20">
        <f t="shared" si="38"/>
        <v>189.74889735796799</v>
      </c>
      <c r="W1258" s="20">
        <f t="shared" si="39"/>
        <v>322.32251757815101</v>
      </c>
    </row>
    <row r="1259" spans="1:23" x14ac:dyDescent="0.25">
      <c r="A1259" s="18">
        <v>12297</v>
      </c>
      <c r="B1259" s="18">
        <v>12251</v>
      </c>
      <c r="C1259" s="18">
        <v>2150</v>
      </c>
      <c r="D1259" s="18">
        <v>2150</v>
      </c>
      <c r="E1259" s="18" t="s">
        <v>56</v>
      </c>
      <c r="F1259" s="18" t="s">
        <v>113</v>
      </c>
      <c r="G1259" s="19">
        <v>6.2342425370699997E-3</v>
      </c>
      <c r="H1259" s="19">
        <v>2.5229100000000002E-3</v>
      </c>
      <c r="I1259" s="18" t="s">
        <v>24</v>
      </c>
      <c r="J1259" s="18" t="s">
        <v>114</v>
      </c>
      <c r="K1259" s="18">
        <v>62</v>
      </c>
      <c r="L1259" s="18">
        <v>23</v>
      </c>
      <c r="M1259" s="18" t="s">
        <v>118</v>
      </c>
      <c r="N1259" s="18" t="s">
        <v>119</v>
      </c>
      <c r="O1259" s="18" t="s">
        <v>119</v>
      </c>
      <c r="P1259" s="19">
        <v>3527.2608346299999</v>
      </c>
      <c r="Q1259" s="19">
        <v>271.56252248200002</v>
      </c>
      <c r="R1259" s="20">
        <v>6.1919259999999996</v>
      </c>
      <c r="S1259" s="20">
        <v>18.209005000000001</v>
      </c>
      <c r="T1259" s="20">
        <v>0.24</v>
      </c>
      <c r="U1259" s="20">
        <v>0.56100000000000005</v>
      </c>
      <c r="V1259" s="20">
        <f t="shared" si="38"/>
        <v>1.18724707387416E-2</v>
      </c>
      <c r="W1259" s="20">
        <f t="shared" si="39"/>
        <v>2.016751987319745E-2</v>
      </c>
    </row>
    <row r="1260" spans="1:23" x14ac:dyDescent="0.25">
      <c r="A1260" s="18">
        <v>12298</v>
      </c>
      <c r="B1260" s="18">
        <v>12252</v>
      </c>
      <c r="C1260" s="18">
        <v>2150</v>
      </c>
      <c r="D1260" s="18">
        <v>2150</v>
      </c>
      <c r="E1260" s="18" t="s">
        <v>56</v>
      </c>
      <c r="F1260" s="18" t="s">
        <v>113</v>
      </c>
      <c r="G1260" s="19">
        <v>0.77007339547099996</v>
      </c>
      <c r="H1260" s="19">
        <v>0.31163800000000003</v>
      </c>
      <c r="I1260" s="18" t="s">
        <v>24</v>
      </c>
      <c r="J1260" s="18" t="s">
        <v>114</v>
      </c>
      <c r="K1260" s="18">
        <v>62</v>
      </c>
      <c r="L1260" s="18">
        <v>23</v>
      </c>
      <c r="M1260" s="18" t="s">
        <v>118</v>
      </c>
      <c r="N1260" s="18" t="s">
        <v>119</v>
      </c>
      <c r="O1260" s="18" t="s">
        <v>119</v>
      </c>
      <c r="P1260" s="19">
        <v>1263.0093718999999</v>
      </c>
      <c r="Q1260" s="19">
        <v>33544.2629275</v>
      </c>
      <c r="R1260" s="20">
        <v>6.1919259999999996</v>
      </c>
      <c r="S1260" s="20">
        <v>18.209005000000001</v>
      </c>
      <c r="T1260" s="20">
        <v>0.24</v>
      </c>
      <c r="U1260" s="20">
        <v>0.56100000000000005</v>
      </c>
      <c r="V1260" s="20">
        <f t="shared" si="38"/>
        <v>1.46652597043888</v>
      </c>
      <c r="W1260" s="20">
        <f t="shared" si="39"/>
        <v>2.4911572581834101</v>
      </c>
    </row>
    <row r="1261" spans="1:23" x14ac:dyDescent="0.25">
      <c r="A1261" s="18">
        <v>12299</v>
      </c>
      <c r="B1261" s="18">
        <v>12253</v>
      </c>
      <c r="C1261" s="18">
        <v>2150</v>
      </c>
      <c r="D1261" s="18">
        <v>2150</v>
      </c>
      <c r="E1261" s="18" t="s">
        <v>56</v>
      </c>
      <c r="F1261" s="18" t="s">
        <v>113</v>
      </c>
      <c r="G1261" s="19">
        <v>1.85053003772</v>
      </c>
      <c r="H1261" s="19">
        <v>0.74888299999999997</v>
      </c>
      <c r="I1261" s="18" t="s">
        <v>24</v>
      </c>
      <c r="J1261" s="18" t="s">
        <v>114</v>
      </c>
      <c r="K1261" s="18">
        <v>62</v>
      </c>
      <c r="L1261" s="18">
        <v>23</v>
      </c>
      <c r="M1261" s="18" t="s">
        <v>118</v>
      </c>
      <c r="N1261" s="18" t="s">
        <v>119</v>
      </c>
      <c r="O1261" s="18" t="s">
        <v>119</v>
      </c>
      <c r="P1261" s="19">
        <v>1613.99926018</v>
      </c>
      <c r="Q1261" s="19">
        <v>80608.766008100007</v>
      </c>
      <c r="R1261" s="20">
        <v>6.1919259999999996</v>
      </c>
      <c r="S1261" s="20">
        <v>18.209005000000001</v>
      </c>
      <c r="T1261" s="20">
        <v>0.24</v>
      </c>
      <c r="U1261" s="20">
        <v>0.56100000000000005</v>
      </c>
      <c r="V1261" s="20">
        <f t="shared" si="38"/>
        <v>3.5241413701800797</v>
      </c>
      <c r="W1261" s="20">
        <f t="shared" si="39"/>
        <v>5.9863858739311846</v>
      </c>
    </row>
    <row r="1262" spans="1:23" x14ac:dyDescent="0.25">
      <c r="A1262" s="18">
        <v>12300</v>
      </c>
      <c r="B1262" s="18">
        <v>12254</v>
      </c>
      <c r="C1262" s="18">
        <v>2150</v>
      </c>
      <c r="D1262" s="18">
        <v>2150</v>
      </c>
      <c r="E1262" s="18" t="s">
        <v>56</v>
      </c>
      <c r="F1262" s="18" t="s">
        <v>113</v>
      </c>
      <c r="G1262" s="19">
        <v>0.25650685708299997</v>
      </c>
      <c r="H1262" s="19">
        <v>0.10380499999999999</v>
      </c>
      <c r="I1262" s="18" t="s">
        <v>24</v>
      </c>
      <c r="J1262" s="18" t="s">
        <v>114</v>
      </c>
      <c r="K1262" s="18">
        <v>62</v>
      </c>
      <c r="L1262" s="18">
        <v>23</v>
      </c>
      <c r="M1262" s="18" t="s">
        <v>118</v>
      </c>
      <c r="N1262" s="18" t="s">
        <v>119</v>
      </c>
      <c r="O1262" s="18" t="s">
        <v>119</v>
      </c>
      <c r="P1262" s="19">
        <v>5998.49451942</v>
      </c>
      <c r="Q1262" s="19">
        <v>11173.3939985</v>
      </c>
      <c r="R1262" s="20">
        <v>6.1919259999999996</v>
      </c>
      <c r="S1262" s="20">
        <v>18.209005000000001</v>
      </c>
      <c r="T1262" s="20">
        <v>0.24</v>
      </c>
      <c r="U1262" s="20">
        <v>0.56100000000000005</v>
      </c>
      <c r="V1262" s="20">
        <f t="shared" si="38"/>
        <v>0.48849218760679997</v>
      </c>
      <c r="W1262" s="20">
        <f t="shared" si="39"/>
        <v>0.82979155040697483</v>
      </c>
    </row>
    <row r="1263" spans="1:23" x14ac:dyDescent="0.25">
      <c r="A1263" s="18">
        <v>12301</v>
      </c>
      <c r="B1263" s="18">
        <v>12255</v>
      </c>
      <c r="C1263" s="18">
        <v>2150</v>
      </c>
      <c r="D1263" s="18">
        <v>2150</v>
      </c>
      <c r="E1263" s="18" t="s">
        <v>56</v>
      </c>
      <c r="F1263" s="18" t="s">
        <v>113</v>
      </c>
      <c r="G1263" s="19">
        <v>16.289491741300001</v>
      </c>
      <c r="H1263" s="19">
        <v>6.5921200000000004</v>
      </c>
      <c r="I1263" s="18" t="s">
        <v>24</v>
      </c>
      <c r="J1263" s="18" t="s">
        <v>114</v>
      </c>
      <c r="K1263" s="18">
        <v>62</v>
      </c>
      <c r="L1263" s="18">
        <v>23</v>
      </c>
      <c r="M1263" s="18" t="s">
        <v>118</v>
      </c>
      <c r="N1263" s="18" t="s">
        <v>119</v>
      </c>
      <c r="O1263" s="18" t="s">
        <v>119</v>
      </c>
      <c r="P1263" s="19">
        <v>3964.5631989600001</v>
      </c>
      <c r="Q1263" s="19">
        <v>709567.42197699996</v>
      </c>
      <c r="R1263" s="20">
        <v>6.1919259999999996</v>
      </c>
      <c r="S1263" s="20">
        <v>18.209005000000001</v>
      </c>
      <c r="T1263" s="20">
        <v>0.24</v>
      </c>
      <c r="U1263" s="20">
        <v>0.56100000000000005</v>
      </c>
      <c r="V1263" s="20">
        <f t="shared" si="38"/>
        <v>31.021618609571203</v>
      </c>
      <c r="W1263" s="20">
        <f t="shared" si="39"/>
        <v>52.695780311823398</v>
      </c>
    </row>
    <row r="1264" spans="1:23" x14ac:dyDescent="0.25">
      <c r="A1264" s="18">
        <v>12302</v>
      </c>
      <c r="B1264" s="18">
        <v>12256</v>
      </c>
      <c r="C1264" s="18">
        <v>2150</v>
      </c>
      <c r="D1264" s="18">
        <v>2150</v>
      </c>
      <c r="E1264" s="18" t="s">
        <v>56</v>
      </c>
      <c r="F1264" s="18" t="s">
        <v>113</v>
      </c>
      <c r="G1264" s="19">
        <v>3.50773675263E-4</v>
      </c>
      <c r="H1264" s="19">
        <v>1.41953E-4</v>
      </c>
      <c r="I1264" s="18" t="s">
        <v>24</v>
      </c>
      <c r="J1264" s="18" t="s">
        <v>114</v>
      </c>
      <c r="K1264" s="18">
        <v>62</v>
      </c>
      <c r="L1264" s="18">
        <v>23</v>
      </c>
      <c r="M1264" s="18" t="s">
        <v>118</v>
      </c>
      <c r="N1264" s="18" t="s">
        <v>119</v>
      </c>
      <c r="O1264" s="18" t="s">
        <v>119</v>
      </c>
      <c r="P1264" s="19">
        <v>21.983024864000001</v>
      </c>
      <c r="Q1264" s="19">
        <v>15.2796401687</v>
      </c>
      <c r="R1264" s="20">
        <v>6.1919259999999996</v>
      </c>
      <c r="S1264" s="20">
        <v>18.209005000000001</v>
      </c>
      <c r="T1264" s="20">
        <v>0.24</v>
      </c>
      <c r="U1264" s="20">
        <v>0.56100000000000005</v>
      </c>
      <c r="V1264" s="20">
        <f t="shared" si="38"/>
        <v>6.6801147832328E-4</v>
      </c>
      <c r="W1264" s="20">
        <f t="shared" si="39"/>
        <v>1.1347372472898349E-3</v>
      </c>
    </row>
    <row r="1265" spans="1:23" x14ac:dyDescent="0.25">
      <c r="A1265" s="18">
        <v>12303</v>
      </c>
      <c r="B1265" s="18">
        <v>12257</v>
      </c>
      <c r="C1265" s="18">
        <v>2150</v>
      </c>
      <c r="D1265" s="18">
        <v>2150</v>
      </c>
      <c r="E1265" s="18" t="s">
        <v>56</v>
      </c>
      <c r="F1265" s="18" t="s">
        <v>113</v>
      </c>
      <c r="G1265" s="19">
        <v>1.4074345367900001</v>
      </c>
      <c r="H1265" s="19">
        <v>0.56956899999999999</v>
      </c>
      <c r="I1265" s="18" t="s">
        <v>24</v>
      </c>
      <c r="J1265" s="18" t="s">
        <v>114</v>
      </c>
      <c r="K1265" s="18">
        <v>62</v>
      </c>
      <c r="L1265" s="18">
        <v>23</v>
      </c>
      <c r="M1265" s="18" t="s">
        <v>118</v>
      </c>
      <c r="N1265" s="18" t="s">
        <v>119</v>
      </c>
      <c r="O1265" s="18" t="s">
        <v>119</v>
      </c>
      <c r="P1265" s="19">
        <v>3508.6467678899999</v>
      </c>
      <c r="Q1265" s="19">
        <v>62824.268462799999</v>
      </c>
      <c r="R1265" s="20">
        <v>6.1919259999999996</v>
      </c>
      <c r="S1265" s="20">
        <v>18.209005000000001</v>
      </c>
      <c r="T1265" s="20">
        <v>0.24</v>
      </c>
      <c r="U1265" s="20">
        <v>0.56100000000000005</v>
      </c>
      <c r="V1265" s="20">
        <f t="shared" si="38"/>
        <v>2.6803141159194399</v>
      </c>
      <c r="W1265" s="20">
        <f t="shared" si="39"/>
        <v>4.5529940135229552</v>
      </c>
    </row>
    <row r="1266" spans="1:23" x14ac:dyDescent="0.25">
      <c r="A1266" s="18">
        <v>12304</v>
      </c>
      <c r="B1266" s="18">
        <v>12258</v>
      </c>
      <c r="C1266" s="18">
        <v>2150</v>
      </c>
      <c r="D1266" s="18">
        <v>2150</v>
      </c>
      <c r="E1266" s="18" t="s">
        <v>56</v>
      </c>
      <c r="F1266" s="18" t="s">
        <v>113</v>
      </c>
      <c r="G1266" s="19">
        <v>0.91495094330399995</v>
      </c>
      <c r="H1266" s="19">
        <v>0.37026799999999999</v>
      </c>
      <c r="I1266" s="18" t="s">
        <v>24</v>
      </c>
      <c r="J1266" s="18" t="s">
        <v>114</v>
      </c>
      <c r="K1266" s="18">
        <v>62</v>
      </c>
      <c r="L1266" s="18">
        <v>23</v>
      </c>
      <c r="M1266" s="18" t="s">
        <v>118</v>
      </c>
      <c r="N1266" s="18" t="s">
        <v>119</v>
      </c>
      <c r="O1266" s="18" t="s">
        <v>119</v>
      </c>
      <c r="P1266" s="19">
        <v>1559.40361091</v>
      </c>
      <c r="Q1266" s="19">
        <v>39855.103669800003</v>
      </c>
      <c r="R1266" s="20">
        <v>6.1919259999999996</v>
      </c>
      <c r="S1266" s="20">
        <v>18.209005000000001</v>
      </c>
      <c r="T1266" s="20">
        <v>0.24</v>
      </c>
      <c r="U1266" s="20">
        <v>0.56100000000000005</v>
      </c>
      <c r="V1266" s="20">
        <f t="shared" si="38"/>
        <v>1.7424307626876798</v>
      </c>
      <c r="W1266" s="20">
        <f t="shared" si="39"/>
        <v>2.95983100800626</v>
      </c>
    </row>
    <row r="1267" spans="1:23" x14ac:dyDescent="0.25">
      <c r="A1267" s="18">
        <v>12305</v>
      </c>
      <c r="B1267" s="18">
        <v>12259</v>
      </c>
      <c r="C1267" s="18">
        <v>2150</v>
      </c>
      <c r="D1267" s="18">
        <v>2150</v>
      </c>
      <c r="E1267" s="18" t="s">
        <v>56</v>
      </c>
      <c r="F1267" s="18" t="s">
        <v>113</v>
      </c>
      <c r="G1267" s="19">
        <v>3.4200303386600002</v>
      </c>
      <c r="H1267" s="19">
        <v>1.3840399999999999</v>
      </c>
      <c r="I1267" s="18" t="s">
        <v>24</v>
      </c>
      <c r="J1267" s="18" t="s">
        <v>114</v>
      </c>
      <c r="K1267" s="18">
        <v>62</v>
      </c>
      <c r="L1267" s="18">
        <v>23</v>
      </c>
      <c r="M1267" s="18" t="s">
        <v>118</v>
      </c>
      <c r="N1267" s="18" t="s">
        <v>119</v>
      </c>
      <c r="O1267" s="18" t="s">
        <v>119</v>
      </c>
      <c r="P1267" s="19">
        <v>3470.8120029000002</v>
      </c>
      <c r="Q1267" s="19">
        <v>148975.925647</v>
      </c>
      <c r="R1267" s="20">
        <v>6.1919259999999996</v>
      </c>
      <c r="S1267" s="20">
        <v>18.209005000000001</v>
      </c>
      <c r="T1267" s="20">
        <v>0.24</v>
      </c>
      <c r="U1267" s="20">
        <v>0.56100000000000005</v>
      </c>
      <c r="V1267" s="20">
        <f t="shared" si="38"/>
        <v>6.5131036783903999</v>
      </c>
      <c r="W1267" s="20">
        <f t="shared" si="39"/>
        <v>11.063674172007799</v>
      </c>
    </row>
    <row r="1268" spans="1:23" x14ac:dyDescent="0.25">
      <c r="A1268" s="18">
        <v>12306</v>
      </c>
      <c r="B1268" s="18">
        <v>12260</v>
      </c>
      <c r="C1268" s="18">
        <v>2150</v>
      </c>
      <c r="D1268" s="18">
        <v>2150</v>
      </c>
      <c r="E1268" s="18" t="s">
        <v>56</v>
      </c>
      <c r="F1268" s="18" t="s">
        <v>113</v>
      </c>
      <c r="G1268" s="19">
        <v>7.7704159057399996E-2</v>
      </c>
      <c r="H1268" s="19">
        <v>3.1445800000000003E-2</v>
      </c>
      <c r="I1268" s="18" t="s">
        <v>24</v>
      </c>
      <c r="J1268" s="18" t="s">
        <v>114</v>
      </c>
      <c r="K1268" s="18">
        <v>62</v>
      </c>
      <c r="L1268" s="18">
        <v>23</v>
      </c>
      <c r="M1268" s="18" t="s">
        <v>118</v>
      </c>
      <c r="N1268" s="18" t="s">
        <v>119</v>
      </c>
      <c r="O1268" s="18" t="s">
        <v>119</v>
      </c>
      <c r="P1268" s="19">
        <v>379.61774904999999</v>
      </c>
      <c r="Q1268" s="19">
        <v>3384.7796302699999</v>
      </c>
      <c r="R1268" s="20">
        <v>6.1919259999999996</v>
      </c>
      <c r="S1268" s="20">
        <v>18.209005000000001</v>
      </c>
      <c r="T1268" s="20">
        <v>0.24</v>
      </c>
      <c r="U1268" s="20">
        <v>0.56100000000000005</v>
      </c>
      <c r="V1268" s="20">
        <f t="shared" si="38"/>
        <v>0.14797965062420801</v>
      </c>
      <c r="W1268" s="20">
        <f t="shared" si="39"/>
        <v>0.251369964219331</v>
      </c>
    </row>
    <row r="1269" spans="1:23" x14ac:dyDescent="0.25">
      <c r="A1269" s="18">
        <v>12307</v>
      </c>
      <c r="B1269" s="18">
        <v>12261</v>
      </c>
      <c r="C1269" s="18">
        <v>2150</v>
      </c>
      <c r="D1269" s="18">
        <v>2150</v>
      </c>
      <c r="E1269" s="18" t="s">
        <v>56</v>
      </c>
      <c r="F1269" s="18" t="s">
        <v>113</v>
      </c>
      <c r="G1269" s="19">
        <v>0.229348264055</v>
      </c>
      <c r="H1269" s="19">
        <v>9.2813900000000005E-2</v>
      </c>
      <c r="I1269" s="18" t="s">
        <v>24</v>
      </c>
      <c r="J1269" s="18" t="s">
        <v>114</v>
      </c>
      <c r="K1269" s="18">
        <v>62</v>
      </c>
      <c r="L1269" s="18">
        <v>23</v>
      </c>
      <c r="M1269" s="18" t="s">
        <v>118</v>
      </c>
      <c r="N1269" s="18" t="s">
        <v>119</v>
      </c>
      <c r="O1269" s="18" t="s">
        <v>119</v>
      </c>
      <c r="P1269" s="19">
        <v>7582.9755170500002</v>
      </c>
      <c r="Q1269" s="19">
        <v>9990.3703999699992</v>
      </c>
      <c r="R1269" s="20">
        <v>6.1919259999999996</v>
      </c>
      <c r="S1269" s="20">
        <v>18.209005000000001</v>
      </c>
      <c r="T1269" s="20">
        <v>0.24</v>
      </c>
      <c r="U1269" s="20">
        <v>0.56100000000000005</v>
      </c>
      <c r="V1269" s="20">
        <f t="shared" si="38"/>
        <v>0.43676956843426407</v>
      </c>
      <c r="W1269" s="20">
        <f t="shared" si="39"/>
        <v>0.74193140966541049</v>
      </c>
    </row>
    <row r="1270" spans="1:23" x14ac:dyDescent="0.25">
      <c r="A1270" s="18">
        <v>12308</v>
      </c>
      <c r="B1270" s="18">
        <v>12262</v>
      </c>
      <c r="C1270" s="18">
        <v>2150</v>
      </c>
      <c r="D1270" s="18">
        <v>2150</v>
      </c>
      <c r="E1270" s="18" t="s">
        <v>56</v>
      </c>
      <c r="F1270" s="18" t="s">
        <v>113</v>
      </c>
      <c r="G1270" s="19">
        <v>0.39456028826700001</v>
      </c>
      <c r="H1270" s="19">
        <v>0.15967300000000001</v>
      </c>
      <c r="I1270" s="18" t="s">
        <v>24</v>
      </c>
      <c r="J1270" s="18" t="s">
        <v>114</v>
      </c>
      <c r="K1270" s="18">
        <v>62</v>
      </c>
      <c r="L1270" s="18">
        <v>23</v>
      </c>
      <c r="M1270" s="18" t="s">
        <v>118</v>
      </c>
      <c r="N1270" s="18" t="s">
        <v>119</v>
      </c>
      <c r="O1270" s="18" t="s">
        <v>119</v>
      </c>
      <c r="P1270" s="19">
        <v>3544.4225439000002</v>
      </c>
      <c r="Q1270" s="19">
        <v>17186.9774062</v>
      </c>
      <c r="R1270" s="20">
        <v>6.1919259999999996</v>
      </c>
      <c r="S1270" s="20">
        <v>18.209005000000001</v>
      </c>
      <c r="T1270" s="20">
        <v>0.24</v>
      </c>
      <c r="U1270" s="20">
        <v>0.56100000000000005</v>
      </c>
      <c r="V1270" s="20">
        <f t="shared" si="38"/>
        <v>0.75139938415047991</v>
      </c>
      <c r="W1270" s="20">
        <f t="shared" si="39"/>
        <v>1.276386553905235</v>
      </c>
    </row>
    <row r="1271" spans="1:23" x14ac:dyDescent="0.25">
      <c r="A1271" s="18">
        <v>12309</v>
      </c>
      <c r="B1271" s="18">
        <v>12263</v>
      </c>
      <c r="C1271" s="18">
        <v>2150</v>
      </c>
      <c r="D1271" s="18">
        <v>2150</v>
      </c>
      <c r="E1271" s="18" t="s">
        <v>56</v>
      </c>
      <c r="F1271" s="18" t="s">
        <v>113</v>
      </c>
      <c r="G1271" s="19">
        <v>4.9021535404000002E-3</v>
      </c>
      <c r="H1271" s="19">
        <v>1.9838299999999998E-3</v>
      </c>
      <c r="I1271" s="18" t="s">
        <v>24</v>
      </c>
      <c r="J1271" s="18" t="s">
        <v>114</v>
      </c>
      <c r="K1271" s="18">
        <v>62</v>
      </c>
      <c r="L1271" s="18">
        <v>23</v>
      </c>
      <c r="M1271" s="18" t="s">
        <v>118</v>
      </c>
      <c r="N1271" s="18" t="s">
        <v>119</v>
      </c>
      <c r="O1271" s="18" t="s">
        <v>119</v>
      </c>
      <c r="P1271" s="19">
        <v>172.60568625400001</v>
      </c>
      <c r="Q1271" s="19">
        <v>213.536954232</v>
      </c>
      <c r="R1271" s="20">
        <v>6.1919259999999996</v>
      </c>
      <c r="S1271" s="20">
        <v>18.209005000000001</v>
      </c>
      <c r="T1271" s="20">
        <v>0.24</v>
      </c>
      <c r="U1271" s="20">
        <v>0.56100000000000005</v>
      </c>
      <c r="V1271" s="20">
        <f t="shared" si="38"/>
        <v>9.3356337030007994E-3</v>
      </c>
      <c r="W1271" s="20">
        <f t="shared" si="39"/>
        <v>1.5858247400836845E-2</v>
      </c>
    </row>
    <row r="1272" spans="1:23" x14ac:dyDescent="0.25">
      <c r="A1272" s="18">
        <v>12310</v>
      </c>
      <c r="B1272" s="18">
        <v>12264</v>
      </c>
      <c r="C1272" s="18">
        <v>2150</v>
      </c>
      <c r="D1272" s="18">
        <v>2150</v>
      </c>
      <c r="E1272" s="18" t="s">
        <v>56</v>
      </c>
      <c r="F1272" s="18" t="s">
        <v>113</v>
      </c>
      <c r="G1272" s="19">
        <v>0.60534640947899998</v>
      </c>
      <c r="H1272" s="19">
        <v>0.244975</v>
      </c>
      <c r="I1272" s="18" t="s">
        <v>24</v>
      </c>
      <c r="J1272" s="18" t="s">
        <v>114</v>
      </c>
      <c r="K1272" s="18">
        <v>62</v>
      </c>
      <c r="L1272" s="18">
        <v>23</v>
      </c>
      <c r="M1272" s="18" t="s">
        <v>118</v>
      </c>
      <c r="N1272" s="18" t="s">
        <v>119</v>
      </c>
      <c r="O1272" s="18" t="s">
        <v>119</v>
      </c>
      <c r="P1272" s="19">
        <v>1094.3313448700001</v>
      </c>
      <c r="Q1272" s="19">
        <v>26368.7841223</v>
      </c>
      <c r="R1272" s="20">
        <v>6.1919259999999996</v>
      </c>
      <c r="S1272" s="20">
        <v>18.209005000000001</v>
      </c>
      <c r="T1272" s="20">
        <v>0.24</v>
      </c>
      <c r="U1272" s="20">
        <v>0.56100000000000005</v>
      </c>
      <c r="V1272" s="20">
        <f t="shared" si="38"/>
        <v>1.152818974606</v>
      </c>
      <c r="W1272" s="20">
        <f t="shared" si="39"/>
        <v>1.958269688945125</v>
      </c>
    </row>
    <row r="1273" spans="1:23" x14ac:dyDescent="0.25">
      <c r="A1273" s="18">
        <v>12311</v>
      </c>
      <c r="B1273" s="18">
        <v>12265</v>
      </c>
      <c r="C1273" s="18">
        <v>2150</v>
      </c>
      <c r="D1273" s="18">
        <v>2150</v>
      </c>
      <c r="E1273" s="18" t="s">
        <v>56</v>
      </c>
      <c r="F1273" s="18" t="s">
        <v>113</v>
      </c>
      <c r="G1273" s="19">
        <v>8.1365560850000004E-2</v>
      </c>
      <c r="H1273" s="19">
        <v>3.2927499999999998E-2</v>
      </c>
      <c r="I1273" s="18" t="s">
        <v>24</v>
      </c>
      <c r="J1273" s="18" t="s">
        <v>114</v>
      </c>
      <c r="K1273" s="18">
        <v>62</v>
      </c>
      <c r="L1273" s="18">
        <v>23</v>
      </c>
      <c r="M1273" s="18" t="s">
        <v>118</v>
      </c>
      <c r="N1273" s="18" t="s">
        <v>119</v>
      </c>
      <c r="O1273" s="18" t="s">
        <v>119</v>
      </c>
      <c r="P1273" s="19">
        <v>351.81707016799999</v>
      </c>
      <c r="Q1273" s="19">
        <v>3544.2696539899998</v>
      </c>
      <c r="R1273" s="20">
        <v>6.1919259999999996</v>
      </c>
      <c r="S1273" s="20">
        <v>18.209005000000001</v>
      </c>
      <c r="T1273" s="20">
        <v>0.24</v>
      </c>
      <c r="U1273" s="20">
        <v>0.56100000000000005</v>
      </c>
      <c r="V1273" s="20">
        <f t="shared" si="38"/>
        <v>0.15495232895739999</v>
      </c>
      <c r="W1273" s="20">
        <f t="shared" si="39"/>
        <v>0.26321430832836246</v>
      </c>
    </row>
    <row r="1274" spans="1:23" x14ac:dyDescent="0.25">
      <c r="A1274" s="18">
        <v>12312</v>
      </c>
      <c r="B1274" s="18">
        <v>12266</v>
      </c>
      <c r="C1274" s="18">
        <v>2150</v>
      </c>
      <c r="D1274" s="18">
        <v>2150</v>
      </c>
      <c r="E1274" s="18" t="s">
        <v>56</v>
      </c>
      <c r="F1274" s="18" t="s">
        <v>113</v>
      </c>
      <c r="G1274" s="19">
        <v>0.30805953378700002</v>
      </c>
      <c r="H1274" s="19">
        <v>0.124667</v>
      </c>
      <c r="I1274" s="18" t="s">
        <v>24</v>
      </c>
      <c r="J1274" s="18" t="s">
        <v>114</v>
      </c>
      <c r="K1274" s="18">
        <v>62</v>
      </c>
      <c r="L1274" s="18">
        <v>23</v>
      </c>
      <c r="M1274" s="18" t="s">
        <v>118</v>
      </c>
      <c r="N1274" s="18" t="s">
        <v>119</v>
      </c>
      <c r="O1274" s="18" t="s">
        <v>119</v>
      </c>
      <c r="P1274" s="19">
        <v>754.94173467400003</v>
      </c>
      <c r="Q1274" s="19">
        <v>13419.0196149</v>
      </c>
      <c r="R1274" s="20">
        <v>6.1919259999999996</v>
      </c>
      <c r="S1274" s="20">
        <v>18.209005000000001</v>
      </c>
      <c r="T1274" s="20">
        <v>0.24</v>
      </c>
      <c r="U1274" s="20">
        <v>0.56100000000000005</v>
      </c>
      <c r="V1274" s="20">
        <f t="shared" si="38"/>
        <v>0.58666591736791995</v>
      </c>
      <c r="W1274" s="20">
        <f t="shared" si="39"/>
        <v>0.99655722956106496</v>
      </c>
    </row>
    <row r="1275" spans="1:23" x14ac:dyDescent="0.25">
      <c r="A1275" s="18">
        <v>12313</v>
      </c>
      <c r="B1275" s="18">
        <v>12267</v>
      </c>
      <c r="C1275" s="18">
        <v>2150</v>
      </c>
      <c r="D1275" s="18">
        <v>2150</v>
      </c>
      <c r="E1275" s="18" t="s">
        <v>56</v>
      </c>
      <c r="F1275" s="18" t="s">
        <v>113</v>
      </c>
      <c r="G1275" s="19">
        <v>0.63252717180700002</v>
      </c>
      <c r="H1275" s="19">
        <v>0.25597500000000001</v>
      </c>
      <c r="I1275" s="18" t="s">
        <v>24</v>
      </c>
      <c r="J1275" s="18" t="s">
        <v>114</v>
      </c>
      <c r="K1275" s="18">
        <v>62</v>
      </c>
      <c r="L1275" s="18">
        <v>23</v>
      </c>
      <c r="M1275" s="18" t="s">
        <v>118</v>
      </c>
      <c r="N1275" s="18" t="s">
        <v>119</v>
      </c>
      <c r="O1275" s="18" t="s">
        <v>119</v>
      </c>
      <c r="P1275" s="19">
        <v>1430.4848810000001</v>
      </c>
      <c r="Q1275" s="19">
        <v>27552.773392999999</v>
      </c>
      <c r="R1275" s="20">
        <v>6.1919259999999996</v>
      </c>
      <c r="S1275" s="20">
        <v>18.209005000000001</v>
      </c>
      <c r="T1275" s="20">
        <v>0.24</v>
      </c>
      <c r="U1275" s="20">
        <v>0.56100000000000005</v>
      </c>
      <c r="V1275" s="20">
        <f t="shared" si="38"/>
        <v>1.2045834759660001</v>
      </c>
      <c r="W1275" s="20">
        <f t="shared" si="39"/>
        <v>2.0462009740901248</v>
      </c>
    </row>
    <row r="1276" spans="1:23" x14ac:dyDescent="0.25">
      <c r="A1276" s="18">
        <v>12314</v>
      </c>
      <c r="B1276" s="18">
        <v>12268</v>
      </c>
      <c r="C1276" s="18">
        <v>2150</v>
      </c>
      <c r="D1276" s="18">
        <v>2150</v>
      </c>
      <c r="E1276" s="18" t="s">
        <v>56</v>
      </c>
      <c r="F1276" s="18" t="s">
        <v>113</v>
      </c>
      <c r="G1276" s="19">
        <v>3.5245784293200001E-2</v>
      </c>
      <c r="H1276" s="19">
        <v>1.42635E-2</v>
      </c>
      <c r="I1276" s="18" t="s">
        <v>24</v>
      </c>
      <c r="J1276" s="18" t="s">
        <v>114</v>
      </c>
      <c r="K1276" s="18">
        <v>62</v>
      </c>
      <c r="L1276" s="18">
        <v>23</v>
      </c>
      <c r="M1276" s="18" t="s">
        <v>118</v>
      </c>
      <c r="N1276" s="18" t="s">
        <v>119</v>
      </c>
      <c r="O1276" s="18" t="s">
        <v>119</v>
      </c>
      <c r="P1276" s="19">
        <v>289.28480679</v>
      </c>
      <c r="Q1276" s="19">
        <v>1535.3002223799999</v>
      </c>
      <c r="R1276" s="20">
        <v>6.1919259999999996</v>
      </c>
      <c r="S1276" s="20">
        <v>18.209005000000001</v>
      </c>
      <c r="T1276" s="20">
        <v>0.24</v>
      </c>
      <c r="U1276" s="20">
        <v>0.56100000000000005</v>
      </c>
      <c r="V1276" s="20">
        <f t="shared" si="38"/>
        <v>6.7122087740759992E-2</v>
      </c>
      <c r="W1276" s="20">
        <f t="shared" si="39"/>
        <v>0.11401889869688249</v>
      </c>
    </row>
    <row r="1277" spans="1:23" x14ac:dyDescent="0.25">
      <c r="A1277" s="18">
        <v>12315</v>
      </c>
      <c r="B1277" s="18">
        <v>12269</v>
      </c>
      <c r="C1277" s="18">
        <v>2150</v>
      </c>
      <c r="D1277" s="18">
        <v>2150</v>
      </c>
      <c r="E1277" s="18" t="s">
        <v>56</v>
      </c>
      <c r="F1277" s="18" t="s">
        <v>113</v>
      </c>
      <c r="G1277" s="19">
        <v>3.9372367465200002E-4</v>
      </c>
      <c r="H1277" s="19">
        <v>1.5933399999999999E-4</v>
      </c>
      <c r="I1277" s="18" t="s">
        <v>24</v>
      </c>
      <c r="J1277" s="18" t="s">
        <v>114</v>
      </c>
      <c r="K1277" s="18">
        <v>62</v>
      </c>
      <c r="L1277" s="18">
        <v>23</v>
      </c>
      <c r="M1277" s="18" t="s">
        <v>118</v>
      </c>
      <c r="N1277" s="18" t="s">
        <v>119</v>
      </c>
      <c r="O1277" s="18" t="s">
        <v>119</v>
      </c>
      <c r="P1277" s="19">
        <v>43.442518943700001</v>
      </c>
      <c r="Q1277" s="19">
        <v>17.150534646200001</v>
      </c>
      <c r="R1277" s="20">
        <v>6.1919259999999996</v>
      </c>
      <c r="S1277" s="20">
        <v>18.209005000000001</v>
      </c>
      <c r="T1277" s="20">
        <v>0.24</v>
      </c>
      <c r="U1277" s="20">
        <v>0.56100000000000005</v>
      </c>
      <c r="V1277" s="20">
        <f t="shared" si="38"/>
        <v>7.4980409633583999E-4</v>
      </c>
      <c r="W1277" s="20">
        <f t="shared" si="39"/>
        <v>1.2736766715721298E-3</v>
      </c>
    </row>
    <row r="1278" spans="1:23" x14ac:dyDescent="0.25">
      <c r="A1278" s="18">
        <v>12316</v>
      </c>
      <c r="B1278" s="18">
        <v>12270</v>
      </c>
      <c r="C1278" s="18">
        <v>2150</v>
      </c>
      <c r="D1278" s="18">
        <v>2150</v>
      </c>
      <c r="E1278" s="18" t="s">
        <v>56</v>
      </c>
      <c r="F1278" s="18" t="s">
        <v>113</v>
      </c>
      <c r="G1278" s="19">
        <v>0.71668064543499999</v>
      </c>
      <c r="H1278" s="19">
        <v>0.29003000000000001</v>
      </c>
      <c r="I1278" s="18" t="s">
        <v>24</v>
      </c>
      <c r="J1278" s="18" t="s">
        <v>114</v>
      </c>
      <c r="K1278" s="18">
        <v>62</v>
      </c>
      <c r="L1278" s="18">
        <v>23</v>
      </c>
      <c r="M1278" s="18" t="s">
        <v>118</v>
      </c>
      <c r="N1278" s="18" t="s">
        <v>119</v>
      </c>
      <c r="O1278" s="18" t="s">
        <v>119</v>
      </c>
      <c r="P1278" s="19">
        <v>1845.9136174499999</v>
      </c>
      <c r="Q1278" s="19">
        <v>31218.484041299998</v>
      </c>
      <c r="R1278" s="20">
        <v>6.1919259999999996</v>
      </c>
      <c r="S1278" s="20">
        <v>18.209005000000001</v>
      </c>
      <c r="T1278" s="20">
        <v>0.24</v>
      </c>
      <c r="U1278" s="20">
        <v>0.56100000000000005</v>
      </c>
      <c r="V1278" s="20">
        <f t="shared" si="38"/>
        <v>1.3648416663128</v>
      </c>
      <c r="W1278" s="20">
        <f t="shared" si="39"/>
        <v>2.3184282391458497</v>
      </c>
    </row>
    <row r="1279" spans="1:23" x14ac:dyDescent="0.25">
      <c r="A1279" s="18">
        <v>12317</v>
      </c>
      <c r="B1279" s="18">
        <v>12271</v>
      </c>
      <c r="C1279" s="18">
        <v>2150</v>
      </c>
      <c r="D1279" s="18">
        <v>2150</v>
      </c>
      <c r="E1279" s="18" t="s">
        <v>56</v>
      </c>
      <c r="F1279" s="18" t="s">
        <v>113</v>
      </c>
      <c r="G1279" s="19">
        <v>5.0710405622600003</v>
      </c>
      <c r="H1279" s="19">
        <v>2.0521799999999999</v>
      </c>
      <c r="I1279" s="18" t="s">
        <v>24</v>
      </c>
      <c r="J1279" s="18" t="s">
        <v>114</v>
      </c>
      <c r="K1279" s="18">
        <v>62</v>
      </c>
      <c r="L1279" s="18">
        <v>23</v>
      </c>
      <c r="M1279" s="18" t="s">
        <v>118</v>
      </c>
      <c r="N1279" s="18" t="s">
        <v>119</v>
      </c>
      <c r="O1279" s="18" t="s">
        <v>119</v>
      </c>
      <c r="P1279" s="19">
        <v>3280.45700399</v>
      </c>
      <c r="Q1279" s="19">
        <v>220893.64331700001</v>
      </c>
      <c r="R1279" s="20">
        <v>6.1919259999999996</v>
      </c>
      <c r="S1279" s="20">
        <v>18.209005000000001</v>
      </c>
      <c r="T1279" s="20">
        <v>0.24</v>
      </c>
      <c r="U1279" s="20">
        <v>0.56100000000000005</v>
      </c>
      <c r="V1279" s="20">
        <f t="shared" si="38"/>
        <v>9.6572794909967978</v>
      </c>
      <c r="W1279" s="20">
        <f t="shared" si="39"/>
        <v>16.404620431715099</v>
      </c>
    </row>
    <row r="1280" spans="1:23" x14ac:dyDescent="0.25">
      <c r="A1280" s="18">
        <v>12318</v>
      </c>
      <c r="B1280" s="18">
        <v>12272</v>
      </c>
      <c r="C1280" s="18">
        <v>2150</v>
      </c>
      <c r="D1280" s="18">
        <v>2150</v>
      </c>
      <c r="E1280" s="18" t="s">
        <v>56</v>
      </c>
      <c r="F1280" s="18" t="s">
        <v>113</v>
      </c>
      <c r="G1280" s="19">
        <v>10.882537646999999</v>
      </c>
      <c r="H1280" s="19">
        <v>4.4040100000000004</v>
      </c>
      <c r="I1280" s="18" t="s">
        <v>24</v>
      </c>
      <c r="J1280" s="18" t="s">
        <v>114</v>
      </c>
      <c r="K1280" s="18">
        <v>62</v>
      </c>
      <c r="L1280" s="18">
        <v>23</v>
      </c>
      <c r="M1280" s="18" t="s">
        <v>118</v>
      </c>
      <c r="N1280" s="18" t="s">
        <v>119</v>
      </c>
      <c r="O1280" s="18" t="s">
        <v>119</v>
      </c>
      <c r="P1280" s="19">
        <v>3270.1697866200002</v>
      </c>
      <c r="Q1280" s="19">
        <v>474041.44373200001</v>
      </c>
      <c r="R1280" s="20">
        <v>6.1919259999999996</v>
      </c>
      <c r="S1280" s="20">
        <v>18.209005000000001</v>
      </c>
      <c r="T1280" s="20">
        <v>0.24</v>
      </c>
      <c r="U1280" s="20">
        <v>0.56100000000000005</v>
      </c>
      <c r="V1280" s="20">
        <f t="shared" si="38"/>
        <v>20.7246710576776</v>
      </c>
      <c r="W1280" s="20">
        <f t="shared" si="39"/>
        <v>35.20456900831195</v>
      </c>
    </row>
    <row r="1281" spans="1:23" x14ac:dyDescent="0.25">
      <c r="A1281" s="18">
        <v>12319</v>
      </c>
      <c r="B1281" s="18">
        <v>12273</v>
      </c>
      <c r="C1281" s="18">
        <v>2150</v>
      </c>
      <c r="D1281" s="18">
        <v>2150</v>
      </c>
      <c r="E1281" s="18" t="s">
        <v>56</v>
      </c>
      <c r="F1281" s="18" t="s">
        <v>113</v>
      </c>
      <c r="G1281" s="19">
        <v>0.1603869168</v>
      </c>
      <c r="H1281" s="19">
        <v>6.49063E-2</v>
      </c>
      <c r="I1281" s="18" t="s">
        <v>24</v>
      </c>
      <c r="J1281" s="18" t="s">
        <v>114</v>
      </c>
      <c r="K1281" s="18">
        <v>62</v>
      </c>
      <c r="L1281" s="18">
        <v>23</v>
      </c>
      <c r="M1281" s="18" t="s">
        <v>118</v>
      </c>
      <c r="N1281" s="18" t="s">
        <v>119</v>
      </c>
      <c r="O1281" s="18" t="s">
        <v>119</v>
      </c>
      <c r="P1281" s="19">
        <v>554.79544928999997</v>
      </c>
      <c r="Q1281" s="19">
        <v>6986.4261495299997</v>
      </c>
      <c r="R1281" s="20">
        <v>6.1919259999999996</v>
      </c>
      <c r="S1281" s="20">
        <v>18.209005000000001</v>
      </c>
      <c r="T1281" s="20">
        <v>0.24</v>
      </c>
      <c r="U1281" s="20">
        <v>0.56100000000000005</v>
      </c>
      <c r="V1281" s="20">
        <f t="shared" si="38"/>
        <v>0.30544020496568797</v>
      </c>
      <c r="W1281" s="20">
        <f t="shared" si="39"/>
        <v>0.51884494300062856</v>
      </c>
    </row>
    <row r="1282" spans="1:23" x14ac:dyDescent="0.25">
      <c r="A1282" s="18">
        <v>12320</v>
      </c>
      <c r="B1282" s="18">
        <v>12274</v>
      </c>
      <c r="C1282" s="18">
        <v>2150</v>
      </c>
      <c r="D1282" s="18">
        <v>2150</v>
      </c>
      <c r="E1282" s="18" t="s">
        <v>56</v>
      </c>
      <c r="F1282" s="18" t="s">
        <v>113</v>
      </c>
      <c r="G1282" s="19">
        <v>1.9738254641999999</v>
      </c>
      <c r="H1282" s="19">
        <v>0.79877900000000002</v>
      </c>
      <c r="I1282" s="18" t="s">
        <v>24</v>
      </c>
      <c r="J1282" s="18" t="s">
        <v>114</v>
      </c>
      <c r="K1282" s="18">
        <v>62</v>
      </c>
      <c r="L1282" s="18">
        <v>23</v>
      </c>
      <c r="M1282" s="18" t="s">
        <v>118</v>
      </c>
      <c r="N1282" s="18" t="s">
        <v>119</v>
      </c>
      <c r="O1282" s="18" t="s">
        <v>119</v>
      </c>
      <c r="P1282" s="19">
        <v>2577.7173715700001</v>
      </c>
      <c r="Q1282" s="19">
        <v>85979.493302799994</v>
      </c>
      <c r="R1282" s="20">
        <v>6.1919259999999996</v>
      </c>
      <c r="S1282" s="20">
        <v>18.209005000000001</v>
      </c>
      <c r="T1282" s="20">
        <v>0.24</v>
      </c>
      <c r="U1282" s="20">
        <v>0.56100000000000005</v>
      </c>
      <c r="V1282" s="20">
        <f t="shared" si="38"/>
        <v>3.7589451483490399</v>
      </c>
      <c r="W1282" s="20">
        <f t="shared" si="39"/>
        <v>6.3852421833489048</v>
      </c>
    </row>
    <row r="1283" spans="1:23" x14ac:dyDescent="0.25">
      <c r="A1283" s="18">
        <v>12321</v>
      </c>
      <c r="B1283" s="18">
        <v>12275</v>
      </c>
      <c r="C1283" s="18">
        <v>2150</v>
      </c>
      <c r="D1283" s="18">
        <v>2150</v>
      </c>
      <c r="E1283" s="18" t="s">
        <v>56</v>
      </c>
      <c r="F1283" s="18" t="s">
        <v>113</v>
      </c>
      <c r="G1283" s="19">
        <v>2.24357817947</v>
      </c>
      <c r="H1283" s="19">
        <v>0.90794399999999997</v>
      </c>
      <c r="I1283" s="18" t="s">
        <v>24</v>
      </c>
      <c r="J1283" s="18" t="s">
        <v>114</v>
      </c>
      <c r="K1283" s="18">
        <v>62</v>
      </c>
      <c r="L1283" s="18">
        <v>23</v>
      </c>
      <c r="M1283" s="18" t="s">
        <v>118</v>
      </c>
      <c r="N1283" s="18" t="s">
        <v>119</v>
      </c>
      <c r="O1283" s="18" t="s">
        <v>119</v>
      </c>
      <c r="P1283" s="19">
        <v>1980.7597707100001</v>
      </c>
      <c r="Q1283" s="19">
        <v>97729.874576699993</v>
      </c>
      <c r="R1283" s="20">
        <v>6.1919259999999996</v>
      </c>
      <c r="S1283" s="20">
        <v>18.209005000000001</v>
      </c>
      <c r="T1283" s="20">
        <v>0.24</v>
      </c>
      <c r="U1283" s="20">
        <v>0.56100000000000005</v>
      </c>
      <c r="V1283" s="20">
        <f t="shared" ref="V1283:V1346" si="40">H1283*R1283*(1-T1283)</f>
        <v>4.27266076570944</v>
      </c>
      <c r="W1283" s="20">
        <f t="shared" ref="W1283:W1346" si="41">H1283*S1283*(1-U1283)</f>
        <v>7.2578802508810796</v>
      </c>
    </row>
    <row r="1284" spans="1:23" x14ac:dyDescent="0.25">
      <c r="A1284" s="18">
        <v>12322</v>
      </c>
      <c r="B1284" s="18">
        <v>12276</v>
      </c>
      <c r="C1284" s="18">
        <v>2150</v>
      </c>
      <c r="D1284" s="18">
        <v>2150</v>
      </c>
      <c r="E1284" s="18" t="s">
        <v>56</v>
      </c>
      <c r="F1284" s="18" t="s">
        <v>113</v>
      </c>
      <c r="G1284" s="19">
        <v>2.69820984624E-2</v>
      </c>
      <c r="H1284" s="19">
        <v>1.09193E-2</v>
      </c>
      <c r="I1284" s="18" t="s">
        <v>24</v>
      </c>
      <c r="J1284" s="18" t="s">
        <v>114</v>
      </c>
      <c r="K1284" s="18">
        <v>62</v>
      </c>
      <c r="L1284" s="18">
        <v>23</v>
      </c>
      <c r="M1284" s="18" t="s">
        <v>118</v>
      </c>
      <c r="N1284" s="18" t="s">
        <v>119</v>
      </c>
      <c r="O1284" s="18" t="s">
        <v>119</v>
      </c>
      <c r="P1284" s="19">
        <v>310.01123313199997</v>
      </c>
      <c r="Q1284" s="19">
        <v>1175.33550771</v>
      </c>
      <c r="R1284" s="20">
        <v>6.1919259999999996</v>
      </c>
      <c r="S1284" s="20">
        <v>18.209005000000001</v>
      </c>
      <c r="T1284" s="20">
        <v>0.24</v>
      </c>
      <c r="U1284" s="20">
        <v>0.56100000000000005</v>
      </c>
      <c r="V1284" s="20">
        <f t="shared" si="40"/>
        <v>5.138473815456799E-2</v>
      </c>
      <c r="W1284" s="20">
        <f t="shared" si="41"/>
        <v>8.7286189262163499E-2</v>
      </c>
    </row>
    <row r="1285" spans="1:23" x14ac:dyDescent="0.25">
      <c r="A1285" s="18">
        <v>12323</v>
      </c>
      <c r="B1285" s="18">
        <v>12277</v>
      </c>
      <c r="C1285" s="18">
        <v>2150</v>
      </c>
      <c r="D1285" s="18">
        <v>2150</v>
      </c>
      <c r="E1285" s="18" t="s">
        <v>56</v>
      </c>
      <c r="F1285" s="18" t="s">
        <v>113</v>
      </c>
      <c r="G1285" s="19">
        <v>0.46280119621100002</v>
      </c>
      <c r="H1285" s="19">
        <v>0.18728900000000001</v>
      </c>
      <c r="I1285" s="18" t="s">
        <v>24</v>
      </c>
      <c r="J1285" s="18" t="s">
        <v>114</v>
      </c>
      <c r="K1285" s="18">
        <v>62</v>
      </c>
      <c r="L1285" s="18">
        <v>23</v>
      </c>
      <c r="M1285" s="18" t="s">
        <v>118</v>
      </c>
      <c r="N1285" s="18" t="s">
        <v>119</v>
      </c>
      <c r="O1285" s="18" t="s">
        <v>119</v>
      </c>
      <c r="P1285" s="19">
        <v>995.90624811800001</v>
      </c>
      <c r="Q1285" s="19">
        <v>20159.539468700001</v>
      </c>
      <c r="R1285" s="20">
        <v>6.1919259999999996</v>
      </c>
      <c r="S1285" s="20">
        <v>18.209005000000001</v>
      </c>
      <c r="T1285" s="20">
        <v>0.24</v>
      </c>
      <c r="U1285" s="20">
        <v>0.56100000000000005</v>
      </c>
      <c r="V1285" s="20">
        <f t="shared" si="40"/>
        <v>0.88135651774664003</v>
      </c>
      <c r="W1285" s="20">
        <f t="shared" si="41"/>
        <v>1.497142042138355</v>
      </c>
    </row>
    <row r="1286" spans="1:23" x14ac:dyDescent="0.25">
      <c r="A1286" s="18">
        <v>12324</v>
      </c>
      <c r="B1286" s="18">
        <v>12278</v>
      </c>
      <c r="C1286" s="18">
        <v>2150</v>
      </c>
      <c r="D1286" s="18">
        <v>2150</v>
      </c>
      <c r="E1286" s="18" t="s">
        <v>56</v>
      </c>
      <c r="F1286" s="18" t="s">
        <v>113</v>
      </c>
      <c r="G1286" s="19">
        <v>39.581113630799997</v>
      </c>
      <c r="H1286" s="19">
        <v>16.017900000000001</v>
      </c>
      <c r="I1286" s="18" t="s">
        <v>24</v>
      </c>
      <c r="J1286" s="18" t="s">
        <v>114</v>
      </c>
      <c r="K1286" s="18">
        <v>62</v>
      </c>
      <c r="L1286" s="18">
        <v>23</v>
      </c>
      <c r="M1286" s="18" t="s">
        <v>118</v>
      </c>
      <c r="N1286" s="18" t="s">
        <v>119</v>
      </c>
      <c r="O1286" s="18" t="s">
        <v>119</v>
      </c>
      <c r="P1286" s="19">
        <v>12399.273403699999</v>
      </c>
      <c r="Q1286" s="19">
        <v>1724146.41316</v>
      </c>
      <c r="R1286" s="20">
        <v>6.1919259999999996</v>
      </c>
      <c r="S1286" s="20">
        <v>18.209005000000001</v>
      </c>
      <c r="T1286" s="20">
        <v>0.24</v>
      </c>
      <c r="U1286" s="20">
        <v>0.56100000000000005</v>
      </c>
      <c r="V1286" s="20">
        <f t="shared" si="40"/>
        <v>75.378055121304001</v>
      </c>
      <c r="W1286" s="20">
        <f t="shared" si="41"/>
        <v>128.04313930219053</v>
      </c>
    </row>
    <row r="1287" spans="1:23" x14ac:dyDescent="0.25">
      <c r="A1287" s="18">
        <v>12325</v>
      </c>
      <c r="B1287" s="18">
        <v>12279</v>
      </c>
      <c r="C1287" s="18">
        <v>2150</v>
      </c>
      <c r="D1287" s="18">
        <v>2150</v>
      </c>
      <c r="E1287" s="18" t="s">
        <v>56</v>
      </c>
      <c r="F1287" s="18" t="s">
        <v>113</v>
      </c>
      <c r="G1287" s="19">
        <v>0.51895443356399995</v>
      </c>
      <c r="H1287" s="19">
        <v>0.21001300000000001</v>
      </c>
      <c r="I1287" s="18" t="s">
        <v>24</v>
      </c>
      <c r="J1287" s="18" t="s">
        <v>114</v>
      </c>
      <c r="K1287" s="18">
        <v>62</v>
      </c>
      <c r="L1287" s="18">
        <v>23</v>
      </c>
      <c r="M1287" s="18" t="s">
        <v>118</v>
      </c>
      <c r="N1287" s="18" t="s">
        <v>119</v>
      </c>
      <c r="O1287" s="18" t="s">
        <v>119</v>
      </c>
      <c r="P1287" s="19">
        <v>856.28003014199999</v>
      </c>
      <c r="Q1287" s="19">
        <v>22605.564703399999</v>
      </c>
      <c r="R1287" s="20">
        <v>6.1919259999999996</v>
      </c>
      <c r="S1287" s="20">
        <v>18.209005000000001</v>
      </c>
      <c r="T1287" s="20">
        <v>0.24</v>
      </c>
      <c r="U1287" s="20">
        <v>0.56100000000000005</v>
      </c>
      <c r="V1287" s="20">
        <f t="shared" si="40"/>
        <v>0.98829256582888003</v>
      </c>
      <c r="W1287" s="20">
        <f t="shared" si="41"/>
        <v>1.6787920897415349</v>
      </c>
    </row>
    <row r="1288" spans="1:23" x14ac:dyDescent="0.25">
      <c r="A1288" s="18">
        <v>12326</v>
      </c>
      <c r="B1288" s="18">
        <v>12280</v>
      </c>
      <c r="C1288" s="18">
        <v>2150</v>
      </c>
      <c r="D1288" s="18">
        <v>2150</v>
      </c>
      <c r="E1288" s="18" t="s">
        <v>56</v>
      </c>
      <c r="F1288" s="18" t="s">
        <v>113</v>
      </c>
      <c r="G1288" s="19">
        <v>0.25243436786200002</v>
      </c>
      <c r="H1288" s="19">
        <v>0.102157</v>
      </c>
      <c r="I1288" s="18" t="s">
        <v>24</v>
      </c>
      <c r="J1288" s="18" t="s">
        <v>114</v>
      </c>
      <c r="K1288" s="18">
        <v>62</v>
      </c>
      <c r="L1288" s="18">
        <v>23</v>
      </c>
      <c r="M1288" s="18" t="s">
        <v>118</v>
      </c>
      <c r="N1288" s="18" t="s">
        <v>119</v>
      </c>
      <c r="O1288" s="18" t="s">
        <v>119</v>
      </c>
      <c r="P1288" s="19">
        <v>927.87623603199995</v>
      </c>
      <c r="Q1288" s="19">
        <v>10995.997080900001</v>
      </c>
      <c r="R1288" s="20">
        <v>6.1919259999999996</v>
      </c>
      <c r="S1288" s="20">
        <v>18.209005000000001</v>
      </c>
      <c r="T1288" s="20">
        <v>0.24</v>
      </c>
      <c r="U1288" s="20">
        <v>0.56100000000000005</v>
      </c>
      <c r="V1288" s="20">
        <f t="shared" si="40"/>
        <v>0.48073692413031993</v>
      </c>
      <c r="W1288" s="20">
        <f t="shared" si="41"/>
        <v>0.81661784514161495</v>
      </c>
    </row>
    <row r="1289" spans="1:23" x14ac:dyDescent="0.25">
      <c r="A1289" s="18">
        <v>12327</v>
      </c>
      <c r="B1289" s="18">
        <v>12281</v>
      </c>
      <c r="C1289" s="18">
        <v>2150</v>
      </c>
      <c r="D1289" s="18">
        <v>2150</v>
      </c>
      <c r="E1289" s="18" t="s">
        <v>56</v>
      </c>
      <c r="F1289" s="18" t="s">
        <v>113</v>
      </c>
      <c r="G1289" s="19">
        <v>6.02316471382</v>
      </c>
      <c r="H1289" s="19">
        <v>2.4374899999999999</v>
      </c>
      <c r="I1289" s="18" t="s">
        <v>24</v>
      </c>
      <c r="J1289" s="18" t="s">
        <v>114</v>
      </c>
      <c r="K1289" s="18">
        <v>62</v>
      </c>
      <c r="L1289" s="18">
        <v>23</v>
      </c>
      <c r="M1289" s="18" t="s">
        <v>118</v>
      </c>
      <c r="N1289" s="18" t="s">
        <v>119</v>
      </c>
      <c r="O1289" s="18" t="s">
        <v>119</v>
      </c>
      <c r="P1289" s="19">
        <v>2361.43422891</v>
      </c>
      <c r="Q1289" s="19">
        <v>262368.00545699999</v>
      </c>
      <c r="R1289" s="20">
        <v>6.1919259999999996</v>
      </c>
      <c r="S1289" s="20">
        <v>18.209005000000001</v>
      </c>
      <c r="T1289" s="20">
        <v>0.24</v>
      </c>
      <c r="U1289" s="20">
        <v>0.56100000000000005</v>
      </c>
      <c r="V1289" s="20">
        <f t="shared" si="40"/>
        <v>11.470495856362399</v>
      </c>
      <c r="W1289" s="20">
        <f t="shared" si="41"/>
        <v>19.484693475280547</v>
      </c>
    </row>
    <row r="1290" spans="1:23" x14ac:dyDescent="0.25">
      <c r="A1290" s="18">
        <v>12328</v>
      </c>
      <c r="B1290" s="18">
        <v>12282</v>
      </c>
      <c r="C1290" s="18">
        <v>2150</v>
      </c>
      <c r="D1290" s="18">
        <v>2150</v>
      </c>
      <c r="E1290" s="18" t="s">
        <v>56</v>
      </c>
      <c r="F1290" s="18" t="s">
        <v>113</v>
      </c>
      <c r="G1290" s="19">
        <v>0.70029124267200005</v>
      </c>
      <c r="H1290" s="19">
        <v>0.28339799999999998</v>
      </c>
      <c r="I1290" s="18" t="s">
        <v>24</v>
      </c>
      <c r="J1290" s="18" t="s">
        <v>114</v>
      </c>
      <c r="K1290" s="18">
        <v>62</v>
      </c>
      <c r="L1290" s="18">
        <v>23</v>
      </c>
      <c r="M1290" s="18" t="s">
        <v>118</v>
      </c>
      <c r="N1290" s="18" t="s">
        <v>119</v>
      </c>
      <c r="O1290" s="18" t="s">
        <v>119</v>
      </c>
      <c r="P1290" s="19">
        <v>2534.8688422499999</v>
      </c>
      <c r="Q1290" s="19">
        <v>30504.5645095</v>
      </c>
      <c r="R1290" s="20">
        <v>6.1919259999999996</v>
      </c>
      <c r="S1290" s="20">
        <v>18.209005000000001</v>
      </c>
      <c r="T1290" s="20">
        <v>0.24</v>
      </c>
      <c r="U1290" s="20">
        <v>0.56100000000000005</v>
      </c>
      <c r="V1290" s="20">
        <f t="shared" si="40"/>
        <v>1.3336323778564798</v>
      </c>
      <c r="W1290" s="20">
        <f t="shared" si="41"/>
        <v>2.2654136679566097</v>
      </c>
    </row>
    <row r="1291" spans="1:23" x14ac:dyDescent="0.25">
      <c r="A1291" s="18">
        <v>12329</v>
      </c>
      <c r="B1291" s="18">
        <v>12283</v>
      </c>
      <c r="C1291" s="18">
        <v>2150</v>
      </c>
      <c r="D1291" s="18">
        <v>2150</v>
      </c>
      <c r="E1291" s="18" t="s">
        <v>56</v>
      </c>
      <c r="F1291" s="18" t="s">
        <v>113</v>
      </c>
      <c r="G1291" s="19">
        <v>28.385253133399999</v>
      </c>
      <c r="H1291" s="19">
        <v>11.4871</v>
      </c>
      <c r="I1291" s="18" t="s">
        <v>24</v>
      </c>
      <c r="J1291" s="18" t="s">
        <v>114</v>
      </c>
      <c r="K1291" s="18">
        <v>62</v>
      </c>
      <c r="L1291" s="18">
        <v>23</v>
      </c>
      <c r="M1291" s="18" t="s">
        <v>118</v>
      </c>
      <c r="N1291" s="18" t="s">
        <v>119</v>
      </c>
      <c r="O1291" s="18" t="s">
        <v>119</v>
      </c>
      <c r="P1291" s="19">
        <v>5156.7126999000002</v>
      </c>
      <c r="Q1291" s="19">
        <v>1236456.68065</v>
      </c>
      <c r="R1291" s="20">
        <v>6.1919259999999996</v>
      </c>
      <c r="S1291" s="20">
        <v>18.209005000000001</v>
      </c>
      <c r="T1291" s="20">
        <v>0.24</v>
      </c>
      <c r="U1291" s="20">
        <v>0.56100000000000005</v>
      </c>
      <c r="V1291" s="20">
        <f t="shared" si="40"/>
        <v>54.056727597495993</v>
      </c>
      <c r="W1291" s="20">
        <f t="shared" si="41"/>
        <v>91.825042326284503</v>
      </c>
    </row>
    <row r="1292" spans="1:23" x14ac:dyDescent="0.25">
      <c r="A1292" s="18">
        <v>12330</v>
      </c>
      <c r="B1292" s="18">
        <v>12284</v>
      </c>
      <c r="C1292" s="18">
        <v>2150</v>
      </c>
      <c r="D1292" s="18">
        <v>2150</v>
      </c>
      <c r="E1292" s="18" t="s">
        <v>56</v>
      </c>
      <c r="F1292" s="18" t="s">
        <v>113</v>
      </c>
      <c r="G1292" s="19">
        <v>68.947751800899994</v>
      </c>
      <c r="H1292" s="19">
        <v>27.902200000000001</v>
      </c>
      <c r="I1292" s="18" t="s">
        <v>24</v>
      </c>
      <c r="J1292" s="18" t="s">
        <v>114</v>
      </c>
      <c r="K1292" s="18">
        <v>62</v>
      </c>
      <c r="L1292" s="18">
        <v>23</v>
      </c>
      <c r="M1292" s="18" t="s">
        <v>118</v>
      </c>
      <c r="N1292" s="18" t="s">
        <v>119</v>
      </c>
      <c r="O1292" s="18" t="s">
        <v>119</v>
      </c>
      <c r="P1292" s="19">
        <v>7335.8941760600001</v>
      </c>
      <c r="Q1292" s="19">
        <v>3003352.0550000002</v>
      </c>
      <c r="R1292" s="20">
        <v>6.1919259999999996</v>
      </c>
      <c r="S1292" s="20">
        <v>18.209005000000001</v>
      </c>
      <c r="T1292" s="20">
        <v>0.24</v>
      </c>
      <c r="U1292" s="20">
        <v>0.56100000000000005</v>
      </c>
      <c r="V1292" s="20">
        <f t="shared" si="40"/>
        <v>131.30395180427197</v>
      </c>
      <c r="W1292" s="20">
        <f t="shared" si="41"/>
        <v>223.04330039752898</v>
      </c>
    </row>
    <row r="1293" spans="1:23" x14ac:dyDescent="0.25">
      <c r="A1293" s="18">
        <v>12331</v>
      </c>
      <c r="B1293" s="18">
        <v>12285</v>
      </c>
      <c r="C1293" s="18">
        <v>2150</v>
      </c>
      <c r="D1293" s="18">
        <v>2150</v>
      </c>
      <c r="E1293" s="18" t="s">
        <v>56</v>
      </c>
      <c r="F1293" s="18" t="s">
        <v>113</v>
      </c>
      <c r="G1293" s="19">
        <v>0.31142407626800001</v>
      </c>
      <c r="H1293" s="19">
        <v>0.126029</v>
      </c>
      <c r="I1293" s="18" t="s">
        <v>24</v>
      </c>
      <c r="J1293" s="18" t="s">
        <v>114</v>
      </c>
      <c r="K1293" s="18">
        <v>62</v>
      </c>
      <c r="L1293" s="18">
        <v>23</v>
      </c>
      <c r="M1293" s="18" t="s">
        <v>118</v>
      </c>
      <c r="N1293" s="18" t="s">
        <v>119</v>
      </c>
      <c r="O1293" s="18" t="s">
        <v>119</v>
      </c>
      <c r="P1293" s="19">
        <v>1147.1289904600001</v>
      </c>
      <c r="Q1293" s="19">
        <v>13565.5784996</v>
      </c>
      <c r="R1293" s="20">
        <v>6.1919259999999996</v>
      </c>
      <c r="S1293" s="20">
        <v>18.209005000000001</v>
      </c>
      <c r="T1293" s="20">
        <v>0.24</v>
      </c>
      <c r="U1293" s="20">
        <v>0.56100000000000005</v>
      </c>
      <c r="V1293" s="20">
        <f t="shared" si="40"/>
        <v>0.59307530380903994</v>
      </c>
      <c r="W1293" s="20">
        <f t="shared" si="41"/>
        <v>1.007444721412655</v>
      </c>
    </row>
    <row r="1294" spans="1:23" x14ac:dyDescent="0.25">
      <c r="A1294" s="18">
        <v>12332</v>
      </c>
      <c r="B1294" s="18">
        <v>12286</v>
      </c>
      <c r="C1294" s="18">
        <v>2150</v>
      </c>
      <c r="D1294" s="18">
        <v>2150</v>
      </c>
      <c r="E1294" s="18" t="s">
        <v>56</v>
      </c>
      <c r="F1294" s="18" t="s">
        <v>113</v>
      </c>
      <c r="G1294" s="19">
        <v>0.557177968912</v>
      </c>
      <c r="H1294" s="19">
        <v>0.22548199999999999</v>
      </c>
      <c r="I1294" s="18" t="s">
        <v>24</v>
      </c>
      <c r="J1294" s="18" t="s">
        <v>114</v>
      </c>
      <c r="K1294" s="18">
        <v>62</v>
      </c>
      <c r="L1294" s="18">
        <v>23</v>
      </c>
      <c r="M1294" s="18" t="s">
        <v>118</v>
      </c>
      <c r="N1294" s="18" t="s">
        <v>119</v>
      </c>
      <c r="O1294" s="18" t="s">
        <v>119</v>
      </c>
      <c r="P1294" s="19">
        <v>1108.3249884100001</v>
      </c>
      <c r="Q1294" s="19">
        <v>24270.575242800001</v>
      </c>
      <c r="R1294" s="20">
        <v>6.1919259999999996</v>
      </c>
      <c r="S1294" s="20">
        <v>18.209005000000001</v>
      </c>
      <c r="T1294" s="20">
        <v>0.24</v>
      </c>
      <c r="U1294" s="20">
        <v>0.56100000000000005</v>
      </c>
      <c r="V1294" s="20">
        <f t="shared" si="40"/>
        <v>1.0610875723323199</v>
      </c>
      <c r="W1294" s="20">
        <f t="shared" si="41"/>
        <v>1.8024474579149898</v>
      </c>
    </row>
    <row r="1295" spans="1:23" x14ac:dyDescent="0.25">
      <c r="A1295" s="18">
        <v>12333</v>
      </c>
      <c r="B1295" s="18">
        <v>12287</v>
      </c>
      <c r="C1295" s="18">
        <v>2150</v>
      </c>
      <c r="D1295" s="18">
        <v>2150</v>
      </c>
      <c r="E1295" s="18" t="s">
        <v>56</v>
      </c>
      <c r="F1295" s="18" t="s">
        <v>113</v>
      </c>
      <c r="G1295" s="19">
        <v>0.483402910656</v>
      </c>
      <c r="H1295" s="19">
        <v>0.19562599999999999</v>
      </c>
      <c r="I1295" s="18" t="s">
        <v>24</v>
      </c>
      <c r="J1295" s="18" t="s">
        <v>114</v>
      </c>
      <c r="K1295" s="18">
        <v>62</v>
      </c>
      <c r="L1295" s="18">
        <v>23</v>
      </c>
      <c r="M1295" s="18" t="s">
        <v>118</v>
      </c>
      <c r="N1295" s="18" t="s">
        <v>119</v>
      </c>
      <c r="O1295" s="18" t="s">
        <v>119</v>
      </c>
      <c r="P1295" s="19">
        <v>1167.9374404</v>
      </c>
      <c r="Q1295" s="19">
        <v>21056.9465585</v>
      </c>
      <c r="R1295" s="20">
        <v>6.1919259999999996</v>
      </c>
      <c r="S1295" s="20">
        <v>18.209005000000001</v>
      </c>
      <c r="T1295" s="20">
        <v>0.24</v>
      </c>
      <c r="U1295" s="20">
        <v>0.56100000000000005</v>
      </c>
      <c r="V1295" s="20">
        <f t="shared" si="40"/>
        <v>0.92058930391376004</v>
      </c>
      <c r="W1295" s="20">
        <f t="shared" si="41"/>
        <v>1.5637859625250699</v>
      </c>
    </row>
    <row r="1296" spans="1:23" x14ac:dyDescent="0.25">
      <c r="A1296" s="18">
        <v>12461</v>
      </c>
      <c r="B1296" s="18">
        <v>12415</v>
      </c>
      <c r="C1296" s="18">
        <v>2210</v>
      </c>
      <c r="D1296" s="18">
        <v>2210</v>
      </c>
      <c r="E1296" s="18" t="s">
        <v>116</v>
      </c>
      <c r="F1296" s="18" t="s">
        <v>117</v>
      </c>
      <c r="G1296" s="19">
        <v>1.18893224364E-2</v>
      </c>
      <c r="H1296" s="19">
        <v>4.8114400000000002E-3</v>
      </c>
      <c r="I1296" s="18" t="s">
        <v>79</v>
      </c>
      <c r="J1296" s="18" t="s">
        <v>80</v>
      </c>
      <c r="K1296" s="18">
        <v>84</v>
      </c>
      <c r="L1296" s="18">
        <v>25</v>
      </c>
      <c r="M1296" s="18" t="s">
        <v>64</v>
      </c>
      <c r="N1296" s="18" t="s">
        <v>64</v>
      </c>
      <c r="O1296" s="18" t="s">
        <v>64</v>
      </c>
      <c r="P1296" s="19">
        <v>1910.2549211099999</v>
      </c>
      <c r="Q1296" s="19">
        <v>89542.215401599999</v>
      </c>
      <c r="R1296" s="20">
        <v>1.0139689999999999</v>
      </c>
      <c r="S1296" s="20">
        <v>65.341926000000001</v>
      </c>
      <c r="T1296" s="20">
        <v>0.30199999999999999</v>
      </c>
      <c r="U1296" s="20">
        <v>0.30499999999999999</v>
      </c>
      <c r="V1296" s="20">
        <f t="shared" si="40"/>
        <v>3.4052984017412793E-3</v>
      </c>
      <c r="W1296" s="20">
        <f t="shared" si="41"/>
        <v>0.21850018572124083</v>
      </c>
    </row>
    <row r="1297" spans="1:23" x14ac:dyDescent="0.25">
      <c r="A1297" s="18">
        <v>12487</v>
      </c>
      <c r="B1297" s="18">
        <v>12441</v>
      </c>
      <c r="C1297" s="18">
        <v>2210</v>
      </c>
      <c r="D1297" s="18">
        <v>2210</v>
      </c>
      <c r="E1297" s="18" t="s">
        <v>56</v>
      </c>
      <c r="F1297" s="18" t="s">
        <v>113</v>
      </c>
      <c r="G1297" s="19">
        <v>111.739193826</v>
      </c>
      <c r="H1297" s="19">
        <v>45.219200000000001</v>
      </c>
      <c r="I1297" s="18" t="s">
        <v>24</v>
      </c>
      <c r="J1297" s="18" t="s">
        <v>114</v>
      </c>
      <c r="K1297" s="18">
        <v>84</v>
      </c>
      <c r="L1297" s="18">
        <v>25</v>
      </c>
      <c r="M1297" s="18" t="s">
        <v>64</v>
      </c>
      <c r="N1297" s="18" t="s">
        <v>64</v>
      </c>
      <c r="O1297" s="18" t="s">
        <v>64</v>
      </c>
      <c r="P1297" s="19">
        <v>16657.538745000002</v>
      </c>
      <c r="Q1297" s="19">
        <v>4867339.8136200001</v>
      </c>
      <c r="R1297" s="20">
        <v>1.768106</v>
      </c>
      <c r="S1297" s="20">
        <v>57.940494999999999</v>
      </c>
      <c r="T1297" s="20">
        <v>0.24</v>
      </c>
      <c r="U1297" s="20">
        <v>0.56100000000000005</v>
      </c>
      <c r="V1297" s="20">
        <f t="shared" si="40"/>
        <v>60.763777514752</v>
      </c>
      <c r="W1297" s="20">
        <f t="shared" si="41"/>
        <v>1150.1900230302558</v>
      </c>
    </row>
    <row r="1298" spans="1:23" x14ac:dyDescent="0.25">
      <c r="A1298" s="18">
        <v>12488</v>
      </c>
      <c r="B1298" s="18">
        <v>12442</v>
      </c>
      <c r="C1298" s="18">
        <v>2210</v>
      </c>
      <c r="D1298" s="18">
        <v>2210</v>
      </c>
      <c r="E1298" s="18" t="s">
        <v>56</v>
      </c>
      <c r="F1298" s="18" t="s">
        <v>113</v>
      </c>
      <c r="G1298" s="19">
        <v>118.897298342</v>
      </c>
      <c r="H1298" s="19">
        <v>48.116</v>
      </c>
      <c r="I1298" s="18" t="s">
        <v>24</v>
      </c>
      <c r="J1298" s="18" t="s">
        <v>114</v>
      </c>
      <c r="K1298" s="18">
        <v>84</v>
      </c>
      <c r="L1298" s="18">
        <v>25</v>
      </c>
      <c r="M1298" s="18" t="s">
        <v>64</v>
      </c>
      <c r="N1298" s="18" t="s">
        <v>64</v>
      </c>
      <c r="O1298" s="18" t="s">
        <v>64</v>
      </c>
      <c r="P1298" s="19">
        <v>9996.35793844</v>
      </c>
      <c r="Q1298" s="19">
        <v>5179145.5991500001</v>
      </c>
      <c r="R1298" s="20">
        <v>1.768106</v>
      </c>
      <c r="S1298" s="20">
        <v>57.940494999999999</v>
      </c>
      <c r="T1298" s="20">
        <v>0.24</v>
      </c>
      <c r="U1298" s="20">
        <v>0.56100000000000005</v>
      </c>
      <c r="V1298" s="20">
        <f t="shared" si="40"/>
        <v>64.65638310496</v>
      </c>
      <c r="W1298" s="20">
        <f t="shared" si="41"/>
        <v>1223.8726724073799</v>
      </c>
    </row>
    <row r="1299" spans="1:23" x14ac:dyDescent="0.25">
      <c r="A1299" s="18">
        <v>12489</v>
      </c>
      <c r="B1299" s="18">
        <v>12443</v>
      </c>
      <c r="C1299" s="18">
        <v>2210</v>
      </c>
      <c r="D1299" s="18">
        <v>2210</v>
      </c>
      <c r="E1299" s="18" t="s">
        <v>56</v>
      </c>
      <c r="F1299" s="18" t="s">
        <v>113</v>
      </c>
      <c r="G1299" s="19">
        <v>0.81561539107900005</v>
      </c>
      <c r="H1299" s="19">
        <v>0.33006799999999997</v>
      </c>
      <c r="I1299" s="18" t="s">
        <v>24</v>
      </c>
      <c r="J1299" s="18" t="s">
        <v>114</v>
      </c>
      <c r="K1299" s="18">
        <v>84</v>
      </c>
      <c r="L1299" s="18">
        <v>25</v>
      </c>
      <c r="M1299" s="18" t="s">
        <v>64</v>
      </c>
      <c r="N1299" s="18" t="s">
        <v>64</v>
      </c>
      <c r="O1299" s="18" t="s">
        <v>64</v>
      </c>
      <c r="P1299" s="19">
        <v>1024.2902850600001</v>
      </c>
      <c r="Q1299" s="19">
        <v>35528.064321400001</v>
      </c>
      <c r="R1299" s="20">
        <v>1.768106</v>
      </c>
      <c r="S1299" s="20">
        <v>57.940494999999999</v>
      </c>
      <c r="T1299" s="20">
        <v>0.24</v>
      </c>
      <c r="U1299" s="20">
        <v>0.56100000000000005</v>
      </c>
      <c r="V1299" s="20">
        <f t="shared" si="40"/>
        <v>0.44353236051807998</v>
      </c>
      <c r="W1299" s="20">
        <f t="shared" si="41"/>
        <v>8.3955691503067396</v>
      </c>
    </row>
    <row r="1300" spans="1:23" x14ac:dyDescent="0.25">
      <c r="A1300" s="18">
        <v>12490</v>
      </c>
      <c r="B1300" s="18">
        <v>12444</v>
      </c>
      <c r="C1300" s="18">
        <v>2210</v>
      </c>
      <c r="D1300" s="18">
        <v>2210</v>
      </c>
      <c r="E1300" s="18" t="s">
        <v>56</v>
      </c>
      <c r="F1300" s="18" t="s">
        <v>113</v>
      </c>
      <c r="G1300" s="19">
        <v>86.732583573499994</v>
      </c>
      <c r="H1300" s="19">
        <v>35.099400000000003</v>
      </c>
      <c r="I1300" s="18" t="s">
        <v>24</v>
      </c>
      <c r="J1300" s="18" t="s">
        <v>114</v>
      </c>
      <c r="K1300" s="18">
        <v>84</v>
      </c>
      <c r="L1300" s="18">
        <v>25</v>
      </c>
      <c r="M1300" s="18" t="s">
        <v>64</v>
      </c>
      <c r="N1300" s="18" t="s">
        <v>64</v>
      </c>
      <c r="O1300" s="18" t="s">
        <v>64</v>
      </c>
      <c r="P1300" s="19">
        <v>11693.4438009</v>
      </c>
      <c r="Q1300" s="19">
        <v>3778056.2281999998</v>
      </c>
      <c r="R1300" s="20">
        <v>1.768106</v>
      </c>
      <c r="S1300" s="20">
        <v>57.940494999999999</v>
      </c>
      <c r="T1300" s="20">
        <v>0.24</v>
      </c>
      <c r="U1300" s="20">
        <v>0.56100000000000005</v>
      </c>
      <c r="V1300" s="20">
        <f t="shared" si="40"/>
        <v>47.165189399664001</v>
      </c>
      <c r="W1300" s="20">
        <f t="shared" si="41"/>
        <v>892.78403187911692</v>
      </c>
    </row>
    <row r="1301" spans="1:23" x14ac:dyDescent="0.25">
      <c r="A1301" s="18">
        <v>12491</v>
      </c>
      <c r="B1301" s="18">
        <v>12445</v>
      </c>
      <c r="C1301" s="18">
        <v>2210</v>
      </c>
      <c r="D1301" s="18">
        <v>2210</v>
      </c>
      <c r="E1301" s="18" t="s">
        <v>56</v>
      </c>
      <c r="F1301" s="18" t="s">
        <v>113</v>
      </c>
      <c r="G1301" s="19">
        <v>791.69179581799995</v>
      </c>
      <c r="H1301" s="19">
        <v>320.38600000000002</v>
      </c>
      <c r="I1301" s="18" t="s">
        <v>24</v>
      </c>
      <c r="J1301" s="18" t="s">
        <v>114</v>
      </c>
      <c r="K1301" s="18">
        <v>84</v>
      </c>
      <c r="L1301" s="18">
        <v>25</v>
      </c>
      <c r="M1301" s="18" t="s">
        <v>64</v>
      </c>
      <c r="N1301" s="18" t="s">
        <v>64</v>
      </c>
      <c r="O1301" s="18" t="s">
        <v>64</v>
      </c>
      <c r="P1301" s="19">
        <v>36480.887768599998</v>
      </c>
      <c r="Q1301" s="19">
        <v>34485956.681599997</v>
      </c>
      <c r="R1301" s="20">
        <v>1.768106</v>
      </c>
      <c r="S1301" s="20">
        <v>57.940494999999999</v>
      </c>
      <c r="T1301" s="20">
        <v>0.24</v>
      </c>
      <c r="U1301" s="20">
        <v>0.56100000000000005</v>
      </c>
      <c r="V1301" s="20">
        <f t="shared" si="40"/>
        <v>430.52207077616009</v>
      </c>
      <c r="W1301" s="20">
        <f t="shared" si="41"/>
        <v>8149.2989862397299</v>
      </c>
    </row>
    <row r="1302" spans="1:23" x14ac:dyDescent="0.25">
      <c r="A1302" s="18">
        <v>12492</v>
      </c>
      <c r="B1302" s="18">
        <v>12446</v>
      </c>
      <c r="C1302" s="18">
        <v>2210</v>
      </c>
      <c r="D1302" s="18">
        <v>2210</v>
      </c>
      <c r="E1302" s="18" t="s">
        <v>56</v>
      </c>
      <c r="F1302" s="18" t="s">
        <v>113</v>
      </c>
      <c r="G1302" s="19">
        <v>5.2559477115200002</v>
      </c>
      <c r="H1302" s="19">
        <v>2.1270099999999998</v>
      </c>
      <c r="I1302" s="18" t="s">
        <v>24</v>
      </c>
      <c r="J1302" s="18" t="s">
        <v>114</v>
      </c>
      <c r="K1302" s="18">
        <v>84</v>
      </c>
      <c r="L1302" s="18">
        <v>25</v>
      </c>
      <c r="M1302" s="18" t="s">
        <v>64</v>
      </c>
      <c r="N1302" s="18" t="s">
        <v>64</v>
      </c>
      <c r="O1302" s="18" t="s">
        <v>64</v>
      </c>
      <c r="P1302" s="19">
        <v>2077.4897353000001</v>
      </c>
      <c r="Q1302" s="19">
        <v>228948.166516</v>
      </c>
      <c r="R1302" s="20">
        <v>1.768106</v>
      </c>
      <c r="S1302" s="20">
        <v>57.940494999999999</v>
      </c>
      <c r="T1302" s="20">
        <v>0.24</v>
      </c>
      <c r="U1302" s="20">
        <v>0.56100000000000005</v>
      </c>
      <c r="V1302" s="20">
        <f t="shared" si="40"/>
        <v>2.8581921487255997</v>
      </c>
      <c r="W1302" s="20">
        <f t="shared" si="41"/>
        <v>54.102365386508041</v>
      </c>
    </row>
    <row r="1303" spans="1:23" x14ac:dyDescent="0.25">
      <c r="A1303" s="18">
        <v>12493</v>
      </c>
      <c r="B1303" s="18">
        <v>12447</v>
      </c>
      <c r="C1303" s="18">
        <v>2210</v>
      </c>
      <c r="D1303" s="18">
        <v>2210</v>
      </c>
      <c r="E1303" s="18" t="s">
        <v>56</v>
      </c>
      <c r="F1303" s="18" t="s">
        <v>113</v>
      </c>
      <c r="G1303" s="19">
        <v>15.2624986327</v>
      </c>
      <c r="H1303" s="19">
        <v>6.1765100000000004</v>
      </c>
      <c r="I1303" s="18" t="s">
        <v>24</v>
      </c>
      <c r="J1303" s="18" t="s">
        <v>114</v>
      </c>
      <c r="K1303" s="18">
        <v>84</v>
      </c>
      <c r="L1303" s="18">
        <v>25</v>
      </c>
      <c r="M1303" s="18" t="s">
        <v>64</v>
      </c>
      <c r="N1303" s="18" t="s">
        <v>64</v>
      </c>
      <c r="O1303" s="18" t="s">
        <v>64</v>
      </c>
      <c r="P1303" s="19">
        <v>3580.0800690999999</v>
      </c>
      <c r="Q1303" s="19">
        <v>664831.78110400005</v>
      </c>
      <c r="R1303" s="20">
        <v>1.768106</v>
      </c>
      <c r="S1303" s="20">
        <v>57.940494999999999</v>
      </c>
      <c r="T1303" s="20">
        <v>0.24</v>
      </c>
      <c r="U1303" s="20">
        <v>0.56100000000000005</v>
      </c>
      <c r="V1303" s="20">
        <f t="shared" si="40"/>
        <v>8.2997505364456003</v>
      </c>
      <c r="W1303" s="20">
        <f t="shared" si="41"/>
        <v>157.10495053310552</v>
      </c>
    </row>
    <row r="1304" spans="1:23" x14ac:dyDescent="0.25">
      <c r="A1304" s="18">
        <v>12494</v>
      </c>
      <c r="B1304" s="18">
        <v>12448</v>
      </c>
      <c r="C1304" s="18">
        <v>2210</v>
      </c>
      <c r="D1304" s="18">
        <v>2210</v>
      </c>
      <c r="E1304" s="18" t="s">
        <v>56</v>
      </c>
      <c r="F1304" s="18" t="s">
        <v>113</v>
      </c>
      <c r="G1304" s="19">
        <v>26.281656416600001</v>
      </c>
      <c r="H1304" s="19">
        <v>10.6358</v>
      </c>
      <c r="I1304" s="18" t="s">
        <v>24</v>
      </c>
      <c r="J1304" s="18" t="s">
        <v>114</v>
      </c>
      <c r="K1304" s="18">
        <v>84</v>
      </c>
      <c r="L1304" s="18">
        <v>25</v>
      </c>
      <c r="M1304" s="18" t="s">
        <v>64</v>
      </c>
      <c r="N1304" s="18" t="s">
        <v>64</v>
      </c>
      <c r="O1304" s="18" t="s">
        <v>64</v>
      </c>
      <c r="P1304" s="19">
        <v>5141.1301982200002</v>
      </c>
      <c r="Q1304" s="19">
        <v>1144824.3742</v>
      </c>
      <c r="R1304" s="20">
        <v>1.768106</v>
      </c>
      <c r="S1304" s="20">
        <v>57.940494999999999</v>
      </c>
      <c r="T1304" s="20">
        <v>0.24</v>
      </c>
      <c r="U1304" s="20">
        <v>0.56100000000000005</v>
      </c>
      <c r="V1304" s="20">
        <f t="shared" si="40"/>
        <v>14.291968564047998</v>
      </c>
      <c r="W1304" s="20">
        <f t="shared" si="41"/>
        <v>270.53090384051899</v>
      </c>
    </row>
    <row r="1305" spans="1:23" x14ac:dyDescent="0.25">
      <c r="A1305" s="18">
        <v>12495</v>
      </c>
      <c r="B1305" s="18">
        <v>12449</v>
      </c>
      <c r="C1305" s="18">
        <v>2210</v>
      </c>
      <c r="D1305" s="18">
        <v>2210</v>
      </c>
      <c r="E1305" s="18" t="s">
        <v>56</v>
      </c>
      <c r="F1305" s="18" t="s">
        <v>113</v>
      </c>
      <c r="G1305" s="19">
        <v>90.625780120200005</v>
      </c>
      <c r="H1305" s="19">
        <v>36.674999999999997</v>
      </c>
      <c r="I1305" s="18" t="s">
        <v>24</v>
      </c>
      <c r="J1305" s="18" t="s">
        <v>114</v>
      </c>
      <c r="K1305" s="18">
        <v>84</v>
      </c>
      <c r="L1305" s="18">
        <v>25</v>
      </c>
      <c r="M1305" s="18" t="s">
        <v>64</v>
      </c>
      <c r="N1305" s="18" t="s">
        <v>64</v>
      </c>
      <c r="O1305" s="18" t="s">
        <v>64</v>
      </c>
      <c r="P1305" s="19">
        <v>11624.6025852</v>
      </c>
      <c r="Q1305" s="19">
        <v>3947643.19142</v>
      </c>
      <c r="R1305" s="20">
        <v>1.768106</v>
      </c>
      <c r="S1305" s="20">
        <v>57.940494999999999</v>
      </c>
      <c r="T1305" s="20">
        <v>0.24</v>
      </c>
      <c r="U1305" s="20">
        <v>0.56100000000000005</v>
      </c>
      <c r="V1305" s="20">
        <f t="shared" si="40"/>
        <v>49.282418537999995</v>
      </c>
      <c r="W1305" s="20">
        <f t="shared" si="41"/>
        <v>932.86080016087476</v>
      </c>
    </row>
    <row r="1306" spans="1:23" x14ac:dyDescent="0.25">
      <c r="A1306" s="18">
        <v>12496</v>
      </c>
      <c r="B1306" s="18">
        <v>12450</v>
      </c>
      <c r="C1306" s="18">
        <v>2210</v>
      </c>
      <c r="D1306" s="18">
        <v>2210</v>
      </c>
      <c r="E1306" s="18" t="s">
        <v>56</v>
      </c>
      <c r="F1306" s="18" t="s">
        <v>113</v>
      </c>
      <c r="G1306" s="19">
        <v>6.6753641247999997</v>
      </c>
      <c r="H1306" s="19">
        <v>2.7014200000000002</v>
      </c>
      <c r="I1306" s="18" t="s">
        <v>24</v>
      </c>
      <c r="J1306" s="18" t="s">
        <v>114</v>
      </c>
      <c r="K1306" s="18">
        <v>84</v>
      </c>
      <c r="L1306" s="18">
        <v>25</v>
      </c>
      <c r="M1306" s="18" t="s">
        <v>64</v>
      </c>
      <c r="N1306" s="18" t="s">
        <v>64</v>
      </c>
      <c r="O1306" s="18" t="s">
        <v>64</v>
      </c>
      <c r="P1306" s="19">
        <v>2166.3469299499998</v>
      </c>
      <c r="Q1306" s="19">
        <v>290777.69816199999</v>
      </c>
      <c r="R1306" s="20">
        <v>1.768106</v>
      </c>
      <c r="S1306" s="20">
        <v>57.940494999999999</v>
      </c>
      <c r="T1306" s="20">
        <v>0.24</v>
      </c>
      <c r="U1306" s="20">
        <v>0.56100000000000005</v>
      </c>
      <c r="V1306" s="20">
        <f t="shared" si="40"/>
        <v>3.6300616519952</v>
      </c>
      <c r="W1306" s="20">
        <f t="shared" si="41"/>
        <v>68.712987669273105</v>
      </c>
    </row>
    <row r="1307" spans="1:23" x14ac:dyDescent="0.25">
      <c r="A1307" s="18">
        <v>12497</v>
      </c>
      <c r="B1307" s="18">
        <v>12451</v>
      </c>
      <c r="C1307" s="18">
        <v>2210</v>
      </c>
      <c r="D1307" s="18">
        <v>2210</v>
      </c>
      <c r="E1307" s="18" t="s">
        <v>56</v>
      </c>
      <c r="F1307" s="18" t="s">
        <v>113</v>
      </c>
      <c r="G1307" s="19">
        <v>63.844345833399998</v>
      </c>
      <c r="H1307" s="19">
        <v>25.8369</v>
      </c>
      <c r="I1307" s="18" t="s">
        <v>24</v>
      </c>
      <c r="J1307" s="18" t="s">
        <v>114</v>
      </c>
      <c r="K1307" s="18">
        <v>84</v>
      </c>
      <c r="L1307" s="18">
        <v>25</v>
      </c>
      <c r="M1307" s="18" t="s">
        <v>64</v>
      </c>
      <c r="N1307" s="18" t="s">
        <v>64</v>
      </c>
      <c r="O1307" s="18" t="s">
        <v>64</v>
      </c>
      <c r="P1307" s="19">
        <v>8454.49743132</v>
      </c>
      <c r="Q1307" s="19">
        <v>2781048.5802699998</v>
      </c>
      <c r="R1307" s="20">
        <v>1.768106</v>
      </c>
      <c r="S1307" s="20">
        <v>57.940494999999999</v>
      </c>
      <c r="T1307" s="20">
        <v>0.24</v>
      </c>
      <c r="U1307" s="20">
        <v>0.56100000000000005</v>
      </c>
      <c r="V1307" s="20">
        <f t="shared" si="40"/>
        <v>34.718607212663997</v>
      </c>
      <c r="W1307" s="20">
        <f t="shared" si="41"/>
        <v>657.18421834155436</v>
      </c>
    </row>
    <row r="1308" spans="1:23" x14ac:dyDescent="0.25">
      <c r="A1308" s="18">
        <v>12498</v>
      </c>
      <c r="B1308" s="18">
        <v>12452</v>
      </c>
      <c r="C1308" s="18">
        <v>2210</v>
      </c>
      <c r="D1308" s="18">
        <v>2210</v>
      </c>
      <c r="E1308" s="18" t="s">
        <v>56</v>
      </c>
      <c r="F1308" s="18" t="s">
        <v>113</v>
      </c>
      <c r="G1308" s="19">
        <v>55.7969295706</v>
      </c>
      <c r="H1308" s="19">
        <v>22.580200000000001</v>
      </c>
      <c r="I1308" s="18" t="s">
        <v>24</v>
      </c>
      <c r="J1308" s="18" t="s">
        <v>114</v>
      </c>
      <c r="K1308" s="18">
        <v>84</v>
      </c>
      <c r="L1308" s="18">
        <v>25</v>
      </c>
      <c r="M1308" s="18" t="s">
        <v>64</v>
      </c>
      <c r="N1308" s="18" t="s">
        <v>64</v>
      </c>
      <c r="O1308" s="18" t="s">
        <v>64</v>
      </c>
      <c r="P1308" s="19">
        <v>8706.1315067699998</v>
      </c>
      <c r="Q1308" s="19">
        <v>2430504.5300400001</v>
      </c>
      <c r="R1308" s="20">
        <v>1.768106</v>
      </c>
      <c r="S1308" s="20">
        <v>57.940494999999999</v>
      </c>
      <c r="T1308" s="20">
        <v>0.24</v>
      </c>
      <c r="U1308" s="20">
        <v>0.56100000000000005</v>
      </c>
      <c r="V1308" s="20">
        <f t="shared" si="40"/>
        <v>30.342382196912006</v>
      </c>
      <c r="W1308" s="20">
        <f t="shared" si="41"/>
        <v>574.34719672236099</v>
      </c>
    </row>
    <row r="1309" spans="1:23" x14ac:dyDescent="0.25">
      <c r="A1309" s="18">
        <v>12499</v>
      </c>
      <c r="B1309" s="18">
        <v>12453</v>
      </c>
      <c r="C1309" s="18">
        <v>2210</v>
      </c>
      <c r="D1309" s="18">
        <v>2210</v>
      </c>
      <c r="E1309" s="18" t="s">
        <v>56</v>
      </c>
      <c r="F1309" s="18" t="s">
        <v>113</v>
      </c>
      <c r="G1309" s="19">
        <v>23.5474174981</v>
      </c>
      <c r="H1309" s="19">
        <v>9.5292999999999992</v>
      </c>
      <c r="I1309" s="18" t="s">
        <v>24</v>
      </c>
      <c r="J1309" s="18" t="s">
        <v>114</v>
      </c>
      <c r="K1309" s="18">
        <v>84</v>
      </c>
      <c r="L1309" s="18">
        <v>25</v>
      </c>
      <c r="M1309" s="18" t="s">
        <v>64</v>
      </c>
      <c r="N1309" s="18" t="s">
        <v>64</v>
      </c>
      <c r="O1309" s="18" t="s">
        <v>64</v>
      </c>
      <c r="P1309" s="19">
        <v>6054.2736216200001</v>
      </c>
      <c r="Q1309" s="19">
        <v>1025721.40332</v>
      </c>
      <c r="R1309" s="20">
        <v>1.768106</v>
      </c>
      <c r="S1309" s="20">
        <v>57.940494999999999</v>
      </c>
      <c r="T1309" s="20">
        <v>0.24</v>
      </c>
      <c r="U1309" s="20">
        <v>0.56100000000000005</v>
      </c>
      <c r="V1309" s="20">
        <f t="shared" si="40"/>
        <v>12.805097504407998</v>
      </c>
      <c r="W1309" s="20">
        <f t="shared" si="41"/>
        <v>242.38610560253645</v>
      </c>
    </row>
    <row r="1310" spans="1:23" x14ac:dyDescent="0.25">
      <c r="A1310" s="18">
        <v>12500</v>
      </c>
      <c r="B1310" s="18">
        <v>12454</v>
      </c>
      <c r="C1310" s="18">
        <v>2210</v>
      </c>
      <c r="D1310" s="18">
        <v>2210</v>
      </c>
      <c r="E1310" s="18" t="s">
        <v>56</v>
      </c>
      <c r="F1310" s="18" t="s">
        <v>113</v>
      </c>
      <c r="G1310" s="19">
        <v>266.46638643300003</v>
      </c>
      <c r="H1310" s="19">
        <v>107.83499999999999</v>
      </c>
      <c r="I1310" s="18" t="s">
        <v>24</v>
      </c>
      <c r="J1310" s="18" t="s">
        <v>114</v>
      </c>
      <c r="K1310" s="18">
        <v>84</v>
      </c>
      <c r="L1310" s="18">
        <v>25</v>
      </c>
      <c r="M1310" s="18" t="s">
        <v>64</v>
      </c>
      <c r="N1310" s="18" t="s">
        <v>64</v>
      </c>
      <c r="O1310" s="18" t="s">
        <v>64</v>
      </c>
      <c r="P1310" s="19">
        <v>22187.069592899999</v>
      </c>
      <c r="Q1310" s="19">
        <v>11607229.364</v>
      </c>
      <c r="R1310" s="20">
        <v>1.768106</v>
      </c>
      <c r="S1310" s="20">
        <v>57.940494999999999</v>
      </c>
      <c r="T1310" s="20">
        <v>0.24</v>
      </c>
      <c r="U1310" s="20">
        <v>0.56100000000000005</v>
      </c>
      <c r="V1310" s="20">
        <f t="shared" si="40"/>
        <v>144.90441998759999</v>
      </c>
      <c r="W1310" s="20">
        <f t="shared" si="41"/>
        <v>2742.8778291846743</v>
      </c>
    </row>
    <row r="1311" spans="1:23" x14ac:dyDescent="0.25">
      <c r="A1311" s="18">
        <v>12501</v>
      </c>
      <c r="B1311" s="18">
        <v>12455</v>
      </c>
      <c r="C1311" s="18">
        <v>2210</v>
      </c>
      <c r="D1311" s="18">
        <v>2210</v>
      </c>
      <c r="E1311" s="18" t="s">
        <v>56</v>
      </c>
      <c r="F1311" s="18" t="s">
        <v>113</v>
      </c>
      <c r="G1311" s="19">
        <v>41.207381627499998</v>
      </c>
      <c r="H1311" s="19">
        <v>16.675999999999998</v>
      </c>
      <c r="I1311" s="18" t="s">
        <v>24</v>
      </c>
      <c r="J1311" s="18" t="s">
        <v>114</v>
      </c>
      <c r="K1311" s="18">
        <v>84</v>
      </c>
      <c r="L1311" s="18">
        <v>25</v>
      </c>
      <c r="M1311" s="18" t="s">
        <v>64</v>
      </c>
      <c r="N1311" s="18" t="s">
        <v>64</v>
      </c>
      <c r="O1311" s="18" t="s">
        <v>64</v>
      </c>
      <c r="P1311" s="19">
        <v>5548.4264103200003</v>
      </c>
      <c r="Q1311" s="19">
        <v>1794986.3637300001</v>
      </c>
      <c r="R1311" s="20">
        <v>1.768106</v>
      </c>
      <c r="S1311" s="20">
        <v>57.940494999999999</v>
      </c>
      <c r="T1311" s="20">
        <v>0.24</v>
      </c>
      <c r="U1311" s="20">
        <v>0.56100000000000005</v>
      </c>
      <c r="V1311" s="20">
        <f t="shared" si="40"/>
        <v>22.408551098559997</v>
      </c>
      <c r="W1311" s="20">
        <f t="shared" si="41"/>
        <v>424.16868993817991</v>
      </c>
    </row>
    <row r="1312" spans="1:23" x14ac:dyDescent="0.25">
      <c r="A1312" s="18">
        <v>12502</v>
      </c>
      <c r="B1312" s="18">
        <v>12456</v>
      </c>
      <c r="C1312" s="18">
        <v>2210</v>
      </c>
      <c r="D1312" s="18">
        <v>2210</v>
      </c>
      <c r="E1312" s="18" t="s">
        <v>56</v>
      </c>
      <c r="F1312" s="18" t="s">
        <v>113</v>
      </c>
      <c r="G1312" s="19">
        <v>31.374410724099999</v>
      </c>
      <c r="H1312" s="19">
        <v>12.6968</v>
      </c>
      <c r="I1312" s="18" t="s">
        <v>24</v>
      </c>
      <c r="J1312" s="18" t="s">
        <v>114</v>
      </c>
      <c r="K1312" s="18">
        <v>84</v>
      </c>
      <c r="L1312" s="18">
        <v>25</v>
      </c>
      <c r="M1312" s="18" t="s">
        <v>64</v>
      </c>
      <c r="N1312" s="18" t="s">
        <v>64</v>
      </c>
      <c r="O1312" s="18" t="s">
        <v>64</v>
      </c>
      <c r="P1312" s="19">
        <v>5904.1452884800001</v>
      </c>
      <c r="Q1312" s="19">
        <v>1366663.86448</v>
      </c>
      <c r="R1312" s="20">
        <v>1.768106</v>
      </c>
      <c r="S1312" s="20">
        <v>57.940494999999999</v>
      </c>
      <c r="T1312" s="20">
        <v>0.24</v>
      </c>
      <c r="U1312" s="20">
        <v>0.56100000000000005</v>
      </c>
      <c r="V1312" s="20">
        <f t="shared" si="40"/>
        <v>17.061459078207999</v>
      </c>
      <c r="W1312" s="20">
        <f t="shared" si="41"/>
        <v>322.95424696612395</v>
      </c>
    </row>
    <row r="1313" spans="1:23" x14ac:dyDescent="0.25">
      <c r="A1313" s="18">
        <v>12503</v>
      </c>
      <c r="B1313" s="18">
        <v>12457</v>
      </c>
      <c r="C1313" s="18">
        <v>2210</v>
      </c>
      <c r="D1313" s="18">
        <v>2210</v>
      </c>
      <c r="E1313" s="18" t="s">
        <v>56</v>
      </c>
      <c r="F1313" s="18" t="s">
        <v>113</v>
      </c>
      <c r="G1313" s="19">
        <v>140.98207738799999</v>
      </c>
      <c r="H1313" s="19">
        <v>57.053400000000003</v>
      </c>
      <c r="I1313" s="18" t="s">
        <v>24</v>
      </c>
      <c r="J1313" s="18" t="s">
        <v>114</v>
      </c>
      <c r="K1313" s="18">
        <v>84</v>
      </c>
      <c r="L1313" s="18">
        <v>25</v>
      </c>
      <c r="M1313" s="18" t="s">
        <v>64</v>
      </c>
      <c r="N1313" s="18" t="s">
        <v>64</v>
      </c>
      <c r="O1313" s="18" t="s">
        <v>64</v>
      </c>
      <c r="P1313" s="19">
        <v>15324.663130299999</v>
      </c>
      <c r="Q1313" s="19">
        <v>6141154.7263500001</v>
      </c>
      <c r="R1313" s="20">
        <v>1.768106</v>
      </c>
      <c r="S1313" s="20">
        <v>57.940494999999999</v>
      </c>
      <c r="T1313" s="20">
        <v>0.24</v>
      </c>
      <c r="U1313" s="20">
        <v>0.56100000000000005</v>
      </c>
      <c r="V1313" s="20">
        <f t="shared" si="40"/>
        <v>76.666108733904011</v>
      </c>
      <c r="W1313" s="20">
        <f t="shared" si="41"/>
        <v>1451.2032822330868</v>
      </c>
    </row>
    <row r="1314" spans="1:23" x14ac:dyDescent="0.25">
      <c r="A1314" s="18">
        <v>12504</v>
      </c>
      <c r="B1314" s="18">
        <v>12458</v>
      </c>
      <c r="C1314" s="18">
        <v>2210</v>
      </c>
      <c r="D1314" s="18">
        <v>2210</v>
      </c>
      <c r="E1314" s="18" t="s">
        <v>56</v>
      </c>
      <c r="F1314" s="18" t="s">
        <v>113</v>
      </c>
      <c r="G1314" s="19">
        <v>235.77712610500001</v>
      </c>
      <c r="H1314" s="19">
        <v>95.415599999999998</v>
      </c>
      <c r="I1314" s="18" t="s">
        <v>24</v>
      </c>
      <c r="J1314" s="18" t="s">
        <v>114</v>
      </c>
      <c r="K1314" s="18">
        <v>84</v>
      </c>
      <c r="L1314" s="18">
        <v>25</v>
      </c>
      <c r="M1314" s="18" t="s">
        <v>64</v>
      </c>
      <c r="N1314" s="18" t="s">
        <v>64</v>
      </c>
      <c r="O1314" s="18" t="s">
        <v>64</v>
      </c>
      <c r="P1314" s="19">
        <v>22028.820037099998</v>
      </c>
      <c r="Q1314" s="19">
        <v>10270410.531400001</v>
      </c>
      <c r="R1314" s="20">
        <v>1.768106</v>
      </c>
      <c r="S1314" s="20">
        <v>57.940494999999999</v>
      </c>
      <c r="T1314" s="20">
        <v>0.24</v>
      </c>
      <c r="U1314" s="20">
        <v>0.56100000000000005</v>
      </c>
      <c r="V1314" s="20">
        <f t="shared" si="40"/>
        <v>128.21572008873599</v>
      </c>
      <c r="W1314" s="20">
        <f t="shared" si="41"/>
        <v>2426.9794945829576</v>
      </c>
    </row>
    <row r="1315" spans="1:23" x14ac:dyDescent="0.25">
      <c r="A1315" s="18">
        <v>12505</v>
      </c>
      <c r="B1315" s="18">
        <v>12459</v>
      </c>
      <c r="C1315" s="18">
        <v>2210</v>
      </c>
      <c r="D1315" s="18">
        <v>2210</v>
      </c>
      <c r="E1315" s="18" t="s">
        <v>56</v>
      </c>
      <c r="F1315" s="18" t="s">
        <v>113</v>
      </c>
      <c r="G1315" s="19">
        <v>22.867400076999999</v>
      </c>
      <c r="H1315" s="19">
        <v>9.2541100000000007</v>
      </c>
      <c r="I1315" s="18" t="s">
        <v>24</v>
      </c>
      <c r="J1315" s="18" t="s">
        <v>114</v>
      </c>
      <c r="K1315" s="18">
        <v>84</v>
      </c>
      <c r="L1315" s="18">
        <v>25</v>
      </c>
      <c r="M1315" s="18" t="s">
        <v>64</v>
      </c>
      <c r="N1315" s="18" t="s">
        <v>64</v>
      </c>
      <c r="O1315" s="18" t="s">
        <v>64</v>
      </c>
      <c r="P1315" s="19">
        <v>4257.6292884300001</v>
      </c>
      <c r="Q1315" s="19">
        <v>996099.96293899999</v>
      </c>
      <c r="R1315" s="20">
        <v>1.768106</v>
      </c>
      <c r="S1315" s="20">
        <v>57.940494999999999</v>
      </c>
      <c r="T1315" s="20">
        <v>0.24</v>
      </c>
      <c r="U1315" s="20">
        <v>0.56100000000000005</v>
      </c>
      <c r="V1315" s="20">
        <f t="shared" si="40"/>
        <v>12.435308035901601</v>
      </c>
      <c r="W1315" s="20">
        <f t="shared" si="41"/>
        <v>235.3864065269735</v>
      </c>
    </row>
    <row r="1316" spans="1:23" x14ac:dyDescent="0.25">
      <c r="A1316" s="18">
        <v>12506</v>
      </c>
      <c r="B1316" s="18">
        <v>12460</v>
      </c>
      <c r="C1316" s="18">
        <v>2210</v>
      </c>
      <c r="D1316" s="18">
        <v>2210</v>
      </c>
      <c r="E1316" s="18" t="s">
        <v>56</v>
      </c>
      <c r="F1316" s="18" t="s">
        <v>113</v>
      </c>
      <c r="G1316" s="19">
        <v>10.2105233795</v>
      </c>
      <c r="H1316" s="19">
        <v>4.1320499999999996</v>
      </c>
      <c r="I1316" s="18" t="s">
        <v>24</v>
      </c>
      <c r="J1316" s="18" t="s">
        <v>114</v>
      </c>
      <c r="K1316" s="18">
        <v>84</v>
      </c>
      <c r="L1316" s="18">
        <v>25</v>
      </c>
      <c r="M1316" s="18" t="s">
        <v>64</v>
      </c>
      <c r="N1316" s="18" t="s">
        <v>64</v>
      </c>
      <c r="O1316" s="18" t="s">
        <v>64</v>
      </c>
      <c r="P1316" s="19">
        <v>3873.3788840399998</v>
      </c>
      <c r="Q1316" s="19">
        <v>444768.61933199997</v>
      </c>
      <c r="R1316" s="20">
        <v>1.768106</v>
      </c>
      <c r="S1316" s="20">
        <v>57.940494999999999</v>
      </c>
      <c r="T1316" s="20">
        <v>0.24</v>
      </c>
      <c r="U1316" s="20">
        <v>0.56100000000000005</v>
      </c>
      <c r="V1316" s="20">
        <f t="shared" si="40"/>
        <v>5.5524858219479993</v>
      </c>
      <c r="W1316" s="20">
        <f t="shared" si="41"/>
        <v>105.10231681812522</v>
      </c>
    </row>
    <row r="1317" spans="1:23" x14ac:dyDescent="0.25">
      <c r="A1317" s="18">
        <v>12507</v>
      </c>
      <c r="B1317" s="18">
        <v>12461</v>
      </c>
      <c r="C1317" s="18">
        <v>2210</v>
      </c>
      <c r="D1317" s="18">
        <v>2210</v>
      </c>
      <c r="E1317" s="18" t="s">
        <v>56</v>
      </c>
      <c r="F1317" s="18" t="s">
        <v>113</v>
      </c>
      <c r="G1317" s="19">
        <v>1.30348387032</v>
      </c>
      <c r="H1317" s="19">
        <v>0.527501</v>
      </c>
      <c r="I1317" s="18" t="s">
        <v>24</v>
      </c>
      <c r="J1317" s="18" t="s">
        <v>114</v>
      </c>
      <c r="K1317" s="18">
        <v>84</v>
      </c>
      <c r="L1317" s="18">
        <v>25</v>
      </c>
      <c r="M1317" s="18" t="s">
        <v>64</v>
      </c>
      <c r="N1317" s="18" t="s">
        <v>64</v>
      </c>
      <c r="O1317" s="18" t="s">
        <v>64</v>
      </c>
      <c r="P1317" s="19">
        <v>6406.7489926799999</v>
      </c>
      <c r="Q1317" s="19">
        <v>56779.530278400001</v>
      </c>
      <c r="R1317" s="20">
        <v>1.768106</v>
      </c>
      <c r="S1317" s="20">
        <v>57.940494999999999</v>
      </c>
      <c r="T1317" s="20">
        <v>0.24</v>
      </c>
      <c r="U1317" s="20">
        <v>0.56100000000000005</v>
      </c>
      <c r="V1317" s="20">
        <f t="shared" si="40"/>
        <v>0.70883503916056001</v>
      </c>
      <c r="W1317" s="20">
        <f t="shared" si="41"/>
        <v>13.417450714264803</v>
      </c>
    </row>
    <row r="1318" spans="1:23" x14ac:dyDescent="0.25">
      <c r="A1318" s="18">
        <v>12508</v>
      </c>
      <c r="B1318" s="18">
        <v>12462</v>
      </c>
      <c r="C1318" s="18">
        <v>2210</v>
      </c>
      <c r="D1318" s="18">
        <v>2210</v>
      </c>
      <c r="E1318" s="18" t="s">
        <v>56</v>
      </c>
      <c r="F1318" s="18" t="s">
        <v>113</v>
      </c>
      <c r="G1318" s="19">
        <v>583.55384455499996</v>
      </c>
      <c r="H1318" s="19">
        <v>236.15600000000001</v>
      </c>
      <c r="I1318" s="18" t="s">
        <v>24</v>
      </c>
      <c r="J1318" s="18" t="s">
        <v>114</v>
      </c>
      <c r="K1318" s="18">
        <v>84</v>
      </c>
      <c r="L1318" s="18">
        <v>25</v>
      </c>
      <c r="M1318" s="18" t="s">
        <v>64</v>
      </c>
      <c r="N1318" s="18" t="s">
        <v>64</v>
      </c>
      <c r="O1318" s="18" t="s">
        <v>64</v>
      </c>
      <c r="P1318" s="19">
        <v>25547.927817100001</v>
      </c>
      <c r="Q1318" s="19">
        <v>25419503.7905</v>
      </c>
      <c r="R1318" s="20">
        <v>1.768106</v>
      </c>
      <c r="S1318" s="20">
        <v>57.940494999999999</v>
      </c>
      <c r="T1318" s="20">
        <v>0.24</v>
      </c>
      <c r="U1318" s="20">
        <v>0.56100000000000005</v>
      </c>
      <c r="V1318" s="20">
        <f t="shared" si="40"/>
        <v>317.33711880736001</v>
      </c>
      <c r="W1318" s="20">
        <f t="shared" si="41"/>
        <v>6006.8350408395791</v>
      </c>
    </row>
    <row r="1319" spans="1:23" x14ac:dyDescent="0.25">
      <c r="A1319" s="18">
        <v>12509</v>
      </c>
      <c r="B1319" s="18">
        <v>12463</v>
      </c>
      <c r="C1319" s="18">
        <v>2210</v>
      </c>
      <c r="D1319" s="18">
        <v>2210</v>
      </c>
      <c r="E1319" s="18" t="s">
        <v>56</v>
      </c>
      <c r="F1319" s="18" t="s">
        <v>113</v>
      </c>
      <c r="G1319" s="19">
        <v>17.288098101999999</v>
      </c>
      <c r="H1319" s="19">
        <v>6.9962400000000002</v>
      </c>
      <c r="I1319" s="18" t="s">
        <v>24</v>
      </c>
      <c r="J1319" s="18" t="s">
        <v>114</v>
      </c>
      <c r="K1319" s="18">
        <v>84</v>
      </c>
      <c r="L1319" s="18">
        <v>25</v>
      </c>
      <c r="M1319" s="18" t="s">
        <v>64</v>
      </c>
      <c r="N1319" s="18" t="s">
        <v>64</v>
      </c>
      <c r="O1319" s="18" t="s">
        <v>64</v>
      </c>
      <c r="P1319" s="19">
        <v>5763.5209726399999</v>
      </c>
      <c r="Q1319" s="19">
        <v>753066.54105200002</v>
      </c>
      <c r="R1319" s="20">
        <v>1.768106</v>
      </c>
      <c r="S1319" s="20">
        <v>57.940494999999999</v>
      </c>
      <c r="T1319" s="20">
        <v>0.24</v>
      </c>
      <c r="U1319" s="20">
        <v>0.56100000000000005</v>
      </c>
      <c r="V1319" s="20">
        <f t="shared" si="40"/>
        <v>9.4012713802943999</v>
      </c>
      <c r="W1319" s="20">
        <f t="shared" si="41"/>
        <v>177.95550223633319</v>
      </c>
    </row>
    <row r="1320" spans="1:23" x14ac:dyDescent="0.25">
      <c r="A1320" s="18">
        <v>13117</v>
      </c>
      <c r="B1320" s="18">
        <v>13083</v>
      </c>
      <c r="C1320" s="18">
        <v>2320</v>
      </c>
      <c r="D1320" s="18">
        <v>2320</v>
      </c>
      <c r="E1320" s="18" t="s">
        <v>56</v>
      </c>
      <c r="F1320" s="18" t="s">
        <v>113</v>
      </c>
      <c r="G1320" s="19">
        <v>72.300853566800001</v>
      </c>
      <c r="H1320" s="19">
        <v>29.2591</v>
      </c>
      <c r="I1320" s="18" t="s">
        <v>24</v>
      </c>
      <c r="J1320" s="18" t="s">
        <v>114</v>
      </c>
      <c r="K1320" s="18">
        <v>33</v>
      </c>
      <c r="L1320" s="18">
        <v>28</v>
      </c>
      <c r="M1320" s="18" t="s">
        <v>249</v>
      </c>
      <c r="N1320" s="18" t="s">
        <v>295</v>
      </c>
      <c r="O1320" s="18" t="s">
        <v>296</v>
      </c>
      <c r="P1320" s="19">
        <v>13467.789507</v>
      </c>
      <c r="Q1320" s="19">
        <v>3149412.5836800002</v>
      </c>
      <c r="R1320" s="20">
        <v>0.94078799999999996</v>
      </c>
      <c r="S1320" s="20">
        <v>0.69921199999999994</v>
      </c>
      <c r="T1320" s="20">
        <v>0.24</v>
      </c>
      <c r="U1320" s="20">
        <v>0.56100000000000005</v>
      </c>
      <c r="V1320" s="20">
        <f t="shared" si="40"/>
        <v>20.920223729807997</v>
      </c>
      <c r="W1320" s="20">
        <f t="shared" si="41"/>
        <v>8.9811997710187974</v>
      </c>
    </row>
    <row r="1321" spans="1:23" x14ac:dyDescent="0.25">
      <c r="A1321" s="18">
        <v>13148</v>
      </c>
      <c r="B1321" s="18">
        <v>13114</v>
      </c>
      <c r="C1321" s="18">
        <v>2410</v>
      </c>
      <c r="D1321" s="18">
        <v>2410</v>
      </c>
      <c r="E1321" s="18" t="s">
        <v>56</v>
      </c>
      <c r="F1321" s="18" t="s">
        <v>113</v>
      </c>
      <c r="G1321" s="19">
        <v>105.84509649500001</v>
      </c>
      <c r="H1321" s="19">
        <v>42.834000000000003</v>
      </c>
      <c r="I1321" s="18" t="s">
        <v>24</v>
      </c>
      <c r="J1321" s="18" t="s">
        <v>114</v>
      </c>
      <c r="K1321" s="18">
        <v>35</v>
      </c>
      <c r="L1321" s="18">
        <v>28</v>
      </c>
      <c r="M1321" s="18" t="s">
        <v>249</v>
      </c>
      <c r="N1321" s="18" t="s">
        <v>264</v>
      </c>
      <c r="O1321" s="18" t="s">
        <v>264</v>
      </c>
      <c r="P1321" s="19">
        <v>10527.731400000001</v>
      </c>
      <c r="Q1321" s="19">
        <v>4610593.9608800001</v>
      </c>
      <c r="R1321" s="20">
        <v>13.251567</v>
      </c>
      <c r="S1321" s="20">
        <v>57.655873</v>
      </c>
      <c r="T1321" s="20">
        <v>0.24</v>
      </c>
      <c r="U1321" s="20">
        <v>0.56100000000000005</v>
      </c>
      <c r="V1321" s="20">
        <f t="shared" si="40"/>
        <v>431.38939186728004</v>
      </c>
      <c r="W1321" s="20">
        <f t="shared" si="41"/>
        <v>1084.1683005319978</v>
      </c>
    </row>
    <row r="1322" spans="1:23" x14ac:dyDescent="0.25">
      <c r="A1322" s="18">
        <v>13149</v>
      </c>
      <c r="B1322" s="18">
        <v>13115</v>
      </c>
      <c r="C1322" s="18">
        <v>2410</v>
      </c>
      <c r="D1322" s="18">
        <v>2410</v>
      </c>
      <c r="E1322" s="18" t="s">
        <v>56</v>
      </c>
      <c r="F1322" s="18" t="s">
        <v>113</v>
      </c>
      <c r="G1322" s="19">
        <v>21.423215948999999</v>
      </c>
      <c r="H1322" s="19">
        <v>8.66967</v>
      </c>
      <c r="I1322" s="18" t="s">
        <v>24</v>
      </c>
      <c r="J1322" s="18" t="s">
        <v>114</v>
      </c>
      <c r="K1322" s="18">
        <v>35</v>
      </c>
      <c r="L1322" s="18">
        <v>28</v>
      </c>
      <c r="M1322" s="18" t="s">
        <v>249</v>
      </c>
      <c r="N1322" s="18" t="s">
        <v>264</v>
      </c>
      <c r="O1322" s="18" t="s">
        <v>264</v>
      </c>
      <c r="P1322" s="19">
        <v>4953.8966648899996</v>
      </c>
      <c r="Q1322" s="19">
        <v>933191.55396599998</v>
      </c>
      <c r="R1322" s="20">
        <v>13.251567</v>
      </c>
      <c r="S1322" s="20">
        <v>57.655873</v>
      </c>
      <c r="T1322" s="20">
        <v>0.24</v>
      </c>
      <c r="U1322" s="20">
        <v>0.56100000000000005</v>
      </c>
      <c r="V1322" s="20">
        <f t="shared" si="40"/>
        <v>87.313901783396403</v>
      </c>
      <c r="W1322" s="20">
        <f t="shared" si="41"/>
        <v>219.43739529516844</v>
      </c>
    </row>
    <row r="1323" spans="1:23" x14ac:dyDescent="0.25">
      <c r="A1323" s="18">
        <v>13150</v>
      </c>
      <c r="B1323" s="18">
        <v>13116</v>
      </c>
      <c r="C1323" s="18">
        <v>2410</v>
      </c>
      <c r="D1323" s="18">
        <v>2410</v>
      </c>
      <c r="E1323" s="18" t="s">
        <v>56</v>
      </c>
      <c r="F1323" s="18" t="s">
        <v>113</v>
      </c>
      <c r="G1323" s="19">
        <v>27.810736102700002</v>
      </c>
      <c r="H1323" s="19">
        <v>11.2546</v>
      </c>
      <c r="I1323" s="18" t="s">
        <v>24</v>
      </c>
      <c r="J1323" s="18" t="s">
        <v>114</v>
      </c>
      <c r="K1323" s="18">
        <v>35</v>
      </c>
      <c r="L1323" s="18">
        <v>28</v>
      </c>
      <c r="M1323" s="18" t="s">
        <v>249</v>
      </c>
      <c r="N1323" s="18" t="s">
        <v>264</v>
      </c>
      <c r="O1323" s="18" t="s">
        <v>264</v>
      </c>
      <c r="P1323" s="19">
        <v>7527.9601049900002</v>
      </c>
      <c r="Q1323" s="19">
        <v>1674677.72544</v>
      </c>
      <c r="R1323" s="20">
        <v>13.251567</v>
      </c>
      <c r="S1323" s="20">
        <v>57.655873</v>
      </c>
      <c r="T1323" s="20">
        <v>0.24</v>
      </c>
      <c r="U1323" s="20">
        <v>0.56100000000000005</v>
      </c>
      <c r="V1323" s="20">
        <f t="shared" si="40"/>
        <v>113.347225328232</v>
      </c>
      <c r="W1323" s="20">
        <f t="shared" si="41"/>
        <v>284.86437304868616</v>
      </c>
    </row>
    <row r="1324" spans="1:23" x14ac:dyDescent="0.25">
      <c r="A1324" s="18">
        <v>13151</v>
      </c>
      <c r="B1324" s="18">
        <v>13117</v>
      </c>
      <c r="C1324" s="18">
        <v>2410</v>
      </c>
      <c r="D1324" s="18">
        <v>2410</v>
      </c>
      <c r="E1324" s="18" t="s">
        <v>56</v>
      </c>
      <c r="F1324" s="18" t="s">
        <v>113</v>
      </c>
      <c r="G1324" s="19">
        <v>10.388940124399999</v>
      </c>
      <c r="H1324" s="19">
        <v>4.2042599999999997</v>
      </c>
      <c r="I1324" s="18" t="s">
        <v>24</v>
      </c>
      <c r="J1324" s="18" t="s">
        <v>114</v>
      </c>
      <c r="K1324" s="18">
        <v>35</v>
      </c>
      <c r="L1324" s="18">
        <v>28</v>
      </c>
      <c r="M1324" s="18" t="s">
        <v>249</v>
      </c>
      <c r="N1324" s="18" t="s">
        <v>264</v>
      </c>
      <c r="O1324" s="18" t="s">
        <v>264</v>
      </c>
      <c r="P1324" s="19">
        <v>2691.2954360600002</v>
      </c>
      <c r="Q1324" s="19">
        <v>452540.42164999997</v>
      </c>
      <c r="R1324" s="20">
        <v>13.251567</v>
      </c>
      <c r="S1324" s="20">
        <v>57.655873</v>
      </c>
      <c r="T1324" s="20">
        <v>0.24</v>
      </c>
      <c r="U1324" s="20">
        <v>0.56100000000000005</v>
      </c>
      <c r="V1324" s="20">
        <f t="shared" si="40"/>
        <v>42.341905137319195</v>
      </c>
      <c r="W1324" s="20">
        <f t="shared" si="41"/>
        <v>106.4137231917322</v>
      </c>
    </row>
    <row r="1325" spans="1:23" x14ac:dyDescent="0.25">
      <c r="A1325" s="18">
        <v>13152</v>
      </c>
      <c r="B1325" s="18">
        <v>13118</v>
      </c>
      <c r="C1325" s="18">
        <v>2410</v>
      </c>
      <c r="D1325" s="18">
        <v>2410</v>
      </c>
      <c r="E1325" s="18" t="s">
        <v>56</v>
      </c>
      <c r="F1325" s="18" t="s">
        <v>113</v>
      </c>
      <c r="G1325" s="19">
        <v>13.5102271663</v>
      </c>
      <c r="H1325" s="19">
        <v>5.46739</v>
      </c>
      <c r="I1325" s="18" t="s">
        <v>24</v>
      </c>
      <c r="J1325" s="18" t="s">
        <v>114</v>
      </c>
      <c r="K1325" s="18">
        <v>35</v>
      </c>
      <c r="L1325" s="18">
        <v>28</v>
      </c>
      <c r="M1325" s="18" t="s">
        <v>249</v>
      </c>
      <c r="N1325" s="18" t="s">
        <v>264</v>
      </c>
      <c r="O1325" s="18" t="s">
        <v>264</v>
      </c>
      <c r="P1325" s="19">
        <v>4442.3979150699997</v>
      </c>
      <c r="Q1325" s="19">
        <v>588503.14133599994</v>
      </c>
      <c r="R1325" s="20">
        <v>13.251567</v>
      </c>
      <c r="S1325" s="20">
        <v>57.655873</v>
      </c>
      <c r="T1325" s="20">
        <v>0.24</v>
      </c>
      <c r="U1325" s="20">
        <v>0.56100000000000005</v>
      </c>
      <c r="V1325" s="20">
        <f t="shared" si="40"/>
        <v>55.063128524098801</v>
      </c>
      <c r="W1325" s="20">
        <f t="shared" si="41"/>
        <v>138.38471598836531</v>
      </c>
    </row>
    <row r="1326" spans="1:23" x14ac:dyDescent="0.25">
      <c r="A1326" s="18">
        <v>13153</v>
      </c>
      <c r="B1326" s="18">
        <v>13119</v>
      </c>
      <c r="C1326" s="18">
        <v>2410</v>
      </c>
      <c r="D1326" s="18">
        <v>2410</v>
      </c>
      <c r="E1326" s="18" t="s">
        <v>56</v>
      </c>
      <c r="F1326" s="18" t="s">
        <v>113</v>
      </c>
      <c r="G1326" s="19">
        <v>7.8036893793299997</v>
      </c>
      <c r="H1326" s="19">
        <v>3.1580400000000002</v>
      </c>
      <c r="I1326" s="18" t="s">
        <v>24</v>
      </c>
      <c r="J1326" s="18" t="s">
        <v>114</v>
      </c>
      <c r="K1326" s="18">
        <v>35</v>
      </c>
      <c r="L1326" s="18">
        <v>28</v>
      </c>
      <c r="M1326" s="18" t="s">
        <v>249</v>
      </c>
      <c r="N1326" s="18" t="s">
        <v>264</v>
      </c>
      <c r="O1326" s="18" t="s">
        <v>264</v>
      </c>
      <c r="P1326" s="19">
        <v>3882.67754969</v>
      </c>
      <c r="Q1326" s="19">
        <v>339927.34964799997</v>
      </c>
      <c r="R1326" s="20">
        <v>13.251567</v>
      </c>
      <c r="S1326" s="20">
        <v>57.655873</v>
      </c>
      <c r="T1326" s="20">
        <v>0.24</v>
      </c>
      <c r="U1326" s="20">
        <v>0.56100000000000005</v>
      </c>
      <c r="V1326" s="20">
        <f t="shared" si="40"/>
        <v>31.805223772996804</v>
      </c>
      <c r="W1326" s="20">
        <f t="shared" si="41"/>
        <v>79.932923841155869</v>
      </c>
    </row>
    <row r="1327" spans="1:23" x14ac:dyDescent="0.25">
      <c r="A1327" s="18">
        <v>13154</v>
      </c>
      <c r="B1327" s="18">
        <v>13120</v>
      </c>
      <c r="C1327" s="18">
        <v>2410</v>
      </c>
      <c r="D1327" s="18">
        <v>2410</v>
      </c>
      <c r="E1327" s="18" t="s">
        <v>56</v>
      </c>
      <c r="F1327" s="18" t="s">
        <v>113</v>
      </c>
      <c r="G1327" s="19">
        <v>61.493886082400003</v>
      </c>
      <c r="H1327" s="19">
        <v>24.8857</v>
      </c>
      <c r="I1327" s="18" t="s">
        <v>24</v>
      </c>
      <c r="J1327" s="18" t="s">
        <v>114</v>
      </c>
      <c r="K1327" s="18">
        <v>35</v>
      </c>
      <c r="L1327" s="18">
        <v>28</v>
      </c>
      <c r="M1327" s="18" t="s">
        <v>249</v>
      </c>
      <c r="N1327" s="18" t="s">
        <v>264</v>
      </c>
      <c r="O1327" s="18" t="s">
        <v>264</v>
      </c>
      <c r="P1327" s="19">
        <v>7461.1334923300001</v>
      </c>
      <c r="Q1327" s="19">
        <v>2678662.96306</v>
      </c>
      <c r="R1327" s="20">
        <v>13.251567</v>
      </c>
      <c r="S1327" s="20">
        <v>57.655873</v>
      </c>
      <c r="T1327" s="20">
        <v>0.24</v>
      </c>
      <c r="U1327" s="20">
        <v>0.56100000000000005</v>
      </c>
      <c r="V1327" s="20">
        <f t="shared" si="40"/>
        <v>250.628635877844</v>
      </c>
      <c r="W1327" s="20">
        <f t="shared" si="41"/>
        <v>629.8801670763678</v>
      </c>
    </row>
    <row r="1328" spans="1:23" x14ac:dyDescent="0.25">
      <c r="A1328" s="18">
        <v>13202</v>
      </c>
      <c r="B1328" s="18">
        <v>13168</v>
      </c>
      <c r="C1328" s="18">
        <v>2430</v>
      </c>
      <c r="D1328" s="18">
        <v>2430</v>
      </c>
      <c r="E1328" s="18" t="s">
        <v>56</v>
      </c>
      <c r="F1328" s="18" t="s">
        <v>113</v>
      </c>
      <c r="G1328" s="19">
        <v>8.5871078535999992</v>
      </c>
      <c r="H1328" s="19">
        <v>3.4750800000000002</v>
      </c>
      <c r="I1328" s="18" t="s">
        <v>24</v>
      </c>
      <c r="J1328" s="18" t="s">
        <v>114</v>
      </c>
      <c r="K1328" s="18">
        <v>37</v>
      </c>
      <c r="L1328" s="18">
        <v>28</v>
      </c>
      <c r="M1328" s="18" t="s">
        <v>249</v>
      </c>
      <c r="N1328" s="18" t="s">
        <v>265</v>
      </c>
      <c r="O1328" s="18" t="s">
        <v>266</v>
      </c>
      <c r="P1328" s="19">
        <v>2616.5200281699999</v>
      </c>
      <c r="Q1328" s="19">
        <v>374052.92189</v>
      </c>
      <c r="R1328" s="20">
        <v>0.43329200000000001</v>
      </c>
      <c r="S1328" s="20">
        <v>33.585538</v>
      </c>
      <c r="T1328" s="20">
        <v>0.24</v>
      </c>
      <c r="U1328" s="20">
        <v>0.56100000000000005</v>
      </c>
      <c r="V1328" s="20">
        <f t="shared" si="40"/>
        <v>1.1443505161536001</v>
      </c>
      <c r="W1328" s="20">
        <f t="shared" si="41"/>
        <v>51.236757381544557</v>
      </c>
    </row>
    <row r="1329" spans="1:23" x14ac:dyDescent="0.25">
      <c r="A1329" s="18">
        <v>13203</v>
      </c>
      <c r="B1329" s="18">
        <v>13169</v>
      </c>
      <c r="C1329" s="18">
        <v>2430</v>
      </c>
      <c r="D1329" s="18">
        <v>2430</v>
      </c>
      <c r="E1329" s="18" t="s">
        <v>56</v>
      </c>
      <c r="F1329" s="18" t="s">
        <v>113</v>
      </c>
      <c r="G1329" s="19">
        <v>9.6750810361999999</v>
      </c>
      <c r="H1329" s="19">
        <v>3.9153699999999998</v>
      </c>
      <c r="I1329" s="18" t="s">
        <v>24</v>
      </c>
      <c r="J1329" s="18" t="s">
        <v>114</v>
      </c>
      <c r="K1329" s="18">
        <v>37</v>
      </c>
      <c r="L1329" s="18">
        <v>28</v>
      </c>
      <c r="M1329" s="18" t="s">
        <v>249</v>
      </c>
      <c r="N1329" s="18" t="s">
        <v>265</v>
      </c>
      <c r="O1329" s="18" t="s">
        <v>266</v>
      </c>
      <c r="P1329" s="19">
        <v>2599.8232180199998</v>
      </c>
      <c r="Q1329" s="19">
        <v>421444.84415299998</v>
      </c>
      <c r="R1329" s="20">
        <v>0.43329200000000001</v>
      </c>
      <c r="S1329" s="20">
        <v>33.585538</v>
      </c>
      <c r="T1329" s="20">
        <v>0.24</v>
      </c>
      <c r="U1329" s="20">
        <v>0.56100000000000005</v>
      </c>
      <c r="V1329" s="20">
        <f t="shared" si="40"/>
        <v>1.2893388585104</v>
      </c>
      <c r="W1329" s="20">
        <f t="shared" si="41"/>
        <v>57.728415676467336</v>
      </c>
    </row>
    <row r="1330" spans="1:23" x14ac:dyDescent="0.25">
      <c r="A1330" s="18">
        <v>13204</v>
      </c>
      <c r="B1330" s="18">
        <v>13170</v>
      </c>
      <c r="C1330" s="18">
        <v>2430</v>
      </c>
      <c r="D1330" s="18">
        <v>2430</v>
      </c>
      <c r="E1330" s="18" t="s">
        <v>56</v>
      </c>
      <c r="F1330" s="18" t="s">
        <v>113</v>
      </c>
      <c r="G1330" s="19">
        <v>9.4419376509300008</v>
      </c>
      <c r="H1330" s="19">
        <v>3.8210199999999999</v>
      </c>
      <c r="I1330" s="18" t="s">
        <v>24</v>
      </c>
      <c r="J1330" s="18" t="s">
        <v>114</v>
      </c>
      <c r="K1330" s="18">
        <v>37</v>
      </c>
      <c r="L1330" s="18">
        <v>28</v>
      </c>
      <c r="M1330" s="18" t="s">
        <v>249</v>
      </c>
      <c r="N1330" s="18" t="s">
        <v>265</v>
      </c>
      <c r="O1330" s="18" t="s">
        <v>266</v>
      </c>
      <c r="P1330" s="19">
        <v>3374.5936443599999</v>
      </c>
      <c r="Q1330" s="19">
        <v>411289.15891100001</v>
      </c>
      <c r="R1330" s="20">
        <v>0.43329200000000001</v>
      </c>
      <c r="S1330" s="20">
        <v>33.585538</v>
      </c>
      <c r="T1330" s="20">
        <v>0.24</v>
      </c>
      <c r="U1330" s="20">
        <v>0.56100000000000005</v>
      </c>
      <c r="V1330" s="20">
        <f t="shared" si="40"/>
        <v>1.2582692223584</v>
      </c>
      <c r="W1330" s="20">
        <f t="shared" si="41"/>
        <v>56.337314447445628</v>
      </c>
    </row>
    <row r="1331" spans="1:23" x14ac:dyDescent="0.25">
      <c r="A1331" s="18">
        <v>13205</v>
      </c>
      <c r="B1331" s="18">
        <v>13171</v>
      </c>
      <c r="C1331" s="18">
        <v>2430</v>
      </c>
      <c r="D1331" s="18">
        <v>2430</v>
      </c>
      <c r="E1331" s="18" t="s">
        <v>56</v>
      </c>
      <c r="F1331" s="18" t="s">
        <v>113</v>
      </c>
      <c r="G1331" s="19">
        <v>22.842164319199998</v>
      </c>
      <c r="H1331" s="19">
        <v>9.2439</v>
      </c>
      <c r="I1331" s="18" t="s">
        <v>24</v>
      </c>
      <c r="J1331" s="18" t="s">
        <v>114</v>
      </c>
      <c r="K1331" s="18">
        <v>37</v>
      </c>
      <c r="L1331" s="18">
        <v>28</v>
      </c>
      <c r="M1331" s="18" t="s">
        <v>249</v>
      </c>
      <c r="N1331" s="18" t="s">
        <v>265</v>
      </c>
      <c r="O1331" s="18" t="s">
        <v>266</v>
      </c>
      <c r="P1331" s="19">
        <v>4322.4839627800002</v>
      </c>
      <c r="Q1331" s="19">
        <v>995000.69773300004</v>
      </c>
      <c r="R1331" s="20">
        <v>0.43329200000000001</v>
      </c>
      <c r="S1331" s="20">
        <v>33.585538</v>
      </c>
      <c r="T1331" s="20">
        <v>0.24</v>
      </c>
      <c r="U1331" s="20">
        <v>0.56100000000000005</v>
      </c>
      <c r="V1331" s="20">
        <f t="shared" si="40"/>
        <v>3.0440340182879999</v>
      </c>
      <c r="W1331" s="20">
        <f t="shared" si="41"/>
        <v>136.29253472128977</v>
      </c>
    </row>
    <row r="1332" spans="1:23" x14ac:dyDescent="0.25">
      <c r="A1332" s="18">
        <v>13291</v>
      </c>
      <c r="B1332" s="18">
        <v>13269</v>
      </c>
      <c r="C1332" s="18">
        <v>2510</v>
      </c>
      <c r="D1332" s="18">
        <v>2510</v>
      </c>
      <c r="E1332" s="18" t="s">
        <v>56</v>
      </c>
      <c r="F1332" s="18" t="s">
        <v>113</v>
      </c>
      <c r="G1332" s="19">
        <v>77.011506281199999</v>
      </c>
      <c r="H1332" s="19">
        <v>31.165500000000002</v>
      </c>
      <c r="I1332" s="18" t="s">
        <v>24</v>
      </c>
      <c r="J1332" s="18" t="s">
        <v>114</v>
      </c>
      <c r="K1332" s="18">
        <v>38</v>
      </c>
      <c r="L1332" s="18">
        <v>28</v>
      </c>
      <c r="M1332" s="18" t="s">
        <v>249</v>
      </c>
      <c r="N1332" s="18" t="s">
        <v>277</v>
      </c>
      <c r="O1332" s="18" t="s">
        <v>277</v>
      </c>
      <c r="P1332" s="19">
        <v>8961.9330742099992</v>
      </c>
      <c r="Q1332" s="19">
        <v>3354607.7951400001</v>
      </c>
      <c r="R1332" s="20">
        <v>1.2457929999999999</v>
      </c>
      <c r="S1332" s="20">
        <v>5.6303450000000002</v>
      </c>
      <c r="T1332" s="20">
        <v>0.24</v>
      </c>
      <c r="U1332" s="20">
        <v>0.56100000000000005</v>
      </c>
      <c r="V1332" s="20">
        <f t="shared" si="40"/>
        <v>29.507578923540002</v>
      </c>
      <c r="W1332" s="20">
        <f t="shared" si="41"/>
        <v>77.032435005802498</v>
      </c>
    </row>
    <row r="1333" spans="1:23" x14ac:dyDescent="0.25">
      <c r="A1333" s="18">
        <v>13292</v>
      </c>
      <c r="B1333" s="18">
        <v>13270</v>
      </c>
      <c r="C1333" s="18">
        <v>2510</v>
      </c>
      <c r="D1333" s="18">
        <v>2510</v>
      </c>
      <c r="E1333" s="18" t="s">
        <v>56</v>
      </c>
      <c r="F1333" s="18" t="s">
        <v>113</v>
      </c>
      <c r="G1333" s="19">
        <v>44.472133128599999</v>
      </c>
      <c r="H1333" s="19">
        <v>17.997199999999999</v>
      </c>
      <c r="I1333" s="18" t="s">
        <v>24</v>
      </c>
      <c r="J1333" s="18" t="s">
        <v>114</v>
      </c>
      <c r="K1333" s="18">
        <v>38</v>
      </c>
      <c r="L1333" s="18">
        <v>28</v>
      </c>
      <c r="M1333" s="18" t="s">
        <v>249</v>
      </c>
      <c r="N1333" s="18" t="s">
        <v>277</v>
      </c>
      <c r="O1333" s="18" t="s">
        <v>277</v>
      </c>
      <c r="P1333" s="19">
        <v>7047.2692105799997</v>
      </c>
      <c r="Q1333" s="19">
        <v>1937198.3702700001</v>
      </c>
      <c r="R1333" s="20">
        <v>1.2457929999999999</v>
      </c>
      <c r="S1333" s="20">
        <v>5.6303450000000002</v>
      </c>
      <c r="T1333" s="20">
        <v>0.24</v>
      </c>
      <c r="U1333" s="20">
        <v>0.56100000000000005</v>
      </c>
      <c r="V1333" s="20">
        <f t="shared" si="40"/>
        <v>17.039797192496</v>
      </c>
      <c r="W1333" s="20">
        <f t="shared" si="41"/>
        <v>44.484065369925993</v>
      </c>
    </row>
    <row r="1334" spans="1:23" x14ac:dyDescent="0.25">
      <c r="A1334" s="18">
        <v>13293</v>
      </c>
      <c r="B1334" s="18">
        <v>13271</v>
      </c>
      <c r="C1334" s="18">
        <v>2510</v>
      </c>
      <c r="D1334" s="18">
        <v>2510</v>
      </c>
      <c r="E1334" s="18" t="s">
        <v>56</v>
      </c>
      <c r="F1334" s="18" t="s">
        <v>113</v>
      </c>
      <c r="G1334" s="19">
        <v>14.485028593699999</v>
      </c>
      <c r="H1334" s="19">
        <v>5.8618800000000002</v>
      </c>
      <c r="I1334" s="18" t="s">
        <v>24</v>
      </c>
      <c r="J1334" s="18" t="s">
        <v>114</v>
      </c>
      <c r="K1334" s="18">
        <v>38</v>
      </c>
      <c r="L1334" s="18">
        <v>28</v>
      </c>
      <c r="M1334" s="18" t="s">
        <v>249</v>
      </c>
      <c r="N1334" s="18" t="s">
        <v>277</v>
      </c>
      <c r="O1334" s="18" t="s">
        <v>277</v>
      </c>
      <c r="P1334" s="19">
        <v>3564.4079599900001</v>
      </c>
      <c r="Q1334" s="19">
        <v>630965.32167700003</v>
      </c>
      <c r="R1334" s="20">
        <v>1.2457929999999999</v>
      </c>
      <c r="S1334" s="20">
        <v>5.6303450000000002</v>
      </c>
      <c r="T1334" s="20">
        <v>0.24</v>
      </c>
      <c r="U1334" s="20">
        <v>0.56100000000000005</v>
      </c>
      <c r="V1334" s="20">
        <f t="shared" si="40"/>
        <v>5.5500436938383997</v>
      </c>
      <c r="W1334" s="20">
        <f t="shared" si="41"/>
        <v>14.4889345626354</v>
      </c>
    </row>
    <row r="1335" spans="1:23" x14ac:dyDescent="0.25">
      <c r="A1335" s="18">
        <v>13294</v>
      </c>
      <c r="B1335" s="18">
        <v>13272</v>
      </c>
      <c r="C1335" s="18">
        <v>2510</v>
      </c>
      <c r="D1335" s="18">
        <v>2510</v>
      </c>
      <c r="E1335" s="18" t="s">
        <v>56</v>
      </c>
      <c r="F1335" s="18" t="s">
        <v>113</v>
      </c>
      <c r="G1335" s="19">
        <v>30.633773572900001</v>
      </c>
      <c r="H1335" s="19">
        <v>12.397</v>
      </c>
      <c r="I1335" s="18" t="s">
        <v>24</v>
      </c>
      <c r="J1335" s="18" t="s">
        <v>114</v>
      </c>
      <c r="K1335" s="18">
        <v>38</v>
      </c>
      <c r="L1335" s="18">
        <v>28</v>
      </c>
      <c r="M1335" s="18" t="s">
        <v>249</v>
      </c>
      <c r="N1335" s="18" t="s">
        <v>277</v>
      </c>
      <c r="O1335" s="18" t="s">
        <v>277</v>
      </c>
      <c r="P1335" s="19">
        <v>6294.2309938400003</v>
      </c>
      <c r="Q1335" s="19">
        <v>1334401.8392099999</v>
      </c>
      <c r="R1335" s="20">
        <v>1.2457929999999999</v>
      </c>
      <c r="S1335" s="20">
        <v>5.6303450000000002</v>
      </c>
      <c r="T1335" s="20">
        <v>0.24</v>
      </c>
      <c r="U1335" s="20">
        <v>0.56100000000000005</v>
      </c>
      <c r="V1335" s="20">
        <f t="shared" si="40"/>
        <v>11.73751282396</v>
      </c>
      <c r="W1335" s="20">
        <f t="shared" si="41"/>
        <v>30.641930877634994</v>
      </c>
    </row>
    <row r="1336" spans="1:23" x14ac:dyDescent="0.25">
      <c r="A1336" s="18">
        <v>13295</v>
      </c>
      <c r="B1336" s="18">
        <v>13273</v>
      </c>
      <c r="C1336" s="18">
        <v>2510</v>
      </c>
      <c r="D1336" s="18">
        <v>2510</v>
      </c>
      <c r="E1336" s="18" t="s">
        <v>56</v>
      </c>
      <c r="F1336" s="18" t="s">
        <v>113</v>
      </c>
      <c r="G1336" s="19">
        <v>15.2612631733</v>
      </c>
      <c r="H1336" s="19">
        <v>6.1760099999999998</v>
      </c>
      <c r="I1336" s="18" t="s">
        <v>24</v>
      </c>
      <c r="J1336" s="18" t="s">
        <v>114</v>
      </c>
      <c r="K1336" s="18">
        <v>38</v>
      </c>
      <c r="L1336" s="18">
        <v>28</v>
      </c>
      <c r="M1336" s="18" t="s">
        <v>249</v>
      </c>
      <c r="N1336" s="18" t="s">
        <v>277</v>
      </c>
      <c r="O1336" s="18" t="s">
        <v>277</v>
      </c>
      <c r="P1336" s="19">
        <v>4267.2561362200004</v>
      </c>
      <c r="Q1336" s="19">
        <v>664777.96470699995</v>
      </c>
      <c r="R1336" s="20">
        <v>1.2457929999999999</v>
      </c>
      <c r="S1336" s="20">
        <v>5.6303450000000002</v>
      </c>
      <c r="T1336" s="20">
        <v>0.24</v>
      </c>
      <c r="U1336" s="20">
        <v>0.56100000000000005</v>
      </c>
      <c r="V1336" s="20">
        <f t="shared" si="40"/>
        <v>5.8474628197067995</v>
      </c>
      <c r="W1336" s="20">
        <f t="shared" si="41"/>
        <v>15.265376423294546</v>
      </c>
    </row>
    <row r="1337" spans="1:23" x14ac:dyDescent="0.25">
      <c r="A1337" s="18">
        <v>13296</v>
      </c>
      <c r="B1337" s="18">
        <v>13274</v>
      </c>
      <c r="C1337" s="18">
        <v>2510</v>
      </c>
      <c r="D1337" s="18">
        <v>2510</v>
      </c>
      <c r="E1337" s="18" t="s">
        <v>56</v>
      </c>
      <c r="F1337" s="18" t="s">
        <v>113</v>
      </c>
      <c r="G1337" s="19">
        <v>55.281341171999998</v>
      </c>
      <c r="H1337" s="19">
        <v>22.371600000000001</v>
      </c>
      <c r="I1337" s="18" t="s">
        <v>24</v>
      </c>
      <c r="J1337" s="18" t="s">
        <v>114</v>
      </c>
      <c r="K1337" s="18">
        <v>38</v>
      </c>
      <c r="L1337" s="18">
        <v>28</v>
      </c>
      <c r="M1337" s="18" t="s">
        <v>249</v>
      </c>
      <c r="N1337" s="18" t="s">
        <v>277</v>
      </c>
      <c r="O1337" s="18" t="s">
        <v>277</v>
      </c>
      <c r="P1337" s="19">
        <v>8919.1546411899999</v>
      </c>
      <c r="Q1337" s="19">
        <v>2408045.5892400001</v>
      </c>
      <c r="R1337" s="20">
        <v>1.2457929999999999</v>
      </c>
      <c r="S1337" s="20">
        <v>5.6303450000000002</v>
      </c>
      <c r="T1337" s="20">
        <v>0.24</v>
      </c>
      <c r="U1337" s="20">
        <v>0.56100000000000005</v>
      </c>
      <c r="V1337" s="20">
        <f t="shared" si="40"/>
        <v>21.181490835887999</v>
      </c>
      <c r="W1337" s="20">
        <f t="shared" si="41"/>
        <v>55.296363702677994</v>
      </c>
    </row>
    <row r="1338" spans="1:23" x14ac:dyDescent="0.25">
      <c r="A1338" s="18">
        <v>12993</v>
      </c>
      <c r="B1338" s="18">
        <v>12959</v>
      </c>
      <c r="C1338" s="18">
        <v>2230</v>
      </c>
      <c r="D1338" s="18">
        <v>2230</v>
      </c>
      <c r="E1338" s="18" t="s">
        <v>56</v>
      </c>
      <c r="F1338" s="18" t="s">
        <v>113</v>
      </c>
      <c r="G1338" s="19">
        <v>20.0082981507</v>
      </c>
      <c r="H1338" s="19">
        <v>8.0970700000000004</v>
      </c>
      <c r="I1338" s="18" t="s">
        <v>24</v>
      </c>
      <c r="J1338" s="18" t="s">
        <v>114</v>
      </c>
      <c r="K1338" s="18">
        <v>30</v>
      </c>
      <c r="L1338" s="18">
        <v>28</v>
      </c>
      <c r="M1338" s="18" t="s">
        <v>249</v>
      </c>
      <c r="N1338" s="18" t="s">
        <v>267</v>
      </c>
      <c r="O1338" s="18" t="s">
        <v>268</v>
      </c>
      <c r="P1338" s="19">
        <v>4832.1679606500002</v>
      </c>
      <c r="Q1338" s="19">
        <v>871557.98121200001</v>
      </c>
      <c r="R1338" s="20">
        <v>5.3215500000000002</v>
      </c>
      <c r="S1338" s="20">
        <v>27.525545000000001</v>
      </c>
      <c r="T1338" s="20">
        <v>0.24</v>
      </c>
      <c r="U1338" s="20">
        <v>0.56100000000000005</v>
      </c>
      <c r="V1338" s="20">
        <f t="shared" si="40"/>
        <v>32.747611772460004</v>
      </c>
      <c r="W1338" s="20">
        <f t="shared" si="41"/>
        <v>97.842680182732849</v>
      </c>
    </row>
    <row r="1339" spans="1:23" x14ac:dyDescent="0.25">
      <c r="A1339" s="18">
        <v>12994</v>
      </c>
      <c r="B1339" s="18">
        <v>12960</v>
      </c>
      <c r="C1339" s="18">
        <v>2230</v>
      </c>
      <c r="D1339" s="18">
        <v>2230</v>
      </c>
      <c r="E1339" s="18" t="s">
        <v>56</v>
      </c>
      <c r="F1339" s="18" t="s">
        <v>113</v>
      </c>
      <c r="G1339" s="19">
        <v>19.191339244400002</v>
      </c>
      <c r="H1339" s="19">
        <v>7.7664600000000004</v>
      </c>
      <c r="I1339" s="18" t="s">
        <v>24</v>
      </c>
      <c r="J1339" s="18" t="s">
        <v>114</v>
      </c>
      <c r="K1339" s="18">
        <v>30</v>
      </c>
      <c r="L1339" s="18">
        <v>28</v>
      </c>
      <c r="M1339" s="18" t="s">
        <v>249</v>
      </c>
      <c r="N1339" s="18" t="s">
        <v>267</v>
      </c>
      <c r="O1339" s="18" t="s">
        <v>268</v>
      </c>
      <c r="P1339" s="19">
        <v>4723.6535469399996</v>
      </c>
      <c r="Q1339" s="19">
        <v>835971.39358799998</v>
      </c>
      <c r="R1339" s="20">
        <v>5.3215500000000002</v>
      </c>
      <c r="S1339" s="20">
        <v>27.525545000000001</v>
      </c>
      <c r="T1339" s="20">
        <v>0.24</v>
      </c>
      <c r="U1339" s="20">
        <v>0.56100000000000005</v>
      </c>
      <c r="V1339" s="20">
        <f t="shared" si="40"/>
        <v>31.410499961879999</v>
      </c>
      <c r="W1339" s="20">
        <f t="shared" si="41"/>
        <v>93.847683412887292</v>
      </c>
    </row>
    <row r="1340" spans="1:23" x14ac:dyDescent="0.25">
      <c r="A1340" s="18">
        <v>12995</v>
      </c>
      <c r="B1340" s="18">
        <v>12961</v>
      </c>
      <c r="C1340" s="18">
        <v>2230</v>
      </c>
      <c r="D1340" s="18">
        <v>2230</v>
      </c>
      <c r="E1340" s="18" t="s">
        <v>56</v>
      </c>
      <c r="F1340" s="18" t="s">
        <v>113</v>
      </c>
      <c r="G1340" s="19">
        <v>14.6786014395</v>
      </c>
      <c r="H1340" s="19">
        <v>5.9402200000000001</v>
      </c>
      <c r="I1340" s="18" t="s">
        <v>24</v>
      </c>
      <c r="J1340" s="18" t="s">
        <v>114</v>
      </c>
      <c r="K1340" s="18">
        <v>30</v>
      </c>
      <c r="L1340" s="18">
        <v>28</v>
      </c>
      <c r="M1340" s="18" t="s">
        <v>249</v>
      </c>
      <c r="N1340" s="18" t="s">
        <v>267</v>
      </c>
      <c r="O1340" s="18" t="s">
        <v>268</v>
      </c>
      <c r="P1340" s="19">
        <v>5626.6966927100002</v>
      </c>
      <c r="Q1340" s="19">
        <v>639397.32111100003</v>
      </c>
      <c r="R1340" s="20">
        <v>5.3215500000000002</v>
      </c>
      <c r="S1340" s="20">
        <v>27.525545000000001</v>
      </c>
      <c r="T1340" s="20">
        <v>0.24</v>
      </c>
      <c r="U1340" s="20">
        <v>0.56100000000000005</v>
      </c>
      <c r="V1340" s="20">
        <f t="shared" si="40"/>
        <v>24.024495083160001</v>
      </c>
      <c r="W1340" s="20">
        <f t="shared" si="41"/>
        <v>71.779921091836087</v>
      </c>
    </row>
    <row r="1341" spans="1:23" x14ac:dyDescent="0.25">
      <c r="A1341" s="18">
        <v>12996</v>
      </c>
      <c r="B1341" s="18">
        <v>12962</v>
      </c>
      <c r="C1341" s="18">
        <v>2230</v>
      </c>
      <c r="D1341" s="18">
        <v>2230</v>
      </c>
      <c r="E1341" s="18" t="s">
        <v>56</v>
      </c>
      <c r="F1341" s="18" t="s">
        <v>113</v>
      </c>
      <c r="G1341" s="19">
        <v>6.6176372095599998</v>
      </c>
      <c r="H1341" s="19">
        <v>2.6780599999999999</v>
      </c>
      <c r="I1341" s="18" t="s">
        <v>24</v>
      </c>
      <c r="J1341" s="18" t="s">
        <v>114</v>
      </c>
      <c r="K1341" s="18">
        <v>30</v>
      </c>
      <c r="L1341" s="18">
        <v>28</v>
      </c>
      <c r="M1341" s="18" t="s">
        <v>249</v>
      </c>
      <c r="N1341" s="18" t="s">
        <v>267</v>
      </c>
      <c r="O1341" s="18" t="s">
        <v>268</v>
      </c>
      <c r="P1341" s="19">
        <v>2934.7228918599999</v>
      </c>
      <c r="Q1341" s="19">
        <v>288263.12379300001</v>
      </c>
      <c r="R1341" s="20">
        <v>5.3215500000000002</v>
      </c>
      <c r="S1341" s="20">
        <v>27.525545000000001</v>
      </c>
      <c r="T1341" s="20">
        <v>0.24</v>
      </c>
      <c r="U1341" s="20">
        <v>0.56100000000000005</v>
      </c>
      <c r="V1341" s="20">
        <f t="shared" si="40"/>
        <v>10.831086946679999</v>
      </c>
      <c r="W1341" s="20">
        <f t="shared" si="41"/>
        <v>32.360911797745295</v>
      </c>
    </row>
    <row r="1342" spans="1:23" x14ac:dyDescent="0.25">
      <c r="A1342" s="18">
        <v>13019</v>
      </c>
      <c r="B1342" s="18">
        <v>12985</v>
      </c>
      <c r="C1342" s="18">
        <v>2240</v>
      </c>
      <c r="D1342" s="18">
        <v>2240</v>
      </c>
      <c r="E1342" s="18" t="s">
        <v>56</v>
      </c>
      <c r="F1342" s="18" t="s">
        <v>113</v>
      </c>
      <c r="G1342" s="19">
        <v>6.3625813350899998</v>
      </c>
      <c r="H1342" s="19">
        <v>2.5748500000000001</v>
      </c>
      <c r="I1342" s="18" t="s">
        <v>24</v>
      </c>
      <c r="J1342" s="18" t="s">
        <v>114</v>
      </c>
      <c r="K1342" s="18">
        <v>30</v>
      </c>
      <c r="L1342" s="18">
        <v>28</v>
      </c>
      <c r="M1342" s="18" t="s">
        <v>249</v>
      </c>
      <c r="N1342" s="18" t="s">
        <v>269</v>
      </c>
      <c r="O1342" s="18" t="s">
        <v>268</v>
      </c>
      <c r="P1342" s="19">
        <v>2474.0916192700001</v>
      </c>
      <c r="Q1342" s="19">
        <v>277152.93433999998</v>
      </c>
      <c r="R1342" s="20">
        <v>5.3215500000000002</v>
      </c>
      <c r="S1342" s="20">
        <v>27.525545000000001</v>
      </c>
      <c r="T1342" s="20">
        <v>0.24</v>
      </c>
      <c r="U1342" s="20">
        <v>0.56100000000000005</v>
      </c>
      <c r="V1342" s="20">
        <f t="shared" si="40"/>
        <v>10.413666693300001</v>
      </c>
      <c r="W1342" s="20">
        <f t="shared" si="41"/>
        <v>31.113751649486744</v>
      </c>
    </row>
    <row r="1343" spans="1:23" x14ac:dyDescent="0.25">
      <c r="A1343" s="18">
        <v>13020</v>
      </c>
      <c r="B1343" s="18">
        <v>12986</v>
      </c>
      <c r="C1343" s="18">
        <v>2240</v>
      </c>
      <c r="D1343" s="18">
        <v>2240</v>
      </c>
      <c r="E1343" s="18" t="s">
        <v>56</v>
      </c>
      <c r="F1343" s="18" t="s">
        <v>113</v>
      </c>
      <c r="G1343" s="19">
        <v>4.8885333774899999</v>
      </c>
      <c r="H1343" s="19">
        <v>1.9783200000000001</v>
      </c>
      <c r="I1343" s="18" t="s">
        <v>24</v>
      </c>
      <c r="J1343" s="18" t="s">
        <v>114</v>
      </c>
      <c r="K1343" s="18">
        <v>30</v>
      </c>
      <c r="L1343" s="18">
        <v>28</v>
      </c>
      <c r="M1343" s="18" t="s">
        <v>249</v>
      </c>
      <c r="N1343" s="18" t="s">
        <v>269</v>
      </c>
      <c r="O1343" s="18" t="s">
        <v>268</v>
      </c>
      <c r="P1343" s="19">
        <v>2936.4089808899998</v>
      </c>
      <c r="Q1343" s="19">
        <v>212943.66214599999</v>
      </c>
      <c r="R1343" s="20">
        <v>5.3215500000000002</v>
      </c>
      <c r="S1343" s="20">
        <v>27.525545000000001</v>
      </c>
      <c r="T1343" s="20">
        <v>0.24</v>
      </c>
      <c r="U1343" s="20">
        <v>0.56100000000000005</v>
      </c>
      <c r="V1343" s="20">
        <f t="shared" si="40"/>
        <v>8.001073884960002</v>
      </c>
      <c r="W1343" s="20">
        <f t="shared" si="41"/>
        <v>23.905453584951601</v>
      </c>
    </row>
    <row r="1344" spans="1:23" x14ac:dyDescent="0.25">
      <c r="A1344" s="18">
        <v>13021</v>
      </c>
      <c r="B1344" s="18">
        <v>12987</v>
      </c>
      <c r="C1344" s="18">
        <v>2240</v>
      </c>
      <c r="D1344" s="18">
        <v>2240</v>
      </c>
      <c r="E1344" s="18" t="s">
        <v>56</v>
      </c>
      <c r="F1344" s="18" t="s">
        <v>113</v>
      </c>
      <c r="G1344" s="19">
        <v>8.5042910624299992</v>
      </c>
      <c r="H1344" s="19">
        <v>3.44156</v>
      </c>
      <c r="I1344" s="18" t="s">
        <v>24</v>
      </c>
      <c r="J1344" s="18" t="s">
        <v>114</v>
      </c>
      <c r="K1344" s="18">
        <v>30</v>
      </c>
      <c r="L1344" s="18">
        <v>28</v>
      </c>
      <c r="M1344" s="18" t="s">
        <v>249</v>
      </c>
      <c r="N1344" s="18" t="s">
        <v>269</v>
      </c>
      <c r="O1344" s="18" t="s">
        <v>268</v>
      </c>
      <c r="P1344" s="19">
        <v>2437.1396415200002</v>
      </c>
      <c r="Q1344" s="19">
        <v>370445.43689399998</v>
      </c>
      <c r="R1344" s="20">
        <v>5.3215500000000002</v>
      </c>
      <c r="S1344" s="20">
        <v>27.525545000000001</v>
      </c>
      <c r="T1344" s="20">
        <v>0.24</v>
      </c>
      <c r="U1344" s="20">
        <v>0.56100000000000005</v>
      </c>
      <c r="V1344" s="20">
        <f t="shared" si="40"/>
        <v>13.91896954968</v>
      </c>
      <c r="W1344" s="20">
        <f t="shared" si="41"/>
        <v>41.586827631437799</v>
      </c>
    </row>
    <row r="1345" spans="1:23" x14ac:dyDescent="0.25">
      <c r="A1345" s="18">
        <v>13022</v>
      </c>
      <c r="B1345" s="18">
        <v>12988</v>
      </c>
      <c r="C1345" s="18">
        <v>2240</v>
      </c>
      <c r="D1345" s="18">
        <v>2240</v>
      </c>
      <c r="E1345" s="18" t="s">
        <v>56</v>
      </c>
      <c r="F1345" s="18" t="s">
        <v>113</v>
      </c>
      <c r="G1345" s="19">
        <v>215.12770475299999</v>
      </c>
      <c r="H1345" s="19">
        <v>87.059100000000001</v>
      </c>
      <c r="I1345" s="18" t="s">
        <v>24</v>
      </c>
      <c r="J1345" s="18" t="s">
        <v>114</v>
      </c>
      <c r="K1345" s="18">
        <v>30</v>
      </c>
      <c r="L1345" s="18">
        <v>28</v>
      </c>
      <c r="M1345" s="18" t="s">
        <v>249</v>
      </c>
      <c r="N1345" s="18" t="s">
        <v>269</v>
      </c>
      <c r="O1345" s="18" t="s">
        <v>268</v>
      </c>
      <c r="P1345" s="19">
        <v>20934.6152282</v>
      </c>
      <c r="Q1345" s="19">
        <v>9370925.3352300003</v>
      </c>
      <c r="R1345" s="20">
        <v>5.3215500000000002</v>
      </c>
      <c r="S1345" s="20">
        <v>27.525545000000001</v>
      </c>
      <c r="T1345" s="20">
        <v>0.24</v>
      </c>
      <c r="U1345" s="20">
        <v>0.56100000000000005</v>
      </c>
      <c r="V1345" s="20">
        <f t="shared" si="40"/>
        <v>352.09990873980001</v>
      </c>
      <c r="W1345" s="20">
        <f t="shared" si="41"/>
        <v>1051.9972876974703</v>
      </c>
    </row>
    <row r="1346" spans="1:23" x14ac:dyDescent="0.25">
      <c r="A1346" s="18">
        <v>13023</v>
      </c>
      <c r="B1346" s="18">
        <v>12989</v>
      </c>
      <c r="C1346" s="18">
        <v>2240</v>
      </c>
      <c r="D1346" s="18">
        <v>2240</v>
      </c>
      <c r="E1346" s="18" t="s">
        <v>56</v>
      </c>
      <c r="F1346" s="18" t="s">
        <v>113</v>
      </c>
      <c r="G1346" s="19">
        <v>15.149346810899999</v>
      </c>
      <c r="H1346" s="19">
        <v>6.1307200000000002</v>
      </c>
      <c r="I1346" s="18" t="s">
        <v>24</v>
      </c>
      <c r="J1346" s="18" t="s">
        <v>114</v>
      </c>
      <c r="K1346" s="18">
        <v>30</v>
      </c>
      <c r="L1346" s="18">
        <v>28</v>
      </c>
      <c r="M1346" s="18" t="s">
        <v>249</v>
      </c>
      <c r="N1346" s="18" t="s">
        <v>269</v>
      </c>
      <c r="O1346" s="18" t="s">
        <v>268</v>
      </c>
      <c r="P1346" s="19">
        <v>5388.1932609400001</v>
      </c>
      <c r="Q1346" s="19">
        <v>659902.90746500005</v>
      </c>
      <c r="R1346" s="20">
        <v>5.3215500000000002</v>
      </c>
      <c r="S1346" s="20">
        <v>27.525545000000001</v>
      </c>
      <c r="T1346" s="20">
        <v>0.24</v>
      </c>
      <c r="U1346" s="20">
        <v>0.56100000000000005</v>
      </c>
      <c r="V1346" s="20">
        <f t="shared" si="40"/>
        <v>24.79494909216</v>
      </c>
      <c r="W1346" s="20">
        <f t="shared" si="41"/>
        <v>74.081868657413594</v>
      </c>
    </row>
    <row r="1347" spans="1:23" x14ac:dyDescent="0.25">
      <c r="A1347" s="18">
        <v>13093</v>
      </c>
      <c r="B1347" s="18">
        <v>13059</v>
      </c>
      <c r="C1347" s="18">
        <v>2300</v>
      </c>
      <c r="D1347" s="18">
        <v>2300</v>
      </c>
      <c r="E1347" s="18" t="s">
        <v>56</v>
      </c>
      <c r="F1347" s="18" t="s">
        <v>113</v>
      </c>
      <c r="G1347" s="19">
        <v>3.2040007844499998</v>
      </c>
      <c r="H1347" s="19">
        <v>1.29661</v>
      </c>
      <c r="I1347" s="18" t="s">
        <v>24</v>
      </c>
      <c r="J1347" s="18" t="s">
        <v>114</v>
      </c>
      <c r="K1347" s="18">
        <v>32</v>
      </c>
      <c r="L1347" s="18">
        <v>28</v>
      </c>
      <c r="M1347" s="18" t="s">
        <v>249</v>
      </c>
      <c r="N1347" s="18" t="s">
        <v>297</v>
      </c>
      <c r="O1347" s="18" t="s">
        <v>271</v>
      </c>
      <c r="P1347" s="19">
        <v>3342.9083992999999</v>
      </c>
      <c r="Q1347" s="19">
        <v>139565.71590700001</v>
      </c>
      <c r="R1347" s="20">
        <v>3.3540549999999998</v>
      </c>
      <c r="S1347" s="20">
        <v>24.52469</v>
      </c>
      <c r="T1347" s="20">
        <v>0.24</v>
      </c>
      <c r="U1347" s="20">
        <v>0.56100000000000005</v>
      </c>
      <c r="V1347" s="20">
        <f t="shared" ref="V1347:V1410" si="42">H1347*R1347*(1-T1347)</f>
        <v>3.305164952698</v>
      </c>
      <c r="W1347" s="20">
        <f t="shared" ref="W1347:W1410" si="43">H1347*S1347*(1-U1347)</f>
        <v>13.959742694095098</v>
      </c>
    </row>
    <row r="1348" spans="1:23" x14ac:dyDescent="0.25">
      <c r="A1348" s="18">
        <v>13094</v>
      </c>
      <c r="B1348" s="18">
        <v>13060</v>
      </c>
      <c r="C1348" s="18">
        <v>2300</v>
      </c>
      <c r="D1348" s="18">
        <v>2300</v>
      </c>
      <c r="E1348" s="18" t="s">
        <v>56</v>
      </c>
      <c r="F1348" s="18" t="s">
        <v>113</v>
      </c>
      <c r="G1348" s="19">
        <v>1.42618361956E-3</v>
      </c>
      <c r="H1348" s="19">
        <v>5.77156E-4</v>
      </c>
      <c r="I1348" s="18" t="s">
        <v>24</v>
      </c>
      <c r="J1348" s="18" t="s">
        <v>114</v>
      </c>
      <c r="K1348" s="18">
        <v>32</v>
      </c>
      <c r="L1348" s="18">
        <v>28</v>
      </c>
      <c r="M1348" s="18" t="s">
        <v>249</v>
      </c>
      <c r="N1348" s="18" t="s">
        <v>297</v>
      </c>
      <c r="O1348" s="18" t="s">
        <v>271</v>
      </c>
      <c r="P1348" s="19">
        <v>54.000000943400003</v>
      </c>
      <c r="Q1348" s="19">
        <v>62.124309964600002</v>
      </c>
      <c r="R1348" s="20">
        <v>3.3540549999999998</v>
      </c>
      <c r="S1348" s="20">
        <v>24.52469</v>
      </c>
      <c r="T1348" s="20">
        <v>0.24</v>
      </c>
      <c r="U1348" s="20">
        <v>0.56100000000000005</v>
      </c>
      <c r="V1348" s="20">
        <f t="shared" si="42"/>
        <v>1.4712178553607999E-3</v>
      </c>
      <c r="W1348" s="20">
        <f t="shared" si="43"/>
        <v>6.2138570999399588E-3</v>
      </c>
    </row>
    <row r="1349" spans="1:23" x14ac:dyDescent="0.25">
      <c r="A1349" s="18">
        <v>13095</v>
      </c>
      <c r="B1349" s="18">
        <v>13061</v>
      </c>
      <c r="C1349" s="18">
        <v>2300</v>
      </c>
      <c r="D1349" s="18">
        <v>2300</v>
      </c>
      <c r="E1349" s="18" t="s">
        <v>56</v>
      </c>
      <c r="F1349" s="18" t="s">
        <v>113</v>
      </c>
      <c r="G1349" s="19">
        <v>8.2538086523900004E-4</v>
      </c>
      <c r="H1349" s="19">
        <v>3.3401999999999998E-4</v>
      </c>
      <c r="I1349" s="18" t="s">
        <v>24</v>
      </c>
      <c r="J1349" s="18" t="s">
        <v>114</v>
      </c>
      <c r="K1349" s="18">
        <v>32</v>
      </c>
      <c r="L1349" s="18">
        <v>28</v>
      </c>
      <c r="M1349" s="18" t="s">
        <v>249</v>
      </c>
      <c r="N1349" s="18" t="s">
        <v>297</v>
      </c>
      <c r="O1349" s="18" t="s">
        <v>271</v>
      </c>
      <c r="P1349" s="19">
        <v>35.221582227100001</v>
      </c>
      <c r="Q1349" s="19">
        <v>35.953446680100001</v>
      </c>
      <c r="R1349" s="20">
        <v>3.3540549999999998</v>
      </c>
      <c r="S1349" s="20">
        <v>24.52469</v>
      </c>
      <c r="T1349" s="20">
        <v>0.24</v>
      </c>
      <c r="U1349" s="20">
        <v>0.56100000000000005</v>
      </c>
      <c r="V1349" s="20">
        <f t="shared" si="42"/>
        <v>8.514443028359999E-4</v>
      </c>
      <c r="W1349" s="20">
        <f t="shared" si="43"/>
        <v>3.5961725227181989E-3</v>
      </c>
    </row>
    <row r="1350" spans="1:23" x14ac:dyDescent="0.25">
      <c r="A1350" s="18">
        <v>13107</v>
      </c>
      <c r="B1350" s="18">
        <v>13073</v>
      </c>
      <c r="C1350" s="18">
        <v>2310</v>
      </c>
      <c r="D1350" s="18">
        <v>2310</v>
      </c>
      <c r="E1350" s="18" t="s">
        <v>56</v>
      </c>
      <c r="F1350" s="18" t="s">
        <v>113</v>
      </c>
      <c r="G1350" s="19">
        <v>33.285651786300001</v>
      </c>
      <c r="H1350" s="19">
        <v>13.4702</v>
      </c>
      <c r="I1350" s="18" t="s">
        <v>24</v>
      </c>
      <c r="J1350" s="18" t="s">
        <v>114</v>
      </c>
      <c r="K1350" s="18">
        <v>32</v>
      </c>
      <c r="L1350" s="18">
        <v>28</v>
      </c>
      <c r="M1350" s="18" t="s">
        <v>249</v>
      </c>
      <c r="N1350" s="18" t="s">
        <v>270</v>
      </c>
      <c r="O1350" s="18" t="s">
        <v>271</v>
      </c>
      <c r="P1350" s="19">
        <v>5279.1560893200003</v>
      </c>
      <c r="Q1350" s="19">
        <v>1449917.19212</v>
      </c>
      <c r="R1350" s="20">
        <v>3.3540549999999998</v>
      </c>
      <c r="S1350" s="20">
        <v>24.52469</v>
      </c>
      <c r="T1350" s="20">
        <v>0.24</v>
      </c>
      <c r="U1350" s="20">
        <v>0.56100000000000005</v>
      </c>
      <c r="V1350" s="20">
        <f t="shared" si="42"/>
        <v>34.336641662359995</v>
      </c>
      <c r="W1350" s="20">
        <f t="shared" si="43"/>
        <v>145.02473838548198</v>
      </c>
    </row>
    <row r="1351" spans="1:23" x14ac:dyDescent="0.25">
      <c r="A1351" s="18">
        <v>13108</v>
      </c>
      <c r="B1351" s="18">
        <v>13074</v>
      </c>
      <c r="C1351" s="18">
        <v>2310</v>
      </c>
      <c r="D1351" s="18">
        <v>2310</v>
      </c>
      <c r="E1351" s="18" t="s">
        <v>56</v>
      </c>
      <c r="F1351" s="18" t="s">
        <v>113</v>
      </c>
      <c r="G1351" s="19">
        <v>250.19047706500001</v>
      </c>
      <c r="H1351" s="19">
        <v>101.248</v>
      </c>
      <c r="I1351" s="18" t="s">
        <v>24</v>
      </c>
      <c r="J1351" s="18" t="s">
        <v>114</v>
      </c>
      <c r="K1351" s="18">
        <v>32</v>
      </c>
      <c r="L1351" s="18">
        <v>28</v>
      </c>
      <c r="M1351" s="18" t="s">
        <v>249</v>
      </c>
      <c r="N1351" s="18" t="s">
        <v>270</v>
      </c>
      <c r="O1351" s="18" t="s">
        <v>271</v>
      </c>
      <c r="P1351" s="19">
        <v>15592.353626399999</v>
      </c>
      <c r="Q1351" s="19">
        <v>11367842.1985</v>
      </c>
      <c r="R1351" s="20">
        <v>3.3540549999999998</v>
      </c>
      <c r="S1351" s="20">
        <v>24.52469</v>
      </c>
      <c r="T1351" s="20">
        <v>0.24</v>
      </c>
      <c r="U1351" s="20">
        <v>0.56100000000000005</v>
      </c>
      <c r="V1351" s="20">
        <f t="shared" si="42"/>
        <v>258.08943408639999</v>
      </c>
      <c r="W1351" s="20">
        <f t="shared" si="43"/>
        <v>1090.07028195968</v>
      </c>
    </row>
    <row r="1352" spans="1:23" x14ac:dyDescent="0.25">
      <c r="A1352" s="18">
        <v>13109</v>
      </c>
      <c r="B1352" s="18">
        <v>13075</v>
      </c>
      <c r="C1352" s="18">
        <v>2310</v>
      </c>
      <c r="D1352" s="18">
        <v>2310</v>
      </c>
      <c r="E1352" s="18" t="s">
        <v>56</v>
      </c>
      <c r="F1352" s="18" t="s">
        <v>113</v>
      </c>
      <c r="G1352" s="19">
        <v>44.412296069900002</v>
      </c>
      <c r="H1352" s="19">
        <v>17.972999999999999</v>
      </c>
      <c r="I1352" s="18" t="s">
        <v>24</v>
      </c>
      <c r="J1352" s="18" t="s">
        <v>114</v>
      </c>
      <c r="K1352" s="18">
        <v>32</v>
      </c>
      <c r="L1352" s="18">
        <v>28</v>
      </c>
      <c r="M1352" s="18" t="s">
        <v>249</v>
      </c>
      <c r="N1352" s="18" t="s">
        <v>270</v>
      </c>
      <c r="O1352" s="18" t="s">
        <v>271</v>
      </c>
      <c r="P1352" s="19">
        <v>7148.6081395700003</v>
      </c>
      <c r="Q1352" s="19">
        <v>1934591.8784099999</v>
      </c>
      <c r="R1352" s="20">
        <v>3.3540549999999998</v>
      </c>
      <c r="S1352" s="20">
        <v>24.52469</v>
      </c>
      <c r="T1352" s="20">
        <v>0.24</v>
      </c>
      <c r="U1352" s="20">
        <v>0.56100000000000005</v>
      </c>
      <c r="V1352" s="20">
        <f t="shared" si="42"/>
        <v>45.814647191399999</v>
      </c>
      <c r="W1352" s="20">
        <f t="shared" si="43"/>
        <v>193.50340922942996</v>
      </c>
    </row>
    <row r="1353" spans="1:23" x14ac:dyDescent="0.25">
      <c r="A1353" s="18">
        <v>13110</v>
      </c>
      <c r="B1353" s="18">
        <v>13076</v>
      </c>
      <c r="C1353" s="18">
        <v>2310</v>
      </c>
      <c r="D1353" s="18">
        <v>2310</v>
      </c>
      <c r="E1353" s="18" t="s">
        <v>56</v>
      </c>
      <c r="F1353" s="18" t="s">
        <v>113</v>
      </c>
      <c r="G1353" s="19">
        <v>4.3180883307700002E-3</v>
      </c>
      <c r="H1353" s="19">
        <v>1.7474700000000001E-3</v>
      </c>
      <c r="I1353" s="18" t="s">
        <v>24</v>
      </c>
      <c r="J1353" s="18" t="s">
        <v>114</v>
      </c>
      <c r="K1353" s="18">
        <v>32</v>
      </c>
      <c r="L1353" s="18">
        <v>28</v>
      </c>
      <c r="M1353" s="18" t="s">
        <v>249</v>
      </c>
      <c r="N1353" s="18" t="s">
        <v>270</v>
      </c>
      <c r="O1353" s="18" t="s">
        <v>271</v>
      </c>
      <c r="P1353" s="19">
        <v>137.91011302199999</v>
      </c>
      <c r="Q1353" s="19">
        <v>188.095175122</v>
      </c>
      <c r="R1353" s="20">
        <v>3.3540549999999998</v>
      </c>
      <c r="S1353" s="20">
        <v>24.52469</v>
      </c>
      <c r="T1353" s="20">
        <v>0.24</v>
      </c>
      <c r="U1353" s="20">
        <v>0.56100000000000005</v>
      </c>
      <c r="V1353" s="20">
        <f t="shared" si="42"/>
        <v>4.4544439730459994E-3</v>
      </c>
      <c r="W1353" s="20">
        <f t="shared" si="43"/>
        <v>1.8813854255057699E-2</v>
      </c>
    </row>
    <row r="1354" spans="1:23" x14ac:dyDescent="0.25">
      <c r="A1354" s="18">
        <v>13111</v>
      </c>
      <c r="B1354" s="18">
        <v>13077</v>
      </c>
      <c r="C1354" s="18">
        <v>2310</v>
      </c>
      <c r="D1354" s="18">
        <v>2310</v>
      </c>
      <c r="E1354" s="18" t="s">
        <v>56</v>
      </c>
      <c r="F1354" s="18" t="s">
        <v>113</v>
      </c>
      <c r="G1354" s="19">
        <v>7.2413242128300004</v>
      </c>
      <c r="H1354" s="19">
        <v>2.9304600000000001</v>
      </c>
      <c r="I1354" s="18" t="s">
        <v>24</v>
      </c>
      <c r="J1354" s="18" t="s">
        <v>114</v>
      </c>
      <c r="K1354" s="18">
        <v>32</v>
      </c>
      <c r="L1354" s="18">
        <v>28</v>
      </c>
      <c r="M1354" s="18" t="s">
        <v>249</v>
      </c>
      <c r="N1354" s="18" t="s">
        <v>270</v>
      </c>
      <c r="O1354" s="18" t="s">
        <v>271</v>
      </c>
      <c r="P1354" s="19">
        <v>3445.53062387</v>
      </c>
      <c r="Q1354" s="19">
        <v>315430.82098999998</v>
      </c>
      <c r="R1354" s="20">
        <v>3.3540549999999998</v>
      </c>
      <c r="S1354" s="20">
        <v>24.52469</v>
      </c>
      <c r="T1354" s="20">
        <v>0.24</v>
      </c>
      <c r="U1354" s="20">
        <v>0.56100000000000005</v>
      </c>
      <c r="V1354" s="20">
        <f t="shared" si="42"/>
        <v>7.4699822516280001</v>
      </c>
      <c r="W1354" s="20">
        <f t="shared" si="43"/>
        <v>31.550325522198598</v>
      </c>
    </row>
    <row r="1355" spans="1:23" x14ac:dyDescent="0.25">
      <c r="A1355" s="18">
        <v>13112</v>
      </c>
      <c r="B1355" s="18">
        <v>13078</v>
      </c>
      <c r="C1355" s="18">
        <v>2310</v>
      </c>
      <c r="D1355" s="18">
        <v>2310</v>
      </c>
      <c r="E1355" s="18" t="s">
        <v>56</v>
      </c>
      <c r="F1355" s="18" t="s">
        <v>113</v>
      </c>
      <c r="G1355" s="19">
        <v>3.8527427035700001</v>
      </c>
      <c r="H1355" s="19">
        <v>1.55915</v>
      </c>
      <c r="I1355" s="18" t="s">
        <v>24</v>
      </c>
      <c r="J1355" s="18" t="s">
        <v>114</v>
      </c>
      <c r="K1355" s="18">
        <v>32</v>
      </c>
      <c r="L1355" s="18">
        <v>28</v>
      </c>
      <c r="M1355" s="18" t="s">
        <v>249</v>
      </c>
      <c r="N1355" s="18" t="s">
        <v>270</v>
      </c>
      <c r="O1355" s="18" t="s">
        <v>271</v>
      </c>
      <c r="P1355" s="19">
        <v>3733.0626131700001</v>
      </c>
      <c r="Q1355" s="19">
        <v>167824.800865</v>
      </c>
      <c r="R1355" s="20">
        <v>3.3540549999999998</v>
      </c>
      <c r="S1355" s="20">
        <v>24.52469</v>
      </c>
      <c r="T1355" s="20">
        <v>0.24</v>
      </c>
      <c r="U1355" s="20">
        <v>0.56100000000000005</v>
      </c>
      <c r="V1355" s="20">
        <f t="shared" si="42"/>
        <v>3.9744008884700004</v>
      </c>
      <c r="W1355" s="20">
        <f t="shared" si="43"/>
        <v>16.786337311526498</v>
      </c>
    </row>
    <row r="1356" spans="1:23" x14ac:dyDescent="0.25">
      <c r="A1356" s="18">
        <v>13113</v>
      </c>
      <c r="B1356" s="18">
        <v>13079</v>
      </c>
      <c r="C1356" s="18">
        <v>2310</v>
      </c>
      <c r="D1356" s="18">
        <v>2310</v>
      </c>
      <c r="E1356" s="18" t="s">
        <v>56</v>
      </c>
      <c r="F1356" s="18" t="s">
        <v>113</v>
      </c>
      <c r="G1356" s="19">
        <v>34.135062186200003</v>
      </c>
      <c r="H1356" s="19">
        <v>13.814</v>
      </c>
      <c r="I1356" s="18" t="s">
        <v>24</v>
      </c>
      <c r="J1356" s="18" t="s">
        <v>114</v>
      </c>
      <c r="K1356" s="18">
        <v>32</v>
      </c>
      <c r="L1356" s="18">
        <v>28</v>
      </c>
      <c r="M1356" s="18" t="s">
        <v>249</v>
      </c>
      <c r="N1356" s="18" t="s">
        <v>270</v>
      </c>
      <c r="O1356" s="18" t="s">
        <v>271</v>
      </c>
      <c r="P1356" s="19">
        <v>5067.9398515000003</v>
      </c>
      <c r="Q1356" s="19">
        <v>1486917.36115</v>
      </c>
      <c r="R1356" s="20">
        <v>3.3540549999999998</v>
      </c>
      <c r="S1356" s="20">
        <v>24.52469</v>
      </c>
      <c r="T1356" s="20">
        <v>0.24</v>
      </c>
      <c r="U1356" s="20">
        <v>0.56100000000000005</v>
      </c>
      <c r="V1356" s="20">
        <f t="shared" si="42"/>
        <v>35.213015985200002</v>
      </c>
      <c r="W1356" s="20">
        <f t="shared" si="43"/>
        <v>148.72620570273997</v>
      </c>
    </row>
    <row r="1357" spans="1:23" x14ac:dyDescent="0.25">
      <c r="A1357" s="18">
        <v>13339</v>
      </c>
      <c r="B1357" s="18">
        <v>13317</v>
      </c>
      <c r="C1357" s="18">
        <v>2520</v>
      </c>
      <c r="D1357" s="18">
        <v>2520</v>
      </c>
      <c r="E1357" s="18" t="s">
        <v>56</v>
      </c>
      <c r="F1357" s="18" t="s">
        <v>113</v>
      </c>
      <c r="G1357" s="19">
        <v>24.456097466300001</v>
      </c>
      <c r="H1357" s="19">
        <v>9.8970300000000009</v>
      </c>
      <c r="I1357" s="18" t="s">
        <v>24</v>
      </c>
      <c r="J1357" s="18" t="s">
        <v>114</v>
      </c>
      <c r="K1357" s="18">
        <v>39</v>
      </c>
      <c r="L1357" s="18">
        <v>27</v>
      </c>
      <c r="M1357" s="18" t="s">
        <v>115</v>
      </c>
      <c r="N1357" s="18" t="s">
        <v>115</v>
      </c>
      <c r="O1357" s="18" t="s">
        <v>115</v>
      </c>
      <c r="P1357" s="19">
        <v>4287.4374349999998</v>
      </c>
      <c r="Q1357" s="19">
        <v>1065303.3444099999</v>
      </c>
      <c r="R1357" s="20">
        <v>4.0080939999999998</v>
      </c>
      <c r="S1357" s="20">
        <v>21.928827999999999</v>
      </c>
      <c r="T1357" s="20">
        <v>0.24</v>
      </c>
      <c r="U1357" s="20">
        <v>0.56100000000000005</v>
      </c>
      <c r="V1357" s="20">
        <f t="shared" si="42"/>
        <v>30.147852186223201</v>
      </c>
      <c r="W1357" s="20">
        <f t="shared" si="43"/>
        <v>95.276287906988756</v>
      </c>
    </row>
    <row r="1358" spans="1:23" x14ac:dyDescent="0.25">
      <c r="A1358" s="18">
        <v>13340</v>
      </c>
      <c r="B1358" s="18">
        <v>13318</v>
      </c>
      <c r="C1358" s="18">
        <v>2520</v>
      </c>
      <c r="D1358" s="18">
        <v>2520</v>
      </c>
      <c r="E1358" s="18" t="s">
        <v>56</v>
      </c>
      <c r="F1358" s="18" t="s">
        <v>113</v>
      </c>
      <c r="G1358" s="19">
        <v>0.150243707758</v>
      </c>
      <c r="H1358" s="19">
        <v>6.0801500000000001E-2</v>
      </c>
      <c r="I1358" s="18" t="s">
        <v>24</v>
      </c>
      <c r="J1358" s="18" t="s">
        <v>114</v>
      </c>
      <c r="K1358" s="18">
        <v>39</v>
      </c>
      <c r="L1358" s="18">
        <v>27</v>
      </c>
      <c r="M1358" s="18" t="s">
        <v>115</v>
      </c>
      <c r="N1358" s="18" t="s">
        <v>115</v>
      </c>
      <c r="O1358" s="18" t="s">
        <v>115</v>
      </c>
      <c r="P1358" s="19">
        <v>412.829157748</v>
      </c>
      <c r="Q1358" s="19">
        <v>6544.58973135</v>
      </c>
      <c r="R1358" s="20">
        <v>4.0080939999999998</v>
      </c>
      <c r="S1358" s="20">
        <v>21.928827999999999</v>
      </c>
      <c r="T1358" s="20">
        <v>0.24</v>
      </c>
      <c r="U1358" s="20">
        <v>0.56100000000000005</v>
      </c>
      <c r="V1358" s="20">
        <f t="shared" si="42"/>
        <v>0.18521057677916</v>
      </c>
      <c r="W1358" s="20">
        <f t="shared" si="43"/>
        <v>0.58532117404683792</v>
      </c>
    </row>
    <row r="1359" spans="1:23" x14ac:dyDescent="0.25">
      <c r="A1359" s="18">
        <v>13341</v>
      </c>
      <c r="B1359" s="18">
        <v>13319</v>
      </c>
      <c r="C1359" s="18">
        <v>2520</v>
      </c>
      <c r="D1359" s="18">
        <v>2520</v>
      </c>
      <c r="E1359" s="18" t="s">
        <v>56</v>
      </c>
      <c r="F1359" s="18" t="s">
        <v>113</v>
      </c>
      <c r="G1359" s="19">
        <v>9.6675971205599995E-3</v>
      </c>
      <c r="H1359" s="19">
        <v>3.9123400000000003E-3</v>
      </c>
      <c r="I1359" s="18" t="s">
        <v>24</v>
      </c>
      <c r="J1359" s="18" t="s">
        <v>114</v>
      </c>
      <c r="K1359" s="18">
        <v>39</v>
      </c>
      <c r="L1359" s="18">
        <v>27</v>
      </c>
      <c r="M1359" s="18" t="s">
        <v>115</v>
      </c>
      <c r="N1359" s="18" t="s">
        <v>115</v>
      </c>
      <c r="O1359" s="18" t="s">
        <v>115</v>
      </c>
      <c r="P1359" s="19">
        <v>458.11735299100002</v>
      </c>
      <c r="Q1359" s="19">
        <v>421.11884569400002</v>
      </c>
      <c r="R1359" s="20">
        <v>4.0080939999999998</v>
      </c>
      <c r="S1359" s="20">
        <v>21.928827999999999</v>
      </c>
      <c r="T1359" s="20">
        <v>0.24</v>
      </c>
      <c r="U1359" s="20">
        <v>0.56100000000000005</v>
      </c>
      <c r="V1359" s="20">
        <f t="shared" si="42"/>
        <v>1.19175801247696E-2</v>
      </c>
      <c r="W1359" s="20">
        <f t="shared" si="43"/>
        <v>3.7663140581571275E-2</v>
      </c>
    </row>
    <row r="1360" spans="1:23" x14ac:dyDescent="0.25">
      <c r="A1360" s="18">
        <v>13342</v>
      </c>
      <c r="B1360" s="18">
        <v>13320</v>
      </c>
      <c r="C1360" s="18">
        <v>2520</v>
      </c>
      <c r="D1360" s="18">
        <v>2520</v>
      </c>
      <c r="E1360" s="18" t="s">
        <v>56</v>
      </c>
      <c r="F1360" s="18" t="s">
        <v>113</v>
      </c>
      <c r="G1360" s="19">
        <v>2.8162427251099999E-3</v>
      </c>
      <c r="H1360" s="19">
        <v>1.1396900000000001E-3</v>
      </c>
      <c r="I1360" s="18" t="s">
        <v>24</v>
      </c>
      <c r="J1360" s="18" t="s">
        <v>114</v>
      </c>
      <c r="K1360" s="18">
        <v>39</v>
      </c>
      <c r="L1360" s="18">
        <v>27</v>
      </c>
      <c r="M1360" s="18" t="s">
        <v>115</v>
      </c>
      <c r="N1360" s="18" t="s">
        <v>115</v>
      </c>
      <c r="O1360" s="18" t="s">
        <v>115</v>
      </c>
      <c r="P1360" s="19">
        <v>55.070238903800004</v>
      </c>
      <c r="Q1360" s="19">
        <v>122.675042369</v>
      </c>
      <c r="R1360" s="20">
        <v>4.0080939999999998</v>
      </c>
      <c r="S1360" s="20">
        <v>21.928827999999999</v>
      </c>
      <c r="T1360" s="20">
        <v>0.24</v>
      </c>
      <c r="U1360" s="20">
        <v>0.56100000000000005</v>
      </c>
      <c r="V1360" s="20">
        <f t="shared" si="42"/>
        <v>3.4716683346536002E-3</v>
      </c>
      <c r="W1360" s="20">
        <f t="shared" si="43"/>
        <v>1.0971516966677478E-2</v>
      </c>
    </row>
    <row r="1361" spans="1:23" x14ac:dyDescent="0.25">
      <c r="A1361" s="18">
        <v>13343</v>
      </c>
      <c r="B1361" s="18">
        <v>13321</v>
      </c>
      <c r="C1361" s="18">
        <v>2520</v>
      </c>
      <c r="D1361" s="18">
        <v>2520</v>
      </c>
      <c r="E1361" s="18" t="s">
        <v>56</v>
      </c>
      <c r="F1361" s="18" t="s">
        <v>113</v>
      </c>
      <c r="G1361" s="19">
        <v>62.171585514100002</v>
      </c>
      <c r="H1361" s="19">
        <v>25.1599</v>
      </c>
      <c r="I1361" s="18" t="s">
        <v>24</v>
      </c>
      <c r="J1361" s="18" t="s">
        <v>114</v>
      </c>
      <c r="K1361" s="18">
        <v>39</v>
      </c>
      <c r="L1361" s="18">
        <v>27</v>
      </c>
      <c r="M1361" s="18" t="s">
        <v>115</v>
      </c>
      <c r="N1361" s="18" t="s">
        <v>115</v>
      </c>
      <c r="O1361" s="18" t="s">
        <v>115</v>
      </c>
      <c r="P1361" s="19">
        <v>11428.4378125</v>
      </c>
      <c r="Q1361" s="19">
        <v>2708183.4322199998</v>
      </c>
      <c r="R1361" s="20">
        <v>4.0080939999999998</v>
      </c>
      <c r="S1361" s="20">
        <v>21.928827999999999</v>
      </c>
      <c r="T1361" s="20">
        <v>0.24</v>
      </c>
      <c r="U1361" s="20">
        <v>0.56100000000000005</v>
      </c>
      <c r="V1361" s="20">
        <f t="shared" si="42"/>
        <v>76.64086561525599</v>
      </c>
      <c r="W1361" s="20">
        <f t="shared" si="43"/>
        <v>242.2082055031708</v>
      </c>
    </row>
    <row r="1362" spans="1:23" x14ac:dyDescent="0.25">
      <c r="A1362" s="18">
        <v>13344</v>
      </c>
      <c r="B1362" s="18">
        <v>13322</v>
      </c>
      <c r="C1362" s="18">
        <v>2520</v>
      </c>
      <c r="D1362" s="18">
        <v>2520</v>
      </c>
      <c r="E1362" s="18" t="s">
        <v>56</v>
      </c>
      <c r="F1362" s="18" t="s">
        <v>113</v>
      </c>
      <c r="G1362" s="19">
        <v>0.45280372838499999</v>
      </c>
      <c r="H1362" s="19">
        <v>0.18324299999999999</v>
      </c>
      <c r="I1362" s="18" t="s">
        <v>24</v>
      </c>
      <c r="J1362" s="18" t="s">
        <v>114</v>
      </c>
      <c r="K1362" s="18">
        <v>39</v>
      </c>
      <c r="L1362" s="18">
        <v>27</v>
      </c>
      <c r="M1362" s="18" t="s">
        <v>115</v>
      </c>
      <c r="N1362" s="18" t="s">
        <v>115</v>
      </c>
      <c r="O1362" s="18" t="s">
        <v>115</v>
      </c>
      <c r="P1362" s="19">
        <v>2242.5508895399998</v>
      </c>
      <c r="Q1362" s="19">
        <v>19724.051511599999</v>
      </c>
      <c r="R1362" s="20">
        <v>4.0080939999999998</v>
      </c>
      <c r="S1362" s="20">
        <v>21.928827999999999</v>
      </c>
      <c r="T1362" s="20">
        <v>0.24</v>
      </c>
      <c r="U1362" s="20">
        <v>0.56100000000000005</v>
      </c>
      <c r="V1362" s="20">
        <f t="shared" si="42"/>
        <v>0.55818592831991998</v>
      </c>
      <c r="W1362" s="20">
        <f t="shared" si="43"/>
        <v>1.7640355566205554</v>
      </c>
    </row>
    <row r="1363" spans="1:23" x14ac:dyDescent="0.25">
      <c r="A1363" s="18">
        <v>13345</v>
      </c>
      <c r="B1363" s="18">
        <v>13323</v>
      </c>
      <c r="C1363" s="18">
        <v>2520</v>
      </c>
      <c r="D1363" s="18">
        <v>2520</v>
      </c>
      <c r="E1363" s="18" t="s">
        <v>56</v>
      </c>
      <c r="F1363" s="18" t="s">
        <v>113</v>
      </c>
      <c r="G1363" s="19">
        <v>2.7119641849999998</v>
      </c>
      <c r="H1363" s="19">
        <v>1.0974900000000001</v>
      </c>
      <c r="I1363" s="18" t="s">
        <v>24</v>
      </c>
      <c r="J1363" s="18" t="s">
        <v>114</v>
      </c>
      <c r="K1363" s="18">
        <v>39</v>
      </c>
      <c r="L1363" s="18">
        <v>27</v>
      </c>
      <c r="M1363" s="18" t="s">
        <v>115</v>
      </c>
      <c r="N1363" s="18" t="s">
        <v>115</v>
      </c>
      <c r="O1363" s="18" t="s">
        <v>115</v>
      </c>
      <c r="P1363" s="19">
        <v>4391.0005520200002</v>
      </c>
      <c r="Q1363" s="19">
        <v>118132.687368</v>
      </c>
      <c r="R1363" s="20">
        <v>4.0080939999999998</v>
      </c>
      <c r="S1363" s="20">
        <v>21.928827999999999</v>
      </c>
      <c r="T1363" s="20">
        <v>0.24</v>
      </c>
      <c r="U1363" s="20">
        <v>0.56100000000000005</v>
      </c>
      <c r="V1363" s="20">
        <f t="shared" si="42"/>
        <v>3.3431207438856001</v>
      </c>
      <c r="W1363" s="20">
        <f t="shared" si="43"/>
        <v>10.56526788491508</v>
      </c>
    </row>
    <row r="1364" spans="1:23" x14ac:dyDescent="0.25">
      <c r="A1364" s="18">
        <v>13346</v>
      </c>
      <c r="B1364" s="18">
        <v>13324</v>
      </c>
      <c r="C1364" s="18">
        <v>2520</v>
      </c>
      <c r="D1364" s="18">
        <v>2520</v>
      </c>
      <c r="E1364" s="18" t="s">
        <v>56</v>
      </c>
      <c r="F1364" s="18" t="s">
        <v>113</v>
      </c>
      <c r="G1364" s="19">
        <v>3.7046273097499999E-2</v>
      </c>
      <c r="H1364" s="19">
        <v>1.49921E-2</v>
      </c>
      <c r="I1364" s="18" t="s">
        <v>24</v>
      </c>
      <c r="J1364" s="18" t="s">
        <v>114</v>
      </c>
      <c r="K1364" s="18">
        <v>39</v>
      </c>
      <c r="L1364" s="18">
        <v>27</v>
      </c>
      <c r="M1364" s="18" t="s">
        <v>115</v>
      </c>
      <c r="N1364" s="18" t="s">
        <v>115</v>
      </c>
      <c r="O1364" s="18" t="s">
        <v>115</v>
      </c>
      <c r="P1364" s="19">
        <v>802.663392896</v>
      </c>
      <c r="Q1364" s="19">
        <v>1613.7292024000001</v>
      </c>
      <c r="R1364" s="20">
        <v>4.0080939999999998</v>
      </c>
      <c r="S1364" s="20">
        <v>21.928827999999999</v>
      </c>
      <c r="T1364" s="20">
        <v>0.24</v>
      </c>
      <c r="U1364" s="20">
        <v>0.56100000000000005</v>
      </c>
      <c r="V1364" s="20">
        <f t="shared" si="42"/>
        <v>4.5668207003623999E-2</v>
      </c>
      <c r="W1364" s="20">
        <f t="shared" si="43"/>
        <v>0.14432528101161315</v>
      </c>
    </row>
    <row r="1365" spans="1:23" x14ac:dyDescent="0.25">
      <c r="A1365" s="18">
        <v>13347</v>
      </c>
      <c r="B1365" s="18">
        <v>13325</v>
      </c>
      <c r="C1365" s="18">
        <v>2520</v>
      </c>
      <c r="D1365" s="18">
        <v>2520</v>
      </c>
      <c r="E1365" s="18" t="s">
        <v>56</v>
      </c>
      <c r="F1365" s="18" t="s">
        <v>113</v>
      </c>
      <c r="G1365" s="19">
        <v>1.15706258756</v>
      </c>
      <c r="H1365" s="19">
        <v>0.46824700000000002</v>
      </c>
      <c r="I1365" s="18" t="s">
        <v>24</v>
      </c>
      <c r="J1365" s="18" t="s">
        <v>114</v>
      </c>
      <c r="K1365" s="18">
        <v>39</v>
      </c>
      <c r="L1365" s="18">
        <v>27</v>
      </c>
      <c r="M1365" s="18" t="s">
        <v>115</v>
      </c>
      <c r="N1365" s="18" t="s">
        <v>115</v>
      </c>
      <c r="O1365" s="18" t="s">
        <v>115</v>
      </c>
      <c r="P1365" s="19">
        <v>2924.7371174099999</v>
      </c>
      <c r="Q1365" s="19">
        <v>50401.444707299997</v>
      </c>
      <c r="R1365" s="20">
        <v>4.0080939999999998</v>
      </c>
      <c r="S1365" s="20">
        <v>21.928827999999999</v>
      </c>
      <c r="T1365" s="20">
        <v>0.24</v>
      </c>
      <c r="U1365" s="20">
        <v>0.56100000000000005</v>
      </c>
      <c r="V1365" s="20">
        <f t="shared" si="42"/>
        <v>1.42635127332568</v>
      </c>
      <c r="W1365" s="20">
        <f t="shared" si="43"/>
        <v>4.5076993788625233</v>
      </c>
    </row>
    <row r="1366" spans="1:23" x14ac:dyDescent="0.25">
      <c r="A1366" s="18">
        <v>13348</v>
      </c>
      <c r="B1366" s="18">
        <v>13326</v>
      </c>
      <c r="C1366" s="18">
        <v>2520</v>
      </c>
      <c r="D1366" s="18">
        <v>2520</v>
      </c>
      <c r="E1366" s="18" t="s">
        <v>56</v>
      </c>
      <c r="F1366" s="18" t="s">
        <v>113</v>
      </c>
      <c r="G1366" s="19">
        <v>14.506667677399999</v>
      </c>
      <c r="H1366" s="19">
        <v>5.8706399999999999</v>
      </c>
      <c r="I1366" s="18" t="s">
        <v>24</v>
      </c>
      <c r="J1366" s="18" t="s">
        <v>114</v>
      </c>
      <c r="K1366" s="18">
        <v>39</v>
      </c>
      <c r="L1366" s="18">
        <v>27</v>
      </c>
      <c r="M1366" s="18" t="s">
        <v>115</v>
      </c>
      <c r="N1366" s="18" t="s">
        <v>115</v>
      </c>
      <c r="O1366" s="18" t="s">
        <v>115</v>
      </c>
      <c r="P1366" s="19">
        <v>4855.0618793100002</v>
      </c>
      <c r="Q1366" s="19">
        <v>631907.91638900002</v>
      </c>
      <c r="R1366" s="20">
        <v>4.0080939999999998</v>
      </c>
      <c r="S1366" s="20">
        <v>21.928827999999999</v>
      </c>
      <c r="T1366" s="20">
        <v>0.24</v>
      </c>
      <c r="U1366" s="20">
        <v>0.56100000000000005</v>
      </c>
      <c r="V1366" s="20">
        <f t="shared" si="42"/>
        <v>17.882858489721599</v>
      </c>
      <c r="W1366" s="20">
        <f t="shared" si="43"/>
        <v>56.515215861554864</v>
      </c>
    </row>
    <row r="1367" spans="1:23" x14ac:dyDescent="0.25">
      <c r="A1367" s="18">
        <v>13349</v>
      </c>
      <c r="B1367" s="18">
        <v>13327</v>
      </c>
      <c r="C1367" s="18">
        <v>2520</v>
      </c>
      <c r="D1367" s="18">
        <v>2520</v>
      </c>
      <c r="E1367" s="18" t="s">
        <v>56</v>
      </c>
      <c r="F1367" s="18" t="s">
        <v>113</v>
      </c>
      <c r="G1367" s="19">
        <v>0.92869088016000001</v>
      </c>
      <c r="H1367" s="19">
        <v>0.375828</v>
      </c>
      <c r="I1367" s="18" t="s">
        <v>24</v>
      </c>
      <c r="J1367" s="18" t="s">
        <v>114</v>
      </c>
      <c r="K1367" s="18">
        <v>39</v>
      </c>
      <c r="L1367" s="18">
        <v>27</v>
      </c>
      <c r="M1367" s="18" t="s">
        <v>115</v>
      </c>
      <c r="N1367" s="18" t="s">
        <v>115</v>
      </c>
      <c r="O1367" s="18" t="s">
        <v>115</v>
      </c>
      <c r="P1367" s="19">
        <v>841.97798869200005</v>
      </c>
      <c r="Q1367" s="19">
        <v>40453.612925699999</v>
      </c>
      <c r="R1367" s="20">
        <v>4.0080939999999998</v>
      </c>
      <c r="S1367" s="20">
        <v>21.928827999999999</v>
      </c>
      <c r="T1367" s="20">
        <v>0.24</v>
      </c>
      <c r="U1367" s="20">
        <v>0.56100000000000005</v>
      </c>
      <c r="V1367" s="20">
        <f t="shared" si="42"/>
        <v>1.1448290033923201</v>
      </c>
      <c r="W1367" s="20">
        <f t="shared" si="43"/>
        <v>3.6180042630473754</v>
      </c>
    </row>
    <row r="1368" spans="1:23" x14ac:dyDescent="0.25">
      <c r="A1368" s="18">
        <v>13350</v>
      </c>
      <c r="B1368" s="18">
        <v>13328</v>
      </c>
      <c r="C1368" s="18">
        <v>2520</v>
      </c>
      <c r="D1368" s="18">
        <v>2520</v>
      </c>
      <c r="E1368" s="18" t="s">
        <v>56</v>
      </c>
      <c r="F1368" s="18" t="s">
        <v>113</v>
      </c>
      <c r="G1368" s="19">
        <v>0.52210153737599996</v>
      </c>
      <c r="H1368" s="19">
        <v>0.211287</v>
      </c>
      <c r="I1368" s="18" t="s">
        <v>24</v>
      </c>
      <c r="J1368" s="18" t="s">
        <v>114</v>
      </c>
      <c r="K1368" s="18">
        <v>39</v>
      </c>
      <c r="L1368" s="18">
        <v>27</v>
      </c>
      <c r="M1368" s="18" t="s">
        <v>115</v>
      </c>
      <c r="N1368" s="18" t="s">
        <v>115</v>
      </c>
      <c r="O1368" s="18" t="s">
        <v>115</v>
      </c>
      <c r="P1368" s="19">
        <v>2145.6496527099998</v>
      </c>
      <c r="Q1368" s="19">
        <v>22742.651999500002</v>
      </c>
      <c r="R1368" s="20">
        <v>4.0080939999999998</v>
      </c>
      <c r="S1368" s="20">
        <v>21.928827999999999</v>
      </c>
      <c r="T1368" s="20">
        <v>0.24</v>
      </c>
      <c r="U1368" s="20">
        <v>0.56100000000000005</v>
      </c>
      <c r="V1368" s="20">
        <f t="shared" si="42"/>
        <v>0.64361219930327995</v>
      </c>
      <c r="W1368" s="20">
        <f t="shared" si="43"/>
        <v>2.034008287638204</v>
      </c>
    </row>
    <row r="1369" spans="1:23" x14ac:dyDescent="0.25">
      <c r="A1369" s="18">
        <v>13351</v>
      </c>
      <c r="B1369" s="18">
        <v>13329</v>
      </c>
      <c r="C1369" s="18">
        <v>2520</v>
      </c>
      <c r="D1369" s="18">
        <v>2520</v>
      </c>
      <c r="E1369" s="18" t="s">
        <v>56</v>
      </c>
      <c r="F1369" s="18" t="s">
        <v>113</v>
      </c>
      <c r="G1369" s="19">
        <v>13.0479418841</v>
      </c>
      <c r="H1369" s="19">
        <v>5.2803100000000001</v>
      </c>
      <c r="I1369" s="18" t="s">
        <v>24</v>
      </c>
      <c r="J1369" s="18" t="s">
        <v>114</v>
      </c>
      <c r="K1369" s="18">
        <v>39</v>
      </c>
      <c r="L1369" s="18">
        <v>27</v>
      </c>
      <c r="M1369" s="18" t="s">
        <v>115</v>
      </c>
      <c r="N1369" s="18" t="s">
        <v>115</v>
      </c>
      <c r="O1369" s="18" t="s">
        <v>115</v>
      </c>
      <c r="P1369" s="19">
        <v>13710.472348900001</v>
      </c>
      <c r="Q1369" s="19">
        <v>568366.07500399998</v>
      </c>
      <c r="R1369" s="20">
        <v>4.0080939999999998</v>
      </c>
      <c r="S1369" s="20">
        <v>21.928827999999999</v>
      </c>
      <c r="T1369" s="20">
        <v>0.24</v>
      </c>
      <c r="U1369" s="20">
        <v>0.56100000000000005</v>
      </c>
      <c r="V1369" s="20">
        <f t="shared" si="42"/>
        <v>16.084623910146401</v>
      </c>
      <c r="W1369" s="20">
        <f t="shared" si="43"/>
        <v>50.832253291962516</v>
      </c>
    </row>
    <row r="1370" spans="1:23" x14ac:dyDescent="0.25">
      <c r="A1370" s="18">
        <v>13352</v>
      </c>
      <c r="B1370" s="18">
        <v>13330</v>
      </c>
      <c r="C1370" s="18">
        <v>2520</v>
      </c>
      <c r="D1370" s="18">
        <v>2520</v>
      </c>
      <c r="E1370" s="18" t="s">
        <v>56</v>
      </c>
      <c r="F1370" s="18" t="s">
        <v>113</v>
      </c>
      <c r="G1370" s="19">
        <v>4.5250946196300004E-3</v>
      </c>
      <c r="H1370" s="19">
        <v>1.83124E-3</v>
      </c>
      <c r="I1370" s="18" t="s">
        <v>24</v>
      </c>
      <c r="J1370" s="18" t="s">
        <v>114</v>
      </c>
      <c r="K1370" s="18">
        <v>39</v>
      </c>
      <c r="L1370" s="18">
        <v>27</v>
      </c>
      <c r="M1370" s="18" t="s">
        <v>115</v>
      </c>
      <c r="N1370" s="18" t="s">
        <v>115</v>
      </c>
      <c r="O1370" s="18" t="s">
        <v>115</v>
      </c>
      <c r="P1370" s="19">
        <v>200.426063645</v>
      </c>
      <c r="Q1370" s="19">
        <v>197.11233334799999</v>
      </c>
      <c r="R1370" s="20">
        <v>4.0080939999999998</v>
      </c>
      <c r="S1370" s="20">
        <v>21.928827999999999</v>
      </c>
      <c r="T1370" s="20">
        <v>0.24</v>
      </c>
      <c r="U1370" s="20">
        <v>0.56100000000000005</v>
      </c>
      <c r="V1370" s="20">
        <f t="shared" si="42"/>
        <v>5.5782343629856004E-3</v>
      </c>
      <c r="W1370" s="20">
        <f t="shared" si="43"/>
        <v>1.7628899727170078E-2</v>
      </c>
    </row>
    <row r="1371" spans="1:23" x14ac:dyDescent="0.25">
      <c r="A1371" s="18">
        <v>13353</v>
      </c>
      <c r="B1371" s="18">
        <v>13331</v>
      </c>
      <c r="C1371" s="18">
        <v>2520</v>
      </c>
      <c r="D1371" s="18">
        <v>2520</v>
      </c>
      <c r="E1371" s="18" t="s">
        <v>56</v>
      </c>
      <c r="F1371" s="18" t="s">
        <v>113</v>
      </c>
      <c r="G1371" s="19">
        <v>3.3358171066</v>
      </c>
      <c r="H1371" s="19">
        <v>1.34996</v>
      </c>
      <c r="I1371" s="18" t="s">
        <v>24</v>
      </c>
      <c r="J1371" s="18" t="s">
        <v>114</v>
      </c>
      <c r="K1371" s="18">
        <v>39</v>
      </c>
      <c r="L1371" s="18">
        <v>27</v>
      </c>
      <c r="M1371" s="18" t="s">
        <v>115</v>
      </c>
      <c r="N1371" s="18" t="s">
        <v>115</v>
      </c>
      <c r="O1371" s="18" t="s">
        <v>115</v>
      </c>
      <c r="P1371" s="19">
        <v>4084.4519746000001</v>
      </c>
      <c r="Q1371" s="19">
        <v>145307.61192900001</v>
      </c>
      <c r="R1371" s="20">
        <v>4.0080939999999998</v>
      </c>
      <c r="S1371" s="20">
        <v>21.928827999999999</v>
      </c>
      <c r="T1371" s="20">
        <v>0.24</v>
      </c>
      <c r="U1371" s="20">
        <v>0.56100000000000005</v>
      </c>
      <c r="V1371" s="20">
        <f t="shared" si="42"/>
        <v>4.1121825979424003</v>
      </c>
      <c r="W1371" s="20">
        <f t="shared" si="43"/>
        <v>12.995734843980319</v>
      </c>
    </row>
    <row r="1372" spans="1:23" x14ac:dyDescent="0.25">
      <c r="A1372" s="18">
        <v>13354</v>
      </c>
      <c r="B1372" s="18">
        <v>13332</v>
      </c>
      <c r="C1372" s="18">
        <v>2520</v>
      </c>
      <c r="D1372" s="18">
        <v>2520</v>
      </c>
      <c r="E1372" s="18" t="s">
        <v>56</v>
      </c>
      <c r="F1372" s="18" t="s">
        <v>113</v>
      </c>
      <c r="G1372" s="19">
        <v>4.5140262046400002E-2</v>
      </c>
      <c r="H1372" s="19">
        <v>1.8267599999999998E-2</v>
      </c>
      <c r="I1372" s="18" t="s">
        <v>24</v>
      </c>
      <c r="J1372" s="18" t="s">
        <v>114</v>
      </c>
      <c r="K1372" s="18">
        <v>39</v>
      </c>
      <c r="L1372" s="18">
        <v>27</v>
      </c>
      <c r="M1372" s="18" t="s">
        <v>115</v>
      </c>
      <c r="N1372" s="18" t="s">
        <v>115</v>
      </c>
      <c r="O1372" s="18" t="s">
        <v>115</v>
      </c>
      <c r="P1372" s="19">
        <v>614.745318537</v>
      </c>
      <c r="Q1372" s="19">
        <v>1966.30194979</v>
      </c>
      <c r="R1372" s="20">
        <v>4.0080939999999998</v>
      </c>
      <c r="S1372" s="20">
        <v>21.928827999999999</v>
      </c>
      <c r="T1372" s="20">
        <v>0.24</v>
      </c>
      <c r="U1372" s="20">
        <v>0.56100000000000005</v>
      </c>
      <c r="V1372" s="20">
        <f t="shared" si="42"/>
        <v>5.5645876045343989E-2</v>
      </c>
      <c r="W1372" s="20">
        <f t="shared" si="43"/>
        <v>0.17585771862565916</v>
      </c>
    </row>
    <row r="1373" spans="1:23" x14ac:dyDescent="0.25">
      <c r="A1373" s="18">
        <v>13355</v>
      </c>
      <c r="B1373" s="18">
        <v>13333</v>
      </c>
      <c r="C1373" s="18">
        <v>2520</v>
      </c>
      <c r="D1373" s="18">
        <v>2520</v>
      </c>
      <c r="E1373" s="18" t="s">
        <v>56</v>
      </c>
      <c r="F1373" s="18" t="s">
        <v>113</v>
      </c>
      <c r="G1373" s="19">
        <v>3.4170111514600001</v>
      </c>
      <c r="H1373" s="19">
        <v>1.3828199999999999</v>
      </c>
      <c r="I1373" s="18" t="s">
        <v>24</v>
      </c>
      <c r="J1373" s="18" t="s">
        <v>114</v>
      </c>
      <c r="K1373" s="18">
        <v>39</v>
      </c>
      <c r="L1373" s="18">
        <v>27</v>
      </c>
      <c r="M1373" s="18" t="s">
        <v>115</v>
      </c>
      <c r="N1373" s="18" t="s">
        <v>115</v>
      </c>
      <c r="O1373" s="18" t="s">
        <v>115</v>
      </c>
      <c r="P1373" s="19">
        <v>1781.2997065500001</v>
      </c>
      <c r="Q1373" s="19">
        <v>148844.41037600001</v>
      </c>
      <c r="R1373" s="20">
        <v>4.0080939999999998</v>
      </c>
      <c r="S1373" s="20">
        <v>21.928827999999999</v>
      </c>
      <c r="T1373" s="20">
        <v>0.24</v>
      </c>
      <c r="U1373" s="20">
        <v>0.56100000000000005</v>
      </c>
      <c r="V1373" s="20">
        <f t="shared" si="42"/>
        <v>4.2122791342608004</v>
      </c>
      <c r="W1373" s="20">
        <f t="shared" si="43"/>
        <v>13.312070029447439</v>
      </c>
    </row>
    <row r="1374" spans="1:23" x14ac:dyDescent="0.25">
      <c r="A1374" s="18">
        <v>13356</v>
      </c>
      <c r="B1374" s="18">
        <v>13334</v>
      </c>
      <c r="C1374" s="18">
        <v>2520</v>
      </c>
      <c r="D1374" s="18">
        <v>2520</v>
      </c>
      <c r="E1374" s="18" t="s">
        <v>56</v>
      </c>
      <c r="F1374" s="18" t="s">
        <v>113</v>
      </c>
      <c r="G1374" s="19">
        <v>12.0255180695</v>
      </c>
      <c r="H1374" s="19">
        <v>4.8665500000000002</v>
      </c>
      <c r="I1374" s="18" t="s">
        <v>24</v>
      </c>
      <c r="J1374" s="18" t="s">
        <v>114</v>
      </c>
      <c r="K1374" s="18">
        <v>39</v>
      </c>
      <c r="L1374" s="18">
        <v>27</v>
      </c>
      <c r="M1374" s="18" t="s">
        <v>115</v>
      </c>
      <c r="N1374" s="18" t="s">
        <v>115</v>
      </c>
      <c r="O1374" s="18" t="s">
        <v>115</v>
      </c>
      <c r="P1374" s="19">
        <v>3059.3858620800002</v>
      </c>
      <c r="Q1374" s="19">
        <v>523829.47178399999</v>
      </c>
      <c r="R1374" s="20">
        <v>4.0080939999999998</v>
      </c>
      <c r="S1374" s="20">
        <v>21.928827999999999</v>
      </c>
      <c r="T1374" s="20">
        <v>0.24</v>
      </c>
      <c r="U1374" s="20">
        <v>0.56100000000000005</v>
      </c>
      <c r="V1374" s="20">
        <f t="shared" si="42"/>
        <v>14.824248290331999</v>
      </c>
      <c r="W1374" s="20">
        <f t="shared" si="43"/>
        <v>46.849086939592596</v>
      </c>
    </row>
    <row r="1375" spans="1:23" x14ac:dyDescent="0.25">
      <c r="A1375" s="18">
        <v>13357</v>
      </c>
      <c r="B1375" s="18">
        <v>13335</v>
      </c>
      <c r="C1375" s="18">
        <v>2520</v>
      </c>
      <c r="D1375" s="18">
        <v>2520</v>
      </c>
      <c r="E1375" s="18" t="s">
        <v>56</v>
      </c>
      <c r="F1375" s="18" t="s">
        <v>113</v>
      </c>
      <c r="G1375" s="19">
        <v>0.33647706926600002</v>
      </c>
      <c r="H1375" s="19">
        <v>0.13616700000000001</v>
      </c>
      <c r="I1375" s="18" t="s">
        <v>24</v>
      </c>
      <c r="J1375" s="18" t="s">
        <v>114</v>
      </c>
      <c r="K1375" s="18">
        <v>39</v>
      </c>
      <c r="L1375" s="18">
        <v>27</v>
      </c>
      <c r="M1375" s="18" t="s">
        <v>115</v>
      </c>
      <c r="N1375" s="18" t="s">
        <v>115</v>
      </c>
      <c r="O1375" s="18" t="s">
        <v>115</v>
      </c>
      <c r="P1375" s="19">
        <v>548.27285751600004</v>
      </c>
      <c r="Q1375" s="19">
        <v>14656.882509700001</v>
      </c>
      <c r="R1375" s="20">
        <v>4.0080939999999998</v>
      </c>
      <c r="S1375" s="20">
        <v>21.928827999999999</v>
      </c>
      <c r="T1375" s="20">
        <v>0.24</v>
      </c>
      <c r="U1375" s="20">
        <v>0.56100000000000005</v>
      </c>
      <c r="V1375" s="20">
        <f t="shared" si="42"/>
        <v>0.41478530313048001</v>
      </c>
      <c r="W1375" s="20">
        <f t="shared" si="43"/>
        <v>1.3108464150791639</v>
      </c>
    </row>
    <row r="1376" spans="1:23" x14ac:dyDescent="0.25">
      <c r="A1376" s="18">
        <v>13358</v>
      </c>
      <c r="B1376" s="18">
        <v>13336</v>
      </c>
      <c r="C1376" s="18">
        <v>2520</v>
      </c>
      <c r="D1376" s="18">
        <v>2520</v>
      </c>
      <c r="E1376" s="18" t="s">
        <v>56</v>
      </c>
      <c r="F1376" s="18" t="s">
        <v>113</v>
      </c>
      <c r="G1376" s="19">
        <v>73.067747220900003</v>
      </c>
      <c r="H1376" s="19">
        <v>29.569500000000001</v>
      </c>
      <c r="I1376" s="18" t="s">
        <v>24</v>
      </c>
      <c r="J1376" s="18" t="s">
        <v>114</v>
      </c>
      <c r="K1376" s="18">
        <v>39</v>
      </c>
      <c r="L1376" s="18">
        <v>27</v>
      </c>
      <c r="M1376" s="18" t="s">
        <v>115</v>
      </c>
      <c r="N1376" s="18" t="s">
        <v>115</v>
      </c>
      <c r="O1376" s="18" t="s">
        <v>115</v>
      </c>
      <c r="P1376" s="19">
        <v>10385.820720399999</v>
      </c>
      <c r="Q1376" s="19">
        <v>3182818.33763</v>
      </c>
      <c r="R1376" s="20">
        <v>4.0080939999999998</v>
      </c>
      <c r="S1376" s="20">
        <v>21.928827999999999</v>
      </c>
      <c r="T1376" s="20">
        <v>0.24</v>
      </c>
      <c r="U1376" s="20">
        <v>0.56100000000000005</v>
      </c>
      <c r="V1376" s="20">
        <f t="shared" si="42"/>
        <v>90.073175005080003</v>
      </c>
      <c r="W1376" s="20">
        <f t="shared" si="43"/>
        <v>284.65834652069401</v>
      </c>
    </row>
    <row r="1377" spans="1:23" x14ac:dyDescent="0.25">
      <c r="A1377" s="18">
        <v>13359</v>
      </c>
      <c r="B1377" s="18">
        <v>13337</v>
      </c>
      <c r="C1377" s="18">
        <v>2520</v>
      </c>
      <c r="D1377" s="18">
        <v>2520</v>
      </c>
      <c r="E1377" s="18" t="s">
        <v>56</v>
      </c>
      <c r="F1377" s="18" t="s">
        <v>113</v>
      </c>
      <c r="G1377" s="19">
        <v>3.7519791320300002</v>
      </c>
      <c r="H1377" s="19">
        <v>1.51837</v>
      </c>
      <c r="I1377" s="18" t="s">
        <v>24</v>
      </c>
      <c r="J1377" s="18" t="s">
        <v>114</v>
      </c>
      <c r="K1377" s="18">
        <v>39</v>
      </c>
      <c r="L1377" s="18">
        <v>27</v>
      </c>
      <c r="M1377" s="18" t="s">
        <v>115</v>
      </c>
      <c r="N1377" s="18" t="s">
        <v>115</v>
      </c>
      <c r="O1377" s="18" t="s">
        <v>115</v>
      </c>
      <c r="P1377" s="19">
        <v>2548.6744920800002</v>
      </c>
      <c r="Q1377" s="19">
        <v>163435.55724200001</v>
      </c>
      <c r="R1377" s="20">
        <v>4.0080939999999998</v>
      </c>
      <c r="S1377" s="20">
        <v>21.928827999999999</v>
      </c>
      <c r="T1377" s="20">
        <v>0.24</v>
      </c>
      <c r="U1377" s="20">
        <v>0.56100000000000005</v>
      </c>
      <c r="V1377" s="20">
        <f t="shared" si="42"/>
        <v>4.6251849619528</v>
      </c>
      <c r="W1377" s="20">
        <f t="shared" si="43"/>
        <v>14.616976736388038</v>
      </c>
    </row>
    <row r="1378" spans="1:23" x14ac:dyDescent="0.25">
      <c r="A1378" s="18">
        <v>13360</v>
      </c>
      <c r="B1378" s="18">
        <v>13338</v>
      </c>
      <c r="C1378" s="18">
        <v>2520</v>
      </c>
      <c r="D1378" s="18">
        <v>2520</v>
      </c>
      <c r="E1378" s="18" t="s">
        <v>56</v>
      </c>
      <c r="F1378" s="18" t="s">
        <v>113</v>
      </c>
      <c r="G1378" s="19">
        <v>8.9927691682900004E-2</v>
      </c>
      <c r="H1378" s="19">
        <v>3.6392399999999998E-2</v>
      </c>
      <c r="I1378" s="18" t="s">
        <v>24</v>
      </c>
      <c r="J1378" s="18" t="s">
        <v>114</v>
      </c>
      <c r="K1378" s="18">
        <v>39</v>
      </c>
      <c r="L1378" s="18">
        <v>27</v>
      </c>
      <c r="M1378" s="18" t="s">
        <v>115</v>
      </c>
      <c r="N1378" s="18" t="s">
        <v>115</v>
      </c>
      <c r="O1378" s="18" t="s">
        <v>115</v>
      </c>
      <c r="P1378" s="19">
        <v>575.47313202299995</v>
      </c>
      <c r="Q1378" s="19">
        <v>3917.2345819400002</v>
      </c>
      <c r="R1378" s="20">
        <v>4.0080939999999998</v>
      </c>
      <c r="S1378" s="20">
        <v>21.928827999999999</v>
      </c>
      <c r="T1378" s="20">
        <v>0.24</v>
      </c>
      <c r="U1378" s="20">
        <v>0.56100000000000005</v>
      </c>
      <c r="V1378" s="20">
        <f t="shared" si="42"/>
        <v>0.11085676166505599</v>
      </c>
      <c r="W1378" s="20">
        <f t="shared" si="43"/>
        <v>0.35034073656706072</v>
      </c>
    </row>
    <row r="1379" spans="1:23" x14ac:dyDescent="0.25">
      <c r="A1379" s="18">
        <v>13361</v>
      </c>
      <c r="B1379" s="18">
        <v>13339</v>
      </c>
      <c r="C1379" s="18">
        <v>2520</v>
      </c>
      <c r="D1379" s="18">
        <v>2520</v>
      </c>
      <c r="E1379" s="18" t="s">
        <v>56</v>
      </c>
      <c r="F1379" s="18" t="s">
        <v>113</v>
      </c>
      <c r="G1379" s="19">
        <v>0.71652231456299997</v>
      </c>
      <c r="H1379" s="19">
        <v>0.289966</v>
      </c>
      <c r="I1379" s="18" t="s">
        <v>24</v>
      </c>
      <c r="J1379" s="18" t="s">
        <v>114</v>
      </c>
      <c r="K1379" s="18">
        <v>39</v>
      </c>
      <c r="L1379" s="18">
        <v>27</v>
      </c>
      <c r="M1379" s="18" t="s">
        <v>115</v>
      </c>
      <c r="N1379" s="18" t="s">
        <v>115</v>
      </c>
      <c r="O1379" s="18" t="s">
        <v>115</v>
      </c>
      <c r="P1379" s="19">
        <v>794.95486654000001</v>
      </c>
      <c r="Q1379" s="19">
        <v>31211.587174799999</v>
      </c>
      <c r="R1379" s="20">
        <v>4.0080939999999998</v>
      </c>
      <c r="S1379" s="20">
        <v>21.928827999999999</v>
      </c>
      <c r="T1379" s="20">
        <v>0.24</v>
      </c>
      <c r="U1379" s="20">
        <v>0.56100000000000005</v>
      </c>
      <c r="V1379" s="20">
        <f t="shared" si="42"/>
        <v>0.88328034845103987</v>
      </c>
      <c r="W1379" s="20">
        <f t="shared" si="43"/>
        <v>2.7914317829932713</v>
      </c>
    </row>
    <row r="1380" spans="1:23" x14ac:dyDescent="0.25">
      <c r="A1380" s="18">
        <v>13362</v>
      </c>
      <c r="B1380" s="18">
        <v>13340</v>
      </c>
      <c r="C1380" s="18">
        <v>2520</v>
      </c>
      <c r="D1380" s="18">
        <v>2520</v>
      </c>
      <c r="E1380" s="18" t="s">
        <v>56</v>
      </c>
      <c r="F1380" s="18" t="s">
        <v>113</v>
      </c>
      <c r="G1380" s="19">
        <v>3.7728231180799998</v>
      </c>
      <c r="H1380" s="19">
        <v>1.52681</v>
      </c>
      <c r="I1380" s="18" t="s">
        <v>24</v>
      </c>
      <c r="J1380" s="18" t="s">
        <v>114</v>
      </c>
      <c r="K1380" s="18">
        <v>39</v>
      </c>
      <c r="L1380" s="18">
        <v>27</v>
      </c>
      <c r="M1380" s="18" t="s">
        <v>115</v>
      </c>
      <c r="N1380" s="18" t="s">
        <v>115</v>
      </c>
      <c r="O1380" s="18" t="s">
        <v>115</v>
      </c>
      <c r="P1380" s="19">
        <v>4212.1718154299997</v>
      </c>
      <c r="Q1380" s="19">
        <v>164343.51764800001</v>
      </c>
      <c r="R1380" s="20">
        <v>4.0080939999999998</v>
      </c>
      <c r="S1380" s="20">
        <v>21.928827999999999</v>
      </c>
      <c r="T1380" s="20">
        <v>0.24</v>
      </c>
      <c r="U1380" s="20">
        <v>0.56100000000000005</v>
      </c>
      <c r="V1380" s="20">
        <f t="shared" si="42"/>
        <v>4.6508944801064001</v>
      </c>
      <c r="W1380" s="20">
        <f t="shared" si="43"/>
        <v>14.698226552740516</v>
      </c>
    </row>
    <row r="1381" spans="1:23" x14ac:dyDescent="0.25">
      <c r="A1381" s="18">
        <v>13363</v>
      </c>
      <c r="B1381" s="18">
        <v>13341</v>
      </c>
      <c r="C1381" s="18">
        <v>2520</v>
      </c>
      <c r="D1381" s="18">
        <v>2520</v>
      </c>
      <c r="E1381" s="18" t="s">
        <v>56</v>
      </c>
      <c r="F1381" s="18" t="s">
        <v>113</v>
      </c>
      <c r="G1381" s="19">
        <v>3.1445133067</v>
      </c>
      <c r="H1381" s="19">
        <v>1.27254</v>
      </c>
      <c r="I1381" s="18" t="s">
        <v>24</v>
      </c>
      <c r="J1381" s="18" t="s">
        <v>114</v>
      </c>
      <c r="K1381" s="18">
        <v>39</v>
      </c>
      <c r="L1381" s="18">
        <v>27</v>
      </c>
      <c r="M1381" s="18" t="s">
        <v>115</v>
      </c>
      <c r="N1381" s="18" t="s">
        <v>115</v>
      </c>
      <c r="O1381" s="18" t="s">
        <v>115</v>
      </c>
      <c r="P1381" s="19">
        <v>1419.5691185999999</v>
      </c>
      <c r="Q1381" s="19">
        <v>136974.45173999999</v>
      </c>
      <c r="R1381" s="20">
        <v>4.0080939999999998</v>
      </c>
      <c r="S1381" s="20">
        <v>21.928827999999999</v>
      </c>
      <c r="T1381" s="20">
        <v>0.24</v>
      </c>
      <c r="U1381" s="20">
        <v>0.56100000000000005</v>
      </c>
      <c r="V1381" s="20">
        <f t="shared" si="42"/>
        <v>3.8763495534575996</v>
      </c>
      <c r="W1381" s="20">
        <f t="shared" si="43"/>
        <v>12.250431433789679</v>
      </c>
    </row>
    <row r="1382" spans="1:23" x14ac:dyDescent="0.25">
      <c r="A1382" s="18">
        <v>13364</v>
      </c>
      <c r="B1382" s="18">
        <v>13342</v>
      </c>
      <c r="C1382" s="18">
        <v>2520</v>
      </c>
      <c r="D1382" s="18">
        <v>2520</v>
      </c>
      <c r="E1382" s="18" t="s">
        <v>56</v>
      </c>
      <c r="F1382" s="18" t="s">
        <v>113</v>
      </c>
      <c r="G1382" s="19">
        <v>13.7722914451</v>
      </c>
      <c r="H1382" s="19">
        <v>5.5734500000000002</v>
      </c>
      <c r="I1382" s="18" t="s">
        <v>24</v>
      </c>
      <c r="J1382" s="18" t="s">
        <v>114</v>
      </c>
      <c r="K1382" s="18">
        <v>39</v>
      </c>
      <c r="L1382" s="18">
        <v>27</v>
      </c>
      <c r="M1382" s="18" t="s">
        <v>115</v>
      </c>
      <c r="N1382" s="18" t="s">
        <v>115</v>
      </c>
      <c r="O1382" s="18" t="s">
        <v>115</v>
      </c>
      <c r="P1382" s="19">
        <v>4153.9911375800002</v>
      </c>
      <c r="Q1382" s="19">
        <v>599918.61566699995</v>
      </c>
      <c r="R1382" s="20">
        <v>4.0080939999999998</v>
      </c>
      <c r="S1382" s="20">
        <v>21.928827999999999</v>
      </c>
      <c r="T1382" s="20">
        <v>0.24</v>
      </c>
      <c r="U1382" s="20">
        <v>0.56100000000000005</v>
      </c>
      <c r="V1382" s="20">
        <f t="shared" si="42"/>
        <v>16.977572743268002</v>
      </c>
      <c r="W1382" s="20">
        <f t="shared" si="43"/>
        <v>53.654240396887388</v>
      </c>
    </row>
    <row r="1383" spans="1:23" x14ac:dyDescent="0.25">
      <c r="A1383" s="18">
        <v>13365</v>
      </c>
      <c r="B1383" s="18">
        <v>13343</v>
      </c>
      <c r="C1383" s="18">
        <v>2520</v>
      </c>
      <c r="D1383" s="18">
        <v>2520</v>
      </c>
      <c r="E1383" s="18" t="s">
        <v>56</v>
      </c>
      <c r="F1383" s="18" t="s">
        <v>113</v>
      </c>
      <c r="G1383" s="19">
        <v>10.197544972999999</v>
      </c>
      <c r="H1383" s="19">
        <v>4.1268000000000002</v>
      </c>
      <c r="I1383" s="18" t="s">
        <v>24</v>
      </c>
      <c r="J1383" s="18" t="s">
        <v>114</v>
      </c>
      <c r="K1383" s="18">
        <v>39</v>
      </c>
      <c r="L1383" s="18">
        <v>27</v>
      </c>
      <c r="M1383" s="18" t="s">
        <v>115</v>
      </c>
      <c r="N1383" s="18" t="s">
        <v>115</v>
      </c>
      <c r="O1383" s="18" t="s">
        <v>115</v>
      </c>
      <c r="P1383" s="19">
        <v>4612.8565922300004</v>
      </c>
      <c r="Q1383" s="19">
        <v>444203.28220800002</v>
      </c>
      <c r="R1383" s="20">
        <v>4.0080939999999998</v>
      </c>
      <c r="S1383" s="20">
        <v>21.928827999999999</v>
      </c>
      <c r="T1383" s="20">
        <v>0.24</v>
      </c>
      <c r="U1383" s="20">
        <v>0.56100000000000005</v>
      </c>
      <c r="V1383" s="20">
        <f t="shared" si="42"/>
        <v>12.570857762592</v>
      </c>
      <c r="W1383" s="20">
        <f t="shared" si="43"/>
        <v>39.727694564385594</v>
      </c>
    </row>
    <row r="1384" spans="1:23" x14ac:dyDescent="0.25">
      <c r="A1384" s="18">
        <v>13366</v>
      </c>
      <c r="B1384" s="18">
        <v>13344</v>
      </c>
      <c r="C1384" s="18">
        <v>2520</v>
      </c>
      <c r="D1384" s="18">
        <v>2520</v>
      </c>
      <c r="E1384" s="18" t="s">
        <v>56</v>
      </c>
      <c r="F1384" s="18" t="s">
        <v>113</v>
      </c>
      <c r="G1384" s="19">
        <v>1.40598639413E-3</v>
      </c>
      <c r="H1384" s="19">
        <v>5.6898300000000001E-4</v>
      </c>
      <c r="I1384" s="18" t="s">
        <v>24</v>
      </c>
      <c r="J1384" s="18" t="s">
        <v>114</v>
      </c>
      <c r="K1384" s="18">
        <v>39</v>
      </c>
      <c r="L1384" s="18">
        <v>27</v>
      </c>
      <c r="M1384" s="18" t="s">
        <v>115</v>
      </c>
      <c r="N1384" s="18" t="s">
        <v>115</v>
      </c>
      <c r="O1384" s="18" t="s">
        <v>115</v>
      </c>
      <c r="P1384" s="19">
        <v>97.116257684800004</v>
      </c>
      <c r="Q1384" s="19">
        <v>61.244522332899997</v>
      </c>
      <c r="R1384" s="20">
        <v>4.0080939999999998</v>
      </c>
      <c r="S1384" s="20">
        <v>21.928827999999999</v>
      </c>
      <c r="T1384" s="20">
        <v>0.24</v>
      </c>
      <c r="U1384" s="20">
        <v>0.56100000000000005</v>
      </c>
      <c r="V1384" s="20">
        <f t="shared" si="42"/>
        <v>1.73320838478552E-3</v>
      </c>
      <c r="W1384" s="20">
        <f t="shared" si="43"/>
        <v>5.477460220104635E-3</v>
      </c>
    </row>
    <row r="1385" spans="1:23" x14ac:dyDescent="0.25">
      <c r="A1385" s="18">
        <v>13367</v>
      </c>
      <c r="B1385" s="18">
        <v>13345</v>
      </c>
      <c r="C1385" s="18">
        <v>2520</v>
      </c>
      <c r="D1385" s="18">
        <v>2520</v>
      </c>
      <c r="E1385" s="18" t="s">
        <v>56</v>
      </c>
      <c r="F1385" s="18" t="s">
        <v>113</v>
      </c>
      <c r="G1385" s="19">
        <v>0.19516012313600001</v>
      </c>
      <c r="H1385" s="19">
        <v>7.8978499999999993E-2</v>
      </c>
      <c r="I1385" s="18" t="s">
        <v>24</v>
      </c>
      <c r="J1385" s="18" t="s">
        <v>114</v>
      </c>
      <c r="K1385" s="18">
        <v>39</v>
      </c>
      <c r="L1385" s="18">
        <v>27</v>
      </c>
      <c r="M1385" s="18" t="s">
        <v>115</v>
      </c>
      <c r="N1385" s="18" t="s">
        <v>115</v>
      </c>
      <c r="O1385" s="18" t="s">
        <v>115</v>
      </c>
      <c r="P1385" s="19">
        <v>618.61805764999997</v>
      </c>
      <c r="Q1385" s="19">
        <v>8501.1409596899994</v>
      </c>
      <c r="R1385" s="20">
        <v>4.0080939999999998</v>
      </c>
      <c r="S1385" s="20">
        <v>21.928827999999999</v>
      </c>
      <c r="T1385" s="20">
        <v>0.24</v>
      </c>
      <c r="U1385" s="20">
        <v>0.56100000000000005</v>
      </c>
      <c r="V1385" s="20">
        <f t="shared" si="42"/>
        <v>0.24058047150403999</v>
      </c>
      <c r="W1385" s="20">
        <f t="shared" si="43"/>
        <v>0.76030670862492189</v>
      </c>
    </row>
    <row r="1386" spans="1:23" x14ac:dyDescent="0.25">
      <c r="A1386" s="18">
        <v>13368</v>
      </c>
      <c r="B1386" s="18">
        <v>13346</v>
      </c>
      <c r="C1386" s="18">
        <v>2520</v>
      </c>
      <c r="D1386" s="18">
        <v>2520</v>
      </c>
      <c r="E1386" s="18" t="s">
        <v>56</v>
      </c>
      <c r="F1386" s="18" t="s">
        <v>113</v>
      </c>
      <c r="G1386" s="19">
        <v>0.29395940955599997</v>
      </c>
      <c r="H1386" s="19">
        <v>0.118961</v>
      </c>
      <c r="I1386" s="18" t="s">
        <v>24</v>
      </c>
      <c r="J1386" s="18" t="s">
        <v>114</v>
      </c>
      <c r="K1386" s="18">
        <v>39</v>
      </c>
      <c r="L1386" s="18">
        <v>27</v>
      </c>
      <c r="M1386" s="18" t="s">
        <v>115</v>
      </c>
      <c r="N1386" s="18" t="s">
        <v>115</v>
      </c>
      <c r="O1386" s="18" t="s">
        <v>115</v>
      </c>
      <c r="P1386" s="19">
        <v>994.40395659900003</v>
      </c>
      <c r="Q1386" s="19">
        <v>12804.820659999999</v>
      </c>
      <c r="R1386" s="20">
        <v>4.0080939999999998</v>
      </c>
      <c r="S1386" s="20">
        <v>21.928827999999999</v>
      </c>
      <c r="T1386" s="20">
        <v>0.24</v>
      </c>
      <c r="U1386" s="20">
        <v>0.56100000000000005</v>
      </c>
      <c r="V1386" s="20">
        <f t="shared" si="42"/>
        <v>0.36237322145383999</v>
      </c>
      <c r="W1386" s="20">
        <f t="shared" si="43"/>
        <v>1.1452084600838117</v>
      </c>
    </row>
    <row r="1387" spans="1:23" x14ac:dyDescent="0.25">
      <c r="A1387" s="18">
        <v>13369</v>
      </c>
      <c r="B1387" s="18">
        <v>13347</v>
      </c>
      <c r="C1387" s="18">
        <v>2520</v>
      </c>
      <c r="D1387" s="18">
        <v>2520</v>
      </c>
      <c r="E1387" s="18" t="s">
        <v>56</v>
      </c>
      <c r="F1387" s="18" t="s">
        <v>113</v>
      </c>
      <c r="G1387" s="19">
        <v>1.2898953732E-4</v>
      </c>
      <c r="H1387" s="19">
        <v>5.2200200000000002E-5</v>
      </c>
      <c r="I1387" s="18" t="s">
        <v>24</v>
      </c>
      <c r="J1387" s="18" t="s">
        <v>114</v>
      </c>
      <c r="K1387" s="18">
        <v>39</v>
      </c>
      <c r="L1387" s="18">
        <v>27</v>
      </c>
      <c r="M1387" s="18" t="s">
        <v>115</v>
      </c>
      <c r="N1387" s="18" t="s">
        <v>115</v>
      </c>
      <c r="O1387" s="18" t="s">
        <v>115</v>
      </c>
      <c r="P1387" s="19">
        <v>18.614331363600002</v>
      </c>
      <c r="Q1387" s="19">
        <v>5.6187617702999999</v>
      </c>
      <c r="R1387" s="20">
        <v>4.0080939999999998</v>
      </c>
      <c r="S1387" s="20">
        <v>21.928827999999999</v>
      </c>
      <c r="T1387" s="20">
        <v>0.24</v>
      </c>
      <c r="U1387" s="20">
        <v>0.56100000000000005</v>
      </c>
      <c r="V1387" s="20">
        <f t="shared" si="42"/>
        <v>1.59009714398288E-4</v>
      </c>
      <c r="W1387" s="20">
        <f t="shared" si="43"/>
        <v>5.0251856203349838E-4</v>
      </c>
    </row>
    <row r="1388" spans="1:23" x14ac:dyDescent="0.25">
      <c r="A1388" s="18">
        <v>13383</v>
      </c>
      <c r="B1388" s="18">
        <v>13361</v>
      </c>
      <c r="C1388" s="18">
        <v>2540</v>
      </c>
      <c r="D1388" s="18">
        <v>2540</v>
      </c>
      <c r="E1388" s="18" t="s">
        <v>56</v>
      </c>
      <c r="F1388" s="18" t="s">
        <v>113</v>
      </c>
      <c r="G1388" s="19">
        <v>56.086538354399998</v>
      </c>
      <c r="H1388" s="19">
        <v>22.697399999999998</v>
      </c>
      <c r="I1388" s="18" t="s">
        <v>24</v>
      </c>
      <c r="J1388" s="18" t="s">
        <v>114</v>
      </c>
      <c r="K1388" s="18">
        <v>41</v>
      </c>
      <c r="L1388" s="18">
        <v>28</v>
      </c>
      <c r="M1388" s="18" t="s">
        <v>249</v>
      </c>
      <c r="N1388" s="18" t="s">
        <v>272</v>
      </c>
      <c r="O1388" s="18" t="s">
        <v>272</v>
      </c>
      <c r="P1388" s="19">
        <v>15183.9219257</v>
      </c>
      <c r="Q1388" s="19">
        <v>2443119.8382000001</v>
      </c>
      <c r="R1388" s="20">
        <v>4.0077189999999998</v>
      </c>
      <c r="S1388" s="20">
        <v>4.5795789999999998</v>
      </c>
      <c r="T1388" s="20">
        <v>0.24</v>
      </c>
      <c r="U1388" s="20">
        <v>0.56100000000000005</v>
      </c>
      <c r="V1388" s="20">
        <f t="shared" si="42"/>
        <v>69.133248935255992</v>
      </c>
      <c r="W1388" s="20">
        <f t="shared" si="43"/>
        <v>45.63165147722939</v>
      </c>
    </row>
    <row r="1389" spans="1:23" x14ac:dyDescent="0.25">
      <c r="A1389" s="18">
        <v>13384</v>
      </c>
      <c r="B1389" s="18">
        <v>13362</v>
      </c>
      <c r="C1389" s="18">
        <v>2540</v>
      </c>
      <c r="D1389" s="18">
        <v>2540</v>
      </c>
      <c r="E1389" s="18" t="s">
        <v>56</v>
      </c>
      <c r="F1389" s="18" t="s">
        <v>113</v>
      </c>
      <c r="G1389" s="19">
        <v>33.906741109000002</v>
      </c>
      <c r="H1389" s="19">
        <v>13.7216</v>
      </c>
      <c r="I1389" s="18" t="s">
        <v>24</v>
      </c>
      <c r="J1389" s="18" t="s">
        <v>114</v>
      </c>
      <c r="K1389" s="18">
        <v>41</v>
      </c>
      <c r="L1389" s="18">
        <v>28</v>
      </c>
      <c r="M1389" s="18" t="s">
        <v>249</v>
      </c>
      <c r="N1389" s="18" t="s">
        <v>272</v>
      </c>
      <c r="O1389" s="18" t="s">
        <v>272</v>
      </c>
      <c r="P1389" s="19">
        <v>5844.8440552700004</v>
      </c>
      <c r="Q1389" s="19">
        <v>1476971.7348</v>
      </c>
      <c r="R1389" s="20">
        <v>4.0077189999999998</v>
      </c>
      <c r="S1389" s="20">
        <v>4.5795789999999998</v>
      </c>
      <c r="T1389" s="20">
        <v>0.24</v>
      </c>
      <c r="U1389" s="20">
        <v>0.56100000000000005</v>
      </c>
      <c r="V1389" s="20">
        <f t="shared" si="42"/>
        <v>41.794160943104004</v>
      </c>
      <c r="W1389" s="20">
        <f t="shared" si="43"/>
        <v>27.586387379609594</v>
      </c>
    </row>
    <row r="1390" spans="1:23" x14ac:dyDescent="0.25">
      <c r="A1390" s="18">
        <v>13429</v>
      </c>
      <c r="B1390" s="18">
        <v>13407</v>
      </c>
      <c r="C1390" s="18">
        <v>2610</v>
      </c>
      <c r="D1390" s="18">
        <v>2610</v>
      </c>
      <c r="E1390" s="18" t="s">
        <v>56</v>
      </c>
      <c r="F1390" s="18" t="s">
        <v>113</v>
      </c>
      <c r="G1390" s="19">
        <v>55.049748143899997</v>
      </c>
      <c r="H1390" s="19">
        <v>22.277799999999999</v>
      </c>
      <c r="I1390" s="18" t="s">
        <v>24</v>
      </c>
      <c r="J1390" s="18" t="s">
        <v>114</v>
      </c>
      <c r="K1390" s="18">
        <v>5</v>
      </c>
      <c r="L1390" s="18">
        <v>28</v>
      </c>
      <c r="M1390" s="18" t="s">
        <v>249</v>
      </c>
      <c r="N1390" s="18" t="s">
        <v>273</v>
      </c>
      <c r="O1390" s="18" t="s">
        <v>67</v>
      </c>
      <c r="P1390" s="19">
        <v>7502.4945901999999</v>
      </c>
      <c r="Q1390" s="19">
        <v>2397957.4372899998</v>
      </c>
      <c r="R1390" s="20">
        <v>7.3829000000000006E-2</v>
      </c>
      <c r="S1390" s="20">
        <v>8.4349819999999998</v>
      </c>
      <c r="T1390" s="20">
        <v>0.24</v>
      </c>
      <c r="U1390" s="20">
        <v>0.56100000000000005</v>
      </c>
      <c r="V1390" s="20">
        <f t="shared" si="42"/>
        <v>1.2500082491120001</v>
      </c>
      <c r="W1390" s="20">
        <f t="shared" si="43"/>
        <v>82.493737637824381</v>
      </c>
    </row>
    <row r="1391" spans="1:23" x14ac:dyDescent="0.25">
      <c r="A1391" s="18">
        <v>13430</v>
      </c>
      <c r="B1391" s="18">
        <v>13408</v>
      </c>
      <c r="C1391" s="18">
        <v>2610</v>
      </c>
      <c r="D1391" s="18">
        <v>2610</v>
      </c>
      <c r="E1391" s="18" t="s">
        <v>56</v>
      </c>
      <c r="F1391" s="18" t="s">
        <v>113</v>
      </c>
      <c r="G1391" s="19">
        <v>30.6577495696</v>
      </c>
      <c r="H1391" s="19">
        <v>12.4068</v>
      </c>
      <c r="I1391" s="18" t="s">
        <v>24</v>
      </c>
      <c r="J1391" s="18" t="s">
        <v>114</v>
      </c>
      <c r="K1391" s="18">
        <v>5</v>
      </c>
      <c r="L1391" s="18">
        <v>28</v>
      </c>
      <c r="M1391" s="18" t="s">
        <v>249</v>
      </c>
      <c r="N1391" s="18" t="s">
        <v>273</v>
      </c>
      <c r="O1391" s="18" t="s">
        <v>67</v>
      </c>
      <c r="P1391" s="19">
        <v>4690.8676198700005</v>
      </c>
      <c r="Q1391" s="19">
        <v>1335446.22945</v>
      </c>
      <c r="R1391" s="20">
        <v>7.3829000000000006E-2</v>
      </c>
      <c r="S1391" s="20">
        <v>8.4349819999999998</v>
      </c>
      <c r="T1391" s="20">
        <v>0.24</v>
      </c>
      <c r="U1391" s="20">
        <v>0.56100000000000005</v>
      </c>
      <c r="V1391" s="20">
        <f t="shared" si="42"/>
        <v>0.69614604427200011</v>
      </c>
      <c r="W1391" s="20">
        <f t="shared" si="43"/>
        <v>45.941848123466393</v>
      </c>
    </row>
    <row r="1392" spans="1:23" x14ac:dyDescent="0.25">
      <c r="A1392" s="18">
        <v>13746</v>
      </c>
      <c r="B1392" s="18">
        <v>13735</v>
      </c>
      <c r="C1392" s="18">
        <v>3100</v>
      </c>
      <c r="D1392" s="18">
        <v>3100</v>
      </c>
      <c r="E1392" s="18" t="s">
        <v>56</v>
      </c>
      <c r="F1392" s="18" t="s">
        <v>113</v>
      </c>
      <c r="G1392" s="19">
        <v>73.698182289299993</v>
      </c>
      <c r="H1392" s="19">
        <v>29.8246</v>
      </c>
      <c r="I1392" s="18" t="s">
        <v>24</v>
      </c>
      <c r="J1392" s="18" t="s">
        <v>114</v>
      </c>
      <c r="K1392" s="18">
        <v>5</v>
      </c>
      <c r="L1392" s="18">
        <v>30</v>
      </c>
      <c r="M1392" s="18" t="s">
        <v>65</v>
      </c>
      <c r="N1392" s="18" t="s">
        <v>77</v>
      </c>
      <c r="O1392" s="18" t="s">
        <v>67</v>
      </c>
      <c r="P1392" s="19">
        <v>11132.5360057</v>
      </c>
      <c r="Q1392" s="19">
        <v>3210279.9793600002</v>
      </c>
      <c r="R1392" s="20">
        <v>7.3829000000000006E-2</v>
      </c>
      <c r="S1392" s="20">
        <v>8.4349819999999998</v>
      </c>
      <c r="T1392" s="20">
        <v>0.24</v>
      </c>
      <c r="U1392" s="20">
        <v>0.56100000000000005</v>
      </c>
      <c r="V1392" s="20">
        <f t="shared" si="42"/>
        <v>1.6734594989839999</v>
      </c>
      <c r="W1392" s="20">
        <f t="shared" si="43"/>
        <v>110.43921426501078</v>
      </c>
    </row>
    <row r="1393" spans="1:23" x14ac:dyDescent="0.25">
      <c r="A1393" s="18">
        <v>13747</v>
      </c>
      <c r="B1393" s="18">
        <v>13736</v>
      </c>
      <c r="C1393" s="18">
        <v>3100</v>
      </c>
      <c r="D1393" s="18">
        <v>3100</v>
      </c>
      <c r="E1393" s="18" t="s">
        <v>56</v>
      </c>
      <c r="F1393" s="18" t="s">
        <v>113</v>
      </c>
      <c r="G1393" s="19">
        <v>0.11749217344399999</v>
      </c>
      <c r="H1393" s="19">
        <v>4.7547399999999997E-2</v>
      </c>
      <c r="I1393" s="18" t="s">
        <v>24</v>
      </c>
      <c r="J1393" s="18" t="s">
        <v>114</v>
      </c>
      <c r="K1393" s="18">
        <v>5</v>
      </c>
      <c r="L1393" s="18">
        <v>30</v>
      </c>
      <c r="M1393" s="18" t="s">
        <v>65</v>
      </c>
      <c r="N1393" s="18" t="s">
        <v>77</v>
      </c>
      <c r="O1393" s="18" t="s">
        <v>67</v>
      </c>
      <c r="P1393" s="19">
        <v>406.931524341</v>
      </c>
      <c r="Q1393" s="19">
        <v>5117.9386028700001</v>
      </c>
      <c r="R1393" s="20">
        <v>7.3829000000000006E-2</v>
      </c>
      <c r="S1393" s="20">
        <v>8.4349819999999998</v>
      </c>
      <c r="T1393" s="20">
        <v>0.24</v>
      </c>
      <c r="U1393" s="20">
        <v>0.56100000000000005</v>
      </c>
      <c r="V1393" s="20">
        <f t="shared" si="42"/>
        <v>2.6678865158959999E-3</v>
      </c>
      <c r="W1393" s="20">
        <f t="shared" si="43"/>
        <v>0.17606598232144516</v>
      </c>
    </row>
    <row r="1394" spans="1:23" x14ac:dyDescent="0.25">
      <c r="A1394" s="18">
        <v>13748</v>
      </c>
      <c r="B1394" s="18">
        <v>13737</v>
      </c>
      <c r="C1394" s="18">
        <v>3100</v>
      </c>
      <c r="D1394" s="18">
        <v>3100</v>
      </c>
      <c r="E1394" s="18" t="s">
        <v>56</v>
      </c>
      <c r="F1394" s="18" t="s">
        <v>113</v>
      </c>
      <c r="G1394" s="19">
        <v>0.44467504880699998</v>
      </c>
      <c r="H1394" s="19">
        <v>0.179954</v>
      </c>
      <c r="I1394" s="18" t="s">
        <v>24</v>
      </c>
      <c r="J1394" s="18" t="s">
        <v>114</v>
      </c>
      <c r="K1394" s="18">
        <v>5</v>
      </c>
      <c r="L1394" s="18">
        <v>30</v>
      </c>
      <c r="M1394" s="18" t="s">
        <v>65</v>
      </c>
      <c r="N1394" s="18" t="s">
        <v>77</v>
      </c>
      <c r="O1394" s="18" t="s">
        <v>67</v>
      </c>
      <c r="P1394" s="19">
        <v>991.289382327</v>
      </c>
      <c r="Q1394" s="19">
        <v>19369.967646500001</v>
      </c>
      <c r="R1394" s="20">
        <v>7.3829000000000006E-2</v>
      </c>
      <c r="S1394" s="20">
        <v>8.4349819999999998</v>
      </c>
      <c r="T1394" s="20">
        <v>0.24</v>
      </c>
      <c r="U1394" s="20">
        <v>0.56100000000000005</v>
      </c>
      <c r="V1394" s="20">
        <f t="shared" si="42"/>
        <v>1.0097226138160002E-2</v>
      </c>
      <c r="W1394" s="20">
        <f t="shared" si="43"/>
        <v>0.66636194161349194</v>
      </c>
    </row>
    <row r="1395" spans="1:23" x14ac:dyDescent="0.25">
      <c r="A1395" s="18">
        <v>13749</v>
      </c>
      <c r="B1395" s="18">
        <v>13738</v>
      </c>
      <c r="C1395" s="18">
        <v>3100</v>
      </c>
      <c r="D1395" s="18">
        <v>3100</v>
      </c>
      <c r="E1395" s="18" t="s">
        <v>56</v>
      </c>
      <c r="F1395" s="18" t="s">
        <v>113</v>
      </c>
      <c r="G1395" s="19">
        <v>10.821122798699999</v>
      </c>
      <c r="H1395" s="19">
        <v>4.3791500000000001</v>
      </c>
      <c r="I1395" s="18" t="s">
        <v>24</v>
      </c>
      <c r="J1395" s="18" t="s">
        <v>114</v>
      </c>
      <c r="K1395" s="18">
        <v>5</v>
      </c>
      <c r="L1395" s="18">
        <v>30</v>
      </c>
      <c r="M1395" s="18" t="s">
        <v>65</v>
      </c>
      <c r="N1395" s="18" t="s">
        <v>77</v>
      </c>
      <c r="O1395" s="18" t="s">
        <v>67</v>
      </c>
      <c r="P1395" s="19">
        <v>8642.5351332600003</v>
      </c>
      <c r="Q1395" s="19">
        <v>471366.22364799998</v>
      </c>
      <c r="R1395" s="20">
        <v>7.3829000000000006E-2</v>
      </c>
      <c r="S1395" s="20">
        <v>8.4349819999999998</v>
      </c>
      <c r="T1395" s="20">
        <v>0.24</v>
      </c>
      <c r="U1395" s="20">
        <v>0.56100000000000005</v>
      </c>
      <c r="V1395" s="20">
        <f t="shared" si="42"/>
        <v>0.24571428166600001</v>
      </c>
      <c r="W1395" s="20">
        <f t="shared" si="43"/>
        <v>16.215804575706699</v>
      </c>
    </row>
    <row r="1396" spans="1:23" x14ac:dyDescent="0.25">
      <c r="A1396" s="18">
        <v>13750</v>
      </c>
      <c r="B1396" s="18">
        <v>13739</v>
      </c>
      <c r="C1396" s="18">
        <v>3100</v>
      </c>
      <c r="D1396" s="18">
        <v>3100</v>
      </c>
      <c r="E1396" s="18" t="s">
        <v>56</v>
      </c>
      <c r="F1396" s="18" t="s">
        <v>113</v>
      </c>
      <c r="G1396" s="19">
        <v>1.96311336157</v>
      </c>
      <c r="H1396" s="19">
        <v>0.79444400000000004</v>
      </c>
      <c r="I1396" s="18" t="s">
        <v>24</v>
      </c>
      <c r="J1396" s="18" t="s">
        <v>114</v>
      </c>
      <c r="K1396" s="18">
        <v>5</v>
      </c>
      <c r="L1396" s="18">
        <v>30</v>
      </c>
      <c r="M1396" s="18" t="s">
        <v>65</v>
      </c>
      <c r="N1396" s="18" t="s">
        <v>77</v>
      </c>
      <c r="O1396" s="18" t="s">
        <v>67</v>
      </c>
      <c r="P1396" s="19">
        <v>1919.0959117299999</v>
      </c>
      <c r="Q1396" s="19">
        <v>85512.875975100003</v>
      </c>
      <c r="R1396" s="20">
        <v>7.3829000000000006E-2</v>
      </c>
      <c r="S1396" s="20">
        <v>8.4349819999999998</v>
      </c>
      <c r="T1396" s="20">
        <v>0.24</v>
      </c>
      <c r="U1396" s="20">
        <v>0.56100000000000005</v>
      </c>
      <c r="V1396" s="20">
        <f t="shared" si="42"/>
        <v>4.4576284617760004E-2</v>
      </c>
      <c r="W1396" s="20">
        <f t="shared" si="43"/>
        <v>2.9417920487635119</v>
      </c>
    </row>
    <row r="1397" spans="1:23" x14ac:dyDescent="0.25">
      <c r="A1397" s="18">
        <v>13751</v>
      </c>
      <c r="B1397" s="18">
        <v>13740</v>
      </c>
      <c r="C1397" s="18">
        <v>3100</v>
      </c>
      <c r="D1397" s="18">
        <v>3100</v>
      </c>
      <c r="E1397" s="18" t="s">
        <v>56</v>
      </c>
      <c r="F1397" s="18" t="s">
        <v>113</v>
      </c>
      <c r="G1397" s="19">
        <v>15.4164629279</v>
      </c>
      <c r="H1397" s="19">
        <v>6.2388199999999996</v>
      </c>
      <c r="I1397" s="18" t="s">
        <v>24</v>
      </c>
      <c r="J1397" s="18" t="s">
        <v>114</v>
      </c>
      <c r="K1397" s="18">
        <v>5</v>
      </c>
      <c r="L1397" s="18">
        <v>30</v>
      </c>
      <c r="M1397" s="18" t="s">
        <v>65</v>
      </c>
      <c r="N1397" s="18" t="s">
        <v>77</v>
      </c>
      <c r="O1397" s="18" t="s">
        <v>67</v>
      </c>
      <c r="P1397" s="19">
        <v>3388.5420856999999</v>
      </c>
      <c r="Q1397" s="19">
        <v>671538.43897799996</v>
      </c>
      <c r="R1397" s="20">
        <v>7.3829000000000006E-2</v>
      </c>
      <c r="S1397" s="20">
        <v>8.4349819999999998</v>
      </c>
      <c r="T1397" s="20">
        <v>0.24</v>
      </c>
      <c r="U1397" s="20">
        <v>0.56100000000000005</v>
      </c>
      <c r="V1397" s="20">
        <f t="shared" si="42"/>
        <v>0.35006043975280005</v>
      </c>
      <c r="W1397" s="20">
        <f t="shared" si="43"/>
        <v>23.102082802144352</v>
      </c>
    </row>
    <row r="1398" spans="1:23" x14ac:dyDescent="0.25">
      <c r="A1398" s="18">
        <v>13752</v>
      </c>
      <c r="B1398" s="18">
        <v>13741</v>
      </c>
      <c r="C1398" s="18">
        <v>3100</v>
      </c>
      <c r="D1398" s="18">
        <v>3100</v>
      </c>
      <c r="E1398" s="18" t="s">
        <v>56</v>
      </c>
      <c r="F1398" s="18" t="s">
        <v>113</v>
      </c>
      <c r="G1398" s="19">
        <v>29.0356496484</v>
      </c>
      <c r="H1398" s="19">
        <v>11.750299999999999</v>
      </c>
      <c r="I1398" s="18" t="s">
        <v>24</v>
      </c>
      <c r="J1398" s="18" t="s">
        <v>114</v>
      </c>
      <c r="K1398" s="18">
        <v>5</v>
      </c>
      <c r="L1398" s="18">
        <v>30</v>
      </c>
      <c r="M1398" s="18" t="s">
        <v>65</v>
      </c>
      <c r="N1398" s="18" t="s">
        <v>77</v>
      </c>
      <c r="O1398" s="18" t="s">
        <v>67</v>
      </c>
      <c r="P1398" s="19">
        <v>9688.4201747799998</v>
      </c>
      <c r="Q1398" s="19">
        <v>1264787.8395199999</v>
      </c>
      <c r="R1398" s="20">
        <v>7.3829000000000006E-2</v>
      </c>
      <c r="S1398" s="20">
        <v>8.4349819999999998</v>
      </c>
      <c r="T1398" s="20">
        <v>0.24</v>
      </c>
      <c r="U1398" s="20">
        <v>0.56100000000000005</v>
      </c>
      <c r="V1398" s="20">
        <f t="shared" si="42"/>
        <v>0.65930980301200004</v>
      </c>
      <c r="W1398" s="20">
        <f t="shared" si="43"/>
        <v>43.51085678862939</v>
      </c>
    </row>
    <row r="1399" spans="1:23" x14ac:dyDescent="0.25">
      <c r="A1399" s="18">
        <v>13753</v>
      </c>
      <c r="B1399" s="18">
        <v>13742</v>
      </c>
      <c r="C1399" s="18">
        <v>3100</v>
      </c>
      <c r="D1399" s="18">
        <v>3100</v>
      </c>
      <c r="E1399" s="18" t="s">
        <v>56</v>
      </c>
      <c r="F1399" s="18" t="s">
        <v>113</v>
      </c>
      <c r="G1399" s="19">
        <v>5.1206873095900003E-2</v>
      </c>
      <c r="H1399" s="19">
        <v>2.07227E-2</v>
      </c>
      <c r="I1399" s="18" t="s">
        <v>24</v>
      </c>
      <c r="J1399" s="18" t="s">
        <v>114</v>
      </c>
      <c r="K1399" s="18">
        <v>5</v>
      </c>
      <c r="L1399" s="18">
        <v>30</v>
      </c>
      <c r="M1399" s="18" t="s">
        <v>65</v>
      </c>
      <c r="N1399" s="18" t="s">
        <v>77</v>
      </c>
      <c r="O1399" s="18" t="s">
        <v>67</v>
      </c>
      <c r="P1399" s="19">
        <v>297.88447842099998</v>
      </c>
      <c r="Q1399" s="19">
        <v>2230.5624699800001</v>
      </c>
      <c r="R1399" s="20">
        <v>7.3829000000000006E-2</v>
      </c>
      <c r="S1399" s="20">
        <v>8.4349819999999998</v>
      </c>
      <c r="T1399" s="20">
        <v>0.24</v>
      </c>
      <c r="U1399" s="20">
        <v>0.56100000000000005</v>
      </c>
      <c r="V1399" s="20">
        <f t="shared" si="42"/>
        <v>1.1627515259080002E-3</v>
      </c>
      <c r="W1399" s="20">
        <f t="shared" si="43"/>
        <v>7.6735269054724595E-2</v>
      </c>
    </row>
    <row r="1400" spans="1:23" x14ac:dyDescent="0.25">
      <c r="A1400" s="18">
        <v>13754</v>
      </c>
      <c r="B1400" s="18">
        <v>13743</v>
      </c>
      <c r="C1400" s="18">
        <v>3100</v>
      </c>
      <c r="D1400" s="18">
        <v>3100</v>
      </c>
      <c r="E1400" s="18" t="s">
        <v>56</v>
      </c>
      <c r="F1400" s="18" t="s">
        <v>113</v>
      </c>
      <c r="G1400" s="19">
        <v>7.6143969585200004</v>
      </c>
      <c r="H1400" s="19">
        <v>3.0814400000000002</v>
      </c>
      <c r="I1400" s="18" t="s">
        <v>24</v>
      </c>
      <c r="J1400" s="18" t="s">
        <v>114</v>
      </c>
      <c r="K1400" s="18">
        <v>5</v>
      </c>
      <c r="L1400" s="18">
        <v>30</v>
      </c>
      <c r="M1400" s="18" t="s">
        <v>65</v>
      </c>
      <c r="N1400" s="18" t="s">
        <v>77</v>
      </c>
      <c r="O1400" s="18" t="s">
        <v>67</v>
      </c>
      <c r="P1400" s="19">
        <v>11094.5546765</v>
      </c>
      <c r="Q1400" s="19">
        <v>331681.80479099997</v>
      </c>
      <c r="R1400" s="20">
        <v>7.3829000000000006E-2</v>
      </c>
      <c r="S1400" s="20">
        <v>8.4349819999999998</v>
      </c>
      <c r="T1400" s="20">
        <v>0.24</v>
      </c>
      <c r="U1400" s="20">
        <v>0.56100000000000005</v>
      </c>
      <c r="V1400" s="20">
        <f t="shared" si="42"/>
        <v>0.17289972165760004</v>
      </c>
      <c r="W1400" s="20">
        <f t="shared" si="43"/>
        <v>11.41044012006112</v>
      </c>
    </row>
    <row r="1401" spans="1:23" x14ac:dyDescent="0.25">
      <c r="A1401" s="18">
        <v>13755</v>
      </c>
      <c r="B1401" s="18">
        <v>13744</v>
      </c>
      <c r="C1401" s="18">
        <v>3100</v>
      </c>
      <c r="D1401" s="18">
        <v>3100</v>
      </c>
      <c r="E1401" s="18" t="s">
        <v>56</v>
      </c>
      <c r="F1401" s="18" t="s">
        <v>113</v>
      </c>
      <c r="G1401" s="19">
        <v>10.311334088600001</v>
      </c>
      <c r="H1401" s="19">
        <v>4.1728500000000004</v>
      </c>
      <c r="I1401" s="18" t="s">
        <v>24</v>
      </c>
      <c r="J1401" s="18" t="s">
        <v>114</v>
      </c>
      <c r="K1401" s="18">
        <v>5</v>
      </c>
      <c r="L1401" s="18">
        <v>30</v>
      </c>
      <c r="M1401" s="18" t="s">
        <v>65</v>
      </c>
      <c r="N1401" s="18" t="s">
        <v>77</v>
      </c>
      <c r="O1401" s="18" t="s">
        <v>67</v>
      </c>
      <c r="P1401" s="19">
        <v>6436.89963094</v>
      </c>
      <c r="Q1401" s="19">
        <v>449159.916249</v>
      </c>
      <c r="R1401" s="20">
        <v>7.3829000000000006E-2</v>
      </c>
      <c r="S1401" s="20">
        <v>8.4349819999999998</v>
      </c>
      <c r="T1401" s="20">
        <v>0.24</v>
      </c>
      <c r="U1401" s="20">
        <v>0.56100000000000005</v>
      </c>
      <c r="V1401" s="20">
        <f t="shared" si="42"/>
        <v>0.23413878041400002</v>
      </c>
      <c r="W1401" s="20">
        <f t="shared" si="43"/>
        <v>15.4518845263893</v>
      </c>
    </row>
    <row r="1402" spans="1:23" x14ac:dyDescent="0.25">
      <c r="A1402" s="18">
        <v>13756</v>
      </c>
      <c r="B1402" s="18">
        <v>13745</v>
      </c>
      <c r="C1402" s="18">
        <v>3100</v>
      </c>
      <c r="D1402" s="18">
        <v>3100</v>
      </c>
      <c r="E1402" s="18" t="s">
        <v>56</v>
      </c>
      <c r="F1402" s="18" t="s">
        <v>113</v>
      </c>
      <c r="G1402" s="19">
        <v>6.9578150052999996</v>
      </c>
      <c r="H1402" s="19">
        <v>2.8157299999999998</v>
      </c>
      <c r="I1402" s="18" t="s">
        <v>24</v>
      </c>
      <c r="J1402" s="18" t="s">
        <v>114</v>
      </c>
      <c r="K1402" s="18">
        <v>5</v>
      </c>
      <c r="L1402" s="18">
        <v>30</v>
      </c>
      <c r="M1402" s="18" t="s">
        <v>65</v>
      </c>
      <c r="N1402" s="18" t="s">
        <v>77</v>
      </c>
      <c r="O1402" s="18" t="s">
        <v>67</v>
      </c>
      <c r="P1402" s="19">
        <v>6460.7524995699996</v>
      </c>
      <c r="Q1402" s="19">
        <v>303081.20930400002</v>
      </c>
      <c r="R1402" s="20">
        <v>7.3829000000000006E-2</v>
      </c>
      <c r="S1402" s="20">
        <v>8.4349819999999998</v>
      </c>
      <c r="T1402" s="20">
        <v>0.24</v>
      </c>
      <c r="U1402" s="20">
        <v>0.56100000000000005</v>
      </c>
      <c r="V1402" s="20">
        <f t="shared" si="42"/>
        <v>0.15799072292919999</v>
      </c>
      <c r="W1402" s="20">
        <f t="shared" si="43"/>
        <v>10.426527389551538</v>
      </c>
    </row>
    <row r="1403" spans="1:23" x14ac:dyDescent="0.25">
      <c r="A1403" s="18">
        <v>13757</v>
      </c>
      <c r="B1403" s="18">
        <v>13746</v>
      </c>
      <c r="C1403" s="18">
        <v>3100</v>
      </c>
      <c r="D1403" s="18">
        <v>3100</v>
      </c>
      <c r="E1403" s="18" t="s">
        <v>56</v>
      </c>
      <c r="F1403" s="18" t="s">
        <v>113</v>
      </c>
      <c r="G1403" s="19">
        <v>6.0006263356099998</v>
      </c>
      <c r="H1403" s="19">
        <v>2.4283700000000001</v>
      </c>
      <c r="I1403" s="18" t="s">
        <v>24</v>
      </c>
      <c r="J1403" s="18" t="s">
        <v>114</v>
      </c>
      <c r="K1403" s="18">
        <v>5</v>
      </c>
      <c r="L1403" s="18">
        <v>30</v>
      </c>
      <c r="M1403" s="18" t="s">
        <v>65</v>
      </c>
      <c r="N1403" s="18" t="s">
        <v>77</v>
      </c>
      <c r="O1403" s="18" t="s">
        <v>67</v>
      </c>
      <c r="P1403" s="19">
        <v>2330.6043123899999</v>
      </c>
      <c r="Q1403" s="19">
        <v>261386.23762900001</v>
      </c>
      <c r="R1403" s="20">
        <v>7.3829000000000006E-2</v>
      </c>
      <c r="S1403" s="20">
        <v>8.4349819999999998</v>
      </c>
      <c r="T1403" s="20">
        <v>0.24</v>
      </c>
      <c r="U1403" s="20">
        <v>0.56100000000000005</v>
      </c>
      <c r="V1403" s="20">
        <f t="shared" si="42"/>
        <v>0.13625593783480003</v>
      </c>
      <c r="W1403" s="20">
        <f t="shared" si="43"/>
        <v>8.9921499280702601</v>
      </c>
    </row>
    <row r="1404" spans="1:23" x14ac:dyDescent="0.25">
      <c r="A1404" s="18">
        <v>13758</v>
      </c>
      <c r="B1404" s="18">
        <v>13747</v>
      </c>
      <c r="C1404" s="18">
        <v>3100</v>
      </c>
      <c r="D1404" s="18">
        <v>3100</v>
      </c>
      <c r="E1404" s="18" t="s">
        <v>56</v>
      </c>
      <c r="F1404" s="18" t="s">
        <v>113</v>
      </c>
      <c r="G1404" s="19">
        <v>2.7366396766499999</v>
      </c>
      <c r="H1404" s="19">
        <v>1.10748</v>
      </c>
      <c r="I1404" s="18" t="s">
        <v>24</v>
      </c>
      <c r="J1404" s="18" t="s">
        <v>114</v>
      </c>
      <c r="K1404" s="18">
        <v>5</v>
      </c>
      <c r="L1404" s="18">
        <v>30</v>
      </c>
      <c r="M1404" s="18" t="s">
        <v>65</v>
      </c>
      <c r="N1404" s="18" t="s">
        <v>77</v>
      </c>
      <c r="O1404" s="18" t="s">
        <v>67</v>
      </c>
      <c r="P1404" s="19">
        <v>1809.25802346</v>
      </c>
      <c r="Q1404" s="19">
        <v>119207.547485</v>
      </c>
      <c r="R1404" s="20">
        <v>7.3829000000000006E-2</v>
      </c>
      <c r="S1404" s="20">
        <v>8.4349819999999998</v>
      </c>
      <c r="T1404" s="20">
        <v>0.24</v>
      </c>
      <c r="U1404" s="20">
        <v>0.56100000000000005</v>
      </c>
      <c r="V1404" s="20">
        <f t="shared" si="42"/>
        <v>6.2140747099200005E-2</v>
      </c>
      <c r="W1404" s="20">
        <f t="shared" si="43"/>
        <v>4.1009509268930389</v>
      </c>
    </row>
    <row r="1405" spans="1:23" x14ac:dyDescent="0.25">
      <c r="A1405" s="18">
        <v>13759</v>
      </c>
      <c r="B1405" s="18">
        <v>13748</v>
      </c>
      <c r="C1405" s="18">
        <v>3100</v>
      </c>
      <c r="D1405" s="18">
        <v>3100</v>
      </c>
      <c r="E1405" s="18" t="s">
        <v>56</v>
      </c>
      <c r="F1405" s="18" t="s">
        <v>113</v>
      </c>
      <c r="G1405" s="19">
        <v>7.8502555106000003</v>
      </c>
      <c r="H1405" s="19">
        <v>3.1768900000000002</v>
      </c>
      <c r="I1405" s="18" t="s">
        <v>24</v>
      </c>
      <c r="J1405" s="18" t="s">
        <v>114</v>
      </c>
      <c r="K1405" s="18">
        <v>5</v>
      </c>
      <c r="L1405" s="18">
        <v>30</v>
      </c>
      <c r="M1405" s="18" t="s">
        <v>65</v>
      </c>
      <c r="N1405" s="18" t="s">
        <v>77</v>
      </c>
      <c r="O1405" s="18" t="s">
        <v>67</v>
      </c>
      <c r="P1405" s="19">
        <v>2448.7638538599999</v>
      </c>
      <c r="Q1405" s="19">
        <v>341955.76221399999</v>
      </c>
      <c r="R1405" s="20">
        <v>7.3829000000000006E-2</v>
      </c>
      <c r="S1405" s="20">
        <v>8.4349819999999998</v>
      </c>
      <c r="T1405" s="20">
        <v>0.24</v>
      </c>
      <c r="U1405" s="20">
        <v>0.56100000000000005</v>
      </c>
      <c r="V1405" s="20">
        <f t="shared" si="42"/>
        <v>0.17825542497560001</v>
      </c>
      <c r="W1405" s="20">
        <f t="shared" si="43"/>
        <v>11.76388737506522</v>
      </c>
    </row>
    <row r="1406" spans="1:23" x14ac:dyDescent="0.25">
      <c r="A1406" s="18">
        <v>13760</v>
      </c>
      <c r="B1406" s="18">
        <v>13749</v>
      </c>
      <c r="C1406" s="18">
        <v>3100</v>
      </c>
      <c r="D1406" s="18">
        <v>3100</v>
      </c>
      <c r="E1406" s="18" t="s">
        <v>56</v>
      </c>
      <c r="F1406" s="18" t="s">
        <v>113</v>
      </c>
      <c r="G1406" s="19">
        <v>2.5635982296100002</v>
      </c>
      <c r="H1406" s="19">
        <v>1.03745</v>
      </c>
      <c r="I1406" s="18" t="s">
        <v>24</v>
      </c>
      <c r="J1406" s="18" t="s">
        <v>114</v>
      </c>
      <c r="K1406" s="18">
        <v>5</v>
      </c>
      <c r="L1406" s="18">
        <v>30</v>
      </c>
      <c r="M1406" s="18" t="s">
        <v>65</v>
      </c>
      <c r="N1406" s="18" t="s">
        <v>77</v>
      </c>
      <c r="O1406" s="18" t="s">
        <v>67</v>
      </c>
      <c r="P1406" s="19">
        <v>1663.98333875</v>
      </c>
      <c r="Q1406" s="19">
        <v>111669.892201</v>
      </c>
      <c r="R1406" s="20">
        <v>7.3829000000000006E-2</v>
      </c>
      <c r="S1406" s="20">
        <v>8.4349819999999998</v>
      </c>
      <c r="T1406" s="20">
        <v>0.24</v>
      </c>
      <c r="U1406" s="20">
        <v>0.56100000000000005</v>
      </c>
      <c r="V1406" s="20">
        <f t="shared" si="42"/>
        <v>5.8211360997999999E-2</v>
      </c>
      <c r="W1406" s="20">
        <f t="shared" si="43"/>
        <v>3.8416328413200995</v>
      </c>
    </row>
    <row r="1407" spans="1:23" x14ac:dyDescent="0.25">
      <c r="A1407" s="18">
        <v>13761</v>
      </c>
      <c r="B1407" s="18">
        <v>13750</v>
      </c>
      <c r="C1407" s="18">
        <v>3100</v>
      </c>
      <c r="D1407" s="18">
        <v>3100</v>
      </c>
      <c r="E1407" s="18" t="s">
        <v>56</v>
      </c>
      <c r="F1407" s="18" t="s">
        <v>113</v>
      </c>
      <c r="G1407" s="19">
        <v>2.6058525055800001</v>
      </c>
      <c r="H1407" s="19">
        <v>1.0545500000000001</v>
      </c>
      <c r="I1407" s="18" t="s">
        <v>24</v>
      </c>
      <c r="J1407" s="18" t="s">
        <v>114</v>
      </c>
      <c r="K1407" s="18">
        <v>5</v>
      </c>
      <c r="L1407" s="18">
        <v>30</v>
      </c>
      <c r="M1407" s="18" t="s">
        <v>65</v>
      </c>
      <c r="N1407" s="18" t="s">
        <v>77</v>
      </c>
      <c r="O1407" s="18" t="s">
        <v>67</v>
      </c>
      <c r="P1407" s="19">
        <v>1247.95903507</v>
      </c>
      <c r="Q1407" s="19">
        <v>113510.4811</v>
      </c>
      <c r="R1407" s="20">
        <v>7.3829000000000006E-2</v>
      </c>
      <c r="S1407" s="20">
        <v>8.4349819999999998</v>
      </c>
      <c r="T1407" s="20">
        <v>0.24</v>
      </c>
      <c r="U1407" s="20">
        <v>0.56100000000000005</v>
      </c>
      <c r="V1407" s="20">
        <f t="shared" si="42"/>
        <v>5.9170842682000013E-2</v>
      </c>
      <c r="W1407" s="20">
        <f t="shared" si="43"/>
        <v>3.9049534076958996</v>
      </c>
    </row>
    <row r="1408" spans="1:23" x14ac:dyDescent="0.25">
      <c r="A1408" s="18">
        <v>13762</v>
      </c>
      <c r="B1408" s="18">
        <v>13751</v>
      </c>
      <c r="C1408" s="18">
        <v>3100</v>
      </c>
      <c r="D1408" s="18">
        <v>3100</v>
      </c>
      <c r="E1408" s="18" t="s">
        <v>56</v>
      </c>
      <c r="F1408" s="18" t="s">
        <v>113</v>
      </c>
      <c r="G1408" s="19">
        <v>252.83470384099999</v>
      </c>
      <c r="H1408" s="19">
        <v>102.319</v>
      </c>
      <c r="I1408" s="18" t="s">
        <v>24</v>
      </c>
      <c r="J1408" s="18" t="s">
        <v>114</v>
      </c>
      <c r="K1408" s="18">
        <v>5</v>
      </c>
      <c r="L1408" s="18">
        <v>30</v>
      </c>
      <c r="M1408" s="18" t="s">
        <v>65</v>
      </c>
      <c r="N1408" s="18" t="s">
        <v>77</v>
      </c>
      <c r="O1408" s="18" t="s">
        <v>67</v>
      </c>
      <c r="P1408" s="19">
        <v>24835.488951700001</v>
      </c>
      <c r="Q1408" s="19">
        <v>11013435.645400001</v>
      </c>
      <c r="R1408" s="20">
        <v>7.3829000000000006E-2</v>
      </c>
      <c r="S1408" s="20">
        <v>8.4349819999999998</v>
      </c>
      <c r="T1408" s="20">
        <v>0.24</v>
      </c>
      <c r="U1408" s="20">
        <v>0.56100000000000005</v>
      </c>
      <c r="V1408" s="20">
        <f t="shared" si="42"/>
        <v>5.74112318276</v>
      </c>
      <c r="W1408" s="20">
        <f t="shared" si="43"/>
        <v>378.88286731026199</v>
      </c>
    </row>
    <row r="1409" spans="1:23" x14ac:dyDescent="0.25">
      <c r="A1409" s="18">
        <v>13763</v>
      </c>
      <c r="B1409" s="18">
        <v>13752</v>
      </c>
      <c r="C1409" s="18">
        <v>3100</v>
      </c>
      <c r="D1409" s="18">
        <v>3100</v>
      </c>
      <c r="E1409" s="18" t="s">
        <v>56</v>
      </c>
      <c r="F1409" s="18" t="s">
        <v>113</v>
      </c>
      <c r="G1409" s="19">
        <v>2.0275312787200002</v>
      </c>
      <c r="H1409" s="19">
        <v>0.82051300000000005</v>
      </c>
      <c r="I1409" s="18" t="s">
        <v>24</v>
      </c>
      <c r="J1409" s="18" t="s">
        <v>114</v>
      </c>
      <c r="K1409" s="18">
        <v>5</v>
      </c>
      <c r="L1409" s="18">
        <v>30</v>
      </c>
      <c r="M1409" s="18" t="s">
        <v>65</v>
      </c>
      <c r="N1409" s="18" t="s">
        <v>77</v>
      </c>
      <c r="O1409" s="18" t="s">
        <v>67</v>
      </c>
      <c r="P1409" s="19">
        <v>3705.3805635200001</v>
      </c>
      <c r="Q1409" s="19">
        <v>88318.909224799994</v>
      </c>
      <c r="R1409" s="20">
        <v>7.3829000000000006E-2</v>
      </c>
      <c r="S1409" s="20">
        <v>8.4349819999999998</v>
      </c>
      <c r="T1409" s="20">
        <v>0.24</v>
      </c>
      <c r="U1409" s="20">
        <v>0.56100000000000005</v>
      </c>
      <c r="V1409" s="20">
        <f t="shared" si="42"/>
        <v>4.6039017250520009E-2</v>
      </c>
      <c r="W1409" s="20">
        <f t="shared" si="43"/>
        <v>3.0383244373512741</v>
      </c>
    </row>
    <row r="1410" spans="1:23" x14ac:dyDescent="0.25">
      <c r="A1410" s="18">
        <v>13764</v>
      </c>
      <c r="B1410" s="18">
        <v>13753</v>
      </c>
      <c r="C1410" s="18">
        <v>3100</v>
      </c>
      <c r="D1410" s="18">
        <v>3100</v>
      </c>
      <c r="E1410" s="18" t="s">
        <v>56</v>
      </c>
      <c r="F1410" s="18" t="s">
        <v>113</v>
      </c>
      <c r="G1410" s="19">
        <v>17.960198319500002</v>
      </c>
      <c r="H1410" s="19">
        <v>7.26823</v>
      </c>
      <c r="I1410" s="18" t="s">
        <v>24</v>
      </c>
      <c r="J1410" s="18" t="s">
        <v>114</v>
      </c>
      <c r="K1410" s="18">
        <v>5</v>
      </c>
      <c r="L1410" s="18">
        <v>30</v>
      </c>
      <c r="M1410" s="18" t="s">
        <v>65</v>
      </c>
      <c r="N1410" s="18" t="s">
        <v>77</v>
      </c>
      <c r="O1410" s="18" t="s">
        <v>67</v>
      </c>
      <c r="P1410" s="19">
        <v>6411.2595314199998</v>
      </c>
      <c r="Q1410" s="19">
        <v>782343.10941399995</v>
      </c>
      <c r="R1410" s="20">
        <v>7.3829000000000006E-2</v>
      </c>
      <c r="S1410" s="20">
        <v>8.4349819999999998</v>
      </c>
      <c r="T1410" s="20">
        <v>0.24</v>
      </c>
      <c r="U1410" s="20">
        <v>0.56100000000000005</v>
      </c>
      <c r="V1410" s="20">
        <f t="shared" si="42"/>
        <v>0.40782067602920002</v>
      </c>
      <c r="W1410" s="20">
        <f t="shared" si="43"/>
        <v>26.913943868396537</v>
      </c>
    </row>
    <row r="1411" spans="1:23" x14ac:dyDescent="0.25">
      <c r="A1411" s="18">
        <v>13765</v>
      </c>
      <c r="B1411" s="18">
        <v>13754</v>
      </c>
      <c r="C1411" s="18">
        <v>3100</v>
      </c>
      <c r="D1411" s="18">
        <v>3100</v>
      </c>
      <c r="E1411" s="18" t="s">
        <v>56</v>
      </c>
      <c r="F1411" s="18" t="s">
        <v>113</v>
      </c>
      <c r="G1411" s="19">
        <v>9.6382538127099995</v>
      </c>
      <c r="H1411" s="19">
        <v>3.9004599999999998</v>
      </c>
      <c r="I1411" s="18" t="s">
        <v>24</v>
      </c>
      <c r="J1411" s="18" t="s">
        <v>114</v>
      </c>
      <c r="K1411" s="18">
        <v>5</v>
      </c>
      <c r="L1411" s="18">
        <v>30</v>
      </c>
      <c r="M1411" s="18" t="s">
        <v>65</v>
      </c>
      <c r="N1411" s="18" t="s">
        <v>77</v>
      </c>
      <c r="O1411" s="18" t="s">
        <v>67</v>
      </c>
      <c r="P1411" s="19">
        <v>3302.0565893399998</v>
      </c>
      <c r="Q1411" s="19">
        <v>419840.65671499999</v>
      </c>
      <c r="R1411" s="20">
        <v>7.3829000000000006E-2</v>
      </c>
      <c r="S1411" s="20">
        <v>8.4349819999999998</v>
      </c>
      <c r="T1411" s="20">
        <v>0.24</v>
      </c>
      <c r="U1411" s="20">
        <v>0.56100000000000005</v>
      </c>
      <c r="V1411" s="20">
        <f t="shared" ref="V1411:V1474" si="44">H1411*R1411*(1-T1411)</f>
        <v>0.21885496661840001</v>
      </c>
      <c r="W1411" s="20">
        <f t="shared" ref="W1411:W1474" si="45">H1411*S1411*(1-U1411)</f>
        <v>14.443236042465077</v>
      </c>
    </row>
    <row r="1412" spans="1:23" x14ac:dyDescent="0.25">
      <c r="A1412" s="18">
        <v>13766</v>
      </c>
      <c r="B1412" s="18">
        <v>13755</v>
      </c>
      <c r="C1412" s="18">
        <v>3100</v>
      </c>
      <c r="D1412" s="18">
        <v>3100</v>
      </c>
      <c r="E1412" s="18" t="s">
        <v>56</v>
      </c>
      <c r="F1412" s="18" t="s">
        <v>113</v>
      </c>
      <c r="G1412" s="19">
        <v>18.348753231</v>
      </c>
      <c r="H1412" s="19">
        <v>7.4254800000000003</v>
      </c>
      <c r="I1412" s="18" t="s">
        <v>24</v>
      </c>
      <c r="J1412" s="18" t="s">
        <v>114</v>
      </c>
      <c r="K1412" s="18">
        <v>5</v>
      </c>
      <c r="L1412" s="18">
        <v>30</v>
      </c>
      <c r="M1412" s="18" t="s">
        <v>65</v>
      </c>
      <c r="N1412" s="18" t="s">
        <v>77</v>
      </c>
      <c r="O1412" s="18" t="s">
        <v>67</v>
      </c>
      <c r="P1412" s="19">
        <v>6082.2455957499997</v>
      </c>
      <c r="Q1412" s="19">
        <v>799268.49366000004</v>
      </c>
      <c r="R1412" s="20">
        <v>7.3829000000000006E-2</v>
      </c>
      <c r="S1412" s="20">
        <v>8.4349819999999998</v>
      </c>
      <c r="T1412" s="20">
        <v>0.24</v>
      </c>
      <c r="U1412" s="20">
        <v>0.56100000000000005</v>
      </c>
      <c r="V1412" s="20">
        <f t="shared" si="44"/>
        <v>0.41664397981920004</v>
      </c>
      <c r="W1412" s="20">
        <f t="shared" si="45"/>
        <v>27.496233872057037</v>
      </c>
    </row>
    <row r="1413" spans="1:23" x14ac:dyDescent="0.25">
      <c r="A1413" s="18">
        <v>13767</v>
      </c>
      <c r="B1413" s="18">
        <v>13756</v>
      </c>
      <c r="C1413" s="18">
        <v>3100</v>
      </c>
      <c r="D1413" s="18">
        <v>3100</v>
      </c>
      <c r="E1413" s="18" t="s">
        <v>56</v>
      </c>
      <c r="F1413" s="18" t="s">
        <v>113</v>
      </c>
      <c r="G1413" s="19">
        <v>7.1840868370599997</v>
      </c>
      <c r="H1413" s="19">
        <v>2.9073000000000002</v>
      </c>
      <c r="I1413" s="18" t="s">
        <v>24</v>
      </c>
      <c r="J1413" s="18" t="s">
        <v>114</v>
      </c>
      <c r="K1413" s="18">
        <v>5</v>
      </c>
      <c r="L1413" s="18">
        <v>30</v>
      </c>
      <c r="M1413" s="18" t="s">
        <v>65</v>
      </c>
      <c r="N1413" s="18" t="s">
        <v>77</v>
      </c>
      <c r="O1413" s="18" t="s">
        <v>67</v>
      </c>
      <c r="P1413" s="19">
        <v>4783.3304217499999</v>
      </c>
      <c r="Q1413" s="19">
        <v>312937.57086899999</v>
      </c>
      <c r="R1413" s="20">
        <v>7.3829000000000006E-2</v>
      </c>
      <c r="S1413" s="20">
        <v>8.4349819999999998</v>
      </c>
      <c r="T1413" s="20">
        <v>0.24</v>
      </c>
      <c r="U1413" s="20">
        <v>0.56100000000000005</v>
      </c>
      <c r="V1413" s="20">
        <f t="shared" si="44"/>
        <v>0.16312871929200001</v>
      </c>
      <c r="W1413" s="20">
        <f t="shared" si="45"/>
        <v>10.7656071710154</v>
      </c>
    </row>
    <row r="1414" spans="1:23" x14ac:dyDescent="0.25">
      <c r="A1414" s="18">
        <v>13768</v>
      </c>
      <c r="B1414" s="18">
        <v>13757</v>
      </c>
      <c r="C1414" s="18">
        <v>3100</v>
      </c>
      <c r="D1414" s="18">
        <v>3100</v>
      </c>
      <c r="E1414" s="18" t="s">
        <v>56</v>
      </c>
      <c r="F1414" s="18" t="s">
        <v>113</v>
      </c>
      <c r="G1414" s="19">
        <v>10.8560724418</v>
      </c>
      <c r="H1414" s="19">
        <v>4.3933</v>
      </c>
      <c r="I1414" s="18" t="s">
        <v>24</v>
      </c>
      <c r="J1414" s="18" t="s">
        <v>114</v>
      </c>
      <c r="K1414" s="18">
        <v>5</v>
      </c>
      <c r="L1414" s="18">
        <v>30</v>
      </c>
      <c r="M1414" s="18" t="s">
        <v>65</v>
      </c>
      <c r="N1414" s="18" t="s">
        <v>77</v>
      </c>
      <c r="O1414" s="18" t="s">
        <v>67</v>
      </c>
      <c r="P1414" s="19">
        <v>2831.5109048999998</v>
      </c>
      <c r="Q1414" s="19">
        <v>472888.62400299998</v>
      </c>
      <c r="R1414" s="20">
        <v>7.3829000000000006E-2</v>
      </c>
      <c r="S1414" s="20">
        <v>8.4349819999999998</v>
      </c>
      <c r="T1414" s="20">
        <v>0.24</v>
      </c>
      <c r="U1414" s="20">
        <v>0.56100000000000005</v>
      </c>
      <c r="V1414" s="20">
        <f t="shared" si="44"/>
        <v>0.24650823873200001</v>
      </c>
      <c r="W1414" s="20">
        <f t="shared" si="45"/>
        <v>16.268201418643397</v>
      </c>
    </row>
    <row r="1415" spans="1:23" x14ac:dyDescent="0.25">
      <c r="A1415" s="18">
        <v>13769</v>
      </c>
      <c r="B1415" s="18">
        <v>13758</v>
      </c>
      <c r="C1415" s="18">
        <v>3100</v>
      </c>
      <c r="D1415" s="18">
        <v>3100</v>
      </c>
      <c r="E1415" s="18" t="s">
        <v>56</v>
      </c>
      <c r="F1415" s="18" t="s">
        <v>113</v>
      </c>
      <c r="G1415" s="19">
        <v>31.096941608400002</v>
      </c>
      <c r="H1415" s="19">
        <v>12.5845</v>
      </c>
      <c r="I1415" s="18" t="s">
        <v>24</v>
      </c>
      <c r="J1415" s="18" t="s">
        <v>114</v>
      </c>
      <c r="K1415" s="18">
        <v>5</v>
      </c>
      <c r="L1415" s="18">
        <v>30</v>
      </c>
      <c r="M1415" s="18" t="s">
        <v>65</v>
      </c>
      <c r="N1415" s="18" t="s">
        <v>77</v>
      </c>
      <c r="O1415" s="18" t="s">
        <v>67</v>
      </c>
      <c r="P1415" s="19">
        <v>7803.2763066400003</v>
      </c>
      <c r="Q1415" s="19">
        <v>1354577.3581300001</v>
      </c>
      <c r="R1415" s="20">
        <v>7.3829000000000006E-2</v>
      </c>
      <c r="S1415" s="20">
        <v>8.4349819999999998</v>
      </c>
      <c r="T1415" s="20">
        <v>0.24</v>
      </c>
      <c r="U1415" s="20">
        <v>0.56100000000000005</v>
      </c>
      <c r="V1415" s="20">
        <f t="shared" si="44"/>
        <v>0.70611679838000008</v>
      </c>
      <c r="W1415" s="20">
        <f t="shared" si="45"/>
        <v>46.599863599780988</v>
      </c>
    </row>
    <row r="1416" spans="1:23" x14ac:dyDescent="0.25">
      <c r="A1416" s="18">
        <v>13770</v>
      </c>
      <c r="B1416" s="18">
        <v>13759</v>
      </c>
      <c r="C1416" s="18">
        <v>3100</v>
      </c>
      <c r="D1416" s="18">
        <v>3100</v>
      </c>
      <c r="E1416" s="18" t="s">
        <v>56</v>
      </c>
      <c r="F1416" s="18" t="s">
        <v>113</v>
      </c>
      <c r="G1416" s="19">
        <v>2.4556761523400001</v>
      </c>
      <c r="H1416" s="19">
        <v>0.99377700000000002</v>
      </c>
      <c r="I1416" s="18" t="s">
        <v>24</v>
      </c>
      <c r="J1416" s="18" t="s">
        <v>114</v>
      </c>
      <c r="K1416" s="18">
        <v>5</v>
      </c>
      <c r="L1416" s="18">
        <v>30</v>
      </c>
      <c r="M1416" s="18" t="s">
        <v>65</v>
      </c>
      <c r="N1416" s="18" t="s">
        <v>77</v>
      </c>
      <c r="O1416" s="18" t="s">
        <v>67</v>
      </c>
      <c r="P1416" s="19">
        <v>1676.77102814</v>
      </c>
      <c r="Q1416" s="19">
        <v>106968.825319</v>
      </c>
      <c r="R1416" s="20">
        <v>7.3829000000000006E-2</v>
      </c>
      <c r="S1416" s="20">
        <v>8.4349819999999998</v>
      </c>
      <c r="T1416" s="20">
        <v>0.24</v>
      </c>
      <c r="U1416" s="20">
        <v>0.56100000000000005</v>
      </c>
      <c r="V1416" s="20">
        <f t="shared" si="44"/>
        <v>5.5760867221080007E-2</v>
      </c>
      <c r="W1416" s="20">
        <f t="shared" si="45"/>
        <v>3.6799135959791451</v>
      </c>
    </row>
    <row r="1417" spans="1:23" x14ac:dyDescent="0.25">
      <c r="A1417" s="18">
        <v>13771</v>
      </c>
      <c r="B1417" s="18">
        <v>13760</v>
      </c>
      <c r="C1417" s="18">
        <v>3100</v>
      </c>
      <c r="D1417" s="18">
        <v>3100</v>
      </c>
      <c r="E1417" s="18" t="s">
        <v>56</v>
      </c>
      <c r="F1417" s="18" t="s">
        <v>113</v>
      </c>
      <c r="G1417" s="19">
        <v>10.090029332</v>
      </c>
      <c r="H1417" s="19">
        <v>4.0832899999999999</v>
      </c>
      <c r="I1417" s="18" t="s">
        <v>24</v>
      </c>
      <c r="J1417" s="18" t="s">
        <v>114</v>
      </c>
      <c r="K1417" s="18">
        <v>5</v>
      </c>
      <c r="L1417" s="18">
        <v>30</v>
      </c>
      <c r="M1417" s="18" t="s">
        <v>65</v>
      </c>
      <c r="N1417" s="18" t="s">
        <v>77</v>
      </c>
      <c r="O1417" s="18" t="s">
        <v>67</v>
      </c>
      <c r="P1417" s="19">
        <v>2607.5719281400002</v>
      </c>
      <c r="Q1417" s="19">
        <v>439519.91961699998</v>
      </c>
      <c r="R1417" s="20">
        <v>7.3829000000000006E-2</v>
      </c>
      <c r="S1417" s="20">
        <v>8.4349819999999998</v>
      </c>
      <c r="T1417" s="20">
        <v>0.24</v>
      </c>
      <c r="U1417" s="20">
        <v>0.56100000000000005</v>
      </c>
      <c r="V1417" s="20">
        <f t="shared" si="44"/>
        <v>0.22911356523159998</v>
      </c>
      <c r="W1417" s="20">
        <f t="shared" si="45"/>
        <v>15.120247688692418</v>
      </c>
    </row>
    <row r="1418" spans="1:23" x14ac:dyDescent="0.25">
      <c r="A1418" s="18">
        <v>13825</v>
      </c>
      <c r="B1418" s="18">
        <v>13814</v>
      </c>
      <c r="C1418" s="18">
        <v>3100</v>
      </c>
      <c r="D1418" s="18">
        <v>3100</v>
      </c>
      <c r="E1418" s="18" t="s">
        <v>56</v>
      </c>
      <c r="F1418" s="18" t="s">
        <v>294</v>
      </c>
      <c r="G1418" s="19">
        <v>8.3277876119700007</v>
      </c>
      <c r="H1418" s="19">
        <v>3.3701400000000001</v>
      </c>
      <c r="I1418" s="18" t="s">
        <v>24</v>
      </c>
      <c r="J1418" s="18" t="s">
        <v>114</v>
      </c>
      <c r="K1418" s="18">
        <v>5</v>
      </c>
      <c r="L1418" s="18">
        <v>30</v>
      </c>
      <c r="M1418" s="18" t="s">
        <v>65</v>
      </c>
      <c r="N1418" s="18" t="s">
        <v>77</v>
      </c>
      <c r="O1418" s="18" t="s">
        <v>67</v>
      </c>
      <c r="P1418" s="19">
        <v>3755.8551868200002</v>
      </c>
      <c r="Q1418" s="19">
        <v>362756.97734300001</v>
      </c>
      <c r="R1418" s="20">
        <v>7.3829000000000006E-2</v>
      </c>
      <c r="S1418" s="20">
        <v>8.4349819999999998</v>
      </c>
      <c r="T1418" s="20">
        <v>0.24</v>
      </c>
      <c r="U1418" s="20">
        <v>0.56100000000000005</v>
      </c>
      <c r="V1418" s="20">
        <f t="shared" si="44"/>
        <v>0.18909869020560002</v>
      </c>
      <c r="W1418" s="20">
        <f t="shared" si="45"/>
        <v>12.479483834253719</v>
      </c>
    </row>
    <row r="1419" spans="1:23" x14ac:dyDescent="0.25">
      <c r="A1419" s="18">
        <v>13826</v>
      </c>
      <c r="B1419" s="18">
        <v>13815</v>
      </c>
      <c r="C1419" s="18">
        <v>3100</v>
      </c>
      <c r="D1419" s="18">
        <v>3100</v>
      </c>
      <c r="E1419" s="18" t="s">
        <v>56</v>
      </c>
      <c r="F1419" s="18" t="s">
        <v>294</v>
      </c>
      <c r="G1419" s="19">
        <v>3.8011431243199998</v>
      </c>
      <c r="H1419" s="19">
        <v>1.53827</v>
      </c>
      <c r="I1419" s="18" t="s">
        <v>24</v>
      </c>
      <c r="J1419" s="18" t="s">
        <v>114</v>
      </c>
      <c r="K1419" s="18">
        <v>5</v>
      </c>
      <c r="L1419" s="18">
        <v>30</v>
      </c>
      <c r="M1419" s="18" t="s">
        <v>65</v>
      </c>
      <c r="N1419" s="18" t="s">
        <v>77</v>
      </c>
      <c r="O1419" s="18" t="s">
        <v>67</v>
      </c>
      <c r="P1419" s="19">
        <v>2367.42350076</v>
      </c>
      <c r="Q1419" s="19">
        <v>165577.13218499999</v>
      </c>
      <c r="R1419" s="20">
        <v>7.3829000000000006E-2</v>
      </c>
      <c r="S1419" s="20">
        <v>8.4349819999999998</v>
      </c>
      <c r="T1419" s="20">
        <v>0.24</v>
      </c>
      <c r="U1419" s="20">
        <v>0.56100000000000005</v>
      </c>
      <c r="V1419" s="20">
        <f t="shared" si="44"/>
        <v>8.6312391230800006E-2</v>
      </c>
      <c r="W1419" s="20">
        <f t="shared" si="45"/>
        <v>5.696147815140459</v>
      </c>
    </row>
    <row r="1420" spans="1:23" x14ac:dyDescent="0.25">
      <c r="A1420" s="18">
        <v>14590</v>
      </c>
      <c r="B1420" s="18">
        <v>14590</v>
      </c>
      <c r="C1420" s="18">
        <v>3200</v>
      </c>
      <c r="D1420" s="18">
        <v>3200</v>
      </c>
      <c r="E1420" s="18" t="s">
        <v>56</v>
      </c>
      <c r="F1420" s="18" t="s">
        <v>292</v>
      </c>
      <c r="G1420" s="19">
        <v>10.1203627879</v>
      </c>
      <c r="H1420" s="19">
        <v>4.0955700000000004</v>
      </c>
      <c r="I1420" s="18" t="s">
        <v>24</v>
      </c>
      <c r="J1420" s="18" t="s">
        <v>293</v>
      </c>
      <c r="K1420" s="18">
        <v>5</v>
      </c>
      <c r="L1420" s="18">
        <v>30</v>
      </c>
      <c r="M1420" s="18" t="s">
        <v>65</v>
      </c>
      <c r="N1420" s="18" t="s">
        <v>66</v>
      </c>
      <c r="O1420" s="18" t="s">
        <v>67</v>
      </c>
      <c r="P1420" s="19">
        <v>10566.0045095</v>
      </c>
      <c r="Q1420" s="19">
        <v>818319.604207</v>
      </c>
      <c r="R1420" s="20">
        <v>3.6289000000000002E-2</v>
      </c>
      <c r="S1420" s="20">
        <v>8.4536549999999995</v>
      </c>
      <c r="T1420" s="20">
        <v>0.24399999999999999</v>
      </c>
      <c r="U1420" s="20">
        <v>0.34</v>
      </c>
      <c r="V1420" s="20">
        <f t="shared" si="44"/>
        <v>0.11235984963588001</v>
      </c>
      <c r="W1420" s="20">
        <f t="shared" si="45"/>
        <v>22.850873633510997</v>
      </c>
    </row>
    <row r="1421" spans="1:23" x14ac:dyDescent="0.25">
      <c r="A1421" s="18">
        <v>14596</v>
      </c>
      <c r="B1421" s="18">
        <v>14596</v>
      </c>
      <c r="C1421" s="18">
        <v>3200</v>
      </c>
      <c r="D1421" s="18">
        <v>3200</v>
      </c>
      <c r="E1421" s="18" t="s">
        <v>56</v>
      </c>
      <c r="F1421" s="18" t="s">
        <v>113</v>
      </c>
      <c r="G1421" s="19">
        <v>21.954529686499999</v>
      </c>
      <c r="H1421" s="19">
        <v>8.8846799999999995</v>
      </c>
      <c r="I1421" s="18" t="s">
        <v>24</v>
      </c>
      <c r="J1421" s="18" t="s">
        <v>114</v>
      </c>
      <c r="K1421" s="18">
        <v>5</v>
      </c>
      <c r="L1421" s="18">
        <v>30</v>
      </c>
      <c r="M1421" s="18" t="s">
        <v>65</v>
      </c>
      <c r="N1421" s="18" t="s">
        <v>66</v>
      </c>
      <c r="O1421" s="18" t="s">
        <v>67</v>
      </c>
      <c r="P1421" s="19">
        <v>4651.1074118200004</v>
      </c>
      <c r="Q1421" s="19">
        <v>956335.48779899999</v>
      </c>
      <c r="R1421" s="20">
        <v>7.3829000000000006E-2</v>
      </c>
      <c r="S1421" s="20">
        <v>8.4349819999999998</v>
      </c>
      <c r="T1421" s="20">
        <v>0.24</v>
      </c>
      <c r="U1421" s="20">
        <v>0.56100000000000005</v>
      </c>
      <c r="V1421" s="20">
        <f t="shared" si="44"/>
        <v>0.49851975018720002</v>
      </c>
      <c r="W1421" s="20">
        <f t="shared" si="45"/>
        <v>32.899588869458633</v>
      </c>
    </row>
    <row r="1422" spans="1:23" x14ac:dyDescent="0.25">
      <c r="A1422" s="18">
        <v>14597</v>
      </c>
      <c r="B1422" s="18">
        <v>14597</v>
      </c>
      <c r="C1422" s="18">
        <v>3200</v>
      </c>
      <c r="D1422" s="18">
        <v>3200</v>
      </c>
      <c r="E1422" s="18" t="s">
        <v>56</v>
      </c>
      <c r="F1422" s="18" t="s">
        <v>113</v>
      </c>
      <c r="G1422" s="19">
        <v>10.295938786200001</v>
      </c>
      <c r="H1422" s="19">
        <v>4.16662</v>
      </c>
      <c r="I1422" s="18" t="s">
        <v>24</v>
      </c>
      <c r="J1422" s="18" t="s">
        <v>114</v>
      </c>
      <c r="K1422" s="18">
        <v>5</v>
      </c>
      <c r="L1422" s="18">
        <v>30</v>
      </c>
      <c r="M1422" s="18" t="s">
        <v>65</v>
      </c>
      <c r="N1422" s="18" t="s">
        <v>66</v>
      </c>
      <c r="O1422" s="18" t="s">
        <v>67</v>
      </c>
      <c r="P1422" s="19">
        <v>2683.2167464200002</v>
      </c>
      <c r="Q1422" s="19">
        <v>448489.29956700001</v>
      </c>
      <c r="R1422" s="20">
        <v>7.3829000000000006E-2</v>
      </c>
      <c r="S1422" s="20">
        <v>8.4349819999999998</v>
      </c>
      <c r="T1422" s="20">
        <v>0.24</v>
      </c>
      <c r="U1422" s="20">
        <v>0.56100000000000005</v>
      </c>
      <c r="V1422" s="20">
        <f t="shared" si="44"/>
        <v>0.23378921486480003</v>
      </c>
      <c r="W1422" s="20">
        <f t="shared" si="45"/>
        <v>15.428815103668757</v>
      </c>
    </row>
    <row r="1423" spans="1:23" x14ac:dyDescent="0.25">
      <c r="A1423" s="18">
        <v>14598</v>
      </c>
      <c r="B1423" s="18">
        <v>14598</v>
      </c>
      <c r="C1423" s="18">
        <v>3200</v>
      </c>
      <c r="D1423" s="18">
        <v>3200</v>
      </c>
      <c r="E1423" s="18" t="s">
        <v>56</v>
      </c>
      <c r="F1423" s="18" t="s">
        <v>113</v>
      </c>
      <c r="G1423" s="19">
        <v>4.3598368340600002</v>
      </c>
      <c r="H1423" s="19">
        <v>1.7643599999999999</v>
      </c>
      <c r="I1423" s="18" t="s">
        <v>24</v>
      </c>
      <c r="J1423" s="18" t="s">
        <v>114</v>
      </c>
      <c r="K1423" s="18">
        <v>5</v>
      </c>
      <c r="L1423" s="18">
        <v>30</v>
      </c>
      <c r="M1423" s="18" t="s">
        <v>65</v>
      </c>
      <c r="N1423" s="18" t="s">
        <v>66</v>
      </c>
      <c r="O1423" s="18" t="s">
        <v>67</v>
      </c>
      <c r="P1423" s="19">
        <v>1921.7381791600001</v>
      </c>
      <c r="Q1423" s="19">
        <v>189913.73283299999</v>
      </c>
      <c r="R1423" s="20">
        <v>7.3829000000000006E-2</v>
      </c>
      <c r="S1423" s="20">
        <v>8.4349819999999998</v>
      </c>
      <c r="T1423" s="20">
        <v>0.24</v>
      </c>
      <c r="U1423" s="20">
        <v>0.56100000000000005</v>
      </c>
      <c r="V1423" s="20">
        <f t="shared" si="44"/>
        <v>9.89983101744E-2</v>
      </c>
      <c r="W1423" s="20">
        <f t="shared" si="45"/>
        <v>6.5333493854272788</v>
      </c>
    </row>
    <row r="1424" spans="1:23" x14ac:dyDescent="0.25">
      <c r="A1424" s="18">
        <v>14599</v>
      </c>
      <c r="B1424" s="18">
        <v>14599</v>
      </c>
      <c r="C1424" s="18">
        <v>3200</v>
      </c>
      <c r="D1424" s="18">
        <v>3200</v>
      </c>
      <c r="E1424" s="18" t="s">
        <v>56</v>
      </c>
      <c r="F1424" s="18" t="s">
        <v>113</v>
      </c>
      <c r="G1424" s="19">
        <v>11.976257909099999</v>
      </c>
      <c r="H1424" s="19">
        <v>4.8466199999999997</v>
      </c>
      <c r="I1424" s="18" t="s">
        <v>24</v>
      </c>
      <c r="J1424" s="18" t="s">
        <v>114</v>
      </c>
      <c r="K1424" s="18">
        <v>5</v>
      </c>
      <c r="L1424" s="18">
        <v>30</v>
      </c>
      <c r="M1424" s="18" t="s">
        <v>65</v>
      </c>
      <c r="N1424" s="18" t="s">
        <v>66</v>
      </c>
      <c r="O1424" s="18" t="s">
        <v>67</v>
      </c>
      <c r="P1424" s="19">
        <v>3937.9644450199999</v>
      </c>
      <c r="Q1424" s="19">
        <v>521683.70778</v>
      </c>
      <c r="R1424" s="20">
        <v>7.3829000000000006E-2</v>
      </c>
      <c r="S1424" s="20">
        <v>8.4349819999999998</v>
      </c>
      <c r="T1424" s="20">
        <v>0.24</v>
      </c>
      <c r="U1424" s="20">
        <v>0.56100000000000005</v>
      </c>
      <c r="V1424" s="20">
        <f t="shared" si="44"/>
        <v>0.2719440420648</v>
      </c>
      <c r="W1424" s="20">
        <f t="shared" si="45"/>
        <v>17.946825930308759</v>
      </c>
    </row>
    <row r="1425" spans="1:23" x14ac:dyDescent="0.25">
      <c r="A1425" s="18">
        <v>14600</v>
      </c>
      <c r="B1425" s="18">
        <v>14600</v>
      </c>
      <c r="C1425" s="18">
        <v>3200</v>
      </c>
      <c r="D1425" s="18">
        <v>3200</v>
      </c>
      <c r="E1425" s="18" t="s">
        <v>56</v>
      </c>
      <c r="F1425" s="18" t="s">
        <v>113</v>
      </c>
      <c r="G1425" s="19">
        <v>2.7434425187399998</v>
      </c>
      <c r="H1425" s="19">
        <v>1.1102300000000001</v>
      </c>
      <c r="I1425" s="18" t="s">
        <v>24</v>
      </c>
      <c r="J1425" s="18" t="s">
        <v>114</v>
      </c>
      <c r="K1425" s="18">
        <v>5</v>
      </c>
      <c r="L1425" s="18">
        <v>30</v>
      </c>
      <c r="M1425" s="18" t="s">
        <v>65</v>
      </c>
      <c r="N1425" s="18" t="s">
        <v>66</v>
      </c>
      <c r="O1425" s="18" t="s">
        <v>67</v>
      </c>
      <c r="P1425" s="19">
        <v>1690.62747298</v>
      </c>
      <c r="Q1425" s="19">
        <v>119503.87810099999</v>
      </c>
      <c r="R1425" s="20">
        <v>7.3829000000000006E-2</v>
      </c>
      <c r="S1425" s="20">
        <v>8.4349819999999998</v>
      </c>
      <c r="T1425" s="20">
        <v>0.24</v>
      </c>
      <c r="U1425" s="20">
        <v>0.56100000000000005</v>
      </c>
      <c r="V1425" s="20">
        <f t="shared" si="44"/>
        <v>6.2295049709200002E-2</v>
      </c>
      <c r="W1425" s="20">
        <f t="shared" si="45"/>
        <v>4.1111340589125396</v>
      </c>
    </row>
    <row r="1426" spans="1:23" x14ac:dyDescent="0.25">
      <c r="A1426" s="18">
        <v>14601</v>
      </c>
      <c r="B1426" s="18">
        <v>14601</v>
      </c>
      <c r="C1426" s="18">
        <v>3200</v>
      </c>
      <c r="D1426" s="18">
        <v>3200</v>
      </c>
      <c r="E1426" s="18" t="s">
        <v>56</v>
      </c>
      <c r="F1426" s="18" t="s">
        <v>113</v>
      </c>
      <c r="G1426" s="19">
        <v>6.6362310100000004</v>
      </c>
      <c r="H1426" s="19">
        <v>2.6855899999999999</v>
      </c>
      <c r="I1426" s="18" t="s">
        <v>24</v>
      </c>
      <c r="J1426" s="18" t="s">
        <v>114</v>
      </c>
      <c r="K1426" s="18">
        <v>5</v>
      </c>
      <c r="L1426" s="18">
        <v>30</v>
      </c>
      <c r="M1426" s="18" t="s">
        <v>65</v>
      </c>
      <c r="N1426" s="18" t="s">
        <v>66</v>
      </c>
      <c r="O1426" s="18" t="s">
        <v>67</v>
      </c>
      <c r="P1426" s="19">
        <v>2987.3722465599999</v>
      </c>
      <c r="Q1426" s="19">
        <v>289073.066498</v>
      </c>
      <c r="R1426" s="20">
        <v>7.3829000000000006E-2</v>
      </c>
      <c r="S1426" s="20">
        <v>8.4349819999999998</v>
      </c>
      <c r="T1426" s="20">
        <v>0.24</v>
      </c>
      <c r="U1426" s="20">
        <v>0.56100000000000005</v>
      </c>
      <c r="V1426" s="20">
        <f t="shared" si="44"/>
        <v>0.15068856232360001</v>
      </c>
      <c r="W1426" s="20">
        <f t="shared" si="45"/>
        <v>9.9446245528178174</v>
      </c>
    </row>
    <row r="1427" spans="1:23" x14ac:dyDescent="0.25">
      <c r="A1427" s="18">
        <v>14602</v>
      </c>
      <c r="B1427" s="18">
        <v>14602</v>
      </c>
      <c r="C1427" s="18">
        <v>3200</v>
      </c>
      <c r="D1427" s="18">
        <v>3200</v>
      </c>
      <c r="E1427" s="18" t="s">
        <v>56</v>
      </c>
      <c r="F1427" s="18" t="s">
        <v>113</v>
      </c>
      <c r="G1427" s="19">
        <v>15.552387597799999</v>
      </c>
      <c r="H1427" s="19">
        <v>6.2938299999999998</v>
      </c>
      <c r="I1427" s="18" t="s">
        <v>24</v>
      </c>
      <c r="J1427" s="18" t="s">
        <v>114</v>
      </c>
      <c r="K1427" s="18">
        <v>5</v>
      </c>
      <c r="L1427" s="18">
        <v>30</v>
      </c>
      <c r="M1427" s="18" t="s">
        <v>65</v>
      </c>
      <c r="N1427" s="18" t="s">
        <v>66</v>
      </c>
      <c r="O1427" s="18" t="s">
        <v>67</v>
      </c>
      <c r="P1427" s="19">
        <v>6151.50411171</v>
      </c>
      <c r="Q1427" s="19">
        <v>677459.29391999997</v>
      </c>
      <c r="R1427" s="20">
        <v>7.3829000000000006E-2</v>
      </c>
      <c r="S1427" s="20">
        <v>8.4349819999999998</v>
      </c>
      <c r="T1427" s="20">
        <v>0.24</v>
      </c>
      <c r="U1427" s="20">
        <v>0.56100000000000005</v>
      </c>
      <c r="V1427" s="20">
        <f t="shared" si="44"/>
        <v>0.35314705305320004</v>
      </c>
      <c r="W1427" s="20">
        <f t="shared" si="45"/>
        <v>23.305782472105335</v>
      </c>
    </row>
    <row r="1428" spans="1:23" x14ac:dyDescent="0.25">
      <c r="A1428" s="18">
        <v>14603</v>
      </c>
      <c r="B1428" s="18">
        <v>14603</v>
      </c>
      <c r="C1428" s="18">
        <v>3200</v>
      </c>
      <c r="D1428" s="18">
        <v>3200</v>
      </c>
      <c r="E1428" s="18" t="s">
        <v>56</v>
      </c>
      <c r="F1428" s="18" t="s">
        <v>113</v>
      </c>
      <c r="G1428" s="19">
        <v>92.569827595899994</v>
      </c>
      <c r="H1428" s="19">
        <v>37.4617</v>
      </c>
      <c r="I1428" s="18" t="s">
        <v>24</v>
      </c>
      <c r="J1428" s="18" t="s">
        <v>114</v>
      </c>
      <c r="K1428" s="18">
        <v>5</v>
      </c>
      <c r="L1428" s="18">
        <v>30</v>
      </c>
      <c r="M1428" s="18" t="s">
        <v>65</v>
      </c>
      <c r="N1428" s="18" t="s">
        <v>66</v>
      </c>
      <c r="O1428" s="18" t="s">
        <v>67</v>
      </c>
      <c r="P1428" s="19">
        <v>13848.4591234</v>
      </c>
      <c r="Q1428" s="19">
        <v>4032325.5607400001</v>
      </c>
      <c r="R1428" s="20">
        <v>7.3829000000000006E-2</v>
      </c>
      <c r="S1428" s="20">
        <v>8.4349819999999998</v>
      </c>
      <c r="T1428" s="20">
        <v>0.24</v>
      </c>
      <c r="U1428" s="20">
        <v>0.56100000000000005</v>
      </c>
      <c r="V1428" s="20">
        <f t="shared" si="44"/>
        <v>2.1019774854680002</v>
      </c>
      <c r="W1428" s="20">
        <f t="shared" si="45"/>
        <v>138.71906791814658</v>
      </c>
    </row>
    <row r="1429" spans="1:23" x14ac:dyDescent="0.25">
      <c r="A1429" s="18">
        <v>14604</v>
      </c>
      <c r="B1429" s="18">
        <v>14604</v>
      </c>
      <c r="C1429" s="18">
        <v>3200</v>
      </c>
      <c r="D1429" s="18">
        <v>3200</v>
      </c>
      <c r="E1429" s="18" t="s">
        <v>56</v>
      </c>
      <c r="F1429" s="18" t="s">
        <v>113</v>
      </c>
      <c r="G1429" s="19">
        <v>0.30592013487800002</v>
      </c>
      <c r="H1429" s="19">
        <v>0.12380099999999999</v>
      </c>
      <c r="I1429" s="18" t="s">
        <v>24</v>
      </c>
      <c r="J1429" s="18" t="s">
        <v>114</v>
      </c>
      <c r="K1429" s="18">
        <v>5</v>
      </c>
      <c r="L1429" s="18">
        <v>30</v>
      </c>
      <c r="M1429" s="18" t="s">
        <v>65</v>
      </c>
      <c r="N1429" s="18" t="s">
        <v>66</v>
      </c>
      <c r="O1429" s="18" t="s">
        <v>67</v>
      </c>
      <c r="P1429" s="19">
        <v>7517.7283298299999</v>
      </c>
      <c r="Q1429" s="19">
        <v>2286660.1093100002</v>
      </c>
      <c r="R1429" s="20">
        <v>7.3829000000000006E-2</v>
      </c>
      <c r="S1429" s="20">
        <v>8.4349819999999998</v>
      </c>
      <c r="T1429" s="20">
        <v>0.24</v>
      </c>
      <c r="U1429" s="20">
        <v>0.56100000000000005</v>
      </c>
      <c r="V1429" s="20">
        <f t="shared" si="44"/>
        <v>6.9464790620400001E-3</v>
      </c>
      <c r="W1429" s="20">
        <f t="shared" si="45"/>
        <v>0.45842979168949793</v>
      </c>
    </row>
    <row r="1430" spans="1:23" x14ac:dyDescent="0.25">
      <c r="A1430" s="18">
        <v>14605</v>
      </c>
      <c r="B1430" s="18">
        <v>14605</v>
      </c>
      <c r="C1430" s="18">
        <v>3200</v>
      </c>
      <c r="D1430" s="18">
        <v>3200</v>
      </c>
      <c r="E1430" s="18" t="s">
        <v>56</v>
      </c>
      <c r="F1430" s="18" t="s">
        <v>113</v>
      </c>
      <c r="G1430" s="19">
        <v>41.655416887900003</v>
      </c>
      <c r="H1430" s="19">
        <v>16.857299999999999</v>
      </c>
      <c r="I1430" s="18" t="s">
        <v>24</v>
      </c>
      <c r="J1430" s="18" t="s">
        <v>114</v>
      </c>
      <c r="K1430" s="18">
        <v>5</v>
      </c>
      <c r="L1430" s="18">
        <v>30</v>
      </c>
      <c r="M1430" s="18" t="s">
        <v>65</v>
      </c>
      <c r="N1430" s="18" t="s">
        <v>66</v>
      </c>
      <c r="O1430" s="18" t="s">
        <v>67</v>
      </c>
      <c r="P1430" s="19">
        <v>6155.0106167000004</v>
      </c>
      <c r="Q1430" s="19">
        <v>1814502.7016100001</v>
      </c>
      <c r="R1430" s="20">
        <v>7.3829000000000006E-2</v>
      </c>
      <c r="S1430" s="20">
        <v>8.4349819999999998</v>
      </c>
      <c r="T1430" s="20">
        <v>0.24</v>
      </c>
      <c r="U1430" s="20">
        <v>0.56100000000000005</v>
      </c>
      <c r="V1430" s="20">
        <f t="shared" si="44"/>
        <v>0.945863777292</v>
      </c>
      <c r="W1430" s="20">
        <f t="shared" si="45"/>
        <v>62.421858688115385</v>
      </c>
    </row>
    <row r="1431" spans="1:23" x14ac:dyDescent="0.25">
      <c r="A1431" s="18">
        <v>14606</v>
      </c>
      <c r="B1431" s="18">
        <v>14606</v>
      </c>
      <c r="C1431" s="18">
        <v>3200</v>
      </c>
      <c r="D1431" s="18">
        <v>3200</v>
      </c>
      <c r="E1431" s="18" t="s">
        <v>56</v>
      </c>
      <c r="F1431" s="18" t="s">
        <v>113</v>
      </c>
      <c r="G1431" s="19">
        <v>20.5623900752</v>
      </c>
      <c r="H1431" s="19">
        <v>8.3213000000000008</v>
      </c>
      <c r="I1431" s="18" t="s">
        <v>24</v>
      </c>
      <c r="J1431" s="18" t="s">
        <v>114</v>
      </c>
      <c r="K1431" s="18">
        <v>5</v>
      </c>
      <c r="L1431" s="18">
        <v>30</v>
      </c>
      <c r="M1431" s="18" t="s">
        <v>65</v>
      </c>
      <c r="N1431" s="18" t="s">
        <v>66</v>
      </c>
      <c r="O1431" s="18" t="s">
        <v>67</v>
      </c>
      <c r="P1431" s="19">
        <v>10060.1835971</v>
      </c>
      <c r="Q1431" s="19">
        <v>895694.12888099998</v>
      </c>
      <c r="R1431" s="20">
        <v>7.3829000000000006E-2</v>
      </c>
      <c r="S1431" s="20">
        <v>8.4349819999999998</v>
      </c>
      <c r="T1431" s="20">
        <v>0.24</v>
      </c>
      <c r="U1431" s="20">
        <v>0.56100000000000005</v>
      </c>
      <c r="V1431" s="20">
        <f t="shared" si="44"/>
        <v>0.46690847585200013</v>
      </c>
      <c r="W1431" s="20">
        <f t="shared" si="45"/>
        <v>30.813416899587398</v>
      </c>
    </row>
    <row r="1432" spans="1:23" x14ac:dyDescent="0.25">
      <c r="A1432" s="18">
        <v>15675</v>
      </c>
      <c r="B1432" s="18">
        <v>15607</v>
      </c>
      <c r="C1432" s="18">
        <v>3210</v>
      </c>
      <c r="D1432" s="18">
        <v>3210</v>
      </c>
      <c r="E1432" s="18" t="s">
        <v>56</v>
      </c>
      <c r="F1432" s="18" t="s">
        <v>282</v>
      </c>
      <c r="G1432" s="19">
        <v>0.17095387978000001</v>
      </c>
      <c r="H1432" s="19">
        <v>6.9182599999999997E-2</v>
      </c>
      <c r="I1432" s="18" t="s">
        <v>24</v>
      </c>
      <c r="J1432" s="18" t="s">
        <v>283</v>
      </c>
      <c r="K1432" s="18">
        <v>5</v>
      </c>
      <c r="L1432" s="18">
        <v>30</v>
      </c>
      <c r="M1432" s="18" t="s">
        <v>65</v>
      </c>
      <c r="N1432" s="18" t="s">
        <v>120</v>
      </c>
      <c r="O1432" s="18" t="s">
        <v>67</v>
      </c>
      <c r="P1432" s="19">
        <v>7516.2100319199999</v>
      </c>
      <c r="Q1432" s="19">
        <v>2146897.5930499998</v>
      </c>
      <c r="R1432" s="20">
        <v>0.144317</v>
      </c>
      <c r="S1432" s="20">
        <v>6.1104390000000004</v>
      </c>
      <c r="T1432" s="20">
        <v>0.158</v>
      </c>
      <c r="U1432" s="20">
        <v>0.44700000000000001</v>
      </c>
      <c r="V1432" s="20">
        <f t="shared" si="44"/>
        <v>8.4067176892963988E-3</v>
      </c>
      <c r="W1432" s="20">
        <f t="shared" si="45"/>
        <v>0.23377303961025417</v>
      </c>
    </row>
    <row r="1433" spans="1:23" x14ac:dyDescent="0.25">
      <c r="A1433" s="18">
        <v>15676</v>
      </c>
      <c r="B1433" s="18">
        <v>15608</v>
      </c>
      <c r="C1433" s="18">
        <v>3210</v>
      </c>
      <c r="D1433" s="18">
        <v>3210</v>
      </c>
      <c r="E1433" s="18" t="s">
        <v>56</v>
      </c>
      <c r="F1433" s="18" t="s">
        <v>113</v>
      </c>
      <c r="G1433" s="19">
        <v>29.134686349500001</v>
      </c>
      <c r="H1433" s="19">
        <v>11.7904</v>
      </c>
      <c r="I1433" s="18" t="s">
        <v>24</v>
      </c>
      <c r="J1433" s="18" t="s">
        <v>114</v>
      </c>
      <c r="K1433" s="18">
        <v>5</v>
      </c>
      <c r="L1433" s="18">
        <v>30</v>
      </c>
      <c r="M1433" s="18" t="s">
        <v>65</v>
      </c>
      <c r="N1433" s="18" t="s">
        <v>120</v>
      </c>
      <c r="O1433" s="18" t="s">
        <v>67</v>
      </c>
      <c r="P1433" s="19">
        <v>8908.0961266100003</v>
      </c>
      <c r="Q1433" s="19">
        <v>1269101.86096</v>
      </c>
      <c r="R1433" s="20">
        <v>7.3829000000000006E-2</v>
      </c>
      <c r="S1433" s="20">
        <v>8.4349819999999998</v>
      </c>
      <c r="T1433" s="20">
        <v>0.24</v>
      </c>
      <c r="U1433" s="20">
        <v>0.56100000000000005</v>
      </c>
      <c r="V1433" s="20">
        <f t="shared" si="44"/>
        <v>0.66155981561600008</v>
      </c>
      <c r="W1433" s="20">
        <f t="shared" si="45"/>
        <v>43.659345368259196</v>
      </c>
    </row>
    <row r="1434" spans="1:23" x14ac:dyDescent="0.25">
      <c r="A1434" s="18">
        <v>15677</v>
      </c>
      <c r="B1434" s="18">
        <v>15609</v>
      </c>
      <c r="C1434" s="18">
        <v>3210</v>
      </c>
      <c r="D1434" s="18">
        <v>3210</v>
      </c>
      <c r="E1434" s="18" t="s">
        <v>56</v>
      </c>
      <c r="F1434" s="18" t="s">
        <v>113</v>
      </c>
      <c r="G1434" s="19">
        <v>1.1083075638500001E-2</v>
      </c>
      <c r="H1434" s="19">
        <v>4.4851600000000002E-3</v>
      </c>
      <c r="I1434" s="18" t="s">
        <v>24</v>
      </c>
      <c r="J1434" s="18" t="s">
        <v>114</v>
      </c>
      <c r="K1434" s="18">
        <v>5</v>
      </c>
      <c r="L1434" s="18">
        <v>30</v>
      </c>
      <c r="M1434" s="18" t="s">
        <v>65</v>
      </c>
      <c r="N1434" s="18" t="s">
        <v>120</v>
      </c>
      <c r="O1434" s="18" t="s">
        <v>67</v>
      </c>
      <c r="P1434" s="19">
        <v>121.795226529</v>
      </c>
      <c r="Q1434" s="19">
        <v>482.77684380199997</v>
      </c>
      <c r="R1434" s="20">
        <v>7.3829000000000006E-2</v>
      </c>
      <c r="S1434" s="20">
        <v>8.4349819999999998</v>
      </c>
      <c r="T1434" s="20">
        <v>0.24</v>
      </c>
      <c r="U1434" s="20">
        <v>0.56100000000000005</v>
      </c>
      <c r="V1434" s="20">
        <f t="shared" si="44"/>
        <v>2.5166250700640002E-4</v>
      </c>
      <c r="W1434" s="20">
        <f t="shared" si="45"/>
        <v>1.660835505766568E-2</v>
      </c>
    </row>
    <row r="1435" spans="1:23" x14ac:dyDescent="0.25">
      <c r="A1435" s="18">
        <v>15680</v>
      </c>
      <c r="B1435" s="18">
        <v>15612</v>
      </c>
      <c r="C1435" s="18">
        <v>3210</v>
      </c>
      <c r="D1435" s="18">
        <v>3210</v>
      </c>
      <c r="E1435" s="18" t="s">
        <v>56</v>
      </c>
      <c r="F1435" s="18" t="s">
        <v>113</v>
      </c>
      <c r="G1435" s="19">
        <v>91.090934996100003</v>
      </c>
      <c r="H1435" s="19">
        <v>36.863199999999999</v>
      </c>
      <c r="I1435" s="18" t="s">
        <v>24</v>
      </c>
      <c r="J1435" s="18" t="s">
        <v>114</v>
      </c>
      <c r="K1435" s="18">
        <v>5</v>
      </c>
      <c r="L1435" s="18">
        <v>30</v>
      </c>
      <c r="M1435" s="18" t="s">
        <v>65</v>
      </c>
      <c r="N1435" s="18" t="s">
        <v>120</v>
      </c>
      <c r="O1435" s="18" t="s">
        <v>67</v>
      </c>
      <c r="P1435" s="19">
        <v>15704.4698998</v>
      </c>
      <c r="Q1435" s="19">
        <v>3967905.2567699999</v>
      </c>
      <c r="R1435" s="20">
        <v>7.3829000000000006E-2</v>
      </c>
      <c r="S1435" s="20">
        <v>8.4349819999999998</v>
      </c>
      <c r="T1435" s="20">
        <v>0.24</v>
      </c>
      <c r="U1435" s="20">
        <v>0.56100000000000005</v>
      </c>
      <c r="V1435" s="20">
        <f t="shared" si="44"/>
        <v>2.0683956265280004</v>
      </c>
      <c r="W1435" s="20">
        <f t="shared" si="45"/>
        <v>136.5028480949936</v>
      </c>
    </row>
    <row r="1436" spans="1:23" x14ac:dyDescent="0.25">
      <c r="A1436" s="18">
        <v>15681</v>
      </c>
      <c r="B1436" s="18">
        <v>15613</v>
      </c>
      <c r="C1436" s="18">
        <v>3210</v>
      </c>
      <c r="D1436" s="18">
        <v>3210</v>
      </c>
      <c r="E1436" s="18" t="s">
        <v>56</v>
      </c>
      <c r="F1436" s="18" t="s">
        <v>113</v>
      </c>
      <c r="G1436" s="19">
        <v>9.6136282780600002</v>
      </c>
      <c r="H1436" s="19">
        <v>3.8904999999999998</v>
      </c>
      <c r="I1436" s="18" t="s">
        <v>24</v>
      </c>
      <c r="J1436" s="18" t="s">
        <v>114</v>
      </c>
      <c r="K1436" s="18">
        <v>5</v>
      </c>
      <c r="L1436" s="18">
        <v>30</v>
      </c>
      <c r="M1436" s="18" t="s">
        <v>65</v>
      </c>
      <c r="N1436" s="18" t="s">
        <v>120</v>
      </c>
      <c r="O1436" s="18" t="s">
        <v>67</v>
      </c>
      <c r="P1436" s="19">
        <v>3445.2720378099998</v>
      </c>
      <c r="Q1436" s="19">
        <v>418767.97271499998</v>
      </c>
      <c r="R1436" s="20">
        <v>7.3829000000000006E-2</v>
      </c>
      <c r="S1436" s="20">
        <v>8.4349819999999998</v>
      </c>
      <c r="T1436" s="20">
        <v>0.24</v>
      </c>
      <c r="U1436" s="20">
        <v>0.56100000000000005</v>
      </c>
      <c r="V1436" s="20">
        <f t="shared" si="44"/>
        <v>0.21829611062000001</v>
      </c>
      <c r="W1436" s="20">
        <f t="shared" si="45"/>
        <v>14.406354589768998</v>
      </c>
    </row>
    <row r="1437" spans="1:23" x14ac:dyDescent="0.25">
      <c r="A1437" s="18">
        <v>15682</v>
      </c>
      <c r="B1437" s="18">
        <v>15614</v>
      </c>
      <c r="C1437" s="18">
        <v>3210</v>
      </c>
      <c r="D1437" s="18">
        <v>3210</v>
      </c>
      <c r="E1437" s="18" t="s">
        <v>56</v>
      </c>
      <c r="F1437" s="18" t="s">
        <v>113</v>
      </c>
      <c r="G1437" s="19">
        <v>54.022475943499998</v>
      </c>
      <c r="H1437" s="19">
        <v>21.862100000000002</v>
      </c>
      <c r="I1437" s="18" t="s">
        <v>24</v>
      </c>
      <c r="J1437" s="18" t="s">
        <v>114</v>
      </c>
      <c r="K1437" s="18">
        <v>5</v>
      </c>
      <c r="L1437" s="18">
        <v>30</v>
      </c>
      <c r="M1437" s="18" t="s">
        <v>65</v>
      </c>
      <c r="N1437" s="18" t="s">
        <v>120</v>
      </c>
      <c r="O1437" s="18" t="s">
        <v>67</v>
      </c>
      <c r="P1437" s="19">
        <v>12247.2776608</v>
      </c>
      <c r="Q1437" s="19">
        <v>2353209.6392299999</v>
      </c>
      <c r="R1437" s="20">
        <v>7.3829000000000006E-2</v>
      </c>
      <c r="S1437" s="20">
        <v>8.4349819999999998</v>
      </c>
      <c r="T1437" s="20">
        <v>0.24</v>
      </c>
      <c r="U1437" s="20">
        <v>0.56100000000000005</v>
      </c>
      <c r="V1437" s="20">
        <f t="shared" si="44"/>
        <v>1.2266833054840003</v>
      </c>
      <c r="W1437" s="20">
        <f t="shared" si="45"/>
        <v>80.954418372185799</v>
      </c>
    </row>
    <row r="1438" spans="1:23" x14ac:dyDescent="0.25">
      <c r="A1438" s="18">
        <v>15683</v>
      </c>
      <c r="B1438" s="18">
        <v>15615</v>
      </c>
      <c r="C1438" s="18">
        <v>3210</v>
      </c>
      <c r="D1438" s="18">
        <v>3210</v>
      </c>
      <c r="E1438" s="18" t="s">
        <v>56</v>
      </c>
      <c r="F1438" s="18" t="s">
        <v>113</v>
      </c>
      <c r="G1438" s="19">
        <v>16.773990610999999</v>
      </c>
      <c r="H1438" s="19">
        <v>6.7881900000000002</v>
      </c>
      <c r="I1438" s="18" t="s">
        <v>24</v>
      </c>
      <c r="J1438" s="18" t="s">
        <v>114</v>
      </c>
      <c r="K1438" s="18">
        <v>5</v>
      </c>
      <c r="L1438" s="18">
        <v>30</v>
      </c>
      <c r="M1438" s="18" t="s">
        <v>65</v>
      </c>
      <c r="N1438" s="18" t="s">
        <v>120</v>
      </c>
      <c r="O1438" s="18" t="s">
        <v>67</v>
      </c>
      <c r="P1438" s="19">
        <v>5871.9232197199999</v>
      </c>
      <c r="Q1438" s="19">
        <v>730672.10832</v>
      </c>
      <c r="R1438" s="20">
        <v>7.3829000000000006E-2</v>
      </c>
      <c r="S1438" s="20">
        <v>8.4349819999999998</v>
      </c>
      <c r="T1438" s="20">
        <v>0.24</v>
      </c>
      <c r="U1438" s="20">
        <v>0.56100000000000005</v>
      </c>
      <c r="V1438" s="20">
        <f t="shared" si="44"/>
        <v>0.3808856124276</v>
      </c>
      <c r="W1438" s="20">
        <f t="shared" si="45"/>
        <v>25.136376343072616</v>
      </c>
    </row>
    <row r="1439" spans="1:23" x14ac:dyDescent="0.25">
      <c r="A1439" s="18">
        <v>15684</v>
      </c>
      <c r="B1439" s="18">
        <v>15616</v>
      </c>
      <c r="C1439" s="18">
        <v>3210</v>
      </c>
      <c r="D1439" s="18">
        <v>3210</v>
      </c>
      <c r="E1439" s="18" t="s">
        <v>56</v>
      </c>
      <c r="F1439" s="18" t="s">
        <v>113</v>
      </c>
      <c r="G1439" s="19">
        <v>2.2575204755699998</v>
      </c>
      <c r="H1439" s="19">
        <v>0.91358600000000001</v>
      </c>
      <c r="I1439" s="18" t="s">
        <v>24</v>
      </c>
      <c r="J1439" s="18" t="s">
        <v>114</v>
      </c>
      <c r="K1439" s="18">
        <v>5</v>
      </c>
      <c r="L1439" s="18">
        <v>30</v>
      </c>
      <c r="M1439" s="18" t="s">
        <v>65</v>
      </c>
      <c r="N1439" s="18" t="s">
        <v>120</v>
      </c>
      <c r="O1439" s="18" t="s">
        <v>67</v>
      </c>
      <c r="P1439" s="19">
        <v>1581.50578505</v>
      </c>
      <c r="Q1439" s="19">
        <v>98337.198567900006</v>
      </c>
      <c r="R1439" s="20">
        <v>7.3829000000000006E-2</v>
      </c>
      <c r="S1439" s="20">
        <v>8.4349819999999998</v>
      </c>
      <c r="T1439" s="20">
        <v>0.24</v>
      </c>
      <c r="U1439" s="20">
        <v>0.56100000000000005</v>
      </c>
      <c r="V1439" s="20">
        <f t="shared" si="44"/>
        <v>5.1261347003440011E-2</v>
      </c>
      <c r="W1439" s="20">
        <f t="shared" si="45"/>
        <v>3.3829697633334277</v>
      </c>
    </row>
    <row r="1440" spans="1:23" x14ac:dyDescent="0.25">
      <c r="A1440" s="18">
        <v>16148</v>
      </c>
      <c r="B1440" s="18">
        <v>16092</v>
      </c>
      <c r="C1440" s="18">
        <v>3300</v>
      </c>
      <c r="D1440" s="18">
        <v>3300</v>
      </c>
      <c r="E1440" s="18" t="s">
        <v>56</v>
      </c>
      <c r="F1440" s="18" t="s">
        <v>113</v>
      </c>
      <c r="G1440" s="19">
        <v>2.3775613612200002</v>
      </c>
      <c r="H1440" s="19">
        <v>0.96216500000000005</v>
      </c>
      <c r="I1440" s="18" t="s">
        <v>24</v>
      </c>
      <c r="J1440" s="18" t="s">
        <v>114</v>
      </c>
      <c r="K1440" s="18">
        <v>5</v>
      </c>
      <c r="L1440" s="18">
        <v>30</v>
      </c>
      <c r="M1440" s="18" t="s">
        <v>65</v>
      </c>
      <c r="N1440" s="18" t="s">
        <v>121</v>
      </c>
      <c r="O1440" s="18" t="s">
        <v>67</v>
      </c>
      <c r="P1440" s="19">
        <v>3710.3611397700001</v>
      </c>
      <c r="Q1440" s="19">
        <v>103566.158626</v>
      </c>
      <c r="R1440" s="20">
        <v>7.3829000000000006E-2</v>
      </c>
      <c r="S1440" s="20">
        <v>8.4349819999999998</v>
      </c>
      <c r="T1440" s="20">
        <v>0.24</v>
      </c>
      <c r="U1440" s="20">
        <v>0.56100000000000005</v>
      </c>
      <c r="V1440" s="20">
        <f t="shared" si="44"/>
        <v>5.398711663660001E-2</v>
      </c>
      <c r="W1440" s="20">
        <f t="shared" si="45"/>
        <v>3.5628557161971699</v>
      </c>
    </row>
    <row r="1441" spans="1:23" x14ac:dyDescent="0.25">
      <c r="A1441" s="18">
        <v>16149</v>
      </c>
      <c r="B1441" s="18">
        <v>16093</v>
      </c>
      <c r="C1441" s="18">
        <v>3300</v>
      </c>
      <c r="D1441" s="18">
        <v>3300</v>
      </c>
      <c r="E1441" s="18" t="s">
        <v>56</v>
      </c>
      <c r="F1441" s="18" t="s">
        <v>113</v>
      </c>
      <c r="G1441" s="19">
        <v>12.471663593700001</v>
      </c>
      <c r="H1441" s="19">
        <v>5.0471000000000004</v>
      </c>
      <c r="I1441" s="18" t="s">
        <v>24</v>
      </c>
      <c r="J1441" s="18" t="s">
        <v>114</v>
      </c>
      <c r="K1441" s="18">
        <v>5</v>
      </c>
      <c r="L1441" s="18">
        <v>30</v>
      </c>
      <c r="M1441" s="18" t="s">
        <v>65</v>
      </c>
      <c r="N1441" s="18" t="s">
        <v>121</v>
      </c>
      <c r="O1441" s="18" t="s">
        <v>67</v>
      </c>
      <c r="P1441" s="19">
        <v>4265.7511590699996</v>
      </c>
      <c r="Q1441" s="19">
        <v>543263.49308199994</v>
      </c>
      <c r="R1441" s="20">
        <v>7.3829000000000006E-2</v>
      </c>
      <c r="S1441" s="20">
        <v>8.4349819999999998</v>
      </c>
      <c r="T1441" s="20">
        <v>0.24</v>
      </c>
      <c r="U1441" s="20">
        <v>0.56100000000000005</v>
      </c>
      <c r="V1441" s="20">
        <f t="shared" si="44"/>
        <v>0.28319298288400002</v>
      </c>
      <c r="W1441" s="20">
        <f t="shared" si="45"/>
        <v>18.689194769315801</v>
      </c>
    </row>
    <row r="1442" spans="1:23" x14ac:dyDescent="0.25">
      <c r="A1442" s="18">
        <v>16150</v>
      </c>
      <c r="B1442" s="18">
        <v>16094</v>
      </c>
      <c r="C1442" s="18">
        <v>3300</v>
      </c>
      <c r="D1442" s="18">
        <v>3300</v>
      </c>
      <c r="E1442" s="18" t="s">
        <v>56</v>
      </c>
      <c r="F1442" s="18" t="s">
        <v>113</v>
      </c>
      <c r="G1442" s="19">
        <v>17.8596445228</v>
      </c>
      <c r="H1442" s="19">
        <v>7.2275400000000003</v>
      </c>
      <c r="I1442" s="18" t="s">
        <v>24</v>
      </c>
      <c r="J1442" s="18" t="s">
        <v>114</v>
      </c>
      <c r="K1442" s="18">
        <v>5</v>
      </c>
      <c r="L1442" s="18">
        <v>30</v>
      </c>
      <c r="M1442" s="18" t="s">
        <v>65</v>
      </c>
      <c r="N1442" s="18" t="s">
        <v>121</v>
      </c>
      <c r="O1442" s="18" t="s">
        <v>67</v>
      </c>
      <c r="P1442" s="19">
        <v>6728.3387554399997</v>
      </c>
      <c r="Q1442" s="19">
        <v>777963.00355000002</v>
      </c>
      <c r="R1442" s="20">
        <v>7.3829000000000006E-2</v>
      </c>
      <c r="S1442" s="20">
        <v>8.4349819999999998</v>
      </c>
      <c r="T1442" s="20">
        <v>0.24</v>
      </c>
      <c r="U1442" s="20">
        <v>0.56100000000000005</v>
      </c>
      <c r="V1442" s="20">
        <f t="shared" si="44"/>
        <v>0.40553755850160006</v>
      </c>
      <c r="W1442" s="20">
        <f t="shared" si="45"/>
        <v>26.763270544078914</v>
      </c>
    </row>
    <row r="1443" spans="1:23" x14ac:dyDescent="0.25">
      <c r="A1443" s="18">
        <v>16151</v>
      </c>
      <c r="B1443" s="18">
        <v>16095</v>
      </c>
      <c r="C1443" s="18">
        <v>3300</v>
      </c>
      <c r="D1443" s="18">
        <v>3300</v>
      </c>
      <c r="E1443" s="18" t="s">
        <v>56</v>
      </c>
      <c r="F1443" s="18" t="s">
        <v>113</v>
      </c>
      <c r="G1443" s="19">
        <v>5.5976439972499996</v>
      </c>
      <c r="H1443" s="19">
        <v>2.2652899999999998</v>
      </c>
      <c r="I1443" s="18" t="s">
        <v>24</v>
      </c>
      <c r="J1443" s="18" t="s">
        <v>114</v>
      </c>
      <c r="K1443" s="18">
        <v>5</v>
      </c>
      <c r="L1443" s="18">
        <v>30</v>
      </c>
      <c r="M1443" s="18" t="s">
        <v>65</v>
      </c>
      <c r="N1443" s="18" t="s">
        <v>121</v>
      </c>
      <c r="O1443" s="18" t="s">
        <v>67</v>
      </c>
      <c r="P1443" s="19">
        <v>1978.1953600700001</v>
      </c>
      <c r="Q1443" s="19">
        <v>243832.39718500001</v>
      </c>
      <c r="R1443" s="20">
        <v>7.3829000000000006E-2</v>
      </c>
      <c r="S1443" s="20">
        <v>8.4349819999999998</v>
      </c>
      <c r="T1443" s="20">
        <v>0.24</v>
      </c>
      <c r="U1443" s="20">
        <v>0.56100000000000005</v>
      </c>
      <c r="V1443" s="20">
        <f t="shared" si="44"/>
        <v>0.12710551251159999</v>
      </c>
      <c r="W1443" s="20">
        <f t="shared" si="45"/>
        <v>8.3882716845284193</v>
      </c>
    </row>
    <row r="1444" spans="1:23" x14ac:dyDescent="0.25">
      <c r="A1444" s="18">
        <v>16152</v>
      </c>
      <c r="B1444" s="18">
        <v>16096</v>
      </c>
      <c r="C1444" s="18">
        <v>3300</v>
      </c>
      <c r="D1444" s="18">
        <v>3300</v>
      </c>
      <c r="E1444" s="18" t="s">
        <v>56</v>
      </c>
      <c r="F1444" s="18" t="s">
        <v>113</v>
      </c>
      <c r="G1444" s="19">
        <v>144.333056322</v>
      </c>
      <c r="H1444" s="19">
        <v>58.409500000000001</v>
      </c>
      <c r="I1444" s="18" t="s">
        <v>24</v>
      </c>
      <c r="J1444" s="18" t="s">
        <v>114</v>
      </c>
      <c r="K1444" s="18">
        <v>5</v>
      </c>
      <c r="L1444" s="18">
        <v>30</v>
      </c>
      <c r="M1444" s="18" t="s">
        <v>65</v>
      </c>
      <c r="N1444" s="18" t="s">
        <v>121</v>
      </c>
      <c r="O1444" s="18" t="s">
        <v>67</v>
      </c>
      <c r="P1444" s="19">
        <v>31825.345449</v>
      </c>
      <c r="Q1444" s="19">
        <v>6287122.7848100001</v>
      </c>
      <c r="R1444" s="20">
        <v>7.3829000000000006E-2</v>
      </c>
      <c r="S1444" s="20">
        <v>8.4349819999999998</v>
      </c>
      <c r="T1444" s="20">
        <v>0.24</v>
      </c>
      <c r="U1444" s="20">
        <v>0.56100000000000005</v>
      </c>
      <c r="V1444" s="20">
        <f t="shared" si="44"/>
        <v>3.2773593813800006</v>
      </c>
      <c r="W1444" s="20">
        <f t="shared" si="45"/>
        <v>216.28787261563099</v>
      </c>
    </row>
    <row r="1445" spans="1:23" x14ac:dyDescent="0.25">
      <c r="A1445" s="18">
        <v>16376</v>
      </c>
      <c r="B1445" s="18">
        <v>16320</v>
      </c>
      <c r="C1445" s="18">
        <v>4110</v>
      </c>
      <c r="D1445" s="18">
        <v>4110</v>
      </c>
      <c r="E1445" s="18" t="s">
        <v>56</v>
      </c>
      <c r="F1445" s="18" t="s">
        <v>282</v>
      </c>
      <c r="G1445" s="19">
        <v>2.7452398797599999E-2</v>
      </c>
      <c r="H1445" s="19">
        <v>1.1109600000000001E-2</v>
      </c>
      <c r="I1445" s="18" t="s">
        <v>24</v>
      </c>
      <c r="J1445" s="18" t="s">
        <v>283</v>
      </c>
      <c r="K1445" s="18">
        <v>5</v>
      </c>
      <c r="L1445" s="18">
        <v>40</v>
      </c>
      <c r="M1445" s="18" t="s">
        <v>82</v>
      </c>
      <c r="N1445" s="18" t="s">
        <v>174</v>
      </c>
      <c r="O1445" s="18" t="s">
        <v>67</v>
      </c>
      <c r="P1445" s="19">
        <v>1295.2909178</v>
      </c>
      <c r="Q1445" s="19">
        <v>10225.889305799999</v>
      </c>
      <c r="R1445" s="20">
        <v>0.144317</v>
      </c>
      <c r="S1445" s="20">
        <v>6.1104390000000004</v>
      </c>
      <c r="T1445" s="20">
        <v>0.158</v>
      </c>
      <c r="U1445" s="20">
        <v>0.44700000000000001</v>
      </c>
      <c r="V1445" s="20">
        <f t="shared" si="44"/>
        <v>1.3499820885744E-3</v>
      </c>
      <c r="W1445" s="20">
        <f t="shared" si="45"/>
        <v>3.7540146812263205E-2</v>
      </c>
    </row>
    <row r="1446" spans="1:23" x14ac:dyDescent="0.25">
      <c r="A1446" s="18">
        <v>16380</v>
      </c>
      <c r="B1446" s="18">
        <v>16324</v>
      </c>
      <c r="C1446" s="18">
        <v>4110</v>
      </c>
      <c r="D1446" s="18">
        <v>4110</v>
      </c>
      <c r="E1446" s="18" t="s">
        <v>56</v>
      </c>
      <c r="F1446" s="18" t="s">
        <v>113</v>
      </c>
      <c r="G1446" s="19">
        <v>41.710510814800003</v>
      </c>
      <c r="H1446" s="19">
        <v>16.8796</v>
      </c>
      <c r="I1446" s="18" t="s">
        <v>24</v>
      </c>
      <c r="J1446" s="18" t="s">
        <v>114</v>
      </c>
      <c r="K1446" s="18">
        <v>5</v>
      </c>
      <c r="L1446" s="18">
        <v>40</v>
      </c>
      <c r="M1446" s="18" t="s">
        <v>82</v>
      </c>
      <c r="N1446" s="18" t="s">
        <v>174</v>
      </c>
      <c r="O1446" s="18" t="s">
        <v>67</v>
      </c>
      <c r="P1446" s="19">
        <v>16158.7440221</v>
      </c>
      <c r="Q1446" s="19">
        <v>1816902.5834600001</v>
      </c>
      <c r="R1446" s="20">
        <v>7.3829000000000006E-2</v>
      </c>
      <c r="S1446" s="20">
        <v>8.4349819999999998</v>
      </c>
      <c r="T1446" s="20">
        <v>0.24</v>
      </c>
      <c r="U1446" s="20">
        <v>0.56100000000000005</v>
      </c>
      <c r="V1446" s="20">
        <f t="shared" si="44"/>
        <v>0.94711503118399998</v>
      </c>
      <c r="W1446" s="20">
        <f t="shared" si="45"/>
        <v>62.504434631400791</v>
      </c>
    </row>
    <row r="1447" spans="1:23" x14ac:dyDescent="0.25">
      <c r="A1447" s="18">
        <v>16381</v>
      </c>
      <c r="B1447" s="18">
        <v>16325</v>
      </c>
      <c r="C1447" s="18">
        <v>4110</v>
      </c>
      <c r="D1447" s="18">
        <v>4110</v>
      </c>
      <c r="E1447" s="18" t="s">
        <v>56</v>
      </c>
      <c r="F1447" s="18" t="s">
        <v>113</v>
      </c>
      <c r="G1447" s="19">
        <v>27.7887124501</v>
      </c>
      <c r="H1447" s="19">
        <v>11.245699999999999</v>
      </c>
      <c r="I1447" s="18" t="s">
        <v>24</v>
      </c>
      <c r="J1447" s="18" t="s">
        <v>114</v>
      </c>
      <c r="K1447" s="18">
        <v>5</v>
      </c>
      <c r="L1447" s="18">
        <v>40</v>
      </c>
      <c r="M1447" s="18" t="s">
        <v>82</v>
      </c>
      <c r="N1447" s="18" t="s">
        <v>174</v>
      </c>
      <c r="O1447" s="18" t="s">
        <v>67</v>
      </c>
      <c r="P1447" s="19">
        <v>4711.5655491699999</v>
      </c>
      <c r="Q1447" s="19">
        <v>1210471.4724300001</v>
      </c>
      <c r="R1447" s="20">
        <v>7.3829000000000006E-2</v>
      </c>
      <c r="S1447" s="20">
        <v>8.4349819999999998</v>
      </c>
      <c r="T1447" s="20">
        <v>0.24</v>
      </c>
      <c r="U1447" s="20">
        <v>0.56100000000000005</v>
      </c>
      <c r="V1447" s="20">
        <f t="shared" si="44"/>
        <v>0.63099667682799998</v>
      </c>
      <c r="W1447" s="20">
        <f t="shared" si="45"/>
        <v>41.642344636978585</v>
      </c>
    </row>
    <row r="1448" spans="1:23" x14ac:dyDescent="0.25">
      <c r="A1448" s="18">
        <v>16382</v>
      </c>
      <c r="B1448" s="18">
        <v>16326</v>
      </c>
      <c r="C1448" s="18">
        <v>4110</v>
      </c>
      <c r="D1448" s="18">
        <v>4110</v>
      </c>
      <c r="E1448" s="18" t="s">
        <v>56</v>
      </c>
      <c r="F1448" s="18" t="s">
        <v>113</v>
      </c>
      <c r="G1448" s="19">
        <v>1.3264411082300001</v>
      </c>
      <c r="H1448" s="19">
        <v>0.53679200000000005</v>
      </c>
      <c r="I1448" s="18" t="s">
        <v>24</v>
      </c>
      <c r="J1448" s="18" t="s">
        <v>114</v>
      </c>
      <c r="K1448" s="18">
        <v>5</v>
      </c>
      <c r="L1448" s="18">
        <v>40</v>
      </c>
      <c r="M1448" s="18" t="s">
        <v>82</v>
      </c>
      <c r="N1448" s="18" t="s">
        <v>174</v>
      </c>
      <c r="O1448" s="18" t="s">
        <v>67</v>
      </c>
      <c r="P1448" s="19">
        <v>1870.39526533</v>
      </c>
      <c r="Q1448" s="19">
        <v>192314.301703</v>
      </c>
      <c r="R1448" s="20">
        <v>7.3829000000000006E-2</v>
      </c>
      <c r="S1448" s="20">
        <v>8.4349819999999998</v>
      </c>
      <c r="T1448" s="20">
        <v>0.24</v>
      </c>
      <c r="U1448" s="20">
        <v>0.56100000000000005</v>
      </c>
      <c r="V1448" s="20">
        <f t="shared" si="44"/>
        <v>3.0119420591680005E-2</v>
      </c>
      <c r="W1448" s="20">
        <f t="shared" si="45"/>
        <v>1.9877177465496159</v>
      </c>
    </row>
    <row r="1449" spans="1:23" x14ac:dyDescent="0.25">
      <c r="A1449" s="18">
        <v>16383</v>
      </c>
      <c r="B1449" s="18">
        <v>16327</v>
      </c>
      <c r="C1449" s="18">
        <v>4110</v>
      </c>
      <c r="D1449" s="18">
        <v>4110</v>
      </c>
      <c r="E1449" s="18" t="s">
        <v>56</v>
      </c>
      <c r="F1449" s="18" t="s">
        <v>113</v>
      </c>
      <c r="G1449" s="19">
        <v>3.05254962845</v>
      </c>
      <c r="H1449" s="19">
        <v>1.23532</v>
      </c>
      <c r="I1449" s="18" t="s">
        <v>24</v>
      </c>
      <c r="J1449" s="18" t="s">
        <v>114</v>
      </c>
      <c r="K1449" s="18">
        <v>5</v>
      </c>
      <c r="L1449" s="18">
        <v>40</v>
      </c>
      <c r="M1449" s="18" t="s">
        <v>82</v>
      </c>
      <c r="N1449" s="18" t="s">
        <v>174</v>
      </c>
      <c r="O1449" s="18" t="s">
        <v>67</v>
      </c>
      <c r="P1449" s="19">
        <v>1948.5880291999999</v>
      </c>
      <c r="Q1449" s="19">
        <v>132968.52994000001</v>
      </c>
      <c r="R1449" s="20">
        <v>7.3829000000000006E-2</v>
      </c>
      <c r="S1449" s="20">
        <v>8.4349819999999998</v>
      </c>
      <c r="T1449" s="20">
        <v>0.24</v>
      </c>
      <c r="U1449" s="20">
        <v>0.56100000000000005</v>
      </c>
      <c r="V1449" s="20">
        <f t="shared" si="44"/>
        <v>6.9313854612799999E-2</v>
      </c>
      <c r="W1449" s="20">
        <f t="shared" si="45"/>
        <v>4.5743369623013592</v>
      </c>
    </row>
    <row r="1450" spans="1:23" x14ac:dyDescent="0.25">
      <c r="A1450" s="18">
        <v>16384</v>
      </c>
      <c r="B1450" s="18">
        <v>16328</v>
      </c>
      <c r="C1450" s="18">
        <v>4110</v>
      </c>
      <c r="D1450" s="18">
        <v>4110</v>
      </c>
      <c r="E1450" s="18" t="s">
        <v>56</v>
      </c>
      <c r="F1450" s="18" t="s">
        <v>113</v>
      </c>
      <c r="G1450" s="19">
        <v>139.634216219</v>
      </c>
      <c r="H1450" s="19">
        <v>56.508000000000003</v>
      </c>
      <c r="I1450" s="18" t="s">
        <v>24</v>
      </c>
      <c r="J1450" s="18" t="s">
        <v>114</v>
      </c>
      <c r="K1450" s="18">
        <v>5</v>
      </c>
      <c r="L1450" s="18">
        <v>40</v>
      </c>
      <c r="M1450" s="18" t="s">
        <v>82</v>
      </c>
      <c r="N1450" s="18" t="s">
        <v>174</v>
      </c>
      <c r="O1450" s="18" t="s">
        <v>67</v>
      </c>
      <c r="P1450" s="19">
        <v>20503.008088999999</v>
      </c>
      <c r="Q1450" s="19">
        <v>6082442.1286500003</v>
      </c>
      <c r="R1450" s="20">
        <v>7.3829000000000006E-2</v>
      </c>
      <c r="S1450" s="20">
        <v>8.4349819999999998</v>
      </c>
      <c r="T1450" s="20">
        <v>0.24</v>
      </c>
      <c r="U1450" s="20">
        <v>0.56100000000000005</v>
      </c>
      <c r="V1450" s="20">
        <f t="shared" si="44"/>
        <v>3.1706661403200007</v>
      </c>
      <c r="W1450" s="20">
        <f t="shared" si="45"/>
        <v>209.246699693784</v>
      </c>
    </row>
    <row r="1451" spans="1:23" x14ac:dyDescent="0.25">
      <c r="A1451" s="18">
        <v>16385</v>
      </c>
      <c r="B1451" s="18">
        <v>16329</v>
      </c>
      <c r="C1451" s="18">
        <v>4110</v>
      </c>
      <c r="D1451" s="18">
        <v>4110</v>
      </c>
      <c r="E1451" s="18" t="s">
        <v>56</v>
      </c>
      <c r="F1451" s="18" t="s">
        <v>113</v>
      </c>
      <c r="G1451" s="19">
        <v>271.676935845</v>
      </c>
      <c r="H1451" s="19">
        <v>109.944</v>
      </c>
      <c r="I1451" s="18" t="s">
        <v>24</v>
      </c>
      <c r="J1451" s="18" t="s">
        <v>114</v>
      </c>
      <c r="K1451" s="18">
        <v>5</v>
      </c>
      <c r="L1451" s="18">
        <v>40</v>
      </c>
      <c r="M1451" s="18" t="s">
        <v>82</v>
      </c>
      <c r="N1451" s="18" t="s">
        <v>174</v>
      </c>
      <c r="O1451" s="18" t="s">
        <v>67</v>
      </c>
      <c r="P1451" s="19">
        <v>36433.287420200002</v>
      </c>
      <c r="Q1451" s="19">
        <v>11834199.988500001</v>
      </c>
      <c r="R1451" s="20">
        <v>7.3829000000000006E-2</v>
      </c>
      <c r="S1451" s="20">
        <v>8.4349819999999998</v>
      </c>
      <c r="T1451" s="20">
        <v>0.24</v>
      </c>
      <c r="U1451" s="20">
        <v>0.56100000000000005</v>
      </c>
      <c r="V1451" s="20">
        <f t="shared" si="44"/>
        <v>6.1689622377600006</v>
      </c>
      <c r="W1451" s="20">
        <f t="shared" si="45"/>
        <v>407.11791518251192</v>
      </c>
    </row>
    <row r="1452" spans="1:23" x14ac:dyDescent="0.25">
      <c r="A1452" s="18">
        <v>16387</v>
      </c>
      <c r="B1452" s="18">
        <v>16331</v>
      </c>
      <c r="C1452" s="18">
        <v>4110</v>
      </c>
      <c r="D1452" s="18">
        <v>4110</v>
      </c>
      <c r="E1452" s="18" t="s">
        <v>56</v>
      </c>
      <c r="F1452" s="18" t="s">
        <v>113</v>
      </c>
      <c r="G1452" s="19">
        <v>31.367995886900001</v>
      </c>
      <c r="H1452" s="19">
        <v>12.6942</v>
      </c>
      <c r="I1452" s="18" t="s">
        <v>24</v>
      </c>
      <c r="J1452" s="18" t="s">
        <v>114</v>
      </c>
      <c r="K1452" s="18">
        <v>5</v>
      </c>
      <c r="L1452" s="18">
        <v>40</v>
      </c>
      <c r="M1452" s="18" t="s">
        <v>82</v>
      </c>
      <c r="N1452" s="18" t="s">
        <v>174</v>
      </c>
      <c r="O1452" s="18" t="s">
        <v>67</v>
      </c>
      <c r="P1452" s="19">
        <v>4939.8884269099999</v>
      </c>
      <c r="Q1452" s="19">
        <v>1367018.12876</v>
      </c>
      <c r="R1452" s="20">
        <v>7.3829000000000006E-2</v>
      </c>
      <c r="S1452" s="20">
        <v>8.4349819999999998</v>
      </c>
      <c r="T1452" s="20">
        <v>0.24</v>
      </c>
      <c r="U1452" s="20">
        <v>0.56100000000000005</v>
      </c>
      <c r="V1452" s="20">
        <f t="shared" si="44"/>
        <v>0.71227206976800006</v>
      </c>
      <c r="W1452" s="20">
        <f t="shared" si="45"/>
        <v>47.006077993431596</v>
      </c>
    </row>
    <row r="1453" spans="1:23" x14ac:dyDescent="0.25">
      <c r="A1453" s="18">
        <v>16388</v>
      </c>
      <c r="B1453" s="18">
        <v>16332</v>
      </c>
      <c r="C1453" s="18">
        <v>4110</v>
      </c>
      <c r="D1453" s="18">
        <v>4110</v>
      </c>
      <c r="E1453" s="18" t="s">
        <v>56</v>
      </c>
      <c r="F1453" s="18" t="s">
        <v>113</v>
      </c>
      <c r="G1453" s="19">
        <v>340.94635146100001</v>
      </c>
      <c r="H1453" s="19">
        <v>137.976</v>
      </c>
      <c r="I1453" s="18" t="s">
        <v>24</v>
      </c>
      <c r="J1453" s="18" t="s">
        <v>114</v>
      </c>
      <c r="K1453" s="18">
        <v>5</v>
      </c>
      <c r="L1453" s="18">
        <v>40</v>
      </c>
      <c r="M1453" s="18" t="s">
        <v>82</v>
      </c>
      <c r="N1453" s="18" t="s">
        <v>174</v>
      </c>
      <c r="O1453" s="18" t="s">
        <v>67</v>
      </c>
      <c r="P1453" s="19">
        <v>49216.240789700001</v>
      </c>
      <c r="Q1453" s="19">
        <v>14851563.6632</v>
      </c>
      <c r="R1453" s="20">
        <v>7.3829000000000006E-2</v>
      </c>
      <c r="S1453" s="20">
        <v>8.4349819999999998</v>
      </c>
      <c r="T1453" s="20">
        <v>0.24</v>
      </c>
      <c r="U1453" s="20">
        <v>0.56100000000000005</v>
      </c>
      <c r="V1453" s="20">
        <f t="shared" si="44"/>
        <v>7.7418388790400003</v>
      </c>
      <c r="W1453" s="20">
        <f t="shared" si="45"/>
        <v>510.91920855364799</v>
      </c>
    </row>
    <row r="1454" spans="1:23" x14ac:dyDescent="0.25">
      <c r="A1454" s="18">
        <v>16389</v>
      </c>
      <c r="B1454" s="18">
        <v>16333</v>
      </c>
      <c r="C1454" s="18">
        <v>4110</v>
      </c>
      <c r="D1454" s="18">
        <v>4110</v>
      </c>
      <c r="E1454" s="18" t="s">
        <v>56</v>
      </c>
      <c r="F1454" s="18" t="s">
        <v>113</v>
      </c>
      <c r="G1454" s="19">
        <v>178.309858526</v>
      </c>
      <c r="H1454" s="19">
        <v>72.159400000000005</v>
      </c>
      <c r="I1454" s="18" t="s">
        <v>24</v>
      </c>
      <c r="J1454" s="18" t="s">
        <v>114</v>
      </c>
      <c r="K1454" s="18">
        <v>5</v>
      </c>
      <c r="L1454" s="18">
        <v>40</v>
      </c>
      <c r="M1454" s="18" t="s">
        <v>82</v>
      </c>
      <c r="N1454" s="18" t="s">
        <v>174</v>
      </c>
      <c r="O1454" s="18" t="s">
        <v>67</v>
      </c>
      <c r="P1454" s="19">
        <v>36849.477117100003</v>
      </c>
      <c r="Q1454" s="19">
        <v>7825881.1391200004</v>
      </c>
      <c r="R1454" s="20">
        <v>7.3829000000000006E-2</v>
      </c>
      <c r="S1454" s="20">
        <v>8.4349819999999998</v>
      </c>
      <c r="T1454" s="20">
        <v>0.24</v>
      </c>
      <c r="U1454" s="20">
        <v>0.56100000000000005</v>
      </c>
      <c r="V1454" s="20">
        <f t="shared" si="44"/>
        <v>4.0488668203760003</v>
      </c>
      <c r="W1454" s="20">
        <f t="shared" si="45"/>
        <v>267.20316241742114</v>
      </c>
    </row>
    <row r="1455" spans="1:23" x14ac:dyDescent="0.25">
      <c r="A1455" s="18">
        <v>16390</v>
      </c>
      <c r="B1455" s="18">
        <v>16334</v>
      </c>
      <c r="C1455" s="18">
        <v>4110</v>
      </c>
      <c r="D1455" s="18">
        <v>4110</v>
      </c>
      <c r="E1455" s="18" t="s">
        <v>56</v>
      </c>
      <c r="F1455" s="18" t="s">
        <v>113</v>
      </c>
      <c r="G1455" s="19">
        <v>18.637943650099999</v>
      </c>
      <c r="H1455" s="19">
        <v>7.54251</v>
      </c>
      <c r="I1455" s="18" t="s">
        <v>24</v>
      </c>
      <c r="J1455" s="18" t="s">
        <v>114</v>
      </c>
      <c r="K1455" s="18">
        <v>5</v>
      </c>
      <c r="L1455" s="18">
        <v>40</v>
      </c>
      <c r="M1455" s="18" t="s">
        <v>82</v>
      </c>
      <c r="N1455" s="18" t="s">
        <v>174</v>
      </c>
      <c r="O1455" s="18" t="s">
        <v>67</v>
      </c>
      <c r="P1455" s="19">
        <v>6035.3421218200001</v>
      </c>
      <c r="Q1455" s="19">
        <v>811865.57792900002</v>
      </c>
      <c r="R1455" s="20">
        <v>7.3829000000000006E-2</v>
      </c>
      <c r="S1455" s="20">
        <v>8.4349819999999998</v>
      </c>
      <c r="T1455" s="20">
        <v>0.24</v>
      </c>
      <c r="U1455" s="20">
        <v>0.56100000000000005</v>
      </c>
      <c r="V1455" s="20">
        <f t="shared" si="44"/>
        <v>0.42321053780040002</v>
      </c>
      <c r="W1455" s="20">
        <f t="shared" si="45"/>
        <v>27.929590941235979</v>
      </c>
    </row>
    <row r="1456" spans="1:23" x14ac:dyDescent="0.25">
      <c r="A1456" s="18">
        <v>17398</v>
      </c>
      <c r="B1456" s="18">
        <v>17387</v>
      </c>
      <c r="C1456" s="18">
        <v>4130</v>
      </c>
      <c r="D1456" s="18">
        <v>4130</v>
      </c>
      <c r="E1456" s="18" t="s">
        <v>56</v>
      </c>
      <c r="F1456" s="18" t="s">
        <v>113</v>
      </c>
      <c r="G1456" s="19">
        <v>33.836974145799999</v>
      </c>
      <c r="H1456" s="19">
        <v>13.693300000000001</v>
      </c>
      <c r="I1456" s="18" t="s">
        <v>24</v>
      </c>
      <c r="J1456" s="18" t="s">
        <v>114</v>
      </c>
      <c r="K1456" s="18">
        <v>5</v>
      </c>
      <c r="L1456" s="18">
        <v>40</v>
      </c>
      <c r="M1456" s="18" t="s">
        <v>82</v>
      </c>
      <c r="N1456" s="18" t="s">
        <v>298</v>
      </c>
      <c r="O1456" s="18" t="s">
        <v>67</v>
      </c>
      <c r="P1456" s="19">
        <v>7469.5811144999998</v>
      </c>
      <c r="Q1456" s="19">
        <v>2013928.7367100001</v>
      </c>
      <c r="R1456" s="20">
        <v>7.3829000000000006E-2</v>
      </c>
      <c r="S1456" s="20">
        <v>8.4349819999999998</v>
      </c>
      <c r="T1456" s="20">
        <v>0.24</v>
      </c>
      <c r="U1456" s="20">
        <v>0.56100000000000005</v>
      </c>
      <c r="V1456" s="20">
        <f t="shared" si="44"/>
        <v>0.76833161073200007</v>
      </c>
      <c r="W1456" s="20">
        <f t="shared" si="45"/>
        <v>50.705702430043395</v>
      </c>
    </row>
    <row r="1457" spans="1:23" x14ac:dyDescent="0.25">
      <c r="A1457" s="18">
        <v>17399</v>
      </c>
      <c r="B1457" s="18">
        <v>17388</v>
      </c>
      <c r="C1457" s="18">
        <v>4130</v>
      </c>
      <c r="D1457" s="18">
        <v>4130</v>
      </c>
      <c r="E1457" s="18" t="s">
        <v>56</v>
      </c>
      <c r="F1457" s="18" t="s">
        <v>113</v>
      </c>
      <c r="G1457" s="19">
        <v>10.856146600200001</v>
      </c>
      <c r="H1457" s="19">
        <v>4.3933299999999997</v>
      </c>
      <c r="I1457" s="18" t="s">
        <v>24</v>
      </c>
      <c r="J1457" s="18" t="s">
        <v>114</v>
      </c>
      <c r="K1457" s="18">
        <v>5</v>
      </c>
      <c r="L1457" s="18">
        <v>40</v>
      </c>
      <c r="M1457" s="18" t="s">
        <v>82</v>
      </c>
      <c r="N1457" s="18" t="s">
        <v>298</v>
      </c>
      <c r="O1457" s="18" t="s">
        <v>67</v>
      </c>
      <c r="P1457" s="19">
        <v>4933.4210946000003</v>
      </c>
      <c r="Q1457" s="19">
        <v>473030.91613199998</v>
      </c>
      <c r="R1457" s="20">
        <v>7.3829000000000006E-2</v>
      </c>
      <c r="S1457" s="20">
        <v>8.4349819999999998</v>
      </c>
      <c r="T1457" s="20">
        <v>0.24</v>
      </c>
      <c r="U1457" s="20">
        <v>0.56100000000000005</v>
      </c>
      <c r="V1457" s="20">
        <f t="shared" si="44"/>
        <v>0.24650992203320002</v>
      </c>
      <c r="W1457" s="20">
        <f t="shared" si="45"/>
        <v>16.268312507356335</v>
      </c>
    </row>
    <row r="1458" spans="1:23" x14ac:dyDescent="0.25">
      <c r="A1458" s="18">
        <v>17400</v>
      </c>
      <c r="B1458" s="18">
        <v>17389</v>
      </c>
      <c r="C1458" s="18">
        <v>4130</v>
      </c>
      <c r="D1458" s="18">
        <v>4130</v>
      </c>
      <c r="E1458" s="18" t="s">
        <v>56</v>
      </c>
      <c r="F1458" s="18" t="s">
        <v>113</v>
      </c>
      <c r="G1458" s="19">
        <v>46.7291297919</v>
      </c>
      <c r="H1458" s="19">
        <v>18.910599999999999</v>
      </c>
      <c r="I1458" s="18" t="s">
        <v>24</v>
      </c>
      <c r="J1458" s="18" t="s">
        <v>114</v>
      </c>
      <c r="K1458" s="18">
        <v>5</v>
      </c>
      <c r="L1458" s="18">
        <v>40</v>
      </c>
      <c r="M1458" s="18" t="s">
        <v>82</v>
      </c>
      <c r="N1458" s="18" t="s">
        <v>298</v>
      </c>
      <c r="O1458" s="18" t="s">
        <v>67</v>
      </c>
      <c r="P1458" s="19">
        <v>8099.2935501600004</v>
      </c>
      <c r="Q1458" s="19">
        <v>2035512.7516600001</v>
      </c>
      <c r="R1458" s="20">
        <v>7.3829000000000006E-2</v>
      </c>
      <c r="S1458" s="20">
        <v>8.4349819999999998</v>
      </c>
      <c r="T1458" s="20">
        <v>0.24</v>
      </c>
      <c r="U1458" s="20">
        <v>0.56100000000000005</v>
      </c>
      <c r="V1458" s="20">
        <f t="shared" si="44"/>
        <v>1.0610745224240001</v>
      </c>
      <c r="W1458" s="20">
        <f t="shared" si="45"/>
        <v>70.025140497438784</v>
      </c>
    </row>
    <row r="1459" spans="1:23" x14ac:dyDescent="0.25">
      <c r="A1459" s="18">
        <v>17522</v>
      </c>
      <c r="B1459" s="18">
        <v>17522</v>
      </c>
      <c r="C1459" s="18">
        <v>4200</v>
      </c>
      <c r="D1459" s="18">
        <v>4200</v>
      </c>
      <c r="E1459" s="18" t="s">
        <v>56</v>
      </c>
      <c r="F1459" s="18" t="s">
        <v>113</v>
      </c>
      <c r="G1459" s="19">
        <v>5.7847593465899996</v>
      </c>
      <c r="H1459" s="19">
        <v>2.3410099999999998</v>
      </c>
      <c r="I1459" s="18" t="s">
        <v>24</v>
      </c>
      <c r="J1459" s="18" t="s">
        <v>114</v>
      </c>
      <c r="K1459" s="18">
        <v>7</v>
      </c>
      <c r="L1459" s="18">
        <v>40</v>
      </c>
      <c r="M1459" s="18" t="s">
        <v>82</v>
      </c>
      <c r="N1459" s="18" t="s">
        <v>83</v>
      </c>
      <c r="O1459" s="18" t="s">
        <v>84</v>
      </c>
      <c r="P1459" s="19">
        <v>2564.1834730099999</v>
      </c>
      <c r="Q1459" s="19">
        <v>251983.10920199999</v>
      </c>
      <c r="R1459" s="20">
        <v>3.7983999999999997E-2</v>
      </c>
      <c r="S1459" s="20">
        <v>8.2346269999999997</v>
      </c>
      <c r="T1459" s="20">
        <v>0.24</v>
      </c>
      <c r="U1459" s="20">
        <v>0.56100000000000005</v>
      </c>
      <c r="V1459" s="20">
        <f t="shared" si="44"/>
        <v>6.7579902118399995E-2</v>
      </c>
      <c r="W1459" s="20">
        <f t="shared" si="45"/>
        <v>8.4627540832855281</v>
      </c>
    </row>
    <row r="1460" spans="1:23" x14ac:dyDescent="0.25">
      <c r="A1460" s="18">
        <v>17523</v>
      </c>
      <c r="B1460" s="18">
        <v>17523</v>
      </c>
      <c r="C1460" s="18">
        <v>4200</v>
      </c>
      <c r="D1460" s="18">
        <v>4200</v>
      </c>
      <c r="E1460" s="18" t="s">
        <v>56</v>
      </c>
      <c r="F1460" s="18" t="s">
        <v>113</v>
      </c>
      <c r="G1460" s="19">
        <v>30.476844940900001</v>
      </c>
      <c r="H1460" s="19">
        <v>12.333500000000001</v>
      </c>
      <c r="I1460" s="18" t="s">
        <v>24</v>
      </c>
      <c r="J1460" s="18" t="s">
        <v>114</v>
      </c>
      <c r="K1460" s="18">
        <v>7</v>
      </c>
      <c r="L1460" s="18">
        <v>40</v>
      </c>
      <c r="M1460" s="18" t="s">
        <v>82</v>
      </c>
      <c r="N1460" s="18" t="s">
        <v>83</v>
      </c>
      <c r="O1460" s="18" t="s">
        <v>84</v>
      </c>
      <c r="P1460" s="19">
        <v>7479.6218243499998</v>
      </c>
      <c r="Q1460" s="19">
        <v>1327566.05535</v>
      </c>
      <c r="R1460" s="20">
        <v>3.7983999999999997E-2</v>
      </c>
      <c r="S1460" s="20">
        <v>8.2346269999999997</v>
      </c>
      <c r="T1460" s="20">
        <v>0.24</v>
      </c>
      <c r="U1460" s="20">
        <v>0.56100000000000005</v>
      </c>
      <c r="V1460" s="20">
        <f t="shared" si="44"/>
        <v>0.35604150464000001</v>
      </c>
      <c r="W1460" s="20">
        <f t="shared" si="45"/>
        <v>44.585617953875499</v>
      </c>
    </row>
    <row r="1461" spans="1:23" x14ac:dyDescent="0.25">
      <c r="A1461" s="18">
        <v>17524</v>
      </c>
      <c r="B1461" s="18">
        <v>17524</v>
      </c>
      <c r="C1461" s="18">
        <v>4200</v>
      </c>
      <c r="D1461" s="18">
        <v>4200</v>
      </c>
      <c r="E1461" s="18" t="s">
        <v>56</v>
      </c>
      <c r="F1461" s="18" t="s">
        <v>113</v>
      </c>
      <c r="G1461" s="19">
        <v>2.4736462664999999</v>
      </c>
      <c r="H1461" s="19">
        <v>1.00105</v>
      </c>
      <c r="I1461" s="18" t="s">
        <v>24</v>
      </c>
      <c r="J1461" s="18" t="s">
        <v>114</v>
      </c>
      <c r="K1461" s="18">
        <v>7</v>
      </c>
      <c r="L1461" s="18">
        <v>40</v>
      </c>
      <c r="M1461" s="18" t="s">
        <v>82</v>
      </c>
      <c r="N1461" s="18" t="s">
        <v>83</v>
      </c>
      <c r="O1461" s="18" t="s">
        <v>84</v>
      </c>
      <c r="P1461" s="19">
        <v>1560.3975365900001</v>
      </c>
      <c r="Q1461" s="19">
        <v>107751.600361</v>
      </c>
      <c r="R1461" s="20">
        <v>3.7983999999999997E-2</v>
      </c>
      <c r="S1461" s="20">
        <v>8.2346269999999997</v>
      </c>
      <c r="T1461" s="20">
        <v>0.24</v>
      </c>
      <c r="U1461" s="20">
        <v>0.56100000000000005</v>
      </c>
      <c r="V1461" s="20">
        <f t="shared" si="44"/>
        <v>2.8898151231999999E-2</v>
      </c>
      <c r="W1461" s="20">
        <f t="shared" si="45"/>
        <v>3.618797004315649</v>
      </c>
    </row>
    <row r="1462" spans="1:23" x14ac:dyDescent="0.25">
      <c r="A1462" s="18">
        <v>17525</v>
      </c>
      <c r="B1462" s="18">
        <v>17525</v>
      </c>
      <c r="C1462" s="18">
        <v>4200</v>
      </c>
      <c r="D1462" s="18">
        <v>4200</v>
      </c>
      <c r="E1462" s="18" t="s">
        <v>56</v>
      </c>
      <c r="F1462" s="18" t="s">
        <v>113</v>
      </c>
      <c r="G1462" s="19">
        <v>47.737506395099999</v>
      </c>
      <c r="H1462" s="19">
        <v>19.3187</v>
      </c>
      <c r="I1462" s="18" t="s">
        <v>24</v>
      </c>
      <c r="J1462" s="18" t="s">
        <v>114</v>
      </c>
      <c r="K1462" s="18">
        <v>7</v>
      </c>
      <c r="L1462" s="18">
        <v>40</v>
      </c>
      <c r="M1462" s="18" t="s">
        <v>82</v>
      </c>
      <c r="N1462" s="18" t="s">
        <v>83</v>
      </c>
      <c r="O1462" s="18" t="s">
        <v>84</v>
      </c>
      <c r="P1462" s="19">
        <v>15030.9945969</v>
      </c>
      <c r="Q1462" s="19">
        <v>2079437.4607899999</v>
      </c>
      <c r="R1462" s="20">
        <v>3.7983999999999997E-2</v>
      </c>
      <c r="S1462" s="20">
        <v>8.2346269999999997</v>
      </c>
      <c r="T1462" s="20">
        <v>0.24</v>
      </c>
      <c r="U1462" s="20">
        <v>0.56100000000000005</v>
      </c>
      <c r="V1462" s="20">
        <f t="shared" si="44"/>
        <v>0.55768914060800001</v>
      </c>
      <c r="W1462" s="20">
        <f t="shared" si="45"/>
        <v>69.837124706331096</v>
      </c>
    </row>
    <row r="1463" spans="1:23" x14ac:dyDescent="0.25">
      <c r="A1463" s="18">
        <v>17526</v>
      </c>
      <c r="B1463" s="18">
        <v>17526</v>
      </c>
      <c r="C1463" s="18">
        <v>4200</v>
      </c>
      <c r="D1463" s="18">
        <v>4200</v>
      </c>
      <c r="E1463" s="18" t="s">
        <v>56</v>
      </c>
      <c r="F1463" s="18" t="s">
        <v>113</v>
      </c>
      <c r="G1463" s="19">
        <v>3.3829682382100001</v>
      </c>
      <c r="H1463" s="19">
        <v>1.36904</v>
      </c>
      <c r="I1463" s="18" t="s">
        <v>24</v>
      </c>
      <c r="J1463" s="18" t="s">
        <v>114</v>
      </c>
      <c r="K1463" s="18">
        <v>7</v>
      </c>
      <c r="L1463" s="18">
        <v>40</v>
      </c>
      <c r="M1463" s="18" t="s">
        <v>82</v>
      </c>
      <c r="N1463" s="18" t="s">
        <v>83</v>
      </c>
      <c r="O1463" s="18" t="s">
        <v>84</v>
      </c>
      <c r="P1463" s="19">
        <v>1594.8800560100001</v>
      </c>
      <c r="Q1463" s="19">
        <v>147361.50700899999</v>
      </c>
      <c r="R1463" s="20">
        <v>3.7983999999999997E-2</v>
      </c>
      <c r="S1463" s="20">
        <v>8.2346269999999997</v>
      </c>
      <c r="T1463" s="20">
        <v>0.24</v>
      </c>
      <c r="U1463" s="20">
        <v>0.56100000000000005</v>
      </c>
      <c r="V1463" s="20">
        <f t="shared" si="44"/>
        <v>3.9521227673599994E-2</v>
      </c>
      <c r="W1463" s="20">
        <f t="shared" si="45"/>
        <v>4.9490813154071196</v>
      </c>
    </row>
    <row r="1464" spans="1:23" x14ac:dyDescent="0.25">
      <c r="A1464" s="18">
        <v>17527</v>
      </c>
      <c r="B1464" s="18">
        <v>17527</v>
      </c>
      <c r="C1464" s="18">
        <v>4200</v>
      </c>
      <c r="D1464" s="18">
        <v>4200</v>
      </c>
      <c r="E1464" s="18" t="s">
        <v>56</v>
      </c>
      <c r="F1464" s="18" t="s">
        <v>113</v>
      </c>
      <c r="G1464" s="19">
        <v>38.9457387474</v>
      </c>
      <c r="H1464" s="19">
        <v>15.7608</v>
      </c>
      <c r="I1464" s="18" t="s">
        <v>24</v>
      </c>
      <c r="J1464" s="18" t="s">
        <v>114</v>
      </c>
      <c r="K1464" s="18">
        <v>7</v>
      </c>
      <c r="L1464" s="18">
        <v>40</v>
      </c>
      <c r="M1464" s="18" t="s">
        <v>82</v>
      </c>
      <c r="N1464" s="18" t="s">
        <v>83</v>
      </c>
      <c r="O1464" s="18" t="s">
        <v>84</v>
      </c>
      <c r="P1464" s="19">
        <v>6505.5640127400002</v>
      </c>
      <c r="Q1464" s="19">
        <v>1696469.59394</v>
      </c>
      <c r="R1464" s="20">
        <v>3.7983999999999997E-2</v>
      </c>
      <c r="S1464" s="20">
        <v>8.2346269999999997</v>
      </c>
      <c r="T1464" s="20">
        <v>0.24</v>
      </c>
      <c r="U1464" s="20">
        <v>0.56100000000000005</v>
      </c>
      <c r="V1464" s="20">
        <f t="shared" si="44"/>
        <v>0.45498025267199999</v>
      </c>
      <c r="W1464" s="20">
        <f t="shared" si="45"/>
        <v>56.975311748282387</v>
      </c>
    </row>
    <row r="1465" spans="1:23" x14ac:dyDescent="0.25">
      <c r="A1465" s="18">
        <v>17528</v>
      </c>
      <c r="B1465" s="18">
        <v>17528</v>
      </c>
      <c r="C1465" s="18">
        <v>4200</v>
      </c>
      <c r="D1465" s="18">
        <v>4200</v>
      </c>
      <c r="E1465" s="18" t="s">
        <v>56</v>
      </c>
      <c r="F1465" s="18" t="s">
        <v>113</v>
      </c>
      <c r="G1465" s="19">
        <v>13.6214367425</v>
      </c>
      <c r="H1465" s="19">
        <v>5.5124000000000004</v>
      </c>
      <c r="I1465" s="18" t="s">
        <v>24</v>
      </c>
      <c r="J1465" s="18" t="s">
        <v>114</v>
      </c>
      <c r="K1465" s="18">
        <v>7</v>
      </c>
      <c r="L1465" s="18">
        <v>40</v>
      </c>
      <c r="M1465" s="18" t="s">
        <v>82</v>
      </c>
      <c r="N1465" s="18" t="s">
        <v>83</v>
      </c>
      <c r="O1465" s="18" t="s">
        <v>84</v>
      </c>
      <c r="P1465" s="19">
        <v>3173.7829837499999</v>
      </c>
      <c r="Q1465" s="19">
        <v>593347.41110200004</v>
      </c>
      <c r="R1465" s="20">
        <v>3.7983999999999997E-2</v>
      </c>
      <c r="S1465" s="20">
        <v>8.2346269999999997</v>
      </c>
      <c r="T1465" s="20">
        <v>0.24</v>
      </c>
      <c r="U1465" s="20">
        <v>0.56100000000000005</v>
      </c>
      <c r="V1465" s="20">
        <f t="shared" si="44"/>
        <v>0.159131081216</v>
      </c>
      <c r="W1465" s="20">
        <f t="shared" si="45"/>
        <v>19.927332907037201</v>
      </c>
    </row>
    <row r="1466" spans="1:23" x14ac:dyDescent="0.25">
      <c r="A1466" s="18">
        <v>17529</v>
      </c>
      <c r="B1466" s="18">
        <v>17529</v>
      </c>
      <c r="C1466" s="18">
        <v>4200</v>
      </c>
      <c r="D1466" s="18">
        <v>4200</v>
      </c>
      <c r="E1466" s="18" t="s">
        <v>56</v>
      </c>
      <c r="F1466" s="18" t="s">
        <v>113</v>
      </c>
      <c r="G1466" s="19">
        <v>12.640786904600001</v>
      </c>
      <c r="H1466" s="19">
        <v>5.1155400000000002</v>
      </c>
      <c r="I1466" s="18" t="s">
        <v>24</v>
      </c>
      <c r="J1466" s="18" t="s">
        <v>114</v>
      </c>
      <c r="K1466" s="18">
        <v>7</v>
      </c>
      <c r="L1466" s="18">
        <v>40</v>
      </c>
      <c r="M1466" s="18" t="s">
        <v>82</v>
      </c>
      <c r="N1466" s="18" t="s">
        <v>83</v>
      </c>
      <c r="O1466" s="18" t="s">
        <v>84</v>
      </c>
      <c r="P1466" s="19">
        <v>3897.92890283</v>
      </c>
      <c r="Q1466" s="19">
        <v>550630.47503600002</v>
      </c>
      <c r="R1466" s="20">
        <v>3.7983999999999997E-2</v>
      </c>
      <c r="S1466" s="20">
        <v>8.2346269999999997</v>
      </c>
      <c r="T1466" s="20">
        <v>0.24</v>
      </c>
      <c r="U1466" s="20">
        <v>0.56100000000000005</v>
      </c>
      <c r="V1466" s="20">
        <f t="shared" si="44"/>
        <v>0.14767459023359999</v>
      </c>
      <c r="W1466" s="20">
        <f t="shared" si="45"/>
        <v>18.49268350977162</v>
      </c>
    </row>
    <row r="1467" spans="1:23" x14ac:dyDescent="0.25">
      <c r="A1467" s="18">
        <v>17530</v>
      </c>
      <c r="B1467" s="18">
        <v>17530</v>
      </c>
      <c r="C1467" s="18">
        <v>4200</v>
      </c>
      <c r="D1467" s="18">
        <v>4200</v>
      </c>
      <c r="E1467" s="18" t="s">
        <v>56</v>
      </c>
      <c r="F1467" s="18" t="s">
        <v>113</v>
      </c>
      <c r="G1467" s="19">
        <v>10.491912017000001</v>
      </c>
      <c r="H1467" s="19">
        <v>4.2459300000000004</v>
      </c>
      <c r="I1467" s="18" t="s">
        <v>24</v>
      </c>
      <c r="J1467" s="18" t="s">
        <v>114</v>
      </c>
      <c r="K1467" s="18">
        <v>7</v>
      </c>
      <c r="L1467" s="18">
        <v>40</v>
      </c>
      <c r="M1467" s="18" t="s">
        <v>82</v>
      </c>
      <c r="N1467" s="18" t="s">
        <v>83</v>
      </c>
      <c r="O1467" s="18" t="s">
        <v>84</v>
      </c>
      <c r="P1467" s="19">
        <v>5251.1356079099996</v>
      </c>
      <c r="Q1467" s="19">
        <v>457025.85934800003</v>
      </c>
      <c r="R1467" s="20">
        <v>3.7983999999999997E-2</v>
      </c>
      <c r="S1467" s="20">
        <v>8.2346269999999997</v>
      </c>
      <c r="T1467" s="20">
        <v>0.24</v>
      </c>
      <c r="U1467" s="20">
        <v>0.56100000000000005</v>
      </c>
      <c r="V1467" s="20">
        <f t="shared" si="44"/>
        <v>0.1225708278912</v>
      </c>
      <c r="W1467" s="20">
        <f t="shared" si="45"/>
        <v>15.349042270150289</v>
      </c>
    </row>
    <row r="1468" spans="1:23" x14ac:dyDescent="0.25">
      <c r="A1468" s="18">
        <v>17531</v>
      </c>
      <c r="B1468" s="18">
        <v>17531</v>
      </c>
      <c r="C1468" s="18">
        <v>4200</v>
      </c>
      <c r="D1468" s="18">
        <v>4200</v>
      </c>
      <c r="E1468" s="18" t="s">
        <v>56</v>
      </c>
      <c r="F1468" s="18" t="s">
        <v>113</v>
      </c>
      <c r="G1468" s="19">
        <v>29.257705794700001</v>
      </c>
      <c r="H1468" s="19">
        <v>11.840199999999999</v>
      </c>
      <c r="I1468" s="18" t="s">
        <v>24</v>
      </c>
      <c r="J1468" s="18" t="s">
        <v>114</v>
      </c>
      <c r="K1468" s="18">
        <v>7</v>
      </c>
      <c r="L1468" s="18">
        <v>40</v>
      </c>
      <c r="M1468" s="18" t="s">
        <v>82</v>
      </c>
      <c r="N1468" s="18" t="s">
        <v>83</v>
      </c>
      <c r="O1468" s="18" t="s">
        <v>84</v>
      </c>
      <c r="P1468" s="19">
        <v>18421.125849799999</v>
      </c>
      <c r="Q1468" s="19">
        <v>1274460.5665599999</v>
      </c>
      <c r="R1468" s="20">
        <v>3.7983999999999997E-2</v>
      </c>
      <c r="S1468" s="20">
        <v>8.2346269999999997</v>
      </c>
      <c r="T1468" s="20">
        <v>0.24</v>
      </c>
      <c r="U1468" s="20">
        <v>0.56100000000000005</v>
      </c>
      <c r="V1468" s="20">
        <f t="shared" si="44"/>
        <v>0.341800999168</v>
      </c>
      <c r="W1468" s="20">
        <f t="shared" si="45"/>
        <v>42.802337835770587</v>
      </c>
    </row>
    <row r="1469" spans="1:23" x14ac:dyDescent="0.25">
      <c r="A1469" s="18">
        <v>17532</v>
      </c>
      <c r="B1469" s="18">
        <v>17532</v>
      </c>
      <c r="C1469" s="18">
        <v>4200</v>
      </c>
      <c r="D1469" s="18">
        <v>4200</v>
      </c>
      <c r="E1469" s="18" t="s">
        <v>56</v>
      </c>
      <c r="F1469" s="18" t="s">
        <v>113</v>
      </c>
      <c r="G1469" s="19">
        <v>11.8093621735</v>
      </c>
      <c r="H1469" s="19">
        <v>4.7790800000000004</v>
      </c>
      <c r="I1469" s="18" t="s">
        <v>24</v>
      </c>
      <c r="J1469" s="18" t="s">
        <v>114</v>
      </c>
      <c r="K1469" s="18">
        <v>7</v>
      </c>
      <c r="L1469" s="18">
        <v>40</v>
      </c>
      <c r="M1469" s="18" t="s">
        <v>82</v>
      </c>
      <c r="N1469" s="18" t="s">
        <v>83</v>
      </c>
      <c r="O1469" s="18" t="s">
        <v>84</v>
      </c>
      <c r="P1469" s="19">
        <v>6450.6230863299998</v>
      </c>
      <c r="Q1469" s="19">
        <v>514413.75861999998</v>
      </c>
      <c r="R1469" s="20">
        <v>3.7983999999999997E-2</v>
      </c>
      <c r="S1469" s="20">
        <v>8.2346269999999997</v>
      </c>
      <c r="T1469" s="20">
        <v>0.24</v>
      </c>
      <c r="U1469" s="20">
        <v>0.56100000000000005</v>
      </c>
      <c r="V1469" s="20">
        <f t="shared" si="44"/>
        <v>0.13796171678720001</v>
      </c>
      <c r="W1469" s="20">
        <f t="shared" si="45"/>
        <v>17.27638018818724</v>
      </c>
    </row>
    <row r="1470" spans="1:23" x14ac:dyDescent="0.25">
      <c r="A1470" s="18">
        <v>17533</v>
      </c>
      <c r="B1470" s="18">
        <v>17533</v>
      </c>
      <c r="C1470" s="18">
        <v>4200</v>
      </c>
      <c r="D1470" s="18">
        <v>4200</v>
      </c>
      <c r="E1470" s="18" t="s">
        <v>56</v>
      </c>
      <c r="F1470" s="18" t="s">
        <v>113</v>
      </c>
      <c r="G1470" s="19">
        <v>61.174654552699998</v>
      </c>
      <c r="H1470" s="19">
        <v>24.756499999999999</v>
      </c>
      <c r="I1470" s="18" t="s">
        <v>24</v>
      </c>
      <c r="J1470" s="18" t="s">
        <v>114</v>
      </c>
      <c r="K1470" s="18">
        <v>7</v>
      </c>
      <c r="L1470" s="18">
        <v>40</v>
      </c>
      <c r="M1470" s="18" t="s">
        <v>82</v>
      </c>
      <c r="N1470" s="18" t="s">
        <v>83</v>
      </c>
      <c r="O1470" s="18" t="s">
        <v>84</v>
      </c>
      <c r="P1470" s="19">
        <v>18911.155684400001</v>
      </c>
      <c r="Q1470" s="19">
        <v>2664757.2932500001</v>
      </c>
      <c r="R1470" s="20">
        <v>3.7983999999999997E-2</v>
      </c>
      <c r="S1470" s="20">
        <v>8.2346269999999997</v>
      </c>
      <c r="T1470" s="20">
        <v>0.24</v>
      </c>
      <c r="U1470" s="20">
        <v>0.56100000000000005</v>
      </c>
      <c r="V1470" s="20">
        <f t="shared" si="44"/>
        <v>0.71466668095999997</v>
      </c>
      <c r="W1470" s="20">
        <f t="shared" si="45"/>
        <v>89.494778519894481</v>
      </c>
    </row>
    <row r="1471" spans="1:23" x14ac:dyDescent="0.25">
      <c r="A1471" s="18">
        <v>17534</v>
      </c>
      <c r="B1471" s="18">
        <v>17534</v>
      </c>
      <c r="C1471" s="18">
        <v>4200</v>
      </c>
      <c r="D1471" s="18">
        <v>4200</v>
      </c>
      <c r="E1471" s="18" t="s">
        <v>56</v>
      </c>
      <c r="F1471" s="18" t="s">
        <v>113</v>
      </c>
      <c r="G1471" s="19">
        <v>0.79038781586999995</v>
      </c>
      <c r="H1471" s="19">
        <v>0.319859</v>
      </c>
      <c r="I1471" s="18" t="s">
        <v>24</v>
      </c>
      <c r="J1471" s="18" t="s">
        <v>114</v>
      </c>
      <c r="K1471" s="18">
        <v>7</v>
      </c>
      <c r="L1471" s="18">
        <v>40</v>
      </c>
      <c r="M1471" s="18" t="s">
        <v>82</v>
      </c>
      <c r="N1471" s="18" t="s">
        <v>83</v>
      </c>
      <c r="O1471" s="18" t="s">
        <v>84</v>
      </c>
      <c r="P1471" s="19">
        <v>1138.5503878899999</v>
      </c>
      <c r="Q1471" s="19">
        <v>34429.155541699998</v>
      </c>
      <c r="R1471" s="20">
        <v>3.7983999999999997E-2</v>
      </c>
      <c r="S1471" s="20">
        <v>8.2346269999999997</v>
      </c>
      <c r="T1471" s="20">
        <v>0.24</v>
      </c>
      <c r="U1471" s="20">
        <v>0.56100000000000005</v>
      </c>
      <c r="V1471" s="20">
        <f t="shared" si="44"/>
        <v>9.2336384345599997E-3</v>
      </c>
      <c r="W1471" s="20">
        <f t="shared" si="45"/>
        <v>1.1562906857833268</v>
      </c>
    </row>
    <row r="1472" spans="1:23" x14ac:dyDescent="0.25">
      <c r="A1472" s="18">
        <v>17535</v>
      </c>
      <c r="B1472" s="18">
        <v>17535</v>
      </c>
      <c r="C1472" s="18">
        <v>4200</v>
      </c>
      <c r="D1472" s="18">
        <v>4200</v>
      </c>
      <c r="E1472" s="18" t="s">
        <v>56</v>
      </c>
      <c r="F1472" s="18" t="s">
        <v>113</v>
      </c>
      <c r="G1472" s="19">
        <v>22.767373262100001</v>
      </c>
      <c r="H1472" s="19">
        <v>9.2136300000000002</v>
      </c>
      <c r="I1472" s="18" t="s">
        <v>24</v>
      </c>
      <c r="J1472" s="18" t="s">
        <v>114</v>
      </c>
      <c r="K1472" s="18">
        <v>7</v>
      </c>
      <c r="L1472" s="18">
        <v>40</v>
      </c>
      <c r="M1472" s="18" t="s">
        <v>82</v>
      </c>
      <c r="N1472" s="18" t="s">
        <v>83</v>
      </c>
      <c r="O1472" s="18" t="s">
        <v>84</v>
      </c>
      <c r="P1472" s="19">
        <v>8170.2661260200002</v>
      </c>
      <c r="Q1472" s="19">
        <v>991742.81231199997</v>
      </c>
      <c r="R1472" s="20">
        <v>3.7983999999999997E-2</v>
      </c>
      <c r="S1472" s="20">
        <v>8.2346269999999997</v>
      </c>
      <c r="T1472" s="20">
        <v>0.24</v>
      </c>
      <c r="U1472" s="20">
        <v>0.56100000000000005</v>
      </c>
      <c r="V1472" s="20">
        <f t="shared" si="44"/>
        <v>0.26597759665920001</v>
      </c>
      <c r="W1472" s="20">
        <f t="shared" si="45"/>
        <v>33.307283994678386</v>
      </c>
    </row>
    <row r="1473" spans="1:23" x14ac:dyDescent="0.25">
      <c r="A1473" s="18">
        <v>17536</v>
      </c>
      <c r="B1473" s="18">
        <v>17536</v>
      </c>
      <c r="C1473" s="18">
        <v>4200</v>
      </c>
      <c r="D1473" s="18">
        <v>4200</v>
      </c>
      <c r="E1473" s="18" t="s">
        <v>56</v>
      </c>
      <c r="F1473" s="18" t="s">
        <v>113</v>
      </c>
      <c r="G1473" s="19">
        <v>17.772221610300001</v>
      </c>
      <c r="H1473" s="19">
        <v>7.1921600000000003</v>
      </c>
      <c r="I1473" s="18" t="s">
        <v>24</v>
      </c>
      <c r="J1473" s="18" t="s">
        <v>114</v>
      </c>
      <c r="K1473" s="18">
        <v>7</v>
      </c>
      <c r="L1473" s="18">
        <v>40</v>
      </c>
      <c r="M1473" s="18" t="s">
        <v>82</v>
      </c>
      <c r="N1473" s="18" t="s">
        <v>83</v>
      </c>
      <c r="O1473" s="18" t="s">
        <v>84</v>
      </c>
      <c r="P1473" s="19">
        <v>8792.2228255999999</v>
      </c>
      <c r="Q1473" s="19">
        <v>774154.87671800004</v>
      </c>
      <c r="R1473" s="20">
        <v>3.7983999999999997E-2</v>
      </c>
      <c r="S1473" s="20">
        <v>8.2346269999999997</v>
      </c>
      <c r="T1473" s="20">
        <v>0.24</v>
      </c>
      <c r="U1473" s="20">
        <v>0.56100000000000005</v>
      </c>
      <c r="V1473" s="20">
        <f t="shared" si="44"/>
        <v>0.20762212413439998</v>
      </c>
      <c r="W1473" s="20">
        <f t="shared" si="45"/>
        <v>25.999667411776478</v>
      </c>
    </row>
    <row r="1474" spans="1:23" x14ac:dyDescent="0.25">
      <c r="A1474" s="18">
        <v>17537</v>
      </c>
      <c r="B1474" s="18">
        <v>17537</v>
      </c>
      <c r="C1474" s="18">
        <v>4200</v>
      </c>
      <c r="D1474" s="18">
        <v>4200</v>
      </c>
      <c r="E1474" s="18" t="s">
        <v>56</v>
      </c>
      <c r="F1474" s="18" t="s">
        <v>113</v>
      </c>
      <c r="G1474" s="19">
        <v>20.235742325899999</v>
      </c>
      <c r="H1474" s="19">
        <v>8.1891099999999994</v>
      </c>
      <c r="I1474" s="18" t="s">
        <v>24</v>
      </c>
      <c r="J1474" s="18" t="s">
        <v>114</v>
      </c>
      <c r="K1474" s="18">
        <v>7</v>
      </c>
      <c r="L1474" s="18">
        <v>40</v>
      </c>
      <c r="M1474" s="18" t="s">
        <v>82</v>
      </c>
      <c r="N1474" s="18" t="s">
        <v>83</v>
      </c>
      <c r="O1474" s="18" t="s">
        <v>84</v>
      </c>
      <c r="P1474" s="19">
        <v>4992.5415378600001</v>
      </c>
      <c r="Q1474" s="19">
        <v>881465.40984500002</v>
      </c>
      <c r="R1474" s="20">
        <v>3.7983999999999997E-2</v>
      </c>
      <c r="S1474" s="20">
        <v>8.2346269999999997</v>
      </c>
      <c r="T1474" s="20">
        <v>0.24</v>
      </c>
      <c r="U1474" s="20">
        <v>0.56100000000000005</v>
      </c>
      <c r="V1474" s="20">
        <f t="shared" si="44"/>
        <v>0.23640191722239998</v>
      </c>
      <c r="W1474" s="20">
        <f t="shared" si="45"/>
        <v>29.603642910954822</v>
      </c>
    </row>
    <row r="1475" spans="1:23" x14ac:dyDescent="0.25">
      <c r="A1475" s="18">
        <v>18183</v>
      </c>
      <c r="B1475" s="18">
        <v>18171</v>
      </c>
      <c r="C1475" s="18">
        <v>4240</v>
      </c>
      <c r="D1475" s="18">
        <v>4240</v>
      </c>
      <c r="E1475" s="18" t="s">
        <v>56</v>
      </c>
      <c r="F1475" s="18" t="s">
        <v>113</v>
      </c>
      <c r="G1475" s="19">
        <v>6.5198686281600002</v>
      </c>
      <c r="H1475" s="19">
        <v>2.6385000000000001</v>
      </c>
      <c r="I1475" s="18" t="s">
        <v>24</v>
      </c>
      <c r="J1475" s="18" t="s">
        <v>114</v>
      </c>
      <c r="K1475" s="18">
        <v>7</v>
      </c>
      <c r="L1475" s="18">
        <v>40</v>
      </c>
      <c r="M1475" s="18" t="s">
        <v>82</v>
      </c>
      <c r="N1475" s="18" t="s">
        <v>278</v>
      </c>
      <c r="O1475" s="18" t="s">
        <v>84</v>
      </c>
      <c r="P1475" s="19">
        <v>2207.2919348199998</v>
      </c>
      <c r="Q1475" s="19">
        <v>284004.34142299998</v>
      </c>
      <c r="R1475" s="20">
        <v>3.7983999999999997E-2</v>
      </c>
      <c r="S1475" s="20">
        <v>8.2346269999999997</v>
      </c>
      <c r="T1475" s="20">
        <v>0.24</v>
      </c>
      <c r="U1475" s="20">
        <v>0.56100000000000005</v>
      </c>
      <c r="V1475" s="20">
        <f t="shared" ref="V1475:V1538" si="46">H1475*R1475*(1-T1475)</f>
        <v>7.6167795839999997E-2</v>
      </c>
      <c r="W1475" s="20">
        <f t="shared" ref="W1475:W1538" si="47">H1475*S1475*(1-U1475)</f>
        <v>9.5381808060404989</v>
      </c>
    </row>
    <row r="1476" spans="1:23" x14ac:dyDescent="0.25">
      <c r="A1476" s="18">
        <v>18184</v>
      </c>
      <c r="B1476" s="18">
        <v>18172</v>
      </c>
      <c r="C1476" s="18">
        <v>4240</v>
      </c>
      <c r="D1476" s="18">
        <v>4240</v>
      </c>
      <c r="E1476" s="18" t="s">
        <v>56</v>
      </c>
      <c r="F1476" s="18" t="s">
        <v>113</v>
      </c>
      <c r="G1476" s="19">
        <v>2.1006274930600002</v>
      </c>
      <c r="H1476" s="19">
        <v>0.85009400000000002</v>
      </c>
      <c r="I1476" s="18" t="s">
        <v>24</v>
      </c>
      <c r="J1476" s="18" t="s">
        <v>114</v>
      </c>
      <c r="K1476" s="18">
        <v>7</v>
      </c>
      <c r="L1476" s="18">
        <v>40</v>
      </c>
      <c r="M1476" s="18" t="s">
        <v>82</v>
      </c>
      <c r="N1476" s="18" t="s">
        <v>278</v>
      </c>
      <c r="O1476" s="18" t="s">
        <v>84</v>
      </c>
      <c r="P1476" s="19">
        <v>1157.86142159</v>
      </c>
      <c r="Q1476" s="19">
        <v>91502.9675843</v>
      </c>
      <c r="R1476" s="20">
        <v>3.7983999999999997E-2</v>
      </c>
      <c r="S1476" s="20">
        <v>8.2346269999999997</v>
      </c>
      <c r="T1476" s="20">
        <v>0.24</v>
      </c>
      <c r="U1476" s="20">
        <v>0.56100000000000005</v>
      </c>
      <c r="V1476" s="20">
        <f t="shared" si="46"/>
        <v>2.4540377576959999E-2</v>
      </c>
      <c r="W1476" s="20">
        <f t="shared" si="47"/>
        <v>3.0730908751677815</v>
      </c>
    </row>
    <row r="1477" spans="1:23" x14ac:dyDescent="0.25">
      <c r="A1477" s="18">
        <v>18185</v>
      </c>
      <c r="B1477" s="18">
        <v>18173</v>
      </c>
      <c r="C1477" s="18">
        <v>4240</v>
      </c>
      <c r="D1477" s="18">
        <v>4240</v>
      </c>
      <c r="E1477" s="18" t="s">
        <v>56</v>
      </c>
      <c r="F1477" s="18" t="s">
        <v>113</v>
      </c>
      <c r="G1477" s="19">
        <v>2.5396998610299999</v>
      </c>
      <c r="H1477" s="19">
        <v>1.0277799999999999</v>
      </c>
      <c r="I1477" s="18" t="s">
        <v>24</v>
      </c>
      <c r="J1477" s="18" t="s">
        <v>114</v>
      </c>
      <c r="K1477" s="18">
        <v>7</v>
      </c>
      <c r="L1477" s="18">
        <v>40</v>
      </c>
      <c r="M1477" s="18" t="s">
        <v>82</v>
      </c>
      <c r="N1477" s="18" t="s">
        <v>278</v>
      </c>
      <c r="O1477" s="18" t="s">
        <v>84</v>
      </c>
      <c r="P1477" s="19">
        <v>1310.39372422</v>
      </c>
      <c r="Q1477" s="19">
        <v>110628.88342899999</v>
      </c>
      <c r="R1477" s="20">
        <v>3.7983999999999997E-2</v>
      </c>
      <c r="S1477" s="20">
        <v>8.2346269999999997</v>
      </c>
      <c r="T1477" s="20">
        <v>0.24</v>
      </c>
      <c r="U1477" s="20">
        <v>0.56100000000000005</v>
      </c>
      <c r="V1477" s="20">
        <f t="shared" si="46"/>
        <v>2.9669788595199996E-2</v>
      </c>
      <c r="W1477" s="20">
        <f t="shared" si="47"/>
        <v>3.7154259878083393</v>
      </c>
    </row>
    <row r="1478" spans="1:23" x14ac:dyDescent="0.25">
      <c r="A1478" s="18">
        <v>18425</v>
      </c>
      <c r="B1478" s="18">
        <v>18425</v>
      </c>
      <c r="C1478" s="18">
        <v>4271</v>
      </c>
      <c r="D1478" s="18">
        <v>4271</v>
      </c>
      <c r="E1478" s="18" t="s">
        <v>56</v>
      </c>
      <c r="F1478" s="18" t="s">
        <v>113</v>
      </c>
      <c r="G1478" s="19">
        <v>6.1815548786100002E-2</v>
      </c>
      <c r="H1478" s="19">
        <v>2.5015900000000001E-2</v>
      </c>
      <c r="I1478" s="18" t="s">
        <v>24</v>
      </c>
      <c r="J1478" s="18" t="s">
        <v>114</v>
      </c>
      <c r="K1478" s="18">
        <v>7</v>
      </c>
      <c r="L1478" s="18">
        <v>40</v>
      </c>
      <c r="M1478" s="18" t="s">
        <v>82</v>
      </c>
      <c r="N1478" s="18" t="s">
        <v>89</v>
      </c>
      <c r="O1478" s="18" t="s">
        <v>84</v>
      </c>
      <c r="P1478" s="19">
        <v>286.71707400700001</v>
      </c>
      <c r="Q1478" s="19">
        <v>2692.67453368</v>
      </c>
      <c r="R1478" s="20">
        <v>3.7983999999999997E-2</v>
      </c>
      <c r="S1478" s="20">
        <v>8.2346269999999997</v>
      </c>
      <c r="T1478" s="20">
        <v>0.24</v>
      </c>
      <c r="U1478" s="20">
        <v>0.56100000000000005</v>
      </c>
      <c r="V1478" s="20">
        <f t="shared" si="46"/>
        <v>7.2215499865599993E-4</v>
      </c>
      <c r="W1478" s="20">
        <f t="shared" si="47"/>
        <v>9.0432509844922682E-2</v>
      </c>
    </row>
    <row r="1479" spans="1:23" x14ac:dyDescent="0.25">
      <c r="A1479" s="18">
        <v>18426</v>
      </c>
      <c r="B1479" s="18">
        <v>18426</v>
      </c>
      <c r="C1479" s="18">
        <v>4271</v>
      </c>
      <c r="D1479" s="18">
        <v>4271</v>
      </c>
      <c r="E1479" s="18" t="s">
        <v>56</v>
      </c>
      <c r="F1479" s="18" t="s">
        <v>113</v>
      </c>
      <c r="G1479" s="19">
        <v>238.08755158299999</v>
      </c>
      <c r="H1479" s="19">
        <v>96.3506</v>
      </c>
      <c r="I1479" s="18" t="s">
        <v>24</v>
      </c>
      <c r="J1479" s="18" t="s">
        <v>114</v>
      </c>
      <c r="K1479" s="18">
        <v>7</v>
      </c>
      <c r="L1479" s="18">
        <v>40</v>
      </c>
      <c r="M1479" s="18" t="s">
        <v>82</v>
      </c>
      <c r="N1479" s="18" t="s">
        <v>89</v>
      </c>
      <c r="O1479" s="18" t="s">
        <v>84</v>
      </c>
      <c r="P1479" s="19">
        <v>35031.193908000001</v>
      </c>
      <c r="Q1479" s="19">
        <v>10371052.262599999</v>
      </c>
      <c r="R1479" s="20">
        <v>3.7983999999999997E-2</v>
      </c>
      <c r="S1479" s="20">
        <v>8.2346269999999997</v>
      </c>
      <c r="T1479" s="20">
        <v>0.24</v>
      </c>
      <c r="U1479" s="20">
        <v>0.56100000000000005</v>
      </c>
      <c r="V1479" s="20">
        <f t="shared" si="46"/>
        <v>2.7814337047039999</v>
      </c>
      <c r="W1479" s="20">
        <f t="shared" si="47"/>
        <v>348.30753972730173</v>
      </c>
    </row>
    <row r="1480" spans="1:23" x14ac:dyDescent="0.25">
      <c r="A1480" s="18">
        <v>18427</v>
      </c>
      <c r="B1480" s="18">
        <v>18427</v>
      </c>
      <c r="C1480" s="18">
        <v>4271</v>
      </c>
      <c r="D1480" s="18">
        <v>4271</v>
      </c>
      <c r="E1480" s="18" t="s">
        <v>56</v>
      </c>
      <c r="F1480" s="18" t="s">
        <v>113</v>
      </c>
      <c r="G1480" s="19">
        <v>3.8193003377699999E-2</v>
      </c>
      <c r="H1480" s="19">
        <v>1.54562E-2</v>
      </c>
      <c r="I1480" s="18" t="s">
        <v>24</v>
      </c>
      <c r="J1480" s="18" t="s">
        <v>114</v>
      </c>
      <c r="K1480" s="18">
        <v>7</v>
      </c>
      <c r="L1480" s="18">
        <v>40</v>
      </c>
      <c r="M1480" s="18" t="s">
        <v>82</v>
      </c>
      <c r="N1480" s="18" t="s">
        <v>89</v>
      </c>
      <c r="O1480" s="18" t="s">
        <v>84</v>
      </c>
      <c r="P1480" s="19">
        <v>299.55600816499998</v>
      </c>
      <c r="Q1480" s="19">
        <v>1663.6805725700001</v>
      </c>
      <c r="R1480" s="20">
        <v>3.7983999999999997E-2</v>
      </c>
      <c r="S1480" s="20">
        <v>8.2346269999999997</v>
      </c>
      <c r="T1480" s="20">
        <v>0.24</v>
      </c>
      <c r="U1480" s="20">
        <v>0.56100000000000005</v>
      </c>
      <c r="V1480" s="20">
        <f t="shared" si="46"/>
        <v>4.46187108608E-4</v>
      </c>
      <c r="W1480" s="20">
        <f t="shared" si="47"/>
        <v>5.5874182366618591E-2</v>
      </c>
    </row>
    <row r="1481" spans="1:23" x14ac:dyDescent="0.25">
      <c r="A1481" s="18">
        <v>18428</v>
      </c>
      <c r="B1481" s="18">
        <v>18428</v>
      </c>
      <c r="C1481" s="18">
        <v>4271</v>
      </c>
      <c r="D1481" s="18">
        <v>4271</v>
      </c>
      <c r="E1481" s="18" t="s">
        <v>56</v>
      </c>
      <c r="F1481" s="18" t="s">
        <v>113</v>
      </c>
      <c r="G1481" s="19">
        <v>61.329071217399999</v>
      </c>
      <c r="H1481" s="19">
        <v>24.818999999999999</v>
      </c>
      <c r="I1481" s="18" t="s">
        <v>24</v>
      </c>
      <c r="J1481" s="18" t="s">
        <v>114</v>
      </c>
      <c r="K1481" s="18">
        <v>7</v>
      </c>
      <c r="L1481" s="18">
        <v>40</v>
      </c>
      <c r="M1481" s="18" t="s">
        <v>82</v>
      </c>
      <c r="N1481" s="18" t="s">
        <v>89</v>
      </c>
      <c r="O1481" s="18" t="s">
        <v>84</v>
      </c>
      <c r="P1481" s="19">
        <v>18290.1381984</v>
      </c>
      <c r="Q1481" s="19">
        <v>2671483.6562600001</v>
      </c>
      <c r="R1481" s="20">
        <v>3.7983999999999997E-2</v>
      </c>
      <c r="S1481" s="20">
        <v>8.2346269999999997</v>
      </c>
      <c r="T1481" s="20">
        <v>0.24</v>
      </c>
      <c r="U1481" s="20">
        <v>0.56100000000000005</v>
      </c>
      <c r="V1481" s="20">
        <f t="shared" si="46"/>
        <v>0.71647092095999987</v>
      </c>
      <c r="W1481" s="20">
        <f t="shared" si="47"/>
        <v>89.720716098206992</v>
      </c>
    </row>
    <row r="1482" spans="1:23" x14ac:dyDescent="0.25">
      <c r="A1482" s="18">
        <v>18535</v>
      </c>
      <c r="B1482" s="18">
        <v>20804</v>
      </c>
      <c r="C1482" s="18">
        <v>5300</v>
      </c>
      <c r="D1482" s="18">
        <v>5300</v>
      </c>
      <c r="E1482" s="18" t="s">
        <v>56</v>
      </c>
      <c r="F1482" s="18" t="s">
        <v>113</v>
      </c>
      <c r="G1482" s="19">
        <v>22.260833422699999</v>
      </c>
      <c r="H1482" s="19">
        <v>9.0086399999999998</v>
      </c>
      <c r="I1482" s="18" t="s">
        <v>24</v>
      </c>
      <c r="J1482" s="18" t="s">
        <v>114</v>
      </c>
      <c r="K1482" s="18">
        <v>9</v>
      </c>
      <c r="L1482" s="18">
        <v>50</v>
      </c>
      <c r="M1482" s="18" t="s">
        <v>68</v>
      </c>
      <c r="N1482" s="18" t="s">
        <v>69</v>
      </c>
      <c r="O1482" s="18" t="s">
        <v>70</v>
      </c>
      <c r="P1482" s="19">
        <v>4860.1071733799999</v>
      </c>
      <c r="Q1482" s="19">
        <v>969678.02517100004</v>
      </c>
      <c r="R1482" s="20">
        <v>0.118627</v>
      </c>
      <c r="S1482" s="20">
        <v>2.0398130000000001</v>
      </c>
      <c r="T1482" s="20">
        <v>0.24</v>
      </c>
      <c r="U1482" s="20">
        <v>0.56100000000000005</v>
      </c>
      <c r="V1482" s="20">
        <f t="shared" si="46"/>
        <v>0.81218763233279989</v>
      </c>
      <c r="W1482" s="20">
        <f t="shared" si="47"/>
        <v>8.0670380921164782</v>
      </c>
    </row>
    <row r="1483" spans="1:23" x14ac:dyDescent="0.25">
      <c r="A1483" s="18">
        <v>18536</v>
      </c>
      <c r="B1483" s="18">
        <v>20805</v>
      </c>
      <c r="C1483" s="18">
        <v>5300</v>
      </c>
      <c r="D1483" s="18">
        <v>5300</v>
      </c>
      <c r="E1483" s="18" t="s">
        <v>56</v>
      </c>
      <c r="F1483" s="18" t="s">
        <v>113</v>
      </c>
      <c r="G1483" s="19">
        <v>2.2258646731099998</v>
      </c>
      <c r="H1483" s="19">
        <v>0.90077499999999999</v>
      </c>
      <c r="I1483" s="18" t="s">
        <v>24</v>
      </c>
      <c r="J1483" s="18" t="s">
        <v>114</v>
      </c>
      <c r="K1483" s="18">
        <v>9</v>
      </c>
      <c r="L1483" s="18">
        <v>50</v>
      </c>
      <c r="M1483" s="18" t="s">
        <v>68</v>
      </c>
      <c r="N1483" s="18" t="s">
        <v>69</v>
      </c>
      <c r="O1483" s="18" t="s">
        <v>70</v>
      </c>
      <c r="P1483" s="19">
        <v>1404.6855493</v>
      </c>
      <c r="Q1483" s="19">
        <v>96958.277327999996</v>
      </c>
      <c r="R1483" s="20">
        <v>0.118627</v>
      </c>
      <c r="S1483" s="20">
        <v>2.0398130000000001</v>
      </c>
      <c r="T1483" s="20">
        <v>0.24</v>
      </c>
      <c r="U1483" s="20">
        <v>0.56100000000000005</v>
      </c>
      <c r="V1483" s="20">
        <f t="shared" si="46"/>
        <v>8.1210739303000004E-2</v>
      </c>
      <c r="W1483" s="20">
        <f t="shared" si="47"/>
        <v>0.80662411167792492</v>
      </c>
    </row>
    <row r="1484" spans="1:23" x14ac:dyDescent="0.25">
      <c r="A1484" s="18">
        <v>18537</v>
      </c>
      <c r="B1484" s="18">
        <v>20806</v>
      </c>
      <c r="C1484" s="18">
        <v>5300</v>
      </c>
      <c r="D1484" s="18">
        <v>5300</v>
      </c>
      <c r="E1484" s="18" t="s">
        <v>56</v>
      </c>
      <c r="F1484" s="18" t="s">
        <v>113</v>
      </c>
      <c r="G1484" s="19">
        <v>1.99740285477</v>
      </c>
      <c r="H1484" s="19">
        <v>0.80832000000000004</v>
      </c>
      <c r="I1484" s="18" t="s">
        <v>24</v>
      </c>
      <c r="J1484" s="18" t="s">
        <v>114</v>
      </c>
      <c r="K1484" s="18">
        <v>9</v>
      </c>
      <c r="L1484" s="18">
        <v>50</v>
      </c>
      <c r="M1484" s="18" t="s">
        <v>68</v>
      </c>
      <c r="N1484" s="18" t="s">
        <v>69</v>
      </c>
      <c r="O1484" s="18" t="s">
        <v>70</v>
      </c>
      <c r="P1484" s="19">
        <v>1375.49317741</v>
      </c>
      <c r="Q1484" s="19">
        <v>87006.520324800003</v>
      </c>
      <c r="R1484" s="20">
        <v>0.118627</v>
      </c>
      <c r="S1484" s="20">
        <v>2.0398130000000001</v>
      </c>
      <c r="T1484" s="20">
        <v>0.24</v>
      </c>
      <c r="U1484" s="20">
        <v>0.56100000000000005</v>
      </c>
      <c r="V1484" s="20">
        <f t="shared" si="46"/>
        <v>7.2875318246400006E-2</v>
      </c>
      <c r="W1484" s="20">
        <f t="shared" si="47"/>
        <v>0.72383270178623993</v>
      </c>
    </row>
    <row r="1485" spans="1:23" x14ac:dyDescent="0.25">
      <c r="A1485" s="18">
        <v>18538</v>
      </c>
      <c r="B1485" s="18">
        <v>20807</v>
      </c>
      <c r="C1485" s="18">
        <v>5300</v>
      </c>
      <c r="D1485" s="18">
        <v>5300</v>
      </c>
      <c r="E1485" s="18" t="s">
        <v>56</v>
      </c>
      <c r="F1485" s="18" t="s">
        <v>113</v>
      </c>
      <c r="G1485" s="19">
        <v>1.2272456625899999</v>
      </c>
      <c r="H1485" s="19">
        <v>0.49664900000000001</v>
      </c>
      <c r="I1485" s="18" t="s">
        <v>24</v>
      </c>
      <c r="J1485" s="18" t="s">
        <v>114</v>
      </c>
      <c r="K1485" s="18">
        <v>9</v>
      </c>
      <c r="L1485" s="18">
        <v>50</v>
      </c>
      <c r="M1485" s="18" t="s">
        <v>68</v>
      </c>
      <c r="N1485" s="18" t="s">
        <v>69</v>
      </c>
      <c r="O1485" s="18" t="s">
        <v>70</v>
      </c>
      <c r="P1485" s="19">
        <v>844.31048031600005</v>
      </c>
      <c r="Q1485" s="19">
        <v>53458.607227400003</v>
      </c>
      <c r="R1485" s="20">
        <v>0.118627</v>
      </c>
      <c r="S1485" s="20">
        <v>2.0398130000000001</v>
      </c>
      <c r="T1485" s="20">
        <v>0.24</v>
      </c>
      <c r="U1485" s="20">
        <v>0.56100000000000005</v>
      </c>
      <c r="V1485" s="20">
        <f t="shared" si="46"/>
        <v>4.477614550148E-2</v>
      </c>
      <c r="W1485" s="20">
        <f t="shared" si="47"/>
        <v>0.44473820703364297</v>
      </c>
    </row>
    <row r="1486" spans="1:23" x14ac:dyDescent="0.25">
      <c r="A1486" s="18">
        <v>18539</v>
      </c>
      <c r="B1486" s="18">
        <v>20808</v>
      </c>
      <c r="C1486" s="18">
        <v>5300</v>
      </c>
      <c r="D1486" s="18">
        <v>5300</v>
      </c>
      <c r="E1486" s="18" t="s">
        <v>56</v>
      </c>
      <c r="F1486" s="18" t="s">
        <v>113</v>
      </c>
      <c r="G1486" s="19">
        <v>1.3847165778299999</v>
      </c>
      <c r="H1486" s="19">
        <v>0.56037499999999996</v>
      </c>
      <c r="I1486" s="18" t="s">
        <v>24</v>
      </c>
      <c r="J1486" s="18" t="s">
        <v>114</v>
      </c>
      <c r="K1486" s="18">
        <v>9</v>
      </c>
      <c r="L1486" s="18">
        <v>50</v>
      </c>
      <c r="M1486" s="18" t="s">
        <v>68</v>
      </c>
      <c r="N1486" s="18" t="s">
        <v>69</v>
      </c>
      <c r="O1486" s="18" t="s">
        <v>70</v>
      </c>
      <c r="P1486" s="19">
        <v>1191.1031235</v>
      </c>
      <c r="Q1486" s="19">
        <v>60318.012855100002</v>
      </c>
      <c r="R1486" s="20">
        <v>0.118627</v>
      </c>
      <c r="S1486" s="20">
        <v>2.0398130000000001</v>
      </c>
      <c r="T1486" s="20">
        <v>0.24</v>
      </c>
      <c r="U1486" s="20">
        <v>0.56100000000000005</v>
      </c>
      <c r="V1486" s="20">
        <f t="shared" si="46"/>
        <v>5.0521459894999995E-2</v>
      </c>
      <c r="W1486" s="20">
        <f t="shared" si="47"/>
        <v>0.5018034321351249</v>
      </c>
    </row>
    <row r="1487" spans="1:23" x14ac:dyDescent="0.25">
      <c r="A1487" s="18">
        <v>18540</v>
      </c>
      <c r="B1487" s="18">
        <v>20809</v>
      </c>
      <c r="C1487" s="18">
        <v>5300</v>
      </c>
      <c r="D1487" s="18">
        <v>5300</v>
      </c>
      <c r="E1487" s="18" t="s">
        <v>56</v>
      </c>
      <c r="F1487" s="18" t="s">
        <v>113</v>
      </c>
      <c r="G1487" s="19">
        <v>5.9317975919899997</v>
      </c>
      <c r="H1487" s="19">
        <v>2.4005100000000001</v>
      </c>
      <c r="I1487" s="18" t="s">
        <v>24</v>
      </c>
      <c r="J1487" s="18" t="s">
        <v>114</v>
      </c>
      <c r="K1487" s="18">
        <v>9</v>
      </c>
      <c r="L1487" s="18">
        <v>50</v>
      </c>
      <c r="M1487" s="18" t="s">
        <v>68</v>
      </c>
      <c r="N1487" s="18" t="s">
        <v>69</v>
      </c>
      <c r="O1487" s="18" t="s">
        <v>70</v>
      </c>
      <c r="P1487" s="19">
        <v>2149.5499198399998</v>
      </c>
      <c r="Q1487" s="19">
        <v>258388.06955099999</v>
      </c>
      <c r="R1487" s="20">
        <v>0.118627</v>
      </c>
      <c r="S1487" s="20">
        <v>2.0398130000000001</v>
      </c>
      <c r="T1487" s="20">
        <v>0.24</v>
      </c>
      <c r="U1487" s="20">
        <v>0.56100000000000005</v>
      </c>
      <c r="V1487" s="20">
        <f t="shared" si="46"/>
        <v>0.21642162782520002</v>
      </c>
      <c r="W1487" s="20">
        <f t="shared" si="47"/>
        <v>2.1496036705325703</v>
      </c>
    </row>
    <row r="1488" spans="1:23" x14ac:dyDescent="0.25">
      <c r="A1488" s="18">
        <v>18541</v>
      </c>
      <c r="B1488" s="18">
        <v>20810</v>
      </c>
      <c r="C1488" s="18">
        <v>5300</v>
      </c>
      <c r="D1488" s="18">
        <v>5300</v>
      </c>
      <c r="E1488" s="18" t="s">
        <v>56</v>
      </c>
      <c r="F1488" s="18" t="s">
        <v>113</v>
      </c>
      <c r="G1488" s="19">
        <v>1.9302637405600001</v>
      </c>
      <c r="H1488" s="19">
        <v>0.78115000000000001</v>
      </c>
      <c r="I1488" s="18" t="s">
        <v>24</v>
      </c>
      <c r="J1488" s="18" t="s">
        <v>114</v>
      </c>
      <c r="K1488" s="18">
        <v>9</v>
      </c>
      <c r="L1488" s="18">
        <v>50</v>
      </c>
      <c r="M1488" s="18" t="s">
        <v>68</v>
      </c>
      <c r="N1488" s="18" t="s">
        <v>69</v>
      </c>
      <c r="O1488" s="18" t="s">
        <v>70</v>
      </c>
      <c r="P1488" s="19">
        <v>1925.1381205499999</v>
      </c>
      <c r="Q1488" s="19">
        <v>84081.9522096</v>
      </c>
      <c r="R1488" s="20">
        <v>0.118627</v>
      </c>
      <c r="S1488" s="20">
        <v>2.0398130000000001</v>
      </c>
      <c r="T1488" s="20">
        <v>0.24</v>
      </c>
      <c r="U1488" s="20">
        <v>0.56100000000000005</v>
      </c>
      <c r="V1488" s="20">
        <f t="shared" si="46"/>
        <v>7.0425765597999998E-2</v>
      </c>
      <c r="W1488" s="20">
        <f t="shared" si="47"/>
        <v>0.69950256705305003</v>
      </c>
    </row>
    <row r="1489" spans="1:23" x14ac:dyDescent="0.25">
      <c r="A1489" s="18">
        <v>18542</v>
      </c>
      <c r="B1489" s="18">
        <v>20811</v>
      </c>
      <c r="C1489" s="18">
        <v>5300</v>
      </c>
      <c r="D1489" s="18">
        <v>5300</v>
      </c>
      <c r="E1489" s="18" t="s">
        <v>56</v>
      </c>
      <c r="F1489" s="18" t="s">
        <v>113</v>
      </c>
      <c r="G1489" s="19">
        <v>2.1639362695600002</v>
      </c>
      <c r="H1489" s="19">
        <v>0.87571399999999999</v>
      </c>
      <c r="I1489" s="18" t="s">
        <v>24</v>
      </c>
      <c r="J1489" s="18" t="s">
        <v>114</v>
      </c>
      <c r="K1489" s="18">
        <v>9</v>
      </c>
      <c r="L1489" s="18">
        <v>50</v>
      </c>
      <c r="M1489" s="18" t="s">
        <v>68</v>
      </c>
      <c r="N1489" s="18" t="s">
        <v>69</v>
      </c>
      <c r="O1489" s="18" t="s">
        <v>70</v>
      </c>
      <c r="P1489" s="19">
        <v>1431.2666999999999</v>
      </c>
      <c r="Q1489" s="19">
        <v>94260.6868579</v>
      </c>
      <c r="R1489" s="20">
        <v>0.118627</v>
      </c>
      <c r="S1489" s="20">
        <v>2.0398130000000001</v>
      </c>
      <c r="T1489" s="20">
        <v>0.24</v>
      </c>
      <c r="U1489" s="20">
        <v>0.56100000000000005</v>
      </c>
      <c r="V1489" s="20">
        <f t="shared" si="46"/>
        <v>7.8951326755280007E-2</v>
      </c>
      <c r="W1489" s="20">
        <f t="shared" si="47"/>
        <v>0.78418253985059794</v>
      </c>
    </row>
    <row r="1490" spans="1:23" x14ac:dyDescent="0.25">
      <c r="A1490" s="18">
        <v>18543</v>
      </c>
      <c r="B1490" s="18">
        <v>20812</v>
      </c>
      <c r="C1490" s="18">
        <v>5300</v>
      </c>
      <c r="D1490" s="18">
        <v>5300</v>
      </c>
      <c r="E1490" s="18" t="s">
        <v>56</v>
      </c>
      <c r="F1490" s="18" t="s">
        <v>113</v>
      </c>
      <c r="G1490" s="19">
        <v>3.3306790227900001</v>
      </c>
      <c r="H1490" s="19">
        <v>1.34788</v>
      </c>
      <c r="I1490" s="18" t="s">
        <v>24</v>
      </c>
      <c r="J1490" s="18" t="s">
        <v>114</v>
      </c>
      <c r="K1490" s="18">
        <v>9</v>
      </c>
      <c r="L1490" s="18">
        <v>50</v>
      </c>
      <c r="M1490" s="18" t="s">
        <v>68</v>
      </c>
      <c r="N1490" s="18" t="s">
        <v>69</v>
      </c>
      <c r="O1490" s="18" t="s">
        <v>70</v>
      </c>
      <c r="P1490" s="19">
        <v>5147.58035337</v>
      </c>
      <c r="Q1490" s="19">
        <v>145083.797899</v>
      </c>
      <c r="R1490" s="20">
        <v>0.118627</v>
      </c>
      <c r="S1490" s="20">
        <v>2.0398130000000001</v>
      </c>
      <c r="T1490" s="20">
        <v>0.24</v>
      </c>
      <c r="U1490" s="20">
        <v>0.56100000000000005</v>
      </c>
      <c r="V1490" s="20">
        <f t="shared" si="46"/>
        <v>0.12152017017759999</v>
      </c>
      <c r="W1490" s="20">
        <f t="shared" si="47"/>
        <v>1.2069967612871597</v>
      </c>
    </row>
    <row r="1491" spans="1:23" x14ac:dyDescent="0.25">
      <c r="A1491" s="18">
        <v>18544</v>
      </c>
      <c r="B1491" s="18">
        <v>20813</v>
      </c>
      <c r="C1491" s="18">
        <v>5300</v>
      </c>
      <c r="D1491" s="18">
        <v>5300</v>
      </c>
      <c r="E1491" s="18" t="s">
        <v>56</v>
      </c>
      <c r="F1491" s="18" t="s">
        <v>113</v>
      </c>
      <c r="G1491" s="19">
        <v>1.2737653604100001</v>
      </c>
      <c r="H1491" s="19">
        <v>0.51547500000000002</v>
      </c>
      <c r="I1491" s="18" t="s">
        <v>24</v>
      </c>
      <c r="J1491" s="18" t="s">
        <v>114</v>
      </c>
      <c r="K1491" s="18">
        <v>9</v>
      </c>
      <c r="L1491" s="18">
        <v>50</v>
      </c>
      <c r="M1491" s="18" t="s">
        <v>68</v>
      </c>
      <c r="N1491" s="18" t="s">
        <v>69</v>
      </c>
      <c r="O1491" s="18" t="s">
        <v>70</v>
      </c>
      <c r="P1491" s="19">
        <v>1366.1337956499999</v>
      </c>
      <c r="Q1491" s="19">
        <v>55484.997158799997</v>
      </c>
      <c r="R1491" s="20">
        <v>0.118627</v>
      </c>
      <c r="S1491" s="20">
        <v>2.0398130000000001</v>
      </c>
      <c r="T1491" s="20">
        <v>0.24</v>
      </c>
      <c r="U1491" s="20">
        <v>0.56100000000000005</v>
      </c>
      <c r="V1491" s="20">
        <f t="shared" si="46"/>
        <v>4.6473432146999998E-2</v>
      </c>
      <c r="W1491" s="20">
        <f t="shared" si="47"/>
        <v>0.46159647411082499</v>
      </c>
    </row>
    <row r="1492" spans="1:23" x14ac:dyDescent="0.25">
      <c r="A1492" s="18">
        <v>18545</v>
      </c>
      <c r="B1492" s="18">
        <v>20814</v>
      </c>
      <c r="C1492" s="18">
        <v>5300</v>
      </c>
      <c r="D1492" s="18">
        <v>5300</v>
      </c>
      <c r="E1492" s="18" t="s">
        <v>56</v>
      </c>
      <c r="F1492" s="18" t="s">
        <v>113</v>
      </c>
      <c r="G1492" s="19">
        <v>1.3586455581400001</v>
      </c>
      <c r="H1492" s="19">
        <v>0.54982399999999998</v>
      </c>
      <c r="I1492" s="18" t="s">
        <v>24</v>
      </c>
      <c r="J1492" s="18" t="s">
        <v>114</v>
      </c>
      <c r="K1492" s="18">
        <v>9</v>
      </c>
      <c r="L1492" s="18">
        <v>50</v>
      </c>
      <c r="M1492" s="18" t="s">
        <v>68</v>
      </c>
      <c r="N1492" s="18" t="s">
        <v>69</v>
      </c>
      <c r="O1492" s="18" t="s">
        <v>70</v>
      </c>
      <c r="P1492" s="19">
        <v>1280.72140825</v>
      </c>
      <c r="Q1492" s="19">
        <v>59182.363782100001</v>
      </c>
      <c r="R1492" s="20">
        <v>0.118627</v>
      </c>
      <c r="S1492" s="20">
        <v>2.0398130000000001</v>
      </c>
      <c r="T1492" s="20">
        <v>0.24</v>
      </c>
      <c r="U1492" s="20">
        <v>0.56100000000000005</v>
      </c>
      <c r="V1492" s="20">
        <f t="shared" si="46"/>
        <v>4.9570218452479997E-2</v>
      </c>
      <c r="W1492" s="20">
        <f t="shared" si="47"/>
        <v>0.49235524473836789</v>
      </c>
    </row>
    <row r="1493" spans="1:23" x14ac:dyDescent="0.25">
      <c r="A1493" s="18">
        <v>18546</v>
      </c>
      <c r="B1493" s="18">
        <v>20815</v>
      </c>
      <c r="C1493" s="18">
        <v>5300</v>
      </c>
      <c r="D1493" s="18">
        <v>5300</v>
      </c>
      <c r="E1493" s="18" t="s">
        <v>56</v>
      </c>
      <c r="F1493" s="18" t="s">
        <v>113</v>
      </c>
      <c r="G1493" s="19">
        <v>2.3293408750400002</v>
      </c>
      <c r="H1493" s="19">
        <v>0.94265100000000002</v>
      </c>
      <c r="I1493" s="18" t="s">
        <v>24</v>
      </c>
      <c r="J1493" s="18" t="s">
        <v>114</v>
      </c>
      <c r="K1493" s="18">
        <v>9</v>
      </c>
      <c r="L1493" s="18">
        <v>50</v>
      </c>
      <c r="M1493" s="18" t="s">
        <v>68</v>
      </c>
      <c r="N1493" s="18" t="s">
        <v>69</v>
      </c>
      <c r="O1493" s="18" t="s">
        <v>70</v>
      </c>
      <c r="P1493" s="19">
        <v>1267.14389886</v>
      </c>
      <c r="Q1493" s="19">
        <v>101465.682653</v>
      </c>
      <c r="R1493" s="20">
        <v>0.118627</v>
      </c>
      <c r="S1493" s="20">
        <v>2.0398130000000001</v>
      </c>
      <c r="T1493" s="20">
        <v>0.24</v>
      </c>
      <c r="U1493" s="20">
        <v>0.56100000000000005</v>
      </c>
      <c r="V1493" s="20">
        <f t="shared" si="46"/>
        <v>8.4986133734519992E-2</v>
      </c>
      <c r="W1493" s="20">
        <f t="shared" si="47"/>
        <v>0.84412314451145698</v>
      </c>
    </row>
    <row r="1494" spans="1:23" x14ac:dyDescent="0.25">
      <c r="A1494" s="18">
        <v>18547</v>
      </c>
      <c r="B1494" s="18">
        <v>20816</v>
      </c>
      <c r="C1494" s="18">
        <v>5300</v>
      </c>
      <c r="D1494" s="18">
        <v>5300</v>
      </c>
      <c r="E1494" s="18" t="s">
        <v>56</v>
      </c>
      <c r="F1494" s="18" t="s">
        <v>113</v>
      </c>
      <c r="G1494" s="19">
        <v>3.7110183984699998</v>
      </c>
      <c r="H1494" s="19">
        <v>1.5018</v>
      </c>
      <c r="I1494" s="18" t="s">
        <v>24</v>
      </c>
      <c r="J1494" s="18" t="s">
        <v>114</v>
      </c>
      <c r="K1494" s="18">
        <v>9</v>
      </c>
      <c r="L1494" s="18">
        <v>50</v>
      </c>
      <c r="M1494" s="18" t="s">
        <v>68</v>
      </c>
      <c r="N1494" s="18" t="s">
        <v>69</v>
      </c>
      <c r="O1494" s="18" t="s">
        <v>70</v>
      </c>
      <c r="P1494" s="19">
        <v>2207.45496043</v>
      </c>
      <c r="Q1494" s="19">
        <v>161651.31482999999</v>
      </c>
      <c r="R1494" s="20">
        <v>0.118627</v>
      </c>
      <c r="S1494" s="20">
        <v>2.0398130000000001</v>
      </c>
      <c r="T1494" s="20">
        <v>0.24</v>
      </c>
      <c r="U1494" s="20">
        <v>0.56100000000000005</v>
      </c>
      <c r="V1494" s="20">
        <f t="shared" si="46"/>
        <v>0.135397061736</v>
      </c>
      <c r="W1494" s="20">
        <f t="shared" si="47"/>
        <v>1.3448287207326</v>
      </c>
    </row>
    <row r="1495" spans="1:23" x14ac:dyDescent="0.25">
      <c r="A1495" s="18">
        <v>18758</v>
      </c>
      <c r="B1495" s="18">
        <v>18677</v>
      </c>
      <c r="C1495" s="18">
        <v>4280</v>
      </c>
      <c r="D1495" s="18">
        <v>4280</v>
      </c>
      <c r="E1495" s="18" t="s">
        <v>56</v>
      </c>
      <c r="F1495" s="18" t="s">
        <v>113</v>
      </c>
      <c r="G1495" s="19">
        <v>13.2381467438</v>
      </c>
      <c r="H1495" s="19">
        <v>5.3572899999999999</v>
      </c>
      <c r="I1495" s="18" t="s">
        <v>24</v>
      </c>
      <c r="J1495" s="18" t="s">
        <v>114</v>
      </c>
      <c r="K1495" s="18">
        <v>7</v>
      </c>
      <c r="L1495" s="18">
        <v>40</v>
      </c>
      <c r="M1495" s="18" t="s">
        <v>82</v>
      </c>
      <c r="N1495" s="18" t="s">
        <v>186</v>
      </c>
      <c r="O1495" s="18" t="s">
        <v>84</v>
      </c>
      <c r="P1495" s="19">
        <v>6131.7340153499999</v>
      </c>
      <c r="Q1495" s="19">
        <v>576651.36554399994</v>
      </c>
      <c r="R1495" s="20">
        <v>3.7983999999999997E-2</v>
      </c>
      <c r="S1495" s="20">
        <v>8.2346269999999997</v>
      </c>
      <c r="T1495" s="20">
        <v>0.24</v>
      </c>
      <c r="U1495" s="20">
        <v>0.56100000000000005</v>
      </c>
      <c r="V1495" s="20">
        <f t="shared" si="46"/>
        <v>0.1546533905536</v>
      </c>
      <c r="W1495" s="20">
        <f t="shared" si="47"/>
        <v>19.366610062684366</v>
      </c>
    </row>
    <row r="1496" spans="1:23" x14ac:dyDescent="0.25">
      <c r="A1496" s="18">
        <v>18759</v>
      </c>
      <c r="B1496" s="18">
        <v>18678</v>
      </c>
      <c r="C1496" s="18">
        <v>4280</v>
      </c>
      <c r="D1496" s="18">
        <v>4280</v>
      </c>
      <c r="E1496" s="18" t="s">
        <v>56</v>
      </c>
      <c r="F1496" s="18" t="s">
        <v>113</v>
      </c>
      <c r="G1496" s="19">
        <v>6.83058981856</v>
      </c>
      <c r="H1496" s="19">
        <v>2.76424</v>
      </c>
      <c r="I1496" s="18" t="s">
        <v>24</v>
      </c>
      <c r="J1496" s="18" t="s">
        <v>114</v>
      </c>
      <c r="K1496" s="18">
        <v>7</v>
      </c>
      <c r="L1496" s="18">
        <v>40</v>
      </c>
      <c r="M1496" s="18" t="s">
        <v>82</v>
      </c>
      <c r="N1496" s="18" t="s">
        <v>186</v>
      </c>
      <c r="O1496" s="18" t="s">
        <v>84</v>
      </c>
      <c r="P1496" s="19">
        <v>2756.3295842000002</v>
      </c>
      <c r="Q1496" s="19">
        <v>297539.30233400001</v>
      </c>
      <c r="R1496" s="20">
        <v>3.7983999999999997E-2</v>
      </c>
      <c r="S1496" s="20">
        <v>8.2346269999999997</v>
      </c>
      <c r="T1496" s="20">
        <v>0.24</v>
      </c>
      <c r="U1496" s="20">
        <v>0.56100000000000005</v>
      </c>
      <c r="V1496" s="20">
        <f t="shared" si="46"/>
        <v>7.9797638041599991E-2</v>
      </c>
      <c r="W1496" s="20">
        <f t="shared" si="47"/>
        <v>9.9927310635927178</v>
      </c>
    </row>
    <row r="1497" spans="1:23" x14ac:dyDescent="0.25">
      <c r="A1497" s="18">
        <v>18760</v>
      </c>
      <c r="B1497" s="18">
        <v>18679</v>
      </c>
      <c r="C1497" s="18">
        <v>4280</v>
      </c>
      <c r="D1497" s="18">
        <v>4280</v>
      </c>
      <c r="E1497" s="18" t="s">
        <v>56</v>
      </c>
      <c r="F1497" s="18" t="s">
        <v>113</v>
      </c>
      <c r="G1497" s="19">
        <v>24.3562705292</v>
      </c>
      <c r="H1497" s="19">
        <v>9.8566299999999991</v>
      </c>
      <c r="I1497" s="18" t="s">
        <v>24</v>
      </c>
      <c r="J1497" s="18" t="s">
        <v>114</v>
      </c>
      <c r="K1497" s="18">
        <v>7</v>
      </c>
      <c r="L1497" s="18">
        <v>40</v>
      </c>
      <c r="M1497" s="18" t="s">
        <v>82</v>
      </c>
      <c r="N1497" s="18" t="s">
        <v>186</v>
      </c>
      <c r="O1497" s="18" t="s">
        <v>84</v>
      </c>
      <c r="P1497" s="19">
        <v>7154.90190463</v>
      </c>
      <c r="Q1497" s="19">
        <v>1060954.9004200001</v>
      </c>
      <c r="R1497" s="20">
        <v>3.7983999999999997E-2</v>
      </c>
      <c r="S1497" s="20">
        <v>8.2346269999999997</v>
      </c>
      <c r="T1497" s="20">
        <v>0.24</v>
      </c>
      <c r="U1497" s="20">
        <v>0.56100000000000005</v>
      </c>
      <c r="V1497" s="20">
        <f t="shared" si="46"/>
        <v>0.28453961777919995</v>
      </c>
      <c r="W1497" s="20">
        <f t="shared" si="47"/>
        <v>35.631729800357384</v>
      </c>
    </row>
    <row r="1498" spans="1:23" x14ac:dyDescent="0.25">
      <c r="A1498" s="18">
        <v>18761</v>
      </c>
      <c r="B1498" s="18">
        <v>18680</v>
      </c>
      <c r="C1498" s="18">
        <v>4280</v>
      </c>
      <c r="D1498" s="18">
        <v>4280</v>
      </c>
      <c r="E1498" s="18" t="s">
        <v>56</v>
      </c>
      <c r="F1498" s="18" t="s">
        <v>113</v>
      </c>
      <c r="G1498" s="19">
        <v>14.8883340399</v>
      </c>
      <c r="H1498" s="19">
        <v>6.0250899999999996</v>
      </c>
      <c r="I1498" s="18" t="s">
        <v>24</v>
      </c>
      <c r="J1498" s="18" t="s">
        <v>114</v>
      </c>
      <c r="K1498" s="18">
        <v>7</v>
      </c>
      <c r="L1498" s="18">
        <v>40</v>
      </c>
      <c r="M1498" s="18" t="s">
        <v>82</v>
      </c>
      <c r="N1498" s="18" t="s">
        <v>186</v>
      </c>
      <c r="O1498" s="18" t="s">
        <v>84</v>
      </c>
      <c r="P1498" s="19">
        <v>5974.3128084399996</v>
      </c>
      <c r="Q1498" s="19">
        <v>648533.23663599999</v>
      </c>
      <c r="R1498" s="20">
        <v>3.7983999999999997E-2</v>
      </c>
      <c r="S1498" s="20">
        <v>8.2346269999999997</v>
      </c>
      <c r="T1498" s="20">
        <v>0.24</v>
      </c>
      <c r="U1498" s="20">
        <v>0.56100000000000005</v>
      </c>
      <c r="V1498" s="20">
        <f t="shared" si="46"/>
        <v>0.17393133410559997</v>
      </c>
      <c r="W1498" s="20">
        <f t="shared" si="47"/>
        <v>21.780707899437765</v>
      </c>
    </row>
    <row r="1499" spans="1:23" x14ac:dyDescent="0.25">
      <c r="A1499" s="18">
        <v>18762</v>
      </c>
      <c r="B1499" s="18">
        <v>18681</v>
      </c>
      <c r="C1499" s="18">
        <v>4280</v>
      </c>
      <c r="D1499" s="18">
        <v>4280</v>
      </c>
      <c r="E1499" s="18" t="s">
        <v>56</v>
      </c>
      <c r="F1499" s="18" t="s">
        <v>113</v>
      </c>
      <c r="G1499" s="19">
        <v>7.2837586223199997</v>
      </c>
      <c r="H1499" s="19">
        <v>2.9476300000000002</v>
      </c>
      <c r="I1499" s="18" t="s">
        <v>24</v>
      </c>
      <c r="J1499" s="18" t="s">
        <v>114</v>
      </c>
      <c r="K1499" s="18">
        <v>7</v>
      </c>
      <c r="L1499" s="18">
        <v>40</v>
      </c>
      <c r="M1499" s="18" t="s">
        <v>82</v>
      </c>
      <c r="N1499" s="18" t="s">
        <v>186</v>
      </c>
      <c r="O1499" s="18" t="s">
        <v>84</v>
      </c>
      <c r="P1499" s="19">
        <v>3817.1885734500001</v>
      </c>
      <c r="Q1499" s="19">
        <v>317279.25646800001</v>
      </c>
      <c r="R1499" s="20">
        <v>3.7983999999999997E-2</v>
      </c>
      <c r="S1499" s="20">
        <v>8.2346269999999997</v>
      </c>
      <c r="T1499" s="20">
        <v>0.24</v>
      </c>
      <c r="U1499" s="20">
        <v>0.56100000000000005</v>
      </c>
      <c r="V1499" s="20">
        <f t="shared" si="46"/>
        <v>8.5091711219199992E-2</v>
      </c>
      <c r="W1499" s="20">
        <f t="shared" si="47"/>
        <v>10.65568614338039</v>
      </c>
    </row>
    <row r="1500" spans="1:23" x14ac:dyDescent="0.25">
      <c r="A1500" s="18">
        <v>18763</v>
      </c>
      <c r="B1500" s="18">
        <v>18682</v>
      </c>
      <c r="C1500" s="18">
        <v>4280</v>
      </c>
      <c r="D1500" s="18">
        <v>4280</v>
      </c>
      <c r="E1500" s="18" t="s">
        <v>56</v>
      </c>
      <c r="F1500" s="18" t="s">
        <v>113</v>
      </c>
      <c r="G1500" s="19">
        <v>61.602634882099998</v>
      </c>
      <c r="H1500" s="19">
        <v>24.9297</v>
      </c>
      <c r="I1500" s="18" t="s">
        <v>24</v>
      </c>
      <c r="J1500" s="18" t="s">
        <v>114</v>
      </c>
      <c r="K1500" s="18">
        <v>7</v>
      </c>
      <c r="L1500" s="18">
        <v>40</v>
      </c>
      <c r="M1500" s="18" t="s">
        <v>82</v>
      </c>
      <c r="N1500" s="18" t="s">
        <v>186</v>
      </c>
      <c r="O1500" s="18" t="s">
        <v>84</v>
      </c>
      <c r="P1500" s="19">
        <v>15715.7308863</v>
      </c>
      <c r="Q1500" s="19">
        <v>2683400.0418400001</v>
      </c>
      <c r="R1500" s="20">
        <v>3.7983999999999997E-2</v>
      </c>
      <c r="S1500" s="20">
        <v>8.2346269999999997</v>
      </c>
      <c r="T1500" s="20">
        <v>0.24</v>
      </c>
      <c r="U1500" s="20">
        <v>0.56100000000000005</v>
      </c>
      <c r="V1500" s="20">
        <f t="shared" si="46"/>
        <v>0.719666590848</v>
      </c>
      <c r="W1500" s="20">
        <f t="shared" si="47"/>
        <v>90.120896736914077</v>
      </c>
    </row>
    <row r="1501" spans="1:23" x14ac:dyDescent="0.25">
      <c r="A1501" s="18">
        <v>18850</v>
      </c>
      <c r="B1501" s="18">
        <v>18769</v>
      </c>
      <c r="C1501" s="18">
        <v>4340</v>
      </c>
      <c r="D1501" s="18">
        <v>4340</v>
      </c>
      <c r="E1501" s="18" t="s">
        <v>56</v>
      </c>
      <c r="F1501" s="18" t="s">
        <v>292</v>
      </c>
      <c r="G1501" s="19">
        <v>0.15758266698199999</v>
      </c>
      <c r="H1501" s="19">
        <v>6.3771400000000006E-2</v>
      </c>
      <c r="I1501" s="18" t="s">
        <v>24</v>
      </c>
      <c r="J1501" s="18" t="s">
        <v>293</v>
      </c>
      <c r="K1501" s="18">
        <v>7</v>
      </c>
      <c r="L1501" s="18">
        <v>40</v>
      </c>
      <c r="M1501" s="18" t="s">
        <v>82</v>
      </c>
      <c r="N1501" s="18" t="s">
        <v>85</v>
      </c>
      <c r="O1501" s="18" t="s">
        <v>84</v>
      </c>
      <c r="P1501" s="19">
        <v>5499.5006127699999</v>
      </c>
      <c r="Q1501" s="19">
        <v>1523847.6455399999</v>
      </c>
      <c r="R1501" s="20">
        <v>5.9894000000000003E-2</v>
      </c>
      <c r="S1501" s="20">
        <v>7.8485279999999999</v>
      </c>
      <c r="T1501" s="20">
        <v>0.24399999999999999</v>
      </c>
      <c r="U1501" s="20">
        <v>0.34</v>
      </c>
      <c r="V1501" s="20">
        <f t="shared" si="46"/>
        <v>2.8875603190896002E-3</v>
      </c>
      <c r="W1501" s="20">
        <f t="shared" si="47"/>
        <v>0.33033766820947197</v>
      </c>
    </row>
    <row r="1502" spans="1:23" x14ac:dyDescent="0.25">
      <c r="A1502" s="18">
        <v>18851</v>
      </c>
      <c r="B1502" s="18">
        <v>18770</v>
      </c>
      <c r="C1502" s="18">
        <v>4340</v>
      </c>
      <c r="D1502" s="18">
        <v>4340</v>
      </c>
      <c r="E1502" s="18" t="s">
        <v>56</v>
      </c>
      <c r="F1502" s="18" t="s">
        <v>113</v>
      </c>
      <c r="G1502" s="19">
        <v>4.9275649793699996</v>
      </c>
      <c r="H1502" s="19">
        <v>1.99411</v>
      </c>
      <c r="I1502" s="18" t="s">
        <v>24</v>
      </c>
      <c r="J1502" s="18" t="s">
        <v>114</v>
      </c>
      <c r="K1502" s="18">
        <v>7</v>
      </c>
      <c r="L1502" s="18">
        <v>40</v>
      </c>
      <c r="M1502" s="18" t="s">
        <v>82</v>
      </c>
      <c r="N1502" s="18" t="s">
        <v>85</v>
      </c>
      <c r="O1502" s="18" t="s">
        <v>84</v>
      </c>
      <c r="P1502" s="19">
        <v>3519.4944728800001</v>
      </c>
      <c r="Q1502" s="19">
        <v>216131.916085</v>
      </c>
      <c r="R1502" s="20">
        <v>3.7983999999999997E-2</v>
      </c>
      <c r="S1502" s="20">
        <v>8.2346269999999997</v>
      </c>
      <c r="T1502" s="20">
        <v>0.24</v>
      </c>
      <c r="U1502" s="20">
        <v>0.56100000000000005</v>
      </c>
      <c r="V1502" s="20">
        <f t="shared" si="46"/>
        <v>5.7565648422399994E-2</v>
      </c>
      <c r="W1502" s="20">
        <f t="shared" si="47"/>
        <v>7.2087101486198302</v>
      </c>
    </row>
    <row r="1503" spans="1:23" x14ac:dyDescent="0.25">
      <c r="A1503" s="18">
        <v>18852</v>
      </c>
      <c r="B1503" s="18">
        <v>18771</v>
      </c>
      <c r="C1503" s="18">
        <v>4340</v>
      </c>
      <c r="D1503" s="18">
        <v>4340</v>
      </c>
      <c r="E1503" s="18" t="s">
        <v>56</v>
      </c>
      <c r="F1503" s="18" t="s">
        <v>113</v>
      </c>
      <c r="G1503" s="19">
        <v>11.105517900700001</v>
      </c>
      <c r="H1503" s="19">
        <v>4.4942399999999996</v>
      </c>
      <c r="I1503" s="18" t="s">
        <v>24</v>
      </c>
      <c r="J1503" s="18" t="s">
        <v>114</v>
      </c>
      <c r="K1503" s="18">
        <v>7</v>
      </c>
      <c r="L1503" s="18">
        <v>40</v>
      </c>
      <c r="M1503" s="18" t="s">
        <v>82</v>
      </c>
      <c r="N1503" s="18" t="s">
        <v>85</v>
      </c>
      <c r="O1503" s="18" t="s">
        <v>84</v>
      </c>
      <c r="P1503" s="19">
        <v>6315.6884814599998</v>
      </c>
      <c r="Q1503" s="19">
        <v>483754.42473299999</v>
      </c>
      <c r="R1503" s="20">
        <v>3.7983999999999997E-2</v>
      </c>
      <c r="S1503" s="20">
        <v>8.2346269999999997</v>
      </c>
      <c r="T1503" s="20">
        <v>0.24</v>
      </c>
      <c r="U1503" s="20">
        <v>0.56100000000000005</v>
      </c>
      <c r="V1503" s="20">
        <f t="shared" si="46"/>
        <v>0.12973900124159995</v>
      </c>
      <c r="W1503" s="20">
        <f t="shared" si="47"/>
        <v>16.246683231282717</v>
      </c>
    </row>
    <row r="1504" spans="1:23" x14ac:dyDescent="0.25">
      <c r="A1504" s="18">
        <v>18853</v>
      </c>
      <c r="B1504" s="18">
        <v>18772</v>
      </c>
      <c r="C1504" s="18">
        <v>4340</v>
      </c>
      <c r="D1504" s="18">
        <v>4340</v>
      </c>
      <c r="E1504" s="18" t="s">
        <v>56</v>
      </c>
      <c r="F1504" s="18" t="s">
        <v>113</v>
      </c>
      <c r="G1504" s="19">
        <v>91.406320402899993</v>
      </c>
      <c r="H1504" s="19">
        <v>36.9908</v>
      </c>
      <c r="I1504" s="18" t="s">
        <v>24</v>
      </c>
      <c r="J1504" s="18" t="s">
        <v>114</v>
      </c>
      <c r="K1504" s="18">
        <v>7</v>
      </c>
      <c r="L1504" s="18">
        <v>40</v>
      </c>
      <c r="M1504" s="18" t="s">
        <v>82</v>
      </c>
      <c r="N1504" s="18" t="s">
        <v>85</v>
      </c>
      <c r="O1504" s="18" t="s">
        <v>84</v>
      </c>
      <c r="P1504" s="19">
        <v>17934.2737906</v>
      </c>
      <c r="Q1504" s="19">
        <v>3981643.3901300002</v>
      </c>
      <c r="R1504" s="20">
        <v>3.7983999999999997E-2</v>
      </c>
      <c r="S1504" s="20">
        <v>8.2346269999999997</v>
      </c>
      <c r="T1504" s="20">
        <v>0.24</v>
      </c>
      <c r="U1504" s="20">
        <v>0.56100000000000005</v>
      </c>
      <c r="V1504" s="20">
        <f t="shared" si="46"/>
        <v>1.0678444958719999</v>
      </c>
      <c r="W1504" s="20">
        <f t="shared" si="47"/>
        <v>133.72178834947238</v>
      </c>
    </row>
    <row r="1505" spans="1:23" x14ac:dyDescent="0.25">
      <c r="A1505" s="18">
        <v>18854</v>
      </c>
      <c r="B1505" s="18">
        <v>18773</v>
      </c>
      <c r="C1505" s="18">
        <v>4340</v>
      </c>
      <c r="D1505" s="18">
        <v>4340</v>
      </c>
      <c r="E1505" s="18" t="s">
        <v>56</v>
      </c>
      <c r="F1505" s="18" t="s">
        <v>113</v>
      </c>
      <c r="G1505" s="19">
        <v>21.0055850169</v>
      </c>
      <c r="H1505" s="19">
        <v>8.5006599999999999</v>
      </c>
      <c r="I1505" s="18" t="s">
        <v>24</v>
      </c>
      <c r="J1505" s="18" t="s">
        <v>114</v>
      </c>
      <c r="K1505" s="18">
        <v>7</v>
      </c>
      <c r="L1505" s="18">
        <v>40</v>
      </c>
      <c r="M1505" s="18" t="s">
        <v>82</v>
      </c>
      <c r="N1505" s="18" t="s">
        <v>85</v>
      </c>
      <c r="O1505" s="18" t="s">
        <v>84</v>
      </c>
      <c r="P1505" s="19">
        <v>7279.7155878399999</v>
      </c>
      <c r="Q1505" s="19">
        <v>914999.62332500005</v>
      </c>
      <c r="R1505" s="20">
        <v>3.7983999999999997E-2</v>
      </c>
      <c r="S1505" s="20">
        <v>8.2346269999999997</v>
      </c>
      <c r="T1505" s="20">
        <v>0.24</v>
      </c>
      <c r="U1505" s="20">
        <v>0.56100000000000005</v>
      </c>
      <c r="V1505" s="20">
        <f t="shared" si="46"/>
        <v>0.24539569277439996</v>
      </c>
      <c r="W1505" s="20">
        <f t="shared" si="47"/>
        <v>30.729896551326977</v>
      </c>
    </row>
    <row r="1506" spans="1:23" x14ac:dyDescent="0.25">
      <c r="A1506" s="18">
        <v>18855</v>
      </c>
      <c r="B1506" s="18">
        <v>18774</v>
      </c>
      <c r="C1506" s="18">
        <v>4340</v>
      </c>
      <c r="D1506" s="18">
        <v>4340</v>
      </c>
      <c r="E1506" s="18" t="s">
        <v>56</v>
      </c>
      <c r="F1506" s="18" t="s">
        <v>113</v>
      </c>
      <c r="G1506" s="19">
        <v>43.891769221200001</v>
      </c>
      <c r="H1506" s="19">
        <v>17.7624</v>
      </c>
      <c r="I1506" s="18" t="s">
        <v>24</v>
      </c>
      <c r="J1506" s="18" t="s">
        <v>114</v>
      </c>
      <c r="K1506" s="18">
        <v>7</v>
      </c>
      <c r="L1506" s="18">
        <v>40</v>
      </c>
      <c r="M1506" s="18" t="s">
        <v>82</v>
      </c>
      <c r="N1506" s="18" t="s">
        <v>85</v>
      </c>
      <c r="O1506" s="18" t="s">
        <v>84</v>
      </c>
      <c r="P1506" s="19">
        <v>12927.072750400001</v>
      </c>
      <c r="Q1506" s="19">
        <v>1911917.8195799999</v>
      </c>
      <c r="R1506" s="20">
        <v>3.7983999999999997E-2</v>
      </c>
      <c r="S1506" s="20">
        <v>8.2346269999999997</v>
      </c>
      <c r="T1506" s="20">
        <v>0.24</v>
      </c>
      <c r="U1506" s="20">
        <v>0.56100000000000005</v>
      </c>
      <c r="V1506" s="20">
        <f t="shared" si="46"/>
        <v>0.51276212121599996</v>
      </c>
      <c r="W1506" s="20">
        <f t="shared" si="47"/>
        <v>64.211098256287187</v>
      </c>
    </row>
    <row r="1507" spans="1:23" x14ac:dyDescent="0.25">
      <c r="A1507" s="18">
        <v>18856</v>
      </c>
      <c r="B1507" s="18">
        <v>18775</v>
      </c>
      <c r="C1507" s="18">
        <v>4340</v>
      </c>
      <c r="D1507" s="18">
        <v>4340</v>
      </c>
      <c r="E1507" s="18" t="s">
        <v>56</v>
      </c>
      <c r="F1507" s="18" t="s">
        <v>113</v>
      </c>
      <c r="G1507" s="19">
        <v>41.885778831800003</v>
      </c>
      <c r="H1507" s="19">
        <v>16.950600000000001</v>
      </c>
      <c r="I1507" s="18" t="s">
        <v>24</v>
      </c>
      <c r="J1507" s="18" t="s">
        <v>114</v>
      </c>
      <c r="K1507" s="18">
        <v>7</v>
      </c>
      <c r="L1507" s="18">
        <v>40</v>
      </c>
      <c r="M1507" s="18" t="s">
        <v>82</v>
      </c>
      <c r="N1507" s="18" t="s">
        <v>85</v>
      </c>
      <c r="O1507" s="18" t="s">
        <v>84</v>
      </c>
      <c r="P1507" s="19">
        <v>16376.9795213</v>
      </c>
      <c r="Q1507" s="19">
        <v>1824537.22774</v>
      </c>
      <c r="R1507" s="20">
        <v>3.7983999999999997E-2</v>
      </c>
      <c r="S1507" s="20">
        <v>8.2346269999999997</v>
      </c>
      <c r="T1507" s="20">
        <v>0.24</v>
      </c>
      <c r="U1507" s="20">
        <v>0.56100000000000005</v>
      </c>
      <c r="V1507" s="20">
        <f t="shared" si="46"/>
        <v>0.48932720870399998</v>
      </c>
      <c r="W1507" s="20">
        <f t="shared" si="47"/>
        <v>61.276440239101795</v>
      </c>
    </row>
    <row r="1508" spans="1:23" x14ac:dyDescent="0.25">
      <c r="A1508" s="18">
        <v>18857</v>
      </c>
      <c r="B1508" s="18">
        <v>18776</v>
      </c>
      <c r="C1508" s="18">
        <v>4340</v>
      </c>
      <c r="D1508" s="18">
        <v>4340</v>
      </c>
      <c r="E1508" s="18" t="s">
        <v>56</v>
      </c>
      <c r="F1508" s="18" t="s">
        <v>113</v>
      </c>
      <c r="G1508" s="19">
        <v>15.1708377713</v>
      </c>
      <c r="H1508" s="19">
        <v>6.1394200000000003</v>
      </c>
      <c r="I1508" s="18" t="s">
        <v>24</v>
      </c>
      <c r="J1508" s="18" t="s">
        <v>114</v>
      </c>
      <c r="K1508" s="18">
        <v>7</v>
      </c>
      <c r="L1508" s="18">
        <v>40</v>
      </c>
      <c r="M1508" s="18" t="s">
        <v>82</v>
      </c>
      <c r="N1508" s="18" t="s">
        <v>85</v>
      </c>
      <c r="O1508" s="18" t="s">
        <v>84</v>
      </c>
      <c r="P1508" s="19">
        <v>6218.9307916099997</v>
      </c>
      <c r="Q1508" s="19">
        <v>660839.04995200003</v>
      </c>
      <c r="R1508" s="20">
        <v>3.7983999999999997E-2</v>
      </c>
      <c r="S1508" s="20">
        <v>8.2346269999999997</v>
      </c>
      <c r="T1508" s="20">
        <v>0.24</v>
      </c>
      <c r="U1508" s="20">
        <v>0.56100000000000005</v>
      </c>
      <c r="V1508" s="20">
        <f t="shared" si="46"/>
        <v>0.1772317942528</v>
      </c>
      <c r="W1508" s="20">
        <f t="shared" si="47"/>
        <v>22.194010992693258</v>
      </c>
    </row>
    <row r="1509" spans="1:23" x14ac:dyDescent="0.25">
      <c r="A1509" s="18">
        <v>18858</v>
      </c>
      <c r="B1509" s="18">
        <v>18777</v>
      </c>
      <c r="C1509" s="18">
        <v>4340</v>
      </c>
      <c r="D1509" s="18">
        <v>4340</v>
      </c>
      <c r="E1509" s="18" t="s">
        <v>56</v>
      </c>
      <c r="F1509" s="18" t="s">
        <v>113</v>
      </c>
      <c r="G1509" s="19">
        <v>26.7393426766</v>
      </c>
      <c r="H1509" s="19">
        <v>10.821</v>
      </c>
      <c r="I1509" s="18" t="s">
        <v>24</v>
      </c>
      <c r="J1509" s="18" t="s">
        <v>114</v>
      </c>
      <c r="K1509" s="18">
        <v>7</v>
      </c>
      <c r="L1509" s="18">
        <v>40</v>
      </c>
      <c r="M1509" s="18" t="s">
        <v>82</v>
      </c>
      <c r="N1509" s="18" t="s">
        <v>85</v>
      </c>
      <c r="O1509" s="18" t="s">
        <v>84</v>
      </c>
      <c r="P1509" s="19">
        <v>7282.3482040700001</v>
      </c>
      <c r="Q1509" s="19">
        <v>1164761.1079299999</v>
      </c>
      <c r="R1509" s="20">
        <v>3.7983999999999997E-2</v>
      </c>
      <c r="S1509" s="20">
        <v>8.2346269999999997</v>
      </c>
      <c r="T1509" s="20">
        <v>0.24</v>
      </c>
      <c r="U1509" s="20">
        <v>0.56100000000000005</v>
      </c>
      <c r="V1509" s="20">
        <f t="shared" si="46"/>
        <v>0.31237889663999996</v>
      </c>
      <c r="W1509" s="20">
        <f t="shared" si="47"/>
        <v>39.11792855871299</v>
      </c>
    </row>
    <row r="1510" spans="1:23" x14ac:dyDescent="0.25">
      <c r="A1510" s="18">
        <v>18859</v>
      </c>
      <c r="B1510" s="18">
        <v>18778</v>
      </c>
      <c r="C1510" s="18">
        <v>4340</v>
      </c>
      <c r="D1510" s="18">
        <v>4340</v>
      </c>
      <c r="E1510" s="18" t="s">
        <v>56</v>
      </c>
      <c r="F1510" s="18" t="s">
        <v>113</v>
      </c>
      <c r="G1510" s="19">
        <v>29.707286356600001</v>
      </c>
      <c r="H1510" s="19">
        <v>12.0221</v>
      </c>
      <c r="I1510" s="18" t="s">
        <v>24</v>
      </c>
      <c r="J1510" s="18" t="s">
        <v>114</v>
      </c>
      <c r="K1510" s="18">
        <v>7</v>
      </c>
      <c r="L1510" s="18">
        <v>40</v>
      </c>
      <c r="M1510" s="18" t="s">
        <v>82</v>
      </c>
      <c r="N1510" s="18" t="s">
        <v>85</v>
      </c>
      <c r="O1510" s="18" t="s">
        <v>84</v>
      </c>
      <c r="P1510" s="19">
        <v>5070.6624616099998</v>
      </c>
      <c r="Q1510" s="19">
        <v>1294044.2175</v>
      </c>
      <c r="R1510" s="20">
        <v>3.7983999999999997E-2</v>
      </c>
      <c r="S1510" s="20">
        <v>8.2346269999999997</v>
      </c>
      <c r="T1510" s="20">
        <v>0.24</v>
      </c>
      <c r="U1510" s="20">
        <v>0.56100000000000005</v>
      </c>
      <c r="V1510" s="20">
        <f t="shared" si="46"/>
        <v>0.34705205926400001</v>
      </c>
      <c r="W1510" s="20">
        <f t="shared" si="47"/>
        <v>43.459906563691291</v>
      </c>
    </row>
    <row r="1511" spans="1:23" x14ac:dyDescent="0.25">
      <c r="A1511" s="18">
        <v>18860</v>
      </c>
      <c r="B1511" s="18">
        <v>18779</v>
      </c>
      <c r="C1511" s="18">
        <v>4340</v>
      </c>
      <c r="D1511" s="18">
        <v>4340</v>
      </c>
      <c r="E1511" s="18" t="s">
        <v>56</v>
      </c>
      <c r="F1511" s="18" t="s">
        <v>113</v>
      </c>
      <c r="G1511" s="19">
        <v>41.033760001499999</v>
      </c>
      <c r="H1511" s="19">
        <v>16.605799999999999</v>
      </c>
      <c r="I1511" s="18" t="s">
        <v>24</v>
      </c>
      <c r="J1511" s="18" t="s">
        <v>114</v>
      </c>
      <c r="K1511" s="18">
        <v>7</v>
      </c>
      <c r="L1511" s="18">
        <v>40</v>
      </c>
      <c r="M1511" s="18" t="s">
        <v>82</v>
      </c>
      <c r="N1511" s="18" t="s">
        <v>85</v>
      </c>
      <c r="O1511" s="18" t="s">
        <v>84</v>
      </c>
      <c r="P1511" s="19">
        <v>6515.6807549900004</v>
      </c>
      <c r="Q1511" s="19">
        <v>1787423.4359500001</v>
      </c>
      <c r="R1511" s="20">
        <v>3.7983999999999997E-2</v>
      </c>
      <c r="S1511" s="20">
        <v>8.2346269999999997</v>
      </c>
      <c r="T1511" s="20">
        <v>0.24</v>
      </c>
      <c r="U1511" s="20">
        <v>0.56100000000000005</v>
      </c>
      <c r="V1511" s="20">
        <f t="shared" si="46"/>
        <v>0.47937357747199993</v>
      </c>
      <c r="W1511" s="20">
        <f t="shared" si="47"/>
        <v>60.029987807067378</v>
      </c>
    </row>
    <row r="1512" spans="1:23" x14ac:dyDescent="0.25">
      <c r="A1512" s="18">
        <v>18861</v>
      </c>
      <c r="B1512" s="18">
        <v>18780</v>
      </c>
      <c r="C1512" s="18">
        <v>4340</v>
      </c>
      <c r="D1512" s="18">
        <v>4340</v>
      </c>
      <c r="E1512" s="18" t="s">
        <v>56</v>
      </c>
      <c r="F1512" s="18" t="s">
        <v>113</v>
      </c>
      <c r="G1512" s="19">
        <v>50.066323941299999</v>
      </c>
      <c r="H1512" s="19">
        <v>20.261099999999999</v>
      </c>
      <c r="I1512" s="18" t="s">
        <v>24</v>
      </c>
      <c r="J1512" s="18" t="s">
        <v>114</v>
      </c>
      <c r="K1512" s="18">
        <v>7</v>
      </c>
      <c r="L1512" s="18">
        <v>40</v>
      </c>
      <c r="M1512" s="18" t="s">
        <v>82</v>
      </c>
      <c r="N1512" s="18" t="s">
        <v>85</v>
      </c>
      <c r="O1512" s="18" t="s">
        <v>84</v>
      </c>
      <c r="P1512" s="19">
        <v>8328.7915118399997</v>
      </c>
      <c r="Q1512" s="19">
        <v>2180880.3473299998</v>
      </c>
      <c r="R1512" s="20">
        <v>3.7983999999999997E-2</v>
      </c>
      <c r="S1512" s="20">
        <v>8.2346269999999997</v>
      </c>
      <c r="T1512" s="20">
        <v>0.24</v>
      </c>
      <c r="U1512" s="20">
        <v>0.56100000000000005</v>
      </c>
      <c r="V1512" s="20">
        <f t="shared" si="46"/>
        <v>0.58489419302399992</v>
      </c>
      <c r="W1512" s="20">
        <f t="shared" si="47"/>
        <v>73.243901887158287</v>
      </c>
    </row>
    <row r="1513" spans="1:23" x14ac:dyDescent="0.25">
      <c r="A1513" s="18">
        <v>18862</v>
      </c>
      <c r="B1513" s="18">
        <v>18781</v>
      </c>
      <c r="C1513" s="18">
        <v>4340</v>
      </c>
      <c r="D1513" s="18">
        <v>4340</v>
      </c>
      <c r="E1513" s="18" t="s">
        <v>56</v>
      </c>
      <c r="F1513" s="18" t="s">
        <v>113</v>
      </c>
      <c r="G1513" s="19">
        <v>18.9513795196</v>
      </c>
      <c r="H1513" s="19">
        <v>7.6693499999999997</v>
      </c>
      <c r="I1513" s="18" t="s">
        <v>24</v>
      </c>
      <c r="J1513" s="18" t="s">
        <v>114</v>
      </c>
      <c r="K1513" s="18">
        <v>7</v>
      </c>
      <c r="L1513" s="18">
        <v>40</v>
      </c>
      <c r="M1513" s="18" t="s">
        <v>82</v>
      </c>
      <c r="N1513" s="18" t="s">
        <v>85</v>
      </c>
      <c r="O1513" s="18" t="s">
        <v>84</v>
      </c>
      <c r="P1513" s="19">
        <v>5245.8358653499999</v>
      </c>
      <c r="Q1513" s="19">
        <v>825518.78978899994</v>
      </c>
      <c r="R1513" s="20">
        <v>3.7983999999999997E-2</v>
      </c>
      <c r="S1513" s="20">
        <v>8.2346269999999997</v>
      </c>
      <c r="T1513" s="20">
        <v>0.24</v>
      </c>
      <c r="U1513" s="20">
        <v>0.56100000000000005</v>
      </c>
      <c r="V1513" s="20">
        <f t="shared" si="46"/>
        <v>0.22139756870399996</v>
      </c>
      <c r="W1513" s="20">
        <f t="shared" si="47"/>
        <v>27.724709859695544</v>
      </c>
    </row>
    <row r="1514" spans="1:23" x14ac:dyDescent="0.25">
      <c r="A1514" s="18">
        <v>18863</v>
      </c>
      <c r="B1514" s="18">
        <v>18782</v>
      </c>
      <c r="C1514" s="18">
        <v>4340</v>
      </c>
      <c r="D1514" s="18">
        <v>4340</v>
      </c>
      <c r="E1514" s="18" t="s">
        <v>56</v>
      </c>
      <c r="F1514" s="18" t="s">
        <v>113</v>
      </c>
      <c r="G1514" s="19">
        <v>6.1497245402500003</v>
      </c>
      <c r="H1514" s="19">
        <v>2.4887100000000002</v>
      </c>
      <c r="I1514" s="18" t="s">
        <v>24</v>
      </c>
      <c r="J1514" s="18" t="s">
        <v>114</v>
      </c>
      <c r="K1514" s="18">
        <v>7</v>
      </c>
      <c r="L1514" s="18">
        <v>40</v>
      </c>
      <c r="M1514" s="18" t="s">
        <v>82</v>
      </c>
      <c r="N1514" s="18" t="s">
        <v>85</v>
      </c>
      <c r="O1514" s="18" t="s">
        <v>84</v>
      </c>
      <c r="P1514" s="19">
        <v>2663.4134334199998</v>
      </c>
      <c r="Q1514" s="19">
        <v>267880.92944600002</v>
      </c>
      <c r="R1514" s="20">
        <v>3.7983999999999997E-2</v>
      </c>
      <c r="S1514" s="20">
        <v>8.2346269999999997</v>
      </c>
      <c r="T1514" s="20">
        <v>0.24</v>
      </c>
      <c r="U1514" s="20">
        <v>0.56100000000000005</v>
      </c>
      <c r="V1514" s="20">
        <f t="shared" si="46"/>
        <v>7.1843682086400004E-2</v>
      </c>
      <c r="W1514" s="20">
        <f t="shared" si="47"/>
        <v>8.9966897683536295</v>
      </c>
    </row>
    <row r="1515" spans="1:23" x14ac:dyDescent="0.25">
      <c r="A1515" s="18">
        <v>18864</v>
      </c>
      <c r="B1515" s="18">
        <v>18783</v>
      </c>
      <c r="C1515" s="18">
        <v>4340</v>
      </c>
      <c r="D1515" s="18">
        <v>4340</v>
      </c>
      <c r="E1515" s="18" t="s">
        <v>56</v>
      </c>
      <c r="F1515" s="18" t="s">
        <v>113</v>
      </c>
      <c r="G1515" s="19">
        <v>19.194083556900001</v>
      </c>
      <c r="H1515" s="19">
        <v>7.7675700000000001</v>
      </c>
      <c r="I1515" s="18" t="s">
        <v>24</v>
      </c>
      <c r="J1515" s="18" t="s">
        <v>114</v>
      </c>
      <c r="K1515" s="18">
        <v>7</v>
      </c>
      <c r="L1515" s="18">
        <v>40</v>
      </c>
      <c r="M1515" s="18" t="s">
        <v>82</v>
      </c>
      <c r="N1515" s="18" t="s">
        <v>85</v>
      </c>
      <c r="O1515" s="18" t="s">
        <v>84</v>
      </c>
      <c r="P1515" s="19">
        <v>5189.8198883100004</v>
      </c>
      <c r="Q1515" s="19">
        <v>836090.93536400003</v>
      </c>
      <c r="R1515" s="20">
        <v>3.7983999999999997E-2</v>
      </c>
      <c r="S1515" s="20">
        <v>8.2346269999999997</v>
      </c>
      <c r="T1515" s="20">
        <v>0.24</v>
      </c>
      <c r="U1515" s="20">
        <v>0.56100000000000005</v>
      </c>
      <c r="V1515" s="20">
        <f t="shared" si="46"/>
        <v>0.22423296794879999</v>
      </c>
      <c r="W1515" s="20">
        <f t="shared" si="47"/>
        <v>28.079775282765205</v>
      </c>
    </row>
    <row r="1516" spans="1:23" x14ac:dyDescent="0.25">
      <c r="A1516" s="18">
        <v>18865</v>
      </c>
      <c r="B1516" s="18">
        <v>18784</v>
      </c>
      <c r="C1516" s="18">
        <v>4340</v>
      </c>
      <c r="D1516" s="18">
        <v>4340</v>
      </c>
      <c r="E1516" s="18" t="s">
        <v>56</v>
      </c>
      <c r="F1516" s="18" t="s">
        <v>113</v>
      </c>
      <c r="G1516" s="19">
        <v>61.255408892399998</v>
      </c>
      <c r="H1516" s="19">
        <v>24.789200000000001</v>
      </c>
      <c r="I1516" s="18" t="s">
        <v>24</v>
      </c>
      <c r="J1516" s="18" t="s">
        <v>114</v>
      </c>
      <c r="K1516" s="18">
        <v>7</v>
      </c>
      <c r="L1516" s="18">
        <v>40</v>
      </c>
      <c r="M1516" s="18" t="s">
        <v>82</v>
      </c>
      <c r="N1516" s="18" t="s">
        <v>85</v>
      </c>
      <c r="O1516" s="18" t="s">
        <v>84</v>
      </c>
      <c r="P1516" s="19">
        <v>12664.289450300001</v>
      </c>
      <c r="Q1516" s="19">
        <v>2668274.9382199999</v>
      </c>
      <c r="R1516" s="20">
        <v>3.7983999999999997E-2</v>
      </c>
      <c r="S1516" s="20">
        <v>8.2346269999999997</v>
      </c>
      <c r="T1516" s="20">
        <v>0.24</v>
      </c>
      <c r="U1516" s="20">
        <v>0.56100000000000005</v>
      </c>
      <c r="V1516" s="20">
        <f t="shared" si="46"/>
        <v>0.71561065932799994</v>
      </c>
      <c r="W1516" s="20">
        <f t="shared" si="47"/>
        <v>89.612989060867591</v>
      </c>
    </row>
    <row r="1517" spans="1:23" x14ac:dyDescent="0.25">
      <c r="A1517" s="18">
        <v>18866</v>
      </c>
      <c r="B1517" s="18">
        <v>18785</v>
      </c>
      <c r="C1517" s="18">
        <v>4340</v>
      </c>
      <c r="D1517" s="18">
        <v>4340</v>
      </c>
      <c r="E1517" s="18" t="s">
        <v>56</v>
      </c>
      <c r="F1517" s="18" t="s">
        <v>113</v>
      </c>
      <c r="G1517" s="19">
        <v>8.8671870238999997</v>
      </c>
      <c r="H1517" s="19">
        <v>3.5884200000000002</v>
      </c>
      <c r="I1517" s="18" t="s">
        <v>24</v>
      </c>
      <c r="J1517" s="18" t="s">
        <v>114</v>
      </c>
      <c r="K1517" s="18">
        <v>7</v>
      </c>
      <c r="L1517" s="18">
        <v>40</v>
      </c>
      <c r="M1517" s="18" t="s">
        <v>82</v>
      </c>
      <c r="N1517" s="18" t="s">
        <v>85</v>
      </c>
      <c r="O1517" s="18" t="s">
        <v>84</v>
      </c>
      <c r="P1517" s="19">
        <v>6719.3483273499996</v>
      </c>
      <c r="Q1517" s="19">
        <v>386686.734604</v>
      </c>
      <c r="R1517" s="20">
        <v>3.7983999999999997E-2</v>
      </c>
      <c r="S1517" s="20">
        <v>8.2346269999999997</v>
      </c>
      <c r="T1517" s="20">
        <v>0.24</v>
      </c>
      <c r="U1517" s="20">
        <v>0.56100000000000005</v>
      </c>
      <c r="V1517" s="20">
        <f t="shared" si="46"/>
        <v>0.1035899344128</v>
      </c>
      <c r="W1517" s="20">
        <f t="shared" si="47"/>
        <v>12.972142796290258</v>
      </c>
    </row>
    <row r="1518" spans="1:23" x14ac:dyDescent="0.25">
      <c r="A1518" s="18">
        <v>18867</v>
      </c>
      <c r="B1518" s="18">
        <v>18786</v>
      </c>
      <c r="C1518" s="18">
        <v>4340</v>
      </c>
      <c r="D1518" s="18">
        <v>4340</v>
      </c>
      <c r="E1518" s="18" t="s">
        <v>56</v>
      </c>
      <c r="F1518" s="18" t="s">
        <v>113</v>
      </c>
      <c r="G1518" s="19">
        <v>12.450450032499999</v>
      </c>
      <c r="H1518" s="19">
        <v>5.0385200000000001</v>
      </c>
      <c r="I1518" s="18" t="s">
        <v>24</v>
      </c>
      <c r="J1518" s="18" t="s">
        <v>114</v>
      </c>
      <c r="K1518" s="18">
        <v>7</v>
      </c>
      <c r="L1518" s="18">
        <v>40</v>
      </c>
      <c r="M1518" s="18" t="s">
        <v>82</v>
      </c>
      <c r="N1518" s="18" t="s">
        <v>85</v>
      </c>
      <c r="O1518" s="18" t="s">
        <v>84</v>
      </c>
      <c r="P1518" s="19">
        <v>5403.0093629399998</v>
      </c>
      <c r="Q1518" s="19">
        <v>542339.43405399995</v>
      </c>
      <c r="R1518" s="20">
        <v>3.7983999999999997E-2</v>
      </c>
      <c r="S1518" s="20">
        <v>8.2346269999999997</v>
      </c>
      <c r="T1518" s="20">
        <v>0.24</v>
      </c>
      <c r="U1518" s="20">
        <v>0.56100000000000005</v>
      </c>
      <c r="V1518" s="20">
        <f t="shared" si="46"/>
        <v>0.14545118919679997</v>
      </c>
      <c r="W1518" s="20">
        <f t="shared" si="47"/>
        <v>18.214256113265556</v>
      </c>
    </row>
    <row r="1519" spans="1:23" x14ac:dyDescent="0.25">
      <c r="A1519" s="18">
        <v>18868</v>
      </c>
      <c r="B1519" s="18">
        <v>18787</v>
      </c>
      <c r="C1519" s="18">
        <v>4340</v>
      </c>
      <c r="D1519" s="18">
        <v>4340</v>
      </c>
      <c r="E1519" s="18" t="s">
        <v>56</v>
      </c>
      <c r="F1519" s="18" t="s">
        <v>113</v>
      </c>
      <c r="G1519" s="19">
        <v>41.3567476574</v>
      </c>
      <c r="H1519" s="19">
        <v>16.736499999999999</v>
      </c>
      <c r="I1519" s="18" t="s">
        <v>24</v>
      </c>
      <c r="J1519" s="18" t="s">
        <v>114</v>
      </c>
      <c r="K1519" s="18">
        <v>7</v>
      </c>
      <c r="L1519" s="18">
        <v>40</v>
      </c>
      <c r="M1519" s="18" t="s">
        <v>82</v>
      </c>
      <c r="N1519" s="18" t="s">
        <v>85</v>
      </c>
      <c r="O1519" s="18" t="s">
        <v>84</v>
      </c>
      <c r="P1519" s="19">
        <v>9815.1153058100008</v>
      </c>
      <c r="Q1519" s="19">
        <v>1801492.72196</v>
      </c>
      <c r="R1519" s="20">
        <v>3.7983999999999997E-2</v>
      </c>
      <c r="S1519" s="20">
        <v>8.2346269999999997</v>
      </c>
      <c r="T1519" s="20">
        <v>0.24</v>
      </c>
      <c r="U1519" s="20">
        <v>0.56100000000000005</v>
      </c>
      <c r="V1519" s="20">
        <f t="shared" si="46"/>
        <v>0.48314660415999994</v>
      </c>
      <c r="W1519" s="20">
        <f t="shared" si="47"/>
        <v>60.502468470834494</v>
      </c>
    </row>
    <row r="1520" spans="1:23" x14ac:dyDescent="0.25">
      <c r="A1520" s="18">
        <v>18869</v>
      </c>
      <c r="B1520" s="18">
        <v>18788</v>
      </c>
      <c r="C1520" s="18">
        <v>4340</v>
      </c>
      <c r="D1520" s="18">
        <v>4340</v>
      </c>
      <c r="E1520" s="18" t="s">
        <v>56</v>
      </c>
      <c r="F1520" s="18" t="s">
        <v>113</v>
      </c>
      <c r="G1520" s="19">
        <v>256.09052187399999</v>
      </c>
      <c r="H1520" s="19">
        <v>103.636</v>
      </c>
      <c r="I1520" s="18" t="s">
        <v>24</v>
      </c>
      <c r="J1520" s="18" t="s">
        <v>114</v>
      </c>
      <c r="K1520" s="18">
        <v>7</v>
      </c>
      <c r="L1520" s="18">
        <v>40</v>
      </c>
      <c r="M1520" s="18" t="s">
        <v>82</v>
      </c>
      <c r="N1520" s="18" t="s">
        <v>85</v>
      </c>
      <c r="O1520" s="18" t="s">
        <v>84</v>
      </c>
      <c r="P1520" s="19">
        <v>58784.790376800003</v>
      </c>
      <c r="Q1520" s="19">
        <v>11156823.686000001</v>
      </c>
      <c r="R1520" s="20">
        <v>3.7983999999999997E-2</v>
      </c>
      <c r="S1520" s="20">
        <v>8.2346269999999997</v>
      </c>
      <c r="T1520" s="20">
        <v>0.24</v>
      </c>
      <c r="U1520" s="20">
        <v>0.56100000000000005</v>
      </c>
      <c r="V1520" s="20">
        <f t="shared" si="46"/>
        <v>2.9917474662399997</v>
      </c>
      <c r="W1520" s="20">
        <f t="shared" si="47"/>
        <v>374.64426985590791</v>
      </c>
    </row>
    <row r="1521" spans="1:23" x14ac:dyDescent="0.25">
      <c r="A1521" s="18">
        <v>18870</v>
      </c>
      <c r="B1521" s="18">
        <v>18789</v>
      </c>
      <c r="C1521" s="18">
        <v>4340</v>
      </c>
      <c r="D1521" s="18">
        <v>4340</v>
      </c>
      <c r="E1521" s="18" t="s">
        <v>56</v>
      </c>
      <c r="F1521" s="18" t="s">
        <v>113</v>
      </c>
      <c r="G1521" s="19">
        <v>21.933759520999999</v>
      </c>
      <c r="H1521" s="19">
        <v>8.8762799999999995</v>
      </c>
      <c r="I1521" s="18" t="s">
        <v>24</v>
      </c>
      <c r="J1521" s="18" t="s">
        <v>114</v>
      </c>
      <c r="K1521" s="18">
        <v>7</v>
      </c>
      <c r="L1521" s="18">
        <v>40</v>
      </c>
      <c r="M1521" s="18" t="s">
        <v>82</v>
      </c>
      <c r="N1521" s="18" t="s">
        <v>85</v>
      </c>
      <c r="O1521" s="18" t="s">
        <v>84</v>
      </c>
      <c r="P1521" s="19">
        <v>8590.79647553</v>
      </c>
      <c r="Q1521" s="19">
        <v>1003869.58813</v>
      </c>
      <c r="R1521" s="20">
        <v>3.7983999999999997E-2</v>
      </c>
      <c r="S1521" s="20">
        <v>8.2346269999999997</v>
      </c>
      <c r="T1521" s="20">
        <v>0.24</v>
      </c>
      <c r="U1521" s="20">
        <v>0.56100000000000005</v>
      </c>
      <c r="V1521" s="20">
        <f t="shared" si="46"/>
        <v>0.2562390308352</v>
      </c>
      <c r="W1521" s="20">
        <f t="shared" si="47"/>
        <v>32.087763321978834</v>
      </c>
    </row>
    <row r="1522" spans="1:23" x14ac:dyDescent="0.25">
      <c r="A1522" s="18">
        <v>18871</v>
      </c>
      <c r="B1522" s="18">
        <v>18790</v>
      </c>
      <c r="C1522" s="18">
        <v>4340</v>
      </c>
      <c r="D1522" s="18">
        <v>4340</v>
      </c>
      <c r="E1522" s="18" t="s">
        <v>56</v>
      </c>
      <c r="F1522" s="18" t="s">
        <v>113</v>
      </c>
      <c r="G1522" s="19">
        <v>90.202339092200006</v>
      </c>
      <c r="H1522" s="19">
        <v>36.503599999999999</v>
      </c>
      <c r="I1522" s="18" t="s">
        <v>24</v>
      </c>
      <c r="J1522" s="18" t="s">
        <v>114</v>
      </c>
      <c r="K1522" s="18">
        <v>7</v>
      </c>
      <c r="L1522" s="18">
        <v>40</v>
      </c>
      <c r="M1522" s="18" t="s">
        <v>82</v>
      </c>
      <c r="N1522" s="18" t="s">
        <v>85</v>
      </c>
      <c r="O1522" s="18" t="s">
        <v>84</v>
      </c>
      <c r="P1522" s="19">
        <v>10230.9848843</v>
      </c>
      <c r="Q1522" s="19">
        <v>3929198.1740100002</v>
      </c>
      <c r="R1522" s="20">
        <v>3.7983999999999997E-2</v>
      </c>
      <c r="S1522" s="20">
        <v>8.2346269999999997</v>
      </c>
      <c r="T1522" s="20">
        <v>0.24</v>
      </c>
      <c r="U1522" s="20">
        <v>0.56100000000000005</v>
      </c>
      <c r="V1522" s="20">
        <f t="shared" si="46"/>
        <v>1.0537800842239999</v>
      </c>
      <c r="W1522" s="20">
        <f t="shared" si="47"/>
        <v>131.96055973901076</v>
      </c>
    </row>
    <row r="1523" spans="1:23" x14ac:dyDescent="0.25">
      <c r="A1523" s="18">
        <v>18872</v>
      </c>
      <c r="B1523" s="18">
        <v>18791</v>
      </c>
      <c r="C1523" s="18">
        <v>4340</v>
      </c>
      <c r="D1523" s="18">
        <v>4340</v>
      </c>
      <c r="E1523" s="18" t="s">
        <v>56</v>
      </c>
      <c r="F1523" s="18" t="s">
        <v>113</v>
      </c>
      <c r="G1523" s="19">
        <v>3.0454922547100001</v>
      </c>
      <c r="H1523" s="19">
        <v>1.23247</v>
      </c>
      <c r="I1523" s="18" t="s">
        <v>24</v>
      </c>
      <c r="J1523" s="18" t="s">
        <v>114</v>
      </c>
      <c r="K1523" s="18">
        <v>7</v>
      </c>
      <c r="L1523" s="18">
        <v>40</v>
      </c>
      <c r="M1523" s="18" t="s">
        <v>82</v>
      </c>
      <c r="N1523" s="18" t="s">
        <v>85</v>
      </c>
      <c r="O1523" s="18" t="s">
        <v>84</v>
      </c>
      <c r="P1523" s="19">
        <v>2468.16478508</v>
      </c>
      <c r="Q1523" s="19">
        <v>132661.11197</v>
      </c>
      <c r="R1523" s="20">
        <v>3.7983999999999997E-2</v>
      </c>
      <c r="S1523" s="20">
        <v>8.2346269999999997</v>
      </c>
      <c r="T1523" s="20">
        <v>0.24</v>
      </c>
      <c r="U1523" s="20">
        <v>0.56100000000000005</v>
      </c>
      <c r="V1523" s="20">
        <f t="shared" si="46"/>
        <v>3.5578746764799996E-2</v>
      </c>
      <c r="W1523" s="20">
        <f t="shared" si="47"/>
        <v>4.4553805942849092</v>
      </c>
    </row>
    <row r="1524" spans="1:23" x14ac:dyDescent="0.25">
      <c r="A1524" s="18">
        <v>18873</v>
      </c>
      <c r="B1524" s="18">
        <v>18792</v>
      </c>
      <c r="C1524" s="18">
        <v>4340</v>
      </c>
      <c r="D1524" s="18">
        <v>4340</v>
      </c>
      <c r="E1524" s="18" t="s">
        <v>56</v>
      </c>
      <c r="F1524" s="18" t="s">
        <v>113</v>
      </c>
      <c r="G1524" s="19">
        <v>32.328664517500002</v>
      </c>
      <c r="H1524" s="19">
        <v>13.0829</v>
      </c>
      <c r="I1524" s="18" t="s">
        <v>24</v>
      </c>
      <c r="J1524" s="18" t="s">
        <v>114</v>
      </c>
      <c r="K1524" s="18">
        <v>7</v>
      </c>
      <c r="L1524" s="18">
        <v>40</v>
      </c>
      <c r="M1524" s="18" t="s">
        <v>82</v>
      </c>
      <c r="N1524" s="18" t="s">
        <v>85</v>
      </c>
      <c r="O1524" s="18" t="s">
        <v>84</v>
      </c>
      <c r="P1524" s="19">
        <v>12393.353899</v>
      </c>
      <c r="Q1524" s="19">
        <v>1408230.9934400001</v>
      </c>
      <c r="R1524" s="20">
        <v>3.7983999999999997E-2</v>
      </c>
      <c r="S1524" s="20">
        <v>8.2346269999999997</v>
      </c>
      <c r="T1524" s="20">
        <v>0.24</v>
      </c>
      <c r="U1524" s="20">
        <v>0.56100000000000005</v>
      </c>
      <c r="V1524" s="20">
        <f t="shared" si="46"/>
        <v>0.37767506393599998</v>
      </c>
      <c r="W1524" s="20">
        <f t="shared" si="47"/>
        <v>47.294699892873695</v>
      </c>
    </row>
    <row r="1525" spans="1:23" x14ac:dyDescent="0.25">
      <c r="A1525" s="18">
        <v>19577</v>
      </c>
      <c r="B1525" s="18">
        <v>19516</v>
      </c>
      <c r="C1525" s="18">
        <v>4410</v>
      </c>
      <c r="D1525" s="18">
        <v>4410</v>
      </c>
      <c r="E1525" s="18" t="s">
        <v>56</v>
      </c>
      <c r="F1525" s="18" t="s">
        <v>113</v>
      </c>
      <c r="G1525" s="19">
        <v>51.658080590399997</v>
      </c>
      <c r="H1525" s="19">
        <v>20.9053</v>
      </c>
      <c r="I1525" s="18" t="s">
        <v>24</v>
      </c>
      <c r="J1525" s="18" t="s">
        <v>114</v>
      </c>
      <c r="K1525" s="18">
        <v>8</v>
      </c>
      <c r="L1525" s="18">
        <v>40</v>
      </c>
      <c r="M1525" s="18" t="s">
        <v>82</v>
      </c>
      <c r="N1525" s="18" t="s">
        <v>280</v>
      </c>
      <c r="O1525" s="18" t="s">
        <v>280</v>
      </c>
      <c r="P1525" s="19">
        <v>9025.3126867600004</v>
      </c>
      <c r="Q1525" s="19">
        <v>2250216.98961</v>
      </c>
      <c r="R1525" s="20">
        <v>0.162992</v>
      </c>
      <c r="S1525" s="20">
        <v>8.2974019999999999</v>
      </c>
      <c r="T1525" s="20">
        <v>0.24</v>
      </c>
      <c r="U1525" s="20">
        <v>0.56100000000000005</v>
      </c>
      <c r="V1525" s="20">
        <f t="shared" si="46"/>
        <v>2.5896214597760001</v>
      </c>
      <c r="W1525" s="20">
        <f t="shared" si="47"/>
        <v>76.148798655433396</v>
      </c>
    </row>
    <row r="1526" spans="1:23" x14ac:dyDescent="0.25">
      <c r="A1526" s="18">
        <v>19743</v>
      </c>
      <c r="B1526" s="18">
        <v>19693</v>
      </c>
      <c r="C1526" s="18">
        <v>4430</v>
      </c>
      <c r="D1526" s="18">
        <v>4430</v>
      </c>
      <c r="E1526" s="18" t="s">
        <v>56</v>
      </c>
      <c r="F1526" s="18" t="s">
        <v>113</v>
      </c>
      <c r="G1526" s="19">
        <v>3.7490767376499998</v>
      </c>
      <c r="H1526" s="19">
        <v>1.5172000000000001</v>
      </c>
      <c r="I1526" s="18" t="s">
        <v>24</v>
      </c>
      <c r="J1526" s="18" t="s">
        <v>114</v>
      </c>
      <c r="K1526" s="18">
        <v>8</v>
      </c>
      <c r="L1526" s="18">
        <v>40</v>
      </c>
      <c r="M1526" s="18" t="s">
        <v>82</v>
      </c>
      <c r="N1526" s="18" t="s">
        <v>279</v>
      </c>
      <c r="O1526" s="18" t="s">
        <v>280</v>
      </c>
      <c r="P1526" s="19">
        <v>1741.09415382</v>
      </c>
      <c r="Q1526" s="19">
        <v>163309.12945400001</v>
      </c>
      <c r="R1526" s="20">
        <v>0.162992</v>
      </c>
      <c r="S1526" s="20">
        <v>8.2974019999999999</v>
      </c>
      <c r="T1526" s="20">
        <v>0.24</v>
      </c>
      <c r="U1526" s="20">
        <v>0.56100000000000005</v>
      </c>
      <c r="V1526" s="20">
        <f t="shared" si="46"/>
        <v>0.18794151142400001</v>
      </c>
      <c r="W1526" s="20">
        <f t="shared" si="47"/>
        <v>5.5264912400216</v>
      </c>
    </row>
    <row r="1527" spans="1:23" x14ac:dyDescent="0.25">
      <c r="A1527" s="18">
        <v>19978</v>
      </c>
      <c r="B1527" s="18">
        <v>19928</v>
      </c>
      <c r="C1527" s="18">
        <v>5120</v>
      </c>
      <c r="D1527" s="18">
        <v>5120</v>
      </c>
      <c r="E1527" s="18" t="s">
        <v>56</v>
      </c>
      <c r="F1527" s="18" t="s">
        <v>292</v>
      </c>
      <c r="G1527" s="19">
        <v>7.5632612338599997E-2</v>
      </c>
      <c r="H1527" s="19">
        <v>3.06074E-2</v>
      </c>
      <c r="I1527" s="18" t="s">
        <v>24</v>
      </c>
      <c r="J1527" s="18" t="s">
        <v>293</v>
      </c>
      <c r="K1527" s="18">
        <v>9</v>
      </c>
      <c r="L1527" s="18">
        <v>50</v>
      </c>
      <c r="M1527" s="18" t="s">
        <v>68</v>
      </c>
      <c r="N1527" s="18" t="s">
        <v>86</v>
      </c>
      <c r="O1527" s="18" t="s">
        <v>70</v>
      </c>
      <c r="P1527" s="19">
        <v>860.44188043199995</v>
      </c>
      <c r="Q1527" s="19">
        <v>26273.052842000001</v>
      </c>
      <c r="R1527" s="20">
        <v>0.130496</v>
      </c>
      <c r="S1527" s="20">
        <v>2.2386469999999998</v>
      </c>
      <c r="T1527" s="20">
        <v>0.24399999999999999</v>
      </c>
      <c r="U1527" s="20">
        <v>0.34</v>
      </c>
      <c r="V1527" s="20">
        <f t="shared" si="46"/>
        <v>3.0195723124223999E-3</v>
      </c>
      <c r="W1527" s="20">
        <f t="shared" si="47"/>
        <v>4.5222648363947987E-2</v>
      </c>
    </row>
    <row r="1528" spans="1:23" x14ac:dyDescent="0.25">
      <c r="A1528" s="18">
        <v>19981</v>
      </c>
      <c r="B1528" s="18">
        <v>19931</v>
      </c>
      <c r="C1528" s="18">
        <v>5120</v>
      </c>
      <c r="D1528" s="18">
        <v>5120</v>
      </c>
      <c r="E1528" s="18" t="s">
        <v>56</v>
      </c>
      <c r="F1528" s="18" t="s">
        <v>113</v>
      </c>
      <c r="G1528" s="19">
        <v>172.55314607299999</v>
      </c>
      <c r="H1528" s="19">
        <v>69.829800000000006</v>
      </c>
      <c r="I1528" s="18" t="s">
        <v>24</v>
      </c>
      <c r="J1528" s="18" t="s">
        <v>114</v>
      </c>
      <c r="K1528" s="18">
        <v>9</v>
      </c>
      <c r="L1528" s="18">
        <v>50</v>
      </c>
      <c r="M1528" s="18" t="s">
        <v>68</v>
      </c>
      <c r="N1528" s="18" t="s">
        <v>86</v>
      </c>
      <c r="O1528" s="18" t="s">
        <v>70</v>
      </c>
      <c r="P1528" s="19">
        <v>241059.53149200001</v>
      </c>
      <c r="Q1528" s="19">
        <v>13901050.0529</v>
      </c>
      <c r="R1528" s="20">
        <v>0.118627</v>
      </c>
      <c r="S1528" s="20">
        <v>2.0398130000000001</v>
      </c>
      <c r="T1528" s="20">
        <v>0.24</v>
      </c>
      <c r="U1528" s="20">
        <v>0.56100000000000005</v>
      </c>
      <c r="V1528" s="20">
        <f t="shared" si="46"/>
        <v>6.2956117602960004</v>
      </c>
      <c r="W1528" s="20">
        <f t="shared" si="47"/>
        <v>62.531043150228598</v>
      </c>
    </row>
    <row r="1529" spans="1:23" x14ac:dyDescent="0.25">
      <c r="A1529" s="18">
        <v>19982</v>
      </c>
      <c r="B1529" s="18">
        <v>19932</v>
      </c>
      <c r="C1529" s="18">
        <v>5120</v>
      </c>
      <c r="D1529" s="18">
        <v>5120</v>
      </c>
      <c r="E1529" s="18" t="s">
        <v>56</v>
      </c>
      <c r="F1529" s="18" t="s">
        <v>113</v>
      </c>
      <c r="G1529" s="19">
        <v>10.265660201099999</v>
      </c>
      <c r="H1529" s="19">
        <v>4.1543700000000001</v>
      </c>
      <c r="I1529" s="18" t="s">
        <v>24</v>
      </c>
      <c r="J1529" s="18" t="s">
        <v>114</v>
      </c>
      <c r="K1529" s="18">
        <v>9</v>
      </c>
      <c r="L1529" s="18">
        <v>50</v>
      </c>
      <c r="M1529" s="18" t="s">
        <v>68</v>
      </c>
      <c r="N1529" s="18" t="s">
        <v>86</v>
      </c>
      <c r="O1529" s="18" t="s">
        <v>70</v>
      </c>
      <c r="P1529" s="19">
        <v>11216.065885399999</v>
      </c>
      <c r="Q1529" s="19">
        <v>447170.36967799999</v>
      </c>
      <c r="R1529" s="20">
        <v>0.118627</v>
      </c>
      <c r="S1529" s="20">
        <v>2.0398130000000001</v>
      </c>
      <c r="T1529" s="20">
        <v>0.24</v>
      </c>
      <c r="U1529" s="20">
        <v>0.56100000000000005</v>
      </c>
      <c r="V1529" s="20">
        <f t="shared" si="46"/>
        <v>0.37454354199240003</v>
      </c>
      <c r="W1529" s="20">
        <f t="shared" si="47"/>
        <v>3.7201465525035897</v>
      </c>
    </row>
    <row r="1530" spans="1:23" x14ac:dyDescent="0.25">
      <c r="A1530" s="18">
        <v>19983</v>
      </c>
      <c r="B1530" s="18">
        <v>19933</v>
      </c>
      <c r="C1530" s="18">
        <v>5120</v>
      </c>
      <c r="D1530" s="18">
        <v>5120</v>
      </c>
      <c r="E1530" s="18" t="s">
        <v>56</v>
      </c>
      <c r="F1530" s="18" t="s">
        <v>113</v>
      </c>
      <c r="G1530" s="19">
        <v>9.2286888949700003</v>
      </c>
      <c r="H1530" s="19">
        <v>3.7347199999999998</v>
      </c>
      <c r="I1530" s="18" t="s">
        <v>24</v>
      </c>
      <c r="J1530" s="18" t="s">
        <v>114</v>
      </c>
      <c r="K1530" s="18">
        <v>9</v>
      </c>
      <c r="L1530" s="18">
        <v>50</v>
      </c>
      <c r="M1530" s="18" t="s">
        <v>68</v>
      </c>
      <c r="N1530" s="18" t="s">
        <v>86</v>
      </c>
      <c r="O1530" s="18" t="s">
        <v>70</v>
      </c>
      <c r="P1530" s="19">
        <v>9288.4404514199996</v>
      </c>
      <c r="Q1530" s="19">
        <v>402000.08026299998</v>
      </c>
      <c r="R1530" s="20">
        <v>0.118627</v>
      </c>
      <c r="S1530" s="20">
        <v>2.0398130000000001</v>
      </c>
      <c r="T1530" s="20">
        <v>0.24</v>
      </c>
      <c r="U1530" s="20">
        <v>0.56100000000000005</v>
      </c>
      <c r="V1530" s="20">
        <f t="shared" si="46"/>
        <v>0.33670935837439997</v>
      </c>
      <c r="W1530" s="20">
        <f t="shared" si="47"/>
        <v>3.3443592488310396</v>
      </c>
    </row>
    <row r="1531" spans="1:23" x14ac:dyDescent="0.25">
      <c r="A1531" s="18">
        <v>20183</v>
      </c>
      <c r="B1531" s="18">
        <v>20146</v>
      </c>
      <c r="C1531" s="18">
        <v>5200</v>
      </c>
      <c r="D1531" s="18">
        <v>5200</v>
      </c>
      <c r="E1531" s="18" t="s">
        <v>56</v>
      </c>
      <c r="F1531" s="18" t="s">
        <v>113</v>
      </c>
      <c r="G1531" s="19">
        <v>7.5026491525900001</v>
      </c>
      <c r="H1531" s="19">
        <v>3.0362100000000001</v>
      </c>
      <c r="I1531" s="18" t="s">
        <v>24</v>
      </c>
      <c r="J1531" s="18" t="s">
        <v>114</v>
      </c>
      <c r="K1531" s="18">
        <v>9</v>
      </c>
      <c r="L1531" s="18">
        <v>50</v>
      </c>
      <c r="M1531" s="18" t="s">
        <v>68</v>
      </c>
      <c r="N1531" s="18" t="s">
        <v>177</v>
      </c>
      <c r="O1531" s="18" t="s">
        <v>70</v>
      </c>
      <c r="P1531" s="19">
        <v>2454.4926030400002</v>
      </c>
      <c r="Q1531" s="19">
        <v>326814.08982699999</v>
      </c>
      <c r="R1531" s="20">
        <v>0.118627</v>
      </c>
      <c r="S1531" s="20">
        <v>2.0398130000000001</v>
      </c>
      <c r="T1531" s="20">
        <v>0.24</v>
      </c>
      <c r="U1531" s="20">
        <v>0.56100000000000005</v>
      </c>
      <c r="V1531" s="20">
        <f t="shared" si="46"/>
        <v>0.27373412758920002</v>
      </c>
      <c r="W1531" s="20">
        <f t="shared" si="47"/>
        <v>2.71885897601247</v>
      </c>
    </row>
    <row r="1532" spans="1:23" x14ac:dyDescent="0.25">
      <c r="A1532" s="18">
        <v>20799</v>
      </c>
      <c r="B1532" s="18">
        <v>20786</v>
      </c>
      <c r="C1532" s="18">
        <v>5300</v>
      </c>
      <c r="D1532" s="18">
        <v>5300</v>
      </c>
      <c r="E1532" s="18" t="s">
        <v>56</v>
      </c>
      <c r="F1532" s="18" t="s">
        <v>113</v>
      </c>
      <c r="G1532" s="19">
        <v>5.7262709940800001</v>
      </c>
      <c r="H1532" s="19">
        <v>2.3173400000000002</v>
      </c>
      <c r="I1532" s="18" t="s">
        <v>24</v>
      </c>
      <c r="J1532" s="18" t="s">
        <v>114</v>
      </c>
      <c r="K1532" s="18">
        <v>9</v>
      </c>
      <c r="L1532" s="18">
        <v>50</v>
      </c>
      <c r="M1532" s="18" t="s">
        <v>68</v>
      </c>
      <c r="N1532" s="18" t="s">
        <v>69</v>
      </c>
      <c r="O1532" s="18" t="s">
        <v>70</v>
      </c>
      <c r="P1532" s="19">
        <v>2375.7081559200001</v>
      </c>
      <c r="Q1532" s="19">
        <v>249435.366759</v>
      </c>
      <c r="R1532" s="20">
        <v>0.118627</v>
      </c>
      <c r="S1532" s="20">
        <v>2.0398130000000001</v>
      </c>
      <c r="T1532" s="20">
        <v>0.24</v>
      </c>
      <c r="U1532" s="20">
        <v>0.56100000000000005</v>
      </c>
      <c r="V1532" s="20">
        <f t="shared" si="46"/>
        <v>0.20892331005680001</v>
      </c>
      <c r="W1532" s="20">
        <f t="shared" si="47"/>
        <v>2.0751267730073799</v>
      </c>
    </row>
    <row r="1533" spans="1:23" x14ac:dyDescent="0.25">
      <c r="A1533" s="18">
        <v>20800</v>
      </c>
      <c r="B1533" s="18">
        <v>20787</v>
      </c>
      <c r="C1533" s="18">
        <v>5300</v>
      </c>
      <c r="D1533" s="18">
        <v>5300</v>
      </c>
      <c r="E1533" s="18" t="s">
        <v>56</v>
      </c>
      <c r="F1533" s="18" t="s">
        <v>113</v>
      </c>
      <c r="G1533" s="19">
        <v>3.5049314281599999</v>
      </c>
      <c r="H1533" s="19">
        <v>1.4184000000000001</v>
      </c>
      <c r="I1533" s="18" t="s">
        <v>24</v>
      </c>
      <c r="J1533" s="18" t="s">
        <v>114</v>
      </c>
      <c r="K1533" s="18">
        <v>9</v>
      </c>
      <c r="L1533" s="18">
        <v>50</v>
      </c>
      <c r="M1533" s="18" t="s">
        <v>68</v>
      </c>
      <c r="N1533" s="18" t="s">
        <v>69</v>
      </c>
      <c r="O1533" s="18" t="s">
        <v>70</v>
      </c>
      <c r="P1533" s="19">
        <v>1926.46221655</v>
      </c>
      <c r="Q1533" s="19">
        <v>152674.20231200001</v>
      </c>
      <c r="R1533" s="20">
        <v>0.118627</v>
      </c>
      <c r="S1533" s="20">
        <v>2.0398130000000001</v>
      </c>
      <c r="T1533" s="20">
        <v>0.24</v>
      </c>
      <c r="U1533" s="20">
        <v>0.56100000000000005</v>
      </c>
      <c r="V1533" s="20">
        <f t="shared" si="46"/>
        <v>0.127878007968</v>
      </c>
      <c r="W1533" s="20">
        <f t="shared" si="47"/>
        <v>1.2701458632888001</v>
      </c>
    </row>
    <row r="1534" spans="1:23" x14ac:dyDescent="0.25">
      <c r="A1534" s="18">
        <v>20801</v>
      </c>
      <c r="B1534" s="18">
        <v>20788</v>
      </c>
      <c r="C1534" s="18">
        <v>5300</v>
      </c>
      <c r="D1534" s="18">
        <v>5300</v>
      </c>
      <c r="E1534" s="18" t="s">
        <v>56</v>
      </c>
      <c r="F1534" s="18" t="s">
        <v>113</v>
      </c>
      <c r="G1534" s="19">
        <v>2.6064101173399998</v>
      </c>
      <c r="H1534" s="19">
        <v>1.0547800000000001</v>
      </c>
      <c r="I1534" s="18" t="s">
        <v>24</v>
      </c>
      <c r="J1534" s="18" t="s">
        <v>114</v>
      </c>
      <c r="K1534" s="18">
        <v>9</v>
      </c>
      <c r="L1534" s="18">
        <v>50</v>
      </c>
      <c r="M1534" s="18" t="s">
        <v>68</v>
      </c>
      <c r="N1534" s="18" t="s">
        <v>69</v>
      </c>
      <c r="O1534" s="18" t="s">
        <v>70</v>
      </c>
      <c r="P1534" s="19">
        <v>1327.74470754</v>
      </c>
      <c r="Q1534" s="19">
        <v>113534.770571</v>
      </c>
      <c r="R1534" s="20">
        <v>0.118627</v>
      </c>
      <c r="S1534" s="20">
        <v>2.0398130000000001</v>
      </c>
      <c r="T1534" s="20">
        <v>0.24</v>
      </c>
      <c r="U1534" s="20">
        <v>0.56100000000000005</v>
      </c>
      <c r="V1534" s="20">
        <f t="shared" si="46"/>
        <v>9.5095294165600003E-2</v>
      </c>
      <c r="W1534" s="20">
        <f t="shared" si="47"/>
        <v>0.94453218674546002</v>
      </c>
    </row>
    <row r="1535" spans="1:23" x14ac:dyDescent="0.25">
      <c r="A1535" s="18">
        <v>20802</v>
      </c>
      <c r="B1535" s="18">
        <v>20789</v>
      </c>
      <c r="C1535" s="18">
        <v>5300</v>
      </c>
      <c r="D1535" s="18">
        <v>5300</v>
      </c>
      <c r="E1535" s="18" t="s">
        <v>56</v>
      </c>
      <c r="F1535" s="18" t="s">
        <v>113</v>
      </c>
      <c r="G1535" s="19">
        <v>5.2258348342399996</v>
      </c>
      <c r="H1535" s="19">
        <v>2.1148199999999999</v>
      </c>
      <c r="I1535" s="18" t="s">
        <v>24</v>
      </c>
      <c r="J1535" s="18" t="s">
        <v>114</v>
      </c>
      <c r="K1535" s="18">
        <v>9</v>
      </c>
      <c r="L1535" s="18">
        <v>50</v>
      </c>
      <c r="M1535" s="18" t="s">
        <v>68</v>
      </c>
      <c r="N1535" s="18" t="s">
        <v>69</v>
      </c>
      <c r="O1535" s="18" t="s">
        <v>70</v>
      </c>
      <c r="P1535" s="19">
        <v>2127.37135008</v>
      </c>
      <c r="Q1535" s="19">
        <v>227636.45483100001</v>
      </c>
      <c r="R1535" s="20">
        <v>0.118627</v>
      </c>
      <c r="S1535" s="20">
        <v>2.0398130000000001</v>
      </c>
      <c r="T1535" s="20">
        <v>0.24</v>
      </c>
      <c r="U1535" s="20">
        <v>0.56100000000000005</v>
      </c>
      <c r="V1535" s="20">
        <f t="shared" si="46"/>
        <v>0.1906648116264</v>
      </c>
      <c r="W1535" s="20">
        <f t="shared" si="47"/>
        <v>1.8937745872817398</v>
      </c>
    </row>
    <row r="1536" spans="1:23" x14ac:dyDescent="0.25">
      <c r="A1536" s="18">
        <v>20803</v>
      </c>
      <c r="B1536" s="18">
        <v>20790</v>
      </c>
      <c r="C1536" s="18">
        <v>5300</v>
      </c>
      <c r="D1536" s="18">
        <v>5300</v>
      </c>
      <c r="E1536" s="18" t="s">
        <v>56</v>
      </c>
      <c r="F1536" s="18" t="s">
        <v>113</v>
      </c>
      <c r="G1536" s="19">
        <v>12.4539869341</v>
      </c>
      <c r="H1536" s="19">
        <v>5.0399500000000002</v>
      </c>
      <c r="I1536" s="18" t="s">
        <v>24</v>
      </c>
      <c r="J1536" s="18" t="s">
        <v>114</v>
      </c>
      <c r="K1536" s="18">
        <v>9</v>
      </c>
      <c r="L1536" s="18">
        <v>50</v>
      </c>
      <c r="M1536" s="18" t="s">
        <v>68</v>
      </c>
      <c r="N1536" s="18" t="s">
        <v>69</v>
      </c>
      <c r="O1536" s="18" t="s">
        <v>70</v>
      </c>
      <c r="P1536" s="19">
        <v>3016.3887837699999</v>
      </c>
      <c r="Q1536" s="19">
        <v>542493.50086799997</v>
      </c>
      <c r="R1536" s="20">
        <v>0.118627</v>
      </c>
      <c r="S1536" s="20">
        <v>2.0398130000000001</v>
      </c>
      <c r="T1536" s="20">
        <v>0.24</v>
      </c>
      <c r="U1536" s="20">
        <v>0.56100000000000005</v>
      </c>
      <c r="V1536" s="20">
        <f t="shared" si="46"/>
        <v>0.45438435297399998</v>
      </c>
      <c r="W1536" s="20">
        <f t="shared" si="47"/>
        <v>4.5131638773846499</v>
      </c>
    </row>
    <row r="1537" spans="1:23" x14ac:dyDescent="0.25">
      <c r="A1537" s="18">
        <v>20804</v>
      </c>
      <c r="B1537" s="18">
        <v>20791</v>
      </c>
      <c r="C1537" s="18">
        <v>5300</v>
      </c>
      <c r="D1537" s="18">
        <v>5300</v>
      </c>
      <c r="E1537" s="18" t="s">
        <v>56</v>
      </c>
      <c r="F1537" s="18" t="s">
        <v>113</v>
      </c>
      <c r="G1537" s="19">
        <v>2.2805988754199999</v>
      </c>
      <c r="H1537" s="19">
        <v>0.92292600000000002</v>
      </c>
      <c r="I1537" s="18" t="s">
        <v>24</v>
      </c>
      <c r="J1537" s="18" t="s">
        <v>114</v>
      </c>
      <c r="K1537" s="18">
        <v>9</v>
      </c>
      <c r="L1537" s="18">
        <v>50</v>
      </c>
      <c r="M1537" s="18" t="s">
        <v>68</v>
      </c>
      <c r="N1537" s="18" t="s">
        <v>69</v>
      </c>
      <c r="O1537" s="18" t="s">
        <v>70</v>
      </c>
      <c r="P1537" s="19">
        <v>1792.68839336</v>
      </c>
      <c r="Q1537" s="19">
        <v>99342.489641299995</v>
      </c>
      <c r="R1537" s="20">
        <v>0.118627</v>
      </c>
      <c r="S1537" s="20">
        <v>2.0398130000000001</v>
      </c>
      <c r="T1537" s="20">
        <v>0.24</v>
      </c>
      <c r="U1537" s="20">
        <v>0.56100000000000005</v>
      </c>
      <c r="V1537" s="20">
        <f t="shared" si="46"/>
        <v>8.3207796377520002E-2</v>
      </c>
      <c r="W1537" s="20">
        <f t="shared" si="47"/>
        <v>0.82645984279588192</v>
      </c>
    </row>
    <row r="1538" spans="1:23" x14ac:dyDescent="0.25">
      <c r="A1538" s="18">
        <v>20805</v>
      </c>
      <c r="B1538" s="18">
        <v>20792</v>
      </c>
      <c r="C1538" s="18">
        <v>5300</v>
      </c>
      <c r="D1538" s="18">
        <v>5300</v>
      </c>
      <c r="E1538" s="18" t="s">
        <v>56</v>
      </c>
      <c r="F1538" s="18" t="s">
        <v>113</v>
      </c>
      <c r="G1538" s="19">
        <v>12.2383434494</v>
      </c>
      <c r="H1538" s="19">
        <v>4.95268</v>
      </c>
      <c r="I1538" s="18" t="s">
        <v>24</v>
      </c>
      <c r="J1538" s="18" t="s">
        <v>114</v>
      </c>
      <c r="K1538" s="18">
        <v>9</v>
      </c>
      <c r="L1538" s="18">
        <v>50</v>
      </c>
      <c r="M1538" s="18" t="s">
        <v>68</v>
      </c>
      <c r="N1538" s="18" t="s">
        <v>69</v>
      </c>
      <c r="O1538" s="18" t="s">
        <v>70</v>
      </c>
      <c r="P1538" s="19">
        <v>3257.40285735</v>
      </c>
      <c r="Q1538" s="19">
        <v>533100.10824600002</v>
      </c>
      <c r="R1538" s="20">
        <v>0.118627</v>
      </c>
      <c r="S1538" s="20">
        <v>2.0398130000000001</v>
      </c>
      <c r="T1538" s="20">
        <v>0.24</v>
      </c>
      <c r="U1538" s="20">
        <v>0.56100000000000005</v>
      </c>
      <c r="V1538" s="20">
        <f t="shared" si="46"/>
        <v>0.4465163934736</v>
      </c>
      <c r="W1538" s="20">
        <f t="shared" si="47"/>
        <v>4.4350155204407598</v>
      </c>
    </row>
    <row r="1539" spans="1:23" x14ac:dyDescent="0.25">
      <c r="A1539" s="18">
        <v>20806</v>
      </c>
      <c r="B1539" s="18">
        <v>20793</v>
      </c>
      <c r="C1539" s="18">
        <v>5300</v>
      </c>
      <c r="D1539" s="18">
        <v>5300</v>
      </c>
      <c r="E1539" s="18" t="s">
        <v>56</v>
      </c>
      <c r="F1539" s="18" t="s">
        <v>113</v>
      </c>
      <c r="G1539" s="19">
        <v>0.83680563528100005</v>
      </c>
      <c r="H1539" s="19">
        <v>0.33864300000000003</v>
      </c>
      <c r="I1539" s="18" t="s">
        <v>24</v>
      </c>
      <c r="J1539" s="18" t="s">
        <v>114</v>
      </c>
      <c r="K1539" s="18">
        <v>9</v>
      </c>
      <c r="L1539" s="18">
        <v>50</v>
      </c>
      <c r="M1539" s="18" t="s">
        <v>68</v>
      </c>
      <c r="N1539" s="18" t="s">
        <v>69</v>
      </c>
      <c r="O1539" s="18" t="s">
        <v>70</v>
      </c>
      <c r="P1539" s="19">
        <v>776.587248413</v>
      </c>
      <c r="Q1539" s="19">
        <v>36451.107668500001</v>
      </c>
      <c r="R1539" s="20">
        <v>0.118627</v>
      </c>
      <c r="S1539" s="20">
        <v>2.0398130000000001</v>
      </c>
      <c r="T1539" s="20">
        <v>0.24</v>
      </c>
      <c r="U1539" s="20">
        <v>0.56100000000000005</v>
      </c>
      <c r="V1539" s="20">
        <f t="shared" ref="V1539:V1602" si="48">H1539*R1539*(1-T1539)</f>
        <v>3.0530874402360002E-2</v>
      </c>
      <c r="W1539" s="20">
        <f t="shared" ref="W1539:W1602" si="49">H1539*S1539*(1-U1539)</f>
        <v>0.30324732486020101</v>
      </c>
    </row>
    <row r="1540" spans="1:23" x14ac:dyDescent="0.25">
      <c r="A1540" s="18">
        <v>20807</v>
      </c>
      <c r="B1540" s="18">
        <v>20794</v>
      </c>
      <c r="C1540" s="18">
        <v>5300</v>
      </c>
      <c r="D1540" s="18">
        <v>5300</v>
      </c>
      <c r="E1540" s="18" t="s">
        <v>56</v>
      </c>
      <c r="F1540" s="18" t="s">
        <v>113</v>
      </c>
      <c r="G1540" s="19">
        <v>3.8857952078900002</v>
      </c>
      <c r="H1540" s="19">
        <v>1.57253</v>
      </c>
      <c r="I1540" s="18" t="s">
        <v>24</v>
      </c>
      <c r="J1540" s="18" t="s">
        <v>114</v>
      </c>
      <c r="K1540" s="18">
        <v>9</v>
      </c>
      <c r="L1540" s="18">
        <v>50</v>
      </c>
      <c r="M1540" s="18" t="s">
        <v>68</v>
      </c>
      <c r="N1540" s="18" t="s">
        <v>69</v>
      </c>
      <c r="O1540" s="18" t="s">
        <v>70</v>
      </c>
      <c r="P1540" s="19">
        <v>1724.43245817</v>
      </c>
      <c r="Q1540" s="19">
        <v>169667.925112</v>
      </c>
      <c r="R1540" s="20">
        <v>0.118627</v>
      </c>
      <c r="S1540" s="20">
        <v>2.0398130000000001</v>
      </c>
      <c r="T1540" s="20">
        <v>0.24</v>
      </c>
      <c r="U1540" s="20">
        <v>0.56100000000000005</v>
      </c>
      <c r="V1540" s="20">
        <f t="shared" si="48"/>
        <v>0.14177383239559999</v>
      </c>
      <c r="W1540" s="20">
        <f t="shared" si="49"/>
        <v>1.4081658730947098</v>
      </c>
    </row>
    <row r="1541" spans="1:23" x14ac:dyDescent="0.25">
      <c r="A1541" s="18">
        <v>20808</v>
      </c>
      <c r="B1541" s="18">
        <v>20795</v>
      </c>
      <c r="C1541" s="18">
        <v>5300</v>
      </c>
      <c r="D1541" s="18">
        <v>5300</v>
      </c>
      <c r="E1541" s="18" t="s">
        <v>56</v>
      </c>
      <c r="F1541" s="18" t="s">
        <v>113</v>
      </c>
      <c r="G1541" s="19">
        <v>2.0390713444999999</v>
      </c>
      <c r="H1541" s="19">
        <v>0.825183</v>
      </c>
      <c r="I1541" s="18" t="s">
        <v>24</v>
      </c>
      <c r="J1541" s="18" t="s">
        <v>114</v>
      </c>
      <c r="K1541" s="18">
        <v>9</v>
      </c>
      <c r="L1541" s="18">
        <v>50</v>
      </c>
      <c r="M1541" s="18" t="s">
        <v>68</v>
      </c>
      <c r="N1541" s="18" t="s">
        <v>69</v>
      </c>
      <c r="O1541" s="18" t="s">
        <v>70</v>
      </c>
      <c r="P1541" s="19">
        <v>1279.3412270700001</v>
      </c>
      <c r="Q1541" s="19">
        <v>88821.592478000006</v>
      </c>
      <c r="R1541" s="20">
        <v>0.118627</v>
      </c>
      <c r="S1541" s="20">
        <v>2.0398130000000001</v>
      </c>
      <c r="T1541" s="20">
        <v>0.24</v>
      </c>
      <c r="U1541" s="20">
        <v>0.56100000000000005</v>
      </c>
      <c r="V1541" s="20">
        <f t="shared" si="48"/>
        <v>7.4395627643160003E-2</v>
      </c>
      <c r="W1541" s="20">
        <f t="shared" si="49"/>
        <v>0.73893314573198099</v>
      </c>
    </row>
    <row r="1542" spans="1:23" x14ac:dyDescent="0.25">
      <c r="A1542" s="18">
        <v>20809</v>
      </c>
      <c r="B1542" s="18">
        <v>20796</v>
      </c>
      <c r="C1542" s="18">
        <v>5300</v>
      </c>
      <c r="D1542" s="18">
        <v>5300</v>
      </c>
      <c r="E1542" s="18" t="s">
        <v>56</v>
      </c>
      <c r="F1542" s="18" t="s">
        <v>113</v>
      </c>
      <c r="G1542" s="19">
        <v>1.22948656494</v>
      </c>
      <c r="H1542" s="19">
        <v>0.497556</v>
      </c>
      <c r="I1542" s="18" t="s">
        <v>24</v>
      </c>
      <c r="J1542" s="18" t="s">
        <v>114</v>
      </c>
      <c r="K1542" s="18">
        <v>9</v>
      </c>
      <c r="L1542" s="18">
        <v>50</v>
      </c>
      <c r="M1542" s="18" t="s">
        <v>68</v>
      </c>
      <c r="N1542" s="18" t="s">
        <v>69</v>
      </c>
      <c r="O1542" s="18" t="s">
        <v>70</v>
      </c>
      <c r="P1542" s="19">
        <v>1292.07553209</v>
      </c>
      <c r="Q1542" s="19">
        <v>53556.220541900002</v>
      </c>
      <c r="R1542" s="20">
        <v>0.118627</v>
      </c>
      <c r="S1542" s="20">
        <v>2.0398130000000001</v>
      </c>
      <c r="T1542" s="20">
        <v>0.24</v>
      </c>
      <c r="U1542" s="20">
        <v>0.56100000000000005</v>
      </c>
      <c r="V1542" s="20">
        <f t="shared" si="48"/>
        <v>4.4857917465120002E-2</v>
      </c>
      <c r="W1542" s="20">
        <f t="shared" si="49"/>
        <v>0.44555040549529201</v>
      </c>
    </row>
    <row r="1543" spans="1:23" x14ac:dyDescent="0.25">
      <c r="A1543" s="18">
        <v>20810</v>
      </c>
      <c r="B1543" s="18">
        <v>20797</v>
      </c>
      <c r="C1543" s="18">
        <v>5300</v>
      </c>
      <c r="D1543" s="18">
        <v>5300</v>
      </c>
      <c r="E1543" s="18" t="s">
        <v>56</v>
      </c>
      <c r="F1543" s="18" t="s">
        <v>113</v>
      </c>
      <c r="G1543" s="19">
        <v>1.75256020757</v>
      </c>
      <c r="H1543" s="19">
        <v>0.70923599999999998</v>
      </c>
      <c r="I1543" s="18" t="s">
        <v>24</v>
      </c>
      <c r="J1543" s="18" t="s">
        <v>114</v>
      </c>
      <c r="K1543" s="18">
        <v>9</v>
      </c>
      <c r="L1543" s="18">
        <v>50</v>
      </c>
      <c r="M1543" s="18" t="s">
        <v>68</v>
      </c>
      <c r="N1543" s="18" t="s">
        <v>69</v>
      </c>
      <c r="O1543" s="18" t="s">
        <v>70</v>
      </c>
      <c r="P1543" s="19">
        <v>1557.94067645</v>
      </c>
      <c r="Q1543" s="19">
        <v>76341.217276399999</v>
      </c>
      <c r="R1543" s="20">
        <v>0.118627</v>
      </c>
      <c r="S1543" s="20">
        <v>2.0398130000000001</v>
      </c>
      <c r="T1543" s="20">
        <v>0.24</v>
      </c>
      <c r="U1543" s="20">
        <v>0.56100000000000005</v>
      </c>
      <c r="V1543" s="20">
        <f t="shared" si="48"/>
        <v>6.3942249618719998E-2</v>
      </c>
      <c r="W1543" s="20">
        <f t="shared" si="49"/>
        <v>0.63510516884905199</v>
      </c>
    </row>
    <row r="1544" spans="1:23" x14ac:dyDescent="0.25">
      <c r="A1544" s="18">
        <v>20811</v>
      </c>
      <c r="B1544" s="18">
        <v>20798</v>
      </c>
      <c r="C1544" s="18">
        <v>5300</v>
      </c>
      <c r="D1544" s="18">
        <v>5300</v>
      </c>
      <c r="E1544" s="18" t="s">
        <v>56</v>
      </c>
      <c r="F1544" s="18" t="s">
        <v>113</v>
      </c>
      <c r="G1544" s="19">
        <v>12.1492918994</v>
      </c>
      <c r="H1544" s="19">
        <v>4.9166400000000001</v>
      </c>
      <c r="I1544" s="18" t="s">
        <v>24</v>
      </c>
      <c r="J1544" s="18" t="s">
        <v>114</v>
      </c>
      <c r="K1544" s="18">
        <v>9</v>
      </c>
      <c r="L1544" s="18">
        <v>50</v>
      </c>
      <c r="M1544" s="18" t="s">
        <v>68</v>
      </c>
      <c r="N1544" s="18" t="s">
        <v>69</v>
      </c>
      <c r="O1544" s="18" t="s">
        <v>70</v>
      </c>
      <c r="P1544" s="19">
        <v>3953.8699617399998</v>
      </c>
      <c r="Q1544" s="19">
        <v>529221.03824799997</v>
      </c>
      <c r="R1544" s="20">
        <v>0.118627</v>
      </c>
      <c r="S1544" s="20">
        <v>2.0398130000000001</v>
      </c>
      <c r="T1544" s="20">
        <v>0.24</v>
      </c>
      <c r="U1544" s="20">
        <v>0.56100000000000005</v>
      </c>
      <c r="V1544" s="20">
        <f t="shared" si="48"/>
        <v>0.44326715249280002</v>
      </c>
      <c r="W1544" s="20">
        <f t="shared" si="49"/>
        <v>4.40274249667248</v>
      </c>
    </row>
    <row r="1545" spans="1:23" x14ac:dyDescent="0.25">
      <c r="A1545" s="18">
        <v>20812</v>
      </c>
      <c r="B1545" s="18">
        <v>20799</v>
      </c>
      <c r="C1545" s="18">
        <v>5300</v>
      </c>
      <c r="D1545" s="18">
        <v>5300</v>
      </c>
      <c r="E1545" s="18" t="s">
        <v>56</v>
      </c>
      <c r="F1545" s="18" t="s">
        <v>113</v>
      </c>
      <c r="G1545" s="19">
        <v>2.3459507461000002</v>
      </c>
      <c r="H1545" s="19">
        <v>0.94937300000000002</v>
      </c>
      <c r="I1545" s="18" t="s">
        <v>24</v>
      </c>
      <c r="J1545" s="18" t="s">
        <v>114</v>
      </c>
      <c r="K1545" s="18">
        <v>9</v>
      </c>
      <c r="L1545" s="18">
        <v>50</v>
      </c>
      <c r="M1545" s="18" t="s">
        <v>68</v>
      </c>
      <c r="N1545" s="18" t="s">
        <v>69</v>
      </c>
      <c r="O1545" s="18" t="s">
        <v>70</v>
      </c>
      <c r="P1545" s="19">
        <v>1320.57021263</v>
      </c>
      <c r="Q1545" s="19">
        <v>102189.205743</v>
      </c>
      <c r="R1545" s="20">
        <v>0.118627</v>
      </c>
      <c r="S1545" s="20">
        <v>2.0398130000000001</v>
      </c>
      <c r="T1545" s="20">
        <v>0.24</v>
      </c>
      <c r="U1545" s="20">
        <v>0.56100000000000005</v>
      </c>
      <c r="V1545" s="20">
        <f t="shared" si="48"/>
        <v>8.5592165861960001E-2</v>
      </c>
      <c r="W1545" s="20">
        <f t="shared" si="49"/>
        <v>0.85014254700231096</v>
      </c>
    </row>
    <row r="1546" spans="1:23" x14ac:dyDescent="0.25">
      <c r="A1546" s="18">
        <v>20813</v>
      </c>
      <c r="B1546" s="18">
        <v>20800</v>
      </c>
      <c r="C1546" s="18">
        <v>5300</v>
      </c>
      <c r="D1546" s="18">
        <v>5300</v>
      </c>
      <c r="E1546" s="18" t="s">
        <v>56</v>
      </c>
      <c r="F1546" s="18" t="s">
        <v>113</v>
      </c>
      <c r="G1546" s="19">
        <v>1.1058600870499999</v>
      </c>
      <c r="H1546" s="19">
        <v>0.44752599999999998</v>
      </c>
      <c r="I1546" s="18" t="s">
        <v>24</v>
      </c>
      <c r="J1546" s="18" t="s">
        <v>114</v>
      </c>
      <c r="K1546" s="18">
        <v>9</v>
      </c>
      <c r="L1546" s="18">
        <v>50</v>
      </c>
      <c r="M1546" s="18" t="s">
        <v>68</v>
      </c>
      <c r="N1546" s="18" t="s">
        <v>69</v>
      </c>
      <c r="O1546" s="18" t="s">
        <v>70</v>
      </c>
      <c r="P1546" s="19">
        <v>967.18219245099999</v>
      </c>
      <c r="Q1546" s="19">
        <v>48171.072708200001</v>
      </c>
      <c r="R1546" s="20">
        <v>0.118627</v>
      </c>
      <c r="S1546" s="20">
        <v>2.0398130000000001</v>
      </c>
      <c r="T1546" s="20">
        <v>0.24</v>
      </c>
      <c r="U1546" s="20">
        <v>0.56100000000000005</v>
      </c>
      <c r="V1546" s="20">
        <f t="shared" si="48"/>
        <v>4.0347386769519995E-2</v>
      </c>
      <c r="W1546" s="20">
        <f t="shared" si="49"/>
        <v>0.40074964580808192</v>
      </c>
    </row>
    <row r="1547" spans="1:23" x14ac:dyDescent="0.25">
      <c r="A1547" s="18">
        <v>20814</v>
      </c>
      <c r="B1547" s="18">
        <v>20801</v>
      </c>
      <c r="C1547" s="18">
        <v>5300</v>
      </c>
      <c r="D1547" s="18">
        <v>5300</v>
      </c>
      <c r="E1547" s="18" t="s">
        <v>56</v>
      </c>
      <c r="F1547" s="18" t="s">
        <v>113</v>
      </c>
      <c r="G1547" s="19">
        <v>0.99240496836100001</v>
      </c>
      <c r="H1547" s="19">
        <v>0.40161200000000002</v>
      </c>
      <c r="I1547" s="18" t="s">
        <v>24</v>
      </c>
      <c r="J1547" s="18" t="s">
        <v>114</v>
      </c>
      <c r="K1547" s="18">
        <v>9</v>
      </c>
      <c r="L1547" s="18">
        <v>50</v>
      </c>
      <c r="M1547" s="18" t="s">
        <v>68</v>
      </c>
      <c r="N1547" s="18" t="s">
        <v>69</v>
      </c>
      <c r="O1547" s="18" t="s">
        <v>70</v>
      </c>
      <c r="P1547" s="19">
        <v>980.26084334699999</v>
      </c>
      <c r="Q1547" s="19">
        <v>43228.987504800003</v>
      </c>
      <c r="R1547" s="20">
        <v>0.118627</v>
      </c>
      <c r="S1547" s="20">
        <v>2.0398130000000001</v>
      </c>
      <c r="T1547" s="20">
        <v>0.24</v>
      </c>
      <c r="U1547" s="20">
        <v>0.56100000000000005</v>
      </c>
      <c r="V1547" s="20">
        <f t="shared" si="48"/>
        <v>3.6207940310240001E-2</v>
      </c>
      <c r="W1547" s="20">
        <f t="shared" si="49"/>
        <v>0.359634673186084</v>
      </c>
    </row>
    <row r="1548" spans="1:23" x14ac:dyDescent="0.25">
      <c r="A1548" s="18">
        <v>20815</v>
      </c>
      <c r="B1548" s="18">
        <v>20802</v>
      </c>
      <c r="C1548" s="18">
        <v>5300</v>
      </c>
      <c r="D1548" s="18">
        <v>5300</v>
      </c>
      <c r="E1548" s="18" t="s">
        <v>56</v>
      </c>
      <c r="F1548" s="18" t="s">
        <v>113</v>
      </c>
      <c r="G1548" s="19">
        <v>1.8847296873299999</v>
      </c>
      <c r="H1548" s="19">
        <v>0.76272300000000004</v>
      </c>
      <c r="I1548" s="18" t="s">
        <v>24</v>
      </c>
      <c r="J1548" s="18" t="s">
        <v>114</v>
      </c>
      <c r="K1548" s="18">
        <v>9</v>
      </c>
      <c r="L1548" s="18">
        <v>50</v>
      </c>
      <c r="M1548" s="18" t="s">
        <v>68</v>
      </c>
      <c r="N1548" s="18" t="s">
        <v>69</v>
      </c>
      <c r="O1548" s="18" t="s">
        <v>70</v>
      </c>
      <c r="P1548" s="19">
        <v>1130.32261634</v>
      </c>
      <c r="Q1548" s="19">
        <v>82098.496783900002</v>
      </c>
      <c r="R1548" s="20">
        <v>0.118627</v>
      </c>
      <c r="S1548" s="20">
        <v>2.0398130000000001</v>
      </c>
      <c r="T1548" s="20">
        <v>0.24</v>
      </c>
      <c r="U1548" s="20">
        <v>0.56100000000000005</v>
      </c>
      <c r="V1548" s="20">
        <f t="shared" si="48"/>
        <v>6.8764451403959995E-2</v>
      </c>
      <c r="W1548" s="20">
        <f t="shared" si="49"/>
        <v>0.68300159566076102</v>
      </c>
    </row>
    <row r="1549" spans="1:23" x14ac:dyDescent="0.25">
      <c r="A1549" s="18">
        <v>20816</v>
      </c>
      <c r="B1549" s="18">
        <v>20803</v>
      </c>
      <c r="C1549" s="18">
        <v>5300</v>
      </c>
      <c r="D1549" s="18">
        <v>5300</v>
      </c>
      <c r="E1549" s="18" t="s">
        <v>56</v>
      </c>
      <c r="F1549" s="18" t="s">
        <v>113</v>
      </c>
      <c r="G1549" s="19">
        <v>17.6498074667</v>
      </c>
      <c r="H1549" s="19">
        <v>7.14262</v>
      </c>
      <c r="I1549" s="18" t="s">
        <v>24</v>
      </c>
      <c r="J1549" s="18" t="s">
        <v>114</v>
      </c>
      <c r="K1549" s="18">
        <v>9</v>
      </c>
      <c r="L1549" s="18">
        <v>50</v>
      </c>
      <c r="M1549" s="18" t="s">
        <v>68</v>
      </c>
      <c r="N1549" s="18" t="s">
        <v>69</v>
      </c>
      <c r="O1549" s="18" t="s">
        <v>70</v>
      </c>
      <c r="P1549" s="19">
        <v>3395.7387503800001</v>
      </c>
      <c r="Q1549" s="19">
        <v>768822.53794800001</v>
      </c>
      <c r="R1549" s="20">
        <v>0.118627</v>
      </c>
      <c r="S1549" s="20">
        <v>2.0398130000000001</v>
      </c>
      <c r="T1549" s="20">
        <v>0.24</v>
      </c>
      <c r="U1549" s="20">
        <v>0.56100000000000005</v>
      </c>
      <c r="V1549" s="20">
        <f t="shared" si="48"/>
        <v>0.64395376288240003</v>
      </c>
      <c r="W1549" s="20">
        <f t="shared" si="49"/>
        <v>6.396058408096339</v>
      </c>
    </row>
    <row r="1550" spans="1:23" x14ac:dyDescent="0.25">
      <c r="A1550" s="18">
        <v>20829</v>
      </c>
      <c r="B1550" s="18">
        <v>20817</v>
      </c>
      <c r="C1550" s="18">
        <v>5300</v>
      </c>
      <c r="D1550" s="18">
        <v>5300</v>
      </c>
      <c r="E1550" s="18" t="s">
        <v>56</v>
      </c>
      <c r="F1550" s="18" t="s">
        <v>113</v>
      </c>
      <c r="G1550" s="19">
        <v>10.597104329900001</v>
      </c>
      <c r="H1550" s="19">
        <v>4.2885</v>
      </c>
      <c r="I1550" s="18" t="s">
        <v>24</v>
      </c>
      <c r="J1550" s="18" t="s">
        <v>114</v>
      </c>
      <c r="K1550" s="18">
        <v>9</v>
      </c>
      <c r="L1550" s="18">
        <v>50</v>
      </c>
      <c r="M1550" s="18" t="s">
        <v>68</v>
      </c>
      <c r="N1550" s="18" t="s">
        <v>69</v>
      </c>
      <c r="O1550" s="18" t="s">
        <v>70</v>
      </c>
      <c r="P1550" s="19">
        <v>4843.3522041300002</v>
      </c>
      <c r="Q1550" s="19">
        <v>461608.018171</v>
      </c>
      <c r="R1550" s="20">
        <v>0.118627</v>
      </c>
      <c r="S1550" s="20">
        <v>2.0398130000000001</v>
      </c>
      <c r="T1550" s="20">
        <v>0.24</v>
      </c>
      <c r="U1550" s="20">
        <v>0.56100000000000005</v>
      </c>
      <c r="V1550" s="20">
        <f t="shared" si="48"/>
        <v>0.38663623602000002</v>
      </c>
      <c r="W1550" s="20">
        <f t="shared" si="49"/>
        <v>3.8402570041694997</v>
      </c>
    </row>
    <row r="1551" spans="1:23" x14ac:dyDescent="0.25">
      <c r="A1551" s="18">
        <v>20830</v>
      </c>
      <c r="B1551" s="18">
        <v>20818</v>
      </c>
      <c r="C1551" s="18">
        <v>5300</v>
      </c>
      <c r="D1551" s="18">
        <v>5300</v>
      </c>
      <c r="E1551" s="18" t="s">
        <v>56</v>
      </c>
      <c r="F1551" s="18" t="s">
        <v>113</v>
      </c>
      <c r="G1551" s="19">
        <v>1.5097932388399999</v>
      </c>
      <c r="H1551" s="19">
        <v>0.61099199999999998</v>
      </c>
      <c r="I1551" s="18" t="s">
        <v>24</v>
      </c>
      <c r="J1551" s="18" t="s">
        <v>114</v>
      </c>
      <c r="K1551" s="18">
        <v>9</v>
      </c>
      <c r="L1551" s="18">
        <v>50</v>
      </c>
      <c r="M1551" s="18" t="s">
        <v>68</v>
      </c>
      <c r="N1551" s="18" t="s">
        <v>69</v>
      </c>
      <c r="O1551" s="18" t="s">
        <v>70</v>
      </c>
      <c r="P1551" s="19">
        <v>1165.1870715499999</v>
      </c>
      <c r="Q1551" s="19">
        <v>65766.330417499994</v>
      </c>
      <c r="R1551" s="20">
        <v>0.118627</v>
      </c>
      <c r="S1551" s="20">
        <v>2.0398130000000001</v>
      </c>
      <c r="T1551" s="20">
        <v>0.24</v>
      </c>
      <c r="U1551" s="20">
        <v>0.56100000000000005</v>
      </c>
      <c r="V1551" s="20">
        <f t="shared" si="48"/>
        <v>5.5084912467840003E-2</v>
      </c>
      <c r="W1551" s="20">
        <f t="shared" si="49"/>
        <v>0.54712983735374399</v>
      </c>
    </row>
    <row r="1552" spans="1:23" x14ac:dyDescent="0.25">
      <c r="A1552" s="18">
        <v>20831</v>
      </c>
      <c r="B1552" s="18">
        <v>20819</v>
      </c>
      <c r="C1552" s="18">
        <v>5300</v>
      </c>
      <c r="D1552" s="18">
        <v>5300</v>
      </c>
      <c r="E1552" s="18" t="s">
        <v>56</v>
      </c>
      <c r="F1552" s="18" t="s">
        <v>113</v>
      </c>
      <c r="G1552" s="19">
        <v>2.4041972686499999</v>
      </c>
      <c r="H1552" s="19">
        <v>0.97294400000000003</v>
      </c>
      <c r="I1552" s="18" t="s">
        <v>24</v>
      </c>
      <c r="J1552" s="18" t="s">
        <v>114</v>
      </c>
      <c r="K1552" s="18">
        <v>9</v>
      </c>
      <c r="L1552" s="18">
        <v>50</v>
      </c>
      <c r="M1552" s="18" t="s">
        <v>68</v>
      </c>
      <c r="N1552" s="18" t="s">
        <v>69</v>
      </c>
      <c r="O1552" s="18" t="s">
        <v>70</v>
      </c>
      <c r="P1552" s="19">
        <v>1249.3280547100001</v>
      </c>
      <c r="Q1552" s="19">
        <v>104726.41411500001</v>
      </c>
      <c r="R1552" s="20">
        <v>0.118627</v>
      </c>
      <c r="S1552" s="20">
        <v>2.0398130000000001</v>
      </c>
      <c r="T1552" s="20">
        <v>0.24</v>
      </c>
      <c r="U1552" s="20">
        <v>0.56100000000000005</v>
      </c>
      <c r="V1552" s="20">
        <f t="shared" si="48"/>
        <v>8.771724519488E-2</v>
      </c>
      <c r="W1552" s="20">
        <f t="shared" si="49"/>
        <v>0.87124985674820787</v>
      </c>
    </row>
    <row r="1553" spans="1:23" x14ac:dyDescent="0.25">
      <c r="A1553" s="18">
        <v>20832</v>
      </c>
      <c r="B1553" s="18">
        <v>20820</v>
      </c>
      <c r="C1553" s="18">
        <v>5300</v>
      </c>
      <c r="D1553" s="18">
        <v>5300</v>
      </c>
      <c r="E1553" s="18" t="s">
        <v>56</v>
      </c>
      <c r="F1553" s="18" t="s">
        <v>113</v>
      </c>
      <c r="G1553" s="19">
        <v>9.2134341922999994</v>
      </c>
      <c r="H1553" s="19">
        <v>3.7285400000000002</v>
      </c>
      <c r="I1553" s="18" t="s">
        <v>24</v>
      </c>
      <c r="J1553" s="18" t="s">
        <v>114</v>
      </c>
      <c r="K1553" s="18">
        <v>9</v>
      </c>
      <c r="L1553" s="18">
        <v>50</v>
      </c>
      <c r="M1553" s="18" t="s">
        <v>68</v>
      </c>
      <c r="N1553" s="18" t="s">
        <v>69</v>
      </c>
      <c r="O1553" s="18" t="s">
        <v>70</v>
      </c>
      <c r="P1553" s="19">
        <v>2402.5785617400002</v>
      </c>
      <c r="Q1553" s="19">
        <v>401335.58806899999</v>
      </c>
      <c r="R1553" s="20">
        <v>0.118627</v>
      </c>
      <c r="S1553" s="20">
        <v>2.0398130000000001</v>
      </c>
      <c r="T1553" s="20">
        <v>0.24</v>
      </c>
      <c r="U1553" s="20">
        <v>0.56100000000000005</v>
      </c>
      <c r="V1553" s="20">
        <f t="shared" si="48"/>
        <v>0.33615219108080002</v>
      </c>
      <c r="W1553" s="20">
        <f t="shared" si="49"/>
        <v>3.3388251953657799</v>
      </c>
    </row>
    <row r="1554" spans="1:23" x14ac:dyDescent="0.25">
      <c r="A1554" s="18">
        <v>20833</v>
      </c>
      <c r="B1554" s="18">
        <v>20821</v>
      </c>
      <c r="C1554" s="18">
        <v>5300</v>
      </c>
      <c r="D1554" s="18">
        <v>5300</v>
      </c>
      <c r="E1554" s="18" t="s">
        <v>56</v>
      </c>
      <c r="F1554" s="18" t="s">
        <v>113</v>
      </c>
      <c r="G1554" s="19">
        <v>1.65718720427</v>
      </c>
      <c r="H1554" s="19">
        <v>0.67064000000000001</v>
      </c>
      <c r="I1554" s="18" t="s">
        <v>24</v>
      </c>
      <c r="J1554" s="18" t="s">
        <v>114</v>
      </c>
      <c r="K1554" s="18">
        <v>9</v>
      </c>
      <c r="L1554" s="18">
        <v>50</v>
      </c>
      <c r="M1554" s="18" t="s">
        <v>68</v>
      </c>
      <c r="N1554" s="18" t="s">
        <v>69</v>
      </c>
      <c r="O1554" s="18" t="s">
        <v>70</v>
      </c>
      <c r="P1554" s="19">
        <v>1062.15642551</v>
      </c>
      <c r="Q1554" s="19">
        <v>72186.785870099993</v>
      </c>
      <c r="R1554" s="20">
        <v>0.118627</v>
      </c>
      <c r="S1554" s="20">
        <v>2.0398130000000001</v>
      </c>
      <c r="T1554" s="20">
        <v>0.24</v>
      </c>
      <c r="U1554" s="20">
        <v>0.56100000000000005</v>
      </c>
      <c r="V1554" s="20">
        <f t="shared" si="48"/>
        <v>6.0462568572800003E-2</v>
      </c>
      <c r="W1554" s="20">
        <f t="shared" si="49"/>
        <v>0.60054330355048002</v>
      </c>
    </row>
    <row r="1555" spans="1:23" x14ac:dyDescent="0.25">
      <c r="A1555" s="18">
        <v>20834</v>
      </c>
      <c r="B1555" s="18">
        <v>20822</v>
      </c>
      <c r="C1555" s="18">
        <v>5300</v>
      </c>
      <c r="D1555" s="18">
        <v>5300</v>
      </c>
      <c r="E1555" s="18" t="s">
        <v>56</v>
      </c>
      <c r="F1555" s="18" t="s">
        <v>113</v>
      </c>
      <c r="G1555" s="19">
        <v>2.76245549275</v>
      </c>
      <c r="H1555" s="19">
        <v>1.1179300000000001</v>
      </c>
      <c r="I1555" s="18" t="s">
        <v>24</v>
      </c>
      <c r="J1555" s="18" t="s">
        <v>114</v>
      </c>
      <c r="K1555" s="18">
        <v>9</v>
      </c>
      <c r="L1555" s="18">
        <v>50</v>
      </c>
      <c r="M1555" s="18" t="s">
        <v>68</v>
      </c>
      <c r="N1555" s="18" t="s">
        <v>69</v>
      </c>
      <c r="O1555" s="18" t="s">
        <v>70</v>
      </c>
      <c r="P1555" s="19">
        <v>1505.2583796900001</v>
      </c>
      <c r="Q1555" s="19">
        <v>120332.07993599999</v>
      </c>
      <c r="R1555" s="20">
        <v>0.118627</v>
      </c>
      <c r="S1555" s="20">
        <v>2.0398130000000001</v>
      </c>
      <c r="T1555" s="20">
        <v>0.24</v>
      </c>
      <c r="U1555" s="20">
        <v>0.56100000000000005</v>
      </c>
      <c r="V1555" s="20">
        <f t="shared" si="48"/>
        <v>0.10078867840359999</v>
      </c>
      <c r="W1555" s="20">
        <f t="shared" si="49"/>
        <v>1.00108161657251</v>
      </c>
    </row>
    <row r="1556" spans="1:23" x14ac:dyDescent="0.25">
      <c r="A1556" s="18">
        <v>20836</v>
      </c>
      <c r="B1556" s="18">
        <v>20824</v>
      </c>
      <c r="C1556" s="18">
        <v>5300</v>
      </c>
      <c r="D1556" s="18">
        <v>5300</v>
      </c>
      <c r="E1556" s="18" t="s">
        <v>56</v>
      </c>
      <c r="F1556" s="18" t="s">
        <v>113</v>
      </c>
      <c r="G1556" s="19">
        <v>3.2866980984600001</v>
      </c>
      <c r="H1556" s="19">
        <v>1.3300799999999999</v>
      </c>
      <c r="I1556" s="18" t="s">
        <v>24</v>
      </c>
      <c r="J1556" s="18" t="s">
        <v>114</v>
      </c>
      <c r="K1556" s="18">
        <v>9</v>
      </c>
      <c r="L1556" s="18">
        <v>50</v>
      </c>
      <c r="M1556" s="18" t="s">
        <v>68</v>
      </c>
      <c r="N1556" s="18" t="s">
        <v>69</v>
      </c>
      <c r="O1556" s="18" t="s">
        <v>70</v>
      </c>
      <c r="P1556" s="19">
        <v>1513.3994904599999</v>
      </c>
      <c r="Q1556" s="19">
        <v>143167.99649600001</v>
      </c>
      <c r="R1556" s="20">
        <v>0.118627</v>
      </c>
      <c r="S1556" s="20">
        <v>2.0398130000000001</v>
      </c>
      <c r="T1556" s="20">
        <v>0.24</v>
      </c>
      <c r="U1556" s="20">
        <v>0.56100000000000005</v>
      </c>
      <c r="V1556" s="20">
        <f t="shared" si="48"/>
        <v>0.11991538412159998</v>
      </c>
      <c r="W1556" s="20">
        <f t="shared" si="49"/>
        <v>1.1910572545425597</v>
      </c>
    </row>
    <row r="1557" spans="1:23" x14ac:dyDescent="0.25">
      <c r="A1557" s="18">
        <v>20838</v>
      </c>
      <c r="B1557" s="18">
        <v>20826</v>
      </c>
      <c r="C1557" s="18">
        <v>5300</v>
      </c>
      <c r="D1557" s="18">
        <v>5300</v>
      </c>
      <c r="E1557" s="18" t="s">
        <v>56</v>
      </c>
      <c r="F1557" s="18" t="s">
        <v>113</v>
      </c>
      <c r="G1557" s="19">
        <v>4.2850282065999998</v>
      </c>
      <c r="H1557" s="19">
        <v>1.7340899999999999</v>
      </c>
      <c r="I1557" s="18" t="s">
        <v>24</v>
      </c>
      <c r="J1557" s="18" t="s">
        <v>114</v>
      </c>
      <c r="K1557" s="18">
        <v>9</v>
      </c>
      <c r="L1557" s="18">
        <v>50</v>
      </c>
      <c r="M1557" s="18" t="s">
        <v>68</v>
      </c>
      <c r="N1557" s="18" t="s">
        <v>69</v>
      </c>
      <c r="O1557" s="18" t="s">
        <v>70</v>
      </c>
      <c r="P1557" s="19">
        <v>1898.4243828900001</v>
      </c>
      <c r="Q1557" s="19">
        <v>200453.41459500001</v>
      </c>
      <c r="R1557" s="20">
        <v>0.118627</v>
      </c>
      <c r="S1557" s="20">
        <v>2.0398130000000001</v>
      </c>
      <c r="T1557" s="20">
        <v>0.24</v>
      </c>
      <c r="U1557" s="20">
        <v>0.56100000000000005</v>
      </c>
      <c r="V1557" s="20">
        <f t="shared" si="48"/>
        <v>0.15633951976679999</v>
      </c>
      <c r="W1557" s="20">
        <f t="shared" si="49"/>
        <v>1.5528392837496299</v>
      </c>
    </row>
    <row r="1558" spans="1:23" x14ac:dyDescent="0.25">
      <c r="A1558" s="18">
        <v>20839</v>
      </c>
      <c r="B1558" s="18">
        <v>20827</v>
      </c>
      <c r="C1558" s="18">
        <v>5300</v>
      </c>
      <c r="D1558" s="18">
        <v>5300</v>
      </c>
      <c r="E1558" s="18" t="s">
        <v>56</v>
      </c>
      <c r="F1558" s="18" t="s">
        <v>113</v>
      </c>
      <c r="G1558" s="19">
        <v>1.71053028031</v>
      </c>
      <c r="H1558" s="19">
        <v>0.69222700000000004</v>
      </c>
      <c r="I1558" s="18" t="s">
        <v>24</v>
      </c>
      <c r="J1558" s="18" t="s">
        <v>114</v>
      </c>
      <c r="K1558" s="18">
        <v>9</v>
      </c>
      <c r="L1558" s="18">
        <v>50</v>
      </c>
      <c r="M1558" s="18" t="s">
        <v>68</v>
      </c>
      <c r="N1558" s="18" t="s">
        <v>69</v>
      </c>
      <c r="O1558" s="18" t="s">
        <v>70</v>
      </c>
      <c r="P1558" s="19">
        <v>1084.1653625199999</v>
      </c>
      <c r="Q1558" s="19">
        <v>74510.400967099995</v>
      </c>
      <c r="R1558" s="20">
        <v>0.118627</v>
      </c>
      <c r="S1558" s="20">
        <v>2.0398130000000001</v>
      </c>
      <c r="T1558" s="20">
        <v>0.24</v>
      </c>
      <c r="U1558" s="20">
        <v>0.56100000000000005</v>
      </c>
      <c r="V1558" s="20">
        <f t="shared" si="48"/>
        <v>6.2408777370040004E-2</v>
      </c>
      <c r="W1558" s="20">
        <f t="shared" si="49"/>
        <v>0.61987398512888892</v>
      </c>
    </row>
    <row r="1559" spans="1:23" x14ac:dyDescent="0.25">
      <c r="A1559" s="18">
        <v>20840</v>
      </c>
      <c r="B1559" s="18">
        <v>20828</v>
      </c>
      <c r="C1559" s="18">
        <v>5300</v>
      </c>
      <c r="D1559" s="18">
        <v>5300</v>
      </c>
      <c r="E1559" s="18" t="s">
        <v>56</v>
      </c>
      <c r="F1559" s="18" t="s">
        <v>113</v>
      </c>
      <c r="G1559" s="19">
        <v>2.4141338799200001</v>
      </c>
      <c r="H1559" s="19">
        <v>0.97696499999999997</v>
      </c>
      <c r="I1559" s="18" t="s">
        <v>24</v>
      </c>
      <c r="J1559" s="18" t="s">
        <v>114</v>
      </c>
      <c r="K1559" s="18">
        <v>9</v>
      </c>
      <c r="L1559" s="18">
        <v>50</v>
      </c>
      <c r="M1559" s="18" t="s">
        <v>68</v>
      </c>
      <c r="N1559" s="18" t="s">
        <v>69</v>
      </c>
      <c r="O1559" s="18" t="s">
        <v>70</v>
      </c>
      <c r="P1559" s="19">
        <v>1420.6645126400001</v>
      </c>
      <c r="Q1559" s="19">
        <v>105159.251171</v>
      </c>
      <c r="R1559" s="20">
        <v>0.118627</v>
      </c>
      <c r="S1559" s="20">
        <v>2.0398130000000001</v>
      </c>
      <c r="T1559" s="20">
        <v>0.24</v>
      </c>
      <c r="U1559" s="20">
        <v>0.56100000000000005</v>
      </c>
      <c r="V1559" s="20">
        <f t="shared" si="48"/>
        <v>8.80797645618E-2</v>
      </c>
      <c r="W1559" s="20">
        <f t="shared" si="49"/>
        <v>0.87485057341225492</v>
      </c>
    </row>
    <row r="1560" spans="1:23" x14ac:dyDescent="0.25">
      <c r="A1560" s="18">
        <v>20841</v>
      </c>
      <c r="B1560" s="18">
        <v>20829</v>
      </c>
      <c r="C1560" s="18">
        <v>5300</v>
      </c>
      <c r="D1560" s="18">
        <v>5300</v>
      </c>
      <c r="E1560" s="18" t="s">
        <v>56</v>
      </c>
      <c r="F1560" s="18" t="s">
        <v>113</v>
      </c>
      <c r="G1560" s="19">
        <v>1.3038997792</v>
      </c>
      <c r="H1560" s="19">
        <v>0.52766999999999997</v>
      </c>
      <c r="I1560" s="18" t="s">
        <v>24</v>
      </c>
      <c r="J1560" s="18" t="s">
        <v>114</v>
      </c>
      <c r="K1560" s="18">
        <v>9</v>
      </c>
      <c r="L1560" s="18">
        <v>50</v>
      </c>
      <c r="M1560" s="18" t="s">
        <v>68</v>
      </c>
      <c r="N1560" s="18" t="s">
        <v>69</v>
      </c>
      <c r="O1560" s="18" t="s">
        <v>70</v>
      </c>
      <c r="P1560" s="19">
        <v>907.34155270199994</v>
      </c>
      <c r="Q1560" s="19">
        <v>56797.647191199998</v>
      </c>
      <c r="R1560" s="20">
        <v>0.118627</v>
      </c>
      <c r="S1560" s="20">
        <v>2.0398130000000001</v>
      </c>
      <c r="T1560" s="20">
        <v>0.24</v>
      </c>
      <c r="U1560" s="20">
        <v>0.56100000000000005</v>
      </c>
      <c r="V1560" s="20">
        <f t="shared" si="48"/>
        <v>4.7572890908400001E-2</v>
      </c>
      <c r="W1560" s="20">
        <f t="shared" si="49"/>
        <v>0.47251682718668997</v>
      </c>
    </row>
    <row r="1561" spans="1:23" x14ac:dyDescent="0.25">
      <c r="A1561" s="18">
        <v>20842</v>
      </c>
      <c r="B1561" s="18">
        <v>20830</v>
      </c>
      <c r="C1561" s="18">
        <v>5300</v>
      </c>
      <c r="D1561" s="18">
        <v>5300</v>
      </c>
      <c r="E1561" s="18" t="s">
        <v>56</v>
      </c>
      <c r="F1561" s="18" t="s">
        <v>113</v>
      </c>
      <c r="G1561" s="19">
        <v>1.61600363833</v>
      </c>
      <c r="H1561" s="19">
        <v>0.65397300000000003</v>
      </c>
      <c r="I1561" s="18" t="s">
        <v>24</v>
      </c>
      <c r="J1561" s="18" t="s">
        <v>114</v>
      </c>
      <c r="K1561" s="18">
        <v>9</v>
      </c>
      <c r="L1561" s="18">
        <v>50</v>
      </c>
      <c r="M1561" s="18" t="s">
        <v>68</v>
      </c>
      <c r="N1561" s="18" t="s">
        <v>69</v>
      </c>
      <c r="O1561" s="18" t="s">
        <v>70</v>
      </c>
      <c r="P1561" s="19">
        <v>1053.63259739</v>
      </c>
      <c r="Q1561" s="19">
        <v>70392.8369141</v>
      </c>
      <c r="R1561" s="20">
        <v>0.118627</v>
      </c>
      <c r="S1561" s="20">
        <v>2.0398130000000001</v>
      </c>
      <c r="T1561" s="20">
        <v>0.24</v>
      </c>
      <c r="U1561" s="20">
        <v>0.56100000000000005</v>
      </c>
      <c r="V1561" s="20">
        <f t="shared" si="48"/>
        <v>5.8959929853960001E-2</v>
      </c>
      <c r="W1561" s="20">
        <f t="shared" si="49"/>
        <v>0.58561837327451094</v>
      </c>
    </row>
    <row r="1562" spans="1:23" x14ac:dyDescent="0.25">
      <c r="A1562" s="18">
        <v>20843</v>
      </c>
      <c r="B1562" s="18">
        <v>20831</v>
      </c>
      <c r="C1562" s="18">
        <v>5300</v>
      </c>
      <c r="D1562" s="18">
        <v>5300</v>
      </c>
      <c r="E1562" s="18" t="s">
        <v>56</v>
      </c>
      <c r="F1562" s="18" t="s">
        <v>113</v>
      </c>
      <c r="G1562" s="19">
        <v>3.8048426333099998</v>
      </c>
      <c r="H1562" s="19">
        <v>1.5397700000000001</v>
      </c>
      <c r="I1562" s="18" t="s">
        <v>24</v>
      </c>
      <c r="J1562" s="18" t="s">
        <v>114</v>
      </c>
      <c r="K1562" s="18">
        <v>9</v>
      </c>
      <c r="L1562" s="18">
        <v>50</v>
      </c>
      <c r="M1562" s="18" t="s">
        <v>68</v>
      </c>
      <c r="N1562" s="18" t="s">
        <v>69</v>
      </c>
      <c r="O1562" s="18" t="s">
        <v>70</v>
      </c>
      <c r="P1562" s="19">
        <v>2741.14202591</v>
      </c>
      <c r="Q1562" s="19">
        <v>165738.28215499999</v>
      </c>
      <c r="R1562" s="20">
        <v>0.118627</v>
      </c>
      <c r="S1562" s="20">
        <v>2.0398130000000001</v>
      </c>
      <c r="T1562" s="20">
        <v>0.24</v>
      </c>
      <c r="U1562" s="20">
        <v>0.56100000000000005</v>
      </c>
      <c r="V1562" s="20">
        <f t="shared" si="48"/>
        <v>0.1388203048004</v>
      </c>
      <c r="W1562" s="20">
        <f t="shared" si="49"/>
        <v>1.3788300168613901</v>
      </c>
    </row>
    <row r="1563" spans="1:23" x14ac:dyDescent="0.25">
      <c r="A1563" s="18">
        <v>20844</v>
      </c>
      <c r="B1563" s="18">
        <v>20832</v>
      </c>
      <c r="C1563" s="18">
        <v>5300</v>
      </c>
      <c r="D1563" s="18">
        <v>5300</v>
      </c>
      <c r="E1563" s="18" t="s">
        <v>56</v>
      </c>
      <c r="F1563" s="18" t="s">
        <v>113</v>
      </c>
      <c r="G1563" s="19">
        <v>3.4440573466800002</v>
      </c>
      <c r="H1563" s="19">
        <v>1.3937600000000001</v>
      </c>
      <c r="I1563" s="18" t="s">
        <v>24</v>
      </c>
      <c r="J1563" s="18" t="s">
        <v>114</v>
      </c>
      <c r="K1563" s="18">
        <v>9</v>
      </c>
      <c r="L1563" s="18">
        <v>50</v>
      </c>
      <c r="M1563" s="18" t="s">
        <v>68</v>
      </c>
      <c r="N1563" s="18" t="s">
        <v>69</v>
      </c>
      <c r="O1563" s="18" t="s">
        <v>70</v>
      </c>
      <c r="P1563" s="19">
        <v>1788.7753661300001</v>
      </c>
      <c r="Q1563" s="19">
        <v>150022.537927</v>
      </c>
      <c r="R1563" s="20">
        <v>0.118627</v>
      </c>
      <c r="S1563" s="20">
        <v>2.0398130000000001</v>
      </c>
      <c r="T1563" s="20">
        <v>0.24</v>
      </c>
      <c r="U1563" s="20">
        <v>0.56100000000000005</v>
      </c>
      <c r="V1563" s="20">
        <f t="shared" si="48"/>
        <v>0.12565655131520001</v>
      </c>
      <c r="W1563" s="20">
        <f t="shared" si="49"/>
        <v>1.24808128766032</v>
      </c>
    </row>
    <row r="1564" spans="1:23" x14ac:dyDescent="0.25">
      <c r="A1564" s="18">
        <v>20845</v>
      </c>
      <c r="B1564" s="18">
        <v>20833</v>
      </c>
      <c r="C1564" s="18">
        <v>5300</v>
      </c>
      <c r="D1564" s="18">
        <v>5300</v>
      </c>
      <c r="E1564" s="18" t="s">
        <v>56</v>
      </c>
      <c r="F1564" s="18" t="s">
        <v>113</v>
      </c>
      <c r="G1564" s="19">
        <v>1.2087061460199999</v>
      </c>
      <c r="H1564" s="19">
        <v>0.48914600000000003</v>
      </c>
      <c r="I1564" s="18" t="s">
        <v>24</v>
      </c>
      <c r="J1564" s="18" t="s">
        <v>114</v>
      </c>
      <c r="K1564" s="18">
        <v>9</v>
      </c>
      <c r="L1564" s="18">
        <v>50</v>
      </c>
      <c r="M1564" s="18" t="s">
        <v>68</v>
      </c>
      <c r="N1564" s="18" t="s">
        <v>69</v>
      </c>
      <c r="O1564" s="18" t="s">
        <v>70</v>
      </c>
      <c r="P1564" s="19">
        <v>1702.4999171699999</v>
      </c>
      <c r="Q1564" s="19">
        <v>52651.029116999998</v>
      </c>
      <c r="R1564" s="20">
        <v>0.118627</v>
      </c>
      <c r="S1564" s="20">
        <v>2.0398130000000001</v>
      </c>
      <c r="T1564" s="20">
        <v>0.24</v>
      </c>
      <c r="U1564" s="20">
        <v>0.56100000000000005</v>
      </c>
      <c r="V1564" s="20">
        <f t="shared" si="48"/>
        <v>4.4099701131920001E-2</v>
      </c>
      <c r="W1564" s="20">
        <f t="shared" si="49"/>
        <v>0.43801943629742202</v>
      </c>
    </row>
    <row r="1565" spans="1:23" x14ac:dyDescent="0.25">
      <c r="A1565" s="18">
        <v>20846</v>
      </c>
      <c r="B1565" s="18">
        <v>20834</v>
      </c>
      <c r="C1565" s="18">
        <v>5300</v>
      </c>
      <c r="D1565" s="18">
        <v>5300</v>
      </c>
      <c r="E1565" s="18" t="s">
        <v>56</v>
      </c>
      <c r="F1565" s="18" t="s">
        <v>113</v>
      </c>
      <c r="G1565" s="19">
        <v>1.61096237011</v>
      </c>
      <c r="H1565" s="19">
        <v>0.65193299999999998</v>
      </c>
      <c r="I1565" s="18" t="s">
        <v>24</v>
      </c>
      <c r="J1565" s="18" t="s">
        <v>114</v>
      </c>
      <c r="K1565" s="18">
        <v>9</v>
      </c>
      <c r="L1565" s="18">
        <v>50</v>
      </c>
      <c r="M1565" s="18" t="s">
        <v>68</v>
      </c>
      <c r="N1565" s="18" t="s">
        <v>69</v>
      </c>
      <c r="O1565" s="18" t="s">
        <v>70</v>
      </c>
      <c r="P1565" s="19">
        <v>981.27109053900006</v>
      </c>
      <c r="Q1565" s="19">
        <v>70173.240148199999</v>
      </c>
      <c r="R1565" s="20">
        <v>0.118627</v>
      </c>
      <c r="S1565" s="20">
        <v>2.0398130000000001</v>
      </c>
      <c r="T1565" s="20">
        <v>0.24</v>
      </c>
      <c r="U1565" s="20">
        <v>0.56100000000000005</v>
      </c>
      <c r="V1565" s="20">
        <f t="shared" si="48"/>
        <v>5.8776010553160001E-2</v>
      </c>
      <c r="W1565" s="20">
        <f t="shared" si="49"/>
        <v>0.583791598344231</v>
      </c>
    </row>
    <row r="1566" spans="1:23" x14ac:dyDescent="0.25">
      <c r="A1566" s="18">
        <v>20847</v>
      </c>
      <c r="B1566" s="18">
        <v>20835</v>
      </c>
      <c r="C1566" s="18">
        <v>5300</v>
      </c>
      <c r="D1566" s="18">
        <v>5300</v>
      </c>
      <c r="E1566" s="18" t="s">
        <v>56</v>
      </c>
      <c r="F1566" s="18" t="s">
        <v>113</v>
      </c>
      <c r="G1566" s="19">
        <v>1.9111344910500001</v>
      </c>
      <c r="H1566" s="19">
        <v>0.77340900000000001</v>
      </c>
      <c r="I1566" s="18" t="s">
        <v>24</v>
      </c>
      <c r="J1566" s="18" t="s">
        <v>114</v>
      </c>
      <c r="K1566" s="18">
        <v>9</v>
      </c>
      <c r="L1566" s="18">
        <v>50</v>
      </c>
      <c r="M1566" s="18" t="s">
        <v>68</v>
      </c>
      <c r="N1566" s="18" t="s">
        <v>69</v>
      </c>
      <c r="O1566" s="18" t="s">
        <v>70</v>
      </c>
      <c r="P1566" s="19">
        <v>1234.24704617</v>
      </c>
      <c r="Q1566" s="19">
        <v>83248.685433599996</v>
      </c>
      <c r="R1566" s="20">
        <v>0.118627</v>
      </c>
      <c r="S1566" s="20">
        <v>2.0398130000000001</v>
      </c>
      <c r="T1566" s="20">
        <v>0.24</v>
      </c>
      <c r="U1566" s="20">
        <v>0.56100000000000005</v>
      </c>
      <c r="V1566" s="20">
        <f t="shared" si="48"/>
        <v>6.9727863976680002E-2</v>
      </c>
      <c r="W1566" s="20">
        <f t="shared" si="49"/>
        <v>0.69257067257496296</v>
      </c>
    </row>
    <row r="1567" spans="1:23" x14ac:dyDescent="0.25">
      <c r="A1567" s="18">
        <v>20848</v>
      </c>
      <c r="B1567" s="18">
        <v>20836</v>
      </c>
      <c r="C1567" s="18">
        <v>5300</v>
      </c>
      <c r="D1567" s="18">
        <v>5300</v>
      </c>
      <c r="E1567" s="18" t="s">
        <v>56</v>
      </c>
      <c r="F1567" s="18" t="s">
        <v>113</v>
      </c>
      <c r="G1567" s="19">
        <v>0.61735968483500003</v>
      </c>
      <c r="H1567" s="19">
        <v>0.249837</v>
      </c>
      <c r="I1567" s="18" t="s">
        <v>24</v>
      </c>
      <c r="J1567" s="18" t="s">
        <v>114</v>
      </c>
      <c r="K1567" s="18">
        <v>9</v>
      </c>
      <c r="L1567" s="18">
        <v>50</v>
      </c>
      <c r="M1567" s="18" t="s">
        <v>68</v>
      </c>
      <c r="N1567" s="18" t="s">
        <v>69</v>
      </c>
      <c r="O1567" s="18" t="s">
        <v>70</v>
      </c>
      <c r="P1567" s="19">
        <v>618.10896668199996</v>
      </c>
      <c r="Q1567" s="19">
        <v>26892.0803032</v>
      </c>
      <c r="R1567" s="20">
        <v>0.118627</v>
      </c>
      <c r="S1567" s="20">
        <v>2.0398130000000001</v>
      </c>
      <c r="T1567" s="20">
        <v>0.24</v>
      </c>
      <c r="U1567" s="20">
        <v>0.56100000000000005</v>
      </c>
      <c r="V1567" s="20">
        <f t="shared" si="48"/>
        <v>2.2524434487240001E-2</v>
      </c>
      <c r="W1567" s="20">
        <f t="shared" si="49"/>
        <v>0.22372351385115899</v>
      </c>
    </row>
    <row r="1568" spans="1:23" x14ac:dyDescent="0.25">
      <c r="A1568" s="18">
        <v>20849</v>
      </c>
      <c r="B1568" s="18">
        <v>20837</v>
      </c>
      <c r="C1568" s="18">
        <v>5300</v>
      </c>
      <c r="D1568" s="18">
        <v>5300</v>
      </c>
      <c r="E1568" s="18" t="s">
        <v>56</v>
      </c>
      <c r="F1568" s="18" t="s">
        <v>113</v>
      </c>
      <c r="G1568" s="19">
        <v>0.69682340627200001</v>
      </c>
      <c r="H1568" s="19">
        <v>0.28199400000000002</v>
      </c>
      <c r="I1568" s="18" t="s">
        <v>24</v>
      </c>
      <c r="J1568" s="18" t="s">
        <v>114</v>
      </c>
      <c r="K1568" s="18">
        <v>9</v>
      </c>
      <c r="L1568" s="18">
        <v>50</v>
      </c>
      <c r="M1568" s="18" t="s">
        <v>68</v>
      </c>
      <c r="N1568" s="18" t="s">
        <v>69</v>
      </c>
      <c r="O1568" s="18" t="s">
        <v>70</v>
      </c>
      <c r="P1568" s="19">
        <v>835.26273692400002</v>
      </c>
      <c r="Q1568" s="19">
        <v>30353.506162599999</v>
      </c>
      <c r="R1568" s="20">
        <v>0.118627</v>
      </c>
      <c r="S1568" s="20">
        <v>2.0398130000000001</v>
      </c>
      <c r="T1568" s="20">
        <v>0.24</v>
      </c>
      <c r="U1568" s="20">
        <v>0.56100000000000005</v>
      </c>
      <c r="V1568" s="20">
        <f t="shared" si="48"/>
        <v>2.5423597700879999E-2</v>
      </c>
      <c r="W1568" s="20">
        <f t="shared" si="49"/>
        <v>0.252519396906558</v>
      </c>
    </row>
    <row r="1569" spans="1:23" x14ac:dyDescent="0.25">
      <c r="A1569" s="18">
        <v>20850</v>
      </c>
      <c r="B1569" s="18">
        <v>20838</v>
      </c>
      <c r="C1569" s="18">
        <v>5300</v>
      </c>
      <c r="D1569" s="18">
        <v>5300</v>
      </c>
      <c r="E1569" s="18" t="s">
        <v>56</v>
      </c>
      <c r="F1569" s="18" t="s">
        <v>113</v>
      </c>
      <c r="G1569" s="19">
        <v>0.805052357808</v>
      </c>
      <c r="H1569" s="19">
        <v>0.325793</v>
      </c>
      <c r="I1569" s="18" t="s">
        <v>24</v>
      </c>
      <c r="J1569" s="18" t="s">
        <v>114</v>
      </c>
      <c r="K1569" s="18">
        <v>9</v>
      </c>
      <c r="L1569" s="18">
        <v>50</v>
      </c>
      <c r="M1569" s="18" t="s">
        <v>68</v>
      </c>
      <c r="N1569" s="18" t="s">
        <v>69</v>
      </c>
      <c r="O1569" s="18" t="s">
        <v>70</v>
      </c>
      <c r="P1569" s="19">
        <v>744.59635690300001</v>
      </c>
      <c r="Q1569" s="19">
        <v>35067.940434299999</v>
      </c>
      <c r="R1569" s="20">
        <v>0.118627</v>
      </c>
      <c r="S1569" s="20">
        <v>2.0398130000000001</v>
      </c>
      <c r="T1569" s="20">
        <v>0.24</v>
      </c>
      <c r="U1569" s="20">
        <v>0.56100000000000005</v>
      </c>
      <c r="V1569" s="20">
        <f t="shared" si="48"/>
        <v>2.9372363120360002E-2</v>
      </c>
      <c r="W1569" s="20">
        <f t="shared" si="49"/>
        <v>0.29174043375525099</v>
      </c>
    </row>
    <row r="1570" spans="1:23" x14ac:dyDescent="0.25">
      <c r="A1570" s="18">
        <v>20851</v>
      </c>
      <c r="B1570" s="18">
        <v>20839</v>
      </c>
      <c r="C1570" s="18">
        <v>5300</v>
      </c>
      <c r="D1570" s="18">
        <v>5300</v>
      </c>
      <c r="E1570" s="18" t="s">
        <v>56</v>
      </c>
      <c r="F1570" s="18" t="s">
        <v>113</v>
      </c>
      <c r="G1570" s="19">
        <v>1.4714098366799999</v>
      </c>
      <c r="H1570" s="19">
        <v>0.59545800000000004</v>
      </c>
      <c r="I1570" s="18" t="s">
        <v>24</v>
      </c>
      <c r="J1570" s="18" t="s">
        <v>114</v>
      </c>
      <c r="K1570" s="18">
        <v>9</v>
      </c>
      <c r="L1570" s="18">
        <v>50</v>
      </c>
      <c r="M1570" s="18" t="s">
        <v>68</v>
      </c>
      <c r="N1570" s="18" t="s">
        <v>69</v>
      </c>
      <c r="O1570" s="18" t="s">
        <v>70</v>
      </c>
      <c r="P1570" s="19">
        <v>998.34411647699994</v>
      </c>
      <c r="Q1570" s="19">
        <v>64094.356107</v>
      </c>
      <c r="R1570" s="20">
        <v>0.118627</v>
      </c>
      <c r="S1570" s="20">
        <v>2.0398130000000001</v>
      </c>
      <c r="T1570" s="20">
        <v>0.24</v>
      </c>
      <c r="U1570" s="20">
        <v>0.56100000000000005</v>
      </c>
      <c r="V1570" s="20">
        <f t="shared" si="48"/>
        <v>5.3684421086159999E-2</v>
      </c>
      <c r="W1570" s="20">
        <f t="shared" si="49"/>
        <v>0.53321948354640591</v>
      </c>
    </row>
    <row r="1571" spans="1:23" x14ac:dyDescent="0.25">
      <c r="A1571" s="18">
        <v>20852</v>
      </c>
      <c r="B1571" s="18">
        <v>20840</v>
      </c>
      <c r="C1571" s="18">
        <v>5300</v>
      </c>
      <c r="D1571" s="18">
        <v>5300</v>
      </c>
      <c r="E1571" s="18" t="s">
        <v>56</v>
      </c>
      <c r="F1571" s="18" t="s">
        <v>113</v>
      </c>
      <c r="G1571" s="19">
        <v>1.2638978142399999</v>
      </c>
      <c r="H1571" s="19">
        <v>0.51148099999999996</v>
      </c>
      <c r="I1571" s="18" t="s">
        <v>24</v>
      </c>
      <c r="J1571" s="18" t="s">
        <v>114</v>
      </c>
      <c r="K1571" s="18">
        <v>9</v>
      </c>
      <c r="L1571" s="18">
        <v>50</v>
      </c>
      <c r="M1571" s="18" t="s">
        <v>68</v>
      </c>
      <c r="N1571" s="18" t="s">
        <v>69</v>
      </c>
      <c r="O1571" s="18" t="s">
        <v>70</v>
      </c>
      <c r="P1571" s="19">
        <v>928.53566674800004</v>
      </c>
      <c r="Q1571" s="19">
        <v>55055.168565699998</v>
      </c>
      <c r="R1571" s="20">
        <v>0.118627</v>
      </c>
      <c r="S1571" s="20">
        <v>2.0398130000000001</v>
      </c>
      <c r="T1571" s="20">
        <v>0.24</v>
      </c>
      <c r="U1571" s="20">
        <v>0.56100000000000005</v>
      </c>
      <c r="V1571" s="20">
        <f t="shared" si="48"/>
        <v>4.6113347006119992E-2</v>
      </c>
      <c r="W1571" s="20">
        <f t="shared" si="49"/>
        <v>0.45801993535026692</v>
      </c>
    </row>
    <row r="1572" spans="1:23" x14ac:dyDescent="0.25">
      <c r="A1572" s="18">
        <v>20853</v>
      </c>
      <c r="B1572" s="18">
        <v>20841</v>
      </c>
      <c r="C1572" s="18">
        <v>5300</v>
      </c>
      <c r="D1572" s="18">
        <v>5300</v>
      </c>
      <c r="E1572" s="18" t="s">
        <v>56</v>
      </c>
      <c r="F1572" s="18" t="s">
        <v>113</v>
      </c>
      <c r="G1572" s="19">
        <v>2.0452568431499998</v>
      </c>
      <c r="H1572" s="19">
        <v>0.82768600000000003</v>
      </c>
      <c r="I1572" s="18" t="s">
        <v>24</v>
      </c>
      <c r="J1572" s="18" t="s">
        <v>114</v>
      </c>
      <c r="K1572" s="18">
        <v>9</v>
      </c>
      <c r="L1572" s="18">
        <v>50</v>
      </c>
      <c r="M1572" s="18" t="s">
        <v>68</v>
      </c>
      <c r="N1572" s="18" t="s">
        <v>69</v>
      </c>
      <c r="O1572" s="18" t="s">
        <v>70</v>
      </c>
      <c r="P1572" s="19">
        <v>1206.6114918200001</v>
      </c>
      <c r="Q1572" s="19">
        <v>89091.031723199994</v>
      </c>
      <c r="R1572" s="20">
        <v>0.118627</v>
      </c>
      <c r="S1572" s="20">
        <v>2.0398130000000001</v>
      </c>
      <c r="T1572" s="20">
        <v>0.24</v>
      </c>
      <c r="U1572" s="20">
        <v>0.56100000000000005</v>
      </c>
      <c r="V1572" s="20">
        <f t="shared" si="48"/>
        <v>7.4621289412720004E-2</v>
      </c>
      <c r="W1572" s="20">
        <f t="shared" si="49"/>
        <v>0.74117452693320196</v>
      </c>
    </row>
    <row r="1573" spans="1:23" x14ac:dyDescent="0.25">
      <c r="A1573" s="18">
        <v>20854</v>
      </c>
      <c r="B1573" s="18">
        <v>20842</v>
      </c>
      <c r="C1573" s="18">
        <v>5300</v>
      </c>
      <c r="D1573" s="18">
        <v>5300</v>
      </c>
      <c r="E1573" s="18" t="s">
        <v>56</v>
      </c>
      <c r="F1573" s="18" t="s">
        <v>113</v>
      </c>
      <c r="G1573" s="19">
        <v>2.0063141009000001</v>
      </c>
      <c r="H1573" s="19">
        <v>0.81192600000000004</v>
      </c>
      <c r="I1573" s="18" t="s">
        <v>24</v>
      </c>
      <c r="J1573" s="18" t="s">
        <v>114</v>
      </c>
      <c r="K1573" s="18">
        <v>9</v>
      </c>
      <c r="L1573" s="18">
        <v>50</v>
      </c>
      <c r="M1573" s="18" t="s">
        <v>68</v>
      </c>
      <c r="N1573" s="18" t="s">
        <v>69</v>
      </c>
      <c r="O1573" s="18" t="s">
        <v>70</v>
      </c>
      <c r="P1573" s="19">
        <v>1235.1982093300001</v>
      </c>
      <c r="Q1573" s="19">
        <v>87394.692655100007</v>
      </c>
      <c r="R1573" s="20">
        <v>0.118627</v>
      </c>
      <c r="S1573" s="20">
        <v>2.0398130000000001</v>
      </c>
      <c r="T1573" s="20">
        <v>0.24</v>
      </c>
      <c r="U1573" s="20">
        <v>0.56100000000000005</v>
      </c>
      <c r="V1573" s="20">
        <f t="shared" si="48"/>
        <v>7.3200422657519998E-2</v>
      </c>
      <c r="W1573" s="20">
        <f t="shared" si="49"/>
        <v>0.72706179511888192</v>
      </c>
    </row>
    <row r="1574" spans="1:23" x14ac:dyDescent="0.25">
      <c r="A1574" s="18">
        <v>20855</v>
      </c>
      <c r="B1574" s="18">
        <v>20843</v>
      </c>
      <c r="C1574" s="18">
        <v>5300</v>
      </c>
      <c r="D1574" s="18">
        <v>5300</v>
      </c>
      <c r="E1574" s="18" t="s">
        <v>56</v>
      </c>
      <c r="F1574" s="18" t="s">
        <v>113</v>
      </c>
      <c r="G1574" s="19">
        <v>1.2077705358299999</v>
      </c>
      <c r="H1574" s="19">
        <v>0.48876700000000001</v>
      </c>
      <c r="I1574" s="18" t="s">
        <v>24</v>
      </c>
      <c r="J1574" s="18" t="s">
        <v>114</v>
      </c>
      <c r="K1574" s="18">
        <v>9</v>
      </c>
      <c r="L1574" s="18">
        <v>50</v>
      </c>
      <c r="M1574" s="18" t="s">
        <v>68</v>
      </c>
      <c r="N1574" s="18" t="s">
        <v>69</v>
      </c>
      <c r="O1574" s="18" t="s">
        <v>70</v>
      </c>
      <c r="P1574" s="19">
        <v>1046.37895989</v>
      </c>
      <c r="Q1574" s="19">
        <v>52610.274099100003</v>
      </c>
      <c r="R1574" s="20">
        <v>0.118627</v>
      </c>
      <c r="S1574" s="20">
        <v>2.0398130000000001</v>
      </c>
      <c r="T1574" s="20">
        <v>0.24</v>
      </c>
      <c r="U1574" s="20">
        <v>0.56100000000000005</v>
      </c>
      <c r="V1574" s="20">
        <f t="shared" si="48"/>
        <v>4.4065531810839997E-2</v>
      </c>
      <c r="W1574" s="20">
        <f t="shared" si="49"/>
        <v>0.43768005017066902</v>
      </c>
    </row>
    <row r="1575" spans="1:23" x14ac:dyDescent="0.25">
      <c r="A1575" s="18">
        <v>20856</v>
      </c>
      <c r="B1575" s="18">
        <v>20844</v>
      </c>
      <c r="C1575" s="18">
        <v>5300</v>
      </c>
      <c r="D1575" s="18">
        <v>5300</v>
      </c>
      <c r="E1575" s="18" t="s">
        <v>56</v>
      </c>
      <c r="F1575" s="18" t="s">
        <v>113</v>
      </c>
      <c r="G1575" s="19">
        <v>1.22013632077</v>
      </c>
      <c r="H1575" s="19">
        <v>0.49377199999999999</v>
      </c>
      <c r="I1575" s="18" t="s">
        <v>24</v>
      </c>
      <c r="J1575" s="18" t="s">
        <v>114</v>
      </c>
      <c r="K1575" s="18">
        <v>9</v>
      </c>
      <c r="L1575" s="18">
        <v>50</v>
      </c>
      <c r="M1575" s="18" t="s">
        <v>68</v>
      </c>
      <c r="N1575" s="18" t="s">
        <v>69</v>
      </c>
      <c r="O1575" s="18" t="s">
        <v>70</v>
      </c>
      <c r="P1575" s="19">
        <v>1055.46259605</v>
      </c>
      <c r="Q1575" s="19">
        <v>53148.925536399998</v>
      </c>
      <c r="R1575" s="20">
        <v>0.118627</v>
      </c>
      <c r="S1575" s="20">
        <v>2.0398130000000001</v>
      </c>
      <c r="T1575" s="20">
        <v>0.24</v>
      </c>
      <c r="U1575" s="20">
        <v>0.56100000000000005</v>
      </c>
      <c r="V1575" s="20">
        <f t="shared" si="48"/>
        <v>4.451676519344E-2</v>
      </c>
      <c r="W1575" s="20">
        <f t="shared" si="49"/>
        <v>0.44216191709520397</v>
      </c>
    </row>
    <row r="1576" spans="1:23" x14ac:dyDescent="0.25">
      <c r="A1576" s="18">
        <v>20857</v>
      </c>
      <c r="B1576" s="18">
        <v>20845</v>
      </c>
      <c r="C1576" s="18">
        <v>5300</v>
      </c>
      <c r="D1576" s="18">
        <v>5300</v>
      </c>
      <c r="E1576" s="18" t="s">
        <v>56</v>
      </c>
      <c r="F1576" s="18" t="s">
        <v>113</v>
      </c>
      <c r="G1576" s="19">
        <v>1.5829425672099999</v>
      </c>
      <c r="H1576" s="19">
        <v>0.640594</v>
      </c>
      <c r="I1576" s="18" t="s">
        <v>24</v>
      </c>
      <c r="J1576" s="18" t="s">
        <v>114</v>
      </c>
      <c r="K1576" s="18">
        <v>9</v>
      </c>
      <c r="L1576" s="18">
        <v>50</v>
      </c>
      <c r="M1576" s="18" t="s">
        <v>68</v>
      </c>
      <c r="N1576" s="18" t="s">
        <v>69</v>
      </c>
      <c r="O1576" s="18" t="s">
        <v>70</v>
      </c>
      <c r="P1576" s="19">
        <v>1329.4866094900001</v>
      </c>
      <c r="Q1576" s="19">
        <v>68952.702415799999</v>
      </c>
      <c r="R1576" s="20">
        <v>0.118627</v>
      </c>
      <c r="S1576" s="20">
        <v>2.0398130000000001</v>
      </c>
      <c r="T1576" s="20">
        <v>0.24</v>
      </c>
      <c r="U1576" s="20">
        <v>0.56100000000000005</v>
      </c>
      <c r="V1576" s="20">
        <f t="shared" si="48"/>
        <v>5.7753725772880002E-2</v>
      </c>
      <c r="W1576" s="20">
        <f t="shared" si="49"/>
        <v>0.57363777435675789</v>
      </c>
    </row>
    <row r="1577" spans="1:23" x14ac:dyDescent="0.25">
      <c r="A1577" s="18">
        <v>20858</v>
      </c>
      <c r="B1577" s="18">
        <v>20846</v>
      </c>
      <c r="C1577" s="18">
        <v>5300</v>
      </c>
      <c r="D1577" s="18">
        <v>5300</v>
      </c>
      <c r="E1577" s="18" t="s">
        <v>56</v>
      </c>
      <c r="F1577" s="18" t="s">
        <v>113</v>
      </c>
      <c r="G1577" s="19">
        <v>3.6830768329699999</v>
      </c>
      <c r="H1577" s="19">
        <v>1.4904900000000001</v>
      </c>
      <c r="I1577" s="18" t="s">
        <v>24</v>
      </c>
      <c r="J1577" s="18" t="s">
        <v>114</v>
      </c>
      <c r="K1577" s="18">
        <v>9</v>
      </c>
      <c r="L1577" s="18">
        <v>50</v>
      </c>
      <c r="M1577" s="18" t="s">
        <v>68</v>
      </c>
      <c r="N1577" s="18" t="s">
        <v>69</v>
      </c>
      <c r="O1577" s="18" t="s">
        <v>70</v>
      </c>
      <c r="P1577" s="19">
        <v>1548.71665067</v>
      </c>
      <c r="Q1577" s="19">
        <v>160434.185107</v>
      </c>
      <c r="R1577" s="20">
        <v>0.118627</v>
      </c>
      <c r="S1577" s="20">
        <v>2.0398130000000001</v>
      </c>
      <c r="T1577" s="20">
        <v>0.24</v>
      </c>
      <c r="U1577" s="20">
        <v>0.56100000000000005</v>
      </c>
      <c r="V1577" s="20">
        <f t="shared" si="48"/>
        <v>0.13437739149479999</v>
      </c>
      <c r="W1577" s="20">
        <f t="shared" si="49"/>
        <v>1.3347008656044299</v>
      </c>
    </row>
    <row r="1578" spans="1:23" x14ac:dyDescent="0.25">
      <c r="A1578" s="18">
        <v>20859</v>
      </c>
      <c r="B1578" s="18">
        <v>20847</v>
      </c>
      <c r="C1578" s="18">
        <v>5300</v>
      </c>
      <c r="D1578" s="18">
        <v>5300</v>
      </c>
      <c r="E1578" s="18" t="s">
        <v>56</v>
      </c>
      <c r="F1578" s="18" t="s">
        <v>113</v>
      </c>
      <c r="G1578" s="19">
        <v>6.7803897911600002</v>
      </c>
      <c r="H1578" s="19">
        <v>2.7439300000000002</v>
      </c>
      <c r="I1578" s="18" t="s">
        <v>24</v>
      </c>
      <c r="J1578" s="18" t="s">
        <v>114</v>
      </c>
      <c r="K1578" s="18">
        <v>9</v>
      </c>
      <c r="L1578" s="18">
        <v>50</v>
      </c>
      <c r="M1578" s="18" t="s">
        <v>68</v>
      </c>
      <c r="N1578" s="18" t="s">
        <v>69</v>
      </c>
      <c r="O1578" s="18" t="s">
        <v>70</v>
      </c>
      <c r="P1578" s="19">
        <v>2502.8804163499999</v>
      </c>
      <c r="Q1578" s="19">
        <v>295352.59788900003</v>
      </c>
      <c r="R1578" s="20">
        <v>0.118627</v>
      </c>
      <c r="S1578" s="20">
        <v>2.0398130000000001</v>
      </c>
      <c r="T1578" s="20">
        <v>0.24</v>
      </c>
      <c r="U1578" s="20">
        <v>0.56100000000000005</v>
      </c>
      <c r="V1578" s="20">
        <f t="shared" si="48"/>
        <v>0.24738317992360004</v>
      </c>
      <c r="W1578" s="20">
        <f t="shared" si="49"/>
        <v>2.4571286933545098</v>
      </c>
    </row>
    <row r="1579" spans="1:23" x14ac:dyDescent="0.25">
      <c r="A1579" s="18">
        <v>20860</v>
      </c>
      <c r="B1579" s="18">
        <v>20848</v>
      </c>
      <c r="C1579" s="18">
        <v>5300</v>
      </c>
      <c r="D1579" s="18">
        <v>5300</v>
      </c>
      <c r="E1579" s="18" t="s">
        <v>56</v>
      </c>
      <c r="F1579" s="18" t="s">
        <v>113</v>
      </c>
      <c r="G1579" s="19">
        <v>1.32127825853</v>
      </c>
      <c r="H1579" s="19">
        <v>0.53470200000000001</v>
      </c>
      <c r="I1579" s="18" t="s">
        <v>24</v>
      </c>
      <c r="J1579" s="18" t="s">
        <v>114</v>
      </c>
      <c r="K1579" s="18">
        <v>9</v>
      </c>
      <c r="L1579" s="18">
        <v>50</v>
      </c>
      <c r="M1579" s="18" t="s">
        <v>68</v>
      </c>
      <c r="N1579" s="18" t="s">
        <v>69</v>
      </c>
      <c r="O1579" s="18" t="s">
        <v>70</v>
      </c>
      <c r="P1579" s="19">
        <v>1255.34539571</v>
      </c>
      <c r="Q1579" s="19">
        <v>57554.650722400002</v>
      </c>
      <c r="R1579" s="20">
        <v>0.118627</v>
      </c>
      <c r="S1579" s="20">
        <v>2.0398130000000001</v>
      </c>
      <c r="T1579" s="20">
        <v>0.24</v>
      </c>
      <c r="U1579" s="20">
        <v>0.56100000000000005</v>
      </c>
      <c r="V1579" s="20">
        <f t="shared" si="48"/>
        <v>4.8206871557040003E-2</v>
      </c>
      <c r="W1579" s="20">
        <f t="shared" si="49"/>
        <v>0.47881382782871396</v>
      </c>
    </row>
    <row r="1580" spans="1:23" x14ac:dyDescent="0.25">
      <c r="A1580" s="18">
        <v>20861</v>
      </c>
      <c r="B1580" s="18">
        <v>20849</v>
      </c>
      <c r="C1580" s="18">
        <v>5300</v>
      </c>
      <c r="D1580" s="18">
        <v>5300</v>
      </c>
      <c r="E1580" s="18" t="s">
        <v>56</v>
      </c>
      <c r="F1580" s="18" t="s">
        <v>113</v>
      </c>
      <c r="G1580" s="19">
        <v>1.6520277864699999</v>
      </c>
      <c r="H1580" s="19">
        <v>0.66855200000000004</v>
      </c>
      <c r="I1580" s="18" t="s">
        <v>24</v>
      </c>
      <c r="J1580" s="18" t="s">
        <v>114</v>
      </c>
      <c r="K1580" s="18">
        <v>9</v>
      </c>
      <c r="L1580" s="18">
        <v>50</v>
      </c>
      <c r="M1580" s="18" t="s">
        <v>68</v>
      </c>
      <c r="N1580" s="18" t="s">
        <v>69</v>
      </c>
      <c r="O1580" s="18" t="s">
        <v>70</v>
      </c>
      <c r="P1580" s="19">
        <v>1285.4917065499999</v>
      </c>
      <c r="Q1580" s="19">
        <v>71962.042530399995</v>
      </c>
      <c r="R1580" s="20">
        <v>0.118627</v>
      </c>
      <c r="S1580" s="20">
        <v>2.0398130000000001</v>
      </c>
      <c r="T1580" s="20">
        <v>0.24</v>
      </c>
      <c r="U1580" s="20">
        <v>0.56100000000000005</v>
      </c>
      <c r="V1580" s="20">
        <f t="shared" si="48"/>
        <v>6.0274321759040003E-2</v>
      </c>
      <c r="W1580" s="20">
        <f t="shared" si="49"/>
        <v>0.598673545680664</v>
      </c>
    </row>
    <row r="1581" spans="1:23" x14ac:dyDescent="0.25">
      <c r="A1581" s="18">
        <v>20862</v>
      </c>
      <c r="B1581" s="18">
        <v>20850</v>
      </c>
      <c r="C1581" s="18">
        <v>5300</v>
      </c>
      <c r="D1581" s="18">
        <v>5300</v>
      </c>
      <c r="E1581" s="18" t="s">
        <v>56</v>
      </c>
      <c r="F1581" s="18" t="s">
        <v>113</v>
      </c>
      <c r="G1581" s="19">
        <v>6.3359099923300004</v>
      </c>
      <c r="H1581" s="19">
        <v>2.5640499999999999</v>
      </c>
      <c r="I1581" s="18" t="s">
        <v>24</v>
      </c>
      <c r="J1581" s="18" t="s">
        <v>114</v>
      </c>
      <c r="K1581" s="18">
        <v>9</v>
      </c>
      <c r="L1581" s="18">
        <v>50</v>
      </c>
      <c r="M1581" s="18" t="s">
        <v>68</v>
      </c>
      <c r="N1581" s="18" t="s">
        <v>69</v>
      </c>
      <c r="O1581" s="18" t="s">
        <v>70</v>
      </c>
      <c r="P1581" s="19">
        <v>2180.19386128</v>
      </c>
      <c r="Q1581" s="19">
        <v>275991.13529800001</v>
      </c>
      <c r="R1581" s="20">
        <v>0.118627</v>
      </c>
      <c r="S1581" s="20">
        <v>2.0398130000000001</v>
      </c>
      <c r="T1581" s="20">
        <v>0.24</v>
      </c>
      <c r="U1581" s="20">
        <v>0.56100000000000005</v>
      </c>
      <c r="V1581" s="20">
        <f t="shared" si="48"/>
        <v>0.23116582510600001</v>
      </c>
      <c r="W1581" s="20">
        <f t="shared" si="49"/>
        <v>2.2960501274433498</v>
      </c>
    </row>
    <row r="1582" spans="1:23" x14ac:dyDescent="0.25">
      <c r="A1582" s="18">
        <v>20863</v>
      </c>
      <c r="B1582" s="18">
        <v>20851</v>
      </c>
      <c r="C1582" s="18">
        <v>5300</v>
      </c>
      <c r="D1582" s="18">
        <v>5300</v>
      </c>
      <c r="E1582" s="18" t="s">
        <v>56</v>
      </c>
      <c r="F1582" s="18" t="s">
        <v>113</v>
      </c>
      <c r="G1582" s="19">
        <v>6.0020090462300004</v>
      </c>
      <c r="H1582" s="19">
        <v>2.4289299999999998</v>
      </c>
      <c r="I1582" s="18" t="s">
        <v>24</v>
      </c>
      <c r="J1582" s="18" t="s">
        <v>114</v>
      </c>
      <c r="K1582" s="18">
        <v>9</v>
      </c>
      <c r="L1582" s="18">
        <v>50</v>
      </c>
      <c r="M1582" s="18" t="s">
        <v>68</v>
      </c>
      <c r="N1582" s="18" t="s">
        <v>69</v>
      </c>
      <c r="O1582" s="18" t="s">
        <v>70</v>
      </c>
      <c r="P1582" s="19">
        <v>2209.4296045199999</v>
      </c>
      <c r="Q1582" s="19">
        <v>261446.46826699999</v>
      </c>
      <c r="R1582" s="20">
        <v>0.118627</v>
      </c>
      <c r="S1582" s="20">
        <v>2.0398130000000001</v>
      </c>
      <c r="T1582" s="20">
        <v>0.24</v>
      </c>
      <c r="U1582" s="20">
        <v>0.56100000000000005</v>
      </c>
      <c r="V1582" s="20">
        <f t="shared" si="48"/>
        <v>0.21898387612359999</v>
      </c>
      <c r="W1582" s="20">
        <f t="shared" si="49"/>
        <v>2.1750531526495096</v>
      </c>
    </row>
    <row r="1583" spans="1:23" x14ac:dyDescent="0.25">
      <c r="A1583" s="18">
        <v>20864</v>
      </c>
      <c r="B1583" s="18">
        <v>20852</v>
      </c>
      <c r="C1583" s="18">
        <v>5300</v>
      </c>
      <c r="D1583" s="18">
        <v>5300</v>
      </c>
      <c r="E1583" s="18" t="s">
        <v>56</v>
      </c>
      <c r="F1583" s="18" t="s">
        <v>113</v>
      </c>
      <c r="G1583" s="19">
        <v>2.9241612526299998</v>
      </c>
      <c r="H1583" s="19">
        <v>1.18337</v>
      </c>
      <c r="I1583" s="18" t="s">
        <v>24</v>
      </c>
      <c r="J1583" s="18" t="s">
        <v>114</v>
      </c>
      <c r="K1583" s="18">
        <v>9</v>
      </c>
      <c r="L1583" s="18">
        <v>50</v>
      </c>
      <c r="M1583" s="18" t="s">
        <v>68</v>
      </c>
      <c r="N1583" s="18" t="s">
        <v>69</v>
      </c>
      <c r="O1583" s="18" t="s">
        <v>70</v>
      </c>
      <c r="P1583" s="19">
        <v>1523.0250899600001</v>
      </c>
      <c r="Q1583" s="19">
        <v>127375.954659</v>
      </c>
      <c r="R1583" s="20">
        <v>0.118627</v>
      </c>
      <c r="S1583" s="20">
        <v>2.0398130000000001</v>
      </c>
      <c r="T1583" s="20">
        <v>0.24</v>
      </c>
      <c r="U1583" s="20">
        <v>0.56100000000000005</v>
      </c>
      <c r="V1583" s="20">
        <f t="shared" si="48"/>
        <v>0.1066885210724</v>
      </c>
      <c r="W1583" s="20">
        <f t="shared" si="49"/>
        <v>1.0596816908065898</v>
      </c>
    </row>
    <row r="1584" spans="1:23" x14ac:dyDescent="0.25">
      <c r="A1584" s="18">
        <v>20865</v>
      </c>
      <c r="B1584" s="18">
        <v>20853</v>
      </c>
      <c r="C1584" s="18">
        <v>5300</v>
      </c>
      <c r="D1584" s="18">
        <v>5300</v>
      </c>
      <c r="E1584" s="18" t="s">
        <v>56</v>
      </c>
      <c r="F1584" s="18" t="s">
        <v>113</v>
      </c>
      <c r="G1584" s="19">
        <v>4.0431259632899996</v>
      </c>
      <c r="H1584" s="19">
        <v>1.6362000000000001</v>
      </c>
      <c r="I1584" s="18" t="s">
        <v>24</v>
      </c>
      <c r="J1584" s="18" t="s">
        <v>114</v>
      </c>
      <c r="K1584" s="18">
        <v>9</v>
      </c>
      <c r="L1584" s="18">
        <v>50</v>
      </c>
      <c r="M1584" s="18" t="s">
        <v>68</v>
      </c>
      <c r="N1584" s="18" t="s">
        <v>69</v>
      </c>
      <c r="O1584" s="18" t="s">
        <v>70</v>
      </c>
      <c r="P1584" s="19">
        <v>2259.6900074300002</v>
      </c>
      <c r="Q1584" s="19">
        <v>176117.86248899999</v>
      </c>
      <c r="R1584" s="20">
        <v>0.118627</v>
      </c>
      <c r="S1584" s="20">
        <v>2.0398130000000001</v>
      </c>
      <c r="T1584" s="20">
        <v>0.24</v>
      </c>
      <c r="U1584" s="20">
        <v>0.56100000000000005</v>
      </c>
      <c r="V1584" s="20">
        <f t="shared" si="48"/>
        <v>0.14751409802400001</v>
      </c>
      <c r="W1584" s="20">
        <f t="shared" si="49"/>
        <v>1.4651809514334</v>
      </c>
    </row>
    <row r="1585" spans="1:23" x14ac:dyDescent="0.25">
      <c r="A1585" s="18">
        <v>20866</v>
      </c>
      <c r="B1585" s="18">
        <v>20854</v>
      </c>
      <c r="C1585" s="18">
        <v>5300</v>
      </c>
      <c r="D1585" s="18">
        <v>5300</v>
      </c>
      <c r="E1585" s="18" t="s">
        <v>56</v>
      </c>
      <c r="F1585" s="18" t="s">
        <v>113</v>
      </c>
      <c r="G1585" s="19">
        <v>3.7689133269099999</v>
      </c>
      <c r="H1585" s="19">
        <v>1.5252300000000001</v>
      </c>
      <c r="I1585" s="18" t="s">
        <v>24</v>
      </c>
      <c r="J1585" s="18" t="s">
        <v>114</v>
      </c>
      <c r="K1585" s="18">
        <v>9</v>
      </c>
      <c r="L1585" s="18">
        <v>50</v>
      </c>
      <c r="M1585" s="18" t="s">
        <v>68</v>
      </c>
      <c r="N1585" s="18" t="s">
        <v>69</v>
      </c>
      <c r="O1585" s="18" t="s">
        <v>70</v>
      </c>
      <c r="P1585" s="19">
        <v>1792.15957794</v>
      </c>
      <c r="Q1585" s="19">
        <v>164173.20782400001</v>
      </c>
      <c r="R1585" s="20">
        <v>0.118627</v>
      </c>
      <c r="S1585" s="20">
        <v>2.0398130000000001</v>
      </c>
      <c r="T1585" s="20">
        <v>0.24</v>
      </c>
      <c r="U1585" s="20">
        <v>0.56100000000000005</v>
      </c>
      <c r="V1585" s="20">
        <f t="shared" si="48"/>
        <v>0.1375094289996</v>
      </c>
      <c r="W1585" s="20">
        <f t="shared" si="49"/>
        <v>1.3658097680936101</v>
      </c>
    </row>
    <row r="1586" spans="1:23" x14ac:dyDescent="0.25">
      <c r="A1586" s="18">
        <v>20867</v>
      </c>
      <c r="B1586" s="18">
        <v>20855</v>
      </c>
      <c r="C1586" s="18">
        <v>5300</v>
      </c>
      <c r="D1586" s="18">
        <v>5300</v>
      </c>
      <c r="E1586" s="18" t="s">
        <v>56</v>
      </c>
      <c r="F1586" s="18" t="s">
        <v>113</v>
      </c>
      <c r="G1586" s="19">
        <v>3.8948990591900001</v>
      </c>
      <c r="H1586" s="19">
        <v>1.5762100000000001</v>
      </c>
      <c r="I1586" s="18" t="s">
        <v>24</v>
      </c>
      <c r="J1586" s="18" t="s">
        <v>114</v>
      </c>
      <c r="K1586" s="18">
        <v>9</v>
      </c>
      <c r="L1586" s="18">
        <v>50</v>
      </c>
      <c r="M1586" s="18" t="s">
        <v>68</v>
      </c>
      <c r="N1586" s="18" t="s">
        <v>69</v>
      </c>
      <c r="O1586" s="18" t="s">
        <v>70</v>
      </c>
      <c r="P1586" s="19">
        <v>2577.8395282199999</v>
      </c>
      <c r="Q1586" s="19">
        <v>169661.12437100001</v>
      </c>
      <c r="R1586" s="20">
        <v>0.118627</v>
      </c>
      <c r="S1586" s="20">
        <v>2.0398130000000001</v>
      </c>
      <c r="T1586" s="20">
        <v>0.24</v>
      </c>
      <c r="U1586" s="20">
        <v>0.56100000000000005</v>
      </c>
      <c r="V1586" s="20">
        <f t="shared" si="48"/>
        <v>0.1421056083892</v>
      </c>
      <c r="W1586" s="20">
        <f t="shared" si="49"/>
        <v>1.41146123179247</v>
      </c>
    </row>
    <row r="1587" spans="1:23" x14ac:dyDescent="0.25">
      <c r="A1587" s="18">
        <v>20868</v>
      </c>
      <c r="B1587" s="18">
        <v>20856</v>
      </c>
      <c r="C1587" s="18">
        <v>5300</v>
      </c>
      <c r="D1587" s="18">
        <v>5300</v>
      </c>
      <c r="E1587" s="18" t="s">
        <v>56</v>
      </c>
      <c r="F1587" s="18" t="s">
        <v>113</v>
      </c>
      <c r="G1587" s="19">
        <v>1.495580492</v>
      </c>
      <c r="H1587" s="19">
        <v>0.60524</v>
      </c>
      <c r="I1587" s="18" t="s">
        <v>24</v>
      </c>
      <c r="J1587" s="18" t="s">
        <v>114</v>
      </c>
      <c r="K1587" s="18">
        <v>9</v>
      </c>
      <c r="L1587" s="18">
        <v>50</v>
      </c>
      <c r="M1587" s="18" t="s">
        <v>68</v>
      </c>
      <c r="N1587" s="18" t="s">
        <v>69</v>
      </c>
      <c r="O1587" s="18" t="s">
        <v>70</v>
      </c>
      <c r="P1587" s="19">
        <v>1059.36743983</v>
      </c>
      <c r="Q1587" s="19">
        <v>65147.225640999997</v>
      </c>
      <c r="R1587" s="20">
        <v>0.118627</v>
      </c>
      <c r="S1587" s="20">
        <v>2.0398130000000001</v>
      </c>
      <c r="T1587" s="20">
        <v>0.24</v>
      </c>
      <c r="U1587" s="20">
        <v>0.56100000000000005</v>
      </c>
      <c r="V1587" s="20">
        <f t="shared" si="48"/>
        <v>5.4566332164800002E-2</v>
      </c>
      <c r="W1587" s="20">
        <f t="shared" si="49"/>
        <v>0.54197904843267997</v>
      </c>
    </row>
    <row r="1588" spans="1:23" x14ac:dyDescent="0.25">
      <c r="A1588" s="18">
        <v>20869</v>
      </c>
      <c r="B1588" s="18">
        <v>20857</v>
      </c>
      <c r="C1588" s="18">
        <v>5300</v>
      </c>
      <c r="D1588" s="18">
        <v>5300</v>
      </c>
      <c r="E1588" s="18" t="s">
        <v>56</v>
      </c>
      <c r="F1588" s="18" t="s">
        <v>113</v>
      </c>
      <c r="G1588" s="19">
        <v>1.22861181398</v>
      </c>
      <c r="H1588" s="19">
        <v>0.49720199999999998</v>
      </c>
      <c r="I1588" s="18" t="s">
        <v>24</v>
      </c>
      <c r="J1588" s="18" t="s">
        <v>114</v>
      </c>
      <c r="K1588" s="18">
        <v>9</v>
      </c>
      <c r="L1588" s="18">
        <v>50</v>
      </c>
      <c r="M1588" s="18" t="s">
        <v>68</v>
      </c>
      <c r="N1588" s="18" t="s">
        <v>69</v>
      </c>
      <c r="O1588" s="18" t="s">
        <v>70</v>
      </c>
      <c r="P1588" s="19">
        <v>1345.1938086499999</v>
      </c>
      <c r="Q1588" s="19">
        <v>53518.116543900003</v>
      </c>
      <c r="R1588" s="20">
        <v>0.118627</v>
      </c>
      <c r="S1588" s="20">
        <v>2.0398130000000001</v>
      </c>
      <c r="T1588" s="20">
        <v>0.24</v>
      </c>
      <c r="U1588" s="20">
        <v>0.56100000000000005</v>
      </c>
      <c r="V1588" s="20">
        <f t="shared" si="48"/>
        <v>4.4826002057040001E-2</v>
      </c>
      <c r="W1588" s="20">
        <f t="shared" si="49"/>
        <v>0.44523340631621394</v>
      </c>
    </row>
    <row r="1589" spans="1:23" x14ac:dyDescent="0.25">
      <c r="A1589" s="18">
        <v>20870</v>
      </c>
      <c r="B1589" s="18">
        <v>20858</v>
      </c>
      <c r="C1589" s="18">
        <v>5300</v>
      </c>
      <c r="D1589" s="18">
        <v>5300</v>
      </c>
      <c r="E1589" s="18" t="s">
        <v>56</v>
      </c>
      <c r="F1589" s="18" t="s">
        <v>113</v>
      </c>
      <c r="G1589" s="19">
        <v>4.2975966109800003</v>
      </c>
      <c r="H1589" s="19">
        <v>1.7391799999999999</v>
      </c>
      <c r="I1589" s="18" t="s">
        <v>24</v>
      </c>
      <c r="J1589" s="18" t="s">
        <v>114</v>
      </c>
      <c r="K1589" s="18">
        <v>9</v>
      </c>
      <c r="L1589" s="18">
        <v>50</v>
      </c>
      <c r="M1589" s="18" t="s">
        <v>68</v>
      </c>
      <c r="N1589" s="18" t="s">
        <v>69</v>
      </c>
      <c r="O1589" s="18" t="s">
        <v>70</v>
      </c>
      <c r="P1589" s="19">
        <v>2454.75019643</v>
      </c>
      <c r="Q1589" s="19">
        <v>187202.559561</v>
      </c>
      <c r="R1589" s="20">
        <v>0.118627</v>
      </c>
      <c r="S1589" s="20">
        <v>2.0398130000000001</v>
      </c>
      <c r="T1589" s="20">
        <v>0.24</v>
      </c>
      <c r="U1589" s="20">
        <v>0.56100000000000005</v>
      </c>
      <c r="V1589" s="20">
        <f t="shared" si="48"/>
        <v>0.15679841645359999</v>
      </c>
      <c r="W1589" s="20">
        <f t="shared" si="49"/>
        <v>1.5573972662962599</v>
      </c>
    </row>
    <row r="1590" spans="1:23" x14ac:dyDescent="0.25">
      <c r="A1590" s="18">
        <v>20871</v>
      </c>
      <c r="B1590" s="18">
        <v>20859</v>
      </c>
      <c r="C1590" s="18">
        <v>5300</v>
      </c>
      <c r="D1590" s="18">
        <v>5300</v>
      </c>
      <c r="E1590" s="18" t="s">
        <v>56</v>
      </c>
      <c r="F1590" s="18" t="s">
        <v>113</v>
      </c>
      <c r="G1590" s="19">
        <v>1.74500087397</v>
      </c>
      <c r="H1590" s="19">
        <v>0.70617700000000005</v>
      </c>
      <c r="I1590" s="18" t="s">
        <v>24</v>
      </c>
      <c r="J1590" s="18" t="s">
        <v>114</v>
      </c>
      <c r="K1590" s="18">
        <v>9</v>
      </c>
      <c r="L1590" s="18">
        <v>50</v>
      </c>
      <c r="M1590" s="18" t="s">
        <v>68</v>
      </c>
      <c r="N1590" s="18" t="s">
        <v>69</v>
      </c>
      <c r="O1590" s="18" t="s">
        <v>70</v>
      </c>
      <c r="P1590" s="19">
        <v>1989.3715865199999</v>
      </c>
      <c r="Q1590" s="19">
        <v>76011.934022300004</v>
      </c>
      <c r="R1590" s="20">
        <v>0.118627</v>
      </c>
      <c r="S1590" s="20">
        <v>2.0398130000000001</v>
      </c>
      <c r="T1590" s="20">
        <v>0.24</v>
      </c>
      <c r="U1590" s="20">
        <v>0.56100000000000005</v>
      </c>
      <c r="V1590" s="20">
        <f t="shared" si="48"/>
        <v>6.3666460824040011E-2</v>
      </c>
      <c r="W1590" s="20">
        <f t="shared" si="49"/>
        <v>0.63236590193153897</v>
      </c>
    </row>
    <row r="1591" spans="1:23" x14ac:dyDescent="0.25">
      <c r="A1591" s="18">
        <v>20872</v>
      </c>
      <c r="B1591" s="18">
        <v>20860</v>
      </c>
      <c r="C1591" s="18">
        <v>5300</v>
      </c>
      <c r="D1591" s="18">
        <v>5300</v>
      </c>
      <c r="E1591" s="18" t="s">
        <v>56</v>
      </c>
      <c r="F1591" s="18" t="s">
        <v>113</v>
      </c>
      <c r="G1591" s="19">
        <v>3.3220201866900001</v>
      </c>
      <c r="H1591" s="19">
        <v>1.3443700000000001</v>
      </c>
      <c r="I1591" s="18" t="s">
        <v>24</v>
      </c>
      <c r="J1591" s="18" t="s">
        <v>114</v>
      </c>
      <c r="K1591" s="18">
        <v>9</v>
      </c>
      <c r="L1591" s="18">
        <v>50</v>
      </c>
      <c r="M1591" s="18" t="s">
        <v>68</v>
      </c>
      <c r="N1591" s="18" t="s">
        <v>69</v>
      </c>
      <c r="O1591" s="18" t="s">
        <v>70</v>
      </c>
      <c r="P1591" s="19">
        <v>1471.38269395</v>
      </c>
      <c r="Q1591" s="19">
        <v>144706.620505</v>
      </c>
      <c r="R1591" s="20">
        <v>0.118627</v>
      </c>
      <c r="S1591" s="20">
        <v>2.0398130000000001</v>
      </c>
      <c r="T1591" s="20">
        <v>0.24</v>
      </c>
      <c r="U1591" s="20">
        <v>0.56100000000000005</v>
      </c>
      <c r="V1591" s="20">
        <f t="shared" si="48"/>
        <v>0.12120372079240001</v>
      </c>
      <c r="W1591" s="20">
        <f t="shared" si="49"/>
        <v>1.2038536338335901</v>
      </c>
    </row>
    <row r="1592" spans="1:23" x14ac:dyDescent="0.25">
      <c r="A1592" s="18">
        <v>20873</v>
      </c>
      <c r="B1592" s="18">
        <v>20861</v>
      </c>
      <c r="C1592" s="18">
        <v>5300</v>
      </c>
      <c r="D1592" s="18">
        <v>5300</v>
      </c>
      <c r="E1592" s="18" t="s">
        <v>56</v>
      </c>
      <c r="F1592" s="18" t="s">
        <v>113</v>
      </c>
      <c r="G1592" s="19">
        <v>4.5423185668199997</v>
      </c>
      <c r="H1592" s="19">
        <v>1.8382099999999999</v>
      </c>
      <c r="I1592" s="18" t="s">
        <v>24</v>
      </c>
      <c r="J1592" s="18" t="s">
        <v>114</v>
      </c>
      <c r="K1592" s="18">
        <v>9</v>
      </c>
      <c r="L1592" s="18">
        <v>50</v>
      </c>
      <c r="M1592" s="18" t="s">
        <v>68</v>
      </c>
      <c r="N1592" s="18" t="s">
        <v>69</v>
      </c>
      <c r="O1592" s="18" t="s">
        <v>70</v>
      </c>
      <c r="P1592" s="19">
        <v>2596.4308540900001</v>
      </c>
      <c r="Q1592" s="19">
        <v>197862.60531799999</v>
      </c>
      <c r="R1592" s="20">
        <v>0.118627</v>
      </c>
      <c r="S1592" s="20">
        <v>2.0398130000000001</v>
      </c>
      <c r="T1592" s="20">
        <v>0.24</v>
      </c>
      <c r="U1592" s="20">
        <v>0.56100000000000005</v>
      </c>
      <c r="V1592" s="20">
        <f t="shared" si="48"/>
        <v>0.16572661662919999</v>
      </c>
      <c r="W1592" s="20">
        <f t="shared" si="49"/>
        <v>1.6460764434264699</v>
      </c>
    </row>
    <row r="1593" spans="1:23" x14ac:dyDescent="0.25">
      <c r="A1593" s="18">
        <v>20874</v>
      </c>
      <c r="B1593" s="18">
        <v>20862</v>
      </c>
      <c r="C1593" s="18">
        <v>5300</v>
      </c>
      <c r="D1593" s="18">
        <v>5300</v>
      </c>
      <c r="E1593" s="18" t="s">
        <v>56</v>
      </c>
      <c r="F1593" s="18" t="s">
        <v>113</v>
      </c>
      <c r="G1593" s="19">
        <v>2.86730683601</v>
      </c>
      <c r="H1593" s="19">
        <v>1.1603600000000001</v>
      </c>
      <c r="I1593" s="18" t="s">
        <v>24</v>
      </c>
      <c r="J1593" s="18" t="s">
        <v>114</v>
      </c>
      <c r="K1593" s="18">
        <v>9</v>
      </c>
      <c r="L1593" s="18">
        <v>50</v>
      </c>
      <c r="M1593" s="18" t="s">
        <v>68</v>
      </c>
      <c r="N1593" s="18" t="s">
        <v>69</v>
      </c>
      <c r="O1593" s="18" t="s">
        <v>70</v>
      </c>
      <c r="P1593" s="19">
        <v>1513.42585332</v>
      </c>
      <c r="Q1593" s="19">
        <v>124899.38617899999</v>
      </c>
      <c r="R1593" s="20">
        <v>0.118627</v>
      </c>
      <c r="S1593" s="20">
        <v>2.0398130000000001</v>
      </c>
      <c r="T1593" s="20">
        <v>0.24</v>
      </c>
      <c r="U1593" s="20">
        <v>0.56100000000000005</v>
      </c>
      <c r="V1593" s="20">
        <f t="shared" si="48"/>
        <v>0.10461401954720001</v>
      </c>
      <c r="W1593" s="20">
        <f t="shared" si="49"/>
        <v>1.0390767441665201</v>
      </c>
    </row>
    <row r="1594" spans="1:23" x14ac:dyDescent="0.25">
      <c r="A1594" s="18">
        <v>20875</v>
      </c>
      <c r="B1594" s="18">
        <v>20863</v>
      </c>
      <c r="C1594" s="18">
        <v>5300</v>
      </c>
      <c r="D1594" s="18">
        <v>5300</v>
      </c>
      <c r="E1594" s="18" t="s">
        <v>56</v>
      </c>
      <c r="F1594" s="18" t="s">
        <v>113</v>
      </c>
      <c r="G1594" s="19">
        <v>2.2929755948300001</v>
      </c>
      <c r="H1594" s="19">
        <v>0.92793400000000004</v>
      </c>
      <c r="I1594" s="18" t="s">
        <v>24</v>
      </c>
      <c r="J1594" s="18" t="s">
        <v>114</v>
      </c>
      <c r="K1594" s="18">
        <v>9</v>
      </c>
      <c r="L1594" s="18">
        <v>50</v>
      </c>
      <c r="M1594" s="18" t="s">
        <v>68</v>
      </c>
      <c r="N1594" s="18" t="s">
        <v>69</v>
      </c>
      <c r="O1594" s="18" t="s">
        <v>70</v>
      </c>
      <c r="P1594" s="19">
        <v>2709.0089581500001</v>
      </c>
      <c r="Q1594" s="19">
        <v>99881.617381499993</v>
      </c>
      <c r="R1594" s="20">
        <v>0.118627</v>
      </c>
      <c r="S1594" s="20">
        <v>2.0398130000000001</v>
      </c>
      <c r="T1594" s="20">
        <v>0.24</v>
      </c>
      <c r="U1594" s="20">
        <v>0.56100000000000005</v>
      </c>
      <c r="V1594" s="20">
        <f t="shared" si="48"/>
        <v>8.3659300229680003E-2</v>
      </c>
      <c r="W1594" s="20">
        <f t="shared" si="49"/>
        <v>0.83094439615413795</v>
      </c>
    </row>
    <row r="1595" spans="1:23" x14ac:dyDescent="0.25">
      <c r="A1595" s="18">
        <v>20876</v>
      </c>
      <c r="B1595" s="18">
        <v>20864</v>
      </c>
      <c r="C1595" s="18">
        <v>5300</v>
      </c>
      <c r="D1595" s="18">
        <v>5300</v>
      </c>
      <c r="E1595" s="18" t="s">
        <v>56</v>
      </c>
      <c r="F1595" s="18" t="s">
        <v>113</v>
      </c>
      <c r="G1595" s="19">
        <v>1.8879488894500001</v>
      </c>
      <c r="H1595" s="19">
        <v>0.76402599999999998</v>
      </c>
      <c r="I1595" s="18" t="s">
        <v>24</v>
      </c>
      <c r="J1595" s="18" t="s">
        <v>114</v>
      </c>
      <c r="K1595" s="18">
        <v>9</v>
      </c>
      <c r="L1595" s="18">
        <v>50</v>
      </c>
      <c r="M1595" s="18" t="s">
        <v>68</v>
      </c>
      <c r="N1595" s="18" t="s">
        <v>69</v>
      </c>
      <c r="O1595" s="18" t="s">
        <v>70</v>
      </c>
      <c r="P1595" s="19">
        <v>1388.4507789300001</v>
      </c>
      <c r="Q1595" s="19">
        <v>82238.724668800001</v>
      </c>
      <c r="R1595" s="20">
        <v>0.118627</v>
      </c>
      <c r="S1595" s="20">
        <v>2.0398130000000001</v>
      </c>
      <c r="T1595" s="20">
        <v>0.24</v>
      </c>
      <c r="U1595" s="20">
        <v>0.56100000000000005</v>
      </c>
      <c r="V1595" s="20">
        <f t="shared" si="48"/>
        <v>6.8881925349519993E-2</v>
      </c>
      <c r="W1595" s="20">
        <f t="shared" si="49"/>
        <v>0.68416840337358198</v>
      </c>
    </row>
    <row r="1596" spans="1:23" x14ac:dyDescent="0.25">
      <c r="A1596" s="18">
        <v>20969</v>
      </c>
      <c r="B1596" s="18">
        <v>20969</v>
      </c>
      <c r="C1596" s="18">
        <v>5300</v>
      </c>
      <c r="D1596" s="18">
        <v>5300</v>
      </c>
      <c r="E1596" s="18" t="s">
        <v>56</v>
      </c>
      <c r="F1596" s="18" t="s">
        <v>294</v>
      </c>
      <c r="G1596" s="19">
        <v>7.3344034741900002</v>
      </c>
      <c r="H1596" s="19">
        <v>2.9681299999999999</v>
      </c>
      <c r="I1596" s="18" t="s">
        <v>24</v>
      </c>
      <c r="J1596" s="18" t="s">
        <v>114</v>
      </c>
      <c r="K1596" s="18">
        <v>9</v>
      </c>
      <c r="L1596" s="18">
        <v>50</v>
      </c>
      <c r="M1596" s="18" t="s">
        <v>68</v>
      </c>
      <c r="N1596" s="18" t="s">
        <v>69</v>
      </c>
      <c r="O1596" s="18" t="s">
        <v>70</v>
      </c>
      <c r="P1596" s="19">
        <v>4414.5590971499996</v>
      </c>
      <c r="Q1596" s="19">
        <v>319485.33739</v>
      </c>
      <c r="R1596" s="20">
        <v>0.118627</v>
      </c>
      <c r="S1596" s="20">
        <v>2.0398130000000001</v>
      </c>
      <c r="T1596" s="20">
        <v>0.24</v>
      </c>
      <c r="U1596" s="20">
        <v>0.56100000000000005</v>
      </c>
      <c r="V1596" s="20">
        <f t="shared" si="48"/>
        <v>0.26759627170759998</v>
      </c>
      <c r="W1596" s="20">
        <f t="shared" si="49"/>
        <v>2.6578948401039098</v>
      </c>
    </row>
    <row r="1597" spans="1:23" x14ac:dyDescent="0.25">
      <c r="A1597" s="18">
        <v>20970</v>
      </c>
      <c r="B1597" s="18">
        <v>20970</v>
      </c>
      <c r="C1597" s="18">
        <v>5300</v>
      </c>
      <c r="D1597" s="18">
        <v>5300</v>
      </c>
      <c r="E1597" s="18" t="s">
        <v>56</v>
      </c>
      <c r="F1597" s="18" t="s">
        <v>294</v>
      </c>
      <c r="G1597" s="19">
        <v>26.6916778073</v>
      </c>
      <c r="H1597" s="19">
        <v>10.8017</v>
      </c>
      <c r="I1597" s="18" t="s">
        <v>24</v>
      </c>
      <c r="J1597" s="18" t="s">
        <v>114</v>
      </c>
      <c r="K1597" s="18">
        <v>9</v>
      </c>
      <c r="L1597" s="18">
        <v>50</v>
      </c>
      <c r="M1597" s="18" t="s">
        <v>68</v>
      </c>
      <c r="N1597" s="18" t="s">
        <v>69</v>
      </c>
      <c r="O1597" s="18" t="s">
        <v>70</v>
      </c>
      <c r="P1597" s="19">
        <v>5928.2707675800002</v>
      </c>
      <c r="Q1597" s="19">
        <v>1162684.8345300001</v>
      </c>
      <c r="R1597" s="20">
        <v>0.118627</v>
      </c>
      <c r="S1597" s="20">
        <v>2.0398130000000001</v>
      </c>
      <c r="T1597" s="20">
        <v>0.24</v>
      </c>
      <c r="U1597" s="20">
        <v>0.56100000000000005</v>
      </c>
      <c r="V1597" s="20">
        <f t="shared" si="48"/>
        <v>0.97384368208399996</v>
      </c>
      <c r="W1597" s="20">
        <f t="shared" si="49"/>
        <v>9.6726837080418999</v>
      </c>
    </row>
    <row r="1598" spans="1:23" x14ac:dyDescent="0.25">
      <c r="A1598" s="18">
        <v>20971</v>
      </c>
      <c r="B1598" s="18">
        <v>20971</v>
      </c>
      <c r="C1598" s="18">
        <v>5300</v>
      </c>
      <c r="D1598" s="18">
        <v>5300</v>
      </c>
      <c r="E1598" s="18" t="s">
        <v>56</v>
      </c>
      <c r="F1598" s="18" t="s">
        <v>276</v>
      </c>
      <c r="G1598" s="19">
        <v>19.4010365169</v>
      </c>
      <c r="H1598" s="19">
        <v>7.8513200000000003</v>
      </c>
      <c r="I1598" s="18" t="s">
        <v>24</v>
      </c>
      <c r="J1598" s="18" t="s">
        <v>114</v>
      </c>
      <c r="K1598" s="18">
        <v>9</v>
      </c>
      <c r="L1598" s="18">
        <v>50</v>
      </c>
      <c r="M1598" s="18" t="s">
        <v>68</v>
      </c>
      <c r="N1598" s="18" t="s">
        <v>69</v>
      </c>
      <c r="O1598" s="18" t="s">
        <v>70</v>
      </c>
      <c r="P1598" s="19">
        <v>4350.9978970499997</v>
      </c>
      <c r="Q1598" s="19">
        <v>845105.77024300001</v>
      </c>
      <c r="R1598" s="20">
        <v>0.118627</v>
      </c>
      <c r="S1598" s="20">
        <v>2.0398130000000001</v>
      </c>
      <c r="T1598" s="20">
        <v>0.24</v>
      </c>
      <c r="U1598" s="20">
        <v>0.56100000000000005</v>
      </c>
      <c r="V1598" s="20">
        <f t="shared" si="48"/>
        <v>0.70784768860640002</v>
      </c>
      <c r="W1598" s="20">
        <f t="shared" si="49"/>
        <v>7.0306836007872393</v>
      </c>
    </row>
    <row r="1599" spans="1:23" x14ac:dyDescent="0.25">
      <c r="A1599" s="18">
        <v>20972</v>
      </c>
      <c r="B1599" s="18">
        <v>20972</v>
      </c>
      <c r="C1599" s="18">
        <v>5300</v>
      </c>
      <c r="D1599" s="18">
        <v>5300</v>
      </c>
      <c r="E1599" s="18" t="s">
        <v>56</v>
      </c>
      <c r="F1599" s="18" t="s">
        <v>276</v>
      </c>
      <c r="G1599" s="19">
        <v>2.37490212826</v>
      </c>
      <c r="H1599" s="19">
        <v>0.96108899999999997</v>
      </c>
      <c r="I1599" s="18" t="s">
        <v>24</v>
      </c>
      <c r="J1599" s="18" t="s">
        <v>114</v>
      </c>
      <c r="K1599" s="18">
        <v>9</v>
      </c>
      <c r="L1599" s="18">
        <v>50</v>
      </c>
      <c r="M1599" s="18" t="s">
        <v>68</v>
      </c>
      <c r="N1599" s="18" t="s">
        <v>69</v>
      </c>
      <c r="O1599" s="18" t="s">
        <v>70</v>
      </c>
      <c r="P1599" s="19">
        <v>1395.2741061500001</v>
      </c>
      <c r="Q1599" s="19">
        <v>103450.322904</v>
      </c>
      <c r="R1599" s="20">
        <v>0.118627</v>
      </c>
      <c r="S1599" s="20">
        <v>2.0398130000000001</v>
      </c>
      <c r="T1599" s="20">
        <v>0.24</v>
      </c>
      <c r="U1599" s="20">
        <v>0.56100000000000005</v>
      </c>
      <c r="V1599" s="20">
        <f t="shared" si="48"/>
        <v>8.664843965027999E-2</v>
      </c>
      <c r="W1599" s="20">
        <f t="shared" si="49"/>
        <v>0.86063396616072285</v>
      </c>
    </row>
    <row r="1600" spans="1:23" x14ac:dyDescent="0.25">
      <c r="A1600" s="18">
        <v>23639</v>
      </c>
      <c r="B1600" s="18">
        <v>23628</v>
      </c>
      <c r="C1600" s="18">
        <v>6110</v>
      </c>
      <c r="D1600" s="18">
        <v>6110</v>
      </c>
      <c r="E1600" s="18" t="s">
        <v>56</v>
      </c>
      <c r="F1600" s="18" t="s">
        <v>113</v>
      </c>
      <c r="G1600" s="19">
        <v>6.23115932356</v>
      </c>
      <c r="H1600" s="19">
        <v>2.5216599999999998</v>
      </c>
      <c r="I1600" s="18" t="s">
        <v>24</v>
      </c>
      <c r="J1600" s="18" t="s">
        <v>114</v>
      </c>
      <c r="K1600" s="18">
        <v>10</v>
      </c>
      <c r="L1600" s="18">
        <v>60</v>
      </c>
      <c r="M1600" s="18" t="s">
        <v>71</v>
      </c>
      <c r="N1600" s="18" t="s">
        <v>122</v>
      </c>
      <c r="O1600" s="18" t="s">
        <v>122</v>
      </c>
      <c r="P1600" s="19">
        <v>3245.2101873699999</v>
      </c>
      <c r="Q1600" s="19">
        <v>271428.21441800002</v>
      </c>
      <c r="R1600" s="20">
        <v>0.83963299999999996</v>
      </c>
      <c r="S1600" s="20">
        <v>7.0891019999999996</v>
      </c>
      <c r="T1600" s="20">
        <v>0.24</v>
      </c>
      <c r="U1600" s="20">
        <v>0.56100000000000005</v>
      </c>
      <c r="V1600" s="20">
        <f t="shared" si="48"/>
        <v>1.6091244025927998</v>
      </c>
      <c r="W1600" s="20">
        <f t="shared" si="49"/>
        <v>7.8476978727514783</v>
      </c>
    </row>
    <row r="1601" spans="1:23" x14ac:dyDescent="0.25">
      <c r="A1601" s="18">
        <v>23640</v>
      </c>
      <c r="B1601" s="18">
        <v>23629</v>
      </c>
      <c r="C1601" s="18">
        <v>6110</v>
      </c>
      <c r="D1601" s="18">
        <v>6110</v>
      </c>
      <c r="E1601" s="18" t="s">
        <v>56</v>
      </c>
      <c r="F1601" s="18" t="s">
        <v>113</v>
      </c>
      <c r="G1601" s="19">
        <v>4.1922724330100003</v>
      </c>
      <c r="H1601" s="19">
        <v>1.69655</v>
      </c>
      <c r="I1601" s="18" t="s">
        <v>24</v>
      </c>
      <c r="J1601" s="18" t="s">
        <v>114</v>
      </c>
      <c r="K1601" s="18">
        <v>10</v>
      </c>
      <c r="L1601" s="18">
        <v>60</v>
      </c>
      <c r="M1601" s="18" t="s">
        <v>71</v>
      </c>
      <c r="N1601" s="18" t="s">
        <v>122</v>
      </c>
      <c r="O1601" s="18" t="s">
        <v>122</v>
      </c>
      <c r="P1601" s="19">
        <v>2157.98715601</v>
      </c>
      <c r="Q1601" s="19">
        <v>182614.65672100001</v>
      </c>
      <c r="R1601" s="20">
        <v>0.83963299999999996</v>
      </c>
      <c r="S1601" s="20">
        <v>7.0891019999999996</v>
      </c>
      <c r="T1601" s="20">
        <v>0.24</v>
      </c>
      <c r="U1601" s="20">
        <v>0.56100000000000005</v>
      </c>
      <c r="V1601" s="20">
        <f t="shared" si="48"/>
        <v>1.0826043182739999</v>
      </c>
      <c r="W1601" s="20">
        <f t="shared" si="49"/>
        <v>5.2798600231658988</v>
      </c>
    </row>
    <row r="1602" spans="1:23" x14ac:dyDescent="0.25">
      <c r="A1602" s="18">
        <v>23641</v>
      </c>
      <c r="B1602" s="18">
        <v>23630</v>
      </c>
      <c r="C1602" s="18">
        <v>6110</v>
      </c>
      <c r="D1602" s="18">
        <v>6110</v>
      </c>
      <c r="E1602" s="18" t="s">
        <v>56</v>
      </c>
      <c r="F1602" s="18" t="s">
        <v>113</v>
      </c>
      <c r="G1602" s="19">
        <v>3.0347159979199998</v>
      </c>
      <c r="H1602" s="19">
        <v>1.22811</v>
      </c>
      <c r="I1602" s="18" t="s">
        <v>24</v>
      </c>
      <c r="J1602" s="18" t="s">
        <v>114</v>
      </c>
      <c r="K1602" s="18">
        <v>10</v>
      </c>
      <c r="L1602" s="18">
        <v>60</v>
      </c>
      <c r="M1602" s="18" t="s">
        <v>71</v>
      </c>
      <c r="N1602" s="18" t="s">
        <v>122</v>
      </c>
      <c r="O1602" s="18" t="s">
        <v>122</v>
      </c>
      <c r="P1602" s="19">
        <v>1693.51787915</v>
      </c>
      <c r="Q1602" s="19">
        <v>132191.70010099999</v>
      </c>
      <c r="R1602" s="20">
        <v>0.83963299999999996</v>
      </c>
      <c r="S1602" s="20">
        <v>7.0891019999999996</v>
      </c>
      <c r="T1602" s="20">
        <v>0.24</v>
      </c>
      <c r="U1602" s="20">
        <v>0.56100000000000005</v>
      </c>
      <c r="V1602" s="20">
        <f t="shared" si="48"/>
        <v>0.78368287955880001</v>
      </c>
      <c r="W1602" s="20">
        <f t="shared" si="49"/>
        <v>3.8220205081195791</v>
      </c>
    </row>
    <row r="1603" spans="1:23" x14ac:dyDescent="0.25">
      <c r="A1603" s="18">
        <v>23642</v>
      </c>
      <c r="B1603" s="18">
        <v>23631</v>
      </c>
      <c r="C1603" s="18">
        <v>6110</v>
      </c>
      <c r="D1603" s="18">
        <v>6110</v>
      </c>
      <c r="E1603" s="18" t="s">
        <v>56</v>
      </c>
      <c r="F1603" s="18" t="s">
        <v>113</v>
      </c>
      <c r="G1603" s="19">
        <v>5.6433835460699999</v>
      </c>
      <c r="H1603" s="19">
        <v>2.2837999999999998</v>
      </c>
      <c r="I1603" s="18" t="s">
        <v>24</v>
      </c>
      <c r="J1603" s="18" t="s">
        <v>114</v>
      </c>
      <c r="K1603" s="18">
        <v>10</v>
      </c>
      <c r="L1603" s="18">
        <v>60</v>
      </c>
      <c r="M1603" s="18" t="s">
        <v>71</v>
      </c>
      <c r="N1603" s="18" t="s">
        <v>122</v>
      </c>
      <c r="O1603" s="18" t="s">
        <v>122</v>
      </c>
      <c r="P1603" s="19">
        <v>2273.1651001099999</v>
      </c>
      <c r="Q1603" s="19">
        <v>245824.80396300001</v>
      </c>
      <c r="R1603" s="20">
        <v>0.83963299999999996</v>
      </c>
      <c r="S1603" s="20">
        <v>7.0891019999999996</v>
      </c>
      <c r="T1603" s="20">
        <v>0.24</v>
      </c>
      <c r="U1603" s="20">
        <v>0.56100000000000005</v>
      </c>
      <c r="V1603" s="20">
        <f t="shared" ref="V1603:V1666" si="50">H1603*R1603*(1-T1603)</f>
        <v>1.4573409225039999</v>
      </c>
      <c r="W1603" s="20">
        <f t="shared" ref="W1603:W1666" si="51">H1603*S1603*(1-U1603)</f>
        <v>7.1074500137963978</v>
      </c>
    </row>
    <row r="1604" spans="1:23" x14ac:dyDescent="0.25">
      <c r="A1604" s="18">
        <v>23643</v>
      </c>
      <c r="B1604" s="18">
        <v>23632</v>
      </c>
      <c r="C1604" s="18">
        <v>6110</v>
      </c>
      <c r="D1604" s="18">
        <v>6110</v>
      </c>
      <c r="E1604" s="18" t="s">
        <v>56</v>
      </c>
      <c r="F1604" s="18" t="s">
        <v>113</v>
      </c>
      <c r="G1604" s="19">
        <v>6.7758795560499996</v>
      </c>
      <c r="H1604" s="19">
        <v>2.7421000000000002</v>
      </c>
      <c r="I1604" s="18" t="s">
        <v>24</v>
      </c>
      <c r="J1604" s="18" t="s">
        <v>114</v>
      </c>
      <c r="K1604" s="18">
        <v>10</v>
      </c>
      <c r="L1604" s="18">
        <v>60</v>
      </c>
      <c r="M1604" s="18" t="s">
        <v>71</v>
      </c>
      <c r="N1604" s="18" t="s">
        <v>122</v>
      </c>
      <c r="O1604" s="18" t="s">
        <v>122</v>
      </c>
      <c r="P1604" s="19">
        <v>2392.8909069599999</v>
      </c>
      <c r="Q1604" s="19">
        <v>295156.13283399999</v>
      </c>
      <c r="R1604" s="20">
        <v>0.83963299999999996</v>
      </c>
      <c r="S1604" s="20">
        <v>7.0891019999999996</v>
      </c>
      <c r="T1604" s="20">
        <v>0.24</v>
      </c>
      <c r="U1604" s="20">
        <v>0.56100000000000005</v>
      </c>
      <c r="V1604" s="20">
        <f t="shared" si="50"/>
        <v>1.7497918134680002</v>
      </c>
      <c r="W1604" s="20">
        <f t="shared" si="51"/>
        <v>8.5337326748538</v>
      </c>
    </row>
    <row r="1605" spans="1:23" x14ac:dyDescent="0.25">
      <c r="A1605" s="18">
        <v>23644</v>
      </c>
      <c r="B1605" s="18">
        <v>23633</v>
      </c>
      <c r="C1605" s="18">
        <v>6110</v>
      </c>
      <c r="D1605" s="18">
        <v>6110</v>
      </c>
      <c r="E1605" s="18" t="s">
        <v>56</v>
      </c>
      <c r="F1605" s="18" t="s">
        <v>113</v>
      </c>
      <c r="G1605" s="19">
        <v>11.2448793163</v>
      </c>
      <c r="H1605" s="19">
        <v>4.5506399999999996</v>
      </c>
      <c r="I1605" s="18" t="s">
        <v>24</v>
      </c>
      <c r="J1605" s="18" t="s">
        <v>114</v>
      </c>
      <c r="K1605" s="18">
        <v>10</v>
      </c>
      <c r="L1605" s="18">
        <v>60</v>
      </c>
      <c r="M1605" s="18" t="s">
        <v>71</v>
      </c>
      <c r="N1605" s="18" t="s">
        <v>122</v>
      </c>
      <c r="O1605" s="18" t="s">
        <v>122</v>
      </c>
      <c r="P1605" s="19">
        <v>3331.8696592000001</v>
      </c>
      <c r="Q1605" s="19">
        <v>489824.98371300002</v>
      </c>
      <c r="R1605" s="20">
        <v>0.83963299999999996</v>
      </c>
      <c r="S1605" s="20">
        <v>7.0891019999999996</v>
      </c>
      <c r="T1605" s="20">
        <v>0.24</v>
      </c>
      <c r="U1605" s="20">
        <v>0.56100000000000005</v>
      </c>
      <c r="V1605" s="20">
        <f t="shared" si="50"/>
        <v>2.9038593114911997</v>
      </c>
      <c r="W1605" s="20">
        <f t="shared" si="51"/>
        <v>14.162118543997916</v>
      </c>
    </row>
    <row r="1606" spans="1:23" x14ac:dyDescent="0.25">
      <c r="A1606" s="18">
        <v>23645</v>
      </c>
      <c r="B1606" s="18">
        <v>23634</v>
      </c>
      <c r="C1606" s="18">
        <v>6110</v>
      </c>
      <c r="D1606" s="18">
        <v>6110</v>
      </c>
      <c r="E1606" s="18" t="s">
        <v>56</v>
      </c>
      <c r="F1606" s="18" t="s">
        <v>113</v>
      </c>
      <c r="G1606" s="19">
        <v>15.5607039189</v>
      </c>
      <c r="H1606" s="19">
        <v>6.2971899999999996</v>
      </c>
      <c r="I1606" s="18" t="s">
        <v>24</v>
      </c>
      <c r="J1606" s="18" t="s">
        <v>114</v>
      </c>
      <c r="K1606" s="18">
        <v>10</v>
      </c>
      <c r="L1606" s="18">
        <v>60</v>
      </c>
      <c r="M1606" s="18" t="s">
        <v>71</v>
      </c>
      <c r="N1606" s="18" t="s">
        <v>122</v>
      </c>
      <c r="O1606" s="18" t="s">
        <v>122</v>
      </c>
      <c r="P1606" s="19">
        <v>3508.6271865499998</v>
      </c>
      <c r="Q1606" s="19">
        <v>677821.55141399999</v>
      </c>
      <c r="R1606" s="20">
        <v>0.83963299999999996</v>
      </c>
      <c r="S1606" s="20">
        <v>7.0891019999999996</v>
      </c>
      <c r="T1606" s="20">
        <v>0.24</v>
      </c>
      <c r="U1606" s="20">
        <v>0.56100000000000005</v>
      </c>
      <c r="V1606" s="20">
        <f t="shared" si="50"/>
        <v>4.018369683765199</v>
      </c>
      <c r="W1606" s="20">
        <f t="shared" si="51"/>
        <v>19.597584356063816</v>
      </c>
    </row>
    <row r="1607" spans="1:23" x14ac:dyDescent="0.25">
      <c r="A1607" s="18">
        <v>23646</v>
      </c>
      <c r="B1607" s="18">
        <v>23635</v>
      </c>
      <c r="C1607" s="18">
        <v>6110</v>
      </c>
      <c r="D1607" s="18">
        <v>6110</v>
      </c>
      <c r="E1607" s="18" t="s">
        <v>56</v>
      </c>
      <c r="F1607" s="18" t="s">
        <v>113</v>
      </c>
      <c r="G1607" s="19">
        <v>18.813625500600001</v>
      </c>
      <c r="H1607" s="19">
        <v>7.6135999999999999</v>
      </c>
      <c r="I1607" s="18" t="s">
        <v>24</v>
      </c>
      <c r="J1607" s="18" t="s">
        <v>114</v>
      </c>
      <c r="K1607" s="18">
        <v>10</v>
      </c>
      <c r="L1607" s="18">
        <v>60</v>
      </c>
      <c r="M1607" s="18" t="s">
        <v>71</v>
      </c>
      <c r="N1607" s="18" t="s">
        <v>122</v>
      </c>
      <c r="O1607" s="18" t="s">
        <v>122</v>
      </c>
      <c r="P1607" s="19">
        <v>6910.9901868699999</v>
      </c>
      <c r="Q1607" s="19">
        <v>819518.24872300006</v>
      </c>
      <c r="R1607" s="20">
        <v>0.83963299999999996</v>
      </c>
      <c r="S1607" s="20">
        <v>7.0891019999999996</v>
      </c>
      <c r="T1607" s="20">
        <v>0.24</v>
      </c>
      <c r="U1607" s="20">
        <v>0.56100000000000005</v>
      </c>
      <c r="V1607" s="20">
        <f t="shared" si="50"/>
        <v>4.858398654688</v>
      </c>
      <c r="W1607" s="20">
        <f t="shared" si="51"/>
        <v>23.694404687380793</v>
      </c>
    </row>
    <row r="1608" spans="1:23" x14ac:dyDescent="0.25">
      <c r="A1608" s="18">
        <v>23647</v>
      </c>
      <c r="B1608" s="18">
        <v>23636</v>
      </c>
      <c r="C1608" s="18">
        <v>6110</v>
      </c>
      <c r="D1608" s="18">
        <v>6110</v>
      </c>
      <c r="E1608" s="18" t="s">
        <v>56</v>
      </c>
      <c r="F1608" s="18" t="s">
        <v>113</v>
      </c>
      <c r="G1608" s="19">
        <v>38.641683054399998</v>
      </c>
      <c r="H1608" s="19">
        <v>15.637700000000001</v>
      </c>
      <c r="I1608" s="18" t="s">
        <v>24</v>
      </c>
      <c r="J1608" s="18" t="s">
        <v>114</v>
      </c>
      <c r="K1608" s="18">
        <v>10</v>
      </c>
      <c r="L1608" s="18">
        <v>60</v>
      </c>
      <c r="M1608" s="18" t="s">
        <v>71</v>
      </c>
      <c r="N1608" s="18" t="s">
        <v>122</v>
      </c>
      <c r="O1608" s="18" t="s">
        <v>122</v>
      </c>
      <c r="P1608" s="19">
        <v>6625.1785084200001</v>
      </c>
      <c r="Q1608" s="19">
        <v>1683224.9809300001</v>
      </c>
      <c r="R1608" s="20">
        <v>0.83963299999999996</v>
      </c>
      <c r="S1608" s="20">
        <v>7.0891019999999996</v>
      </c>
      <c r="T1608" s="20">
        <v>0.24</v>
      </c>
      <c r="U1608" s="20">
        <v>0.56100000000000005</v>
      </c>
      <c r="V1608" s="20">
        <f t="shared" si="50"/>
        <v>9.9787460127159999</v>
      </c>
      <c r="W1608" s="20">
        <f t="shared" si="51"/>
        <v>48.666332901630597</v>
      </c>
    </row>
    <row r="1609" spans="1:23" x14ac:dyDescent="0.25">
      <c r="A1609" s="18">
        <v>23648</v>
      </c>
      <c r="B1609" s="18">
        <v>23637</v>
      </c>
      <c r="C1609" s="18">
        <v>6110</v>
      </c>
      <c r="D1609" s="18">
        <v>6110</v>
      </c>
      <c r="E1609" s="18" t="s">
        <v>56</v>
      </c>
      <c r="F1609" s="18" t="s">
        <v>113</v>
      </c>
      <c r="G1609" s="19">
        <v>7.3438201812699999</v>
      </c>
      <c r="H1609" s="19">
        <v>2.97194</v>
      </c>
      <c r="I1609" s="18" t="s">
        <v>24</v>
      </c>
      <c r="J1609" s="18" t="s">
        <v>114</v>
      </c>
      <c r="K1609" s="18">
        <v>10</v>
      </c>
      <c r="L1609" s="18">
        <v>60</v>
      </c>
      <c r="M1609" s="18" t="s">
        <v>71</v>
      </c>
      <c r="N1609" s="18" t="s">
        <v>122</v>
      </c>
      <c r="O1609" s="18" t="s">
        <v>122</v>
      </c>
      <c r="P1609" s="19">
        <v>2940.6234728700001</v>
      </c>
      <c r="Q1609" s="19">
        <v>319895.527512</v>
      </c>
      <c r="R1609" s="20">
        <v>0.83963299999999996</v>
      </c>
      <c r="S1609" s="20">
        <v>7.0891019999999996</v>
      </c>
      <c r="T1609" s="20">
        <v>0.24</v>
      </c>
      <c r="U1609" s="20">
        <v>0.56100000000000005</v>
      </c>
      <c r="V1609" s="20">
        <f t="shared" si="50"/>
        <v>1.8964575624952</v>
      </c>
      <c r="W1609" s="20">
        <f t="shared" si="51"/>
        <v>9.2490213652693178</v>
      </c>
    </row>
    <row r="1610" spans="1:23" x14ac:dyDescent="0.25">
      <c r="A1610" s="18">
        <v>23649</v>
      </c>
      <c r="B1610" s="18">
        <v>23638</v>
      </c>
      <c r="C1610" s="18">
        <v>6110</v>
      </c>
      <c r="D1610" s="18">
        <v>6110</v>
      </c>
      <c r="E1610" s="18" t="s">
        <v>56</v>
      </c>
      <c r="F1610" s="18" t="s">
        <v>113</v>
      </c>
      <c r="G1610" s="19">
        <v>13.918723609200001</v>
      </c>
      <c r="H1610" s="19">
        <v>5.6327100000000003</v>
      </c>
      <c r="I1610" s="18" t="s">
        <v>24</v>
      </c>
      <c r="J1610" s="18" t="s">
        <v>114</v>
      </c>
      <c r="K1610" s="18">
        <v>10</v>
      </c>
      <c r="L1610" s="18">
        <v>60</v>
      </c>
      <c r="M1610" s="18" t="s">
        <v>71</v>
      </c>
      <c r="N1610" s="18" t="s">
        <v>122</v>
      </c>
      <c r="O1610" s="18" t="s">
        <v>122</v>
      </c>
      <c r="P1610" s="19">
        <v>5060.6586863800003</v>
      </c>
      <c r="Q1610" s="19">
        <v>606297.17521999998</v>
      </c>
      <c r="R1610" s="20">
        <v>0.83963299999999996</v>
      </c>
      <c r="S1610" s="20">
        <v>7.0891019999999996</v>
      </c>
      <c r="T1610" s="20">
        <v>0.24</v>
      </c>
      <c r="U1610" s="20">
        <v>0.56100000000000005</v>
      </c>
      <c r="V1610" s="20">
        <f t="shared" si="50"/>
        <v>3.5943509885267999</v>
      </c>
      <c r="W1610" s="20">
        <f t="shared" si="51"/>
        <v>17.529645663898378</v>
      </c>
    </row>
    <row r="1611" spans="1:23" x14ac:dyDescent="0.25">
      <c r="A1611" s="18">
        <v>23650</v>
      </c>
      <c r="B1611" s="18">
        <v>23639</v>
      </c>
      <c r="C1611" s="18">
        <v>6110</v>
      </c>
      <c r="D1611" s="18">
        <v>6110</v>
      </c>
      <c r="E1611" s="18" t="s">
        <v>56</v>
      </c>
      <c r="F1611" s="18" t="s">
        <v>113</v>
      </c>
      <c r="G1611" s="19">
        <v>3.1802513559699999</v>
      </c>
      <c r="H1611" s="19">
        <v>1.2869999999999999</v>
      </c>
      <c r="I1611" s="18" t="s">
        <v>24</v>
      </c>
      <c r="J1611" s="18" t="s">
        <v>114</v>
      </c>
      <c r="K1611" s="18">
        <v>10</v>
      </c>
      <c r="L1611" s="18">
        <v>60</v>
      </c>
      <c r="M1611" s="18" t="s">
        <v>71</v>
      </c>
      <c r="N1611" s="18" t="s">
        <v>122</v>
      </c>
      <c r="O1611" s="18" t="s">
        <v>122</v>
      </c>
      <c r="P1611" s="19">
        <v>1641.4011920299999</v>
      </c>
      <c r="Q1611" s="19">
        <v>138531.19494099999</v>
      </c>
      <c r="R1611" s="20">
        <v>0.83963299999999996</v>
      </c>
      <c r="S1611" s="20">
        <v>7.0891019999999996</v>
      </c>
      <c r="T1611" s="20">
        <v>0.24</v>
      </c>
      <c r="U1611" s="20">
        <v>0.56100000000000005</v>
      </c>
      <c r="V1611" s="20">
        <f t="shared" si="50"/>
        <v>0.82126182995999997</v>
      </c>
      <c r="W1611" s="20">
        <f t="shared" si="51"/>
        <v>4.0052930062859993</v>
      </c>
    </row>
    <row r="1612" spans="1:23" x14ac:dyDescent="0.25">
      <c r="A1612" s="18">
        <v>23651</v>
      </c>
      <c r="B1612" s="18">
        <v>23640</v>
      </c>
      <c r="C1612" s="18">
        <v>6110</v>
      </c>
      <c r="D1612" s="18">
        <v>6110</v>
      </c>
      <c r="E1612" s="18" t="s">
        <v>56</v>
      </c>
      <c r="F1612" s="18" t="s">
        <v>113</v>
      </c>
      <c r="G1612" s="19">
        <v>5.4204495977800002</v>
      </c>
      <c r="H1612" s="19">
        <v>2.1935799999999999</v>
      </c>
      <c r="I1612" s="18" t="s">
        <v>24</v>
      </c>
      <c r="J1612" s="18" t="s">
        <v>114</v>
      </c>
      <c r="K1612" s="18">
        <v>10</v>
      </c>
      <c r="L1612" s="18">
        <v>60</v>
      </c>
      <c r="M1612" s="18" t="s">
        <v>71</v>
      </c>
      <c r="N1612" s="18" t="s">
        <v>122</v>
      </c>
      <c r="O1612" s="18" t="s">
        <v>122</v>
      </c>
      <c r="P1612" s="19">
        <v>2032.9787518799999</v>
      </c>
      <c r="Q1612" s="19">
        <v>236113.84002199999</v>
      </c>
      <c r="R1612" s="20">
        <v>0.83963299999999996</v>
      </c>
      <c r="S1612" s="20">
        <v>7.0891019999999996</v>
      </c>
      <c r="T1612" s="20">
        <v>0.24</v>
      </c>
      <c r="U1612" s="20">
        <v>0.56100000000000005</v>
      </c>
      <c r="V1612" s="20">
        <f t="shared" si="50"/>
        <v>1.3997696386663998</v>
      </c>
      <c r="W1612" s="20">
        <f t="shared" si="51"/>
        <v>6.8266749283052377</v>
      </c>
    </row>
    <row r="1613" spans="1:23" x14ac:dyDescent="0.25">
      <c r="A1613" s="18">
        <v>23652</v>
      </c>
      <c r="B1613" s="18">
        <v>23641</v>
      </c>
      <c r="C1613" s="18">
        <v>6110</v>
      </c>
      <c r="D1613" s="18">
        <v>6110</v>
      </c>
      <c r="E1613" s="18" t="s">
        <v>56</v>
      </c>
      <c r="F1613" s="18" t="s">
        <v>113</v>
      </c>
      <c r="G1613" s="19">
        <v>78.578508416899993</v>
      </c>
      <c r="H1613" s="19">
        <v>31.799600000000002</v>
      </c>
      <c r="I1613" s="18" t="s">
        <v>24</v>
      </c>
      <c r="J1613" s="18" t="s">
        <v>114</v>
      </c>
      <c r="K1613" s="18">
        <v>10</v>
      </c>
      <c r="L1613" s="18">
        <v>60</v>
      </c>
      <c r="M1613" s="18" t="s">
        <v>71</v>
      </c>
      <c r="N1613" s="18" t="s">
        <v>122</v>
      </c>
      <c r="O1613" s="18" t="s">
        <v>122</v>
      </c>
      <c r="P1613" s="19">
        <v>11321.2550156</v>
      </c>
      <c r="Q1613" s="19">
        <v>3445914.04048</v>
      </c>
      <c r="R1613" s="20">
        <v>0.83963299999999996</v>
      </c>
      <c r="S1613" s="20">
        <v>7.0891019999999996</v>
      </c>
      <c r="T1613" s="20">
        <v>0.24</v>
      </c>
      <c r="U1613" s="20">
        <v>0.56100000000000005</v>
      </c>
      <c r="V1613" s="20">
        <f t="shared" si="50"/>
        <v>20.291995095568002</v>
      </c>
      <c r="W1613" s="20">
        <f t="shared" si="51"/>
        <v>98.964036894088778</v>
      </c>
    </row>
    <row r="1614" spans="1:23" x14ac:dyDescent="0.25">
      <c r="A1614" s="18">
        <v>23653</v>
      </c>
      <c r="B1614" s="18">
        <v>23642</v>
      </c>
      <c r="C1614" s="18">
        <v>6110</v>
      </c>
      <c r="D1614" s="18">
        <v>6110</v>
      </c>
      <c r="E1614" s="18" t="s">
        <v>56</v>
      </c>
      <c r="F1614" s="18" t="s">
        <v>113</v>
      </c>
      <c r="G1614" s="19">
        <v>34.905211313599999</v>
      </c>
      <c r="H1614" s="19">
        <v>14.1256</v>
      </c>
      <c r="I1614" s="18" t="s">
        <v>24</v>
      </c>
      <c r="J1614" s="18" t="s">
        <v>114</v>
      </c>
      <c r="K1614" s="18">
        <v>10</v>
      </c>
      <c r="L1614" s="18">
        <v>60</v>
      </c>
      <c r="M1614" s="18" t="s">
        <v>71</v>
      </c>
      <c r="N1614" s="18" t="s">
        <v>122</v>
      </c>
      <c r="O1614" s="18" t="s">
        <v>122</v>
      </c>
      <c r="P1614" s="19">
        <v>13783.7422087</v>
      </c>
      <c r="Q1614" s="19">
        <v>1520464.92294</v>
      </c>
      <c r="R1614" s="20">
        <v>0.83963299999999996</v>
      </c>
      <c r="S1614" s="20">
        <v>7.0891019999999996</v>
      </c>
      <c r="T1614" s="20">
        <v>0.24</v>
      </c>
      <c r="U1614" s="20">
        <v>0.56100000000000005</v>
      </c>
      <c r="V1614" s="20">
        <f t="shared" si="50"/>
        <v>9.0138431276479984</v>
      </c>
      <c r="W1614" s="20">
        <f t="shared" si="51"/>
        <v>43.960502633716793</v>
      </c>
    </row>
    <row r="1615" spans="1:23" x14ac:dyDescent="0.25">
      <c r="A1615" s="18">
        <v>23654</v>
      </c>
      <c r="B1615" s="18">
        <v>23643</v>
      </c>
      <c r="C1615" s="18">
        <v>6110</v>
      </c>
      <c r="D1615" s="18">
        <v>6110</v>
      </c>
      <c r="E1615" s="18" t="s">
        <v>56</v>
      </c>
      <c r="F1615" s="18" t="s">
        <v>113</v>
      </c>
      <c r="G1615" s="19">
        <v>53.519179116700002</v>
      </c>
      <c r="H1615" s="19">
        <v>21.6584</v>
      </c>
      <c r="I1615" s="18" t="s">
        <v>24</v>
      </c>
      <c r="J1615" s="18" t="s">
        <v>114</v>
      </c>
      <c r="K1615" s="18">
        <v>10</v>
      </c>
      <c r="L1615" s="18">
        <v>60</v>
      </c>
      <c r="M1615" s="18" t="s">
        <v>71</v>
      </c>
      <c r="N1615" s="18" t="s">
        <v>122</v>
      </c>
      <c r="O1615" s="18" t="s">
        <v>122</v>
      </c>
      <c r="P1615" s="19">
        <v>9594.0857615599998</v>
      </c>
      <c r="Q1615" s="19">
        <v>2331286.1171499998</v>
      </c>
      <c r="R1615" s="20">
        <v>0.83963299999999996</v>
      </c>
      <c r="S1615" s="20">
        <v>7.0891019999999996</v>
      </c>
      <c r="T1615" s="20">
        <v>0.24</v>
      </c>
      <c r="U1615" s="20">
        <v>0.56100000000000005</v>
      </c>
      <c r="V1615" s="20">
        <f t="shared" si="50"/>
        <v>13.820681599072001</v>
      </c>
      <c r="W1615" s="20">
        <f t="shared" si="51"/>
        <v>67.403448366235182</v>
      </c>
    </row>
    <row r="1616" spans="1:23" x14ac:dyDescent="0.25">
      <c r="A1616" s="18">
        <v>24169</v>
      </c>
      <c r="B1616" s="18">
        <v>24169</v>
      </c>
      <c r="C1616" s="18">
        <v>6170</v>
      </c>
      <c r="D1616" s="18">
        <v>6170</v>
      </c>
      <c r="E1616" s="18" t="s">
        <v>56</v>
      </c>
      <c r="F1616" s="18" t="s">
        <v>113</v>
      </c>
      <c r="G1616" s="19">
        <v>111.28595341800001</v>
      </c>
      <c r="H1616" s="19">
        <v>45.035800000000002</v>
      </c>
      <c r="I1616" s="18" t="s">
        <v>24</v>
      </c>
      <c r="J1616" s="18" t="s">
        <v>114</v>
      </c>
      <c r="K1616" s="18">
        <v>12</v>
      </c>
      <c r="L1616" s="18">
        <v>60</v>
      </c>
      <c r="M1616" s="18" t="s">
        <v>71</v>
      </c>
      <c r="N1616" s="18" t="s">
        <v>73</v>
      </c>
      <c r="O1616" s="18" t="s">
        <v>73</v>
      </c>
      <c r="P1616" s="19">
        <v>31889.788789400001</v>
      </c>
      <c r="Q1616" s="19">
        <v>4847596.7404699996</v>
      </c>
      <c r="R1616" s="20">
        <v>0.63959900000000003</v>
      </c>
      <c r="S1616" s="20">
        <v>6.589772</v>
      </c>
      <c r="T1616" s="20">
        <v>0.24</v>
      </c>
      <c r="U1616" s="20">
        <v>0.56100000000000005</v>
      </c>
      <c r="V1616" s="20">
        <f t="shared" si="50"/>
        <v>21.891688009592002</v>
      </c>
      <c r="W1616" s="20">
        <f t="shared" si="51"/>
        <v>130.28451203470641</v>
      </c>
    </row>
    <row r="1617" spans="1:23" x14ac:dyDescent="0.25">
      <c r="A1617" s="18">
        <v>24170</v>
      </c>
      <c r="B1617" s="18">
        <v>24170</v>
      </c>
      <c r="C1617" s="18">
        <v>6170</v>
      </c>
      <c r="D1617" s="18">
        <v>6170</v>
      </c>
      <c r="E1617" s="18" t="s">
        <v>56</v>
      </c>
      <c r="F1617" s="18" t="s">
        <v>113</v>
      </c>
      <c r="G1617" s="19">
        <v>2.7107292401600001</v>
      </c>
      <c r="H1617" s="19">
        <v>1.0969899999999999</v>
      </c>
      <c r="I1617" s="18" t="s">
        <v>24</v>
      </c>
      <c r="J1617" s="18" t="s">
        <v>114</v>
      </c>
      <c r="K1617" s="18">
        <v>12</v>
      </c>
      <c r="L1617" s="18">
        <v>60</v>
      </c>
      <c r="M1617" s="18" t="s">
        <v>71</v>
      </c>
      <c r="N1617" s="18" t="s">
        <v>73</v>
      </c>
      <c r="O1617" s="18" t="s">
        <v>73</v>
      </c>
      <c r="P1617" s="19">
        <v>1229.6110941899999</v>
      </c>
      <c r="Q1617" s="19">
        <v>118078.893384</v>
      </c>
      <c r="R1617" s="20">
        <v>0.63959900000000003</v>
      </c>
      <c r="S1617" s="20">
        <v>6.589772</v>
      </c>
      <c r="T1617" s="20">
        <v>0.24</v>
      </c>
      <c r="U1617" s="20">
        <v>0.56100000000000005</v>
      </c>
      <c r="V1617" s="20">
        <f t="shared" si="50"/>
        <v>0.5332416173276</v>
      </c>
      <c r="W1617" s="20">
        <f t="shared" si="51"/>
        <v>3.1734932399769193</v>
      </c>
    </row>
    <row r="1618" spans="1:23" x14ac:dyDescent="0.25">
      <c r="A1618" s="18">
        <v>24171</v>
      </c>
      <c r="B1618" s="18">
        <v>24171</v>
      </c>
      <c r="C1618" s="18">
        <v>6170</v>
      </c>
      <c r="D1618" s="18">
        <v>6170</v>
      </c>
      <c r="E1618" s="18" t="s">
        <v>56</v>
      </c>
      <c r="F1618" s="18" t="s">
        <v>113</v>
      </c>
      <c r="G1618" s="19">
        <v>1.73058150799</v>
      </c>
      <c r="H1618" s="19">
        <v>0.70034099999999999</v>
      </c>
      <c r="I1618" s="18" t="s">
        <v>24</v>
      </c>
      <c r="J1618" s="18" t="s">
        <v>114</v>
      </c>
      <c r="K1618" s="18">
        <v>12</v>
      </c>
      <c r="L1618" s="18">
        <v>60</v>
      </c>
      <c r="M1618" s="18" t="s">
        <v>71</v>
      </c>
      <c r="N1618" s="18" t="s">
        <v>73</v>
      </c>
      <c r="O1618" s="18" t="s">
        <v>73</v>
      </c>
      <c r="P1618" s="19">
        <v>983.19421367400003</v>
      </c>
      <c r="Q1618" s="19">
        <v>75383.828951899995</v>
      </c>
      <c r="R1618" s="20">
        <v>0.63959900000000003</v>
      </c>
      <c r="S1618" s="20">
        <v>6.589772</v>
      </c>
      <c r="T1618" s="20">
        <v>0.24</v>
      </c>
      <c r="U1618" s="20">
        <v>0.56100000000000005</v>
      </c>
      <c r="V1618" s="20">
        <f t="shared" si="50"/>
        <v>0.34043242647684002</v>
      </c>
      <c r="W1618" s="20">
        <f t="shared" si="51"/>
        <v>2.0260234178786276</v>
      </c>
    </row>
    <row r="1619" spans="1:23" x14ac:dyDescent="0.25">
      <c r="A1619" s="18">
        <v>24172</v>
      </c>
      <c r="B1619" s="18">
        <v>24172</v>
      </c>
      <c r="C1619" s="18">
        <v>6170</v>
      </c>
      <c r="D1619" s="18">
        <v>6170</v>
      </c>
      <c r="E1619" s="18" t="s">
        <v>56</v>
      </c>
      <c r="F1619" s="18" t="s">
        <v>113</v>
      </c>
      <c r="G1619" s="19">
        <v>78.163337358299998</v>
      </c>
      <c r="H1619" s="19">
        <v>31.631599999999999</v>
      </c>
      <c r="I1619" s="18" t="s">
        <v>24</v>
      </c>
      <c r="J1619" s="18" t="s">
        <v>114</v>
      </c>
      <c r="K1619" s="18">
        <v>12</v>
      </c>
      <c r="L1619" s="18">
        <v>60</v>
      </c>
      <c r="M1619" s="18" t="s">
        <v>71</v>
      </c>
      <c r="N1619" s="18" t="s">
        <v>73</v>
      </c>
      <c r="O1619" s="18" t="s">
        <v>73</v>
      </c>
      <c r="P1619" s="19">
        <v>29071.825552599999</v>
      </c>
      <c r="Q1619" s="19">
        <v>3404781.35616</v>
      </c>
      <c r="R1619" s="20">
        <v>0.63959900000000003</v>
      </c>
      <c r="S1619" s="20">
        <v>6.589772</v>
      </c>
      <c r="T1619" s="20">
        <v>0.24</v>
      </c>
      <c r="U1619" s="20">
        <v>0.56100000000000005</v>
      </c>
      <c r="V1619" s="20">
        <f t="shared" si="50"/>
        <v>15.375970193584001</v>
      </c>
      <c r="W1619" s="20">
        <f t="shared" si="51"/>
        <v>91.507369045892787</v>
      </c>
    </row>
    <row r="1620" spans="1:23" x14ac:dyDescent="0.25">
      <c r="A1620" s="18">
        <v>24173</v>
      </c>
      <c r="B1620" s="18">
        <v>24173</v>
      </c>
      <c r="C1620" s="18">
        <v>6170</v>
      </c>
      <c r="D1620" s="18">
        <v>6170</v>
      </c>
      <c r="E1620" s="18" t="s">
        <v>56</v>
      </c>
      <c r="F1620" s="18" t="s">
        <v>113</v>
      </c>
      <c r="G1620" s="19">
        <v>7.9535527265399999</v>
      </c>
      <c r="H1620" s="19">
        <v>3.2186900000000001</v>
      </c>
      <c r="I1620" s="18" t="s">
        <v>24</v>
      </c>
      <c r="J1620" s="18" t="s">
        <v>114</v>
      </c>
      <c r="K1620" s="18">
        <v>12</v>
      </c>
      <c r="L1620" s="18">
        <v>60</v>
      </c>
      <c r="M1620" s="18" t="s">
        <v>71</v>
      </c>
      <c r="N1620" s="18" t="s">
        <v>73</v>
      </c>
      <c r="O1620" s="18" t="s">
        <v>73</v>
      </c>
      <c r="P1620" s="19">
        <v>2998.6574175599999</v>
      </c>
      <c r="Q1620" s="19">
        <v>346455.37094200001</v>
      </c>
      <c r="R1620" s="20">
        <v>0.63959900000000003</v>
      </c>
      <c r="S1620" s="20">
        <v>6.589772</v>
      </c>
      <c r="T1620" s="20">
        <v>0.24</v>
      </c>
      <c r="U1620" s="20">
        <v>0.56100000000000005</v>
      </c>
      <c r="V1620" s="20">
        <f t="shared" si="50"/>
        <v>1.5645898880356002</v>
      </c>
      <c r="W1620" s="20">
        <f t="shared" si="51"/>
        <v>9.3113801917805183</v>
      </c>
    </row>
    <row r="1621" spans="1:23" x14ac:dyDescent="0.25">
      <c r="A1621" s="18">
        <v>24174</v>
      </c>
      <c r="B1621" s="18">
        <v>24174</v>
      </c>
      <c r="C1621" s="18">
        <v>6170</v>
      </c>
      <c r="D1621" s="18">
        <v>6170</v>
      </c>
      <c r="E1621" s="18" t="s">
        <v>56</v>
      </c>
      <c r="F1621" s="18" t="s">
        <v>113</v>
      </c>
      <c r="G1621" s="19">
        <v>4.0495091544399999</v>
      </c>
      <c r="H1621" s="19">
        <v>1.6387799999999999</v>
      </c>
      <c r="I1621" s="18" t="s">
        <v>24</v>
      </c>
      <c r="J1621" s="18" t="s">
        <v>114</v>
      </c>
      <c r="K1621" s="18">
        <v>12</v>
      </c>
      <c r="L1621" s="18">
        <v>60</v>
      </c>
      <c r="M1621" s="18" t="s">
        <v>71</v>
      </c>
      <c r="N1621" s="18" t="s">
        <v>73</v>
      </c>
      <c r="O1621" s="18" t="s">
        <v>73</v>
      </c>
      <c r="P1621" s="19">
        <v>1913.38629511</v>
      </c>
      <c r="Q1621" s="19">
        <v>176395.91318100001</v>
      </c>
      <c r="R1621" s="20">
        <v>0.63959900000000003</v>
      </c>
      <c r="S1621" s="20">
        <v>6.589772</v>
      </c>
      <c r="T1621" s="20">
        <v>0.24</v>
      </c>
      <c r="U1621" s="20">
        <v>0.56100000000000005</v>
      </c>
      <c r="V1621" s="20">
        <f t="shared" si="50"/>
        <v>0.79660315740719989</v>
      </c>
      <c r="W1621" s="20">
        <f t="shared" si="51"/>
        <v>4.7408428990322387</v>
      </c>
    </row>
    <row r="1622" spans="1:23" x14ac:dyDescent="0.25">
      <c r="A1622" s="18">
        <v>24175</v>
      </c>
      <c r="B1622" s="18">
        <v>24175</v>
      </c>
      <c r="C1622" s="18">
        <v>6170</v>
      </c>
      <c r="D1622" s="18">
        <v>6170</v>
      </c>
      <c r="E1622" s="18" t="s">
        <v>56</v>
      </c>
      <c r="F1622" s="18" t="s">
        <v>113</v>
      </c>
      <c r="G1622" s="19">
        <v>1.8949180222799999</v>
      </c>
      <c r="H1622" s="19">
        <v>0.76684600000000003</v>
      </c>
      <c r="I1622" s="18" t="s">
        <v>24</v>
      </c>
      <c r="J1622" s="18" t="s">
        <v>114</v>
      </c>
      <c r="K1622" s="18">
        <v>12</v>
      </c>
      <c r="L1622" s="18">
        <v>60</v>
      </c>
      <c r="M1622" s="18" t="s">
        <v>71</v>
      </c>
      <c r="N1622" s="18" t="s">
        <v>73</v>
      </c>
      <c r="O1622" s="18" t="s">
        <v>73</v>
      </c>
      <c r="P1622" s="19">
        <v>1052.9745435100001</v>
      </c>
      <c r="Q1622" s="19">
        <v>82542.298879800001</v>
      </c>
      <c r="R1622" s="20">
        <v>0.63959900000000003</v>
      </c>
      <c r="S1622" s="20">
        <v>6.589772</v>
      </c>
      <c r="T1622" s="20">
        <v>0.24</v>
      </c>
      <c r="U1622" s="20">
        <v>0.56100000000000005</v>
      </c>
      <c r="V1622" s="20">
        <f t="shared" si="50"/>
        <v>0.37276019041304004</v>
      </c>
      <c r="W1622" s="20">
        <f t="shared" si="51"/>
        <v>2.2184163913101678</v>
      </c>
    </row>
    <row r="1623" spans="1:23" x14ac:dyDescent="0.25">
      <c r="A1623" s="18">
        <v>24176</v>
      </c>
      <c r="B1623" s="18">
        <v>24176</v>
      </c>
      <c r="C1623" s="18">
        <v>6170</v>
      </c>
      <c r="D1623" s="18">
        <v>6170</v>
      </c>
      <c r="E1623" s="18" t="s">
        <v>56</v>
      </c>
      <c r="F1623" s="18" t="s">
        <v>113</v>
      </c>
      <c r="G1623" s="19">
        <v>11.5483077583</v>
      </c>
      <c r="H1623" s="19">
        <v>4.6734299999999998</v>
      </c>
      <c r="I1623" s="18" t="s">
        <v>24</v>
      </c>
      <c r="J1623" s="18" t="s">
        <v>114</v>
      </c>
      <c r="K1623" s="18">
        <v>12</v>
      </c>
      <c r="L1623" s="18">
        <v>60</v>
      </c>
      <c r="M1623" s="18" t="s">
        <v>71</v>
      </c>
      <c r="N1623" s="18" t="s">
        <v>73</v>
      </c>
      <c r="O1623" s="18" t="s">
        <v>73</v>
      </c>
      <c r="P1623" s="19">
        <v>3975.9714855900002</v>
      </c>
      <c r="Q1623" s="19">
        <v>503042.27377700002</v>
      </c>
      <c r="R1623" s="20">
        <v>0.63959900000000003</v>
      </c>
      <c r="S1623" s="20">
        <v>6.589772</v>
      </c>
      <c r="T1623" s="20">
        <v>0.24</v>
      </c>
      <c r="U1623" s="20">
        <v>0.56100000000000005</v>
      </c>
      <c r="V1623" s="20">
        <f t="shared" si="50"/>
        <v>2.2717320774731999</v>
      </c>
      <c r="W1623" s="20">
        <f t="shared" si="51"/>
        <v>13.519811951344439</v>
      </c>
    </row>
    <row r="1624" spans="1:23" x14ac:dyDescent="0.25">
      <c r="A1624" s="18">
        <v>24177</v>
      </c>
      <c r="B1624" s="18">
        <v>24177</v>
      </c>
      <c r="C1624" s="18">
        <v>6170</v>
      </c>
      <c r="D1624" s="18">
        <v>6170</v>
      </c>
      <c r="E1624" s="18" t="s">
        <v>56</v>
      </c>
      <c r="F1624" s="18" t="s">
        <v>113</v>
      </c>
      <c r="G1624" s="19">
        <v>1.90663771698</v>
      </c>
      <c r="H1624" s="19">
        <v>0.77158899999999997</v>
      </c>
      <c r="I1624" s="18" t="s">
        <v>24</v>
      </c>
      <c r="J1624" s="18" t="s">
        <v>114</v>
      </c>
      <c r="K1624" s="18">
        <v>12</v>
      </c>
      <c r="L1624" s="18">
        <v>60</v>
      </c>
      <c r="M1624" s="18" t="s">
        <v>71</v>
      </c>
      <c r="N1624" s="18" t="s">
        <v>73</v>
      </c>
      <c r="O1624" s="18" t="s">
        <v>73</v>
      </c>
      <c r="P1624" s="19">
        <v>1093.26376723</v>
      </c>
      <c r="Q1624" s="19">
        <v>83052.806739699998</v>
      </c>
      <c r="R1624" s="20">
        <v>0.63959900000000003</v>
      </c>
      <c r="S1624" s="20">
        <v>6.589772</v>
      </c>
      <c r="T1624" s="20">
        <v>0.24</v>
      </c>
      <c r="U1624" s="20">
        <v>0.56100000000000005</v>
      </c>
      <c r="V1624" s="20">
        <f t="shared" si="50"/>
        <v>0.37506574013636002</v>
      </c>
      <c r="W1624" s="20">
        <f t="shared" si="51"/>
        <v>2.2321374630038116</v>
      </c>
    </row>
    <row r="1625" spans="1:23" x14ac:dyDescent="0.25">
      <c r="A1625" s="18">
        <v>24178</v>
      </c>
      <c r="B1625" s="18">
        <v>24178</v>
      </c>
      <c r="C1625" s="18">
        <v>6170</v>
      </c>
      <c r="D1625" s="18">
        <v>6170</v>
      </c>
      <c r="E1625" s="18" t="s">
        <v>56</v>
      </c>
      <c r="F1625" s="18" t="s">
        <v>113</v>
      </c>
      <c r="G1625" s="19">
        <v>1.93859315526</v>
      </c>
      <c r="H1625" s="19">
        <v>0.78452100000000002</v>
      </c>
      <c r="I1625" s="18" t="s">
        <v>24</v>
      </c>
      <c r="J1625" s="18" t="s">
        <v>114</v>
      </c>
      <c r="K1625" s="18">
        <v>12</v>
      </c>
      <c r="L1625" s="18">
        <v>60</v>
      </c>
      <c r="M1625" s="18" t="s">
        <v>71</v>
      </c>
      <c r="N1625" s="18" t="s">
        <v>73</v>
      </c>
      <c r="O1625" s="18" t="s">
        <v>73</v>
      </c>
      <c r="P1625" s="19">
        <v>1100.2277654</v>
      </c>
      <c r="Q1625" s="19">
        <v>84444.780062699996</v>
      </c>
      <c r="R1625" s="20">
        <v>0.63959900000000003</v>
      </c>
      <c r="S1625" s="20">
        <v>6.589772</v>
      </c>
      <c r="T1625" s="20">
        <v>0.24</v>
      </c>
      <c r="U1625" s="20">
        <v>0.56100000000000005</v>
      </c>
      <c r="V1625" s="20">
        <f t="shared" si="50"/>
        <v>0.38135192378004001</v>
      </c>
      <c r="W1625" s="20">
        <f t="shared" si="51"/>
        <v>2.2695485739340677</v>
      </c>
    </row>
    <row r="1626" spans="1:23" x14ac:dyDescent="0.25">
      <c r="A1626" s="18">
        <v>24179</v>
      </c>
      <c r="B1626" s="18">
        <v>24179</v>
      </c>
      <c r="C1626" s="18">
        <v>6170</v>
      </c>
      <c r="D1626" s="18">
        <v>6170</v>
      </c>
      <c r="E1626" s="18" t="s">
        <v>56</v>
      </c>
      <c r="F1626" s="18" t="s">
        <v>113</v>
      </c>
      <c r="G1626" s="19">
        <v>6.5528278091200001</v>
      </c>
      <c r="H1626" s="19">
        <v>2.65184</v>
      </c>
      <c r="I1626" s="18" t="s">
        <v>24</v>
      </c>
      <c r="J1626" s="18" t="s">
        <v>114</v>
      </c>
      <c r="K1626" s="18">
        <v>12</v>
      </c>
      <c r="L1626" s="18">
        <v>60</v>
      </c>
      <c r="M1626" s="18" t="s">
        <v>71</v>
      </c>
      <c r="N1626" s="18" t="s">
        <v>73</v>
      </c>
      <c r="O1626" s="18" t="s">
        <v>73</v>
      </c>
      <c r="P1626" s="19">
        <v>3143.2779441399998</v>
      </c>
      <c r="Q1626" s="19">
        <v>285440.037602</v>
      </c>
      <c r="R1626" s="20">
        <v>0.63959900000000003</v>
      </c>
      <c r="S1626" s="20">
        <v>6.589772</v>
      </c>
      <c r="T1626" s="20">
        <v>0.24</v>
      </c>
      <c r="U1626" s="20">
        <v>0.56100000000000005</v>
      </c>
      <c r="V1626" s="20">
        <f t="shared" si="50"/>
        <v>1.2890468012416001</v>
      </c>
      <c r="W1626" s="20">
        <f t="shared" si="51"/>
        <v>7.6715342104307194</v>
      </c>
    </row>
    <row r="1627" spans="1:23" x14ac:dyDescent="0.25">
      <c r="A1627" s="18">
        <v>24180</v>
      </c>
      <c r="B1627" s="18">
        <v>24180</v>
      </c>
      <c r="C1627" s="18">
        <v>6170</v>
      </c>
      <c r="D1627" s="18">
        <v>6170</v>
      </c>
      <c r="E1627" s="18" t="s">
        <v>56</v>
      </c>
      <c r="F1627" s="18" t="s">
        <v>113</v>
      </c>
      <c r="G1627" s="19">
        <v>2.7660772966499998</v>
      </c>
      <c r="H1627" s="19">
        <v>1.1193900000000001</v>
      </c>
      <c r="I1627" s="18" t="s">
        <v>24</v>
      </c>
      <c r="J1627" s="18" t="s">
        <v>114</v>
      </c>
      <c r="K1627" s="18">
        <v>12</v>
      </c>
      <c r="L1627" s="18">
        <v>60</v>
      </c>
      <c r="M1627" s="18" t="s">
        <v>71</v>
      </c>
      <c r="N1627" s="18" t="s">
        <v>73</v>
      </c>
      <c r="O1627" s="18" t="s">
        <v>73</v>
      </c>
      <c r="P1627" s="19">
        <v>2061.2712973399998</v>
      </c>
      <c r="Q1627" s="19">
        <v>120489.84507900001</v>
      </c>
      <c r="R1627" s="20">
        <v>0.63959900000000003</v>
      </c>
      <c r="S1627" s="20">
        <v>6.589772</v>
      </c>
      <c r="T1627" s="20">
        <v>0.24</v>
      </c>
      <c r="U1627" s="20">
        <v>0.56100000000000005</v>
      </c>
      <c r="V1627" s="20">
        <f t="shared" si="50"/>
        <v>0.54413015070360016</v>
      </c>
      <c r="W1627" s="20">
        <f t="shared" si="51"/>
        <v>3.23829442191612</v>
      </c>
    </row>
    <row r="1628" spans="1:23" x14ac:dyDescent="0.25">
      <c r="A1628" s="18">
        <v>24181</v>
      </c>
      <c r="B1628" s="18">
        <v>24181</v>
      </c>
      <c r="C1628" s="18">
        <v>6170</v>
      </c>
      <c r="D1628" s="18">
        <v>6170</v>
      </c>
      <c r="E1628" s="18" t="s">
        <v>56</v>
      </c>
      <c r="F1628" s="18" t="s">
        <v>113</v>
      </c>
      <c r="G1628" s="19">
        <v>5.7611809437100003</v>
      </c>
      <c r="H1628" s="19">
        <v>2.3314699999999999</v>
      </c>
      <c r="I1628" s="18" t="s">
        <v>24</v>
      </c>
      <c r="J1628" s="18" t="s">
        <v>114</v>
      </c>
      <c r="K1628" s="18">
        <v>12</v>
      </c>
      <c r="L1628" s="18">
        <v>60</v>
      </c>
      <c r="M1628" s="18" t="s">
        <v>71</v>
      </c>
      <c r="N1628" s="18" t="s">
        <v>73</v>
      </c>
      <c r="O1628" s="18" t="s">
        <v>73</v>
      </c>
      <c r="P1628" s="19">
        <v>2189.6275702900002</v>
      </c>
      <c r="Q1628" s="19">
        <v>250956.03808</v>
      </c>
      <c r="R1628" s="20">
        <v>0.63959900000000003</v>
      </c>
      <c r="S1628" s="20">
        <v>6.589772</v>
      </c>
      <c r="T1628" s="20">
        <v>0.24</v>
      </c>
      <c r="U1628" s="20">
        <v>0.56100000000000005</v>
      </c>
      <c r="V1628" s="20">
        <f t="shared" si="50"/>
        <v>1.1333164692027999</v>
      </c>
      <c r="W1628" s="20">
        <f t="shared" si="51"/>
        <v>6.7447326632047586</v>
      </c>
    </row>
    <row r="1629" spans="1:23" x14ac:dyDescent="0.25">
      <c r="A1629" s="18">
        <v>24182</v>
      </c>
      <c r="B1629" s="18">
        <v>24182</v>
      </c>
      <c r="C1629" s="18">
        <v>6170</v>
      </c>
      <c r="D1629" s="18">
        <v>6170</v>
      </c>
      <c r="E1629" s="18" t="s">
        <v>56</v>
      </c>
      <c r="F1629" s="18" t="s">
        <v>113</v>
      </c>
      <c r="G1629" s="19">
        <v>12.1394111021</v>
      </c>
      <c r="H1629" s="19">
        <v>4.9126500000000002</v>
      </c>
      <c r="I1629" s="18" t="s">
        <v>24</v>
      </c>
      <c r="J1629" s="18" t="s">
        <v>114</v>
      </c>
      <c r="K1629" s="18">
        <v>12</v>
      </c>
      <c r="L1629" s="18">
        <v>60</v>
      </c>
      <c r="M1629" s="18" t="s">
        <v>71</v>
      </c>
      <c r="N1629" s="18" t="s">
        <v>73</v>
      </c>
      <c r="O1629" s="18" t="s">
        <v>73</v>
      </c>
      <c r="P1629" s="19">
        <v>5163.2719891500001</v>
      </c>
      <c r="Q1629" s="19">
        <v>528790.63243799994</v>
      </c>
      <c r="R1629" s="20">
        <v>0.63959900000000003</v>
      </c>
      <c r="S1629" s="20">
        <v>6.589772</v>
      </c>
      <c r="T1629" s="20">
        <v>0.24</v>
      </c>
      <c r="U1629" s="20">
        <v>0.56100000000000005</v>
      </c>
      <c r="V1629" s="20">
        <f t="shared" si="50"/>
        <v>2.3880157807860001</v>
      </c>
      <c r="W1629" s="20">
        <f t="shared" si="51"/>
        <v>14.211853859536197</v>
      </c>
    </row>
    <row r="1630" spans="1:23" x14ac:dyDescent="0.25">
      <c r="A1630" s="18">
        <v>24183</v>
      </c>
      <c r="B1630" s="18">
        <v>24183</v>
      </c>
      <c r="C1630" s="18">
        <v>6170</v>
      </c>
      <c r="D1630" s="18">
        <v>6170</v>
      </c>
      <c r="E1630" s="18" t="s">
        <v>56</v>
      </c>
      <c r="F1630" s="18" t="s">
        <v>113</v>
      </c>
      <c r="G1630" s="19">
        <v>14.090251261300001</v>
      </c>
      <c r="H1630" s="19">
        <v>5.7021199999999999</v>
      </c>
      <c r="I1630" s="18" t="s">
        <v>24</v>
      </c>
      <c r="J1630" s="18" t="s">
        <v>114</v>
      </c>
      <c r="K1630" s="18">
        <v>12</v>
      </c>
      <c r="L1630" s="18">
        <v>60</v>
      </c>
      <c r="M1630" s="18" t="s">
        <v>71</v>
      </c>
      <c r="N1630" s="18" t="s">
        <v>73</v>
      </c>
      <c r="O1630" s="18" t="s">
        <v>73</v>
      </c>
      <c r="P1630" s="19">
        <v>5393.9416818299997</v>
      </c>
      <c r="Q1630" s="19">
        <v>613768.88985399995</v>
      </c>
      <c r="R1630" s="20">
        <v>0.63959900000000003</v>
      </c>
      <c r="S1630" s="20">
        <v>6.589772</v>
      </c>
      <c r="T1630" s="20">
        <v>0.24</v>
      </c>
      <c r="U1630" s="20">
        <v>0.56100000000000005</v>
      </c>
      <c r="V1630" s="20">
        <f t="shared" si="50"/>
        <v>2.7717733899088</v>
      </c>
      <c r="W1630" s="20">
        <f t="shared" si="51"/>
        <v>16.495719444604958</v>
      </c>
    </row>
    <row r="1631" spans="1:23" x14ac:dyDescent="0.25">
      <c r="A1631" s="18">
        <v>24184</v>
      </c>
      <c r="B1631" s="18">
        <v>24184</v>
      </c>
      <c r="C1631" s="18">
        <v>6170</v>
      </c>
      <c r="D1631" s="18">
        <v>6170</v>
      </c>
      <c r="E1631" s="18" t="s">
        <v>56</v>
      </c>
      <c r="F1631" s="18" t="s">
        <v>113</v>
      </c>
      <c r="G1631" s="19">
        <v>12.284116684700001</v>
      </c>
      <c r="H1631" s="19">
        <v>4.9712100000000001</v>
      </c>
      <c r="I1631" s="18" t="s">
        <v>24</v>
      </c>
      <c r="J1631" s="18" t="s">
        <v>114</v>
      </c>
      <c r="K1631" s="18">
        <v>12</v>
      </c>
      <c r="L1631" s="18">
        <v>60</v>
      </c>
      <c r="M1631" s="18" t="s">
        <v>71</v>
      </c>
      <c r="N1631" s="18" t="s">
        <v>73</v>
      </c>
      <c r="O1631" s="18" t="s">
        <v>73</v>
      </c>
      <c r="P1631" s="19">
        <v>2866.2040003000002</v>
      </c>
      <c r="Q1631" s="19">
        <v>535093.98240199999</v>
      </c>
      <c r="R1631" s="20">
        <v>0.63959900000000003</v>
      </c>
      <c r="S1631" s="20">
        <v>6.589772</v>
      </c>
      <c r="T1631" s="20">
        <v>0.24</v>
      </c>
      <c r="U1631" s="20">
        <v>0.56100000000000005</v>
      </c>
      <c r="V1631" s="20">
        <f t="shared" si="50"/>
        <v>2.4164815180404</v>
      </c>
      <c r="W1631" s="20">
        <f t="shared" si="51"/>
        <v>14.381262663748679</v>
      </c>
    </row>
    <row r="1632" spans="1:23" x14ac:dyDescent="0.25">
      <c r="A1632" s="18">
        <v>24185</v>
      </c>
      <c r="B1632" s="18">
        <v>24185</v>
      </c>
      <c r="C1632" s="18">
        <v>6170</v>
      </c>
      <c r="D1632" s="18">
        <v>6170</v>
      </c>
      <c r="E1632" s="18" t="s">
        <v>56</v>
      </c>
      <c r="F1632" s="18" t="s">
        <v>113</v>
      </c>
      <c r="G1632" s="19">
        <v>13.937882096799999</v>
      </c>
      <c r="H1632" s="19">
        <v>5.64046</v>
      </c>
      <c r="I1632" s="18" t="s">
        <v>24</v>
      </c>
      <c r="J1632" s="18" t="s">
        <v>114</v>
      </c>
      <c r="K1632" s="18">
        <v>12</v>
      </c>
      <c r="L1632" s="18">
        <v>60</v>
      </c>
      <c r="M1632" s="18" t="s">
        <v>71</v>
      </c>
      <c r="N1632" s="18" t="s">
        <v>73</v>
      </c>
      <c r="O1632" s="18" t="s">
        <v>73</v>
      </c>
      <c r="P1632" s="19">
        <v>3497.9760816600001</v>
      </c>
      <c r="Q1632" s="19">
        <v>607131.7156</v>
      </c>
      <c r="R1632" s="20">
        <v>0.63959900000000003</v>
      </c>
      <c r="S1632" s="20">
        <v>6.589772</v>
      </c>
      <c r="T1632" s="20">
        <v>0.24</v>
      </c>
      <c r="U1632" s="20">
        <v>0.56100000000000005</v>
      </c>
      <c r="V1632" s="20">
        <f t="shared" si="50"/>
        <v>2.7418007574104002</v>
      </c>
      <c r="W1632" s="20">
        <f t="shared" si="51"/>
        <v>16.317342619677678</v>
      </c>
    </row>
    <row r="1633" spans="1:23" x14ac:dyDescent="0.25">
      <c r="A1633" s="18">
        <v>24186</v>
      </c>
      <c r="B1633" s="18">
        <v>24186</v>
      </c>
      <c r="C1633" s="18">
        <v>6170</v>
      </c>
      <c r="D1633" s="18">
        <v>6170</v>
      </c>
      <c r="E1633" s="18" t="s">
        <v>56</v>
      </c>
      <c r="F1633" s="18" t="s">
        <v>113</v>
      </c>
      <c r="G1633" s="19">
        <v>4.9414872668900003E-2</v>
      </c>
      <c r="H1633" s="19">
        <v>1.9997500000000001E-2</v>
      </c>
      <c r="I1633" s="18" t="s">
        <v>24</v>
      </c>
      <c r="J1633" s="18" t="s">
        <v>114</v>
      </c>
      <c r="K1633" s="18">
        <v>12</v>
      </c>
      <c r="L1633" s="18">
        <v>60</v>
      </c>
      <c r="M1633" s="18" t="s">
        <v>71</v>
      </c>
      <c r="N1633" s="18" t="s">
        <v>73</v>
      </c>
      <c r="O1633" s="18" t="s">
        <v>73</v>
      </c>
      <c r="P1633" s="19">
        <v>520.19320221800001</v>
      </c>
      <c r="Q1633" s="19">
        <v>2152.5032425600002</v>
      </c>
      <c r="R1633" s="20">
        <v>0.63959900000000003</v>
      </c>
      <c r="S1633" s="20">
        <v>6.589772</v>
      </c>
      <c r="T1633" s="20">
        <v>0.24</v>
      </c>
      <c r="U1633" s="20">
        <v>0.56100000000000005</v>
      </c>
      <c r="V1633" s="20">
        <f t="shared" si="50"/>
        <v>9.7206895619000016E-3</v>
      </c>
      <c r="W1633" s="20">
        <f t="shared" si="51"/>
        <v>5.7850965885229998E-2</v>
      </c>
    </row>
    <row r="1634" spans="1:23" x14ac:dyDescent="0.25">
      <c r="A1634" s="18">
        <v>24187</v>
      </c>
      <c r="B1634" s="18">
        <v>24187</v>
      </c>
      <c r="C1634" s="18">
        <v>6170</v>
      </c>
      <c r="D1634" s="18">
        <v>6170</v>
      </c>
      <c r="E1634" s="18" t="s">
        <v>56</v>
      </c>
      <c r="F1634" s="18" t="s">
        <v>113</v>
      </c>
      <c r="G1634" s="19">
        <v>2.6736280967499999</v>
      </c>
      <c r="H1634" s="19">
        <v>1.0819799999999999</v>
      </c>
      <c r="I1634" s="18" t="s">
        <v>24</v>
      </c>
      <c r="J1634" s="18" t="s">
        <v>114</v>
      </c>
      <c r="K1634" s="18">
        <v>12</v>
      </c>
      <c r="L1634" s="18">
        <v>60</v>
      </c>
      <c r="M1634" s="18" t="s">
        <v>71</v>
      </c>
      <c r="N1634" s="18" t="s">
        <v>73</v>
      </c>
      <c r="O1634" s="18" t="s">
        <v>73</v>
      </c>
      <c r="P1634" s="19">
        <v>1269.31863959</v>
      </c>
      <c r="Q1634" s="19">
        <v>116462.774042</v>
      </c>
      <c r="R1634" s="20">
        <v>0.63959900000000003</v>
      </c>
      <c r="S1634" s="20">
        <v>6.589772</v>
      </c>
      <c r="T1634" s="20">
        <v>0.24</v>
      </c>
      <c r="U1634" s="20">
        <v>0.56100000000000005</v>
      </c>
      <c r="V1634" s="20">
        <f t="shared" si="50"/>
        <v>0.52594532777519998</v>
      </c>
      <c r="W1634" s="20">
        <f t="shared" si="51"/>
        <v>3.1300706622578396</v>
      </c>
    </row>
    <row r="1635" spans="1:23" x14ac:dyDescent="0.25">
      <c r="A1635" s="18">
        <v>24188</v>
      </c>
      <c r="B1635" s="18">
        <v>24188</v>
      </c>
      <c r="C1635" s="18">
        <v>6170</v>
      </c>
      <c r="D1635" s="18">
        <v>6170</v>
      </c>
      <c r="E1635" s="18" t="s">
        <v>56</v>
      </c>
      <c r="F1635" s="18" t="s">
        <v>113</v>
      </c>
      <c r="G1635" s="19">
        <v>5.3788181877000003</v>
      </c>
      <c r="H1635" s="19">
        <v>2.1767300000000001</v>
      </c>
      <c r="I1635" s="18" t="s">
        <v>24</v>
      </c>
      <c r="J1635" s="18" t="s">
        <v>114</v>
      </c>
      <c r="K1635" s="18">
        <v>12</v>
      </c>
      <c r="L1635" s="18">
        <v>60</v>
      </c>
      <c r="M1635" s="18" t="s">
        <v>71</v>
      </c>
      <c r="N1635" s="18" t="s">
        <v>73</v>
      </c>
      <c r="O1635" s="18" t="s">
        <v>73</v>
      </c>
      <c r="P1635" s="19">
        <v>2533.5992143499998</v>
      </c>
      <c r="Q1635" s="19">
        <v>234300.38305199999</v>
      </c>
      <c r="R1635" s="20">
        <v>0.63959900000000003</v>
      </c>
      <c r="S1635" s="20">
        <v>6.589772</v>
      </c>
      <c r="T1635" s="20">
        <v>0.24</v>
      </c>
      <c r="U1635" s="20">
        <v>0.56100000000000005</v>
      </c>
      <c r="V1635" s="20">
        <f t="shared" si="50"/>
        <v>1.0580980917652001</v>
      </c>
      <c r="W1635" s="20">
        <f t="shared" si="51"/>
        <v>6.2970837840408391</v>
      </c>
    </row>
    <row r="1636" spans="1:23" x14ac:dyDescent="0.25">
      <c r="A1636" s="18">
        <v>24189</v>
      </c>
      <c r="B1636" s="18">
        <v>24189</v>
      </c>
      <c r="C1636" s="18">
        <v>6170</v>
      </c>
      <c r="D1636" s="18">
        <v>6170</v>
      </c>
      <c r="E1636" s="18" t="s">
        <v>56</v>
      </c>
      <c r="F1636" s="18" t="s">
        <v>113</v>
      </c>
      <c r="G1636" s="19">
        <v>2.6871831555800001</v>
      </c>
      <c r="H1636" s="19">
        <v>1.0874600000000001</v>
      </c>
      <c r="I1636" s="18" t="s">
        <v>24</v>
      </c>
      <c r="J1636" s="18" t="s">
        <v>114</v>
      </c>
      <c r="K1636" s="18">
        <v>12</v>
      </c>
      <c r="L1636" s="18">
        <v>60</v>
      </c>
      <c r="M1636" s="18" t="s">
        <v>71</v>
      </c>
      <c r="N1636" s="18" t="s">
        <v>73</v>
      </c>
      <c r="O1636" s="18" t="s">
        <v>73</v>
      </c>
      <c r="P1636" s="19">
        <v>2174.09381859</v>
      </c>
      <c r="Q1636" s="19">
        <v>117053.230043</v>
      </c>
      <c r="R1636" s="20">
        <v>0.63959900000000003</v>
      </c>
      <c r="S1636" s="20">
        <v>6.589772</v>
      </c>
      <c r="T1636" s="20">
        <v>0.24</v>
      </c>
      <c r="U1636" s="20">
        <v>0.56100000000000005</v>
      </c>
      <c r="V1636" s="20">
        <f t="shared" si="50"/>
        <v>0.52860912969040008</v>
      </c>
      <c r="W1636" s="20">
        <f t="shared" si="51"/>
        <v>3.1459238085536798</v>
      </c>
    </row>
    <row r="1637" spans="1:23" x14ac:dyDescent="0.25">
      <c r="A1637" s="18">
        <v>24190</v>
      </c>
      <c r="B1637" s="18">
        <v>24190</v>
      </c>
      <c r="C1637" s="18">
        <v>6170</v>
      </c>
      <c r="D1637" s="18">
        <v>6170</v>
      </c>
      <c r="E1637" s="18" t="s">
        <v>56</v>
      </c>
      <c r="F1637" s="18" t="s">
        <v>113</v>
      </c>
      <c r="G1637" s="19">
        <v>6.6160322783999996</v>
      </c>
      <c r="H1637" s="19">
        <v>2.6774100000000001</v>
      </c>
      <c r="I1637" s="18" t="s">
        <v>24</v>
      </c>
      <c r="J1637" s="18" t="s">
        <v>114</v>
      </c>
      <c r="K1637" s="18">
        <v>12</v>
      </c>
      <c r="L1637" s="18">
        <v>60</v>
      </c>
      <c r="M1637" s="18" t="s">
        <v>71</v>
      </c>
      <c r="N1637" s="18" t="s">
        <v>73</v>
      </c>
      <c r="O1637" s="18" t="s">
        <v>73</v>
      </c>
      <c r="P1637" s="19">
        <v>2491.4306910300002</v>
      </c>
      <c r="Q1637" s="19">
        <v>288193.21327100002</v>
      </c>
      <c r="R1637" s="20">
        <v>0.63959900000000003</v>
      </c>
      <c r="S1637" s="20">
        <v>6.589772</v>
      </c>
      <c r="T1637" s="20">
        <v>0.24</v>
      </c>
      <c r="U1637" s="20">
        <v>0.56100000000000005</v>
      </c>
      <c r="V1637" s="20">
        <f t="shared" si="50"/>
        <v>1.3014762565283999</v>
      </c>
      <c r="W1637" s="20">
        <f t="shared" si="51"/>
        <v>7.7455059167782796</v>
      </c>
    </row>
    <row r="1638" spans="1:23" x14ac:dyDescent="0.25">
      <c r="A1638" s="18">
        <v>24191</v>
      </c>
      <c r="B1638" s="18">
        <v>24191</v>
      </c>
      <c r="C1638" s="18">
        <v>6170</v>
      </c>
      <c r="D1638" s="18">
        <v>6170</v>
      </c>
      <c r="E1638" s="18" t="s">
        <v>56</v>
      </c>
      <c r="F1638" s="18" t="s">
        <v>113</v>
      </c>
      <c r="G1638" s="19">
        <v>6.07151987659</v>
      </c>
      <c r="H1638" s="19">
        <v>2.4570599999999998</v>
      </c>
      <c r="I1638" s="18" t="s">
        <v>24</v>
      </c>
      <c r="J1638" s="18" t="s">
        <v>114</v>
      </c>
      <c r="K1638" s="18">
        <v>12</v>
      </c>
      <c r="L1638" s="18">
        <v>60</v>
      </c>
      <c r="M1638" s="18" t="s">
        <v>71</v>
      </c>
      <c r="N1638" s="18" t="s">
        <v>73</v>
      </c>
      <c r="O1638" s="18" t="s">
        <v>73</v>
      </c>
      <c r="P1638" s="19">
        <v>1964.2011296999999</v>
      </c>
      <c r="Q1638" s="19">
        <v>264474.34792299999</v>
      </c>
      <c r="R1638" s="20">
        <v>0.63959900000000003</v>
      </c>
      <c r="S1638" s="20">
        <v>6.589772</v>
      </c>
      <c r="T1638" s="20">
        <v>0.24</v>
      </c>
      <c r="U1638" s="20">
        <v>0.56100000000000005</v>
      </c>
      <c r="V1638" s="20">
        <f t="shared" si="50"/>
        <v>1.1943651703944</v>
      </c>
      <c r="W1638" s="20">
        <f t="shared" si="51"/>
        <v>7.108053218550479</v>
      </c>
    </row>
    <row r="1639" spans="1:23" x14ac:dyDescent="0.25">
      <c r="A1639" s="18">
        <v>24192</v>
      </c>
      <c r="B1639" s="18">
        <v>24192</v>
      </c>
      <c r="C1639" s="18">
        <v>6170</v>
      </c>
      <c r="D1639" s="18">
        <v>6170</v>
      </c>
      <c r="E1639" s="18" t="s">
        <v>56</v>
      </c>
      <c r="F1639" s="18" t="s">
        <v>113</v>
      </c>
      <c r="G1639" s="19">
        <v>4.6299874133100003</v>
      </c>
      <c r="H1639" s="19">
        <v>1.8736900000000001</v>
      </c>
      <c r="I1639" s="18" t="s">
        <v>24</v>
      </c>
      <c r="J1639" s="18" t="s">
        <v>114</v>
      </c>
      <c r="K1639" s="18">
        <v>12</v>
      </c>
      <c r="L1639" s="18">
        <v>60</v>
      </c>
      <c r="M1639" s="18" t="s">
        <v>71</v>
      </c>
      <c r="N1639" s="18" t="s">
        <v>73</v>
      </c>
      <c r="O1639" s="18" t="s">
        <v>73</v>
      </c>
      <c r="P1639" s="19">
        <v>1862.11567636</v>
      </c>
      <c r="Q1639" s="19">
        <v>201681.44499600001</v>
      </c>
      <c r="R1639" s="20">
        <v>0.63959900000000003</v>
      </c>
      <c r="S1639" s="20">
        <v>6.589772</v>
      </c>
      <c r="T1639" s="20">
        <v>0.24</v>
      </c>
      <c r="U1639" s="20">
        <v>0.56100000000000005</v>
      </c>
      <c r="V1639" s="20">
        <f t="shared" si="50"/>
        <v>0.91079179023560008</v>
      </c>
      <c r="W1639" s="20">
        <f t="shared" si="51"/>
        <v>5.4204163655205191</v>
      </c>
    </row>
    <row r="1640" spans="1:23" x14ac:dyDescent="0.25">
      <c r="A1640" s="18">
        <v>24193</v>
      </c>
      <c r="B1640" s="18">
        <v>24193</v>
      </c>
      <c r="C1640" s="18">
        <v>6170</v>
      </c>
      <c r="D1640" s="18">
        <v>6170</v>
      </c>
      <c r="E1640" s="18" t="s">
        <v>56</v>
      </c>
      <c r="F1640" s="18" t="s">
        <v>113</v>
      </c>
      <c r="G1640" s="19">
        <v>12.1269401954</v>
      </c>
      <c r="H1640" s="19">
        <v>4.9076000000000004</v>
      </c>
      <c r="I1640" s="18" t="s">
        <v>24</v>
      </c>
      <c r="J1640" s="18" t="s">
        <v>114</v>
      </c>
      <c r="K1640" s="18">
        <v>12</v>
      </c>
      <c r="L1640" s="18">
        <v>60</v>
      </c>
      <c r="M1640" s="18" t="s">
        <v>71</v>
      </c>
      <c r="N1640" s="18" t="s">
        <v>73</v>
      </c>
      <c r="O1640" s="18" t="s">
        <v>73</v>
      </c>
      <c r="P1640" s="19">
        <v>2871.9142641799999</v>
      </c>
      <c r="Q1640" s="19">
        <v>528247.40191200003</v>
      </c>
      <c r="R1640" s="20">
        <v>0.63959900000000003</v>
      </c>
      <c r="S1640" s="20">
        <v>6.589772</v>
      </c>
      <c r="T1640" s="20">
        <v>0.24</v>
      </c>
      <c r="U1640" s="20">
        <v>0.56100000000000005</v>
      </c>
      <c r="V1640" s="20">
        <f t="shared" si="50"/>
        <v>2.3855609998240004</v>
      </c>
      <c r="W1640" s="20">
        <f t="shared" si="51"/>
        <v>14.197244664500801</v>
      </c>
    </row>
    <row r="1641" spans="1:23" x14ac:dyDescent="0.25">
      <c r="A1641" s="18">
        <v>24194</v>
      </c>
      <c r="B1641" s="18">
        <v>24194</v>
      </c>
      <c r="C1641" s="18">
        <v>6170</v>
      </c>
      <c r="D1641" s="18">
        <v>6170</v>
      </c>
      <c r="E1641" s="18" t="s">
        <v>56</v>
      </c>
      <c r="F1641" s="18" t="s">
        <v>113</v>
      </c>
      <c r="G1641" s="19">
        <v>3.06717499709</v>
      </c>
      <c r="H1641" s="19">
        <v>1.2412399999999999</v>
      </c>
      <c r="I1641" s="18" t="s">
        <v>24</v>
      </c>
      <c r="J1641" s="18" t="s">
        <v>114</v>
      </c>
      <c r="K1641" s="18">
        <v>12</v>
      </c>
      <c r="L1641" s="18">
        <v>60</v>
      </c>
      <c r="M1641" s="18" t="s">
        <v>71</v>
      </c>
      <c r="N1641" s="18" t="s">
        <v>73</v>
      </c>
      <c r="O1641" s="18" t="s">
        <v>73</v>
      </c>
      <c r="P1641" s="19">
        <v>1887.88284845</v>
      </c>
      <c r="Q1641" s="19">
        <v>133605.60844899999</v>
      </c>
      <c r="R1641" s="20">
        <v>0.63959900000000003</v>
      </c>
      <c r="S1641" s="20">
        <v>6.589772</v>
      </c>
      <c r="T1641" s="20">
        <v>0.24</v>
      </c>
      <c r="U1641" s="20">
        <v>0.56100000000000005</v>
      </c>
      <c r="V1641" s="20">
        <f t="shared" si="50"/>
        <v>0.60336085569760001</v>
      </c>
      <c r="W1641" s="20">
        <f t="shared" si="51"/>
        <v>3.5907954942059193</v>
      </c>
    </row>
    <row r="1642" spans="1:23" x14ac:dyDescent="0.25">
      <c r="A1642" s="18">
        <v>24195</v>
      </c>
      <c r="B1642" s="18">
        <v>24195</v>
      </c>
      <c r="C1642" s="18">
        <v>6170</v>
      </c>
      <c r="D1642" s="18">
        <v>6170</v>
      </c>
      <c r="E1642" s="18" t="s">
        <v>56</v>
      </c>
      <c r="F1642" s="18" t="s">
        <v>113</v>
      </c>
      <c r="G1642" s="19">
        <v>3.0438774949599998</v>
      </c>
      <c r="H1642" s="19">
        <v>1.2318100000000001</v>
      </c>
      <c r="I1642" s="18" t="s">
        <v>24</v>
      </c>
      <c r="J1642" s="18" t="s">
        <v>114</v>
      </c>
      <c r="K1642" s="18">
        <v>12</v>
      </c>
      <c r="L1642" s="18">
        <v>60</v>
      </c>
      <c r="M1642" s="18" t="s">
        <v>71</v>
      </c>
      <c r="N1642" s="18" t="s">
        <v>73</v>
      </c>
      <c r="O1642" s="18" t="s">
        <v>73</v>
      </c>
      <c r="P1642" s="19">
        <v>1432.59315077</v>
      </c>
      <c r="Q1642" s="19">
        <v>132590.77331600001</v>
      </c>
      <c r="R1642" s="20">
        <v>0.63959900000000003</v>
      </c>
      <c r="S1642" s="20">
        <v>6.589772</v>
      </c>
      <c r="T1642" s="20">
        <v>0.24</v>
      </c>
      <c r="U1642" s="20">
        <v>0.56100000000000005</v>
      </c>
      <c r="V1642" s="20">
        <f t="shared" si="50"/>
        <v>0.59877697758440007</v>
      </c>
      <c r="W1642" s="20">
        <f t="shared" si="51"/>
        <v>3.5635153537734801</v>
      </c>
    </row>
    <row r="1643" spans="1:23" x14ac:dyDescent="0.25">
      <c r="A1643" s="18">
        <v>24196</v>
      </c>
      <c r="B1643" s="18">
        <v>24196</v>
      </c>
      <c r="C1643" s="18">
        <v>6170</v>
      </c>
      <c r="D1643" s="18">
        <v>6170</v>
      </c>
      <c r="E1643" s="18" t="s">
        <v>56</v>
      </c>
      <c r="F1643" s="18" t="s">
        <v>113</v>
      </c>
      <c r="G1643" s="19">
        <v>22.6493767268</v>
      </c>
      <c r="H1643" s="19">
        <v>9.1658799999999996</v>
      </c>
      <c r="I1643" s="18" t="s">
        <v>24</v>
      </c>
      <c r="J1643" s="18" t="s">
        <v>114</v>
      </c>
      <c r="K1643" s="18">
        <v>12</v>
      </c>
      <c r="L1643" s="18">
        <v>60</v>
      </c>
      <c r="M1643" s="18" t="s">
        <v>71</v>
      </c>
      <c r="N1643" s="18" t="s">
        <v>73</v>
      </c>
      <c r="O1643" s="18" t="s">
        <v>73</v>
      </c>
      <c r="P1643" s="19">
        <v>4163.5433720600004</v>
      </c>
      <c r="Q1643" s="19">
        <v>986602.90380700002</v>
      </c>
      <c r="R1643" s="20">
        <v>0.63959900000000003</v>
      </c>
      <c r="S1643" s="20">
        <v>6.589772</v>
      </c>
      <c r="T1643" s="20">
        <v>0.24</v>
      </c>
      <c r="U1643" s="20">
        <v>0.56100000000000005</v>
      </c>
      <c r="V1643" s="20">
        <f t="shared" si="50"/>
        <v>4.4554906384112005</v>
      </c>
      <c r="W1643" s="20">
        <f t="shared" si="51"/>
        <v>26.516065067539035</v>
      </c>
    </row>
    <row r="1644" spans="1:23" x14ac:dyDescent="0.25">
      <c r="A1644" s="18">
        <v>24197</v>
      </c>
      <c r="B1644" s="18">
        <v>24197</v>
      </c>
      <c r="C1644" s="18">
        <v>6170</v>
      </c>
      <c r="D1644" s="18">
        <v>6170</v>
      </c>
      <c r="E1644" s="18" t="s">
        <v>56</v>
      </c>
      <c r="F1644" s="18" t="s">
        <v>113</v>
      </c>
      <c r="G1644" s="19">
        <v>4.6836881640200003</v>
      </c>
      <c r="H1644" s="19">
        <v>1.8954200000000001</v>
      </c>
      <c r="I1644" s="18" t="s">
        <v>24</v>
      </c>
      <c r="J1644" s="18" t="s">
        <v>114</v>
      </c>
      <c r="K1644" s="18">
        <v>12</v>
      </c>
      <c r="L1644" s="18">
        <v>60</v>
      </c>
      <c r="M1644" s="18" t="s">
        <v>71</v>
      </c>
      <c r="N1644" s="18" t="s">
        <v>73</v>
      </c>
      <c r="O1644" s="18" t="s">
        <v>73</v>
      </c>
      <c r="P1644" s="19">
        <v>1646.1025648100001</v>
      </c>
      <c r="Q1644" s="19">
        <v>204020.64034099999</v>
      </c>
      <c r="R1644" s="20">
        <v>0.63959900000000003</v>
      </c>
      <c r="S1644" s="20">
        <v>6.589772</v>
      </c>
      <c r="T1644" s="20">
        <v>0.24</v>
      </c>
      <c r="U1644" s="20">
        <v>0.56100000000000005</v>
      </c>
      <c r="V1644" s="20">
        <f t="shared" si="50"/>
        <v>0.92135463980080001</v>
      </c>
      <c r="W1644" s="20">
        <f t="shared" si="51"/>
        <v>5.4832792978213591</v>
      </c>
    </row>
    <row r="1645" spans="1:23" x14ac:dyDescent="0.25">
      <c r="A1645" s="18">
        <v>24198</v>
      </c>
      <c r="B1645" s="18">
        <v>24198</v>
      </c>
      <c r="C1645" s="18">
        <v>6170</v>
      </c>
      <c r="D1645" s="18">
        <v>6170</v>
      </c>
      <c r="E1645" s="18" t="s">
        <v>56</v>
      </c>
      <c r="F1645" s="18" t="s">
        <v>113</v>
      </c>
      <c r="G1645" s="19">
        <v>2.1699196825599998</v>
      </c>
      <c r="H1645" s="19">
        <v>0.878135</v>
      </c>
      <c r="I1645" s="18" t="s">
        <v>24</v>
      </c>
      <c r="J1645" s="18" t="s">
        <v>114</v>
      </c>
      <c r="K1645" s="18">
        <v>12</v>
      </c>
      <c r="L1645" s="18">
        <v>60</v>
      </c>
      <c r="M1645" s="18" t="s">
        <v>71</v>
      </c>
      <c r="N1645" s="18" t="s">
        <v>73</v>
      </c>
      <c r="O1645" s="18" t="s">
        <v>73</v>
      </c>
      <c r="P1645" s="19">
        <v>1365.94792717</v>
      </c>
      <c r="Q1645" s="19">
        <v>94521.323286900006</v>
      </c>
      <c r="R1645" s="20">
        <v>0.63959900000000003</v>
      </c>
      <c r="S1645" s="20">
        <v>6.589772</v>
      </c>
      <c r="T1645" s="20">
        <v>0.24</v>
      </c>
      <c r="U1645" s="20">
        <v>0.56100000000000005</v>
      </c>
      <c r="V1645" s="20">
        <f t="shared" si="50"/>
        <v>0.42685724357740007</v>
      </c>
      <c r="W1645" s="20">
        <f t="shared" si="51"/>
        <v>2.5403654420615798</v>
      </c>
    </row>
    <row r="1646" spans="1:23" x14ac:dyDescent="0.25">
      <c r="A1646" s="18">
        <v>24199</v>
      </c>
      <c r="B1646" s="18">
        <v>24199</v>
      </c>
      <c r="C1646" s="18">
        <v>6170</v>
      </c>
      <c r="D1646" s="18">
        <v>6170</v>
      </c>
      <c r="E1646" s="18" t="s">
        <v>56</v>
      </c>
      <c r="F1646" s="18" t="s">
        <v>113</v>
      </c>
      <c r="G1646" s="19">
        <v>25.916564014799999</v>
      </c>
      <c r="H1646" s="19">
        <v>10.488099999999999</v>
      </c>
      <c r="I1646" s="18" t="s">
        <v>24</v>
      </c>
      <c r="J1646" s="18" t="s">
        <v>114</v>
      </c>
      <c r="K1646" s="18">
        <v>12</v>
      </c>
      <c r="L1646" s="18">
        <v>60</v>
      </c>
      <c r="M1646" s="18" t="s">
        <v>71</v>
      </c>
      <c r="N1646" s="18" t="s">
        <v>73</v>
      </c>
      <c r="O1646" s="18" t="s">
        <v>73</v>
      </c>
      <c r="P1646" s="19">
        <v>8676.8166951399999</v>
      </c>
      <c r="Q1646" s="19">
        <v>1128921.01278</v>
      </c>
      <c r="R1646" s="20">
        <v>0.63959900000000003</v>
      </c>
      <c r="S1646" s="20">
        <v>6.589772</v>
      </c>
      <c r="T1646" s="20">
        <v>0.24</v>
      </c>
      <c r="U1646" s="20">
        <v>0.56100000000000005</v>
      </c>
      <c r="V1646" s="20">
        <f t="shared" si="50"/>
        <v>5.0982154866439995</v>
      </c>
      <c r="W1646" s="20">
        <f t="shared" si="51"/>
        <v>30.341128406094796</v>
      </c>
    </row>
    <row r="1647" spans="1:23" x14ac:dyDescent="0.25">
      <c r="A1647" s="18">
        <v>24200</v>
      </c>
      <c r="B1647" s="18">
        <v>24200</v>
      </c>
      <c r="C1647" s="18">
        <v>6170</v>
      </c>
      <c r="D1647" s="18">
        <v>6170</v>
      </c>
      <c r="E1647" s="18" t="s">
        <v>56</v>
      </c>
      <c r="F1647" s="18" t="s">
        <v>113</v>
      </c>
      <c r="G1647" s="19">
        <v>43.554035219200003</v>
      </c>
      <c r="H1647" s="19">
        <v>17.625699999999998</v>
      </c>
      <c r="I1647" s="18" t="s">
        <v>24</v>
      </c>
      <c r="J1647" s="18" t="s">
        <v>114</v>
      </c>
      <c r="K1647" s="18">
        <v>12</v>
      </c>
      <c r="L1647" s="18">
        <v>60</v>
      </c>
      <c r="M1647" s="18" t="s">
        <v>71</v>
      </c>
      <c r="N1647" s="18" t="s">
        <v>73</v>
      </c>
      <c r="O1647" s="18" t="s">
        <v>73</v>
      </c>
      <c r="P1647" s="19">
        <v>8816.7019285799997</v>
      </c>
      <c r="Q1647" s="19">
        <v>1897206.1853</v>
      </c>
      <c r="R1647" s="20">
        <v>0.63959900000000003</v>
      </c>
      <c r="S1647" s="20">
        <v>6.589772</v>
      </c>
      <c r="T1647" s="20">
        <v>0.24</v>
      </c>
      <c r="U1647" s="20">
        <v>0.56100000000000005</v>
      </c>
      <c r="V1647" s="20">
        <f t="shared" si="50"/>
        <v>8.5677688716680009</v>
      </c>
      <c r="W1647" s="20">
        <f t="shared" si="51"/>
        <v>50.989562165435593</v>
      </c>
    </row>
    <row r="1648" spans="1:23" x14ac:dyDescent="0.25">
      <c r="A1648" s="18">
        <v>24201</v>
      </c>
      <c r="B1648" s="18">
        <v>24201</v>
      </c>
      <c r="C1648" s="18">
        <v>6170</v>
      </c>
      <c r="D1648" s="18">
        <v>6170</v>
      </c>
      <c r="E1648" s="18" t="s">
        <v>56</v>
      </c>
      <c r="F1648" s="18" t="s">
        <v>113</v>
      </c>
      <c r="G1648" s="19">
        <v>38.118148223200002</v>
      </c>
      <c r="H1648" s="19">
        <v>15.4259</v>
      </c>
      <c r="I1648" s="18" t="s">
        <v>24</v>
      </c>
      <c r="J1648" s="18" t="s">
        <v>114</v>
      </c>
      <c r="K1648" s="18">
        <v>12</v>
      </c>
      <c r="L1648" s="18">
        <v>60</v>
      </c>
      <c r="M1648" s="18" t="s">
        <v>71</v>
      </c>
      <c r="N1648" s="18" t="s">
        <v>73</v>
      </c>
      <c r="O1648" s="18" t="s">
        <v>73</v>
      </c>
      <c r="P1648" s="19">
        <v>16567.4973455</v>
      </c>
      <c r="Q1648" s="19">
        <v>1660419.8949</v>
      </c>
      <c r="R1648" s="20">
        <v>0.63959900000000003</v>
      </c>
      <c r="S1648" s="20">
        <v>6.589772</v>
      </c>
      <c r="T1648" s="20">
        <v>0.24</v>
      </c>
      <c r="U1648" s="20">
        <v>0.56100000000000005</v>
      </c>
      <c r="V1648" s="20">
        <f t="shared" si="50"/>
        <v>7.4984565627160009</v>
      </c>
      <c r="W1648" s="20">
        <f t="shared" si="51"/>
        <v>44.625738949817197</v>
      </c>
    </row>
    <row r="1649" spans="1:23" x14ac:dyDescent="0.25">
      <c r="A1649" s="18">
        <v>24202</v>
      </c>
      <c r="B1649" s="18">
        <v>24202</v>
      </c>
      <c r="C1649" s="18">
        <v>6170</v>
      </c>
      <c r="D1649" s="18">
        <v>6170</v>
      </c>
      <c r="E1649" s="18" t="s">
        <v>56</v>
      </c>
      <c r="F1649" s="18" t="s">
        <v>113</v>
      </c>
      <c r="G1649" s="19">
        <v>3.8460273042800002</v>
      </c>
      <c r="H1649" s="19">
        <v>1.55643</v>
      </c>
      <c r="I1649" s="18" t="s">
        <v>24</v>
      </c>
      <c r="J1649" s="18" t="s">
        <v>114</v>
      </c>
      <c r="K1649" s="18">
        <v>12</v>
      </c>
      <c r="L1649" s="18">
        <v>60</v>
      </c>
      <c r="M1649" s="18" t="s">
        <v>71</v>
      </c>
      <c r="N1649" s="18" t="s">
        <v>73</v>
      </c>
      <c r="O1649" s="18" t="s">
        <v>73</v>
      </c>
      <c r="P1649" s="19">
        <v>1521.07549249</v>
      </c>
      <c r="Q1649" s="19">
        <v>167532.27924199999</v>
      </c>
      <c r="R1649" s="20">
        <v>0.63959900000000003</v>
      </c>
      <c r="S1649" s="20">
        <v>6.589772</v>
      </c>
      <c r="T1649" s="20">
        <v>0.24</v>
      </c>
      <c r="U1649" s="20">
        <v>0.56100000000000005</v>
      </c>
      <c r="V1649" s="20">
        <f t="shared" si="50"/>
        <v>0.75657321439320002</v>
      </c>
      <c r="W1649" s="20">
        <f t="shared" si="51"/>
        <v>4.502611768108439</v>
      </c>
    </row>
    <row r="1650" spans="1:23" x14ac:dyDescent="0.25">
      <c r="A1650" s="18">
        <v>24203</v>
      </c>
      <c r="B1650" s="18">
        <v>24203</v>
      </c>
      <c r="C1650" s="18">
        <v>6170</v>
      </c>
      <c r="D1650" s="18">
        <v>6170</v>
      </c>
      <c r="E1650" s="18" t="s">
        <v>56</v>
      </c>
      <c r="F1650" s="18" t="s">
        <v>113</v>
      </c>
      <c r="G1650" s="19">
        <v>9.7817232575999995</v>
      </c>
      <c r="H1650" s="19">
        <v>3.95852</v>
      </c>
      <c r="I1650" s="18" t="s">
        <v>24</v>
      </c>
      <c r="J1650" s="18" t="s">
        <v>114</v>
      </c>
      <c r="K1650" s="18">
        <v>12</v>
      </c>
      <c r="L1650" s="18">
        <v>60</v>
      </c>
      <c r="M1650" s="18" t="s">
        <v>71</v>
      </c>
      <c r="N1650" s="18" t="s">
        <v>73</v>
      </c>
      <c r="O1650" s="18" t="s">
        <v>73</v>
      </c>
      <c r="P1650" s="19">
        <v>3700.4584689200001</v>
      </c>
      <c r="Q1650" s="19">
        <v>426090.16073300003</v>
      </c>
      <c r="R1650" s="20">
        <v>0.63959900000000003</v>
      </c>
      <c r="S1650" s="20">
        <v>6.589772</v>
      </c>
      <c r="T1650" s="20">
        <v>0.24</v>
      </c>
      <c r="U1650" s="20">
        <v>0.56100000000000005</v>
      </c>
      <c r="V1650" s="20">
        <f t="shared" si="50"/>
        <v>1.9242177294448002</v>
      </c>
      <c r="W1650" s="20">
        <f t="shared" si="51"/>
        <v>11.45164172901616</v>
      </c>
    </row>
    <row r="1651" spans="1:23" x14ac:dyDescent="0.25">
      <c r="A1651" s="18">
        <v>24204</v>
      </c>
      <c r="B1651" s="18">
        <v>24204</v>
      </c>
      <c r="C1651" s="18">
        <v>6170</v>
      </c>
      <c r="D1651" s="18">
        <v>6170</v>
      </c>
      <c r="E1651" s="18" t="s">
        <v>56</v>
      </c>
      <c r="F1651" s="18" t="s">
        <v>113</v>
      </c>
      <c r="G1651" s="19">
        <v>7.41308885728</v>
      </c>
      <c r="H1651" s="19">
        <v>2.9999699999999998</v>
      </c>
      <c r="I1651" s="18" t="s">
        <v>24</v>
      </c>
      <c r="J1651" s="18" t="s">
        <v>114</v>
      </c>
      <c r="K1651" s="18">
        <v>12</v>
      </c>
      <c r="L1651" s="18">
        <v>60</v>
      </c>
      <c r="M1651" s="18" t="s">
        <v>71</v>
      </c>
      <c r="N1651" s="18" t="s">
        <v>73</v>
      </c>
      <c r="O1651" s="18" t="s">
        <v>73</v>
      </c>
      <c r="P1651" s="19">
        <v>2193.9606074799999</v>
      </c>
      <c r="Q1651" s="19">
        <v>322912.85896699998</v>
      </c>
      <c r="R1651" s="20">
        <v>0.63959900000000003</v>
      </c>
      <c r="S1651" s="20">
        <v>6.589772</v>
      </c>
      <c r="T1651" s="20">
        <v>0.24</v>
      </c>
      <c r="U1651" s="20">
        <v>0.56100000000000005</v>
      </c>
      <c r="V1651" s="20">
        <f t="shared" si="50"/>
        <v>1.4582711371427999</v>
      </c>
      <c r="W1651" s="20">
        <f t="shared" si="51"/>
        <v>8.678642936702758</v>
      </c>
    </row>
    <row r="1652" spans="1:23" x14ac:dyDescent="0.25">
      <c r="A1652" s="18">
        <v>24205</v>
      </c>
      <c r="B1652" s="18">
        <v>24205</v>
      </c>
      <c r="C1652" s="18">
        <v>6170</v>
      </c>
      <c r="D1652" s="18">
        <v>6170</v>
      </c>
      <c r="E1652" s="18" t="s">
        <v>56</v>
      </c>
      <c r="F1652" s="18" t="s">
        <v>113</v>
      </c>
      <c r="G1652" s="19">
        <v>4.5054500637199997</v>
      </c>
      <c r="H1652" s="19">
        <v>1.8232900000000001</v>
      </c>
      <c r="I1652" s="18" t="s">
        <v>24</v>
      </c>
      <c r="J1652" s="18" t="s">
        <v>114</v>
      </c>
      <c r="K1652" s="18">
        <v>12</v>
      </c>
      <c r="L1652" s="18">
        <v>60</v>
      </c>
      <c r="M1652" s="18" t="s">
        <v>71</v>
      </c>
      <c r="N1652" s="18" t="s">
        <v>73</v>
      </c>
      <c r="O1652" s="18" t="s">
        <v>73</v>
      </c>
      <c r="P1652" s="19">
        <v>2198.9183870799998</v>
      </c>
      <c r="Q1652" s="19">
        <v>196256.61974600001</v>
      </c>
      <c r="R1652" s="20">
        <v>0.63959900000000003</v>
      </c>
      <c r="S1652" s="20">
        <v>6.589772</v>
      </c>
      <c r="T1652" s="20">
        <v>0.24</v>
      </c>
      <c r="U1652" s="20">
        <v>0.56100000000000005</v>
      </c>
      <c r="V1652" s="20">
        <f t="shared" si="50"/>
        <v>0.88629259013960016</v>
      </c>
      <c r="W1652" s="20">
        <f t="shared" si="51"/>
        <v>5.2746137061573197</v>
      </c>
    </row>
    <row r="1653" spans="1:23" x14ac:dyDescent="0.25">
      <c r="A1653" s="18">
        <v>24206</v>
      </c>
      <c r="B1653" s="18">
        <v>24206</v>
      </c>
      <c r="C1653" s="18">
        <v>6170</v>
      </c>
      <c r="D1653" s="18">
        <v>6170</v>
      </c>
      <c r="E1653" s="18" t="s">
        <v>56</v>
      </c>
      <c r="F1653" s="18" t="s">
        <v>113</v>
      </c>
      <c r="G1653" s="19">
        <v>1.00346141354</v>
      </c>
      <c r="H1653" s="19">
        <v>0.406086</v>
      </c>
      <c r="I1653" s="18" t="s">
        <v>24</v>
      </c>
      <c r="J1653" s="18" t="s">
        <v>114</v>
      </c>
      <c r="K1653" s="18">
        <v>12</v>
      </c>
      <c r="L1653" s="18">
        <v>60</v>
      </c>
      <c r="M1653" s="18" t="s">
        <v>71</v>
      </c>
      <c r="N1653" s="18" t="s">
        <v>73</v>
      </c>
      <c r="O1653" s="18" t="s">
        <v>73</v>
      </c>
      <c r="P1653" s="19">
        <v>953.65584136899997</v>
      </c>
      <c r="Q1653" s="19">
        <v>43710.604331199997</v>
      </c>
      <c r="R1653" s="20">
        <v>0.63959900000000003</v>
      </c>
      <c r="S1653" s="20">
        <v>6.589772</v>
      </c>
      <c r="T1653" s="20">
        <v>0.24</v>
      </c>
      <c r="U1653" s="20">
        <v>0.56100000000000005</v>
      </c>
      <c r="V1653" s="20">
        <f t="shared" si="50"/>
        <v>0.19739647163064</v>
      </c>
      <c r="W1653" s="20">
        <f t="shared" si="51"/>
        <v>1.1747702129000879</v>
      </c>
    </row>
    <row r="1654" spans="1:23" x14ac:dyDescent="0.25">
      <c r="A1654" s="18">
        <v>24207</v>
      </c>
      <c r="B1654" s="18">
        <v>24207</v>
      </c>
      <c r="C1654" s="18">
        <v>6170</v>
      </c>
      <c r="D1654" s="18">
        <v>6170</v>
      </c>
      <c r="E1654" s="18" t="s">
        <v>56</v>
      </c>
      <c r="F1654" s="18" t="s">
        <v>113</v>
      </c>
      <c r="G1654" s="19">
        <v>6.1999297540800002</v>
      </c>
      <c r="H1654" s="19">
        <v>2.50902</v>
      </c>
      <c r="I1654" s="18" t="s">
        <v>24</v>
      </c>
      <c r="J1654" s="18" t="s">
        <v>114</v>
      </c>
      <c r="K1654" s="18">
        <v>12</v>
      </c>
      <c r="L1654" s="18">
        <v>60</v>
      </c>
      <c r="M1654" s="18" t="s">
        <v>71</v>
      </c>
      <c r="N1654" s="18" t="s">
        <v>73</v>
      </c>
      <c r="O1654" s="18" t="s">
        <v>73</v>
      </c>
      <c r="P1654" s="19">
        <v>2435.0333473000001</v>
      </c>
      <c r="Q1654" s="19">
        <v>270067.85981499997</v>
      </c>
      <c r="R1654" s="20">
        <v>0.63959900000000003</v>
      </c>
      <c r="S1654" s="20">
        <v>6.589772</v>
      </c>
      <c r="T1654" s="20">
        <v>0.24</v>
      </c>
      <c r="U1654" s="20">
        <v>0.56100000000000005</v>
      </c>
      <c r="V1654" s="20">
        <f t="shared" si="50"/>
        <v>1.2196226790647999</v>
      </c>
      <c r="W1654" s="20">
        <f t="shared" si="51"/>
        <v>7.258368817370159</v>
      </c>
    </row>
    <row r="1655" spans="1:23" x14ac:dyDescent="0.25">
      <c r="A1655" s="18">
        <v>24208</v>
      </c>
      <c r="B1655" s="18">
        <v>24208</v>
      </c>
      <c r="C1655" s="18">
        <v>6170</v>
      </c>
      <c r="D1655" s="18">
        <v>6170</v>
      </c>
      <c r="E1655" s="18" t="s">
        <v>56</v>
      </c>
      <c r="F1655" s="18" t="s">
        <v>113</v>
      </c>
      <c r="G1655" s="19">
        <v>4.0774055068799999</v>
      </c>
      <c r="H1655" s="19">
        <v>1.6500699999999999</v>
      </c>
      <c r="I1655" s="18" t="s">
        <v>24</v>
      </c>
      <c r="J1655" s="18" t="s">
        <v>114</v>
      </c>
      <c r="K1655" s="18">
        <v>12</v>
      </c>
      <c r="L1655" s="18">
        <v>60</v>
      </c>
      <c r="M1655" s="18" t="s">
        <v>71</v>
      </c>
      <c r="N1655" s="18" t="s">
        <v>73</v>
      </c>
      <c r="O1655" s="18" t="s">
        <v>73</v>
      </c>
      <c r="P1655" s="19">
        <v>2095.2141653200001</v>
      </c>
      <c r="Q1655" s="19">
        <v>177611.073432</v>
      </c>
      <c r="R1655" s="20">
        <v>0.63959900000000003</v>
      </c>
      <c r="S1655" s="20">
        <v>6.589772</v>
      </c>
      <c r="T1655" s="20">
        <v>0.24</v>
      </c>
      <c r="U1655" s="20">
        <v>0.56100000000000005</v>
      </c>
      <c r="V1655" s="20">
        <f t="shared" si="50"/>
        <v>0.80209117266680008</v>
      </c>
      <c r="W1655" s="20">
        <f t="shared" si="51"/>
        <v>4.7735038518935591</v>
      </c>
    </row>
    <row r="1656" spans="1:23" x14ac:dyDescent="0.25">
      <c r="A1656" s="18">
        <v>24209</v>
      </c>
      <c r="B1656" s="18">
        <v>24209</v>
      </c>
      <c r="C1656" s="18">
        <v>6170</v>
      </c>
      <c r="D1656" s="18">
        <v>6170</v>
      </c>
      <c r="E1656" s="18" t="s">
        <v>56</v>
      </c>
      <c r="F1656" s="18" t="s">
        <v>113</v>
      </c>
      <c r="G1656" s="19">
        <v>26.704200240999999</v>
      </c>
      <c r="H1656" s="19">
        <v>10.806800000000001</v>
      </c>
      <c r="I1656" s="18" t="s">
        <v>24</v>
      </c>
      <c r="J1656" s="18" t="s">
        <v>114</v>
      </c>
      <c r="K1656" s="18">
        <v>12</v>
      </c>
      <c r="L1656" s="18">
        <v>60</v>
      </c>
      <c r="M1656" s="18" t="s">
        <v>71</v>
      </c>
      <c r="N1656" s="18" t="s">
        <v>73</v>
      </c>
      <c r="O1656" s="18" t="s">
        <v>73</v>
      </c>
      <c r="P1656" s="19">
        <v>7140.70840262</v>
      </c>
      <c r="Q1656" s="19">
        <v>1163230.30957</v>
      </c>
      <c r="R1656" s="20">
        <v>0.63959900000000003</v>
      </c>
      <c r="S1656" s="20">
        <v>6.589772</v>
      </c>
      <c r="T1656" s="20">
        <v>0.24</v>
      </c>
      <c r="U1656" s="20">
        <v>0.56100000000000005</v>
      </c>
      <c r="V1656" s="20">
        <f t="shared" si="50"/>
        <v>5.253134039632001</v>
      </c>
      <c r="W1656" s="20">
        <f t="shared" si="51"/>
        <v>31.263098793774397</v>
      </c>
    </row>
    <row r="1657" spans="1:23" x14ac:dyDescent="0.25">
      <c r="A1657" s="18">
        <v>24210</v>
      </c>
      <c r="B1657" s="18">
        <v>24210</v>
      </c>
      <c r="C1657" s="18">
        <v>6170</v>
      </c>
      <c r="D1657" s="18">
        <v>6170</v>
      </c>
      <c r="E1657" s="18" t="s">
        <v>56</v>
      </c>
      <c r="F1657" s="18" t="s">
        <v>113</v>
      </c>
      <c r="G1657" s="19">
        <v>3.39466949416</v>
      </c>
      <c r="H1657" s="19">
        <v>1.3737699999999999</v>
      </c>
      <c r="I1657" s="18" t="s">
        <v>24</v>
      </c>
      <c r="J1657" s="18" t="s">
        <v>114</v>
      </c>
      <c r="K1657" s="18">
        <v>12</v>
      </c>
      <c r="L1657" s="18">
        <v>60</v>
      </c>
      <c r="M1657" s="18" t="s">
        <v>71</v>
      </c>
      <c r="N1657" s="18" t="s">
        <v>73</v>
      </c>
      <c r="O1657" s="18" t="s">
        <v>73</v>
      </c>
      <c r="P1657" s="19">
        <v>1491.47630974</v>
      </c>
      <c r="Q1657" s="19">
        <v>147871.211679</v>
      </c>
      <c r="R1657" s="20">
        <v>0.63959900000000003</v>
      </c>
      <c r="S1657" s="20">
        <v>6.589772</v>
      </c>
      <c r="T1657" s="20">
        <v>0.24</v>
      </c>
      <c r="U1657" s="20">
        <v>0.56100000000000005</v>
      </c>
      <c r="V1657" s="20">
        <f t="shared" si="50"/>
        <v>0.66778305785479997</v>
      </c>
      <c r="W1657" s="20">
        <f t="shared" si="51"/>
        <v>3.9741928443131589</v>
      </c>
    </row>
    <row r="1658" spans="1:23" x14ac:dyDescent="0.25">
      <c r="A1658" s="18">
        <v>24211</v>
      </c>
      <c r="B1658" s="18">
        <v>24211</v>
      </c>
      <c r="C1658" s="18">
        <v>6170</v>
      </c>
      <c r="D1658" s="18">
        <v>6170</v>
      </c>
      <c r="E1658" s="18" t="s">
        <v>56</v>
      </c>
      <c r="F1658" s="18" t="s">
        <v>113</v>
      </c>
      <c r="G1658" s="19">
        <v>1.4775008592600001</v>
      </c>
      <c r="H1658" s="19">
        <v>0.59792299999999998</v>
      </c>
      <c r="I1658" s="18" t="s">
        <v>24</v>
      </c>
      <c r="J1658" s="18" t="s">
        <v>114</v>
      </c>
      <c r="K1658" s="18">
        <v>12</v>
      </c>
      <c r="L1658" s="18">
        <v>60</v>
      </c>
      <c r="M1658" s="18" t="s">
        <v>71</v>
      </c>
      <c r="N1658" s="18" t="s">
        <v>73</v>
      </c>
      <c r="O1658" s="18" t="s">
        <v>73</v>
      </c>
      <c r="P1658" s="19">
        <v>1077.65780797</v>
      </c>
      <c r="Q1658" s="19">
        <v>64359.679990099998</v>
      </c>
      <c r="R1658" s="20">
        <v>0.63959900000000003</v>
      </c>
      <c r="S1658" s="20">
        <v>6.589772</v>
      </c>
      <c r="T1658" s="20">
        <v>0.24</v>
      </c>
      <c r="U1658" s="20">
        <v>0.56100000000000005</v>
      </c>
      <c r="V1658" s="20">
        <f t="shared" si="50"/>
        <v>0.29064752418652001</v>
      </c>
      <c r="W1658" s="20">
        <f t="shared" si="51"/>
        <v>1.7297373709210837</v>
      </c>
    </row>
    <row r="1659" spans="1:23" x14ac:dyDescent="0.25">
      <c r="A1659" s="18">
        <v>24212</v>
      </c>
      <c r="B1659" s="18">
        <v>24212</v>
      </c>
      <c r="C1659" s="18">
        <v>6170</v>
      </c>
      <c r="D1659" s="18">
        <v>6170</v>
      </c>
      <c r="E1659" s="18" t="s">
        <v>56</v>
      </c>
      <c r="F1659" s="18" t="s">
        <v>113</v>
      </c>
      <c r="G1659" s="19">
        <v>8.0289668036300004</v>
      </c>
      <c r="H1659" s="19">
        <v>3.2492100000000002</v>
      </c>
      <c r="I1659" s="18" t="s">
        <v>24</v>
      </c>
      <c r="J1659" s="18" t="s">
        <v>114</v>
      </c>
      <c r="K1659" s="18">
        <v>12</v>
      </c>
      <c r="L1659" s="18">
        <v>60</v>
      </c>
      <c r="M1659" s="18" t="s">
        <v>71</v>
      </c>
      <c r="N1659" s="18" t="s">
        <v>73</v>
      </c>
      <c r="O1659" s="18" t="s">
        <v>73</v>
      </c>
      <c r="P1659" s="19">
        <v>5086.8323422699996</v>
      </c>
      <c r="Q1659" s="19">
        <v>349740.39500100003</v>
      </c>
      <c r="R1659" s="20">
        <v>0.63959900000000003</v>
      </c>
      <c r="S1659" s="20">
        <v>6.589772</v>
      </c>
      <c r="T1659" s="20">
        <v>0.24</v>
      </c>
      <c r="U1659" s="20">
        <v>0.56100000000000005</v>
      </c>
      <c r="V1659" s="20">
        <f t="shared" si="50"/>
        <v>1.5794255147604002</v>
      </c>
      <c r="W1659" s="20">
        <f t="shared" si="51"/>
        <v>9.3996718021726799</v>
      </c>
    </row>
    <row r="1660" spans="1:23" x14ac:dyDescent="0.25">
      <c r="A1660" s="18">
        <v>24213</v>
      </c>
      <c r="B1660" s="18">
        <v>24213</v>
      </c>
      <c r="C1660" s="18">
        <v>6170</v>
      </c>
      <c r="D1660" s="18">
        <v>6170</v>
      </c>
      <c r="E1660" s="18" t="s">
        <v>56</v>
      </c>
      <c r="F1660" s="18" t="s">
        <v>113</v>
      </c>
      <c r="G1660" s="19">
        <v>32.088536015899997</v>
      </c>
      <c r="H1660" s="19">
        <v>12.985799999999999</v>
      </c>
      <c r="I1660" s="18" t="s">
        <v>24</v>
      </c>
      <c r="J1660" s="18" t="s">
        <v>114</v>
      </c>
      <c r="K1660" s="18">
        <v>12</v>
      </c>
      <c r="L1660" s="18">
        <v>60</v>
      </c>
      <c r="M1660" s="18" t="s">
        <v>71</v>
      </c>
      <c r="N1660" s="18" t="s">
        <v>73</v>
      </c>
      <c r="O1660" s="18" t="s">
        <v>73</v>
      </c>
      <c r="P1660" s="19">
        <v>11576.5622805</v>
      </c>
      <c r="Q1660" s="19">
        <v>1397771.0377499999</v>
      </c>
      <c r="R1660" s="20">
        <v>0.63959900000000003</v>
      </c>
      <c r="S1660" s="20">
        <v>6.589772</v>
      </c>
      <c r="T1660" s="20">
        <v>0.24</v>
      </c>
      <c r="U1660" s="20">
        <v>0.56100000000000005</v>
      </c>
      <c r="V1660" s="20">
        <f t="shared" si="50"/>
        <v>6.3123355675919992</v>
      </c>
      <c r="W1660" s="20">
        <f t="shared" si="51"/>
        <v>37.566749483306396</v>
      </c>
    </row>
    <row r="1661" spans="1:23" x14ac:dyDescent="0.25">
      <c r="A1661" s="18">
        <v>24214</v>
      </c>
      <c r="B1661" s="18">
        <v>24214</v>
      </c>
      <c r="C1661" s="18">
        <v>6170</v>
      </c>
      <c r="D1661" s="18">
        <v>6170</v>
      </c>
      <c r="E1661" s="18" t="s">
        <v>56</v>
      </c>
      <c r="F1661" s="18" t="s">
        <v>113</v>
      </c>
      <c r="G1661" s="19">
        <v>6.90050398152</v>
      </c>
      <c r="H1661" s="19">
        <v>2.7925300000000002</v>
      </c>
      <c r="I1661" s="18" t="s">
        <v>24</v>
      </c>
      <c r="J1661" s="18" t="s">
        <v>114</v>
      </c>
      <c r="K1661" s="18">
        <v>12</v>
      </c>
      <c r="L1661" s="18">
        <v>60</v>
      </c>
      <c r="M1661" s="18" t="s">
        <v>71</v>
      </c>
      <c r="N1661" s="18" t="s">
        <v>73</v>
      </c>
      <c r="O1661" s="18" t="s">
        <v>73</v>
      </c>
      <c r="P1661" s="19">
        <v>2883.1047804499999</v>
      </c>
      <c r="Q1661" s="19">
        <v>300584.75109400001</v>
      </c>
      <c r="R1661" s="20">
        <v>0.63959900000000003</v>
      </c>
      <c r="S1661" s="20">
        <v>6.589772</v>
      </c>
      <c r="T1661" s="20">
        <v>0.24</v>
      </c>
      <c r="U1661" s="20">
        <v>0.56100000000000005</v>
      </c>
      <c r="V1661" s="20">
        <f t="shared" si="50"/>
        <v>1.3574355405572001</v>
      </c>
      <c r="W1661" s="20">
        <f t="shared" si="51"/>
        <v>8.0785377053872409</v>
      </c>
    </row>
    <row r="1662" spans="1:23" x14ac:dyDescent="0.25">
      <c r="A1662" s="18">
        <v>24215</v>
      </c>
      <c r="B1662" s="18">
        <v>24215</v>
      </c>
      <c r="C1662" s="18">
        <v>6170</v>
      </c>
      <c r="D1662" s="18">
        <v>6170</v>
      </c>
      <c r="E1662" s="18" t="s">
        <v>56</v>
      </c>
      <c r="F1662" s="18" t="s">
        <v>113</v>
      </c>
      <c r="G1662" s="19">
        <v>3.3358753860200001</v>
      </c>
      <c r="H1662" s="19">
        <v>1.34998</v>
      </c>
      <c r="I1662" s="18" t="s">
        <v>24</v>
      </c>
      <c r="J1662" s="18" t="s">
        <v>114</v>
      </c>
      <c r="K1662" s="18">
        <v>12</v>
      </c>
      <c r="L1662" s="18">
        <v>60</v>
      </c>
      <c r="M1662" s="18" t="s">
        <v>71</v>
      </c>
      <c r="N1662" s="18" t="s">
        <v>73</v>
      </c>
      <c r="O1662" s="18" t="s">
        <v>73</v>
      </c>
      <c r="P1662" s="19">
        <v>1790.7431180000001</v>
      </c>
      <c r="Q1662" s="19">
        <v>145310.15057200001</v>
      </c>
      <c r="R1662" s="20">
        <v>0.63959900000000003</v>
      </c>
      <c r="S1662" s="20">
        <v>6.589772</v>
      </c>
      <c r="T1662" s="20">
        <v>0.24</v>
      </c>
      <c r="U1662" s="20">
        <v>0.56100000000000005</v>
      </c>
      <c r="V1662" s="20">
        <f t="shared" si="50"/>
        <v>0.65621885209519992</v>
      </c>
      <c r="W1662" s="20">
        <f t="shared" si="51"/>
        <v>3.9053705176018396</v>
      </c>
    </row>
    <row r="1663" spans="1:23" x14ac:dyDescent="0.25">
      <c r="A1663" s="18">
        <v>24216</v>
      </c>
      <c r="B1663" s="18">
        <v>24216</v>
      </c>
      <c r="C1663" s="18">
        <v>6170</v>
      </c>
      <c r="D1663" s="18">
        <v>6170</v>
      </c>
      <c r="E1663" s="18" t="s">
        <v>56</v>
      </c>
      <c r="F1663" s="18" t="s">
        <v>113</v>
      </c>
      <c r="G1663" s="19">
        <v>2.98470574148</v>
      </c>
      <c r="H1663" s="19">
        <v>1.20787</v>
      </c>
      <c r="I1663" s="18" t="s">
        <v>24</v>
      </c>
      <c r="J1663" s="18" t="s">
        <v>114</v>
      </c>
      <c r="K1663" s="18">
        <v>12</v>
      </c>
      <c r="L1663" s="18">
        <v>60</v>
      </c>
      <c r="M1663" s="18" t="s">
        <v>71</v>
      </c>
      <c r="N1663" s="18" t="s">
        <v>73</v>
      </c>
      <c r="O1663" s="18" t="s">
        <v>73</v>
      </c>
      <c r="P1663" s="19">
        <v>1365.97153572</v>
      </c>
      <c r="Q1663" s="19">
        <v>130013.262044</v>
      </c>
      <c r="R1663" s="20">
        <v>0.63959900000000003</v>
      </c>
      <c r="S1663" s="20">
        <v>6.589772</v>
      </c>
      <c r="T1663" s="20">
        <v>0.24</v>
      </c>
      <c r="U1663" s="20">
        <v>0.56100000000000005</v>
      </c>
      <c r="V1663" s="20">
        <f t="shared" si="50"/>
        <v>0.58713985753880005</v>
      </c>
      <c r="W1663" s="20">
        <f t="shared" si="51"/>
        <v>3.4942590905759596</v>
      </c>
    </row>
    <row r="1664" spans="1:23" x14ac:dyDescent="0.25">
      <c r="A1664" s="18">
        <v>24217</v>
      </c>
      <c r="B1664" s="18">
        <v>24217</v>
      </c>
      <c r="C1664" s="18">
        <v>6170</v>
      </c>
      <c r="D1664" s="18">
        <v>6170</v>
      </c>
      <c r="E1664" s="18" t="s">
        <v>56</v>
      </c>
      <c r="F1664" s="18" t="s">
        <v>113</v>
      </c>
      <c r="G1664" s="19">
        <v>14.3967551815</v>
      </c>
      <c r="H1664" s="19">
        <v>5.8261599999999998</v>
      </c>
      <c r="I1664" s="18" t="s">
        <v>24</v>
      </c>
      <c r="J1664" s="18" t="s">
        <v>114</v>
      </c>
      <c r="K1664" s="18">
        <v>12</v>
      </c>
      <c r="L1664" s="18">
        <v>60</v>
      </c>
      <c r="M1664" s="18" t="s">
        <v>71</v>
      </c>
      <c r="N1664" s="18" t="s">
        <v>73</v>
      </c>
      <c r="O1664" s="18" t="s">
        <v>73</v>
      </c>
      <c r="P1664" s="19">
        <v>4178.9619373300002</v>
      </c>
      <c r="Q1664" s="19">
        <v>627120.14722200006</v>
      </c>
      <c r="R1664" s="20">
        <v>0.63959900000000003</v>
      </c>
      <c r="S1664" s="20">
        <v>6.589772</v>
      </c>
      <c r="T1664" s="20">
        <v>0.24</v>
      </c>
      <c r="U1664" s="20">
        <v>0.56100000000000005</v>
      </c>
      <c r="V1664" s="20">
        <f t="shared" si="50"/>
        <v>2.8320686434783999</v>
      </c>
      <c r="W1664" s="20">
        <f t="shared" si="51"/>
        <v>16.85455598959328</v>
      </c>
    </row>
    <row r="1665" spans="1:23" x14ac:dyDescent="0.25">
      <c r="A1665" s="18">
        <v>24218</v>
      </c>
      <c r="B1665" s="18">
        <v>24218</v>
      </c>
      <c r="C1665" s="18">
        <v>6170</v>
      </c>
      <c r="D1665" s="18">
        <v>6170</v>
      </c>
      <c r="E1665" s="18" t="s">
        <v>56</v>
      </c>
      <c r="F1665" s="18" t="s">
        <v>113</v>
      </c>
      <c r="G1665" s="19">
        <v>6.9539275278500003</v>
      </c>
      <c r="H1665" s="19">
        <v>2.8141500000000002</v>
      </c>
      <c r="I1665" s="18" t="s">
        <v>24</v>
      </c>
      <c r="J1665" s="18" t="s">
        <v>114</v>
      </c>
      <c r="K1665" s="18">
        <v>12</v>
      </c>
      <c r="L1665" s="18">
        <v>60</v>
      </c>
      <c r="M1665" s="18" t="s">
        <v>71</v>
      </c>
      <c r="N1665" s="18" t="s">
        <v>73</v>
      </c>
      <c r="O1665" s="18" t="s">
        <v>73</v>
      </c>
      <c r="P1665" s="19">
        <v>2338.6827348100001</v>
      </c>
      <c r="Q1665" s="19">
        <v>302911.87146200001</v>
      </c>
      <c r="R1665" s="20">
        <v>0.63959900000000003</v>
      </c>
      <c r="S1665" s="20">
        <v>6.589772</v>
      </c>
      <c r="T1665" s="20">
        <v>0.24</v>
      </c>
      <c r="U1665" s="20">
        <v>0.56100000000000005</v>
      </c>
      <c r="V1665" s="20">
        <f t="shared" si="50"/>
        <v>1.3679449196460003</v>
      </c>
      <c r="W1665" s="20">
        <f t="shared" si="51"/>
        <v>8.1410824175981986</v>
      </c>
    </row>
    <row r="1666" spans="1:23" x14ac:dyDescent="0.25">
      <c r="A1666" s="18">
        <v>24219</v>
      </c>
      <c r="B1666" s="18">
        <v>24219</v>
      </c>
      <c r="C1666" s="18">
        <v>6170</v>
      </c>
      <c r="D1666" s="18">
        <v>6170</v>
      </c>
      <c r="E1666" s="18" t="s">
        <v>56</v>
      </c>
      <c r="F1666" s="18" t="s">
        <v>113</v>
      </c>
      <c r="G1666" s="19">
        <v>8.7769989396899994</v>
      </c>
      <c r="H1666" s="19">
        <v>3.55193</v>
      </c>
      <c r="I1666" s="18" t="s">
        <v>24</v>
      </c>
      <c r="J1666" s="18" t="s">
        <v>114</v>
      </c>
      <c r="K1666" s="18">
        <v>12</v>
      </c>
      <c r="L1666" s="18">
        <v>60</v>
      </c>
      <c r="M1666" s="18" t="s">
        <v>71</v>
      </c>
      <c r="N1666" s="18" t="s">
        <v>73</v>
      </c>
      <c r="O1666" s="18" t="s">
        <v>73</v>
      </c>
      <c r="P1666" s="19">
        <v>3931.0483486799999</v>
      </c>
      <c r="Q1666" s="19">
        <v>382324.54450999998</v>
      </c>
      <c r="R1666" s="20">
        <v>0.63959900000000003</v>
      </c>
      <c r="S1666" s="20">
        <v>6.589772</v>
      </c>
      <c r="T1666" s="20">
        <v>0.24</v>
      </c>
      <c r="U1666" s="20">
        <v>0.56100000000000005</v>
      </c>
      <c r="V1666" s="20">
        <f t="shared" si="50"/>
        <v>1.7265762658132</v>
      </c>
      <c r="W1666" s="20">
        <f t="shared" si="51"/>
        <v>10.275413489522439</v>
      </c>
    </row>
    <row r="1667" spans="1:23" x14ac:dyDescent="0.25">
      <c r="A1667" s="18">
        <v>24220</v>
      </c>
      <c r="B1667" s="18">
        <v>24220</v>
      </c>
      <c r="C1667" s="18">
        <v>6170</v>
      </c>
      <c r="D1667" s="18">
        <v>6170</v>
      </c>
      <c r="E1667" s="18" t="s">
        <v>56</v>
      </c>
      <c r="F1667" s="18" t="s">
        <v>113</v>
      </c>
      <c r="G1667" s="19">
        <v>207.804173338</v>
      </c>
      <c r="H1667" s="19">
        <v>84.095399999999998</v>
      </c>
      <c r="I1667" s="18" t="s">
        <v>24</v>
      </c>
      <c r="J1667" s="18" t="s">
        <v>114</v>
      </c>
      <c r="K1667" s="18">
        <v>12</v>
      </c>
      <c r="L1667" s="18">
        <v>60</v>
      </c>
      <c r="M1667" s="18" t="s">
        <v>71</v>
      </c>
      <c r="N1667" s="18" t="s">
        <v>73</v>
      </c>
      <c r="O1667" s="18" t="s">
        <v>73</v>
      </c>
      <c r="P1667" s="19">
        <v>21301.242386499998</v>
      </c>
      <c r="Q1667" s="19">
        <v>9051913.5828499999</v>
      </c>
      <c r="R1667" s="20">
        <v>0.63959900000000003</v>
      </c>
      <c r="S1667" s="20">
        <v>6.589772</v>
      </c>
      <c r="T1667" s="20">
        <v>0.24</v>
      </c>
      <c r="U1667" s="20">
        <v>0.56100000000000005</v>
      </c>
      <c r="V1667" s="20">
        <f t="shared" ref="V1667:V1730" si="52">H1667*R1667*(1-T1667)</f>
        <v>40.878373645895998</v>
      </c>
      <c r="W1667" s="20">
        <f t="shared" ref="W1667:W1730" si="53">H1667*S1667*(1-U1667)</f>
        <v>243.28041587722313</v>
      </c>
    </row>
    <row r="1668" spans="1:23" x14ac:dyDescent="0.25">
      <c r="A1668" s="18">
        <v>24221</v>
      </c>
      <c r="B1668" s="18">
        <v>24221</v>
      </c>
      <c r="C1668" s="18">
        <v>6170</v>
      </c>
      <c r="D1668" s="18">
        <v>6170</v>
      </c>
      <c r="E1668" s="18" t="s">
        <v>56</v>
      </c>
      <c r="F1668" s="18" t="s">
        <v>113</v>
      </c>
      <c r="G1668" s="19">
        <v>5.4600315684099998</v>
      </c>
      <c r="H1668" s="19">
        <v>2.2096</v>
      </c>
      <c r="I1668" s="18" t="s">
        <v>24</v>
      </c>
      <c r="J1668" s="18" t="s">
        <v>114</v>
      </c>
      <c r="K1668" s="18">
        <v>12</v>
      </c>
      <c r="L1668" s="18">
        <v>60</v>
      </c>
      <c r="M1668" s="18" t="s">
        <v>71</v>
      </c>
      <c r="N1668" s="18" t="s">
        <v>73</v>
      </c>
      <c r="O1668" s="18" t="s">
        <v>73</v>
      </c>
      <c r="P1668" s="19">
        <v>2157.6491815499999</v>
      </c>
      <c r="Q1668" s="19">
        <v>237838.023766</v>
      </c>
      <c r="R1668" s="20">
        <v>0.63959900000000003</v>
      </c>
      <c r="S1668" s="20">
        <v>6.589772</v>
      </c>
      <c r="T1668" s="20">
        <v>0.24</v>
      </c>
      <c r="U1668" s="20">
        <v>0.56100000000000005</v>
      </c>
      <c r="V1668" s="20">
        <f t="shared" si="52"/>
        <v>1.0740760423040001</v>
      </c>
      <c r="W1668" s="20">
        <f t="shared" si="53"/>
        <v>6.3921737327167989</v>
      </c>
    </row>
    <row r="1669" spans="1:23" x14ac:dyDescent="0.25">
      <c r="A1669" s="18">
        <v>24222</v>
      </c>
      <c r="B1669" s="18">
        <v>24222</v>
      </c>
      <c r="C1669" s="18">
        <v>6170</v>
      </c>
      <c r="D1669" s="18">
        <v>6170</v>
      </c>
      <c r="E1669" s="18" t="s">
        <v>56</v>
      </c>
      <c r="F1669" s="18" t="s">
        <v>113</v>
      </c>
      <c r="G1669" s="19">
        <v>20.554288701499999</v>
      </c>
      <c r="H1669" s="19">
        <v>8.3180300000000003</v>
      </c>
      <c r="I1669" s="18" t="s">
        <v>24</v>
      </c>
      <c r="J1669" s="18" t="s">
        <v>114</v>
      </c>
      <c r="K1669" s="18">
        <v>12</v>
      </c>
      <c r="L1669" s="18">
        <v>60</v>
      </c>
      <c r="M1669" s="18" t="s">
        <v>71</v>
      </c>
      <c r="N1669" s="18" t="s">
        <v>73</v>
      </c>
      <c r="O1669" s="18" t="s">
        <v>73</v>
      </c>
      <c r="P1669" s="19">
        <v>5561.1569836500003</v>
      </c>
      <c r="Q1669" s="19">
        <v>895341.23445700004</v>
      </c>
      <c r="R1669" s="20">
        <v>0.63959900000000003</v>
      </c>
      <c r="S1669" s="20">
        <v>6.589772</v>
      </c>
      <c r="T1669" s="20">
        <v>0.24</v>
      </c>
      <c r="U1669" s="20">
        <v>0.56100000000000005</v>
      </c>
      <c r="V1669" s="20">
        <f t="shared" si="52"/>
        <v>4.0433547891772008</v>
      </c>
      <c r="W1669" s="20">
        <f t="shared" si="53"/>
        <v>24.063311402041236</v>
      </c>
    </row>
    <row r="1670" spans="1:23" x14ac:dyDescent="0.25">
      <c r="A1670" s="18">
        <v>24223</v>
      </c>
      <c r="B1670" s="18">
        <v>24223</v>
      </c>
      <c r="C1670" s="18">
        <v>6170</v>
      </c>
      <c r="D1670" s="18">
        <v>6170</v>
      </c>
      <c r="E1670" s="18" t="s">
        <v>56</v>
      </c>
      <c r="F1670" s="18" t="s">
        <v>113</v>
      </c>
      <c r="G1670" s="19">
        <v>1.83122358765</v>
      </c>
      <c r="H1670" s="19">
        <v>0.74107000000000001</v>
      </c>
      <c r="I1670" s="18" t="s">
        <v>24</v>
      </c>
      <c r="J1670" s="18" t="s">
        <v>114</v>
      </c>
      <c r="K1670" s="18">
        <v>12</v>
      </c>
      <c r="L1670" s="18">
        <v>60</v>
      </c>
      <c r="M1670" s="18" t="s">
        <v>71</v>
      </c>
      <c r="N1670" s="18" t="s">
        <v>73</v>
      </c>
      <c r="O1670" s="18" t="s">
        <v>73</v>
      </c>
      <c r="P1670" s="19">
        <v>1067.5263313400001</v>
      </c>
      <c r="Q1670" s="19">
        <v>79767.780406499995</v>
      </c>
      <c r="R1670" s="20">
        <v>0.63959900000000003</v>
      </c>
      <c r="S1670" s="20">
        <v>6.589772</v>
      </c>
      <c r="T1670" s="20">
        <v>0.24</v>
      </c>
      <c r="U1670" s="20">
        <v>0.56100000000000005</v>
      </c>
      <c r="V1670" s="20">
        <f t="shared" si="52"/>
        <v>0.36023059950680003</v>
      </c>
      <c r="W1670" s="20">
        <f t="shared" si="53"/>
        <v>2.1438487455215598</v>
      </c>
    </row>
    <row r="1671" spans="1:23" x14ac:dyDescent="0.25">
      <c r="A1671" s="18">
        <v>24224</v>
      </c>
      <c r="B1671" s="18">
        <v>24224</v>
      </c>
      <c r="C1671" s="18">
        <v>6170</v>
      </c>
      <c r="D1671" s="18">
        <v>6170</v>
      </c>
      <c r="E1671" s="18" t="s">
        <v>56</v>
      </c>
      <c r="F1671" s="18" t="s">
        <v>113</v>
      </c>
      <c r="G1671" s="19">
        <v>59.270982708699997</v>
      </c>
      <c r="H1671" s="19">
        <v>23.9861</v>
      </c>
      <c r="I1671" s="18" t="s">
        <v>24</v>
      </c>
      <c r="J1671" s="18" t="s">
        <v>114</v>
      </c>
      <c r="K1671" s="18">
        <v>12</v>
      </c>
      <c r="L1671" s="18">
        <v>60</v>
      </c>
      <c r="M1671" s="18" t="s">
        <v>71</v>
      </c>
      <c r="N1671" s="18" t="s">
        <v>73</v>
      </c>
      <c r="O1671" s="18" t="s">
        <v>73</v>
      </c>
      <c r="P1671" s="19">
        <v>11422.2145136</v>
      </c>
      <c r="Q1671" s="19">
        <v>2581833.67943</v>
      </c>
      <c r="R1671" s="20">
        <v>0.63959900000000003</v>
      </c>
      <c r="S1671" s="20">
        <v>6.589772</v>
      </c>
      <c r="T1671" s="20">
        <v>0.24</v>
      </c>
      <c r="U1671" s="20">
        <v>0.56100000000000005</v>
      </c>
      <c r="V1671" s="20">
        <f t="shared" si="52"/>
        <v>11.659529036164001</v>
      </c>
      <c r="W1671" s="20">
        <f t="shared" si="53"/>
        <v>69.389626344278796</v>
      </c>
    </row>
    <row r="1672" spans="1:23" x14ac:dyDescent="0.25">
      <c r="A1672" s="18">
        <v>24225</v>
      </c>
      <c r="B1672" s="18">
        <v>24225</v>
      </c>
      <c r="C1672" s="18">
        <v>6170</v>
      </c>
      <c r="D1672" s="18">
        <v>6170</v>
      </c>
      <c r="E1672" s="18" t="s">
        <v>56</v>
      </c>
      <c r="F1672" s="18" t="s">
        <v>113</v>
      </c>
      <c r="G1672" s="19">
        <v>13.148598053500001</v>
      </c>
      <c r="H1672" s="19">
        <v>5.3210499999999996</v>
      </c>
      <c r="I1672" s="18" t="s">
        <v>24</v>
      </c>
      <c r="J1672" s="18" t="s">
        <v>114</v>
      </c>
      <c r="K1672" s="18">
        <v>12</v>
      </c>
      <c r="L1672" s="18">
        <v>60</v>
      </c>
      <c r="M1672" s="18" t="s">
        <v>71</v>
      </c>
      <c r="N1672" s="18" t="s">
        <v>73</v>
      </c>
      <c r="O1672" s="18" t="s">
        <v>73</v>
      </c>
      <c r="P1672" s="19">
        <v>6143.9586381600002</v>
      </c>
      <c r="Q1672" s="19">
        <v>572750.64020100003</v>
      </c>
      <c r="R1672" s="20">
        <v>0.63959900000000003</v>
      </c>
      <c r="S1672" s="20">
        <v>6.589772</v>
      </c>
      <c r="T1672" s="20">
        <v>0.24</v>
      </c>
      <c r="U1672" s="20">
        <v>0.56100000000000005</v>
      </c>
      <c r="V1672" s="20">
        <f t="shared" si="52"/>
        <v>2.5865370768019997</v>
      </c>
      <c r="W1672" s="20">
        <f t="shared" si="53"/>
        <v>15.393318265963396</v>
      </c>
    </row>
    <row r="1673" spans="1:23" x14ac:dyDescent="0.25">
      <c r="A1673" s="18">
        <v>24226</v>
      </c>
      <c r="B1673" s="18">
        <v>24226</v>
      </c>
      <c r="C1673" s="18">
        <v>6170</v>
      </c>
      <c r="D1673" s="18">
        <v>6170</v>
      </c>
      <c r="E1673" s="18" t="s">
        <v>56</v>
      </c>
      <c r="F1673" s="18" t="s">
        <v>113</v>
      </c>
      <c r="G1673" s="19">
        <v>0.87197617124600002</v>
      </c>
      <c r="H1673" s="19">
        <v>0.35287600000000002</v>
      </c>
      <c r="I1673" s="18" t="s">
        <v>24</v>
      </c>
      <c r="J1673" s="18" t="s">
        <v>114</v>
      </c>
      <c r="K1673" s="18">
        <v>12</v>
      </c>
      <c r="L1673" s="18">
        <v>60</v>
      </c>
      <c r="M1673" s="18" t="s">
        <v>71</v>
      </c>
      <c r="N1673" s="18" t="s">
        <v>73</v>
      </c>
      <c r="O1673" s="18" t="s">
        <v>73</v>
      </c>
      <c r="P1673" s="19">
        <v>1096.05111315</v>
      </c>
      <c r="Q1673" s="19">
        <v>37983.130086600002</v>
      </c>
      <c r="R1673" s="20">
        <v>0.63959900000000003</v>
      </c>
      <c r="S1673" s="20">
        <v>6.589772</v>
      </c>
      <c r="T1673" s="20">
        <v>0.24</v>
      </c>
      <c r="U1673" s="20">
        <v>0.56100000000000005</v>
      </c>
      <c r="V1673" s="20">
        <f t="shared" si="52"/>
        <v>0.17153134391024003</v>
      </c>
      <c r="W1673" s="20">
        <f t="shared" si="53"/>
        <v>1.0208384766954079</v>
      </c>
    </row>
    <row r="1674" spans="1:23" x14ac:dyDescent="0.25">
      <c r="A1674" s="18">
        <v>24227</v>
      </c>
      <c r="B1674" s="18">
        <v>24227</v>
      </c>
      <c r="C1674" s="18">
        <v>6170</v>
      </c>
      <c r="D1674" s="18">
        <v>6170</v>
      </c>
      <c r="E1674" s="18" t="s">
        <v>56</v>
      </c>
      <c r="F1674" s="18" t="s">
        <v>113</v>
      </c>
      <c r="G1674" s="19">
        <v>2.7660468091800001</v>
      </c>
      <c r="H1674" s="19">
        <v>1.11938</v>
      </c>
      <c r="I1674" s="18" t="s">
        <v>24</v>
      </c>
      <c r="J1674" s="18" t="s">
        <v>114</v>
      </c>
      <c r="K1674" s="18">
        <v>12</v>
      </c>
      <c r="L1674" s="18">
        <v>60</v>
      </c>
      <c r="M1674" s="18" t="s">
        <v>71</v>
      </c>
      <c r="N1674" s="18" t="s">
        <v>73</v>
      </c>
      <c r="O1674" s="18" t="s">
        <v>73</v>
      </c>
      <c r="P1674" s="19">
        <v>1291.7133265099999</v>
      </c>
      <c r="Q1674" s="19">
        <v>120488.517052</v>
      </c>
      <c r="R1674" s="20">
        <v>0.63959900000000003</v>
      </c>
      <c r="S1674" s="20">
        <v>6.589772</v>
      </c>
      <c r="T1674" s="20">
        <v>0.24</v>
      </c>
      <c r="U1674" s="20">
        <v>0.56100000000000005</v>
      </c>
      <c r="V1674" s="20">
        <f t="shared" si="52"/>
        <v>0.54412528975120011</v>
      </c>
      <c r="W1674" s="20">
        <f t="shared" si="53"/>
        <v>3.2382654928170393</v>
      </c>
    </row>
    <row r="1675" spans="1:23" x14ac:dyDescent="0.25">
      <c r="A1675" s="18">
        <v>24228</v>
      </c>
      <c r="B1675" s="18">
        <v>24228</v>
      </c>
      <c r="C1675" s="18">
        <v>6170</v>
      </c>
      <c r="D1675" s="18">
        <v>6170</v>
      </c>
      <c r="E1675" s="18" t="s">
        <v>56</v>
      </c>
      <c r="F1675" s="18" t="s">
        <v>113</v>
      </c>
      <c r="G1675" s="19">
        <v>9.8915784139799994E-3</v>
      </c>
      <c r="H1675" s="19">
        <v>4.0029799999999997E-3</v>
      </c>
      <c r="I1675" s="18" t="s">
        <v>24</v>
      </c>
      <c r="J1675" s="18" t="s">
        <v>114</v>
      </c>
      <c r="K1675" s="18">
        <v>12</v>
      </c>
      <c r="L1675" s="18">
        <v>60</v>
      </c>
      <c r="M1675" s="18" t="s">
        <v>71</v>
      </c>
      <c r="N1675" s="18" t="s">
        <v>73</v>
      </c>
      <c r="O1675" s="18" t="s">
        <v>73</v>
      </c>
      <c r="P1675" s="19">
        <v>176.947067105</v>
      </c>
      <c r="Q1675" s="19">
        <v>430.87543245000001</v>
      </c>
      <c r="R1675" s="20">
        <v>0.63959900000000003</v>
      </c>
      <c r="S1675" s="20">
        <v>6.589772</v>
      </c>
      <c r="T1675" s="20">
        <v>0.24</v>
      </c>
      <c r="U1675" s="20">
        <v>0.56100000000000005</v>
      </c>
      <c r="V1675" s="20">
        <f t="shared" si="52"/>
        <v>1.9458295238152E-3</v>
      </c>
      <c r="W1675" s="20">
        <f t="shared" si="53"/>
        <v>1.1580260503525838E-2</v>
      </c>
    </row>
    <row r="1676" spans="1:23" x14ac:dyDescent="0.25">
      <c r="A1676" s="18">
        <v>24229</v>
      </c>
      <c r="B1676" s="18">
        <v>24229</v>
      </c>
      <c r="C1676" s="18">
        <v>6170</v>
      </c>
      <c r="D1676" s="18">
        <v>6170</v>
      </c>
      <c r="E1676" s="18" t="s">
        <v>56</v>
      </c>
      <c r="F1676" s="18" t="s">
        <v>113</v>
      </c>
      <c r="G1676" s="19">
        <v>12.3844382274</v>
      </c>
      <c r="H1676" s="19">
        <v>5.0118</v>
      </c>
      <c r="I1676" s="18" t="s">
        <v>24</v>
      </c>
      <c r="J1676" s="18" t="s">
        <v>114</v>
      </c>
      <c r="K1676" s="18">
        <v>12</v>
      </c>
      <c r="L1676" s="18">
        <v>60</v>
      </c>
      <c r="M1676" s="18" t="s">
        <v>71</v>
      </c>
      <c r="N1676" s="18" t="s">
        <v>73</v>
      </c>
      <c r="O1676" s="18" t="s">
        <v>73</v>
      </c>
      <c r="P1676" s="19">
        <v>4575.1459343200004</v>
      </c>
      <c r="Q1676" s="19">
        <v>539463.97132200003</v>
      </c>
      <c r="R1676" s="20">
        <v>0.63959900000000003</v>
      </c>
      <c r="S1676" s="20">
        <v>6.589772</v>
      </c>
      <c r="T1676" s="20">
        <v>0.24</v>
      </c>
      <c r="U1676" s="20">
        <v>0.56100000000000005</v>
      </c>
      <c r="V1676" s="20">
        <f t="shared" si="52"/>
        <v>2.4362121238320005</v>
      </c>
      <c r="W1676" s="20">
        <f t="shared" si="53"/>
        <v>14.498685876914399</v>
      </c>
    </row>
    <row r="1677" spans="1:23" x14ac:dyDescent="0.25">
      <c r="A1677" s="18">
        <v>24230</v>
      </c>
      <c r="B1677" s="18">
        <v>24230</v>
      </c>
      <c r="C1677" s="18">
        <v>6170</v>
      </c>
      <c r="D1677" s="18">
        <v>6170</v>
      </c>
      <c r="E1677" s="18" t="s">
        <v>56</v>
      </c>
      <c r="F1677" s="18" t="s">
        <v>113</v>
      </c>
      <c r="G1677" s="19">
        <v>126.867493729</v>
      </c>
      <c r="H1677" s="19">
        <v>51.341500000000003</v>
      </c>
      <c r="I1677" s="18" t="s">
        <v>24</v>
      </c>
      <c r="J1677" s="18" t="s">
        <v>114</v>
      </c>
      <c r="K1677" s="18">
        <v>12</v>
      </c>
      <c r="L1677" s="18">
        <v>60</v>
      </c>
      <c r="M1677" s="18" t="s">
        <v>71</v>
      </c>
      <c r="N1677" s="18" t="s">
        <v>73</v>
      </c>
      <c r="O1677" s="18" t="s">
        <v>73</v>
      </c>
      <c r="P1677" s="19">
        <v>28720.867537900001</v>
      </c>
      <c r="Q1677" s="19">
        <v>5526325.92148</v>
      </c>
      <c r="R1677" s="20">
        <v>0.63959900000000003</v>
      </c>
      <c r="S1677" s="20">
        <v>6.589772</v>
      </c>
      <c r="T1677" s="20">
        <v>0.24</v>
      </c>
      <c r="U1677" s="20">
        <v>0.56100000000000005</v>
      </c>
      <c r="V1677" s="20">
        <f t="shared" si="52"/>
        <v>24.956858764460005</v>
      </c>
      <c r="W1677" s="20">
        <f t="shared" si="53"/>
        <v>148.52633404158198</v>
      </c>
    </row>
    <row r="1678" spans="1:23" x14ac:dyDescent="0.25">
      <c r="A1678" s="18">
        <v>24232</v>
      </c>
      <c r="B1678" s="18">
        <v>24232</v>
      </c>
      <c r="C1678" s="18">
        <v>6170</v>
      </c>
      <c r="D1678" s="18">
        <v>6170</v>
      </c>
      <c r="E1678" s="18" t="s">
        <v>56</v>
      </c>
      <c r="F1678" s="18" t="s">
        <v>113</v>
      </c>
      <c r="G1678" s="19">
        <v>2.3040905323700001</v>
      </c>
      <c r="H1678" s="19">
        <v>0.93243200000000004</v>
      </c>
      <c r="I1678" s="18" t="s">
        <v>24</v>
      </c>
      <c r="J1678" s="18" t="s">
        <v>114</v>
      </c>
      <c r="K1678" s="18">
        <v>12</v>
      </c>
      <c r="L1678" s="18">
        <v>60</v>
      </c>
      <c r="M1678" s="18" t="s">
        <v>71</v>
      </c>
      <c r="N1678" s="18" t="s">
        <v>73</v>
      </c>
      <c r="O1678" s="18" t="s">
        <v>73</v>
      </c>
      <c r="P1678" s="19">
        <v>1257.0250194499999</v>
      </c>
      <c r="Q1678" s="19">
        <v>100365.782125</v>
      </c>
      <c r="R1678" s="20">
        <v>0.63959900000000003</v>
      </c>
      <c r="S1678" s="20">
        <v>6.589772</v>
      </c>
      <c r="T1678" s="20">
        <v>0.24</v>
      </c>
      <c r="U1678" s="20">
        <v>0.56100000000000005</v>
      </c>
      <c r="V1678" s="20">
        <f t="shared" si="52"/>
        <v>0.45325075682368005</v>
      </c>
      <c r="W1678" s="20">
        <f t="shared" si="53"/>
        <v>2.6974417713362557</v>
      </c>
    </row>
    <row r="1679" spans="1:23" x14ac:dyDescent="0.25">
      <c r="A1679" s="18">
        <v>24234</v>
      </c>
      <c r="B1679" s="18">
        <v>24234</v>
      </c>
      <c r="C1679" s="18">
        <v>6170</v>
      </c>
      <c r="D1679" s="18">
        <v>6170</v>
      </c>
      <c r="E1679" s="18" t="s">
        <v>56</v>
      </c>
      <c r="F1679" s="18" t="s">
        <v>113</v>
      </c>
      <c r="G1679" s="19">
        <v>17.1002357962</v>
      </c>
      <c r="H1679" s="19">
        <v>6.9202199999999996</v>
      </c>
      <c r="I1679" s="18" t="s">
        <v>24</v>
      </c>
      <c r="J1679" s="18" t="s">
        <v>114</v>
      </c>
      <c r="K1679" s="18">
        <v>12</v>
      </c>
      <c r="L1679" s="18">
        <v>60</v>
      </c>
      <c r="M1679" s="18" t="s">
        <v>71</v>
      </c>
      <c r="N1679" s="18" t="s">
        <v>73</v>
      </c>
      <c r="O1679" s="18" t="s">
        <v>73</v>
      </c>
      <c r="P1679" s="19">
        <v>3549.1635986000001</v>
      </c>
      <c r="Q1679" s="19">
        <v>744883.29174300004</v>
      </c>
      <c r="R1679" s="20">
        <v>0.63959900000000003</v>
      </c>
      <c r="S1679" s="20">
        <v>6.589772</v>
      </c>
      <c r="T1679" s="20">
        <v>0.24</v>
      </c>
      <c r="U1679" s="20">
        <v>0.56100000000000005</v>
      </c>
      <c r="V1679" s="20">
        <f t="shared" si="52"/>
        <v>3.3638860017528001</v>
      </c>
      <c r="W1679" s="20">
        <f t="shared" si="53"/>
        <v>20.019573003539758</v>
      </c>
    </row>
    <row r="1680" spans="1:23" x14ac:dyDescent="0.25">
      <c r="A1680" s="18">
        <v>24235</v>
      </c>
      <c r="B1680" s="18">
        <v>24235</v>
      </c>
      <c r="C1680" s="18">
        <v>6170</v>
      </c>
      <c r="D1680" s="18">
        <v>6170</v>
      </c>
      <c r="E1680" s="18" t="s">
        <v>56</v>
      </c>
      <c r="F1680" s="18" t="s">
        <v>113</v>
      </c>
      <c r="G1680" s="19">
        <v>28.0440236335</v>
      </c>
      <c r="H1680" s="19">
        <v>11.349</v>
      </c>
      <c r="I1680" s="18" t="s">
        <v>24</v>
      </c>
      <c r="J1680" s="18" t="s">
        <v>114</v>
      </c>
      <c r="K1680" s="18">
        <v>12</v>
      </c>
      <c r="L1680" s="18">
        <v>60</v>
      </c>
      <c r="M1680" s="18" t="s">
        <v>71</v>
      </c>
      <c r="N1680" s="18" t="s">
        <v>73</v>
      </c>
      <c r="O1680" s="18" t="s">
        <v>73</v>
      </c>
      <c r="P1680" s="19">
        <v>6203.0818094099996</v>
      </c>
      <c r="Q1680" s="19">
        <v>1221592.78309</v>
      </c>
      <c r="R1680" s="20">
        <v>0.63959900000000003</v>
      </c>
      <c r="S1680" s="20">
        <v>6.589772</v>
      </c>
      <c r="T1680" s="20">
        <v>0.24</v>
      </c>
      <c r="U1680" s="20">
        <v>0.56100000000000005</v>
      </c>
      <c r="V1680" s="20">
        <f t="shared" si="52"/>
        <v>5.5166948787600001</v>
      </c>
      <c r="W1680" s="20">
        <f t="shared" si="53"/>
        <v>32.831634545891994</v>
      </c>
    </row>
    <row r="1681" spans="1:23" x14ac:dyDescent="0.25">
      <c r="A1681" s="18">
        <v>24236</v>
      </c>
      <c r="B1681" s="18">
        <v>24236</v>
      </c>
      <c r="C1681" s="18">
        <v>6170</v>
      </c>
      <c r="D1681" s="18">
        <v>6170</v>
      </c>
      <c r="E1681" s="18" t="s">
        <v>56</v>
      </c>
      <c r="F1681" s="18" t="s">
        <v>113</v>
      </c>
      <c r="G1681" s="19">
        <v>4.7652944672700004</v>
      </c>
      <c r="H1681" s="19">
        <v>1.92845</v>
      </c>
      <c r="I1681" s="18" t="s">
        <v>24</v>
      </c>
      <c r="J1681" s="18" t="s">
        <v>114</v>
      </c>
      <c r="K1681" s="18">
        <v>12</v>
      </c>
      <c r="L1681" s="18">
        <v>60</v>
      </c>
      <c r="M1681" s="18" t="s">
        <v>71</v>
      </c>
      <c r="N1681" s="18" t="s">
        <v>73</v>
      </c>
      <c r="O1681" s="18" t="s">
        <v>73</v>
      </c>
      <c r="P1681" s="19">
        <v>2794.5563112499999</v>
      </c>
      <c r="Q1681" s="19">
        <v>207575.396691</v>
      </c>
      <c r="R1681" s="20">
        <v>0.63959900000000003</v>
      </c>
      <c r="S1681" s="20">
        <v>6.589772</v>
      </c>
      <c r="T1681" s="20">
        <v>0.24</v>
      </c>
      <c r="U1681" s="20">
        <v>0.56100000000000005</v>
      </c>
      <c r="V1681" s="20">
        <f t="shared" si="52"/>
        <v>0.93741036557800006</v>
      </c>
      <c r="W1681" s="20">
        <f t="shared" si="53"/>
        <v>5.5788321120825994</v>
      </c>
    </row>
    <row r="1682" spans="1:23" x14ac:dyDescent="0.25">
      <c r="A1682" s="18">
        <v>24237</v>
      </c>
      <c r="B1682" s="18">
        <v>24237</v>
      </c>
      <c r="C1682" s="18">
        <v>6170</v>
      </c>
      <c r="D1682" s="18">
        <v>6170</v>
      </c>
      <c r="E1682" s="18" t="s">
        <v>56</v>
      </c>
      <c r="F1682" s="18" t="s">
        <v>113</v>
      </c>
      <c r="G1682" s="19">
        <v>3.9767880463799998</v>
      </c>
      <c r="H1682" s="19">
        <v>1.6093500000000001</v>
      </c>
      <c r="I1682" s="18" t="s">
        <v>24</v>
      </c>
      <c r="J1682" s="18" t="s">
        <v>114</v>
      </c>
      <c r="K1682" s="18">
        <v>12</v>
      </c>
      <c r="L1682" s="18">
        <v>60</v>
      </c>
      <c r="M1682" s="18" t="s">
        <v>71</v>
      </c>
      <c r="N1682" s="18" t="s">
        <v>73</v>
      </c>
      <c r="O1682" s="18" t="s">
        <v>73</v>
      </c>
      <c r="P1682" s="19">
        <v>1919.4239310600001</v>
      </c>
      <c r="Q1682" s="19">
        <v>173228.19438599999</v>
      </c>
      <c r="R1682" s="20">
        <v>0.63959900000000003</v>
      </c>
      <c r="S1682" s="20">
        <v>6.589772</v>
      </c>
      <c r="T1682" s="20">
        <v>0.24</v>
      </c>
      <c r="U1682" s="20">
        <v>0.56100000000000005</v>
      </c>
      <c r="V1682" s="20">
        <f t="shared" si="52"/>
        <v>0.78229737449400016</v>
      </c>
      <c r="W1682" s="20">
        <f t="shared" si="53"/>
        <v>4.6557045604397995</v>
      </c>
    </row>
    <row r="1683" spans="1:23" x14ac:dyDescent="0.25">
      <c r="A1683" s="18">
        <v>24238</v>
      </c>
      <c r="B1683" s="18">
        <v>24238</v>
      </c>
      <c r="C1683" s="18">
        <v>6170</v>
      </c>
      <c r="D1683" s="18">
        <v>6170</v>
      </c>
      <c r="E1683" s="18" t="s">
        <v>56</v>
      </c>
      <c r="F1683" s="18" t="s">
        <v>113</v>
      </c>
      <c r="G1683" s="19">
        <v>2.77236111129</v>
      </c>
      <c r="H1683" s="19">
        <v>1.1219300000000001</v>
      </c>
      <c r="I1683" s="18" t="s">
        <v>24</v>
      </c>
      <c r="J1683" s="18" t="s">
        <v>114</v>
      </c>
      <c r="K1683" s="18">
        <v>12</v>
      </c>
      <c r="L1683" s="18">
        <v>60</v>
      </c>
      <c r="M1683" s="18" t="s">
        <v>71</v>
      </c>
      <c r="N1683" s="18" t="s">
        <v>73</v>
      </c>
      <c r="O1683" s="18" t="s">
        <v>73</v>
      </c>
      <c r="P1683" s="19">
        <v>1578.0892232799999</v>
      </c>
      <c r="Q1683" s="19">
        <v>120763.56695199999</v>
      </c>
      <c r="R1683" s="20">
        <v>0.63959900000000003</v>
      </c>
      <c r="S1683" s="20">
        <v>6.589772</v>
      </c>
      <c r="T1683" s="20">
        <v>0.24</v>
      </c>
      <c r="U1683" s="20">
        <v>0.56100000000000005</v>
      </c>
      <c r="V1683" s="20">
        <f t="shared" si="52"/>
        <v>0.54536483261320001</v>
      </c>
      <c r="W1683" s="20">
        <f t="shared" si="53"/>
        <v>3.2456424130824399</v>
      </c>
    </row>
    <row r="1684" spans="1:23" x14ac:dyDescent="0.25">
      <c r="A1684" s="18">
        <v>24239</v>
      </c>
      <c r="B1684" s="18">
        <v>24239</v>
      </c>
      <c r="C1684" s="18">
        <v>6170</v>
      </c>
      <c r="D1684" s="18">
        <v>6170</v>
      </c>
      <c r="E1684" s="18" t="s">
        <v>56</v>
      </c>
      <c r="F1684" s="18" t="s">
        <v>113</v>
      </c>
      <c r="G1684" s="19">
        <v>104.24390350199999</v>
      </c>
      <c r="H1684" s="19">
        <v>42.186</v>
      </c>
      <c r="I1684" s="18" t="s">
        <v>24</v>
      </c>
      <c r="J1684" s="18" t="s">
        <v>114</v>
      </c>
      <c r="K1684" s="18">
        <v>12</v>
      </c>
      <c r="L1684" s="18">
        <v>60</v>
      </c>
      <c r="M1684" s="18" t="s">
        <v>71</v>
      </c>
      <c r="N1684" s="18" t="s">
        <v>73</v>
      </c>
      <c r="O1684" s="18" t="s">
        <v>73</v>
      </c>
      <c r="P1684" s="19">
        <v>10698.133692900001</v>
      </c>
      <c r="Q1684" s="19">
        <v>4540846.27312</v>
      </c>
      <c r="R1684" s="20">
        <v>0.63959900000000003</v>
      </c>
      <c r="S1684" s="20">
        <v>6.589772</v>
      </c>
      <c r="T1684" s="20">
        <v>0.24</v>
      </c>
      <c r="U1684" s="20">
        <v>0.56100000000000005</v>
      </c>
      <c r="V1684" s="20">
        <f t="shared" si="52"/>
        <v>20.50641379464</v>
      </c>
      <c r="W1684" s="20">
        <f t="shared" si="53"/>
        <v>122.04029737888798</v>
      </c>
    </row>
    <row r="1685" spans="1:23" x14ac:dyDescent="0.25">
      <c r="A1685" s="18">
        <v>24240</v>
      </c>
      <c r="B1685" s="18">
        <v>24240</v>
      </c>
      <c r="C1685" s="18">
        <v>6170</v>
      </c>
      <c r="D1685" s="18">
        <v>6170</v>
      </c>
      <c r="E1685" s="18" t="s">
        <v>56</v>
      </c>
      <c r="F1685" s="18" t="s">
        <v>113</v>
      </c>
      <c r="G1685" s="19">
        <v>6.1819982117699999</v>
      </c>
      <c r="H1685" s="19">
        <v>2.50177</v>
      </c>
      <c r="I1685" s="18" t="s">
        <v>24</v>
      </c>
      <c r="J1685" s="18" t="s">
        <v>114</v>
      </c>
      <c r="K1685" s="18">
        <v>12</v>
      </c>
      <c r="L1685" s="18">
        <v>60</v>
      </c>
      <c r="M1685" s="18" t="s">
        <v>71</v>
      </c>
      <c r="N1685" s="18" t="s">
        <v>73</v>
      </c>
      <c r="O1685" s="18" t="s">
        <v>73</v>
      </c>
      <c r="P1685" s="19">
        <v>2209.8000602000002</v>
      </c>
      <c r="Q1685" s="19">
        <v>269286.76495400001</v>
      </c>
      <c r="R1685" s="20">
        <v>0.63959900000000003</v>
      </c>
      <c r="S1685" s="20">
        <v>6.589772</v>
      </c>
      <c r="T1685" s="20">
        <v>0.24</v>
      </c>
      <c r="U1685" s="20">
        <v>0.56100000000000005</v>
      </c>
      <c r="V1685" s="20">
        <f t="shared" si="52"/>
        <v>1.2160984885748001</v>
      </c>
      <c r="W1685" s="20">
        <f t="shared" si="53"/>
        <v>7.2373952205371594</v>
      </c>
    </row>
    <row r="1686" spans="1:23" x14ac:dyDescent="0.25">
      <c r="A1686" s="18">
        <v>24241</v>
      </c>
      <c r="B1686" s="18">
        <v>24241</v>
      </c>
      <c r="C1686" s="18">
        <v>6170</v>
      </c>
      <c r="D1686" s="18">
        <v>6170</v>
      </c>
      <c r="E1686" s="18" t="s">
        <v>56</v>
      </c>
      <c r="F1686" s="18" t="s">
        <v>113</v>
      </c>
      <c r="G1686" s="19">
        <v>3.8495569175400002</v>
      </c>
      <c r="H1686" s="19">
        <v>1.55786</v>
      </c>
      <c r="I1686" s="18" t="s">
        <v>24</v>
      </c>
      <c r="J1686" s="18" t="s">
        <v>114</v>
      </c>
      <c r="K1686" s="18">
        <v>12</v>
      </c>
      <c r="L1686" s="18">
        <v>60</v>
      </c>
      <c r="M1686" s="18" t="s">
        <v>71</v>
      </c>
      <c r="N1686" s="18" t="s">
        <v>73</v>
      </c>
      <c r="O1686" s="18" t="s">
        <v>73</v>
      </c>
      <c r="P1686" s="19">
        <v>2095.5660604200002</v>
      </c>
      <c r="Q1686" s="19">
        <v>167686.028582</v>
      </c>
      <c r="R1686" s="20">
        <v>0.63959900000000003</v>
      </c>
      <c r="S1686" s="20">
        <v>6.589772</v>
      </c>
      <c r="T1686" s="20">
        <v>0.24</v>
      </c>
      <c r="U1686" s="20">
        <v>0.56100000000000005</v>
      </c>
      <c r="V1686" s="20">
        <f t="shared" si="52"/>
        <v>0.75726833058639997</v>
      </c>
      <c r="W1686" s="20">
        <f t="shared" si="53"/>
        <v>4.5067486292768795</v>
      </c>
    </row>
    <row r="1687" spans="1:23" x14ac:dyDescent="0.25">
      <c r="A1687" s="18">
        <v>24242</v>
      </c>
      <c r="B1687" s="18">
        <v>24242</v>
      </c>
      <c r="C1687" s="18">
        <v>6170</v>
      </c>
      <c r="D1687" s="18">
        <v>6170</v>
      </c>
      <c r="E1687" s="18" t="s">
        <v>56</v>
      </c>
      <c r="F1687" s="18" t="s">
        <v>113</v>
      </c>
      <c r="G1687" s="19">
        <v>7.4295335152300002</v>
      </c>
      <c r="H1687" s="19">
        <v>3.0066299999999999</v>
      </c>
      <c r="I1687" s="18" t="s">
        <v>24</v>
      </c>
      <c r="J1687" s="18" t="s">
        <v>114</v>
      </c>
      <c r="K1687" s="18">
        <v>12</v>
      </c>
      <c r="L1687" s="18">
        <v>60</v>
      </c>
      <c r="M1687" s="18" t="s">
        <v>71</v>
      </c>
      <c r="N1687" s="18" t="s">
        <v>73</v>
      </c>
      <c r="O1687" s="18" t="s">
        <v>73</v>
      </c>
      <c r="P1687" s="19">
        <v>2701.05326689</v>
      </c>
      <c r="Q1687" s="19">
        <v>323629.18540299998</v>
      </c>
      <c r="R1687" s="20">
        <v>0.63959900000000003</v>
      </c>
      <c r="S1687" s="20">
        <v>6.589772</v>
      </c>
      <c r="T1687" s="20">
        <v>0.24</v>
      </c>
      <c r="U1687" s="20">
        <v>0.56100000000000005</v>
      </c>
      <c r="V1687" s="20">
        <f t="shared" si="52"/>
        <v>1.4615085314412</v>
      </c>
      <c r="W1687" s="20">
        <f t="shared" si="53"/>
        <v>8.6979097166900381</v>
      </c>
    </row>
    <row r="1688" spans="1:23" x14ac:dyDescent="0.25">
      <c r="A1688" s="18">
        <v>24243</v>
      </c>
      <c r="B1688" s="18">
        <v>24243</v>
      </c>
      <c r="C1688" s="18">
        <v>6170</v>
      </c>
      <c r="D1688" s="18">
        <v>6170</v>
      </c>
      <c r="E1688" s="18" t="s">
        <v>56</v>
      </c>
      <c r="F1688" s="18" t="s">
        <v>113</v>
      </c>
      <c r="G1688" s="19">
        <v>14.156068146699999</v>
      </c>
      <c r="H1688" s="19">
        <v>5.7287600000000003</v>
      </c>
      <c r="I1688" s="18" t="s">
        <v>24</v>
      </c>
      <c r="J1688" s="18" t="s">
        <v>114</v>
      </c>
      <c r="K1688" s="18">
        <v>12</v>
      </c>
      <c r="L1688" s="18">
        <v>60</v>
      </c>
      <c r="M1688" s="18" t="s">
        <v>71</v>
      </c>
      <c r="N1688" s="18" t="s">
        <v>73</v>
      </c>
      <c r="O1688" s="18" t="s">
        <v>73</v>
      </c>
      <c r="P1688" s="19">
        <v>5532.5641997700004</v>
      </c>
      <c r="Q1688" s="19">
        <v>616635.86192299996</v>
      </c>
      <c r="R1688" s="20">
        <v>0.63959900000000003</v>
      </c>
      <c r="S1688" s="20">
        <v>6.589772</v>
      </c>
      <c r="T1688" s="20">
        <v>0.24</v>
      </c>
      <c r="U1688" s="20">
        <v>0.56100000000000005</v>
      </c>
      <c r="V1688" s="20">
        <f t="shared" si="52"/>
        <v>2.7847229671024003</v>
      </c>
      <c r="W1688" s="20">
        <f t="shared" si="53"/>
        <v>16.572786564554079</v>
      </c>
    </row>
    <row r="1689" spans="1:23" x14ac:dyDescent="0.25">
      <c r="A1689" s="18">
        <v>24244</v>
      </c>
      <c r="B1689" s="18">
        <v>24244</v>
      </c>
      <c r="C1689" s="18">
        <v>6170</v>
      </c>
      <c r="D1689" s="18">
        <v>6170</v>
      </c>
      <c r="E1689" s="18" t="s">
        <v>56</v>
      </c>
      <c r="F1689" s="18" t="s">
        <v>113</v>
      </c>
      <c r="G1689" s="19">
        <v>39.421293814899997</v>
      </c>
      <c r="H1689" s="19">
        <v>15.953200000000001</v>
      </c>
      <c r="I1689" s="18" t="s">
        <v>24</v>
      </c>
      <c r="J1689" s="18" t="s">
        <v>114</v>
      </c>
      <c r="K1689" s="18">
        <v>12</v>
      </c>
      <c r="L1689" s="18">
        <v>60</v>
      </c>
      <c r="M1689" s="18" t="s">
        <v>71</v>
      </c>
      <c r="N1689" s="18" t="s">
        <v>73</v>
      </c>
      <c r="O1689" s="18" t="s">
        <v>73</v>
      </c>
      <c r="P1689" s="19">
        <v>14119.672804899999</v>
      </c>
      <c r="Q1689" s="19">
        <v>1717184.6898099999</v>
      </c>
      <c r="R1689" s="20">
        <v>0.63959900000000003</v>
      </c>
      <c r="S1689" s="20">
        <v>6.589772</v>
      </c>
      <c r="T1689" s="20">
        <v>0.24</v>
      </c>
      <c r="U1689" s="20">
        <v>0.56100000000000005</v>
      </c>
      <c r="V1689" s="20">
        <f t="shared" si="52"/>
        <v>7.7547745827680012</v>
      </c>
      <c r="W1689" s="20">
        <f t="shared" si="53"/>
        <v>46.151170344305591</v>
      </c>
    </row>
    <row r="1690" spans="1:23" x14ac:dyDescent="0.25">
      <c r="A1690" s="18">
        <v>24245</v>
      </c>
      <c r="B1690" s="18">
        <v>24245</v>
      </c>
      <c r="C1690" s="18">
        <v>6170</v>
      </c>
      <c r="D1690" s="18">
        <v>6170</v>
      </c>
      <c r="E1690" s="18" t="s">
        <v>56</v>
      </c>
      <c r="F1690" s="18" t="s">
        <v>113</v>
      </c>
      <c r="G1690" s="19">
        <v>57.468940182300003</v>
      </c>
      <c r="H1690" s="19">
        <v>23.256900000000002</v>
      </c>
      <c r="I1690" s="18" t="s">
        <v>24</v>
      </c>
      <c r="J1690" s="18" t="s">
        <v>114</v>
      </c>
      <c r="K1690" s="18">
        <v>12</v>
      </c>
      <c r="L1690" s="18">
        <v>60</v>
      </c>
      <c r="M1690" s="18" t="s">
        <v>71</v>
      </c>
      <c r="N1690" s="18" t="s">
        <v>73</v>
      </c>
      <c r="O1690" s="18" t="s">
        <v>73</v>
      </c>
      <c r="P1690" s="19">
        <v>12657.187716</v>
      </c>
      <c r="Q1690" s="19">
        <v>2503337.0209599999</v>
      </c>
      <c r="R1690" s="20">
        <v>0.63959900000000003</v>
      </c>
      <c r="S1690" s="20">
        <v>6.589772</v>
      </c>
      <c r="T1690" s="20">
        <v>0.24</v>
      </c>
      <c r="U1690" s="20">
        <v>0.56100000000000005</v>
      </c>
      <c r="V1690" s="20">
        <f t="shared" si="52"/>
        <v>11.305068387156002</v>
      </c>
      <c r="W1690" s="20">
        <f t="shared" si="53"/>
        <v>67.280116439365202</v>
      </c>
    </row>
    <row r="1691" spans="1:23" x14ac:dyDescent="0.25">
      <c r="A1691" s="18">
        <v>24246</v>
      </c>
      <c r="B1691" s="18">
        <v>24246</v>
      </c>
      <c r="C1691" s="18">
        <v>6170</v>
      </c>
      <c r="D1691" s="18">
        <v>6170</v>
      </c>
      <c r="E1691" s="18" t="s">
        <v>56</v>
      </c>
      <c r="F1691" s="18" t="s">
        <v>113</v>
      </c>
      <c r="G1691" s="19">
        <v>7.2268427840800002E-4</v>
      </c>
      <c r="H1691" s="19">
        <v>2.9245999999999997E-4</v>
      </c>
      <c r="I1691" s="18" t="s">
        <v>24</v>
      </c>
      <c r="J1691" s="18" t="s">
        <v>114</v>
      </c>
      <c r="K1691" s="18">
        <v>12</v>
      </c>
      <c r="L1691" s="18">
        <v>60</v>
      </c>
      <c r="M1691" s="18" t="s">
        <v>71</v>
      </c>
      <c r="N1691" s="18" t="s">
        <v>73</v>
      </c>
      <c r="O1691" s="18" t="s">
        <v>73</v>
      </c>
      <c r="P1691" s="19">
        <v>450.02352912600003</v>
      </c>
      <c r="Q1691" s="19">
        <v>31.480000644099999</v>
      </c>
      <c r="R1691" s="20">
        <v>0.63959900000000003</v>
      </c>
      <c r="S1691" s="20">
        <v>6.589772</v>
      </c>
      <c r="T1691" s="20">
        <v>0.24</v>
      </c>
      <c r="U1691" s="20">
        <v>0.56100000000000005</v>
      </c>
      <c r="V1691" s="20">
        <f t="shared" si="52"/>
        <v>1.4216341389040001E-4</v>
      </c>
      <c r="W1691" s="20">
        <f t="shared" si="53"/>
        <v>8.4606043169367987E-4</v>
      </c>
    </row>
    <row r="1692" spans="1:23" x14ac:dyDescent="0.25">
      <c r="A1692" s="18">
        <v>24247</v>
      </c>
      <c r="B1692" s="18">
        <v>24247</v>
      </c>
      <c r="C1692" s="18">
        <v>6170</v>
      </c>
      <c r="D1692" s="18">
        <v>6170</v>
      </c>
      <c r="E1692" s="18" t="s">
        <v>56</v>
      </c>
      <c r="F1692" s="18" t="s">
        <v>113</v>
      </c>
      <c r="G1692" s="19">
        <v>13.294052006899999</v>
      </c>
      <c r="H1692" s="19">
        <v>5.3799099999999997</v>
      </c>
      <c r="I1692" s="18" t="s">
        <v>24</v>
      </c>
      <c r="J1692" s="18" t="s">
        <v>114</v>
      </c>
      <c r="K1692" s="18">
        <v>12</v>
      </c>
      <c r="L1692" s="18">
        <v>60</v>
      </c>
      <c r="M1692" s="18" t="s">
        <v>71</v>
      </c>
      <c r="N1692" s="18" t="s">
        <v>73</v>
      </c>
      <c r="O1692" s="18" t="s">
        <v>73</v>
      </c>
      <c r="P1692" s="19">
        <v>6267.7733343099999</v>
      </c>
      <c r="Q1692" s="19">
        <v>579086.58906899998</v>
      </c>
      <c r="R1692" s="20">
        <v>0.63959900000000003</v>
      </c>
      <c r="S1692" s="20">
        <v>6.589772</v>
      </c>
      <c r="T1692" s="20">
        <v>0.24</v>
      </c>
      <c r="U1692" s="20">
        <v>0.56100000000000005</v>
      </c>
      <c r="V1692" s="20">
        <f t="shared" si="52"/>
        <v>2.6151486426284003</v>
      </c>
      <c r="W1692" s="20">
        <f t="shared" si="53"/>
        <v>15.563594943148276</v>
      </c>
    </row>
    <row r="1693" spans="1:23" x14ac:dyDescent="0.25">
      <c r="A1693" s="18">
        <v>24248</v>
      </c>
      <c r="B1693" s="18">
        <v>24248</v>
      </c>
      <c r="C1693" s="18">
        <v>6170</v>
      </c>
      <c r="D1693" s="18">
        <v>6170</v>
      </c>
      <c r="E1693" s="18" t="s">
        <v>56</v>
      </c>
      <c r="F1693" s="18" t="s">
        <v>113</v>
      </c>
      <c r="G1693" s="19">
        <v>78.877662924600003</v>
      </c>
      <c r="H1693" s="19">
        <v>31.9207</v>
      </c>
      <c r="I1693" s="18" t="s">
        <v>24</v>
      </c>
      <c r="J1693" s="18" t="s">
        <v>114</v>
      </c>
      <c r="K1693" s="18">
        <v>12</v>
      </c>
      <c r="L1693" s="18">
        <v>60</v>
      </c>
      <c r="M1693" s="18" t="s">
        <v>71</v>
      </c>
      <c r="N1693" s="18" t="s">
        <v>73</v>
      </c>
      <c r="O1693" s="18" t="s">
        <v>73</v>
      </c>
      <c r="P1693" s="19">
        <v>17679.6089488</v>
      </c>
      <c r="Q1693" s="19">
        <v>3435897.25337</v>
      </c>
      <c r="R1693" s="20">
        <v>0.63959900000000003</v>
      </c>
      <c r="S1693" s="20">
        <v>6.589772</v>
      </c>
      <c r="T1693" s="20">
        <v>0.24</v>
      </c>
      <c r="U1693" s="20">
        <v>0.56100000000000005</v>
      </c>
      <c r="V1693" s="20">
        <f t="shared" si="52"/>
        <v>15.516500327468002</v>
      </c>
      <c r="W1693" s="20">
        <f t="shared" si="53"/>
        <v>92.343709300295586</v>
      </c>
    </row>
    <row r="1694" spans="1:23" x14ac:dyDescent="0.25">
      <c r="A1694" s="18">
        <v>24249</v>
      </c>
      <c r="B1694" s="18">
        <v>24249</v>
      </c>
      <c r="C1694" s="18">
        <v>6170</v>
      </c>
      <c r="D1694" s="18">
        <v>6170</v>
      </c>
      <c r="E1694" s="18" t="s">
        <v>56</v>
      </c>
      <c r="F1694" s="18" t="s">
        <v>113</v>
      </c>
      <c r="G1694" s="19">
        <v>2.34016389055</v>
      </c>
      <c r="H1694" s="19">
        <v>0.94703099999999996</v>
      </c>
      <c r="I1694" s="18" t="s">
        <v>24</v>
      </c>
      <c r="J1694" s="18" t="s">
        <v>114</v>
      </c>
      <c r="K1694" s="18">
        <v>12</v>
      </c>
      <c r="L1694" s="18">
        <v>60</v>
      </c>
      <c r="M1694" s="18" t="s">
        <v>71</v>
      </c>
      <c r="N1694" s="18" t="s">
        <v>73</v>
      </c>
      <c r="O1694" s="18" t="s">
        <v>73</v>
      </c>
      <c r="P1694" s="19">
        <v>1778.8951710700001</v>
      </c>
      <c r="Q1694" s="19">
        <v>101937.131322</v>
      </c>
      <c r="R1694" s="20">
        <v>0.63959900000000003</v>
      </c>
      <c r="S1694" s="20">
        <v>6.589772</v>
      </c>
      <c r="T1694" s="20">
        <v>0.24</v>
      </c>
      <c r="U1694" s="20">
        <v>0.56100000000000005</v>
      </c>
      <c r="V1694" s="20">
        <f t="shared" si="52"/>
        <v>0.46034726123243996</v>
      </c>
      <c r="W1694" s="20">
        <f t="shared" si="53"/>
        <v>2.7396753630831476</v>
      </c>
    </row>
    <row r="1695" spans="1:23" x14ac:dyDescent="0.25">
      <c r="A1695" s="18">
        <v>24250</v>
      </c>
      <c r="B1695" s="18">
        <v>24250</v>
      </c>
      <c r="C1695" s="18">
        <v>6170</v>
      </c>
      <c r="D1695" s="18">
        <v>6170</v>
      </c>
      <c r="E1695" s="18" t="s">
        <v>56</v>
      </c>
      <c r="F1695" s="18" t="s">
        <v>113</v>
      </c>
      <c r="G1695" s="19">
        <v>155.206124155</v>
      </c>
      <c r="H1695" s="19">
        <v>62.809699999999999</v>
      </c>
      <c r="I1695" s="18" t="s">
        <v>24</v>
      </c>
      <c r="J1695" s="18" t="s">
        <v>114</v>
      </c>
      <c r="K1695" s="18">
        <v>12</v>
      </c>
      <c r="L1695" s="18">
        <v>60</v>
      </c>
      <c r="M1695" s="18" t="s">
        <v>71</v>
      </c>
      <c r="N1695" s="18" t="s">
        <v>73</v>
      </c>
      <c r="O1695" s="18" t="s">
        <v>73</v>
      </c>
      <c r="P1695" s="19">
        <v>44254.853845099999</v>
      </c>
      <c r="Q1695" s="19">
        <v>6760751.72511</v>
      </c>
      <c r="R1695" s="20">
        <v>0.63959900000000003</v>
      </c>
      <c r="S1695" s="20">
        <v>6.589772</v>
      </c>
      <c r="T1695" s="20">
        <v>0.24</v>
      </c>
      <c r="U1695" s="20">
        <v>0.56100000000000005</v>
      </c>
      <c r="V1695" s="20">
        <f t="shared" si="52"/>
        <v>30.531496195828002</v>
      </c>
      <c r="W1695" s="20">
        <f t="shared" si="53"/>
        <v>181.70280344850758</v>
      </c>
    </row>
    <row r="1696" spans="1:23" x14ac:dyDescent="0.25">
      <c r="A1696" s="18">
        <v>24251</v>
      </c>
      <c r="B1696" s="18">
        <v>24251</v>
      </c>
      <c r="C1696" s="18">
        <v>6170</v>
      </c>
      <c r="D1696" s="18">
        <v>6170</v>
      </c>
      <c r="E1696" s="18" t="s">
        <v>56</v>
      </c>
      <c r="F1696" s="18" t="s">
        <v>113</v>
      </c>
      <c r="G1696" s="19">
        <v>28.2093864667</v>
      </c>
      <c r="H1696" s="19">
        <v>11.415900000000001</v>
      </c>
      <c r="I1696" s="18" t="s">
        <v>24</v>
      </c>
      <c r="J1696" s="18" t="s">
        <v>114</v>
      </c>
      <c r="K1696" s="18">
        <v>12</v>
      </c>
      <c r="L1696" s="18">
        <v>60</v>
      </c>
      <c r="M1696" s="18" t="s">
        <v>71</v>
      </c>
      <c r="N1696" s="18" t="s">
        <v>73</v>
      </c>
      <c r="O1696" s="18" t="s">
        <v>73</v>
      </c>
      <c r="P1696" s="19">
        <v>7487.5631364000001</v>
      </c>
      <c r="Q1696" s="19">
        <v>1228795.9592899999</v>
      </c>
      <c r="R1696" s="20">
        <v>0.63959900000000003</v>
      </c>
      <c r="S1696" s="20">
        <v>6.589772</v>
      </c>
      <c r="T1696" s="20">
        <v>0.24</v>
      </c>
      <c r="U1696" s="20">
        <v>0.56100000000000005</v>
      </c>
      <c r="V1696" s="20">
        <f t="shared" si="52"/>
        <v>5.5492146503160011</v>
      </c>
      <c r="W1696" s="20">
        <f t="shared" si="53"/>
        <v>33.025170218737202</v>
      </c>
    </row>
    <row r="1697" spans="1:23" x14ac:dyDescent="0.25">
      <c r="A1697" s="18">
        <v>24252</v>
      </c>
      <c r="B1697" s="18">
        <v>24252</v>
      </c>
      <c r="C1697" s="18">
        <v>6170</v>
      </c>
      <c r="D1697" s="18">
        <v>6170</v>
      </c>
      <c r="E1697" s="18" t="s">
        <v>56</v>
      </c>
      <c r="F1697" s="18" t="s">
        <v>113</v>
      </c>
      <c r="G1697" s="19">
        <v>2.2600239541399998</v>
      </c>
      <c r="H1697" s="19">
        <v>0.91459900000000005</v>
      </c>
      <c r="I1697" s="18" t="s">
        <v>24</v>
      </c>
      <c r="J1697" s="18" t="s">
        <v>114</v>
      </c>
      <c r="K1697" s="18">
        <v>12</v>
      </c>
      <c r="L1697" s="18">
        <v>60</v>
      </c>
      <c r="M1697" s="18" t="s">
        <v>71</v>
      </c>
      <c r="N1697" s="18" t="s">
        <v>73</v>
      </c>
      <c r="O1697" s="18" t="s">
        <v>73</v>
      </c>
      <c r="P1697" s="19">
        <v>1243.7959545199999</v>
      </c>
      <c r="Q1697" s="19">
        <v>98446.249656700005</v>
      </c>
      <c r="R1697" s="20">
        <v>0.63959900000000003</v>
      </c>
      <c r="S1697" s="20">
        <v>6.589772</v>
      </c>
      <c r="T1697" s="20">
        <v>0.24</v>
      </c>
      <c r="U1697" s="20">
        <v>0.56100000000000005</v>
      </c>
      <c r="V1697" s="20">
        <f t="shared" si="52"/>
        <v>0.44458222040876005</v>
      </c>
      <c r="W1697" s="20">
        <f t="shared" si="53"/>
        <v>2.6458525089468918</v>
      </c>
    </row>
    <row r="1698" spans="1:23" x14ac:dyDescent="0.25">
      <c r="A1698" s="18">
        <v>24253</v>
      </c>
      <c r="B1698" s="18">
        <v>24253</v>
      </c>
      <c r="C1698" s="18">
        <v>6170</v>
      </c>
      <c r="D1698" s="18">
        <v>6170</v>
      </c>
      <c r="E1698" s="18" t="s">
        <v>56</v>
      </c>
      <c r="F1698" s="18" t="s">
        <v>113</v>
      </c>
      <c r="G1698" s="19">
        <v>373.77701568100002</v>
      </c>
      <c r="H1698" s="19">
        <v>151.262</v>
      </c>
      <c r="I1698" s="18" t="s">
        <v>24</v>
      </c>
      <c r="J1698" s="18" t="s">
        <v>114</v>
      </c>
      <c r="K1698" s="18">
        <v>12</v>
      </c>
      <c r="L1698" s="18">
        <v>60</v>
      </c>
      <c r="M1698" s="18" t="s">
        <v>71</v>
      </c>
      <c r="N1698" s="18" t="s">
        <v>73</v>
      </c>
      <c r="O1698" s="18" t="s">
        <v>73</v>
      </c>
      <c r="P1698" s="19">
        <v>59380.498484600001</v>
      </c>
      <c r="Q1698" s="19">
        <v>16281661.676200001</v>
      </c>
      <c r="R1698" s="20">
        <v>0.63959900000000003</v>
      </c>
      <c r="S1698" s="20">
        <v>6.589772</v>
      </c>
      <c r="T1698" s="20">
        <v>0.24</v>
      </c>
      <c r="U1698" s="20">
        <v>0.56100000000000005</v>
      </c>
      <c r="V1698" s="20">
        <f t="shared" si="52"/>
        <v>73.527738192879994</v>
      </c>
      <c r="W1698" s="20">
        <f t="shared" si="53"/>
        <v>437.58733850389592</v>
      </c>
    </row>
    <row r="1699" spans="1:23" x14ac:dyDescent="0.25">
      <c r="A1699" s="18">
        <v>24254</v>
      </c>
      <c r="B1699" s="18">
        <v>24254</v>
      </c>
      <c r="C1699" s="18">
        <v>6170</v>
      </c>
      <c r="D1699" s="18">
        <v>6170</v>
      </c>
      <c r="E1699" s="18" t="s">
        <v>56</v>
      </c>
      <c r="F1699" s="18" t="s">
        <v>113</v>
      </c>
      <c r="G1699" s="19">
        <v>3.5351745061200002</v>
      </c>
      <c r="H1699" s="19">
        <v>1.4306300000000001</v>
      </c>
      <c r="I1699" s="18" t="s">
        <v>24</v>
      </c>
      <c r="J1699" s="18" t="s">
        <v>114</v>
      </c>
      <c r="K1699" s="18">
        <v>12</v>
      </c>
      <c r="L1699" s="18">
        <v>60</v>
      </c>
      <c r="M1699" s="18" t="s">
        <v>71</v>
      </c>
      <c r="N1699" s="18" t="s">
        <v>73</v>
      </c>
      <c r="O1699" s="18" t="s">
        <v>73</v>
      </c>
      <c r="P1699" s="19">
        <v>1932.95209557</v>
      </c>
      <c r="Q1699" s="19">
        <v>153991.58551800001</v>
      </c>
      <c r="R1699" s="20">
        <v>0.63959900000000003</v>
      </c>
      <c r="S1699" s="20">
        <v>6.589772</v>
      </c>
      <c r="T1699" s="20">
        <v>0.24</v>
      </c>
      <c r="U1699" s="20">
        <v>0.56100000000000005</v>
      </c>
      <c r="V1699" s="20">
        <f t="shared" si="52"/>
        <v>0.69542243320120001</v>
      </c>
      <c r="W1699" s="20">
        <f t="shared" si="53"/>
        <v>4.1386837016820399</v>
      </c>
    </row>
    <row r="1700" spans="1:23" x14ac:dyDescent="0.25">
      <c r="A1700" s="18">
        <v>24255</v>
      </c>
      <c r="B1700" s="18">
        <v>24255</v>
      </c>
      <c r="C1700" s="18">
        <v>6170</v>
      </c>
      <c r="D1700" s="18">
        <v>6170</v>
      </c>
      <c r="E1700" s="18" t="s">
        <v>56</v>
      </c>
      <c r="F1700" s="18" t="s">
        <v>113</v>
      </c>
      <c r="G1700" s="19">
        <v>7.9222520480099998</v>
      </c>
      <c r="H1700" s="19">
        <v>3.2060200000000001</v>
      </c>
      <c r="I1700" s="18" t="s">
        <v>24</v>
      </c>
      <c r="J1700" s="18" t="s">
        <v>114</v>
      </c>
      <c r="K1700" s="18">
        <v>12</v>
      </c>
      <c r="L1700" s="18">
        <v>60</v>
      </c>
      <c r="M1700" s="18" t="s">
        <v>71</v>
      </c>
      <c r="N1700" s="18" t="s">
        <v>73</v>
      </c>
      <c r="O1700" s="18" t="s">
        <v>73</v>
      </c>
      <c r="P1700" s="19">
        <v>3702.90032746</v>
      </c>
      <c r="Q1700" s="19">
        <v>345091.91883699998</v>
      </c>
      <c r="R1700" s="20">
        <v>0.63959900000000003</v>
      </c>
      <c r="S1700" s="20">
        <v>6.589772</v>
      </c>
      <c r="T1700" s="20">
        <v>0.24</v>
      </c>
      <c r="U1700" s="20">
        <v>0.56100000000000005</v>
      </c>
      <c r="V1700" s="20">
        <f t="shared" si="52"/>
        <v>1.5584310613448003</v>
      </c>
      <c r="W1700" s="20">
        <f t="shared" si="53"/>
        <v>9.2747270232461592</v>
      </c>
    </row>
    <row r="1701" spans="1:23" x14ac:dyDescent="0.25">
      <c r="A1701" s="18">
        <v>24256</v>
      </c>
      <c r="B1701" s="18">
        <v>24256</v>
      </c>
      <c r="C1701" s="18">
        <v>6170</v>
      </c>
      <c r="D1701" s="18">
        <v>6170</v>
      </c>
      <c r="E1701" s="18" t="s">
        <v>56</v>
      </c>
      <c r="F1701" s="18" t="s">
        <v>113</v>
      </c>
      <c r="G1701" s="19">
        <v>7.1857436487299999</v>
      </c>
      <c r="H1701" s="19">
        <v>2.9079700000000002</v>
      </c>
      <c r="I1701" s="18" t="s">
        <v>24</v>
      </c>
      <c r="J1701" s="18" t="s">
        <v>114</v>
      </c>
      <c r="K1701" s="18">
        <v>12</v>
      </c>
      <c r="L1701" s="18">
        <v>60</v>
      </c>
      <c r="M1701" s="18" t="s">
        <v>71</v>
      </c>
      <c r="N1701" s="18" t="s">
        <v>73</v>
      </c>
      <c r="O1701" s="18" t="s">
        <v>73</v>
      </c>
      <c r="P1701" s="19">
        <v>4167.5405830399995</v>
      </c>
      <c r="Q1701" s="19">
        <v>313009.74129899999</v>
      </c>
      <c r="R1701" s="20">
        <v>0.63959900000000003</v>
      </c>
      <c r="S1701" s="20">
        <v>6.589772</v>
      </c>
      <c r="T1701" s="20">
        <v>0.24</v>
      </c>
      <c r="U1701" s="20">
        <v>0.56100000000000005</v>
      </c>
      <c r="V1701" s="20">
        <f t="shared" si="52"/>
        <v>1.4135503750628002</v>
      </c>
      <c r="W1701" s="20">
        <f t="shared" si="53"/>
        <v>8.412495225166758</v>
      </c>
    </row>
    <row r="1702" spans="1:23" x14ac:dyDescent="0.25">
      <c r="A1702" s="18">
        <v>24257</v>
      </c>
      <c r="B1702" s="18">
        <v>24257</v>
      </c>
      <c r="C1702" s="18">
        <v>6170</v>
      </c>
      <c r="D1702" s="18">
        <v>6170</v>
      </c>
      <c r="E1702" s="18" t="s">
        <v>56</v>
      </c>
      <c r="F1702" s="18" t="s">
        <v>113</v>
      </c>
      <c r="G1702" s="19">
        <v>72.839436856700004</v>
      </c>
      <c r="H1702" s="19">
        <v>29.4771</v>
      </c>
      <c r="I1702" s="18" t="s">
        <v>24</v>
      </c>
      <c r="J1702" s="18" t="s">
        <v>114</v>
      </c>
      <c r="K1702" s="18">
        <v>12</v>
      </c>
      <c r="L1702" s="18">
        <v>60</v>
      </c>
      <c r="M1702" s="18" t="s">
        <v>71</v>
      </c>
      <c r="N1702" s="18" t="s">
        <v>73</v>
      </c>
      <c r="O1702" s="18" t="s">
        <v>73</v>
      </c>
      <c r="P1702" s="19">
        <v>16495.9349234</v>
      </c>
      <c r="Q1702" s="19">
        <v>3172873.1779499999</v>
      </c>
      <c r="R1702" s="20">
        <v>0.63959900000000003</v>
      </c>
      <c r="S1702" s="20">
        <v>6.589772</v>
      </c>
      <c r="T1702" s="20">
        <v>0.24</v>
      </c>
      <c r="U1702" s="20">
        <v>0.56100000000000005</v>
      </c>
      <c r="V1702" s="20">
        <f t="shared" si="52"/>
        <v>14.328677999004</v>
      </c>
      <c r="W1702" s="20">
        <f t="shared" si="53"/>
        <v>85.274594649106788</v>
      </c>
    </row>
    <row r="1703" spans="1:23" x14ac:dyDescent="0.25">
      <c r="A1703" s="18">
        <v>24258</v>
      </c>
      <c r="B1703" s="18">
        <v>24258</v>
      </c>
      <c r="C1703" s="18">
        <v>6170</v>
      </c>
      <c r="D1703" s="18">
        <v>6170</v>
      </c>
      <c r="E1703" s="18" t="s">
        <v>56</v>
      </c>
      <c r="F1703" s="18" t="s">
        <v>113</v>
      </c>
      <c r="G1703" s="19">
        <v>43.106696542999998</v>
      </c>
      <c r="H1703" s="19">
        <v>17.444700000000001</v>
      </c>
      <c r="I1703" s="18" t="s">
        <v>24</v>
      </c>
      <c r="J1703" s="18" t="s">
        <v>114</v>
      </c>
      <c r="K1703" s="18">
        <v>12</v>
      </c>
      <c r="L1703" s="18">
        <v>60</v>
      </c>
      <c r="M1703" s="18" t="s">
        <v>71</v>
      </c>
      <c r="N1703" s="18" t="s">
        <v>73</v>
      </c>
      <c r="O1703" s="18" t="s">
        <v>73</v>
      </c>
      <c r="P1703" s="19">
        <v>8848.4904967300008</v>
      </c>
      <c r="Q1703" s="19">
        <v>1877720.1905100001</v>
      </c>
      <c r="R1703" s="20">
        <v>0.63959900000000003</v>
      </c>
      <c r="S1703" s="20">
        <v>6.589772</v>
      </c>
      <c r="T1703" s="20">
        <v>0.24</v>
      </c>
      <c r="U1703" s="20">
        <v>0.56100000000000005</v>
      </c>
      <c r="V1703" s="20">
        <f t="shared" si="52"/>
        <v>8.4797856332280013</v>
      </c>
      <c r="W1703" s="20">
        <f t="shared" si="53"/>
        <v>50.465945472087597</v>
      </c>
    </row>
    <row r="1704" spans="1:23" x14ac:dyDescent="0.25">
      <c r="A1704" s="18">
        <v>24259</v>
      </c>
      <c r="B1704" s="18">
        <v>24259</v>
      </c>
      <c r="C1704" s="18">
        <v>6170</v>
      </c>
      <c r="D1704" s="18">
        <v>6170</v>
      </c>
      <c r="E1704" s="18" t="s">
        <v>56</v>
      </c>
      <c r="F1704" s="18" t="s">
        <v>113</v>
      </c>
      <c r="G1704" s="19">
        <v>5.1226596698</v>
      </c>
      <c r="H1704" s="19">
        <v>2.07307</v>
      </c>
      <c r="I1704" s="18" t="s">
        <v>24</v>
      </c>
      <c r="J1704" s="18" t="s">
        <v>114</v>
      </c>
      <c r="K1704" s="18">
        <v>12</v>
      </c>
      <c r="L1704" s="18">
        <v>60</v>
      </c>
      <c r="M1704" s="18" t="s">
        <v>71</v>
      </c>
      <c r="N1704" s="18" t="s">
        <v>73</v>
      </c>
      <c r="O1704" s="18" t="s">
        <v>73</v>
      </c>
      <c r="P1704" s="19">
        <v>2075.2709883500002</v>
      </c>
      <c r="Q1704" s="19">
        <v>223142.16264600001</v>
      </c>
      <c r="R1704" s="20">
        <v>0.63959900000000003</v>
      </c>
      <c r="S1704" s="20">
        <v>6.589772</v>
      </c>
      <c r="T1704" s="20">
        <v>0.24</v>
      </c>
      <c r="U1704" s="20">
        <v>0.56100000000000005</v>
      </c>
      <c r="V1704" s="20">
        <f t="shared" si="52"/>
        <v>1.0077094591868001</v>
      </c>
      <c r="W1704" s="20">
        <f t="shared" si="53"/>
        <v>5.9972047429775595</v>
      </c>
    </row>
    <row r="1705" spans="1:23" x14ac:dyDescent="0.25">
      <c r="A1705" s="18">
        <v>24260</v>
      </c>
      <c r="B1705" s="18">
        <v>24260</v>
      </c>
      <c r="C1705" s="18">
        <v>6170</v>
      </c>
      <c r="D1705" s="18">
        <v>6170</v>
      </c>
      <c r="E1705" s="18" t="s">
        <v>56</v>
      </c>
      <c r="F1705" s="18" t="s">
        <v>113</v>
      </c>
      <c r="G1705" s="19">
        <v>9.3400952300999993</v>
      </c>
      <c r="H1705" s="19">
        <v>3.7797999999999998</v>
      </c>
      <c r="I1705" s="18" t="s">
        <v>24</v>
      </c>
      <c r="J1705" s="18" t="s">
        <v>114</v>
      </c>
      <c r="K1705" s="18">
        <v>12</v>
      </c>
      <c r="L1705" s="18">
        <v>60</v>
      </c>
      <c r="M1705" s="18" t="s">
        <v>71</v>
      </c>
      <c r="N1705" s="18" t="s">
        <v>73</v>
      </c>
      <c r="O1705" s="18" t="s">
        <v>73</v>
      </c>
      <c r="P1705" s="19">
        <v>2465.11968669</v>
      </c>
      <c r="Q1705" s="19">
        <v>406852.92080600001</v>
      </c>
      <c r="R1705" s="20">
        <v>0.63959900000000003</v>
      </c>
      <c r="S1705" s="20">
        <v>6.589772</v>
      </c>
      <c r="T1705" s="20">
        <v>0.24</v>
      </c>
      <c r="U1705" s="20">
        <v>0.56100000000000005</v>
      </c>
      <c r="V1705" s="20">
        <f t="shared" si="52"/>
        <v>1.8373427881519999</v>
      </c>
      <c r="W1705" s="20">
        <f t="shared" si="53"/>
        <v>10.934620870258399</v>
      </c>
    </row>
    <row r="1706" spans="1:23" x14ac:dyDescent="0.25">
      <c r="A1706" s="18">
        <v>24261</v>
      </c>
      <c r="B1706" s="18">
        <v>24261</v>
      </c>
      <c r="C1706" s="18">
        <v>6170</v>
      </c>
      <c r="D1706" s="18">
        <v>6170</v>
      </c>
      <c r="E1706" s="18" t="s">
        <v>56</v>
      </c>
      <c r="F1706" s="18" t="s">
        <v>113</v>
      </c>
      <c r="G1706" s="19">
        <v>128.84711730000001</v>
      </c>
      <c r="H1706" s="19">
        <v>52.142600000000002</v>
      </c>
      <c r="I1706" s="18" t="s">
        <v>24</v>
      </c>
      <c r="J1706" s="18" t="s">
        <v>114</v>
      </c>
      <c r="K1706" s="18">
        <v>12</v>
      </c>
      <c r="L1706" s="18">
        <v>60</v>
      </c>
      <c r="M1706" s="18" t="s">
        <v>71</v>
      </c>
      <c r="N1706" s="18" t="s">
        <v>73</v>
      </c>
      <c r="O1706" s="18" t="s">
        <v>73</v>
      </c>
      <c r="P1706" s="19">
        <v>34509.604670699999</v>
      </c>
      <c r="Q1706" s="19">
        <v>5612557.9792900002</v>
      </c>
      <c r="R1706" s="20">
        <v>0.63959900000000003</v>
      </c>
      <c r="S1706" s="20">
        <v>6.589772</v>
      </c>
      <c r="T1706" s="20">
        <v>0.24</v>
      </c>
      <c r="U1706" s="20">
        <v>0.56100000000000005</v>
      </c>
      <c r="V1706" s="20">
        <f t="shared" si="52"/>
        <v>25.346269661224003</v>
      </c>
      <c r="W1706" s="20">
        <f t="shared" si="53"/>
        <v>150.84384416888079</v>
      </c>
    </row>
    <row r="1707" spans="1:23" x14ac:dyDescent="0.25">
      <c r="A1707" s="18">
        <v>24263</v>
      </c>
      <c r="B1707" s="18">
        <v>24263</v>
      </c>
      <c r="C1707" s="18">
        <v>6170</v>
      </c>
      <c r="D1707" s="18">
        <v>6170</v>
      </c>
      <c r="E1707" s="18" t="s">
        <v>56</v>
      </c>
      <c r="F1707" s="18" t="s">
        <v>113</v>
      </c>
      <c r="G1707" s="19">
        <v>22.971940075599999</v>
      </c>
      <c r="H1707" s="19">
        <v>9.2964099999999998</v>
      </c>
      <c r="I1707" s="18" t="s">
        <v>24</v>
      </c>
      <c r="J1707" s="18" t="s">
        <v>114</v>
      </c>
      <c r="K1707" s="18">
        <v>12</v>
      </c>
      <c r="L1707" s="18">
        <v>60</v>
      </c>
      <c r="M1707" s="18" t="s">
        <v>71</v>
      </c>
      <c r="N1707" s="18" t="s">
        <v>73</v>
      </c>
      <c r="O1707" s="18" t="s">
        <v>73</v>
      </c>
      <c r="P1707" s="19">
        <v>7673.7950491800002</v>
      </c>
      <c r="Q1707" s="19">
        <v>1000653.70707</v>
      </c>
      <c r="R1707" s="20">
        <v>0.63959900000000003</v>
      </c>
      <c r="S1707" s="20">
        <v>6.589772</v>
      </c>
      <c r="T1707" s="20">
        <v>0.24</v>
      </c>
      <c r="U1707" s="20">
        <v>0.56100000000000005</v>
      </c>
      <c r="V1707" s="20">
        <f t="shared" si="52"/>
        <v>4.5189406500883997</v>
      </c>
      <c r="W1707" s="20">
        <f t="shared" si="53"/>
        <v>26.893676597830275</v>
      </c>
    </row>
    <row r="1708" spans="1:23" x14ac:dyDescent="0.25">
      <c r="A1708" s="18">
        <v>24264</v>
      </c>
      <c r="B1708" s="18">
        <v>24264</v>
      </c>
      <c r="C1708" s="18">
        <v>6170</v>
      </c>
      <c r="D1708" s="18">
        <v>6170</v>
      </c>
      <c r="E1708" s="18" t="s">
        <v>56</v>
      </c>
      <c r="F1708" s="18" t="s">
        <v>113</v>
      </c>
      <c r="G1708" s="19">
        <v>9.2844187075600004</v>
      </c>
      <c r="H1708" s="19">
        <v>3.7572700000000001</v>
      </c>
      <c r="I1708" s="18" t="s">
        <v>24</v>
      </c>
      <c r="J1708" s="18" t="s">
        <v>114</v>
      </c>
      <c r="K1708" s="18">
        <v>12</v>
      </c>
      <c r="L1708" s="18">
        <v>60</v>
      </c>
      <c r="M1708" s="18" t="s">
        <v>71</v>
      </c>
      <c r="N1708" s="18" t="s">
        <v>73</v>
      </c>
      <c r="O1708" s="18" t="s">
        <v>73</v>
      </c>
      <c r="P1708" s="19">
        <v>3106.2501757</v>
      </c>
      <c r="Q1708" s="19">
        <v>404427.66118499998</v>
      </c>
      <c r="R1708" s="20">
        <v>0.63959900000000003</v>
      </c>
      <c r="S1708" s="20">
        <v>6.589772</v>
      </c>
      <c r="T1708" s="20">
        <v>0.24</v>
      </c>
      <c r="U1708" s="20">
        <v>0.56100000000000005</v>
      </c>
      <c r="V1708" s="20">
        <f t="shared" si="52"/>
        <v>1.8263910623948001</v>
      </c>
      <c r="W1708" s="20">
        <f t="shared" si="53"/>
        <v>10.869443610031158</v>
      </c>
    </row>
    <row r="1709" spans="1:23" x14ac:dyDescent="0.25">
      <c r="A1709" s="18">
        <v>24265</v>
      </c>
      <c r="B1709" s="18">
        <v>24265</v>
      </c>
      <c r="C1709" s="18">
        <v>6170</v>
      </c>
      <c r="D1709" s="18">
        <v>6170</v>
      </c>
      <c r="E1709" s="18" t="s">
        <v>56</v>
      </c>
      <c r="F1709" s="18" t="s">
        <v>113</v>
      </c>
      <c r="G1709" s="19">
        <v>179.19223703200001</v>
      </c>
      <c r="H1709" s="19">
        <v>72.516499999999994</v>
      </c>
      <c r="I1709" s="18" t="s">
        <v>24</v>
      </c>
      <c r="J1709" s="18" t="s">
        <v>114</v>
      </c>
      <c r="K1709" s="18">
        <v>12</v>
      </c>
      <c r="L1709" s="18">
        <v>60</v>
      </c>
      <c r="M1709" s="18" t="s">
        <v>71</v>
      </c>
      <c r="N1709" s="18" t="s">
        <v>73</v>
      </c>
      <c r="O1709" s="18" t="s">
        <v>73</v>
      </c>
      <c r="P1709" s="19">
        <v>38689.443840599997</v>
      </c>
      <c r="Q1709" s="19">
        <v>7805582.6227000002</v>
      </c>
      <c r="R1709" s="20">
        <v>0.63959900000000003</v>
      </c>
      <c r="S1709" s="20">
        <v>6.589772</v>
      </c>
      <c r="T1709" s="20">
        <v>0.24</v>
      </c>
      <c r="U1709" s="20">
        <v>0.56100000000000005</v>
      </c>
      <c r="V1709" s="20">
        <f t="shared" si="52"/>
        <v>35.249925471459996</v>
      </c>
      <c r="W1709" s="20">
        <f t="shared" si="53"/>
        <v>209.78370134348197</v>
      </c>
    </row>
    <row r="1710" spans="1:23" x14ac:dyDescent="0.25">
      <c r="A1710" s="18">
        <v>24266</v>
      </c>
      <c r="B1710" s="18">
        <v>24266</v>
      </c>
      <c r="C1710" s="18">
        <v>6170</v>
      </c>
      <c r="D1710" s="18">
        <v>6170</v>
      </c>
      <c r="E1710" s="18" t="s">
        <v>56</v>
      </c>
      <c r="F1710" s="18" t="s">
        <v>113</v>
      </c>
      <c r="G1710" s="19">
        <v>1.4459068053199999</v>
      </c>
      <c r="H1710" s="19">
        <v>0.58513800000000005</v>
      </c>
      <c r="I1710" s="18" t="s">
        <v>24</v>
      </c>
      <c r="J1710" s="18" t="s">
        <v>114</v>
      </c>
      <c r="K1710" s="18">
        <v>12</v>
      </c>
      <c r="L1710" s="18">
        <v>60</v>
      </c>
      <c r="M1710" s="18" t="s">
        <v>71</v>
      </c>
      <c r="N1710" s="18" t="s">
        <v>73</v>
      </c>
      <c r="O1710" s="18" t="s">
        <v>73</v>
      </c>
      <c r="P1710" s="19">
        <v>1120.2213859200001</v>
      </c>
      <c r="Q1710" s="19">
        <v>63394.103744</v>
      </c>
      <c r="R1710" s="20">
        <v>0.63959900000000003</v>
      </c>
      <c r="S1710" s="20">
        <v>6.589772</v>
      </c>
      <c r="T1710" s="20">
        <v>0.24</v>
      </c>
      <c r="U1710" s="20">
        <v>0.56100000000000005</v>
      </c>
      <c r="V1710" s="20">
        <f t="shared" si="52"/>
        <v>0.28443279654312004</v>
      </c>
      <c r="W1710" s="20">
        <f t="shared" si="53"/>
        <v>1.6927515177473038</v>
      </c>
    </row>
    <row r="1711" spans="1:23" x14ac:dyDescent="0.25">
      <c r="A1711" s="18">
        <v>24267</v>
      </c>
      <c r="B1711" s="18">
        <v>24267</v>
      </c>
      <c r="C1711" s="18">
        <v>6170</v>
      </c>
      <c r="D1711" s="18">
        <v>6170</v>
      </c>
      <c r="E1711" s="18" t="s">
        <v>56</v>
      </c>
      <c r="F1711" s="18" t="s">
        <v>113</v>
      </c>
      <c r="G1711" s="19">
        <v>12.879412695899999</v>
      </c>
      <c r="H1711" s="19">
        <v>5.21211</v>
      </c>
      <c r="I1711" s="18" t="s">
        <v>24</v>
      </c>
      <c r="J1711" s="18" t="s">
        <v>114</v>
      </c>
      <c r="K1711" s="18">
        <v>12</v>
      </c>
      <c r="L1711" s="18">
        <v>60</v>
      </c>
      <c r="M1711" s="18" t="s">
        <v>71</v>
      </c>
      <c r="N1711" s="18" t="s">
        <v>73</v>
      </c>
      <c r="O1711" s="18" t="s">
        <v>73</v>
      </c>
      <c r="P1711" s="19">
        <v>7009.7430158200004</v>
      </c>
      <c r="Q1711" s="19">
        <v>561024.97292500001</v>
      </c>
      <c r="R1711" s="20">
        <v>0.63959900000000003</v>
      </c>
      <c r="S1711" s="20">
        <v>6.589772</v>
      </c>
      <c r="T1711" s="20">
        <v>0.24</v>
      </c>
      <c r="U1711" s="20">
        <v>0.56100000000000005</v>
      </c>
      <c r="V1711" s="20">
        <f t="shared" si="52"/>
        <v>2.5335818613564003</v>
      </c>
      <c r="W1711" s="20">
        <f t="shared" si="53"/>
        <v>15.078164660585879</v>
      </c>
    </row>
    <row r="1712" spans="1:23" x14ac:dyDescent="0.25">
      <c r="A1712" s="18">
        <v>24268</v>
      </c>
      <c r="B1712" s="18">
        <v>24268</v>
      </c>
      <c r="C1712" s="18">
        <v>6170</v>
      </c>
      <c r="D1712" s="18">
        <v>6170</v>
      </c>
      <c r="E1712" s="18" t="s">
        <v>56</v>
      </c>
      <c r="F1712" s="18" t="s">
        <v>113</v>
      </c>
      <c r="G1712" s="19">
        <v>42.547231979199999</v>
      </c>
      <c r="H1712" s="19">
        <v>17.218299999999999</v>
      </c>
      <c r="I1712" s="18" t="s">
        <v>24</v>
      </c>
      <c r="J1712" s="18" t="s">
        <v>114</v>
      </c>
      <c r="K1712" s="18">
        <v>12</v>
      </c>
      <c r="L1712" s="18">
        <v>60</v>
      </c>
      <c r="M1712" s="18" t="s">
        <v>71</v>
      </c>
      <c r="N1712" s="18" t="s">
        <v>73</v>
      </c>
      <c r="O1712" s="18" t="s">
        <v>73</v>
      </c>
      <c r="P1712" s="19">
        <v>14690.7793994</v>
      </c>
      <c r="Q1712" s="19">
        <v>1855806.2348199999</v>
      </c>
      <c r="R1712" s="20">
        <v>0.63959900000000003</v>
      </c>
      <c r="S1712" s="20">
        <v>6.589772</v>
      </c>
      <c r="T1712" s="20">
        <v>0.24</v>
      </c>
      <c r="U1712" s="20">
        <v>0.56100000000000005</v>
      </c>
      <c r="V1712" s="20">
        <f t="shared" si="52"/>
        <v>8.3697336708919998</v>
      </c>
      <c r="W1712" s="20">
        <f t="shared" si="53"/>
        <v>49.810990668916389</v>
      </c>
    </row>
    <row r="1713" spans="1:23" x14ac:dyDescent="0.25">
      <c r="A1713" s="18">
        <v>24269</v>
      </c>
      <c r="B1713" s="18">
        <v>24269</v>
      </c>
      <c r="C1713" s="18">
        <v>6170</v>
      </c>
      <c r="D1713" s="18">
        <v>6170</v>
      </c>
      <c r="E1713" s="18" t="s">
        <v>56</v>
      </c>
      <c r="F1713" s="18" t="s">
        <v>113</v>
      </c>
      <c r="G1713" s="19">
        <v>1.23796355173E-2</v>
      </c>
      <c r="H1713" s="19">
        <v>5.0098599999999997E-3</v>
      </c>
      <c r="I1713" s="18" t="s">
        <v>24</v>
      </c>
      <c r="J1713" s="18" t="s">
        <v>114</v>
      </c>
      <c r="K1713" s="18">
        <v>12</v>
      </c>
      <c r="L1713" s="18">
        <v>60</v>
      </c>
      <c r="M1713" s="18" t="s">
        <v>71</v>
      </c>
      <c r="N1713" s="18" t="s">
        <v>73</v>
      </c>
      <c r="O1713" s="18" t="s">
        <v>73</v>
      </c>
      <c r="P1713" s="19">
        <v>139.533205283</v>
      </c>
      <c r="Q1713" s="19">
        <v>648.51209341799995</v>
      </c>
      <c r="R1713" s="20">
        <v>0.63959900000000003</v>
      </c>
      <c r="S1713" s="20">
        <v>6.589772</v>
      </c>
      <c r="T1713" s="20">
        <v>0.24</v>
      </c>
      <c r="U1713" s="20">
        <v>0.56100000000000005</v>
      </c>
      <c r="V1713" s="20">
        <f t="shared" si="52"/>
        <v>2.4352690990663999E-3</v>
      </c>
      <c r="W1713" s="20">
        <f t="shared" si="53"/>
        <v>1.4493073631692876E-2</v>
      </c>
    </row>
    <row r="1714" spans="1:23" x14ac:dyDescent="0.25">
      <c r="A1714" s="18">
        <v>24270</v>
      </c>
      <c r="B1714" s="18">
        <v>24270</v>
      </c>
      <c r="C1714" s="18">
        <v>6170</v>
      </c>
      <c r="D1714" s="18">
        <v>6170</v>
      </c>
      <c r="E1714" s="18" t="s">
        <v>56</v>
      </c>
      <c r="F1714" s="18" t="s">
        <v>113</v>
      </c>
      <c r="G1714" s="19">
        <v>59.054519458199998</v>
      </c>
      <c r="H1714" s="19">
        <v>23.898499999999999</v>
      </c>
      <c r="I1714" s="18" t="s">
        <v>24</v>
      </c>
      <c r="J1714" s="18" t="s">
        <v>114</v>
      </c>
      <c r="K1714" s="18">
        <v>12</v>
      </c>
      <c r="L1714" s="18">
        <v>60</v>
      </c>
      <c r="M1714" s="18" t="s">
        <v>71</v>
      </c>
      <c r="N1714" s="18" t="s">
        <v>73</v>
      </c>
      <c r="O1714" s="18" t="s">
        <v>73</v>
      </c>
      <c r="P1714" s="19">
        <v>16279.6767451</v>
      </c>
      <c r="Q1714" s="19">
        <v>2572404.5779499998</v>
      </c>
      <c r="R1714" s="20">
        <v>0.63959900000000003</v>
      </c>
      <c r="S1714" s="20">
        <v>6.589772</v>
      </c>
      <c r="T1714" s="20">
        <v>0.24</v>
      </c>
      <c r="U1714" s="20">
        <v>0.56100000000000005</v>
      </c>
      <c r="V1714" s="20">
        <f t="shared" si="52"/>
        <v>11.61694709314</v>
      </c>
      <c r="W1714" s="20">
        <f t="shared" si="53"/>
        <v>69.136207436337983</v>
      </c>
    </row>
    <row r="1715" spans="1:23" x14ac:dyDescent="0.25">
      <c r="A1715" s="18">
        <v>24271</v>
      </c>
      <c r="B1715" s="18">
        <v>24271</v>
      </c>
      <c r="C1715" s="18">
        <v>6170</v>
      </c>
      <c r="D1715" s="18">
        <v>6170</v>
      </c>
      <c r="E1715" s="18" t="s">
        <v>56</v>
      </c>
      <c r="F1715" s="18" t="s">
        <v>113</v>
      </c>
      <c r="G1715" s="19">
        <v>8.9941714497399996</v>
      </c>
      <c r="H1715" s="19">
        <v>3.6398100000000002</v>
      </c>
      <c r="I1715" s="18" t="s">
        <v>24</v>
      </c>
      <c r="J1715" s="18" t="s">
        <v>114</v>
      </c>
      <c r="K1715" s="18">
        <v>12</v>
      </c>
      <c r="L1715" s="18">
        <v>60</v>
      </c>
      <c r="M1715" s="18" t="s">
        <v>71</v>
      </c>
      <c r="N1715" s="18" t="s">
        <v>73</v>
      </c>
      <c r="O1715" s="18" t="s">
        <v>73</v>
      </c>
      <c r="P1715" s="19">
        <v>4439.8734139999997</v>
      </c>
      <c r="Q1715" s="19">
        <v>391784.54120799998</v>
      </c>
      <c r="R1715" s="20">
        <v>0.63959900000000003</v>
      </c>
      <c r="S1715" s="20">
        <v>6.589772</v>
      </c>
      <c r="T1715" s="20">
        <v>0.24</v>
      </c>
      <c r="U1715" s="20">
        <v>0.56100000000000005</v>
      </c>
      <c r="V1715" s="20">
        <f t="shared" si="52"/>
        <v>1.7692943155044001</v>
      </c>
      <c r="W1715" s="20">
        <f t="shared" si="53"/>
        <v>10.529642412237479</v>
      </c>
    </row>
    <row r="1716" spans="1:23" x14ac:dyDescent="0.25">
      <c r="A1716" s="18">
        <v>24272</v>
      </c>
      <c r="B1716" s="18">
        <v>24272</v>
      </c>
      <c r="C1716" s="18">
        <v>6170</v>
      </c>
      <c r="D1716" s="18">
        <v>6170</v>
      </c>
      <c r="E1716" s="18" t="s">
        <v>56</v>
      </c>
      <c r="F1716" s="18" t="s">
        <v>113</v>
      </c>
      <c r="G1716" s="19">
        <v>19.1496750867</v>
      </c>
      <c r="H1716" s="19">
        <v>7.7496</v>
      </c>
      <c r="I1716" s="18" t="s">
        <v>24</v>
      </c>
      <c r="J1716" s="18" t="s">
        <v>114</v>
      </c>
      <c r="K1716" s="18">
        <v>12</v>
      </c>
      <c r="L1716" s="18">
        <v>60</v>
      </c>
      <c r="M1716" s="18" t="s">
        <v>71</v>
      </c>
      <c r="N1716" s="18" t="s">
        <v>73</v>
      </c>
      <c r="O1716" s="18" t="s">
        <v>73</v>
      </c>
      <c r="P1716" s="19">
        <v>7828.4664757299997</v>
      </c>
      <c r="Q1716" s="19">
        <v>834156.51014200004</v>
      </c>
      <c r="R1716" s="20">
        <v>0.63959900000000003</v>
      </c>
      <c r="S1716" s="20">
        <v>6.589772</v>
      </c>
      <c r="T1716" s="20">
        <v>0.24</v>
      </c>
      <c r="U1716" s="20">
        <v>0.56100000000000005</v>
      </c>
      <c r="V1716" s="20">
        <f t="shared" si="52"/>
        <v>3.7670436719040006</v>
      </c>
      <c r="W1716" s="20">
        <f t="shared" si="53"/>
        <v>22.418894623036799</v>
      </c>
    </row>
    <row r="1717" spans="1:23" x14ac:dyDescent="0.25">
      <c r="A1717" s="18">
        <v>24273</v>
      </c>
      <c r="B1717" s="18">
        <v>24273</v>
      </c>
      <c r="C1717" s="18">
        <v>6170</v>
      </c>
      <c r="D1717" s="18">
        <v>6170</v>
      </c>
      <c r="E1717" s="18" t="s">
        <v>56</v>
      </c>
      <c r="F1717" s="18" t="s">
        <v>113</v>
      </c>
      <c r="G1717" s="19">
        <v>3.4777530744299998</v>
      </c>
      <c r="H1717" s="19">
        <v>1.4074</v>
      </c>
      <c r="I1717" s="18" t="s">
        <v>24</v>
      </c>
      <c r="J1717" s="18" t="s">
        <v>114</v>
      </c>
      <c r="K1717" s="18">
        <v>12</v>
      </c>
      <c r="L1717" s="18">
        <v>60</v>
      </c>
      <c r="M1717" s="18" t="s">
        <v>71</v>
      </c>
      <c r="N1717" s="18" t="s">
        <v>73</v>
      </c>
      <c r="O1717" s="18" t="s">
        <v>73</v>
      </c>
      <c r="P1717" s="19">
        <v>1857.00176231</v>
      </c>
      <c r="Q1717" s="19">
        <v>151490.31795900001</v>
      </c>
      <c r="R1717" s="20">
        <v>0.63959900000000003</v>
      </c>
      <c r="S1717" s="20">
        <v>6.589772</v>
      </c>
      <c r="T1717" s="20">
        <v>0.24</v>
      </c>
      <c r="U1717" s="20">
        <v>0.56100000000000005</v>
      </c>
      <c r="V1717" s="20">
        <f t="shared" si="52"/>
        <v>0.68413044077600005</v>
      </c>
      <c r="W1717" s="20">
        <f t="shared" si="53"/>
        <v>4.0714814045191998</v>
      </c>
    </row>
    <row r="1718" spans="1:23" x14ac:dyDescent="0.25">
      <c r="A1718" s="18">
        <v>24274</v>
      </c>
      <c r="B1718" s="18">
        <v>24274</v>
      </c>
      <c r="C1718" s="18">
        <v>6170</v>
      </c>
      <c r="D1718" s="18">
        <v>6170</v>
      </c>
      <c r="E1718" s="18" t="s">
        <v>56</v>
      </c>
      <c r="F1718" s="18" t="s">
        <v>113</v>
      </c>
      <c r="G1718" s="19">
        <v>8.3680785774200004</v>
      </c>
      <c r="H1718" s="19">
        <v>3.3864399999999999</v>
      </c>
      <c r="I1718" s="18" t="s">
        <v>24</v>
      </c>
      <c r="J1718" s="18" t="s">
        <v>114</v>
      </c>
      <c r="K1718" s="18">
        <v>12</v>
      </c>
      <c r="L1718" s="18">
        <v>60</v>
      </c>
      <c r="M1718" s="18" t="s">
        <v>71</v>
      </c>
      <c r="N1718" s="18" t="s">
        <v>73</v>
      </c>
      <c r="O1718" s="18" t="s">
        <v>73</v>
      </c>
      <c r="P1718" s="19">
        <v>3027.4556114699999</v>
      </c>
      <c r="Q1718" s="19">
        <v>364512.044781</v>
      </c>
      <c r="R1718" s="20">
        <v>0.63959900000000003</v>
      </c>
      <c r="S1718" s="20">
        <v>6.589772</v>
      </c>
      <c r="T1718" s="20">
        <v>0.24</v>
      </c>
      <c r="U1718" s="20">
        <v>0.56100000000000005</v>
      </c>
      <c r="V1718" s="20">
        <f t="shared" si="52"/>
        <v>1.6461323645456001</v>
      </c>
      <c r="W1718" s="20">
        <f t="shared" si="53"/>
        <v>9.7966658288475177</v>
      </c>
    </row>
    <row r="1719" spans="1:23" x14ac:dyDescent="0.25">
      <c r="A1719" s="18">
        <v>24275</v>
      </c>
      <c r="B1719" s="18">
        <v>24275</v>
      </c>
      <c r="C1719" s="18">
        <v>6170</v>
      </c>
      <c r="D1719" s="18">
        <v>6170</v>
      </c>
      <c r="E1719" s="18" t="s">
        <v>56</v>
      </c>
      <c r="F1719" s="18" t="s">
        <v>113</v>
      </c>
      <c r="G1719" s="19">
        <v>22.242540204099999</v>
      </c>
      <c r="H1719" s="19">
        <v>9.0012399999999992</v>
      </c>
      <c r="I1719" s="18" t="s">
        <v>24</v>
      </c>
      <c r="J1719" s="18" t="s">
        <v>114</v>
      </c>
      <c r="K1719" s="18">
        <v>12</v>
      </c>
      <c r="L1719" s="18">
        <v>60</v>
      </c>
      <c r="M1719" s="18" t="s">
        <v>71</v>
      </c>
      <c r="N1719" s="18" t="s">
        <v>73</v>
      </c>
      <c r="O1719" s="18" t="s">
        <v>73</v>
      </c>
      <c r="P1719" s="19">
        <v>8901.2861808599991</v>
      </c>
      <c r="Q1719" s="19">
        <v>968881.17575399997</v>
      </c>
      <c r="R1719" s="20">
        <v>0.63959900000000003</v>
      </c>
      <c r="S1719" s="20">
        <v>6.589772</v>
      </c>
      <c r="T1719" s="20">
        <v>0.24</v>
      </c>
      <c r="U1719" s="20">
        <v>0.56100000000000005</v>
      </c>
      <c r="V1719" s="20">
        <f t="shared" si="52"/>
        <v>4.3754599180975999</v>
      </c>
      <c r="W1719" s="20">
        <f t="shared" si="53"/>
        <v>26.039776380285915</v>
      </c>
    </row>
    <row r="1720" spans="1:23" x14ac:dyDescent="0.25">
      <c r="A1720" s="18">
        <v>24276</v>
      </c>
      <c r="B1720" s="18">
        <v>24276</v>
      </c>
      <c r="C1720" s="18">
        <v>6170</v>
      </c>
      <c r="D1720" s="18">
        <v>6170</v>
      </c>
      <c r="E1720" s="18" t="s">
        <v>56</v>
      </c>
      <c r="F1720" s="18" t="s">
        <v>113</v>
      </c>
      <c r="G1720" s="19">
        <v>21.705762244100001</v>
      </c>
      <c r="H1720" s="19">
        <v>8.7840100000000003</v>
      </c>
      <c r="I1720" s="18" t="s">
        <v>24</v>
      </c>
      <c r="J1720" s="18" t="s">
        <v>114</v>
      </c>
      <c r="K1720" s="18">
        <v>12</v>
      </c>
      <c r="L1720" s="18">
        <v>60</v>
      </c>
      <c r="M1720" s="18" t="s">
        <v>71</v>
      </c>
      <c r="N1720" s="18" t="s">
        <v>73</v>
      </c>
      <c r="O1720" s="18" t="s">
        <v>73</v>
      </c>
      <c r="P1720" s="19">
        <v>6346.3101154200003</v>
      </c>
      <c r="Q1720" s="19">
        <v>945499.22134599998</v>
      </c>
      <c r="R1720" s="20">
        <v>0.63959900000000003</v>
      </c>
      <c r="S1720" s="20">
        <v>6.589772</v>
      </c>
      <c r="T1720" s="20">
        <v>0.24</v>
      </c>
      <c r="U1720" s="20">
        <v>0.56100000000000005</v>
      </c>
      <c r="V1720" s="20">
        <f t="shared" si="52"/>
        <v>4.2698654491124008</v>
      </c>
      <c r="W1720" s="20">
        <f t="shared" si="53"/>
        <v>25.411349560971075</v>
      </c>
    </row>
    <row r="1721" spans="1:23" x14ac:dyDescent="0.25">
      <c r="A1721" s="18">
        <v>24277</v>
      </c>
      <c r="B1721" s="18">
        <v>24277</v>
      </c>
      <c r="C1721" s="18">
        <v>6170</v>
      </c>
      <c r="D1721" s="18">
        <v>6170</v>
      </c>
      <c r="E1721" s="18" t="s">
        <v>56</v>
      </c>
      <c r="F1721" s="18" t="s">
        <v>113</v>
      </c>
      <c r="G1721" s="19">
        <v>5.4305677934899999</v>
      </c>
      <c r="H1721" s="19">
        <v>2.19767</v>
      </c>
      <c r="I1721" s="18" t="s">
        <v>24</v>
      </c>
      <c r="J1721" s="18" t="s">
        <v>114</v>
      </c>
      <c r="K1721" s="18">
        <v>12</v>
      </c>
      <c r="L1721" s="18">
        <v>60</v>
      </c>
      <c r="M1721" s="18" t="s">
        <v>71</v>
      </c>
      <c r="N1721" s="18" t="s">
        <v>73</v>
      </c>
      <c r="O1721" s="18" t="s">
        <v>73</v>
      </c>
      <c r="P1721" s="19">
        <v>3703.2241084500001</v>
      </c>
      <c r="Q1721" s="19">
        <v>236554.586862</v>
      </c>
      <c r="R1721" s="20">
        <v>0.63959900000000003</v>
      </c>
      <c r="S1721" s="20">
        <v>6.589772</v>
      </c>
      <c r="T1721" s="20">
        <v>0.24</v>
      </c>
      <c r="U1721" s="20">
        <v>0.56100000000000005</v>
      </c>
      <c r="V1721" s="20">
        <f t="shared" si="52"/>
        <v>1.0682769260908</v>
      </c>
      <c r="W1721" s="20">
        <f t="shared" si="53"/>
        <v>6.357661317514359</v>
      </c>
    </row>
    <row r="1722" spans="1:23" x14ac:dyDescent="0.25">
      <c r="A1722" s="18">
        <v>24278</v>
      </c>
      <c r="B1722" s="18">
        <v>24278</v>
      </c>
      <c r="C1722" s="18">
        <v>6170</v>
      </c>
      <c r="D1722" s="18">
        <v>6170</v>
      </c>
      <c r="E1722" s="18" t="s">
        <v>56</v>
      </c>
      <c r="F1722" s="18" t="s">
        <v>113</v>
      </c>
      <c r="G1722" s="19">
        <v>2.7140648788899999</v>
      </c>
      <c r="H1722" s="19">
        <v>1.0983400000000001</v>
      </c>
      <c r="I1722" s="18" t="s">
        <v>24</v>
      </c>
      <c r="J1722" s="18" t="s">
        <v>114</v>
      </c>
      <c r="K1722" s="18">
        <v>12</v>
      </c>
      <c r="L1722" s="18">
        <v>60</v>
      </c>
      <c r="M1722" s="18" t="s">
        <v>71</v>
      </c>
      <c r="N1722" s="18" t="s">
        <v>73</v>
      </c>
      <c r="O1722" s="18" t="s">
        <v>73</v>
      </c>
      <c r="P1722" s="19">
        <v>1589.71932769</v>
      </c>
      <c r="Q1722" s="19">
        <v>118224.193226</v>
      </c>
      <c r="R1722" s="20">
        <v>0.63959900000000003</v>
      </c>
      <c r="S1722" s="20">
        <v>6.589772</v>
      </c>
      <c r="T1722" s="20">
        <v>0.24</v>
      </c>
      <c r="U1722" s="20">
        <v>0.56100000000000005</v>
      </c>
      <c r="V1722" s="20">
        <f t="shared" si="52"/>
        <v>0.53389784590160005</v>
      </c>
      <c r="W1722" s="20">
        <f t="shared" si="53"/>
        <v>3.1773986683527196</v>
      </c>
    </row>
    <row r="1723" spans="1:23" x14ac:dyDescent="0.25">
      <c r="A1723" s="18">
        <v>24279</v>
      </c>
      <c r="B1723" s="18">
        <v>24279</v>
      </c>
      <c r="C1723" s="18">
        <v>6170</v>
      </c>
      <c r="D1723" s="18">
        <v>6170</v>
      </c>
      <c r="E1723" s="18" t="s">
        <v>56</v>
      </c>
      <c r="F1723" s="18" t="s">
        <v>113</v>
      </c>
      <c r="G1723" s="19">
        <v>3.2761717850399998</v>
      </c>
      <c r="H1723" s="19">
        <v>1.32582</v>
      </c>
      <c r="I1723" s="18" t="s">
        <v>24</v>
      </c>
      <c r="J1723" s="18" t="s">
        <v>114</v>
      </c>
      <c r="K1723" s="18">
        <v>12</v>
      </c>
      <c r="L1723" s="18">
        <v>60</v>
      </c>
      <c r="M1723" s="18" t="s">
        <v>71</v>
      </c>
      <c r="N1723" s="18" t="s">
        <v>73</v>
      </c>
      <c r="O1723" s="18" t="s">
        <v>73</v>
      </c>
      <c r="P1723" s="19">
        <v>1551.8267466100001</v>
      </c>
      <c r="Q1723" s="19">
        <v>142709.47211599999</v>
      </c>
      <c r="R1723" s="20">
        <v>0.63959900000000003</v>
      </c>
      <c r="S1723" s="20">
        <v>6.589772</v>
      </c>
      <c r="T1723" s="20">
        <v>0.24</v>
      </c>
      <c r="U1723" s="20">
        <v>0.56100000000000005</v>
      </c>
      <c r="V1723" s="20">
        <f t="shared" si="52"/>
        <v>0.64447479109679995</v>
      </c>
      <c r="W1723" s="20">
        <f t="shared" si="53"/>
        <v>3.8354778142245594</v>
      </c>
    </row>
    <row r="1724" spans="1:23" x14ac:dyDescent="0.25">
      <c r="A1724" s="18">
        <v>24350</v>
      </c>
      <c r="B1724" s="18">
        <v>24350</v>
      </c>
      <c r="C1724" s="18">
        <v>6170</v>
      </c>
      <c r="D1724" s="18">
        <v>6170</v>
      </c>
      <c r="E1724" s="18" t="s">
        <v>56</v>
      </c>
      <c r="F1724" s="18" t="s">
        <v>294</v>
      </c>
      <c r="G1724" s="19">
        <v>3.2134235493499999</v>
      </c>
      <c r="H1724" s="19">
        <v>1.30043</v>
      </c>
      <c r="I1724" s="18" t="s">
        <v>24</v>
      </c>
      <c r="J1724" s="18" t="s">
        <v>114</v>
      </c>
      <c r="K1724" s="18">
        <v>12</v>
      </c>
      <c r="L1724" s="18">
        <v>60</v>
      </c>
      <c r="M1724" s="18" t="s">
        <v>71</v>
      </c>
      <c r="N1724" s="18" t="s">
        <v>73</v>
      </c>
      <c r="O1724" s="18" t="s">
        <v>73</v>
      </c>
      <c r="P1724" s="19">
        <v>1804.3684719400001</v>
      </c>
      <c r="Q1724" s="19">
        <v>139976.16990499999</v>
      </c>
      <c r="R1724" s="20">
        <v>0.63959900000000003</v>
      </c>
      <c r="S1724" s="20">
        <v>6.589772</v>
      </c>
      <c r="T1724" s="20">
        <v>0.24</v>
      </c>
      <c r="U1724" s="20">
        <v>0.56100000000000005</v>
      </c>
      <c r="V1724" s="20">
        <f t="shared" si="52"/>
        <v>0.6321328329532</v>
      </c>
      <c r="W1724" s="20">
        <f t="shared" si="53"/>
        <v>3.7620268316604393</v>
      </c>
    </row>
    <row r="1725" spans="1:23" x14ac:dyDescent="0.25">
      <c r="A1725" s="18">
        <v>24351</v>
      </c>
      <c r="B1725" s="18">
        <v>24351</v>
      </c>
      <c r="C1725" s="18">
        <v>6170</v>
      </c>
      <c r="D1725" s="18">
        <v>6170</v>
      </c>
      <c r="E1725" s="18" t="s">
        <v>56</v>
      </c>
      <c r="F1725" s="18" t="s">
        <v>294</v>
      </c>
      <c r="G1725" s="19">
        <v>13.843661305299999</v>
      </c>
      <c r="H1725" s="19">
        <v>5.6023300000000003</v>
      </c>
      <c r="I1725" s="18" t="s">
        <v>24</v>
      </c>
      <c r="J1725" s="18" t="s">
        <v>114</v>
      </c>
      <c r="K1725" s="18">
        <v>12</v>
      </c>
      <c r="L1725" s="18">
        <v>60</v>
      </c>
      <c r="M1725" s="18" t="s">
        <v>71</v>
      </c>
      <c r="N1725" s="18" t="s">
        <v>73</v>
      </c>
      <c r="O1725" s="18" t="s">
        <v>73</v>
      </c>
      <c r="P1725" s="19">
        <v>5174.1221010099998</v>
      </c>
      <c r="Q1725" s="19">
        <v>603027.47433899995</v>
      </c>
      <c r="R1725" s="20">
        <v>0.63959900000000003</v>
      </c>
      <c r="S1725" s="20">
        <v>6.589772</v>
      </c>
      <c r="T1725" s="20">
        <v>0.24</v>
      </c>
      <c r="U1725" s="20">
        <v>0.56100000000000005</v>
      </c>
      <c r="V1725" s="20">
        <f t="shared" si="52"/>
        <v>2.7232659459091999</v>
      </c>
      <c r="W1725" s="20">
        <f t="shared" si="53"/>
        <v>16.207035964885637</v>
      </c>
    </row>
    <row r="1726" spans="1:23" x14ac:dyDescent="0.25">
      <c r="A1726" s="18">
        <v>24424</v>
      </c>
      <c r="B1726" s="18">
        <v>26383</v>
      </c>
      <c r="C1726" s="18">
        <v>6172</v>
      </c>
      <c r="D1726" s="18">
        <v>6172</v>
      </c>
      <c r="E1726" s="18" t="s">
        <v>56</v>
      </c>
      <c r="F1726" s="18" t="s">
        <v>113</v>
      </c>
      <c r="G1726" s="19">
        <v>15.9085222244</v>
      </c>
      <c r="H1726" s="19">
        <v>6.4379499999999998</v>
      </c>
      <c r="I1726" s="18" t="s">
        <v>24</v>
      </c>
      <c r="J1726" s="18" t="s">
        <v>114</v>
      </c>
      <c r="K1726" s="18">
        <v>12</v>
      </c>
      <c r="L1726" s="18">
        <v>60</v>
      </c>
      <c r="M1726" s="18" t="s">
        <v>71</v>
      </c>
      <c r="N1726" s="18" t="s">
        <v>72</v>
      </c>
      <c r="O1726" s="18" t="s">
        <v>73</v>
      </c>
      <c r="P1726" s="19">
        <v>4191.7412570099996</v>
      </c>
      <c r="Q1726" s="19">
        <v>692972.45620000002</v>
      </c>
      <c r="R1726" s="20">
        <v>0.63959900000000003</v>
      </c>
      <c r="S1726" s="20">
        <v>6.589772</v>
      </c>
      <c r="T1726" s="20">
        <v>0.24</v>
      </c>
      <c r="U1726" s="20">
        <v>0.56100000000000005</v>
      </c>
      <c r="V1726" s="20">
        <f t="shared" si="52"/>
        <v>3.1294568503579998</v>
      </c>
      <c r="W1726" s="20">
        <f t="shared" si="53"/>
        <v>18.624409342208597</v>
      </c>
    </row>
    <row r="1727" spans="1:23" x14ac:dyDescent="0.25">
      <c r="A1727" s="18">
        <v>24425</v>
      </c>
      <c r="B1727" s="18">
        <v>26384</v>
      </c>
      <c r="C1727" s="18">
        <v>6172</v>
      </c>
      <c r="D1727" s="18">
        <v>6172</v>
      </c>
      <c r="E1727" s="18" t="s">
        <v>56</v>
      </c>
      <c r="F1727" s="18" t="s">
        <v>113</v>
      </c>
      <c r="G1727" s="19">
        <v>7.0982825163100003</v>
      </c>
      <c r="H1727" s="19">
        <v>2.8725700000000001</v>
      </c>
      <c r="I1727" s="18" t="s">
        <v>24</v>
      </c>
      <c r="J1727" s="18" t="s">
        <v>114</v>
      </c>
      <c r="K1727" s="18">
        <v>12</v>
      </c>
      <c r="L1727" s="18">
        <v>60</v>
      </c>
      <c r="M1727" s="18" t="s">
        <v>71</v>
      </c>
      <c r="N1727" s="18" t="s">
        <v>72</v>
      </c>
      <c r="O1727" s="18" t="s">
        <v>73</v>
      </c>
      <c r="P1727" s="19">
        <v>3081.8906098699999</v>
      </c>
      <c r="Q1727" s="19">
        <v>309199.94960599998</v>
      </c>
      <c r="R1727" s="20">
        <v>0.63959900000000003</v>
      </c>
      <c r="S1727" s="20">
        <v>6.589772</v>
      </c>
      <c r="T1727" s="20">
        <v>0.24</v>
      </c>
      <c r="U1727" s="20">
        <v>0.56100000000000005</v>
      </c>
      <c r="V1727" s="20">
        <f t="shared" si="52"/>
        <v>1.3963426035668001</v>
      </c>
      <c r="W1727" s="20">
        <f t="shared" si="53"/>
        <v>8.3100862144235581</v>
      </c>
    </row>
    <row r="1728" spans="1:23" x14ac:dyDescent="0.25">
      <c r="A1728" s="18">
        <v>24426</v>
      </c>
      <c r="B1728" s="18">
        <v>26385</v>
      </c>
      <c r="C1728" s="18">
        <v>6172</v>
      </c>
      <c r="D1728" s="18">
        <v>6172</v>
      </c>
      <c r="E1728" s="18" t="s">
        <v>56</v>
      </c>
      <c r="F1728" s="18" t="s">
        <v>113</v>
      </c>
      <c r="G1728" s="19">
        <v>4.3631041541800002</v>
      </c>
      <c r="H1728" s="19">
        <v>1.76569</v>
      </c>
      <c r="I1728" s="18" t="s">
        <v>24</v>
      </c>
      <c r="J1728" s="18" t="s">
        <v>114</v>
      </c>
      <c r="K1728" s="18">
        <v>12</v>
      </c>
      <c r="L1728" s="18">
        <v>60</v>
      </c>
      <c r="M1728" s="18" t="s">
        <v>71</v>
      </c>
      <c r="N1728" s="18" t="s">
        <v>72</v>
      </c>
      <c r="O1728" s="18" t="s">
        <v>73</v>
      </c>
      <c r="P1728" s="19">
        <v>1811.27253316</v>
      </c>
      <c r="Q1728" s="19">
        <v>190056.056729</v>
      </c>
      <c r="R1728" s="20">
        <v>0.63959900000000003</v>
      </c>
      <c r="S1728" s="20">
        <v>6.589772</v>
      </c>
      <c r="T1728" s="20">
        <v>0.24</v>
      </c>
      <c r="U1728" s="20">
        <v>0.56100000000000005</v>
      </c>
      <c r="V1728" s="20">
        <f t="shared" si="52"/>
        <v>0.85829350431559992</v>
      </c>
      <c r="W1728" s="20">
        <f t="shared" si="53"/>
        <v>5.1079820954565198</v>
      </c>
    </row>
    <row r="1729" spans="1:23" x14ac:dyDescent="0.25">
      <c r="A1729" s="18">
        <v>24427</v>
      </c>
      <c r="B1729" s="18">
        <v>26386</v>
      </c>
      <c r="C1729" s="18">
        <v>6172</v>
      </c>
      <c r="D1729" s="18">
        <v>6172</v>
      </c>
      <c r="E1729" s="18" t="s">
        <v>56</v>
      </c>
      <c r="F1729" s="18" t="s">
        <v>113</v>
      </c>
      <c r="G1729" s="19">
        <v>3.2951236875699998</v>
      </c>
      <c r="H1729" s="19">
        <v>1.3334900000000001</v>
      </c>
      <c r="I1729" s="18" t="s">
        <v>24</v>
      </c>
      <c r="J1729" s="18" t="s">
        <v>114</v>
      </c>
      <c r="K1729" s="18">
        <v>12</v>
      </c>
      <c r="L1729" s="18">
        <v>60</v>
      </c>
      <c r="M1729" s="18" t="s">
        <v>71</v>
      </c>
      <c r="N1729" s="18" t="s">
        <v>72</v>
      </c>
      <c r="O1729" s="18" t="s">
        <v>73</v>
      </c>
      <c r="P1729" s="19">
        <v>1690.5499510499999</v>
      </c>
      <c r="Q1729" s="19">
        <v>143535.01368900001</v>
      </c>
      <c r="R1729" s="20">
        <v>0.63959900000000003</v>
      </c>
      <c r="S1729" s="20">
        <v>6.589772</v>
      </c>
      <c r="T1729" s="20">
        <v>0.24</v>
      </c>
      <c r="U1729" s="20">
        <v>0.56100000000000005</v>
      </c>
      <c r="V1729" s="20">
        <f t="shared" si="52"/>
        <v>0.64820314158760006</v>
      </c>
      <c r="W1729" s="20">
        <f t="shared" si="53"/>
        <v>3.8576664332189194</v>
      </c>
    </row>
    <row r="1730" spans="1:23" x14ac:dyDescent="0.25">
      <c r="A1730" s="18">
        <v>24428</v>
      </c>
      <c r="B1730" s="18">
        <v>26387</v>
      </c>
      <c r="C1730" s="18">
        <v>6172</v>
      </c>
      <c r="D1730" s="18">
        <v>6172</v>
      </c>
      <c r="E1730" s="18" t="s">
        <v>56</v>
      </c>
      <c r="F1730" s="18" t="s">
        <v>113</v>
      </c>
      <c r="G1730" s="19">
        <v>9.2195378889900006</v>
      </c>
      <c r="H1730" s="19">
        <v>3.7310099999999999</v>
      </c>
      <c r="I1730" s="18" t="s">
        <v>24</v>
      </c>
      <c r="J1730" s="18" t="s">
        <v>114</v>
      </c>
      <c r="K1730" s="18">
        <v>12</v>
      </c>
      <c r="L1730" s="18">
        <v>60</v>
      </c>
      <c r="M1730" s="18" t="s">
        <v>71</v>
      </c>
      <c r="N1730" s="18" t="s">
        <v>72</v>
      </c>
      <c r="O1730" s="18" t="s">
        <v>73</v>
      </c>
      <c r="P1730" s="19">
        <v>2564.6403744099998</v>
      </c>
      <c r="Q1730" s="19">
        <v>401601.464034</v>
      </c>
      <c r="R1730" s="20">
        <v>0.63959900000000003</v>
      </c>
      <c r="S1730" s="20">
        <v>6.589772</v>
      </c>
      <c r="T1730" s="20">
        <v>0.24</v>
      </c>
      <c r="U1730" s="20">
        <v>0.56100000000000005</v>
      </c>
      <c r="V1730" s="20">
        <f t="shared" si="52"/>
        <v>1.8136262013924001</v>
      </c>
      <c r="W1730" s="20">
        <f t="shared" si="53"/>
        <v>10.793475795847078</v>
      </c>
    </row>
    <row r="1731" spans="1:23" x14ac:dyDescent="0.25">
      <c r="A1731" s="18">
        <v>24429</v>
      </c>
      <c r="B1731" s="18">
        <v>26388</v>
      </c>
      <c r="C1731" s="18">
        <v>6172</v>
      </c>
      <c r="D1731" s="18">
        <v>6172</v>
      </c>
      <c r="E1731" s="18" t="s">
        <v>56</v>
      </c>
      <c r="F1731" s="18" t="s">
        <v>113</v>
      </c>
      <c r="G1731" s="19">
        <v>2.9201512322299998</v>
      </c>
      <c r="H1731" s="19">
        <v>1.18174</v>
      </c>
      <c r="I1731" s="18" t="s">
        <v>24</v>
      </c>
      <c r="J1731" s="18" t="s">
        <v>114</v>
      </c>
      <c r="K1731" s="18">
        <v>12</v>
      </c>
      <c r="L1731" s="18">
        <v>60</v>
      </c>
      <c r="M1731" s="18" t="s">
        <v>71</v>
      </c>
      <c r="N1731" s="18" t="s">
        <v>72</v>
      </c>
      <c r="O1731" s="18" t="s">
        <v>73</v>
      </c>
      <c r="P1731" s="19">
        <v>1693.4565570899999</v>
      </c>
      <c r="Q1731" s="19">
        <v>127201.27886999999</v>
      </c>
      <c r="R1731" s="20">
        <v>0.63959900000000003</v>
      </c>
      <c r="S1731" s="20">
        <v>6.589772</v>
      </c>
      <c r="T1731" s="20">
        <v>0.24</v>
      </c>
      <c r="U1731" s="20">
        <v>0.56100000000000005</v>
      </c>
      <c r="V1731" s="20">
        <f t="shared" ref="V1731:V1794" si="54">H1731*R1731*(1-T1731)</f>
        <v>0.57443818891760001</v>
      </c>
      <c r="W1731" s="20">
        <f t="shared" ref="W1731:W1794" si="55">H1731*S1731*(1-U1731)</f>
        <v>3.4186673546799193</v>
      </c>
    </row>
    <row r="1732" spans="1:23" x14ac:dyDescent="0.25">
      <c r="A1732" s="18">
        <v>24430</v>
      </c>
      <c r="B1732" s="18">
        <v>26389</v>
      </c>
      <c r="C1732" s="18">
        <v>6172</v>
      </c>
      <c r="D1732" s="18">
        <v>6172</v>
      </c>
      <c r="E1732" s="18" t="s">
        <v>56</v>
      </c>
      <c r="F1732" s="18" t="s">
        <v>113</v>
      </c>
      <c r="G1732" s="19">
        <v>5.1384226092900001</v>
      </c>
      <c r="H1732" s="19">
        <v>2.07945</v>
      </c>
      <c r="I1732" s="18" t="s">
        <v>24</v>
      </c>
      <c r="J1732" s="18" t="s">
        <v>114</v>
      </c>
      <c r="K1732" s="18">
        <v>12</v>
      </c>
      <c r="L1732" s="18">
        <v>60</v>
      </c>
      <c r="M1732" s="18" t="s">
        <v>71</v>
      </c>
      <c r="N1732" s="18" t="s">
        <v>72</v>
      </c>
      <c r="O1732" s="18" t="s">
        <v>73</v>
      </c>
      <c r="P1732" s="19">
        <v>2624.7108762399998</v>
      </c>
      <c r="Q1732" s="19">
        <v>223828.79354399999</v>
      </c>
      <c r="R1732" s="20">
        <v>0.63959900000000003</v>
      </c>
      <c r="S1732" s="20">
        <v>6.589772</v>
      </c>
      <c r="T1732" s="20">
        <v>0.24</v>
      </c>
      <c r="U1732" s="20">
        <v>0.56100000000000005</v>
      </c>
      <c r="V1732" s="20">
        <f t="shared" si="54"/>
        <v>1.0108107468180001</v>
      </c>
      <c r="W1732" s="20">
        <f t="shared" si="55"/>
        <v>6.0156615081905995</v>
      </c>
    </row>
    <row r="1733" spans="1:23" x14ac:dyDescent="0.25">
      <c r="A1733" s="18">
        <v>24431</v>
      </c>
      <c r="B1733" s="18">
        <v>26390</v>
      </c>
      <c r="C1733" s="18">
        <v>6172</v>
      </c>
      <c r="D1733" s="18">
        <v>6172</v>
      </c>
      <c r="E1733" s="18" t="s">
        <v>56</v>
      </c>
      <c r="F1733" s="18" t="s">
        <v>113</v>
      </c>
      <c r="G1733" s="19">
        <v>6.7004359860099996</v>
      </c>
      <c r="H1733" s="19">
        <v>2.71157</v>
      </c>
      <c r="I1733" s="18" t="s">
        <v>24</v>
      </c>
      <c r="J1733" s="18" t="s">
        <v>114</v>
      </c>
      <c r="K1733" s="18">
        <v>12</v>
      </c>
      <c r="L1733" s="18">
        <v>60</v>
      </c>
      <c r="M1733" s="18" t="s">
        <v>71</v>
      </c>
      <c r="N1733" s="18" t="s">
        <v>72</v>
      </c>
      <c r="O1733" s="18" t="s">
        <v>73</v>
      </c>
      <c r="P1733" s="19">
        <v>2263.05217816</v>
      </c>
      <c r="Q1733" s="19">
        <v>291869.82406999997</v>
      </c>
      <c r="R1733" s="20">
        <v>0.63959900000000003</v>
      </c>
      <c r="S1733" s="20">
        <v>6.589772</v>
      </c>
      <c r="T1733" s="20">
        <v>0.24</v>
      </c>
      <c r="U1733" s="20">
        <v>0.56100000000000005</v>
      </c>
      <c r="V1733" s="20">
        <f t="shared" si="54"/>
        <v>1.3180812699268001</v>
      </c>
      <c r="W1733" s="20">
        <f t="shared" si="55"/>
        <v>7.8443277192355589</v>
      </c>
    </row>
    <row r="1734" spans="1:23" x14ac:dyDescent="0.25">
      <c r="A1734" s="18">
        <v>24432</v>
      </c>
      <c r="B1734" s="18">
        <v>26391</v>
      </c>
      <c r="C1734" s="18">
        <v>6172</v>
      </c>
      <c r="D1734" s="18">
        <v>6172</v>
      </c>
      <c r="E1734" s="18" t="s">
        <v>56</v>
      </c>
      <c r="F1734" s="18" t="s">
        <v>113</v>
      </c>
      <c r="G1734" s="19">
        <v>7.6838932353700002</v>
      </c>
      <c r="H1734" s="19">
        <v>3.1095600000000001</v>
      </c>
      <c r="I1734" s="18" t="s">
        <v>24</v>
      </c>
      <c r="J1734" s="18" t="s">
        <v>114</v>
      </c>
      <c r="K1734" s="18">
        <v>12</v>
      </c>
      <c r="L1734" s="18">
        <v>60</v>
      </c>
      <c r="M1734" s="18" t="s">
        <v>71</v>
      </c>
      <c r="N1734" s="18" t="s">
        <v>72</v>
      </c>
      <c r="O1734" s="18" t="s">
        <v>73</v>
      </c>
      <c r="P1734" s="19">
        <v>2774.2825772400001</v>
      </c>
      <c r="Q1734" s="19">
        <v>334709.05049300002</v>
      </c>
      <c r="R1734" s="20">
        <v>0.63959900000000003</v>
      </c>
      <c r="S1734" s="20">
        <v>6.589772</v>
      </c>
      <c r="T1734" s="20">
        <v>0.24</v>
      </c>
      <c r="U1734" s="20">
        <v>0.56100000000000005</v>
      </c>
      <c r="V1734" s="20">
        <f t="shared" si="54"/>
        <v>1.5115423144944002</v>
      </c>
      <c r="W1734" s="20">
        <f t="shared" si="55"/>
        <v>8.9956769335204783</v>
      </c>
    </row>
    <row r="1735" spans="1:23" x14ac:dyDescent="0.25">
      <c r="A1735" s="18">
        <v>24433</v>
      </c>
      <c r="B1735" s="18">
        <v>26392</v>
      </c>
      <c r="C1735" s="18">
        <v>6172</v>
      </c>
      <c r="D1735" s="18">
        <v>6172</v>
      </c>
      <c r="E1735" s="18" t="s">
        <v>56</v>
      </c>
      <c r="F1735" s="18" t="s">
        <v>113</v>
      </c>
      <c r="G1735" s="19">
        <v>4.5449045577399998</v>
      </c>
      <c r="H1735" s="19">
        <v>1.8392599999999999</v>
      </c>
      <c r="I1735" s="18" t="s">
        <v>24</v>
      </c>
      <c r="J1735" s="18" t="s">
        <v>114</v>
      </c>
      <c r="K1735" s="18">
        <v>12</v>
      </c>
      <c r="L1735" s="18">
        <v>60</v>
      </c>
      <c r="M1735" s="18" t="s">
        <v>71</v>
      </c>
      <c r="N1735" s="18" t="s">
        <v>72</v>
      </c>
      <c r="O1735" s="18" t="s">
        <v>73</v>
      </c>
      <c r="P1735" s="19">
        <v>2284.8715985700001</v>
      </c>
      <c r="Q1735" s="19">
        <v>197975.250631</v>
      </c>
      <c r="R1735" s="20">
        <v>0.63959900000000003</v>
      </c>
      <c r="S1735" s="20">
        <v>6.589772</v>
      </c>
      <c r="T1735" s="20">
        <v>0.24</v>
      </c>
      <c r="U1735" s="20">
        <v>0.56100000000000005</v>
      </c>
      <c r="V1735" s="20">
        <f t="shared" si="54"/>
        <v>0.89405553112239999</v>
      </c>
      <c r="W1735" s="20">
        <f t="shared" si="55"/>
        <v>5.3208134773880795</v>
      </c>
    </row>
    <row r="1736" spans="1:23" x14ac:dyDescent="0.25">
      <c r="A1736" s="18">
        <v>26185</v>
      </c>
      <c r="B1736" s="18">
        <v>26155</v>
      </c>
      <c r="C1736" s="18">
        <v>6172</v>
      </c>
      <c r="D1736" s="18">
        <v>6172</v>
      </c>
      <c r="E1736" s="18" t="s">
        <v>56</v>
      </c>
      <c r="F1736" s="18" t="s">
        <v>81</v>
      </c>
      <c r="G1736" s="19">
        <v>7.6521145923200001E-3</v>
      </c>
      <c r="H1736" s="19">
        <v>3.0967E-3</v>
      </c>
      <c r="I1736" s="18" t="s">
        <v>79</v>
      </c>
      <c r="J1736" s="18" t="s">
        <v>80</v>
      </c>
      <c r="K1736" s="18">
        <v>12</v>
      </c>
      <c r="L1736" s="18">
        <v>60</v>
      </c>
      <c r="M1736" s="18" t="s">
        <v>71</v>
      </c>
      <c r="N1736" s="18" t="s">
        <v>72</v>
      </c>
      <c r="O1736" s="18" t="s">
        <v>73</v>
      </c>
      <c r="P1736" s="19">
        <v>678.27605915799995</v>
      </c>
      <c r="Q1736" s="19">
        <v>16701.0740898</v>
      </c>
      <c r="R1736" s="20">
        <v>0.50061500000000003</v>
      </c>
      <c r="S1736" s="20">
        <v>5.1558710000000003</v>
      </c>
      <c r="T1736" s="20">
        <v>0.30199999999999999</v>
      </c>
      <c r="U1736" s="20">
        <v>0.30499999999999999</v>
      </c>
      <c r="V1736" s="20">
        <f t="shared" si="54"/>
        <v>1.0820776204090001E-3</v>
      </c>
      <c r="W1736" s="20">
        <f t="shared" si="55"/>
        <v>1.1096499079361501E-2</v>
      </c>
    </row>
    <row r="1737" spans="1:23" x14ac:dyDescent="0.25">
      <c r="A1737" s="18">
        <v>26258</v>
      </c>
      <c r="B1737" s="18">
        <v>26228</v>
      </c>
      <c r="C1737" s="18">
        <v>6172</v>
      </c>
      <c r="D1737" s="18">
        <v>6172</v>
      </c>
      <c r="E1737" s="18" t="s">
        <v>56</v>
      </c>
      <c r="F1737" s="18" t="s">
        <v>113</v>
      </c>
      <c r="G1737" s="19">
        <v>1.7801744392100001</v>
      </c>
      <c r="H1737" s="19">
        <v>0.72041100000000002</v>
      </c>
      <c r="I1737" s="18" t="s">
        <v>24</v>
      </c>
      <c r="J1737" s="18" t="s">
        <v>114</v>
      </c>
      <c r="K1737" s="18">
        <v>12</v>
      </c>
      <c r="L1737" s="18">
        <v>60</v>
      </c>
      <c r="M1737" s="18" t="s">
        <v>71</v>
      </c>
      <c r="N1737" s="18" t="s">
        <v>72</v>
      </c>
      <c r="O1737" s="18" t="s">
        <v>73</v>
      </c>
      <c r="P1737" s="19">
        <v>1118.4601183299999</v>
      </c>
      <c r="Q1737" s="19">
        <v>77544.088394599996</v>
      </c>
      <c r="R1737" s="20">
        <v>0.63959900000000003</v>
      </c>
      <c r="S1737" s="20">
        <v>6.589772</v>
      </c>
      <c r="T1737" s="20">
        <v>0.24</v>
      </c>
      <c r="U1737" s="20">
        <v>0.56100000000000005</v>
      </c>
      <c r="V1737" s="20">
        <f t="shared" si="54"/>
        <v>0.35018835794364006</v>
      </c>
      <c r="W1737" s="20">
        <f t="shared" si="55"/>
        <v>2.084084119732188</v>
      </c>
    </row>
    <row r="1738" spans="1:23" x14ac:dyDescent="0.25">
      <c r="A1738" s="18">
        <v>26259</v>
      </c>
      <c r="B1738" s="18">
        <v>26229</v>
      </c>
      <c r="C1738" s="18">
        <v>6172</v>
      </c>
      <c r="D1738" s="18">
        <v>6172</v>
      </c>
      <c r="E1738" s="18" t="s">
        <v>56</v>
      </c>
      <c r="F1738" s="18" t="s">
        <v>113</v>
      </c>
      <c r="G1738" s="19">
        <v>94.420282086200004</v>
      </c>
      <c r="H1738" s="19">
        <v>38.210500000000003</v>
      </c>
      <c r="I1738" s="18" t="s">
        <v>24</v>
      </c>
      <c r="J1738" s="18" t="s">
        <v>114</v>
      </c>
      <c r="K1738" s="18">
        <v>12</v>
      </c>
      <c r="L1738" s="18">
        <v>60</v>
      </c>
      <c r="M1738" s="18" t="s">
        <v>71</v>
      </c>
      <c r="N1738" s="18" t="s">
        <v>72</v>
      </c>
      <c r="O1738" s="18" t="s">
        <v>73</v>
      </c>
      <c r="P1738" s="19">
        <v>16691.100049699999</v>
      </c>
      <c r="Q1738" s="19">
        <v>4112931.0359100001</v>
      </c>
      <c r="R1738" s="20">
        <v>0.63959900000000003</v>
      </c>
      <c r="S1738" s="20">
        <v>6.589772</v>
      </c>
      <c r="T1738" s="20">
        <v>0.24</v>
      </c>
      <c r="U1738" s="20">
        <v>0.56100000000000005</v>
      </c>
      <c r="V1738" s="20">
        <f t="shared" si="54"/>
        <v>18.573942168020004</v>
      </c>
      <c r="W1738" s="20">
        <f t="shared" si="55"/>
        <v>110.53953403963399</v>
      </c>
    </row>
    <row r="1739" spans="1:23" x14ac:dyDescent="0.25">
      <c r="A1739" s="18">
        <v>26260</v>
      </c>
      <c r="B1739" s="18">
        <v>26230</v>
      </c>
      <c r="C1739" s="18">
        <v>6172</v>
      </c>
      <c r="D1739" s="18">
        <v>6172</v>
      </c>
      <c r="E1739" s="18" t="s">
        <v>56</v>
      </c>
      <c r="F1739" s="18" t="s">
        <v>113</v>
      </c>
      <c r="G1739" s="19">
        <v>4.1562540626400004</v>
      </c>
      <c r="H1739" s="19">
        <v>1.68198</v>
      </c>
      <c r="I1739" s="18" t="s">
        <v>24</v>
      </c>
      <c r="J1739" s="18" t="s">
        <v>114</v>
      </c>
      <c r="K1739" s="18">
        <v>12</v>
      </c>
      <c r="L1739" s="18">
        <v>60</v>
      </c>
      <c r="M1739" s="18" t="s">
        <v>71</v>
      </c>
      <c r="N1739" s="18" t="s">
        <v>72</v>
      </c>
      <c r="O1739" s="18" t="s">
        <v>73</v>
      </c>
      <c r="P1739" s="19">
        <v>1962.35673365</v>
      </c>
      <c r="Q1739" s="19">
        <v>181045.70278399999</v>
      </c>
      <c r="R1739" s="20">
        <v>0.63959900000000003</v>
      </c>
      <c r="S1739" s="20">
        <v>6.589772</v>
      </c>
      <c r="T1739" s="20">
        <v>0.24</v>
      </c>
      <c r="U1739" s="20">
        <v>0.56100000000000005</v>
      </c>
      <c r="V1739" s="20">
        <f t="shared" si="54"/>
        <v>0.81760247177519996</v>
      </c>
      <c r="W1739" s="20">
        <f t="shared" si="55"/>
        <v>4.8658166070578392</v>
      </c>
    </row>
    <row r="1740" spans="1:23" x14ac:dyDescent="0.25">
      <c r="A1740" s="18">
        <v>26261</v>
      </c>
      <c r="B1740" s="18">
        <v>26231</v>
      </c>
      <c r="C1740" s="18">
        <v>6172</v>
      </c>
      <c r="D1740" s="18">
        <v>6172</v>
      </c>
      <c r="E1740" s="18" t="s">
        <v>56</v>
      </c>
      <c r="F1740" s="18" t="s">
        <v>113</v>
      </c>
      <c r="G1740" s="19">
        <v>4.7697110913599996</v>
      </c>
      <c r="H1740" s="19">
        <v>1.9302299999999999</v>
      </c>
      <c r="I1740" s="18" t="s">
        <v>24</v>
      </c>
      <c r="J1740" s="18" t="s">
        <v>114</v>
      </c>
      <c r="K1740" s="18">
        <v>12</v>
      </c>
      <c r="L1740" s="18">
        <v>60</v>
      </c>
      <c r="M1740" s="18" t="s">
        <v>71</v>
      </c>
      <c r="N1740" s="18" t="s">
        <v>72</v>
      </c>
      <c r="O1740" s="18" t="s">
        <v>73</v>
      </c>
      <c r="P1740" s="19">
        <v>1770.5151365700001</v>
      </c>
      <c r="Q1740" s="19">
        <v>207767.78406500001</v>
      </c>
      <c r="R1740" s="20">
        <v>0.63959900000000003</v>
      </c>
      <c r="S1740" s="20">
        <v>6.589772</v>
      </c>
      <c r="T1740" s="20">
        <v>0.24</v>
      </c>
      <c r="U1740" s="20">
        <v>0.56100000000000005</v>
      </c>
      <c r="V1740" s="20">
        <f t="shared" si="54"/>
        <v>0.93827561510519997</v>
      </c>
      <c r="W1740" s="20">
        <f t="shared" si="55"/>
        <v>5.5839814917188386</v>
      </c>
    </row>
    <row r="1741" spans="1:23" x14ac:dyDescent="0.25">
      <c r="A1741" s="18">
        <v>26262</v>
      </c>
      <c r="B1741" s="18">
        <v>26232</v>
      </c>
      <c r="C1741" s="18">
        <v>6172</v>
      </c>
      <c r="D1741" s="18">
        <v>6172</v>
      </c>
      <c r="E1741" s="18" t="s">
        <v>56</v>
      </c>
      <c r="F1741" s="18" t="s">
        <v>113</v>
      </c>
      <c r="G1741" s="19">
        <v>1.4898259316</v>
      </c>
      <c r="H1741" s="19">
        <v>0.60291099999999997</v>
      </c>
      <c r="I1741" s="18" t="s">
        <v>24</v>
      </c>
      <c r="J1741" s="18" t="s">
        <v>114</v>
      </c>
      <c r="K1741" s="18">
        <v>12</v>
      </c>
      <c r="L1741" s="18">
        <v>60</v>
      </c>
      <c r="M1741" s="18" t="s">
        <v>71</v>
      </c>
      <c r="N1741" s="18" t="s">
        <v>72</v>
      </c>
      <c r="O1741" s="18" t="s">
        <v>73</v>
      </c>
      <c r="P1741" s="19">
        <v>931.56961946700005</v>
      </c>
      <c r="Q1741" s="19">
        <v>64896.557993900002</v>
      </c>
      <c r="R1741" s="20">
        <v>0.63959900000000003</v>
      </c>
      <c r="S1741" s="20">
        <v>6.589772</v>
      </c>
      <c r="T1741" s="20">
        <v>0.24</v>
      </c>
      <c r="U1741" s="20">
        <v>0.56100000000000005</v>
      </c>
      <c r="V1741" s="20">
        <f t="shared" si="54"/>
        <v>0.29307216724363999</v>
      </c>
      <c r="W1741" s="20">
        <f t="shared" si="55"/>
        <v>1.7441672055421877</v>
      </c>
    </row>
    <row r="1742" spans="1:23" x14ac:dyDescent="0.25">
      <c r="A1742" s="18">
        <v>26263</v>
      </c>
      <c r="B1742" s="18">
        <v>26233</v>
      </c>
      <c r="C1742" s="18">
        <v>6172</v>
      </c>
      <c r="D1742" s="18">
        <v>6172</v>
      </c>
      <c r="E1742" s="18" t="s">
        <v>56</v>
      </c>
      <c r="F1742" s="18" t="s">
        <v>113</v>
      </c>
      <c r="G1742" s="19">
        <v>1.9528363499200001</v>
      </c>
      <c r="H1742" s="19">
        <v>0.79028500000000002</v>
      </c>
      <c r="I1742" s="18" t="s">
        <v>24</v>
      </c>
      <c r="J1742" s="18" t="s">
        <v>114</v>
      </c>
      <c r="K1742" s="18">
        <v>12</v>
      </c>
      <c r="L1742" s="18">
        <v>60</v>
      </c>
      <c r="M1742" s="18" t="s">
        <v>71</v>
      </c>
      <c r="N1742" s="18" t="s">
        <v>72</v>
      </c>
      <c r="O1742" s="18" t="s">
        <v>73</v>
      </c>
      <c r="P1742" s="19">
        <v>1321.4150549200001</v>
      </c>
      <c r="Q1742" s="19">
        <v>85065.211139899999</v>
      </c>
      <c r="R1742" s="20">
        <v>0.63959900000000003</v>
      </c>
      <c r="S1742" s="20">
        <v>6.589772</v>
      </c>
      <c r="T1742" s="20">
        <v>0.24</v>
      </c>
      <c r="U1742" s="20">
        <v>0.56100000000000005</v>
      </c>
      <c r="V1742" s="20">
        <f t="shared" si="54"/>
        <v>0.38415377674340001</v>
      </c>
      <c r="W1742" s="20">
        <f t="shared" si="55"/>
        <v>2.2862233066437798</v>
      </c>
    </row>
    <row r="1743" spans="1:23" x14ac:dyDescent="0.25">
      <c r="A1743" s="18">
        <v>26264</v>
      </c>
      <c r="B1743" s="18">
        <v>26234</v>
      </c>
      <c r="C1743" s="18">
        <v>6172</v>
      </c>
      <c r="D1743" s="18">
        <v>6172</v>
      </c>
      <c r="E1743" s="18" t="s">
        <v>56</v>
      </c>
      <c r="F1743" s="18" t="s">
        <v>113</v>
      </c>
      <c r="G1743" s="19">
        <v>2.1013118735299998</v>
      </c>
      <c r="H1743" s="19">
        <v>0.85037099999999999</v>
      </c>
      <c r="I1743" s="18" t="s">
        <v>24</v>
      </c>
      <c r="J1743" s="18" t="s">
        <v>114</v>
      </c>
      <c r="K1743" s="18">
        <v>12</v>
      </c>
      <c r="L1743" s="18">
        <v>60</v>
      </c>
      <c r="M1743" s="18" t="s">
        <v>71</v>
      </c>
      <c r="N1743" s="18" t="s">
        <v>72</v>
      </c>
      <c r="O1743" s="18" t="s">
        <v>73</v>
      </c>
      <c r="P1743" s="19">
        <v>1300.9038994800001</v>
      </c>
      <c r="Q1743" s="19">
        <v>91532.779078699998</v>
      </c>
      <c r="R1743" s="20">
        <v>0.63959900000000003</v>
      </c>
      <c r="S1743" s="20">
        <v>6.589772</v>
      </c>
      <c r="T1743" s="20">
        <v>0.24</v>
      </c>
      <c r="U1743" s="20">
        <v>0.56100000000000005</v>
      </c>
      <c r="V1743" s="20">
        <f t="shared" si="54"/>
        <v>0.41336129533404004</v>
      </c>
      <c r="W1743" s="20">
        <f t="shared" si="55"/>
        <v>2.4600466913758674</v>
      </c>
    </row>
    <row r="1744" spans="1:23" x14ac:dyDescent="0.25">
      <c r="A1744" s="18">
        <v>26265</v>
      </c>
      <c r="B1744" s="18">
        <v>26235</v>
      </c>
      <c r="C1744" s="18">
        <v>6172</v>
      </c>
      <c r="D1744" s="18">
        <v>6172</v>
      </c>
      <c r="E1744" s="18" t="s">
        <v>56</v>
      </c>
      <c r="F1744" s="18" t="s">
        <v>113</v>
      </c>
      <c r="G1744" s="19">
        <v>11.904340273700001</v>
      </c>
      <c r="H1744" s="19">
        <v>4.81752</v>
      </c>
      <c r="I1744" s="18" t="s">
        <v>24</v>
      </c>
      <c r="J1744" s="18" t="s">
        <v>114</v>
      </c>
      <c r="K1744" s="18">
        <v>12</v>
      </c>
      <c r="L1744" s="18">
        <v>60</v>
      </c>
      <c r="M1744" s="18" t="s">
        <v>71</v>
      </c>
      <c r="N1744" s="18" t="s">
        <v>72</v>
      </c>
      <c r="O1744" s="18" t="s">
        <v>73</v>
      </c>
      <c r="P1744" s="19">
        <v>4842.9788059700004</v>
      </c>
      <c r="Q1744" s="19">
        <v>518550.98811199999</v>
      </c>
      <c r="R1744" s="20">
        <v>0.63959900000000003</v>
      </c>
      <c r="S1744" s="20">
        <v>6.589772</v>
      </c>
      <c r="T1744" s="20">
        <v>0.24</v>
      </c>
      <c r="U1744" s="20">
        <v>0.56100000000000005</v>
      </c>
      <c r="V1744" s="20">
        <f t="shared" si="54"/>
        <v>2.3417735406048004</v>
      </c>
      <c r="W1744" s="20">
        <f t="shared" si="55"/>
        <v>13.936651339988158</v>
      </c>
    </row>
    <row r="1745" spans="1:23" x14ac:dyDescent="0.25">
      <c r="A1745" s="18">
        <v>26266</v>
      </c>
      <c r="B1745" s="18">
        <v>26236</v>
      </c>
      <c r="C1745" s="18">
        <v>6172</v>
      </c>
      <c r="D1745" s="18">
        <v>6172</v>
      </c>
      <c r="E1745" s="18" t="s">
        <v>56</v>
      </c>
      <c r="F1745" s="18" t="s">
        <v>113</v>
      </c>
      <c r="G1745" s="19">
        <v>5.4483382596199998</v>
      </c>
      <c r="H1745" s="19">
        <v>2.20486</v>
      </c>
      <c r="I1745" s="18" t="s">
        <v>24</v>
      </c>
      <c r="J1745" s="18" t="s">
        <v>114</v>
      </c>
      <c r="K1745" s="18">
        <v>12</v>
      </c>
      <c r="L1745" s="18">
        <v>60</v>
      </c>
      <c r="M1745" s="18" t="s">
        <v>71</v>
      </c>
      <c r="N1745" s="18" t="s">
        <v>72</v>
      </c>
      <c r="O1745" s="18" t="s">
        <v>73</v>
      </c>
      <c r="P1745" s="19">
        <v>2202.9139675599999</v>
      </c>
      <c r="Q1745" s="19">
        <v>237328.66527100001</v>
      </c>
      <c r="R1745" s="20">
        <v>0.63959900000000003</v>
      </c>
      <c r="S1745" s="20">
        <v>6.589772</v>
      </c>
      <c r="T1745" s="20">
        <v>0.24</v>
      </c>
      <c r="U1745" s="20">
        <v>0.56100000000000005</v>
      </c>
      <c r="V1745" s="20">
        <f t="shared" si="54"/>
        <v>1.0717719508664001</v>
      </c>
      <c r="W1745" s="20">
        <f t="shared" si="55"/>
        <v>6.3784613397528798</v>
      </c>
    </row>
    <row r="1746" spans="1:23" x14ac:dyDescent="0.25">
      <c r="A1746" s="18">
        <v>26267</v>
      </c>
      <c r="B1746" s="18">
        <v>26237</v>
      </c>
      <c r="C1746" s="18">
        <v>6172</v>
      </c>
      <c r="D1746" s="18">
        <v>6172</v>
      </c>
      <c r="E1746" s="18" t="s">
        <v>56</v>
      </c>
      <c r="F1746" s="18" t="s">
        <v>113</v>
      </c>
      <c r="G1746" s="19">
        <v>17.606798020900001</v>
      </c>
      <c r="H1746" s="19">
        <v>7.1252199999999997</v>
      </c>
      <c r="I1746" s="18" t="s">
        <v>24</v>
      </c>
      <c r="J1746" s="18" t="s">
        <v>114</v>
      </c>
      <c r="K1746" s="18">
        <v>12</v>
      </c>
      <c r="L1746" s="18">
        <v>60</v>
      </c>
      <c r="M1746" s="18" t="s">
        <v>71</v>
      </c>
      <c r="N1746" s="18" t="s">
        <v>72</v>
      </c>
      <c r="O1746" s="18" t="s">
        <v>73</v>
      </c>
      <c r="P1746" s="19">
        <v>5207.9484782299996</v>
      </c>
      <c r="Q1746" s="19">
        <v>766949.05398199998</v>
      </c>
      <c r="R1746" s="20">
        <v>0.63959900000000003</v>
      </c>
      <c r="S1746" s="20">
        <v>6.589772</v>
      </c>
      <c r="T1746" s="20">
        <v>0.24</v>
      </c>
      <c r="U1746" s="20">
        <v>0.56100000000000005</v>
      </c>
      <c r="V1746" s="20">
        <f t="shared" si="54"/>
        <v>3.4635355259527998</v>
      </c>
      <c r="W1746" s="20">
        <f t="shared" si="55"/>
        <v>20.612619534679759</v>
      </c>
    </row>
    <row r="1747" spans="1:23" x14ac:dyDescent="0.25">
      <c r="A1747" s="18">
        <v>26268</v>
      </c>
      <c r="B1747" s="18">
        <v>26238</v>
      </c>
      <c r="C1747" s="18">
        <v>6172</v>
      </c>
      <c r="D1747" s="18">
        <v>6172</v>
      </c>
      <c r="E1747" s="18" t="s">
        <v>56</v>
      </c>
      <c r="F1747" s="18" t="s">
        <v>113</v>
      </c>
      <c r="G1747" s="19">
        <v>7.1461458527800001</v>
      </c>
      <c r="H1747" s="19">
        <v>2.89194</v>
      </c>
      <c r="I1747" s="18" t="s">
        <v>24</v>
      </c>
      <c r="J1747" s="18" t="s">
        <v>114</v>
      </c>
      <c r="K1747" s="18">
        <v>12</v>
      </c>
      <c r="L1747" s="18">
        <v>60</v>
      </c>
      <c r="M1747" s="18" t="s">
        <v>71</v>
      </c>
      <c r="N1747" s="18" t="s">
        <v>72</v>
      </c>
      <c r="O1747" s="18" t="s">
        <v>73</v>
      </c>
      <c r="P1747" s="19">
        <v>2253.7783506199999</v>
      </c>
      <c r="Q1747" s="19">
        <v>311284.86820500001</v>
      </c>
      <c r="R1747" s="20">
        <v>0.63959900000000003</v>
      </c>
      <c r="S1747" s="20">
        <v>6.589772</v>
      </c>
      <c r="T1747" s="20">
        <v>0.24</v>
      </c>
      <c r="U1747" s="20">
        <v>0.56100000000000005</v>
      </c>
      <c r="V1747" s="20">
        <f t="shared" si="54"/>
        <v>1.4057582683656</v>
      </c>
      <c r="W1747" s="20">
        <f t="shared" si="55"/>
        <v>8.3661218793415202</v>
      </c>
    </row>
    <row r="1748" spans="1:23" x14ac:dyDescent="0.25">
      <c r="A1748" s="18">
        <v>26269</v>
      </c>
      <c r="B1748" s="18">
        <v>26239</v>
      </c>
      <c r="C1748" s="18">
        <v>6172</v>
      </c>
      <c r="D1748" s="18">
        <v>6172</v>
      </c>
      <c r="E1748" s="18" t="s">
        <v>56</v>
      </c>
      <c r="F1748" s="18" t="s">
        <v>113</v>
      </c>
      <c r="G1748" s="19">
        <v>0.51018724371099999</v>
      </c>
      <c r="H1748" s="19">
        <v>0.20646500000000001</v>
      </c>
      <c r="I1748" s="18" t="s">
        <v>24</v>
      </c>
      <c r="J1748" s="18" t="s">
        <v>114</v>
      </c>
      <c r="K1748" s="18">
        <v>12</v>
      </c>
      <c r="L1748" s="18">
        <v>60</v>
      </c>
      <c r="M1748" s="18" t="s">
        <v>71</v>
      </c>
      <c r="N1748" s="18" t="s">
        <v>72</v>
      </c>
      <c r="O1748" s="18" t="s">
        <v>73</v>
      </c>
      <c r="P1748" s="19">
        <v>697.82680026599996</v>
      </c>
      <c r="Q1748" s="19">
        <v>22223.667441599999</v>
      </c>
      <c r="R1748" s="20">
        <v>0.63959900000000003</v>
      </c>
      <c r="S1748" s="20">
        <v>6.589772</v>
      </c>
      <c r="T1748" s="20">
        <v>0.24</v>
      </c>
      <c r="U1748" s="20">
        <v>0.56100000000000005</v>
      </c>
      <c r="V1748" s="20">
        <f t="shared" si="54"/>
        <v>0.10036165372660001</v>
      </c>
      <c r="W1748" s="20">
        <f t="shared" si="55"/>
        <v>0.59728464415521987</v>
      </c>
    </row>
    <row r="1749" spans="1:23" x14ac:dyDescent="0.25">
      <c r="A1749" s="18">
        <v>26270</v>
      </c>
      <c r="B1749" s="18">
        <v>26240</v>
      </c>
      <c r="C1749" s="18">
        <v>6172</v>
      </c>
      <c r="D1749" s="18">
        <v>6172</v>
      </c>
      <c r="E1749" s="18" t="s">
        <v>56</v>
      </c>
      <c r="F1749" s="18" t="s">
        <v>113</v>
      </c>
      <c r="G1749" s="19">
        <v>10.5870030528</v>
      </c>
      <c r="H1749" s="19">
        <v>4.2844100000000003</v>
      </c>
      <c r="I1749" s="18" t="s">
        <v>24</v>
      </c>
      <c r="J1749" s="18" t="s">
        <v>114</v>
      </c>
      <c r="K1749" s="18">
        <v>12</v>
      </c>
      <c r="L1749" s="18">
        <v>60</v>
      </c>
      <c r="M1749" s="18" t="s">
        <v>71</v>
      </c>
      <c r="N1749" s="18" t="s">
        <v>72</v>
      </c>
      <c r="O1749" s="18" t="s">
        <v>73</v>
      </c>
      <c r="P1749" s="19">
        <v>7299.38316158</v>
      </c>
      <c r="Q1749" s="19">
        <v>461168.00830500002</v>
      </c>
      <c r="R1749" s="20">
        <v>0.63959900000000003</v>
      </c>
      <c r="S1749" s="20">
        <v>6.589772</v>
      </c>
      <c r="T1749" s="20">
        <v>0.24</v>
      </c>
      <c r="U1749" s="20">
        <v>0.56100000000000005</v>
      </c>
      <c r="V1749" s="20">
        <f t="shared" si="54"/>
        <v>2.0826313072084002</v>
      </c>
      <c r="W1749" s="20">
        <f t="shared" si="55"/>
        <v>12.39441213893428</v>
      </c>
    </row>
    <row r="1750" spans="1:23" x14ac:dyDescent="0.25">
      <c r="A1750" s="18">
        <v>26271</v>
      </c>
      <c r="B1750" s="18">
        <v>26241</v>
      </c>
      <c r="C1750" s="18">
        <v>6172</v>
      </c>
      <c r="D1750" s="18">
        <v>6172</v>
      </c>
      <c r="E1750" s="18" t="s">
        <v>56</v>
      </c>
      <c r="F1750" s="18" t="s">
        <v>113</v>
      </c>
      <c r="G1750" s="19">
        <v>8.0265953419699994</v>
      </c>
      <c r="H1750" s="19">
        <v>3.2482500000000001</v>
      </c>
      <c r="I1750" s="18" t="s">
        <v>24</v>
      </c>
      <c r="J1750" s="18" t="s">
        <v>114</v>
      </c>
      <c r="K1750" s="18">
        <v>12</v>
      </c>
      <c r="L1750" s="18">
        <v>60</v>
      </c>
      <c r="M1750" s="18" t="s">
        <v>71</v>
      </c>
      <c r="N1750" s="18" t="s">
        <v>72</v>
      </c>
      <c r="O1750" s="18" t="s">
        <v>73</v>
      </c>
      <c r="P1750" s="19">
        <v>2501.17027947</v>
      </c>
      <c r="Q1750" s="19">
        <v>349637.09454299998</v>
      </c>
      <c r="R1750" s="20">
        <v>0.63959900000000003</v>
      </c>
      <c r="S1750" s="20">
        <v>6.589772</v>
      </c>
      <c r="T1750" s="20">
        <v>0.24</v>
      </c>
      <c r="U1750" s="20">
        <v>0.56100000000000005</v>
      </c>
      <c r="V1750" s="20">
        <f t="shared" si="54"/>
        <v>1.5789588633300002</v>
      </c>
      <c r="W1750" s="20">
        <f t="shared" si="55"/>
        <v>9.3968946086609986</v>
      </c>
    </row>
    <row r="1751" spans="1:23" x14ac:dyDescent="0.25">
      <c r="A1751" s="18">
        <v>26272</v>
      </c>
      <c r="B1751" s="18">
        <v>26242</v>
      </c>
      <c r="C1751" s="18">
        <v>6172</v>
      </c>
      <c r="D1751" s="18">
        <v>6172</v>
      </c>
      <c r="E1751" s="18" t="s">
        <v>56</v>
      </c>
      <c r="F1751" s="18" t="s">
        <v>113</v>
      </c>
      <c r="G1751" s="19">
        <v>31.453938112100001</v>
      </c>
      <c r="H1751" s="19">
        <v>12.728999999999999</v>
      </c>
      <c r="I1751" s="18" t="s">
        <v>24</v>
      </c>
      <c r="J1751" s="18" t="s">
        <v>114</v>
      </c>
      <c r="K1751" s="18">
        <v>12</v>
      </c>
      <c r="L1751" s="18">
        <v>60</v>
      </c>
      <c r="M1751" s="18" t="s">
        <v>71</v>
      </c>
      <c r="N1751" s="18" t="s">
        <v>72</v>
      </c>
      <c r="O1751" s="18" t="s">
        <v>73</v>
      </c>
      <c r="P1751" s="19">
        <v>5811.5792750999999</v>
      </c>
      <c r="Q1751" s="19">
        <v>1370128.0636400001</v>
      </c>
      <c r="R1751" s="20">
        <v>0.63959900000000003</v>
      </c>
      <c r="S1751" s="20">
        <v>6.589772</v>
      </c>
      <c r="T1751" s="20">
        <v>0.24</v>
      </c>
      <c r="U1751" s="20">
        <v>0.56100000000000005</v>
      </c>
      <c r="V1751" s="20">
        <f t="shared" si="54"/>
        <v>6.1875063099599998</v>
      </c>
      <c r="W1751" s="20">
        <f t="shared" si="55"/>
        <v>36.823850218931995</v>
      </c>
    </row>
    <row r="1752" spans="1:23" x14ac:dyDescent="0.25">
      <c r="A1752" s="18">
        <v>26273</v>
      </c>
      <c r="B1752" s="18">
        <v>26243</v>
      </c>
      <c r="C1752" s="18">
        <v>6172</v>
      </c>
      <c r="D1752" s="18">
        <v>6172</v>
      </c>
      <c r="E1752" s="18" t="s">
        <v>56</v>
      </c>
      <c r="F1752" s="18" t="s">
        <v>113</v>
      </c>
      <c r="G1752" s="19">
        <v>2.7869220916100002</v>
      </c>
      <c r="H1752" s="19">
        <v>1.1278300000000001</v>
      </c>
      <c r="I1752" s="18" t="s">
        <v>24</v>
      </c>
      <c r="J1752" s="18" t="s">
        <v>114</v>
      </c>
      <c r="K1752" s="18">
        <v>12</v>
      </c>
      <c r="L1752" s="18">
        <v>60</v>
      </c>
      <c r="M1752" s="18" t="s">
        <v>71</v>
      </c>
      <c r="N1752" s="18" t="s">
        <v>72</v>
      </c>
      <c r="O1752" s="18" t="s">
        <v>73</v>
      </c>
      <c r="P1752" s="19">
        <v>1368.58705947</v>
      </c>
      <c r="Q1752" s="19">
        <v>121397.84071800001</v>
      </c>
      <c r="R1752" s="20">
        <v>0.63959900000000003</v>
      </c>
      <c r="S1752" s="20">
        <v>6.589772</v>
      </c>
      <c r="T1752" s="20">
        <v>0.24</v>
      </c>
      <c r="U1752" s="20">
        <v>0.56100000000000005</v>
      </c>
      <c r="V1752" s="20">
        <f t="shared" si="54"/>
        <v>0.54823279452920015</v>
      </c>
      <c r="W1752" s="20">
        <f t="shared" si="55"/>
        <v>3.2627105815396398</v>
      </c>
    </row>
    <row r="1753" spans="1:23" x14ac:dyDescent="0.25">
      <c r="A1753" s="18">
        <v>26274</v>
      </c>
      <c r="B1753" s="18">
        <v>26244</v>
      </c>
      <c r="C1753" s="18">
        <v>6172</v>
      </c>
      <c r="D1753" s="18">
        <v>6172</v>
      </c>
      <c r="E1753" s="18" t="s">
        <v>56</v>
      </c>
      <c r="F1753" s="18" t="s">
        <v>113</v>
      </c>
      <c r="G1753" s="19">
        <v>3.3396530314700001</v>
      </c>
      <c r="H1753" s="19">
        <v>1.35151</v>
      </c>
      <c r="I1753" s="18" t="s">
        <v>24</v>
      </c>
      <c r="J1753" s="18" t="s">
        <v>114</v>
      </c>
      <c r="K1753" s="18">
        <v>12</v>
      </c>
      <c r="L1753" s="18">
        <v>60</v>
      </c>
      <c r="M1753" s="18" t="s">
        <v>71</v>
      </c>
      <c r="N1753" s="18" t="s">
        <v>72</v>
      </c>
      <c r="O1753" s="18" t="s">
        <v>73</v>
      </c>
      <c r="P1753" s="19">
        <v>2830.7952357600002</v>
      </c>
      <c r="Q1753" s="19">
        <v>145474.70414799999</v>
      </c>
      <c r="R1753" s="20">
        <v>0.63959900000000003</v>
      </c>
      <c r="S1753" s="20">
        <v>6.589772</v>
      </c>
      <c r="T1753" s="20">
        <v>0.24</v>
      </c>
      <c r="U1753" s="20">
        <v>0.56100000000000005</v>
      </c>
      <c r="V1753" s="20">
        <f t="shared" si="54"/>
        <v>0.65696257781239997</v>
      </c>
      <c r="W1753" s="20">
        <f t="shared" si="55"/>
        <v>3.9097966697610791</v>
      </c>
    </row>
    <row r="1754" spans="1:23" x14ac:dyDescent="0.25">
      <c r="A1754" s="18">
        <v>26275</v>
      </c>
      <c r="B1754" s="18">
        <v>26245</v>
      </c>
      <c r="C1754" s="18">
        <v>6172</v>
      </c>
      <c r="D1754" s="18">
        <v>6172</v>
      </c>
      <c r="E1754" s="18" t="s">
        <v>56</v>
      </c>
      <c r="F1754" s="18" t="s">
        <v>113</v>
      </c>
      <c r="G1754" s="19">
        <v>2.8776740278599999</v>
      </c>
      <c r="H1754" s="19">
        <v>1.16455</v>
      </c>
      <c r="I1754" s="18" t="s">
        <v>24</v>
      </c>
      <c r="J1754" s="18" t="s">
        <v>114</v>
      </c>
      <c r="K1754" s="18">
        <v>12</v>
      </c>
      <c r="L1754" s="18">
        <v>60</v>
      </c>
      <c r="M1754" s="18" t="s">
        <v>71</v>
      </c>
      <c r="N1754" s="18" t="s">
        <v>72</v>
      </c>
      <c r="O1754" s="18" t="s">
        <v>73</v>
      </c>
      <c r="P1754" s="19">
        <v>2349.8296638800002</v>
      </c>
      <c r="Q1754" s="19">
        <v>125350.979249</v>
      </c>
      <c r="R1754" s="20">
        <v>0.63959900000000003</v>
      </c>
      <c r="S1754" s="20">
        <v>6.589772</v>
      </c>
      <c r="T1754" s="20">
        <v>0.24</v>
      </c>
      <c r="U1754" s="20">
        <v>0.56100000000000005</v>
      </c>
      <c r="V1754" s="20">
        <f t="shared" si="54"/>
        <v>0.56608221174200002</v>
      </c>
      <c r="W1754" s="20">
        <f t="shared" si="55"/>
        <v>3.3689382333613995</v>
      </c>
    </row>
    <row r="1755" spans="1:23" x14ac:dyDescent="0.25">
      <c r="A1755" s="18">
        <v>26276</v>
      </c>
      <c r="B1755" s="18">
        <v>26246</v>
      </c>
      <c r="C1755" s="18">
        <v>6172</v>
      </c>
      <c r="D1755" s="18">
        <v>6172</v>
      </c>
      <c r="E1755" s="18" t="s">
        <v>56</v>
      </c>
      <c r="F1755" s="18" t="s">
        <v>113</v>
      </c>
      <c r="G1755" s="19">
        <v>8.1890917727799994</v>
      </c>
      <c r="H1755" s="19">
        <v>3.3140100000000001</v>
      </c>
      <c r="I1755" s="18" t="s">
        <v>24</v>
      </c>
      <c r="J1755" s="18" t="s">
        <v>114</v>
      </c>
      <c r="K1755" s="18">
        <v>12</v>
      </c>
      <c r="L1755" s="18">
        <v>60</v>
      </c>
      <c r="M1755" s="18" t="s">
        <v>71</v>
      </c>
      <c r="N1755" s="18" t="s">
        <v>72</v>
      </c>
      <c r="O1755" s="18" t="s">
        <v>73</v>
      </c>
      <c r="P1755" s="19">
        <v>5274.2838025700003</v>
      </c>
      <c r="Q1755" s="19">
        <v>356715.410753</v>
      </c>
      <c r="R1755" s="20">
        <v>0.63959900000000003</v>
      </c>
      <c r="S1755" s="20">
        <v>6.589772</v>
      </c>
      <c r="T1755" s="20">
        <v>0.24</v>
      </c>
      <c r="U1755" s="20">
        <v>0.56100000000000005</v>
      </c>
      <c r="V1755" s="20">
        <f t="shared" si="54"/>
        <v>1.6109244863124004</v>
      </c>
      <c r="W1755" s="20">
        <f t="shared" si="55"/>
        <v>9.5871323642110795</v>
      </c>
    </row>
    <row r="1756" spans="1:23" x14ac:dyDescent="0.25">
      <c r="A1756" s="18">
        <v>26277</v>
      </c>
      <c r="B1756" s="18">
        <v>26247</v>
      </c>
      <c r="C1756" s="18">
        <v>6172</v>
      </c>
      <c r="D1756" s="18">
        <v>6172</v>
      </c>
      <c r="E1756" s="18" t="s">
        <v>56</v>
      </c>
      <c r="F1756" s="18" t="s">
        <v>113</v>
      </c>
      <c r="G1756" s="19">
        <v>1.80357067695</v>
      </c>
      <c r="H1756" s="19">
        <v>0.72987899999999994</v>
      </c>
      <c r="I1756" s="18" t="s">
        <v>24</v>
      </c>
      <c r="J1756" s="18" t="s">
        <v>114</v>
      </c>
      <c r="K1756" s="18">
        <v>12</v>
      </c>
      <c r="L1756" s="18">
        <v>60</v>
      </c>
      <c r="M1756" s="18" t="s">
        <v>71</v>
      </c>
      <c r="N1756" s="18" t="s">
        <v>72</v>
      </c>
      <c r="O1756" s="18" t="s">
        <v>73</v>
      </c>
      <c r="P1756" s="19">
        <v>1017.77423684</v>
      </c>
      <c r="Q1756" s="19">
        <v>78563.224434300006</v>
      </c>
      <c r="R1756" s="20">
        <v>0.63959900000000003</v>
      </c>
      <c r="S1756" s="20">
        <v>6.589772</v>
      </c>
      <c r="T1756" s="20">
        <v>0.24</v>
      </c>
      <c r="U1756" s="20">
        <v>0.56100000000000005</v>
      </c>
      <c r="V1756" s="20">
        <f t="shared" si="54"/>
        <v>0.35479070767595999</v>
      </c>
      <c r="W1756" s="20">
        <f t="shared" si="55"/>
        <v>2.1114741907411316</v>
      </c>
    </row>
    <row r="1757" spans="1:23" x14ac:dyDescent="0.25">
      <c r="A1757" s="18">
        <v>26278</v>
      </c>
      <c r="B1757" s="18">
        <v>26248</v>
      </c>
      <c r="C1757" s="18">
        <v>6172</v>
      </c>
      <c r="D1757" s="18">
        <v>6172</v>
      </c>
      <c r="E1757" s="18" t="s">
        <v>56</v>
      </c>
      <c r="F1757" s="18" t="s">
        <v>113</v>
      </c>
      <c r="G1757" s="19">
        <v>3.11446825178</v>
      </c>
      <c r="H1757" s="19">
        <v>1.2603800000000001</v>
      </c>
      <c r="I1757" s="18" t="s">
        <v>24</v>
      </c>
      <c r="J1757" s="18" t="s">
        <v>114</v>
      </c>
      <c r="K1757" s="18">
        <v>12</v>
      </c>
      <c r="L1757" s="18">
        <v>60</v>
      </c>
      <c r="M1757" s="18" t="s">
        <v>71</v>
      </c>
      <c r="N1757" s="18" t="s">
        <v>72</v>
      </c>
      <c r="O1757" s="18" t="s">
        <v>73</v>
      </c>
      <c r="P1757" s="19">
        <v>1329.5318222999999</v>
      </c>
      <c r="Q1757" s="19">
        <v>135665.694384</v>
      </c>
      <c r="R1757" s="20">
        <v>0.63959900000000003</v>
      </c>
      <c r="S1757" s="20">
        <v>6.589772</v>
      </c>
      <c r="T1757" s="20">
        <v>0.24</v>
      </c>
      <c r="U1757" s="20">
        <v>0.56100000000000005</v>
      </c>
      <c r="V1757" s="20">
        <f t="shared" si="54"/>
        <v>0.61266471859120009</v>
      </c>
      <c r="W1757" s="20">
        <f t="shared" si="55"/>
        <v>3.6461657898450395</v>
      </c>
    </row>
    <row r="1758" spans="1:23" x14ac:dyDescent="0.25">
      <c r="A1758" s="18">
        <v>26279</v>
      </c>
      <c r="B1758" s="18">
        <v>26249</v>
      </c>
      <c r="C1758" s="18">
        <v>6172</v>
      </c>
      <c r="D1758" s="18">
        <v>6172</v>
      </c>
      <c r="E1758" s="18" t="s">
        <v>56</v>
      </c>
      <c r="F1758" s="18" t="s">
        <v>113</v>
      </c>
      <c r="G1758" s="19">
        <v>2.4629018938699998</v>
      </c>
      <c r="H1758" s="19">
        <v>0.99670099999999995</v>
      </c>
      <c r="I1758" s="18" t="s">
        <v>24</v>
      </c>
      <c r="J1758" s="18" t="s">
        <v>114</v>
      </c>
      <c r="K1758" s="18">
        <v>12</v>
      </c>
      <c r="L1758" s="18">
        <v>60</v>
      </c>
      <c r="M1758" s="18" t="s">
        <v>71</v>
      </c>
      <c r="N1758" s="18" t="s">
        <v>72</v>
      </c>
      <c r="O1758" s="18" t="s">
        <v>73</v>
      </c>
      <c r="P1758" s="19">
        <v>1229.2117351500001</v>
      </c>
      <c r="Q1758" s="19">
        <v>107283.577363</v>
      </c>
      <c r="R1758" s="20">
        <v>0.63959900000000003</v>
      </c>
      <c r="S1758" s="20">
        <v>6.589772</v>
      </c>
      <c r="T1758" s="20">
        <v>0.24</v>
      </c>
      <c r="U1758" s="20">
        <v>0.56100000000000005</v>
      </c>
      <c r="V1758" s="20">
        <f t="shared" si="54"/>
        <v>0.48449161180324002</v>
      </c>
      <c r="W1758" s="20">
        <f t="shared" si="55"/>
        <v>2.8833661982135075</v>
      </c>
    </row>
    <row r="1759" spans="1:23" x14ac:dyDescent="0.25">
      <c r="A1759" s="18">
        <v>26280</v>
      </c>
      <c r="B1759" s="18">
        <v>26250</v>
      </c>
      <c r="C1759" s="18">
        <v>6172</v>
      </c>
      <c r="D1759" s="18">
        <v>6172</v>
      </c>
      <c r="E1759" s="18" t="s">
        <v>56</v>
      </c>
      <c r="F1759" s="18" t="s">
        <v>113</v>
      </c>
      <c r="G1759" s="19">
        <v>1.7949464880699999</v>
      </c>
      <c r="H1759" s="19">
        <v>0.72638899999999995</v>
      </c>
      <c r="I1759" s="18" t="s">
        <v>24</v>
      </c>
      <c r="J1759" s="18" t="s">
        <v>114</v>
      </c>
      <c r="K1759" s="18">
        <v>12</v>
      </c>
      <c r="L1759" s="18">
        <v>60</v>
      </c>
      <c r="M1759" s="18" t="s">
        <v>71</v>
      </c>
      <c r="N1759" s="18" t="s">
        <v>72</v>
      </c>
      <c r="O1759" s="18" t="s">
        <v>73</v>
      </c>
      <c r="P1759" s="19">
        <v>1100.3662094599999</v>
      </c>
      <c r="Q1759" s="19">
        <v>78187.556269499997</v>
      </c>
      <c r="R1759" s="20">
        <v>0.63959900000000003</v>
      </c>
      <c r="S1759" s="20">
        <v>6.589772</v>
      </c>
      <c r="T1759" s="20">
        <v>0.24</v>
      </c>
      <c r="U1759" s="20">
        <v>0.56100000000000005</v>
      </c>
      <c r="V1759" s="20">
        <f t="shared" si="54"/>
        <v>0.35309423528835998</v>
      </c>
      <c r="W1759" s="20">
        <f t="shared" si="55"/>
        <v>2.1013779351622115</v>
      </c>
    </row>
    <row r="1760" spans="1:23" x14ac:dyDescent="0.25">
      <c r="A1760" s="18">
        <v>26281</v>
      </c>
      <c r="B1760" s="18">
        <v>26251</v>
      </c>
      <c r="C1760" s="18">
        <v>6172</v>
      </c>
      <c r="D1760" s="18">
        <v>6172</v>
      </c>
      <c r="E1760" s="18" t="s">
        <v>56</v>
      </c>
      <c r="F1760" s="18" t="s">
        <v>113</v>
      </c>
      <c r="G1760" s="19">
        <v>5.14580363457</v>
      </c>
      <c r="H1760" s="19">
        <v>2.08243</v>
      </c>
      <c r="I1760" s="18" t="s">
        <v>24</v>
      </c>
      <c r="J1760" s="18" t="s">
        <v>114</v>
      </c>
      <c r="K1760" s="18">
        <v>12</v>
      </c>
      <c r="L1760" s="18">
        <v>60</v>
      </c>
      <c r="M1760" s="18" t="s">
        <v>71</v>
      </c>
      <c r="N1760" s="18" t="s">
        <v>72</v>
      </c>
      <c r="O1760" s="18" t="s">
        <v>73</v>
      </c>
      <c r="P1760" s="19">
        <v>2816.54362623</v>
      </c>
      <c r="Q1760" s="19">
        <v>224150.309718</v>
      </c>
      <c r="R1760" s="20">
        <v>0.63959900000000003</v>
      </c>
      <c r="S1760" s="20">
        <v>6.589772</v>
      </c>
      <c r="T1760" s="20">
        <v>0.24</v>
      </c>
      <c r="U1760" s="20">
        <v>0.56100000000000005</v>
      </c>
      <c r="V1760" s="20">
        <f t="shared" si="54"/>
        <v>1.0122593106332001</v>
      </c>
      <c r="W1760" s="20">
        <f t="shared" si="55"/>
        <v>6.0242823797164391</v>
      </c>
    </row>
    <row r="1761" spans="1:23" x14ac:dyDescent="0.25">
      <c r="A1761" s="18">
        <v>26282</v>
      </c>
      <c r="B1761" s="18">
        <v>26252</v>
      </c>
      <c r="C1761" s="18">
        <v>6172</v>
      </c>
      <c r="D1761" s="18">
        <v>6172</v>
      </c>
      <c r="E1761" s="18" t="s">
        <v>56</v>
      </c>
      <c r="F1761" s="18" t="s">
        <v>113</v>
      </c>
      <c r="G1761" s="19">
        <v>1.5634090979499999</v>
      </c>
      <c r="H1761" s="19">
        <v>0.63268899999999995</v>
      </c>
      <c r="I1761" s="18" t="s">
        <v>24</v>
      </c>
      <c r="J1761" s="18" t="s">
        <v>114</v>
      </c>
      <c r="K1761" s="18">
        <v>12</v>
      </c>
      <c r="L1761" s="18">
        <v>60</v>
      </c>
      <c r="M1761" s="18" t="s">
        <v>71</v>
      </c>
      <c r="N1761" s="18" t="s">
        <v>72</v>
      </c>
      <c r="O1761" s="18" t="s">
        <v>73</v>
      </c>
      <c r="P1761" s="19">
        <v>1506.9925806900001</v>
      </c>
      <c r="Q1761" s="19">
        <v>68101.827899199998</v>
      </c>
      <c r="R1761" s="20">
        <v>0.63959900000000003</v>
      </c>
      <c r="S1761" s="20">
        <v>6.589772</v>
      </c>
      <c r="T1761" s="20">
        <v>0.24</v>
      </c>
      <c r="U1761" s="20">
        <v>0.56100000000000005</v>
      </c>
      <c r="V1761" s="20">
        <f t="shared" si="54"/>
        <v>0.30754711130036</v>
      </c>
      <c r="W1761" s="20">
        <f t="shared" si="55"/>
        <v>1.8303122767826117</v>
      </c>
    </row>
    <row r="1762" spans="1:23" x14ac:dyDescent="0.25">
      <c r="A1762" s="18">
        <v>26283</v>
      </c>
      <c r="B1762" s="18">
        <v>26253</v>
      </c>
      <c r="C1762" s="18">
        <v>6172</v>
      </c>
      <c r="D1762" s="18">
        <v>6172</v>
      </c>
      <c r="E1762" s="18" t="s">
        <v>56</v>
      </c>
      <c r="F1762" s="18" t="s">
        <v>113</v>
      </c>
      <c r="G1762" s="19">
        <v>0.14667596829499999</v>
      </c>
      <c r="H1762" s="19">
        <v>5.9357699999999999E-2</v>
      </c>
      <c r="I1762" s="18" t="s">
        <v>24</v>
      </c>
      <c r="J1762" s="18" t="s">
        <v>114</v>
      </c>
      <c r="K1762" s="18">
        <v>12</v>
      </c>
      <c r="L1762" s="18">
        <v>60</v>
      </c>
      <c r="M1762" s="18" t="s">
        <v>71</v>
      </c>
      <c r="N1762" s="18" t="s">
        <v>72</v>
      </c>
      <c r="O1762" s="18" t="s">
        <v>73</v>
      </c>
      <c r="P1762" s="19">
        <v>629.49625900000001</v>
      </c>
      <c r="Q1762" s="19">
        <v>6448.5808040100001</v>
      </c>
      <c r="R1762" s="20">
        <v>0.63959900000000003</v>
      </c>
      <c r="S1762" s="20">
        <v>6.589772</v>
      </c>
      <c r="T1762" s="20">
        <v>0.24</v>
      </c>
      <c r="U1762" s="20">
        <v>0.56100000000000005</v>
      </c>
      <c r="V1762" s="20">
        <f t="shared" si="54"/>
        <v>2.8853495427348001E-2</v>
      </c>
      <c r="W1762" s="20">
        <f t="shared" si="55"/>
        <v>0.17171647844609156</v>
      </c>
    </row>
    <row r="1763" spans="1:23" x14ac:dyDescent="0.25">
      <c r="A1763" s="18">
        <v>26284</v>
      </c>
      <c r="B1763" s="18">
        <v>26254</v>
      </c>
      <c r="C1763" s="18">
        <v>6172</v>
      </c>
      <c r="D1763" s="18">
        <v>6172</v>
      </c>
      <c r="E1763" s="18" t="s">
        <v>56</v>
      </c>
      <c r="F1763" s="18" t="s">
        <v>113</v>
      </c>
      <c r="G1763" s="19">
        <v>1.75436237303</v>
      </c>
      <c r="H1763" s="19">
        <v>0.70996499999999996</v>
      </c>
      <c r="I1763" s="18" t="s">
        <v>24</v>
      </c>
      <c r="J1763" s="18" t="s">
        <v>114</v>
      </c>
      <c r="K1763" s="18">
        <v>12</v>
      </c>
      <c r="L1763" s="18">
        <v>60</v>
      </c>
      <c r="M1763" s="18" t="s">
        <v>71</v>
      </c>
      <c r="N1763" s="18" t="s">
        <v>72</v>
      </c>
      <c r="O1763" s="18" t="s">
        <v>73</v>
      </c>
      <c r="P1763" s="19">
        <v>1591.39617099</v>
      </c>
      <c r="Q1763" s="19">
        <v>76419.719289800007</v>
      </c>
      <c r="R1763" s="20">
        <v>0.63959900000000003</v>
      </c>
      <c r="S1763" s="20">
        <v>6.589772</v>
      </c>
      <c r="T1763" s="20">
        <v>0.24</v>
      </c>
      <c r="U1763" s="20">
        <v>0.56100000000000005</v>
      </c>
      <c r="V1763" s="20">
        <f t="shared" si="54"/>
        <v>0.34511060706659996</v>
      </c>
      <c r="W1763" s="20">
        <f t="shared" si="55"/>
        <v>2.0538647828332195</v>
      </c>
    </row>
    <row r="1764" spans="1:23" x14ac:dyDescent="0.25">
      <c r="A1764" s="18">
        <v>26285</v>
      </c>
      <c r="B1764" s="18">
        <v>26255</v>
      </c>
      <c r="C1764" s="18">
        <v>6172</v>
      </c>
      <c r="D1764" s="18">
        <v>6172</v>
      </c>
      <c r="E1764" s="18" t="s">
        <v>56</v>
      </c>
      <c r="F1764" s="18" t="s">
        <v>113</v>
      </c>
      <c r="G1764" s="19">
        <v>2.0480458648500002</v>
      </c>
      <c r="H1764" s="19">
        <v>0.82881499999999997</v>
      </c>
      <c r="I1764" s="18" t="s">
        <v>24</v>
      </c>
      <c r="J1764" s="18" t="s">
        <v>114</v>
      </c>
      <c r="K1764" s="18">
        <v>12</v>
      </c>
      <c r="L1764" s="18">
        <v>60</v>
      </c>
      <c r="M1764" s="18" t="s">
        <v>71</v>
      </c>
      <c r="N1764" s="18" t="s">
        <v>72</v>
      </c>
      <c r="O1764" s="18" t="s">
        <v>73</v>
      </c>
      <c r="P1764" s="19">
        <v>1095.77648535</v>
      </c>
      <c r="Q1764" s="19">
        <v>89212.5210238</v>
      </c>
      <c r="R1764" s="20">
        <v>0.63959900000000003</v>
      </c>
      <c r="S1764" s="20">
        <v>6.589772</v>
      </c>
      <c r="T1764" s="20">
        <v>0.24</v>
      </c>
      <c r="U1764" s="20">
        <v>0.56100000000000005</v>
      </c>
      <c r="V1764" s="20">
        <f t="shared" si="54"/>
        <v>0.40288302634060003</v>
      </c>
      <c r="W1764" s="20">
        <f t="shared" si="55"/>
        <v>2.3976871253990195</v>
      </c>
    </row>
    <row r="1765" spans="1:23" x14ac:dyDescent="0.25">
      <c r="A1765" s="18">
        <v>26286</v>
      </c>
      <c r="B1765" s="18">
        <v>26256</v>
      </c>
      <c r="C1765" s="18">
        <v>6172</v>
      </c>
      <c r="D1765" s="18">
        <v>6172</v>
      </c>
      <c r="E1765" s="18" t="s">
        <v>56</v>
      </c>
      <c r="F1765" s="18" t="s">
        <v>113</v>
      </c>
      <c r="G1765" s="19">
        <v>0.30261422755</v>
      </c>
      <c r="H1765" s="19">
        <v>0.122464</v>
      </c>
      <c r="I1765" s="18" t="s">
        <v>24</v>
      </c>
      <c r="J1765" s="18" t="s">
        <v>114</v>
      </c>
      <c r="K1765" s="18">
        <v>12</v>
      </c>
      <c r="L1765" s="18">
        <v>60</v>
      </c>
      <c r="M1765" s="18" t="s">
        <v>71</v>
      </c>
      <c r="N1765" s="18" t="s">
        <v>72</v>
      </c>
      <c r="O1765" s="18" t="s">
        <v>73</v>
      </c>
      <c r="P1765" s="19">
        <v>456.41680710700001</v>
      </c>
      <c r="Q1765" s="19">
        <v>13181.823024699999</v>
      </c>
      <c r="R1765" s="20">
        <v>0.63959900000000003</v>
      </c>
      <c r="S1765" s="20">
        <v>6.589772</v>
      </c>
      <c r="T1765" s="20">
        <v>0.24</v>
      </c>
      <c r="U1765" s="20">
        <v>0.56100000000000005</v>
      </c>
      <c r="V1765" s="20">
        <f t="shared" si="54"/>
        <v>5.9529167471360001E-2</v>
      </c>
      <c r="W1765" s="20">
        <f t="shared" si="55"/>
        <v>0.35427731897331194</v>
      </c>
    </row>
    <row r="1766" spans="1:23" x14ac:dyDescent="0.25">
      <c r="A1766" s="18">
        <v>26287</v>
      </c>
      <c r="B1766" s="18">
        <v>26257</v>
      </c>
      <c r="C1766" s="18">
        <v>6172</v>
      </c>
      <c r="D1766" s="18">
        <v>6172</v>
      </c>
      <c r="E1766" s="18" t="s">
        <v>56</v>
      </c>
      <c r="F1766" s="18" t="s">
        <v>113</v>
      </c>
      <c r="G1766" s="19">
        <v>2.6876431757799999</v>
      </c>
      <c r="H1766" s="19">
        <v>1.08765</v>
      </c>
      <c r="I1766" s="18" t="s">
        <v>24</v>
      </c>
      <c r="J1766" s="18" t="s">
        <v>114</v>
      </c>
      <c r="K1766" s="18">
        <v>12</v>
      </c>
      <c r="L1766" s="18">
        <v>60</v>
      </c>
      <c r="M1766" s="18" t="s">
        <v>71</v>
      </c>
      <c r="N1766" s="18" t="s">
        <v>72</v>
      </c>
      <c r="O1766" s="18" t="s">
        <v>73</v>
      </c>
      <c r="P1766" s="19">
        <v>1841.66375984</v>
      </c>
      <c r="Q1766" s="19">
        <v>117073.268442</v>
      </c>
      <c r="R1766" s="20">
        <v>0.63959900000000003</v>
      </c>
      <c r="S1766" s="20">
        <v>6.589772</v>
      </c>
      <c r="T1766" s="20">
        <v>0.24</v>
      </c>
      <c r="U1766" s="20">
        <v>0.56100000000000005</v>
      </c>
      <c r="V1766" s="20">
        <f t="shared" si="54"/>
        <v>0.52870148778600001</v>
      </c>
      <c r="W1766" s="20">
        <f t="shared" si="55"/>
        <v>3.1464734614361998</v>
      </c>
    </row>
    <row r="1767" spans="1:23" x14ac:dyDescent="0.25">
      <c r="A1767" s="18">
        <v>26288</v>
      </c>
      <c r="B1767" s="18">
        <v>26258</v>
      </c>
      <c r="C1767" s="18">
        <v>6172</v>
      </c>
      <c r="D1767" s="18">
        <v>6172</v>
      </c>
      <c r="E1767" s="18" t="s">
        <v>56</v>
      </c>
      <c r="F1767" s="18" t="s">
        <v>113</v>
      </c>
      <c r="G1767" s="19">
        <v>10.279279993399999</v>
      </c>
      <c r="H1767" s="19">
        <v>4.1598800000000002</v>
      </c>
      <c r="I1767" s="18" t="s">
        <v>24</v>
      </c>
      <c r="J1767" s="18" t="s">
        <v>114</v>
      </c>
      <c r="K1767" s="18">
        <v>12</v>
      </c>
      <c r="L1767" s="18">
        <v>60</v>
      </c>
      <c r="M1767" s="18" t="s">
        <v>71</v>
      </c>
      <c r="N1767" s="18" t="s">
        <v>72</v>
      </c>
      <c r="O1767" s="18" t="s">
        <v>73</v>
      </c>
      <c r="P1767" s="19">
        <v>4355.8336580300002</v>
      </c>
      <c r="Q1767" s="19">
        <v>447763.64545100002</v>
      </c>
      <c r="R1767" s="20">
        <v>0.63959900000000003</v>
      </c>
      <c r="S1767" s="20">
        <v>6.589772</v>
      </c>
      <c r="T1767" s="20">
        <v>0.24</v>
      </c>
      <c r="U1767" s="20">
        <v>0.56100000000000005</v>
      </c>
      <c r="V1767" s="20">
        <f t="shared" si="54"/>
        <v>2.0220978669712002</v>
      </c>
      <c r="W1767" s="20">
        <f t="shared" si="55"/>
        <v>12.034158068091038</v>
      </c>
    </row>
    <row r="1768" spans="1:23" x14ac:dyDescent="0.25">
      <c r="A1768" s="18">
        <v>26289</v>
      </c>
      <c r="B1768" s="18">
        <v>26259</v>
      </c>
      <c r="C1768" s="18">
        <v>6172</v>
      </c>
      <c r="D1768" s="18">
        <v>6172</v>
      </c>
      <c r="E1768" s="18" t="s">
        <v>56</v>
      </c>
      <c r="F1768" s="18" t="s">
        <v>113</v>
      </c>
      <c r="G1768" s="19">
        <v>3.1840260738700001</v>
      </c>
      <c r="H1768" s="19">
        <v>1.28853</v>
      </c>
      <c r="I1768" s="18" t="s">
        <v>24</v>
      </c>
      <c r="J1768" s="18" t="s">
        <v>114</v>
      </c>
      <c r="K1768" s="18">
        <v>12</v>
      </c>
      <c r="L1768" s="18">
        <v>60</v>
      </c>
      <c r="M1768" s="18" t="s">
        <v>71</v>
      </c>
      <c r="N1768" s="18" t="s">
        <v>72</v>
      </c>
      <c r="O1768" s="18" t="s">
        <v>73</v>
      </c>
      <c r="P1768" s="19">
        <v>1562.59772716</v>
      </c>
      <c r="Q1768" s="19">
        <v>138695.620994</v>
      </c>
      <c r="R1768" s="20">
        <v>0.63959900000000003</v>
      </c>
      <c r="S1768" s="20">
        <v>6.589772</v>
      </c>
      <c r="T1768" s="20">
        <v>0.24</v>
      </c>
      <c r="U1768" s="20">
        <v>0.56100000000000005</v>
      </c>
      <c r="V1768" s="20">
        <f t="shared" si="54"/>
        <v>0.62634829959719995</v>
      </c>
      <c r="W1768" s="20">
        <f t="shared" si="55"/>
        <v>3.7276012037552393</v>
      </c>
    </row>
    <row r="1769" spans="1:23" x14ac:dyDescent="0.25">
      <c r="A1769" s="18">
        <v>26290</v>
      </c>
      <c r="B1769" s="18">
        <v>26260</v>
      </c>
      <c r="C1769" s="18">
        <v>6172</v>
      </c>
      <c r="D1769" s="18">
        <v>6172</v>
      </c>
      <c r="E1769" s="18" t="s">
        <v>56</v>
      </c>
      <c r="F1769" s="18" t="s">
        <v>113</v>
      </c>
      <c r="G1769" s="19">
        <v>2.66103345923</v>
      </c>
      <c r="H1769" s="19">
        <v>1.0768800000000001</v>
      </c>
      <c r="I1769" s="18" t="s">
        <v>24</v>
      </c>
      <c r="J1769" s="18" t="s">
        <v>114</v>
      </c>
      <c r="K1769" s="18">
        <v>12</v>
      </c>
      <c r="L1769" s="18">
        <v>60</v>
      </c>
      <c r="M1769" s="18" t="s">
        <v>71</v>
      </c>
      <c r="N1769" s="18" t="s">
        <v>72</v>
      </c>
      <c r="O1769" s="18" t="s">
        <v>73</v>
      </c>
      <c r="P1769" s="19">
        <v>1310.9996179</v>
      </c>
      <c r="Q1769" s="19">
        <v>115914.15382599999</v>
      </c>
      <c r="R1769" s="20">
        <v>0.63959900000000003</v>
      </c>
      <c r="S1769" s="20">
        <v>6.589772</v>
      </c>
      <c r="T1769" s="20">
        <v>0.24</v>
      </c>
      <c r="U1769" s="20">
        <v>0.56100000000000005</v>
      </c>
      <c r="V1769" s="20">
        <f t="shared" si="54"/>
        <v>0.52346624205120007</v>
      </c>
      <c r="W1769" s="20">
        <f t="shared" si="55"/>
        <v>3.1153168217270397</v>
      </c>
    </row>
    <row r="1770" spans="1:23" x14ac:dyDescent="0.25">
      <c r="A1770" s="18">
        <v>26291</v>
      </c>
      <c r="B1770" s="18">
        <v>26261</v>
      </c>
      <c r="C1770" s="18">
        <v>6172</v>
      </c>
      <c r="D1770" s="18">
        <v>6172</v>
      </c>
      <c r="E1770" s="18" t="s">
        <v>56</v>
      </c>
      <c r="F1770" s="18" t="s">
        <v>113</v>
      </c>
      <c r="G1770" s="19">
        <v>1.7568282720099999</v>
      </c>
      <c r="H1770" s="19">
        <v>0.71096300000000001</v>
      </c>
      <c r="I1770" s="18" t="s">
        <v>24</v>
      </c>
      <c r="J1770" s="18" t="s">
        <v>114</v>
      </c>
      <c r="K1770" s="18">
        <v>12</v>
      </c>
      <c r="L1770" s="18">
        <v>60</v>
      </c>
      <c r="M1770" s="18" t="s">
        <v>71</v>
      </c>
      <c r="N1770" s="18" t="s">
        <v>72</v>
      </c>
      <c r="O1770" s="18" t="s">
        <v>73</v>
      </c>
      <c r="P1770" s="19">
        <v>1006.1463504</v>
      </c>
      <c r="Q1770" s="19">
        <v>76527.1334183</v>
      </c>
      <c r="R1770" s="20">
        <v>0.63959900000000003</v>
      </c>
      <c r="S1770" s="20">
        <v>6.589772</v>
      </c>
      <c r="T1770" s="20">
        <v>0.24</v>
      </c>
      <c r="U1770" s="20">
        <v>0.56100000000000005</v>
      </c>
      <c r="V1770" s="20">
        <f t="shared" si="54"/>
        <v>0.34559573011612005</v>
      </c>
      <c r="W1770" s="20">
        <f t="shared" si="55"/>
        <v>2.0567519069214035</v>
      </c>
    </row>
    <row r="1771" spans="1:23" x14ac:dyDescent="0.25">
      <c r="A1771" s="18">
        <v>26292</v>
      </c>
      <c r="B1771" s="18">
        <v>26262</v>
      </c>
      <c r="C1771" s="18">
        <v>6172</v>
      </c>
      <c r="D1771" s="18">
        <v>6172</v>
      </c>
      <c r="E1771" s="18" t="s">
        <v>56</v>
      </c>
      <c r="F1771" s="18" t="s">
        <v>113</v>
      </c>
      <c r="G1771" s="19">
        <v>4.4482054687000003</v>
      </c>
      <c r="H1771" s="19">
        <v>1.8001199999999999</v>
      </c>
      <c r="I1771" s="18" t="s">
        <v>24</v>
      </c>
      <c r="J1771" s="18" t="s">
        <v>114</v>
      </c>
      <c r="K1771" s="18">
        <v>12</v>
      </c>
      <c r="L1771" s="18">
        <v>60</v>
      </c>
      <c r="M1771" s="18" t="s">
        <v>71</v>
      </c>
      <c r="N1771" s="18" t="s">
        <v>72</v>
      </c>
      <c r="O1771" s="18" t="s">
        <v>73</v>
      </c>
      <c r="P1771" s="19">
        <v>1821.1881977800001</v>
      </c>
      <c r="Q1771" s="19">
        <v>193763.05516300001</v>
      </c>
      <c r="R1771" s="20">
        <v>0.63959900000000003</v>
      </c>
      <c r="S1771" s="20">
        <v>6.589772</v>
      </c>
      <c r="T1771" s="20">
        <v>0.24</v>
      </c>
      <c r="U1771" s="20">
        <v>0.56100000000000005</v>
      </c>
      <c r="V1771" s="20">
        <f t="shared" si="54"/>
        <v>0.8750297634287999</v>
      </c>
      <c r="W1771" s="20">
        <f t="shared" si="55"/>
        <v>5.2075849835889585</v>
      </c>
    </row>
    <row r="1772" spans="1:23" x14ac:dyDescent="0.25">
      <c r="A1772" s="18">
        <v>26293</v>
      </c>
      <c r="B1772" s="18">
        <v>26263</v>
      </c>
      <c r="C1772" s="18">
        <v>6172</v>
      </c>
      <c r="D1772" s="18">
        <v>6172</v>
      </c>
      <c r="E1772" s="18" t="s">
        <v>56</v>
      </c>
      <c r="F1772" s="18" t="s">
        <v>113</v>
      </c>
      <c r="G1772" s="19">
        <v>4.0843922840399998</v>
      </c>
      <c r="H1772" s="19">
        <v>1.65289</v>
      </c>
      <c r="I1772" s="18" t="s">
        <v>24</v>
      </c>
      <c r="J1772" s="18" t="s">
        <v>114</v>
      </c>
      <c r="K1772" s="18">
        <v>12</v>
      </c>
      <c r="L1772" s="18">
        <v>60</v>
      </c>
      <c r="M1772" s="18" t="s">
        <v>71</v>
      </c>
      <c r="N1772" s="18" t="s">
        <v>72</v>
      </c>
      <c r="O1772" s="18" t="s">
        <v>73</v>
      </c>
      <c r="P1772" s="19">
        <v>1700.7130166500001</v>
      </c>
      <c r="Q1772" s="19">
        <v>177915.41622899999</v>
      </c>
      <c r="R1772" s="20">
        <v>0.63959900000000003</v>
      </c>
      <c r="S1772" s="20">
        <v>6.589772</v>
      </c>
      <c r="T1772" s="20">
        <v>0.24</v>
      </c>
      <c r="U1772" s="20">
        <v>0.56100000000000005</v>
      </c>
      <c r="V1772" s="20">
        <f t="shared" si="54"/>
        <v>0.80346196124360014</v>
      </c>
      <c r="W1772" s="20">
        <f t="shared" si="55"/>
        <v>4.7816618578341199</v>
      </c>
    </row>
    <row r="1773" spans="1:23" x14ac:dyDescent="0.25">
      <c r="A1773" s="18">
        <v>26294</v>
      </c>
      <c r="B1773" s="18">
        <v>26264</v>
      </c>
      <c r="C1773" s="18">
        <v>6172</v>
      </c>
      <c r="D1773" s="18">
        <v>6172</v>
      </c>
      <c r="E1773" s="18" t="s">
        <v>56</v>
      </c>
      <c r="F1773" s="18" t="s">
        <v>113</v>
      </c>
      <c r="G1773" s="19">
        <v>2.4906629824299999</v>
      </c>
      <c r="H1773" s="19">
        <v>1.0079400000000001</v>
      </c>
      <c r="I1773" s="18" t="s">
        <v>24</v>
      </c>
      <c r="J1773" s="18" t="s">
        <v>114</v>
      </c>
      <c r="K1773" s="18">
        <v>12</v>
      </c>
      <c r="L1773" s="18">
        <v>60</v>
      </c>
      <c r="M1773" s="18" t="s">
        <v>71</v>
      </c>
      <c r="N1773" s="18" t="s">
        <v>72</v>
      </c>
      <c r="O1773" s="18" t="s">
        <v>73</v>
      </c>
      <c r="P1773" s="19">
        <v>1244.3066563899999</v>
      </c>
      <c r="Q1773" s="19">
        <v>108492.845544</v>
      </c>
      <c r="R1773" s="20">
        <v>0.63959900000000003</v>
      </c>
      <c r="S1773" s="20">
        <v>6.589772</v>
      </c>
      <c r="T1773" s="20">
        <v>0.24</v>
      </c>
      <c r="U1773" s="20">
        <v>0.56100000000000005</v>
      </c>
      <c r="V1773" s="20">
        <f t="shared" si="54"/>
        <v>0.48995483620560004</v>
      </c>
      <c r="W1773" s="20">
        <f t="shared" si="55"/>
        <v>2.9158796126695199</v>
      </c>
    </row>
    <row r="1774" spans="1:23" x14ac:dyDescent="0.25">
      <c r="A1774" s="18">
        <v>26295</v>
      </c>
      <c r="B1774" s="18">
        <v>26265</v>
      </c>
      <c r="C1774" s="18">
        <v>6172</v>
      </c>
      <c r="D1774" s="18">
        <v>6172</v>
      </c>
      <c r="E1774" s="18" t="s">
        <v>56</v>
      </c>
      <c r="F1774" s="18" t="s">
        <v>113</v>
      </c>
      <c r="G1774" s="19">
        <v>3.2538497527199999</v>
      </c>
      <c r="H1774" s="19">
        <v>1.3167899999999999</v>
      </c>
      <c r="I1774" s="18" t="s">
        <v>24</v>
      </c>
      <c r="J1774" s="18" t="s">
        <v>114</v>
      </c>
      <c r="K1774" s="18">
        <v>12</v>
      </c>
      <c r="L1774" s="18">
        <v>60</v>
      </c>
      <c r="M1774" s="18" t="s">
        <v>71</v>
      </c>
      <c r="N1774" s="18" t="s">
        <v>72</v>
      </c>
      <c r="O1774" s="18" t="s">
        <v>73</v>
      </c>
      <c r="P1774" s="19">
        <v>1459.25818826</v>
      </c>
      <c r="Q1774" s="19">
        <v>141737.12827799999</v>
      </c>
      <c r="R1774" s="20">
        <v>0.63959900000000003</v>
      </c>
      <c r="S1774" s="20">
        <v>6.589772</v>
      </c>
      <c r="T1774" s="20">
        <v>0.24</v>
      </c>
      <c r="U1774" s="20">
        <v>0.56100000000000005</v>
      </c>
      <c r="V1774" s="20">
        <f t="shared" si="54"/>
        <v>0.64008535107959996</v>
      </c>
      <c r="W1774" s="20">
        <f t="shared" si="55"/>
        <v>3.8093548377553197</v>
      </c>
    </row>
    <row r="1775" spans="1:23" x14ac:dyDescent="0.25">
      <c r="A1775" s="18">
        <v>26296</v>
      </c>
      <c r="B1775" s="18">
        <v>26266</v>
      </c>
      <c r="C1775" s="18">
        <v>6172</v>
      </c>
      <c r="D1775" s="18">
        <v>6172</v>
      </c>
      <c r="E1775" s="18" t="s">
        <v>56</v>
      </c>
      <c r="F1775" s="18" t="s">
        <v>113</v>
      </c>
      <c r="G1775" s="19">
        <v>2.8230777424800002</v>
      </c>
      <c r="H1775" s="19">
        <v>1.14246</v>
      </c>
      <c r="I1775" s="18" t="s">
        <v>24</v>
      </c>
      <c r="J1775" s="18" t="s">
        <v>114</v>
      </c>
      <c r="K1775" s="18">
        <v>12</v>
      </c>
      <c r="L1775" s="18">
        <v>60</v>
      </c>
      <c r="M1775" s="18" t="s">
        <v>71</v>
      </c>
      <c r="N1775" s="18" t="s">
        <v>72</v>
      </c>
      <c r="O1775" s="18" t="s">
        <v>73</v>
      </c>
      <c r="P1775" s="19">
        <v>1810.1609309999999</v>
      </c>
      <c r="Q1775" s="19">
        <v>122972.77456999999</v>
      </c>
      <c r="R1775" s="20">
        <v>0.63959900000000003</v>
      </c>
      <c r="S1775" s="20">
        <v>6.589772</v>
      </c>
      <c r="T1775" s="20">
        <v>0.24</v>
      </c>
      <c r="U1775" s="20">
        <v>0.56100000000000005</v>
      </c>
      <c r="V1775" s="20">
        <f t="shared" si="54"/>
        <v>0.55534436789039998</v>
      </c>
      <c r="W1775" s="20">
        <f t="shared" si="55"/>
        <v>3.3050338534936796</v>
      </c>
    </row>
    <row r="1776" spans="1:23" x14ac:dyDescent="0.25">
      <c r="A1776" s="18">
        <v>26297</v>
      </c>
      <c r="B1776" s="18">
        <v>26267</v>
      </c>
      <c r="C1776" s="18">
        <v>6172</v>
      </c>
      <c r="D1776" s="18">
        <v>6172</v>
      </c>
      <c r="E1776" s="18" t="s">
        <v>56</v>
      </c>
      <c r="F1776" s="18" t="s">
        <v>113</v>
      </c>
      <c r="G1776" s="19">
        <v>31.846645733100001</v>
      </c>
      <c r="H1776" s="19">
        <v>12.8879</v>
      </c>
      <c r="I1776" s="18" t="s">
        <v>24</v>
      </c>
      <c r="J1776" s="18" t="s">
        <v>114</v>
      </c>
      <c r="K1776" s="18">
        <v>12</v>
      </c>
      <c r="L1776" s="18">
        <v>60</v>
      </c>
      <c r="M1776" s="18" t="s">
        <v>71</v>
      </c>
      <c r="N1776" s="18" t="s">
        <v>72</v>
      </c>
      <c r="O1776" s="18" t="s">
        <v>73</v>
      </c>
      <c r="P1776" s="19">
        <v>8787.3451384199998</v>
      </c>
      <c r="Q1776" s="19">
        <v>1387234.33919</v>
      </c>
      <c r="R1776" s="20">
        <v>0.63959900000000003</v>
      </c>
      <c r="S1776" s="20">
        <v>6.589772</v>
      </c>
      <c r="T1776" s="20">
        <v>0.24</v>
      </c>
      <c r="U1776" s="20">
        <v>0.56100000000000005</v>
      </c>
      <c r="V1776" s="20">
        <f t="shared" si="54"/>
        <v>6.2647468435959999</v>
      </c>
      <c r="W1776" s="20">
        <f t="shared" si="55"/>
        <v>37.283533603313195</v>
      </c>
    </row>
    <row r="1777" spans="1:23" x14ac:dyDescent="0.25">
      <c r="A1777" s="18">
        <v>26298</v>
      </c>
      <c r="B1777" s="18">
        <v>26268</v>
      </c>
      <c r="C1777" s="18">
        <v>6172</v>
      </c>
      <c r="D1777" s="18">
        <v>6172</v>
      </c>
      <c r="E1777" s="18" t="s">
        <v>56</v>
      </c>
      <c r="F1777" s="18" t="s">
        <v>113</v>
      </c>
      <c r="G1777" s="19">
        <v>3.7962645468799998</v>
      </c>
      <c r="H1777" s="19">
        <v>1.5362899999999999</v>
      </c>
      <c r="I1777" s="18" t="s">
        <v>24</v>
      </c>
      <c r="J1777" s="18" t="s">
        <v>114</v>
      </c>
      <c r="K1777" s="18">
        <v>12</v>
      </c>
      <c r="L1777" s="18">
        <v>60</v>
      </c>
      <c r="M1777" s="18" t="s">
        <v>71</v>
      </c>
      <c r="N1777" s="18" t="s">
        <v>72</v>
      </c>
      <c r="O1777" s="18" t="s">
        <v>73</v>
      </c>
      <c r="P1777" s="19">
        <v>1891.1737303100001</v>
      </c>
      <c r="Q1777" s="19">
        <v>165364.62220300001</v>
      </c>
      <c r="R1777" s="20">
        <v>0.63959900000000003</v>
      </c>
      <c r="S1777" s="20">
        <v>6.589772</v>
      </c>
      <c r="T1777" s="20">
        <v>0.24</v>
      </c>
      <c r="U1777" s="20">
        <v>0.56100000000000005</v>
      </c>
      <c r="V1777" s="20">
        <f t="shared" si="54"/>
        <v>0.74678325625959996</v>
      </c>
      <c r="W1777" s="20">
        <f t="shared" si="55"/>
        <v>4.444348562561319</v>
      </c>
    </row>
    <row r="1778" spans="1:23" x14ac:dyDescent="0.25">
      <c r="A1778" s="18">
        <v>26299</v>
      </c>
      <c r="B1778" s="18">
        <v>26269</v>
      </c>
      <c r="C1778" s="18">
        <v>6172</v>
      </c>
      <c r="D1778" s="18">
        <v>6172</v>
      </c>
      <c r="E1778" s="18" t="s">
        <v>56</v>
      </c>
      <c r="F1778" s="18" t="s">
        <v>113</v>
      </c>
      <c r="G1778" s="19">
        <v>14.2497437272</v>
      </c>
      <c r="H1778" s="19">
        <v>5.7666700000000004</v>
      </c>
      <c r="I1778" s="18" t="s">
        <v>24</v>
      </c>
      <c r="J1778" s="18" t="s">
        <v>114</v>
      </c>
      <c r="K1778" s="18">
        <v>12</v>
      </c>
      <c r="L1778" s="18">
        <v>60</v>
      </c>
      <c r="M1778" s="18" t="s">
        <v>71</v>
      </c>
      <c r="N1778" s="18" t="s">
        <v>72</v>
      </c>
      <c r="O1778" s="18" t="s">
        <v>73</v>
      </c>
      <c r="P1778" s="19">
        <v>3748.88028876</v>
      </c>
      <c r="Q1778" s="19">
        <v>620716.35388399998</v>
      </c>
      <c r="R1778" s="20">
        <v>0.63959900000000003</v>
      </c>
      <c r="S1778" s="20">
        <v>6.589772</v>
      </c>
      <c r="T1778" s="20">
        <v>0.24</v>
      </c>
      <c r="U1778" s="20">
        <v>0.56100000000000005</v>
      </c>
      <c r="V1778" s="20">
        <f t="shared" si="54"/>
        <v>2.8031508376508003</v>
      </c>
      <c r="W1778" s="20">
        <f t="shared" si="55"/>
        <v>16.682456779166362</v>
      </c>
    </row>
    <row r="1779" spans="1:23" x14ac:dyDescent="0.25">
      <c r="A1779" s="18">
        <v>26300</v>
      </c>
      <c r="B1779" s="18">
        <v>26270</v>
      </c>
      <c r="C1779" s="18">
        <v>6172</v>
      </c>
      <c r="D1779" s="18">
        <v>6172</v>
      </c>
      <c r="E1779" s="18" t="s">
        <v>56</v>
      </c>
      <c r="F1779" s="18" t="s">
        <v>113</v>
      </c>
      <c r="G1779" s="19">
        <v>1.12394603113</v>
      </c>
      <c r="H1779" s="19">
        <v>0.454845</v>
      </c>
      <c r="I1779" s="18" t="s">
        <v>24</v>
      </c>
      <c r="J1779" s="18" t="s">
        <v>114</v>
      </c>
      <c r="K1779" s="18">
        <v>12</v>
      </c>
      <c r="L1779" s="18">
        <v>60</v>
      </c>
      <c r="M1779" s="18" t="s">
        <v>71</v>
      </c>
      <c r="N1779" s="18" t="s">
        <v>72</v>
      </c>
      <c r="O1779" s="18" t="s">
        <v>73</v>
      </c>
      <c r="P1779" s="19">
        <v>796.47085760699997</v>
      </c>
      <c r="Q1779" s="19">
        <v>48958.893279199998</v>
      </c>
      <c r="R1779" s="20">
        <v>0.63959900000000003</v>
      </c>
      <c r="S1779" s="20">
        <v>6.589772</v>
      </c>
      <c r="T1779" s="20">
        <v>0.24</v>
      </c>
      <c r="U1779" s="20">
        <v>0.56100000000000005</v>
      </c>
      <c r="V1779" s="20">
        <f t="shared" si="54"/>
        <v>0.22109798943780001</v>
      </c>
      <c r="W1779" s="20">
        <f t="shared" si="55"/>
        <v>1.3158256071042598</v>
      </c>
    </row>
    <row r="1780" spans="1:23" x14ac:dyDescent="0.25">
      <c r="A1780" s="18">
        <v>26301</v>
      </c>
      <c r="B1780" s="18">
        <v>26271</v>
      </c>
      <c r="C1780" s="18">
        <v>6172</v>
      </c>
      <c r="D1780" s="18">
        <v>6172</v>
      </c>
      <c r="E1780" s="18" t="s">
        <v>56</v>
      </c>
      <c r="F1780" s="18" t="s">
        <v>113</v>
      </c>
      <c r="G1780" s="19">
        <v>2.3527031944500001</v>
      </c>
      <c r="H1780" s="19">
        <v>0.95210499999999998</v>
      </c>
      <c r="I1780" s="18" t="s">
        <v>24</v>
      </c>
      <c r="J1780" s="18" t="s">
        <v>114</v>
      </c>
      <c r="K1780" s="18">
        <v>12</v>
      </c>
      <c r="L1780" s="18">
        <v>60</v>
      </c>
      <c r="M1780" s="18" t="s">
        <v>71</v>
      </c>
      <c r="N1780" s="18" t="s">
        <v>72</v>
      </c>
      <c r="O1780" s="18" t="s">
        <v>73</v>
      </c>
      <c r="P1780" s="19">
        <v>1146.6557096399999</v>
      </c>
      <c r="Q1780" s="19">
        <v>102483.34121699999</v>
      </c>
      <c r="R1780" s="20">
        <v>0.63959900000000003</v>
      </c>
      <c r="S1780" s="20">
        <v>6.589772</v>
      </c>
      <c r="T1780" s="20">
        <v>0.24</v>
      </c>
      <c r="U1780" s="20">
        <v>0.56100000000000005</v>
      </c>
      <c r="V1780" s="20">
        <f t="shared" si="54"/>
        <v>0.46281370848020004</v>
      </c>
      <c r="W1780" s="20">
        <f t="shared" si="55"/>
        <v>2.7543539879563395</v>
      </c>
    </row>
    <row r="1781" spans="1:23" x14ac:dyDescent="0.25">
      <c r="A1781" s="18">
        <v>26302</v>
      </c>
      <c r="B1781" s="18">
        <v>26272</v>
      </c>
      <c r="C1781" s="18">
        <v>6172</v>
      </c>
      <c r="D1781" s="18">
        <v>6172</v>
      </c>
      <c r="E1781" s="18" t="s">
        <v>56</v>
      </c>
      <c r="F1781" s="18" t="s">
        <v>113</v>
      </c>
      <c r="G1781" s="19">
        <v>2.7774744764200001</v>
      </c>
      <c r="H1781" s="19">
        <v>1.1240000000000001</v>
      </c>
      <c r="I1781" s="18" t="s">
        <v>24</v>
      </c>
      <c r="J1781" s="18" t="s">
        <v>114</v>
      </c>
      <c r="K1781" s="18">
        <v>12</v>
      </c>
      <c r="L1781" s="18">
        <v>60</v>
      </c>
      <c r="M1781" s="18" t="s">
        <v>71</v>
      </c>
      <c r="N1781" s="18" t="s">
        <v>72</v>
      </c>
      <c r="O1781" s="18" t="s">
        <v>73</v>
      </c>
      <c r="P1781" s="19">
        <v>1248.2744912799999</v>
      </c>
      <c r="Q1781" s="19">
        <v>120986.30424699999</v>
      </c>
      <c r="R1781" s="20">
        <v>0.63959900000000003</v>
      </c>
      <c r="S1781" s="20">
        <v>6.589772</v>
      </c>
      <c r="T1781" s="20">
        <v>0.24</v>
      </c>
      <c r="U1781" s="20">
        <v>0.56100000000000005</v>
      </c>
      <c r="V1781" s="20">
        <f t="shared" si="54"/>
        <v>0.54637104976000006</v>
      </c>
      <c r="W1781" s="20">
        <f t="shared" si="55"/>
        <v>3.2516307365919999</v>
      </c>
    </row>
    <row r="1782" spans="1:23" x14ac:dyDescent="0.25">
      <c r="A1782" s="18">
        <v>26303</v>
      </c>
      <c r="B1782" s="18">
        <v>26273</v>
      </c>
      <c r="C1782" s="18">
        <v>6172</v>
      </c>
      <c r="D1782" s="18">
        <v>6172</v>
      </c>
      <c r="E1782" s="18" t="s">
        <v>56</v>
      </c>
      <c r="F1782" s="18" t="s">
        <v>113</v>
      </c>
      <c r="G1782" s="19">
        <v>12.277237294500001</v>
      </c>
      <c r="H1782" s="19">
        <v>4.9684200000000001</v>
      </c>
      <c r="I1782" s="18" t="s">
        <v>24</v>
      </c>
      <c r="J1782" s="18" t="s">
        <v>114</v>
      </c>
      <c r="K1782" s="18">
        <v>12</v>
      </c>
      <c r="L1782" s="18">
        <v>60</v>
      </c>
      <c r="M1782" s="18" t="s">
        <v>71</v>
      </c>
      <c r="N1782" s="18" t="s">
        <v>72</v>
      </c>
      <c r="O1782" s="18" t="s">
        <v>73</v>
      </c>
      <c r="P1782" s="19">
        <v>3051.4303979000001</v>
      </c>
      <c r="Q1782" s="19">
        <v>534794.31736500002</v>
      </c>
      <c r="R1782" s="20">
        <v>0.63959900000000003</v>
      </c>
      <c r="S1782" s="20">
        <v>6.589772</v>
      </c>
      <c r="T1782" s="20">
        <v>0.24</v>
      </c>
      <c r="U1782" s="20">
        <v>0.56100000000000005</v>
      </c>
      <c r="V1782" s="20">
        <f t="shared" si="54"/>
        <v>2.4151253123208001</v>
      </c>
      <c r="W1782" s="20">
        <f t="shared" si="55"/>
        <v>14.373191445105359</v>
      </c>
    </row>
    <row r="1783" spans="1:23" x14ac:dyDescent="0.25">
      <c r="A1783" s="18">
        <v>26304</v>
      </c>
      <c r="B1783" s="18">
        <v>26274</v>
      </c>
      <c r="C1783" s="18">
        <v>6172</v>
      </c>
      <c r="D1783" s="18">
        <v>6172</v>
      </c>
      <c r="E1783" s="18" t="s">
        <v>56</v>
      </c>
      <c r="F1783" s="18" t="s">
        <v>113</v>
      </c>
      <c r="G1783" s="19">
        <v>5.3454847286999998</v>
      </c>
      <c r="H1783" s="19">
        <v>2.1632400000000001</v>
      </c>
      <c r="I1783" s="18" t="s">
        <v>24</v>
      </c>
      <c r="J1783" s="18" t="s">
        <v>114</v>
      </c>
      <c r="K1783" s="18">
        <v>12</v>
      </c>
      <c r="L1783" s="18">
        <v>60</v>
      </c>
      <c r="M1783" s="18" t="s">
        <v>71</v>
      </c>
      <c r="N1783" s="18" t="s">
        <v>72</v>
      </c>
      <c r="O1783" s="18" t="s">
        <v>73</v>
      </c>
      <c r="P1783" s="19">
        <v>2017.13672013</v>
      </c>
      <c r="Q1783" s="19">
        <v>232848.383386</v>
      </c>
      <c r="R1783" s="20">
        <v>0.63959900000000003</v>
      </c>
      <c r="S1783" s="20">
        <v>6.589772</v>
      </c>
      <c r="T1783" s="20">
        <v>0.24</v>
      </c>
      <c r="U1783" s="20">
        <v>0.56100000000000005</v>
      </c>
      <c r="V1783" s="20">
        <f t="shared" si="54"/>
        <v>1.0515406669776</v>
      </c>
      <c r="W1783" s="20">
        <f t="shared" si="55"/>
        <v>6.2580584293819195</v>
      </c>
    </row>
    <row r="1784" spans="1:23" x14ac:dyDescent="0.25">
      <c r="A1784" s="18">
        <v>26305</v>
      </c>
      <c r="B1784" s="18">
        <v>26275</v>
      </c>
      <c r="C1784" s="18">
        <v>6172</v>
      </c>
      <c r="D1784" s="18">
        <v>6172</v>
      </c>
      <c r="E1784" s="18" t="s">
        <v>56</v>
      </c>
      <c r="F1784" s="18" t="s">
        <v>113</v>
      </c>
      <c r="G1784" s="19">
        <v>2.6964491371600001</v>
      </c>
      <c r="H1784" s="19">
        <v>1.09121</v>
      </c>
      <c r="I1784" s="18" t="s">
        <v>24</v>
      </c>
      <c r="J1784" s="18" t="s">
        <v>114</v>
      </c>
      <c r="K1784" s="18">
        <v>12</v>
      </c>
      <c r="L1784" s="18">
        <v>60</v>
      </c>
      <c r="M1784" s="18" t="s">
        <v>71</v>
      </c>
      <c r="N1784" s="18" t="s">
        <v>72</v>
      </c>
      <c r="O1784" s="18" t="s">
        <v>73</v>
      </c>
      <c r="P1784" s="19">
        <v>1237.09061419</v>
      </c>
      <c r="Q1784" s="19">
        <v>117456.85458699999</v>
      </c>
      <c r="R1784" s="20">
        <v>0.63959900000000003</v>
      </c>
      <c r="S1784" s="20">
        <v>6.589772</v>
      </c>
      <c r="T1784" s="20">
        <v>0.24</v>
      </c>
      <c r="U1784" s="20">
        <v>0.56100000000000005</v>
      </c>
      <c r="V1784" s="20">
        <f t="shared" si="54"/>
        <v>0.53043198684040005</v>
      </c>
      <c r="W1784" s="20">
        <f t="shared" si="55"/>
        <v>3.1567722207086795</v>
      </c>
    </row>
    <row r="1785" spans="1:23" x14ac:dyDescent="0.25">
      <c r="A1785" s="18">
        <v>26306</v>
      </c>
      <c r="B1785" s="18">
        <v>26276</v>
      </c>
      <c r="C1785" s="18">
        <v>6172</v>
      </c>
      <c r="D1785" s="18">
        <v>6172</v>
      </c>
      <c r="E1785" s="18" t="s">
        <v>56</v>
      </c>
      <c r="F1785" s="18" t="s">
        <v>113</v>
      </c>
      <c r="G1785" s="19">
        <v>23.742809776400001</v>
      </c>
      <c r="H1785" s="19">
        <v>9.6083700000000007</v>
      </c>
      <c r="I1785" s="18" t="s">
        <v>24</v>
      </c>
      <c r="J1785" s="18" t="s">
        <v>114</v>
      </c>
      <c r="K1785" s="18">
        <v>12</v>
      </c>
      <c r="L1785" s="18">
        <v>60</v>
      </c>
      <c r="M1785" s="18" t="s">
        <v>71</v>
      </c>
      <c r="N1785" s="18" t="s">
        <v>72</v>
      </c>
      <c r="O1785" s="18" t="s">
        <v>73</v>
      </c>
      <c r="P1785" s="19">
        <v>5273.1282569000005</v>
      </c>
      <c r="Q1785" s="19">
        <v>1034232.65692</v>
      </c>
      <c r="R1785" s="20">
        <v>0.63959900000000003</v>
      </c>
      <c r="S1785" s="20">
        <v>6.589772</v>
      </c>
      <c r="T1785" s="20">
        <v>0.24</v>
      </c>
      <c r="U1785" s="20">
        <v>0.56100000000000005</v>
      </c>
      <c r="V1785" s="20">
        <f t="shared" si="54"/>
        <v>4.6705829211588012</v>
      </c>
      <c r="W1785" s="20">
        <f t="shared" si="55"/>
        <v>27.796148772729961</v>
      </c>
    </row>
    <row r="1786" spans="1:23" x14ac:dyDescent="0.25">
      <c r="A1786" s="18">
        <v>26307</v>
      </c>
      <c r="B1786" s="18">
        <v>26277</v>
      </c>
      <c r="C1786" s="18">
        <v>6172</v>
      </c>
      <c r="D1786" s="18">
        <v>6172</v>
      </c>
      <c r="E1786" s="18" t="s">
        <v>56</v>
      </c>
      <c r="F1786" s="18" t="s">
        <v>113</v>
      </c>
      <c r="G1786" s="19">
        <v>13.831204596999999</v>
      </c>
      <c r="H1786" s="19">
        <v>5.5972900000000001</v>
      </c>
      <c r="I1786" s="18" t="s">
        <v>24</v>
      </c>
      <c r="J1786" s="18" t="s">
        <v>114</v>
      </c>
      <c r="K1786" s="18">
        <v>12</v>
      </c>
      <c r="L1786" s="18">
        <v>60</v>
      </c>
      <c r="M1786" s="18" t="s">
        <v>71</v>
      </c>
      <c r="N1786" s="18" t="s">
        <v>72</v>
      </c>
      <c r="O1786" s="18" t="s">
        <v>73</v>
      </c>
      <c r="P1786" s="19">
        <v>5524.0536216</v>
      </c>
      <c r="Q1786" s="19">
        <v>602484.862295</v>
      </c>
      <c r="R1786" s="20">
        <v>0.63959900000000003</v>
      </c>
      <c r="S1786" s="20">
        <v>6.589772</v>
      </c>
      <c r="T1786" s="20">
        <v>0.24</v>
      </c>
      <c r="U1786" s="20">
        <v>0.56100000000000005</v>
      </c>
      <c r="V1786" s="20">
        <f t="shared" si="54"/>
        <v>2.7208160258996004</v>
      </c>
      <c r="W1786" s="20">
        <f t="shared" si="55"/>
        <v>16.19245569894932</v>
      </c>
    </row>
    <row r="1787" spans="1:23" x14ac:dyDescent="0.25">
      <c r="A1787" s="18">
        <v>26308</v>
      </c>
      <c r="B1787" s="18">
        <v>26278</v>
      </c>
      <c r="C1787" s="18">
        <v>6172</v>
      </c>
      <c r="D1787" s="18">
        <v>6172</v>
      </c>
      <c r="E1787" s="18" t="s">
        <v>56</v>
      </c>
      <c r="F1787" s="18" t="s">
        <v>113</v>
      </c>
      <c r="G1787" s="19">
        <v>31.8117075718</v>
      </c>
      <c r="H1787" s="19">
        <v>12.873699999999999</v>
      </c>
      <c r="I1787" s="18" t="s">
        <v>24</v>
      </c>
      <c r="J1787" s="18" t="s">
        <v>114</v>
      </c>
      <c r="K1787" s="18">
        <v>12</v>
      </c>
      <c r="L1787" s="18">
        <v>60</v>
      </c>
      <c r="M1787" s="18" t="s">
        <v>71</v>
      </c>
      <c r="N1787" s="18" t="s">
        <v>72</v>
      </c>
      <c r="O1787" s="18" t="s">
        <v>73</v>
      </c>
      <c r="P1787" s="19">
        <v>8287.1387249399995</v>
      </c>
      <c r="Q1787" s="19">
        <v>1385712.4389599999</v>
      </c>
      <c r="R1787" s="20">
        <v>0.63959900000000003</v>
      </c>
      <c r="S1787" s="20">
        <v>6.589772</v>
      </c>
      <c r="T1787" s="20">
        <v>0.24</v>
      </c>
      <c r="U1787" s="20">
        <v>0.56100000000000005</v>
      </c>
      <c r="V1787" s="20">
        <f t="shared" si="54"/>
        <v>6.2578442911880003</v>
      </c>
      <c r="W1787" s="20">
        <f t="shared" si="55"/>
        <v>37.24245428261959</v>
      </c>
    </row>
    <row r="1788" spans="1:23" x14ac:dyDescent="0.25">
      <c r="A1788" s="18">
        <v>26309</v>
      </c>
      <c r="B1788" s="18">
        <v>26279</v>
      </c>
      <c r="C1788" s="18">
        <v>6172</v>
      </c>
      <c r="D1788" s="18">
        <v>6172</v>
      </c>
      <c r="E1788" s="18" t="s">
        <v>56</v>
      </c>
      <c r="F1788" s="18" t="s">
        <v>113</v>
      </c>
      <c r="G1788" s="19">
        <v>1.96206856447</v>
      </c>
      <c r="H1788" s="19">
        <v>0.79402099999999998</v>
      </c>
      <c r="I1788" s="18" t="s">
        <v>24</v>
      </c>
      <c r="J1788" s="18" t="s">
        <v>114</v>
      </c>
      <c r="K1788" s="18">
        <v>12</v>
      </c>
      <c r="L1788" s="18">
        <v>60</v>
      </c>
      <c r="M1788" s="18" t="s">
        <v>71</v>
      </c>
      <c r="N1788" s="18" t="s">
        <v>72</v>
      </c>
      <c r="O1788" s="18" t="s">
        <v>73</v>
      </c>
      <c r="P1788" s="19">
        <v>1203.9692847599999</v>
      </c>
      <c r="Q1788" s="19">
        <v>85467.364799699993</v>
      </c>
      <c r="R1788" s="20">
        <v>0.63959900000000003</v>
      </c>
      <c r="S1788" s="20">
        <v>6.589772</v>
      </c>
      <c r="T1788" s="20">
        <v>0.24</v>
      </c>
      <c r="U1788" s="20">
        <v>0.56100000000000005</v>
      </c>
      <c r="V1788" s="20">
        <f t="shared" si="54"/>
        <v>0.38596982856003997</v>
      </c>
      <c r="W1788" s="20">
        <f t="shared" si="55"/>
        <v>2.2970312180600678</v>
      </c>
    </row>
    <row r="1789" spans="1:23" x14ac:dyDescent="0.25">
      <c r="A1789" s="18">
        <v>26310</v>
      </c>
      <c r="B1789" s="18">
        <v>26280</v>
      </c>
      <c r="C1789" s="18">
        <v>6172</v>
      </c>
      <c r="D1789" s="18">
        <v>6172</v>
      </c>
      <c r="E1789" s="18" t="s">
        <v>56</v>
      </c>
      <c r="F1789" s="18" t="s">
        <v>113</v>
      </c>
      <c r="G1789" s="19">
        <v>8.4771753033300001</v>
      </c>
      <c r="H1789" s="19">
        <v>3.43059</v>
      </c>
      <c r="I1789" s="18" t="s">
        <v>24</v>
      </c>
      <c r="J1789" s="18" t="s">
        <v>114</v>
      </c>
      <c r="K1789" s="18">
        <v>12</v>
      </c>
      <c r="L1789" s="18">
        <v>60</v>
      </c>
      <c r="M1789" s="18" t="s">
        <v>71</v>
      </c>
      <c r="N1789" s="18" t="s">
        <v>72</v>
      </c>
      <c r="O1789" s="18" t="s">
        <v>73</v>
      </c>
      <c r="P1789" s="19">
        <v>3392.5724252099999</v>
      </c>
      <c r="Q1789" s="19">
        <v>369264.27915299998</v>
      </c>
      <c r="R1789" s="20">
        <v>0.63959900000000003</v>
      </c>
      <c r="S1789" s="20">
        <v>6.589772</v>
      </c>
      <c r="T1789" s="20">
        <v>0.24</v>
      </c>
      <c r="U1789" s="20">
        <v>0.56100000000000005</v>
      </c>
      <c r="V1789" s="20">
        <f t="shared" si="54"/>
        <v>1.6675934693916001</v>
      </c>
      <c r="W1789" s="20">
        <f t="shared" si="55"/>
        <v>9.9243878012857181</v>
      </c>
    </row>
    <row r="1790" spans="1:23" x14ac:dyDescent="0.25">
      <c r="A1790" s="18">
        <v>26311</v>
      </c>
      <c r="B1790" s="18">
        <v>26281</v>
      </c>
      <c r="C1790" s="18">
        <v>6172</v>
      </c>
      <c r="D1790" s="18">
        <v>6172</v>
      </c>
      <c r="E1790" s="18" t="s">
        <v>56</v>
      </c>
      <c r="F1790" s="18" t="s">
        <v>113</v>
      </c>
      <c r="G1790" s="19">
        <v>2.40972395977</v>
      </c>
      <c r="H1790" s="19">
        <v>0.97518099999999996</v>
      </c>
      <c r="I1790" s="18" t="s">
        <v>24</v>
      </c>
      <c r="J1790" s="18" t="s">
        <v>114</v>
      </c>
      <c r="K1790" s="18">
        <v>12</v>
      </c>
      <c r="L1790" s="18">
        <v>60</v>
      </c>
      <c r="M1790" s="18" t="s">
        <v>71</v>
      </c>
      <c r="N1790" s="18" t="s">
        <v>72</v>
      </c>
      <c r="O1790" s="18" t="s">
        <v>73</v>
      </c>
      <c r="P1790" s="19">
        <v>1174.2374874</v>
      </c>
      <c r="Q1790" s="19">
        <v>104967.15581900001</v>
      </c>
      <c r="R1790" s="20">
        <v>0.63959900000000003</v>
      </c>
      <c r="S1790" s="20">
        <v>6.589772</v>
      </c>
      <c r="T1790" s="20">
        <v>0.24</v>
      </c>
      <c r="U1790" s="20">
        <v>0.56100000000000005</v>
      </c>
      <c r="V1790" s="20">
        <f t="shared" si="54"/>
        <v>0.47403084223844005</v>
      </c>
      <c r="W1790" s="20">
        <f t="shared" si="55"/>
        <v>2.8211107769933474</v>
      </c>
    </row>
    <row r="1791" spans="1:23" x14ac:dyDescent="0.25">
      <c r="A1791" s="18">
        <v>26312</v>
      </c>
      <c r="B1791" s="18">
        <v>26282</v>
      </c>
      <c r="C1791" s="18">
        <v>6172</v>
      </c>
      <c r="D1791" s="18">
        <v>6172</v>
      </c>
      <c r="E1791" s="18" t="s">
        <v>56</v>
      </c>
      <c r="F1791" s="18" t="s">
        <v>113</v>
      </c>
      <c r="G1791" s="19">
        <v>4.1116624978700003</v>
      </c>
      <c r="H1791" s="19">
        <v>1.6639299999999999</v>
      </c>
      <c r="I1791" s="18" t="s">
        <v>24</v>
      </c>
      <c r="J1791" s="18" t="s">
        <v>114</v>
      </c>
      <c r="K1791" s="18">
        <v>12</v>
      </c>
      <c r="L1791" s="18">
        <v>60</v>
      </c>
      <c r="M1791" s="18" t="s">
        <v>71</v>
      </c>
      <c r="N1791" s="18" t="s">
        <v>72</v>
      </c>
      <c r="O1791" s="18" t="s">
        <v>73</v>
      </c>
      <c r="P1791" s="19">
        <v>2235.3114649899999</v>
      </c>
      <c r="Q1791" s="19">
        <v>179103.30199199999</v>
      </c>
      <c r="R1791" s="20">
        <v>0.63959900000000003</v>
      </c>
      <c r="S1791" s="20">
        <v>6.589772</v>
      </c>
      <c r="T1791" s="20">
        <v>0.24</v>
      </c>
      <c r="U1791" s="20">
        <v>0.56100000000000005</v>
      </c>
      <c r="V1791" s="20">
        <f t="shared" si="54"/>
        <v>0.80882845269320003</v>
      </c>
      <c r="W1791" s="20">
        <f t="shared" si="55"/>
        <v>4.8135995832184388</v>
      </c>
    </row>
    <row r="1792" spans="1:23" x14ac:dyDescent="0.25">
      <c r="A1792" s="18">
        <v>26313</v>
      </c>
      <c r="B1792" s="18">
        <v>26283</v>
      </c>
      <c r="C1792" s="18">
        <v>6172</v>
      </c>
      <c r="D1792" s="18">
        <v>6172</v>
      </c>
      <c r="E1792" s="18" t="s">
        <v>56</v>
      </c>
      <c r="F1792" s="18" t="s">
        <v>113</v>
      </c>
      <c r="G1792" s="19">
        <v>10.6456411828</v>
      </c>
      <c r="H1792" s="19">
        <v>4.3081399999999999</v>
      </c>
      <c r="I1792" s="18" t="s">
        <v>24</v>
      </c>
      <c r="J1792" s="18" t="s">
        <v>114</v>
      </c>
      <c r="K1792" s="18">
        <v>12</v>
      </c>
      <c r="L1792" s="18">
        <v>60</v>
      </c>
      <c r="M1792" s="18" t="s">
        <v>71</v>
      </c>
      <c r="N1792" s="18" t="s">
        <v>72</v>
      </c>
      <c r="O1792" s="18" t="s">
        <v>73</v>
      </c>
      <c r="P1792" s="19">
        <v>3133.7146261600001</v>
      </c>
      <c r="Q1792" s="19">
        <v>463722.275027</v>
      </c>
      <c r="R1792" s="20">
        <v>0.63959900000000003</v>
      </c>
      <c r="S1792" s="20">
        <v>6.589772</v>
      </c>
      <c r="T1792" s="20">
        <v>0.24</v>
      </c>
      <c r="U1792" s="20">
        <v>0.56100000000000005</v>
      </c>
      <c r="V1792" s="20">
        <f t="shared" si="54"/>
        <v>2.0941663472536001</v>
      </c>
      <c r="W1792" s="20">
        <f t="shared" si="55"/>
        <v>12.463060891051118</v>
      </c>
    </row>
    <row r="1793" spans="1:23" x14ac:dyDescent="0.25">
      <c r="A1793" s="18">
        <v>26314</v>
      </c>
      <c r="B1793" s="18">
        <v>26284</v>
      </c>
      <c r="C1793" s="18">
        <v>6172</v>
      </c>
      <c r="D1793" s="18">
        <v>6172</v>
      </c>
      <c r="E1793" s="18" t="s">
        <v>56</v>
      </c>
      <c r="F1793" s="18" t="s">
        <v>113</v>
      </c>
      <c r="G1793" s="19">
        <v>7.65640352486</v>
      </c>
      <c r="H1793" s="19">
        <v>3.0984400000000001</v>
      </c>
      <c r="I1793" s="18" t="s">
        <v>24</v>
      </c>
      <c r="J1793" s="18" t="s">
        <v>114</v>
      </c>
      <c r="K1793" s="18">
        <v>12</v>
      </c>
      <c r="L1793" s="18">
        <v>60</v>
      </c>
      <c r="M1793" s="18" t="s">
        <v>71</v>
      </c>
      <c r="N1793" s="18" t="s">
        <v>72</v>
      </c>
      <c r="O1793" s="18" t="s">
        <v>73</v>
      </c>
      <c r="P1793" s="19">
        <v>2219.5602505500001</v>
      </c>
      <c r="Q1793" s="19">
        <v>333511.60349299997</v>
      </c>
      <c r="R1793" s="20">
        <v>0.63959900000000003</v>
      </c>
      <c r="S1793" s="20">
        <v>6.589772</v>
      </c>
      <c r="T1793" s="20">
        <v>0.24</v>
      </c>
      <c r="U1793" s="20">
        <v>0.56100000000000005</v>
      </c>
      <c r="V1793" s="20">
        <f t="shared" si="54"/>
        <v>1.5061369354256002</v>
      </c>
      <c r="W1793" s="20">
        <f t="shared" si="55"/>
        <v>8.9635077753435191</v>
      </c>
    </row>
    <row r="1794" spans="1:23" x14ac:dyDescent="0.25">
      <c r="A1794" s="18">
        <v>26315</v>
      </c>
      <c r="B1794" s="18">
        <v>26285</v>
      </c>
      <c r="C1794" s="18">
        <v>6172</v>
      </c>
      <c r="D1794" s="18">
        <v>6172</v>
      </c>
      <c r="E1794" s="18" t="s">
        <v>56</v>
      </c>
      <c r="F1794" s="18" t="s">
        <v>113</v>
      </c>
      <c r="G1794" s="19">
        <v>2.7713003063200001</v>
      </c>
      <c r="H1794" s="19">
        <v>1.12151</v>
      </c>
      <c r="I1794" s="18" t="s">
        <v>24</v>
      </c>
      <c r="J1794" s="18" t="s">
        <v>114</v>
      </c>
      <c r="K1794" s="18">
        <v>12</v>
      </c>
      <c r="L1794" s="18">
        <v>60</v>
      </c>
      <c r="M1794" s="18" t="s">
        <v>71</v>
      </c>
      <c r="N1794" s="18" t="s">
        <v>72</v>
      </c>
      <c r="O1794" s="18" t="s">
        <v>73</v>
      </c>
      <c r="P1794" s="19">
        <v>1491.99234144</v>
      </c>
      <c r="Q1794" s="19">
        <v>120717.35847200001</v>
      </c>
      <c r="R1794" s="20">
        <v>0.63959900000000003</v>
      </c>
      <c r="S1794" s="20">
        <v>6.589772</v>
      </c>
      <c r="T1794" s="20">
        <v>0.24</v>
      </c>
      <c r="U1794" s="20">
        <v>0.56100000000000005</v>
      </c>
      <c r="V1794" s="20">
        <f t="shared" si="54"/>
        <v>0.54516067261239998</v>
      </c>
      <c r="W1794" s="20">
        <f t="shared" si="55"/>
        <v>3.2444273909210795</v>
      </c>
    </row>
    <row r="1795" spans="1:23" x14ac:dyDescent="0.25">
      <c r="A1795" s="18">
        <v>26316</v>
      </c>
      <c r="B1795" s="18">
        <v>26286</v>
      </c>
      <c r="C1795" s="18">
        <v>6172</v>
      </c>
      <c r="D1795" s="18">
        <v>6172</v>
      </c>
      <c r="E1795" s="18" t="s">
        <v>56</v>
      </c>
      <c r="F1795" s="18" t="s">
        <v>113</v>
      </c>
      <c r="G1795" s="19">
        <v>4.5781892370000001</v>
      </c>
      <c r="H1795" s="19">
        <v>1.85273</v>
      </c>
      <c r="I1795" s="18" t="s">
        <v>24</v>
      </c>
      <c r="J1795" s="18" t="s">
        <v>114</v>
      </c>
      <c r="K1795" s="18">
        <v>12</v>
      </c>
      <c r="L1795" s="18">
        <v>60</v>
      </c>
      <c r="M1795" s="18" t="s">
        <v>71</v>
      </c>
      <c r="N1795" s="18" t="s">
        <v>72</v>
      </c>
      <c r="O1795" s="18" t="s">
        <v>73</v>
      </c>
      <c r="P1795" s="19">
        <v>1900.60984366</v>
      </c>
      <c r="Q1795" s="19">
        <v>199425.125459</v>
      </c>
      <c r="R1795" s="20">
        <v>0.63959900000000003</v>
      </c>
      <c r="S1795" s="20">
        <v>6.589772</v>
      </c>
      <c r="T1795" s="20">
        <v>0.24</v>
      </c>
      <c r="U1795" s="20">
        <v>0.56100000000000005</v>
      </c>
      <c r="V1795" s="20">
        <f t="shared" ref="V1795:V1858" si="56">H1795*R1795*(1-T1795)</f>
        <v>0.90060323400520004</v>
      </c>
      <c r="W1795" s="20">
        <f t="shared" ref="W1795:W1858" si="57">H1795*S1795*(1-U1795)</f>
        <v>5.3597809738488396</v>
      </c>
    </row>
    <row r="1796" spans="1:23" x14ac:dyDescent="0.25">
      <c r="A1796" s="18">
        <v>26317</v>
      </c>
      <c r="B1796" s="18">
        <v>26287</v>
      </c>
      <c r="C1796" s="18">
        <v>6172</v>
      </c>
      <c r="D1796" s="18">
        <v>6172</v>
      </c>
      <c r="E1796" s="18" t="s">
        <v>56</v>
      </c>
      <c r="F1796" s="18" t="s">
        <v>113</v>
      </c>
      <c r="G1796" s="19">
        <v>4.2547155048300001</v>
      </c>
      <c r="H1796" s="19">
        <v>1.7218199999999999</v>
      </c>
      <c r="I1796" s="18" t="s">
        <v>24</v>
      </c>
      <c r="J1796" s="18" t="s">
        <v>114</v>
      </c>
      <c r="K1796" s="18">
        <v>12</v>
      </c>
      <c r="L1796" s="18">
        <v>60</v>
      </c>
      <c r="M1796" s="18" t="s">
        <v>71</v>
      </c>
      <c r="N1796" s="18" t="s">
        <v>72</v>
      </c>
      <c r="O1796" s="18" t="s">
        <v>73</v>
      </c>
      <c r="P1796" s="19">
        <v>2134.59051112</v>
      </c>
      <c r="Q1796" s="19">
        <v>185334.66605</v>
      </c>
      <c r="R1796" s="20">
        <v>0.63959900000000003</v>
      </c>
      <c r="S1796" s="20">
        <v>6.589772</v>
      </c>
      <c r="T1796" s="20">
        <v>0.24</v>
      </c>
      <c r="U1796" s="20">
        <v>0.56100000000000005</v>
      </c>
      <c r="V1796" s="20">
        <f t="shared" si="56"/>
        <v>0.83696850613679996</v>
      </c>
      <c r="W1796" s="20">
        <f t="shared" si="57"/>
        <v>4.9810701377925595</v>
      </c>
    </row>
    <row r="1797" spans="1:23" x14ac:dyDescent="0.25">
      <c r="A1797" s="18">
        <v>26318</v>
      </c>
      <c r="B1797" s="18">
        <v>26288</v>
      </c>
      <c r="C1797" s="18">
        <v>6172</v>
      </c>
      <c r="D1797" s="18">
        <v>6172</v>
      </c>
      <c r="E1797" s="18" t="s">
        <v>56</v>
      </c>
      <c r="F1797" s="18" t="s">
        <v>113</v>
      </c>
      <c r="G1797" s="19">
        <v>11.038199239200001</v>
      </c>
      <c r="H1797" s="19">
        <v>4.4669999999999996</v>
      </c>
      <c r="I1797" s="18" t="s">
        <v>24</v>
      </c>
      <c r="J1797" s="18" t="s">
        <v>114</v>
      </c>
      <c r="K1797" s="18">
        <v>12</v>
      </c>
      <c r="L1797" s="18">
        <v>60</v>
      </c>
      <c r="M1797" s="18" t="s">
        <v>71</v>
      </c>
      <c r="N1797" s="18" t="s">
        <v>72</v>
      </c>
      <c r="O1797" s="18" t="s">
        <v>73</v>
      </c>
      <c r="P1797" s="19">
        <v>3247.58256153</v>
      </c>
      <c r="Q1797" s="19">
        <v>480822.03556500003</v>
      </c>
      <c r="R1797" s="20">
        <v>0.63959900000000003</v>
      </c>
      <c r="S1797" s="20">
        <v>6.589772</v>
      </c>
      <c r="T1797" s="20">
        <v>0.24</v>
      </c>
      <c r="U1797" s="20">
        <v>0.56100000000000005</v>
      </c>
      <c r="V1797" s="20">
        <f t="shared" si="56"/>
        <v>2.1713874370799999</v>
      </c>
      <c r="W1797" s="20">
        <f t="shared" si="57"/>
        <v>12.922628559035997</v>
      </c>
    </row>
    <row r="1798" spans="1:23" x14ac:dyDescent="0.25">
      <c r="A1798" s="18">
        <v>26319</v>
      </c>
      <c r="B1798" s="18">
        <v>26289</v>
      </c>
      <c r="C1798" s="18">
        <v>6172</v>
      </c>
      <c r="D1798" s="18">
        <v>6172</v>
      </c>
      <c r="E1798" s="18" t="s">
        <v>56</v>
      </c>
      <c r="F1798" s="18" t="s">
        <v>113</v>
      </c>
      <c r="G1798" s="19">
        <v>13.892371556800001</v>
      </c>
      <c r="H1798" s="19">
        <v>5.6220400000000001</v>
      </c>
      <c r="I1798" s="18" t="s">
        <v>24</v>
      </c>
      <c r="J1798" s="18" t="s">
        <v>114</v>
      </c>
      <c r="K1798" s="18">
        <v>12</v>
      </c>
      <c r="L1798" s="18">
        <v>60</v>
      </c>
      <c r="M1798" s="18" t="s">
        <v>71</v>
      </c>
      <c r="N1798" s="18" t="s">
        <v>72</v>
      </c>
      <c r="O1798" s="18" t="s">
        <v>73</v>
      </c>
      <c r="P1798" s="19">
        <v>3341.2513676100002</v>
      </c>
      <c r="Q1798" s="19">
        <v>605149.28440899996</v>
      </c>
      <c r="R1798" s="20">
        <v>0.63959900000000003</v>
      </c>
      <c r="S1798" s="20">
        <v>6.589772</v>
      </c>
      <c r="T1798" s="20">
        <v>0.24</v>
      </c>
      <c r="U1798" s="20">
        <v>0.56100000000000005</v>
      </c>
      <c r="V1798" s="20">
        <f t="shared" si="56"/>
        <v>2.7328468830896</v>
      </c>
      <c r="W1798" s="20">
        <f t="shared" si="57"/>
        <v>16.264055219172317</v>
      </c>
    </row>
    <row r="1799" spans="1:23" x14ac:dyDescent="0.25">
      <c r="A1799" s="18">
        <v>26320</v>
      </c>
      <c r="B1799" s="18">
        <v>26290</v>
      </c>
      <c r="C1799" s="18">
        <v>6172</v>
      </c>
      <c r="D1799" s="18">
        <v>6172</v>
      </c>
      <c r="E1799" s="18" t="s">
        <v>56</v>
      </c>
      <c r="F1799" s="18" t="s">
        <v>113</v>
      </c>
      <c r="G1799" s="19">
        <v>3.9655795887299998</v>
      </c>
      <c r="H1799" s="19">
        <v>1.6048100000000001</v>
      </c>
      <c r="I1799" s="18" t="s">
        <v>24</v>
      </c>
      <c r="J1799" s="18" t="s">
        <v>114</v>
      </c>
      <c r="K1799" s="18">
        <v>12</v>
      </c>
      <c r="L1799" s="18">
        <v>60</v>
      </c>
      <c r="M1799" s="18" t="s">
        <v>71</v>
      </c>
      <c r="N1799" s="18" t="s">
        <v>72</v>
      </c>
      <c r="O1799" s="18" t="s">
        <v>73</v>
      </c>
      <c r="P1799" s="19">
        <v>1694.24016955</v>
      </c>
      <c r="Q1799" s="19">
        <v>172739.95592199999</v>
      </c>
      <c r="R1799" s="20">
        <v>0.63959900000000003</v>
      </c>
      <c r="S1799" s="20">
        <v>6.589772</v>
      </c>
      <c r="T1799" s="20">
        <v>0.24</v>
      </c>
      <c r="U1799" s="20">
        <v>0.56100000000000005</v>
      </c>
      <c r="V1799" s="20">
        <f t="shared" si="56"/>
        <v>0.78009050210440001</v>
      </c>
      <c r="W1799" s="20">
        <f t="shared" si="57"/>
        <v>4.6425707494574793</v>
      </c>
    </row>
    <row r="1800" spans="1:23" x14ac:dyDescent="0.25">
      <c r="A1800" s="18">
        <v>26321</v>
      </c>
      <c r="B1800" s="18">
        <v>26291</v>
      </c>
      <c r="C1800" s="18">
        <v>6172</v>
      </c>
      <c r="D1800" s="18">
        <v>6172</v>
      </c>
      <c r="E1800" s="18" t="s">
        <v>56</v>
      </c>
      <c r="F1800" s="18" t="s">
        <v>113</v>
      </c>
      <c r="G1800" s="19">
        <v>2.7285879120200001</v>
      </c>
      <c r="H1800" s="19">
        <v>1.10422</v>
      </c>
      <c r="I1800" s="18" t="s">
        <v>24</v>
      </c>
      <c r="J1800" s="18" t="s">
        <v>114</v>
      </c>
      <c r="K1800" s="18">
        <v>12</v>
      </c>
      <c r="L1800" s="18">
        <v>60</v>
      </c>
      <c r="M1800" s="18" t="s">
        <v>71</v>
      </c>
      <c r="N1800" s="18" t="s">
        <v>72</v>
      </c>
      <c r="O1800" s="18" t="s">
        <v>73</v>
      </c>
      <c r="P1800" s="19">
        <v>1650.0887860600001</v>
      </c>
      <c r="Q1800" s="19">
        <v>118856.814018</v>
      </c>
      <c r="R1800" s="20">
        <v>0.63959900000000003</v>
      </c>
      <c r="S1800" s="20">
        <v>6.589772</v>
      </c>
      <c r="T1800" s="20">
        <v>0.24</v>
      </c>
      <c r="U1800" s="20">
        <v>0.56100000000000005</v>
      </c>
      <c r="V1800" s="20">
        <f t="shared" si="56"/>
        <v>0.5367560859128</v>
      </c>
      <c r="W1800" s="20">
        <f t="shared" si="57"/>
        <v>3.1944089786117598</v>
      </c>
    </row>
    <row r="1801" spans="1:23" x14ac:dyDescent="0.25">
      <c r="A1801" s="18">
        <v>26322</v>
      </c>
      <c r="B1801" s="18">
        <v>26292</v>
      </c>
      <c r="C1801" s="18">
        <v>6172</v>
      </c>
      <c r="D1801" s="18">
        <v>6172</v>
      </c>
      <c r="E1801" s="18" t="s">
        <v>56</v>
      </c>
      <c r="F1801" s="18" t="s">
        <v>113</v>
      </c>
      <c r="G1801" s="19">
        <v>3.1200820987500002</v>
      </c>
      <c r="H1801" s="19">
        <v>1.2626500000000001</v>
      </c>
      <c r="I1801" s="18" t="s">
        <v>24</v>
      </c>
      <c r="J1801" s="18" t="s">
        <v>114</v>
      </c>
      <c r="K1801" s="18">
        <v>12</v>
      </c>
      <c r="L1801" s="18">
        <v>60</v>
      </c>
      <c r="M1801" s="18" t="s">
        <v>71</v>
      </c>
      <c r="N1801" s="18" t="s">
        <v>72</v>
      </c>
      <c r="O1801" s="18" t="s">
        <v>73</v>
      </c>
      <c r="P1801" s="19">
        <v>1565.7656059799999</v>
      </c>
      <c r="Q1801" s="19">
        <v>135910.23258000001</v>
      </c>
      <c r="R1801" s="20">
        <v>0.63959900000000003</v>
      </c>
      <c r="S1801" s="20">
        <v>6.589772</v>
      </c>
      <c r="T1801" s="20">
        <v>0.24</v>
      </c>
      <c r="U1801" s="20">
        <v>0.56100000000000005</v>
      </c>
      <c r="V1801" s="20">
        <f t="shared" si="56"/>
        <v>0.61376815478600011</v>
      </c>
      <c r="W1801" s="20">
        <f t="shared" si="57"/>
        <v>3.6527326953362</v>
      </c>
    </row>
    <row r="1802" spans="1:23" x14ac:dyDescent="0.25">
      <c r="A1802" s="18">
        <v>26323</v>
      </c>
      <c r="B1802" s="18">
        <v>26293</v>
      </c>
      <c r="C1802" s="18">
        <v>6172</v>
      </c>
      <c r="D1802" s="18">
        <v>6172</v>
      </c>
      <c r="E1802" s="18" t="s">
        <v>56</v>
      </c>
      <c r="F1802" s="18" t="s">
        <v>113</v>
      </c>
      <c r="G1802" s="19">
        <v>1.6654605082</v>
      </c>
      <c r="H1802" s="19">
        <v>0.67398800000000003</v>
      </c>
      <c r="I1802" s="18" t="s">
        <v>24</v>
      </c>
      <c r="J1802" s="18" t="s">
        <v>114</v>
      </c>
      <c r="K1802" s="18">
        <v>12</v>
      </c>
      <c r="L1802" s="18">
        <v>60</v>
      </c>
      <c r="M1802" s="18" t="s">
        <v>71</v>
      </c>
      <c r="N1802" s="18" t="s">
        <v>72</v>
      </c>
      <c r="O1802" s="18" t="s">
        <v>73</v>
      </c>
      <c r="P1802" s="19">
        <v>1138.5850347999999</v>
      </c>
      <c r="Q1802" s="19">
        <v>72547.1695473</v>
      </c>
      <c r="R1802" s="20">
        <v>0.63959900000000003</v>
      </c>
      <c r="S1802" s="20">
        <v>6.589772</v>
      </c>
      <c r="T1802" s="20">
        <v>0.24</v>
      </c>
      <c r="U1802" s="20">
        <v>0.56100000000000005</v>
      </c>
      <c r="V1802" s="20">
        <f t="shared" si="56"/>
        <v>0.32762235861712002</v>
      </c>
      <c r="W1802" s="20">
        <f t="shared" si="57"/>
        <v>1.9497865630731037</v>
      </c>
    </row>
    <row r="1803" spans="1:23" x14ac:dyDescent="0.25">
      <c r="A1803" s="18">
        <v>26324</v>
      </c>
      <c r="B1803" s="18">
        <v>26294</v>
      </c>
      <c r="C1803" s="18">
        <v>6172</v>
      </c>
      <c r="D1803" s="18">
        <v>6172</v>
      </c>
      <c r="E1803" s="18" t="s">
        <v>56</v>
      </c>
      <c r="F1803" s="18" t="s">
        <v>113</v>
      </c>
      <c r="G1803" s="19">
        <v>31.316507444100001</v>
      </c>
      <c r="H1803" s="19">
        <v>12.673299999999999</v>
      </c>
      <c r="I1803" s="18" t="s">
        <v>24</v>
      </c>
      <c r="J1803" s="18" t="s">
        <v>114</v>
      </c>
      <c r="K1803" s="18">
        <v>12</v>
      </c>
      <c r="L1803" s="18">
        <v>60</v>
      </c>
      <c r="M1803" s="18" t="s">
        <v>71</v>
      </c>
      <c r="N1803" s="18" t="s">
        <v>72</v>
      </c>
      <c r="O1803" s="18" t="s">
        <v>73</v>
      </c>
      <c r="P1803" s="19">
        <v>9023.2348371099997</v>
      </c>
      <c r="Q1803" s="19">
        <v>1364141.6076799999</v>
      </c>
      <c r="R1803" s="20">
        <v>0.63959900000000003</v>
      </c>
      <c r="S1803" s="20">
        <v>6.589772</v>
      </c>
      <c r="T1803" s="20">
        <v>0.24</v>
      </c>
      <c r="U1803" s="20">
        <v>0.56100000000000005</v>
      </c>
      <c r="V1803" s="20">
        <f t="shared" si="56"/>
        <v>6.160430805092</v>
      </c>
      <c r="W1803" s="20">
        <f t="shared" si="57"/>
        <v>36.662715137056395</v>
      </c>
    </row>
    <row r="1804" spans="1:23" x14ac:dyDescent="0.25">
      <c r="A1804" s="18">
        <v>26325</v>
      </c>
      <c r="B1804" s="18">
        <v>26295</v>
      </c>
      <c r="C1804" s="18">
        <v>6172</v>
      </c>
      <c r="D1804" s="18">
        <v>6172</v>
      </c>
      <c r="E1804" s="18" t="s">
        <v>56</v>
      </c>
      <c r="F1804" s="18" t="s">
        <v>113</v>
      </c>
      <c r="G1804" s="19">
        <v>4.9141246618699999</v>
      </c>
      <c r="H1804" s="19">
        <v>1.98868</v>
      </c>
      <c r="I1804" s="18" t="s">
        <v>24</v>
      </c>
      <c r="J1804" s="18" t="s">
        <v>114</v>
      </c>
      <c r="K1804" s="18">
        <v>12</v>
      </c>
      <c r="L1804" s="18">
        <v>60</v>
      </c>
      <c r="M1804" s="18" t="s">
        <v>71</v>
      </c>
      <c r="N1804" s="18" t="s">
        <v>72</v>
      </c>
      <c r="O1804" s="18" t="s">
        <v>73</v>
      </c>
      <c r="P1804" s="19">
        <v>2202.3939825399998</v>
      </c>
      <c r="Q1804" s="19">
        <v>214058.414036</v>
      </c>
      <c r="R1804" s="20">
        <v>0.63959900000000003</v>
      </c>
      <c r="S1804" s="20">
        <v>6.589772</v>
      </c>
      <c r="T1804" s="20">
        <v>0.24</v>
      </c>
      <c r="U1804" s="20">
        <v>0.56100000000000005</v>
      </c>
      <c r="V1804" s="20">
        <f t="shared" si="56"/>
        <v>0.9666878818832001</v>
      </c>
      <c r="W1804" s="20">
        <f t="shared" si="57"/>
        <v>5.7530720758414393</v>
      </c>
    </row>
    <row r="1805" spans="1:23" x14ac:dyDescent="0.25">
      <c r="A1805" s="18">
        <v>26326</v>
      </c>
      <c r="B1805" s="18">
        <v>26296</v>
      </c>
      <c r="C1805" s="18">
        <v>6172</v>
      </c>
      <c r="D1805" s="18">
        <v>6172</v>
      </c>
      <c r="E1805" s="18" t="s">
        <v>56</v>
      </c>
      <c r="F1805" s="18" t="s">
        <v>113</v>
      </c>
      <c r="G1805" s="19">
        <v>7.4803414695099999</v>
      </c>
      <c r="H1805" s="19">
        <v>3.02719</v>
      </c>
      <c r="I1805" s="18" t="s">
        <v>24</v>
      </c>
      <c r="J1805" s="18" t="s">
        <v>114</v>
      </c>
      <c r="K1805" s="18">
        <v>12</v>
      </c>
      <c r="L1805" s="18">
        <v>60</v>
      </c>
      <c r="M1805" s="18" t="s">
        <v>71</v>
      </c>
      <c r="N1805" s="18" t="s">
        <v>72</v>
      </c>
      <c r="O1805" s="18" t="s">
        <v>73</v>
      </c>
      <c r="P1805" s="19">
        <v>2455.1690689500001</v>
      </c>
      <c r="Q1805" s="19">
        <v>325842.37104</v>
      </c>
      <c r="R1805" s="20">
        <v>0.63959900000000003</v>
      </c>
      <c r="S1805" s="20">
        <v>6.589772</v>
      </c>
      <c r="T1805" s="20">
        <v>0.24</v>
      </c>
      <c r="U1805" s="20">
        <v>0.56100000000000005</v>
      </c>
      <c r="V1805" s="20">
        <f t="shared" si="56"/>
        <v>1.4715026495756001</v>
      </c>
      <c r="W1805" s="20">
        <f t="shared" si="57"/>
        <v>8.7573879443985199</v>
      </c>
    </row>
    <row r="1806" spans="1:23" x14ac:dyDescent="0.25">
      <c r="A1806" s="18">
        <v>26327</v>
      </c>
      <c r="B1806" s="18">
        <v>26297</v>
      </c>
      <c r="C1806" s="18">
        <v>6172</v>
      </c>
      <c r="D1806" s="18">
        <v>6172</v>
      </c>
      <c r="E1806" s="18" t="s">
        <v>56</v>
      </c>
      <c r="F1806" s="18" t="s">
        <v>113</v>
      </c>
      <c r="G1806" s="19">
        <v>0.15419583366699999</v>
      </c>
      <c r="H1806" s="19">
        <v>6.2400799999999999E-2</v>
      </c>
      <c r="I1806" s="18" t="s">
        <v>24</v>
      </c>
      <c r="J1806" s="18" t="s">
        <v>114</v>
      </c>
      <c r="K1806" s="18">
        <v>12</v>
      </c>
      <c r="L1806" s="18">
        <v>60</v>
      </c>
      <c r="M1806" s="18" t="s">
        <v>71</v>
      </c>
      <c r="N1806" s="18" t="s">
        <v>72</v>
      </c>
      <c r="O1806" s="18" t="s">
        <v>73</v>
      </c>
      <c r="P1806" s="19">
        <v>489.07133521499998</v>
      </c>
      <c r="Q1806" s="19">
        <v>6716.7436468200003</v>
      </c>
      <c r="R1806" s="20">
        <v>0.63959900000000003</v>
      </c>
      <c r="S1806" s="20">
        <v>6.589772</v>
      </c>
      <c r="T1806" s="20">
        <v>0.24</v>
      </c>
      <c r="U1806" s="20">
        <v>0.56100000000000005</v>
      </c>
      <c r="V1806" s="20">
        <f t="shared" si="56"/>
        <v>3.0332731852192003E-2</v>
      </c>
      <c r="W1806" s="20">
        <f t="shared" si="57"/>
        <v>0.18051989258712636</v>
      </c>
    </row>
    <row r="1807" spans="1:23" x14ac:dyDescent="0.25">
      <c r="A1807" s="18">
        <v>26328</v>
      </c>
      <c r="B1807" s="18">
        <v>26298</v>
      </c>
      <c r="C1807" s="18">
        <v>6172</v>
      </c>
      <c r="D1807" s="18">
        <v>6172</v>
      </c>
      <c r="E1807" s="18" t="s">
        <v>56</v>
      </c>
      <c r="F1807" s="18" t="s">
        <v>113</v>
      </c>
      <c r="G1807" s="19">
        <v>4.8214179461300004</v>
      </c>
      <c r="H1807" s="19">
        <v>1.95116</v>
      </c>
      <c r="I1807" s="18" t="s">
        <v>24</v>
      </c>
      <c r="J1807" s="18" t="s">
        <v>114</v>
      </c>
      <c r="K1807" s="18">
        <v>12</v>
      </c>
      <c r="L1807" s="18">
        <v>60</v>
      </c>
      <c r="M1807" s="18" t="s">
        <v>71</v>
      </c>
      <c r="N1807" s="18" t="s">
        <v>72</v>
      </c>
      <c r="O1807" s="18" t="s">
        <v>73</v>
      </c>
      <c r="P1807" s="19">
        <v>2644.6012225300001</v>
      </c>
      <c r="Q1807" s="19">
        <v>210020.12565</v>
      </c>
      <c r="R1807" s="20">
        <v>0.63959900000000003</v>
      </c>
      <c r="S1807" s="20">
        <v>6.589772</v>
      </c>
      <c r="T1807" s="20">
        <v>0.24</v>
      </c>
      <c r="U1807" s="20">
        <v>0.56100000000000005</v>
      </c>
      <c r="V1807" s="20">
        <f t="shared" si="56"/>
        <v>0.9484495884784</v>
      </c>
      <c r="W1807" s="20">
        <f t="shared" si="57"/>
        <v>5.6445300960932796</v>
      </c>
    </row>
    <row r="1808" spans="1:23" x14ac:dyDescent="0.25">
      <c r="A1808" s="18">
        <v>26329</v>
      </c>
      <c r="B1808" s="18">
        <v>26299</v>
      </c>
      <c r="C1808" s="18">
        <v>6172</v>
      </c>
      <c r="D1808" s="18">
        <v>6172</v>
      </c>
      <c r="E1808" s="18" t="s">
        <v>56</v>
      </c>
      <c r="F1808" s="18" t="s">
        <v>113</v>
      </c>
      <c r="G1808" s="19">
        <v>1.24449234211</v>
      </c>
      <c r="H1808" s="19">
        <v>0.50362799999999996</v>
      </c>
      <c r="I1808" s="18" t="s">
        <v>24</v>
      </c>
      <c r="J1808" s="18" t="s">
        <v>114</v>
      </c>
      <c r="K1808" s="18">
        <v>12</v>
      </c>
      <c r="L1808" s="18">
        <v>60</v>
      </c>
      <c r="M1808" s="18" t="s">
        <v>71</v>
      </c>
      <c r="N1808" s="18" t="s">
        <v>72</v>
      </c>
      <c r="O1808" s="18" t="s">
        <v>73</v>
      </c>
      <c r="P1808" s="19">
        <v>883.78064784000003</v>
      </c>
      <c r="Q1808" s="19">
        <v>54209.869584</v>
      </c>
      <c r="R1808" s="20">
        <v>0.63959900000000003</v>
      </c>
      <c r="S1808" s="20">
        <v>6.589772</v>
      </c>
      <c r="T1808" s="20">
        <v>0.24</v>
      </c>
      <c r="U1808" s="20">
        <v>0.56100000000000005</v>
      </c>
      <c r="V1808" s="20">
        <f t="shared" si="56"/>
        <v>0.24481117353071999</v>
      </c>
      <c r="W1808" s="20">
        <f t="shared" si="57"/>
        <v>1.4569504311462236</v>
      </c>
    </row>
    <row r="1809" spans="1:23" x14ac:dyDescent="0.25">
      <c r="A1809" s="18">
        <v>26330</v>
      </c>
      <c r="B1809" s="18">
        <v>26300</v>
      </c>
      <c r="C1809" s="18">
        <v>6172</v>
      </c>
      <c r="D1809" s="18">
        <v>6172</v>
      </c>
      <c r="E1809" s="18" t="s">
        <v>56</v>
      </c>
      <c r="F1809" s="18" t="s">
        <v>113</v>
      </c>
      <c r="G1809" s="19">
        <v>2.7035259099200002</v>
      </c>
      <c r="H1809" s="19">
        <v>1.0940799999999999</v>
      </c>
      <c r="I1809" s="18" t="s">
        <v>24</v>
      </c>
      <c r="J1809" s="18" t="s">
        <v>114</v>
      </c>
      <c r="K1809" s="18">
        <v>12</v>
      </c>
      <c r="L1809" s="18">
        <v>60</v>
      </c>
      <c r="M1809" s="18" t="s">
        <v>71</v>
      </c>
      <c r="N1809" s="18" t="s">
        <v>72</v>
      </c>
      <c r="O1809" s="18" t="s">
        <v>73</v>
      </c>
      <c r="P1809" s="19">
        <v>1522.63758304</v>
      </c>
      <c r="Q1809" s="19">
        <v>117765.117574</v>
      </c>
      <c r="R1809" s="20">
        <v>0.63959900000000003</v>
      </c>
      <c r="S1809" s="20">
        <v>6.589772</v>
      </c>
      <c r="T1809" s="20">
        <v>0.24</v>
      </c>
      <c r="U1809" s="20">
        <v>0.56100000000000005</v>
      </c>
      <c r="V1809" s="20">
        <f t="shared" si="56"/>
        <v>0.5318270801792</v>
      </c>
      <c r="W1809" s="20">
        <f t="shared" si="57"/>
        <v>3.1650748721446393</v>
      </c>
    </row>
    <row r="1810" spans="1:23" x14ac:dyDescent="0.25">
      <c r="A1810" s="18">
        <v>26331</v>
      </c>
      <c r="B1810" s="18">
        <v>26301</v>
      </c>
      <c r="C1810" s="18">
        <v>6172</v>
      </c>
      <c r="D1810" s="18">
        <v>6172</v>
      </c>
      <c r="E1810" s="18" t="s">
        <v>56</v>
      </c>
      <c r="F1810" s="18" t="s">
        <v>113</v>
      </c>
      <c r="G1810" s="19">
        <v>3.7365057511400002</v>
      </c>
      <c r="H1810" s="19">
        <v>1.5121100000000001</v>
      </c>
      <c r="I1810" s="18" t="s">
        <v>24</v>
      </c>
      <c r="J1810" s="18" t="s">
        <v>114</v>
      </c>
      <c r="K1810" s="18">
        <v>12</v>
      </c>
      <c r="L1810" s="18">
        <v>60</v>
      </c>
      <c r="M1810" s="18" t="s">
        <v>71</v>
      </c>
      <c r="N1810" s="18" t="s">
        <v>72</v>
      </c>
      <c r="O1810" s="18" t="s">
        <v>73</v>
      </c>
      <c r="P1810" s="19">
        <v>1838.20448121</v>
      </c>
      <c r="Q1810" s="19">
        <v>162761.539472</v>
      </c>
      <c r="R1810" s="20">
        <v>0.63959900000000003</v>
      </c>
      <c r="S1810" s="20">
        <v>6.589772</v>
      </c>
      <c r="T1810" s="20">
        <v>0.24</v>
      </c>
      <c r="U1810" s="20">
        <v>0.56100000000000005</v>
      </c>
      <c r="V1810" s="20">
        <f t="shared" si="56"/>
        <v>0.73502947335640012</v>
      </c>
      <c r="W1810" s="20">
        <f t="shared" si="57"/>
        <v>4.3743980009858792</v>
      </c>
    </row>
    <row r="1811" spans="1:23" x14ac:dyDescent="0.25">
      <c r="A1811" s="18">
        <v>26332</v>
      </c>
      <c r="B1811" s="18">
        <v>26302</v>
      </c>
      <c r="C1811" s="18">
        <v>6172</v>
      </c>
      <c r="D1811" s="18">
        <v>6172</v>
      </c>
      <c r="E1811" s="18" t="s">
        <v>56</v>
      </c>
      <c r="F1811" s="18" t="s">
        <v>113</v>
      </c>
      <c r="G1811" s="19">
        <v>1.9774165155900001</v>
      </c>
      <c r="H1811" s="19">
        <v>0.80023200000000005</v>
      </c>
      <c r="I1811" s="18" t="s">
        <v>24</v>
      </c>
      <c r="J1811" s="18" t="s">
        <v>114</v>
      </c>
      <c r="K1811" s="18">
        <v>12</v>
      </c>
      <c r="L1811" s="18">
        <v>60</v>
      </c>
      <c r="M1811" s="18" t="s">
        <v>71</v>
      </c>
      <c r="N1811" s="18" t="s">
        <v>72</v>
      </c>
      <c r="O1811" s="18" t="s">
        <v>73</v>
      </c>
      <c r="P1811" s="19">
        <v>1116.6219288899999</v>
      </c>
      <c r="Q1811" s="19">
        <v>86135.918875200005</v>
      </c>
      <c r="R1811" s="20">
        <v>0.63959900000000003</v>
      </c>
      <c r="S1811" s="20">
        <v>6.589772</v>
      </c>
      <c r="T1811" s="20">
        <v>0.24</v>
      </c>
      <c r="U1811" s="20">
        <v>0.56100000000000005</v>
      </c>
      <c r="V1811" s="20">
        <f t="shared" si="56"/>
        <v>0.38898896609568001</v>
      </c>
      <c r="W1811" s="20">
        <f t="shared" si="57"/>
        <v>2.3149990814986556</v>
      </c>
    </row>
    <row r="1812" spans="1:23" x14ac:dyDescent="0.25">
      <c r="A1812" s="18">
        <v>26333</v>
      </c>
      <c r="B1812" s="18">
        <v>26303</v>
      </c>
      <c r="C1812" s="18">
        <v>6172</v>
      </c>
      <c r="D1812" s="18">
        <v>6172</v>
      </c>
      <c r="E1812" s="18" t="s">
        <v>56</v>
      </c>
      <c r="F1812" s="18" t="s">
        <v>113</v>
      </c>
      <c r="G1812" s="19">
        <v>6.2570452223400004</v>
      </c>
      <c r="H1812" s="19">
        <v>2.5321400000000001</v>
      </c>
      <c r="I1812" s="18" t="s">
        <v>24</v>
      </c>
      <c r="J1812" s="18" t="s">
        <v>114</v>
      </c>
      <c r="K1812" s="18">
        <v>12</v>
      </c>
      <c r="L1812" s="18">
        <v>60</v>
      </c>
      <c r="M1812" s="18" t="s">
        <v>71</v>
      </c>
      <c r="N1812" s="18" t="s">
        <v>72</v>
      </c>
      <c r="O1812" s="18" t="s">
        <v>73</v>
      </c>
      <c r="P1812" s="19">
        <v>2797.0476982999999</v>
      </c>
      <c r="Q1812" s="19">
        <v>272555.79965900001</v>
      </c>
      <c r="R1812" s="20">
        <v>0.63959900000000003</v>
      </c>
      <c r="S1812" s="20">
        <v>6.589772</v>
      </c>
      <c r="T1812" s="20">
        <v>0.24</v>
      </c>
      <c r="U1812" s="20">
        <v>0.56100000000000005</v>
      </c>
      <c r="V1812" s="20">
        <f t="shared" si="56"/>
        <v>1.2308612010136002</v>
      </c>
      <c r="W1812" s="20">
        <f t="shared" si="57"/>
        <v>7.3252528944431194</v>
      </c>
    </row>
    <row r="1813" spans="1:23" x14ac:dyDescent="0.25">
      <c r="A1813" s="18">
        <v>26334</v>
      </c>
      <c r="B1813" s="18">
        <v>26304</v>
      </c>
      <c r="C1813" s="18">
        <v>6172</v>
      </c>
      <c r="D1813" s="18">
        <v>6172</v>
      </c>
      <c r="E1813" s="18" t="s">
        <v>56</v>
      </c>
      <c r="F1813" s="18" t="s">
        <v>113</v>
      </c>
      <c r="G1813" s="19">
        <v>6.8081977784700003</v>
      </c>
      <c r="H1813" s="19">
        <v>2.7551800000000002</v>
      </c>
      <c r="I1813" s="18" t="s">
        <v>24</v>
      </c>
      <c r="J1813" s="18" t="s">
        <v>114</v>
      </c>
      <c r="K1813" s="18">
        <v>12</v>
      </c>
      <c r="L1813" s="18">
        <v>60</v>
      </c>
      <c r="M1813" s="18" t="s">
        <v>71</v>
      </c>
      <c r="N1813" s="18" t="s">
        <v>72</v>
      </c>
      <c r="O1813" s="18" t="s">
        <v>73</v>
      </c>
      <c r="P1813" s="19">
        <v>2959.3585139500001</v>
      </c>
      <c r="Q1813" s="19">
        <v>296563.908971</v>
      </c>
      <c r="R1813" s="20">
        <v>0.63959900000000003</v>
      </c>
      <c r="S1813" s="20">
        <v>6.589772</v>
      </c>
      <c r="T1813" s="20">
        <v>0.24</v>
      </c>
      <c r="U1813" s="20">
        <v>0.56100000000000005</v>
      </c>
      <c r="V1813" s="20">
        <f t="shared" si="56"/>
        <v>1.3392798833432003</v>
      </c>
      <c r="W1813" s="20">
        <f t="shared" si="57"/>
        <v>7.9704875203234398</v>
      </c>
    </row>
    <row r="1814" spans="1:23" x14ac:dyDescent="0.25">
      <c r="A1814" s="18">
        <v>26335</v>
      </c>
      <c r="B1814" s="18">
        <v>26305</v>
      </c>
      <c r="C1814" s="18">
        <v>6172</v>
      </c>
      <c r="D1814" s="18">
        <v>6172</v>
      </c>
      <c r="E1814" s="18" t="s">
        <v>56</v>
      </c>
      <c r="F1814" s="18" t="s">
        <v>113</v>
      </c>
      <c r="G1814" s="19">
        <v>3.2419781168999999</v>
      </c>
      <c r="H1814" s="19">
        <v>1.3119799999999999</v>
      </c>
      <c r="I1814" s="18" t="s">
        <v>24</v>
      </c>
      <c r="J1814" s="18" t="s">
        <v>114</v>
      </c>
      <c r="K1814" s="18">
        <v>12</v>
      </c>
      <c r="L1814" s="18">
        <v>60</v>
      </c>
      <c r="M1814" s="18" t="s">
        <v>71</v>
      </c>
      <c r="N1814" s="18" t="s">
        <v>72</v>
      </c>
      <c r="O1814" s="18" t="s">
        <v>73</v>
      </c>
      <c r="P1814" s="19">
        <v>1464.1955314700001</v>
      </c>
      <c r="Q1814" s="19">
        <v>141220.001892</v>
      </c>
      <c r="R1814" s="20">
        <v>0.63959900000000003</v>
      </c>
      <c r="S1814" s="20">
        <v>6.589772</v>
      </c>
      <c r="T1814" s="20">
        <v>0.24</v>
      </c>
      <c r="U1814" s="20">
        <v>0.56100000000000005</v>
      </c>
      <c r="V1814" s="20">
        <f t="shared" si="56"/>
        <v>0.63774723297519997</v>
      </c>
      <c r="W1814" s="20">
        <f t="shared" si="57"/>
        <v>3.7954399410978392</v>
      </c>
    </row>
    <row r="1815" spans="1:23" x14ac:dyDescent="0.25">
      <c r="A1815" s="18">
        <v>26336</v>
      </c>
      <c r="B1815" s="18">
        <v>26306</v>
      </c>
      <c r="C1815" s="18">
        <v>6172</v>
      </c>
      <c r="D1815" s="18">
        <v>6172</v>
      </c>
      <c r="E1815" s="18" t="s">
        <v>56</v>
      </c>
      <c r="F1815" s="18" t="s">
        <v>113</v>
      </c>
      <c r="G1815" s="19">
        <v>4.5326709454199996</v>
      </c>
      <c r="H1815" s="19">
        <v>1.8343100000000001</v>
      </c>
      <c r="I1815" s="18" t="s">
        <v>24</v>
      </c>
      <c r="J1815" s="18" t="s">
        <v>114</v>
      </c>
      <c r="K1815" s="18">
        <v>12</v>
      </c>
      <c r="L1815" s="18">
        <v>60</v>
      </c>
      <c r="M1815" s="18" t="s">
        <v>71</v>
      </c>
      <c r="N1815" s="18" t="s">
        <v>72</v>
      </c>
      <c r="O1815" s="18" t="s">
        <v>73</v>
      </c>
      <c r="P1815" s="19">
        <v>5809.3991110099996</v>
      </c>
      <c r="Q1815" s="19">
        <v>197442.356611</v>
      </c>
      <c r="R1815" s="20">
        <v>0.63959900000000003</v>
      </c>
      <c r="S1815" s="20">
        <v>6.589772</v>
      </c>
      <c r="T1815" s="20">
        <v>0.24</v>
      </c>
      <c r="U1815" s="20">
        <v>0.56100000000000005</v>
      </c>
      <c r="V1815" s="20">
        <f t="shared" si="56"/>
        <v>0.89164935968440007</v>
      </c>
      <c r="W1815" s="20">
        <f t="shared" si="57"/>
        <v>5.3064935733434799</v>
      </c>
    </row>
    <row r="1816" spans="1:23" x14ac:dyDescent="0.25">
      <c r="A1816" s="18">
        <v>26339</v>
      </c>
      <c r="B1816" s="18">
        <v>26309</v>
      </c>
      <c r="C1816" s="18">
        <v>6172</v>
      </c>
      <c r="D1816" s="18">
        <v>6172</v>
      </c>
      <c r="E1816" s="18" t="s">
        <v>56</v>
      </c>
      <c r="F1816" s="18" t="s">
        <v>113</v>
      </c>
      <c r="G1816" s="19">
        <v>2.3574643806600002</v>
      </c>
      <c r="H1816" s="19">
        <v>0.95403199999999999</v>
      </c>
      <c r="I1816" s="18" t="s">
        <v>24</v>
      </c>
      <c r="J1816" s="18" t="s">
        <v>114</v>
      </c>
      <c r="K1816" s="18">
        <v>12</v>
      </c>
      <c r="L1816" s="18">
        <v>60</v>
      </c>
      <c r="M1816" s="18" t="s">
        <v>71</v>
      </c>
      <c r="N1816" s="18" t="s">
        <v>72</v>
      </c>
      <c r="O1816" s="18" t="s">
        <v>73</v>
      </c>
      <c r="P1816" s="19">
        <v>1257.0599227099999</v>
      </c>
      <c r="Q1816" s="19">
        <v>102690.73765700001</v>
      </c>
      <c r="R1816" s="20">
        <v>0.63959900000000003</v>
      </c>
      <c r="S1816" s="20">
        <v>6.589772</v>
      </c>
      <c r="T1816" s="20">
        <v>0.24</v>
      </c>
      <c r="U1816" s="20">
        <v>0.56100000000000005</v>
      </c>
      <c r="V1816" s="20">
        <f t="shared" si="56"/>
        <v>0.46375041400767997</v>
      </c>
      <c r="W1816" s="20">
        <f t="shared" si="57"/>
        <v>2.7599286253490556</v>
      </c>
    </row>
    <row r="1817" spans="1:23" x14ac:dyDescent="0.25">
      <c r="A1817" s="18">
        <v>26340</v>
      </c>
      <c r="B1817" s="18">
        <v>26310</v>
      </c>
      <c r="C1817" s="18">
        <v>6172</v>
      </c>
      <c r="D1817" s="18">
        <v>6172</v>
      </c>
      <c r="E1817" s="18" t="s">
        <v>56</v>
      </c>
      <c r="F1817" s="18" t="s">
        <v>113</v>
      </c>
      <c r="G1817" s="19">
        <v>3.1490947044299999</v>
      </c>
      <c r="H1817" s="19">
        <v>1.2743899999999999</v>
      </c>
      <c r="I1817" s="18" t="s">
        <v>24</v>
      </c>
      <c r="J1817" s="18" t="s">
        <v>114</v>
      </c>
      <c r="K1817" s="18">
        <v>12</v>
      </c>
      <c r="L1817" s="18">
        <v>60</v>
      </c>
      <c r="M1817" s="18" t="s">
        <v>71</v>
      </c>
      <c r="N1817" s="18" t="s">
        <v>72</v>
      </c>
      <c r="O1817" s="18" t="s">
        <v>73</v>
      </c>
      <c r="P1817" s="19">
        <v>1460.5468468700001</v>
      </c>
      <c r="Q1817" s="19">
        <v>137174.016627</v>
      </c>
      <c r="R1817" s="20">
        <v>0.63959900000000003</v>
      </c>
      <c r="S1817" s="20">
        <v>6.589772</v>
      </c>
      <c r="T1817" s="20">
        <v>0.24</v>
      </c>
      <c r="U1817" s="20">
        <v>0.56100000000000005</v>
      </c>
      <c r="V1817" s="20">
        <f t="shared" si="56"/>
        <v>0.61947491290359991</v>
      </c>
      <c r="W1817" s="20">
        <f t="shared" si="57"/>
        <v>3.6866954576561191</v>
      </c>
    </row>
    <row r="1818" spans="1:23" x14ac:dyDescent="0.25">
      <c r="A1818" s="18">
        <v>26341</v>
      </c>
      <c r="B1818" s="18">
        <v>26311</v>
      </c>
      <c r="C1818" s="18">
        <v>6172</v>
      </c>
      <c r="D1818" s="18">
        <v>6172</v>
      </c>
      <c r="E1818" s="18" t="s">
        <v>56</v>
      </c>
      <c r="F1818" s="18" t="s">
        <v>113</v>
      </c>
      <c r="G1818" s="19">
        <v>7.7689823488599998</v>
      </c>
      <c r="H1818" s="19">
        <v>3.1440000000000001</v>
      </c>
      <c r="I1818" s="18" t="s">
        <v>24</v>
      </c>
      <c r="J1818" s="18" t="s">
        <v>114</v>
      </c>
      <c r="K1818" s="18">
        <v>12</v>
      </c>
      <c r="L1818" s="18">
        <v>60</v>
      </c>
      <c r="M1818" s="18" t="s">
        <v>71</v>
      </c>
      <c r="N1818" s="18" t="s">
        <v>72</v>
      </c>
      <c r="O1818" s="18" t="s">
        <v>73</v>
      </c>
      <c r="P1818" s="19">
        <v>2223.4824775799998</v>
      </c>
      <c r="Q1818" s="19">
        <v>338415.51744999998</v>
      </c>
      <c r="R1818" s="20">
        <v>0.63959900000000003</v>
      </c>
      <c r="S1818" s="20">
        <v>6.589772</v>
      </c>
      <c r="T1818" s="20">
        <v>0.24</v>
      </c>
      <c r="U1818" s="20">
        <v>0.56100000000000005</v>
      </c>
      <c r="V1818" s="20">
        <f t="shared" si="56"/>
        <v>1.52828343456</v>
      </c>
      <c r="W1818" s="20">
        <f t="shared" si="57"/>
        <v>9.0953087507519985</v>
      </c>
    </row>
    <row r="1819" spans="1:23" x14ac:dyDescent="0.25">
      <c r="A1819" s="18">
        <v>26343</v>
      </c>
      <c r="B1819" s="18">
        <v>26313</v>
      </c>
      <c r="C1819" s="18">
        <v>6172</v>
      </c>
      <c r="D1819" s="18">
        <v>6172</v>
      </c>
      <c r="E1819" s="18" t="s">
        <v>56</v>
      </c>
      <c r="F1819" s="18" t="s">
        <v>113</v>
      </c>
      <c r="G1819" s="19">
        <v>5.0358026519200001</v>
      </c>
      <c r="H1819" s="19">
        <v>2.0379200000000002</v>
      </c>
      <c r="I1819" s="18" t="s">
        <v>24</v>
      </c>
      <c r="J1819" s="18" t="s">
        <v>114</v>
      </c>
      <c r="K1819" s="18">
        <v>12</v>
      </c>
      <c r="L1819" s="18">
        <v>60</v>
      </c>
      <c r="M1819" s="18" t="s">
        <v>71</v>
      </c>
      <c r="N1819" s="18" t="s">
        <v>72</v>
      </c>
      <c r="O1819" s="18" t="s">
        <v>73</v>
      </c>
      <c r="P1819" s="19">
        <v>2953.5695016499999</v>
      </c>
      <c r="Q1819" s="19">
        <v>219358.686078</v>
      </c>
      <c r="R1819" s="20">
        <v>0.63959900000000003</v>
      </c>
      <c r="S1819" s="20">
        <v>6.589772</v>
      </c>
      <c r="T1819" s="20">
        <v>0.24</v>
      </c>
      <c r="U1819" s="20">
        <v>0.56100000000000005</v>
      </c>
      <c r="V1819" s="20">
        <f t="shared" si="56"/>
        <v>0.99062321150080013</v>
      </c>
      <c r="W1819" s="20">
        <f t="shared" si="57"/>
        <v>5.8955189597113602</v>
      </c>
    </row>
    <row r="1820" spans="1:23" x14ac:dyDescent="0.25">
      <c r="A1820" s="18">
        <v>26344</v>
      </c>
      <c r="B1820" s="18">
        <v>26314</v>
      </c>
      <c r="C1820" s="18">
        <v>6172</v>
      </c>
      <c r="D1820" s="18">
        <v>6172</v>
      </c>
      <c r="E1820" s="18" t="s">
        <v>56</v>
      </c>
      <c r="F1820" s="18" t="s">
        <v>113</v>
      </c>
      <c r="G1820" s="19">
        <v>1.8359618906499999</v>
      </c>
      <c r="H1820" s="19">
        <v>0.74298699999999995</v>
      </c>
      <c r="I1820" s="18" t="s">
        <v>24</v>
      </c>
      <c r="J1820" s="18" t="s">
        <v>114</v>
      </c>
      <c r="K1820" s="18">
        <v>12</v>
      </c>
      <c r="L1820" s="18">
        <v>60</v>
      </c>
      <c r="M1820" s="18" t="s">
        <v>71</v>
      </c>
      <c r="N1820" s="18" t="s">
        <v>72</v>
      </c>
      <c r="O1820" s="18" t="s">
        <v>73</v>
      </c>
      <c r="P1820" s="19">
        <v>1049.8724506000001</v>
      </c>
      <c r="Q1820" s="19">
        <v>79974.180059799997</v>
      </c>
      <c r="R1820" s="20">
        <v>0.63959900000000003</v>
      </c>
      <c r="S1820" s="20">
        <v>6.589772</v>
      </c>
      <c r="T1820" s="20">
        <v>0.24</v>
      </c>
      <c r="U1820" s="20">
        <v>0.56100000000000005</v>
      </c>
      <c r="V1820" s="20">
        <f t="shared" si="56"/>
        <v>0.36116244408188003</v>
      </c>
      <c r="W1820" s="20">
        <f t="shared" si="57"/>
        <v>2.1493944538151957</v>
      </c>
    </row>
    <row r="1821" spans="1:23" x14ac:dyDescent="0.25">
      <c r="A1821" s="18">
        <v>26346</v>
      </c>
      <c r="B1821" s="18">
        <v>26316</v>
      </c>
      <c r="C1821" s="18">
        <v>6172</v>
      </c>
      <c r="D1821" s="18">
        <v>6172</v>
      </c>
      <c r="E1821" s="18" t="s">
        <v>56</v>
      </c>
      <c r="F1821" s="18" t="s">
        <v>113</v>
      </c>
      <c r="G1821" s="19">
        <v>1.3864222124500001</v>
      </c>
      <c r="H1821" s="19">
        <v>0.56106500000000004</v>
      </c>
      <c r="I1821" s="18" t="s">
        <v>24</v>
      </c>
      <c r="J1821" s="18" t="s">
        <v>114</v>
      </c>
      <c r="K1821" s="18">
        <v>12</v>
      </c>
      <c r="L1821" s="18">
        <v>60</v>
      </c>
      <c r="M1821" s="18" t="s">
        <v>71</v>
      </c>
      <c r="N1821" s="18" t="s">
        <v>72</v>
      </c>
      <c r="O1821" s="18" t="s">
        <v>73</v>
      </c>
      <c r="P1821" s="19">
        <v>1085.00487165</v>
      </c>
      <c r="Q1821" s="19">
        <v>60392.310004400002</v>
      </c>
      <c r="R1821" s="20">
        <v>0.63959900000000003</v>
      </c>
      <c r="S1821" s="20">
        <v>6.589772</v>
      </c>
      <c r="T1821" s="20">
        <v>0.24</v>
      </c>
      <c r="U1821" s="20">
        <v>0.56100000000000005</v>
      </c>
      <c r="V1821" s="20">
        <f t="shared" si="56"/>
        <v>0.27273102583060005</v>
      </c>
      <c r="W1821" s="20">
        <f t="shared" si="57"/>
        <v>1.6231104975320199</v>
      </c>
    </row>
    <row r="1822" spans="1:23" x14ac:dyDescent="0.25">
      <c r="A1822" s="18">
        <v>26347</v>
      </c>
      <c r="B1822" s="18">
        <v>26317</v>
      </c>
      <c r="C1822" s="18">
        <v>6172</v>
      </c>
      <c r="D1822" s="18">
        <v>6172</v>
      </c>
      <c r="E1822" s="18" t="s">
        <v>56</v>
      </c>
      <c r="F1822" s="18" t="s">
        <v>113</v>
      </c>
      <c r="G1822" s="19">
        <v>0.35421686195099999</v>
      </c>
      <c r="H1822" s="19">
        <v>0.143346</v>
      </c>
      <c r="I1822" s="18" t="s">
        <v>24</v>
      </c>
      <c r="J1822" s="18" t="s">
        <v>114</v>
      </c>
      <c r="K1822" s="18">
        <v>12</v>
      </c>
      <c r="L1822" s="18">
        <v>60</v>
      </c>
      <c r="M1822" s="18" t="s">
        <v>71</v>
      </c>
      <c r="N1822" s="18" t="s">
        <v>72</v>
      </c>
      <c r="O1822" s="18" t="s">
        <v>73</v>
      </c>
      <c r="P1822" s="19">
        <v>568.28762529300002</v>
      </c>
      <c r="Q1822" s="19">
        <v>15429.6247884</v>
      </c>
      <c r="R1822" s="20">
        <v>0.63959900000000003</v>
      </c>
      <c r="S1822" s="20">
        <v>6.589772</v>
      </c>
      <c r="T1822" s="20">
        <v>0.24</v>
      </c>
      <c r="U1822" s="20">
        <v>0.56100000000000005</v>
      </c>
      <c r="V1822" s="20">
        <f t="shared" si="56"/>
        <v>6.9679808273040003E-2</v>
      </c>
      <c r="W1822" s="20">
        <f t="shared" si="57"/>
        <v>0.41468706367216795</v>
      </c>
    </row>
    <row r="1823" spans="1:23" x14ac:dyDescent="0.25">
      <c r="A1823" s="18">
        <v>26348</v>
      </c>
      <c r="B1823" s="18">
        <v>26318</v>
      </c>
      <c r="C1823" s="18">
        <v>6172</v>
      </c>
      <c r="D1823" s="18">
        <v>6172</v>
      </c>
      <c r="E1823" s="18" t="s">
        <v>56</v>
      </c>
      <c r="F1823" s="18" t="s">
        <v>113</v>
      </c>
      <c r="G1823" s="19">
        <v>7.3828442138800003</v>
      </c>
      <c r="H1823" s="19">
        <v>2.98773</v>
      </c>
      <c r="I1823" s="18" t="s">
        <v>24</v>
      </c>
      <c r="J1823" s="18" t="s">
        <v>114</v>
      </c>
      <c r="K1823" s="18">
        <v>12</v>
      </c>
      <c r="L1823" s="18">
        <v>60</v>
      </c>
      <c r="M1823" s="18" t="s">
        <v>71</v>
      </c>
      <c r="N1823" s="18" t="s">
        <v>72</v>
      </c>
      <c r="O1823" s="18" t="s">
        <v>73</v>
      </c>
      <c r="P1823" s="19">
        <v>2327.8987987800001</v>
      </c>
      <c r="Q1823" s="19">
        <v>321595.40757099999</v>
      </c>
      <c r="R1823" s="20">
        <v>0.63959900000000003</v>
      </c>
      <c r="S1823" s="20">
        <v>6.589772</v>
      </c>
      <c r="T1823" s="20">
        <v>0.24</v>
      </c>
      <c r="U1823" s="20">
        <v>0.56100000000000005</v>
      </c>
      <c r="V1823" s="20">
        <f t="shared" si="56"/>
        <v>1.4523213314052001</v>
      </c>
      <c r="W1823" s="20">
        <f t="shared" si="57"/>
        <v>8.6432337194288387</v>
      </c>
    </row>
    <row r="1824" spans="1:23" x14ac:dyDescent="0.25">
      <c r="A1824" s="18">
        <v>26349</v>
      </c>
      <c r="B1824" s="18">
        <v>26319</v>
      </c>
      <c r="C1824" s="18">
        <v>6172</v>
      </c>
      <c r="D1824" s="18">
        <v>6172</v>
      </c>
      <c r="E1824" s="18" t="s">
        <v>56</v>
      </c>
      <c r="F1824" s="18" t="s">
        <v>113</v>
      </c>
      <c r="G1824" s="19">
        <v>20.2256571134</v>
      </c>
      <c r="H1824" s="19">
        <v>8.1850299999999994</v>
      </c>
      <c r="I1824" s="18" t="s">
        <v>24</v>
      </c>
      <c r="J1824" s="18" t="s">
        <v>114</v>
      </c>
      <c r="K1824" s="18">
        <v>12</v>
      </c>
      <c r="L1824" s="18">
        <v>60</v>
      </c>
      <c r="M1824" s="18" t="s">
        <v>71</v>
      </c>
      <c r="N1824" s="18" t="s">
        <v>72</v>
      </c>
      <c r="O1824" s="18" t="s">
        <v>73</v>
      </c>
      <c r="P1824" s="19">
        <v>4774.4581772199999</v>
      </c>
      <c r="Q1824" s="19">
        <v>881026.09975199995</v>
      </c>
      <c r="R1824" s="20">
        <v>0.63959900000000003</v>
      </c>
      <c r="S1824" s="20">
        <v>6.589772</v>
      </c>
      <c r="T1824" s="20">
        <v>0.24</v>
      </c>
      <c r="U1824" s="20">
        <v>0.56100000000000005</v>
      </c>
      <c r="V1824" s="20">
        <f t="shared" si="56"/>
        <v>3.9787041222572004</v>
      </c>
      <c r="W1824" s="20">
        <f t="shared" si="57"/>
        <v>23.678554384277234</v>
      </c>
    </row>
    <row r="1825" spans="1:23" x14ac:dyDescent="0.25">
      <c r="A1825" s="18">
        <v>26350</v>
      </c>
      <c r="B1825" s="18">
        <v>26320</v>
      </c>
      <c r="C1825" s="18">
        <v>6172</v>
      </c>
      <c r="D1825" s="18">
        <v>6172</v>
      </c>
      <c r="E1825" s="18" t="s">
        <v>56</v>
      </c>
      <c r="F1825" s="18" t="s">
        <v>113</v>
      </c>
      <c r="G1825" s="19">
        <v>3.4876762118600002</v>
      </c>
      <c r="H1825" s="19">
        <v>1.4114100000000001</v>
      </c>
      <c r="I1825" s="18" t="s">
        <v>24</v>
      </c>
      <c r="J1825" s="18" t="s">
        <v>114</v>
      </c>
      <c r="K1825" s="18">
        <v>12</v>
      </c>
      <c r="L1825" s="18">
        <v>60</v>
      </c>
      <c r="M1825" s="18" t="s">
        <v>71</v>
      </c>
      <c r="N1825" s="18" t="s">
        <v>72</v>
      </c>
      <c r="O1825" s="18" t="s">
        <v>73</v>
      </c>
      <c r="P1825" s="19">
        <v>2336.1945746599999</v>
      </c>
      <c r="Q1825" s="19">
        <v>151922.568095</v>
      </c>
      <c r="R1825" s="20">
        <v>0.63959900000000003</v>
      </c>
      <c r="S1825" s="20">
        <v>6.589772</v>
      </c>
      <c r="T1825" s="20">
        <v>0.24</v>
      </c>
      <c r="U1825" s="20">
        <v>0.56100000000000005</v>
      </c>
      <c r="V1825" s="20">
        <f t="shared" si="56"/>
        <v>0.68607968268840003</v>
      </c>
      <c r="W1825" s="20">
        <f t="shared" si="57"/>
        <v>4.0830819732502794</v>
      </c>
    </row>
    <row r="1826" spans="1:23" x14ac:dyDescent="0.25">
      <c r="A1826" s="18">
        <v>26351</v>
      </c>
      <c r="B1826" s="18">
        <v>26321</v>
      </c>
      <c r="C1826" s="18">
        <v>6172</v>
      </c>
      <c r="D1826" s="18">
        <v>6172</v>
      </c>
      <c r="E1826" s="18" t="s">
        <v>56</v>
      </c>
      <c r="F1826" s="18" t="s">
        <v>113</v>
      </c>
      <c r="G1826" s="19">
        <v>1.53553322383E-4</v>
      </c>
      <c r="H1826" s="19">
        <v>6.21408E-5</v>
      </c>
      <c r="I1826" s="18" t="s">
        <v>24</v>
      </c>
      <c r="J1826" s="18" t="s">
        <v>114</v>
      </c>
      <c r="K1826" s="18">
        <v>12</v>
      </c>
      <c r="L1826" s="18">
        <v>60</v>
      </c>
      <c r="M1826" s="18" t="s">
        <v>71</v>
      </c>
      <c r="N1826" s="18" t="s">
        <v>72</v>
      </c>
      <c r="O1826" s="18" t="s">
        <v>73</v>
      </c>
      <c r="P1826" s="19">
        <v>33.219312946300001</v>
      </c>
      <c r="Q1826" s="19">
        <v>6.6887559771499996</v>
      </c>
      <c r="R1826" s="20">
        <v>0.63959900000000003</v>
      </c>
      <c r="S1826" s="20">
        <v>6.589772</v>
      </c>
      <c r="T1826" s="20">
        <v>0.24</v>
      </c>
      <c r="U1826" s="20">
        <v>0.56100000000000005</v>
      </c>
      <c r="V1826" s="20">
        <f t="shared" si="56"/>
        <v>3.0206347089791999E-5</v>
      </c>
      <c r="W1826" s="20">
        <f t="shared" si="57"/>
        <v>1.7976773601104638E-4</v>
      </c>
    </row>
    <row r="1827" spans="1:23" x14ac:dyDescent="0.25">
      <c r="A1827" s="18">
        <v>26352</v>
      </c>
      <c r="B1827" s="18">
        <v>26322</v>
      </c>
      <c r="C1827" s="18">
        <v>6172</v>
      </c>
      <c r="D1827" s="18">
        <v>6172</v>
      </c>
      <c r="E1827" s="18" t="s">
        <v>56</v>
      </c>
      <c r="F1827" s="18" t="s">
        <v>113</v>
      </c>
      <c r="G1827" s="19">
        <v>22.797289580800001</v>
      </c>
      <c r="H1827" s="19">
        <v>9.2257400000000001</v>
      </c>
      <c r="I1827" s="18" t="s">
        <v>24</v>
      </c>
      <c r="J1827" s="18" t="s">
        <v>114</v>
      </c>
      <c r="K1827" s="18">
        <v>12</v>
      </c>
      <c r="L1827" s="18">
        <v>60</v>
      </c>
      <c r="M1827" s="18" t="s">
        <v>71</v>
      </c>
      <c r="N1827" s="18" t="s">
        <v>72</v>
      </c>
      <c r="O1827" s="18" t="s">
        <v>73</v>
      </c>
      <c r="P1827" s="19">
        <v>8359.3618843799995</v>
      </c>
      <c r="Q1827" s="19">
        <v>993045.96193999995</v>
      </c>
      <c r="R1827" s="20">
        <v>0.63959900000000003</v>
      </c>
      <c r="S1827" s="20">
        <v>6.589772</v>
      </c>
      <c r="T1827" s="20">
        <v>0.24</v>
      </c>
      <c r="U1827" s="20">
        <v>0.56100000000000005</v>
      </c>
      <c r="V1827" s="20">
        <f t="shared" si="56"/>
        <v>4.4845882994776005</v>
      </c>
      <c r="W1827" s="20">
        <f t="shared" si="57"/>
        <v>26.689234654631917</v>
      </c>
    </row>
    <row r="1828" spans="1:23" x14ac:dyDescent="0.25">
      <c r="A1828" s="18">
        <v>26353</v>
      </c>
      <c r="B1828" s="18">
        <v>26323</v>
      </c>
      <c r="C1828" s="18">
        <v>6172</v>
      </c>
      <c r="D1828" s="18">
        <v>6172</v>
      </c>
      <c r="E1828" s="18" t="s">
        <v>56</v>
      </c>
      <c r="F1828" s="18" t="s">
        <v>113</v>
      </c>
      <c r="G1828" s="19">
        <v>1.6725268867600001</v>
      </c>
      <c r="H1828" s="19">
        <v>0.67684800000000001</v>
      </c>
      <c r="I1828" s="18" t="s">
        <v>24</v>
      </c>
      <c r="J1828" s="18" t="s">
        <v>114</v>
      </c>
      <c r="K1828" s="18">
        <v>12</v>
      </c>
      <c r="L1828" s="18">
        <v>60</v>
      </c>
      <c r="M1828" s="18" t="s">
        <v>71</v>
      </c>
      <c r="N1828" s="18" t="s">
        <v>72</v>
      </c>
      <c r="O1828" s="18" t="s">
        <v>73</v>
      </c>
      <c r="P1828" s="19">
        <v>1183.4939658400001</v>
      </c>
      <c r="Q1828" s="19">
        <v>72854.979766599994</v>
      </c>
      <c r="R1828" s="20">
        <v>0.63959900000000003</v>
      </c>
      <c r="S1828" s="20">
        <v>6.589772</v>
      </c>
      <c r="T1828" s="20">
        <v>0.24</v>
      </c>
      <c r="U1828" s="20">
        <v>0.56100000000000005</v>
      </c>
      <c r="V1828" s="20">
        <f t="shared" si="56"/>
        <v>0.32901259100351998</v>
      </c>
      <c r="W1828" s="20">
        <f t="shared" si="57"/>
        <v>1.9580602854099836</v>
      </c>
    </row>
    <row r="1829" spans="1:23" x14ac:dyDescent="0.25">
      <c r="A1829" s="18">
        <v>26354</v>
      </c>
      <c r="B1829" s="18">
        <v>26324</v>
      </c>
      <c r="C1829" s="18">
        <v>6172</v>
      </c>
      <c r="D1829" s="18">
        <v>6172</v>
      </c>
      <c r="E1829" s="18" t="s">
        <v>56</v>
      </c>
      <c r="F1829" s="18" t="s">
        <v>113</v>
      </c>
      <c r="G1829" s="19">
        <v>3.6030068573</v>
      </c>
      <c r="H1829" s="19">
        <v>1.4580900000000001</v>
      </c>
      <c r="I1829" s="18" t="s">
        <v>24</v>
      </c>
      <c r="J1829" s="18" t="s">
        <v>114</v>
      </c>
      <c r="K1829" s="18">
        <v>12</v>
      </c>
      <c r="L1829" s="18">
        <v>60</v>
      </c>
      <c r="M1829" s="18" t="s">
        <v>71</v>
      </c>
      <c r="N1829" s="18" t="s">
        <v>72</v>
      </c>
      <c r="O1829" s="18" t="s">
        <v>73</v>
      </c>
      <c r="P1829" s="19">
        <v>2321.9051149699999</v>
      </c>
      <c r="Q1829" s="19">
        <v>156946.350917</v>
      </c>
      <c r="R1829" s="20">
        <v>0.63959900000000003</v>
      </c>
      <c r="S1829" s="20">
        <v>6.589772</v>
      </c>
      <c r="T1829" s="20">
        <v>0.24</v>
      </c>
      <c r="U1829" s="20">
        <v>0.56100000000000005</v>
      </c>
      <c r="V1829" s="20">
        <f t="shared" si="56"/>
        <v>0.70877060849160012</v>
      </c>
      <c r="W1829" s="20">
        <f t="shared" si="57"/>
        <v>4.2181230077557199</v>
      </c>
    </row>
    <row r="1830" spans="1:23" x14ac:dyDescent="0.25">
      <c r="A1830" s="18">
        <v>26355</v>
      </c>
      <c r="B1830" s="18">
        <v>26325</v>
      </c>
      <c r="C1830" s="18">
        <v>6172</v>
      </c>
      <c r="D1830" s="18">
        <v>6172</v>
      </c>
      <c r="E1830" s="18" t="s">
        <v>56</v>
      </c>
      <c r="F1830" s="18" t="s">
        <v>113</v>
      </c>
      <c r="G1830" s="19">
        <v>1.5907718310800001</v>
      </c>
      <c r="H1830" s="19">
        <v>0.64376299999999997</v>
      </c>
      <c r="I1830" s="18" t="s">
        <v>24</v>
      </c>
      <c r="J1830" s="18" t="s">
        <v>114</v>
      </c>
      <c r="K1830" s="18">
        <v>12</v>
      </c>
      <c r="L1830" s="18">
        <v>60</v>
      </c>
      <c r="M1830" s="18" t="s">
        <v>71</v>
      </c>
      <c r="N1830" s="18" t="s">
        <v>72</v>
      </c>
      <c r="O1830" s="18" t="s">
        <v>73</v>
      </c>
      <c r="P1830" s="19">
        <v>1007.9602671</v>
      </c>
      <c r="Q1830" s="19">
        <v>69293.743787300002</v>
      </c>
      <c r="R1830" s="20">
        <v>0.63959900000000003</v>
      </c>
      <c r="S1830" s="20">
        <v>6.589772</v>
      </c>
      <c r="T1830" s="20">
        <v>0.24</v>
      </c>
      <c r="U1830" s="20">
        <v>0.56100000000000005</v>
      </c>
      <c r="V1830" s="20">
        <f t="shared" si="56"/>
        <v>0.31293012998812003</v>
      </c>
      <c r="W1830" s="20">
        <f t="shared" si="57"/>
        <v>1.8623483611038036</v>
      </c>
    </row>
    <row r="1831" spans="1:23" x14ac:dyDescent="0.25">
      <c r="A1831" s="18">
        <v>26356</v>
      </c>
      <c r="B1831" s="18">
        <v>26326</v>
      </c>
      <c r="C1831" s="18">
        <v>6172</v>
      </c>
      <c r="D1831" s="18">
        <v>6172</v>
      </c>
      <c r="E1831" s="18" t="s">
        <v>56</v>
      </c>
      <c r="F1831" s="18" t="s">
        <v>113</v>
      </c>
      <c r="G1831" s="19">
        <v>2.9278034474200001</v>
      </c>
      <c r="H1831" s="19">
        <v>1.1848399999999999</v>
      </c>
      <c r="I1831" s="18" t="s">
        <v>24</v>
      </c>
      <c r="J1831" s="18" t="s">
        <v>114</v>
      </c>
      <c r="K1831" s="18">
        <v>12</v>
      </c>
      <c r="L1831" s="18">
        <v>60</v>
      </c>
      <c r="M1831" s="18" t="s">
        <v>71</v>
      </c>
      <c r="N1831" s="18" t="s">
        <v>72</v>
      </c>
      <c r="O1831" s="18" t="s">
        <v>73</v>
      </c>
      <c r="P1831" s="19">
        <v>1567.7734879899999</v>
      </c>
      <c r="Q1831" s="19">
        <v>127534.608029</v>
      </c>
      <c r="R1831" s="20">
        <v>0.63959900000000003</v>
      </c>
      <c r="S1831" s="20">
        <v>6.589772</v>
      </c>
      <c r="T1831" s="20">
        <v>0.24</v>
      </c>
      <c r="U1831" s="20">
        <v>0.56100000000000005</v>
      </c>
      <c r="V1831" s="20">
        <f t="shared" si="56"/>
        <v>0.57594508416160006</v>
      </c>
      <c r="W1831" s="20">
        <f t="shared" si="57"/>
        <v>3.4276353753947193</v>
      </c>
    </row>
    <row r="1832" spans="1:23" x14ac:dyDescent="0.25">
      <c r="A1832" s="18">
        <v>26357</v>
      </c>
      <c r="B1832" s="18">
        <v>26327</v>
      </c>
      <c r="C1832" s="18">
        <v>6172</v>
      </c>
      <c r="D1832" s="18">
        <v>6172</v>
      </c>
      <c r="E1832" s="18" t="s">
        <v>56</v>
      </c>
      <c r="F1832" s="18" t="s">
        <v>113</v>
      </c>
      <c r="G1832" s="19">
        <v>65.563832111799996</v>
      </c>
      <c r="H1832" s="19">
        <v>26.532699999999998</v>
      </c>
      <c r="I1832" s="18" t="s">
        <v>24</v>
      </c>
      <c r="J1832" s="18" t="s">
        <v>114</v>
      </c>
      <c r="K1832" s="18">
        <v>12</v>
      </c>
      <c r="L1832" s="18">
        <v>60</v>
      </c>
      <c r="M1832" s="18" t="s">
        <v>71</v>
      </c>
      <c r="N1832" s="18" t="s">
        <v>72</v>
      </c>
      <c r="O1832" s="18" t="s">
        <v>73</v>
      </c>
      <c r="P1832" s="19">
        <v>19802.7221995</v>
      </c>
      <c r="Q1832" s="19">
        <v>2855949.1029599998</v>
      </c>
      <c r="R1832" s="20">
        <v>0.63959900000000003</v>
      </c>
      <c r="S1832" s="20">
        <v>6.589772</v>
      </c>
      <c r="T1832" s="20">
        <v>0.24</v>
      </c>
      <c r="U1832" s="20">
        <v>0.56100000000000005</v>
      </c>
      <c r="V1832" s="20">
        <f t="shared" si="56"/>
        <v>12.897419174347998</v>
      </c>
      <c r="W1832" s="20">
        <f t="shared" si="57"/>
        <v>76.756710715991588</v>
      </c>
    </row>
    <row r="1833" spans="1:23" x14ac:dyDescent="0.25">
      <c r="A1833" s="18">
        <v>26358</v>
      </c>
      <c r="B1833" s="18">
        <v>26328</v>
      </c>
      <c r="C1833" s="18">
        <v>6172</v>
      </c>
      <c r="D1833" s="18">
        <v>6172</v>
      </c>
      <c r="E1833" s="18" t="s">
        <v>56</v>
      </c>
      <c r="F1833" s="18" t="s">
        <v>113</v>
      </c>
      <c r="G1833" s="19">
        <v>1.27437253333</v>
      </c>
      <c r="H1833" s="19">
        <v>0.51571999999999996</v>
      </c>
      <c r="I1833" s="18" t="s">
        <v>24</v>
      </c>
      <c r="J1833" s="18" t="s">
        <v>114</v>
      </c>
      <c r="K1833" s="18">
        <v>12</v>
      </c>
      <c r="L1833" s="18">
        <v>60</v>
      </c>
      <c r="M1833" s="18" t="s">
        <v>71</v>
      </c>
      <c r="N1833" s="18" t="s">
        <v>72</v>
      </c>
      <c r="O1833" s="18" t="s">
        <v>73</v>
      </c>
      <c r="P1833" s="19">
        <v>1201.49692413</v>
      </c>
      <c r="Q1833" s="19">
        <v>55511.4455027</v>
      </c>
      <c r="R1833" s="20">
        <v>0.63959900000000003</v>
      </c>
      <c r="S1833" s="20">
        <v>6.589772</v>
      </c>
      <c r="T1833" s="20">
        <v>0.24</v>
      </c>
      <c r="U1833" s="20">
        <v>0.56100000000000005</v>
      </c>
      <c r="V1833" s="20">
        <f t="shared" si="56"/>
        <v>0.2506890371728</v>
      </c>
      <c r="W1833" s="20">
        <f t="shared" si="57"/>
        <v>1.4919314977537597</v>
      </c>
    </row>
    <row r="1834" spans="1:23" x14ac:dyDescent="0.25">
      <c r="A1834" s="18">
        <v>26359</v>
      </c>
      <c r="B1834" s="18">
        <v>26329</v>
      </c>
      <c r="C1834" s="18">
        <v>6172</v>
      </c>
      <c r="D1834" s="18">
        <v>6172</v>
      </c>
      <c r="E1834" s="18" t="s">
        <v>56</v>
      </c>
      <c r="F1834" s="18" t="s">
        <v>113</v>
      </c>
      <c r="G1834" s="19">
        <v>4.9409133517099999</v>
      </c>
      <c r="H1834" s="19">
        <v>1.99952</v>
      </c>
      <c r="I1834" s="18" t="s">
        <v>24</v>
      </c>
      <c r="J1834" s="18" t="s">
        <v>114</v>
      </c>
      <c r="K1834" s="18">
        <v>12</v>
      </c>
      <c r="L1834" s="18">
        <v>60</v>
      </c>
      <c r="M1834" s="18" t="s">
        <v>71</v>
      </c>
      <c r="N1834" s="18" t="s">
        <v>72</v>
      </c>
      <c r="O1834" s="18" t="s">
        <v>73</v>
      </c>
      <c r="P1834" s="19">
        <v>1758.8932384699999</v>
      </c>
      <c r="Q1834" s="19">
        <v>215225.32469800001</v>
      </c>
      <c r="R1834" s="20">
        <v>0.63959900000000003</v>
      </c>
      <c r="S1834" s="20">
        <v>6.589772</v>
      </c>
      <c r="T1834" s="20">
        <v>0.24</v>
      </c>
      <c r="U1834" s="20">
        <v>0.56100000000000005</v>
      </c>
      <c r="V1834" s="20">
        <f t="shared" si="56"/>
        <v>0.97195715428480001</v>
      </c>
      <c r="W1834" s="20">
        <f t="shared" si="57"/>
        <v>5.7844312192441585</v>
      </c>
    </row>
    <row r="1835" spans="1:23" x14ac:dyDescent="0.25">
      <c r="A1835" s="18">
        <v>26360</v>
      </c>
      <c r="B1835" s="18">
        <v>26330</v>
      </c>
      <c r="C1835" s="18">
        <v>6172</v>
      </c>
      <c r="D1835" s="18">
        <v>6172</v>
      </c>
      <c r="E1835" s="18" t="s">
        <v>56</v>
      </c>
      <c r="F1835" s="18" t="s">
        <v>113</v>
      </c>
      <c r="G1835" s="19">
        <v>21.2292396723</v>
      </c>
      <c r="H1835" s="19">
        <v>8.59117</v>
      </c>
      <c r="I1835" s="18" t="s">
        <v>24</v>
      </c>
      <c r="J1835" s="18" t="s">
        <v>114</v>
      </c>
      <c r="K1835" s="18">
        <v>12</v>
      </c>
      <c r="L1835" s="18">
        <v>60</v>
      </c>
      <c r="M1835" s="18" t="s">
        <v>71</v>
      </c>
      <c r="N1835" s="18" t="s">
        <v>72</v>
      </c>
      <c r="O1835" s="18" t="s">
        <v>73</v>
      </c>
      <c r="P1835" s="19">
        <v>5286.23377497</v>
      </c>
      <c r="Q1835" s="19">
        <v>924741.98114299995</v>
      </c>
      <c r="R1835" s="20">
        <v>0.63959900000000003</v>
      </c>
      <c r="S1835" s="20">
        <v>6.589772</v>
      </c>
      <c r="T1835" s="20">
        <v>0.24</v>
      </c>
      <c r="U1835" s="20">
        <v>0.56100000000000005</v>
      </c>
      <c r="V1835" s="20">
        <f t="shared" si="56"/>
        <v>4.1761268430307998</v>
      </c>
      <c r="W1835" s="20">
        <f t="shared" si="57"/>
        <v>24.853480814312356</v>
      </c>
    </row>
    <row r="1836" spans="1:23" x14ac:dyDescent="0.25">
      <c r="A1836" s="18">
        <v>26361</v>
      </c>
      <c r="B1836" s="18">
        <v>26331</v>
      </c>
      <c r="C1836" s="18">
        <v>6172</v>
      </c>
      <c r="D1836" s="18">
        <v>6172</v>
      </c>
      <c r="E1836" s="18" t="s">
        <v>56</v>
      </c>
      <c r="F1836" s="18" t="s">
        <v>113</v>
      </c>
      <c r="G1836" s="19">
        <v>5.9091996066499997</v>
      </c>
      <c r="H1836" s="19">
        <v>2.3913700000000002</v>
      </c>
      <c r="I1836" s="18" t="s">
        <v>24</v>
      </c>
      <c r="J1836" s="18" t="s">
        <v>114</v>
      </c>
      <c r="K1836" s="18">
        <v>12</v>
      </c>
      <c r="L1836" s="18">
        <v>60</v>
      </c>
      <c r="M1836" s="18" t="s">
        <v>71</v>
      </c>
      <c r="N1836" s="18" t="s">
        <v>72</v>
      </c>
      <c r="O1836" s="18" t="s">
        <v>73</v>
      </c>
      <c r="P1836" s="19">
        <v>2432.7067452199999</v>
      </c>
      <c r="Q1836" s="19">
        <v>257403.70524899999</v>
      </c>
      <c r="R1836" s="20">
        <v>0.63959900000000003</v>
      </c>
      <c r="S1836" s="20">
        <v>6.589772</v>
      </c>
      <c r="T1836" s="20">
        <v>0.24</v>
      </c>
      <c r="U1836" s="20">
        <v>0.56100000000000005</v>
      </c>
      <c r="V1836" s="20">
        <f t="shared" si="56"/>
        <v>1.1624335740788001</v>
      </c>
      <c r="W1836" s="20">
        <f t="shared" si="57"/>
        <v>6.9180179666939603</v>
      </c>
    </row>
    <row r="1837" spans="1:23" x14ac:dyDescent="0.25">
      <c r="A1837" s="18">
        <v>26362</v>
      </c>
      <c r="B1837" s="18">
        <v>26332</v>
      </c>
      <c r="C1837" s="18">
        <v>6172</v>
      </c>
      <c r="D1837" s="18">
        <v>6172</v>
      </c>
      <c r="E1837" s="18" t="s">
        <v>56</v>
      </c>
      <c r="F1837" s="18" t="s">
        <v>113</v>
      </c>
      <c r="G1837" s="19">
        <v>8.2874749598299999</v>
      </c>
      <c r="H1837" s="19">
        <v>3.3538199999999998</v>
      </c>
      <c r="I1837" s="18" t="s">
        <v>24</v>
      </c>
      <c r="J1837" s="18" t="s">
        <v>114</v>
      </c>
      <c r="K1837" s="18">
        <v>12</v>
      </c>
      <c r="L1837" s="18">
        <v>60</v>
      </c>
      <c r="M1837" s="18" t="s">
        <v>71</v>
      </c>
      <c r="N1837" s="18" t="s">
        <v>72</v>
      </c>
      <c r="O1837" s="18" t="s">
        <v>73</v>
      </c>
      <c r="P1837" s="19">
        <v>3058.0738582499998</v>
      </c>
      <c r="Q1837" s="19">
        <v>361000.96524200001</v>
      </c>
      <c r="R1837" s="20">
        <v>0.63959900000000003</v>
      </c>
      <c r="S1837" s="20">
        <v>6.589772</v>
      </c>
      <c r="T1837" s="20">
        <v>0.24</v>
      </c>
      <c r="U1837" s="20">
        <v>0.56100000000000005</v>
      </c>
      <c r="V1837" s="20">
        <f t="shared" si="56"/>
        <v>1.6302759378168001</v>
      </c>
      <c r="W1837" s="20">
        <f t="shared" si="57"/>
        <v>9.7022991076485585</v>
      </c>
    </row>
    <row r="1838" spans="1:23" x14ac:dyDescent="0.25">
      <c r="A1838" s="18">
        <v>26363</v>
      </c>
      <c r="B1838" s="18">
        <v>26333</v>
      </c>
      <c r="C1838" s="18">
        <v>6172</v>
      </c>
      <c r="D1838" s="18">
        <v>6172</v>
      </c>
      <c r="E1838" s="18" t="s">
        <v>56</v>
      </c>
      <c r="F1838" s="18" t="s">
        <v>113</v>
      </c>
      <c r="G1838" s="19">
        <v>4.9093605407799998E-4</v>
      </c>
      <c r="H1838" s="19">
        <v>1.9867499999999999E-4</v>
      </c>
      <c r="I1838" s="18" t="s">
        <v>24</v>
      </c>
      <c r="J1838" s="18" t="s">
        <v>114</v>
      </c>
      <c r="K1838" s="18">
        <v>12</v>
      </c>
      <c r="L1838" s="18">
        <v>60</v>
      </c>
      <c r="M1838" s="18" t="s">
        <v>71</v>
      </c>
      <c r="N1838" s="18" t="s">
        <v>72</v>
      </c>
      <c r="O1838" s="18" t="s">
        <v>73</v>
      </c>
      <c r="P1838" s="19">
        <v>25.815534574400001</v>
      </c>
      <c r="Q1838" s="19">
        <v>21.3850889506</v>
      </c>
      <c r="R1838" s="20">
        <v>0.63959900000000003</v>
      </c>
      <c r="S1838" s="20">
        <v>6.589772</v>
      </c>
      <c r="T1838" s="20">
        <v>0.24</v>
      </c>
      <c r="U1838" s="20">
        <v>0.56100000000000005</v>
      </c>
      <c r="V1838" s="20">
        <f t="shared" si="56"/>
        <v>9.6574971807000012E-5</v>
      </c>
      <c r="W1838" s="20">
        <f t="shared" si="57"/>
        <v>5.7474887597189987E-4</v>
      </c>
    </row>
    <row r="1839" spans="1:23" x14ac:dyDescent="0.25">
      <c r="A1839" s="18">
        <v>26364</v>
      </c>
      <c r="B1839" s="18">
        <v>26334</v>
      </c>
      <c r="C1839" s="18">
        <v>6172</v>
      </c>
      <c r="D1839" s="18">
        <v>6172</v>
      </c>
      <c r="E1839" s="18" t="s">
        <v>56</v>
      </c>
      <c r="F1839" s="18" t="s">
        <v>113</v>
      </c>
      <c r="G1839" s="19">
        <v>7.8352380015699996E-4</v>
      </c>
      <c r="H1839" s="19">
        <v>3.1708099999999998E-4</v>
      </c>
      <c r="I1839" s="18" t="s">
        <v>24</v>
      </c>
      <c r="J1839" s="18" t="s">
        <v>114</v>
      </c>
      <c r="K1839" s="18">
        <v>12</v>
      </c>
      <c r="L1839" s="18">
        <v>60</v>
      </c>
      <c r="M1839" s="18" t="s">
        <v>71</v>
      </c>
      <c r="N1839" s="18" t="s">
        <v>72</v>
      </c>
      <c r="O1839" s="18" t="s">
        <v>73</v>
      </c>
      <c r="P1839" s="19">
        <v>38.585908313600001</v>
      </c>
      <c r="Q1839" s="19">
        <v>34.130160213400003</v>
      </c>
      <c r="R1839" s="20">
        <v>0.63959900000000003</v>
      </c>
      <c r="S1839" s="20">
        <v>6.589772</v>
      </c>
      <c r="T1839" s="20">
        <v>0.24</v>
      </c>
      <c r="U1839" s="20">
        <v>0.56100000000000005</v>
      </c>
      <c r="V1839" s="20">
        <f t="shared" si="56"/>
        <v>1.5413156479444001E-4</v>
      </c>
      <c r="W1839" s="20">
        <f t="shared" si="57"/>
        <v>9.1728676653854782E-4</v>
      </c>
    </row>
    <row r="1840" spans="1:23" x14ac:dyDescent="0.25">
      <c r="A1840" s="18">
        <v>26365</v>
      </c>
      <c r="B1840" s="18">
        <v>26335</v>
      </c>
      <c r="C1840" s="18">
        <v>6172</v>
      </c>
      <c r="D1840" s="18">
        <v>6172</v>
      </c>
      <c r="E1840" s="18" t="s">
        <v>56</v>
      </c>
      <c r="F1840" s="18" t="s">
        <v>113</v>
      </c>
      <c r="G1840" s="19">
        <v>8.6302904085800005</v>
      </c>
      <c r="H1840" s="19">
        <v>3.49255</v>
      </c>
      <c r="I1840" s="18" t="s">
        <v>24</v>
      </c>
      <c r="J1840" s="18" t="s">
        <v>114</v>
      </c>
      <c r="K1840" s="18">
        <v>12</v>
      </c>
      <c r="L1840" s="18">
        <v>60</v>
      </c>
      <c r="M1840" s="18" t="s">
        <v>71</v>
      </c>
      <c r="N1840" s="18" t="s">
        <v>72</v>
      </c>
      <c r="O1840" s="18" t="s">
        <v>73</v>
      </c>
      <c r="P1840" s="19">
        <v>2894.2879205999998</v>
      </c>
      <c r="Q1840" s="19">
        <v>375933.94645699998</v>
      </c>
      <c r="R1840" s="20">
        <v>0.63959900000000003</v>
      </c>
      <c r="S1840" s="20">
        <v>6.589772</v>
      </c>
      <c r="T1840" s="20">
        <v>0.24</v>
      </c>
      <c r="U1840" s="20">
        <v>0.56100000000000005</v>
      </c>
      <c r="V1840" s="20">
        <f t="shared" si="56"/>
        <v>1.6977119304620003</v>
      </c>
      <c r="W1840" s="20">
        <f t="shared" si="57"/>
        <v>10.103632499185398</v>
      </c>
    </row>
    <row r="1841" spans="1:23" x14ac:dyDescent="0.25">
      <c r="A1841" s="18">
        <v>26366</v>
      </c>
      <c r="B1841" s="18">
        <v>26336</v>
      </c>
      <c r="C1841" s="18">
        <v>6172</v>
      </c>
      <c r="D1841" s="18">
        <v>6172</v>
      </c>
      <c r="E1841" s="18" t="s">
        <v>56</v>
      </c>
      <c r="F1841" s="18" t="s">
        <v>113</v>
      </c>
      <c r="G1841" s="19">
        <v>40.016169279800003</v>
      </c>
      <c r="H1841" s="19">
        <v>16.193999999999999</v>
      </c>
      <c r="I1841" s="18" t="s">
        <v>24</v>
      </c>
      <c r="J1841" s="18" t="s">
        <v>114</v>
      </c>
      <c r="K1841" s="18">
        <v>12</v>
      </c>
      <c r="L1841" s="18">
        <v>60</v>
      </c>
      <c r="M1841" s="18" t="s">
        <v>71</v>
      </c>
      <c r="N1841" s="18" t="s">
        <v>72</v>
      </c>
      <c r="O1841" s="18" t="s">
        <v>73</v>
      </c>
      <c r="P1841" s="19">
        <v>6953.0496980099997</v>
      </c>
      <c r="Q1841" s="19">
        <v>1743097.3614099999</v>
      </c>
      <c r="R1841" s="20">
        <v>0.63959900000000003</v>
      </c>
      <c r="S1841" s="20">
        <v>6.589772</v>
      </c>
      <c r="T1841" s="20">
        <v>0.24</v>
      </c>
      <c r="U1841" s="20">
        <v>0.56100000000000005</v>
      </c>
      <c r="V1841" s="20">
        <f t="shared" si="56"/>
        <v>7.87182631656</v>
      </c>
      <c r="W1841" s="20">
        <f t="shared" si="57"/>
        <v>46.847783050151989</v>
      </c>
    </row>
    <row r="1842" spans="1:23" x14ac:dyDescent="0.25">
      <c r="A1842" s="18">
        <v>26367</v>
      </c>
      <c r="B1842" s="18">
        <v>26337</v>
      </c>
      <c r="C1842" s="18">
        <v>6172</v>
      </c>
      <c r="D1842" s="18">
        <v>6172</v>
      </c>
      <c r="E1842" s="18" t="s">
        <v>56</v>
      </c>
      <c r="F1842" s="18" t="s">
        <v>113</v>
      </c>
      <c r="G1842" s="19">
        <v>1.3323085963200001</v>
      </c>
      <c r="H1842" s="19">
        <v>0.53916600000000003</v>
      </c>
      <c r="I1842" s="18" t="s">
        <v>24</v>
      </c>
      <c r="J1842" s="18" t="s">
        <v>114</v>
      </c>
      <c r="K1842" s="18">
        <v>12</v>
      </c>
      <c r="L1842" s="18">
        <v>60</v>
      </c>
      <c r="M1842" s="18" t="s">
        <v>71</v>
      </c>
      <c r="N1842" s="18" t="s">
        <v>72</v>
      </c>
      <c r="O1842" s="18" t="s">
        <v>73</v>
      </c>
      <c r="P1842" s="19">
        <v>1824.52655215</v>
      </c>
      <c r="Q1842" s="19">
        <v>58035.130314200003</v>
      </c>
      <c r="R1842" s="20">
        <v>0.63959900000000003</v>
      </c>
      <c r="S1842" s="20">
        <v>6.589772</v>
      </c>
      <c r="T1842" s="20">
        <v>0.24</v>
      </c>
      <c r="U1842" s="20">
        <v>0.56100000000000005</v>
      </c>
      <c r="V1842" s="20">
        <f t="shared" si="56"/>
        <v>0.26208602616984</v>
      </c>
      <c r="W1842" s="20">
        <f t="shared" si="57"/>
        <v>1.5597586634567278</v>
      </c>
    </row>
    <row r="1843" spans="1:23" x14ac:dyDescent="0.25">
      <c r="A1843" s="18">
        <v>26368</v>
      </c>
      <c r="B1843" s="18">
        <v>26338</v>
      </c>
      <c r="C1843" s="18">
        <v>6172</v>
      </c>
      <c r="D1843" s="18">
        <v>6172</v>
      </c>
      <c r="E1843" s="18" t="s">
        <v>56</v>
      </c>
      <c r="F1843" s="18" t="s">
        <v>113</v>
      </c>
      <c r="G1843" s="19">
        <v>4.2087419070500003</v>
      </c>
      <c r="H1843" s="19">
        <v>1.70322</v>
      </c>
      <c r="I1843" s="18" t="s">
        <v>24</v>
      </c>
      <c r="J1843" s="18" t="s">
        <v>114</v>
      </c>
      <c r="K1843" s="18">
        <v>12</v>
      </c>
      <c r="L1843" s="18">
        <v>60</v>
      </c>
      <c r="M1843" s="18" t="s">
        <v>71</v>
      </c>
      <c r="N1843" s="18" t="s">
        <v>72</v>
      </c>
      <c r="O1843" s="18" t="s">
        <v>73</v>
      </c>
      <c r="P1843" s="19">
        <v>1655.8647653800001</v>
      </c>
      <c r="Q1843" s="19">
        <v>183332.06414100001</v>
      </c>
      <c r="R1843" s="20">
        <v>0.63959900000000003</v>
      </c>
      <c r="S1843" s="20">
        <v>6.589772</v>
      </c>
      <c r="T1843" s="20">
        <v>0.24</v>
      </c>
      <c r="U1843" s="20">
        <v>0.56100000000000005</v>
      </c>
      <c r="V1843" s="20">
        <f t="shared" si="56"/>
        <v>0.8279271346728001</v>
      </c>
      <c r="W1843" s="20">
        <f t="shared" si="57"/>
        <v>4.9272620135037597</v>
      </c>
    </row>
    <row r="1844" spans="1:23" x14ac:dyDescent="0.25">
      <c r="A1844" s="18">
        <v>26369</v>
      </c>
      <c r="B1844" s="18">
        <v>26339</v>
      </c>
      <c r="C1844" s="18">
        <v>6172</v>
      </c>
      <c r="D1844" s="18">
        <v>6172</v>
      </c>
      <c r="E1844" s="18" t="s">
        <v>56</v>
      </c>
      <c r="F1844" s="18" t="s">
        <v>113</v>
      </c>
      <c r="G1844" s="19">
        <v>0.60392579280000003</v>
      </c>
      <c r="H1844" s="19">
        <v>0.24440000000000001</v>
      </c>
      <c r="I1844" s="18" t="s">
        <v>24</v>
      </c>
      <c r="J1844" s="18" t="s">
        <v>114</v>
      </c>
      <c r="K1844" s="18">
        <v>12</v>
      </c>
      <c r="L1844" s="18">
        <v>60</v>
      </c>
      <c r="M1844" s="18" t="s">
        <v>71</v>
      </c>
      <c r="N1844" s="18" t="s">
        <v>72</v>
      </c>
      <c r="O1844" s="18" t="s">
        <v>73</v>
      </c>
      <c r="P1844" s="19">
        <v>1113.5333377300001</v>
      </c>
      <c r="Q1844" s="19">
        <v>26306.902307100001</v>
      </c>
      <c r="R1844" s="20">
        <v>0.63959900000000003</v>
      </c>
      <c r="S1844" s="20">
        <v>6.589772</v>
      </c>
      <c r="T1844" s="20">
        <v>0.24</v>
      </c>
      <c r="U1844" s="20">
        <v>0.56100000000000005</v>
      </c>
      <c r="V1844" s="20">
        <f t="shared" si="56"/>
        <v>0.11880167665600001</v>
      </c>
      <c r="W1844" s="20">
        <f t="shared" si="57"/>
        <v>0.70702718151519994</v>
      </c>
    </row>
    <row r="1845" spans="1:23" x14ac:dyDescent="0.25">
      <c r="A1845" s="18">
        <v>26370</v>
      </c>
      <c r="B1845" s="18">
        <v>26340</v>
      </c>
      <c r="C1845" s="18">
        <v>6172</v>
      </c>
      <c r="D1845" s="18">
        <v>6172</v>
      </c>
      <c r="E1845" s="18" t="s">
        <v>56</v>
      </c>
      <c r="F1845" s="18" t="s">
        <v>113</v>
      </c>
      <c r="G1845" s="19">
        <v>0.32764337376699998</v>
      </c>
      <c r="H1845" s="19">
        <v>0.13259299999999999</v>
      </c>
      <c r="I1845" s="18" t="s">
        <v>24</v>
      </c>
      <c r="J1845" s="18" t="s">
        <v>114</v>
      </c>
      <c r="K1845" s="18">
        <v>12</v>
      </c>
      <c r="L1845" s="18">
        <v>60</v>
      </c>
      <c r="M1845" s="18" t="s">
        <v>71</v>
      </c>
      <c r="N1845" s="18" t="s">
        <v>72</v>
      </c>
      <c r="O1845" s="18" t="s">
        <v>73</v>
      </c>
      <c r="P1845" s="19">
        <v>1175.8026620400001</v>
      </c>
      <c r="Q1845" s="19">
        <v>14272.0882728</v>
      </c>
      <c r="R1845" s="20">
        <v>0.63959900000000003</v>
      </c>
      <c r="S1845" s="20">
        <v>6.589772</v>
      </c>
      <c r="T1845" s="20">
        <v>0.24</v>
      </c>
      <c r="U1845" s="20">
        <v>0.56100000000000005</v>
      </c>
      <c r="V1845" s="20">
        <f t="shared" si="56"/>
        <v>6.4452826157320009E-2</v>
      </c>
      <c r="W1845" s="20">
        <f t="shared" si="57"/>
        <v>0.38357960343144393</v>
      </c>
    </row>
    <row r="1846" spans="1:23" x14ac:dyDescent="0.25">
      <c r="A1846" s="18">
        <v>26371</v>
      </c>
      <c r="B1846" s="18">
        <v>26341</v>
      </c>
      <c r="C1846" s="18">
        <v>6172</v>
      </c>
      <c r="D1846" s="18">
        <v>6172</v>
      </c>
      <c r="E1846" s="18" t="s">
        <v>56</v>
      </c>
      <c r="F1846" s="18" t="s">
        <v>113</v>
      </c>
      <c r="G1846" s="19">
        <v>15.735238580900001</v>
      </c>
      <c r="H1846" s="19">
        <v>6.3678299999999997</v>
      </c>
      <c r="I1846" s="18" t="s">
        <v>24</v>
      </c>
      <c r="J1846" s="18" t="s">
        <v>114</v>
      </c>
      <c r="K1846" s="18">
        <v>12</v>
      </c>
      <c r="L1846" s="18">
        <v>60</v>
      </c>
      <c r="M1846" s="18" t="s">
        <v>71</v>
      </c>
      <c r="N1846" s="18" t="s">
        <v>72</v>
      </c>
      <c r="O1846" s="18" t="s">
        <v>73</v>
      </c>
      <c r="P1846" s="19">
        <v>4653.36258387</v>
      </c>
      <c r="Q1846" s="19">
        <v>685424.25087700004</v>
      </c>
      <c r="R1846" s="20">
        <v>0.63959900000000003</v>
      </c>
      <c r="S1846" s="20">
        <v>6.589772</v>
      </c>
      <c r="T1846" s="20">
        <v>0.24</v>
      </c>
      <c r="U1846" s="20">
        <v>0.56100000000000005</v>
      </c>
      <c r="V1846" s="20">
        <f t="shared" si="56"/>
        <v>3.0953718521292002</v>
      </c>
      <c r="W1846" s="20">
        <f t="shared" si="57"/>
        <v>18.421558499459636</v>
      </c>
    </row>
    <row r="1847" spans="1:23" x14ac:dyDescent="0.25">
      <c r="A1847" s="18">
        <v>26372</v>
      </c>
      <c r="B1847" s="18">
        <v>26342</v>
      </c>
      <c r="C1847" s="18">
        <v>6172</v>
      </c>
      <c r="D1847" s="18">
        <v>6172</v>
      </c>
      <c r="E1847" s="18" t="s">
        <v>56</v>
      </c>
      <c r="F1847" s="18" t="s">
        <v>113</v>
      </c>
      <c r="G1847" s="19">
        <v>9.85023600949E-4</v>
      </c>
      <c r="H1847" s="19">
        <v>3.98625E-4</v>
      </c>
      <c r="I1847" s="18" t="s">
        <v>24</v>
      </c>
      <c r="J1847" s="18" t="s">
        <v>114</v>
      </c>
      <c r="K1847" s="18">
        <v>12</v>
      </c>
      <c r="L1847" s="18">
        <v>60</v>
      </c>
      <c r="M1847" s="18" t="s">
        <v>71</v>
      </c>
      <c r="N1847" s="18" t="s">
        <v>72</v>
      </c>
      <c r="O1847" s="18" t="s">
        <v>73</v>
      </c>
      <c r="P1847" s="19">
        <v>81.341580071300001</v>
      </c>
      <c r="Q1847" s="19">
        <v>42.907456398599997</v>
      </c>
      <c r="R1847" s="20">
        <v>0.63959900000000003</v>
      </c>
      <c r="S1847" s="20">
        <v>6.589772</v>
      </c>
      <c r="T1847" s="20">
        <v>0.24</v>
      </c>
      <c r="U1847" s="20">
        <v>0.56100000000000005</v>
      </c>
      <c r="V1847" s="20">
        <f t="shared" si="56"/>
        <v>1.9376971504500004E-4</v>
      </c>
      <c r="W1847" s="20">
        <f t="shared" si="57"/>
        <v>1.1531862120764999E-3</v>
      </c>
    </row>
    <row r="1848" spans="1:23" x14ac:dyDescent="0.25">
      <c r="A1848" s="18">
        <v>26373</v>
      </c>
      <c r="B1848" s="18">
        <v>26343</v>
      </c>
      <c r="C1848" s="18">
        <v>6172</v>
      </c>
      <c r="D1848" s="18">
        <v>6172</v>
      </c>
      <c r="E1848" s="18" t="s">
        <v>56</v>
      </c>
      <c r="F1848" s="18" t="s">
        <v>113</v>
      </c>
      <c r="G1848" s="19">
        <v>2.5695421093099999E-2</v>
      </c>
      <c r="H1848" s="19">
        <v>1.0398599999999999E-2</v>
      </c>
      <c r="I1848" s="18" t="s">
        <v>24</v>
      </c>
      <c r="J1848" s="18" t="s">
        <v>114</v>
      </c>
      <c r="K1848" s="18">
        <v>12</v>
      </c>
      <c r="L1848" s="18">
        <v>60</v>
      </c>
      <c r="M1848" s="18" t="s">
        <v>71</v>
      </c>
      <c r="N1848" s="18" t="s">
        <v>72</v>
      </c>
      <c r="O1848" s="18" t="s">
        <v>73</v>
      </c>
      <c r="P1848" s="19">
        <v>224.94823212599999</v>
      </c>
      <c r="Q1848" s="19">
        <v>1119.28806566</v>
      </c>
      <c r="R1848" s="20">
        <v>0.63959900000000003</v>
      </c>
      <c r="S1848" s="20">
        <v>6.589772</v>
      </c>
      <c r="T1848" s="20">
        <v>0.24</v>
      </c>
      <c r="U1848" s="20">
        <v>0.56100000000000005</v>
      </c>
      <c r="V1848" s="20">
        <f t="shared" si="56"/>
        <v>5.0547099626639998E-3</v>
      </c>
      <c r="W1848" s="20">
        <f t="shared" si="57"/>
        <v>3.0082212969328795E-2</v>
      </c>
    </row>
    <row r="1849" spans="1:23" x14ac:dyDescent="0.25">
      <c r="A1849" s="18">
        <v>26374</v>
      </c>
      <c r="B1849" s="18">
        <v>26344</v>
      </c>
      <c r="C1849" s="18">
        <v>6172</v>
      </c>
      <c r="D1849" s="18">
        <v>6172</v>
      </c>
      <c r="E1849" s="18" t="s">
        <v>56</v>
      </c>
      <c r="F1849" s="18" t="s">
        <v>113</v>
      </c>
      <c r="G1849" s="19">
        <v>3.5991622107899999</v>
      </c>
      <c r="H1849" s="19">
        <v>1.4565300000000001</v>
      </c>
      <c r="I1849" s="18" t="s">
        <v>24</v>
      </c>
      <c r="J1849" s="18" t="s">
        <v>114</v>
      </c>
      <c r="K1849" s="18">
        <v>12</v>
      </c>
      <c r="L1849" s="18">
        <v>60</v>
      </c>
      <c r="M1849" s="18" t="s">
        <v>71</v>
      </c>
      <c r="N1849" s="18" t="s">
        <v>72</v>
      </c>
      <c r="O1849" s="18" t="s">
        <v>73</v>
      </c>
      <c r="P1849" s="19">
        <v>1682.06018019</v>
      </c>
      <c r="Q1849" s="19">
        <v>156778.87878299999</v>
      </c>
      <c r="R1849" s="20">
        <v>0.63959900000000003</v>
      </c>
      <c r="S1849" s="20">
        <v>6.589772</v>
      </c>
      <c r="T1849" s="20">
        <v>0.24</v>
      </c>
      <c r="U1849" s="20">
        <v>0.56100000000000005</v>
      </c>
      <c r="V1849" s="20">
        <f t="shared" si="56"/>
        <v>0.70801229991720005</v>
      </c>
      <c r="W1849" s="20">
        <f t="shared" si="57"/>
        <v>4.2136100682992401</v>
      </c>
    </row>
    <row r="1850" spans="1:23" x14ac:dyDescent="0.25">
      <c r="A1850" s="18">
        <v>26375</v>
      </c>
      <c r="B1850" s="18">
        <v>26345</v>
      </c>
      <c r="C1850" s="18">
        <v>6172</v>
      </c>
      <c r="D1850" s="18">
        <v>6172</v>
      </c>
      <c r="E1850" s="18" t="s">
        <v>56</v>
      </c>
      <c r="F1850" s="18" t="s">
        <v>113</v>
      </c>
      <c r="G1850" s="19">
        <v>4.2913224351399999E-2</v>
      </c>
      <c r="H1850" s="19">
        <v>1.7366400000000001E-2</v>
      </c>
      <c r="I1850" s="18" t="s">
        <v>24</v>
      </c>
      <c r="J1850" s="18" t="s">
        <v>114</v>
      </c>
      <c r="K1850" s="18">
        <v>12</v>
      </c>
      <c r="L1850" s="18">
        <v>60</v>
      </c>
      <c r="M1850" s="18" t="s">
        <v>71</v>
      </c>
      <c r="N1850" s="18" t="s">
        <v>72</v>
      </c>
      <c r="O1850" s="18" t="s">
        <v>73</v>
      </c>
      <c r="P1850" s="19">
        <v>611.00511787999994</v>
      </c>
      <c r="Q1850" s="19">
        <v>1869.2925762</v>
      </c>
      <c r="R1850" s="20">
        <v>0.63959900000000003</v>
      </c>
      <c r="S1850" s="20">
        <v>6.589772</v>
      </c>
      <c r="T1850" s="20">
        <v>0.24</v>
      </c>
      <c r="U1850" s="20">
        <v>0.56100000000000005</v>
      </c>
      <c r="V1850" s="20">
        <f t="shared" si="56"/>
        <v>8.4417243759360005E-3</v>
      </c>
      <c r="W1850" s="20">
        <f t="shared" si="57"/>
        <v>5.0239430626291194E-2</v>
      </c>
    </row>
    <row r="1851" spans="1:23" x14ac:dyDescent="0.25">
      <c r="A1851" s="18">
        <v>26376</v>
      </c>
      <c r="B1851" s="18">
        <v>26346</v>
      </c>
      <c r="C1851" s="18">
        <v>6172</v>
      </c>
      <c r="D1851" s="18">
        <v>6172</v>
      </c>
      <c r="E1851" s="18" t="s">
        <v>56</v>
      </c>
      <c r="F1851" s="18" t="s">
        <v>113</v>
      </c>
      <c r="G1851" s="19">
        <v>4.4020412396599999</v>
      </c>
      <c r="H1851" s="19">
        <v>1.7814399999999999</v>
      </c>
      <c r="I1851" s="18" t="s">
        <v>24</v>
      </c>
      <c r="J1851" s="18" t="s">
        <v>114</v>
      </c>
      <c r="K1851" s="18">
        <v>12</v>
      </c>
      <c r="L1851" s="18">
        <v>60</v>
      </c>
      <c r="M1851" s="18" t="s">
        <v>71</v>
      </c>
      <c r="N1851" s="18" t="s">
        <v>72</v>
      </c>
      <c r="O1851" s="18" t="s">
        <v>73</v>
      </c>
      <c r="P1851" s="19">
        <v>1641.9523894900001</v>
      </c>
      <c r="Q1851" s="19">
        <v>191752.149389</v>
      </c>
      <c r="R1851" s="20">
        <v>0.63959900000000003</v>
      </c>
      <c r="S1851" s="20">
        <v>6.589772</v>
      </c>
      <c r="T1851" s="20">
        <v>0.24</v>
      </c>
      <c r="U1851" s="20">
        <v>0.56100000000000005</v>
      </c>
      <c r="V1851" s="20">
        <f t="shared" si="56"/>
        <v>0.86594950434559992</v>
      </c>
      <c r="W1851" s="20">
        <f t="shared" si="57"/>
        <v>5.1535454265075185</v>
      </c>
    </row>
    <row r="1852" spans="1:23" x14ac:dyDescent="0.25">
      <c r="A1852" s="18">
        <v>26377</v>
      </c>
      <c r="B1852" s="18">
        <v>26347</v>
      </c>
      <c r="C1852" s="18">
        <v>6172</v>
      </c>
      <c r="D1852" s="18">
        <v>6172</v>
      </c>
      <c r="E1852" s="18" t="s">
        <v>56</v>
      </c>
      <c r="F1852" s="18" t="s">
        <v>113</v>
      </c>
      <c r="G1852" s="19">
        <v>12.723593058300001</v>
      </c>
      <c r="H1852" s="19">
        <v>5.1490600000000004</v>
      </c>
      <c r="I1852" s="18" t="s">
        <v>24</v>
      </c>
      <c r="J1852" s="18" t="s">
        <v>114</v>
      </c>
      <c r="K1852" s="18">
        <v>12</v>
      </c>
      <c r="L1852" s="18">
        <v>60</v>
      </c>
      <c r="M1852" s="18" t="s">
        <v>71</v>
      </c>
      <c r="N1852" s="18" t="s">
        <v>72</v>
      </c>
      <c r="O1852" s="18" t="s">
        <v>73</v>
      </c>
      <c r="P1852" s="19">
        <v>4744.3682853800001</v>
      </c>
      <c r="Q1852" s="19">
        <v>554237.49665900005</v>
      </c>
      <c r="R1852" s="20">
        <v>0.63959900000000003</v>
      </c>
      <c r="S1852" s="20">
        <v>6.589772</v>
      </c>
      <c r="T1852" s="20">
        <v>0.24</v>
      </c>
      <c r="U1852" s="20">
        <v>0.56100000000000005</v>
      </c>
      <c r="V1852" s="20">
        <f t="shared" si="56"/>
        <v>2.5029335564744004</v>
      </c>
      <c r="W1852" s="20">
        <f t="shared" si="57"/>
        <v>14.895766690886479</v>
      </c>
    </row>
    <row r="1853" spans="1:23" x14ac:dyDescent="0.25">
      <c r="A1853" s="18">
        <v>26378</v>
      </c>
      <c r="B1853" s="18">
        <v>26348</v>
      </c>
      <c r="C1853" s="18">
        <v>6172</v>
      </c>
      <c r="D1853" s="18">
        <v>6172</v>
      </c>
      <c r="E1853" s="18" t="s">
        <v>56</v>
      </c>
      <c r="F1853" s="18" t="s">
        <v>113</v>
      </c>
      <c r="G1853" s="19">
        <v>3.91230090594</v>
      </c>
      <c r="H1853" s="19">
        <v>1.58325</v>
      </c>
      <c r="I1853" s="18" t="s">
        <v>24</v>
      </c>
      <c r="J1853" s="18" t="s">
        <v>114</v>
      </c>
      <c r="K1853" s="18">
        <v>12</v>
      </c>
      <c r="L1853" s="18">
        <v>60</v>
      </c>
      <c r="M1853" s="18" t="s">
        <v>71</v>
      </c>
      <c r="N1853" s="18" t="s">
        <v>72</v>
      </c>
      <c r="O1853" s="18" t="s">
        <v>73</v>
      </c>
      <c r="P1853" s="19">
        <v>1521.13019566</v>
      </c>
      <c r="Q1853" s="19">
        <v>170419.14578600001</v>
      </c>
      <c r="R1853" s="20">
        <v>0.63959900000000003</v>
      </c>
      <c r="S1853" s="20">
        <v>6.589772</v>
      </c>
      <c r="T1853" s="20">
        <v>0.24</v>
      </c>
      <c r="U1853" s="20">
        <v>0.56100000000000005</v>
      </c>
      <c r="V1853" s="20">
        <f t="shared" si="56"/>
        <v>0.76961028873000015</v>
      </c>
      <c r="W1853" s="20">
        <f t="shared" si="57"/>
        <v>4.5801996118409996</v>
      </c>
    </row>
    <row r="1854" spans="1:23" x14ac:dyDescent="0.25">
      <c r="A1854" s="18">
        <v>26379</v>
      </c>
      <c r="B1854" s="18">
        <v>26349</v>
      </c>
      <c r="C1854" s="18">
        <v>6172</v>
      </c>
      <c r="D1854" s="18">
        <v>6172</v>
      </c>
      <c r="E1854" s="18" t="s">
        <v>56</v>
      </c>
      <c r="F1854" s="18" t="s">
        <v>113</v>
      </c>
      <c r="G1854" s="19">
        <v>4.4803899699600001</v>
      </c>
      <c r="H1854" s="19">
        <v>1.81315</v>
      </c>
      <c r="I1854" s="18" t="s">
        <v>24</v>
      </c>
      <c r="J1854" s="18" t="s">
        <v>114</v>
      </c>
      <c r="K1854" s="18">
        <v>12</v>
      </c>
      <c r="L1854" s="18">
        <v>60</v>
      </c>
      <c r="M1854" s="18" t="s">
        <v>71</v>
      </c>
      <c r="N1854" s="18" t="s">
        <v>72</v>
      </c>
      <c r="O1854" s="18" t="s">
        <v>73</v>
      </c>
      <c r="P1854" s="19">
        <v>2373.17729753</v>
      </c>
      <c r="Q1854" s="19">
        <v>195165.00642799999</v>
      </c>
      <c r="R1854" s="20">
        <v>0.63959900000000003</v>
      </c>
      <c r="S1854" s="20">
        <v>6.589772</v>
      </c>
      <c r="T1854" s="20">
        <v>0.24</v>
      </c>
      <c r="U1854" s="20">
        <v>0.56100000000000005</v>
      </c>
      <c r="V1854" s="20">
        <f t="shared" si="56"/>
        <v>0.88136358440600016</v>
      </c>
      <c r="W1854" s="20">
        <f t="shared" si="57"/>
        <v>5.2452795996901989</v>
      </c>
    </row>
    <row r="1855" spans="1:23" x14ac:dyDescent="0.25">
      <c r="A1855" s="18">
        <v>26380</v>
      </c>
      <c r="B1855" s="18">
        <v>26350</v>
      </c>
      <c r="C1855" s="18">
        <v>6172</v>
      </c>
      <c r="D1855" s="18">
        <v>6172</v>
      </c>
      <c r="E1855" s="18" t="s">
        <v>56</v>
      </c>
      <c r="F1855" s="18" t="s">
        <v>113</v>
      </c>
      <c r="G1855" s="19">
        <v>2.9483526392099999</v>
      </c>
      <c r="H1855" s="19">
        <v>1.19316</v>
      </c>
      <c r="I1855" s="18" t="s">
        <v>24</v>
      </c>
      <c r="J1855" s="18" t="s">
        <v>114</v>
      </c>
      <c r="K1855" s="18">
        <v>12</v>
      </c>
      <c r="L1855" s="18">
        <v>60</v>
      </c>
      <c r="M1855" s="18" t="s">
        <v>71</v>
      </c>
      <c r="N1855" s="18" t="s">
        <v>72</v>
      </c>
      <c r="O1855" s="18" t="s">
        <v>73</v>
      </c>
      <c r="P1855" s="19">
        <v>1373.4386909</v>
      </c>
      <c r="Q1855" s="19">
        <v>128429.727243</v>
      </c>
      <c r="R1855" s="20">
        <v>0.63959900000000003</v>
      </c>
      <c r="S1855" s="20">
        <v>6.589772</v>
      </c>
      <c r="T1855" s="20">
        <v>0.24</v>
      </c>
      <c r="U1855" s="20">
        <v>0.56100000000000005</v>
      </c>
      <c r="V1855" s="20">
        <f t="shared" si="56"/>
        <v>0.57998939655839998</v>
      </c>
      <c r="W1855" s="20">
        <f t="shared" si="57"/>
        <v>3.4517043858292795</v>
      </c>
    </row>
    <row r="1856" spans="1:23" x14ac:dyDescent="0.25">
      <c r="A1856" s="18">
        <v>26381</v>
      </c>
      <c r="B1856" s="18">
        <v>26351</v>
      </c>
      <c r="C1856" s="18">
        <v>6172</v>
      </c>
      <c r="D1856" s="18">
        <v>6172</v>
      </c>
      <c r="E1856" s="18" t="s">
        <v>56</v>
      </c>
      <c r="F1856" s="18" t="s">
        <v>113</v>
      </c>
      <c r="G1856" s="19">
        <v>0.69443607821800002</v>
      </c>
      <c r="H1856" s="19">
        <v>0.281028</v>
      </c>
      <c r="I1856" s="18" t="s">
        <v>24</v>
      </c>
      <c r="J1856" s="18" t="s">
        <v>114</v>
      </c>
      <c r="K1856" s="18">
        <v>12</v>
      </c>
      <c r="L1856" s="18">
        <v>60</v>
      </c>
      <c r="M1856" s="18" t="s">
        <v>71</v>
      </c>
      <c r="N1856" s="18" t="s">
        <v>72</v>
      </c>
      <c r="O1856" s="18" t="s">
        <v>73</v>
      </c>
      <c r="P1856" s="19">
        <v>722.20624511899996</v>
      </c>
      <c r="Q1856" s="19">
        <v>30249.5145687</v>
      </c>
      <c r="R1856" s="20">
        <v>0.63959900000000003</v>
      </c>
      <c r="S1856" s="20">
        <v>6.589772</v>
      </c>
      <c r="T1856" s="20">
        <v>0.24</v>
      </c>
      <c r="U1856" s="20">
        <v>0.56100000000000005</v>
      </c>
      <c r="V1856" s="20">
        <f t="shared" si="56"/>
        <v>0.13660637310672</v>
      </c>
      <c r="W1856" s="20">
        <f t="shared" si="57"/>
        <v>0.81298868562542392</v>
      </c>
    </row>
    <row r="1857" spans="1:23" x14ac:dyDescent="0.25">
      <c r="A1857" s="18">
        <v>26382</v>
      </c>
      <c r="B1857" s="18">
        <v>26352</v>
      </c>
      <c r="C1857" s="18">
        <v>6172</v>
      </c>
      <c r="D1857" s="18">
        <v>6172</v>
      </c>
      <c r="E1857" s="18" t="s">
        <v>56</v>
      </c>
      <c r="F1857" s="18" t="s">
        <v>113</v>
      </c>
      <c r="G1857" s="19">
        <v>13.3808240972</v>
      </c>
      <c r="H1857" s="19">
        <v>5.4150299999999998</v>
      </c>
      <c r="I1857" s="18" t="s">
        <v>24</v>
      </c>
      <c r="J1857" s="18" t="s">
        <v>114</v>
      </c>
      <c r="K1857" s="18">
        <v>12</v>
      </c>
      <c r="L1857" s="18">
        <v>60</v>
      </c>
      <c r="M1857" s="18" t="s">
        <v>71</v>
      </c>
      <c r="N1857" s="18" t="s">
        <v>72</v>
      </c>
      <c r="O1857" s="18" t="s">
        <v>73</v>
      </c>
      <c r="P1857" s="19">
        <v>4259.8434917699997</v>
      </c>
      <c r="Q1857" s="19">
        <v>582866.36620399996</v>
      </c>
      <c r="R1857" s="20">
        <v>0.63959900000000003</v>
      </c>
      <c r="S1857" s="20">
        <v>6.589772</v>
      </c>
      <c r="T1857" s="20">
        <v>0.24</v>
      </c>
      <c r="U1857" s="20">
        <v>0.56100000000000005</v>
      </c>
      <c r="V1857" s="20">
        <f t="shared" si="56"/>
        <v>2.6322203074571999</v>
      </c>
      <c r="W1857" s="20">
        <f t="shared" si="57"/>
        <v>15.665193939117236</v>
      </c>
    </row>
    <row r="1858" spans="1:23" x14ac:dyDescent="0.25">
      <c r="A1858" s="18">
        <v>26383</v>
      </c>
      <c r="B1858" s="18">
        <v>26353</v>
      </c>
      <c r="C1858" s="18">
        <v>6172</v>
      </c>
      <c r="D1858" s="18">
        <v>6172</v>
      </c>
      <c r="E1858" s="18" t="s">
        <v>56</v>
      </c>
      <c r="F1858" s="18" t="s">
        <v>113</v>
      </c>
      <c r="G1858" s="19">
        <v>4.5016457452400002E-2</v>
      </c>
      <c r="H1858" s="19">
        <v>1.8217500000000001E-2</v>
      </c>
      <c r="I1858" s="18" t="s">
        <v>24</v>
      </c>
      <c r="J1858" s="18" t="s">
        <v>114</v>
      </c>
      <c r="K1858" s="18">
        <v>12</v>
      </c>
      <c r="L1858" s="18">
        <v>60</v>
      </c>
      <c r="M1858" s="18" t="s">
        <v>71</v>
      </c>
      <c r="N1858" s="18" t="s">
        <v>72</v>
      </c>
      <c r="O1858" s="18" t="s">
        <v>73</v>
      </c>
      <c r="P1858" s="19">
        <v>229.83960123200001</v>
      </c>
      <c r="Q1858" s="19">
        <v>1960.9090431699999</v>
      </c>
      <c r="R1858" s="20">
        <v>0.63959900000000003</v>
      </c>
      <c r="S1858" s="20">
        <v>6.589772</v>
      </c>
      <c r="T1858" s="20">
        <v>0.24</v>
      </c>
      <c r="U1858" s="20">
        <v>0.56100000000000005</v>
      </c>
      <c r="V1858" s="20">
        <f t="shared" si="56"/>
        <v>8.8554400347000007E-3</v>
      </c>
      <c r="W1858" s="20">
        <f t="shared" si="57"/>
        <v>5.2701586248989997E-2</v>
      </c>
    </row>
    <row r="1859" spans="1:23" x14ac:dyDescent="0.25">
      <c r="A1859" s="18">
        <v>26384</v>
      </c>
      <c r="B1859" s="18">
        <v>26354</v>
      </c>
      <c r="C1859" s="18">
        <v>6172</v>
      </c>
      <c r="D1859" s="18">
        <v>6172</v>
      </c>
      <c r="E1859" s="18" t="s">
        <v>56</v>
      </c>
      <c r="F1859" s="18" t="s">
        <v>113</v>
      </c>
      <c r="G1859" s="19">
        <v>2.9776191052900001</v>
      </c>
      <c r="H1859" s="19">
        <v>1.2050000000000001</v>
      </c>
      <c r="I1859" s="18" t="s">
        <v>24</v>
      </c>
      <c r="J1859" s="18" t="s">
        <v>114</v>
      </c>
      <c r="K1859" s="18">
        <v>12</v>
      </c>
      <c r="L1859" s="18">
        <v>60</v>
      </c>
      <c r="M1859" s="18" t="s">
        <v>71</v>
      </c>
      <c r="N1859" s="18" t="s">
        <v>72</v>
      </c>
      <c r="O1859" s="18" t="s">
        <v>73</v>
      </c>
      <c r="P1859" s="19">
        <v>4142.4585492799997</v>
      </c>
      <c r="Q1859" s="19">
        <v>129704.569413</v>
      </c>
      <c r="R1859" s="20">
        <v>0.63959900000000003</v>
      </c>
      <c r="S1859" s="20">
        <v>6.589772</v>
      </c>
      <c r="T1859" s="20">
        <v>0.24</v>
      </c>
      <c r="U1859" s="20">
        <v>0.56100000000000005</v>
      </c>
      <c r="V1859" s="20">
        <f t="shared" ref="V1859:V1922" si="58">H1859*R1859*(1-T1859)</f>
        <v>0.5857447642000001</v>
      </c>
      <c r="W1859" s="20">
        <f t="shared" ref="W1859:W1922" si="59">H1859*S1859*(1-U1859)</f>
        <v>3.4859564391399998</v>
      </c>
    </row>
    <row r="1860" spans="1:23" x14ac:dyDescent="0.25">
      <c r="A1860" s="18">
        <v>26385</v>
      </c>
      <c r="B1860" s="18">
        <v>26355</v>
      </c>
      <c r="C1860" s="18">
        <v>6172</v>
      </c>
      <c r="D1860" s="18">
        <v>6172</v>
      </c>
      <c r="E1860" s="18" t="s">
        <v>56</v>
      </c>
      <c r="F1860" s="18" t="s">
        <v>113</v>
      </c>
      <c r="G1860" s="19">
        <v>4.4605605852199997</v>
      </c>
      <c r="H1860" s="19">
        <v>1.8051200000000001</v>
      </c>
      <c r="I1860" s="18" t="s">
        <v>24</v>
      </c>
      <c r="J1860" s="18" t="s">
        <v>114</v>
      </c>
      <c r="K1860" s="18">
        <v>12</v>
      </c>
      <c r="L1860" s="18">
        <v>60</v>
      </c>
      <c r="M1860" s="18" t="s">
        <v>71</v>
      </c>
      <c r="N1860" s="18" t="s">
        <v>72</v>
      </c>
      <c r="O1860" s="18" t="s">
        <v>73</v>
      </c>
      <c r="P1860" s="19">
        <v>1916.4373850100001</v>
      </c>
      <c r="Q1860" s="19">
        <v>194301.241885</v>
      </c>
      <c r="R1860" s="20">
        <v>0.63959900000000003</v>
      </c>
      <c r="S1860" s="20">
        <v>6.589772</v>
      </c>
      <c r="T1860" s="20">
        <v>0.24</v>
      </c>
      <c r="U1860" s="20">
        <v>0.56100000000000005</v>
      </c>
      <c r="V1860" s="20">
        <f t="shared" si="58"/>
        <v>0.87746023962880004</v>
      </c>
      <c r="W1860" s="20">
        <f t="shared" si="59"/>
        <v>5.2220495331289589</v>
      </c>
    </row>
    <row r="1861" spans="1:23" x14ac:dyDescent="0.25">
      <c r="A1861" s="18">
        <v>26386</v>
      </c>
      <c r="B1861" s="18">
        <v>26356</v>
      </c>
      <c r="C1861" s="18">
        <v>6172</v>
      </c>
      <c r="D1861" s="18">
        <v>6172</v>
      </c>
      <c r="E1861" s="18" t="s">
        <v>56</v>
      </c>
      <c r="F1861" s="18" t="s">
        <v>113</v>
      </c>
      <c r="G1861" s="19">
        <v>5.5976034342099998</v>
      </c>
      <c r="H1861" s="19">
        <v>2.2652700000000001</v>
      </c>
      <c r="I1861" s="18" t="s">
        <v>24</v>
      </c>
      <c r="J1861" s="18" t="s">
        <v>114</v>
      </c>
      <c r="K1861" s="18">
        <v>12</v>
      </c>
      <c r="L1861" s="18">
        <v>60</v>
      </c>
      <c r="M1861" s="18" t="s">
        <v>71</v>
      </c>
      <c r="N1861" s="18" t="s">
        <v>72</v>
      </c>
      <c r="O1861" s="18" t="s">
        <v>73</v>
      </c>
      <c r="P1861" s="19">
        <v>3561.7099104499998</v>
      </c>
      <c r="Q1861" s="19">
        <v>243830.630267</v>
      </c>
      <c r="R1861" s="20">
        <v>0.63959900000000003</v>
      </c>
      <c r="S1861" s="20">
        <v>6.589772</v>
      </c>
      <c r="T1861" s="20">
        <v>0.24</v>
      </c>
      <c r="U1861" s="20">
        <v>0.56100000000000005</v>
      </c>
      <c r="V1861" s="20">
        <f t="shared" si="58"/>
        <v>1.1011369643148001</v>
      </c>
      <c r="W1861" s="20">
        <f t="shared" si="59"/>
        <v>6.5532220272951589</v>
      </c>
    </row>
    <row r="1862" spans="1:23" x14ac:dyDescent="0.25">
      <c r="A1862" s="18">
        <v>26387</v>
      </c>
      <c r="B1862" s="18">
        <v>26357</v>
      </c>
      <c r="C1862" s="18">
        <v>6172</v>
      </c>
      <c r="D1862" s="18">
        <v>6172</v>
      </c>
      <c r="E1862" s="18" t="s">
        <v>56</v>
      </c>
      <c r="F1862" s="18" t="s">
        <v>113</v>
      </c>
      <c r="G1862" s="19">
        <v>17.389883343899999</v>
      </c>
      <c r="H1862" s="19">
        <v>7.0374400000000001</v>
      </c>
      <c r="I1862" s="18" t="s">
        <v>24</v>
      </c>
      <c r="J1862" s="18" t="s">
        <v>114</v>
      </c>
      <c r="K1862" s="18">
        <v>12</v>
      </c>
      <c r="L1862" s="18">
        <v>60</v>
      </c>
      <c r="M1862" s="18" t="s">
        <v>71</v>
      </c>
      <c r="N1862" s="18" t="s">
        <v>72</v>
      </c>
      <c r="O1862" s="18" t="s">
        <v>73</v>
      </c>
      <c r="P1862" s="19">
        <v>5383.9511679300003</v>
      </c>
      <c r="Q1862" s="19">
        <v>757500.28844799998</v>
      </c>
      <c r="R1862" s="20">
        <v>0.63959900000000003</v>
      </c>
      <c r="S1862" s="20">
        <v>6.589772</v>
      </c>
      <c r="T1862" s="20">
        <v>0.24</v>
      </c>
      <c r="U1862" s="20">
        <v>0.56100000000000005</v>
      </c>
      <c r="V1862" s="20">
        <f t="shared" si="58"/>
        <v>3.4208660857856001</v>
      </c>
      <c r="W1862" s="20">
        <f t="shared" si="59"/>
        <v>20.358679902955519</v>
      </c>
    </row>
    <row r="1863" spans="1:23" x14ac:dyDescent="0.25">
      <c r="A1863" s="18">
        <v>26388</v>
      </c>
      <c r="B1863" s="18">
        <v>26358</v>
      </c>
      <c r="C1863" s="18">
        <v>6172</v>
      </c>
      <c r="D1863" s="18">
        <v>6172</v>
      </c>
      <c r="E1863" s="18" t="s">
        <v>56</v>
      </c>
      <c r="F1863" s="18" t="s">
        <v>113</v>
      </c>
      <c r="G1863" s="19">
        <v>6.8095303165000001</v>
      </c>
      <c r="H1863" s="19">
        <v>2.7557200000000002</v>
      </c>
      <c r="I1863" s="18" t="s">
        <v>24</v>
      </c>
      <c r="J1863" s="18" t="s">
        <v>114</v>
      </c>
      <c r="K1863" s="18">
        <v>12</v>
      </c>
      <c r="L1863" s="18">
        <v>60</v>
      </c>
      <c r="M1863" s="18" t="s">
        <v>71</v>
      </c>
      <c r="N1863" s="18" t="s">
        <v>72</v>
      </c>
      <c r="O1863" s="18" t="s">
        <v>73</v>
      </c>
      <c r="P1863" s="19">
        <v>3351.3414436399999</v>
      </c>
      <c r="Q1863" s="19">
        <v>296621.95409800002</v>
      </c>
      <c r="R1863" s="20">
        <v>0.63959900000000003</v>
      </c>
      <c r="S1863" s="20">
        <v>6.589772</v>
      </c>
      <c r="T1863" s="20">
        <v>0.24</v>
      </c>
      <c r="U1863" s="20">
        <v>0.56100000000000005</v>
      </c>
      <c r="V1863" s="20">
        <f t="shared" si="58"/>
        <v>1.3395423747728001</v>
      </c>
      <c r="W1863" s="20">
        <f t="shared" si="59"/>
        <v>7.9720496916737593</v>
      </c>
    </row>
    <row r="1864" spans="1:23" x14ac:dyDescent="0.25">
      <c r="A1864" s="18">
        <v>26389</v>
      </c>
      <c r="B1864" s="18">
        <v>26359</v>
      </c>
      <c r="C1864" s="18">
        <v>6172</v>
      </c>
      <c r="D1864" s="18">
        <v>6172</v>
      </c>
      <c r="E1864" s="18" t="s">
        <v>56</v>
      </c>
      <c r="F1864" s="18" t="s">
        <v>113</v>
      </c>
      <c r="G1864" s="19">
        <v>2.5274544782000001</v>
      </c>
      <c r="H1864" s="19">
        <v>1.0228200000000001</v>
      </c>
      <c r="I1864" s="18" t="s">
        <v>24</v>
      </c>
      <c r="J1864" s="18" t="s">
        <v>114</v>
      </c>
      <c r="K1864" s="18">
        <v>12</v>
      </c>
      <c r="L1864" s="18">
        <v>60</v>
      </c>
      <c r="M1864" s="18" t="s">
        <v>71</v>
      </c>
      <c r="N1864" s="18" t="s">
        <v>72</v>
      </c>
      <c r="O1864" s="18" t="s">
        <v>73</v>
      </c>
      <c r="P1864" s="19">
        <v>3478.6649476600001</v>
      </c>
      <c r="Q1864" s="19">
        <v>110095.476687</v>
      </c>
      <c r="R1864" s="20">
        <v>0.63959900000000003</v>
      </c>
      <c r="S1864" s="20">
        <v>6.589772</v>
      </c>
      <c r="T1864" s="20">
        <v>0.24</v>
      </c>
      <c r="U1864" s="20">
        <v>0.56100000000000005</v>
      </c>
      <c r="V1864" s="20">
        <f t="shared" si="58"/>
        <v>0.49718793337680001</v>
      </c>
      <c r="W1864" s="20">
        <f t="shared" si="59"/>
        <v>2.9589261121005599</v>
      </c>
    </row>
    <row r="1865" spans="1:23" x14ac:dyDescent="0.25">
      <c r="A1865" s="18">
        <v>26390</v>
      </c>
      <c r="B1865" s="18">
        <v>26360</v>
      </c>
      <c r="C1865" s="18">
        <v>6172</v>
      </c>
      <c r="D1865" s="18">
        <v>6172</v>
      </c>
      <c r="E1865" s="18" t="s">
        <v>56</v>
      </c>
      <c r="F1865" s="18" t="s">
        <v>113</v>
      </c>
      <c r="G1865" s="19">
        <v>3.1102814818999999E-2</v>
      </c>
      <c r="H1865" s="19">
        <v>1.25869E-2</v>
      </c>
      <c r="I1865" s="18" t="s">
        <v>24</v>
      </c>
      <c r="J1865" s="18" t="s">
        <v>114</v>
      </c>
      <c r="K1865" s="18">
        <v>12</v>
      </c>
      <c r="L1865" s="18">
        <v>60</v>
      </c>
      <c r="M1865" s="18" t="s">
        <v>71</v>
      </c>
      <c r="N1865" s="18" t="s">
        <v>72</v>
      </c>
      <c r="O1865" s="18" t="s">
        <v>73</v>
      </c>
      <c r="P1865" s="19">
        <v>182.40146496200001</v>
      </c>
      <c r="Q1865" s="19">
        <v>1354.83319403</v>
      </c>
      <c r="R1865" s="20">
        <v>0.63959900000000003</v>
      </c>
      <c r="S1865" s="20">
        <v>6.589772</v>
      </c>
      <c r="T1865" s="20">
        <v>0.24</v>
      </c>
      <c r="U1865" s="20">
        <v>0.56100000000000005</v>
      </c>
      <c r="V1865" s="20">
        <f t="shared" si="58"/>
        <v>6.1184321763560002E-3</v>
      </c>
      <c r="W1865" s="20">
        <f t="shared" si="59"/>
        <v>3.6412767721005199E-2</v>
      </c>
    </row>
    <row r="1866" spans="1:23" x14ac:dyDescent="0.25">
      <c r="A1866" s="18">
        <v>26391</v>
      </c>
      <c r="B1866" s="18">
        <v>26361</v>
      </c>
      <c r="C1866" s="18">
        <v>6172</v>
      </c>
      <c r="D1866" s="18">
        <v>6172</v>
      </c>
      <c r="E1866" s="18" t="s">
        <v>56</v>
      </c>
      <c r="F1866" s="18" t="s">
        <v>113</v>
      </c>
      <c r="G1866" s="19">
        <v>1.9967780658500001</v>
      </c>
      <c r="H1866" s="19">
        <v>0.80806699999999998</v>
      </c>
      <c r="I1866" s="18" t="s">
        <v>24</v>
      </c>
      <c r="J1866" s="18" t="s">
        <v>114</v>
      </c>
      <c r="K1866" s="18">
        <v>12</v>
      </c>
      <c r="L1866" s="18">
        <v>60</v>
      </c>
      <c r="M1866" s="18" t="s">
        <v>71</v>
      </c>
      <c r="N1866" s="18" t="s">
        <v>72</v>
      </c>
      <c r="O1866" s="18" t="s">
        <v>73</v>
      </c>
      <c r="P1866" s="19">
        <v>1860.23138273</v>
      </c>
      <c r="Q1866" s="19">
        <v>86979.304629899998</v>
      </c>
      <c r="R1866" s="20">
        <v>0.63959900000000003</v>
      </c>
      <c r="S1866" s="20">
        <v>6.589772</v>
      </c>
      <c r="T1866" s="20">
        <v>0.24</v>
      </c>
      <c r="U1866" s="20">
        <v>0.56100000000000005</v>
      </c>
      <c r="V1866" s="20">
        <f t="shared" si="58"/>
        <v>0.39279752230108006</v>
      </c>
      <c r="W1866" s="20">
        <f t="shared" si="59"/>
        <v>2.3376650306278357</v>
      </c>
    </row>
    <row r="1867" spans="1:23" x14ac:dyDescent="0.25">
      <c r="A1867" s="18">
        <v>26392</v>
      </c>
      <c r="B1867" s="18">
        <v>26362</v>
      </c>
      <c r="C1867" s="18">
        <v>6172</v>
      </c>
      <c r="D1867" s="18">
        <v>6172</v>
      </c>
      <c r="E1867" s="18" t="s">
        <v>56</v>
      </c>
      <c r="F1867" s="18" t="s">
        <v>113</v>
      </c>
      <c r="G1867" s="19">
        <v>0.104541852607</v>
      </c>
      <c r="H1867" s="19">
        <v>4.23066E-2</v>
      </c>
      <c r="I1867" s="18" t="s">
        <v>24</v>
      </c>
      <c r="J1867" s="18" t="s">
        <v>114</v>
      </c>
      <c r="K1867" s="18">
        <v>12</v>
      </c>
      <c r="L1867" s="18">
        <v>60</v>
      </c>
      <c r="M1867" s="18" t="s">
        <v>71</v>
      </c>
      <c r="N1867" s="18" t="s">
        <v>72</v>
      </c>
      <c r="O1867" s="18" t="s">
        <v>73</v>
      </c>
      <c r="P1867" s="19">
        <v>360.934234624</v>
      </c>
      <c r="Q1867" s="19">
        <v>4553.8248847100003</v>
      </c>
      <c r="R1867" s="20">
        <v>0.63959900000000003</v>
      </c>
      <c r="S1867" s="20">
        <v>6.589772</v>
      </c>
      <c r="T1867" s="20">
        <v>0.24</v>
      </c>
      <c r="U1867" s="20">
        <v>0.56100000000000005</v>
      </c>
      <c r="V1867" s="20">
        <f t="shared" si="58"/>
        <v>2.0565036880584003E-2</v>
      </c>
      <c r="W1867" s="20">
        <f t="shared" si="59"/>
        <v>0.12238918231379278</v>
      </c>
    </row>
    <row r="1868" spans="1:23" x14ac:dyDescent="0.25">
      <c r="A1868" s="18">
        <v>26393</v>
      </c>
      <c r="B1868" s="18">
        <v>26363</v>
      </c>
      <c r="C1868" s="18">
        <v>6172</v>
      </c>
      <c r="D1868" s="18">
        <v>6172</v>
      </c>
      <c r="E1868" s="18" t="s">
        <v>56</v>
      </c>
      <c r="F1868" s="18" t="s">
        <v>113</v>
      </c>
      <c r="G1868" s="19">
        <v>0.97846489240300005</v>
      </c>
      <c r="H1868" s="19">
        <v>0.39597100000000002</v>
      </c>
      <c r="I1868" s="18" t="s">
        <v>24</v>
      </c>
      <c r="J1868" s="18" t="s">
        <v>114</v>
      </c>
      <c r="K1868" s="18">
        <v>12</v>
      </c>
      <c r="L1868" s="18">
        <v>60</v>
      </c>
      <c r="M1868" s="18" t="s">
        <v>71</v>
      </c>
      <c r="N1868" s="18" t="s">
        <v>72</v>
      </c>
      <c r="O1868" s="18" t="s">
        <v>73</v>
      </c>
      <c r="P1868" s="19">
        <v>3449.9570626700001</v>
      </c>
      <c r="Q1868" s="19">
        <v>42621.760225099999</v>
      </c>
      <c r="R1868" s="20">
        <v>0.63959900000000003</v>
      </c>
      <c r="S1868" s="20">
        <v>6.589772</v>
      </c>
      <c r="T1868" s="20">
        <v>0.24</v>
      </c>
      <c r="U1868" s="20">
        <v>0.56100000000000005</v>
      </c>
      <c r="V1868" s="20">
        <f t="shared" si="58"/>
        <v>0.19247961827804003</v>
      </c>
      <c r="W1868" s="20">
        <f t="shared" si="59"/>
        <v>1.1455084291806679</v>
      </c>
    </row>
    <row r="1869" spans="1:23" x14ac:dyDescent="0.25">
      <c r="A1869" s="18">
        <v>26394</v>
      </c>
      <c r="B1869" s="18">
        <v>26364</v>
      </c>
      <c r="C1869" s="18">
        <v>6172</v>
      </c>
      <c r="D1869" s="18">
        <v>6172</v>
      </c>
      <c r="E1869" s="18" t="s">
        <v>56</v>
      </c>
      <c r="F1869" s="18" t="s">
        <v>113</v>
      </c>
      <c r="G1869" s="19">
        <v>3.5141650450599999</v>
      </c>
      <c r="H1869" s="19">
        <v>1.4221299999999999</v>
      </c>
      <c r="I1869" s="18" t="s">
        <v>24</v>
      </c>
      <c r="J1869" s="18" t="s">
        <v>114</v>
      </c>
      <c r="K1869" s="18">
        <v>12</v>
      </c>
      <c r="L1869" s="18">
        <v>60</v>
      </c>
      <c r="M1869" s="18" t="s">
        <v>71</v>
      </c>
      <c r="N1869" s="18" t="s">
        <v>72</v>
      </c>
      <c r="O1869" s="18" t="s">
        <v>73</v>
      </c>
      <c r="P1869" s="19">
        <v>1851.95037052</v>
      </c>
      <c r="Q1869" s="19">
        <v>153076.41705600001</v>
      </c>
      <c r="R1869" s="20">
        <v>0.63959900000000003</v>
      </c>
      <c r="S1869" s="20">
        <v>6.589772</v>
      </c>
      <c r="T1869" s="20">
        <v>0.24</v>
      </c>
      <c r="U1869" s="20">
        <v>0.56100000000000005</v>
      </c>
      <c r="V1869" s="20">
        <f t="shared" si="58"/>
        <v>0.69129062366119998</v>
      </c>
      <c r="W1869" s="20">
        <f t="shared" si="59"/>
        <v>4.1140939674640391</v>
      </c>
    </row>
    <row r="1870" spans="1:23" x14ac:dyDescent="0.25">
      <c r="A1870" s="18">
        <v>26395</v>
      </c>
      <c r="B1870" s="18">
        <v>26365</v>
      </c>
      <c r="C1870" s="18">
        <v>6172</v>
      </c>
      <c r="D1870" s="18">
        <v>6172</v>
      </c>
      <c r="E1870" s="18" t="s">
        <v>56</v>
      </c>
      <c r="F1870" s="18" t="s">
        <v>113</v>
      </c>
      <c r="G1870" s="19">
        <v>1.4050551281200001</v>
      </c>
      <c r="H1870" s="19">
        <v>0.56860599999999994</v>
      </c>
      <c r="I1870" s="18" t="s">
        <v>24</v>
      </c>
      <c r="J1870" s="18" t="s">
        <v>114</v>
      </c>
      <c r="K1870" s="18">
        <v>12</v>
      </c>
      <c r="L1870" s="18">
        <v>60</v>
      </c>
      <c r="M1870" s="18" t="s">
        <v>71</v>
      </c>
      <c r="N1870" s="18" t="s">
        <v>72</v>
      </c>
      <c r="O1870" s="18" t="s">
        <v>73</v>
      </c>
      <c r="P1870" s="19">
        <v>1023.45435651</v>
      </c>
      <c r="Q1870" s="19">
        <v>61203.956564200002</v>
      </c>
      <c r="R1870" s="20">
        <v>0.63959900000000003</v>
      </c>
      <c r="S1870" s="20">
        <v>6.589772</v>
      </c>
      <c r="T1870" s="20">
        <v>0.24</v>
      </c>
      <c r="U1870" s="20">
        <v>0.56100000000000005</v>
      </c>
      <c r="V1870" s="20">
        <f t="shared" si="58"/>
        <v>0.27639667003544</v>
      </c>
      <c r="W1870" s="20">
        <f t="shared" si="59"/>
        <v>1.6449259311482476</v>
      </c>
    </row>
    <row r="1871" spans="1:23" x14ac:dyDescent="0.25">
      <c r="A1871" s="18">
        <v>26396</v>
      </c>
      <c r="B1871" s="18">
        <v>26366</v>
      </c>
      <c r="C1871" s="18">
        <v>6172</v>
      </c>
      <c r="D1871" s="18">
        <v>6172</v>
      </c>
      <c r="E1871" s="18" t="s">
        <v>56</v>
      </c>
      <c r="F1871" s="18" t="s">
        <v>113</v>
      </c>
      <c r="G1871" s="19">
        <v>2.0106046770499999</v>
      </c>
      <c r="H1871" s="19">
        <v>0.81366300000000003</v>
      </c>
      <c r="I1871" s="18" t="s">
        <v>24</v>
      </c>
      <c r="J1871" s="18" t="s">
        <v>114</v>
      </c>
      <c r="K1871" s="18">
        <v>12</v>
      </c>
      <c r="L1871" s="18">
        <v>60</v>
      </c>
      <c r="M1871" s="18" t="s">
        <v>71</v>
      </c>
      <c r="N1871" s="18" t="s">
        <v>72</v>
      </c>
      <c r="O1871" s="18" t="s">
        <v>73</v>
      </c>
      <c r="P1871" s="19">
        <v>1110.4769747800001</v>
      </c>
      <c r="Q1871" s="19">
        <v>87581.589405299994</v>
      </c>
      <c r="R1871" s="20">
        <v>0.63959900000000003</v>
      </c>
      <c r="S1871" s="20">
        <v>6.589772</v>
      </c>
      <c r="T1871" s="20">
        <v>0.24</v>
      </c>
      <c r="U1871" s="20">
        <v>0.56100000000000005</v>
      </c>
      <c r="V1871" s="20">
        <f t="shared" si="58"/>
        <v>0.39551771126412005</v>
      </c>
      <c r="W1871" s="20">
        <f t="shared" si="59"/>
        <v>2.353853754473004</v>
      </c>
    </row>
    <row r="1872" spans="1:23" x14ac:dyDescent="0.25">
      <c r="A1872" s="18">
        <v>26397</v>
      </c>
      <c r="B1872" s="18">
        <v>26367</v>
      </c>
      <c r="C1872" s="18">
        <v>6172</v>
      </c>
      <c r="D1872" s="18">
        <v>6172</v>
      </c>
      <c r="E1872" s="18" t="s">
        <v>56</v>
      </c>
      <c r="F1872" s="18" t="s">
        <v>113</v>
      </c>
      <c r="G1872" s="19">
        <v>17.161750222799999</v>
      </c>
      <c r="H1872" s="19">
        <v>6.9451099999999997</v>
      </c>
      <c r="I1872" s="18" t="s">
        <v>24</v>
      </c>
      <c r="J1872" s="18" t="s">
        <v>114</v>
      </c>
      <c r="K1872" s="18">
        <v>12</v>
      </c>
      <c r="L1872" s="18">
        <v>60</v>
      </c>
      <c r="M1872" s="18" t="s">
        <v>71</v>
      </c>
      <c r="N1872" s="18" t="s">
        <v>72</v>
      </c>
      <c r="O1872" s="18" t="s">
        <v>73</v>
      </c>
      <c r="P1872" s="19">
        <v>5172.4992083099996</v>
      </c>
      <c r="Q1872" s="19">
        <v>747562.84944699996</v>
      </c>
      <c r="R1872" s="20">
        <v>0.63959900000000003</v>
      </c>
      <c r="S1872" s="20">
        <v>6.589772</v>
      </c>
      <c r="T1872" s="20">
        <v>0.24</v>
      </c>
      <c r="U1872" s="20">
        <v>0.56100000000000005</v>
      </c>
      <c r="V1872" s="20">
        <f t="shared" si="58"/>
        <v>3.3759849122764001</v>
      </c>
      <c r="W1872" s="20">
        <f t="shared" si="59"/>
        <v>20.091577531149877</v>
      </c>
    </row>
    <row r="1873" spans="1:23" x14ac:dyDescent="0.25">
      <c r="A1873" s="18">
        <v>26398</v>
      </c>
      <c r="B1873" s="18">
        <v>26368</v>
      </c>
      <c r="C1873" s="18">
        <v>6172</v>
      </c>
      <c r="D1873" s="18">
        <v>6172</v>
      </c>
      <c r="E1873" s="18" t="s">
        <v>56</v>
      </c>
      <c r="F1873" s="18" t="s">
        <v>113</v>
      </c>
      <c r="G1873" s="19">
        <v>3.5953601175799998</v>
      </c>
      <c r="H1873" s="19">
        <v>1.45499</v>
      </c>
      <c r="I1873" s="18" t="s">
        <v>24</v>
      </c>
      <c r="J1873" s="18" t="s">
        <v>114</v>
      </c>
      <c r="K1873" s="18">
        <v>12</v>
      </c>
      <c r="L1873" s="18">
        <v>60</v>
      </c>
      <c r="M1873" s="18" t="s">
        <v>71</v>
      </c>
      <c r="N1873" s="18" t="s">
        <v>72</v>
      </c>
      <c r="O1873" s="18" t="s">
        <v>73</v>
      </c>
      <c r="P1873" s="19">
        <v>1803.1995474099999</v>
      </c>
      <c r="Q1873" s="19">
        <v>156613.26026700001</v>
      </c>
      <c r="R1873" s="20">
        <v>0.63959900000000003</v>
      </c>
      <c r="S1873" s="20">
        <v>6.589772</v>
      </c>
      <c r="T1873" s="20">
        <v>0.24</v>
      </c>
      <c r="U1873" s="20">
        <v>0.56100000000000005</v>
      </c>
      <c r="V1873" s="20">
        <f t="shared" si="58"/>
        <v>0.70726371324760007</v>
      </c>
      <c r="W1873" s="20">
        <f t="shared" si="59"/>
        <v>4.2091549870409191</v>
      </c>
    </row>
    <row r="1874" spans="1:23" x14ac:dyDescent="0.25">
      <c r="A1874" s="18">
        <v>26399</v>
      </c>
      <c r="B1874" s="18">
        <v>26369</v>
      </c>
      <c r="C1874" s="18">
        <v>6172</v>
      </c>
      <c r="D1874" s="18">
        <v>6172</v>
      </c>
      <c r="E1874" s="18" t="s">
        <v>56</v>
      </c>
      <c r="F1874" s="18" t="s">
        <v>113</v>
      </c>
      <c r="G1874" s="19">
        <v>22.503632058899999</v>
      </c>
      <c r="H1874" s="19">
        <v>9.1068999999999996</v>
      </c>
      <c r="I1874" s="18" t="s">
        <v>24</v>
      </c>
      <c r="J1874" s="18" t="s">
        <v>114</v>
      </c>
      <c r="K1874" s="18">
        <v>12</v>
      </c>
      <c r="L1874" s="18">
        <v>60</v>
      </c>
      <c r="M1874" s="18" t="s">
        <v>71</v>
      </c>
      <c r="N1874" s="18" t="s">
        <v>72</v>
      </c>
      <c r="O1874" s="18" t="s">
        <v>73</v>
      </c>
      <c r="P1874" s="19">
        <v>10526.0313659</v>
      </c>
      <c r="Q1874" s="19">
        <v>980254.29145500006</v>
      </c>
      <c r="R1874" s="20">
        <v>0.63959900000000003</v>
      </c>
      <c r="S1874" s="20">
        <v>6.589772</v>
      </c>
      <c r="T1874" s="20">
        <v>0.24</v>
      </c>
      <c r="U1874" s="20">
        <v>0.56100000000000005</v>
      </c>
      <c r="V1874" s="20">
        <f t="shared" si="58"/>
        <v>4.4268207411560008</v>
      </c>
      <c r="W1874" s="20">
        <f t="shared" si="59"/>
        <v>26.345441241165194</v>
      </c>
    </row>
    <row r="1875" spans="1:23" x14ac:dyDescent="0.25">
      <c r="A1875" s="18">
        <v>26400</v>
      </c>
      <c r="B1875" s="18">
        <v>26370</v>
      </c>
      <c r="C1875" s="18">
        <v>6172</v>
      </c>
      <c r="D1875" s="18">
        <v>6172</v>
      </c>
      <c r="E1875" s="18" t="s">
        <v>56</v>
      </c>
      <c r="F1875" s="18" t="s">
        <v>113</v>
      </c>
      <c r="G1875" s="19">
        <v>2.3872995709399998</v>
      </c>
      <c r="H1875" s="19">
        <v>0.96610600000000002</v>
      </c>
      <c r="I1875" s="18" t="s">
        <v>24</v>
      </c>
      <c r="J1875" s="18" t="s">
        <v>114</v>
      </c>
      <c r="K1875" s="18">
        <v>12</v>
      </c>
      <c r="L1875" s="18">
        <v>60</v>
      </c>
      <c r="M1875" s="18" t="s">
        <v>71</v>
      </c>
      <c r="N1875" s="18" t="s">
        <v>72</v>
      </c>
      <c r="O1875" s="18" t="s">
        <v>73</v>
      </c>
      <c r="P1875" s="19">
        <v>1822.18313367</v>
      </c>
      <c r="Q1875" s="19">
        <v>103990.353347</v>
      </c>
      <c r="R1875" s="20">
        <v>0.63959900000000003</v>
      </c>
      <c r="S1875" s="20">
        <v>6.589772</v>
      </c>
      <c r="T1875" s="20">
        <v>0.24</v>
      </c>
      <c r="U1875" s="20">
        <v>0.56100000000000005</v>
      </c>
      <c r="V1875" s="20">
        <f t="shared" si="58"/>
        <v>0.46961952793543998</v>
      </c>
      <c r="W1875" s="20">
        <f t="shared" si="59"/>
        <v>2.7948576195782477</v>
      </c>
    </row>
    <row r="1876" spans="1:23" x14ac:dyDescent="0.25">
      <c r="A1876" s="18">
        <v>26401</v>
      </c>
      <c r="B1876" s="18">
        <v>26371</v>
      </c>
      <c r="C1876" s="18">
        <v>6172</v>
      </c>
      <c r="D1876" s="18">
        <v>6172</v>
      </c>
      <c r="E1876" s="18" t="s">
        <v>56</v>
      </c>
      <c r="F1876" s="18" t="s">
        <v>113</v>
      </c>
      <c r="G1876" s="19">
        <v>3.46450850057</v>
      </c>
      <c r="H1876" s="19">
        <v>1.40204</v>
      </c>
      <c r="I1876" s="18" t="s">
        <v>24</v>
      </c>
      <c r="J1876" s="18" t="s">
        <v>114</v>
      </c>
      <c r="K1876" s="18">
        <v>12</v>
      </c>
      <c r="L1876" s="18">
        <v>60</v>
      </c>
      <c r="M1876" s="18" t="s">
        <v>71</v>
      </c>
      <c r="N1876" s="18" t="s">
        <v>72</v>
      </c>
      <c r="O1876" s="18" t="s">
        <v>73</v>
      </c>
      <c r="P1876" s="19">
        <v>1727.2903255399999</v>
      </c>
      <c r="Q1876" s="19">
        <v>150913.38662899999</v>
      </c>
      <c r="R1876" s="20">
        <v>0.63959900000000003</v>
      </c>
      <c r="S1876" s="20">
        <v>6.589772</v>
      </c>
      <c r="T1876" s="20">
        <v>0.24</v>
      </c>
      <c r="U1876" s="20">
        <v>0.56100000000000005</v>
      </c>
      <c r="V1876" s="20">
        <f t="shared" si="58"/>
        <v>0.68152497028960002</v>
      </c>
      <c r="W1876" s="20">
        <f t="shared" si="59"/>
        <v>4.05597540741232</v>
      </c>
    </row>
    <row r="1877" spans="1:23" x14ac:dyDescent="0.25">
      <c r="A1877" s="18">
        <v>26402</v>
      </c>
      <c r="B1877" s="18">
        <v>26372</v>
      </c>
      <c r="C1877" s="18">
        <v>6172</v>
      </c>
      <c r="D1877" s="18">
        <v>6172</v>
      </c>
      <c r="E1877" s="18" t="s">
        <v>56</v>
      </c>
      <c r="F1877" s="18" t="s">
        <v>113</v>
      </c>
      <c r="G1877" s="19">
        <v>12.4804482307</v>
      </c>
      <c r="H1877" s="19">
        <v>5.0506599999999997</v>
      </c>
      <c r="I1877" s="18" t="s">
        <v>24</v>
      </c>
      <c r="J1877" s="18" t="s">
        <v>114</v>
      </c>
      <c r="K1877" s="18">
        <v>12</v>
      </c>
      <c r="L1877" s="18">
        <v>60</v>
      </c>
      <c r="M1877" s="18" t="s">
        <v>71</v>
      </c>
      <c r="N1877" s="18" t="s">
        <v>72</v>
      </c>
      <c r="O1877" s="18" t="s">
        <v>73</v>
      </c>
      <c r="P1877" s="19">
        <v>3480.70639605</v>
      </c>
      <c r="Q1877" s="19">
        <v>543646.15033500001</v>
      </c>
      <c r="R1877" s="20">
        <v>0.63959900000000003</v>
      </c>
      <c r="S1877" s="20">
        <v>6.589772</v>
      </c>
      <c r="T1877" s="20">
        <v>0.24</v>
      </c>
      <c r="U1877" s="20">
        <v>0.56100000000000005</v>
      </c>
      <c r="V1877" s="20">
        <f t="shared" si="58"/>
        <v>2.4551017848584</v>
      </c>
      <c r="W1877" s="20">
        <f t="shared" si="59"/>
        <v>14.611104355939277</v>
      </c>
    </row>
    <row r="1878" spans="1:23" x14ac:dyDescent="0.25">
      <c r="A1878" s="18">
        <v>26403</v>
      </c>
      <c r="B1878" s="18">
        <v>26373</v>
      </c>
      <c r="C1878" s="18">
        <v>6172</v>
      </c>
      <c r="D1878" s="18">
        <v>6172</v>
      </c>
      <c r="E1878" s="18" t="s">
        <v>56</v>
      </c>
      <c r="F1878" s="18" t="s">
        <v>113</v>
      </c>
      <c r="G1878" s="19">
        <v>0.76004354954499997</v>
      </c>
      <c r="H1878" s="19">
        <v>0.30757899999999999</v>
      </c>
      <c r="I1878" s="18" t="s">
        <v>24</v>
      </c>
      <c r="J1878" s="18" t="s">
        <v>114</v>
      </c>
      <c r="K1878" s="18">
        <v>12</v>
      </c>
      <c r="L1878" s="18">
        <v>60</v>
      </c>
      <c r="M1878" s="18" t="s">
        <v>71</v>
      </c>
      <c r="N1878" s="18" t="s">
        <v>72</v>
      </c>
      <c r="O1878" s="18" t="s">
        <v>73</v>
      </c>
      <c r="P1878" s="19">
        <v>708.742905382</v>
      </c>
      <c r="Q1878" s="19">
        <v>33107.364588900004</v>
      </c>
      <c r="R1878" s="20">
        <v>0.63959900000000003</v>
      </c>
      <c r="S1878" s="20">
        <v>6.589772</v>
      </c>
      <c r="T1878" s="20">
        <v>0.24</v>
      </c>
      <c r="U1878" s="20">
        <v>0.56100000000000005</v>
      </c>
      <c r="V1878" s="20">
        <f t="shared" si="58"/>
        <v>0.14951268782395999</v>
      </c>
      <c r="W1878" s="20">
        <f t="shared" si="59"/>
        <v>0.88979833659273178</v>
      </c>
    </row>
    <row r="1879" spans="1:23" x14ac:dyDescent="0.25">
      <c r="A1879" s="18">
        <v>26404</v>
      </c>
      <c r="B1879" s="18">
        <v>26374</v>
      </c>
      <c r="C1879" s="18">
        <v>6172</v>
      </c>
      <c r="D1879" s="18">
        <v>6172</v>
      </c>
      <c r="E1879" s="18" t="s">
        <v>56</v>
      </c>
      <c r="F1879" s="18" t="s">
        <v>113</v>
      </c>
      <c r="G1879" s="19">
        <v>2.3549754970399999</v>
      </c>
      <c r="H1879" s="19">
        <v>0.95302500000000001</v>
      </c>
      <c r="I1879" s="18" t="s">
        <v>24</v>
      </c>
      <c r="J1879" s="18" t="s">
        <v>114</v>
      </c>
      <c r="K1879" s="18">
        <v>12</v>
      </c>
      <c r="L1879" s="18">
        <v>60</v>
      </c>
      <c r="M1879" s="18" t="s">
        <v>71</v>
      </c>
      <c r="N1879" s="18" t="s">
        <v>72</v>
      </c>
      <c r="O1879" s="18" t="s">
        <v>73</v>
      </c>
      <c r="P1879" s="19">
        <v>1306.44272138</v>
      </c>
      <c r="Q1879" s="19">
        <v>102582.32232000001</v>
      </c>
      <c r="R1879" s="20">
        <v>0.63959900000000003</v>
      </c>
      <c r="S1879" s="20">
        <v>6.589772</v>
      </c>
      <c r="T1879" s="20">
        <v>0.24</v>
      </c>
      <c r="U1879" s="20">
        <v>0.56100000000000005</v>
      </c>
      <c r="V1879" s="20">
        <f t="shared" si="58"/>
        <v>0.46326091610100001</v>
      </c>
      <c r="W1879" s="20">
        <f t="shared" si="59"/>
        <v>2.7570154650716998</v>
      </c>
    </row>
    <row r="1880" spans="1:23" x14ac:dyDescent="0.25">
      <c r="A1880" s="18">
        <v>26405</v>
      </c>
      <c r="B1880" s="18">
        <v>26375</v>
      </c>
      <c r="C1880" s="18">
        <v>6172</v>
      </c>
      <c r="D1880" s="18">
        <v>6172</v>
      </c>
      <c r="E1880" s="18" t="s">
        <v>56</v>
      </c>
      <c r="F1880" s="18" t="s">
        <v>113</v>
      </c>
      <c r="G1880" s="19">
        <v>7.36716642804</v>
      </c>
      <c r="H1880" s="19">
        <v>2.9813900000000002</v>
      </c>
      <c r="I1880" s="18" t="s">
        <v>24</v>
      </c>
      <c r="J1880" s="18" t="s">
        <v>114</v>
      </c>
      <c r="K1880" s="18">
        <v>12</v>
      </c>
      <c r="L1880" s="18">
        <v>60</v>
      </c>
      <c r="M1880" s="18" t="s">
        <v>71</v>
      </c>
      <c r="N1880" s="18" t="s">
        <v>72</v>
      </c>
      <c r="O1880" s="18" t="s">
        <v>73</v>
      </c>
      <c r="P1880" s="19">
        <v>2490.0163343600002</v>
      </c>
      <c r="Q1880" s="19">
        <v>320912.48595100001</v>
      </c>
      <c r="R1880" s="20">
        <v>0.63959900000000003</v>
      </c>
      <c r="S1880" s="20">
        <v>6.589772</v>
      </c>
      <c r="T1880" s="20">
        <v>0.24</v>
      </c>
      <c r="U1880" s="20">
        <v>0.56100000000000005</v>
      </c>
      <c r="V1880" s="20">
        <f t="shared" si="58"/>
        <v>1.4492394875836001</v>
      </c>
      <c r="W1880" s="20">
        <f t="shared" si="59"/>
        <v>8.6248926706121196</v>
      </c>
    </row>
    <row r="1881" spans="1:23" x14ac:dyDescent="0.25">
      <c r="A1881" s="18">
        <v>26406</v>
      </c>
      <c r="B1881" s="18">
        <v>26376</v>
      </c>
      <c r="C1881" s="18">
        <v>6172</v>
      </c>
      <c r="D1881" s="18">
        <v>6172</v>
      </c>
      <c r="E1881" s="18" t="s">
        <v>56</v>
      </c>
      <c r="F1881" s="18" t="s">
        <v>113</v>
      </c>
      <c r="G1881" s="19">
        <v>1.8310664400500001</v>
      </c>
      <c r="H1881" s="19">
        <v>0.74100600000000005</v>
      </c>
      <c r="I1881" s="18" t="s">
        <v>24</v>
      </c>
      <c r="J1881" s="18" t="s">
        <v>114</v>
      </c>
      <c r="K1881" s="18">
        <v>12</v>
      </c>
      <c r="L1881" s="18">
        <v>60</v>
      </c>
      <c r="M1881" s="18" t="s">
        <v>71</v>
      </c>
      <c r="N1881" s="18" t="s">
        <v>72</v>
      </c>
      <c r="O1881" s="18" t="s">
        <v>73</v>
      </c>
      <c r="P1881" s="19">
        <v>1691.7132951200001</v>
      </c>
      <c r="Q1881" s="19">
        <v>79760.935084099998</v>
      </c>
      <c r="R1881" s="20">
        <v>0.63959900000000003</v>
      </c>
      <c r="S1881" s="20">
        <v>6.589772</v>
      </c>
      <c r="T1881" s="20">
        <v>0.24</v>
      </c>
      <c r="U1881" s="20">
        <v>0.56100000000000005</v>
      </c>
      <c r="V1881" s="20">
        <f t="shared" si="58"/>
        <v>0.36019948941144003</v>
      </c>
      <c r="W1881" s="20">
        <f t="shared" si="59"/>
        <v>2.1436635992874482</v>
      </c>
    </row>
    <row r="1882" spans="1:23" x14ac:dyDescent="0.25">
      <c r="A1882" s="18">
        <v>26407</v>
      </c>
      <c r="B1882" s="18">
        <v>26377</v>
      </c>
      <c r="C1882" s="18">
        <v>6172</v>
      </c>
      <c r="D1882" s="18">
        <v>6172</v>
      </c>
      <c r="E1882" s="18" t="s">
        <v>56</v>
      </c>
      <c r="F1882" s="18" t="s">
        <v>113</v>
      </c>
      <c r="G1882" s="19">
        <v>3.5803063017099999</v>
      </c>
      <c r="H1882" s="19">
        <v>1.4489000000000001</v>
      </c>
      <c r="I1882" s="18" t="s">
        <v>24</v>
      </c>
      <c r="J1882" s="18" t="s">
        <v>114</v>
      </c>
      <c r="K1882" s="18">
        <v>12</v>
      </c>
      <c r="L1882" s="18">
        <v>60</v>
      </c>
      <c r="M1882" s="18" t="s">
        <v>71</v>
      </c>
      <c r="N1882" s="18" t="s">
        <v>72</v>
      </c>
      <c r="O1882" s="18" t="s">
        <v>73</v>
      </c>
      <c r="P1882" s="19">
        <v>1475.10602195</v>
      </c>
      <c r="Q1882" s="19">
        <v>155957.51866999999</v>
      </c>
      <c r="R1882" s="20">
        <v>0.63959900000000003</v>
      </c>
      <c r="S1882" s="20">
        <v>6.589772</v>
      </c>
      <c r="T1882" s="20">
        <v>0.24</v>
      </c>
      <c r="U1882" s="20">
        <v>0.56100000000000005</v>
      </c>
      <c r="V1882" s="20">
        <f t="shared" si="58"/>
        <v>0.70430339323600011</v>
      </c>
      <c r="W1882" s="20">
        <f t="shared" si="59"/>
        <v>4.1915371657011997</v>
      </c>
    </row>
    <row r="1883" spans="1:23" x14ac:dyDescent="0.25">
      <c r="A1883" s="18">
        <v>26408</v>
      </c>
      <c r="B1883" s="18">
        <v>26378</v>
      </c>
      <c r="C1883" s="18">
        <v>6172</v>
      </c>
      <c r="D1883" s="18">
        <v>6172</v>
      </c>
      <c r="E1883" s="18" t="s">
        <v>56</v>
      </c>
      <c r="F1883" s="18" t="s">
        <v>113</v>
      </c>
      <c r="G1883" s="19">
        <v>3.7166886959799998</v>
      </c>
      <c r="H1883" s="19">
        <v>1.5040899999999999</v>
      </c>
      <c r="I1883" s="18" t="s">
        <v>24</v>
      </c>
      <c r="J1883" s="18" t="s">
        <v>114</v>
      </c>
      <c r="K1883" s="18">
        <v>12</v>
      </c>
      <c r="L1883" s="18">
        <v>60</v>
      </c>
      <c r="M1883" s="18" t="s">
        <v>71</v>
      </c>
      <c r="N1883" s="18" t="s">
        <v>72</v>
      </c>
      <c r="O1883" s="18" t="s">
        <v>73</v>
      </c>
      <c r="P1883" s="19">
        <v>1479.29421209</v>
      </c>
      <c r="Q1883" s="19">
        <v>161898.31200199999</v>
      </c>
      <c r="R1883" s="20">
        <v>0.63959900000000003</v>
      </c>
      <c r="S1883" s="20">
        <v>6.589772</v>
      </c>
      <c r="T1883" s="20">
        <v>0.24</v>
      </c>
      <c r="U1883" s="20">
        <v>0.56100000000000005</v>
      </c>
      <c r="V1883" s="20">
        <f t="shared" si="58"/>
        <v>0.73113098953160005</v>
      </c>
      <c r="W1883" s="20">
        <f t="shared" si="59"/>
        <v>4.351196863523719</v>
      </c>
    </row>
    <row r="1884" spans="1:23" x14ac:dyDescent="0.25">
      <c r="A1884" s="18">
        <v>26409</v>
      </c>
      <c r="B1884" s="18">
        <v>26379</v>
      </c>
      <c r="C1884" s="18">
        <v>6172</v>
      </c>
      <c r="D1884" s="18">
        <v>6172</v>
      </c>
      <c r="E1884" s="18" t="s">
        <v>56</v>
      </c>
      <c r="F1884" s="18" t="s">
        <v>113</v>
      </c>
      <c r="G1884" s="19">
        <v>12.6971522219</v>
      </c>
      <c r="H1884" s="19">
        <v>5.1383599999999996</v>
      </c>
      <c r="I1884" s="18" t="s">
        <v>24</v>
      </c>
      <c r="J1884" s="18" t="s">
        <v>114</v>
      </c>
      <c r="K1884" s="18">
        <v>12</v>
      </c>
      <c r="L1884" s="18">
        <v>60</v>
      </c>
      <c r="M1884" s="18" t="s">
        <v>71</v>
      </c>
      <c r="N1884" s="18" t="s">
        <v>72</v>
      </c>
      <c r="O1884" s="18" t="s">
        <v>73</v>
      </c>
      <c r="P1884" s="19">
        <v>3657.6331524500001</v>
      </c>
      <c r="Q1884" s="19">
        <v>553085.73843799997</v>
      </c>
      <c r="R1884" s="20">
        <v>0.63959900000000003</v>
      </c>
      <c r="S1884" s="20">
        <v>6.589772</v>
      </c>
      <c r="T1884" s="20">
        <v>0.24</v>
      </c>
      <c r="U1884" s="20">
        <v>0.56100000000000005</v>
      </c>
      <c r="V1884" s="20">
        <f t="shared" si="58"/>
        <v>2.4977323374064002</v>
      </c>
      <c r="W1884" s="20">
        <f t="shared" si="59"/>
        <v>14.864812554870877</v>
      </c>
    </row>
    <row r="1885" spans="1:23" x14ac:dyDescent="0.25">
      <c r="A1885" s="18">
        <v>26410</v>
      </c>
      <c r="B1885" s="18">
        <v>26380</v>
      </c>
      <c r="C1885" s="18">
        <v>6172</v>
      </c>
      <c r="D1885" s="18">
        <v>6172</v>
      </c>
      <c r="E1885" s="18" t="s">
        <v>56</v>
      </c>
      <c r="F1885" s="18" t="s">
        <v>113</v>
      </c>
      <c r="G1885" s="19">
        <v>6.9915002886300002</v>
      </c>
      <c r="H1885" s="19">
        <v>2.8293599999999999</v>
      </c>
      <c r="I1885" s="18" t="s">
        <v>24</v>
      </c>
      <c r="J1885" s="18" t="s">
        <v>114</v>
      </c>
      <c r="K1885" s="18">
        <v>12</v>
      </c>
      <c r="L1885" s="18">
        <v>60</v>
      </c>
      <c r="M1885" s="18" t="s">
        <v>71</v>
      </c>
      <c r="N1885" s="18" t="s">
        <v>72</v>
      </c>
      <c r="O1885" s="18" t="s">
        <v>73</v>
      </c>
      <c r="P1885" s="19">
        <v>2998.3795423000001</v>
      </c>
      <c r="Q1885" s="19">
        <v>304548.53437499999</v>
      </c>
      <c r="R1885" s="20">
        <v>0.63959900000000003</v>
      </c>
      <c r="S1885" s="20">
        <v>6.589772</v>
      </c>
      <c r="T1885" s="20">
        <v>0.24</v>
      </c>
      <c r="U1885" s="20">
        <v>0.56100000000000005</v>
      </c>
      <c r="V1885" s="20">
        <f t="shared" si="58"/>
        <v>1.3753384282464001</v>
      </c>
      <c r="W1885" s="20">
        <f t="shared" si="59"/>
        <v>8.1850835772988795</v>
      </c>
    </row>
    <row r="1886" spans="1:23" x14ac:dyDescent="0.25">
      <c r="A1886" s="18">
        <v>26411</v>
      </c>
      <c r="B1886" s="18">
        <v>26381</v>
      </c>
      <c r="C1886" s="18">
        <v>6172</v>
      </c>
      <c r="D1886" s="18">
        <v>6172</v>
      </c>
      <c r="E1886" s="18" t="s">
        <v>56</v>
      </c>
      <c r="F1886" s="18" t="s">
        <v>113</v>
      </c>
      <c r="G1886" s="19">
        <v>2.9173150404100001</v>
      </c>
      <c r="H1886" s="19">
        <v>1.1806000000000001</v>
      </c>
      <c r="I1886" s="18" t="s">
        <v>24</v>
      </c>
      <c r="J1886" s="18" t="s">
        <v>114</v>
      </c>
      <c r="K1886" s="18">
        <v>12</v>
      </c>
      <c r="L1886" s="18">
        <v>60</v>
      </c>
      <c r="M1886" s="18" t="s">
        <v>71</v>
      </c>
      <c r="N1886" s="18" t="s">
        <v>72</v>
      </c>
      <c r="O1886" s="18" t="s">
        <v>73</v>
      </c>
      <c r="P1886" s="19">
        <v>1545.83851665</v>
      </c>
      <c r="Q1886" s="19">
        <v>127077.73484799999</v>
      </c>
      <c r="R1886" s="20">
        <v>0.63959900000000003</v>
      </c>
      <c r="S1886" s="20">
        <v>6.589772</v>
      </c>
      <c r="T1886" s="20">
        <v>0.24</v>
      </c>
      <c r="U1886" s="20">
        <v>0.56100000000000005</v>
      </c>
      <c r="V1886" s="20">
        <f t="shared" si="58"/>
        <v>0.57388404034400009</v>
      </c>
      <c r="W1886" s="20">
        <f t="shared" si="59"/>
        <v>3.4153694373848</v>
      </c>
    </row>
    <row r="1887" spans="1:23" x14ac:dyDescent="0.25">
      <c r="A1887" s="18">
        <v>26412</v>
      </c>
      <c r="B1887" s="18">
        <v>26382</v>
      </c>
      <c r="C1887" s="18">
        <v>6172</v>
      </c>
      <c r="D1887" s="18">
        <v>6172</v>
      </c>
      <c r="E1887" s="18" t="s">
        <v>56</v>
      </c>
      <c r="F1887" s="18" t="s">
        <v>113</v>
      </c>
      <c r="G1887" s="19">
        <v>5.1252122763600001</v>
      </c>
      <c r="H1887" s="19">
        <v>2.0741000000000001</v>
      </c>
      <c r="I1887" s="18" t="s">
        <v>24</v>
      </c>
      <c r="J1887" s="18" t="s">
        <v>114</v>
      </c>
      <c r="K1887" s="18">
        <v>12</v>
      </c>
      <c r="L1887" s="18">
        <v>60</v>
      </c>
      <c r="M1887" s="18" t="s">
        <v>71</v>
      </c>
      <c r="N1887" s="18" t="s">
        <v>72</v>
      </c>
      <c r="O1887" s="18" t="s">
        <v>73</v>
      </c>
      <c r="P1887" s="19">
        <v>4505.9299833699997</v>
      </c>
      <c r="Q1887" s="19">
        <v>223253.353741</v>
      </c>
      <c r="R1887" s="20">
        <v>0.63959900000000003</v>
      </c>
      <c r="S1887" s="20">
        <v>6.589772</v>
      </c>
      <c r="T1887" s="20">
        <v>0.24</v>
      </c>
      <c r="U1887" s="20">
        <v>0.56100000000000005</v>
      </c>
      <c r="V1887" s="20">
        <f t="shared" si="58"/>
        <v>1.008210137284</v>
      </c>
      <c r="W1887" s="20">
        <f t="shared" si="59"/>
        <v>6.0001844401827995</v>
      </c>
    </row>
    <row r="1888" spans="1:23" x14ac:dyDescent="0.25">
      <c r="A1888" s="18">
        <v>26413</v>
      </c>
      <c r="B1888" s="18">
        <v>26393</v>
      </c>
      <c r="C1888" s="18">
        <v>6172</v>
      </c>
      <c r="D1888" s="18">
        <v>6172</v>
      </c>
      <c r="E1888" s="18" t="s">
        <v>56</v>
      </c>
      <c r="F1888" s="18" t="s">
        <v>113</v>
      </c>
      <c r="G1888" s="19">
        <v>2.8946256328</v>
      </c>
      <c r="H1888" s="19">
        <v>1.1714100000000001</v>
      </c>
      <c r="I1888" s="18" t="s">
        <v>24</v>
      </c>
      <c r="J1888" s="18" t="s">
        <v>114</v>
      </c>
      <c r="K1888" s="18">
        <v>12</v>
      </c>
      <c r="L1888" s="18">
        <v>60</v>
      </c>
      <c r="M1888" s="18" t="s">
        <v>71</v>
      </c>
      <c r="N1888" s="18" t="s">
        <v>72</v>
      </c>
      <c r="O1888" s="18" t="s">
        <v>73</v>
      </c>
      <c r="P1888" s="19">
        <v>2104.0863893199999</v>
      </c>
      <c r="Q1888" s="19">
        <v>126089.388206</v>
      </c>
      <c r="R1888" s="20">
        <v>0.63959900000000003</v>
      </c>
      <c r="S1888" s="20">
        <v>6.589772</v>
      </c>
      <c r="T1888" s="20">
        <v>0.24</v>
      </c>
      <c r="U1888" s="20">
        <v>0.56100000000000005</v>
      </c>
      <c r="V1888" s="20">
        <f t="shared" si="58"/>
        <v>0.56941682508840008</v>
      </c>
      <c r="W1888" s="20">
        <f t="shared" si="59"/>
        <v>3.3887835953302798</v>
      </c>
    </row>
    <row r="1889" spans="1:23" x14ac:dyDescent="0.25">
      <c r="A1889" s="18">
        <v>26414</v>
      </c>
      <c r="B1889" s="18">
        <v>26394</v>
      </c>
      <c r="C1889" s="18">
        <v>6172</v>
      </c>
      <c r="D1889" s="18">
        <v>6172</v>
      </c>
      <c r="E1889" s="18" t="s">
        <v>56</v>
      </c>
      <c r="F1889" s="18" t="s">
        <v>113</v>
      </c>
      <c r="G1889" s="19">
        <v>2.7294714277500001</v>
      </c>
      <c r="H1889" s="19">
        <v>1.1045799999999999</v>
      </c>
      <c r="I1889" s="18" t="s">
        <v>24</v>
      </c>
      <c r="J1889" s="18" t="s">
        <v>114</v>
      </c>
      <c r="K1889" s="18">
        <v>12</v>
      </c>
      <c r="L1889" s="18">
        <v>60</v>
      </c>
      <c r="M1889" s="18" t="s">
        <v>71</v>
      </c>
      <c r="N1889" s="18" t="s">
        <v>72</v>
      </c>
      <c r="O1889" s="18" t="s">
        <v>73</v>
      </c>
      <c r="P1889" s="19">
        <v>1266.4757512900001</v>
      </c>
      <c r="Q1889" s="19">
        <v>118895.29981</v>
      </c>
      <c r="R1889" s="20">
        <v>0.63959900000000003</v>
      </c>
      <c r="S1889" s="20">
        <v>6.589772</v>
      </c>
      <c r="T1889" s="20">
        <v>0.24</v>
      </c>
      <c r="U1889" s="20">
        <v>0.56100000000000005</v>
      </c>
      <c r="V1889" s="20">
        <f t="shared" si="58"/>
        <v>0.53693108019919999</v>
      </c>
      <c r="W1889" s="20">
        <f t="shared" si="59"/>
        <v>3.1954504261786392</v>
      </c>
    </row>
    <row r="1890" spans="1:23" x14ac:dyDescent="0.25">
      <c r="A1890" s="18">
        <v>26415</v>
      </c>
      <c r="B1890" s="18">
        <v>26395</v>
      </c>
      <c r="C1890" s="18">
        <v>6172</v>
      </c>
      <c r="D1890" s="18">
        <v>6172</v>
      </c>
      <c r="E1890" s="18" t="s">
        <v>56</v>
      </c>
      <c r="F1890" s="18" t="s">
        <v>113</v>
      </c>
      <c r="G1890" s="19">
        <v>13.113707933800001</v>
      </c>
      <c r="H1890" s="19">
        <v>5.3069300000000004</v>
      </c>
      <c r="I1890" s="18" t="s">
        <v>24</v>
      </c>
      <c r="J1890" s="18" t="s">
        <v>114</v>
      </c>
      <c r="K1890" s="18">
        <v>12</v>
      </c>
      <c r="L1890" s="18">
        <v>60</v>
      </c>
      <c r="M1890" s="18" t="s">
        <v>71</v>
      </c>
      <c r="N1890" s="18" t="s">
        <v>72</v>
      </c>
      <c r="O1890" s="18" t="s">
        <v>73</v>
      </c>
      <c r="P1890" s="19">
        <v>4707.0908119400001</v>
      </c>
      <c r="Q1890" s="19">
        <v>571230.83265999996</v>
      </c>
      <c r="R1890" s="20">
        <v>0.63959900000000003</v>
      </c>
      <c r="S1890" s="20">
        <v>6.589772</v>
      </c>
      <c r="T1890" s="20">
        <v>0.24</v>
      </c>
      <c r="U1890" s="20">
        <v>0.56100000000000005</v>
      </c>
      <c r="V1890" s="20">
        <f t="shared" si="58"/>
        <v>2.5796734120132001</v>
      </c>
      <c r="W1890" s="20">
        <f t="shared" si="59"/>
        <v>15.35247037806244</v>
      </c>
    </row>
    <row r="1891" spans="1:23" x14ac:dyDescent="0.25">
      <c r="A1891" s="18">
        <v>26416</v>
      </c>
      <c r="B1891" s="18">
        <v>26396</v>
      </c>
      <c r="C1891" s="18">
        <v>6172</v>
      </c>
      <c r="D1891" s="18">
        <v>6172</v>
      </c>
      <c r="E1891" s="18" t="s">
        <v>56</v>
      </c>
      <c r="F1891" s="18" t="s">
        <v>113</v>
      </c>
      <c r="G1891" s="19">
        <v>1.32257869432</v>
      </c>
      <c r="H1891" s="19">
        <v>0.53522899999999995</v>
      </c>
      <c r="I1891" s="18" t="s">
        <v>24</v>
      </c>
      <c r="J1891" s="18" t="s">
        <v>114</v>
      </c>
      <c r="K1891" s="18">
        <v>12</v>
      </c>
      <c r="L1891" s="18">
        <v>60</v>
      </c>
      <c r="M1891" s="18" t="s">
        <v>71</v>
      </c>
      <c r="N1891" s="18" t="s">
        <v>72</v>
      </c>
      <c r="O1891" s="18" t="s">
        <v>73</v>
      </c>
      <c r="P1891" s="19">
        <v>1519.7595035700001</v>
      </c>
      <c r="Q1891" s="19">
        <v>57611.297479200002</v>
      </c>
      <c r="R1891" s="20">
        <v>0.63959900000000003</v>
      </c>
      <c r="S1891" s="20">
        <v>6.589772</v>
      </c>
      <c r="T1891" s="20">
        <v>0.24</v>
      </c>
      <c r="U1891" s="20">
        <v>0.56100000000000005</v>
      </c>
      <c r="V1891" s="20">
        <f t="shared" si="58"/>
        <v>0.26017226920996001</v>
      </c>
      <c r="W1891" s="20">
        <f t="shared" si="59"/>
        <v>1.5483692771489317</v>
      </c>
    </row>
    <row r="1892" spans="1:23" x14ac:dyDescent="0.25">
      <c r="A1892" s="18">
        <v>26417</v>
      </c>
      <c r="B1892" s="18">
        <v>26397</v>
      </c>
      <c r="C1892" s="18">
        <v>6172</v>
      </c>
      <c r="D1892" s="18">
        <v>6172</v>
      </c>
      <c r="E1892" s="18" t="s">
        <v>56</v>
      </c>
      <c r="F1892" s="18" t="s">
        <v>113</v>
      </c>
      <c r="G1892" s="19">
        <v>5.4412567409200001</v>
      </c>
      <c r="H1892" s="19">
        <v>2.202</v>
      </c>
      <c r="I1892" s="18" t="s">
        <v>24</v>
      </c>
      <c r="J1892" s="18" t="s">
        <v>114</v>
      </c>
      <c r="K1892" s="18">
        <v>12</v>
      </c>
      <c r="L1892" s="18">
        <v>60</v>
      </c>
      <c r="M1892" s="18" t="s">
        <v>71</v>
      </c>
      <c r="N1892" s="18" t="s">
        <v>72</v>
      </c>
      <c r="O1892" s="18" t="s">
        <v>73</v>
      </c>
      <c r="P1892" s="19">
        <v>2181.3706594599998</v>
      </c>
      <c r="Q1892" s="19">
        <v>237020.19555100001</v>
      </c>
      <c r="R1892" s="20">
        <v>0.63959900000000003</v>
      </c>
      <c r="S1892" s="20">
        <v>6.589772</v>
      </c>
      <c r="T1892" s="20">
        <v>0.24</v>
      </c>
      <c r="U1892" s="20">
        <v>0.56100000000000005</v>
      </c>
      <c r="V1892" s="20">
        <f t="shared" si="58"/>
        <v>1.07038171848</v>
      </c>
      <c r="W1892" s="20">
        <f t="shared" si="59"/>
        <v>6.3701876174159988</v>
      </c>
    </row>
    <row r="1893" spans="1:23" x14ac:dyDescent="0.25">
      <c r="A1893" s="18">
        <v>26418</v>
      </c>
      <c r="B1893" s="18">
        <v>26398</v>
      </c>
      <c r="C1893" s="18">
        <v>6172</v>
      </c>
      <c r="D1893" s="18">
        <v>6172</v>
      </c>
      <c r="E1893" s="18" t="s">
        <v>56</v>
      </c>
      <c r="F1893" s="18" t="s">
        <v>113</v>
      </c>
      <c r="G1893" s="19">
        <v>4.6585005215699997</v>
      </c>
      <c r="H1893" s="19">
        <v>1.88523</v>
      </c>
      <c r="I1893" s="18" t="s">
        <v>24</v>
      </c>
      <c r="J1893" s="18" t="s">
        <v>114</v>
      </c>
      <c r="K1893" s="18">
        <v>12</v>
      </c>
      <c r="L1893" s="18">
        <v>60</v>
      </c>
      <c r="M1893" s="18" t="s">
        <v>71</v>
      </c>
      <c r="N1893" s="18" t="s">
        <v>72</v>
      </c>
      <c r="O1893" s="18" t="s">
        <v>73</v>
      </c>
      <c r="P1893" s="19">
        <v>1696.5146146</v>
      </c>
      <c r="Q1893" s="19">
        <v>202923.471024</v>
      </c>
      <c r="R1893" s="20">
        <v>0.63959900000000003</v>
      </c>
      <c r="S1893" s="20">
        <v>6.589772</v>
      </c>
      <c r="T1893" s="20">
        <v>0.24</v>
      </c>
      <c r="U1893" s="20">
        <v>0.56100000000000005</v>
      </c>
      <c r="V1893" s="20">
        <f t="shared" si="58"/>
        <v>0.91640132930520002</v>
      </c>
      <c r="W1893" s="20">
        <f t="shared" si="59"/>
        <v>5.4538005458588392</v>
      </c>
    </row>
    <row r="1894" spans="1:23" x14ac:dyDescent="0.25">
      <c r="A1894" s="18">
        <v>26419</v>
      </c>
      <c r="B1894" s="18">
        <v>26399</v>
      </c>
      <c r="C1894" s="18">
        <v>6172</v>
      </c>
      <c r="D1894" s="18">
        <v>6172</v>
      </c>
      <c r="E1894" s="18" t="s">
        <v>56</v>
      </c>
      <c r="F1894" s="18" t="s">
        <v>113</v>
      </c>
      <c r="G1894" s="19">
        <v>3.2043575863</v>
      </c>
      <c r="H1894" s="19">
        <v>1.2967599999999999</v>
      </c>
      <c r="I1894" s="18" t="s">
        <v>24</v>
      </c>
      <c r="J1894" s="18" t="s">
        <v>114</v>
      </c>
      <c r="K1894" s="18">
        <v>12</v>
      </c>
      <c r="L1894" s="18">
        <v>60</v>
      </c>
      <c r="M1894" s="18" t="s">
        <v>71</v>
      </c>
      <c r="N1894" s="18" t="s">
        <v>72</v>
      </c>
      <c r="O1894" s="18" t="s">
        <v>73</v>
      </c>
      <c r="P1894" s="19">
        <v>1348.24899291</v>
      </c>
      <c r="Q1894" s="19">
        <v>139581.25813199999</v>
      </c>
      <c r="R1894" s="20">
        <v>0.63959900000000003</v>
      </c>
      <c r="S1894" s="20">
        <v>6.589772</v>
      </c>
      <c r="T1894" s="20">
        <v>0.24</v>
      </c>
      <c r="U1894" s="20">
        <v>0.56100000000000005</v>
      </c>
      <c r="V1894" s="20">
        <f t="shared" si="58"/>
        <v>0.63034886342240004</v>
      </c>
      <c r="W1894" s="20">
        <f t="shared" si="59"/>
        <v>3.7514098522980794</v>
      </c>
    </row>
    <row r="1895" spans="1:23" x14ac:dyDescent="0.25">
      <c r="A1895" s="18">
        <v>26420</v>
      </c>
      <c r="B1895" s="18">
        <v>26400</v>
      </c>
      <c r="C1895" s="18">
        <v>6172</v>
      </c>
      <c r="D1895" s="18">
        <v>6172</v>
      </c>
      <c r="E1895" s="18" t="s">
        <v>56</v>
      </c>
      <c r="F1895" s="18" t="s">
        <v>113</v>
      </c>
      <c r="G1895" s="19">
        <v>1.5573644198700001</v>
      </c>
      <c r="H1895" s="19">
        <v>0.630243</v>
      </c>
      <c r="I1895" s="18" t="s">
        <v>24</v>
      </c>
      <c r="J1895" s="18" t="s">
        <v>114</v>
      </c>
      <c r="K1895" s="18">
        <v>12</v>
      </c>
      <c r="L1895" s="18">
        <v>60</v>
      </c>
      <c r="M1895" s="18" t="s">
        <v>71</v>
      </c>
      <c r="N1895" s="18" t="s">
        <v>72</v>
      </c>
      <c r="O1895" s="18" t="s">
        <v>73</v>
      </c>
      <c r="P1895" s="19">
        <v>990.54401791199996</v>
      </c>
      <c r="Q1895" s="19">
        <v>67838.522774800003</v>
      </c>
      <c r="R1895" s="20">
        <v>0.63959900000000003</v>
      </c>
      <c r="S1895" s="20">
        <v>6.589772</v>
      </c>
      <c r="T1895" s="20">
        <v>0.24</v>
      </c>
      <c r="U1895" s="20">
        <v>0.56100000000000005</v>
      </c>
      <c r="V1895" s="20">
        <f t="shared" si="58"/>
        <v>0.30635812234331999</v>
      </c>
      <c r="W1895" s="20">
        <f t="shared" si="59"/>
        <v>1.8232362191476437</v>
      </c>
    </row>
    <row r="1896" spans="1:23" x14ac:dyDescent="0.25">
      <c r="A1896" s="18">
        <v>26421</v>
      </c>
      <c r="B1896" s="18">
        <v>26401</v>
      </c>
      <c r="C1896" s="18">
        <v>6172</v>
      </c>
      <c r="D1896" s="18">
        <v>6172</v>
      </c>
      <c r="E1896" s="18" t="s">
        <v>56</v>
      </c>
      <c r="F1896" s="18" t="s">
        <v>113</v>
      </c>
      <c r="G1896" s="19">
        <v>2.3897039747900002</v>
      </c>
      <c r="H1896" s="19">
        <v>0.96707900000000002</v>
      </c>
      <c r="I1896" s="18" t="s">
        <v>24</v>
      </c>
      <c r="J1896" s="18" t="s">
        <v>114</v>
      </c>
      <c r="K1896" s="18">
        <v>12</v>
      </c>
      <c r="L1896" s="18">
        <v>60</v>
      </c>
      <c r="M1896" s="18" t="s">
        <v>71</v>
      </c>
      <c r="N1896" s="18" t="s">
        <v>72</v>
      </c>
      <c r="O1896" s="18" t="s">
        <v>73</v>
      </c>
      <c r="P1896" s="19">
        <v>1452.61684199</v>
      </c>
      <c r="Q1896" s="19">
        <v>104095.08876</v>
      </c>
      <c r="R1896" s="20">
        <v>0.63959900000000003</v>
      </c>
      <c r="S1896" s="20">
        <v>6.589772</v>
      </c>
      <c r="T1896" s="20">
        <v>0.24</v>
      </c>
      <c r="U1896" s="20">
        <v>0.56100000000000005</v>
      </c>
      <c r="V1896" s="20">
        <f t="shared" si="58"/>
        <v>0.47009249860396007</v>
      </c>
      <c r="W1896" s="20">
        <f t="shared" si="59"/>
        <v>2.7976724209187318</v>
      </c>
    </row>
    <row r="1897" spans="1:23" x14ac:dyDescent="0.25">
      <c r="A1897" s="18">
        <v>26422</v>
      </c>
      <c r="B1897" s="18">
        <v>26402</v>
      </c>
      <c r="C1897" s="18">
        <v>6172</v>
      </c>
      <c r="D1897" s="18">
        <v>6172</v>
      </c>
      <c r="E1897" s="18" t="s">
        <v>56</v>
      </c>
      <c r="F1897" s="18" t="s">
        <v>113</v>
      </c>
      <c r="G1897" s="19">
        <v>3.1141993498999998</v>
      </c>
      <c r="H1897" s="19">
        <v>1.26027</v>
      </c>
      <c r="I1897" s="18" t="s">
        <v>24</v>
      </c>
      <c r="J1897" s="18" t="s">
        <v>114</v>
      </c>
      <c r="K1897" s="18">
        <v>12</v>
      </c>
      <c r="L1897" s="18">
        <v>60</v>
      </c>
      <c r="M1897" s="18" t="s">
        <v>71</v>
      </c>
      <c r="N1897" s="18" t="s">
        <v>72</v>
      </c>
      <c r="O1897" s="18" t="s">
        <v>73</v>
      </c>
      <c r="P1897" s="19">
        <v>1423.2258241</v>
      </c>
      <c r="Q1897" s="19">
        <v>135653.981065</v>
      </c>
      <c r="R1897" s="20">
        <v>0.63959900000000003</v>
      </c>
      <c r="S1897" s="20">
        <v>6.589772</v>
      </c>
      <c r="T1897" s="20">
        <v>0.24</v>
      </c>
      <c r="U1897" s="20">
        <v>0.56100000000000005</v>
      </c>
      <c r="V1897" s="20">
        <f t="shared" si="58"/>
        <v>0.61261124811480006</v>
      </c>
      <c r="W1897" s="20">
        <f t="shared" si="59"/>
        <v>3.6458475697551598</v>
      </c>
    </row>
    <row r="1898" spans="1:23" x14ac:dyDescent="0.25">
      <c r="A1898" s="18">
        <v>26423</v>
      </c>
      <c r="B1898" s="18">
        <v>26403</v>
      </c>
      <c r="C1898" s="18">
        <v>6172</v>
      </c>
      <c r="D1898" s="18">
        <v>6172</v>
      </c>
      <c r="E1898" s="18" t="s">
        <v>56</v>
      </c>
      <c r="F1898" s="18" t="s">
        <v>113</v>
      </c>
      <c r="G1898" s="19">
        <v>3.5952597714599999</v>
      </c>
      <c r="H1898" s="19">
        <v>1.45495</v>
      </c>
      <c r="I1898" s="18" t="s">
        <v>24</v>
      </c>
      <c r="J1898" s="18" t="s">
        <v>114</v>
      </c>
      <c r="K1898" s="18">
        <v>12</v>
      </c>
      <c r="L1898" s="18">
        <v>60</v>
      </c>
      <c r="M1898" s="18" t="s">
        <v>71</v>
      </c>
      <c r="N1898" s="18" t="s">
        <v>72</v>
      </c>
      <c r="O1898" s="18" t="s">
        <v>73</v>
      </c>
      <c r="P1898" s="19">
        <v>1582.0957797900001</v>
      </c>
      <c r="Q1898" s="19">
        <v>156608.889207</v>
      </c>
      <c r="R1898" s="20">
        <v>0.63959900000000003</v>
      </c>
      <c r="S1898" s="20">
        <v>6.589772</v>
      </c>
      <c r="T1898" s="20">
        <v>0.24</v>
      </c>
      <c r="U1898" s="20">
        <v>0.56100000000000005</v>
      </c>
      <c r="V1898" s="20">
        <f t="shared" si="58"/>
        <v>0.70724426943800001</v>
      </c>
      <c r="W1898" s="20">
        <f t="shared" si="59"/>
        <v>4.2090392706445989</v>
      </c>
    </row>
    <row r="1899" spans="1:23" x14ac:dyDescent="0.25">
      <c r="A1899" s="18">
        <v>26424</v>
      </c>
      <c r="B1899" s="18">
        <v>26404</v>
      </c>
      <c r="C1899" s="18">
        <v>6172</v>
      </c>
      <c r="D1899" s="18">
        <v>6172</v>
      </c>
      <c r="E1899" s="18" t="s">
        <v>56</v>
      </c>
      <c r="F1899" s="18" t="s">
        <v>113</v>
      </c>
      <c r="G1899" s="19">
        <v>4.4693117905899999</v>
      </c>
      <c r="H1899" s="19">
        <v>1.80867</v>
      </c>
      <c r="I1899" s="18" t="s">
        <v>24</v>
      </c>
      <c r="J1899" s="18" t="s">
        <v>114</v>
      </c>
      <c r="K1899" s="18">
        <v>12</v>
      </c>
      <c r="L1899" s="18">
        <v>60</v>
      </c>
      <c r="M1899" s="18" t="s">
        <v>71</v>
      </c>
      <c r="N1899" s="18" t="s">
        <v>72</v>
      </c>
      <c r="O1899" s="18" t="s">
        <v>73</v>
      </c>
      <c r="P1899" s="19">
        <v>1797.9449906899999</v>
      </c>
      <c r="Q1899" s="19">
        <v>194682.442866</v>
      </c>
      <c r="R1899" s="20">
        <v>0.63959900000000003</v>
      </c>
      <c r="S1899" s="20">
        <v>6.589772</v>
      </c>
      <c r="T1899" s="20">
        <v>0.24</v>
      </c>
      <c r="U1899" s="20">
        <v>0.56100000000000005</v>
      </c>
      <c r="V1899" s="20">
        <f t="shared" si="58"/>
        <v>0.87918587773080015</v>
      </c>
      <c r="W1899" s="20">
        <f t="shared" si="59"/>
        <v>5.2323193633023592</v>
      </c>
    </row>
    <row r="1900" spans="1:23" x14ac:dyDescent="0.25">
      <c r="A1900" s="18">
        <v>26425</v>
      </c>
      <c r="B1900" s="18">
        <v>26405</v>
      </c>
      <c r="C1900" s="18">
        <v>6172</v>
      </c>
      <c r="D1900" s="18">
        <v>6172</v>
      </c>
      <c r="E1900" s="18" t="s">
        <v>56</v>
      </c>
      <c r="F1900" s="18" t="s">
        <v>113</v>
      </c>
      <c r="G1900" s="19">
        <v>7.0321791203200004</v>
      </c>
      <c r="H1900" s="19">
        <v>2.8458199999999998</v>
      </c>
      <c r="I1900" s="18" t="s">
        <v>24</v>
      </c>
      <c r="J1900" s="18" t="s">
        <v>114</v>
      </c>
      <c r="K1900" s="18">
        <v>12</v>
      </c>
      <c r="L1900" s="18">
        <v>60</v>
      </c>
      <c r="M1900" s="18" t="s">
        <v>71</v>
      </c>
      <c r="N1900" s="18" t="s">
        <v>72</v>
      </c>
      <c r="O1900" s="18" t="s">
        <v>73</v>
      </c>
      <c r="P1900" s="19">
        <v>4356.2881736099998</v>
      </c>
      <c r="Q1900" s="19">
        <v>306320.49719299999</v>
      </c>
      <c r="R1900" s="20">
        <v>0.63959900000000003</v>
      </c>
      <c r="S1900" s="20">
        <v>6.589772</v>
      </c>
      <c r="T1900" s="20">
        <v>0.24</v>
      </c>
      <c r="U1900" s="20">
        <v>0.56100000000000005</v>
      </c>
      <c r="V1900" s="20">
        <f t="shared" si="58"/>
        <v>1.3833395558968</v>
      </c>
      <c r="W1900" s="20">
        <f t="shared" si="59"/>
        <v>8.2327008743845571</v>
      </c>
    </row>
    <row r="1901" spans="1:23" x14ac:dyDescent="0.25">
      <c r="A1901" s="18">
        <v>26426</v>
      </c>
      <c r="B1901" s="18">
        <v>26406</v>
      </c>
      <c r="C1901" s="18">
        <v>6172</v>
      </c>
      <c r="D1901" s="18">
        <v>6172</v>
      </c>
      <c r="E1901" s="18" t="s">
        <v>56</v>
      </c>
      <c r="F1901" s="18" t="s">
        <v>113</v>
      </c>
      <c r="G1901" s="19">
        <v>2.4422152375600001</v>
      </c>
      <c r="H1901" s="19">
        <v>0.98832900000000001</v>
      </c>
      <c r="I1901" s="18" t="s">
        <v>24</v>
      </c>
      <c r="J1901" s="18" t="s">
        <v>114</v>
      </c>
      <c r="K1901" s="18">
        <v>12</v>
      </c>
      <c r="L1901" s="18">
        <v>60</v>
      </c>
      <c r="M1901" s="18" t="s">
        <v>71</v>
      </c>
      <c r="N1901" s="18" t="s">
        <v>72</v>
      </c>
      <c r="O1901" s="18" t="s">
        <v>73</v>
      </c>
      <c r="P1901" s="19">
        <v>1675.1763930699999</v>
      </c>
      <c r="Q1901" s="19">
        <v>106382.470218</v>
      </c>
      <c r="R1901" s="20">
        <v>0.63959900000000003</v>
      </c>
      <c r="S1901" s="20">
        <v>6.589772</v>
      </c>
      <c r="T1901" s="20">
        <v>0.24</v>
      </c>
      <c r="U1901" s="20">
        <v>0.56100000000000005</v>
      </c>
      <c r="V1901" s="20">
        <f t="shared" si="58"/>
        <v>0.48042202245396004</v>
      </c>
      <c r="W1901" s="20">
        <f t="shared" si="59"/>
        <v>2.8591467564637316</v>
      </c>
    </row>
    <row r="1902" spans="1:23" x14ac:dyDescent="0.25">
      <c r="A1902" s="18">
        <v>26427</v>
      </c>
      <c r="B1902" s="18">
        <v>26407</v>
      </c>
      <c r="C1902" s="18">
        <v>6172</v>
      </c>
      <c r="D1902" s="18">
        <v>6172</v>
      </c>
      <c r="E1902" s="18" t="s">
        <v>56</v>
      </c>
      <c r="F1902" s="18" t="s">
        <v>113</v>
      </c>
      <c r="G1902" s="19">
        <v>2.8452171495099998</v>
      </c>
      <c r="H1902" s="19">
        <v>1.1514200000000001</v>
      </c>
      <c r="I1902" s="18" t="s">
        <v>24</v>
      </c>
      <c r="J1902" s="18" t="s">
        <v>114</v>
      </c>
      <c r="K1902" s="18">
        <v>12</v>
      </c>
      <c r="L1902" s="18">
        <v>60</v>
      </c>
      <c r="M1902" s="18" t="s">
        <v>71</v>
      </c>
      <c r="N1902" s="18" t="s">
        <v>72</v>
      </c>
      <c r="O1902" s="18" t="s">
        <v>73</v>
      </c>
      <c r="P1902" s="19">
        <v>2394.4707542000001</v>
      </c>
      <c r="Q1902" s="19">
        <v>123937.16328399999</v>
      </c>
      <c r="R1902" s="20">
        <v>0.63959900000000003</v>
      </c>
      <c r="S1902" s="20">
        <v>6.589772</v>
      </c>
      <c r="T1902" s="20">
        <v>0.24</v>
      </c>
      <c r="U1902" s="20">
        <v>0.56100000000000005</v>
      </c>
      <c r="V1902" s="20">
        <f t="shared" si="58"/>
        <v>0.55969978124080011</v>
      </c>
      <c r="W1902" s="20">
        <f t="shared" si="59"/>
        <v>3.3309543262693602</v>
      </c>
    </row>
    <row r="1903" spans="1:23" x14ac:dyDescent="0.25">
      <c r="A1903" s="18">
        <v>26428</v>
      </c>
      <c r="B1903" s="18">
        <v>26408</v>
      </c>
      <c r="C1903" s="18">
        <v>6172</v>
      </c>
      <c r="D1903" s="18">
        <v>6172</v>
      </c>
      <c r="E1903" s="18" t="s">
        <v>56</v>
      </c>
      <c r="F1903" s="18" t="s">
        <v>113</v>
      </c>
      <c r="G1903" s="19">
        <v>5.1466810302299999</v>
      </c>
      <c r="H1903" s="19">
        <v>2.0827900000000001</v>
      </c>
      <c r="I1903" s="18" t="s">
        <v>24</v>
      </c>
      <c r="J1903" s="18" t="s">
        <v>114</v>
      </c>
      <c r="K1903" s="18">
        <v>12</v>
      </c>
      <c r="L1903" s="18">
        <v>60</v>
      </c>
      <c r="M1903" s="18" t="s">
        <v>71</v>
      </c>
      <c r="N1903" s="18" t="s">
        <v>72</v>
      </c>
      <c r="O1903" s="18" t="s">
        <v>73</v>
      </c>
      <c r="P1903" s="19">
        <v>2615.2242742499998</v>
      </c>
      <c r="Q1903" s="19">
        <v>224188.528919</v>
      </c>
      <c r="R1903" s="20">
        <v>0.63959900000000003</v>
      </c>
      <c r="S1903" s="20">
        <v>6.589772</v>
      </c>
      <c r="T1903" s="20">
        <v>0.24</v>
      </c>
      <c r="U1903" s="20">
        <v>0.56100000000000005</v>
      </c>
      <c r="V1903" s="20">
        <f t="shared" si="58"/>
        <v>1.0124343049196001</v>
      </c>
      <c r="W1903" s="20">
        <f t="shared" si="59"/>
        <v>6.0253238272833194</v>
      </c>
    </row>
    <row r="1904" spans="1:23" x14ac:dyDescent="0.25">
      <c r="A1904" s="18">
        <v>26429</v>
      </c>
      <c r="B1904" s="18">
        <v>26409</v>
      </c>
      <c r="C1904" s="18">
        <v>6172</v>
      </c>
      <c r="D1904" s="18">
        <v>6172</v>
      </c>
      <c r="E1904" s="18" t="s">
        <v>56</v>
      </c>
      <c r="F1904" s="18" t="s">
        <v>113</v>
      </c>
      <c r="G1904" s="19">
        <v>0.98605434565899996</v>
      </c>
      <c r="H1904" s="19">
        <v>0.39904200000000001</v>
      </c>
      <c r="I1904" s="18" t="s">
        <v>24</v>
      </c>
      <c r="J1904" s="18" t="s">
        <v>114</v>
      </c>
      <c r="K1904" s="18">
        <v>12</v>
      </c>
      <c r="L1904" s="18">
        <v>60</v>
      </c>
      <c r="M1904" s="18" t="s">
        <v>71</v>
      </c>
      <c r="N1904" s="18" t="s">
        <v>72</v>
      </c>
      <c r="O1904" s="18" t="s">
        <v>73</v>
      </c>
      <c r="P1904" s="19">
        <v>880.34825991000002</v>
      </c>
      <c r="Q1904" s="19">
        <v>43438.243648399999</v>
      </c>
      <c r="R1904" s="20">
        <v>0.63959900000000003</v>
      </c>
      <c r="S1904" s="20">
        <v>6.589772</v>
      </c>
      <c r="T1904" s="20">
        <v>0.24</v>
      </c>
      <c r="U1904" s="20">
        <v>0.56100000000000005</v>
      </c>
      <c r="V1904" s="20">
        <f t="shared" si="58"/>
        <v>0.19397241676008001</v>
      </c>
      <c r="W1904" s="20">
        <f t="shared" si="59"/>
        <v>1.1543925555081358</v>
      </c>
    </row>
    <row r="1905" spans="1:23" x14ac:dyDescent="0.25">
      <c r="A1905" s="18">
        <v>26430</v>
      </c>
      <c r="B1905" s="18">
        <v>26410</v>
      </c>
      <c r="C1905" s="18">
        <v>6172</v>
      </c>
      <c r="D1905" s="18">
        <v>6172</v>
      </c>
      <c r="E1905" s="18" t="s">
        <v>56</v>
      </c>
      <c r="F1905" s="18" t="s">
        <v>113</v>
      </c>
      <c r="G1905" s="19">
        <v>1.9710228593499999E-2</v>
      </c>
      <c r="H1905" s="19">
        <v>7.9764499999999995E-3</v>
      </c>
      <c r="I1905" s="18" t="s">
        <v>24</v>
      </c>
      <c r="J1905" s="18" t="s">
        <v>114</v>
      </c>
      <c r="K1905" s="18">
        <v>12</v>
      </c>
      <c r="L1905" s="18">
        <v>60</v>
      </c>
      <c r="M1905" s="18" t="s">
        <v>71</v>
      </c>
      <c r="N1905" s="18" t="s">
        <v>72</v>
      </c>
      <c r="O1905" s="18" t="s">
        <v>73</v>
      </c>
      <c r="P1905" s="19">
        <v>147.95609977399999</v>
      </c>
      <c r="Q1905" s="19">
        <v>977.62058750699998</v>
      </c>
      <c r="R1905" s="20">
        <v>0.63959900000000003</v>
      </c>
      <c r="S1905" s="20">
        <v>6.589772</v>
      </c>
      <c r="T1905" s="20">
        <v>0.24</v>
      </c>
      <c r="U1905" s="20">
        <v>0.56100000000000005</v>
      </c>
      <c r="V1905" s="20">
        <f t="shared" si="58"/>
        <v>3.8773143770979997E-3</v>
      </c>
      <c r="W1905" s="20">
        <f t="shared" si="59"/>
        <v>2.3075151235666596E-2</v>
      </c>
    </row>
    <row r="1906" spans="1:23" x14ac:dyDescent="0.25">
      <c r="A1906" s="18">
        <v>26431</v>
      </c>
      <c r="B1906" s="18">
        <v>26411</v>
      </c>
      <c r="C1906" s="18">
        <v>6172</v>
      </c>
      <c r="D1906" s="18">
        <v>6172</v>
      </c>
      <c r="E1906" s="18" t="s">
        <v>56</v>
      </c>
      <c r="F1906" s="18" t="s">
        <v>113</v>
      </c>
      <c r="G1906" s="19">
        <v>5.9627636900300001</v>
      </c>
      <c r="H1906" s="19">
        <v>2.4130400000000001</v>
      </c>
      <c r="I1906" s="18" t="s">
        <v>24</v>
      </c>
      <c r="J1906" s="18" t="s">
        <v>114</v>
      </c>
      <c r="K1906" s="18">
        <v>12</v>
      </c>
      <c r="L1906" s="18">
        <v>60</v>
      </c>
      <c r="M1906" s="18" t="s">
        <v>71</v>
      </c>
      <c r="N1906" s="18" t="s">
        <v>72</v>
      </c>
      <c r="O1906" s="18" t="s">
        <v>73</v>
      </c>
      <c r="P1906" s="19">
        <v>3285.4604826899999</v>
      </c>
      <c r="Q1906" s="19">
        <v>259736.94738600001</v>
      </c>
      <c r="R1906" s="20">
        <v>0.63959900000000003</v>
      </c>
      <c r="S1906" s="20">
        <v>6.589772</v>
      </c>
      <c r="T1906" s="20">
        <v>0.24</v>
      </c>
      <c r="U1906" s="20">
        <v>0.56100000000000005</v>
      </c>
      <c r="V1906" s="20">
        <f t="shared" si="58"/>
        <v>1.1729672579296002</v>
      </c>
      <c r="W1906" s="20">
        <f t="shared" si="59"/>
        <v>6.9807073244003197</v>
      </c>
    </row>
    <row r="1907" spans="1:23" x14ac:dyDescent="0.25">
      <c r="A1907" s="18">
        <v>26432</v>
      </c>
      <c r="B1907" s="18">
        <v>26412</v>
      </c>
      <c r="C1907" s="18">
        <v>6172</v>
      </c>
      <c r="D1907" s="18">
        <v>6172</v>
      </c>
      <c r="E1907" s="18" t="s">
        <v>56</v>
      </c>
      <c r="F1907" s="18" t="s">
        <v>113</v>
      </c>
      <c r="G1907" s="19">
        <v>10.6062255998</v>
      </c>
      <c r="H1907" s="19">
        <v>4.2921899999999997</v>
      </c>
      <c r="I1907" s="18" t="s">
        <v>24</v>
      </c>
      <c r="J1907" s="18" t="s">
        <v>114</v>
      </c>
      <c r="K1907" s="18">
        <v>12</v>
      </c>
      <c r="L1907" s="18">
        <v>60</v>
      </c>
      <c r="M1907" s="18" t="s">
        <v>71</v>
      </c>
      <c r="N1907" s="18" t="s">
        <v>72</v>
      </c>
      <c r="O1907" s="18" t="s">
        <v>73</v>
      </c>
      <c r="P1907" s="19">
        <v>2634.6203175599999</v>
      </c>
      <c r="Q1907" s="19">
        <v>462005.33910300001</v>
      </c>
      <c r="R1907" s="20">
        <v>0.63959900000000003</v>
      </c>
      <c r="S1907" s="20">
        <v>6.589772</v>
      </c>
      <c r="T1907" s="20">
        <v>0.24</v>
      </c>
      <c r="U1907" s="20">
        <v>0.56100000000000005</v>
      </c>
      <c r="V1907" s="20">
        <f t="shared" si="58"/>
        <v>2.0864131281755998</v>
      </c>
      <c r="W1907" s="20">
        <f t="shared" si="59"/>
        <v>12.416918978018519</v>
      </c>
    </row>
    <row r="1908" spans="1:23" x14ac:dyDescent="0.25">
      <c r="A1908" s="18">
        <v>26433</v>
      </c>
      <c r="B1908" s="18">
        <v>26413</v>
      </c>
      <c r="C1908" s="18">
        <v>6172</v>
      </c>
      <c r="D1908" s="18">
        <v>6172</v>
      </c>
      <c r="E1908" s="18" t="s">
        <v>56</v>
      </c>
      <c r="F1908" s="18" t="s">
        <v>113</v>
      </c>
      <c r="G1908" s="19">
        <v>4.8900180562299997</v>
      </c>
      <c r="H1908" s="19">
        <v>1.97892</v>
      </c>
      <c r="I1908" s="18" t="s">
        <v>24</v>
      </c>
      <c r="J1908" s="18" t="s">
        <v>114</v>
      </c>
      <c r="K1908" s="18">
        <v>12</v>
      </c>
      <c r="L1908" s="18">
        <v>60</v>
      </c>
      <c r="M1908" s="18" t="s">
        <v>71</v>
      </c>
      <c r="N1908" s="18" t="s">
        <v>72</v>
      </c>
      <c r="O1908" s="18" t="s">
        <v>73</v>
      </c>
      <c r="P1908" s="19">
        <v>2518.2958432099999</v>
      </c>
      <c r="Q1908" s="19">
        <v>213008.33449199999</v>
      </c>
      <c r="R1908" s="20">
        <v>0.63959900000000003</v>
      </c>
      <c r="S1908" s="20">
        <v>6.589772</v>
      </c>
      <c r="T1908" s="20">
        <v>0.24</v>
      </c>
      <c r="U1908" s="20">
        <v>0.56100000000000005</v>
      </c>
      <c r="V1908" s="20">
        <f t="shared" si="58"/>
        <v>0.96194359234079996</v>
      </c>
      <c r="W1908" s="20">
        <f t="shared" si="59"/>
        <v>5.7248372751393592</v>
      </c>
    </row>
    <row r="1909" spans="1:23" x14ac:dyDescent="0.25">
      <c r="A1909" s="18">
        <v>26434</v>
      </c>
      <c r="B1909" s="18">
        <v>26414</v>
      </c>
      <c r="C1909" s="18">
        <v>6172</v>
      </c>
      <c r="D1909" s="18">
        <v>6172</v>
      </c>
      <c r="E1909" s="18" t="s">
        <v>56</v>
      </c>
      <c r="F1909" s="18" t="s">
        <v>113</v>
      </c>
      <c r="G1909" s="19">
        <v>3.4837654769699999</v>
      </c>
      <c r="H1909" s="19">
        <v>1.4098299999999999</v>
      </c>
      <c r="I1909" s="18" t="s">
        <v>24</v>
      </c>
      <c r="J1909" s="18" t="s">
        <v>114</v>
      </c>
      <c r="K1909" s="18">
        <v>12</v>
      </c>
      <c r="L1909" s="18">
        <v>60</v>
      </c>
      <c r="M1909" s="18" t="s">
        <v>71</v>
      </c>
      <c r="N1909" s="18" t="s">
        <v>72</v>
      </c>
      <c r="O1909" s="18" t="s">
        <v>73</v>
      </c>
      <c r="P1909" s="19">
        <v>3030.4572952200001</v>
      </c>
      <c r="Q1909" s="19">
        <v>151752.21716500001</v>
      </c>
      <c r="R1909" s="20">
        <v>0.63959900000000003</v>
      </c>
      <c r="S1909" s="20">
        <v>6.589772</v>
      </c>
      <c r="T1909" s="20">
        <v>0.24</v>
      </c>
      <c r="U1909" s="20">
        <v>0.56100000000000005</v>
      </c>
      <c r="V1909" s="20">
        <f t="shared" si="58"/>
        <v>0.68531165220919998</v>
      </c>
      <c r="W1909" s="20">
        <f t="shared" si="59"/>
        <v>4.0785111755956391</v>
      </c>
    </row>
    <row r="1910" spans="1:23" x14ac:dyDescent="0.25">
      <c r="A1910" s="18">
        <v>26435</v>
      </c>
      <c r="B1910" s="18">
        <v>26415</v>
      </c>
      <c r="C1910" s="18">
        <v>6172</v>
      </c>
      <c r="D1910" s="18">
        <v>6172</v>
      </c>
      <c r="E1910" s="18" t="s">
        <v>56</v>
      </c>
      <c r="F1910" s="18" t="s">
        <v>113</v>
      </c>
      <c r="G1910" s="19">
        <v>11.5513547521</v>
      </c>
      <c r="H1910" s="19">
        <v>4.6746699999999999</v>
      </c>
      <c r="I1910" s="18" t="s">
        <v>24</v>
      </c>
      <c r="J1910" s="18" t="s">
        <v>114</v>
      </c>
      <c r="K1910" s="18">
        <v>12</v>
      </c>
      <c r="L1910" s="18">
        <v>60</v>
      </c>
      <c r="M1910" s="18" t="s">
        <v>71</v>
      </c>
      <c r="N1910" s="18" t="s">
        <v>72</v>
      </c>
      <c r="O1910" s="18" t="s">
        <v>73</v>
      </c>
      <c r="P1910" s="19">
        <v>3619.4043197000001</v>
      </c>
      <c r="Q1910" s="19">
        <v>503175.00029599998</v>
      </c>
      <c r="R1910" s="20">
        <v>0.63959900000000003</v>
      </c>
      <c r="S1910" s="20">
        <v>6.589772</v>
      </c>
      <c r="T1910" s="20">
        <v>0.24</v>
      </c>
      <c r="U1910" s="20">
        <v>0.56100000000000005</v>
      </c>
      <c r="V1910" s="20">
        <f t="shared" si="58"/>
        <v>2.2723348355708</v>
      </c>
      <c r="W1910" s="20">
        <f t="shared" si="59"/>
        <v>13.523399159630358</v>
      </c>
    </row>
    <row r="1911" spans="1:23" x14ac:dyDescent="0.25">
      <c r="A1911" s="18">
        <v>26436</v>
      </c>
      <c r="B1911" s="18">
        <v>26416</v>
      </c>
      <c r="C1911" s="18">
        <v>6172</v>
      </c>
      <c r="D1911" s="18">
        <v>6172</v>
      </c>
      <c r="E1911" s="18" t="s">
        <v>56</v>
      </c>
      <c r="F1911" s="18" t="s">
        <v>113</v>
      </c>
      <c r="G1911" s="19">
        <v>4.4471457484699997</v>
      </c>
      <c r="H1911" s="19">
        <v>1.7997000000000001</v>
      </c>
      <c r="I1911" s="18" t="s">
        <v>24</v>
      </c>
      <c r="J1911" s="18" t="s">
        <v>114</v>
      </c>
      <c r="K1911" s="18">
        <v>12</v>
      </c>
      <c r="L1911" s="18">
        <v>60</v>
      </c>
      <c r="M1911" s="18" t="s">
        <v>71</v>
      </c>
      <c r="N1911" s="18" t="s">
        <v>72</v>
      </c>
      <c r="O1911" s="18" t="s">
        <v>73</v>
      </c>
      <c r="P1911" s="19">
        <v>2096.2721491799998</v>
      </c>
      <c r="Q1911" s="19">
        <v>193716.89393300001</v>
      </c>
      <c r="R1911" s="20">
        <v>0.63959900000000003</v>
      </c>
      <c r="S1911" s="20">
        <v>6.589772</v>
      </c>
      <c r="T1911" s="20">
        <v>0.24</v>
      </c>
      <c r="U1911" s="20">
        <v>0.56100000000000005</v>
      </c>
      <c r="V1911" s="20">
        <f t="shared" si="58"/>
        <v>0.87482560342800009</v>
      </c>
      <c r="W1911" s="20">
        <f t="shared" si="59"/>
        <v>5.2063699614275993</v>
      </c>
    </row>
    <row r="1912" spans="1:23" x14ac:dyDescent="0.25">
      <c r="A1912" s="18">
        <v>26437</v>
      </c>
      <c r="B1912" s="18">
        <v>26417</v>
      </c>
      <c r="C1912" s="18">
        <v>6172</v>
      </c>
      <c r="D1912" s="18">
        <v>6172</v>
      </c>
      <c r="E1912" s="18" t="s">
        <v>56</v>
      </c>
      <c r="F1912" s="18" t="s">
        <v>113</v>
      </c>
      <c r="G1912" s="19">
        <v>1.49482377034</v>
      </c>
      <c r="H1912" s="19">
        <v>0.60493399999999997</v>
      </c>
      <c r="I1912" s="18" t="s">
        <v>24</v>
      </c>
      <c r="J1912" s="18" t="s">
        <v>114</v>
      </c>
      <c r="K1912" s="18">
        <v>12</v>
      </c>
      <c r="L1912" s="18">
        <v>60</v>
      </c>
      <c r="M1912" s="18" t="s">
        <v>71</v>
      </c>
      <c r="N1912" s="18" t="s">
        <v>72</v>
      </c>
      <c r="O1912" s="18" t="s">
        <v>73</v>
      </c>
      <c r="P1912" s="19">
        <v>942.154242716</v>
      </c>
      <c r="Q1912" s="19">
        <v>65114.262977600003</v>
      </c>
      <c r="R1912" s="20">
        <v>0.63959900000000003</v>
      </c>
      <c r="S1912" s="20">
        <v>6.589772</v>
      </c>
      <c r="T1912" s="20">
        <v>0.24</v>
      </c>
      <c r="U1912" s="20">
        <v>0.56100000000000005</v>
      </c>
      <c r="V1912" s="20">
        <f t="shared" si="58"/>
        <v>0.29405553791416</v>
      </c>
      <c r="W1912" s="20">
        <f t="shared" si="59"/>
        <v>1.7500195622860717</v>
      </c>
    </row>
    <row r="1913" spans="1:23" x14ac:dyDescent="0.25">
      <c r="A1913" s="18">
        <v>26438</v>
      </c>
      <c r="B1913" s="18">
        <v>26418</v>
      </c>
      <c r="C1913" s="18">
        <v>6172</v>
      </c>
      <c r="D1913" s="18">
        <v>6172</v>
      </c>
      <c r="E1913" s="18" t="s">
        <v>56</v>
      </c>
      <c r="F1913" s="18" t="s">
        <v>113</v>
      </c>
      <c r="G1913" s="19">
        <v>3.4024290114200002</v>
      </c>
      <c r="H1913" s="19">
        <v>1.3769100000000001</v>
      </c>
      <c r="I1913" s="18" t="s">
        <v>24</v>
      </c>
      <c r="J1913" s="18" t="s">
        <v>114</v>
      </c>
      <c r="K1913" s="18">
        <v>12</v>
      </c>
      <c r="L1913" s="18">
        <v>60</v>
      </c>
      <c r="M1913" s="18" t="s">
        <v>71</v>
      </c>
      <c r="N1913" s="18" t="s">
        <v>72</v>
      </c>
      <c r="O1913" s="18" t="s">
        <v>73</v>
      </c>
      <c r="P1913" s="19">
        <v>1434.89996049</v>
      </c>
      <c r="Q1913" s="19">
        <v>148209.21489800001</v>
      </c>
      <c r="R1913" s="20">
        <v>0.63959900000000003</v>
      </c>
      <c r="S1913" s="20">
        <v>6.589772</v>
      </c>
      <c r="T1913" s="20">
        <v>0.24</v>
      </c>
      <c r="U1913" s="20">
        <v>0.56100000000000005</v>
      </c>
      <c r="V1913" s="20">
        <f t="shared" si="58"/>
        <v>0.66930939690840008</v>
      </c>
      <c r="W1913" s="20">
        <f t="shared" si="59"/>
        <v>3.9832765814242799</v>
      </c>
    </row>
    <row r="1914" spans="1:23" x14ac:dyDescent="0.25">
      <c r="A1914" s="18">
        <v>26439</v>
      </c>
      <c r="B1914" s="18">
        <v>26419</v>
      </c>
      <c r="C1914" s="18">
        <v>6172</v>
      </c>
      <c r="D1914" s="18">
        <v>6172</v>
      </c>
      <c r="E1914" s="18" t="s">
        <v>56</v>
      </c>
      <c r="F1914" s="18" t="s">
        <v>113</v>
      </c>
      <c r="G1914" s="19">
        <v>3.2915201881799998</v>
      </c>
      <c r="H1914" s="19">
        <v>1.33203</v>
      </c>
      <c r="I1914" s="18" t="s">
        <v>24</v>
      </c>
      <c r="J1914" s="18" t="s">
        <v>114</v>
      </c>
      <c r="K1914" s="18">
        <v>12</v>
      </c>
      <c r="L1914" s="18">
        <v>60</v>
      </c>
      <c r="M1914" s="18" t="s">
        <v>71</v>
      </c>
      <c r="N1914" s="18" t="s">
        <v>72</v>
      </c>
      <c r="O1914" s="18" t="s">
        <v>73</v>
      </c>
      <c r="P1914" s="19">
        <v>1487.56991687</v>
      </c>
      <c r="Q1914" s="19">
        <v>143378.045885</v>
      </c>
      <c r="R1914" s="20">
        <v>0.63959900000000003</v>
      </c>
      <c r="S1914" s="20">
        <v>6.589772</v>
      </c>
      <c r="T1914" s="20">
        <v>0.24</v>
      </c>
      <c r="U1914" s="20">
        <v>0.56100000000000005</v>
      </c>
      <c r="V1914" s="20">
        <f t="shared" si="58"/>
        <v>0.64749344253720009</v>
      </c>
      <c r="W1914" s="20">
        <f t="shared" si="59"/>
        <v>3.85344278475324</v>
      </c>
    </row>
    <row r="1915" spans="1:23" x14ac:dyDescent="0.25">
      <c r="A1915" s="18">
        <v>26440</v>
      </c>
      <c r="B1915" s="18">
        <v>26420</v>
      </c>
      <c r="C1915" s="18">
        <v>6172</v>
      </c>
      <c r="D1915" s="18">
        <v>6172</v>
      </c>
      <c r="E1915" s="18" t="s">
        <v>56</v>
      </c>
      <c r="F1915" s="18" t="s">
        <v>113</v>
      </c>
      <c r="G1915" s="19">
        <v>3.0441560166300001</v>
      </c>
      <c r="H1915" s="19">
        <v>1.23193</v>
      </c>
      <c r="I1915" s="18" t="s">
        <v>24</v>
      </c>
      <c r="J1915" s="18" t="s">
        <v>114</v>
      </c>
      <c r="K1915" s="18">
        <v>12</v>
      </c>
      <c r="L1915" s="18">
        <v>60</v>
      </c>
      <c r="M1915" s="18" t="s">
        <v>71</v>
      </c>
      <c r="N1915" s="18" t="s">
        <v>72</v>
      </c>
      <c r="O1915" s="18" t="s">
        <v>73</v>
      </c>
      <c r="P1915" s="19">
        <v>2624.38043225</v>
      </c>
      <c r="Q1915" s="19">
        <v>132602.90567099999</v>
      </c>
      <c r="R1915" s="20">
        <v>0.63959900000000003</v>
      </c>
      <c r="S1915" s="20">
        <v>6.589772</v>
      </c>
      <c r="T1915" s="20">
        <v>0.24</v>
      </c>
      <c r="U1915" s="20">
        <v>0.56100000000000005</v>
      </c>
      <c r="V1915" s="20">
        <f t="shared" si="58"/>
        <v>0.59883530901320003</v>
      </c>
      <c r="W1915" s="20">
        <f t="shared" si="59"/>
        <v>3.5638625029624391</v>
      </c>
    </row>
    <row r="1916" spans="1:23" x14ac:dyDescent="0.25">
      <c r="A1916" s="18">
        <v>26441</v>
      </c>
      <c r="B1916" s="18">
        <v>26421</v>
      </c>
      <c r="C1916" s="18">
        <v>6172</v>
      </c>
      <c r="D1916" s="18">
        <v>6172</v>
      </c>
      <c r="E1916" s="18" t="s">
        <v>56</v>
      </c>
      <c r="F1916" s="18" t="s">
        <v>113</v>
      </c>
      <c r="G1916" s="19">
        <v>5.3693871266400004</v>
      </c>
      <c r="H1916" s="19">
        <v>2.1729099999999999</v>
      </c>
      <c r="I1916" s="18" t="s">
        <v>24</v>
      </c>
      <c r="J1916" s="18" t="s">
        <v>114</v>
      </c>
      <c r="K1916" s="18">
        <v>12</v>
      </c>
      <c r="L1916" s="18">
        <v>60</v>
      </c>
      <c r="M1916" s="18" t="s">
        <v>71</v>
      </c>
      <c r="N1916" s="18" t="s">
        <v>72</v>
      </c>
      <c r="O1916" s="18" t="s">
        <v>73</v>
      </c>
      <c r="P1916" s="19">
        <v>2450.8310898899999</v>
      </c>
      <c r="Q1916" s="19">
        <v>233889.56767399999</v>
      </c>
      <c r="R1916" s="20">
        <v>0.63959900000000003</v>
      </c>
      <c r="S1916" s="20">
        <v>6.589772</v>
      </c>
      <c r="T1916" s="20">
        <v>0.24</v>
      </c>
      <c r="U1916" s="20">
        <v>0.56100000000000005</v>
      </c>
      <c r="V1916" s="20">
        <f t="shared" si="58"/>
        <v>1.0562412079483998</v>
      </c>
      <c r="W1916" s="20">
        <f t="shared" si="59"/>
        <v>6.2860328681922786</v>
      </c>
    </row>
    <row r="1917" spans="1:23" x14ac:dyDescent="0.25">
      <c r="A1917" s="18">
        <v>26442</v>
      </c>
      <c r="B1917" s="18">
        <v>26422</v>
      </c>
      <c r="C1917" s="18">
        <v>6172</v>
      </c>
      <c r="D1917" s="18">
        <v>6172</v>
      </c>
      <c r="E1917" s="18" t="s">
        <v>56</v>
      </c>
      <c r="F1917" s="18" t="s">
        <v>113</v>
      </c>
      <c r="G1917" s="19">
        <v>3.7974873203500001</v>
      </c>
      <c r="H1917" s="19">
        <v>1.5367900000000001</v>
      </c>
      <c r="I1917" s="18" t="s">
        <v>24</v>
      </c>
      <c r="J1917" s="18" t="s">
        <v>114</v>
      </c>
      <c r="K1917" s="18">
        <v>12</v>
      </c>
      <c r="L1917" s="18">
        <v>60</v>
      </c>
      <c r="M1917" s="18" t="s">
        <v>71</v>
      </c>
      <c r="N1917" s="18" t="s">
        <v>72</v>
      </c>
      <c r="O1917" s="18" t="s">
        <v>73</v>
      </c>
      <c r="P1917" s="19">
        <v>1821.6513115299999</v>
      </c>
      <c r="Q1917" s="19">
        <v>165417.88600200001</v>
      </c>
      <c r="R1917" s="20">
        <v>0.63959900000000003</v>
      </c>
      <c r="S1917" s="20">
        <v>6.589772</v>
      </c>
      <c r="T1917" s="20">
        <v>0.24</v>
      </c>
      <c r="U1917" s="20">
        <v>0.56100000000000005</v>
      </c>
      <c r="V1917" s="20">
        <f t="shared" si="58"/>
        <v>0.74702630387960012</v>
      </c>
      <c r="W1917" s="20">
        <f t="shared" si="59"/>
        <v>4.4457950175153202</v>
      </c>
    </row>
    <row r="1918" spans="1:23" x14ac:dyDescent="0.25">
      <c r="A1918" s="18">
        <v>26443</v>
      </c>
      <c r="B1918" s="18">
        <v>26423</v>
      </c>
      <c r="C1918" s="18">
        <v>6172</v>
      </c>
      <c r="D1918" s="18">
        <v>6172</v>
      </c>
      <c r="E1918" s="18" t="s">
        <v>56</v>
      </c>
      <c r="F1918" s="18" t="s">
        <v>113</v>
      </c>
      <c r="G1918" s="19">
        <v>1.9613954331400001</v>
      </c>
      <c r="H1918" s="19">
        <v>0.79374900000000004</v>
      </c>
      <c r="I1918" s="18" t="s">
        <v>24</v>
      </c>
      <c r="J1918" s="18" t="s">
        <v>114</v>
      </c>
      <c r="K1918" s="18">
        <v>12</v>
      </c>
      <c r="L1918" s="18">
        <v>60</v>
      </c>
      <c r="M1918" s="18" t="s">
        <v>71</v>
      </c>
      <c r="N1918" s="18" t="s">
        <v>72</v>
      </c>
      <c r="O1918" s="18" t="s">
        <v>73</v>
      </c>
      <c r="P1918" s="19">
        <v>1054.8867066400001</v>
      </c>
      <c r="Q1918" s="19">
        <v>85438.0433147</v>
      </c>
      <c r="R1918" s="20">
        <v>0.63959900000000003</v>
      </c>
      <c r="S1918" s="20">
        <v>6.589772</v>
      </c>
      <c r="T1918" s="20">
        <v>0.24</v>
      </c>
      <c r="U1918" s="20">
        <v>0.56100000000000005</v>
      </c>
      <c r="V1918" s="20">
        <f t="shared" si="58"/>
        <v>0.38583761065476008</v>
      </c>
      <c r="W1918" s="20">
        <f t="shared" si="59"/>
        <v>2.2962443465650919</v>
      </c>
    </row>
    <row r="1919" spans="1:23" x14ac:dyDescent="0.25">
      <c r="A1919" s="18">
        <v>26444</v>
      </c>
      <c r="B1919" s="18">
        <v>26424</v>
      </c>
      <c r="C1919" s="18">
        <v>6172</v>
      </c>
      <c r="D1919" s="18">
        <v>6172</v>
      </c>
      <c r="E1919" s="18" t="s">
        <v>56</v>
      </c>
      <c r="F1919" s="18" t="s">
        <v>113</v>
      </c>
      <c r="G1919" s="19">
        <v>10.0046628602</v>
      </c>
      <c r="H1919" s="19">
        <v>4.0487399999999996</v>
      </c>
      <c r="I1919" s="18" t="s">
        <v>24</v>
      </c>
      <c r="J1919" s="18" t="s">
        <v>114</v>
      </c>
      <c r="K1919" s="18">
        <v>12</v>
      </c>
      <c r="L1919" s="18">
        <v>60</v>
      </c>
      <c r="M1919" s="18" t="s">
        <v>71</v>
      </c>
      <c r="N1919" s="18" t="s">
        <v>72</v>
      </c>
      <c r="O1919" s="18" t="s">
        <v>73</v>
      </c>
      <c r="P1919" s="19">
        <v>4507.5064039700001</v>
      </c>
      <c r="Q1919" s="19">
        <v>435801.37098000001</v>
      </c>
      <c r="R1919" s="20">
        <v>0.63959900000000003</v>
      </c>
      <c r="S1919" s="20">
        <v>6.589772</v>
      </c>
      <c r="T1919" s="20">
        <v>0.24</v>
      </c>
      <c r="U1919" s="20">
        <v>0.56100000000000005</v>
      </c>
      <c r="V1919" s="20">
        <f t="shared" si="58"/>
        <v>1.9680732419975999</v>
      </c>
      <c r="W1919" s="20">
        <f t="shared" si="59"/>
        <v>11.712640060915918</v>
      </c>
    </row>
    <row r="1920" spans="1:23" x14ac:dyDescent="0.25">
      <c r="A1920" s="18">
        <v>26445</v>
      </c>
      <c r="B1920" s="18">
        <v>26425</v>
      </c>
      <c r="C1920" s="18">
        <v>6172</v>
      </c>
      <c r="D1920" s="18">
        <v>6172</v>
      </c>
      <c r="E1920" s="18" t="s">
        <v>56</v>
      </c>
      <c r="F1920" s="18" t="s">
        <v>113</v>
      </c>
      <c r="G1920" s="19">
        <v>2.6574010121399998</v>
      </c>
      <c r="H1920" s="19">
        <v>1.07541</v>
      </c>
      <c r="I1920" s="18" t="s">
        <v>24</v>
      </c>
      <c r="J1920" s="18" t="s">
        <v>114</v>
      </c>
      <c r="K1920" s="18">
        <v>12</v>
      </c>
      <c r="L1920" s="18">
        <v>60</v>
      </c>
      <c r="M1920" s="18" t="s">
        <v>71</v>
      </c>
      <c r="N1920" s="18" t="s">
        <v>72</v>
      </c>
      <c r="O1920" s="18" t="s">
        <v>73</v>
      </c>
      <c r="P1920" s="19">
        <v>1397.68088625</v>
      </c>
      <c r="Q1920" s="19">
        <v>115755.925065</v>
      </c>
      <c r="R1920" s="20">
        <v>0.63959900000000003</v>
      </c>
      <c r="S1920" s="20">
        <v>6.589772</v>
      </c>
      <c r="T1920" s="20">
        <v>0.24</v>
      </c>
      <c r="U1920" s="20">
        <v>0.56100000000000005</v>
      </c>
      <c r="V1920" s="20">
        <f t="shared" si="58"/>
        <v>0.52275168204840006</v>
      </c>
      <c r="W1920" s="20">
        <f t="shared" si="59"/>
        <v>3.1110642441622796</v>
      </c>
    </row>
    <row r="1921" spans="1:23" x14ac:dyDescent="0.25">
      <c r="A1921" s="18">
        <v>26446</v>
      </c>
      <c r="B1921" s="18">
        <v>26426</v>
      </c>
      <c r="C1921" s="18">
        <v>6172</v>
      </c>
      <c r="D1921" s="18">
        <v>6172</v>
      </c>
      <c r="E1921" s="18" t="s">
        <v>56</v>
      </c>
      <c r="F1921" s="18" t="s">
        <v>113</v>
      </c>
      <c r="G1921" s="19">
        <v>0.21944212527500001</v>
      </c>
      <c r="H1921" s="19">
        <v>8.8805099999999998E-2</v>
      </c>
      <c r="I1921" s="18" t="s">
        <v>24</v>
      </c>
      <c r="J1921" s="18" t="s">
        <v>114</v>
      </c>
      <c r="K1921" s="18">
        <v>12</v>
      </c>
      <c r="L1921" s="18">
        <v>60</v>
      </c>
      <c r="M1921" s="18" t="s">
        <v>71</v>
      </c>
      <c r="N1921" s="18" t="s">
        <v>72</v>
      </c>
      <c r="O1921" s="18" t="s">
        <v>73</v>
      </c>
      <c r="P1921" s="19">
        <v>769.06445798499999</v>
      </c>
      <c r="Q1921" s="19">
        <v>9558.8607424999991</v>
      </c>
      <c r="R1921" s="20">
        <v>0.63959900000000003</v>
      </c>
      <c r="S1921" s="20">
        <v>6.589772</v>
      </c>
      <c r="T1921" s="20">
        <v>0.24</v>
      </c>
      <c r="U1921" s="20">
        <v>0.56100000000000005</v>
      </c>
      <c r="V1921" s="20">
        <f t="shared" si="58"/>
        <v>4.3167736397724005E-2</v>
      </c>
      <c r="W1921" s="20">
        <f t="shared" si="59"/>
        <v>0.25690515367093081</v>
      </c>
    </row>
    <row r="1922" spans="1:23" x14ac:dyDescent="0.25">
      <c r="A1922" s="18">
        <v>26447</v>
      </c>
      <c r="B1922" s="18">
        <v>26427</v>
      </c>
      <c r="C1922" s="18">
        <v>6172</v>
      </c>
      <c r="D1922" s="18">
        <v>6172</v>
      </c>
      <c r="E1922" s="18" t="s">
        <v>56</v>
      </c>
      <c r="F1922" s="18" t="s">
        <v>113</v>
      </c>
      <c r="G1922" s="19">
        <v>3.4273817374800002</v>
      </c>
      <c r="H1922" s="19">
        <v>1.3870100000000001</v>
      </c>
      <c r="I1922" s="18" t="s">
        <v>24</v>
      </c>
      <c r="J1922" s="18" t="s">
        <v>114</v>
      </c>
      <c r="K1922" s="18">
        <v>12</v>
      </c>
      <c r="L1922" s="18">
        <v>60</v>
      </c>
      <c r="M1922" s="18" t="s">
        <v>71</v>
      </c>
      <c r="N1922" s="18" t="s">
        <v>72</v>
      </c>
      <c r="O1922" s="18" t="s">
        <v>73</v>
      </c>
      <c r="P1922" s="19">
        <v>1567.2777612699999</v>
      </c>
      <c r="Q1922" s="19">
        <v>149296.151297</v>
      </c>
      <c r="R1922" s="20">
        <v>0.63959900000000003</v>
      </c>
      <c r="S1922" s="20">
        <v>6.589772</v>
      </c>
      <c r="T1922" s="20">
        <v>0.24</v>
      </c>
      <c r="U1922" s="20">
        <v>0.56100000000000005</v>
      </c>
      <c r="V1922" s="20">
        <f t="shared" si="58"/>
        <v>0.67421895883240002</v>
      </c>
      <c r="W1922" s="20">
        <f t="shared" si="59"/>
        <v>4.0124949714950793</v>
      </c>
    </row>
    <row r="1923" spans="1:23" x14ac:dyDescent="0.25">
      <c r="A1923" s="18">
        <v>26448</v>
      </c>
      <c r="B1923" s="18">
        <v>26428</v>
      </c>
      <c r="C1923" s="18">
        <v>6172</v>
      </c>
      <c r="D1923" s="18">
        <v>6172</v>
      </c>
      <c r="E1923" s="18" t="s">
        <v>56</v>
      </c>
      <c r="F1923" s="18" t="s">
        <v>113</v>
      </c>
      <c r="G1923" s="19">
        <v>5.7510591660200001</v>
      </c>
      <c r="H1923" s="19">
        <v>2.3273700000000002</v>
      </c>
      <c r="I1923" s="18" t="s">
        <v>24</v>
      </c>
      <c r="J1923" s="18" t="s">
        <v>114</v>
      </c>
      <c r="K1923" s="18">
        <v>12</v>
      </c>
      <c r="L1923" s="18">
        <v>60</v>
      </c>
      <c r="M1923" s="18" t="s">
        <v>71</v>
      </c>
      <c r="N1923" s="18" t="s">
        <v>72</v>
      </c>
      <c r="O1923" s="18" t="s">
        <v>73</v>
      </c>
      <c r="P1923" s="19">
        <v>2375.3426371599999</v>
      </c>
      <c r="Q1923" s="19">
        <v>250515.13521000001</v>
      </c>
      <c r="R1923" s="20">
        <v>0.63959900000000003</v>
      </c>
      <c r="S1923" s="20">
        <v>6.589772</v>
      </c>
      <c r="T1923" s="20">
        <v>0.24</v>
      </c>
      <c r="U1923" s="20">
        <v>0.56100000000000005</v>
      </c>
      <c r="V1923" s="20">
        <f t="shared" ref="V1923:V1986" si="60">H1923*R1923*(1-T1923)</f>
        <v>1.1313234787188</v>
      </c>
      <c r="W1923" s="20">
        <f t="shared" ref="W1923:W1986" si="61">H1923*S1923*(1-U1923)</f>
        <v>6.7328717325819598</v>
      </c>
    </row>
    <row r="1924" spans="1:23" x14ac:dyDescent="0.25">
      <c r="A1924" s="18">
        <v>26449</v>
      </c>
      <c r="B1924" s="18">
        <v>26429</v>
      </c>
      <c r="C1924" s="18">
        <v>6172</v>
      </c>
      <c r="D1924" s="18">
        <v>6172</v>
      </c>
      <c r="E1924" s="18" t="s">
        <v>56</v>
      </c>
      <c r="F1924" s="18" t="s">
        <v>113</v>
      </c>
      <c r="G1924" s="19">
        <v>21.9249959536</v>
      </c>
      <c r="H1924" s="19">
        <v>8.8727300000000007</v>
      </c>
      <c r="I1924" s="18" t="s">
        <v>24</v>
      </c>
      <c r="J1924" s="18" t="s">
        <v>114</v>
      </c>
      <c r="K1924" s="18">
        <v>12</v>
      </c>
      <c r="L1924" s="18">
        <v>60</v>
      </c>
      <c r="M1924" s="18" t="s">
        <v>71</v>
      </c>
      <c r="N1924" s="18" t="s">
        <v>72</v>
      </c>
      <c r="O1924" s="18" t="s">
        <v>73</v>
      </c>
      <c r="P1924" s="19">
        <v>5224.2483522299999</v>
      </c>
      <c r="Q1924" s="19">
        <v>955049.00352999999</v>
      </c>
      <c r="R1924" s="20">
        <v>0.63959900000000003</v>
      </c>
      <c r="S1924" s="20">
        <v>6.589772</v>
      </c>
      <c r="T1924" s="20">
        <v>0.24</v>
      </c>
      <c r="U1924" s="20">
        <v>0.56100000000000005</v>
      </c>
      <c r="V1924" s="20">
        <f t="shared" si="60"/>
        <v>4.3129918188052008</v>
      </c>
      <c r="W1924" s="20">
        <f t="shared" si="61"/>
        <v>25.668008528008837</v>
      </c>
    </row>
    <row r="1925" spans="1:23" x14ac:dyDescent="0.25">
      <c r="A1925" s="18">
        <v>26450</v>
      </c>
      <c r="B1925" s="18">
        <v>26430</v>
      </c>
      <c r="C1925" s="18">
        <v>6172</v>
      </c>
      <c r="D1925" s="18">
        <v>6172</v>
      </c>
      <c r="E1925" s="18" t="s">
        <v>56</v>
      </c>
      <c r="F1925" s="18" t="s">
        <v>113</v>
      </c>
      <c r="G1925" s="19">
        <v>4.1304879972700004</v>
      </c>
      <c r="H1925" s="19">
        <v>1.6715500000000001</v>
      </c>
      <c r="I1925" s="18" t="s">
        <v>24</v>
      </c>
      <c r="J1925" s="18" t="s">
        <v>114</v>
      </c>
      <c r="K1925" s="18">
        <v>12</v>
      </c>
      <c r="L1925" s="18">
        <v>60</v>
      </c>
      <c r="M1925" s="18" t="s">
        <v>71</v>
      </c>
      <c r="N1925" s="18" t="s">
        <v>72</v>
      </c>
      <c r="O1925" s="18" t="s">
        <v>73</v>
      </c>
      <c r="P1925" s="19">
        <v>1734.3331711999999</v>
      </c>
      <c r="Q1925" s="19">
        <v>179923.337466</v>
      </c>
      <c r="R1925" s="20">
        <v>0.63959900000000003</v>
      </c>
      <c r="S1925" s="20">
        <v>6.589772</v>
      </c>
      <c r="T1925" s="20">
        <v>0.24</v>
      </c>
      <c r="U1925" s="20">
        <v>0.56100000000000005</v>
      </c>
      <c r="V1925" s="20">
        <f t="shared" si="60"/>
        <v>0.81253249842200015</v>
      </c>
      <c r="W1925" s="20">
        <f t="shared" si="61"/>
        <v>4.8356435567173994</v>
      </c>
    </row>
    <row r="1926" spans="1:23" x14ac:dyDescent="0.25">
      <c r="A1926" s="18">
        <v>26451</v>
      </c>
      <c r="B1926" s="18">
        <v>26431</v>
      </c>
      <c r="C1926" s="18">
        <v>6172</v>
      </c>
      <c r="D1926" s="18">
        <v>6172</v>
      </c>
      <c r="E1926" s="18" t="s">
        <v>56</v>
      </c>
      <c r="F1926" s="18" t="s">
        <v>113</v>
      </c>
      <c r="G1926" s="19">
        <v>3.13387785795</v>
      </c>
      <c r="H1926" s="19">
        <v>1.26824</v>
      </c>
      <c r="I1926" s="18" t="s">
        <v>24</v>
      </c>
      <c r="J1926" s="18" t="s">
        <v>114</v>
      </c>
      <c r="K1926" s="18">
        <v>12</v>
      </c>
      <c r="L1926" s="18">
        <v>60</v>
      </c>
      <c r="M1926" s="18" t="s">
        <v>71</v>
      </c>
      <c r="N1926" s="18" t="s">
        <v>72</v>
      </c>
      <c r="O1926" s="18" t="s">
        <v>73</v>
      </c>
      <c r="P1926" s="19">
        <v>1656.32546452</v>
      </c>
      <c r="Q1926" s="19">
        <v>136511.173446</v>
      </c>
      <c r="R1926" s="20">
        <v>0.63959900000000003</v>
      </c>
      <c r="S1926" s="20">
        <v>6.589772</v>
      </c>
      <c r="T1926" s="20">
        <v>0.24</v>
      </c>
      <c r="U1926" s="20">
        <v>0.56100000000000005</v>
      </c>
      <c r="V1926" s="20">
        <f t="shared" si="60"/>
        <v>0.61648542717760013</v>
      </c>
      <c r="W1926" s="20">
        <f t="shared" si="61"/>
        <v>3.66890406172192</v>
      </c>
    </row>
    <row r="1927" spans="1:23" x14ac:dyDescent="0.25">
      <c r="A1927" s="18">
        <v>26452</v>
      </c>
      <c r="B1927" s="18">
        <v>26432</v>
      </c>
      <c r="C1927" s="18">
        <v>6172</v>
      </c>
      <c r="D1927" s="18">
        <v>6172</v>
      </c>
      <c r="E1927" s="18" t="s">
        <v>56</v>
      </c>
      <c r="F1927" s="18" t="s">
        <v>113</v>
      </c>
      <c r="G1927" s="19">
        <v>1.5162395717499999</v>
      </c>
      <c r="H1927" s="19">
        <v>0.61360000000000003</v>
      </c>
      <c r="I1927" s="18" t="s">
        <v>24</v>
      </c>
      <c r="J1927" s="18" t="s">
        <v>114</v>
      </c>
      <c r="K1927" s="18">
        <v>12</v>
      </c>
      <c r="L1927" s="18">
        <v>60</v>
      </c>
      <c r="M1927" s="18" t="s">
        <v>71</v>
      </c>
      <c r="N1927" s="18" t="s">
        <v>72</v>
      </c>
      <c r="O1927" s="18" t="s">
        <v>73</v>
      </c>
      <c r="P1927" s="19">
        <v>996.367366898</v>
      </c>
      <c r="Q1927" s="19">
        <v>66047.131556799999</v>
      </c>
      <c r="R1927" s="20">
        <v>0.63959900000000003</v>
      </c>
      <c r="S1927" s="20">
        <v>6.589772</v>
      </c>
      <c r="T1927" s="20">
        <v>0.24</v>
      </c>
      <c r="U1927" s="20">
        <v>0.56100000000000005</v>
      </c>
      <c r="V1927" s="20">
        <f t="shared" si="60"/>
        <v>0.29826803926400003</v>
      </c>
      <c r="W1927" s="20">
        <f t="shared" si="61"/>
        <v>1.7750895195487999</v>
      </c>
    </row>
    <row r="1928" spans="1:23" x14ac:dyDescent="0.25">
      <c r="A1928" s="18">
        <v>26453</v>
      </c>
      <c r="B1928" s="18">
        <v>26433</v>
      </c>
      <c r="C1928" s="18">
        <v>6172</v>
      </c>
      <c r="D1928" s="18">
        <v>6172</v>
      </c>
      <c r="E1928" s="18" t="s">
        <v>56</v>
      </c>
      <c r="F1928" s="18" t="s">
        <v>113</v>
      </c>
      <c r="G1928" s="19">
        <v>5.8155501478699998</v>
      </c>
      <c r="H1928" s="19">
        <v>2.3534700000000002</v>
      </c>
      <c r="I1928" s="18" t="s">
        <v>24</v>
      </c>
      <c r="J1928" s="18" t="s">
        <v>114</v>
      </c>
      <c r="K1928" s="18">
        <v>12</v>
      </c>
      <c r="L1928" s="18">
        <v>60</v>
      </c>
      <c r="M1928" s="18" t="s">
        <v>71</v>
      </c>
      <c r="N1928" s="18" t="s">
        <v>72</v>
      </c>
      <c r="O1928" s="18" t="s">
        <v>73</v>
      </c>
      <c r="P1928" s="19">
        <v>2622.0563123900001</v>
      </c>
      <c r="Q1928" s="19">
        <v>253324.35113900001</v>
      </c>
      <c r="R1928" s="20">
        <v>0.63959900000000003</v>
      </c>
      <c r="S1928" s="20">
        <v>6.589772</v>
      </c>
      <c r="T1928" s="20">
        <v>0.24</v>
      </c>
      <c r="U1928" s="20">
        <v>0.56100000000000005</v>
      </c>
      <c r="V1928" s="20">
        <f t="shared" si="60"/>
        <v>1.1440105644828</v>
      </c>
      <c r="W1928" s="20">
        <f t="shared" si="61"/>
        <v>6.8083766811807598</v>
      </c>
    </row>
    <row r="1929" spans="1:23" x14ac:dyDescent="0.25">
      <c r="A1929" s="18">
        <v>26454</v>
      </c>
      <c r="B1929" s="18">
        <v>26434</v>
      </c>
      <c r="C1929" s="18">
        <v>6172</v>
      </c>
      <c r="D1929" s="18">
        <v>6172</v>
      </c>
      <c r="E1929" s="18" t="s">
        <v>56</v>
      </c>
      <c r="F1929" s="18" t="s">
        <v>113</v>
      </c>
      <c r="G1929" s="19">
        <v>1.1289325725199999</v>
      </c>
      <c r="H1929" s="19">
        <v>0.45686300000000002</v>
      </c>
      <c r="I1929" s="18" t="s">
        <v>24</v>
      </c>
      <c r="J1929" s="18" t="s">
        <v>114</v>
      </c>
      <c r="K1929" s="18">
        <v>12</v>
      </c>
      <c r="L1929" s="18">
        <v>60</v>
      </c>
      <c r="M1929" s="18" t="s">
        <v>71</v>
      </c>
      <c r="N1929" s="18" t="s">
        <v>72</v>
      </c>
      <c r="O1929" s="18" t="s">
        <v>73</v>
      </c>
      <c r="P1929" s="19">
        <v>799.43900488700001</v>
      </c>
      <c r="Q1929" s="19">
        <v>49176.106153699999</v>
      </c>
      <c r="R1929" s="20">
        <v>0.63959900000000003</v>
      </c>
      <c r="S1929" s="20">
        <v>6.589772</v>
      </c>
      <c r="T1929" s="20">
        <v>0.24</v>
      </c>
      <c r="U1929" s="20">
        <v>0.56100000000000005</v>
      </c>
      <c r="V1929" s="20">
        <f t="shared" si="60"/>
        <v>0.22207892963212003</v>
      </c>
      <c r="W1929" s="20">
        <f t="shared" si="61"/>
        <v>1.3216634992986038</v>
      </c>
    </row>
    <row r="1930" spans="1:23" x14ac:dyDescent="0.25">
      <c r="A1930" s="18">
        <v>26455</v>
      </c>
      <c r="B1930" s="18">
        <v>26435</v>
      </c>
      <c r="C1930" s="18">
        <v>6172</v>
      </c>
      <c r="D1930" s="18">
        <v>6172</v>
      </c>
      <c r="E1930" s="18" t="s">
        <v>56</v>
      </c>
      <c r="F1930" s="18" t="s">
        <v>113</v>
      </c>
      <c r="G1930" s="19">
        <v>10.270066416600001</v>
      </c>
      <c r="H1930" s="19">
        <v>4.1561500000000002</v>
      </c>
      <c r="I1930" s="18" t="s">
        <v>24</v>
      </c>
      <c r="J1930" s="18" t="s">
        <v>114</v>
      </c>
      <c r="K1930" s="18">
        <v>12</v>
      </c>
      <c r="L1930" s="18">
        <v>60</v>
      </c>
      <c r="M1930" s="18" t="s">
        <v>71</v>
      </c>
      <c r="N1930" s="18" t="s">
        <v>72</v>
      </c>
      <c r="O1930" s="18" t="s">
        <v>73</v>
      </c>
      <c r="P1930" s="19">
        <v>5057.1362521299998</v>
      </c>
      <c r="Q1930" s="19">
        <v>447362.30365199997</v>
      </c>
      <c r="R1930" s="20">
        <v>0.63959900000000003</v>
      </c>
      <c r="S1930" s="20">
        <v>6.589772</v>
      </c>
      <c r="T1930" s="20">
        <v>0.24</v>
      </c>
      <c r="U1930" s="20">
        <v>0.56100000000000005</v>
      </c>
      <c r="V1930" s="20">
        <f t="shared" si="60"/>
        <v>2.0202847317260004</v>
      </c>
      <c r="W1930" s="20">
        <f t="shared" si="61"/>
        <v>12.023367514134199</v>
      </c>
    </row>
    <row r="1931" spans="1:23" x14ac:dyDescent="0.25">
      <c r="A1931" s="18">
        <v>26456</v>
      </c>
      <c r="B1931" s="18">
        <v>26436</v>
      </c>
      <c r="C1931" s="18">
        <v>6172</v>
      </c>
      <c r="D1931" s="18">
        <v>6172</v>
      </c>
      <c r="E1931" s="18" t="s">
        <v>56</v>
      </c>
      <c r="F1931" s="18" t="s">
        <v>113</v>
      </c>
      <c r="G1931" s="19">
        <v>1.3590673059699999E-2</v>
      </c>
      <c r="H1931" s="19">
        <v>5.49995E-3</v>
      </c>
      <c r="I1931" s="18" t="s">
        <v>24</v>
      </c>
      <c r="J1931" s="18" t="s">
        <v>114</v>
      </c>
      <c r="K1931" s="18">
        <v>12</v>
      </c>
      <c r="L1931" s="18">
        <v>60</v>
      </c>
      <c r="M1931" s="18" t="s">
        <v>71</v>
      </c>
      <c r="N1931" s="18" t="s">
        <v>72</v>
      </c>
      <c r="O1931" s="18" t="s">
        <v>73</v>
      </c>
      <c r="P1931" s="19">
        <v>187.68235782599999</v>
      </c>
      <c r="Q1931" s="19">
        <v>592.00735038100004</v>
      </c>
      <c r="R1931" s="20">
        <v>0.63959900000000003</v>
      </c>
      <c r="S1931" s="20">
        <v>6.589772</v>
      </c>
      <c r="T1931" s="20">
        <v>0.24</v>
      </c>
      <c r="U1931" s="20">
        <v>0.56100000000000005</v>
      </c>
      <c r="V1931" s="20">
        <f t="shared" si="60"/>
        <v>2.673499515238E-3</v>
      </c>
      <c r="W1931" s="20">
        <f t="shared" si="61"/>
        <v>1.5910859848504599E-2</v>
      </c>
    </row>
    <row r="1932" spans="1:23" x14ac:dyDescent="0.25">
      <c r="A1932" s="18">
        <v>26457</v>
      </c>
      <c r="B1932" s="18">
        <v>26437</v>
      </c>
      <c r="C1932" s="18">
        <v>6172</v>
      </c>
      <c r="D1932" s="18">
        <v>6172</v>
      </c>
      <c r="E1932" s="18" t="s">
        <v>56</v>
      </c>
      <c r="F1932" s="18" t="s">
        <v>113</v>
      </c>
      <c r="G1932" s="19">
        <v>4.02883113647</v>
      </c>
      <c r="H1932" s="19">
        <v>1.6304099999999999</v>
      </c>
      <c r="I1932" s="18" t="s">
        <v>24</v>
      </c>
      <c r="J1932" s="18" t="s">
        <v>114</v>
      </c>
      <c r="K1932" s="18">
        <v>12</v>
      </c>
      <c r="L1932" s="18">
        <v>60</v>
      </c>
      <c r="M1932" s="18" t="s">
        <v>71</v>
      </c>
      <c r="N1932" s="18" t="s">
        <v>72</v>
      </c>
      <c r="O1932" s="18" t="s">
        <v>73</v>
      </c>
      <c r="P1932" s="19">
        <v>1936.81373867</v>
      </c>
      <c r="Q1932" s="19">
        <v>175495.182321</v>
      </c>
      <c r="R1932" s="20">
        <v>0.63959900000000003</v>
      </c>
      <c r="S1932" s="20">
        <v>6.589772</v>
      </c>
      <c r="T1932" s="20">
        <v>0.24</v>
      </c>
      <c r="U1932" s="20">
        <v>0.56100000000000005</v>
      </c>
      <c r="V1932" s="20">
        <f t="shared" si="60"/>
        <v>0.79253454024839987</v>
      </c>
      <c r="W1932" s="20">
        <f t="shared" si="61"/>
        <v>4.7166292431022798</v>
      </c>
    </row>
    <row r="1933" spans="1:23" x14ac:dyDescent="0.25">
      <c r="A1933" s="18">
        <v>26458</v>
      </c>
      <c r="B1933" s="18">
        <v>26438</v>
      </c>
      <c r="C1933" s="18">
        <v>6172</v>
      </c>
      <c r="D1933" s="18">
        <v>6172</v>
      </c>
      <c r="E1933" s="18" t="s">
        <v>56</v>
      </c>
      <c r="F1933" s="18" t="s">
        <v>113</v>
      </c>
      <c r="G1933" s="19">
        <v>6.0362273114100002</v>
      </c>
      <c r="H1933" s="19">
        <v>2.4427699999999999</v>
      </c>
      <c r="I1933" s="18" t="s">
        <v>24</v>
      </c>
      <c r="J1933" s="18" t="s">
        <v>114</v>
      </c>
      <c r="K1933" s="18">
        <v>12</v>
      </c>
      <c r="L1933" s="18">
        <v>60</v>
      </c>
      <c r="M1933" s="18" t="s">
        <v>71</v>
      </c>
      <c r="N1933" s="18" t="s">
        <v>72</v>
      </c>
      <c r="O1933" s="18" t="s">
        <v>73</v>
      </c>
      <c r="P1933" s="19">
        <v>2826.7063823899998</v>
      </c>
      <c r="Q1933" s="19">
        <v>262937.00993399997</v>
      </c>
      <c r="R1933" s="20">
        <v>0.63959900000000003</v>
      </c>
      <c r="S1933" s="20">
        <v>6.589772</v>
      </c>
      <c r="T1933" s="20">
        <v>0.24</v>
      </c>
      <c r="U1933" s="20">
        <v>0.56100000000000005</v>
      </c>
      <c r="V1933" s="20">
        <f t="shared" si="60"/>
        <v>1.1874188694148</v>
      </c>
      <c r="W1933" s="20">
        <f t="shared" si="61"/>
        <v>7.0667135359651585</v>
      </c>
    </row>
    <row r="1934" spans="1:23" x14ac:dyDescent="0.25">
      <c r="A1934" s="18">
        <v>26459</v>
      </c>
      <c r="B1934" s="18">
        <v>26439</v>
      </c>
      <c r="C1934" s="18">
        <v>6172</v>
      </c>
      <c r="D1934" s="18">
        <v>6172</v>
      </c>
      <c r="E1934" s="18" t="s">
        <v>56</v>
      </c>
      <c r="F1934" s="18" t="s">
        <v>113</v>
      </c>
      <c r="G1934" s="19">
        <v>0.222403909914</v>
      </c>
      <c r="H1934" s="19">
        <v>9.0003700000000006E-2</v>
      </c>
      <c r="I1934" s="18" t="s">
        <v>24</v>
      </c>
      <c r="J1934" s="18" t="s">
        <v>114</v>
      </c>
      <c r="K1934" s="18">
        <v>12</v>
      </c>
      <c r="L1934" s="18">
        <v>60</v>
      </c>
      <c r="M1934" s="18" t="s">
        <v>71</v>
      </c>
      <c r="N1934" s="18" t="s">
        <v>72</v>
      </c>
      <c r="O1934" s="18" t="s">
        <v>73</v>
      </c>
      <c r="P1934" s="19">
        <v>611.41036341999995</v>
      </c>
      <c r="Q1934" s="19">
        <v>9687.8755640100007</v>
      </c>
      <c r="R1934" s="20">
        <v>0.63959900000000003</v>
      </c>
      <c r="S1934" s="20">
        <v>6.589772</v>
      </c>
      <c r="T1934" s="20">
        <v>0.24</v>
      </c>
      <c r="U1934" s="20">
        <v>0.56100000000000005</v>
      </c>
      <c r="V1934" s="20">
        <f t="shared" si="60"/>
        <v>4.3750370152388009E-2</v>
      </c>
      <c r="W1934" s="20">
        <f t="shared" si="61"/>
        <v>0.26037259548665959</v>
      </c>
    </row>
    <row r="1935" spans="1:23" x14ac:dyDescent="0.25">
      <c r="A1935" s="18">
        <v>26460</v>
      </c>
      <c r="B1935" s="18">
        <v>26440</v>
      </c>
      <c r="C1935" s="18">
        <v>6172</v>
      </c>
      <c r="D1935" s="18">
        <v>6172</v>
      </c>
      <c r="E1935" s="18" t="s">
        <v>56</v>
      </c>
      <c r="F1935" s="18" t="s">
        <v>113</v>
      </c>
      <c r="G1935" s="19">
        <v>3.2881081440600002</v>
      </c>
      <c r="H1935" s="19">
        <v>1.3306500000000001</v>
      </c>
      <c r="I1935" s="18" t="s">
        <v>24</v>
      </c>
      <c r="J1935" s="18" t="s">
        <v>114</v>
      </c>
      <c r="K1935" s="18">
        <v>12</v>
      </c>
      <c r="L1935" s="18">
        <v>60</v>
      </c>
      <c r="M1935" s="18" t="s">
        <v>71</v>
      </c>
      <c r="N1935" s="18" t="s">
        <v>72</v>
      </c>
      <c r="O1935" s="18" t="s">
        <v>73</v>
      </c>
      <c r="P1935" s="19">
        <v>1889.2343906999999</v>
      </c>
      <c r="Q1935" s="19">
        <v>143229.41783399999</v>
      </c>
      <c r="R1935" s="20">
        <v>0.63959900000000003</v>
      </c>
      <c r="S1935" s="20">
        <v>6.589772</v>
      </c>
      <c r="T1935" s="20">
        <v>0.24</v>
      </c>
      <c r="U1935" s="20">
        <v>0.56100000000000005</v>
      </c>
      <c r="V1935" s="20">
        <f t="shared" si="60"/>
        <v>0.64682263110600013</v>
      </c>
      <c r="W1935" s="20">
        <f t="shared" si="61"/>
        <v>3.8494505690801994</v>
      </c>
    </row>
    <row r="1936" spans="1:23" x14ac:dyDescent="0.25">
      <c r="A1936" s="18">
        <v>26461</v>
      </c>
      <c r="B1936" s="18">
        <v>26441</v>
      </c>
      <c r="C1936" s="18">
        <v>6172</v>
      </c>
      <c r="D1936" s="18">
        <v>6172</v>
      </c>
      <c r="E1936" s="18" t="s">
        <v>56</v>
      </c>
      <c r="F1936" s="18" t="s">
        <v>113</v>
      </c>
      <c r="G1936" s="19">
        <v>11.8644482648</v>
      </c>
      <c r="H1936" s="19">
        <v>4.8013700000000004</v>
      </c>
      <c r="I1936" s="18" t="s">
        <v>24</v>
      </c>
      <c r="J1936" s="18" t="s">
        <v>114</v>
      </c>
      <c r="K1936" s="18">
        <v>12</v>
      </c>
      <c r="L1936" s="18">
        <v>60</v>
      </c>
      <c r="M1936" s="18" t="s">
        <v>71</v>
      </c>
      <c r="N1936" s="18" t="s">
        <v>72</v>
      </c>
      <c r="O1936" s="18" t="s">
        <v>73</v>
      </c>
      <c r="P1936" s="19">
        <v>3005.1050984100002</v>
      </c>
      <c r="Q1936" s="19">
        <v>516813.29915400001</v>
      </c>
      <c r="R1936" s="20">
        <v>0.63959900000000003</v>
      </c>
      <c r="S1936" s="20">
        <v>6.589772</v>
      </c>
      <c r="T1936" s="20">
        <v>0.24</v>
      </c>
      <c r="U1936" s="20">
        <v>0.56100000000000005</v>
      </c>
      <c r="V1936" s="20">
        <f t="shared" si="60"/>
        <v>2.3339231024788005</v>
      </c>
      <c r="W1936" s="20">
        <f t="shared" si="61"/>
        <v>13.889930844973959</v>
      </c>
    </row>
    <row r="1937" spans="1:23" x14ac:dyDescent="0.25">
      <c r="A1937" s="18">
        <v>26462</v>
      </c>
      <c r="B1937" s="18">
        <v>26442</v>
      </c>
      <c r="C1937" s="18">
        <v>6172</v>
      </c>
      <c r="D1937" s="18">
        <v>6172</v>
      </c>
      <c r="E1937" s="18" t="s">
        <v>56</v>
      </c>
      <c r="F1937" s="18" t="s">
        <v>113</v>
      </c>
      <c r="G1937" s="19">
        <v>15.9046202872</v>
      </c>
      <c r="H1937" s="19">
        <v>6.4363700000000001</v>
      </c>
      <c r="I1937" s="18" t="s">
        <v>24</v>
      </c>
      <c r="J1937" s="18" t="s">
        <v>114</v>
      </c>
      <c r="K1937" s="18">
        <v>12</v>
      </c>
      <c r="L1937" s="18">
        <v>60</v>
      </c>
      <c r="M1937" s="18" t="s">
        <v>71</v>
      </c>
      <c r="N1937" s="18" t="s">
        <v>72</v>
      </c>
      <c r="O1937" s="18" t="s">
        <v>73</v>
      </c>
      <c r="P1937" s="19">
        <v>8467.0612769700001</v>
      </c>
      <c r="Q1937" s="19">
        <v>692802.48849400005</v>
      </c>
      <c r="R1937" s="20">
        <v>0.63959900000000003</v>
      </c>
      <c r="S1937" s="20">
        <v>6.589772</v>
      </c>
      <c r="T1937" s="20">
        <v>0.24</v>
      </c>
      <c r="U1937" s="20">
        <v>0.56100000000000005</v>
      </c>
      <c r="V1937" s="20">
        <f t="shared" si="60"/>
        <v>3.1286888198787999</v>
      </c>
      <c r="W1937" s="20">
        <f t="shared" si="61"/>
        <v>18.619838544553961</v>
      </c>
    </row>
    <row r="1938" spans="1:23" x14ac:dyDescent="0.25">
      <c r="A1938" s="18">
        <v>26736</v>
      </c>
      <c r="B1938" s="18">
        <v>26726</v>
      </c>
      <c r="C1938" s="18">
        <v>6172</v>
      </c>
      <c r="D1938" s="18">
        <v>6172</v>
      </c>
      <c r="E1938" s="18" t="s">
        <v>56</v>
      </c>
      <c r="F1938" s="18" t="s">
        <v>276</v>
      </c>
      <c r="G1938" s="19">
        <v>5.4388117682699999</v>
      </c>
      <c r="H1938" s="19">
        <v>2.2010100000000001</v>
      </c>
      <c r="I1938" s="18" t="s">
        <v>24</v>
      </c>
      <c r="J1938" s="18" t="s">
        <v>114</v>
      </c>
      <c r="K1938" s="18">
        <v>12</v>
      </c>
      <c r="L1938" s="18">
        <v>60</v>
      </c>
      <c r="M1938" s="18" t="s">
        <v>71</v>
      </c>
      <c r="N1938" s="18" t="s">
        <v>72</v>
      </c>
      <c r="O1938" s="18" t="s">
        <v>73</v>
      </c>
      <c r="P1938" s="19">
        <v>2410.11340397</v>
      </c>
      <c r="Q1938" s="19">
        <v>236913.692969</v>
      </c>
      <c r="R1938" s="20">
        <v>0.63959900000000003</v>
      </c>
      <c r="S1938" s="20">
        <v>6.589772</v>
      </c>
      <c r="T1938" s="20">
        <v>0.24</v>
      </c>
      <c r="U1938" s="20">
        <v>0.56100000000000005</v>
      </c>
      <c r="V1938" s="20">
        <f t="shared" si="60"/>
        <v>1.0699004841924</v>
      </c>
      <c r="W1938" s="20">
        <f t="shared" si="61"/>
        <v>6.3673236366070789</v>
      </c>
    </row>
    <row r="1939" spans="1:23" x14ac:dyDescent="0.25">
      <c r="A1939" s="18">
        <v>26737</v>
      </c>
      <c r="B1939" s="18">
        <v>26727</v>
      </c>
      <c r="C1939" s="18">
        <v>6172</v>
      </c>
      <c r="D1939" s="18">
        <v>6172</v>
      </c>
      <c r="E1939" s="18" t="s">
        <v>56</v>
      </c>
      <c r="F1939" s="18" t="s">
        <v>276</v>
      </c>
      <c r="G1939" s="19">
        <v>2.2663129084600002</v>
      </c>
      <c r="H1939" s="19">
        <v>0.91714399999999996</v>
      </c>
      <c r="I1939" s="18" t="s">
        <v>24</v>
      </c>
      <c r="J1939" s="18" t="s">
        <v>114</v>
      </c>
      <c r="K1939" s="18">
        <v>12</v>
      </c>
      <c r="L1939" s="18">
        <v>60</v>
      </c>
      <c r="M1939" s="18" t="s">
        <v>71</v>
      </c>
      <c r="N1939" s="18" t="s">
        <v>72</v>
      </c>
      <c r="O1939" s="18" t="s">
        <v>73</v>
      </c>
      <c r="P1939" s="19">
        <v>1202.58845357</v>
      </c>
      <c r="Q1939" s="19">
        <v>98720.195410300003</v>
      </c>
      <c r="R1939" s="20">
        <v>0.63959900000000003</v>
      </c>
      <c r="S1939" s="20">
        <v>6.589772</v>
      </c>
      <c r="T1939" s="20">
        <v>0.24</v>
      </c>
      <c r="U1939" s="20">
        <v>0.56100000000000005</v>
      </c>
      <c r="V1939" s="20">
        <f t="shared" si="60"/>
        <v>0.44581933279455999</v>
      </c>
      <c r="W1939" s="20">
        <f t="shared" si="61"/>
        <v>2.6532149646627512</v>
      </c>
    </row>
    <row r="1940" spans="1:23" x14ac:dyDescent="0.25">
      <c r="A1940" s="18">
        <v>28160</v>
      </c>
      <c r="B1940" s="18">
        <v>29090</v>
      </c>
      <c r="C1940" s="18">
        <v>6180</v>
      </c>
      <c r="D1940" s="18">
        <v>6180</v>
      </c>
      <c r="E1940" s="18" t="s">
        <v>56</v>
      </c>
      <c r="F1940" s="18" t="s">
        <v>113</v>
      </c>
      <c r="G1940" s="19">
        <v>29.621905934800001</v>
      </c>
      <c r="H1940" s="19">
        <v>11.9876</v>
      </c>
      <c r="I1940" s="18" t="s">
        <v>24</v>
      </c>
      <c r="J1940" s="18" t="s">
        <v>114</v>
      </c>
      <c r="K1940" s="18">
        <v>15</v>
      </c>
      <c r="L1940" s="18">
        <v>60</v>
      </c>
      <c r="M1940" s="18" t="s">
        <v>71</v>
      </c>
      <c r="N1940" s="18" t="s">
        <v>123</v>
      </c>
      <c r="O1940" s="18" t="s">
        <v>124</v>
      </c>
      <c r="P1940" s="19">
        <v>5445.3134169900004</v>
      </c>
      <c r="Q1940" s="19">
        <v>1290325.0612000001</v>
      </c>
      <c r="R1940" s="20">
        <v>0.81129499999999999</v>
      </c>
      <c r="S1940" s="20">
        <v>7.3010640000000002</v>
      </c>
      <c r="T1940" s="20">
        <v>0.24</v>
      </c>
      <c r="U1940" s="20">
        <v>0.56100000000000005</v>
      </c>
      <c r="V1940" s="20">
        <f t="shared" si="60"/>
        <v>7.3913647559199998</v>
      </c>
      <c r="W1940" s="20">
        <f t="shared" si="61"/>
        <v>38.422261080009598</v>
      </c>
    </row>
    <row r="1941" spans="1:23" x14ac:dyDescent="0.25">
      <c r="A1941" s="18">
        <v>28161</v>
      </c>
      <c r="B1941" s="18">
        <v>29091</v>
      </c>
      <c r="C1941" s="18">
        <v>6180</v>
      </c>
      <c r="D1941" s="18">
        <v>6180</v>
      </c>
      <c r="E1941" s="18" t="s">
        <v>56</v>
      </c>
      <c r="F1941" s="18" t="s">
        <v>113</v>
      </c>
      <c r="G1941" s="19">
        <v>9.0620667112</v>
      </c>
      <c r="H1941" s="19">
        <v>3.6672899999999999</v>
      </c>
      <c r="I1941" s="18" t="s">
        <v>24</v>
      </c>
      <c r="J1941" s="18" t="s">
        <v>114</v>
      </c>
      <c r="K1941" s="18">
        <v>15</v>
      </c>
      <c r="L1941" s="18">
        <v>60</v>
      </c>
      <c r="M1941" s="18" t="s">
        <v>71</v>
      </c>
      <c r="N1941" s="18" t="s">
        <v>123</v>
      </c>
      <c r="O1941" s="18" t="s">
        <v>124</v>
      </c>
      <c r="P1941" s="19">
        <v>5313.2088995900003</v>
      </c>
      <c r="Q1941" s="19">
        <v>394742.04696499999</v>
      </c>
      <c r="R1941" s="20">
        <v>0.81129499999999999</v>
      </c>
      <c r="S1941" s="20">
        <v>7.3010640000000002</v>
      </c>
      <c r="T1941" s="20">
        <v>0.24</v>
      </c>
      <c r="U1941" s="20">
        <v>0.56100000000000005</v>
      </c>
      <c r="V1941" s="20">
        <f t="shared" si="60"/>
        <v>2.2611930708179999</v>
      </c>
      <c r="W1941" s="20">
        <f t="shared" si="61"/>
        <v>11.754277239489838</v>
      </c>
    </row>
    <row r="1942" spans="1:23" x14ac:dyDescent="0.25">
      <c r="A1942" s="18">
        <v>28162</v>
      </c>
      <c r="B1942" s="18">
        <v>29092</v>
      </c>
      <c r="C1942" s="18">
        <v>6180</v>
      </c>
      <c r="D1942" s="18">
        <v>6180</v>
      </c>
      <c r="E1942" s="18" t="s">
        <v>56</v>
      </c>
      <c r="F1942" s="18" t="s">
        <v>113</v>
      </c>
      <c r="G1942" s="19">
        <v>16.1521922413</v>
      </c>
      <c r="H1942" s="19">
        <v>6.5365599999999997</v>
      </c>
      <c r="I1942" s="18" t="s">
        <v>24</v>
      </c>
      <c r="J1942" s="18" t="s">
        <v>114</v>
      </c>
      <c r="K1942" s="18">
        <v>15</v>
      </c>
      <c r="L1942" s="18">
        <v>60</v>
      </c>
      <c r="M1942" s="18" t="s">
        <v>71</v>
      </c>
      <c r="N1942" s="18" t="s">
        <v>123</v>
      </c>
      <c r="O1942" s="18" t="s">
        <v>124</v>
      </c>
      <c r="P1942" s="19">
        <v>5009.1667053900001</v>
      </c>
      <c r="Q1942" s="19">
        <v>703586.67967900005</v>
      </c>
      <c r="R1942" s="20">
        <v>0.81129499999999999</v>
      </c>
      <c r="S1942" s="20">
        <v>7.3010640000000002</v>
      </c>
      <c r="T1942" s="20">
        <v>0.24</v>
      </c>
      <c r="U1942" s="20">
        <v>0.56100000000000005</v>
      </c>
      <c r="V1942" s="20">
        <f t="shared" si="60"/>
        <v>4.0303396183519995</v>
      </c>
      <c r="W1942" s="20">
        <f t="shared" si="61"/>
        <v>20.950767033029759</v>
      </c>
    </row>
    <row r="1943" spans="1:23" x14ac:dyDescent="0.25">
      <c r="A1943" s="18">
        <v>28163</v>
      </c>
      <c r="B1943" s="18">
        <v>29093</v>
      </c>
      <c r="C1943" s="18">
        <v>6180</v>
      </c>
      <c r="D1943" s="18">
        <v>6180</v>
      </c>
      <c r="E1943" s="18" t="s">
        <v>56</v>
      </c>
      <c r="F1943" s="18" t="s">
        <v>113</v>
      </c>
      <c r="G1943" s="19">
        <v>3.51004114267</v>
      </c>
      <c r="H1943" s="19">
        <v>1.4204600000000001</v>
      </c>
      <c r="I1943" s="18" t="s">
        <v>24</v>
      </c>
      <c r="J1943" s="18" t="s">
        <v>114</v>
      </c>
      <c r="K1943" s="18">
        <v>15</v>
      </c>
      <c r="L1943" s="18">
        <v>60</v>
      </c>
      <c r="M1943" s="18" t="s">
        <v>71</v>
      </c>
      <c r="N1943" s="18" t="s">
        <v>123</v>
      </c>
      <c r="O1943" s="18" t="s">
        <v>124</v>
      </c>
      <c r="P1943" s="19">
        <v>3120.9729023999998</v>
      </c>
      <c r="Q1943" s="19">
        <v>152896.780585</v>
      </c>
      <c r="R1943" s="20">
        <v>0.81129499999999999</v>
      </c>
      <c r="S1943" s="20">
        <v>7.3010640000000002</v>
      </c>
      <c r="T1943" s="20">
        <v>0.24</v>
      </c>
      <c r="U1943" s="20">
        <v>0.56100000000000005</v>
      </c>
      <c r="V1943" s="20">
        <f t="shared" si="60"/>
        <v>0.87583319273200011</v>
      </c>
      <c r="W1943" s="20">
        <f t="shared" si="61"/>
        <v>4.5528116531841603</v>
      </c>
    </row>
    <row r="1944" spans="1:23" x14ac:dyDescent="0.25">
      <c r="A1944" s="18">
        <v>29119</v>
      </c>
      <c r="B1944" s="18">
        <v>29094</v>
      </c>
      <c r="C1944" s="18">
        <v>6180</v>
      </c>
      <c r="D1944" s="18">
        <v>6180</v>
      </c>
      <c r="E1944" s="18" t="s">
        <v>56</v>
      </c>
      <c r="F1944" s="18" t="s">
        <v>113</v>
      </c>
      <c r="G1944" s="19">
        <v>6.4233978617999998</v>
      </c>
      <c r="H1944" s="19">
        <v>2.5994600000000001</v>
      </c>
      <c r="I1944" s="18" t="s">
        <v>24</v>
      </c>
      <c r="J1944" s="18" t="s">
        <v>114</v>
      </c>
      <c r="K1944" s="18">
        <v>15</v>
      </c>
      <c r="L1944" s="18">
        <v>60</v>
      </c>
      <c r="M1944" s="18" t="s">
        <v>71</v>
      </c>
      <c r="N1944" s="18" t="s">
        <v>123</v>
      </c>
      <c r="O1944" s="18" t="s">
        <v>124</v>
      </c>
      <c r="P1944" s="19">
        <v>2904.20829607</v>
      </c>
      <c r="Q1944" s="19">
        <v>279802.09164900001</v>
      </c>
      <c r="R1944" s="20">
        <v>0.81129499999999999</v>
      </c>
      <c r="S1944" s="20">
        <v>7.3010640000000002</v>
      </c>
      <c r="T1944" s="20">
        <v>0.24</v>
      </c>
      <c r="U1944" s="20">
        <v>0.56100000000000005</v>
      </c>
      <c r="V1944" s="20">
        <f t="shared" si="60"/>
        <v>1.602785964532</v>
      </c>
      <c r="W1944" s="20">
        <f t="shared" si="61"/>
        <v>8.331703659368161</v>
      </c>
    </row>
    <row r="1945" spans="1:23" x14ac:dyDescent="0.25">
      <c r="A1945" s="18">
        <v>29120</v>
      </c>
      <c r="B1945" s="18">
        <v>29095</v>
      </c>
      <c r="C1945" s="18">
        <v>6180</v>
      </c>
      <c r="D1945" s="18">
        <v>6180</v>
      </c>
      <c r="E1945" s="18" t="s">
        <v>56</v>
      </c>
      <c r="F1945" s="18" t="s">
        <v>113</v>
      </c>
      <c r="G1945" s="19">
        <v>29.798295511900001</v>
      </c>
      <c r="H1945" s="19">
        <v>12.0589</v>
      </c>
      <c r="I1945" s="18" t="s">
        <v>24</v>
      </c>
      <c r="J1945" s="18" t="s">
        <v>114</v>
      </c>
      <c r="K1945" s="18">
        <v>15</v>
      </c>
      <c r="L1945" s="18">
        <v>60</v>
      </c>
      <c r="M1945" s="18" t="s">
        <v>71</v>
      </c>
      <c r="N1945" s="18" t="s">
        <v>123</v>
      </c>
      <c r="O1945" s="18" t="s">
        <v>124</v>
      </c>
      <c r="P1945" s="19">
        <v>6200.4746554599997</v>
      </c>
      <c r="Q1945" s="19">
        <v>1298008.56045</v>
      </c>
      <c r="R1945" s="20">
        <v>0.81129499999999999</v>
      </c>
      <c r="S1945" s="20">
        <v>7.3010640000000002</v>
      </c>
      <c r="T1945" s="20">
        <v>0.24</v>
      </c>
      <c r="U1945" s="20">
        <v>0.56100000000000005</v>
      </c>
      <c r="V1945" s="20">
        <f t="shared" si="60"/>
        <v>7.4353272093799996</v>
      </c>
      <c r="W1945" s="20">
        <f t="shared" si="61"/>
        <v>38.650789493954392</v>
      </c>
    </row>
    <row r="1946" spans="1:23" x14ac:dyDescent="0.25">
      <c r="A1946" s="18">
        <v>29121</v>
      </c>
      <c r="B1946" s="18">
        <v>29096</v>
      </c>
      <c r="C1946" s="18">
        <v>6180</v>
      </c>
      <c r="D1946" s="18">
        <v>6180</v>
      </c>
      <c r="E1946" s="18" t="s">
        <v>56</v>
      </c>
      <c r="F1946" s="18" t="s">
        <v>113</v>
      </c>
      <c r="G1946" s="19">
        <v>2.0113438729599999</v>
      </c>
      <c r="H1946" s="19">
        <v>0.81396199999999996</v>
      </c>
      <c r="I1946" s="18" t="s">
        <v>24</v>
      </c>
      <c r="J1946" s="18" t="s">
        <v>114</v>
      </c>
      <c r="K1946" s="18">
        <v>15</v>
      </c>
      <c r="L1946" s="18">
        <v>60</v>
      </c>
      <c r="M1946" s="18" t="s">
        <v>71</v>
      </c>
      <c r="N1946" s="18" t="s">
        <v>123</v>
      </c>
      <c r="O1946" s="18" t="s">
        <v>124</v>
      </c>
      <c r="P1946" s="19">
        <v>1170.13899238</v>
      </c>
      <c r="Q1946" s="19">
        <v>87613.788650100003</v>
      </c>
      <c r="R1946" s="20">
        <v>0.81129499999999999</v>
      </c>
      <c r="S1946" s="20">
        <v>7.3010640000000002</v>
      </c>
      <c r="T1946" s="20">
        <v>0.24</v>
      </c>
      <c r="U1946" s="20">
        <v>0.56100000000000005</v>
      </c>
      <c r="V1946" s="20">
        <f t="shared" si="60"/>
        <v>0.50187610860039999</v>
      </c>
      <c r="W1946" s="20">
        <f t="shared" si="61"/>
        <v>2.6088842197943518</v>
      </c>
    </row>
    <row r="1947" spans="1:23" x14ac:dyDescent="0.25">
      <c r="A1947" s="18">
        <v>29122</v>
      </c>
      <c r="B1947" s="18">
        <v>29097</v>
      </c>
      <c r="C1947" s="18">
        <v>6180</v>
      </c>
      <c r="D1947" s="18">
        <v>6180</v>
      </c>
      <c r="E1947" s="18" t="s">
        <v>56</v>
      </c>
      <c r="F1947" s="18" t="s">
        <v>113</v>
      </c>
      <c r="G1947" s="19">
        <v>14.764908783299999</v>
      </c>
      <c r="H1947" s="19">
        <v>5.9751500000000002</v>
      </c>
      <c r="I1947" s="18" t="s">
        <v>24</v>
      </c>
      <c r="J1947" s="18" t="s">
        <v>114</v>
      </c>
      <c r="K1947" s="18">
        <v>15</v>
      </c>
      <c r="L1947" s="18">
        <v>60</v>
      </c>
      <c r="M1947" s="18" t="s">
        <v>71</v>
      </c>
      <c r="N1947" s="18" t="s">
        <v>123</v>
      </c>
      <c r="O1947" s="18" t="s">
        <v>124</v>
      </c>
      <c r="P1947" s="19">
        <v>5623.2557170199998</v>
      </c>
      <c r="Q1947" s="19">
        <v>643156.85396400001</v>
      </c>
      <c r="R1947" s="20">
        <v>0.81129499999999999</v>
      </c>
      <c r="S1947" s="20">
        <v>7.3010640000000002</v>
      </c>
      <c r="T1947" s="20">
        <v>0.24</v>
      </c>
      <c r="U1947" s="20">
        <v>0.56100000000000005</v>
      </c>
      <c r="V1947" s="20">
        <f t="shared" si="60"/>
        <v>3.6841830826300002</v>
      </c>
      <c r="W1947" s="20">
        <f t="shared" si="61"/>
        <v>19.151354173664398</v>
      </c>
    </row>
    <row r="1948" spans="1:23" x14ac:dyDescent="0.25">
      <c r="A1948" s="18">
        <v>29123</v>
      </c>
      <c r="B1948" s="18">
        <v>29098</v>
      </c>
      <c r="C1948" s="18">
        <v>6180</v>
      </c>
      <c r="D1948" s="18">
        <v>6180</v>
      </c>
      <c r="E1948" s="18" t="s">
        <v>56</v>
      </c>
      <c r="F1948" s="18" t="s">
        <v>113</v>
      </c>
      <c r="G1948" s="19">
        <v>175.02615666299999</v>
      </c>
      <c r="H1948" s="19">
        <v>70.830600000000004</v>
      </c>
      <c r="I1948" s="18" t="s">
        <v>24</v>
      </c>
      <c r="J1948" s="18" t="s">
        <v>114</v>
      </c>
      <c r="K1948" s="18">
        <v>15</v>
      </c>
      <c r="L1948" s="18">
        <v>60</v>
      </c>
      <c r="M1948" s="18" t="s">
        <v>71</v>
      </c>
      <c r="N1948" s="18" t="s">
        <v>123</v>
      </c>
      <c r="O1948" s="18" t="s">
        <v>124</v>
      </c>
      <c r="P1948" s="19">
        <v>50992.521741600001</v>
      </c>
      <c r="Q1948" s="19">
        <v>7624108.8877299996</v>
      </c>
      <c r="R1948" s="20">
        <v>0.81129499999999999</v>
      </c>
      <c r="S1948" s="20">
        <v>7.3010640000000002</v>
      </c>
      <c r="T1948" s="20">
        <v>0.24</v>
      </c>
      <c r="U1948" s="20">
        <v>0.56100000000000005</v>
      </c>
      <c r="V1948" s="20">
        <f t="shared" si="60"/>
        <v>43.673028836520004</v>
      </c>
      <c r="W1948" s="20">
        <f t="shared" si="61"/>
        <v>227.02390850993763</v>
      </c>
    </row>
    <row r="1949" spans="1:23" x14ac:dyDescent="0.25">
      <c r="A1949" s="18">
        <v>29124</v>
      </c>
      <c r="B1949" s="18">
        <v>29099</v>
      </c>
      <c r="C1949" s="18">
        <v>6180</v>
      </c>
      <c r="D1949" s="18">
        <v>6180</v>
      </c>
      <c r="E1949" s="18" t="s">
        <v>56</v>
      </c>
      <c r="F1949" s="18" t="s">
        <v>113</v>
      </c>
      <c r="G1949" s="19">
        <v>10.111054405999999</v>
      </c>
      <c r="H1949" s="19">
        <v>4.0918000000000001</v>
      </c>
      <c r="I1949" s="18" t="s">
        <v>24</v>
      </c>
      <c r="J1949" s="18" t="s">
        <v>114</v>
      </c>
      <c r="K1949" s="18">
        <v>15</v>
      </c>
      <c r="L1949" s="18">
        <v>60</v>
      </c>
      <c r="M1949" s="18" t="s">
        <v>71</v>
      </c>
      <c r="N1949" s="18" t="s">
        <v>123</v>
      </c>
      <c r="O1949" s="18" t="s">
        <v>124</v>
      </c>
      <c r="P1949" s="19">
        <v>3042.1899913900002</v>
      </c>
      <c r="Q1949" s="19">
        <v>440435.76817499998</v>
      </c>
      <c r="R1949" s="20">
        <v>0.81129499999999999</v>
      </c>
      <c r="S1949" s="20">
        <v>7.3010640000000002</v>
      </c>
      <c r="T1949" s="20">
        <v>0.24</v>
      </c>
      <c r="U1949" s="20">
        <v>0.56100000000000005</v>
      </c>
      <c r="V1949" s="20">
        <f t="shared" si="60"/>
        <v>2.5229392295600004</v>
      </c>
      <c r="W1949" s="20">
        <f t="shared" si="61"/>
        <v>13.114902723412799</v>
      </c>
    </row>
    <row r="1950" spans="1:23" x14ac:dyDescent="0.25">
      <c r="A1950" s="18">
        <v>29125</v>
      </c>
      <c r="B1950" s="18">
        <v>29100</v>
      </c>
      <c r="C1950" s="18">
        <v>6180</v>
      </c>
      <c r="D1950" s="18">
        <v>6180</v>
      </c>
      <c r="E1950" s="18" t="s">
        <v>56</v>
      </c>
      <c r="F1950" s="18" t="s">
        <v>113</v>
      </c>
      <c r="G1950" s="19">
        <v>3.2113261678399998</v>
      </c>
      <c r="H1950" s="19">
        <v>1.29958</v>
      </c>
      <c r="I1950" s="18" t="s">
        <v>24</v>
      </c>
      <c r="J1950" s="18" t="s">
        <v>114</v>
      </c>
      <c r="K1950" s="18">
        <v>15</v>
      </c>
      <c r="L1950" s="18">
        <v>60</v>
      </c>
      <c r="M1950" s="18" t="s">
        <v>71</v>
      </c>
      <c r="N1950" s="18" t="s">
        <v>123</v>
      </c>
      <c r="O1950" s="18" t="s">
        <v>124</v>
      </c>
      <c r="P1950" s="19">
        <v>1907.8479001600001</v>
      </c>
      <c r="Q1950" s="19">
        <v>139884.80833100001</v>
      </c>
      <c r="R1950" s="20">
        <v>0.81129499999999999</v>
      </c>
      <c r="S1950" s="20">
        <v>7.3010640000000002</v>
      </c>
      <c r="T1950" s="20">
        <v>0.24</v>
      </c>
      <c r="U1950" s="20">
        <v>0.56100000000000005</v>
      </c>
      <c r="V1950" s="20">
        <f t="shared" si="60"/>
        <v>0.80130049463600006</v>
      </c>
      <c r="W1950" s="20">
        <f t="shared" si="61"/>
        <v>4.1653710546196789</v>
      </c>
    </row>
    <row r="1951" spans="1:23" x14ac:dyDescent="0.25">
      <c r="A1951" s="18">
        <v>29126</v>
      </c>
      <c r="B1951" s="18">
        <v>29101</v>
      </c>
      <c r="C1951" s="18">
        <v>6180</v>
      </c>
      <c r="D1951" s="18">
        <v>6180</v>
      </c>
      <c r="E1951" s="18" t="s">
        <v>56</v>
      </c>
      <c r="F1951" s="18" t="s">
        <v>113</v>
      </c>
      <c r="G1951" s="19">
        <v>32.430774468199999</v>
      </c>
      <c r="H1951" s="19">
        <v>13.1243</v>
      </c>
      <c r="I1951" s="18" t="s">
        <v>24</v>
      </c>
      <c r="J1951" s="18" t="s">
        <v>114</v>
      </c>
      <c r="K1951" s="18">
        <v>15</v>
      </c>
      <c r="L1951" s="18">
        <v>60</v>
      </c>
      <c r="M1951" s="18" t="s">
        <v>71</v>
      </c>
      <c r="N1951" s="18" t="s">
        <v>123</v>
      </c>
      <c r="O1951" s="18" t="s">
        <v>124</v>
      </c>
      <c r="P1951" s="19">
        <v>8441.4256017700009</v>
      </c>
      <c r="Q1951" s="19">
        <v>1412678.8851000001</v>
      </c>
      <c r="R1951" s="20">
        <v>0.81129499999999999</v>
      </c>
      <c r="S1951" s="20">
        <v>7.3010640000000002</v>
      </c>
      <c r="T1951" s="20">
        <v>0.24</v>
      </c>
      <c r="U1951" s="20">
        <v>0.56100000000000005</v>
      </c>
      <c r="V1951" s="20">
        <f t="shared" si="60"/>
        <v>8.0922360160599993</v>
      </c>
      <c r="W1951" s="20">
        <f t="shared" si="61"/>
        <v>42.065574518032797</v>
      </c>
    </row>
    <row r="1952" spans="1:23" x14ac:dyDescent="0.25">
      <c r="A1952" s="18">
        <v>29127</v>
      </c>
      <c r="B1952" s="18">
        <v>29102</v>
      </c>
      <c r="C1952" s="18">
        <v>6180</v>
      </c>
      <c r="D1952" s="18">
        <v>6180</v>
      </c>
      <c r="E1952" s="18" t="s">
        <v>56</v>
      </c>
      <c r="F1952" s="18" t="s">
        <v>113</v>
      </c>
      <c r="G1952" s="19">
        <v>85.627326846299994</v>
      </c>
      <c r="H1952" s="19">
        <v>34.652099999999997</v>
      </c>
      <c r="I1952" s="18" t="s">
        <v>24</v>
      </c>
      <c r="J1952" s="18" t="s">
        <v>114</v>
      </c>
      <c r="K1952" s="18">
        <v>15</v>
      </c>
      <c r="L1952" s="18">
        <v>60</v>
      </c>
      <c r="M1952" s="18" t="s">
        <v>71</v>
      </c>
      <c r="N1952" s="18" t="s">
        <v>123</v>
      </c>
      <c r="O1952" s="18" t="s">
        <v>124</v>
      </c>
      <c r="P1952" s="19">
        <v>22524.537070099999</v>
      </c>
      <c r="Q1952" s="19">
        <v>3729911.43775</v>
      </c>
      <c r="R1952" s="20">
        <v>0.81129499999999999</v>
      </c>
      <c r="S1952" s="20">
        <v>7.3010640000000002</v>
      </c>
      <c r="T1952" s="20">
        <v>0.24</v>
      </c>
      <c r="U1952" s="20">
        <v>0.56100000000000005</v>
      </c>
      <c r="V1952" s="20">
        <f t="shared" si="60"/>
        <v>21.365937356819998</v>
      </c>
      <c r="W1952" s="20">
        <f t="shared" si="61"/>
        <v>111.06577072730158</v>
      </c>
    </row>
    <row r="1953" spans="1:23" x14ac:dyDescent="0.25">
      <c r="A1953" s="18">
        <v>29128</v>
      </c>
      <c r="B1953" s="18">
        <v>29103</v>
      </c>
      <c r="C1953" s="18">
        <v>6180</v>
      </c>
      <c r="D1953" s="18">
        <v>6180</v>
      </c>
      <c r="E1953" s="18" t="s">
        <v>56</v>
      </c>
      <c r="F1953" s="18" t="s">
        <v>113</v>
      </c>
      <c r="G1953" s="19">
        <v>5.3782135791899996</v>
      </c>
      <c r="H1953" s="19">
        <v>2.1764899999999998</v>
      </c>
      <c r="I1953" s="18" t="s">
        <v>24</v>
      </c>
      <c r="J1953" s="18" t="s">
        <v>114</v>
      </c>
      <c r="K1953" s="18">
        <v>15</v>
      </c>
      <c r="L1953" s="18">
        <v>60</v>
      </c>
      <c r="M1953" s="18" t="s">
        <v>71</v>
      </c>
      <c r="N1953" s="18" t="s">
        <v>123</v>
      </c>
      <c r="O1953" s="18" t="s">
        <v>124</v>
      </c>
      <c r="P1953" s="19">
        <v>2494.0677195799999</v>
      </c>
      <c r="Q1953" s="19">
        <v>234274.04641000001</v>
      </c>
      <c r="R1953" s="20">
        <v>0.81129499999999999</v>
      </c>
      <c r="S1953" s="20">
        <v>7.3010640000000002</v>
      </c>
      <c r="T1953" s="20">
        <v>0.24</v>
      </c>
      <c r="U1953" s="20">
        <v>0.56100000000000005</v>
      </c>
      <c r="V1953" s="20">
        <f t="shared" si="60"/>
        <v>1.3419893454579999</v>
      </c>
      <c r="W1953" s="20">
        <f t="shared" si="61"/>
        <v>6.9760141327730389</v>
      </c>
    </row>
    <row r="1954" spans="1:23" x14ac:dyDescent="0.25">
      <c r="A1954" s="18">
        <v>29131</v>
      </c>
      <c r="B1954" s="18">
        <v>29106</v>
      </c>
      <c r="C1954" s="18">
        <v>6180</v>
      </c>
      <c r="D1954" s="18">
        <v>6180</v>
      </c>
      <c r="E1954" s="18" t="s">
        <v>56</v>
      </c>
      <c r="F1954" s="18" t="s">
        <v>276</v>
      </c>
      <c r="G1954" s="19">
        <v>1.58136566546E-3</v>
      </c>
      <c r="H1954" s="19">
        <v>6.3995600000000001E-4</v>
      </c>
      <c r="I1954" s="18" t="s">
        <v>24</v>
      </c>
      <c r="J1954" s="18" t="s">
        <v>114</v>
      </c>
      <c r="K1954" s="18">
        <v>15</v>
      </c>
      <c r="L1954" s="18">
        <v>60</v>
      </c>
      <c r="M1954" s="18" t="s">
        <v>71</v>
      </c>
      <c r="N1954" s="18" t="s">
        <v>123</v>
      </c>
      <c r="O1954" s="18" t="s">
        <v>124</v>
      </c>
      <c r="P1954" s="19">
        <v>49.814483940999999</v>
      </c>
      <c r="Q1954" s="19">
        <v>68.884012844799997</v>
      </c>
      <c r="R1954" s="20">
        <v>0.81129499999999999</v>
      </c>
      <c r="S1954" s="20">
        <v>7.3010640000000002</v>
      </c>
      <c r="T1954" s="20">
        <v>0.24</v>
      </c>
      <c r="U1954" s="20">
        <v>0.56100000000000005</v>
      </c>
      <c r="V1954" s="20">
        <f t="shared" si="60"/>
        <v>3.9458675829520001E-4</v>
      </c>
      <c r="W1954" s="20">
        <f t="shared" si="61"/>
        <v>2.0511659140877762E-3</v>
      </c>
    </row>
    <row r="1955" spans="1:23" x14ac:dyDescent="0.25">
      <c r="A1955" s="18">
        <v>29161</v>
      </c>
      <c r="B1955" s="18">
        <v>29136</v>
      </c>
      <c r="C1955" s="18">
        <v>6191</v>
      </c>
      <c r="D1955" s="18">
        <v>6191</v>
      </c>
      <c r="E1955" s="18" t="s">
        <v>56</v>
      </c>
      <c r="F1955" s="18" t="s">
        <v>113</v>
      </c>
      <c r="G1955" s="19">
        <v>2.7477476026700001</v>
      </c>
      <c r="H1955" s="19">
        <v>1.1119699999999999</v>
      </c>
      <c r="I1955" s="18" t="s">
        <v>24</v>
      </c>
      <c r="J1955" s="18" t="s">
        <v>114</v>
      </c>
      <c r="K1955" s="18">
        <v>15</v>
      </c>
      <c r="L1955" s="18">
        <v>60</v>
      </c>
      <c r="M1955" s="18" t="s">
        <v>71</v>
      </c>
      <c r="N1955" s="18" t="s">
        <v>281</v>
      </c>
      <c r="O1955" s="18" t="s">
        <v>124</v>
      </c>
      <c r="P1955" s="19">
        <v>1550.97156193</v>
      </c>
      <c r="Q1955" s="19">
        <v>119691.40680500001</v>
      </c>
      <c r="R1955" s="20">
        <v>0.81129499999999999</v>
      </c>
      <c r="S1955" s="20">
        <v>7.3010640000000002</v>
      </c>
      <c r="T1955" s="20">
        <v>0.24</v>
      </c>
      <c r="U1955" s="20">
        <v>0.56100000000000005</v>
      </c>
      <c r="V1955" s="20">
        <f t="shared" si="60"/>
        <v>0.6856231328739999</v>
      </c>
      <c r="W1955" s="20">
        <f t="shared" si="61"/>
        <v>3.5640496557391197</v>
      </c>
    </row>
    <row r="1956" spans="1:23" x14ac:dyDescent="0.25">
      <c r="A1956" s="18">
        <v>29162</v>
      </c>
      <c r="B1956" s="18">
        <v>29137</v>
      </c>
      <c r="C1956" s="18">
        <v>6191</v>
      </c>
      <c r="D1956" s="18">
        <v>6191</v>
      </c>
      <c r="E1956" s="18" t="s">
        <v>56</v>
      </c>
      <c r="F1956" s="18" t="s">
        <v>113</v>
      </c>
      <c r="G1956" s="19">
        <v>15.1894561146</v>
      </c>
      <c r="H1956" s="19">
        <v>6.14696</v>
      </c>
      <c r="I1956" s="18" t="s">
        <v>24</v>
      </c>
      <c r="J1956" s="18" t="s">
        <v>114</v>
      </c>
      <c r="K1956" s="18">
        <v>15</v>
      </c>
      <c r="L1956" s="18">
        <v>60</v>
      </c>
      <c r="M1956" s="18" t="s">
        <v>71</v>
      </c>
      <c r="N1956" s="18" t="s">
        <v>281</v>
      </c>
      <c r="O1956" s="18" t="s">
        <v>124</v>
      </c>
      <c r="P1956" s="19">
        <v>4352.9906530899998</v>
      </c>
      <c r="Q1956" s="19">
        <v>661650.06174300006</v>
      </c>
      <c r="R1956" s="20">
        <v>0.81129499999999999</v>
      </c>
      <c r="S1956" s="20">
        <v>7.3010640000000002</v>
      </c>
      <c r="T1956" s="20">
        <v>0.24</v>
      </c>
      <c r="U1956" s="20">
        <v>0.56100000000000005</v>
      </c>
      <c r="V1956" s="20">
        <f t="shared" si="60"/>
        <v>3.7901184140319999</v>
      </c>
      <c r="W1956" s="20">
        <f t="shared" si="61"/>
        <v>19.702033932428158</v>
      </c>
    </row>
    <row r="1957" spans="1:23" x14ac:dyDescent="0.25">
      <c r="A1957" s="18">
        <v>29212</v>
      </c>
      <c r="B1957" s="18">
        <v>29187</v>
      </c>
      <c r="C1957" s="18">
        <v>6210</v>
      </c>
      <c r="D1957" s="18">
        <v>6210</v>
      </c>
      <c r="E1957" s="18" t="s">
        <v>56</v>
      </c>
      <c r="F1957" s="18" t="s">
        <v>113</v>
      </c>
      <c r="G1957" s="19">
        <v>2.2154257094999998</v>
      </c>
      <c r="H1957" s="19">
        <v>0.89655099999999999</v>
      </c>
      <c r="I1957" s="18" t="s">
        <v>24</v>
      </c>
      <c r="J1957" s="18" t="s">
        <v>114</v>
      </c>
      <c r="K1957" s="18">
        <v>14</v>
      </c>
      <c r="L1957" s="18">
        <v>60</v>
      </c>
      <c r="M1957" s="18" t="s">
        <v>71</v>
      </c>
      <c r="N1957" s="18" t="s">
        <v>125</v>
      </c>
      <c r="O1957" s="18" t="s">
        <v>125</v>
      </c>
      <c r="P1957" s="19">
        <v>1177.966829</v>
      </c>
      <c r="Q1957" s="19">
        <v>96503.557890800002</v>
      </c>
      <c r="R1957" s="20">
        <v>0.35599999999999998</v>
      </c>
      <c r="S1957" s="20">
        <v>5.0262609999999999</v>
      </c>
      <c r="T1957" s="20">
        <v>0.24</v>
      </c>
      <c r="U1957" s="20">
        <v>0.56100000000000005</v>
      </c>
      <c r="V1957" s="20">
        <f t="shared" si="60"/>
        <v>0.24257083856</v>
      </c>
      <c r="W1957" s="20">
        <f t="shared" si="61"/>
        <v>1.9782654040310286</v>
      </c>
    </row>
    <row r="1958" spans="1:23" x14ac:dyDescent="0.25">
      <c r="A1958" s="18">
        <v>29213</v>
      </c>
      <c r="B1958" s="18">
        <v>29188</v>
      </c>
      <c r="C1958" s="18">
        <v>6210</v>
      </c>
      <c r="D1958" s="18">
        <v>6210</v>
      </c>
      <c r="E1958" s="18" t="s">
        <v>56</v>
      </c>
      <c r="F1958" s="18" t="s">
        <v>113</v>
      </c>
      <c r="G1958" s="19">
        <v>1.67079948182</v>
      </c>
      <c r="H1958" s="19">
        <v>0.676149</v>
      </c>
      <c r="I1958" s="18" t="s">
        <v>24</v>
      </c>
      <c r="J1958" s="18" t="s">
        <v>114</v>
      </c>
      <c r="K1958" s="18">
        <v>14</v>
      </c>
      <c r="L1958" s="18">
        <v>60</v>
      </c>
      <c r="M1958" s="18" t="s">
        <v>71</v>
      </c>
      <c r="N1958" s="18" t="s">
        <v>125</v>
      </c>
      <c r="O1958" s="18" t="s">
        <v>125</v>
      </c>
      <c r="P1958" s="19">
        <v>1168.0276044499999</v>
      </c>
      <c r="Q1958" s="19">
        <v>72779.7343081</v>
      </c>
      <c r="R1958" s="20">
        <v>0.35599999999999998</v>
      </c>
      <c r="S1958" s="20">
        <v>5.0262609999999999</v>
      </c>
      <c r="T1958" s="20">
        <v>0.24</v>
      </c>
      <c r="U1958" s="20">
        <v>0.56100000000000005</v>
      </c>
      <c r="V1958" s="20">
        <f t="shared" si="60"/>
        <v>0.18293887343999998</v>
      </c>
      <c r="W1958" s="20">
        <f t="shared" si="61"/>
        <v>1.4919420921622708</v>
      </c>
    </row>
    <row r="1959" spans="1:23" x14ac:dyDescent="0.25">
      <c r="A1959" s="18">
        <v>29214</v>
      </c>
      <c r="B1959" s="18">
        <v>29189</v>
      </c>
      <c r="C1959" s="18">
        <v>6210</v>
      </c>
      <c r="D1959" s="18">
        <v>6210</v>
      </c>
      <c r="E1959" s="18" t="s">
        <v>56</v>
      </c>
      <c r="F1959" s="18" t="s">
        <v>113</v>
      </c>
      <c r="G1959" s="19">
        <v>2.1352423863899999</v>
      </c>
      <c r="H1959" s="19">
        <v>0.86410200000000004</v>
      </c>
      <c r="I1959" s="18" t="s">
        <v>24</v>
      </c>
      <c r="J1959" s="18" t="s">
        <v>114</v>
      </c>
      <c r="K1959" s="18">
        <v>14</v>
      </c>
      <c r="L1959" s="18">
        <v>60</v>
      </c>
      <c r="M1959" s="18" t="s">
        <v>71</v>
      </c>
      <c r="N1959" s="18" t="s">
        <v>125</v>
      </c>
      <c r="O1959" s="18" t="s">
        <v>125</v>
      </c>
      <c r="P1959" s="19">
        <v>1184.1110367599999</v>
      </c>
      <c r="Q1959" s="19">
        <v>93010.786305999995</v>
      </c>
      <c r="R1959" s="20">
        <v>0.35599999999999998</v>
      </c>
      <c r="S1959" s="20">
        <v>5.0262609999999999</v>
      </c>
      <c r="T1959" s="20">
        <v>0.24</v>
      </c>
      <c r="U1959" s="20">
        <v>0.56100000000000005</v>
      </c>
      <c r="V1959" s="20">
        <f t="shared" si="60"/>
        <v>0.23379143712</v>
      </c>
      <c r="W1959" s="20">
        <f t="shared" si="61"/>
        <v>1.9066657581710578</v>
      </c>
    </row>
    <row r="1960" spans="1:23" x14ac:dyDescent="0.25">
      <c r="A1960" s="18">
        <v>29215</v>
      </c>
      <c r="B1960" s="18">
        <v>29190</v>
      </c>
      <c r="C1960" s="18">
        <v>6210</v>
      </c>
      <c r="D1960" s="18">
        <v>6210</v>
      </c>
      <c r="E1960" s="18" t="s">
        <v>56</v>
      </c>
      <c r="F1960" s="18" t="s">
        <v>113</v>
      </c>
      <c r="G1960" s="19">
        <v>2.1810848318199998</v>
      </c>
      <c r="H1960" s="19">
        <v>0.88265400000000005</v>
      </c>
      <c r="I1960" s="18" t="s">
        <v>24</v>
      </c>
      <c r="J1960" s="18" t="s">
        <v>114</v>
      </c>
      <c r="K1960" s="18">
        <v>14</v>
      </c>
      <c r="L1960" s="18">
        <v>60</v>
      </c>
      <c r="M1960" s="18" t="s">
        <v>71</v>
      </c>
      <c r="N1960" s="18" t="s">
        <v>125</v>
      </c>
      <c r="O1960" s="18" t="s">
        <v>125</v>
      </c>
      <c r="P1960" s="19">
        <v>2248.1807448300001</v>
      </c>
      <c r="Q1960" s="19">
        <v>95007.675243699996</v>
      </c>
      <c r="R1960" s="20">
        <v>0.35599999999999998</v>
      </c>
      <c r="S1960" s="20">
        <v>5.0262609999999999</v>
      </c>
      <c r="T1960" s="20">
        <v>0.24</v>
      </c>
      <c r="U1960" s="20">
        <v>0.56100000000000005</v>
      </c>
      <c r="V1960" s="20">
        <f t="shared" si="60"/>
        <v>0.23881086624</v>
      </c>
      <c r="W1960" s="20">
        <f t="shared" si="61"/>
        <v>1.9476012763686659</v>
      </c>
    </row>
    <row r="1961" spans="1:23" x14ac:dyDescent="0.25">
      <c r="A1961" s="18">
        <v>29218</v>
      </c>
      <c r="B1961" s="18">
        <v>29193</v>
      </c>
      <c r="C1961" s="18">
        <v>6210</v>
      </c>
      <c r="D1961" s="18">
        <v>6210</v>
      </c>
      <c r="E1961" s="18" t="s">
        <v>56</v>
      </c>
      <c r="F1961" s="18" t="s">
        <v>113</v>
      </c>
      <c r="G1961" s="19">
        <v>3.6174739159599998</v>
      </c>
      <c r="H1961" s="19">
        <v>1.46394</v>
      </c>
      <c r="I1961" s="18" t="s">
        <v>24</v>
      </c>
      <c r="J1961" s="18" t="s">
        <v>114</v>
      </c>
      <c r="K1961" s="18">
        <v>14</v>
      </c>
      <c r="L1961" s="18">
        <v>60</v>
      </c>
      <c r="M1961" s="18" t="s">
        <v>71</v>
      </c>
      <c r="N1961" s="18" t="s">
        <v>125</v>
      </c>
      <c r="O1961" s="18" t="s">
        <v>125</v>
      </c>
      <c r="P1961" s="19">
        <v>1565.3013191699999</v>
      </c>
      <c r="Q1961" s="19">
        <v>157576.533471</v>
      </c>
      <c r="R1961" s="20">
        <v>0.35599999999999998</v>
      </c>
      <c r="S1961" s="20">
        <v>5.0262609999999999</v>
      </c>
      <c r="T1961" s="20">
        <v>0.24</v>
      </c>
      <c r="U1961" s="20">
        <v>0.56100000000000005</v>
      </c>
      <c r="V1961" s="20">
        <f t="shared" si="60"/>
        <v>0.39608360640000001</v>
      </c>
      <c r="W1961" s="20">
        <f t="shared" si="61"/>
        <v>3.2302254479412595</v>
      </c>
    </row>
    <row r="1962" spans="1:23" x14ac:dyDescent="0.25">
      <c r="A1962" s="18">
        <v>30527</v>
      </c>
      <c r="B1962" s="18">
        <v>30449</v>
      </c>
      <c r="C1962" s="18">
        <v>6215</v>
      </c>
      <c r="D1962" s="18">
        <v>6215</v>
      </c>
      <c r="E1962" s="18" t="s">
        <v>56</v>
      </c>
      <c r="F1962" s="18" t="s">
        <v>113</v>
      </c>
      <c r="G1962" s="19">
        <v>11.719463513699999</v>
      </c>
      <c r="H1962" s="19">
        <v>4.7427000000000001</v>
      </c>
      <c r="I1962" s="18" t="s">
        <v>24</v>
      </c>
      <c r="J1962" s="18" t="s">
        <v>114</v>
      </c>
      <c r="K1962" s="18">
        <v>16</v>
      </c>
      <c r="L1962" s="18">
        <v>60</v>
      </c>
      <c r="M1962" s="18" t="s">
        <v>71</v>
      </c>
      <c r="N1962" s="18" t="s">
        <v>126</v>
      </c>
      <c r="O1962" s="18" t="s">
        <v>75</v>
      </c>
      <c r="P1962" s="19">
        <v>3075.71149831</v>
      </c>
      <c r="Q1962" s="19">
        <v>510497.78865900001</v>
      </c>
      <c r="R1962" s="20">
        <v>0.74605500000000002</v>
      </c>
      <c r="S1962" s="20">
        <v>6.7142049999999998</v>
      </c>
      <c r="T1962" s="20">
        <v>0.24</v>
      </c>
      <c r="U1962" s="20">
        <v>0.56100000000000005</v>
      </c>
      <c r="V1962" s="20">
        <f t="shared" si="60"/>
        <v>2.6891194368600004</v>
      </c>
      <c r="W1962" s="20">
        <f t="shared" si="61"/>
        <v>13.979278963486498</v>
      </c>
    </row>
    <row r="1963" spans="1:23" x14ac:dyDescent="0.25">
      <c r="A1963" s="18">
        <v>30528</v>
      </c>
      <c r="B1963" s="18">
        <v>30450</v>
      </c>
      <c r="C1963" s="18">
        <v>6215</v>
      </c>
      <c r="D1963" s="18">
        <v>6215</v>
      </c>
      <c r="E1963" s="18" t="s">
        <v>56</v>
      </c>
      <c r="F1963" s="18" t="s">
        <v>113</v>
      </c>
      <c r="G1963" s="19">
        <v>1.58265503285</v>
      </c>
      <c r="H1963" s="19">
        <v>0.64047799999999999</v>
      </c>
      <c r="I1963" s="18" t="s">
        <v>24</v>
      </c>
      <c r="J1963" s="18" t="s">
        <v>114</v>
      </c>
      <c r="K1963" s="18">
        <v>16</v>
      </c>
      <c r="L1963" s="18">
        <v>60</v>
      </c>
      <c r="M1963" s="18" t="s">
        <v>71</v>
      </c>
      <c r="N1963" s="18" t="s">
        <v>126</v>
      </c>
      <c r="O1963" s="18" t="s">
        <v>75</v>
      </c>
      <c r="P1963" s="19">
        <v>1005.57254385</v>
      </c>
      <c r="Q1963" s="19">
        <v>68940.177468900001</v>
      </c>
      <c r="R1963" s="20">
        <v>0.74605500000000002</v>
      </c>
      <c r="S1963" s="20">
        <v>6.7142049999999998</v>
      </c>
      <c r="T1963" s="20">
        <v>0.24</v>
      </c>
      <c r="U1963" s="20">
        <v>0.56100000000000005</v>
      </c>
      <c r="V1963" s="20">
        <f t="shared" si="60"/>
        <v>0.36315217886040002</v>
      </c>
      <c r="W1963" s="20">
        <f t="shared" si="61"/>
        <v>1.8878319590056098</v>
      </c>
    </row>
    <row r="1964" spans="1:23" x14ac:dyDescent="0.25">
      <c r="A1964" s="18">
        <v>30529</v>
      </c>
      <c r="B1964" s="18">
        <v>30451</v>
      </c>
      <c r="C1964" s="18">
        <v>6215</v>
      </c>
      <c r="D1964" s="18">
        <v>6215</v>
      </c>
      <c r="E1964" s="18" t="s">
        <v>56</v>
      </c>
      <c r="F1964" s="18" t="s">
        <v>113</v>
      </c>
      <c r="G1964" s="19">
        <v>4.8944292424400002</v>
      </c>
      <c r="H1964" s="19">
        <v>1.98071</v>
      </c>
      <c r="I1964" s="18" t="s">
        <v>24</v>
      </c>
      <c r="J1964" s="18" t="s">
        <v>114</v>
      </c>
      <c r="K1964" s="18">
        <v>16</v>
      </c>
      <c r="L1964" s="18">
        <v>60</v>
      </c>
      <c r="M1964" s="18" t="s">
        <v>71</v>
      </c>
      <c r="N1964" s="18" t="s">
        <v>126</v>
      </c>
      <c r="O1964" s="18" t="s">
        <v>75</v>
      </c>
      <c r="P1964" s="19">
        <v>1806.6520294100001</v>
      </c>
      <c r="Q1964" s="19">
        <v>213200.48499699999</v>
      </c>
      <c r="R1964" s="20">
        <v>0.74605500000000002</v>
      </c>
      <c r="S1964" s="20">
        <v>6.7142049999999998</v>
      </c>
      <c r="T1964" s="20">
        <v>0.24</v>
      </c>
      <c r="U1964" s="20">
        <v>0.56100000000000005</v>
      </c>
      <c r="V1964" s="20">
        <f t="shared" si="60"/>
        <v>1.123066135278</v>
      </c>
      <c r="W1964" s="20">
        <f t="shared" si="61"/>
        <v>5.8382140206564488</v>
      </c>
    </row>
    <row r="1965" spans="1:23" x14ac:dyDescent="0.25">
      <c r="A1965" s="18">
        <v>30530</v>
      </c>
      <c r="B1965" s="18">
        <v>30452</v>
      </c>
      <c r="C1965" s="18">
        <v>6215</v>
      </c>
      <c r="D1965" s="18">
        <v>6215</v>
      </c>
      <c r="E1965" s="18" t="s">
        <v>56</v>
      </c>
      <c r="F1965" s="18" t="s">
        <v>113</v>
      </c>
      <c r="G1965" s="19">
        <v>3.13053722691</v>
      </c>
      <c r="H1965" s="19">
        <v>1.26688</v>
      </c>
      <c r="I1965" s="18" t="s">
        <v>24</v>
      </c>
      <c r="J1965" s="18" t="s">
        <v>114</v>
      </c>
      <c r="K1965" s="18">
        <v>16</v>
      </c>
      <c r="L1965" s="18">
        <v>60</v>
      </c>
      <c r="M1965" s="18" t="s">
        <v>71</v>
      </c>
      <c r="N1965" s="18" t="s">
        <v>126</v>
      </c>
      <c r="O1965" s="18" t="s">
        <v>75</v>
      </c>
      <c r="P1965" s="19">
        <v>1617.6310202</v>
      </c>
      <c r="Q1965" s="19">
        <v>136365.65614000001</v>
      </c>
      <c r="R1965" s="20">
        <v>0.74605500000000002</v>
      </c>
      <c r="S1965" s="20">
        <v>6.7142049999999998</v>
      </c>
      <c r="T1965" s="20">
        <v>0.24</v>
      </c>
      <c r="U1965" s="20">
        <v>0.56100000000000005</v>
      </c>
      <c r="V1965" s="20">
        <f t="shared" si="60"/>
        <v>0.71832324038400008</v>
      </c>
      <c r="W1965" s="20">
        <f t="shared" si="61"/>
        <v>3.7341744013455993</v>
      </c>
    </row>
    <row r="1966" spans="1:23" x14ac:dyDescent="0.25">
      <c r="A1966" s="18">
        <v>30531</v>
      </c>
      <c r="B1966" s="18">
        <v>30453</v>
      </c>
      <c r="C1966" s="18">
        <v>6215</v>
      </c>
      <c r="D1966" s="18">
        <v>6215</v>
      </c>
      <c r="E1966" s="18" t="s">
        <v>56</v>
      </c>
      <c r="F1966" s="18" t="s">
        <v>113</v>
      </c>
      <c r="G1966" s="19">
        <v>7.0754333460799996</v>
      </c>
      <c r="H1966" s="19">
        <v>2.8633299999999999</v>
      </c>
      <c r="I1966" s="18" t="s">
        <v>24</v>
      </c>
      <c r="J1966" s="18" t="s">
        <v>114</v>
      </c>
      <c r="K1966" s="18">
        <v>16</v>
      </c>
      <c r="L1966" s="18">
        <v>60</v>
      </c>
      <c r="M1966" s="18" t="s">
        <v>71</v>
      </c>
      <c r="N1966" s="18" t="s">
        <v>126</v>
      </c>
      <c r="O1966" s="18" t="s">
        <v>75</v>
      </c>
      <c r="P1966" s="19">
        <v>2308.1275794799999</v>
      </c>
      <c r="Q1966" s="19">
        <v>308204.64373399998</v>
      </c>
      <c r="R1966" s="20">
        <v>0.74605500000000002</v>
      </c>
      <c r="S1966" s="20">
        <v>6.7142049999999998</v>
      </c>
      <c r="T1966" s="20">
        <v>0.24</v>
      </c>
      <c r="U1966" s="20">
        <v>0.56100000000000005</v>
      </c>
      <c r="V1966" s="20">
        <f t="shared" si="60"/>
        <v>1.623513263994</v>
      </c>
      <c r="W1966" s="20">
        <f t="shared" si="61"/>
        <v>8.4397682405633496</v>
      </c>
    </row>
    <row r="1967" spans="1:23" x14ac:dyDescent="0.25">
      <c r="A1967" s="18">
        <v>30532</v>
      </c>
      <c r="B1967" s="18">
        <v>30454</v>
      </c>
      <c r="C1967" s="18">
        <v>6215</v>
      </c>
      <c r="D1967" s="18">
        <v>6215</v>
      </c>
      <c r="E1967" s="18" t="s">
        <v>56</v>
      </c>
      <c r="F1967" s="18" t="s">
        <v>113</v>
      </c>
      <c r="G1967" s="19">
        <v>2.0409802551</v>
      </c>
      <c r="H1967" s="19">
        <v>0.82595499999999999</v>
      </c>
      <c r="I1967" s="18" t="s">
        <v>24</v>
      </c>
      <c r="J1967" s="18" t="s">
        <v>114</v>
      </c>
      <c r="K1967" s="18">
        <v>16</v>
      </c>
      <c r="L1967" s="18">
        <v>60</v>
      </c>
      <c r="M1967" s="18" t="s">
        <v>71</v>
      </c>
      <c r="N1967" s="18" t="s">
        <v>126</v>
      </c>
      <c r="O1967" s="18" t="s">
        <v>75</v>
      </c>
      <c r="P1967" s="19">
        <v>1119.48322201</v>
      </c>
      <c r="Q1967" s="19">
        <v>88904.744291800002</v>
      </c>
      <c r="R1967" s="20">
        <v>0.74605500000000002</v>
      </c>
      <c r="S1967" s="20">
        <v>6.7142049999999998</v>
      </c>
      <c r="T1967" s="20">
        <v>0.24</v>
      </c>
      <c r="U1967" s="20">
        <v>0.56100000000000005</v>
      </c>
      <c r="V1967" s="20">
        <f t="shared" si="60"/>
        <v>0.46831797171900008</v>
      </c>
      <c r="W1967" s="20">
        <f t="shared" si="61"/>
        <v>2.4345320927502243</v>
      </c>
    </row>
    <row r="1968" spans="1:23" x14ac:dyDescent="0.25">
      <c r="A1968" s="18">
        <v>30533</v>
      </c>
      <c r="B1968" s="18">
        <v>30455</v>
      </c>
      <c r="C1968" s="18">
        <v>6215</v>
      </c>
      <c r="D1968" s="18">
        <v>6215</v>
      </c>
      <c r="E1968" s="18" t="s">
        <v>56</v>
      </c>
      <c r="F1968" s="18" t="s">
        <v>113</v>
      </c>
      <c r="G1968" s="19">
        <v>1.5963441806300001</v>
      </c>
      <c r="H1968" s="19">
        <v>0.64601799999999998</v>
      </c>
      <c r="I1968" s="18" t="s">
        <v>24</v>
      </c>
      <c r="J1968" s="18" t="s">
        <v>114</v>
      </c>
      <c r="K1968" s="18">
        <v>16</v>
      </c>
      <c r="L1968" s="18">
        <v>60</v>
      </c>
      <c r="M1968" s="18" t="s">
        <v>71</v>
      </c>
      <c r="N1968" s="18" t="s">
        <v>126</v>
      </c>
      <c r="O1968" s="18" t="s">
        <v>75</v>
      </c>
      <c r="P1968" s="19">
        <v>958.11360263300003</v>
      </c>
      <c r="Q1968" s="19">
        <v>69536.474361500004</v>
      </c>
      <c r="R1968" s="20">
        <v>0.74605500000000002</v>
      </c>
      <c r="S1968" s="20">
        <v>6.7142049999999998</v>
      </c>
      <c r="T1968" s="20">
        <v>0.24</v>
      </c>
      <c r="U1968" s="20">
        <v>0.56100000000000005</v>
      </c>
      <c r="V1968" s="20">
        <f t="shared" si="60"/>
        <v>0.36629336883240005</v>
      </c>
      <c r="W1968" s="20">
        <f t="shared" si="61"/>
        <v>1.9041613084179096</v>
      </c>
    </row>
    <row r="1969" spans="1:23" x14ac:dyDescent="0.25">
      <c r="A1969" s="18">
        <v>30534</v>
      </c>
      <c r="B1969" s="18">
        <v>30456</v>
      </c>
      <c r="C1969" s="18">
        <v>6215</v>
      </c>
      <c r="D1969" s="18">
        <v>6215</v>
      </c>
      <c r="E1969" s="18" t="s">
        <v>56</v>
      </c>
      <c r="F1969" s="18" t="s">
        <v>113</v>
      </c>
      <c r="G1969" s="19">
        <v>1.8922981539199999</v>
      </c>
      <c r="H1969" s="19">
        <v>0.76578599999999997</v>
      </c>
      <c r="I1969" s="18" t="s">
        <v>24</v>
      </c>
      <c r="J1969" s="18" t="s">
        <v>114</v>
      </c>
      <c r="K1969" s="18">
        <v>16</v>
      </c>
      <c r="L1969" s="18">
        <v>60</v>
      </c>
      <c r="M1969" s="18" t="s">
        <v>71</v>
      </c>
      <c r="N1969" s="18" t="s">
        <v>126</v>
      </c>
      <c r="O1969" s="18" t="s">
        <v>75</v>
      </c>
      <c r="P1969" s="19">
        <v>1440.8744048999999</v>
      </c>
      <c r="Q1969" s="19">
        <v>82428.177870300002</v>
      </c>
      <c r="R1969" s="20">
        <v>0.74605500000000002</v>
      </c>
      <c r="S1969" s="20">
        <v>6.7142049999999998</v>
      </c>
      <c r="T1969" s="20">
        <v>0.24</v>
      </c>
      <c r="U1969" s="20">
        <v>0.56100000000000005</v>
      </c>
      <c r="V1969" s="20">
        <f t="shared" si="60"/>
        <v>0.43420204041480004</v>
      </c>
      <c r="W1969" s="20">
        <f t="shared" si="61"/>
        <v>2.2571817994670695</v>
      </c>
    </row>
    <row r="1970" spans="1:23" x14ac:dyDescent="0.25">
      <c r="A1970" s="18">
        <v>31806</v>
      </c>
      <c r="B1970" s="18">
        <v>31762</v>
      </c>
      <c r="C1970" s="18">
        <v>6216</v>
      </c>
      <c r="D1970" s="18">
        <v>6216</v>
      </c>
      <c r="E1970" s="18" t="s">
        <v>56</v>
      </c>
      <c r="F1970" s="18" t="s">
        <v>113</v>
      </c>
      <c r="G1970" s="19">
        <v>8.6996896464199995</v>
      </c>
      <c r="H1970" s="19">
        <v>3.5206400000000002</v>
      </c>
      <c r="I1970" s="18" t="s">
        <v>24</v>
      </c>
      <c r="J1970" s="18" t="s">
        <v>114</v>
      </c>
      <c r="K1970" s="18">
        <v>16</v>
      </c>
      <c r="L1970" s="18">
        <v>60</v>
      </c>
      <c r="M1970" s="18" t="s">
        <v>71</v>
      </c>
      <c r="N1970" s="18" t="s">
        <v>127</v>
      </c>
      <c r="O1970" s="18" t="s">
        <v>75</v>
      </c>
      <c r="P1970" s="19">
        <v>3085.59047749</v>
      </c>
      <c r="Q1970" s="19">
        <v>378956.965165</v>
      </c>
      <c r="R1970" s="20">
        <v>0.74605500000000002</v>
      </c>
      <c r="S1970" s="20">
        <v>6.7142049999999998</v>
      </c>
      <c r="T1970" s="20">
        <v>0.24</v>
      </c>
      <c r="U1970" s="20">
        <v>0.56100000000000005</v>
      </c>
      <c r="V1970" s="20">
        <f t="shared" si="60"/>
        <v>1.9962092171520003</v>
      </c>
      <c r="W1970" s="20">
        <f t="shared" si="61"/>
        <v>10.377213125436798</v>
      </c>
    </row>
    <row r="1971" spans="1:23" x14ac:dyDescent="0.25">
      <c r="A1971" s="18">
        <v>31807</v>
      </c>
      <c r="B1971" s="18">
        <v>31763</v>
      </c>
      <c r="C1971" s="18">
        <v>6216</v>
      </c>
      <c r="D1971" s="18">
        <v>6216</v>
      </c>
      <c r="E1971" s="18" t="s">
        <v>56</v>
      </c>
      <c r="F1971" s="18" t="s">
        <v>113</v>
      </c>
      <c r="G1971" s="19">
        <v>50.810196958699997</v>
      </c>
      <c r="H1971" s="19">
        <v>20.562200000000001</v>
      </c>
      <c r="I1971" s="18" t="s">
        <v>24</v>
      </c>
      <c r="J1971" s="18" t="s">
        <v>114</v>
      </c>
      <c r="K1971" s="18">
        <v>16</v>
      </c>
      <c r="L1971" s="18">
        <v>60</v>
      </c>
      <c r="M1971" s="18" t="s">
        <v>71</v>
      </c>
      <c r="N1971" s="18" t="s">
        <v>127</v>
      </c>
      <c r="O1971" s="18" t="s">
        <v>75</v>
      </c>
      <c r="P1971" s="19">
        <v>13060.354438599999</v>
      </c>
      <c r="Q1971" s="19">
        <v>2213283.3263599998</v>
      </c>
      <c r="R1971" s="20">
        <v>0.74605500000000002</v>
      </c>
      <c r="S1971" s="20">
        <v>6.7142049999999998</v>
      </c>
      <c r="T1971" s="20">
        <v>0.24</v>
      </c>
      <c r="U1971" s="20">
        <v>0.56100000000000005</v>
      </c>
      <c r="V1971" s="20">
        <f t="shared" si="60"/>
        <v>11.65880441196</v>
      </c>
      <c r="W1971" s="20">
        <f t="shared" si="61"/>
        <v>60.607824636388997</v>
      </c>
    </row>
    <row r="1972" spans="1:23" x14ac:dyDescent="0.25">
      <c r="A1972" s="18">
        <v>31808</v>
      </c>
      <c r="B1972" s="18">
        <v>31764</v>
      </c>
      <c r="C1972" s="18">
        <v>6216</v>
      </c>
      <c r="D1972" s="18">
        <v>6216</v>
      </c>
      <c r="E1972" s="18" t="s">
        <v>56</v>
      </c>
      <c r="F1972" s="18" t="s">
        <v>113</v>
      </c>
      <c r="G1972" s="19">
        <v>3.7230363957499999</v>
      </c>
      <c r="H1972" s="19">
        <v>1.5066600000000001</v>
      </c>
      <c r="I1972" s="18" t="s">
        <v>24</v>
      </c>
      <c r="J1972" s="18" t="s">
        <v>114</v>
      </c>
      <c r="K1972" s="18">
        <v>16</v>
      </c>
      <c r="L1972" s="18">
        <v>60</v>
      </c>
      <c r="M1972" s="18" t="s">
        <v>71</v>
      </c>
      <c r="N1972" s="18" t="s">
        <v>127</v>
      </c>
      <c r="O1972" s="18" t="s">
        <v>75</v>
      </c>
      <c r="P1972" s="19">
        <v>2147.8512212300002</v>
      </c>
      <c r="Q1972" s="19">
        <v>162174.81669800001</v>
      </c>
      <c r="R1972" s="20">
        <v>0.74605500000000002</v>
      </c>
      <c r="S1972" s="20">
        <v>6.7142049999999998</v>
      </c>
      <c r="T1972" s="20">
        <v>0.24</v>
      </c>
      <c r="U1972" s="20">
        <v>0.56100000000000005</v>
      </c>
      <c r="V1972" s="20">
        <f t="shared" si="60"/>
        <v>0.8542789319880002</v>
      </c>
      <c r="W1972" s="20">
        <f t="shared" si="61"/>
        <v>4.4409345822267001</v>
      </c>
    </row>
    <row r="1973" spans="1:23" x14ac:dyDescent="0.25">
      <c r="A1973" s="18">
        <v>31809</v>
      </c>
      <c r="B1973" s="18">
        <v>31765</v>
      </c>
      <c r="C1973" s="18">
        <v>6216</v>
      </c>
      <c r="D1973" s="18">
        <v>6216</v>
      </c>
      <c r="E1973" s="18" t="s">
        <v>56</v>
      </c>
      <c r="F1973" s="18" t="s">
        <v>113</v>
      </c>
      <c r="G1973" s="19">
        <v>2.9982070698699999</v>
      </c>
      <c r="H1973" s="19">
        <v>1.21333</v>
      </c>
      <c r="I1973" s="18" t="s">
        <v>24</v>
      </c>
      <c r="J1973" s="18" t="s">
        <v>114</v>
      </c>
      <c r="K1973" s="18">
        <v>16</v>
      </c>
      <c r="L1973" s="18">
        <v>60</v>
      </c>
      <c r="M1973" s="18" t="s">
        <v>71</v>
      </c>
      <c r="N1973" s="18" t="s">
        <v>127</v>
      </c>
      <c r="O1973" s="18" t="s">
        <v>75</v>
      </c>
      <c r="P1973" s="19">
        <v>1422.5094374800001</v>
      </c>
      <c r="Q1973" s="19">
        <v>130601.37755600001</v>
      </c>
      <c r="R1973" s="20">
        <v>0.74605500000000002</v>
      </c>
      <c r="S1973" s="20">
        <v>6.7142049999999998</v>
      </c>
      <c r="T1973" s="20">
        <v>0.24</v>
      </c>
      <c r="U1973" s="20">
        <v>0.56100000000000005</v>
      </c>
      <c r="V1973" s="20">
        <f t="shared" si="60"/>
        <v>0.68796029399400005</v>
      </c>
      <c r="W1973" s="20">
        <f t="shared" si="61"/>
        <v>3.5763338488133498</v>
      </c>
    </row>
    <row r="1974" spans="1:23" x14ac:dyDescent="0.25">
      <c r="A1974" s="18">
        <v>31810</v>
      </c>
      <c r="B1974" s="18">
        <v>31766</v>
      </c>
      <c r="C1974" s="18">
        <v>6216</v>
      </c>
      <c r="D1974" s="18">
        <v>6216</v>
      </c>
      <c r="E1974" s="18" t="s">
        <v>56</v>
      </c>
      <c r="F1974" s="18" t="s">
        <v>113</v>
      </c>
      <c r="G1974" s="19">
        <v>14.5118375772</v>
      </c>
      <c r="H1974" s="19">
        <v>5.8727299999999998</v>
      </c>
      <c r="I1974" s="18" t="s">
        <v>24</v>
      </c>
      <c r="J1974" s="18" t="s">
        <v>114</v>
      </c>
      <c r="K1974" s="18">
        <v>16</v>
      </c>
      <c r="L1974" s="18">
        <v>60</v>
      </c>
      <c r="M1974" s="18" t="s">
        <v>71</v>
      </c>
      <c r="N1974" s="18" t="s">
        <v>127</v>
      </c>
      <c r="O1974" s="18" t="s">
        <v>75</v>
      </c>
      <c r="P1974" s="19">
        <v>3163.5247159</v>
      </c>
      <c r="Q1974" s="19">
        <v>632133.11632100004</v>
      </c>
      <c r="R1974" s="20">
        <v>0.74605500000000002</v>
      </c>
      <c r="S1974" s="20">
        <v>6.7142049999999998</v>
      </c>
      <c r="T1974" s="20">
        <v>0.24</v>
      </c>
      <c r="U1974" s="20">
        <v>0.56100000000000005</v>
      </c>
      <c r="V1974" s="20">
        <f t="shared" si="60"/>
        <v>3.3298484809139999</v>
      </c>
      <c r="W1974" s="20">
        <f t="shared" si="61"/>
        <v>17.310083063916345</v>
      </c>
    </row>
    <row r="1975" spans="1:23" x14ac:dyDescent="0.25">
      <c r="A1975" s="18">
        <v>31811</v>
      </c>
      <c r="B1975" s="18">
        <v>31767</v>
      </c>
      <c r="C1975" s="18">
        <v>6216</v>
      </c>
      <c r="D1975" s="18">
        <v>6216</v>
      </c>
      <c r="E1975" s="18" t="s">
        <v>56</v>
      </c>
      <c r="F1975" s="18" t="s">
        <v>113</v>
      </c>
      <c r="G1975" s="19">
        <v>6.3077196175700001</v>
      </c>
      <c r="H1975" s="19">
        <v>2.5526399999999998</v>
      </c>
      <c r="I1975" s="18" t="s">
        <v>24</v>
      </c>
      <c r="J1975" s="18" t="s">
        <v>114</v>
      </c>
      <c r="K1975" s="18">
        <v>16</v>
      </c>
      <c r="L1975" s="18">
        <v>60</v>
      </c>
      <c r="M1975" s="18" t="s">
        <v>71</v>
      </c>
      <c r="N1975" s="18" t="s">
        <v>127</v>
      </c>
      <c r="O1975" s="18" t="s">
        <v>75</v>
      </c>
      <c r="P1975" s="19">
        <v>1978.6744792699999</v>
      </c>
      <c r="Q1975" s="19">
        <v>274763.167487</v>
      </c>
      <c r="R1975" s="20">
        <v>0.74605500000000002</v>
      </c>
      <c r="S1975" s="20">
        <v>6.7142049999999998</v>
      </c>
      <c r="T1975" s="20">
        <v>0.24</v>
      </c>
      <c r="U1975" s="20">
        <v>0.56100000000000005</v>
      </c>
      <c r="V1975" s="20">
        <f t="shared" si="60"/>
        <v>1.447351474752</v>
      </c>
      <c r="W1975" s="20">
        <f t="shared" si="61"/>
        <v>7.5239982822767981</v>
      </c>
    </row>
    <row r="1976" spans="1:23" x14ac:dyDescent="0.25">
      <c r="A1976" s="18">
        <v>31812</v>
      </c>
      <c r="B1976" s="18">
        <v>31768</v>
      </c>
      <c r="C1976" s="18">
        <v>6216</v>
      </c>
      <c r="D1976" s="18">
        <v>6216</v>
      </c>
      <c r="E1976" s="18" t="s">
        <v>56</v>
      </c>
      <c r="F1976" s="18" t="s">
        <v>113</v>
      </c>
      <c r="G1976" s="19">
        <v>77.896920482400006</v>
      </c>
      <c r="H1976" s="19">
        <v>31.523800000000001</v>
      </c>
      <c r="I1976" s="18" t="s">
        <v>24</v>
      </c>
      <c r="J1976" s="18" t="s">
        <v>114</v>
      </c>
      <c r="K1976" s="18">
        <v>16</v>
      </c>
      <c r="L1976" s="18">
        <v>60</v>
      </c>
      <c r="M1976" s="18" t="s">
        <v>71</v>
      </c>
      <c r="N1976" s="18" t="s">
        <v>127</v>
      </c>
      <c r="O1976" s="18" t="s">
        <v>75</v>
      </c>
      <c r="P1976" s="19">
        <v>11129.600499599999</v>
      </c>
      <c r="Q1976" s="19">
        <v>3393176.2834800002</v>
      </c>
      <c r="R1976" s="20">
        <v>0.74605500000000002</v>
      </c>
      <c r="S1976" s="20">
        <v>6.7142049999999998</v>
      </c>
      <c r="T1976" s="20">
        <v>0.24</v>
      </c>
      <c r="U1976" s="20">
        <v>0.56100000000000005</v>
      </c>
      <c r="V1976" s="20">
        <f t="shared" si="60"/>
        <v>17.874051342840001</v>
      </c>
      <c r="W1976" s="20">
        <f t="shared" si="61"/>
        <v>92.917535199180989</v>
      </c>
    </row>
    <row r="1977" spans="1:23" x14ac:dyDescent="0.25">
      <c r="A1977" s="18">
        <v>31814</v>
      </c>
      <c r="B1977" s="18">
        <v>31770</v>
      </c>
      <c r="C1977" s="18">
        <v>6216</v>
      </c>
      <c r="D1977" s="18">
        <v>6216</v>
      </c>
      <c r="E1977" s="18" t="s">
        <v>56</v>
      </c>
      <c r="F1977" s="18" t="s">
        <v>113</v>
      </c>
      <c r="G1977" s="19">
        <v>32.827985670300002</v>
      </c>
      <c r="H1977" s="19">
        <v>13.285</v>
      </c>
      <c r="I1977" s="18" t="s">
        <v>24</v>
      </c>
      <c r="J1977" s="18" t="s">
        <v>114</v>
      </c>
      <c r="K1977" s="18">
        <v>16</v>
      </c>
      <c r="L1977" s="18">
        <v>60</v>
      </c>
      <c r="M1977" s="18" t="s">
        <v>71</v>
      </c>
      <c r="N1977" s="18" t="s">
        <v>127</v>
      </c>
      <c r="O1977" s="18" t="s">
        <v>75</v>
      </c>
      <c r="P1977" s="19">
        <v>10746.8637156</v>
      </c>
      <c r="Q1977" s="19">
        <v>1429981.33586</v>
      </c>
      <c r="R1977" s="20">
        <v>0.74605500000000002</v>
      </c>
      <c r="S1977" s="20">
        <v>6.7142049999999998</v>
      </c>
      <c r="T1977" s="20">
        <v>0.24</v>
      </c>
      <c r="U1977" s="20">
        <v>0.56100000000000005</v>
      </c>
      <c r="V1977" s="20">
        <f t="shared" si="60"/>
        <v>7.5326189130000003</v>
      </c>
      <c r="W1977" s="20">
        <f t="shared" si="61"/>
        <v>39.158015693574988</v>
      </c>
    </row>
    <row r="1978" spans="1:23" x14ac:dyDescent="0.25">
      <c r="A1978" s="18">
        <v>32542</v>
      </c>
      <c r="B1978" s="18">
        <v>32520</v>
      </c>
      <c r="C1978" s="18">
        <v>6250</v>
      </c>
      <c r="D1978" s="18">
        <v>6250</v>
      </c>
      <c r="E1978" s="18" t="s">
        <v>56</v>
      </c>
      <c r="F1978" s="18" t="s">
        <v>113</v>
      </c>
      <c r="G1978" s="19">
        <v>4.2099374206700002</v>
      </c>
      <c r="H1978" s="19">
        <v>1.7037</v>
      </c>
      <c r="I1978" s="18" t="s">
        <v>24</v>
      </c>
      <c r="J1978" s="18" t="s">
        <v>114</v>
      </c>
      <c r="K1978" s="18">
        <v>15</v>
      </c>
      <c r="L1978" s="18">
        <v>60</v>
      </c>
      <c r="M1978" s="18" t="s">
        <v>71</v>
      </c>
      <c r="N1978" s="18" t="s">
        <v>199</v>
      </c>
      <c r="O1978" s="18" t="s">
        <v>124</v>
      </c>
      <c r="P1978" s="19">
        <v>2210.8540926999999</v>
      </c>
      <c r="Q1978" s="19">
        <v>183384.14050499999</v>
      </c>
      <c r="R1978" s="20">
        <v>0.81129499999999999</v>
      </c>
      <c r="S1978" s="20">
        <v>7.3010640000000002</v>
      </c>
      <c r="T1978" s="20">
        <v>0.24</v>
      </c>
      <c r="U1978" s="20">
        <v>0.56100000000000005</v>
      </c>
      <c r="V1978" s="20">
        <f t="shared" si="60"/>
        <v>1.0504745015400001</v>
      </c>
      <c r="W1978" s="20">
        <f t="shared" si="61"/>
        <v>5.4606431814551994</v>
      </c>
    </row>
    <row r="1979" spans="1:23" x14ac:dyDescent="0.25">
      <c r="A1979" s="18">
        <v>32543</v>
      </c>
      <c r="B1979" s="18">
        <v>32521</v>
      </c>
      <c r="C1979" s="18">
        <v>6250</v>
      </c>
      <c r="D1979" s="18">
        <v>6250</v>
      </c>
      <c r="E1979" s="18" t="s">
        <v>56</v>
      </c>
      <c r="F1979" s="18" t="s">
        <v>113</v>
      </c>
      <c r="G1979" s="19">
        <v>10.4302980324</v>
      </c>
      <c r="H1979" s="19">
        <v>4.2209899999999996</v>
      </c>
      <c r="I1979" s="18" t="s">
        <v>24</v>
      </c>
      <c r="J1979" s="18" t="s">
        <v>114</v>
      </c>
      <c r="K1979" s="18">
        <v>15</v>
      </c>
      <c r="L1979" s="18">
        <v>60</v>
      </c>
      <c r="M1979" s="18" t="s">
        <v>71</v>
      </c>
      <c r="N1979" s="18" t="s">
        <v>199</v>
      </c>
      <c r="O1979" s="18" t="s">
        <v>124</v>
      </c>
      <c r="P1979" s="19">
        <v>7167.3933743799998</v>
      </c>
      <c r="Q1979" s="19">
        <v>454341.96491799998</v>
      </c>
      <c r="R1979" s="20">
        <v>0.81129499999999999</v>
      </c>
      <c r="S1979" s="20">
        <v>7.3010640000000002</v>
      </c>
      <c r="T1979" s="20">
        <v>0.24</v>
      </c>
      <c r="U1979" s="20">
        <v>0.56100000000000005</v>
      </c>
      <c r="V1979" s="20">
        <f t="shared" si="60"/>
        <v>2.602595742358</v>
      </c>
      <c r="W1979" s="20">
        <f t="shared" si="61"/>
        <v>13.528978260545037</v>
      </c>
    </row>
    <row r="1980" spans="1:23" x14ac:dyDescent="0.25">
      <c r="A1980" s="18">
        <v>32544</v>
      </c>
      <c r="B1980" s="18">
        <v>32522</v>
      </c>
      <c r="C1980" s="18">
        <v>6250</v>
      </c>
      <c r="D1980" s="18">
        <v>6250</v>
      </c>
      <c r="E1980" s="18" t="s">
        <v>56</v>
      </c>
      <c r="F1980" s="18" t="s">
        <v>113</v>
      </c>
      <c r="G1980" s="19">
        <v>24.272401819399999</v>
      </c>
      <c r="H1980" s="19">
        <v>9.8226899999999997</v>
      </c>
      <c r="I1980" s="18" t="s">
        <v>24</v>
      </c>
      <c r="J1980" s="18" t="s">
        <v>114</v>
      </c>
      <c r="K1980" s="18">
        <v>15</v>
      </c>
      <c r="L1980" s="18">
        <v>60</v>
      </c>
      <c r="M1980" s="18" t="s">
        <v>71</v>
      </c>
      <c r="N1980" s="18" t="s">
        <v>199</v>
      </c>
      <c r="O1980" s="18" t="s">
        <v>124</v>
      </c>
      <c r="P1980" s="19">
        <v>5672.2434876999996</v>
      </c>
      <c r="Q1980" s="19">
        <v>1057301.5940400001</v>
      </c>
      <c r="R1980" s="20">
        <v>0.81129499999999999</v>
      </c>
      <c r="S1980" s="20">
        <v>7.3010640000000002</v>
      </c>
      <c r="T1980" s="20">
        <v>0.24</v>
      </c>
      <c r="U1980" s="20">
        <v>0.56100000000000005</v>
      </c>
      <c r="V1980" s="20">
        <f t="shared" si="60"/>
        <v>6.0565154554979994</v>
      </c>
      <c r="W1980" s="20">
        <f t="shared" si="61"/>
        <v>31.483362782208239</v>
      </c>
    </row>
    <row r="1981" spans="1:23" x14ac:dyDescent="0.25">
      <c r="A1981" s="18">
        <v>33068</v>
      </c>
      <c r="B1981" s="18">
        <v>33057</v>
      </c>
      <c r="C1981" s="18">
        <v>6300</v>
      </c>
      <c r="D1981" s="18">
        <v>6300</v>
      </c>
      <c r="E1981" s="18" t="s">
        <v>56</v>
      </c>
      <c r="F1981" s="18" t="s">
        <v>292</v>
      </c>
      <c r="G1981" s="19">
        <v>7.30273785122E-3</v>
      </c>
      <c r="H1981" s="19">
        <v>2.9553100000000001E-3</v>
      </c>
      <c r="I1981" s="18" t="s">
        <v>24</v>
      </c>
      <c r="J1981" s="18" t="s">
        <v>293</v>
      </c>
      <c r="K1981" s="18">
        <v>15</v>
      </c>
      <c r="L1981" s="18">
        <v>60</v>
      </c>
      <c r="M1981" s="18" t="s">
        <v>71</v>
      </c>
      <c r="N1981" s="18" t="s">
        <v>124</v>
      </c>
      <c r="O1981" s="18" t="s">
        <v>124</v>
      </c>
      <c r="P1981" s="19">
        <v>13535.301285</v>
      </c>
      <c r="Q1981" s="19">
        <v>5900348.0873100003</v>
      </c>
      <c r="R1981" s="20">
        <v>0.77400000000000002</v>
      </c>
      <c r="S1981" s="20">
        <v>6.9690000000000003</v>
      </c>
      <c r="T1981" s="20">
        <v>0.24399999999999999</v>
      </c>
      <c r="U1981" s="20">
        <v>0.34</v>
      </c>
      <c r="V1981" s="20">
        <f t="shared" si="60"/>
        <v>1.7292819146400001E-3</v>
      </c>
      <c r="W1981" s="20">
        <f t="shared" si="61"/>
        <v>1.35930665574E-2</v>
      </c>
    </row>
    <row r="1982" spans="1:23" x14ac:dyDescent="0.25">
      <c r="A1982" s="18">
        <v>33070</v>
      </c>
      <c r="B1982" s="18">
        <v>33059</v>
      </c>
      <c r="C1982" s="18">
        <v>6300</v>
      </c>
      <c r="D1982" s="18">
        <v>6300</v>
      </c>
      <c r="E1982" s="18" t="s">
        <v>56</v>
      </c>
      <c r="F1982" s="18" t="s">
        <v>113</v>
      </c>
      <c r="G1982" s="19">
        <v>2.7341701190799998</v>
      </c>
      <c r="H1982" s="19">
        <v>1.1064799999999999</v>
      </c>
      <c r="I1982" s="18" t="s">
        <v>24</v>
      </c>
      <c r="J1982" s="18" t="s">
        <v>114</v>
      </c>
      <c r="K1982" s="18">
        <v>15</v>
      </c>
      <c r="L1982" s="18">
        <v>60</v>
      </c>
      <c r="M1982" s="18" t="s">
        <v>71</v>
      </c>
      <c r="N1982" s="18" t="s">
        <v>124</v>
      </c>
      <c r="O1982" s="18" t="s">
        <v>124</v>
      </c>
      <c r="P1982" s="19">
        <v>1315.08494079</v>
      </c>
      <c r="Q1982" s="19">
        <v>119099.973984</v>
      </c>
      <c r="R1982" s="20">
        <v>0.81129499999999999</v>
      </c>
      <c r="S1982" s="20">
        <v>7.3010640000000002</v>
      </c>
      <c r="T1982" s="20">
        <v>0.24</v>
      </c>
      <c r="U1982" s="20">
        <v>0.56100000000000005</v>
      </c>
      <c r="V1982" s="20">
        <f t="shared" si="60"/>
        <v>0.68223808561599997</v>
      </c>
      <c r="W1982" s="20">
        <f t="shared" si="61"/>
        <v>3.5464532883820792</v>
      </c>
    </row>
    <row r="1983" spans="1:23" x14ac:dyDescent="0.25">
      <c r="A1983" s="18">
        <v>33071</v>
      </c>
      <c r="B1983" s="18">
        <v>33060</v>
      </c>
      <c r="C1983" s="18">
        <v>6300</v>
      </c>
      <c r="D1983" s="18">
        <v>6300</v>
      </c>
      <c r="E1983" s="18" t="s">
        <v>56</v>
      </c>
      <c r="F1983" s="18" t="s">
        <v>113</v>
      </c>
      <c r="G1983" s="19">
        <v>44.968152507600003</v>
      </c>
      <c r="H1983" s="19">
        <v>18.198</v>
      </c>
      <c r="I1983" s="18" t="s">
        <v>24</v>
      </c>
      <c r="J1983" s="18" t="s">
        <v>114</v>
      </c>
      <c r="K1983" s="18">
        <v>15</v>
      </c>
      <c r="L1983" s="18">
        <v>60</v>
      </c>
      <c r="M1983" s="18" t="s">
        <v>71</v>
      </c>
      <c r="N1983" s="18" t="s">
        <v>124</v>
      </c>
      <c r="O1983" s="18" t="s">
        <v>124</v>
      </c>
      <c r="P1983" s="19">
        <v>9754.4833114699995</v>
      </c>
      <c r="Q1983" s="19">
        <v>1958804.888</v>
      </c>
      <c r="R1983" s="20">
        <v>0.81129499999999999</v>
      </c>
      <c r="S1983" s="20">
        <v>7.3010640000000002</v>
      </c>
      <c r="T1983" s="20">
        <v>0.24</v>
      </c>
      <c r="U1983" s="20">
        <v>0.56100000000000005</v>
      </c>
      <c r="V1983" s="20">
        <f t="shared" si="60"/>
        <v>11.220599271600001</v>
      </c>
      <c r="W1983" s="20">
        <f t="shared" si="61"/>
        <v>58.327630813008</v>
      </c>
    </row>
    <row r="1984" spans="1:23" x14ac:dyDescent="0.25">
      <c r="A1984" s="18">
        <v>33072</v>
      </c>
      <c r="B1984" s="18">
        <v>33061</v>
      </c>
      <c r="C1984" s="18">
        <v>6300</v>
      </c>
      <c r="D1984" s="18">
        <v>6300</v>
      </c>
      <c r="E1984" s="18" t="s">
        <v>56</v>
      </c>
      <c r="F1984" s="18" t="s">
        <v>113</v>
      </c>
      <c r="G1984" s="19">
        <v>2.2131912103000002</v>
      </c>
      <c r="H1984" s="19">
        <v>0.89564699999999997</v>
      </c>
      <c r="I1984" s="18" t="s">
        <v>24</v>
      </c>
      <c r="J1984" s="18" t="s">
        <v>114</v>
      </c>
      <c r="K1984" s="18">
        <v>15</v>
      </c>
      <c r="L1984" s="18">
        <v>60</v>
      </c>
      <c r="M1984" s="18" t="s">
        <v>71</v>
      </c>
      <c r="N1984" s="18" t="s">
        <v>124</v>
      </c>
      <c r="O1984" s="18" t="s">
        <v>124</v>
      </c>
      <c r="P1984" s="19">
        <v>1438.1800025699999</v>
      </c>
      <c r="Q1984" s="19">
        <v>96406.223494299993</v>
      </c>
      <c r="R1984" s="20">
        <v>0.81129499999999999</v>
      </c>
      <c r="S1984" s="20">
        <v>7.3010640000000002</v>
      </c>
      <c r="T1984" s="20">
        <v>0.24</v>
      </c>
      <c r="U1984" s="20">
        <v>0.56100000000000005</v>
      </c>
      <c r="V1984" s="20">
        <f t="shared" si="60"/>
        <v>0.55224178897739995</v>
      </c>
      <c r="W1984" s="20">
        <f t="shared" si="61"/>
        <v>2.8706982940311114</v>
      </c>
    </row>
    <row r="1985" spans="1:23" x14ac:dyDescent="0.25">
      <c r="A1985" s="18">
        <v>33073</v>
      </c>
      <c r="B1985" s="18">
        <v>33062</v>
      </c>
      <c r="C1985" s="18">
        <v>6300</v>
      </c>
      <c r="D1985" s="18">
        <v>6300</v>
      </c>
      <c r="E1985" s="18" t="s">
        <v>56</v>
      </c>
      <c r="F1985" s="18" t="s">
        <v>113</v>
      </c>
      <c r="G1985" s="19">
        <v>91.412076042500004</v>
      </c>
      <c r="H1985" s="19">
        <v>36.993200000000002</v>
      </c>
      <c r="I1985" s="18" t="s">
        <v>24</v>
      </c>
      <c r="J1985" s="18" t="s">
        <v>114</v>
      </c>
      <c r="K1985" s="18">
        <v>15</v>
      </c>
      <c r="L1985" s="18">
        <v>60</v>
      </c>
      <c r="M1985" s="18" t="s">
        <v>71</v>
      </c>
      <c r="N1985" s="18" t="s">
        <v>124</v>
      </c>
      <c r="O1985" s="18" t="s">
        <v>124</v>
      </c>
      <c r="P1985" s="19">
        <v>27703.200679000001</v>
      </c>
      <c r="Q1985" s="19">
        <v>3981894.1047899998</v>
      </c>
      <c r="R1985" s="20">
        <v>0.81129499999999999</v>
      </c>
      <c r="S1985" s="20">
        <v>7.3010640000000002</v>
      </c>
      <c r="T1985" s="20">
        <v>0.24</v>
      </c>
      <c r="U1985" s="20">
        <v>0.56100000000000005</v>
      </c>
      <c r="V1985" s="20">
        <f t="shared" si="60"/>
        <v>22.80942262744</v>
      </c>
      <c r="W1985" s="20">
        <f t="shared" si="61"/>
        <v>118.56938741574719</v>
      </c>
    </row>
    <row r="1986" spans="1:23" x14ac:dyDescent="0.25">
      <c r="A1986" s="18">
        <v>33074</v>
      </c>
      <c r="B1986" s="18">
        <v>33063</v>
      </c>
      <c r="C1986" s="18">
        <v>6300</v>
      </c>
      <c r="D1986" s="18">
        <v>6300</v>
      </c>
      <c r="E1986" s="18" t="s">
        <v>56</v>
      </c>
      <c r="F1986" s="18" t="s">
        <v>113</v>
      </c>
      <c r="G1986" s="19">
        <v>8.6663978667800006</v>
      </c>
      <c r="H1986" s="19">
        <v>3.5071699999999999</v>
      </c>
      <c r="I1986" s="18" t="s">
        <v>24</v>
      </c>
      <c r="J1986" s="18" t="s">
        <v>114</v>
      </c>
      <c r="K1986" s="18">
        <v>15</v>
      </c>
      <c r="L1986" s="18">
        <v>60</v>
      </c>
      <c r="M1986" s="18" t="s">
        <v>71</v>
      </c>
      <c r="N1986" s="18" t="s">
        <v>124</v>
      </c>
      <c r="O1986" s="18" t="s">
        <v>124</v>
      </c>
      <c r="P1986" s="19">
        <v>2918.64051724</v>
      </c>
      <c r="Q1986" s="19">
        <v>377506.78104500001</v>
      </c>
      <c r="R1986" s="20">
        <v>0.81129499999999999</v>
      </c>
      <c r="S1986" s="20">
        <v>7.3010640000000002</v>
      </c>
      <c r="T1986" s="20">
        <v>0.24</v>
      </c>
      <c r="U1986" s="20">
        <v>0.56100000000000005</v>
      </c>
      <c r="V1986" s="20">
        <f t="shared" si="60"/>
        <v>2.1624656087139997</v>
      </c>
      <c r="W1986" s="20">
        <f t="shared" si="61"/>
        <v>11.241065884078319</v>
      </c>
    </row>
    <row r="1987" spans="1:23" x14ac:dyDescent="0.25">
      <c r="A1987" s="18">
        <v>33075</v>
      </c>
      <c r="B1987" s="18">
        <v>33064</v>
      </c>
      <c r="C1987" s="18">
        <v>6300</v>
      </c>
      <c r="D1987" s="18">
        <v>6300</v>
      </c>
      <c r="E1987" s="18" t="s">
        <v>56</v>
      </c>
      <c r="F1987" s="18" t="s">
        <v>113</v>
      </c>
      <c r="G1987" s="19">
        <v>1.84385776091</v>
      </c>
      <c r="H1987" s="19">
        <v>0.74618300000000004</v>
      </c>
      <c r="I1987" s="18" t="s">
        <v>24</v>
      </c>
      <c r="J1987" s="18" t="s">
        <v>114</v>
      </c>
      <c r="K1987" s="18">
        <v>15</v>
      </c>
      <c r="L1987" s="18">
        <v>60</v>
      </c>
      <c r="M1987" s="18" t="s">
        <v>71</v>
      </c>
      <c r="N1987" s="18" t="s">
        <v>124</v>
      </c>
      <c r="O1987" s="18" t="s">
        <v>124</v>
      </c>
      <c r="P1987" s="19">
        <v>1068.5873749899999</v>
      </c>
      <c r="Q1987" s="19">
        <v>80318.122791500005</v>
      </c>
      <c r="R1987" s="20">
        <v>0.81129499999999999</v>
      </c>
      <c r="S1987" s="20">
        <v>7.3010640000000002</v>
      </c>
      <c r="T1987" s="20">
        <v>0.24</v>
      </c>
      <c r="U1987" s="20">
        <v>0.56100000000000005</v>
      </c>
      <c r="V1987" s="20">
        <f t="shared" ref="V1987:V2050" si="62">H1987*R1987*(1-T1987)</f>
        <v>0.4600846481086</v>
      </c>
      <c r="W1987" s="20">
        <f t="shared" ref="W1987:W2050" si="63">H1987*S1987*(1-U1987)</f>
        <v>2.3916411991945679</v>
      </c>
    </row>
    <row r="1988" spans="1:23" x14ac:dyDescent="0.25">
      <c r="A1988" s="18">
        <v>33076</v>
      </c>
      <c r="B1988" s="18">
        <v>33065</v>
      </c>
      <c r="C1988" s="18">
        <v>6300</v>
      </c>
      <c r="D1988" s="18">
        <v>6300</v>
      </c>
      <c r="E1988" s="18" t="s">
        <v>56</v>
      </c>
      <c r="F1988" s="18" t="s">
        <v>113</v>
      </c>
      <c r="G1988" s="19">
        <v>4.5783152451599998</v>
      </c>
      <c r="H1988" s="19">
        <v>1.8527800000000001</v>
      </c>
      <c r="I1988" s="18" t="s">
        <v>24</v>
      </c>
      <c r="J1988" s="18" t="s">
        <v>114</v>
      </c>
      <c r="K1988" s="18">
        <v>15</v>
      </c>
      <c r="L1988" s="18">
        <v>60</v>
      </c>
      <c r="M1988" s="18" t="s">
        <v>71</v>
      </c>
      <c r="N1988" s="18" t="s">
        <v>124</v>
      </c>
      <c r="O1988" s="18" t="s">
        <v>124</v>
      </c>
      <c r="P1988" s="19">
        <v>1944.88451534</v>
      </c>
      <c r="Q1988" s="19">
        <v>199430.61435300001</v>
      </c>
      <c r="R1988" s="20">
        <v>0.81129499999999999</v>
      </c>
      <c r="S1988" s="20">
        <v>7.3010640000000002</v>
      </c>
      <c r="T1988" s="20">
        <v>0.24</v>
      </c>
      <c r="U1988" s="20">
        <v>0.56100000000000005</v>
      </c>
      <c r="V1988" s="20">
        <f t="shared" si="62"/>
        <v>1.1423948740760002</v>
      </c>
      <c r="W1988" s="20">
        <f t="shared" si="63"/>
        <v>5.9384694921268801</v>
      </c>
    </row>
    <row r="1989" spans="1:23" x14ac:dyDescent="0.25">
      <c r="A1989" s="18">
        <v>33077</v>
      </c>
      <c r="B1989" s="18">
        <v>33066</v>
      </c>
      <c r="C1989" s="18">
        <v>6300</v>
      </c>
      <c r="D1989" s="18">
        <v>6300</v>
      </c>
      <c r="E1989" s="18" t="s">
        <v>56</v>
      </c>
      <c r="F1989" s="18" t="s">
        <v>113</v>
      </c>
      <c r="G1989" s="19">
        <v>55.052753097599997</v>
      </c>
      <c r="H1989" s="19">
        <v>22.2791</v>
      </c>
      <c r="I1989" s="18" t="s">
        <v>24</v>
      </c>
      <c r="J1989" s="18" t="s">
        <v>114</v>
      </c>
      <c r="K1989" s="18">
        <v>15</v>
      </c>
      <c r="L1989" s="18">
        <v>60</v>
      </c>
      <c r="M1989" s="18" t="s">
        <v>71</v>
      </c>
      <c r="N1989" s="18" t="s">
        <v>124</v>
      </c>
      <c r="O1989" s="18" t="s">
        <v>124</v>
      </c>
      <c r="P1989" s="19">
        <v>12872.7164828</v>
      </c>
      <c r="Q1989" s="19">
        <v>2398088.3325499999</v>
      </c>
      <c r="R1989" s="20">
        <v>0.81129499999999999</v>
      </c>
      <c r="S1989" s="20">
        <v>7.3010640000000002</v>
      </c>
      <c r="T1989" s="20">
        <v>0.24</v>
      </c>
      <c r="U1989" s="20">
        <v>0.56100000000000005</v>
      </c>
      <c r="V1989" s="20">
        <f t="shared" si="62"/>
        <v>13.73694105022</v>
      </c>
      <c r="W1989" s="20">
        <f t="shared" si="63"/>
        <v>71.408238248493603</v>
      </c>
    </row>
    <row r="1990" spans="1:23" x14ac:dyDescent="0.25">
      <c r="A1990" s="18">
        <v>33078</v>
      </c>
      <c r="B1990" s="18">
        <v>33067</v>
      </c>
      <c r="C1990" s="18">
        <v>6300</v>
      </c>
      <c r="D1990" s="18">
        <v>6300</v>
      </c>
      <c r="E1990" s="18" t="s">
        <v>56</v>
      </c>
      <c r="F1990" s="18" t="s">
        <v>113</v>
      </c>
      <c r="G1990" s="19">
        <v>8.4221353542399999</v>
      </c>
      <c r="H1990" s="19">
        <v>3.4083199999999998</v>
      </c>
      <c r="I1990" s="18" t="s">
        <v>24</v>
      </c>
      <c r="J1990" s="18" t="s">
        <v>114</v>
      </c>
      <c r="K1990" s="18">
        <v>15</v>
      </c>
      <c r="L1990" s="18">
        <v>60</v>
      </c>
      <c r="M1990" s="18" t="s">
        <v>71</v>
      </c>
      <c r="N1990" s="18" t="s">
        <v>124</v>
      </c>
      <c r="O1990" s="18" t="s">
        <v>124</v>
      </c>
      <c r="P1990" s="19">
        <v>2986.5253375699999</v>
      </c>
      <c r="Q1990" s="19">
        <v>366866.74855800002</v>
      </c>
      <c r="R1990" s="20">
        <v>0.81129499999999999</v>
      </c>
      <c r="S1990" s="20">
        <v>7.3010640000000002</v>
      </c>
      <c r="T1990" s="20">
        <v>0.24</v>
      </c>
      <c r="U1990" s="20">
        <v>0.56100000000000005</v>
      </c>
      <c r="V1990" s="20">
        <f t="shared" si="62"/>
        <v>2.1015162605439999</v>
      </c>
      <c r="W1990" s="20">
        <f t="shared" si="63"/>
        <v>10.924235116638718</v>
      </c>
    </row>
    <row r="1991" spans="1:23" x14ac:dyDescent="0.25">
      <c r="A1991" s="18">
        <v>33079</v>
      </c>
      <c r="B1991" s="18">
        <v>33068</v>
      </c>
      <c r="C1991" s="18">
        <v>6300</v>
      </c>
      <c r="D1991" s="18">
        <v>6300</v>
      </c>
      <c r="E1991" s="18" t="s">
        <v>56</v>
      </c>
      <c r="F1991" s="18" t="s">
        <v>113</v>
      </c>
      <c r="G1991" s="19">
        <v>20.837519526000001</v>
      </c>
      <c r="H1991" s="19">
        <v>8.4326399999999992</v>
      </c>
      <c r="I1991" s="18" t="s">
        <v>24</v>
      </c>
      <c r="J1991" s="18" t="s">
        <v>114</v>
      </c>
      <c r="K1991" s="18">
        <v>15</v>
      </c>
      <c r="L1991" s="18">
        <v>60</v>
      </c>
      <c r="M1991" s="18" t="s">
        <v>71</v>
      </c>
      <c r="N1991" s="18" t="s">
        <v>124</v>
      </c>
      <c r="O1991" s="18" t="s">
        <v>124</v>
      </c>
      <c r="P1991" s="19">
        <v>5062.8025590200004</v>
      </c>
      <c r="Q1991" s="19">
        <v>907678.71982600004</v>
      </c>
      <c r="R1991" s="20">
        <v>0.81129499999999999</v>
      </c>
      <c r="S1991" s="20">
        <v>7.3010640000000002</v>
      </c>
      <c r="T1991" s="20">
        <v>0.24</v>
      </c>
      <c r="U1991" s="20">
        <v>0.56100000000000005</v>
      </c>
      <c r="V1991" s="20">
        <f t="shared" si="62"/>
        <v>5.1994325882879995</v>
      </c>
      <c r="W1991" s="20">
        <f t="shared" si="63"/>
        <v>27.028020260413435</v>
      </c>
    </row>
    <row r="1992" spans="1:23" x14ac:dyDescent="0.25">
      <c r="A1992" s="18">
        <v>33080</v>
      </c>
      <c r="B1992" s="18">
        <v>33069</v>
      </c>
      <c r="C1992" s="18">
        <v>6300</v>
      </c>
      <c r="D1992" s="18">
        <v>6300</v>
      </c>
      <c r="E1992" s="18" t="s">
        <v>56</v>
      </c>
      <c r="F1992" s="18" t="s">
        <v>113</v>
      </c>
      <c r="G1992" s="19">
        <v>11.5859965863</v>
      </c>
      <c r="H1992" s="19">
        <v>4.6886900000000002</v>
      </c>
      <c r="I1992" s="18" t="s">
        <v>24</v>
      </c>
      <c r="J1992" s="18" t="s">
        <v>114</v>
      </c>
      <c r="K1992" s="18">
        <v>15</v>
      </c>
      <c r="L1992" s="18">
        <v>60</v>
      </c>
      <c r="M1992" s="18" t="s">
        <v>71</v>
      </c>
      <c r="N1992" s="18" t="s">
        <v>124</v>
      </c>
      <c r="O1992" s="18" t="s">
        <v>124</v>
      </c>
      <c r="P1992" s="19">
        <v>3153.1986676400002</v>
      </c>
      <c r="Q1992" s="19">
        <v>504683.99255899998</v>
      </c>
      <c r="R1992" s="20">
        <v>0.81129499999999999</v>
      </c>
      <c r="S1992" s="20">
        <v>7.3010640000000002</v>
      </c>
      <c r="T1992" s="20">
        <v>0.24</v>
      </c>
      <c r="U1992" s="20">
        <v>0.56100000000000005</v>
      </c>
      <c r="V1992" s="20">
        <f t="shared" si="62"/>
        <v>2.8909721726980004</v>
      </c>
      <c r="W1992" s="20">
        <f t="shared" si="63"/>
        <v>15.028034911344241</v>
      </c>
    </row>
    <row r="1993" spans="1:23" x14ac:dyDescent="0.25">
      <c r="A1993" s="18">
        <v>33081</v>
      </c>
      <c r="B1993" s="18">
        <v>33070</v>
      </c>
      <c r="C1993" s="18">
        <v>6300</v>
      </c>
      <c r="D1993" s="18">
        <v>6300</v>
      </c>
      <c r="E1993" s="18" t="s">
        <v>56</v>
      </c>
      <c r="F1993" s="18" t="s">
        <v>113</v>
      </c>
      <c r="G1993" s="19">
        <v>5.2768248821099997</v>
      </c>
      <c r="H1993" s="19">
        <v>2.1354600000000001</v>
      </c>
      <c r="I1993" s="18" t="s">
        <v>24</v>
      </c>
      <c r="J1993" s="18" t="s">
        <v>114</v>
      </c>
      <c r="K1993" s="18">
        <v>15</v>
      </c>
      <c r="L1993" s="18">
        <v>60</v>
      </c>
      <c r="M1993" s="18" t="s">
        <v>71</v>
      </c>
      <c r="N1993" s="18" t="s">
        <v>124</v>
      </c>
      <c r="O1993" s="18" t="s">
        <v>124</v>
      </c>
      <c r="P1993" s="19">
        <v>1860.7642496200001</v>
      </c>
      <c r="Q1993" s="19">
        <v>229857.57243100001</v>
      </c>
      <c r="R1993" s="20">
        <v>0.81129499999999999</v>
      </c>
      <c r="S1993" s="20">
        <v>7.3010640000000002</v>
      </c>
      <c r="T1993" s="20">
        <v>0.24</v>
      </c>
      <c r="U1993" s="20">
        <v>0.56100000000000005</v>
      </c>
      <c r="V1993" s="20">
        <f t="shared" si="62"/>
        <v>1.3166908957320003</v>
      </c>
      <c r="W1993" s="20">
        <f t="shared" si="63"/>
        <v>6.84450612682416</v>
      </c>
    </row>
    <row r="1994" spans="1:23" x14ac:dyDescent="0.25">
      <c r="A1994" s="18">
        <v>33082</v>
      </c>
      <c r="B1994" s="18">
        <v>33071</v>
      </c>
      <c r="C1994" s="18">
        <v>6300</v>
      </c>
      <c r="D1994" s="18">
        <v>6300</v>
      </c>
      <c r="E1994" s="18" t="s">
        <v>56</v>
      </c>
      <c r="F1994" s="18" t="s">
        <v>113</v>
      </c>
      <c r="G1994" s="19">
        <v>4.4675528037400003</v>
      </c>
      <c r="H1994" s="19">
        <v>1.8079499999999999</v>
      </c>
      <c r="I1994" s="18" t="s">
        <v>24</v>
      </c>
      <c r="J1994" s="18" t="s">
        <v>114</v>
      </c>
      <c r="K1994" s="18">
        <v>15</v>
      </c>
      <c r="L1994" s="18">
        <v>60</v>
      </c>
      <c r="M1994" s="18" t="s">
        <v>71</v>
      </c>
      <c r="N1994" s="18" t="s">
        <v>124</v>
      </c>
      <c r="O1994" s="18" t="s">
        <v>124</v>
      </c>
      <c r="P1994" s="19">
        <v>2270.13289562</v>
      </c>
      <c r="Q1994" s="19">
        <v>194605.821704</v>
      </c>
      <c r="R1994" s="20">
        <v>0.81129499999999999</v>
      </c>
      <c r="S1994" s="20">
        <v>7.3010640000000002</v>
      </c>
      <c r="T1994" s="20">
        <v>0.24</v>
      </c>
      <c r="U1994" s="20">
        <v>0.56100000000000005</v>
      </c>
      <c r="V1994" s="20">
        <f t="shared" si="62"/>
        <v>1.1147534043899998</v>
      </c>
      <c r="W1994" s="20">
        <f t="shared" si="63"/>
        <v>5.794781851213199</v>
      </c>
    </row>
    <row r="1995" spans="1:23" x14ac:dyDescent="0.25">
      <c r="A1995" s="18">
        <v>33083</v>
      </c>
      <c r="B1995" s="18">
        <v>33072</v>
      </c>
      <c r="C1995" s="18">
        <v>6300</v>
      </c>
      <c r="D1995" s="18">
        <v>6300</v>
      </c>
      <c r="E1995" s="18" t="s">
        <v>56</v>
      </c>
      <c r="F1995" s="18" t="s">
        <v>113</v>
      </c>
      <c r="G1995" s="19">
        <v>6.5282647824</v>
      </c>
      <c r="H1995" s="19">
        <v>2.6419000000000001</v>
      </c>
      <c r="I1995" s="18" t="s">
        <v>24</v>
      </c>
      <c r="J1995" s="18" t="s">
        <v>114</v>
      </c>
      <c r="K1995" s="18">
        <v>15</v>
      </c>
      <c r="L1995" s="18">
        <v>60</v>
      </c>
      <c r="M1995" s="18" t="s">
        <v>71</v>
      </c>
      <c r="N1995" s="18" t="s">
        <v>124</v>
      </c>
      <c r="O1995" s="18" t="s">
        <v>124</v>
      </c>
      <c r="P1995" s="19">
        <v>2405.0436924300002</v>
      </c>
      <c r="Q1995" s="19">
        <v>284370.07643800002</v>
      </c>
      <c r="R1995" s="20">
        <v>0.81129499999999999</v>
      </c>
      <c r="S1995" s="20">
        <v>7.3010640000000002</v>
      </c>
      <c r="T1995" s="20">
        <v>0.24</v>
      </c>
      <c r="U1995" s="20">
        <v>0.56100000000000005</v>
      </c>
      <c r="V1995" s="20">
        <f t="shared" si="62"/>
        <v>1.6289537979800002</v>
      </c>
      <c r="W1995" s="20">
        <f t="shared" si="63"/>
        <v>8.4677309509223999</v>
      </c>
    </row>
    <row r="1996" spans="1:23" x14ac:dyDescent="0.25">
      <c r="A1996" s="18">
        <v>37012</v>
      </c>
      <c r="B1996" s="18">
        <v>37422</v>
      </c>
      <c r="C1996" s="18">
        <v>6410</v>
      </c>
      <c r="D1996" s="18">
        <v>6410</v>
      </c>
      <c r="E1996" s="18" t="s">
        <v>116</v>
      </c>
      <c r="F1996" s="18" t="s">
        <v>117</v>
      </c>
      <c r="G1996" s="19">
        <v>3.47549245775E-3</v>
      </c>
      <c r="H1996" s="19">
        <v>1.4064800000000001E-3</v>
      </c>
      <c r="I1996" s="18" t="s">
        <v>79</v>
      </c>
      <c r="J1996" s="18" t="s">
        <v>80</v>
      </c>
      <c r="K1996" s="18">
        <v>16</v>
      </c>
      <c r="L1996" s="18">
        <v>60</v>
      </c>
      <c r="M1996" s="18" t="s">
        <v>71</v>
      </c>
      <c r="N1996" s="18" t="s">
        <v>74</v>
      </c>
      <c r="O1996" s="18" t="s">
        <v>75</v>
      </c>
      <c r="P1996" s="19">
        <v>585.19375047200003</v>
      </c>
      <c r="Q1996" s="19">
        <v>21204.7105615</v>
      </c>
      <c r="R1996" s="20">
        <v>0.70014500000000002</v>
      </c>
      <c r="S1996" s="20">
        <v>6.29983</v>
      </c>
      <c r="T1996" s="20">
        <v>0.30199999999999999</v>
      </c>
      <c r="U1996" s="20">
        <v>0.30499999999999999</v>
      </c>
      <c r="V1996" s="20">
        <f t="shared" si="62"/>
        <v>6.8734847784080008E-4</v>
      </c>
      <c r="W1996" s="20">
        <f t="shared" si="63"/>
        <v>6.1581065043880018E-3</v>
      </c>
    </row>
    <row r="1997" spans="1:23" x14ac:dyDescent="0.25">
      <c r="A1997" s="18">
        <v>37385</v>
      </c>
      <c r="B1997" s="18">
        <v>37315</v>
      </c>
      <c r="C1997" s="18">
        <v>6410</v>
      </c>
      <c r="D1997" s="18">
        <v>6410</v>
      </c>
      <c r="E1997" s="18" t="s">
        <v>116</v>
      </c>
      <c r="F1997" s="18" t="s">
        <v>117</v>
      </c>
      <c r="G1997" s="19">
        <v>1.1074596262999999E-2</v>
      </c>
      <c r="H1997" s="19">
        <v>4.4817299999999997E-3</v>
      </c>
      <c r="I1997" s="18" t="s">
        <v>79</v>
      </c>
      <c r="J1997" s="18" t="s">
        <v>80</v>
      </c>
      <c r="K1997" s="18">
        <v>16</v>
      </c>
      <c r="L1997" s="18">
        <v>60</v>
      </c>
      <c r="M1997" s="18" t="s">
        <v>71</v>
      </c>
      <c r="N1997" s="18" t="s">
        <v>74</v>
      </c>
      <c r="O1997" s="18" t="s">
        <v>75</v>
      </c>
      <c r="P1997" s="19">
        <v>734.05008769400001</v>
      </c>
      <c r="Q1997" s="19">
        <v>12028.3145723</v>
      </c>
      <c r="R1997" s="20">
        <v>0.70014500000000002</v>
      </c>
      <c r="S1997" s="20">
        <v>6.29983</v>
      </c>
      <c r="T1997" s="20">
        <v>0.30199999999999999</v>
      </c>
      <c r="U1997" s="20">
        <v>0.30499999999999999</v>
      </c>
      <c r="V1997" s="20">
        <f t="shared" si="62"/>
        <v>2.1902268738932997E-3</v>
      </c>
      <c r="W1997" s="20">
        <f t="shared" si="63"/>
        <v>1.9622725288600502E-2</v>
      </c>
    </row>
    <row r="1998" spans="1:23" x14ac:dyDescent="0.25">
      <c r="A1998" s="18">
        <v>37477</v>
      </c>
      <c r="B1998" s="18">
        <v>37427</v>
      </c>
      <c r="C1998" s="18">
        <v>6410</v>
      </c>
      <c r="D1998" s="18">
        <v>6410</v>
      </c>
      <c r="E1998" s="18" t="s">
        <v>116</v>
      </c>
      <c r="F1998" s="18" t="s">
        <v>117</v>
      </c>
      <c r="G1998" s="19">
        <v>1.0973717485200001E-2</v>
      </c>
      <c r="H1998" s="19">
        <v>4.4409100000000002E-3</v>
      </c>
      <c r="I1998" s="18" t="s">
        <v>79</v>
      </c>
      <c r="J1998" s="18" t="s">
        <v>80</v>
      </c>
      <c r="K1998" s="18">
        <v>16</v>
      </c>
      <c r="L1998" s="18">
        <v>60</v>
      </c>
      <c r="M1998" s="18" t="s">
        <v>71</v>
      </c>
      <c r="N1998" s="18" t="s">
        <v>74</v>
      </c>
      <c r="O1998" s="18" t="s">
        <v>75</v>
      </c>
      <c r="P1998" s="19">
        <v>1432.7840851799999</v>
      </c>
      <c r="Q1998" s="19">
        <v>100512.168137</v>
      </c>
      <c r="R1998" s="20">
        <v>0.70014500000000002</v>
      </c>
      <c r="S1998" s="20">
        <v>6.29983</v>
      </c>
      <c r="T1998" s="20">
        <v>0.30199999999999999</v>
      </c>
      <c r="U1998" s="20">
        <v>0.30499999999999999</v>
      </c>
      <c r="V1998" s="20">
        <f t="shared" si="62"/>
        <v>2.1702780905011E-3</v>
      </c>
      <c r="W1998" s="20">
        <f t="shared" si="63"/>
        <v>1.9443999741483503E-2</v>
      </c>
    </row>
    <row r="1999" spans="1:23" x14ac:dyDescent="0.25">
      <c r="A1999" s="18">
        <v>37483</v>
      </c>
      <c r="B1999" s="18">
        <v>37433</v>
      </c>
      <c r="C1999" s="18">
        <v>6410</v>
      </c>
      <c r="D1999" s="18">
        <v>6410</v>
      </c>
      <c r="E1999" s="18" t="s">
        <v>116</v>
      </c>
      <c r="F1999" s="18" t="s">
        <v>117</v>
      </c>
      <c r="G1999" s="19">
        <v>4.4400821161800002E-3</v>
      </c>
      <c r="H1999" s="19">
        <v>1.7968400000000001E-3</v>
      </c>
      <c r="I1999" s="18" t="s">
        <v>79</v>
      </c>
      <c r="J1999" s="18" t="s">
        <v>80</v>
      </c>
      <c r="K1999" s="18">
        <v>16</v>
      </c>
      <c r="L1999" s="18">
        <v>60</v>
      </c>
      <c r="M1999" s="18" t="s">
        <v>71</v>
      </c>
      <c r="N1999" s="18" t="s">
        <v>74</v>
      </c>
      <c r="O1999" s="18" t="s">
        <v>75</v>
      </c>
      <c r="P1999" s="19">
        <v>3895.0474873799999</v>
      </c>
      <c r="Q1999" s="19">
        <v>453738.02320900001</v>
      </c>
      <c r="R1999" s="20">
        <v>0.70014500000000002</v>
      </c>
      <c r="S1999" s="20">
        <v>6.29983</v>
      </c>
      <c r="T1999" s="20">
        <v>0.30199999999999999</v>
      </c>
      <c r="U1999" s="20">
        <v>0.30499999999999999</v>
      </c>
      <c r="V1999" s="20">
        <f t="shared" si="62"/>
        <v>8.7811788217640005E-4</v>
      </c>
      <c r="W1999" s="20">
        <f t="shared" si="63"/>
        <v>7.8672516433540007E-3</v>
      </c>
    </row>
    <row r="2000" spans="1:23" x14ac:dyDescent="0.25">
      <c r="A2000" s="18">
        <v>38025</v>
      </c>
      <c r="B2000" s="18">
        <v>38007</v>
      </c>
      <c r="C2000" s="18">
        <v>6410</v>
      </c>
      <c r="D2000" s="18">
        <v>6410</v>
      </c>
      <c r="E2000" s="18" t="s">
        <v>56</v>
      </c>
      <c r="F2000" s="18" t="s">
        <v>81</v>
      </c>
      <c r="G2000" s="19">
        <v>3.1492742670600002E-5</v>
      </c>
      <c r="H2000" s="19">
        <v>1.27447E-5</v>
      </c>
      <c r="I2000" s="18" t="s">
        <v>79</v>
      </c>
      <c r="J2000" s="18" t="s">
        <v>80</v>
      </c>
      <c r="K2000" s="18">
        <v>16</v>
      </c>
      <c r="L2000" s="18">
        <v>60</v>
      </c>
      <c r="M2000" s="18" t="s">
        <v>71</v>
      </c>
      <c r="N2000" s="18" t="s">
        <v>74</v>
      </c>
      <c r="O2000" s="18" t="s">
        <v>75</v>
      </c>
      <c r="P2000" s="19">
        <v>2397.9794356900002</v>
      </c>
      <c r="Q2000" s="19">
        <v>383302.635779</v>
      </c>
      <c r="R2000" s="20">
        <v>0.70014500000000002</v>
      </c>
      <c r="S2000" s="20">
        <v>6.29983</v>
      </c>
      <c r="T2000" s="20">
        <v>0.30199999999999999</v>
      </c>
      <c r="U2000" s="20">
        <v>0.30499999999999999</v>
      </c>
      <c r="V2000" s="20">
        <f t="shared" si="62"/>
        <v>6.2283503110869998E-6</v>
      </c>
      <c r="W2000" s="20">
        <f t="shared" si="63"/>
        <v>5.5801163163695008E-5</v>
      </c>
    </row>
    <row r="2001" spans="1:23" x14ac:dyDescent="0.25">
      <c r="A2001" s="18">
        <v>38034</v>
      </c>
      <c r="B2001" s="18">
        <v>38016</v>
      </c>
      <c r="C2001" s="18">
        <v>6410</v>
      </c>
      <c r="D2001" s="18">
        <v>6410</v>
      </c>
      <c r="E2001" s="18" t="s">
        <v>56</v>
      </c>
      <c r="F2001" s="18" t="s">
        <v>81</v>
      </c>
      <c r="G2001" s="19">
        <v>8.7178734385999993E-3</v>
      </c>
      <c r="H2001" s="19">
        <v>3.5279999999999999E-3</v>
      </c>
      <c r="I2001" s="18" t="s">
        <v>79</v>
      </c>
      <c r="J2001" s="18" t="s">
        <v>80</v>
      </c>
      <c r="K2001" s="18">
        <v>16</v>
      </c>
      <c r="L2001" s="18">
        <v>60</v>
      </c>
      <c r="M2001" s="18" t="s">
        <v>71</v>
      </c>
      <c r="N2001" s="18" t="s">
        <v>74</v>
      </c>
      <c r="O2001" s="18" t="s">
        <v>75</v>
      </c>
      <c r="P2001" s="19">
        <v>642.49506531500003</v>
      </c>
      <c r="Q2001" s="19">
        <v>15339.0603104</v>
      </c>
      <c r="R2001" s="20">
        <v>0.70014500000000002</v>
      </c>
      <c r="S2001" s="20">
        <v>6.29983</v>
      </c>
      <c r="T2001" s="20">
        <v>0.30199999999999999</v>
      </c>
      <c r="U2001" s="20">
        <v>0.30499999999999999</v>
      </c>
      <c r="V2001" s="20">
        <f t="shared" si="62"/>
        <v>1.72413786888E-3</v>
      </c>
      <c r="W2001" s="20">
        <f t="shared" si="63"/>
        <v>1.5446931166800001E-2</v>
      </c>
    </row>
    <row r="2002" spans="1:23" x14ac:dyDescent="0.25">
      <c r="A2002" s="18">
        <v>38038</v>
      </c>
      <c r="B2002" s="18">
        <v>38020</v>
      </c>
      <c r="C2002" s="18">
        <v>6410</v>
      </c>
      <c r="D2002" s="18">
        <v>6410</v>
      </c>
      <c r="E2002" s="18" t="s">
        <v>56</v>
      </c>
      <c r="F2002" s="18" t="s">
        <v>81</v>
      </c>
      <c r="G2002" s="19">
        <v>1.86186388189E-2</v>
      </c>
      <c r="H2002" s="19">
        <v>7.5347000000000001E-3</v>
      </c>
      <c r="I2002" s="18" t="s">
        <v>79</v>
      </c>
      <c r="J2002" s="18" t="s">
        <v>80</v>
      </c>
      <c r="K2002" s="18">
        <v>16</v>
      </c>
      <c r="L2002" s="18">
        <v>60</v>
      </c>
      <c r="M2002" s="18" t="s">
        <v>71</v>
      </c>
      <c r="N2002" s="18" t="s">
        <v>74</v>
      </c>
      <c r="O2002" s="18" t="s">
        <v>75</v>
      </c>
      <c r="P2002" s="19">
        <v>2380.64751381</v>
      </c>
      <c r="Q2002" s="19">
        <v>295018.28616399999</v>
      </c>
      <c r="R2002" s="20">
        <v>0.70014500000000002</v>
      </c>
      <c r="S2002" s="20">
        <v>6.29983</v>
      </c>
      <c r="T2002" s="20">
        <v>0.30199999999999999</v>
      </c>
      <c r="U2002" s="20">
        <v>0.30499999999999999</v>
      </c>
      <c r="V2002" s="20">
        <f t="shared" si="62"/>
        <v>3.6822170069870002E-3</v>
      </c>
      <c r="W2002" s="20">
        <f t="shared" si="63"/>
        <v>3.2989793725195005E-2</v>
      </c>
    </row>
    <row r="2003" spans="1:23" x14ac:dyDescent="0.25">
      <c r="A2003" s="18">
        <v>38056</v>
      </c>
      <c r="B2003" s="18">
        <v>38038</v>
      </c>
      <c r="C2003" s="18">
        <v>6410</v>
      </c>
      <c r="D2003" s="18">
        <v>6410</v>
      </c>
      <c r="E2003" s="18" t="s">
        <v>56</v>
      </c>
      <c r="F2003" s="18" t="s">
        <v>81</v>
      </c>
      <c r="G2003" s="19">
        <v>6.5304573688E-3</v>
      </c>
      <c r="H2003" s="19">
        <v>2.64278E-3</v>
      </c>
      <c r="I2003" s="18" t="s">
        <v>79</v>
      </c>
      <c r="J2003" s="18" t="s">
        <v>80</v>
      </c>
      <c r="K2003" s="18">
        <v>16</v>
      </c>
      <c r="L2003" s="18">
        <v>60</v>
      </c>
      <c r="M2003" s="18" t="s">
        <v>71</v>
      </c>
      <c r="N2003" s="18" t="s">
        <v>74</v>
      </c>
      <c r="O2003" s="18" t="s">
        <v>75</v>
      </c>
      <c r="P2003" s="19">
        <v>3229.2831111400001</v>
      </c>
      <c r="Q2003" s="19">
        <v>563785.571749</v>
      </c>
      <c r="R2003" s="20">
        <v>0.70014500000000002</v>
      </c>
      <c r="S2003" s="20">
        <v>6.29983</v>
      </c>
      <c r="T2003" s="20">
        <v>0.30199999999999999</v>
      </c>
      <c r="U2003" s="20">
        <v>0.30499999999999999</v>
      </c>
      <c r="V2003" s="20">
        <f t="shared" si="62"/>
        <v>1.2915297837638E-3</v>
      </c>
      <c r="W2003" s="20">
        <f t="shared" si="63"/>
        <v>1.1571099985543001E-2</v>
      </c>
    </row>
    <row r="2004" spans="1:23" x14ac:dyDescent="0.25">
      <c r="A2004" s="18">
        <v>38070</v>
      </c>
      <c r="B2004" s="18">
        <v>38070</v>
      </c>
      <c r="C2004" s="18">
        <v>6410</v>
      </c>
      <c r="D2004" s="18">
        <v>6410</v>
      </c>
      <c r="E2004" s="18" t="s">
        <v>56</v>
      </c>
      <c r="F2004" s="18" t="s">
        <v>81</v>
      </c>
      <c r="G2004" s="19">
        <v>1.8971361780100001E-2</v>
      </c>
      <c r="H2004" s="19">
        <v>7.6774399999999998E-3</v>
      </c>
      <c r="I2004" s="18" t="s">
        <v>79</v>
      </c>
      <c r="J2004" s="18" t="s">
        <v>80</v>
      </c>
      <c r="K2004" s="18">
        <v>16</v>
      </c>
      <c r="L2004" s="18">
        <v>60</v>
      </c>
      <c r="M2004" s="18" t="s">
        <v>71</v>
      </c>
      <c r="N2004" s="18" t="s">
        <v>74</v>
      </c>
      <c r="O2004" s="18" t="s">
        <v>75</v>
      </c>
      <c r="P2004" s="19">
        <v>2115.9865561199999</v>
      </c>
      <c r="Q2004" s="19">
        <v>210809.61352899999</v>
      </c>
      <c r="R2004" s="20">
        <v>0.70014500000000002</v>
      </c>
      <c r="S2004" s="20">
        <v>6.29983</v>
      </c>
      <c r="T2004" s="20">
        <v>0.30199999999999999</v>
      </c>
      <c r="U2004" s="20">
        <v>0.30499999999999999</v>
      </c>
      <c r="V2004" s="20">
        <f t="shared" si="62"/>
        <v>3.7519742177023999E-3</v>
      </c>
      <c r="W2004" s="20">
        <f t="shared" si="63"/>
        <v>3.3614763950464005E-2</v>
      </c>
    </row>
    <row r="2005" spans="1:23" x14ac:dyDescent="0.25">
      <c r="A2005" s="18">
        <v>38121</v>
      </c>
      <c r="B2005" s="18">
        <v>38121</v>
      </c>
      <c r="C2005" s="18">
        <v>6410</v>
      </c>
      <c r="D2005" s="18">
        <v>6410</v>
      </c>
      <c r="E2005" s="18" t="s">
        <v>56</v>
      </c>
      <c r="F2005" s="18" t="s">
        <v>81</v>
      </c>
      <c r="G2005" s="19">
        <v>4.2844664147499998E-3</v>
      </c>
      <c r="H2005" s="19">
        <v>1.73386E-3</v>
      </c>
      <c r="I2005" s="18" t="s">
        <v>79</v>
      </c>
      <c r="J2005" s="18" t="s">
        <v>80</v>
      </c>
      <c r="K2005" s="18">
        <v>16</v>
      </c>
      <c r="L2005" s="18">
        <v>60</v>
      </c>
      <c r="M2005" s="18" t="s">
        <v>71</v>
      </c>
      <c r="N2005" s="18" t="s">
        <v>74</v>
      </c>
      <c r="O2005" s="18" t="s">
        <v>75</v>
      </c>
      <c r="P2005" s="19">
        <v>2636.8669849100002</v>
      </c>
      <c r="Q2005" s="19">
        <v>413449.10899099999</v>
      </c>
      <c r="R2005" s="20">
        <v>0.70014500000000002</v>
      </c>
      <c r="S2005" s="20">
        <v>6.29983</v>
      </c>
      <c r="T2005" s="20">
        <v>0.30199999999999999</v>
      </c>
      <c r="U2005" s="20">
        <v>0.30499999999999999</v>
      </c>
      <c r="V2005" s="20">
        <f t="shared" si="62"/>
        <v>8.4733947997060006E-4</v>
      </c>
      <c r="W2005" s="20">
        <f t="shared" si="63"/>
        <v>7.5915011544410004E-3</v>
      </c>
    </row>
    <row r="2006" spans="1:23" x14ac:dyDescent="0.25">
      <c r="A2006" s="18">
        <v>38133</v>
      </c>
      <c r="B2006" s="18">
        <v>38437</v>
      </c>
      <c r="C2006" s="18">
        <v>6410</v>
      </c>
      <c r="D2006" s="18">
        <v>6410</v>
      </c>
      <c r="E2006" s="18" t="s">
        <v>56</v>
      </c>
      <c r="F2006" s="18" t="s">
        <v>113</v>
      </c>
      <c r="G2006" s="19">
        <v>8.6506274877300005</v>
      </c>
      <c r="H2006" s="19">
        <v>3.5007799999999998</v>
      </c>
      <c r="I2006" s="18" t="s">
        <v>24</v>
      </c>
      <c r="J2006" s="18" t="s">
        <v>114</v>
      </c>
      <c r="K2006" s="18">
        <v>16</v>
      </c>
      <c r="L2006" s="18">
        <v>60</v>
      </c>
      <c r="M2006" s="18" t="s">
        <v>71</v>
      </c>
      <c r="N2006" s="18" t="s">
        <v>74</v>
      </c>
      <c r="O2006" s="18" t="s">
        <v>75</v>
      </c>
      <c r="P2006" s="19">
        <v>2376.1764164000001</v>
      </c>
      <c r="Q2006" s="19">
        <v>376819.82608099998</v>
      </c>
      <c r="R2006" s="20">
        <v>0.74605500000000002</v>
      </c>
      <c r="S2006" s="20">
        <v>6.7142049999999998</v>
      </c>
      <c r="T2006" s="20">
        <v>0.24</v>
      </c>
      <c r="U2006" s="20">
        <v>0.56100000000000005</v>
      </c>
      <c r="V2006" s="20">
        <f t="shared" si="62"/>
        <v>1.9849485614039999</v>
      </c>
      <c r="W2006" s="20">
        <f t="shared" si="63"/>
        <v>10.318675060576098</v>
      </c>
    </row>
    <row r="2007" spans="1:23" x14ac:dyDescent="0.25">
      <c r="A2007" s="18">
        <v>38134</v>
      </c>
      <c r="B2007" s="18">
        <v>38438</v>
      </c>
      <c r="C2007" s="18">
        <v>6410</v>
      </c>
      <c r="D2007" s="18">
        <v>6410</v>
      </c>
      <c r="E2007" s="18" t="s">
        <v>56</v>
      </c>
      <c r="F2007" s="18" t="s">
        <v>113</v>
      </c>
      <c r="G2007" s="19">
        <v>2.99838405123</v>
      </c>
      <c r="H2007" s="19">
        <v>1.2134</v>
      </c>
      <c r="I2007" s="18" t="s">
        <v>24</v>
      </c>
      <c r="J2007" s="18" t="s">
        <v>114</v>
      </c>
      <c r="K2007" s="18">
        <v>16</v>
      </c>
      <c r="L2007" s="18">
        <v>60</v>
      </c>
      <c r="M2007" s="18" t="s">
        <v>71</v>
      </c>
      <c r="N2007" s="18" t="s">
        <v>74</v>
      </c>
      <c r="O2007" s="18" t="s">
        <v>75</v>
      </c>
      <c r="P2007" s="19">
        <v>1309.67240795</v>
      </c>
      <c r="Q2007" s="19">
        <v>130609.08683299999</v>
      </c>
      <c r="R2007" s="20">
        <v>0.74605500000000002</v>
      </c>
      <c r="S2007" s="20">
        <v>6.7142049999999998</v>
      </c>
      <c r="T2007" s="20">
        <v>0.24</v>
      </c>
      <c r="U2007" s="20">
        <v>0.56100000000000005</v>
      </c>
      <c r="V2007" s="20">
        <f t="shared" si="62"/>
        <v>0.68799998412000007</v>
      </c>
      <c r="W2007" s="20">
        <f t="shared" si="63"/>
        <v>3.5765401763329994</v>
      </c>
    </row>
    <row r="2008" spans="1:23" x14ac:dyDescent="0.25">
      <c r="A2008" s="18">
        <v>38135</v>
      </c>
      <c r="B2008" s="18">
        <v>38439</v>
      </c>
      <c r="C2008" s="18">
        <v>6410</v>
      </c>
      <c r="D2008" s="18">
        <v>6410</v>
      </c>
      <c r="E2008" s="18" t="s">
        <v>56</v>
      </c>
      <c r="F2008" s="18" t="s">
        <v>113</v>
      </c>
      <c r="G2008" s="19">
        <v>5.1235153732500001</v>
      </c>
      <c r="H2008" s="19">
        <v>2.07341</v>
      </c>
      <c r="I2008" s="18" t="s">
        <v>24</v>
      </c>
      <c r="J2008" s="18" t="s">
        <v>114</v>
      </c>
      <c r="K2008" s="18">
        <v>16</v>
      </c>
      <c r="L2008" s="18">
        <v>60</v>
      </c>
      <c r="M2008" s="18" t="s">
        <v>71</v>
      </c>
      <c r="N2008" s="18" t="s">
        <v>74</v>
      </c>
      <c r="O2008" s="18" t="s">
        <v>75</v>
      </c>
      <c r="P2008" s="19">
        <v>1767.0288197100001</v>
      </c>
      <c r="Q2008" s="19">
        <v>223179.43694000001</v>
      </c>
      <c r="R2008" s="20">
        <v>0.74605500000000002</v>
      </c>
      <c r="S2008" s="20">
        <v>6.7142049999999998</v>
      </c>
      <c r="T2008" s="20">
        <v>0.24</v>
      </c>
      <c r="U2008" s="20">
        <v>0.56100000000000005</v>
      </c>
      <c r="V2008" s="20">
        <f t="shared" si="62"/>
        <v>1.1756272021379999</v>
      </c>
      <c r="W2008" s="20">
        <f t="shared" si="63"/>
        <v>6.1114506073929489</v>
      </c>
    </row>
    <row r="2009" spans="1:23" x14ac:dyDescent="0.25">
      <c r="A2009" s="18">
        <v>38136</v>
      </c>
      <c r="B2009" s="18">
        <v>38440</v>
      </c>
      <c r="C2009" s="18">
        <v>6410</v>
      </c>
      <c r="D2009" s="18">
        <v>6410</v>
      </c>
      <c r="E2009" s="18" t="s">
        <v>56</v>
      </c>
      <c r="F2009" s="18" t="s">
        <v>113</v>
      </c>
      <c r="G2009" s="19">
        <v>7.09689707268</v>
      </c>
      <c r="H2009" s="19">
        <v>2.87201</v>
      </c>
      <c r="I2009" s="18" t="s">
        <v>24</v>
      </c>
      <c r="J2009" s="18" t="s">
        <v>114</v>
      </c>
      <c r="K2009" s="18">
        <v>16</v>
      </c>
      <c r="L2009" s="18">
        <v>60</v>
      </c>
      <c r="M2009" s="18" t="s">
        <v>71</v>
      </c>
      <c r="N2009" s="18" t="s">
        <v>74</v>
      </c>
      <c r="O2009" s="18" t="s">
        <v>75</v>
      </c>
      <c r="P2009" s="19">
        <v>2115.5981070500002</v>
      </c>
      <c r="Q2009" s="19">
        <v>309139.59992299997</v>
      </c>
      <c r="R2009" s="20">
        <v>0.74605500000000002</v>
      </c>
      <c r="S2009" s="20">
        <v>6.7142049999999998</v>
      </c>
      <c r="T2009" s="20">
        <v>0.24</v>
      </c>
      <c r="U2009" s="20">
        <v>0.56100000000000005</v>
      </c>
      <c r="V2009" s="20">
        <f t="shared" si="62"/>
        <v>1.6284348396180002</v>
      </c>
      <c r="W2009" s="20">
        <f t="shared" si="63"/>
        <v>8.4653528529999491</v>
      </c>
    </row>
    <row r="2010" spans="1:23" x14ac:dyDescent="0.25">
      <c r="A2010" s="18">
        <v>38137</v>
      </c>
      <c r="B2010" s="18">
        <v>38441</v>
      </c>
      <c r="C2010" s="18">
        <v>6410</v>
      </c>
      <c r="D2010" s="18">
        <v>6410</v>
      </c>
      <c r="E2010" s="18" t="s">
        <v>56</v>
      </c>
      <c r="F2010" s="18" t="s">
        <v>113</v>
      </c>
      <c r="G2010" s="19">
        <v>7.2371208995999998</v>
      </c>
      <c r="H2010" s="19">
        <v>2.92876</v>
      </c>
      <c r="I2010" s="18" t="s">
        <v>24</v>
      </c>
      <c r="J2010" s="18" t="s">
        <v>114</v>
      </c>
      <c r="K2010" s="18">
        <v>16</v>
      </c>
      <c r="L2010" s="18">
        <v>60</v>
      </c>
      <c r="M2010" s="18" t="s">
        <v>71</v>
      </c>
      <c r="N2010" s="18" t="s">
        <v>74</v>
      </c>
      <c r="O2010" s="18" t="s">
        <v>75</v>
      </c>
      <c r="P2010" s="19">
        <v>2184.6352759800002</v>
      </c>
      <c r="Q2010" s="19">
        <v>315247.72539400001</v>
      </c>
      <c r="R2010" s="20">
        <v>0.74605500000000002</v>
      </c>
      <c r="S2010" s="20">
        <v>6.7142049999999998</v>
      </c>
      <c r="T2010" s="20">
        <v>0.24</v>
      </c>
      <c r="U2010" s="20">
        <v>0.56100000000000005</v>
      </c>
      <c r="V2010" s="20">
        <f t="shared" si="62"/>
        <v>1.6606121917679999</v>
      </c>
      <c r="W2010" s="20">
        <f t="shared" si="63"/>
        <v>8.6326255207161982</v>
      </c>
    </row>
    <row r="2011" spans="1:23" x14ac:dyDescent="0.25">
      <c r="A2011" s="18">
        <v>38138</v>
      </c>
      <c r="B2011" s="18">
        <v>38442</v>
      </c>
      <c r="C2011" s="18">
        <v>6410</v>
      </c>
      <c r="D2011" s="18">
        <v>6410</v>
      </c>
      <c r="E2011" s="18" t="s">
        <v>56</v>
      </c>
      <c r="F2011" s="18" t="s">
        <v>113</v>
      </c>
      <c r="G2011" s="19">
        <v>6.4024440400999998</v>
      </c>
      <c r="H2011" s="19">
        <v>2.5909800000000001</v>
      </c>
      <c r="I2011" s="18" t="s">
        <v>24</v>
      </c>
      <c r="J2011" s="18" t="s">
        <v>114</v>
      </c>
      <c r="K2011" s="18">
        <v>16</v>
      </c>
      <c r="L2011" s="18">
        <v>60</v>
      </c>
      <c r="M2011" s="18" t="s">
        <v>71</v>
      </c>
      <c r="N2011" s="18" t="s">
        <v>74</v>
      </c>
      <c r="O2011" s="18" t="s">
        <v>75</v>
      </c>
      <c r="P2011" s="19">
        <v>1941.47801456</v>
      </c>
      <c r="Q2011" s="19">
        <v>278889.34682600002</v>
      </c>
      <c r="R2011" s="20">
        <v>0.74605500000000002</v>
      </c>
      <c r="S2011" s="20">
        <v>6.7142049999999998</v>
      </c>
      <c r="T2011" s="20">
        <v>0.24</v>
      </c>
      <c r="U2011" s="20">
        <v>0.56100000000000005</v>
      </c>
      <c r="V2011" s="20">
        <f t="shared" si="62"/>
        <v>1.4690903237640001</v>
      </c>
      <c r="W2011" s="20">
        <f t="shared" si="63"/>
        <v>7.6370068123250991</v>
      </c>
    </row>
    <row r="2012" spans="1:23" x14ac:dyDescent="0.25">
      <c r="A2012" s="18">
        <v>38139</v>
      </c>
      <c r="B2012" s="18">
        <v>38443</v>
      </c>
      <c r="C2012" s="18">
        <v>6410</v>
      </c>
      <c r="D2012" s="18">
        <v>6410</v>
      </c>
      <c r="E2012" s="18" t="s">
        <v>56</v>
      </c>
      <c r="F2012" s="18" t="s">
        <v>113</v>
      </c>
      <c r="G2012" s="19">
        <v>10.5995112626</v>
      </c>
      <c r="H2012" s="19">
        <v>4.2894699999999997</v>
      </c>
      <c r="I2012" s="18" t="s">
        <v>24</v>
      </c>
      <c r="J2012" s="18" t="s">
        <v>114</v>
      </c>
      <c r="K2012" s="18">
        <v>16</v>
      </c>
      <c r="L2012" s="18">
        <v>60</v>
      </c>
      <c r="M2012" s="18" t="s">
        <v>71</v>
      </c>
      <c r="N2012" s="18" t="s">
        <v>74</v>
      </c>
      <c r="O2012" s="18" t="s">
        <v>75</v>
      </c>
      <c r="P2012" s="19">
        <v>2684.7236519500002</v>
      </c>
      <c r="Q2012" s="19">
        <v>461712.86373899999</v>
      </c>
      <c r="R2012" s="20">
        <v>0.74605500000000002</v>
      </c>
      <c r="S2012" s="20">
        <v>6.7142049999999998</v>
      </c>
      <c r="T2012" s="20">
        <v>0.24</v>
      </c>
      <c r="U2012" s="20">
        <v>0.56100000000000005</v>
      </c>
      <c r="V2012" s="20">
        <f t="shared" si="62"/>
        <v>2.4321372110459998</v>
      </c>
      <c r="W2012" s="20">
        <f t="shared" si="63"/>
        <v>12.643367224472648</v>
      </c>
    </row>
    <row r="2013" spans="1:23" x14ac:dyDescent="0.25">
      <c r="A2013" s="18">
        <v>38140</v>
      </c>
      <c r="B2013" s="18">
        <v>38444</v>
      </c>
      <c r="C2013" s="18">
        <v>6410</v>
      </c>
      <c r="D2013" s="18">
        <v>6410</v>
      </c>
      <c r="E2013" s="18" t="s">
        <v>56</v>
      </c>
      <c r="F2013" s="18" t="s">
        <v>113</v>
      </c>
      <c r="G2013" s="19">
        <v>14.2609219225</v>
      </c>
      <c r="H2013" s="19">
        <v>5.7711899999999998</v>
      </c>
      <c r="I2013" s="18" t="s">
        <v>24</v>
      </c>
      <c r="J2013" s="18" t="s">
        <v>114</v>
      </c>
      <c r="K2013" s="18">
        <v>16</v>
      </c>
      <c r="L2013" s="18">
        <v>60</v>
      </c>
      <c r="M2013" s="18" t="s">
        <v>71</v>
      </c>
      <c r="N2013" s="18" t="s">
        <v>74</v>
      </c>
      <c r="O2013" s="18" t="s">
        <v>75</v>
      </c>
      <c r="P2013" s="19">
        <v>3141.1315756499998</v>
      </c>
      <c r="Q2013" s="19">
        <v>621203.27412399999</v>
      </c>
      <c r="R2013" s="20">
        <v>0.74605500000000002</v>
      </c>
      <c r="S2013" s="20">
        <v>6.7142049999999998</v>
      </c>
      <c r="T2013" s="20">
        <v>0.24</v>
      </c>
      <c r="U2013" s="20">
        <v>0.56100000000000005</v>
      </c>
      <c r="V2013" s="20">
        <f t="shared" si="62"/>
        <v>3.2722751181419998</v>
      </c>
      <c r="W2013" s="20">
        <f t="shared" si="63"/>
        <v>17.010790258984049</v>
      </c>
    </row>
    <row r="2014" spans="1:23" x14ac:dyDescent="0.25">
      <c r="A2014" s="18">
        <v>38141</v>
      </c>
      <c r="B2014" s="18">
        <v>38445</v>
      </c>
      <c r="C2014" s="18">
        <v>6410</v>
      </c>
      <c r="D2014" s="18">
        <v>6410</v>
      </c>
      <c r="E2014" s="18" t="s">
        <v>56</v>
      </c>
      <c r="F2014" s="18" t="s">
        <v>113</v>
      </c>
      <c r="G2014" s="19">
        <v>7.2540603957199998</v>
      </c>
      <c r="H2014" s="19">
        <v>2.9356100000000001</v>
      </c>
      <c r="I2014" s="18" t="s">
        <v>24</v>
      </c>
      <c r="J2014" s="18" t="s">
        <v>114</v>
      </c>
      <c r="K2014" s="18">
        <v>16</v>
      </c>
      <c r="L2014" s="18">
        <v>60</v>
      </c>
      <c r="M2014" s="18" t="s">
        <v>71</v>
      </c>
      <c r="N2014" s="18" t="s">
        <v>74</v>
      </c>
      <c r="O2014" s="18" t="s">
        <v>75</v>
      </c>
      <c r="P2014" s="19">
        <v>2146.3354801800001</v>
      </c>
      <c r="Q2014" s="19">
        <v>315985.60689300002</v>
      </c>
      <c r="R2014" s="20">
        <v>0.74605500000000002</v>
      </c>
      <c r="S2014" s="20">
        <v>6.7142049999999998</v>
      </c>
      <c r="T2014" s="20">
        <v>0.24</v>
      </c>
      <c r="U2014" s="20">
        <v>0.56100000000000005</v>
      </c>
      <c r="V2014" s="20">
        <f t="shared" si="62"/>
        <v>1.6644961540980001</v>
      </c>
      <c r="W2014" s="20">
        <f t="shared" si="63"/>
        <v>8.6528161422819476</v>
      </c>
    </row>
    <row r="2015" spans="1:23" x14ac:dyDescent="0.25">
      <c r="A2015" s="18">
        <v>38142</v>
      </c>
      <c r="B2015" s="18">
        <v>38446</v>
      </c>
      <c r="C2015" s="18">
        <v>6410</v>
      </c>
      <c r="D2015" s="18">
        <v>6410</v>
      </c>
      <c r="E2015" s="18" t="s">
        <v>56</v>
      </c>
      <c r="F2015" s="18" t="s">
        <v>113</v>
      </c>
      <c r="G2015" s="19">
        <v>5.2478907354700004</v>
      </c>
      <c r="H2015" s="19">
        <v>2.1237499999999998</v>
      </c>
      <c r="I2015" s="18" t="s">
        <v>24</v>
      </c>
      <c r="J2015" s="18" t="s">
        <v>114</v>
      </c>
      <c r="K2015" s="18">
        <v>16</v>
      </c>
      <c r="L2015" s="18">
        <v>60</v>
      </c>
      <c r="M2015" s="18" t="s">
        <v>71</v>
      </c>
      <c r="N2015" s="18" t="s">
        <v>74</v>
      </c>
      <c r="O2015" s="18" t="s">
        <v>75</v>
      </c>
      <c r="P2015" s="19">
        <v>2454.4885820999998</v>
      </c>
      <c r="Q2015" s="19">
        <v>228597.206045</v>
      </c>
      <c r="R2015" s="20">
        <v>0.74605500000000002</v>
      </c>
      <c r="S2015" s="20">
        <v>6.7142049999999998</v>
      </c>
      <c r="T2015" s="20">
        <v>0.24</v>
      </c>
      <c r="U2015" s="20">
        <v>0.56100000000000005</v>
      </c>
      <c r="V2015" s="20">
        <f t="shared" si="62"/>
        <v>1.20417007275</v>
      </c>
      <c r="W2015" s="20">
        <f t="shared" si="63"/>
        <v>6.2598295693812487</v>
      </c>
    </row>
    <row r="2016" spans="1:23" x14ac:dyDescent="0.25">
      <c r="A2016" s="18">
        <v>38143</v>
      </c>
      <c r="B2016" s="18">
        <v>38547</v>
      </c>
      <c r="C2016" s="18">
        <v>6410</v>
      </c>
      <c r="D2016" s="18">
        <v>6410</v>
      </c>
      <c r="E2016" s="18" t="s">
        <v>56</v>
      </c>
      <c r="F2016" s="18" t="s">
        <v>113</v>
      </c>
      <c r="G2016" s="19">
        <v>4.0415547112999999</v>
      </c>
      <c r="H2016" s="19">
        <v>1.6355599999999999</v>
      </c>
      <c r="I2016" s="18" t="s">
        <v>24</v>
      </c>
      <c r="J2016" s="18" t="s">
        <v>114</v>
      </c>
      <c r="K2016" s="18">
        <v>16</v>
      </c>
      <c r="L2016" s="18">
        <v>60</v>
      </c>
      <c r="M2016" s="18" t="s">
        <v>71</v>
      </c>
      <c r="N2016" s="18" t="s">
        <v>74</v>
      </c>
      <c r="O2016" s="18" t="s">
        <v>75</v>
      </c>
      <c r="P2016" s="19">
        <v>1518.2749257200001</v>
      </c>
      <c r="Q2016" s="19">
        <v>176049.41902599999</v>
      </c>
      <c r="R2016" s="20">
        <v>0.74605500000000002</v>
      </c>
      <c r="S2016" s="20">
        <v>6.7142049999999998</v>
      </c>
      <c r="T2016" s="20">
        <v>0.24</v>
      </c>
      <c r="U2016" s="20">
        <v>0.56100000000000005</v>
      </c>
      <c r="V2016" s="20">
        <f t="shared" si="62"/>
        <v>0.92736546400800002</v>
      </c>
      <c r="W2016" s="20">
        <f t="shared" si="63"/>
        <v>4.8208719719821991</v>
      </c>
    </row>
    <row r="2017" spans="1:23" x14ac:dyDescent="0.25">
      <c r="A2017" s="18">
        <v>38144</v>
      </c>
      <c r="B2017" s="18">
        <v>38548</v>
      </c>
      <c r="C2017" s="18">
        <v>6410</v>
      </c>
      <c r="D2017" s="18">
        <v>6410</v>
      </c>
      <c r="E2017" s="18" t="s">
        <v>56</v>
      </c>
      <c r="F2017" s="18" t="s">
        <v>113</v>
      </c>
      <c r="G2017" s="19">
        <v>2.5259121932899999</v>
      </c>
      <c r="H2017" s="19">
        <v>1.0222</v>
      </c>
      <c r="I2017" s="18" t="s">
        <v>24</v>
      </c>
      <c r="J2017" s="18" t="s">
        <v>114</v>
      </c>
      <c r="K2017" s="18">
        <v>16</v>
      </c>
      <c r="L2017" s="18">
        <v>60</v>
      </c>
      <c r="M2017" s="18" t="s">
        <v>71</v>
      </c>
      <c r="N2017" s="18" t="s">
        <v>74</v>
      </c>
      <c r="O2017" s="18" t="s">
        <v>75</v>
      </c>
      <c r="P2017" s="19">
        <v>1398.4614507900001</v>
      </c>
      <c r="Q2017" s="19">
        <v>110028.295025</v>
      </c>
      <c r="R2017" s="20">
        <v>0.74605500000000002</v>
      </c>
      <c r="S2017" s="20">
        <v>6.7142049999999998</v>
      </c>
      <c r="T2017" s="20">
        <v>0.24</v>
      </c>
      <c r="U2017" s="20">
        <v>0.56100000000000005</v>
      </c>
      <c r="V2017" s="20">
        <f t="shared" si="62"/>
        <v>0.57958923996000011</v>
      </c>
      <c r="W2017" s="20">
        <f t="shared" si="63"/>
        <v>3.0129712940889997</v>
      </c>
    </row>
    <row r="2018" spans="1:23" x14ac:dyDescent="0.25">
      <c r="A2018" s="18">
        <v>38145</v>
      </c>
      <c r="B2018" s="18">
        <v>38549</v>
      </c>
      <c r="C2018" s="18">
        <v>6410</v>
      </c>
      <c r="D2018" s="18">
        <v>6410</v>
      </c>
      <c r="E2018" s="18" t="s">
        <v>56</v>
      </c>
      <c r="F2018" s="18" t="s">
        <v>113</v>
      </c>
      <c r="G2018" s="19">
        <v>5.7575072474800004</v>
      </c>
      <c r="H2018" s="19">
        <v>2.3299799999999999</v>
      </c>
      <c r="I2018" s="18" t="s">
        <v>24</v>
      </c>
      <c r="J2018" s="18" t="s">
        <v>114</v>
      </c>
      <c r="K2018" s="18">
        <v>16</v>
      </c>
      <c r="L2018" s="18">
        <v>60</v>
      </c>
      <c r="M2018" s="18" t="s">
        <v>71</v>
      </c>
      <c r="N2018" s="18" t="s">
        <v>74</v>
      </c>
      <c r="O2018" s="18" t="s">
        <v>75</v>
      </c>
      <c r="P2018" s="19">
        <v>3021.07013284</v>
      </c>
      <c r="Q2018" s="19">
        <v>250796.01251500001</v>
      </c>
      <c r="R2018" s="20">
        <v>0.74605500000000002</v>
      </c>
      <c r="S2018" s="20">
        <v>6.7142049999999998</v>
      </c>
      <c r="T2018" s="20">
        <v>0.24</v>
      </c>
      <c r="U2018" s="20">
        <v>0.56100000000000005</v>
      </c>
      <c r="V2018" s="20">
        <f t="shared" si="62"/>
        <v>1.321102853964</v>
      </c>
      <c r="W2018" s="20">
        <f t="shared" si="63"/>
        <v>6.867699917630099</v>
      </c>
    </row>
    <row r="2019" spans="1:23" x14ac:dyDescent="0.25">
      <c r="A2019" s="18">
        <v>38146</v>
      </c>
      <c r="B2019" s="18">
        <v>38550</v>
      </c>
      <c r="C2019" s="18">
        <v>6410</v>
      </c>
      <c r="D2019" s="18">
        <v>6410</v>
      </c>
      <c r="E2019" s="18" t="s">
        <v>56</v>
      </c>
      <c r="F2019" s="18" t="s">
        <v>113</v>
      </c>
      <c r="G2019" s="19">
        <v>2.00121508312</v>
      </c>
      <c r="H2019" s="19">
        <v>0.809863</v>
      </c>
      <c r="I2019" s="18" t="s">
        <v>24</v>
      </c>
      <c r="J2019" s="18" t="s">
        <v>114</v>
      </c>
      <c r="K2019" s="18">
        <v>16</v>
      </c>
      <c r="L2019" s="18">
        <v>60</v>
      </c>
      <c r="M2019" s="18" t="s">
        <v>71</v>
      </c>
      <c r="N2019" s="18" t="s">
        <v>74</v>
      </c>
      <c r="O2019" s="18" t="s">
        <v>75</v>
      </c>
      <c r="P2019" s="19">
        <v>1186.4968964100001</v>
      </c>
      <c r="Q2019" s="19">
        <v>87172.580331399993</v>
      </c>
      <c r="R2019" s="20">
        <v>0.74605500000000002</v>
      </c>
      <c r="S2019" s="20">
        <v>6.7142049999999998</v>
      </c>
      <c r="T2019" s="20">
        <v>0.24</v>
      </c>
      <c r="U2019" s="20">
        <v>0.56100000000000005</v>
      </c>
      <c r="V2019" s="20">
        <f t="shared" si="62"/>
        <v>0.45919377875340001</v>
      </c>
      <c r="W2019" s="20">
        <f t="shared" si="63"/>
        <v>2.3871003435186848</v>
      </c>
    </row>
    <row r="2020" spans="1:23" x14ac:dyDescent="0.25">
      <c r="A2020" s="18">
        <v>38147</v>
      </c>
      <c r="B2020" s="18">
        <v>38551</v>
      </c>
      <c r="C2020" s="18">
        <v>6410</v>
      </c>
      <c r="D2020" s="18">
        <v>6410</v>
      </c>
      <c r="E2020" s="18" t="s">
        <v>56</v>
      </c>
      <c r="F2020" s="18" t="s">
        <v>113</v>
      </c>
      <c r="G2020" s="19">
        <v>4.4610822412499997</v>
      </c>
      <c r="H2020" s="19">
        <v>1.8053399999999999</v>
      </c>
      <c r="I2020" s="18" t="s">
        <v>24</v>
      </c>
      <c r="J2020" s="18" t="s">
        <v>114</v>
      </c>
      <c r="K2020" s="18">
        <v>16</v>
      </c>
      <c r="L2020" s="18">
        <v>60</v>
      </c>
      <c r="M2020" s="18" t="s">
        <v>71</v>
      </c>
      <c r="N2020" s="18" t="s">
        <v>74</v>
      </c>
      <c r="O2020" s="18" t="s">
        <v>75</v>
      </c>
      <c r="P2020" s="19">
        <v>1594.4857577600001</v>
      </c>
      <c r="Q2020" s="19">
        <v>194323.96513</v>
      </c>
      <c r="R2020" s="20">
        <v>0.74605500000000002</v>
      </c>
      <c r="S2020" s="20">
        <v>6.7142049999999998</v>
      </c>
      <c r="T2020" s="20">
        <v>0.24</v>
      </c>
      <c r="U2020" s="20">
        <v>0.56100000000000005</v>
      </c>
      <c r="V2020" s="20">
        <f t="shared" si="62"/>
        <v>1.0236310296119999</v>
      </c>
      <c r="W2020" s="20">
        <f t="shared" si="63"/>
        <v>5.3213046332132992</v>
      </c>
    </row>
    <row r="2021" spans="1:23" x14ac:dyDescent="0.25">
      <c r="A2021" s="18">
        <v>38148</v>
      </c>
      <c r="B2021" s="18">
        <v>38552</v>
      </c>
      <c r="C2021" s="18">
        <v>6410</v>
      </c>
      <c r="D2021" s="18">
        <v>6410</v>
      </c>
      <c r="E2021" s="18" t="s">
        <v>56</v>
      </c>
      <c r="F2021" s="18" t="s">
        <v>113</v>
      </c>
      <c r="G2021" s="19">
        <v>2.8517112204499999</v>
      </c>
      <c r="H2021" s="19">
        <v>1.15405</v>
      </c>
      <c r="I2021" s="18" t="s">
        <v>24</v>
      </c>
      <c r="J2021" s="18" t="s">
        <v>114</v>
      </c>
      <c r="K2021" s="18">
        <v>16</v>
      </c>
      <c r="L2021" s="18">
        <v>60</v>
      </c>
      <c r="M2021" s="18" t="s">
        <v>71</v>
      </c>
      <c r="N2021" s="18" t="s">
        <v>74</v>
      </c>
      <c r="O2021" s="18" t="s">
        <v>75</v>
      </c>
      <c r="P2021" s="19">
        <v>1367.75957634</v>
      </c>
      <c r="Q2021" s="19">
        <v>124220.04388300001</v>
      </c>
      <c r="R2021" s="20">
        <v>0.74605500000000002</v>
      </c>
      <c r="S2021" s="20">
        <v>6.7142049999999998</v>
      </c>
      <c r="T2021" s="20">
        <v>0.24</v>
      </c>
      <c r="U2021" s="20">
        <v>0.56100000000000005</v>
      </c>
      <c r="V2021" s="20">
        <f t="shared" si="62"/>
        <v>0.65434842729000009</v>
      </c>
      <c r="W2021" s="20">
        <f t="shared" si="63"/>
        <v>3.4016039150297495</v>
      </c>
    </row>
    <row r="2022" spans="1:23" x14ac:dyDescent="0.25">
      <c r="A2022" s="18">
        <v>38149</v>
      </c>
      <c r="B2022" s="18">
        <v>38553</v>
      </c>
      <c r="C2022" s="18">
        <v>6410</v>
      </c>
      <c r="D2022" s="18">
        <v>6410</v>
      </c>
      <c r="E2022" s="18" t="s">
        <v>56</v>
      </c>
      <c r="F2022" s="18" t="s">
        <v>113</v>
      </c>
      <c r="G2022" s="19">
        <v>17.9008237004</v>
      </c>
      <c r="H2022" s="19">
        <v>7.2442099999999998</v>
      </c>
      <c r="I2022" s="18" t="s">
        <v>24</v>
      </c>
      <c r="J2022" s="18" t="s">
        <v>114</v>
      </c>
      <c r="K2022" s="18">
        <v>16</v>
      </c>
      <c r="L2022" s="18">
        <v>60</v>
      </c>
      <c r="M2022" s="18" t="s">
        <v>71</v>
      </c>
      <c r="N2022" s="18" t="s">
        <v>74</v>
      </c>
      <c r="O2022" s="18" t="s">
        <v>75</v>
      </c>
      <c r="P2022" s="19">
        <v>4057.5675572499999</v>
      </c>
      <c r="Q2022" s="19">
        <v>779756.76135399996</v>
      </c>
      <c r="R2022" s="20">
        <v>0.74605500000000002</v>
      </c>
      <c r="S2022" s="20">
        <v>6.7142049999999998</v>
      </c>
      <c r="T2022" s="20">
        <v>0.24</v>
      </c>
      <c r="U2022" s="20">
        <v>0.56100000000000005</v>
      </c>
      <c r="V2022" s="20">
        <f t="shared" si="62"/>
        <v>4.1074801095779998</v>
      </c>
      <c r="W2022" s="20">
        <f t="shared" si="63"/>
        <v>21.352569730338946</v>
      </c>
    </row>
    <row r="2023" spans="1:23" x14ac:dyDescent="0.25">
      <c r="A2023" s="18">
        <v>38150</v>
      </c>
      <c r="B2023" s="18">
        <v>38554</v>
      </c>
      <c r="C2023" s="18">
        <v>6410</v>
      </c>
      <c r="D2023" s="18">
        <v>6410</v>
      </c>
      <c r="E2023" s="18" t="s">
        <v>56</v>
      </c>
      <c r="F2023" s="18" t="s">
        <v>113</v>
      </c>
      <c r="G2023" s="19">
        <v>2.6033000500300001</v>
      </c>
      <c r="H2023" s="19">
        <v>1.05352</v>
      </c>
      <c r="I2023" s="18" t="s">
        <v>24</v>
      </c>
      <c r="J2023" s="18" t="s">
        <v>114</v>
      </c>
      <c r="K2023" s="18">
        <v>16</v>
      </c>
      <c r="L2023" s="18">
        <v>60</v>
      </c>
      <c r="M2023" s="18" t="s">
        <v>71</v>
      </c>
      <c r="N2023" s="18" t="s">
        <v>74</v>
      </c>
      <c r="O2023" s="18" t="s">
        <v>75</v>
      </c>
      <c r="P2023" s="19">
        <v>1539.08376137</v>
      </c>
      <c r="Q2023" s="19">
        <v>113399.296581</v>
      </c>
      <c r="R2023" s="20">
        <v>0.74605500000000002</v>
      </c>
      <c r="S2023" s="20">
        <v>6.7142049999999998</v>
      </c>
      <c r="T2023" s="20">
        <v>0.24</v>
      </c>
      <c r="U2023" s="20">
        <v>0.56100000000000005</v>
      </c>
      <c r="V2023" s="20">
        <f t="shared" si="62"/>
        <v>0.59734773633600002</v>
      </c>
      <c r="W2023" s="20">
        <f t="shared" si="63"/>
        <v>3.1052881214523995</v>
      </c>
    </row>
    <row r="2024" spans="1:23" x14ac:dyDescent="0.25">
      <c r="A2024" s="18">
        <v>38151</v>
      </c>
      <c r="B2024" s="18">
        <v>38555</v>
      </c>
      <c r="C2024" s="18">
        <v>6410</v>
      </c>
      <c r="D2024" s="18">
        <v>6410</v>
      </c>
      <c r="E2024" s="18" t="s">
        <v>56</v>
      </c>
      <c r="F2024" s="18" t="s">
        <v>113</v>
      </c>
      <c r="G2024" s="19">
        <v>1.6716279466899999</v>
      </c>
      <c r="H2024" s="19">
        <v>0.67648399999999997</v>
      </c>
      <c r="I2024" s="18" t="s">
        <v>24</v>
      </c>
      <c r="J2024" s="18" t="s">
        <v>114</v>
      </c>
      <c r="K2024" s="18">
        <v>16</v>
      </c>
      <c r="L2024" s="18">
        <v>60</v>
      </c>
      <c r="M2024" s="18" t="s">
        <v>71</v>
      </c>
      <c r="N2024" s="18" t="s">
        <v>74</v>
      </c>
      <c r="O2024" s="18" t="s">
        <v>75</v>
      </c>
      <c r="P2024" s="19">
        <v>969.34669655000005</v>
      </c>
      <c r="Q2024" s="19">
        <v>72815.822094500007</v>
      </c>
      <c r="R2024" s="20">
        <v>0.74605500000000002</v>
      </c>
      <c r="S2024" s="20">
        <v>6.7142049999999998</v>
      </c>
      <c r="T2024" s="20">
        <v>0.24</v>
      </c>
      <c r="U2024" s="20">
        <v>0.56100000000000005</v>
      </c>
      <c r="V2024" s="20">
        <f t="shared" si="62"/>
        <v>0.38356764567120005</v>
      </c>
      <c r="W2024" s="20">
        <f t="shared" si="63"/>
        <v>1.9939609400415796</v>
      </c>
    </row>
    <row r="2025" spans="1:23" x14ac:dyDescent="0.25">
      <c r="A2025" s="18">
        <v>38152</v>
      </c>
      <c r="B2025" s="18">
        <v>38556</v>
      </c>
      <c r="C2025" s="18">
        <v>6410</v>
      </c>
      <c r="D2025" s="18">
        <v>6410</v>
      </c>
      <c r="E2025" s="18" t="s">
        <v>56</v>
      </c>
      <c r="F2025" s="18" t="s">
        <v>113</v>
      </c>
      <c r="G2025" s="19">
        <v>2.8156125156799998</v>
      </c>
      <c r="H2025" s="19">
        <v>1.13944</v>
      </c>
      <c r="I2025" s="18" t="s">
        <v>24</v>
      </c>
      <c r="J2025" s="18" t="s">
        <v>114</v>
      </c>
      <c r="K2025" s="18">
        <v>16</v>
      </c>
      <c r="L2025" s="18">
        <v>60</v>
      </c>
      <c r="M2025" s="18" t="s">
        <v>71</v>
      </c>
      <c r="N2025" s="18" t="s">
        <v>74</v>
      </c>
      <c r="O2025" s="18" t="s">
        <v>75</v>
      </c>
      <c r="P2025" s="19">
        <v>2103.46112206</v>
      </c>
      <c r="Q2025" s="19">
        <v>122647.590591</v>
      </c>
      <c r="R2025" s="20">
        <v>0.74605500000000002</v>
      </c>
      <c r="S2025" s="20">
        <v>6.7142049999999998</v>
      </c>
      <c r="T2025" s="20">
        <v>0.24</v>
      </c>
      <c r="U2025" s="20">
        <v>0.56100000000000005</v>
      </c>
      <c r="V2025" s="20">
        <f t="shared" si="62"/>
        <v>0.64606453099200001</v>
      </c>
      <c r="W2025" s="20">
        <f t="shared" si="63"/>
        <v>3.3585404141427997</v>
      </c>
    </row>
    <row r="2026" spans="1:23" x14ac:dyDescent="0.25">
      <c r="A2026" s="18">
        <v>38153</v>
      </c>
      <c r="B2026" s="18">
        <v>39017</v>
      </c>
      <c r="C2026" s="18">
        <v>6410</v>
      </c>
      <c r="D2026" s="18">
        <v>6410</v>
      </c>
      <c r="E2026" s="18" t="s">
        <v>56</v>
      </c>
      <c r="F2026" s="18" t="s">
        <v>113</v>
      </c>
      <c r="G2026" s="19">
        <v>7.5866129492100001</v>
      </c>
      <c r="H2026" s="19">
        <v>3.0701900000000002</v>
      </c>
      <c r="I2026" s="18" t="s">
        <v>24</v>
      </c>
      <c r="J2026" s="18" t="s">
        <v>114</v>
      </c>
      <c r="K2026" s="18">
        <v>16</v>
      </c>
      <c r="L2026" s="18">
        <v>60</v>
      </c>
      <c r="M2026" s="18" t="s">
        <v>71</v>
      </c>
      <c r="N2026" s="18" t="s">
        <v>74</v>
      </c>
      <c r="O2026" s="18" t="s">
        <v>75</v>
      </c>
      <c r="P2026" s="19">
        <v>3177.8315873400002</v>
      </c>
      <c r="Q2026" s="19">
        <v>330471.53817800002</v>
      </c>
      <c r="R2026" s="20">
        <v>0.74605500000000002</v>
      </c>
      <c r="S2026" s="20">
        <v>6.7142049999999998</v>
      </c>
      <c r="T2026" s="20">
        <v>0.24</v>
      </c>
      <c r="U2026" s="20">
        <v>0.56100000000000005</v>
      </c>
      <c r="V2026" s="20">
        <f t="shared" si="62"/>
        <v>1.7408032563420002</v>
      </c>
      <c r="W2026" s="20">
        <f t="shared" si="63"/>
        <v>9.049495536489049</v>
      </c>
    </row>
    <row r="2027" spans="1:23" x14ac:dyDescent="0.25">
      <c r="A2027" s="18">
        <v>38154</v>
      </c>
      <c r="B2027" s="18">
        <v>39018</v>
      </c>
      <c r="C2027" s="18">
        <v>6410</v>
      </c>
      <c r="D2027" s="18">
        <v>6410</v>
      </c>
      <c r="E2027" s="18" t="s">
        <v>56</v>
      </c>
      <c r="F2027" s="18" t="s">
        <v>113</v>
      </c>
      <c r="G2027" s="19">
        <v>1.9421439792699999</v>
      </c>
      <c r="H2027" s="19">
        <v>0.78595800000000005</v>
      </c>
      <c r="I2027" s="18" t="s">
        <v>24</v>
      </c>
      <c r="J2027" s="18" t="s">
        <v>114</v>
      </c>
      <c r="K2027" s="18">
        <v>16</v>
      </c>
      <c r="L2027" s="18">
        <v>60</v>
      </c>
      <c r="M2027" s="18" t="s">
        <v>71</v>
      </c>
      <c r="N2027" s="18" t="s">
        <v>74</v>
      </c>
      <c r="O2027" s="18" t="s">
        <v>75</v>
      </c>
      <c r="P2027" s="19">
        <v>1079.7572655700001</v>
      </c>
      <c r="Q2027" s="19">
        <v>84599.453338499996</v>
      </c>
      <c r="R2027" s="20">
        <v>0.74605500000000002</v>
      </c>
      <c r="S2027" s="20">
        <v>6.7142049999999998</v>
      </c>
      <c r="T2027" s="20">
        <v>0.24</v>
      </c>
      <c r="U2027" s="20">
        <v>0.56100000000000005</v>
      </c>
      <c r="V2027" s="20">
        <f t="shared" si="62"/>
        <v>0.44563960072440001</v>
      </c>
      <c r="W2027" s="20">
        <f t="shared" si="63"/>
        <v>2.3166394955582095</v>
      </c>
    </row>
    <row r="2028" spans="1:23" x14ac:dyDescent="0.25">
      <c r="A2028" s="18">
        <v>38155</v>
      </c>
      <c r="B2028" s="18">
        <v>39019</v>
      </c>
      <c r="C2028" s="18">
        <v>6410</v>
      </c>
      <c r="D2028" s="18">
        <v>6410</v>
      </c>
      <c r="E2028" s="18" t="s">
        <v>56</v>
      </c>
      <c r="F2028" s="18" t="s">
        <v>113</v>
      </c>
      <c r="G2028" s="19">
        <v>0.62094565428600001</v>
      </c>
      <c r="H2028" s="19">
        <v>0.25128800000000001</v>
      </c>
      <c r="I2028" s="18" t="s">
        <v>24</v>
      </c>
      <c r="J2028" s="18" t="s">
        <v>114</v>
      </c>
      <c r="K2028" s="18">
        <v>16</v>
      </c>
      <c r="L2028" s="18">
        <v>60</v>
      </c>
      <c r="M2028" s="18" t="s">
        <v>71</v>
      </c>
      <c r="N2028" s="18" t="s">
        <v>74</v>
      </c>
      <c r="O2028" s="18" t="s">
        <v>75</v>
      </c>
      <c r="P2028" s="19">
        <v>813.29477129999998</v>
      </c>
      <c r="Q2028" s="19">
        <v>27048.284507299999</v>
      </c>
      <c r="R2028" s="20">
        <v>0.74605500000000002</v>
      </c>
      <c r="S2028" s="20">
        <v>6.7142049999999998</v>
      </c>
      <c r="T2028" s="20">
        <v>0.24</v>
      </c>
      <c r="U2028" s="20">
        <v>0.56100000000000005</v>
      </c>
      <c r="V2028" s="20">
        <f t="shared" si="62"/>
        <v>0.14248074831840002</v>
      </c>
      <c r="W2028" s="20">
        <f t="shared" si="63"/>
        <v>0.74068042511155985</v>
      </c>
    </row>
    <row r="2029" spans="1:23" x14ac:dyDescent="0.25">
      <c r="A2029" s="18">
        <v>38156</v>
      </c>
      <c r="B2029" s="18">
        <v>39020</v>
      </c>
      <c r="C2029" s="18">
        <v>6410</v>
      </c>
      <c r="D2029" s="18">
        <v>6410</v>
      </c>
      <c r="E2029" s="18" t="s">
        <v>56</v>
      </c>
      <c r="F2029" s="18" t="s">
        <v>113</v>
      </c>
      <c r="G2029" s="19">
        <v>9.5864424243799995</v>
      </c>
      <c r="H2029" s="19">
        <v>3.8795000000000002</v>
      </c>
      <c r="I2029" s="18" t="s">
        <v>24</v>
      </c>
      <c r="J2029" s="18" t="s">
        <v>114</v>
      </c>
      <c r="K2029" s="18">
        <v>16</v>
      </c>
      <c r="L2029" s="18">
        <v>60</v>
      </c>
      <c r="M2029" s="18" t="s">
        <v>71</v>
      </c>
      <c r="N2029" s="18" t="s">
        <v>74</v>
      </c>
      <c r="O2029" s="18" t="s">
        <v>75</v>
      </c>
      <c r="P2029" s="19">
        <v>3676.3643027500002</v>
      </c>
      <c r="Q2029" s="19">
        <v>417583.76166700001</v>
      </c>
      <c r="R2029" s="20">
        <v>0.74605500000000002</v>
      </c>
      <c r="S2029" s="20">
        <v>6.7142049999999998</v>
      </c>
      <c r="T2029" s="20">
        <v>0.24</v>
      </c>
      <c r="U2029" s="20">
        <v>0.56100000000000005</v>
      </c>
      <c r="V2029" s="20">
        <f t="shared" si="62"/>
        <v>2.1996834831000003</v>
      </c>
      <c r="W2029" s="20">
        <f t="shared" si="63"/>
        <v>11.434965892602499</v>
      </c>
    </row>
    <row r="2030" spans="1:23" x14ac:dyDescent="0.25">
      <c r="A2030" s="18">
        <v>38157</v>
      </c>
      <c r="B2030" s="18">
        <v>39021</v>
      </c>
      <c r="C2030" s="18">
        <v>6410</v>
      </c>
      <c r="D2030" s="18">
        <v>6410</v>
      </c>
      <c r="E2030" s="18" t="s">
        <v>56</v>
      </c>
      <c r="F2030" s="18" t="s">
        <v>113</v>
      </c>
      <c r="G2030" s="19">
        <v>2.0963821404399998</v>
      </c>
      <c r="H2030" s="19">
        <v>0.84837600000000002</v>
      </c>
      <c r="I2030" s="18" t="s">
        <v>24</v>
      </c>
      <c r="J2030" s="18" t="s">
        <v>114</v>
      </c>
      <c r="K2030" s="18">
        <v>16</v>
      </c>
      <c r="L2030" s="18">
        <v>60</v>
      </c>
      <c r="M2030" s="18" t="s">
        <v>71</v>
      </c>
      <c r="N2030" s="18" t="s">
        <v>74</v>
      </c>
      <c r="O2030" s="18" t="s">
        <v>75</v>
      </c>
      <c r="P2030" s="19">
        <v>1089.7167055</v>
      </c>
      <c r="Q2030" s="19">
        <v>91318.040764699996</v>
      </c>
      <c r="R2030" s="20">
        <v>0.74605500000000002</v>
      </c>
      <c r="S2030" s="20">
        <v>6.7142049999999998</v>
      </c>
      <c r="T2030" s="20">
        <v>0.24</v>
      </c>
      <c r="U2030" s="20">
        <v>0.56100000000000005</v>
      </c>
      <c r="V2030" s="20">
        <f t="shared" si="62"/>
        <v>0.48103071907680001</v>
      </c>
      <c r="W2030" s="20">
        <f t="shared" si="63"/>
        <v>2.5006187972941198</v>
      </c>
    </row>
    <row r="2031" spans="1:23" x14ac:dyDescent="0.25">
      <c r="A2031" s="18">
        <v>38158</v>
      </c>
      <c r="B2031" s="18">
        <v>39022</v>
      </c>
      <c r="C2031" s="18">
        <v>6410</v>
      </c>
      <c r="D2031" s="18">
        <v>6410</v>
      </c>
      <c r="E2031" s="18" t="s">
        <v>56</v>
      </c>
      <c r="F2031" s="18" t="s">
        <v>113</v>
      </c>
      <c r="G2031" s="19">
        <v>0.77539822509199996</v>
      </c>
      <c r="H2031" s="19">
        <v>0.31379299999999999</v>
      </c>
      <c r="I2031" s="18" t="s">
        <v>24</v>
      </c>
      <c r="J2031" s="18" t="s">
        <v>114</v>
      </c>
      <c r="K2031" s="18">
        <v>16</v>
      </c>
      <c r="L2031" s="18">
        <v>60</v>
      </c>
      <c r="M2031" s="18" t="s">
        <v>71</v>
      </c>
      <c r="N2031" s="18" t="s">
        <v>74</v>
      </c>
      <c r="O2031" s="18" t="s">
        <v>75</v>
      </c>
      <c r="P2031" s="19">
        <v>824.40426739899999</v>
      </c>
      <c r="Q2031" s="19">
        <v>33776.211580199997</v>
      </c>
      <c r="R2031" s="20">
        <v>0.74605500000000002</v>
      </c>
      <c r="S2031" s="20">
        <v>6.7142049999999998</v>
      </c>
      <c r="T2031" s="20">
        <v>0.24</v>
      </c>
      <c r="U2031" s="20">
        <v>0.56100000000000005</v>
      </c>
      <c r="V2031" s="20">
        <f t="shared" si="62"/>
        <v>0.17792119582740001</v>
      </c>
      <c r="W2031" s="20">
        <f t="shared" si="63"/>
        <v>0.92491616247903474</v>
      </c>
    </row>
    <row r="2032" spans="1:23" x14ac:dyDescent="0.25">
      <c r="A2032" s="18">
        <v>38159</v>
      </c>
      <c r="B2032" s="18">
        <v>39023</v>
      </c>
      <c r="C2032" s="18">
        <v>6410</v>
      </c>
      <c r="D2032" s="18">
        <v>6410</v>
      </c>
      <c r="E2032" s="18" t="s">
        <v>56</v>
      </c>
      <c r="F2032" s="18" t="s">
        <v>113</v>
      </c>
      <c r="G2032" s="19">
        <v>3.1071613703000001</v>
      </c>
      <c r="H2032" s="19">
        <v>1.25742</v>
      </c>
      <c r="I2032" s="18" t="s">
        <v>24</v>
      </c>
      <c r="J2032" s="18" t="s">
        <v>114</v>
      </c>
      <c r="K2032" s="18">
        <v>16</v>
      </c>
      <c r="L2032" s="18">
        <v>60</v>
      </c>
      <c r="M2032" s="18" t="s">
        <v>71</v>
      </c>
      <c r="N2032" s="18" t="s">
        <v>74</v>
      </c>
      <c r="O2032" s="18" t="s">
        <v>75</v>
      </c>
      <c r="P2032" s="19">
        <v>1429.8798640099999</v>
      </c>
      <c r="Q2032" s="19">
        <v>135347.40789900001</v>
      </c>
      <c r="R2032" s="20">
        <v>0.74605500000000002</v>
      </c>
      <c r="S2032" s="20">
        <v>6.7142049999999998</v>
      </c>
      <c r="T2032" s="20">
        <v>0.24</v>
      </c>
      <c r="U2032" s="20">
        <v>0.56100000000000005</v>
      </c>
      <c r="V2032" s="20">
        <f t="shared" si="62"/>
        <v>0.71295940335599994</v>
      </c>
      <c r="W2032" s="20">
        <f t="shared" si="63"/>
        <v>3.7062907108328997</v>
      </c>
    </row>
    <row r="2033" spans="1:23" x14ac:dyDescent="0.25">
      <c r="A2033" s="18">
        <v>38160</v>
      </c>
      <c r="B2033" s="18">
        <v>39024</v>
      </c>
      <c r="C2033" s="18">
        <v>6410</v>
      </c>
      <c r="D2033" s="18">
        <v>6410</v>
      </c>
      <c r="E2033" s="18" t="s">
        <v>56</v>
      </c>
      <c r="F2033" s="18" t="s">
        <v>113</v>
      </c>
      <c r="G2033" s="19">
        <v>2.12118763357</v>
      </c>
      <c r="H2033" s="19">
        <v>0.85841400000000001</v>
      </c>
      <c r="I2033" s="18" t="s">
        <v>24</v>
      </c>
      <c r="J2033" s="18" t="s">
        <v>114</v>
      </c>
      <c r="K2033" s="18">
        <v>16</v>
      </c>
      <c r="L2033" s="18">
        <v>60</v>
      </c>
      <c r="M2033" s="18" t="s">
        <v>71</v>
      </c>
      <c r="N2033" s="18" t="s">
        <v>74</v>
      </c>
      <c r="O2033" s="18" t="s">
        <v>75</v>
      </c>
      <c r="P2033" s="19">
        <v>1423.6942955899999</v>
      </c>
      <c r="Q2033" s="19">
        <v>92398.563722399995</v>
      </c>
      <c r="R2033" s="20">
        <v>0.74605500000000002</v>
      </c>
      <c r="S2033" s="20">
        <v>6.7142049999999998</v>
      </c>
      <c r="T2033" s="20">
        <v>0.24</v>
      </c>
      <c r="U2033" s="20">
        <v>0.56100000000000005</v>
      </c>
      <c r="V2033" s="20">
        <f t="shared" si="62"/>
        <v>0.48672228314520005</v>
      </c>
      <c r="W2033" s="20">
        <f t="shared" si="63"/>
        <v>2.53020616361193</v>
      </c>
    </row>
    <row r="2034" spans="1:23" x14ac:dyDescent="0.25">
      <c r="A2034" s="18">
        <v>38161</v>
      </c>
      <c r="B2034" s="18">
        <v>39025</v>
      </c>
      <c r="C2034" s="18">
        <v>6410</v>
      </c>
      <c r="D2034" s="18">
        <v>6410</v>
      </c>
      <c r="E2034" s="18" t="s">
        <v>56</v>
      </c>
      <c r="F2034" s="18" t="s">
        <v>113</v>
      </c>
      <c r="G2034" s="19">
        <v>2.92623304996</v>
      </c>
      <c r="H2034" s="19">
        <v>1.1841999999999999</v>
      </c>
      <c r="I2034" s="18" t="s">
        <v>24</v>
      </c>
      <c r="J2034" s="18" t="s">
        <v>114</v>
      </c>
      <c r="K2034" s="18">
        <v>16</v>
      </c>
      <c r="L2034" s="18">
        <v>60</v>
      </c>
      <c r="M2034" s="18" t="s">
        <v>71</v>
      </c>
      <c r="N2034" s="18" t="s">
        <v>74</v>
      </c>
      <c r="O2034" s="18" t="s">
        <v>75</v>
      </c>
      <c r="P2034" s="19">
        <v>1498.35323049</v>
      </c>
      <c r="Q2034" s="19">
        <v>127466.201789</v>
      </c>
      <c r="R2034" s="20">
        <v>0.74605500000000002</v>
      </c>
      <c r="S2034" s="20">
        <v>6.7142049999999998</v>
      </c>
      <c r="T2034" s="20">
        <v>0.24</v>
      </c>
      <c r="U2034" s="20">
        <v>0.56100000000000005</v>
      </c>
      <c r="V2034" s="20">
        <f t="shared" si="62"/>
        <v>0.67144353155999992</v>
      </c>
      <c r="W2034" s="20">
        <f t="shared" si="63"/>
        <v>3.4904721252789992</v>
      </c>
    </row>
    <row r="2035" spans="1:23" x14ac:dyDescent="0.25">
      <c r="A2035" s="18">
        <v>38162</v>
      </c>
      <c r="B2035" s="18">
        <v>39026</v>
      </c>
      <c r="C2035" s="18">
        <v>6410</v>
      </c>
      <c r="D2035" s="18">
        <v>6410</v>
      </c>
      <c r="E2035" s="18" t="s">
        <v>56</v>
      </c>
      <c r="F2035" s="18" t="s">
        <v>113</v>
      </c>
      <c r="G2035" s="19">
        <v>4.0370190298699997</v>
      </c>
      <c r="H2035" s="19">
        <v>1.6337200000000001</v>
      </c>
      <c r="I2035" s="18" t="s">
        <v>24</v>
      </c>
      <c r="J2035" s="18" t="s">
        <v>114</v>
      </c>
      <c r="K2035" s="18">
        <v>16</v>
      </c>
      <c r="L2035" s="18">
        <v>60</v>
      </c>
      <c r="M2035" s="18" t="s">
        <v>71</v>
      </c>
      <c r="N2035" s="18" t="s">
        <v>74</v>
      </c>
      <c r="O2035" s="18" t="s">
        <v>75</v>
      </c>
      <c r="P2035" s="19">
        <v>2008.2714022800001</v>
      </c>
      <c r="Q2035" s="19">
        <v>175851.845531</v>
      </c>
      <c r="R2035" s="20">
        <v>0.74605500000000002</v>
      </c>
      <c r="S2035" s="20">
        <v>6.7142049999999998</v>
      </c>
      <c r="T2035" s="20">
        <v>0.24</v>
      </c>
      <c r="U2035" s="20">
        <v>0.56100000000000005</v>
      </c>
      <c r="V2035" s="20">
        <f t="shared" si="62"/>
        <v>0.92632218069600003</v>
      </c>
      <c r="W2035" s="20">
        <f t="shared" si="63"/>
        <v>4.8154485057513998</v>
      </c>
    </row>
    <row r="2036" spans="1:23" x14ac:dyDescent="0.25">
      <c r="A2036" s="18">
        <v>38217</v>
      </c>
      <c r="B2036" s="18">
        <v>38147</v>
      </c>
      <c r="C2036" s="18">
        <v>6410</v>
      </c>
      <c r="D2036" s="18">
        <v>6410</v>
      </c>
      <c r="E2036" s="18" t="s">
        <v>56</v>
      </c>
      <c r="F2036" s="18" t="s">
        <v>81</v>
      </c>
      <c r="G2036" s="19">
        <v>1.4250831173499999E-2</v>
      </c>
      <c r="H2036" s="19">
        <v>5.7671099999999998E-3</v>
      </c>
      <c r="I2036" s="18" t="s">
        <v>79</v>
      </c>
      <c r="J2036" s="18" t="s">
        <v>80</v>
      </c>
      <c r="K2036" s="18">
        <v>16</v>
      </c>
      <c r="L2036" s="18">
        <v>60</v>
      </c>
      <c r="M2036" s="18" t="s">
        <v>71</v>
      </c>
      <c r="N2036" s="18" t="s">
        <v>74</v>
      </c>
      <c r="O2036" s="18" t="s">
        <v>75</v>
      </c>
      <c r="P2036" s="19">
        <v>1530.2361635899999</v>
      </c>
      <c r="Q2036" s="19">
        <v>122945.791552</v>
      </c>
      <c r="R2036" s="20">
        <v>0.70014500000000002</v>
      </c>
      <c r="S2036" s="20">
        <v>6.29983</v>
      </c>
      <c r="T2036" s="20">
        <v>0.30199999999999999</v>
      </c>
      <c r="U2036" s="20">
        <v>0.30499999999999999</v>
      </c>
      <c r="V2036" s="20">
        <f t="shared" si="62"/>
        <v>2.8183936352031E-3</v>
      </c>
      <c r="W2036" s="20">
        <f t="shared" si="63"/>
        <v>2.5250609750953501E-2</v>
      </c>
    </row>
    <row r="2037" spans="1:23" x14ac:dyDescent="0.25">
      <c r="A2037" s="18">
        <v>38478</v>
      </c>
      <c r="B2037" s="18">
        <v>38408</v>
      </c>
      <c r="C2037" s="18">
        <v>6410</v>
      </c>
      <c r="D2037" s="18">
        <v>6410</v>
      </c>
      <c r="E2037" s="18" t="s">
        <v>56</v>
      </c>
      <c r="F2037" s="18" t="s">
        <v>113</v>
      </c>
      <c r="G2037" s="19">
        <v>55.255927209200003</v>
      </c>
      <c r="H2037" s="19">
        <v>22.3613</v>
      </c>
      <c r="I2037" s="18" t="s">
        <v>24</v>
      </c>
      <c r="J2037" s="18" t="s">
        <v>114</v>
      </c>
      <c r="K2037" s="18">
        <v>16</v>
      </c>
      <c r="L2037" s="18">
        <v>60</v>
      </c>
      <c r="M2037" s="18" t="s">
        <v>71</v>
      </c>
      <c r="N2037" s="18" t="s">
        <v>74</v>
      </c>
      <c r="O2037" s="18" t="s">
        <v>75</v>
      </c>
      <c r="P2037" s="19">
        <v>8976.30177</v>
      </c>
      <c r="Q2037" s="19">
        <v>2406938.5614499999</v>
      </c>
      <c r="R2037" s="20">
        <v>0.74605500000000002</v>
      </c>
      <c r="S2037" s="20">
        <v>6.7142049999999998</v>
      </c>
      <c r="T2037" s="20">
        <v>0.24</v>
      </c>
      <c r="U2037" s="20">
        <v>0.56100000000000005</v>
      </c>
      <c r="V2037" s="20">
        <f t="shared" si="62"/>
        <v>12.678897350340002</v>
      </c>
      <c r="W2037" s="20">
        <f t="shared" si="63"/>
        <v>65.910736644993491</v>
      </c>
    </row>
    <row r="2038" spans="1:23" x14ac:dyDescent="0.25">
      <c r="A2038" s="18">
        <v>38479</v>
      </c>
      <c r="B2038" s="18">
        <v>38409</v>
      </c>
      <c r="C2038" s="18">
        <v>6410</v>
      </c>
      <c r="D2038" s="18">
        <v>6410</v>
      </c>
      <c r="E2038" s="18" t="s">
        <v>56</v>
      </c>
      <c r="F2038" s="18" t="s">
        <v>113</v>
      </c>
      <c r="G2038" s="19">
        <v>1.71692352649</v>
      </c>
      <c r="H2038" s="19">
        <v>0.69481400000000004</v>
      </c>
      <c r="I2038" s="18" t="s">
        <v>24</v>
      </c>
      <c r="J2038" s="18" t="s">
        <v>114</v>
      </c>
      <c r="K2038" s="18">
        <v>16</v>
      </c>
      <c r="L2038" s="18">
        <v>60</v>
      </c>
      <c r="M2038" s="18" t="s">
        <v>71</v>
      </c>
      <c r="N2038" s="18" t="s">
        <v>74</v>
      </c>
      <c r="O2038" s="18" t="s">
        <v>75</v>
      </c>
      <c r="P2038" s="19">
        <v>985.38570453800003</v>
      </c>
      <c r="Q2038" s="19">
        <v>74788.889657499996</v>
      </c>
      <c r="R2038" s="20">
        <v>0.74605500000000002</v>
      </c>
      <c r="S2038" s="20">
        <v>6.7142049999999998</v>
      </c>
      <c r="T2038" s="20">
        <v>0.24</v>
      </c>
      <c r="U2038" s="20">
        <v>0.56100000000000005</v>
      </c>
      <c r="V2038" s="20">
        <f t="shared" si="62"/>
        <v>0.39396078866520007</v>
      </c>
      <c r="W2038" s="20">
        <f t="shared" si="63"/>
        <v>2.0479892748299298</v>
      </c>
    </row>
    <row r="2039" spans="1:23" x14ac:dyDescent="0.25">
      <c r="A2039" s="18">
        <v>38480</v>
      </c>
      <c r="B2039" s="18">
        <v>38410</v>
      </c>
      <c r="C2039" s="18">
        <v>6410</v>
      </c>
      <c r="D2039" s="18">
        <v>6410</v>
      </c>
      <c r="E2039" s="18" t="s">
        <v>56</v>
      </c>
      <c r="F2039" s="18" t="s">
        <v>113</v>
      </c>
      <c r="G2039" s="19">
        <v>9.2731604499600007</v>
      </c>
      <c r="H2039" s="19">
        <v>3.75271</v>
      </c>
      <c r="I2039" s="18" t="s">
        <v>24</v>
      </c>
      <c r="J2039" s="18" t="s">
        <v>114</v>
      </c>
      <c r="K2039" s="18">
        <v>16</v>
      </c>
      <c r="L2039" s="18">
        <v>60</v>
      </c>
      <c r="M2039" s="18" t="s">
        <v>71</v>
      </c>
      <c r="N2039" s="18" t="s">
        <v>74</v>
      </c>
      <c r="O2039" s="18" t="s">
        <v>75</v>
      </c>
      <c r="P2039" s="19">
        <v>2414.6984289799998</v>
      </c>
      <c r="Q2039" s="19">
        <v>403937.25344499998</v>
      </c>
      <c r="R2039" s="20">
        <v>0.74605500000000002</v>
      </c>
      <c r="S2039" s="20">
        <v>6.7142049999999998</v>
      </c>
      <c r="T2039" s="20">
        <v>0.24</v>
      </c>
      <c r="U2039" s="20">
        <v>0.56100000000000005</v>
      </c>
      <c r="V2039" s="20">
        <f t="shared" si="62"/>
        <v>2.1277933248780001</v>
      </c>
      <c r="W2039" s="20">
        <f t="shared" si="63"/>
        <v>11.06124780379645</v>
      </c>
    </row>
    <row r="2040" spans="1:23" x14ac:dyDescent="0.25">
      <c r="A2040" s="18">
        <v>38481</v>
      </c>
      <c r="B2040" s="18">
        <v>38411</v>
      </c>
      <c r="C2040" s="18">
        <v>6410</v>
      </c>
      <c r="D2040" s="18">
        <v>6410</v>
      </c>
      <c r="E2040" s="18" t="s">
        <v>56</v>
      </c>
      <c r="F2040" s="18" t="s">
        <v>113</v>
      </c>
      <c r="G2040" s="19">
        <v>1.8084398240499999</v>
      </c>
      <c r="H2040" s="19">
        <v>0.73185</v>
      </c>
      <c r="I2040" s="18" t="s">
        <v>24</v>
      </c>
      <c r="J2040" s="18" t="s">
        <v>114</v>
      </c>
      <c r="K2040" s="18">
        <v>16</v>
      </c>
      <c r="L2040" s="18">
        <v>60</v>
      </c>
      <c r="M2040" s="18" t="s">
        <v>71</v>
      </c>
      <c r="N2040" s="18" t="s">
        <v>74</v>
      </c>
      <c r="O2040" s="18" t="s">
        <v>75</v>
      </c>
      <c r="P2040" s="19">
        <v>1007.30202696</v>
      </c>
      <c r="Q2040" s="19">
        <v>78775.323633499997</v>
      </c>
      <c r="R2040" s="20">
        <v>0.74605500000000002</v>
      </c>
      <c r="S2040" s="20">
        <v>6.7142049999999998</v>
      </c>
      <c r="T2040" s="20">
        <v>0.24</v>
      </c>
      <c r="U2040" s="20">
        <v>0.56100000000000005</v>
      </c>
      <c r="V2040" s="20">
        <f t="shared" si="62"/>
        <v>0.41496026733000002</v>
      </c>
      <c r="W2040" s="20">
        <f t="shared" si="63"/>
        <v>2.1571542179407497</v>
      </c>
    </row>
    <row r="2041" spans="1:23" x14ac:dyDescent="0.25">
      <c r="A2041" s="18">
        <v>38482</v>
      </c>
      <c r="B2041" s="18">
        <v>38412</v>
      </c>
      <c r="C2041" s="18">
        <v>6410</v>
      </c>
      <c r="D2041" s="18">
        <v>6410</v>
      </c>
      <c r="E2041" s="18" t="s">
        <v>56</v>
      </c>
      <c r="F2041" s="18" t="s">
        <v>113</v>
      </c>
      <c r="G2041" s="19">
        <v>11.398100141700001</v>
      </c>
      <c r="H2041" s="19">
        <v>4.6126500000000004</v>
      </c>
      <c r="I2041" s="18" t="s">
        <v>24</v>
      </c>
      <c r="J2041" s="18" t="s">
        <v>114</v>
      </c>
      <c r="K2041" s="18">
        <v>16</v>
      </c>
      <c r="L2041" s="18">
        <v>60</v>
      </c>
      <c r="M2041" s="18" t="s">
        <v>71</v>
      </c>
      <c r="N2041" s="18" t="s">
        <v>74</v>
      </c>
      <c r="O2041" s="18" t="s">
        <v>75</v>
      </c>
      <c r="P2041" s="19">
        <v>3888.7856430800002</v>
      </c>
      <c r="Q2041" s="19">
        <v>496499.256169</v>
      </c>
      <c r="R2041" s="20">
        <v>0.74605500000000002</v>
      </c>
      <c r="S2041" s="20">
        <v>6.7142049999999998</v>
      </c>
      <c r="T2041" s="20">
        <v>0.24</v>
      </c>
      <c r="U2041" s="20">
        <v>0.56100000000000005</v>
      </c>
      <c r="V2041" s="20">
        <f t="shared" si="62"/>
        <v>2.6153808527700004</v>
      </c>
      <c r="W2041" s="20">
        <f t="shared" si="63"/>
        <v>13.595951907336749</v>
      </c>
    </row>
    <row r="2042" spans="1:23" x14ac:dyDescent="0.25">
      <c r="A2042" s="18">
        <v>38483</v>
      </c>
      <c r="B2042" s="18">
        <v>38413</v>
      </c>
      <c r="C2042" s="18">
        <v>6410</v>
      </c>
      <c r="D2042" s="18">
        <v>6410</v>
      </c>
      <c r="E2042" s="18" t="s">
        <v>56</v>
      </c>
      <c r="F2042" s="18" t="s">
        <v>113</v>
      </c>
      <c r="G2042" s="19">
        <v>4.1711240544699999</v>
      </c>
      <c r="H2042" s="19">
        <v>1.6879900000000001</v>
      </c>
      <c r="I2042" s="18" t="s">
        <v>24</v>
      </c>
      <c r="J2042" s="18" t="s">
        <v>114</v>
      </c>
      <c r="K2042" s="18">
        <v>16</v>
      </c>
      <c r="L2042" s="18">
        <v>60</v>
      </c>
      <c r="M2042" s="18" t="s">
        <v>71</v>
      </c>
      <c r="N2042" s="18" t="s">
        <v>74</v>
      </c>
      <c r="O2042" s="18" t="s">
        <v>75</v>
      </c>
      <c r="P2042" s="19">
        <v>1581.6084304399999</v>
      </c>
      <c r="Q2042" s="19">
        <v>181693.437037</v>
      </c>
      <c r="R2042" s="20">
        <v>0.74605500000000002</v>
      </c>
      <c r="S2042" s="20">
        <v>6.7142049999999998</v>
      </c>
      <c r="T2042" s="20">
        <v>0.24</v>
      </c>
      <c r="U2042" s="20">
        <v>0.56100000000000005</v>
      </c>
      <c r="V2042" s="20">
        <f t="shared" si="62"/>
        <v>0.9570933683820001</v>
      </c>
      <c r="W2042" s="20">
        <f t="shared" si="63"/>
        <v>4.9754112842000495</v>
      </c>
    </row>
    <row r="2043" spans="1:23" x14ac:dyDescent="0.25">
      <c r="A2043" s="18">
        <v>38484</v>
      </c>
      <c r="B2043" s="18">
        <v>38414</v>
      </c>
      <c r="C2043" s="18">
        <v>6410</v>
      </c>
      <c r="D2043" s="18">
        <v>6410</v>
      </c>
      <c r="E2043" s="18" t="s">
        <v>56</v>
      </c>
      <c r="F2043" s="18" t="s">
        <v>113</v>
      </c>
      <c r="G2043" s="19">
        <v>11.618666216699999</v>
      </c>
      <c r="H2043" s="19">
        <v>4.7019099999999998</v>
      </c>
      <c r="I2043" s="18" t="s">
        <v>24</v>
      </c>
      <c r="J2043" s="18" t="s">
        <v>114</v>
      </c>
      <c r="K2043" s="18">
        <v>16</v>
      </c>
      <c r="L2043" s="18">
        <v>60</v>
      </c>
      <c r="M2043" s="18" t="s">
        <v>71</v>
      </c>
      <c r="N2043" s="18" t="s">
        <v>74</v>
      </c>
      <c r="O2043" s="18" t="s">
        <v>75</v>
      </c>
      <c r="P2043" s="19">
        <v>3732.4839116600001</v>
      </c>
      <c r="Q2043" s="19">
        <v>506107.07596599997</v>
      </c>
      <c r="R2043" s="20">
        <v>0.74605500000000002</v>
      </c>
      <c r="S2043" s="20">
        <v>6.7142049999999998</v>
      </c>
      <c r="T2043" s="20">
        <v>0.24</v>
      </c>
      <c r="U2043" s="20">
        <v>0.56100000000000005</v>
      </c>
      <c r="V2043" s="20">
        <f t="shared" si="62"/>
        <v>2.6659914334380002</v>
      </c>
      <c r="W2043" s="20">
        <f t="shared" si="63"/>
        <v>13.859048970250447</v>
      </c>
    </row>
    <row r="2044" spans="1:23" x14ac:dyDescent="0.25">
      <c r="A2044" s="18">
        <v>38485</v>
      </c>
      <c r="B2044" s="18">
        <v>38415</v>
      </c>
      <c r="C2044" s="18">
        <v>6410</v>
      </c>
      <c r="D2044" s="18">
        <v>6410</v>
      </c>
      <c r="E2044" s="18" t="s">
        <v>56</v>
      </c>
      <c r="F2044" s="18" t="s">
        <v>113</v>
      </c>
      <c r="G2044" s="19">
        <v>1.9410383493800001</v>
      </c>
      <c r="H2044" s="19">
        <v>0.78551000000000004</v>
      </c>
      <c r="I2044" s="18" t="s">
        <v>24</v>
      </c>
      <c r="J2044" s="18" t="s">
        <v>114</v>
      </c>
      <c r="K2044" s="18">
        <v>16</v>
      </c>
      <c r="L2044" s="18">
        <v>60</v>
      </c>
      <c r="M2044" s="18" t="s">
        <v>71</v>
      </c>
      <c r="N2044" s="18" t="s">
        <v>74</v>
      </c>
      <c r="O2044" s="18" t="s">
        <v>75</v>
      </c>
      <c r="P2044" s="19">
        <v>1060.5129781999999</v>
      </c>
      <c r="Q2044" s="19">
        <v>84551.292292400001</v>
      </c>
      <c r="R2044" s="20">
        <v>0.74605500000000002</v>
      </c>
      <c r="S2044" s="20">
        <v>6.7142049999999998</v>
      </c>
      <c r="T2044" s="20">
        <v>0.24</v>
      </c>
      <c r="U2044" s="20">
        <v>0.56100000000000005</v>
      </c>
      <c r="V2044" s="20">
        <f t="shared" si="62"/>
        <v>0.44538558391800004</v>
      </c>
      <c r="W2044" s="20">
        <f t="shared" si="63"/>
        <v>2.3153189994324497</v>
      </c>
    </row>
    <row r="2045" spans="1:23" x14ac:dyDescent="0.25">
      <c r="A2045" s="18">
        <v>38486</v>
      </c>
      <c r="B2045" s="18">
        <v>38416</v>
      </c>
      <c r="C2045" s="18">
        <v>6410</v>
      </c>
      <c r="D2045" s="18">
        <v>6410</v>
      </c>
      <c r="E2045" s="18" t="s">
        <v>56</v>
      </c>
      <c r="F2045" s="18" t="s">
        <v>113</v>
      </c>
      <c r="G2045" s="19">
        <v>1.50036012205</v>
      </c>
      <c r="H2045" s="19">
        <v>0.60717399999999999</v>
      </c>
      <c r="I2045" s="18" t="s">
        <v>24</v>
      </c>
      <c r="J2045" s="18" t="s">
        <v>114</v>
      </c>
      <c r="K2045" s="18">
        <v>16</v>
      </c>
      <c r="L2045" s="18">
        <v>60</v>
      </c>
      <c r="M2045" s="18" t="s">
        <v>71</v>
      </c>
      <c r="N2045" s="18" t="s">
        <v>74</v>
      </c>
      <c r="O2045" s="18" t="s">
        <v>75</v>
      </c>
      <c r="P2045" s="19">
        <v>931.43886214099996</v>
      </c>
      <c r="Q2045" s="19">
        <v>65355.425493900002</v>
      </c>
      <c r="R2045" s="20">
        <v>0.74605500000000002</v>
      </c>
      <c r="S2045" s="20">
        <v>6.7142049999999998</v>
      </c>
      <c r="T2045" s="20">
        <v>0.24</v>
      </c>
      <c r="U2045" s="20">
        <v>0.56100000000000005</v>
      </c>
      <c r="V2045" s="20">
        <f t="shared" si="62"/>
        <v>0.34426875091320003</v>
      </c>
      <c r="W2045" s="20">
        <f t="shared" si="63"/>
        <v>1.7896672202281299</v>
      </c>
    </row>
    <row r="2046" spans="1:23" x14ac:dyDescent="0.25">
      <c r="A2046" s="18">
        <v>38487</v>
      </c>
      <c r="B2046" s="18">
        <v>38417</v>
      </c>
      <c r="C2046" s="18">
        <v>6410</v>
      </c>
      <c r="D2046" s="18">
        <v>6410</v>
      </c>
      <c r="E2046" s="18" t="s">
        <v>56</v>
      </c>
      <c r="F2046" s="18" t="s">
        <v>113</v>
      </c>
      <c r="G2046" s="19">
        <v>4.51856139664</v>
      </c>
      <c r="H2046" s="19">
        <v>1.8286</v>
      </c>
      <c r="I2046" s="18" t="s">
        <v>24</v>
      </c>
      <c r="J2046" s="18" t="s">
        <v>114</v>
      </c>
      <c r="K2046" s="18">
        <v>16</v>
      </c>
      <c r="L2046" s="18">
        <v>60</v>
      </c>
      <c r="M2046" s="18" t="s">
        <v>71</v>
      </c>
      <c r="N2046" s="18" t="s">
        <v>74</v>
      </c>
      <c r="O2046" s="18" t="s">
        <v>75</v>
      </c>
      <c r="P2046" s="19">
        <v>1824.7924351199999</v>
      </c>
      <c r="Q2046" s="19">
        <v>196827.74712399999</v>
      </c>
      <c r="R2046" s="20">
        <v>0.74605500000000002</v>
      </c>
      <c r="S2046" s="20">
        <v>6.7142049999999998</v>
      </c>
      <c r="T2046" s="20">
        <v>0.24</v>
      </c>
      <c r="U2046" s="20">
        <v>0.56100000000000005</v>
      </c>
      <c r="V2046" s="20">
        <f t="shared" si="62"/>
        <v>1.0368194914800002</v>
      </c>
      <c r="W2046" s="20">
        <f t="shared" si="63"/>
        <v>5.3898643204569998</v>
      </c>
    </row>
    <row r="2047" spans="1:23" x14ac:dyDescent="0.25">
      <c r="A2047" s="18">
        <v>38488</v>
      </c>
      <c r="B2047" s="18">
        <v>38418</v>
      </c>
      <c r="C2047" s="18">
        <v>6410</v>
      </c>
      <c r="D2047" s="18">
        <v>6410</v>
      </c>
      <c r="E2047" s="18" t="s">
        <v>56</v>
      </c>
      <c r="F2047" s="18" t="s">
        <v>113</v>
      </c>
      <c r="G2047" s="19">
        <v>13.0889700664</v>
      </c>
      <c r="H2047" s="19">
        <v>5.2969200000000001</v>
      </c>
      <c r="I2047" s="18" t="s">
        <v>24</v>
      </c>
      <c r="J2047" s="18" t="s">
        <v>114</v>
      </c>
      <c r="K2047" s="18">
        <v>16</v>
      </c>
      <c r="L2047" s="18">
        <v>60</v>
      </c>
      <c r="M2047" s="18" t="s">
        <v>71</v>
      </c>
      <c r="N2047" s="18" t="s">
        <v>74</v>
      </c>
      <c r="O2047" s="18" t="s">
        <v>75</v>
      </c>
      <c r="P2047" s="19">
        <v>3118.3454143600002</v>
      </c>
      <c r="Q2047" s="19">
        <v>570153.25546999997</v>
      </c>
      <c r="R2047" s="20">
        <v>0.74605500000000002</v>
      </c>
      <c r="S2047" s="20">
        <v>6.7142049999999998</v>
      </c>
      <c r="T2047" s="20">
        <v>0.24</v>
      </c>
      <c r="U2047" s="20">
        <v>0.56100000000000005</v>
      </c>
      <c r="V2047" s="20">
        <f t="shared" si="62"/>
        <v>3.0033631744560001</v>
      </c>
      <c r="W2047" s="20">
        <f t="shared" si="63"/>
        <v>15.612862362635397</v>
      </c>
    </row>
    <row r="2048" spans="1:23" x14ac:dyDescent="0.25">
      <c r="A2048" s="18">
        <v>38489</v>
      </c>
      <c r="B2048" s="18">
        <v>38419</v>
      </c>
      <c r="C2048" s="18">
        <v>6410</v>
      </c>
      <c r="D2048" s="18">
        <v>6410</v>
      </c>
      <c r="E2048" s="18" t="s">
        <v>56</v>
      </c>
      <c r="F2048" s="18" t="s">
        <v>113</v>
      </c>
      <c r="G2048" s="19">
        <v>21.843565572100001</v>
      </c>
      <c r="H2048" s="19">
        <v>8.8397799999999993</v>
      </c>
      <c r="I2048" s="18" t="s">
        <v>24</v>
      </c>
      <c r="J2048" s="18" t="s">
        <v>114</v>
      </c>
      <c r="K2048" s="18">
        <v>16</v>
      </c>
      <c r="L2048" s="18">
        <v>60</v>
      </c>
      <c r="M2048" s="18" t="s">
        <v>71</v>
      </c>
      <c r="N2048" s="18" t="s">
        <v>74</v>
      </c>
      <c r="O2048" s="18" t="s">
        <v>75</v>
      </c>
      <c r="P2048" s="19">
        <v>5393.73223813</v>
      </c>
      <c r="Q2048" s="19">
        <v>951501.91029999999</v>
      </c>
      <c r="R2048" s="20">
        <v>0.74605500000000002</v>
      </c>
      <c r="S2048" s="20">
        <v>6.7142049999999998</v>
      </c>
      <c r="T2048" s="20">
        <v>0.24</v>
      </c>
      <c r="U2048" s="20">
        <v>0.56100000000000005</v>
      </c>
      <c r="V2048" s="20">
        <f t="shared" si="62"/>
        <v>5.0121711716039998</v>
      </c>
      <c r="W2048" s="20">
        <f t="shared" si="63"/>
        <v>26.055569737881093</v>
      </c>
    </row>
    <row r="2049" spans="1:23" x14ac:dyDescent="0.25">
      <c r="A2049" s="18">
        <v>38490</v>
      </c>
      <c r="B2049" s="18">
        <v>38420</v>
      </c>
      <c r="C2049" s="18">
        <v>6410</v>
      </c>
      <c r="D2049" s="18">
        <v>6410</v>
      </c>
      <c r="E2049" s="18" t="s">
        <v>56</v>
      </c>
      <c r="F2049" s="18" t="s">
        <v>113</v>
      </c>
      <c r="G2049" s="19">
        <v>2.6372477134299999</v>
      </c>
      <c r="H2049" s="19">
        <v>1.0672600000000001</v>
      </c>
      <c r="I2049" s="18" t="s">
        <v>24</v>
      </c>
      <c r="J2049" s="18" t="s">
        <v>114</v>
      </c>
      <c r="K2049" s="18">
        <v>16</v>
      </c>
      <c r="L2049" s="18">
        <v>60</v>
      </c>
      <c r="M2049" s="18" t="s">
        <v>71</v>
      </c>
      <c r="N2049" s="18" t="s">
        <v>74</v>
      </c>
      <c r="O2049" s="18" t="s">
        <v>75</v>
      </c>
      <c r="P2049" s="19">
        <v>1440.4647228700001</v>
      </c>
      <c r="Q2049" s="19">
        <v>114878.050883</v>
      </c>
      <c r="R2049" s="20">
        <v>0.74605500000000002</v>
      </c>
      <c r="S2049" s="20">
        <v>6.7142049999999998</v>
      </c>
      <c r="T2049" s="20">
        <v>0.24</v>
      </c>
      <c r="U2049" s="20">
        <v>0.56100000000000005</v>
      </c>
      <c r="V2049" s="20">
        <f t="shared" si="62"/>
        <v>0.60513834106800013</v>
      </c>
      <c r="W2049" s="20">
        <f t="shared" si="63"/>
        <v>3.1457872660236998</v>
      </c>
    </row>
    <row r="2050" spans="1:23" x14ac:dyDescent="0.25">
      <c r="A2050" s="18">
        <v>38491</v>
      </c>
      <c r="B2050" s="18">
        <v>38421</v>
      </c>
      <c r="C2050" s="18">
        <v>6410</v>
      </c>
      <c r="D2050" s="18">
        <v>6410</v>
      </c>
      <c r="E2050" s="18" t="s">
        <v>56</v>
      </c>
      <c r="F2050" s="18" t="s">
        <v>113</v>
      </c>
      <c r="G2050" s="19">
        <v>2.8709524451399999</v>
      </c>
      <c r="H2050" s="19">
        <v>1.1618299999999999</v>
      </c>
      <c r="I2050" s="18" t="s">
        <v>24</v>
      </c>
      <c r="J2050" s="18" t="s">
        <v>114</v>
      </c>
      <c r="K2050" s="18">
        <v>16</v>
      </c>
      <c r="L2050" s="18">
        <v>60</v>
      </c>
      <c r="M2050" s="18" t="s">
        <v>71</v>
      </c>
      <c r="N2050" s="18" t="s">
        <v>74</v>
      </c>
      <c r="O2050" s="18" t="s">
        <v>75</v>
      </c>
      <c r="P2050" s="19">
        <v>1341.88012658</v>
      </c>
      <c r="Q2050" s="19">
        <v>125058.188276</v>
      </c>
      <c r="R2050" s="20">
        <v>0.74605500000000002</v>
      </c>
      <c r="S2050" s="20">
        <v>6.7142049999999998</v>
      </c>
      <c r="T2050" s="20">
        <v>0.24</v>
      </c>
      <c r="U2050" s="20">
        <v>0.56100000000000005</v>
      </c>
      <c r="V2050" s="20">
        <f t="shared" si="62"/>
        <v>0.65875970129399997</v>
      </c>
      <c r="W2050" s="20">
        <f t="shared" si="63"/>
        <v>3.4245357450708491</v>
      </c>
    </row>
    <row r="2051" spans="1:23" x14ac:dyDescent="0.25">
      <c r="A2051" s="18">
        <v>38492</v>
      </c>
      <c r="B2051" s="18">
        <v>38422</v>
      </c>
      <c r="C2051" s="18">
        <v>6410</v>
      </c>
      <c r="D2051" s="18">
        <v>6410</v>
      </c>
      <c r="E2051" s="18" t="s">
        <v>56</v>
      </c>
      <c r="F2051" s="18" t="s">
        <v>113</v>
      </c>
      <c r="G2051" s="19">
        <v>1.54474037538</v>
      </c>
      <c r="H2051" s="19">
        <v>0.62513399999999997</v>
      </c>
      <c r="I2051" s="18" t="s">
        <v>24</v>
      </c>
      <c r="J2051" s="18" t="s">
        <v>114</v>
      </c>
      <c r="K2051" s="18">
        <v>16</v>
      </c>
      <c r="L2051" s="18">
        <v>60</v>
      </c>
      <c r="M2051" s="18" t="s">
        <v>71</v>
      </c>
      <c r="N2051" s="18" t="s">
        <v>74</v>
      </c>
      <c r="O2051" s="18" t="s">
        <v>75</v>
      </c>
      <c r="P2051" s="19">
        <v>938.55272695999997</v>
      </c>
      <c r="Q2051" s="19">
        <v>67288.621597100006</v>
      </c>
      <c r="R2051" s="20">
        <v>0.74605500000000002</v>
      </c>
      <c r="S2051" s="20">
        <v>6.7142049999999998</v>
      </c>
      <c r="T2051" s="20">
        <v>0.24</v>
      </c>
      <c r="U2051" s="20">
        <v>0.56100000000000005</v>
      </c>
      <c r="V2051" s="20">
        <f t="shared" ref="V2051:V2114" si="64">H2051*R2051*(1-T2051)</f>
        <v>0.35445210324119997</v>
      </c>
      <c r="W2051" s="20">
        <f t="shared" ref="W2051:W2114" si="65">H2051*S2051*(1-U2051)</f>
        <v>1.8426049666983297</v>
      </c>
    </row>
    <row r="2052" spans="1:23" x14ac:dyDescent="0.25">
      <c r="A2052" s="18">
        <v>38493</v>
      </c>
      <c r="B2052" s="18">
        <v>38423</v>
      </c>
      <c r="C2052" s="18">
        <v>6410</v>
      </c>
      <c r="D2052" s="18">
        <v>6410</v>
      </c>
      <c r="E2052" s="18" t="s">
        <v>56</v>
      </c>
      <c r="F2052" s="18" t="s">
        <v>113</v>
      </c>
      <c r="G2052" s="19">
        <v>2.0507200694000001</v>
      </c>
      <c r="H2052" s="19">
        <v>0.829897</v>
      </c>
      <c r="I2052" s="18" t="s">
        <v>24</v>
      </c>
      <c r="J2052" s="18" t="s">
        <v>114</v>
      </c>
      <c r="K2052" s="18">
        <v>16</v>
      </c>
      <c r="L2052" s="18">
        <v>60</v>
      </c>
      <c r="M2052" s="18" t="s">
        <v>71</v>
      </c>
      <c r="N2052" s="18" t="s">
        <v>74</v>
      </c>
      <c r="O2052" s="18" t="s">
        <v>75</v>
      </c>
      <c r="P2052" s="19">
        <v>1082.2179204500001</v>
      </c>
      <c r="Q2052" s="19">
        <v>89329.008906300005</v>
      </c>
      <c r="R2052" s="20">
        <v>0.74605500000000002</v>
      </c>
      <c r="S2052" s="20">
        <v>6.7142049999999998</v>
      </c>
      <c r="T2052" s="20">
        <v>0.24</v>
      </c>
      <c r="U2052" s="20">
        <v>0.56100000000000005</v>
      </c>
      <c r="V2052" s="20">
        <f t="shared" si="64"/>
        <v>0.4705530928146</v>
      </c>
      <c r="W2052" s="20">
        <f t="shared" si="65"/>
        <v>2.4461512796425144</v>
      </c>
    </row>
    <row r="2053" spans="1:23" x14ac:dyDescent="0.25">
      <c r="A2053" s="18">
        <v>38494</v>
      </c>
      <c r="B2053" s="18">
        <v>38424</v>
      </c>
      <c r="C2053" s="18">
        <v>6410</v>
      </c>
      <c r="D2053" s="18">
        <v>6410</v>
      </c>
      <c r="E2053" s="18" t="s">
        <v>56</v>
      </c>
      <c r="F2053" s="18" t="s">
        <v>113</v>
      </c>
      <c r="G2053" s="19">
        <v>9.0741271110100001</v>
      </c>
      <c r="H2053" s="19">
        <v>3.6721699999999999</v>
      </c>
      <c r="I2053" s="18" t="s">
        <v>24</v>
      </c>
      <c r="J2053" s="18" t="s">
        <v>114</v>
      </c>
      <c r="K2053" s="18">
        <v>16</v>
      </c>
      <c r="L2053" s="18">
        <v>60</v>
      </c>
      <c r="M2053" s="18" t="s">
        <v>71</v>
      </c>
      <c r="N2053" s="18" t="s">
        <v>74</v>
      </c>
      <c r="O2053" s="18" t="s">
        <v>75</v>
      </c>
      <c r="P2053" s="19">
        <v>3210.1861711000001</v>
      </c>
      <c r="Q2053" s="19">
        <v>395267.39587900002</v>
      </c>
      <c r="R2053" s="20">
        <v>0.74605500000000002</v>
      </c>
      <c r="S2053" s="20">
        <v>6.7142049999999998</v>
      </c>
      <c r="T2053" s="20">
        <v>0.24</v>
      </c>
      <c r="U2053" s="20">
        <v>0.56100000000000005</v>
      </c>
      <c r="V2053" s="20">
        <f t="shared" si="64"/>
        <v>2.0821269999059999</v>
      </c>
      <c r="W2053" s="20">
        <f t="shared" si="65"/>
        <v>10.823853254759149</v>
      </c>
    </row>
    <row r="2054" spans="1:23" x14ac:dyDescent="0.25">
      <c r="A2054" s="18">
        <v>38495</v>
      </c>
      <c r="B2054" s="18">
        <v>38425</v>
      </c>
      <c r="C2054" s="18">
        <v>6410</v>
      </c>
      <c r="D2054" s="18">
        <v>6410</v>
      </c>
      <c r="E2054" s="18" t="s">
        <v>56</v>
      </c>
      <c r="F2054" s="18" t="s">
        <v>113</v>
      </c>
      <c r="G2054" s="19">
        <v>1.6015177873799999</v>
      </c>
      <c r="H2054" s="19">
        <v>0.64811099999999999</v>
      </c>
      <c r="I2054" s="18" t="s">
        <v>24</v>
      </c>
      <c r="J2054" s="18" t="s">
        <v>114</v>
      </c>
      <c r="K2054" s="18">
        <v>16</v>
      </c>
      <c r="L2054" s="18">
        <v>60</v>
      </c>
      <c r="M2054" s="18" t="s">
        <v>71</v>
      </c>
      <c r="N2054" s="18" t="s">
        <v>74</v>
      </c>
      <c r="O2054" s="18" t="s">
        <v>75</v>
      </c>
      <c r="P2054" s="19">
        <v>1045.1873281799999</v>
      </c>
      <c r="Q2054" s="19">
        <v>69761.835769900004</v>
      </c>
      <c r="R2054" s="20">
        <v>0.74605500000000002</v>
      </c>
      <c r="S2054" s="20">
        <v>6.7142049999999998</v>
      </c>
      <c r="T2054" s="20">
        <v>0.24</v>
      </c>
      <c r="U2054" s="20">
        <v>0.56100000000000005</v>
      </c>
      <c r="V2054" s="20">
        <f t="shared" si="64"/>
        <v>0.36748010359979999</v>
      </c>
      <c r="W2054" s="20">
        <f t="shared" si="65"/>
        <v>1.9103305012554448</v>
      </c>
    </row>
    <row r="2055" spans="1:23" x14ac:dyDescent="0.25">
      <c r="A2055" s="18">
        <v>38496</v>
      </c>
      <c r="B2055" s="18">
        <v>38426</v>
      </c>
      <c r="C2055" s="18">
        <v>6410</v>
      </c>
      <c r="D2055" s="18">
        <v>6410</v>
      </c>
      <c r="E2055" s="18" t="s">
        <v>56</v>
      </c>
      <c r="F2055" s="18" t="s">
        <v>113</v>
      </c>
      <c r="G2055" s="19">
        <v>4.5858303004199996</v>
      </c>
      <c r="H2055" s="19">
        <v>1.85582</v>
      </c>
      <c r="I2055" s="18" t="s">
        <v>24</v>
      </c>
      <c r="J2055" s="18" t="s">
        <v>114</v>
      </c>
      <c r="K2055" s="18">
        <v>16</v>
      </c>
      <c r="L2055" s="18">
        <v>60</v>
      </c>
      <c r="M2055" s="18" t="s">
        <v>71</v>
      </c>
      <c r="N2055" s="18" t="s">
        <v>74</v>
      </c>
      <c r="O2055" s="18" t="s">
        <v>75</v>
      </c>
      <c r="P2055" s="19">
        <v>1742.9640247</v>
      </c>
      <c r="Q2055" s="19">
        <v>199757.968853</v>
      </c>
      <c r="R2055" s="20">
        <v>0.74605500000000002</v>
      </c>
      <c r="S2055" s="20">
        <v>6.7142049999999998</v>
      </c>
      <c r="T2055" s="20">
        <v>0.24</v>
      </c>
      <c r="U2055" s="20">
        <v>0.56100000000000005</v>
      </c>
      <c r="V2055" s="20">
        <f t="shared" si="64"/>
        <v>1.0522532804760001</v>
      </c>
      <c r="W2055" s="20">
        <f t="shared" si="65"/>
        <v>5.470096250240899</v>
      </c>
    </row>
    <row r="2056" spans="1:23" x14ac:dyDescent="0.25">
      <c r="A2056" s="18">
        <v>38497</v>
      </c>
      <c r="B2056" s="18">
        <v>38427</v>
      </c>
      <c r="C2056" s="18">
        <v>6410</v>
      </c>
      <c r="D2056" s="18">
        <v>6410</v>
      </c>
      <c r="E2056" s="18" t="s">
        <v>56</v>
      </c>
      <c r="F2056" s="18" t="s">
        <v>113</v>
      </c>
      <c r="G2056" s="19">
        <v>2.7214681382400001</v>
      </c>
      <c r="H2056" s="19">
        <v>1.10134</v>
      </c>
      <c r="I2056" s="18" t="s">
        <v>24</v>
      </c>
      <c r="J2056" s="18" t="s">
        <v>114</v>
      </c>
      <c r="K2056" s="18">
        <v>16</v>
      </c>
      <c r="L2056" s="18">
        <v>60</v>
      </c>
      <c r="M2056" s="18" t="s">
        <v>71</v>
      </c>
      <c r="N2056" s="18" t="s">
        <v>74</v>
      </c>
      <c r="O2056" s="18" t="s">
        <v>75</v>
      </c>
      <c r="P2056" s="19">
        <v>1276.34038132</v>
      </c>
      <c r="Q2056" s="19">
        <v>118546.67791300001</v>
      </c>
      <c r="R2056" s="20">
        <v>0.74605500000000002</v>
      </c>
      <c r="S2056" s="20">
        <v>6.7142049999999998</v>
      </c>
      <c r="T2056" s="20">
        <v>0.24</v>
      </c>
      <c r="U2056" s="20">
        <v>0.56100000000000005</v>
      </c>
      <c r="V2056" s="20">
        <f t="shared" si="64"/>
        <v>0.62446176241200002</v>
      </c>
      <c r="W2056" s="20">
        <f t="shared" si="65"/>
        <v>3.2462392927332995</v>
      </c>
    </row>
    <row r="2057" spans="1:23" x14ac:dyDescent="0.25">
      <c r="A2057" s="18">
        <v>38498</v>
      </c>
      <c r="B2057" s="18">
        <v>38428</v>
      </c>
      <c r="C2057" s="18">
        <v>6410</v>
      </c>
      <c r="D2057" s="18">
        <v>6410</v>
      </c>
      <c r="E2057" s="18" t="s">
        <v>56</v>
      </c>
      <c r="F2057" s="18" t="s">
        <v>113</v>
      </c>
      <c r="G2057" s="19">
        <v>1.6903426849000001</v>
      </c>
      <c r="H2057" s="19">
        <v>0.68405700000000003</v>
      </c>
      <c r="I2057" s="18" t="s">
        <v>24</v>
      </c>
      <c r="J2057" s="18" t="s">
        <v>114</v>
      </c>
      <c r="K2057" s="18">
        <v>16</v>
      </c>
      <c r="L2057" s="18">
        <v>60</v>
      </c>
      <c r="M2057" s="18" t="s">
        <v>71</v>
      </c>
      <c r="N2057" s="18" t="s">
        <v>74</v>
      </c>
      <c r="O2057" s="18" t="s">
        <v>75</v>
      </c>
      <c r="P2057" s="19">
        <v>988.47775322200005</v>
      </c>
      <c r="Q2057" s="19">
        <v>73631.032828900003</v>
      </c>
      <c r="R2057" s="20">
        <v>0.74605500000000002</v>
      </c>
      <c r="S2057" s="20">
        <v>6.7142049999999998</v>
      </c>
      <c r="T2057" s="20">
        <v>0.24</v>
      </c>
      <c r="U2057" s="20">
        <v>0.56100000000000005</v>
      </c>
      <c r="V2057" s="20">
        <f t="shared" si="64"/>
        <v>0.38786155030260006</v>
      </c>
      <c r="W2057" s="20">
        <f t="shared" si="65"/>
        <v>2.0162826301317147</v>
      </c>
    </row>
    <row r="2058" spans="1:23" x14ac:dyDescent="0.25">
      <c r="A2058" s="18">
        <v>38499</v>
      </c>
      <c r="B2058" s="18">
        <v>38429</v>
      </c>
      <c r="C2058" s="18">
        <v>6410</v>
      </c>
      <c r="D2058" s="18">
        <v>6410</v>
      </c>
      <c r="E2058" s="18" t="s">
        <v>56</v>
      </c>
      <c r="F2058" s="18" t="s">
        <v>113</v>
      </c>
      <c r="G2058" s="19">
        <v>3.0824866070099999</v>
      </c>
      <c r="H2058" s="19">
        <v>1.2474400000000001</v>
      </c>
      <c r="I2058" s="18" t="s">
        <v>24</v>
      </c>
      <c r="J2058" s="18" t="s">
        <v>114</v>
      </c>
      <c r="K2058" s="18">
        <v>16</v>
      </c>
      <c r="L2058" s="18">
        <v>60</v>
      </c>
      <c r="M2058" s="18" t="s">
        <v>71</v>
      </c>
      <c r="N2058" s="18" t="s">
        <v>74</v>
      </c>
      <c r="O2058" s="18" t="s">
        <v>75</v>
      </c>
      <c r="P2058" s="19">
        <v>1364.5028679500001</v>
      </c>
      <c r="Q2058" s="19">
        <v>134272.579509</v>
      </c>
      <c r="R2058" s="20">
        <v>0.74605500000000002</v>
      </c>
      <c r="S2058" s="20">
        <v>6.7142049999999998</v>
      </c>
      <c r="T2058" s="20">
        <v>0.24</v>
      </c>
      <c r="U2058" s="20">
        <v>0.56100000000000005</v>
      </c>
      <c r="V2058" s="20">
        <f t="shared" si="64"/>
        <v>0.70730072539200006</v>
      </c>
      <c r="W2058" s="20">
        <f t="shared" si="65"/>
        <v>3.6768743016027998</v>
      </c>
    </row>
    <row r="2059" spans="1:23" x14ac:dyDescent="0.25">
      <c r="A2059" s="18">
        <v>38500</v>
      </c>
      <c r="B2059" s="18">
        <v>38430</v>
      </c>
      <c r="C2059" s="18">
        <v>6410</v>
      </c>
      <c r="D2059" s="18">
        <v>6410</v>
      </c>
      <c r="E2059" s="18" t="s">
        <v>56</v>
      </c>
      <c r="F2059" s="18" t="s">
        <v>113</v>
      </c>
      <c r="G2059" s="19">
        <v>58.989829462199999</v>
      </c>
      <c r="H2059" s="19">
        <v>23.872299999999999</v>
      </c>
      <c r="I2059" s="18" t="s">
        <v>24</v>
      </c>
      <c r="J2059" s="18" t="s">
        <v>114</v>
      </c>
      <c r="K2059" s="18">
        <v>16</v>
      </c>
      <c r="L2059" s="18">
        <v>60</v>
      </c>
      <c r="M2059" s="18" t="s">
        <v>71</v>
      </c>
      <c r="N2059" s="18" t="s">
        <v>74</v>
      </c>
      <c r="O2059" s="18" t="s">
        <v>75</v>
      </c>
      <c r="P2059" s="19">
        <v>8630.4635358800006</v>
      </c>
      <c r="Q2059" s="19">
        <v>2569586.693</v>
      </c>
      <c r="R2059" s="20">
        <v>0.74605500000000002</v>
      </c>
      <c r="S2059" s="20">
        <v>6.7142049999999998</v>
      </c>
      <c r="T2059" s="20">
        <v>0.24</v>
      </c>
      <c r="U2059" s="20">
        <v>0.56100000000000005</v>
      </c>
      <c r="V2059" s="20">
        <f t="shared" si="64"/>
        <v>13.53563707014</v>
      </c>
      <c r="W2059" s="20">
        <f t="shared" si="65"/>
        <v>70.364463533438482</v>
      </c>
    </row>
    <row r="2060" spans="1:23" x14ac:dyDescent="0.25">
      <c r="A2060" s="18">
        <v>38501</v>
      </c>
      <c r="B2060" s="18">
        <v>38431</v>
      </c>
      <c r="C2060" s="18">
        <v>6410</v>
      </c>
      <c r="D2060" s="18">
        <v>6410</v>
      </c>
      <c r="E2060" s="18" t="s">
        <v>56</v>
      </c>
      <c r="F2060" s="18" t="s">
        <v>113</v>
      </c>
      <c r="G2060" s="19">
        <v>3.1791048283899999</v>
      </c>
      <c r="H2060" s="19">
        <v>1.28654</v>
      </c>
      <c r="I2060" s="18" t="s">
        <v>24</v>
      </c>
      <c r="J2060" s="18" t="s">
        <v>114</v>
      </c>
      <c r="K2060" s="18">
        <v>16</v>
      </c>
      <c r="L2060" s="18">
        <v>60</v>
      </c>
      <c r="M2060" s="18" t="s">
        <v>71</v>
      </c>
      <c r="N2060" s="18" t="s">
        <v>74</v>
      </c>
      <c r="O2060" s="18" t="s">
        <v>75</v>
      </c>
      <c r="P2060" s="19">
        <v>1413.19579464</v>
      </c>
      <c r="Q2060" s="19">
        <v>138481.252397</v>
      </c>
      <c r="R2060" s="20">
        <v>0.74605500000000002</v>
      </c>
      <c r="S2060" s="20">
        <v>6.7142049999999998</v>
      </c>
      <c r="T2060" s="20">
        <v>0.24</v>
      </c>
      <c r="U2060" s="20">
        <v>0.56100000000000005</v>
      </c>
      <c r="V2060" s="20">
        <f t="shared" si="64"/>
        <v>0.72947049577200007</v>
      </c>
      <c r="W2060" s="20">
        <f t="shared" si="65"/>
        <v>3.7921229590072993</v>
      </c>
    </row>
    <row r="2061" spans="1:23" x14ac:dyDescent="0.25">
      <c r="A2061" s="18">
        <v>38502</v>
      </c>
      <c r="B2061" s="18">
        <v>38432</v>
      </c>
      <c r="C2061" s="18">
        <v>6410</v>
      </c>
      <c r="D2061" s="18">
        <v>6410</v>
      </c>
      <c r="E2061" s="18" t="s">
        <v>56</v>
      </c>
      <c r="F2061" s="18" t="s">
        <v>113</v>
      </c>
      <c r="G2061" s="19">
        <v>3.7396225508800001</v>
      </c>
      <c r="H2061" s="19">
        <v>1.5133700000000001</v>
      </c>
      <c r="I2061" s="18" t="s">
        <v>24</v>
      </c>
      <c r="J2061" s="18" t="s">
        <v>114</v>
      </c>
      <c r="K2061" s="18">
        <v>16</v>
      </c>
      <c r="L2061" s="18">
        <v>60</v>
      </c>
      <c r="M2061" s="18" t="s">
        <v>71</v>
      </c>
      <c r="N2061" s="18" t="s">
        <v>74</v>
      </c>
      <c r="O2061" s="18" t="s">
        <v>75</v>
      </c>
      <c r="P2061" s="19">
        <v>2388.0686139099998</v>
      </c>
      <c r="Q2061" s="19">
        <v>162897.306725</v>
      </c>
      <c r="R2061" s="20">
        <v>0.74605500000000002</v>
      </c>
      <c r="S2061" s="20">
        <v>6.7142049999999998</v>
      </c>
      <c r="T2061" s="20">
        <v>0.24</v>
      </c>
      <c r="U2061" s="20">
        <v>0.56100000000000005</v>
      </c>
      <c r="V2061" s="20">
        <f t="shared" si="64"/>
        <v>0.85808351406600003</v>
      </c>
      <c r="W2061" s="20">
        <f t="shared" si="65"/>
        <v>4.4607125487531496</v>
      </c>
    </row>
    <row r="2062" spans="1:23" x14ac:dyDescent="0.25">
      <c r="A2062" s="18">
        <v>38503</v>
      </c>
      <c r="B2062" s="18">
        <v>38433</v>
      </c>
      <c r="C2062" s="18">
        <v>6410</v>
      </c>
      <c r="D2062" s="18">
        <v>6410</v>
      </c>
      <c r="E2062" s="18" t="s">
        <v>56</v>
      </c>
      <c r="F2062" s="18" t="s">
        <v>113</v>
      </c>
      <c r="G2062" s="19">
        <v>16.187553342899999</v>
      </c>
      <c r="H2062" s="19">
        <v>6.5508699999999997</v>
      </c>
      <c r="I2062" s="18" t="s">
        <v>24</v>
      </c>
      <c r="J2062" s="18" t="s">
        <v>114</v>
      </c>
      <c r="K2062" s="18">
        <v>16</v>
      </c>
      <c r="L2062" s="18">
        <v>60</v>
      </c>
      <c r="M2062" s="18" t="s">
        <v>71</v>
      </c>
      <c r="N2062" s="18" t="s">
        <v>74</v>
      </c>
      <c r="O2062" s="18" t="s">
        <v>75</v>
      </c>
      <c r="P2062" s="19">
        <v>7837.5880748299996</v>
      </c>
      <c r="Q2062" s="19">
        <v>705127.00309999997</v>
      </c>
      <c r="R2062" s="20">
        <v>0.74605500000000002</v>
      </c>
      <c r="S2062" s="20">
        <v>6.7142049999999998</v>
      </c>
      <c r="T2062" s="20">
        <v>0.24</v>
      </c>
      <c r="U2062" s="20">
        <v>0.56100000000000005</v>
      </c>
      <c r="V2062" s="20">
        <f t="shared" si="64"/>
        <v>3.714355081566</v>
      </c>
      <c r="W2062" s="20">
        <f t="shared" si="65"/>
        <v>19.308925123565647</v>
      </c>
    </row>
    <row r="2063" spans="1:23" x14ac:dyDescent="0.25">
      <c r="A2063" s="18">
        <v>38504</v>
      </c>
      <c r="B2063" s="18">
        <v>38434</v>
      </c>
      <c r="C2063" s="18">
        <v>6410</v>
      </c>
      <c r="D2063" s="18">
        <v>6410</v>
      </c>
      <c r="E2063" s="18" t="s">
        <v>56</v>
      </c>
      <c r="F2063" s="18" t="s">
        <v>113</v>
      </c>
      <c r="G2063" s="19">
        <v>3.20341033425</v>
      </c>
      <c r="H2063" s="19">
        <v>1.29637</v>
      </c>
      <c r="I2063" s="18" t="s">
        <v>24</v>
      </c>
      <c r="J2063" s="18" t="s">
        <v>114</v>
      </c>
      <c r="K2063" s="18">
        <v>16</v>
      </c>
      <c r="L2063" s="18">
        <v>60</v>
      </c>
      <c r="M2063" s="18" t="s">
        <v>71</v>
      </c>
      <c r="N2063" s="18" t="s">
        <v>74</v>
      </c>
      <c r="O2063" s="18" t="s">
        <v>75</v>
      </c>
      <c r="P2063" s="19">
        <v>1494.4473003799999</v>
      </c>
      <c r="Q2063" s="19">
        <v>139539.995998</v>
      </c>
      <c r="R2063" s="20">
        <v>0.74605500000000002</v>
      </c>
      <c r="S2063" s="20">
        <v>6.7142049999999998</v>
      </c>
      <c r="T2063" s="20">
        <v>0.24</v>
      </c>
      <c r="U2063" s="20">
        <v>0.56100000000000005</v>
      </c>
      <c r="V2063" s="20">
        <f t="shared" si="64"/>
        <v>0.73504412346600012</v>
      </c>
      <c r="W2063" s="20">
        <f t="shared" si="65"/>
        <v>3.8210972378381496</v>
      </c>
    </row>
    <row r="2064" spans="1:23" x14ac:dyDescent="0.25">
      <c r="A2064" s="18">
        <v>38505</v>
      </c>
      <c r="B2064" s="18">
        <v>38435</v>
      </c>
      <c r="C2064" s="18">
        <v>6410</v>
      </c>
      <c r="D2064" s="18">
        <v>6410</v>
      </c>
      <c r="E2064" s="18" t="s">
        <v>56</v>
      </c>
      <c r="F2064" s="18" t="s">
        <v>113</v>
      </c>
      <c r="G2064" s="19">
        <v>2.41631457081</v>
      </c>
      <c r="H2064" s="19">
        <v>0.97784800000000005</v>
      </c>
      <c r="I2064" s="18" t="s">
        <v>24</v>
      </c>
      <c r="J2064" s="18" t="s">
        <v>114</v>
      </c>
      <c r="K2064" s="18">
        <v>16</v>
      </c>
      <c r="L2064" s="18">
        <v>60</v>
      </c>
      <c r="M2064" s="18" t="s">
        <v>71</v>
      </c>
      <c r="N2064" s="18" t="s">
        <v>74</v>
      </c>
      <c r="O2064" s="18" t="s">
        <v>75</v>
      </c>
      <c r="P2064" s="19">
        <v>1498.4151972699999</v>
      </c>
      <c r="Q2064" s="19">
        <v>105254.241687</v>
      </c>
      <c r="R2064" s="20">
        <v>0.74605500000000002</v>
      </c>
      <c r="S2064" s="20">
        <v>6.7142049999999998</v>
      </c>
      <c r="T2064" s="20">
        <v>0.24</v>
      </c>
      <c r="U2064" s="20">
        <v>0.56100000000000005</v>
      </c>
      <c r="V2064" s="20">
        <f t="shared" si="64"/>
        <v>0.5544415761264001</v>
      </c>
      <c r="W2064" s="20">
        <f t="shared" si="65"/>
        <v>2.8822421776387599</v>
      </c>
    </row>
    <row r="2065" spans="1:23" x14ac:dyDescent="0.25">
      <c r="A2065" s="18">
        <v>38506</v>
      </c>
      <c r="B2065" s="18">
        <v>38436</v>
      </c>
      <c r="C2065" s="18">
        <v>6410</v>
      </c>
      <c r="D2065" s="18">
        <v>6410</v>
      </c>
      <c r="E2065" s="18" t="s">
        <v>56</v>
      </c>
      <c r="F2065" s="18" t="s">
        <v>113</v>
      </c>
      <c r="G2065" s="19">
        <v>1.9262712527100001</v>
      </c>
      <c r="H2065" s="19">
        <v>0.77953399999999995</v>
      </c>
      <c r="I2065" s="18" t="s">
        <v>24</v>
      </c>
      <c r="J2065" s="18" t="s">
        <v>114</v>
      </c>
      <c r="K2065" s="18">
        <v>16</v>
      </c>
      <c r="L2065" s="18">
        <v>60</v>
      </c>
      <c r="M2065" s="18" t="s">
        <v>71</v>
      </c>
      <c r="N2065" s="18" t="s">
        <v>74</v>
      </c>
      <c r="O2065" s="18" t="s">
        <v>75</v>
      </c>
      <c r="P2065" s="19">
        <v>1126.50368665</v>
      </c>
      <c r="Q2065" s="19">
        <v>83908.040134700001</v>
      </c>
      <c r="R2065" s="20">
        <v>0.74605500000000002</v>
      </c>
      <c r="S2065" s="20">
        <v>6.7142049999999998</v>
      </c>
      <c r="T2065" s="20">
        <v>0.24</v>
      </c>
      <c r="U2065" s="20">
        <v>0.56100000000000005</v>
      </c>
      <c r="V2065" s="20">
        <f t="shared" si="64"/>
        <v>0.44199718116120001</v>
      </c>
      <c r="W2065" s="20">
        <f t="shared" si="65"/>
        <v>2.2977045243263294</v>
      </c>
    </row>
    <row r="2066" spans="1:23" x14ac:dyDescent="0.25">
      <c r="A2066" s="18">
        <v>38507</v>
      </c>
      <c r="B2066" s="18">
        <v>38447</v>
      </c>
      <c r="C2066" s="18">
        <v>6410</v>
      </c>
      <c r="D2066" s="18">
        <v>6410</v>
      </c>
      <c r="E2066" s="18" t="s">
        <v>56</v>
      </c>
      <c r="F2066" s="18" t="s">
        <v>113</v>
      </c>
      <c r="G2066" s="19">
        <v>10.4049307022</v>
      </c>
      <c r="H2066" s="19">
        <v>4.2107299999999999</v>
      </c>
      <c r="I2066" s="18" t="s">
        <v>24</v>
      </c>
      <c r="J2066" s="18" t="s">
        <v>114</v>
      </c>
      <c r="K2066" s="18">
        <v>16</v>
      </c>
      <c r="L2066" s="18">
        <v>60</v>
      </c>
      <c r="M2066" s="18" t="s">
        <v>71</v>
      </c>
      <c r="N2066" s="18" t="s">
        <v>74</v>
      </c>
      <c r="O2066" s="18" t="s">
        <v>75</v>
      </c>
      <c r="P2066" s="19">
        <v>4641.6739937700004</v>
      </c>
      <c r="Q2066" s="19">
        <v>453236.96843900002</v>
      </c>
      <c r="R2066" s="20">
        <v>0.74605500000000002</v>
      </c>
      <c r="S2066" s="20">
        <v>6.7142049999999998</v>
      </c>
      <c r="T2066" s="20">
        <v>0.24</v>
      </c>
      <c r="U2066" s="20">
        <v>0.56100000000000005</v>
      </c>
      <c r="V2066" s="20">
        <f t="shared" si="64"/>
        <v>2.3874914893140002</v>
      </c>
      <c r="W2066" s="20">
        <f t="shared" si="65"/>
        <v>12.411278240226348</v>
      </c>
    </row>
    <row r="2067" spans="1:23" x14ac:dyDescent="0.25">
      <c r="A2067" s="18">
        <v>38508</v>
      </c>
      <c r="B2067" s="18">
        <v>38448</v>
      </c>
      <c r="C2067" s="18">
        <v>6410</v>
      </c>
      <c r="D2067" s="18">
        <v>6410</v>
      </c>
      <c r="E2067" s="18" t="s">
        <v>56</v>
      </c>
      <c r="F2067" s="18" t="s">
        <v>113</v>
      </c>
      <c r="G2067" s="19">
        <v>1.9025390338199999</v>
      </c>
      <c r="H2067" s="19">
        <v>0.76993</v>
      </c>
      <c r="I2067" s="18" t="s">
        <v>24</v>
      </c>
      <c r="J2067" s="18" t="s">
        <v>114</v>
      </c>
      <c r="K2067" s="18">
        <v>16</v>
      </c>
      <c r="L2067" s="18">
        <v>60</v>
      </c>
      <c r="M2067" s="18" t="s">
        <v>71</v>
      </c>
      <c r="N2067" s="18" t="s">
        <v>74</v>
      </c>
      <c r="O2067" s="18" t="s">
        <v>75</v>
      </c>
      <c r="P2067" s="19">
        <v>1192.3080382400001</v>
      </c>
      <c r="Q2067" s="19">
        <v>82874.268814099996</v>
      </c>
      <c r="R2067" s="20">
        <v>0.74605500000000002</v>
      </c>
      <c r="S2067" s="20">
        <v>6.7142049999999998</v>
      </c>
      <c r="T2067" s="20">
        <v>0.24</v>
      </c>
      <c r="U2067" s="20">
        <v>0.56100000000000005</v>
      </c>
      <c r="V2067" s="20">
        <f t="shared" si="64"/>
        <v>0.436551695874</v>
      </c>
      <c r="W2067" s="20">
        <f t="shared" si="65"/>
        <v>2.2693963886303496</v>
      </c>
    </row>
    <row r="2068" spans="1:23" x14ac:dyDescent="0.25">
      <c r="A2068" s="18">
        <v>38509</v>
      </c>
      <c r="B2068" s="18">
        <v>38449</v>
      </c>
      <c r="C2068" s="18">
        <v>6410</v>
      </c>
      <c r="D2068" s="18">
        <v>6410</v>
      </c>
      <c r="E2068" s="18" t="s">
        <v>56</v>
      </c>
      <c r="F2068" s="18" t="s">
        <v>113</v>
      </c>
      <c r="G2068" s="19">
        <v>25.431510062600001</v>
      </c>
      <c r="H2068" s="19">
        <v>10.2918</v>
      </c>
      <c r="I2068" s="18" t="s">
        <v>24</v>
      </c>
      <c r="J2068" s="18" t="s">
        <v>114</v>
      </c>
      <c r="K2068" s="18">
        <v>16</v>
      </c>
      <c r="L2068" s="18">
        <v>60</v>
      </c>
      <c r="M2068" s="18" t="s">
        <v>71</v>
      </c>
      <c r="N2068" s="18" t="s">
        <v>74</v>
      </c>
      <c r="O2068" s="18" t="s">
        <v>75</v>
      </c>
      <c r="P2068" s="19">
        <v>4374.5679386499996</v>
      </c>
      <c r="Q2068" s="19">
        <v>1107792.1471500001</v>
      </c>
      <c r="R2068" s="20">
        <v>0.74605500000000002</v>
      </c>
      <c r="S2068" s="20">
        <v>6.7142049999999998</v>
      </c>
      <c r="T2068" s="20">
        <v>0.24</v>
      </c>
      <c r="U2068" s="20">
        <v>0.56100000000000005</v>
      </c>
      <c r="V2068" s="20">
        <f t="shared" si="64"/>
        <v>5.8354691252400004</v>
      </c>
      <c r="W2068" s="20">
        <f t="shared" si="65"/>
        <v>30.335450953340992</v>
      </c>
    </row>
    <row r="2069" spans="1:23" x14ac:dyDescent="0.25">
      <c r="A2069" s="18">
        <v>38510</v>
      </c>
      <c r="B2069" s="18">
        <v>38450</v>
      </c>
      <c r="C2069" s="18">
        <v>6410</v>
      </c>
      <c r="D2069" s="18">
        <v>6410</v>
      </c>
      <c r="E2069" s="18" t="s">
        <v>56</v>
      </c>
      <c r="F2069" s="18" t="s">
        <v>113</v>
      </c>
      <c r="G2069" s="19">
        <v>4.3120356963499997</v>
      </c>
      <c r="H2069" s="19">
        <v>1.74502</v>
      </c>
      <c r="I2069" s="18" t="s">
        <v>24</v>
      </c>
      <c r="J2069" s="18" t="s">
        <v>114</v>
      </c>
      <c r="K2069" s="18">
        <v>16</v>
      </c>
      <c r="L2069" s="18">
        <v>60</v>
      </c>
      <c r="M2069" s="18" t="s">
        <v>71</v>
      </c>
      <c r="N2069" s="18" t="s">
        <v>74</v>
      </c>
      <c r="O2069" s="18" t="s">
        <v>75</v>
      </c>
      <c r="P2069" s="19">
        <v>2848.3837497300001</v>
      </c>
      <c r="Q2069" s="19">
        <v>187831.52360399999</v>
      </c>
      <c r="R2069" s="20">
        <v>0.74605500000000002</v>
      </c>
      <c r="S2069" s="20">
        <v>6.7142049999999998</v>
      </c>
      <c r="T2069" s="20">
        <v>0.24</v>
      </c>
      <c r="U2069" s="20">
        <v>0.56100000000000005</v>
      </c>
      <c r="V2069" s="20">
        <f t="shared" si="64"/>
        <v>0.98942948103600015</v>
      </c>
      <c r="W2069" s="20">
        <f t="shared" si="65"/>
        <v>5.1435092619948994</v>
      </c>
    </row>
    <row r="2070" spans="1:23" x14ac:dyDescent="0.25">
      <c r="A2070" s="18">
        <v>38511</v>
      </c>
      <c r="B2070" s="18">
        <v>38451</v>
      </c>
      <c r="C2070" s="18">
        <v>6410</v>
      </c>
      <c r="D2070" s="18">
        <v>6410</v>
      </c>
      <c r="E2070" s="18" t="s">
        <v>56</v>
      </c>
      <c r="F2070" s="18" t="s">
        <v>113</v>
      </c>
      <c r="G2070" s="19">
        <v>28.9549488406</v>
      </c>
      <c r="H2070" s="19">
        <v>11.717700000000001</v>
      </c>
      <c r="I2070" s="18" t="s">
        <v>24</v>
      </c>
      <c r="J2070" s="18" t="s">
        <v>114</v>
      </c>
      <c r="K2070" s="18">
        <v>16</v>
      </c>
      <c r="L2070" s="18">
        <v>60</v>
      </c>
      <c r="M2070" s="18" t="s">
        <v>71</v>
      </c>
      <c r="N2070" s="18" t="s">
        <v>74</v>
      </c>
      <c r="O2070" s="18" t="s">
        <v>75</v>
      </c>
      <c r="P2070" s="19">
        <v>5285.7522868200003</v>
      </c>
      <c r="Q2070" s="19">
        <v>1261272.52639</v>
      </c>
      <c r="R2070" s="20">
        <v>0.74605500000000002</v>
      </c>
      <c r="S2070" s="20">
        <v>6.7142049999999998</v>
      </c>
      <c r="T2070" s="20">
        <v>0.24</v>
      </c>
      <c r="U2070" s="20">
        <v>0.56100000000000005</v>
      </c>
      <c r="V2070" s="20">
        <f t="shared" si="64"/>
        <v>6.6439569918600005</v>
      </c>
      <c r="W2070" s="20">
        <f t="shared" si="65"/>
        <v>34.538342528611494</v>
      </c>
    </row>
    <row r="2071" spans="1:23" x14ac:dyDescent="0.25">
      <c r="A2071" s="18">
        <v>38512</v>
      </c>
      <c r="B2071" s="18">
        <v>38452</v>
      </c>
      <c r="C2071" s="18">
        <v>6410</v>
      </c>
      <c r="D2071" s="18">
        <v>6410</v>
      </c>
      <c r="E2071" s="18" t="s">
        <v>56</v>
      </c>
      <c r="F2071" s="18" t="s">
        <v>113</v>
      </c>
      <c r="G2071" s="19">
        <v>16.044139059900001</v>
      </c>
      <c r="H2071" s="19">
        <v>6.4928299999999997</v>
      </c>
      <c r="I2071" s="18" t="s">
        <v>24</v>
      </c>
      <c r="J2071" s="18" t="s">
        <v>114</v>
      </c>
      <c r="K2071" s="18">
        <v>16</v>
      </c>
      <c r="L2071" s="18">
        <v>60</v>
      </c>
      <c r="M2071" s="18" t="s">
        <v>71</v>
      </c>
      <c r="N2071" s="18" t="s">
        <v>74</v>
      </c>
      <c r="O2071" s="18" t="s">
        <v>75</v>
      </c>
      <c r="P2071" s="19">
        <v>4528.5905912199996</v>
      </c>
      <c r="Q2071" s="19">
        <v>698879.901923</v>
      </c>
      <c r="R2071" s="20">
        <v>0.74605500000000002</v>
      </c>
      <c r="S2071" s="20">
        <v>6.7142049999999998</v>
      </c>
      <c r="T2071" s="20">
        <v>0.24</v>
      </c>
      <c r="U2071" s="20">
        <v>0.56100000000000005</v>
      </c>
      <c r="V2071" s="20">
        <f t="shared" si="64"/>
        <v>3.6814462970940003</v>
      </c>
      <c r="W2071" s="20">
        <f t="shared" si="65"/>
        <v>19.137850134415846</v>
      </c>
    </row>
    <row r="2072" spans="1:23" x14ac:dyDescent="0.25">
      <c r="A2072" s="18">
        <v>38513</v>
      </c>
      <c r="B2072" s="18">
        <v>38453</v>
      </c>
      <c r="C2072" s="18">
        <v>6410</v>
      </c>
      <c r="D2072" s="18">
        <v>6410</v>
      </c>
      <c r="E2072" s="18" t="s">
        <v>56</v>
      </c>
      <c r="F2072" s="18" t="s">
        <v>113</v>
      </c>
      <c r="G2072" s="19">
        <v>5.0618012078600003</v>
      </c>
      <c r="H2072" s="19">
        <v>2.0484399999999998</v>
      </c>
      <c r="I2072" s="18" t="s">
        <v>24</v>
      </c>
      <c r="J2072" s="18" t="s">
        <v>114</v>
      </c>
      <c r="K2072" s="18">
        <v>16</v>
      </c>
      <c r="L2072" s="18">
        <v>60</v>
      </c>
      <c r="M2072" s="18" t="s">
        <v>71</v>
      </c>
      <c r="N2072" s="18" t="s">
        <v>74</v>
      </c>
      <c r="O2072" s="18" t="s">
        <v>75</v>
      </c>
      <c r="P2072" s="19">
        <v>2004.35089281</v>
      </c>
      <c r="Q2072" s="19">
        <v>220491.178648</v>
      </c>
      <c r="R2072" s="20">
        <v>0.74605500000000002</v>
      </c>
      <c r="S2072" s="20">
        <v>6.7142049999999998</v>
      </c>
      <c r="T2072" s="20">
        <v>0.24</v>
      </c>
      <c r="U2072" s="20">
        <v>0.56100000000000005</v>
      </c>
      <c r="V2072" s="20">
        <f t="shared" si="64"/>
        <v>1.1614691671919999</v>
      </c>
      <c r="W2072" s="20">
        <f t="shared" si="65"/>
        <v>6.0378506335977988</v>
      </c>
    </row>
    <row r="2073" spans="1:23" x14ac:dyDescent="0.25">
      <c r="A2073" s="18">
        <v>38514</v>
      </c>
      <c r="B2073" s="18">
        <v>38454</v>
      </c>
      <c r="C2073" s="18">
        <v>6410</v>
      </c>
      <c r="D2073" s="18">
        <v>6410</v>
      </c>
      <c r="E2073" s="18" t="s">
        <v>56</v>
      </c>
      <c r="F2073" s="18" t="s">
        <v>113</v>
      </c>
      <c r="G2073" s="19">
        <v>2.8599429184799998</v>
      </c>
      <c r="H2073" s="19">
        <v>1.1573800000000001</v>
      </c>
      <c r="I2073" s="18" t="s">
        <v>24</v>
      </c>
      <c r="J2073" s="18" t="s">
        <v>114</v>
      </c>
      <c r="K2073" s="18">
        <v>16</v>
      </c>
      <c r="L2073" s="18">
        <v>60</v>
      </c>
      <c r="M2073" s="18" t="s">
        <v>71</v>
      </c>
      <c r="N2073" s="18" t="s">
        <v>74</v>
      </c>
      <c r="O2073" s="18" t="s">
        <v>75</v>
      </c>
      <c r="P2073" s="19">
        <v>1484.5856978899999</v>
      </c>
      <c r="Q2073" s="19">
        <v>124578.615213</v>
      </c>
      <c r="R2073" s="20">
        <v>0.74605500000000002</v>
      </c>
      <c r="S2073" s="20">
        <v>6.7142049999999998</v>
      </c>
      <c r="T2073" s="20">
        <v>0.24</v>
      </c>
      <c r="U2073" s="20">
        <v>0.56100000000000005</v>
      </c>
      <c r="V2073" s="20">
        <f t="shared" si="64"/>
        <v>0.65623654328400005</v>
      </c>
      <c r="W2073" s="20">
        <f t="shared" si="65"/>
        <v>3.4114192098930998</v>
      </c>
    </row>
    <row r="2074" spans="1:23" x14ac:dyDescent="0.25">
      <c r="A2074" s="18">
        <v>38515</v>
      </c>
      <c r="B2074" s="18">
        <v>38455</v>
      </c>
      <c r="C2074" s="18">
        <v>6410</v>
      </c>
      <c r="D2074" s="18">
        <v>6410</v>
      </c>
      <c r="E2074" s="18" t="s">
        <v>56</v>
      </c>
      <c r="F2074" s="18" t="s">
        <v>113</v>
      </c>
      <c r="G2074" s="19">
        <v>8.3648413032200004</v>
      </c>
      <c r="H2074" s="19">
        <v>3.3851300000000002</v>
      </c>
      <c r="I2074" s="18" t="s">
        <v>24</v>
      </c>
      <c r="J2074" s="18" t="s">
        <v>114</v>
      </c>
      <c r="K2074" s="18">
        <v>16</v>
      </c>
      <c r="L2074" s="18">
        <v>60</v>
      </c>
      <c r="M2074" s="18" t="s">
        <v>71</v>
      </c>
      <c r="N2074" s="18" t="s">
        <v>74</v>
      </c>
      <c r="O2074" s="18" t="s">
        <v>75</v>
      </c>
      <c r="P2074" s="19">
        <v>2291.5904047700001</v>
      </c>
      <c r="Q2074" s="19">
        <v>364371.02967900003</v>
      </c>
      <c r="R2074" s="20">
        <v>0.74605500000000002</v>
      </c>
      <c r="S2074" s="20">
        <v>6.7142049999999998</v>
      </c>
      <c r="T2074" s="20">
        <v>0.24</v>
      </c>
      <c r="U2074" s="20">
        <v>0.56100000000000005</v>
      </c>
      <c r="V2074" s="20">
        <f t="shared" si="64"/>
        <v>1.9193748032340001</v>
      </c>
      <c r="W2074" s="20">
        <f t="shared" si="65"/>
        <v>9.9777925227543491</v>
      </c>
    </row>
    <row r="2075" spans="1:23" x14ac:dyDescent="0.25">
      <c r="A2075" s="18">
        <v>38516</v>
      </c>
      <c r="B2075" s="18">
        <v>38456</v>
      </c>
      <c r="C2075" s="18">
        <v>6410</v>
      </c>
      <c r="D2075" s="18">
        <v>6410</v>
      </c>
      <c r="E2075" s="18" t="s">
        <v>56</v>
      </c>
      <c r="F2075" s="18" t="s">
        <v>113</v>
      </c>
      <c r="G2075" s="19">
        <v>2.8318924292399998</v>
      </c>
      <c r="H2075" s="19">
        <v>1.1460300000000001</v>
      </c>
      <c r="I2075" s="18" t="s">
        <v>24</v>
      </c>
      <c r="J2075" s="18" t="s">
        <v>114</v>
      </c>
      <c r="K2075" s="18">
        <v>16</v>
      </c>
      <c r="L2075" s="18">
        <v>60</v>
      </c>
      <c r="M2075" s="18" t="s">
        <v>71</v>
      </c>
      <c r="N2075" s="18" t="s">
        <v>74</v>
      </c>
      <c r="O2075" s="18" t="s">
        <v>75</v>
      </c>
      <c r="P2075" s="19">
        <v>1454.1984054300001</v>
      </c>
      <c r="Q2075" s="19">
        <v>123356.740791</v>
      </c>
      <c r="R2075" s="20">
        <v>0.74605500000000002</v>
      </c>
      <c r="S2075" s="20">
        <v>6.7142049999999998</v>
      </c>
      <c r="T2075" s="20">
        <v>0.24</v>
      </c>
      <c r="U2075" s="20">
        <v>0.56100000000000005</v>
      </c>
      <c r="V2075" s="20">
        <f t="shared" si="64"/>
        <v>0.64980107285400013</v>
      </c>
      <c r="W2075" s="20">
        <f t="shared" si="65"/>
        <v>3.3779646763498494</v>
      </c>
    </row>
    <row r="2076" spans="1:23" x14ac:dyDescent="0.25">
      <c r="A2076" s="18">
        <v>38517</v>
      </c>
      <c r="B2076" s="18">
        <v>38457</v>
      </c>
      <c r="C2076" s="18">
        <v>6410</v>
      </c>
      <c r="D2076" s="18">
        <v>6410</v>
      </c>
      <c r="E2076" s="18" t="s">
        <v>56</v>
      </c>
      <c r="F2076" s="18" t="s">
        <v>113</v>
      </c>
      <c r="G2076" s="19">
        <v>1.3580816153399999</v>
      </c>
      <c r="H2076" s="19">
        <v>0.54959599999999997</v>
      </c>
      <c r="I2076" s="18" t="s">
        <v>24</v>
      </c>
      <c r="J2076" s="18" t="s">
        <v>114</v>
      </c>
      <c r="K2076" s="18">
        <v>16</v>
      </c>
      <c r="L2076" s="18">
        <v>60</v>
      </c>
      <c r="M2076" s="18" t="s">
        <v>71</v>
      </c>
      <c r="N2076" s="18" t="s">
        <v>74</v>
      </c>
      <c r="O2076" s="18" t="s">
        <v>75</v>
      </c>
      <c r="P2076" s="19">
        <v>899.50990277200003</v>
      </c>
      <c r="Q2076" s="19">
        <v>59157.798531799999</v>
      </c>
      <c r="R2076" s="20">
        <v>0.74605500000000002</v>
      </c>
      <c r="S2076" s="20">
        <v>6.7142049999999998</v>
      </c>
      <c r="T2076" s="20">
        <v>0.24</v>
      </c>
      <c r="U2076" s="20">
        <v>0.56100000000000005</v>
      </c>
      <c r="V2076" s="20">
        <f t="shared" si="64"/>
        <v>0.31162192127279997</v>
      </c>
      <c r="W2076" s="20">
        <f t="shared" si="65"/>
        <v>1.6199539927080198</v>
      </c>
    </row>
    <row r="2077" spans="1:23" x14ac:dyDescent="0.25">
      <c r="A2077" s="18">
        <v>38518</v>
      </c>
      <c r="B2077" s="18">
        <v>38458</v>
      </c>
      <c r="C2077" s="18">
        <v>6410</v>
      </c>
      <c r="D2077" s="18">
        <v>6410</v>
      </c>
      <c r="E2077" s="18" t="s">
        <v>56</v>
      </c>
      <c r="F2077" s="18" t="s">
        <v>113</v>
      </c>
      <c r="G2077" s="19">
        <v>2.4728468101600001</v>
      </c>
      <c r="H2077" s="19">
        <v>1.0007299999999999</v>
      </c>
      <c r="I2077" s="18" t="s">
        <v>24</v>
      </c>
      <c r="J2077" s="18" t="s">
        <v>114</v>
      </c>
      <c r="K2077" s="18">
        <v>16</v>
      </c>
      <c r="L2077" s="18">
        <v>60</v>
      </c>
      <c r="M2077" s="18" t="s">
        <v>71</v>
      </c>
      <c r="N2077" s="18" t="s">
        <v>74</v>
      </c>
      <c r="O2077" s="18" t="s">
        <v>75</v>
      </c>
      <c r="P2077" s="19">
        <v>1330.59293929</v>
      </c>
      <c r="Q2077" s="19">
        <v>107716.776182</v>
      </c>
      <c r="R2077" s="20">
        <v>0.74605500000000002</v>
      </c>
      <c r="S2077" s="20">
        <v>6.7142049999999998</v>
      </c>
      <c r="T2077" s="20">
        <v>0.24</v>
      </c>
      <c r="U2077" s="20">
        <v>0.56100000000000005</v>
      </c>
      <c r="V2077" s="20">
        <f t="shared" si="64"/>
        <v>0.56741571131399993</v>
      </c>
      <c r="W2077" s="20">
        <f t="shared" si="65"/>
        <v>2.949687696276349</v>
      </c>
    </row>
    <row r="2078" spans="1:23" x14ac:dyDescent="0.25">
      <c r="A2078" s="18">
        <v>38519</v>
      </c>
      <c r="B2078" s="18">
        <v>38459</v>
      </c>
      <c r="C2078" s="18">
        <v>6410</v>
      </c>
      <c r="D2078" s="18">
        <v>6410</v>
      </c>
      <c r="E2078" s="18" t="s">
        <v>56</v>
      </c>
      <c r="F2078" s="18" t="s">
        <v>113</v>
      </c>
      <c r="G2078" s="19">
        <v>1.66708349482</v>
      </c>
      <c r="H2078" s="19">
        <v>0.67464500000000005</v>
      </c>
      <c r="I2078" s="18" t="s">
        <v>24</v>
      </c>
      <c r="J2078" s="18" t="s">
        <v>114</v>
      </c>
      <c r="K2078" s="18">
        <v>16</v>
      </c>
      <c r="L2078" s="18">
        <v>60</v>
      </c>
      <c r="M2078" s="18" t="s">
        <v>71</v>
      </c>
      <c r="N2078" s="18" t="s">
        <v>74</v>
      </c>
      <c r="O2078" s="18" t="s">
        <v>75</v>
      </c>
      <c r="P2078" s="19">
        <v>1055.06487857</v>
      </c>
      <c r="Q2078" s="19">
        <v>72617.866561500006</v>
      </c>
      <c r="R2078" s="20">
        <v>0.74605500000000002</v>
      </c>
      <c r="S2078" s="20">
        <v>6.7142049999999998</v>
      </c>
      <c r="T2078" s="20">
        <v>0.24</v>
      </c>
      <c r="U2078" s="20">
        <v>0.56100000000000005</v>
      </c>
      <c r="V2078" s="20">
        <f t="shared" si="64"/>
        <v>0.38252492936100008</v>
      </c>
      <c r="W2078" s="20">
        <f t="shared" si="65"/>
        <v>1.9885404213467746</v>
      </c>
    </row>
    <row r="2079" spans="1:23" x14ac:dyDescent="0.25">
      <c r="A2079" s="18">
        <v>38520</v>
      </c>
      <c r="B2079" s="18">
        <v>38460</v>
      </c>
      <c r="C2079" s="18">
        <v>6410</v>
      </c>
      <c r="D2079" s="18">
        <v>6410</v>
      </c>
      <c r="E2079" s="18" t="s">
        <v>56</v>
      </c>
      <c r="F2079" s="18" t="s">
        <v>113</v>
      </c>
      <c r="G2079" s="19">
        <v>7.3133869749100002</v>
      </c>
      <c r="H2079" s="19">
        <v>2.9596200000000001</v>
      </c>
      <c r="I2079" s="18" t="s">
        <v>24</v>
      </c>
      <c r="J2079" s="18" t="s">
        <v>114</v>
      </c>
      <c r="K2079" s="18">
        <v>16</v>
      </c>
      <c r="L2079" s="18">
        <v>60</v>
      </c>
      <c r="M2079" s="18" t="s">
        <v>71</v>
      </c>
      <c r="N2079" s="18" t="s">
        <v>74</v>
      </c>
      <c r="O2079" s="18" t="s">
        <v>75</v>
      </c>
      <c r="P2079" s="19">
        <v>2105.4123607500001</v>
      </c>
      <c r="Q2079" s="19">
        <v>318569.86234499997</v>
      </c>
      <c r="R2079" s="20">
        <v>0.74605500000000002</v>
      </c>
      <c r="S2079" s="20">
        <v>6.7142049999999998</v>
      </c>
      <c r="T2079" s="20">
        <v>0.24</v>
      </c>
      <c r="U2079" s="20">
        <v>0.56100000000000005</v>
      </c>
      <c r="V2079" s="20">
        <f t="shared" si="64"/>
        <v>1.6781098673160002</v>
      </c>
      <c r="W2079" s="20">
        <f t="shared" si="65"/>
        <v>8.7235864815218989</v>
      </c>
    </row>
    <row r="2080" spans="1:23" x14ac:dyDescent="0.25">
      <c r="A2080" s="18">
        <v>38521</v>
      </c>
      <c r="B2080" s="18">
        <v>38461</v>
      </c>
      <c r="C2080" s="18">
        <v>6410</v>
      </c>
      <c r="D2080" s="18">
        <v>6410</v>
      </c>
      <c r="E2080" s="18" t="s">
        <v>56</v>
      </c>
      <c r="F2080" s="18" t="s">
        <v>113</v>
      </c>
      <c r="G2080" s="19">
        <v>2.83820479203</v>
      </c>
      <c r="H2080" s="19">
        <v>1.1485799999999999</v>
      </c>
      <c r="I2080" s="18" t="s">
        <v>24</v>
      </c>
      <c r="J2080" s="18" t="s">
        <v>114</v>
      </c>
      <c r="K2080" s="18">
        <v>16</v>
      </c>
      <c r="L2080" s="18">
        <v>60</v>
      </c>
      <c r="M2080" s="18" t="s">
        <v>71</v>
      </c>
      <c r="N2080" s="18" t="s">
        <v>74</v>
      </c>
      <c r="O2080" s="18" t="s">
        <v>75</v>
      </c>
      <c r="P2080" s="19">
        <v>1376.1856705499999</v>
      </c>
      <c r="Q2080" s="19">
        <v>123631.706213</v>
      </c>
      <c r="R2080" s="20">
        <v>0.74605500000000002</v>
      </c>
      <c r="S2080" s="20">
        <v>6.7142049999999998</v>
      </c>
      <c r="T2080" s="20">
        <v>0.24</v>
      </c>
      <c r="U2080" s="20">
        <v>0.56100000000000005</v>
      </c>
      <c r="V2080" s="20">
        <f t="shared" si="64"/>
        <v>0.65124692744399992</v>
      </c>
      <c r="W2080" s="20">
        <f t="shared" si="65"/>
        <v>3.3854808931370992</v>
      </c>
    </row>
    <row r="2081" spans="1:23" x14ac:dyDescent="0.25">
      <c r="A2081" s="18">
        <v>38522</v>
      </c>
      <c r="B2081" s="18">
        <v>38462</v>
      </c>
      <c r="C2081" s="18">
        <v>6410</v>
      </c>
      <c r="D2081" s="18">
        <v>6410</v>
      </c>
      <c r="E2081" s="18" t="s">
        <v>56</v>
      </c>
      <c r="F2081" s="18" t="s">
        <v>113</v>
      </c>
      <c r="G2081" s="19">
        <v>13.2934206718</v>
      </c>
      <c r="H2081" s="19">
        <v>5.3796600000000003</v>
      </c>
      <c r="I2081" s="18" t="s">
        <v>24</v>
      </c>
      <c r="J2081" s="18" t="s">
        <v>114</v>
      </c>
      <c r="K2081" s="18">
        <v>16</v>
      </c>
      <c r="L2081" s="18">
        <v>60</v>
      </c>
      <c r="M2081" s="18" t="s">
        <v>71</v>
      </c>
      <c r="N2081" s="18" t="s">
        <v>74</v>
      </c>
      <c r="O2081" s="18" t="s">
        <v>75</v>
      </c>
      <c r="P2081" s="19">
        <v>3926.0590903100001</v>
      </c>
      <c r="Q2081" s="19">
        <v>579059.08821800002</v>
      </c>
      <c r="R2081" s="20">
        <v>0.74605500000000002</v>
      </c>
      <c r="S2081" s="20">
        <v>6.7142049999999998</v>
      </c>
      <c r="T2081" s="20">
        <v>0.24</v>
      </c>
      <c r="U2081" s="20">
        <v>0.56100000000000005</v>
      </c>
      <c r="V2081" s="20">
        <f t="shared" si="64"/>
        <v>3.0502769033880002</v>
      </c>
      <c r="W2081" s="20">
        <f t="shared" si="65"/>
        <v>15.856741490861699</v>
      </c>
    </row>
    <row r="2082" spans="1:23" x14ac:dyDescent="0.25">
      <c r="A2082" s="18">
        <v>38523</v>
      </c>
      <c r="B2082" s="18">
        <v>38463</v>
      </c>
      <c r="C2082" s="18">
        <v>6410</v>
      </c>
      <c r="D2082" s="18">
        <v>6410</v>
      </c>
      <c r="E2082" s="18" t="s">
        <v>56</v>
      </c>
      <c r="F2082" s="18" t="s">
        <v>113</v>
      </c>
      <c r="G2082" s="19">
        <v>1.4964954508099999</v>
      </c>
      <c r="H2082" s="19">
        <v>0.60560999999999998</v>
      </c>
      <c r="I2082" s="18" t="s">
        <v>24</v>
      </c>
      <c r="J2082" s="18" t="s">
        <v>114</v>
      </c>
      <c r="K2082" s="18">
        <v>16</v>
      </c>
      <c r="L2082" s="18">
        <v>60</v>
      </c>
      <c r="M2082" s="18" t="s">
        <v>71</v>
      </c>
      <c r="N2082" s="18" t="s">
        <v>74</v>
      </c>
      <c r="O2082" s="18" t="s">
        <v>75</v>
      </c>
      <c r="P2082" s="19">
        <v>926.33953705500005</v>
      </c>
      <c r="Q2082" s="19">
        <v>65187.081088200001</v>
      </c>
      <c r="R2082" s="20">
        <v>0.74605500000000002</v>
      </c>
      <c r="S2082" s="20">
        <v>6.7142049999999998</v>
      </c>
      <c r="T2082" s="20">
        <v>0.24</v>
      </c>
      <c r="U2082" s="20">
        <v>0.56100000000000005</v>
      </c>
      <c r="V2082" s="20">
        <f t="shared" si="64"/>
        <v>0.34338196009800004</v>
      </c>
      <c r="W2082" s="20">
        <f t="shared" si="65"/>
        <v>1.7850572739319497</v>
      </c>
    </row>
    <row r="2083" spans="1:23" x14ac:dyDescent="0.25">
      <c r="A2083" s="18">
        <v>38524</v>
      </c>
      <c r="B2083" s="18">
        <v>38464</v>
      </c>
      <c r="C2083" s="18">
        <v>6410</v>
      </c>
      <c r="D2083" s="18">
        <v>6410</v>
      </c>
      <c r="E2083" s="18" t="s">
        <v>56</v>
      </c>
      <c r="F2083" s="18" t="s">
        <v>113</v>
      </c>
      <c r="G2083" s="19">
        <v>1.48102526781</v>
      </c>
      <c r="H2083" s="19">
        <v>0.59935000000000005</v>
      </c>
      <c r="I2083" s="18" t="s">
        <v>24</v>
      </c>
      <c r="J2083" s="18" t="s">
        <v>114</v>
      </c>
      <c r="K2083" s="18">
        <v>16</v>
      </c>
      <c r="L2083" s="18">
        <v>60</v>
      </c>
      <c r="M2083" s="18" t="s">
        <v>71</v>
      </c>
      <c r="N2083" s="18" t="s">
        <v>74</v>
      </c>
      <c r="O2083" s="18" t="s">
        <v>75</v>
      </c>
      <c r="P2083" s="19">
        <v>917.57884515600006</v>
      </c>
      <c r="Q2083" s="19">
        <v>64513.2026119</v>
      </c>
      <c r="R2083" s="20">
        <v>0.74605500000000002</v>
      </c>
      <c r="S2083" s="20">
        <v>6.7142049999999998</v>
      </c>
      <c r="T2083" s="20">
        <v>0.24</v>
      </c>
      <c r="U2083" s="20">
        <v>0.56100000000000005</v>
      </c>
      <c r="V2083" s="20">
        <f t="shared" si="64"/>
        <v>0.33983252883000004</v>
      </c>
      <c r="W2083" s="20">
        <f t="shared" si="65"/>
        <v>1.7666056986032499</v>
      </c>
    </row>
    <row r="2084" spans="1:23" x14ac:dyDescent="0.25">
      <c r="A2084" s="18">
        <v>38525</v>
      </c>
      <c r="B2084" s="18">
        <v>38465</v>
      </c>
      <c r="C2084" s="18">
        <v>6410</v>
      </c>
      <c r="D2084" s="18">
        <v>6410</v>
      </c>
      <c r="E2084" s="18" t="s">
        <v>56</v>
      </c>
      <c r="F2084" s="18" t="s">
        <v>113</v>
      </c>
      <c r="G2084" s="19">
        <v>51.990089926099998</v>
      </c>
      <c r="H2084" s="19">
        <v>21.0396</v>
      </c>
      <c r="I2084" s="18" t="s">
        <v>24</v>
      </c>
      <c r="J2084" s="18" t="s">
        <v>114</v>
      </c>
      <c r="K2084" s="18">
        <v>16</v>
      </c>
      <c r="L2084" s="18">
        <v>60</v>
      </c>
      <c r="M2084" s="18" t="s">
        <v>71</v>
      </c>
      <c r="N2084" s="18" t="s">
        <v>74</v>
      </c>
      <c r="O2084" s="18" t="s">
        <v>75</v>
      </c>
      <c r="P2084" s="19">
        <v>9560.3946643800009</v>
      </c>
      <c r="Q2084" s="19">
        <v>2264679.25844</v>
      </c>
      <c r="R2084" s="20">
        <v>0.74605500000000002</v>
      </c>
      <c r="S2084" s="20">
        <v>6.7142049999999998</v>
      </c>
      <c r="T2084" s="20">
        <v>0.24</v>
      </c>
      <c r="U2084" s="20">
        <v>0.56100000000000005</v>
      </c>
      <c r="V2084" s="20">
        <f t="shared" si="64"/>
        <v>11.929491071279999</v>
      </c>
      <c r="W2084" s="20">
        <f t="shared" si="65"/>
        <v>62.014978320401994</v>
      </c>
    </row>
    <row r="2085" spans="1:23" x14ac:dyDescent="0.25">
      <c r="A2085" s="18">
        <v>38526</v>
      </c>
      <c r="B2085" s="18">
        <v>38466</v>
      </c>
      <c r="C2085" s="18">
        <v>6410</v>
      </c>
      <c r="D2085" s="18">
        <v>6410</v>
      </c>
      <c r="E2085" s="18" t="s">
        <v>56</v>
      </c>
      <c r="F2085" s="18" t="s">
        <v>113</v>
      </c>
      <c r="G2085" s="19">
        <v>4.3871374088300001</v>
      </c>
      <c r="H2085" s="19">
        <v>1.7754099999999999</v>
      </c>
      <c r="I2085" s="18" t="s">
        <v>24</v>
      </c>
      <c r="J2085" s="18" t="s">
        <v>114</v>
      </c>
      <c r="K2085" s="18">
        <v>16</v>
      </c>
      <c r="L2085" s="18">
        <v>60</v>
      </c>
      <c r="M2085" s="18" t="s">
        <v>71</v>
      </c>
      <c r="N2085" s="18" t="s">
        <v>74</v>
      </c>
      <c r="O2085" s="18" t="s">
        <v>75</v>
      </c>
      <c r="P2085" s="19">
        <v>2453.75156079</v>
      </c>
      <c r="Q2085" s="19">
        <v>191102.94111499999</v>
      </c>
      <c r="R2085" s="20">
        <v>0.74605500000000002</v>
      </c>
      <c r="S2085" s="20">
        <v>6.7142049999999998</v>
      </c>
      <c r="T2085" s="20">
        <v>0.24</v>
      </c>
      <c r="U2085" s="20">
        <v>0.56100000000000005</v>
      </c>
      <c r="V2085" s="20">
        <f t="shared" si="64"/>
        <v>1.0066606657379999</v>
      </c>
      <c r="W2085" s="20">
        <f t="shared" si="65"/>
        <v>5.2330848808829495</v>
      </c>
    </row>
    <row r="2086" spans="1:23" x14ac:dyDescent="0.25">
      <c r="A2086" s="18">
        <v>38527</v>
      </c>
      <c r="B2086" s="18">
        <v>38467</v>
      </c>
      <c r="C2086" s="18">
        <v>6410</v>
      </c>
      <c r="D2086" s="18">
        <v>6410</v>
      </c>
      <c r="E2086" s="18" t="s">
        <v>56</v>
      </c>
      <c r="F2086" s="18" t="s">
        <v>113</v>
      </c>
      <c r="G2086" s="19">
        <v>2.8425137446300002</v>
      </c>
      <c r="H2086" s="19">
        <v>1.15032</v>
      </c>
      <c r="I2086" s="18" t="s">
        <v>24</v>
      </c>
      <c r="J2086" s="18" t="s">
        <v>114</v>
      </c>
      <c r="K2086" s="18">
        <v>16</v>
      </c>
      <c r="L2086" s="18">
        <v>60</v>
      </c>
      <c r="M2086" s="18" t="s">
        <v>71</v>
      </c>
      <c r="N2086" s="18" t="s">
        <v>74</v>
      </c>
      <c r="O2086" s="18" t="s">
        <v>75</v>
      </c>
      <c r="P2086" s="19">
        <v>1359.0212727200001</v>
      </c>
      <c r="Q2086" s="19">
        <v>123819.403437</v>
      </c>
      <c r="R2086" s="20">
        <v>0.74605500000000002</v>
      </c>
      <c r="S2086" s="20">
        <v>6.7142049999999998</v>
      </c>
      <c r="T2086" s="20">
        <v>0.24</v>
      </c>
      <c r="U2086" s="20">
        <v>0.56100000000000005</v>
      </c>
      <c r="V2086" s="20">
        <f t="shared" si="64"/>
        <v>0.65223351057599999</v>
      </c>
      <c r="W2086" s="20">
        <f t="shared" si="65"/>
        <v>3.3906096057683994</v>
      </c>
    </row>
    <row r="2087" spans="1:23" x14ac:dyDescent="0.25">
      <c r="A2087" s="18">
        <v>38528</v>
      </c>
      <c r="B2087" s="18">
        <v>38468</v>
      </c>
      <c r="C2087" s="18">
        <v>6410</v>
      </c>
      <c r="D2087" s="18">
        <v>6410</v>
      </c>
      <c r="E2087" s="18" t="s">
        <v>56</v>
      </c>
      <c r="F2087" s="18" t="s">
        <v>113</v>
      </c>
      <c r="G2087" s="19">
        <v>9.0507514151899997</v>
      </c>
      <c r="H2087" s="19">
        <v>3.6627100000000001</v>
      </c>
      <c r="I2087" s="18" t="s">
        <v>24</v>
      </c>
      <c r="J2087" s="18" t="s">
        <v>114</v>
      </c>
      <c r="K2087" s="18">
        <v>16</v>
      </c>
      <c r="L2087" s="18">
        <v>60</v>
      </c>
      <c r="M2087" s="18" t="s">
        <v>71</v>
      </c>
      <c r="N2087" s="18" t="s">
        <v>74</v>
      </c>
      <c r="O2087" s="18" t="s">
        <v>75</v>
      </c>
      <c r="P2087" s="19">
        <v>4142.3210915899999</v>
      </c>
      <c r="Q2087" s="19">
        <v>394249.15464600001</v>
      </c>
      <c r="R2087" s="20">
        <v>0.74605500000000002</v>
      </c>
      <c r="S2087" s="20">
        <v>6.7142049999999998</v>
      </c>
      <c r="T2087" s="20">
        <v>0.24</v>
      </c>
      <c r="U2087" s="20">
        <v>0.56100000000000005</v>
      </c>
      <c r="V2087" s="20">
        <f t="shared" si="64"/>
        <v>2.0767631628780001</v>
      </c>
      <c r="W2087" s="20">
        <f t="shared" si="65"/>
        <v>10.79596956424645</v>
      </c>
    </row>
    <row r="2088" spans="1:23" x14ac:dyDescent="0.25">
      <c r="A2088" s="18">
        <v>38529</v>
      </c>
      <c r="B2088" s="18">
        <v>38469</v>
      </c>
      <c r="C2088" s="18">
        <v>6410</v>
      </c>
      <c r="D2088" s="18">
        <v>6410</v>
      </c>
      <c r="E2088" s="18" t="s">
        <v>56</v>
      </c>
      <c r="F2088" s="18" t="s">
        <v>113</v>
      </c>
      <c r="G2088" s="19">
        <v>26.439211790000002</v>
      </c>
      <c r="H2088" s="19">
        <v>10.6996</v>
      </c>
      <c r="I2088" s="18" t="s">
        <v>24</v>
      </c>
      <c r="J2088" s="18" t="s">
        <v>114</v>
      </c>
      <c r="K2088" s="18">
        <v>16</v>
      </c>
      <c r="L2088" s="18">
        <v>60</v>
      </c>
      <c r="M2088" s="18" t="s">
        <v>71</v>
      </c>
      <c r="N2088" s="18" t="s">
        <v>74</v>
      </c>
      <c r="O2088" s="18" t="s">
        <v>75</v>
      </c>
      <c r="P2088" s="19">
        <v>6568.2390004500003</v>
      </c>
      <c r="Q2088" s="19">
        <v>1151687.45881</v>
      </c>
      <c r="R2088" s="20">
        <v>0.74605500000000002</v>
      </c>
      <c r="S2088" s="20">
        <v>6.7142049999999998</v>
      </c>
      <c r="T2088" s="20">
        <v>0.24</v>
      </c>
      <c r="U2088" s="20">
        <v>0.56100000000000005</v>
      </c>
      <c r="V2088" s="20">
        <f t="shared" si="64"/>
        <v>6.0666924592800004</v>
      </c>
      <c r="W2088" s="20">
        <f t="shared" si="65"/>
        <v>31.537456132101994</v>
      </c>
    </row>
    <row r="2089" spans="1:23" x14ac:dyDescent="0.25">
      <c r="A2089" s="18">
        <v>38530</v>
      </c>
      <c r="B2089" s="18">
        <v>38470</v>
      </c>
      <c r="C2089" s="18">
        <v>6410</v>
      </c>
      <c r="D2089" s="18">
        <v>6410</v>
      </c>
      <c r="E2089" s="18" t="s">
        <v>56</v>
      </c>
      <c r="F2089" s="18" t="s">
        <v>113</v>
      </c>
      <c r="G2089" s="19">
        <v>6.6376329217099999</v>
      </c>
      <c r="H2089" s="19">
        <v>2.68615</v>
      </c>
      <c r="I2089" s="18" t="s">
        <v>24</v>
      </c>
      <c r="J2089" s="18" t="s">
        <v>114</v>
      </c>
      <c r="K2089" s="18">
        <v>16</v>
      </c>
      <c r="L2089" s="18">
        <v>60</v>
      </c>
      <c r="M2089" s="18" t="s">
        <v>71</v>
      </c>
      <c r="N2089" s="18" t="s">
        <v>74</v>
      </c>
      <c r="O2089" s="18" t="s">
        <v>75</v>
      </c>
      <c r="P2089" s="19">
        <v>2331.6791874999999</v>
      </c>
      <c r="Q2089" s="19">
        <v>289134.13353200001</v>
      </c>
      <c r="R2089" s="20">
        <v>0.74605500000000002</v>
      </c>
      <c r="S2089" s="20">
        <v>6.7142049999999998</v>
      </c>
      <c r="T2089" s="20">
        <v>0.24</v>
      </c>
      <c r="U2089" s="20">
        <v>0.56100000000000005</v>
      </c>
      <c r="V2089" s="20">
        <f t="shared" si="64"/>
        <v>1.5230518850700003</v>
      </c>
      <c r="W2089" s="20">
        <f t="shared" si="65"/>
        <v>7.9175238129692493</v>
      </c>
    </row>
    <row r="2090" spans="1:23" x14ac:dyDescent="0.25">
      <c r="A2090" s="18">
        <v>38531</v>
      </c>
      <c r="B2090" s="18">
        <v>38471</v>
      </c>
      <c r="C2090" s="18">
        <v>6410</v>
      </c>
      <c r="D2090" s="18">
        <v>6410</v>
      </c>
      <c r="E2090" s="18" t="s">
        <v>56</v>
      </c>
      <c r="F2090" s="18" t="s">
        <v>113</v>
      </c>
      <c r="G2090" s="19">
        <v>1.9637500047000001</v>
      </c>
      <c r="H2090" s="19">
        <v>0.79470099999999999</v>
      </c>
      <c r="I2090" s="18" t="s">
        <v>24</v>
      </c>
      <c r="J2090" s="18" t="s">
        <v>114</v>
      </c>
      <c r="K2090" s="18">
        <v>16</v>
      </c>
      <c r="L2090" s="18">
        <v>60</v>
      </c>
      <c r="M2090" s="18" t="s">
        <v>71</v>
      </c>
      <c r="N2090" s="18" t="s">
        <v>74</v>
      </c>
      <c r="O2090" s="18" t="s">
        <v>75</v>
      </c>
      <c r="P2090" s="19">
        <v>1114.2199837400001</v>
      </c>
      <c r="Q2090" s="19">
        <v>85540.608041900006</v>
      </c>
      <c r="R2090" s="20">
        <v>0.74605500000000002</v>
      </c>
      <c r="S2090" s="20">
        <v>6.7142049999999998</v>
      </c>
      <c r="T2090" s="20">
        <v>0.24</v>
      </c>
      <c r="U2090" s="20">
        <v>0.56100000000000005</v>
      </c>
      <c r="V2090" s="20">
        <f t="shared" si="64"/>
        <v>0.45059689746179998</v>
      </c>
      <c r="W2090" s="20">
        <f t="shared" si="65"/>
        <v>2.3424098027624947</v>
      </c>
    </row>
    <row r="2091" spans="1:23" x14ac:dyDescent="0.25">
      <c r="A2091" s="18">
        <v>38532</v>
      </c>
      <c r="B2091" s="18">
        <v>38472</v>
      </c>
      <c r="C2091" s="18">
        <v>6410</v>
      </c>
      <c r="D2091" s="18">
        <v>6410</v>
      </c>
      <c r="E2091" s="18" t="s">
        <v>56</v>
      </c>
      <c r="F2091" s="18" t="s">
        <v>113</v>
      </c>
      <c r="G2091" s="19">
        <v>3.65440251883</v>
      </c>
      <c r="H2091" s="19">
        <v>1.47888</v>
      </c>
      <c r="I2091" s="18" t="s">
        <v>24</v>
      </c>
      <c r="J2091" s="18" t="s">
        <v>114</v>
      </c>
      <c r="K2091" s="18">
        <v>16</v>
      </c>
      <c r="L2091" s="18">
        <v>60</v>
      </c>
      <c r="M2091" s="18" t="s">
        <v>71</v>
      </c>
      <c r="N2091" s="18" t="s">
        <v>74</v>
      </c>
      <c r="O2091" s="18" t="s">
        <v>75</v>
      </c>
      <c r="P2091" s="19">
        <v>2138.2000205499999</v>
      </c>
      <c r="Q2091" s="19">
        <v>159185.136979</v>
      </c>
      <c r="R2091" s="20">
        <v>0.74605500000000002</v>
      </c>
      <c r="S2091" s="20">
        <v>6.7142049999999998</v>
      </c>
      <c r="T2091" s="20">
        <v>0.24</v>
      </c>
      <c r="U2091" s="20">
        <v>0.56100000000000005</v>
      </c>
      <c r="V2091" s="20">
        <f t="shared" si="64"/>
        <v>0.8385276219840001</v>
      </c>
      <c r="W2091" s="20">
        <f t="shared" si="65"/>
        <v>4.3590520322855992</v>
      </c>
    </row>
    <row r="2092" spans="1:23" x14ac:dyDescent="0.25">
      <c r="A2092" s="18">
        <v>38533</v>
      </c>
      <c r="B2092" s="18">
        <v>38473</v>
      </c>
      <c r="C2092" s="18">
        <v>6410</v>
      </c>
      <c r="D2092" s="18">
        <v>6410</v>
      </c>
      <c r="E2092" s="18" t="s">
        <v>56</v>
      </c>
      <c r="F2092" s="18" t="s">
        <v>113</v>
      </c>
      <c r="G2092" s="19">
        <v>2.46869223806</v>
      </c>
      <c r="H2092" s="19">
        <v>0.99904400000000004</v>
      </c>
      <c r="I2092" s="18" t="s">
        <v>24</v>
      </c>
      <c r="J2092" s="18" t="s">
        <v>114</v>
      </c>
      <c r="K2092" s="18">
        <v>16</v>
      </c>
      <c r="L2092" s="18">
        <v>60</v>
      </c>
      <c r="M2092" s="18" t="s">
        <v>71</v>
      </c>
      <c r="N2092" s="18" t="s">
        <v>74</v>
      </c>
      <c r="O2092" s="18" t="s">
        <v>75</v>
      </c>
      <c r="P2092" s="19">
        <v>1238.52732616</v>
      </c>
      <c r="Q2092" s="19">
        <v>107535.803745</v>
      </c>
      <c r="R2092" s="20">
        <v>0.74605500000000002</v>
      </c>
      <c r="S2092" s="20">
        <v>6.7142049999999998</v>
      </c>
      <c r="T2092" s="20">
        <v>0.24</v>
      </c>
      <c r="U2092" s="20">
        <v>0.56100000000000005</v>
      </c>
      <c r="V2092" s="20">
        <f t="shared" si="64"/>
        <v>0.56645974627920004</v>
      </c>
      <c r="W2092" s="20">
        <f t="shared" si="65"/>
        <v>2.9447181505887796</v>
      </c>
    </row>
    <row r="2093" spans="1:23" x14ac:dyDescent="0.25">
      <c r="A2093" s="18">
        <v>38534</v>
      </c>
      <c r="B2093" s="18">
        <v>38474</v>
      </c>
      <c r="C2093" s="18">
        <v>6410</v>
      </c>
      <c r="D2093" s="18">
        <v>6410</v>
      </c>
      <c r="E2093" s="18" t="s">
        <v>56</v>
      </c>
      <c r="F2093" s="18" t="s">
        <v>113</v>
      </c>
      <c r="G2093" s="19">
        <v>9.8393134014800001</v>
      </c>
      <c r="H2093" s="19">
        <v>3.98183</v>
      </c>
      <c r="I2093" s="18" t="s">
        <v>24</v>
      </c>
      <c r="J2093" s="18" t="s">
        <v>114</v>
      </c>
      <c r="K2093" s="18">
        <v>16</v>
      </c>
      <c r="L2093" s="18">
        <v>60</v>
      </c>
      <c r="M2093" s="18" t="s">
        <v>71</v>
      </c>
      <c r="N2093" s="18" t="s">
        <v>74</v>
      </c>
      <c r="O2093" s="18" t="s">
        <v>75</v>
      </c>
      <c r="P2093" s="19">
        <v>3139.3297747199999</v>
      </c>
      <c r="Q2093" s="19">
        <v>428598.77737000003</v>
      </c>
      <c r="R2093" s="20">
        <v>0.74605500000000002</v>
      </c>
      <c r="S2093" s="20">
        <v>6.7142049999999998</v>
      </c>
      <c r="T2093" s="20">
        <v>0.24</v>
      </c>
      <c r="U2093" s="20">
        <v>0.56100000000000005</v>
      </c>
      <c r="V2093" s="20">
        <f t="shared" si="64"/>
        <v>2.2577047772940002</v>
      </c>
      <c r="W2093" s="20">
        <f t="shared" si="65"/>
        <v>11.736587250970848</v>
      </c>
    </row>
    <row r="2094" spans="1:23" x14ac:dyDescent="0.25">
      <c r="A2094" s="18">
        <v>38535</v>
      </c>
      <c r="B2094" s="18">
        <v>38475</v>
      </c>
      <c r="C2094" s="18">
        <v>6410</v>
      </c>
      <c r="D2094" s="18">
        <v>6410</v>
      </c>
      <c r="E2094" s="18" t="s">
        <v>56</v>
      </c>
      <c r="F2094" s="18" t="s">
        <v>113</v>
      </c>
      <c r="G2094" s="19">
        <v>2.18686231516</v>
      </c>
      <c r="H2094" s="19">
        <v>0.884992</v>
      </c>
      <c r="I2094" s="18" t="s">
        <v>24</v>
      </c>
      <c r="J2094" s="18" t="s">
        <v>114</v>
      </c>
      <c r="K2094" s="18">
        <v>16</v>
      </c>
      <c r="L2094" s="18">
        <v>60</v>
      </c>
      <c r="M2094" s="18" t="s">
        <v>71</v>
      </c>
      <c r="N2094" s="18" t="s">
        <v>74</v>
      </c>
      <c r="O2094" s="18" t="s">
        <v>75</v>
      </c>
      <c r="P2094" s="19">
        <v>1111.05973354</v>
      </c>
      <c r="Q2094" s="19">
        <v>95259.341410399997</v>
      </c>
      <c r="R2094" s="20">
        <v>0.74605500000000002</v>
      </c>
      <c r="S2094" s="20">
        <v>6.7142049999999998</v>
      </c>
      <c r="T2094" s="20">
        <v>0.24</v>
      </c>
      <c r="U2094" s="20">
        <v>0.56100000000000005</v>
      </c>
      <c r="V2094" s="20">
        <f t="shared" si="64"/>
        <v>0.50179205698560003</v>
      </c>
      <c r="W2094" s="20">
        <f t="shared" si="65"/>
        <v>2.6085457752870398</v>
      </c>
    </row>
    <row r="2095" spans="1:23" x14ac:dyDescent="0.25">
      <c r="A2095" s="18">
        <v>38536</v>
      </c>
      <c r="B2095" s="18">
        <v>38476</v>
      </c>
      <c r="C2095" s="18">
        <v>6410</v>
      </c>
      <c r="D2095" s="18">
        <v>6410</v>
      </c>
      <c r="E2095" s="18" t="s">
        <v>56</v>
      </c>
      <c r="F2095" s="18" t="s">
        <v>113</v>
      </c>
      <c r="G2095" s="19">
        <v>39.8755847726</v>
      </c>
      <c r="H2095" s="19">
        <v>16.1371</v>
      </c>
      <c r="I2095" s="18" t="s">
        <v>24</v>
      </c>
      <c r="J2095" s="18" t="s">
        <v>114</v>
      </c>
      <c r="K2095" s="18">
        <v>16</v>
      </c>
      <c r="L2095" s="18">
        <v>60</v>
      </c>
      <c r="M2095" s="18" t="s">
        <v>71</v>
      </c>
      <c r="N2095" s="18" t="s">
        <v>74</v>
      </c>
      <c r="O2095" s="18" t="s">
        <v>75</v>
      </c>
      <c r="P2095" s="19">
        <v>5043.1612872300002</v>
      </c>
      <c r="Q2095" s="19">
        <v>1736973.5247800001</v>
      </c>
      <c r="R2095" s="20">
        <v>0.74605500000000002</v>
      </c>
      <c r="S2095" s="20">
        <v>6.7142049999999998</v>
      </c>
      <c r="T2095" s="20">
        <v>0.24</v>
      </c>
      <c r="U2095" s="20">
        <v>0.56100000000000005</v>
      </c>
      <c r="V2095" s="20">
        <f t="shared" si="64"/>
        <v>9.1497647467800007</v>
      </c>
      <c r="W2095" s="20">
        <f t="shared" si="65"/>
        <v>47.564683104914494</v>
      </c>
    </row>
    <row r="2096" spans="1:23" x14ac:dyDescent="0.25">
      <c r="A2096" s="18">
        <v>38537</v>
      </c>
      <c r="B2096" s="18">
        <v>38477</v>
      </c>
      <c r="C2096" s="18">
        <v>6410</v>
      </c>
      <c r="D2096" s="18">
        <v>6410</v>
      </c>
      <c r="E2096" s="18" t="s">
        <v>56</v>
      </c>
      <c r="F2096" s="18" t="s">
        <v>113</v>
      </c>
      <c r="G2096" s="19">
        <v>35.227309850799998</v>
      </c>
      <c r="H2096" s="19">
        <v>14.256</v>
      </c>
      <c r="I2096" s="18" t="s">
        <v>24</v>
      </c>
      <c r="J2096" s="18" t="s">
        <v>114</v>
      </c>
      <c r="K2096" s="18">
        <v>16</v>
      </c>
      <c r="L2096" s="18">
        <v>60</v>
      </c>
      <c r="M2096" s="18" t="s">
        <v>71</v>
      </c>
      <c r="N2096" s="18" t="s">
        <v>74</v>
      </c>
      <c r="O2096" s="18" t="s">
        <v>75</v>
      </c>
      <c r="P2096" s="19">
        <v>6255.8563527799997</v>
      </c>
      <c r="Q2096" s="19">
        <v>1534495.4791000001</v>
      </c>
      <c r="R2096" s="20">
        <v>0.74605500000000002</v>
      </c>
      <c r="S2096" s="20">
        <v>6.7142049999999998</v>
      </c>
      <c r="T2096" s="20">
        <v>0.24</v>
      </c>
      <c r="U2096" s="20">
        <v>0.56100000000000005</v>
      </c>
      <c r="V2096" s="20">
        <f t="shared" si="64"/>
        <v>8.0831776608000006</v>
      </c>
      <c r="W2096" s="20">
        <f t="shared" si="65"/>
        <v>42.020073144719994</v>
      </c>
    </row>
    <row r="2097" spans="1:23" x14ac:dyDescent="0.25">
      <c r="A2097" s="18">
        <v>38538</v>
      </c>
      <c r="B2097" s="18">
        <v>38478</v>
      </c>
      <c r="C2097" s="18">
        <v>6410</v>
      </c>
      <c r="D2097" s="18">
        <v>6410</v>
      </c>
      <c r="E2097" s="18" t="s">
        <v>56</v>
      </c>
      <c r="F2097" s="18" t="s">
        <v>113</v>
      </c>
      <c r="G2097" s="19">
        <v>1.56567561014</v>
      </c>
      <c r="H2097" s="19">
        <v>0.633606</v>
      </c>
      <c r="I2097" s="18" t="s">
        <v>24</v>
      </c>
      <c r="J2097" s="18" t="s">
        <v>114</v>
      </c>
      <c r="K2097" s="18">
        <v>16</v>
      </c>
      <c r="L2097" s="18">
        <v>60</v>
      </c>
      <c r="M2097" s="18" t="s">
        <v>71</v>
      </c>
      <c r="N2097" s="18" t="s">
        <v>74</v>
      </c>
      <c r="O2097" s="18" t="s">
        <v>75</v>
      </c>
      <c r="P2097" s="19">
        <v>938.571565599</v>
      </c>
      <c r="Q2097" s="19">
        <v>68200.556774700002</v>
      </c>
      <c r="R2097" s="20">
        <v>0.74605500000000002</v>
      </c>
      <c r="S2097" s="20">
        <v>6.7142049999999998</v>
      </c>
      <c r="T2097" s="20">
        <v>0.24</v>
      </c>
      <c r="U2097" s="20">
        <v>0.56100000000000005</v>
      </c>
      <c r="V2097" s="20">
        <f t="shared" si="64"/>
        <v>0.3592557424908</v>
      </c>
      <c r="W2097" s="20">
        <f t="shared" si="65"/>
        <v>1.8675764916479698</v>
      </c>
    </row>
    <row r="2098" spans="1:23" x14ac:dyDescent="0.25">
      <c r="A2098" s="18">
        <v>38539</v>
      </c>
      <c r="B2098" s="18">
        <v>38479</v>
      </c>
      <c r="C2098" s="18">
        <v>6410</v>
      </c>
      <c r="D2098" s="18">
        <v>6410</v>
      </c>
      <c r="E2098" s="18" t="s">
        <v>56</v>
      </c>
      <c r="F2098" s="18" t="s">
        <v>113</v>
      </c>
      <c r="G2098" s="19">
        <v>1.7844815768</v>
      </c>
      <c r="H2098" s="19">
        <v>0.72215399999999996</v>
      </c>
      <c r="I2098" s="18" t="s">
        <v>24</v>
      </c>
      <c r="J2098" s="18" t="s">
        <v>114</v>
      </c>
      <c r="K2098" s="18">
        <v>16</v>
      </c>
      <c r="L2098" s="18">
        <v>60</v>
      </c>
      <c r="M2098" s="18" t="s">
        <v>71</v>
      </c>
      <c r="N2098" s="18" t="s">
        <v>74</v>
      </c>
      <c r="O2098" s="18" t="s">
        <v>75</v>
      </c>
      <c r="P2098" s="19">
        <v>1037.8027864600001</v>
      </c>
      <c r="Q2098" s="19">
        <v>77731.706557700003</v>
      </c>
      <c r="R2098" s="20">
        <v>0.74605500000000002</v>
      </c>
      <c r="S2098" s="20">
        <v>6.7142049999999998</v>
      </c>
      <c r="T2098" s="20">
        <v>0.24</v>
      </c>
      <c r="U2098" s="20">
        <v>0.56100000000000005</v>
      </c>
      <c r="V2098" s="20">
        <f t="shared" si="64"/>
        <v>0.40946261787719995</v>
      </c>
      <c r="W2098" s="20">
        <f t="shared" si="65"/>
        <v>2.1285749089332295</v>
      </c>
    </row>
    <row r="2099" spans="1:23" x14ac:dyDescent="0.25">
      <c r="A2099" s="18">
        <v>38540</v>
      </c>
      <c r="B2099" s="18">
        <v>38480</v>
      </c>
      <c r="C2099" s="18">
        <v>6410</v>
      </c>
      <c r="D2099" s="18">
        <v>6410</v>
      </c>
      <c r="E2099" s="18" t="s">
        <v>56</v>
      </c>
      <c r="F2099" s="18" t="s">
        <v>113</v>
      </c>
      <c r="G2099" s="19">
        <v>4.5441788268099996</v>
      </c>
      <c r="H2099" s="19">
        <v>1.8389599999999999</v>
      </c>
      <c r="I2099" s="18" t="s">
        <v>24</v>
      </c>
      <c r="J2099" s="18" t="s">
        <v>114</v>
      </c>
      <c r="K2099" s="18">
        <v>16</v>
      </c>
      <c r="L2099" s="18">
        <v>60</v>
      </c>
      <c r="M2099" s="18" t="s">
        <v>71</v>
      </c>
      <c r="N2099" s="18" t="s">
        <v>74</v>
      </c>
      <c r="O2099" s="18" t="s">
        <v>75</v>
      </c>
      <c r="P2099" s="19">
        <v>3866.5074619900001</v>
      </c>
      <c r="Q2099" s="19">
        <v>197943.63791799999</v>
      </c>
      <c r="R2099" s="20">
        <v>0.74605500000000002</v>
      </c>
      <c r="S2099" s="20">
        <v>6.7142049999999998</v>
      </c>
      <c r="T2099" s="20">
        <v>0.24</v>
      </c>
      <c r="U2099" s="20">
        <v>0.56100000000000005</v>
      </c>
      <c r="V2099" s="20">
        <f t="shared" si="64"/>
        <v>1.0426936301280001</v>
      </c>
      <c r="W2099" s="20">
        <f t="shared" si="65"/>
        <v>5.4204007933651992</v>
      </c>
    </row>
    <row r="2100" spans="1:23" x14ac:dyDescent="0.25">
      <c r="A2100" s="18">
        <v>38541</v>
      </c>
      <c r="B2100" s="18">
        <v>38481</v>
      </c>
      <c r="C2100" s="18">
        <v>6410</v>
      </c>
      <c r="D2100" s="18">
        <v>6410</v>
      </c>
      <c r="E2100" s="18" t="s">
        <v>56</v>
      </c>
      <c r="F2100" s="18" t="s">
        <v>113</v>
      </c>
      <c r="G2100" s="19">
        <v>2.01008612033</v>
      </c>
      <c r="H2100" s="19">
        <v>0.81345299999999998</v>
      </c>
      <c r="I2100" s="18" t="s">
        <v>24</v>
      </c>
      <c r="J2100" s="18" t="s">
        <v>114</v>
      </c>
      <c r="K2100" s="18">
        <v>16</v>
      </c>
      <c r="L2100" s="18">
        <v>60</v>
      </c>
      <c r="M2100" s="18" t="s">
        <v>71</v>
      </c>
      <c r="N2100" s="18" t="s">
        <v>74</v>
      </c>
      <c r="O2100" s="18" t="s">
        <v>75</v>
      </c>
      <c r="P2100" s="19">
        <v>1122.63619939</v>
      </c>
      <c r="Q2100" s="19">
        <v>87559.001164800007</v>
      </c>
      <c r="R2100" s="20">
        <v>0.74605500000000002</v>
      </c>
      <c r="S2100" s="20">
        <v>6.7142049999999998</v>
      </c>
      <c r="T2100" s="20">
        <v>0.24</v>
      </c>
      <c r="U2100" s="20">
        <v>0.56100000000000005</v>
      </c>
      <c r="V2100" s="20">
        <f t="shared" si="64"/>
        <v>0.4612293152154</v>
      </c>
      <c r="W2100" s="20">
        <f t="shared" si="65"/>
        <v>2.3976819977407349</v>
      </c>
    </row>
    <row r="2101" spans="1:23" x14ac:dyDescent="0.25">
      <c r="A2101" s="18">
        <v>38542</v>
      </c>
      <c r="B2101" s="18">
        <v>38482</v>
      </c>
      <c r="C2101" s="18">
        <v>6410</v>
      </c>
      <c r="D2101" s="18">
        <v>6410</v>
      </c>
      <c r="E2101" s="18" t="s">
        <v>56</v>
      </c>
      <c r="F2101" s="18" t="s">
        <v>113</v>
      </c>
      <c r="G2101" s="19">
        <v>2.4106778383299998</v>
      </c>
      <c r="H2101" s="19">
        <v>0.97556699999999996</v>
      </c>
      <c r="I2101" s="18" t="s">
        <v>24</v>
      </c>
      <c r="J2101" s="18" t="s">
        <v>114</v>
      </c>
      <c r="K2101" s="18">
        <v>16</v>
      </c>
      <c r="L2101" s="18">
        <v>60</v>
      </c>
      <c r="M2101" s="18" t="s">
        <v>71</v>
      </c>
      <c r="N2101" s="18" t="s">
        <v>74</v>
      </c>
      <c r="O2101" s="18" t="s">
        <v>75</v>
      </c>
      <c r="P2101" s="19">
        <v>1243.82005951</v>
      </c>
      <c r="Q2101" s="19">
        <v>105008.70660200001</v>
      </c>
      <c r="R2101" s="20">
        <v>0.74605500000000002</v>
      </c>
      <c r="S2101" s="20">
        <v>6.7142049999999998</v>
      </c>
      <c r="T2101" s="20">
        <v>0.24</v>
      </c>
      <c r="U2101" s="20">
        <v>0.56100000000000005</v>
      </c>
      <c r="V2101" s="20">
        <f t="shared" si="64"/>
        <v>0.5531482450206</v>
      </c>
      <c r="W2101" s="20">
        <f t="shared" si="65"/>
        <v>2.8755188480341642</v>
      </c>
    </row>
    <row r="2102" spans="1:23" x14ac:dyDescent="0.25">
      <c r="A2102" s="18">
        <v>38543</v>
      </c>
      <c r="B2102" s="18">
        <v>38483</v>
      </c>
      <c r="C2102" s="18">
        <v>6410</v>
      </c>
      <c r="D2102" s="18">
        <v>6410</v>
      </c>
      <c r="E2102" s="18" t="s">
        <v>56</v>
      </c>
      <c r="F2102" s="18" t="s">
        <v>113</v>
      </c>
      <c r="G2102" s="19">
        <v>4.16216300409</v>
      </c>
      <c r="H2102" s="19">
        <v>1.6843699999999999</v>
      </c>
      <c r="I2102" s="18" t="s">
        <v>24</v>
      </c>
      <c r="J2102" s="18" t="s">
        <v>114</v>
      </c>
      <c r="K2102" s="18">
        <v>16</v>
      </c>
      <c r="L2102" s="18">
        <v>60</v>
      </c>
      <c r="M2102" s="18" t="s">
        <v>71</v>
      </c>
      <c r="N2102" s="18" t="s">
        <v>74</v>
      </c>
      <c r="O2102" s="18" t="s">
        <v>75</v>
      </c>
      <c r="P2102" s="19">
        <v>1699.54050803</v>
      </c>
      <c r="Q2102" s="19">
        <v>181303.09524299999</v>
      </c>
      <c r="R2102" s="20">
        <v>0.74605500000000002</v>
      </c>
      <c r="S2102" s="20">
        <v>6.7142049999999998</v>
      </c>
      <c r="T2102" s="20">
        <v>0.24</v>
      </c>
      <c r="U2102" s="20">
        <v>0.56100000000000005</v>
      </c>
      <c r="V2102" s="20">
        <f t="shared" si="64"/>
        <v>0.95504082186600003</v>
      </c>
      <c r="W2102" s="20">
        <f t="shared" si="65"/>
        <v>4.9647412038981491</v>
      </c>
    </row>
    <row r="2103" spans="1:23" x14ac:dyDescent="0.25">
      <c r="A2103" s="18">
        <v>38544</v>
      </c>
      <c r="B2103" s="18">
        <v>38484</v>
      </c>
      <c r="C2103" s="18">
        <v>6410</v>
      </c>
      <c r="D2103" s="18">
        <v>6410</v>
      </c>
      <c r="E2103" s="18" t="s">
        <v>56</v>
      </c>
      <c r="F2103" s="18" t="s">
        <v>113</v>
      </c>
      <c r="G2103" s="19">
        <v>2.31966049556</v>
      </c>
      <c r="H2103" s="19">
        <v>0.93873300000000004</v>
      </c>
      <c r="I2103" s="18" t="s">
        <v>24</v>
      </c>
      <c r="J2103" s="18" t="s">
        <v>114</v>
      </c>
      <c r="K2103" s="18">
        <v>16</v>
      </c>
      <c r="L2103" s="18">
        <v>60</v>
      </c>
      <c r="M2103" s="18" t="s">
        <v>71</v>
      </c>
      <c r="N2103" s="18" t="s">
        <v>74</v>
      </c>
      <c r="O2103" s="18" t="s">
        <v>75</v>
      </c>
      <c r="P2103" s="19">
        <v>1150.5448851399999</v>
      </c>
      <c r="Q2103" s="19">
        <v>101044.00701</v>
      </c>
      <c r="R2103" s="20">
        <v>0.74605500000000002</v>
      </c>
      <c r="S2103" s="20">
        <v>6.7142049999999998</v>
      </c>
      <c r="T2103" s="20">
        <v>0.24</v>
      </c>
      <c r="U2103" s="20">
        <v>0.56100000000000005</v>
      </c>
      <c r="V2103" s="20">
        <f t="shared" si="64"/>
        <v>0.53226330071939998</v>
      </c>
      <c r="W2103" s="20">
        <f t="shared" si="65"/>
        <v>2.7669493071943347</v>
      </c>
    </row>
    <row r="2104" spans="1:23" x14ac:dyDescent="0.25">
      <c r="A2104" s="18">
        <v>38545</v>
      </c>
      <c r="B2104" s="18">
        <v>38485</v>
      </c>
      <c r="C2104" s="18">
        <v>6410</v>
      </c>
      <c r="D2104" s="18">
        <v>6410</v>
      </c>
      <c r="E2104" s="18" t="s">
        <v>56</v>
      </c>
      <c r="F2104" s="18" t="s">
        <v>113</v>
      </c>
      <c r="G2104" s="19">
        <v>2.1938495325299998</v>
      </c>
      <c r="H2104" s="19">
        <v>0.88781900000000002</v>
      </c>
      <c r="I2104" s="18" t="s">
        <v>24</v>
      </c>
      <c r="J2104" s="18" t="s">
        <v>114</v>
      </c>
      <c r="K2104" s="18">
        <v>16</v>
      </c>
      <c r="L2104" s="18">
        <v>60</v>
      </c>
      <c r="M2104" s="18" t="s">
        <v>71</v>
      </c>
      <c r="N2104" s="18" t="s">
        <v>74</v>
      </c>
      <c r="O2104" s="18" t="s">
        <v>75</v>
      </c>
      <c r="P2104" s="19">
        <v>1140.7175118600001</v>
      </c>
      <c r="Q2104" s="19">
        <v>95563.703381400002</v>
      </c>
      <c r="R2104" s="20">
        <v>0.74605500000000002</v>
      </c>
      <c r="S2104" s="20">
        <v>6.7142049999999998</v>
      </c>
      <c r="T2104" s="20">
        <v>0.24</v>
      </c>
      <c r="U2104" s="20">
        <v>0.56100000000000005</v>
      </c>
      <c r="V2104" s="20">
        <f t="shared" si="64"/>
        <v>0.50339497107420006</v>
      </c>
      <c r="W2104" s="20">
        <f t="shared" si="65"/>
        <v>2.6168784595449046</v>
      </c>
    </row>
    <row r="2105" spans="1:23" x14ac:dyDescent="0.25">
      <c r="A2105" s="18">
        <v>38546</v>
      </c>
      <c r="B2105" s="18">
        <v>38486</v>
      </c>
      <c r="C2105" s="18">
        <v>6410</v>
      </c>
      <c r="D2105" s="18">
        <v>6410</v>
      </c>
      <c r="E2105" s="18" t="s">
        <v>56</v>
      </c>
      <c r="F2105" s="18" t="s">
        <v>113</v>
      </c>
      <c r="G2105" s="19">
        <v>4.0466693736500003</v>
      </c>
      <c r="H2105" s="19">
        <v>1.6376299999999999</v>
      </c>
      <c r="I2105" s="18" t="s">
        <v>24</v>
      </c>
      <c r="J2105" s="18" t="s">
        <v>114</v>
      </c>
      <c r="K2105" s="18">
        <v>16</v>
      </c>
      <c r="L2105" s="18">
        <v>60</v>
      </c>
      <c r="M2105" s="18" t="s">
        <v>71</v>
      </c>
      <c r="N2105" s="18" t="s">
        <v>74</v>
      </c>
      <c r="O2105" s="18" t="s">
        <v>75</v>
      </c>
      <c r="P2105" s="19">
        <v>1888.6639092999999</v>
      </c>
      <c r="Q2105" s="19">
        <v>176272.212826</v>
      </c>
      <c r="R2105" s="20">
        <v>0.74605500000000002</v>
      </c>
      <c r="S2105" s="20">
        <v>6.7142049999999998</v>
      </c>
      <c r="T2105" s="20">
        <v>0.24</v>
      </c>
      <c r="U2105" s="20">
        <v>0.56100000000000005</v>
      </c>
      <c r="V2105" s="20">
        <f t="shared" si="64"/>
        <v>0.92853915773399998</v>
      </c>
      <c r="W2105" s="20">
        <f t="shared" si="65"/>
        <v>4.8269733714918495</v>
      </c>
    </row>
    <row r="2106" spans="1:23" x14ac:dyDescent="0.25">
      <c r="A2106" s="18">
        <v>38547</v>
      </c>
      <c r="B2106" s="18">
        <v>38487</v>
      </c>
      <c r="C2106" s="18">
        <v>6410</v>
      </c>
      <c r="D2106" s="18">
        <v>6410</v>
      </c>
      <c r="E2106" s="18" t="s">
        <v>56</v>
      </c>
      <c r="F2106" s="18" t="s">
        <v>113</v>
      </c>
      <c r="G2106" s="19">
        <v>1.8920189059500001</v>
      </c>
      <c r="H2106" s="19">
        <v>0.76567300000000005</v>
      </c>
      <c r="I2106" s="18" t="s">
        <v>24</v>
      </c>
      <c r="J2106" s="18" t="s">
        <v>114</v>
      </c>
      <c r="K2106" s="18">
        <v>16</v>
      </c>
      <c r="L2106" s="18">
        <v>60</v>
      </c>
      <c r="M2106" s="18" t="s">
        <v>71</v>
      </c>
      <c r="N2106" s="18" t="s">
        <v>74</v>
      </c>
      <c r="O2106" s="18" t="s">
        <v>75</v>
      </c>
      <c r="P2106" s="19">
        <v>1095.63248656</v>
      </c>
      <c r="Q2106" s="19">
        <v>82416.0138783</v>
      </c>
      <c r="R2106" s="20">
        <v>0.74605500000000002</v>
      </c>
      <c r="S2106" s="20">
        <v>6.7142049999999998</v>
      </c>
      <c r="T2106" s="20">
        <v>0.24</v>
      </c>
      <c r="U2106" s="20">
        <v>0.56100000000000005</v>
      </c>
      <c r="V2106" s="20">
        <f t="shared" si="64"/>
        <v>0.43413796921140008</v>
      </c>
      <c r="W2106" s="20">
        <f t="shared" si="65"/>
        <v>2.256848727899635</v>
      </c>
    </row>
    <row r="2107" spans="1:23" x14ac:dyDescent="0.25">
      <c r="A2107" s="18">
        <v>38548</v>
      </c>
      <c r="B2107" s="18">
        <v>38488</v>
      </c>
      <c r="C2107" s="18">
        <v>6410</v>
      </c>
      <c r="D2107" s="18">
        <v>6410</v>
      </c>
      <c r="E2107" s="18" t="s">
        <v>56</v>
      </c>
      <c r="F2107" s="18" t="s">
        <v>113</v>
      </c>
      <c r="G2107" s="19">
        <v>2.6483425388500001</v>
      </c>
      <c r="H2107" s="19">
        <v>1.07175</v>
      </c>
      <c r="I2107" s="18" t="s">
        <v>24</v>
      </c>
      <c r="J2107" s="18" t="s">
        <v>114</v>
      </c>
      <c r="K2107" s="18">
        <v>16</v>
      </c>
      <c r="L2107" s="18">
        <v>60</v>
      </c>
      <c r="M2107" s="18" t="s">
        <v>71</v>
      </c>
      <c r="N2107" s="18" t="s">
        <v>74</v>
      </c>
      <c r="O2107" s="18" t="s">
        <v>75</v>
      </c>
      <c r="P2107" s="19">
        <v>1235.8246944699999</v>
      </c>
      <c r="Q2107" s="19">
        <v>115361.339545</v>
      </c>
      <c r="R2107" s="20">
        <v>0.74605500000000002</v>
      </c>
      <c r="S2107" s="20">
        <v>6.7142049999999998</v>
      </c>
      <c r="T2107" s="20">
        <v>0.24</v>
      </c>
      <c r="U2107" s="20">
        <v>0.56100000000000005</v>
      </c>
      <c r="V2107" s="20">
        <f t="shared" si="64"/>
        <v>0.60768417915000006</v>
      </c>
      <c r="W2107" s="20">
        <f t="shared" si="65"/>
        <v>3.1590217026412493</v>
      </c>
    </row>
    <row r="2108" spans="1:23" x14ac:dyDescent="0.25">
      <c r="A2108" s="18">
        <v>38549</v>
      </c>
      <c r="B2108" s="18">
        <v>38489</v>
      </c>
      <c r="C2108" s="18">
        <v>6410</v>
      </c>
      <c r="D2108" s="18">
        <v>6410</v>
      </c>
      <c r="E2108" s="18" t="s">
        <v>56</v>
      </c>
      <c r="F2108" s="18" t="s">
        <v>113</v>
      </c>
      <c r="G2108" s="19">
        <v>2.4341916941599999</v>
      </c>
      <c r="H2108" s="19">
        <v>0.98508200000000001</v>
      </c>
      <c r="I2108" s="18" t="s">
        <v>24</v>
      </c>
      <c r="J2108" s="18" t="s">
        <v>114</v>
      </c>
      <c r="K2108" s="18">
        <v>16</v>
      </c>
      <c r="L2108" s="18">
        <v>60</v>
      </c>
      <c r="M2108" s="18" t="s">
        <v>71</v>
      </c>
      <c r="N2108" s="18" t="s">
        <v>74</v>
      </c>
      <c r="O2108" s="18" t="s">
        <v>75</v>
      </c>
      <c r="P2108" s="19">
        <v>1311.9430373299999</v>
      </c>
      <c r="Q2108" s="19">
        <v>106032.966065</v>
      </c>
      <c r="R2108" s="20">
        <v>0.74605500000000002</v>
      </c>
      <c r="S2108" s="20">
        <v>6.7142049999999998</v>
      </c>
      <c r="T2108" s="20">
        <v>0.24</v>
      </c>
      <c r="U2108" s="20">
        <v>0.56100000000000005</v>
      </c>
      <c r="V2108" s="20">
        <f t="shared" si="64"/>
        <v>0.55854326714760005</v>
      </c>
      <c r="W2108" s="20">
        <f t="shared" si="65"/>
        <v>2.9035646530265895</v>
      </c>
    </row>
    <row r="2109" spans="1:23" x14ac:dyDescent="0.25">
      <c r="A2109" s="18">
        <v>38550</v>
      </c>
      <c r="B2109" s="18">
        <v>38490</v>
      </c>
      <c r="C2109" s="18">
        <v>6410</v>
      </c>
      <c r="D2109" s="18">
        <v>6410</v>
      </c>
      <c r="E2109" s="18" t="s">
        <v>56</v>
      </c>
      <c r="F2109" s="18" t="s">
        <v>113</v>
      </c>
      <c r="G2109" s="19">
        <v>1.9265350045</v>
      </c>
      <c r="H2109" s="19">
        <v>0.77964100000000003</v>
      </c>
      <c r="I2109" s="18" t="s">
        <v>24</v>
      </c>
      <c r="J2109" s="18" t="s">
        <v>114</v>
      </c>
      <c r="K2109" s="18">
        <v>16</v>
      </c>
      <c r="L2109" s="18">
        <v>60</v>
      </c>
      <c r="M2109" s="18" t="s">
        <v>71</v>
      </c>
      <c r="N2109" s="18" t="s">
        <v>74</v>
      </c>
      <c r="O2109" s="18" t="s">
        <v>75</v>
      </c>
      <c r="P2109" s="19">
        <v>1279.28755596</v>
      </c>
      <c r="Q2109" s="19">
        <v>83919.5291172</v>
      </c>
      <c r="R2109" s="20">
        <v>0.74605500000000002</v>
      </c>
      <c r="S2109" s="20">
        <v>6.7142049999999998</v>
      </c>
      <c r="T2109" s="20">
        <v>0.24</v>
      </c>
      <c r="U2109" s="20">
        <v>0.56100000000000005</v>
      </c>
      <c r="V2109" s="20">
        <f t="shared" si="64"/>
        <v>0.44205785035380007</v>
      </c>
      <c r="W2109" s="20">
        <f t="shared" si="65"/>
        <v>2.298019910677795</v>
      </c>
    </row>
    <row r="2110" spans="1:23" x14ac:dyDescent="0.25">
      <c r="A2110" s="18">
        <v>38551</v>
      </c>
      <c r="B2110" s="18">
        <v>38491</v>
      </c>
      <c r="C2110" s="18">
        <v>6410</v>
      </c>
      <c r="D2110" s="18">
        <v>6410</v>
      </c>
      <c r="E2110" s="18" t="s">
        <v>56</v>
      </c>
      <c r="F2110" s="18" t="s">
        <v>113</v>
      </c>
      <c r="G2110" s="19">
        <v>2.51187801335</v>
      </c>
      <c r="H2110" s="19">
        <v>1.0165200000000001</v>
      </c>
      <c r="I2110" s="18" t="s">
        <v>24</v>
      </c>
      <c r="J2110" s="18" t="s">
        <v>114</v>
      </c>
      <c r="K2110" s="18">
        <v>16</v>
      </c>
      <c r="L2110" s="18">
        <v>60</v>
      </c>
      <c r="M2110" s="18" t="s">
        <v>71</v>
      </c>
      <c r="N2110" s="18" t="s">
        <v>74</v>
      </c>
      <c r="O2110" s="18" t="s">
        <v>75</v>
      </c>
      <c r="P2110" s="19">
        <v>1321.4629859500001</v>
      </c>
      <c r="Q2110" s="19">
        <v>109416.968593</v>
      </c>
      <c r="R2110" s="20">
        <v>0.74605500000000002</v>
      </c>
      <c r="S2110" s="20">
        <v>6.7142049999999998</v>
      </c>
      <c r="T2110" s="20">
        <v>0.24</v>
      </c>
      <c r="U2110" s="20">
        <v>0.56100000000000005</v>
      </c>
      <c r="V2110" s="20">
        <f t="shared" si="64"/>
        <v>0.57636866973600009</v>
      </c>
      <c r="W2110" s="20">
        <f t="shared" si="65"/>
        <v>2.9962292896373999</v>
      </c>
    </row>
    <row r="2111" spans="1:23" x14ac:dyDescent="0.25">
      <c r="A2111" s="18">
        <v>38552</v>
      </c>
      <c r="B2111" s="18">
        <v>38492</v>
      </c>
      <c r="C2111" s="18">
        <v>6410</v>
      </c>
      <c r="D2111" s="18">
        <v>6410</v>
      </c>
      <c r="E2111" s="18" t="s">
        <v>56</v>
      </c>
      <c r="F2111" s="18" t="s">
        <v>113</v>
      </c>
      <c r="G2111" s="19">
        <v>4.6820066685499997</v>
      </c>
      <c r="H2111" s="19">
        <v>1.8947400000000001</v>
      </c>
      <c r="I2111" s="18" t="s">
        <v>24</v>
      </c>
      <c r="J2111" s="18" t="s">
        <v>114</v>
      </c>
      <c r="K2111" s="18">
        <v>16</v>
      </c>
      <c r="L2111" s="18">
        <v>60</v>
      </c>
      <c r="M2111" s="18" t="s">
        <v>71</v>
      </c>
      <c r="N2111" s="18" t="s">
        <v>74</v>
      </c>
      <c r="O2111" s="18" t="s">
        <v>75</v>
      </c>
      <c r="P2111" s="19">
        <v>1911.3159625000001</v>
      </c>
      <c r="Q2111" s="19">
        <v>203947.39469099999</v>
      </c>
      <c r="R2111" s="20">
        <v>0.74605500000000002</v>
      </c>
      <c r="S2111" s="20">
        <v>6.7142049999999998</v>
      </c>
      <c r="T2111" s="20">
        <v>0.24</v>
      </c>
      <c r="U2111" s="20">
        <v>0.56100000000000005</v>
      </c>
      <c r="V2111" s="20">
        <f t="shared" si="64"/>
        <v>1.0743209905320001</v>
      </c>
      <c r="W2111" s="20">
        <f t="shared" si="65"/>
        <v>5.5848143511662993</v>
      </c>
    </row>
    <row r="2112" spans="1:23" x14ac:dyDescent="0.25">
      <c r="A2112" s="18">
        <v>38553</v>
      </c>
      <c r="B2112" s="18">
        <v>38493</v>
      </c>
      <c r="C2112" s="18">
        <v>6410</v>
      </c>
      <c r="D2112" s="18">
        <v>6410</v>
      </c>
      <c r="E2112" s="18" t="s">
        <v>56</v>
      </c>
      <c r="F2112" s="18" t="s">
        <v>113</v>
      </c>
      <c r="G2112" s="19">
        <v>6.39848321804</v>
      </c>
      <c r="H2112" s="19">
        <v>2.5893700000000002</v>
      </c>
      <c r="I2112" s="18" t="s">
        <v>24</v>
      </c>
      <c r="J2112" s="18" t="s">
        <v>114</v>
      </c>
      <c r="K2112" s="18">
        <v>16</v>
      </c>
      <c r="L2112" s="18">
        <v>60</v>
      </c>
      <c r="M2112" s="18" t="s">
        <v>71</v>
      </c>
      <c r="N2112" s="18" t="s">
        <v>74</v>
      </c>
      <c r="O2112" s="18" t="s">
        <v>75</v>
      </c>
      <c r="P2112" s="19">
        <v>3070.34494442</v>
      </c>
      <c r="Q2112" s="19">
        <v>278716.81410700001</v>
      </c>
      <c r="R2112" s="20">
        <v>0.74605500000000002</v>
      </c>
      <c r="S2112" s="20">
        <v>6.7142049999999998</v>
      </c>
      <c r="T2112" s="20">
        <v>0.24</v>
      </c>
      <c r="U2112" s="20">
        <v>0.56100000000000005</v>
      </c>
      <c r="V2112" s="20">
        <f t="shared" si="64"/>
        <v>1.4681774508660002</v>
      </c>
      <c r="W2112" s="20">
        <f t="shared" si="65"/>
        <v>7.6322612793731492</v>
      </c>
    </row>
    <row r="2113" spans="1:23" x14ac:dyDescent="0.25">
      <c r="A2113" s="18">
        <v>38554</v>
      </c>
      <c r="B2113" s="18">
        <v>38494</v>
      </c>
      <c r="C2113" s="18">
        <v>6410</v>
      </c>
      <c r="D2113" s="18">
        <v>6410</v>
      </c>
      <c r="E2113" s="18" t="s">
        <v>56</v>
      </c>
      <c r="F2113" s="18" t="s">
        <v>113</v>
      </c>
      <c r="G2113" s="19">
        <v>3.95457343642</v>
      </c>
      <c r="H2113" s="19">
        <v>1.60036</v>
      </c>
      <c r="I2113" s="18" t="s">
        <v>24</v>
      </c>
      <c r="J2113" s="18" t="s">
        <v>114</v>
      </c>
      <c r="K2113" s="18">
        <v>16</v>
      </c>
      <c r="L2113" s="18">
        <v>60</v>
      </c>
      <c r="M2113" s="18" t="s">
        <v>71</v>
      </c>
      <c r="N2113" s="18" t="s">
        <v>74</v>
      </c>
      <c r="O2113" s="18" t="s">
        <v>75</v>
      </c>
      <c r="P2113" s="19">
        <v>2538.3852332599999</v>
      </c>
      <c r="Q2113" s="19">
        <v>172260.52984800001</v>
      </c>
      <c r="R2113" s="20">
        <v>0.74605500000000002</v>
      </c>
      <c r="S2113" s="20">
        <v>6.7142049999999998</v>
      </c>
      <c r="T2113" s="20">
        <v>0.24</v>
      </c>
      <c r="U2113" s="20">
        <v>0.56100000000000005</v>
      </c>
      <c r="V2113" s="20">
        <f t="shared" si="64"/>
        <v>0.90740700064800006</v>
      </c>
      <c r="W2113" s="20">
        <f t="shared" si="65"/>
        <v>4.7171187049581995</v>
      </c>
    </row>
    <row r="2114" spans="1:23" x14ac:dyDescent="0.25">
      <c r="A2114" s="18">
        <v>38555</v>
      </c>
      <c r="B2114" s="18">
        <v>38495</v>
      </c>
      <c r="C2114" s="18">
        <v>6410</v>
      </c>
      <c r="D2114" s="18">
        <v>6410</v>
      </c>
      <c r="E2114" s="18" t="s">
        <v>56</v>
      </c>
      <c r="F2114" s="18" t="s">
        <v>113</v>
      </c>
      <c r="G2114" s="19">
        <v>2.2068278615699999</v>
      </c>
      <c r="H2114" s="19">
        <v>0.89307199999999998</v>
      </c>
      <c r="I2114" s="18" t="s">
        <v>24</v>
      </c>
      <c r="J2114" s="18" t="s">
        <v>114</v>
      </c>
      <c r="K2114" s="18">
        <v>16</v>
      </c>
      <c r="L2114" s="18">
        <v>60</v>
      </c>
      <c r="M2114" s="18" t="s">
        <v>71</v>
      </c>
      <c r="N2114" s="18" t="s">
        <v>74</v>
      </c>
      <c r="O2114" s="18" t="s">
        <v>75</v>
      </c>
      <c r="P2114" s="19">
        <v>1369.86935234</v>
      </c>
      <c r="Q2114" s="19">
        <v>96129.037133299993</v>
      </c>
      <c r="R2114" s="20">
        <v>0.74605500000000002</v>
      </c>
      <c r="S2114" s="20">
        <v>6.7142049999999998</v>
      </c>
      <c r="T2114" s="20">
        <v>0.24</v>
      </c>
      <c r="U2114" s="20">
        <v>0.56100000000000005</v>
      </c>
      <c r="V2114" s="20">
        <f t="shared" si="64"/>
        <v>0.50637343152960002</v>
      </c>
      <c r="W2114" s="20">
        <f t="shared" si="65"/>
        <v>2.6323618661266392</v>
      </c>
    </row>
    <row r="2115" spans="1:23" x14ac:dyDescent="0.25">
      <c r="A2115" s="18">
        <v>38556</v>
      </c>
      <c r="B2115" s="18">
        <v>38496</v>
      </c>
      <c r="C2115" s="18">
        <v>6410</v>
      </c>
      <c r="D2115" s="18">
        <v>6410</v>
      </c>
      <c r="E2115" s="18" t="s">
        <v>56</v>
      </c>
      <c r="F2115" s="18" t="s">
        <v>113</v>
      </c>
      <c r="G2115" s="19">
        <v>3.0804874618899998</v>
      </c>
      <c r="H2115" s="19">
        <v>1.2466299999999999</v>
      </c>
      <c r="I2115" s="18" t="s">
        <v>24</v>
      </c>
      <c r="J2115" s="18" t="s">
        <v>114</v>
      </c>
      <c r="K2115" s="18">
        <v>16</v>
      </c>
      <c r="L2115" s="18">
        <v>60</v>
      </c>
      <c r="M2115" s="18" t="s">
        <v>71</v>
      </c>
      <c r="N2115" s="18" t="s">
        <v>74</v>
      </c>
      <c r="O2115" s="18" t="s">
        <v>75</v>
      </c>
      <c r="P2115" s="19">
        <v>2102.6209341899998</v>
      </c>
      <c r="Q2115" s="19">
        <v>134185.49709700001</v>
      </c>
      <c r="R2115" s="20">
        <v>0.74605500000000002</v>
      </c>
      <c r="S2115" s="20">
        <v>6.7142049999999998</v>
      </c>
      <c r="T2115" s="20">
        <v>0.24</v>
      </c>
      <c r="U2115" s="20">
        <v>0.56100000000000005</v>
      </c>
      <c r="V2115" s="20">
        <f t="shared" ref="V2115:V2178" si="66">H2115*R2115*(1-T2115)</f>
        <v>0.706841453934</v>
      </c>
      <c r="W2115" s="20">
        <f t="shared" ref="W2115:W2178" si="67">H2115*S2115*(1-U2115)</f>
        <v>3.6744867974468489</v>
      </c>
    </row>
    <row r="2116" spans="1:23" x14ac:dyDescent="0.25">
      <c r="A2116" s="18">
        <v>38557</v>
      </c>
      <c r="B2116" s="18">
        <v>38497</v>
      </c>
      <c r="C2116" s="18">
        <v>6410</v>
      </c>
      <c r="D2116" s="18">
        <v>6410</v>
      </c>
      <c r="E2116" s="18" t="s">
        <v>56</v>
      </c>
      <c r="F2116" s="18" t="s">
        <v>113</v>
      </c>
      <c r="G2116" s="19">
        <v>4.6866275657600003</v>
      </c>
      <c r="H2116" s="19">
        <v>1.8966099999999999</v>
      </c>
      <c r="I2116" s="18" t="s">
        <v>24</v>
      </c>
      <c r="J2116" s="18" t="s">
        <v>114</v>
      </c>
      <c r="K2116" s="18">
        <v>16</v>
      </c>
      <c r="L2116" s="18">
        <v>60</v>
      </c>
      <c r="M2116" s="18" t="s">
        <v>71</v>
      </c>
      <c r="N2116" s="18" t="s">
        <v>74</v>
      </c>
      <c r="O2116" s="18" t="s">
        <v>75</v>
      </c>
      <c r="P2116" s="19">
        <v>2131.7966059300002</v>
      </c>
      <c r="Q2116" s="19">
        <v>204148.68016799999</v>
      </c>
      <c r="R2116" s="20">
        <v>0.74605500000000002</v>
      </c>
      <c r="S2116" s="20">
        <v>6.7142049999999998</v>
      </c>
      <c r="T2116" s="20">
        <v>0.24</v>
      </c>
      <c r="U2116" s="20">
        <v>0.56100000000000005</v>
      </c>
      <c r="V2116" s="20">
        <f t="shared" si="66"/>
        <v>1.0753812838979999</v>
      </c>
      <c r="W2116" s="20">
        <f t="shared" si="67"/>
        <v>5.590326243476949</v>
      </c>
    </row>
    <row r="2117" spans="1:23" x14ac:dyDescent="0.25">
      <c r="A2117" s="18">
        <v>38558</v>
      </c>
      <c r="B2117" s="18">
        <v>38498</v>
      </c>
      <c r="C2117" s="18">
        <v>6410</v>
      </c>
      <c r="D2117" s="18">
        <v>6410</v>
      </c>
      <c r="E2117" s="18" t="s">
        <v>56</v>
      </c>
      <c r="F2117" s="18" t="s">
        <v>113</v>
      </c>
      <c r="G2117" s="19">
        <v>2.37438137979</v>
      </c>
      <c r="H2117" s="19">
        <v>0.96087800000000001</v>
      </c>
      <c r="I2117" s="18" t="s">
        <v>24</v>
      </c>
      <c r="J2117" s="18" t="s">
        <v>114</v>
      </c>
      <c r="K2117" s="18">
        <v>16</v>
      </c>
      <c r="L2117" s="18">
        <v>60</v>
      </c>
      <c r="M2117" s="18" t="s">
        <v>71</v>
      </c>
      <c r="N2117" s="18" t="s">
        <v>74</v>
      </c>
      <c r="O2117" s="18" t="s">
        <v>75</v>
      </c>
      <c r="P2117" s="19">
        <v>1163.6383196300001</v>
      </c>
      <c r="Q2117" s="19">
        <v>103427.639192</v>
      </c>
      <c r="R2117" s="20">
        <v>0.74605500000000002</v>
      </c>
      <c r="S2117" s="20">
        <v>6.7142049999999998</v>
      </c>
      <c r="T2117" s="20">
        <v>0.24</v>
      </c>
      <c r="U2117" s="20">
        <v>0.56100000000000005</v>
      </c>
      <c r="V2117" s="20">
        <f t="shared" si="66"/>
        <v>0.54481955558040007</v>
      </c>
      <c r="W2117" s="20">
        <f t="shared" si="67"/>
        <v>2.8322224918036092</v>
      </c>
    </row>
    <row r="2118" spans="1:23" x14ac:dyDescent="0.25">
      <c r="A2118" s="18">
        <v>38559</v>
      </c>
      <c r="B2118" s="18">
        <v>38499</v>
      </c>
      <c r="C2118" s="18">
        <v>6410</v>
      </c>
      <c r="D2118" s="18">
        <v>6410</v>
      </c>
      <c r="E2118" s="18" t="s">
        <v>56</v>
      </c>
      <c r="F2118" s="18" t="s">
        <v>113</v>
      </c>
      <c r="G2118" s="19">
        <v>1.7369374404</v>
      </c>
      <c r="H2118" s="19">
        <v>0.70291400000000004</v>
      </c>
      <c r="I2118" s="18" t="s">
        <v>24</v>
      </c>
      <c r="J2118" s="18" t="s">
        <v>114</v>
      </c>
      <c r="K2118" s="18">
        <v>16</v>
      </c>
      <c r="L2118" s="18">
        <v>60</v>
      </c>
      <c r="M2118" s="18" t="s">
        <v>71</v>
      </c>
      <c r="N2118" s="18" t="s">
        <v>74</v>
      </c>
      <c r="O2118" s="18" t="s">
        <v>75</v>
      </c>
      <c r="P2118" s="19">
        <v>1182.5146743</v>
      </c>
      <c r="Q2118" s="19">
        <v>75660.692260800002</v>
      </c>
      <c r="R2118" s="20">
        <v>0.74605500000000002</v>
      </c>
      <c r="S2118" s="20">
        <v>6.7142049999999998</v>
      </c>
      <c r="T2118" s="20">
        <v>0.24</v>
      </c>
      <c r="U2118" s="20">
        <v>0.56100000000000005</v>
      </c>
      <c r="V2118" s="20">
        <f t="shared" si="66"/>
        <v>0.39855350324520006</v>
      </c>
      <c r="W2118" s="20">
        <f t="shared" si="67"/>
        <v>2.0718643163894299</v>
      </c>
    </row>
    <row r="2119" spans="1:23" x14ac:dyDescent="0.25">
      <c r="A2119" s="18">
        <v>38560</v>
      </c>
      <c r="B2119" s="18">
        <v>38500</v>
      </c>
      <c r="C2119" s="18">
        <v>6410</v>
      </c>
      <c r="D2119" s="18">
        <v>6410</v>
      </c>
      <c r="E2119" s="18" t="s">
        <v>56</v>
      </c>
      <c r="F2119" s="18" t="s">
        <v>113</v>
      </c>
      <c r="G2119" s="19">
        <v>4.8138547872200004</v>
      </c>
      <c r="H2119" s="19">
        <v>1.9480999999999999</v>
      </c>
      <c r="I2119" s="18" t="s">
        <v>24</v>
      </c>
      <c r="J2119" s="18" t="s">
        <v>114</v>
      </c>
      <c r="K2119" s="18">
        <v>16</v>
      </c>
      <c r="L2119" s="18">
        <v>60</v>
      </c>
      <c r="M2119" s="18" t="s">
        <v>71</v>
      </c>
      <c r="N2119" s="18" t="s">
        <v>74</v>
      </c>
      <c r="O2119" s="18" t="s">
        <v>75</v>
      </c>
      <c r="P2119" s="19">
        <v>4136.74269551</v>
      </c>
      <c r="Q2119" s="19">
        <v>209690.675762</v>
      </c>
      <c r="R2119" s="20">
        <v>0.74605500000000002</v>
      </c>
      <c r="S2119" s="20">
        <v>6.7142049999999998</v>
      </c>
      <c r="T2119" s="20">
        <v>0.24</v>
      </c>
      <c r="U2119" s="20">
        <v>0.56100000000000005</v>
      </c>
      <c r="V2119" s="20">
        <f t="shared" si="66"/>
        <v>1.10457620658</v>
      </c>
      <c r="W2119" s="20">
        <f t="shared" si="67"/>
        <v>5.7420948718594991</v>
      </c>
    </row>
    <row r="2120" spans="1:23" x14ac:dyDescent="0.25">
      <c r="A2120" s="18">
        <v>38561</v>
      </c>
      <c r="B2120" s="18">
        <v>38501</v>
      </c>
      <c r="C2120" s="18">
        <v>6410</v>
      </c>
      <c r="D2120" s="18">
        <v>6410</v>
      </c>
      <c r="E2120" s="18" t="s">
        <v>56</v>
      </c>
      <c r="F2120" s="18" t="s">
        <v>113</v>
      </c>
      <c r="G2120" s="19">
        <v>1.5760925772100001</v>
      </c>
      <c r="H2120" s="19">
        <v>0.637822</v>
      </c>
      <c r="I2120" s="18" t="s">
        <v>24</v>
      </c>
      <c r="J2120" s="18" t="s">
        <v>114</v>
      </c>
      <c r="K2120" s="18">
        <v>16</v>
      </c>
      <c r="L2120" s="18">
        <v>60</v>
      </c>
      <c r="M2120" s="18" t="s">
        <v>71</v>
      </c>
      <c r="N2120" s="18" t="s">
        <v>74</v>
      </c>
      <c r="O2120" s="18" t="s">
        <v>75</v>
      </c>
      <c r="P2120" s="19">
        <v>1053.12429937</v>
      </c>
      <c r="Q2120" s="19">
        <v>68654.318045199994</v>
      </c>
      <c r="R2120" s="20">
        <v>0.74605500000000002</v>
      </c>
      <c r="S2120" s="20">
        <v>6.7142049999999998</v>
      </c>
      <c r="T2120" s="20">
        <v>0.24</v>
      </c>
      <c r="U2120" s="20">
        <v>0.56100000000000005</v>
      </c>
      <c r="V2120" s="20">
        <f t="shared" si="66"/>
        <v>0.36164622207960001</v>
      </c>
      <c r="W2120" s="20">
        <f t="shared" si="67"/>
        <v>1.8800033034028898</v>
      </c>
    </row>
    <row r="2121" spans="1:23" x14ac:dyDescent="0.25">
      <c r="A2121" s="18">
        <v>38562</v>
      </c>
      <c r="B2121" s="18">
        <v>38502</v>
      </c>
      <c r="C2121" s="18">
        <v>6410</v>
      </c>
      <c r="D2121" s="18">
        <v>6410</v>
      </c>
      <c r="E2121" s="18" t="s">
        <v>56</v>
      </c>
      <c r="F2121" s="18" t="s">
        <v>113</v>
      </c>
      <c r="G2121" s="19">
        <v>4.1250556061400001</v>
      </c>
      <c r="H2121" s="19">
        <v>1.6693499999999999</v>
      </c>
      <c r="I2121" s="18" t="s">
        <v>24</v>
      </c>
      <c r="J2121" s="18" t="s">
        <v>114</v>
      </c>
      <c r="K2121" s="18">
        <v>16</v>
      </c>
      <c r="L2121" s="18">
        <v>60</v>
      </c>
      <c r="M2121" s="18" t="s">
        <v>71</v>
      </c>
      <c r="N2121" s="18" t="s">
        <v>74</v>
      </c>
      <c r="O2121" s="18" t="s">
        <v>75</v>
      </c>
      <c r="P2121" s="19">
        <v>1687.5488365900001</v>
      </c>
      <c r="Q2121" s="19">
        <v>179686.703457</v>
      </c>
      <c r="R2121" s="20">
        <v>0.74605500000000002</v>
      </c>
      <c r="S2121" s="20">
        <v>6.7142049999999998</v>
      </c>
      <c r="T2121" s="20">
        <v>0.24</v>
      </c>
      <c r="U2121" s="20">
        <v>0.56100000000000005</v>
      </c>
      <c r="V2121" s="20">
        <f t="shared" si="66"/>
        <v>0.94652445482999992</v>
      </c>
      <c r="W2121" s="20">
        <f t="shared" si="67"/>
        <v>4.9204692132532486</v>
      </c>
    </row>
    <row r="2122" spans="1:23" x14ac:dyDescent="0.25">
      <c r="A2122" s="18">
        <v>38563</v>
      </c>
      <c r="B2122" s="18">
        <v>38503</v>
      </c>
      <c r="C2122" s="18">
        <v>6410</v>
      </c>
      <c r="D2122" s="18">
        <v>6410</v>
      </c>
      <c r="E2122" s="18" t="s">
        <v>56</v>
      </c>
      <c r="F2122" s="18" t="s">
        <v>113</v>
      </c>
      <c r="G2122" s="19">
        <v>1.4578200298799999</v>
      </c>
      <c r="H2122" s="19">
        <v>0.58995900000000001</v>
      </c>
      <c r="I2122" s="18" t="s">
        <v>24</v>
      </c>
      <c r="J2122" s="18" t="s">
        <v>114</v>
      </c>
      <c r="K2122" s="18">
        <v>16</v>
      </c>
      <c r="L2122" s="18">
        <v>60</v>
      </c>
      <c r="M2122" s="18" t="s">
        <v>71</v>
      </c>
      <c r="N2122" s="18" t="s">
        <v>74</v>
      </c>
      <c r="O2122" s="18" t="s">
        <v>75</v>
      </c>
      <c r="P2122" s="19">
        <v>1323.0114725599999</v>
      </c>
      <c r="Q2122" s="19">
        <v>63502.386490199999</v>
      </c>
      <c r="R2122" s="20">
        <v>0.74605500000000002</v>
      </c>
      <c r="S2122" s="20">
        <v>6.7142049999999998</v>
      </c>
      <c r="T2122" s="20">
        <v>0.24</v>
      </c>
      <c r="U2122" s="20">
        <v>0.56100000000000005</v>
      </c>
      <c r="V2122" s="20">
        <f t="shared" si="66"/>
        <v>0.33450781492620002</v>
      </c>
      <c r="W2122" s="20">
        <f t="shared" si="67"/>
        <v>1.7389253880742048</v>
      </c>
    </row>
    <row r="2123" spans="1:23" x14ac:dyDescent="0.25">
      <c r="A2123" s="18">
        <v>38564</v>
      </c>
      <c r="B2123" s="18">
        <v>38504</v>
      </c>
      <c r="C2123" s="18">
        <v>6410</v>
      </c>
      <c r="D2123" s="18">
        <v>6410</v>
      </c>
      <c r="E2123" s="18" t="s">
        <v>56</v>
      </c>
      <c r="F2123" s="18" t="s">
        <v>113</v>
      </c>
      <c r="G2123" s="19">
        <v>2.15052978175</v>
      </c>
      <c r="H2123" s="19">
        <v>0.87028899999999998</v>
      </c>
      <c r="I2123" s="18" t="s">
        <v>24</v>
      </c>
      <c r="J2123" s="18" t="s">
        <v>114</v>
      </c>
      <c r="K2123" s="18">
        <v>16</v>
      </c>
      <c r="L2123" s="18">
        <v>60</v>
      </c>
      <c r="M2123" s="18" t="s">
        <v>71</v>
      </c>
      <c r="N2123" s="18" t="s">
        <v>74</v>
      </c>
      <c r="O2123" s="18" t="s">
        <v>75</v>
      </c>
      <c r="P2123" s="19">
        <v>1113.55167783</v>
      </c>
      <c r="Q2123" s="19">
        <v>93676.7025861</v>
      </c>
      <c r="R2123" s="20">
        <v>0.74605500000000002</v>
      </c>
      <c r="S2123" s="20">
        <v>6.7142049999999998</v>
      </c>
      <c r="T2123" s="20">
        <v>0.24</v>
      </c>
      <c r="U2123" s="20">
        <v>0.56100000000000005</v>
      </c>
      <c r="V2123" s="20">
        <f t="shared" si="66"/>
        <v>0.49345542952020005</v>
      </c>
      <c r="W2123" s="20">
        <f t="shared" si="67"/>
        <v>2.5652081535525544</v>
      </c>
    </row>
    <row r="2124" spans="1:23" x14ac:dyDescent="0.25">
      <c r="A2124" s="18">
        <v>38565</v>
      </c>
      <c r="B2124" s="18">
        <v>38505</v>
      </c>
      <c r="C2124" s="18">
        <v>6410</v>
      </c>
      <c r="D2124" s="18">
        <v>6410</v>
      </c>
      <c r="E2124" s="18" t="s">
        <v>56</v>
      </c>
      <c r="F2124" s="18" t="s">
        <v>113</v>
      </c>
      <c r="G2124" s="19">
        <v>2.2025009668100002</v>
      </c>
      <c r="H2124" s="19">
        <v>0.89132100000000003</v>
      </c>
      <c r="I2124" s="18" t="s">
        <v>24</v>
      </c>
      <c r="J2124" s="18" t="s">
        <v>114</v>
      </c>
      <c r="K2124" s="18">
        <v>16</v>
      </c>
      <c r="L2124" s="18">
        <v>60</v>
      </c>
      <c r="M2124" s="18" t="s">
        <v>71</v>
      </c>
      <c r="N2124" s="18" t="s">
        <v>74</v>
      </c>
      <c r="O2124" s="18" t="s">
        <v>75</v>
      </c>
      <c r="P2124" s="19">
        <v>1222.6504399</v>
      </c>
      <c r="Q2124" s="19">
        <v>95940.558351600004</v>
      </c>
      <c r="R2124" s="20">
        <v>0.74605500000000002</v>
      </c>
      <c r="S2124" s="20">
        <v>6.7142049999999998</v>
      </c>
      <c r="T2124" s="20">
        <v>0.24</v>
      </c>
      <c r="U2124" s="20">
        <v>0.56100000000000005</v>
      </c>
      <c r="V2124" s="20">
        <f t="shared" si="66"/>
        <v>0.5053806113778001</v>
      </c>
      <c r="W2124" s="20">
        <f t="shared" si="67"/>
        <v>2.6272007305993945</v>
      </c>
    </row>
    <row r="2125" spans="1:23" x14ac:dyDescent="0.25">
      <c r="A2125" s="18">
        <v>38566</v>
      </c>
      <c r="B2125" s="18">
        <v>38506</v>
      </c>
      <c r="C2125" s="18">
        <v>6410</v>
      </c>
      <c r="D2125" s="18">
        <v>6410</v>
      </c>
      <c r="E2125" s="18" t="s">
        <v>56</v>
      </c>
      <c r="F2125" s="18" t="s">
        <v>113</v>
      </c>
      <c r="G2125" s="19">
        <v>1.75406170995</v>
      </c>
      <c r="H2125" s="19">
        <v>0.70984400000000003</v>
      </c>
      <c r="I2125" s="18" t="s">
        <v>24</v>
      </c>
      <c r="J2125" s="18" t="s">
        <v>114</v>
      </c>
      <c r="K2125" s="18">
        <v>16</v>
      </c>
      <c r="L2125" s="18">
        <v>60</v>
      </c>
      <c r="M2125" s="18" t="s">
        <v>71</v>
      </c>
      <c r="N2125" s="18" t="s">
        <v>74</v>
      </c>
      <c r="O2125" s="18" t="s">
        <v>75</v>
      </c>
      <c r="P2125" s="19">
        <v>1130.6865329</v>
      </c>
      <c r="Q2125" s="19">
        <v>76406.622458500002</v>
      </c>
      <c r="R2125" s="20">
        <v>0.74605500000000002</v>
      </c>
      <c r="S2125" s="20">
        <v>6.7142049999999998</v>
      </c>
      <c r="T2125" s="20">
        <v>0.24</v>
      </c>
      <c r="U2125" s="20">
        <v>0.56100000000000005</v>
      </c>
      <c r="V2125" s="20">
        <f t="shared" si="66"/>
        <v>0.40248282571920002</v>
      </c>
      <c r="W2125" s="20">
        <f t="shared" si="67"/>
        <v>2.0922907408347799</v>
      </c>
    </row>
    <row r="2126" spans="1:23" x14ac:dyDescent="0.25">
      <c r="A2126" s="18">
        <v>38567</v>
      </c>
      <c r="B2126" s="18">
        <v>38507</v>
      </c>
      <c r="C2126" s="18">
        <v>6410</v>
      </c>
      <c r="D2126" s="18">
        <v>6410</v>
      </c>
      <c r="E2126" s="18" t="s">
        <v>56</v>
      </c>
      <c r="F2126" s="18" t="s">
        <v>113</v>
      </c>
      <c r="G2126" s="19">
        <v>1.87478400269</v>
      </c>
      <c r="H2126" s="19">
        <v>0.75869799999999998</v>
      </c>
      <c r="I2126" s="18" t="s">
        <v>24</v>
      </c>
      <c r="J2126" s="18" t="s">
        <v>114</v>
      </c>
      <c r="K2126" s="18">
        <v>16</v>
      </c>
      <c r="L2126" s="18">
        <v>60</v>
      </c>
      <c r="M2126" s="18" t="s">
        <v>71</v>
      </c>
      <c r="N2126" s="18" t="s">
        <v>74</v>
      </c>
      <c r="O2126" s="18" t="s">
        <v>75</v>
      </c>
      <c r="P2126" s="19">
        <v>1035.5943255699999</v>
      </c>
      <c r="Q2126" s="19">
        <v>81665.264494200004</v>
      </c>
      <c r="R2126" s="20">
        <v>0.74605500000000002</v>
      </c>
      <c r="S2126" s="20">
        <v>6.7142049999999998</v>
      </c>
      <c r="T2126" s="20">
        <v>0.24</v>
      </c>
      <c r="U2126" s="20">
        <v>0.56100000000000005</v>
      </c>
      <c r="V2126" s="20">
        <f t="shared" si="66"/>
        <v>0.43018313165640004</v>
      </c>
      <c r="W2126" s="20">
        <f t="shared" si="67"/>
        <v>2.2362896643345098</v>
      </c>
    </row>
    <row r="2127" spans="1:23" x14ac:dyDescent="0.25">
      <c r="A2127" s="18">
        <v>38568</v>
      </c>
      <c r="B2127" s="18">
        <v>38508</v>
      </c>
      <c r="C2127" s="18">
        <v>6410</v>
      </c>
      <c r="D2127" s="18">
        <v>6410</v>
      </c>
      <c r="E2127" s="18" t="s">
        <v>56</v>
      </c>
      <c r="F2127" s="18" t="s">
        <v>113</v>
      </c>
      <c r="G2127" s="19">
        <v>3.6621682737899999</v>
      </c>
      <c r="H2127" s="19">
        <v>1.48203</v>
      </c>
      <c r="I2127" s="18" t="s">
        <v>24</v>
      </c>
      <c r="J2127" s="18" t="s">
        <v>114</v>
      </c>
      <c r="K2127" s="18">
        <v>16</v>
      </c>
      <c r="L2127" s="18">
        <v>60</v>
      </c>
      <c r="M2127" s="18" t="s">
        <v>71</v>
      </c>
      <c r="N2127" s="18" t="s">
        <v>74</v>
      </c>
      <c r="O2127" s="18" t="s">
        <v>75</v>
      </c>
      <c r="P2127" s="19">
        <v>2480.36376286</v>
      </c>
      <c r="Q2127" s="19">
        <v>159523.411911</v>
      </c>
      <c r="R2127" s="20">
        <v>0.74605500000000002</v>
      </c>
      <c r="S2127" s="20">
        <v>6.7142049999999998</v>
      </c>
      <c r="T2127" s="20">
        <v>0.24</v>
      </c>
      <c r="U2127" s="20">
        <v>0.56100000000000005</v>
      </c>
      <c r="V2127" s="20">
        <f t="shared" si="66"/>
        <v>0.840313677654</v>
      </c>
      <c r="W2127" s="20">
        <f t="shared" si="67"/>
        <v>4.368336770669849</v>
      </c>
    </row>
    <row r="2128" spans="1:23" x14ac:dyDescent="0.25">
      <c r="A2128" s="18">
        <v>38569</v>
      </c>
      <c r="B2128" s="18">
        <v>38509</v>
      </c>
      <c r="C2128" s="18">
        <v>6410</v>
      </c>
      <c r="D2128" s="18">
        <v>6410</v>
      </c>
      <c r="E2128" s="18" t="s">
        <v>56</v>
      </c>
      <c r="F2128" s="18" t="s">
        <v>113</v>
      </c>
      <c r="G2128" s="19">
        <v>2.8303295692199999</v>
      </c>
      <c r="H2128" s="19">
        <v>1.1453899999999999</v>
      </c>
      <c r="I2128" s="18" t="s">
        <v>24</v>
      </c>
      <c r="J2128" s="18" t="s">
        <v>114</v>
      </c>
      <c r="K2128" s="18">
        <v>16</v>
      </c>
      <c r="L2128" s="18">
        <v>60</v>
      </c>
      <c r="M2128" s="18" t="s">
        <v>71</v>
      </c>
      <c r="N2128" s="18" t="s">
        <v>74</v>
      </c>
      <c r="O2128" s="18" t="s">
        <v>75</v>
      </c>
      <c r="P2128" s="19">
        <v>1844.03107219</v>
      </c>
      <c r="Q2128" s="19">
        <v>123288.662878</v>
      </c>
      <c r="R2128" s="20">
        <v>0.74605500000000002</v>
      </c>
      <c r="S2128" s="20">
        <v>6.7142049999999998</v>
      </c>
      <c r="T2128" s="20">
        <v>0.24</v>
      </c>
      <c r="U2128" s="20">
        <v>0.56100000000000005</v>
      </c>
      <c r="V2128" s="20">
        <f t="shared" si="66"/>
        <v>0.6494381917019999</v>
      </c>
      <c r="W2128" s="20">
        <f t="shared" si="67"/>
        <v>3.3760782533130493</v>
      </c>
    </row>
    <row r="2129" spans="1:23" x14ac:dyDescent="0.25">
      <c r="A2129" s="18">
        <v>38570</v>
      </c>
      <c r="B2129" s="18">
        <v>38510</v>
      </c>
      <c r="C2129" s="18">
        <v>6410</v>
      </c>
      <c r="D2129" s="18">
        <v>6410</v>
      </c>
      <c r="E2129" s="18" t="s">
        <v>56</v>
      </c>
      <c r="F2129" s="18" t="s">
        <v>113</v>
      </c>
      <c r="G2129" s="19">
        <v>2.83160079594</v>
      </c>
      <c r="H2129" s="19">
        <v>1.14591</v>
      </c>
      <c r="I2129" s="18" t="s">
        <v>24</v>
      </c>
      <c r="J2129" s="18" t="s">
        <v>114</v>
      </c>
      <c r="K2129" s="18">
        <v>16</v>
      </c>
      <c r="L2129" s="18">
        <v>60</v>
      </c>
      <c r="M2129" s="18" t="s">
        <v>71</v>
      </c>
      <c r="N2129" s="18" t="s">
        <v>74</v>
      </c>
      <c r="O2129" s="18" t="s">
        <v>75</v>
      </c>
      <c r="P2129" s="19">
        <v>1403.7093854699999</v>
      </c>
      <c r="Q2129" s="19">
        <v>125857.162488</v>
      </c>
      <c r="R2129" s="20">
        <v>0.74605500000000002</v>
      </c>
      <c r="S2129" s="20">
        <v>6.7142049999999998</v>
      </c>
      <c r="T2129" s="20">
        <v>0.24</v>
      </c>
      <c r="U2129" s="20">
        <v>0.56100000000000005</v>
      </c>
      <c r="V2129" s="20">
        <f t="shared" si="66"/>
        <v>0.64973303263800009</v>
      </c>
      <c r="W2129" s="20">
        <f t="shared" si="67"/>
        <v>3.3776109720304497</v>
      </c>
    </row>
    <row r="2130" spans="1:23" x14ac:dyDescent="0.25">
      <c r="A2130" s="18">
        <v>38571</v>
      </c>
      <c r="B2130" s="18">
        <v>38511</v>
      </c>
      <c r="C2130" s="18">
        <v>6410</v>
      </c>
      <c r="D2130" s="18">
        <v>6410</v>
      </c>
      <c r="E2130" s="18" t="s">
        <v>56</v>
      </c>
      <c r="F2130" s="18" t="s">
        <v>113</v>
      </c>
      <c r="G2130" s="19">
        <v>0.25414681778199999</v>
      </c>
      <c r="H2130" s="19">
        <v>0.10285</v>
      </c>
      <c r="I2130" s="18" t="s">
        <v>24</v>
      </c>
      <c r="J2130" s="18" t="s">
        <v>114</v>
      </c>
      <c r="K2130" s="18">
        <v>16</v>
      </c>
      <c r="L2130" s="18">
        <v>60</v>
      </c>
      <c r="M2130" s="18" t="s">
        <v>71</v>
      </c>
      <c r="N2130" s="18" t="s">
        <v>74</v>
      </c>
      <c r="O2130" s="18" t="s">
        <v>75</v>
      </c>
      <c r="P2130" s="19">
        <v>447.23418708399998</v>
      </c>
      <c r="Q2130" s="19">
        <v>11070.591099900001</v>
      </c>
      <c r="R2130" s="20">
        <v>0.74605500000000002</v>
      </c>
      <c r="S2130" s="20">
        <v>6.7142049999999998</v>
      </c>
      <c r="T2130" s="20">
        <v>0.24</v>
      </c>
      <c r="U2130" s="20">
        <v>0.56100000000000005</v>
      </c>
      <c r="V2130" s="20">
        <f t="shared" si="66"/>
        <v>5.8316135130000002E-2</v>
      </c>
      <c r="W2130" s="20">
        <f t="shared" si="67"/>
        <v>0.30315407708574993</v>
      </c>
    </row>
    <row r="2131" spans="1:23" x14ac:dyDescent="0.25">
      <c r="A2131" s="18">
        <v>38572</v>
      </c>
      <c r="B2131" s="18">
        <v>38512</v>
      </c>
      <c r="C2131" s="18">
        <v>6410</v>
      </c>
      <c r="D2131" s="18">
        <v>6410</v>
      </c>
      <c r="E2131" s="18" t="s">
        <v>56</v>
      </c>
      <c r="F2131" s="18" t="s">
        <v>113</v>
      </c>
      <c r="G2131" s="19">
        <v>2.8504985250999999</v>
      </c>
      <c r="H2131" s="19">
        <v>1.1535599999999999</v>
      </c>
      <c r="I2131" s="18" t="s">
        <v>24</v>
      </c>
      <c r="J2131" s="18" t="s">
        <v>114</v>
      </c>
      <c r="K2131" s="18">
        <v>16</v>
      </c>
      <c r="L2131" s="18">
        <v>60</v>
      </c>
      <c r="M2131" s="18" t="s">
        <v>71</v>
      </c>
      <c r="N2131" s="18" t="s">
        <v>74</v>
      </c>
      <c r="O2131" s="18" t="s">
        <v>75</v>
      </c>
      <c r="P2131" s="19">
        <v>1881.79941768</v>
      </c>
      <c r="Q2131" s="19">
        <v>124167.219083</v>
      </c>
      <c r="R2131" s="20">
        <v>0.74605500000000002</v>
      </c>
      <c r="S2131" s="20">
        <v>6.7142049999999998</v>
      </c>
      <c r="T2131" s="20">
        <v>0.24</v>
      </c>
      <c r="U2131" s="20">
        <v>0.56100000000000005</v>
      </c>
      <c r="V2131" s="20">
        <f t="shared" si="66"/>
        <v>0.65407059640800003</v>
      </c>
      <c r="W2131" s="20">
        <f t="shared" si="67"/>
        <v>3.4001596223921995</v>
      </c>
    </row>
    <row r="2132" spans="1:23" x14ac:dyDescent="0.25">
      <c r="A2132" s="18">
        <v>38573</v>
      </c>
      <c r="B2132" s="18">
        <v>38513</v>
      </c>
      <c r="C2132" s="18">
        <v>6410</v>
      </c>
      <c r="D2132" s="18">
        <v>6410</v>
      </c>
      <c r="E2132" s="18" t="s">
        <v>56</v>
      </c>
      <c r="F2132" s="18" t="s">
        <v>113</v>
      </c>
      <c r="G2132" s="19">
        <v>7.8124649282599998</v>
      </c>
      <c r="H2132" s="19">
        <v>3.1615899999999999</v>
      </c>
      <c r="I2132" s="18" t="s">
        <v>24</v>
      </c>
      <c r="J2132" s="18" t="s">
        <v>114</v>
      </c>
      <c r="K2132" s="18">
        <v>16</v>
      </c>
      <c r="L2132" s="18">
        <v>60</v>
      </c>
      <c r="M2132" s="18" t="s">
        <v>71</v>
      </c>
      <c r="N2132" s="18" t="s">
        <v>74</v>
      </c>
      <c r="O2132" s="18" t="s">
        <v>75</v>
      </c>
      <c r="P2132" s="19">
        <v>4560.4151537899997</v>
      </c>
      <c r="Q2132" s="19">
        <v>340309.61102800001</v>
      </c>
      <c r="R2132" s="20">
        <v>0.74605500000000002</v>
      </c>
      <c r="S2132" s="20">
        <v>6.7142049999999998</v>
      </c>
      <c r="T2132" s="20">
        <v>0.24</v>
      </c>
      <c r="U2132" s="20">
        <v>0.56100000000000005</v>
      </c>
      <c r="V2132" s="20">
        <f t="shared" si="66"/>
        <v>1.792627220862</v>
      </c>
      <c r="W2132" s="20">
        <f t="shared" si="67"/>
        <v>9.3189003264320487</v>
      </c>
    </row>
    <row r="2133" spans="1:23" x14ac:dyDescent="0.25">
      <c r="A2133" s="18">
        <v>38574</v>
      </c>
      <c r="B2133" s="18">
        <v>38514</v>
      </c>
      <c r="C2133" s="18">
        <v>6410</v>
      </c>
      <c r="D2133" s="18">
        <v>6410</v>
      </c>
      <c r="E2133" s="18" t="s">
        <v>56</v>
      </c>
      <c r="F2133" s="18" t="s">
        <v>113</v>
      </c>
      <c r="G2133" s="19">
        <v>2.6359452919200002</v>
      </c>
      <c r="H2133" s="19">
        <v>1.06673</v>
      </c>
      <c r="I2133" s="18" t="s">
        <v>24</v>
      </c>
      <c r="J2133" s="18" t="s">
        <v>114</v>
      </c>
      <c r="K2133" s="18">
        <v>16</v>
      </c>
      <c r="L2133" s="18">
        <v>60</v>
      </c>
      <c r="M2133" s="18" t="s">
        <v>71</v>
      </c>
      <c r="N2133" s="18" t="s">
        <v>74</v>
      </c>
      <c r="O2133" s="18" t="s">
        <v>75</v>
      </c>
      <c r="P2133" s="19">
        <v>1572.9355206099999</v>
      </c>
      <c r="Q2133" s="19">
        <v>114821.317629</v>
      </c>
      <c r="R2133" s="20">
        <v>0.74605500000000002</v>
      </c>
      <c r="S2133" s="20">
        <v>6.7142049999999998</v>
      </c>
      <c r="T2133" s="20">
        <v>0.24</v>
      </c>
      <c r="U2133" s="20">
        <v>0.56100000000000005</v>
      </c>
      <c r="V2133" s="20">
        <f t="shared" si="66"/>
        <v>0.60483783011400005</v>
      </c>
      <c r="W2133" s="20">
        <f t="shared" si="67"/>
        <v>3.1442250719463494</v>
      </c>
    </row>
    <row r="2134" spans="1:23" x14ac:dyDescent="0.25">
      <c r="A2134" s="18">
        <v>38575</v>
      </c>
      <c r="B2134" s="18">
        <v>38515</v>
      </c>
      <c r="C2134" s="18">
        <v>6410</v>
      </c>
      <c r="D2134" s="18">
        <v>6410</v>
      </c>
      <c r="E2134" s="18" t="s">
        <v>56</v>
      </c>
      <c r="F2134" s="18" t="s">
        <v>113</v>
      </c>
      <c r="G2134" s="19">
        <v>6.1405256135800004</v>
      </c>
      <c r="H2134" s="19">
        <v>2.4849800000000002</v>
      </c>
      <c r="I2134" s="18" t="s">
        <v>24</v>
      </c>
      <c r="J2134" s="18" t="s">
        <v>114</v>
      </c>
      <c r="K2134" s="18">
        <v>16</v>
      </c>
      <c r="L2134" s="18">
        <v>60</v>
      </c>
      <c r="M2134" s="18" t="s">
        <v>71</v>
      </c>
      <c r="N2134" s="18" t="s">
        <v>74</v>
      </c>
      <c r="O2134" s="18" t="s">
        <v>75</v>
      </c>
      <c r="P2134" s="19">
        <v>2091.38184559</v>
      </c>
      <c r="Q2134" s="19">
        <v>267480.22580199997</v>
      </c>
      <c r="R2134" s="20">
        <v>0.74605500000000002</v>
      </c>
      <c r="S2134" s="20">
        <v>6.7142049999999998</v>
      </c>
      <c r="T2134" s="20">
        <v>0.24</v>
      </c>
      <c r="U2134" s="20">
        <v>0.56100000000000005</v>
      </c>
      <c r="V2134" s="20">
        <f t="shared" si="66"/>
        <v>1.4089881329640002</v>
      </c>
      <c r="W2134" s="20">
        <f t="shared" si="67"/>
        <v>7.3245679968550998</v>
      </c>
    </row>
    <row r="2135" spans="1:23" x14ac:dyDescent="0.25">
      <c r="A2135" s="18">
        <v>38576</v>
      </c>
      <c r="B2135" s="18">
        <v>38516</v>
      </c>
      <c r="C2135" s="18">
        <v>6410</v>
      </c>
      <c r="D2135" s="18">
        <v>6410</v>
      </c>
      <c r="E2135" s="18" t="s">
        <v>56</v>
      </c>
      <c r="F2135" s="18" t="s">
        <v>113</v>
      </c>
      <c r="G2135" s="19">
        <v>1.67345724463</v>
      </c>
      <c r="H2135" s="19">
        <v>0.67722400000000005</v>
      </c>
      <c r="I2135" s="18" t="s">
        <v>24</v>
      </c>
      <c r="J2135" s="18" t="s">
        <v>114</v>
      </c>
      <c r="K2135" s="18">
        <v>16</v>
      </c>
      <c r="L2135" s="18">
        <v>60</v>
      </c>
      <c r="M2135" s="18" t="s">
        <v>71</v>
      </c>
      <c r="N2135" s="18" t="s">
        <v>74</v>
      </c>
      <c r="O2135" s="18" t="s">
        <v>75</v>
      </c>
      <c r="P2135" s="19">
        <v>976.69649940299996</v>
      </c>
      <c r="Q2135" s="19">
        <v>72895.5059932</v>
      </c>
      <c r="R2135" s="20">
        <v>0.74605500000000002</v>
      </c>
      <c r="S2135" s="20">
        <v>6.7142049999999998</v>
      </c>
      <c r="T2135" s="20">
        <v>0.24</v>
      </c>
      <c r="U2135" s="20">
        <v>0.56100000000000005</v>
      </c>
      <c r="V2135" s="20">
        <f t="shared" si="66"/>
        <v>0.38398722700320004</v>
      </c>
      <c r="W2135" s="20">
        <f t="shared" si="67"/>
        <v>1.9961421166778799</v>
      </c>
    </row>
    <row r="2136" spans="1:23" x14ac:dyDescent="0.25">
      <c r="A2136" s="18">
        <v>38577</v>
      </c>
      <c r="B2136" s="18">
        <v>38517</v>
      </c>
      <c r="C2136" s="18">
        <v>6410</v>
      </c>
      <c r="D2136" s="18">
        <v>6410</v>
      </c>
      <c r="E2136" s="18" t="s">
        <v>56</v>
      </c>
      <c r="F2136" s="18" t="s">
        <v>113</v>
      </c>
      <c r="G2136" s="19">
        <v>5.4947295913299996</v>
      </c>
      <c r="H2136" s="19">
        <v>2.2236400000000001</v>
      </c>
      <c r="I2136" s="18" t="s">
        <v>24</v>
      </c>
      <c r="J2136" s="18" t="s">
        <v>114</v>
      </c>
      <c r="K2136" s="18">
        <v>16</v>
      </c>
      <c r="L2136" s="18">
        <v>60</v>
      </c>
      <c r="M2136" s="18" t="s">
        <v>71</v>
      </c>
      <c r="N2136" s="18" t="s">
        <v>74</v>
      </c>
      <c r="O2136" s="18" t="s">
        <v>75</v>
      </c>
      <c r="P2136" s="19">
        <v>2506.4749714999998</v>
      </c>
      <c r="Q2136" s="19">
        <v>239349.46359699999</v>
      </c>
      <c r="R2136" s="20">
        <v>0.74605500000000002</v>
      </c>
      <c r="S2136" s="20">
        <v>6.7142049999999998</v>
      </c>
      <c r="T2136" s="20">
        <v>0.24</v>
      </c>
      <c r="U2136" s="20">
        <v>0.56100000000000005</v>
      </c>
      <c r="V2136" s="20">
        <f t="shared" si="66"/>
        <v>1.2608078825520002</v>
      </c>
      <c r="W2136" s="20">
        <f t="shared" si="67"/>
        <v>6.5542589399217999</v>
      </c>
    </row>
    <row r="2137" spans="1:23" x14ac:dyDescent="0.25">
      <c r="A2137" s="18">
        <v>38578</v>
      </c>
      <c r="B2137" s="18">
        <v>38518</v>
      </c>
      <c r="C2137" s="18">
        <v>6410</v>
      </c>
      <c r="D2137" s="18">
        <v>6410</v>
      </c>
      <c r="E2137" s="18" t="s">
        <v>56</v>
      </c>
      <c r="F2137" s="18" t="s">
        <v>113</v>
      </c>
      <c r="G2137" s="19">
        <v>2.43917961477</v>
      </c>
      <c r="H2137" s="19">
        <v>0.98710100000000001</v>
      </c>
      <c r="I2137" s="18" t="s">
        <v>24</v>
      </c>
      <c r="J2137" s="18" t="s">
        <v>114</v>
      </c>
      <c r="K2137" s="18">
        <v>16</v>
      </c>
      <c r="L2137" s="18">
        <v>60</v>
      </c>
      <c r="M2137" s="18" t="s">
        <v>71</v>
      </c>
      <c r="N2137" s="18" t="s">
        <v>74</v>
      </c>
      <c r="O2137" s="18" t="s">
        <v>75</v>
      </c>
      <c r="P2137" s="19">
        <v>1193.3790080799999</v>
      </c>
      <c r="Q2137" s="19">
        <v>106250.23901799999</v>
      </c>
      <c r="R2137" s="20">
        <v>0.74605500000000002</v>
      </c>
      <c r="S2137" s="20">
        <v>6.7142049999999998</v>
      </c>
      <c r="T2137" s="20">
        <v>0.24</v>
      </c>
      <c r="U2137" s="20">
        <v>0.56100000000000005</v>
      </c>
      <c r="V2137" s="20">
        <f t="shared" si="66"/>
        <v>0.55968804378180004</v>
      </c>
      <c r="W2137" s="20">
        <f t="shared" si="67"/>
        <v>2.9095157282004949</v>
      </c>
    </row>
    <row r="2138" spans="1:23" x14ac:dyDescent="0.25">
      <c r="A2138" s="18">
        <v>38579</v>
      </c>
      <c r="B2138" s="18">
        <v>38519</v>
      </c>
      <c r="C2138" s="18">
        <v>6410</v>
      </c>
      <c r="D2138" s="18">
        <v>6410</v>
      </c>
      <c r="E2138" s="18" t="s">
        <v>56</v>
      </c>
      <c r="F2138" s="18" t="s">
        <v>113</v>
      </c>
      <c r="G2138" s="19">
        <v>2.0395520387200001</v>
      </c>
      <c r="H2138" s="19">
        <v>0.82537700000000003</v>
      </c>
      <c r="I2138" s="18" t="s">
        <v>24</v>
      </c>
      <c r="J2138" s="18" t="s">
        <v>114</v>
      </c>
      <c r="K2138" s="18">
        <v>16</v>
      </c>
      <c r="L2138" s="18">
        <v>60</v>
      </c>
      <c r="M2138" s="18" t="s">
        <v>71</v>
      </c>
      <c r="N2138" s="18" t="s">
        <v>74</v>
      </c>
      <c r="O2138" s="18" t="s">
        <v>75</v>
      </c>
      <c r="P2138" s="19">
        <v>1074.6876778000001</v>
      </c>
      <c r="Q2138" s="19">
        <v>88842.531434699995</v>
      </c>
      <c r="R2138" s="20">
        <v>0.74605500000000002</v>
      </c>
      <c r="S2138" s="20">
        <v>6.7142049999999998</v>
      </c>
      <c r="T2138" s="20">
        <v>0.24</v>
      </c>
      <c r="U2138" s="20">
        <v>0.56100000000000005</v>
      </c>
      <c r="V2138" s="20">
        <f t="shared" si="66"/>
        <v>0.46799024467860001</v>
      </c>
      <c r="W2138" s="20">
        <f t="shared" si="67"/>
        <v>2.4328284169451146</v>
      </c>
    </row>
    <row r="2139" spans="1:23" x14ac:dyDescent="0.25">
      <c r="A2139" s="18">
        <v>38580</v>
      </c>
      <c r="B2139" s="18">
        <v>38520</v>
      </c>
      <c r="C2139" s="18">
        <v>6410</v>
      </c>
      <c r="D2139" s="18">
        <v>6410</v>
      </c>
      <c r="E2139" s="18" t="s">
        <v>56</v>
      </c>
      <c r="F2139" s="18" t="s">
        <v>113</v>
      </c>
      <c r="G2139" s="19">
        <v>2.4117866926899998</v>
      </c>
      <c r="H2139" s="19">
        <v>0.97601499999999997</v>
      </c>
      <c r="I2139" s="18" t="s">
        <v>24</v>
      </c>
      <c r="J2139" s="18" t="s">
        <v>114</v>
      </c>
      <c r="K2139" s="18">
        <v>16</v>
      </c>
      <c r="L2139" s="18">
        <v>60</v>
      </c>
      <c r="M2139" s="18" t="s">
        <v>71</v>
      </c>
      <c r="N2139" s="18" t="s">
        <v>74</v>
      </c>
      <c r="O2139" s="18" t="s">
        <v>75</v>
      </c>
      <c r="P2139" s="19">
        <v>1399.2855057700001</v>
      </c>
      <c r="Q2139" s="19">
        <v>105057.00810399999</v>
      </c>
      <c r="R2139" s="20">
        <v>0.74605500000000002</v>
      </c>
      <c r="S2139" s="20">
        <v>6.7142049999999998</v>
      </c>
      <c r="T2139" s="20">
        <v>0.24</v>
      </c>
      <c r="U2139" s="20">
        <v>0.56100000000000005</v>
      </c>
      <c r="V2139" s="20">
        <f t="shared" si="66"/>
        <v>0.55340226182700003</v>
      </c>
      <c r="W2139" s="20">
        <f t="shared" si="67"/>
        <v>2.8768393441599245</v>
      </c>
    </row>
    <row r="2140" spans="1:23" x14ac:dyDescent="0.25">
      <c r="A2140" s="18">
        <v>38581</v>
      </c>
      <c r="B2140" s="18">
        <v>38521</v>
      </c>
      <c r="C2140" s="18">
        <v>6410</v>
      </c>
      <c r="D2140" s="18">
        <v>6410</v>
      </c>
      <c r="E2140" s="18" t="s">
        <v>56</v>
      </c>
      <c r="F2140" s="18" t="s">
        <v>113</v>
      </c>
      <c r="G2140" s="19">
        <v>33.085316243500003</v>
      </c>
      <c r="H2140" s="19">
        <v>13.389200000000001</v>
      </c>
      <c r="I2140" s="18" t="s">
        <v>24</v>
      </c>
      <c r="J2140" s="18" t="s">
        <v>114</v>
      </c>
      <c r="K2140" s="18">
        <v>16</v>
      </c>
      <c r="L2140" s="18">
        <v>60</v>
      </c>
      <c r="M2140" s="18" t="s">
        <v>71</v>
      </c>
      <c r="N2140" s="18" t="s">
        <v>74</v>
      </c>
      <c r="O2140" s="18" t="s">
        <v>75</v>
      </c>
      <c r="P2140" s="19">
        <v>6107.7932189900002</v>
      </c>
      <c r="Q2140" s="19">
        <v>1441190.61078</v>
      </c>
      <c r="R2140" s="20">
        <v>0.74605500000000002</v>
      </c>
      <c r="S2140" s="20">
        <v>6.7142049999999998</v>
      </c>
      <c r="T2140" s="20">
        <v>0.24</v>
      </c>
      <c r="U2140" s="20">
        <v>0.56100000000000005</v>
      </c>
      <c r="V2140" s="20">
        <f t="shared" si="66"/>
        <v>7.5917005005600009</v>
      </c>
      <c r="W2140" s="20">
        <f t="shared" si="67"/>
        <v>39.465148944253997</v>
      </c>
    </row>
    <row r="2141" spans="1:23" x14ac:dyDescent="0.25">
      <c r="A2141" s="18">
        <v>38582</v>
      </c>
      <c r="B2141" s="18">
        <v>38522</v>
      </c>
      <c r="C2141" s="18">
        <v>6410</v>
      </c>
      <c r="D2141" s="18">
        <v>6410</v>
      </c>
      <c r="E2141" s="18" t="s">
        <v>56</v>
      </c>
      <c r="F2141" s="18" t="s">
        <v>113</v>
      </c>
      <c r="G2141" s="19">
        <v>2.2935889235200002</v>
      </c>
      <c r="H2141" s="19">
        <v>0.92818199999999995</v>
      </c>
      <c r="I2141" s="18" t="s">
        <v>24</v>
      </c>
      <c r="J2141" s="18" t="s">
        <v>114</v>
      </c>
      <c r="K2141" s="18">
        <v>16</v>
      </c>
      <c r="L2141" s="18">
        <v>60</v>
      </c>
      <c r="M2141" s="18" t="s">
        <v>71</v>
      </c>
      <c r="N2141" s="18" t="s">
        <v>74</v>
      </c>
      <c r="O2141" s="18" t="s">
        <v>75</v>
      </c>
      <c r="P2141" s="19">
        <v>1430.2264828299999</v>
      </c>
      <c r="Q2141" s="19">
        <v>99908.333874899996</v>
      </c>
      <c r="R2141" s="20">
        <v>0.74605500000000002</v>
      </c>
      <c r="S2141" s="20">
        <v>6.7142049999999998</v>
      </c>
      <c r="T2141" s="20">
        <v>0.24</v>
      </c>
      <c r="U2141" s="20">
        <v>0.56100000000000005</v>
      </c>
      <c r="V2141" s="20">
        <f t="shared" si="66"/>
        <v>0.52628086472760005</v>
      </c>
      <c r="W2141" s="20">
        <f t="shared" si="67"/>
        <v>2.7358498549110895</v>
      </c>
    </row>
    <row r="2142" spans="1:23" x14ac:dyDescent="0.25">
      <c r="A2142" s="18">
        <v>38583</v>
      </c>
      <c r="B2142" s="18">
        <v>38523</v>
      </c>
      <c r="C2142" s="18">
        <v>6410</v>
      </c>
      <c r="D2142" s="18">
        <v>6410</v>
      </c>
      <c r="E2142" s="18" t="s">
        <v>56</v>
      </c>
      <c r="F2142" s="18" t="s">
        <v>113</v>
      </c>
      <c r="G2142" s="19">
        <v>4.3809012668499996</v>
      </c>
      <c r="H2142" s="19">
        <v>1.7728900000000001</v>
      </c>
      <c r="I2142" s="18" t="s">
        <v>24</v>
      </c>
      <c r="J2142" s="18" t="s">
        <v>114</v>
      </c>
      <c r="K2142" s="18">
        <v>16</v>
      </c>
      <c r="L2142" s="18">
        <v>60</v>
      </c>
      <c r="M2142" s="18" t="s">
        <v>71</v>
      </c>
      <c r="N2142" s="18" t="s">
        <v>74</v>
      </c>
      <c r="O2142" s="18" t="s">
        <v>75</v>
      </c>
      <c r="P2142" s="19">
        <v>2169.8938647700002</v>
      </c>
      <c r="Q2142" s="19">
        <v>190831.29585900001</v>
      </c>
      <c r="R2142" s="20">
        <v>0.74605500000000002</v>
      </c>
      <c r="S2142" s="20">
        <v>6.7142049999999998</v>
      </c>
      <c r="T2142" s="20">
        <v>0.24</v>
      </c>
      <c r="U2142" s="20">
        <v>0.56100000000000005</v>
      </c>
      <c r="V2142" s="20">
        <f t="shared" si="66"/>
        <v>1.0052318212019999</v>
      </c>
      <c r="W2142" s="20">
        <f t="shared" si="67"/>
        <v>5.2256570901755488</v>
      </c>
    </row>
    <row r="2143" spans="1:23" x14ac:dyDescent="0.25">
      <c r="A2143" s="18">
        <v>38584</v>
      </c>
      <c r="B2143" s="18">
        <v>38524</v>
      </c>
      <c r="C2143" s="18">
        <v>6410</v>
      </c>
      <c r="D2143" s="18">
        <v>6410</v>
      </c>
      <c r="E2143" s="18" t="s">
        <v>56</v>
      </c>
      <c r="F2143" s="18" t="s">
        <v>113</v>
      </c>
      <c r="G2143" s="19">
        <v>3.5984215921599998</v>
      </c>
      <c r="H2143" s="19">
        <v>1.4562299999999999</v>
      </c>
      <c r="I2143" s="18" t="s">
        <v>24</v>
      </c>
      <c r="J2143" s="18" t="s">
        <v>114</v>
      </c>
      <c r="K2143" s="18">
        <v>16</v>
      </c>
      <c r="L2143" s="18">
        <v>60</v>
      </c>
      <c r="M2143" s="18" t="s">
        <v>71</v>
      </c>
      <c r="N2143" s="18" t="s">
        <v>74</v>
      </c>
      <c r="O2143" s="18" t="s">
        <v>75</v>
      </c>
      <c r="P2143" s="19">
        <v>1740.89449102</v>
      </c>
      <c r="Q2143" s="19">
        <v>156746.61756499999</v>
      </c>
      <c r="R2143" s="20">
        <v>0.74605500000000002</v>
      </c>
      <c r="S2143" s="20">
        <v>6.7142049999999998</v>
      </c>
      <c r="T2143" s="20">
        <v>0.24</v>
      </c>
      <c r="U2143" s="20">
        <v>0.56100000000000005</v>
      </c>
      <c r="V2143" s="20">
        <f t="shared" si="66"/>
        <v>0.82568503121399994</v>
      </c>
      <c r="W2143" s="20">
        <f t="shared" si="67"/>
        <v>4.2922903419988492</v>
      </c>
    </row>
    <row r="2144" spans="1:23" x14ac:dyDescent="0.25">
      <c r="A2144" s="18">
        <v>38585</v>
      </c>
      <c r="B2144" s="18">
        <v>38525</v>
      </c>
      <c r="C2144" s="18">
        <v>6410</v>
      </c>
      <c r="D2144" s="18">
        <v>6410</v>
      </c>
      <c r="E2144" s="18" t="s">
        <v>56</v>
      </c>
      <c r="F2144" s="18" t="s">
        <v>113</v>
      </c>
      <c r="G2144" s="19">
        <v>9.4594511078799997</v>
      </c>
      <c r="H2144" s="19">
        <v>3.8281000000000001</v>
      </c>
      <c r="I2144" s="18" t="s">
        <v>24</v>
      </c>
      <c r="J2144" s="18" t="s">
        <v>114</v>
      </c>
      <c r="K2144" s="18">
        <v>16</v>
      </c>
      <c r="L2144" s="18">
        <v>60</v>
      </c>
      <c r="M2144" s="18" t="s">
        <v>71</v>
      </c>
      <c r="N2144" s="18" t="s">
        <v>74</v>
      </c>
      <c r="O2144" s="18" t="s">
        <v>75</v>
      </c>
      <c r="P2144" s="19">
        <v>3330.5560495300001</v>
      </c>
      <c r="Q2144" s="19">
        <v>412052.04203999997</v>
      </c>
      <c r="R2144" s="20">
        <v>0.74605500000000002</v>
      </c>
      <c r="S2144" s="20">
        <v>6.7142049999999998</v>
      </c>
      <c r="T2144" s="20">
        <v>0.24</v>
      </c>
      <c r="U2144" s="20">
        <v>0.56100000000000005</v>
      </c>
      <c r="V2144" s="20">
        <f t="shared" si="66"/>
        <v>2.1705395905800002</v>
      </c>
      <c r="W2144" s="20">
        <f t="shared" si="67"/>
        <v>11.2834625424595</v>
      </c>
    </row>
    <row r="2145" spans="1:23" x14ac:dyDescent="0.25">
      <c r="A2145" s="18">
        <v>38586</v>
      </c>
      <c r="B2145" s="18">
        <v>38526</v>
      </c>
      <c r="C2145" s="18">
        <v>6410</v>
      </c>
      <c r="D2145" s="18">
        <v>6410</v>
      </c>
      <c r="E2145" s="18" t="s">
        <v>56</v>
      </c>
      <c r="F2145" s="18" t="s">
        <v>113</v>
      </c>
      <c r="G2145" s="19">
        <v>5.6667978944800002</v>
      </c>
      <c r="H2145" s="19">
        <v>2.2932700000000001</v>
      </c>
      <c r="I2145" s="18" t="s">
        <v>24</v>
      </c>
      <c r="J2145" s="18" t="s">
        <v>114</v>
      </c>
      <c r="K2145" s="18">
        <v>16</v>
      </c>
      <c r="L2145" s="18">
        <v>60</v>
      </c>
      <c r="M2145" s="18" t="s">
        <v>71</v>
      </c>
      <c r="N2145" s="18" t="s">
        <v>74</v>
      </c>
      <c r="O2145" s="18" t="s">
        <v>75</v>
      </c>
      <c r="P2145" s="19">
        <v>2496.1313756700001</v>
      </c>
      <c r="Q2145" s="19">
        <v>246844.72890300001</v>
      </c>
      <c r="R2145" s="20">
        <v>0.74605500000000002</v>
      </c>
      <c r="S2145" s="20">
        <v>6.7142049999999998</v>
      </c>
      <c r="T2145" s="20">
        <v>0.24</v>
      </c>
      <c r="U2145" s="20">
        <v>0.56100000000000005</v>
      </c>
      <c r="V2145" s="20">
        <f t="shared" si="66"/>
        <v>1.300288217886</v>
      </c>
      <c r="W2145" s="20">
        <f t="shared" si="67"/>
        <v>6.7594958712536499</v>
      </c>
    </row>
    <row r="2146" spans="1:23" x14ac:dyDescent="0.25">
      <c r="A2146" s="18">
        <v>38587</v>
      </c>
      <c r="B2146" s="18">
        <v>38527</v>
      </c>
      <c r="C2146" s="18">
        <v>6410</v>
      </c>
      <c r="D2146" s="18">
        <v>6410</v>
      </c>
      <c r="E2146" s="18" t="s">
        <v>56</v>
      </c>
      <c r="F2146" s="18" t="s">
        <v>113</v>
      </c>
      <c r="G2146" s="19">
        <v>19.052931102500001</v>
      </c>
      <c r="H2146" s="19">
        <v>7.7104499999999998</v>
      </c>
      <c r="I2146" s="18" t="s">
        <v>24</v>
      </c>
      <c r="J2146" s="18" t="s">
        <v>114</v>
      </c>
      <c r="K2146" s="18">
        <v>16</v>
      </c>
      <c r="L2146" s="18">
        <v>60</v>
      </c>
      <c r="M2146" s="18" t="s">
        <v>71</v>
      </c>
      <c r="N2146" s="18" t="s">
        <v>74</v>
      </c>
      <c r="O2146" s="18" t="s">
        <v>75</v>
      </c>
      <c r="P2146" s="19">
        <v>6207.3386753799996</v>
      </c>
      <c r="Q2146" s="19">
        <v>829942.35904600006</v>
      </c>
      <c r="R2146" s="20">
        <v>0.74605500000000002</v>
      </c>
      <c r="S2146" s="20">
        <v>6.7142049999999998</v>
      </c>
      <c r="T2146" s="20">
        <v>0.24</v>
      </c>
      <c r="U2146" s="20">
        <v>0.56100000000000005</v>
      </c>
      <c r="V2146" s="20">
        <f t="shared" si="66"/>
        <v>4.3718390288100002</v>
      </c>
      <c r="W2146" s="20">
        <f t="shared" si="67"/>
        <v>22.726828912647743</v>
      </c>
    </row>
    <row r="2147" spans="1:23" x14ac:dyDescent="0.25">
      <c r="A2147" s="18">
        <v>38588</v>
      </c>
      <c r="B2147" s="18">
        <v>38528</v>
      </c>
      <c r="C2147" s="18">
        <v>6410</v>
      </c>
      <c r="D2147" s="18">
        <v>6410</v>
      </c>
      <c r="E2147" s="18" t="s">
        <v>56</v>
      </c>
      <c r="F2147" s="18" t="s">
        <v>113</v>
      </c>
      <c r="G2147" s="19">
        <v>3.0279108416899998</v>
      </c>
      <c r="H2147" s="19">
        <v>1.2253499999999999</v>
      </c>
      <c r="I2147" s="18" t="s">
        <v>24</v>
      </c>
      <c r="J2147" s="18" t="s">
        <v>114</v>
      </c>
      <c r="K2147" s="18">
        <v>16</v>
      </c>
      <c r="L2147" s="18">
        <v>60</v>
      </c>
      <c r="M2147" s="18" t="s">
        <v>71</v>
      </c>
      <c r="N2147" s="18" t="s">
        <v>74</v>
      </c>
      <c r="O2147" s="18" t="s">
        <v>75</v>
      </c>
      <c r="P2147" s="19">
        <v>1333.4595432000001</v>
      </c>
      <c r="Q2147" s="19">
        <v>131895.26868199999</v>
      </c>
      <c r="R2147" s="20">
        <v>0.74605500000000002</v>
      </c>
      <c r="S2147" s="20">
        <v>6.7142049999999998</v>
      </c>
      <c r="T2147" s="20">
        <v>0.24</v>
      </c>
      <c r="U2147" s="20">
        <v>0.56100000000000005</v>
      </c>
      <c r="V2147" s="20">
        <f t="shared" si="66"/>
        <v>0.69477565562999999</v>
      </c>
      <c r="W2147" s="20">
        <f t="shared" si="67"/>
        <v>3.6117632314732493</v>
      </c>
    </row>
    <row r="2148" spans="1:23" x14ac:dyDescent="0.25">
      <c r="A2148" s="18">
        <v>38589</v>
      </c>
      <c r="B2148" s="18">
        <v>38529</v>
      </c>
      <c r="C2148" s="18">
        <v>6410</v>
      </c>
      <c r="D2148" s="18">
        <v>6410</v>
      </c>
      <c r="E2148" s="18" t="s">
        <v>56</v>
      </c>
      <c r="F2148" s="18" t="s">
        <v>113</v>
      </c>
      <c r="G2148" s="19">
        <v>4.1167132827300001</v>
      </c>
      <c r="H2148" s="19">
        <v>1.66597</v>
      </c>
      <c r="I2148" s="18" t="s">
        <v>24</v>
      </c>
      <c r="J2148" s="18" t="s">
        <v>114</v>
      </c>
      <c r="K2148" s="18">
        <v>16</v>
      </c>
      <c r="L2148" s="18">
        <v>60</v>
      </c>
      <c r="M2148" s="18" t="s">
        <v>71</v>
      </c>
      <c r="N2148" s="18" t="s">
        <v>74</v>
      </c>
      <c r="O2148" s="18" t="s">
        <v>75</v>
      </c>
      <c r="P2148" s="19">
        <v>1642.4910554099999</v>
      </c>
      <c r="Q2148" s="19">
        <v>179323.31330099999</v>
      </c>
      <c r="R2148" s="20">
        <v>0.74605500000000002</v>
      </c>
      <c r="S2148" s="20">
        <v>6.7142049999999998</v>
      </c>
      <c r="T2148" s="20">
        <v>0.24</v>
      </c>
      <c r="U2148" s="20">
        <v>0.56100000000000005</v>
      </c>
      <c r="V2148" s="20">
        <f t="shared" si="66"/>
        <v>0.94460798874600005</v>
      </c>
      <c r="W2148" s="20">
        <f t="shared" si="67"/>
        <v>4.9105065415901494</v>
      </c>
    </row>
    <row r="2149" spans="1:23" x14ac:dyDescent="0.25">
      <c r="A2149" s="18">
        <v>38590</v>
      </c>
      <c r="B2149" s="18">
        <v>38530</v>
      </c>
      <c r="C2149" s="18">
        <v>6410</v>
      </c>
      <c r="D2149" s="18">
        <v>6410</v>
      </c>
      <c r="E2149" s="18" t="s">
        <v>56</v>
      </c>
      <c r="F2149" s="18" t="s">
        <v>113</v>
      </c>
      <c r="G2149" s="19">
        <v>10.625654462</v>
      </c>
      <c r="H2149" s="19">
        <v>4.3000499999999997</v>
      </c>
      <c r="I2149" s="18" t="s">
        <v>24</v>
      </c>
      <c r="J2149" s="18" t="s">
        <v>114</v>
      </c>
      <c r="K2149" s="18">
        <v>16</v>
      </c>
      <c r="L2149" s="18">
        <v>60</v>
      </c>
      <c r="M2149" s="18" t="s">
        <v>71</v>
      </c>
      <c r="N2149" s="18" t="s">
        <v>74</v>
      </c>
      <c r="O2149" s="18" t="s">
        <v>75</v>
      </c>
      <c r="P2149" s="19">
        <v>5871.3236749199996</v>
      </c>
      <c r="Q2149" s="19">
        <v>462851.65695099998</v>
      </c>
      <c r="R2149" s="20">
        <v>0.74605500000000002</v>
      </c>
      <c r="S2149" s="20">
        <v>6.7142049999999998</v>
      </c>
      <c r="T2149" s="20">
        <v>0.24</v>
      </c>
      <c r="U2149" s="20">
        <v>0.56100000000000005</v>
      </c>
      <c r="V2149" s="20">
        <f t="shared" si="66"/>
        <v>2.43813609009</v>
      </c>
      <c r="W2149" s="20">
        <f t="shared" si="67"/>
        <v>12.674552155299747</v>
      </c>
    </row>
    <row r="2150" spans="1:23" x14ac:dyDescent="0.25">
      <c r="A2150" s="18">
        <v>38591</v>
      </c>
      <c r="B2150" s="18">
        <v>38531</v>
      </c>
      <c r="C2150" s="18">
        <v>6410</v>
      </c>
      <c r="D2150" s="18">
        <v>6410</v>
      </c>
      <c r="E2150" s="18" t="s">
        <v>56</v>
      </c>
      <c r="F2150" s="18" t="s">
        <v>113</v>
      </c>
      <c r="G2150" s="19">
        <v>1.7058934289200001</v>
      </c>
      <c r="H2150" s="19">
        <v>0.69035100000000005</v>
      </c>
      <c r="I2150" s="18" t="s">
        <v>24</v>
      </c>
      <c r="J2150" s="18" t="s">
        <v>114</v>
      </c>
      <c r="K2150" s="18">
        <v>16</v>
      </c>
      <c r="L2150" s="18">
        <v>60</v>
      </c>
      <c r="M2150" s="18" t="s">
        <v>71</v>
      </c>
      <c r="N2150" s="18" t="s">
        <v>74</v>
      </c>
      <c r="O2150" s="18" t="s">
        <v>75</v>
      </c>
      <c r="P2150" s="19">
        <v>1491.3329629699999</v>
      </c>
      <c r="Q2150" s="19">
        <v>74308.420529099996</v>
      </c>
      <c r="R2150" s="20">
        <v>0.74605500000000002</v>
      </c>
      <c r="S2150" s="20">
        <v>6.7142049999999998</v>
      </c>
      <c r="T2150" s="20">
        <v>0.24</v>
      </c>
      <c r="U2150" s="20">
        <v>0.56100000000000005</v>
      </c>
      <c r="V2150" s="20">
        <f t="shared" si="66"/>
        <v>0.39143025963180006</v>
      </c>
      <c r="W2150" s="20">
        <f t="shared" si="67"/>
        <v>2.0348344216842449</v>
      </c>
    </row>
    <row r="2151" spans="1:23" x14ac:dyDescent="0.25">
      <c r="A2151" s="18">
        <v>38592</v>
      </c>
      <c r="B2151" s="18">
        <v>38532</v>
      </c>
      <c r="C2151" s="18">
        <v>6410</v>
      </c>
      <c r="D2151" s="18">
        <v>6410</v>
      </c>
      <c r="E2151" s="18" t="s">
        <v>56</v>
      </c>
      <c r="F2151" s="18" t="s">
        <v>113</v>
      </c>
      <c r="G2151" s="19">
        <v>2.0432631291600001</v>
      </c>
      <c r="H2151" s="19">
        <v>0.82687900000000003</v>
      </c>
      <c r="I2151" s="18" t="s">
        <v>24</v>
      </c>
      <c r="J2151" s="18" t="s">
        <v>114</v>
      </c>
      <c r="K2151" s="18">
        <v>16</v>
      </c>
      <c r="L2151" s="18">
        <v>60</v>
      </c>
      <c r="M2151" s="18" t="s">
        <v>71</v>
      </c>
      <c r="N2151" s="18" t="s">
        <v>74</v>
      </c>
      <c r="O2151" s="18" t="s">
        <v>75</v>
      </c>
      <c r="P2151" s="19">
        <v>1270.1954930100001</v>
      </c>
      <c r="Q2151" s="19">
        <v>89004.185888199994</v>
      </c>
      <c r="R2151" s="20">
        <v>0.74605500000000002</v>
      </c>
      <c r="S2151" s="20">
        <v>6.7142049999999998</v>
      </c>
      <c r="T2151" s="20">
        <v>0.24</v>
      </c>
      <c r="U2151" s="20">
        <v>0.56100000000000005</v>
      </c>
      <c r="V2151" s="20">
        <f t="shared" si="66"/>
        <v>0.46884188138220007</v>
      </c>
      <c r="W2151" s="20">
        <f t="shared" si="67"/>
        <v>2.4372556160096046</v>
      </c>
    </row>
    <row r="2152" spans="1:23" x14ac:dyDescent="0.25">
      <c r="A2152" s="18">
        <v>38593</v>
      </c>
      <c r="B2152" s="18">
        <v>38533</v>
      </c>
      <c r="C2152" s="18">
        <v>6410</v>
      </c>
      <c r="D2152" s="18">
        <v>6410</v>
      </c>
      <c r="E2152" s="18" t="s">
        <v>56</v>
      </c>
      <c r="F2152" s="18" t="s">
        <v>113</v>
      </c>
      <c r="G2152" s="19">
        <v>1.17669049942</v>
      </c>
      <c r="H2152" s="19">
        <v>0.47619</v>
      </c>
      <c r="I2152" s="18" t="s">
        <v>24</v>
      </c>
      <c r="J2152" s="18" t="s">
        <v>114</v>
      </c>
      <c r="K2152" s="18">
        <v>16</v>
      </c>
      <c r="L2152" s="18">
        <v>60</v>
      </c>
      <c r="M2152" s="18" t="s">
        <v>71</v>
      </c>
      <c r="N2152" s="18" t="s">
        <v>74</v>
      </c>
      <c r="O2152" s="18" t="s">
        <v>75</v>
      </c>
      <c r="P2152" s="19">
        <v>1160.4978647</v>
      </c>
      <c r="Q2152" s="19">
        <v>51256.4331284</v>
      </c>
      <c r="R2152" s="20">
        <v>0.74605500000000002</v>
      </c>
      <c r="S2152" s="20">
        <v>6.7142049999999998</v>
      </c>
      <c r="T2152" s="20">
        <v>0.24</v>
      </c>
      <c r="U2152" s="20">
        <v>0.56100000000000005</v>
      </c>
      <c r="V2152" s="20">
        <f t="shared" si="66"/>
        <v>0.27000058714199998</v>
      </c>
      <c r="W2152" s="20">
        <f t="shared" si="67"/>
        <v>1.4035871654590497</v>
      </c>
    </row>
    <row r="2153" spans="1:23" x14ac:dyDescent="0.25">
      <c r="A2153" s="18">
        <v>38594</v>
      </c>
      <c r="B2153" s="18">
        <v>38534</v>
      </c>
      <c r="C2153" s="18">
        <v>6410</v>
      </c>
      <c r="D2153" s="18">
        <v>6410</v>
      </c>
      <c r="E2153" s="18" t="s">
        <v>56</v>
      </c>
      <c r="F2153" s="18" t="s">
        <v>113</v>
      </c>
      <c r="G2153" s="19">
        <v>1.48781842822</v>
      </c>
      <c r="H2153" s="19">
        <v>0.60209900000000005</v>
      </c>
      <c r="I2153" s="18" t="s">
        <v>24</v>
      </c>
      <c r="J2153" s="18" t="s">
        <v>114</v>
      </c>
      <c r="K2153" s="18">
        <v>16</v>
      </c>
      <c r="L2153" s="18">
        <v>60</v>
      </c>
      <c r="M2153" s="18" t="s">
        <v>71</v>
      </c>
      <c r="N2153" s="18" t="s">
        <v>74</v>
      </c>
      <c r="O2153" s="18" t="s">
        <v>75</v>
      </c>
      <c r="P2153" s="19">
        <v>963.31976521900003</v>
      </c>
      <c r="Q2153" s="19">
        <v>64809.111496500002</v>
      </c>
      <c r="R2153" s="20">
        <v>0.74605500000000002</v>
      </c>
      <c r="S2153" s="20">
        <v>6.7142049999999998</v>
      </c>
      <c r="T2153" s="20">
        <v>0.24</v>
      </c>
      <c r="U2153" s="20">
        <v>0.56100000000000005</v>
      </c>
      <c r="V2153" s="20">
        <f t="shared" si="66"/>
        <v>0.34139121677820006</v>
      </c>
      <c r="W2153" s="20">
        <f t="shared" si="67"/>
        <v>1.7747084750535047</v>
      </c>
    </row>
    <row r="2154" spans="1:23" x14ac:dyDescent="0.25">
      <c r="A2154" s="18">
        <v>38595</v>
      </c>
      <c r="B2154" s="18">
        <v>38535</v>
      </c>
      <c r="C2154" s="18">
        <v>6410</v>
      </c>
      <c r="D2154" s="18">
        <v>6410</v>
      </c>
      <c r="E2154" s="18" t="s">
        <v>56</v>
      </c>
      <c r="F2154" s="18" t="s">
        <v>113</v>
      </c>
      <c r="G2154" s="19">
        <v>2.1677543967899999</v>
      </c>
      <c r="H2154" s="19">
        <v>0.87725900000000001</v>
      </c>
      <c r="I2154" s="18" t="s">
        <v>24</v>
      </c>
      <c r="J2154" s="18" t="s">
        <v>114</v>
      </c>
      <c r="K2154" s="18">
        <v>16</v>
      </c>
      <c r="L2154" s="18">
        <v>60</v>
      </c>
      <c r="M2154" s="18" t="s">
        <v>71</v>
      </c>
      <c r="N2154" s="18" t="s">
        <v>74</v>
      </c>
      <c r="O2154" s="18" t="s">
        <v>75</v>
      </c>
      <c r="P2154" s="19">
        <v>1291.17697458</v>
      </c>
      <c r="Q2154" s="19">
        <v>94427.003814700001</v>
      </c>
      <c r="R2154" s="20">
        <v>0.74605500000000002</v>
      </c>
      <c r="S2154" s="20">
        <v>6.7142049999999998</v>
      </c>
      <c r="T2154" s="20">
        <v>0.24</v>
      </c>
      <c r="U2154" s="20">
        <v>0.56100000000000005</v>
      </c>
      <c r="V2154" s="20">
        <f t="shared" si="66"/>
        <v>0.49740743206620003</v>
      </c>
      <c r="W2154" s="20">
        <f t="shared" si="67"/>
        <v>2.5857524794377045</v>
      </c>
    </row>
    <row r="2155" spans="1:23" x14ac:dyDescent="0.25">
      <c r="A2155" s="18">
        <v>38596</v>
      </c>
      <c r="B2155" s="18">
        <v>38536</v>
      </c>
      <c r="C2155" s="18">
        <v>6410</v>
      </c>
      <c r="D2155" s="18">
        <v>6410</v>
      </c>
      <c r="E2155" s="18" t="s">
        <v>56</v>
      </c>
      <c r="F2155" s="18" t="s">
        <v>113</v>
      </c>
      <c r="G2155" s="19">
        <v>3.1387411365700002</v>
      </c>
      <c r="H2155" s="19">
        <v>1.2702</v>
      </c>
      <c r="I2155" s="18" t="s">
        <v>24</v>
      </c>
      <c r="J2155" s="18" t="s">
        <v>114</v>
      </c>
      <c r="K2155" s="18">
        <v>16</v>
      </c>
      <c r="L2155" s="18">
        <v>60</v>
      </c>
      <c r="M2155" s="18" t="s">
        <v>71</v>
      </c>
      <c r="N2155" s="18" t="s">
        <v>74</v>
      </c>
      <c r="O2155" s="18" t="s">
        <v>75</v>
      </c>
      <c r="P2155" s="19">
        <v>1390.2367182600001</v>
      </c>
      <c r="Q2155" s="19">
        <v>136723.017016</v>
      </c>
      <c r="R2155" s="20">
        <v>0.74605500000000002</v>
      </c>
      <c r="S2155" s="20">
        <v>6.7142049999999998</v>
      </c>
      <c r="T2155" s="20">
        <v>0.24</v>
      </c>
      <c r="U2155" s="20">
        <v>0.56100000000000005</v>
      </c>
      <c r="V2155" s="20">
        <f t="shared" si="66"/>
        <v>0.72020568636000004</v>
      </c>
      <c r="W2155" s="20">
        <f t="shared" si="67"/>
        <v>3.7439602208489995</v>
      </c>
    </row>
    <row r="2156" spans="1:23" x14ac:dyDescent="0.25">
      <c r="A2156" s="18">
        <v>38597</v>
      </c>
      <c r="B2156" s="18">
        <v>38537</v>
      </c>
      <c r="C2156" s="18">
        <v>6410</v>
      </c>
      <c r="D2156" s="18">
        <v>6410</v>
      </c>
      <c r="E2156" s="18" t="s">
        <v>56</v>
      </c>
      <c r="F2156" s="18" t="s">
        <v>113</v>
      </c>
      <c r="G2156" s="19">
        <v>2.3058768539300001</v>
      </c>
      <c r="H2156" s="19">
        <v>0.93315499999999996</v>
      </c>
      <c r="I2156" s="18" t="s">
        <v>24</v>
      </c>
      <c r="J2156" s="18" t="s">
        <v>114</v>
      </c>
      <c r="K2156" s="18">
        <v>16</v>
      </c>
      <c r="L2156" s="18">
        <v>60</v>
      </c>
      <c r="M2156" s="18" t="s">
        <v>71</v>
      </c>
      <c r="N2156" s="18" t="s">
        <v>74</v>
      </c>
      <c r="O2156" s="18" t="s">
        <v>75</v>
      </c>
      <c r="P2156" s="19">
        <v>1154.18239866</v>
      </c>
      <c r="Q2156" s="19">
        <v>100443.59398200001</v>
      </c>
      <c r="R2156" s="20">
        <v>0.74605500000000002</v>
      </c>
      <c r="S2156" s="20">
        <v>6.7142049999999998</v>
      </c>
      <c r="T2156" s="20">
        <v>0.24</v>
      </c>
      <c r="U2156" s="20">
        <v>0.56100000000000005</v>
      </c>
      <c r="V2156" s="20">
        <f t="shared" si="66"/>
        <v>0.52910056467900002</v>
      </c>
      <c r="W2156" s="20">
        <f t="shared" si="67"/>
        <v>2.7505079514142241</v>
      </c>
    </row>
    <row r="2157" spans="1:23" x14ac:dyDescent="0.25">
      <c r="A2157" s="18">
        <v>38598</v>
      </c>
      <c r="B2157" s="18">
        <v>38538</v>
      </c>
      <c r="C2157" s="18">
        <v>6410</v>
      </c>
      <c r="D2157" s="18">
        <v>6410</v>
      </c>
      <c r="E2157" s="18" t="s">
        <v>56</v>
      </c>
      <c r="F2157" s="18" t="s">
        <v>113</v>
      </c>
      <c r="G2157" s="19">
        <v>1.6876986598799999</v>
      </c>
      <c r="H2157" s="19">
        <v>0.68298700000000001</v>
      </c>
      <c r="I2157" s="18" t="s">
        <v>24</v>
      </c>
      <c r="J2157" s="18" t="s">
        <v>114</v>
      </c>
      <c r="K2157" s="18">
        <v>16</v>
      </c>
      <c r="L2157" s="18">
        <v>60</v>
      </c>
      <c r="M2157" s="18" t="s">
        <v>71</v>
      </c>
      <c r="N2157" s="18" t="s">
        <v>74</v>
      </c>
      <c r="O2157" s="18" t="s">
        <v>75</v>
      </c>
      <c r="P2157" s="19">
        <v>1459.1914320599999</v>
      </c>
      <c r="Q2157" s="19">
        <v>73515.859559699995</v>
      </c>
      <c r="R2157" s="20">
        <v>0.74605500000000002</v>
      </c>
      <c r="S2157" s="20">
        <v>6.7142049999999998</v>
      </c>
      <c r="T2157" s="20">
        <v>0.24</v>
      </c>
      <c r="U2157" s="20">
        <v>0.56100000000000005</v>
      </c>
      <c r="V2157" s="20">
        <f t="shared" si="66"/>
        <v>0.38725485837660001</v>
      </c>
      <c r="W2157" s="20">
        <f t="shared" si="67"/>
        <v>2.0131287666170645</v>
      </c>
    </row>
    <row r="2158" spans="1:23" x14ac:dyDescent="0.25">
      <c r="A2158" s="18">
        <v>38599</v>
      </c>
      <c r="B2158" s="18">
        <v>38539</v>
      </c>
      <c r="C2158" s="18">
        <v>6410</v>
      </c>
      <c r="D2158" s="18">
        <v>6410</v>
      </c>
      <c r="E2158" s="18" t="s">
        <v>56</v>
      </c>
      <c r="F2158" s="18" t="s">
        <v>113</v>
      </c>
      <c r="G2158" s="19">
        <v>1.52017079415</v>
      </c>
      <c r="H2158" s="19">
        <v>0.61519100000000004</v>
      </c>
      <c r="I2158" s="18" t="s">
        <v>24</v>
      </c>
      <c r="J2158" s="18" t="s">
        <v>114</v>
      </c>
      <c r="K2158" s="18">
        <v>16</v>
      </c>
      <c r="L2158" s="18">
        <v>60</v>
      </c>
      <c r="M2158" s="18" t="s">
        <v>71</v>
      </c>
      <c r="N2158" s="18" t="s">
        <v>74</v>
      </c>
      <c r="O2158" s="18" t="s">
        <v>75</v>
      </c>
      <c r="P2158" s="19">
        <v>1013.69929929</v>
      </c>
      <c r="Q2158" s="19">
        <v>66218.374918700007</v>
      </c>
      <c r="R2158" s="20">
        <v>0.74605500000000002</v>
      </c>
      <c r="S2158" s="20">
        <v>6.7142049999999998</v>
      </c>
      <c r="T2158" s="20">
        <v>0.24</v>
      </c>
      <c r="U2158" s="20">
        <v>0.56100000000000005</v>
      </c>
      <c r="V2158" s="20">
        <f t="shared" si="66"/>
        <v>0.34881440434380007</v>
      </c>
      <c r="W2158" s="20">
        <f t="shared" si="67"/>
        <v>1.8132976163000449</v>
      </c>
    </row>
    <row r="2159" spans="1:23" x14ac:dyDescent="0.25">
      <c r="A2159" s="18">
        <v>38600</v>
      </c>
      <c r="B2159" s="18">
        <v>38540</v>
      </c>
      <c r="C2159" s="18">
        <v>6410</v>
      </c>
      <c r="D2159" s="18">
        <v>6410</v>
      </c>
      <c r="E2159" s="18" t="s">
        <v>56</v>
      </c>
      <c r="F2159" s="18" t="s">
        <v>113</v>
      </c>
      <c r="G2159" s="19">
        <v>8.4581336671099994</v>
      </c>
      <c r="H2159" s="19">
        <v>3.4228900000000002</v>
      </c>
      <c r="I2159" s="18" t="s">
        <v>24</v>
      </c>
      <c r="J2159" s="18" t="s">
        <v>114</v>
      </c>
      <c r="K2159" s="18">
        <v>16</v>
      </c>
      <c r="L2159" s="18">
        <v>60</v>
      </c>
      <c r="M2159" s="18" t="s">
        <v>71</v>
      </c>
      <c r="N2159" s="18" t="s">
        <v>74</v>
      </c>
      <c r="O2159" s="18" t="s">
        <v>75</v>
      </c>
      <c r="P2159" s="19">
        <v>2498.9819404300001</v>
      </c>
      <c r="Q2159" s="19">
        <v>368434.82879399997</v>
      </c>
      <c r="R2159" s="20">
        <v>0.74605500000000002</v>
      </c>
      <c r="S2159" s="20">
        <v>6.7142049999999998</v>
      </c>
      <c r="T2159" s="20">
        <v>0.24</v>
      </c>
      <c r="U2159" s="20">
        <v>0.56100000000000005</v>
      </c>
      <c r="V2159" s="20">
        <f t="shared" si="66"/>
        <v>1.9407847912020004</v>
      </c>
      <c r="W2159" s="20">
        <f t="shared" si="67"/>
        <v>10.08909148192555</v>
      </c>
    </row>
    <row r="2160" spans="1:23" x14ac:dyDescent="0.25">
      <c r="A2160" s="18">
        <v>38601</v>
      </c>
      <c r="B2160" s="18">
        <v>38541</v>
      </c>
      <c r="C2160" s="18">
        <v>6410</v>
      </c>
      <c r="D2160" s="18">
        <v>6410</v>
      </c>
      <c r="E2160" s="18" t="s">
        <v>56</v>
      </c>
      <c r="F2160" s="18" t="s">
        <v>113</v>
      </c>
      <c r="G2160" s="19">
        <v>6.6799133834999997</v>
      </c>
      <c r="H2160" s="19">
        <v>2.7032600000000002</v>
      </c>
      <c r="I2160" s="18" t="s">
        <v>24</v>
      </c>
      <c r="J2160" s="18" t="s">
        <v>114</v>
      </c>
      <c r="K2160" s="18">
        <v>16</v>
      </c>
      <c r="L2160" s="18">
        <v>60</v>
      </c>
      <c r="M2160" s="18" t="s">
        <v>71</v>
      </c>
      <c r="N2160" s="18" t="s">
        <v>74</v>
      </c>
      <c r="O2160" s="18" t="s">
        <v>75</v>
      </c>
      <c r="P2160" s="19">
        <v>2266.714868</v>
      </c>
      <c r="Q2160" s="19">
        <v>290975.86307800002</v>
      </c>
      <c r="R2160" s="20">
        <v>0.74605500000000002</v>
      </c>
      <c r="S2160" s="20">
        <v>6.7142049999999998</v>
      </c>
      <c r="T2160" s="20">
        <v>0.24</v>
      </c>
      <c r="U2160" s="20">
        <v>0.56100000000000005</v>
      </c>
      <c r="V2160" s="20">
        <f t="shared" si="66"/>
        <v>1.5327532858680002</v>
      </c>
      <c r="W2160" s="20">
        <f t="shared" si="67"/>
        <v>7.9679561538437005</v>
      </c>
    </row>
    <row r="2161" spans="1:23" x14ac:dyDescent="0.25">
      <c r="A2161" s="18">
        <v>38602</v>
      </c>
      <c r="B2161" s="18">
        <v>38542</v>
      </c>
      <c r="C2161" s="18">
        <v>6410</v>
      </c>
      <c r="D2161" s="18">
        <v>6410</v>
      </c>
      <c r="E2161" s="18" t="s">
        <v>56</v>
      </c>
      <c r="F2161" s="18" t="s">
        <v>113</v>
      </c>
      <c r="G2161" s="19">
        <v>2.00001119076</v>
      </c>
      <c r="H2161" s="19">
        <v>0.80937599999999998</v>
      </c>
      <c r="I2161" s="18" t="s">
        <v>24</v>
      </c>
      <c r="J2161" s="18" t="s">
        <v>114</v>
      </c>
      <c r="K2161" s="18">
        <v>16</v>
      </c>
      <c r="L2161" s="18">
        <v>60</v>
      </c>
      <c r="M2161" s="18" t="s">
        <v>71</v>
      </c>
      <c r="N2161" s="18" t="s">
        <v>74</v>
      </c>
      <c r="O2161" s="18" t="s">
        <v>75</v>
      </c>
      <c r="P2161" s="19">
        <v>1069.91310391</v>
      </c>
      <c r="Q2161" s="19">
        <v>87120.1389872</v>
      </c>
      <c r="R2161" s="20">
        <v>0.74605500000000002</v>
      </c>
      <c r="S2161" s="20">
        <v>6.7142049999999998</v>
      </c>
      <c r="T2161" s="20">
        <v>0.24</v>
      </c>
      <c r="U2161" s="20">
        <v>0.56100000000000005</v>
      </c>
      <c r="V2161" s="20">
        <f t="shared" si="66"/>
        <v>0.45891764887679998</v>
      </c>
      <c r="W2161" s="20">
        <f t="shared" si="67"/>
        <v>2.3856648934891198</v>
      </c>
    </row>
    <row r="2162" spans="1:23" x14ac:dyDescent="0.25">
      <c r="A2162" s="18">
        <v>38603</v>
      </c>
      <c r="B2162" s="18">
        <v>38543</v>
      </c>
      <c r="C2162" s="18">
        <v>6410</v>
      </c>
      <c r="D2162" s="18">
        <v>6410</v>
      </c>
      <c r="E2162" s="18" t="s">
        <v>56</v>
      </c>
      <c r="F2162" s="18" t="s">
        <v>113</v>
      </c>
      <c r="G2162" s="19">
        <v>1.79707680939</v>
      </c>
      <c r="H2162" s="19">
        <v>0.72725099999999998</v>
      </c>
      <c r="I2162" s="18" t="s">
        <v>24</v>
      </c>
      <c r="J2162" s="18" t="s">
        <v>114</v>
      </c>
      <c r="K2162" s="18">
        <v>16</v>
      </c>
      <c r="L2162" s="18">
        <v>60</v>
      </c>
      <c r="M2162" s="18" t="s">
        <v>71</v>
      </c>
      <c r="N2162" s="18" t="s">
        <v>74</v>
      </c>
      <c r="O2162" s="18" t="s">
        <v>75</v>
      </c>
      <c r="P2162" s="19">
        <v>1108.3729743700001</v>
      </c>
      <c r="Q2162" s="19">
        <v>78280.352694300003</v>
      </c>
      <c r="R2162" s="20">
        <v>0.74605500000000002</v>
      </c>
      <c r="S2162" s="20">
        <v>6.7142049999999998</v>
      </c>
      <c r="T2162" s="20">
        <v>0.24</v>
      </c>
      <c r="U2162" s="20">
        <v>0.56100000000000005</v>
      </c>
      <c r="V2162" s="20">
        <f t="shared" si="66"/>
        <v>0.41235262605180001</v>
      </c>
      <c r="W2162" s="20">
        <f t="shared" si="67"/>
        <v>2.1435984998997446</v>
      </c>
    </row>
    <row r="2163" spans="1:23" x14ac:dyDescent="0.25">
      <c r="A2163" s="18">
        <v>38604</v>
      </c>
      <c r="B2163" s="18">
        <v>38544</v>
      </c>
      <c r="C2163" s="18">
        <v>6410</v>
      </c>
      <c r="D2163" s="18">
        <v>6410</v>
      </c>
      <c r="E2163" s="18" t="s">
        <v>56</v>
      </c>
      <c r="F2163" s="18" t="s">
        <v>113</v>
      </c>
      <c r="G2163" s="19">
        <v>8.7065830316100001</v>
      </c>
      <c r="H2163" s="19">
        <v>3.5234299999999998</v>
      </c>
      <c r="I2163" s="18" t="s">
        <v>24</v>
      </c>
      <c r="J2163" s="18" t="s">
        <v>114</v>
      </c>
      <c r="K2163" s="18">
        <v>16</v>
      </c>
      <c r="L2163" s="18">
        <v>60</v>
      </c>
      <c r="M2163" s="18" t="s">
        <v>71</v>
      </c>
      <c r="N2163" s="18" t="s">
        <v>74</v>
      </c>
      <c r="O2163" s="18" t="s">
        <v>75</v>
      </c>
      <c r="P2163" s="19">
        <v>2732.9084366400002</v>
      </c>
      <c r="Q2163" s="19">
        <v>379257.239825</v>
      </c>
      <c r="R2163" s="20">
        <v>0.74605500000000002</v>
      </c>
      <c r="S2163" s="20">
        <v>6.7142049999999998</v>
      </c>
      <c r="T2163" s="20">
        <v>0.24</v>
      </c>
      <c r="U2163" s="20">
        <v>0.56100000000000005</v>
      </c>
      <c r="V2163" s="20">
        <f t="shared" si="66"/>
        <v>1.9977911521739999</v>
      </c>
      <c r="W2163" s="20">
        <f t="shared" si="67"/>
        <v>10.385436750862848</v>
      </c>
    </row>
    <row r="2164" spans="1:23" x14ac:dyDescent="0.25">
      <c r="A2164" s="18">
        <v>38605</v>
      </c>
      <c r="B2164" s="18">
        <v>38545</v>
      </c>
      <c r="C2164" s="18">
        <v>6410</v>
      </c>
      <c r="D2164" s="18">
        <v>6410</v>
      </c>
      <c r="E2164" s="18" t="s">
        <v>56</v>
      </c>
      <c r="F2164" s="18" t="s">
        <v>113</v>
      </c>
      <c r="G2164" s="19">
        <v>10.1071795553</v>
      </c>
      <c r="H2164" s="19">
        <v>4.09023</v>
      </c>
      <c r="I2164" s="18" t="s">
        <v>24</v>
      </c>
      <c r="J2164" s="18" t="s">
        <v>114</v>
      </c>
      <c r="K2164" s="18">
        <v>16</v>
      </c>
      <c r="L2164" s="18">
        <v>60</v>
      </c>
      <c r="M2164" s="18" t="s">
        <v>71</v>
      </c>
      <c r="N2164" s="18" t="s">
        <v>74</v>
      </c>
      <c r="O2164" s="18" t="s">
        <v>75</v>
      </c>
      <c r="P2164" s="19">
        <v>3213.63295096</v>
      </c>
      <c r="Q2164" s="19">
        <v>440266.98035500001</v>
      </c>
      <c r="R2164" s="20">
        <v>0.74605500000000002</v>
      </c>
      <c r="S2164" s="20">
        <v>6.7142049999999998</v>
      </c>
      <c r="T2164" s="20">
        <v>0.24</v>
      </c>
      <c r="U2164" s="20">
        <v>0.56100000000000005</v>
      </c>
      <c r="V2164" s="20">
        <f t="shared" si="66"/>
        <v>2.3191677724140001</v>
      </c>
      <c r="W2164" s="20">
        <f t="shared" si="67"/>
        <v>12.056100152828849</v>
      </c>
    </row>
    <row r="2165" spans="1:23" x14ac:dyDescent="0.25">
      <c r="A2165" s="18">
        <v>38606</v>
      </c>
      <c r="B2165" s="18">
        <v>38546</v>
      </c>
      <c r="C2165" s="18">
        <v>6410</v>
      </c>
      <c r="D2165" s="18">
        <v>6410</v>
      </c>
      <c r="E2165" s="18" t="s">
        <v>56</v>
      </c>
      <c r="F2165" s="18" t="s">
        <v>113</v>
      </c>
      <c r="G2165" s="19">
        <v>1.5286352560800001</v>
      </c>
      <c r="H2165" s="19">
        <v>0.61861699999999997</v>
      </c>
      <c r="I2165" s="18" t="s">
        <v>24</v>
      </c>
      <c r="J2165" s="18" t="s">
        <v>114</v>
      </c>
      <c r="K2165" s="18">
        <v>16</v>
      </c>
      <c r="L2165" s="18">
        <v>60</v>
      </c>
      <c r="M2165" s="18" t="s">
        <v>71</v>
      </c>
      <c r="N2165" s="18" t="s">
        <v>74</v>
      </c>
      <c r="O2165" s="18" t="s">
        <v>75</v>
      </c>
      <c r="P2165" s="19">
        <v>945.79774861500005</v>
      </c>
      <c r="Q2165" s="19">
        <v>66587.0854062</v>
      </c>
      <c r="R2165" s="20">
        <v>0.74605500000000002</v>
      </c>
      <c r="S2165" s="20">
        <v>6.7142049999999998</v>
      </c>
      <c r="T2165" s="20">
        <v>0.24</v>
      </c>
      <c r="U2165" s="20">
        <v>0.56100000000000005</v>
      </c>
      <c r="V2165" s="20">
        <f t="shared" si="66"/>
        <v>0.35075695251060002</v>
      </c>
      <c r="W2165" s="20">
        <f t="shared" si="67"/>
        <v>1.8233958746189147</v>
      </c>
    </row>
    <row r="2166" spans="1:23" x14ac:dyDescent="0.25">
      <c r="A2166" s="18">
        <v>38607</v>
      </c>
      <c r="B2166" s="18">
        <v>38557</v>
      </c>
      <c r="C2166" s="18">
        <v>6410</v>
      </c>
      <c r="D2166" s="18">
        <v>6410</v>
      </c>
      <c r="E2166" s="18" t="s">
        <v>56</v>
      </c>
      <c r="F2166" s="18" t="s">
        <v>113</v>
      </c>
      <c r="G2166" s="19">
        <v>2.7883872977399999</v>
      </c>
      <c r="H2166" s="19">
        <v>1.12842</v>
      </c>
      <c r="I2166" s="18" t="s">
        <v>24</v>
      </c>
      <c r="J2166" s="18" t="s">
        <v>114</v>
      </c>
      <c r="K2166" s="18">
        <v>16</v>
      </c>
      <c r="L2166" s="18">
        <v>60</v>
      </c>
      <c r="M2166" s="18" t="s">
        <v>71</v>
      </c>
      <c r="N2166" s="18" t="s">
        <v>74</v>
      </c>
      <c r="O2166" s="18" t="s">
        <v>75</v>
      </c>
      <c r="P2166" s="19">
        <v>1341.1327575600001</v>
      </c>
      <c r="Q2166" s="19">
        <v>121461.66484100001</v>
      </c>
      <c r="R2166" s="20">
        <v>0.74605500000000002</v>
      </c>
      <c r="S2166" s="20">
        <v>6.7142049999999998</v>
      </c>
      <c r="T2166" s="20">
        <v>0.24</v>
      </c>
      <c r="U2166" s="20">
        <v>0.56100000000000005</v>
      </c>
      <c r="V2166" s="20">
        <f t="shared" si="66"/>
        <v>0.63981617115599998</v>
      </c>
      <c r="W2166" s="20">
        <f t="shared" si="67"/>
        <v>3.3260585674778995</v>
      </c>
    </row>
    <row r="2167" spans="1:23" x14ac:dyDescent="0.25">
      <c r="A2167" s="18">
        <v>38608</v>
      </c>
      <c r="B2167" s="18">
        <v>38558</v>
      </c>
      <c r="C2167" s="18">
        <v>6410</v>
      </c>
      <c r="D2167" s="18">
        <v>6410</v>
      </c>
      <c r="E2167" s="18" t="s">
        <v>56</v>
      </c>
      <c r="F2167" s="18" t="s">
        <v>113</v>
      </c>
      <c r="G2167" s="19">
        <v>3.38896066528</v>
      </c>
      <c r="H2167" s="19">
        <v>1.3714599999999999</v>
      </c>
      <c r="I2167" s="18" t="s">
        <v>24</v>
      </c>
      <c r="J2167" s="18" t="s">
        <v>114</v>
      </c>
      <c r="K2167" s="18">
        <v>16</v>
      </c>
      <c r="L2167" s="18">
        <v>60</v>
      </c>
      <c r="M2167" s="18" t="s">
        <v>71</v>
      </c>
      <c r="N2167" s="18" t="s">
        <v>74</v>
      </c>
      <c r="O2167" s="18" t="s">
        <v>75</v>
      </c>
      <c r="P2167" s="19">
        <v>2213.6567359400001</v>
      </c>
      <c r="Q2167" s="19">
        <v>147622.53608799999</v>
      </c>
      <c r="R2167" s="20">
        <v>0.74605500000000002</v>
      </c>
      <c r="S2167" s="20">
        <v>6.7142049999999998</v>
      </c>
      <c r="T2167" s="20">
        <v>0.24</v>
      </c>
      <c r="U2167" s="20">
        <v>0.56100000000000005</v>
      </c>
      <c r="V2167" s="20">
        <f t="shared" si="66"/>
        <v>0.77762028862799992</v>
      </c>
      <c r="W2167" s="20">
        <f t="shared" si="67"/>
        <v>4.0424277157026989</v>
      </c>
    </row>
    <row r="2168" spans="1:23" x14ac:dyDescent="0.25">
      <c r="A2168" s="18">
        <v>38609</v>
      </c>
      <c r="B2168" s="18">
        <v>38559</v>
      </c>
      <c r="C2168" s="18">
        <v>6410</v>
      </c>
      <c r="D2168" s="18">
        <v>6410</v>
      </c>
      <c r="E2168" s="18" t="s">
        <v>56</v>
      </c>
      <c r="F2168" s="18" t="s">
        <v>113</v>
      </c>
      <c r="G2168" s="19">
        <v>1.5113125141199999</v>
      </c>
      <c r="H2168" s="19">
        <v>0.61160599999999998</v>
      </c>
      <c r="I2168" s="18" t="s">
        <v>24</v>
      </c>
      <c r="J2168" s="18" t="s">
        <v>114</v>
      </c>
      <c r="K2168" s="18">
        <v>16</v>
      </c>
      <c r="L2168" s="18">
        <v>60</v>
      </c>
      <c r="M2168" s="18" t="s">
        <v>71</v>
      </c>
      <c r="N2168" s="18" t="s">
        <v>74</v>
      </c>
      <c r="O2168" s="18" t="s">
        <v>75</v>
      </c>
      <c r="P2168" s="19">
        <v>1006.3280931199999</v>
      </c>
      <c r="Q2168" s="19">
        <v>65832.509783700007</v>
      </c>
      <c r="R2168" s="20">
        <v>0.74605500000000002</v>
      </c>
      <c r="S2168" s="20">
        <v>6.7142049999999998</v>
      </c>
      <c r="T2168" s="20">
        <v>0.24</v>
      </c>
      <c r="U2168" s="20">
        <v>0.56100000000000005</v>
      </c>
      <c r="V2168" s="20">
        <f t="shared" si="66"/>
        <v>0.34678170289080001</v>
      </c>
      <c r="W2168" s="20">
        <f t="shared" si="67"/>
        <v>1.8027306997579695</v>
      </c>
    </row>
    <row r="2169" spans="1:23" x14ac:dyDescent="0.25">
      <c r="A2169" s="18">
        <v>38610</v>
      </c>
      <c r="B2169" s="18">
        <v>38560</v>
      </c>
      <c r="C2169" s="18">
        <v>6410</v>
      </c>
      <c r="D2169" s="18">
        <v>6410</v>
      </c>
      <c r="E2169" s="18" t="s">
        <v>56</v>
      </c>
      <c r="F2169" s="18" t="s">
        <v>113</v>
      </c>
      <c r="G2169" s="19">
        <v>1.4176792390899999</v>
      </c>
      <c r="H2169" s="19">
        <v>0.57371399999999995</v>
      </c>
      <c r="I2169" s="18" t="s">
        <v>24</v>
      </c>
      <c r="J2169" s="18" t="s">
        <v>114</v>
      </c>
      <c r="K2169" s="18">
        <v>16</v>
      </c>
      <c r="L2169" s="18">
        <v>60</v>
      </c>
      <c r="M2169" s="18" t="s">
        <v>71</v>
      </c>
      <c r="N2169" s="18" t="s">
        <v>74</v>
      </c>
      <c r="O2169" s="18" t="s">
        <v>75</v>
      </c>
      <c r="P2169" s="19">
        <v>1108.0017771400001</v>
      </c>
      <c r="Q2169" s="19">
        <v>61753.860638500002</v>
      </c>
      <c r="R2169" s="20">
        <v>0.74605500000000002</v>
      </c>
      <c r="S2169" s="20">
        <v>6.7142049999999998</v>
      </c>
      <c r="T2169" s="20">
        <v>0.24</v>
      </c>
      <c r="U2169" s="20">
        <v>0.56100000000000005</v>
      </c>
      <c r="V2169" s="20">
        <f t="shared" si="66"/>
        <v>0.32529687068519997</v>
      </c>
      <c r="W2169" s="20">
        <f t="shared" si="67"/>
        <v>1.6910426658354296</v>
      </c>
    </row>
    <row r="2170" spans="1:23" x14ac:dyDescent="0.25">
      <c r="A2170" s="18">
        <v>38611</v>
      </c>
      <c r="B2170" s="18">
        <v>38561</v>
      </c>
      <c r="C2170" s="18">
        <v>6410</v>
      </c>
      <c r="D2170" s="18">
        <v>6410</v>
      </c>
      <c r="E2170" s="18" t="s">
        <v>56</v>
      </c>
      <c r="F2170" s="18" t="s">
        <v>113</v>
      </c>
      <c r="G2170" s="19">
        <v>1.2485874153100001</v>
      </c>
      <c r="H2170" s="19">
        <v>0.50528499999999998</v>
      </c>
      <c r="I2170" s="18" t="s">
        <v>24</v>
      </c>
      <c r="J2170" s="18" t="s">
        <v>114</v>
      </c>
      <c r="K2170" s="18">
        <v>16</v>
      </c>
      <c r="L2170" s="18">
        <v>60</v>
      </c>
      <c r="M2170" s="18" t="s">
        <v>71</v>
      </c>
      <c r="N2170" s="18" t="s">
        <v>74</v>
      </c>
      <c r="O2170" s="18" t="s">
        <v>75</v>
      </c>
      <c r="P2170" s="19">
        <v>1094.4282253900001</v>
      </c>
      <c r="Q2170" s="19">
        <v>54388.250258</v>
      </c>
      <c r="R2170" s="20">
        <v>0.74605500000000002</v>
      </c>
      <c r="S2170" s="20">
        <v>6.7142049999999998</v>
      </c>
      <c r="T2170" s="20">
        <v>0.24</v>
      </c>
      <c r="U2170" s="20">
        <v>0.56100000000000005</v>
      </c>
      <c r="V2170" s="20">
        <f t="shared" si="66"/>
        <v>0.28649750451299999</v>
      </c>
      <c r="W2170" s="20">
        <f t="shared" si="67"/>
        <v>1.4893457252335747</v>
      </c>
    </row>
    <row r="2171" spans="1:23" x14ac:dyDescent="0.25">
      <c r="A2171" s="18">
        <v>38612</v>
      </c>
      <c r="B2171" s="18">
        <v>38562</v>
      </c>
      <c r="C2171" s="18">
        <v>6410</v>
      </c>
      <c r="D2171" s="18">
        <v>6410</v>
      </c>
      <c r="E2171" s="18" t="s">
        <v>56</v>
      </c>
      <c r="F2171" s="18" t="s">
        <v>113</v>
      </c>
      <c r="G2171" s="19">
        <v>2.2952091187099999</v>
      </c>
      <c r="H2171" s="19">
        <v>0.92883800000000005</v>
      </c>
      <c r="I2171" s="18" t="s">
        <v>24</v>
      </c>
      <c r="J2171" s="18" t="s">
        <v>114</v>
      </c>
      <c r="K2171" s="18">
        <v>16</v>
      </c>
      <c r="L2171" s="18">
        <v>60</v>
      </c>
      <c r="M2171" s="18" t="s">
        <v>71</v>
      </c>
      <c r="N2171" s="18" t="s">
        <v>74</v>
      </c>
      <c r="O2171" s="18" t="s">
        <v>75</v>
      </c>
      <c r="P2171" s="19">
        <v>1357.63787757</v>
      </c>
      <c r="Q2171" s="19">
        <v>99978.909294800003</v>
      </c>
      <c r="R2171" s="20">
        <v>0.74605500000000002</v>
      </c>
      <c r="S2171" s="20">
        <v>6.7142049999999998</v>
      </c>
      <c r="T2171" s="20">
        <v>0.24</v>
      </c>
      <c r="U2171" s="20">
        <v>0.56100000000000005</v>
      </c>
      <c r="V2171" s="20">
        <f t="shared" si="66"/>
        <v>0.52665281790840002</v>
      </c>
      <c r="W2171" s="20">
        <f t="shared" si="67"/>
        <v>2.7377834385238096</v>
      </c>
    </row>
    <row r="2172" spans="1:23" x14ac:dyDescent="0.25">
      <c r="A2172" s="18">
        <v>38613</v>
      </c>
      <c r="B2172" s="18">
        <v>38563</v>
      </c>
      <c r="C2172" s="18">
        <v>6410</v>
      </c>
      <c r="D2172" s="18">
        <v>6410</v>
      </c>
      <c r="E2172" s="18" t="s">
        <v>56</v>
      </c>
      <c r="F2172" s="18" t="s">
        <v>113</v>
      </c>
      <c r="G2172" s="19">
        <v>1.7584150294700001</v>
      </c>
      <c r="H2172" s="19">
        <v>0.71160500000000004</v>
      </c>
      <c r="I2172" s="18" t="s">
        <v>24</v>
      </c>
      <c r="J2172" s="18" t="s">
        <v>114</v>
      </c>
      <c r="K2172" s="18">
        <v>16</v>
      </c>
      <c r="L2172" s="18">
        <v>60</v>
      </c>
      <c r="M2172" s="18" t="s">
        <v>71</v>
      </c>
      <c r="N2172" s="18" t="s">
        <v>74</v>
      </c>
      <c r="O2172" s="18" t="s">
        <v>75</v>
      </c>
      <c r="P2172" s="19">
        <v>1018.93429498</v>
      </c>
      <c r="Q2172" s="19">
        <v>76596.252298499996</v>
      </c>
      <c r="R2172" s="20">
        <v>0.74605500000000002</v>
      </c>
      <c r="S2172" s="20">
        <v>6.7142049999999998</v>
      </c>
      <c r="T2172" s="20">
        <v>0.24</v>
      </c>
      <c r="U2172" s="20">
        <v>0.56100000000000005</v>
      </c>
      <c r="V2172" s="20">
        <f t="shared" si="66"/>
        <v>0.40348131588900005</v>
      </c>
      <c r="W2172" s="20">
        <f t="shared" si="67"/>
        <v>2.0974813517219748</v>
      </c>
    </row>
    <row r="2173" spans="1:23" x14ac:dyDescent="0.25">
      <c r="A2173" s="18">
        <v>38614</v>
      </c>
      <c r="B2173" s="18">
        <v>38564</v>
      </c>
      <c r="C2173" s="18">
        <v>6410</v>
      </c>
      <c r="D2173" s="18">
        <v>6410</v>
      </c>
      <c r="E2173" s="18" t="s">
        <v>56</v>
      </c>
      <c r="F2173" s="18" t="s">
        <v>113</v>
      </c>
      <c r="G2173" s="19">
        <v>4.0276426496199997</v>
      </c>
      <c r="H2173" s="19">
        <v>1.6299300000000001</v>
      </c>
      <c r="I2173" s="18" t="s">
        <v>24</v>
      </c>
      <c r="J2173" s="18" t="s">
        <v>114</v>
      </c>
      <c r="K2173" s="18">
        <v>16</v>
      </c>
      <c r="L2173" s="18">
        <v>60</v>
      </c>
      <c r="M2173" s="18" t="s">
        <v>71</v>
      </c>
      <c r="N2173" s="18" t="s">
        <v>74</v>
      </c>
      <c r="O2173" s="18" t="s">
        <v>75</v>
      </c>
      <c r="P2173" s="19">
        <v>1769.7081151</v>
      </c>
      <c r="Q2173" s="19">
        <v>175443.412041</v>
      </c>
      <c r="R2173" s="20">
        <v>0.74605500000000002</v>
      </c>
      <c r="S2173" s="20">
        <v>6.7142049999999998</v>
      </c>
      <c r="T2173" s="20">
        <v>0.24</v>
      </c>
      <c r="U2173" s="20">
        <v>0.56100000000000005</v>
      </c>
      <c r="V2173" s="20">
        <f t="shared" si="66"/>
        <v>0.92417324387400002</v>
      </c>
      <c r="W2173" s="20">
        <f t="shared" si="67"/>
        <v>4.8042773443303499</v>
      </c>
    </row>
    <row r="2174" spans="1:23" x14ac:dyDescent="0.25">
      <c r="A2174" s="18">
        <v>38615</v>
      </c>
      <c r="B2174" s="18">
        <v>38565</v>
      </c>
      <c r="C2174" s="18">
        <v>6410</v>
      </c>
      <c r="D2174" s="18">
        <v>6410</v>
      </c>
      <c r="E2174" s="18" t="s">
        <v>56</v>
      </c>
      <c r="F2174" s="18" t="s">
        <v>113</v>
      </c>
      <c r="G2174" s="19">
        <v>1.91040669763</v>
      </c>
      <c r="H2174" s="19">
        <v>0.77311399999999997</v>
      </c>
      <c r="I2174" s="18" t="s">
        <v>24</v>
      </c>
      <c r="J2174" s="18" t="s">
        <v>114</v>
      </c>
      <c r="K2174" s="18">
        <v>16</v>
      </c>
      <c r="L2174" s="18">
        <v>60</v>
      </c>
      <c r="M2174" s="18" t="s">
        <v>71</v>
      </c>
      <c r="N2174" s="18" t="s">
        <v>74</v>
      </c>
      <c r="O2174" s="18" t="s">
        <v>75</v>
      </c>
      <c r="P2174" s="19">
        <v>1091.2608359200001</v>
      </c>
      <c r="Q2174" s="19">
        <v>83216.982879300005</v>
      </c>
      <c r="R2174" s="20">
        <v>0.74605500000000002</v>
      </c>
      <c r="S2174" s="20">
        <v>6.7142049999999998</v>
      </c>
      <c r="T2174" s="20">
        <v>0.24</v>
      </c>
      <c r="U2174" s="20">
        <v>0.56100000000000005</v>
      </c>
      <c r="V2174" s="20">
        <f t="shared" si="66"/>
        <v>0.43835702960520001</v>
      </c>
      <c r="W2174" s="20">
        <f t="shared" si="67"/>
        <v>2.2787813432384296</v>
      </c>
    </row>
    <row r="2175" spans="1:23" x14ac:dyDescent="0.25">
      <c r="A2175" s="18">
        <v>38616</v>
      </c>
      <c r="B2175" s="18">
        <v>38566</v>
      </c>
      <c r="C2175" s="18">
        <v>6410</v>
      </c>
      <c r="D2175" s="18">
        <v>6410</v>
      </c>
      <c r="E2175" s="18" t="s">
        <v>56</v>
      </c>
      <c r="F2175" s="18" t="s">
        <v>113</v>
      </c>
      <c r="G2175" s="19">
        <v>4.0786705807099999</v>
      </c>
      <c r="H2175" s="19">
        <v>1.6505799999999999</v>
      </c>
      <c r="I2175" s="18" t="s">
        <v>24</v>
      </c>
      <c r="J2175" s="18" t="s">
        <v>114</v>
      </c>
      <c r="K2175" s="18">
        <v>16</v>
      </c>
      <c r="L2175" s="18">
        <v>60</v>
      </c>
      <c r="M2175" s="18" t="s">
        <v>71</v>
      </c>
      <c r="N2175" s="18" t="s">
        <v>74</v>
      </c>
      <c r="O2175" s="18" t="s">
        <v>75</v>
      </c>
      <c r="P2175" s="19">
        <v>1692.37858471</v>
      </c>
      <c r="Q2175" s="19">
        <v>177666.17982799999</v>
      </c>
      <c r="R2175" s="20">
        <v>0.74605500000000002</v>
      </c>
      <c r="S2175" s="20">
        <v>6.7142049999999998</v>
      </c>
      <c r="T2175" s="20">
        <v>0.24</v>
      </c>
      <c r="U2175" s="20">
        <v>0.56100000000000005</v>
      </c>
      <c r="V2175" s="20">
        <f t="shared" si="66"/>
        <v>0.93588183104400002</v>
      </c>
      <c r="W2175" s="20">
        <f t="shared" si="67"/>
        <v>4.8651439626270987</v>
      </c>
    </row>
    <row r="2176" spans="1:23" x14ac:dyDescent="0.25">
      <c r="A2176" s="18">
        <v>38617</v>
      </c>
      <c r="B2176" s="18">
        <v>38567</v>
      </c>
      <c r="C2176" s="18">
        <v>6410</v>
      </c>
      <c r="D2176" s="18">
        <v>6410</v>
      </c>
      <c r="E2176" s="18" t="s">
        <v>56</v>
      </c>
      <c r="F2176" s="18" t="s">
        <v>113</v>
      </c>
      <c r="G2176" s="19">
        <v>35.119849650100001</v>
      </c>
      <c r="H2176" s="19">
        <v>14.2125</v>
      </c>
      <c r="I2176" s="18" t="s">
        <v>24</v>
      </c>
      <c r="J2176" s="18" t="s">
        <v>114</v>
      </c>
      <c r="K2176" s="18">
        <v>16</v>
      </c>
      <c r="L2176" s="18">
        <v>60</v>
      </c>
      <c r="M2176" s="18" t="s">
        <v>71</v>
      </c>
      <c r="N2176" s="18" t="s">
        <v>74</v>
      </c>
      <c r="O2176" s="18" t="s">
        <v>75</v>
      </c>
      <c r="P2176" s="19">
        <v>9411.5237646000005</v>
      </c>
      <c r="Q2176" s="19">
        <v>1529814.5314799999</v>
      </c>
      <c r="R2176" s="20">
        <v>0.74605500000000002</v>
      </c>
      <c r="S2176" s="20">
        <v>6.7142049999999998</v>
      </c>
      <c r="T2176" s="20">
        <v>0.24</v>
      </c>
      <c r="U2176" s="20">
        <v>0.56100000000000005</v>
      </c>
      <c r="V2176" s="20">
        <f t="shared" si="66"/>
        <v>8.0585130824999993</v>
      </c>
      <c r="W2176" s="20">
        <f t="shared" si="67"/>
        <v>41.891855328937496</v>
      </c>
    </row>
    <row r="2177" spans="1:23" x14ac:dyDescent="0.25">
      <c r="A2177" s="18">
        <v>38618</v>
      </c>
      <c r="B2177" s="18">
        <v>38568</v>
      </c>
      <c r="C2177" s="18">
        <v>6410</v>
      </c>
      <c r="D2177" s="18">
        <v>6410</v>
      </c>
      <c r="E2177" s="18" t="s">
        <v>56</v>
      </c>
      <c r="F2177" s="18" t="s">
        <v>113</v>
      </c>
      <c r="G2177" s="19">
        <v>20.982918860000002</v>
      </c>
      <c r="H2177" s="19">
        <v>8.4914900000000006</v>
      </c>
      <c r="I2177" s="18" t="s">
        <v>24</v>
      </c>
      <c r="J2177" s="18" t="s">
        <v>114</v>
      </c>
      <c r="K2177" s="18">
        <v>16</v>
      </c>
      <c r="L2177" s="18">
        <v>60</v>
      </c>
      <c r="M2177" s="18" t="s">
        <v>71</v>
      </c>
      <c r="N2177" s="18" t="s">
        <v>74</v>
      </c>
      <c r="O2177" s="18" t="s">
        <v>75</v>
      </c>
      <c r="P2177" s="19">
        <v>3733.8669384599998</v>
      </c>
      <c r="Q2177" s="19">
        <v>914012.28947900003</v>
      </c>
      <c r="R2177" s="20">
        <v>0.74605500000000002</v>
      </c>
      <c r="S2177" s="20">
        <v>6.7142049999999998</v>
      </c>
      <c r="T2177" s="20">
        <v>0.24</v>
      </c>
      <c r="U2177" s="20">
        <v>0.56100000000000005</v>
      </c>
      <c r="V2177" s="20">
        <f t="shared" si="66"/>
        <v>4.8146901146820005</v>
      </c>
      <c r="W2177" s="20">
        <f t="shared" si="67"/>
        <v>25.028972426182548</v>
      </c>
    </row>
    <row r="2178" spans="1:23" x14ac:dyDescent="0.25">
      <c r="A2178" s="18">
        <v>38619</v>
      </c>
      <c r="B2178" s="18">
        <v>38569</v>
      </c>
      <c r="C2178" s="18">
        <v>6410</v>
      </c>
      <c r="D2178" s="18">
        <v>6410</v>
      </c>
      <c r="E2178" s="18" t="s">
        <v>56</v>
      </c>
      <c r="F2178" s="18" t="s">
        <v>113</v>
      </c>
      <c r="G2178" s="19">
        <v>11.423422355</v>
      </c>
      <c r="H2178" s="19">
        <v>4.6228999999999996</v>
      </c>
      <c r="I2178" s="18" t="s">
        <v>24</v>
      </c>
      <c r="J2178" s="18" t="s">
        <v>114</v>
      </c>
      <c r="K2178" s="18">
        <v>16</v>
      </c>
      <c r="L2178" s="18">
        <v>60</v>
      </c>
      <c r="M2178" s="18" t="s">
        <v>71</v>
      </c>
      <c r="N2178" s="18" t="s">
        <v>74</v>
      </c>
      <c r="O2178" s="18" t="s">
        <v>75</v>
      </c>
      <c r="P2178" s="19">
        <v>3275.5587436999999</v>
      </c>
      <c r="Q2178" s="19">
        <v>497602.28736900003</v>
      </c>
      <c r="R2178" s="20">
        <v>0.74605500000000002</v>
      </c>
      <c r="S2178" s="20">
        <v>6.7142049999999998</v>
      </c>
      <c r="T2178" s="20">
        <v>0.24</v>
      </c>
      <c r="U2178" s="20">
        <v>0.56100000000000005</v>
      </c>
      <c r="V2178" s="20">
        <f t="shared" si="66"/>
        <v>2.6211926212200001</v>
      </c>
      <c r="W2178" s="20">
        <f t="shared" si="67"/>
        <v>13.626164151285497</v>
      </c>
    </row>
    <row r="2179" spans="1:23" x14ac:dyDescent="0.25">
      <c r="A2179" s="18">
        <v>38620</v>
      </c>
      <c r="B2179" s="18">
        <v>38570</v>
      </c>
      <c r="C2179" s="18">
        <v>6410</v>
      </c>
      <c r="D2179" s="18">
        <v>6410</v>
      </c>
      <c r="E2179" s="18" t="s">
        <v>56</v>
      </c>
      <c r="F2179" s="18" t="s">
        <v>113</v>
      </c>
      <c r="G2179" s="19">
        <v>5.16949403995</v>
      </c>
      <c r="H2179" s="19">
        <v>2.0920200000000002</v>
      </c>
      <c r="I2179" s="18" t="s">
        <v>24</v>
      </c>
      <c r="J2179" s="18" t="s">
        <v>114</v>
      </c>
      <c r="K2179" s="18">
        <v>16</v>
      </c>
      <c r="L2179" s="18">
        <v>60</v>
      </c>
      <c r="M2179" s="18" t="s">
        <v>71</v>
      </c>
      <c r="N2179" s="18" t="s">
        <v>74</v>
      </c>
      <c r="O2179" s="18" t="s">
        <v>75</v>
      </c>
      <c r="P2179" s="19">
        <v>2072.6110570400001</v>
      </c>
      <c r="Q2179" s="19">
        <v>225182.25964800001</v>
      </c>
      <c r="R2179" s="20">
        <v>0.74605500000000002</v>
      </c>
      <c r="S2179" s="20">
        <v>6.7142049999999998</v>
      </c>
      <c r="T2179" s="20">
        <v>0.24</v>
      </c>
      <c r="U2179" s="20">
        <v>0.56100000000000005</v>
      </c>
      <c r="V2179" s="20">
        <f t="shared" ref="V2179:V2242" si="68">H2179*R2179*(1-T2179)</f>
        <v>1.1861791056360003</v>
      </c>
      <c r="W2179" s="20">
        <f t="shared" ref="W2179:W2242" si="69">H2179*S2179*(1-U2179)</f>
        <v>6.1663042522598994</v>
      </c>
    </row>
    <row r="2180" spans="1:23" x14ac:dyDescent="0.25">
      <c r="A2180" s="18">
        <v>38621</v>
      </c>
      <c r="B2180" s="18">
        <v>38571</v>
      </c>
      <c r="C2180" s="18">
        <v>6410</v>
      </c>
      <c r="D2180" s="18">
        <v>6410</v>
      </c>
      <c r="E2180" s="18" t="s">
        <v>56</v>
      </c>
      <c r="F2180" s="18" t="s">
        <v>113</v>
      </c>
      <c r="G2180" s="19">
        <v>4.2325222663500001E-2</v>
      </c>
      <c r="H2180" s="19">
        <v>1.7128399999999998E-2</v>
      </c>
      <c r="I2180" s="18" t="s">
        <v>24</v>
      </c>
      <c r="J2180" s="18" t="s">
        <v>114</v>
      </c>
      <c r="K2180" s="18">
        <v>16</v>
      </c>
      <c r="L2180" s="18">
        <v>60</v>
      </c>
      <c r="M2180" s="18" t="s">
        <v>71</v>
      </c>
      <c r="N2180" s="18" t="s">
        <v>74</v>
      </c>
      <c r="O2180" s="18" t="s">
        <v>75</v>
      </c>
      <c r="P2180" s="19">
        <v>506.266554654</v>
      </c>
      <c r="Q2180" s="19">
        <v>1935.6613850799999</v>
      </c>
      <c r="R2180" s="20">
        <v>0.74605500000000002</v>
      </c>
      <c r="S2180" s="20">
        <v>6.7142049999999998</v>
      </c>
      <c r="T2180" s="20">
        <v>0.24</v>
      </c>
      <c r="U2180" s="20">
        <v>0.56100000000000005</v>
      </c>
      <c r="V2180" s="20">
        <f t="shared" si="68"/>
        <v>9.7118336311199996E-3</v>
      </c>
      <c r="W2180" s="20">
        <f t="shared" si="69"/>
        <v>5.0486575536757984E-2</v>
      </c>
    </row>
    <row r="2181" spans="1:23" x14ac:dyDescent="0.25">
      <c r="A2181" s="18">
        <v>38622</v>
      </c>
      <c r="B2181" s="18">
        <v>38572</v>
      </c>
      <c r="C2181" s="18">
        <v>6410</v>
      </c>
      <c r="D2181" s="18">
        <v>6410</v>
      </c>
      <c r="E2181" s="18" t="s">
        <v>56</v>
      </c>
      <c r="F2181" s="18" t="s">
        <v>113</v>
      </c>
      <c r="G2181" s="19">
        <v>3.7143536638899999</v>
      </c>
      <c r="H2181" s="19">
        <v>1.50315</v>
      </c>
      <c r="I2181" s="18" t="s">
        <v>24</v>
      </c>
      <c r="J2181" s="18" t="s">
        <v>114</v>
      </c>
      <c r="K2181" s="18">
        <v>16</v>
      </c>
      <c r="L2181" s="18">
        <v>60</v>
      </c>
      <c r="M2181" s="18" t="s">
        <v>71</v>
      </c>
      <c r="N2181" s="18" t="s">
        <v>74</v>
      </c>
      <c r="O2181" s="18" t="s">
        <v>75</v>
      </c>
      <c r="P2181" s="19">
        <v>1856.4380606</v>
      </c>
      <c r="Q2181" s="19">
        <v>161796.598409</v>
      </c>
      <c r="R2181" s="20">
        <v>0.74605500000000002</v>
      </c>
      <c r="S2181" s="20">
        <v>6.7142049999999998</v>
      </c>
      <c r="T2181" s="20">
        <v>0.24</v>
      </c>
      <c r="U2181" s="20">
        <v>0.56100000000000005</v>
      </c>
      <c r="V2181" s="20">
        <f t="shared" si="68"/>
        <v>0.85228875567000006</v>
      </c>
      <c r="W2181" s="20">
        <f t="shared" si="69"/>
        <v>4.4305887308842493</v>
      </c>
    </row>
    <row r="2182" spans="1:23" x14ac:dyDescent="0.25">
      <c r="A2182" s="18">
        <v>38623</v>
      </c>
      <c r="B2182" s="18">
        <v>38573</v>
      </c>
      <c r="C2182" s="18">
        <v>6410</v>
      </c>
      <c r="D2182" s="18">
        <v>6410</v>
      </c>
      <c r="E2182" s="18" t="s">
        <v>56</v>
      </c>
      <c r="F2182" s="18" t="s">
        <v>113</v>
      </c>
      <c r="G2182" s="19">
        <v>3.9902664721600001</v>
      </c>
      <c r="H2182" s="19">
        <v>1.6148</v>
      </c>
      <c r="I2182" s="18" t="s">
        <v>24</v>
      </c>
      <c r="J2182" s="18" t="s">
        <v>114</v>
      </c>
      <c r="K2182" s="18">
        <v>16</v>
      </c>
      <c r="L2182" s="18">
        <v>60</v>
      </c>
      <c r="M2182" s="18" t="s">
        <v>71</v>
      </c>
      <c r="N2182" s="18" t="s">
        <v>74</v>
      </c>
      <c r="O2182" s="18" t="s">
        <v>75</v>
      </c>
      <c r="P2182" s="19">
        <v>1623.9635882</v>
      </c>
      <c r="Q2182" s="19">
        <v>173815.312263</v>
      </c>
      <c r="R2182" s="20">
        <v>0.74605500000000002</v>
      </c>
      <c r="S2182" s="20">
        <v>6.7142049999999998</v>
      </c>
      <c r="T2182" s="20">
        <v>0.24</v>
      </c>
      <c r="U2182" s="20">
        <v>0.56100000000000005</v>
      </c>
      <c r="V2182" s="20">
        <f t="shared" si="68"/>
        <v>0.91559450664000008</v>
      </c>
      <c r="W2182" s="20">
        <f t="shared" si="69"/>
        <v>4.7596811247259989</v>
      </c>
    </row>
    <row r="2183" spans="1:23" x14ac:dyDescent="0.25">
      <c r="A2183" s="18">
        <v>38624</v>
      </c>
      <c r="B2183" s="18">
        <v>38574</v>
      </c>
      <c r="C2183" s="18">
        <v>6410</v>
      </c>
      <c r="D2183" s="18">
        <v>6410</v>
      </c>
      <c r="E2183" s="18" t="s">
        <v>56</v>
      </c>
      <c r="F2183" s="18" t="s">
        <v>113</v>
      </c>
      <c r="G2183" s="19">
        <v>162.58697979799999</v>
      </c>
      <c r="H2183" s="19">
        <v>65.796599999999998</v>
      </c>
      <c r="I2183" s="18" t="s">
        <v>24</v>
      </c>
      <c r="J2183" s="18" t="s">
        <v>114</v>
      </c>
      <c r="K2183" s="18">
        <v>16</v>
      </c>
      <c r="L2183" s="18">
        <v>60</v>
      </c>
      <c r="M2183" s="18" t="s">
        <v>71</v>
      </c>
      <c r="N2183" s="18" t="s">
        <v>74</v>
      </c>
      <c r="O2183" s="18" t="s">
        <v>75</v>
      </c>
      <c r="P2183" s="19">
        <v>18288.211804499999</v>
      </c>
      <c r="Q2183" s="19">
        <v>7082260.51088</v>
      </c>
      <c r="R2183" s="20">
        <v>0.74605500000000002</v>
      </c>
      <c r="S2183" s="20">
        <v>6.7142049999999998</v>
      </c>
      <c r="T2183" s="20">
        <v>0.24</v>
      </c>
      <c r="U2183" s="20">
        <v>0.56100000000000005</v>
      </c>
      <c r="V2183" s="20">
        <f t="shared" si="68"/>
        <v>37.306790633880006</v>
      </c>
      <c r="W2183" s="20">
        <f t="shared" si="69"/>
        <v>193.93784684861697</v>
      </c>
    </row>
    <row r="2184" spans="1:23" x14ac:dyDescent="0.25">
      <c r="A2184" s="18">
        <v>38625</v>
      </c>
      <c r="B2184" s="18">
        <v>38575</v>
      </c>
      <c r="C2184" s="18">
        <v>6410</v>
      </c>
      <c r="D2184" s="18">
        <v>6410</v>
      </c>
      <c r="E2184" s="18" t="s">
        <v>56</v>
      </c>
      <c r="F2184" s="18" t="s">
        <v>113</v>
      </c>
      <c r="G2184" s="19">
        <v>3.7718142566399999</v>
      </c>
      <c r="H2184" s="19">
        <v>1.5264</v>
      </c>
      <c r="I2184" s="18" t="s">
        <v>24</v>
      </c>
      <c r="J2184" s="18" t="s">
        <v>114</v>
      </c>
      <c r="K2184" s="18">
        <v>16</v>
      </c>
      <c r="L2184" s="18">
        <v>60</v>
      </c>
      <c r="M2184" s="18" t="s">
        <v>71</v>
      </c>
      <c r="N2184" s="18" t="s">
        <v>74</v>
      </c>
      <c r="O2184" s="18" t="s">
        <v>75</v>
      </c>
      <c r="P2184" s="19">
        <v>1477.5175556900001</v>
      </c>
      <c r="Q2184" s="19">
        <v>164299.571818</v>
      </c>
      <c r="R2184" s="20">
        <v>0.74605500000000002</v>
      </c>
      <c r="S2184" s="20">
        <v>6.7142049999999998</v>
      </c>
      <c r="T2184" s="20">
        <v>0.24</v>
      </c>
      <c r="U2184" s="20">
        <v>0.56100000000000005</v>
      </c>
      <c r="V2184" s="20">
        <f t="shared" si="68"/>
        <v>0.86547154752000011</v>
      </c>
      <c r="W2184" s="20">
        <f t="shared" si="69"/>
        <v>4.499118942767999</v>
      </c>
    </row>
    <row r="2185" spans="1:23" x14ac:dyDescent="0.25">
      <c r="A2185" s="18">
        <v>38626</v>
      </c>
      <c r="B2185" s="18">
        <v>38576</v>
      </c>
      <c r="C2185" s="18">
        <v>6410</v>
      </c>
      <c r="D2185" s="18">
        <v>6410</v>
      </c>
      <c r="E2185" s="18" t="s">
        <v>56</v>
      </c>
      <c r="F2185" s="18" t="s">
        <v>113</v>
      </c>
      <c r="G2185" s="19">
        <v>5.1835326853900003</v>
      </c>
      <c r="H2185" s="19">
        <v>2.0977000000000001</v>
      </c>
      <c r="I2185" s="18" t="s">
        <v>24</v>
      </c>
      <c r="J2185" s="18" t="s">
        <v>114</v>
      </c>
      <c r="K2185" s="18">
        <v>16</v>
      </c>
      <c r="L2185" s="18">
        <v>60</v>
      </c>
      <c r="M2185" s="18" t="s">
        <v>71</v>
      </c>
      <c r="N2185" s="18" t="s">
        <v>74</v>
      </c>
      <c r="O2185" s="18" t="s">
        <v>75</v>
      </c>
      <c r="P2185" s="19">
        <v>1825.68555062</v>
      </c>
      <c r="Q2185" s="19">
        <v>225793.78059899999</v>
      </c>
      <c r="R2185" s="20">
        <v>0.74605500000000002</v>
      </c>
      <c r="S2185" s="20">
        <v>6.7142049999999998</v>
      </c>
      <c r="T2185" s="20">
        <v>0.24</v>
      </c>
      <c r="U2185" s="20">
        <v>0.56100000000000005</v>
      </c>
      <c r="V2185" s="20">
        <f t="shared" si="68"/>
        <v>1.1893996758600001</v>
      </c>
      <c r="W2185" s="20">
        <f t="shared" si="69"/>
        <v>6.1830462567114992</v>
      </c>
    </row>
    <row r="2186" spans="1:23" x14ac:dyDescent="0.25">
      <c r="A2186" s="18">
        <v>38627</v>
      </c>
      <c r="B2186" s="18">
        <v>38577</v>
      </c>
      <c r="C2186" s="18">
        <v>6410</v>
      </c>
      <c r="D2186" s="18">
        <v>6410</v>
      </c>
      <c r="E2186" s="18" t="s">
        <v>56</v>
      </c>
      <c r="F2186" s="18" t="s">
        <v>113</v>
      </c>
      <c r="G2186" s="19">
        <v>3.7879997801099998</v>
      </c>
      <c r="H2186" s="19">
        <v>1.53295</v>
      </c>
      <c r="I2186" s="18" t="s">
        <v>24</v>
      </c>
      <c r="J2186" s="18" t="s">
        <v>114</v>
      </c>
      <c r="K2186" s="18">
        <v>16</v>
      </c>
      <c r="L2186" s="18">
        <v>60</v>
      </c>
      <c r="M2186" s="18" t="s">
        <v>71</v>
      </c>
      <c r="N2186" s="18" t="s">
        <v>74</v>
      </c>
      <c r="O2186" s="18" t="s">
        <v>75</v>
      </c>
      <c r="P2186" s="19">
        <v>1513.09324687</v>
      </c>
      <c r="Q2186" s="19">
        <v>165004.61040100001</v>
      </c>
      <c r="R2186" s="20">
        <v>0.74605500000000002</v>
      </c>
      <c r="S2186" s="20">
        <v>6.7142049999999998</v>
      </c>
      <c r="T2186" s="20">
        <v>0.24</v>
      </c>
      <c r="U2186" s="20">
        <v>0.56100000000000005</v>
      </c>
      <c r="V2186" s="20">
        <f t="shared" si="68"/>
        <v>0.8691854093100001</v>
      </c>
      <c r="W2186" s="20">
        <f t="shared" si="69"/>
        <v>4.5184253035352491</v>
      </c>
    </row>
    <row r="2187" spans="1:23" x14ac:dyDescent="0.25">
      <c r="A2187" s="18">
        <v>38628</v>
      </c>
      <c r="B2187" s="18">
        <v>38578</v>
      </c>
      <c r="C2187" s="18">
        <v>6410</v>
      </c>
      <c r="D2187" s="18">
        <v>6410</v>
      </c>
      <c r="E2187" s="18" t="s">
        <v>56</v>
      </c>
      <c r="F2187" s="18" t="s">
        <v>113</v>
      </c>
      <c r="G2187" s="19">
        <v>27.568400048099999</v>
      </c>
      <c r="H2187" s="19">
        <v>11.156499999999999</v>
      </c>
      <c r="I2187" s="18" t="s">
        <v>24</v>
      </c>
      <c r="J2187" s="18" t="s">
        <v>114</v>
      </c>
      <c r="K2187" s="18">
        <v>16</v>
      </c>
      <c r="L2187" s="18">
        <v>60</v>
      </c>
      <c r="M2187" s="18" t="s">
        <v>71</v>
      </c>
      <c r="N2187" s="18" t="s">
        <v>74</v>
      </c>
      <c r="O2187" s="18" t="s">
        <v>75</v>
      </c>
      <c r="P2187" s="19">
        <v>7944.1890139999996</v>
      </c>
      <c r="Q2187" s="19">
        <v>1200874.7025899999</v>
      </c>
      <c r="R2187" s="20">
        <v>0.74605500000000002</v>
      </c>
      <c r="S2187" s="20">
        <v>6.7142049999999998</v>
      </c>
      <c r="T2187" s="20">
        <v>0.24</v>
      </c>
      <c r="U2187" s="20">
        <v>0.56100000000000005</v>
      </c>
      <c r="V2187" s="20">
        <f t="shared" si="68"/>
        <v>6.3257555817000002</v>
      </c>
      <c r="W2187" s="20">
        <f t="shared" si="69"/>
        <v>32.884185328217491</v>
      </c>
    </row>
    <row r="2188" spans="1:23" x14ac:dyDescent="0.25">
      <c r="A2188" s="18">
        <v>38629</v>
      </c>
      <c r="B2188" s="18">
        <v>38579</v>
      </c>
      <c r="C2188" s="18">
        <v>6410</v>
      </c>
      <c r="D2188" s="18">
        <v>6410</v>
      </c>
      <c r="E2188" s="18" t="s">
        <v>56</v>
      </c>
      <c r="F2188" s="18" t="s">
        <v>113</v>
      </c>
      <c r="G2188" s="19">
        <v>3.309100634</v>
      </c>
      <c r="H2188" s="19">
        <v>1.3391500000000001</v>
      </c>
      <c r="I2188" s="18" t="s">
        <v>24</v>
      </c>
      <c r="J2188" s="18" t="s">
        <v>114</v>
      </c>
      <c r="K2188" s="18">
        <v>16</v>
      </c>
      <c r="L2188" s="18">
        <v>60</v>
      </c>
      <c r="M2188" s="18" t="s">
        <v>71</v>
      </c>
      <c r="N2188" s="18" t="s">
        <v>74</v>
      </c>
      <c r="O2188" s="18" t="s">
        <v>75</v>
      </c>
      <c r="P2188" s="19">
        <v>1496.7665262</v>
      </c>
      <c r="Q2188" s="19">
        <v>144143.84703899999</v>
      </c>
      <c r="R2188" s="20">
        <v>0.74605500000000002</v>
      </c>
      <c r="S2188" s="20">
        <v>6.7142049999999998</v>
      </c>
      <c r="T2188" s="20">
        <v>0.24</v>
      </c>
      <c r="U2188" s="20">
        <v>0.56100000000000005</v>
      </c>
      <c r="V2188" s="20">
        <f t="shared" si="68"/>
        <v>0.7593004604700001</v>
      </c>
      <c r="W2188" s="20">
        <f t="shared" si="69"/>
        <v>3.9471928277042494</v>
      </c>
    </row>
    <row r="2189" spans="1:23" x14ac:dyDescent="0.25">
      <c r="A2189" s="18">
        <v>38630</v>
      </c>
      <c r="B2189" s="18">
        <v>38580</v>
      </c>
      <c r="C2189" s="18">
        <v>6410</v>
      </c>
      <c r="D2189" s="18">
        <v>6410</v>
      </c>
      <c r="E2189" s="18" t="s">
        <v>56</v>
      </c>
      <c r="F2189" s="18" t="s">
        <v>113</v>
      </c>
      <c r="G2189" s="19">
        <v>3.4936677404099998</v>
      </c>
      <c r="H2189" s="19">
        <v>1.41384</v>
      </c>
      <c r="I2189" s="18" t="s">
        <v>24</v>
      </c>
      <c r="J2189" s="18" t="s">
        <v>114</v>
      </c>
      <c r="K2189" s="18">
        <v>16</v>
      </c>
      <c r="L2189" s="18">
        <v>60</v>
      </c>
      <c r="M2189" s="18" t="s">
        <v>71</v>
      </c>
      <c r="N2189" s="18" t="s">
        <v>74</v>
      </c>
      <c r="O2189" s="18" t="s">
        <v>75</v>
      </c>
      <c r="P2189" s="19">
        <v>2460.7009817500002</v>
      </c>
      <c r="Q2189" s="19">
        <v>152183.558036</v>
      </c>
      <c r="R2189" s="20">
        <v>0.74605500000000002</v>
      </c>
      <c r="S2189" s="20">
        <v>6.7142049999999998</v>
      </c>
      <c r="T2189" s="20">
        <v>0.24</v>
      </c>
      <c r="U2189" s="20">
        <v>0.56100000000000005</v>
      </c>
      <c r="V2189" s="20">
        <f t="shared" si="68"/>
        <v>0.8016498249120001</v>
      </c>
      <c r="W2189" s="20">
        <f t="shared" si="69"/>
        <v>4.1673442911707994</v>
      </c>
    </row>
    <row r="2190" spans="1:23" x14ac:dyDescent="0.25">
      <c r="A2190" s="18">
        <v>38631</v>
      </c>
      <c r="B2190" s="18">
        <v>38581</v>
      </c>
      <c r="C2190" s="18">
        <v>6410</v>
      </c>
      <c r="D2190" s="18">
        <v>6410</v>
      </c>
      <c r="E2190" s="18" t="s">
        <v>56</v>
      </c>
      <c r="F2190" s="18" t="s">
        <v>113</v>
      </c>
      <c r="G2190" s="19">
        <v>1.36947023437</v>
      </c>
      <c r="H2190" s="19">
        <v>0.55420499999999995</v>
      </c>
      <c r="I2190" s="18" t="s">
        <v>24</v>
      </c>
      <c r="J2190" s="18" t="s">
        <v>114</v>
      </c>
      <c r="K2190" s="18">
        <v>16</v>
      </c>
      <c r="L2190" s="18">
        <v>60</v>
      </c>
      <c r="M2190" s="18" t="s">
        <v>71</v>
      </c>
      <c r="N2190" s="18" t="s">
        <v>74</v>
      </c>
      <c r="O2190" s="18" t="s">
        <v>75</v>
      </c>
      <c r="P2190" s="19">
        <v>963.97779300100001</v>
      </c>
      <c r="Q2190" s="19">
        <v>59653.884792600002</v>
      </c>
      <c r="R2190" s="20">
        <v>0.74605500000000002</v>
      </c>
      <c r="S2190" s="20">
        <v>6.7142049999999998</v>
      </c>
      <c r="T2190" s="20">
        <v>0.24</v>
      </c>
      <c r="U2190" s="20">
        <v>0.56100000000000005</v>
      </c>
      <c r="V2190" s="20">
        <f t="shared" si="68"/>
        <v>0.31423523256899999</v>
      </c>
      <c r="W2190" s="20">
        <f t="shared" si="69"/>
        <v>1.6335391861089748</v>
      </c>
    </row>
    <row r="2191" spans="1:23" x14ac:dyDescent="0.25">
      <c r="A2191" s="18">
        <v>38632</v>
      </c>
      <c r="B2191" s="18">
        <v>38582</v>
      </c>
      <c r="C2191" s="18">
        <v>6410</v>
      </c>
      <c r="D2191" s="18">
        <v>6410</v>
      </c>
      <c r="E2191" s="18" t="s">
        <v>56</v>
      </c>
      <c r="F2191" s="18" t="s">
        <v>113</v>
      </c>
      <c r="G2191" s="19">
        <v>2.8399332631799998</v>
      </c>
      <c r="H2191" s="19">
        <v>1.1492800000000001</v>
      </c>
      <c r="I2191" s="18" t="s">
        <v>24</v>
      </c>
      <c r="J2191" s="18" t="s">
        <v>114</v>
      </c>
      <c r="K2191" s="18">
        <v>16</v>
      </c>
      <c r="L2191" s="18">
        <v>60</v>
      </c>
      <c r="M2191" s="18" t="s">
        <v>71</v>
      </c>
      <c r="N2191" s="18" t="s">
        <v>74</v>
      </c>
      <c r="O2191" s="18" t="s">
        <v>75</v>
      </c>
      <c r="P2191" s="19">
        <v>1515.1201267700001</v>
      </c>
      <c r="Q2191" s="19">
        <v>123706.998114</v>
      </c>
      <c r="R2191" s="20">
        <v>0.74605500000000002</v>
      </c>
      <c r="S2191" s="20">
        <v>6.7142049999999998</v>
      </c>
      <c r="T2191" s="20">
        <v>0.24</v>
      </c>
      <c r="U2191" s="20">
        <v>0.56100000000000005</v>
      </c>
      <c r="V2191" s="20">
        <f t="shared" si="68"/>
        <v>0.65164382870400006</v>
      </c>
      <c r="W2191" s="20">
        <f t="shared" si="69"/>
        <v>3.3875441683336001</v>
      </c>
    </row>
    <row r="2192" spans="1:23" x14ac:dyDescent="0.25">
      <c r="A2192" s="18">
        <v>38633</v>
      </c>
      <c r="B2192" s="18">
        <v>38583</v>
      </c>
      <c r="C2192" s="18">
        <v>6410</v>
      </c>
      <c r="D2192" s="18">
        <v>6410</v>
      </c>
      <c r="E2192" s="18" t="s">
        <v>56</v>
      </c>
      <c r="F2192" s="18" t="s">
        <v>113</v>
      </c>
      <c r="G2192" s="19">
        <v>2.86524038685</v>
      </c>
      <c r="H2192" s="19">
        <v>1.1595200000000001</v>
      </c>
      <c r="I2192" s="18" t="s">
        <v>24</v>
      </c>
      <c r="J2192" s="18" t="s">
        <v>114</v>
      </c>
      <c r="K2192" s="18">
        <v>16</v>
      </c>
      <c r="L2192" s="18">
        <v>60</v>
      </c>
      <c r="M2192" s="18" t="s">
        <v>71</v>
      </c>
      <c r="N2192" s="18" t="s">
        <v>74</v>
      </c>
      <c r="O2192" s="18" t="s">
        <v>75</v>
      </c>
      <c r="P2192" s="19">
        <v>1519.49725997</v>
      </c>
      <c r="Q2192" s="19">
        <v>124809.37201000001</v>
      </c>
      <c r="R2192" s="20">
        <v>0.74605500000000002</v>
      </c>
      <c r="S2192" s="20">
        <v>6.7142049999999998</v>
      </c>
      <c r="T2192" s="20">
        <v>0.24</v>
      </c>
      <c r="U2192" s="20">
        <v>0.56100000000000005</v>
      </c>
      <c r="V2192" s="20">
        <f t="shared" si="68"/>
        <v>0.65744992713600003</v>
      </c>
      <c r="W2192" s="20">
        <f t="shared" si="69"/>
        <v>3.4177269369223997</v>
      </c>
    </row>
    <row r="2193" spans="1:23" x14ac:dyDescent="0.25">
      <c r="A2193" s="18">
        <v>38634</v>
      </c>
      <c r="B2193" s="18">
        <v>38584</v>
      </c>
      <c r="C2193" s="18">
        <v>6410</v>
      </c>
      <c r="D2193" s="18">
        <v>6410</v>
      </c>
      <c r="E2193" s="18" t="s">
        <v>56</v>
      </c>
      <c r="F2193" s="18" t="s">
        <v>113</v>
      </c>
      <c r="G2193" s="19">
        <v>6.76240868982</v>
      </c>
      <c r="H2193" s="19">
        <v>2.73665</v>
      </c>
      <c r="I2193" s="18" t="s">
        <v>24</v>
      </c>
      <c r="J2193" s="18" t="s">
        <v>114</v>
      </c>
      <c r="K2193" s="18">
        <v>16</v>
      </c>
      <c r="L2193" s="18">
        <v>60</v>
      </c>
      <c r="M2193" s="18" t="s">
        <v>71</v>
      </c>
      <c r="N2193" s="18" t="s">
        <v>74</v>
      </c>
      <c r="O2193" s="18" t="s">
        <v>75</v>
      </c>
      <c r="P2193" s="19">
        <v>2914.2843531200001</v>
      </c>
      <c r="Q2193" s="19">
        <v>294569.34425099997</v>
      </c>
      <c r="R2193" s="20">
        <v>0.74605500000000002</v>
      </c>
      <c r="S2193" s="20">
        <v>6.7142049999999998</v>
      </c>
      <c r="T2193" s="20">
        <v>0.24</v>
      </c>
      <c r="U2193" s="20">
        <v>0.56100000000000005</v>
      </c>
      <c r="V2193" s="20">
        <f t="shared" si="68"/>
        <v>1.5516854759699998</v>
      </c>
      <c r="W2193" s="20">
        <f t="shared" si="69"/>
        <v>8.0663743807167485</v>
      </c>
    </row>
    <row r="2194" spans="1:23" x14ac:dyDescent="0.25">
      <c r="A2194" s="18">
        <v>38635</v>
      </c>
      <c r="B2194" s="18">
        <v>38585</v>
      </c>
      <c r="C2194" s="18">
        <v>6410</v>
      </c>
      <c r="D2194" s="18">
        <v>6410</v>
      </c>
      <c r="E2194" s="18" t="s">
        <v>56</v>
      </c>
      <c r="F2194" s="18" t="s">
        <v>113</v>
      </c>
      <c r="G2194" s="19">
        <v>2.03272105398</v>
      </c>
      <c r="H2194" s="19">
        <v>0.82261300000000004</v>
      </c>
      <c r="I2194" s="18" t="s">
        <v>24</v>
      </c>
      <c r="J2194" s="18" t="s">
        <v>114</v>
      </c>
      <c r="K2194" s="18">
        <v>16</v>
      </c>
      <c r="L2194" s="18">
        <v>60</v>
      </c>
      <c r="M2194" s="18" t="s">
        <v>71</v>
      </c>
      <c r="N2194" s="18" t="s">
        <v>74</v>
      </c>
      <c r="O2194" s="18" t="s">
        <v>75</v>
      </c>
      <c r="P2194" s="19">
        <v>1112.11159337</v>
      </c>
      <c r="Q2194" s="19">
        <v>88544.974929300006</v>
      </c>
      <c r="R2194" s="20">
        <v>0.74605500000000002</v>
      </c>
      <c r="S2194" s="20">
        <v>6.7142049999999998</v>
      </c>
      <c r="T2194" s="20">
        <v>0.24</v>
      </c>
      <c r="U2194" s="20">
        <v>0.56100000000000005</v>
      </c>
      <c r="V2194" s="20">
        <f t="shared" si="68"/>
        <v>0.46642305170340004</v>
      </c>
      <c r="W2194" s="20">
        <f t="shared" si="69"/>
        <v>2.4246814274549346</v>
      </c>
    </row>
    <row r="2195" spans="1:23" x14ac:dyDescent="0.25">
      <c r="A2195" s="18">
        <v>38636</v>
      </c>
      <c r="B2195" s="18">
        <v>38586</v>
      </c>
      <c r="C2195" s="18">
        <v>6410</v>
      </c>
      <c r="D2195" s="18">
        <v>6410</v>
      </c>
      <c r="E2195" s="18" t="s">
        <v>56</v>
      </c>
      <c r="F2195" s="18" t="s">
        <v>113</v>
      </c>
      <c r="G2195" s="19">
        <v>19.230112393599999</v>
      </c>
      <c r="H2195" s="19">
        <v>7.7821499999999997</v>
      </c>
      <c r="I2195" s="18" t="s">
        <v>24</v>
      </c>
      <c r="J2195" s="18" t="s">
        <v>114</v>
      </c>
      <c r="K2195" s="18">
        <v>16</v>
      </c>
      <c r="L2195" s="18">
        <v>60</v>
      </c>
      <c r="M2195" s="18" t="s">
        <v>71</v>
      </c>
      <c r="N2195" s="18" t="s">
        <v>74</v>
      </c>
      <c r="O2195" s="18" t="s">
        <v>75</v>
      </c>
      <c r="P2195" s="19">
        <v>4162.3395728300002</v>
      </c>
      <c r="Q2195" s="19">
        <v>837660.34521599999</v>
      </c>
      <c r="R2195" s="20">
        <v>0.74605500000000002</v>
      </c>
      <c r="S2195" s="20">
        <v>6.7142049999999998</v>
      </c>
      <c r="T2195" s="20">
        <v>0.24</v>
      </c>
      <c r="U2195" s="20">
        <v>0.56100000000000005</v>
      </c>
      <c r="V2195" s="20">
        <f t="shared" si="68"/>
        <v>4.4124930578699999</v>
      </c>
      <c r="W2195" s="20">
        <f t="shared" si="69"/>
        <v>22.938167243489247</v>
      </c>
    </row>
    <row r="2196" spans="1:23" x14ac:dyDescent="0.25">
      <c r="A2196" s="18">
        <v>38637</v>
      </c>
      <c r="B2196" s="18">
        <v>38587</v>
      </c>
      <c r="C2196" s="18">
        <v>6410</v>
      </c>
      <c r="D2196" s="18">
        <v>6410</v>
      </c>
      <c r="E2196" s="18" t="s">
        <v>56</v>
      </c>
      <c r="F2196" s="18" t="s">
        <v>113</v>
      </c>
      <c r="G2196" s="19">
        <v>2.69437095373</v>
      </c>
      <c r="H2196" s="19">
        <v>1.0903700000000001</v>
      </c>
      <c r="I2196" s="18" t="s">
        <v>24</v>
      </c>
      <c r="J2196" s="18" t="s">
        <v>114</v>
      </c>
      <c r="K2196" s="18">
        <v>16</v>
      </c>
      <c r="L2196" s="18">
        <v>60</v>
      </c>
      <c r="M2196" s="18" t="s">
        <v>71</v>
      </c>
      <c r="N2196" s="18" t="s">
        <v>74</v>
      </c>
      <c r="O2196" s="18" t="s">
        <v>75</v>
      </c>
      <c r="P2196" s="19">
        <v>1473.7462568200001</v>
      </c>
      <c r="Q2196" s="19">
        <v>117366.329278</v>
      </c>
      <c r="R2196" s="20">
        <v>0.74605500000000002</v>
      </c>
      <c r="S2196" s="20">
        <v>6.7142049999999998</v>
      </c>
      <c r="T2196" s="20">
        <v>0.24</v>
      </c>
      <c r="U2196" s="20">
        <v>0.56100000000000005</v>
      </c>
      <c r="V2196" s="20">
        <f t="shared" si="68"/>
        <v>0.61824175266600001</v>
      </c>
      <c r="W2196" s="20">
        <f t="shared" si="69"/>
        <v>3.2139048228681495</v>
      </c>
    </row>
    <row r="2197" spans="1:23" x14ac:dyDescent="0.25">
      <c r="A2197" s="18">
        <v>38638</v>
      </c>
      <c r="B2197" s="18">
        <v>38588</v>
      </c>
      <c r="C2197" s="18">
        <v>6410</v>
      </c>
      <c r="D2197" s="18">
        <v>6410</v>
      </c>
      <c r="E2197" s="18" t="s">
        <v>56</v>
      </c>
      <c r="F2197" s="18" t="s">
        <v>113</v>
      </c>
      <c r="G2197" s="19">
        <v>9.0444173311099991</v>
      </c>
      <c r="H2197" s="19">
        <v>3.6601499999999998</v>
      </c>
      <c r="I2197" s="18" t="s">
        <v>24</v>
      </c>
      <c r="J2197" s="18" t="s">
        <v>114</v>
      </c>
      <c r="K2197" s="18">
        <v>16</v>
      </c>
      <c r="L2197" s="18">
        <v>60</v>
      </c>
      <c r="M2197" s="18" t="s">
        <v>71</v>
      </c>
      <c r="N2197" s="18" t="s">
        <v>74</v>
      </c>
      <c r="O2197" s="18" t="s">
        <v>75</v>
      </c>
      <c r="P2197" s="19">
        <v>2297.7711534700002</v>
      </c>
      <c r="Q2197" s="19">
        <v>393973.24304500001</v>
      </c>
      <c r="R2197" s="20">
        <v>0.74605500000000002</v>
      </c>
      <c r="S2197" s="20">
        <v>6.7142049999999998</v>
      </c>
      <c r="T2197" s="20">
        <v>0.24</v>
      </c>
      <c r="U2197" s="20">
        <v>0.56100000000000005</v>
      </c>
      <c r="V2197" s="20">
        <f t="shared" si="68"/>
        <v>2.0753116382700001</v>
      </c>
      <c r="W2197" s="20">
        <f t="shared" si="69"/>
        <v>10.788423872099248</v>
      </c>
    </row>
    <row r="2198" spans="1:23" x14ac:dyDescent="0.25">
      <c r="A2198" s="18">
        <v>38639</v>
      </c>
      <c r="B2198" s="18">
        <v>38589</v>
      </c>
      <c r="C2198" s="18">
        <v>6410</v>
      </c>
      <c r="D2198" s="18">
        <v>6410</v>
      </c>
      <c r="E2198" s="18" t="s">
        <v>56</v>
      </c>
      <c r="F2198" s="18" t="s">
        <v>113</v>
      </c>
      <c r="G2198" s="19">
        <v>1.9212762968699999</v>
      </c>
      <c r="H2198" s="19">
        <v>0.77751300000000001</v>
      </c>
      <c r="I2198" s="18" t="s">
        <v>24</v>
      </c>
      <c r="J2198" s="18" t="s">
        <v>114</v>
      </c>
      <c r="K2198" s="18">
        <v>16</v>
      </c>
      <c r="L2198" s="18">
        <v>60</v>
      </c>
      <c r="M2198" s="18" t="s">
        <v>71</v>
      </c>
      <c r="N2198" s="18" t="s">
        <v>74</v>
      </c>
      <c r="O2198" s="18" t="s">
        <v>75</v>
      </c>
      <c r="P2198" s="19">
        <v>1208.2583343199999</v>
      </c>
      <c r="Q2198" s="19">
        <v>83690.460728699996</v>
      </c>
      <c r="R2198" s="20">
        <v>0.74605500000000002</v>
      </c>
      <c r="S2198" s="20">
        <v>6.7142049999999998</v>
      </c>
      <c r="T2198" s="20">
        <v>0.24</v>
      </c>
      <c r="U2198" s="20">
        <v>0.56100000000000005</v>
      </c>
      <c r="V2198" s="20">
        <f t="shared" si="68"/>
        <v>0.44085127052340006</v>
      </c>
      <c r="W2198" s="20">
        <f t="shared" si="69"/>
        <v>2.2917475540804348</v>
      </c>
    </row>
    <row r="2199" spans="1:23" x14ac:dyDescent="0.25">
      <c r="A2199" s="18">
        <v>38640</v>
      </c>
      <c r="B2199" s="18">
        <v>38590</v>
      </c>
      <c r="C2199" s="18">
        <v>6410</v>
      </c>
      <c r="D2199" s="18">
        <v>6410</v>
      </c>
      <c r="E2199" s="18" t="s">
        <v>56</v>
      </c>
      <c r="F2199" s="18" t="s">
        <v>113</v>
      </c>
      <c r="G2199" s="19">
        <v>2.97588966051</v>
      </c>
      <c r="H2199" s="19">
        <v>1.2042999999999999</v>
      </c>
      <c r="I2199" s="18" t="s">
        <v>24</v>
      </c>
      <c r="J2199" s="18" t="s">
        <v>114</v>
      </c>
      <c r="K2199" s="18">
        <v>16</v>
      </c>
      <c r="L2199" s="18">
        <v>60</v>
      </c>
      <c r="M2199" s="18" t="s">
        <v>71</v>
      </c>
      <c r="N2199" s="18" t="s">
        <v>74</v>
      </c>
      <c r="O2199" s="18" t="s">
        <v>75</v>
      </c>
      <c r="P2199" s="19">
        <v>1707.90377745</v>
      </c>
      <c r="Q2199" s="19">
        <v>129629.235096</v>
      </c>
      <c r="R2199" s="20">
        <v>0.74605500000000002</v>
      </c>
      <c r="S2199" s="20">
        <v>6.7142049999999998</v>
      </c>
      <c r="T2199" s="20">
        <v>0.24</v>
      </c>
      <c r="U2199" s="20">
        <v>0.56100000000000005</v>
      </c>
      <c r="V2199" s="20">
        <f t="shared" si="68"/>
        <v>0.68284026774000006</v>
      </c>
      <c r="W2199" s="20">
        <f t="shared" si="69"/>
        <v>3.5497175987784995</v>
      </c>
    </row>
    <row r="2200" spans="1:23" x14ac:dyDescent="0.25">
      <c r="A2200" s="18">
        <v>38641</v>
      </c>
      <c r="B2200" s="18">
        <v>38591</v>
      </c>
      <c r="C2200" s="18">
        <v>6410</v>
      </c>
      <c r="D2200" s="18">
        <v>6410</v>
      </c>
      <c r="E2200" s="18" t="s">
        <v>56</v>
      </c>
      <c r="F2200" s="18" t="s">
        <v>113</v>
      </c>
      <c r="G2200" s="19">
        <v>6.6056407241099997</v>
      </c>
      <c r="H2200" s="19">
        <v>2.6732100000000001</v>
      </c>
      <c r="I2200" s="18" t="s">
        <v>24</v>
      </c>
      <c r="J2200" s="18" t="s">
        <v>114</v>
      </c>
      <c r="K2200" s="18">
        <v>16</v>
      </c>
      <c r="L2200" s="18">
        <v>60</v>
      </c>
      <c r="M2200" s="18" t="s">
        <v>71</v>
      </c>
      <c r="N2200" s="18" t="s">
        <v>74</v>
      </c>
      <c r="O2200" s="18" t="s">
        <v>75</v>
      </c>
      <c r="P2200" s="19">
        <v>2999.82177477</v>
      </c>
      <c r="Q2200" s="19">
        <v>287740.55897700001</v>
      </c>
      <c r="R2200" s="20">
        <v>0.74605500000000002</v>
      </c>
      <c r="S2200" s="20">
        <v>6.7142049999999998</v>
      </c>
      <c r="T2200" s="20">
        <v>0.24</v>
      </c>
      <c r="U2200" s="20">
        <v>0.56100000000000005</v>
      </c>
      <c r="V2200" s="20">
        <f t="shared" si="68"/>
        <v>1.5157148817780002</v>
      </c>
      <c r="W2200" s="20">
        <f t="shared" si="69"/>
        <v>7.8793826971939493</v>
      </c>
    </row>
    <row r="2201" spans="1:23" x14ac:dyDescent="0.25">
      <c r="A2201" s="18">
        <v>38642</v>
      </c>
      <c r="B2201" s="18">
        <v>38592</v>
      </c>
      <c r="C2201" s="18">
        <v>6410</v>
      </c>
      <c r="D2201" s="18">
        <v>6410</v>
      </c>
      <c r="E2201" s="18" t="s">
        <v>56</v>
      </c>
      <c r="F2201" s="18" t="s">
        <v>113</v>
      </c>
      <c r="G2201" s="19">
        <v>3.78055901819</v>
      </c>
      <c r="H2201" s="19">
        <v>1.5299400000000001</v>
      </c>
      <c r="I2201" s="18" t="s">
        <v>24</v>
      </c>
      <c r="J2201" s="18" t="s">
        <v>114</v>
      </c>
      <c r="K2201" s="18">
        <v>16</v>
      </c>
      <c r="L2201" s="18">
        <v>60</v>
      </c>
      <c r="M2201" s="18" t="s">
        <v>71</v>
      </c>
      <c r="N2201" s="18" t="s">
        <v>74</v>
      </c>
      <c r="O2201" s="18" t="s">
        <v>75</v>
      </c>
      <c r="P2201" s="19">
        <v>5129.1203702900002</v>
      </c>
      <c r="Q2201" s="19">
        <v>164680.492111</v>
      </c>
      <c r="R2201" s="20">
        <v>0.74605500000000002</v>
      </c>
      <c r="S2201" s="20">
        <v>6.7142049999999998</v>
      </c>
      <c r="T2201" s="20">
        <v>0.24</v>
      </c>
      <c r="U2201" s="20">
        <v>0.56100000000000005</v>
      </c>
      <c r="V2201" s="20">
        <f t="shared" si="68"/>
        <v>0.86747873389200014</v>
      </c>
      <c r="W2201" s="20">
        <f t="shared" si="69"/>
        <v>4.5095532201902992</v>
      </c>
    </row>
    <row r="2202" spans="1:23" x14ac:dyDescent="0.25">
      <c r="A2202" s="18">
        <v>38643</v>
      </c>
      <c r="B2202" s="18">
        <v>38593</v>
      </c>
      <c r="C2202" s="18">
        <v>6410</v>
      </c>
      <c r="D2202" s="18">
        <v>6410</v>
      </c>
      <c r="E2202" s="18" t="s">
        <v>56</v>
      </c>
      <c r="F2202" s="18" t="s">
        <v>113</v>
      </c>
      <c r="G2202" s="19">
        <v>3.9681929902099999</v>
      </c>
      <c r="H2202" s="19">
        <v>1.6058699999999999</v>
      </c>
      <c r="I2202" s="18" t="s">
        <v>24</v>
      </c>
      <c r="J2202" s="18" t="s">
        <v>114</v>
      </c>
      <c r="K2202" s="18">
        <v>16</v>
      </c>
      <c r="L2202" s="18">
        <v>60</v>
      </c>
      <c r="M2202" s="18" t="s">
        <v>71</v>
      </c>
      <c r="N2202" s="18" t="s">
        <v>74</v>
      </c>
      <c r="O2202" s="18" t="s">
        <v>75</v>
      </c>
      <c r="P2202" s="19">
        <v>2590.9597240600001</v>
      </c>
      <c r="Q2202" s="19">
        <v>172853.79523399999</v>
      </c>
      <c r="R2202" s="20">
        <v>0.74605500000000002</v>
      </c>
      <c r="S2202" s="20">
        <v>6.7142049999999998</v>
      </c>
      <c r="T2202" s="20">
        <v>0.24</v>
      </c>
      <c r="U2202" s="20">
        <v>0.56100000000000005</v>
      </c>
      <c r="V2202" s="20">
        <f t="shared" si="68"/>
        <v>0.91053118056599991</v>
      </c>
      <c r="W2202" s="20">
        <f t="shared" si="69"/>
        <v>4.7333596282906489</v>
      </c>
    </row>
    <row r="2203" spans="1:23" x14ac:dyDescent="0.25">
      <c r="A2203" s="18">
        <v>38644</v>
      </c>
      <c r="B2203" s="18">
        <v>38594</v>
      </c>
      <c r="C2203" s="18">
        <v>6410</v>
      </c>
      <c r="D2203" s="18">
        <v>6410</v>
      </c>
      <c r="E2203" s="18" t="s">
        <v>56</v>
      </c>
      <c r="F2203" s="18" t="s">
        <v>113</v>
      </c>
      <c r="G2203" s="19">
        <v>2.7267691685200002</v>
      </c>
      <c r="H2203" s="19">
        <v>1.10348</v>
      </c>
      <c r="I2203" s="18" t="s">
        <v>24</v>
      </c>
      <c r="J2203" s="18" t="s">
        <v>114</v>
      </c>
      <c r="K2203" s="18">
        <v>16</v>
      </c>
      <c r="L2203" s="18">
        <v>60</v>
      </c>
      <c r="M2203" s="18" t="s">
        <v>71</v>
      </c>
      <c r="N2203" s="18" t="s">
        <v>74</v>
      </c>
      <c r="O2203" s="18" t="s">
        <v>75</v>
      </c>
      <c r="P2203" s="19">
        <v>1303.53474712</v>
      </c>
      <c r="Q2203" s="19">
        <v>118777.58987</v>
      </c>
      <c r="R2203" s="20">
        <v>0.74605500000000002</v>
      </c>
      <c r="S2203" s="20">
        <v>6.7142049999999998</v>
      </c>
      <c r="T2203" s="20">
        <v>0.24</v>
      </c>
      <c r="U2203" s="20">
        <v>0.56100000000000005</v>
      </c>
      <c r="V2203" s="20">
        <f t="shared" si="68"/>
        <v>0.62567514626400011</v>
      </c>
      <c r="W2203" s="20">
        <f t="shared" si="69"/>
        <v>3.2525470197625999</v>
      </c>
    </row>
    <row r="2204" spans="1:23" x14ac:dyDescent="0.25">
      <c r="A2204" s="18">
        <v>38645</v>
      </c>
      <c r="B2204" s="18">
        <v>38595</v>
      </c>
      <c r="C2204" s="18">
        <v>6410</v>
      </c>
      <c r="D2204" s="18">
        <v>6410</v>
      </c>
      <c r="E2204" s="18" t="s">
        <v>56</v>
      </c>
      <c r="F2204" s="18" t="s">
        <v>113</v>
      </c>
      <c r="G2204" s="19">
        <v>1.9139855797900001</v>
      </c>
      <c r="H2204" s="19">
        <v>0.77456199999999997</v>
      </c>
      <c r="I2204" s="18" t="s">
        <v>24</v>
      </c>
      <c r="J2204" s="18" t="s">
        <v>114</v>
      </c>
      <c r="K2204" s="18">
        <v>16</v>
      </c>
      <c r="L2204" s="18">
        <v>60</v>
      </c>
      <c r="M2204" s="18" t="s">
        <v>71</v>
      </c>
      <c r="N2204" s="18" t="s">
        <v>74</v>
      </c>
      <c r="O2204" s="18" t="s">
        <v>75</v>
      </c>
      <c r="P2204" s="19">
        <v>1213.0878053599999</v>
      </c>
      <c r="Q2204" s="19">
        <v>83372.878362599993</v>
      </c>
      <c r="R2204" s="20">
        <v>0.74605500000000002</v>
      </c>
      <c r="S2204" s="20">
        <v>6.7142049999999998</v>
      </c>
      <c r="T2204" s="20">
        <v>0.24</v>
      </c>
      <c r="U2204" s="20">
        <v>0.56100000000000005</v>
      </c>
      <c r="V2204" s="20">
        <f t="shared" si="68"/>
        <v>0.4391780482116</v>
      </c>
      <c r="W2204" s="20">
        <f t="shared" si="69"/>
        <v>2.2830493753591896</v>
      </c>
    </row>
    <row r="2205" spans="1:23" x14ac:dyDescent="0.25">
      <c r="A2205" s="18">
        <v>38646</v>
      </c>
      <c r="B2205" s="18">
        <v>38596</v>
      </c>
      <c r="C2205" s="18">
        <v>6410</v>
      </c>
      <c r="D2205" s="18">
        <v>6410</v>
      </c>
      <c r="E2205" s="18" t="s">
        <v>56</v>
      </c>
      <c r="F2205" s="18" t="s">
        <v>113</v>
      </c>
      <c r="G2205" s="19">
        <v>19.641229327000001</v>
      </c>
      <c r="H2205" s="19">
        <v>7.9485200000000003</v>
      </c>
      <c r="I2205" s="18" t="s">
        <v>24</v>
      </c>
      <c r="J2205" s="18" t="s">
        <v>114</v>
      </c>
      <c r="K2205" s="18">
        <v>16</v>
      </c>
      <c r="L2205" s="18">
        <v>60</v>
      </c>
      <c r="M2205" s="18" t="s">
        <v>71</v>
      </c>
      <c r="N2205" s="18" t="s">
        <v>74</v>
      </c>
      <c r="O2205" s="18" t="s">
        <v>75</v>
      </c>
      <c r="P2205" s="19">
        <v>3907.05752635</v>
      </c>
      <c r="Q2205" s="19">
        <v>855568.52719699999</v>
      </c>
      <c r="R2205" s="20">
        <v>0.74605500000000002</v>
      </c>
      <c r="S2205" s="20">
        <v>6.7142049999999998</v>
      </c>
      <c r="T2205" s="20">
        <v>0.24</v>
      </c>
      <c r="U2205" s="20">
        <v>0.56100000000000005</v>
      </c>
      <c r="V2205" s="20">
        <f t="shared" si="68"/>
        <v>4.5068251473360004</v>
      </c>
      <c r="W2205" s="20">
        <f t="shared" si="69"/>
        <v>23.428548806977396</v>
      </c>
    </row>
    <row r="2206" spans="1:23" x14ac:dyDescent="0.25">
      <c r="A2206" s="18">
        <v>38647</v>
      </c>
      <c r="B2206" s="18">
        <v>38597</v>
      </c>
      <c r="C2206" s="18">
        <v>6410</v>
      </c>
      <c r="D2206" s="18">
        <v>6410</v>
      </c>
      <c r="E2206" s="18" t="s">
        <v>56</v>
      </c>
      <c r="F2206" s="18" t="s">
        <v>113</v>
      </c>
      <c r="G2206" s="19">
        <v>2.9802670569599998</v>
      </c>
      <c r="H2206" s="19">
        <v>1.20607</v>
      </c>
      <c r="I2206" s="18" t="s">
        <v>24</v>
      </c>
      <c r="J2206" s="18" t="s">
        <v>114</v>
      </c>
      <c r="K2206" s="18">
        <v>16</v>
      </c>
      <c r="L2206" s="18">
        <v>60</v>
      </c>
      <c r="M2206" s="18" t="s">
        <v>71</v>
      </c>
      <c r="N2206" s="18" t="s">
        <v>74</v>
      </c>
      <c r="O2206" s="18" t="s">
        <v>75</v>
      </c>
      <c r="P2206" s="19">
        <v>2320.3403044299998</v>
      </c>
      <c r="Q2206" s="19">
        <v>129819.91372</v>
      </c>
      <c r="R2206" s="20">
        <v>0.74605500000000002</v>
      </c>
      <c r="S2206" s="20">
        <v>6.7142049999999998</v>
      </c>
      <c r="T2206" s="20">
        <v>0.24</v>
      </c>
      <c r="U2206" s="20">
        <v>0.56100000000000005</v>
      </c>
      <c r="V2206" s="20">
        <f t="shared" si="68"/>
        <v>0.68384386092600002</v>
      </c>
      <c r="W2206" s="20">
        <f t="shared" si="69"/>
        <v>3.5549347374896496</v>
      </c>
    </row>
    <row r="2207" spans="1:23" x14ac:dyDescent="0.25">
      <c r="A2207" s="18">
        <v>38648</v>
      </c>
      <c r="B2207" s="18">
        <v>38598</v>
      </c>
      <c r="C2207" s="18">
        <v>6410</v>
      </c>
      <c r="D2207" s="18">
        <v>6410</v>
      </c>
      <c r="E2207" s="18" t="s">
        <v>56</v>
      </c>
      <c r="F2207" s="18" t="s">
        <v>113</v>
      </c>
      <c r="G2207" s="19">
        <v>4.1335247538299997</v>
      </c>
      <c r="H2207" s="19">
        <v>1.6727799999999999</v>
      </c>
      <c r="I2207" s="18" t="s">
        <v>24</v>
      </c>
      <c r="J2207" s="18" t="s">
        <v>114</v>
      </c>
      <c r="K2207" s="18">
        <v>16</v>
      </c>
      <c r="L2207" s="18">
        <v>60</v>
      </c>
      <c r="M2207" s="18" t="s">
        <v>71</v>
      </c>
      <c r="N2207" s="18" t="s">
        <v>74</v>
      </c>
      <c r="O2207" s="18" t="s">
        <v>75</v>
      </c>
      <c r="P2207" s="19">
        <v>1543.45620691</v>
      </c>
      <c r="Q2207" s="19">
        <v>180055.61805300001</v>
      </c>
      <c r="R2207" s="20">
        <v>0.74605500000000002</v>
      </c>
      <c r="S2207" s="20">
        <v>6.7142049999999998</v>
      </c>
      <c r="T2207" s="20">
        <v>0.24</v>
      </c>
      <c r="U2207" s="20">
        <v>0.56100000000000005</v>
      </c>
      <c r="V2207" s="20">
        <f t="shared" si="68"/>
        <v>0.94846927100399991</v>
      </c>
      <c r="W2207" s="20">
        <f t="shared" si="69"/>
        <v>4.9305792617160993</v>
      </c>
    </row>
    <row r="2208" spans="1:23" x14ac:dyDescent="0.25">
      <c r="A2208" s="18">
        <v>38649</v>
      </c>
      <c r="B2208" s="18">
        <v>38599</v>
      </c>
      <c r="C2208" s="18">
        <v>6410</v>
      </c>
      <c r="D2208" s="18">
        <v>6410</v>
      </c>
      <c r="E2208" s="18" t="s">
        <v>56</v>
      </c>
      <c r="F2208" s="18" t="s">
        <v>113</v>
      </c>
      <c r="G2208" s="19">
        <v>7.4315913202899999</v>
      </c>
      <c r="H2208" s="19">
        <v>3.00746</v>
      </c>
      <c r="I2208" s="18" t="s">
        <v>24</v>
      </c>
      <c r="J2208" s="18" t="s">
        <v>114</v>
      </c>
      <c r="K2208" s="18">
        <v>16</v>
      </c>
      <c r="L2208" s="18">
        <v>60</v>
      </c>
      <c r="M2208" s="18" t="s">
        <v>71</v>
      </c>
      <c r="N2208" s="18" t="s">
        <v>74</v>
      </c>
      <c r="O2208" s="18" t="s">
        <v>75</v>
      </c>
      <c r="P2208" s="19">
        <v>2076.6428119100001</v>
      </c>
      <c r="Q2208" s="19">
        <v>323718.82303500001</v>
      </c>
      <c r="R2208" s="20">
        <v>0.74605500000000002</v>
      </c>
      <c r="S2208" s="20">
        <v>6.7142049999999998</v>
      </c>
      <c r="T2208" s="20">
        <v>0.24</v>
      </c>
      <c r="U2208" s="20">
        <v>0.56100000000000005</v>
      </c>
      <c r="V2208" s="20">
        <f t="shared" si="68"/>
        <v>1.7052352334279999</v>
      </c>
      <c r="W2208" s="20">
        <f t="shared" si="69"/>
        <v>8.8645966035226991</v>
      </c>
    </row>
    <row r="2209" spans="1:23" x14ac:dyDescent="0.25">
      <c r="A2209" s="18">
        <v>38650</v>
      </c>
      <c r="B2209" s="18">
        <v>38600</v>
      </c>
      <c r="C2209" s="18">
        <v>6410</v>
      </c>
      <c r="D2209" s="18">
        <v>6410</v>
      </c>
      <c r="E2209" s="18" t="s">
        <v>56</v>
      </c>
      <c r="F2209" s="18" t="s">
        <v>113</v>
      </c>
      <c r="G2209" s="19">
        <v>3.7555694954100001</v>
      </c>
      <c r="H2209" s="19">
        <v>1.51983</v>
      </c>
      <c r="I2209" s="18" t="s">
        <v>24</v>
      </c>
      <c r="J2209" s="18" t="s">
        <v>114</v>
      </c>
      <c r="K2209" s="18">
        <v>16</v>
      </c>
      <c r="L2209" s="18">
        <v>60</v>
      </c>
      <c r="M2209" s="18" t="s">
        <v>71</v>
      </c>
      <c r="N2209" s="18" t="s">
        <v>74</v>
      </c>
      <c r="O2209" s="18" t="s">
        <v>75</v>
      </c>
      <c r="P2209" s="19">
        <v>1474.36040318</v>
      </c>
      <c r="Q2209" s="19">
        <v>163591.95285</v>
      </c>
      <c r="R2209" s="20">
        <v>0.74605500000000002</v>
      </c>
      <c r="S2209" s="20">
        <v>6.7142049999999998</v>
      </c>
      <c r="T2209" s="20">
        <v>0.24</v>
      </c>
      <c r="U2209" s="20">
        <v>0.56100000000000005</v>
      </c>
      <c r="V2209" s="20">
        <f t="shared" si="68"/>
        <v>0.8617463456940001</v>
      </c>
      <c r="W2209" s="20">
        <f t="shared" si="69"/>
        <v>4.4797536312808495</v>
      </c>
    </row>
    <row r="2210" spans="1:23" x14ac:dyDescent="0.25">
      <c r="A2210" s="18">
        <v>38651</v>
      </c>
      <c r="B2210" s="18">
        <v>38601</v>
      </c>
      <c r="C2210" s="18">
        <v>6410</v>
      </c>
      <c r="D2210" s="18">
        <v>6410</v>
      </c>
      <c r="E2210" s="18" t="s">
        <v>56</v>
      </c>
      <c r="F2210" s="18" t="s">
        <v>113</v>
      </c>
      <c r="G2210" s="19">
        <v>3.8128455345300001</v>
      </c>
      <c r="H2210" s="19">
        <v>1.5429999999999999</v>
      </c>
      <c r="I2210" s="18" t="s">
        <v>24</v>
      </c>
      <c r="J2210" s="18" t="s">
        <v>114</v>
      </c>
      <c r="K2210" s="18">
        <v>16</v>
      </c>
      <c r="L2210" s="18">
        <v>60</v>
      </c>
      <c r="M2210" s="18" t="s">
        <v>71</v>
      </c>
      <c r="N2210" s="18" t="s">
        <v>74</v>
      </c>
      <c r="O2210" s="18" t="s">
        <v>75</v>
      </c>
      <c r="P2210" s="19">
        <v>1575.2150963399999</v>
      </c>
      <c r="Q2210" s="19">
        <v>166086.887135</v>
      </c>
      <c r="R2210" s="20">
        <v>0.74605500000000002</v>
      </c>
      <c r="S2210" s="20">
        <v>6.7142049999999998</v>
      </c>
      <c r="T2210" s="20">
        <v>0.24</v>
      </c>
      <c r="U2210" s="20">
        <v>0.56100000000000005</v>
      </c>
      <c r="V2210" s="20">
        <f t="shared" si="68"/>
        <v>0.87488377740000012</v>
      </c>
      <c r="W2210" s="20">
        <f t="shared" si="69"/>
        <v>4.548048040284999</v>
      </c>
    </row>
    <row r="2211" spans="1:23" x14ac:dyDescent="0.25">
      <c r="A2211" s="18">
        <v>38652</v>
      </c>
      <c r="B2211" s="18">
        <v>38602</v>
      </c>
      <c r="C2211" s="18">
        <v>6410</v>
      </c>
      <c r="D2211" s="18">
        <v>6410</v>
      </c>
      <c r="E2211" s="18" t="s">
        <v>56</v>
      </c>
      <c r="F2211" s="18" t="s">
        <v>113</v>
      </c>
      <c r="G2211" s="19">
        <v>1.68950964807</v>
      </c>
      <c r="H2211" s="19">
        <v>0.68371999999999999</v>
      </c>
      <c r="I2211" s="18" t="s">
        <v>24</v>
      </c>
      <c r="J2211" s="18" t="s">
        <v>114</v>
      </c>
      <c r="K2211" s="18">
        <v>16</v>
      </c>
      <c r="L2211" s="18">
        <v>60</v>
      </c>
      <c r="M2211" s="18" t="s">
        <v>71</v>
      </c>
      <c r="N2211" s="18" t="s">
        <v>74</v>
      </c>
      <c r="O2211" s="18" t="s">
        <v>75</v>
      </c>
      <c r="P2211" s="19">
        <v>1011.96839207</v>
      </c>
      <c r="Q2211" s="19">
        <v>73594.745889800004</v>
      </c>
      <c r="R2211" s="20">
        <v>0.74605500000000002</v>
      </c>
      <c r="S2211" s="20">
        <v>6.7142049999999998</v>
      </c>
      <c r="T2211" s="20">
        <v>0.24</v>
      </c>
      <c r="U2211" s="20">
        <v>0.56100000000000005</v>
      </c>
      <c r="V2211" s="20">
        <f t="shared" si="68"/>
        <v>0.38767047069600002</v>
      </c>
      <c r="W2211" s="20">
        <f t="shared" si="69"/>
        <v>2.0152893105013994</v>
      </c>
    </row>
    <row r="2212" spans="1:23" x14ac:dyDescent="0.25">
      <c r="A2212" s="18">
        <v>38653</v>
      </c>
      <c r="B2212" s="18">
        <v>38603</v>
      </c>
      <c r="C2212" s="18">
        <v>6410</v>
      </c>
      <c r="D2212" s="18">
        <v>6410</v>
      </c>
      <c r="E2212" s="18" t="s">
        <v>56</v>
      </c>
      <c r="F2212" s="18" t="s">
        <v>113</v>
      </c>
      <c r="G2212" s="19">
        <v>7.3166179762399999</v>
      </c>
      <c r="H2212" s="19">
        <v>2.9609299999999998</v>
      </c>
      <c r="I2212" s="18" t="s">
        <v>24</v>
      </c>
      <c r="J2212" s="18" t="s">
        <v>114</v>
      </c>
      <c r="K2212" s="18">
        <v>16</v>
      </c>
      <c r="L2212" s="18">
        <v>60</v>
      </c>
      <c r="M2212" s="18" t="s">
        <v>71</v>
      </c>
      <c r="N2212" s="18" t="s">
        <v>74</v>
      </c>
      <c r="O2212" s="18" t="s">
        <v>75</v>
      </c>
      <c r="P2212" s="19">
        <v>3653.3797369399999</v>
      </c>
      <c r="Q2212" s="19">
        <v>318710.60419899999</v>
      </c>
      <c r="R2212" s="20">
        <v>0.74605500000000002</v>
      </c>
      <c r="S2212" s="20">
        <v>6.7142049999999998</v>
      </c>
      <c r="T2212" s="20">
        <v>0.24</v>
      </c>
      <c r="U2212" s="20">
        <v>0.56100000000000005</v>
      </c>
      <c r="V2212" s="20">
        <f t="shared" si="68"/>
        <v>1.678852639674</v>
      </c>
      <c r="W2212" s="20">
        <f t="shared" si="69"/>
        <v>8.7274477536753476</v>
      </c>
    </row>
    <row r="2213" spans="1:23" x14ac:dyDescent="0.25">
      <c r="A2213" s="18">
        <v>38654</v>
      </c>
      <c r="B2213" s="18">
        <v>38604</v>
      </c>
      <c r="C2213" s="18">
        <v>6410</v>
      </c>
      <c r="D2213" s="18">
        <v>6410</v>
      </c>
      <c r="E2213" s="18" t="s">
        <v>56</v>
      </c>
      <c r="F2213" s="18" t="s">
        <v>113</v>
      </c>
      <c r="G2213" s="19">
        <v>1.4402132605</v>
      </c>
      <c r="H2213" s="19">
        <v>0.58283399999999996</v>
      </c>
      <c r="I2213" s="18" t="s">
        <v>24</v>
      </c>
      <c r="J2213" s="18" t="s">
        <v>114</v>
      </c>
      <c r="K2213" s="18">
        <v>16</v>
      </c>
      <c r="L2213" s="18">
        <v>60</v>
      </c>
      <c r="M2213" s="18" t="s">
        <v>71</v>
      </c>
      <c r="N2213" s="18" t="s">
        <v>74</v>
      </c>
      <c r="O2213" s="18" t="s">
        <v>75</v>
      </c>
      <c r="P2213" s="19">
        <v>1250.35771264</v>
      </c>
      <c r="Q2213" s="19">
        <v>62735.438685300003</v>
      </c>
      <c r="R2213" s="20">
        <v>0.74605500000000002</v>
      </c>
      <c r="S2213" s="20">
        <v>6.7142049999999998</v>
      </c>
      <c r="T2213" s="20">
        <v>0.24</v>
      </c>
      <c r="U2213" s="20">
        <v>0.56100000000000005</v>
      </c>
      <c r="V2213" s="20">
        <f t="shared" si="68"/>
        <v>0.33046792710119999</v>
      </c>
      <c r="W2213" s="20">
        <f t="shared" si="69"/>
        <v>1.7179241941098298</v>
      </c>
    </row>
    <row r="2214" spans="1:23" x14ac:dyDescent="0.25">
      <c r="A2214" s="18">
        <v>38655</v>
      </c>
      <c r="B2214" s="18">
        <v>38605</v>
      </c>
      <c r="C2214" s="18">
        <v>6410</v>
      </c>
      <c r="D2214" s="18">
        <v>6410</v>
      </c>
      <c r="E2214" s="18" t="s">
        <v>56</v>
      </c>
      <c r="F2214" s="18" t="s">
        <v>113</v>
      </c>
      <c r="G2214" s="19">
        <v>3.2454714366599999</v>
      </c>
      <c r="H2214" s="19">
        <v>1.3133999999999999</v>
      </c>
      <c r="I2214" s="18" t="s">
        <v>24</v>
      </c>
      <c r="J2214" s="18" t="s">
        <v>114</v>
      </c>
      <c r="K2214" s="18">
        <v>16</v>
      </c>
      <c r="L2214" s="18">
        <v>60</v>
      </c>
      <c r="M2214" s="18" t="s">
        <v>71</v>
      </c>
      <c r="N2214" s="18" t="s">
        <v>74</v>
      </c>
      <c r="O2214" s="18" t="s">
        <v>75</v>
      </c>
      <c r="P2214" s="19">
        <v>1541.18834612</v>
      </c>
      <c r="Q2214" s="19">
        <v>141372.17029000001</v>
      </c>
      <c r="R2214" s="20">
        <v>0.74605500000000002</v>
      </c>
      <c r="S2214" s="20">
        <v>6.7142049999999998</v>
      </c>
      <c r="T2214" s="20">
        <v>0.24</v>
      </c>
      <c r="U2214" s="20">
        <v>0.56100000000000005</v>
      </c>
      <c r="V2214" s="20">
        <f t="shared" si="68"/>
        <v>0.74470016411999995</v>
      </c>
      <c r="W2214" s="20">
        <f t="shared" si="69"/>
        <v>3.8712937758329993</v>
      </c>
    </row>
    <row r="2215" spans="1:23" x14ac:dyDescent="0.25">
      <c r="A2215" s="18">
        <v>38656</v>
      </c>
      <c r="B2215" s="18">
        <v>38606</v>
      </c>
      <c r="C2215" s="18">
        <v>6410</v>
      </c>
      <c r="D2215" s="18">
        <v>6410</v>
      </c>
      <c r="E2215" s="18" t="s">
        <v>56</v>
      </c>
      <c r="F2215" s="18" t="s">
        <v>113</v>
      </c>
      <c r="G2215" s="19">
        <v>2.9139129477900001</v>
      </c>
      <c r="H2215" s="19">
        <v>1.1792199999999999</v>
      </c>
      <c r="I2215" s="18" t="s">
        <v>24</v>
      </c>
      <c r="J2215" s="18" t="s">
        <v>114</v>
      </c>
      <c r="K2215" s="18">
        <v>16</v>
      </c>
      <c r="L2215" s="18">
        <v>60</v>
      </c>
      <c r="M2215" s="18" t="s">
        <v>71</v>
      </c>
      <c r="N2215" s="18" t="s">
        <v>74</v>
      </c>
      <c r="O2215" s="18" t="s">
        <v>75</v>
      </c>
      <c r="P2215" s="19">
        <v>1290.7613053699999</v>
      </c>
      <c r="Q2215" s="19">
        <v>126929.540285</v>
      </c>
      <c r="R2215" s="20">
        <v>0.74605500000000002</v>
      </c>
      <c r="S2215" s="20">
        <v>6.7142049999999998</v>
      </c>
      <c r="T2215" s="20">
        <v>0.24</v>
      </c>
      <c r="U2215" s="20">
        <v>0.56100000000000005</v>
      </c>
      <c r="V2215" s="20">
        <f t="shared" si="68"/>
        <v>0.66861986259599993</v>
      </c>
      <c r="W2215" s="20">
        <f t="shared" si="69"/>
        <v>3.4757933960238994</v>
      </c>
    </row>
    <row r="2216" spans="1:23" x14ac:dyDescent="0.25">
      <c r="A2216" s="18">
        <v>38657</v>
      </c>
      <c r="B2216" s="18">
        <v>38607</v>
      </c>
      <c r="C2216" s="18">
        <v>6410</v>
      </c>
      <c r="D2216" s="18">
        <v>6410</v>
      </c>
      <c r="E2216" s="18" t="s">
        <v>56</v>
      </c>
      <c r="F2216" s="18" t="s">
        <v>113</v>
      </c>
      <c r="G2216" s="19">
        <v>4.28386445802</v>
      </c>
      <c r="H2216" s="19">
        <v>1.7336199999999999</v>
      </c>
      <c r="I2216" s="18" t="s">
        <v>24</v>
      </c>
      <c r="J2216" s="18" t="s">
        <v>114</v>
      </c>
      <c r="K2216" s="18">
        <v>16</v>
      </c>
      <c r="L2216" s="18">
        <v>60</v>
      </c>
      <c r="M2216" s="18" t="s">
        <v>71</v>
      </c>
      <c r="N2216" s="18" t="s">
        <v>74</v>
      </c>
      <c r="O2216" s="18" t="s">
        <v>75</v>
      </c>
      <c r="P2216" s="19">
        <v>1644.3515078299999</v>
      </c>
      <c r="Q2216" s="19">
        <v>186604.38937200001</v>
      </c>
      <c r="R2216" s="20">
        <v>0.74605500000000002</v>
      </c>
      <c r="S2216" s="20">
        <v>6.7142049999999998</v>
      </c>
      <c r="T2216" s="20">
        <v>0.24</v>
      </c>
      <c r="U2216" s="20">
        <v>0.56100000000000005</v>
      </c>
      <c r="V2216" s="20">
        <f t="shared" si="68"/>
        <v>0.98296566051599998</v>
      </c>
      <c r="W2216" s="20">
        <f t="shared" si="69"/>
        <v>5.1099073516518985</v>
      </c>
    </row>
    <row r="2217" spans="1:23" x14ac:dyDescent="0.25">
      <c r="A2217" s="18">
        <v>38658</v>
      </c>
      <c r="B2217" s="18">
        <v>38608</v>
      </c>
      <c r="C2217" s="18">
        <v>6410</v>
      </c>
      <c r="D2217" s="18">
        <v>6410</v>
      </c>
      <c r="E2217" s="18" t="s">
        <v>56</v>
      </c>
      <c r="F2217" s="18" t="s">
        <v>113</v>
      </c>
      <c r="G2217" s="19">
        <v>6.5211112689900004</v>
      </c>
      <c r="H2217" s="19">
        <v>2.6389999999999998</v>
      </c>
      <c r="I2217" s="18" t="s">
        <v>24</v>
      </c>
      <c r="J2217" s="18" t="s">
        <v>114</v>
      </c>
      <c r="K2217" s="18">
        <v>16</v>
      </c>
      <c r="L2217" s="18">
        <v>60</v>
      </c>
      <c r="M2217" s="18" t="s">
        <v>71</v>
      </c>
      <c r="N2217" s="18" t="s">
        <v>74</v>
      </c>
      <c r="O2217" s="18" t="s">
        <v>75</v>
      </c>
      <c r="P2217" s="19">
        <v>2729.63831609</v>
      </c>
      <c r="Q2217" s="19">
        <v>284058.47064199997</v>
      </c>
      <c r="R2217" s="20">
        <v>0.74605500000000002</v>
      </c>
      <c r="S2217" s="20">
        <v>6.7142049999999998</v>
      </c>
      <c r="T2217" s="20">
        <v>0.24</v>
      </c>
      <c r="U2217" s="20">
        <v>0.56100000000000005</v>
      </c>
      <c r="V2217" s="20">
        <f t="shared" si="68"/>
        <v>1.4963177502</v>
      </c>
      <c r="W2217" s="20">
        <f t="shared" si="69"/>
        <v>7.7785474908049981</v>
      </c>
    </row>
    <row r="2218" spans="1:23" x14ac:dyDescent="0.25">
      <c r="A2218" s="18">
        <v>38659</v>
      </c>
      <c r="B2218" s="18">
        <v>38609</v>
      </c>
      <c r="C2218" s="18">
        <v>6410</v>
      </c>
      <c r="D2218" s="18">
        <v>6410</v>
      </c>
      <c r="E2218" s="18" t="s">
        <v>56</v>
      </c>
      <c r="F2218" s="18" t="s">
        <v>113</v>
      </c>
      <c r="G2218" s="19">
        <v>1.6227433261999999</v>
      </c>
      <c r="H2218" s="19">
        <v>0.65670099999999998</v>
      </c>
      <c r="I2218" s="18" t="s">
        <v>24</v>
      </c>
      <c r="J2218" s="18" t="s">
        <v>114</v>
      </c>
      <c r="K2218" s="18">
        <v>16</v>
      </c>
      <c r="L2218" s="18">
        <v>60</v>
      </c>
      <c r="M2218" s="18" t="s">
        <v>71</v>
      </c>
      <c r="N2218" s="18" t="s">
        <v>74</v>
      </c>
      <c r="O2218" s="18" t="s">
        <v>75</v>
      </c>
      <c r="P2218" s="19">
        <v>1234.42974832</v>
      </c>
      <c r="Q2218" s="19">
        <v>70686.416544199994</v>
      </c>
      <c r="R2218" s="20">
        <v>0.74605500000000002</v>
      </c>
      <c r="S2218" s="20">
        <v>6.7142049999999998</v>
      </c>
      <c r="T2218" s="20">
        <v>0.24</v>
      </c>
      <c r="U2218" s="20">
        <v>0.56100000000000005</v>
      </c>
      <c r="V2218" s="20">
        <f t="shared" si="68"/>
        <v>0.37235064906180004</v>
      </c>
      <c r="W2218" s="20">
        <f t="shared" si="69"/>
        <v>1.9356498354524945</v>
      </c>
    </row>
    <row r="2219" spans="1:23" x14ac:dyDescent="0.25">
      <c r="A2219" s="18">
        <v>38660</v>
      </c>
      <c r="B2219" s="18">
        <v>38610</v>
      </c>
      <c r="C2219" s="18">
        <v>6410</v>
      </c>
      <c r="D2219" s="18">
        <v>6410</v>
      </c>
      <c r="E2219" s="18" t="s">
        <v>56</v>
      </c>
      <c r="F2219" s="18" t="s">
        <v>113</v>
      </c>
      <c r="G2219" s="19">
        <v>2.0092912045800002</v>
      </c>
      <c r="H2219" s="19">
        <v>0.81313100000000005</v>
      </c>
      <c r="I2219" s="18" t="s">
        <v>24</v>
      </c>
      <c r="J2219" s="18" t="s">
        <v>114</v>
      </c>
      <c r="K2219" s="18">
        <v>16</v>
      </c>
      <c r="L2219" s="18">
        <v>60</v>
      </c>
      <c r="M2219" s="18" t="s">
        <v>71</v>
      </c>
      <c r="N2219" s="18" t="s">
        <v>74</v>
      </c>
      <c r="O2219" s="18" t="s">
        <v>75</v>
      </c>
      <c r="P2219" s="19">
        <v>1080.6850841999999</v>
      </c>
      <c r="Q2219" s="19">
        <v>87524.374773500007</v>
      </c>
      <c r="R2219" s="20">
        <v>0.74605500000000002</v>
      </c>
      <c r="S2219" s="20">
        <v>6.7142049999999998</v>
      </c>
      <c r="T2219" s="20">
        <v>0.24</v>
      </c>
      <c r="U2219" s="20">
        <v>0.56100000000000005</v>
      </c>
      <c r="V2219" s="20">
        <f t="shared" si="68"/>
        <v>0.46104674063580003</v>
      </c>
      <c r="W2219" s="20">
        <f t="shared" si="69"/>
        <v>2.3967328911503447</v>
      </c>
    </row>
    <row r="2220" spans="1:23" x14ac:dyDescent="0.25">
      <c r="A2220" s="18">
        <v>38661</v>
      </c>
      <c r="B2220" s="18">
        <v>38611</v>
      </c>
      <c r="C2220" s="18">
        <v>6410</v>
      </c>
      <c r="D2220" s="18">
        <v>6410</v>
      </c>
      <c r="E2220" s="18" t="s">
        <v>56</v>
      </c>
      <c r="F2220" s="18" t="s">
        <v>113</v>
      </c>
      <c r="G2220" s="19">
        <v>3.4138584113900001</v>
      </c>
      <c r="H2220" s="19">
        <v>1.38154</v>
      </c>
      <c r="I2220" s="18" t="s">
        <v>24</v>
      </c>
      <c r="J2220" s="18" t="s">
        <v>114</v>
      </c>
      <c r="K2220" s="18">
        <v>16</v>
      </c>
      <c r="L2220" s="18">
        <v>60</v>
      </c>
      <c r="M2220" s="18" t="s">
        <v>71</v>
      </c>
      <c r="N2220" s="18" t="s">
        <v>74</v>
      </c>
      <c r="O2220" s="18" t="s">
        <v>75</v>
      </c>
      <c r="P2220" s="19">
        <v>1406.7183035200001</v>
      </c>
      <c r="Q2220" s="19">
        <v>148707.07756999999</v>
      </c>
      <c r="R2220" s="20">
        <v>0.74605500000000002</v>
      </c>
      <c r="S2220" s="20">
        <v>6.7142049999999998</v>
      </c>
      <c r="T2220" s="20">
        <v>0.24</v>
      </c>
      <c r="U2220" s="20">
        <v>0.56100000000000005</v>
      </c>
      <c r="V2220" s="20">
        <f t="shared" si="68"/>
        <v>0.78333566677200006</v>
      </c>
      <c r="W2220" s="20">
        <f t="shared" si="69"/>
        <v>4.0721388785322992</v>
      </c>
    </row>
    <row r="2221" spans="1:23" x14ac:dyDescent="0.25">
      <c r="A2221" s="18">
        <v>38662</v>
      </c>
      <c r="B2221" s="18">
        <v>38612</v>
      </c>
      <c r="C2221" s="18">
        <v>6410</v>
      </c>
      <c r="D2221" s="18">
        <v>6410</v>
      </c>
      <c r="E2221" s="18" t="s">
        <v>56</v>
      </c>
      <c r="F2221" s="18" t="s">
        <v>113</v>
      </c>
      <c r="G2221" s="19">
        <v>1.74807610262</v>
      </c>
      <c r="H2221" s="19">
        <v>0.70742099999999997</v>
      </c>
      <c r="I2221" s="18" t="s">
        <v>24</v>
      </c>
      <c r="J2221" s="18" t="s">
        <v>114</v>
      </c>
      <c r="K2221" s="18">
        <v>16</v>
      </c>
      <c r="L2221" s="18">
        <v>60</v>
      </c>
      <c r="M2221" s="18" t="s">
        <v>71</v>
      </c>
      <c r="N2221" s="18" t="s">
        <v>74</v>
      </c>
      <c r="O2221" s="18" t="s">
        <v>75</v>
      </c>
      <c r="P2221" s="19">
        <v>1016.57271327</v>
      </c>
      <c r="Q2221" s="19">
        <v>76145.890446100006</v>
      </c>
      <c r="R2221" s="20">
        <v>0.74605500000000002</v>
      </c>
      <c r="S2221" s="20">
        <v>6.7142049999999998</v>
      </c>
      <c r="T2221" s="20">
        <v>0.24</v>
      </c>
      <c r="U2221" s="20">
        <v>0.56100000000000005</v>
      </c>
      <c r="V2221" s="20">
        <f t="shared" si="68"/>
        <v>0.40110898035779996</v>
      </c>
      <c r="W2221" s="20">
        <f t="shared" si="69"/>
        <v>2.0851488611188946</v>
      </c>
    </row>
    <row r="2222" spans="1:23" x14ac:dyDescent="0.25">
      <c r="A2222" s="18">
        <v>38663</v>
      </c>
      <c r="B2222" s="18">
        <v>38613</v>
      </c>
      <c r="C2222" s="18">
        <v>6410</v>
      </c>
      <c r="D2222" s="18">
        <v>6410</v>
      </c>
      <c r="E2222" s="18" t="s">
        <v>56</v>
      </c>
      <c r="F2222" s="18" t="s">
        <v>113</v>
      </c>
      <c r="G2222" s="19">
        <v>4.7391316461899997</v>
      </c>
      <c r="H2222" s="19">
        <v>1.9178599999999999</v>
      </c>
      <c r="I2222" s="18" t="s">
        <v>24</v>
      </c>
      <c r="J2222" s="18" t="s">
        <v>114</v>
      </c>
      <c r="K2222" s="18">
        <v>16</v>
      </c>
      <c r="L2222" s="18">
        <v>60</v>
      </c>
      <c r="M2222" s="18" t="s">
        <v>71</v>
      </c>
      <c r="N2222" s="18" t="s">
        <v>74</v>
      </c>
      <c r="O2222" s="18" t="s">
        <v>75</v>
      </c>
      <c r="P2222" s="19">
        <v>1763.4344180000001</v>
      </c>
      <c r="Q2222" s="19">
        <v>206435.748762</v>
      </c>
      <c r="R2222" s="20">
        <v>0.74605500000000002</v>
      </c>
      <c r="S2222" s="20">
        <v>6.7142049999999998</v>
      </c>
      <c r="T2222" s="20">
        <v>0.24</v>
      </c>
      <c r="U2222" s="20">
        <v>0.56100000000000005</v>
      </c>
      <c r="V2222" s="20">
        <f t="shared" si="68"/>
        <v>1.0874300721480001</v>
      </c>
      <c r="W2222" s="20">
        <f t="shared" si="69"/>
        <v>5.6529613833706991</v>
      </c>
    </row>
    <row r="2223" spans="1:23" x14ac:dyDescent="0.25">
      <c r="A2223" s="18">
        <v>38664</v>
      </c>
      <c r="B2223" s="18">
        <v>38614</v>
      </c>
      <c r="C2223" s="18">
        <v>6410</v>
      </c>
      <c r="D2223" s="18">
        <v>6410</v>
      </c>
      <c r="E2223" s="18" t="s">
        <v>56</v>
      </c>
      <c r="F2223" s="18" t="s">
        <v>113</v>
      </c>
      <c r="G2223" s="19">
        <v>3.1654069840600001</v>
      </c>
      <c r="H2223" s="19">
        <v>1.2809900000000001</v>
      </c>
      <c r="I2223" s="18" t="s">
        <v>24</v>
      </c>
      <c r="J2223" s="18" t="s">
        <v>114</v>
      </c>
      <c r="K2223" s="18">
        <v>16</v>
      </c>
      <c r="L2223" s="18">
        <v>60</v>
      </c>
      <c r="M2223" s="18" t="s">
        <v>71</v>
      </c>
      <c r="N2223" s="18" t="s">
        <v>74</v>
      </c>
      <c r="O2223" s="18" t="s">
        <v>75</v>
      </c>
      <c r="P2223" s="19">
        <v>1410.24599076</v>
      </c>
      <c r="Q2223" s="19">
        <v>137884.57668599999</v>
      </c>
      <c r="R2223" s="20">
        <v>0.74605500000000002</v>
      </c>
      <c r="S2223" s="20">
        <v>6.7142049999999998</v>
      </c>
      <c r="T2223" s="20">
        <v>0.24</v>
      </c>
      <c r="U2223" s="20">
        <v>0.56100000000000005</v>
      </c>
      <c r="V2223" s="20">
        <f t="shared" si="68"/>
        <v>0.7263236357820001</v>
      </c>
      <c r="W2223" s="20">
        <f t="shared" si="69"/>
        <v>3.7757641342350499</v>
      </c>
    </row>
    <row r="2224" spans="1:23" x14ac:dyDescent="0.25">
      <c r="A2224" s="18">
        <v>38665</v>
      </c>
      <c r="B2224" s="18">
        <v>38615</v>
      </c>
      <c r="C2224" s="18">
        <v>6410</v>
      </c>
      <c r="D2224" s="18">
        <v>6410</v>
      </c>
      <c r="E2224" s="18" t="s">
        <v>56</v>
      </c>
      <c r="F2224" s="18" t="s">
        <v>113</v>
      </c>
      <c r="G2224" s="19">
        <v>0.94506337467299995</v>
      </c>
      <c r="H2224" s="19">
        <v>0.38245400000000002</v>
      </c>
      <c r="I2224" s="18" t="s">
        <v>24</v>
      </c>
      <c r="J2224" s="18" t="s">
        <v>114</v>
      </c>
      <c r="K2224" s="18">
        <v>16</v>
      </c>
      <c r="L2224" s="18">
        <v>60</v>
      </c>
      <c r="M2224" s="18" t="s">
        <v>71</v>
      </c>
      <c r="N2224" s="18" t="s">
        <v>74</v>
      </c>
      <c r="O2224" s="18" t="s">
        <v>75</v>
      </c>
      <c r="P2224" s="19">
        <v>950.87121266700001</v>
      </c>
      <c r="Q2224" s="19">
        <v>41166.795930799999</v>
      </c>
      <c r="R2224" s="20">
        <v>0.74605500000000002</v>
      </c>
      <c r="S2224" s="20">
        <v>6.7142049999999998</v>
      </c>
      <c r="T2224" s="20">
        <v>0.24</v>
      </c>
      <c r="U2224" s="20">
        <v>0.56100000000000005</v>
      </c>
      <c r="V2224" s="20">
        <f t="shared" si="68"/>
        <v>0.21685210641720004</v>
      </c>
      <c r="W2224" s="20">
        <f t="shared" si="69"/>
        <v>1.1272969314317298</v>
      </c>
    </row>
    <row r="2225" spans="1:23" x14ac:dyDescent="0.25">
      <c r="A2225" s="18">
        <v>38666</v>
      </c>
      <c r="B2225" s="18">
        <v>38616</v>
      </c>
      <c r="C2225" s="18">
        <v>6410</v>
      </c>
      <c r="D2225" s="18">
        <v>6410</v>
      </c>
      <c r="E2225" s="18" t="s">
        <v>56</v>
      </c>
      <c r="F2225" s="18" t="s">
        <v>113</v>
      </c>
      <c r="G2225" s="19">
        <v>3.3324754598099999</v>
      </c>
      <c r="H2225" s="19">
        <v>1.3486</v>
      </c>
      <c r="I2225" s="18" t="s">
        <v>24</v>
      </c>
      <c r="J2225" s="18" t="s">
        <v>114</v>
      </c>
      <c r="K2225" s="18">
        <v>16</v>
      </c>
      <c r="L2225" s="18">
        <v>60</v>
      </c>
      <c r="M2225" s="18" t="s">
        <v>71</v>
      </c>
      <c r="N2225" s="18" t="s">
        <v>74</v>
      </c>
      <c r="O2225" s="18" t="s">
        <v>75</v>
      </c>
      <c r="P2225" s="19">
        <v>3731.73981615</v>
      </c>
      <c r="Q2225" s="19">
        <v>145162.05038100001</v>
      </c>
      <c r="R2225" s="20">
        <v>0.74605500000000002</v>
      </c>
      <c r="S2225" s="20">
        <v>6.7142049999999998</v>
      </c>
      <c r="T2225" s="20">
        <v>0.24</v>
      </c>
      <c r="U2225" s="20">
        <v>0.56100000000000005</v>
      </c>
      <c r="V2225" s="20">
        <f t="shared" si="68"/>
        <v>0.76465862748000002</v>
      </c>
      <c r="W2225" s="20">
        <f t="shared" si="69"/>
        <v>3.9750470428569988</v>
      </c>
    </row>
    <row r="2226" spans="1:23" x14ac:dyDescent="0.25">
      <c r="A2226" s="18">
        <v>38667</v>
      </c>
      <c r="B2226" s="18">
        <v>38617</v>
      </c>
      <c r="C2226" s="18">
        <v>6410</v>
      </c>
      <c r="D2226" s="18">
        <v>6410</v>
      </c>
      <c r="E2226" s="18" t="s">
        <v>56</v>
      </c>
      <c r="F2226" s="18" t="s">
        <v>113</v>
      </c>
      <c r="G2226" s="19">
        <v>1.35178525456</v>
      </c>
      <c r="H2226" s="19">
        <v>0.54704799999999998</v>
      </c>
      <c r="I2226" s="18" t="s">
        <v>24</v>
      </c>
      <c r="J2226" s="18" t="s">
        <v>114</v>
      </c>
      <c r="K2226" s="18">
        <v>16</v>
      </c>
      <c r="L2226" s="18">
        <v>60</v>
      </c>
      <c r="M2226" s="18" t="s">
        <v>71</v>
      </c>
      <c r="N2226" s="18" t="s">
        <v>74</v>
      </c>
      <c r="O2226" s="18" t="s">
        <v>75</v>
      </c>
      <c r="P2226" s="19">
        <v>895.94633297500002</v>
      </c>
      <c r="Q2226" s="19">
        <v>58883.530151300001</v>
      </c>
      <c r="R2226" s="20">
        <v>0.74605500000000002</v>
      </c>
      <c r="S2226" s="20">
        <v>6.7142049999999998</v>
      </c>
      <c r="T2226" s="20">
        <v>0.24</v>
      </c>
      <c r="U2226" s="20">
        <v>0.56100000000000005</v>
      </c>
      <c r="V2226" s="20">
        <f t="shared" si="68"/>
        <v>0.31017720068640003</v>
      </c>
      <c r="W2226" s="20">
        <f t="shared" si="69"/>
        <v>1.6124436709927596</v>
      </c>
    </row>
    <row r="2227" spans="1:23" x14ac:dyDescent="0.25">
      <c r="A2227" s="18">
        <v>38668</v>
      </c>
      <c r="B2227" s="18">
        <v>38618</v>
      </c>
      <c r="C2227" s="18">
        <v>6410</v>
      </c>
      <c r="D2227" s="18">
        <v>6410</v>
      </c>
      <c r="E2227" s="18" t="s">
        <v>56</v>
      </c>
      <c r="F2227" s="18" t="s">
        <v>113</v>
      </c>
      <c r="G2227" s="19">
        <v>14.755735487899999</v>
      </c>
      <c r="H2227" s="19">
        <v>5.9714299999999998</v>
      </c>
      <c r="I2227" s="18" t="s">
        <v>24</v>
      </c>
      <c r="J2227" s="18" t="s">
        <v>114</v>
      </c>
      <c r="K2227" s="18">
        <v>16</v>
      </c>
      <c r="L2227" s="18">
        <v>60</v>
      </c>
      <c r="M2227" s="18" t="s">
        <v>71</v>
      </c>
      <c r="N2227" s="18" t="s">
        <v>74</v>
      </c>
      <c r="O2227" s="18" t="s">
        <v>75</v>
      </c>
      <c r="P2227" s="19">
        <v>4419.2255642399996</v>
      </c>
      <c r="Q2227" s="19">
        <v>642757.266818</v>
      </c>
      <c r="R2227" s="20">
        <v>0.74605500000000002</v>
      </c>
      <c r="S2227" s="20">
        <v>6.7142049999999998</v>
      </c>
      <c r="T2227" s="20">
        <v>0.24</v>
      </c>
      <c r="U2227" s="20">
        <v>0.56100000000000005</v>
      </c>
      <c r="V2227" s="20">
        <f t="shared" si="68"/>
        <v>3.3858115585739998</v>
      </c>
      <c r="W2227" s="20">
        <f t="shared" si="69"/>
        <v>17.601004866622844</v>
      </c>
    </row>
    <row r="2228" spans="1:23" x14ac:dyDescent="0.25">
      <c r="A2228" s="18">
        <v>38669</v>
      </c>
      <c r="B2228" s="18">
        <v>38619</v>
      </c>
      <c r="C2228" s="18">
        <v>6410</v>
      </c>
      <c r="D2228" s="18">
        <v>6410</v>
      </c>
      <c r="E2228" s="18" t="s">
        <v>56</v>
      </c>
      <c r="F2228" s="18" t="s">
        <v>113</v>
      </c>
      <c r="G2228" s="19">
        <v>2.8325293274700001</v>
      </c>
      <c r="H2228" s="19">
        <v>1.14628</v>
      </c>
      <c r="I2228" s="18" t="s">
        <v>24</v>
      </c>
      <c r="J2228" s="18" t="s">
        <v>114</v>
      </c>
      <c r="K2228" s="18">
        <v>16</v>
      </c>
      <c r="L2228" s="18">
        <v>60</v>
      </c>
      <c r="M2228" s="18" t="s">
        <v>71</v>
      </c>
      <c r="N2228" s="18" t="s">
        <v>74</v>
      </c>
      <c r="O2228" s="18" t="s">
        <v>75</v>
      </c>
      <c r="P2228" s="19">
        <v>1950.4731432599999</v>
      </c>
      <c r="Q2228" s="19">
        <v>123384.48396500001</v>
      </c>
      <c r="R2228" s="20">
        <v>0.74605500000000002</v>
      </c>
      <c r="S2228" s="20">
        <v>6.7142049999999998</v>
      </c>
      <c r="T2228" s="20">
        <v>0.24</v>
      </c>
      <c r="U2228" s="20">
        <v>0.56100000000000005</v>
      </c>
      <c r="V2228" s="20">
        <f t="shared" si="68"/>
        <v>0.64994282330399999</v>
      </c>
      <c r="W2228" s="20">
        <f t="shared" si="69"/>
        <v>3.3787015603485995</v>
      </c>
    </row>
    <row r="2229" spans="1:23" x14ac:dyDescent="0.25">
      <c r="A2229" s="18">
        <v>38670</v>
      </c>
      <c r="B2229" s="18">
        <v>38620</v>
      </c>
      <c r="C2229" s="18">
        <v>6410</v>
      </c>
      <c r="D2229" s="18">
        <v>6410</v>
      </c>
      <c r="E2229" s="18" t="s">
        <v>56</v>
      </c>
      <c r="F2229" s="18" t="s">
        <v>113</v>
      </c>
      <c r="G2229" s="19">
        <v>1.6369377165100001</v>
      </c>
      <c r="H2229" s="19">
        <v>0.66244499999999995</v>
      </c>
      <c r="I2229" s="18" t="s">
        <v>24</v>
      </c>
      <c r="J2229" s="18" t="s">
        <v>114</v>
      </c>
      <c r="K2229" s="18">
        <v>16</v>
      </c>
      <c r="L2229" s="18">
        <v>60</v>
      </c>
      <c r="M2229" s="18" t="s">
        <v>71</v>
      </c>
      <c r="N2229" s="18" t="s">
        <v>74</v>
      </c>
      <c r="O2229" s="18" t="s">
        <v>75</v>
      </c>
      <c r="P2229" s="19">
        <v>1008.13575554</v>
      </c>
      <c r="Q2229" s="19">
        <v>71304.721711899998</v>
      </c>
      <c r="R2229" s="20">
        <v>0.74605500000000002</v>
      </c>
      <c r="S2229" s="20">
        <v>6.7142049999999998</v>
      </c>
      <c r="T2229" s="20">
        <v>0.24</v>
      </c>
      <c r="U2229" s="20">
        <v>0.56100000000000005</v>
      </c>
      <c r="V2229" s="20">
        <f t="shared" si="68"/>
        <v>0.37560750740100002</v>
      </c>
      <c r="W2229" s="20">
        <f t="shared" si="69"/>
        <v>1.9525804822077746</v>
      </c>
    </row>
    <row r="2230" spans="1:23" x14ac:dyDescent="0.25">
      <c r="A2230" s="18">
        <v>38671</v>
      </c>
      <c r="B2230" s="18">
        <v>38621</v>
      </c>
      <c r="C2230" s="18">
        <v>6410</v>
      </c>
      <c r="D2230" s="18">
        <v>6410</v>
      </c>
      <c r="E2230" s="18" t="s">
        <v>56</v>
      </c>
      <c r="F2230" s="18" t="s">
        <v>113</v>
      </c>
      <c r="G2230" s="19">
        <v>7.0724246655199998</v>
      </c>
      <c r="H2230" s="19">
        <v>2.8621099999999999</v>
      </c>
      <c r="I2230" s="18" t="s">
        <v>24</v>
      </c>
      <c r="J2230" s="18" t="s">
        <v>114</v>
      </c>
      <c r="K2230" s="18">
        <v>16</v>
      </c>
      <c r="L2230" s="18">
        <v>60</v>
      </c>
      <c r="M2230" s="18" t="s">
        <v>71</v>
      </c>
      <c r="N2230" s="18" t="s">
        <v>74</v>
      </c>
      <c r="O2230" s="18" t="s">
        <v>75</v>
      </c>
      <c r="P2230" s="19">
        <v>3059.03385738</v>
      </c>
      <c r="Q2230" s="19">
        <v>308073.58613000001</v>
      </c>
      <c r="R2230" s="20">
        <v>0.74605500000000002</v>
      </c>
      <c r="S2230" s="20">
        <v>6.7142049999999998</v>
      </c>
      <c r="T2230" s="20">
        <v>0.24</v>
      </c>
      <c r="U2230" s="20">
        <v>0.56100000000000005</v>
      </c>
      <c r="V2230" s="20">
        <f t="shared" si="68"/>
        <v>1.622821521798</v>
      </c>
      <c r="W2230" s="20">
        <f t="shared" si="69"/>
        <v>8.4361722466494484</v>
      </c>
    </row>
    <row r="2231" spans="1:23" x14ac:dyDescent="0.25">
      <c r="A2231" s="18">
        <v>38672</v>
      </c>
      <c r="B2231" s="18">
        <v>38622</v>
      </c>
      <c r="C2231" s="18">
        <v>6410</v>
      </c>
      <c r="D2231" s="18">
        <v>6410</v>
      </c>
      <c r="E2231" s="18" t="s">
        <v>56</v>
      </c>
      <c r="F2231" s="18" t="s">
        <v>113</v>
      </c>
      <c r="G2231" s="19">
        <v>9.8229123869400006</v>
      </c>
      <c r="H2231" s="19">
        <v>3.97519</v>
      </c>
      <c r="I2231" s="18" t="s">
        <v>24</v>
      </c>
      <c r="J2231" s="18" t="s">
        <v>114</v>
      </c>
      <c r="K2231" s="18">
        <v>16</v>
      </c>
      <c r="L2231" s="18">
        <v>60</v>
      </c>
      <c r="M2231" s="18" t="s">
        <v>71</v>
      </c>
      <c r="N2231" s="18" t="s">
        <v>74</v>
      </c>
      <c r="O2231" s="18" t="s">
        <v>75</v>
      </c>
      <c r="P2231" s="19">
        <v>3420.0521353899999</v>
      </c>
      <c r="Q2231" s="19">
        <v>427884.35203000001</v>
      </c>
      <c r="R2231" s="20">
        <v>0.74605500000000002</v>
      </c>
      <c r="S2231" s="20">
        <v>6.7142049999999998</v>
      </c>
      <c r="T2231" s="20">
        <v>0.24</v>
      </c>
      <c r="U2231" s="20">
        <v>0.56100000000000005</v>
      </c>
      <c r="V2231" s="20">
        <f t="shared" si="68"/>
        <v>2.2539398853420001</v>
      </c>
      <c r="W2231" s="20">
        <f t="shared" si="69"/>
        <v>11.717015611964049</v>
      </c>
    </row>
    <row r="2232" spans="1:23" x14ac:dyDescent="0.25">
      <c r="A2232" s="18">
        <v>38673</v>
      </c>
      <c r="B2232" s="18">
        <v>38623</v>
      </c>
      <c r="C2232" s="18">
        <v>6410</v>
      </c>
      <c r="D2232" s="18">
        <v>6410</v>
      </c>
      <c r="E2232" s="18" t="s">
        <v>56</v>
      </c>
      <c r="F2232" s="18" t="s">
        <v>113</v>
      </c>
      <c r="G2232" s="19">
        <v>1.8608427647600001</v>
      </c>
      <c r="H2232" s="19">
        <v>0.75305599999999995</v>
      </c>
      <c r="I2232" s="18" t="s">
        <v>24</v>
      </c>
      <c r="J2232" s="18" t="s">
        <v>114</v>
      </c>
      <c r="K2232" s="18">
        <v>16</v>
      </c>
      <c r="L2232" s="18">
        <v>60</v>
      </c>
      <c r="M2232" s="18" t="s">
        <v>71</v>
      </c>
      <c r="N2232" s="18" t="s">
        <v>74</v>
      </c>
      <c r="O2232" s="18" t="s">
        <v>75</v>
      </c>
      <c r="P2232" s="19">
        <v>1024.62568182</v>
      </c>
      <c r="Q2232" s="19">
        <v>81057.986599900003</v>
      </c>
      <c r="R2232" s="20">
        <v>0.74605500000000002</v>
      </c>
      <c r="S2232" s="20">
        <v>6.7142049999999998</v>
      </c>
      <c r="T2232" s="20">
        <v>0.24</v>
      </c>
      <c r="U2232" s="20">
        <v>0.56100000000000005</v>
      </c>
      <c r="V2232" s="20">
        <f t="shared" si="68"/>
        <v>0.42698410750079996</v>
      </c>
      <c r="W2232" s="20">
        <f t="shared" si="69"/>
        <v>2.2196596662507195</v>
      </c>
    </row>
    <row r="2233" spans="1:23" x14ac:dyDescent="0.25">
      <c r="A2233" s="18">
        <v>38674</v>
      </c>
      <c r="B2233" s="18">
        <v>38624</v>
      </c>
      <c r="C2233" s="18">
        <v>6410</v>
      </c>
      <c r="D2233" s="18">
        <v>6410</v>
      </c>
      <c r="E2233" s="18" t="s">
        <v>56</v>
      </c>
      <c r="F2233" s="18" t="s">
        <v>113</v>
      </c>
      <c r="G2233" s="19">
        <v>3.3208275703600001</v>
      </c>
      <c r="H2233" s="19">
        <v>1.34389</v>
      </c>
      <c r="I2233" s="18" t="s">
        <v>24</v>
      </c>
      <c r="J2233" s="18" t="s">
        <v>114</v>
      </c>
      <c r="K2233" s="18">
        <v>16</v>
      </c>
      <c r="L2233" s="18">
        <v>60</v>
      </c>
      <c r="M2233" s="18" t="s">
        <v>71</v>
      </c>
      <c r="N2233" s="18" t="s">
        <v>74</v>
      </c>
      <c r="O2233" s="18" t="s">
        <v>75</v>
      </c>
      <c r="P2233" s="19">
        <v>1430.0515564100001</v>
      </c>
      <c r="Q2233" s="19">
        <v>144654.67034499999</v>
      </c>
      <c r="R2233" s="20">
        <v>0.74605500000000002</v>
      </c>
      <c r="S2233" s="20">
        <v>6.7142049999999998</v>
      </c>
      <c r="T2233" s="20">
        <v>0.24</v>
      </c>
      <c r="U2233" s="20">
        <v>0.56100000000000005</v>
      </c>
      <c r="V2233" s="20">
        <f t="shared" si="68"/>
        <v>0.76198804900200012</v>
      </c>
      <c r="W2233" s="20">
        <f t="shared" si="69"/>
        <v>3.9611641483205493</v>
      </c>
    </row>
    <row r="2234" spans="1:23" x14ac:dyDescent="0.25">
      <c r="A2234" s="18">
        <v>38675</v>
      </c>
      <c r="B2234" s="18">
        <v>38625</v>
      </c>
      <c r="C2234" s="18">
        <v>6410</v>
      </c>
      <c r="D2234" s="18">
        <v>6410</v>
      </c>
      <c r="E2234" s="18" t="s">
        <v>56</v>
      </c>
      <c r="F2234" s="18" t="s">
        <v>113</v>
      </c>
      <c r="G2234" s="19">
        <v>2.6431470204999998</v>
      </c>
      <c r="H2234" s="19">
        <v>1.0696399999999999</v>
      </c>
      <c r="I2234" s="18" t="s">
        <v>24</v>
      </c>
      <c r="J2234" s="18" t="s">
        <v>114</v>
      </c>
      <c r="K2234" s="18">
        <v>16</v>
      </c>
      <c r="L2234" s="18">
        <v>60</v>
      </c>
      <c r="M2234" s="18" t="s">
        <v>71</v>
      </c>
      <c r="N2234" s="18" t="s">
        <v>74</v>
      </c>
      <c r="O2234" s="18" t="s">
        <v>75</v>
      </c>
      <c r="P2234" s="19">
        <v>1307.49837441</v>
      </c>
      <c r="Q2234" s="19">
        <v>115135.023672</v>
      </c>
      <c r="R2234" s="20">
        <v>0.74605500000000002</v>
      </c>
      <c r="S2234" s="20">
        <v>6.7142049999999998</v>
      </c>
      <c r="T2234" s="20">
        <v>0.24</v>
      </c>
      <c r="U2234" s="20">
        <v>0.56100000000000005</v>
      </c>
      <c r="V2234" s="20">
        <f t="shared" si="68"/>
        <v>0.60648780535199998</v>
      </c>
      <c r="W2234" s="20">
        <f t="shared" si="69"/>
        <v>3.1528024016917993</v>
      </c>
    </row>
    <row r="2235" spans="1:23" x14ac:dyDescent="0.25">
      <c r="A2235" s="18">
        <v>38676</v>
      </c>
      <c r="B2235" s="18">
        <v>38626</v>
      </c>
      <c r="C2235" s="18">
        <v>6410</v>
      </c>
      <c r="D2235" s="18">
        <v>6410</v>
      </c>
      <c r="E2235" s="18" t="s">
        <v>56</v>
      </c>
      <c r="F2235" s="18" t="s">
        <v>113</v>
      </c>
      <c r="G2235" s="19">
        <v>3.90519340051</v>
      </c>
      <c r="H2235" s="19">
        <v>1.5803799999999999</v>
      </c>
      <c r="I2235" s="18" t="s">
        <v>24</v>
      </c>
      <c r="J2235" s="18" t="s">
        <v>114</v>
      </c>
      <c r="K2235" s="18">
        <v>16</v>
      </c>
      <c r="L2235" s="18">
        <v>60</v>
      </c>
      <c r="M2235" s="18" t="s">
        <v>71</v>
      </c>
      <c r="N2235" s="18" t="s">
        <v>74</v>
      </c>
      <c r="O2235" s="18" t="s">
        <v>75</v>
      </c>
      <c r="P2235" s="19">
        <v>1851.2552199100001</v>
      </c>
      <c r="Q2235" s="19">
        <v>170109.54408699999</v>
      </c>
      <c r="R2235" s="20">
        <v>0.74605500000000002</v>
      </c>
      <c r="S2235" s="20">
        <v>6.7142049999999998</v>
      </c>
      <c r="T2235" s="20">
        <v>0.24</v>
      </c>
      <c r="U2235" s="20">
        <v>0.56100000000000005</v>
      </c>
      <c r="V2235" s="20">
        <f t="shared" si="68"/>
        <v>0.89607830468400007</v>
      </c>
      <c r="W2235" s="20">
        <f t="shared" si="69"/>
        <v>4.6582269357780985</v>
      </c>
    </row>
    <row r="2236" spans="1:23" x14ac:dyDescent="0.25">
      <c r="A2236" s="18">
        <v>38677</v>
      </c>
      <c r="B2236" s="18">
        <v>38627</v>
      </c>
      <c r="C2236" s="18">
        <v>6410</v>
      </c>
      <c r="D2236" s="18">
        <v>6410</v>
      </c>
      <c r="E2236" s="18" t="s">
        <v>56</v>
      </c>
      <c r="F2236" s="18" t="s">
        <v>113</v>
      </c>
      <c r="G2236" s="19">
        <v>1.77949617184</v>
      </c>
      <c r="H2236" s="19">
        <v>0.72013700000000003</v>
      </c>
      <c r="I2236" s="18" t="s">
        <v>24</v>
      </c>
      <c r="J2236" s="18" t="s">
        <v>114</v>
      </c>
      <c r="K2236" s="18">
        <v>16</v>
      </c>
      <c r="L2236" s="18">
        <v>60</v>
      </c>
      <c r="M2236" s="18" t="s">
        <v>71</v>
      </c>
      <c r="N2236" s="18" t="s">
        <v>74</v>
      </c>
      <c r="O2236" s="18" t="s">
        <v>75</v>
      </c>
      <c r="P2236" s="19">
        <v>1169.4728418300001</v>
      </c>
      <c r="Q2236" s="19">
        <v>77514.543187300005</v>
      </c>
      <c r="R2236" s="20">
        <v>0.74605500000000002</v>
      </c>
      <c r="S2236" s="20">
        <v>6.7142049999999998</v>
      </c>
      <c r="T2236" s="20">
        <v>0.24</v>
      </c>
      <c r="U2236" s="20">
        <v>0.56100000000000005</v>
      </c>
      <c r="V2236" s="20">
        <f t="shared" si="68"/>
        <v>0.40831897524660005</v>
      </c>
      <c r="W2236" s="20">
        <f t="shared" si="69"/>
        <v>2.1226297288313147</v>
      </c>
    </row>
    <row r="2237" spans="1:23" x14ac:dyDescent="0.25">
      <c r="A2237" s="18">
        <v>38678</v>
      </c>
      <c r="B2237" s="18">
        <v>38628</v>
      </c>
      <c r="C2237" s="18">
        <v>6410</v>
      </c>
      <c r="D2237" s="18">
        <v>6410</v>
      </c>
      <c r="E2237" s="18" t="s">
        <v>56</v>
      </c>
      <c r="F2237" s="18" t="s">
        <v>113</v>
      </c>
      <c r="G2237" s="19">
        <v>2.2235831635999999</v>
      </c>
      <c r="H2237" s="19">
        <v>0.89985199999999999</v>
      </c>
      <c r="I2237" s="18" t="s">
        <v>24</v>
      </c>
      <c r="J2237" s="18" t="s">
        <v>114</v>
      </c>
      <c r="K2237" s="18">
        <v>16</v>
      </c>
      <c r="L2237" s="18">
        <v>60</v>
      </c>
      <c r="M2237" s="18" t="s">
        <v>71</v>
      </c>
      <c r="N2237" s="18" t="s">
        <v>74</v>
      </c>
      <c r="O2237" s="18" t="s">
        <v>75</v>
      </c>
      <c r="P2237" s="19">
        <v>1188.1689428699999</v>
      </c>
      <c r="Q2237" s="19">
        <v>96858.895168999996</v>
      </c>
      <c r="R2237" s="20">
        <v>0.74605500000000002</v>
      </c>
      <c r="S2237" s="20">
        <v>6.7142049999999998</v>
      </c>
      <c r="T2237" s="20">
        <v>0.24</v>
      </c>
      <c r="U2237" s="20">
        <v>0.56100000000000005</v>
      </c>
      <c r="V2237" s="20">
        <f t="shared" si="68"/>
        <v>0.51021770373359998</v>
      </c>
      <c r="W2237" s="20">
        <f t="shared" si="69"/>
        <v>2.6523461601727396</v>
      </c>
    </row>
    <row r="2238" spans="1:23" x14ac:dyDescent="0.25">
      <c r="A2238" s="18">
        <v>38679</v>
      </c>
      <c r="B2238" s="18">
        <v>38629</v>
      </c>
      <c r="C2238" s="18">
        <v>6410</v>
      </c>
      <c r="D2238" s="18">
        <v>6410</v>
      </c>
      <c r="E2238" s="18" t="s">
        <v>56</v>
      </c>
      <c r="F2238" s="18" t="s">
        <v>113</v>
      </c>
      <c r="G2238" s="19">
        <v>3.3837146593899998</v>
      </c>
      <c r="H2238" s="19">
        <v>1.36934</v>
      </c>
      <c r="I2238" s="18" t="s">
        <v>24</v>
      </c>
      <c r="J2238" s="18" t="s">
        <v>114</v>
      </c>
      <c r="K2238" s="18">
        <v>16</v>
      </c>
      <c r="L2238" s="18">
        <v>60</v>
      </c>
      <c r="M2238" s="18" t="s">
        <v>71</v>
      </c>
      <c r="N2238" s="18" t="s">
        <v>74</v>
      </c>
      <c r="O2238" s="18" t="s">
        <v>75</v>
      </c>
      <c r="P2238" s="19">
        <v>1388.5107629700001</v>
      </c>
      <c r="Q2238" s="19">
        <v>147394.020984</v>
      </c>
      <c r="R2238" s="20">
        <v>0.74605500000000002</v>
      </c>
      <c r="S2238" s="20">
        <v>6.7142049999999998</v>
      </c>
      <c r="T2238" s="20">
        <v>0.24</v>
      </c>
      <c r="U2238" s="20">
        <v>0.56100000000000005</v>
      </c>
      <c r="V2238" s="20">
        <f t="shared" si="68"/>
        <v>0.77641824481199995</v>
      </c>
      <c r="W2238" s="20">
        <f t="shared" si="69"/>
        <v>4.0361789393932987</v>
      </c>
    </row>
    <row r="2239" spans="1:23" x14ac:dyDescent="0.25">
      <c r="A2239" s="18">
        <v>38680</v>
      </c>
      <c r="B2239" s="18">
        <v>38630</v>
      </c>
      <c r="C2239" s="18">
        <v>6410</v>
      </c>
      <c r="D2239" s="18">
        <v>6410</v>
      </c>
      <c r="E2239" s="18" t="s">
        <v>56</v>
      </c>
      <c r="F2239" s="18" t="s">
        <v>113</v>
      </c>
      <c r="G2239" s="19">
        <v>9.5909379586500005</v>
      </c>
      <c r="H2239" s="19">
        <v>3.88131</v>
      </c>
      <c r="I2239" s="18" t="s">
        <v>24</v>
      </c>
      <c r="J2239" s="18" t="s">
        <v>114</v>
      </c>
      <c r="K2239" s="18">
        <v>16</v>
      </c>
      <c r="L2239" s="18">
        <v>60</v>
      </c>
      <c r="M2239" s="18" t="s">
        <v>71</v>
      </c>
      <c r="N2239" s="18" t="s">
        <v>74</v>
      </c>
      <c r="O2239" s="18" t="s">
        <v>75</v>
      </c>
      <c r="P2239" s="19">
        <v>3971.0627071899999</v>
      </c>
      <c r="Q2239" s="19">
        <v>417779.58635599999</v>
      </c>
      <c r="R2239" s="20">
        <v>0.74605500000000002</v>
      </c>
      <c r="S2239" s="20">
        <v>6.7142049999999998</v>
      </c>
      <c r="T2239" s="20">
        <v>0.24</v>
      </c>
      <c r="U2239" s="20">
        <v>0.56100000000000005</v>
      </c>
      <c r="V2239" s="20">
        <f t="shared" si="68"/>
        <v>2.200709756358</v>
      </c>
      <c r="W2239" s="20">
        <f t="shared" si="69"/>
        <v>11.440300932753448</v>
      </c>
    </row>
    <row r="2240" spans="1:23" x14ac:dyDescent="0.25">
      <c r="A2240" s="18">
        <v>38681</v>
      </c>
      <c r="B2240" s="18">
        <v>38631</v>
      </c>
      <c r="C2240" s="18">
        <v>6410</v>
      </c>
      <c r="D2240" s="18">
        <v>6410</v>
      </c>
      <c r="E2240" s="18" t="s">
        <v>56</v>
      </c>
      <c r="F2240" s="18" t="s">
        <v>113</v>
      </c>
      <c r="G2240" s="19">
        <v>2.0574392020299999</v>
      </c>
      <c r="H2240" s="19">
        <v>0.83261600000000002</v>
      </c>
      <c r="I2240" s="18" t="s">
        <v>24</v>
      </c>
      <c r="J2240" s="18" t="s">
        <v>114</v>
      </c>
      <c r="K2240" s="18">
        <v>16</v>
      </c>
      <c r="L2240" s="18">
        <v>60</v>
      </c>
      <c r="M2240" s="18" t="s">
        <v>71</v>
      </c>
      <c r="N2240" s="18" t="s">
        <v>74</v>
      </c>
      <c r="O2240" s="18" t="s">
        <v>75</v>
      </c>
      <c r="P2240" s="19">
        <v>1119.0129842399999</v>
      </c>
      <c r="Q2240" s="19">
        <v>89621.693152599997</v>
      </c>
      <c r="R2240" s="20">
        <v>0.74605500000000002</v>
      </c>
      <c r="S2240" s="20">
        <v>6.7142049999999998</v>
      </c>
      <c r="T2240" s="20">
        <v>0.24</v>
      </c>
      <c r="U2240" s="20">
        <v>0.56100000000000005</v>
      </c>
      <c r="V2240" s="20">
        <f t="shared" si="68"/>
        <v>0.47209477070880007</v>
      </c>
      <c r="W2240" s="20">
        <f t="shared" si="69"/>
        <v>2.4541656300129198</v>
      </c>
    </row>
    <row r="2241" spans="1:23" x14ac:dyDescent="0.25">
      <c r="A2241" s="18">
        <v>38682</v>
      </c>
      <c r="B2241" s="18">
        <v>38632</v>
      </c>
      <c r="C2241" s="18">
        <v>6410</v>
      </c>
      <c r="D2241" s="18">
        <v>6410</v>
      </c>
      <c r="E2241" s="18" t="s">
        <v>56</v>
      </c>
      <c r="F2241" s="18" t="s">
        <v>113</v>
      </c>
      <c r="G2241" s="19">
        <v>3.6519238152</v>
      </c>
      <c r="H2241" s="19">
        <v>1.4778800000000001</v>
      </c>
      <c r="I2241" s="18" t="s">
        <v>24</v>
      </c>
      <c r="J2241" s="18" t="s">
        <v>114</v>
      </c>
      <c r="K2241" s="18">
        <v>16</v>
      </c>
      <c r="L2241" s="18">
        <v>60</v>
      </c>
      <c r="M2241" s="18" t="s">
        <v>71</v>
      </c>
      <c r="N2241" s="18" t="s">
        <v>74</v>
      </c>
      <c r="O2241" s="18" t="s">
        <v>75</v>
      </c>
      <c r="P2241" s="19">
        <v>1492.12664144</v>
      </c>
      <c r="Q2241" s="19">
        <v>159077.16508000001</v>
      </c>
      <c r="R2241" s="20">
        <v>0.74605500000000002</v>
      </c>
      <c r="S2241" s="20">
        <v>6.7142049999999998</v>
      </c>
      <c r="T2241" s="20">
        <v>0.24</v>
      </c>
      <c r="U2241" s="20">
        <v>0.56100000000000005</v>
      </c>
      <c r="V2241" s="20">
        <f t="shared" si="68"/>
        <v>0.83796062018400008</v>
      </c>
      <c r="W2241" s="20">
        <f t="shared" si="69"/>
        <v>4.3561044962905999</v>
      </c>
    </row>
    <row r="2242" spans="1:23" x14ac:dyDescent="0.25">
      <c r="A2242" s="18">
        <v>38683</v>
      </c>
      <c r="B2242" s="18">
        <v>38633</v>
      </c>
      <c r="C2242" s="18">
        <v>6410</v>
      </c>
      <c r="D2242" s="18">
        <v>6410</v>
      </c>
      <c r="E2242" s="18" t="s">
        <v>56</v>
      </c>
      <c r="F2242" s="18" t="s">
        <v>113</v>
      </c>
      <c r="G2242" s="19">
        <v>1.32780127931</v>
      </c>
      <c r="H2242" s="19">
        <v>0.53734199999999999</v>
      </c>
      <c r="I2242" s="18" t="s">
        <v>24</v>
      </c>
      <c r="J2242" s="18" t="s">
        <v>114</v>
      </c>
      <c r="K2242" s="18">
        <v>16</v>
      </c>
      <c r="L2242" s="18">
        <v>60</v>
      </c>
      <c r="M2242" s="18" t="s">
        <v>71</v>
      </c>
      <c r="N2242" s="18" t="s">
        <v>74</v>
      </c>
      <c r="O2242" s="18" t="s">
        <v>75</v>
      </c>
      <c r="P2242" s="19">
        <v>877.25097411499996</v>
      </c>
      <c r="Q2242" s="19">
        <v>57838.792371099997</v>
      </c>
      <c r="R2242" s="20">
        <v>0.74605500000000002</v>
      </c>
      <c r="S2242" s="20">
        <v>6.7142049999999998</v>
      </c>
      <c r="T2242" s="20">
        <v>0.24</v>
      </c>
      <c r="U2242" s="20">
        <v>0.56100000000000005</v>
      </c>
      <c r="V2242" s="20">
        <f t="shared" si="68"/>
        <v>0.30467388121559996</v>
      </c>
      <c r="W2242" s="20">
        <f t="shared" si="69"/>
        <v>1.5838348866252898</v>
      </c>
    </row>
    <row r="2243" spans="1:23" x14ac:dyDescent="0.25">
      <c r="A2243" s="18">
        <v>38684</v>
      </c>
      <c r="B2243" s="18">
        <v>38634</v>
      </c>
      <c r="C2243" s="18">
        <v>6410</v>
      </c>
      <c r="D2243" s="18">
        <v>6410</v>
      </c>
      <c r="E2243" s="18" t="s">
        <v>56</v>
      </c>
      <c r="F2243" s="18" t="s">
        <v>113</v>
      </c>
      <c r="G2243" s="19">
        <v>1.8061513678000001</v>
      </c>
      <c r="H2243" s="19">
        <v>0.73092400000000002</v>
      </c>
      <c r="I2243" s="18" t="s">
        <v>24</v>
      </c>
      <c r="J2243" s="18" t="s">
        <v>114</v>
      </c>
      <c r="K2243" s="18">
        <v>16</v>
      </c>
      <c r="L2243" s="18">
        <v>60</v>
      </c>
      <c r="M2243" s="18" t="s">
        <v>71</v>
      </c>
      <c r="N2243" s="18" t="s">
        <v>74</v>
      </c>
      <c r="O2243" s="18" t="s">
        <v>75</v>
      </c>
      <c r="P2243" s="19">
        <v>1097.9625495299999</v>
      </c>
      <c r="Q2243" s="19">
        <v>78675.638878600002</v>
      </c>
      <c r="R2243" s="20">
        <v>0.74605500000000002</v>
      </c>
      <c r="S2243" s="20">
        <v>6.7142049999999998</v>
      </c>
      <c r="T2243" s="20">
        <v>0.24</v>
      </c>
      <c r="U2243" s="20">
        <v>0.56100000000000005</v>
      </c>
      <c r="V2243" s="20">
        <f t="shared" ref="V2243:V2306" si="70">H2243*R2243*(1-T2243)</f>
        <v>0.41443522366320007</v>
      </c>
      <c r="W2243" s="20">
        <f t="shared" ref="W2243:W2306" si="71">H2243*S2243*(1-U2243)</f>
        <v>2.1544247996093797</v>
      </c>
    </row>
    <row r="2244" spans="1:23" x14ac:dyDescent="0.25">
      <c r="A2244" s="18">
        <v>38685</v>
      </c>
      <c r="B2244" s="18">
        <v>38635</v>
      </c>
      <c r="C2244" s="18">
        <v>6410</v>
      </c>
      <c r="D2244" s="18">
        <v>6410</v>
      </c>
      <c r="E2244" s="18" t="s">
        <v>56</v>
      </c>
      <c r="F2244" s="18" t="s">
        <v>113</v>
      </c>
      <c r="G2244" s="19">
        <v>3.85780376156</v>
      </c>
      <c r="H2244" s="19">
        <v>1.5611999999999999</v>
      </c>
      <c r="I2244" s="18" t="s">
        <v>24</v>
      </c>
      <c r="J2244" s="18" t="s">
        <v>114</v>
      </c>
      <c r="K2244" s="18">
        <v>16</v>
      </c>
      <c r="L2244" s="18">
        <v>60</v>
      </c>
      <c r="M2244" s="18" t="s">
        <v>71</v>
      </c>
      <c r="N2244" s="18" t="s">
        <v>74</v>
      </c>
      <c r="O2244" s="18" t="s">
        <v>75</v>
      </c>
      <c r="P2244" s="19">
        <v>1927.3920601899999</v>
      </c>
      <c r="Q2244" s="19">
        <v>168045.25967199999</v>
      </c>
      <c r="R2244" s="20">
        <v>0.74605500000000002</v>
      </c>
      <c r="S2244" s="20">
        <v>6.7142049999999998</v>
      </c>
      <c r="T2244" s="20">
        <v>0.24</v>
      </c>
      <c r="U2244" s="20">
        <v>0.56100000000000005</v>
      </c>
      <c r="V2244" s="20">
        <f t="shared" si="70"/>
        <v>0.88520321015999992</v>
      </c>
      <c r="W2244" s="20">
        <f t="shared" si="71"/>
        <v>4.6016931953939988</v>
      </c>
    </row>
    <row r="2245" spans="1:23" x14ac:dyDescent="0.25">
      <c r="A2245" s="18">
        <v>38686</v>
      </c>
      <c r="B2245" s="18">
        <v>38636</v>
      </c>
      <c r="C2245" s="18">
        <v>6410</v>
      </c>
      <c r="D2245" s="18">
        <v>6410</v>
      </c>
      <c r="E2245" s="18" t="s">
        <v>56</v>
      </c>
      <c r="F2245" s="18" t="s">
        <v>113</v>
      </c>
      <c r="G2245" s="19">
        <v>1.69573961871</v>
      </c>
      <c r="H2245" s="19">
        <v>0.68624099999999999</v>
      </c>
      <c r="I2245" s="18" t="s">
        <v>24</v>
      </c>
      <c r="J2245" s="18" t="s">
        <v>114</v>
      </c>
      <c r="K2245" s="18">
        <v>16</v>
      </c>
      <c r="L2245" s="18">
        <v>60</v>
      </c>
      <c r="M2245" s="18" t="s">
        <v>71</v>
      </c>
      <c r="N2245" s="18" t="s">
        <v>74</v>
      </c>
      <c r="O2245" s="18" t="s">
        <v>75</v>
      </c>
      <c r="P2245" s="19">
        <v>993.84839830500005</v>
      </c>
      <c r="Q2245" s="19">
        <v>73866.122326199998</v>
      </c>
      <c r="R2245" s="20">
        <v>0.74605500000000002</v>
      </c>
      <c r="S2245" s="20">
        <v>6.7142049999999998</v>
      </c>
      <c r="T2245" s="20">
        <v>0.24</v>
      </c>
      <c r="U2245" s="20">
        <v>0.56100000000000005</v>
      </c>
      <c r="V2245" s="20">
        <f t="shared" si="70"/>
        <v>0.38909988223380004</v>
      </c>
      <c r="W2245" s="20">
        <f t="shared" si="71"/>
        <v>2.0227200487447945</v>
      </c>
    </row>
    <row r="2246" spans="1:23" x14ac:dyDescent="0.25">
      <c r="A2246" s="18">
        <v>38687</v>
      </c>
      <c r="B2246" s="18">
        <v>38637</v>
      </c>
      <c r="C2246" s="18">
        <v>6410</v>
      </c>
      <c r="D2246" s="18">
        <v>6410</v>
      </c>
      <c r="E2246" s="18" t="s">
        <v>56</v>
      </c>
      <c r="F2246" s="18" t="s">
        <v>113</v>
      </c>
      <c r="G2246" s="19">
        <v>1.7488727551200001</v>
      </c>
      <c r="H2246" s="19">
        <v>0.70774400000000004</v>
      </c>
      <c r="I2246" s="18" t="s">
        <v>24</v>
      </c>
      <c r="J2246" s="18" t="s">
        <v>114</v>
      </c>
      <c r="K2246" s="18">
        <v>16</v>
      </c>
      <c r="L2246" s="18">
        <v>60</v>
      </c>
      <c r="M2246" s="18" t="s">
        <v>71</v>
      </c>
      <c r="N2246" s="18" t="s">
        <v>74</v>
      </c>
      <c r="O2246" s="18" t="s">
        <v>75</v>
      </c>
      <c r="P2246" s="19">
        <v>1007.95435522</v>
      </c>
      <c r="Q2246" s="19">
        <v>76180.592489699993</v>
      </c>
      <c r="R2246" s="20">
        <v>0.74605500000000002</v>
      </c>
      <c r="S2246" s="20">
        <v>6.7142049999999998</v>
      </c>
      <c r="T2246" s="20">
        <v>0.24</v>
      </c>
      <c r="U2246" s="20">
        <v>0.56100000000000005</v>
      </c>
      <c r="V2246" s="20">
        <f t="shared" si="70"/>
        <v>0.4012921219392</v>
      </c>
      <c r="W2246" s="20">
        <f t="shared" si="71"/>
        <v>2.0861009152452796</v>
      </c>
    </row>
    <row r="2247" spans="1:23" x14ac:dyDescent="0.25">
      <c r="A2247" s="18">
        <v>38688</v>
      </c>
      <c r="B2247" s="18">
        <v>38638</v>
      </c>
      <c r="C2247" s="18">
        <v>6410</v>
      </c>
      <c r="D2247" s="18">
        <v>6410</v>
      </c>
      <c r="E2247" s="18" t="s">
        <v>56</v>
      </c>
      <c r="F2247" s="18" t="s">
        <v>113</v>
      </c>
      <c r="G2247" s="19">
        <v>2.9298896567199999</v>
      </c>
      <c r="H2247" s="19">
        <v>1.1856800000000001</v>
      </c>
      <c r="I2247" s="18" t="s">
        <v>24</v>
      </c>
      <c r="J2247" s="18" t="s">
        <v>114</v>
      </c>
      <c r="K2247" s="18">
        <v>16</v>
      </c>
      <c r="L2247" s="18">
        <v>60</v>
      </c>
      <c r="M2247" s="18" t="s">
        <v>71</v>
      </c>
      <c r="N2247" s="18" t="s">
        <v>74</v>
      </c>
      <c r="O2247" s="18" t="s">
        <v>75</v>
      </c>
      <c r="P2247" s="19">
        <v>1777.7848122</v>
      </c>
      <c r="Q2247" s="19">
        <v>127625.482944</v>
      </c>
      <c r="R2247" s="20">
        <v>0.74605500000000002</v>
      </c>
      <c r="S2247" s="20">
        <v>6.7142049999999998</v>
      </c>
      <c r="T2247" s="20">
        <v>0.24</v>
      </c>
      <c r="U2247" s="20">
        <v>0.56100000000000005</v>
      </c>
      <c r="V2247" s="20">
        <f t="shared" si="70"/>
        <v>0.67228269422400011</v>
      </c>
      <c r="W2247" s="20">
        <f t="shared" si="71"/>
        <v>3.4948344785515997</v>
      </c>
    </row>
    <row r="2248" spans="1:23" x14ac:dyDescent="0.25">
      <c r="A2248" s="18">
        <v>38689</v>
      </c>
      <c r="B2248" s="18">
        <v>38639</v>
      </c>
      <c r="C2248" s="18">
        <v>6410</v>
      </c>
      <c r="D2248" s="18">
        <v>6410</v>
      </c>
      <c r="E2248" s="18" t="s">
        <v>56</v>
      </c>
      <c r="F2248" s="18" t="s">
        <v>113</v>
      </c>
      <c r="G2248" s="19">
        <v>14.6545281825</v>
      </c>
      <c r="H2248" s="19">
        <v>5.9304800000000002</v>
      </c>
      <c r="I2248" s="18" t="s">
        <v>24</v>
      </c>
      <c r="J2248" s="18" t="s">
        <v>114</v>
      </c>
      <c r="K2248" s="18">
        <v>16</v>
      </c>
      <c r="L2248" s="18">
        <v>60</v>
      </c>
      <c r="M2248" s="18" t="s">
        <v>71</v>
      </c>
      <c r="N2248" s="18" t="s">
        <v>74</v>
      </c>
      <c r="O2248" s="18" t="s">
        <v>75</v>
      </c>
      <c r="P2248" s="19">
        <v>3404.8830567300001</v>
      </c>
      <c r="Q2248" s="19">
        <v>638348.694227</v>
      </c>
      <c r="R2248" s="20">
        <v>0.74605500000000002</v>
      </c>
      <c r="S2248" s="20">
        <v>6.7142049999999998</v>
      </c>
      <c r="T2248" s="20">
        <v>0.24</v>
      </c>
      <c r="U2248" s="20">
        <v>0.56100000000000005</v>
      </c>
      <c r="V2248" s="20">
        <f t="shared" si="70"/>
        <v>3.3625928348640004</v>
      </c>
      <c r="W2248" s="20">
        <f t="shared" si="71"/>
        <v>17.480303267627598</v>
      </c>
    </row>
    <row r="2249" spans="1:23" x14ac:dyDescent="0.25">
      <c r="A2249" s="18">
        <v>38690</v>
      </c>
      <c r="B2249" s="18">
        <v>38640</v>
      </c>
      <c r="C2249" s="18">
        <v>6410</v>
      </c>
      <c r="D2249" s="18">
        <v>6410</v>
      </c>
      <c r="E2249" s="18" t="s">
        <v>56</v>
      </c>
      <c r="F2249" s="18" t="s">
        <v>113</v>
      </c>
      <c r="G2249" s="19">
        <v>3.89713408758</v>
      </c>
      <c r="H2249" s="19">
        <v>1.57711</v>
      </c>
      <c r="I2249" s="18" t="s">
        <v>24</v>
      </c>
      <c r="J2249" s="18" t="s">
        <v>114</v>
      </c>
      <c r="K2249" s="18">
        <v>16</v>
      </c>
      <c r="L2249" s="18">
        <v>60</v>
      </c>
      <c r="M2249" s="18" t="s">
        <v>71</v>
      </c>
      <c r="N2249" s="18" t="s">
        <v>74</v>
      </c>
      <c r="O2249" s="18" t="s">
        <v>75</v>
      </c>
      <c r="P2249" s="19">
        <v>2163.1753001799998</v>
      </c>
      <c r="Q2249" s="19">
        <v>169758.481818</v>
      </c>
      <c r="R2249" s="20">
        <v>0.74605500000000002</v>
      </c>
      <c r="S2249" s="20">
        <v>6.7142049999999998</v>
      </c>
      <c r="T2249" s="20">
        <v>0.24</v>
      </c>
      <c r="U2249" s="20">
        <v>0.56100000000000005</v>
      </c>
      <c r="V2249" s="20">
        <f t="shared" si="70"/>
        <v>0.89422420879800002</v>
      </c>
      <c r="W2249" s="20">
        <f t="shared" si="71"/>
        <v>4.648588493074449</v>
      </c>
    </row>
    <row r="2250" spans="1:23" x14ac:dyDescent="0.25">
      <c r="A2250" s="18">
        <v>38691</v>
      </c>
      <c r="B2250" s="18">
        <v>38641</v>
      </c>
      <c r="C2250" s="18">
        <v>6410</v>
      </c>
      <c r="D2250" s="18">
        <v>6410</v>
      </c>
      <c r="E2250" s="18" t="s">
        <v>56</v>
      </c>
      <c r="F2250" s="18" t="s">
        <v>113</v>
      </c>
      <c r="G2250" s="19">
        <v>10.891387094500001</v>
      </c>
      <c r="H2250" s="19">
        <v>4.4075899999999999</v>
      </c>
      <c r="I2250" s="18" t="s">
        <v>24</v>
      </c>
      <c r="J2250" s="18" t="s">
        <v>114</v>
      </c>
      <c r="K2250" s="18">
        <v>16</v>
      </c>
      <c r="L2250" s="18">
        <v>60</v>
      </c>
      <c r="M2250" s="18" t="s">
        <v>71</v>
      </c>
      <c r="N2250" s="18" t="s">
        <v>74</v>
      </c>
      <c r="O2250" s="18" t="s">
        <v>75</v>
      </c>
      <c r="P2250" s="19">
        <v>4053.6399789699999</v>
      </c>
      <c r="Q2250" s="19">
        <v>474426.92412400001</v>
      </c>
      <c r="R2250" s="20">
        <v>0.74605500000000002</v>
      </c>
      <c r="S2250" s="20">
        <v>6.7142049999999998</v>
      </c>
      <c r="T2250" s="20">
        <v>0.24</v>
      </c>
      <c r="U2250" s="20">
        <v>0.56100000000000005</v>
      </c>
      <c r="V2250" s="20">
        <f t="shared" si="70"/>
        <v>2.499111463662</v>
      </c>
      <c r="W2250" s="20">
        <f t="shared" si="71"/>
        <v>12.991530176202048</v>
      </c>
    </row>
    <row r="2251" spans="1:23" x14ac:dyDescent="0.25">
      <c r="A2251" s="18">
        <v>38692</v>
      </c>
      <c r="B2251" s="18">
        <v>38642</v>
      </c>
      <c r="C2251" s="18">
        <v>6410</v>
      </c>
      <c r="D2251" s="18">
        <v>6410</v>
      </c>
      <c r="E2251" s="18" t="s">
        <v>56</v>
      </c>
      <c r="F2251" s="18" t="s">
        <v>113</v>
      </c>
      <c r="G2251" s="19">
        <v>4.09914374323</v>
      </c>
      <c r="H2251" s="19">
        <v>1.65886</v>
      </c>
      <c r="I2251" s="18" t="s">
        <v>24</v>
      </c>
      <c r="J2251" s="18" t="s">
        <v>114</v>
      </c>
      <c r="K2251" s="18">
        <v>16</v>
      </c>
      <c r="L2251" s="18">
        <v>60</v>
      </c>
      <c r="M2251" s="18" t="s">
        <v>71</v>
      </c>
      <c r="N2251" s="18" t="s">
        <v>74</v>
      </c>
      <c r="O2251" s="18" t="s">
        <v>75</v>
      </c>
      <c r="P2251" s="19">
        <v>1568.71078033</v>
      </c>
      <c r="Q2251" s="19">
        <v>178557.987223</v>
      </c>
      <c r="R2251" s="20">
        <v>0.74605500000000002</v>
      </c>
      <c r="S2251" s="20">
        <v>6.7142049999999998</v>
      </c>
      <c r="T2251" s="20">
        <v>0.24</v>
      </c>
      <c r="U2251" s="20">
        <v>0.56100000000000005</v>
      </c>
      <c r="V2251" s="20">
        <f t="shared" si="70"/>
        <v>0.94057660594800008</v>
      </c>
      <c r="W2251" s="20">
        <f t="shared" si="71"/>
        <v>4.8895495606656993</v>
      </c>
    </row>
    <row r="2252" spans="1:23" x14ac:dyDescent="0.25">
      <c r="A2252" s="18">
        <v>38693</v>
      </c>
      <c r="B2252" s="18">
        <v>38643</v>
      </c>
      <c r="C2252" s="18">
        <v>6410</v>
      </c>
      <c r="D2252" s="18">
        <v>6410</v>
      </c>
      <c r="E2252" s="18" t="s">
        <v>56</v>
      </c>
      <c r="F2252" s="18" t="s">
        <v>113</v>
      </c>
      <c r="G2252" s="19">
        <v>2.4035082866100002</v>
      </c>
      <c r="H2252" s="19">
        <v>0.972665</v>
      </c>
      <c r="I2252" s="18" t="s">
        <v>24</v>
      </c>
      <c r="J2252" s="18" t="s">
        <v>114</v>
      </c>
      <c r="K2252" s="18">
        <v>16</v>
      </c>
      <c r="L2252" s="18">
        <v>60</v>
      </c>
      <c r="M2252" s="18" t="s">
        <v>71</v>
      </c>
      <c r="N2252" s="18" t="s">
        <v>74</v>
      </c>
      <c r="O2252" s="18" t="s">
        <v>75</v>
      </c>
      <c r="P2252" s="19">
        <v>1199.7052660700001</v>
      </c>
      <c r="Q2252" s="19">
        <v>104696.402179</v>
      </c>
      <c r="R2252" s="20">
        <v>0.74605500000000002</v>
      </c>
      <c r="S2252" s="20">
        <v>6.7142049999999998</v>
      </c>
      <c r="T2252" s="20">
        <v>0.24</v>
      </c>
      <c r="U2252" s="20">
        <v>0.56100000000000005</v>
      </c>
      <c r="V2252" s="20">
        <f t="shared" si="70"/>
        <v>0.55150280579700006</v>
      </c>
      <c r="W2252" s="20">
        <f t="shared" si="71"/>
        <v>2.8669650985766744</v>
      </c>
    </row>
    <row r="2253" spans="1:23" x14ac:dyDescent="0.25">
      <c r="A2253" s="18">
        <v>38694</v>
      </c>
      <c r="B2253" s="18">
        <v>38644</v>
      </c>
      <c r="C2253" s="18">
        <v>6410</v>
      </c>
      <c r="D2253" s="18">
        <v>6410</v>
      </c>
      <c r="E2253" s="18" t="s">
        <v>56</v>
      </c>
      <c r="F2253" s="18" t="s">
        <v>113</v>
      </c>
      <c r="G2253" s="19">
        <v>3.6052565112499999</v>
      </c>
      <c r="H2253" s="19">
        <v>1.4590000000000001</v>
      </c>
      <c r="I2253" s="18" t="s">
        <v>24</v>
      </c>
      <c r="J2253" s="18" t="s">
        <v>114</v>
      </c>
      <c r="K2253" s="18">
        <v>16</v>
      </c>
      <c r="L2253" s="18">
        <v>60</v>
      </c>
      <c r="M2253" s="18" t="s">
        <v>71</v>
      </c>
      <c r="N2253" s="18" t="s">
        <v>74</v>
      </c>
      <c r="O2253" s="18" t="s">
        <v>75</v>
      </c>
      <c r="P2253" s="19">
        <v>1480.12222372</v>
      </c>
      <c r="Q2253" s="19">
        <v>157044.34544999999</v>
      </c>
      <c r="R2253" s="20">
        <v>0.74605500000000002</v>
      </c>
      <c r="S2253" s="20">
        <v>6.7142049999999998</v>
      </c>
      <c r="T2253" s="20">
        <v>0.24</v>
      </c>
      <c r="U2253" s="20">
        <v>0.56100000000000005</v>
      </c>
      <c r="V2253" s="20">
        <f t="shared" si="70"/>
        <v>0.82725562620000015</v>
      </c>
      <c r="W2253" s="20">
        <f t="shared" si="71"/>
        <v>4.3004550167049995</v>
      </c>
    </row>
    <row r="2254" spans="1:23" x14ac:dyDescent="0.25">
      <c r="A2254" s="18">
        <v>38695</v>
      </c>
      <c r="B2254" s="18">
        <v>38645</v>
      </c>
      <c r="C2254" s="18">
        <v>6410</v>
      </c>
      <c r="D2254" s="18">
        <v>6410</v>
      </c>
      <c r="E2254" s="18" t="s">
        <v>56</v>
      </c>
      <c r="F2254" s="18" t="s">
        <v>113</v>
      </c>
      <c r="G2254" s="19">
        <v>2.7752270116100002</v>
      </c>
      <c r="H2254" s="19">
        <v>1.1230899999999999</v>
      </c>
      <c r="I2254" s="18" t="s">
        <v>24</v>
      </c>
      <c r="J2254" s="18" t="s">
        <v>114</v>
      </c>
      <c r="K2254" s="18">
        <v>16</v>
      </c>
      <c r="L2254" s="18">
        <v>60</v>
      </c>
      <c r="M2254" s="18" t="s">
        <v>71</v>
      </c>
      <c r="N2254" s="18" t="s">
        <v>74</v>
      </c>
      <c r="O2254" s="18" t="s">
        <v>75</v>
      </c>
      <c r="P2254" s="19">
        <v>1438.28687636</v>
      </c>
      <c r="Q2254" s="19">
        <v>120888.40507199999</v>
      </c>
      <c r="R2254" s="20">
        <v>0.74605500000000002</v>
      </c>
      <c r="S2254" s="20">
        <v>6.7142049999999998</v>
      </c>
      <c r="T2254" s="20">
        <v>0.24</v>
      </c>
      <c r="U2254" s="20">
        <v>0.56100000000000005</v>
      </c>
      <c r="V2254" s="20">
        <f t="shared" si="70"/>
        <v>0.63679405156199997</v>
      </c>
      <c r="W2254" s="20">
        <f t="shared" si="71"/>
        <v>3.3103482006245493</v>
      </c>
    </row>
    <row r="2255" spans="1:23" x14ac:dyDescent="0.25">
      <c r="A2255" s="18">
        <v>38696</v>
      </c>
      <c r="B2255" s="18">
        <v>38646</v>
      </c>
      <c r="C2255" s="18">
        <v>6410</v>
      </c>
      <c r="D2255" s="18">
        <v>6410</v>
      </c>
      <c r="E2255" s="18" t="s">
        <v>56</v>
      </c>
      <c r="F2255" s="18" t="s">
        <v>113</v>
      </c>
      <c r="G2255" s="19">
        <v>3.2956583256599998</v>
      </c>
      <c r="H2255" s="19">
        <v>1.33371</v>
      </c>
      <c r="I2255" s="18" t="s">
        <v>24</v>
      </c>
      <c r="J2255" s="18" t="s">
        <v>114</v>
      </c>
      <c r="K2255" s="18">
        <v>16</v>
      </c>
      <c r="L2255" s="18">
        <v>60</v>
      </c>
      <c r="M2255" s="18" t="s">
        <v>71</v>
      </c>
      <c r="N2255" s="18" t="s">
        <v>74</v>
      </c>
      <c r="O2255" s="18" t="s">
        <v>75</v>
      </c>
      <c r="P2255" s="19">
        <v>1723.09742091</v>
      </c>
      <c r="Q2255" s="19">
        <v>143558.30243000001</v>
      </c>
      <c r="R2255" s="20">
        <v>0.74605500000000002</v>
      </c>
      <c r="S2255" s="20">
        <v>6.7142049999999998</v>
      </c>
      <c r="T2255" s="20">
        <v>0.24</v>
      </c>
      <c r="U2255" s="20">
        <v>0.56100000000000005</v>
      </c>
      <c r="V2255" s="20">
        <f t="shared" si="70"/>
        <v>0.75621597067799995</v>
      </c>
      <c r="W2255" s="20">
        <f t="shared" si="71"/>
        <v>3.9311582318914491</v>
      </c>
    </row>
    <row r="2256" spans="1:23" x14ac:dyDescent="0.25">
      <c r="A2256" s="18">
        <v>38697</v>
      </c>
      <c r="B2256" s="18">
        <v>38647</v>
      </c>
      <c r="C2256" s="18">
        <v>6410</v>
      </c>
      <c r="D2256" s="18">
        <v>6410</v>
      </c>
      <c r="E2256" s="18" t="s">
        <v>56</v>
      </c>
      <c r="F2256" s="18" t="s">
        <v>113</v>
      </c>
      <c r="G2256" s="19">
        <v>2.8920535537099998</v>
      </c>
      <c r="H2256" s="19">
        <v>1.1703699999999999</v>
      </c>
      <c r="I2256" s="18" t="s">
        <v>24</v>
      </c>
      <c r="J2256" s="18" t="s">
        <v>114</v>
      </c>
      <c r="K2256" s="18">
        <v>16</v>
      </c>
      <c r="L2256" s="18">
        <v>60</v>
      </c>
      <c r="M2256" s="18" t="s">
        <v>71</v>
      </c>
      <c r="N2256" s="18" t="s">
        <v>74</v>
      </c>
      <c r="O2256" s="18" t="s">
        <v>75</v>
      </c>
      <c r="P2256" s="19">
        <v>1291.41260044</v>
      </c>
      <c r="Q2256" s="19">
        <v>125977.34888999999</v>
      </c>
      <c r="R2256" s="20">
        <v>0.74605500000000002</v>
      </c>
      <c r="S2256" s="20">
        <v>6.7142049999999998</v>
      </c>
      <c r="T2256" s="20">
        <v>0.24</v>
      </c>
      <c r="U2256" s="20">
        <v>0.56100000000000005</v>
      </c>
      <c r="V2256" s="20">
        <f t="shared" si="70"/>
        <v>0.663601896666</v>
      </c>
      <c r="W2256" s="20">
        <f t="shared" si="71"/>
        <v>3.4497077024681491</v>
      </c>
    </row>
    <row r="2257" spans="1:23" x14ac:dyDescent="0.25">
      <c r="A2257" s="18">
        <v>38698</v>
      </c>
      <c r="B2257" s="18">
        <v>38648</v>
      </c>
      <c r="C2257" s="18">
        <v>6410</v>
      </c>
      <c r="D2257" s="18">
        <v>6410</v>
      </c>
      <c r="E2257" s="18" t="s">
        <v>56</v>
      </c>
      <c r="F2257" s="18" t="s">
        <v>113</v>
      </c>
      <c r="G2257" s="19">
        <v>5.12163435159</v>
      </c>
      <c r="H2257" s="19">
        <v>2.0726499999999999</v>
      </c>
      <c r="I2257" s="18" t="s">
        <v>24</v>
      </c>
      <c r="J2257" s="18" t="s">
        <v>114</v>
      </c>
      <c r="K2257" s="18">
        <v>16</v>
      </c>
      <c r="L2257" s="18">
        <v>60</v>
      </c>
      <c r="M2257" s="18" t="s">
        <v>71</v>
      </c>
      <c r="N2257" s="18" t="s">
        <v>74</v>
      </c>
      <c r="O2257" s="18" t="s">
        <v>75</v>
      </c>
      <c r="P2257" s="19">
        <v>1888.6438721300001</v>
      </c>
      <c r="Q2257" s="19">
        <v>223097.49996399999</v>
      </c>
      <c r="R2257" s="20">
        <v>0.74605500000000002</v>
      </c>
      <c r="S2257" s="20">
        <v>6.7142049999999998</v>
      </c>
      <c r="T2257" s="20">
        <v>0.24</v>
      </c>
      <c r="U2257" s="20">
        <v>0.56100000000000005</v>
      </c>
      <c r="V2257" s="20">
        <f t="shared" si="70"/>
        <v>1.17519628077</v>
      </c>
      <c r="W2257" s="20">
        <f t="shared" si="71"/>
        <v>6.109210480036749</v>
      </c>
    </row>
    <row r="2258" spans="1:23" x14ac:dyDescent="0.25">
      <c r="A2258" s="18">
        <v>38699</v>
      </c>
      <c r="B2258" s="18">
        <v>38649</v>
      </c>
      <c r="C2258" s="18">
        <v>6410</v>
      </c>
      <c r="D2258" s="18">
        <v>6410</v>
      </c>
      <c r="E2258" s="18" t="s">
        <v>56</v>
      </c>
      <c r="F2258" s="18" t="s">
        <v>113</v>
      </c>
      <c r="G2258" s="19">
        <v>1.94260164614</v>
      </c>
      <c r="H2258" s="19">
        <v>0.78614300000000004</v>
      </c>
      <c r="I2258" s="18" t="s">
        <v>24</v>
      </c>
      <c r="J2258" s="18" t="s">
        <v>114</v>
      </c>
      <c r="K2258" s="18">
        <v>16</v>
      </c>
      <c r="L2258" s="18">
        <v>60</v>
      </c>
      <c r="M2258" s="18" t="s">
        <v>71</v>
      </c>
      <c r="N2258" s="18" t="s">
        <v>74</v>
      </c>
      <c r="O2258" s="18" t="s">
        <v>75</v>
      </c>
      <c r="P2258" s="19">
        <v>1113.1920315</v>
      </c>
      <c r="Q2258" s="19">
        <v>84619.389227099993</v>
      </c>
      <c r="R2258" s="20">
        <v>0.74605500000000002</v>
      </c>
      <c r="S2258" s="20">
        <v>6.7142049999999998</v>
      </c>
      <c r="T2258" s="20">
        <v>0.24</v>
      </c>
      <c r="U2258" s="20">
        <v>0.56100000000000005</v>
      </c>
      <c r="V2258" s="20">
        <f t="shared" si="70"/>
        <v>0.44574449605740002</v>
      </c>
      <c r="W2258" s="20">
        <f t="shared" si="71"/>
        <v>2.317184789717285</v>
      </c>
    </row>
    <row r="2259" spans="1:23" x14ac:dyDescent="0.25">
      <c r="A2259" s="18">
        <v>38700</v>
      </c>
      <c r="B2259" s="18">
        <v>38650</v>
      </c>
      <c r="C2259" s="18">
        <v>6410</v>
      </c>
      <c r="D2259" s="18">
        <v>6410</v>
      </c>
      <c r="E2259" s="18" t="s">
        <v>56</v>
      </c>
      <c r="F2259" s="18" t="s">
        <v>113</v>
      </c>
      <c r="G2259" s="19">
        <v>1.8304656943499999</v>
      </c>
      <c r="H2259" s="19">
        <v>0.74076299999999995</v>
      </c>
      <c r="I2259" s="18" t="s">
        <v>24</v>
      </c>
      <c r="J2259" s="18" t="s">
        <v>114</v>
      </c>
      <c r="K2259" s="18">
        <v>16</v>
      </c>
      <c r="L2259" s="18">
        <v>60</v>
      </c>
      <c r="M2259" s="18" t="s">
        <v>71</v>
      </c>
      <c r="N2259" s="18" t="s">
        <v>74</v>
      </c>
      <c r="O2259" s="18" t="s">
        <v>75</v>
      </c>
      <c r="P2259" s="19">
        <v>1025.2114502500001</v>
      </c>
      <c r="Q2259" s="19">
        <v>79734.766705200003</v>
      </c>
      <c r="R2259" s="20">
        <v>0.74605500000000002</v>
      </c>
      <c r="S2259" s="20">
        <v>6.7142049999999998</v>
      </c>
      <c r="T2259" s="20">
        <v>0.24</v>
      </c>
      <c r="U2259" s="20">
        <v>0.56100000000000005</v>
      </c>
      <c r="V2259" s="20">
        <f t="shared" si="70"/>
        <v>0.4200139543734</v>
      </c>
      <c r="W2259" s="20">
        <f t="shared" si="71"/>
        <v>2.1834256062641844</v>
      </c>
    </row>
    <row r="2260" spans="1:23" x14ac:dyDescent="0.25">
      <c r="A2260" s="18">
        <v>38701</v>
      </c>
      <c r="B2260" s="18">
        <v>38651</v>
      </c>
      <c r="C2260" s="18">
        <v>6410</v>
      </c>
      <c r="D2260" s="18">
        <v>6410</v>
      </c>
      <c r="E2260" s="18" t="s">
        <v>56</v>
      </c>
      <c r="F2260" s="18" t="s">
        <v>113</v>
      </c>
      <c r="G2260" s="19">
        <v>2.9048410122499999</v>
      </c>
      <c r="H2260" s="19">
        <v>1.1755500000000001</v>
      </c>
      <c r="I2260" s="18" t="s">
        <v>24</v>
      </c>
      <c r="J2260" s="18" t="s">
        <v>114</v>
      </c>
      <c r="K2260" s="18">
        <v>16</v>
      </c>
      <c r="L2260" s="18">
        <v>60</v>
      </c>
      <c r="M2260" s="18" t="s">
        <v>71</v>
      </c>
      <c r="N2260" s="18" t="s">
        <v>74</v>
      </c>
      <c r="O2260" s="18" t="s">
        <v>75</v>
      </c>
      <c r="P2260" s="19">
        <v>1621.6535917199999</v>
      </c>
      <c r="Q2260" s="19">
        <v>126534.368355</v>
      </c>
      <c r="R2260" s="20">
        <v>0.74605500000000002</v>
      </c>
      <c r="S2260" s="20">
        <v>6.7142049999999998</v>
      </c>
      <c r="T2260" s="20">
        <v>0.24</v>
      </c>
      <c r="U2260" s="20">
        <v>0.56100000000000005</v>
      </c>
      <c r="V2260" s="20">
        <f t="shared" si="70"/>
        <v>0.66653896599000007</v>
      </c>
      <c r="W2260" s="20">
        <f t="shared" si="71"/>
        <v>3.4649759389222496</v>
      </c>
    </row>
    <row r="2261" spans="1:23" x14ac:dyDescent="0.25">
      <c r="A2261" s="18">
        <v>38702</v>
      </c>
      <c r="B2261" s="18">
        <v>38652</v>
      </c>
      <c r="C2261" s="18">
        <v>6410</v>
      </c>
      <c r="D2261" s="18">
        <v>6410</v>
      </c>
      <c r="E2261" s="18" t="s">
        <v>56</v>
      </c>
      <c r="F2261" s="18" t="s">
        <v>113</v>
      </c>
      <c r="G2261" s="19">
        <v>1.9301677830199999</v>
      </c>
      <c r="H2261" s="19">
        <v>0.781111</v>
      </c>
      <c r="I2261" s="18" t="s">
        <v>24</v>
      </c>
      <c r="J2261" s="18" t="s">
        <v>114</v>
      </c>
      <c r="K2261" s="18">
        <v>16</v>
      </c>
      <c r="L2261" s="18">
        <v>60</v>
      </c>
      <c r="M2261" s="18" t="s">
        <v>71</v>
      </c>
      <c r="N2261" s="18" t="s">
        <v>74</v>
      </c>
      <c r="O2261" s="18" t="s">
        <v>75</v>
      </c>
      <c r="P2261" s="19">
        <v>1075.2952612900001</v>
      </c>
      <c r="Q2261" s="19">
        <v>84077.772316999995</v>
      </c>
      <c r="R2261" s="20">
        <v>0.74605500000000002</v>
      </c>
      <c r="S2261" s="20">
        <v>6.7142049999999998</v>
      </c>
      <c r="T2261" s="20">
        <v>0.24</v>
      </c>
      <c r="U2261" s="20">
        <v>0.56100000000000005</v>
      </c>
      <c r="V2261" s="20">
        <f t="shared" si="70"/>
        <v>0.44289134299979999</v>
      </c>
      <c r="W2261" s="20">
        <f t="shared" si="71"/>
        <v>2.3023527885904445</v>
      </c>
    </row>
    <row r="2262" spans="1:23" x14ac:dyDescent="0.25">
      <c r="A2262" s="18">
        <v>38703</v>
      </c>
      <c r="B2262" s="18">
        <v>38653</v>
      </c>
      <c r="C2262" s="18">
        <v>6410</v>
      </c>
      <c r="D2262" s="18">
        <v>6410</v>
      </c>
      <c r="E2262" s="18" t="s">
        <v>56</v>
      </c>
      <c r="F2262" s="18" t="s">
        <v>113</v>
      </c>
      <c r="G2262" s="19">
        <v>1.4026018474299999</v>
      </c>
      <c r="H2262" s="19">
        <v>0.56761300000000003</v>
      </c>
      <c r="I2262" s="18" t="s">
        <v>24</v>
      </c>
      <c r="J2262" s="18" t="s">
        <v>114</v>
      </c>
      <c r="K2262" s="18">
        <v>16</v>
      </c>
      <c r="L2262" s="18">
        <v>60</v>
      </c>
      <c r="M2262" s="18" t="s">
        <v>71</v>
      </c>
      <c r="N2262" s="18" t="s">
        <v>74</v>
      </c>
      <c r="O2262" s="18" t="s">
        <v>75</v>
      </c>
      <c r="P2262" s="19">
        <v>1034.65978668</v>
      </c>
      <c r="Q2262" s="19">
        <v>61097.092086199998</v>
      </c>
      <c r="R2262" s="20">
        <v>0.74605500000000002</v>
      </c>
      <c r="S2262" s="20">
        <v>6.7142049999999998</v>
      </c>
      <c r="T2262" s="20">
        <v>0.24</v>
      </c>
      <c r="U2262" s="20">
        <v>0.56100000000000005</v>
      </c>
      <c r="V2262" s="20">
        <f t="shared" si="70"/>
        <v>0.32183759270340001</v>
      </c>
      <c r="W2262" s="20">
        <f t="shared" si="71"/>
        <v>1.6730597487299348</v>
      </c>
    </row>
    <row r="2263" spans="1:23" x14ac:dyDescent="0.25">
      <c r="A2263" s="18">
        <v>38704</v>
      </c>
      <c r="B2263" s="18">
        <v>38654</v>
      </c>
      <c r="C2263" s="18">
        <v>6410</v>
      </c>
      <c r="D2263" s="18">
        <v>6410</v>
      </c>
      <c r="E2263" s="18" t="s">
        <v>56</v>
      </c>
      <c r="F2263" s="18" t="s">
        <v>113</v>
      </c>
      <c r="G2263" s="19">
        <v>4.9979631950999996</v>
      </c>
      <c r="H2263" s="19">
        <v>2.0226000000000002</v>
      </c>
      <c r="I2263" s="18" t="s">
        <v>24</v>
      </c>
      <c r="J2263" s="18" t="s">
        <v>114</v>
      </c>
      <c r="K2263" s="18">
        <v>16</v>
      </c>
      <c r="L2263" s="18">
        <v>60</v>
      </c>
      <c r="M2263" s="18" t="s">
        <v>71</v>
      </c>
      <c r="N2263" s="18" t="s">
        <v>74</v>
      </c>
      <c r="O2263" s="18" t="s">
        <v>75</v>
      </c>
      <c r="P2263" s="19">
        <v>1834.27723674</v>
      </c>
      <c r="Q2263" s="19">
        <v>217710.40593400001</v>
      </c>
      <c r="R2263" s="20">
        <v>0.74605500000000002</v>
      </c>
      <c r="S2263" s="20">
        <v>6.7142049999999998</v>
      </c>
      <c r="T2263" s="20">
        <v>0.24</v>
      </c>
      <c r="U2263" s="20">
        <v>0.56100000000000005</v>
      </c>
      <c r="V2263" s="20">
        <f t="shared" si="70"/>
        <v>1.1468178406800003</v>
      </c>
      <c r="W2263" s="20">
        <f t="shared" si="71"/>
        <v>5.9616863034869993</v>
      </c>
    </row>
    <row r="2264" spans="1:23" x14ac:dyDescent="0.25">
      <c r="A2264" s="18">
        <v>38705</v>
      </c>
      <c r="B2264" s="18">
        <v>38655</v>
      </c>
      <c r="C2264" s="18">
        <v>6410</v>
      </c>
      <c r="D2264" s="18">
        <v>6410</v>
      </c>
      <c r="E2264" s="18" t="s">
        <v>56</v>
      </c>
      <c r="F2264" s="18" t="s">
        <v>113</v>
      </c>
      <c r="G2264" s="19">
        <v>3.2654579151299998</v>
      </c>
      <c r="H2264" s="19">
        <v>1.32148</v>
      </c>
      <c r="I2264" s="18" t="s">
        <v>24</v>
      </c>
      <c r="J2264" s="18" t="s">
        <v>114</v>
      </c>
      <c r="K2264" s="18">
        <v>16</v>
      </c>
      <c r="L2264" s="18">
        <v>60</v>
      </c>
      <c r="M2264" s="18" t="s">
        <v>71</v>
      </c>
      <c r="N2264" s="18" t="s">
        <v>74</v>
      </c>
      <c r="O2264" s="18" t="s">
        <v>75</v>
      </c>
      <c r="P2264" s="19">
        <v>1712.6631042199999</v>
      </c>
      <c r="Q2264" s="19">
        <v>142242.77781100001</v>
      </c>
      <c r="R2264" s="20">
        <v>0.74605500000000002</v>
      </c>
      <c r="S2264" s="20">
        <v>6.7142049999999998</v>
      </c>
      <c r="T2264" s="20">
        <v>0.24</v>
      </c>
      <c r="U2264" s="20">
        <v>0.56100000000000005</v>
      </c>
      <c r="V2264" s="20">
        <f t="shared" si="70"/>
        <v>0.74928153866400005</v>
      </c>
      <c r="W2264" s="20">
        <f t="shared" si="71"/>
        <v>3.8951098666725992</v>
      </c>
    </row>
    <row r="2265" spans="1:23" x14ac:dyDescent="0.25">
      <c r="A2265" s="18">
        <v>38706</v>
      </c>
      <c r="B2265" s="18">
        <v>38656</v>
      </c>
      <c r="C2265" s="18">
        <v>6410</v>
      </c>
      <c r="D2265" s="18">
        <v>6410</v>
      </c>
      <c r="E2265" s="18" t="s">
        <v>56</v>
      </c>
      <c r="F2265" s="18" t="s">
        <v>113</v>
      </c>
      <c r="G2265" s="19">
        <v>2.0829640521299999</v>
      </c>
      <c r="H2265" s="19">
        <v>0.84294599999999997</v>
      </c>
      <c r="I2265" s="18" t="s">
        <v>24</v>
      </c>
      <c r="J2265" s="18" t="s">
        <v>114</v>
      </c>
      <c r="K2265" s="18">
        <v>16</v>
      </c>
      <c r="L2265" s="18">
        <v>60</v>
      </c>
      <c r="M2265" s="18" t="s">
        <v>71</v>
      </c>
      <c r="N2265" s="18" t="s">
        <v>74</v>
      </c>
      <c r="O2265" s="18" t="s">
        <v>75</v>
      </c>
      <c r="P2265" s="19">
        <v>1186.1094485399999</v>
      </c>
      <c r="Q2265" s="19">
        <v>90733.551175600005</v>
      </c>
      <c r="R2265" s="20">
        <v>0.74605500000000002</v>
      </c>
      <c r="S2265" s="20">
        <v>6.7142049999999998</v>
      </c>
      <c r="T2265" s="20">
        <v>0.24</v>
      </c>
      <c r="U2265" s="20">
        <v>0.56100000000000005</v>
      </c>
      <c r="V2265" s="20">
        <f t="shared" si="70"/>
        <v>0.47795189930280002</v>
      </c>
      <c r="W2265" s="20">
        <f t="shared" si="71"/>
        <v>2.4846136768412697</v>
      </c>
    </row>
    <row r="2266" spans="1:23" x14ac:dyDescent="0.25">
      <c r="A2266" s="18">
        <v>38707</v>
      </c>
      <c r="B2266" s="18">
        <v>38657</v>
      </c>
      <c r="C2266" s="18">
        <v>6410</v>
      </c>
      <c r="D2266" s="18">
        <v>6410</v>
      </c>
      <c r="E2266" s="18" t="s">
        <v>56</v>
      </c>
      <c r="F2266" s="18" t="s">
        <v>113</v>
      </c>
      <c r="G2266" s="19">
        <v>7.7641610753299997</v>
      </c>
      <c r="H2266" s="19">
        <v>3.1420400000000002</v>
      </c>
      <c r="I2266" s="18" t="s">
        <v>24</v>
      </c>
      <c r="J2266" s="18" t="s">
        <v>114</v>
      </c>
      <c r="K2266" s="18">
        <v>16</v>
      </c>
      <c r="L2266" s="18">
        <v>60</v>
      </c>
      <c r="M2266" s="18" t="s">
        <v>71</v>
      </c>
      <c r="N2266" s="18" t="s">
        <v>74</v>
      </c>
      <c r="O2266" s="18" t="s">
        <v>75</v>
      </c>
      <c r="P2266" s="19">
        <v>2551.6112501500002</v>
      </c>
      <c r="Q2266" s="19">
        <v>338205.50361499999</v>
      </c>
      <c r="R2266" s="20">
        <v>0.74605500000000002</v>
      </c>
      <c r="S2266" s="20">
        <v>6.7142049999999998</v>
      </c>
      <c r="T2266" s="20">
        <v>0.24</v>
      </c>
      <c r="U2266" s="20">
        <v>0.56100000000000005</v>
      </c>
      <c r="V2266" s="20">
        <f t="shared" si="70"/>
        <v>1.7815423356720002</v>
      </c>
      <c r="W2266" s="20">
        <f t="shared" si="71"/>
        <v>9.2612759977297987</v>
      </c>
    </row>
    <row r="2267" spans="1:23" x14ac:dyDescent="0.25">
      <c r="A2267" s="18">
        <v>38708</v>
      </c>
      <c r="B2267" s="18">
        <v>38658</v>
      </c>
      <c r="C2267" s="18">
        <v>6410</v>
      </c>
      <c r="D2267" s="18">
        <v>6410</v>
      </c>
      <c r="E2267" s="18" t="s">
        <v>56</v>
      </c>
      <c r="F2267" s="18" t="s">
        <v>113</v>
      </c>
      <c r="G2267" s="19">
        <v>1.3842050029899999</v>
      </c>
      <c r="H2267" s="19">
        <v>0.560168</v>
      </c>
      <c r="I2267" s="18" t="s">
        <v>24</v>
      </c>
      <c r="J2267" s="18" t="s">
        <v>114</v>
      </c>
      <c r="K2267" s="18">
        <v>16</v>
      </c>
      <c r="L2267" s="18">
        <v>60</v>
      </c>
      <c r="M2267" s="18" t="s">
        <v>71</v>
      </c>
      <c r="N2267" s="18" t="s">
        <v>74</v>
      </c>
      <c r="O2267" s="18" t="s">
        <v>75</v>
      </c>
      <c r="P2267" s="19">
        <v>913.42340373299999</v>
      </c>
      <c r="Q2267" s="19">
        <v>60295.728745300003</v>
      </c>
      <c r="R2267" s="20">
        <v>0.74605500000000002</v>
      </c>
      <c r="S2267" s="20">
        <v>6.7142049999999998</v>
      </c>
      <c r="T2267" s="20">
        <v>0.24</v>
      </c>
      <c r="U2267" s="20">
        <v>0.56100000000000005</v>
      </c>
      <c r="V2267" s="20">
        <f t="shared" si="70"/>
        <v>0.31761626430239998</v>
      </c>
      <c r="W2267" s="20">
        <f t="shared" si="71"/>
        <v>1.6511153432471597</v>
      </c>
    </row>
    <row r="2268" spans="1:23" x14ac:dyDescent="0.25">
      <c r="A2268" s="18">
        <v>38709</v>
      </c>
      <c r="B2268" s="18">
        <v>38659</v>
      </c>
      <c r="C2268" s="18">
        <v>6410</v>
      </c>
      <c r="D2268" s="18">
        <v>6410</v>
      </c>
      <c r="E2268" s="18" t="s">
        <v>56</v>
      </c>
      <c r="F2268" s="18" t="s">
        <v>113</v>
      </c>
      <c r="G2268" s="19">
        <v>2.5775739896599998</v>
      </c>
      <c r="H2268" s="19">
        <v>1.04311</v>
      </c>
      <c r="I2268" s="18" t="s">
        <v>24</v>
      </c>
      <c r="J2268" s="18" t="s">
        <v>114</v>
      </c>
      <c r="K2268" s="18">
        <v>16</v>
      </c>
      <c r="L2268" s="18">
        <v>60</v>
      </c>
      <c r="M2268" s="18" t="s">
        <v>71</v>
      </c>
      <c r="N2268" s="18" t="s">
        <v>74</v>
      </c>
      <c r="O2268" s="18" t="s">
        <v>75</v>
      </c>
      <c r="P2268" s="19">
        <v>1215.1520004399999</v>
      </c>
      <c r="Q2268" s="19">
        <v>112278.673874</v>
      </c>
      <c r="R2268" s="20">
        <v>0.74605500000000002</v>
      </c>
      <c r="S2268" s="20">
        <v>6.7142049999999998</v>
      </c>
      <c r="T2268" s="20">
        <v>0.24</v>
      </c>
      <c r="U2268" s="20">
        <v>0.56100000000000005</v>
      </c>
      <c r="V2268" s="20">
        <f t="shared" si="70"/>
        <v>0.59144524759799999</v>
      </c>
      <c r="W2268" s="20">
        <f t="shared" si="71"/>
        <v>3.0746042717444495</v>
      </c>
    </row>
    <row r="2269" spans="1:23" x14ac:dyDescent="0.25">
      <c r="A2269" s="18">
        <v>38710</v>
      </c>
      <c r="B2269" s="18">
        <v>38660</v>
      </c>
      <c r="C2269" s="18">
        <v>6410</v>
      </c>
      <c r="D2269" s="18">
        <v>6410</v>
      </c>
      <c r="E2269" s="18" t="s">
        <v>56</v>
      </c>
      <c r="F2269" s="18" t="s">
        <v>113</v>
      </c>
      <c r="G2269" s="19">
        <v>2.8610577681799998</v>
      </c>
      <c r="H2269" s="19">
        <v>1.1578299999999999</v>
      </c>
      <c r="I2269" s="18" t="s">
        <v>24</v>
      </c>
      <c r="J2269" s="18" t="s">
        <v>114</v>
      </c>
      <c r="K2269" s="18">
        <v>16</v>
      </c>
      <c r="L2269" s="18">
        <v>60</v>
      </c>
      <c r="M2269" s="18" t="s">
        <v>71</v>
      </c>
      <c r="N2269" s="18" t="s">
        <v>74</v>
      </c>
      <c r="O2269" s="18" t="s">
        <v>75</v>
      </c>
      <c r="P2269" s="19">
        <v>1291.2802988999999</v>
      </c>
      <c r="Q2269" s="19">
        <v>124627.17787</v>
      </c>
      <c r="R2269" s="20">
        <v>0.74605500000000002</v>
      </c>
      <c r="S2269" s="20">
        <v>6.7142049999999998</v>
      </c>
      <c r="T2269" s="20">
        <v>0.24</v>
      </c>
      <c r="U2269" s="20">
        <v>0.56100000000000005</v>
      </c>
      <c r="V2269" s="20">
        <f t="shared" si="70"/>
        <v>0.65649169409399999</v>
      </c>
      <c r="W2269" s="20">
        <f t="shared" si="71"/>
        <v>3.4127456010908492</v>
      </c>
    </row>
    <row r="2270" spans="1:23" x14ac:dyDescent="0.25">
      <c r="A2270" s="18">
        <v>38711</v>
      </c>
      <c r="B2270" s="18">
        <v>38661</v>
      </c>
      <c r="C2270" s="18">
        <v>6410</v>
      </c>
      <c r="D2270" s="18">
        <v>6410</v>
      </c>
      <c r="E2270" s="18" t="s">
        <v>56</v>
      </c>
      <c r="F2270" s="18" t="s">
        <v>113</v>
      </c>
      <c r="G2270" s="19">
        <v>4.00163863593</v>
      </c>
      <c r="H2270" s="19">
        <v>1.61941</v>
      </c>
      <c r="I2270" s="18" t="s">
        <v>24</v>
      </c>
      <c r="J2270" s="18" t="s">
        <v>114</v>
      </c>
      <c r="K2270" s="18">
        <v>16</v>
      </c>
      <c r="L2270" s="18">
        <v>60</v>
      </c>
      <c r="M2270" s="18" t="s">
        <v>71</v>
      </c>
      <c r="N2270" s="18" t="s">
        <v>74</v>
      </c>
      <c r="O2270" s="18" t="s">
        <v>75</v>
      </c>
      <c r="P2270" s="19">
        <v>2512.0578920399998</v>
      </c>
      <c r="Q2270" s="19">
        <v>174310.68173800001</v>
      </c>
      <c r="R2270" s="20">
        <v>0.74605500000000002</v>
      </c>
      <c r="S2270" s="20">
        <v>6.7142049999999998</v>
      </c>
      <c r="T2270" s="20">
        <v>0.24</v>
      </c>
      <c r="U2270" s="20">
        <v>0.56100000000000005</v>
      </c>
      <c r="V2270" s="20">
        <f t="shared" si="70"/>
        <v>0.91820838493800006</v>
      </c>
      <c r="W2270" s="20">
        <f t="shared" si="71"/>
        <v>4.7732692656629494</v>
      </c>
    </row>
    <row r="2271" spans="1:23" x14ac:dyDescent="0.25">
      <c r="A2271" s="18">
        <v>38712</v>
      </c>
      <c r="B2271" s="18">
        <v>38662</v>
      </c>
      <c r="C2271" s="18">
        <v>6410</v>
      </c>
      <c r="D2271" s="18">
        <v>6410</v>
      </c>
      <c r="E2271" s="18" t="s">
        <v>56</v>
      </c>
      <c r="F2271" s="18" t="s">
        <v>113</v>
      </c>
      <c r="G2271" s="19">
        <v>1.9010330473499999</v>
      </c>
      <c r="H2271" s="19">
        <v>0.76932100000000003</v>
      </c>
      <c r="I2271" s="18" t="s">
        <v>24</v>
      </c>
      <c r="J2271" s="18" t="s">
        <v>114</v>
      </c>
      <c r="K2271" s="18">
        <v>16</v>
      </c>
      <c r="L2271" s="18">
        <v>60</v>
      </c>
      <c r="M2271" s="18" t="s">
        <v>71</v>
      </c>
      <c r="N2271" s="18" t="s">
        <v>74</v>
      </c>
      <c r="O2271" s="18" t="s">
        <v>75</v>
      </c>
      <c r="P2271" s="19">
        <v>1338.1639124799999</v>
      </c>
      <c r="Q2271" s="19">
        <v>82808.668306299995</v>
      </c>
      <c r="R2271" s="20">
        <v>0.74605500000000002</v>
      </c>
      <c r="S2271" s="20">
        <v>6.7142049999999998</v>
      </c>
      <c r="T2271" s="20">
        <v>0.24</v>
      </c>
      <c r="U2271" s="20">
        <v>0.56100000000000005</v>
      </c>
      <c r="V2271" s="20">
        <f t="shared" si="70"/>
        <v>0.43620639177780002</v>
      </c>
      <c r="W2271" s="20">
        <f t="shared" si="71"/>
        <v>2.2676013392093948</v>
      </c>
    </row>
    <row r="2272" spans="1:23" x14ac:dyDescent="0.25">
      <c r="A2272" s="18">
        <v>38713</v>
      </c>
      <c r="B2272" s="18">
        <v>38663</v>
      </c>
      <c r="C2272" s="18">
        <v>6410</v>
      </c>
      <c r="D2272" s="18">
        <v>6410</v>
      </c>
      <c r="E2272" s="18" t="s">
        <v>56</v>
      </c>
      <c r="F2272" s="18" t="s">
        <v>113</v>
      </c>
      <c r="G2272" s="19">
        <v>2.3715293041000001</v>
      </c>
      <c r="H2272" s="19">
        <v>0.95972400000000002</v>
      </c>
      <c r="I2272" s="18" t="s">
        <v>24</v>
      </c>
      <c r="J2272" s="18" t="s">
        <v>114</v>
      </c>
      <c r="K2272" s="18">
        <v>16</v>
      </c>
      <c r="L2272" s="18">
        <v>60</v>
      </c>
      <c r="M2272" s="18" t="s">
        <v>71</v>
      </c>
      <c r="N2272" s="18" t="s">
        <v>74</v>
      </c>
      <c r="O2272" s="18" t="s">
        <v>75</v>
      </c>
      <c r="P2272" s="19">
        <v>1701.8572873600001</v>
      </c>
      <c r="Q2272" s="19">
        <v>103303.403273</v>
      </c>
      <c r="R2272" s="20">
        <v>0.74605500000000002</v>
      </c>
      <c r="S2272" s="20">
        <v>6.7142049999999998</v>
      </c>
      <c r="T2272" s="20">
        <v>0.24</v>
      </c>
      <c r="U2272" s="20">
        <v>0.56100000000000005</v>
      </c>
      <c r="V2272" s="20">
        <f t="shared" si="70"/>
        <v>0.54416523550320006</v>
      </c>
      <c r="W2272" s="20">
        <f t="shared" si="71"/>
        <v>2.8288210352653795</v>
      </c>
    </row>
    <row r="2273" spans="1:23" x14ac:dyDescent="0.25">
      <c r="A2273" s="18">
        <v>38714</v>
      </c>
      <c r="B2273" s="18">
        <v>38664</v>
      </c>
      <c r="C2273" s="18">
        <v>6410</v>
      </c>
      <c r="D2273" s="18">
        <v>6410</v>
      </c>
      <c r="E2273" s="18" t="s">
        <v>56</v>
      </c>
      <c r="F2273" s="18" t="s">
        <v>113</v>
      </c>
      <c r="G2273" s="19">
        <v>2.12920059562</v>
      </c>
      <c r="H2273" s="19">
        <v>0.86165700000000001</v>
      </c>
      <c r="I2273" s="18" t="s">
        <v>24</v>
      </c>
      <c r="J2273" s="18" t="s">
        <v>114</v>
      </c>
      <c r="K2273" s="18">
        <v>16</v>
      </c>
      <c r="L2273" s="18">
        <v>60</v>
      </c>
      <c r="M2273" s="18" t="s">
        <v>71</v>
      </c>
      <c r="N2273" s="18" t="s">
        <v>74</v>
      </c>
      <c r="O2273" s="18" t="s">
        <v>75</v>
      </c>
      <c r="P2273" s="19">
        <v>1207.9611793900001</v>
      </c>
      <c r="Q2273" s="19">
        <v>92747.606953499999</v>
      </c>
      <c r="R2273" s="20">
        <v>0.74605500000000002</v>
      </c>
      <c r="S2273" s="20">
        <v>6.7142049999999998</v>
      </c>
      <c r="T2273" s="20">
        <v>0.24</v>
      </c>
      <c r="U2273" s="20">
        <v>0.56100000000000005</v>
      </c>
      <c r="V2273" s="20">
        <f t="shared" si="70"/>
        <v>0.48856106998260002</v>
      </c>
      <c r="W2273" s="20">
        <f t="shared" si="71"/>
        <v>2.5397650228437145</v>
      </c>
    </row>
    <row r="2274" spans="1:23" x14ac:dyDescent="0.25">
      <c r="A2274" s="18">
        <v>38715</v>
      </c>
      <c r="B2274" s="18">
        <v>38665</v>
      </c>
      <c r="C2274" s="18">
        <v>6410</v>
      </c>
      <c r="D2274" s="18">
        <v>6410</v>
      </c>
      <c r="E2274" s="18" t="s">
        <v>56</v>
      </c>
      <c r="F2274" s="18" t="s">
        <v>113</v>
      </c>
      <c r="G2274" s="19">
        <v>46.518424705500003</v>
      </c>
      <c r="H2274" s="19">
        <v>18.825299999999999</v>
      </c>
      <c r="I2274" s="18" t="s">
        <v>24</v>
      </c>
      <c r="J2274" s="18" t="s">
        <v>114</v>
      </c>
      <c r="K2274" s="18">
        <v>16</v>
      </c>
      <c r="L2274" s="18">
        <v>60</v>
      </c>
      <c r="M2274" s="18" t="s">
        <v>71</v>
      </c>
      <c r="N2274" s="18" t="s">
        <v>74</v>
      </c>
      <c r="O2274" s="18" t="s">
        <v>75</v>
      </c>
      <c r="P2274" s="19">
        <v>6211.3693442699996</v>
      </c>
      <c r="Q2274" s="19">
        <v>2026334.47481</v>
      </c>
      <c r="R2274" s="20">
        <v>0.74605500000000002</v>
      </c>
      <c r="S2274" s="20">
        <v>6.7142049999999998</v>
      </c>
      <c r="T2274" s="20">
        <v>0.24</v>
      </c>
      <c r="U2274" s="20">
        <v>0.56100000000000005</v>
      </c>
      <c r="V2274" s="20">
        <f t="shared" si="70"/>
        <v>10.67397898554</v>
      </c>
      <c r="W2274" s="20">
        <f t="shared" si="71"/>
        <v>55.488249366673493</v>
      </c>
    </row>
    <row r="2275" spans="1:23" x14ac:dyDescent="0.25">
      <c r="A2275" s="18">
        <v>38716</v>
      </c>
      <c r="B2275" s="18">
        <v>38666</v>
      </c>
      <c r="C2275" s="18">
        <v>6410</v>
      </c>
      <c r="D2275" s="18">
        <v>6410</v>
      </c>
      <c r="E2275" s="18" t="s">
        <v>56</v>
      </c>
      <c r="F2275" s="18" t="s">
        <v>113</v>
      </c>
      <c r="G2275" s="19">
        <v>6.4172489740099996</v>
      </c>
      <c r="H2275" s="19">
        <v>2.5969699999999998</v>
      </c>
      <c r="I2275" s="18" t="s">
        <v>24</v>
      </c>
      <c r="J2275" s="18" t="s">
        <v>114</v>
      </c>
      <c r="K2275" s="18">
        <v>16</v>
      </c>
      <c r="L2275" s="18">
        <v>60</v>
      </c>
      <c r="M2275" s="18" t="s">
        <v>71</v>
      </c>
      <c r="N2275" s="18" t="s">
        <v>74</v>
      </c>
      <c r="O2275" s="18" t="s">
        <v>75</v>
      </c>
      <c r="P2275" s="19">
        <v>2349.6960534099999</v>
      </c>
      <c r="Q2275" s="19">
        <v>279534.24716600002</v>
      </c>
      <c r="R2275" s="20">
        <v>0.74605500000000002</v>
      </c>
      <c r="S2275" s="20">
        <v>6.7142049999999998</v>
      </c>
      <c r="T2275" s="20">
        <v>0.24</v>
      </c>
      <c r="U2275" s="20">
        <v>0.56100000000000005</v>
      </c>
      <c r="V2275" s="20">
        <f t="shared" si="70"/>
        <v>1.472486664546</v>
      </c>
      <c r="W2275" s="20">
        <f t="shared" si="71"/>
        <v>7.6546625529351484</v>
      </c>
    </row>
    <row r="2276" spans="1:23" x14ac:dyDescent="0.25">
      <c r="A2276" s="18">
        <v>38717</v>
      </c>
      <c r="B2276" s="18">
        <v>38667</v>
      </c>
      <c r="C2276" s="18">
        <v>6410</v>
      </c>
      <c r="D2276" s="18">
        <v>6410</v>
      </c>
      <c r="E2276" s="18" t="s">
        <v>56</v>
      </c>
      <c r="F2276" s="18" t="s">
        <v>113</v>
      </c>
      <c r="G2276" s="19">
        <v>3.4323137178700001</v>
      </c>
      <c r="H2276" s="19">
        <v>1.3890100000000001</v>
      </c>
      <c r="I2276" s="18" t="s">
        <v>24</v>
      </c>
      <c r="J2276" s="18" t="s">
        <v>114</v>
      </c>
      <c r="K2276" s="18">
        <v>16</v>
      </c>
      <c r="L2276" s="18">
        <v>60</v>
      </c>
      <c r="M2276" s="18" t="s">
        <v>71</v>
      </c>
      <c r="N2276" s="18" t="s">
        <v>74</v>
      </c>
      <c r="O2276" s="18" t="s">
        <v>75</v>
      </c>
      <c r="P2276" s="19">
        <v>1517.2416850300001</v>
      </c>
      <c r="Q2276" s="19">
        <v>149510.987505</v>
      </c>
      <c r="R2276" s="20">
        <v>0.74605500000000002</v>
      </c>
      <c r="S2276" s="20">
        <v>6.7142049999999998</v>
      </c>
      <c r="T2276" s="20">
        <v>0.24</v>
      </c>
      <c r="U2276" s="20">
        <v>0.56100000000000005</v>
      </c>
      <c r="V2276" s="20">
        <f t="shared" si="70"/>
        <v>0.78757117021800005</v>
      </c>
      <c r="W2276" s="20">
        <f t="shared" si="71"/>
        <v>4.0941569724149494</v>
      </c>
    </row>
    <row r="2277" spans="1:23" x14ac:dyDescent="0.25">
      <c r="A2277" s="18">
        <v>38718</v>
      </c>
      <c r="B2277" s="18">
        <v>38668</v>
      </c>
      <c r="C2277" s="18">
        <v>6410</v>
      </c>
      <c r="D2277" s="18">
        <v>6410</v>
      </c>
      <c r="E2277" s="18" t="s">
        <v>56</v>
      </c>
      <c r="F2277" s="18" t="s">
        <v>113</v>
      </c>
      <c r="G2277" s="19">
        <v>6.2252129761699999</v>
      </c>
      <c r="H2277" s="19">
        <v>2.51925</v>
      </c>
      <c r="I2277" s="18" t="s">
        <v>24</v>
      </c>
      <c r="J2277" s="18" t="s">
        <v>114</v>
      </c>
      <c r="K2277" s="18">
        <v>16</v>
      </c>
      <c r="L2277" s="18">
        <v>60</v>
      </c>
      <c r="M2277" s="18" t="s">
        <v>71</v>
      </c>
      <c r="N2277" s="18" t="s">
        <v>74</v>
      </c>
      <c r="O2277" s="18" t="s">
        <v>75</v>
      </c>
      <c r="P2277" s="19">
        <v>1920.47539749</v>
      </c>
      <c r="Q2277" s="19">
        <v>271169.192561</v>
      </c>
      <c r="R2277" s="20">
        <v>0.74605500000000002</v>
      </c>
      <c r="S2277" s="20">
        <v>6.7142049999999998</v>
      </c>
      <c r="T2277" s="20">
        <v>0.24</v>
      </c>
      <c r="U2277" s="20">
        <v>0.56100000000000005</v>
      </c>
      <c r="V2277" s="20">
        <f t="shared" si="70"/>
        <v>1.4284192846500001</v>
      </c>
      <c r="W2277" s="20">
        <f t="shared" si="71"/>
        <v>7.4255800554037483</v>
      </c>
    </row>
    <row r="2278" spans="1:23" x14ac:dyDescent="0.25">
      <c r="A2278" s="18">
        <v>38719</v>
      </c>
      <c r="B2278" s="18">
        <v>38669</v>
      </c>
      <c r="C2278" s="18">
        <v>6410</v>
      </c>
      <c r="D2278" s="18">
        <v>6410</v>
      </c>
      <c r="E2278" s="18" t="s">
        <v>56</v>
      </c>
      <c r="F2278" s="18" t="s">
        <v>113</v>
      </c>
      <c r="G2278" s="19">
        <v>3.2926903099599998</v>
      </c>
      <c r="H2278" s="19">
        <v>1.3325</v>
      </c>
      <c r="I2278" s="18" t="s">
        <v>24</v>
      </c>
      <c r="J2278" s="18" t="s">
        <v>114</v>
      </c>
      <c r="K2278" s="18">
        <v>16</v>
      </c>
      <c r="L2278" s="18">
        <v>60</v>
      </c>
      <c r="M2278" s="18" t="s">
        <v>71</v>
      </c>
      <c r="N2278" s="18" t="s">
        <v>74</v>
      </c>
      <c r="O2278" s="18" t="s">
        <v>75</v>
      </c>
      <c r="P2278" s="19">
        <v>1419.24114431</v>
      </c>
      <c r="Q2278" s="19">
        <v>143429.01618400001</v>
      </c>
      <c r="R2278" s="20">
        <v>0.74605500000000002</v>
      </c>
      <c r="S2278" s="20">
        <v>6.7142049999999998</v>
      </c>
      <c r="T2278" s="20">
        <v>0.24</v>
      </c>
      <c r="U2278" s="20">
        <v>0.56100000000000005</v>
      </c>
      <c r="V2278" s="20">
        <f t="shared" si="70"/>
        <v>0.75552989850000007</v>
      </c>
      <c r="W2278" s="20">
        <f t="shared" si="71"/>
        <v>3.9275917133374993</v>
      </c>
    </row>
    <row r="2279" spans="1:23" x14ac:dyDescent="0.25">
      <c r="A2279" s="18">
        <v>38720</v>
      </c>
      <c r="B2279" s="18">
        <v>38670</v>
      </c>
      <c r="C2279" s="18">
        <v>6410</v>
      </c>
      <c r="D2279" s="18">
        <v>6410</v>
      </c>
      <c r="E2279" s="18" t="s">
        <v>56</v>
      </c>
      <c r="F2279" s="18" t="s">
        <v>113</v>
      </c>
      <c r="G2279" s="19">
        <v>19.587473820700001</v>
      </c>
      <c r="H2279" s="19">
        <v>7.9267700000000003</v>
      </c>
      <c r="I2279" s="18" t="s">
        <v>24</v>
      </c>
      <c r="J2279" s="18" t="s">
        <v>114</v>
      </c>
      <c r="K2279" s="18">
        <v>16</v>
      </c>
      <c r="L2279" s="18">
        <v>60</v>
      </c>
      <c r="M2279" s="18" t="s">
        <v>71</v>
      </c>
      <c r="N2279" s="18" t="s">
        <v>74</v>
      </c>
      <c r="O2279" s="18" t="s">
        <v>75</v>
      </c>
      <c r="P2279" s="19">
        <v>4889.0408699500003</v>
      </c>
      <c r="Q2279" s="19">
        <v>853226.94670900004</v>
      </c>
      <c r="R2279" s="20">
        <v>0.74605500000000002</v>
      </c>
      <c r="S2279" s="20">
        <v>6.7142049999999998</v>
      </c>
      <c r="T2279" s="20">
        <v>0.24</v>
      </c>
      <c r="U2279" s="20">
        <v>0.56100000000000005</v>
      </c>
      <c r="V2279" s="20">
        <f t="shared" si="70"/>
        <v>4.4944928581860006</v>
      </c>
      <c r="W2279" s="20">
        <f t="shared" si="71"/>
        <v>23.364439899086147</v>
      </c>
    </row>
    <row r="2280" spans="1:23" x14ac:dyDescent="0.25">
      <c r="A2280" s="18">
        <v>38721</v>
      </c>
      <c r="B2280" s="18">
        <v>38671</v>
      </c>
      <c r="C2280" s="18">
        <v>6410</v>
      </c>
      <c r="D2280" s="18">
        <v>6410</v>
      </c>
      <c r="E2280" s="18" t="s">
        <v>56</v>
      </c>
      <c r="F2280" s="18" t="s">
        <v>113</v>
      </c>
      <c r="G2280" s="19">
        <v>5.3364791182899998</v>
      </c>
      <c r="H2280" s="19">
        <v>2.1596000000000002</v>
      </c>
      <c r="I2280" s="18" t="s">
        <v>24</v>
      </c>
      <c r="J2280" s="18" t="s">
        <v>114</v>
      </c>
      <c r="K2280" s="18">
        <v>16</v>
      </c>
      <c r="L2280" s="18">
        <v>60</v>
      </c>
      <c r="M2280" s="18" t="s">
        <v>71</v>
      </c>
      <c r="N2280" s="18" t="s">
        <v>74</v>
      </c>
      <c r="O2280" s="18" t="s">
        <v>75</v>
      </c>
      <c r="P2280" s="19">
        <v>1747.27590375</v>
      </c>
      <c r="Q2280" s="19">
        <v>232456.100565</v>
      </c>
      <c r="R2280" s="20">
        <v>0.74605500000000002</v>
      </c>
      <c r="S2280" s="20">
        <v>6.7142049999999998</v>
      </c>
      <c r="T2280" s="20">
        <v>0.24</v>
      </c>
      <c r="U2280" s="20">
        <v>0.56100000000000005</v>
      </c>
      <c r="V2280" s="20">
        <f t="shared" si="70"/>
        <v>1.2244970872800003</v>
      </c>
      <c r="W2280" s="20">
        <f t="shared" si="71"/>
        <v>6.3654987348020002</v>
      </c>
    </row>
    <row r="2281" spans="1:23" x14ac:dyDescent="0.25">
      <c r="A2281" s="18">
        <v>38722</v>
      </c>
      <c r="B2281" s="18">
        <v>38672</v>
      </c>
      <c r="C2281" s="18">
        <v>6410</v>
      </c>
      <c r="D2281" s="18">
        <v>6410</v>
      </c>
      <c r="E2281" s="18" t="s">
        <v>56</v>
      </c>
      <c r="F2281" s="18" t="s">
        <v>113</v>
      </c>
      <c r="G2281" s="19">
        <v>0.47608185415600002</v>
      </c>
      <c r="H2281" s="19">
        <v>0.192663</v>
      </c>
      <c r="I2281" s="18" t="s">
        <v>24</v>
      </c>
      <c r="J2281" s="18" t="s">
        <v>114</v>
      </c>
      <c r="K2281" s="18">
        <v>16</v>
      </c>
      <c r="L2281" s="18">
        <v>60</v>
      </c>
      <c r="M2281" s="18" t="s">
        <v>71</v>
      </c>
      <c r="N2281" s="18" t="s">
        <v>74</v>
      </c>
      <c r="O2281" s="18" t="s">
        <v>75</v>
      </c>
      <c r="P2281" s="19">
        <v>867.80181198800005</v>
      </c>
      <c r="Q2281" s="19">
        <v>20738.042615400002</v>
      </c>
      <c r="R2281" s="20">
        <v>0.74605500000000002</v>
      </c>
      <c r="S2281" s="20">
        <v>6.7142049999999998</v>
      </c>
      <c r="T2281" s="20">
        <v>0.24</v>
      </c>
      <c r="U2281" s="20">
        <v>0.56100000000000005</v>
      </c>
      <c r="V2281" s="20">
        <f t="shared" si="70"/>
        <v>0.1092402677934</v>
      </c>
      <c r="W2281" s="20">
        <f t="shared" si="71"/>
        <v>0.56788112740468488</v>
      </c>
    </row>
    <row r="2282" spans="1:23" x14ac:dyDescent="0.25">
      <c r="A2282" s="18">
        <v>38723</v>
      </c>
      <c r="B2282" s="18">
        <v>38673</v>
      </c>
      <c r="C2282" s="18">
        <v>6410</v>
      </c>
      <c r="D2282" s="18">
        <v>6410</v>
      </c>
      <c r="E2282" s="18" t="s">
        <v>56</v>
      </c>
      <c r="F2282" s="18" t="s">
        <v>113</v>
      </c>
      <c r="G2282" s="19">
        <v>0.90547206248500001</v>
      </c>
      <c r="H2282" s="19">
        <v>0.36643199999999998</v>
      </c>
      <c r="I2282" s="18" t="s">
        <v>24</v>
      </c>
      <c r="J2282" s="18" t="s">
        <v>114</v>
      </c>
      <c r="K2282" s="18">
        <v>16</v>
      </c>
      <c r="L2282" s="18">
        <v>60</v>
      </c>
      <c r="M2282" s="18" t="s">
        <v>71</v>
      </c>
      <c r="N2282" s="18" t="s">
        <v>74</v>
      </c>
      <c r="O2282" s="18" t="s">
        <v>75</v>
      </c>
      <c r="P2282" s="19">
        <v>804.38929692399995</v>
      </c>
      <c r="Q2282" s="19">
        <v>39442.205272300002</v>
      </c>
      <c r="R2282" s="20">
        <v>0.74605500000000002</v>
      </c>
      <c r="S2282" s="20">
        <v>6.7142049999999998</v>
      </c>
      <c r="T2282" s="20">
        <v>0.24</v>
      </c>
      <c r="U2282" s="20">
        <v>0.56100000000000005</v>
      </c>
      <c r="V2282" s="20">
        <f t="shared" si="70"/>
        <v>0.20776760357759999</v>
      </c>
      <c r="W2282" s="20">
        <f t="shared" si="71"/>
        <v>1.0800715097198399</v>
      </c>
    </row>
    <row r="2283" spans="1:23" x14ac:dyDescent="0.25">
      <c r="A2283" s="18">
        <v>38724</v>
      </c>
      <c r="B2283" s="18">
        <v>38674</v>
      </c>
      <c r="C2283" s="18">
        <v>6410</v>
      </c>
      <c r="D2283" s="18">
        <v>6410</v>
      </c>
      <c r="E2283" s="18" t="s">
        <v>56</v>
      </c>
      <c r="F2283" s="18" t="s">
        <v>113</v>
      </c>
      <c r="G2283" s="19">
        <v>2.2122840026800001</v>
      </c>
      <c r="H2283" s="19">
        <v>0.89527999999999996</v>
      </c>
      <c r="I2283" s="18" t="s">
        <v>24</v>
      </c>
      <c r="J2283" s="18" t="s">
        <v>114</v>
      </c>
      <c r="K2283" s="18">
        <v>16</v>
      </c>
      <c r="L2283" s="18">
        <v>60</v>
      </c>
      <c r="M2283" s="18" t="s">
        <v>71</v>
      </c>
      <c r="N2283" s="18" t="s">
        <v>74</v>
      </c>
      <c r="O2283" s="18" t="s">
        <v>75</v>
      </c>
      <c r="P2283" s="19">
        <v>1189.86996748</v>
      </c>
      <c r="Q2283" s="19">
        <v>96366.705687599999</v>
      </c>
      <c r="R2283" s="20">
        <v>0.74605500000000002</v>
      </c>
      <c r="S2283" s="20">
        <v>6.7142049999999998</v>
      </c>
      <c r="T2283" s="20">
        <v>0.24</v>
      </c>
      <c r="U2283" s="20">
        <v>0.56100000000000005</v>
      </c>
      <c r="V2283" s="20">
        <f t="shared" si="70"/>
        <v>0.507625371504</v>
      </c>
      <c r="W2283" s="20">
        <f t="shared" si="71"/>
        <v>2.6388700256035995</v>
      </c>
    </row>
    <row r="2284" spans="1:23" x14ac:dyDescent="0.25">
      <c r="A2284" s="18">
        <v>38725</v>
      </c>
      <c r="B2284" s="18">
        <v>38675</v>
      </c>
      <c r="C2284" s="18">
        <v>6410</v>
      </c>
      <c r="D2284" s="18">
        <v>6410</v>
      </c>
      <c r="E2284" s="18" t="s">
        <v>56</v>
      </c>
      <c r="F2284" s="18" t="s">
        <v>113</v>
      </c>
      <c r="G2284" s="19">
        <v>7.3297012718300003</v>
      </c>
      <c r="H2284" s="19">
        <v>2.9662199999999999</v>
      </c>
      <c r="I2284" s="18" t="s">
        <v>24</v>
      </c>
      <c r="J2284" s="18" t="s">
        <v>114</v>
      </c>
      <c r="K2284" s="18">
        <v>16</v>
      </c>
      <c r="L2284" s="18">
        <v>60</v>
      </c>
      <c r="M2284" s="18" t="s">
        <v>71</v>
      </c>
      <c r="N2284" s="18" t="s">
        <v>74</v>
      </c>
      <c r="O2284" s="18" t="s">
        <v>75</v>
      </c>
      <c r="P2284" s="19">
        <v>2926.2755836900001</v>
      </c>
      <c r="Q2284" s="19">
        <v>319280.51027600002</v>
      </c>
      <c r="R2284" s="20">
        <v>0.74605500000000002</v>
      </c>
      <c r="S2284" s="20">
        <v>6.7142049999999998</v>
      </c>
      <c r="T2284" s="20">
        <v>0.24</v>
      </c>
      <c r="U2284" s="20">
        <v>0.56100000000000005</v>
      </c>
      <c r="V2284" s="20">
        <f t="shared" si="70"/>
        <v>1.6818520791960001</v>
      </c>
      <c r="W2284" s="20">
        <f t="shared" si="71"/>
        <v>8.7430402190888987</v>
      </c>
    </row>
    <row r="2285" spans="1:23" x14ac:dyDescent="0.25">
      <c r="A2285" s="18">
        <v>38726</v>
      </c>
      <c r="B2285" s="18">
        <v>38676</v>
      </c>
      <c r="C2285" s="18">
        <v>6410</v>
      </c>
      <c r="D2285" s="18">
        <v>6410</v>
      </c>
      <c r="E2285" s="18" t="s">
        <v>56</v>
      </c>
      <c r="F2285" s="18" t="s">
        <v>113</v>
      </c>
      <c r="G2285" s="19">
        <v>2.5337347397799999</v>
      </c>
      <c r="H2285" s="19">
        <v>1.0253699999999999</v>
      </c>
      <c r="I2285" s="18" t="s">
        <v>24</v>
      </c>
      <c r="J2285" s="18" t="s">
        <v>114</v>
      </c>
      <c r="K2285" s="18">
        <v>16</v>
      </c>
      <c r="L2285" s="18">
        <v>60</v>
      </c>
      <c r="M2285" s="18" t="s">
        <v>71</v>
      </c>
      <c r="N2285" s="18" t="s">
        <v>74</v>
      </c>
      <c r="O2285" s="18" t="s">
        <v>75</v>
      </c>
      <c r="P2285" s="19">
        <v>1244.3670321699999</v>
      </c>
      <c r="Q2285" s="19">
        <v>110369.043788</v>
      </c>
      <c r="R2285" s="20">
        <v>0.74605500000000002</v>
      </c>
      <c r="S2285" s="20">
        <v>6.7142049999999998</v>
      </c>
      <c r="T2285" s="20">
        <v>0.24</v>
      </c>
      <c r="U2285" s="20">
        <v>0.56100000000000005</v>
      </c>
      <c r="V2285" s="20">
        <f t="shared" si="70"/>
        <v>0.58138663566599991</v>
      </c>
      <c r="W2285" s="20">
        <f t="shared" si="71"/>
        <v>3.0223149831931488</v>
      </c>
    </row>
    <row r="2286" spans="1:23" x14ac:dyDescent="0.25">
      <c r="A2286" s="18">
        <v>38727</v>
      </c>
      <c r="B2286" s="18">
        <v>38677</v>
      </c>
      <c r="C2286" s="18">
        <v>6410</v>
      </c>
      <c r="D2286" s="18">
        <v>6410</v>
      </c>
      <c r="E2286" s="18" t="s">
        <v>56</v>
      </c>
      <c r="F2286" s="18" t="s">
        <v>113</v>
      </c>
      <c r="G2286" s="19">
        <v>1.56934627502</v>
      </c>
      <c r="H2286" s="19">
        <v>0.63509199999999999</v>
      </c>
      <c r="I2286" s="18" t="s">
        <v>24</v>
      </c>
      <c r="J2286" s="18" t="s">
        <v>114</v>
      </c>
      <c r="K2286" s="18">
        <v>16</v>
      </c>
      <c r="L2286" s="18">
        <v>60</v>
      </c>
      <c r="M2286" s="18" t="s">
        <v>71</v>
      </c>
      <c r="N2286" s="18" t="s">
        <v>74</v>
      </c>
      <c r="O2286" s="18" t="s">
        <v>75</v>
      </c>
      <c r="P2286" s="19">
        <v>1043.0638746300001</v>
      </c>
      <c r="Q2286" s="19">
        <v>68360.450297500007</v>
      </c>
      <c r="R2286" s="20">
        <v>0.74605500000000002</v>
      </c>
      <c r="S2286" s="20">
        <v>6.7142049999999998</v>
      </c>
      <c r="T2286" s="20">
        <v>0.24</v>
      </c>
      <c r="U2286" s="20">
        <v>0.56100000000000005</v>
      </c>
      <c r="V2286" s="20">
        <f t="shared" si="70"/>
        <v>0.36009830716560004</v>
      </c>
      <c r="W2286" s="20">
        <f t="shared" si="71"/>
        <v>1.8719565301365397</v>
      </c>
    </row>
    <row r="2287" spans="1:23" x14ac:dyDescent="0.25">
      <c r="A2287" s="18">
        <v>38728</v>
      </c>
      <c r="B2287" s="18">
        <v>38678</v>
      </c>
      <c r="C2287" s="18">
        <v>6410</v>
      </c>
      <c r="D2287" s="18">
        <v>6410</v>
      </c>
      <c r="E2287" s="18" t="s">
        <v>56</v>
      </c>
      <c r="F2287" s="18" t="s">
        <v>113</v>
      </c>
      <c r="G2287" s="19">
        <v>2.9247818103099998</v>
      </c>
      <c r="H2287" s="19">
        <v>1.1836199999999999</v>
      </c>
      <c r="I2287" s="18" t="s">
        <v>24</v>
      </c>
      <c r="J2287" s="18" t="s">
        <v>114</v>
      </c>
      <c r="K2287" s="18">
        <v>16</v>
      </c>
      <c r="L2287" s="18">
        <v>60</v>
      </c>
      <c r="M2287" s="18" t="s">
        <v>71</v>
      </c>
      <c r="N2287" s="18" t="s">
        <v>74</v>
      </c>
      <c r="O2287" s="18" t="s">
        <v>75</v>
      </c>
      <c r="P2287" s="19">
        <v>1436.47052846</v>
      </c>
      <c r="Q2287" s="19">
        <v>127402.986045</v>
      </c>
      <c r="R2287" s="20">
        <v>0.74605500000000002</v>
      </c>
      <c r="S2287" s="20">
        <v>6.7142049999999998</v>
      </c>
      <c r="T2287" s="20">
        <v>0.24</v>
      </c>
      <c r="U2287" s="20">
        <v>0.56100000000000005</v>
      </c>
      <c r="V2287" s="20">
        <f t="shared" si="70"/>
        <v>0.67111467051599993</v>
      </c>
      <c r="W2287" s="20">
        <f t="shared" si="71"/>
        <v>3.488762554401899</v>
      </c>
    </row>
    <row r="2288" spans="1:23" x14ac:dyDescent="0.25">
      <c r="A2288" s="18">
        <v>38729</v>
      </c>
      <c r="B2288" s="18">
        <v>38679</v>
      </c>
      <c r="C2288" s="18">
        <v>6410</v>
      </c>
      <c r="D2288" s="18">
        <v>6410</v>
      </c>
      <c r="E2288" s="18" t="s">
        <v>56</v>
      </c>
      <c r="F2288" s="18" t="s">
        <v>113</v>
      </c>
      <c r="G2288" s="19">
        <v>2.0019737914700002</v>
      </c>
      <c r="H2288" s="19">
        <v>0.81016999999999995</v>
      </c>
      <c r="I2288" s="18" t="s">
        <v>24</v>
      </c>
      <c r="J2288" s="18" t="s">
        <v>114</v>
      </c>
      <c r="K2288" s="18">
        <v>16</v>
      </c>
      <c r="L2288" s="18">
        <v>60</v>
      </c>
      <c r="M2288" s="18" t="s">
        <v>71</v>
      </c>
      <c r="N2288" s="18" t="s">
        <v>74</v>
      </c>
      <c r="O2288" s="18" t="s">
        <v>75</v>
      </c>
      <c r="P2288" s="19">
        <v>1064.3605012099999</v>
      </c>
      <c r="Q2288" s="19">
        <v>87205.629532899999</v>
      </c>
      <c r="R2288" s="20">
        <v>0.74605500000000002</v>
      </c>
      <c r="S2288" s="20">
        <v>6.7142049999999998</v>
      </c>
      <c r="T2288" s="20">
        <v>0.24</v>
      </c>
      <c r="U2288" s="20">
        <v>0.56100000000000005</v>
      </c>
      <c r="V2288" s="20">
        <f t="shared" si="70"/>
        <v>0.45936784830600003</v>
      </c>
      <c r="W2288" s="20">
        <f t="shared" si="71"/>
        <v>2.3880052370691494</v>
      </c>
    </row>
    <row r="2289" spans="1:23" x14ac:dyDescent="0.25">
      <c r="A2289" s="18">
        <v>38730</v>
      </c>
      <c r="B2289" s="18">
        <v>38680</v>
      </c>
      <c r="C2289" s="18">
        <v>6410</v>
      </c>
      <c r="D2289" s="18">
        <v>6410</v>
      </c>
      <c r="E2289" s="18" t="s">
        <v>56</v>
      </c>
      <c r="F2289" s="18" t="s">
        <v>113</v>
      </c>
      <c r="G2289" s="19">
        <v>1.9932268094100001</v>
      </c>
      <c r="H2289" s="19">
        <v>0.80662999999999996</v>
      </c>
      <c r="I2289" s="18" t="s">
        <v>24</v>
      </c>
      <c r="J2289" s="18" t="s">
        <v>114</v>
      </c>
      <c r="K2289" s="18">
        <v>16</v>
      </c>
      <c r="L2289" s="18">
        <v>60</v>
      </c>
      <c r="M2289" s="18" t="s">
        <v>71</v>
      </c>
      <c r="N2289" s="18" t="s">
        <v>74</v>
      </c>
      <c r="O2289" s="18" t="s">
        <v>75</v>
      </c>
      <c r="P2289" s="19">
        <v>1224.4250482299999</v>
      </c>
      <c r="Q2289" s="19">
        <v>86824.612519200004</v>
      </c>
      <c r="R2289" s="20">
        <v>0.74605500000000002</v>
      </c>
      <c r="S2289" s="20">
        <v>6.7142049999999998</v>
      </c>
      <c r="T2289" s="20">
        <v>0.24</v>
      </c>
      <c r="U2289" s="20">
        <v>0.56100000000000005</v>
      </c>
      <c r="V2289" s="20">
        <f t="shared" si="70"/>
        <v>0.45736066193400005</v>
      </c>
      <c r="W2289" s="20">
        <f t="shared" si="71"/>
        <v>2.3775709596468495</v>
      </c>
    </row>
    <row r="2290" spans="1:23" x14ac:dyDescent="0.25">
      <c r="A2290" s="18">
        <v>38731</v>
      </c>
      <c r="B2290" s="18">
        <v>38681</v>
      </c>
      <c r="C2290" s="18">
        <v>6410</v>
      </c>
      <c r="D2290" s="18">
        <v>6410</v>
      </c>
      <c r="E2290" s="18" t="s">
        <v>56</v>
      </c>
      <c r="F2290" s="18" t="s">
        <v>113</v>
      </c>
      <c r="G2290" s="19">
        <v>5.5270899745199999</v>
      </c>
      <c r="H2290" s="19">
        <v>2.2367300000000001</v>
      </c>
      <c r="I2290" s="18" t="s">
        <v>24</v>
      </c>
      <c r="J2290" s="18" t="s">
        <v>114</v>
      </c>
      <c r="K2290" s="18">
        <v>16</v>
      </c>
      <c r="L2290" s="18">
        <v>60</v>
      </c>
      <c r="M2290" s="18" t="s">
        <v>71</v>
      </c>
      <c r="N2290" s="18" t="s">
        <v>74</v>
      </c>
      <c r="O2290" s="18" t="s">
        <v>75</v>
      </c>
      <c r="P2290" s="19">
        <v>4444.2516050499999</v>
      </c>
      <c r="Q2290" s="19">
        <v>240759.07625400001</v>
      </c>
      <c r="R2290" s="20">
        <v>0.74605500000000002</v>
      </c>
      <c r="S2290" s="20">
        <v>6.7142049999999998</v>
      </c>
      <c r="T2290" s="20">
        <v>0.24</v>
      </c>
      <c r="U2290" s="20">
        <v>0.56100000000000005</v>
      </c>
      <c r="V2290" s="20">
        <f t="shared" si="70"/>
        <v>1.2682299361140001</v>
      </c>
      <c r="W2290" s="20">
        <f t="shared" si="71"/>
        <v>6.59284218609635</v>
      </c>
    </row>
    <row r="2291" spans="1:23" x14ac:dyDescent="0.25">
      <c r="A2291" s="18">
        <v>38732</v>
      </c>
      <c r="B2291" s="18">
        <v>38682</v>
      </c>
      <c r="C2291" s="18">
        <v>6410</v>
      </c>
      <c r="D2291" s="18">
        <v>6410</v>
      </c>
      <c r="E2291" s="18" t="s">
        <v>56</v>
      </c>
      <c r="F2291" s="18" t="s">
        <v>113</v>
      </c>
      <c r="G2291" s="19">
        <v>1.45419744852</v>
      </c>
      <c r="H2291" s="19">
        <v>0.58849300000000004</v>
      </c>
      <c r="I2291" s="18" t="s">
        <v>24</v>
      </c>
      <c r="J2291" s="18" t="s">
        <v>114</v>
      </c>
      <c r="K2291" s="18">
        <v>16</v>
      </c>
      <c r="L2291" s="18">
        <v>60</v>
      </c>
      <c r="M2291" s="18" t="s">
        <v>71</v>
      </c>
      <c r="N2291" s="18" t="s">
        <v>74</v>
      </c>
      <c r="O2291" s="18" t="s">
        <v>75</v>
      </c>
      <c r="P2291" s="19">
        <v>926.72654084600003</v>
      </c>
      <c r="Q2291" s="19">
        <v>63344.587477599998</v>
      </c>
      <c r="R2291" s="20">
        <v>0.74605500000000002</v>
      </c>
      <c r="S2291" s="20">
        <v>6.7142049999999998</v>
      </c>
      <c r="T2291" s="20">
        <v>0.24</v>
      </c>
      <c r="U2291" s="20">
        <v>0.56100000000000005</v>
      </c>
      <c r="V2291" s="20">
        <f t="shared" si="70"/>
        <v>0.33367659028740004</v>
      </c>
      <c r="W2291" s="20">
        <f t="shared" si="71"/>
        <v>1.7346043003055349</v>
      </c>
    </row>
    <row r="2292" spans="1:23" x14ac:dyDescent="0.25">
      <c r="A2292" s="18">
        <v>38733</v>
      </c>
      <c r="B2292" s="18">
        <v>38683</v>
      </c>
      <c r="C2292" s="18">
        <v>6410</v>
      </c>
      <c r="D2292" s="18">
        <v>6410</v>
      </c>
      <c r="E2292" s="18" t="s">
        <v>56</v>
      </c>
      <c r="F2292" s="18" t="s">
        <v>113</v>
      </c>
      <c r="G2292" s="19">
        <v>19.333518649999998</v>
      </c>
      <c r="H2292" s="19">
        <v>7.8239999999999998</v>
      </c>
      <c r="I2292" s="18" t="s">
        <v>24</v>
      </c>
      <c r="J2292" s="18" t="s">
        <v>114</v>
      </c>
      <c r="K2292" s="18">
        <v>16</v>
      </c>
      <c r="L2292" s="18">
        <v>60</v>
      </c>
      <c r="M2292" s="18" t="s">
        <v>71</v>
      </c>
      <c r="N2292" s="18" t="s">
        <v>74</v>
      </c>
      <c r="O2292" s="18" t="s">
        <v>75</v>
      </c>
      <c r="P2292" s="19">
        <v>4125.6457662000003</v>
      </c>
      <c r="Q2292" s="19">
        <v>842164.70372999995</v>
      </c>
      <c r="R2292" s="20">
        <v>0.74605500000000002</v>
      </c>
      <c r="S2292" s="20">
        <v>6.7142049999999998</v>
      </c>
      <c r="T2292" s="20">
        <v>0.24</v>
      </c>
      <c r="U2292" s="20">
        <v>0.56100000000000005</v>
      </c>
      <c r="V2292" s="20">
        <f t="shared" si="70"/>
        <v>4.4362220831999997</v>
      </c>
      <c r="W2292" s="20">
        <f t="shared" si="71"/>
        <v>23.061521624879997</v>
      </c>
    </row>
    <row r="2293" spans="1:23" x14ac:dyDescent="0.25">
      <c r="A2293" s="18">
        <v>38734</v>
      </c>
      <c r="B2293" s="18">
        <v>38684</v>
      </c>
      <c r="C2293" s="18">
        <v>6410</v>
      </c>
      <c r="D2293" s="18">
        <v>6410</v>
      </c>
      <c r="E2293" s="18" t="s">
        <v>56</v>
      </c>
      <c r="F2293" s="18" t="s">
        <v>113</v>
      </c>
      <c r="G2293" s="19">
        <v>3.5000941328900002</v>
      </c>
      <c r="H2293" s="19">
        <v>1.4164399999999999</v>
      </c>
      <c r="I2293" s="18" t="s">
        <v>24</v>
      </c>
      <c r="J2293" s="18" t="s">
        <v>114</v>
      </c>
      <c r="K2293" s="18">
        <v>16</v>
      </c>
      <c r="L2293" s="18">
        <v>60</v>
      </c>
      <c r="M2293" s="18" t="s">
        <v>71</v>
      </c>
      <c r="N2293" s="18" t="s">
        <v>74</v>
      </c>
      <c r="O2293" s="18" t="s">
        <v>75</v>
      </c>
      <c r="P2293" s="19">
        <v>1435.73111096</v>
      </c>
      <c r="Q2293" s="19">
        <v>152463.49057200001</v>
      </c>
      <c r="R2293" s="20">
        <v>0.74605500000000002</v>
      </c>
      <c r="S2293" s="20">
        <v>6.7142049999999998</v>
      </c>
      <c r="T2293" s="20">
        <v>0.24</v>
      </c>
      <c r="U2293" s="20">
        <v>0.56100000000000005</v>
      </c>
      <c r="V2293" s="20">
        <f t="shared" si="70"/>
        <v>0.80312402959200002</v>
      </c>
      <c r="W2293" s="20">
        <f t="shared" si="71"/>
        <v>4.1750078847577994</v>
      </c>
    </row>
    <row r="2294" spans="1:23" x14ac:dyDescent="0.25">
      <c r="A2294" s="18">
        <v>38735</v>
      </c>
      <c r="B2294" s="18">
        <v>38685</v>
      </c>
      <c r="C2294" s="18">
        <v>6410</v>
      </c>
      <c r="D2294" s="18">
        <v>6410</v>
      </c>
      <c r="E2294" s="18" t="s">
        <v>56</v>
      </c>
      <c r="F2294" s="18" t="s">
        <v>113</v>
      </c>
      <c r="G2294" s="19">
        <v>1.6261885303200001</v>
      </c>
      <c r="H2294" s="19">
        <v>0.65809499999999999</v>
      </c>
      <c r="I2294" s="18" t="s">
        <v>24</v>
      </c>
      <c r="J2294" s="18" t="s">
        <v>114</v>
      </c>
      <c r="K2294" s="18">
        <v>16</v>
      </c>
      <c r="L2294" s="18">
        <v>60</v>
      </c>
      <c r="M2294" s="18" t="s">
        <v>71</v>
      </c>
      <c r="N2294" s="18" t="s">
        <v>74</v>
      </c>
      <c r="O2294" s="18" t="s">
        <v>75</v>
      </c>
      <c r="P2294" s="19">
        <v>953.32853793699996</v>
      </c>
      <c r="Q2294" s="19">
        <v>70836.489034500002</v>
      </c>
      <c r="R2294" s="20">
        <v>0.74605500000000002</v>
      </c>
      <c r="S2294" s="20">
        <v>6.7142049999999998</v>
      </c>
      <c r="T2294" s="20">
        <v>0.24</v>
      </c>
      <c r="U2294" s="20">
        <v>0.56100000000000005</v>
      </c>
      <c r="V2294" s="20">
        <f t="shared" si="70"/>
        <v>0.37314104957100003</v>
      </c>
      <c r="W2294" s="20">
        <f t="shared" si="71"/>
        <v>1.9397587006295245</v>
      </c>
    </row>
    <row r="2295" spans="1:23" x14ac:dyDescent="0.25">
      <c r="A2295" s="18">
        <v>38736</v>
      </c>
      <c r="B2295" s="18">
        <v>38686</v>
      </c>
      <c r="C2295" s="18">
        <v>6410</v>
      </c>
      <c r="D2295" s="18">
        <v>6410</v>
      </c>
      <c r="E2295" s="18" t="s">
        <v>56</v>
      </c>
      <c r="F2295" s="18" t="s">
        <v>113</v>
      </c>
      <c r="G2295" s="19">
        <v>2.2939317754699999</v>
      </c>
      <c r="H2295" s="19">
        <v>0.92832099999999995</v>
      </c>
      <c r="I2295" s="18" t="s">
        <v>24</v>
      </c>
      <c r="J2295" s="18" t="s">
        <v>114</v>
      </c>
      <c r="K2295" s="18">
        <v>16</v>
      </c>
      <c r="L2295" s="18">
        <v>60</v>
      </c>
      <c r="M2295" s="18" t="s">
        <v>71</v>
      </c>
      <c r="N2295" s="18" t="s">
        <v>74</v>
      </c>
      <c r="O2295" s="18" t="s">
        <v>75</v>
      </c>
      <c r="P2295" s="19">
        <v>1156.7484074500001</v>
      </c>
      <c r="Q2295" s="19">
        <v>99923.268446500006</v>
      </c>
      <c r="R2295" s="20">
        <v>0.74605500000000002</v>
      </c>
      <c r="S2295" s="20">
        <v>6.7142049999999998</v>
      </c>
      <c r="T2295" s="20">
        <v>0.24</v>
      </c>
      <c r="U2295" s="20">
        <v>0.56100000000000005</v>
      </c>
      <c r="V2295" s="20">
        <f t="shared" si="70"/>
        <v>0.52635967797779992</v>
      </c>
      <c r="W2295" s="20">
        <f t="shared" si="71"/>
        <v>2.7362595624143946</v>
      </c>
    </row>
    <row r="2296" spans="1:23" x14ac:dyDescent="0.25">
      <c r="A2296" s="18">
        <v>38737</v>
      </c>
      <c r="B2296" s="18">
        <v>38687</v>
      </c>
      <c r="C2296" s="18">
        <v>6410</v>
      </c>
      <c r="D2296" s="18">
        <v>6410</v>
      </c>
      <c r="E2296" s="18" t="s">
        <v>56</v>
      </c>
      <c r="F2296" s="18" t="s">
        <v>113</v>
      </c>
      <c r="G2296" s="19">
        <v>20.2536518691</v>
      </c>
      <c r="H2296" s="19">
        <v>8.1963600000000003</v>
      </c>
      <c r="I2296" s="18" t="s">
        <v>24</v>
      </c>
      <c r="J2296" s="18" t="s">
        <v>114</v>
      </c>
      <c r="K2296" s="18">
        <v>16</v>
      </c>
      <c r="L2296" s="18">
        <v>60</v>
      </c>
      <c r="M2296" s="18" t="s">
        <v>71</v>
      </c>
      <c r="N2296" s="18" t="s">
        <v>74</v>
      </c>
      <c r="O2296" s="18" t="s">
        <v>75</v>
      </c>
      <c r="P2296" s="19">
        <v>5037.2892920300001</v>
      </c>
      <c r="Q2296" s="19">
        <v>882245.54642799997</v>
      </c>
      <c r="R2296" s="20">
        <v>0.74605500000000002</v>
      </c>
      <c r="S2296" s="20">
        <v>6.7142049999999998</v>
      </c>
      <c r="T2296" s="20">
        <v>0.24</v>
      </c>
      <c r="U2296" s="20">
        <v>0.56100000000000005</v>
      </c>
      <c r="V2296" s="20">
        <f t="shared" si="70"/>
        <v>4.6473508734480005</v>
      </c>
      <c r="W2296" s="20">
        <f t="shared" si="71"/>
        <v>24.159066127978196</v>
      </c>
    </row>
    <row r="2297" spans="1:23" x14ac:dyDescent="0.25">
      <c r="A2297" s="18">
        <v>38738</v>
      </c>
      <c r="B2297" s="18">
        <v>38688</v>
      </c>
      <c r="C2297" s="18">
        <v>6410</v>
      </c>
      <c r="D2297" s="18">
        <v>6410</v>
      </c>
      <c r="E2297" s="18" t="s">
        <v>56</v>
      </c>
      <c r="F2297" s="18" t="s">
        <v>113</v>
      </c>
      <c r="G2297" s="19">
        <v>2.9894802219200001</v>
      </c>
      <c r="H2297" s="19">
        <v>1.2098</v>
      </c>
      <c r="I2297" s="18" t="s">
        <v>24</v>
      </c>
      <c r="J2297" s="18" t="s">
        <v>114</v>
      </c>
      <c r="K2297" s="18">
        <v>16</v>
      </c>
      <c r="L2297" s="18">
        <v>60</v>
      </c>
      <c r="M2297" s="18" t="s">
        <v>71</v>
      </c>
      <c r="N2297" s="18" t="s">
        <v>74</v>
      </c>
      <c r="O2297" s="18" t="s">
        <v>75</v>
      </c>
      <c r="P2297" s="19">
        <v>1708.13456855</v>
      </c>
      <c r="Q2297" s="19">
        <v>130221.23758099999</v>
      </c>
      <c r="R2297" s="20">
        <v>0.74605500000000002</v>
      </c>
      <c r="S2297" s="20">
        <v>6.7142049999999998</v>
      </c>
      <c r="T2297" s="20">
        <v>0.24</v>
      </c>
      <c r="U2297" s="20">
        <v>0.56100000000000005</v>
      </c>
      <c r="V2297" s="20">
        <f t="shared" si="70"/>
        <v>0.68595877764000002</v>
      </c>
      <c r="W2297" s="20">
        <f t="shared" si="71"/>
        <v>3.5659290467509992</v>
      </c>
    </row>
    <row r="2298" spans="1:23" x14ac:dyDescent="0.25">
      <c r="A2298" s="18">
        <v>38739</v>
      </c>
      <c r="B2298" s="18">
        <v>38689</v>
      </c>
      <c r="C2298" s="18">
        <v>6410</v>
      </c>
      <c r="D2298" s="18">
        <v>6410</v>
      </c>
      <c r="E2298" s="18" t="s">
        <v>56</v>
      </c>
      <c r="F2298" s="18" t="s">
        <v>113</v>
      </c>
      <c r="G2298" s="19">
        <v>5.2996985794100002</v>
      </c>
      <c r="H2298" s="19">
        <v>2.1447099999999999</v>
      </c>
      <c r="I2298" s="18" t="s">
        <v>24</v>
      </c>
      <c r="J2298" s="18" t="s">
        <v>114</v>
      </c>
      <c r="K2298" s="18">
        <v>16</v>
      </c>
      <c r="L2298" s="18">
        <v>60</v>
      </c>
      <c r="M2298" s="18" t="s">
        <v>71</v>
      </c>
      <c r="N2298" s="18" t="s">
        <v>74</v>
      </c>
      <c r="O2298" s="18" t="s">
        <v>75</v>
      </c>
      <c r="P2298" s="19">
        <v>2165.3752488800001</v>
      </c>
      <c r="Q2298" s="19">
        <v>230853.94669899999</v>
      </c>
      <c r="R2298" s="20">
        <v>0.74605500000000002</v>
      </c>
      <c r="S2298" s="20">
        <v>6.7142049999999998</v>
      </c>
      <c r="T2298" s="20">
        <v>0.24</v>
      </c>
      <c r="U2298" s="20">
        <v>0.56100000000000005</v>
      </c>
      <c r="V2298" s="20">
        <f t="shared" si="70"/>
        <v>1.2160544304779999</v>
      </c>
      <c r="W2298" s="20">
        <f t="shared" si="71"/>
        <v>6.3216099238364487</v>
      </c>
    </row>
    <row r="2299" spans="1:23" x14ac:dyDescent="0.25">
      <c r="A2299" s="18">
        <v>38740</v>
      </c>
      <c r="B2299" s="18">
        <v>38690</v>
      </c>
      <c r="C2299" s="18">
        <v>6410</v>
      </c>
      <c r="D2299" s="18">
        <v>6410</v>
      </c>
      <c r="E2299" s="18" t="s">
        <v>56</v>
      </c>
      <c r="F2299" s="18" t="s">
        <v>113</v>
      </c>
      <c r="G2299" s="19">
        <v>5.5822486754699998</v>
      </c>
      <c r="H2299" s="19">
        <v>2.2590599999999998</v>
      </c>
      <c r="I2299" s="18" t="s">
        <v>24</v>
      </c>
      <c r="J2299" s="18" t="s">
        <v>114</v>
      </c>
      <c r="K2299" s="18">
        <v>16</v>
      </c>
      <c r="L2299" s="18">
        <v>60</v>
      </c>
      <c r="M2299" s="18" t="s">
        <v>71</v>
      </c>
      <c r="N2299" s="18" t="s">
        <v>74</v>
      </c>
      <c r="O2299" s="18" t="s">
        <v>75</v>
      </c>
      <c r="P2299" s="19">
        <v>1970.6311773800001</v>
      </c>
      <c r="Q2299" s="19">
        <v>243161.77965300001</v>
      </c>
      <c r="R2299" s="20">
        <v>0.74605500000000002</v>
      </c>
      <c r="S2299" s="20">
        <v>6.7142049999999998</v>
      </c>
      <c r="T2299" s="20">
        <v>0.24</v>
      </c>
      <c r="U2299" s="20">
        <v>0.56100000000000005</v>
      </c>
      <c r="V2299" s="20">
        <f t="shared" si="70"/>
        <v>1.2808910863079999</v>
      </c>
      <c r="W2299" s="20">
        <f t="shared" si="71"/>
        <v>6.6586606648646987</v>
      </c>
    </row>
    <row r="2300" spans="1:23" x14ac:dyDescent="0.25">
      <c r="A2300" s="18">
        <v>38741</v>
      </c>
      <c r="B2300" s="18">
        <v>38691</v>
      </c>
      <c r="C2300" s="18">
        <v>6410</v>
      </c>
      <c r="D2300" s="18">
        <v>6410</v>
      </c>
      <c r="E2300" s="18" t="s">
        <v>56</v>
      </c>
      <c r="F2300" s="18" t="s">
        <v>113</v>
      </c>
      <c r="G2300" s="19">
        <v>6.2874985042800002</v>
      </c>
      <c r="H2300" s="19">
        <v>2.5444599999999999</v>
      </c>
      <c r="I2300" s="18" t="s">
        <v>24</v>
      </c>
      <c r="J2300" s="18" t="s">
        <v>114</v>
      </c>
      <c r="K2300" s="18">
        <v>16</v>
      </c>
      <c r="L2300" s="18">
        <v>60</v>
      </c>
      <c r="M2300" s="18" t="s">
        <v>71</v>
      </c>
      <c r="N2300" s="18" t="s">
        <v>74</v>
      </c>
      <c r="O2300" s="18" t="s">
        <v>75</v>
      </c>
      <c r="P2300" s="19">
        <v>2095.5892054699998</v>
      </c>
      <c r="Q2300" s="19">
        <v>273882.33931299997</v>
      </c>
      <c r="R2300" s="20">
        <v>0.74605500000000002</v>
      </c>
      <c r="S2300" s="20">
        <v>6.7142049999999998</v>
      </c>
      <c r="T2300" s="20">
        <v>0.24</v>
      </c>
      <c r="U2300" s="20">
        <v>0.56100000000000005</v>
      </c>
      <c r="V2300" s="20">
        <f t="shared" si="70"/>
        <v>1.442713400028</v>
      </c>
      <c r="W2300" s="20">
        <f t="shared" si="71"/>
        <v>7.4998874378376996</v>
      </c>
    </row>
    <row r="2301" spans="1:23" x14ac:dyDescent="0.25">
      <c r="A2301" s="18">
        <v>38742</v>
      </c>
      <c r="B2301" s="18">
        <v>38692</v>
      </c>
      <c r="C2301" s="18">
        <v>6410</v>
      </c>
      <c r="D2301" s="18">
        <v>6410</v>
      </c>
      <c r="E2301" s="18" t="s">
        <v>56</v>
      </c>
      <c r="F2301" s="18" t="s">
        <v>113</v>
      </c>
      <c r="G2301" s="19">
        <v>9.6442788072100001</v>
      </c>
      <c r="H2301" s="19">
        <v>3.9028999999999998</v>
      </c>
      <c r="I2301" s="18" t="s">
        <v>24</v>
      </c>
      <c r="J2301" s="18" t="s">
        <v>114</v>
      </c>
      <c r="K2301" s="18">
        <v>16</v>
      </c>
      <c r="L2301" s="18">
        <v>60</v>
      </c>
      <c r="M2301" s="18" t="s">
        <v>71</v>
      </c>
      <c r="N2301" s="18" t="s">
        <v>74</v>
      </c>
      <c r="O2301" s="18" t="s">
        <v>75</v>
      </c>
      <c r="P2301" s="19">
        <v>5084.8094734699998</v>
      </c>
      <c r="Q2301" s="19">
        <v>420103.10442300001</v>
      </c>
      <c r="R2301" s="20">
        <v>0.74605500000000002</v>
      </c>
      <c r="S2301" s="20">
        <v>6.7142049999999998</v>
      </c>
      <c r="T2301" s="20">
        <v>0.24</v>
      </c>
      <c r="U2301" s="20">
        <v>0.56100000000000005</v>
      </c>
      <c r="V2301" s="20">
        <f t="shared" si="70"/>
        <v>2.2129513252200002</v>
      </c>
      <c r="W2301" s="20">
        <f t="shared" si="71"/>
        <v>11.503938234885497</v>
      </c>
    </row>
    <row r="2302" spans="1:23" x14ac:dyDescent="0.25">
      <c r="A2302" s="18">
        <v>38743</v>
      </c>
      <c r="B2302" s="18">
        <v>38693</v>
      </c>
      <c r="C2302" s="18">
        <v>6410</v>
      </c>
      <c r="D2302" s="18">
        <v>6410</v>
      </c>
      <c r="E2302" s="18" t="s">
        <v>56</v>
      </c>
      <c r="F2302" s="18" t="s">
        <v>113</v>
      </c>
      <c r="G2302" s="19">
        <v>4.0291355273399998E-2</v>
      </c>
      <c r="H2302" s="19">
        <v>1.6305299999999998E-2</v>
      </c>
      <c r="I2302" s="18" t="s">
        <v>24</v>
      </c>
      <c r="J2302" s="18" t="s">
        <v>114</v>
      </c>
      <c r="K2302" s="18">
        <v>16</v>
      </c>
      <c r="L2302" s="18">
        <v>60</v>
      </c>
      <c r="M2302" s="18" t="s">
        <v>71</v>
      </c>
      <c r="N2302" s="18" t="s">
        <v>74</v>
      </c>
      <c r="O2302" s="18" t="s">
        <v>75</v>
      </c>
      <c r="P2302" s="19">
        <v>262.550100305</v>
      </c>
      <c r="Q2302" s="19">
        <v>1755.0844154599999</v>
      </c>
      <c r="R2302" s="20">
        <v>0.74605500000000002</v>
      </c>
      <c r="S2302" s="20">
        <v>6.7142049999999998</v>
      </c>
      <c r="T2302" s="20">
        <v>0.24</v>
      </c>
      <c r="U2302" s="20">
        <v>0.56100000000000005</v>
      </c>
      <c r="V2302" s="20">
        <f t="shared" si="70"/>
        <v>9.2451344495399993E-3</v>
      </c>
      <c r="W2302" s="20">
        <f t="shared" si="71"/>
        <v>4.806045865927349E-2</v>
      </c>
    </row>
    <row r="2303" spans="1:23" x14ac:dyDescent="0.25">
      <c r="A2303" s="18">
        <v>38744</v>
      </c>
      <c r="B2303" s="18">
        <v>38694</v>
      </c>
      <c r="C2303" s="18">
        <v>6410</v>
      </c>
      <c r="D2303" s="18">
        <v>6410</v>
      </c>
      <c r="E2303" s="18" t="s">
        <v>56</v>
      </c>
      <c r="F2303" s="18" t="s">
        <v>113</v>
      </c>
      <c r="G2303" s="19">
        <v>9.0432454836500007</v>
      </c>
      <c r="H2303" s="19">
        <v>3.6596700000000002</v>
      </c>
      <c r="I2303" s="18" t="s">
        <v>24</v>
      </c>
      <c r="J2303" s="18" t="s">
        <v>114</v>
      </c>
      <c r="K2303" s="18">
        <v>16</v>
      </c>
      <c r="L2303" s="18">
        <v>60</v>
      </c>
      <c r="M2303" s="18" t="s">
        <v>71</v>
      </c>
      <c r="N2303" s="18" t="s">
        <v>74</v>
      </c>
      <c r="O2303" s="18" t="s">
        <v>75</v>
      </c>
      <c r="P2303" s="19">
        <v>2593.0879289999998</v>
      </c>
      <c r="Q2303" s="19">
        <v>393922.19757700001</v>
      </c>
      <c r="R2303" s="20">
        <v>0.74605500000000002</v>
      </c>
      <c r="S2303" s="20">
        <v>6.7142049999999998</v>
      </c>
      <c r="T2303" s="20">
        <v>0.24</v>
      </c>
      <c r="U2303" s="20">
        <v>0.56100000000000005</v>
      </c>
      <c r="V2303" s="20">
        <f t="shared" si="70"/>
        <v>2.0750394774059999</v>
      </c>
      <c r="W2303" s="20">
        <f t="shared" si="71"/>
        <v>10.787009054821649</v>
      </c>
    </row>
    <row r="2304" spans="1:23" x14ac:dyDescent="0.25">
      <c r="A2304" s="18">
        <v>38745</v>
      </c>
      <c r="B2304" s="18">
        <v>38695</v>
      </c>
      <c r="C2304" s="18">
        <v>6410</v>
      </c>
      <c r="D2304" s="18">
        <v>6410</v>
      </c>
      <c r="E2304" s="18" t="s">
        <v>56</v>
      </c>
      <c r="F2304" s="18" t="s">
        <v>113</v>
      </c>
      <c r="G2304" s="19">
        <v>3.1562678925299998</v>
      </c>
      <c r="H2304" s="19">
        <v>1.2773000000000001</v>
      </c>
      <c r="I2304" s="18" t="s">
        <v>24</v>
      </c>
      <c r="J2304" s="18" t="s">
        <v>114</v>
      </c>
      <c r="K2304" s="18">
        <v>16</v>
      </c>
      <c r="L2304" s="18">
        <v>60</v>
      </c>
      <c r="M2304" s="18" t="s">
        <v>71</v>
      </c>
      <c r="N2304" s="18" t="s">
        <v>74</v>
      </c>
      <c r="O2304" s="18" t="s">
        <v>75</v>
      </c>
      <c r="P2304" s="19">
        <v>1869.8777270999999</v>
      </c>
      <c r="Q2304" s="19">
        <v>137486.47945099999</v>
      </c>
      <c r="R2304" s="20">
        <v>0.74605500000000002</v>
      </c>
      <c r="S2304" s="20">
        <v>6.7142049999999998</v>
      </c>
      <c r="T2304" s="20">
        <v>0.24</v>
      </c>
      <c r="U2304" s="20">
        <v>0.56100000000000005</v>
      </c>
      <c r="V2304" s="20">
        <f t="shared" si="70"/>
        <v>0.72423139914000012</v>
      </c>
      <c r="W2304" s="20">
        <f t="shared" si="71"/>
        <v>3.7648877264134999</v>
      </c>
    </row>
    <row r="2305" spans="1:23" x14ac:dyDescent="0.25">
      <c r="A2305" s="18">
        <v>38746</v>
      </c>
      <c r="B2305" s="18">
        <v>38696</v>
      </c>
      <c r="C2305" s="18">
        <v>6410</v>
      </c>
      <c r="D2305" s="18">
        <v>6410</v>
      </c>
      <c r="E2305" s="18" t="s">
        <v>56</v>
      </c>
      <c r="F2305" s="18" t="s">
        <v>113</v>
      </c>
      <c r="G2305" s="19">
        <v>8.8102999116199996</v>
      </c>
      <c r="H2305" s="19">
        <v>3.5653999999999999</v>
      </c>
      <c r="I2305" s="18" t="s">
        <v>24</v>
      </c>
      <c r="J2305" s="18" t="s">
        <v>114</v>
      </c>
      <c r="K2305" s="18">
        <v>16</v>
      </c>
      <c r="L2305" s="18">
        <v>60</v>
      </c>
      <c r="M2305" s="18" t="s">
        <v>71</v>
      </c>
      <c r="N2305" s="18" t="s">
        <v>74</v>
      </c>
      <c r="O2305" s="18" t="s">
        <v>75</v>
      </c>
      <c r="P2305" s="19">
        <v>3419.07035314</v>
      </c>
      <c r="Q2305" s="19">
        <v>383775.129044</v>
      </c>
      <c r="R2305" s="20">
        <v>0.74605500000000002</v>
      </c>
      <c r="S2305" s="20">
        <v>6.7142049999999998</v>
      </c>
      <c r="T2305" s="20">
        <v>0.24</v>
      </c>
      <c r="U2305" s="20">
        <v>0.56100000000000005</v>
      </c>
      <c r="V2305" s="20">
        <f t="shared" si="70"/>
        <v>2.0215882177200002</v>
      </c>
      <c r="W2305" s="20">
        <f t="shared" si="71"/>
        <v>10.509144836572998</v>
      </c>
    </row>
    <row r="2306" spans="1:23" x14ac:dyDescent="0.25">
      <c r="A2306" s="18">
        <v>38747</v>
      </c>
      <c r="B2306" s="18">
        <v>38697</v>
      </c>
      <c r="C2306" s="18">
        <v>6410</v>
      </c>
      <c r="D2306" s="18">
        <v>6410</v>
      </c>
      <c r="E2306" s="18" t="s">
        <v>56</v>
      </c>
      <c r="F2306" s="18" t="s">
        <v>113</v>
      </c>
      <c r="G2306" s="19">
        <v>9.7174222704299994E-3</v>
      </c>
      <c r="H2306" s="19">
        <v>3.9325000000000002E-3</v>
      </c>
      <c r="I2306" s="18" t="s">
        <v>24</v>
      </c>
      <c r="J2306" s="18" t="s">
        <v>114</v>
      </c>
      <c r="K2306" s="18">
        <v>16</v>
      </c>
      <c r="L2306" s="18">
        <v>60</v>
      </c>
      <c r="M2306" s="18" t="s">
        <v>71</v>
      </c>
      <c r="N2306" s="18" t="s">
        <v>74</v>
      </c>
      <c r="O2306" s="18" t="s">
        <v>75</v>
      </c>
      <c r="P2306" s="19">
        <v>130.707045736</v>
      </c>
      <c r="Q2306" s="19">
        <v>423.28922103600001</v>
      </c>
      <c r="R2306" s="20">
        <v>0.74605500000000002</v>
      </c>
      <c r="S2306" s="20">
        <v>6.7142049999999998</v>
      </c>
      <c r="T2306" s="20">
        <v>0.24</v>
      </c>
      <c r="U2306" s="20">
        <v>0.56100000000000005</v>
      </c>
      <c r="V2306" s="20">
        <f t="shared" si="70"/>
        <v>2.2297345785000002E-3</v>
      </c>
      <c r="W2306" s="20">
        <f t="shared" si="71"/>
        <v>1.1591185300337498E-2</v>
      </c>
    </row>
    <row r="2307" spans="1:23" x14ac:dyDescent="0.25">
      <c r="A2307" s="18">
        <v>38748</v>
      </c>
      <c r="B2307" s="18">
        <v>38698</v>
      </c>
      <c r="C2307" s="18">
        <v>6410</v>
      </c>
      <c r="D2307" s="18">
        <v>6410</v>
      </c>
      <c r="E2307" s="18" t="s">
        <v>56</v>
      </c>
      <c r="F2307" s="18" t="s">
        <v>113</v>
      </c>
      <c r="G2307" s="19">
        <v>0.24000505700700001</v>
      </c>
      <c r="H2307" s="19">
        <v>9.7126599999999993E-2</v>
      </c>
      <c r="I2307" s="18" t="s">
        <v>24</v>
      </c>
      <c r="J2307" s="18" t="s">
        <v>114</v>
      </c>
      <c r="K2307" s="18">
        <v>16</v>
      </c>
      <c r="L2307" s="18">
        <v>60</v>
      </c>
      <c r="M2307" s="18" t="s">
        <v>71</v>
      </c>
      <c r="N2307" s="18" t="s">
        <v>74</v>
      </c>
      <c r="O2307" s="18" t="s">
        <v>75</v>
      </c>
      <c r="P2307" s="19">
        <v>529.11878800600005</v>
      </c>
      <c r="Q2307" s="19">
        <v>10454.578465000001</v>
      </c>
      <c r="R2307" s="20">
        <v>0.74605500000000002</v>
      </c>
      <c r="S2307" s="20">
        <v>6.7142049999999998</v>
      </c>
      <c r="T2307" s="20">
        <v>0.24</v>
      </c>
      <c r="U2307" s="20">
        <v>0.56100000000000005</v>
      </c>
      <c r="V2307" s="20">
        <f t="shared" ref="V2307:V2370" si="72">H2307*R2307*(1-T2307)</f>
        <v>5.5070957027879994E-2</v>
      </c>
      <c r="W2307" s="20">
        <f t="shared" ref="W2307:W2370" si="73">H2307*S2307*(1-U2307)</f>
        <v>0.28628414957196696</v>
      </c>
    </row>
    <row r="2308" spans="1:23" x14ac:dyDescent="0.25">
      <c r="A2308" s="18">
        <v>38749</v>
      </c>
      <c r="B2308" s="18">
        <v>38699</v>
      </c>
      <c r="C2308" s="18">
        <v>6410</v>
      </c>
      <c r="D2308" s="18">
        <v>6410</v>
      </c>
      <c r="E2308" s="18" t="s">
        <v>56</v>
      </c>
      <c r="F2308" s="18" t="s">
        <v>113</v>
      </c>
      <c r="G2308" s="19">
        <v>2.8124686798099998</v>
      </c>
      <c r="H2308" s="19">
        <v>1.1381699999999999</v>
      </c>
      <c r="I2308" s="18" t="s">
        <v>24</v>
      </c>
      <c r="J2308" s="18" t="s">
        <v>114</v>
      </c>
      <c r="K2308" s="18">
        <v>16</v>
      </c>
      <c r="L2308" s="18">
        <v>60</v>
      </c>
      <c r="M2308" s="18" t="s">
        <v>71</v>
      </c>
      <c r="N2308" s="18" t="s">
        <v>74</v>
      </c>
      <c r="O2308" s="18" t="s">
        <v>75</v>
      </c>
      <c r="P2308" s="19">
        <v>1358.71420068</v>
      </c>
      <c r="Q2308" s="19">
        <v>122510.64564800001</v>
      </c>
      <c r="R2308" s="20">
        <v>0.74605500000000002</v>
      </c>
      <c r="S2308" s="20">
        <v>6.7142049999999998</v>
      </c>
      <c r="T2308" s="20">
        <v>0.24</v>
      </c>
      <c r="U2308" s="20">
        <v>0.56100000000000005</v>
      </c>
      <c r="V2308" s="20">
        <f t="shared" si="72"/>
        <v>0.645344438706</v>
      </c>
      <c r="W2308" s="20">
        <f t="shared" si="73"/>
        <v>3.3547970434291492</v>
      </c>
    </row>
    <row r="2309" spans="1:23" x14ac:dyDescent="0.25">
      <c r="A2309" s="18">
        <v>38750</v>
      </c>
      <c r="B2309" s="18">
        <v>38700</v>
      </c>
      <c r="C2309" s="18">
        <v>6410</v>
      </c>
      <c r="D2309" s="18">
        <v>6410</v>
      </c>
      <c r="E2309" s="18" t="s">
        <v>56</v>
      </c>
      <c r="F2309" s="18" t="s">
        <v>113</v>
      </c>
      <c r="G2309" s="19">
        <v>3.65798790834</v>
      </c>
      <c r="H2309" s="19">
        <v>1.48034</v>
      </c>
      <c r="I2309" s="18" t="s">
        <v>24</v>
      </c>
      <c r="J2309" s="18" t="s">
        <v>114</v>
      </c>
      <c r="K2309" s="18">
        <v>16</v>
      </c>
      <c r="L2309" s="18">
        <v>60</v>
      </c>
      <c r="M2309" s="18" t="s">
        <v>71</v>
      </c>
      <c r="N2309" s="18" t="s">
        <v>74</v>
      </c>
      <c r="O2309" s="18" t="s">
        <v>75</v>
      </c>
      <c r="P2309" s="19">
        <v>2546.2412587099998</v>
      </c>
      <c r="Q2309" s="19">
        <v>159341.315921</v>
      </c>
      <c r="R2309" s="20">
        <v>0.74605500000000002</v>
      </c>
      <c r="S2309" s="20">
        <v>6.7142049999999998</v>
      </c>
      <c r="T2309" s="20">
        <v>0.24</v>
      </c>
      <c r="U2309" s="20">
        <v>0.56100000000000005</v>
      </c>
      <c r="V2309" s="20">
        <f t="shared" si="72"/>
        <v>0.83935544461200007</v>
      </c>
      <c r="W2309" s="20">
        <f t="shared" si="73"/>
        <v>4.363355434838299</v>
      </c>
    </row>
    <row r="2310" spans="1:23" x14ac:dyDescent="0.25">
      <c r="A2310" s="18">
        <v>38751</v>
      </c>
      <c r="B2310" s="18">
        <v>38701</v>
      </c>
      <c r="C2310" s="18">
        <v>6410</v>
      </c>
      <c r="D2310" s="18">
        <v>6410</v>
      </c>
      <c r="E2310" s="18" t="s">
        <v>56</v>
      </c>
      <c r="F2310" s="18" t="s">
        <v>113</v>
      </c>
      <c r="G2310" s="19">
        <v>3.1339970914899999</v>
      </c>
      <c r="H2310" s="19">
        <v>1.2682800000000001</v>
      </c>
      <c r="I2310" s="18" t="s">
        <v>24</v>
      </c>
      <c r="J2310" s="18" t="s">
        <v>114</v>
      </c>
      <c r="K2310" s="18">
        <v>16</v>
      </c>
      <c r="L2310" s="18">
        <v>60</v>
      </c>
      <c r="M2310" s="18" t="s">
        <v>71</v>
      </c>
      <c r="N2310" s="18" t="s">
        <v>74</v>
      </c>
      <c r="O2310" s="18" t="s">
        <v>75</v>
      </c>
      <c r="P2310" s="19">
        <v>1392.0734819899999</v>
      </c>
      <c r="Q2310" s="19">
        <v>136516.36723800001</v>
      </c>
      <c r="R2310" s="20">
        <v>0.74605500000000002</v>
      </c>
      <c r="S2310" s="20">
        <v>6.7142049999999998</v>
      </c>
      <c r="T2310" s="20">
        <v>0.24</v>
      </c>
      <c r="U2310" s="20">
        <v>0.56100000000000005</v>
      </c>
      <c r="V2310" s="20">
        <f t="shared" si="72"/>
        <v>0.71911704290400003</v>
      </c>
      <c r="W2310" s="20">
        <f t="shared" si="73"/>
        <v>3.7383009517385997</v>
      </c>
    </row>
    <row r="2311" spans="1:23" x14ac:dyDescent="0.25">
      <c r="A2311" s="18">
        <v>38752</v>
      </c>
      <c r="B2311" s="18">
        <v>38702</v>
      </c>
      <c r="C2311" s="18">
        <v>6410</v>
      </c>
      <c r="D2311" s="18">
        <v>6410</v>
      </c>
      <c r="E2311" s="18" t="s">
        <v>56</v>
      </c>
      <c r="F2311" s="18" t="s">
        <v>113</v>
      </c>
      <c r="G2311" s="19">
        <v>2.03854050669</v>
      </c>
      <c r="H2311" s="19">
        <v>0.82496800000000003</v>
      </c>
      <c r="I2311" s="18" t="s">
        <v>24</v>
      </c>
      <c r="J2311" s="18" t="s">
        <v>114</v>
      </c>
      <c r="K2311" s="18">
        <v>16</v>
      </c>
      <c r="L2311" s="18">
        <v>60</v>
      </c>
      <c r="M2311" s="18" t="s">
        <v>71</v>
      </c>
      <c r="N2311" s="18" t="s">
        <v>74</v>
      </c>
      <c r="O2311" s="18" t="s">
        <v>75</v>
      </c>
      <c r="P2311" s="19">
        <v>1393.66481675</v>
      </c>
      <c r="Q2311" s="19">
        <v>88798.469276300006</v>
      </c>
      <c r="R2311" s="20">
        <v>0.74605500000000002</v>
      </c>
      <c r="S2311" s="20">
        <v>6.7142049999999998</v>
      </c>
      <c r="T2311" s="20">
        <v>0.24</v>
      </c>
      <c r="U2311" s="20">
        <v>0.56100000000000005</v>
      </c>
      <c r="V2311" s="20">
        <f t="shared" si="72"/>
        <v>0.46775834094240004</v>
      </c>
      <c r="W2311" s="20">
        <f t="shared" si="73"/>
        <v>2.4316228747231601</v>
      </c>
    </row>
    <row r="2312" spans="1:23" x14ac:dyDescent="0.25">
      <c r="A2312" s="18">
        <v>38753</v>
      </c>
      <c r="B2312" s="18">
        <v>38703</v>
      </c>
      <c r="C2312" s="18">
        <v>6410</v>
      </c>
      <c r="D2312" s="18">
        <v>6410</v>
      </c>
      <c r="E2312" s="18" t="s">
        <v>56</v>
      </c>
      <c r="F2312" s="18" t="s">
        <v>113</v>
      </c>
      <c r="G2312" s="19">
        <v>2.3646861751300001</v>
      </c>
      <c r="H2312" s="19">
        <v>0.956955</v>
      </c>
      <c r="I2312" s="18" t="s">
        <v>24</v>
      </c>
      <c r="J2312" s="18" t="s">
        <v>114</v>
      </c>
      <c r="K2312" s="18">
        <v>16</v>
      </c>
      <c r="L2312" s="18">
        <v>60</v>
      </c>
      <c r="M2312" s="18" t="s">
        <v>71</v>
      </c>
      <c r="N2312" s="18" t="s">
        <v>74</v>
      </c>
      <c r="O2312" s="18" t="s">
        <v>75</v>
      </c>
      <c r="P2312" s="19">
        <v>1351.5370119900001</v>
      </c>
      <c r="Q2312" s="19">
        <v>103005.317767</v>
      </c>
      <c r="R2312" s="20">
        <v>0.74605500000000002</v>
      </c>
      <c r="S2312" s="20">
        <v>6.7142049999999998</v>
      </c>
      <c r="T2312" s="20">
        <v>0.24</v>
      </c>
      <c r="U2312" s="20">
        <v>0.56100000000000005</v>
      </c>
      <c r="V2312" s="20">
        <f t="shared" si="72"/>
        <v>0.54259520751900003</v>
      </c>
      <c r="W2312" s="20">
        <f t="shared" si="73"/>
        <v>2.8206593080952245</v>
      </c>
    </row>
    <row r="2313" spans="1:23" x14ac:dyDescent="0.25">
      <c r="A2313" s="18">
        <v>38754</v>
      </c>
      <c r="B2313" s="18">
        <v>38704</v>
      </c>
      <c r="C2313" s="18">
        <v>6410</v>
      </c>
      <c r="D2313" s="18">
        <v>6410</v>
      </c>
      <c r="E2313" s="18" t="s">
        <v>56</v>
      </c>
      <c r="F2313" s="18" t="s">
        <v>113</v>
      </c>
      <c r="G2313" s="19">
        <v>8.3259795809299995</v>
      </c>
      <c r="H2313" s="19">
        <v>3.3694000000000002</v>
      </c>
      <c r="I2313" s="18" t="s">
        <v>24</v>
      </c>
      <c r="J2313" s="18" t="s">
        <v>114</v>
      </c>
      <c r="K2313" s="18">
        <v>16</v>
      </c>
      <c r="L2313" s="18">
        <v>60</v>
      </c>
      <c r="M2313" s="18" t="s">
        <v>71</v>
      </c>
      <c r="N2313" s="18" t="s">
        <v>74</v>
      </c>
      <c r="O2313" s="18" t="s">
        <v>75</v>
      </c>
      <c r="P2313" s="19">
        <v>2625.8089960299999</v>
      </c>
      <c r="Q2313" s="19">
        <v>362678.21982900001</v>
      </c>
      <c r="R2313" s="20">
        <v>0.74605500000000002</v>
      </c>
      <c r="S2313" s="20">
        <v>6.7142049999999998</v>
      </c>
      <c r="T2313" s="20">
        <v>0.24</v>
      </c>
      <c r="U2313" s="20">
        <v>0.56100000000000005</v>
      </c>
      <c r="V2313" s="20">
        <f t="shared" si="72"/>
        <v>1.9104558649200003</v>
      </c>
      <c r="W2313" s="20">
        <f t="shared" si="73"/>
        <v>9.9314277815529994</v>
      </c>
    </row>
    <row r="2314" spans="1:23" x14ac:dyDescent="0.25">
      <c r="A2314" s="18">
        <v>38755</v>
      </c>
      <c r="B2314" s="18">
        <v>38705</v>
      </c>
      <c r="C2314" s="18">
        <v>6410</v>
      </c>
      <c r="D2314" s="18">
        <v>6410</v>
      </c>
      <c r="E2314" s="18" t="s">
        <v>56</v>
      </c>
      <c r="F2314" s="18" t="s">
        <v>113</v>
      </c>
      <c r="G2314" s="19">
        <v>8.4497718496799994</v>
      </c>
      <c r="H2314" s="19">
        <v>3.4195000000000002</v>
      </c>
      <c r="I2314" s="18" t="s">
        <v>24</v>
      </c>
      <c r="J2314" s="18" t="s">
        <v>114</v>
      </c>
      <c r="K2314" s="18">
        <v>16</v>
      </c>
      <c r="L2314" s="18">
        <v>60</v>
      </c>
      <c r="M2314" s="18" t="s">
        <v>71</v>
      </c>
      <c r="N2314" s="18" t="s">
        <v>74</v>
      </c>
      <c r="O2314" s="18" t="s">
        <v>75</v>
      </c>
      <c r="P2314" s="19">
        <v>2840.2653395299999</v>
      </c>
      <c r="Q2314" s="19">
        <v>368070.58948600001</v>
      </c>
      <c r="R2314" s="20">
        <v>0.74605500000000002</v>
      </c>
      <c r="S2314" s="20">
        <v>6.7142049999999998</v>
      </c>
      <c r="T2314" s="20">
        <v>0.24</v>
      </c>
      <c r="U2314" s="20">
        <v>0.56100000000000005</v>
      </c>
      <c r="V2314" s="20">
        <f t="shared" si="72"/>
        <v>1.9388626551000001</v>
      </c>
      <c r="W2314" s="20">
        <f t="shared" si="73"/>
        <v>10.0790993349025</v>
      </c>
    </row>
    <row r="2315" spans="1:23" x14ac:dyDescent="0.25">
      <c r="A2315" s="18">
        <v>38756</v>
      </c>
      <c r="B2315" s="18">
        <v>38706</v>
      </c>
      <c r="C2315" s="18">
        <v>6410</v>
      </c>
      <c r="D2315" s="18">
        <v>6410</v>
      </c>
      <c r="E2315" s="18" t="s">
        <v>56</v>
      </c>
      <c r="F2315" s="18" t="s">
        <v>113</v>
      </c>
      <c r="G2315" s="19">
        <v>1.7034473910000001</v>
      </c>
      <c r="H2315" s="19">
        <v>0.689361</v>
      </c>
      <c r="I2315" s="18" t="s">
        <v>24</v>
      </c>
      <c r="J2315" s="18" t="s">
        <v>114</v>
      </c>
      <c r="K2315" s="18">
        <v>16</v>
      </c>
      <c r="L2315" s="18">
        <v>60</v>
      </c>
      <c r="M2315" s="18" t="s">
        <v>71</v>
      </c>
      <c r="N2315" s="18" t="s">
        <v>74</v>
      </c>
      <c r="O2315" s="18" t="s">
        <v>75</v>
      </c>
      <c r="P2315" s="19">
        <v>1013.0403152600001</v>
      </c>
      <c r="Q2315" s="19">
        <v>74201.871543600006</v>
      </c>
      <c r="R2315" s="20">
        <v>0.74605500000000002</v>
      </c>
      <c r="S2315" s="20">
        <v>6.7142049999999998</v>
      </c>
      <c r="T2315" s="20">
        <v>0.24</v>
      </c>
      <c r="U2315" s="20">
        <v>0.56100000000000005</v>
      </c>
      <c r="V2315" s="20">
        <f t="shared" si="72"/>
        <v>0.39086892784979999</v>
      </c>
      <c r="W2315" s="20">
        <f t="shared" si="73"/>
        <v>2.0319163610491948</v>
      </c>
    </row>
    <row r="2316" spans="1:23" x14ac:dyDescent="0.25">
      <c r="A2316" s="18">
        <v>38757</v>
      </c>
      <c r="B2316" s="18">
        <v>38707</v>
      </c>
      <c r="C2316" s="18">
        <v>6410</v>
      </c>
      <c r="D2316" s="18">
        <v>6410</v>
      </c>
      <c r="E2316" s="18" t="s">
        <v>56</v>
      </c>
      <c r="F2316" s="18" t="s">
        <v>113</v>
      </c>
      <c r="G2316" s="19">
        <v>1.98082689127</v>
      </c>
      <c r="H2316" s="19">
        <v>0.80161199999999999</v>
      </c>
      <c r="I2316" s="18" t="s">
        <v>24</v>
      </c>
      <c r="J2316" s="18" t="s">
        <v>114</v>
      </c>
      <c r="K2316" s="18">
        <v>16</v>
      </c>
      <c r="L2316" s="18">
        <v>60</v>
      </c>
      <c r="M2316" s="18" t="s">
        <v>71</v>
      </c>
      <c r="N2316" s="18" t="s">
        <v>74</v>
      </c>
      <c r="O2316" s="18" t="s">
        <v>75</v>
      </c>
      <c r="P2316" s="19">
        <v>1520.1588255900001</v>
      </c>
      <c r="Q2316" s="19">
        <v>86284.474245999998</v>
      </c>
      <c r="R2316" s="20">
        <v>0.74605500000000002</v>
      </c>
      <c r="S2316" s="20">
        <v>6.7142049999999998</v>
      </c>
      <c r="T2316" s="20">
        <v>0.24</v>
      </c>
      <c r="U2316" s="20">
        <v>0.56100000000000005</v>
      </c>
      <c r="V2316" s="20">
        <f t="shared" si="72"/>
        <v>0.45451544690160001</v>
      </c>
      <c r="W2316" s="20">
        <f t="shared" si="73"/>
        <v>2.3627802240239397</v>
      </c>
    </row>
    <row r="2317" spans="1:23" x14ac:dyDescent="0.25">
      <c r="A2317" s="18">
        <v>38758</v>
      </c>
      <c r="B2317" s="18">
        <v>38708</v>
      </c>
      <c r="C2317" s="18">
        <v>6410</v>
      </c>
      <c r="D2317" s="18">
        <v>6410</v>
      </c>
      <c r="E2317" s="18" t="s">
        <v>56</v>
      </c>
      <c r="F2317" s="18" t="s">
        <v>113</v>
      </c>
      <c r="G2317" s="19">
        <v>4.3965213541099999</v>
      </c>
      <c r="H2317" s="19">
        <v>1.77921</v>
      </c>
      <c r="I2317" s="18" t="s">
        <v>24</v>
      </c>
      <c r="J2317" s="18" t="s">
        <v>114</v>
      </c>
      <c r="K2317" s="18">
        <v>16</v>
      </c>
      <c r="L2317" s="18">
        <v>60</v>
      </c>
      <c r="M2317" s="18" t="s">
        <v>71</v>
      </c>
      <c r="N2317" s="18" t="s">
        <v>74</v>
      </c>
      <c r="O2317" s="18" t="s">
        <v>75</v>
      </c>
      <c r="P2317" s="19">
        <v>3325.1723649400001</v>
      </c>
      <c r="Q2317" s="19">
        <v>191511.70413500001</v>
      </c>
      <c r="R2317" s="20">
        <v>0.74605500000000002</v>
      </c>
      <c r="S2317" s="20">
        <v>6.7142049999999998</v>
      </c>
      <c r="T2317" s="20">
        <v>0.24</v>
      </c>
      <c r="U2317" s="20">
        <v>0.56100000000000005</v>
      </c>
      <c r="V2317" s="20">
        <f t="shared" si="72"/>
        <v>1.0088152725780002</v>
      </c>
      <c r="W2317" s="20">
        <f t="shared" si="73"/>
        <v>5.2442855176639487</v>
      </c>
    </row>
    <row r="2318" spans="1:23" x14ac:dyDescent="0.25">
      <c r="A2318" s="18">
        <v>38759</v>
      </c>
      <c r="B2318" s="18">
        <v>38709</v>
      </c>
      <c r="C2318" s="18">
        <v>6410</v>
      </c>
      <c r="D2318" s="18">
        <v>6410</v>
      </c>
      <c r="E2318" s="18" t="s">
        <v>56</v>
      </c>
      <c r="F2318" s="18" t="s">
        <v>113</v>
      </c>
      <c r="G2318" s="19">
        <v>5.07540568797</v>
      </c>
      <c r="H2318" s="19">
        <v>2.0539399999999999</v>
      </c>
      <c r="I2318" s="18" t="s">
        <v>24</v>
      </c>
      <c r="J2318" s="18" t="s">
        <v>114</v>
      </c>
      <c r="K2318" s="18">
        <v>16</v>
      </c>
      <c r="L2318" s="18">
        <v>60</v>
      </c>
      <c r="M2318" s="18" t="s">
        <v>71</v>
      </c>
      <c r="N2318" s="18" t="s">
        <v>74</v>
      </c>
      <c r="O2318" s="18" t="s">
        <v>75</v>
      </c>
      <c r="P2318" s="19">
        <v>1783.41688247</v>
      </c>
      <c r="Q2318" s="19">
        <v>221083.78743200001</v>
      </c>
      <c r="R2318" s="20">
        <v>0.74605500000000002</v>
      </c>
      <c r="S2318" s="20">
        <v>6.7142049999999998</v>
      </c>
      <c r="T2318" s="20">
        <v>0.24</v>
      </c>
      <c r="U2318" s="20">
        <v>0.56100000000000005</v>
      </c>
      <c r="V2318" s="20">
        <f t="shared" si="72"/>
        <v>1.1645876770920001</v>
      </c>
      <c r="W2318" s="20">
        <f t="shared" si="73"/>
        <v>6.0540620815702981</v>
      </c>
    </row>
    <row r="2319" spans="1:23" x14ac:dyDescent="0.25">
      <c r="A2319" s="18">
        <v>38760</v>
      </c>
      <c r="B2319" s="18">
        <v>38710</v>
      </c>
      <c r="C2319" s="18">
        <v>6410</v>
      </c>
      <c r="D2319" s="18">
        <v>6410</v>
      </c>
      <c r="E2319" s="18" t="s">
        <v>56</v>
      </c>
      <c r="F2319" s="18" t="s">
        <v>113</v>
      </c>
      <c r="G2319" s="19">
        <v>1.7684709422</v>
      </c>
      <c r="H2319" s="19">
        <v>0.71567499999999995</v>
      </c>
      <c r="I2319" s="18" t="s">
        <v>24</v>
      </c>
      <c r="J2319" s="18" t="s">
        <v>114</v>
      </c>
      <c r="K2319" s="18">
        <v>16</v>
      </c>
      <c r="L2319" s="18">
        <v>60</v>
      </c>
      <c r="M2319" s="18" t="s">
        <v>71</v>
      </c>
      <c r="N2319" s="18" t="s">
        <v>74</v>
      </c>
      <c r="O2319" s="18" t="s">
        <v>75</v>
      </c>
      <c r="P2319" s="19">
        <v>1107.4695372000001</v>
      </c>
      <c r="Q2319" s="19">
        <v>77034.286103699997</v>
      </c>
      <c r="R2319" s="20">
        <v>0.74605500000000002</v>
      </c>
      <c r="S2319" s="20">
        <v>6.7142049999999998</v>
      </c>
      <c r="T2319" s="20">
        <v>0.24</v>
      </c>
      <c r="U2319" s="20">
        <v>0.56100000000000005</v>
      </c>
      <c r="V2319" s="20">
        <f t="shared" si="72"/>
        <v>0.40578901321499994</v>
      </c>
      <c r="W2319" s="20">
        <f t="shared" si="73"/>
        <v>2.1094778232216247</v>
      </c>
    </row>
    <row r="2320" spans="1:23" x14ac:dyDescent="0.25">
      <c r="A2320" s="18">
        <v>38761</v>
      </c>
      <c r="B2320" s="18">
        <v>38711</v>
      </c>
      <c r="C2320" s="18">
        <v>6410</v>
      </c>
      <c r="D2320" s="18">
        <v>6410</v>
      </c>
      <c r="E2320" s="18" t="s">
        <v>56</v>
      </c>
      <c r="F2320" s="18" t="s">
        <v>113</v>
      </c>
      <c r="G2320" s="19">
        <v>3.0326685910500002</v>
      </c>
      <c r="H2320" s="19">
        <v>1.2272799999999999</v>
      </c>
      <c r="I2320" s="18" t="s">
        <v>24</v>
      </c>
      <c r="J2320" s="18" t="s">
        <v>114</v>
      </c>
      <c r="K2320" s="18">
        <v>16</v>
      </c>
      <c r="L2320" s="18">
        <v>60</v>
      </c>
      <c r="M2320" s="18" t="s">
        <v>71</v>
      </c>
      <c r="N2320" s="18" t="s">
        <v>74</v>
      </c>
      <c r="O2320" s="18" t="s">
        <v>75</v>
      </c>
      <c r="P2320" s="19">
        <v>1452.6754771799999</v>
      </c>
      <c r="Q2320" s="19">
        <v>132102.515415</v>
      </c>
      <c r="R2320" s="20">
        <v>0.74605500000000002</v>
      </c>
      <c r="S2320" s="20">
        <v>6.7142049999999998</v>
      </c>
      <c r="T2320" s="20">
        <v>0.24</v>
      </c>
      <c r="U2320" s="20">
        <v>0.56100000000000005</v>
      </c>
      <c r="V2320" s="20">
        <f t="shared" si="72"/>
        <v>0.69586996910400001</v>
      </c>
      <c r="W2320" s="20">
        <f t="shared" si="73"/>
        <v>3.6174519759435997</v>
      </c>
    </row>
    <row r="2321" spans="1:23" x14ac:dyDescent="0.25">
      <c r="A2321" s="18">
        <v>38762</v>
      </c>
      <c r="B2321" s="18">
        <v>38712</v>
      </c>
      <c r="C2321" s="18">
        <v>6410</v>
      </c>
      <c r="D2321" s="18">
        <v>6410</v>
      </c>
      <c r="E2321" s="18" t="s">
        <v>56</v>
      </c>
      <c r="F2321" s="18" t="s">
        <v>113</v>
      </c>
      <c r="G2321" s="19">
        <v>3.7771874618700001</v>
      </c>
      <c r="H2321" s="19">
        <v>1.52857</v>
      </c>
      <c r="I2321" s="18" t="s">
        <v>24</v>
      </c>
      <c r="J2321" s="18" t="s">
        <v>114</v>
      </c>
      <c r="K2321" s="18">
        <v>16</v>
      </c>
      <c r="L2321" s="18">
        <v>60</v>
      </c>
      <c r="M2321" s="18" t="s">
        <v>71</v>
      </c>
      <c r="N2321" s="18" t="s">
        <v>74</v>
      </c>
      <c r="O2321" s="18" t="s">
        <v>75</v>
      </c>
      <c r="P2321" s="19">
        <v>1485.1891329299999</v>
      </c>
      <c r="Q2321" s="19">
        <v>164533.627702</v>
      </c>
      <c r="R2321" s="20">
        <v>0.74605500000000002</v>
      </c>
      <c r="S2321" s="20">
        <v>6.7142049999999998</v>
      </c>
      <c r="T2321" s="20">
        <v>0.24</v>
      </c>
      <c r="U2321" s="20">
        <v>0.56100000000000005</v>
      </c>
      <c r="V2321" s="20">
        <f t="shared" si="72"/>
        <v>0.86670194142599999</v>
      </c>
      <c r="W2321" s="20">
        <f t="shared" si="73"/>
        <v>4.5055150958771488</v>
      </c>
    </row>
    <row r="2322" spans="1:23" x14ac:dyDescent="0.25">
      <c r="A2322" s="18">
        <v>38763</v>
      </c>
      <c r="B2322" s="18">
        <v>38713</v>
      </c>
      <c r="C2322" s="18">
        <v>6410</v>
      </c>
      <c r="D2322" s="18">
        <v>6410</v>
      </c>
      <c r="E2322" s="18" t="s">
        <v>56</v>
      </c>
      <c r="F2322" s="18" t="s">
        <v>113</v>
      </c>
      <c r="G2322" s="19">
        <v>5.1124383353800003</v>
      </c>
      <c r="H2322" s="19">
        <v>2.0689299999999999</v>
      </c>
      <c r="I2322" s="18" t="s">
        <v>24</v>
      </c>
      <c r="J2322" s="18" t="s">
        <v>114</v>
      </c>
      <c r="K2322" s="18">
        <v>16</v>
      </c>
      <c r="L2322" s="18">
        <v>60</v>
      </c>
      <c r="M2322" s="18" t="s">
        <v>71</v>
      </c>
      <c r="N2322" s="18" t="s">
        <v>74</v>
      </c>
      <c r="O2322" s="18" t="s">
        <v>75</v>
      </c>
      <c r="P2322" s="19">
        <v>1735.41252091</v>
      </c>
      <c r="Q2322" s="19">
        <v>222696.92310000001</v>
      </c>
      <c r="R2322" s="20">
        <v>0.74605500000000002</v>
      </c>
      <c r="S2322" s="20">
        <v>6.7142049999999998</v>
      </c>
      <c r="T2322" s="20">
        <v>0.24</v>
      </c>
      <c r="U2322" s="20">
        <v>0.56100000000000005</v>
      </c>
      <c r="V2322" s="20">
        <f t="shared" si="72"/>
        <v>1.1730870340740001</v>
      </c>
      <c r="W2322" s="20">
        <f t="shared" si="73"/>
        <v>6.0982456461353491</v>
      </c>
    </row>
    <row r="2323" spans="1:23" x14ac:dyDescent="0.25">
      <c r="A2323" s="18">
        <v>38764</v>
      </c>
      <c r="B2323" s="18">
        <v>38714</v>
      </c>
      <c r="C2323" s="18">
        <v>6410</v>
      </c>
      <c r="D2323" s="18">
        <v>6410</v>
      </c>
      <c r="E2323" s="18" t="s">
        <v>56</v>
      </c>
      <c r="F2323" s="18" t="s">
        <v>113</v>
      </c>
      <c r="G2323" s="19">
        <v>2.5705460025</v>
      </c>
      <c r="H2323" s="19">
        <v>1.04026</v>
      </c>
      <c r="I2323" s="18" t="s">
        <v>24</v>
      </c>
      <c r="J2323" s="18" t="s">
        <v>114</v>
      </c>
      <c r="K2323" s="18">
        <v>16</v>
      </c>
      <c r="L2323" s="18">
        <v>60</v>
      </c>
      <c r="M2323" s="18" t="s">
        <v>71</v>
      </c>
      <c r="N2323" s="18" t="s">
        <v>74</v>
      </c>
      <c r="O2323" s="18" t="s">
        <v>75</v>
      </c>
      <c r="P2323" s="19">
        <v>1367.7593110800001</v>
      </c>
      <c r="Q2323" s="19">
        <v>111972.53597700001</v>
      </c>
      <c r="R2323" s="20">
        <v>0.74605500000000002</v>
      </c>
      <c r="S2323" s="20">
        <v>6.7142049999999998</v>
      </c>
      <c r="T2323" s="20">
        <v>0.24</v>
      </c>
      <c r="U2323" s="20">
        <v>0.56100000000000005</v>
      </c>
      <c r="V2323" s="20">
        <f t="shared" si="72"/>
        <v>0.58982929246799998</v>
      </c>
      <c r="W2323" s="20">
        <f t="shared" si="73"/>
        <v>3.0662037941586995</v>
      </c>
    </row>
    <row r="2324" spans="1:23" x14ac:dyDescent="0.25">
      <c r="A2324" s="18">
        <v>38765</v>
      </c>
      <c r="B2324" s="18">
        <v>38715</v>
      </c>
      <c r="C2324" s="18">
        <v>6410</v>
      </c>
      <c r="D2324" s="18">
        <v>6410</v>
      </c>
      <c r="E2324" s="18" t="s">
        <v>56</v>
      </c>
      <c r="F2324" s="18" t="s">
        <v>113</v>
      </c>
      <c r="G2324" s="19">
        <v>4.8813839296300001</v>
      </c>
      <c r="H2324" s="19">
        <v>1.97543</v>
      </c>
      <c r="I2324" s="18" t="s">
        <v>24</v>
      </c>
      <c r="J2324" s="18" t="s">
        <v>114</v>
      </c>
      <c r="K2324" s="18">
        <v>16</v>
      </c>
      <c r="L2324" s="18">
        <v>60</v>
      </c>
      <c r="M2324" s="18" t="s">
        <v>71</v>
      </c>
      <c r="N2324" s="18" t="s">
        <v>74</v>
      </c>
      <c r="O2324" s="18" t="s">
        <v>75</v>
      </c>
      <c r="P2324" s="19">
        <v>1693.35858192</v>
      </c>
      <c r="Q2324" s="19">
        <v>212632.233443</v>
      </c>
      <c r="R2324" s="20">
        <v>0.74605500000000002</v>
      </c>
      <c r="S2324" s="20">
        <v>6.7142049999999998</v>
      </c>
      <c r="T2324" s="20">
        <v>0.24</v>
      </c>
      <c r="U2324" s="20">
        <v>0.56100000000000005</v>
      </c>
      <c r="V2324" s="20">
        <f t="shared" si="72"/>
        <v>1.1200723657740002</v>
      </c>
      <c r="W2324" s="20">
        <f t="shared" si="73"/>
        <v>5.8226510306028487</v>
      </c>
    </row>
    <row r="2325" spans="1:23" x14ac:dyDescent="0.25">
      <c r="A2325" s="18">
        <v>38766</v>
      </c>
      <c r="B2325" s="18">
        <v>38716</v>
      </c>
      <c r="C2325" s="18">
        <v>6410</v>
      </c>
      <c r="D2325" s="18">
        <v>6410</v>
      </c>
      <c r="E2325" s="18" t="s">
        <v>56</v>
      </c>
      <c r="F2325" s="18" t="s">
        <v>113</v>
      </c>
      <c r="G2325" s="19">
        <v>3.8052403892300002</v>
      </c>
      <c r="H2325" s="19">
        <v>1.53993</v>
      </c>
      <c r="I2325" s="18" t="s">
        <v>24</v>
      </c>
      <c r="J2325" s="18" t="s">
        <v>114</v>
      </c>
      <c r="K2325" s="18">
        <v>16</v>
      </c>
      <c r="L2325" s="18">
        <v>60</v>
      </c>
      <c r="M2325" s="18" t="s">
        <v>71</v>
      </c>
      <c r="N2325" s="18" t="s">
        <v>74</v>
      </c>
      <c r="O2325" s="18" t="s">
        <v>75</v>
      </c>
      <c r="P2325" s="19">
        <v>1479.56556955</v>
      </c>
      <c r="Q2325" s="19">
        <v>165755.60832999999</v>
      </c>
      <c r="R2325" s="20">
        <v>0.74605500000000002</v>
      </c>
      <c r="S2325" s="20">
        <v>6.7142049999999998</v>
      </c>
      <c r="T2325" s="20">
        <v>0.24</v>
      </c>
      <c r="U2325" s="20">
        <v>0.56100000000000005</v>
      </c>
      <c r="V2325" s="20">
        <f t="shared" si="72"/>
        <v>0.87314308187400003</v>
      </c>
      <c r="W2325" s="20">
        <f t="shared" si="73"/>
        <v>4.5389991047803493</v>
      </c>
    </row>
    <row r="2326" spans="1:23" x14ac:dyDescent="0.25">
      <c r="A2326" s="18">
        <v>38767</v>
      </c>
      <c r="B2326" s="18">
        <v>38717</v>
      </c>
      <c r="C2326" s="18">
        <v>6410</v>
      </c>
      <c r="D2326" s="18">
        <v>6410</v>
      </c>
      <c r="E2326" s="18" t="s">
        <v>56</v>
      </c>
      <c r="F2326" s="18" t="s">
        <v>113</v>
      </c>
      <c r="G2326" s="19">
        <v>6.1374679146600002</v>
      </c>
      <c r="H2326" s="19">
        <v>2.4837500000000001</v>
      </c>
      <c r="I2326" s="18" t="s">
        <v>24</v>
      </c>
      <c r="J2326" s="18" t="s">
        <v>114</v>
      </c>
      <c r="K2326" s="18">
        <v>16</v>
      </c>
      <c r="L2326" s="18">
        <v>60</v>
      </c>
      <c r="M2326" s="18" t="s">
        <v>71</v>
      </c>
      <c r="N2326" s="18" t="s">
        <v>74</v>
      </c>
      <c r="O2326" s="18" t="s">
        <v>75</v>
      </c>
      <c r="P2326" s="19">
        <v>2377.2765633099998</v>
      </c>
      <c r="Q2326" s="19">
        <v>267347.03296799998</v>
      </c>
      <c r="R2326" s="20">
        <v>0.74605500000000002</v>
      </c>
      <c r="S2326" s="20">
        <v>6.7142049999999998</v>
      </c>
      <c r="T2326" s="20">
        <v>0.24</v>
      </c>
      <c r="U2326" s="20">
        <v>0.56100000000000005</v>
      </c>
      <c r="V2326" s="20">
        <f t="shared" si="72"/>
        <v>1.4082907207500002</v>
      </c>
      <c r="W2326" s="20">
        <f t="shared" si="73"/>
        <v>7.3209425275812494</v>
      </c>
    </row>
    <row r="2327" spans="1:23" x14ac:dyDescent="0.25">
      <c r="A2327" s="18">
        <v>38768</v>
      </c>
      <c r="B2327" s="18">
        <v>38718</v>
      </c>
      <c r="C2327" s="18">
        <v>6410</v>
      </c>
      <c r="D2327" s="18">
        <v>6410</v>
      </c>
      <c r="E2327" s="18" t="s">
        <v>56</v>
      </c>
      <c r="F2327" s="18" t="s">
        <v>113</v>
      </c>
      <c r="G2327" s="19">
        <v>7.3663332985899999</v>
      </c>
      <c r="H2327" s="19">
        <v>2.9810500000000002</v>
      </c>
      <c r="I2327" s="18" t="s">
        <v>24</v>
      </c>
      <c r="J2327" s="18" t="s">
        <v>114</v>
      </c>
      <c r="K2327" s="18">
        <v>16</v>
      </c>
      <c r="L2327" s="18">
        <v>60</v>
      </c>
      <c r="M2327" s="18" t="s">
        <v>71</v>
      </c>
      <c r="N2327" s="18" t="s">
        <v>74</v>
      </c>
      <c r="O2327" s="18" t="s">
        <v>75</v>
      </c>
      <c r="P2327" s="19">
        <v>2338.7136744200002</v>
      </c>
      <c r="Q2327" s="19">
        <v>320876.19497800001</v>
      </c>
      <c r="R2327" s="20">
        <v>0.74605500000000002</v>
      </c>
      <c r="S2327" s="20">
        <v>6.7142049999999998</v>
      </c>
      <c r="T2327" s="20">
        <v>0.24</v>
      </c>
      <c r="U2327" s="20">
        <v>0.56100000000000005</v>
      </c>
      <c r="V2327" s="20">
        <f t="shared" si="72"/>
        <v>1.6902607158900003</v>
      </c>
      <c r="W2327" s="20">
        <f t="shared" si="73"/>
        <v>8.7867521778947495</v>
      </c>
    </row>
    <row r="2328" spans="1:23" x14ac:dyDescent="0.25">
      <c r="A2328" s="18">
        <v>38769</v>
      </c>
      <c r="B2328" s="18">
        <v>38719</v>
      </c>
      <c r="C2328" s="18">
        <v>6410</v>
      </c>
      <c r="D2328" s="18">
        <v>6410</v>
      </c>
      <c r="E2328" s="18" t="s">
        <v>56</v>
      </c>
      <c r="F2328" s="18" t="s">
        <v>113</v>
      </c>
      <c r="G2328" s="19">
        <v>58.970731353600002</v>
      </c>
      <c r="H2328" s="19">
        <v>23.864599999999999</v>
      </c>
      <c r="I2328" s="18" t="s">
        <v>24</v>
      </c>
      <c r="J2328" s="18" t="s">
        <v>114</v>
      </c>
      <c r="K2328" s="18">
        <v>16</v>
      </c>
      <c r="L2328" s="18">
        <v>60</v>
      </c>
      <c r="M2328" s="18" t="s">
        <v>71</v>
      </c>
      <c r="N2328" s="18" t="s">
        <v>74</v>
      </c>
      <c r="O2328" s="18" t="s">
        <v>75</v>
      </c>
      <c r="P2328" s="19">
        <v>9860.5531197799992</v>
      </c>
      <c r="Q2328" s="19">
        <v>2568754.7827099999</v>
      </c>
      <c r="R2328" s="20">
        <v>0.74605500000000002</v>
      </c>
      <c r="S2328" s="20">
        <v>6.7142049999999998</v>
      </c>
      <c r="T2328" s="20">
        <v>0.24</v>
      </c>
      <c r="U2328" s="20">
        <v>0.56100000000000005</v>
      </c>
      <c r="V2328" s="20">
        <f t="shared" si="72"/>
        <v>13.531271156280001</v>
      </c>
      <c r="W2328" s="20">
        <f t="shared" si="73"/>
        <v>70.341767506276994</v>
      </c>
    </row>
    <row r="2329" spans="1:23" x14ac:dyDescent="0.25">
      <c r="A2329" s="18">
        <v>38770</v>
      </c>
      <c r="B2329" s="18">
        <v>38720</v>
      </c>
      <c r="C2329" s="18">
        <v>6410</v>
      </c>
      <c r="D2329" s="18">
        <v>6410</v>
      </c>
      <c r="E2329" s="18" t="s">
        <v>56</v>
      </c>
      <c r="F2329" s="18" t="s">
        <v>113</v>
      </c>
      <c r="G2329" s="19">
        <v>12.403068358500001</v>
      </c>
      <c r="H2329" s="19">
        <v>5.0193399999999997</v>
      </c>
      <c r="I2329" s="18" t="s">
        <v>24</v>
      </c>
      <c r="J2329" s="18" t="s">
        <v>114</v>
      </c>
      <c r="K2329" s="18">
        <v>16</v>
      </c>
      <c r="L2329" s="18">
        <v>60</v>
      </c>
      <c r="M2329" s="18" t="s">
        <v>71</v>
      </c>
      <c r="N2329" s="18" t="s">
        <v>74</v>
      </c>
      <c r="O2329" s="18" t="s">
        <v>75</v>
      </c>
      <c r="P2329" s="19">
        <v>2896.5637444499998</v>
      </c>
      <c r="Q2329" s="19">
        <v>540275.49659</v>
      </c>
      <c r="R2329" s="20">
        <v>0.74605500000000002</v>
      </c>
      <c r="S2329" s="20">
        <v>6.7142049999999998</v>
      </c>
      <c r="T2329" s="20">
        <v>0.24</v>
      </c>
      <c r="U2329" s="20">
        <v>0.56100000000000005</v>
      </c>
      <c r="V2329" s="20">
        <f t="shared" si="72"/>
        <v>2.8459748148120001</v>
      </c>
      <c r="W2329" s="20">
        <f t="shared" si="73"/>
        <v>14.794685321143298</v>
      </c>
    </row>
    <row r="2330" spans="1:23" x14ac:dyDescent="0.25">
      <c r="A2330" s="18">
        <v>38771</v>
      </c>
      <c r="B2330" s="18">
        <v>38721</v>
      </c>
      <c r="C2330" s="18">
        <v>6410</v>
      </c>
      <c r="D2330" s="18">
        <v>6410</v>
      </c>
      <c r="E2330" s="18" t="s">
        <v>56</v>
      </c>
      <c r="F2330" s="18" t="s">
        <v>113</v>
      </c>
      <c r="G2330" s="19">
        <v>10.0422657055</v>
      </c>
      <c r="H2330" s="19">
        <v>4.0639599999999998</v>
      </c>
      <c r="I2330" s="18" t="s">
        <v>24</v>
      </c>
      <c r="J2330" s="18" t="s">
        <v>114</v>
      </c>
      <c r="K2330" s="18">
        <v>16</v>
      </c>
      <c r="L2330" s="18">
        <v>60</v>
      </c>
      <c r="M2330" s="18" t="s">
        <v>71</v>
      </c>
      <c r="N2330" s="18" t="s">
        <v>74</v>
      </c>
      <c r="O2330" s="18" t="s">
        <v>75</v>
      </c>
      <c r="P2330" s="19">
        <v>3210.6323600199999</v>
      </c>
      <c r="Q2330" s="19">
        <v>437439.34436599998</v>
      </c>
      <c r="R2330" s="20">
        <v>0.74605500000000002</v>
      </c>
      <c r="S2330" s="20">
        <v>6.7142049999999998</v>
      </c>
      <c r="T2330" s="20">
        <v>0.24</v>
      </c>
      <c r="U2330" s="20">
        <v>0.56100000000000005</v>
      </c>
      <c r="V2330" s="20">
        <f t="shared" si="72"/>
        <v>2.3042726351280001</v>
      </c>
      <c r="W2330" s="20">
        <f t="shared" si="73"/>
        <v>11.978668382240198</v>
      </c>
    </row>
    <row r="2331" spans="1:23" x14ac:dyDescent="0.25">
      <c r="A2331" s="18">
        <v>38772</v>
      </c>
      <c r="B2331" s="18">
        <v>38722</v>
      </c>
      <c r="C2331" s="18">
        <v>6410</v>
      </c>
      <c r="D2331" s="18">
        <v>6410</v>
      </c>
      <c r="E2331" s="18" t="s">
        <v>56</v>
      </c>
      <c r="F2331" s="18" t="s">
        <v>113</v>
      </c>
      <c r="G2331" s="19">
        <v>3.0661104645899999</v>
      </c>
      <c r="H2331" s="19">
        <v>1.24081</v>
      </c>
      <c r="I2331" s="18" t="s">
        <v>24</v>
      </c>
      <c r="J2331" s="18" t="s">
        <v>114</v>
      </c>
      <c r="K2331" s="18">
        <v>16</v>
      </c>
      <c r="L2331" s="18">
        <v>60</v>
      </c>
      <c r="M2331" s="18" t="s">
        <v>71</v>
      </c>
      <c r="N2331" s="18" t="s">
        <v>74</v>
      </c>
      <c r="O2331" s="18" t="s">
        <v>75</v>
      </c>
      <c r="P2331" s="19">
        <v>1629.5980157500001</v>
      </c>
      <c r="Q2331" s="19">
        <v>133559.23759899999</v>
      </c>
      <c r="R2331" s="20">
        <v>0.74605500000000002</v>
      </c>
      <c r="S2331" s="20">
        <v>6.7142049999999998</v>
      </c>
      <c r="T2331" s="20">
        <v>0.24</v>
      </c>
      <c r="U2331" s="20">
        <v>0.56100000000000005</v>
      </c>
      <c r="V2331" s="20">
        <f t="shared" si="72"/>
        <v>0.70354150345800004</v>
      </c>
      <c r="W2331" s="20">
        <f t="shared" si="73"/>
        <v>3.6573321379559496</v>
      </c>
    </row>
    <row r="2332" spans="1:23" x14ac:dyDescent="0.25">
      <c r="A2332" s="18">
        <v>38773</v>
      </c>
      <c r="B2332" s="18">
        <v>38723</v>
      </c>
      <c r="C2332" s="18">
        <v>6410</v>
      </c>
      <c r="D2332" s="18">
        <v>6410</v>
      </c>
      <c r="E2332" s="18" t="s">
        <v>56</v>
      </c>
      <c r="F2332" s="18" t="s">
        <v>113</v>
      </c>
      <c r="G2332" s="19">
        <v>6.2209180370099997</v>
      </c>
      <c r="H2332" s="19">
        <v>2.5175200000000002</v>
      </c>
      <c r="I2332" s="18" t="s">
        <v>24</v>
      </c>
      <c r="J2332" s="18" t="s">
        <v>114</v>
      </c>
      <c r="K2332" s="18">
        <v>16</v>
      </c>
      <c r="L2332" s="18">
        <v>60</v>
      </c>
      <c r="M2332" s="18" t="s">
        <v>71</v>
      </c>
      <c r="N2332" s="18" t="s">
        <v>74</v>
      </c>
      <c r="O2332" s="18" t="s">
        <v>75</v>
      </c>
      <c r="P2332" s="19">
        <v>1954.65573255</v>
      </c>
      <c r="Q2332" s="19">
        <v>270982.105759</v>
      </c>
      <c r="R2332" s="20">
        <v>0.74605500000000002</v>
      </c>
      <c r="S2332" s="20">
        <v>6.7142049999999998</v>
      </c>
      <c r="T2332" s="20">
        <v>0.24</v>
      </c>
      <c r="U2332" s="20">
        <v>0.56100000000000005</v>
      </c>
      <c r="V2332" s="20">
        <f t="shared" si="72"/>
        <v>1.4274383715360002</v>
      </c>
      <c r="W2332" s="20">
        <f t="shared" si="73"/>
        <v>7.4204808181323996</v>
      </c>
    </row>
    <row r="2333" spans="1:23" x14ac:dyDescent="0.25">
      <c r="A2333" s="18">
        <v>38774</v>
      </c>
      <c r="B2333" s="18">
        <v>38724</v>
      </c>
      <c r="C2333" s="18">
        <v>6410</v>
      </c>
      <c r="D2333" s="18">
        <v>6410</v>
      </c>
      <c r="E2333" s="18" t="s">
        <v>56</v>
      </c>
      <c r="F2333" s="18" t="s">
        <v>113</v>
      </c>
      <c r="G2333" s="19">
        <v>1.68350236406</v>
      </c>
      <c r="H2333" s="19">
        <v>0.68128900000000003</v>
      </c>
      <c r="I2333" s="18" t="s">
        <v>24</v>
      </c>
      <c r="J2333" s="18" t="s">
        <v>114</v>
      </c>
      <c r="K2333" s="18">
        <v>16</v>
      </c>
      <c r="L2333" s="18">
        <v>60</v>
      </c>
      <c r="M2333" s="18" t="s">
        <v>71</v>
      </c>
      <c r="N2333" s="18" t="s">
        <v>74</v>
      </c>
      <c r="O2333" s="18" t="s">
        <v>75</v>
      </c>
      <c r="P2333" s="19">
        <v>1361.3535145799999</v>
      </c>
      <c r="Q2333" s="19">
        <v>73333.069646200005</v>
      </c>
      <c r="R2333" s="20">
        <v>0.74605500000000002</v>
      </c>
      <c r="S2333" s="20">
        <v>6.7142049999999998</v>
      </c>
      <c r="T2333" s="20">
        <v>0.24</v>
      </c>
      <c r="U2333" s="20">
        <v>0.56100000000000005</v>
      </c>
      <c r="V2333" s="20">
        <f t="shared" si="72"/>
        <v>0.38629208932020004</v>
      </c>
      <c r="W2333" s="20">
        <f t="shared" si="73"/>
        <v>2.0081238504975545</v>
      </c>
    </row>
    <row r="2334" spans="1:23" x14ac:dyDescent="0.25">
      <c r="A2334" s="18">
        <v>38775</v>
      </c>
      <c r="B2334" s="18">
        <v>38725</v>
      </c>
      <c r="C2334" s="18">
        <v>6410</v>
      </c>
      <c r="D2334" s="18">
        <v>6410</v>
      </c>
      <c r="E2334" s="18" t="s">
        <v>56</v>
      </c>
      <c r="F2334" s="18" t="s">
        <v>113</v>
      </c>
      <c r="G2334" s="19">
        <v>1.28594916897</v>
      </c>
      <c r="H2334" s="19">
        <v>0.52040500000000001</v>
      </c>
      <c r="I2334" s="18" t="s">
        <v>24</v>
      </c>
      <c r="J2334" s="18" t="s">
        <v>114</v>
      </c>
      <c r="K2334" s="18">
        <v>16</v>
      </c>
      <c r="L2334" s="18">
        <v>60</v>
      </c>
      <c r="M2334" s="18" t="s">
        <v>71</v>
      </c>
      <c r="N2334" s="18" t="s">
        <v>74</v>
      </c>
      <c r="O2334" s="18" t="s">
        <v>75</v>
      </c>
      <c r="P2334" s="19">
        <v>911.76083025499997</v>
      </c>
      <c r="Q2334" s="19">
        <v>56015.721736599997</v>
      </c>
      <c r="R2334" s="20">
        <v>0.74605500000000002</v>
      </c>
      <c r="S2334" s="20">
        <v>6.7142049999999998</v>
      </c>
      <c r="T2334" s="20">
        <v>0.24</v>
      </c>
      <c r="U2334" s="20">
        <v>0.56100000000000005</v>
      </c>
      <c r="V2334" s="20">
        <f t="shared" si="72"/>
        <v>0.29507057172900003</v>
      </c>
      <c r="W2334" s="20">
        <f t="shared" si="73"/>
        <v>1.5339124694779747</v>
      </c>
    </row>
    <row r="2335" spans="1:23" x14ac:dyDescent="0.25">
      <c r="A2335" s="18">
        <v>38776</v>
      </c>
      <c r="B2335" s="18">
        <v>38726</v>
      </c>
      <c r="C2335" s="18">
        <v>6410</v>
      </c>
      <c r="D2335" s="18">
        <v>6410</v>
      </c>
      <c r="E2335" s="18" t="s">
        <v>56</v>
      </c>
      <c r="F2335" s="18" t="s">
        <v>113</v>
      </c>
      <c r="G2335" s="19">
        <v>10.364190921500001</v>
      </c>
      <c r="H2335" s="19">
        <v>4.1942399999999997</v>
      </c>
      <c r="I2335" s="18" t="s">
        <v>24</v>
      </c>
      <c r="J2335" s="18" t="s">
        <v>114</v>
      </c>
      <c r="K2335" s="18">
        <v>16</v>
      </c>
      <c r="L2335" s="18">
        <v>60</v>
      </c>
      <c r="M2335" s="18" t="s">
        <v>71</v>
      </c>
      <c r="N2335" s="18" t="s">
        <v>74</v>
      </c>
      <c r="O2335" s="18" t="s">
        <v>75</v>
      </c>
      <c r="P2335" s="19">
        <v>2915.4571185999998</v>
      </c>
      <c r="Q2335" s="19">
        <v>451462.35068700003</v>
      </c>
      <c r="R2335" s="20">
        <v>0.74605500000000002</v>
      </c>
      <c r="S2335" s="20">
        <v>6.7142049999999998</v>
      </c>
      <c r="T2335" s="20">
        <v>0.24</v>
      </c>
      <c r="U2335" s="20">
        <v>0.56100000000000005</v>
      </c>
      <c r="V2335" s="20">
        <f t="shared" si="72"/>
        <v>2.3781416296319997</v>
      </c>
      <c r="W2335" s="20">
        <f t="shared" si="73"/>
        <v>12.362673371668796</v>
      </c>
    </row>
    <row r="2336" spans="1:23" x14ac:dyDescent="0.25">
      <c r="A2336" s="18">
        <v>38777</v>
      </c>
      <c r="B2336" s="18">
        <v>38727</v>
      </c>
      <c r="C2336" s="18">
        <v>6410</v>
      </c>
      <c r="D2336" s="18">
        <v>6410</v>
      </c>
      <c r="E2336" s="18" t="s">
        <v>56</v>
      </c>
      <c r="F2336" s="18" t="s">
        <v>113</v>
      </c>
      <c r="G2336" s="19">
        <v>1.90851811879</v>
      </c>
      <c r="H2336" s="19">
        <v>0.77234999999999998</v>
      </c>
      <c r="I2336" s="18" t="s">
        <v>24</v>
      </c>
      <c r="J2336" s="18" t="s">
        <v>114</v>
      </c>
      <c r="K2336" s="18">
        <v>16</v>
      </c>
      <c r="L2336" s="18">
        <v>60</v>
      </c>
      <c r="M2336" s="18" t="s">
        <v>71</v>
      </c>
      <c r="N2336" s="18" t="s">
        <v>74</v>
      </c>
      <c r="O2336" s="18" t="s">
        <v>75</v>
      </c>
      <c r="P2336" s="19">
        <v>1034.8161066800001</v>
      </c>
      <c r="Q2336" s="19">
        <v>83134.716713500005</v>
      </c>
      <c r="R2336" s="20">
        <v>0.74605500000000002</v>
      </c>
      <c r="S2336" s="20">
        <v>6.7142049999999998</v>
      </c>
      <c r="T2336" s="20">
        <v>0.24</v>
      </c>
      <c r="U2336" s="20">
        <v>0.56100000000000005</v>
      </c>
      <c r="V2336" s="20">
        <f t="shared" si="72"/>
        <v>0.43792384023000003</v>
      </c>
      <c r="W2336" s="20">
        <f t="shared" si="73"/>
        <v>2.2765294257382496</v>
      </c>
    </row>
    <row r="2337" spans="1:23" x14ac:dyDescent="0.25">
      <c r="A2337" s="18">
        <v>38778</v>
      </c>
      <c r="B2337" s="18">
        <v>38728</v>
      </c>
      <c r="C2337" s="18">
        <v>6410</v>
      </c>
      <c r="D2337" s="18">
        <v>6410</v>
      </c>
      <c r="E2337" s="18" t="s">
        <v>56</v>
      </c>
      <c r="F2337" s="18" t="s">
        <v>113</v>
      </c>
      <c r="G2337" s="19">
        <v>6.6799478181699996</v>
      </c>
      <c r="H2337" s="19">
        <v>2.7032799999999999</v>
      </c>
      <c r="I2337" s="18" t="s">
        <v>24</v>
      </c>
      <c r="J2337" s="18" t="s">
        <v>114</v>
      </c>
      <c r="K2337" s="18">
        <v>16</v>
      </c>
      <c r="L2337" s="18">
        <v>60</v>
      </c>
      <c r="M2337" s="18" t="s">
        <v>71</v>
      </c>
      <c r="N2337" s="18" t="s">
        <v>74</v>
      </c>
      <c r="O2337" s="18" t="s">
        <v>75</v>
      </c>
      <c r="P2337" s="19">
        <v>2407.3198714999999</v>
      </c>
      <c r="Q2337" s="19">
        <v>290977.36304600001</v>
      </c>
      <c r="R2337" s="20">
        <v>0.74605500000000002</v>
      </c>
      <c r="S2337" s="20">
        <v>6.7142049999999998</v>
      </c>
      <c r="T2337" s="20">
        <v>0.24</v>
      </c>
      <c r="U2337" s="20">
        <v>0.56100000000000005</v>
      </c>
      <c r="V2337" s="20">
        <f t="shared" si="72"/>
        <v>1.532764625904</v>
      </c>
      <c r="W2337" s="20">
        <f t="shared" si="73"/>
        <v>7.9680151045635981</v>
      </c>
    </row>
    <row r="2338" spans="1:23" x14ac:dyDescent="0.25">
      <c r="A2338" s="18">
        <v>38779</v>
      </c>
      <c r="B2338" s="18">
        <v>38729</v>
      </c>
      <c r="C2338" s="18">
        <v>6410</v>
      </c>
      <c r="D2338" s="18">
        <v>6410</v>
      </c>
      <c r="E2338" s="18" t="s">
        <v>56</v>
      </c>
      <c r="F2338" s="18" t="s">
        <v>113</v>
      </c>
      <c r="G2338" s="19">
        <v>5.3758277881099996</v>
      </c>
      <c r="H2338" s="19">
        <v>2.1755200000000001</v>
      </c>
      <c r="I2338" s="18" t="s">
        <v>24</v>
      </c>
      <c r="J2338" s="18" t="s">
        <v>114</v>
      </c>
      <c r="K2338" s="18">
        <v>16</v>
      </c>
      <c r="L2338" s="18">
        <v>60</v>
      </c>
      <c r="M2338" s="18" t="s">
        <v>71</v>
      </c>
      <c r="N2338" s="18" t="s">
        <v>74</v>
      </c>
      <c r="O2338" s="18" t="s">
        <v>75</v>
      </c>
      <c r="P2338" s="19">
        <v>1848.6235962999999</v>
      </c>
      <c r="Q2338" s="19">
        <v>234170.121767</v>
      </c>
      <c r="R2338" s="20">
        <v>0.74605500000000002</v>
      </c>
      <c r="S2338" s="20">
        <v>6.7142049999999998</v>
      </c>
      <c r="T2338" s="20">
        <v>0.24</v>
      </c>
      <c r="U2338" s="20">
        <v>0.56100000000000005</v>
      </c>
      <c r="V2338" s="20">
        <f t="shared" si="72"/>
        <v>1.2335237559360002</v>
      </c>
      <c r="W2338" s="20">
        <f t="shared" si="73"/>
        <v>6.4124235078423997</v>
      </c>
    </row>
    <row r="2339" spans="1:23" x14ac:dyDescent="0.25">
      <c r="A2339" s="18">
        <v>38780</v>
      </c>
      <c r="B2339" s="18">
        <v>38730</v>
      </c>
      <c r="C2339" s="18">
        <v>6410</v>
      </c>
      <c r="D2339" s="18">
        <v>6410</v>
      </c>
      <c r="E2339" s="18" t="s">
        <v>56</v>
      </c>
      <c r="F2339" s="18" t="s">
        <v>113</v>
      </c>
      <c r="G2339" s="19">
        <v>7.4963491681299996E-2</v>
      </c>
      <c r="H2339" s="19">
        <v>3.0336599999999998E-2</v>
      </c>
      <c r="I2339" s="18" t="s">
        <v>24</v>
      </c>
      <c r="J2339" s="18" t="s">
        <v>114</v>
      </c>
      <c r="K2339" s="18">
        <v>16</v>
      </c>
      <c r="L2339" s="18">
        <v>60</v>
      </c>
      <c r="M2339" s="18" t="s">
        <v>71</v>
      </c>
      <c r="N2339" s="18" t="s">
        <v>74</v>
      </c>
      <c r="O2339" s="18" t="s">
        <v>75</v>
      </c>
      <c r="P2339" s="19">
        <v>383.30438426000001</v>
      </c>
      <c r="Q2339" s="19">
        <v>3265.3966366899999</v>
      </c>
      <c r="R2339" s="20">
        <v>0.74605500000000002</v>
      </c>
      <c r="S2339" s="20">
        <v>6.7142049999999998</v>
      </c>
      <c r="T2339" s="20">
        <v>0.24</v>
      </c>
      <c r="U2339" s="20">
        <v>0.56100000000000005</v>
      </c>
      <c r="V2339" s="20">
        <f t="shared" si="72"/>
        <v>1.720090680588E-2</v>
      </c>
      <c r="W2339" s="20">
        <f t="shared" si="73"/>
        <v>8.9418220465916978E-2</v>
      </c>
    </row>
    <row r="2340" spans="1:23" x14ac:dyDescent="0.25">
      <c r="A2340" s="18">
        <v>38781</v>
      </c>
      <c r="B2340" s="18">
        <v>38731</v>
      </c>
      <c r="C2340" s="18">
        <v>6410</v>
      </c>
      <c r="D2340" s="18">
        <v>6410</v>
      </c>
      <c r="E2340" s="18" t="s">
        <v>56</v>
      </c>
      <c r="F2340" s="18" t="s">
        <v>113</v>
      </c>
      <c r="G2340" s="19">
        <v>2.43579161152</v>
      </c>
      <c r="H2340" s="19">
        <v>0.98573</v>
      </c>
      <c r="I2340" s="18" t="s">
        <v>24</v>
      </c>
      <c r="J2340" s="18" t="s">
        <v>114</v>
      </c>
      <c r="K2340" s="18">
        <v>16</v>
      </c>
      <c r="L2340" s="18">
        <v>60</v>
      </c>
      <c r="M2340" s="18" t="s">
        <v>71</v>
      </c>
      <c r="N2340" s="18" t="s">
        <v>74</v>
      </c>
      <c r="O2340" s="18" t="s">
        <v>75</v>
      </c>
      <c r="P2340" s="19">
        <v>1548.7640194999999</v>
      </c>
      <c r="Q2340" s="19">
        <v>106102.65818699999</v>
      </c>
      <c r="R2340" s="20">
        <v>0.74605500000000002</v>
      </c>
      <c r="S2340" s="20">
        <v>6.7142049999999998</v>
      </c>
      <c r="T2340" s="20">
        <v>0.24</v>
      </c>
      <c r="U2340" s="20">
        <v>0.56100000000000005</v>
      </c>
      <c r="V2340" s="20">
        <f t="shared" si="72"/>
        <v>0.55891068431400004</v>
      </c>
      <c r="W2340" s="20">
        <f t="shared" si="73"/>
        <v>2.9054746563513496</v>
      </c>
    </row>
    <row r="2341" spans="1:23" x14ac:dyDescent="0.25">
      <c r="A2341" s="18">
        <v>38782</v>
      </c>
      <c r="B2341" s="18">
        <v>38732</v>
      </c>
      <c r="C2341" s="18">
        <v>6410</v>
      </c>
      <c r="D2341" s="18">
        <v>6410</v>
      </c>
      <c r="E2341" s="18" t="s">
        <v>56</v>
      </c>
      <c r="F2341" s="18" t="s">
        <v>113</v>
      </c>
      <c r="G2341" s="19">
        <v>20.251590996499999</v>
      </c>
      <c r="H2341" s="19">
        <v>8.1955299999999998</v>
      </c>
      <c r="I2341" s="18" t="s">
        <v>24</v>
      </c>
      <c r="J2341" s="18" t="s">
        <v>114</v>
      </c>
      <c r="K2341" s="18">
        <v>16</v>
      </c>
      <c r="L2341" s="18">
        <v>60</v>
      </c>
      <c r="M2341" s="18" t="s">
        <v>71</v>
      </c>
      <c r="N2341" s="18" t="s">
        <v>74</v>
      </c>
      <c r="O2341" s="18" t="s">
        <v>75</v>
      </c>
      <c r="P2341" s="19">
        <v>3507.2599269399998</v>
      </c>
      <c r="Q2341" s="19">
        <v>882155.77517499996</v>
      </c>
      <c r="R2341" s="20">
        <v>0.74605500000000002</v>
      </c>
      <c r="S2341" s="20">
        <v>6.7142049999999998</v>
      </c>
      <c r="T2341" s="20">
        <v>0.24</v>
      </c>
      <c r="U2341" s="20">
        <v>0.56100000000000005</v>
      </c>
      <c r="V2341" s="20">
        <f t="shared" si="72"/>
        <v>4.6468802619540002</v>
      </c>
      <c r="W2341" s="20">
        <f t="shared" si="73"/>
        <v>24.156619673102345</v>
      </c>
    </row>
    <row r="2342" spans="1:23" x14ac:dyDescent="0.25">
      <c r="A2342" s="18">
        <v>38783</v>
      </c>
      <c r="B2342" s="18">
        <v>38733</v>
      </c>
      <c r="C2342" s="18">
        <v>6410</v>
      </c>
      <c r="D2342" s="18">
        <v>6410</v>
      </c>
      <c r="E2342" s="18" t="s">
        <v>56</v>
      </c>
      <c r="F2342" s="18" t="s">
        <v>113</v>
      </c>
      <c r="G2342" s="19">
        <v>3.2733759281800001</v>
      </c>
      <c r="H2342" s="19">
        <v>1.3246899999999999</v>
      </c>
      <c r="I2342" s="18" t="s">
        <v>24</v>
      </c>
      <c r="J2342" s="18" t="s">
        <v>114</v>
      </c>
      <c r="K2342" s="18">
        <v>16</v>
      </c>
      <c r="L2342" s="18">
        <v>60</v>
      </c>
      <c r="M2342" s="18" t="s">
        <v>71</v>
      </c>
      <c r="N2342" s="18" t="s">
        <v>74</v>
      </c>
      <c r="O2342" s="18" t="s">
        <v>75</v>
      </c>
      <c r="P2342" s="19">
        <v>2343.33189563</v>
      </c>
      <c r="Q2342" s="19">
        <v>142587.68507899999</v>
      </c>
      <c r="R2342" s="20">
        <v>0.74605500000000002</v>
      </c>
      <c r="S2342" s="20">
        <v>6.7142049999999998</v>
      </c>
      <c r="T2342" s="20">
        <v>0.24</v>
      </c>
      <c r="U2342" s="20">
        <v>0.56100000000000005</v>
      </c>
      <c r="V2342" s="20">
        <f t="shared" si="72"/>
        <v>0.75110161444199997</v>
      </c>
      <c r="W2342" s="20">
        <f t="shared" si="73"/>
        <v>3.9045714572165493</v>
      </c>
    </row>
    <row r="2343" spans="1:23" x14ac:dyDescent="0.25">
      <c r="A2343" s="18">
        <v>38784</v>
      </c>
      <c r="B2343" s="18">
        <v>38734</v>
      </c>
      <c r="C2343" s="18">
        <v>6410</v>
      </c>
      <c r="D2343" s="18">
        <v>6410</v>
      </c>
      <c r="E2343" s="18" t="s">
        <v>56</v>
      </c>
      <c r="F2343" s="18" t="s">
        <v>113</v>
      </c>
      <c r="G2343" s="19">
        <v>3.9859352747000001</v>
      </c>
      <c r="H2343" s="19">
        <v>1.6130500000000001</v>
      </c>
      <c r="I2343" s="18" t="s">
        <v>24</v>
      </c>
      <c r="J2343" s="18" t="s">
        <v>114</v>
      </c>
      <c r="K2343" s="18">
        <v>16</v>
      </c>
      <c r="L2343" s="18">
        <v>60</v>
      </c>
      <c r="M2343" s="18" t="s">
        <v>71</v>
      </c>
      <c r="N2343" s="18" t="s">
        <v>74</v>
      </c>
      <c r="O2343" s="18" t="s">
        <v>75</v>
      </c>
      <c r="P2343" s="19">
        <v>1620.11370382</v>
      </c>
      <c r="Q2343" s="19">
        <v>173626.64605700001</v>
      </c>
      <c r="R2343" s="20">
        <v>0.74605500000000002</v>
      </c>
      <c r="S2343" s="20">
        <v>6.7142049999999998</v>
      </c>
      <c r="T2343" s="20">
        <v>0.24</v>
      </c>
      <c r="U2343" s="20">
        <v>0.56100000000000005</v>
      </c>
      <c r="V2343" s="20">
        <f t="shared" si="72"/>
        <v>0.91460225349000013</v>
      </c>
      <c r="W2343" s="20">
        <f t="shared" si="73"/>
        <v>4.7545229367347499</v>
      </c>
    </row>
    <row r="2344" spans="1:23" x14ac:dyDescent="0.25">
      <c r="A2344" s="18">
        <v>38785</v>
      </c>
      <c r="B2344" s="18">
        <v>38735</v>
      </c>
      <c r="C2344" s="18">
        <v>6410</v>
      </c>
      <c r="D2344" s="18">
        <v>6410</v>
      </c>
      <c r="E2344" s="18" t="s">
        <v>56</v>
      </c>
      <c r="F2344" s="18" t="s">
        <v>113</v>
      </c>
      <c r="G2344" s="19">
        <v>1.7155987962299999</v>
      </c>
      <c r="H2344" s="19">
        <v>0.69427799999999995</v>
      </c>
      <c r="I2344" s="18" t="s">
        <v>24</v>
      </c>
      <c r="J2344" s="18" t="s">
        <v>114</v>
      </c>
      <c r="K2344" s="18">
        <v>16</v>
      </c>
      <c r="L2344" s="18">
        <v>60</v>
      </c>
      <c r="M2344" s="18" t="s">
        <v>71</v>
      </c>
      <c r="N2344" s="18" t="s">
        <v>74</v>
      </c>
      <c r="O2344" s="18" t="s">
        <v>75</v>
      </c>
      <c r="P2344" s="19">
        <v>1020.43661235</v>
      </c>
      <c r="Q2344" s="19">
        <v>74731.184637099999</v>
      </c>
      <c r="R2344" s="20">
        <v>0.74605500000000002</v>
      </c>
      <c r="S2344" s="20">
        <v>6.7142049999999998</v>
      </c>
      <c r="T2344" s="20">
        <v>0.24</v>
      </c>
      <c r="U2344" s="20">
        <v>0.56100000000000005</v>
      </c>
      <c r="V2344" s="20">
        <f t="shared" si="72"/>
        <v>0.39365687570039998</v>
      </c>
      <c r="W2344" s="20">
        <f t="shared" si="73"/>
        <v>2.0464093955366094</v>
      </c>
    </row>
    <row r="2345" spans="1:23" x14ac:dyDescent="0.25">
      <c r="A2345" s="18">
        <v>38786</v>
      </c>
      <c r="B2345" s="18">
        <v>38736</v>
      </c>
      <c r="C2345" s="18">
        <v>6410</v>
      </c>
      <c r="D2345" s="18">
        <v>6410</v>
      </c>
      <c r="E2345" s="18" t="s">
        <v>56</v>
      </c>
      <c r="F2345" s="18" t="s">
        <v>113</v>
      </c>
      <c r="G2345" s="19">
        <v>2.4856457758300001</v>
      </c>
      <c r="H2345" s="19">
        <v>1.0059100000000001</v>
      </c>
      <c r="I2345" s="18" t="s">
        <v>24</v>
      </c>
      <c r="J2345" s="18" t="s">
        <v>114</v>
      </c>
      <c r="K2345" s="18">
        <v>16</v>
      </c>
      <c r="L2345" s="18">
        <v>60</v>
      </c>
      <c r="M2345" s="18" t="s">
        <v>71</v>
      </c>
      <c r="N2345" s="18" t="s">
        <v>74</v>
      </c>
      <c r="O2345" s="18" t="s">
        <v>75</v>
      </c>
      <c r="P2345" s="19">
        <v>1222.98902978</v>
      </c>
      <c r="Q2345" s="19">
        <v>108274.296896</v>
      </c>
      <c r="R2345" s="20">
        <v>0.74605500000000002</v>
      </c>
      <c r="S2345" s="20">
        <v>6.7142049999999998</v>
      </c>
      <c r="T2345" s="20">
        <v>0.24</v>
      </c>
      <c r="U2345" s="20">
        <v>0.56100000000000005</v>
      </c>
      <c r="V2345" s="20">
        <f t="shared" si="72"/>
        <v>0.5703527806380001</v>
      </c>
      <c r="W2345" s="20">
        <f t="shared" si="73"/>
        <v>2.9649559327304496</v>
      </c>
    </row>
    <row r="2346" spans="1:23" x14ac:dyDescent="0.25">
      <c r="A2346" s="18">
        <v>38787</v>
      </c>
      <c r="B2346" s="18">
        <v>38737</v>
      </c>
      <c r="C2346" s="18">
        <v>6410</v>
      </c>
      <c r="D2346" s="18">
        <v>6410</v>
      </c>
      <c r="E2346" s="18" t="s">
        <v>56</v>
      </c>
      <c r="F2346" s="18" t="s">
        <v>113</v>
      </c>
      <c r="G2346" s="19">
        <v>5.1328645312700001</v>
      </c>
      <c r="H2346" s="19">
        <v>2.0771999999999999</v>
      </c>
      <c r="I2346" s="18" t="s">
        <v>24</v>
      </c>
      <c r="J2346" s="18" t="s">
        <v>114</v>
      </c>
      <c r="K2346" s="18">
        <v>16</v>
      </c>
      <c r="L2346" s="18">
        <v>60</v>
      </c>
      <c r="M2346" s="18" t="s">
        <v>71</v>
      </c>
      <c r="N2346" s="18" t="s">
        <v>74</v>
      </c>
      <c r="O2346" s="18" t="s">
        <v>75</v>
      </c>
      <c r="P2346" s="19">
        <v>1908.8515516499999</v>
      </c>
      <c r="Q2346" s="19">
        <v>223586.68463199999</v>
      </c>
      <c r="R2346" s="20">
        <v>0.74605500000000002</v>
      </c>
      <c r="S2346" s="20">
        <v>6.7142049999999998</v>
      </c>
      <c r="T2346" s="20">
        <v>0.24</v>
      </c>
      <c r="U2346" s="20">
        <v>0.56100000000000005</v>
      </c>
      <c r="V2346" s="20">
        <f t="shared" si="72"/>
        <v>1.1777761389599999</v>
      </c>
      <c r="W2346" s="20">
        <f t="shared" si="73"/>
        <v>6.1226217688139988</v>
      </c>
    </row>
    <row r="2347" spans="1:23" x14ac:dyDescent="0.25">
      <c r="A2347" s="18">
        <v>38788</v>
      </c>
      <c r="B2347" s="18">
        <v>38738</v>
      </c>
      <c r="C2347" s="18">
        <v>6410</v>
      </c>
      <c r="D2347" s="18">
        <v>6410</v>
      </c>
      <c r="E2347" s="18" t="s">
        <v>56</v>
      </c>
      <c r="F2347" s="18" t="s">
        <v>113</v>
      </c>
      <c r="G2347" s="19">
        <v>1.9033153742</v>
      </c>
      <c r="H2347" s="19">
        <v>0.77024400000000004</v>
      </c>
      <c r="I2347" s="18" t="s">
        <v>24</v>
      </c>
      <c r="J2347" s="18" t="s">
        <v>114</v>
      </c>
      <c r="K2347" s="18">
        <v>16</v>
      </c>
      <c r="L2347" s="18">
        <v>60</v>
      </c>
      <c r="M2347" s="18" t="s">
        <v>71</v>
      </c>
      <c r="N2347" s="18" t="s">
        <v>74</v>
      </c>
      <c r="O2347" s="18" t="s">
        <v>75</v>
      </c>
      <c r="P2347" s="19">
        <v>1089.6154495000001</v>
      </c>
      <c r="Q2347" s="19">
        <v>82908.086067099997</v>
      </c>
      <c r="R2347" s="20">
        <v>0.74605500000000002</v>
      </c>
      <c r="S2347" s="20">
        <v>6.7142049999999998</v>
      </c>
      <c r="T2347" s="20">
        <v>0.24</v>
      </c>
      <c r="U2347" s="20">
        <v>0.56100000000000005</v>
      </c>
      <c r="V2347" s="20">
        <f t="shared" si="72"/>
        <v>0.43672973443919999</v>
      </c>
      <c r="W2347" s="20">
        <f t="shared" si="73"/>
        <v>2.2703219149327798</v>
      </c>
    </row>
    <row r="2348" spans="1:23" x14ac:dyDescent="0.25">
      <c r="A2348" s="18">
        <v>38789</v>
      </c>
      <c r="B2348" s="18">
        <v>38739</v>
      </c>
      <c r="C2348" s="18">
        <v>6410</v>
      </c>
      <c r="D2348" s="18">
        <v>6410</v>
      </c>
      <c r="E2348" s="18" t="s">
        <v>56</v>
      </c>
      <c r="F2348" s="18" t="s">
        <v>113</v>
      </c>
      <c r="G2348" s="19">
        <v>36.019811457899998</v>
      </c>
      <c r="H2348" s="19">
        <v>14.576700000000001</v>
      </c>
      <c r="I2348" s="18" t="s">
        <v>24</v>
      </c>
      <c r="J2348" s="18" t="s">
        <v>114</v>
      </c>
      <c r="K2348" s="18">
        <v>16</v>
      </c>
      <c r="L2348" s="18">
        <v>60</v>
      </c>
      <c r="M2348" s="18" t="s">
        <v>71</v>
      </c>
      <c r="N2348" s="18" t="s">
        <v>74</v>
      </c>
      <c r="O2348" s="18" t="s">
        <v>75</v>
      </c>
      <c r="P2348" s="19">
        <v>8416.5583793999995</v>
      </c>
      <c r="Q2348" s="19">
        <v>1569016.71102</v>
      </c>
      <c r="R2348" s="20">
        <v>0.74605500000000002</v>
      </c>
      <c r="S2348" s="20">
        <v>6.7142049999999998</v>
      </c>
      <c r="T2348" s="20">
        <v>0.24</v>
      </c>
      <c r="U2348" s="20">
        <v>0.56100000000000005</v>
      </c>
      <c r="V2348" s="20">
        <f t="shared" si="72"/>
        <v>8.2650151380600008</v>
      </c>
      <c r="W2348" s="20">
        <f t="shared" si="73"/>
        <v>42.965347938316491</v>
      </c>
    </row>
    <row r="2349" spans="1:23" x14ac:dyDescent="0.25">
      <c r="A2349" s="18">
        <v>38790</v>
      </c>
      <c r="B2349" s="18">
        <v>38740</v>
      </c>
      <c r="C2349" s="18">
        <v>6410</v>
      </c>
      <c r="D2349" s="18">
        <v>6410</v>
      </c>
      <c r="E2349" s="18" t="s">
        <v>56</v>
      </c>
      <c r="F2349" s="18" t="s">
        <v>113</v>
      </c>
      <c r="G2349" s="19">
        <v>1.3364727589700001</v>
      </c>
      <c r="H2349" s="19">
        <v>0.54085099999999997</v>
      </c>
      <c r="I2349" s="18" t="s">
        <v>24</v>
      </c>
      <c r="J2349" s="18" t="s">
        <v>114</v>
      </c>
      <c r="K2349" s="18">
        <v>16</v>
      </c>
      <c r="L2349" s="18">
        <v>60</v>
      </c>
      <c r="M2349" s="18" t="s">
        <v>71</v>
      </c>
      <c r="N2349" s="18" t="s">
        <v>74</v>
      </c>
      <c r="O2349" s="18" t="s">
        <v>75</v>
      </c>
      <c r="P2349" s="19">
        <v>1093.47074223</v>
      </c>
      <c r="Q2349" s="19">
        <v>58216.5205136</v>
      </c>
      <c r="R2349" s="20">
        <v>0.74605500000000002</v>
      </c>
      <c r="S2349" s="20">
        <v>6.7142049999999998</v>
      </c>
      <c r="T2349" s="20">
        <v>0.24</v>
      </c>
      <c r="U2349" s="20">
        <v>0.56100000000000005</v>
      </c>
      <c r="V2349" s="20">
        <f t="shared" si="72"/>
        <v>0.30666349053180003</v>
      </c>
      <c r="W2349" s="20">
        <f t="shared" si="73"/>
        <v>1.5941777904317447</v>
      </c>
    </row>
    <row r="2350" spans="1:23" x14ac:dyDescent="0.25">
      <c r="A2350" s="18">
        <v>38791</v>
      </c>
      <c r="B2350" s="18">
        <v>38741</v>
      </c>
      <c r="C2350" s="18">
        <v>6410</v>
      </c>
      <c r="D2350" s="18">
        <v>6410</v>
      </c>
      <c r="E2350" s="18" t="s">
        <v>56</v>
      </c>
      <c r="F2350" s="18" t="s">
        <v>113</v>
      </c>
      <c r="G2350" s="19">
        <v>2.4617051014400002</v>
      </c>
      <c r="H2350" s="19">
        <v>0.99621700000000002</v>
      </c>
      <c r="I2350" s="18" t="s">
        <v>24</v>
      </c>
      <c r="J2350" s="18" t="s">
        <v>114</v>
      </c>
      <c r="K2350" s="18">
        <v>16</v>
      </c>
      <c r="L2350" s="18">
        <v>60</v>
      </c>
      <c r="M2350" s="18" t="s">
        <v>71</v>
      </c>
      <c r="N2350" s="18" t="s">
        <v>74</v>
      </c>
      <c r="O2350" s="18" t="s">
        <v>75</v>
      </c>
      <c r="P2350" s="19">
        <v>1549.0353669799999</v>
      </c>
      <c r="Q2350" s="19">
        <v>107231.44529</v>
      </c>
      <c r="R2350" s="20">
        <v>0.74605500000000002</v>
      </c>
      <c r="S2350" s="20">
        <v>6.7142049999999998</v>
      </c>
      <c r="T2350" s="20">
        <v>0.24</v>
      </c>
      <c r="U2350" s="20">
        <v>0.56100000000000005</v>
      </c>
      <c r="V2350" s="20">
        <f t="shared" si="72"/>
        <v>0.56485683219060001</v>
      </c>
      <c r="W2350" s="20">
        <f t="shared" si="73"/>
        <v>2.9363854663309148</v>
      </c>
    </row>
    <row r="2351" spans="1:23" x14ac:dyDescent="0.25">
      <c r="A2351" s="18">
        <v>38792</v>
      </c>
      <c r="B2351" s="18">
        <v>38742</v>
      </c>
      <c r="C2351" s="18">
        <v>6410</v>
      </c>
      <c r="D2351" s="18">
        <v>6410</v>
      </c>
      <c r="E2351" s="18" t="s">
        <v>56</v>
      </c>
      <c r="F2351" s="18" t="s">
        <v>113</v>
      </c>
      <c r="G2351" s="19">
        <v>4.21927651792</v>
      </c>
      <c r="H2351" s="19">
        <v>1.7074800000000001</v>
      </c>
      <c r="I2351" s="18" t="s">
        <v>24</v>
      </c>
      <c r="J2351" s="18" t="s">
        <v>114</v>
      </c>
      <c r="K2351" s="18">
        <v>16</v>
      </c>
      <c r="L2351" s="18">
        <v>60</v>
      </c>
      <c r="M2351" s="18" t="s">
        <v>71</v>
      </c>
      <c r="N2351" s="18" t="s">
        <v>74</v>
      </c>
      <c r="O2351" s="18" t="s">
        <v>75</v>
      </c>
      <c r="P2351" s="19">
        <v>1685.9497899200001</v>
      </c>
      <c r="Q2351" s="19">
        <v>183790.94995400001</v>
      </c>
      <c r="R2351" s="20">
        <v>0.74605500000000002</v>
      </c>
      <c r="S2351" s="20">
        <v>6.7142049999999998</v>
      </c>
      <c r="T2351" s="20">
        <v>0.24</v>
      </c>
      <c r="U2351" s="20">
        <v>0.56100000000000005</v>
      </c>
      <c r="V2351" s="20">
        <f t="shared" si="72"/>
        <v>0.96814423346400014</v>
      </c>
      <c r="W2351" s="20">
        <f t="shared" si="73"/>
        <v>5.0328587607425996</v>
      </c>
    </row>
    <row r="2352" spans="1:23" x14ac:dyDescent="0.25">
      <c r="A2352" s="18">
        <v>38793</v>
      </c>
      <c r="B2352" s="18">
        <v>38743</v>
      </c>
      <c r="C2352" s="18">
        <v>6410</v>
      </c>
      <c r="D2352" s="18">
        <v>6410</v>
      </c>
      <c r="E2352" s="18" t="s">
        <v>56</v>
      </c>
      <c r="F2352" s="18" t="s">
        <v>113</v>
      </c>
      <c r="G2352" s="19">
        <v>30.443923592800001</v>
      </c>
      <c r="H2352" s="19">
        <v>12.3202</v>
      </c>
      <c r="I2352" s="18" t="s">
        <v>24</v>
      </c>
      <c r="J2352" s="18" t="s">
        <v>114</v>
      </c>
      <c r="K2352" s="18">
        <v>16</v>
      </c>
      <c r="L2352" s="18">
        <v>60</v>
      </c>
      <c r="M2352" s="18" t="s">
        <v>71</v>
      </c>
      <c r="N2352" s="18" t="s">
        <v>74</v>
      </c>
      <c r="O2352" s="18" t="s">
        <v>75</v>
      </c>
      <c r="P2352" s="19">
        <v>7171.2781190400001</v>
      </c>
      <c r="Q2352" s="19">
        <v>1326132.00716</v>
      </c>
      <c r="R2352" s="20">
        <v>0.74605500000000002</v>
      </c>
      <c r="S2352" s="20">
        <v>6.7142049999999998</v>
      </c>
      <c r="T2352" s="20">
        <v>0.24</v>
      </c>
      <c r="U2352" s="20">
        <v>0.56100000000000005</v>
      </c>
      <c r="V2352" s="20">
        <f t="shared" si="72"/>
        <v>6.9855755763600005</v>
      </c>
      <c r="W2352" s="20">
        <f t="shared" si="73"/>
        <v>36.314232965598997</v>
      </c>
    </row>
    <row r="2353" spans="1:23" x14ac:dyDescent="0.25">
      <c r="A2353" s="18">
        <v>38794</v>
      </c>
      <c r="B2353" s="18">
        <v>38744</v>
      </c>
      <c r="C2353" s="18">
        <v>6410</v>
      </c>
      <c r="D2353" s="18">
        <v>6410</v>
      </c>
      <c r="E2353" s="18" t="s">
        <v>56</v>
      </c>
      <c r="F2353" s="18" t="s">
        <v>113</v>
      </c>
      <c r="G2353" s="19">
        <v>26.12705235</v>
      </c>
      <c r="H2353" s="19">
        <v>10.5732</v>
      </c>
      <c r="I2353" s="18" t="s">
        <v>24</v>
      </c>
      <c r="J2353" s="18" t="s">
        <v>114</v>
      </c>
      <c r="K2353" s="18">
        <v>16</v>
      </c>
      <c r="L2353" s="18">
        <v>60</v>
      </c>
      <c r="M2353" s="18" t="s">
        <v>71</v>
      </c>
      <c r="N2353" s="18" t="s">
        <v>74</v>
      </c>
      <c r="O2353" s="18" t="s">
        <v>75</v>
      </c>
      <c r="P2353" s="19">
        <v>6356.2190967200004</v>
      </c>
      <c r="Q2353" s="19">
        <v>1138089.8479899999</v>
      </c>
      <c r="R2353" s="20">
        <v>0.74605500000000002</v>
      </c>
      <c r="S2353" s="20">
        <v>6.7142049999999998</v>
      </c>
      <c r="T2353" s="20">
        <v>0.24</v>
      </c>
      <c r="U2353" s="20">
        <v>0.56100000000000005</v>
      </c>
      <c r="V2353" s="20">
        <f t="shared" si="72"/>
        <v>5.99502343176</v>
      </c>
      <c r="W2353" s="20">
        <f t="shared" si="73"/>
        <v>31.164887582333993</v>
      </c>
    </row>
    <row r="2354" spans="1:23" x14ac:dyDescent="0.25">
      <c r="A2354" s="18">
        <v>38795</v>
      </c>
      <c r="B2354" s="18">
        <v>38745</v>
      </c>
      <c r="C2354" s="18">
        <v>6410</v>
      </c>
      <c r="D2354" s="18">
        <v>6410</v>
      </c>
      <c r="E2354" s="18" t="s">
        <v>56</v>
      </c>
      <c r="F2354" s="18" t="s">
        <v>113</v>
      </c>
      <c r="G2354" s="19">
        <v>3.6383185165900001</v>
      </c>
      <c r="H2354" s="19">
        <v>1.47238</v>
      </c>
      <c r="I2354" s="18" t="s">
        <v>24</v>
      </c>
      <c r="J2354" s="18" t="s">
        <v>114</v>
      </c>
      <c r="K2354" s="18">
        <v>16</v>
      </c>
      <c r="L2354" s="18">
        <v>60</v>
      </c>
      <c r="M2354" s="18" t="s">
        <v>71</v>
      </c>
      <c r="N2354" s="18" t="s">
        <v>74</v>
      </c>
      <c r="O2354" s="18" t="s">
        <v>75</v>
      </c>
      <c r="P2354" s="19">
        <v>1460.75616904</v>
      </c>
      <c r="Q2354" s="19">
        <v>158484.52064500001</v>
      </c>
      <c r="R2354" s="20">
        <v>0.74605500000000002</v>
      </c>
      <c r="S2354" s="20">
        <v>6.7142049999999998</v>
      </c>
      <c r="T2354" s="20">
        <v>0.24</v>
      </c>
      <c r="U2354" s="20">
        <v>0.56100000000000005</v>
      </c>
      <c r="V2354" s="20">
        <f t="shared" si="72"/>
        <v>0.83484211028400002</v>
      </c>
      <c r="W2354" s="20">
        <f t="shared" si="73"/>
        <v>4.3398930483180989</v>
      </c>
    </row>
    <row r="2355" spans="1:23" x14ac:dyDescent="0.25">
      <c r="A2355" s="18">
        <v>38796</v>
      </c>
      <c r="B2355" s="18">
        <v>38746</v>
      </c>
      <c r="C2355" s="18">
        <v>6410</v>
      </c>
      <c r="D2355" s="18">
        <v>6410</v>
      </c>
      <c r="E2355" s="18" t="s">
        <v>56</v>
      </c>
      <c r="F2355" s="18" t="s">
        <v>113</v>
      </c>
      <c r="G2355" s="19">
        <v>14.9482488866</v>
      </c>
      <c r="H2355" s="19">
        <v>6.0493399999999999</v>
      </c>
      <c r="I2355" s="18" t="s">
        <v>24</v>
      </c>
      <c r="J2355" s="18" t="s">
        <v>114</v>
      </c>
      <c r="K2355" s="18">
        <v>16</v>
      </c>
      <c r="L2355" s="18">
        <v>60</v>
      </c>
      <c r="M2355" s="18" t="s">
        <v>71</v>
      </c>
      <c r="N2355" s="18" t="s">
        <v>74</v>
      </c>
      <c r="O2355" s="18" t="s">
        <v>75</v>
      </c>
      <c r="P2355" s="19">
        <v>4000.4085275299999</v>
      </c>
      <c r="Q2355" s="19">
        <v>651143.11691800004</v>
      </c>
      <c r="R2355" s="20">
        <v>0.74605500000000002</v>
      </c>
      <c r="S2355" s="20">
        <v>6.7142049999999998</v>
      </c>
      <c r="T2355" s="20">
        <v>0.24</v>
      </c>
      <c r="U2355" s="20">
        <v>0.56100000000000005</v>
      </c>
      <c r="V2355" s="20">
        <f t="shared" si="72"/>
        <v>3.429986668812</v>
      </c>
      <c r="W2355" s="20">
        <f t="shared" si="73"/>
        <v>17.830647395993296</v>
      </c>
    </row>
    <row r="2356" spans="1:23" x14ac:dyDescent="0.25">
      <c r="A2356" s="18">
        <v>38797</v>
      </c>
      <c r="B2356" s="18">
        <v>38747</v>
      </c>
      <c r="C2356" s="18">
        <v>6410</v>
      </c>
      <c r="D2356" s="18">
        <v>6410</v>
      </c>
      <c r="E2356" s="18" t="s">
        <v>56</v>
      </c>
      <c r="F2356" s="18" t="s">
        <v>113</v>
      </c>
      <c r="G2356" s="19">
        <v>11.043987100900001</v>
      </c>
      <c r="H2356" s="19">
        <v>4.4693399999999999</v>
      </c>
      <c r="I2356" s="18" t="s">
        <v>24</v>
      </c>
      <c r="J2356" s="18" t="s">
        <v>114</v>
      </c>
      <c r="K2356" s="18">
        <v>16</v>
      </c>
      <c r="L2356" s="18">
        <v>60</v>
      </c>
      <c r="M2356" s="18" t="s">
        <v>71</v>
      </c>
      <c r="N2356" s="18" t="s">
        <v>74</v>
      </c>
      <c r="O2356" s="18" t="s">
        <v>75</v>
      </c>
      <c r="P2356" s="19">
        <v>3128.0636152100001</v>
      </c>
      <c r="Q2356" s="19">
        <v>481074.15381500003</v>
      </c>
      <c r="R2356" s="20">
        <v>0.74605500000000002</v>
      </c>
      <c r="S2356" s="20">
        <v>6.7142049999999998</v>
      </c>
      <c r="T2356" s="20">
        <v>0.24</v>
      </c>
      <c r="U2356" s="20">
        <v>0.56100000000000005</v>
      </c>
      <c r="V2356" s="20">
        <f t="shared" si="72"/>
        <v>2.5341238248120002</v>
      </c>
      <c r="W2356" s="20">
        <f t="shared" si="73"/>
        <v>13.173540523893298</v>
      </c>
    </row>
    <row r="2357" spans="1:23" x14ac:dyDescent="0.25">
      <c r="A2357" s="18">
        <v>38798</v>
      </c>
      <c r="B2357" s="18">
        <v>38748</v>
      </c>
      <c r="C2357" s="18">
        <v>6410</v>
      </c>
      <c r="D2357" s="18">
        <v>6410</v>
      </c>
      <c r="E2357" s="18" t="s">
        <v>56</v>
      </c>
      <c r="F2357" s="18" t="s">
        <v>113</v>
      </c>
      <c r="G2357" s="19">
        <v>1.6706375362400001</v>
      </c>
      <c r="H2357" s="19">
        <v>0.67608299999999999</v>
      </c>
      <c r="I2357" s="18" t="s">
        <v>24</v>
      </c>
      <c r="J2357" s="18" t="s">
        <v>114</v>
      </c>
      <c r="K2357" s="18">
        <v>16</v>
      </c>
      <c r="L2357" s="18">
        <v>60</v>
      </c>
      <c r="M2357" s="18" t="s">
        <v>71</v>
      </c>
      <c r="N2357" s="18" t="s">
        <v>74</v>
      </c>
      <c r="O2357" s="18" t="s">
        <v>75</v>
      </c>
      <c r="P2357" s="19">
        <v>1064.1644375000001</v>
      </c>
      <c r="Q2357" s="19">
        <v>72772.679987399999</v>
      </c>
      <c r="R2357" s="20">
        <v>0.74605500000000002</v>
      </c>
      <c r="S2357" s="20">
        <v>6.7142049999999998</v>
      </c>
      <c r="T2357" s="20">
        <v>0.24</v>
      </c>
      <c r="U2357" s="20">
        <v>0.56100000000000005</v>
      </c>
      <c r="V2357" s="20">
        <f t="shared" si="72"/>
        <v>0.38334027794940001</v>
      </c>
      <c r="W2357" s="20">
        <f t="shared" si="73"/>
        <v>1.9927789781075846</v>
      </c>
    </row>
    <row r="2358" spans="1:23" x14ac:dyDescent="0.25">
      <c r="A2358" s="18">
        <v>38799</v>
      </c>
      <c r="B2358" s="18">
        <v>38749</v>
      </c>
      <c r="C2358" s="18">
        <v>6410</v>
      </c>
      <c r="D2358" s="18">
        <v>6410</v>
      </c>
      <c r="E2358" s="18" t="s">
        <v>56</v>
      </c>
      <c r="F2358" s="18" t="s">
        <v>113</v>
      </c>
      <c r="G2358" s="19">
        <v>3.76232558863</v>
      </c>
      <c r="H2358" s="19">
        <v>1.5225599999999999</v>
      </c>
      <c r="I2358" s="18" t="s">
        <v>24</v>
      </c>
      <c r="J2358" s="18" t="s">
        <v>114</v>
      </c>
      <c r="K2358" s="18">
        <v>16</v>
      </c>
      <c r="L2358" s="18">
        <v>60</v>
      </c>
      <c r="M2358" s="18" t="s">
        <v>71</v>
      </c>
      <c r="N2358" s="18" t="s">
        <v>74</v>
      </c>
      <c r="O2358" s="18" t="s">
        <v>75</v>
      </c>
      <c r="P2358" s="19">
        <v>1654.36368251</v>
      </c>
      <c r="Q2358" s="19">
        <v>163886.24709300001</v>
      </c>
      <c r="R2358" s="20">
        <v>0.74605500000000002</v>
      </c>
      <c r="S2358" s="20">
        <v>6.7142049999999998</v>
      </c>
      <c r="T2358" s="20">
        <v>0.24</v>
      </c>
      <c r="U2358" s="20">
        <v>0.56100000000000005</v>
      </c>
      <c r="V2358" s="20">
        <f t="shared" si="72"/>
        <v>0.86329426060799985</v>
      </c>
      <c r="W2358" s="20">
        <f t="shared" si="73"/>
        <v>4.4878004045471993</v>
      </c>
    </row>
    <row r="2359" spans="1:23" x14ac:dyDescent="0.25">
      <c r="A2359" s="18">
        <v>38800</v>
      </c>
      <c r="B2359" s="18">
        <v>38750</v>
      </c>
      <c r="C2359" s="18">
        <v>6410</v>
      </c>
      <c r="D2359" s="18">
        <v>6410</v>
      </c>
      <c r="E2359" s="18" t="s">
        <v>56</v>
      </c>
      <c r="F2359" s="18" t="s">
        <v>113</v>
      </c>
      <c r="G2359" s="19">
        <v>4.2309388434499997</v>
      </c>
      <c r="H2359" s="19">
        <v>1.7121999999999999</v>
      </c>
      <c r="I2359" s="18" t="s">
        <v>24</v>
      </c>
      <c r="J2359" s="18" t="s">
        <v>114</v>
      </c>
      <c r="K2359" s="18">
        <v>16</v>
      </c>
      <c r="L2359" s="18">
        <v>60</v>
      </c>
      <c r="M2359" s="18" t="s">
        <v>71</v>
      </c>
      <c r="N2359" s="18" t="s">
        <v>74</v>
      </c>
      <c r="O2359" s="18" t="s">
        <v>75</v>
      </c>
      <c r="P2359" s="19">
        <v>1770.5161398499999</v>
      </c>
      <c r="Q2359" s="19">
        <v>184298.95882199999</v>
      </c>
      <c r="R2359" s="20">
        <v>0.74605500000000002</v>
      </c>
      <c r="S2359" s="20">
        <v>6.7142049999999998</v>
      </c>
      <c r="T2359" s="20">
        <v>0.24</v>
      </c>
      <c r="U2359" s="20">
        <v>0.56100000000000005</v>
      </c>
      <c r="V2359" s="20">
        <f t="shared" si="72"/>
        <v>0.97082048195999993</v>
      </c>
      <c r="W2359" s="20">
        <f t="shared" si="73"/>
        <v>5.0467711306389988</v>
      </c>
    </row>
    <row r="2360" spans="1:23" x14ac:dyDescent="0.25">
      <c r="A2360" s="18">
        <v>38801</v>
      </c>
      <c r="B2360" s="18">
        <v>38751</v>
      </c>
      <c r="C2360" s="18">
        <v>6410</v>
      </c>
      <c r="D2360" s="18">
        <v>6410</v>
      </c>
      <c r="E2360" s="18" t="s">
        <v>56</v>
      </c>
      <c r="F2360" s="18" t="s">
        <v>113</v>
      </c>
      <c r="G2360" s="19">
        <v>3.2666053488600002</v>
      </c>
      <c r="H2360" s="19">
        <v>1.32195</v>
      </c>
      <c r="I2360" s="18" t="s">
        <v>24</v>
      </c>
      <c r="J2360" s="18" t="s">
        <v>114</v>
      </c>
      <c r="K2360" s="18">
        <v>16</v>
      </c>
      <c r="L2360" s="18">
        <v>60</v>
      </c>
      <c r="M2360" s="18" t="s">
        <v>71</v>
      </c>
      <c r="N2360" s="18" t="s">
        <v>74</v>
      </c>
      <c r="O2360" s="18" t="s">
        <v>75</v>
      </c>
      <c r="P2360" s="19">
        <v>1498.86189577</v>
      </c>
      <c r="Q2360" s="19">
        <v>142292.75982499999</v>
      </c>
      <c r="R2360" s="20">
        <v>0.74605500000000002</v>
      </c>
      <c r="S2360" s="20">
        <v>6.7142049999999998</v>
      </c>
      <c r="T2360" s="20">
        <v>0.24</v>
      </c>
      <c r="U2360" s="20">
        <v>0.56100000000000005</v>
      </c>
      <c r="V2360" s="20">
        <f t="shared" si="72"/>
        <v>0.74954802950999999</v>
      </c>
      <c r="W2360" s="20">
        <f t="shared" si="73"/>
        <v>3.8964952085902489</v>
      </c>
    </row>
    <row r="2361" spans="1:23" x14ac:dyDescent="0.25">
      <c r="A2361" s="18">
        <v>38802</v>
      </c>
      <c r="B2361" s="18">
        <v>38752</v>
      </c>
      <c r="C2361" s="18">
        <v>6410</v>
      </c>
      <c r="D2361" s="18">
        <v>6410</v>
      </c>
      <c r="E2361" s="18" t="s">
        <v>56</v>
      </c>
      <c r="F2361" s="18" t="s">
        <v>113</v>
      </c>
      <c r="G2361" s="19">
        <v>10.941639303200001</v>
      </c>
      <c r="H2361" s="19">
        <v>4.4279200000000003</v>
      </c>
      <c r="I2361" s="18" t="s">
        <v>24</v>
      </c>
      <c r="J2361" s="18" t="s">
        <v>114</v>
      </c>
      <c r="K2361" s="18">
        <v>16</v>
      </c>
      <c r="L2361" s="18">
        <v>60</v>
      </c>
      <c r="M2361" s="18" t="s">
        <v>71</v>
      </c>
      <c r="N2361" s="18" t="s">
        <v>74</v>
      </c>
      <c r="O2361" s="18" t="s">
        <v>75</v>
      </c>
      <c r="P2361" s="19">
        <v>2689.69321421</v>
      </c>
      <c r="Q2361" s="19">
        <v>476615.90158000001</v>
      </c>
      <c r="R2361" s="20">
        <v>0.74605500000000002</v>
      </c>
      <c r="S2361" s="20">
        <v>6.7142049999999998</v>
      </c>
      <c r="T2361" s="20">
        <v>0.24</v>
      </c>
      <c r="U2361" s="20">
        <v>0.56100000000000005</v>
      </c>
      <c r="V2361" s="20">
        <f t="shared" si="72"/>
        <v>2.5106386102560001</v>
      </c>
      <c r="W2361" s="20">
        <f t="shared" si="73"/>
        <v>13.051453582980399</v>
      </c>
    </row>
    <row r="2362" spans="1:23" x14ac:dyDescent="0.25">
      <c r="A2362" s="18">
        <v>38803</v>
      </c>
      <c r="B2362" s="18">
        <v>38753</v>
      </c>
      <c r="C2362" s="18">
        <v>6410</v>
      </c>
      <c r="D2362" s="18">
        <v>6410</v>
      </c>
      <c r="E2362" s="18" t="s">
        <v>56</v>
      </c>
      <c r="F2362" s="18" t="s">
        <v>113</v>
      </c>
      <c r="G2362" s="19">
        <v>3.4429812072199999</v>
      </c>
      <c r="H2362" s="19">
        <v>1.39333</v>
      </c>
      <c r="I2362" s="18" t="s">
        <v>24</v>
      </c>
      <c r="J2362" s="18" t="s">
        <v>114</v>
      </c>
      <c r="K2362" s="18">
        <v>16</v>
      </c>
      <c r="L2362" s="18">
        <v>60</v>
      </c>
      <c r="M2362" s="18" t="s">
        <v>71</v>
      </c>
      <c r="N2362" s="18" t="s">
        <v>74</v>
      </c>
      <c r="O2362" s="18" t="s">
        <v>75</v>
      </c>
      <c r="P2362" s="19">
        <v>1773.2998122199999</v>
      </c>
      <c r="Q2362" s="19">
        <v>149975.66148099999</v>
      </c>
      <c r="R2362" s="20">
        <v>0.74605500000000002</v>
      </c>
      <c r="S2362" s="20">
        <v>6.7142049999999998</v>
      </c>
      <c r="T2362" s="20">
        <v>0.24</v>
      </c>
      <c r="U2362" s="20">
        <v>0.56100000000000005</v>
      </c>
      <c r="V2362" s="20">
        <f t="shared" si="72"/>
        <v>0.79002061799400003</v>
      </c>
      <c r="W2362" s="20">
        <f t="shared" si="73"/>
        <v>4.1068903279133497</v>
      </c>
    </row>
    <row r="2363" spans="1:23" x14ac:dyDescent="0.25">
      <c r="A2363" s="18">
        <v>38804</v>
      </c>
      <c r="B2363" s="18">
        <v>38754</v>
      </c>
      <c r="C2363" s="18">
        <v>6410</v>
      </c>
      <c r="D2363" s="18">
        <v>6410</v>
      </c>
      <c r="E2363" s="18" t="s">
        <v>56</v>
      </c>
      <c r="F2363" s="18" t="s">
        <v>113</v>
      </c>
      <c r="G2363" s="19">
        <v>7.4365879916999997</v>
      </c>
      <c r="H2363" s="19">
        <v>3.0094799999999999</v>
      </c>
      <c r="I2363" s="18" t="s">
        <v>24</v>
      </c>
      <c r="J2363" s="18" t="s">
        <v>114</v>
      </c>
      <c r="K2363" s="18">
        <v>16</v>
      </c>
      <c r="L2363" s="18">
        <v>60</v>
      </c>
      <c r="M2363" s="18" t="s">
        <v>71</v>
      </c>
      <c r="N2363" s="18" t="s">
        <v>74</v>
      </c>
      <c r="O2363" s="18" t="s">
        <v>75</v>
      </c>
      <c r="P2363" s="19">
        <v>2445.53306944</v>
      </c>
      <c r="Q2363" s="19">
        <v>323936.47716900002</v>
      </c>
      <c r="R2363" s="20">
        <v>0.74605500000000002</v>
      </c>
      <c r="S2363" s="20">
        <v>6.7142049999999998</v>
      </c>
      <c r="T2363" s="20">
        <v>0.24</v>
      </c>
      <c r="U2363" s="20">
        <v>0.56100000000000005</v>
      </c>
      <c r="V2363" s="20">
        <f t="shared" si="72"/>
        <v>1.7063805770639999</v>
      </c>
      <c r="W2363" s="20">
        <f t="shared" si="73"/>
        <v>8.8705506262325997</v>
      </c>
    </row>
    <row r="2364" spans="1:23" x14ac:dyDescent="0.25">
      <c r="A2364" s="18">
        <v>38805</v>
      </c>
      <c r="B2364" s="18">
        <v>38755</v>
      </c>
      <c r="C2364" s="18">
        <v>6410</v>
      </c>
      <c r="D2364" s="18">
        <v>6410</v>
      </c>
      <c r="E2364" s="18" t="s">
        <v>56</v>
      </c>
      <c r="F2364" s="18" t="s">
        <v>113</v>
      </c>
      <c r="G2364" s="19">
        <v>7.87521313407</v>
      </c>
      <c r="H2364" s="19">
        <v>3.1869900000000002</v>
      </c>
      <c r="I2364" s="18" t="s">
        <v>24</v>
      </c>
      <c r="J2364" s="18" t="s">
        <v>114</v>
      </c>
      <c r="K2364" s="18">
        <v>16</v>
      </c>
      <c r="L2364" s="18">
        <v>60</v>
      </c>
      <c r="M2364" s="18" t="s">
        <v>71</v>
      </c>
      <c r="N2364" s="18" t="s">
        <v>74</v>
      </c>
      <c r="O2364" s="18" t="s">
        <v>75</v>
      </c>
      <c r="P2364" s="19">
        <v>3127.5929555900002</v>
      </c>
      <c r="Q2364" s="19">
        <v>343042.91194299998</v>
      </c>
      <c r="R2364" s="20">
        <v>0.74605500000000002</v>
      </c>
      <c r="S2364" s="20">
        <v>6.7142049999999998</v>
      </c>
      <c r="T2364" s="20">
        <v>0.24</v>
      </c>
      <c r="U2364" s="20">
        <v>0.56100000000000005</v>
      </c>
      <c r="V2364" s="20">
        <f t="shared" si="72"/>
        <v>1.8070290665820004</v>
      </c>
      <c r="W2364" s="20">
        <f t="shared" si="73"/>
        <v>9.3937677407050497</v>
      </c>
    </row>
    <row r="2365" spans="1:23" x14ac:dyDescent="0.25">
      <c r="A2365" s="18">
        <v>38806</v>
      </c>
      <c r="B2365" s="18">
        <v>38756</v>
      </c>
      <c r="C2365" s="18">
        <v>6410</v>
      </c>
      <c r="D2365" s="18">
        <v>6410</v>
      </c>
      <c r="E2365" s="18" t="s">
        <v>56</v>
      </c>
      <c r="F2365" s="18" t="s">
        <v>113</v>
      </c>
      <c r="G2365" s="19">
        <v>6.3262629652299998</v>
      </c>
      <c r="H2365" s="19">
        <v>2.5601500000000001</v>
      </c>
      <c r="I2365" s="18" t="s">
        <v>24</v>
      </c>
      <c r="J2365" s="18" t="s">
        <v>114</v>
      </c>
      <c r="K2365" s="18">
        <v>16</v>
      </c>
      <c r="L2365" s="18">
        <v>60</v>
      </c>
      <c r="M2365" s="18" t="s">
        <v>71</v>
      </c>
      <c r="N2365" s="18" t="s">
        <v>74</v>
      </c>
      <c r="O2365" s="18" t="s">
        <v>75</v>
      </c>
      <c r="P2365" s="19">
        <v>2417.43751733</v>
      </c>
      <c r="Q2365" s="19">
        <v>275570.91247799998</v>
      </c>
      <c r="R2365" s="20">
        <v>0.74605500000000002</v>
      </c>
      <c r="S2365" s="20">
        <v>6.7142049999999998</v>
      </c>
      <c r="T2365" s="20">
        <v>0.24</v>
      </c>
      <c r="U2365" s="20">
        <v>0.56100000000000005</v>
      </c>
      <c r="V2365" s="20">
        <f t="shared" si="72"/>
        <v>1.4516096582700002</v>
      </c>
      <c r="W2365" s="20">
        <f t="shared" si="73"/>
        <v>7.5461342775992488</v>
      </c>
    </row>
    <row r="2366" spans="1:23" x14ac:dyDescent="0.25">
      <c r="A2366" s="18">
        <v>38807</v>
      </c>
      <c r="B2366" s="18">
        <v>38757</v>
      </c>
      <c r="C2366" s="18">
        <v>6410</v>
      </c>
      <c r="D2366" s="18">
        <v>6410</v>
      </c>
      <c r="E2366" s="18" t="s">
        <v>56</v>
      </c>
      <c r="F2366" s="18" t="s">
        <v>113</v>
      </c>
      <c r="G2366" s="19">
        <v>1.8974855370999999</v>
      </c>
      <c r="H2366" s="19">
        <v>0.76788500000000004</v>
      </c>
      <c r="I2366" s="18" t="s">
        <v>24</v>
      </c>
      <c r="J2366" s="18" t="s">
        <v>114</v>
      </c>
      <c r="K2366" s="18">
        <v>16</v>
      </c>
      <c r="L2366" s="18">
        <v>60</v>
      </c>
      <c r="M2366" s="18" t="s">
        <v>71</v>
      </c>
      <c r="N2366" s="18" t="s">
        <v>74</v>
      </c>
      <c r="O2366" s="18" t="s">
        <v>75</v>
      </c>
      <c r="P2366" s="19">
        <v>1053.07956251</v>
      </c>
      <c r="Q2366" s="19">
        <v>82654.139378199994</v>
      </c>
      <c r="R2366" s="20">
        <v>0.74605500000000002</v>
      </c>
      <c r="S2366" s="20">
        <v>6.7142049999999998</v>
      </c>
      <c r="T2366" s="20">
        <v>0.24</v>
      </c>
      <c r="U2366" s="20">
        <v>0.56100000000000005</v>
      </c>
      <c r="V2366" s="20">
        <f t="shared" si="72"/>
        <v>0.435392177193</v>
      </c>
      <c r="W2366" s="20">
        <f t="shared" si="73"/>
        <v>2.263368677520575</v>
      </c>
    </row>
    <row r="2367" spans="1:23" x14ac:dyDescent="0.25">
      <c r="A2367" s="18">
        <v>38808</v>
      </c>
      <c r="B2367" s="18">
        <v>38758</v>
      </c>
      <c r="C2367" s="18">
        <v>6410</v>
      </c>
      <c r="D2367" s="18">
        <v>6410</v>
      </c>
      <c r="E2367" s="18" t="s">
        <v>56</v>
      </c>
      <c r="F2367" s="18" t="s">
        <v>113</v>
      </c>
      <c r="G2367" s="19">
        <v>4.5507429838300002</v>
      </c>
      <c r="H2367" s="19">
        <v>1.84162</v>
      </c>
      <c r="I2367" s="18" t="s">
        <v>24</v>
      </c>
      <c r="J2367" s="18" t="s">
        <v>114</v>
      </c>
      <c r="K2367" s="18">
        <v>16</v>
      </c>
      <c r="L2367" s="18">
        <v>60</v>
      </c>
      <c r="M2367" s="18" t="s">
        <v>71</v>
      </c>
      <c r="N2367" s="18" t="s">
        <v>74</v>
      </c>
      <c r="O2367" s="18" t="s">
        <v>75</v>
      </c>
      <c r="P2367" s="19">
        <v>1632.2104574499999</v>
      </c>
      <c r="Q2367" s="19">
        <v>198229.571455</v>
      </c>
      <c r="R2367" s="20">
        <v>0.74605500000000002</v>
      </c>
      <c r="S2367" s="20">
        <v>6.7142049999999998</v>
      </c>
      <c r="T2367" s="20">
        <v>0.24</v>
      </c>
      <c r="U2367" s="20">
        <v>0.56100000000000005</v>
      </c>
      <c r="V2367" s="20">
        <f t="shared" si="72"/>
        <v>1.0442018549159999</v>
      </c>
      <c r="W2367" s="20">
        <f t="shared" si="73"/>
        <v>5.428241239111899</v>
      </c>
    </row>
    <row r="2368" spans="1:23" x14ac:dyDescent="0.25">
      <c r="A2368" s="18">
        <v>38809</v>
      </c>
      <c r="B2368" s="18">
        <v>38759</v>
      </c>
      <c r="C2368" s="18">
        <v>6410</v>
      </c>
      <c r="D2368" s="18">
        <v>6410</v>
      </c>
      <c r="E2368" s="18" t="s">
        <v>56</v>
      </c>
      <c r="F2368" s="18" t="s">
        <v>113</v>
      </c>
      <c r="G2368" s="19">
        <v>0.48552964928699999</v>
      </c>
      <c r="H2368" s="19">
        <v>0.19648699999999999</v>
      </c>
      <c r="I2368" s="18" t="s">
        <v>24</v>
      </c>
      <c r="J2368" s="18" t="s">
        <v>114</v>
      </c>
      <c r="K2368" s="18">
        <v>16</v>
      </c>
      <c r="L2368" s="18">
        <v>60</v>
      </c>
      <c r="M2368" s="18" t="s">
        <v>71</v>
      </c>
      <c r="N2368" s="18" t="s">
        <v>74</v>
      </c>
      <c r="O2368" s="18" t="s">
        <v>75</v>
      </c>
      <c r="P2368" s="19">
        <v>1025.03860955</v>
      </c>
      <c r="Q2368" s="19">
        <v>21149.5869246</v>
      </c>
      <c r="R2368" s="20">
        <v>0.74605500000000002</v>
      </c>
      <c r="S2368" s="20">
        <v>6.7142049999999998</v>
      </c>
      <c r="T2368" s="20">
        <v>0.24</v>
      </c>
      <c r="U2368" s="20">
        <v>0.56100000000000005</v>
      </c>
      <c r="V2368" s="20">
        <f t="shared" si="72"/>
        <v>0.1114084826766</v>
      </c>
      <c r="W2368" s="20">
        <f t="shared" si="73"/>
        <v>0.57915250504956495</v>
      </c>
    </row>
    <row r="2369" spans="1:23" x14ac:dyDescent="0.25">
      <c r="A2369" s="18">
        <v>38810</v>
      </c>
      <c r="B2369" s="18">
        <v>38760</v>
      </c>
      <c r="C2369" s="18">
        <v>6410</v>
      </c>
      <c r="D2369" s="18">
        <v>6410</v>
      </c>
      <c r="E2369" s="18" t="s">
        <v>56</v>
      </c>
      <c r="F2369" s="18" t="s">
        <v>113</v>
      </c>
      <c r="G2369" s="19">
        <v>3.2338307470399998</v>
      </c>
      <c r="H2369" s="19">
        <v>1.3086800000000001</v>
      </c>
      <c r="I2369" s="18" t="s">
        <v>24</v>
      </c>
      <c r="J2369" s="18" t="s">
        <v>114</v>
      </c>
      <c r="K2369" s="18">
        <v>16</v>
      </c>
      <c r="L2369" s="18">
        <v>60</v>
      </c>
      <c r="M2369" s="18" t="s">
        <v>71</v>
      </c>
      <c r="N2369" s="18" t="s">
        <v>74</v>
      </c>
      <c r="O2369" s="18" t="s">
        <v>75</v>
      </c>
      <c r="P2369" s="19">
        <v>1428.0562440799999</v>
      </c>
      <c r="Q2369" s="19">
        <v>140865.103879</v>
      </c>
      <c r="R2369" s="20">
        <v>0.74605500000000002</v>
      </c>
      <c r="S2369" s="20">
        <v>6.7142049999999998</v>
      </c>
      <c r="T2369" s="20">
        <v>0.24</v>
      </c>
      <c r="U2369" s="20">
        <v>0.56100000000000005</v>
      </c>
      <c r="V2369" s="20">
        <f t="shared" si="72"/>
        <v>0.74202391562400005</v>
      </c>
      <c r="W2369" s="20">
        <f t="shared" si="73"/>
        <v>3.8573814059365996</v>
      </c>
    </row>
    <row r="2370" spans="1:23" x14ac:dyDescent="0.25">
      <c r="A2370" s="18">
        <v>38811</v>
      </c>
      <c r="B2370" s="18">
        <v>38761</v>
      </c>
      <c r="C2370" s="18">
        <v>6410</v>
      </c>
      <c r="D2370" s="18">
        <v>6410</v>
      </c>
      <c r="E2370" s="18" t="s">
        <v>56</v>
      </c>
      <c r="F2370" s="18" t="s">
        <v>113</v>
      </c>
      <c r="G2370" s="19">
        <v>1.7813834696799999</v>
      </c>
      <c r="H2370" s="19">
        <v>0.72089999999999999</v>
      </c>
      <c r="I2370" s="18" t="s">
        <v>24</v>
      </c>
      <c r="J2370" s="18" t="s">
        <v>114</v>
      </c>
      <c r="K2370" s="18">
        <v>16</v>
      </c>
      <c r="L2370" s="18">
        <v>60</v>
      </c>
      <c r="M2370" s="18" t="s">
        <v>71</v>
      </c>
      <c r="N2370" s="18" t="s">
        <v>74</v>
      </c>
      <c r="O2370" s="18" t="s">
        <v>75</v>
      </c>
      <c r="P2370" s="19">
        <v>1086.9273522000001</v>
      </c>
      <c r="Q2370" s="19">
        <v>77596.753550699999</v>
      </c>
      <c r="R2370" s="20">
        <v>0.74605500000000002</v>
      </c>
      <c r="S2370" s="20">
        <v>6.7142049999999998</v>
      </c>
      <c r="T2370" s="20">
        <v>0.24</v>
      </c>
      <c r="U2370" s="20">
        <v>0.56100000000000005</v>
      </c>
      <c r="V2370" s="20">
        <f t="shared" si="72"/>
        <v>0.40875159762000002</v>
      </c>
      <c r="W2370" s="20">
        <f t="shared" si="73"/>
        <v>2.1248786987955</v>
      </c>
    </row>
    <row r="2371" spans="1:23" x14ac:dyDescent="0.25">
      <c r="A2371" s="18">
        <v>38812</v>
      </c>
      <c r="B2371" s="18">
        <v>38762</v>
      </c>
      <c r="C2371" s="18">
        <v>6410</v>
      </c>
      <c r="D2371" s="18">
        <v>6410</v>
      </c>
      <c r="E2371" s="18" t="s">
        <v>56</v>
      </c>
      <c r="F2371" s="18" t="s">
        <v>113</v>
      </c>
      <c r="G2371" s="19">
        <v>1.35882259022</v>
      </c>
      <c r="H2371" s="19">
        <v>0.54989600000000005</v>
      </c>
      <c r="I2371" s="18" t="s">
        <v>24</v>
      </c>
      <c r="J2371" s="18" t="s">
        <v>114</v>
      </c>
      <c r="K2371" s="18">
        <v>16</v>
      </c>
      <c r="L2371" s="18">
        <v>60</v>
      </c>
      <c r="M2371" s="18" t="s">
        <v>71</v>
      </c>
      <c r="N2371" s="18" t="s">
        <v>74</v>
      </c>
      <c r="O2371" s="18" t="s">
        <v>75</v>
      </c>
      <c r="P2371" s="19">
        <v>966.94524795200005</v>
      </c>
      <c r="Q2371" s="19">
        <v>59190.075268499997</v>
      </c>
      <c r="R2371" s="20">
        <v>0.74605500000000002</v>
      </c>
      <c r="S2371" s="20">
        <v>6.7142049999999998</v>
      </c>
      <c r="T2371" s="20">
        <v>0.24</v>
      </c>
      <c r="U2371" s="20">
        <v>0.56100000000000005</v>
      </c>
      <c r="V2371" s="20">
        <f t="shared" ref="V2371:V2434" si="74">H2371*R2371*(1-T2371)</f>
        <v>0.31179202181280008</v>
      </c>
      <c r="W2371" s="20">
        <f t="shared" ref="W2371:W2434" si="75">H2371*S2371*(1-U2371)</f>
        <v>1.6208382535065198</v>
      </c>
    </row>
    <row r="2372" spans="1:23" x14ac:dyDescent="0.25">
      <c r="A2372" s="18">
        <v>38813</v>
      </c>
      <c r="B2372" s="18">
        <v>38763</v>
      </c>
      <c r="C2372" s="18">
        <v>6410</v>
      </c>
      <c r="D2372" s="18">
        <v>6410</v>
      </c>
      <c r="E2372" s="18" t="s">
        <v>56</v>
      </c>
      <c r="F2372" s="18" t="s">
        <v>113</v>
      </c>
      <c r="G2372" s="19">
        <v>3.8762204267599998</v>
      </c>
      <c r="H2372" s="19">
        <v>1.5686500000000001</v>
      </c>
      <c r="I2372" s="18" t="s">
        <v>24</v>
      </c>
      <c r="J2372" s="18" t="s">
        <v>114</v>
      </c>
      <c r="K2372" s="18">
        <v>16</v>
      </c>
      <c r="L2372" s="18">
        <v>60</v>
      </c>
      <c r="M2372" s="18" t="s">
        <v>71</v>
      </c>
      <c r="N2372" s="18" t="s">
        <v>74</v>
      </c>
      <c r="O2372" s="18" t="s">
        <v>75</v>
      </c>
      <c r="P2372" s="19">
        <v>1938.3569440799999</v>
      </c>
      <c r="Q2372" s="19">
        <v>168847.48639800001</v>
      </c>
      <c r="R2372" s="20">
        <v>0.74605500000000002</v>
      </c>
      <c r="S2372" s="20">
        <v>6.7142049999999998</v>
      </c>
      <c r="T2372" s="20">
        <v>0.24</v>
      </c>
      <c r="U2372" s="20">
        <v>0.56100000000000005</v>
      </c>
      <c r="V2372" s="20">
        <f t="shared" si="74"/>
        <v>0.88942737357000012</v>
      </c>
      <c r="W2372" s="20">
        <f t="shared" si="75"/>
        <v>4.6236523385567496</v>
      </c>
    </row>
    <row r="2373" spans="1:23" x14ac:dyDescent="0.25">
      <c r="A2373" s="18">
        <v>38814</v>
      </c>
      <c r="B2373" s="18">
        <v>38764</v>
      </c>
      <c r="C2373" s="18">
        <v>6410</v>
      </c>
      <c r="D2373" s="18">
        <v>6410</v>
      </c>
      <c r="E2373" s="18" t="s">
        <v>56</v>
      </c>
      <c r="F2373" s="18" t="s">
        <v>113</v>
      </c>
      <c r="G2373" s="19">
        <v>2.2570474786100001</v>
      </c>
      <c r="H2373" s="19">
        <v>0.91339499999999996</v>
      </c>
      <c r="I2373" s="18" t="s">
        <v>24</v>
      </c>
      <c r="J2373" s="18" t="s">
        <v>114</v>
      </c>
      <c r="K2373" s="18">
        <v>16</v>
      </c>
      <c r="L2373" s="18">
        <v>60</v>
      </c>
      <c r="M2373" s="18" t="s">
        <v>71</v>
      </c>
      <c r="N2373" s="18" t="s">
        <v>74</v>
      </c>
      <c r="O2373" s="18" t="s">
        <v>75</v>
      </c>
      <c r="P2373" s="19">
        <v>1212.2207239300001</v>
      </c>
      <c r="Q2373" s="19">
        <v>98316.594902299999</v>
      </c>
      <c r="R2373" s="20">
        <v>0.74605500000000002</v>
      </c>
      <c r="S2373" s="20">
        <v>6.7142049999999998</v>
      </c>
      <c r="T2373" s="20">
        <v>0.24</v>
      </c>
      <c r="U2373" s="20">
        <v>0.56100000000000005</v>
      </c>
      <c r="V2373" s="20">
        <f t="shared" si="74"/>
        <v>0.51789660911099999</v>
      </c>
      <c r="W2373" s="20">
        <f t="shared" si="75"/>
        <v>2.6922646401530246</v>
      </c>
    </row>
    <row r="2374" spans="1:23" x14ac:dyDescent="0.25">
      <c r="A2374" s="18">
        <v>38815</v>
      </c>
      <c r="B2374" s="18">
        <v>38765</v>
      </c>
      <c r="C2374" s="18">
        <v>6410</v>
      </c>
      <c r="D2374" s="18">
        <v>6410</v>
      </c>
      <c r="E2374" s="18" t="s">
        <v>56</v>
      </c>
      <c r="F2374" s="18" t="s">
        <v>113</v>
      </c>
      <c r="G2374" s="19">
        <v>2.2914885353100001</v>
      </c>
      <c r="H2374" s="19">
        <v>0.92733299999999996</v>
      </c>
      <c r="I2374" s="18" t="s">
        <v>24</v>
      </c>
      <c r="J2374" s="18" t="s">
        <v>114</v>
      </c>
      <c r="K2374" s="18">
        <v>16</v>
      </c>
      <c r="L2374" s="18">
        <v>60</v>
      </c>
      <c r="M2374" s="18" t="s">
        <v>71</v>
      </c>
      <c r="N2374" s="18" t="s">
        <v>74</v>
      </c>
      <c r="O2374" s="18" t="s">
        <v>75</v>
      </c>
      <c r="P2374" s="19">
        <v>1328.8343529000001</v>
      </c>
      <c r="Q2374" s="19">
        <v>99816.841330900003</v>
      </c>
      <c r="R2374" s="20">
        <v>0.74605500000000002</v>
      </c>
      <c r="S2374" s="20">
        <v>6.7142049999999998</v>
      </c>
      <c r="T2374" s="20">
        <v>0.24</v>
      </c>
      <c r="U2374" s="20">
        <v>0.56100000000000005</v>
      </c>
      <c r="V2374" s="20">
        <f t="shared" si="74"/>
        <v>0.52579948019940004</v>
      </c>
      <c r="W2374" s="20">
        <f t="shared" si="75"/>
        <v>2.7333473968513347</v>
      </c>
    </row>
    <row r="2375" spans="1:23" x14ac:dyDescent="0.25">
      <c r="A2375" s="18">
        <v>38816</v>
      </c>
      <c r="B2375" s="18">
        <v>38766</v>
      </c>
      <c r="C2375" s="18">
        <v>6410</v>
      </c>
      <c r="D2375" s="18">
        <v>6410</v>
      </c>
      <c r="E2375" s="18" t="s">
        <v>56</v>
      </c>
      <c r="F2375" s="18" t="s">
        <v>113</v>
      </c>
      <c r="G2375" s="19">
        <v>17.427439333399999</v>
      </c>
      <c r="H2375" s="19">
        <v>7.0526299999999997</v>
      </c>
      <c r="I2375" s="18" t="s">
        <v>24</v>
      </c>
      <c r="J2375" s="18" t="s">
        <v>114</v>
      </c>
      <c r="K2375" s="18">
        <v>16</v>
      </c>
      <c r="L2375" s="18">
        <v>60</v>
      </c>
      <c r="M2375" s="18" t="s">
        <v>71</v>
      </c>
      <c r="N2375" s="18" t="s">
        <v>74</v>
      </c>
      <c r="O2375" s="18" t="s">
        <v>75</v>
      </c>
      <c r="P2375" s="19">
        <v>3356.1831335299998</v>
      </c>
      <c r="Q2375" s="19">
        <v>759136.22080500005</v>
      </c>
      <c r="R2375" s="20">
        <v>0.74605500000000002</v>
      </c>
      <c r="S2375" s="20">
        <v>6.7142049999999998</v>
      </c>
      <c r="T2375" s="20">
        <v>0.24</v>
      </c>
      <c r="U2375" s="20">
        <v>0.56100000000000005</v>
      </c>
      <c r="V2375" s="20">
        <f t="shared" si="74"/>
        <v>3.9988539047339997</v>
      </c>
      <c r="W2375" s="20">
        <f t="shared" si="75"/>
        <v>20.787880784416846</v>
      </c>
    </row>
    <row r="2376" spans="1:23" x14ac:dyDescent="0.25">
      <c r="A2376" s="18">
        <v>38817</v>
      </c>
      <c r="B2376" s="18">
        <v>38767</v>
      </c>
      <c r="C2376" s="18">
        <v>6410</v>
      </c>
      <c r="D2376" s="18">
        <v>6410</v>
      </c>
      <c r="E2376" s="18" t="s">
        <v>56</v>
      </c>
      <c r="F2376" s="18" t="s">
        <v>113</v>
      </c>
      <c r="G2376" s="19">
        <v>5.7968897456399997</v>
      </c>
      <c r="H2376" s="19">
        <v>2.34592</v>
      </c>
      <c r="I2376" s="18" t="s">
        <v>24</v>
      </c>
      <c r="J2376" s="18" t="s">
        <v>114</v>
      </c>
      <c r="K2376" s="18">
        <v>16</v>
      </c>
      <c r="L2376" s="18">
        <v>60</v>
      </c>
      <c r="M2376" s="18" t="s">
        <v>71</v>
      </c>
      <c r="N2376" s="18" t="s">
        <v>74</v>
      </c>
      <c r="O2376" s="18" t="s">
        <v>75</v>
      </c>
      <c r="P2376" s="19">
        <v>1966.83308343</v>
      </c>
      <c r="Q2376" s="19">
        <v>252511.50727100001</v>
      </c>
      <c r="R2376" s="20">
        <v>0.74605500000000002</v>
      </c>
      <c r="S2376" s="20">
        <v>6.7142049999999998</v>
      </c>
      <c r="T2376" s="20">
        <v>0.24</v>
      </c>
      <c r="U2376" s="20">
        <v>0.56100000000000005</v>
      </c>
      <c r="V2376" s="20">
        <f t="shared" si="74"/>
        <v>1.3301408626560001</v>
      </c>
      <c r="W2376" s="20">
        <f t="shared" si="75"/>
        <v>6.9146836413903996</v>
      </c>
    </row>
    <row r="2377" spans="1:23" x14ac:dyDescent="0.25">
      <c r="A2377" s="18">
        <v>38818</v>
      </c>
      <c r="B2377" s="18">
        <v>38768</v>
      </c>
      <c r="C2377" s="18">
        <v>6410</v>
      </c>
      <c r="D2377" s="18">
        <v>6410</v>
      </c>
      <c r="E2377" s="18" t="s">
        <v>56</v>
      </c>
      <c r="F2377" s="18" t="s">
        <v>113</v>
      </c>
      <c r="G2377" s="19">
        <v>4.0859220066399997</v>
      </c>
      <c r="H2377" s="19">
        <v>1.65351</v>
      </c>
      <c r="I2377" s="18" t="s">
        <v>24</v>
      </c>
      <c r="J2377" s="18" t="s">
        <v>114</v>
      </c>
      <c r="K2377" s="18">
        <v>16</v>
      </c>
      <c r="L2377" s="18">
        <v>60</v>
      </c>
      <c r="M2377" s="18" t="s">
        <v>71</v>
      </c>
      <c r="N2377" s="18" t="s">
        <v>74</v>
      </c>
      <c r="O2377" s="18" t="s">
        <v>75</v>
      </c>
      <c r="P2377" s="19">
        <v>1557.65500623</v>
      </c>
      <c r="Q2377" s="19">
        <v>177982.05067999999</v>
      </c>
      <c r="R2377" s="20">
        <v>0.74605500000000002</v>
      </c>
      <c r="S2377" s="20">
        <v>6.7142049999999998</v>
      </c>
      <c r="T2377" s="20">
        <v>0.24</v>
      </c>
      <c r="U2377" s="20">
        <v>0.56100000000000005</v>
      </c>
      <c r="V2377" s="20">
        <f t="shared" si="74"/>
        <v>0.93754314631799995</v>
      </c>
      <c r="W2377" s="20">
        <f t="shared" si="75"/>
        <v>4.8737802430924493</v>
      </c>
    </row>
    <row r="2378" spans="1:23" x14ac:dyDescent="0.25">
      <c r="A2378" s="18">
        <v>38819</v>
      </c>
      <c r="B2378" s="18">
        <v>38769</v>
      </c>
      <c r="C2378" s="18">
        <v>6410</v>
      </c>
      <c r="D2378" s="18">
        <v>6410</v>
      </c>
      <c r="E2378" s="18" t="s">
        <v>56</v>
      </c>
      <c r="F2378" s="18" t="s">
        <v>113</v>
      </c>
      <c r="G2378" s="19">
        <v>1.75379945491</v>
      </c>
      <c r="H2378" s="19">
        <v>0.70973699999999995</v>
      </c>
      <c r="I2378" s="18" t="s">
        <v>24</v>
      </c>
      <c r="J2378" s="18" t="s">
        <v>114</v>
      </c>
      <c r="K2378" s="18">
        <v>16</v>
      </c>
      <c r="L2378" s="18">
        <v>60</v>
      </c>
      <c r="M2378" s="18" t="s">
        <v>71</v>
      </c>
      <c r="N2378" s="18" t="s">
        <v>74</v>
      </c>
      <c r="O2378" s="18" t="s">
        <v>75</v>
      </c>
      <c r="P2378" s="19">
        <v>1066.9816155599999</v>
      </c>
      <c r="Q2378" s="19">
        <v>76395.198674400002</v>
      </c>
      <c r="R2378" s="20">
        <v>0.74605500000000002</v>
      </c>
      <c r="S2378" s="20">
        <v>6.7142049999999998</v>
      </c>
      <c r="T2378" s="20">
        <v>0.24</v>
      </c>
      <c r="U2378" s="20">
        <v>0.56100000000000005</v>
      </c>
      <c r="V2378" s="20">
        <f t="shared" si="74"/>
        <v>0.40242215652659996</v>
      </c>
      <c r="W2378" s="20">
        <f t="shared" si="75"/>
        <v>2.0919753544833148</v>
      </c>
    </row>
    <row r="2379" spans="1:23" x14ac:dyDescent="0.25">
      <c r="A2379" s="18">
        <v>38821</v>
      </c>
      <c r="B2379" s="18">
        <v>38771</v>
      </c>
      <c r="C2379" s="18">
        <v>6410</v>
      </c>
      <c r="D2379" s="18">
        <v>6410</v>
      </c>
      <c r="E2379" s="18" t="s">
        <v>56</v>
      </c>
      <c r="F2379" s="18" t="s">
        <v>113</v>
      </c>
      <c r="G2379" s="19">
        <v>8.6200952931000003</v>
      </c>
      <c r="H2379" s="19">
        <v>3.4884300000000001</v>
      </c>
      <c r="I2379" s="18" t="s">
        <v>24</v>
      </c>
      <c r="J2379" s="18" t="s">
        <v>114</v>
      </c>
      <c r="K2379" s="18">
        <v>16</v>
      </c>
      <c r="L2379" s="18">
        <v>60</v>
      </c>
      <c r="M2379" s="18" t="s">
        <v>71</v>
      </c>
      <c r="N2379" s="18" t="s">
        <v>74</v>
      </c>
      <c r="O2379" s="18" t="s">
        <v>75</v>
      </c>
      <c r="P2379" s="19">
        <v>2773.04418326</v>
      </c>
      <c r="Q2379" s="19">
        <v>375489.84900500003</v>
      </c>
      <c r="R2379" s="20">
        <v>0.74605500000000002</v>
      </c>
      <c r="S2379" s="20">
        <v>6.7142049999999998</v>
      </c>
      <c r="T2379" s="20">
        <v>0.24</v>
      </c>
      <c r="U2379" s="20">
        <v>0.56100000000000005</v>
      </c>
      <c r="V2379" s="20">
        <f t="shared" si="74"/>
        <v>1.9779460891740004</v>
      </c>
      <c r="W2379" s="20">
        <f t="shared" si="75"/>
        <v>10.28227299103785</v>
      </c>
    </row>
    <row r="2380" spans="1:23" x14ac:dyDescent="0.25">
      <c r="A2380" s="18">
        <v>38822</v>
      </c>
      <c r="B2380" s="18">
        <v>38772</v>
      </c>
      <c r="C2380" s="18">
        <v>6410</v>
      </c>
      <c r="D2380" s="18">
        <v>6410</v>
      </c>
      <c r="E2380" s="18" t="s">
        <v>56</v>
      </c>
      <c r="F2380" s="18" t="s">
        <v>113</v>
      </c>
      <c r="G2380" s="19">
        <v>14.5504882996</v>
      </c>
      <c r="H2380" s="19">
        <v>5.8883700000000001</v>
      </c>
      <c r="I2380" s="18" t="s">
        <v>24</v>
      </c>
      <c r="J2380" s="18" t="s">
        <v>114</v>
      </c>
      <c r="K2380" s="18">
        <v>16</v>
      </c>
      <c r="L2380" s="18">
        <v>60</v>
      </c>
      <c r="M2380" s="18" t="s">
        <v>71</v>
      </c>
      <c r="N2380" s="18" t="s">
        <v>74</v>
      </c>
      <c r="O2380" s="18" t="s">
        <v>75</v>
      </c>
      <c r="P2380" s="19">
        <v>5033.6737587699999</v>
      </c>
      <c r="Q2380" s="19">
        <v>633816.73505699995</v>
      </c>
      <c r="R2380" s="20">
        <v>0.74605500000000002</v>
      </c>
      <c r="S2380" s="20">
        <v>6.7142049999999998</v>
      </c>
      <c r="T2380" s="20">
        <v>0.24</v>
      </c>
      <c r="U2380" s="20">
        <v>0.56100000000000005</v>
      </c>
      <c r="V2380" s="20">
        <f t="shared" si="74"/>
        <v>3.3387163890660001</v>
      </c>
      <c r="W2380" s="20">
        <f t="shared" si="75"/>
        <v>17.356182526878147</v>
      </c>
    </row>
    <row r="2381" spans="1:23" x14ac:dyDescent="0.25">
      <c r="A2381" s="18">
        <v>38823</v>
      </c>
      <c r="B2381" s="18">
        <v>38773</v>
      </c>
      <c r="C2381" s="18">
        <v>6410</v>
      </c>
      <c r="D2381" s="18">
        <v>6410</v>
      </c>
      <c r="E2381" s="18" t="s">
        <v>56</v>
      </c>
      <c r="F2381" s="18" t="s">
        <v>113</v>
      </c>
      <c r="G2381" s="19">
        <v>42.425811684300001</v>
      </c>
      <c r="H2381" s="19">
        <v>17.1691</v>
      </c>
      <c r="I2381" s="18" t="s">
        <v>24</v>
      </c>
      <c r="J2381" s="18" t="s">
        <v>114</v>
      </c>
      <c r="K2381" s="18">
        <v>16</v>
      </c>
      <c r="L2381" s="18">
        <v>60</v>
      </c>
      <c r="M2381" s="18" t="s">
        <v>71</v>
      </c>
      <c r="N2381" s="18" t="s">
        <v>74</v>
      </c>
      <c r="O2381" s="18" t="s">
        <v>75</v>
      </c>
      <c r="P2381" s="19">
        <v>6300.5819070899997</v>
      </c>
      <c r="Q2381" s="19">
        <v>1848060.96471</v>
      </c>
      <c r="R2381" s="20">
        <v>0.74605500000000002</v>
      </c>
      <c r="S2381" s="20">
        <v>6.7142049999999998</v>
      </c>
      <c r="T2381" s="20">
        <v>0.24</v>
      </c>
      <c r="U2381" s="20">
        <v>0.56100000000000005</v>
      </c>
      <c r="V2381" s="20">
        <f t="shared" si="74"/>
        <v>9.7349106043800013</v>
      </c>
      <c r="W2381" s="20">
        <f t="shared" si="75"/>
        <v>50.606540251754495</v>
      </c>
    </row>
    <row r="2382" spans="1:23" x14ac:dyDescent="0.25">
      <c r="A2382" s="18">
        <v>38824</v>
      </c>
      <c r="B2382" s="18">
        <v>38774</v>
      </c>
      <c r="C2382" s="18">
        <v>6410</v>
      </c>
      <c r="D2382" s="18">
        <v>6410</v>
      </c>
      <c r="E2382" s="18" t="s">
        <v>56</v>
      </c>
      <c r="F2382" s="18" t="s">
        <v>113</v>
      </c>
      <c r="G2382" s="19">
        <v>5.4502613130500004</v>
      </c>
      <c r="H2382" s="19">
        <v>2.2056399999999998</v>
      </c>
      <c r="I2382" s="18" t="s">
        <v>24</v>
      </c>
      <c r="J2382" s="18" t="s">
        <v>114</v>
      </c>
      <c r="K2382" s="18">
        <v>16</v>
      </c>
      <c r="L2382" s="18">
        <v>60</v>
      </c>
      <c r="M2382" s="18" t="s">
        <v>71</v>
      </c>
      <c r="N2382" s="18" t="s">
        <v>74</v>
      </c>
      <c r="O2382" s="18" t="s">
        <v>75</v>
      </c>
      <c r="P2382" s="19">
        <v>3247.7085202500002</v>
      </c>
      <c r="Q2382" s="19">
        <v>237412.43314400001</v>
      </c>
      <c r="R2382" s="20">
        <v>0.74605500000000002</v>
      </c>
      <c r="S2382" s="20">
        <v>6.7142049999999998</v>
      </c>
      <c r="T2382" s="20">
        <v>0.24</v>
      </c>
      <c r="U2382" s="20">
        <v>0.56100000000000005</v>
      </c>
      <c r="V2382" s="20">
        <f t="shared" si="74"/>
        <v>1.250601850152</v>
      </c>
      <c r="W2382" s="20">
        <f t="shared" si="75"/>
        <v>6.5012032920117981</v>
      </c>
    </row>
    <row r="2383" spans="1:23" x14ac:dyDescent="0.25">
      <c r="A2383" s="18">
        <v>38825</v>
      </c>
      <c r="B2383" s="18">
        <v>38775</v>
      </c>
      <c r="C2383" s="18">
        <v>6410</v>
      </c>
      <c r="D2383" s="18">
        <v>6410</v>
      </c>
      <c r="E2383" s="18" t="s">
        <v>56</v>
      </c>
      <c r="F2383" s="18" t="s">
        <v>113</v>
      </c>
      <c r="G2383" s="19">
        <v>1.2438526974499999</v>
      </c>
      <c r="H2383" s="19">
        <v>0.50336899999999996</v>
      </c>
      <c r="I2383" s="18" t="s">
        <v>24</v>
      </c>
      <c r="J2383" s="18" t="s">
        <v>114</v>
      </c>
      <c r="K2383" s="18">
        <v>16</v>
      </c>
      <c r="L2383" s="18">
        <v>60</v>
      </c>
      <c r="M2383" s="18" t="s">
        <v>71</v>
      </c>
      <c r="N2383" s="18" t="s">
        <v>74</v>
      </c>
      <c r="O2383" s="18" t="s">
        <v>75</v>
      </c>
      <c r="P2383" s="19">
        <v>847.33837457699997</v>
      </c>
      <c r="Q2383" s="19">
        <v>54182.006771400003</v>
      </c>
      <c r="R2383" s="20">
        <v>0.74605500000000002</v>
      </c>
      <c r="S2383" s="20">
        <v>6.7142049999999998</v>
      </c>
      <c r="T2383" s="20">
        <v>0.24</v>
      </c>
      <c r="U2383" s="20">
        <v>0.56100000000000005</v>
      </c>
      <c r="V2383" s="20">
        <f t="shared" si="74"/>
        <v>0.28541112906419996</v>
      </c>
      <c r="W2383" s="20">
        <f t="shared" si="75"/>
        <v>1.4836982462671546</v>
      </c>
    </row>
    <row r="2384" spans="1:23" x14ac:dyDescent="0.25">
      <c r="A2384" s="18">
        <v>38826</v>
      </c>
      <c r="B2384" s="18">
        <v>38776</v>
      </c>
      <c r="C2384" s="18">
        <v>6410</v>
      </c>
      <c r="D2384" s="18">
        <v>6410</v>
      </c>
      <c r="E2384" s="18" t="s">
        <v>56</v>
      </c>
      <c r="F2384" s="18" t="s">
        <v>113</v>
      </c>
      <c r="G2384" s="19">
        <v>3.1691361371000002</v>
      </c>
      <c r="H2384" s="19">
        <v>1.2825</v>
      </c>
      <c r="I2384" s="18" t="s">
        <v>24</v>
      </c>
      <c r="J2384" s="18" t="s">
        <v>114</v>
      </c>
      <c r="K2384" s="18">
        <v>16</v>
      </c>
      <c r="L2384" s="18">
        <v>60</v>
      </c>
      <c r="M2384" s="18" t="s">
        <v>71</v>
      </c>
      <c r="N2384" s="18" t="s">
        <v>74</v>
      </c>
      <c r="O2384" s="18" t="s">
        <v>75</v>
      </c>
      <c r="P2384" s="19">
        <v>1505.0755237799999</v>
      </c>
      <c r="Q2384" s="19">
        <v>138047.01794399999</v>
      </c>
      <c r="R2384" s="20">
        <v>0.74605500000000002</v>
      </c>
      <c r="S2384" s="20">
        <v>6.7142049999999998</v>
      </c>
      <c r="T2384" s="20">
        <v>0.24</v>
      </c>
      <c r="U2384" s="20">
        <v>0.56100000000000005</v>
      </c>
      <c r="V2384" s="20">
        <f t="shared" si="74"/>
        <v>0.72717980850000008</v>
      </c>
      <c r="W2384" s="20">
        <f t="shared" si="75"/>
        <v>3.7802149135874994</v>
      </c>
    </row>
    <row r="2385" spans="1:23" x14ac:dyDescent="0.25">
      <c r="A2385" s="18">
        <v>38829</v>
      </c>
      <c r="B2385" s="18">
        <v>38779</v>
      </c>
      <c r="C2385" s="18">
        <v>6410</v>
      </c>
      <c r="D2385" s="18">
        <v>6410</v>
      </c>
      <c r="E2385" s="18" t="s">
        <v>56</v>
      </c>
      <c r="F2385" s="18" t="s">
        <v>113</v>
      </c>
      <c r="G2385" s="19">
        <v>4.95551483713</v>
      </c>
      <c r="H2385" s="19">
        <v>2.00543</v>
      </c>
      <c r="I2385" s="18" t="s">
        <v>24</v>
      </c>
      <c r="J2385" s="18" t="s">
        <v>114</v>
      </c>
      <c r="K2385" s="18">
        <v>16</v>
      </c>
      <c r="L2385" s="18">
        <v>60</v>
      </c>
      <c r="M2385" s="18" t="s">
        <v>71</v>
      </c>
      <c r="N2385" s="18" t="s">
        <v>74</v>
      </c>
      <c r="O2385" s="18" t="s">
        <v>75</v>
      </c>
      <c r="P2385" s="19">
        <v>1893.6437299700001</v>
      </c>
      <c r="Q2385" s="19">
        <v>215861.362857</v>
      </c>
      <c r="R2385" s="20">
        <v>0.74605500000000002</v>
      </c>
      <c r="S2385" s="20">
        <v>6.7142049999999998</v>
      </c>
      <c r="T2385" s="20">
        <v>0.24</v>
      </c>
      <c r="U2385" s="20">
        <v>0.56100000000000005</v>
      </c>
      <c r="V2385" s="20">
        <f t="shared" si="74"/>
        <v>1.1370824197740002</v>
      </c>
      <c r="W2385" s="20">
        <f t="shared" si="75"/>
        <v>5.9110771104528492</v>
      </c>
    </row>
    <row r="2386" spans="1:23" x14ac:dyDescent="0.25">
      <c r="A2386" s="18">
        <v>38831</v>
      </c>
      <c r="B2386" s="18">
        <v>38781</v>
      </c>
      <c r="C2386" s="18">
        <v>6410</v>
      </c>
      <c r="D2386" s="18">
        <v>6410</v>
      </c>
      <c r="E2386" s="18" t="s">
        <v>56</v>
      </c>
      <c r="F2386" s="18" t="s">
        <v>113</v>
      </c>
      <c r="G2386" s="19">
        <v>9.5730781162100005</v>
      </c>
      <c r="H2386" s="19">
        <v>3.8740899999999998</v>
      </c>
      <c r="I2386" s="18" t="s">
        <v>24</v>
      </c>
      <c r="J2386" s="18" t="s">
        <v>114</v>
      </c>
      <c r="K2386" s="18">
        <v>16</v>
      </c>
      <c r="L2386" s="18">
        <v>60</v>
      </c>
      <c r="M2386" s="18" t="s">
        <v>71</v>
      </c>
      <c r="N2386" s="18" t="s">
        <v>74</v>
      </c>
      <c r="O2386" s="18" t="s">
        <v>75</v>
      </c>
      <c r="P2386" s="19">
        <v>3330.1491063100002</v>
      </c>
      <c r="Q2386" s="19">
        <v>417001.61473199999</v>
      </c>
      <c r="R2386" s="20">
        <v>0.74605500000000002</v>
      </c>
      <c r="S2386" s="20">
        <v>6.7142049999999998</v>
      </c>
      <c r="T2386" s="20">
        <v>0.24</v>
      </c>
      <c r="U2386" s="20">
        <v>0.56100000000000005</v>
      </c>
      <c r="V2386" s="20">
        <f t="shared" si="74"/>
        <v>2.1966160033620001</v>
      </c>
      <c r="W2386" s="20">
        <f t="shared" si="75"/>
        <v>11.419019722869548</v>
      </c>
    </row>
    <row r="2387" spans="1:23" x14ac:dyDescent="0.25">
      <c r="A2387" s="18">
        <v>38832</v>
      </c>
      <c r="B2387" s="18">
        <v>38782</v>
      </c>
      <c r="C2387" s="18">
        <v>6410</v>
      </c>
      <c r="D2387" s="18">
        <v>6410</v>
      </c>
      <c r="E2387" s="18" t="s">
        <v>56</v>
      </c>
      <c r="F2387" s="18" t="s">
        <v>113</v>
      </c>
      <c r="G2387" s="19">
        <v>8.6617048399699996</v>
      </c>
      <c r="H2387" s="19">
        <v>3.5052699999999999</v>
      </c>
      <c r="I2387" s="18" t="s">
        <v>24</v>
      </c>
      <c r="J2387" s="18" t="s">
        <v>114</v>
      </c>
      <c r="K2387" s="18">
        <v>16</v>
      </c>
      <c r="L2387" s="18">
        <v>60</v>
      </c>
      <c r="M2387" s="18" t="s">
        <v>71</v>
      </c>
      <c r="N2387" s="18" t="s">
        <v>74</v>
      </c>
      <c r="O2387" s="18" t="s">
        <v>75</v>
      </c>
      <c r="P2387" s="19">
        <v>2394.3091566100002</v>
      </c>
      <c r="Q2387" s="19">
        <v>377302.35361500003</v>
      </c>
      <c r="R2387" s="20">
        <v>0.74605500000000002</v>
      </c>
      <c r="S2387" s="20">
        <v>6.7142049999999998</v>
      </c>
      <c r="T2387" s="20">
        <v>0.24</v>
      </c>
      <c r="U2387" s="20">
        <v>0.56100000000000005</v>
      </c>
      <c r="V2387" s="20">
        <f t="shared" si="74"/>
        <v>1.9874943994859999</v>
      </c>
      <c r="W2387" s="20">
        <f t="shared" si="75"/>
        <v>10.331909497193648</v>
      </c>
    </row>
    <row r="2388" spans="1:23" x14ac:dyDescent="0.25">
      <c r="A2388" s="18">
        <v>38833</v>
      </c>
      <c r="B2388" s="18">
        <v>38783</v>
      </c>
      <c r="C2388" s="18">
        <v>6410</v>
      </c>
      <c r="D2388" s="18">
        <v>6410</v>
      </c>
      <c r="E2388" s="18" t="s">
        <v>56</v>
      </c>
      <c r="F2388" s="18" t="s">
        <v>113</v>
      </c>
      <c r="G2388" s="19">
        <v>20.5595655507</v>
      </c>
      <c r="H2388" s="19">
        <v>8.3201599999999996</v>
      </c>
      <c r="I2388" s="18" t="s">
        <v>24</v>
      </c>
      <c r="J2388" s="18" t="s">
        <v>114</v>
      </c>
      <c r="K2388" s="18">
        <v>16</v>
      </c>
      <c r="L2388" s="18">
        <v>60</v>
      </c>
      <c r="M2388" s="18" t="s">
        <v>71</v>
      </c>
      <c r="N2388" s="18" t="s">
        <v>74</v>
      </c>
      <c r="O2388" s="18" t="s">
        <v>75</v>
      </c>
      <c r="P2388" s="19">
        <v>5290.7350826700003</v>
      </c>
      <c r="Q2388" s="19">
        <v>895571.09309400001</v>
      </c>
      <c r="R2388" s="20">
        <v>0.74605500000000002</v>
      </c>
      <c r="S2388" s="20">
        <v>6.7142049999999998</v>
      </c>
      <c r="T2388" s="20">
        <v>0.24</v>
      </c>
      <c r="U2388" s="20">
        <v>0.56100000000000005</v>
      </c>
      <c r="V2388" s="20">
        <f t="shared" si="74"/>
        <v>4.717545696288</v>
      </c>
      <c r="W2388" s="20">
        <f t="shared" si="75"/>
        <v>24.523971084159193</v>
      </c>
    </row>
    <row r="2389" spans="1:23" x14ac:dyDescent="0.25">
      <c r="A2389" s="18">
        <v>38834</v>
      </c>
      <c r="B2389" s="18">
        <v>38784</v>
      </c>
      <c r="C2389" s="18">
        <v>6410</v>
      </c>
      <c r="D2389" s="18">
        <v>6410</v>
      </c>
      <c r="E2389" s="18" t="s">
        <v>56</v>
      </c>
      <c r="F2389" s="18" t="s">
        <v>113</v>
      </c>
      <c r="G2389" s="19">
        <v>3.69091009524</v>
      </c>
      <c r="H2389" s="19">
        <v>1.49366</v>
      </c>
      <c r="I2389" s="18" t="s">
        <v>24</v>
      </c>
      <c r="J2389" s="18" t="s">
        <v>114</v>
      </c>
      <c r="K2389" s="18">
        <v>16</v>
      </c>
      <c r="L2389" s="18">
        <v>60</v>
      </c>
      <c r="M2389" s="18" t="s">
        <v>71</v>
      </c>
      <c r="N2389" s="18" t="s">
        <v>74</v>
      </c>
      <c r="O2389" s="18" t="s">
        <v>75</v>
      </c>
      <c r="P2389" s="19">
        <v>1542.2007267900001</v>
      </c>
      <c r="Q2389" s="19">
        <v>160775.40064499999</v>
      </c>
      <c r="R2389" s="20">
        <v>0.74605500000000002</v>
      </c>
      <c r="S2389" s="20">
        <v>6.7142049999999998</v>
      </c>
      <c r="T2389" s="20">
        <v>0.24</v>
      </c>
      <c r="U2389" s="20">
        <v>0.56100000000000005</v>
      </c>
      <c r="V2389" s="20">
        <f t="shared" si="74"/>
        <v>0.84690790858800014</v>
      </c>
      <c r="W2389" s="20">
        <f t="shared" si="75"/>
        <v>4.4026166142916994</v>
      </c>
    </row>
    <row r="2390" spans="1:23" x14ac:dyDescent="0.25">
      <c r="A2390" s="18">
        <v>38835</v>
      </c>
      <c r="B2390" s="18">
        <v>38785</v>
      </c>
      <c r="C2390" s="18">
        <v>6410</v>
      </c>
      <c r="D2390" s="18">
        <v>6410</v>
      </c>
      <c r="E2390" s="18" t="s">
        <v>56</v>
      </c>
      <c r="F2390" s="18" t="s">
        <v>113</v>
      </c>
      <c r="G2390" s="19">
        <v>1.8892267862400001</v>
      </c>
      <c r="H2390" s="19">
        <v>0.76454299999999997</v>
      </c>
      <c r="I2390" s="18" t="s">
        <v>24</v>
      </c>
      <c r="J2390" s="18" t="s">
        <v>114</v>
      </c>
      <c r="K2390" s="18">
        <v>16</v>
      </c>
      <c r="L2390" s="18">
        <v>60</v>
      </c>
      <c r="M2390" s="18" t="s">
        <v>71</v>
      </c>
      <c r="N2390" s="18" t="s">
        <v>74</v>
      </c>
      <c r="O2390" s="18" t="s">
        <v>75</v>
      </c>
      <c r="P2390" s="19">
        <v>1153.2132312599999</v>
      </c>
      <c r="Q2390" s="19">
        <v>82294.389630299993</v>
      </c>
      <c r="R2390" s="20">
        <v>0.74605500000000002</v>
      </c>
      <c r="S2390" s="20">
        <v>6.7142049999999998</v>
      </c>
      <c r="T2390" s="20">
        <v>0.24</v>
      </c>
      <c r="U2390" s="20">
        <v>0.56100000000000005</v>
      </c>
      <c r="V2390" s="20">
        <f t="shared" si="74"/>
        <v>0.43349725717740001</v>
      </c>
      <c r="W2390" s="20">
        <f t="shared" si="75"/>
        <v>2.2535180122252845</v>
      </c>
    </row>
    <row r="2391" spans="1:23" x14ac:dyDescent="0.25">
      <c r="A2391" s="18">
        <v>38837</v>
      </c>
      <c r="B2391" s="18">
        <v>38787</v>
      </c>
      <c r="C2391" s="18">
        <v>6410</v>
      </c>
      <c r="D2391" s="18">
        <v>6410</v>
      </c>
      <c r="E2391" s="18" t="s">
        <v>56</v>
      </c>
      <c r="F2391" s="18" t="s">
        <v>113</v>
      </c>
      <c r="G2391" s="19">
        <v>2.66344202841</v>
      </c>
      <c r="H2391" s="19">
        <v>1.07786</v>
      </c>
      <c r="I2391" s="18" t="s">
        <v>24</v>
      </c>
      <c r="J2391" s="18" t="s">
        <v>114</v>
      </c>
      <c r="K2391" s="18">
        <v>16</v>
      </c>
      <c r="L2391" s="18">
        <v>60</v>
      </c>
      <c r="M2391" s="18" t="s">
        <v>71</v>
      </c>
      <c r="N2391" s="18" t="s">
        <v>74</v>
      </c>
      <c r="O2391" s="18" t="s">
        <v>75</v>
      </c>
      <c r="P2391" s="19">
        <v>1264.5665961</v>
      </c>
      <c r="Q2391" s="19">
        <v>116019.070679</v>
      </c>
      <c r="R2391" s="20">
        <v>0.74605500000000002</v>
      </c>
      <c r="S2391" s="20">
        <v>6.7142049999999998</v>
      </c>
      <c r="T2391" s="20">
        <v>0.24</v>
      </c>
      <c r="U2391" s="20">
        <v>0.56100000000000005</v>
      </c>
      <c r="V2391" s="20">
        <f t="shared" si="74"/>
        <v>0.61114856014800012</v>
      </c>
      <c r="W2391" s="20">
        <f t="shared" si="75"/>
        <v>3.1770311475706996</v>
      </c>
    </row>
    <row r="2392" spans="1:23" x14ac:dyDescent="0.25">
      <c r="A2392" s="18">
        <v>38838</v>
      </c>
      <c r="B2392" s="18">
        <v>38788</v>
      </c>
      <c r="C2392" s="18">
        <v>6410</v>
      </c>
      <c r="D2392" s="18">
        <v>6410</v>
      </c>
      <c r="E2392" s="18" t="s">
        <v>56</v>
      </c>
      <c r="F2392" s="18" t="s">
        <v>113</v>
      </c>
      <c r="G2392" s="19">
        <v>15.720058763400001</v>
      </c>
      <c r="H2392" s="19">
        <v>6.3616799999999998</v>
      </c>
      <c r="I2392" s="18" t="s">
        <v>24</v>
      </c>
      <c r="J2392" s="18" t="s">
        <v>114</v>
      </c>
      <c r="K2392" s="18">
        <v>16</v>
      </c>
      <c r="L2392" s="18">
        <v>60</v>
      </c>
      <c r="M2392" s="18" t="s">
        <v>71</v>
      </c>
      <c r="N2392" s="18" t="s">
        <v>74</v>
      </c>
      <c r="O2392" s="18" t="s">
        <v>75</v>
      </c>
      <c r="P2392" s="19">
        <v>3431.9100075000001</v>
      </c>
      <c r="Q2392" s="19">
        <v>684763.02067600004</v>
      </c>
      <c r="R2392" s="20">
        <v>0.74605500000000002</v>
      </c>
      <c r="S2392" s="20">
        <v>6.7142049999999998</v>
      </c>
      <c r="T2392" s="20">
        <v>0.24</v>
      </c>
      <c r="U2392" s="20">
        <v>0.56100000000000005</v>
      </c>
      <c r="V2392" s="20">
        <f t="shared" si="74"/>
        <v>3.6070840110240003</v>
      </c>
      <c r="W2392" s="20">
        <f t="shared" si="75"/>
        <v>18.751280788671597</v>
      </c>
    </row>
    <row r="2393" spans="1:23" x14ac:dyDescent="0.25">
      <c r="A2393" s="18">
        <v>38840</v>
      </c>
      <c r="B2393" s="18">
        <v>38790</v>
      </c>
      <c r="C2393" s="18">
        <v>6410</v>
      </c>
      <c r="D2393" s="18">
        <v>6410</v>
      </c>
      <c r="E2393" s="18" t="s">
        <v>56</v>
      </c>
      <c r="F2393" s="18" t="s">
        <v>113</v>
      </c>
      <c r="G2393" s="19">
        <v>3.4589085045000001</v>
      </c>
      <c r="H2393" s="19">
        <v>1.39977</v>
      </c>
      <c r="I2393" s="18" t="s">
        <v>24</v>
      </c>
      <c r="J2393" s="18" t="s">
        <v>114</v>
      </c>
      <c r="K2393" s="18">
        <v>16</v>
      </c>
      <c r="L2393" s="18">
        <v>60</v>
      </c>
      <c r="M2393" s="18" t="s">
        <v>71</v>
      </c>
      <c r="N2393" s="18" t="s">
        <v>74</v>
      </c>
      <c r="O2393" s="18" t="s">
        <v>75</v>
      </c>
      <c r="P2393" s="19">
        <v>1736.45980521</v>
      </c>
      <c r="Q2393" s="19">
        <v>150669.451776</v>
      </c>
      <c r="R2393" s="20">
        <v>0.74605500000000002</v>
      </c>
      <c r="S2393" s="20">
        <v>6.7142049999999998</v>
      </c>
      <c r="T2393" s="20">
        <v>0.24</v>
      </c>
      <c r="U2393" s="20">
        <v>0.56100000000000005</v>
      </c>
      <c r="V2393" s="20">
        <f t="shared" si="74"/>
        <v>0.79367210958599999</v>
      </c>
      <c r="W2393" s="20">
        <f t="shared" si="75"/>
        <v>4.1258724597211494</v>
      </c>
    </row>
    <row r="2394" spans="1:23" x14ac:dyDescent="0.25">
      <c r="A2394" s="18">
        <v>38841</v>
      </c>
      <c r="B2394" s="18">
        <v>38791</v>
      </c>
      <c r="C2394" s="18">
        <v>6410</v>
      </c>
      <c r="D2394" s="18">
        <v>6410</v>
      </c>
      <c r="E2394" s="18" t="s">
        <v>56</v>
      </c>
      <c r="F2394" s="18" t="s">
        <v>113</v>
      </c>
      <c r="G2394" s="19">
        <v>5.1350940965199996</v>
      </c>
      <c r="H2394" s="19">
        <v>2.0781000000000001</v>
      </c>
      <c r="I2394" s="18" t="s">
        <v>24</v>
      </c>
      <c r="J2394" s="18" t="s">
        <v>114</v>
      </c>
      <c r="K2394" s="18">
        <v>16</v>
      </c>
      <c r="L2394" s="18">
        <v>60</v>
      </c>
      <c r="M2394" s="18" t="s">
        <v>71</v>
      </c>
      <c r="N2394" s="18" t="s">
        <v>74</v>
      </c>
      <c r="O2394" s="18" t="s">
        <v>75</v>
      </c>
      <c r="P2394" s="19">
        <v>2046.42008272</v>
      </c>
      <c r="Q2394" s="19">
        <v>223683.80410400001</v>
      </c>
      <c r="R2394" s="20">
        <v>0.74605500000000002</v>
      </c>
      <c r="S2394" s="20">
        <v>6.7142049999999998</v>
      </c>
      <c r="T2394" s="20">
        <v>0.24</v>
      </c>
      <c r="U2394" s="20">
        <v>0.56100000000000005</v>
      </c>
      <c r="V2394" s="20">
        <f t="shared" si="74"/>
        <v>1.1782864405800002</v>
      </c>
      <c r="W2394" s="20">
        <f t="shared" si="75"/>
        <v>6.1252745512094986</v>
      </c>
    </row>
    <row r="2395" spans="1:23" x14ac:dyDescent="0.25">
      <c r="A2395" s="18">
        <v>38842</v>
      </c>
      <c r="B2395" s="18">
        <v>38792</v>
      </c>
      <c r="C2395" s="18">
        <v>6410</v>
      </c>
      <c r="D2395" s="18">
        <v>6410</v>
      </c>
      <c r="E2395" s="18" t="s">
        <v>56</v>
      </c>
      <c r="F2395" s="18" t="s">
        <v>113</v>
      </c>
      <c r="G2395" s="19">
        <v>4.1083745759400001</v>
      </c>
      <c r="H2395" s="19">
        <v>1.6626000000000001</v>
      </c>
      <c r="I2395" s="18" t="s">
        <v>24</v>
      </c>
      <c r="J2395" s="18" t="s">
        <v>114</v>
      </c>
      <c r="K2395" s="18">
        <v>16</v>
      </c>
      <c r="L2395" s="18">
        <v>60</v>
      </c>
      <c r="M2395" s="18" t="s">
        <v>71</v>
      </c>
      <c r="N2395" s="18" t="s">
        <v>74</v>
      </c>
      <c r="O2395" s="18" t="s">
        <v>75</v>
      </c>
      <c r="P2395" s="19">
        <v>1838.01966816</v>
      </c>
      <c r="Q2395" s="19">
        <v>178960.080686</v>
      </c>
      <c r="R2395" s="20">
        <v>0.74605500000000002</v>
      </c>
      <c r="S2395" s="20">
        <v>6.7142049999999998</v>
      </c>
      <c r="T2395" s="20">
        <v>0.24</v>
      </c>
      <c r="U2395" s="20">
        <v>0.56100000000000005</v>
      </c>
      <c r="V2395" s="20">
        <f t="shared" si="74"/>
        <v>0.94269719268000007</v>
      </c>
      <c r="W2395" s="20">
        <f t="shared" si="75"/>
        <v>4.9005733452869995</v>
      </c>
    </row>
    <row r="2396" spans="1:23" x14ac:dyDescent="0.25">
      <c r="A2396" s="18">
        <v>38844</v>
      </c>
      <c r="B2396" s="18">
        <v>38794</v>
      </c>
      <c r="C2396" s="18">
        <v>6410</v>
      </c>
      <c r="D2396" s="18">
        <v>6410</v>
      </c>
      <c r="E2396" s="18" t="s">
        <v>56</v>
      </c>
      <c r="F2396" s="18" t="s">
        <v>113</v>
      </c>
      <c r="G2396" s="19">
        <v>5.7940405991499997</v>
      </c>
      <c r="H2396" s="19">
        <v>2.34476</v>
      </c>
      <c r="I2396" s="18" t="s">
        <v>24</v>
      </c>
      <c r="J2396" s="18" t="s">
        <v>114</v>
      </c>
      <c r="K2396" s="18">
        <v>16</v>
      </c>
      <c r="L2396" s="18">
        <v>60</v>
      </c>
      <c r="M2396" s="18" t="s">
        <v>71</v>
      </c>
      <c r="N2396" s="18" t="s">
        <v>74</v>
      </c>
      <c r="O2396" s="18" t="s">
        <v>75</v>
      </c>
      <c r="P2396" s="19">
        <v>2912.8386233199999</v>
      </c>
      <c r="Q2396" s="19">
        <v>252387.39894499999</v>
      </c>
      <c r="R2396" s="20">
        <v>0.74605500000000002</v>
      </c>
      <c r="S2396" s="20">
        <v>6.7142049999999998</v>
      </c>
      <c r="T2396" s="20">
        <v>0.24</v>
      </c>
      <c r="U2396" s="20">
        <v>0.56100000000000005</v>
      </c>
      <c r="V2396" s="20">
        <f t="shared" si="74"/>
        <v>1.3294831405679999</v>
      </c>
      <c r="W2396" s="20">
        <f t="shared" si="75"/>
        <v>6.9112644996361983</v>
      </c>
    </row>
    <row r="2397" spans="1:23" x14ac:dyDescent="0.25">
      <c r="A2397" s="18">
        <v>38846</v>
      </c>
      <c r="B2397" s="18">
        <v>38796</v>
      </c>
      <c r="C2397" s="18">
        <v>6410</v>
      </c>
      <c r="D2397" s="18">
        <v>6410</v>
      </c>
      <c r="E2397" s="18" t="s">
        <v>56</v>
      </c>
      <c r="F2397" s="18" t="s">
        <v>113</v>
      </c>
      <c r="G2397" s="19">
        <v>3.2002486512699999</v>
      </c>
      <c r="H2397" s="19">
        <v>1.2950900000000001</v>
      </c>
      <c r="I2397" s="18" t="s">
        <v>24</v>
      </c>
      <c r="J2397" s="18" t="s">
        <v>114</v>
      </c>
      <c r="K2397" s="18">
        <v>16</v>
      </c>
      <c r="L2397" s="18">
        <v>60</v>
      </c>
      <c r="M2397" s="18" t="s">
        <v>71</v>
      </c>
      <c r="N2397" s="18" t="s">
        <v>74</v>
      </c>
      <c r="O2397" s="18" t="s">
        <v>75</v>
      </c>
      <c r="P2397" s="19">
        <v>1694.97196663</v>
      </c>
      <c r="Q2397" s="19">
        <v>139402.27363700001</v>
      </c>
      <c r="R2397" s="20">
        <v>0.74605500000000002</v>
      </c>
      <c r="S2397" s="20">
        <v>6.7142049999999998</v>
      </c>
      <c r="T2397" s="20">
        <v>0.24</v>
      </c>
      <c r="U2397" s="20">
        <v>0.56100000000000005</v>
      </c>
      <c r="V2397" s="20">
        <f t="shared" si="74"/>
        <v>0.734318361162</v>
      </c>
      <c r="W2397" s="20">
        <f t="shared" si="75"/>
        <v>3.8173243917645499</v>
      </c>
    </row>
    <row r="2398" spans="1:23" x14ac:dyDescent="0.25">
      <c r="A2398" s="18">
        <v>38847</v>
      </c>
      <c r="B2398" s="18">
        <v>38797</v>
      </c>
      <c r="C2398" s="18">
        <v>6410</v>
      </c>
      <c r="D2398" s="18">
        <v>6410</v>
      </c>
      <c r="E2398" s="18" t="s">
        <v>56</v>
      </c>
      <c r="F2398" s="18" t="s">
        <v>113</v>
      </c>
      <c r="G2398" s="19">
        <v>3.31397191755</v>
      </c>
      <c r="H2398" s="19">
        <v>1.3411200000000001</v>
      </c>
      <c r="I2398" s="18" t="s">
        <v>24</v>
      </c>
      <c r="J2398" s="18" t="s">
        <v>114</v>
      </c>
      <c r="K2398" s="18">
        <v>16</v>
      </c>
      <c r="L2398" s="18">
        <v>60</v>
      </c>
      <c r="M2398" s="18" t="s">
        <v>71</v>
      </c>
      <c r="N2398" s="18" t="s">
        <v>74</v>
      </c>
      <c r="O2398" s="18" t="s">
        <v>75</v>
      </c>
      <c r="P2398" s="19">
        <v>1415.89560366</v>
      </c>
      <c r="Q2398" s="19">
        <v>144356.039303</v>
      </c>
      <c r="R2398" s="20">
        <v>0.74605500000000002</v>
      </c>
      <c r="S2398" s="20">
        <v>6.7142049999999998</v>
      </c>
      <c r="T2398" s="20">
        <v>0.24</v>
      </c>
      <c r="U2398" s="20">
        <v>0.56100000000000005</v>
      </c>
      <c r="V2398" s="20">
        <f t="shared" si="74"/>
        <v>0.76041745401600014</v>
      </c>
      <c r="W2398" s="20">
        <f t="shared" si="75"/>
        <v>3.9529994736143994</v>
      </c>
    </row>
    <row r="2399" spans="1:23" x14ac:dyDescent="0.25">
      <c r="A2399" s="18">
        <v>38848</v>
      </c>
      <c r="B2399" s="18">
        <v>38798</v>
      </c>
      <c r="C2399" s="18">
        <v>6410</v>
      </c>
      <c r="D2399" s="18">
        <v>6410</v>
      </c>
      <c r="E2399" s="18" t="s">
        <v>56</v>
      </c>
      <c r="F2399" s="18" t="s">
        <v>113</v>
      </c>
      <c r="G2399" s="19">
        <v>4.1219182071900002</v>
      </c>
      <c r="H2399" s="19">
        <v>1.66808</v>
      </c>
      <c r="I2399" s="18" t="s">
        <v>24</v>
      </c>
      <c r="J2399" s="18" t="s">
        <v>114</v>
      </c>
      <c r="K2399" s="18">
        <v>16</v>
      </c>
      <c r="L2399" s="18">
        <v>60</v>
      </c>
      <c r="M2399" s="18" t="s">
        <v>71</v>
      </c>
      <c r="N2399" s="18" t="s">
        <v>74</v>
      </c>
      <c r="O2399" s="18" t="s">
        <v>75</v>
      </c>
      <c r="P2399" s="19">
        <v>1539.77933525</v>
      </c>
      <c r="Q2399" s="19">
        <v>179550.03890099999</v>
      </c>
      <c r="R2399" s="20">
        <v>0.74605500000000002</v>
      </c>
      <c r="S2399" s="20">
        <v>6.7142049999999998</v>
      </c>
      <c r="T2399" s="20">
        <v>0.24</v>
      </c>
      <c r="U2399" s="20">
        <v>0.56100000000000005</v>
      </c>
      <c r="V2399" s="20">
        <f t="shared" si="74"/>
        <v>0.94580436254400013</v>
      </c>
      <c r="W2399" s="20">
        <f t="shared" si="75"/>
        <v>4.9167258425395985</v>
      </c>
    </row>
    <row r="2400" spans="1:23" x14ac:dyDescent="0.25">
      <c r="A2400" s="18">
        <v>38849</v>
      </c>
      <c r="B2400" s="18">
        <v>38799</v>
      </c>
      <c r="C2400" s="18">
        <v>6410</v>
      </c>
      <c r="D2400" s="18">
        <v>6410</v>
      </c>
      <c r="E2400" s="18" t="s">
        <v>56</v>
      </c>
      <c r="F2400" s="18" t="s">
        <v>113</v>
      </c>
      <c r="G2400" s="19">
        <v>2.2791496057999998</v>
      </c>
      <c r="H2400" s="19">
        <v>0.92233900000000002</v>
      </c>
      <c r="I2400" s="18" t="s">
        <v>24</v>
      </c>
      <c r="J2400" s="18" t="s">
        <v>114</v>
      </c>
      <c r="K2400" s="18">
        <v>16</v>
      </c>
      <c r="L2400" s="18">
        <v>60</v>
      </c>
      <c r="M2400" s="18" t="s">
        <v>71</v>
      </c>
      <c r="N2400" s="18" t="s">
        <v>74</v>
      </c>
      <c r="O2400" s="18" t="s">
        <v>75</v>
      </c>
      <c r="P2400" s="19">
        <v>1201.12207519</v>
      </c>
      <c r="Q2400" s="19">
        <v>99279.359709800003</v>
      </c>
      <c r="R2400" s="20">
        <v>0.74605500000000002</v>
      </c>
      <c r="S2400" s="20">
        <v>6.7142049999999998</v>
      </c>
      <c r="T2400" s="20">
        <v>0.24</v>
      </c>
      <c r="U2400" s="20">
        <v>0.56100000000000005</v>
      </c>
      <c r="V2400" s="20">
        <f t="shared" si="74"/>
        <v>0.5229678732102</v>
      </c>
      <c r="W2400" s="20">
        <f t="shared" si="75"/>
        <v>2.7186274020923045</v>
      </c>
    </row>
    <row r="2401" spans="1:23" x14ac:dyDescent="0.25">
      <c r="A2401" s="18">
        <v>38850</v>
      </c>
      <c r="B2401" s="18">
        <v>38800</v>
      </c>
      <c r="C2401" s="18">
        <v>6410</v>
      </c>
      <c r="D2401" s="18">
        <v>6410</v>
      </c>
      <c r="E2401" s="18" t="s">
        <v>56</v>
      </c>
      <c r="F2401" s="18" t="s">
        <v>113</v>
      </c>
      <c r="G2401" s="19">
        <v>2.2446090237599998</v>
      </c>
      <c r="H2401" s="19">
        <v>0.90836099999999997</v>
      </c>
      <c r="I2401" s="18" t="s">
        <v>24</v>
      </c>
      <c r="J2401" s="18" t="s">
        <v>114</v>
      </c>
      <c r="K2401" s="18">
        <v>16</v>
      </c>
      <c r="L2401" s="18">
        <v>60</v>
      </c>
      <c r="M2401" s="18" t="s">
        <v>71</v>
      </c>
      <c r="N2401" s="18" t="s">
        <v>74</v>
      </c>
      <c r="O2401" s="18" t="s">
        <v>75</v>
      </c>
      <c r="P2401" s="19">
        <v>3038.2712844799998</v>
      </c>
      <c r="Q2401" s="19">
        <v>97774.777975599995</v>
      </c>
      <c r="R2401" s="20">
        <v>0.74605500000000002</v>
      </c>
      <c r="S2401" s="20">
        <v>6.7142049999999998</v>
      </c>
      <c r="T2401" s="20">
        <v>0.24</v>
      </c>
      <c r="U2401" s="20">
        <v>0.56100000000000005</v>
      </c>
      <c r="V2401" s="20">
        <f t="shared" si="74"/>
        <v>0.51504232204980005</v>
      </c>
      <c r="W2401" s="20">
        <f t="shared" si="75"/>
        <v>2.6774267439541943</v>
      </c>
    </row>
    <row r="2402" spans="1:23" x14ac:dyDescent="0.25">
      <c r="A2402" s="18">
        <v>38853</v>
      </c>
      <c r="B2402" s="18">
        <v>38803</v>
      </c>
      <c r="C2402" s="18">
        <v>6410</v>
      </c>
      <c r="D2402" s="18">
        <v>6410</v>
      </c>
      <c r="E2402" s="18" t="s">
        <v>56</v>
      </c>
      <c r="F2402" s="18" t="s">
        <v>113</v>
      </c>
      <c r="G2402" s="19">
        <v>50.889404421899997</v>
      </c>
      <c r="H2402" s="19">
        <v>20.594200000000001</v>
      </c>
      <c r="I2402" s="18" t="s">
        <v>24</v>
      </c>
      <c r="J2402" s="18" t="s">
        <v>114</v>
      </c>
      <c r="K2402" s="18">
        <v>16</v>
      </c>
      <c r="L2402" s="18">
        <v>60</v>
      </c>
      <c r="M2402" s="18" t="s">
        <v>71</v>
      </c>
      <c r="N2402" s="18" t="s">
        <v>74</v>
      </c>
      <c r="O2402" s="18" t="s">
        <v>75</v>
      </c>
      <c r="P2402" s="19">
        <v>7260.7148745499999</v>
      </c>
      <c r="Q2402" s="19">
        <v>2216733.5896600001</v>
      </c>
      <c r="R2402" s="20">
        <v>0.74605500000000002</v>
      </c>
      <c r="S2402" s="20">
        <v>6.7142049999999998</v>
      </c>
      <c r="T2402" s="20">
        <v>0.24</v>
      </c>
      <c r="U2402" s="20">
        <v>0.56100000000000005</v>
      </c>
      <c r="V2402" s="20">
        <f t="shared" si="74"/>
        <v>11.676948469560001</v>
      </c>
      <c r="W2402" s="20">
        <f t="shared" si="75"/>
        <v>60.702145788228997</v>
      </c>
    </row>
    <row r="2403" spans="1:23" x14ac:dyDescent="0.25">
      <c r="A2403" s="18">
        <v>38854</v>
      </c>
      <c r="B2403" s="18">
        <v>38804</v>
      </c>
      <c r="C2403" s="18">
        <v>6410</v>
      </c>
      <c r="D2403" s="18">
        <v>6410</v>
      </c>
      <c r="E2403" s="18" t="s">
        <v>56</v>
      </c>
      <c r="F2403" s="18" t="s">
        <v>113</v>
      </c>
      <c r="G2403" s="19">
        <v>1.0590650725799999</v>
      </c>
      <c r="H2403" s="19">
        <v>0.42858800000000002</v>
      </c>
      <c r="I2403" s="18" t="s">
        <v>24</v>
      </c>
      <c r="J2403" s="18" t="s">
        <v>114</v>
      </c>
      <c r="K2403" s="18">
        <v>16</v>
      </c>
      <c r="L2403" s="18">
        <v>60</v>
      </c>
      <c r="M2403" s="18" t="s">
        <v>71</v>
      </c>
      <c r="N2403" s="18" t="s">
        <v>74</v>
      </c>
      <c r="O2403" s="18" t="s">
        <v>75</v>
      </c>
      <c r="P2403" s="19">
        <v>805.65668447200005</v>
      </c>
      <c r="Q2403" s="19">
        <v>46132.690030400001</v>
      </c>
      <c r="R2403" s="20">
        <v>0.74605500000000002</v>
      </c>
      <c r="S2403" s="20">
        <v>6.7142049999999998</v>
      </c>
      <c r="T2403" s="20">
        <v>0.24</v>
      </c>
      <c r="U2403" s="20">
        <v>0.56100000000000005</v>
      </c>
      <c r="V2403" s="20">
        <f t="shared" si="74"/>
        <v>0.24301016745840001</v>
      </c>
      <c r="W2403" s="20">
        <f t="shared" si="75"/>
        <v>1.2632785570250598</v>
      </c>
    </row>
    <row r="2404" spans="1:23" x14ac:dyDescent="0.25">
      <c r="A2404" s="18">
        <v>38855</v>
      </c>
      <c r="B2404" s="18">
        <v>38805</v>
      </c>
      <c r="C2404" s="18">
        <v>6410</v>
      </c>
      <c r="D2404" s="18">
        <v>6410</v>
      </c>
      <c r="E2404" s="18" t="s">
        <v>56</v>
      </c>
      <c r="F2404" s="18" t="s">
        <v>113</v>
      </c>
      <c r="G2404" s="19">
        <v>8.2260280109600004</v>
      </c>
      <c r="H2404" s="19">
        <v>3.3289599999999999</v>
      </c>
      <c r="I2404" s="18" t="s">
        <v>24</v>
      </c>
      <c r="J2404" s="18" t="s">
        <v>114</v>
      </c>
      <c r="K2404" s="18">
        <v>16</v>
      </c>
      <c r="L2404" s="18">
        <v>60</v>
      </c>
      <c r="M2404" s="18" t="s">
        <v>71</v>
      </c>
      <c r="N2404" s="18" t="s">
        <v>74</v>
      </c>
      <c r="O2404" s="18" t="s">
        <v>75</v>
      </c>
      <c r="P2404" s="19">
        <v>3671.14878404</v>
      </c>
      <c r="Q2404" s="19">
        <v>358324.34685600002</v>
      </c>
      <c r="R2404" s="20">
        <v>0.74605500000000002</v>
      </c>
      <c r="S2404" s="20">
        <v>6.7142049999999998</v>
      </c>
      <c r="T2404" s="20">
        <v>0.24</v>
      </c>
      <c r="U2404" s="20">
        <v>0.56100000000000005</v>
      </c>
      <c r="V2404" s="20">
        <f t="shared" si="74"/>
        <v>1.8875263121280001</v>
      </c>
      <c r="W2404" s="20">
        <f t="shared" si="75"/>
        <v>9.8122294259151985</v>
      </c>
    </row>
    <row r="2405" spans="1:23" x14ac:dyDescent="0.25">
      <c r="A2405" s="18">
        <v>38856</v>
      </c>
      <c r="B2405" s="18">
        <v>38806</v>
      </c>
      <c r="C2405" s="18">
        <v>6410</v>
      </c>
      <c r="D2405" s="18">
        <v>6410</v>
      </c>
      <c r="E2405" s="18" t="s">
        <v>56</v>
      </c>
      <c r="F2405" s="18" t="s">
        <v>113</v>
      </c>
      <c r="G2405" s="19">
        <v>1.7035910142899999</v>
      </c>
      <c r="H2405" s="19">
        <v>0.689419</v>
      </c>
      <c r="I2405" s="18" t="s">
        <v>24</v>
      </c>
      <c r="J2405" s="18" t="s">
        <v>114</v>
      </c>
      <c r="K2405" s="18">
        <v>16</v>
      </c>
      <c r="L2405" s="18">
        <v>60</v>
      </c>
      <c r="M2405" s="18" t="s">
        <v>71</v>
      </c>
      <c r="N2405" s="18" t="s">
        <v>74</v>
      </c>
      <c r="O2405" s="18" t="s">
        <v>75</v>
      </c>
      <c r="P2405" s="19">
        <v>1009.0585169</v>
      </c>
      <c r="Q2405" s="19">
        <v>74208.127749099993</v>
      </c>
      <c r="R2405" s="20">
        <v>0.74605500000000002</v>
      </c>
      <c r="S2405" s="20">
        <v>6.7142049999999998</v>
      </c>
      <c r="T2405" s="20">
        <v>0.24</v>
      </c>
      <c r="U2405" s="20">
        <v>0.56100000000000005</v>
      </c>
      <c r="V2405" s="20">
        <f t="shared" si="74"/>
        <v>0.39090181395419998</v>
      </c>
      <c r="W2405" s="20">
        <f t="shared" si="75"/>
        <v>2.0320873181369046</v>
      </c>
    </row>
    <row r="2406" spans="1:23" x14ac:dyDescent="0.25">
      <c r="A2406" s="18">
        <v>38857</v>
      </c>
      <c r="B2406" s="18">
        <v>38807</v>
      </c>
      <c r="C2406" s="18">
        <v>6410</v>
      </c>
      <c r="D2406" s="18">
        <v>6410</v>
      </c>
      <c r="E2406" s="18" t="s">
        <v>56</v>
      </c>
      <c r="F2406" s="18" t="s">
        <v>113</v>
      </c>
      <c r="G2406" s="19">
        <v>5.8849781781799999</v>
      </c>
      <c r="H2406" s="19">
        <v>2.38157</v>
      </c>
      <c r="I2406" s="18" t="s">
        <v>24</v>
      </c>
      <c r="J2406" s="18" t="s">
        <v>114</v>
      </c>
      <c r="K2406" s="18">
        <v>16</v>
      </c>
      <c r="L2406" s="18">
        <v>60</v>
      </c>
      <c r="M2406" s="18" t="s">
        <v>71</v>
      </c>
      <c r="N2406" s="18" t="s">
        <v>74</v>
      </c>
      <c r="O2406" s="18" t="s">
        <v>75</v>
      </c>
      <c r="P2406" s="19">
        <v>2436.62384845</v>
      </c>
      <c r="Q2406" s="19">
        <v>256348.624044</v>
      </c>
      <c r="R2406" s="20">
        <v>0.74605500000000002</v>
      </c>
      <c r="S2406" s="20">
        <v>6.7142049999999998</v>
      </c>
      <c r="T2406" s="20">
        <v>0.24</v>
      </c>
      <c r="U2406" s="20">
        <v>0.56100000000000005</v>
      </c>
      <c r="V2406" s="20">
        <f t="shared" si="74"/>
        <v>1.3503544768260001</v>
      </c>
      <c r="W2406" s="20">
        <f t="shared" si="75"/>
        <v>7.0197632996121495</v>
      </c>
    </row>
    <row r="2407" spans="1:23" x14ac:dyDescent="0.25">
      <c r="A2407" s="18">
        <v>38858</v>
      </c>
      <c r="B2407" s="18">
        <v>38808</v>
      </c>
      <c r="C2407" s="18">
        <v>6410</v>
      </c>
      <c r="D2407" s="18">
        <v>6410</v>
      </c>
      <c r="E2407" s="18" t="s">
        <v>56</v>
      </c>
      <c r="F2407" s="18" t="s">
        <v>113</v>
      </c>
      <c r="G2407" s="19">
        <v>28.348878748299999</v>
      </c>
      <c r="H2407" s="19">
        <v>11.4724</v>
      </c>
      <c r="I2407" s="18" t="s">
        <v>24</v>
      </c>
      <c r="J2407" s="18" t="s">
        <v>114</v>
      </c>
      <c r="K2407" s="18">
        <v>16</v>
      </c>
      <c r="L2407" s="18">
        <v>60</v>
      </c>
      <c r="M2407" s="18" t="s">
        <v>71</v>
      </c>
      <c r="N2407" s="18" t="s">
        <v>74</v>
      </c>
      <c r="O2407" s="18" t="s">
        <v>75</v>
      </c>
      <c r="P2407" s="19">
        <v>4847.3928767199995</v>
      </c>
      <c r="Q2407" s="19">
        <v>1234872.21878</v>
      </c>
      <c r="R2407" s="20">
        <v>0.74605500000000002</v>
      </c>
      <c r="S2407" s="20">
        <v>6.7142049999999998</v>
      </c>
      <c r="T2407" s="20">
        <v>0.24</v>
      </c>
      <c r="U2407" s="20">
        <v>0.56100000000000005</v>
      </c>
      <c r="V2407" s="20">
        <f t="shared" si="74"/>
        <v>6.5048714503200005</v>
      </c>
      <c r="W2407" s="20">
        <f t="shared" si="75"/>
        <v>33.815311949037991</v>
      </c>
    </row>
    <row r="2408" spans="1:23" x14ac:dyDescent="0.25">
      <c r="A2408" s="18">
        <v>38859</v>
      </c>
      <c r="B2408" s="18">
        <v>38809</v>
      </c>
      <c r="C2408" s="18">
        <v>6410</v>
      </c>
      <c r="D2408" s="18">
        <v>6410</v>
      </c>
      <c r="E2408" s="18" t="s">
        <v>56</v>
      </c>
      <c r="F2408" s="18" t="s">
        <v>113</v>
      </c>
      <c r="G2408" s="19">
        <v>12.339381618199999</v>
      </c>
      <c r="H2408" s="19">
        <v>4.9935700000000001</v>
      </c>
      <c r="I2408" s="18" t="s">
        <v>24</v>
      </c>
      <c r="J2408" s="18" t="s">
        <v>114</v>
      </c>
      <c r="K2408" s="18">
        <v>16</v>
      </c>
      <c r="L2408" s="18">
        <v>60</v>
      </c>
      <c r="M2408" s="18" t="s">
        <v>71</v>
      </c>
      <c r="N2408" s="18" t="s">
        <v>74</v>
      </c>
      <c r="O2408" s="18" t="s">
        <v>75</v>
      </c>
      <c r="P2408" s="19">
        <v>2918.45455515</v>
      </c>
      <c r="Q2408" s="19">
        <v>537501.31327699998</v>
      </c>
      <c r="R2408" s="20">
        <v>0.74605500000000002</v>
      </c>
      <c r="S2408" s="20">
        <v>6.7142049999999998</v>
      </c>
      <c r="T2408" s="20">
        <v>0.24</v>
      </c>
      <c r="U2408" s="20">
        <v>0.56100000000000005</v>
      </c>
      <c r="V2408" s="20">
        <f t="shared" si="74"/>
        <v>2.8313631784260003</v>
      </c>
      <c r="W2408" s="20">
        <f t="shared" si="75"/>
        <v>14.718727318552148</v>
      </c>
    </row>
    <row r="2409" spans="1:23" x14ac:dyDescent="0.25">
      <c r="A2409" s="18">
        <v>38860</v>
      </c>
      <c r="B2409" s="18">
        <v>38810</v>
      </c>
      <c r="C2409" s="18">
        <v>6410</v>
      </c>
      <c r="D2409" s="18">
        <v>6410</v>
      </c>
      <c r="E2409" s="18" t="s">
        <v>56</v>
      </c>
      <c r="F2409" s="18" t="s">
        <v>113</v>
      </c>
      <c r="G2409" s="19">
        <v>3.6874300439200001</v>
      </c>
      <c r="H2409" s="19">
        <v>1.4922500000000001</v>
      </c>
      <c r="I2409" s="18" t="s">
        <v>24</v>
      </c>
      <c r="J2409" s="18" t="s">
        <v>114</v>
      </c>
      <c r="K2409" s="18">
        <v>16</v>
      </c>
      <c r="L2409" s="18">
        <v>60</v>
      </c>
      <c r="M2409" s="18" t="s">
        <v>71</v>
      </c>
      <c r="N2409" s="18" t="s">
        <v>74</v>
      </c>
      <c r="O2409" s="18" t="s">
        <v>75</v>
      </c>
      <c r="P2409" s="19">
        <v>1671.8769752799999</v>
      </c>
      <c r="Q2409" s="19">
        <v>160623.810215</v>
      </c>
      <c r="R2409" s="20">
        <v>0.74605500000000002</v>
      </c>
      <c r="S2409" s="20">
        <v>6.7142049999999998</v>
      </c>
      <c r="T2409" s="20">
        <v>0.24</v>
      </c>
      <c r="U2409" s="20">
        <v>0.56100000000000005</v>
      </c>
      <c r="V2409" s="20">
        <f t="shared" si="74"/>
        <v>0.84610843605000008</v>
      </c>
      <c r="W2409" s="20">
        <f t="shared" si="75"/>
        <v>4.3984605885387493</v>
      </c>
    </row>
    <row r="2410" spans="1:23" x14ac:dyDescent="0.25">
      <c r="A2410" s="18">
        <v>38862</v>
      </c>
      <c r="B2410" s="18">
        <v>38812</v>
      </c>
      <c r="C2410" s="18">
        <v>6410</v>
      </c>
      <c r="D2410" s="18">
        <v>6410</v>
      </c>
      <c r="E2410" s="18" t="s">
        <v>56</v>
      </c>
      <c r="F2410" s="18" t="s">
        <v>113</v>
      </c>
      <c r="G2410" s="19">
        <v>1.6292409025700001</v>
      </c>
      <c r="H2410" s="19">
        <v>0.65932999999999997</v>
      </c>
      <c r="I2410" s="18" t="s">
        <v>24</v>
      </c>
      <c r="J2410" s="18" t="s">
        <v>114</v>
      </c>
      <c r="K2410" s="18">
        <v>16</v>
      </c>
      <c r="L2410" s="18">
        <v>60</v>
      </c>
      <c r="M2410" s="18" t="s">
        <v>71</v>
      </c>
      <c r="N2410" s="18" t="s">
        <v>74</v>
      </c>
      <c r="O2410" s="18" t="s">
        <v>75</v>
      </c>
      <c r="P2410" s="19">
        <v>1105.81403647</v>
      </c>
      <c r="Q2410" s="19">
        <v>70969.449837699998</v>
      </c>
      <c r="R2410" s="20">
        <v>0.74605500000000002</v>
      </c>
      <c r="S2410" s="20">
        <v>6.7142049999999998</v>
      </c>
      <c r="T2410" s="20">
        <v>0.24</v>
      </c>
      <c r="U2410" s="20">
        <v>0.56100000000000005</v>
      </c>
      <c r="V2410" s="20">
        <f t="shared" si="74"/>
        <v>0.37384129679399997</v>
      </c>
      <c r="W2410" s="20">
        <f t="shared" si="75"/>
        <v>1.9433989075833498</v>
      </c>
    </row>
    <row r="2411" spans="1:23" x14ac:dyDescent="0.25">
      <c r="A2411" s="18">
        <v>38863</v>
      </c>
      <c r="B2411" s="18">
        <v>38813</v>
      </c>
      <c r="C2411" s="18">
        <v>6410</v>
      </c>
      <c r="D2411" s="18">
        <v>6410</v>
      </c>
      <c r="E2411" s="18" t="s">
        <v>56</v>
      </c>
      <c r="F2411" s="18" t="s">
        <v>113</v>
      </c>
      <c r="G2411" s="19">
        <v>3.9071334913000002</v>
      </c>
      <c r="H2411" s="19">
        <v>1.5811599999999999</v>
      </c>
      <c r="I2411" s="18" t="s">
        <v>24</v>
      </c>
      <c r="J2411" s="18" t="s">
        <v>114</v>
      </c>
      <c r="K2411" s="18">
        <v>16</v>
      </c>
      <c r="L2411" s="18">
        <v>60</v>
      </c>
      <c r="M2411" s="18" t="s">
        <v>71</v>
      </c>
      <c r="N2411" s="18" t="s">
        <v>74</v>
      </c>
      <c r="O2411" s="18" t="s">
        <v>75</v>
      </c>
      <c r="P2411" s="19">
        <v>1865.2360389200001</v>
      </c>
      <c r="Q2411" s="19">
        <v>170194.05410199999</v>
      </c>
      <c r="R2411" s="20">
        <v>0.74605500000000002</v>
      </c>
      <c r="S2411" s="20">
        <v>6.7142049999999998</v>
      </c>
      <c r="T2411" s="20">
        <v>0.24</v>
      </c>
      <c r="U2411" s="20">
        <v>0.56100000000000005</v>
      </c>
      <c r="V2411" s="20">
        <f t="shared" si="74"/>
        <v>0.89652056608800001</v>
      </c>
      <c r="W2411" s="20">
        <f t="shared" si="75"/>
        <v>4.6605260138541995</v>
      </c>
    </row>
    <row r="2412" spans="1:23" x14ac:dyDescent="0.25">
      <c r="A2412" s="18">
        <v>38864</v>
      </c>
      <c r="B2412" s="18">
        <v>38814</v>
      </c>
      <c r="C2412" s="18">
        <v>6410</v>
      </c>
      <c r="D2412" s="18">
        <v>6410</v>
      </c>
      <c r="E2412" s="18" t="s">
        <v>56</v>
      </c>
      <c r="F2412" s="18" t="s">
        <v>113</v>
      </c>
      <c r="G2412" s="19">
        <v>1.57170503074</v>
      </c>
      <c r="H2412" s="19">
        <v>0.636046</v>
      </c>
      <c r="I2412" s="18" t="s">
        <v>24</v>
      </c>
      <c r="J2412" s="18" t="s">
        <v>114</v>
      </c>
      <c r="K2412" s="18">
        <v>16</v>
      </c>
      <c r="L2412" s="18">
        <v>60</v>
      </c>
      <c r="M2412" s="18" t="s">
        <v>71</v>
      </c>
      <c r="N2412" s="18" t="s">
        <v>74</v>
      </c>
      <c r="O2412" s="18" t="s">
        <v>75</v>
      </c>
      <c r="P2412" s="19">
        <v>1232.7534580900001</v>
      </c>
      <c r="Q2412" s="19">
        <v>68463.197286299997</v>
      </c>
      <c r="R2412" s="20">
        <v>0.74605500000000002</v>
      </c>
      <c r="S2412" s="20">
        <v>6.7142049999999998</v>
      </c>
      <c r="T2412" s="20">
        <v>0.24</v>
      </c>
      <c r="U2412" s="20">
        <v>0.56100000000000005</v>
      </c>
      <c r="V2412" s="20">
        <f t="shared" si="74"/>
        <v>0.36063922688280003</v>
      </c>
      <c r="W2412" s="20">
        <f t="shared" si="75"/>
        <v>1.8747684794757697</v>
      </c>
    </row>
    <row r="2413" spans="1:23" x14ac:dyDescent="0.25">
      <c r="A2413" s="18">
        <v>38865</v>
      </c>
      <c r="B2413" s="18">
        <v>38815</v>
      </c>
      <c r="C2413" s="18">
        <v>6410</v>
      </c>
      <c r="D2413" s="18">
        <v>6410</v>
      </c>
      <c r="E2413" s="18" t="s">
        <v>56</v>
      </c>
      <c r="F2413" s="18" t="s">
        <v>113</v>
      </c>
      <c r="G2413" s="19">
        <v>3.8523202261399998</v>
      </c>
      <c r="H2413" s="19">
        <v>1.55898</v>
      </c>
      <c r="I2413" s="18" t="s">
        <v>24</v>
      </c>
      <c r="J2413" s="18" t="s">
        <v>114</v>
      </c>
      <c r="K2413" s="18">
        <v>16</v>
      </c>
      <c r="L2413" s="18">
        <v>60</v>
      </c>
      <c r="M2413" s="18" t="s">
        <v>71</v>
      </c>
      <c r="N2413" s="18" t="s">
        <v>74</v>
      </c>
      <c r="O2413" s="18" t="s">
        <v>75</v>
      </c>
      <c r="P2413" s="19">
        <v>2593.51258396</v>
      </c>
      <c r="Q2413" s="19">
        <v>167806.39782300001</v>
      </c>
      <c r="R2413" s="20">
        <v>0.74605500000000002</v>
      </c>
      <c r="S2413" s="20">
        <v>6.7142049999999998</v>
      </c>
      <c r="T2413" s="20">
        <v>0.24</v>
      </c>
      <c r="U2413" s="20">
        <v>0.56100000000000005</v>
      </c>
      <c r="V2413" s="20">
        <f t="shared" si="74"/>
        <v>0.88394446616400002</v>
      </c>
      <c r="W2413" s="20">
        <f t="shared" si="75"/>
        <v>4.5951496654850992</v>
      </c>
    </row>
    <row r="2414" spans="1:23" x14ac:dyDescent="0.25">
      <c r="A2414" s="18">
        <v>38866</v>
      </c>
      <c r="B2414" s="18">
        <v>38816</v>
      </c>
      <c r="C2414" s="18">
        <v>6410</v>
      </c>
      <c r="D2414" s="18">
        <v>6410</v>
      </c>
      <c r="E2414" s="18" t="s">
        <v>56</v>
      </c>
      <c r="F2414" s="18" t="s">
        <v>113</v>
      </c>
      <c r="G2414" s="19">
        <v>1.78283852396</v>
      </c>
      <c r="H2414" s="19">
        <v>0.72148900000000005</v>
      </c>
      <c r="I2414" s="18" t="s">
        <v>24</v>
      </c>
      <c r="J2414" s="18" t="s">
        <v>114</v>
      </c>
      <c r="K2414" s="18">
        <v>16</v>
      </c>
      <c r="L2414" s="18">
        <v>60</v>
      </c>
      <c r="M2414" s="18" t="s">
        <v>71</v>
      </c>
      <c r="N2414" s="18" t="s">
        <v>74</v>
      </c>
      <c r="O2414" s="18" t="s">
        <v>75</v>
      </c>
      <c r="P2414" s="19">
        <v>1017.39758751</v>
      </c>
      <c r="Q2414" s="19">
        <v>77660.135464000006</v>
      </c>
      <c r="R2414" s="20">
        <v>0.74605500000000002</v>
      </c>
      <c r="S2414" s="20">
        <v>6.7142049999999998</v>
      </c>
      <c r="T2414" s="20">
        <v>0.24</v>
      </c>
      <c r="U2414" s="20">
        <v>0.56100000000000005</v>
      </c>
      <c r="V2414" s="20">
        <f t="shared" si="74"/>
        <v>0.4090855616802001</v>
      </c>
      <c r="W2414" s="20">
        <f t="shared" si="75"/>
        <v>2.1266147974965546</v>
      </c>
    </row>
    <row r="2415" spans="1:23" x14ac:dyDescent="0.25">
      <c r="A2415" s="18">
        <v>38867</v>
      </c>
      <c r="B2415" s="18">
        <v>38817</v>
      </c>
      <c r="C2415" s="18">
        <v>6410</v>
      </c>
      <c r="D2415" s="18">
        <v>6410</v>
      </c>
      <c r="E2415" s="18" t="s">
        <v>56</v>
      </c>
      <c r="F2415" s="18" t="s">
        <v>113</v>
      </c>
      <c r="G2415" s="19">
        <v>13.132487450999999</v>
      </c>
      <c r="H2415" s="19">
        <v>5.3145300000000004</v>
      </c>
      <c r="I2415" s="18" t="s">
        <v>24</v>
      </c>
      <c r="J2415" s="18" t="s">
        <v>114</v>
      </c>
      <c r="K2415" s="18">
        <v>16</v>
      </c>
      <c r="L2415" s="18">
        <v>60</v>
      </c>
      <c r="M2415" s="18" t="s">
        <v>71</v>
      </c>
      <c r="N2415" s="18" t="s">
        <v>74</v>
      </c>
      <c r="O2415" s="18" t="s">
        <v>75</v>
      </c>
      <c r="P2415" s="19">
        <v>4037.7811727500002</v>
      </c>
      <c r="Q2415" s="19">
        <v>572048.86516599997</v>
      </c>
      <c r="R2415" s="20">
        <v>0.74605500000000002</v>
      </c>
      <c r="S2415" s="20">
        <v>6.7142049999999998</v>
      </c>
      <c r="T2415" s="20">
        <v>0.24</v>
      </c>
      <c r="U2415" s="20">
        <v>0.56100000000000005</v>
      </c>
      <c r="V2415" s="20">
        <f t="shared" si="74"/>
        <v>3.0133480761540001</v>
      </c>
      <c r="W2415" s="20">
        <f t="shared" si="75"/>
        <v>15.664768471507347</v>
      </c>
    </row>
    <row r="2416" spans="1:23" x14ac:dyDescent="0.25">
      <c r="A2416" s="18">
        <v>38869</v>
      </c>
      <c r="B2416" s="18">
        <v>38819</v>
      </c>
      <c r="C2416" s="18">
        <v>6410</v>
      </c>
      <c r="D2416" s="18">
        <v>6410</v>
      </c>
      <c r="E2416" s="18" t="s">
        <v>56</v>
      </c>
      <c r="F2416" s="18" t="s">
        <v>113</v>
      </c>
      <c r="G2416" s="19">
        <v>1.3589789106500001</v>
      </c>
      <c r="H2416" s="19">
        <v>0.54995899999999998</v>
      </c>
      <c r="I2416" s="18" t="s">
        <v>24</v>
      </c>
      <c r="J2416" s="18" t="s">
        <v>114</v>
      </c>
      <c r="K2416" s="18">
        <v>16</v>
      </c>
      <c r="L2416" s="18">
        <v>60</v>
      </c>
      <c r="M2416" s="18" t="s">
        <v>71</v>
      </c>
      <c r="N2416" s="18" t="s">
        <v>74</v>
      </c>
      <c r="O2416" s="18" t="s">
        <v>75</v>
      </c>
      <c r="P2416" s="19">
        <v>894.24423769099997</v>
      </c>
      <c r="Q2416" s="19">
        <v>59196.8845602</v>
      </c>
      <c r="R2416" s="20">
        <v>0.74605500000000002</v>
      </c>
      <c r="S2416" s="20">
        <v>6.7142049999999998</v>
      </c>
      <c r="T2416" s="20">
        <v>0.24</v>
      </c>
      <c r="U2416" s="20">
        <v>0.56100000000000005</v>
      </c>
      <c r="V2416" s="20">
        <f t="shared" si="74"/>
        <v>0.31182774292619997</v>
      </c>
      <c r="W2416" s="20">
        <f t="shared" si="75"/>
        <v>1.6210239482742048</v>
      </c>
    </row>
    <row r="2417" spans="1:23" x14ac:dyDescent="0.25">
      <c r="A2417" s="18">
        <v>38870</v>
      </c>
      <c r="B2417" s="18">
        <v>38820</v>
      </c>
      <c r="C2417" s="18">
        <v>6410</v>
      </c>
      <c r="D2417" s="18">
        <v>6410</v>
      </c>
      <c r="E2417" s="18" t="s">
        <v>56</v>
      </c>
      <c r="F2417" s="18" t="s">
        <v>113</v>
      </c>
      <c r="G2417" s="19">
        <v>1.36628678016</v>
      </c>
      <c r="H2417" s="19">
        <v>0.55291699999999999</v>
      </c>
      <c r="I2417" s="18" t="s">
        <v>24</v>
      </c>
      <c r="J2417" s="18" t="s">
        <v>114</v>
      </c>
      <c r="K2417" s="18">
        <v>16</v>
      </c>
      <c r="L2417" s="18">
        <v>60</v>
      </c>
      <c r="M2417" s="18" t="s">
        <v>71</v>
      </c>
      <c r="N2417" s="18" t="s">
        <v>74</v>
      </c>
      <c r="O2417" s="18" t="s">
        <v>75</v>
      </c>
      <c r="P2417" s="19">
        <v>895.72569219000002</v>
      </c>
      <c r="Q2417" s="19">
        <v>59515.214082600003</v>
      </c>
      <c r="R2417" s="20">
        <v>0.74605500000000002</v>
      </c>
      <c r="S2417" s="20">
        <v>6.7142049999999998</v>
      </c>
      <c r="T2417" s="20">
        <v>0.24</v>
      </c>
      <c r="U2417" s="20">
        <v>0.56100000000000005</v>
      </c>
      <c r="V2417" s="20">
        <f t="shared" si="74"/>
        <v>0.3135049342506</v>
      </c>
      <c r="W2417" s="20">
        <f t="shared" si="75"/>
        <v>1.6297427597474148</v>
      </c>
    </row>
    <row r="2418" spans="1:23" x14ac:dyDescent="0.25">
      <c r="A2418" s="18">
        <v>38871</v>
      </c>
      <c r="B2418" s="18">
        <v>38821</v>
      </c>
      <c r="C2418" s="18">
        <v>6410</v>
      </c>
      <c r="D2418" s="18">
        <v>6410</v>
      </c>
      <c r="E2418" s="18" t="s">
        <v>56</v>
      </c>
      <c r="F2418" s="18" t="s">
        <v>113</v>
      </c>
      <c r="G2418" s="19">
        <v>4.8506788311999998</v>
      </c>
      <c r="H2418" s="19">
        <v>1.9630000000000001</v>
      </c>
      <c r="I2418" s="18" t="s">
        <v>24</v>
      </c>
      <c r="J2418" s="18" t="s">
        <v>114</v>
      </c>
      <c r="K2418" s="18">
        <v>16</v>
      </c>
      <c r="L2418" s="18">
        <v>60</v>
      </c>
      <c r="M2418" s="18" t="s">
        <v>71</v>
      </c>
      <c r="N2418" s="18" t="s">
        <v>74</v>
      </c>
      <c r="O2418" s="18" t="s">
        <v>75</v>
      </c>
      <c r="P2418" s="19">
        <v>1858.23843618</v>
      </c>
      <c r="Q2418" s="19">
        <v>211294.724705</v>
      </c>
      <c r="R2418" s="20">
        <v>0.74605500000000002</v>
      </c>
      <c r="S2418" s="20">
        <v>6.7142049999999998</v>
      </c>
      <c r="T2418" s="20">
        <v>0.24</v>
      </c>
      <c r="U2418" s="20">
        <v>0.56100000000000005</v>
      </c>
      <c r="V2418" s="20">
        <f t="shared" si="74"/>
        <v>1.1130245334</v>
      </c>
      <c r="W2418" s="20">
        <f t="shared" si="75"/>
        <v>5.786013158184999</v>
      </c>
    </row>
    <row r="2419" spans="1:23" x14ac:dyDescent="0.25">
      <c r="A2419" s="18">
        <v>38872</v>
      </c>
      <c r="B2419" s="18">
        <v>38822</v>
      </c>
      <c r="C2419" s="18">
        <v>6410</v>
      </c>
      <c r="D2419" s="18">
        <v>6410</v>
      </c>
      <c r="E2419" s="18" t="s">
        <v>56</v>
      </c>
      <c r="F2419" s="18" t="s">
        <v>113</v>
      </c>
      <c r="G2419" s="19">
        <v>1.8395082889500001</v>
      </c>
      <c r="H2419" s="19">
        <v>0.74442299999999995</v>
      </c>
      <c r="I2419" s="18" t="s">
        <v>24</v>
      </c>
      <c r="J2419" s="18" t="s">
        <v>114</v>
      </c>
      <c r="K2419" s="18">
        <v>16</v>
      </c>
      <c r="L2419" s="18">
        <v>60</v>
      </c>
      <c r="M2419" s="18" t="s">
        <v>71</v>
      </c>
      <c r="N2419" s="18" t="s">
        <v>74</v>
      </c>
      <c r="O2419" s="18" t="s">
        <v>75</v>
      </c>
      <c r="P2419" s="19">
        <v>1217.1836437899999</v>
      </c>
      <c r="Q2419" s="19">
        <v>80128.660550600005</v>
      </c>
      <c r="R2419" s="20">
        <v>0.74605500000000002</v>
      </c>
      <c r="S2419" s="20">
        <v>6.7142049999999998</v>
      </c>
      <c r="T2419" s="20">
        <v>0.24</v>
      </c>
      <c r="U2419" s="20">
        <v>0.56100000000000005</v>
      </c>
      <c r="V2419" s="20">
        <f t="shared" si="74"/>
        <v>0.42208918096139997</v>
      </c>
      <c r="W2419" s="20">
        <f t="shared" si="75"/>
        <v>2.1942135880058844</v>
      </c>
    </row>
    <row r="2420" spans="1:23" x14ac:dyDescent="0.25">
      <c r="A2420" s="18">
        <v>38873</v>
      </c>
      <c r="B2420" s="18">
        <v>38823</v>
      </c>
      <c r="C2420" s="18">
        <v>6410</v>
      </c>
      <c r="D2420" s="18">
        <v>6410</v>
      </c>
      <c r="E2420" s="18" t="s">
        <v>56</v>
      </c>
      <c r="F2420" s="18" t="s">
        <v>113</v>
      </c>
      <c r="G2420" s="19">
        <v>10.3551599173</v>
      </c>
      <c r="H2420" s="19">
        <v>4.1905799999999997</v>
      </c>
      <c r="I2420" s="18" t="s">
        <v>24</v>
      </c>
      <c r="J2420" s="18" t="s">
        <v>114</v>
      </c>
      <c r="K2420" s="18">
        <v>16</v>
      </c>
      <c r="L2420" s="18">
        <v>60</v>
      </c>
      <c r="M2420" s="18" t="s">
        <v>71</v>
      </c>
      <c r="N2420" s="18" t="s">
        <v>74</v>
      </c>
      <c r="O2420" s="18" t="s">
        <v>75</v>
      </c>
      <c r="P2420" s="19">
        <v>2494.8208467899999</v>
      </c>
      <c r="Q2420" s="19">
        <v>451068.96171900001</v>
      </c>
      <c r="R2420" s="20">
        <v>0.74605500000000002</v>
      </c>
      <c r="S2420" s="20">
        <v>6.7142049999999998</v>
      </c>
      <c r="T2420" s="20">
        <v>0.24</v>
      </c>
      <c r="U2420" s="20">
        <v>0.56100000000000005</v>
      </c>
      <c r="V2420" s="20">
        <f t="shared" si="74"/>
        <v>2.3760664030439997</v>
      </c>
      <c r="W2420" s="20">
        <f t="shared" si="75"/>
        <v>12.351885389927098</v>
      </c>
    </row>
    <row r="2421" spans="1:23" x14ac:dyDescent="0.25">
      <c r="A2421" s="18">
        <v>38874</v>
      </c>
      <c r="B2421" s="18">
        <v>38824</v>
      </c>
      <c r="C2421" s="18">
        <v>6410</v>
      </c>
      <c r="D2421" s="18">
        <v>6410</v>
      </c>
      <c r="E2421" s="18" t="s">
        <v>56</v>
      </c>
      <c r="F2421" s="18" t="s">
        <v>113</v>
      </c>
      <c r="G2421" s="19">
        <v>1.41537279644</v>
      </c>
      <c r="H2421" s="19">
        <v>0.57278099999999998</v>
      </c>
      <c r="I2421" s="18" t="s">
        <v>24</v>
      </c>
      <c r="J2421" s="18" t="s">
        <v>114</v>
      </c>
      <c r="K2421" s="18">
        <v>16</v>
      </c>
      <c r="L2421" s="18">
        <v>60</v>
      </c>
      <c r="M2421" s="18" t="s">
        <v>71</v>
      </c>
      <c r="N2421" s="18" t="s">
        <v>74</v>
      </c>
      <c r="O2421" s="18" t="s">
        <v>75</v>
      </c>
      <c r="P2421" s="19">
        <v>965.37447894699994</v>
      </c>
      <c r="Q2421" s="19">
        <v>61653.392399299999</v>
      </c>
      <c r="R2421" s="20">
        <v>0.74605500000000002</v>
      </c>
      <c r="S2421" s="20">
        <v>6.7142049999999998</v>
      </c>
      <c r="T2421" s="20">
        <v>0.24</v>
      </c>
      <c r="U2421" s="20">
        <v>0.56100000000000005</v>
      </c>
      <c r="V2421" s="20">
        <f t="shared" si="74"/>
        <v>0.32476785800579999</v>
      </c>
      <c r="W2421" s="20">
        <f t="shared" si="75"/>
        <v>1.6882926147520947</v>
      </c>
    </row>
    <row r="2422" spans="1:23" x14ac:dyDescent="0.25">
      <c r="A2422" s="18">
        <v>38875</v>
      </c>
      <c r="B2422" s="18">
        <v>38825</v>
      </c>
      <c r="C2422" s="18">
        <v>6410</v>
      </c>
      <c r="D2422" s="18">
        <v>6410</v>
      </c>
      <c r="E2422" s="18" t="s">
        <v>56</v>
      </c>
      <c r="F2422" s="18" t="s">
        <v>113</v>
      </c>
      <c r="G2422" s="19">
        <v>2.2765287452699998</v>
      </c>
      <c r="H2422" s="19">
        <v>0.92127800000000004</v>
      </c>
      <c r="I2422" s="18" t="s">
        <v>24</v>
      </c>
      <c r="J2422" s="18" t="s">
        <v>114</v>
      </c>
      <c r="K2422" s="18">
        <v>16</v>
      </c>
      <c r="L2422" s="18">
        <v>60</v>
      </c>
      <c r="M2422" s="18" t="s">
        <v>71</v>
      </c>
      <c r="N2422" s="18" t="s">
        <v>74</v>
      </c>
      <c r="O2422" s="18" t="s">
        <v>75</v>
      </c>
      <c r="P2422" s="19">
        <v>1365.0758762099999</v>
      </c>
      <c r="Q2422" s="19">
        <v>99165.195482099996</v>
      </c>
      <c r="R2422" s="20">
        <v>0.74605500000000002</v>
      </c>
      <c r="S2422" s="20">
        <v>6.7142049999999998</v>
      </c>
      <c r="T2422" s="20">
        <v>0.24</v>
      </c>
      <c r="U2422" s="20">
        <v>0.56100000000000005</v>
      </c>
      <c r="V2422" s="20">
        <f t="shared" si="74"/>
        <v>0.52236628430040011</v>
      </c>
      <c r="W2422" s="20">
        <f t="shared" si="75"/>
        <v>2.7155000664016096</v>
      </c>
    </row>
    <row r="2423" spans="1:23" x14ac:dyDescent="0.25">
      <c r="A2423" s="18">
        <v>38876</v>
      </c>
      <c r="B2423" s="18">
        <v>38826</v>
      </c>
      <c r="C2423" s="18">
        <v>6410</v>
      </c>
      <c r="D2423" s="18">
        <v>6410</v>
      </c>
      <c r="E2423" s="18" t="s">
        <v>56</v>
      </c>
      <c r="F2423" s="18" t="s">
        <v>113</v>
      </c>
      <c r="G2423" s="19">
        <v>10.8439654849</v>
      </c>
      <c r="H2423" s="19">
        <v>4.3883999999999999</v>
      </c>
      <c r="I2423" s="18" t="s">
        <v>24</v>
      </c>
      <c r="J2423" s="18" t="s">
        <v>114</v>
      </c>
      <c r="K2423" s="18">
        <v>16</v>
      </c>
      <c r="L2423" s="18">
        <v>60</v>
      </c>
      <c r="M2423" s="18" t="s">
        <v>71</v>
      </c>
      <c r="N2423" s="18" t="s">
        <v>74</v>
      </c>
      <c r="O2423" s="18" t="s">
        <v>75</v>
      </c>
      <c r="P2423" s="19">
        <v>2987.2358016600001</v>
      </c>
      <c r="Q2423" s="19">
        <v>472361.24706999998</v>
      </c>
      <c r="R2423" s="20">
        <v>0.74605500000000002</v>
      </c>
      <c r="S2423" s="20">
        <v>6.7142049999999998</v>
      </c>
      <c r="T2423" s="20">
        <v>0.24</v>
      </c>
      <c r="U2423" s="20">
        <v>0.56100000000000005</v>
      </c>
      <c r="V2423" s="20">
        <f t="shared" si="74"/>
        <v>2.4882306991199998</v>
      </c>
      <c r="W2423" s="20">
        <f t="shared" si="75"/>
        <v>12.934966960457997</v>
      </c>
    </row>
    <row r="2424" spans="1:23" x14ac:dyDescent="0.25">
      <c r="A2424" s="18">
        <v>38877</v>
      </c>
      <c r="B2424" s="18">
        <v>38827</v>
      </c>
      <c r="C2424" s="18">
        <v>6410</v>
      </c>
      <c r="D2424" s="18">
        <v>6410</v>
      </c>
      <c r="E2424" s="18" t="s">
        <v>56</v>
      </c>
      <c r="F2424" s="18" t="s">
        <v>113</v>
      </c>
      <c r="G2424" s="19">
        <v>3.4709980585600002</v>
      </c>
      <c r="H2424" s="19">
        <v>1.40466</v>
      </c>
      <c r="I2424" s="18" t="s">
        <v>24</v>
      </c>
      <c r="J2424" s="18" t="s">
        <v>114</v>
      </c>
      <c r="K2424" s="18">
        <v>16</v>
      </c>
      <c r="L2424" s="18">
        <v>60</v>
      </c>
      <c r="M2424" s="18" t="s">
        <v>71</v>
      </c>
      <c r="N2424" s="18" t="s">
        <v>74</v>
      </c>
      <c r="O2424" s="18" t="s">
        <v>75</v>
      </c>
      <c r="P2424" s="19">
        <v>2066.0304310299998</v>
      </c>
      <c r="Q2424" s="19">
        <v>151196.07064600001</v>
      </c>
      <c r="R2424" s="20">
        <v>0.74605500000000002</v>
      </c>
      <c r="S2424" s="20">
        <v>6.7142049999999998</v>
      </c>
      <c r="T2424" s="20">
        <v>0.24</v>
      </c>
      <c r="U2424" s="20">
        <v>0.56100000000000005</v>
      </c>
      <c r="V2424" s="20">
        <f t="shared" si="74"/>
        <v>0.79644474838800006</v>
      </c>
      <c r="W2424" s="20">
        <f t="shared" si="75"/>
        <v>4.1402859107366998</v>
      </c>
    </row>
    <row r="2425" spans="1:23" x14ac:dyDescent="0.25">
      <c r="A2425" s="18">
        <v>38878</v>
      </c>
      <c r="B2425" s="18">
        <v>38828</v>
      </c>
      <c r="C2425" s="18">
        <v>6410</v>
      </c>
      <c r="D2425" s="18">
        <v>6410</v>
      </c>
      <c r="E2425" s="18" t="s">
        <v>56</v>
      </c>
      <c r="F2425" s="18" t="s">
        <v>113</v>
      </c>
      <c r="G2425" s="19">
        <v>2.7255423744899998</v>
      </c>
      <c r="H2425" s="19">
        <v>1.1029899999999999</v>
      </c>
      <c r="I2425" s="18" t="s">
        <v>24</v>
      </c>
      <c r="J2425" s="18" t="s">
        <v>114</v>
      </c>
      <c r="K2425" s="18">
        <v>16</v>
      </c>
      <c r="L2425" s="18">
        <v>60</v>
      </c>
      <c r="M2425" s="18" t="s">
        <v>71</v>
      </c>
      <c r="N2425" s="18" t="s">
        <v>74</v>
      </c>
      <c r="O2425" s="18" t="s">
        <v>75</v>
      </c>
      <c r="P2425" s="19">
        <v>1305.58893489</v>
      </c>
      <c r="Q2425" s="19">
        <v>118724.150934</v>
      </c>
      <c r="R2425" s="20">
        <v>0.74605500000000002</v>
      </c>
      <c r="S2425" s="20">
        <v>6.7142049999999998</v>
      </c>
      <c r="T2425" s="20">
        <v>0.24</v>
      </c>
      <c r="U2425" s="20">
        <v>0.56100000000000005</v>
      </c>
      <c r="V2425" s="20">
        <f t="shared" si="74"/>
        <v>0.62539731538199994</v>
      </c>
      <c r="W2425" s="20">
        <f t="shared" si="75"/>
        <v>3.2511027271250494</v>
      </c>
    </row>
    <row r="2426" spans="1:23" x14ac:dyDescent="0.25">
      <c r="A2426" s="18">
        <v>38882</v>
      </c>
      <c r="B2426" s="18">
        <v>38832</v>
      </c>
      <c r="C2426" s="18">
        <v>6410</v>
      </c>
      <c r="D2426" s="18">
        <v>6410</v>
      </c>
      <c r="E2426" s="18" t="s">
        <v>56</v>
      </c>
      <c r="F2426" s="18" t="s">
        <v>113</v>
      </c>
      <c r="G2426" s="19">
        <v>2.5013782193799998</v>
      </c>
      <c r="H2426" s="19">
        <v>1.01227</v>
      </c>
      <c r="I2426" s="18" t="s">
        <v>24</v>
      </c>
      <c r="J2426" s="18" t="s">
        <v>114</v>
      </c>
      <c r="K2426" s="18">
        <v>16</v>
      </c>
      <c r="L2426" s="18">
        <v>60</v>
      </c>
      <c r="M2426" s="18" t="s">
        <v>71</v>
      </c>
      <c r="N2426" s="18" t="s">
        <v>74</v>
      </c>
      <c r="O2426" s="18" t="s">
        <v>75</v>
      </c>
      <c r="P2426" s="19">
        <v>1223.91246458</v>
      </c>
      <c r="Q2426" s="19">
        <v>108959.59939600001</v>
      </c>
      <c r="R2426" s="20">
        <v>0.74605500000000002</v>
      </c>
      <c r="S2426" s="20">
        <v>6.7142049999999998</v>
      </c>
      <c r="T2426" s="20">
        <v>0.24</v>
      </c>
      <c r="U2426" s="20">
        <v>0.56100000000000005</v>
      </c>
      <c r="V2426" s="20">
        <f t="shared" si="74"/>
        <v>0.57395891208600003</v>
      </c>
      <c r="W2426" s="20">
        <f t="shared" si="75"/>
        <v>2.9837022616586495</v>
      </c>
    </row>
    <row r="2427" spans="1:23" x14ac:dyDescent="0.25">
      <c r="A2427" s="18">
        <v>38883</v>
      </c>
      <c r="B2427" s="18">
        <v>38833</v>
      </c>
      <c r="C2427" s="18">
        <v>6410</v>
      </c>
      <c r="D2427" s="18">
        <v>6410</v>
      </c>
      <c r="E2427" s="18" t="s">
        <v>56</v>
      </c>
      <c r="F2427" s="18" t="s">
        <v>113</v>
      </c>
      <c r="G2427" s="19">
        <v>2.8099103699699999</v>
      </c>
      <c r="H2427" s="19">
        <v>1.13713</v>
      </c>
      <c r="I2427" s="18" t="s">
        <v>24</v>
      </c>
      <c r="J2427" s="18" t="s">
        <v>114</v>
      </c>
      <c r="K2427" s="18">
        <v>16</v>
      </c>
      <c r="L2427" s="18">
        <v>60</v>
      </c>
      <c r="M2427" s="18" t="s">
        <v>71</v>
      </c>
      <c r="N2427" s="18" t="s">
        <v>74</v>
      </c>
      <c r="O2427" s="18" t="s">
        <v>75</v>
      </c>
      <c r="P2427" s="19">
        <v>1565.58293501</v>
      </c>
      <c r="Q2427" s="19">
        <v>122399.20611899999</v>
      </c>
      <c r="R2427" s="20">
        <v>0.74605500000000002</v>
      </c>
      <c r="S2427" s="20">
        <v>6.7142049999999998</v>
      </c>
      <c r="T2427" s="20">
        <v>0.24</v>
      </c>
      <c r="U2427" s="20">
        <v>0.56100000000000005</v>
      </c>
      <c r="V2427" s="20">
        <f t="shared" si="74"/>
        <v>0.64475475683400008</v>
      </c>
      <c r="W2427" s="20">
        <f t="shared" si="75"/>
        <v>3.3517316059943494</v>
      </c>
    </row>
    <row r="2428" spans="1:23" x14ac:dyDescent="0.25">
      <c r="A2428" s="18">
        <v>38884</v>
      </c>
      <c r="B2428" s="18">
        <v>38834</v>
      </c>
      <c r="C2428" s="18">
        <v>6410</v>
      </c>
      <c r="D2428" s="18">
        <v>6410</v>
      </c>
      <c r="E2428" s="18" t="s">
        <v>56</v>
      </c>
      <c r="F2428" s="18" t="s">
        <v>113</v>
      </c>
      <c r="G2428" s="19">
        <v>1.4733177182799999</v>
      </c>
      <c r="H2428" s="19">
        <v>0.59623099999999996</v>
      </c>
      <c r="I2428" s="18" t="s">
        <v>24</v>
      </c>
      <c r="J2428" s="18" t="s">
        <v>114</v>
      </c>
      <c r="K2428" s="18">
        <v>16</v>
      </c>
      <c r="L2428" s="18">
        <v>60</v>
      </c>
      <c r="M2428" s="18" t="s">
        <v>71</v>
      </c>
      <c r="N2428" s="18" t="s">
        <v>74</v>
      </c>
      <c r="O2428" s="18" t="s">
        <v>75</v>
      </c>
      <c r="P2428" s="19">
        <v>984.79274660700003</v>
      </c>
      <c r="Q2428" s="19">
        <v>64177.463097499996</v>
      </c>
      <c r="R2428" s="20">
        <v>0.74605500000000002</v>
      </c>
      <c r="S2428" s="20">
        <v>6.7142049999999998</v>
      </c>
      <c r="T2428" s="20">
        <v>0.24</v>
      </c>
      <c r="U2428" s="20">
        <v>0.56100000000000005</v>
      </c>
      <c r="V2428" s="20">
        <f t="shared" si="74"/>
        <v>0.33806405021579999</v>
      </c>
      <c r="W2428" s="20">
        <f t="shared" si="75"/>
        <v>1.7574123338348446</v>
      </c>
    </row>
    <row r="2429" spans="1:23" x14ac:dyDescent="0.25">
      <c r="A2429" s="18">
        <v>38885</v>
      </c>
      <c r="B2429" s="18">
        <v>38835</v>
      </c>
      <c r="C2429" s="18">
        <v>6410</v>
      </c>
      <c r="D2429" s="18">
        <v>6410</v>
      </c>
      <c r="E2429" s="18" t="s">
        <v>56</v>
      </c>
      <c r="F2429" s="18" t="s">
        <v>113</v>
      </c>
      <c r="G2429" s="19">
        <v>5.9164552651199998</v>
      </c>
      <c r="H2429" s="19">
        <v>2.3942999999999999</v>
      </c>
      <c r="I2429" s="18" t="s">
        <v>24</v>
      </c>
      <c r="J2429" s="18" t="s">
        <v>114</v>
      </c>
      <c r="K2429" s="18">
        <v>16</v>
      </c>
      <c r="L2429" s="18">
        <v>60</v>
      </c>
      <c r="M2429" s="18" t="s">
        <v>71</v>
      </c>
      <c r="N2429" s="18" t="s">
        <v>74</v>
      </c>
      <c r="O2429" s="18" t="s">
        <v>75</v>
      </c>
      <c r="P2429" s="19">
        <v>2114.0896204999999</v>
      </c>
      <c r="Q2429" s="19">
        <v>257719.760469</v>
      </c>
      <c r="R2429" s="20">
        <v>0.74605500000000002</v>
      </c>
      <c r="S2429" s="20">
        <v>6.7142049999999998</v>
      </c>
      <c r="T2429" s="20">
        <v>0.24</v>
      </c>
      <c r="U2429" s="20">
        <v>0.56100000000000005</v>
      </c>
      <c r="V2429" s="20">
        <f t="shared" si="74"/>
        <v>1.3575724097399999</v>
      </c>
      <c r="W2429" s="20">
        <f t="shared" si="75"/>
        <v>7.0572854328284986</v>
      </c>
    </row>
    <row r="2430" spans="1:23" x14ac:dyDescent="0.25">
      <c r="A2430" s="18">
        <v>38886</v>
      </c>
      <c r="B2430" s="18">
        <v>38836</v>
      </c>
      <c r="C2430" s="18">
        <v>6410</v>
      </c>
      <c r="D2430" s="18">
        <v>6410</v>
      </c>
      <c r="E2430" s="18" t="s">
        <v>56</v>
      </c>
      <c r="F2430" s="18" t="s">
        <v>113</v>
      </c>
      <c r="G2430" s="19">
        <v>3.1566154715699999</v>
      </c>
      <c r="H2430" s="19">
        <v>1.2774399999999999</v>
      </c>
      <c r="I2430" s="18" t="s">
        <v>24</v>
      </c>
      <c r="J2430" s="18" t="s">
        <v>114</v>
      </c>
      <c r="K2430" s="18">
        <v>16</v>
      </c>
      <c r="L2430" s="18">
        <v>60</v>
      </c>
      <c r="M2430" s="18" t="s">
        <v>71</v>
      </c>
      <c r="N2430" s="18" t="s">
        <v>74</v>
      </c>
      <c r="O2430" s="18" t="s">
        <v>75</v>
      </c>
      <c r="P2430" s="19">
        <v>1532.2526012999999</v>
      </c>
      <c r="Q2430" s="19">
        <v>137501.61993300001</v>
      </c>
      <c r="R2430" s="20">
        <v>0.74605500000000002</v>
      </c>
      <c r="S2430" s="20">
        <v>6.7142049999999998</v>
      </c>
      <c r="T2430" s="20">
        <v>0.24</v>
      </c>
      <c r="U2430" s="20">
        <v>0.56100000000000005</v>
      </c>
      <c r="V2430" s="20">
        <f t="shared" si="74"/>
        <v>0.72431077939200006</v>
      </c>
      <c r="W2430" s="20">
        <f t="shared" si="75"/>
        <v>3.765300381452799</v>
      </c>
    </row>
    <row r="2431" spans="1:23" x14ac:dyDescent="0.25">
      <c r="A2431" s="18">
        <v>38887</v>
      </c>
      <c r="B2431" s="18">
        <v>38837</v>
      </c>
      <c r="C2431" s="18">
        <v>6410</v>
      </c>
      <c r="D2431" s="18">
        <v>6410</v>
      </c>
      <c r="E2431" s="18" t="s">
        <v>56</v>
      </c>
      <c r="F2431" s="18" t="s">
        <v>113</v>
      </c>
      <c r="G2431" s="19">
        <v>1.9608375984399999</v>
      </c>
      <c r="H2431" s="19">
        <v>0.79352299999999998</v>
      </c>
      <c r="I2431" s="18" t="s">
        <v>24</v>
      </c>
      <c r="J2431" s="18" t="s">
        <v>114</v>
      </c>
      <c r="K2431" s="18">
        <v>16</v>
      </c>
      <c r="L2431" s="18">
        <v>60</v>
      </c>
      <c r="M2431" s="18" t="s">
        <v>71</v>
      </c>
      <c r="N2431" s="18" t="s">
        <v>74</v>
      </c>
      <c r="O2431" s="18" t="s">
        <v>75</v>
      </c>
      <c r="P2431" s="19">
        <v>1073.89056897</v>
      </c>
      <c r="Q2431" s="19">
        <v>85413.744130899999</v>
      </c>
      <c r="R2431" s="20">
        <v>0.74605500000000002</v>
      </c>
      <c r="S2431" s="20">
        <v>6.7142049999999998</v>
      </c>
      <c r="T2431" s="20">
        <v>0.24</v>
      </c>
      <c r="U2431" s="20">
        <v>0.56100000000000005</v>
      </c>
      <c r="V2431" s="20">
        <f t="shared" si="74"/>
        <v>0.44992896934140003</v>
      </c>
      <c r="W2431" s="20">
        <f t="shared" si="75"/>
        <v>2.3389376053603845</v>
      </c>
    </row>
    <row r="2432" spans="1:23" x14ac:dyDescent="0.25">
      <c r="A2432" s="18">
        <v>38888</v>
      </c>
      <c r="B2432" s="18">
        <v>38838</v>
      </c>
      <c r="C2432" s="18">
        <v>6410</v>
      </c>
      <c r="D2432" s="18">
        <v>6410</v>
      </c>
      <c r="E2432" s="18" t="s">
        <v>56</v>
      </c>
      <c r="F2432" s="18" t="s">
        <v>113</v>
      </c>
      <c r="G2432" s="19">
        <v>5.9784813355499997</v>
      </c>
      <c r="H2432" s="19">
        <v>2.4194100000000001</v>
      </c>
      <c r="I2432" s="18" t="s">
        <v>24</v>
      </c>
      <c r="J2432" s="18" t="s">
        <v>114</v>
      </c>
      <c r="K2432" s="18">
        <v>16</v>
      </c>
      <c r="L2432" s="18">
        <v>60</v>
      </c>
      <c r="M2432" s="18" t="s">
        <v>71</v>
      </c>
      <c r="N2432" s="18" t="s">
        <v>74</v>
      </c>
      <c r="O2432" s="18" t="s">
        <v>75</v>
      </c>
      <c r="P2432" s="19">
        <v>1929.3938859800001</v>
      </c>
      <c r="Q2432" s="19">
        <v>260421.60528700001</v>
      </c>
      <c r="R2432" s="20">
        <v>0.74605500000000002</v>
      </c>
      <c r="S2432" s="20">
        <v>6.7142049999999998</v>
      </c>
      <c r="T2432" s="20">
        <v>0.24</v>
      </c>
      <c r="U2432" s="20">
        <v>0.56100000000000005</v>
      </c>
      <c r="V2432" s="20">
        <f t="shared" si="74"/>
        <v>1.3718098249380002</v>
      </c>
      <c r="W2432" s="20">
        <f t="shared" si="75"/>
        <v>7.1312980616629487</v>
      </c>
    </row>
    <row r="2433" spans="1:23" x14ac:dyDescent="0.25">
      <c r="A2433" s="18">
        <v>38889</v>
      </c>
      <c r="B2433" s="18">
        <v>38839</v>
      </c>
      <c r="C2433" s="18">
        <v>6410</v>
      </c>
      <c r="D2433" s="18">
        <v>6410</v>
      </c>
      <c r="E2433" s="18" t="s">
        <v>56</v>
      </c>
      <c r="F2433" s="18" t="s">
        <v>113</v>
      </c>
      <c r="G2433" s="19">
        <v>2.57099295647</v>
      </c>
      <c r="H2433" s="19">
        <v>1.04044</v>
      </c>
      <c r="I2433" s="18" t="s">
        <v>24</v>
      </c>
      <c r="J2433" s="18" t="s">
        <v>114</v>
      </c>
      <c r="K2433" s="18">
        <v>16</v>
      </c>
      <c r="L2433" s="18">
        <v>60</v>
      </c>
      <c r="M2433" s="18" t="s">
        <v>71</v>
      </c>
      <c r="N2433" s="18" t="s">
        <v>74</v>
      </c>
      <c r="O2433" s="18" t="s">
        <v>75</v>
      </c>
      <c r="P2433" s="19">
        <v>1241.1327430199999</v>
      </c>
      <c r="Q2433" s="19">
        <v>111992.005214</v>
      </c>
      <c r="R2433" s="20">
        <v>0.74605500000000002</v>
      </c>
      <c r="S2433" s="20">
        <v>6.7142049999999998</v>
      </c>
      <c r="T2433" s="20">
        <v>0.24</v>
      </c>
      <c r="U2433" s="20">
        <v>0.56100000000000005</v>
      </c>
      <c r="V2433" s="20">
        <f t="shared" si="74"/>
        <v>0.58993135279200004</v>
      </c>
      <c r="W2433" s="20">
        <f t="shared" si="75"/>
        <v>3.0667343506377995</v>
      </c>
    </row>
    <row r="2434" spans="1:23" x14ac:dyDescent="0.25">
      <c r="A2434" s="18">
        <v>38890</v>
      </c>
      <c r="B2434" s="18">
        <v>38840</v>
      </c>
      <c r="C2434" s="18">
        <v>6410</v>
      </c>
      <c r="D2434" s="18">
        <v>6410</v>
      </c>
      <c r="E2434" s="18" t="s">
        <v>56</v>
      </c>
      <c r="F2434" s="18" t="s">
        <v>113</v>
      </c>
      <c r="G2434" s="19">
        <v>12.7703556443</v>
      </c>
      <c r="H2434" s="19">
        <v>5.16798</v>
      </c>
      <c r="I2434" s="18" t="s">
        <v>24</v>
      </c>
      <c r="J2434" s="18" t="s">
        <v>114</v>
      </c>
      <c r="K2434" s="18">
        <v>16</v>
      </c>
      <c r="L2434" s="18">
        <v>60</v>
      </c>
      <c r="M2434" s="18" t="s">
        <v>71</v>
      </c>
      <c r="N2434" s="18" t="s">
        <v>74</v>
      </c>
      <c r="O2434" s="18" t="s">
        <v>75</v>
      </c>
      <c r="P2434" s="19">
        <v>7050.2450091700002</v>
      </c>
      <c r="Q2434" s="19">
        <v>556274.46676500002</v>
      </c>
      <c r="R2434" s="20">
        <v>0.74605500000000002</v>
      </c>
      <c r="S2434" s="20">
        <v>6.7142049999999998</v>
      </c>
      <c r="T2434" s="20">
        <v>0.24</v>
      </c>
      <c r="U2434" s="20">
        <v>0.56100000000000005</v>
      </c>
      <c r="V2434" s="20">
        <f t="shared" si="74"/>
        <v>2.930253962364</v>
      </c>
      <c r="W2434" s="20">
        <f t="shared" si="75"/>
        <v>15.232807071440098</v>
      </c>
    </row>
    <row r="2435" spans="1:23" x14ac:dyDescent="0.25">
      <c r="A2435" s="18">
        <v>38891</v>
      </c>
      <c r="B2435" s="18">
        <v>38841</v>
      </c>
      <c r="C2435" s="18">
        <v>6410</v>
      </c>
      <c r="D2435" s="18">
        <v>6410</v>
      </c>
      <c r="E2435" s="18" t="s">
        <v>56</v>
      </c>
      <c r="F2435" s="18" t="s">
        <v>113</v>
      </c>
      <c r="G2435" s="19">
        <v>3.2468976933000002</v>
      </c>
      <c r="H2435" s="19">
        <v>1.3139700000000001</v>
      </c>
      <c r="I2435" s="18" t="s">
        <v>24</v>
      </c>
      <c r="J2435" s="18" t="s">
        <v>114</v>
      </c>
      <c r="K2435" s="18">
        <v>16</v>
      </c>
      <c r="L2435" s="18">
        <v>60</v>
      </c>
      <c r="M2435" s="18" t="s">
        <v>71</v>
      </c>
      <c r="N2435" s="18" t="s">
        <v>74</v>
      </c>
      <c r="O2435" s="18" t="s">
        <v>75</v>
      </c>
      <c r="P2435" s="19">
        <v>1370.3262704199999</v>
      </c>
      <c r="Q2435" s="19">
        <v>141434.297781</v>
      </c>
      <c r="R2435" s="20">
        <v>0.74605500000000002</v>
      </c>
      <c r="S2435" s="20">
        <v>6.7142049999999998</v>
      </c>
      <c r="T2435" s="20">
        <v>0.24</v>
      </c>
      <c r="U2435" s="20">
        <v>0.56100000000000005</v>
      </c>
      <c r="V2435" s="20">
        <f t="shared" ref="V2435:V2498" si="76">H2435*R2435*(1-T2435)</f>
        <v>0.74502335514600004</v>
      </c>
      <c r="W2435" s="20">
        <f t="shared" ref="W2435:W2498" si="77">H2435*S2435*(1-U2435)</f>
        <v>3.8729738713501498</v>
      </c>
    </row>
    <row r="2436" spans="1:23" x14ac:dyDescent="0.25">
      <c r="A2436" s="18">
        <v>38892</v>
      </c>
      <c r="B2436" s="18">
        <v>38842</v>
      </c>
      <c r="C2436" s="18">
        <v>6410</v>
      </c>
      <c r="D2436" s="18">
        <v>6410</v>
      </c>
      <c r="E2436" s="18" t="s">
        <v>56</v>
      </c>
      <c r="F2436" s="18" t="s">
        <v>113</v>
      </c>
      <c r="G2436" s="19">
        <v>1.2339238477500001</v>
      </c>
      <c r="H2436" s="19">
        <v>0.49935099999999999</v>
      </c>
      <c r="I2436" s="18" t="s">
        <v>24</v>
      </c>
      <c r="J2436" s="18" t="s">
        <v>114</v>
      </c>
      <c r="K2436" s="18">
        <v>16</v>
      </c>
      <c r="L2436" s="18">
        <v>60</v>
      </c>
      <c r="M2436" s="18" t="s">
        <v>71</v>
      </c>
      <c r="N2436" s="18" t="s">
        <v>74</v>
      </c>
      <c r="O2436" s="18" t="s">
        <v>75</v>
      </c>
      <c r="P2436" s="19">
        <v>831.24947309300001</v>
      </c>
      <c r="Q2436" s="19">
        <v>53749.507809199997</v>
      </c>
      <c r="R2436" s="20">
        <v>0.74605500000000002</v>
      </c>
      <c r="S2436" s="20">
        <v>6.7142049999999998</v>
      </c>
      <c r="T2436" s="20">
        <v>0.24</v>
      </c>
      <c r="U2436" s="20">
        <v>0.56100000000000005</v>
      </c>
      <c r="V2436" s="20">
        <f t="shared" si="76"/>
        <v>0.2831329158318</v>
      </c>
      <c r="W2436" s="20">
        <f t="shared" si="77"/>
        <v>1.4718550466392448</v>
      </c>
    </row>
    <row r="2437" spans="1:23" x14ac:dyDescent="0.25">
      <c r="A2437" s="18">
        <v>38893</v>
      </c>
      <c r="B2437" s="18">
        <v>38843</v>
      </c>
      <c r="C2437" s="18">
        <v>6410</v>
      </c>
      <c r="D2437" s="18">
        <v>6410</v>
      </c>
      <c r="E2437" s="18" t="s">
        <v>56</v>
      </c>
      <c r="F2437" s="18" t="s">
        <v>113</v>
      </c>
      <c r="G2437" s="19">
        <v>5.6116442062800003</v>
      </c>
      <c r="H2437" s="19">
        <v>2.27095</v>
      </c>
      <c r="I2437" s="18" t="s">
        <v>24</v>
      </c>
      <c r="J2437" s="18" t="s">
        <v>114</v>
      </c>
      <c r="K2437" s="18">
        <v>16</v>
      </c>
      <c r="L2437" s="18">
        <v>60</v>
      </c>
      <c r="M2437" s="18" t="s">
        <v>71</v>
      </c>
      <c r="N2437" s="18" t="s">
        <v>74</v>
      </c>
      <c r="O2437" s="18" t="s">
        <v>75</v>
      </c>
      <c r="P2437" s="19">
        <v>1996.83706852</v>
      </c>
      <c r="Q2437" s="19">
        <v>244442.243854</v>
      </c>
      <c r="R2437" s="20">
        <v>0.74605500000000002</v>
      </c>
      <c r="S2437" s="20">
        <v>6.7142049999999998</v>
      </c>
      <c r="T2437" s="20">
        <v>0.24</v>
      </c>
      <c r="U2437" s="20">
        <v>0.56100000000000005</v>
      </c>
      <c r="V2437" s="20">
        <f t="shared" si="76"/>
        <v>1.2876327377100001</v>
      </c>
      <c r="W2437" s="20">
        <f t="shared" si="77"/>
        <v>6.6937068678452487</v>
      </c>
    </row>
    <row r="2438" spans="1:23" x14ac:dyDescent="0.25">
      <c r="A2438" s="18">
        <v>38894</v>
      </c>
      <c r="B2438" s="18">
        <v>38844</v>
      </c>
      <c r="C2438" s="18">
        <v>6410</v>
      </c>
      <c r="D2438" s="18">
        <v>6410</v>
      </c>
      <c r="E2438" s="18" t="s">
        <v>56</v>
      </c>
      <c r="F2438" s="18" t="s">
        <v>113</v>
      </c>
      <c r="G2438" s="19">
        <v>14.689969508000001</v>
      </c>
      <c r="H2438" s="19">
        <v>5.94482</v>
      </c>
      <c r="I2438" s="18" t="s">
        <v>24</v>
      </c>
      <c r="J2438" s="18" t="s">
        <v>114</v>
      </c>
      <c r="K2438" s="18">
        <v>16</v>
      </c>
      <c r="L2438" s="18">
        <v>60</v>
      </c>
      <c r="M2438" s="18" t="s">
        <v>71</v>
      </c>
      <c r="N2438" s="18" t="s">
        <v>74</v>
      </c>
      <c r="O2438" s="18" t="s">
        <v>75</v>
      </c>
      <c r="P2438" s="19">
        <v>3788.7688401300002</v>
      </c>
      <c r="Q2438" s="19">
        <v>639892.51219200005</v>
      </c>
      <c r="R2438" s="20">
        <v>0.74605500000000002</v>
      </c>
      <c r="S2438" s="20">
        <v>6.7142049999999998</v>
      </c>
      <c r="T2438" s="20">
        <v>0.24</v>
      </c>
      <c r="U2438" s="20">
        <v>0.56100000000000005</v>
      </c>
      <c r="V2438" s="20">
        <f t="shared" si="76"/>
        <v>3.3707236406760002</v>
      </c>
      <c r="W2438" s="20">
        <f t="shared" si="77"/>
        <v>17.522570933795897</v>
      </c>
    </row>
    <row r="2439" spans="1:23" x14ac:dyDescent="0.25">
      <c r="A2439" s="18">
        <v>38895</v>
      </c>
      <c r="B2439" s="18">
        <v>38845</v>
      </c>
      <c r="C2439" s="18">
        <v>6410</v>
      </c>
      <c r="D2439" s="18">
        <v>6410</v>
      </c>
      <c r="E2439" s="18" t="s">
        <v>56</v>
      </c>
      <c r="F2439" s="18" t="s">
        <v>113</v>
      </c>
      <c r="G2439" s="19">
        <v>2.6472446500400002</v>
      </c>
      <c r="H2439" s="19">
        <v>1.0712999999999999</v>
      </c>
      <c r="I2439" s="18" t="s">
        <v>24</v>
      </c>
      <c r="J2439" s="18" t="s">
        <v>114</v>
      </c>
      <c r="K2439" s="18">
        <v>16</v>
      </c>
      <c r="L2439" s="18">
        <v>60</v>
      </c>
      <c r="M2439" s="18" t="s">
        <v>71</v>
      </c>
      <c r="N2439" s="18" t="s">
        <v>74</v>
      </c>
      <c r="O2439" s="18" t="s">
        <v>75</v>
      </c>
      <c r="P2439" s="19">
        <v>1554.9000597100001</v>
      </c>
      <c r="Q2439" s="19">
        <v>115313.515698</v>
      </c>
      <c r="R2439" s="20">
        <v>0.74605500000000002</v>
      </c>
      <c r="S2439" s="20">
        <v>6.7142049999999998</v>
      </c>
      <c r="T2439" s="20">
        <v>0.24</v>
      </c>
      <c r="U2439" s="20">
        <v>0.56100000000000005</v>
      </c>
      <c r="V2439" s="20">
        <f t="shared" si="76"/>
        <v>0.6074290283399999</v>
      </c>
      <c r="W2439" s="20">
        <f t="shared" si="77"/>
        <v>3.1576953114434994</v>
      </c>
    </row>
    <row r="2440" spans="1:23" x14ac:dyDescent="0.25">
      <c r="A2440" s="18">
        <v>38896</v>
      </c>
      <c r="B2440" s="18">
        <v>38846</v>
      </c>
      <c r="C2440" s="18">
        <v>6410</v>
      </c>
      <c r="D2440" s="18">
        <v>6410</v>
      </c>
      <c r="E2440" s="18" t="s">
        <v>56</v>
      </c>
      <c r="F2440" s="18" t="s">
        <v>113</v>
      </c>
      <c r="G2440" s="19">
        <v>2.03530351208</v>
      </c>
      <c r="H2440" s="19">
        <v>0.823658</v>
      </c>
      <c r="I2440" s="18" t="s">
        <v>24</v>
      </c>
      <c r="J2440" s="18" t="s">
        <v>114</v>
      </c>
      <c r="K2440" s="18">
        <v>16</v>
      </c>
      <c r="L2440" s="18">
        <v>60</v>
      </c>
      <c r="M2440" s="18" t="s">
        <v>71</v>
      </c>
      <c r="N2440" s="18" t="s">
        <v>74</v>
      </c>
      <c r="O2440" s="18" t="s">
        <v>75</v>
      </c>
      <c r="P2440" s="19">
        <v>1561.5155826800001</v>
      </c>
      <c r="Q2440" s="19">
        <v>88657.466354400007</v>
      </c>
      <c r="R2440" s="20">
        <v>0.74605500000000002</v>
      </c>
      <c r="S2440" s="20">
        <v>6.7142049999999998</v>
      </c>
      <c r="T2440" s="20">
        <v>0.24</v>
      </c>
      <c r="U2440" s="20">
        <v>0.56100000000000005</v>
      </c>
      <c r="V2440" s="20">
        <f t="shared" si="76"/>
        <v>0.46701556858440002</v>
      </c>
      <c r="W2440" s="20">
        <f t="shared" si="77"/>
        <v>2.4277616025697095</v>
      </c>
    </row>
    <row r="2441" spans="1:23" x14ac:dyDescent="0.25">
      <c r="A2441" s="18">
        <v>38897</v>
      </c>
      <c r="B2441" s="18">
        <v>38847</v>
      </c>
      <c r="C2441" s="18">
        <v>6410</v>
      </c>
      <c r="D2441" s="18">
        <v>6410</v>
      </c>
      <c r="E2441" s="18" t="s">
        <v>56</v>
      </c>
      <c r="F2441" s="18" t="s">
        <v>113</v>
      </c>
      <c r="G2441" s="19">
        <v>9.0123516628899996</v>
      </c>
      <c r="H2441" s="19">
        <v>3.64717</v>
      </c>
      <c r="I2441" s="18" t="s">
        <v>24</v>
      </c>
      <c r="J2441" s="18" t="s">
        <v>114</v>
      </c>
      <c r="K2441" s="18">
        <v>16</v>
      </c>
      <c r="L2441" s="18">
        <v>60</v>
      </c>
      <c r="M2441" s="18" t="s">
        <v>71</v>
      </c>
      <c r="N2441" s="18" t="s">
        <v>74</v>
      </c>
      <c r="O2441" s="18" t="s">
        <v>75</v>
      </c>
      <c r="P2441" s="19">
        <v>4727.4165855399997</v>
      </c>
      <c r="Q2441" s="19">
        <v>392576.46812400001</v>
      </c>
      <c r="R2441" s="20">
        <v>0.74605500000000002</v>
      </c>
      <c r="S2441" s="20">
        <v>6.7142049999999998</v>
      </c>
      <c r="T2441" s="20">
        <v>0.24</v>
      </c>
      <c r="U2441" s="20">
        <v>0.56100000000000005</v>
      </c>
      <c r="V2441" s="20">
        <f t="shared" si="76"/>
        <v>2.0679519549059999</v>
      </c>
      <c r="W2441" s="20">
        <f t="shared" si="77"/>
        <v>10.750164854884149</v>
      </c>
    </row>
    <row r="2442" spans="1:23" x14ac:dyDescent="0.25">
      <c r="A2442" s="18">
        <v>38898</v>
      </c>
      <c r="B2442" s="18">
        <v>38848</v>
      </c>
      <c r="C2442" s="18">
        <v>6410</v>
      </c>
      <c r="D2442" s="18">
        <v>6410</v>
      </c>
      <c r="E2442" s="18" t="s">
        <v>56</v>
      </c>
      <c r="F2442" s="18" t="s">
        <v>113</v>
      </c>
      <c r="G2442" s="19">
        <v>7.2332765163700001</v>
      </c>
      <c r="H2442" s="19">
        <v>2.9272</v>
      </c>
      <c r="I2442" s="18" t="s">
        <v>24</v>
      </c>
      <c r="J2442" s="18" t="s">
        <v>114</v>
      </c>
      <c r="K2442" s="18">
        <v>16</v>
      </c>
      <c r="L2442" s="18">
        <v>60</v>
      </c>
      <c r="M2442" s="18" t="s">
        <v>71</v>
      </c>
      <c r="N2442" s="18" t="s">
        <v>74</v>
      </c>
      <c r="O2442" s="18" t="s">
        <v>75</v>
      </c>
      <c r="P2442" s="19">
        <v>2364.7196370900001</v>
      </c>
      <c r="Q2442" s="19">
        <v>315080.26473</v>
      </c>
      <c r="R2442" s="20">
        <v>0.74605500000000002</v>
      </c>
      <c r="S2442" s="20">
        <v>6.7142049999999998</v>
      </c>
      <c r="T2442" s="20">
        <v>0.24</v>
      </c>
      <c r="U2442" s="20">
        <v>0.56100000000000005</v>
      </c>
      <c r="V2442" s="20">
        <f t="shared" si="76"/>
        <v>1.65972766896</v>
      </c>
      <c r="W2442" s="20">
        <f t="shared" si="77"/>
        <v>8.6280273645639998</v>
      </c>
    </row>
    <row r="2443" spans="1:23" x14ac:dyDescent="0.25">
      <c r="A2443" s="18">
        <v>38899</v>
      </c>
      <c r="B2443" s="18">
        <v>38849</v>
      </c>
      <c r="C2443" s="18">
        <v>6410</v>
      </c>
      <c r="D2443" s="18">
        <v>6410</v>
      </c>
      <c r="E2443" s="18" t="s">
        <v>56</v>
      </c>
      <c r="F2443" s="18" t="s">
        <v>113</v>
      </c>
      <c r="G2443" s="19">
        <v>2.0252357069000002</v>
      </c>
      <c r="H2443" s="19">
        <v>0.81958399999999998</v>
      </c>
      <c r="I2443" s="18" t="s">
        <v>24</v>
      </c>
      <c r="J2443" s="18" t="s">
        <v>114</v>
      </c>
      <c r="K2443" s="18">
        <v>16</v>
      </c>
      <c r="L2443" s="18">
        <v>60</v>
      </c>
      <c r="M2443" s="18" t="s">
        <v>71</v>
      </c>
      <c r="N2443" s="18" t="s">
        <v>74</v>
      </c>
      <c r="O2443" s="18" t="s">
        <v>75</v>
      </c>
      <c r="P2443" s="19">
        <v>1467.5126317700001</v>
      </c>
      <c r="Q2443" s="19">
        <v>88218.914515700002</v>
      </c>
      <c r="R2443" s="20">
        <v>0.74605500000000002</v>
      </c>
      <c r="S2443" s="20">
        <v>6.7142049999999998</v>
      </c>
      <c r="T2443" s="20">
        <v>0.24</v>
      </c>
      <c r="U2443" s="20">
        <v>0.56100000000000005</v>
      </c>
      <c r="V2443" s="20">
        <f t="shared" si="76"/>
        <v>0.46470560325119997</v>
      </c>
      <c r="W2443" s="20">
        <f t="shared" si="77"/>
        <v>2.4157533409260794</v>
      </c>
    </row>
    <row r="2444" spans="1:23" x14ac:dyDescent="0.25">
      <c r="A2444" s="18">
        <v>38900</v>
      </c>
      <c r="B2444" s="18">
        <v>38850</v>
      </c>
      <c r="C2444" s="18">
        <v>6410</v>
      </c>
      <c r="D2444" s="18">
        <v>6410</v>
      </c>
      <c r="E2444" s="18" t="s">
        <v>56</v>
      </c>
      <c r="F2444" s="18" t="s">
        <v>113</v>
      </c>
      <c r="G2444" s="19">
        <v>19.619677704200001</v>
      </c>
      <c r="H2444" s="19">
        <v>7.9398</v>
      </c>
      <c r="I2444" s="18" t="s">
        <v>24</v>
      </c>
      <c r="J2444" s="18" t="s">
        <v>114</v>
      </c>
      <c r="K2444" s="18">
        <v>16</v>
      </c>
      <c r="L2444" s="18">
        <v>60</v>
      </c>
      <c r="M2444" s="18" t="s">
        <v>71</v>
      </c>
      <c r="N2444" s="18" t="s">
        <v>74</v>
      </c>
      <c r="O2444" s="18" t="s">
        <v>75</v>
      </c>
      <c r="P2444" s="19">
        <v>5821.2476759600004</v>
      </c>
      <c r="Q2444" s="19">
        <v>854629.742264</v>
      </c>
      <c r="R2444" s="20">
        <v>0.74605500000000002</v>
      </c>
      <c r="S2444" s="20">
        <v>6.7142049999999998</v>
      </c>
      <c r="T2444" s="20">
        <v>0.24</v>
      </c>
      <c r="U2444" s="20">
        <v>0.56100000000000005</v>
      </c>
      <c r="V2444" s="20">
        <f t="shared" si="76"/>
        <v>4.5018808916400008</v>
      </c>
      <c r="W2444" s="20">
        <f t="shared" si="77"/>
        <v>23.402846293100996</v>
      </c>
    </row>
    <row r="2445" spans="1:23" x14ac:dyDescent="0.25">
      <c r="A2445" s="18">
        <v>38901</v>
      </c>
      <c r="B2445" s="18">
        <v>38851</v>
      </c>
      <c r="C2445" s="18">
        <v>6410</v>
      </c>
      <c r="D2445" s="18">
        <v>6410</v>
      </c>
      <c r="E2445" s="18" t="s">
        <v>56</v>
      </c>
      <c r="F2445" s="18" t="s">
        <v>113</v>
      </c>
      <c r="G2445" s="19">
        <v>1.9140288774500001</v>
      </c>
      <c r="H2445" s="19">
        <v>0.77458000000000005</v>
      </c>
      <c r="I2445" s="18" t="s">
        <v>24</v>
      </c>
      <c r="J2445" s="18" t="s">
        <v>114</v>
      </c>
      <c r="K2445" s="18">
        <v>16</v>
      </c>
      <c r="L2445" s="18">
        <v>60</v>
      </c>
      <c r="M2445" s="18" t="s">
        <v>71</v>
      </c>
      <c r="N2445" s="18" t="s">
        <v>74</v>
      </c>
      <c r="O2445" s="18" t="s">
        <v>75</v>
      </c>
      <c r="P2445" s="19">
        <v>1102.15632555</v>
      </c>
      <c r="Q2445" s="19">
        <v>83374.764400200002</v>
      </c>
      <c r="R2445" s="20">
        <v>0.74605500000000002</v>
      </c>
      <c r="S2445" s="20">
        <v>6.7142049999999998</v>
      </c>
      <c r="T2445" s="20">
        <v>0.24</v>
      </c>
      <c r="U2445" s="20">
        <v>0.56100000000000005</v>
      </c>
      <c r="V2445" s="20">
        <f t="shared" si="76"/>
        <v>0.43918825424400004</v>
      </c>
      <c r="W2445" s="20">
        <f t="shared" si="77"/>
        <v>2.2831024310070998</v>
      </c>
    </row>
    <row r="2446" spans="1:23" x14ac:dyDescent="0.25">
      <c r="A2446" s="18">
        <v>38902</v>
      </c>
      <c r="B2446" s="18">
        <v>38852</v>
      </c>
      <c r="C2446" s="18">
        <v>6410</v>
      </c>
      <c r="D2446" s="18">
        <v>6410</v>
      </c>
      <c r="E2446" s="18" t="s">
        <v>56</v>
      </c>
      <c r="F2446" s="18" t="s">
        <v>113</v>
      </c>
      <c r="G2446" s="19">
        <v>1.76050435026</v>
      </c>
      <c r="H2446" s="19">
        <v>0.71245099999999995</v>
      </c>
      <c r="I2446" s="18" t="s">
        <v>24</v>
      </c>
      <c r="J2446" s="18" t="s">
        <v>114</v>
      </c>
      <c r="K2446" s="18">
        <v>16</v>
      </c>
      <c r="L2446" s="18">
        <v>60</v>
      </c>
      <c r="M2446" s="18" t="s">
        <v>71</v>
      </c>
      <c r="N2446" s="18" t="s">
        <v>74</v>
      </c>
      <c r="O2446" s="18" t="s">
        <v>75</v>
      </c>
      <c r="P2446" s="19">
        <v>1145.3658648099999</v>
      </c>
      <c r="Q2446" s="19">
        <v>76687.262747300003</v>
      </c>
      <c r="R2446" s="20">
        <v>0.74605500000000002</v>
      </c>
      <c r="S2446" s="20">
        <v>6.7142049999999998</v>
      </c>
      <c r="T2446" s="20">
        <v>0.24</v>
      </c>
      <c r="U2446" s="20">
        <v>0.56100000000000005</v>
      </c>
      <c r="V2446" s="20">
        <f t="shared" si="76"/>
        <v>0.40396099941179997</v>
      </c>
      <c r="W2446" s="20">
        <f t="shared" si="77"/>
        <v>2.0999749671737447</v>
      </c>
    </row>
    <row r="2447" spans="1:23" x14ac:dyDescent="0.25">
      <c r="A2447" s="18">
        <v>38903</v>
      </c>
      <c r="B2447" s="18">
        <v>38853</v>
      </c>
      <c r="C2447" s="18">
        <v>6410</v>
      </c>
      <c r="D2447" s="18">
        <v>6410</v>
      </c>
      <c r="E2447" s="18" t="s">
        <v>56</v>
      </c>
      <c r="F2447" s="18" t="s">
        <v>113</v>
      </c>
      <c r="G2447" s="19">
        <v>4.2430145754100002</v>
      </c>
      <c r="H2447" s="19">
        <v>1.71709</v>
      </c>
      <c r="I2447" s="18" t="s">
        <v>24</v>
      </c>
      <c r="J2447" s="18" t="s">
        <v>114</v>
      </c>
      <c r="K2447" s="18">
        <v>16</v>
      </c>
      <c r="L2447" s="18">
        <v>60</v>
      </c>
      <c r="M2447" s="18" t="s">
        <v>71</v>
      </c>
      <c r="N2447" s="18" t="s">
        <v>74</v>
      </c>
      <c r="O2447" s="18" t="s">
        <v>75</v>
      </c>
      <c r="P2447" s="19">
        <v>1965.52266607</v>
      </c>
      <c r="Q2447" s="19">
        <v>184824.975603</v>
      </c>
      <c r="R2447" s="20">
        <v>0.74605500000000002</v>
      </c>
      <c r="S2447" s="20">
        <v>6.7142049999999998</v>
      </c>
      <c r="T2447" s="20">
        <v>0.24</v>
      </c>
      <c r="U2447" s="20">
        <v>0.56100000000000005</v>
      </c>
      <c r="V2447" s="20">
        <f t="shared" si="76"/>
        <v>0.973593120762</v>
      </c>
      <c r="W2447" s="20">
        <f t="shared" si="77"/>
        <v>5.0611845816545493</v>
      </c>
    </row>
    <row r="2448" spans="1:23" x14ac:dyDescent="0.25">
      <c r="A2448" s="18">
        <v>38904</v>
      </c>
      <c r="B2448" s="18">
        <v>38854</v>
      </c>
      <c r="C2448" s="18">
        <v>6410</v>
      </c>
      <c r="D2448" s="18">
        <v>6410</v>
      </c>
      <c r="E2448" s="18" t="s">
        <v>56</v>
      </c>
      <c r="F2448" s="18" t="s">
        <v>113</v>
      </c>
      <c r="G2448" s="19">
        <v>1.2740347087099999</v>
      </c>
      <c r="H2448" s="19">
        <v>0.51558400000000004</v>
      </c>
      <c r="I2448" s="18" t="s">
        <v>24</v>
      </c>
      <c r="J2448" s="18" t="s">
        <v>114</v>
      </c>
      <c r="K2448" s="18">
        <v>16</v>
      </c>
      <c r="L2448" s="18">
        <v>60</v>
      </c>
      <c r="M2448" s="18" t="s">
        <v>71</v>
      </c>
      <c r="N2448" s="18" t="s">
        <v>74</v>
      </c>
      <c r="O2448" s="18" t="s">
        <v>75</v>
      </c>
      <c r="P2448" s="19">
        <v>864.84699267300005</v>
      </c>
      <c r="Q2448" s="19">
        <v>55496.729923699997</v>
      </c>
      <c r="R2448" s="20">
        <v>0.74605500000000002</v>
      </c>
      <c r="S2448" s="20">
        <v>6.7142049999999998</v>
      </c>
      <c r="T2448" s="20">
        <v>0.24</v>
      </c>
      <c r="U2448" s="20">
        <v>0.56100000000000005</v>
      </c>
      <c r="V2448" s="20">
        <f t="shared" si="76"/>
        <v>0.29233705605120003</v>
      </c>
      <c r="W2448" s="20">
        <f t="shared" si="77"/>
        <v>1.5197023984460798</v>
      </c>
    </row>
    <row r="2449" spans="1:23" x14ac:dyDescent="0.25">
      <c r="A2449" s="18">
        <v>38905</v>
      </c>
      <c r="B2449" s="18">
        <v>38855</v>
      </c>
      <c r="C2449" s="18">
        <v>6410</v>
      </c>
      <c r="D2449" s="18">
        <v>6410</v>
      </c>
      <c r="E2449" s="18" t="s">
        <v>56</v>
      </c>
      <c r="F2449" s="18" t="s">
        <v>113</v>
      </c>
      <c r="G2449" s="19">
        <v>2.3323553222400002</v>
      </c>
      <c r="H2449" s="19">
        <v>0.94387100000000002</v>
      </c>
      <c r="I2449" s="18" t="s">
        <v>24</v>
      </c>
      <c r="J2449" s="18" t="s">
        <v>114</v>
      </c>
      <c r="K2449" s="18">
        <v>16</v>
      </c>
      <c r="L2449" s="18">
        <v>60</v>
      </c>
      <c r="M2449" s="18" t="s">
        <v>71</v>
      </c>
      <c r="N2449" s="18" t="s">
        <v>74</v>
      </c>
      <c r="O2449" s="18" t="s">
        <v>75</v>
      </c>
      <c r="P2449" s="19">
        <v>1192.86817038</v>
      </c>
      <c r="Q2449" s="19">
        <v>101596.99144699999</v>
      </c>
      <c r="R2449" s="20">
        <v>0.74605500000000002</v>
      </c>
      <c r="S2449" s="20">
        <v>6.7142049999999998</v>
      </c>
      <c r="T2449" s="20">
        <v>0.24</v>
      </c>
      <c r="U2449" s="20">
        <v>0.56100000000000005</v>
      </c>
      <c r="V2449" s="20">
        <f t="shared" si="76"/>
        <v>0.53517655596780001</v>
      </c>
      <c r="W2449" s="20">
        <f t="shared" si="77"/>
        <v>2.7820937471366447</v>
      </c>
    </row>
    <row r="2450" spans="1:23" x14ac:dyDescent="0.25">
      <c r="A2450" s="18">
        <v>38906</v>
      </c>
      <c r="B2450" s="18">
        <v>38856</v>
      </c>
      <c r="C2450" s="18">
        <v>6410</v>
      </c>
      <c r="D2450" s="18">
        <v>6410</v>
      </c>
      <c r="E2450" s="18" t="s">
        <v>56</v>
      </c>
      <c r="F2450" s="18" t="s">
        <v>113</v>
      </c>
      <c r="G2450" s="19">
        <v>1.0168387894199999</v>
      </c>
      <c r="H2450" s="19">
        <v>0.41149999999999998</v>
      </c>
      <c r="I2450" s="18" t="s">
        <v>24</v>
      </c>
      <c r="J2450" s="18" t="s">
        <v>114</v>
      </c>
      <c r="K2450" s="18">
        <v>16</v>
      </c>
      <c r="L2450" s="18">
        <v>60</v>
      </c>
      <c r="M2450" s="18" t="s">
        <v>71</v>
      </c>
      <c r="N2450" s="18" t="s">
        <v>74</v>
      </c>
      <c r="O2450" s="18" t="s">
        <v>75</v>
      </c>
      <c r="P2450" s="19">
        <v>759.58402535100004</v>
      </c>
      <c r="Q2450" s="19">
        <v>44293.320493799998</v>
      </c>
      <c r="R2450" s="20">
        <v>0.74605500000000002</v>
      </c>
      <c r="S2450" s="20">
        <v>6.7142049999999998</v>
      </c>
      <c r="T2450" s="20">
        <v>0.24</v>
      </c>
      <c r="U2450" s="20">
        <v>0.56100000000000005</v>
      </c>
      <c r="V2450" s="20">
        <f t="shared" si="76"/>
        <v>0.23332124070000002</v>
      </c>
      <c r="W2450" s="20">
        <f t="shared" si="77"/>
        <v>1.2129110619424996</v>
      </c>
    </row>
    <row r="2451" spans="1:23" x14ac:dyDescent="0.25">
      <c r="A2451" s="18">
        <v>38907</v>
      </c>
      <c r="B2451" s="18">
        <v>38857</v>
      </c>
      <c r="C2451" s="18">
        <v>6410</v>
      </c>
      <c r="D2451" s="18">
        <v>6410</v>
      </c>
      <c r="E2451" s="18" t="s">
        <v>56</v>
      </c>
      <c r="F2451" s="18" t="s">
        <v>113</v>
      </c>
      <c r="G2451" s="19">
        <v>1.2149171458100001</v>
      </c>
      <c r="H2451" s="19">
        <v>0.49165999999999999</v>
      </c>
      <c r="I2451" s="18" t="s">
        <v>24</v>
      </c>
      <c r="J2451" s="18" t="s">
        <v>114</v>
      </c>
      <c r="K2451" s="18">
        <v>16</v>
      </c>
      <c r="L2451" s="18">
        <v>60</v>
      </c>
      <c r="M2451" s="18" t="s">
        <v>71</v>
      </c>
      <c r="N2451" s="18" t="s">
        <v>74</v>
      </c>
      <c r="O2451" s="18" t="s">
        <v>75</v>
      </c>
      <c r="P2451" s="19">
        <v>870.15255442499995</v>
      </c>
      <c r="Q2451" s="19">
        <v>52921.579183900001</v>
      </c>
      <c r="R2451" s="20">
        <v>0.74605500000000002</v>
      </c>
      <c r="S2451" s="20">
        <v>6.7142049999999998</v>
      </c>
      <c r="T2451" s="20">
        <v>0.24</v>
      </c>
      <c r="U2451" s="20">
        <v>0.56100000000000005</v>
      </c>
      <c r="V2451" s="20">
        <f t="shared" si="76"/>
        <v>0.27877210498799998</v>
      </c>
      <c r="W2451" s="20">
        <f t="shared" si="77"/>
        <v>1.4491855473016997</v>
      </c>
    </row>
    <row r="2452" spans="1:23" x14ac:dyDescent="0.25">
      <c r="A2452" s="18">
        <v>38908</v>
      </c>
      <c r="B2452" s="18">
        <v>38858</v>
      </c>
      <c r="C2452" s="18">
        <v>6410</v>
      </c>
      <c r="D2452" s="18">
        <v>6410</v>
      </c>
      <c r="E2452" s="18" t="s">
        <v>56</v>
      </c>
      <c r="F2452" s="18" t="s">
        <v>113</v>
      </c>
      <c r="G2452" s="19">
        <v>1.3921639428999999</v>
      </c>
      <c r="H2452" s="19">
        <v>0.56338900000000003</v>
      </c>
      <c r="I2452" s="18" t="s">
        <v>24</v>
      </c>
      <c r="J2452" s="18" t="s">
        <v>114</v>
      </c>
      <c r="K2452" s="18">
        <v>16</v>
      </c>
      <c r="L2452" s="18">
        <v>60</v>
      </c>
      <c r="M2452" s="18" t="s">
        <v>71</v>
      </c>
      <c r="N2452" s="18" t="s">
        <v>74</v>
      </c>
      <c r="O2452" s="18" t="s">
        <v>75</v>
      </c>
      <c r="P2452" s="19">
        <v>903.68940628300004</v>
      </c>
      <c r="Q2452" s="19">
        <v>60642.418781499997</v>
      </c>
      <c r="R2452" s="20">
        <v>0.74605500000000002</v>
      </c>
      <c r="S2452" s="20">
        <v>6.7142049999999998</v>
      </c>
      <c r="T2452" s="20">
        <v>0.24</v>
      </c>
      <c r="U2452" s="20">
        <v>0.56100000000000005</v>
      </c>
      <c r="V2452" s="20">
        <f t="shared" si="76"/>
        <v>0.31944257710020002</v>
      </c>
      <c r="W2452" s="20">
        <f t="shared" si="77"/>
        <v>1.6606093566870548</v>
      </c>
    </row>
    <row r="2453" spans="1:23" x14ac:dyDescent="0.25">
      <c r="A2453" s="18">
        <v>38909</v>
      </c>
      <c r="B2453" s="18">
        <v>38859</v>
      </c>
      <c r="C2453" s="18">
        <v>6410</v>
      </c>
      <c r="D2453" s="18">
        <v>6410</v>
      </c>
      <c r="E2453" s="18" t="s">
        <v>56</v>
      </c>
      <c r="F2453" s="18" t="s">
        <v>113</v>
      </c>
      <c r="G2453" s="19">
        <v>1.7932405954399999</v>
      </c>
      <c r="H2453" s="19">
        <v>0.72569899999999998</v>
      </c>
      <c r="I2453" s="18" t="s">
        <v>24</v>
      </c>
      <c r="J2453" s="18" t="s">
        <v>114</v>
      </c>
      <c r="K2453" s="18">
        <v>16</v>
      </c>
      <c r="L2453" s="18">
        <v>60</v>
      </c>
      <c r="M2453" s="18" t="s">
        <v>71</v>
      </c>
      <c r="N2453" s="18" t="s">
        <v>74</v>
      </c>
      <c r="O2453" s="18" t="s">
        <v>75</v>
      </c>
      <c r="P2453" s="19">
        <v>1007.82571189</v>
      </c>
      <c r="Q2453" s="19">
        <v>78113.247884299999</v>
      </c>
      <c r="R2453" s="20">
        <v>0.74605500000000002</v>
      </c>
      <c r="S2453" s="20">
        <v>6.7142049999999998</v>
      </c>
      <c r="T2453" s="20">
        <v>0.24</v>
      </c>
      <c r="U2453" s="20">
        <v>0.56100000000000005</v>
      </c>
      <c r="V2453" s="20">
        <f t="shared" si="76"/>
        <v>0.41147263925819999</v>
      </c>
      <c r="W2453" s="20">
        <f t="shared" si="77"/>
        <v>2.1390239240355045</v>
      </c>
    </row>
    <row r="2454" spans="1:23" x14ac:dyDescent="0.25">
      <c r="A2454" s="18">
        <v>38910</v>
      </c>
      <c r="B2454" s="18">
        <v>38860</v>
      </c>
      <c r="C2454" s="18">
        <v>6410</v>
      </c>
      <c r="D2454" s="18">
        <v>6410</v>
      </c>
      <c r="E2454" s="18" t="s">
        <v>56</v>
      </c>
      <c r="F2454" s="18" t="s">
        <v>113</v>
      </c>
      <c r="G2454" s="19">
        <v>1.66411553706</v>
      </c>
      <c r="H2454" s="19">
        <v>0.67344400000000004</v>
      </c>
      <c r="I2454" s="18" t="s">
        <v>24</v>
      </c>
      <c r="J2454" s="18" t="s">
        <v>114</v>
      </c>
      <c r="K2454" s="18">
        <v>16</v>
      </c>
      <c r="L2454" s="18">
        <v>60</v>
      </c>
      <c r="M2454" s="18" t="s">
        <v>71</v>
      </c>
      <c r="N2454" s="18" t="s">
        <v>74</v>
      </c>
      <c r="O2454" s="18" t="s">
        <v>75</v>
      </c>
      <c r="P2454" s="19">
        <v>986.61999213000001</v>
      </c>
      <c r="Q2454" s="19">
        <v>72488.582840100004</v>
      </c>
      <c r="R2454" s="20">
        <v>0.74605500000000002</v>
      </c>
      <c r="S2454" s="20">
        <v>6.7142049999999998</v>
      </c>
      <c r="T2454" s="20">
        <v>0.24</v>
      </c>
      <c r="U2454" s="20">
        <v>0.56100000000000005</v>
      </c>
      <c r="V2454" s="20">
        <f t="shared" si="76"/>
        <v>0.38184396019920008</v>
      </c>
      <c r="W2454" s="20">
        <f t="shared" si="77"/>
        <v>1.9850004306167799</v>
      </c>
    </row>
    <row r="2455" spans="1:23" x14ac:dyDescent="0.25">
      <c r="A2455" s="18">
        <v>38911</v>
      </c>
      <c r="B2455" s="18">
        <v>38861</v>
      </c>
      <c r="C2455" s="18">
        <v>6410</v>
      </c>
      <c r="D2455" s="18">
        <v>6410</v>
      </c>
      <c r="E2455" s="18" t="s">
        <v>56</v>
      </c>
      <c r="F2455" s="18" t="s">
        <v>113</v>
      </c>
      <c r="G2455" s="19">
        <v>2.7927947842499998</v>
      </c>
      <c r="H2455" s="19">
        <v>1.1302000000000001</v>
      </c>
      <c r="I2455" s="18" t="s">
        <v>24</v>
      </c>
      <c r="J2455" s="18" t="s">
        <v>114</v>
      </c>
      <c r="K2455" s="18">
        <v>16</v>
      </c>
      <c r="L2455" s="18">
        <v>60</v>
      </c>
      <c r="M2455" s="18" t="s">
        <v>71</v>
      </c>
      <c r="N2455" s="18" t="s">
        <v>74</v>
      </c>
      <c r="O2455" s="18" t="s">
        <v>75</v>
      </c>
      <c r="P2455" s="19">
        <v>1270.8215330800001</v>
      </c>
      <c r="Q2455" s="19">
        <v>121653.65418500001</v>
      </c>
      <c r="R2455" s="20">
        <v>0.74605500000000002</v>
      </c>
      <c r="S2455" s="20">
        <v>6.7142049999999998</v>
      </c>
      <c r="T2455" s="20">
        <v>0.24</v>
      </c>
      <c r="U2455" s="20">
        <v>0.56100000000000005</v>
      </c>
      <c r="V2455" s="20">
        <f t="shared" si="76"/>
        <v>0.64082543436000017</v>
      </c>
      <c r="W2455" s="20">
        <f t="shared" si="77"/>
        <v>3.3313051815489998</v>
      </c>
    </row>
    <row r="2456" spans="1:23" x14ac:dyDescent="0.25">
      <c r="A2456" s="18">
        <v>38912</v>
      </c>
      <c r="B2456" s="18">
        <v>38862</v>
      </c>
      <c r="C2456" s="18">
        <v>6410</v>
      </c>
      <c r="D2456" s="18">
        <v>6410</v>
      </c>
      <c r="E2456" s="18" t="s">
        <v>56</v>
      </c>
      <c r="F2456" s="18" t="s">
        <v>113</v>
      </c>
      <c r="G2456" s="19">
        <v>11.698397294199999</v>
      </c>
      <c r="H2456" s="19">
        <v>4.7341699999999998</v>
      </c>
      <c r="I2456" s="18" t="s">
        <v>24</v>
      </c>
      <c r="J2456" s="18" t="s">
        <v>114</v>
      </c>
      <c r="K2456" s="18">
        <v>16</v>
      </c>
      <c r="L2456" s="18">
        <v>60</v>
      </c>
      <c r="M2456" s="18" t="s">
        <v>71</v>
      </c>
      <c r="N2456" s="18" t="s">
        <v>74</v>
      </c>
      <c r="O2456" s="18" t="s">
        <v>75</v>
      </c>
      <c r="P2456" s="19">
        <v>3563.7152726999998</v>
      </c>
      <c r="Q2456" s="19">
        <v>509580.14780600002</v>
      </c>
      <c r="R2456" s="20">
        <v>0.74605500000000002</v>
      </c>
      <c r="S2456" s="20">
        <v>6.7142049999999998</v>
      </c>
      <c r="T2456" s="20">
        <v>0.24</v>
      </c>
      <c r="U2456" s="20">
        <v>0.56100000000000005</v>
      </c>
      <c r="V2456" s="20">
        <f t="shared" si="76"/>
        <v>2.6842829115060001</v>
      </c>
      <c r="W2456" s="20">
        <f t="shared" si="77"/>
        <v>13.954136481449147</v>
      </c>
    </row>
    <row r="2457" spans="1:23" x14ac:dyDescent="0.25">
      <c r="A2457" s="18">
        <v>38913</v>
      </c>
      <c r="B2457" s="18">
        <v>38863</v>
      </c>
      <c r="C2457" s="18">
        <v>6410</v>
      </c>
      <c r="D2457" s="18">
        <v>6410</v>
      </c>
      <c r="E2457" s="18" t="s">
        <v>56</v>
      </c>
      <c r="F2457" s="18" t="s">
        <v>113</v>
      </c>
      <c r="G2457" s="19">
        <v>5.0668363681899997</v>
      </c>
      <c r="H2457" s="19">
        <v>2.0504799999999999</v>
      </c>
      <c r="I2457" s="18" t="s">
        <v>24</v>
      </c>
      <c r="J2457" s="18" t="s">
        <v>114</v>
      </c>
      <c r="K2457" s="18">
        <v>16</v>
      </c>
      <c r="L2457" s="18">
        <v>60</v>
      </c>
      <c r="M2457" s="18" t="s">
        <v>71</v>
      </c>
      <c r="N2457" s="18" t="s">
        <v>74</v>
      </c>
      <c r="O2457" s="18" t="s">
        <v>75</v>
      </c>
      <c r="P2457" s="19">
        <v>1793.6028434699999</v>
      </c>
      <c r="Q2457" s="19">
        <v>220710.509353</v>
      </c>
      <c r="R2457" s="20">
        <v>0.74605500000000002</v>
      </c>
      <c r="S2457" s="20">
        <v>6.7142049999999998</v>
      </c>
      <c r="T2457" s="20">
        <v>0.24</v>
      </c>
      <c r="U2457" s="20">
        <v>0.56100000000000005</v>
      </c>
      <c r="V2457" s="20">
        <f t="shared" si="76"/>
        <v>1.1626258508639999</v>
      </c>
      <c r="W2457" s="20">
        <f t="shared" si="77"/>
        <v>6.0438636070275988</v>
      </c>
    </row>
    <row r="2458" spans="1:23" x14ac:dyDescent="0.25">
      <c r="A2458" s="18">
        <v>38914</v>
      </c>
      <c r="B2458" s="18">
        <v>38864</v>
      </c>
      <c r="C2458" s="18">
        <v>6410</v>
      </c>
      <c r="D2458" s="18">
        <v>6410</v>
      </c>
      <c r="E2458" s="18" t="s">
        <v>56</v>
      </c>
      <c r="F2458" s="18" t="s">
        <v>113</v>
      </c>
      <c r="G2458" s="19">
        <v>8.9164405177100008</v>
      </c>
      <c r="H2458" s="19">
        <v>3.6083599999999998</v>
      </c>
      <c r="I2458" s="18" t="s">
        <v>24</v>
      </c>
      <c r="J2458" s="18" t="s">
        <v>114</v>
      </c>
      <c r="K2458" s="18">
        <v>16</v>
      </c>
      <c r="L2458" s="18">
        <v>60</v>
      </c>
      <c r="M2458" s="18" t="s">
        <v>71</v>
      </c>
      <c r="N2458" s="18" t="s">
        <v>74</v>
      </c>
      <c r="O2458" s="18" t="s">
        <v>75</v>
      </c>
      <c r="P2458" s="19">
        <v>3526.6030476699998</v>
      </c>
      <c r="Q2458" s="19">
        <v>388398.59535199997</v>
      </c>
      <c r="R2458" s="20">
        <v>0.74605500000000002</v>
      </c>
      <c r="S2458" s="20">
        <v>6.7142049999999998</v>
      </c>
      <c r="T2458" s="20">
        <v>0.24</v>
      </c>
      <c r="U2458" s="20">
        <v>0.56100000000000005</v>
      </c>
      <c r="V2458" s="20">
        <f t="shared" si="76"/>
        <v>2.0459466150479999</v>
      </c>
      <c r="W2458" s="20">
        <f t="shared" si="77"/>
        <v>10.635770982918197</v>
      </c>
    </row>
    <row r="2459" spans="1:23" x14ac:dyDescent="0.25">
      <c r="A2459" s="18">
        <v>38915</v>
      </c>
      <c r="B2459" s="18">
        <v>38865</v>
      </c>
      <c r="C2459" s="18">
        <v>6410</v>
      </c>
      <c r="D2459" s="18">
        <v>6410</v>
      </c>
      <c r="E2459" s="18" t="s">
        <v>56</v>
      </c>
      <c r="F2459" s="18" t="s">
        <v>113</v>
      </c>
      <c r="G2459" s="19">
        <v>3.8808003755799998</v>
      </c>
      <c r="H2459" s="19">
        <v>1.5705</v>
      </c>
      <c r="I2459" s="18" t="s">
        <v>24</v>
      </c>
      <c r="J2459" s="18" t="s">
        <v>114</v>
      </c>
      <c r="K2459" s="18">
        <v>16</v>
      </c>
      <c r="L2459" s="18">
        <v>60</v>
      </c>
      <c r="M2459" s="18" t="s">
        <v>71</v>
      </c>
      <c r="N2459" s="18" t="s">
        <v>74</v>
      </c>
      <c r="O2459" s="18" t="s">
        <v>75</v>
      </c>
      <c r="P2459" s="19">
        <v>2149.1248749800002</v>
      </c>
      <c r="Q2459" s="19">
        <v>169046.98817</v>
      </c>
      <c r="R2459" s="20">
        <v>0.74605500000000002</v>
      </c>
      <c r="S2459" s="20">
        <v>6.7142049999999998</v>
      </c>
      <c r="T2459" s="20">
        <v>0.24</v>
      </c>
      <c r="U2459" s="20">
        <v>0.56100000000000005</v>
      </c>
      <c r="V2459" s="20">
        <f t="shared" si="76"/>
        <v>0.8904763269</v>
      </c>
      <c r="W2459" s="20">
        <f t="shared" si="77"/>
        <v>4.629105280147499</v>
      </c>
    </row>
    <row r="2460" spans="1:23" x14ac:dyDescent="0.25">
      <c r="A2460" s="18">
        <v>38916</v>
      </c>
      <c r="B2460" s="18">
        <v>38866</v>
      </c>
      <c r="C2460" s="18">
        <v>6410</v>
      </c>
      <c r="D2460" s="18">
        <v>6410</v>
      </c>
      <c r="E2460" s="18" t="s">
        <v>56</v>
      </c>
      <c r="F2460" s="18" t="s">
        <v>113</v>
      </c>
      <c r="G2460" s="19">
        <v>2.1719185364700002</v>
      </c>
      <c r="H2460" s="19">
        <v>0.87894399999999995</v>
      </c>
      <c r="I2460" s="18" t="s">
        <v>24</v>
      </c>
      <c r="J2460" s="18" t="s">
        <v>114</v>
      </c>
      <c r="K2460" s="18">
        <v>16</v>
      </c>
      <c r="L2460" s="18">
        <v>60</v>
      </c>
      <c r="M2460" s="18" t="s">
        <v>71</v>
      </c>
      <c r="N2460" s="18" t="s">
        <v>74</v>
      </c>
      <c r="O2460" s="18" t="s">
        <v>75</v>
      </c>
      <c r="P2460" s="19">
        <v>1124.6800215999999</v>
      </c>
      <c r="Q2460" s="19">
        <v>94608.393013299996</v>
      </c>
      <c r="R2460" s="20">
        <v>0.74605500000000002</v>
      </c>
      <c r="S2460" s="20">
        <v>6.7142049999999998</v>
      </c>
      <c r="T2460" s="20">
        <v>0.24</v>
      </c>
      <c r="U2460" s="20">
        <v>0.56100000000000005</v>
      </c>
      <c r="V2460" s="20">
        <f t="shared" si="76"/>
        <v>0.49836283009919996</v>
      </c>
      <c r="W2460" s="20">
        <f t="shared" si="77"/>
        <v>2.5907190775892794</v>
      </c>
    </row>
    <row r="2461" spans="1:23" x14ac:dyDescent="0.25">
      <c r="A2461" s="18">
        <v>38917</v>
      </c>
      <c r="B2461" s="18">
        <v>38867</v>
      </c>
      <c r="C2461" s="18">
        <v>6410</v>
      </c>
      <c r="D2461" s="18">
        <v>6410</v>
      </c>
      <c r="E2461" s="18" t="s">
        <v>56</v>
      </c>
      <c r="F2461" s="18" t="s">
        <v>113</v>
      </c>
      <c r="G2461" s="19">
        <v>3.8602907297</v>
      </c>
      <c r="H2461" s="19">
        <v>1.5622</v>
      </c>
      <c r="I2461" s="18" t="s">
        <v>24</v>
      </c>
      <c r="J2461" s="18" t="s">
        <v>114</v>
      </c>
      <c r="K2461" s="18">
        <v>16</v>
      </c>
      <c r="L2461" s="18">
        <v>60</v>
      </c>
      <c r="M2461" s="18" t="s">
        <v>71</v>
      </c>
      <c r="N2461" s="18" t="s">
        <v>74</v>
      </c>
      <c r="O2461" s="18" t="s">
        <v>75</v>
      </c>
      <c r="P2461" s="19">
        <v>1931.42334512</v>
      </c>
      <c r="Q2461" s="19">
        <v>168153.591568</v>
      </c>
      <c r="R2461" s="20">
        <v>0.74605500000000002</v>
      </c>
      <c r="S2461" s="20">
        <v>6.7142049999999998</v>
      </c>
      <c r="T2461" s="20">
        <v>0.24</v>
      </c>
      <c r="U2461" s="20">
        <v>0.56100000000000005</v>
      </c>
      <c r="V2461" s="20">
        <f t="shared" si="76"/>
        <v>0.88577021195999994</v>
      </c>
      <c r="W2461" s="20">
        <f t="shared" si="77"/>
        <v>4.604640731388999</v>
      </c>
    </row>
    <row r="2462" spans="1:23" x14ac:dyDescent="0.25">
      <c r="A2462" s="18">
        <v>38918</v>
      </c>
      <c r="B2462" s="18">
        <v>38868</v>
      </c>
      <c r="C2462" s="18">
        <v>6410</v>
      </c>
      <c r="D2462" s="18">
        <v>6410</v>
      </c>
      <c r="E2462" s="18" t="s">
        <v>56</v>
      </c>
      <c r="F2462" s="18" t="s">
        <v>113</v>
      </c>
      <c r="G2462" s="19">
        <v>2.114914014</v>
      </c>
      <c r="H2462" s="19">
        <v>0.85587500000000005</v>
      </c>
      <c r="I2462" s="18" t="s">
        <v>24</v>
      </c>
      <c r="J2462" s="18" t="s">
        <v>114</v>
      </c>
      <c r="K2462" s="18">
        <v>16</v>
      </c>
      <c r="L2462" s="18">
        <v>60</v>
      </c>
      <c r="M2462" s="18" t="s">
        <v>71</v>
      </c>
      <c r="N2462" s="18" t="s">
        <v>74</v>
      </c>
      <c r="O2462" s="18" t="s">
        <v>75</v>
      </c>
      <c r="P2462" s="19">
        <v>1117.98384698</v>
      </c>
      <c r="Q2462" s="19">
        <v>92125.285947299999</v>
      </c>
      <c r="R2462" s="20">
        <v>0.74605500000000002</v>
      </c>
      <c r="S2462" s="20">
        <v>6.7142049999999998</v>
      </c>
      <c r="T2462" s="20">
        <v>0.24</v>
      </c>
      <c r="U2462" s="20">
        <v>0.56100000000000005</v>
      </c>
      <c r="V2462" s="20">
        <f t="shared" si="76"/>
        <v>0.48528266557500005</v>
      </c>
      <c r="W2462" s="20">
        <f t="shared" si="77"/>
        <v>2.5227223697206247</v>
      </c>
    </row>
    <row r="2463" spans="1:23" x14ac:dyDescent="0.25">
      <c r="A2463" s="18">
        <v>38919</v>
      </c>
      <c r="B2463" s="18">
        <v>38869</v>
      </c>
      <c r="C2463" s="18">
        <v>6410</v>
      </c>
      <c r="D2463" s="18">
        <v>6410</v>
      </c>
      <c r="E2463" s="18" t="s">
        <v>56</v>
      </c>
      <c r="F2463" s="18" t="s">
        <v>113</v>
      </c>
      <c r="G2463" s="19">
        <v>2.3452835630500002</v>
      </c>
      <c r="H2463" s="19">
        <v>0.94910300000000003</v>
      </c>
      <c r="I2463" s="18" t="s">
        <v>24</v>
      </c>
      <c r="J2463" s="18" t="s">
        <v>114</v>
      </c>
      <c r="K2463" s="18">
        <v>16</v>
      </c>
      <c r="L2463" s="18">
        <v>60</v>
      </c>
      <c r="M2463" s="18" t="s">
        <v>71</v>
      </c>
      <c r="N2463" s="18" t="s">
        <v>74</v>
      </c>
      <c r="O2463" s="18" t="s">
        <v>75</v>
      </c>
      <c r="P2463" s="19">
        <v>1155.9962528999999</v>
      </c>
      <c r="Q2463" s="19">
        <v>102160.143364</v>
      </c>
      <c r="R2463" s="20">
        <v>0.74605500000000002</v>
      </c>
      <c r="S2463" s="20">
        <v>6.7142049999999998</v>
      </c>
      <c r="T2463" s="20">
        <v>0.24</v>
      </c>
      <c r="U2463" s="20">
        <v>0.56100000000000005</v>
      </c>
      <c r="V2463" s="20">
        <f t="shared" si="76"/>
        <v>0.5381431093854</v>
      </c>
      <c r="W2463" s="20">
        <f t="shared" si="77"/>
        <v>2.7975152554624847</v>
      </c>
    </row>
    <row r="2464" spans="1:23" x14ac:dyDescent="0.25">
      <c r="A2464" s="18">
        <v>38920</v>
      </c>
      <c r="B2464" s="18">
        <v>38870</v>
      </c>
      <c r="C2464" s="18">
        <v>6410</v>
      </c>
      <c r="D2464" s="18">
        <v>6410</v>
      </c>
      <c r="E2464" s="18" t="s">
        <v>56</v>
      </c>
      <c r="F2464" s="18" t="s">
        <v>113</v>
      </c>
      <c r="G2464" s="19">
        <v>4.6618751358399999</v>
      </c>
      <c r="H2464" s="19">
        <v>1.88659</v>
      </c>
      <c r="I2464" s="18" t="s">
        <v>24</v>
      </c>
      <c r="J2464" s="18" t="s">
        <v>114</v>
      </c>
      <c r="K2464" s="18">
        <v>16</v>
      </c>
      <c r="L2464" s="18">
        <v>60</v>
      </c>
      <c r="M2464" s="18" t="s">
        <v>71</v>
      </c>
      <c r="N2464" s="18" t="s">
        <v>74</v>
      </c>
      <c r="O2464" s="18" t="s">
        <v>75</v>
      </c>
      <c r="P2464" s="19">
        <v>2078.7101833800002</v>
      </c>
      <c r="Q2464" s="19">
        <v>203070.468631</v>
      </c>
      <c r="R2464" s="20">
        <v>0.74605500000000002</v>
      </c>
      <c r="S2464" s="20">
        <v>6.7142049999999998</v>
      </c>
      <c r="T2464" s="20">
        <v>0.24</v>
      </c>
      <c r="U2464" s="20">
        <v>0.56100000000000005</v>
      </c>
      <c r="V2464" s="20">
        <f t="shared" si="76"/>
        <v>1.0696999258620001</v>
      </c>
      <c r="W2464" s="20">
        <f t="shared" si="77"/>
        <v>5.5607919328070494</v>
      </c>
    </row>
    <row r="2465" spans="1:23" x14ac:dyDescent="0.25">
      <c r="A2465" s="18">
        <v>38921</v>
      </c>
      <c r="B2465" s="18">
        <v>38871</v>
      </c>
      <c r="C2465" s="18">
        <v>6410</v>
      </c>
      <c r="D2465" s="18">
        <v>6410</v>
      </c>
      <c r="E2465" s="18" t="s">
        <v>56</v>
      </c>
      <c r="F2465" s="18" t="s">
        <v>113</v>
      </c>
      <c r="G2465" s="19">
        <v>1.5412495528400001</v>
      </c>
      <c r="H2465" s="19">
        <v>0.623722</v>
      </c>
      <c r="I2465" s="18" t="s">
        <v>24</v>
      </c>
      <c r="J2465" s="18" t="s">
        <v>114</v>
      </c>
      <c r="K2465" s="18">
        <v>16</v>
      </c>
      <c r="L2465" s="18">
        <v>60</v>
      </c>
      <c r="M2465" s="18" t="s">
        <v>71</v>
      </c>
      <c r="N2465" s="18" t="s">
        <v>74</v>
      </c>
      <c r="O2465" s="18" t="s">
        <v>75</v>
      </c>
      <c r="P2465" s="19">
        <v>973.00476838500003</v>
      </c>
      <c r="Q2465" s="19">
        <v>67136.561973999997</v>
      </c>
      <c r="R2465" s="20">
        <v>0.74605500000000002</v>
      </c>
      <c r="S2465" s="20">
        <v>6.7142049999999998</v>
      </c>
      <c r="T2465" s="20">
        <v>0.24</v>
      </c>
      <c r="U2465" s="20">
        <v>0.56100000000000005</v>
      </c>
      <c r="V2465" s="20">
        <f t="shared" si="76"/>
        <v>0.3536514966996</v>
      </c>
      <c r="W2465" s="20">
        <f t="shared" si="77"/>
        <v>1.8384430458733898</v>
      </c>
    </row>
    <row r="2466" spans="1:23" x14ac:dyDescent="0.25">
      <c r="A2466" s="18">
        <v>38922</v>
      </c>
      <c r="B2466" s="18">
        <v>38872</v>
      </c>
      <c r="C2466" s="18">
        <v>6410</v>
      </c>
      <c r="D2466" s="18">
        <v>6410</v>
      </c>
      <c r="E2466" s="18" t="s">
        <v>56</v>
      </c>
      <c r="F2466" s="18" t="s">
        <v>113</v>
      </c>
      <c r="G2466" s="19">
        <v>1.6444843125699999</v>
      </c>
      <c r="H2466" s="19">
        <v>0.66549899999999995</v>
      </c>
      <c r="I2466" s="18" t="s">
        <v>24</v>
      </c>
      <c r="J2466" s="18" t="s">
        <v>114</v>
      </c>
      <c r="K2466" s="18">
        <v>16</v>
      </c>
      <c r="L2466" s="18">
        <v>60</v>
      </c>
      <c r="M2466" s="18" t="s">
        <v>71</v>
      </c>
      <c r="N2466" s="18" t="s">
        <v>74</v>
      </c>
      <c r="O2466" s="18" t="s">
        <v>75</v>
      </c>
      <c r="P2466" s="19">
        <v>973.79343224900003</v>
      </c>
      <c r="Q2466" s="19">
        <v>71633.450119700006</v>
      </c>
      <c r="R2466" s="20">
        <v>0.74605500000000002</v>
      </c>
      <c r="S2466" s="20">
        <v>6.7142049999999998</v>
      </c>
      <c r="T2466" s="20">
        <v>0.24</v>
      </c>
      <c r="U2466" s="20">
        <v>0.56100000000000005</v>
      </c>
      <c r="V2466" s="20">
        <f t="shared" si="76"/>
        <v>0.37733913089819998</v>
      </c>
      <c r="W2466" s="20">
        <f t="shared" si="77"/>
        <v>1.9615822571365045</v>
      </c>
    </row>
    <row r="2467" spans="1:23" x14ac:dyDescent="0.25">
      <c r="A2467" s="18">
        <v>38923</v>
      </c>
      <c r="B2467" s="18">
        <v>38873</v>
      </c>
      <c r="C2467" s="18">
        <v>6410</v>
      </c>
      <c r="D2467" s="18">
        <v>6410</v>
      </c>
      <c r="E2467" s="18" t="s">
        <v>56</v>
      </c>
      <c r="F2467" s="18" t="s">
        <v>113</v>
      </c>
      <c r="G2467" s="19">
        <v>1.0191502781699999</v>
      </c>
      <c r="H2467" s="19">
        <v>0.412435</v>
      </c>
      <c r="I2467" s="18" t="s">
        <v>24</v>
      </c>
      <c r="J2467" s="18" t="s">
        <v>114</v>
      </c>
      <c r="K2467" s="18">
        <v>16</v>
      </c>
      <c r="L2467" s="18">
        <v>60</v>
      </c>
      <c r="M2467" s="18" t="s">
        <v>71</v>
      </c>
      <c r="N2467" s="18" t="s">
        <v>74</v>
      </c>
      <c r="O2467" s="18" t="s">
        <v>75</v>
      </c>
      <c r="P2467" s="19">
        <v>766.28118354399999</v>
      </c>
      <c r="Q2467" s="19">
        <v>44394.008540199997</v>
      </c>
      <c r="R2467" s="20">
        <v>0.74605500000000002</v>
      </c>
      <c r="S2467" s="20">
        <v>6.7142049999999998</v>
      </c>
      <c r="T2467" s="20">
        <v>0.24</v>
      </c>
      <c r="U2467" s="20">
        <v>0.56100000000000005</v>
      </c>
      <c r="V2467" s="20">
        <f t="shared" si="76"/>
        <v>0.23385138738300001</v>
      </c>
      <c r="W2467" s="20">
        <f t="shared" si="77"/>
        <v>1.2156670080978247</v>
      </c>
    </row>
    <row r="2468" spans="1:23" x14ac:dyDescent="0.25">
      <c r="A2468" s="18">
        <v>38924</v>
      </c>
      <c r="B2468" s="18">
        <v>38874</v>
      </c>
      <c r="C2468" s="18">
        <v>6410</v>
      </c>
      <c r="D2468" s="18">
        <v>6410</v>
      </c>
      <c r="E2468" s="18" t="s">
        <v>56</v>
      </c>
      <c r="F2468" s="18" t="s">
        <v>113</v>
      </c>
      <c r="G2468" s="19">
        <v>3.6442687939099998</v>
      </c>
      <c r="H2468" s="19">
        <v>1.47478</v>
      </c>
      <c r="I2468" s="18" t="s">
        <v>24</v>
      </c>
      <c r="J2468" s="18" t="s">
        <v>114</v>
      </c>
      <c r="K2468" s="18">
        <v>16</v>
      </c>
      <c r="L2468" s="18">
        <v>60</v>
      </c>
      <c r="M2468" s="18" t="s">
        <v>71</v>
      </c>
      <c r="N2468" s="18" t="s">
        <v>74</v>
      </c>
      <c r="O2468" s="18" t="s">
        <v>75</v>
      </c>
      <c r="P2468" s="19">
        <v>1499.4563610299999</v>
      </c>
      <c r="Q2468" s="19">
        <v>158743.713686</v>
      </c>
      <c r="R2468" s="20">
        <v>0.74605500000000002</v>
      </c>
      <c r="S2468" s="20">
        <v>6.7142049999999998</v>
      </c>
      <c r="T2468" s="20">
        <v>0.24</v>
      </c>
      <c r="U2468" s="20">
        <v>0.56100000000000005</v>
      </c>
      <c r="V2468" s="20">
        <f t="shared" si="76"/>
        <v>0.83620291460399998</v>
      </c>
      <c r="W2468" s="20">
        <f t="shared" si="77"/>
        <v>4.346967134706099</v>
      </c>
    </row>
    <row r="2469" spans="1:23" x14ac:dyDescent="0.25">
      <c r="A2469" s="18">
        <v>38925</v>
      </c>
      <c r="B2469" s="18">
        <v>38875</v>
      </c>
      <c r="C2469" s="18">
        <v>6410</v>
      </c>
      <c r="D2469" s="18">
        <v>6410</v>
      </c>
      <c r="E2469" s="18" t="s">
        <v>56</v>
      </c>
      <c r="F2469" s="18" t="s">
        <v>113</v>
      </c>
      <c r="G2469" s="19">
        <v>4.3200938316700004</v>
      </c>
      <c r="H2469" s="19">
        <v>1.7482800000000001</v>
      </c>
      <c r="I2469" s="18" t="s">
        <v>24</v>
      </c>
      <c r="J2469" s="18" t="s">
        <v>114</v>
      </c>
      <c r="K2469" s="18">
        <v>16</v>
      </c>
      <c r="L2469" s="18">
        <v>60</v>
      </c>
      <c r="M2469" s="18" t="s">
        <v>71</v>
      </c>
      <c r="N2469" s="18" t="s">
        <v>74</v>
      </c>
      <c r="O2469" s="18" t="s">
        <v>75</v>
      </c>
      <c r="P2469" s="19">
        <v>1992.9503156200001</v>
      </c>
      <c r="Q2469" s="19">
        <v>188182.53457399999</v>
      </c>
      <c r="R2469" s="20">
        <v>0.74605500000000002</v>
      </c>
      <c r="S2469" s="20">
        <v>6.7142049999999998</v>
      </c>
      <c r="T2469" s="20">
        <v>0.24</v>
      </c>
      <c r="U2469" s="20">
        <v>0.56100000000000005</v>
      </c>
      <c r="V2469" s="20">
        <f t="shared" si="76"/>
        <v>0.99127790690400008</v>
      </c>
      <c r="W2469" s="20">
        <f t="shared" si="77"/>
        <v>5.1531182293385989</v>
      </c>
    </row>
    <row r="2470" spans="1:23" x14ac:dyDescent="0.25">
      <c r="A2470" s="18">
        <v>38926</v>
      </c>
      <c r="B2470" s="18">
        <v>38876</v>
      </c>
      <c r="C2470" s="18">
        <v>6410</v>
      </c>
      <c r="D2470" s="18">
        <v>6410</v>
      </c>
      <c r="E2470" s="18" t="s">
        <v>56</v>
      </c>
      <c r="F2470" s="18" t="s">
        <v>113</v>
      </c>
      <c r="G2470" s="19">
        <v>2.5873246913000001</v>
      </c>
      <c r="H2470" s="19">
        <v>1.04705</v>
      </c>
      <c r="I2470" s="18" t="s">
        <v>24</v>
      </c>
      <c r="J2470" s="18" t="s">
        <v>114</v>
      </c>
      <c r="K2470" s="18">
        <v>16</v>
      </c>
      <c r="L2470" s="18">
        <v>60</v>
      </c>
      <c r="M2470" s="18" t="s">
        <v>71</v>
      </c>
      <c r="N2470" s="18" t="s">
        <v>74</v>
      </c>
      <c r="O2470" s="18" t="s">
        <v>75</v>
      </c>
      <c r="P2470" s="19">
        <v>1257.97331328</v>
      </c>
      <c r="Q2470" s="19">
        <v>112703.41273700001</v>
      </c>
      <c r="R2470" s="20">
        <v>0.74605500000000002</v>
      </c>
      <c r="S2470" s="20">
        <v>6.7142049999999998</v>
      </c>
      <c r="T2470" s="20">
        <v>0.24</v>
      </c>
      <c r="U2470" s="20">
        <v>0.56100000000000005</v>
      </c>
      <c r="V2470" s="20">
        <f t="shared" si="76"/>
        <v>0.59367923469000006</v>
      </c>
      <c r="W2470" s="20">
        <f t="shared" si="77"/>
        <v>3.08621756356475</v>
      </c>
    </row>
    <row r="2471" spans="1:23" x14ac:dyDescent="0.25">
      <c r="A2471" s="18">
        <v>38927</v>
      </c>
      <c r="B2471" s="18">
        <v>38877</v>
      </c>
      <c r="C2471" s="18">
        <v>6410</v>
      </c>
      <c r="D2471" s="18">
        <v>6410</v>
      </c>
      <c r="E2471" s="18" t="s">
        <v>56</v>
      </c>
      <c r="F2471" s="18" t="s">
        <v>113</v>
      </c>
      <c r="G2471" s="19">
        <v>6.9180291460400003</v>
      </c>
      <c r="H2471" s="19">
        <v>2.7996300000000001</v>
      </c>
      <c r="I2471" s="18" t="s">
        <v>24</v>
      </c>
      <c r="J2471" s="18" t="s">
        <v>114</v>
      </c>
      <c r="K2471" s="18">
        <v>16</v>
      </c>
      <c r="L2471" s="18">
        <v>60</v>
      </c>
      <c r="M2471" s="18" t="s">
        <v>71</v>
      </c>
      <c r="N2471" s="18" t="s">
        <v>74</v>
      </c>
      <c r="O2471" s="18" t="s">
        <v>75</v>
      </c>
      <c r="P2471" s="19">
        <v>2019.50988484</v>
      </c>
      <c r="Q2471" s="19">
        <v>301348.14420600003</v>
      </c>
      <c r="R2471" s="20">
        <v>0.74605500000000002</v>
      </c>
      <c r="S2471" s="20">
        <v>6.7142049999999998</v>
      </c>
      <c r="T2471" s="20">
        <v>0.24</v>
      </c>
      <c r="U2471" s="20">
        <v>0.56100000000000005</v>
      </c>
      <c r="V2471" s="20">
        <f t="shared" si="76"/>
        <v>1.587395249334</v>
      </c>
      <c r="W2471" s="20">
        <f t="shared" si="77"/>
        <v>8.2520101976818481</v>
      </c>
    </row>
    <row r="2472" spans="1:23" x14ac:dyDescent="0.25">
      <c r="A2472" s="18">
        <v>38928</v>
      </c>
      <c r="B2472" s="18">
        <v>38878</v>
      </c>
      <c r="C2472" s="18">
        <v>6410</v>
      </c>
      <c r="D2472" s="18">
        <v>6410</v>
      </c>
      <c r="E2472" s="18" t="s">
        <v>56</v>
      </c>
      <c r="F2472" s="18" t="s">
        <v>113</v>
      </c>
      <c r="G2472" s="19">
        <v>5.1858449955000001</v>
      </c>
      <c r="H2472" s="19">
        <v>2.0986400000000001</v>
      </c>
      <c r="I2472" s="18" t="s">
        <v>24</v>
      </c>
      <c r="J2472" s="18" t="s">
        <v>114</v>
      </c>
      <c r="K2472" s="18">
        <v>16</v>
      </c>
      <c r="L2472" s="18">
        <v>60</v>
      </c>
      <c r="M2472" s="18" t="s">
        <v>71</v>
      </c>
      <c r="N2472" s="18" t="s">
        <v>74</v>
      </c>
      <c r="O2472" s="18" t="s">
        <v>75</v>
      </c>
      <c r="P2472" s="19">
        <v>2820.7997686799999</v>
      </c>
      <c r="Q2472" s="19">
        <v>225894.50442499999</v>
      </c>
      <c r="R2472" s="20">
        <v>0.74605500000000002</v>
      </c>
      <c r="S2472" s="20">
        <v>6.7142049999999998</v>
      </c>
      <c r="T2472" s="20">
        <v>0.24</v>
      </c>
      <c r="U2472" s="20">
        <v>0.56100000000000005</v>
      </c>
      <c r="V2472" s="20">
        <f t="shared" si="76"/>
        <v>1.1899326575520002</v>
      </c>
      <c r="W2472" s="20">
        <f t="shared" si="77"/>
        <v>6.1858169405467995</v>
      </c>
    </row>
    <row r="2473" spans="1:23" x14ac:dyDescent="0.25">
      <c r="A2473" s="18">
        <v>38929</v>
      </c>
      <c r="B2473" s="18">
        <v>38879</v>
      </c>
      <c r="C2473" s="18">
        <v>6410</v>
      </c>
      <c r="D2473" s="18">
        <v>6410</v>
      </c>
      <c r="E2473" s="18" t="s">
        <v>56</v>
      </c>
      <c r="F2473" s="18" t="s">
        <v>113</v>
      </c>
      <c r="G2473" s="19">
        <v>5.73761094327</v>
      </c>
      <c r="H2473" s="19">
        <v>2.32193</v>
      </c>
      <c r="I2473" s="18" t="s">
        <v>24</v>
      </c>
      <c r="J2473" s="18" t="s">
        <v>114</v>
      </c>
      <c r="K2473" s="18">
        <v>16</v>
      </c>
      <c r="L2473" s="18">
        <v>60</v>
      </c>
      <c r="M2473" s="18" t="s">
        <v>71</v>
      </c>
      <c r="N2473" s="18" t="s">
        <v>74</v>
      </c>
      <c r="O2473" s="18" t="s">
        <v>75</v>
      </c>
      <c r="P2473" s="19">
        <v>1987.9149198099999</v>
      </c>
      <c r="Q2473" s="19">
        <v>249929.332968</v>
      </c>
      <c r="R2473" s="20">
        <v>0.74605500000000002</v>
      </c>
      <c r="S2473" s="20">
        <v>6.7142049999999998</v>
      </c>
      <c r="T2473" s="20">
        <v>0.24</v>
      </c>
      <c r="U2473" s="20">
        <v>0.56100000000000005</v>
      </c>
      <c r="V2473" s="20">
        <f t="shared" si="76"/>
        <v>1.3165384894740002</v>
      </c>
      <c r="W2473" s="20">
        <f t="shared" si="77"/>
        <v>6.8439722528703486</v>
      </c>
    </row>
    <row r="2474" spans="1:23" x14ac:dyDescent="0.25">
      <c r="A2474" s="18">
        <v>38930</v>
      </c>
      <c r="B2474" s="18">
        <v>38880</v>
      </c>
      <c r="C2474" s="18">
        <v>6410</v>
      </c>
      <c r="D2474" s="18">
        <v>6410</v>
      </c>
      <c r="E2474" s="18" t="s">
        <v>56</v>
      </c>
      <c r="F2474" s="18" t="s">
        <v>113</v>
      </c>
      <c r="G2474" s="19">
        <v>2.1439987890199999</v>
      </c>
      <c r="H2474" s="19">
        <v>0.86764600000000003</v>
      </c>
      <c r="I2474" s="18" t="s">
        <v>24</v>
      </c>
      <c r="J2474" s="18" t="s">
        <v>114</v>
      </c>
      <c r="K2474" s="18">
        <v>16</v>
      </c>
      <c r="L2474" s="18">
        <v>60</v>
      </c>
      <c r="M2474" s="18" t="s">
        <v>71</v>
      </c>
      <c r="N2474" s="18" t="s">
        <v>74</v>
      </c>
      <c r="O2474" s="18" t="s">
        <v>75</v>
      </c>
      <c r="P2474" s="19">
        <v>1555.1149146600001</v>
      </c>
      <c r="Q2474" s="19">
        <v>93392.213678900007</v>
      </c>
      <c r="R2474" s="20">
        <v>0.74605500000000002</v>
      </c>
      <c r="S2474" s="20">
        <v>6.7142049999999998</v>
      </c>
      <c r="T2474" s="20">
        <v>0.24</v>
      </c>
      <c r="U2474" s="20">
        <v>0.56100000000000005</v>
      </c>
      <c r="V2474" s="20">
        <f t="shared" si="76"/>
        <v>0.49195684376280002</v>
      </c>
      <c r="W2474" s="20">
        <f t="shared" si="77"/>
        <v>2.5574178159177694</v>
      </c>
    </row>
    <row r="2475" spans="1:23" x14ac:dyDescent="0.25">
      <c r="A2475" s="18">
        <v>38931</v>
      </c>
      <c r="B2475" s="18">
        <v>38881</v>
      </c>
      <c r="C2475" s="18">
        <v>6410</v>
      </c>
      <c r="D2475" s="18">
        <v>6410</v>
      </c>
      <c r="E2475" s="18" t="s">
        <v>56</v>
      </c>
      <c r="F2475" s="18" t="s">
        <v>113</v>
      </c>
      <c r="G2475" s="19">
        <v>2.2497253087</v>
      </c>
      <c r="H2475" s="19">
        <v>0.91043200000000002</v>
      </c>
      <c r="I2475" s="18" t="s">
        <v>24</v>
      </c>
      <c r="J2475" s="18" t="s">
        <v>114</v>
      </c>
      <c r="K2475" s="18">
        <v>16</v>
      </c>
      <c r="L2475" s="18">
        <v>60</v>
      </c>
      <c r="M2475" s="18" t="s">
        <v>71</v>
      </c>
      <c r="N2475" s="18" t="s">
        <v>74</v>
      </c>
      <c r="O2475" s="18" t="s">
        <v>75</v>
      </c>
      <c r="P2475" s="19">
        <v>1721.08277653</v>
      </c>
      <c r="Q2475" s="19">
        <v>97997.642454500005</v>
      </c>
      <c r="R2475" s="20">
        <v>0.74605500000000002</v>
      </c>
      <c r="S2475" s="20">
        <v>6.7142049999999998</v>
      </c>
      <c r="T2475" s="20">
        <v>0.24</v>
      </c>
      <c r="U2475" s="20">
        <v>0.56100000000000005</v>
      </c>
      <c r="V2475" s="20">
        <f t="shared" si="76"/>
        <v>0.51621658277760007</v>
      </c>
      <c r="W2475" s="20">
        <f t="shared" si="77"/>
        <v>2.68353109099984</v>
      </c>
    </row>
    <row r="2476" spans="1:23" x14ac:dyDescent="0.25">
      <c r="A2476" s="18">
        <v>38932</v>
      </c>
      <c r="B2476" s="18">
        <v>38882</v>
      </c>
      <c r="C2476" s="18">
        <v>6410</v>
      </c>
      <c r="D2476" s="18">
        <v>6410</v>
      </c>
      <c r="E2476" s="18" t="s">
        <v>56</v>
      </c>
      <c r="F2476" s="18" t="s">
        <v>113</v>
      </c>
      <c r="G2476" s="19">
        <v>9.0571756490700004</v>
      </c>
      <c r="H2476" s="19">
        <v>3.6653099999999998</v>
      </c>
      <c r="I2476" s="18" t="s">
        <v>24</v>
      </c>
      <c r="J2476" s="18" t="s">
        <v>114</v>
      </c>
      <c r="K2476" s="18">
        <v>16</v>
      </c>
      <c r="L2476" s="18">
        <v>60</v>
      </c>
      <c r="M2476" s="18" t="s">
        <v>71</v>
      </c>
      <c r="N2476" s="18" t="s">
        <v>74</v>
      </c>
      <c r="O2476" s="18" t="s">
        <v>75</v>
      </c>
      <c r="P2476" s="19">
        <v>2392.3985187100002</v>
      </c>
      <c r="Q2476" s="19">
        <v>394528.99315200001</v>
      </c>
      <c r="R2476" s="20">
        <v>0.74605500000000002</v>
      </c>
      <c r="S2476" s="20">
        <v>6.7142049999999998</v>
      </c>
      <c r="T2476" s="20">
        <v>0.24</v>
      </c>
      <c r="U2476" s="20">
        <v>0.56100000000000005</v>
      </c>
      <c r="V2476" s="20">
        <f t="shared" si="76"/>
        <v>2.0782373675580001</v>
      </c>
      <c r="W2476" s="20">
        <f t="shared" si="77"/>
        <v>10.803633157833447</v>
      </c>
    </row>
    <row r="2477" spans="1:23" x14ac:dyDescent="0.25">
      <c r="A2477" s="18">
        <v>38933</v>
      </c>
      <c r="B2477" s="18">
        <v>38883</v>
      </c>
      <c r="C2477" s="18">
        <v>6410</v>
      </c>
      <c r="D2477" s="18">
        <v>6410</v>
      </c>
      <c r="E2477" s="18" t="s">
        <v>56</v>
      </c>
      <c r="F2477" s="18" t="s">
        <v>113</v>
      </c>
      <c r="G2477" s="19">
        <v>1.0786671731499999</v>
      </c>
      <c r="H2477" s="19">
        <v>0.43652099999999999</v>
      </c>
      <c r="I2477" s="18" t="s">
        <v>24</v>
      </c>
      <c r="J2477" s="18" t="s">
        <v>114</v>
      </c>
      <c r="K2477" s="18">
        <v>16</v>
      </c>
      <c r="L2477" s="18">
        <v>60</v>
      </c>
      <c r="M2477" s="18" t="s">
        <v>71</v>
      </c>
      <c r="N2477" s="18" t="s">
        <v>74</v>
      </c>
      <c r="O2477" s="18" t="s">
        <v>75</v>
      </c>
      <c r="P2477" s="19">
        <v>781.22191392599996</v>
      </c>
      <c r="Q2477" s="19">
        <v>46986.554116400002</v>
      </c>
      <c r="R2477" s="20">
        <v>0.74605500000000002</v>
      </c>
      <c r="S2477" s="20">
        <v>6.7142049999999998</v>
      </c>
      <c r="T2477" s="20">
        <v>0.24</v>
      </c>
      <c r="U2477" s="20">
        <v>0.56100000000000005</v>
      </c>
      <c r="V2477" s="20">
        <f t="shared" si="76"/>
        <v>0.2475081927378</v>
      </c>
      <c r="W2477" s="20">
        <f t="shared" si="77"/>
        <v>1.2866613600733947</v>
      </c>
    </row>
    <row r="2478" spans="1:23" x14ac:dyDescent="0.25">
      <c r="A2478" s="18">
        <v>38934</v>
      </c>
      <c r="B2478" s="18">
        <v>38884</v>
      </c>
      <c r="C2478" s="18">
        <v>6410</v>
      </c>
      <c r="D2478" s="18">
        <v>6410</v>
      </c>
      <c r="E2478" s="18" t="s">
        <v>56</v>
      </c>
      <c r="F2478" s="18" t="s">
        <v>113</v>
      </c>
      <c r="G2478" s="19">
        <v>2.3019351224500002</v>
      </c>
      <c r="H2478" s="19">
        <v>0.93156000000000005</v>
      </c>
      <c r="I2478" s="18" t="s">
        <v>24</v>
      </c>
      <c r="J2478" s="18" t="s">
        <v>114</v>
      </c>
      <c r="K2478" s="18">
        <v>16</v>
      </c>
      <c r="L2478" s="18">
        <v>60</v>
      </c>
      <c r="M2478" s="18" t="s">
        <v>71</v>
      </c>
      <c r="N2478" s="18" t="s">
        <v>74</v>
      </c>
      <c r="O2478" s="18" t="s">
        <v>75</v>
      </c>
      <c r="P2478" s="19">
        <v>1184.5231446</v>
      </c>
      <c r="Q2478" s="19">
        <v>100271.89284499999</v>
      </c>
      <c r="R2478" s="20">
        <v>0.74605500000000002</v>
      </c>
      <c r="S2478" s="20">
        <v>6.7142049999999998</v>
      </c>
      <c r="T2478" s="20">
        <v>0.24</v>
      </c>
      <c r="U2478" s="20">
        <v>0.56100000000000005</v>
      </c>
      <c r="V2478" s="20">
        <f t="shared" si="76"/>
        <v>0.52819619680800001</v>
      </c>
      <c r="W2478" s="20">
        <f t="shared" si="77"/>
        <v>2.7458066315021998</v>
      </c>
    </row>
    <row r="2479" spans="1:23" x14ac:dyDescent="0.25">
      <c r="A2479" s="18">
        <v>38935</v>
      </c>
      <c r="B2479" s="18">
        <v>38885</v>
      </c>
      <c r="C2479" s="18">
        <v>6410</v>
      </c>
      <c r="D2479" s="18">
        <v>6410</v>
      </c>
      <c r="E2479" s="18" t="s">
        <v>56</v>
      </c>
      <c r="F2479" s="18" t="s">
        <v>113</v>
      </c>
      <c r="G2479" s="19">
        <v>2.3890209957900002</v>
      </c>
      <c r="H2479" s="19">
        <v>0.96680200000000005</v>
      </c>
      <c r="I2479" s="18" t="s">
        <v>24</v>
      </c>
      <c r="J2479" s="18" t="s">
        <v>114</v>
      </c>
      <c r="K2479" s="18">
        <v>16</v>
      </c>
      <c r="L2479" s="18">
        <v>60</v>
      </c>
      <c r="M2479" s="18" t="s">
        <v>71</v>
      </c>
      <c r="N2479" s="18" t="s">
        <v>74</v>
      </c>
      <c r="O2479" s="18" t="s">
        <v>75</v>
      </c>
      <c r="P2479" s="19">
        <v>1327.3908401900001</v>
      </c>
      <c r="Q2479" s="19">
        <v>104065.338315</v>
      </c>
      <c r="R2479" s="20">
        <v>0.74605500000000002</v>
      </c>
      <c r="S2479" s="20">
        <v>6.7142049999999998</v>
      </c>
      <c r="T2479" s="20">
        <v>0.24</v>
      </c>
      <c r="U2479" s="20">
        <v>0.56100000000000005</v>
      </c>
      <c r="V2479" s="20">
        <f t="shared" si="76"/>
        <v>0.5481784742436</v>
      </c>
      <c r="W2479" s="20">
        <f t="shared" si="77"/>
        <v>2.84968369503799</v>
      </c>
    </row>
    <row r="2480" spans="1:23" x14ac:dyDescent="0.25">
      <c r="A2480" s="18">
        <v>38936</v>
      </c>
      <c r="B2480" s="18">
        <v>38886</v>
      </c>
      <c r="C2480" s="18">
        <v>6410</v>
      </c>
      <c r="D2480" s="18">
        <v>6410</v>
      </c>
      <c r="E2480" s="18" t="s">
        <v>56</v>
      </c>
      <c r="F2480" s="18" t="s">
        <v>113</v>
      </c>
      <c r="G2480" s="19">
        <v>5.3593620477300004</v>
      </c>
      <c r="H2480" s="19">
        <v>2.16886</v>
      </c>
      <c r="I2480" s="18" t="s">
        <v>24</v>
      </c>
      <c r="J2480" s="18" t="s">
        <v>114</v>
      </c>
      <c r="K2480" s="18">
        <v>16</v>
      </c>
      <c r="L2480" s="18">
        <v>60</v>
      </c>
      <c r="M2480" s="18" t="s">
        <v>71</v>
      </c>
      <c r="N2480" s="18" t="s">
        <v>74</v>
      </c>
      <c r="O2480" s="18" t="s">
        <v>75</v>
      </c>
      <c r="P2480" s="19">
        <v>1960.0695744699999</v>
      </c>
      <c r="Q2480" s="19">
        <v>233452.876984</v>
      </c>
      <c r="R2480" s="20">
        <v>0.74605500000000002</v>
      </c>
      <c r="S2480" s="20">
        <v>6.7142049999999998</v>
      </c>
      <c r="T2480" s="20">
        <v>0.24</v>
      </c>
      <c r="U2480" s="20">
        <v>0.56100000000000005</v>
      </c>
      <c r="V2480" s="20">
        <f t="shared" si="76"/>
        <v>1.229747523948</v>
      </c>
      <c r="W2480" s="20">
        <f t="shared" si="77"/>
        <v>6.3927929181156991</v>
      </c>
    </row>
    <row r="2481" spans="1:23" x14ac:dyDescent="0.25">
      <c r="A2481" s="18">
        <v>38937</v>
      </c>
      <c r="B2481" s="18">
        <v>38887</v>
      </c>
      <c r="C2481" s="18">
        <v>6410</v>
      </c>
      <c r="D2481" s="18">
        <v>6410</v>
      </c>
      <c r="E2481" s="18" t="s">
        <v>56</v>
      </c>
      <c r="F2481" s="18" t="s">
        <v>113</v>
      </c>
      <c r="G2481" s="19">
        <v>2.12291813641</v>
      </c>
      <c r="H2481" s="19">
        <v>0.85911400000000004</v>
      </c>
      <c r="I2481" s="18" t="s">
        <v>24</v>
      </c>
      <c r="J2481" s="18" t="s">
        <v>114</v>
      </c>
      <c r="K2481" s="18">
        <v>16</v>
      </c>
      <c r="L2481" s="18">
        <v>60</v>
      </c>
      <c r="M2481" s="18" t="s">
        <v>71</v>
      </c>
      <c r="N2481" s="18" t="s">
        <v>74</v>
      </c>
      <c r="O2481" s="18" t="s">
        <v>75</v>
      </c>
      <c r="P2481" s="19">
        <v>1664.6578801000001</v>
      </c>
      <c r="Q2481" s="19">
        <v>92473.944125399998</v>
      </c>
      <c r="R2481" s="20">
        <v>0.74605500000000002</v>
      </c>
      <c r="S2481" s="20">
        <v>6.7142049999999998</v>
      </c>
      <c r="T2481" s="20">
        <v>0.24</v>
      </c>
      <c r="U2481" s="20">
        <v>0.56100000000000005</v>
      </c>
      <c r="V2481" s="20">
        <f t="shared" si="76"/>
        <v>0.48711918440520002</v>
      </c>
      <c r="W2481" s="20">
        <f t="shared" si="77"/>
        <v>2.5322694388084295</v>
      </c>
    </row>
    <row r="2482" spans="1:23" x14ac:dyDescent="0.25">
      <c r="A2482" s="18">
        <v>38938</v>
      </c>
      <c r="B2482" s="18">
        <v>38888</v>
      </c>
      <c r="C2482" s="18">
        <v>6410</v>
      </c>
      <c r="D2482" s="18">
        <v>6410</v>
      </c>
      <c r="E2482" s="18" t="s">
        <v>56</v>
      </c>
      <c r="F2482" s="18" t="s">
        <v>113</v>
      </c>
      <c r="G2482" s="19">
        <v>3.4215533355100001</v>
      </c>
      <c r="H2482" s="19">
        <v>1.3846499999999999</v>
      </c>
      <c r="I2482" s="18" t="s">
        <v>24</v>
      </c>
      <c r="J2482" s="18" t="s">
        <v>114</v>
      </c>
      <c r="K2482" s="18">
        <v>16</v>
      </c>
      <c r="L2482" s="18">
        <v>60</v>
      </c>
      <c r="M2482" s="18" t="s">
        <v>71</v>
      </c>
      <c r="N2482" s="18" t="s">
        <v>74</v>
      </c>
      <c r="O2482" s="18" t="s">
        <v>75</v>
      </c>
      <c r="P2482" s="19">
        <v>1410.6504521700001</v>
      </c>
      <c r="Q2482" s="19">
        <v>149042.26712400001</v>
      </c>
      <c r="R2482" s="20">
        <v>0.74605500000000002</v>
      </c>
      <c r="S2482" s="20">
        <v>6.7142049999999998</v>
      </c>
      <c r="T2482" s="20">
        <v>0.24</v>
      </c>
      <c r="U2482" s="20">
        <v>0.56100000000000005</v>
      </c>
      <c r="V2482" s="20">
        <f t="shared" si="76"/>
        <v>0.78509904237000006</v>
      </c>
      <c r="W2482" s="20">
        <f t="shared" si="77"/>
        <v>4.0813057154767494</v>
      </c>
    </row>
    <row r="2483" spans="1:23" x14ac:dyDescent="0.25">
      <c r="A2483" s="18">
        <v>38939</v>
      </c>
      <c r="B2483" s="18">
        <v>38889</v>
      </c>
      <c r="C2483" s="18">
        <v>6410</v>
      </c>
      <c r="D2483" s="18">
        <v>6410</v>
      </c>
      <c r="E2483" s="18" t="s">
        <v>56</v>
      </c>
      <c r="F2483" s="18" t="s">
        <v>113</v>
      </c>
      <c r="G2483" s="19">
        <v>3.06076971877</v>
      </c>
      <c r="H2483" s="19">
        <v>1.23865</v>
      </c>
      <c r="I2483" s="18" t="s">
        <v>24</v>
      </c>
      <c r="J2483" s="18" t="s">
        <v>114</v>
      </c>
      <c r="K2483" s="18">
        <v>16</v>
      </c>
      <c r="L2483" s="18">
        <v>60</v>
      </c>
      <c r="M2483" s="18" t="s">
        <v>71</v>
      </c>
      <c r="N2483" s="18" t="s">
        <v>74</v>
      </c>
      <c r="O2483" s="18" t="s">
        <v>75</v>
      </c>
      <c r="P2483" s="19">
        <v>1395.8203317499999</v>
      </c>
      <c r="Q2483" s="19">
        <v>133326.595642</v>
      </c>
      <c r="R2483" s="20">
        <v>0.74605500000000002</v>
      </c>
      <c r="S2483" s="20">
        <v>6.7142049999999998</v>
      </c>
      <c r="T2483" s="20">
        <v>0.24</v>
      </c>
      <c r="U2483" s="20">
        <v>0.56100000000000005</v>
      </c>
      <c r="V2483" s="20">
        <f t="shared" si="76"/>
        <v>0.70231677957000005</v>
      </c>
      <c r="W2483" s="20">
        <f t="shared" si="77"/>
        <v>3.6509654602067498</v>
      </c>
    </row>
    <row r="2484" spans="1:23" x14ac:dyDescent="0.25">
      <c r="A2484" s="18">
        <v>38940</v>
      </c>
      <c r="B2484" s="18">
        <v>38890</v>
      </c>
      <c r="C2484" s="18">
        <v>6410</v>
      </c>
      <c r="D2484" s="18">
        <v>6410</v>
      </c>
      <c r="E2484" s="18" t="s">
        <v>56</v>
      </c>
      <c r="F2484" s="18" t="s">
        <v>113</v>
      </c>
      <c r="G2484" s="19">
        <v>2.9814866234899999</v>
      </c>
      <c r="H2484" s="19">
        <v>1.2065600000000001</v>
      </c>
      <c r="I2484" s="18" t="s">
        <v>24</v>
      </c>
      <c r="J2484" s="18" t="s">
        <v>114</v>
      </c>
      <c r="K2484" s="18">
        <v>16</v>
      </c>
      <c r="L2484" s="18">
        <v>60</v>
      </c>
      <c r="M2484" s="18" t="s">
        <v>71</v>
      </c>
      <c r="N2484" s="18" t="s">
        <v>74</v>
      </c>
      <c r="O2484" s="18" t="s">
        <v>75</v>
      </c>
      <c r="P2484" s="19">
        <v>1331.49396972</v>
      </c>
      <c r="Q2484" s="19">
        <v>129873.03782500001</v>
      </c>
      <c r="R2484" s="20">
        <v>0.74605500000000002</v>
      </c>
      <c r="S2484" s="20">
        <v>6.7142049999999998</v>
      </c>
      <c r="T2484" s="20">
        <v>0.24</v>
      </c>
      <c r="U2484" s="20">
        <v>0.56100000000000005</v>
      </c>
      <c r="V2484" s="20">
        <f t="shared" si="76"/>
        <v>0.68412169180800009</v>
      </c>
      <c r="W2484" s="20">
        <f t="shared" si="77"/>
        <v>3.5563790301271996</v>
      </c>
    </row>
    <row r="2485" spans="1:23" x14ac:dyDescent="0.25">
      <c r="A2485" s="18">
        <v>38941</v>
      </c>
      <c r="B2485" s="18">
        <v>38891</v>
      </c>
      <c r="C2485" s="18">
        <v>6410</v>
      </c>
      <c r="D2485" s="18">
        <v>6410</v>
      </c>
      <c r="E2485" s="18" t="s">
        <v>56</v>
      </c>
      <c r="F2485" s="18" t="s">
        <v>113</v>
      </c>
      <c r="G2485" s="19">
        <v>2.2936357268499998</v>
      </c>
      <c r="H2485" s="19">
        <v>0.92820100000000005</v>
      </c>
      <c r="I2485" s="18" t="s">
        <v>24</v>
      </c>
      <c r="J2485" s="18" t="s">
        <v>114</v>
      </c>
      <c r="K2485" s="18">
        <v>16</v>
      </c>
      <c r="L2485" s="18">
        <v>60</v>
      </c>
      <c r="M2485" s="18" t="s">
        <v>71</v>
      </c>
      <c r="N2485" s="18" t="s">
        <v>74</v>
      </c>
      <c r="O2485" s="18" t="s">
        <v>75</v>
      </c>
      <c r="P2485" s="19">
        <v>1138.37602767</v>
      </c>
      <c r="Q2485" s="19">
        <v>99910.372617300003</v>
      </c>
      <c r="R2485" s="20">
        <v>0.74605500000000002</v>
      </c>
      <c r="S2485" s="20">
        <v>6.7142049999999998</v>
      </c>
      <c r="T2485" s="20">
        <v>0.24</v>
      </c>
      <c r="U2485" s="20">
        <v>0.56100000000000005</v>
      </c>
      <c r="V2485" s="20">
        <f t="shared" si="76"/>
        <v>0.5262916377618001</v>
      </c>
      <c r="W2485" s="20">
        <f t="shared" si="77"/>
        <v>2.7359058580949949</v>
      </c>
    </row>
    <row r="2486" spans="1:23" x14ac:dyDescent="0.25">
      <c r="A2486" s="18">
        <v>38942</v>
      </c>
      <c r="B2486" s="18">
        <v>38892</v>
      </c>
      <c r="C2486" s="18">
        <v>6410</v>
      </c>
      <c r="D2486" s="18">
        <v>6410</v>
      </c>
      <c r="E2486" s="18" t="s">
        <v>56</v>
      </c>
      <c r="F2486" s="18" t="s">
        <v>113</v>
      </c>
      <c r="G2486" s="19">
        <v>5.1449738683200001</v>
      </c>
      <c r="H2486" s="19">
        <v>2.0821000000000001</v>
      </c>
      <c r="I2486" s="18" t="s">
        <v>24</v>
      </c>
      <c r="J2486" s="18" t="s">
        <v>114</v>
      </c>
      <c r="K2486" s="18">
        <v>16</v>
      </c>
      <c r="L2486" s="18">
        <v>60</v>
      </c>
      <c r="M2486" s="18" t="s">
        <v>71</v>
      </c>
      <c r="N2486" s="18" t="s">
        <v>74</v>
      </c>
      <c r="O2486" s="18" t="s">
        <v>75</v>
      </c>
      <c r="P2486" s="19">
        <v>3105.4441039399999</v>
      </c>
      <c r="Q2486" s="19">
        <v>224114.165244</v>
      </c>
      <c r="R2486" s="20">
        <v>0.74605500000000002</v>
      </c>
      <c r="S2486" s="20">
        <v>6.7142049999999998</v>
      </c>
      <c r="T2486" s="20">
        <v>0.24</v>
      </c>
      <c r="U2486" s="20">
        <v>0.56100000000000005</v>
      </c>
      <c r="V2486" s="20">
        <f t="shared" si="76"/>
        <v>1.1805544477800001</v>
      </c>
      <c r="W2486" s="20">
        <f t="shared" si="77"/>
        <v>6.1370646951894994</v>
      </c>
    </row>
    <row r="2487" spans="1:23" x14ac:dyDescent="0.25">
      <c r="A2487" s="18">
        <v>38943</v>
      </c>
      <c r="B2487" s="18">
        <v>38893</v>
      </c>
      <c r="C2487" s="18">
        <v>6410</v>
      </c>
      <c r="D2487" s="18">
        <v>6410</v>
      </c>
      <c r="E2487" s="18" t="s">
        <v>56</v>
      </c>
      <c r="F2487" s="18" t="s">
        <v>113</v>
      </c>
      <c r="G2487" s="19">
        <v>1.5192620919499999</v>
      </c>
      <c r="H2487" s="19">
        <v>0.61482400000000004</v>
      </c>
      <c r="I2487" s="18" t="s">
        <v>24</v>
      </c>
      <c r="J2487" s="18" t="s">
        <v>114</v>
      </c>
      <c r="K2487" s="18">
        <v>16</v>
      </c>
      <c r="L2487" s="18">
        <v>60</v>
      </c>
      <c r="M2487" s="18" t="s">
        <v>71</v>
      </c>
      <c r="N2487" s="18" t="s">
        <v>74</v>
      </c>
      <c r="O2487" s="18" t="s">
        <v>75</v>
      </c>
      <c r="P2487" s="19">
        <v>927.40733319499998</v>
      </c>
      <c r="Q2487" s="19">
        <v>66178.792009600002</v>
      </c>
      <c r="R2487" s="20">
        <v>0.74605500000000002</v>
      </c>
      <c r="S2487" s="20">
        <v>6.7142049999999998</v>
      </c>
      <c r="T2487" s="20">
        <v>0.24</v>
      </c>
      <c r="U2487" s="20">
        <v>0.56100000000000005</v>
      </c>
      <c r="V2487" s="20">
        <f t="shared" si="76"/>
        <v>0.34860631468320002</v>
      </c>
      <c r="W2487" s="20">
        <f t="shared" si="77"/>
        <v>1.8122158705898801</v>
      </c>
    </row>
    <row r="2488" spans="1:23" x14ac:dyDescent="0.25">
      <c r="A2488" s="18">
        <v>38944</v>
      </c>
      <c r="B2488" s="18">
        <v>38894</v>
      </c>
      <c r="C2488" s="18">
        <v>6410</v>
      </c>
      <c r="D2488" s="18">
        <v>6410</v>
      </c>
      <c r="E2488" s="18" t="s">
        <v>56</v>
      </c>
      <c r="F2488" s="18" t="s">
        <v>113</v>
      </c>
      <c r="G2488" s="19">
        <v>1.1889248936000001</v>
      </c>
      <c r="H2488" s="19">
        <v>0.48114099999999999</v>
      </c>
      <c r="I2488" s="18" t="s">
        <v>24</v>
      </c>
      <c r="J2488" s="18" t="s">
        <v>114</v>
      </c>
      <c r="K2488" s="18">
        <v>16</v>
      </c>
      <c r="L2488" s="18">
        <v>60</v>
      </c>
      <c r="M2488" s="18" t="s">
        <v>71</v>
      </c>
      <c r="N2488" s="18" t="s">
        <v>74</v>
      </c>
      <c r="O2488" s="18" t="s">
        <v>75</v>
      </c>
      <c r="P2488" s="19">
        <v>922.55983564899998</v>
      </c>
      <c r="Q2488" s="19">
        <v>51789.361207100003</v>
      </c>
      <c r="R2488" s="20">
        <v>0.74605500000000002</v>
      </c>
      <c r="S2488" s="20">
        <v>6.7142049999999998</v>
      </c>
      <c r="T2488" s="20">
        <v>0.24</v>
      </c>
      <c r="U2488" s="20">
        <v>0.56100000000000005</v>
      </c>
      <c r="V2488" s="20">
        <f t="shared" si="76"/>
        <v>0.27280781305380003</v>
      </c>
      <c r="W2488" s="20">
        <f t="shared" si="77"/>
        <v>1.4181804161702947</v>
      </c>
    </row>
    <row r="2489" spans="1:23" x14ac:dyDescent="0.25">
      <c r="A2489" s="18">
        <v>38945</v>
      </c>
      <c r="B2489" s="18">
        <v>38895</v>
      </c>
      <c r="C2489" s="18">
        <v>6410</v>
      </c>
      <c r="D2489" s="18">
        <v>6410</v>
      </c>
      <c r="E2489" s="18" t="s">
        <v>56</v>
      </c>
      <c r="F2489" s="18" t="s">
        <v>113</v>
      </c>
      <c r="G2489" s="19">
        <v>1.99726023246</v>
      </c>
      <c r="H2489" s="19">
        <v>0.80826299999999995</v>
      </c>
      <c r="I2489" s="18" t="s">
        <v>24</v>
      </c>
      <c r="J2489" s="18" t="s">
        <v>114</v>
      </c>
      <c r="K2489" s="18">
        <v>16</v>
      </c>
      <c r="L2489" s="18">
        <v>60</v>
      </c>
      <c r="M2489" s="18" t="s">
        <v>71</v>
      </c>
      <c r="N2489" s="18" t="s">
        <v>74</v>
      </c>
      <c r="O2489" s="18" t="s">
        <v>75</v>
      </c>
      <c r="P2489" s="19">
        <v>1113.75177282</v>
      </c>
      <c r="Q2489" s="19">
        <v>87000.307725299994</v>
      </c>
      <c r="R2489" s="20">
        <v>0.74605500000000002</v>
      </c>
      <c r="S2489" s="20">
        <v>6.7142049999999998</v>
      </c>
      <c r="T2489" s="20">
        <v>0.24</v>
      </c>
      <c r="U2489" s="20">
        <v>0.56100000000000005</v>
      </c>
      <c r="V2489" s="20">
        <f t="shared" si="76"/>
        <v>0.45828657587339999</v>
      </c>
      <c r="W2489" s="20">
        <f t="shared" si="77"/>
        <v>2.3823842859266846</v>
      </c>
    </row>
    <row r="2490" spans="1:23" x14ac:dyDescent="0.25">
      <c r="A2490" s="18">
        <v>38946</v>
      </c>
      <c r="B2490" s="18">
        <v>38896</v>
      </c>
      <c r="C2490" s="18">
        <v>6410</v>
      </c>
      <c r="D2490" s="18">
        <v>6410</v>
      </c>
      <c r="E2490" s="18" t="s">
        <v>56</v>
      </c>
      <c r="F2490" s="18" t="s">
        <v>113</v>
      </c>
      <c r="G2490" s="19">
        <v>1.5971786218599999</v>
      </c>
      <c r="H2490" s="19">
        <v>0.64635500000000001</v>
      </c>
      <c r="I2490" s="18" t="s">
        <v>24</v>
      </c>
      <c r="J2490" s="18" t="s">
        <v>114</v>
      </c>
      <c r="K2490" s="18">
        <v>16</v>
      </c>
      <c r="L2490" s="18">
        <v>60</v>
      </c>
      <c r="M2490" s="18" t="s">
        <v>71</v>
      </c>
      <c r="N2490" s="18" t="s">
        <v>74</v>
      </c>
      <c r="O2490" s="18" t="s">
        <v>75</v>
      </c>
      <c r="P2490" s="19">
        <v>946.67389745100002</v>
      </c>
      <c r="Q2490" s="19">
        <v>69572.822476600006</v>
      </c>
      <c r="R2490" s="20">
        <v>0.74605500000000002</v>
      </c>
      <c r="S2490" s="20">
        <v>6.7142049999999998</v>
      </c>
      <c r="T2490" s="20">
        <v>0.24</v>
      </c>
      <c r="U2490" s="20">
        <v>0.56100000000000005</v>
      </c>
      <c r="V2490" s="20">
        <f t="shared" si="76"/>
        <v>0.36648444843900002</v>
      </c>
      <c r="W2490" s="20">
        <f t="shared" si="77"/>
        <v>1.9051546280482248</v>
      </c>
    </row>
    <row r="2491" spans="1:23" x14ac:dyDescent="0.25">
      <c r="A2491" s="18">
        <v>38947</v>
      </c>
      <c r="B2491" s="18">
        <v>38897</v>
      </c>
      <c r="C2491" s="18">
        <v>6410</v>
      </c>
      <c r="D2491" s="18">
        <v>6410</v>
      </c>
      <c r="E2491" s="18" t="s">
        <v>56</v>
      </c>
      <c r="F2491" s="18" t="s">
        <v>113</v>
      </c>
      <c r="G2491" s="19">
        <v>2.07601672369</v>
      </c>
      <c r="H2491" s="19">
        <v>0.84013400000000005</v>
      </c>
      <c r="I2491" s="18" t="s">
        <v>24</v>
      </c>
      <c r="J2491" s="18" t="s">
        <v>114</v>
      </c>
      <c r="K2491" s="18">
        <v>16</v>
      </c>
      <c r="L2491" s="18">
        <v>60</v>
      </c>
      <c r="M2491" s="18" t="s">
        <v>71</v>
      </c>
      <c r="N2491" s="18" t="s">
        <v>74</v>
      </c>
      <c r="O2491" s="18" t="s">
        <v>75</v>
      </c>
      <c r="P2491" s="19">
        <v>1085.8192973800001</v>
      </c>
      <c r="Q2491" s="19">
        <v>90430.926759099995</v>
      </c>
      <c r="R2491" s="20">
        <v>0.74605500000000002</v>
      </c>
      <c r="S2491" s="20">
        <v>6.7142049999999998</v>
      </c>
      <c r="T2491" s="20">
        <v>0.24</v>
      </c>
      <c r="U2491" s="20">
        <v>0.56100000000000005</v>
      </c>
      <c r="V2491" s="20">
        <f t="shared" si="76"/>
        <v>0.47635749024120005</v>
      </c>
      <c r="W2491" s="20">
        <f t="shared" si="77"/>
        <v>2.47632520562333</v>
      </c>
    </row>
    <row r="2492" spans="1:23" x14ac:dyDescent="0.25">
      <c r="A2492" s="18">
        <v>38948</v>
      </c>
      <c r="B2492" s="18">
        <v>38898</v>
      </c>
      <c r="C2492" s="18">
        <v>6410</v>
      </c>
      <c r="D2492" s="18">
        <v>6410</v>
      </c>
      <c r="E2492" s="18" t="s">
        <v>56</v>
      </c>
      <c r="F2492" s="18" t="s">
        <v>113</v>
      </c>
      <c r="G2492" s="19">
        <v>1.6027229308399999</v>
      </c>
      <c r="H2492" s="19">
        <v>0.64859900000000004</v>
      </c>
      <c r="I2492" s="18" t="s">
        <v>24</v>
      </c>
      <c r="J2492" s="18" t="s">
        <v>114</v>
      </c>
      <c r="K2492" s="18">
        <v>16</v>
      </c>
      <c r="L2492" s="18">
        <v>60</v>
      </c>
      <c r="M2492" s="18" t="s">
        <v>71</v>
      </c>
      <c r="N2492" s="18" t="s">
        <v>74</v>
      </c>
      <c r="O2492" s="18" t="s">
        <v>75</v>
      </c>
      <c r="P2492" s="19">
        <v>951.48813403700001</v>
      </c>
      <c r="Q2492" s="19">
        <v>69814.331609200002</v>
      </c>
      <c r="R2492" s="20">
        <v>0.74605500000000002</v>
      </c>
      <c r="S2492" s="20">
        <v>6.7142049999999998</v>
      </c>
      <c r="T2492" s="20">
        <v>0.24</v>
      </c>
      <c r="U2492" s="20">
        <v>0.56100000000000005</v>
      </c>
      <c r="V2492" s="20">
        <f t="shared" si="76"/>
        <v>0.36775680047820003</v>
      </c>
      <c r="W2492" s="20">
        <f t="shared" si="77"/>
        <v>1.9117688988210049</v>
      </c>
    </row>
    <row r="2493" spans="1:23" x14ac:dyDescent="0.25">
      <c r="A2493" s="18">
        <v>38949</v>
      </c>
      <c r="B2493" s="18">
        <v>38899</v>
      </c>
      <c r="C2493" s="18">
        <v>6410</v>
      </c>
      <c r="D2493" s="18">
        <v>6410</v>
      </c>
      <c r="E2493" s="18" t="s">
        <v>56</v>
      </c>
      <c r="F2493" s="18" t="s">
        <v>113</v>
      </c>
      <c r="G2493" s="19">
        <v>2.0703770820799998</v>
      </c>
      <c r="H2493" s="19">
        <v>0.83785200000000004</v>
      </c>
      <c r="I2493" s="18" t="s">
        <v>24</v>
      </c>
      <c r="J2493" s="18" t="s">
        <v>114</v>
      </c>
      <c r="K2493" s="18">
        <v>16</v>
      </c>
      <c r="L2493" s="18">
        <v>60</v>
      </c>
      <c r="M2493" s="18" t="s">
        <v>71</v>
      </c>
      <c r="N2493" s="18" t="s">
        <v>74</v>
      </c>
      <c r="O2493" s="18" t="s">
        <v>75</v>
      </c>
      <c r="P2493" s="19">
        <v>1177.2530960700001</v>
      </c>
      <c r="Q2493" s="19">
        <v>90185.2649542</v>
      </c>
      <c r="R2493" s="20">
        <v>0.74605500000000002</v>
      </c>
      <c r="S2493" s="20">
        <v>6.7142049999999998</v>
      </c>
      <c r="T2493" s="20">
        <v>0.24</v>
      </c>
      <c r="U2493" s="20">
        <v>0.56100000000000005</v>
      </c>
      <c r="V2493" s="20">
        <f t="shared" si="76"/>
        <v>0.47506359213360005</v>
      </c>
      <c r="W2493" s="20">
        <f t="shared" si="77"/>
        <v>2.46959892848274</v>
      </c>
    </row>
    <row r="2494" spans="1:23" x14ac:dyDescent="0.25">
      <c r="A2494" s="18">
        <v>38950</v>
      </c>
      <c r="B2494" s="18">
        <v>38900</v>
      </c>
      <c r="C2494" s="18">
        <v>6410</v>
      </c>
      <c r="D2494" s="18">
        <v>6410</v>
      </c>
      <c r="E2494" s="18" t="s">
        <v>56</v>
      </c>
      <c r="F2494" s="18" t="s">
        <v>113</v>
      </c>
      <c r="G2494" s="19">
        <v>0.21098869921399999</v>
      </c>
      <c r="H2494" s="19">
        <v>8.5384100000000004E-2</v>
      </c>
      <c r="I2494" s="18" t="s">
        <v>24</v>
      </c>
      <c r="J2494" s="18" t="s">
        <v>114</v>
      </c>
      <c r="K2494" s="18">
        <v>16</v>
      </c>
      <c r="L2494" s="18">
        <v>60</v>
      </c>
      <c r="M2494" s="18" t="s">
        <v>71</v>
      </c>
      <c r="N2494" s="18" t="s">
        <v>74</v>
      </c>
      <c r="O2494" s="18" t="s">
        <v>75</v>
      </c>
      <c r="P2494" s="19">
        <v>500.18584748299997</v>
      </c>
      <c r="Q2494" s="19">
        <v>9190.6309753400001</v>
      </c>
      <c r="R2494" s="20">
        <v>0.74605500000000002</v>
      </c>
      <c r="S2494" s="20">
        <v>6.7142049999999998</v>
      </c>
      <c r="T2494" s="20">
        <v>0.24</v>
      </c>
      <c r="U2494" s="20">
        <v>0.56100000000000005</v>
      </c>
      <c r="V2494" s="20">
        <f t="shared" si="76"/>
        <v>4.841293839138E-2</v>
      </c>
      <c r="W2494" s="20">
        <f t="shared" si="77"/>
        <v>0.25167270815067944</v>
      </c>
    </row>
    <row r="2495" spans="1:23" x14ac:dyDescent="0.25">
      <c r="A2495" s="18">
        <v>38951</v>
      </c>
      <c r="B2495" s="18">
        <v>38901</v>
      </c>
      <c r="C2495" s="18">
        <v>6410</v>
      </c>
      <c r="D2495" s="18">
        <v>6410</v>
      </c>
      <c r="E2495" s="18" t="s">
        <v>56</v>
      </c>
      <c r="F2495" s="18" t="s">
        <v>113</v>
      </c>
      <c r="G2495" s="19">
        <v>0.94158670898999997</v>
      </c>
      <c r="H2495" s="19">
        <v>0.38104700000000002</v>
      </c>
      <c r="I2495" s="18" t="s">
        <v>24</v>
      </c>
      <c r="J2495" s="18" t="s">
        <v>114</v>
      </c>
      <c r="K2495" s="18">
        <v>16</v>
      </c>
      <c r="L2495" s="18">
        <v>60</v>
      </c>
      <c r="M2495" s="18" t="s">
        <v>71</v>
      </c>
      <c r="N2495" s="18" t="s">
        <v>74</v>
      </c>
      <c r="O2495" s="18" t="s">
        <v>75</v>
      </c>
      <c r="P2495" s="19">
        <v>730.64696719799997</v>
      </c>
      <c r="Q2495" s="19">
        <v>41015.3529815</v>
      </c>
      <c r="R2495" s="20">
        <v>0.74605500000000002</v>
      </c>
      <c r="S2495" s="20">
        <v>6.7142049999999998</v>
      </c>
      <c r="T2495" s="20">
        <v>0.24</v>
      </c>
      <c r="U2495" s="20">
        <v>0.56100000000000005</v>
      </c>
      <c r="V2495" s="20">
        <f t="shared" si="76"/>
        <v>0.21605433488460005</v>
      </c>
      <c r="W2495" s="20">
        <f t="shared" si="77"/>
        <v>1.1231497482867649</v>
      </c>
    </row>
    <row r="2496" spans="1:23" x14ac:dyDescent="0.25">
      <c r="A2496" s="18">
        <v>38952</v>
      </c>
      <c r="B2496" s="18">
        <v>38902</v>
      </c>
      <c r="C2496" s="18">
        <v>6410</v>
      </c>
      <c r="D2496" s="18">
        <v>6410</v>
      </c>
      <c r="E2496" s="18" t="s">
        <v>56</v>
      </c>
      <c r="F2496" s="18" t="s">
        <v>113</v>
      </c>
      <c r="G2496" s="19">
        <v>2.1184671646800002</v>
      </c>
      <c r="H2496" s="19">
        <v>0.85731299999999999</v>
      </c>
      <c r="I2496" s="18" t="s">
        <v>24</v>
      </c>
      <c r="J2496" s="18" t="s">
        <v>114</v>
      </c>
      <c r="K2496" s="18">
        <v>16</v>
      </c>
      <c r="L2496" s="18">
        <v>60</v>
      </c>
      <c r="M2496" s="18" t="s">
        <v>71</v>
      </c>
      <c r="N2496" s="18" t="s">
        <v>74</v>
      </c>
      <c r="O2496" s="18" t="s">
        <v>75</v>
      </c>
      <c r="P2496" s="19">
        <v>1096.91066903</v>
      </c>
      <c r="Q2496" s="19">
        <v>92280.060571599999</v>
      </c>
      <c r="R2496" s="20">
        <v>0.74605500000000002</v>
      </c>
      <c r="S2496" s="20">
        <v>6.7142049999999998</v>
      </c>
      <c r="T2496" s="20">
        <v>0.24</v>
      </c>
      <c r="U2496" s="20">
        <v>0.56100000000000005</v>
      </c>
      <c r="V2496" s="20">
        <f t="shared" si="76"/>
        <v>0.48609801416340004</v>
      </c>
      <c r="W2496" s="20">
        <f t="shared" si="77"/>
        <v>2.5269609264814346</v>
      </c>
    </row>
    <row r="2497" spans="1:23" x14ac:dyDescent="0.25">
      <c r="A2497" s="18">
        <v>38953</v>
      </c>
      <c r="B2497" s="18">
        <v>38903</v>
      </c>
      <c r="C2497" s="18">
        <v>6410</v>
      </c>
      <c r="D2497" s="18">
        <v>6410</v>
      </c>
      <c r="E2497" s="18" t="s">
        <v>56</v>
      </c>
      <c r="F2497" s="18" t="s">
        <v>113</v>
      </c>
      <c r="G2497" s="19">
        <v>2.2404253660000002</v>
      </c>
      <c r="H2497" s="19">
        <v>0.90666800000000003</v>
      </c>
      <c r="I2497" s="18" t="s">
        <v>24</v>
      </c>
      <c r="J2497" s="18" t="s">
        <v>114</v>
      </c>
      <c r="K2497" s="18">
        <v>16</v>
      </c>
      <c r="L2497" s="18">
        <v>60</v>
      </c>
      <c r="M2497" s="18" t="s">
        <v>71</v>
      </c>
      <c r="N2497" s="18" t="s">
        <v>74</v>
      </c>
      <c r="O2497" s="18" t="s">
        <v>75</v>
      </c>
      <c r="P2497" s="19">
        <v>1141.03095097</v>
      </c>
      <c r="Q2497" s="19">
        <v>97592.538572399993</v>
      </c>
      <c r="R2497" s="20">
        <v>0.74605500000000002</v>
      </c>
      <c r="S2497" s="20">
        <v>6.7142049999999998</v>
      </c>
      <c r="T2497" s="20">
        <v>0.24</v>
      </c>
      <c r="U2497" s="20">
        <v>0.56100000000000005</v>
      </c>
      <c r="V2497" s="20">
        <f t="shared" si="76"/>
        <v>0.51408238800240003</v>
      </c>
      <c r="W2497" s="20">
        <f t="shared" si="77"/>
        <v>2.6724365655146598</v>
      </c>
    </row>
    <row r="2498" spans="1:23" x14ac:dyDescent="0.25">
      <c r="A2498" s="18">
        <v>38954</v>
      </c>
      <c r="B2498" s="18">
        <v>38904</v>
      </c>
      <c r="C2498" s="18">
        <v>6410</v>
      </c>
      <c r="D2498" s="18">
        <v>6410</v>
      </c>
      <c r="E2498" s="18" t="s">
        <v>56</v>
      </c>
      <c r="F2498" s="18" t="s">
        <v>113</v>
      </c>
      <c r="G2498" s="19">
        <v>1.7554512592</v>
      </c>
      <c r="H2498" s="19">
        <v>0.71040599999999998</v>
      </c>
      <c r="I2498" s="18" t="s">
        <v>24</v>
      </c>
      <c r="J2498" s="18" t="s">
        <v>114</v>
      </c>
      <c r="K2498" s="18">
        <v>16</v>
      </c>
      <c r="L2498" s="18">
        <v>60</v>
      </c>
      <c r="M2498" s="18" t="s">
        <v>71</v>
      </c>
      <c r="N2498" s="18" t="s">
        <v>74</v>
      </c>
      <c r="O2498" s="18" t="s">
        <v>75</v>
      </c>
      <c r="P2498" s="19">
        <v>1022.12573981</v>
      </c>
      <c r="Q2498" s="19">
        <v>76467.150980999999</v>
      </c>
      <c r="R2498" s="20">
        <v>0.74605500000000002</v>
      </c>
      <c r="S2498" s="20">
        <v>6.7142049999999998</v>
      </c>
      <c r="T2498" s="20">
        <v>0.24</v>
      </c>
      <c r="U2498" s="20">
        <v>0.56100000000000005</v>
      </c>
      <c r="V2498" s="20">
        <f t="shared" si="76"/>
        <v>0.40280148073080002</v>
      </c>
      <c r="W2498" s="20">
        <f t="shared" si="77"/>
        <v>2.0939472560639696</v>
      </c>
    </row>
    <row r="2499" spans="1:23" x14ac:dyDescent="0.25">
      <c r="A2499" s="18">
        <v>38955</v>
      </c>
      <c r="B2499" s="18">
        <v>38905</v>
      </c>
      <c r="C2499" s="18">
        <v>6410</v>
      </c>
      <c r="D2499" s="18">
        <v>6410</v>
      </c>
      <c r="E2499" s="18" t="s">
        <v>56</v>
      </c>
      <c r="F2499" s="18" t="s">
        <v>113</v>
      </c>
      <c r="G2499" s="19">
        <v>2.1234844601899998</v>
      </c>
      <c r="H2499" s="19">
        <v>0.859344</v>
      </c>
      <c r="I2499" s="18" t="s">
        <v>24</v>
      </c>
      <c r="J2499" s="18" t="s">
        <v>114</v>
      </c>
      <c r="K2499" s="18">
        <v>16</v>
      </c>
      <c r="L2499" s="18">
        <v>60</v>
      </c>
      <c r="M2499" s="18" t="s">
        <v>71</v>
      </c>
      <c r="N2499" s="18" t="s">
        <v>74</v>
      </c>
      <c r="O2499" s="18" t="s">
        <v>75</v>
      </c>
      <c r="P2499" s="19">
        <v>1381.0840018700001</v>
      </c>
      <c r="Q2499" s="19">
        <v>92498.613089199993</v>
      </c>
      <c r="R2499" s="20">
        <v>0.74605500000000002</v>
      </c>
      <c r="S2499" s="20">
        <v>6.7142049999999998</v>
      </c>
      <c r="T2499" s="20">
        <v>0.24</v>
      </c>
      <c r="U2499" s="20">
        <v>0.56100000000000005</v>
      </c>
      <c r="V2499" s="20">
        <f t="shared" ref="V2499:V2562" si="78">H2499*R2499*(1-T2499)</f>
        <v>0.48724959481919999</v>
      </c>
      <c r="W2499" s="20">
        <f t="shared" ref="W2499:W2562" si="79">H2499*S2499*(1-U2499)</f>
        <v>2.5329473720872797</v>
      </c>
    </row>
    <row r="2500" spans="1:23" x14ac:dyDescent="0.25">
      <c r="A2500" s="18">
        <v>38956</v>
      </c>
      <c r="B2500" s="18">
        <v>38906</v>
      </c>
      <c r="C2500" s="18">
        <v>6410</v>
      </c>
      <c r="D2500" s="18">
        <v>6410</v>
      </c>
      <c r="E2500" s="18" t="s">
        <v>56</v>
      </c>
      <c r="F2500" s="18" t="s">
        <v>113</v>
      </c>
      <c r="G2500" s="19">
        <v>2.0303924949000001</v>
      </c>
      <c r="H2500" s="19">
        <v>0.82167100000000004</v>
      </c>
      <c r="I2500" s="18" t="s">
        <v>24</v>
      </c>
      <c r="J2500" s="18" t="s">
        <v>114</v>
      </c>
      <c r="K2500" s="18">
        <v>16</v>
      </c>
      <c r="L2500" s="18">
        <v>60</v>
      </c>
      <c r="M2500" s="18" t="s">
        <v>71</v>
      </c>
      <c r="N2500" s="18" t="s">
        <v>74</v>
      </c>
      <c r="O2500" s="18" t="s">
        <v>75</v>
      </c>
      <c r="P2500" s="19">
        <v>1371.9146992000001</v>
      </c>
      <c r="Q2500" s="19">
        <v>88443.543304199993</v>
      </c>
      <c r="R2500" s="20">
        <v>0.74605500000000002</v>
      </c>
      <c r="S2500" s="20">
        <v>6.7142049999999998</v>
      </c>
      <c r="T2500" s="20">
        <v>0.24</v>
      </c>
      <c r="U2500" s="20">
        <v>0.56100000000000005</v>
      </c>
      <c r="V2500" s="20">
        <f t="shared" si="78"/>
        <v>0.46588893600780007</v>
      </c>
      <c r="W2500" s="20">
        <f t="shared" si="79"/>
        <v>2.4219048485476447</v>
      </c>
    </row>
    <row r="2501" spans="1:23" x14ac:dyDescent="0.25">
      <c r="A2501" s="18">
        <v>38957</v>
      </c>
      <c r="B2501" s="18">
        <v>38907</v>
      </c>
      <c r="C2501" s="18">
        <v>6410</v>
      </c>
      <c r="D2501" s="18">
        <v>6410</v>
      </c>
      <c r="E2501" s="18" t="s">
        <v>56</v>
      </c>
      <c r="F2501" s="18" t="s">
        <v>113</v>
      </c>
      <c r="G2501" s="19">
        <v>0.685622814292</v>
      </c>
      <c r="H2501" s="19">
        <v>0.27746199999999999</v>
      </c>
      <c r="I2501" s="18" t="s">
        <v>24</v>
      </c>
      <c r="J2501" s="18" t="s">
        <v>114</v>
      </c>
      <c r="K2501" s="18">
        <v>16</v>
      </c>
      <c r="L2501" s="18">
        <v>60</v>
      </c>
      <c r="M2501" s="18" t="s">
        <v>71</v>
      </c>
      <c r="N2501" s="18" t="s">
        <v>74</v>
      </c>
      <c r="O2501" s="18" t="s">
        <v>75</v>
      </c>
      <c r="P2501" s="19">
        <v>621.61468856099998</v>
      </c>
      <c r="Q2501" s="19">
        <v>29865.6103281</v>
      </c>
      <c r="R2501" s="20">
        <v>0.74605500000000002</v>
      </c>
      <c r="S2501" s="20">
        <v>6.7142049999999998</v>
      </c>
      <c r="T2501" s="20">
        <v>0.24</v>
      </c>
      <c r="U2501" s="20">
        <v>0.56100000000000005</v>
      </c>
      <c r="V2501" s="20">
        <f t="shared" si="78"/>
        <v>0.15732145343160001</v>
      </c>
      <c r="W2501" s="20">
        <f t="shared" si="79"/>
        <v>0.81782923224468984</v>
      </c>
    </row>
    <row r="2502" spans="1:23" x14ac:dyDescent="0.25">
      <c r="A2502" s="18">
        <v>38958</v>
      </c>
      <c r="B2502" s="18">
        <v>38908</v>
      </c>
      <c r="C2502" s="18">
        <v>6410</v>
      </c>
      <c r="D2502" s="18">
        <v>6410</v>
      </c>
      <c r="E2502" s="18" t="s">
        <v>56</v>
      </c>
      <c r="F2502" s="18" t="s">
        <v>113</v>
      </c>
      <c r="G2502" s="19">
        <v>1.7081432435099999</v>
      </c>
      <c r="H2502" s="19">
        <v>0.69126100000000001</v>
      </c>
      <c r="I2502" s="18" t="s">
        <v>24</v>
      </c>
      <c r="J2502" s="18" t="s">
        <v>114</v>
      </c>
      <c r="K2502" s="18">
        <v>16</v>
      </c>
      <c r="L2502" s="18">
        <v>60</v>
      </c>
      <c r="M2502" s="18" t="s">
        <v>71</v>
      </c>
      <c r="N2502" s="18" t="s">
        <v>74</v>
      </c>
      <c r="O2502" s="18" t="s">
        <v>75</v>
      </c>
      <c r="P2502" s="19">
        <v>1016.66226428</v>
      </c>
      <c r="Q2502" s="19">
        <v>74406.422060500001</v>
      </c>
      <c r="R2502" s="20">
        <v>0.74605500000000002</v>
      </c>
      <c r="S2502" s="20">
        <v>6.7142049999999998</v>
      </c>
      <c r="T2502" s="20">
        <v>0.24</v>
      </c>
      <c r="U2502" s="20">
        <v>0.56100000000000005</v>
      </c>
      <c r="V2502" s="20">
        <f t="shared" si="78"/>
        <v>0.39194623126980005</v>
      </c>
      <c r="W2502" s="20">
        <f t="shared" si="79"/>
        <v>2.0375166794396944</v>
      </c>
    </row>
    <row r="2503" spans="1:23" x14ac:dyDescent="0.25">
      <c r="A2503" s="18">
        <v>38959</v>
      </c>
      <c r="B2503" s="18">
        <v>38909</v>
      </c>
      <c r="C2503" s="18">
        <v>6410</v>
      </c>
      <c r="D2503" s="18">
        <v>6410</v>
      </c>
      <c r="E2503" s="18" t="s">
        <v>56</v>
      </c>
      <c r="F2503" s="18" t="s">
        <v>113</v>
      </c>
      <c r="G2503" s="19">
        <v>13.3466737817</v>
      </c>
      <c r="H2503" s="19">
        <v>5.4012099999999998</v>
      </c>
      <c r="I2503" s="18" t="s">
        <v>24</v>
      </c>
      <c r="J2503" s="18" t="s">
        <v>114</v>
      </c>
      <c r="K2503" s="18">
        <v>16</v>
      </c>
      <c r="L2503" s="18">
        <v>60</v>
      </c>
      <c r="M2503" s="18" t="s">
        <v>71</v>
      </c>
      <c r="N2503" s="18" t="s">
        <v>74</v>
      </c>
      <c r="O2503" s="18" t="s">
        <v>75</v>
      </c>
      <c r="P2503" s="19">
        <v>3676.9833397399998</v>
      </c>
      <c r="Q2503" s="19">
        <v>581378.78441099997</v>
      </c>
      <c r="R2503" s="20">
        <v>0.74605500000000002</v>
      </c>
      <c r="S2503" s="20">
        <v>6.7142049999999998</v>
      </c>
      <c r="T2503" s="20">
        <v>0.24</v>
      </c>
      <c r="U2503" s="20">
        <v>0.56100000000000005</v>
      </c>
      <c r="V2503" s="20">
        <f t="shared" si="78"/>
        <v>3.0624957921779998</v>
      </c>
      <c r="W2503" s="20">
        <f t="shared" si="79"/>
        <v>15.920260891553946</v>
      </c>
    </row>
    <row r="2504" spans="1:23" x14ac:dyDescent="0.25">
      <c r="A2504" s="18">
        <v>38960</v>
      </c>
      <c r="B2504" s="18">
        <v>38910</v>
      </c>
      <c r="C2504" s="18">
        <v>6410</v>
      </c>
      <c r="D2504" s="18">
        <v>6410</v>
      </c>
      <c r="E2504" s="18" t="s">
        <v>56</v>
      </c>
      <c r="F2504" s="18" t="s">
        <v>113</v>
      </c>
      <c r="G2504" s="19">
        <v>1.9393523211100001</v>
      </c>
      <c r="H2504" s="19">
        <v>0.78482799999999997</v>
      </c>
      <c r="I2504" s="18" t="s">
        <v>24</v>
      </c>
      <c r="J2504" s="18" t="s">
        <v>114</v>
      </c>
      <c r="K2504" s="18">
        <v>16</v>
      </c>
      <c r="L2504" s="18">
        <v>60</v>
      </c>
      <c r="M2504" s="18" t="s">
        <v>71</v>
      </c>
      <c r="N2504" s="18" t="s">
        <v>74</v>
      </c>
      <c r="O2504" s="18" t="s">
        <v>75</v>
      </c>
      <c r="P2504" s="19">
        <v>1081.0205368500001</v>
      </c>
      <c r="Q2504" s="19">
        <v>84477.849194800001</v>
      </c>
      <c r="R2504" s="20">
        <v>0.74605500000000002</v>
      </c>
      <c r="S2504" s="20">
        <v>6.7142049999999998</v>
      </c>
      <c r="T2504" s="20">
        <v>0.24</v>
      </c>
      <c r="U2504" s="20">
        <v>0.56100000000000005</v>
      </c>
      <c r="V2504" s="20">
        <f t="shared" si="78"/>
        <v>0.44499888869039994</v>
      </c>
      <c r="W2504" s="20">
        <f t="shared" si="79"/>
        <v>2.3133087798838599</v>
      </c>
    </row>
    <row r="2505" spans="1:23" x14ac:dyDescent="0.25">
      <c r="A2505" s="18">
        <v>38961</v>
      </c>
      <c r="B2505" s="18">
        <v>38911</v>
      </c>
      <c r="C2505" s="18">
        <v>6410</v>
      </c>
      <c r="D2505" s="18">
        <v>6410</v>
      </c>
      <c r="E2505" s="18" t="s">
        <v>56</v>
      </c>
      <c r="F2505" s="18" t="s">
        <v>113</v>
      </c>
      <c r="G2505" s="19">
        <v>1.7775965246100001</v>
      </c>
      <c r="H2505" s="19">
        <v>0.71936800000000001</v>
      </c>
      <c r="I2505" s="18" t="s">
        <v>24</v>
      </c>
      <c r="J2505" s="18" t="s">
        <v>114</v>
      </c>
      <c r="K2505" s="18">
        <v>16</v>
      </c>
      <c r="L2505" s="18">
        <v>60</v>
      </c>
      <c r="M2505" s="18" t="s">
        <v>71</v>
      </c>
      <c r="N2505" s="18" t="s">
        <v>74</v>
      </c>
      <c r="O2505" s="18" t="s">
        <v>75</v>
      </c>
      <c r="P2505" s="19">
        <v>1035.99267902</v>
      </c>
      <c r="Q2505" s="19">
        <v>77431.794883800001</v>
      </c>
      <c r="R2505" s="20">
        <v>0.74605500000000002</v>
      </c>
      <c r="S2505" s="20">
        <v>6.7142049999999998</v>
      </c>
      <c r="T2505" s="20">
        <v>0.24</v>
      </c>
      <c r="U2505" s="20">
        <v>0.56100000000000005</v>
      </c>
      <c r="V2505" s="20">
        <f t="shared" si="78"/>
        <v>0.40788295086240001</v>
      </c>
      <c r="W2505" s="20">
        <f t="shared" si="79"/>
        <v>2.1203630736511601</v>
      </c>
    </row>
    <row r="2506" spans="1:23" x14ac:dyDescent="0.25">
      <c r="A2506" s="18">
        <v>38962</v>
      </c>
      <c r="B2506" s="18">
        <v>38912</v>
      </c>
      <c r="C2506" s="18">
        <v>6410</v>
      </c>
      <c r="D2506" s="18">
        <v>6410</v>
      </c>
      <c r="E2506" s="18" t="s">
        <v>56</v>
      </c>
      <c r="F2506" s="18" t="s">
        <v>113</v>
      </c>
      <c r="G2506" s="19">
        <v>1.7118753410500001</v>
      </c>
      <c r="H2506" s="19">
        <v>0.69277100000000003</v>
      </c>
      <c r="I2506" s="18" t="s">
        <v>24</v>
      </c>
      <c r="J2506" s="18" t="s">
        <v>114</v>
      </c>
      <c r="K2506" s="18">
        <v>16</v>
      </c>
      <c r="L2506" s="18">
        <v>60</v>
      </c>
      <c r="M2506" s="18" t="s">
        <v>71</v>
      </c>
      <c r="N2506" s="18" t="s">
        <v>74</v>
      </c>
      <c r="O2506" s="18" t="s">
        <v>75</v>
      </c>
      <c r="P2506" s="19">
        <v>1003.6964047500001</v>
      </c>
      <c r="Q2506" s="19">
        <v>74568.991578400004</v>
      </c>
      <c r="R2506" s="20">
        <v>0.74605500000000002</v>
      </c>
      <c r="S2506" s="20">
        <v>6.7142049999999998</v>
      </c>
      <c r="T2506" s="20">
        <v>0.24</v>
      </c>
      <c r="U2506" s="20">
        <v>0.56100000000000005</v>
      </c>
      <c r="V2506" s="20">
        <f t="shared" si="78"/>
        <v>0.39280240398780003</v>
      </c>
      <c r="W2506" s="20">
        <f t="shared" si="79"/>
        <v>2.0419674587921448</v>
      </c>
    </row>
    <row r="2507" spans="1:23" x14ac:dyDescent="0.25">
      <c r="A2507" s="18">
        <v>38963</v>
      </c>
      <c r="B2507" s="18">
        <v>38913</v>
      </c>
      <c r="C2507" s="18">
        <v>6410</v>
      </c>
      <c r="D2507" s="18">
        <v>6410</v>
      </c>
      <c r="E2507" s="18" t="s">
        <v>56</v>
      </c>
      <c r="F2507" s="18" t="s">
        <v>113</v>
      </c>
      <c r="G2507" s="19">
        <v>3.9773898083499999</v>
      </c>
      <c r="H2507" s="19">
        <v>1.6095900000000001</v>
      </c>
      <c r="I2507" s="18" t="s">
        <v>24</v>
      </c>
      <c r="J2507" s="18" t="s">
        <v>114</v>
      </c>
      <c r="K2507" s="18">
        <v>16</v>
      </c>
      <c r="L2507" s="18">
        <v>60</v>
      </c>
      <c r="M2507" s="18" t="s">
        <v>71</v>
      </c>
      <c r="N2507" s="18" t="s">
        <v>74</v>
      </c>
      <c r="O2507" s="18" t="s">
        <v>75</v>
      </c>
      <c r="P2507" s="19">
        <v>2623.0099589599999</v>
      </c>
      <c r="Q2507" s="19">
        <v>173254.407033</v>
      </c>
      <c r="R2507" s="20">
        <v>0.74605500000000002</v>
      </c>
      <c r="S2507" s="20">
        <v>6.7142049999999998</v>
      </c>
      <c r="T2507" s="20">
        <v>0.24</v>
      </c>
      <c r="U2507" s="20">
        <v>0.56100000000000005</v>
      </c>
      <c r="V2507" s="20">
        <f t="shared" si="78"/>
        <v>0.91264042726200012</v>
      </c>
      <c r="W2507" s="20">
        <f t="shared" si="79"/>
        <v>4.7443244621920497</v>
      </c>
    </row>
    <row r="2508" spans="1:23" x14ac:dyDescent="0.25">
      <c r="A2508" s="18">
        <v>38964</v>
      </c>
      <c r="B2508" s="18">
        <v>38914</v>
      </c>
      <c r="C2508" s="18">
        <v>6410</v>
      </c>
      <c r="D2508" s="18">
        <v>6410</v>
      </c>
      <c r="E2508" s="18" t="s">
        <v>56</v>
      </c>
      <c r="F2508" s="18" t="s">
        <v>113</v>
      </c>
      <c r="G2508" s="19">
        <v>1.0262685760900001</v>
      </c>
      <c r="H2508" s="19">
        <v>0.41531600000000002</v>
      </c>
      <c r="I2508" s="18" t="s">
        <v>24</v>
      </c>
      <c r="J2508" s="18" t="s">
        <v>114</v>
      </c>
      <c r="K2508" s="18">
        <v>16</v>
      </c>
      <c r="L2508" s="18">
        <v>60</v>
      </c>
      <c r="M2508" s="18" t="s">
        <v>71</v>
      </c>
      <c r="N2508" s="18" t="s">
        <v>74</v>
      </c>
      <c r="O2508" s="18" t="s">
        <v>75</v>
      </c>
      <c r="P2508" s="19">
        <v>759.19100932599997</v>
      </c>
      <c r="Q2508" s="19">
        <v>44704.080357300001</v>
      </c>
      <c r="R2508" s="20">
        <v>0.74605500000000002</v>
      </c>
      <c r="S2508" s="20">
        <v>6.7142049999999998</v>
      </c>
      <c r="T2508" s="20">
        <v>0.24</v>
      </c>
      <c r="U2508" s="20">
        <v>0.56100000000000005</v>
      </c>
      <c r="V2508" s="20">
        <f t="shared" si="78"/>
        <v>0.23548491956880002</v>
      </c>
      <c r="W2508" s="20">
        <f t="shared" si="79"/>
        <v>1.2241588592994199</v>
      </c>
    </row>
    <row r="2509" spans="1:23" x14ac:dyDescent="0.25">
      <c r="A2509" s="18">
        <v>38965</v>
      </c>
      <c r="B2509" s="18">
        <v>38915</v>
      </c>
      <c r="C2509" s="18">
        <v>6410</v>
      </c>
      <c r="D2509" s="18">
        <v>6410</v>
      </c>
      <c r="E2509" s="18" t="s">
        <v>56</v>
      </c>
      <c r="F2509" s="18" t="s">
        <v>113</v>
      </c>
      <c r="G2509" s="19">
        <v>0.28890521099599997</v>
      </c>
      <c r="H2509" s="19">
        <v>0.11691600000000001</v>
      </c>
      <c r="I2509" s="18" t="s">
        <v>24</v>
      </c>
      <c r="J2509" s="18" t="s">
        <v>114</v>
      </c>
      <c r="K2509" s="18">
        <v>16</v>
      </c>
      <c r="L2509" s="18">
        <v>60</v>
      </c>
      <c r="M2509" s="18" t="s">
        <v>71</v>
      </c>
      <c r="N2509" s="18" t="s">
        <v>74</v>
      </c>
      <c r="O2509" s="18" t="s">
        <v>75</v>
      </c>
      <c r="P2509" s="19">
        <v>535.38743858299995</v>
      </c>
      <c r="Q2509" s="19">
        <v>12584.6606519</v>
      </c>
      <c r="R2509" s="20">
        <v>0.74605500000000002</v>
      </c>
      <c r="S2509" s="20">
        <v>6.7142049999999998</v>
      </c>
      <c r="T2509" s="20">
        <v>0.24</v>
      </c>
      <c r="U2509" s="20">
        <v>0.56100000000000005</v>
      </c>
      <c r="V2509" s="20">
        <f t="shared" si="78"/>
        <v>6.6291582448800013E-2</v>
      </c>
      <c r="W2509" s="20">
        <f t="shared" si="79"/>
        <v>0.34461411839141992</v>
      </c>
    </row>
    <row r="2510" spans="1:23" x14ac:dyDescent="0.25">
      <c r="A2510" s="18">
        <v>38966</v>
      </c>
      <c r="B2510" s="18">
        <v>38916</v>
      </c>
      <c r="C2510" s="18">
        <v>6410</v>
      </c>
      <c r="D2510" s="18">
        <v>6410</v>
      </c>
      <c r="E2510" s="18" t="s">
        <v>56</v>
      </c>
      <c r="F2510" s="18" t="s">
        <v>113</v>
      </c>
      <c r="G2510" s="19">
        <v>2.1363094059200001</v>
      </c>
      <c r="H2510" s="19">
        <v>0.86453400000000002</v>
      </c>
      <c r="I2510" s="18" t="s">
        <v>24</v>
      </c>
      <c r="J2510" s="18" t="s">
        <v>114</v>
      </c>
      <c r="K2510" s="18">
        <v>16</v>
      </c>
      <c r="L2510" s="18">
        <v>60</v>
      </c>
      <c r="M2510" s="18" t="s">
        <v>71</v>
      </c>
      <c r="N2510" s="18" t="s">
        <v>74</v>
      </c>
      <c r="O2510" s="18" t="s">
        <v>75</v>
      </c>
      <c r="P2510" s="19">
        <v>1261.75511495</v>
      </c>
      <c r="Q2510" s="19">
        <v>93057.265490999998</v>
      </c>
      <c r="R2510" s="20">
        <v>0.74605500000000002</v>
      </c>
      <c r="S2510" s="20">
        <v>6.7142049999999998</v>
      </c>
      <c r="T2510" s="20">
        <v>0.24</v>
      </c>
      <c r="U2510" s="20">
        <v>0.56100000000000005</v>
      </c>
      <c r="V2510" s="20">
        <f t="shared" si="78"/>
        <v>0.49019233416120001</v>
      </c>
      <c r="W2510" s="20">
        <f t="shared" si="79"/>
        <v>2.5482450839013295</v>
      </c>
    </row>
    <row r="2511" spans="1:23" x14ac:dyDescent="0.25">
      <c r="A2511" s="18">
        <v>38967</v>
      </c>
      <c r="B2511" s="18">
        <v>38917</v>
      </c>
      <c r="C2511" s="18">
        <v>6410</v>
      </c>
      <c r="D2511" s="18">
        <v>6410</v>
      </c>
      <c r="E2511" s="18" t="s">
        <v>56</v>
      </c>
      <c r="F2511" s="18" t="s">
        <v>113</v>
      </c>
      <c r="G2511" s="19">
        <v>1.8896899979099999</v>
      </c>
      <c r="H2511" s="19">
        <v>0.76473000000000002</v>
      </c>
      <c r="I2511" s="18" t="s">
        <v>24</v>
      </c>
      <c r="J2511" s="18" t="s">
        <v>114</v>
      </c>
      <c r="K2511" s="18">
        <v>16</v>
      </c>
      <c r="L2511" s="18">
        <v>60</v>
      </c>
      <c r="M2511" s="18" t="s">
        <v>71</v>
      </c>
      <c r="N2511" s="18" t="s">
        <v>74</v>
      </c>
      <c r="O2511" s="18" t="s">
        <v>75</v>
      </c>
      <c r="P2511" s="19">
        <v>1256.9312072800001</v>
      </c>
      <c r="Q2511" s="19">
        <v>82314.567049499994</v>
      </c>
      <c r="R2511" s="20">
        <v>0.74605500000000002</v>
      </c>
      <c r="S2511" s="20">
        <v>6.7142049999999998</v>
      </c>
      <c r="T2511" s="20">
        <v>0.24</v>
      </c>
      <c r="U2511" s="20">
        <v>0.56100000000000005</v>
      </c>
      <c r="V2511" s="20">
        <f t="shared" si="78"/>
        <v>0.43360328651399999</v>
      </c>
      <c r="W2511" s="20">
        <f t="shared" si="79"/>
        <v>2.2540692014563497</v>
      </c>
    </row>
    <row r="2512" spans="1:23" x14ac:dyDescent="0.25">
      <c r="A2512" s="18">
        <v>38968</v>
      </c>
      <c r="B2512" s="18">
        <v>38918</v>
      </c>
      <c r="C2512" s="18">
        <v>6410</v>
      </c>
      <c r="D2512" s="18">
        <v>6410</v>
      </c>
      <c r="E2512" s="18" t="s">
        <v>56</v>
      </c>
      <c r="F2512" s="18" t="s">
        <v>113</v>
      </c>
      <c r="G2512" s="19">
        <v>2.0774624027700002</v>
      </c>
      <c r="H2512" s="19">
        <v>0.84071899999999999</v>
      </c>
      <c r="I2512" s="18" t="s">
        <v>24</v>
      </c>
      <c r="J2512" s="18" t="s">
        <v>114</v>
      </c>
      <c r="K2512" s="18">
        <v>16</v>
      </c>
      <c r="L2512" s="18">
        <v>60</v>
      </c>
      <c r="M2512" s="18" t="s">
        <v>71</v>
      </c>
      <c r="N2512" s="18" t="s">
        <v>74</v>
      </c>
      <c r="O2512" s="18" t="s">
        <v>75</v>
      </c>
      <c r="P2512" s="19">
        <v>1087.3465700700001</v>
      </c>
      <c r="Q2512" s="19">
        <v>90493.900286799995</v>
      </c>
      <c r="R2512" s="20">
        <v>0.74605500000000002</v>
      </c>
      <c r="S2512" s="20">
        <v>6.7142049999999998</v>
      </c>
      <c r="T2512" s="20">
        <v>0.24</v>
      </c>
      <c r="U2512" s="20">
        <v>0.56100000000000005</v>
      </c>
      <c r="V2512" s="20">
        <f t="shared" si="78"/>
        <v>0.47668918629419998</v>
      </c>
      <c r="W2512" s="20">
        <f t="shared" si="79"/>
        <v>2.4780495141804044</v>
      </c>
    </row>
    <row r="2513" spans="1:23" x14ac:dyDescent="0.25">
      <c r="A2513" s="18">
        <v>38969</v>
      </c>
      <c r="B2513" s="18">
        <v>38919</v>
      </c>
      <c r="C2513" s="18">
        <v>6410</v>
      </c>
      <c r="D2513" s="18">
        <v>6410</v>
      </c>
      <c r="E2513" s="18" t="s">
        <v>56</v>
      </c>
      <c r="F2513" s="18" t="s">
        <v>113</v>
      </c>
      <c r="G2513" s="19">
        <v>1.64576924627</v>
      </c>
      <c r="H2513" s="19">
        <v>0.66601900000000003</v>
      </c>
      <c r="I2513" s="18" t="s">
        <v>24</v>
      </c>
      <c r="J2513" s="18" t="s">
        <v>114</v>
      </c>
      <c r="K2513" s="18">
        <v>16</v>
      </c>
      <c r="L2513" s="18">
        <v>60</v>
      </c>
      <c r="M2513" s="18" t="s">
        <v>71</v>
      </c>
      <c r="N2513" s="18" t="s">
        <v>74</v>
      </c>
      <c r="O2513" s="18" t="s">
        <v>75</v>
      </c>
      <c r="P2513" s="19">
        <v>1045.79087906</v>
      </c>
      <c r="Q2513" s="19">
        <v>71689.421608499993</v>
      </c>
      <c r="R2513" s="20">
        <v>0.74605500000000002</v>
      </c>
      <c r="S2513" s="20">
        <v>6.7142049999999998</v>
      </c>
      <c r="T2513" s="20">
        <v>0.24</v>
      </c>
      <c r="U2513" s="20">
        <v>0.56100000000000005</v>
      </c>
      <c r="V2513" s="20">
        <f t="shared" si="78"/>
        <v>0.37763397183420006</v>
      </c>
      <c r="W2513" s="20">
        <f t="shared" si="79"/>
        <v>1.9631149758539048</v>
      </c>
    </row>
    <row r="2514" spans="1:23" x14ac:dyDescent="0.25">
      <c r="A2514" s="18">
        <v>38970</v>
      </c>
      <c r="B2514" s="18">
        <v>38920</v>
      </c>
      <c r="C2514" s="18">
        <v>6410</v>
      </c>
      <c r="D2514" s="18">
        <v>6410</v>
      </c>
      <c r="E2514" s="18" t="s">
        <v>56</v>
      </c>
      <c r="F2514" s="18" t="s">
        <v>113</v>
      </c>
      <c r="G2514" s="19">
        <v>1.72580866226</v>
      </c>
      <c r="H2514" s="19">
        <v>0.69840999999999998</v>
      </c>
      <c r="I2514" s="18" t="s">
        <v>24</v>
      </c>
      <c r="J2514" s="18" t="s">
        <v>114</v>
      </c>
      <c r="K2514" s="18">
        <v>16</v>
      </c>
      <c r="L2514" s="18">
        <v>60</v>
      </c>
      <c r="M2514" s="18" t="s">
        <v>71</v>
      </c>
      <c r="N2514" s="18" t="s">
        <v>74</v>
      </c>
      <c r="O2514" s="18" t="s">
        <v>75</v>
      </c>
      <c r="P2514" s="19">
        <v>1119.21794864</v>
      </c>
      <c r="Q2514" s="19">
        <v>75175.924624299994</v>
      </c>
      <c r="R2514" s="20">
        <v>0.74605500000000002</v>
      </c>
      <c r="S2514" s="20">
        <v>6.7142049999999998</v>
      </c>
      <c r="T2514" s="20">
        <v>0.24</v>
      </c>
      <c r="U2514" s="20">
        <v>0.56100000000000005</v>
      </c>
      <c r="V2514" s="20">
        <f t="shared" si="78"/>
        <v>0.39599972713799997</v>
      </c>
      <c r="W2514" s="20">
        <f t="shared" si="79"/>
        <v>2.0585886142679493</v>
      </c>
    </row>
    <row r="2515" spans="1:23" x14ac:dyDescent="0.25">
      <c r="A2515" s="18">
        <v>38971</v>
      </c>
      <c r="B2515" s="18">
        <v>38921</v>
      </c>
      <c r="C2515" s="18">
        <v>6410</v>
      </c>
      <c r="D2515" s="18">
        <v>6410</v>
      </c>
      <c r="E2515" s="18" t="s">
        <v>56</v>
      </c>
      <c r="F2515" s="18" t="s">
        <v>113</v>
      </c>
      <c r="G2515" s="19">
        <v>3.0203297229000001</v>
      </c>
      <c r="H2515" s="19">
        <v>1.22228</v>
      </c>
      <c r="I2515" s="18" t="s">
        <v>24</v>
      </c>
      <c r="J2515" s="18" t="s">
        <v>114</v>
      </c>
      <c r="K2515" s="18">
        <v>16</v>
      </c>
      <c r="L2515" s="18">
        <v>60</v>
      </c>
      <c r="M2515" s="18" t="s">
        <v>71</v>
      </c>
      <c r="N2515" s="18" t="s">
        <v>74</v>
      </c>
      <c r="O2515" s="18" t="s">
        <v>75</v>
      </c>
      <c r="P2515" s="19">
        <v>1323.6619818700001</v>
      </c>
      <c r="Q2515" s="19">
        <v>131565.03646599999</v>
      </c>
      <c r="R2515" s="20">
        <v>0.74605500000000002</v>
      </c>
      <c r="S2515" s="20">
        <v>6.7142049999999998</v>
      </c>
      <c r="T2515" s="20">
        <v>0.24</v>
      </c>
      <c r="U2515" s="20">
        <v>0.56100000000000005</v>
      </c>
      <c r="V2515" s="20">
        <f t="shared" si="78"/>
        <v>0.69303496010400012</v>
      </c>
      <c r="W2515" s="20">
        <f t="shared" si="79"/>
        <v>3.6027142959685992</v>
      </c>
    </row>
    <row r="2516" spans="1:23" x14ac:dyDescent="0.25">
      <c r="A2516" s="18">
        <v>38972</v>
      </c>
      <c r="B2516" s="18">
        <v>38922</v>
      </c>
      <c r="C2516" s="18">
        <v>6410</v>
      </c>
      <c r="D2516" s="18">
        <v>6410</v>
      </c>
      <c r="E2516" s="18" t="s">
        <v>56</v>
      </c>
      <c r="F2516" s="18" t="s">
        <v>113</v>
      </c>
      <c r="G2516" s="19">
        <v>1.81985558758</v>
      </c>
      <c r="H2516" s="19">
        <v>0.73646900000000004</v>
      </c>
      <c r="I2516" s="18" t="s">
        <v>24</v>
      </c>
      <c r="J2516" s="18" t="s">
        <v>114</v>
      </c>
      <c r="K2516" s="18">
        <v>16</v>
      </c>
      <c r="L2516" s="18">
        <v>60</v>
      </c>
      <c r="M2516" s="18" t="s">
        <v>71</v>
      </c>
      <c r="N2516" s="18" t="s">
        <v>74</v>
      </c>
      <c r="O2516" s="18" t="s">
        <v>75</v>
      </c>
      <c r="P2516" s="19">
        <v>1328.7847219299999</v>
      </c>
      <c r="Q2516" s="19">
        <v>79272.592303400001</v>
      </c>
      <c r="R2516" s="20">
        <v>0.74605500000000002</v>
      </c>
      <c r="S2516" s="20">
        <v>6.7142049999999998</v>
      </c>
      <c r="T2516" s="20">
        <v>0.24</v>
      </c>
      <c r="U2516" s="20">
        <v>0.56100000000000005</v>
      </c>
      <c r="V2516" s="20">
        <f t="shared" si="78"/>
        <v>0.41757924864419999</v>
      </c>
      <c r="W2516" s="20">
        <f t="shared" si="79"/>
        <v>2.170768886701655</v>
      </c>
    </row>
    <row r="2517" spans="1:23" x14ac:dyDescent="0.25">
      <c r="A2517" s="18">
        <v>38973</v>
      </c>
      <c r="B2517" s="18">
        <v>38923</v>
      </c>
      <c r="C2517" s="18">
        <v>6410</v>
      </c>
      <c r="D2517" s="18">
        <v>6410</v>
      </c>
      <c r="E2517" s="18" t="s">
        <v>56</v>
      </c>
      <c r="F2517" s="18" t="s">
        <v>113</v>
      </c>
      <c r="G2517" s="19">
        <v>1.02351653297</v>
      </c>
      <c r="H2517" s="19">
        <v>0.41420200000000001</v>
      </c>
      <c r="I2517" s="18" t="s">
        <v>24</v>
      </c>
      <c r="J2517" s="18" t="s">
        <v>114</v>
      </c>
      <c r="K2517" s="18">
        <v>16</v>
      </c>
      <c r="L2517" s="18">
        <v>60</v>
      </c>
      <c r="M2517" s="18" t="s">
        <v>71</v>
      </c>
      <c r="N2517" s="18" t="s">
        <v>74</v>
      </c>
      <c r="O2517" s="18" t="s">
        <v>75</v>
      </c>
      <c r="P2517" s="19">
        <v>763.07530597599998</v>
      </c>
      <c r="Q2517" s="19">
        <v>44584.201839000001</v>
      </c>
      <c r="R2517" s="20">
        <v>0.74605500000000002</v>
      </c>
      <c r="S2517" s="20">
        <v>6.7142049999999998</v>
      </c>
      <c r="T2517" s="20">
        <v>0.24</v>
      </c>
      <c r="U2517" s="20">
        <v>0.56100000000000005</v>
      </c>
      <c r="V2517" s="20">
        <f t="shared" si="78"/>
        <v>0.2348532795636</v>
      </c>
      <c r="W2517" s="20">
        <f t="shared" si="79"/>
        <v>1.2208753042009899</v>
      </c>
    </row>
    <row r="2518" spans="1:23" x14ac:dyDescent="0.25">
      <c r="A2518" s="18">
        <v>38974</v>
      </c>
      <c r="B2518" s="18">
        <v>38924</v>
      </c>
      <c r="C2518" s="18">
        <v>6410</v>
      </c>
      <c r="D2518" s="18">
        <v>6410</v>
      </c>
      <c r="E2518" s="18" t="s">
        <v>56</v>
      </c>
      <c r="F2518" s="18" t="s">
        <v>113</v>
      </c>
      <c r="G2518" s="19">
        <v>1.6304670964300001</v>
      </c>
      <c r="H2518" s="19">
        <v>0.65982700000000005</v>
      </c>
      <c r="I2518" s="18" t="s">
        <v>24</v>
      </c>
      <c r="J2518" s="18" t="s">
        <v>114</v>
      </c>
      <c r="K2518" s="18">
        <v>16</v>
      </c>
      <c r="L2518" s="18">
        <v>60</v>
      </c>
      <c r="M2518" s="18" t="s">
        <v>71</v>
      </c>
      <c r="N2518" s="18" t="s">
        <v>74</v>
      </c>
      <c r="O2518" s="18" t="s">
        <v>75</v>
      </c>
      <c r="P2518" s="19">
        <v>1166.1244354099999</v>
      </c>
      <c r="Q2518" s="19">
        <v>71022.862628000003</v>
      </c>
      <c r="R2518" s="20">
        <v>0.74605500000000002</v>
      </c>
      <c r="S2518" s="20">
        <v>6.7142049999999998</v>
      </c>
      <c r="T2518" s="20">
        <v>0.24</v>
      </c>
      <c r="U2518" s="20">
        <v>0.56100000000000005</v>
      </c>
      <c r="V2518" s="20">
        <f t="shared" si="78"/>
        <v>0.37412309668860005</v>
      </c>
      <c r="W2518" s="20">
        <f t="shared" si="79"/>
        <v>1.9448638329728647</v>
      </c>
    </row>
    <row r="2519" spans="1:23" x14ac:dyDescent="0.25">
      <c r="A2519" s="18">
        <v>38975</v>
      </c>
      <c r="B2519" s="18">
        <v>38925</v>
      </c>
      <c r="C2519" s="18">
        <v>6410</v>
      </c>
      <c r="D2519" s="18">
        <v>6410</v>
      </c>
      <c r="E2519" s="18" t="s">
        <v>56</v>
      </c>
      <c r="F2519" s="18" t="s">
        <v>113</v>
      </c>
      <c r="G2519" s="19">
        <v>1.10670108984</v>
      </c>
      <c r="H2519" s="19">
        <v>0.44786599999999999</v>
      </c>
      <c r="I2519" s="18" t="s">
        <v>24</v>
      </c>
      <c r="J2519" s="18" t="s">
        <v>114</v>
      </c>
      <c r="K2519" s="18">
        <v>16</v>
      </c>
      <c r="L2519" s="18">
        <v>60</v>
      </c>
      <c r="M2519" s="18" t="s">
        <v>71</v>
      </c>
      <c r="N2519" s="18" t="s">
        <v>74</v>
      </c>
      <c r="O2519" s="18" t="s">
        <v>75</v>
      </c>
      <c r="P2519" s="19">
        <v>814.95107163800003</v>
      </c>
      <c r="Q2519" s="19">
        <v>48207.7066414</v>
      </c>
      <c r="R2519" s="20">
        <v>0.74605500000000002</v>
      </c>
      <c r="S2519" s="20">
        <v>6.7142049999999998</v>
      </c>
      <c r="T2519" s="20">
        <v>0.24</v>
      </c>
      <c r="U2519" s="20">
        <v>0.56100000000000005</v>
      </c>
      <c r="V2519" s="20">
        <f t="shared" si="78"/>
        <v>0.25394082815880004</v>
      </c>
      <c r="W2519" s="20">
        <f t="shared" si="79"/>
        <v>1.3201011559366698</v>
      </c>
    </row>
    <row r="2520" spans="1:23" x14ac:dyDescent="0.25">
      <c r="A2520" s="18">
        <v>38976</v>
      </c>
      <c r="B2520" s="18">
        <v>38926</v>
      </c>
      <c r="C2520" s="18">
        <v>6410</v>
      </c>
      <c r="D2520" s="18">
        <v>6410</v>
      </c>
      <c r="E2520" s="18" t="s">
        <v>56</v>
      </c>
      <c r="F2520" s="18" t="s">
        <v>113</v>
      </c>
      <c r="G2520" s="19">
        <v>7.8332820397000003</v>
      </c>
      <c r="H2520" s="19">
        <v>3.1700200000000001</v>
      </c>
      <c r="I2520" s="18" t="s">
        <v>24</v>
      </c>
      <c r="J2520" s="18" t="s">
        <v>114</v>
      </c>
      <c r="K2520" s="18">
        <v>16</v>
      </c>
      <c r="L2520" s="18">
        <v>60</v>
      </c>
      <c r="M2520" s="18" t="s">
        <v>71</v>
      </c>
      <c r="N2520" s="18" t="s">
        <v>74</v>
      </c>
      <c r="O2520" s="18" t="s">
        <v>75</v>
      </c>
      <c r="P2520" s="19">
        <v>2581.8511257499999</v>
      </c>
      <c r="Q2520" s="19">
        <v>341216.40078099997</v>
      </c>
      <c r="R2520" s="20">
        <v>0.74605500000000002</v>
      </c>
      <c r="S2520" s="20">
        <v>6.7142049999999998</v>
      </c>
      <c r="T2520" s="20">
        <v>0.24</v>
      </c>
      <c r="U2520" s="20">
        <v>0.56100000000000005</v>
      </c>
      <c r="V2520" s="20">
        <f t="shared" si="78"/>
        <v>1.7974070460359999</v>
      </c>
      <c r="W2520" s="20">
        <f t="shared" si="79"/>
        <v>9.3437480548698986</v>
      </c>
    </row>
    <row r="2521" spans="1:23" x14ac:dyDescent="0.25">
      <c r="A2521" s="18">
        <v>38977</v>
      </c>
      <c r="B2521" s="18">
        <v>38927</v>
      </c>
      <c r="C2521" s="18">
        <v>6410</v>
      </c>
      <c r="D2521" s="18">
        <v>6410</v>
      </c>
      <c r="E2521" s="18" t="s">
        <v>56</v>
      </c>
      <c r="F2521" s="18" t="s">
        <v>113</v>
      </c>
      <c r="G2521" s="19">
        <v>1.34013613119</v>
      </c>
      <c r="H2521" s="19">
        <v>0.54233399999999998</v>
      </c>
      <c r="I2521" s="18" t="s">
        <v>24</v>
      </c>
      <c r="J2521" s="18" t="s">
        <v>114</v>
      </c>
      <c r="K2521" s="18">
        <v>16</v>
      </c>
      <c r="L2521" s="18">
        <v>60</v>
      </c>
      <c r="M2521" s="18" t="s">
        <v>71</v>
      </c>
      <c r="N2521" s="18" t="s">
        <v>74</v>
      </c>
      <c r="O2521" s="18" t="s">
        <v>75</v>
      </c>
      <c r="P2521" s="19">
        <v>870.71885170999997</v>
      </c>
      <c r="Q2521" s="19">
        <v>58376.096368999999</v>
      </c>
      <c r="R2521" s="20">
        <v>0.74605500000000002</v>
      </c>
      <c r="S2521" s="20">
        <v>6.7142049999999998</v>
      </c>
      <c r="T2521" s="20">
        <v>0.24</v>
      </c>
      <c r="U2521" s="20">
        <v>0.56100000000000005</v>
      </c>
      <c r="V2521" s="20">
        <f t="shared" si="78"/>
        <v>0.30750435420119998</v>
      </c>
      <c r="W2521" s="20">
        <f t="shared" si="79"/>
        <v>1.5985489863123297</v>
      </c>
    </row>
    <row r="2522" spans="1:23" x14ac:dyDescent="0.25">
      <c r="A2522" s="18">
        <v>38978</v>
      </c>
      <c r="B2522" s="18">
        <v>38928</v>
      </c>
      <c r="C2522" s="18">
        <v>6410</v>
      </c>
      <c r="D2522" s="18">
        <v>6410</v>
      </c>
      <c r="E2522" s="18" t="s">
        <v>56</v>
      </c>
      <c r="F2522" s="18" t="s">
        <v>113</v>
      </c>
      <c r="G2522" s="19">
        <v>2.7393359178600001</v>
      </c>
      <c r="H2522" s="19">
        <v>1.1085700000000001</v>
      </c>
      <c r="I2522" s="18" t="s">
        <v>24</v>
      </c>
      <c r="J2522" s="18" t="s">
        <v>114</v>
      </c>
      <c r="K2522" s="18">
        <v>16</v>
      </c>
      <c r="L2522" s="18">
        <v>60</v>
      </c>
      <c r="M2522" s="18" t="s">
        <v>71</v>
      </c>
      <c r="N2522" s="18" t="s">
        <v>74</v>
      </c>
      <c r="O2522" s="18" t="s">
        <v>75</v>
      </c>
      <c r="P2522" s="19">
        <v>1452.4445622600001</v>
      </c>
      <c r="Q2522" s="19">
        <v>119324.99528</v>
      </c>
      <c r="R2522" s="20">
        <v>0.74605500000000002</v>
      </c>
      <c r="S2522" s="20">
        <v>6.7142049999999998</v>
      </c>
      <c r="T2522" s="20">
        <v>0.24</v>
      </c>
      <c r="U2522" s="20">
        <v>0.56100000000000005</v>
      </c>
      <c r="V2522" s="20">
        <f t="shared" si="78"/>
        <v>0.62856118542600004</v>
      </c>
      <c r="W2522" s="20">
        <f t="shared" si="79"/>
        <v>3.2675499779771493</v>
      </c>
    </row>
    <row r="2523" spans="1:23" x14ac:dyDescent="0.25">
      <c r="A2523" s="18">
        <v>38979</v>
      </c>
      <c r="B2523" s="18">
        <v>38929</v>
      </c>
      <c r="C2523" s="18">
        <v>6410</v>
      </c>
      <c r="D2523" s="18">
        <v>6410</v>
      </c>
      <c r="E2523" s="18" t="s">
        <v>56</v>
      </c>
      <c r="F2523" s="18" t="s">
        <v>113</v>
      </c>
      <c r="G2523" s="19">
        <v>1.1732138296300001</v>
      </c>
      <c r="H2523" s="19">
        <v>0.47478300000000001</v>
      </c>
      <c r="I2523" s="18" t="s">
        <v>24</v>
      </c>
      <c r="J2523" s="18" t="s">
        <v>114</v>
      </c>
      <c r="K2523" s="18">
        <v>16</v>
      </c>
      <c r="L2523" s="18">
        <v>60</v>
      </c>
      <c r="M2523" s="18" t="s">
        <v>71</v>
      </c>
      <c r="N2523" s="18" t="s">
        <v>74</v>
      </c>
      <c r="O2523" s="18" t="s">
        <v>75</v>
      </c>
      <c r="P2523" s="19">
        <v>898.18754689599996</v>
      </c>
      <c r="Q2523" s="19">
        <v>51104.989997999997</v>
      </c>
      <c r="R2523" s="20">
        <v>0.74605500000000002</v>
      </c>
      <c r="S2523" s="20">
        <v>6.7142049999999998</v>
      </c>
      <c r="T2523" s="20">
        <v>0.24</v>
      </c>
      <c r="U2523" s="20">
        <v>0.56100000000000005</v>
      </c>
      <c r="V2523" s="20">
        <f t="shared" si="78"/>
        <v>0.26920281560940001</v>
      </c>
      <c r="W2523" s="20">
        <f t="shared" si="79"/>
        <v>1.3994399823140846</v>
      </c>
    </row>
    <row r="2524" spans="1:23" x14ac:dyDescent="0.25">
      <c r="A2524" s="18">
        <v>38980</v>
      </c>
      <c r="B2524" s="18">
        <v>38930</v>
      </c>
      <c r="C2524" s="18">
        <v>6410</v>
      </c>
      <c r="D2524" s="18">
        <v>6410</v>
      </c>
      <c r="E2524" s="18" t="s">
        <v>56</v>
      </c>
      <c r="F2524" s="18" t="s">
        <v>113</v>
      </c>
      <c r="G2524" s="19">
        <v>3.2114217658299999</v>
      </c>
      <c r="H2524" s="19">
        <v>1.29962</v>
      </c>
      <c r="I2524" s="18" t="s">
        <v>24</v>
      </c>
      <c r="J2524" s="18" t="s">
        <v>114</v>
      </c>
      <c r="K2524" s="18">
        <v>16</v>
      </c>
      <c r="L2524" s="18">
        <v>60</v>
      </c>
      <c r="M2524" s="18" t="s">
        <v>71</v>
      </c>
      <c r="N2524" s="18" t="s">
        <v>74</v>
      </c>
      <c r="O2524" s="18" t="s">
        <v>75</v>
      </c>
      <c r="P2524" s="19">
        <v>1738.0240623499999</v>
      </c>
      <c r="Q2524" s="19">
        <v>139888.97256200001</v>
      </c>
      <c r="R2524" s="20">
        <v>0.74605500000000002</v>
      </c>
      <c r="S2524" s="20">
        <v>6.7142049999999998</v>
      </c>
      <c r="T2524" s="20">
        <v>0.24</v>
      </c>
      <c r="U2524" s="20">
        <v>0.56100000000000005</v>
      </c>
      <c r="V2524" s="20">
        <f t="shared" si="78"/>
        <v>0.73688687931600005</v>
      </c>
      <c r="W2524" s="20">
        <f t="shared" si="79"/>
        <v>3.8306767298218998</v>
      </c>
    </row>
    <row r="2525" spans="1:23" x14ac:dyDescent="0.25">
      <c r="A2525" s="18">
        <v>38981</v>
      </c>
      <c r="B2525" s="18">
        <v>38931</v>
      </c>
      <c r="C2525" s="18">
        <v>6410</v>
      </c>
      <c r="D2525" s="18">
        <v>6410</v>
      </c>
      <c r="E2525" s="18" t="s">
        <v>56</v>
      </c>
      <c r="F2525" s="18" t="s">
        <v>113</v>
      </c>
      <c r="G2525" s="19">
        <v>1.27839548143</v>
      </c>
      <c r="H2525" s="19">
        <v>0.51734800000000003</v>
      </c>
      <c r="I2525" s="18" t="s">
        <v>24</v>
      </c>
      <c r="J2525" s="18" t="s">
        <v>114</v>
      </c>
      <c r="K2525" s="18">
        <v>16</v>
      </c>
      <c r="L2525" s="18">
        <v>60</v>
      </c>
      <c r="M2525" s="18" t="s">
        <v>71</v>
      </c>
      <c r="N2525" s="18" t="s">
        <v>74</v>
      </c>
      <c r="O2525" s="18" t="s">
        <v>75</v>
      </c>
      <c r="P2525" s="19">
        <v>942.26676412999996</v>
      </c>
      <c r="Q2525" s="19">
        <v>55686.684422799997</v>
      </c>
      <c r="R2525" s="20">
        <v>0.74605500000000002</v>
      </c>
      <c r="S2525" s="20">
        <v>6.7142049999999998</v>
      </c>
      <c r="T2525" s="20">
        <v>0.24</v>
      </c>
      <c r="U2525" s="20">
        <v>0.56100000000000005</v>
      </c>
      <c r="V2525" s="20">
        <f t="shared" si="78"/>
        <v>0.29333724722640003</v>
      </c>
      <c r="W2525" s="20">
        <f t="shared" si="79"/>
        <v>1.5249018519412598</v>
      </c>
    </row>
    <row r="2526" spans="1:23" x14ac:dyDescent="0.25">
      <c r="A2526" s="18">
        <v>38982</v>
      </c>
      <c r="B2526" s="18">
        <v>38932</v>
      </c>
      <c r="C2526" s="18">
        <v>6410</v>
      </c>
      <c r="D2526" s="18">
        <v>6410</v>
      </c>
      <c r="E2526" s="18" t="s">
        <v>56</v>
      </c>
      <c r="F2526" s="18" t="s">
        <v>113</v>
      </c>
      <c r="G2526" s="19">
        <v>3.2642095270699998</v>
      </c>
      <c r="H2526" s="19">
        <v>1.32098</v>
      </c>
      <c r="I2526" s="18" t="s">
        <v>24</v>
      </c>
      <c r="J2526" s="18" t="s">
        <v>114</v>
      </c>
      <c r="K2526" s="18">
        <v>16</v>
      </c>
      <c r="L2526" s="18">
        <v>60</v>
      </c>
      <c r="M2526" s="18" t="s">
        <v>71</v>
      </c>
      <c r="N2526" s="18" t="s">
        <v>74</v>
      </c>
      <c r="O2526" s="18" t="s">
        <v>75</v>
      </c>
      <c r="P2526" s="19">
        <v>1786.0083977300001</v>
      </c>
      <c r="Q2526" s="19">
        <v>142188.398243</v>
      </c>
      <c r="R2526" s="20">
        <v>0.74605500000000002</v>
      </c>
      <c r="S2526" s="20">
        <v>6.7142049999999998</v>
      </c>
      <c r="T2526" s="20">
        <v>0.24</v>
      </c>
      <c r="U2526" s="20">
        <v>0.56100000000000005</v>
      </c>
      <c r="V2526" s="20">
        <f t="shared" si="78"/>
        <v>0.74899803776399998</v>
      </c>
      <c r="W2526" s="20">
        <f t="shared" si="79"/>
        <v>3.8936360986750995</v>
      </c>
    </row>
    <row r="2527" spans="1:23" x14ac:dyDescent="0.25">
      <c r="A2527" s="18">
        <v>38983</v>
      </c>
      <c r="B2527" s="18">
        <v>38933</v>
      </c>
      <c r="C2527" s="18">
        <v>6410</v>
      </c>
      <c r="D2527" s="18">
        <v>6410</v>
      </c>
      <c r="E2527" s="18" t="s">
        <v>56</v>
      </c>
      <c r="F2527" s="18" t="s">
        <v>113</v>
      </c>
      <c r="G2527" s="19">
        <v>3.7432581151600002</v>
      </c>
      <c r="H2527" s="19">
        <v>1.51484</v>
      </c>
      <c r="I2527" s="18" t="s">
        <v>24</v>
      </c>
      <c r="J2527" s="18" t="s">
        <v>114</v>
      </c>
      <c r="K2527" s="18">
        <v>16</v>
      </c>
      <c r="L2527" s="18">
        <v>60</v>
      </c>
      <c r="M2527" s="18" t="s">
        <v>71</v>
      </c>
      <c r="N2527" s="18" t="s">
        <v>74</v>
      </c>
      <c r="O2527" s="18" t="s">
        <v>75</v>
      </c>
      <c r="P2527" s="19">
        <v>1546.56151568</v>
      </c>
      <c r="Q2527" s="19">
        <v>163055.67127300001</v>
      </c>
      <c r="R2527" s="20">
        <v>0.74605500000000002</v>
      </c>
      <c r="S2527" s="20">
        <v>6.7142049999999998</v>
      </c>
      <c r="T2527" s="20">
        <v>0.24</v>
      </c>
      <c r="U2527" s="20">
        <v>0.56100000000000005</v>
      </c>
      <c r="V2527" s="20">
        <f t="shared" si="78"/>
        <v>0.858917006712</v>
      </c>
      <c r="W2527" s="20">
        <f t="shared" si="79"/>
        <v>4.4650454266657986</v>
      </c>
    </row>
    <row r="2528" spans="1:23" x14ac:dyDescent="0.25">
      <c r="A2528" s="18">
        <v>38984</v>
      </c>
      <c r="B2528" s="18">
        <v>38934</v>
      </c>
      <c r="C2528" s="18">
        <v>6410</v>
      </c>
      <c r="D2528" s="18">
        <v>6410</v>
      </c>
      <c r="E2528" s="18" t="s">
        <v>56</v>
      </c>
      <c r="F2528" s="18" t="s">
        <v>113</v>
      </c>
      <c r="G2528" s="19">
        <v>2.1889438871700002</v>
      </c>
      <c r="H2528" s="19">
        <v>0.88583400000000001</v>
      </c>
      <c r="I2528" s="18" t="s">
        <v>24</v>
      </c>
      <c r="J2528" s="18" t="s">
        <v>114</v>
      </c>
      <c r="K2528" s="18">
        <v>16</v>
      </c>
      <c r="L2528" s="18">
        <v>60</v>
      </c>
      <c r="M2528" s="18" t="s">
        <v>71</v>
      </c>
      <c r="N2528" s="18" t="s">
        <v>74</v>
      </c>
      <c r="O2528" s="18" t="s">
        <v>75</v>
      </c>
      <c r="P2528" s="19">
        <v>1160.87706682</v>
      </c>
      <c r="Q2528" s="19">
        <v>95350.014322799994</v>
      </c>
      <c r="R2528" s="20">
        <v>0.74605500000000002</v>
      </c>
      <c r="S2528" s="20">
        <v>6.7142049999999998</v>
      </c>
      <c r="T2528" s="20">
        <v>0.24</v>
      </c>
      <c r="U2528" s="20">
        <v>0.56100000000000005</v>
      </c>
      <c r="V2528" s="20">
        <f t="shared" si="78"/>
        <v>0.50226947250120002</v>
      </c>
      <c r="W2528" s="20">
        <f t="shared" si="79"/>
        <v>2.6110276005948294</v>
      </c>
    </row>
    <row r="2529" spans="1:23" x14ac:dyDescent="0.25">
      <c r="A2529" s="18">
        <v>38985</v>
      </c>
      <c r="B2529" s="18">
        <v>38935</v>
      </c>
      <c r="C2529" s="18">
        <v>6410</v>
      </c>
      <c r="D2529" s="18">
        <v>6410</v>
      </c>
      <c r="E2529" s="18" t="s">
        <v>56</v>
      </c>
      <c r="F2529" s="18" t="s">
        <v>113</v>
      </c>
      <c r="G2529" s="19">
        <v>0.94690646844199999</v>
      </c>
      <c r="H2529" s="19">
        <v>0.38319900000000001</v>
      </c>
      <c r="I2529" s="18" t="s">
        <v>24</v>
      </c>
      <c r="J2529" s="18" t="s">
        <v>114</v>
      </c>
      <c r="K2529" s="18">
        <v>16</v>
      </c>
      <c r="L2529" s="18">
        <v>60</v>
      </c>
      <c r="M2529" s="18" t="s">
        <v>71</v>
      </c>
      <c r="N2529" s="18" t="s">
        <v>74</v>
      </c>
      <c r="O2529" s="18" t="s">
        <v>75</v>
      </c>
      <c r="P2529" s="19">
        <v>747.71479674900002</v>
      </c>
      <c r="Q2529" s="19">
        <v>41247.080777499999</v>
      </c>
      <c r="R2529" s="20">
        <v>0.74605500000000002</v>
      </c>
      <c r="S2529" s="20">
        <v>6.7142049999999998</v>
      </c>
      <c r="T2529" s="20">
        <v>0.24</v>
      </c>
      <c r="U2529" s="20">
        <v>0.56100000000000005</v>
      </c>
      <c r="V2529" s="20">
        <f t="shared" si="78"/>
        <v>0.2172745227582</v>
      </c>
      <c r="W2529" s="20">
        <f t="shared" si="79"/>
        <v>1.1294928457480049</v>
      </c>
    </row>
    <row r="2530" spans="1:23" x14ac:dyDescent="0.25">
      <c r="A2530" s="18">
        <v>38986</v>
      </c>
      <c r="B2530" s="18">
        <v>38936</v>
      </c>
      <c r="C2530" s="18">
        <v>6410</v>
      </c>
      <c r="D2530" s="18">
        <v>6410</v>
      </c>
      <c r="E2530" s="18" t="s">
        <v>56</v>
      </c>
      <c r="F2530" s="18" t="s">
        <v>113</v>
      </c>
      <c r="G2530" s="19">
        <v>4.6643425877800002</v>
      </c>
      <c r="H2530" s="19">
        <v>1.8875900000000001</v>
      </c>
      <c r="I2530" s="18" t="s">
        <v>24</v>
      </c>
      <c r="J2530" s="18" t="s">
        <v>114</v>
      </c>
      <c r="K2530" s="18">
        <v>16</v>
      </c>
      <c r="L2530" s="18">
        <v>60</v>
      </c>
      <c r="M2530" s="18" t="s">
        <v>71</v>
      </c>
      <c r="N2530" s="18" t="s">
        <v>74</v>
      </c>
      <c r="O2530" s="18" t="s">
        <v>75</v>
      </c>
      <c r="P2530" s="19">
        <v>1646.9364550299999</v>
      </c>
      <c r="Q2530" s="19">
        <v>203177.95040900001</v>
      </c>
      <c r="R2530" s="20">
        <v>0.74605500000000002</v>
      </c>
      <c r="S2530" s="20">
        <v>6.7142049999999998</v>
      </c>
      <c r="T2530" s="20">
        <v>0.24</v>
      </c>
      <c r="U2530" s="20">
        <v>0.56100000000000005</v>
      </c>
      <c r="V2530" s="20">
        <f t="shared" si="78"/>
        <v>1.070266927662</v>
      </c>
      <c r="W2530" s="20">
        <f t="shared" si="79"/>
        <v>5.5637394688020496</v>
      </c>
    </row>
    <row r="2531" spans="1:23" x14ac:dyDescent="0.25">
      <c r="A2531" s="18">
        <v>38987</v>
      </c>
      <c r="B2531" s="18">
        <v>38937</v>
      </c>
      <c r="C2531" s="18">
        <v>6410</v>
      </c>
      <c r="D2531" s="18">
        <v>6410</v>
      </c>
      <c r="E2531" s="18" t="s">
        <v>56</v>
      </c>
      <c r="F2531" s="18" t="s">
        <v>113</v>
      </c>
      <c r="G2531" s="19">
        <v>2.6695589225699998</v>
      </c>
      <c r="H2531" s="19">
        <v>1.08033</v>
      </c>
      <c r="I2531" s="18" t="s">
        <v>24</v>
      </c>
      <c r="J2531" s="18" t="s">
        <v>114</v>
      </c>
      <c r="K2531" s="18">
        <v>16</v>
      </c>
      <c r="L2531" s="18">
        <v>60</v>
      </c>
      <c r="M2531" s="18" t="s">
        <v>71</v>
      </c>
      <c r="N2531" s="18" t="s">
        <v>74</v>
      </c>
      <c r="O2531" s="18" t="s">
        <v>75</v>
      </c>
      <c r="P2531" s="19">
        <v>1489.5545049299999</v>
      </c>
      <c r="Q2531" s="19">
        <v>116285.521525</v>
      </c>
      <c r="R2531" s="20">
        <v>0.74605500000000002</v>
      </c>
      <c r="S2531" s="20">
        <v>6.7142049999999998</v>
      </c>
      <c r="T2531" s="20">
        <v>0.24</v>
      </c>
      <c r="U2531" s="20">
        <v>0.56100000000000005</v>
      </c>
      <c r="V2531" s="20">
        <f t="shared" si="78"/>
        <v>0.612549054594</v>
      </c>
      <c r="W2531" s="20">
        <f t="shared" si="79"/>
        <v>3.1843115614783497</v>
      </c>
    </row>
    <row r="2532" spans="1:23" x14ac:dyDescent="0.25">
      <c r="A2532" s="18">
        <v>38988</v>
      </c>
      <c r="B2532" s="18">
        <v>38938</v>
      </c>
      <c r="C2532" s="18">
        <v>6410</v>
      </c>
      <c r="D2532" s="18">
        <v>6410</v>
      </c>
      <c r="E2532" s="18" t="s">
        <v>56</v>
      </c>
      <c r="F2532" s="18" t="s">
        <v>113</v>
      </c>
      <c r="G2532" s="19">
        <v>2.5548385877699999</v>
      </c>
      <c r="H2532" s="19">
        <v>1.0339100000000001</v>
      </c>
      <c r="I2532" s="18" t="s">
        <v>24</v>
      </c>
      <c r="J2532" s="18" t="s">
        <v>114</v>
      </c>
      <c r="K2532" s="18">
        <v>16</v>
      </c>
      <c r="L2532" s="18">
        <v>60</v>
      </c>
      <c r="M2532" s="18" t="s">
        <v>71</v>
      </c>
      <c r="N2532" s="18" t="s">
        <v>74</v>
      </c>
      <c r="O2532" s="18" t="s">
        <v>75</v>
      </c>
      <c r="P2532" s="19">
        <v>1420.4289294299999</v>
      </c>
      <c r="Q2532" s="19">
        <v>111288.32373</v>
      </c>
      <c r="R2532" s="20">
        <v>0.74605500000000002</v>
      </c>
      <c r="S2532" s="20">
        <v>6.7142049999999998</v>
      </c>
      <c r="T2532" s="20">
        <v>0.24</v>
      </c>
      <c r="U2532" s="20">
        <v>0.56100000000000005</v>
      </c>
      <c r="V2532" s="20">
        <f t="shared" si="78"/>
        <v>0.58622883103800005</v>
      </c>
      <c r="W2532" s="20">
        <f t="shared" si="79"/>
        <v>3.0474869405904497</v>
      </c>
    </row>
    <row r="2533" spans="1:23" x14ac:dyDescent="0.25">
      <c r="A2533" s="18">
        <v>38989</v>
      </c>
      <c r="B2533" s="18">
        <v>38939</v>
      </c>
      <c r="C2533" s="18">
        <v>6410</v>
      </c>
      <c r="D2533" s="18">
        <v>6410</v>
      </c>
      <c r="E2533" s="18" t="s">
        <v>56</v>
      </c>
      <c r="F2533" s="18" t="s">
        <v>113</v>
      </c>
      <c r="G2533" s="19">
        <v>1.4506543594200001</v>
      </c>
      <c r="H2533" s="19">
        <v>0.587059</v>
      </c>
      <c r="I2533" s="18" t="s">
        <v>24</v>
      </c>
      <c r="J2533" s="18" t="s">
        <v>114</v>
      </c>
      <c r="K2533" s="18">
        <v>16</v>
      </c>
      <c r="L2533" s="18">
        <v>60</v>
      </c>
      <c r="M2533" s="18" t="s">
        <v>71</v>
      </c>
      <c r="N2533" s="18" t="s">
        <v>74</v>
      </c>
      <c r="O2533" s="18" t="s">
        <v>75</v>
      </c>
      <c r="P2533" s="19">
        <v>950.98747184700005</v>
      </c>
      <c r="Q2533" s="19">
        <v>63190.251133999998</v>
      </c>
      <c r="R2533" s="20">
        <v>0.74605500000000002</v>
      </c>
      <c r="S2533" s="20">
        <v>6.7142049999999998</v>
      </c>
      <c r="T2533" s="20">
        <v>0.24</v>
      </c>
      <c r="U2533" s="20">
        <v>0.56100000000000005</v>
      </c>
      <c r="V2533" s="20">
        <f t="shared" si="78"/>
        <v>0.33286350970619999</v>
      </c>
      <c r="W2533" s="20">
        <f t="shared" si="79"/>
        <v>1.7303775336887046</v>
      </c>
    </row>
    <row r="2534" spans="1:23" x14ac:dyDescent="0.25">
      <c r="A2534" s="18">
        <v>38990</v>
      </c>
      <c r="B2534" s="18">
        <v>38940</v>
      </c>
      <c r="C2534" s="18">
        <v>6410</v>
      </c>
      <c r="D2534" s="18">
        <v>6410</v>
      </c>
      <c r="E2534" s="18" t="s">
        <v>56</v>
      </c>
      <c r="F2534" s="18" t="s">
        <v>113</v>
      </c>
      <c r="G2534" s="19">
        <v>1.4562814042500001</v>
      </c>
      <c r="H2534" s="19">
        <v>0.58933599999999997</v>
      </c>
      <c r="I2534" s="18" t="s">
        <v>24</v>
      </c>
      <c r="J2534" s="18" t="s">
        <v>114</v>
      </c>
      <c r="K2534" s="18">
        <v>16</v>
      </c>
      <c r="L2534" s="18">
        <v>60</v>
      </c>
      <c r="M2534" s="18" t="s">
        <v>71</v>
      </c>
      <c r="N2534" s="18" t="s">
        <v>74</v>
      </c>
      <c r="O2534" s="18" t="s">
        <v>75</v>
      </c>
      <c r="P2534" s="19">
        <v>930.57451494300005</v>
      </c>
      <c r="Q2534" s="19">
        <v>63435.3642263</v>
      </c>
      <c r="R2534" s="20">
        <v>0.74605500000000002</v>
      </c>
      <c r="S2534" s="20">
        <v>6.7142049999999998</v>
      </c>
      <c r="T2534" s="20">
        <v>0.24</v>
      </c>
      <c r="U2534" s="20">
        <v>0.56100000000000005</v>
      </c>
      <c r="V2534" s="20">
        <f t="shared" si="78"/>
        <v>0.33415457280480004</v>
      </c>
      <c r="W2534" s="20">
        <f t="shared" si="79"/>
        <v>1.7370890731493196</v>
      </c>
    </row>
    <row r="2535" spans="1:23" x14ac:dyDescent="0.25">
      <c r="A2535" s="18">
        <v>38991</v>
      </c>
      <c r="B2535" s="18">
        <v>38941</v>
      </c>
      <c r="C2535" s="18">
        <v>6410</v>
      </c>
      <c r="D2535" s="18">
        <v>6410</v>
      </c>
      <c r="E2535" s="18" t="s">
        <v>56</v>
      </c>
      <c r="F2535" s="18" t="s">
        <v>113</v>
      </c>
      <c r="G2535" s="19">
        <v>3.1526990112900002</v>
      </c>
      <c r="H2535" s="19">
        <v>1.2758499999999999</v>
      </c>
      <c r="I2535" s="18" t="s">
        <v>24</v>
      </c>
      <c r="J2535" s="18" t="s">
        <v>114</v>
      </c>
      <c r="K2535" s="18">
        <v>16</v>
      </c>
      <c r="L2535" s="18">
        <v>60</v>
      </c>
      <c r="M2535" s="18" t="s">
        <v>71</v>
      </c>
      <c r="N2535" s="18" t="s">
        <v>74</v>
      </c>
      <c r="O2535" s="18" t="s">
        <v>75</v>
      </c>
      <c r="P2535" s="19">
        <v>1429.23645298</v>
      </c>
      <c r="Q2535" s="19">
        <v>137331.01960500001</v>
      </c>
      <c r="R2535" s="20">
        <v>0.74605500000000002</v>
      </c>
      <c r="S2535" s="20">
        <v>6.7142049999999998</v>
      </c>
      <c r="T2535" s="20">
        <v>0.24</v>
      </c>
      <c r="U2535" s="20">
        <v>0.56100000000000005</v>
      </c>
      <c r="V2535" s="20">
        <f t="shared" si="78"/>
        <v>0.72340924652999994</v>
      </c>
      <c r="W2535" s="20">
        <f t="shared" si="79"/>
        <v>3.7606137992207493</v>
      </c>
    </row>
    <row r="2536" spans="1:23" x14ac:dyDescent="0.25">
      <c r="A2536" s="18">
        <v>38992</v>
      </c>
      <c r="B2536" s="18">
        <v>38942</v>
      </c>
      <c r="C2536" s="18">
        <v>6410</v>
      </c>
      <c r="D2536" s="18">
        <v>6410</v>
      </c>
      <c r="E2536" s="18" t="s">
        <v>56</v>
      </c>
      <c r="F2536" s="18" t="s">
        <v>113</v>
      </c>
      <c r="G2536" s="19">
        <v>2.0715150649999998</v>
      </c>
      <c r="H2536" s="19">
        <v>0.83831199999999995</v>
      </c>
      <c r="I2536" s="18" t="s">
        <v>24</v>
      </c>
      <c r="J2536" s="18" t="s">
        <v>114</v>
      </c>
      <c r="K2536" s="18">
        <v>16</v>
      </c>
      <c r="L2536" s="18">
        <v>60</v>
      </c>
      <c r="M2536" s="18" t="s">
        <v>71</v>
      </c>
      <c r="N2536" s="18" t="s">
        <v>74</v>
      </c>
      <c r="O2536" s="18" t="s">
        <v>75</v>
      </c>
      <c r="P2536" s="19">
        <v>1119.0237196099999</v>
      </c>
      <c r="Q2536" s="19">
        <v>90234.835290599993</v>
      </c>
      <c r="R2536" s="20">
        <v>0.74605500000000002</v>
      </c>
      <c r="S2536" s="20">
        <v>6.7142049999999998</v>
      </c>
      <c r="T2536" s="20">
        <v>0.24</v>
      </c>
      <c r="U2536" s="20">
        <v>0.56100000000000005</v>
      </c>
      <c r="V2536" s="20">
        <f t="shared" si="78"/>
        <v>0.4753244129616</v>
      </c>
      <c r="W2536" s="20">
        <f t="shared" si="79"/>
        <v>2.4709547950404396</v>
      </c>
    </row>
    <row r="2537" spans="1:23" x14ac:dyDescent="0.25">
      <c r="A2537" s="18">
        <v>38993</v>
      </c>
      <c r="B2537" s="18">
        <v>38943</v>
      </c>
      <c r="C2537" s="18">
        <v>6410</v>
      </c>
      <c r="D2537" s="18">
        <v>6410</v>
      </c>
      <c r="E2537" s="18" t="s">
        <v>56</v>
      </c>
      <c r="F2537" s="18" t="s">
        <v>113</v>
      </c>
      <c r="G2537" s="19">
        <v>2.51276521521</v>
      </c>
      <c r="H2537" s="19">
        <v>1.01688</v>
      </c>
      <c r="I2537" s="18" t="s">
        <v>24</v>
      </c>
      <c r="J2537" s="18" t="s">
        <v>114</v>
      </c>
      <c r="K2537" s="18">
        <v>16</v>
      </c>
      <c r="L2537" s="18">
        <v>60</v>
      </c>
      <c r="M2537" s="18" t="s">
        <v>71</v>
      </c>
      <c r="N2537" s="18" t="s">
        <v>74</v>
      </c>
      <c r="O2537" s="18" t="s">
        <v>75</v>
      </c>
      <c r="P2537" s="19">
        <v>1265.42988537</v>
      </c>
      <c r="Q2537" s="19">
        <v>109455.614952</v>
      </c>
      <c r="R2537" s="20">
        <v>0.74605500000000002</v>
      </c>
      <c r="S2537" s="20">
        <v>6.7142049999999998</v>
      </c>
      <c r="T2537" s="20">
        <v>0.24</v>
      </c>
      <c r="U2537" s="20">
        <v>0.56100000000000005</v>
      </c>
      <c r="V2537" s="20">
        <f t="shared" si="78"/>
        <v>0.576572790384</v>
      </c>
      <c r="W2537" s="20">
        <f t="shared" si="79"/>
        <v>2.9972904025955995</v>
      </c>
    </row>
    <row r="2538" spans="1:23" x14ac:dyDescent="0.25">
      <c r="A2538" s="18">
        <v>38994</v>
      </c>
      <c r="B2538" s="18">
        <v>38944</v>
      </c>
      <c r="C2538" s="18">
        <v>6410</v>
      </c>
      <c r="D2538" s="18">
        <v>6410</v>
      </c>
      <c r="E2538" s="18" t="s">
        <v>56</v>
      </c>
      <c r="F2538" s="18" t="s">
        <v>113</v>
      </c>
      <c r="G2538" s="19">
        <v>3.4399830653699999</v>
      </c>
      <c r="H2538" s="19">
        <v>1.39211</v>
      </c>
      <c r="I2538" s="18" t="s">
        <v>24</v>
      </c>
      <c r="J2538" s="18" t="s">
        <v>114</v>
      </c>
      <c r="K2538" s="18">
        <v>16</v>
      </c>
      <c r="L2538" s="18">
        <v>60</v>
      </c>
      <c r="M2538" s="18" t="s">
        <v>71</v>
      </c>
      <c r="N2538" s="18" t="s">
        <v>74</v>
      </c>
      <c r="O2538" s="18" t="s">
        <v>75</v>
      </c>
      <c r="P2538" s="19">
        <v>1504.39505921</v>
      </c>
      <c r="Q2538" s="19">
        <v>149845.06294599999</v>
      </c>
      <c r="R2538" s="20">
        <v>0.74605500000000002</v>
      </c>
      <c r="S2538" s="20">
        <v>6.7142049999999998</v>
      </c>
      <c r="T2538" s="20">
        <v>0.24</v>
      </c>
      <c r="U2538" s="20">
        <v>0.56100000000000005</v>
      </c>
      <c r="V2538" s="20">
        <f t="shared" si="78"/>
        <v>0.78932887579799993</v>
      </c>
      <c r="W2538" s="20">
        <f t="shared" si="79"/>
        <v>4.1032943339994494</v>
      </c>
    </row>
    <row r="2539" spans="1:23" x14ac:dyDescent="0.25">
      <c r="A2539" s="18">
        <v>38995</v>
      </c>
      <c r="B2539" s="18">
        <v>38945</v>
      </c>
      <c r="C2539" s="18">
        <v>6410</v>
      </c>
      <c r="D2539" s="18">
        <v>6410</v>
      </c>
      <c r="E2539" s="18" t="s">
        <v>56</v>
      </c>
      <c r="F2539" s="18" t="s">
        <v>113</v>
      </c>
      <c r="G2539" s="19">
        <v>4.4945244964100004</v>
      </c>
      <c r="H2539" s="19">
        <v>1.81887</v>
      </c>
      <c r="I2539" s="18" t="s">
        <v>24</v>
      </c>
      <c r="J2539" s="18" t="s">
        <v>114</v>
      </c>
      <c r="K2539" s="18">
        <v>16</v>
      </c>
      <c r="L2539" s="18">
        <v>60</v>
      </c>
      <c r="M2539" s="18" t="s">
        <v>71</v>
      </c>
      <c r="N2539" s="18" t="s">
        <v>74</v>
      </c>
      <c r="O2539" s="18" t="s">
        <v>75</v>
      </c>
      <c r="P2539" s="19">
        <v>1631.3044432900001</v>
      </c>
      <c r="Q2539" s="19">
        <v>195780.70393799999</v>
      </c>
      <c r="R2539" s="20">
        <v>0.74605500000000002</v>
      </c>
      <c r="S2539" s="20">
        <v>6.7142049999999998</v>
      </c>
      <c r="T2539" s="20">
        <v>0.24</v>
      </c>
      <c r="U2539" s="20">
        <v>0.56100000000000005</v>
      </c>
      <c r="V2539" s="20">
        <f t="shared" si="78"/>
        <v>1.0313025639660001</v>
      </c>
      <c r="W2539" s="20">
        <f t="shared" si="79"/>
        <v>5.3611847952256486</v>
      </c>
    </row>
    <row r="2540" spans="1:23" x14ac:dyDescent="0.25">
      <c r="A2540" s="18">
        <v>38996</v>
      </c>
      <c r="B2540" s="18">
        <v>38946</v>
      </c>
      <c r="C2540" s="18">
        <v>6410</v>
      </c>
      <c r="D2540" s="18">
        <v>6410</v>
      </c>
      <c r="E2540" s="18" t="s">
        <v>56</v>
      </c>
      <c r="F2540" s="18" t="s">
        <v>113</v>
      </c>
      <c r="G2540" s="19">
        <v>7.44492844021</v>
      </c>
      <c r="H2540" s="19">
        <v>3.0128599999999999</v>
      </c>
      <c r="I2540" s="18" t="s">
        <v>24</v>
      </c>
      <c r="J2540" s="18" t="s">
        <v>114</v>
      </c>
      <c r="K2540" s="18">
        <v>16</v>
      </c>
      <c r="L2540" s="18">
        <v>60</v>
      </c>
      <c r="M2540" s="18" t="s">
        <v>71</v>
      </c>
      <c r="N2540" s="18" t="s">
        <v>74</v>
      </c>
      <c r="O2540" s="18" t="s">
        <v>75</v>
      </c>
      <c r="P2540" s="19">
        <v>2820.7369850999999</v>
      </c>
      <c r="Q2540" s="19">
        <v>324299.785653</v>
      </c>
      <c r="R2540" s="20">
        <v>0.74605500000000002</v>
      </c>
      <c r="S2540" s="20">
        <v>6.7142049999999998</v>
      </c>
      <c r="T2540" s="20">
        <v>0.24</v>
      </c>
      <c r="U2540" s="20">
        <v>0.56100000000000005</v>
      </c>
      <c r="V2540" s="20">
        <f t="shared" si="78"/>
        <v>1.7082970431480002</v>
      </c>
      <c r="W2540" s="20">
        <f t="shared" si="79"/>
        <v>8.880513297895698</v>
      </c>
    </row>
    <row r="2541" spans="1:23" x14ac:dyDescent="0.25">
      <c r="A2541" s="18">
        <v>38997</v>
      </c>
      <c r="B2541" s="18">
        <v>38947</v>
      </c>
      <c r="C2541" s="18">
        <v>6410</v>
      </c>
      <c r="D2541" s="18">
        <v>6410</v>
      </c>
      <c r="E2541" s="18" t="s">
        <v>56</v>
      </c>
      <c r="F2541" s="18" t="s">
        <v>113</v>
      </c>
      <c r="G2541" s="19">
        <v>4.3912433713199999</v>
      </c>
      <c r="H2541" s="19">
        <v>1.7770699999999999</v>
      </c>
      <c r="I2541" s="18" t="s">
        <v>24</v>
      </c>
      <c r="J2541" s="18" t="s">
        <v>114</v>
      </c>
      <c r="K2541" s="18">
        <v>16</v>
      </c>
      <c r="L2541" s="18">
        <v>60</v>
      </c>
      <c r="M2541" s="18" t="s">
        <v>71</v>
      </c>
      <c r="N2541" s="18" t="s">
        <v>74</v>
      </c>
      <c r="O2541" s="18" t="s">
        <v>75</v>
      </c>
      <c r="P2541" s="19">
        <v>1746.07147614</v>
      </c>
      <c r="Q2541" s="19">
        <v>191281.796126</v>
      </c>
      <c r="R2541" s="20">
        <v>0.74605500000000002</v>
      </c>
      <c r="S2541" s="20">
        <v>6.7142049999999998</v>
      </c>
      <c r="T2541" s="20">
        <v>0.24</v>
      </c>
      <c r="U2541" s="20">
        <v>0.56100000000000005</v>
      </c>
      <c r="V2541" s="20">
        <f t="shared" si="78"/>
        <v>1.0076018887260001</v>
      </c>
      <c r="W2541" s="20">
        <f t="shared" si="79"/>
        <v>5.2379777906346483</v>
      </c>
    </row>
    <row r="2542" spans="1:23" x14ac:dyDescent="0.25">
      <c r="A2542" s="18">
        <v>38998</v>
      </c>
      <c r="B2542" s="18">
        <v>38948</v>
      </c>
      <c r="C2542" s="18">
        <v>6410</v>
      </c>
      <c r="D2542" s="18">
        <v>6410</v>
      </c>
      <c r="E2542" s="18" t="s">
        <v>56</v>
      </c>
      <c r="F2542" s="18" t="s">
        <v>113</v>
      </c>
      <c r="G2542" s="19">
        <v>4.0566620564100004</v>
      </c>
      <c r="H2542" s="19">
        <v>1.64167</v>
      </c>
      <c r="I2542" s="18" t="s">
        <v>24</v>
      </c>
      <c r="J2542" s="18" t="s">
        <v>114</v>
      </c>
      <c r="K2542" s="18">
        <v>16</v>
      </c>
      <c r="L2542" s="18">
        <v>60</v>
      </c>
      <c r="M2542" s="18" t="s">
        <v>71</v>
      </c>
      <c r="N2542" s="18" t="s">
        <v>74</v>
      </c>
      <c r="O2542" s="18" t="s">
        <v>75</v>
      </c>
      <c r="P2542" s="19">
        <v>1762.50000426</v>
      </c>
      <c r="Q2542" s="19">
        <v>176707.492344</v>
      </c>
      <c r="R2542" s="20">
        <v>0.74605500000000002</v>
      </c>
      <c r="S2542" s="20">
        <v>6.7142049999999998</v>
      </c>
      <c r="T2542" s="20">
        <v>0.24</v>
      </c>
      <c r="U2542" s="20">
        <v>0.56100000000000005</v>
      </c>
      <c r="V2542" s="20">
        <f t="shared" si="78"/>
        <v>0.93082984500599997</v>
      </c>
      <c r="W2542" s="20">
        <f t="shared" si="79"/>
        <v>4.838881416911649</v>
      </c>
    </row>
    <row r="2543" spans="1:23" x14ac:dyDescent="0.25">
      <c r="A2543" s="18">
        <v>38999</v>
      </c>
      <c r="B2543" s="18">
        <v>38949</v>
      </c>
      <c r="C2543" s="18">
        <v>6410</v>
      </c>
      <c r="D2543" s="18">
        <v>6410</v>
      </c>
      <c r="E2543" s="18" t="s">
        <v>56</v>
      </c>
      <c r="F2543" s="18" t="s">
        <v>113</v>
      </c>
      <c r="G2543" s="19">
        <v>1.0397906958400001</v>
      </c>
      <c r="H2543" s="19">
        <v>0.420788</v>
      </c>
      <c r="I2543" s="18" t="s">
        <v>24</v>
      </c>
      <c r="J2543" s="18" t="s">
        <v>114</v>
      </c>
      <c r="K2543" s="18">
        <v>16</v>
      </c>
      <c r="L2543" s="18">
        <v>60</v>
      </c>
      <c r="M2543" s="18" t="s">
        <v>71</v>
      </c>
      <c r="N2543" s="18" t="s">
        <v>74</v>
      </c>
      <c r="O2543" s="18" t="s">
        <v>75</v>
      </c>
      <c r="P2543" s="19">
        <v>813.261457855</v>
      </c>
      <c r="Q2543" s="19">
        <v>45293.1015377</v>
      </c>
      <c r="R2543" s="20">
        <v>0.74605500000000002</v>
      </c>
      <c r="S2543" s="20">
        <v>6.7142049999999998</v>
      </c>
      <c r="T2543" s="20">
        <v>0.24</v>
      </c>
      <c r="U2543" s="20">
        <v>0.56100000000000005</v>
      </c>
      <c r="V2543" s="20">
        <f t="shared" si="78"/>
        <v>0.23858755341840002</v>
      </c>
      <c r="W2543" s="20">
        <f t="shared" si="79"/>
        <v>1.2402877762640598</v>
      </c>
    </row>
    <row r="2544" spans="1:23" x14ac:dyDescent="0.25">
      <c r="A2544" s="18">
        <v>39000</v>
      </c>
      <c r="B2544" s="18">
        <v>38950</v>
      </c>
      <c r="C2544" s="18">
        <v>6410</v>
      </c>
      <c r="D2544" s="18">
        <v>6410</v>
      </c>
      <c r="E2544" s="18" t="s">
        <v>56</v>
      </c>
      <c r="F2544" s="18" t="s">
        <v>113</v>
      </c>
      <c r="G2544" s="19">
        <v>5.0358434827599998</v>
      </c>
      <c r="H2544" s="19">
        <v>2.0379299999999998</v>
      </c>
      <c r="I2544" s="18" t="s">
        <v>24</v>
      </c>
      <c r="J2544" s="18" t="s">
        <v>114</v>
      </c>
      <c r="K2544" s="18">
        <v>16</v>
      </c>
      <c r="L2544" s="18">
        <v>60</v>
      </c>
      <c r="M2544" s="18" t="s">
        <v>71</v>
      </c>
      <c r="N2544" s="18" t="s">
        <v>74</v>
      </c>
      <c r="O2544" s="18" t="s">
        <v>75</v>
      </c>
      <c r="P2544" s="19">
        <v>1781.86737096</v>
      </c>
      <c r="Q2544" s="19">
        <v>219360.46466500001</v>
      </c>
      <c r="R2544" s="20">
        <v>0.74605500000000002</v>
      </c>
      <c r="S2544" s="20">
        <v>6.7142049999999998</v>
      </c>
      <c r="T2544" s="20">
        <v>0.24</v>
      </c>
      <c r="U2544" s="20">
        <v>0.56100000000000005</v>
      </c>
      <c r="V2544" s="20">
        <f t="shared" si="78"/>
        <v>1.1555099782739999</v>
      </c>
      <c r="W2544" s="20">
        <f t="shared" si="79"/>
        <v>6.0068720302903484</v>
      </c>
    </row>
    <row r="2545" spans="1:23" x14ac:dyDescent="0.25">
      <c r="A2545" s="18">
        <v>39001</v>
      </c>
      <c r="B2545" s="18">
        <v>38951</v>
      </c>
      <c r="C2545" s="18">
        <v>6410</v>
      </c>
      <c r="D2545" s="18">
        <v>6410</v>
      </c>
      <c r="E2545" s="18" t="s">
        <v>56</v>
      </c>
      <c r="F2545" s="18" t="s">
        <v>113</v>
      </c>
      <c r="G2545" s="19">
        <v>4.6151383071199996</v>
      </c>
      <c r="H2545" s="19">
        <v>1.86768</v>
      </c>
      <c r="I2545" s="18" t="s">
        <v>24</v>
      </c>
      <c r="J2545" s="18" t="s">
        <v>114</v>
      </c>
      <c r="K2545" s="18">
        <v>16</v>
      </c>
      <c r="L2545" s="18">
        <v>60</v>
      </c>
      <c r="M2545" s="18" t="s">
        <v>71</v>
      </c>
      <c r="N2545" s="18" t="s">
        <v>74</v>
      </c>
      <c r="O2545" s="18" t="s">
        <v>75</v>
      </c>
      <c r="P2545" s="19">
        <v>1962.0472990200001</v>
      </c>
      <c r="Q2545" s="19">
        <v>201034.620516</v>
      </c>
      <c r="R2545" s="20">
        <v>0.74605500000000002</v>
      </c>
      <c r="S2545" s="20">
        <v>6.7142049999999998</v>
      </c>
      <c r="T2545" s="20">
        <v>0.24</v>
      </c>
      <c r="U2545" s="20">
        <v>0.56100000000000005</v>
      </c>
      <c r="V2545" s="20">
        <f t="shared" si="78"/>
        <v>1.0589779218239999</v>
      </c>
      <c r="W2545" s="20">
        <f t="shared" si="79"/>
        <v>5.5050540271415995</v>
      </c>
    </row>
    <row r="2546" spans="1:23" x14ac:dyDescent="0.25">
      <c r="A2546" s="18">
        <v>39002</v>
      </c>
      <c r="B2546" s="18">
        <v>38952</v>
      </c>
      <c r="C2546" s="18">
        <v>6410</v>
      </c>
      <c r="D2546" s="18">
        <v>6410</v>
      </c>
      <c r="E2546" s="18" t="s">
        <v>56</v>
      </c>
      <c r="F2546" s="18" t="s">
        <v>113</v>
      </c>
      <c r="G2546" s="19">
        <v>10.4093004476</v>
      </c>
      <c r="H2546" s="19">
        <v>4.2124899999999998</v>
      </c>
      <c r="I2546" s="18" t="s">
        <v>24</v>
      </c>
      <c r="J2546" s="18" t="s">
        <v>114</v>
      </c>
      <c r="K2546" s="18">
        <v>16</v>
      </c>
      <c r="L2546" s="18">
        <v>60</v>
      </c>
      <c r="M2546" s="18" t="s">
        <v>71</v>
      </c>
      <c r="N2546" s="18" t="s">
        <v>74</v>
      </c>
      <c r="O2546" s="18" t="s">
        <v>75</v>
      </c>
      <c r="P2546" s="19">
        <v>5621.3161957000002</v>
      </c>
      <c r="Q2546" s="19">
        <v>453427.31378500001</v>
      </c>
      <c r="R2546" s="20">
        <v>0.74605500000000002</v>
      </c>
      <c r="S2546" s="20">
        <v>6.7142049999999998</v>
      </c>
      <c r="T2546" s="20">
        <v>0.24</v>
      </c>
      <c r="U2546" s="20">
        <v>0.56100000000000005</v>
      </c>
      <c r="V2546" s="20">
        <f t="shared" si="78"/>
        <v>2.388489412482</v>
      </c>
      <c r="W2546" s="20">
        <f t="shared" si="79"/>
        <v>12.416465903577548</v>
      </c>
    </row>
    <row r="2547" spans="1:23" x14ac:dyDescent="0.25">
      <c r="A2547" s="18">
        <v>39003</v>
      </c>
      <c r="B2547" s="18">
        <v>38953</v>
      </c>
      <c r="C2547" s="18">
        <v>6410</v>
      </c>
      <c r="D2547" s="18">
        <v>6410</v>
      </c>
      <c r="E2547" s="18" t="s">
        <v>56</v>
      </c>
      <c r="F2547" s="18" t="s">
        <v>113</v>
      </c>
      <c r="G2547" s="19">
        <v>3.89707356669</v>
      </c>
      <c r="H2547" s="19">
        <v>1.5770900000000001</v>
      </c>
      <c r="I2547" s="18" t="s">
        <v>24</v>
      </c>
      <c r="J2547" s="18" t="s">
        <v>114</v>
      </c>
      <c r="K2547" s="18">
        <v>16</v>
      </c>
      <c r="L2547" s="18">
        <v>60</v>
      </c>
      <c r="M2547" s="18" t="s">
        <v>71</v>
      </c>
      <c r="N2547" s="18" t="s">
        <v>74</v>
      </c>
      <c r="O2547" s="18" t="s">
        <v>75</v>
      </c>
      <c r="P2547" s="19">
        <v>1481.7557850400001</v>
      </c>
      <c r="Q2547" s="19">
        <v>169755.845539</v>
      </c>
      <c r="R2547" s="20">
        <v>0.74605500000000002</v>
      </c>
      <c r="S2547" s="20">
        <v>6.7142049999999998</v>
      </c>
      <c r="T2547" s="20">
        <v>0.24</v>
      </c>
      <c r="U2547" s="20">
        <v>0.56100000000000005</v>
      </c>
      <c r="V2547" s="20">
        <f t="shared" si="78"/>
        <v>0.89421286876200001</v>
      </c>
      <c r="W2547" s="20">
        <f t="shared" si="79"/>
        <v>4.6485295423545496</v>
      </c>
    </row>
    <row r="2548" spans="1:23" x14ac:dyDescent="0.25">
      <c r="A2548" s="18">
        <v>39004</v>
      </c>
      <c r="B2548" s="18">
        <v>38954</v>
      </c>
      <c r="C2548" s="18">
        <v>6410</v>
      </c>
      <c r="D2548" s="18">
        <v>6410</v>
      </c>
      <c r="E2548" s="18" t="s">
        <v>56</v>
      </c>
      <c r="F2548" s="18" t="s">
        <v>113</v>
      </c>
      <c r="G2548" s="19">
        <v>9.0325246802500008</v>
      </c>
      <c r="H2548" s="19">
        <v>3.6553300000000002</v>
      </c>
      <c r="I2548" s="18" t="s">
        <v>24</v>
      </c>
      <c r="J2548" s="18" t="s">
        <v>114</v>
      </c>
      <c r="K2548" s="18">
        <v>16</v>
      </c>
      <c r="L2548" s="18">
        <v>60</v>
      </c>
      <c r="M2548" s="18" t="s">
        <v>71</v>
      </c>
      <c r="N2548" s="18" t="s">
        <v>74</v>
      </c>
      <c r="O2548" s="18" t="s">
        <v>75</v>
      </c>
      <c r="P2548" s="19">
        <v>2427.0093281499999</v>
      </c>
      <c r="Q2548" s="19">
        <v>393455.201245</v>
      </c>
      <c r="R2548" s="20">
        <v>0.74605500000000002</v>
      </c>
      <c r="S2548" s="20">
        <v>6.7142049999999998</v>
      </c>
      <c r="T2548" s="20">
        <v>0.24</v>
      </c>
      <c r="U2548" s="20">
        <v>0.56100000000000005</v>
      </c>
      <c r="V2548" s="20">
        <f t="shared" si="78"/>
        <v>2.0725786895940002</v>
      </c>
      <c r="W2548" s="20">
        <f t="shared" si="79"/>
        <v>10.774216748603349</v>
      </c>
    </row>
    <row r="2549" spans="1:23" x14ac:dyDescent="0.25">
      <c r="A2549" s="18">
        <v>39005</v>
      </c>
      <c r="B2549" s="18">
        <v>38955</v>
      </c>
      <c r="C2549" s="18">
        <v>6410</v>
      </c>
      <c r="D2549" s="18">
        <v>6410</v>
      </c>
      <c r="E2549" s="18" t="s">
        <v>56</v>
      </c>
      <c r="F2549" s="18" t="s">
        <v>113</v>
      </c>
      <c r="G2549" s="19">
        <v>1.26830667746</v>
      </c>
      <c r="H2549" s="19">
        <v>0.51326499999999997</v>
      </c>
      <c r="I2549" s="18" t="s">
        <v>24</v>
      </c>
      <c r="J2549" s="18" t="s">
        <v>114</v>
      </c>
      <c r="K2549" s="18">
        <v>16</v>
      </c>
      <c r="L2549" s="18">
        <v>60</v>
      </c>
      <c r="M2549" s="18" t="s">
        <v>71</v>
      </c>
      <c r="N2549" s="18" t="s">
        <v>74</v>
      </c>
      <c r="O2549" s="18" t="s">
        <v>75</v>
      </c>
      <c r="P2549" s="19">
        <v>850.538906602</v>
      </c>
      <c r="Q2549" s="19">
        <v>55247.217880900003</v>
      </c>
      <c r="R2549" s="20">
        <v>0.74605500000000002</v>
      </c>
      <c r="S2549" s="20">
        <v>6.7142049999999998</v>
      </c>
      <c r="T2549" s="20">
        <v>0.24</v>
      </c>
      <c r="U2549" s="20">
        <v>0.56100000000000005</v>
      </c>
      <c r="V2549" s="20">
        <f t="shared" si="78"/>
        <v>0.29102217887699999</v>
      </c>
      <c r="W2549" s="20">
        <f t="shared" si="79"/>
        <v>1.5128670624736746</v>
      </c>
    </row>
    <row r="2550" spans="1:23" x14ac:dyDescent="0.25">
      <c r="A2550" s="18">
        <v>39006</v>
      </c>
      <c r="B2550" s="18">
        <v>38956</v>
      </c>
      <c r="C2550" s="18">
        <v>6410</v>
      </c>
      <c r="D2550" s="18">
        <v>6410</v>
      </c>
      <c r="E2550" s="18" t="s">
        <v>56</v>
      </c>
      <c r="F2550" s="18" t="s">
        <v>113</v>
      </c>
      <c r="G2550" s="19">
        <v>3.3560550023200002</v>
      </c>
      <c r="H2550" s="19">
        <v>1.35815</v>
      </c>
      <c r="I2550" s="18" t="s">
        <v>24</v>
      </c>
      <c r="J2550" s="18" t="s">
        <v>114</v>
      </c>
      <c r="K2550" s="18">
        <v>16</v>
      </c>
      <c r="L2550" s="18">
        <v>60</v>
      </c>
      <c r="M2550" s="18" t="s">
        <v>71</v>
      </c>
      <c r="N2550" s="18" t="s">
        <v>74</v>
      </c>
      <c r="O2550" s="18" t="s">
        <v>75</v>
      </c>
      <c r="P2550" s="19">
        <v>1552.45481161</v>
      </c>
      <c r="Q2550" s="19">
        <v>146189.171141</v>
      </c>
      <c r="R2550" s="20">
        <v>0.74605500000000002</v>
      </c>
      <c r="S2550" s="20">
        <v>6.7142049999999998</v>
      </c>
      <c r="T2550" s="20">
        <v>0.24</v>
      </c>
      <c r="U2550" s="20">
        <v>0.56100000000000005</v>
      </c>
      <c r="V2550" s="20">
        <f t="shared" si="78"/>
        <v>0.77007349467000008</v>
      </c>
      <c r="W2550" s="20">
        <f t="shared" si="79"/>
        <v>4.0031960116092495</v>
      </c>
    </row>
    <row r="2551" spans="1:23" x14ac:dyDescent="0.25">
      <c r="A2551" s="18">
        <v>39007</v>
      </c>
      <c r="B2551" s="18">
        <v>38957</v>
      </c>
      <c r="C2551" s="18">
        <v>6410</v>
      </c>
      <c r="D2551" s="18">
        <v>6410</v>
      </c>
      <c r="E2551" s="18" t="s">
        <v>56</v>
      </c>
      <c r="F2551" s="18" t="s">
        <v>113</v>
      </c>
      <c r="G2551" s="19">
        <v>1.85040021675</v>
      </c>
      <c r="H2551" s="19">
        <v>0.74883</v>
      </c>
      <c r="I2551" s="18" t="s">
        <v>24</v>
      </c>
      <c r="J2551" s="18" t="s">
        <v>114</v>
      </c>
      <c r="K2551" s="18">
        <v>16</v>
      </c>
      <c r="L2551" s="18">
        <v>60</v>
      </c>
      <c r="M2551" s="18" t="s">
        <v>71</v>
      </c>
      <c r="N2551" s="18" t="s">
        <v>74</v>
      </c>
      <c r="O2551" s="18" t="s">
        <v>75</v>
      </c>
      <c r="P2551" s="19">
        <v>1033.30595812</v>
      </c>
      <c r="Q2551" s="19">
        <v>80603.1110281</v>
      </c>
      <c r="R2551" s="20">
        <v>0.74605500000000002</v>
      </c>
      <c r="S2551" s="20">
        <v>6.7142049999999998</v>
      </c>
      <c r="T2551" s="20">
        <v>0.24</v>
      </c>
      <c r="U2551" s="20">
        <v>0.56100000000000005</v>
      </c>
      <c r="V2551" s="20">
        <f t="shared" si="78"/>
        <v>0.424587957894</v>
      </c>
      <c r="W2551" s="20">
        <f t="shared" si="79"/>
        <v>2.2072033791358496</v>
      </c>
    </row>
    <row r="2552" spans="1:23" x14ac:dyDescent="0.25">
      <c r="A2552" s="18">
        <v>39008</v>
      </c>
      <c r="B2552" s="18">
        <v>38958</v>
      </c>
      <c r="C2552" s="18">
        <v>6410</v>
      </c>
      <c r="D2552" s="18">
        <v>6410</v>
      </c>
      <c r="E2552" s="18" t="s">
        <v>56</v>
      </c>
      <c r="F2552" s="18" t="s">
        <v>113</v>
      </c>
      <c r="G2552" s="19">
        <v>1.03701539137</v>
      </c>
      <c r="H2552" s="19">
        <v>0.41966500000000001</v>
      </c>
      <c r="I2552" s="18" t="s">
        <v>24</v>
      </c>
      <c r="J2552" s="18" t="s">
        <v>114</v>
      </c>
      <c r="K2552" s="18">
        <v>16</v>
      </c>
      <c r="L2552" s="18">
        <v>60</v>
      </c>
      <c r="M2552" s="18" t="s">
        <v>71</v>
      </c>
      <c r="N2552" s="18" t="s">
        <v>74</v>
      </c>
      <c r="O2552" s="18" t="s">
        <v>75</v>
      </c>
      <c r="P2552" s="19">
        <v>762.29682479500002</v>
      </c>
      <c r="Q2552" s="19">
        <v>45172.2097593</v>
      </c>
      <c r="R2552" s="20">
        <v>0.74605500000000002</v>
      </c>
      <c r="S2552" s="20">
        <v>6.7142049999999998</v>
      </c>
      <c r="T2552" s="20">
        <v>0.24</v>
      </c>
      <c r="U2552" s="20">
        <v>0.56100000000000005</v>
      </c>
      <c r="V2552" s="20">
        <f t="shared" si="78"/>
        <v>0.237950810397</v>
      </c>
      <c r="W2552" s="20">
        <f t="shared" si="79"/>
        <v>1.2369776933416747</v>
      </c>
    </row>
    <row r="2553" spans="1:23" x14ac:dyDescent="0.25">
      <c r="A2553" s="18">
        <v>39009</v>
      </c>
      <c r="B2553" s="18">
        <v>38959</v>
      </c>
      <c r="C2553" s="18">
        <v>6410</v>
      </c>
      <c r="D2553" s="18">
        <v>6410</v>
      </c>
      <c r="E2553" s="18" t="s">
        <v>56</v>
      </c>
      <c r="F2553" s="18" t="s">
        <v>113</v>
      </c>
      <c r="G2553" s="19">
        <v>2.0419967890700002</v>
      </c>
      <c r="H2553" s="19">
        <v>0.82636699999999996</v>
      </c>
      <c r="I2553" s="18" t="s">
        <v>24</v>
      </c>
      <c r="J2553" s="18" t="s">
        <v>114</v>
      </c>
      <c r="K2553" s="18">
        <v>16</v>
      </c>
      <c r="L2553" s="18">
        <v>60</v>
      </c>
      <c r="M2553" s="18" t="s">
        <v>71</v>
      </c>
      <c r="N2553" s="18" t="s">
        <v>74</v>
      </c>
      <c r="O2553" s="18" t="s">
        <v>75</v>
      </c>
      <c r="P2553" s="19">
        <v>1090.2093814299999</v>
      </c>
      <c r="Q2553" s="19">
        <v>88949.024334200003</v>
      </c>
      <c r="R2553" s="20">
        <v>0.74605500000000002</v>
      </c>
      <c r="S2553" s="20">
        <v>6.7142049999999998</v>
      </c>
      <c r="T2553" s="20">
        <v>0.24</v>
      </c>
      <c r="U2553" s="20">
        <v>0.56100000000000005</v>
      </c>
      <c r="V2553" s="20">
        <f t="shared" si="78"/>
        <v>0.46855157646060003</v>
      </c>
      <c r="W2553" s="20">
        <f t="shared" si="79"/>
        <v>2.4357464775801643</v>
      </c>
    </row>
    <row r="2554" spans="1:23" x14ac:dyDescent="0.25">
      <c r="A2554" s="18">
        <v>39010</v>
      </c>
      <c r="B2554" s="18">
        <v>38960</v>
      </c>
      <c r="C2554" s="18">
        <v>6410</v>
      </c>
      <c r="D2554" s="18">
        <v>6410</v>
      </c>
      <c r="E2554" s="18" t="s">
        <v>56</v>
      </c>
      <c r="F2554" s="18" t="s">
        <v>113</v>
      </c>
      <c r="G2554" s="19">
        <v>1.3940720197300001</v>
      </c>
      <c r="H2554" s="19">
        <v>0.56416100000000002</v>
      </c>
      <c r="I2554" s="18" t="s">
        <v>24</v>
      </c>
      <c r="J2554" s="18" t="s">
        <v>114</v>
      </c>
      <c r="K2554" s="18">
        <v>16</v>
      </c>
      <c r="L2554" s="18">
        <v>60</v>
      </c>
      <c r="M2554" s="18" t="s">
        <v>71</v>
      </c>
      <c r="N2554" s="18" t="s">
        <v>74</v>
      </c>
      <c r="O2554" s="18" t="s">
        <v>75</v>
      </c>
      <c r="P2554" s="19">
        <v>885.08820233100005</v>
      </c>
      <c r="Q2554" s="19">
        <v>60725.534276799997</v>
      </c>
      <c r="R2554" s="20">
        <v>0.74605500000000002</v>
      </c>
      <c r="S2554" s="20">
        <v>6.7142049999999998</v>
      </c>
      <c r="T2554" s="20">
        <v>0.24</v>
      </c>
      <c r="U2554" s="20">
        <v>0.56100000000000005</v>
      </c>
      <c r="V2554" s="20">
        <f t="shared" si="78"/>
        <v>0.31988030248980004</v>
      </c>
      <c r="W2554" s="20">
        <f t="shared" si="79"/>
        <v>1.6628848544751946</v>
      </c>
    </row>
    <row r="2555" spans="1:23" x14ac:dyDescent="0.25">
      <c r="A2555" s="18">
        <v>39011</v>
      </c>
      <c r="B2555" s="18">
        <v>38961</v>
      </c>
      <c r="C2555" s="18">
        <v>6410</v>
      </c>
      <c r="D2555" s="18">
        <v>6410</v>
      </c>
      <c r="E2555" s="18" t="s">
        <v>56</v>
      </c>
      <c r="F2555" s="18" t="s">
        <v>113</v>
      </c>
      <c r="G2555" s="19">
        <v>1.7352836195200001</v>
      </c>
      <c r="H2555" s="19">
        <v>0.70224399999999998</v>
      </c>
      <c r="I2555" s="18" t="s">
        <v>24</v>
      </c>
      <c r="J2555" s="18" t="s">
        <v>114</v>
      </c>
      <c r="K2555" s="18">
        <v>16</v>
      </c>
      <c r="L2555" s="18">
        <v>60</v>
      </c>
      <c r="M2555" s="18" t="s">
        <v>71</v>
      </c>
      <c r="N2555" s="18" t="s">
        <v>74</v>
      </c>
      <c r="O2555" s="18" t="s">
        <v>75</v>
      </c>
      <c r="P2555" s="19">
        <v>983.08946287799995</v>
      </c>
      <c r="Q2555" s="19">
        <v>75588.652110299998</v>
      </c>
      <c r="R2555" s="20">
        <v>0.74605500000000002</v>
      </c>
      <c r="S2555" s="20">
        <v>6.7142049999999998</v>
      </c>
      <c r="T2555" s="20">
        <v>0.24</v>
      </c>
      <c r="U2555" s="20">
        <v>0.56100000000000005</v>
      </c>
      <c r="V2555" s="20">
        <f t="shared" si="78"/>
        <v>0.39817361203919999</v>
      </c>
      <c r="W2555" s="20">
        <f t="shared" si="79"/>
        <v>2.0698894672727799</v>
      </c>
    </row>
    <row r="2556" spans="1:23" x14ac:dyDescent="0.25">
      <c r="A2556" s="18">
        <v>39012</v>
      </c>
      <c r="B2556" s="18">
        <v>38962</v>
      </c>
      <c r="C2556" s="18">
        <v>6410</v>
      </c>
      <c r="D2556" s="18">
        <v>6410</v>
      </c>
      <c r="E2556" s="18" t="s">
        <v>56</v>
      </c>
      <c r="F2556" s="18" t="s">
        <v>113</v>
      </c>
      <c r="G2556" s="19">
        <v>6.4179428620700003</v>
      </c>
      <c r="H2556" s="19">
        <v>2.5972499999999998</v>
      </c>
      <c r="I2556" s="18" t="s">
        <v>24</v>
      </c>
      <c r="J2556" s="18" t="s">
        <v>114</v>
      </c>
      <c r="K2556" s="18">
        <v>16</v>
      </c>
      <c r="L2556" s="18">
        <v>60</v>
      </c>
      <c r="M2556" s="18" t="s">
        <v>71</v>
      </c>
      <c r="N2556" s="18" t="s">
        <v>74</v>
      </c>
      <c r="O2556" s="18" t="s">
        <v>75</v>
      </c>
      <c r="P2556" s="19">
        <v>2204.2053411400002</v>
      </c>
      <c r="Q2556" s="19">
        <v>279564.47281100001</v>
      </c>
      <c r="R2556" s="20">
        <v>0.74605500000000002</v>
      </c>
      <c r="S2556" s="20">
        <v>6.7142049999999998</v>
      </c>
      <c r="T2556" s="20">
        <v>0.24</v>
      </c>
      <c r="U2556" s="20">
        <v>0.56100000000000005</v>
      </c>
      <c r="V2556" s="20">
        <f t="shared" si="78"/>
        <v>1.4726454250500001</v>
      </c>
      <c r="W2556" s="20">
        <f t="shared" si="79"/>
        <v>7.6554878630137475</v>
      </c>
    </row>
    <row r="2557" spans="1:23" x14ac:dyDescent="0.25">
      <c r="A2557" s="18">
        <v>39013</v>
      </c>
      <c r="B2557" s="18">
        <v>38963</v>
      </c>
      <c r="C2557" s="18">
        <v>6410</v>
      </c>
      <c r="D2557" s="18">
        <v>6410</v>
      </c>
      <c r="E2557" s="18" t="s">
        <v>56</v>
      </c>
      <c r="F2557" s="18" t="s">
        <v>113</v>
      </c>
      <c r="G2557" s="19">
        <v>2.4152294514400001</v>
      </c>
      <c r="H2557" s="19">
        <v>0.97740899999999997</v>
      </c>
      <c r="I2557" s="18" t="s">
        <v>24</v>
      </c>
      <c r="J2557" s="18" t="s">
        <v>114</v>
      </c>
      <c r="K2557" s="18">
        <v>16</v>
      </c>
      <c r="L2557" s="18">
        <v>60</v>
      </c>
      <c r="M2557" s="18" t="s">
        <v>71</v>
      </c>
      <c r="N2557" s="18" t="s">
        <v>74</v>
      </c>
      <c r="O2557" s="18" t="s">
        <v>75</v>
      </c>
      <c r="P2557" s="19">
        <v>1226.48998921</v>
      </c>
      <c r="Q2557" s="19">
        <v>105206.97407500001</v>
      </c>
      <c r="R2557" s="20">
        <v>0.74605500000000002</v>
      </c>
      <c r="S2557" s="20">
        <v>6.7142049999999998</v>
      </c>
      <c r="T2557" s="20">
        <v>0.24</v>
      </c>
      <c r="U2557" s="20">
        <v>0.56100000000000005</v>
      </c>
      <c r="V2557" s="20">
        <f t="shared" si="78"/>
        <v>0.55419266233620001</v>
      </c>
      <c r="W2557" s="20">
        <f t="shared" si="79"/>
        <v>2.8809482093369541</v>
      </c>
    </row>
    <row r="2558" spans="1:23" x14ac:dyDescent="0.25">
      <c r="A2558" s="18">
        <v>39014</v>
      </c>
      <c r="B2558" s="18">
        <v>38964</v>
      </c>
      <c r="C2558" s="18">
        <v>6410</v>
      </c>
      <c r="D2558" s="18">
        <v>6410</v>
      </c>
      <c r="E2558" s="18" t="s">
        <v>56</v>
      </c>
      <c r="F2558" s="18" t="s">
        <v>113</v>
      </c>
      <c r="G2558" s="19">
        <v>1.8394088279</v>
      </c>
      <c r="H2558" s="19">
        <v>0.74438199999999999</v>
      </c>
      <c r="I2558" s="18" t="s">
        <v>24</v>
      </c>
      <c r="J2558" s="18" t="s">
        <v>114</v>
      </c>
      <c r="K2558" s="18">
        <v>16</v>
      </c>
      <c r="L2558" s="18">
        <v>60</v>
      </c>
      <c r="M2558" s="18" t="s">
        <v>71</v>
      </c>
      <c r="N2558" s="18" t="s">
        <v>74</v>
      </c>
      <c r="O2558" s="18" t="s">
        <v>75</v>
      </c>
      <c r="P2558" s="19">
        <v>1164.2705187900001</v>
      </c>
      <c r="Q2558" s="19">
        <v>80124.328045699993</v>
      </c>
      <c r="R2558" s="20">
        <v>0.74605500000000002</v>
      </c>
      <c r="S2558" s="20">
        <v>6.7142049999999998</v>
      </c>
      <c r="T2558" s="20">
        <v>0.24</v>
      </c>
      <c r="U2558" s="20">
        <v>0.56100000000000005</v>
      </c>
      <c r="V2558" s="20">
        <f t="shared" si="78"/>
        <v>0.42206593388760005</v>
      </c>
      <c r="W2558" s="20">
        <f t="shared" si="79"/>
        <v>2.1940927390300895</v>
      </c>
    </row>
    <row r="2559" spans="1:23" x14ac:dyDescent="0.25">
      <c r="A2559" s="18">
        <v>39015</v>
      </c>
      <c r="B2559" s="18">
        <v>38965</v>
      </c>
      <c r="C2559" s="18">
        <v>6410</v>
      </c>
      <c r="D2559" s="18">
        <v>6410</v>
      </c>
      <c r="E2559" s="18" t="s">
        <v>56</v>
      </c>
      <c r="F2559" s="18" t="s">
        <v>113</v>
      </c>
      <c r="G2559" s="19">
        <v>3.3443512887</v>
      </c>
      <c r="H2559" s="19">
        <v>1.35341</v>
      </c>
      <c r="I2559" s="18" t="s">
        <v>24</v>
      </c>
      <c r="J2559" s="18" t="s">
        <v>114</v>
      </c>
      <c r="K2559" s="18">
        <v>16</v>
      </c>
      <c r="L2559" s="18">
        <v>60</v>
      </c>
      <c r="M2559" s="18" t="s">
        <v>71</v>
      </c>
      <c r="N2559" s="18" t="s">
        <v>74</v>
      </c>
      <c r="O2559" s="18" t="s">
        <v>75</v>
      </c>
      <c r="P2559" s="19">
        <v>1504.1724196</v>
      </c>
      <c r="Q2559" s="19">
        <v>145679.35941599999</v>
      </c>
      <c r="R2559" s="20">
        <v>0.74605500000000002</v>
      </c>
      <c r="S2559" s="20">
        <v>6.7142049999999998</v>
      </c>
      <c r="T2559" s="20">
        <v>0.24</v>
      </c>
      <c r="U2559" s="20">
        <v>0.56100000000000005</v>
      </c>
      <c r="V2559" s="20">
        <f t="shared" si="78"/>
        <v>0.76738590613800006</v>
      </c>
      <c r="W2559" s="20">
        <f t="shared" si="79"/>
        <v>3.9892246909929492</v>
      </c>
    </row>
    <row r="2560" spans="1:23" x14ac:dyDescent="0.25">
      <c r="A2560" s="18">
        <v>39016</v>
      </c>
      <c r="B2560" s="18">
        <v>38966</v>
      </c>
      <c r="C2560" s="18">
        <v>6410</v>
      </c>
      <c r="D2560" s="18">
        <v>6410</v>
      </c>
      <c r="E2560" s="18" t="s">
        <v>56</v>
      </c>
      <c r="F2560" s="18" t="s">
        <v>113</v>
      </c>
      <c r="G2560" s="19">
        <v>6.4342816772600004</v>
      </c>
      <c r="H2560" s="19">
        <v>2.6038600000000001</v>
      </c>
      <c r="I2560" s="18" t="s">
        <v>24</v>
      </c>
      <c r="J2560" s="18" t="s">
        <v>114</v>
      </c>
      <c r="K2560" s="18">
        <v>16</v>
      </c>
      <c r="L2560" s="18">
        <v>60</v>
      </c>
      <c r="M2560" s="18" t="s">
        <v>71</v>
      </c>
      <c r="N2560" s="18" t="s">
        <v>74</v>
      </c>
      <c r="O2560" s="18" t="s">
        <v>75</v>
      </c>
      <c r="P2560" s="19">
        <v>1982.00391885</v>
      </c>
      <c r="Q2560" s="19">
        <v>280276.188754</v>
      </c>
      <c r="R2560" s="20">
        <v>0.74605500000000002</v>
      </c>
      <c r="S2560" s="20">
        <v>6.7142049999999998</v>
      </c>
      <c r="T2560" s="20">
        <v>0.24</v>
      </c>
      <c r="U2560" s="20">
        <v>0.56100000000000005</v>
      </c>
      <c r="V2560" s="20">
        <f t="shared" si="78"/>
        <v>1.476393306948</v>
      </c>
      <c r="W2560" s="20">
        <f t="shared" si="79"/>
        <v>7.6749710759406993</v>
      </c>
    </row>
    <row r="2561" spans="1:23" x14ac:dyDescent="0.25">
      <c r="A2561" s="18">
        <v>39017</v>
      </c>
      <c r="B2561" s="18">
        <v>38967</v>
      </c>
      <c r="C2561" s="18">
        <v>6410</v>
      </c>
      <c r="D2561" s="18">
        <v>6410</v>
      </c>
      <c r="E2561" s="18" t="s">
        <v>56</v>
      </c>
      <c r="F2561" s="18" t="s">
        <v>113</v>
      </c>
      <c r="G2561" s="19">
        <v>3.3382189981099999</v>
      </c>
      <c r="H2561" s="19">
        <v>1.35093</v>
      </c>
      <c r="I2561" s="18" t="s">
        <v>24</v>
      </c>
      <c r="J2561" s="18" t="s">
        <v>114</v>
      </c>
      <c r="K2561" s="18">
        <v>16</v>
      </c>
      <c r="L2561" s="18">
        <v>60</v>
      </c>
      <c r="M2561" s="18" t="s">
        <v>71</v>
      </c>
      <c r="N2561" s="18" t="s">
        <v>74</v>
      </c>
      <c r="O2561" s="18" t="s">
        <v>75</v>
      </c>
      <c r="P2561" s="19">
        <v>1379.95524183</v>
      </c>
      <c r="Q2561" s="19">
        <v>145412.23790800001</v>
      </c>
      <c r="R2561" s="20">
        <v>0.74605500000000002</v>
      </c>
      <c r="S2561" s="20">
        <v>6.7142049999999998</v>
      </c>
      <c r="T2561" s="20">
        <v>0.24</v>
      </c>
      <c r="U2561" s="20">
        <v>0.56100000000000005</v>
      </c>
      <c r="V2561" s="20">
        <f t="shared" si="78"/>
        <v>0.76597974167400007</v>
      </c>
      <c r="W2561" s="20">
        <f t="shared" si="79"/>
        <v>3.981914801725349</v>
      </c>
    </row>
    <row r="2562" spans="1:23" x14ac:dyDescent="0.25">
      <c r="A2562" s="18">
        <v>39018</v>
      </c>
      <c r="B2562" s="18">
        <v>38968</v>
      </c>
      <c r="C2562" s="18">
        <v>6410</v>
      </c>
      <c r="D2562" s="18">
        <v>6410</v>
      </c>
      <c r="E2562" s="18" t="s">
        <v>56</v>
      </c>
      <c r="F2562" s="18" t="s">
        <v>113</v>
      </c>
      <c r="G2562" s="19">
        <v>2.1749267804999999</v>
      </c>
      <c r="H2562" s="19">
        <v>0.880162</v>
      </c>
      <c r="I2562" s="18" t="s">
        <v>24</v>
      </c>
      <c r="J2562" s="18" t="s">
        <v>114</v>
      </c>
      <c r="K2562" s="18">
        <v>16</v>
      </c>
      <c r="L2562" s="18">
        <v>60</v>
      </c>
      <c r="M2562" s="18" t="s">
        <v>71</v>
      </c>
      <c r="N2562" s="18" t="s">
        <v>74</v>
      </c>
      <c r="O2562" s="18" t="s">
        <v>75</v>
      </c>
      <c r="P2562" s="19">
        <v>1102.7159172199999</v>
      </c>
      <c r="Q2562" s="19">
        <v>94739.431599699994</v>
      </c>
      <c r="R2562" s="20">
        <v>0.74605500000000002</v>
      </c>
      <c r="S2562" s="20">
        <v>6.7142049999999998</v>
      </c>
      <c r="T2562" s="20">
        <v>0.24</v>
      </c>
      <c r="U2562" s="20">
        <v>0.56100000000000005</v>
      </c>
      <c r="V2562" s="20">
        <f t="shared" si="78"/>
        <v>0.49905343829159998</v>
      </c>
      <c r="W2562" s="20">
        <f t="shared" si="79"/>
        <v>2.5943091764311896</v>
      </c>
    </row>
    <row r="2563" spans="1:23" x14ac:dyDescent="0.25">
      <c r="A2563" s="18">
        <v>39019</v>
      </c>
      <c r="B2563" s="18">
        <v>38969</v>
      </c>
      <c r="C2563" s="18">
        <v>6410</v>
      </c>
      <c r="D2563" s="18">
        <v>6410</v>
      </c>
      <c r="E2563" s="18" t="s">
        <v>56</v>
      </c>
      <c r="F2563" s="18" t="s">
        <v>113</v>
      </c>
      <c r="G2563" s="19">
        <v>3.7903780454199998</v>
      </c>
      <c r="H2563" s="19">
        <v>1.5339100000000001</v>
      </c>
      <c r="I2563" s="18" t="s">
        <v>24</v>
      </c>
      <c r="J2563" s="18" t="s">
        <v>114</v>
      </c>
      <c r="K2563" s="18">
        <v>16</v>
      </c>
      <c r="L2563" s="18">
        <v>60</v>
      </c>
      <c r="M2563" s="18" t="s">
        <v>71</v>
      </c>
      <c r="N2563" s="18" t="s">
        <v>74</v>
      </c>
      <c r="O2563" s="18" t="s">
        <v>75</v>
      </c>
      <c r="P2563" s="19">
        <v>1648.9022581199999</v>
      </c>
      <c r="Q2563" s="19">
        <v>165108.207223</v>
      </c>
      <c r="R2563" s="20">
        <v>0.74605500000000002</v>
      </c>
      <c r="S2563" s="20">
        <v>6.7142049999999998</v>
      </c>
      <c r="T2563" s="20">
        <v>0.24</v>
      </c>
      <c r="U2563" s="20">
        <v>0.56100000000000005</v>
      </c>
      <c r="V2563" s="20">
        <f t="shared" ref="V2563:V2626" si="80">H2563*R2563*(1-T2563)</f>
        <v>0.86972973103800011</v>
      </c>
      <c r="W2563" s="20">
        <f t="shared" ref="W2563:W2626" si="81">H2563*S2563*(1-U2563)</f>
        <v>4.5212549380904496</v>
      </c>
    </row>
    <row r="2564" spans="1:23" x14ac:dyDescent="0.25">
      <c r="A2564" s="18">
        <v>39020</v>
      </c>
      <c r="B2564" s="18">
        <v>38970</v>
      </c>
      <c r="C2564" s="18">
        <v>6410</v>
      </c>
      <c r="D2564" s="18">
        <v>6410</v>
      </c>
      <c r="E2564" s="18" t="s">
        <v>56</v>
      </c>
      <c r="F2564" s="18" t="s">
        <v>113</v>
      </c>
      <c r="G2564" s="19">
        <v>13.082470344800001</v>
      </c>
      <c r="H2564" s="19">
        <v>5.2942900000000002</v>
      </c>
      <c r="I2564" s="18" t="s">
        <v>24</v>
      </c>
      <c r="J2564" s="18" t="s">
        <v>114</v>
      </c>
      <c r="K2564" s="18">
        <v>16</v>
      </c>
      <c r="L2564" s="18">
        <v>60</v>
      </c>
      <c r="M2564" s="18" t="s">
        <v>71</v>
      </c>
      <c r="N2564" s="18" t="s">
        <v>74</v>
      </c>
      <c r="O2564" s="18" t="s">
        <v>75</v>
      </c>
      <c r="P2564" s="19">
        <v>4426.9631426699998</v>
      </c>
      <c r="Q2564" s="19">
        <v>569870.12873300002</v>
      </c>
      <c r="R2564" s="20">
        <v>0.74605500000000002</v>
      </c>
      <c r="S2564" s="20">
        <v>6.7142049999999998</v>
      </c>
      <c r="T2564" s="20">
        <v>0.24</v>
      </c>
      <c r="U2564" s="20">
        <v>0.56100000000000005</v>
      </c>
      <c r="V2564" s="20">
        <f t="shared" si="80"/>
        <v>3.001871959722</v>
      </c>
      <c r="W2564" s="20">
        <f t="shared" si="81"/>
        <v>15.605110342968549</v>
      </c>
    </row>
    <row r="2565" spans="1:23" x14ac:dyDescent="0.25">
      <c r="A2565" s="18">
        <v>39021</v>
      </c>
      <c r="B2565" s="18">
        <v>38971</v>
      </c>
      <c r="C2565" s="18">
        <v>6410</v>
      </c>
      <c r="D2565" s="18">
        <v>6410</v>
      </c>
      <c r="E2565" s="18" t="s">
        <v>56</v>
      </c>
      <c r="F2565" s="18" t="s">
        <v>113</v>
      </c>
      <c r="G2565" s="19">
        <v>9.8258326296099998</v>
      </c>
      <c r="H2565" s="19">
        <v>3.9763700000000002</v>
      </c>
      <c r="I2565" s="18" t="s">
        <v>24</v>
      </c>
      <c r="J2565" s="18" t="s">
        <v>114</v>
      </c>
      <c r="K2565" s="18">
        <v>16</v>
      </c>
      <c r="L2565" s="18">
        <v>60</v>
      </c>
      <c r="M2565" s="18" t="s">
        <v>71</v>
      </c>
      <c r="N2565" s="18" t="s">
        <v>74</v>
      </c>
      <c r="O2565" s="18" t="s">
        <v>75</v>
      </c>
      <c r="P2565" s="19">
        <v>5016.3092770699996</v>
      </c>
      <c r="Q2565" s="19">
        <v>428011.557294</v>
      </c>
      <c r="R2565" s="20">
        <v>0.74605500000000002</v>
      </c>
      <c r="S2565" s="20">
        <v>6.7142049999999998</v>
      </c>
      <c r="T2565" s="20">
        <v>0.24</v>
      </c>
      <c r="U2565" s="20">
        <v>0.56100000000000005</v>
      </c>
      <c r="V2565" s="20">
        <f t="shared" si="80"/>
        <v>2.254608947466</v>
      </c>
      <c r="W2565" s="20">
        <f t="shared" si="81"/>
        <v>11.72049370443815</v>
      </c>
    </row>
    <row r="2566" spans="1:23" x14ac:dyDescent="0.25">
      <c r="A2566" s="18">
        <v>39022</v>
      </c>
      <c r="B2566" s="18">
        <v>38972</v>
      </c>
      <c r="C2566" s="18">
        <v>6410</v>
      </c>
      <c r="D2566" s="18">
        <v>6410</v>
      </c>
      <c r="E2566" s="18" t="s">
        <v>56</v>
      </c>
      <c r="F2566" s="18" t="s">
        <v>113</v>
      </c>
      <c r="G2566" s="19">
        <v>3.8139284306799999</v>
      </c>
      <c r="H2566" s="19">
        <v>1.5434399999999999</v>
      </c>
      <c r="I2566" s="18" t="s">
        <v>24</v>
      </c>
      <c r="J2566" s="18" t="s">
        <v>114</v>
      </c>
      <c r="K2566" s="18">
        <v>16</v>
      </c>
      <c r="L2566" s="18">
        <v>60</v>
      </c>
      <c r="M2566" s="18" t="s">
        <v>71</v>
      </c>
      <c r="N2566" s="18" t="s">
        <v>74</v>
      </c>
      <c r="O2566" s="18" t="s">
        <v>75</v>
      </c>
      <c r="P2566" s="19">
        <v>1824.2851748</v>
      </c>
      <c r="Q2566" s="19">
        <v>166134.05790099999</v>
      </c>
      <c r="R2566" s="20">
        <v>0.74605500000000002</v>
      </c>
      <c r="S2566" s="20">
        <v>6.7142049999999998</v>
      </c>
      <c r="T2566" s="20">
        <v>0.24</v>
      </c>
      <c r="U2566" s="20">
        <v>0.56100000000000005</v>
      </c>
      <c r="V2566" s="20">
        <f t="shared" si="80"/>
        <v>0.87513325819200005</v>
      </c>
      <c r="W2566" s="20">
        <f t="shared" si="81"/>
        <v>4.5493449561227992</v>
      </c>
    </row>
    <row r="2567" spans="1:23" x14ac:dyDescent="0.25">
      <c r="A2567" s="18">
        <v>39023</v>
      </c>
      <c r="B2567" s="18">
        <v>38973</v>
      </c>
      <c r="C2567" s="18">
        <v>6410</v>
      </c>
      <c r="D2567" s="18">
        <v>6410</v>
      </c>
      <c r="E2567" s="18" t="s">
        <v>56</v>
      </c>
      <c r="F2567" s="18" t="s">
        <v>113</v>
      </c>
      <c r="G2567" s="19">
        <v>3.4372099084499999</v>
      </c>
      <c r="H2567" s="19">
        <v>1.3909899999999999</v>
      </c>
      <c r="I2567" s="18" t="s">
        <v>24</v>
      </c>
      <c r="J2567" s="18" t="s">
        <v>114</v>
      </c>
      <c r="K2567" s="18">
        <v>16</v>
      </c>
      <c r="L2567" s="18">
        <v>60</v>
      </c>
      <c r="M2567" s="18" t="s">
        <v>71</v>
      </c>
      <c r="N2567" s="18" t="s">
        <v>74</v>
      </c>
      <c r="O2567" s="18" t="s">
        <v>75</v>
      </c>
      <c r="P2567" s="19">
        <v>2654.5651485799999</v>
      </c>
      <c r="Q2567" s="19">
        <v>149724.264712</v>
      </c>
      <c r="R2567" s="20">
        <v>0.74605500000000002</v>
      </c>
      <c r="S2567" s="20">
        <v>6.7142049999999998</v>
      </c>
      <c r="T2567" s="20">
        <v>0.24</v>
      </c>
      <c r="U2567" s="20">
        <v>0.56100000000000005</v>
      </c>
      <c r="V2567" s="20">
        <f t="shared" si="80"/>
        <v>0.78869383378199998</v>
      </c>
      <c r="W2567" s="20">
        <f t="shared" si="81"/>
        <v>4.0999930936850486</v>
      </c>
    </row>
    <row r="2568" spans="1:23" x14ac:dyDescent="0.25">
      <c r="A2568" s="18">
        <v>39024</v>
      </c>
      <c r="B2568" s="18">
        <v>38974</v>
      </c>
      <c r="C2568" s="18">
        <v>6410</v>
      </c>
      <c r="D2568" s="18">
        <v>6410</v>
      </c>
      <c r="E2568" s="18" t="s">
        <v>56</v>
      </c>
      <c r="F2568" s="18" t="s">
        <v>113</v>
      </c>
      <c r="G2568" s="19">
        <v>3.0190196129200002</v>
      </c>
      <c r="H2568" s="19">
        <v>1.2217499999999999</v>
      </c>
      <c r="I2568" s="18" t="s">
        <v>24</v>
      </c>
      <c r="J2568" s="18" t="s">
        <v>114</v>
      </c>
      <c r="K2568" s="18">
        <v>16</v>
      </c>
      <c r="L2568" s="18">
        <v>60</v>
      </c>
      <c r="M2568" s="18" t="s">
        <v>71</v>
      </c>
      <c r="N2568" s="18" t="s">
        <v>74</v>
      </c>
      <c r="O2568" s="18" t="s">
        <v>75</v>
      </c>
      <c r="P2568" s="19">
        <v>1552.5437349599999</v>
      </c>
      <c r="Q2568" s="19">
        <v>131507.968306</v>
      </c>
      <c r="R2568" s="20">
        <v>0.74605500000000002</v>
      </c>
      <c r="S2568" s="20">
        <v>6.7142049999999998</v>
      </c>
      <c r="T2568" s="20">
        <v>0.24</v>
      </c>
      <c r="U2568" s="20">
        <v>0.56100000000000005</v>
      </c>
      <c r="V2568" s="20">
        <f t="shared" si="80"/>
        <v>0.69273444914999993</v>
      </c>
      <c r="W2568" s="20">
        <f t="shared" si="81"/>
        <v>3.6011521018912491</v>
      </c>
    </row>
    <row r="2569" spans="1:23" x14ac:dyDescent="0.25">
      <c r="A2569" s="18">
        <v>39025</v>
      </c>
      <c r="B2569" s="18">
        <v>38975</v>
      </c>
      <c r="C2569" s="18">
        <v>6410</v>
      </c>
      <c r="D2569" s="18">
        <v>6410</v>
      </c>
      <c r="E2569" s="18" t="s">
        <v>56</v>
      </c>
      <c r="F2569" s="18" t="s">
        <v>113</v>
      </c>
      <c r="G2569" s="19">
        <v>1.43215523591</v>
      </c>
      <c r="H2569" s="19">
        <v>0.579573</v>
      </c>
      <c r="I2569" s="18" t="s">
        <v>24</v>
      </c>
      <c r="J2569" s="18" t="s">
        <v>114</v>
      </c>
      <c r="K2569" s="18">
        <v>16</v>
      </c>
      <c r="L2569" s="18">
        <v>60</v>
      </c>
      <c r="M2569" s="18" t="s">
        <v>71</v>
      </c>
      <c r="N2569" s="18" t="s">
        <v>74</v>
      </c>
      <c r="O2569" s="18" t="s">
        <v>75</v>
      </c>
      <c r="P2569" s="19">
        <v>985.26828154999998</v>
      </c>
      <c r="Q2569" s="19">
        <v>62384.432537799999</v>
      </c>
      <c r="R2569" s="20">
        <v>0.74605500000000002</v>
      </c>
      <c r="S2569" s="20">
        <v>6.7142049999999998</v>
      </c>
      <c r="T2569" s="20">
        <v>0.24</v>
      </c>
      <c r="U2569" s="20">
        <v>0.56100000000000005</v>
      </c>
      <c r="V2569" s="20">
        <f t="shared" si="80"/>
        <v>0.32861893423139998</v>
      </c>
      <c r="W2569" s="20">
        <f t="shared" si="81"/>
        <v>1.7083122792301348</v>
      </c>
    </row>
    <row r="2570" spans="1:23" x14ac:dyDescent="0.25">
      <c r="A2570" s="18">
        <v>39026</v>
      </c>
      <c r="B2570" s="18">
        <v>38976</v>
      </c>
      <c r="C2570" s="18">
        <v>6410</v>
      </c>
      <c r="D2570" s="18">
        <v>6410</v>
      </c>
      <c r="E2570" s="18" t="s">
        <v>56</v>
      </c>
      <c r="F2570" s="18" t="s">
        <v>113</v>
      </c>
      <c r="G2570" s="19">
        <v>1.4672955776700001</v>
      </c>
      <c r="H2570" s="19">
        <v>0.59379300000000002</v>
      </c>
      <c r="I2570" s="18" t="s">
        <v>24</v>
      </c>
      <c r="J2570" s="18" t="s">
        <v>114</v>
      </c>
      <c r="K2570" s="18">
        <v>16</v>
      </c>
      <c r="L2570" s="18">
        <v>60</v>
      </c>
      <c r="M2570" s="18" t="s">
        <v>71</v>
      </c>
      <c r="N2570" s="18" t="s">
        <v>74</v>
      </c>
      <c r="O2570" s="18" t="s">
        <v>75</v>
      </c>
      <c r="P2570" s="19">
        <v>906.46953178299998</v>
      </c>
      <c r="Q2570" s="19">
        <v>63915.139701499997</v>
      </c>
      <c r="R2570" s="20">
        <v>0.74605500000000002</v>
      </c>
      <c r="S2570" s="20">
        <v>6.7142049999999998</v>
      </c>
      <c r="T2570" s="20">
        <v>0.24</v>
      </c>
      <c r="U2570" s="20">
        <v>0.56100000000000005</v>
      </c>
      <c r="V2570" s="20">
        <f t="shared" si="80"/>
        <v>0.33668169982740004</v>
      </c>
      <c r="W2570" s="20">
        <f t="shared" si="81"/>
        <v>1.7502262410790348</v>
      </c>
    </row>
    <row r="2571" spans="1:23" x14ac:dyDescent="0.25">
      <c r="A2571" s="18">
        <v>39027</v>
      </c>
      <c r="B2571" s="18">
        <v>38977</v>
      </c>
      <c r="C2571" s="18">
        <v>6410</v>
      </c>
      <c r="D2571" s="18">
        <v>6410</v>
      </c>
      <c r="E2571" s="18" t="s">
        <v>56</v>
      </c>
      <c r="F2571" s="18" t="s">
        <v>113</v>
      </c>
      <c r="G2571" s="19">
        <v>2.35124756466</v>
      </c>
      <c r="H2571" s="19">
        <v>0.95151600000000003</v>
      </c>
      <c r="I2571" s="18" t="s">
        <v>24</v>
      </c>
      <c r="J2571" s="18" t="s">
        <v>114</v>
      </c>
      <c r="K2571" s="18">
        <v>16</v>
      </c>
      <c r="L2571" s="18">
        <v>60</v>
      </c>
      <c r="M2571" s="18" t="s">
        <v>71</v>
      </c>
      <c r="N2571" s="18" t="s">
        <v>74</v>
      </c>
      <c r="O2571" s="18" t="s">
        <v>75</v>
      </c>
      <c r="P2571" s="19">
        <v>1389.3287224600001</v>
      </c>
      <c r="Q2571" s="19">
        <v>102419.93423499999</v>
      </c>
      <c r="R2571" s="20">
        <v>0.74605500000000002</v>
      </c>
      <c r="S2571" s="20">
        <v>6.7142049999999998</v>
      </c>
      <c r="T2571" s="20">
        <v>0.24</v>
      </c>
      <c r="U2571" s="20">
        <v>0.56100000000000005</v>
      </c>
      <c r="V2571" s="20">
        <f t="shared" si="80"/>
        <v>0.53951128472880006</v>
      </c>
      <c r="W2571" s="20">
        <f t="shared" si="81"/>
        <v>2.8046276598184194</v>
      </c>
    </row>
    <row r="2572" spans="1:23" x14ac:dyDescent="0.25">
      <c r="A2572" s="18">
        <v>39028</v>
      </c>
      <c r="B2572" s="18">
        <v>38978</v>
      </c>
      <c r="C2572" s="18">
        <v>6410</v>
      </c>
      <c r="D2572" s="18">
        <v>6410</v>
      </c>
      <c r="E2572" s="18" t="s">
        <v>56</v>
      </c>
      <c r="F2572" s="18" t="s">
        <v>113</v>
      </c>
      <c r="G2572" s="19">
        <v>3.7988007757500002</v>
      </c>
      <c r="H2572" s="19">
        <v>1.53732</v>
      </c>
      <c r="I2572" s="18" t="s">
        <v>24</v>
      </c>
      <c r="J2572" s="18" t="s">
        <v>114</v>
      </c>
      <c r="K2572" s="18">
        <v>16</v>
      </c>
      <c r="L2572" s="18">
        <v>60</v>
      </c>
      <c r="M2572" s="18" t="s">
        <v>71</v>
      </c>
      <c r="N2572" s="18" t="s">
        <v>74</v>
      </c>
      <c r="O2572" s="18" t="s">
        <v>75</v>
      </c>
      <c r="P2572" s="19">
        <v>1512.40739517</v>
      </c>
      <c r="Q2572" s="19">
        <v>165475.099889</v>
      </c>
      <c r="R2572" s="20">
        <v>0.74605500000000002</v>
      </c>
      <c r="S2572" s="20">
        <v>6.7142049999999998</v>
      </c>
      <c r="T2572" s="20">
        <v>0.24</v>
      </c>
      <c r="U2572" s="20">
        <v>0.56100000000000005</v>
      </c>
      <c r="V2572" s="20">
        <f t="shared" si="80"/>
        <v>0.8716632071760001</v>
      </c>
      <c r="W2572" s="20">
        <f t="shared" si="81"/>
        <v>4.5313060358333992</v>
      </c>
    </row>
    <row r="2573" spans="1:23" x14ac:dyDescent="0.25">
      <c r="A2573" s="18">
        <v>39030</v>
      </c>
      <c r="B2573" s="18">
        <v>38980</v>
      </c>
      <c r="C2573" s="18">
        <v>6410</v>
      </c>
      <c r="D2573" s="18">
        <v>6410</v>
      </c>
      <c r="E2573" s="18" t="s">
        <v>56</v>
      </c>
      <c r="F2573" s="18" t="s">
        <v>113</v>
      </c>
      <c r="G2573" s="19">
        <v>1.90725769478</v>
      </c>
      <c r="H2573" s="19">
        <v>0.77183999999999997</v>
      </c>
      <c r="I2573" s="18" t="s">
        <v>24</v>
      </c>
      <c r="J2573" s="18" t="s">
        <v>114</v>
      </c>
      <c r="K2573" s="18">
        <v>16</v>
      </c>
      <c r="L2573" s="18">
        <v>60</v>
      </c>
      <c r="M2573" s="18" t="s">
        <v>71</v>
      </c>
      <c r="N2573" s="18" t="s">
        <v>74</v>
      </c>
      <c r="O2573" s="18" t="s">
        <v>75</v>
      </c>
      <c r="P2573" s="19">
        <v>1256.54865309</v>
      </c>
      <c r="Q2573" s="19">
        <v>83079.812864799998</v>
      </c>
      <c r="R2573" s="20">
        <v>0.74605500000000002</v>
      </c>
      <c r="S2573" s="20">
        <v>6.7142049999999998</v>
      </c>
      <c r="T2573" s="20">
        <v>0.24</v>
      </c>
      <c r="U2573" s="20">
        <v>0.56100000000000005</v>
      </c>
      <c r="V2573" s="20">
        <f t="shared" si="80"/>
        <v>0.43763466931200001</v>
      </c>
      <c r="W2573" s="20">
        <f t="shared" si="81"/>
        <v>2.2750261823807993</v>
      </c>
    </row>
    <row r="2574" spans="1:23" x14ac:dyDescent="0.25">
      <c r="A2574" s="18">
        <v>39031</v>
      </c>
      <c r="B2574" s="18">
        <v>38981</v>
      </c>
      <c r="C2574" s="18">
        <v>6410</v>
      </c>
      <c r="D2574" s="18">
        <v>6410</v>
      </c>
      <c r="E2574" s="18" t="s">
        <v>56</v>
      </c>
      <c r="F2574" s="18" t="s">
        <v>113</v>
      </c>
      <c r="G2574" s="19">
        <v>5.9244951986899999</v>
      </c>
      <c r="H2574" s="19">
        <v>2.3975599999999999</v>
      </c>
      <c r="I2574" s="18" t="s">
        <v>24</v>
      </c>
      <c r="J2574" s="18" t="s">
        <v>114</v>
      </c>
      <c r="K2574" s="18">
        <v>16</v>
      </c>
      <c r="L2574" s="18">
        <v>60</v>
      </c>
      <c r="M2574" s="18" t="s">
        <v>71</v>
      </c>
      <c r="N2574" s="18" t="s">
        <v>74</v>
      </c>
      <c r="O2574" s="18" t="s">
        <v>75</v>
      </c>
      <c r="P2574" s="19">
        <v>1979.5980921099999</v>
      </c>
      <c r="Q2574" s="19">
        <v>258069.97857199999</v>
      </c>
      <c r="R2574" s="20">
        <v>0.74605500000000002</v>
      </c>
      <c r="S2574" s="20">
        <v>6.7142049999999998</v>
      </c>
      <c r="T2574" s="20">
        <v>0.24</v>
      </c>
      <c r="U2574" s="20">
        <v>0.56100000000000005</v>
      </c>
      <c r="V2574" s="20">
        <f t="shared" si="80"/>
        <v>1.359420835608</v>
      </c>
      <c r="W2574" s="20">
        <f t="shared" si="81"/>
        <v>7.0668944001721981</v>
      </c>
    </row>
    <row r="2575" spans="1:23" x14ac:dyDescent="0.25">
      <c r="A2575" s="18">
        <v>39032</v>
      </c>
      <c r="B2575" s="18">
        <v>38982</v>
      </c>
      <c r="C2575" s="18">
        <v>6410</v>
      </c>
      <c r="D2575" s="18">
        <v>6410</v>
      </c>
      <c r="E2575" s="18" t="s">
        <v>56</v>
      </c>
      <c r="F2575" s="18" t="s">
        <v>113</v>
      </c>
      <c r="G2575" s="19">
        <v>1.4633225248499999</v>
      </c>
      <c r="H2575" s="19">
        <v>0.59218599999999999</v>
      </c>
      <c r="I2575" s="18" t="s">
        <v>24</v>
      </c>
      <c r="J2575" s="18" t="s">
        <v>114</v>
      </c>
      <c r="K2575" s="18">
        <v>16</v>
      </c>
      <c r="L2575" s="18">
        <v>60</v>
      </c>
      <c r="M2575" s="18" t="s">
        <v>71</v>
      </c>
      <c r="N2575" s="18" t="s">
        <v>74</v>
      </c>
      <c r="O2575" s="18" t="s">
        <v>75</v>
      </c>
      <c r="P2575" s="19">
        <v>906.65513548700005</v>
      </c>
      <c r="Q2575" s="19">
        <v>63742.074213499996</v>
      </c>
      <c r="R2575" s="20">
        <v>0.74605500000000002</v>
      </c>
      <c r="S2575" s="20">
        <v>6.7142049999999998</v>
      </c>
      <c r="T2575" s="20">
        <v>0.24</v>
      </c>
      <c r="U2575" s="20">
        <v>0.56100000000000005</v>
      </c>
      <c r="V2575" s="20">
        <f t="shared" si="80"/>
        <v>0.3357705279348</v>
      </c>
      <c r="W2575" s="20">
        <f t="shared" si="81"/>
        <v>1.7454895507350698</v>
      </c>
    </row>
    <row r="2576" spans="1:23" x14ac:dyDescent="0.25">
      <c r="A2576" s="18">
        <v>39033</v>
      </c>
      <c r="B2576" s="18">
        <v>38983</v>
      </c>
      <c r="C2576" s="18">
        <v>6410</v>
      </c>
      <c r="D2576" s="18">
        <v>6410</v>
      </c>
      <c r="E2576" s="18" t="s">
        <v>56</v>
      </c>
      <c r="F2576" s="18" t="s">
        <v>113</v>
      </c>
      <c r="G2576" s="19">
        <v>10.5183100725</v>
      </c>
      <c r="H2576" s="19">
        <v>4.2566100000000002</v>
      </c>
      <c r="I2576" s="18" t="s">
        <v>24</v>
      </c>
      <c r="J2576" s="18" t="s">
        <v>114</v>
      </c>
      <c r="K2576" s="18">
        <v>16</v>
      </c>
      <c r="L2576" s="18">
        <v>60</v>
      </c>
      <c r="M2576" s="18" t="s">
        <v>71</v>
      </c>
      <c r="N2576" s="18" t="s">
        <v>74</v>
      </c>
      <c r="O2576" s="18" t="s">
        <v>75</v>
      </c>
      <c r="P2576" s="19">
        <v>3169.50202253</v>
      </c>
      <c r="Q2576" s="19">
        <v>458175.754051</v>
      </c>
      <c r="R2576" s="20">
        <v>0.74605500000000002</v>
      </c>
      <c r="S2576" s="20">
        <v>6.7142049999999998</v>
      </c>
      <c r="T2576" s="20">
        <v>0.24</v>
      </c>
      <c r="U2576" s="20">
        <v>0.56100000000000005</v>
      </c>
      <c r="V2576" s="20">
        <f t="shared" si="80"/>
        <v>2.4135055318980001</v>
      </c>
      <c r="W2576" s="20">
        <f t="shared" si="81"/>
        <v>12.546511191676949</v>
      </c>
    </row>
    <row r="2577" spans="1:23" x14ac:dyDescent="0.25">
      <c r="A2577" s="18">
        <v>39034</v>
      </c>
      <c r="B2577" s="18">
        <v>38984</v>
      </c>
      <c r="C2577" s="18">
        <v>6410</v>
      </c>
      <c r="D2577" s="18">
        <v>6410</v>
      </c>
      <c r="E2577" s="18" t="s">
        <v>56</v>
      </c>
      <c r="F2577" s="18" t="s">
        <v>113</v>
      </c>
      <c r="G2577" s="19">
        <v>9.2111034680099999E-2</v>
      </c>
      <c r="H2577" s="19">
        <v>3.7275999999999997E-2</v>
      </c>
      <c r="I2577" s="18" t="s">
        <v>24</v>
      </c>
      <c r="J2577" s="18" t="s">
        <v>114</v>
      </c>
      <c r="K2577" s="18">
        <v>16</v>
      </c>
      <c r="L2577" s="18">
        <v>60</v>
      </c>
      <c r="M2577" s="18" t="s">
        <v>71</v>
      </c>
      <c r="N2577" s="18" t="s">
        <v>74</v>
      </c>
      <c r="O2577" s="18" t="s">
        <v>75</v>
      </c>
      <c r="P2577" s="19">
        <v>360.60341732500001</v>
      </c>
      <c r="Q2577" s="19">
        <v>4012.3406212800001</v>
      </c>
      <c r="R2577" s="20">
        <v>0.74605500000000002</v>
      </c>
      <c r="S2577" s="20">
        <v>6.7142049999999998</v>
      </c>
      <c r="T2577" s="20">
        <v>0.24</v>
      </c>
      <c r="U2577" s="20">
        <v>0.56100000000000005</v>
      </c>
      <c r="V2577" s="20">
        <f t="shared" si="80"/>
        <v>2.11355590968E-2</v>
      </c>
      <c r="W2577" s="20">
        <f t="shared" si="81"/>
        <v>0.10987235174961998</v>
      </c>
    </row>
    <row r="2578" spans="1:23" x14ac:dyDescent="0.25">
      <c r="A2578" s="18">
        <v>39035</v>
      </c>
      <c r="B2578" s="18">
        <v>38985</v>
      </c>
      <c r="C2578" s="18">
        <v>6410</v>
      </c>
      <c r="D2578" s="18">
        <v>6410</v>
      </c>
      <c r="E2578" s="18" t="s">
        <v>56</v>
      </c>
      <c r="F2578" s="18" t="s">
        <v>113</v>
      </c>
      <c r="G2578" s="19">
        <v>3.9296698118200002</v>
      </c>
      <c r="H2578" s="19">
        <v>1.5902799999999999</v>
      </c>
      <c r="I2578" s="18" t="s">
        <v>24</v>
      </c>
      <c r="J2578" s="18" t="s">
        <v>114</v>
      </c>
      <c r="K2578" s="18">
        <v>16</v>
      </c>
      <c r="L2578" s="18">
        <v>60</v>
      </c>
      <c r="M2578" s="18" t="s">
        <v>71</v>
      </c>
      <c r="N2578" s="18" t="s">
        <v>74</v>
      </c>
      <c r="O2578" s="18" t="s">
        <v>75</v>
      </c>
      <c r="P2578" s="19">
        <v>1513.78267764</v>
      </c>
      <c r="Q2578" s="19">
        <v>171175.73229799999</v>
      </c>
      <c r="R2578" s="20">
        <v>0.74605500000000002</v>
      </c>
      <c r="S2578" s="20">
        <v>6.7142049999999998</v>
      </c>
      <c r="T2578" s="20">
        <v>0.24</v>
      </c>
      <c r="U2578" s="20">
        <v>0.56100000000000005</v>
      </c>
      <c r="V2578" s="20">
        <f t="shared" si="80"/>
        <v>0.90169162250400003</v>
      </c>
      <c r="W2578" s="20">
        <f t="shared" si="81"/>
        <v>4.6874075421285983</v>
      </c>
    </row>
    <row r="2579" spans="1:23" x14ac:dyDescent="0.25">
      <c r="A2579" s="18">
        <v>39038</v>
      </c>
      <c r="B2579" s="18">
        <v>38988</v>
      </c>
      <c r="C2579" s="18">
        <v>6410</v>
      </c>
      <c r="D2579" s="18">
        <v>6410</v>
      </c>
      <c r="E2579" s="18" t="s">
        <v>56</v>
      </c>
      <c r="F2579" s="18" t="s">
        <v>113</v>
      </c>
      <c r="G2579" s="19">
        <v>9.4697099755800007</v>
      </c>
      <c r="H2579" s="19">
        <v>3.8322600000000002</v>
      </c>
      <c r="I2579" s="18" t="s">
        <v>24</v>
      </c>
      <c r="J2579" s="18" t="s">
        <v>114</v>
      </c>
      <c r="K2579" s="18">
        <v>16</v>
      </c>
      <c r="L2579" s="18">
        <v>60</v>
      </c>
      <c r="M2579" s="18" t="s">
        <v>71</v>
      </c>
      <c r="N2579" s="18" t="s">
        <v>74</v>
      </c>
      <c r="O2579" s="18" t="s">
        <v>75</v>
      </c>
      <c r="P2579" s="19">
        <v>3762.2442733399998</v>
      </c>
      <c r="Q2579" s="19">
        <v>412498.91653599998</v>
      </c>
      <c r="R2579" s="20">
        <v>0.74605500000000002</v>
      </c>
      <c r="S2579" s="20">
        <v>6.7142049999999998</v>
      </c>
      <c r="T2579" s="20">
        <v>0.24</v>
      </c>
      <c r="U2579" s="20">
        <v>0.56100000000000005</v>
      </c>
      <c r="V2579" s="20">
        <f t="shared" si="80"/>
        <v>2.1728983180680004</v>
      </c>
      <c r="W2579" s="20">
        <f t="shared" si="81"/>
        <v>11.295724292198699</v>
      </c>
    </row>
    <row r="2580" spans="1:23" x14ac:dyDescent="0.25">
      <c r="A2580" s="18">
        <v>39039</v>
      </c>
      <c r="B2580" s="18">
        <v>38989</v>
      </c>
      <c r="C2580" s="18">
        <v>6410</v>
      </c>
      <c r="D2580" s="18">
        <v>6410</v>
      </c>
      <c r="E2580" s="18" t="s">
        <v>56</v>
      </c>
      <c r="F2580" s="18" t="s">
        <v>113</v>
      </c>
      <c r="G2580" s="19">
        <v>4.4614609558699998</v>
      </c>
      <c r="H2580" s="19">
        <v>1.80549</v>
      </c>
      <c r="I2580" s="18" t="s">
        <v>24</v>
      </c>
      <c r="J2580" s="18" t="s">
        <v>114</v>
      </c>
      <c r="K2580" s="18">
        <v>16</v>
      </c>
      <c r="L2580" s="18">
        <v>60</v>
      </c>
      <c r="M2580" s="18" t="s">
        <v>71</v>
      </c>
      <c r="N2580" s="18" t="s">
        <v>74</v>
      </c>
      <c r="O2580" s="18" t="s">
        <v>75</v>
      </c>
      <c r="P2580" s="19">
        <v>1627.3158851799999</v>
      </c>
      <c r="Q2580" s="19">
        <v>194340.46187299999</v>
      </c>
      <c r="R2580" s="20">
        <v>0.74605500000000002</v>
      </c>
      <c r="S2580" s="20">
        <v>6.7142049999999998</v>
      </c>
      <c r="T2580" s="20">
        <v>0.24</v>
      </c>
      <c r="U2580" s="20">
        <v>0.56100000000000005</v>
      </c>
      <c r="V2580" s="20">
        <f t="shared" si="80"/>
        <v>1.023716079882</v>
      </c>
      <c r="W2580" s="20">
        <f t="shared" si="81"/>
        <v>5.3217467636125493</v>
      </c>
    </row>
    <row r="2581" spans="1:23" x14ac:dyDescent="0.25">
      <c r="A2581" s="18">
        <v>39041</v>
      </c>
      <c r="B2581" s="18">
        <v>38991</v>
      </c>
      <c r="C2581" s="18">
        <v>6410</v>
      </c>
      <c r="D2581" s="18">
        <v>6410</v>
      </c>
      <c r="E2581" s="18" t="s">
        <v>56</v>
      </c>
      <c r="F2581" s="18" t="s">
        <v>113</v>
      </c>
      <c r="G2581" s="19">
        <v>1.58887264914</v>
      </c>
      <c r="H2581" s="19">
        <v>0.64299399999999995</v>
      </c>
      <c r="I2581" s="18" t="s">
        <v>24</v>
      </c>
      <c r="J2581" s="18" t="s">
        <v>114</v>
      </c>
      <c r="K2581" s="18">
        <v>16</v>
      </c>
      <c r="L2581" s="18">
        <v>60</v>
      </c>
      <c r="M2581" s="18" t="s">
        <v>71</v>
      </c>
      <c r="N2581" s="18" t="s">
        <v>74</v>
      </c>
      <c r="O2581" s="18" t="s">
        <v>75</v>
      </c>
      <c r="P2581" s="19">
        <v>1127.58052544</v>
      </c>
      <c r="Q2581" s="19">
        <v>69211.0157511</v>
      </c>
      <c r="R2581" s="20">
        <v>0.74605500000000002</v>
      </c>
      <c r="S2581" s="20">
        <v>6.7142049999999998</v>
      </c>
      <c r="T2581" s="20">
        <v>0.24</v>
      </c>
      <c r="U2581" s="20">
        <v>0.56100000000000005</v>
      </c>
      <c r="V2581" s="20">
        <f t="shared" si="80"/>
        <v>0.36457875538919998</v>
      </c>
      <c r="W2581" s="20">
        <f t="shared" si="81"/>
        <v>1.8952479595690297</v>
      </c>
    </row>
    <row r="2582" spans="1:23" x14ac:dyDescent="0.25">
      <c r="A2582" s="18">
        <v>39042</v>
      </c>
      <c r="B2582" s="18">
        <v>38992</v>
      </c>
      <c r="C2582" s="18">
        <v>6410</v>
      </c>
      <c r="D2582" s="18">
        <v>6410</v>
      </c>
      <c r="E2582" s="18" t="s">
        <v>56</v>
      </c>
      <c r="F2582" s="18" t="s">
        <v>113</v>
      </c>
      <c r="G2582" s="19">
        <v>4.1659274479299997</v>
      </c>
      <c r="H2582" s="19">
        <v>1.6858900000000001</v>
      </c>
      <c r="I2582" s="18" t="s">
        <v>24</v>
      </c>
      <c r="J2582" s="18" t="s">
        <v>114</v>
      </c>
      <c r="K2582" s="18">
        <v>16</v>
      </c>
      <c r="L2582" s="18">
        <v>60</v>
      </c>
      <c r="M2582" s="18" t="s">
        <v>71</v>
      </c>
      <c r="N2582" s="18" t="s">
        <v>74</v>
      </c>
      <c r="O2582" s="18" t="s">
        <v>75</v>
      </c>
      <c r="P2582" s="19">
        <v>1614.9728078799999</v>
      </c>
      <c r="Q2582" s="19">
        <v>181467.07376100001</v>
      </c>
      <c r="R2582" s="20">
        <v>0.74605500000000002</v>
      </c>
      <c r="S2582" s="20">
        <v>6.7142049999999998</v>
      </c>
      <c r="T2582" s="20">
        <v>0.24</v>
      </c>
      <c r="U2582" s="20">
        <v>0.56100000000000005</v>
      </c>
      <c r="V2582" s="20">
        <f t="shared" si="80"/>
        <v>0.95590266460200002</v>
      </c>
      <c r="W2582" s="20">
        <f t="shared" si="81"/>
        <v>4.9692214586105496</v>
      </c>
    </row>
    <row r="2583" spans="1:23" x14ac:dyDescent="0.25">
      <c r="A2583" s="18">
        <v>39043</v>
      </c>
      <c r="B2583" s="18">
        <v>38993</v>
      </c>
      <c r="C2583" s="18">
        <v>6410</v>
      </c>
      <c r="D2583" s="18">
        <v>6410</v>
      </c>
      <c r="E2583" s="18" t="s">
        <v>56</v>
      </c>
      <c r="F2583" s="18" t="s">
        <v>113</v>
      </c>
      <c r="G2583" s="19">
        <v>1.2788200379500001</v>
      </c>
      <c r="H2583" s="19">
        <v>0.51751999999999998</v>
      </c>
      <c r="I2583" s="18" t="s">
        <v>24</v>
      </c>
      <c r="J2583" s="18" t="s">
        <v>114</v>
      </c>
      <c r="K2583" s="18">
        <v>16</v>
      </c>
      <c r="L2583" s="18">
        <v>60</v>
      </c>
      <c r="M2583" s="18" t="s">
        <v>71</v>
      </c>
      <c r="N2583" s="18" t="s">
        <v>74</v>
      </c>
      <c r="O2583" s="18" t="s">
        <v>75</v>
      </c>
      <c r="P2583" s="19">
        <v>857.13938006700005</v>
      </c>
      <c r="Q2583" s="19">
        <v>55705.178031800002</v>
      </c>
      <c r="R2583" s="20">
        <v>0.74605500000000002</v>
      </c>
      <c r="S2583" s="20">
        <v>6.7142049999999998</v>
      </c>
      <c r="T2583" s="20">
        <v>0.24</v>
      </c>
      <c r="U2583" s="20">
        <v>0.56100000000000005</v>
      </c>
      <c r="V2583" s="20">
        <f t="shared" si="80"/>
        <v>0.29343477153600001</v>
      </c>
      <c r="W2583" s="20">
        <f t="shared" si="81"/>
        <v>1.5254088281323996</v>
      </c>
    </row>
    <row r="2584" spans="1:23" x14ac:dyDescent="0.25">
      <c r="A2584" s="18">
        <v>39044</v>
      </c>
      <c r="B2584" s="18">
        <v>38994</v>
      </c>
      <c r="C2584" s="18">
        <v>6410</v>
      </c>
      <c r="D2584" s="18">
        <v>6410</v>
      </c>
      <c r="E2584" s="18" t="s">
        <v>56</v>
      </c>
      <c r="F2584" s="18" t="s">
        <v>113</v>
      </c>
      <c r="G2584" s="19">
        <v>2.8064173506699999</v>
      </c>
      <c r="H2584" s="19">
        <v>1.1357200000000001</v>
      </c>
      <c r="I2584" s="18" t="s">
        <v>24</v>
      </c>
      <c r="J2584" s="18" t="s">
        <v>114</v>
      </c>
      <c r="K2584" s="18">
        <v>16</v>
      </c>
      <c r="L2584" s="18">
        <v>60</v>
      </c>
      <c r="M2584" s="18" t="s">
        <v>71</v>
      </c>
      <c r="N2584" s="18" t="s">
        <v>74</v>
      </c>
      <c r="O2584" s="18" t="s">
        <v>75</v>
      </c>
      <c r="P2584" s="19">
        <v>1295.2115121500001</v>
      </c>
      <c r="Q2584" s="19">
        <v>122247.050806</v>
      </c>
      <c r="R2584" s="20">
        <v>0.74605500000000002</v>
      </c>
      <c r="S2584" s="20">
        <v>6.7142049999999998</v>
      </c>
      <c r="T2584" s="20">
        <v>0.24</v>
      </c>
      <c r="U2584" s="20">
        <v>0.56100000000000005</v>
      </c>
      <c r="V2584" s="20">
        <f t="shared" si="80"/>
        <v>0.64395528429600002</v>
      </c>
      <c r="W2584" s="20">
        <f t="shared" si="81"/>
        <v>3.3475755802413993</v>
      </c>
    </row>
    <row r="2585" spans="1:23" x14ac:dyDescent="0.25">
      <c r="A2585" s="18">
        <v>39045</v>
      </c>
      <c r="B2585" s="18">
        <v>38995</v>
      </c>
      <c r="C2585" s="18">
        <v>6410</v>
      </c>
      <c r="D2585" s="18">
        <v>6410</v>
      </c>
      <c r="E2585" s="18" t="s">
        <v>56</v>
      </c>
      <c r="F2585" s="18" t="s">
        <v>113</v>
      </c>
      <c r="G2585" s="19">
        <v>10.590908686500001</v>
      </c>
      <c r="H2585" s="19">
        <v>4.28599</v>
      </c>
      <c r="I2585" s="18" t="s">
        <v>24</v>
      </c>
      <c r="J2585" s="18" t="s">
        <v>114</v>
      </c>
      <c r="K2585" s="18">
        <v>16</v>
      </c>
      <c r="L2585" s="18">
        <v>60</v>
      </c>
      <c r="M2585" s="18" t="s">
        <v>71</v>
      </c>
      <c r="N2585" s="18" t="s">
        <v>74</v>
      </c>
      <c r="O2585" s="18" t="s">
        <v>75</v>
      </c>
      <c r="P2585" s="19">
        <v>3161.6146264399999</v>
      </c>
      <c r="Q2585" s="19">
        <v>461338.137025</v>
      </c>
      <c r="R2585" s="20">
        <v>0.74605500000000002</v>
      </c>
      <c r="S2585" s="20">
        <v>6.7142049999999998</v>
      </c>
      <c r="T2585" s="20">
        <v>0.24</v>
      </c>
      <c r="U2585" s="20">
        <v>0.56100000000000005</v>
      </c>
      <c r="V2585" s="20">
        <f t="shared" si="80"/>
        <v>2.4301640447819999</v>
      </c>
      <c r="W2585" s="20">
        <f t="shared" si="81"/>
        <v>12.633109799210049</v>
      </c>
    </row>
    <row r="2586" spans="1:23" x14ac:dyDescent="0.25">
      <c r="A2586" s="18">
        <v>39046</v>
      </c>
      <c r="B2586" s="18">
        <v>38996</v>
      </c>
      <c r="C2586" s="18">
        <v>6410</v>
      </c>
      <c r="D2586" s="18">
        <v>6410</v>
      </c>
      <c r="E2586" s="18" t="s">
        <v>56</v>
      </c>
      <c r="F2586" s="18" t="s">
        <v>113</v>
      </c>
      <c r="G2586" s="19">
        <v>1.4326681750900001</v>
      </c>
      <c r="H2586" s="19">
        <v>0.57977999999999996</v>
      </c>
      <c r="I2586" s="18" t="s">
        <v>24</v>
      </c>
      <c r="J2586" s="18" t="s">
        <v>114</v>
      </c>
      <c r="K2586" s="18">
        <v>16</v>
      </c>
      <c r="L2586" s="18">
        <v>60</v>
      </c>
      <c r="M2586" s="18" t="s">
        <v>71</v>
      </c>
      <c r="N2586" s="18" t="s">
        <v>74</v>
      </c>
      <c r="O2586" s="18" t="s">
        <v>75</v>
      </c>
      <c r="P2586" s="19">
        <v>922.48372068200001</v>
      </c>
      <c r="Q2586" s="19">
        <v>62406.776079499999</v>
      </c>
      <c r="R2586" s="20">
        <v>0.74605500000000002</v>
      </c>
      <c r="S2586" s="20">
        <v>6.7142049999999998</v>
      </c>
      <c r="T2586" s="20">
        <v>0.24</v>
      </c>
      <c r="U2586" s="20">
        <v>0.56100000000000005</v>
      </c>
      <c r="V2586" s="20">
        <f t="shared" si="80"/>
        <v>0.32873630360400002</v>
      </c>
      <c r="W2586" s="20">
        <f t="shared" si="81"/>
        <v>1.7089224191810994</v>
      </c>
    </row>
    <row r="2587" spans="1:23" x14ac:dyDescent="0.25">
      <c r="A2587" s="18">
        <v>39047</v>
      </c>
      <c r="B2587" s="18">
        <v>38997</v>
      </c>
      <c r="C2587" s="18">
        <v>6410</v>
      </c>
      <c r="D2587" s="18">
        <v>6410</v>
      </c>
      <c r="E2587" s="18" t="s">
        <v>56</v>
      </c>
      <c r="F2587" s="18" t="s">
        <v>113</v>
      </c>
      <c r="G2587" s="19">
        <v>3.9058728068100002</v>
      </c>
      <c r="H2587" s="19">
        <v>1.5806500000000001</v>
      </c>
      <c r="I2587" s="18" t="s">
        <v>24</v>
      </c>
      <c r="J2587" s="18" t="s">
        <v>114</v>
      </c>
      <c r="K2587" s="18">
        <v>16</v>
      </c>
      <c r="L2587" s="18">
        <v>60</v>
      </c>
      <c r="M2587" s="18" t="s">
        <v>71</v>
      </c>
      <c r="N2587" s="18" t="s">
        <v>74</v>
      </c>
      <c r="O2587" s="18" t="s">
        <v>75</v>
      </c>
      <c r="P2587" s="19">
        <v>1934.73793174</v>
      </c>
      <c r="Q2587" s="19">
        <v>170139.13890600001</v>
      </c>
      <c r="R2587" s="20">
        <v>0.74605500000000002</v>
      </c>
      <c r="S2587" s="20">
        <v>6.7142049999999998</v>
      </c>
      <c r="T2587" s="20">
        <v>0.24</v>
      </c>
      <c r="U2587" s="20">
        <v>0.56100000000000005</v>
      </c>
      <c r="V2587" s="20">
        <f t="shared" si="80"/>
        <v>0.89623139517000017</v>
      </c>
      <c r="W2587" s="20">
        <f t="shared" si="81"/>
        <v>4.6590227704967493</v>
      </c>
    </row>
    <row r="2588" spans="1:23" x14ac:dyDescent="0.25">
      <c r="A2588" s="18">
        <v>39048</v>
      </c>
      <c r="B2588" s="18">
        <v>38998</v>
      </c>
      <c r="C2588" s="18">
        <v>6410</v>
      </c>
      <c r="D2588" s="18">
        <v>6410</v>
      </c>
      <c r="E2588" s="18" t="s">
        <v>56</v>
      </c>
      <c r="F2588" s="18" t="s">
        <v>113</v>
      </c>
      <c r="G2588" s="19">
        <v>9.5207806108500002</v>
      </c>
      <c r="H2588" s="19">
        <v>3.8529200000000001</v>
      </c>
      <c r="I2588" s="18" t="s">
        <v>24</v>
      </c>
      <c r="J2588" s="18" t="s">
        <v>114</v>
      </c>
      <c r="K2588" s="18">
        <v>16</v>
      </c>
      <c r="L2588" s="18">
        <v>60</v>
      </c>
      <c r="M2588" s="18" t="s">
        <v>71</v>
      </c>
      <c r="N2588" s="18" t="s">
        <v>74</v>
      </c>
      <c r="O2588" s="18" t="s">
        <v>75</v>
      </c>
      <c r="P2588" s="19">
        <v>2597.0046063599998</v>
      </c>
      <c r="Q2588" s="19">
        <v>414723.54450900003</v>
      </c>
      <c r="R2588" s="20">
        <v>0.74605500000000002</v>
      </c>
      <c r="S2588" s="20">
        <v>6.7142049999999998</v>
      </c>
      <c r="T2588" s="20">
        <v>0.24</v>
      </c>
      <c r="U2588" s="20">
        <v>0.56100000000000005</v>
      </c>
      <c r="V2588" s="20">
        <f t="shared" si="80"/>
        <v>2.1846125752560002</v>
      </c>
      <c r="W2588" s="20">
        <f t="shared" si="81"/>
        <v>11.356620385855399</v>
      </c>
    </row>
    <row r="2589" spans="1:23" x14ac:dyDescent="0.25">
      <c r="A2589" s="18">
        <v>39049</v>
      </c>
      <c r="B2589" s="18">
        <v>38999</v>
      </c>
      <c r="C2589" s="18">
        <v>6410</v>
      </c>
      <c r="D2589" s="18">
        <v>6410</v>
      </c>
      <c r="E2589" s="18" t="s">
        <v>56</v>
      </c>
      <c r="F2589" s="18" t="s">
        <v>113</v>
      </c>
      <c r="G2589" s="19">
        <v>2.7493246716000002</v>
      </c>
      <c r="H2589" s="19">
        <v>1.1126100000000001</v>
      </c>
      <c r="I2589" s="18" t="s">
        <v>24</v>
      </c>
      <c r="J2589" s="18" t="s">
        <v>114</v>
      </c>
      <c r="K2589" s="18">
        <v>16</v>
      </c>
      <c r="L2589" s="18">
        <v>60</v>
      </c>
      <c r="M2589" s="18" t="s">
        <v>71</v>
      </c>
      <c r="N2589" s="18" t="s">
        <v>74</v>
      </c>
      <c r="O2589" s="18" t="s">
        <v>75</v>
      </c>
      <c r="P2589" s="19">
        <v>1694.9789352400001</v>
      </c>
      <c r="Q2589" s="19">
        <v>119760.10365400001</v>
      </c>
      <c r="R2589" s="20">
        <v>0.74605500000000002</v>
      </c>
      <c r="S2589" s="20">
        <v>6.7142049999999998</v>
      </c>
      <c r="T2589" s="20">
        <v>0.24</v>
      </c>
      <c r="U2589" s="20">
        <v>0.56100000000000005</v>
      </c>
      <c r="V2589" s="20">
        <f t="shared" si="80"/>
        <v>0.63085187269800014</v>
      </c>
      <c r="W2589" s="20">
        <f t="shared" si="81"/>
        <v>3.2794580233969497</v>
      </c>
    </row>
    <row r="2590" spans="1:23" x14ac:dyDescent="0.25">
      <c r="A2590" s="18">
        <v>39050</v>
      </c>
      <c r="B2590" s="18">
        <v>39000</v>
      </c>
      <c r="C2590" s="18">
        <v>6410</v>
      </c>
      <c r="D2590" s="18">
        <v>6410</v>
      </c>
      <c r="E2590" s="18" t="s">
        <v>56</v>
      </c>
      <c r="F2590" s="18" t="s">
        <v>113</v>
      </c>
      <c r="G2590" s="19">
        <v>1.43551545296</v>
      </c>
      <c r="H2590" s="19">
        <v>0.580932</v>
      </c>
      <c r="I2590" s="18" t="s">
        <v>24</v>
      </c>
      <c r="J2590" s="18" t="s">
        <v>114</v>
      </c>
      <c r="K2590" s="18">
        <v>16</v>
      </c>
      <c r="L2590" s="18">
        <v>60</v>
      </c>
      <c r="M2590" s="18" t="s">
        <v>71</v>
      </c>
      <c r="N2590" s="18" t="s">
        <v>74</v>
      </c>
      <c r="O2590" s="18" t="s">
        <v>75</v>
      </c>
      <c r="P2590" s="19">
        <v>894.60605593499997</v>
      </c>
      <c r="Q2590" s="19">
        <v>62530.803007499999</v>
      </c>
      <c r="R2590" s="20">
        <v>0.74605500000000002</v>
      </c>
      <c r="S2590" s="20">
        <v>6.7142049999999998</v>
      </c>
      <c r="T2590" s="20">
        <v>0.24</v>
      </c>
      <c r="U2590" s="20">
        <v>0.56100000000000005</v>
      </c>
      <c r="V2590" s="20">
        <f t="shared" si="80"/>
        <v>0.32938948967760001</v>
      </c>
      <c r="W2590" s="20">
        <f t="shared" si="81"/>
        <v>1.7123179806473396</v>
      </c>
    </row>
    <row r="2591" spans="1:23" x14ac:dyDescent="0.25">
      <c r="A2591" s="18">
        <v>39051</v>
      </c>
      <c r="B2591" s="18">
        <v>39001</v>
      </c>
      <c r="C2591" s="18">
        <v>6410</v>
      </c>
      <c r="D2591" s="18">
        <v>6410</v>
      </c>
      <c r="E2591" s="18" t="s">
        <v>56</v>
      </c>
      <c r="F2591" s="18" t="s">
        <v>113</v>
      </c>
      <c r="G2591" s="19">
        <v>5.93989679388</v>
      </c>
      <c r="H2591" s="19">
        <v>2.4037899999999999</v>
      </c>
      <c r="I2591" s="18" t="s">
        <v>24</v>
      </c>
      <c r="J2591" s="18" t="s">
        <v>114</v>
      </c>
      <c r="K2591" s="18">
        <v>16</v>
      </c>
      <c r="L2591" s="18">
        <v>60</v>
      </c>
      <c r="M2591" s="18" t="s">
        <v>71</v>
      </c>
      <c r="N2591" s="18" t="s">
        <v>74</v>
      </c>
      <c r="O2591" s="18" t="s">
        <v>75</v>
      </c>
      <c r="P2591" s="19">
        <v>2255.3544197199999</v>
      </c>
      <c r="Q2591" s="19">
        <v>258740.86937599999</v>
      </c>
      <c r="R2591" s="20">
        <v>0.74605500000000002</v>
      </c>
      <c r="S2591" s="20">
        <v>6.7142049999999998</v>
      </c>
      <c r="T2591" s="20">
        <v>0.24</v>
      </c>
      <c r="U2591" s="20">
        <v>0.56100000000000005</v>
      </c>
      <c r="V2591" s="20">
        <f t="shared" si="80"/>
        <v>1.362953256822</v>
      </c>
      <c r="W2591" s="20">
        <f t="shared" si="81"/>
        <v>7.0852575494210486</v>
      </c>
    </row>
    <row r="2592" spans="1:23" x14ac:dyDescent="0.25">
      <c r="A2592" s="18">
        <v>39052</v>
      </c>
      <c r="B2592" s="18">
        <v>39002</v>
      </c>
      <c r="C2592" s="18">
        <v>6410</v>
      </c>
      <c r="D2592" s="18">
        <v>6410</v>
      </c>
      <c r="E2592" s="18" t="s">
        <v>56</v>
      </c>
      <c r="F2592" s="18" t="s">
        <v>113</v>
      </c>
      <c r="G2592" s="19">
        <v>3.1182412535699999</v>
      </c>
      <c r="H2592" s="19">
        <v>1.2619100000000001</v>
      </c>
      <c r="I2592" s="18" t="s">
        <v>24</v>
      </c>
      <c r="J2592" s="18" t="s">
        <v>114</v>
      </c>
      <c r="K2592" s="18">
        <v>16</v>
      </c>
      <c r="L2592" s="18">
        <v>60</v>
      </c>
      <c r="M2592" s="18" t="s">
        <v>71</v>
      </c>
      <c r="N2592" s="18" t="s">
        <v>74</v>
      </c>
      <c r="O2592" s="18" t="s">
        <v>75</v>
      </c>
      <c r="P2592" s="19">
        <v>1449.0758161000001</v>
      </c>
      <c r="Q2592" s="19">
        <v>135830.045683</v>
      </c>
      <c r="R2592" s="20">
        <v>0.74605500000000002</v>
      </c>
      <c r="S2592" s="20">
        <v>6.7142049999999998</v>
      </c>
      <c r="T2592" s="20">
        <v>0.24</v>
      </c>
      <c r="U2592" s="20">
        <v>0.56100000000000005</v>
      </c>
      <c r="V2592" s="20">
        <f t="shared" si="80"/>
        <v>0.71550524143800009</v>
      </c>
      <c r="W2592" s="20">
        <f t="shared" si="81"/>
        <v>3.7195251474504496</v>
      </c>
    </row>
    <row r="2593" spans="1:23" x14ac:dyDescent="0.25">
      <c r="A2593" s="18">
        <v>39053</v>
      </c>
      <c r="B2593" s="18">
        <v>39003</v>
      </c>
      <c r="C2593" s="18">
        <v>6410</v>
      </c>
      <c r="D2593" s="18">
        <v>6410</v>
      </c>
      <c r="E2593" s="18" t="s">
        <v>56</v>
      </c>
      <c r="F2593" s="18" t="s">
        <v>113</v>
      </c>
      <c r="G2593" s="19">
        <v>1.8832575947400001</v>
      </c>
      <c r="H2593" s="19">
        <v>0.762127</v>
      </c>
      <c r="I2593" s="18" t="s">
        <v>24</v>
      </c>
      <c r="J2593" s="18" t="s">
        <v>114</v>
      </c>
      <c r="K2593" s="18">
        <v>16</v>
      </c>
      <c r="L2593" s="18">
        <v>60</v>
      </c>
      <c r="M2593" s="18" t="s">
        <v>71</v>
      </c>
      <c r="N2593" s="18" t="s">
        <v>74</v>
      </c>
      <c r="O2593" s="18" t="s">
        <v>75</v>
      </c>
      <c r="P2593" s="19">
        <v>1072.5000290600001</v>
      </c>
      <c r="Q2593" s="19">
        <v>82034.372689299998</v>
      </c>
      <c r="R2593" s="20">
        <v>0.74605500000000002</v>
      </c>
      <c r="S2593" s="20">
        <v>6.7142049999999998</v>
      </c>
      <c r="T2593" s="20">
        <v>0.24</v>
      </c>
      <c r="U2593" s="20">
        <v>0.56100000000000005</v>
      </c>
      <c r="V2593" s="20">
        <f t="shared" si="80"/>
        <v>0.43212738082860003</v>
      </c>
      <c r="W2593" s="20">
        <f t="shared" si="81"/>
        <v>2.2463967652613648</v>
      </c>
    </row>
    <row r="2594" spans="1:23" x14ac:dyDescent="0.25">
      <c r="A2594" s="18">
        <v>39054</v>
      </c>
      <c r="B2594" s="18">
        <v>39004</v>
      </c>
      <c r="C2594" s="18">
        <v>6410</v>
      </c>
      <c r="D2594" s="18">
        <v>6410</v>
      </c>
      <c r="E2594" s="18" t="s">
        <v>56</v>
      </c>
      <c r="F2594" s="18" t="s">
        <v>113</v>
      </c>
      <c r="G2594" s="19">
        <v>2.64406311692</v>
      </c>
      <c r="H2594" s="19">
        <v>1.0700099999999999</v>
      </c>
      <c r="I2594" s="18" t="s">
        <v>24</v>
      </c>
      <c r="J2594" s="18" t="s">
        <v>114</v>
      </c>
      <c r="K2594" s="18">
        <v>16</v>
      </c>
      <c r="L2594" s="18">
        <v>60</v>
      </c>
      <c r="M2594" s="18" t="s">
        <v>71</v>
      </c>
      <c r="N2594" s="18" t="s">
        <v>74</v>
      </c>
      <c r="O2594" s="18" t="s">
        <v>75</v>
      </c>
      <c r="P2594" s="19">
        <v>1443.28963937</v>
      </c>
      <c r="Q2594" s="19">
        <v>115174.928671</v>
      </c>
      <c r="R2594" s="20">
        <v>0.74605500000000002</v>
      </c>
      <c r="S2594" s="20">
        <v>6.7142049999999998</v>
      </c>
      <c r="T2594" s="20">
        <v>0.24</v>
      </c>
      <c r="U2594" s="20">
        <v>0.56100000000000005</v>
      </c>
      <c r="V2594" s="20">
        <f t="shared" si="80"/>
        <v>0.606697596018</v>
      </c>
      <c r="W2594" s="20">
        <f t="shared" si="81"/>
        <v>3.153892990009949</v>
      </c>
    </row>
    <row r="2595" spans="1:23" x14ac:dyDescent="0.25">
      <c r="A2595" s="18">
        <v>39055</v>
      </c>
      <c r="B2595" s="18">
        <v>39005</v>
      </c>
      <c r="C2595" s="18">
        <v>6410</v>
      </c>
      <c r="D2595" s="18">
        <v>6410</v>
      </c>
      <c r="E2595" s="18" t="s">
        <v>56</v>
      </c>
      <c r="F2595" s="18" t="s">
        <v>113</v>
      </c>
      <c r="G2595" s="19">
        <v>9.5992072100399994</v>
      </c>
      <c r="H2595" s="19">
        <v>3.8846599999999998</v>
      </c>
      <c r="I2595" s="18" t="s">
        <v>24</v>
      </c>
      <c r="J2595" s="18" t="s">
        <v>114</v>
      </c>
      <c r="K2595" s="18">
        <v>16</v>
      </c>
      <c r="L2595" s="18">
        <v>60</v>
      </c>
      <c r="M2595" s="18" t="s">
        <v>71</v>
      </c>
      <c r="N2595" s="18" t="s">
        <v>74</v>
      </c>
      <c r="O2595" s="18" t="s">
        <v>75</v>
      </c>
      <c r="P2595" s="19">
        <v>2796.5905724200002</v>
      </c>
      <c r="Q2595" s="19">
        <v>418139.79350600002</v>
      </c>
      <c r="R2595" s="20">
        <v>0.74605500000000002</v>
      </c>
      <c r="S2595" s="20">
        <v>6.7142049999999998</v>
      </c>
      <c r="T2595" s="20">
        <v>0.24</v>
      </c>
      <c r="U2595" s="20">
        <v>0.56100000000000005</v>
      </c>
      <c r="V2595" s="20">
        <f t="shared" si="80"/>
        <v>2.2026092123879999</v>
      </c>
      <c r="W2595" s="20">
        <f t="shared" si="81"/>
        <v>11.450175178336698</v>
      </c>
    </row>
    <row r="2596" spans="1:23" x14ac:dyDescent="0.25">
      <c r="A2596" s="18">
        <v>39056</v>
      </c>
      <c r="B2596" s="18">
        <v>39006</v>
      </c>
      <c r="C2596" s="18">
        <v>6410</v>
      </c>
      <c r="D2596" s="18">
        <v>6410</v>
      </c>
      <c r="E2596" s="18" t="s">
        <v>56</v>
      </c>
      <c r="F2596" s="18" t="s">
        <v>113</v>
      </c>
      <c r="G2596" s="19">
        <v>0.64758305090299995</v>
      </c>
      <c r="H2596" s="19">
        <v>0.26206800000000002</v>
      </c>
      <c r="I2596" s="18" t="s">
        <v>24</v>
      </c>
      <c r="J2596" s="18" t="s">
        <v>114</v>
      </c>
      <c r="K2596" s="18">
        <v>16</v>
      </c>
      <c r="L2596" s="18">
        <v>60</v>
      </c>
      <c r="M2596" s="18" t="s">
        <v>71</v>
      </c>
      <c r="N2596" s="18" t="s">
        <v>74</v>
      </c>
      <c r="O2596" s="18" t="s">
        <v>75</v>
      </c>
      <c r="P2596" s="19">
        <v>805.58677127299995</v>
      </c>
      <c r="Q2596" s="19">
        <v>28208.604861899999</v>
      </c>
      <c r="R2596" s="20">
        <v>0.74605500000000002</v>
      </c>
      <c r="S2596" s="20">
        <v>6.7142049999999998</v>
      </c>
      <c r="T2596" s="20">
        <v>0.24</v>
      </c>
      <c r="U2596" s="20">
        <v>0.56100000000000005</v>
      </c>
      <c r="V2596" s="20">
        <f t="shared" si="80"/>
        <v>0.14859302772240002</v>
      </c>
      <c r="W2596" s="20">
        <f t="shared" si="81"/>
        <v>0.77245486313765988</v>
      </c>
    </row>
    <row r="2597" spans="1:23" x14ac:dyDescent="0.25">
      <c r="A2597" s="18">
        <v>39057</v>
      </c>
      <c r="B2597" s="18">
        <v>39007</v>
      </c>
      <c r="C2597" s="18">
        <v>6410</v>
      </c>
      <c r="D2597" s="18">
        <v>6410</v>
      </c>
      <c r="E2597" s="18" t="s">
        <v>56</v>
      </c>
      <c r="F2597" s="18" t="s">
        <v>113</v>
      </c>
      <c r="G2597" s="19">
        <v>3.4291545916600001</v>
      </c>
      <c r="H2597" s="19">
        <v>1.3877299999999999</v>
      </c>
      <c r="I2597" s="18" t="s">
        <v>24</v>
      </c>
      <c r="J2597" s="18" t="s">
        <v>114</v>
      </c>
      <c r="K2597" s="18">
        <v>16</v>
      </c>
      <c r="L2597" s="18">
        <v>60</v>
      </c>
      <c r="M2597" s="18" t="s">
        <v>71</v>
      </c>
      <c r="N2597" s="18" t="s">
        <v>74</v>
      </c>
      <c r="O2597" s="18" t="s">
        <v>75</v>
      </c>
      <c r="P2597" s="19">
        <v>1433.55253513</v>
      </c>
      <c r="Q2597" s="19">
        <v>149373.376517</v>
      </c>
      <c r="R2597" s="20">
        <v>0.74605500000000002</v>
      </c>
      <c r="S2597" s="20">
        <v>6.7142049999999998</v>
      </c>
      <c r="T2597" s="20">
        <v>0.24</v>
      </c>
      <c r="U2597" s="20">
        <v>0.56100000000000005</v>
      </c>
      <c r="V2597" s="20">
        <f t="shared" si="80"/>
        <v>0.78684540791399993</v>
      </c>
      <c r="W2597" s="20">
        <f t="shared" si="81"/>
        <v>4.0903841263413492</v>
      </c>
    </row>
    <row r="2598" spans="1:23" x14ac:dyDescent="0.25">
      <c r="A2598" s="18">
        <v>39058</v>
      </c>
      <c r="B2598" s="18">
        <v>39008</v>
      </c>
      <c r="C2598" s="18">
        <v>6410</v>
      </c>
      <c r="D2598" s="18">
        <v>6410</v>
      </c>
      <c r="E2598" s="18" t="s">
        <v>56</v>
      </c>
      <c r="F2598" s="18" t="s">
        <v>113</v>
      </c>
      <c r="G2598" s="19">
        <v>2.0253706624399999</v>
      </c>
      <c r="H2598" s="19">
        <v>0.81963799999999998</v>
      </c>
      <c r="I2598" s="18" t="s">
        <v>24</v>
      </c>
      <c r="J2598" s="18" t="s">
        <v>114</v>
      </c>
      <c r="K2598" s="18">
        <v>16</v>
      </c>
      <c r="L2598" s="18">
        <v>60</v>
      </c>
      <c r="M2598" s="18" t="s">
        <v>71</v>
      </c>
      <c r="N2598" s="18" t="s">
        <v>74</v>
      </c>
      <c r="O2598" s="18" t="s">
        <v>75</v>
      </c>
      <c r="P2598" s="19">
        <v>1071.57887521</v>
      </c>
      <c r="Q2598" s="19">
        <v>88224.793155499996</v>
      </c>
      <c r="R2598" s="20">
        <v>0.74605500000000002</v>
      </c>
      <c r="S2598" s="20">
        <v>6.7142049999999998</v>
      </c>
      <c r="T2598" s="20">
        <v>0.24</v>
      </c>
      <c r="U2598" s="20">
        <v>0.56100000000000005</v>
      </c>
      <c r="V2598" s="20">
        <f t="shared" si="80"/>
        <v>0.46473622134839998</v>
      </c>
      <c r="W2598" s="20">
        <f t="shared" si="81"/>
        <v>2.4159125078698094</v>
      </c>
    </row>
    <row r="2599" spans="1:23" x14ac:dyDescent="0.25">
      <c r="A2599" s="18">
        <v>39060</v>
      </c>
      <c r="B2599" s="18">
        <v>39010</v>
      </c>
      <c r="C2599" s="18">
        <v>6410</v>
      </c>
      <c r="D2599" s="18">
        <v>6410</v>
      </c>
      <c r="E2599" s="18" t="s">
        <v>56</v>
      </c>
      <c r="F2599" s="18" t="s">
        <v>113</v>
      </c>
      <c r="G2599" s="19">
        <v>2.1233588647700001</v>
      </c>
      <c r="H2599" s="19">
        <v>0.85929299999999997</v>
      </c>
      <c r="I2599" s="18" t="s">
        <v>24</v>
      </c>
      <c r="J2599" s="18" t="s">
        <v>114</v>
      </c>
      <c r="K2599" s="18">
        <v>16</v>
      </c>
      <c r="L2599" s="18">
        <v>60</v>
      </c>
      <c r="M2599" s="18" t="s">
        <v>71</v>
      </c>
      <c r="N2599" s="18" t="s">
        <v>74</v>
      </c>
      <c r="O2599" s="18" t="s">
        <v>75</v>
      </c>
      <c r="P2599" s="19">
        <v>1387.5175108999999</v>
      </c>
      <c r="Q2599" s="19">
        <v>92493.1421749</v>
      </c>
      <c r="R2599" s="20">
        <v>0.74605500000000002</v>
      </c>
      <c r="S2599" s="20">
        <v>6.7142049999999998</v>
      </c>
      <c r="T2599" s="20">
        <v>0.24</v>
      </c>
      <c r="U2599" s="20">
        <v>0.56100000000000005</v>
      </c>
      <c r="V2599" s="20">
        <f t="shared" si="80"/>
        <v>0.48722067772740002</v>
      </c>
      <c r="W2599" s="20">
        <f t="shared" si="81"/>
        <v>2.5327970477515347</v>
      </c>
    </row>
    <row r="2600" spans="1:23" x14ac:dyDescent="0.25">
      <c r="A2600" s="18">
        <v>39061</v>
      </c>
      <c r="B2600" s="18">
        <v>39011</v>
      </c>
      <c r="C2600" s="18">
        <v>6410</v>
      </c>
      <c r="D2600" s="18">
        <v>6410</v>
      </c>
      <c r="E2600" s="18" t="s">
        <v>56</v>
      </c>
      <c r="F2600" s="18" t="s">
        <v>113</v>
      </c>
      <c r="G2600" s="19">
        <v>1.7671584434200001</v>
      </c>
      <c r="H2600" s="19">
        <v>0.715144</v>
      </c>
      <c r="I2600" s="18" t="s">
        <v>24</v>
      </c>
      <c r="J2600" s="18" t="s">
        <v>114</v>
      </c>
      <c r="K2600" s="18">
        <v>16</v>
      </c>
      <c r="L2600" s="18">
        <v>60</v>
      </c>
      <c r="M2600" s="18" t="s">
        <v>71</v>
      </c>
      <c r="N2600" s="18" t="s">
        <v>74</v>
      </c>
      <c r="O2600" s="18" t="s">
        <v>75</v>
      </c>
      <c r="P2600" s="19">
        <v>1002.37505108</v>
      </c>
      <c r="Q2600" s="19">
        <v>76977.113885700004</v>
      </c>
      <c r="R2600" s="20">
        <v>0.74605500000000002</v>
      </c>
      <c r="S2600" s="20">
        <v>6.7142049999999998</v>
      </c>
      <c r="T2600" s="20">
        <v>0.24</v>
      </c>
      <c r="U2600" s="20">
        <v>0.56100000000000005</v>
      </c>
      <c r="V2600" s="20">
        <f t="shared" si="80"/>
        <v>0.40548793525920002</v>
      </c>
      <c r="W2600" s="20">
        <f t="shared" si="81"/>
        <v>2.1079126816082794</v>
      </c>
    </row>
    <row r="2601" spans="1:23" x14ac:dyDescent="0.25">
      <c r="A2601" s="18">
        <v>39063</v>
      </c>
      <c r="B2601" s="18">
        <v>39013</v>
      </c>
      <c r="C2601" s="18">
        <v>6410</v>
      </c>
      <c r="D2601" s="18">
        <v>6410</v>
      </c>
      <c r="E2601" s="18" t="s">
        <v>56</v>
      </c>
      <c r="F2601" s="18" t="s">
        <v>113</v>
      </c>
      <c r="G2601" s="19">
        <v>2.5825128749099999</v>
      </c>
      <c r="H2601" s="19">
        <v>1.04511</v>
      </c>
      <c r="I2601" s="18" t="s">
        <v>24</v>
      </c>
      <c r="J2601" s="18" t="s">
        <v>114</v>
      </c>
      <c r="K2601" s="18">
        <v>16</v>
      </c>
      <c r="L2601" s="18">
        <v>60</v>
      </c>
      <c r="M2601" s="18" t="s">
        <v>71</v>
      </c>
      <c r="N2601" s="18" t="s">
        <v>74</v>
      </c>
      <c r="O2601" s="18" t="s">
        <v>75</v>
      </c>
      <c r="P2601" s="19">
        <v>1441.57413311</v>
      </c>
      <c r="Q2601" s="19">
        <v>112493.810855</v>
      </c>
      <c r="R2601" s="20">
        <v>0.74605500000000002</v>
      </c>
      <c r="S2601" s="20">
        <v>6.7142049999999998</v>
      </c>
      <c r="T2601" s="20">
        <v>0.24</v>
      </c>
      <c r="U2601" s="20">
        <v>0.56100000000000005</v>
      </c>
      <c r="V2601" s="20">
        <f t="shared" si="80"/>
        <v>0.59257925119800003</v>
      </c>
      <c r="W2601" s="20">
        <f t="shared" si="81"/>
        <v>3.0804993437344494</v>
      </c>
    </row>
    <row r="2602" spans="1:23" x14ac:dyDescent="0.25">
      <c r="A2602" s="18">
        <v>39064</v>
      </c>
      <c r="B2602" s="18">
        <v>39014</v>
      </c>
      <c r="C2602" s="18">
        <v>6410</v>
      </c>
      <c r="D2602" s="18">
        <v>6410</v>
      </c>
      <c r="E2602" s="18" t="s">
        <v>56</v>
      </c>
      <c r="F2602" s="18" t="s">
        <v>113</v>
      </c>
      <c r="G2602" s="19">
        <v>2.14045163161</v>
      </c>
      <c r="H2602" s="19">
        <v>0.86621000000000004</v>
      </c>
      <c r="I2602" s="18" t="s">
        <v>24</v>
      </c>
      <c r="J2602" s="18" t="s">
        <v>114</v>
      </c>
      <c r="K2602" s="18">
        <v>16</v>
      </c>
      <c r="L2602" s="18">
        <v>60</v>
      </c>
      <c r="M2602" s="18" t="s">
        <v>71</v>
      </c>
      <c r="N2602" s="18" t="s">
        <v>74</v>
      </c>
      <c r="O2602" s="18" t="s">
        <v>75</v>
      </c>
      <c r="P2602" s="19">
        <v>1217.2914344999999</v>
      </c>
      <c r="Q2602" s="19">
        <v>93237.700121700007</v>
      </c>
      <c r="R2602" s="20">
        <v>0.74605500000000002</v>
      </c>
      <c r="S2602" s="20">
        <v>6.7142049999999998</v>
      </c>
      <c r="T2602" s="20">
        <v>0.24</v>
      </c>
      <c r="U2602" s="20">
        <v>0.56100000000000005</v>
      </c>
      <c r="V2602" s="20">
        <f t="shared" si="80"/>
        <v>0.491142629178</v>
      </c>
      <c r="W2602" s="20">
        <f t="shared" si="81"/>
        <v>2.5531851542289496</v>
      </c>
    </row>
    <row r="2603" spans="1:23" x14ac:dyDescent="0.25">
      <c r="A2603" s="18">
        <v>39065</v>
      </c>
      <c r="B2603" s="18">
        <v>39015</v>
      </c>
      <c r="C2603" s="18">
        <v>6410</v>
      </c>
      <c r="D2603" s="18">
        <v>6410</v>
      </c>
      <c r="E2603" s="18" t="s">
        <v>56</v>
      </c>
      <c r="F2603" s="18" t="s">
        <v>113</v>
      </c>
      <c r="G2603" s="19">
        <v>3.0863370672400001</v>
      </c>
      <c r="H2603" s="19">
        <v>1.2490000000000001</v>
      </c>
      <c r="I2603" s="18" t="s">
        <v>24</v>
      </c>
      <c r="J2603" s="18" t="s">
        <v>114</v>
      </c>
      <c r="K2603" s="18">
        <v>16</v>
      </c>
      <c r="L2603" s="18">
        <v>60</v>
      </c>
      <c r="M2603" s="18" t="s">
        <v>71</v>
      </c>
      <c r="N2603" s="18" t="s">
        <v>74</v>
      </c>
      <c r="O2603" s="18" t="s">
        <v>75</v>
      </c>
      <c r="P2603" s="19">
        <v>1419.7230056799999</v>
      </c>
      <c r="Q2603" s="19">
        <v>134440.304886</v>
      </c>
      <c r="R2603" s="20">
        <v>0.74605500000000002</v>
      </c>
      <c r="S2603" s="20">
        <v>6.7142049999999998</v>
      </c>
      <c r="T2603" s="20">
        <v>0.24</v>
      </c>
      <c r="U2603" s="20">
        <v>0.56100000000000005</v>
      </c>
      <c r="V2603" s="20">
        <f t="shared" si="80"/>
        <v>0.70818524820000017</v>
      </c>
      <c r="W2603" s="20">
        <f t="shared" si="81"/>
        <v>3.6814724577549995</v>
      </c>
    </row>
    <row r="2604" spans="1:23" x14ac:dyDescent="0.25">
      <c r="A2604" s="18">
        <v>39066</v>
      </c>
      <c r="B2604" s="18">
        <v>39016</v>
      </c>
      <c r="C2604" s="18">
        <v>6410</v>
      </c>
      <c r="D2604" s="18">
        <v>6410</v>
      </c>
      <c r="E2604" s="18" t="s">
        <v>56</v>
      </c>
      <c r="F2604" s="18" t="s">
        <v>113</v>
      </c>
      <c r="G2604" s="19">
        <v>8.7873165421500001</v>
      </c>
      <c r="H2604" s="19">
        <v>3.5560999999999998</v>
      </c>
      <c r="I2604" s="18" t="s">
        <v>24</v>
      </c>
      <c r="J2604" s="18" t="s">
        <v>114</v>
      </c>
      <c r="K2604" s="18">
        <v>16</v>
      </c>
      <c r="L2604" s="18">
        <v>60</v>
      </c>
      <c r="M2604" s="18" t="s">
        <v>71</v>
      </c>
      <c r="N2604" s="18" t="s">
        <v>74</v>
      </c>
      <c r="O2604" s="18" t="s">
        <v>75</v>
      </c>
      <c r="P2604" s="19">
        <v>2569.6442957200002</v>
      </c>
      <c r="Q2604" s="19">
        <v>382773.97747599997</v>
      </c>
      <c r="R2604" s="20">
        <v>0.74605500000000002</v>
      </c>
      <c r="S2604" s="20">
        <v>6.7142049999999998</v>
      </c>
      <c r="T2604" s="20">
        <v>0.24</v>
      </c>
      <c r="U2604" s="20">
        <v>0.56100000000000005</v>
      </c>
      <c r="V2604" s="20">
        <f t="shared" si="80"/>
        <v>2.01631510098</v>
      </c>
      <c r="W2604" s="20">
        <f t="shared" si="81"/>
        <v>10.481732751819498</v>
      </c>
    </row>
    <row r="2605" spans="1:23" x14ac:dyDescent="0.25">
      <c r="A2605" s="18">
        <v>39067</v>
      </c>
      <c r="B2605" s="18">
        <v>39027</v>
      </c>
      <c r="C2605" s="18">
        <v>6410</v>
      </c>
      <c r="D2605" s="18">
        <v>6410</v>
      </c>
      <c r="E2605" s="18" t="s">
        <v>56</v>
      </c>
      <c r="F2605" s="18" t="s">
        <v>113</v>
      </c>
      <c r="G2605" s="19">
        <v>3.0748859993600002</v>
      </c>
      <c r="H2605" s="19">
        <v>1.2443599999999999</v>
      </c>
      <c r="I2605" s="18" t="s">
        <v>24</v>
      </c>
      <c r="J2605" s="18" t="s">
        <v>114</v>
      </c>
      <c r="K2605" s="18">
        <v>16</v>
      </c>
      <c r="L2605" s="18">
        <v>60</v>
      </c>
      <c r="M2605" s="18" t="s">
        <v>71</v>
      </c>
      <c r="N2605" s="18" t="s">
        <v>74</v>
      </c>
      <c r="O2605" s="18" t="s">
        <v>75</v>
      </c>
      <c r="P2605" s="19">
        <v>1431.90927523</v>
      </c>
      <c r="Q2605" s="19">
        <v>133941.49836299999</v>
      </c>
      <c r="R2605" s="20">
        <v>0.74605500000000002</v>
      </c>
      <c r="S2605" s="20">
        <v>6.7142049999999998</v>
      </c>
      <c r="T2605" s="20">
        <v>0.24</v>
      </c>
      <c r="U2605" s="20">
        <v>0.56100000000000005</v>
      </c>
      <c r="V2605" s="20">
        <f t="shared" si="80"/>
        <v>0.70555435984799997</v>
      </c>
      <c r="W2605" s="20">
        <f t="shared" si="81"/>
        <v>3.6677958907381991</v>
      </c>
    </row>
    <row r="2606" spans="1:23" x14ac:dyDescent="0.25">
      <c r="A2606" s="18">
        <v>39068</v>
      </c>
      <c r="B2606" s="18">
        <v>39028</v>
      </c>
      <c r="C2606" s="18">
        <v>6410</v>
      </c>
      <c r="D2606" s="18">
        <v>6410</v>
      </c>
      <c r="E2606" s="18" t="s">
        <v>56</v>
      </c>
      <c r="F2606" s="18" t="s">
        <v>113</v>
      </c>
      <c r="G2606" s="19">
        <v>3.7391861496200001</v>
      </c>
      <c r="H2606" s="19">
        <v>1.51319</v>
      </c>
      <c r="I2606" s="18" t="s">
        <v>24</v>
      </c>
      <c r="J2606" s="18" t="s">
        <v>114</v>
      </c>
      <c r="K2606" s="18">
        <v>16</v>
      </c>
      <c r="L2606" s="18">
        <v>60</v>
      </c>
      <c r="M2606" s="18" t="s">
        <v>71</v>
      </c>
      <c r="N2606" s="18" t="s">
        <v>74</v>
      </c>
      <c r="O2606" s="18" t="s">
        <v>75</v>
      </c>
      <c r="P2606" s="19">
        <v>1829.1655483100001</v>
      </c>
      <c r="Q2606" s="19">
        <v>162878.297162</v>
      </c>
      <c r="R2606" s="20">
        <v>0.74605500000000002</v>
      </c>
      <c r="S2606" s="20">
        <v>6.7142049999999998</v>
      </c>
      <c r="T2606" s="20">
        <v>0.24</v>
      </c>
      <c r="U2606" s="20">
        <v>0.56100000000000005</v>
      </c>
      <c r="V2606" s="20">
        <f t="shared" si="80"/>
        <v>0.85798145374200008</v>
      </c>
      <c r="W2606" s="20">
        <f t="shared" si="81"/>
        <v>4.4601819922740491</v>
      </c>
    </row>
    <row r="2607" spans="1:23" x14ac:dyDescent="0.25">
      <c r="A2607" s="18">
        <v>39069</v>
      </c>
      <c r="B2607" s="18">
        <v>39029</v>
      </c>
      <c r="C2607" s="18">
        <v>6410</v>
      </c>
      <c r="D2607" s="18">
        <v>6410</v>
      </c>
      <c r="E2607" s="18" t="s">
        <v>56</v>
      </c>
      <c r="F2607" s="18" t="s">
        <v>113</v>
      </c>
      <c r="G2607" s="19">
        <v>1.4698587922499999</v>
      </c>
      <c r="H2607" s="19">
        <v>0.594831</v>
      </c>
      <c r="I2607" s="18" t="s">
        <v>24</v>
      </c>
      <c r="J2607" s="18" t="s">
        <v>114</v>
      </c>
      <c r="K2607" s="18">
        <v>16</v>
      </c>
      <c r="L2607" s="18">
        <v>60</v>
      </c>
      <c r="M2607" s="18" t="s">
        <v>71</v>
      </c>
      <c r="N2607" s="18" t="s">
        <v>74</v>
      </c>
      <c r="O2607" s="18" t="s">
        <v>75</v>
      </c>
      <c r="P2607" s="19">
        <v>939.682762099</v>
      </c>
      <c r="Q2607" s="19">
        <v>64026.792881399997</v>
      </c>
      <c r="R2607" s="20">
        <v>0.74605500000000002</v>
      </c>
      <c r="S2607" s="20">
        <v>6.7142049999999998</v>
      </c>
      <c r="T2607" s="20">
        <v>0.24</v>
      </c>
      <c r="U2607" s="20">
        <v>0.56100000000000005</v>
      </c>
      <c r="V2607" s="20">
        <f t="shared" si="80"/>
        <v>0.33727024769580005</v>
      </c>
      <c r="W2607" s="20">
        <f t="shared" si="81"/>
        <v>1.7532857834418447</v>
      </c>
    </row>
    <row r="2608" spans="1:23" x14ac:dyDescent="0.25">
      <c r="A2608" s="18">
        <v>39070</v>
      </c>
      <c r="B2608" s="18">
        <v>39030</v>
      </c>
      <c r="C2608" s="18">
        <v>6410</v>
      </c>
      <c r="D2608" s="18">
        <v>6410</v>
      </c>
      <c r="E2608" s="18" t="s">
        <v>56</v>
      </c>
      <c r="F2608" s="18" t="s">
        <v>113</v>
      </c>
      <c r="G2608" s="19">
        <v>3.6132399139200002</v>
      </c>
      <c r="H2608" s="19">
        <v>1.4622299999999999</v>
      </c>
      <c r="I2608" s="18" t="s">
        <v>24</v>
      </c>
      <c r="J2608" s="18" t="s">
        <v>114</v>
      </c>
      <c r="K2608" s="18">
        <v>16</v>
      </c>
      <c r="L2608" s="18">
        <v>60</v>
      </c>
      <c r="M2608" s="18" t="s">
        <v>71</v>
      </c>
      <c r="N2608" s="18" t="s">
        <v>74</v>
      </c>
      <c r="O2608" s="18" t="s">
        <v>75</v>
      </c>
      <c r="P2608" s="19">
        <v>1794.39346241</v>
      </c>
      <c r="Q2608" s="19">
        <v>157392.101081</v>
      </c>
      <c r="R2608" s="20">
        <v>0.74605500000000002</v>
      </c>
      <c r="S2608" s="20">
        <v>6.7142049999999998</v>
      </c>
      <c r="T2608" s="20">
        <v>0.24</v>
      </c>
      <c r="U2608" s="20">
        <v>0.56100000000000005</v>
      </c>
      <c r="V2608" s="20">
        <f t="shared" si="80"/>
        <v>0.82908704201399996</v>
      </c>
      <c r="W2608" s="20">
        <f t="shared" si="81"/>
        <v>4.3099755579688495</v>
      </c>
    </row>
    <row r="2609" spans="1:23" x14ac:dyDescent="0.25">
      <c r="A2609" s="18">
        <v>39071</v>
      </c>
      <c r="B2609" s="18">
        <v>39031</v>
      </c>
      <c r="C2609" s="18">
        <v>6410</v>
      </c>
      <c r="D2609" s="18">
        <v>6410</v>
      </c>
      <c r="E2609" s="18" t="s">
        <v>56</v>
      </c>
      <c r="F2609" s="18" t="s">
        <v>113</v>
      </c>
      <c r="G2609" s="19">
        <v>1.5972461256999999</v>
      </c>
      <c r="H2609" s="19">
        <v>0.64638300000000004</v>
      </c>
      <c r="I2609" s="18" t="s">
        <v>24</v>
      </c>
      <c r="J2609" s="18" t="s">
        <v>114</v>
      </c>
      <c r="K2609" s="18">
        <v>16</v>
      </c>
      <c r="L2609" s="18">
        <v>60</v>
      </c>
      <c r="M2609" s="18" t="s">
        <v>71</v>
      </c>
      <c r="N2609" s="18" t="s">
        <v>74</v>
      </c>
      <c r="O2609" s="18" t="s">
        <v>75</v>
      </c>
      <c r="P2609" s="19">
        <v>1121.29621625</v>
      </c>
      <c r="Q2609" s="19">
        <v>69575.762932099999</v>
      </c>
      <c r="R2609" s="20">
        <v>0.74605500000000002</v>
      </c>
      <c r="S2609" s="20">
        <v>6.7142049999999998</v>
      </c>
      <c r="T2609" s="20">
        <v>0.24</v>
      </c>
      <c r="U2609" s="20">
        <v>0.56100000000000005</v>
      </c>
      <c r="V2609" s="20">
        <f t="shared" si="80"/>
        <v>0.36650032448940001</v>
      </c>
      <c r="W2609" s="20">
        <f t="shared" si="81"/>
        <v>1.9052371590560848</v>
      </c>
    </row>
    <row r="2610" spans="1:23" x14ac:dyDescent="0.25">
      <c r="A2610" s="18">
        <v>39072</v>
      </c>
      <c r="B2610" s="18">
        <v>39032</v>
      </c>
      <c r="C2610" s="18">
        <v>6410</v>
      </c>
      <c r="D2610" s="18">
        <v>6410</v>
      </c>
      <c r="E2610" s="18" t="s">
        <v>56</v>
      </c>
      <c r="F2610" s="18" t="s">
        <v>113</v>
      </c>
      <c r="G2610" s="19">
        <v>7.0096684400699996</v>
      </c>
      <c r="H2610" s="19">
        <v>2.8367100000000001</v>
      </c>
      <c r="I2610" s="18" t="s">
        <v>24</v>
      </c>
      <c r="J2610" s="18" t="s">
        <v>114</v>
      </c>
      <c r="K2610" s="18">
        <v>16</v>
      </c>
      <c r="L2610" s="18">
        <v>60</v>
      </c>
      <c r="M2610" s="18" t="s">
        <v>71</v>
      </c>
      <c r="N2610" s="18" t="s">
        <v>74</v>
      </c>
      <c r="O2610" s="18" t="s">
        <v>75</v>
      </c>
      <c r="P2610" s="19">
        <v>2613.7286494</v>
      </c>
      <c r="Q2610" s="19">
        <v>305339.93588499998</v>
      </c>
      <c r="R2610" s="20">
        <v>0.74605500000000002</v>
      </c>
      <c r="S2610" s="20">
        <v>6.7142049999999998</v>
      </c>
      <c r="T2610" s="20">
        <v>0.24</v>
      </c>
      <c r="U2610" s="20">
        <v>0.56100000000000005</v>
      </c>
      <c r="V2610" s="20">
        <f t="shared" si="80"/>
        <v>1.6084196760780001</v>
      </c>
      <c r="W2610" s="20">
        <f t="shared" si="81"/>
        <v>8.3613048323764492</v>
      </c>
    </row>
    <row r="2611" spans="1:23" x14ac:dyDescent="0.25">
      <c r="A2611" s="18">
        <v>39073</v>
      </c>
      <c r="B2611" s="18">
        <v>39033</v>
      </c>
      <c r="C2611" s="18">
        <v>6410</v>
      </c>
      <c r="D2611" s="18">
        <v>6410</v>
      </c>
      <c r="E2611" s="18" t="s">
        <v>56</v>
      </c>
      <c r="F2611" s="18" t="s">
        <v>113</v>
      </c>
      <c r="G2611" s="19">
        <v>6.66647530962E-2</v>
      </c>
      <c r="H2611" s="19">
        <v>2.69783E-2</v>
      </c>
      <c r="I2611" s="18" t="s">
        <v>24</v>
      </c>
      <c r="J2611" s="18" t="s">
        <v>114</v>
      </c>
      <c r="K2611" s="18">
        <v>16</v>
      </c>
      <c r="L2611" s="18">
        <v>60</v>
      </c>
      <c r="M2611" s="18" t="s">
        <v>71</v>
      </c>
      <c r="N2611" s="18" t="s">
        <v>74</v>
      </c>
      <c r="O2611" s="18" t="s">
        <v>75</v>
      </c>
      <c r="P2611" s="19">
        <v>356.93557232699999</v>
      </c>
      <c r="Q2611" s="19">
        <v>2903.9050290199998</v>
      </c>
      <c r="R2611" s="20">
        <v>0.74605500000000002</v>
      </c>
      <c r="S2611" s="20">
        <v>6.7142049999999998</v>
      </c>
      <c r="T2611" s="20">
        <v>0.24</v>
      </c>
      <c r="U2611" s="20">
        <v>0.56100000000000005</v>
      </c>
      <c r="V2611" s="20">
        <f t="shared" si="80"/>
        <v>1.529674466094E-2</v>
      </c>
      <c r="W2611" s="20">
        <f t="shared" si="81"/>
        <v>7.9519510333908486E-2</v>
      </c>
    </row>
    <row r="2612" spans="1:23" x14ac:dyDescent="0.25">
      <c r="A2612" s="18">
        <v>39074</v>
      </c>
      <c r="B2612" s="18">
        <v>39034</v>
      </c>
      <c r="C2612" s="18">
        <v>6410</v>
      </c>
      <c r="D2612" s="18">
        <v>6410</v>
      </c>
      <c r="E2612" s="18" t="s">
        <v>56</v>
      </c>
      <c r="F2612" s="18" t="s">
        <v>113</v>
      </c>
      <c r="G2612" s="19">
        <v>2.91786653577</v>
      </c>
      <c r="H2612" s="19">
        <v>1.18082</v>
      </c>
      <c r="I2612" s="18" t="s">
        <v>24</v>
      </c>
      <c r="J2612" s="18" t="s">
        <v>114</v>
      </c>
      <c r="K2612" s="18">
        <v>16</v>
      </c>
      <c r="L2612" s="18">
        <v>60</v>
      </c>
      <c r="M2612" s="18" t="s">
        <v>71</v>
      </c>
      <c r="N2612" s="18" t="s">
        <v>74</v>
      </c>
      <c r="O2612" s="18" t="s">
        <v>75</v>
      </c>
      <c r="P2612" s="19">
        <v>1748.8436278700001</v>
      </c>
      <c r="Q2612" s="19">
        <v>127101.75788999999</v>
      </c>
      <c r="R2612" s="20">
        <v>0.74605500000000002</v>
      </c>
      <c r="S2612" s="20">
        <v>6.7142049999999998</v>
      </c>
      <c r="T2612" s="20">
        <v>0.24</v>
      </c>
      <c r="U2612" s="20">
        <v>0.56100000000000005</v>
      </c>
      <c r="V2612" s="20">
        <f t="shared" si="80"/>
        <v>0.66952706547600005</v>
      </c>
      <c r="W2612" s="20">
        <f t="shared" si="81"/>
        <v>3.4805094536158996</v>
      </c>
    </row>
    <row r="2613" spans="1:23" x14ac:dyDescent="0.25">
      <c r="A2613" s="18">
        <v>39075</v>
      </c>
      <c r="B2613" s="18">
        <v>39035</v>
      </c>
      <c r="C2613" s="18">
        <v>6410</v>
      </c>
      <c r="D2613" s="18">
        <v>6410</v>
      </c>
      <c r="E2613" s="18" t="s">
        <v>56</v>
      </c>
      <c r="F2613" s="18" t="s">
        <v>113</v>
      </c>
      <c r="G2613" s="19">
        <v>6.4035467348099999</v>
      </c>
      <c r="H2613" s="19">
        <v>2.5914199999999998</v>
      </c>
      <c r="I2613" s="18" t="s">
        <v>24</v>
      </c>
      <c r="J2613" s="18" t="s">
        <v>114</v>
      </c>
      <c r="K2613" s="18">
        <v>16</v>
      </c>
      <c r="L2613" s="18">
        <v>60</v>
      </c>
      <c r="M2613" s="18" t="s">
        <v>71</v>
      </c>
      <c r="N2613" s="18" t="s">
        <v>74</v>
      </c>
      <c r="O2613" s="18" t="s">
        <v>75</v>
      </c>
      <c r="P2613" s="19">
        <v>2472.6149298400001</v>
      </c>
      <c r="Q2613" s="19">
        <v>278937.38001600001</v>
      </c>
      <c r="R2613" s="20">
        <v>0.74605500000000002</v>
      </c>
      <c r="S2613" s="20">
        <v>6.7142049999999998</v>
      </c>
      <c r="T2613" s="20">
        <v>0.24</v>
      </c>
      <c r="U2613" s="20">
        <v>0.56100000000000005</v>
      </c>
      <c r="V2613" s="20">
        <f t="shared" si="80"/>
        <v>1.469339804556</v>
      </c>
      <c r="W2613" s="20">
        <f t="shared" si="81"/>
        <v>7.6383037281628985</v>
      </c>
    </row>
    <row r="2614" spans="1:23" x14ac:dyDescent="0.25">
      <c r="A2614" s="18">
        <v>39076</v>
      </c>
      <c r="B2614" s="18">
        <v>39036</v>
      </c>
      <c r="C2614" s="18">
        <v>6410</v>
      </c>
      <c r="D2614" s="18">
        <v>6410</v>
      </c>
      <c r="E2614" s="18" t="s">
        <v>56</v>
      </c>
      <c r="F2614" s="18" t="s">
        <v>113</v>
      </c>
      <c r="G2614" s="19">
        <v>1.63099431097</v>
      </c>
      <c r="H2614" s="19">
        <v>0.66003999999999996</v>
      </c>
      <c r="I2614" s="18" t="s">
        <v>24</v>
      </c>
      <c r="J2614" s="18" t="s">
        <v>114</v>
      </c>
      <c r="K2614" s="18">
        <v>16</v>
      </c>
      <c r="L2614" s="18">
        <v>60</v>
      </c>
      <c r="M2614" s="18" t="s">
        <v>71</v>
      </c>
      <c r="N2614" s="18" t="s">
        <v>74</v>
      </c>
      <c r="O2614" s="18" t="s">
        <v>75</v>
      </c>
      <c r="P2614" s="19">
        <v>990.97457810900005</v>
      </c>
      <c r="Q2614" s="19">
        <v>71045.828001999995</v>
      </c>
      <c r="R2614" s="20">
        <v>0.74605500000000002</v>
      </c>
      <c r="S2614" s="20">
        <v>6.7142049999999998</v>
      </c>
      <c r="T2614" s="20">
        <v>0.24</v>
      </c>
      <c r="U2614" s="20">
        <v>0.56100000000000005</v>
      </c>
      <c r="V2614" s="20">
        <f t="shared" si="80"/>
        <v>0.374243868072</v>
      </c>
      <c r="W2614" s="20">
        <f t="shared" si="81"/>
        <v>1.9454916581397994</v>
      </c>
    </row>
    <row r="2615" spans="1:23" x14ac:dyDescent="0.25">
      <c r="A2615" s="18">
        <v>39077</v>
      </c>
      <c r="B2615" s="18">
        <v>39037</v>
      </c>
      <c r="C2615" s="18">
        <v>6410</v>
      </c>
      <c r="D2615" s="18">
        <v>6410</v>
      </c>
      <c r="E2615" s="18" t="s">
        <v>56</v>
      </c>
      <c r="F2615" s="18" t="s">
        <v>113</v>
      </c>
      <c r="G2615" s="19">
        <v>0.101955291665</v>
      </c>
      <c r="H2615" s="19">
        <v>4.1259799999999999E-2</v>
      </c>
      <c r="I2615" s="18" t="s">
        <v>24</v>
      </c>
      <c r="J2615" s="18" t="s">
        <v>114</v>
      </c>
      <c r="K2615" s="18">
        <v>16</v>
      </c>
      <c r="L2615" s="18">
        <v>60</v>
      </c>
      <c r="M2615" s="18" t="s">
        <v>71</v>
      </c>
      <c r="N2615" s="18" t="s">
        <v>74</v>
      </c>
      <c r="O2615" s="18" t="s">
        <v>75</v>
      </c>
      <c r="P2615" s="19">
        <v>412.74568456600002</v>
      </c>
      <c r="Q2615" s="19">
        <v>4441.1547401600001</v>
      </c>
      <c r="R2615" s="20">
        <v>0.74605500000000002</v>
      </c>
      <c r="S2615" s="20">
        <v>6.7142049999999998</v>
      </c>
      <c r="T2615" s="20">
        <v>0.24</v>
      </c>
      <c r="U2615" s="20">
        <v>0.56100000000000005</v>
      </c>
      <c r="V2615" s="20">
        <f t="shared" si="80"/>
        <v>2.3394380867640001E-2</v>
      </c>
      <c r="W2615" s="20">
        <f t="shared" si="81"/>
        <v>0.12161474564650097</v>
      </c>
    </row>
    <row r="2616" spans="1:23" x14ac:dyDescent="0.25">
      <c r="A2616" s="18">
        <v>39078</v>
      </c>
      <c r="B2616" s="18">
        <v>39038</v>
      </c>
      <c r="C2616" s="18">
        <v>6410</v>
      </c>
      <c r="D2616" s="18">
        <v>6410</v>
      </c>
      <c r="E2616" s="18" t="s">
        <v>56</v>
      </c>
      <c r="F2616" s="18" t="s">
        <v>113</v>
      </c>
      <c r="G2616" s="19">
        <v>7.6475211392500002</v>
      </c>
      <c r="H2616" s="19">
        <v>3.09484</v>
      </c>
      <c r="I2616" s="18" t="s">
        <v>24</v>
      </c>
      <c r="J2616" s="18" t="s">
        <v>114</v>
      </c>
      <c r="K2616" s="18">
        <v>16</v>
      </c>
      <c r="L2616" s="18">
        <v>60</v>
      </c>
      <c r="M2616" s="18" t="s">
        <v>71</v>
      </c>
      <c r="N2616" s="18" t="s">
        <v>74</v>
      </c>
      <c r="O2616" s="18" t="s">
        <v>75</v>
      </c>
      <c r="P2616" s="19">
        <v>2290.4554155699998</v>
      </c>
      <c r="Q2616" s="19">
        <v>333124.68832299998</v>
      </c>
      <c r="R2616" s="20">
        <v>0.74605500000000002</v>
      </c>
      <c r="S2616" s="20">
        <v>6.7142049999999998</v>
      </c>
      <c r="T2616" s="20">
        <v>0.24</v>
      </c>
      <c r="U2616" s="20">
        <v>0.56100000000000005</v>
      </c>
      <c r="V2616" s="20">
        <f t="shared" si="80"/>
        <v>1.7547798507120003</v>
      </c>
      <c r="W2616" s="20">
        <f t="shared" si="81"/>
        <v>9.1221522987657977</v>
      </c>
    </row>
    <row r="2617" spans="1:23" x14ac:dyDescent="0.25">
      <c r="A2617" s="18">
        <v>39079</v>
      </c>
      <c r="B2617" s="18">
        <v>39039</v>
      </c>
      <c r="C2617" s="18">
        <v>6410</v>
      </c>
      <c r="D2617" s="18">
        <v>6410</v>
      </c>
      <c r="E2617" s="18" t="s">
        <v>56</v>
      </c>
      <c r="F2617" s="18" t="s">
        <v>113</v>
      </c>
      <c r="G2617" s="19">
        <v>4.9218485400700001</v>
      </c>
      <c r="H2617" s="19">
        <v>1.9918</v>
      </c>
      <c r="I2617" s="18" t="s">
        <v>24</v>
      </c>
      <c r="J2617" s="18" t="s">
        <v>114</v>
      </c>
      <c r="K2617" s="18">
        <v>16</v>
      </c>
      <c r="L2617" s="18">
        <v>60</v>
      </c>
      <c r="M2617" s="18" t="s">
        <v>71</v>
      </c>
      <c r="N2617" s="18" t="s">
        <v>74</v>
      </c>
      <c r="O2617" s="18" t="s">
        <v>75</v>
      </c>
      <c r="P2617" s="19">
        <v>2569.5667242599998</v>
      </c>
      <c r="Q2617" s="19">
        <v>214394.86482399999</v>
      </c>
      <c r="R2617" s="20">
        <v>0.74605500000000002</v>
      </c>
      <c r="S2617" s="20">
        <v>6.7142049999999998</v>
      </c>
      <c r="T2617" s="20">
        <v>0.24</v>
      </c>
      <c r="U2617" s="20">
        <v>0.56100000000000005</v>
      </c>
      <c r="V2617" s="20">
        <f t="shared" si="80"/>
        <v>1.12935418524</v>
      </c>
      <c r="W2617" s="20">
        <f t="shared" si="81"/>
        <v>5.8709021948409994</v>
      </c>
    </row>
    <row r="2618" spans="1:23" x14ac:dyDescent="0.25">
      <c r="A2618" s="18">
        <v>39080</v>
      </c>
      <c r="B2618" s="18">
        <v>39040</v>
      </c>
      <c r="C2618" s="18">
        <v>6410</v>
      </c>
      <c r="D2618" s="18">
        <v>6410</v>
      </c>
      <c r="E2618" s="18" t="s">
        <v>56</v>
      </c>
      <c r="F2618" s="18" t="s">
        <v>113</v>
      </c>
      <c r="G2618" s="19">
        <v>8.5602141004900005</v>
      </c>
      <c r="H2618" s="19">
        <v>3.4641999999999999</v>
      </c>
      <c r="I2618" s="18" t="s">
        <v>24</v>
      </c>
      <c r="J2618" s="18" t="s">
        <v>114</v>
      </c>
      <c r="K2618" s="18">
        <v>16</v>
      </c>
      <c r="L2618" s="18">
        <v>60</v>
      </c>
      <c r="M2618" s="18" t="s">
        <v>71</v>
      </c>
      <c r="N2618" s="18" t="s">
        <v>74</v>
      </c>
      <c r="O2618" s="18" t="s">
        <v>75</v>
      </c>
      <c r="P2618" s="19">
        <v>5435.7337948300001</v>
      </c>
      <c r="Q2618" s="19">
        <v>372881.43468399998</v>
      </c>
      <c r="R2618" s="20">
        <v>0.74605500000000002</v>
      </c>
      <c r="S2618" s="20">
        <v>6.7142049999999998</v>
      </c>
      <c r="T2618" s="20">
        <v>0.24</v>
      </c>
      <c r="U2618" s="20">
        <v>0.56100000000000005</v>
      </c>
      <c r="V2618" s="20">
        <f t="shared" si="80"/>
        <v>1.9642076355600002</v>
      </c>
      <c r="W2618" s="20">
        <f t="shared" si="81"/>
        <v>10.210854193878998</v>
      </c>
    </row>
    <row r="2619" spans="1:23" x14ac:dyDescent="0.25">
      <c r="A2619" s="18">
        <v>39081</v>
      </c>
      <c r="B2619" s="18">
        <v>39041</v>
      </c>
      <c r="C2619" s="18">
        <v>6410</v>
      </c>
      <c r="D2619" s="18">
        <v>6410</v>
      </c>
      <c r="E2619" s="18" t="s">
        <v>56</v>
      </c>
      <c r="F2619" s="18" t="s">
        <v>113</v>
      </c>
      <c r="G2619" s="19">
        <v>4.2457288711099999</v>
      </c>
      <c r="H2619" s="19">
        <v>1.7181900000000001</v>
      </c>
      <c r="I2619" s="18" t="s">
        <v>24</v>
      </c>
      <c r="J2619" s="18" t="s">
        <v>114</v>
      </c>
      <c r="K2619" s="18">
        <v>16</v>
      </c>
      <c r="L2619" s="18">
        <v>60</v>
      </c>
      <c r="M2619" s="18" t="s">
        <v>71</v>
      </c>
      <c r="N2619" s="18" t="s">
        <v>74</v>
      </c>
      <c r="O2619" s="18" t="s">
        <v>75</v>
      </c>
      <c r="P2619" s="19">
        <v>1567.7610999200001</v>
      </c>
      <c r="Q2619" s="19">
        <v>184943.20985000001</v>
      </c>
      <c r="R2619" s="20">
        <v>0.74605500000000002</v>
      </c>
      <c r="S2619" s="20">
        <v>6.7142049999999998</v>
      </c>
      <c r="T2619" s="20">
        <v>0.24</v>
      </c>
      <c r="U2619" s="20">
        <v>0.56100000000000005</v>
      </c>
      <c r="V2619" s="20">
        <f t="shared" si="80"/>
        <v>0.97421682274200005</v>
      </c>
      <c r="W2619" s="20">
        <f t="shared" si="81"/>
        <v>5.0644268712490499</v>
      </c>
    </row>
    <row r="2620" spans="1:23" x14ac:dyDescent="0.25">
      <c r="A2620" s="18">
        <v>39082</v>
      </c>
      <c r="B2620" s="18">
        <v>39042</v>
      </c>
      <c r="C2620" s="18">
        <v>6410</v>
      </c>
      <c r="D2620" s="18">
        <v>6410</v>
      </c>
      <c r="E2620" s="18" t="s">
        <v>56</v>
      </c>
      <c r="F2620" s="18" t="s">
        <v>113</v>
      </c>
      <c r="G2620" s="19">
        <v>1.21650162781</v>
      </c>
      <c r="H2620" s="19">
        <v>0.49230099999999999</v>
      </c>
      <c r="I2620" s="18" t="s">
        <v>24</v>
      </c>
      <c r="J2620" s="18" t="s">
        <v>114</v>
      </c>
      <c r="K2620" s="18">
        <v>16</v>
      </c>
      <c r="L2620" s="18">
        <v>60</v>
      </c>
      <c r="M2620" s="18" t="s">
        <v>71</v>
      </c>
      <c r="N2620" s="18" t="s">
        <v>74</v>
      </c>
      <c r="O2620" s="18" t="s">
        <v>75</v>
      </c>
      <c r="P2620" s="19">
        <v>834.77100964299996</v>
      </c>
      <c r="Q2620" s="19">
        <v>52990.598943999998</v>
      </c>
      <c r="R2620" s="20">
        <v>0.74605500000000002</v>
      </c>
      <c r="S2620" s="20">
        <v>6.7142049999999998</v>
      </c>
      <c r="T2620" s="20">
        <v>0.24</v>
      </c>
      <c r="U2620" s="20">
        <v>0.56100000000000005</v>
      </c>
      <c r="V2620" s="20">
        <f t="shared" si="80"/>
        <v>0.2791355531418</v>
      </c>
      <c r="W2620" s="20">
        <f t="shared" si="81"/>
        <v>1.4510749178744948</v>
      </c>
    </row>
    <row r="2621" spans="1:23" x14ac:dyDescent="0.25">
      <c r="A2621" s="18">
        <v>39083</v>
      </c>
      <c r="B2621" s="18">
        <v>39043</v>
      </c>
      <c r="C2621" s="18">
        <v>6410</v>
      </c>
      <c r="D2621" s="18">
        <v>6410</v>
      </c>
      <c r="E2621" s="18" t="s">
        <v>56</v>
      </c>
      <c r="F2621" s="18" t="s">
        <v>113</v>
      </c>
      <c r="G2621" s="19">
        <v>3.8020210614900001</v>
      </c>
      <c r="H2621" s="19">
        <v>1.5386200000000001</v>
      </c>
      <c r="I2621" s="18" t="s">
        <v>24</v>
      </c>
      <c r="J2621" s="18" t="s">
        <v>114</v>
      </c>
      <c r="K2621" s="18">
        <v>16</v>
      </c>
      <c r="L2621" s="18">
        <v>60</v>
      </c>
      <c r="M2621" s="18" t="s">
        <v>71</v>
      </c>
      <c r="N2621" s="18" t="s">
        <v>74</v>
      </c>
      <c r="O2621" s="18" t="s">
        <v>75</v>
      </c>
      <c r="P2621" s="19">
        <v>1858.3794266800001</v>
      </c>
      <c r="Q2621" s="19">
        <v>165615.37497599999</v>
      </c>
      <c r="R2621" s="20">
        <v>0.74605500000000002</v>
      </c>
      <c r="S2621" s="20">
        <v>6.7142049999999998</v>
      </c>
      <c r="T2621" s="20">
        <v>0.24</v>
      </c>
      <c r="U2621" s="20">
        <v>0.56100000000000005</v>
      </c>
      <c r="V2621" s="20">
        <f t="shared" si="80"/>
        <v>0.87240030951600001</v>
      </c>
      <c r="W2621" s="20">
        <f t="shared" si="81"/>
        <v>4.5351378326268996</v>
      </c>
    </row>
    <row r="2622" spans="1:23" x14ac:dyDescent="0.25">
      <c r="A2622" s="18">
        <v>39084</v>
      </c>
      <c r="B2622" s="18">
        <v>39044</v>
      </c>
      <c r="C2622" s="18">
        <v>6410</v>
      </c>
      <c r="D2622" s="18">
        <v>6410</v>
      </c>
      <c r="E2622" s="18" t="s">
        <v>56</v>
      </c>
      <c r="F2622" s="18" t="s">
        <v>113</v>
      </c>
      <c r="G2622" s="19">
        <v>4.1055200571199997</v>
      </c>
      <c r="H2622" s="19">
        <v>1.6614500000000001</v>
      </c>
      <c r="I2622" s="18" t="s">
        <v>24</v>
      </c>
      <c r="J2622" s="18" t="s">
        <v>114</v>
      </c>
      <c r="K2622" s="18">
        <v>16</v>
      </c>
      <c r="L2622" s="18">
        <v>60</v>
      </c>
      <c r="M2622" s="18" t="s">
        <v>71</v>
      </c>
      <c r="N2622" s="18" t="s">
        <v>74</v>
      </c>
      <c r="O2622" s="18" t="s">
        <v>75</v>
      </c>
      <c r="P2622" s="19">
        <v>1988.0956599000001</v>
      </c>
      <c r="Q2622" s="19">
        <v>178835.738343</v>
      </c>
      <c r="R2622" s="20">
        <v>0.74605500000000002</v>
      </c>
      <c r="S2622" s="20">
        <v>6.7142049999999998</v>
      </c>
      <c r="T2622" s="20">
        <v>0.24</v>
      </c>
      <c r="U2622" s="20">
        <v>0.56100000000000005</v>
      </c>
      <c r="V2622" s="20">
        <f t="shared" si="80"/>
        <v>0.94204514061000011</v>
      </c>
      <c r="W2622" s="20">
        <f t="shared" si="81"/>
        <v>4.8971836788927492</v>
      </c>
    </row>
    <row r="2623" spans="1:23" x14ac:dyDescent="0.25">
      <c r="A2623" s="18">
        <v>39085</v>
      </c>
      <c r="B2623" s="18">
        <v>39045</v>
      </c>
      <c r="C2623" s="18">
        <v>6410</v>
      </c>
      <c r="D2623" s="18">
        <v>6410</v>
      </c>
      <c r="E2623" s="18" t="s">
        <v>56</v>
      </c>
      <c r="F2623" s="18" t="s">
        <v>113</v>
      </c>
      <c r="G2623" s="19">
        <v>1.5472868075099999</v>
      </c>
      <c r="H2623" s="19">
        <v>0.62616499999999997</v>
      </c>
      <c r="I2623" s="18" t="s">
        <v>24</v>
      </c>
      <c r="J2623" s="18" t="s">
        <v>114</v>
      </c>
      <c r="K2623" s="18">
        <v>16</v>
      </c>
      <c r="L2623" s="18">
        <v>60</v>
      </c>
      <c r="M2623" s="18" t="s">
        <v>71</v>
      </c>
      <c r="N2623" s="18" t="s">
        <v>74</v>
      </c>
      <c r="O2623" s="18" t="s">
        <v>75</v>
      </c>
      <c r="P2623" s="19">
        <v>1066.8927251299999</v>
      </c>
      <c r="Q2623" s="19">
        <v>67399.543736000007</v>
      </c>
      <c r="R2623" s="20">
        <v>0.74605500000000002</v>
      </c>
      <c r="S2623" s="20">
        <v>6.7142049999999998</v>
      </c>
      <c r="T2623" s="20">
        <v>0.24</v>
      </c>
      <c r="U2623" s="20">
        <v>0.56100000000000005</v>
      </c>
      <c r="V2623" s="20">
        <f t="shared" si="80"/>
        <v>0.35503668209700001</v>
      </c>
      <c r="W2623" s="20">
        <f t="shared" si="81"/>
        <v>1.8456438763091747</v>
      </c>
    </row>
    <row r="2624" spans="1:23" x14ac:dyDescent="0.25">
      <c r="A2624" s="18">
        <v>39086</v>
      </c>
      <c r="B2624" s="18">
        <v>39046</v>
      </c>
      <c r="C2624" s="18">
        <v>6410</v>
      </c>
      <c r="D2624" s="18">
        <v>6410</v>
      </c>
      <c r="E2624" s="18" t="s">
        <v>56</v>
      </c>
      <c r="F2624" s="18" t="s">
        <v>113</v>
      </c>
      <c r="G2624" s="19">
        <v>4.3844126573400004</v>
      </c>
      <c r="H2624" s="19">
        <v>1.7743100000000001</v>
      </c>
      <c r="I2624" s="18" t="s">
        <v>24</v>
      </c>
      <c r="J2624" s="18" t="s">
        <v>114</v>
      </c>
      <c r="K2624" s="18">
        <v>16</v>
      </c>
      <c r="L2624" s="18">
        <v>60</v>
      </c>
      <c r="M2624" s="18" t="s">
        <v>71</v>
      </c>
      <c r="N2624" s="18" t="s">
        <v>74</v>
      </c>
      <c r="O2624" s="18" t="s">
        <v>75</v>
      </c>
      <c r="P2624" s="19">
        <v>1593.7945720299999</v>
      </c>
      <c r="Q2624" s="19">
        <v>190984.25141500001</v>
      </c>
      <c r="R2624" s="20">
        <v>0.74605500000000002</v>
      </c>
      <c r="S2624" s="20">
        <v>6.7142049999999998</v>
      </c>
      <c r="T2624" s="20">
        <v>0.24</v>
      </c>
      <c r="U2624" s="20">
        <v>0.56100000000000005</v>
      </c>
      <c r="V2624" s="20">
        <f t="shared" si="80"/>
        <v>1.006036963758</v>
      </c>
      <c r="W2624" s="20">
        <f t="shared" si="81"/>
        <v>5.229842591288449</v>
      </c>
    </row>
    <row r="2625" spans="1:23" x14ac:dyDescent="0.25">
      <c r="A2625" s="18">
        <v>39087</v>
      </c>
      <c r="B2625" s="18">
        <v>39047</v>
      </c>
      <c r="C2625" s="18">
        <v>6410</v>
      </c>
      <c r="D2625" s="18">
        <v>6410</v>
      </c>
      <c r="E2625" s="18" t="s">
        <v>56</v>
      </c>
      <c r="F2625" s="18" t="s">
        <v>113</v>
      </c>
      <c r="G2625" s="19">
        <v>2.2060898171800001</v>
      </c>
      <c r="H2625" s="19">
        <v>0.89277300000000004</v>
      </c>
      <c r="I2625" s="18" t="s">
        <v>24</v>
      </c>
      <c r="J2625" s="18" t="s">
        <v>114</v>
      </c>
      <c r="K2625" s="18">
        <v>16</v>
      </c>
      <c r="L2625" s="18">
        <v>60</v>
      </c>
      <c r="M2625" s="18" t="s">
        <v>71</v>
      </c>
      <c r="N2625" s="18" t="s">
        <v>74</v>
      </c>
      <c r="O2625" s="18" t="s">
        <v>75</v>
      </c>
      <c r="P2625" s="19">
        <v>1735.3877455500001</v>
      </c>
      <c r="Q2625" s="19">
        <v>96096.888049500005</v>
      </c>
      <c r="R2625" s="20">
        <v>0.74605500000000002</v>
      </c>
      <c r="S2625" s="20">
        <v>6.7142049999999998</v>
      </c>
      <c r="T2625" s="20">
        <v>0.24</v>
      </c>
      <c r="U2625" s="20">
        <v>0.56100000000000005</v>
      </c>
      <c r="V2625" s="20">
        <f t="shared" si="80"/>
        <v>0.50620389799140009</v>
      </c>
      <c r="W2625" s="20">
        <f t="shared" si="81"/>
        <v>2.6314805528641347</v>
      </c>
    </row>
    <row r="2626" spans="1:23" x14ac:dyDescent="0.25">
      <c r="A2626" s="18">
        <v>39088</v>
      </c>
      <c r="B2626" s="18">
        <v>39048</v>
      </c>
      <c r="C2626" s="18">
        <v>6410</v>
      </c>
      <c r="D2626" s="18">
        <v>6410</v>
      </c>
      <c r="E2626" s="18" t="s">
        <v>56</v>
      </c>
      <c r="F2626" s="18" t="s">
        <v>113</v>
      </c>
      <c r="G2626" s="19">
        <v>2.05367263725</v>
      </c>
      <c r="H2626" s="19">
        <v>0.83109200000000005</v>
      </c>
      <c r="I2626" s="18" t="s">
        <v>24</v>
      </c>
      <c r="J2626" s="18" t="s">
        <v>114</v>
      </c>
      <c r="K2626" s="18">
        <v>16</v>
      </c>
      <c r="L2626" s="18">
        <v>60</v>
      </c>
      <c r="M2626" s="18" t="s">
        <v>71</v>
      </c>
      <c r="N2626" s="18" t="s">
        <v>74</v>
      </c>
      <c r="O2626" s="18" t="s">
        <v>75</v>
      </c>
      <c r="P2626" s="19">
        <v>1068.5984716999999</v>
      </c>
      <c r="Q2626" s="19">
        <v>89457.622247799998</v>
      </c>
      <c r="R2626" s="20">
        <v>0.74605500000000002</v>
      </c>
      <c r="S2626" s="20">
        <v>6.7142049999999998</v>
      </c>
      <c r="T2626" s="20">
        <v>0.24</v>
      </c>
      <c r="U2626" s="20">
        <v>0.56100000000000005</v>
      </c>
      <c r="V2626" s="20">
        <f t="shared" si="80"/>
        <v>0.47123065996560004</v>
      </c>
      <c r="W2626" s="20">
        <f t="shared" si="81"/>
        <v>2.4496735851565399</v>
      </c>
    </row>
    <row r="2627" spans="1:23" x14ac:dyDescent="0.25">
      <c r="A2627" s="18">
        <v>39089</v>
      </c>
      <c r="B2627" s="18">
        <v>39049</v>
      </c>
      <c r="C2627" s="18">
        <v>6410</v>
      </c>
      <c r="D2627" s="18">
        <v>6410</v>
      </c>
      <c r="E2627" s="18" t="s">
        <v>56</v>
      </c>
      <c r="F2627" s="18" t="s">
        <v>113</v>
      </c>
      <c r="G2627" s="19">
        <v>1.9496898550799999</v>
      </c>
      <c r="H2627" s="19">
        <v>0.78901100000000002</v>
      </c>
      <c r="I2627" s="18" t="s">
        <v>24</v>
      </c>
      <c r="J2627" s="18" t="s">
        <v>114</v>
      </c>
      <c r="K2627" s="18">
        <v>16</v>
      </c>
      <c r="L2627" s="18">
        <v>60</v>
      </c>
      <c r="M2627" s="18" t="s">
        <v>71</v>
      </c>
      <c r="N2627" s="18" t="s">
        <v>74</v>
      </c>
      <c r="O2627" s="18" t="s">
        <v>75</v>
      </c>
      <c r="P2627" s="19">
        <v>1062.46329829</v>
      </c>
      <c r="Q2627" s="19">
        <v>84928.150372400007</v>
      </c>
      <c r="R2627" s="20">
        <v>0.74605500000000002</v>
      </c>
      <c r="S2627" s="20">
        <v>6.7142049999999998</v>
      </c>
      <c r="T2627" s="20">
        <v>0.24</v>
      </c>
      <c r="U2627" s="20">
        <v>0.56100000000000005</v>
      </c>
      <c r="V2627" s="20">
        <f t="shared" ref="V2627:V2690" si="82">H2627*R2627*(1-T2627)</f>
        <v>0.44737065721980002</v>
      </c>
      <c r="W2627" s="20">
        <f t="shared" ref="W2627:W2690" si="83">H2627*S2627*(1-U2627)</f>
        <v>2.3256383229509447</v>
      </c>
    </row>
    <row r="2628" spans="1:23" x14ac:dyDescent="0.25">
      <c r="A2628" s="18">
        <v>39090</v>
      </c>
      <c r="B2628" s="18">
        <v>39050</v>
      </c>
      <c r="C2628" s="18">
        <v>6410</v>
      </c>
      <c r="D2628" s="18">
        <v>6410</v>
      </c>
      <c r="E2628" s="18" t="s">
        <v>56</v>
      </c>
      <c r="F2628" s="18" t="s">
        <v>113</v>
      </c>
      <c r="G2628" s="19">
        <v>11.108653283700001</v>
      </c>
      <c r="H2628" s="19">
        <v>4.4955100000000003</v>
      </c>
      <c r="I2628" s="18" t="s">
        <v>24</v>
      </c>
      <c r="J2628" s="18" t="s">
        <v>114</v>
      </c>
      <c r="K2628" s="18">
        <v>16</v>
      </c>
      <c r="L2628" s="18">
        <v>60</v>
      </c>
      <c r="M2628" s="18" t="s">
        <v>71</v>
      </c>
      <c r="N2628" s="18" t="s">
        <v>74</v>
      </c>
      <c r="O2628" s="18" t="s">
        <v>75</v>
      </c>
      <c r="P2628" s="19">
        <v>3980.2989072999999</v>
      </c>
      <c r="Q2628" s="19">
        <v>483891.00146699999</v>
      </c>
      <c r="R2628" s="20">
        <v>0.74605500000000002</v>
      </c>
      <c r="S2628" s="20">
        <v>6.7142049999999998</v>
      </c>
      <c r="T2628" s="20">
        <v>0.24</v>
      </c>
      <c r="U2628" s="20">
        <v>0.56100000000000005</v>
      </c>
      <c r="V2628" s="20">
        <f t="shared" si="82"/>
        <v>2.5489622619180001</v>
      </c>
      <c r="W2628" s="20">
        <f t="shared" si="83"/>
        <v>13.25067754088245</v>
      </c>
    </row>
    <row r="2629" spans="1:23" x14ac:dyDescent="0.25">
      <c r="A2629" s="18">
        <v>39091</v>
      </c>
      <c r="B2629" s="18">
        <v>39051</v>
      </c>
      <c r="C2629" s="18">
        <v>6410</v>
      </c>
      <c r="D2629" s="18">
        <v>6410</v>
      </c>
      <c r="E2629" s="18" t="s">
        <v>56</v>
      </c>
      <c r="F2629" s="18" t="s">
        <v>113</v>
      </c>
      <c r="G2629" s="19">
        <v>7.1977849254599997</v>
      </c>
      <c r="H2629" s="19">
        <v>2.9128400000000001</v>
      </c>
      <c r="I2629" s="18" t="s">
        <v>24</v>
      </c>
      <c r="J2629" s="18" t="s">
        <v>114</v>
      </c>
      <c r="K2629" s="18">
        <v>16</v>
      </c>
      <c r="L2629" s="18">
        <v>60</v>
      </c>
      <c r="M2629" s="18" t="s">
        <v>71</v>
      </c>
      <c r="N2629" s="18" t="s">
        <v>74</v>
      </c>
      <c r="O2629" s="18" t="s">
        <v>75</v>
      </c>
      <c r="P2629" s="19">
        <v>6050.5978912600003</v>
      </c>
      <c r="Q2629" s="19">
        <v>313534.257216</v>
      </c>
      <c r="R2629" s="20">
        <v>0.74605500000000002</v>
      </c>
      <c r="S2629" s="20">
        <v>6.7142049999999998</v>
      </c>
      <c r="T2629" s="20">
        <v>0.24</v>
      </c>
      <c r="U2629" s="20">
        <v>0.56100000000000005</v>
      </c>
      <c r="V2629" s="20">
        <f t="shared" si="82"/>
        <v>1.651585523112</v>
      </c>
      <c r="W2629" s="20">
        <f t="shared" si="83"/>
        <v>8.5857007476757996</v>
      </c>
    </row>
    <row r="2630" spans="1:23" x14ac:dyDescent="0.25">
      <c r="A2630" s="18">
        <v>39092</v>
      </c>
      <c r="B2630" s="18">
        <v>39052</v>
      </c>
      <c r="C2630" s="18">
        <v>6410</v>
      </c>
      <c r="D2630" s="18">
        <v>6410</v>
      </c>
      <c r="E2630" s="18" t="s">
        <v>56</v>
      </c>
      <c r="F2630" s="18" t="s">
        <v>113</v>
      </c>
      <c r="G2630" s="19">
        <v>3.9407390439999999</v>
      </c>
      <c r="H2630" s="19">
        <v>1.59476</v>
      </c>
      <c r="I2630" s="18" t="s">
        <v>24</v>
      </c>
      <c r="J2630" s="18" t="s">
        <v>114</v>
      </c>
      <c r="K2630" s="18">
        <v>16</v>
      </c>
      <c r="L2630" s="18">
        <v>60</v>
      </c>
      <c r="M2630" s="18" t="s">
        <v>71</v>
      </c>
      <c r="N2630" s="18" t="s">
        <v>74</v>
      </c>
      <c r="O2630" s="18" t="s">
        <v>75</v>
      </c>
      <c r="P2630" s="19">
        <v>2208.0337200099998</v>
      </c>
      <c r="Q2630" s="19">
        <v>171657.90612299999</v>
      </c>
      <c r="R2630" s="20">
        <v>0.74605500000000002</v>
      </c>
      <c r="S2630" s="20">
        <v>6.7142049999999998</v>
      </c>
      <c r="T2630" s="20">
        <v>0.24</v>
      </c>
      <c r="U2630" s="20">
        <v>0.56100000000000005</v>
      </c>
      <c r="V2630" s="20">
        <f t="shared" si="82"/>
        <v>0.90423179056800007</v>
      </c>
      <c r="W2630" s="20">
        <f t="shared" si="83"/>
        <v>4.700612503386199</v>
      </c>
    </row>
    <row r="2631" spans="1:23" x14ac:dyDescent="0.25">
      <c r="A2631" s="18">
        <v>39093</v>
      </c>
      <c r="B2631" s="18">
        <v>39053</v>
      </c>
      <c r="C2631" s="18">
        <v>6410</v>
      </c>
      <c r="D2631" s="18">
        <v>6410</v>
      </c>
      <c r="E2631" s="18" t="s">
        <v>56</v>
      </c>
      <c r="F2631" s="18" t="s">
        <v>113</v>
      </c>
      <c r="G2631" s="19">
        <v>17.231335349999998</v>
      </c>
      <c r="H2631" s="19">
        <v>6.9732700000000003</v>
      </c>
      <c r="I2631" s="18" t="s">
        <v>24</v>
      </c>
      <c r="J2631" s="18" t="s">
        <v>114</v>
      </c>
      <c r="K2631" s="18">
        <v>16</v>
      </c>
      <c r="L2631" s="18">
        <v>60</v>
      </c>
      <c r="M2631" s="18" t="s">
        <v>71</v>
      </c>
      <c r="N2631" s="18" t="s">
        <v>74</v>
      </c>
      <c r="O2631" s="18" t="s">
        <v>75</v>
      </c>
      <c r="P2631" s="19">
        <v>3675.4624270899999</v>
      </c>
      <c r="Q2631" s="19">
        <v>750593.96546400001</v>
      </c>
      <c r="R2631" s="20">
        <v>0.74605500000000002</v>
      </c>
      <c r="S2631" s="20">
        <v>6.7142049999999998</v>
      </c>
      <c r="T2631" s="20">
        <v>0.24</v>
      </c>
      <c r="U2631" s="20">
        <v>0.56100000000000005</v>
      </c>
      <c r="V2631" s="20">
        <f t="shared" si="82"/>
        <v>3.9538566418859999</v>
      </c>
      <c r="W2631" s="20">
        <f t="shared" si="83"/>
        <v>20.553964327853649</v>
      </c>
    </row>
    <row r="2632" spans="1:23" x14ac:dyDescent="0.25">
      <c r="A2632" s="18">
        <v>39094</v>
      </c>
      <c r="B2632" s="18">
        <v>39054</v>
      </c>
      <c r="C2632" s="18">
        <v>6410</v>
      </c>
      <c r="D2632" s="18">
        <v>6410</v>
      </c>
      <c r="E2632" s="18" t="s">
        <v>56</v>
      </c>
      <c r="F2632" s="18" t="s">
        <v>113</v>
      </c>
      <c r="G2632" s="19">
        <v>1.75795863194</v>
      </c>
      <c r="H2632" s="19">
        <v>0.71142099999999997</v>
      </c>
      <c r="I2632" s="18" t="s">
        <v>24</v>
      </c>
      <c r="J2632" s="18" t="s">
        <v>114</v>
      </c>
      <c r="K2632" s="18">
        <v>16</v>
      </c>
      <c r="L2632" s="18">
        <v>60</v>
      </c>
      <c r="M2632" s="18" t="s">
        <v>71</v>
      </c>
      <c r="N2632" s="18" t="s">
        <v>74</v>
      </c>
      <c r="O2632" s="18" t="s">
        <v>75</v>
      </c>
      <c r="P2632" s="19">
        <v>1018.65736481</v>
      </c>
      <c r="Q2632" s="19">
        <v>76576.371701099997</v>
      </c>
      <c r="R2632" s="20">
        <v>0.74605500000000002</v>
      </c>
      <c r="S2632" s="20">
        <v>6.7142049999999998</v>
      </c>
      <c r="T2632" s="20">
        <v>0.24</v>
      </c>
      <c r="U2632" s="20">
        <v>0.56100000000000005</v>
      </c>
      <c r="V2632" s="20">
        <f t="shared" si="82"/>
        <v>0.40337698755779994</v>
      </c>
      <c r="W2632" s="20">
        <f t="shared" si="83"/>
        <v>2.0969390050988945</v>
      </c>
    </row>
    <row r="2633" spans="1:23" x14ac:dyDescent="0.25">
      <c r="A2633" s="18">
        <v>39095</v>
      </c>
      <c r="B2633" s="18">
        <v>39055</v>
      </c>
      <c r="C2633" s="18">
        <v>6410</v>
      </c>
      <c r="D2633" s="18">
        <v>6410</v>
      </c>
      <c r="E2633" s="18" t="s">
        <v>56</v>
      </c>
      <c r="F2633" s="18" t="s">
        <v>113</v>
      </c>
      <c r="G2633" s="19">
        <v>2.3102428498999998</v>
      </c>
      <c r="H2633" s="19">
        <v>0.93492200000000003</v>
      </c>
      <c r="I2633" s="18" t="s">
        <v>24</v>
      </c>
      <c r="J2633" s="18" t="s">
        <v>114</v>
      </c>
      <c r="K2633" s="18">
        <v>16</v>
      </c>
      <c r="L2633" s="18">
        <v>60</v>
      </c>
      <c r="M2633" s="18" t="s">
        <v>71</v>
      </c>
      <c r="N2633" s="18" t="s">
        <v>74</v>
      </c>
      <c r="O2633" s="18" t="s">
        <v>75</v>
      </c>
      <c r="P2633" s="19">
        <v>1173.47343447</v>
      </c>
      <c r="Q2633" s="19">
        <v>100633.77600500001</v>
      </c>
      <c r="R2633" s="20">
        <v>0.74605500000000002</v>
      </c>
      <c r="S2633" s="20">
        <v>6.7142049999999998</v>
      </c>
      <c r="T2633" s="20">
        <v>0.24</v>
      </c>
      <c r="U2633" s="20">
        <v>0.56100000000000005</v>
      </c>
      <c r="V2633" s="20">
        <f t="shared" si="82"/>
        <v>0.5301024568596</v>
      </c>
      <c r="W2633" s="20">
        <f t="shared" si="83"/>
        <v>2.7557162475173897</v>
      </c>
    </row>
    <row r="2634" spans="1:23" x14ac:dyDescent="0.25">
      <c r="A2634" s="18">
        <v>39096</v>
      </c>
      <c r="B2634" s="18">
        <v>39056</v>
      </c>
      <c r="C2634" s="18">
        <v>6410</v>
      </c>
      <c r="D2634" s="18">
        <v>6410</v>
      </c>
      <c r="E2634" s="18" t="s">
        <v>56</v>
      </c>
      <c r="F2634" s="18" t="s">
        <v>113</v>
      </c>
      <c r="G2634" s="19">
        <v>3.3906480616099999</v>
      </c>
      <c r="H2634" s="19">
        <v>1.37215</v>
      </c>
      <c r="I2634" s="18" t="s">
        <v>24</v>
      </c>
      <c r="J2634" s="18" t="s">
        <v>114</v>
      </c>
      <c r="K2634" s="18">
        <v>16</v>
      </c>
      <c r="L2634" s="18">
        <v>60</v>
      </c>
      <c r="M2634" s="18" t="s">
        <v>71</v>
      </c>
      <c r="N2634" s="18" t="s">
        <v>74</v>
      </c>
      <c r="O2634" s="18" t="s">
        <v>75</v>
      </c>
      <c r="P2634" s="19">
        <v>3182.7255372</v>
      </c>
      <c r="Q2634" s="19">
        <v>147696.03878100001</v>
      </c>
      <c r="R2634" s="20">
        <v>0.74605500000000002</v>
      </c>
      <c r="S2634" s="20">
        <v>6.7142049999999998</v>
      </c>
      <c r="T2634" s="20">
        <v>0.24</v>
      </c>
      <c r="U2634" s="20">
        <v>0.56100000000000005</v>
      </c>
      <c r="V2634" s="20">
        <f t="shared" si="82"/>
        <v>0.77801151986999995</v>
      </c>
      <c r="W2634" s="20">
        <f t="shared" si="83"/>
        <v>4.0444615155392496</v>
      </c>
    </row>
    <row r="2635" spans="1:23" x14ac:dyDescent="0.25">
      <c r="A2635" s="18">
        <v>39097</v>
      </c>
      <c r="B2635" s="18">
        <v>39057</v>
      </c>
      <c r="C2635" s="18">
        <v>6410</v>
      </c>
      <c r="D2635" s="18">
        <v>6410</v>
      </c>
      <c r="E2635" s="18" t="s">
        <v>56</v>
      </c>
      <c r="F2635" s="18" t="s">
        <v>113</v>
      </c>
      <c r="G2635" s="19">
        <v>9.8668380379799991</v>
      </c>
      <c r="H2635" s="19">
        <v>3.9929700000000001</v>
      </c>
      <c r="I2635" s="18" t="s">
        <v>24</v>
      </c>
      <c r="J2635" s="18" t="s">
        <v>114</v>
      </c>
      <c r="K2635" s="18">
        <v>16</v>
      </c>
      <c r="L2635" s="18">
        <v>60</v>
      </c>
      <c r="M2635" s="18" t="s">
        <v>71</v>
      </c>
      <c r="N2635" s="18" t="s">
        <v>74</v>
      </c>
      <c r="O2635" s="18" t="s">
        <v>75</v>
      </c>
      <c r="P2635" s="19">
        <v>2738.5287293900001</v>
      </c>
      <c r="Q2635" s="19">
        <v>429797.74573600001</v>
      </c>
      <c r="R2635" s="20">
        <v>0.74605500000000002</v>
      </c>
      <c r="S2635" s="20">
        <v>6.7142049999999998</v>
      </c>
      <c r="T2635" s="20">
        <v>0.24</v>
      </c>
      <c r="U2635" s="20">
        <v>0.56100000000000005</v>
      </c>
      <c r="V2635" s="20">
        <f t="shared" si="82"/>
        <v>2.2640211773460002</v>
      </c>
      <c r="W2635" s="20">
        <f t="shared" si="83"/>
        <v>11.769422801955148</v>
      </c>
    </row>
    <row r="2636" spans="1:23" x14ac:dyDescent="0.25">
      <c r="A2636" s="18">
        <v>39098</v>
      </c>
      <c r="B2636" s="18">
        <v>39058</v>
      </c>
      <c r="C2636" s="18">
        <v>6410</v>
      </c>
      <c r="D2636" s="18">
        <v>6410</v>
      </c>
      <c r="E2636" s="18" t="s">
        <v>56</v>
      </c>
      <c r="F2636" s="18" t="s">
        <v>113</v>
      </c>
      <c r="G2636" s="19">
        <v>1.59610907478</v>
      </c>
      <c r="H2636" s="19">
        <v>0.645922</v>
      </c>
      <c r="I2636" s="18" t="s">
        <v>24</v>
      </c>
      <c r="J2636" s="18" t="s">
        <v>114</v>
      </c>
      <c r="K2636" s="18">
        <v>16</v>
      </c>
      <c r="L2636" s="18">
        <v>60</v>
      </c>
      <c r="M2636" s="18" t="s">
        <v>71</v>
      </c>
      <c r="N2636" s="18" t="s">
        <v>74</v>
      </c>
      <c r="O2636" s="18" t="s">
        <v>75</v>
      </c>
      <c r="P2636" s="19">
        <v>965.99426615000004</v>
      </c>
      <c r="Q2636" s="19">
        <v>69526.233191599997</v>
      </c>
      <c r="R2636" s="20">
        <v>0.74605500000000002</v>
      </c>
      <c r="S2636" s="20">
        <v>6.7142049999999998</v>
      </c>
      <c r="T2636" s="20">
        <v>0.24</v>
      </c>
      <c r="U2636" s="20">
        <v>0.56100000000000005</v>
      </c>
      <c r="V2636" s="20">
        <f t="shared" si="82"/>
        <v>0.36623893665960006</v>
      </c>
      <c r="W2636" s="20">
        <f t="shared" si="83"/>
        <v>1.9038783449623897</v>
      </c>
    </row>
    <row r="2637" spans="1:23" x14ac:dyDescent="0.25">
      <c r="A2637" s="18">
        <v>39099</v>
      </c>
      <c r="B2637" s="18">
        <v>39059</v>
      </c>
      <c r="C2637" s="18">
        <v>6410</v>
      </c>
      <c r="D2637" s="18">
        <v>6410</v>
      </c>
      <c r="E2637" s="18" t="s">
        <v>56</v>
      </c>
      <c r="F2637" s="18" t="s">
        <v>113</v>
      </c>
      <c r="G2637" s="19">
        <v>1.5190021577999999</v>
      </c>
      <c r="H2637" s="19">
        <v>0.61471799999999999</v>
      </c>
      <c r="I2637" s="18" t="s">
        <v>24</v>
      </c>
      <c r="J2637" s="18" t="s">
        <v>114</v>
      </c>
      <c r="K2637" s="18">
        <v>16</v>
      </c>
      <c r="L2637" s="18">
        <v>60</v>
      </c>
      <c r="M2637" s="18" t="s">
        <v>71</v>
      </c>
      <c r="N2637" s="18" t="s">
        <v>74</v>
      </c>
      <c r="O2637" s="18" t="s">
        <v>75</v>
      </c>
      <c r="P2637" s="19">
        <v>992.62287722200006</v>
      </c>
      <c r="Q2637" s="19">
        <v>66167.4693233</v>
      </c>
      <c r="R2637" s="20">
        <v>0.74605500000000002</v>
      </c>
      <c r="S2637" s="20">
        <v>6.7142049999999998</v>
      </c>
      <c r="T2637" s="20">
        <v>0.24</v>
      </c>
      <c r="U2637" s="20">
        <v>0.56100000000000005</v>
      </c>
      <c r="V2637" s="20">
        <f t="shared" si="82"/>
        <v>0.34854621249239998</v>
      </c>
      <c r="W2637" s="20">
        <f t="shared" si="83"/>
        <v>1.8119034317744098</v>
      </c>
    </row>
    <row r="2638" spans="1:23" x14ac:dyDescent="0.25">
      <c r="A2638" s="18">
        <v>39100</v>
      </c>
      <c r="B2638" s="18">
        <v>39060</v>
      </c>
      <c r="C2638" s="18">
        <v>6410</v>
      </c>
      <c r="D2638" s="18">
        <v>6410</v>
      </c>
      <c r="E2638" s="18" t="s">
        <v>56</v>
      </c>
      <c r="F2638" s="18" t="s">
        <v>113</v>
      </c>
      <c r="G2638" s="19">
        <v>19.619755569100001</v>
      </c>
      <c r="H2638" s="19">
        <v>7.9398299999999997</v>
      </c>
      <c r="I2638" s="18" t="s">
        <v>24</v>
      </c>
      <c r="J2638" s="18" t="s">
        <v>114</v>
      </c>
      <c r="K2638" s="18">
        <v>16</v>
      </c>
      <c r="L2638" s="18">
        <v>60</v>
      </c>
      <c r="M2638" s="18" t="s">
        <v>71</v>
      </c>
      <c r="N2638" s="18" t="s">
        <v>74</v>
      </c>
      <c r="O2638" s="18" t="s">
        <v>75</v>
      </c>
      <c r="P2638" s="19">
        <v>3395.9895739100002</v>
      </c>
      <c r="Q2638" s="19">
        <v>854633.13404399995</v>
      </c>
      <c r="R2638" s="20">
        <v>0.74605500000000002</v>
      </c>
      <c r="S2638" s="20">
        <v>6.7142049999999998</v>
      </c>
      <c r="T2638" s="20">
        <v>0.24</v>
      </c>
      <c r="U2638" s="20">
        <v>0.56100000000000005</v>
      </c>
      <c r="V2638" s="20">
        <f t="shared" si="82"/>
        <v>4.5018979016939999</v>
      </c>
      <c r="W2638" s="20">
        <f t="shared" si="83"/>
        <v>23.402934719180845</v>
      </c>
    </row>
    <row r="2639" spans="1:23" x14ac:dyDescent="0.25">
      <c r="A2639" s="18">
        <v>39101</v>
      </c>
      <c r="B2639" s="18">
        <v>39061</v>
      </c>
      <c r="C2639" s="18">
        <v>6410</v>
      </c>
      <c r="D2639" s="18">
        <v>6410</v>
      </c>
      <c r="E2639" s="18" t="s">
        <v>56</v>
      </c>
      <c r="F2639" s="18" t="s">
        <v>113</v>
      </c>
      <c r="G2639" s="19">
        <v>8.7359695439100005</v>
      </c>
      <c r="H2639" s="19">
        <v>3.53532</v>
      </c>
      <c r="I2639" s="18" t="s">
        <v>24</v>
      </c>
      <c r="J2639" s="18" t="s">
        <v>114</v>
      </c>
      <c r="K2639" s="18">
        <v>16</v>
      </c>
      <c r="L2639" s="18">
        <v>60</v>
      </c>
      <c r="M2639" s="18" t="s">
        <v>71</v>
      </c>
      <c r="N2639" s="18" t="s">
        <v>74</v>
      </c>
      <c r="O2639" s="18" t="s">
        <v>75</v>
      </c>
      <c r="P2639" s="19">
        <v>3882.5402084000002</v>
      </c>
      <c r="Q2639" s="19">
        <v>380537.311178</v>
      </c>
      <c r="R2639" s="20">
        <v>0.74605500000000002</v>
      </c>
      <c r="S2639" s="20">
        <v>6.7142049999999998</v>
      </c>
      <c r="T2639" s="20">
        <v>0.24</v>
      </c>
      <c r="U2639" s="20">
        <v>0.56100000000000005</v>
      </c>
      <c r="V2639" s="20">
        <f t="shared" si="82"/>
        <v>2.0045328035760002</v>
      </c>
      <c r="W2639" s="20">
        <f t="shared" si="83"/>
        <v>10.420482953843399</v>
      </c>
    </row>
    <row r="2640" spans="1:23" x14ac:dyDescent="0.25">
      <c r="A2640" s="18">
        <v>39102</v>
      </c>
      <c r="B2640" s="18">
        <v>39062</v>
      </c>
      <c r="C2640" s="18">
        <v>6410</v>
      </c>
      <c r="D2640" s="18">
        <v>6410</v>
      </c>
      <c r="E2640" s="18" t="s">
        <v>56</v>
      </c>
      <c r="F2640" s="18" t="s">
        <v>113</v>
      </c>
      <c r="G2640" s="19">
        <v>2.0307662137000002</v>
      </c>
      <c r="H2640" s="19">
        <v>0.82182200000000005</v>
      </c>
      <c r="I2640" s="18" t="s">
        <v>24</v>
      </c>
      <c r="J2640" s="18" t="s">
        <v>114</v>
      </c>
      <c r="K2640" s="18">
        <v>16</v>
      </c>
      <c r="L2640" s="18">
        <v>60</v>
      </c>
      <c r="M2640" s="18" t="s">
        <v>71</v>
      </c>
      <c r="N2640" s="18" t="s">
        <v>74</v>
      </c>
      <c r="O2640" s="18" t="s">
        <v>75</v>
      </c>
      <c r="P2640" s="19">
        <v>1358.0831347599999</v>
      </c>
      <c r="Q2640" s="19">
        <v>88459.822428600004</v>
      </c>
      <c r="R2640" s="20">
        <v>0.74605500000000002</v>
      </c>
      <c r="S2640" s="20">
        <v>6.7142049999999998</v>
      </c>
      <c r="T2640" s="20">
        <v>0.24</v>
      </c>
      <c r="U2640" s="20">
        <v>0.56100000000000005</v>
      </c>
      <c r="V2640" s="20">
        <f t="shared" si="82"/>
        <v>0.46597455327960002</v>
      </c>
      <c r="W2640" s="20">
        <f t="shared" si="83"/>
        <v>2.42234992648289</v>
      </c>
    </row>
    <row r="2641" spans="1:23" x14ac:dyDescent="0.25">
      <c r="A2641" s="18">
        <v>39103</v>
      </c>
      <c r="B2641" s="18">
        <v>39063</v>
      </c>
      <c r="C2641" s="18">
        <v>6410</v>
      </c>
      <c r="D2641" s="18">
        <v>6410</v>
      </c>
      <c r="E2641" s="18" t="s">
        <v>56</v>
      </c>
      <c r="F2641" s="18" t="s">
        <v>113</v>
      </c>
      <c r="G2641" s="19">
        <v>1.4906359248600001</v>
      </c>
      <c r="H2641" s="19">
        <v>0.60323899999999997</v>
      </c>
      <c r="I2641" s="18" t="s">
        <v>24</v>
      </c>
      <c r="J2641" s="18" t="s">
        <v>114</v>
      </c>
      <c r="K2641" s="18">
        <v>16</v>
      </c>
      <c r="L2641" s="18">
        <v>60</v>
      </c>
      <c r="M2641" s="18" t="s">
        <v>71</v>
      </c>
      <c r="N2641" s="18" t="s">
        <v>74</v>
      </c>
      <c r="O2641" s="18" t="s">
        <v>75</v>
      </c>
      <c r="P2641" s="19">
        <v>912.60114642799999</v>
      </c>
      <c r="Q2641" s="19">
        <v>64931.841157900002</v>
      </c>
      <c r="R2641" s="20">
        <v>0.74605500000000002</v>
      </c>
      <c r="S2641" s="20">
        <v>6.7142049999999998</v>
      </c>
      <c r="T2641" s="20">
        <v>0.24</v>
      </c>
      <c r="U2641" s="20">
        <v>0.56100000000000005</v>
      </c>
      <c r="V2641" s="20">
        <f t="shared" si="82"/>
        <v>0.34203759883020002</v>
      </c>
      <c r="W2641" s="20">
        <f t="shared" si="83"/>
        <v>1.7780686660878047</v>
      </c>
    </row>
    <row r="2642" spans="1:23" x14ac:dyDescent="0.25">
      <c r="A2642" s="18">
        <v>39104</v>
      </c>
      <c r="B2642" s="18">
        <v>39064</v>
      </c>
      <c r="C2642" s="18">
        <v>6410</v>
      </c>
      <c r="D2642" s="18">
        <v>6410</v>
      </c>
      <c r="E2642" s="18" t="s">
        <v>56</v>
      </c>
      <c r="F2642" s="18" t="s">
        <v>113</v>
      </c>
      <c r="G2642" s="19">
        <v>1.2338801183600001</v>
      </c>
      <c r="H2642" s="19">
        <v>0.499334</v>
      </c>
      <c r="I2642" s="18" t="s">
        <v>24</v>
      </c>
      <c r="J2642" s="18" t="s">
        <v>114</v>
      </c>
      <c r="K2642" s="18">
        <v>16</v>
      </c>
      <c r="L2642" s="18">
        <v>60</v>
      </c>
      <c r="M2642" s="18" t="s">
        <v>71</v>
      </c>
      <c r="N2642" s="18" t="s">
        <v>74</v>
      </c>
      <c r="O2642" s="18" t="s">
        <v>75</v>
      </c>
      <c r="P2642" s="19">
        <v>845.214012099</v>
      </c>
      <c r="Q2642" s="19">
        <v>53747.602964799997</v>
      </c>
      <c r="R2642" s="20">
        <v>0.74605500000000002</v>
      </c>
      <c r="S2642" s="20">
        <v>6.7142049999999998</v>
      </c>
      <c r="T2642" s="20">
        <v>0.24</v>
      </c>
      <c r="U2642" s="20">
        <v>0.56100000000000005</v>
      </c>
      <c r="V2642" s="20">
        <f t="shared" si="82"/>
        <v>0.28312327680120003</v>
      </c>
      <c r="W2642" s="20">
        <f t="shared" si="83"/>
        <v>1.4718049385273297</v>
      </c>
    </row>
    <row r="2643" spans="1:23" x14ac:dyDescent="0.25">
      <c r="A2643" s="18">
        <v>39105</v>
      </c>
      <c r="B2643" s="18">
        <v>39065</v>
      </c>
      <c r="C2643" s="18">
        <v>6410</v>
      </c>
      <c r="D2643" s="18">
        <v>6410</v>
      </c>
      <c r="E2643" s="18" t="s">
        <v>56</v>
      </c>
      <c r="F2643" s="18" t="s">
        <v>113</v>
      </c>
      <c r="G2643" s="19">
        <v>3.5880488912800002</v>
      </c>
      <c r="H2643" s="19">
        <v>1.4520299999999999</v>
      </c>
      <c r="I2643" s="18" t="s">
        <v>24</v>
      </c>
      <c r="J2643" s="18" t="s">
        <v>114</v>
      </c>
      <c r="K2643" s="18">
        <v>16</v>
      </c>
      <c r="L2643" s="18">
        <v>60</v>
      </c>
      <c r="M2643" s="18" t="s">
        <v>71</v>
      </c>
      <c r="N2643" s="18" t="s">
        <v>74</v>
      </c>
      <c r="O2643" s="18" t="s">
        <v>75</v>
      </c>
      <c r="P2643" s="19">
        <v>2190.0524834399998</v>
      </c>
      <c r="Q2643" s="19">
        <v>156294.784525</v>
      </c>
      <c r="R2643" s="20">
        <v>0.74605500000000002</v>
      </c>
      <c r="S2643" s="20">
        <v>6.7142049999999998</v>
      </c>
      <c r="T2643" s="20">
        <v>0.24</v>
      </c>
      <c r="U2643" s="20">
        <v>0.56100000000000005</v>
      </c>
      <c r="V2643" s="20">
        <f t="shared" si="82"/>
        <v>0.82330362365400001</v>
      </c>
      <c r="W2643" s="20">
        <f t="shared" si="83"/>
        <v>4.2799106908198485</v>
      </c>
    </row>
    <row r="2644" spans="1:23" x14ac:dyDescent="0.25">
      <c r="A2644" s="18">
        <v>39106</v>
      </c>
      <c r="B2644" s="18">
        <v>39066</v>
      </c>
      <c r="C2644" s="18">
        <v>6410</v>
      </c>
      <c r="D2644" s="18">
        <v>6410</v>
      </c>
      <c r="E2644" s="18" t="s">
        <v>56</v>
      </c>
      <c r="F2644" s="18" t="s">
        <v>113</v>
      </c>
      <c r="G2644" s="19">
        <v>3.8333830469199999</v>
      </c>
      <c r="H2644" s="19">
        <v>1.55132</v>
      </c>
      <c r="I2644" s="18" t="s">
        <v>24</v>
      </c>
      <c r="J2644" s="18" t="s">
        <v>114</v>
      </c>
      <c r="K2644" s="18">
        <v>16</v>
      </c>
      <c r="L2644" s="18">
        <v>60</v>
      </c>
      <c r="M2644" s="18" t="s">
        <v>71</v>
      </c>
      <c r="N2644" s="18" t="s">
        <v>74</v>
      </c>
      <c r="O2644" s="18" t="s">
        <v>75</v>
      </c>
      <c r="P2644" s="19">
        <v>1471.9859105200001</v>
      </c>
      <c r="Q2644" s="19">
        <v>166981.497596</v>
      </c>
      <c r="R2644" s="20">
        <v>0.74605500000000002</v>
      </c>
      <c r="S2644" s="20">
        <v>6.7142049999999998</v>
      </c>
      <c r="T2644" s="20">
        <v>0.24</v>
      </c>
      <c r="U2644" s="20">
        <v>0.56100000000000005</v>
      </c>
      <c r="V2644" s="20">
        <f t="shared" si="82"/>
        <v>0.87960123237599996</v>
      </c>
      <c r="W2644" s="20">
        <f t="shared" si="83"/>
        <v>4.5725715397633993</v>
      </c>
    </row>
    <row r="2645" spans="1:23" x14ac:dyDescent="0.25">
      <c r="A2645" s="18">
        <v>39107</v>
      </c>
      <c r="B2645" s="18">
        <v>39067</v>
      </c>
      <c r="C2645" s="18">
        <v>6410</v>
      </c>
      <c r="D2645" s="18">
        <v>6410</v>
      </c>
      <c r="E2645" s="18" t="s">
        <v>56</v>
      </c>
      <c r="F2645" s="18" t="s">
        <v>113</v>
      </c>
      <c r="G2645" s="19">
        <v>2.0781986109299999</v>
      </c>
      <c r="H2645" s="19">
        <v>0.84101700000000001</v>
      </c>
      <c r="I2645" s="18" t="s">
        <v>24</v>
      </c>
      <c r="J2645" s="18" t="s">
        <v>114</v>
      </c>
      <c r="K2645" s="18">
        <v>16</v>
      </c>
      <c r="L2645" s="18">
        <v>60</v>
      </c>
      <c r="M2645" s="18" t="s">
        <v>71</v>
      </c>
      <c r="N2645" s="18" t="s">
        <v>74</v>
      </c>
      <c r="O2645" s="18" t="s">
        <v>75</v>
      </c>
      <c r="P2645" s="19">
        <v>1106.51202085</v>
      </c>
      <c r="Q2645" s="19">
        <v>90525.969387399993</v>
      </c>
      <c r="R2645" s="20">
        <v>0.74605500000000002</v>
      </c>
      <c r="S2645" s="20">
        <v>6.7142049999999998</v>
      </c>
      <c r="T2645" s="20">
        <v>0.24</v>
      </c>
      <c r="U2645" s="20">
        <v>0.56100000000000005</v>
      </c>
      <c r="V2645" s="20">
        <f t="shared" si="82"/>
        <v>0.47685815283060001</v>
      </c>
      <c r="W2645" s="20">
        <f t="shared" si="83"/>
        <v>2.4789278799069145</v>
      </c>
    </row>
    <row r="2646" spans="1:23" x14ac:dyDescent="0.25">
      <c r="A2646" s="18">
        <v>39108</v>
      </c>
      <c r="B2646" s="18">
        <v>39068</v>
      </c>
      <c r="C2646" s="18">
        <v>6410</v>
      </c>
      <c r="D2646" s="18">
        <v>6410</v>
      </c>
      <c r="E2646" s="18" t="s">
        <v>56</v>
      </c>
      <c r="F2646" s="18" t="s">
        <v>113</v>
      </c>
      <c r="G2646" s="19">
        <v>2.41104151503</v>
      </c>
      <c r="H2646" s="19">
        <v>0.97571399999999997</v>
      </c>
      <c r="I2646" s="18" t="s">
        <v>24</v>
      </c>
      <c r="J2646" s="18" t="s">
        <v>114</v>
      </c>
      <c r="K2646" s="18">
        <v>16</v>
      </c>
      <c r="L2646" s="18">
        <v>60</v>
      </c>
      <c r="M2646" s="18" t="s">
        <v>71</v>
      </c>
      <c r="N2646" s="18" t="s">
        <v>74</v>
      </c>
      <c r="O2646" s="18" t="s">
        <v>75</v>
      </c>
      <c r="P2646" s="19">
        <v>1236.4392344099999</v>
      </c>
      <c r="Q2646" s="19">
        <v>105024.548295</v>
      </c>
      <c r="R2646" s="20">
        <v>0.74605500000000002</v>
      </c>
      <c r="S2646" s="20">
        <v>6.7142049999999998</v>
      </c>
      <c r="T2646" s="20">
        <v>0.24</v>
      </c>
      <c r="U2646" s="20">
        <v>0.56100000000000005</v>
      </c>
      <c r="V2646" s="20">
        <f t="shared" si="82"/>
        <v>0.55323159428519997</v>
      </c>
      <c r="W2646" s="20">
        <f t="shared" si="83"/>
        <v>2.8759521358254294</v>
      </c>
    </row>
    <row r="2647" spans="1:23" x14ac:dyDescent="0.25">
      <c r="A2647" s="18">
        <v>39109</v>
      </c>
      <c r="B2647" s="18">
        <v>39069</v>
      </c>
      <c r="C2647" s="18">
        <v>6410</v>
      </c>
      <c r="D2647" s="18">
        <v>6410</v>
      </c>
      <c r="E2647" s="18" t="s">
        <v>56</v>
      </c>
      <c r="F2647" s="18" t="s">
        <v>113</v>
      </c>
      <c r="G2647" s="19">
        <v>2.14621111677</v>
      </c>
      <c r="H2647" s="19">
        <v>0.86854100000000001</v>
      </c>
      <c r="I2647" s="18" t="s">
        <v>24</v>
      </c>
      <c r="J2647" s="18" t="s">
        <v>114</v>
      </c>
      <c r="K2647" s="18">
        <v>16</v>
      </c>
      <c r="L2647" s="18">
        <v>60</v>
      </c>
      <c r="M2647" s="18" t="s">
        <v>71</v>
      </c>
      <c r="N2647" s="18" t="s">
        <v>74</v>
      </c>
      <c r="O2647" s="18" t="s">
        <v>75</v>
      </c>
      <c r="P2647" s="19">
        <v>1355.0135730500001</v>
      </c>
      <c r="Q2647" s="19">
        <v>93488.5822912</v>
      </c>
      <c r="R2647" s="20">
        <v>0.74605500000000002</v>
      </c>
      <c r="S2647" s="20">
        <v>6.7142049999999998</v>
      </c>
      <c r="T2647" s="20">
        <v>0.24</v>
      </c>
      <c r="U2647" s="20">
        <v>0.56100000000000005</v>
      </c>
      <c r="V2647" s="20">
        <f t="shared" si="82"/>
        <v>0.49246431037380001</v>
      </c>
      <c r="W2647" s="20">
        <f t="shared" si="83"/>
        <v>2.5600558606332946</v>
      </c>
    </row>
    <row r="2648" spans="1:23" x14ac:dyDescent="0.25">
      <c r="A2648" s="18">
        <v>39110</v>
      </c>
      <c r="B2648" s="18">
        <v>39070</v>
      </c>
      <c r="C2648" s="18">
        <v>6410</v>
      </c>
      <c r="D2648" s="18">
        <v>6410</v>
      </c>
      <c r="E2648" s="18" t="s">
        <v>56</v>
      </c>
      <c r="F2648" s="18" t="s">
        <v>113</v>
      </c>
      <c r="G2648" s="19">
        <v>4.6880068327100002</v>
      </c>
      <c r="H2648" s="19">
        <v>1.89717</v>
      </c>
      <c r="I2648" s="18" t="s">
        <v>24</v>
      </c>
      <c r="J2648" s="18" t="s">
        <v>114</v>
      </c>
      <c r="K2648" s="18">
        <v>16</v>
      </c>
      <c r="L2648" s="18">
        <v>60</v>
      </c>
      <c r="M2648" s="18" t="s">
        <v>71</v>
      </c>
      <c r="N2648" s="18" t="s">
        <v>74</v>
      </c>
      <c r="O2648" s="18" t="s">
        <v>75</v>
      </c>
      <c r="P2648" s="19">
        <v>2260.4842872200002</v>
      </c>
      <c r="Q2648" s="19">
        <v>204208.760797</v>
      </c>
      <c r="R2648" s="20">
        <v>0.74605500000000002</v>
      </c>
      <c r="S2648" s="20">
        <v>6.7142049999999998</v>
      </c>
      <c r="T2648" s="20">
        <v>0.24</v>
      </c>
      <c r="U2648" s="20">
        <v>0.56100000000000005</v>
      </c>
      <c r="V2648" s="20">
        <f t="shared" si="82"/>
        <v>1.0756988049059999</v>
      </c>
      <c r="W2648" s="20">
        <f t="shared" si="83"/>
        <v>5.5919768636341498</v>
      </c>
    </row>
    <row r="2649" spans="1:23" x14ac:dyDescent="0.25">
      <c r="A2649" s="18">
        <v>39111</v>
      </c>
      <c r="B2649" s="18">
        <v>39071</v>
      </c>
      <c r="C2649" s="18">
        <v>6410</v>
      </c>
      <c r="D2649" s="18">
        <v>6410</v>
      </c>
      <c r="E2649" s="18" t="s">
        <v>56</v>
      </c>
      <c r="F2649" s="18" t="s">
        <v>113</v>
      </c>
      <c r="G2649" s="19">
        <v>3.8633446396100002</v>
      </c>
      <c r="H2649" s="19">
        <v>1.5634399999999999</v>
      </c>
      <c r="I2649" s="18" t="s">
        <v>24</v>
      </c>
      <c r="J2649" s="18" t="s">
        <v>114</v>
      </c>
      <c r="K2649" s="18">
        <v>16</v>
      </c>
      <c r="L2649" s="18">
        <v>60</v>
      </c>
      <c r="M2649" s="18" t="s">
        <v>71</v>
      </c>
      <c r="N2649" s="18" t="s">
        <v>74</v>
      </c>
      <c r="O2649" s="18" t="s">
        <v>75</v>
      </c>
      <c r="P2649" s="19">
        <v>1801.66524441</v>
      </c>
      <c r="Q2649" s="19">
        <v>168286.61935299999</v>
      </c>
      <c r="R2649" s="20">
        <v>0.74605500000000002</v>
      </c>
      <c r="S2649" s="20">
        <v>6.7142049999999998</v>
      </c>
      <c r="T2649" s="20">
        <v>0.24</v>
      </c>
      <c r="U2649" s="20">
        <v>0.56100000000000005</v>
      </c>
      <c r="V2649" s="20">
        <f t="shared" si="82"/>
        <v>0.88647329419200005</v>
      </c>
      <c r="W2649" s="20">
        <f t="shared" si="83"/>
        <v>4.6082956760227987</v>
      </c>
    </row>
    <row r="2650" spans="1:23" x14ac:dyDescent="0.25">
      <c r="A2650" s="18">
        <v>39112</v>
      </c>
      <c r="B2650" s="18">
        <v>39072</v>
      </c>
      <c r="C2650" s="18">
        <v>6410</v>
      </c>
      <c r="D2650" s="18">
        <v>6410</v>
      </c>
      <c r="E2650" s="18" t="s">
        <v>56</v>
      </c>
      <c r="F2650" s="18" t="s">
        <v>113</v>
      </c>
      <c r="G2650" s="19">
        <v>2.9834090853899999</v>
      </c>
      <c r="H2650" s="19">
        <v>1.2073400000000001</v>
      </c>
      <c r="I2650" s="18" t="s">
        <v>24</v>
      </c>
      <c r="J2650" s="18" t="s">
        <v>114</v>
      </c>
      <c r="K2650" s="18">
        <v>16</v>
      </c>
      <c r="L2650" s="18">
        <v>60</v>
      </c>
      <c r="M2650" s="18" t="s">
        <v>71</v>
      </c>
      <c r="N2650" s="18" t="s">
        <v>74</v>
      </c>
      <c r="O2650" s="18" t="s">
        <v>75</v>
      </c>
      <c r="P2650" s="19">
        <v>1313.7545697200001</v>
      </c>
      <c r="Q2650" s="19">
        <v>129956.77993</v>
      </c>
      <c r="R2650" s="20">
        <v>0.74605500000000002</v>
      </c>
      <c r="S2650" s="20">
        <v>6.7142049999999998</v>
      </c>
      <c r="T2650" s="20">
        <v>0.24</v>
      </c>
      <c r="U2650" s="20">
        <v>0.56100000000000005</v>
      </c>
      <c r="V2650" s="20">
        <f t="shared" si="82"/>
        <v>0.68456395321200014</v>
      </c>
      <c r="W2650" s="20">
        <f t="shared" si="83"/>
        <v>3.5586781082032997</v>
      </c>
    </row>
    <row r="2651" spans="1:23" x14ac:dyDescent="0.25">
      <c r="A2651" s="18">
        <v>39113</v>
      </c>
      <c r="B2651" s="18">
        <v>39073</v>
      </c>
      <c r="C2651" s="18">
        <v>6410</v>
      </c>
      <c r="D2651" s="18">
        <v>6410</v>
      </c>
      <c r="E2651" s="18" t="s">
        <v>56</v>
      </c>
      <c r="F2651" s="18" t="s">
        <v>113</v>
      </c>
      <c r="G2651" s="19">
        <v>2.3770572253600002</v>
      </c>
      <c r="H2651" s="19">
        <v>0.96196099999999996</v>
      </c>
      <c r="I2651" s="18" t="s">
        <v>24</v>
      </c>
      <c r="J2651" s="18" t="s">
        <v>114</v>
      </c>
      <c r="K2651" s="18">
        <v>16</v>
      </c>
      <c r="L2651" s="18">
        <v>60</v>
      </c>
      <c r="M2651" s="18" t="s">
        <v>71</v>
      </c>
      <c r="N2651" s="18" t="s">
        <v>74</v>
      </c>
      <c r="O2651" s="18" t="s">
        <v>75</v>
      </c>
      <c r="P2651" s="19">
        <v>1299.16901747</v>
      </c>
      <c r="Q2651" s="19">
        <v>103544.19856</v>
      </c>
      <c r="R2651" s="20">
        <v>0.74605500000000002</v>
      </c>
      <c r="S2651" s="20">
        <v>6.7142049999999998</v>
      </c>
      <c r="T2651" s="20">
        <v>0.24</v>
      </c>
      <c r="U2651" s="20">
        <v>0.56100000000000005</v>
      </c>
      <c r="V2651" s="20">
        <f t="shared" si="82"/>
        <v>0.54543361852979999</v>
      </c>
      <c r="W2651" s="20">
        <f t="shared" si="83"/>
        <v>2.8354146732861945</v>
      </c>
    </row>
    <row r="2652" spans="1:23" x14ac:dyDescent="0.25">
      <c r="A2652" s="18">
        <v>39114</v>
      </c>
      <c r="B2652" s="18">
        <v>39074</v>
      </c>
      <c r="C2652" s="18">
        <v>6410</v>
      </c>
      <c r="D2652" s="18">
        <v>6410</v>
      </c>
      <c r="E2652" s="18" t="s">
        <v>56</v>
      </c>
      <c r="F2652" s="18" t="s">
        <v>113</v>
      </c>
      <c r="G2652" s="19">
        <v>13.4783878028</v>
      </c>
      <c r="H2652" s="19">
        <v>5.45451</v>
      </c>
      <c r="I2652" s="18" t="s">
        <v>24</v>
      </c>
      <c r="J2652" s="18" t="s">
        <v>114</v>
      </c>
      <c r="K2652" s="18">
        <v>16</v>
      </c>
      <c r="L2652" s="18">
        <v>60</v>
      </c>
      <c r="M2652" s="18" t="s">
        <v>71</v>
      </c>
      <c r="N2652" s="18" t="s">
        <v>74</v>
      </c>
      <c r="O2652" s="18" t="s">
        <v>75</v>
      </c>
      <c r="P2652" s="19">
        <v>6467.4787858899999</v>
      </c>
      <c r="Q2652" s="19">
        <v>587116.22421699995</v>
      </c>
      <c r="R2652" s="20">
        <v>0.74605500000000002</v>
      </c>
      <c r="S2652" s="20">
        <v>6.7142049999999998</v>
      </c>
      <c r="T2652" s="20">
        <v>0.24</v>
      </c>
      <c r="U2652" s="20">
        <v>0.56100000000000005</v>
      </c>
      <c r="V2652" s="20">
        <f t="shared" si="82"/>
        <v>3.0927169881180001</v>
      </c>
      <c r="W2652" s="20">
        <f t="shared" si="83"/>
        <v>16.07736456008745</v>
      </c>
    </row>
    <row r="2653" spans="1:23" x14ac:dyDescent="0.25">
      <c r="A2653" s="18">
        <v>39115</v>
      </c>
      <c r="B2653" s="18">
        <v>39075</v>
      </c>
      <c r="C2653" s="18">
        <v>6410</v>
      </c>
      <c r="D2653" s="18">
        <v>6410</v>
      </c>
      <c r="E2653" s="18" t="s">
        <v>56</v>
      </c>
      <c r="F2653" s="18" t="s">
        <v>113</v>
      </c>
      <c r="G2653" s="19">
        <v>3.8386851181699999</v>
      </c>
      <c r="H2653" s="19">
        <v>1.5534600000000001</v>
      </c>
      <c r="I2653" s="18" t="s">
        <v>24</v>
      </c>
      <c r="J2653" s="18" t="s">
        <v>114</v>
      </c>
      <c r="K2653" s="18">
        <v>16</v>
      </c>
      <c r="L2653" s="18">
        <v>60</v>
      </c>
      <c r="M2653" s="18" t="s">
        <v>71</v>
      </c>
      <c r="N2653" s="18" t="s">
        <v>74</v>
      </c>
      <c r="O2653" s="18" t="s">
        <v>75</v>
      </c>
      <c r="P2653" s="19">
        <v>1489.51468217</v>
      </c>
      <c r="Q2653" s="19">
        <v>167212.45489600001</v>
      </c>
      <c r="R2653" s="20">
        <v>0.74605500000000002</v>
      </c>
      <c r="S2653" s="20">
        <v>6.7142049999999998</v>
      </c>
      <c r="T2653" s="20">
        <v>0.24</v>
      </c>
      <c r="U2653" s="20">
        <v>0.56100000000000005</v>
      </c>
      <c r="V2653" s="20">
        <f t="shared" si="82"/>
        <v>0.88081461622800006</v>
      </c>
      <c r="W2653" s="20">
        <f t="shared" si="83"/>
        <v>4.5788792667926996</v>
      </c>
    </row>
    <row r="2654" spans="1:23" x14ac:dyDescent="0.25">
      <c r="A2654" s="18">
        <v>39116</v>
      </c>
      <c r="B2654" s="18">
        <v>39076</v>
      </c>
      <c r="C2654" s="18">
        <v>6410</v>
      </c>
      <c r="D2654" s="18">
        <v>6410</v>
      </c>
      <c r="E2654" s="18" t="s">
        <v>56</v>
      </c>
      <c r="F2654" s="18" t="s">
        <v>113</v>
      </c>
      <c r="G2654" s="19">
        <v>8.6263730166000006</v>
      </c>
      <c r="H2654" s="19">
        <v>3.4909699999999999</v>
      </c>
      <c r="I2654" s="18" t="s">
        <v>24</v>
      </c>
      <c r="J2654" s="18" t="s">
        <v>114</v>
      </c>
      <c r="K2654" s="18">
        <v>16</v>
      </c>
      <c r="L2654" s="18">
        <v>60</v>
      </c>
      <c r="M2654" s="18" t="s">
        <v>71</v>
      </c>
      <c r="N2654" s="18" t="s">
        <v>74</v>
      </c>
      <c r="O2654" s="18" t="s">
        <v>75</v>
      </c>
      <c r="P2654" s="19">
        <v>2862.7016493199999</v>
      </c>
      <c r="Q2654" s="19">
        <v>375763.30554500001</v>
      </c>
      <c r="R2654" s="20">
        <v>0.74605500000000002</v>
      </c>
      <c r="S2654" s="20">
        <v>6.7142049999999998</v>
      </c>
      <c r="T2654" s="20">
        <v>0.24</v>
      </c>
      <c r="U2654" s="20">
        <v>0.56100000000000005</v>
      </c>
      <c r="V2654" s="20">
        <f t="shared" si="82"/>
        <v>1.979386273746</v>
      </c>
      <c r="W2654" s="20">
        <f t="shared" si="83"/>
        <v>10.289759732465148</v>
      </c>
    </row>
    <row r="2655" spans="1:23" x14ac:dyDescent="0.25">
      <c r="A2655" s="18">
        <v>39117</v>
      </c>
      <c r="B2655" s="18">
        <v>39077</v>
      </c>
      <c r="C2655" s="18">
        <v>6410</v>
      </c>
      <c r="D2655" s="18">
        <v>6410</v>
      </c>
      <c r="E2655" s="18" t="s">
        <v>56</v>
      </c>
      <c r="F2655" s="18" t="s">
        <v>113</v>
      </c>
      <c r="G2655" s="19">
        <v>13.6251101549</v>
      </c>
      <c r="H2655" s="19">
        <v>5.51389</v>
      </c>
      <c r="I2655" s="18" t="s">
        <v>24</v>
      </c>
      <c r="J2655" s="18" t="s">
        <v>114</v>
      </c>
      <c r="K2655" s="18">
        <v>16</v>
      </c>
      <c r="L2655" s="18">
        <v>60</v>
      </c>
      <c r="M2655" s="18" t="s">
        <v>71</v>
      </c>
      <c r="N2655" s="18" t="s">
        <v>74</v>
      </c>
      <c r="O2655" s="18" t="s">
        <v>75</v>
      </c>
      <c r="P2655" s="19">
        <v>3742.2763194200002</v>
      </c>
      <c r="Q2655" s="19">
        <v>593507.42431000003</v>
      </c>
      <c r="R2655" s="20">
        <v>0.74605500000000002</v>
      </c>
      <c r="S2655" s="20">
        <v>6.7142049999999998</v>
      </c>
      <c r="T2655" s="20">
        <v>0.24</v>
      </c>
      <c r="U2655" s="20">
        <v>0.56100000000000005</v>
      </c>
      <c r="V2655" s="20">
        <f t="shared" si="82"/>
        <v>3.1263855550020003</v>
      </c>
      <c r="W2655" s="20">
        <f t="shared" si="83"/>
        <v>16.252389247470546</v>
      </c>
    </row>
    <row r="2656" spans="1:23" x14ac:dyDescent="0.25">
      <c r="A2656" s="18">
        <v>39118</v>
      </c>
      <c r="B2656" s="18">
        <v>39078</v>
      </c>
      <c r="C2656" s="18">
        <v>6410</v>
      </c>
      <c r="D2656" s="18">
        <v>6410</v>
      </c>
      <c r="E2656" s="18" t="s">
        <v>56</v>
      </c>
      <c r="F2656" s="18" t="s">
        <v>113</v>
      </c>
      <c r="G2656" s="19">
        <v>2.6867446390600001</v>
      </c>
      <c r="H2656" s="19">
        <v>1.0872900000000001</v>
      </c>
      <c r="I2656" s="18" t="s">
        <v>24</v>
      </c>
      <c r="J2656" s="18" t="s">
        <v>114</v>
      </c>
      <c r="K2656" s="18">
        <v>16</v>
      </c>
      <c r="L2656" s="18">
        <v>60</v>
      </c>
      <c r="M2656" s="18" t="s">
        <v>71</v>
      </c>
      <c r="N2656" s="18" t="s">
        <v>74</v>
      </c>
      <c r="O2656" s="18" t="s">
        <v>75</v>
      </c>
      <c r="P2656" s="19">
        <v>1322.81964963</v>
      </c>
      <c r="Q2656" s="19">
        <v>117034.128339</v>
      </c>
      <c r="R2656" s="20">
        <v>0.74605500000000002</v>
      </c>
      <c r="S2656" s="20">
        <v>6.7142049999999998</v>
      </c>
      <c r="T2656" s="20">
        <v>0.24</v>
      </c>
      <c r="U2656" s="20">
        <v>0.56100000000000005</v>
      </c>
      <c r="V2656" s="20">
        <f t="shared" si="82"/>
        <v>0.61649538712200003</v>
      </c>
      <c r="W2656" s="20">
        <f t="shared" si="83"/>
        <v>3.2048264120035497</v>
      </c>
    </row>
    <row r="2657" spans="1:23" x14ac:dyDescent="0.25">
      <c r="A2657" s="18">
        <v>39119</v>
      </c>
      <c r="B2657" s="18">
        <v>39079</v>
      </c>
      <c r="C2657" s="18">
        <v>6410</v>
      </c>
      <c r="D2657" s="18">
        <v>6410</v>
      </c>
      <c r="E2657" s="18" t="s">
        <v>56</v>
      </c>
      <c r="F2657" s="18" t="s">
        <v>113</v>
      </c>
      <c r="G2657" s="19">
        <v>2.8064247101399999</v>
      </c>
      <c r="H2657" s="19">
        <v>1.1357200000000001</v>
      </c>
      <c r="I2657" s="18" t="s">
        <v>24</v>
      </c>
      <c r="J2657" s="18" t="s">
        <v>114</v>
      </c>
      <c r="K2657" s="18">
        <v>16</v>
      </c>
      <c r="L2657" s="18">
        <v>60</v>
      </c>
      <c r="M2657" s="18" t="s">
        <v>71</v>
      </c>
      <c r="N2657" s="18" t="s">
        <v>74</v>
      </c>
      <c r="O2657" s="18" t="s">
        <v>75</v>
      </c>
      <c r="P2657" s="19">
        <v>1259.0354320900001</v>
      </c>
      <c r="Q2657" s="19">
        <v>122247.371382</v>
      </c>
      <c r="R2657" s="20">
        <v>0.74605500000000002</v>
      </c>
      <c r="S2657" s="20">
        <v>6.7142049999999998</v>
      </c>
      <c r="T2657" s="20">
        <v>0.24</v>
      </c>
      <c r="U2657" s="20">
        <v>0.56100000000000005</v>
      </c>
      <c r="V2657" s="20">
        <f t="shared" si="82"/>
        <v>0.64395528429600002</v>
      </c>
      <c r="W2657" s="20">
        <f t="shared" si="83"/>
        <v>3.3475755802413993</v>
      </c>
    </row>
    <row r="2658" spans="1:23" x14ac:dyDescent="0.25">
      <c r="A2658" s="18">
        <v>39120</v>
      </c>
      <c r="B2658" s="18">
        <v>39080</v>
      </c>
      <c r="C2658" s="18">
        <v>6410</v>
      </c>
      <c r="D2658" s="18">
        <v>6410</v>
      </c>
      <c r="E2658" s="18" t="s">
        <v>56</v>
      </c>
      <c r="F2658" s="18" t="s">
        <v>113</v>
      </c>
      <c r="G2658" s="19">
        <v>2.61676630455</v>
      </c>
      <c r="H2658" s="19">
        <v>1.05897</v>
      </c>
      <c r="I2658" s="18" t="s">
        <v>24</v>
      </c>
      <c r="J2658" s="18" t="s">
        <v>114</v>
      </c>
      <c r="K2658" s="18">
        <v>16</v>
      </c>
      <c r="L2658" s="18">
        <v>60</v>
      </c>
      <c r="M2658" s="18" t="s">
        <v>71</v>
      </c>
      <c r="N2658" s="18" t="s">
        <v>74</v>
      </c>
      <c r="O2658" s="18" t="s">
        <v>75</v>
      </c>
      <c r="P2658" s="19">
        <v>1365.16480596</v>
      </c>
      <c r="Q2658" s="19">
        <v>113985.88428100001</v>
      </c>
      <c r="R2658" s="20">
        <v>0.74605500000000002</v>
      </c>
      <c r="S2658" s="20">
        <v>6.7142049999999998</v>
      </c>
      <c r="T2658" s="20">
        <v>0.24</v>
      </c>
      <c r="U2658" s="20">
        <v>0.56100000000000005</v>
      </c>
      <c r="V2658" s="20">
        <f t="shared" si="82"/>
        <v>0.60043789614600007</v>
      </c>
      <c r="W2658" s="20">
        <f t="shared" si="83"/>
        <v>3.1213521926251495</v>
      </c>
    </row>
    <row r="2659" spans="1:23" x14ac:dyDescent="0.25">
      <c r="A2659" s="18">
        <v>39121</v>
      </c>
      <c r="B2659" s="18">
        <v>39081</v>
      </c>
      <c r="C2659" s="18">
        <v>6410</v>
      </c>
      <c r="D2659" s="18">
        <v>6410</v>
      </c>
      <c r="E2659" s="18" t="s">
        <v>56</v>
      </c>
      <c r="F2659" s="18" t="s">
        <v>113</v>
      </c>
      <c r="G2659" s="19">
        <v>1.3321045175499999</v>
      </c>
      <c r="H2659" s="19">
        <v>0.53908400000000001</v>
      </c>
      <c r="I2659" s="18" t="s">
        <v>24</v>
      </c>
      <c r="J2659" s="18" t="s">
        <v>114</v>
      </c>
      <c r="K2659" s="18">
        <v>16</v>
      </c>
      <c r="L2659" s="18">
        <v>60</v>
      </c>
      <c r="M2659" s="18" t="s">
        <v>71</v>
      </c>
      <c r="N2659" s="18" t="s">
        <v>74</v>
      </c>
      <c r="O2659" s="18" t="s">
        <v>75</v>
      </c>
      <c r="P2659" s="19">
        <v>866.21947919700006</v>
      </c>
      <c r="Q2659" s="19">
        <v>58026.2406787</v>
      </c>
      <c r="R2659" s="20">
        <v>0.74605500000000002</v>
      </c>
      <c r="S2659" s="20">
        <v>6.7142049999999998</v>
      </c>
      <c r="T2659" s="20">
        <v>0.24</v>
      </c>
      <c r="U2659" s="20">
        <v>0.56100000000000005</v>
      </c>
      <c r="V2659" s="20">
        <f t="shared" si="82"/>
        <v>0.30566159835119999</v>
      </c>
      <c r="W2659" s="20">
        <f t="shared" si="83"/>
        <v>1.5889694943285799</v>
      </c>
    </row>
    <row r="2660" spans="1:23" x14ac:dyDescent="0.25">
      <c r="A2660" s="18">
        <v>39122</v>
      </c>
      <c r="B2660" s="18">
        <v>39082</v>
      </c>
      <c r="C2660" s="18">
        <v>6410</v>
      </c>
      <c r="D2660" s="18">
        <v>6410</v>
      </c>
      <c r="E2660" s="18" t="s">
        <v>56</v>
      </c>
      <c r="F2660" s="18" t="s">
        <v>113</v>
      </c>
      <c r="G2660" s="19">
        <v>1.5161591158200001</v>
      </c>
      <c r="H2660" s="19">
        <v>0.613568</v>
      </c>
      <c r="I2660" s="18" t="s">
        <v>24</v>
      </c>
      <c r="J2660" s="18" t="s">
        <v>114</v>
      </c>
      <c r="K2660" s="18">
        <v>16</v>
      </c>
      <c r="L2660" s="18">
        <v>60</v>
      </c>
      <c r="M2660" s="18" t="s">
        <v>71</v>
      </c>
      <c r="N2660" s="18" t="s">
        <v>74</v>
      </c>
      <c r="O2660" s="18" t="s">
        <v>75</v>
      </c>
      <c r="P2660" s="19">
        <v>925.36630086000002</v>
      </c>
      <c r="Q2660" s="19">
        <v>66043.626910100007</v>
      </c>
      <c r="R2660" s="20">
        <v>0.74605500000000002</v>
      </c>
      <c r="S2660" s="20">
        <v>6.7142049999999998</v>
      </c>
      <c r="T2660" s="20">
        <v>0.24</v>
      </c>
      <c r="U2660" s="20">
        <v>0.56100000000000005</v>
      </c>
      <c r="V2660" s="20">
        <f t="shared" si="82"/>
        <v>0.34789416042240001</v>
      </c>
      <c r="W2660" s="20">
        <f t="shared" si="83"/>
        <v>1.8085137653801595</v>
      </c>
    </row>
    <row r="2661" spans="1:23" x14ac:dyDescent="0.25">
      <c r="A2661" s="18">
        <v>39123</v>
      </c>
      <c r="B2661" s="18">
        <v>39083</v>
      </c>
      <c r="C2661" s="18">
        <v>6410</v>
      </c>
      <c r="D2661" s="18">
        <v>6410</v>
      </c>
      <c r="E2661" s="18" t="s">
        <v>56</v>
      </c>
      <c r="F2661" s="18" t="s">
        <v>113</v>
      </c>
      <c r="G2661" s="19">
        <v>1.88172159078</v>
      </c>
      <c r="H2661" s="19">
        <v>0.76150600000000002</v>
      </c>
      <c r="I2661" s="18" t="s">
        <v>24</v>
      </c>
      <c r="J2661" s="18" t="s">
        <v>114</v>
      </c>
      <c r="K2661" s="18">
        <v>16</v>
      </c>
      <c r="L2661" s="18">
        <v>60</v>
      </c>
      <c r="M2661" s="18" t="s">
        <v>71</v>
      </c>
      <c r="N2661" s="18" t="s">
        <v>74</v>
      </c>
      <c r="O2661" s="18" t="s">
        <v>75</v>
      </c>
      <c r="P2661" s="19">
        <v>1157.9864497000001</v>
      </c>
      <c r="Q2661" s="19">
        <v>81967.464623399996</v>
      </c>
      <c r="R2661" s="20">
        <v>0.74605500000000002</v>
      </c>
      <c r="S2661" s="20">
        <v>6.7142049999999998</v>
      </c>
      <c r="T2661" s="20">
        <v>0.24</v>
      </c>
      <c r="U2661" s="20">
        <v>0.56100000000000005</v>
      </c>
      <c r="V2661" s="20">
        <f t="shared" si="82"/>
        <v>0.43177527271080002</v>
      </c>
      <c r="W2661" s="20">
        <f t="shared" si="83"/>
        <v>2.2445663454084697</v>
      </c>
    </row>
    <row r="2662" spans="1:23" x14ac:dyDescent="0.25">
      <c r="A2662" s="18">
        <v>39124</v>
      </c>
      <c r="B2662" s="18">
        <v>39084</v>
      </c>
      <c r="C2662" s="18">
        <v>6410</v>
      </c>
      <c r="D2662" s="18">
        <v>6410</v>
      </c>
      <c r="E2662" s="18" t="s">
        <v>56</v>
      </c>
      <c r="F2662" s="18" t="s">
        <v>113</v>
      </c>
      <c r="G2662" s="19">
        <v>1.6674287529</v>
      </c>
      <c r="H2662" s="19">
        <v>0.67478400000000005</v>
      </c>
      <c r="I2662" s="18" t="s">
        <v>24</v>
      </c>
      <c r="J2662" s="18" t="s">
        <v>114</v>
      </c>
      <c r="K2662" s="18">
        <v>16</v>
      </c>
      <c r="L2662" s="18">
        <v>60</v>
      </c>
      <c r="M2662" s="18" t="s">
        <v>71</v>
      </c>
      <c r="N2662" s="18" t="s">
        <v>74</v>
      </c>
      <c r="O2662" s="18" t="s">
        <v>75</v>
      </c>
      <c r="P2662" s="19">
        <v>981.08857081300005</v>
      </c>
      <c r="Q2662" s="19">
        <v>72632.905944099999</v>
      </c>
      <c r="R2662" s="20">
        <v>0.74605500000000002</v>
      </c>
      <c r="S2662" s="20">
        <v>6.7142049999999998</v>
      </c>
      <c r="T2662" s="20">
        <v>0.24</v>
      </c>
      <c r="U2662" s="20">
        <v>0.56100000000000005</v>
      </c>
      <c r="V2662" s="20">
        <f t="shared" si="82"/>
        <v>0.3826037426112</v>
      </c>
      <c r="W2662" s="20">
        <f t="shared" si="83"/>
        <v>1.9889501288500799</v>
      </c>
    </row>
    <row r="2663" spans="1:23" x14ac:dyDescent="0.25">
      <c r="A2663" s="18">
        <v>39125</v>
      </c>
      <c r="B2663" s="18">
        <v>39085</v>
      </c>
      <c r="C2663" s="18">
        <v>6410</v>
      </c>
      <c r="D2663" s="18">
        <v>6410</v>
      </c>
      <c r="E2663" s="18" t="s">
        <v>56</v>
      </c>
      <c r="F2663" s="18" t="s">
        <v>113</v>
      </c>
      <c r="G2663" s="19">
        <v>1.9965463967299999</v>
      </c>
      <c r="H2663" s="19">
        <v>0.80797399999999997</v>
      </c>
      <c r="I2663" s="18" t="s">
        <v>24</v>
      </c>
      <c r="J2663" s="18" t="s">
        <v>114</v>
      </c>
      <c r="K2663" s="18">
        <v>16</v>
      </c>
      <c r="L2663" s="18">
        <v>60</v>
      </c>
      <c r="M2663" s="18" t="s">
        <v>71</v>
      </c>
      <c r="N2663" s="18" t="s">
        <v>74</v>
      </c>
      <c r="O2663" s="18" t="s">
        <v>75</v>
      </c>
      <c r="P2663" s="19">
        <v>1249.0594476399999</v>
      </c>
      <c r="Q2663" s="19">
        <v>86969.213162800006</v>
      </c>
      <c r="R2663" s="20">
        <v>0.74605500000000002</v>
      </c>
      <c r="S2663" s="20">
        <v>6.7142049999999998</v>
      </c>
      <c r="T2663" s="20">
        <v>0.24</v>
      </c>
      <c r="U2663" s="20">
        <v>0.56100000000000005</v>
      </c>
      <c r="V2663" s="20">
        <f t="shared" si="82"/>
        <v>0.45812271235320001</v>
      </c>
      <c r="W2663" s="20">
        <f t="shared" si="83"/>
        <v>2.3815324480241293</v>
      </c>
    </row>
    <row r="2664" spans="1:23" x14ac:dyDescent="0.25">
      <c r="A2664" s="18">
        <v>39126</v>
      </c>
      <c r="B2664" s="18">
        <v>39086</v>
      </c>
      <c r="C2664" s="18">
        <v>6410</v>
      </c>
      <c r="D2664" s="18">
        <v>6410</v>
      </c>
      <c r="E2664" s="18" t="s">
        <v>56</v>
      </c>
      <c r="F2664" s="18" t="s">
        <v>113</v>
      </c>
      <c r="G2664" s="19">
        <v>4.1321396077300001</v>
      </c>
      <c r="H2664" s="19">
        <v>1.67222</v>
      </c>
      <c r="I2664" s="18" t="s">
        <v>24</v>
      </c>
      <c r="J2664" s="18" t="s">
        <v>114</v>
      </c>
      <c r="K2664" s="18">
        <v>16</v>
      </c>
      <c r="L2664" s="18">
        <v>60</v>
      </c>
      <c r="M2664" s="18" t="s">
        <v>71</v>
      </c>
      <c r="N2664" s="18" t="s">
        <v>74</v>
      </c>
      <c r="O2664" s="18" t="s">
        <v>75</v>
      </c>
      <c r="P2664" s="19">
        <v>1601.99185242</v>
      </c>
      <c r="Q2664" s="19">
        <v>179995.28133</v>
      </c>
      <c r="R2664" s="20">
        <v>0.74605500000000002</v>
      </c>
      <c r="S2664" s="20">
        <v>6.7142049999999998</v>
      </c>
      <c r="T2664" s="20">
        <v>0.24</v>
      </c>
      <c r="U2664" s="20">
        <v>0.56100000000000005</v>
      </c>
      <c r="V2664" s="20">
        <f t="shared" si="82"/>
        <v>0.94815174999600005</v>
      </c>
      <c r="W2664" s="20">
        <f t="shared" si="83"/>
        <v>4.9289286415588993</v>
      </c>
    </row>
    <row r="2665" spans="1:23" x14ac:dyDescent="0.25">
      <c r="A2665" s="18">
        <v>39127</v>
      </c>
      <c r="B2665" s="18">
        <v>39087</v>
      </c>
      <c r="C2665" s="18">
        <v>6410</v>
      </c>
      <c r="D2665" s="18">
        <v>6410</v>
      </c>
      <c r="E2665" s="18" t="s">
        <v>56</v>
      </c>
      <c r="F2665" s="18" t="s">
        <v>113</v>
      </c>
      <c r="G2665" s="19">
        <v>11.365584993100001</v>
      </c>
      <c r="H2665" s="19">
        <v>4.5994900000000003</v>
      </c>
      <c r="I2665" s="18" t="s">
        <v>24</v>
      </c>
      <c r="J2665" s="18" t="s">
        <v>114</v>
      </c>
      <c r="K2665" s="18">
        <v>16</v>
      </c>
      <c r="L2665" s="18">
        <v>60</v>
      </c>
      <c r="M2665" s="18" t="s">
        <v>71</v>
      </c>
      <c r="N2665" s="18" t="s">
        <v>74</v>
      </c>
      <c r="O2665" s="18" t="s">
        <v>75</v>
      </c>
      <c r="P2665" s="19">
        <v>5595.8481159000003</v>
      </c>
      <c r="Q2665" s="19">
        <v>495082.90195999999</v>
      </c>
      <c r="R2665" s="20">
        <v>0.74605500000000002</v>
      </c>
      <c r="S2665" s="20">
        <v>6.7142049999999998</v>
      </c>
      <c r="T2665" s="20">
        <v>0.24</v>
      </c>
      <c r="U2665" s="20">
        <v>0.56100000000000005</v>
      </c>
      <c r="V2665" s="20">
        <f t="shared" si="82"/>
        <v>2.6079191090820002</v>
      </c>
      <c r="W2665" s="20">
        <f t="shared" si="83"/>
        <v>13.55716233364255</v>
      </c>
    </row>
    <row r="2666" spans="1:23" x14ac:dyDescent="0.25">
      <c r="A2666" s="18">
        <v>39128</v>
      </c>
      <c r="B2666" s="18">
        <v>39088</v>
      </c>
      <c r="C2666" s="18">
        <v>6410</v>
      </c>
      <c r="D2666" s="18">
        <v>6410</v>
      </c>
      <c r="E2666" s="18" t="s">
        <v>56</v>
      </c>
      <c r="F2666" s="18" t="s">
        <v>113</v>
      </c>
      <c r="G2666" s="19">
        <v>20.479173848199999</v>
      </c>
      <c r="H2666" s="19">
        <v>8.2876300000000001</v>
      </c>
      <c r="I2666" s="18" t="s">
        <v>24</v>
      </c>
      <c r="J2666" s="18" t="s">
        <v>114</v>
      </c>
      <c r="K2666" s="18">
        <v>16</v>
      </c>
      <c r="L2666" s="18">
        <v>60</v>
      </c>
      <c r="M2666" s="18" t="s">
        <v>71</v>
      </c>
      <c r="N2666" s="18" t="s">
        <v>74</v>
      </c>
      <c r="O2666" s="18" t="s">
        <v>75</v>
      </c>
      <c r="P2666" s="19">
        <v>4497.5581948500003</v>
      </c>
      <c r="Q2666" s="19">
        <v>892069.24453899998</v>
      </c>
      <c r="R2666" s="20">
        <v>0.74605500000000002</v>
      </c>
      <c r="S2666" s="20">
        <v>6.7142049999999998</v>
      </c>
      <c r="T2666" s="20">
        <v>0.24</v>
      </c>
      <c r="U2666" s="20">
        <v>0.56100000000000005</v>
      </c>
      <c r="V2666" s="20">
        <f t="shared" si="82"/>
        <v>4.699101127734</v>
      </c>
      <c r="W2666" s="20">
        <f t="shared" si="83"/>
        <v>24.428087738241846</v>
      </c>
    </row>
    <row r="2667" spans="1:23" x14ac:dyDescent="0.25">
      <c r="A2667" s="18">
        <v>39129</v>
      </c>
      <c r="B2667" s="18">
        <v>39089</v>
      </c>
      <c r="C2667" s="18">
        <v>6410</v>
      </c>
      <c r="D2667" s="18">
        <v>6410</v>
      </c>
      <c r="E2667" s="18" t="s">
        <v>56</v>
      </c>
      <c r="F2667" s="18" t="s">
        <v>113</v>
      </c>
      <c r="G2667" s="19">
        <v>3.30230962658</v>
      </c>
      <c r="H2667" s="19">
        <v>1.3364</v>
      </c>
      <c r="I2667" s="18" t="s">
        <v>24</v>
      </c>
      <c r="J2667" s="18" t="s">
        <v>114</v>
      </c>
      <c r="K2667" s="18">
        <v>16</v>
      </c>
      <c r="L2667" s="18">
        <v>60</v>
      </c>
      <c r="M2667" s="18" t="s">
        <v>71</v>
      </c>
      <c r="N2667" s="18" t="s">
        <v>74</v>
      </c>
      <c r="O2667" s="18" t="s">
        <v>75</v>
      </c>
      <c r="P2667" s="19">
        <v>1537.1991517399999</v>
      </c>
      <c r="Q2667" s="19">
        <v>143848.03193900001</v>
      </c>
      <c r="R2667" s="20">
        <v>0.74605500000000002</v>
      </c>
      <c r="S2667" s="20">
        <v>6.7142049999999998</v>
      </c>
      <c r="T2667" s="20">
        <v>0.24</v>
      </c>
      <c r="U2667" s="20">
        <v>0.56100000000000005</v>
      </c>
      <c r="V2667" s="20">
        <f t="shared" si="82"/>
        <v>0.75774120552000002</v>
      </c>
      <c r="W2667" s="20">
        <f t="shared" si="83"/>
        <v>3.9390871037179997</v>
      </c>
    </row>
    <row r="2668" spans="1:23" x14ac:dyDescent="0.25">
      <c r="A2668" s="18">
        <v>39130</v>
      </c>
      <c r="B2668" s="18">
        <v>39090</v>
      </c>
      <c r="C2668" s="18">
        <v>6410</v>
      </c>
      <c r="D2668" s="18">
        <v>6410</v>
      </c>
      <c r="E2668" s="18" t="s">
        <v>56</v>
      </c>
      <c r="F2668" s="18" t="s">
        <v>113</v>
      </c>
      <c r="G2668" s="19">
        <v>1.6359076699499999</v>
      </c>
      <c r="H2668" s="19">
        <v>0.66202799999999995</v>
      </c>
      <c r="I2668" s="18" t="s">
        <v>24</v>
      </c>
      <c r="J2668" s="18" t="s">
        <v>114</v>
      </c>
      <c r="K2668" s="18">
        <v>16</v>
      </c>
      <c r="L2668" s="18">
        <v>60</v>
      </c>
      <c r="M2668" s="18" t="s">
        <v>71</v>
      </c>
      <c r="N2668" s="18" t="s">
        <v>74</v>
      </c>
      <c r="O2668" s="18" t="s">
        <v>75</v>
      </c>
      <c r="P2668" s="19">
        <v>980.348574848</v>
      </c>
      <c r="Q2668" s="19">
        <v>71259.8530627</v>
      </c>
      <c r="R2668" s="20">
        <v>0.74605500000000002</v>
      </c>
      <c r="S2668" s="20">
        <v>6.7142049999999998</v>
      </c>
      <c r="T2668" s="20">
        <v>0.24</v>
      </c>
      <c r="U2668" s="20">
        <v>0.56100000000000005</v>
      </c>
      <c r="V2668" s="20">
        <f t="shared" si="82"/>
        <v>0.37537106765039996</v>
      </c>
      <c r="W2668" s="20">
        <f t="shared" si="83"/>
        <v>1.9513513596978598</v>
      </c>
    </row>
    <row r="2669" spans="1:23" x14ac:dyDescent="0.25">
      <c r="A2669" s="18">
        <v>39131</v>
      </c>
      <c r="B2669" s="18">
        <v>39091</v>
      </c>
      <c r="C2669" s="18">
        <v>6410</v>
      </c>
      <c r="D2669" s="18">
        <v>6410</v>
      </c>
      <c r="E2669" s="18" t="s">
        <v>56</v>
      </c>
      <c r="F2669" s="18" t="s">
        <v>113</v>
      </c>
      <c r="G2669" s="19">
        <v>9.0790317086899996</v>
      </c>
      <c r="H2669" s="19">
        <v>3.67415</v>
      </c>
      <c r="I2669" s="18" t="s">
        <v>24</v>
      </c>
      <c r="J2669" s="18" t="s">
        <v>114</v>
      </c>
      <c r="K2669" s="18">
        <v>16</v>
      </c>
      <c r="L2669" s="18">
        <v>60</v>
      </c>
      <c r="M2669" s="18" t="s">
        <v>71</v>
      </c>
      <c r="N2669" s="18" t="s">
        <v>74</v>
      </c>
      <c r="O2669" s="18" t="s">
        <v>75</v>
      </c>
      <c r="P2669" s="19">
        <v>2931.6139480900001</v>
      </c>
      <c r="Q2669" s="19">
        <v>395481.03930300003</v>
      </c>
      <c r="R2669" s="20">
        <v>0.74605500000000002</v>
      </c>
      <c r="S2669" s="20">
        <v>6.7142049999999998</v>
      </c>
      <c r="T2669" s="20">
        <v>0.24</v>
      </c>
      <c r="U2669" s="20">
        <v>0.56100000000000005</v>
      </c>
      <c r="V2669" s="20">
        <f t="shared" si="82"/>
        <v>2.0832496634700002</v>
      </c>
      <c r="W2669" s="20">
        <f t="shared" si="83"/>
        <v>10.829689376029249</v>
      </c>
    </row>
    <row r="2670" spans="1:23" x14ac:dyDescent="0.25">
      <c r="A2670" s="18">
        <v>39132</v>
      </c>
      <c r="B2670" s="18">
        <v>39092</v>
      </c>
      <c r="C2670" s="18">
        <v>6410</v>
      </c>
      <c r="D2670" s="18">
        <v>6410</v>
      </c>
      <c r="E2670" s="18" t="s">
        <v>56</v>
      </c>
      <c r="F2670" s="18" t="s">
        <v>113</v>
      </c>
      <c r="G2670" s="19">
        <v>2.9254269000600002</v>
      </c>
      <c r="H2670" s="19">
        <v>1.18388</v>
      </c>
      <c r="I2670" s="18" t="s">
        <v>24</v>
      </c>
      <c r="J2670" s="18" t="s">
        <v>114</v>
      </c>
      <c r="K2670" s="18">
        <v>16</v>
      </c>
      <c r="L2670" s="18">
        <v>60</v>
      </c>
      <c r="M2670" s="18" t="s">
        <v>71</v>
      </c>
      <c r="N2670" s="18" t="s">
        <v>74</v>
      </c>
      <c r="O2670" s="18" t="s">
        <v>75</v>
      </c>
      <c r="P2670" s="19">
        <v>1394.0019087400001</v>
      </c>
      <c r="Q2670" s="19">
        <v>127431.086041</v>
      </c>
      <c r="R2670" s="20">
        <v>0.74605500000000002</v>
      </c>
      <c r="S2670" s="20">
        <v>6.7142049999999998</v>
      </c>
      <c r="T2670" s="20">
        <v>0.24</v>
      </c>
      <c r="U2670" s="20">
        <v>0.56100000000000005</v>
      </c>
      <c r="V2670" s="20">
        <f t="shared" si="82"/>
        <v>0.67126209098400003</v>
      </c>
      <c r="W2670" s="20">
        <f t="shared" si="83"/>
        <v>3.4895289137605996</v>
      </c>
    </row>
    <row r="2671" spans="1:23" x14ac:dyDescent="0.25">
      <c r="A2671" s="18">
        <v>39133</v>
      </c>
      <c r="B2671" s="18">
        <v>39093</v>
      </c>
      <c r="C2671" s="18">
        <v>6410</v>
      </c>
      <c r="D2671" s="18">
        <v>6410</v>
      </c>
      <c r="E2671" s="18" t="s">
        <v>56</v>
      </c>
      <c r="F2671" s="18" t="s">
        <v>113</v>
      </c>
      <c r="G2671" s="19">
        <v>4.0447265250099997</v>
      </c>
      <c r="H2671" s="19">
        <v>1.6368400000000001</v>
      </c>
      <c r="I2671" s="18" t="s">
        <v>24</v>
      </c>
      <c r="J2671" s="18" t="s">
        <v>114</v>
      </c>
      <c r="K2671" s="18">
        <v>16</v>
      </c>
      <c r="L2671" s="18">
        <v>60</v>
      </c>
      <c r="M2671" s="18" t="s">
        <v>71</v>
      </c>
      <c r="N2671" s="18" t="s">
        <v>74</v>
      </c>
      <c r="O2671" s="18" t="s">
        <v>75</v>
      </c>
      <c r="P2671" s="19">
        <v>2242.9574769699998</v>
      </c>
      <c r="Q2671" s="19">
        <v>176187.58267800001</v>
      </c>
      <c r="R2671" s="20">
        <v>0.74605500000000002</v>
      </c>
      <c r="S2671" s="20">
        <v>6.7142049999999998</v>
      </c>
      <c r="T2671" s="20">
        <v>0.24</v>
      </c>
      <c r="U2671" s="20">
        <v>0.56100000000000005</v>
      </c>
      <c r="V2671" s="20">
        <f t="shared" si="82"/>
        <v>0.92809122631200014</v>
      </c>
      <c r="W2671" s="20">
        <f t="shared" si="83"/>
        <v>4.8246448180557993</v>
      </c>
    </row>
    <row r="2672" spans="1:23" x14ac:dyDescent="0.25">
      <c r="A2672" s="18">
        <v>39134</v>
      </c>
      <c r="B2672" s="18">
        <v>39094</v>
      </c>
      <c r="C2672" s="18">
        <v>6410</v>
      </c>
      <c r="D2672" s="18">
        <v>6410</v>
      </c>
      <c r="E2672" s="18" t="s">
        <v>56</v>
      </c>
      <c r="F2672" s="18" t="s">
        <v>113</v>
      </c>
      <c r="G2672" s="19">
        <v>0.59342617406499998</v>
      </c>
      <c r="H2672" s="19">
        <v>0.240151</v>
      </c>
      <c r="I2672" s="18" t="s">
        <v>24</v>
      </c>
      <c r="J2672" s="18" t="s">
        <v>114</v>
      </c>
      <c r="K2672" s="18">
        <v>16</v>
      </c>
      <c r="L2672" s="18">
        <v>60</v>
      </c>
      <c r="M2672" s="18" t="s">
        <v>71</v>
      </c>
      <c r="N2672" s="18" t="s">
        <v>74</v>
      </c>
      <c r="O2672" s="18" t="s">
        <v>75</v>
      </c>
      <c r="P2672" s="19">
        <v>835.11465888099997</v>
      </c>
      <c r="Q2672" s="19">
        <v>25849.540742900001</v>
      </c>
      <c r="R2672" s="20">
        <v>0.74605500000000002</v>
      </c>
      <c r="S2672" s="20">
        <v>6.7142049999999998</v>
      </c>
      <c r="T2672" s="20">
        <v>0.24</v>
      </c>
      <c r="U2672" s="20">
        <v>0.56100000000000005</v>
      </c>
      <c r="V2672" s="20">
        <f t="shared" si="82"/>
        <v>0.13616604927180001</v>
      </c>
      <c r="W2672" s="20">
        <f t="shared" si="83"/>
        <v>0.70785371673524489</v>
      </c>
    </row>
    <row r="2673" spans="1:23" x14ac:dyDescent="0.25">
      <c r="A2673" s="18">
        <v>39135</v>
      </c>
      <c r="B2673" s="18">
        <v>39095</v>
      </c>
      <c r="C2673" s="18">
        <v>6410</v>
      </c>
      <c r="D2673" s="18">
        <v>6410</v>
      </c>
      <c r="E2673" s="18" t="s">
        <v>56</v>
      </c>
      <c r="F2673" s="18" t="s">
        <v>113</v>
      </c>
      <c r="G2673" s="19">
        <v>6.6891394355099996</v>
      </c>
      <c r="H2673" s="19">
        <v>2.7069999999999999</v>
      </c>
      <c r="I2673" s="18" t="s">
        <v>24</v>
      </c>
      <c r="J2673" s="18" t="s">
        <v>114</v>
      </c>
      <c r="K2673" s="18">
        <v>16</v>
      </c>
      <c r="L2673" s="18">
        <v>60</v>
      </c>
      <c r="M2673" s="18" t="s">
        <v>71</v>
      </c>
      <c r="N2673" s="18" t="s">
        <v>74</v>
      </c>
      <c r="O2673" s="18" t="s">
        <v>75</v>
      </c>
      <c r="P2673" s="19">
        <v>2376.99271692</v>
      </c>
      <c r="Q2673" s="19">
        <v>291377.74829700001</v>
      </c>
      <c r="R2673" s="20">
        <v>0.74605500000000002</v>
      </c>
      <c r="S2673" s="20">
        <v>6.7142049999999998</v>
      </c>
      <c r="T2673" s="20">
        <v>0.24</v>
      </c>
      <c r="U2673" s="20">
        <v>0.56100000000000005</v>
      </c>
      <c r="V2673" s="20">
        <f t="shared" si="82"/>
        <v>1.5348738726</v>
      </c>
      <c r="W2673" s="20">
        <f t="shared" si="83"/>
        <v>7.9789799384649989</v>
      </c>
    </row>
    <row r="2674" spans="1:23" x14ac:dyDescent="0.25">
      <c r="A2674" s="18">
        <v>39136</v>
      </c>
      <c r="B2674" s="18">
        <v>39096</v>
      </c>
      <c r="C2674" s="18">
        <v>6410</v>
      </c>
      <c r="D2674" s="18">
        <v>6410</v>
      </c>
      <c r="E2674" s="18" t="s">
        <v>56</v>
      </c>
      <c r="F2674" s="18" t="s">
        <v>113</v>
      </c>
      <c r="G2674" s="19">
        <v>5.3275074313899999</v>
      </c>
      <c r="H2674" s="19">
        <v>2.1559699999999999</v>
      </c>
      <c r="I2674" s="18" t="s">
        <v>24</v>
      </c>
      <c r="J2674" s="18" t="s">
        <v>114</v>
      </c>
      <c r="K2674" s="18">
        <v>16</v>
      </c>
      <c r="L2674" s="18">
        <v>60</v>
      </c>
      <c r="M2674" s="18" t="s">
        <v>71</v>
      </c>
      <c r="N2674" s="18" t="s">
        <v>74</v>
      </c>
      <c r="O2674" s="18" t="s">
        <v>75</v>
      </c>
      <c r="P2674" s="19">
        <v>2137.3192838</v>
      </c>
      <c r="Q2674" s="19">
        <v>232065.29545000001</v>
      </c>
      <c r="R2674" s="20">
        <v>0.74605500000000002</v>
      </c>
      <c r="S2674" s="20">
        <v>6.7142049999999998</v>
      </c>
      <c r="T2674" s="20">
        <v>0.24</v>
      </c>
      <c r="U2674" s="20">
        <v>0.56100000000000005</v>
      </c>
      <c r="V2674" s="20">
        <f t="shared" si="82"/>
        <v>1.2224388707460001</v>
      </c>
      <c r="W2674" s="20">
        <f t="shared" si="83"/>
        <v>6.3547991791401488</v>
      </c>
    </row>
    <row r="2675" spans="1:23" x14ac:dyDescent="0.25">
      <c r="A2675" s="18">
        <v>39137</v>
      </c>
      <c r="B2675" s="18">
        <v>39097</v>
      </c>
      <c r="C2675" s="18">
        <v>6410</v>
      </c>
      <c r="D2675" s="18">
        <v>6410</v>
      </c>
      <c r="E2675" s="18" t="s">
        <v>56</v>
      </c>
      <c r="F2675" s="18" t="s">
        <v>113</v>
      </c>
      <c r="G2675" s="19">
        <v>6.8023176186900001</v>
      </c>
      <c r="H2675" s="19">
        <v>2.7528000000000001</v>
      </c>
      <c r="I2675" s="18" t="s">
        <v>24</v>
      </c>
      <c r="J2675" s="18" t="s">
        <v>114</v>
      </c>
      <c r="K2675" s="18">
        <v>16</v>
      </c>
      <c r="L2675" s="18">
        <v>60</v>
      </c>
      <c r="M2675" s="18" t="s">
        <v>71</v>
      </c>
      <c r="N2675" s="18" t="s">
        <v>74</v>
      </c>
      <c r="O2675" s="18" t="s">
        <v>75</v>
      </c>
      <c r="P2675" s="19">
        <v>2364.1097235399998</v>
      </c>
      <c r="Q2675" s="19">
        <v>296307.770235</v>
      </c>
      <c r="R2675" s="20">
        <v>0.74605500000000002</v>
      </c>
      <c r="S2675" s="20">
        <v>6.7142049999999998</v>
      </c>
      <c r="T2675" s="20">
        <v>0.24</v>
      </c>
      <c r="U2675" s="20">
        <v>0.56100000000000005</v>
      </c>
      <c r="V2675" s="20">
        <f t="shared" si="82"/>
        <v>1.5608425550400002</v>
      </c>
      <c r="W2675" s="20">
        <f t="shared" si="83"/>
        <v>8.1139770870359982</v>
      </c>
    </row>
    <row r="2676" spans="1:23" x14ac:dyDescent="0.25">
      <c r="A2676" s="18">
        <v>39138</v>
      </c>
      <c r="B2676" s="18">
        <v>39098</v>
      </c>
      <c r="C2676" s="18">
        <v>6410</v>
      </c>
      <c r="D2676" s="18">
        <v>6410</v>
      </c>
      <c r="E2676" s="18" t="s">
        <v>56</v>
      </c>
      <c r="F2676" s="18" t="s">
        <v>113</v>
      </c>
      <c r="G2676" s="19">
        <v>1.8207299532100001</v>
      </c>
      <c r="H2676" s="19">
        <v>0.73682300000000001</v>
      </c>
      <c r="I2676" s="18" t="s">
        <v>24</v>
      </c>
      <c r="J2676" s="18" t="s">
        <v>114</v>
      </c>
      <c r="K2676" s="18">
        <v>16</v>
      </c>
      <c r="L2676" s="18">
        <v>60</v>
      </c>
      <c r="M2676" s="18" t="s">
        <v>71</v>
      </c>
      <c r="N2676" s="18" t="s">
        <v>74</v>
      </c>
      <c r="O2676" s="18" t="s">
        <v>75</v>
      </c>
      <c r="P2676" s="19">
        <v>1328.1156773800001</v>
      </c>
      <c r="Q2676" s="19">
        <v>79310.679518100005</v>
      </c>
      <c r="R2676" s="20">
        <v>0.74605500000000002</v>
      </c>
      <c r="S2676" s="20">
        <v>6.7142049999999998</v>
      </c>
      <c r="T2676" s="20">
        <v>0.24</v>
      </c>
      <c r="U2676" s="20">
        <v>0.56100000000000005</v>
      </c>
      <c r="V2676" s="20">
        <f t="shared" si="82"/>
        <v>0.41777996728140004</v>
      </c>
      <c r="W2676" s="20">
        <f t="shared" si="83"/>
        <v>2.1718123144438843</v>
      </c>
    </row>
    <row r="2677" spans="1:23" x14ac:dyDescent="0.25">
      <c r="A2677" s="18">
        <v>39139</v>
      </c>
      <c r="B2677" s="18">
        <v>39099</v>
      </c>
      <c r="C2677" s="18">
        <v>6410</v>
      </c>
      <c r="D2677" s="18">
        <v>6410</v>
      </c>
      <c r="E2677" s="18" t="s">
        <v>56</v>
      </c>
      <c r="F2677" s="18" t="s">
        <v>113</v>
      </c>
      <c r="G2677" s="19">
        <v>16.141819672600001</v>
      </c>
      <c r="H2677" s="19">
        <v>6.5323599999999997</v>
      </c>
      <c r="I2677" s="18" t="s">
        <v>24</v>
      </c>
      <c r="J2677" s="18" t="s">
        <v>114</v>
      </c>
      <c r="K2677" s="18">
        <v>16</v>
      </c>
      <c r="L2677" s="18">
        <v>60</v>
      </c>
      <c r="M2677" s="18" t="s">
        <v>71</v>
      </c>
      <c r="N2677" s="18" t="s">
        <v>74</v>
      </c>
      <c r="O2677" s="18" t="s">
        <v>75</v>
      </c>
      <c r="P2677" s="19">
        <v>3439.7423945099999</v>
      </c>
      <c r="Q2677" s="19">
        <v>703134.85239400005</v>
      </c>
      <c r="R2677" s="20">
        <v>0.74605500000000002</v>
      </c>
      <c r="S2677" s="20">
        <v>6.7142049999999998</v>
      </c>
      <c r="T2677" s="20">
        <v>0.24</v>
      </c>
      <c r="U2677" s="20">
        <v>0.56100000000000005</v>
      </c>
      <c r="V2677" s="20">
        <f t="shared" si="82"/>
        <v>3.7038598782480001</v>
      </c>
      <c r="W2677" s="20">
        <f t="shared" si="83"/>
        <v>19.254366232298196</v>
      </c>
    </row>
    <row r="2678" spans="1:23" x14ac:dyDescent="0.25">
      <c r="A2678" s="18">
        <v>39140</v>
      </c>
      <c r="B2678" s="18">
        <v>39100</v>
      </c>
      <c r="C2678" s="18">
        <v>6410</v>
      </c>
      <c r="D2678" s="18">
        <v>6410</v>
      </c>
      <c r="E2678" s="18" t="s">
        <v>56</v>
      </c>
      <c r="F2678" s="18" t="s">
        <v>113</v>
      </c>
      <c r="G2678" s="19">
        <v>45.616986311600002</v>
      </c>
      <c r="H2678" s="19">
        <v>18.4605</v>
      </c>
      <c r="I2678" s="18" t="s">
        <v>24</v>
      </c>
      <c r="J2678" s="18" t="s">
        <v>114</v>
      </c>
      <c r="K2678" s="18">
        <v>16</v>
      </c>
      <c r="L2678" s="18">
        <v>60</v>
      </c>
      <c r="M2678" s="18" t="s">
        <v>71</v>
      </c>
      <c r="N2678" s="18" t="s">
        <v>74</v>
      </c>
      <c r="O2678" s="18" t="s">
        <v>75</v>
      </c>
      <c r="P2678" s="19">
        <v>7393.9714995100003</v>
      </c>
      <c r="Q2678" s="19">
        <v>1987067.97544</v>
      </c>
      <c r="R2678" s="20">
        <v>0.74605500000000002</v>
      </c>
      <c r="S2678" s="20">
        <v>6.7142049999999998</v>
      </c>
      <c r="T2678" s="20">
        <v>0.24</v>
      </c>
      <c r="U2678" s="20">
        <v>0.56100000000000005</v>
      </c>
      <c r="V2678" s="20">
        <f t="shared" si="82"/>
        <v>10.467136728900002</v>
      </c>
      <c r="W2678" s="20">
        <f t="shared" si="83"/>
        <v>54.41298823569749</v>
      </c>
    </row>
    <row r="2679" spans="1:23" x14ac:dyDescent="0.25">
      <c r="A2679" s="18">
        <v>39141</v>
      </c>
      <c r="B2679" s="18">
        <v>39101</v>
      </c>
      <c r="C2679" s="18">
        <v>6410</v>
      </c>
      <c r="D2679" s="18">
        <v>6410</v>
      </c>
      <c r="E2679" s="18" t="s">
        <v>56</v>
      </c>
      <c r="F2679" s="18" t="s">
        <v>113</v>
      </c>
      <c r="G2679" s="19">
        <v>2.60089535436</v>
      </c>
      <c r="H2679" s="19">
        <v>1.05254</v>
      </c>
      <c r="I2679" s="18" t="s">
        <v>24</v>
      </c>
      <c r="J2679" s="18" t="s">
        <v>114</v>
      </c>
      <c r="K2679" s="18">
        <v>16</v>
      </c>
      <c r="L2679" s="18">
        <v>60</v>
      </c>
      <c r="M2679" s="18" t="s">
        <v>71</v>
      </c>
      <c r="N2679" s="18" t="s">
        <v>74</v>
      </c>
      <c r="O2679" s="18" t="s">
        <v>75</v>
      </c>
      <c r="P2679" s="19">
        <v>1218.3238490799999</v>
      </c>
      <c r="Q2679" s="19">
        <v>113294.548457</v>
      </c>
      <c r="R2679" s="20">
        <v>0.74605500000000002</v>
      </c>
      <c r="S2679" s="20">
        <v>6.7142049999999998</v>
      </c>
      <c r="T2679" s="20">
        <v>0.24</v>
      </c>
      <c r="U2679" s="20">
        <v>0.56100000000000005</v>
      </c>
      <c r="V2679" s="20">
        <f t="shared" si="82"/>
        <v>0.59679207457200001</v>
      </c>
      <c r="W2679" s="20">
        <f t="shared" si="83"/>
        <v>3.1023995361772996</v>
      </c>
    </row>
    <row r="2680" spans="1:23" x14ac:dyDescent="0.25">
      <c r="A2680" s="18">
        <v>39142</v>
      </c>
      <c r="B2680" s="18">
        <v>39102</v>
      </c>
      <c r="C2680" s="18">
        <v>6410</v>
      </c>
      <c r="D2680" s="18">
        <v>6410</v>
      </c>
      <c r="E2680" s="18" t="s">
        <v>56</v>
      </c>
      <c r="F2680" s="18" t="s">
        <v>113</v>
      </c>
      <c r="G2680" s="19">
        <v>6.3268791677699996</v>
      </c>
      <c r="H2680" s="19">
        <v>2.5604</v>
      </c>
      <c r="I2680" s="18" t="s">
        <v>24</v>
      </c>
      <c r="J2680" s="18" t="s">
        <v>114</v>
      </c>
      <c r="K2680" s="18">
        <v>16</v>
      </c>
      <c r="L2680" s="18">
        <v>60</v>
      </c>
      <c r="M2680" s="18" t="s">
        <v>71</v>
      </c>
      <c r="N2680" s="18" t="s">
        <v>74</v>
      </c>
      <c r="O2680" s="18" t="s">
        <v>75</v>
      </c>
      <c r="P2680" s="19">
        <v>2186.10914048</v>
      </c>
      <c r="Q2680" s="19">
        <v>275597.75415599998</v>
      </c>
      <c r="R2680" s="20">
        <v>0.74605500000000002</v>
      </c>
      <c r="S2680" s="20">
        <v>6.7142049999999998</v>
      </c>
      <c r="T2680" s="20">
        <v>0.24</v>
      </c>
      <c r="U2680" s="20">
        <v>0.56100000000000005</v>
      </c>
      <c r="V2680" s="20">
        <f t="shared" si="82"/>
        <v>1.4517514087200001</v>
      </c>
      <c r="W2680" s="20">
        <f t="shared" si="83"/>
        <v>7.5468711615979984</v>
      </c>
    </row>
    <row r="2681" spans="1:23" x14ac:dyDescent="0.25">
      <c r="A2681" s="18">
        <v>39143</v>
      </c>
      <c r="B2681" s="18">
        <v>39103</v>
      </c>
      <c r="C2681" s="18">
        <v>6410</v>
      </c>
      <c r="D2681" s="18">
        <v>6410</v>
      </c>
      <c r="E2681" s="18" t="s">
        <v>56</v>
      </c>
      <c r="F2681" s="18" t="s">
        <v>113</v>
      </c>
      <c r="G2681" s="19">
        <v>2.5572214046799999</v>
      </c>
      <c r="H2681" s="19">
        <v>1.03487</v>
      </c>
      <c r="I2681" s="18" t="s">
        <v>24</v>
      </c>
      <c r="J2681" s="18" t="s">
        <v>114</v>
      </c>
      <c r="K2681" s="18">
        <v>16</v>
      </c>
      <c r="L2681" s="18">
        <v>60</v>
      </c>
      <c r="M2681" s="18" t="s">
        <v>71</v>
      </c>
      <c r="N2681" s="18" t="s">
        <v>74</v>
      </c>
      <c r="O2681" s="18" t="s">
        <v>75</v>
      </c>
      <c r="P2681" s="19">
        <v>1267.4559299099999</v>
      </c>
      <c r="Q2681" s="19">
        <v>111392.118817</v>
      </c>
      <c r="R2681" s="20">
        <v>0.74605500000000002</v>
      </c>
      <c r="S2681" s="20">
        <v>6.7142049999999998</v>
      </c>
      <c r="T2681" s="20">
        <v>0.24</v>
      </c>
      <c r="U2681" s="20">
        <v>0.56100000000000005</v>
      </c>
      <c r="V2681" s="20">
        <f t="shared" si="82"/>
        <v>0.58677315276600006</v>
      </c>
      <c r="W2681" s="20">
        <f t="shared" si="83"/>
        <v>3.0503165751456494</v>
      </c>
    </row>
    <row r="2682" spans="1:23" x14ac:dyDescent="0.25">
      <c r="A2682" s="18">
        <v>39144</v>
      </c>
      <c r="B2682" s="18">
        <v>39104</v>
      </c>
      <c r="C2682" s="18">
        <v>6410</v>
      </c>
      <c r="D2682" s="18">
        <v>6410</v>
      </c>
      <c r="E2682" s="18" t="s">
        <v>56</v>
      </c>
      <c r="F2682" s="18" t="s">
        <v>113</v>
      </c>
      <c r="G2682" s="19">
        <v>2.05880838634</v>
      </c>
      <c r="H2682" s="19">
        <v>0.83316999999999997</v>
      </c>
      <c r="I2682" s="18" t="s">
        <v>24</v>
      </c>
      <c r="J2682" s="18" t="s">
        <v>114</v>
      </c>
      <c r="K2682" s="18">
        <v>16</v>
      </c>
      <c r="L2682" s="18">
        <v>60</v>
      </c>
      <c r="M2682" s="18" t="s">
        <v>71</v>
      </c>
      <c r="N2682" s="18" t="s">
        <v>74</v>
      </c>
      <c r="O2682" s="18" t="s">
        <v>75</v>
      </c>
      <c r="P2682" s="19">
        <v>1135.8333386300001</v>
      </c>
      <c r="Q2682" s="19">
        <v>89681.334581999996</v>
      </c>
      <c r="R2682" s="20">
        <v>0.74605500000000002</v>
      </c>
      <c r="S2682" s="20">
        <v>6.7142049999999998</v>
      </c>
      <c r="T2682" s="20">
        <v>0.24</v>
      </c>
      <c r="U2682" s="20">
        <v>0.56100000000000005</v>
      </c>
      <c r="V2682" s="20">
        <f t="shared" si="82"/>
        <v>0.47240888970599998</v>
      </c>
      <c r="W2682" s="20">
        <f t="shared" si="83"/>
        <v>2.4557985649541494</v>
      </c>
    </row>
    <row r="2683" spans="1:23" x14ac:dyDescent="0.25">
      <c r="A2683" s="18">
        <v>39145</v>
      </c>
      <c r="B2683" s="18">
        <v>39105</v>
      </c>
      <c r="C2683" s="18">
        <v>6410</v>
      </c>
      <c r="D2683" s="18">
        <v>6410</v>
      </c>
      <c r="E2683" s="18" t="s">
        <v>56</v>
      </c>
      <c r="F2683" s="18" t="s">
        <v>113</v>
      </c>
      <c r="G2683" s="19">
        <v>6.5620069033000004</v>
      </c>
      <c r="H2683" s="19">
        <v>2.6555499999999999</v>
      </c>
      <c r="I2683" s="18" t="s">
        <v>24</v>
      </c>
      <c r="J2683" s="18" t="s">
        <v>114</v>
      </c>
      <c r="K2683" s="18">
        <v>16</v>
      </c>
      <c r="L2683" s="18">
        <v>60</v>
      </c>
      <c r="M2683" s="18" t="s">
        <v>71</v>
      </c>
      <c r="N2683" s="18" t="s">
        <v>74</v>
      </c>
      <c r="O2683" s="18" t="s">
        <v>75</v>
      </c>
      <c r="P2683" s="19">
        <v>1986.96369955</v>
      </c>
      <c r="Q2683" s="19">
        <v>285839.87734399998</v>
      </c>
      <c r="R2683" s="20">
        <v>0.74605500000000002</v>
      </c>
      <c r="S2683" s="20">
        <v>6.7142049999999998</v>
      </c>
      <c r="T2683" s="20">
        <v>0.24</v>
      </c>
      <c r="U2683" s="20">
        <v>0.56100000000000005</v>
      </c>
      <c r="V2683" s="20">
        <f t="shared" si="82"/>
        <v>1.5057016299899999</v>
      </c>
      <c r="W2683" s="20">
        <f t="shared" si="83"/>
        <v>7.8273292115222484</v>
      </c>
    </row>
    <row r="2684" spans="1:23" x14ac:dyDescent="0.25">
      <c r="A2684" s="18">
        <v>39146</v>
      </c>
      <c r="B2684" s="18">
        <v>39106</v>
      </c>
      <c r="C2684" s="18">
        <v>6410</v>
      </c>
      <c r="D2684" s="18">
        <v>6410</v>
      </c>
      <c r="E2684" s="18" t="s">
        <v>56</v>
      </c>
      <c r="F2684" s="18" t="s">
        <v>113</v>
      </c>
      <c r="G2684" s="19">
        <v>3.3868542857200001</v>
      </c>
      <c r="H2684" s="19">
        <v>1.3706100000000001</v>
      </c>
      <c r="I2684" s="18" t="s">
        <v>24</v>
      </c>
      <c r="J2684" s="18" t="s">
        <v>114</v>
      </c>
      <c r="K2684" s="18">
        <v>16</v>
      </c>
      <c r="L2684" s="18">
        <v>60</v>
      </c>
      <c r="M2684" s="18" t="s">
        <v>71</v>
      </c>
      <c r="N2684" s="18" t="s">
        <v>74</v>
      </c>
      <c r="O2684" s="18" t="s">
        <v>75</v>
      </c>
      <c r="P2684" s="19">
        <v>1686.6836937400001</v>
      </c>
      <c r="Q2684" s="19">
        <v>147530.78256200001</v>
      </c>
      <c r="R2684" s="20">
        <v>0.74605500000000002</v>
      </c>
      <c r="S2684" s="20">
        <v>6.7142049999999998</v>
      </c>
      <c r="T2684" s="20">
        <v>0.24</v>
      </c>
      <c r="U2684" s="20">
        <v>0.56100000000000005</v>
      </c>
      <c r="V2684" s="20">
        <f t="shared" si="82"/>
        <v>0.77713833709800006</v>
      </c>
      <c r="W2684" s="20">
        <f t="shared" si="83"/>
        <v>4.0399223101069497</v>
      </c>
    </row>
    <row r="2685" spans="1:23" x14ac:dyDescent="0.25">
      <c r="A2685" s="18">
        <v>39147</v>
      </c>
      <c r="B2685" s="18">
        <v>39107</v>
      </c>
      <c r="C2685" s="18">
        <v>6410</v>
      </c>
      <c r="D2685" s="18">
        <v>6410</v>
      </c>
      <c r="E2685" s="18" t="s">
        <v>56</v>
      </c>
      <c r="F2685" s="18" t="s">
        <v>113</v>
      </c>
      <c r="G2685" s="19">
        <v>8.4306144484899992</v>
      </c>
      <c r="H2685" s="19">
        <v>3.4117500000000001</v>
      </c>
      <c r="I2685" s="18" t="s">
        <v>24</v>
      </c>
      <c r="J2685" s="18" t="s">
        <v>114</v>
      </c>
      <c r="K2685" s="18">
        <v>16</v>
      </c>
      <c r="L2685" s="18">
        <v>60</v>
      </c>
      <c r="M2685" s="18" t="s">
        <v>71</v>
      </c>
      <c r="N2685" s="18" t="s">
        <v>74</v>
      </c>
      <c r="O2685" s="18" t="s">
        <v>75</v>
      </c>
      <c r="P2685" s="19">
        <v>2689.66611259</v>
      </c>
      <c r="Q2685" s="19">
        <v>367236.09642800002</v>
      </c>
      <c r="R2685" s="20">
        <v>0.74605500000000002</v>
      </c>
      <c r="S2685" s="20">
        <v>6.7142049999999998</v>
      </c>
      <c r="T2685" s="20">
        <v>0.24</v>
      </c>
      <c r="U2685" s="20">
        <v>0.56100000000000005</v>
      </c>
      <c r="V2685" s="20">
        <f t="shared" si="82"/>
        <v>1.93446839115</v>
      </c>
      <c r="W2685" s="20">
        <f t="shared" si="83"/>
        <v>10.05625593094125</v>
      </c>
    </row>
    <row r="2686" spans="1:23" x14ac:dyDescent="0.25">
      <c r="A2686" s="18">
        <v>39148</v>
      </c>
      <c r="B2686" s="18">
        <v>39108</v>
      </c>
      <c r="C2686" s="18">
        <v>6410</v>
      </c>
      <c r="D2686" s="18">
        <v>6410</v>
      </c>
      <c r="E2686" s="18" t="s">
        <v>56</v>
      </c>
      <c r="F2686" s="18" t="s">
        <v>113</v>
      </c>
      <c r="G2686" s="19">
        <v>31.595202326199999</v>
      </c>
      <c r="H2686" s="19">
        <v>12.786099999999999</v>
      </c>
      <c r="I2686" s="18" t="s">
        <v>24</v>
      </c>
      <c r="J2686" s="18" t="s">
        <v>114</v>
      </c>
      <c r="K2686" s="18">
        <v>16</v>
      </c>
      <c r="L2686" s="18">
        <v>60</v>
      </c>
      <c r="M2686" s="18" t="s">
        <v>71</v>
      </c>
      <c r="N2686" s="18" t="s">
        <v>74</v>
      </c>
      <c r="O2686" s="18" t="s">
        <v>75</v>
      </c>
      <c r="P2686" s="19">
        <v>9770.6236374500004</v>
      </c>
      <c r="Q2686" s="19">
        <v>1376281.5081799999</v>
      </c>
      <c r="R2686" s="20">
        <v>0.74605500000000002</v>
      </c>
      <c r="S2686" s="20">
        <v>6.7142049999999998</v>
      </c>
      <c r="T2686" s="20">
        <v>0.24</v>
      </c>
      <c r="U2686" s="20">
        <v>0.56100000000000005</v>
      </c>
      <c r="V2686" s="20">
        <f t="shared" si="82"/>
        <v>7.2497417149799999</v>
      </c>
      <c r="W2686" s="20">
        <f t="shared" si="83"/>
        <v>37.687489985669487</v>
      </c>
    </row>
    <row r="2687" spans="1:23" x14ac:dyDescent="0.25">
      <c r="A2687" s="18">
        <v>39149</v>
      </c>
      <c r="B2687" s="18">
        <v>39109</v>
      </c>
      <c r="C2687" s="18">
        <v>6410</v>
      </c>
      <c r="D2687" s="18">
        <v>6410</v>
      </c>
      <c r="E2687" s="18" t="s">
        <v>56</v>
      </c>
      <c r="F2687" s="18" t="s">
        <v>113</v>
      </c>
      <c r="G2687" s="19">
        <v>0.18079034162099999</v>
      </c>
      <c r="H2687" s="19">
        <v>7.3163300000000001E-2</v>
      </c>
      <c r="I2687" s="18" t="s">
        <v>24</v>
      </c>
      <c r="J2687" s="18" t="s">
        <v>114</v>
      </c>
      <c r="K2687" s="18">
        <v>16</v>
      </c>
      <c r="L2687" s="18">
        <v>60</v>
      </c>
      <c r="M2687" s="18" t="s">
        <v>71</v>
      </c>
      <c r="N2687" s="18" t="s">
        <v>74</v>
      </c>
      <c r="O2687" s="18" t="s">
        <v>75</v>
      </c>
      <c r="P2687" s="19">
        <v>983.07529461599995</v>
      </c>
      <c r="Q2687" s="19">
        <v>7875.1957802699999</v>
      </c>
      <c r="R2687" s="20">
        <v>0.74605500000000002</v>
      </c>
      <c r="S2687" s="20">
        <v>6.7142049999999998</v>
      </c>
      <c r="T2687" s="20">
        <v>0.24</v>
      </c>
      <c r="U2687" s="20">
        <v>0.56100000000000005</v>
      </c>
      <c r="V2687" s="20">
        <f t="shared" si="82"/>
        <v>4.1483722793940005E-2</v>
      </c>
      <c r="W2687" s="20">
        <f t="shared" si="83"/>
        <v>0.21565146026298349</v>
      </c>
    </row>
    <row r="2688" spans="1:23" x14ac:dyDescent="0.25">
      <c r="A2688" s="18">
        <v>39150</v>
      </c>
      <c r="B2688" s="18">
        <v>39110</v>
      </c>
      <c r="C2688" s="18">
        <v>6410</v>
      </c>
      <c r="D2688" s="18">
        <v>6410</v>
      </c>
      <c r="E2688" s="18" t="s">
        <v>56</v>
      </c>
      <c r="F2688" s="18" t="s">
        <v>113</v>
      </c>
      <c r="G2688" s="19">
        <v>1.60129734372</v>
      </c>
      <c r="H2688" s="19">
        <v>0.64802199999999999</v>
      </c>
      <c r="I2688" s="18" t="s">
        <v>24</v>
      </c>
      <c r="J2688" s="18" t="s">
        <v>114</v>
      </c>
      <c r="K2688" s="18">
        <v>16</v>
      </c>
      <c r="L2688" s="18">
        <v>60</v>
      </c>
      <c r="M2688" s="18" t="s">
        <v>71</v>
      </c>
      <c r="N2688" s="18" t="s">
        <v>74</v>
      </c>
      <c r="O2688" s="18" t="s">
        <v>75</v>
      </c>
      <c r="P2688" s="19">
        <v>952.510225719</v>
      </c>
      <c r="Q2688" s="19">
        <v>69752.233282400004</v>
      </c>
      <c r="R2688" s="20">
        <v>0.74605500000000002</v>
      </c>
      <c r="S2688" s="20">
        <v>6.7142049999999998</v>
      </c>
      <c r="T2688" s="20">
        <v>0.24</v>
      </c>
      <c r="U2688" s="20">
        <v>0.56100000000000005</v>
      </c>
      <c r="V2688" s="20">
        <f t="shared" si="82"/>
        <v>0.36742964043960002</v>
      </c>
      <c r="W2688" s="20">
        <f t="shared" si="83"/>
        <v>1.9100681705518898</v>
      </c>
    </row>
    <row r="2689" spans="1:23" x14ac:dyDescent="0.25">
      <c r="A2689" s="18">
        <v>39151</v>
      </c>
      <c r="B2689" s="18">
        <v>39111</v>
      </c>
      <c r="C2689" s="18">
        <v>6410</v>
      </c>
      <c r="D2689" s="18">
        <v>6410</v>
      </c>
      <c r="E2689" s="18" t="s">
        <v>56</v>
      </c>
      <c r="F2689" s="18" t="s">
        <v>113</v>
      </c>
      <c r="G2689" s="19">
        <v>2.2022013369</v>
      </c>
      <c r="H2689" s="19">
        <v>0.89119899999999996</v>
      </c>
      <c r="I2689" s="18" t="s">
        <v>24</v>
      </c>
      <c r="J2689" s="18" t="s">
        <v>114</v>
      </c>
      <c r="K2689" s="18">
        <v>16</v>
      </c>
      <c r="L2689" s="18">
        <v>60</v>
      </c>
      <c r="M2689" s="18" t="s">
        <v>71</v>
      </c>
      <c r="N2689" s="18" t="s">
        <v>74</v>
      </c>
      <c r="O2689" s="18" t="s">
        <v>75</v>
      </c>
      <c r="P2689" s="19">
        <v>1224.87469377</v>
      </c>
      <c r="Q2689" s="19">
        <v>95927.506524199998</v>
      </c>
      <c r="R2689" s="20">
        <v>0.74605500000000002</v>
      </c>
      <c r="S2689" s="20">
        <v>6.7142049999999998</v>
      </c>
      <c r="T2689" s="20">
        <v>0.24</v>
      </c>
      <c r="U2689" s="20">
        <v>0.56100000000000005</v>
      </c>
      <c r="V2689" s="20">
        <f t="shared" si="82"/>
        <v>0.50531143715820004</v>
      </c>
      <c r="W2689" s="20">
        <f t="shared" si="83"/>
        <v>2.6268411312080047</v>
      </c>
    </row>
    <row r="2690" spans="1:23" x14ac:dyDescent="0.25">
      <c r="A2690" s="18">
        <v>39152</v>
      </c>
      <c r="B2690" s="18">
        <v>39112</v>
      </c>
      <c r="C2690" s="18">
        <v>6410</v>
      </c>
      <c r="D2690" s="18">
        <v>6410</v>
      </c>
      <c r="E2690" s="18" t="s">
        <v>56</v>
      </c>
      <c r="F2690" s="18" t="s">
        <v>113</v>
      </c>
      <c r="G2690" s="19">
        <v>1.8847192883599999</v>
      </c>
      <c r="H2690" s="19">
        <v>0.76271900000000004</v>
      </c>
      <c r="I2690" s="18" t="s">
        <v>24</v>
      </c>
      <c r="J2690" s="18" t="s">
        <v>114</v>
      </c>
      <c r="K2690" s="18">
        <v>16</v>
      </c>
      <c r="L2690" s="18">
        <v>60</v>
      </c>
      <c r="M2690" s="18" t="s">
        <v>71</v>
      </c>
      <c r="N2690" s="18" t="s">
        <v>74</v>
      </c>
      <c r="O2690" s="18" t="s">
        <v>75</v>
      </c>
      <c r="P2690" s="19">
        <v>1076.35130374</v>
      </c>
      <c r="Q2690" s="19">
        <v>82098.043807199996</v>
      </c>
      <c r="R2690" s="20">
        <v>0.74605500000000002</v>
      </c>
      <c r="S2690" s="20">
        <v>6.7142049999999998</v>
      </c>
      <c r="T2690" s="20">
        <v>0.24</v>
      </c>
      <c r="U2690" s="20">
        <v>0.56100000000000005</v>
      </c>
      <c r="V2690" s="20">
        <f t="shared" si="82"/>
        <v>0.43246304589420004</v>
      </c>
      <c r="W2690" s="20">
        <f t="shared" si="83"/>
        <v>2.2481417065704048</v>
      </c>
    </row>
    <row r="2691" spans="1:23" x14ac:dyDescent="0.25">
      <c r="A2691" s="18">
        <v>39153</v>
      </c>
      <c r="B2691" s="18">
        <v>39113</v>
      </c>
      <c r="C2691" s="18">
        <v>6410</v>
      </c>
      <c r="D2691" s="18">
        <v>6410</v>
      </c>
      <c r="E2691" s="18" t="s">
        <v>56</v>
      </c>
      <c r="F2691" s="18" t="s">
        <v>113</v>
      </c>
      <c r="G2691" s="19">
        <v>1.45474227121</v>
      </c>
      <c r="H2691" s="19">
        <v>0.58871300000000004</v>
      </c>
      <c r="I2691" s="18" t="s">
        <v>24</v>
      </c>
      <c r="J2691" s="18" t="s">
        <v>114</v>
      </c>
      <c r="K2691" s="18">
        <v>16</v>
      </c>
      <c r="L2691" s="18">
        <v>60</v>
      </c>
      <c r="M2691" s="18" t="s">
        <v>71</v>
      </c>
      <c r="N2691" s="18" t="s">
        <v>74</v>
      </c>
      <c r="O2691" s="18" t="s">
        <v>75</v>
      </c>
      <c r="P2691" s="19">
        <v>1116.80495124</v>
      </c>
      <c r="Q2691" s="19">
        <v>63368.319859900002</v>
      </c>
      <c r="R2691" s="20">
        <v>0.74605500000000002</v>
      </c>
      <c r="S2691" s="20">
        <v>6.7142049999999998</v>
      </c>
      <c r="T2691" s="20">
        <v>0.24</v>
      </c>
      <c r="U2691" s="20">
        <v>0.56100000000000005</v>
      </c>
      <c r="V2691" s="20">
        <f t="shared" ref="V2691:V2754" si="84">H2691*R2691*(1-T2691)</f>
        <v>0.33380133068340007</v>
      </c>
      <c r="W2691" s="20">
        <f t="shared" ref="W2691:W2754" si="85">H2691*S2691*(1-U2691)</f>
        <v>1.7352527582244348</v>
      </c>
    </row>
    <row r="2692" spans="1:23" x14ac:dyDescent="0.25">
      <c r="A2692" s="18">
        <v>39154</v>
      </c>
      <c r="B2692" s="18">
        <v>39114</v>
      </c>
      <c r="C2692" s="18">
        <v>6410</v>
      </c>
      <c r="D2692" s="18">
        <v>6410</v>
      </c>
      <c r="E2692" s="18" t="s">
        <v>56</v>
      </c>
      <c r="F2692" s="18" t="s">
        <v>113</v>
      </c>
      <c r="G2692" s="19">
        <v>1.58753033922</v>
      </c>
      <c r="H2692" s="19">
        <v>0.64245099999999999</v>
      </c>
      <c r="I2692" s="18" t="s">
        <v>24</v>
      </c>
      <c r="J2692" s="18" t="s">
        <v>114</v>
      </c>
      <c r="K2692" s="18">
        <v>16</v>
      </c>
      <c r="L2692" s="18">
        <v>60</v>
      </c>
      <c r="M2692" s="18" t="s">
        <v>71</v>
      </c>
      <c r="N2692" s="18" t="s">
        <v>74</v>
      </c>
      <c r="O2692" s="18" t="s">
        <v>75</v>
      </c>
      <c r="P2692" s="19">
        <v>1025.7379277</v>
      </c>
      <c r="Q2692" s="19">
        <v>69152.544964700006</v>
      </c>
      <c r="R2692" s="20">
        <v>0.74605500000000002</v>
      </c>
      <c r="S2692" s="20">
        <v>6.7142049999999998</v>
      </c>
      <c r="T2692" s="20">
        <v>0.24</v>
      </c>
      <c r="U2692" s="20">
        <v>0.56100000000000005</v>
      </c>
      <c r="V2692" s="20">
        <f t="shared" si="84"/>
        <v>0.36427087341180003</v>
      </c>
      <c r="W2692" s="20">
        <f t="shared" si="85"/>
        <v>1.8936474475237448</v>
      </c>
    </row>
    <row r="2693" spans="1:23" x14ac:dyDescent="0.25">
      <c r="A2693" s="18">
        <v>39155</v>
      </c>
      <c r="B2693" s="18">
        <v>39115</v>
      </c>
      <c r="C2693" s="18">
        <v>6410</v>
      </c>
      <c r="D2693" s="18">
        <v>6410</v>
      </c>
      <c r="E2693" s="18" t="s">
        <v>56</v>
      </c>
      <c r="F2693" s="18" t="s">
        <v>113</v>
      </c>
      <c r="G2693" s="19">
        <v>8.5188590533999999</v>
      </c>
      <c r="H2693" s="19">
        <v>3.44746</v>
      </c>
      <c r="I2693" s="18" t="s">
        <v>24</v>
      </c>
      <c r="J2693" s="18" t="s">
        <v>114</v>
      </c>
      <c r="K2693" s="18">
        <v>16</v>
      </c>
      <c r="L2693" s="18">
        <v>60</v>
      </c>
      <c r="M2693" s="18" t="s">
        <v>71</v>
      </c>
      <c r="N2693" s="18" t="s">
        <v>74</v>
      </c>
      <c r="O2693" s="18" t="s">
        <v>75</v>
      </c>
      <c r="P2693" s="19">
        <v>2855.3764924000002</v>
      </c>
      <c r="Q2693" s="19">
        <v>371080.01604100002</v>
      </c>
      <c r="R2693" s="20">
        <v>0.74605500000000002</v>
      </c>
      <c r="S2693" s="20">
        <v>6.7142049999999998</v>
      </c>
      <c r="T2693" s="20">
        <v>0.24</v>
      </c>
      <c r="U2693" s="20">
        <v>0.56100000000000005</v>
      </c>
      <c r="V2693" s="20">
        <f t="shared" si="84"/>
        <v>1.954716025428</v>
      </c>
      <c r="W2693" s="20">
        <f t="shared" si="85"/>
        <v>10.161512441322698</v>
      </c>
    </row>
    <row r="2694" spans="1:23" x14ac:dyDescent="0.25">
      <c r="A2694" s="18">
        <v>39156</v>
      </c>
      <c r="B2694" s="18">
        <v>39116</v>
      </c>
      <c r="C2694" s="18">
        <v>6410</v>
      </c>
      <c r="D2694" s="18">
        <v>6410</v>
      </c>
      <c r="E2694" s="18" t="s">
        <v>56</v>
      </c>
      <c r="F2694" s="18" t="s">
        <v>113</v>
      </c>
      <c r="G2694" s="19">
        <v>2.1078276863499998</v>
      </c>
      <c r="H2694" s="19">
        <v>0.85300799999999999</v>
      </c>
      <c r="I2694" s="18" t="s">
        <v>24</v>
      </c>
      <c r="J2694" s="18" t="s">
        <v>114</v>
      </c>
      <c r="K2694" s="18">
        <v>16</v>
      </c>
      <c r="L2694" s="18">
        <v>60</v>
      </c>
      <c r="M2694" s="18" t="s">
        <v>71</v>
      </c>
      <c r="N2694" s="18" t="s">
        <v>74</v>
      </c>
      <c r="O2694" s="18" t="s">
        <v>75</v>
      </c>
      <c r="P2694" s="19">
        <v>1255.4571504800001</v>
      </c>
      <c r="Q2694" s="19">
        <v>91816.606749900006</v>
      </c>
      <c r="R2694" s="20">
        <v>0.74605500000000002</v>
      </c>
      <c r="S2694" s="20">
        <v>6.7142049999999998</v>
      </c>
      <c r="T2694" s="20">
        <v>0.24</v>
      </c>
      <c r="U2694" s="20">
        <v>0.56100000000000005</v>
      </c>
      <c r="V2694" s="20">
        <f t="shared" si="84"/>
        <v>0.48365707141440006</v>
      </c>
      <c r="W2694" s="20">
        <f t="shared" si="85"/>
        <v>2.5142717840229598</v>
      </c>
    </row>
    <row r="2695" spans="1:23" x14ac:dyDescent="0.25">
      <c r="A2695" s="18">
        <v>39157</v>
      </c>
      <c r="B2695" s="18">
        <v>39117</v>
      </c>
      <c r="C2695" s="18">
        <v>6410</v>
      </c>
      <c r="D2695" s="18">
        <v>6410</v>
      </c>
      <c r="E2695" s="18" t="s">
        <v>56</v>
      </c>
      <c r="F2695" s="18" t="s">
        <v>113</v>
      </c>
      <c r="G2695" s="19">
        <v>7.1248520342999999</v>
      </c>
      <c r="H2695" s="19">
        <v>2.8833299999999999</v>
      </c>
      <c r="I2695" s="18" t="s">
        <v>24</v>
      </c>
      <c r="J2695" s="18" t="s">
        <v>114</v>
      </c>
      <c r="K2695" s="18">
        <v>16</v>
      </c>
      <c r="L2695" s="18">
        <v>60</v>
      </c>
      <c r="M2695" s="18" t="s">
        <v>71</v>
      </c>
      <c r="N2695" s="18" t="s">
        <v>74</v>
      </c>
      <c r="O2695" s="18" t="s">
        <v>75</v>
      </c>
      <c r="P2695" s="19">
        <v>2471.1440728399998</v>
      </c>
      <c r="Q2695" s="19">
        <v>310357.31317899999</v>
      </c>
      <c r="R2695" s="20">
        <v>0.74605500000000002</v>
      </c>
      <c r="S2695" s="20">
        <v>6.7142049999999998</v>
      </c>
      <c r="T2695" s="20">
        <v>0.24</v>
      </c>
      <c r="U2695" s="20">
        <v>0.56100000000000005</v>
      </c>
      <c r="V2695" s="20">
        <f t="shared" si="84"/>
        <v>1.634853299994</v>
      </c>
      <c r="W2695" s="20">
        <f t="shared" si="85"/>
        <v>8.4987189604633482</v>
      </c>
    </row>
    <row r="2696" spans="1:23" x14ac:dyDescent="0.25">
      <c r="A2696" s="18">
        <v>39158</v>
      </c>
      <c r="B2696" s="18">
        <v>39118</v>
      </c>
      <c r="C2696" s="18">
        <v>6410</v>
      </c>
      <c r="D2696" s="18">
        <v>6410</v>
      </c>
      <c r="E2696" s="18" t="s">
        <v>56</v>
      </c>
      <c r="F2696" s="18" t="s">
        <v>113</v>
      </c>
      <c r="G2696" s="19">
        <v>5.8691094542300002</v>
      </c>
      <c r="H2696" s="19">
        <v>2.37514</v>
      </c>
      <c r="I2696" s="18" t="s">
        <v>24</v>
      </c>
      <c r="J2696" s="18" t="s">
        <v>114</v>
      </c>
      <c r="K2696" s="18">
        <v>16</v>
      </c>
      <c r="L2696" s="18">
        <v>60</v>
      </c>
      <c r="M2696" s="18" t="s">
        <v>71</v>
      </c>
      <c r="N2696" s="18" t="s">
        <v>74</v>
      </c>
      <c r="O2696" s="18" t="s">
        <v>75</v>
      </c>
      <c r="P2696" s="19">
        <v>2036.3760942199999</v>
      </c>
      <c r="Q2696" s="19">
        <v>255657.38519299999</v>
      </c>
      <c r="R2696" s="20">
        <v>0.74605500000000002</v>
      </c>
      <c r="S2696" s="20">
        <v>6.7142049999999998</v>
      </c>
      <c r="T2696" s="20">
        <v>0.24</v>
      </c>
      <c r="U2696" s="20">
        <v>0.56100000000000005</v>
      </c>
      <c r="V2696" s="20">
        <f t="shared" si="84"/>
        <v>1.3467086552520002</v>
      </c>
      <c r="W2696" s="20">
        <f t="shared" si="85"/>
        <v>7.0008106431642991</v>
      </c>
    </row>
    <row r="2697" spans="1:23" x14ac:dyDescent="0.25">
      <c r="A2697" s="18">
        <v>39159</v>
      </c>
      <c r="B2697" s="18">
        <v>39119</v>
      </c>
      <c r="C2697" s="18">
        <v>6410</v>
      </c>
      <c r="D2697" s="18">
        <v>6410</v>
      </c>
      <c r="E2697" s="18" t="s">
        <v>56</v>
      </c>
      <c r="F2697" s="18" t="s">
        <v>113</v>
      </c>
      <c r="G2697" s="19">
        <v>2.1790119401100001</v>
      </c>
      <c r="H2697" s="19">
        <v>0.88181500000000002</v>
      </c>
      <c r="I2697" s="18" t="s">
        <v>24</v>
      </c>
      <c r="J2697" s="18" t="s">
        <v>114</v>
      </c>
      <c r="K2697" s="18">
        <v>16</v>
      </c>
      <c r="L2697" s="18">
        <v>60</v>
      </c>
      <c r="M2697" s="18" t="s">
        <v>71</v>
      </c>
      <c r="N2697" s="18" t="s">
        <v>74</v>
      </c>
      <c r="O2697" s="18" t="s">
        <v>75</v>
      </c>
      <c r="P2697" s="19">
        <v>1179.34340759</v>
      </c>
      <c r="Q2697" s="19">
        <v>94917.3804409</v>
      </c>
      <c r="R2697" s="20">
        <v>0.74605500000000002</v>
      </c>
      <c r="S2697" s="20">
        <v>6.7142049999999998</v>
      </c>
      <c r="T2697" s="20">
        <v>0.24</v>
      </c>
      <c r="U2697" s="20">
        <v>0.56100000000000005</v>
      </c>
      <c r="V2697" s="20">
        <f t="shared" si="84"/>
        <v>0.49999069226700005</v>
      </c>
      <c r="W2697" s="20">
        <f t="shared" si="85"/>
        <v>2.5991814534309245</v>
      </c>
    </row>
    <row r="2698" spans="1:23" x14ac:dyDescent="0.25">
      <c r="A2698" s="18">
        <v>39160</v>
      </c>
      <c r="B2698" s="18">
        <v>39120</v>
      </c>
      <c r="C2698" s="18">
        <v>6410</v>
      </c>
      <c r="D2698" s="18">
        <v>6410</v>
      </c>
      <c r="E2698" s="18" t="s">
        <v>56</v>
      </c>
      <c r="F2698" s="18" t="s">
        <v>113</v>
      </c>
      <c r="G2698" s="19">
        <v>6.3056371136999996</v>
      </c>
      <c r="H2698" s="19">
        <v>2.5518000000000001</v>
      </c>
      <c r="I2698" s="18" t="s">
        <v>24</v>
      </c>
      <c r="J2698" s="18" t="s">
        <v>114</v>
      </c>
      <c r="K2698" s="18">
        <v>16</v>
      </c>
      <c r="L2698" s="18">
        <v>60</v>
      </c>
      <c r="M2698" s="18" t="s">
        <v>71</v>
      </c>
      <c r="N2698" s="18" t="s">
        <v>74</v>
      </c>
      <c r="O2698" s="18" t="s">
        <v>75</v>
      </c>
      <c r="P2698" s="19">
        <v>2221.8636765000001</v>
      </c>
      <c r="Q2698" s="19">
        <v>274672.453981</v>
      </c>
      <c r="R2698" s="20">
        <v>0.74605500000000002</v>
      </c>
      <c r="S2698" s="20">
        <v>6.7142049999999998</v>
      </c>
      <c r="T2698" s="20">
        <v>0.24</v>
      </c>
      <c r="U2698" s="20">
        <v>0.56100000000000005</v>
      </c>
      <c r="V2698" s="20">
        <f t="shared" si="84"/>
        <v>1.4468751932400001</v>
      </c>
      <c r="W2698" s="20">
        <f t="shared" si="85"/>
        <v>7.5215223520409999</v>
      </c>
    </row>
    <row r="2699" spans="1:23" x14ac:dyDescent="0.25">
      <c r="A2699" s="18">
        <v>39161</v>
      </c>
      <c r="B2699" s="18">
        <v>39121</v>
      </c>
      <c r="C2699" s="18">
        <v>6410</v>
      </c>
      <c r="D2699" s="18">
        <v>6410</v>
      </c>
      <c r="E2699" s="18" t="s">
        <v>56</v>
      </c>
      <c r="F2699" s="18" t="s">
        <v>113</v>
      </c>
      <c r="G2699" s="19">
        <v>53.277331332499998</v>
      </c>
      <c r="H2699" s="19">
        <v>21.560600000000001</v>
      </c>
      <c r="I2699" s="18" t="s">
        <v>24</v>
      </c>
      <c r="J2699" s="18" t="s">
        <v>114</v>
      </c>
      <c r="K2699" s="18">
        <v>16</v>
      </c>
      <c r="L2699" s="18">
        <v>60</v>
      </c>
      <c r="M2699" s="18" t="s">
        <v>71</v>
      </c>
      <c r="N2699" s="18" t="s">
        <v>74</v>
      </c>
      <c r="O2699" s="18" t="s">
        <v>75</v>
      </c>
      <c r="P2699" s="19">
        <v>8472.8059551900005</v>
      </c>
      <c r="Q2699" s="19">
        <v>2320751.26981</v>
      </c>
      <c r="R2699" s="20">
        <v>0.74605500000000002</v>
      </c>
      <c r="S2699" s="20">
        <v>6.7142049999999998</v>
      </c>
      <c r="T2699" s="20">
        <v>0.24</v>
      </c>
      <c r="U2699" s="20">
        <v>0.56100000000000005</v>
      </c>
      <c r="V2699" s="20">
        <f t="shared" si="84"/>
        <v>12.22489900908</v>
      </c>
      <c r="W2699" s="20">
        <f t="shared" si="85"/>
        <v>63.550644573796994</v>
      </c>
    </row>
    <row r="2700" spans="1:23" x14ac:dyDescent="0.25">
      <c r="A2700" s="18">
        <v>39162</v>
      </c>
      <c r="B2700" s="18">
        <v>39122</v>
      </c>
      <c r="C2700" s="18">
        <v>6410</v>
      </c>
      <c r="D2700" s="18">
        <v>6410</v>
      </c>
      <c r="E2700" s="18" t="s">
        <v>56</v>
      </c>
      <c r="F2700" s="18" t="s">
        <v>113</v>
      </c>
      <c r="G2700" s="19">
        <v>1.5555604165800001</v>
      </c>
      <c r="H2700" s="19">
        <v>0.62951299999999999</v>
      </c>
      <c r="I2700" s="18" t="s">
        <v>24</v>
      </c>
      <c r="J2700" s="18" t="s">
        <v>114</v>
      </c>
      <c r="K2700" s="18">
        <v>16</v>
      </c>
      <c r="L2700" s="18">
        <v>60</v>
      </c>
      <c r="M2700" s="18" t="s">
        <v>71</v>
      </c>
      <c r="N2700" s="18" t="s">
        <v>74</v>
      </c>
      <c r="O2700" s="18" t="s">
        <v>75</v>
      </c>
      <c r="P2700" s="19">
        <v>951.20953958300004</v>
      </c>
      <c r="Q2700" s="19">
        <v>67759.940705999994</v>
      </c>
      <c r="R2700" s="20">
        <v>0.74605500000000002</v>
      </c>
      <c r="S2700" s="20">
        <v>6.7142049999999998</v>
      </c>
      <c r="T2700" s="20">
        <v>0.24</v>
      </c>
      <c r="U2700" s="20">
        <v>0.56100000000000005</v>
      </c>
      <c r="V2700" s="20">
        <f t="shared" si="84"/>
        <v>0.35693500412340001</v>
      </c>
      <c r="W2700" s="20">
        <f t="shared" si="85"/>
        <v>1.8555122268204345</v>
      </c>
    </row>
    <row r="2701" spans="1:23" x14ac:dyDescent="0.25">
      <c r="A2701" s="18">
        <v>39163</v>
      </c>
      <c r="B2701" s="18">
        <v>39123</v>
      </c>
      <c r="C2701" s="18">
        <v>6410</v>
      </c>
      <c r="D2701" s="18">
        <v>6410</v>
      </c>
      <c r="E2701" s="18" t="s">
        <v>56</v>
      </c>
      <c r="F2701" s="18" t="s">
        <v>113</v>
      </c>
      <c r="G2701" s="19">
        <v>18.759708027799999</v>
      </c>
      <c r="H2701" s="19">
        <v>7.59178</v>
      </c>
      <c r="I2701" s="18" t="s">
        <v>24</v>
      </c>
      <c r="J2701" s="18" t="s">
        <v>114</v>
      </c>
      <c r="K2701" s="18">
        <v>16</v>
      </c>
      <c r="L2701" s="18">
        <v>60</v>
      </c>
      <c r="M2701" s="18" t="s">
        <v>71</v>
      </c>
      <c r="N2701" s="18" t="s">
        <v>74</v>
      </c>
      <c r="O2701" s="18" t="s">
        <v>75</v>
      </c>
      <c r="P2701" s="19">
        <v>3413.8729442399999</v>
      </c>
      <c r="Q2701" s="19">
        <v>817169.61300300003</v>
      </c>
      <c r="R2701" s="20">
        <v>0.74605500000000002</v>
      </c>
      <c r="S2701" s="20">
        <v>6.7142049999999998</v>
      </c>
      <c r="T2701" s="20">
        <v>0.24</v>
      </c>
      <c r="U2701" s="20">
        <v>0.56100000000000005</v>
      </c>
      <c r="V2701" s="20">
        <f t="shared" si="84"/>
        <v>4.3045529252040007</v>
      </c>
      <c r="W2701" s="20">
        <f t="shared" si="85"/>
        <v>22.377044816121096</v>
      </c>
    </row>
    <row r="2702" spans="1:23" x14ac:dyDescent="0.25">
      <c r="A2702" s="18">
        <v>39164</v>
      </c>
      <c r="B2702" s="18">
        <v>39124</v>
      </c>
      <c r="C2702" s="18">
        <v>6410</v>
      </c>
      <c r="D2702" s="18">
        <v>6410</v>
      </c>
      <c r="E2702" s="18" t="s">
        <v>56</v>
      </c>
      <c r="F2702" s="18" t="s">
        <v>113</v>
      </c>
      <c r="G2702" s="19">
        <v>1.5734045012</v>
      </c>
      <c r="H2702" s="19">
        <v>0.63673400000000002</v>
      </c>
      <c r="I2702" s="18" t="s">
        <v>24</v>
      </c>
      <c r="J2702" s="18" t="s">
        <v>114</v>
      </c>
      <c r="K2702" s="18">
        <v>16</v>
      </c>
      <c r="L2702" s="18">
        <v>60</v>
      </c>
      <c r="M2702" s="18" t="s">
        <v>71</v>
      </c>
      <c r="N2702" s="18" t="s">
        <v>74</v>
      </c>
      <c r="O2702" s="18" t="s">
        <v>75</v>
      </c>
      <c r="P2702" s="19">
        <v>968.23892343199998</v>
      </c>
      <c r="Q2702" s="19">
        <v>68537.225922500002</v>
      </c>
      <c r="R2702" s="20">
        <v>0.74605500000000002</v>
      </c>
      <c r="S2702" s="20">
        <v>6.7142049999999998</v>
      </c>
      <c r="T2702" s="20">
        <v>0.24</v>
      </c>
      <c r="U2702" s="20">
        <v>0.56100000000000005</v>
      </c>
      <c r="V2702" s="20">
        <f t="shared" si="84"/>
        <v>0.36102932412120003</v>
      </c>
      <c r="W2702" s="20">
        <f t="shared" si="85"/>
        <v>1.8767963842403299</v>
      </c>
    </row>
    <row r="2703" spans="1:23" x14ac:dyDescent="0.25">
      <c r="A2703" s="18">
        <v>39165</v>
      </c>
      <c r="B2703" s="18">
        <v>39125</v>
      </c>
      <c r="C2703" s="18">
        <v>6410</v>
      </c>
      <c r="D2703" s="18">
        <v>6410</v>
      </c>
      <c r="E2703" s="18" t="s">
        <v>56</v>
      </c>
      <c r="F2703" s="18" t="s">
        <v>113</v>
      </c>
      <c r="G2703" s="19">
        <v>4.3934690761499997</v>
      </c>
      <c r="H2703" s="19">
        <v>1.7779700000000001</v>
      </c>
      <c r="I2703" s="18" t="s">
        <v>24</v>
      </c>
      <c r="J2703" s="18" t="s">
        <v>114</v>
      </c>
      <c r="K2703" s="18">
        <v>16</v>
      </c>
      <c r="L2703" s="18">
        <v>60</v>
      </c>
      <c r="M2703" s="18" t="s">
        <v>71</v>
      </c>
      <c r="N2703" s="18" t="s">
        <v>74</v>
      </c>
      <c r="O2703" s="18" t="s">
        <v>75</v>
      </c>
      <c r="P2703" s="19">
        <v>1931.3225166499999</v>
      </c>
      <c r="Q2703" s="19">
        <v>191378.747439</v>
      </c>
      <c r="R2703" s="20">
        <v>0.74605500000000002</v>
      </c>
      <c r="S2703" s="20">
        <v>6.7142049999999998</v>
      </c>
      <c r="T2703" s="20">
        <v>0.24</v>
      </c>
      <c r="U2703" s="20">
        <v>0.56100000000000005</v>
      </c>
      <c r="V2703" s="20">
        <f t="shared" si="84"/>
        <v>1.008112190346</v>
      </c>
      <c r="W2703" s="20">
        <f t="shared" si="85"/>
        <v>5.2406305730301499</v>
      </c>
    </row>
    <row r="2704" spans="1:23" x14ac:dyDescent="0.25">
      <c r="A2704" s="18">
        <v>39166</v>
      </c>
      <c r="B2704" s="18">
        <v>39126</v>
      </c>
      <c r="C2704" s="18">
        <v>6410</v>
      </c>
      <c r="D2704" s="18">
        <v>6410</v>
      </c>
      <c r="E2704" s="18" t="s">
        <v>56</v>
      </c>
      <c r="F2704" s="18" t="s">
        <v>113</v>
      </c>
      <c r="G2704" s="19">
        <v>7.1227397786799997</v>
      </c>
      <c r="H2704" s="19">
        <v>2.8824700000000001</v>
      </c>
      <c r="I2704" s="18" t="s">
        <v>24</v>
      </c>
      <c r="J2704" s="18" t="s">
        <v>114</v>
      </c>
      <c r="K2704" s="18">
        <v>16</v>
      </c>
      <c r="L2704" s="18">
        <v>60</v>
      </c>
      <c r="M2704" s="18" t="s">
        <v>71</v>
      </c>
      <c r="N2704" s="18" t="s">
        <v>74</v>
      </c>
      <c r="O2704" s="18" t="s">
        <v>75</v>
      </c>
      <c r="P2704" s="19">
        <v>2221.5478156899999</v>
      </c>
      <c r="Q2704" s="19">
        <v>310265.303694</v>
      </c>
      <c r="R2704" s="20">
        <v>0.74605500000000002</v>
      </c>
      <c r="S2704" s="20">
        <v>6.7142049999999998</v>
      </c>
      <c r="T2704" s="20">
        <v>0.24</v>
      </c>
      <c r="U2704" s="20">
        <v>0.56100000000000005</v>
      </c>
      <c r="V2704" s="20">
        <f t="shared" si="84"/>
        <v>1.6343656784460001</v>
      </c>
      <c r="W2704" s="20">
        <f t="shared" si="85"/>
        <v>8.4961840795076498</v>
      </c>
    </row>
    <row r="2705" spans="1:23" x14ac:dyDescent="0.25">
      <c r="A2705" s="18">
        <v>39167</v>
      </c>
      <c r="B2705" s="18">
        <v>39127</v>
      </c>
      <c r="C2705" s="18">
        <v>6410</v>
      </c>
      <c r="D2705" s="18">
        <v>6410</v>
      </c>
      <c r="E2705" s="18" t="s">
        <v>56</v>
      </c>
      <c r="F2705" s="18" t="s">
        <v>113</v>
      </c>
      <c r="G2705" s="19">
        <v>2.34956936699</v>
      </c>
      <c r="H2705" s="19">
        <v>0.95083700000000004</v>
      </c>
      <c r="I2705" s="18" t="s">
        <v>24</v>
      </c>
      <c r="J2705" s="18" t="s">
        <v>114</v>
      </c>
      <c r="K2705" s="18">
        <v>16</v>
      </c>
      <c r="L2705" s="18">
        <v>60</v>
      </c>
      <c r="M2705" s="18" t="s">
        <v>71</v>
      </c>
      <c r="N2705" s="18" t="s">
        <v>74</v>
      </c>
      <c r="O2705" s="18" t="s">
        <v>75</v>
      </c>
      <c r="P2705" s="19">
        <v>1170.0309631699999</v>
      </c>
      <c r="Q2705" s="19">
        <v>102346.832236</v>
      </c>
      <c r="R2705" s="20">
        <v>0.74605500000000002</v>
      </c>
      <c r="S2705" s="20">
        <v>6.7142049999999998</v>
      </c>
      <c r="T2705" s="20">
        <v>0.24</v>
      </c>
      <c r="U2705" s="20">
        <v>0.56100000000000005</v>
      </c>
      <c r="V2705" s="20">
        <f t="shared" si="84"/>
        <v>0.53912629050659999</v>
      </c>
      <c r="W2705" s="20">
        <f t="shared" si="85"/>
        <v>2.8026262828778146</v>
      </c>
    </row>
    <row r="2706" spans="1:23" x14ac:dyDescent="0.25">
      <c r="A2706" s="18">
        <v>39168</v>
      </c>
      <c r="B2706" s="18">
        <v>39128</v>
      </c>
      <c r="C2706" s="18">
        <v>6410</v>
      </c>
      <c r="D2706" s="18">
        <v>6410</v>
      </c>
      <c r="E2706" s="18" t="s">
        <v>56</v>
      </c>
      <c r="F2706" s="18" t="s">
        <v>113</v>
      </c>
      <c r="G2706" s="19">
        <v>2.48805411323</v>
      </c>
      <c r="H2706" s="19">
        <v>1.00688</v>
      </c>
      <c r="I2706" s="18" t="s">
        <v>24</v>
      </c>
      <c r="J2706" s="18" t="s">
        <v>114</v>
      </c>
      <c r="K2706" s="18">
        <v>16</v>
      </c>
      <c r="L2706" s="18">
        <v>60</v>
      </c>
      <c r="M2706" s="18" t="s">
        <v>71</v>
      </c>
      <c r="N2706" s="18" t="s">
        <v>74</v>
      </c>
      <c r="O2706" s="18" t="s">
        <v>75</v>
      </c>
      <c r="P2706" s="19">
        <v>1269.3484463299999</v>
      </c>
      <c r="Q2706" s="19">
        <v>108379.203653</v>
      </c>
      <c r="R2706" s="20">
        <v>0.74605500000000002</v>
      </c>
      <c r="S2706" s="20">
        <v>6.7142049999999998</v>
      </c>
      <c r="T2706" s="20">
        <v>0.24</v>
      </c>
      <c r="U2706" s="20">
        <v>0.56100000000000005</v>
      </c>
      <c r="V2706" s="20">
        <f t="shared" si="84"/>
        <v>0.570902772384</v>
      </c>
      <c r="W2706" s="20">
        <f t="shared" si="85"/>
        <v>2.9678150426455994</v>
      </c>
    </row>
    <row r="2707" spans="1:23" x14ac:dyDescent="0.25">
      <c r="A2707" s="18">
        <v>39169</v>
      </c>
      <c r="B2707" s="18">
        <v>39129</v>
      </c>
      <c r="C2707" s="18">
        <v>6410</v>
      </c>
      <c r="D2707" s="18">
        <v>6410</v>
      </c>
      <c r="E2707" s="18" t="s">
        <v>56</v>
      </c>
      <c r="F2707" s="18" t="s">
        <v>113</v>
      </c>
      <c r="G2707" s="19">
        <v>2.5479015323</v>
      </c>
      <c r="H2707" s="19">
        <v>1.0310999999999999</v>
      </c>
      <c r="I2707" s="18" t="s">
        <v>24</v>
      </c>
      <c r="J2707" s="18" t="s">
        <v>114</v>
      </c>
      <c r="K2707" s="18">
        <v>16</v>
      </c>
      <c r="L2707" s="18">
        <v>60</v>
      </c>
      <c r="M2707" s="18" t="s">
        <v>71</v>
      </c>
      <c r="N2707" s="18" t="s">
        <v>74</v>
      </c>
      <c r="O2707" s="18" t="s">
        <v>75</v>
      </c>
      <c r="P2707" s="19">
        <v>1224.03661474</v>
      </c>
      <c r="Q2707" s="19">
        <v>110986.1468</v>
      </c>
      <c r="R2707" s="20">
        <v>0.74605500000000002</v>
      </c>
      <c r="S2707" s="20">
        <v>6.7142049999999998</v>
      </c>
      <c r="T2707" s="20">
        <v>0.24</v>
      </c>
      <c r="U2707" s="20">
        <v>0.56100000000000005</v>
      </c>
      <c r="V2707" s="20">
        <f t="shared" si="84"/>
        <v>0.58463555597999994</v>
      </c>
      <c r="W2707" s="20">
        <f t="shared" si="85"/>
        <v>3.0392043644444993</v>
      </c>
    </row>
    <row r="2708" spans="1:23" x14ac:dyDescent="0.25">
      <c r="A2708" s="18">
        <v>39170</v>
      </c>
      <c r="B2708" s="18">
        <v>39130</v>
      </c>
      <c r="C2708" s="18">
        <v>6410</v>
      </c>
      <c r="D2708" s="18">
        <v>6410</v>
      </c>
      <c r="E2708" s="18" t="s">
        <v>56</v>
      </c>
      <c r="F2708" s="18" t="s">
        <v>113</v>
      </c>
      <c r="G2708" s="19">
        <v>1.9111557115</v>
      </c>
      <c r="H2708" s="19">
        <v>0.77341700000000002</v>
      </c>
      <c r="I2708" s="18" t="s">
        <v>24</v>
      </c>
      <c r="J2708" s="18" t="s">
        <v>114</v>
      </c>
      <c r="K2708" s="18">
        <v>16</v>
      </c>
      <c r="L2708" s="18">
        <v>60</v>
      </c>
      <c r="M2708" s="18" t="s">
        <v>71</v>
      </c>
      <c r="N2708" s="18" t="s">
        <v>74</v>
      </c>
      <c r="O2708" s="18" t="s">
        <v>75</v>
      </c>
      <c r="P2708" s="19">
        <v>1043.64387246</v>
      </c>
      <c r="Q2708" s="19">
        <v>83249.609793199998</v>
      </c>
      <c r="R2708" s="20">
        <v>0.74605500000000002</v>
      </c>
      <c r="S2708" s="20">
        <v>6.7142049999999998</v>
      </c>
      <c r="T2708" s="20">
        <v>0.24</v>
      </c>
      <c r="U2708" s="20">
        <v>0.56100000000000005</v>
      </c>
      <c r="V2708" s="20">
        <f t="shared" si="84"/>
        <v>0.43852883115060004</v>
      </c>
      <c r="W2708" s="20">
        <f t="shared" si="85"/>
        <v>2.2796744466449148</v>
      </c>
    </row>
    <row r="2709" spans="1:23" x14ac:dyDescent="0.25">
      <c r="A2709" s="18">
        <v>39171</v>
      </c>
      <c r="B2709" s="18">
        <v>39131</v>
      </c>
      <c r="C2709" s="18">
        <v>6410</v>
      </c>
      <c r="D2709" s="18">
        <v>6410</v>
      </c>
      <c r="E2709" s="18" t="s">
        <v>56</v>
      </c>
      <c r="F2709" s="18" t="s">
        <v>113</v>
      </c>
      <c r="G2709" s="19">
        <v>9.3140059716400003</v>
      </c>
      <c r="H2709" s="19">
        <v>3.7692399999999999</v>
      </c>
      <c r="I2709" s="18" t="s">
        <v>24</v>
      </c>
      <c r="J2709" s="18" t="s">
        <v>114</v>
      </c>
      <c r="K2709" s="18">
        <v>16</v>
      </c>
      <c r="L2709" s="18">
        <v>60</v>
      </c>
      <c r="M2709" s="18" t="s">
        <v>71</v>
      </c>
      <c r="N2709" s="18" t="s">
        <v>74</v>
      </c>
      <c r="O2709" s="18" t="s">
        <v>75</v>
      </c>
      <c r="P2709" s="19">
        <v>3407.4575172</v>
      </c>
      <c r="Q2709" s="19">
        <v>405716.47725300002</v>
      </c>
      <c r="R2709" s="20">
        <v>0.74605500000000002</v>
      </c>
      <c r="S2709" s="20">
        <v>6.7142049999999998</v>
      </c>
      <c r="T2709" s="20">
        <v>0.24</v>
      </c>
      <c r="U2709" s="20">
        <v>0.56100000000000005</v>
      </c>
      <c r="V2709" s="20">
        <f t="shared" si="84"/>
        <v>2.1371658646320002</v>
      </c>
      <c r="W2709" s="20">
        <f t="shared" si="85"/>
        <v>11.109970573793799</v>
      </c>
    </row>
    <row r="2710" spans="1:23" x14ac:dyDescent="0.25">
      <c r="A2710" s="18">
        <v>39172</v>
      </c>
      <c r="B2710" s="18">
        <v>39132</v>
      </c>
      <c r="C2710" s="18">
        <v>6410</v>
      </c>
      <c r="D2710" s="18">
        <v>6410</v>
      </c>
      <c r="E2710" s="18" t="s">
        <v>56</v>
      </c>
      <c r="F2710" s="18" t="s">
        <v>113</v>
      </c>
      <c r="G2710" s="19">
        <v>1.93667653586</v>
      </c>
      <c r="H2710" s="19">
        <v>0.78374500000000002</v>
      </c>
      <c r="I2710" s="18" t="s">
        <v>24</v>
      </c>
      <c r="J2710" s="18" t="s">
        <v>114</v>
      </c>
      <c r="K2710" s="18">
        <v>16</v>
      </c>
      <c r="L2710" s="18">
        <v>60</v>
      </c>
      <c r="M2710" s="18" t="s">
        <v>71</v>
      </c>
      <c r="N2710" s="18" t="s">
        <v>74</v>
      </c>
      <c r="O2710" s="18" t="s">
        <v>75</v>
      </c>
      <c r="P2710" s="19">
        <v>1202.2567139400001</v>
      </c>
      <c r="Q2710" s="19">
        <v>84361.292456700001</v>
      </c>
      <c r="R2710" s="20">
        <v>0.74605500000000002</v>
      </c>
      <c r="S2710" s="20">
        <v>6.7142049999999998</v>
      </c>
      <c r="T2710" s="20">
        <v>0.24</v>
      </c>
      <c r="U2710" s="20">
        <v>0.56100000000000005</v>
      </c>
      <c r="V2710" s="20">
        <f t="shared" si="84"/>
        <v>0.44438482574100002</v>
      </c>
      <c r="W2710" s="20">
        <f t="shared" si="85"/>
        <v>2.3101165984012746</v>
      </c>
    </row>
    <row r="2711" spans="1:23" x14ac:dyDescent="0.25">
      <c r="A2711" s="18">
        <v>39173</v>
      </c>
      <c r="B2711" s="18">
        <v>39133</v>
      </c>
      <c r="C2711" s="18">
        <v>6410</v>
      </c>
      <c r="D2711" s="18">
        <v>6410</v>
      </c>
      <c r="E2711" s="18" t="s">
        <v>56</v>
      </c>
      <c r="F2711" s="18" t="s">
        <v>113</v>
      </c>
      <c r="G2711" s="19">
        <v>1.8336890754199999</v>
      </c>
      <c r="H2711" s="19">
        <v>0.74206799999999995</v>
      </c>
      <c r="I2711" s="18" t="s">
        <v>24</v>
      </c>
      <c r="J2711" s="18" t="s">
        <v>114</v>
      </c>
      <c r="K2711" s="18">
        <v>16</v>
      </c>
      <c r="L2711" s="18">
        <v>60</v>
      </c>
      <c r="M2711" s="18" t="s">
        <v>71</v>
      </c>
      <c r="N2711" s="18" t="s">
        <v>74</v>
      </c>
      <c r="O2711" s="18" t="s">
        <v>75</v>
      </c>
      <c r="P2711" s="19">
        <v>1024.7659972700001</v>
      </c>
      <c r="Q2711" s="19">
        <v>79875.176624200001</v>
      </c>
      <c r="R2711" s="20">
        <v>0.74605500000000002</v>
      </c>
      <c r="S2711" s="20">
        <v>6.7142049999999998</v>
      </c>
      <c r="T2711" s="20">
        <v>0.24</v>
      </c>
      <c r="U2711" s="20">
        <v>0.56100000000000005</v>
      </c>
      <c r="V2711" s="20">
        <f t="shared" si="84"/>
        <v>0.42075389172239996</v>
      </c>
      <c r="W2711" s="20">
        <f t="shared" si="85"/>
        <v>2.1872721407376594</v>
      </c>
    </row>
    <row r="2712" spans="1:23" x14ac:dyDescent="0.25">
      <c r="A2712" s="18">
        <v>39174</v>
      </c>
      <c r="B2712" s="18">
        <v>39134</v>
      </c>
      <c r="C2712" s="18">
        <v>6410</v>
      </c>
      <c r="D2712" s="18">
        <v>6410</v>
      </c>
      <c r="E2712" s="18" t="s">
        <v>56</v>
      </c>
      <c r="F2712" s="18" t="s">
        <v>113</v>
      </c>
      <c r="G2712" s="19">
        <v>10.497196035</v>
      </c>
      <c r="H2712" s="19">
        <v>4.2480599999999997</v>
      </c>
      <c r="I2712" s="18" t="s">
        <v>24</v>
      </c>
      <c r="J2712" s="18" t="s">
        <v>114</v>
      </c>
      <c r="K2712" s="18">
        <v>16</v>
      </c>
      <c r="L2712" s="18">
        <v>60</v>
      </c>
      <c r="M2712" s="18" t="s">
        <v>71</v>
      </c>
      <c r="N2712" s="18" t="s">
        <v>74</v>
      </c>
      <c r="O2712" s="18" t="s">
        <v>75</v>
      </c>
      <c r="P2712" s="19">
        <v>2606.2506905999999</v>
      </c>
      <c r="Q2712" s="19">
        <v>457256.03025800001</v>
      </c>
      <c r="R2712" s="20">
        <v>0.74605500000000002</v>
      </c>
      <c r="S2712" s="20">
        <v>6.7142049999999998</v>
      </c>
      <c r="T2712" s="20">
        <v>0.24</v>
      </c>
      <c r="U2712" s="20">
        <v>0.56100000000000005</v>
      </c>
      <c r="V2712" s="20">
        <f t="shared" si="84"/>
        <v>2.4086576665080002</v>
      </c>
      <c r="W2712" s="20">
        <f t="shared" si="85"/>
        <v>12.521309758919697</v>
      </c>
    </row>
    <row r="2713" spans="1:23" x14ac:dyDescent="0.25">
      <c r="A2713" s="18">
        <v>39175</v>
      </c>
      <c r="B2713" s="18">
        <v>39135</v>
      </c>
      <c r="C2713" s="18">
        <v>6410</v>
      </c>
      <c r="D2713" s="18">
        <v>6410</v>
      </c>
      <c r="E2713" s="18" t="s">
        <v>56</v>
      </c>
      <c r="F2713" s="18" t="s">
        <v>113</v>
      </c>
      <c r="G2713" s="19">
        <v>0.98342065078800001</v>
      </c>
      <c r="H2713" s="19">
        <v>0.397976</v>
      </c>
      <c r="I2713" s="18" t="s">
        <v>24</v>
      </c>
      <c r="J2713" s="18" t="s">
        <v>114</v>
      </c>
      <c r="K2713" s="18">
        <v>16</v>
      </c>
      <c r="L2713" s="18">
        <v>60</v>
      </c>
      <c r="M2713" s="18" t="s">
        <v>71</v>
      </c>
      <c r="N2713" s="18" t="s">
        <v>74</v>
      </c>
      <c r="O2713" s="18" t="s">
        <v>75</v>
      </c>
      <c r="P2713" s="19">
        <v>760.28934500800005</v>
      </c>
      <c r="Q2713" s="19">
        <v>42837.632196999999</v>
      </c>
      <c r="R2713" s="20">
        <v>0.74605500000000002</v>
      </c>
      <c r="S2713" s="20">
        <v>6.7142049999999998</v>
      </c>
      <c r="T2713" s="20">
        <v>0.24</v>
      </c>
      <c r="U2713" s="20">
        <v>0.56100000000000005</v>
      </c>
      <c r="V2713" s="20">
        <f t="shared" si="84"/>
        <v>0.22565310835680003</v>
      </c>
      <c r="W2713" s="20">
        <f t="shared" si="85"/>
        <v>1.1730485851461199</v>
      </c>
    </row>
    <row r="2714" spans="1:23" x14ac:dyDescent="0.25">
      <c r="A2714" s="18">
        <v>39176</v>
      </c>
      <c r="B2714" s="18">
        <v>39136</v>
      </c>
      <c r="C2714" s="18">
        <v>6410</v>
      </c>
      <c r="D2714" s="18">
        <v>6410</v>
      </c>
      <c r="E2714" s="18" t="s">
        <v>56</v>
      </c>
      <c r="F2714" s="18" t="s">
        <v>113</v>
      </c>
      <c r="G2714" s="19">
        <v>4.8056223285200002</v>
      </c>
      <c r="H2714" s="19">
        <v>1.9447700000000001</v>
      </c>
      <c r="I2714" s="18" t="s">
        <v>24</v>
      </c>
      <c r="J2714" s="18" t="s">
        <v>114</v>
      </c>
      <c r="K2714" s="18">
        <v>16</v>
      </c>
      <c r="L2714" s="18">
        <v>60</v>
      </c>
      <c r="M2714" s="18" t="s">
        <v>71</v>
      </c>
      <c r="N2714" s="18" t="s">
        <v>74</v>
      </c>
      <c r="O2714" s="18" t="s">
        <v>75</v>
      </c>
      <c r="P2714" s="19">
        <v>1812.6247082</v>
      </c>
      <c r="Q2714" s="19">
        <v>209332.07130000001</v>
      </c>
      <c r="R2714" s="20">
        <v>0.74605500000000002</v>
      </c>
      <c r="S2714" s="20">
        <v>6.7142049999999998</v>
      </c>
      <c r="T2714" s="20">
        <v>0.24</v>
      </c>
      <c r="U2714" s="20">
        <v>0.56100000000000005</v>
      </c>
      <c r="V2714" s="20">
        <f t="shared" si="84"/>
        <v>1.1026880905860001</v>
      </c>
      <c r="W2714" s="20">
        <f t="shared" si="85"/>
        <v>5.7322795769961497</v>
      </c>
    </row>
    <row r="2715" spans="1:23" x14ac:dyDescent="0.25">
      <c r="A2715" s="18">
        <v>39177</v>
      </c>
      <c r="B2715" s="18">
        <v>39137</v>
      </c>
      <c r="C2715" s="18">
        <v>6410</v>
      </c>
      <c r="D2715" s="18">
        <v>6410</v>
      </c>
      <c r="E2715" s="18" t="s">
        <v>56</v>
      </c>
      <c r="F2715" s="18" t="s">
        <v>113</v>
      </c>
      <c r="G2715" s="19">
        <v>2.9144635834499999</v>
      </c>
      <c r="H2715" s="19">
        <v>1.17944</v>
      </c>
      <c r="I2715" s="18" t="s">
        <v>24</v>
      </c>
      <c r="J2715" s="18" t="s">
        <v>114</v>
      </c>
      <c r="K2715" s="18">
        <v>16</v>
      </c>
      <c r="L2715" s="18">
        <v>60</v>
      </c>
      <c r="M2715" s="18" t="s">
        <v>71</v>
      </c>
      <c r="N2715" s="18" t="s">
        <v>74</v>
      </c>
      <c r="O2715" s="18" t="s">
        <v>75</v>
      </c>
      <c r="P2715" s="19">
        <v>1355.10219123</v>
      </c>
      <c r="Q2715" s="19">
        <v>126953.52587899999</v>
      </c>
      <c r="R2715" s="20">
        <v>0.74605500000000002</v>
      </c>
      <c r="S2715" s="20">
        <v>6.7142049999999998</v>
      </c>
      <c r="T2715" s="20">
        <v>0.24</v>
      </c>
      <c r="U2715" s="20">
        <v>0.56100000000000005</v>
      </c>
      <c r="V2715" s="20">
        <f t="shared" si="84"/>
        <v>0.668744602992</v>
      </c>
      <c r="W2715" s="20">
        <f t="shared" si="85"/>
        <v>3.4764418539427995</v>
      </c>
    </row>
    <row r="2716" spans="1:23" x14ac:dyDescent="0.25">
      <c r="A2716" s="18">
        <v>39178</v>
      </c>
      <c r="B2716" s="18">
        <v>39138</v>
      </c>
      <c r="C2716" s="18">
        <v>6410</v>
      </c>
      <c r="D2716" s="18">
        <v>6410</v>
      </c>
      <c r="E2716" s="18" t="s">
        <v>56</v>
      </c>
      <c r="F2716" s="18" t="s">
        <v>113</v>
      </c>
      <c r="G2716" s="19">
        <v>5.3447594067699997</v>
      </c>
      <c r="H2716" s="19">
        <v>2.1629499999999999</v>
      </c>
      <c r="I2716" s="18" t="s">
        <v>24</v>
      </c>
      <c r="J2716" s="18" t="s">
        <v>114</v>
      </c>
      <c r="K2716" s="18">
        <v>16</v>
      </c>
      <c r="L2716" s="18">
        <v>60</v>
      </c>
      <c r="M2716" s="18" t="s">
        <v>71</v>
      </c>
      <c r="N2716" s="18" t="s">
        <v>74</v>
      </c>
      <c r="O2716" s="18" t="s">
        <v>75</v>
      </c>
      <c r="P2716" s="19">
        <v>1893.8427799900001</v>
      </c>
      <c r="Q2716" s="19">
        <v>232816.78848700001</v>
      </c>
      <c r="R2716" s="20">
        <v>0.74605500000000002</v>
      </c>
      <c r="S2716" s="20">
        <v>6.7142049999999998</v>
      </c>
      <c r="T2716" s="20">
        <v>0.24</v>
      </c>
      <c r="U2716" s="20">
        <v>0.56100000000000005</v>
      </c>
      <c r="V2716" s="20">
        <f t="shared" si="84"/>
        <v>1.2263965433100001</v>
      </c>
      <c r="W2716" s="20">
        <f t="shared" si="85"/>
        <v>6.375372980385249</v>
      </c>
    </row>
    <row r="2717" spans="1:23" x14ac:dyDescent="0.25">
      <c r="A2717" s="18">
        <v>39179</v>
      </c>
      <c r="B2717" s="18">
        <v>39139</v>
      </c>
      <c r="C2717" s="18">
        <v>6410</v>
      </c>
      <c r="D2717" s="18">
        <v>6410</v>
      </c>
      <c r="E2717" s="18" t="s">
        <v>56</v>
      </c>
      <c r="F2717" s="18" t="s">
        <v>113</v>
      </c>
      <c r="G2717" s="19">
        <v>3.4699575606300002</v>
      </c>
      <c r="H2717" s="19">
        <v>1.4042399999999999</v>
      </c>
      <c r="I2717" s="18" t="s">
        <v>24</v>
      </c>
      <c r="J2717" s="18" t="s">
        <v>114</v>
      </c>
      <c r="K2717" s="18">
        <v>16</v>
      </c>
      <c r="L2717" s="18">
        <v>60</v>
      </c>
      <c r="M2717" s="18" t="s">
        <v>71</v>
      </c>
      <c r="N2717" s="18" t="s">
        <v>74</v>
      </c>
      <c r="O2717" s="18" t="s">
        <v>75</v>
      </c>
      <c r="P2717" s="19">
        <v>1398.77787661</v>
      </c>
      <c r="Q2717" s="19">
        <v>151150.74673799999</v>
      </c>
      <c r="R2717" s="20">
        <v>0.74605500000000002</v>
      </c>
      <c r="S2717" s="20">
        <v>6.7142049999999998</v>
      </c>
      <c r="T2717" s="20">
        <v>0.24</v>
      </c>
      <c r="U2717" s="20">
        <v>0.56100000000000005</v>
      </c>
      <c r="V2717" s="20">
        <f t="shared" si="84"/>
        <v>0.79620660763200002</v>
      </c>
      <c r="W2717" s="20">
        <f t="shared" si="85"/>
        <v>4.139047945618799</v>
      </c>
    </row>
    <row r="2718" spans="1:23" x14ac:dyDescent="0.25">
      <c r="A2718" s="18">
        <v>39180</v>
      </c>
      <c r="B2718" s="18">
        <v>39140</v>
      </c>
      <c r="C2718" s="18">
        <v>6410</v>
      </c>
      <c r="D2718" s="18">
        <v>6410</v>
      </c>
      <c r="E2718" s="18" t="s">
        <v>56</v>
      </c>
      <c r="F2718" s="18" t="s">
        <v>113</v>
      </c>
      <c r="G2718" s="19">
        <v>2.6887622302400001</v>
      </c>
      <c r="H2718" s="19">
        <v>1.0881000000000001</v>
      </c>
      <c r="I2718" s="18" t="s">
        <v>24</v>
      </c>
      <c r="J2718" s="18" t="s">
        <v>114</v>
      </c>
      <c r="K2718" s="18">
        <v>16</v>
      </c>
      <c r="L2718" s="18">
        <v>60</v>
      </c>
      <c r="M2718" s="18" t="s">
        <v>71</v>
      </c>
      <c r="N2718" s="18" t="s">
        <v>74</v>
      </c>
      <c r="O2718" s="18" t="s">
        <v>75</v>
      </c>
      <c r="P2718" s="19">
        <v>1236.81529323</v>
      </c>
      <c r="Q2718" s="19">
        <v>117122.01426</v>
      </c>
      <c r="R2718" s="20">
        <v>0.74605500000000002</v>
      </c>
      <c r="S2718" s="20">
        <v>6.7142049999999998</v>
      </c>
      <c r="T2718" s="20">
        <v>0.24</v>
      </c>
      <c r="U2718" s="20">
        <v>0.56100000000000005</v>
      </c>
      <c r="V2718" s="20">
        <f t="shared" si="84"/>
        <v>0.61695465858000009</v>
      </c>
      <c r="W2718" s="20">
        <f t="shared" si="85"/>
        <v>3.2072139161594997</v>
      </c>
    </row>
    <row r="2719" spans="1:23" x14ac:dyDescent="0.25">
      <c r="A2719" s="18">
        <v>39181</v>
      </c>
      <c r="B2719" s="18">
        <v>39141</v>
      </c>
      <c r="C2719" s="18">
        <v>6410</v>
      </c>
      <c r="D2719" s="18">
        <v>6410</v>
      </c>
      <c r="E2719" s="18" t="s">
        <v>56</v>
      </c>
      <c r="F2719" s="18" t="s">
        <v>113</v>
      </c>
      <c r="G2719" s="19">
        <v>4.3304229212500003</v>
      </c>
      <c r="H2719" s="19">
        <v>1.7524599999999999</v>
      </c>
      <c r="I2719" s="18" t="s">
        <v>24</v>
      </c>
      <c r="J2719" s="18" t="s">
        <v>114</v>
      </c>
      <c r="K2719" s="18">
        <v>16</v>
      </c>
      <c r="L2719" s="18">
        <v>60</v>
      </c>
      <c r="M2719" s="18" t="s">
        <v>71</v>
      </c>
      <c r="N2719" s="18" t="s">
        <v>74</v>
      </c>
      <c r="O2719" s="18" t="s">
        <v>75</v>
      </c>
      <c r="P2719" s="19">
        <v>1606.2829228799999</v>
      </c>
      <c r="Q2719" s="19">
        <v>188632.46791800001</v>
      </c>
      <c r="R2719" s="20">
        <v>0.74605500000000002</v>
      </c>
      <c r="S2719" s="20">
        <v>6.7142049999999998</v>
      </c>
      <c r="T2719" s="20">
        <v>0.24</v>
      </c>
      <c r="U2719" s="20">
        <v>0.56100000000000005</v>
      </c>
      <c r="V2719" s="20">
        <f t="shared" si="84"/>
        <v>0.99364797442800001</v>
      </c>
      <c r="W2719" s="20">
        <f t="shared" si="85"/>
        <v>5.1654389297976993</v>
      </c>
    </row>
    <row r="2720" spans="1:23" x14ac:dyDescent="0.25">
      <c r="A2720" s="18">
        <v>39182</v>
      </c>
      <c r="B2720" s="18">
        <v>39142</v>
      </c>
      <c r="C2720" s="18">
        <v>6410</v>
      </c>
      <c r="D2720" s="18">
        <v>6410</v>
      </c>
      <c r="E2720" s="18" t="s">
        <v>56</v>
      </c>
      <c r="F2720" s="18" t="s">
        <v>113</v>
      </c>
      <c r="G2720" s="19">
        <v>4.0880971835100004</v>
      </c>
      <c r="H2720" s="19">
        <v>1.65439</v>
      </c>
      <c r="I2720" s="18" t="s">
        <v>24</v>
      </c>
      <c r="J2720" s="18" t="s">
        <v>114</v>
      </c>
      <c r="K2720" s="18">
        <v>16</v>
      </c>
      <c r="L2720" s="18">
        <v>60</v>
      </c>
      <c r="M2720" s="18" t="s">
        <v>71</v>
      </c>
      <c r="N2720" s="18" t="s">
        <v>74</v>
      </c>
      <c r="O2720" s="18" t="s">
        <v>75</v>
      </c>
      <c r="P2720" s="19">
        <v>1684.78228739</v>
      </c>
      <c r="Q2720" s="19">
        <v>178076.80100400001</v>
      </c>
      <c r="R2720" s="20">
        <v>0.74605500000000002</v>
      </c>
      <c r="S2720" s="20">
        <v>6.7142049999999998</v>
      </c>
      <c r="T2720" s="20">
        <v>0.24</v>
      </c>
      <c r="U2720" s="20">
        <v>0.56100000000000005</v>
      </c>
      <c r="V2720" s="20">
        <f t="shared" si="84"/>
        <v>0.93804210790199993</v>
      </c>
      <c r="W2720" s="20">
        <f t="shared" si="85"/>
        <v>4.8763740747680497</v>
      </c>
    </row>
    <row r="2721" spans="1:23" x14ac:dyDescent="0.25">
      <c r="A2721" s="18">
        <v>39183</v>
      </c>
      <c r="B2721" s="18">
        <v>39143</v>
      </c>
      <c r="C2721" s="18">
        <v>6410</v>
      </c>
      <c r="D2721" s="18">
        <v>6410</v>
      </c>
      <c r="E2721" s="18" t="s">
        <v>56</v>
      </c>
      <c r="F2721" s="18" t="s">
        <v>113</v>
      </c>
      <c r="G2721" s="19">
        <v>41.648069661800001</v>
      </c>
      <c r="H2721" s="19">
        <v>16.854399999999998</v>
      </c>
      <c r="I2721" s="18" t="s">
        <v>24</v>
      </c>
      <c r="J2721" s="18" t="s">
        <v>114</v>
      </c>
      <c r="K2721" s="18">
        <v>16</v>
      </c>
      <c r="L2721" s="18">
        <v>60</v>
      </c>
      <c r="M2721" s="18" t="s">
        <v>71</v>
      </c>
      <c r="N2721" s="18" t="s">
        <v>74</v>
      </c>
      <c r="O2721" s="18" t="s">
        <v>75</v>
      </c>
      <c r="P2721" s="19">
        <v>6728.5301326600002</v>
      </c>
      <c r="Q2721" s="19">
        <v>1814182.65772</v>
      </c>
      <c r="R2721" s="20">
        <v>0.74605500000000002</v>
      </c>
      <c r="S2721" s="20">
        <v>6.7142049999999998</v>
      </c>
      <c r="T2721" s="20">
        <v>0.24</v>
      </c>
      <c r="U2721" s="20">
        <v>0.56100000000000005</v>
      </c>
      <c r="V2721" s="20">
        <f t="shared" si="84"/>
        <v>9.5564751379199997</v>
      </c>
      <c r="W2721" s="20">
        <f t="shared" si="85"/>
        <v>49.678950674127989</v>
      </c>
    </row>
    <row r="2722" spans="1:23" x14ac:dyDescent="0.25">
      <c r="A2722" s="18">
        <v>39184</v>
      </c>
      <c r="B2722" s="18">
        <v>39144</v>
      </c>
      <c r="C2722" s="18">
        <v>6410</v>
      </c>
      <c r="D2722" s="18">
        <v>6410</v>
      </c>
      <c r="E2722" s="18" t="s">
        <v>56</v>
      </c>
      <c r="F2722" s="18" t="s">
        <v>113</v>
      </c>
      <c r="G2722" s="19">
        <v>14.785821647200001</v>
      </c>
      <c r="H2722" s="19">
        <v>5.9836099999999997</v>
      </c>
      <c r="I2722" s="18" t="s">
        <v>24</v>
      </c>
      <c r="J2722" s="18" t="s">
        <v>114</v>
      </c>
      <c r="K2722" s="18">
        <v>16</v>
      </c>
      <c r="L2722" s="18">
        <v>60</v>
      </c>
      <c r="M2722" s="18" t="s">
        <v>71</v>
      </c>
      <c r="N2722" s="18" t="s">
        <v>74</v>
      </c>
      <c r="O2722" s="18" t="s">
        <v>75</v>
      </c>
      <c r="P2722" s="19">
        <v>4008.0972271700002</v>
      </c>
      <c r="Q2722" s="19">
        <v>644067.814671</v>
      </c>
      <c r="R2722" s="20">
        <v>0.74605500000000002</v>
      </c>
      <c r="S2722" s="20">
        <v>6.7142049999999998</v>
      </c>
      <c r="T2722" s="20">
        <v>0.24</v>
      </c>
      <c r="U2722" s="20">
        <v>0.56100000000000005</v>
      </c>
      <c r="V2722" s="20">
        <f t="shared" si="84"/>
        <v>3.3927176404980002</v>
      </c>
      <c r="W2722" s="20">
        <f t="shared" si="85"/>
        <v>17.636905855041945</v>
      </c>
    </row>
    <row r="2723" spans="1:23" x14ac:dyDescent="0.25">
      <c r="A2723" s="18">
        <v>39185</v>
      </c>
      <c r="B2723" s="18">
        <v>39145</v>
      </c>
      <c r="C2723" s="18">
        <v>6410</v>
      </c>
      <c r="D2723" s="18">
        <v>6410</v>
      </c>
      <c r="E2723" s="18" t="s">
        <v>56</v>
      </c>
      <c r="F2723" s="18" t="s">
        <v>113</v>
      </c>
      <c r="G2723" s="19">
        <v>6.7408868537900002</v>
      </c>
      <c r="H2723" s="19">
        <v>2.7279399999999998</v>
      </c>
      <c r="I2723" s="18" t="s">
        <v>24</v>
      </c>
      <c r="J2723" s="18" t="s">
        <v>114</v>
      </c>
      <c r="K2723" s="18">
        <v>16</v>
      </c>
      <c r="L2723" s="18">
        <v>60</v>
      </c>
      <c r="M2723" s="18" t="s">
        <v>71</v>
      </c>
      <c r="N2723" s="18" t="s">
        <v>74</v>
      </c>
      <c r="O2723" s="18" t="s">
        <v>75</v>
      </c>
      <c r="P2723" s="19">
        <v>2185.3217200300001</v>
      </c>
      <c r="Q2723" s="19">
        <v>293631.85681899998</v>
      </c>
      <c r="R2723" s="20">
        <v>0.74605500000000002</v>
      </c>
      <c r="S2723" s="20">
        <v>6.7142049999999998</v>
      </c>
      <c r="T2723" s="20">
        <v>0.24</v>
      </c>
      <c r="U2723" s="20">
        <v>0.56100000000000005</v>
      </c>
      <c r="V2723" s="20">
        <f t="shared" si="84"/>
        <v>1.5467468902919999</v>
      </c>
      <c r="W2723" s="20">
        <f t="shared" si="85"/>
        <v>8.0407013422002969</v>
      </c>
    </row>
    <row r="2724" spans="1:23" x14ac:dyDescent="0.25">
      <c r="A2724" s="18">
        <v>39186</v>
      </c>
      <c r="B2724" s="18">
        <v>39146</v>
      </c>
      <c r="C2724" s="18">
        <v>6410</v>
      </c>
      <c r="D2724" s="18">
        <v>6410</v>
      </c>
      <c r="E2724" s="18" t="s">
        <v>56</v>
      </c>
      <c r="F2724" s="18" t="s">
        <v>113</v>
      </c>
      <c r="G2724" s="19">
        <v>1.6299736601199999</v>
      </c>
      <c r="H2724" s="19">
        <v>0.65962699999999996</v>
      </c>
      <c r="I2724" s="18" t="s">
        <v>24</v>
      </c>
      <c r="J2724" s="18" t="s">
        <v>114</v>
      </c>
      <c r="K2724" s="18">
        <v>16</v>
      </c>
      <c r="L2724" s="18">
        <v>60</v>
      </c>
      <c r="M2724" s="18" t="s">
        <v>71</v>
      </c>
      <c r="N2724" s="18" t="s">
        <v>74</v>
      </c>
      <c r="O2724" s="18" t="s">
        <v>75</v>
      </c>
      <c r="P2724" s="19">
        <v>1055.2834366100001</v>
      </c>
      <c r="Q2724" s="19">
        <v>71001.368629200006</v>
      </c>
      <c r="R2724" s="20">
        <v>0.74605500000000002</v>
      </c>
      <c r="S2724" s="20">
        <v>6.7142049999999998</v>
      </c>
      <c r="T2724" s="20">
        <v>0.24</v>
      </c>
      <c r="U2724" s="20">
        <v>0.56100000000000005</v>
      </c>
      <c r="V2724" s="20">
        <f t="shared" si="84"/>
        <v>0.37400969632859998</v>
      </c>
      <c r="W2724" s="20">
        <f t="shared" si="85"/>
        <v>1.9442743257738646</v>
      </c>
    </row>
    <row r="2725" spans="1:23" x14ac:dyDescent="0.25">
      <c r="A2725" s="18">
        <v>39187</v>
      </c>
      <c r="B2725" s="18">
        <v>39147</v>
      </c>
      <c r="C2725" s="18">
        <v>6410</v>
      </c>
      <c r="D2725" s="18">
        <v>6410</v>
      </c>
      <c r="E2725" s="18" t="s">
        <v>56</v>
      </c>
      <c r="F2725" s="18" t="s">
        <v>113</v>
      </c>
      <c r="G2725" s="19">
        <v>5.5125893387999998</v>
      </c>
      <c r="H2725" s="19">
        <v>2.2308699999999999</v>
      </c>
      <c r="I2725" s="18" t="s">
        <v>24</v>
      </c>
      <c r="J2725" s="18" t="s">
        <v>114</v>
      </c>
      <c r="K2725" s="18">
        <v>16</v>
      </c>
      <c r="L2725" s="18">
        <v>60</v>
      </c>
      <c r="M2725" s="18" t="s">
        <v>71</v>
      </c>
      <c r="N2725" s="18" t="s">
        <v>74</v>
      </c>
      <c r="O2725" s="18" t="s">
        <v>75</v>
      </c>
      <c r="P2725" s="19">
        <v>2147.9227151099999</v>
      </c>
      <c r="Q2725" s="19">
        <v>240127.431086</v>
      </c>
      <c r="R2725" s="20">
        <v>0.74605500000000002</v>
      </c>
      <c r="S2725" s="20">
        <v>6.7142049999999998</v>
      </c>
      <c r="T2725" s="20">
        <v>0.24</v>
      </c>
      <c r="U2725" s="20">
        <v>0.56100000000000005</v>
      </c>
      <c r="V2725" s="20">
        <f t="shared" si="84"/>
        <v>1.2649073055660001</v>
      </c>
      <c r="W2725" s="20">
        <f t="shared" si="85"/>
        <v>6.5755696251656488</v>
      </c>
    </row>
    <row r="2726" spans="1:23" x14ac:dyDescent="0.25">
      <c r="A2726" s="18">
        <v>39188</v>
      </c>
      <c r="B2726" s="18">
        <v>39148</v>
      </c>
      <c r="C2726" s="18">
        <v>6410</v>
      </c>
      <c r="D2726" s="18">
        <v>6410</v>
      </c>
      <c r="E2726" s="18" t="s">
        <v>56</v>
      </c>
      <c r="F2726" s="18" t="s">
        <v>113</v>
      </c>
      <c r="G2726" s="19">
        <v>19.109966461399999</v>
      </c>
      <c r="H2726" s="19">
        <v>7.73353</v>
      </c>
      <c r="I2726" s="18" t="s">
        <v>24</v>
      </c>
      <c r="J2726" s="18" t="s">
        <v>114</v>
      </c>
      <c r="K2726" s="18">
        <v>16</v>
      </c>
      <c r="L2726" s="18">
        <v>60</v>
      </c>
      <c r="M2726" s="18" t="s">
        <v>71</v>
      </c>
      <c r="N2726" s="18" t="s">
        <v>74</v>
      </c>
      <c r="O2726" s="18" t="s">
        <v>75</v>
      </c>
      <c r="P2726" s="19">
        <v>5923.4022284800003</v>
      </c>
      <c r="Q2726" s="19">
        <v>832426.80934599997</v>
      </c>
      <c r="R2726" s="20">
        <v>0.74605500000000002</v>
      </c>
      <c r="S2726" s="20">
        <v>6.7142049999999998</v>
      </c>
      <c r="T2726" s="20">
        <v>0.24</v>
      </c>
      <c r="U2726" s="20">
        <v>0.56100000000000005</v>
      </c>
      <c r="V2726" s="20">
        <f t="shared" si="84"/>
        <v>4.3849254303540004</v>
      </c>
      <c r="W2726" s="20">
        <f t="shared" si="85"/>
        <v>22.794858043412347</v>
      </c>
    </row>
    <row r="2727" spans="1:23" x14ac:dyDescent="0.25">
      <c r="A2727" s="18">
        <v>39189</v>
      </c>
      <c r="B2727" s="18">
        <v>39149</v>
      </c>
      <c r="C2727" s="18">
        <v>6410</v>
      </c>
      <c r="D2727" s="18">
        <v>6410</v>
      </c>
      <c r="E2727" s="18" t="s">
        <v>56</v>
      </c>
      <c r="F2727" s="18" t="s">
        <v>113</v>
      </c>
      <c r="G2727" s="19">
        <v>1.87617841175</v>
      </c>
      <c r="H2727" s="19">
        <v>0.75926199999999999</v>
      </c>
      <c r="I2727" s="18" t="s">
        <v>24</v>
      </c>
      <c r="J2727" s="18" t="s">
        <v>114</v>
      </c>
      <c r="K2727" s="18">
        <v>16</v>
      </c>
      <c r="L2727" s="18">
        <v>60</v>
      </c>
      <c r="M2727" s="18" t="s">
        <v>71</v>
      </c>
      <c r="N2727" s="18" t="s">
        <v>74</v>
      </c>
      <c r="O2727" s="18" t="s">
        <v>75</v>
      </c>
      <c r="P2727" s="19">
        <v>1068.67809551</v>
      </c>
      <c r="Q2727" s="19">
        <v>81726.004711000001</v>
      </c>
      <c r="R2727" s="20">
        <v>0.74605500000000002</v>
      </c>
      <c r="S2727" s="20">
        <v>6.7142049999999998</v>
      </c>
      <c r="T2727" s="20">
        <v>0.24</v>
      </c>
      <c r="U2727" s="20">
        <v>0.56100000000000005</v>
      </c>
      <c r="V2727" s="20">
        <f t="shared" si="84"/>
        <v>0.43050292067160001</v>
      </c>
      <c r="W2727" s="20">
        <f t="shared" si="85"/>
        <v>2.2379520746356896</v>
      </c>
    </row>
    <row r="2728" spans="1:23" x14ac:dyDescent="0.25">
      <c r="A2728" s="18">
        <v>39190</v>
      </c>
      <c r="B2728" s="18">
        <v>39150</v>
      </c>
      <c r="C2728" s="18">
        <v>6410</v>
      </c>
      <c r="D2728" s="18">
        <v>6410</v>
      </c>
      <c r="E2728" s="18" t="s">
        <v>56</v>
      </c>
      <c r="F2728" s="18" t="s">
        <v>113</v>
      </c>
      <c r="G2728" s="19">
        <v>3.5989443578100002</v>
      </c>
      <c r="H2728" s="19">
        <v>1.45644</v>
      </c>
      <c r="I2728" s="18" t="s">
        <v>24</v>
      </c>
      <c r="J2728" s="18" t="s">
        <v>114</v>
      </c>
      <c r="K2728" s="18">
        <v>16</v>
      </c>
      <c r="L2728" s="18">
        <v>60</v>
      </c>
      <c r="M2728" s="18" t="s">
        <v>71</v>
      </c>
      <c r="N2728" s="18" t="s">
        <v>74</v>
      </c>
      <c r="O2728" s="18" t="s">
        <v>75</v>
      </c>
      <c r="P2728" s="19">
        <v>1502.4019532299999</v>
      </c>
      <c r="Q2728" s="19">
        <v>156769.38914799999</v>
      </c>
      <c r="R2728" s="20">
        <v>0.74605500000000002</v>
      </c>
      <c r="S2728" s="20">
        <v>6.7142049999999998</v>
      </c>
      <c r="T2728" s="20">
        <v>0.24</v>
      </c>
      <c r="U2728" s="20">
        <v>0.56100000000000005</v>
      </c>
      <c r="V2728" s="20">
        <f t="shared" si="84"/>
        <v>0.82580410159200002</v>
      </c>
      <c r="W2728" s="20">
        <f t="shared" si="85"/>
        <v>4.2929093245577992</v>
      </c>
    </row>
    <row r="2729" spans="1:23" x14ac:dyDescent="0.25">
      <c r="A2729" s="18">
        <v>39191</v>
      </c>
      <c r="B2729" s="18">
        <v>39151</v>
      </c>
      <c r="C2729" s="18">
        <v>6410</v>
      </c>
      <c r="D2729" s="18">
        <v>6410</v>
      </c>
      <c r="E2729" s="18" t="s">
        <v>56</v>
      </c>
      <c r="F2729" s="18" t="s">
        <v>113</v>
      </c>
      <c r="G2729" s="19">
        <v>6.8669487690100004</v>
      </c>
      <c r="H2729" s="19">
        <v>2.7789600000000001</v>
      </c>
      <c r="I2729" s="18" t="s">
        <v>24</v>
      </c>
      <c r="J2729" s="18" t="s">
        <v>114</v>
      </c>
      <c r="K2729" s="18">
        <v>16</v>
      </c>
      <c r="L2729" s="18">
        <v>60</v>
      </c>
      <c r="M2729" s="18" t="s">
        <v>71</v>
      </c>
      <c r="N2729" s="18" t="s">
        <v>74</v>
      </c>
      <c r="O2729" s="18" t="s">
        <v>75</v>
      </c>
      <c r="P2729" s="19">
        <v>2018.90128568</v>
      </c>
      <c r="Q2729" s="19">
        <v>299123.09188399999</v>
      </c>
      <c r="R2729" s="20">
        <v>0.74605500000000002</v>
      </c>
      <c r="S2729" s="20">
        <v>6.7142049999999998</v>
      </c>
      <c r="T2729" s="20">
        <v>0.24</v>
      </c>
      <c r="U2729" s="20">
        <v>0.56100000000000005</v>
      </c>
      <c r="V2729" s="20">
        <f t="shared" si="84"/>
        <v>1.5756753221280002</v>
      </c>
      <c r="W2729" s="20">
        <f t="shared" si="85"/>
        <v>8.1910846286651982</v>
      </c>
    </row>
    <row r="2730" spans="1:23" x14ac:dyDescent="0.25">
      <c r="A2730" s="18">
        <v>39192</v>
      </c>
      <c r="B2730" s="18">
        <v>39152</v>
      </c>
      <c r="C2730" s="18">
        <v>6410</v>
      </c>
      <c r="D2730" s="18">
        <v>6410</v>
      </c>
      <c r="E2730" s="18" t="s">
        <v>56</v>
      </c>
      <c r="F2730" s="18" t="s">
        <v>113</v>
      </c>
      <c r="G2730" s="19">
        <v>3.1990811359600002</v>
      </c>
      <c r="H2730" s="19">
        <v>1.2946200000000001</v>
      </c>
      <c r="I2730" s="18" t="s">
        <v>24</v>
      </c>
      <c r="J2730" s="18" t="s">
        <v>114</v>
      </c>
      <c r="K2730" s="18">
        <v>16</v>
      </c>
      <c r="L2730" s="18">
        <v>60</v>
      </c>
      <c r="M2730" s="18" t="s">
        <v>71</v>
      </c>
      <c r="N2730" s="18" t="s">
        <v>74</v>
      </c>
      <c r="O2730" s="18" t="s">
        <v>75</v>
      </c>
      <c r="P2730" s="19">
        <v>2949.3025753400002</v>
      </c>
      <c r="Q2730" s="19">
        <v>139351.41687399999</v>
      </c>
      <c r="R2730" s="20">
        <v>0.74605500000000002</v>
      </c>
      <c r="S2730" s="20">
        <v>6.7142049999999998</v>
      </c>
      <c r="T2730" s="20">
        <v>0.24</v>
      </c>
      <c r="U2730" s="20">
        <v>0.56100000000000005</v>
      </c>
      <c r="V2730" s="20">
        <f t="shared" si="84"/>
        <v>0.73405187031600017</v>
      </c>
      <c r="W2730" s="20">
        <f t="shared" si="85"/>
        <v>3.8159390498468992</v>
      </c>
    </row>
    <row r="2731" spans="1:23" x14ac:dyDescent="0.25">
      <c r="A2731" s="18">
        <v>39193</v>
      </c>
      <c r="B2731" s="18">
        <v>39153</v>
      </c>
      <c r="C2731" s="18">
        <v>6410</v>
      </c>
      <c r="D2731" s="18">
        <v>6410</v>
      </c>
      <c r="E2731" s="18" t="s">
        <v>56</v>
      </c>
      <c r="F2731" s="18" t="s">
        <v>113</v>
      </c>
      <c r="G2731" s="19">
        <v>1.8512593419900001</v>
      </c>
      <c r="H2731" s="19">
        <v>0.74917800000000001</v>
      </c>
      <c r="I2731" s="18" t="s">
        <v>24</v>
      </c>
      <c r="J2731" s="18" t="s">
        <v>114</v>
      </c>
      <c r="K2731" s="18">
        <v>16</v>
      </c>
      <c r="L2731" s="18">
        <v>60</v>
      </c>
      <c r="M2731" s="18" t="s">
        <v>71</v>
      </c>
      <c r="N2731" s="18" t="s">
        <v>74</v>
      </c>
      <c r="O2731" s="18" t="s">
        <v>75</v>
      </c>
      <c r="P2731" s="19">
        <v>1197.5608318</v>
      </c>
      <c r="Q2731" s="19">
        <v>80640.5343746</v>
      </c>
      <c r="R2731" s="20">
        <v>0.74605500000000002</v>
      </c>
      <c r="S2731" s="20">
        <v>6.7142049999999998</v>
      </c>
      <c r="T2731" s="20">
        <v>0.24</v>
      </c>
      <c r="U2731" s="20">
        <v>0.56100000000000005</v>
      </c>
      <c r="V2731" s="20">
        <f t="shared" si="84"/>
        <v>0.42478527452040005</v>
      </c>
      <c r="W2731" s="20">
        <f t="shared" si="85"/>
        <v>2.2082291216621099</v>
      </c>
    </row>
    <row r="2732" spans="1:23" x14ac:dyDescent="0.25">
      <c r="A2732" s="18">
        <v>39194</v>
      </c>
      <c r="B2732" s="18">
        <v>39154</v>
      </c>
      <c r="C2732" s="18">
        <v>6410</v>
      </c>
      <c r="D2732" s="18">
        <v>6410</v>
      </c>
      <c r="E2732" s="18" t="s">
        <v>56</v>
      </c>
      <c r="F2732" s="18" t="s">
        <v>113</v>
      </c>
      <c r="G2732" s="19">
        <v>3.10542717515</v>
      </c>
      <c r="H2732" s="19">
        <v>1.2567200000000001</v>
      </c>
      <c r="I2732" s="18" t="s">
        <v>24</v>
      </c>
      <c r="J2732" s="18" t="s">
        <v>114</v>
      </c>
      <c r="K2732" s="18">
        <v>16</v>
      </c>
      <c r="L2732" s="18">
        <v>60</v>
      </c>
      <c r="M2732" s="18" t="s">
        <v>71</v>
      </c>
      <c r="N2732" s="18" t="s">
        <v>74</v>
      </c>
      <c r="O2732" s="18" t="s">
        <v>75</v>
      </c>
      <c r="P2732" s="19">
        <v>1417.3230836299999</v>
      </c>
      <c r="Q2732" s="19">
        <v>135271.86666100001</v>
      </c>
      <c r="R2732" s="20">
        <v>0.74605500000000002</v>
      </c>
      <c r="S2732" s="20">
        <v>6.7142049999999998</v>
      </c>
      <c r="T2732" s="20">
        <v>0.24</v>
      </c>
      <c r="U2732" s="20">
        <v>0.56100000000000005</v>
      </c>
      <c r="V2732" s="20">
        <f t="shared" si="84"/>
        <v>0.71256250209600003</v>
      </c>
      <c r="W2732" s="20">
        <f t="shared" si="85"/>
        <v>3.7042274356363993</v>
      </c>
    </row>
    <row r="2733" spans="1:23" x14ac:dyDescent="0.25">
      <c r="A2733" s="18">
        <v>39195</v>
      </c>
      <c r="B2733" s="18">
        <v>39155</v>
      </c>
      <c r="C2733" s="18">
        <v>6410</v>
      </c>
      <c r="D2733" s="18">
        <v>6410</v>
      </c>
      <c r="E2733" s="18" t="s">
        <v>56</v>
      </c>
      <c r="F2733" s="18" t="s">
        <v>113</v>
      </c>
      <c r="G2733" s="19">
        <v>14.595617336</v>
      </c>
      <c r="H2733" s="19">
        <v>5.9066400000000003</v>
      </c>
      <c r="I2733" s="18" t="s">
        <v>24</v>
      </c>
      <c r="J2733" s="18" t="s">
        <v>114</v>
      </c>
      <c r="K2733" s="18">
        <v>16</v>
      </c>
      <c r="L2733" s="18">
        <v>60</v>
      </c>
      <c r="M2733" s="18" t="s">
        <v>71</v>
      </c>
      <c r="N2733" s="18" t="s">
        <v>74</v>
      </c>
      <c r="O2733" s="18" t="s">
        <v>75</v>
      </c>
      <c r="P2733" s="19">
        <v>3232.0129799199999</v>
      </c>
      <c r="Q2733" s="19">
        <v>635782.54801899998</v>
      </c>
      <c r="R2733" s="20">
        <v>0.74605500000000002</v>
      </c>
      <c r="S2733" s="20">
        <v>6.7142049999999998</v>
      </c>
      <c r="T2733" s="20">
        <v>0.24</v>
      </c>
      <c r="U2733" s="20">
        <v>0.56100000000000005</v>
      </c>
      <c r="V2733" s="20">
        <f t="shared" si="84"/>
        <v>3.3490755119520004</v>
      </c>
      <c r="W2733" s="20">
        <f t="shared" si="85"/>
        <v>17.410034009506798</v>
      </c>
    </row>
    <row r="2734" spans="1:23" x14ac:dyDescent="0.25">
      <c r="A2734" s="18">
        <v>39196</v>
      </c>
      <c r="B2734" s="18">
        <v>39156</v>
      </c>
      <c r="C2734" s="18">
        <v>6410</v>
      </c>
      <c r="D2734" s="18">
        <v>6410</v>
      </c>
      <c r="E2734" s="18" t="s">
        <v>56</v>
      </c>
      <c r="F2734" s="18" t="s">
        <v>113</v>
      </c>
      <c r="G2734" s="19">
        <v>0.85208924100600003</v>
      </c>
      <c r="H2734" s="19">
        <v>0.34482800000000002</v>
      </c>
      <c r="I2734" s="18" t="s">
        <v>24</v>
      </c>
      <c r="J2734" s="18" t="s">
        <v>114</v>
      </c>
      <c r="K2734" s="18">
        <v>16</v>
      </c>
      <c r="L2734" s="18">
        <v>60</v>
      </c>
      <c r="M2734" s="18" t="s">
        <v>71</v>
      </c>
      <c r="N2734" s="18" t="s">
        <v>74</v>
      </c>
      <c r="O2734" s="18" t="s">
        <v>75</v>
      </c>
      <c r="P2734" s="19">
        <v>724.26658944500002</v>
      </c>
      <c r="Q2734" s="19">
        <v>37116.858870700002</v>
      </c>
      <c r="R2734" s="20">
        <v>0.74605500000000002</v>
      </c>
      <c r="S2734" s="20">
        <v>6.7142049999999998</v>
      </c>
      <c r="T2734" s="20">
        <v>0.24</v>
      </c>
      <c r="U2734" s="20">
        <v>0.56100000000000005</v>
      </c>
      <c r="V2734" s="20">
        <f t="shared" si="84"/>
        <v>0.19551809669040005</v>
      </c>
      <c r="W2734" s="20">
        <f t="shared" si="85"/>
        <v>1.01639294208386</v>
      </c>
    </row>
    <row r="2735" spans="1:23" x14ac:dyDescent="0.25">
      <c r="A2735" s="18">
        <v>39197</v>
      </c>
      <c r="B2735" s="18">
        <v>39157</v>
      </c>
      <c r="C2735" s="18">
        <v>6410</v>
      </c>
      <c r="D2735" s="18">
        <v>6410</v>
      </c>
      <c r="E2735" s="18" t="s">
        <v>56</v>
      </c>
      <c r="F2735" s="18" t="s">
        <v>113</v>
      </c>
      <c r="G2735" s="19">
        <v>1.42017860705</v>
      </c>
      <c r="H2735" s="19">
        <v>0.57472599999999996</v>
      </c>
      <c r="I2735" s="18" t="s">
        <v>24</v>
      </c>
      <c r="J2735" s="18" t="s">
        <v>114</v>
      </c>
      <c r="K2735" s="18">
        <v>16</v>
      </c>
      <c r="L2735" s="18">
        <v>60</v>
      </c>
      <c r="M2735" s="18" t="s">
        <v>71</v>
      </c>
      <c r="N2735" s="18" t="s">
        <v>74</v>
      </c>
      <c r="O2735" s="18" t="s">
        <v>75</v>
      </c>
      <c r="P2735" s="19">
        <v>896.44656680900005</v>
      </c>
      <c r="Q2735" s="19">
        <v>61862.7326713</v>
      </c>
      <c r="R2735" s="20">
        <v>0.74605500000000002</v>
      </c>
      <c r="S2735" s="20">
        <v>6.7142049999999998</v>
      </c>
      <c r="T2735" s="20">
        <v>0.24</v>
      </c>
      <c r="U2735" s="20">
        <v>0.56100000000000005</v>
      </c>
      <c r="V2735" s="20">
        <f t="shared" si="84"/>
        <v>0.32587067650679996</v>
      </c>
      <c r="W2735" s="20">
        <f t="shared" si="85"/>
        <v>1.6940255722623696</v>
      </c>
    </row>
    <row r="2736" spans="1:23" x14ac:dyDescent="0.25">
      <c r="A2736" s="18">
        <v>39198</v>
      </c>
      <c r="B2736" s="18">
        <v>39158</v>
      </c>
      <c r="C2736" s="18">
        <v>6410</v>
      </c>
      <c r="D2736" s="18">
        <v>6410</v>
      </c>
      <c r="E2736" s="18" t="s">
        <v>56</v>
      </c>
      <c r="F2736" s="18" t="s">
        <v>113</v>
      </c>
      <c r="G2736" s="19">
        <v>13.4446258523</v>
      </c>
      <c r="H2736" s="19">
        <v>5.4408500000000002</v>
      </c>
      <c r="I2736" s="18" t="s">
        <v>24</v>
      </c>
      <c r="J2736" s="18" t="s">
        <v>114</v>
      </c>
      <c r="K2736" s="18">
        <v>16</v>
      </c>
      <c r="L2736" s="18">
        <v>60</v>
      </c>
      <c r="M2736" s="18" t="s">
        <v>71</v>
      </c>
      <c r="N2736" s="18" t="s">
        <v>74</v>
      </c>
      <c r="O2736" s="18" t="s">
        <v>75</v>
      </c>
      <c r="P2736" s="19">
        <v>6590.8532353700002</v>
      </c>
      <c r="Q2736" s="19">
        <v>585645.55953800003</v>
      </c>
      <c r="R2736" s="20">
        <v>0.74605500000000002</v>
      </c>
      <c r="S2736" s="20">
        <v>6.7142049999999998</v>
      </c>
      <c r="T2736" s="20">
        <v>0.24</v>
      </c>
      <c r="U2736" s="20">
        <v>0.56100000000000005</v>
      </c>
      <c r="V2736" s="20">
        <f t="shared" si="84"/>
        <v>3.0849717435300006</v>
      </c>
      <c r="W2736" s="20">
        <f t="shared" si="85"/>
        <v>16.037101218395748</v>
      </c>
    </row>
    <row r="2737" spans="1:23" x14ac:dyDescent="0.25">
      <c r="A2737" s="18">
        <v>39199</v>
      </c>
      <c r="B2737" s="18">
        <v>39159</v>
      </c>
      <c r="C2737" s="18">
        <v>6410</v>
      </c>
      <c r="D2737" s="18">
        <v>6410</v>
      </c>
      <c r="E2737" s="18" t="s">
        <v>56</v>
      </c>
      <c r="F2737" s="18" t="s">
        <v>113</v>
      </c>
      <c r="G2737" s="19">
        <v>18.2634851002</v>
      </c>
      <c r="H2737" s="19">
        <v>7.3909700000000003</v>
      </c>
      <c r="I2737" s="18" t="s">
        <v>24</v>
      </c>
      <c r="J2737" s="18" t="s">
        <v>114</v>
      </c>
      <c r="K2737" s="18">
        <v>16</v>
      </c>
      <c r="L2737" s="18">
        <v>60</v>
      </c>
      <c r="M2737" s="18" t="s">
        <v>71</v>
      </c>
      <c r="N2737" s="18" t="s">
        <v>74</v>
      </c>
      <c r="O2737" s="18" t="s">
        <v>75</v>
      </c>
      <c r="P2737" s="19">
        <v>3820.8378106099999</v>
      </c>
      <c r="Q2737" s="19">
        <v>795554.22874000005</v>
      </c>
      <c r="R2737" s="20">
        <v>0.74605500000000002</v>
      </c>
      <c r="S2737" s="20">
        <v>6.7142049999999998</v>
      </c>
      <c r="T2737" s="20">
        <v>0.24</v>
      </c>
      <c r="U2737" s="20">
        <v>0.56100000000000005</v>
      </c>
      <c r="V2737" s="20">
        <f t="shared" si="84"/>
        <v>4.1906932937460004</v>
      </c>
      <c r="W2737" s="20">
        <f t="shared" si="85"/>
        <v>21.785150112965148</v>
      </c>
    </row>
    <row r="2738" spans="1:23" x14ac:dyDescent="0.25">
      <c r="A2738" s="18">
        <v>39200</v>
      </c>
      <c r="B2738" s="18">
        <v>39160</v>
      </c>
      <c r="C2738" s="18">
        <v>6410</v>
      </c>
      <c r="D2738" s="18">
        <v>6410</v>
      </c>
      <c r="E2738" s="18" t="s">
        <v>56</v>
      </c>
      <c r="F2738" s="18" t="s">
        <v>113</v>
      </c>
      <c r="G2738" s="19">
        <v>1.1446045869199999</v>
      </c>
      <c r="H2738" s="19">
        <v>0.46320499999999998</v>
      </c>
      <c r="I2738" s="18" t="s">
        <v>24</v>
      </c>
      <c r="J2738" s="18" t="s">
        <v>114</v>
      </c>
      <c r="K2738" s="18">
        <v>16</v>
      </c>
      <c r="L2738" s="18">
        <v>60</v>
      </c>
      <c r="M2738" s="18" t="s">
        <v>71</v>
      </c>
      <c r="N2738" s="18" t="s">
        <v>74</v>
      </c>
      <c r="O2738" s="18" t="s">
        <v>75</v>
      </c>
      <c r="P2738" s="19">
        <v>812.96941835500002</v>
      </c>
      <c r="Q2738" s="19">
        <v>49858.776370300002</v>
      </c>
      <c r="R2738" s="20">
        <v>0.74605500000000002</v>
      </c>
      <c r="S2738" s="20">
        <v>6.7142049999999998</v>
      </c>
      <c r="T2738" s="20">
        <v>0.24</v>
      </c>
      <c r="U2738" s="20">
        <v>0.56100000000000005</v>
      </c>
      <c r="V2738" s="20">
        <f t="shared" si="84"/>
        <v>0.26263806876899998</v>
      </c>
      <c r="W2738" s="20">
        <f t="shared" si="85"/>
        <v>1.3653134105639746</v>
      </c>
    </row>
    <row r="2739" spans="1:23" x14ac:dyDescent="0.25">
      <c r="A2739" s="18">
        <v>39201</v>
      </c>
      <c r="B2739" s="18">
        <v>39161</v>
      </c>
      <c r="C2739" s="18">
        <v>6410</v>
      </c>
      <c r="D2739" s="18">
        <v>6410</v>
      </c>
      <c r="E2739" s="18" t="s">
        <v>56</v>
      </c>
      <c r="F2739" s="18" t="s">
        <v>113</v>
      </c>
      <c r="G2739" s="19">
        <v>6.5584401623900002</v>
      </c>
      <c r="H2739" s="19">
        <v>2.6541100000000002</v>
      </c>
      <c r="I2739" s="18" t="s">
        <v>24</v>
      </c>
      <c r="J2739" s="18" t="s">
        <v>114</v>
      </c>
      <c r="K2739" s="18">
        <v>16</v>
      </c>
      <c r="L2739" s="18">
        <v>60</v>
      </c>
      <c r="M2739" s="18" t="s">
        <v>71</v>
      </c>
      <c r="N2739" s="18" t="s">
        <v>74</v>
      </c>
      <c r="O2739" s="18" t="s">
        <v>75</v>
      </c>
      <c r="P2739" s="19">
        <v>2930.1479252399999</v>
      </c>
      <c r="Q2739" s="19">
        <v>285684.510732</v>
      </c>
      <c r="R2739" s="20">
        <v>0.74605500000000002</v>
      </c>
      <c r="S2739" s="20">
        <v>6.7142049999999998</v>
      </c>
      <c r="T2739" s="20">
        <v>0.24</v>
      </c>
      <c r="U2739" s="20">
        <v>0.56100000000000005</v>
      </c>
      <c r="V2739" s="20">
        <f t="shared" si="84"/>
        <v>1.5048851473980001</v>
      </c>
      <c r="W2739" s="20">
        <f t="shared" si="85"/>
        <v>7.8230847596894497</v>
      </c>
    </row>
    <row r="2740" spans="1:23" x14ac:dyDescent="0.25">
      <c r="A2740" s="18">
        <v>39202</v>
      </c>
      <c r="B2740" s="18">
        <v>39162</v>
      </c>
      <c r="C2740" s="18">
        <v>6410</v>
      </c>
      <c r="D2740" s="18">
        <v>6410</v>
      </c>
      <c r="E2740" s="18" t="s">
        <v>56</v>
      </c>
      <c r="F2740" s="18" t="s">
        <v>113</v>
      </c>
      <c r="G2740" s="19">
        <v>2.64845259862</v>
      </c>
      <c r="H2740" s="19">
        <v>1.07179</v>
      </c>
      <c r="I2740" s="18" t="s">
        <v>24</v>
      </c>
      <c r="J2740" s="18" t="s">
        <v>114</v>
      </c>
      <c r="K2740" s="18">
        <v>16</v>
      </c>
      <c r="L2740" s="18">
        <v>60</v>
      </c>
      <c r="M2740" s="18" t="s">
        <v>71</v>
      </c>
      <c r="N2740" s="18" t="s">
        <v>74</v>
      </c>
      <c r="O2740" s="18" t="s">
        <v>75</v>
      </c>
      <c r="P2740" s="19">
        <v>1250.2933693699999</v>
      </c>
      <c r="Q2740" s="19">
        <v>115366.13373099999</v>
      </c>
      <c r="R2740" s="20">
        <v>0.74605500000000002</v>
      </c>
      <c r="S2740" s="20">
        <v>6.7142049999999998</v>
      </c>
      <c r="T2740" s="20">
        <v>0.24</v>
      </c>
      <c r="U2740" s="20">
        <v>0.56100000000000005</v>
      </c>
      <c r="V2740" s="20">
        <f t="shared" si="84"/>
        <v>0.60770685922200007</v>
      </c>
      <c r="W2740" s="20">
        <f t="shared" si="85"/>
        <v>3.1591396040810498</v>
      </c>
    </row>
    <row r="2741" spans="1:23" x14ac:dyDescent="0.25">
      <c r="A2741" s="18">
        <v>39203</v>
      </c>
      <c r="B2741" s="18">
        <v>39163</v>
      </c>
      <c r="C2741" s="18">
        <v>6410</v>
      </c>
      <c r="D2741" s="18">
        <v>6410</v>
      </c>
      <c r="E2741" s="18" t="s">
        <v>56</v>
      </c>
      <c r="F2741" s="18" t="s">
        <v>113</v>
      </c>
      <c r="G2741" s="19">
        <v>3.6781138807099998</v>
      </c>
      <c r="H2741" s="19">
        <v>1.48848</v>
      </c>
      <c r="I2741" s="18" t="s">
        <v>24</v>
      </c>
      <c r="J2741" s="18" t="s">
        <v>114</v>
      </c>
      <c r="K2741" s="18">
        <v>16</v>
      </c>
      <c r="L2741" s="18">
        <v>60</v>
      </c>
      <c r="M2741" s="18" t="s">
        <v>71</v>
      </c>
      <c r="N2741" s="18" t="s">
        <v>74</v>
      </c>
      <c r="O2741" s="18" t="s">
        <v>75</v>
      </c>
      <c r="P2741" s="19">
        <v>1565.61593806</v>
      </c>
      <c r="Q2741" s="19">
        <v>160217.999771</v>
      </c>
      <c r="R2741" s="20">
        <v>0.74605500000000002</v>
      </c>
      <c r="S2741" s="20">
        <v>6.7142049999999998</v>
      </c>
      <c r="T2741" s="20">
        <v>0.24</v>
      </c>
      <c r="U2741" s="20">
        <v>0.56100000000000005</v>
      </c>
      <c r="V2741" s="20">
        <f t="shared" si="84"/>
        <v>0.84397083926400007</v>
      </c>
      <c r="W2741" s="20">
        <f t="shared" si="85"/>
        <v>4.3873483778375997</v>
      </c>
    </row>
    <row r="2742" spans="1:23" x14ac:dyDescent="0.25">
      <c r="A2742" s="18">
        <v>39204</v>
      </c>
      <c r="B2742" s="18">
        <v>39164</v>
      </c>
      <c r="C2742" s="18">
        <v>6410</v>
      </c>
      <c r="D2742" s="18">
        <v>6410</v>
      </c>
      <c r="E2742" s="18" t="s">
        <v>56</v>
      </c>
      <c r="F2742" s="18" t="s">
        <v>113</v>
      </c>
      <c r="G2742" s="19">
        <v>2.0842228874600002</v>
      </c>
      <c r="H2742" s="19">
        <v>0.84345499999999995</v>
      </c>
      <c r="I2742" s="18" t="s">
        <v>24</v>
      </c>
      <c r="J2742" s="18" t="s">
        <v>114</v>
      </c>
      <c r="K2742" s="18">
        <v>16</v>
      </c>
      <c r="L2742" s="18">
        <v>60</v>
      </c>
      <c r="M2742" s="18" t="s">
        <v>71</v>
      </c>
      <c r="N2742" s="18" t="s">
        <v>74</v>
      </c>
      <c r="O2742" s="18" t="s">
        <v>75</v>
      </c>
      <c r="P2742" s="19">
        <v>1091.7441132199999</v>
      </c>
      <c r="Q2742" s="19">
        <v>90788.385821499993</v>
      </c>
      <c r="R2742" s="20">
        <v>0.74605500000000002</v>
      </c>
      <c r="S2742" s="20">
        <v>6.7142049999999998</v>
      </c>
      <c r="T2742" s="20">
        <v>0.24</v>
      </c>
      <c r="U2742" s="20">
        <v>0.56100000000000005</v>
      </c>
      <c r="V2742" s="20">
        <f t="shared" si="84"/>
        <v>0.47824050321900002</v>
      </c>
      <c r="W2742" s="20">
        <f t="shared" si="85"/>
        <v>2.4861139726627246</v>
      </c>
    </row>
    <row r="2743" spans="1:23" x14ac:dyDescent="0.25">
      <c r="A2743" s="18">
        <v>39205</v>
      </c>
      <c r="B2743" s="18">
        <v>39165</v>
      </c>
      <c r="C2743" s="18">
        <v>6410</v>
      </c>
      <c r="D2743" s="18">
        <v>6410</v>
      </c>
      <c r="E2743" s="18" t="s">
        <v>56</v>
      </c>
      <c r="F2743" s="18" t="s">
        <v>113</v>
      </c>
      <c r="G2743" s="19">
        <v>2.63776934291</v>
      </c>
      <c r="H2743" s="19">
        <v>1.0674699999999999</v>
      </c>
      <c r="I2743" s="18" t="s">
        <v>24</v>
      </c>
      <c r="J2743" s="18" t="s">
        <v>114</v>
      </c>
      <c r="K2743" s="18">
        <v>16</v>
      </c>
      <c r="L2743" s="18">
        <v>60</v>
      </c>
      <c r="M2743" s="18" t="s">
        <v>71</v>
      </c>
      <c r="N2743" s="18" t="s">
        <v>74</v>
      </c>
      <c r="O2743" s="18" t="s">
        <v>75</v>
      </c>
      <c r="P2743" s="19">
        <v>1411.22755669</v>
      </c>
      <c r="Q2743" s="19">
        <v>114900.77297200001</v>
      </c>
      <c r="R2743" s="20">
        <v>0.74605500000000002</v>
      </c>
      <c r="S2743" s="20">
        <v>6.7142049999999998</v>
      </c>
      <c r="T2743" s="20">
        <v>0.24</v>
      </c>
      <c r="U2743" s="20">
        <v>0.56100000000000005</v>
      </c>
      <c r="V2743" s="20">
        <f t="shared" si="84"/>
        <v>0.60525741144599998</v>
      </c>
      <c r="W2743" s="20">
        <f t="shared" si="85"/>
        <v>3.1464062485826494</v>
      </c>
    </row>
    <row r="2744" spans="1:23" x14ac:dyDescent="0.25">
      <c r="A2744" s="18">
        <v>39206</v>
      </c>
      <c r="B2744" s="18">
        <v>39166</v>
      </c>
      <c r="C2744" s="18">
        <v>6410</v>
      </c>
      <c r="D2744" s="18">
        <v>6410</v>
      </c>
      <c r="E2744" s="18" t="s">
        <v>56</v>
      </c>
      <c r="F2744" s="18" t="s">
        <v>113</v>
      </c>
      <c r="G2744" s="19">
        <v>2.3738767169499999</v>
      </c>
      <c r="H2744" s="19">
        <v>0.96067400000000003</v>
      </c>
      <c r="I2744" s="18" t="s">
        <v>24</v>
      </c>
      <c r="J2744" s="18" t="s">
        <v>114</v>
      </c>
      <c r="K2744" s="18">
        <v>16</v>
      </c>
      <c r="L2744" s="18">
        <v>60</v>
      </c>
      <c r="M2744" s="18" t="s">
        <v>71</v>
      </c>
      <c r="N2744" s="18" t="s">
        <v>74</v>
      </c>
      <c r="O2744" s="18" t="s">
        <v>75</v>
      </c>
      <c r="P2744" s="19">
        <v>1283.72888106</v>
      </c>
      <c r="Q2744" s="19">
        <v>103405.65616699999</v>
      </c>
      <c r="R2744" s="20">
        <v>0.74605500000000002</v>
      </c>
      <c r="S2744" s="20">
        <v>6.7142049999999998</v>
      </c>
      <c r="T2744" s="20">
        <v>0.24</v>
      </c>
      <c r="U2744" s="20">
        <v>0.56100000000000005</v>
      </c>
      <c r="V2744" s="20">
        <f t="shared" si="84"/>
        <v>0.54470388721320007</v>
      </c>
      <c r="W2744" s="20">
        <f t="shared" si="85"/>
        <v>2.8316211944606295</v>
      </c>
    </row>
    <row r="2745" spans="1:23" x14ac:dyDescent="0.25">
      <c r="A2745" s="18">
        <v>39207</v>
      </c>
      <c r="B2745" s="18">
        <v>39167</v>
      </c>
      <c r="C2745" s="18">
        <v>6410</v>
      </c>
      <c r="D2745" s="18">
        <v>6410</v>
      </c>
      <c r="E2745" s="18" t="s">
        <v>56</v>
      </c>
      <c r="F2745" s="18" t="s">
        <v>113</v>
      </c>
      <c r="G2745" s="19">
        <v>2.3972892036500002</v>
      </c>
      <c r="H2745" s="19">
        <v>0.97014900000000004</v>
      </c>
      <c r="I2745" s="18" t="s">
        <v>24</v>
      </c>
      <c r="J2745" s="18" t="s">
        <v>114</v>
      </c>
      <c r="K2745" s="18">
        <v>16</v>
      </c>
      <c r="L2745" s="18">
        <v>60</v>
      </c>
      <c r="M2745" s="18" t="s">
        <v>71</v>
      </c>
      <c r="N2745" s="18" t="s">
        <v>74</v>
      </c>
      <c r="O2745" s="18" t="s">
        <v>75</v>
      </c>
      <c r="P2745" s="19">
        <v>1176.98829791</v>
      </c>
      <c r="Q2745" s="19">
        <v>104425.500007</v>
      </c>
      <c r="R2745" s="20">
        <v>0.74605500000000002</v>
      </c>
      <c r="S2745" s="20">
        <v>6.7142049999999998</v>
      </c>
      <c r="T2745" s="20">
        <v>0.24</v>
      </c>
      <c r="U2745" s="20">
        <v>0.56100000000000005</v>
      </c>
      <c r="V2745" s="20">
        <f t="shared" si="84"/>
        <v>0.5500762292682001</v>
      </c>
      <c r="W2745" s="20">
        <f t="shared" si="85"/>
        <v>2.8595490980132547</v>
      </c>
    </row>
    <row r="2746" spans="1:23" x14ac:dyDescent="0.25">
      <c r="A2746" s="18">
        <v>39208</v>
      </c>
      <c r="B2746" s="18">
        <v>39168</v>
      </c>
      <c r="C2746" s="18">
        <v>6410</v>
      </c>
      <c r="D2746" s="18">
        <v>6410</v>
      </c>
      <c r="E2746" s="18" t="s">
        <v>56</v>
      </c>
      <c r="F2746" s="18" t="s">
        <v>113</v>
      </c>
      <c r="G2746" s="19">
        <v>5.3765668286299997</v>
      </c>
      <c r="H2746" s="19">
        <v>2.1758199999999999</v>
      </c>
      <c r="I2746" s="18" t="s">
        <v>24</v>
      </c>
      <c r="J2746" s="18" t="s">
        <v>114</v>
      </c>
      <c r="K2746" s="18">
        <v>16</v>
      </c>
      <c r="L2746" s="18">
        <v>60</v>
      </c>
      <c r="M2746" s="18" t="s">
        <v>71</v>
      </c>
      <c r="N2746" s="18" t="s">
        <v>74</v>
      </c>
      <c r="O2746" s="18" t="s">
        <v>75</v>
      </c>
      <c r="P2746" s="19">
        <v>4713.4734070599998</v>
      </c>
      <c r="Q2746" s="19">
        <v>234202.31424199999</v>
      </c>
      <c r="R2746" s="20">
        <v>0.74605500000000002</v>
      </c>
      <c r="S2746" s="20">
        <v>6.7142049999999998</v>
      </c>
      <c r="T2746" s="20">
        <v>0.24</v>
      </c>
      <c r="U2746" s="20">
        <v>0.56100000000000005</v>
      </c>
      <c r="V2746" s="20">
        <f t="shared" si="84"/>
        <v>1.2336938564760001</v>
      </c>
      <c r="W2746" s="20">
        <f t="shared" si="85"/>
        <v>6.4133077686408981</v>
      </c>
    </row>
    <row r="2747" spans="1:23" x14ac:dyDescent="0.25">
      <c r="A2747" s="18">
        <v>39209</v>
      </c>
      <c r="B2747" s="18">
        <v>39169</v>
      </c>
      <c r="C2747" s="18">
        <v>6410</v>
      </c>
      <c r="D2747" s="18">
        <v>6410</v>
      </c>
      <c r="E2747" s="18" t="s">
        <v>56</v>
      </c>
      <c r="F2747" s="18" t="s">
        <v>113</v>
      </c>
      <c r="G2747" s="19">
        <v>5.5499902923500004</v>
      </c>
      <c r="H2747" s="19">
        <v>2.246</v>
      </c>
      <c r="I2747" s="18" t="s">
        <v>24</v>
      </c>
      <c r="J2747" s="18" t="s">
        <v>114</v>
      </c>
      <c r="K2747" s="18">
        <v>16</v>
      </c>
      <c r="L2747" s="18">
        <v>60</v>
      </c>
      <c r="M2747" s="18" t="s">
        <v>71</v>
      </c>
      <c r="N2747" s="18" t="s">
        <v>74</v>
      </c>
      <c r="O2747" s="18" t="s">
        <v>75</v>
      </c>
      <c r="P2747" s="19">
        <v>2362.93720626</v>
      </c>
      <c r="Q2747" s="19">
        <v>241756.61010300001</v>
      </c>
      <c r="R2747" s="20">
        <v>0.74605500000000002</v>
      </c>
      <c r="S2747" s="20">
        <v>6.7142049999999998</v>
      </c>
      <c r="T2747" s="20">
        <v>0.24</v>
      </c>
      <c r="U2747" s="20">
        <v>0.56100000000000005</v>
      </c>
      <c r="V2747" s="20">
        <f t="shared" si="84"/>
        <v>1.2734860428000001</v>
      </c>
      <c r="W2747" s="20">
        <f t="shared" si="85"/>
        <v>6.6201658447699989</v>
      </c>
    </row>
    <row r="2748" spans="1:23" x14ac:dyDescent="0.25">
      <c r="A2748" s="18">
        <v>39210</v>
      </c>
      <c r="B2748" s="18">
        <v>39170</v>
      </c>
      <c r="C2748" s="18">
        <v>6410</v>
      </c>
      <c r="D2748" s="18">
        <v>6410</v>
      </c>
      <c r="E2748" s="18" t="s">
        <v>56</v>
      </c>
      <c r="F2748" s="18" t="s">
        <v>113</v>
      </c>
      <c r="G2748" s="19">
        <v>7.3940145706699996</v>
      </c>
      <c r="H2748" s="19">
        <v>2.9922499999999999</v>
      </c>
      <c r="I2748" s="18" t="s">
        <v>24</v>
      </c>
      <c r="J2748" s="18" t="s">
        <v>114</v>
      </c>
      <c r="K2748" s="18">
        <v>16</v>
      </c>
      <c r="L2748" s="18">
        <v>60</v>
      </c>
      <c r="M2748" s="18" t="s">
        <v>71</v>
      </c>
      <c r="N2748" s="18" t="s">
        <v>74</v>
      </c>
      <c r="O2748" s="18" t="s">
        <v>75</v>
      </c>
      <c r="P2748" s="19">
        <v>2066.2139029099999</v>
      </c>
      <c r="Q2748" s="19">
        <v>322081.98636500002</v>
      </c>
      <c r="R2748" s="20">
        <v>0.74605500000000002</v>
      </c>
      <c r="S2748" s="20">
        <v>6.7142049999999998</v>
      </c>
      <c r="T2748" s="20">
        <v>0.24</v>
      </c>
      <c r="U2748" s="20">
        <v>0.56100000000000005</v>
      </c>
      <c r="V2748" s="20">
        <f t="shared" si="84"/>
        <v>1.69661113605</v>
      </c>
      <c r="W2748" s="20">
        <f t="shared" si="85"/>
        <v>8.8197645810387488</v>
      </c>
    </row>
    <row r="2749" spans="1:23" x14ac:dyDescent="0.25">
      <c r="A2749" s="18">
        <v>39211</v>
      </c>
      <c r="B2749" s="18">
        <v>39171</v>
      </c>
      <c r="C2749" s="18">
        <v>6410</v>
      </c>
      <c r="D2749" s="18">
        <v>6410</v>
      </c>
      <c r="E2749" s="18" t="s">
        <v>56</v>
      </c>
      <c r="F2749" s="18" t="s">
        <v>113</v>
      </c>
      <c r="G2749" s="19">
        <v>9.8494275589600004</v>
      </c>
      <c r="H2749" s="19">
        <v>3.9859200000000001</v>
      </c>
      <c r="I2749" s="18" t="s">
        <v>24</v>
      </c>
      <c r="J2749" s="18" t="s">
        <v>114</v>
      </c>
      <c r="K2749" s="18">
        <v>16</v>
      </c>
      <c r="L2749" s="18">
        <v>60</v>
      </c>
      <c r="M2749" s="18" t="s">
        <v>71</v>
      </c>
      <c r="N2749" s="18" t="s">
        <v>74</v>
      </c>
      <c r="O2749" s="18" t="s">
        <v>75</v>
      </c>
      <c r="P2749" s="19">
        <v>3968.7830146599999</v>
      </c>
      <c r="Q2749" s="19">
        <v>429039.34830200003</v>
      </c>
      <c r="R2749" s="20">
        <v>0.74605500000000002</v>
      </c>
      <c r="S2749" s="20">
        <v>6.7142049999999998</v>
      </c>
      <c r="T2749" s="20">
        <v>0.24</v>
      </c>
      <c r="U2749" s="20">
        <v>0.56100000000000005</v>
      </c>
      <c r="V2749" s="20">
        <f t="shared" si="84"/>
        <v>2.2600238146560003</v>
      </c>
      <c r="W2749" s="20">
        <f t="shared" si="85"/>
        <v>11.748642673190398</v>
      </c>
    </row>
    <row r="2750" spans="1:23" x14ac:dyDescent="0.25">
      <c r="A2750" s="18">
        <v>39212</v>
      </c>
      <c r="B2750" s="18">
        <v>39172</v>
      </c>
      <c r="C2750" s="18">
        <v>6410</v>
      </c>
      <c r="D2750" s="18">
        <v>6410</v>
      </c>
      <c r="E2750" s="18" t="s">
        <v>56</v>
      </c>
      <c r="F2750" s="18" t="s">
        <v>113</v>
      </c>
      <c r="G2750" s="19">
        <v>9.9137463039499991</v>
      </c>
      <c r="H2750" s="19">
        <v>4.0119499999999997</v>
      </c>
      <c r="I2750" s="18" t="s">
        <v>24</v>
      </c>
      <c r="J2750" s="18" t="s">
        <v>114</v>
      </c>
      <c r="K2750" s="18">
        <v>16</v>
      </c>
      <c r="L2750" s="18">
        <v>60</v>
      </c>
      <c r="M2750" s="18" t="s">
        <v>71</v>
      </c>
      <c r="N2750" s="18" t="s">
        <v>74</v>
      </c>
      <c r="O2750" s="18" t="s">
        <v>75</v>
      </c>
      <c r="P2750" s="19">
        <v>3214.8922343499999</v>
      </c>
      <c r="Q2750" s="19">
        <v>431841.06163100002</v>
      </c>
      <c r="R2750" s="20">
        <v>0.74605500000000002</v>
      </c>
      <c r="S2750" s="20">
        <v>6.7142049999999998</v>
      </c>
      <c r="T2750" s="20">
        <v>0.24</v>
      </c>
      <c r="U2750" s="20">
        <v>0.56100000000000005</v>
      </c>
      <c r="V2750" s="20">
        <f t="shared" si="84"/>
        <v>2.2747828715099998</v>
      </c>
      <c r="W2750" s="20">
        <f t="shared" si="85"/>
        <v>11.825367035140248</v>
      </c>
    </row>
    <row r="2751" spans="1:23" x14ac:dyDescent="0.25">
      <c r="A2751" s="18">
        <v>40203</v>
      </c>
      <c r="B2751" s="18">
        <v>40203</v>
      </c>
      <c r="C2751" s="18">
        <v>6410</v>
      </c>
      <c r="D2751" s="18">
        <v>6410</v>
      </c>
      <c r="E2751" s="18" t="s">
        <v>56</v>
      </c>
      <c r="F2751" s="18" t="s">
        <v>294</v>
      </c>
      <c r="G2751" s="19">
        <v>21.652160058900002</v>
      </c>
      <c r="H2751" s="19">
        <v>8.7623200000000008</v>
      </c>
      <c r="I2751" s="18" t="s">
        <v>24</v>
      </c>
      <c r="J2751" s="18" t="s">
        <v>114</v>
      </c>
      <c r="K2751" s="18">
        <v>16</v>
      </c>
      <c r="L2751" s="18">
        <v>60</v>
      </c>
      <c r="M2751" s="18" t="s">
        <v>71</v>
      </c>
      <c r="N2751" s="18" t="s">
        <v>74</v>
      </c>
      <c r="O2751" s="18" t="s">
        <v>75</v>
      </c>
      <c r="P2751" s="19">
        <v>8099.1524845499998</v>
      </c>
      <c r="Q2751" s="19">
        <v>943164.31949999998</v>
      </c>
      <c r="R2751" s="20">
        <v>0.74605500000000002</v>
      </c>
      <c r="S2751" s="20">
        <v>6.7142049999999998</v>
      </c>
      <c r="T2751" s="20">
        <v>0.24</v>
      </c>
      <c r="U2751" s="20">
        <v>0.56100000000000005</v>
      </c>
      <c r="V2751" s="20">
        <f t="shared" si="84"/>
        <v>4.9682512121760007</v>
      </c>
      <c r="W2751" s="20">
        <f t="shared" si="85"/>
        <v>25.827253599708399</v>
      </c>
    </row>
    <row r="2752" spans="1:23" x14ac:dyDescent="0.25">
      <c r="A2752" s="18">
        <v>40204</v>
      </c>
      <c r="B2752" s="18">
        <v>40204</v>
      </c>
      <c r="C2752" s="18">
        <v>6410</v>
      </c>
      <c r="D2752" s="18">
        <v>6410</v>
      </c>
      <c r="E2752" s="18" t="s">
        <v>56</v>
      </c>
      <c r="F2752" s="18" t="s">
        <v>294</v>
      </c>
      <c r="G2752" s="19">
        <v>3.0843931273099998</v>
      </c>
      <c r="H2752" s="19">
        <v>1.24821</v>
      </c>
      <c r="I2752" s="18" t="s">
        <v>24</v>
      </c>
      <c r="J2752" s="18" t="s">
        <v>114</v>
      </c>
      <c r="K2752" s="18">
        <v>16</v>
      </c>
      <c r="L2752" s="18">
        <v>60</v>
      </c>
      <c r="M2752" s="18" t="s">
        <v>71</v>
      </c>
      <c r="N2752" s="18" t="s">
        <v>74</v>
      </c>
      <c r="O2752" s="18" t="s">
        <v>75</v>
      </c>
      <c r="P2752" s="19">
        <v>3625.7153003200001</v>
      </c>
      <c r="Q2752" s="19">
        <v>134355.62719999999</v>
      </c>
      <c r="R2752" s="20">
        <v>0.74605500000000002</v>
      </c>
      <c r="S2752" s="20">
        <v>6.7142049999999998</v>
      </c>
      <c r="T2752" s="20">
        <v>0.24</v>
      </c>
      <c r="U2752" s="20">
        <v>0.56100000000000005</v>
      </c>
      <c r="V2752" s="20">
        <f t="shared" si="84"/>
        <v>0.70773731677800011</v>
      </c>
      <c r="W2752" s="20">
        <f t="shared" si="85"/>
        <v>3.6791439043189493</v>
      </c>
    </row>
    <row r="2753" spans="1:23" x14ac:dyDescent="0.25">
      <c r="A2753" s="18">
        <v>40205</v>
      </c>
      <c r="B2753" s="18">
        <v>40205</v>
      </c>
      <c r="C2753" s="18">
        <v>6410</v>
      </c>
      <c r="D2753" s="18">
        <v>6410</v>
      </c>
      <c r="E2753" s="18" t="s">
        <v>56</v>
      </c>
      <c r="F2753" s="18" t="s">
        <v>276</v>
      </c>
      <c r="G2753" s="19">
        <v>3.38251272386E-3</v>
      </c>
      <c r="H2753" s="19">
        <v>1.36885E-3</v>
      </c>
      <c r="I2753" s="18" t="s">
        <v>24</v>
      </c>
      <c r="J2753" s="18" t="s">
        <v>114</v>
      </c>
      <c r="K2753" s="18">
        <v>16</v>
      </c>
      <c r="L2753" s="18">
        <v>60</v>
      </c>
      <c r="M2753" s="18" t="s">
        <v>71</v>
      </c>
      <c r="N2753" s="18" t="s">
        <v>74</v>
      </c>
      <c r="O2753" s="18" t="s">
        <v>75</v>
      </c>
      <c r="P2753" s="19">
        <v>65.405619353999995</v>
      </c>
      <c r="Q2753" s="19">
        <v>147.34166500000001</v>
      </c>
      <c r="R2753" s="20">
        <v>0.74605500000000002</v>
      </c>
      <c r="S2753" s="20">
        <v>6.7142049999999998</v>
      </c>
      <c r="T2753" s="20">
        <v>0.24</v>
      </c>
      <c r="U2753" s="20">
        <v>0.56100000000000005</v>
      </c>
      <c r="V2753" s="20">
        <f t="shared" si="84"/>
        <v>7.7614041393000001E-4</v>
      </c>
      <c r="W2753" s="20">
        <f t="shared" si="85"/>
        <v>4.0347346467557495E-3</v>
      </c>
    </row>
    <row r="2754" spans="1:23" x14ac:dyDescent="0.25">
      <c r="A2754" s="18">
        <v>40206</v>
      </c>
      <c r="B2754" s="18">
        <v>40206</v>
      </c>
      <c r="C2754" s="18">
        <v>6410</v>
      </c>
      <c r="D2754" s="18">
        <v>6410</v>
      </c>
      <c r="E2754" s="18" t="s">
        <v>56</v>
      </c>
      <c r="F2754" s="18" t="s">
        <v>276</v>
      </c>
      <c r="G2754" s="19">
        <v>5.1053989692400004</v>
      </c>
      <c r="H2754" s="19">
        <v>2.0660799999999999</v>
      </c>
      <c r="I2754" s="18" t="s">
        <v>24</v>
      </c>
      <c r="J2754" s="18" t="s">
        <v>114</v>
      </c>
      <c r="K2754" s="18">
        <v>16</v>
      </c>
      <c r="L2754" s="18">
        <v>60</v>
      </c>
      <c r="M2754" s="18" t="s">
        <v>71</v>
      </c>
      <c r="N2754" s="18" t="s">
        <v>74</v>
      </c>
      <c r="O2754" s="18" t="s">
        <v>75</v>
      </c>
      <c r="P2754" s="19">
        <v>1802.27495914</v>
      </c>
      <c r="Q2754" s="19">
        <v>222390.28953499999</v>
      </c>
      <c r="R2754" s="20">
        <v>0.74605500000000002</v>
      </c>
      <c r="S2754" s="20">
        <v>6.7142049999999998</v>
      </c>
      <c r="T2754" s="20">
        <v>0.24</v>
      </c>
      <c r="U2754" s="20">
        <v>0.56100000000000005</v>
      </c>
      <c r="V2754" s="20">
        <f t="shared" si="84"/>
        <v>1.1714710789440002</v>
      </c>
      <c r="W2754" s="20">
        <f t="shared" si="85"/>
        <v>6.0898451685495987</v>
      </c>
    </row>
    <row r="2755" spans="1:23" x14ac:dyDescent="0.25">
      <c r="A2755" s="18">
        <v>40207</v>
      </c>
      <c r="B2755" s="18">
        <v>40207</v>
      </c>
      <c r="C2755" s="18">
        <v>6410</v>
      </c>
      <c r="D2755" s="18">
        <v>6410</v>
      </c>
      <c r="E2755" s="18" t="s">
        <v>56</v>
      </c>
      <c r="F2755" s="18" t="s">
        <v>276</v>
      </c>
      <c r="G2755" s="19">
        <v>2.1828443612499999</v>
      </c>
      <c r="H2755" s="19">
        <v>0.88336599999999998</v>
      </c>
      <c r="I2755" s="18" t="s">
        <v>24</v>
      </c>
      <c r="J2755" s="18" t="s">
        <v>114</v>
      </c>
      <c r="K2755" s="18">
        <v>16</v>
      </c>
      <c r="L2755" s="18">
        <v>60</v>
      </c>
      <c r="M2755" s="18" t="s">
        <v>71</v>
      </c>
      <c r="N2755" s="18" t="s">
        <v>74</v>
      </c>
      <c r="O2755" s="18" t="s">
        <v>75</v>
      </c>
      <c r="P2755" s="19">
        <v>1476.9423165600001</v>
      </c>
      <c r="Q2755" s="19">
        <v>95084.320036200006</v>
      </c>
      <c r="R2755" s="20">
        <v>0.74605500000000002</v>
      </c>
      <c r="S2755" s="20">
        <v>6.7142049999999998</v>
      </c>
      <c r="T2755" s="20">
        <v>0.24</v>
      </c>
      <c r="U2755" s="20">
        <v>0.56100000000000005</v>
      </c>
      <c r="V2755" s="20">
        <f t="shared" ref="V2755:V2818" si="86">H2755*R2755*(1-T2755)</f>
        <v>0.50087011205880005</v>
      </c>
      <c r="W2755" s="20">
        <f t="shared" ref="W2755:W2818" si="87">H2755*S2755*(1-U2755)</f>
        <v>2.6037530817591694</v>
      </c>
    </row>
    <row r="2756" spans="1:23" x14ac:dyDescent="0.25">
      <c r="A2756" s="18">
        <v>40208</v>
      </c>
      <c r="B2756" s="18">
        <v>40208</v>
      </c>
      <c r="C2756" s="18">
        <v>6410</v>
      </c>
      <c r="D2756" s="18">
        <v>6410</v>
      </c>
      <c r="E2756" s="18" t="s">
        <v>56</v>
      </c>
      <c r="F2756" s="18" t="s">
        <v>276</v>
      </c>
      <c r="G2756" s="19">
        <v>3.0539098204299999</v>
      </c>
      <c r="H2756" s="19">
        <v>1.23587</v>
      </c>
      <c r="I2756" s="18" t="s">
        <v>24</v>
      </c>
      <c r="J2756" s="18" t="s">
        <v>114</v>
      </c>
      <c r="K2756" s="18">
        <v>16</v>
      </c>
      <c r="L2756" s="18">
        <v>60</v>
      </c>
      <c r="M2756" s="18" t="s">
        <v>71</v>
      </c>
      <c r="N2756" s="18" t="s">
        <v>74</v>
      </c>
      <c r="O2756" s="18" t="s">
        <v>75</v>
      </c>
      <c r="P2756" s="19">
        <v>1400.1555629899999</v>
      </c>
      <c r="Q2756" s="19">
        <v>133027.77966500001</v>
      </c>
      <c r="R2756" s="20">
        <v>0.74605500000000002</v>
      </c>
      <c r="S2756" s="20">
        <v>6.7142049999999998</v>
      </c>
      <c r="T2756" s="20">
        <v>0.24</v>
      </c>
      <c r="U2756" s="20">
        <v>0.56100000000000005</v>
      </c>
      <c r="V2756" s="20">
        <f t="shared" si="86"/>
        <v>0.70074051456600006</v>
      </c>
      <c r="W2756" s="20">
        <f t="shared" si="87"/>
        <v>3.6427713101406498</v>
      </c>
    </row>
    <row r="2757" spans="1:23" x14ac:dyDescent="0.25">
      <c r="A2757" s="18">
        <v>40209</v>
      </c>
      <c r="B2757" s="18">
        <v>40209</v>
      </c>
      <c r="C2757" s="18">
        <v>6410</v>
      </c>
      <c r="D2757" s="18">
        <v>6410</v>
      </c>
      <c r="E2757" s="18" t="s">
        <v>56</v>
      </c>
      <c r="F2757" s="18" t="s">
        <v>276</v>
      </c>
      <c r="G2757" s="19">
        <v>2.7201628924899999</v>
      </c>
      <c r="H2757" s="19">
        <v>1.1008100000000001</v>
      </c>
      <c r="I2757" s="18" t="s">
        <v>24</v>
      </c>
      <c r="J2757" s="18" t="s">
        <v>114</v>
      </c>
      <c r="K2757" s="18">
        <v>16</v>
      </c>
      <c r="L2757" s="18">
        <v>60</v>
      </c>
      <c r="M2757" s="18" t="s">
        <v>71</v>
      </c>
      <c r="N2757" s="18" t="s">
        <v>74</v>
      </c>
      <c r="O2757" s="18" t="s">
        <v>75</v>
      </c>
      <c r="P2757" s="19">
        <v>3898.6504846399998</v>
      </c>
      <c r="Q2757" s="19">
        <v>118489.821633</v>
      </c>
      <c r="R2757" s="20">
        <v>0.74605500000000002</v>
      </c>
      <c r="S2757" s="20">
        <v>6.7142049999999998</v>
      </c>
      <c r="T2757" s="20">
        <v>0.24</v>
      </c>
      <c r="U2757" s="20">
        <v>0.56100000000000005</v>
      </c>
      <c r="V2757" s="20">
        <f t="shared" si="86"/>
        <v>0.62416125145800005</v>
      </c>
      <c r="W2757" s="20">
        <f t="shared" si="87"/>
        <v>3.2446770986559499</v>
      </c>
    </row>
    <row r="2758" spans="1:23" x14ac:dyDescent="0.25">
      <c r="A2758" s="18">
        <v>40210</v>
      </c>
      <c r="B2758" s="18">
        <v>40210</v>
      </c>
      <c r="C2758" s="18">
        <v>6410</v>
      </c>
      <c r="D2758" s="18">
        <v>6410</v>
      </c>
      <c r="E2758" s="18" t="s">
        <v>56</v>
      </c>
      <c r="F2758" s="18" t="s">
        <v>276</v>
      </c>
      <c r="G2758" s="19">
        <v>1.7169927653199999</v>
      </c>
      <c r="H2758" s="19">
        <v>0.69484199999999996</v>
      </c>
      <c r="I2758" s="18" t="s">
        <v>24</v>
      </c>
      <c r="J2758" s="18" t="s">
        <v>114</v>
      </c>
      <c r="K2758" s="18">
        <v>16</v>
      </c>
      <c r="L2758" s="18">
        <v>60</v>
      </c>
      <c r="M2758" s="18" t="s">
        <v>71</v>
      </c>
      <c r="N2758" s="18" t="s">
        <v>74</v>
      </c>
      <c r="O2758" s="18" t="s">
        <v>75</v>
      </c>
      <c r="P2758" s="19">
        <v>1207.1438092000001</v>
      </c>
      <c r="Q2758" s="19">
        <v>74791.9056881</v>
      </c>
      <c r="R2758" s="20">
        <v>0.74605500000000002</v>
      </c>
      <c r="S2758" s="20">
        <v>6.7142049999999998</v>
      </c>
      <c r="T2758" s="20">
        <v>0.24</v>
      </c>
      <c r="U2758" s="20">
        <v>0.56100000000000005</v>
      </c>
      <c r="V2758" s="20">
        <f t="shared" si="86"/>
        <v>0.3939766647156</v>
      </c>
      <c r="W2758" s="20">
        <f t="shared" si="87"/>
        <v>2.0480718058377896</v>
      </c>
    </row>
    <row r="2759" spans="1:23" x14ac:dyDescent="0.25">
      <c r="A2759" s="18">
        <v>40211</v>
      </c>
      <c r="B2759" s="18">
        <v>40211</v>
      </c>
      <c r="C2759" s="18">
        <v>6410</v>
      </c>
      <c r="D2759" s="18">
        <v>6410</v>
      </c>
      <c r="E2759" s="18" t="s">
        <v>56</v>
      </c>
      <c r="F2759" s="18" t="s">
        <v>276</v>
      </c>
      <c r="G2759" s="19">
        <v>3.6244870281499999</v>
      </c>
      <c r="H2759" s="19">
        <v>1.46678</v>
      </c>
      <c r="I2759" s="18" t="s">
        <v>24</v>
      </c>
      <c r="J2759" s="18" t="s">
        <v>114</v>
      </c>
      <c r="K2759" s="18">
        <v>16</v>
      </c>
      <c r="L2759" s="18">
        <v>60</v>
      </c>
      <c r="M2759" s="18" t="s">
        <v>71</v>
      </c>
      <c r="N2759" s="18" t="s">
        <v>74</v>
      </c>
      <c r="O2759" s="18" t="s">
        <v>75</v>
      </c>
      <c r="P2759" s="19">
        <v>1566.32041359</v>
      </c>
      <c r="Q2759" s="19">
        <v>157882.02341600001</v>
      </c>
      <c r="R2759" s="20">
        <v>0.74605500000000002</v>
      </c>
      <c r="S2759" s="20">
        <v>6.7142049999999998</v>
      </c>
      <c r="T2759" s="20">
        <v>0.24</v>
      </c>
      <c r="U2759" s="20">
        <v>0.56100000000000005</v>
      </c>
      <c r="V2759" s="20">
        <f t="shared" si="86"/>
        <v>0.83166690020400003</v>
      </c>
      <c r="W2759" s="20">
        <f t="shared" si="87"/>
        <v>4.3233868467460992</v>
      </c>
    </row>
    <row r="2760" spans="1:23" x14ac:dyDescent="0.25">
      <c r="A2760" s="18">
        <v>40212</v>
      </c>
      <c r="B2760" s="18">
        <v>40212</v>
      </c>
      <c r="C2760" s="18">
        <v>6410</v>
      </c>
      <c r="D2760" s="18">
        <v>6410</v>
      </c>
      <c r="E2760" s="18" t="s">
        <v>56</v>
      </c>
      <c r="F2760" s="18" t="s">
        <v>276</v>
      </c>
      <c r="G2760" s="19">
        <v>6.3239545527600001</v>
      </c>
      <c r="H2760" s="19">
        <v>2.5592100000000002</v>
      </c>
      <c r="I2760" s="18" t="s">
        <v>24</v>
      </c>
      <c r="J2760" s="18" t="s">
        <v>114</v>
      </c>
      <c r="K2760" s="18">
        <v>16</v>
      </c>
      <c r="L2760" s="18">
        <v>60</v>
      </c>
      <c r="M2760" s="18" t="s">
        <v>71</v>
      </c>
      <c r="N2760" s="18" t="s">
        <v>74</v>
      </c>
      <c r="O2760" s="18" t="s">
        <v>75</v>
      </c>
      <c r="P2760" s="19">
        <v>4124.1130034400003</v>
      </c>
      <c r="Q2760" s="19">
        <v>275470.35843399999</v>
      </c>
      <c r="R2760" s="20">
        <v>0.74605500000000002</v>
      </c>
      <c r="S2760" s="20">
        <v>6.7142049999999998</v>
      </c>
      <c r="T2760" s="20">
        <v>0.24</v>
      </c>
      <c r="U2760" s="20">
        <v>0.56100000000000005</v>
      </c>
      <c r="V2760" s="20">
        <f t="shared" si="86"/>
        <v>1.4510766765780001</v>
      </c>
      <c r="W2760" s="20">
        <f t="shared" si="87"/>
        <v>7.5433635937639494</v>
      </c>
    </row>
    <row r="2761" spans="1:23" x14ac:dyDescent="0.25">
      <c r="A2761" s="18">
        <v>40213</v>
      </c>
      <c r="B2761" s="18">
        <v>40213</v>
      </c>
      <c r="C2761" s="18">
        <v>6410</v>
      </c>
      <c r="D2761" s="18">
        <v>6410</v>
      </c>
      <c r="E2761" s="18" t="s">
        <v>56</v>
      </c>
      <c r="F2761" s="18" t="s">
        <v>276</v>
      </c>
      <c r="G2761" s="19">
        <v>5.0490449618899997E-4</v>
      </c>
      <c r="H2761" s="19">
        <v>2.0432800000000001E-4</v>
      </c>
      <c r="I2761" s="18" t="s">
        <v>24</v>
      </c>
      <c r="J2761" s="18" t="s">
        <v>114</v>
      </c>
      <c r="K2761" s="18">
        <v>16</v>
      </c>
      <c r="L2761" s="18">
        <v>60</v>
      </c>
      <c r="M2761" s="18" t="s">
        <v>71</v>
      </c>
      <c r="N2761" s="18" t="s">
        <v>74</v>
      </c>
      <c r="O2761" s="18" t="s">
        <v>75</v>
      </c>
      <c r="P2761" s="19">
        <v>79.132627307099995</v>
      </c>
      <c r="Q2761" s="19">
        <v>21.9935518849</v>
      </c>
      <c r="R2761" s="20">
        <v>0.74605500000000002</v>
      </c>
      <c r="S2761" s="20">
        <v>6.7142049999999998</v>
      </c>
      <c r="T2761" s="20">
        <v>0.24</v>
      </c>
      <c r="U2761" s="20">
        <v>0.56100000000000005</v>
      </c>
      <c r="V2761" s="20">
        <f t="shared" si="86"/>
        <v>1.158543437904E-4</v>
      </c>
      <c r="W2761" s="20">
        <f t="shared" si="87"/>
        <v>6.0226413478635995E-4</v>
      </c>
    </row>
    <row r="2762" spans="1:23" x14ac:dyDescent="0.25">
      <c r="A2762" s="18">
        <v>40214</v>
      </c>
      <c r="B2762" s="18">
        <v>40214</v>
      </c>
      <c r="C2762" s="18">
        <v>6410</v>
      </c>
      <c r="D2762" s="18">
        <v>6410</v>
      </c>
      <c r="E2762" s="18" t="s">
        <v>56</v>
      </c>
      <c r="F2762" s="18" t="s">
        <v>276</v>
      </c>
      <c r="G2762" s="19">
        <v>2.3739859693600001</v>
      </c>
      <c r="H2762" s="19">
        <v>0.96071799999999996</v>
      </c>
      <c r="I2762" s="18" t="s">
        <v>24</v>
      </c>
      <c r="J2762" s="18" t="s">
        <v>114</v>
      </c>
      <c r="K2762" s="18">
        <v>16</v>
      </c>
      <c r="L2762" s="18">
        <v>60</v>
      </c>
      <c r="M2762" s="18" t="s">
        <v>71</v>
      </c>
      <c r="N2762" s="18" t="s">
        <v>74</v>
      </c>
      <c r="O2762" s="18" t="s">
        <v>75</v>
      </c>
      <c r="P2762" s="19">
        <v>1385.8158369600001</v>
      </c>
      <c r="Q2762" s="19">
        <v>103410.415182</v>
      </c>
      <c r="R2762" s="20">
        <v>0.74605500000000002</v>
      </c>
      <c r="S2762" s="20">
        <v>6.7142049999999998</v>
      </c>
      <c r="T2762" s="20">
        <v>0.24</v>
      </c>
      <c r="U2762" s="20">
        <v>0.56100000000000005</v>
      </c>
      <c r="V2762" s="20">
        <f t="shared" si="86"/>
        <v>0.54472883529240002</v>
      </c>
      <c r="W2762" s="20">
        <f t="shared" si="87"/>
        <v>2.8317508860444098</v>
      </c>
    </row>
    <row r="2763" spans="1:23" x14ac:dyDescent="0.25">
      <c r="A2763" s="18">
        <v>40215</v>
      </c>
      <c r="B2763" s="18">
        <v>40215</v>
      </c>
      <c r="C2763" s="18">
        <v>6410</v>
      </c>
      <c r="D2763" s="18">
        <v>6410</v>
      </c>
      <c r="E2763" s="18" t="s">
        <v>56</v>
      </c>
      <c r="F2763" s="18" t="s">
        <v>276</v>
      </c>
      <c r="G2763" s="19">
        <v>11.8000851429</v>
      </c>
      <c r="H2763" s="19">
        <v>4.7753199999999998</v>
      </c>
      <c r="I2763" s="18" t="s">
        <v>24</v>
      </c>
      <c r="J2763" s="18" t="s">
        <v>114</v>
      </c>
      <c r="K2763" s="18">
        <v>16</v>
      </c>
      <c r="L2763" s="18">
        <v>60</v>
      </c>
      <c r="M2763" s="18" t="s">
        <v>71</v>
      </c>
      <c r="N2763" s="18" t="s">
        <v>74</v>
      </c>
      <c r="O2763" s="18" t="s">
        <v>75</v>
      </c>
      <c r="P2763" s="19">
        <v>4197.6448995199999</v>
      </c>
      <c r="Q2763" s="19">
        <v>514009.65277500002</v>
      </c>
      <c r="R2763" s="20">
        <v>0.74605500000000002</v>
      </c>
      <c r="S2763" s="20">
        <v>6.7142049999999998</v>
      </c>
      <c r="T2763" s="20">
        <v>0.24</v>
      </c>
      <c r="U2763" s="20">
        <v>0.56100000000000005</v>
      </c>
      <c r="V2763" s="20">
        <f t="shared" si="86"/>
        <v>2.707615035576</v>
      </c>
      <c r="W2763" s="20">
        <f t="shared" si="87"/>
        <v>14.075427587643397</v>
      </c>
    </row>
    <row r="2764" spans="1:23" x14ac:dyDescent="0.25">
      <c r="A2764" s="18">
        <v>40216</v>
      </c>
      <c r="B2764" s="18">
        <v>40216</v>
      </c>
      <c r="C2764" s="18">
        <v>6410</v>
      </c>
      <c r="D2764" s="18">
        <v>6410</v>
      </c>
      <c r="E2764" s="18" t="s">
        <v>56</v>
      </c>
      <c r="F2764" s="18" t="s">
        <v>276</v>
      </c>
      <c r="G2764" s="19">
        <v>0.55444559564100004</v>
      </c>
      <c r="H2764" s="19">
        <v>0.22437599999999999</v>
      </c>
      <c r="I2764" s="18" t="s">
        <v>24</v>
      </c>
      <c r="J2764" s="18" t="s">
        <v>114</v>
      </c>
      <c r="K2764" s="18">
        <v>16</v>
      </c>
      <c r="L2764" s="18">
        <v>60</v>
      </c>
      <c r="M2764" s="18" t="s">
        <v>71</v>
      </c>
      <c r="N2764" s="18" t="s">
        <v>74</v>
      </c>
      <c r="O2764" s="18" t="s">
        <v>75</v>
      </c>
      <c r="P2764" s="19">
        <v>914.48315814700004</v>
      </c>
      <c r="Q2764" s="19">
        <v>24151.553541099998</v>
      </c>
      <c r="R2764" s="20">
        <v>0.74605500000000002</v>
      </c>
      <c r="S2764" s="20">
        <v>6.7142049999999998</v>
      </c>
      <c r="T2764" s="20">
        <v>0.24</v>
      </c>
      <c r="U2764" s="20">
        <v>0.56100000000000005</v>
      </c>
      <c r="V2764" s="20">
        <f t="shared" si="86"/>
        <v>0.12722159587679999</v>
      </c>
      <c r="W2764" s="20">
        <f t="shared" si="87"/>
        <v>0.66135633641411984</v>
      </c>
    </row>
    <row r="2765" spans="1:23" x14ac:dyDescent="0.25">
      <c r="A2765" s="18">
        <v>47830</v>
      </c>
      <c r="B2765" s="18">
        <v>49395</v>
      </c>
      <c r="C2765" s="18">
        <v>6430</v>
      </c>
      <c r="D2765" s="18">
        <v>6430</v>
      </c>
      <c r="E2765" s="18" t="s">
        <v>56</v>
      </c>
      <c r="F2765" s="18" t="s">
        <v>113</v>
      </c>
      <c r="G2765" s="19">
        <v>6.68643913932</v>
      </c>
      <c r="H2765" s="19">
        <v>2.7059099999999998</v>
      </c>
      <c r="I2765" s="18" t="s">
        <v>24</v>
      </c>
      <c r="J2765" s="18" t="s">
        <v>114</v>
      </c>
      <c r="K2765" s="18">
        <v>16</v>
      </c>
      <c r="L2765" s="18">
        <v>60</v>
      </c>
      <c r="M2765" s="18" t="s">
        <v>71</v>
      </c>
      <c r="N2765" s="18" t="s">
        <v>76</v>
      </c>
      <c r="O2765" s="18" t="s">
        <v>75</v>
      </c>
      <c r="P2765" s="19">
        <v>2278.83761439</v>
      </c>
      <c r="Q2765" s="19">
        <v>291260.12386499997</v>
      </c>
      <c r="R2765" s="20">
        <v>0.74605500000000002</v>
      </c>
      <c r="S2765" s="20">
        <v>6.7142049999999998</v>
      </c>
      <c r="T2765" s="20">
        <v>0.24</v>
      </c>
      <c r="U2765" s="20">
        <v>0.56100000000000005</v>
      </c>
      <c r="V2765" s="20">
        <f t="shared" si="86"/>
        <v>1.5342558406379998</v>
      </c>
      <c r="W2765" s="20">
        <f t="shared" si="87"/>
        <v>7.9757671242304484</v>
      </c>
    </row>
    <row r="2766" spans="1:23" x14ac:dyDescent="0.25">
      <c r="A2766" s="18">
        <v>47831</v>
      </c>
      <c r="B2766" s="18">
        <v>49396</v>
      </c>
      <c r="C2766" s="18">
        <v>6430</v>
      </c>
      <c r="D2766" s="18">
        <v>6430</v>
      </c>
      <c r="E2766" s="18" t="s">
        <v>56</v>
      </c>
      <c r="F2766" s="18" t="s">
        <v>113</v>
      </c>
      <c r="G2766" s="19">
        <v>1.7801925056100001</v>
      </c>
      <c r="H2766" s="19">
        <v>0.720418</v>
      </c>
      <c r="I2766" s="18" t="s">
        <v>24</v>
      </c>
      <c r="J2766" s="18" t="s">
        <v>114</v>
      </c>
      <c r="K2766" s="18">
        <v>16</v>
      </c>
      <c r="L2766" s="18">
        <v>60</v>
      </c>
      <c r="M2766" s="18" t="s">
        <v>71</v>
      </c>
      <c r="N2766" s="18" t="s">
        <v>76</v>
      </c>
      <c r="O2766" s="18" t="s">
        <v>75</v>
      </c>
      <c r="P2766" s="19">
        <v>1132.2111428999999</v>
      </c>
      <c r="Q2766" s="19">
        <v>77544.875364099993</v>
      </c>
      <c r="R2766" s="20">
        <v>0.74605500000000002</v>
      </c>
      <c r="S2766" s="20">
        <v>6.7142049999999998</v>
      </c>
      <c r="T2766" s="20">
        <v>0.24</v>
      </c>
      <c r="U2766" s="20">
        <v>0.56100000000000005</v>
      </c>
      <c r="V2766" s="20">
        <f t="shared" si="86"/>
        <v>0.40847830275240005</v>
      </c>
      <c r="W2766" s="20">
        <f t="shared" si="87"/>
        <v>2.1234579864459096</v>
      </c>
    </row>
    <row r="2767" spans="1:23" x14ac:dyDescent="0.25">
      <c r="A2767" s="18">
        <v>47832</v>
      </c>
      <c r="B2767" s="18">
        <v>49397</v>
      </c>
      <c r="C2767" s="18">
        <v>6430</v>
      </c>
      <c r="D2767" s="18">
        <v>6430</v>
      </c>
      <c r="E2767" s="18" t="s">
        <v>56</v>
      </c>
      <c r="F2767" s="18" t="s">
        <v>113</v>
      </c>
      <c r="G2767" s="19">
        <v>5.2671349942200001</v>
      </c>
      <c r="H2767" s="19">
        <v>2.1315300000000001</v>
      </c>
      <c r="I2767" s="18" t="s">
        <v>24</v>
      </c>
      <c r="J2767" s="18" t="s">
        <v>114</v>
      </c>
      <c r="K2767" s="18">
        <v>16</v>
      </c>
      <c r="L2767" s="18">
        <v>60</v>
      </c>
      <c r="M2767" s="18" t="s">
        <v>71</v>
      </c>
      <c r="N2767" s="18" t="s">
        <v>76</v>
      </c>
      <c r="O2767" s="18" t="s">
        <v>75</v>
      </c>
      <c r="P2767" s="19">
        <v>2724.8274237400001</v>
      </c>
      <c r="Q2767" s="19">
        <v>229435.48260300001</v>
      </c>
      <c r="R2767" s="20">
        <v>0.74605500000000002</v>
      </c>
      <c r="S2767" s="20">
        <v>6.7142049999999998</v>
      </c>
      <c r="T2767" s="20">
        <v>0.24</v>
      </c>
      <c r="U2767" s="20">
        <v>0.56100000000000005</v>
      </c>
      <c r="V2767" s="20">
        <f t="shared" si="86"/>
        <v>1.2085813467540001</v>
      </c>
      <c r="W2767" s="20">
        <f t="shared" si="87"/>
        <v>6.2827613994223492</v>
      </c>
    </row>
    <row r="2768" spans="1:23" x14ac:dyDescent="0.25">
      <c r="A2768" s="18">
        <v>47833</v>
      </c>
      <c r="B2768" s="18">
        <v>49398</v>
      </c>
      <c r="C2768" s="18">
        <v>6430</v>
      </c>
      <c r="D2768" s="18">
        <v>6430</v>
      </c>
      <c r="E2768" s="18" t="s">
        <v>56</v>
      </c>
      <c r="F2768" s="18" t="s">
        <v>113</v>
      </c>
      <c r="G2768" s="19">
        <v>4.1347416401099997</v>
      </c>
      <c r="H2768" s="19">
        <v>1.67327</v>
      </c>
      <c r="I2768" s="18" t="s">
        <v>24</v>
      </c>
      <c r="J2768" s="18" t="s">
        <v>114</v>
      </c>
      <c r="K2768" s="18">
        <v>16</v>
      </c>
      <c r="L2768" s="18">
        <v>60</v>
      </c>
      <c r="M2768" s="18" t="s">
        <v>71</v>
      </c>
      <c r="N2768" s="18" t="s">
        <v>76</v>
      </c>
      <c r="O2768" s="18" t="s">
        <v>75</v>
      </c>
      <c r="P2768" s="19">
        <v>2652.0573907100002</v>
      </c>
      <c r="Q2768" s="19">
        <v>180108.62540700001</v>
      </c>
      <c r="R2768" s="20">
        <v>0.74605500000000002</v>
      </c>
      <c r="S2768" s="20">
        <v>6.7142049999999998</v>
      </c>
      <c r="T2768" s="20">
        <v>0.24</v>
      </c>
      <c r="U2768" s="20">
        <v>0.56100000000000005</v>
      </c>
      <c r="V2768" s="20">
        <f t="shared" si="86"/>
        <v>0.94874710188600009</v>
      </c>
      <c r="W2768" s="20">
        <f t="shared" si="87"/>
        <v>4.9320235543536493</v>
      </c>
    </row>
    <row r="2769" spans="1:23" x14ac:dyDescent="0.25">
      <c r="A2769" s="18">
        <v>47834</v>
      </c>
      <c r="B2769" s="18">
        <v>49399</v>
      </c>
      <c r="C2769" s="18">
        <v>6430</v>
      </c>
      <c r="D2769" s="18">
        <v>6430</v>
      </c>
      <c r="E2769" s="18" t="s">
        <v>56</v>
      </c>
      <c r="F2769" s="18" t="s">
        <v>113</v>
      </c>
      <c r="G2769" s="19">
        <v>8.2298457038000006</v>
      </c>
      <c r="H2769" s="19">
        <v>3.3304999999999998</v>
      </c>
      <c r="I2769" s="18" t="s">
        <v>24</v>
      </c>
      <c r="J2769" s="18" t="s">
        <v>114</v>
      </c>
      <c r="K2769" s="18">
        <v>16</v>
      </c>
      <c r="L2769" s="18">
        <v>60</v>
      </c>
      <c r="M2769" s="18" t="s">
        <v>71</v>
      </c>
      <c r="N2769" s="18" t="s">
        <v>76</v>
      </c>
      <c r="O2769" s="18" t="s">
        <v>75</v>
      </c>
      <c r="P2769" s="19">
        <v>2830.9498415799999</v>
      </c>
      <c r="Q2769" s="19">
        <v>358490.64489</v>
      </c>
      <c r="R2769" s="20">
        <v>0.74605500000000002</v>
      </c>
      <c r="S2769" s="20">
        <v>6.7142049999999998</v>
      </c>
      <c r="T2769" s="20">
        <v>0.24</v>
      </c>
      <c r="U2769" s="20">
        <v>0.56100000000000005</v>
      </c>
      <c r="V2769" s="20">
        <f t="shared" si="86"/>
        <v>1.8883994948999998</v>
      </c>
      <c r="W2769" s="20">
        <f t="shared" si="87"/>
        <v>9.8167686313474967</v>
      </c>
    </row>
    <row r="2770" spans="1:23" x14ac:dyDescent="0.25">
      <c r="A2770" s="18">
        <v>47835</v>
      </c>
      <c r="B2770" s="18">
        <v>49400</v>
      </c>
      <c r="C2770" s="18">
        <v>6430</v>
      </c>
      <c r="D2770" s="18">
        <v>6430</v>
      </c>
      <c r="E2770" s="18" t="s">
        <v>56</v>
      </c>
      <c r="F2770" s="18" t="s">
        <v>113</v>
      </c>
      <c r="G2770" s="19">
        <v>1.9242854001</v>
      </c>
      <c r="H2770" s="19">
        <v>0.77873099999999995</v>
      </c>
      <c r="I2770" s="18" t="s">
        <v>24</v>
      </c>
      <c r="J2770" s="18" t="s">
        <v>114</v>
      </c>
      <c r="K2770" s="18">
        <v>16</v>
      </c>
      <c r="L2770" s="18">
        <v>60</v>
      </c>
      <c r="M2770" s="18" t="s">
        <v>71</v>
      </c>
      <c r="N2770" s="18" t="s">
        <v>76</v>
      </c>
      <c r="O2770" s="18" t="s">
        <v>75</v>
      </c>
      <c r="P2770" s="19">
        <v>1055.6895184299999</v>
      </c>
      <c r="Q2770" s="19">
        <v>83821.536741599994</v>
      </c>
      <c r="R2770" s="20">
        <v>0.74605500000000002</v>
      </c>
      <c r="S2770" s="20">
        <v>6.7142049999999998</v>
      </c>
      <c r="T2770" s="20">
        <v>0.24</v>
      </c>
      <c r="U2770" s="20">
        <v>0.56100000000000005</v>
      </c>
      <c r="V2770" s="20">
        <f t="shared" si="86"/>
        <v>0.44154187871579997</v>
      </c>
      <c r="W2770" s="20">
        <f t="shared" si="87"/>
        <v>2.2953376529223446</v>
      </c>
    </row>
    <row r="2771" spans="1:23" x14ac:dyDescent="0.25">
      <c r="A2771" s="18">
        <v>47836</v>
      </c>
      <c r="B2771" s="18">
        <v>49401</v>
      </c>
      <c r="C2771" s="18">
        <v>6430</v>
      </c>
      <c r="D2771" s="18">
        <v>6430</v>
      </c>
      <c r="E2771" s="18" t="s">
        <v>56</v>
      </c>
      <c r="F2771" s="18" t="s">
        <v>113</v>
      </c>
      <c r="G2771" s="19">
        <v>0.47324707955599998</v>
      </c>
      <c r="H2771" s="19">
        <v>0.19151599999999999</v>
      </c>
      <c r="I2771" s="18" t="s">
        <v>24</v>
      </c>
      <c r="J2771" s="18" t="s">
        <v>114</v>
      </c>
      <c r="K2771" s="18">
        <v>16</v>
      </c>
      <c r="L2771" s="18">
        <v>60</v>
      </c>
      <c r="M2771" s="18" t="s">
        <v>71</v>
      </c>
      <c r="N2771" s="18" t="s">
        <v>76</v>
      </c>
      <c r="O2771" s="18" t="s">
        <v>75</v>
      </c>
      <c r="P2771" s="19">
        <v>598.260418835</v>
      </c>
      <c r="Q2771" s="19">
        <v>20614.560327499999</v>
      </c>
      <c r="R2771" s="20">
        <v>0.74605500000000002</v>
      </c>
      <c r="S2771" s="20">
        <v>6.7142049999999998</v>
      </c>
      <c r="T2771" s="20">
        <v>0.24</v>
      </c>
      <c r="U2771" s="20">
        <v>0.56100000000000005</v>
      </c>
      <c r="V2771" s="20">
        <f t="shared" si="86"/>
        <v>0.10858991672879999</v>
      </c>
      <c r="W2771" s="20">
        <f t="shared" si="87"/>
        <v>0.56450030361841996</v>
      </c>
    </row>
    <row r="2772" spans="1:23" x14ac:dyDescent="0.25">
      <c r="A2772" s="18">
        <v>47837</v>
      </c>
      <c r="B2772" s="18">
        <v>49402</v>
      </c>
      <c r="C2772" s="18">
        <v>6430</v>
      </c>
      <c r="D2772" s="18">
        <v>6430</v>
      </c>
      <c r="E2772" s="18" t="s">
        <v>56</v>
      </c>
      <c r="F2772" s="18" t="s">
        <v>113</v>
      </c>
      <c r="G2772" s="19">
        <v>3.50641267526</v>
      </c>
      <c r="H2772" s="19">
        <v>1.41899</v>
      </c>
      <c r="I2772" s="18" t="s">
        <v>24</v>
      </c>
      <c r="J2772" s="18" t="s">
        <v>114</v>
      </c>
      <c r="K2772" s="18">
        <v>16</v>
      </c>
      <c r="L2772" s="18">
        <v>60</v>
      </c>
      <c r="M2772" s="18" t="s">
        <v>71</v>
      </c>
      <c r="N2772" s="18" t="s">
        <v>76</v>
      </c>
      <c r="O2772" s="18" t="s">
        <v>75</v>
      </c>
      <c r="P2772" s="19">
        <v>1770.1992079900001</v>
      </c>
      <c r="Q2772" s="19">
        <v>152738.72517799999</v>
      </c>
      <c r="R2772" s="20">
        <v>0.74605500000000002</v>
      </c>
      <c r="S2772" s="20">
        <v>6.7142049999999998</v>
      </c>
      <c r="T2772" s="20">
        <v>0.24</v>
      </c>
      <c r="U2772" s="20">
        <v>0.56100000000000005</v>
      </c>
      <c r="V2772" s="20">
        <f t="shared" si="86"/>
        <v>0.80456988418200004</v>
      </c>
      <c r="W2772" s="20">
        <f t="shared" si="87"/>
        <v>4.1825241015450487</v>
      </c>
    </row>
    <row r="2773" spans="1:23" x14ac:dyDescent="0.25">
      <c r="A2773" s="18">
        <v>47838</v>
      </c>
      <c r="B2773" s="18">
        <v>49403</v>
      </c>
      <c r="C2773" s="18">
        <v>6430</v>
      </c>
      <c r="D2773" s="18">
        <v>6430</v>
      </c>
      <c r="E2773" s="18" t="s">
        <v>56</v>
      </c>
      <c r="F2773" s="18" t="s">
        <v>113</v>
      </c>
      <c r="G2773" s="19">
        <v>4.7983717947000004</v>
      </c>
      <c r="H2773" s="19">
        <v>1.9418299999999999</v>
      </c>
      <c r="I2773" s="18" t="s">
        <v>24</v>
      </c>
      <c r="J2773" s="18" t="s">
        <v>114</v>
      </c>
      <c r="K2773" s="18">
        <v>16</v>
      </c>
      <c r="L2773" s="18">
        <v>60</v>
      </c>
      <c r="M2773" s="18" t="s">
        <v>71</v>
      </c>
      <c r="N2773" s="18" t="s">
        <v>76</v>
      </c>
      <c r="O2773" s="18" t="s">
        <v>75</v>
      </c>
      <c r="P2773" s="19">
        <v>1672.0584856200001</v>
      </c>
      <c r="Q2773" s="19">
        <v>209016.23930799999</v>
      </c>
      <c r="R2773" s="20">
        <v>0.74605500000000002</v>
      </c>
      <c r="S2773" s="20">
        <v>6.7142049999999998</v>
      </c>
      <c r="T2773" s="20">
        <v>0.24</v>
      </c>
      <c r="U2773" s="20">
        <v>0.56100000000000005</v>
      </c>
      <c r="V2773" s="20">
        <f t="shared" si="86"/>
        <v>1.101021105294</v>
      </c>
      <c r="W2773" s="20">
        <f t="shared" si="87"/>
        <v>5.7236138211708489</v>
      </c>
    </row>
    <row r="2774" spans="1:23" x14ac:dyDescent="0.25">
      <c r="A2774" s="18">
        <v>47839</v>
      </c>
      <c r="B2774" s="18">
        <v>49404</v>
      </c>
      <c r="C2774" s="18">
        <v>6430</v>
      </c>
      <c r="D2774" s="18">
        <v>6430</v>
      </c>
      <c r="E2774" s="18" t="s">
        <v>56</v>
      </c>
      <c r="F2774" s="18" t="s">
        <v>113</v>
      </c>
      <c r="G2774" s="19">
        <v>4.2051874291000004</v>
      </c>
      <c r="H2774" s="19">
        <v>1.7017800000000001</v>
      </c>
      <c r="I2774" s="18" t="s">
        <v>24</v>
      </c>
      <c r="J2774" s="18" t="s">
        <v>114</v>
      </c>
      <c r="K2774" s="18">
        <v>16</v>
      </c>
      <c r="L2774" s="18">
        <v>60</v>
      </c>
      <c r="M2774" s="18" t="s">
        <v>71</v>
      </c>
      <c r="N2774" s="18" t="s">
        <v>76</v>
      </c>
      <c r="O2774" s="18" t="s">
        <v>75</v>
      </c>
      <c r="P2774" s="19">
        <v>2050.8229117400001</v>
      </c>
      <c r="Q2774" s="19">
        <v>183177.23170100001</v>
      </c>
      <c r="R2774" s="20">
        <v>0.74605500000000002</v>
      </c>
      <c r="S2774" s="20">
        <v>6.7142049999999998</v>
      </c>
      <c r="T2774" s="20">
        <v>0.24</v>
      </c>
      <c r="U2774" s="20">
        <v>0.56100000000000005</v>
      </c>
      <c r="V2774" s="20">
        <f t="shared" si="86"/>
        <v>0.96491232320400011</v>
      </c>
      <c r="W2774" s="20">
        <f t="shared" si="87"/>
        <v>5.0160578055710996</v>
      </c>
    </row>
    <row r="2775" spans="1:23" x14ac:dyDescent="0.25">
      <c r="A2775" s="18">
        <v>47840</v>
      </c>
      <c r="B2775" s="18">
        <v>49405</v>
      </c>
      <c r="C2775" s="18">
        <v>6430</v>
      </c>
      <c r="D2775" s="18">
        <v>6430</v>
      </c>
      <c r="E2775" s="18" t="s">
        <v>56</v>
      </c>
      <c r="F2775" s="18" t="s">
        <v>113</v>
      </c>
      <c r="G2775" s="19">
        <v>4.7188130890400002</v>
      </c>
      <c r="H2775" s="19">
        <v>1.90964</v>
      </c>
      <c r="I2775" s="18" t="s">
        <v>24</v>
      </c>
      <c r="J2775" s="18" t="s">
        <v>114</v>
      </c>
      <c r="K2775" s="18">
        <v>16</v>
      </c>
      <c r="L2775" s="18">
        <v>60</v>
      </c>
      <c r="M2775" s="18" t="s">
        <v>71</v>
      </c>
      <c r="N2775" s="18" t="s">
        <v>76</v>
      </c>
      <c r="O2775" s="18" t="s">
        <v>75</v>
      </c>
      <c r="P2775" s="19">
        <v>1889.50172868</v>
      </c>
      <c r="Q2775" s="19">
        <v>205550.675953</v>
      </c>
      <c r="R2775" s="20">
        <v>0.74605500000000002</v>
      </c>
      <c r="S2775" s="20">
        <v>6.7142049999999998</v>
      </c>
      <c r="T2775" s="20">
        <v>0.24</v>
      </c>
      <c r="U2775" s="20">
        <v>0.56100000000000005</v>
      </c>
      <c r="V2775" s="20">
        <f t="shared" si="86"/>
        <v>1.0827693173520001</v>
      </c>
      <c r="W2775" s="20">
        <f t="shared" si="87"/>
        <v>5.6287326374917992</v>
      </c>
    </row>
    <row r="2776" spans="1:23" x14ac:dyDescent="0.25">
      <c r="A2776" s="18">
        <v>47841</v>
      </c>
      <c r="B2776" s="18">
        <v>49406</v>
      </c>
      <c r="C2776" s="18">
        <v>6430</v>
      </c>
      <c r="D2776" s="18">
        <v>6430</v>
      </c>
      <c r="E2776" s="18" t="s">
        <v>56</v>
      </c>
      <c r="F2776" s="18" t="s">
        <v>113</v>
      </c>
      <c r="G2776" s="19">
        <v>3.8741732997199998</v>
      </c>
      <c r="H2776" s="19">
        <v>1.56782</v>
      </c>
      <c r="I2776" s="18" t="s">
        <v>24</v>
      </c>
      <c r="J2776" s="18" t="s">
        <v>114</v>
      </c>
      <c r="K2776" s="18">
        <v>16</v>
      </c>
      <c r="L2776" s="18">
        <v>60</v>
      </c>
      <c r="M2776" s="18" t="s">
        <v>71</v>
      </c>
      <c r="N2776" s="18" t="s">
        <v>76</v>
      </c>
      <c r="O2776" s="18" t="s">
        <v>75</v>
      </c>
      <c r="P2776" s="19">
        <v>2117.9303456500002</v>
      </c>
      <c r="Q2776" s="19">
        <v>168758.31390000001</v>
      </c>
      <c r="R2776" s="20">
        <v>0.74605500000000002</v>
      </c>
      <c r="S2776" s="20">
        <v>6.7142049999999998</v>
      </c>
      <c r="T2776" s="20">
        <v>0.24</v>
      </c>
      <c r="U2776" s="20">
        <v>0.56100000000000005</v>
      </c>
      <c r="V2776" s="20">
        <f t="shared" si="86"/>
        <v>0.88895676207599994</v>
      </c>
      <c r="W2776" s="20">
        <f t="shared" si="87"/>
        <v>4.6212058836808989</v>
      </c>
    </row>
    <row r="2777" spans="1:23" x14ac:dyDescent="0.25">
      <c r="A2777" s="18">
        <v>49238</v>
      </c>
      <c r="B2777" s="18">
        <v>49154</v>
      </c>
      <c r="C2777" s="18">
        <v>6430</v>
      </c>
      <c r="D2777" s="18">
        <v>6430</v>
      </c>
      <c r="E2777" s="18" t="s">
        <v>116</v>
      </c>
      <c r="F2777" s="18" t="s">
        <v>117</v>
      </c>
      <c r="G2777" s="19">
        <v>1.6257561352500002E-2</v>
      </c>
      <c r="H2777" s="19">
        <v>6.5792000000000003E-3</v>
      </c>
      <c r="I2777" s="18" t="s">
        <v>79</v>
      </c>
      <c r="J2777" s="18" t="s">
        <v>80</v>
      </c>
      <c r="K2777" s="18">
        <v>16</v>
      </c>
      <c r="L2777" s="18">
        <v>60</v>
      </c>
      <c r="M2777" s="18" t="s">
        <v>71</v>
      </c>
      <c r="N2777" s="18" t="s">
        <v>76</v>
      </c>
      <c r="O2777" s="18" t="s">
        <v>75</v>
      </c>
      <c r="P2777" s="19">
        <v>1737.00590109</v>
      </c>
      <c r="Q2777" s="19">
        <v>147801.329849</v>
      </c>
      <c r="R2777" s="20">
        <v>0.70014500000000002</v>
      </c>
      <c r="S2777" s="20">
        <v>6.29983</v>
      </c>
      <c r="T2777" s="20">
        <v>0.30199999999999999</v>
      </c>
      <c r="U2777" s="20">
        <v>0.30499999999999999</v>
      </c>
      <c r="V2777" s="20">
        <f t="shared" si="86"/>
        <v>3.2152630008320002E-3</v>
      </c>
      <c r="W2777" s="20">
        <f t="shared" si="87"/>
        <v>2.8806249867520003E-2</v>
      </c>
    </row>
    <row r="2778" spans="1:23" x14ac:dyDescent="0.25">
      <c r="A2778" s="18">
        <v>49366</v>
      </c>
      <c r="B2778" s="18">
        <v>49294</v>
      </c>
      <c r="C2778" s="18">
        <v>6430</v>
      </c>
      <c r="D2778" s="18">
        <v>6430</v>
      </c>
      <c r="E2778" s="18" t="s">
        <v>56</v>
      </c>
      <c r="F2778" s="18" t="s">
        <v>81</v>
      </c>
      <c r="G2778" s="19">
        <v>4.3217819210399997E-3</v>
      </c>
      <c r="H2778" s="19">
        <v>1.7489599999999999E-3</v>
      </c>
      <c r="I2778" s="18" t="s">
        <v>79</v>
      </c>
      <c r="J2778" s="18" t="s">
        <v>80</v>
      </c>
      <c r="K2778" s="18">
        <v>16</v>
      </c>
      <c r="L2778" s="18">
        <v>60</v>
      </c>
      <c r="M2778" s="18" t="s">
        <v>71</v>
      </c>
      <c r="N2778" s="18" t="s">
        <v>76</v>
      </c>
      <c r="O2778" s="18" t="s">
        <v>75</v>
      </c>
      <c r="P2778" s="19">
        <v>3019.10599417</v>
      </c>
      <c r="Q2778" s="19">
        <v>409644.02678199997</v>
      </c>
      <c r="R2778" s="20">
        <v>0.70014500000000002</v>
      </c>
      <c r="S2778" s="20">
        <v>6.29983</v>
      </c>
      <c r="T2778" s="20">
        <v>0.30199999999999999</v>
      </c>
      <c r="U2778" s="20">
        <v>0.30499999999999999</v>
      </c>
      <c r="V2778" s="20">
        <f t="shared" si="86"/>
        <v>8.547188682415999E-4</v>
      </c>
      <c r="W2778" s="20">
        <f t="shared" si="87"/>
        <v>7.6576147203760003E-3</v>
      </c>
    </row>
    <row r="2779" spans="1:23" x14ac:dyDescent="0.25">
      <c r="A2779" s="18">
        <v>49373</v>
      </c>
      <c r="B2779" s="18">
        <v>49301</v>
      </c>
      <c r="C2779" s="18">
        <v>6430</v>
      </c>
      <c r="D2779" s="18">
        <v>6430</v>
      </c>
      <c r="E2779" s="18" t="s">
        <v>56</v>
      </c>
      <c r="F2779" s="18" t="s">
        <v>81</v>
      </c>
      <c r="G2779" s="19">
        <v>8.3779486204500005E-4</v>
      </c>
      <c r="H2779" s="19">
        <v>3.3904399999999999E-4</v>
      </c>
      <c r="I2779" s="18" t="s">
        <v>79</v>
      </c>
      <c r="J2779" s="18" t="s">
        <v>80</v>
      </c>
      <c r="K2779" s="18">
        <v>16</v>
      </c>
      <c r="L2779" s="18">
        <v>60</v>
      </c>
      <c r="M2779" s="18" t="s">
        <v>71</v>
      </c>
      <c r="N2779" s="18" t="s">
        <v>76</v>
      </c>
      <c r="O2779" s="18" t="s">
        <v>75</v>
      </c>
      <c r="P2779" s="19">
        <v>790.64413836300002</v>
      </c>
      <c r="Q2779" s="19">
        <v>21171.282137099999</v>
      </c>
      <c r="R2779" s="20">
        <v>0.70014500000000002</v>
      </c>
      <c r="S2779" s="20">
        <v>6.29983</v>
      </c>
      <c r="T2779" s="20">
        <v>0.30199999999999999</v>
      </c>
      <c r="U2779" s="20">
        <v>0.30499999999999999</v>
      </c>
      <c r="V2779" s="20">
        <f t="shared" si="86"/>
        <v>1.6569121304323999E-4</v>
      </c>
      <c r="W2779" s="20">
        <f t="shared" si="87"/>
        <v>1.4844640959514E-3</v>
      </c>
    </row>
    <row r="2780" spans="1:23" x14ac:dyDescent="0.25">
      <c r="A2780" s="18">
        <v>49421</v>
      </c>
      <c r="B2780" s="18">
        <v>49349</v>
      </c>
      <c r="C2780" s="18">
        <v>6430</v>
      </c>
      <c r="D2780" s="18">
        <v>6430</v>
      </c>
      <c r="E2780" s="18" t="s">
        <v>56</v>
      </c>
      <c r="F2780" s="18" t="s">
        <v>113</v>
      </c>
      <c r="G2780" s="19">
        <v>4.6446193759499996</v>
      </c>
      <c r="H2780" s="19">
        <v>1.87961</v>
      </c>
      <c r="I2780" s="18" t="s">
        <v>24</v>
      </c>
      <c r="J2780" s="18" t="s">
        <v>114</v>
      </c>
      <c r="K2780" s="18">
        <v>16</v>
      </c>
      <c r="L2780" s="18">
        <v>60</v>
      </c>
      <c r="M2780" s="18" t="s">
        <v>71</v>
      </c>
      <c r="N2780" s="18" t="s">
        <v>76</v>
      </c>
      <c r="O2780" s="18" t="s">
        <v>75</v>
      </c>
      <c r="P2780" s="19">
        <v>3413.1280183899999</v>
      </c>
      <c r="Q2780" s="19">
        <v>202318.81074099999</v>
      </c>
      <c r="R2780" s="20">
        <v>0.74605500000000002</v>
      </c>
      <c r="S2780" s="20">
        <v>6.7142049999999998</v>
      </c>
      <c r="T2780" s="20">
        <v>0.24</v>
      </c>
      <c r="U2780" s="20">
        <v>0.56100000000000005</v>
      </c>
      <c r="V2780" s="20">
        <f t="shared" si="86"/>
        <v>1.0657422532979999</v>
      </c>
      <c r="W2780" s="20">
        <f t="shared" si="87"/>
        <v>5.5402181315619492</v>
      </c>
    </row>
    <row r="2781" spans="1:23" x14ac:dyDescent="0.25">
      <c r="A2781" s="18">
        <v>49422</v>
      </c>
      <c r="B2781" s="18">
        <v>49350</v>
      </c>
      <c r="C2781" s="18">
        <v>6430</v>
      </c>
      <c r="D2781" s="18">
        <v>6430</v>
      </c>
      <c r="E2781" s="18" t="s">
        <v>56</v>
      </c>
      <c r="F2781" s="18" t="s">
        <v>113</v>
      </c>
      <c r="G2781" s="19">
        <v>4.6676785672700003</v>
      </c>
      <c r="H2781" s="19">
        <v>1.8889400000000001</v>
      </c>
      <c r="I2781" s="18" t="s">
        <v>24</v>
      </c>
      <c r="J2781" s="18" t="s">
        <v>114</v>
      </c>
      <c r="K2781" s="18">
        <v>16</v>
      </c>
      <c r="L2781" s="18">
        <v>60</v>
      </c>
      <c r="M2781" s="18" t="s">
        <v>71</v>
      </c>
      <c r="N2781" s="18" t="s">
        <v>76</v>
      </c>
      <c r="O2781" s="18" t="s">
        <v>75</v>
      </c>
      <c r="P2781" s="19">
        <v>2256.2587502900001</v>
      </c>
      <c r="Q2781" s="19">
        <v>203323.26509500001</v>
      </c>
      <c r="R2781" s="20">
        <v>0.74605500000000002</v>
      </c>
      <c r="S2781" s="20">
        <v>6.7142049999999998</v>
      </c>
      <c r="T2781" s="20">
        <v>0.24</v>
      </c>
      <c r="U2781" s="20">
        <v>0.56100000000000005</v>
      </c>
      <c r="V2781" s="20">
        <f t="shared" si="86"/>
        <v>1.0710323800920001</v>
      </c>
      <c r="W2781" s="20">
        <f t="shared" si="87"/>
        <v>5.5677186423952989</v>
      </c>
    </row>
    <row r="2782" spans="1:23" x14ac:dyDescent="0.25">
      <c r="A2782" s="18">
        <v>49423</v>
      </c>
      <c r="B2782" s="18">
        <v>49351</v>
      </c>
      <c r="C2782" s="18">
        <v>6430</v>
      </c>
      <c r="D2782" s="18">
        <v>6430</v>
      </c>
      <c r="E2782" s="18" t="s">
        <v>56</v>
      </c>
      <c r="F2782" s="18" t="s">
        <v>113</v>
      </c>
      <c r="G2782" s="19">
        <v>2.0497517890200001</v>
      </c>
      <c r="H2782" s="19">
        <v>0.82950500000000005</v>
      </c>
      <c r="I2782" s="18" t="s">
        <v>24</v>
      </c>
      <c r="J2782" s="18" t="s">
        <v>114</v>
      </c>
      <c r="K2782" s="18">
        <v>16</v>
      </c>
      <c r="L2782" s="18">
        <v>60</v>
      </c>
      <c r="M2782" s="18" t="s">
        <v>71</v>
      </c>
      <c r="N2782" s="18" t="s">
        <v>76</v>
      </c>
      <c r="O2782" s="18" t="s">
        <v>75</v>
      </c>
      <c r="P2782" s="19">
        <v>1377.61040708</v>
      </c>
      <c r="Q2782" s="19">
        <v>89286.830781099998</v>
      </c>
      <c r="R2782" s="20">
        <v>0.74605500000000002</v>
      </c>
      <c r="S2782" s="20">
        <v>6.7142049999999998</v>
      </c>
      <c r="T2782" s="20">
        <v>0.24</v>
      </c>
      <c r="U2782" s="20">
        <v>0.56100000000000005</v>
      </c>
      <c r="V2782" s="20">
        <f t="shared" si="86"/>
        <v>0.47033082810900007</v>
      </c>
      <c r="W2782" s="20">
        <f t="shared" si="87"/>
        <v>2.4449958455324747</v>
      </c>
    </row>
    <row r="2783" spans="1:23" x14ac:dyDescent="0.25">
      <c r="A2783" s="18">
        <v>49424</v>
      </c>
      <c r="B2783" s="18">
        <v>49352</v>
      </c>
      <c r="C2783" s="18">
        <v>6430</v>
      </c>
      <c r="D2783" s="18">
        <v>6430</v>
      </c>
      <c r="E2783" s="18" t="s">
        <v>56</v>
      </c>
      <c r="F2783" s="18" t="s">
        <v>113</v>
      </c>
      <c r="G2783" s="19">
        <v>11.795179236199999</v>
      </c>
      <c r="H2783" s="19">
        <v>4.7733400000000001</v>
      </c>
      <c r="I2783" s="18" t="s">
        <v>24</v>
      </c>
      <c r="J2783" s="18" t="s">
        <v>114</v>
      </c>
      <c r="K2783" s="18">
        <v>16</v>
      </c>
      <c r="L2783" s="18">
        <v>60</v>
      </c>
      <c r="M2783" s="18" t="s">
        <v>71</v>
      </c>
      <c r="N2783" s="18" t="s">
        <v>76</v>
      </c>
      <c r="O2783" s="18" t="s">
        <v>75</v>
      </c>
      <c r="P2783" s="19">
        <v>6744.4047740200003</v>
      </c>
      <c r="Q2783" s="19">
        <v>513795.95234000002</v>
      </c>
      <c r="R2783" s="20">
        <v>0.74605500000000002</v>
      </c>
      <c r="S2783" s="20">
        <v>6.7142049999999998</v>
      </c>
      <c r="T2783" s="20">
        <v>0.24</v>
      </c>
      <c r="U2783" s="20">
        <v>0.56100000000000005</v>
      </c>
      <c r="V2783" s="20">
        <f t="shared" si="86"/>
        <v>2.7064923720120002</v>
      </c>
      <c r="W2783" s="20">
        <f t="shared" si="87"/>
        <v>14.069591466373298</v>
      </c>
    </row>
    <row r="2784" spans="1:23" x14ac:dyDescent="0.25">
      <c r="A2784" s="18">
        <v>49425</v>
      </c>
      <c r="B2784" s="18">
        <v>49353</v>
      </c>
      <c r="C2784" s="18">
        <v>6430</v>
      </c>
      <c r="D2784" s="18">
        <v>6430</v>
      </c>
      <c r="E2784" s="18" t="s">
        <v>56</v>
      </c>
      <c r="F2784" s="18" t="s">
        <v>113</v>
      </c>
      <c r="G2784" s="19">
        <v>30.718905520900002</v>
      </c>
      <c r="H2784" s="19">
        <v>12.4315</v>
      </c>
      <c r="I2784" s="18" t="s">
        <v>24</v>
      </c>
      <c r="J2784" s="18" t="s">
        <v>114</v>
      </c>
      <c r="K2784" s="18">
        <v>16</v>
      </c>
      <c r="L2784" s="18">
        <v>60</v>
      </c>
      <c r="M2784" s="18" t="s">
        <v>71</v>
      </c>
      <c r="N2784" s="18" t="s">
        <v>76</v>
      </c>
      <c r="O2784" s="18" t="s">
        <v>75</v>
      </c>
      <c r="P2784" s="19">
        <v>8678.8278308499994</v>
      </c>
      <c r="Q2784" s="19">
        <v>1338110.17203</v>
      </c>
      <c r="R2784" s="20">
        <v>0.74605500000000002</v>
      </c>
      <c r="S2784" s="20">
        <v>6.7142049999999998</v>
      </c>
      <c r="T2784" s="20">
        <v>0.24</v>
      </c>
      <c r="U2784" s="20">
        <v>0.56100000000000005</v>
      </c>
      <c r="V2784" s="20">
        <f t="shared" si="86"/>
        <v>7.0486828767000009</v>
      </c>
      <c r="W2784" s="20">
        <f t="shared" si="87"/>
        <v>36.642293721842492</v>
      </c>
    </row>
    <row r="2785" spans="1:23" x14ac:dyDescent="0.25">
      <c r="A2785" s="18">
        <v>49426</v>
      </c>
      <c r="B2785" s="18">
        <v>49354</v>
      </c>
      <c r="C2785" s="18">
        <v>6430</v>
      </c>
      <c r="D2785" s="18">
        <v>6430</v>
      </c>
      <c r="E2785" s="18" t="s">
        <v>56</v>
      </c>
      <c r="F2785" s="18" t="s">
        <v>113</v>
      </c>
      <c r="G2785" s="19">
        <v>3.6751835553599999</v>
      </c>
      <c r="H2785" s="19">
        <v>1.48729</v>
      </c>
      <c r="I2785" s="18" t="s">
        <v>24</v>
      </c>
      <c r="J2785" s="18" t="s">
        <v>114</v>
      </c>
      <c r="K2785" s="18">
        <v>16</v>
      </c>
      <c r="L2785" s="18">
        <v>60</v>
      </c>
      <c r="M2785" s="18" t="s">
        <v>71</v>
      </c>
      <c r="N2785" s="18" t="s">
        <v>76</v>
      </c>
      <c r="O2785" s="18" t="s">
        <v>75</v>
      </c>
      <c r="P2785" s="19">
        <v>1486.3977197900001</v>
      </c>
      <c r="Q2785" s="19">
        <v>160090.35530900001</v>
      </c>
      <c r="R2785" s="20">
        <v>0.74605500000000002</v>
      </c>
      <c r="S2785" s="20">
        <v>6.7142049999999998</v>
      </c>
      <c r="T2785" s="20">
        <v>0.24</v>
      </c>
      <c r="U2785" s="20">
        <v>0.56100000000000005</v>
      </c>
      <c r="V2785" s="20">
        <f t="shared" si="86"/>
        <v>0.84329610712199998</v>
      </c>
      <c r="W2785" s="20">
        <f t="shared" si="87"/>
        <v>4.3838408100035489</v>
      </c>
    </row>
    <row r="2786" spans="1:23" x14ac:dyDescent="0.25">
      <c r="A2786" s="18">
        <v>49427</v>
      </c>
      <c r="B2786" s="18">
        <v>49355</v>
      </c>
      <c r="C2786" s="18">
        <v>6430</v>
      </c>
      <c r="D2786" s="18">
        <v>6430</v>
      </c>
      <c r="E2786" s="18" t="s">
        <v>56</v>
      </c>
      <c r="F2786" s="18" t="s">
        <v>113</v>
      </c>
      <c r="G2786" s="19">
        <v>5.0629076694700004</v>
      </c>
      <c r="H2786" s="19">
        <v>2.0488900000000001</v>
      </c>
      <c r="I2786" s="18" t="s">
        <v>24</v>
      </c>
      <c r="J2786" s="18" t="s">
        <v>114</v>
      </c>
      <c r="K2786" s="18">
        <v>16</v>
      </c>
      <c r="L2786" s="18">
        <v>60</v>
      </c>
      <c r="M2786" s="18" t="s">
        <v>71</v>
      </c>
      <c r="N2786" s="18" t="s">
        <v>76</v>
      </c>
      <c r="O2786" s="18" t="s">
        <v>75</v>
      </c>
      <c r="P2786" s="19">
        <v>2237.59714596</v>
      </c>
      <c r="Q2786" s="19">
        <v>220539.375921</v>
      </c>
      <c r="R2786" s="20">
        <v>0.74605500000000002</v>
      </c>
      <c r="S2786" s="20">
        <v>6.7142049999999998</v>
      </c>
      <c r="T2786" s="20">
        <v>0.24</v>
      </c>
      <c r="U2786" s="20">
        <v>0.56100000000000005</v>
      </c>
      <c r="V2786" s="20">
        <f t="shared" si="86"/>
        <v>1.161724318002</v>
      </c>
      <c r="W2786" s="20">
        <f t="shared" si="87"/>
        <v>6.0391770247955492</v>
      </c>
    </row>
    <row r="2787" spans="1:23" x14ac:dyDescent="0.25">
      <c r="A2787" s="18">
        <v>49428</v>
      </c>
      <c r="B2787" s="18">
        <v>49356</v>
      </c>
      <c r="C2787" s="18">
        <v>6430</v>
      </c>
      <c r="D2787" s="18">
        <v>6430</v>
      </c>
      <c r="E2787" s="18" t="s">
        <v>56</v>
      </c>
      <c r="F2787" s="18" t="s">
        <v>113</v>
      </c>
      <c r="G2787" s="19">
        <v>3.5341236998499999</v>
      </c>
      <c r="H2787" s="19">
        <v>1.43021</v>
      </c>
      <c r="I2787" s="18" t="s">
        <v>24</v>
      </c>
      <c r="J2787" s="18" t="s">
        <v>114</v>
      </c>
      <c r="K2787" s="18">
        <v>16</v>
      </c>
      <c r="L2787" s="18">
        <v>60</v>
      </c>
      <c r="M2787" s="18" t="s">
        <v>71</v>
      </c>
      <c r="N2787" s="18" t="s">
        <v>76</v>
      </c>
      <c r="O2787" s="18" t="s">
        <v>75</v>
      </c>
      <c r="P2787" s="19">
        <v>1613.46962852</v>
      </c>
      <c r="Q2787" s="19">
        <v>154147.02299999999</v>
      </c>
      <c r="R2787" s="20">
        <v>0.74605500000000002</v>
      </c>
      <c r="S2787" s="20">
        <v>6.7142049999999998</v>
      </c>
      <c r="T2787" s="20">
        <v>0.24</v>
      </c>
      <c r="U2787" s="20">
        <v>0.56100000000000005</v>
      </c>
      <c r="V2787" s="20">
        <f t="shared" si="86"/>
        <v>0.81093164437800003</v>
      </c>
      <c r="W2787" s="20">
        <f t="shared" si="87"/>
        <v>4.2155954554089492</v>
      </c>
    </row>
    <row r="2788" spans="1:23" x14ac:dyDescent="0.25">
      <c r="A2788" s="18">
        <v>49429</v>
      </c>
      <c r="B2788" s="18">
        <v>49357</v>
      </c>
      <c r="C2788" s="18">
        <v>6430</v>
      </c>
      <c r="D2788" s="18">
        <v>6430</v>
      </c>
      <c r="E2788" s="18" t="s">
        <v>56</v>
      </c>
      <c r="F2788" s="18" t="s">
        <v>113</v>
      </c>
      <c r="G2788" s="19">
        <v>3.8244604944199998</v>
      </c>
      <c r="H2788" s="19">
        <v>1.5477000000000001</v>
      </c>
      <c r="I2788" s="18" t="s">
        <v>24</v>
      </c>
      <c r="J2788" s="18" t="s">
        <v>114</v>
      </c>
      <c r="K2788" s="18">
        <v>16</v>
      </c>
      <c r="L2788" s="18">
        <v>60</v>
      </c>
      <c r="M2788" s="18" t="s">
        <v>71</v>
      </c>
      <c r="N2788" s="18" t="s">
        <v>76</v>
      </c>
      <c r="O2788" s="18" t="s">
        <v>75</v>
      </c>
      <c r="P2788" s="19">
        <v>1740.72530493</v>
      </c>
      <c r="Q2788" s="19">
        <v>166592.832765</v>
      </c>
      <c r="R2788" s="20">
        <v>0.74605500000000002</v>
      </c>
      <c r="S2788" s="20">
        <v>6.7142049999999998</v>
      </c>
      <c r="T2788" s="20">
        <v>0.24</v>
      </c>
      <c r="U2788" s="20">
        <v>0.56100000000000005</v>
      </c>
      <c r="V2788" s="20">
        <f t="shared" si="86"/>
        <v>0.87754868586000001</v>
      </c>
      <c r="W2788" s="20">
        <f t="shared" si="87"/>
        <v>4.5619014594614997</v>
      </c>
    </row>
    <row r="2789" spans="1:23" x14ac:dyDescent="0.25">
      <c r="A2789" s="18">
        <v>49430</v>
      </c>
      <c r="B2789" s="18">
        <v>49358</v>
      </c>
      <c r="C2789" s="18">
        <v>6430</v>
      </c>
      <c r="D2789" s="18">
        <v>6430</v>
      </c>
      <c r="E2789" s="18" t="s">
        <v>56</v>
      </c>
      <c r="F2789" s="18" t="s">
        <v>113</v>
      </c>
      <c r="G2789" s="19">
        <v>2.1003045116300001</v>
      </c>
      <c r="H2789" s="19">
        <v>0.84996300000000002</v>
      </c>
      <c r="I2789" s="18" t="s">
        <v>24</v>
      </c>
      <c r="J2789" s="18" t="s">
        <v>114</v>
      </c>
      <c r="K2789" s="18">
        <v>16</v>
      </c>
      <c r="L2789" s="18">
        <v>60</v>
      </c>
      <c r="M2789" s="18" t="s">
        <v>71</v>
      </c>
      <c r="N2789" s="18" t="s">
        <v>76</v>
      </c>
      <c r="O2789" s="18" t="s">
        <v>75</v>
      </c>
      <c r="P2789" s="19">
        <v>1368.44061207</v>
      </c>
      <c r="Q2789" s="19">
        <v>91488.898571199999</v>
      </c>
      <c r="R2789" s="20">
        <v>0.74605500000000002</v>
      </c>
      <c r="S2789" s="20">
        <v>6.7142049999999998</v>
      </c>
      <c r="T2789" s="20">
        <v>0.24</v>
      </c>
      <c r="U2789" s="20">
        <v>0.56100000000000005</v>
      </c>
      <c r="V2789" s="20">
        <f t="shared" si="86"/>
        <v>0.48193055093340004</v>
      </c>
      <c r="W2789" s="20">
        <f t="shared" si="87"/>
        <v>2.5052965369181845</v>
      </c>
    </row>
    <row r="2790" spans="1:23" x14ac:dyDescent="0.25">
      <c r="A2790" s="18">
        <v>49431</v>
      </c>
      <c r="B2790" s="18">
        <v>49359</v>
      </c>
      <c r="C2790" s="18">
        <v>6430</v>
      </c>
      <c r="D2790" s="18">
        <v>6430</v>
      </c>
      <c r="E2790" s="18" t="s">
        <v>56</v>
      </c>
      <c r="F2790" s="18" t="s">
        <v>113</v>
      </c>
      <c r="G2790" s="19">
        <v>1.4428353281299999</v>
      </c>
      <c r="H2790" s="19">
        <v>0.58389500000000005</v>
      </c>
      <c r="I2790" s="18" t="s">
        <v>24</v>
      </c>
      <c r="J2790" s="18" t="s">
        <v>114</v>
      </c>
      <c r="K2790" s="18">
        <v>16</v>
      </c>
      <c r="L2790" s="18">
        <v>60</v>
      </c>
      <c r="M2790" s="18" t="s">
        <v>71</v>
      </c>
      <c r="N2790" s="18" t="s">
        <v>76</v>
      </c>
      <c r="O2790" s="18" t="s">
        <v>75</v>
      </c>
      <c r="P2790" s="19">
        <v>916.60797096600004</v>
      </c>
      <c r="Q2790" s="19">
        <v>62849.655493500002</v>
      </c>
      <c r="R2790" s="20">
        <v>0.74605500000000002</v>
      </c>
      <c r="S2790" s="20">
        <v>6.7142049999999998</v>
      </c>
      <c r="T2790" s="20">
        <v>0.24</v>
      </c>
      <c r="U2790" s="20">
        <v>0.56100000000000005</v>
      </c>
      <c r="V2790" s="20">
        <f t="shared" si="86"/>
        <v>0.33106951601100004</v>
      </c>
      <c r="W2790" s="20">
        <f t="shared" si="87"/>
        <v>1.7210515298005249</v>
      </c>
    </row>
    <row r="2791" spans="1:23" x14ac:dyDescent="0.25">
      <c r="A2791" s="18">
        <v>49432</v>
      </c>
      <c r="B2791" s="18">
        <v>49360</v>
      </c>
      <c r="C2791" s="18">
        <v>6430</v>
      </c>
      <c r="D2791" s="18">
        <v>6430</v>
      </c>
      <c r="E2791" s="18" t="s">
        <v>56</v>
      </c>
      <c r="F2791" s="18" t="s">
        <v>113</v>
      </c>
      <c r="G2791" s="19">
        <v>1.6010008424</v>
      </c>
      <c r="H2791" s="19">
        <v>0.64790199999999998</v>
      </c>
      <c r="I2791" s="18" t="s">
        <v>24</v>
      </c>
      <c r="J2791" s="18" t="s">
        <v>114</v>
      </c>
      <c r="K2791" s="18">
        <v>16</v>
      </c>
      <c r="L2791" s="18">
        <v>60</v>
      </c>
      <c r="M2791" s="18" t="s">
        <v>71</v>
      </c>
      <c r="N2791" s="18" t="s">
        <v>76</v>
      </c>
      <c r="O2791" s="18" t="s">
        <v>75</v>
      </c>
      <c r="P2791" s="19">
        <v>955.15647329599994</v>
      </c>
      <c r="Q2791" s="19">
        <v>69739.317736900004</v>
      </c>
      <c r="R2791" s="20">
        <v>0.74605500000000002</v>
      </c>
      <c r="S2791" s="20">
        <v>6.7142049999999998</v>
      </c>
      <c r="T2791" s="20">
        <v>0.24</v>
      </c>
      <c r="U2791" s="20">
        <v>0.56100000000000005</v>
      </c>
      <c r="V2791" s="20">
        <f t="shared" si="86"/>
        <v>0.36736160022360004</v>
      </c>
      <c r="W2791" s="20">
        <f t="shared" si="87"/>
        <v>1.9097144662324896</v>
      </c>
    </row>
    <row r="2792" spans="1:23" x14ac:dyDescent="0.25">
      <c r="A2792" s="18">
        <v>49433</v>
      </c>
      <c r="B2792" s="18">
        <v>49361</v>
      </c>
      <c r="C2792" s="18">
        <v>6430</v>
      </c>
      <c r="D2792" s="18">
        <v>6430</v>
      </c>
      <c r="E2792" s="18" t="s">
        <v>56</v>
      </c>
      <c r="F2792" s="18" t="s">
        <v>113</v>
      </c>
      <c r="G2792" s="19">
        <v>4.8284964738699996</v>
      </c>
      <c r="H2792" s="19">
        <v>1.9540200000000001</v>
      </c>
      <c r="I2792" s="18" t="s">
        <v>24</v>
      </c>
      <c r="J2792" s="18" t="s">
        <v>114</v>
      </c>
      <c r="K2792" s="18">
        <v>16</v>
      </c>
      <c r="L2792" s="18">
        <v>60</v>
      </c>
      <c r="M2792" s="18" t="s">
        <v>71</v>
      </c>
      <c r="N2792" s="18" t="s">
        <v>76</v>
      </c>
      <c r="O2792" s="18" t="s">
        <v>75</v>
      </c>
      <c r="P2792" s="19">
        <v>2148.0150957800001</v>
      </c>
      <c r="Q2792" s="19">
        <v>210328.465085</v>
      </c>
      <c r="R2792" s="20">
        <v>0.74605500000000002</v>
      </c>
      <c r="S2792" s="20">
        <v>6.7142049999999998</v>
      </c>
      <c r="T2792" s="20">
        <v>0.24</v>
      </c>
      <c r="U2792" s="20">
        <v>0.56100000000000005</v>
      </c>
      <c r="V2792" s="20">
        <f t="shared" si="86"/>
        <v>1.1079328572360001</v>
      </c>
      <c r="W2792" s="20">
        <f t="shared" si="87"/>
        <v>5.7595442849498992</v>
      </c>
    </row>
    <row r="2793" spans="1:23" x14ac:dyDescent="0.25">
      <c r="A2793" s="18">
        <v>49434</v>
      </c>
      <c r="B2793" s="18">
        <v>49362</v>
      </c>
      <c r="C2793" s="18">
        <v>6430</v>
      </c>
      <c r="D2793" s="18">
        <v>6430</v>
      </c>
      <c r="E2793" s="18" t="s">
        <v>56</v>
      </c>
      <c r="F2793" s="18" t="s">
        <v>113</v>
      </c>
      <c r="G2793" s="19">
        <v>8.7135573835999995</v>
      </c>
      <c r="H2793" s="19">
        <v>3.5262500000000001</v>
      </c>
      <c r="I2793" s="18" t="s">
        <v>24</v>
      </c>
      <c r="J2793" s="18" t="s">
        <v>114</v>
      </c>
      <c r="K2793" s="18">
        <v>16</v>
      </c>
      <c r="L2793" s="18">
        <v>60</v>
      </c>
      <c r="M2793" s="18" t="s">
        <v>71</v>
      </c>
      <c r="N2793" s="18" t="s">
        <v>76</v>
      </c>
      <c r="O2793" s="18" t="s">
        <v>75</v>
      </c>
      <c r="P2793" s="19">
        <v>2264.2933973899999</v>
      </c>
      <c r="Q2793" s="19">
        <v>379561.04138100002</v>
      </c>
      <c r="R2793" s="20">
        <v>0.74605500000000002</v>
      </c>
      <c r="S2793" s="20">
        <v>6.7142049999999998</v>
      </c>
      <c r="T2793" s="20">
        <v>0.24</v>
      </c>
      <c r="U2793" s="20">
        <v>0.56100000000000005</v>
      </c>
      <c r="V2793" s="20">
        <f t="shared" si="86"/>
        <v>1.9993900972500003</v>
      </c>
      <c r="W2793" s="20">
        <f t="shared" si="87"/>
        <v>10.393748802368748</v>
      </c>
    </row>
    <row r="2794" spans="1:23" x14ac:dyDescent="0.25">
      <c r="A2794" s="18">
        <v>49435</v>
      </c>
      <c r="B2794" s="18">
        <v>49363</v>
      </c>
      <c r="C2794" s="18">
        <v>6430</v>
      </c>
      <c r="D2794" s="18">
        <v>6430</v>
      </c>
      <c r="E2794" s="18" t="s">
        <v>56</v>
      </c>
      <c r="F2794" s="18" t="s">
        <v>113</v>
      </c>
      <c r="G2794" s="19">
        <v>1.4113320793599999</v>
      </c>
      <c r="H2794" s="19">
        <v>0.57114600000000004</v>
      </c>
      <c r="I2794" s="18" t="s">
        <v>24</v>
      </c>
      <c r="J2794" s="18" t="s">
        <v>114</v>
      </c>
      <c r="K2794" s="18">
        <v>16</v>
      </c>
      <c r="L2794" s="18">
        <v>60</v>
      </c>
      <c r="M2794" s="18" t="s">
        <v>71</v>
      </c>
      <c r="N2794" s="18" t="s">
        <v>76</v>
      </c>
      <c r="O2794" s="18" t="s">
        <v>75</v>
      </c>
      <c r="P2794" s="19">
        <v>1070.8323370999999</v>
      </c>
      <c r="Q2794" s="19">
        <v>61477.379465899998</v>
      </c>
      <c r="R2794" s="20">
        <v>0.74605500000000002</v>
      </c>
      <c r="S2794" s="20">
        <v>6.7142049999999998</v>
      </c>
      <c r="T2794" s="20">
        <v>0.24</v>
      </c>
      <c r="U2794" s="20">
        <v>0.56100000000000005</v>
      </c>
      <c r="V2794" s="20">
        <f t="shared" si="86"/>
        <v>0.32384081006280008</v>
      </c>
      <c r="W2794" s="20">
        <f t="shared" si="87"/>
        <v>1.6834733934002699</v>
      </c>
    </row>
    <row r="2795" spans="1:23" x14ac:dyDescent="0.25">
      <c r="A2795" s="18">
        <v>49436</v>
      </c>
      <c r="B2795" s="18">
        <v>49364</v>
      </c>
      <c r="C2795" s="18">
        <v>6430</v>
      </c>
      <c r="D2795" s="18">
        <v>6430</v>
      </c>
      <c r="E2795" s="18" t="s">
        <v>56</v>
      </c>
      <c r="F2795" s="18" t="s">
        <v>113</v>
      </c>
      <c r="G2795" s="19">
        <v>1.28789077568</v>
      </c>
      <c r="H2795" s="19">
        <v>0.52119099999999996</v>
      </c>
      <c r="I2795" s="18" t="s">
        <v>24</v>
      </c>
      <c r="J2795" s="18" t="s">
        <v>114</v>
      </c>
      <c r="K2795" s="18">
        <v>16</v>
      </c>
      <c r="L2795" s="18">
        <v>60</v>
      </c>
      <c r="M2795" s="18" t="s">
        <v>71</v>
      </c>
      <c r="N2795" s="18" t="s">
        <v>76</v>
      </c>
      <c r="O2795" s="18" t="s">
        <v>75</v>
      </c>
      <c r="P2795" s="19">
        <v>881.88799663199995</v>
      </c>
      <c r="Q2795" s="19">
        <v>56100.2977866</v>
      </c>
      <c r="R2795" s="20">
        <v>0.74605500000000002</v>
      </c>
      <c r="S2795" s="20">
        <v>6.7142049999999998</v>
      </c>
      <c r="T2795" s="20">
        <v>0.24</v>
      </c>
      <c r="U2795" s="20">
        <v>0.56100000000000005</v>
      </c>
      <c r="V2795" s="20">
        <f t="shared" si="86"/>
        <v>0.29551623514379999</v>
      </c>
      <c r="W2795" s="20">
        <f t="shared" si="87"/>
        <v>1.5362292327700446</v>
      </c>
    </row>
    <row r="2796" spans="1:23" x14ac:dyDescent="0.25">
      <c r="A2796" s="18">
        <v>49437</v>
      </c>
      <c r="B2796" s="18">
        <v>49365</v>
      </c>
      <c r="C2796" s="18">
        <v>6430</v>
      </c>
      <c r="D2796" s="18">
        <v>6430</v>
      </c>
      <c r="E2796" s="18" t="s">
        <v>56</v>
      </c>
      <c r="F2796" s="18" t="s">
        <v>113</v>
      </c>
      <c r="G2796" s="19">
        <v>2.19366965625</v>
      </c>
      <c r="H2796" s="19">
        <v>0.88774699999999995</v>
      </c>
      <c r="I2796" s="18" t="s">
        <v>24</v>
      </c>
      <c r="J2796" s="18" t="s">
        <v>114</v>
      </c>
      <c r="K2796" s="18">
        <v>16</v>
      </c>
      <c r="L2796" s="18">
        <v>60</v>
      </c>
      <c r="M2796" s="18" t="s">
        <v>71</v>
      </c>
      <c r="N2796" s="18" t="s">
        <v>76</v>
      </c>
      <c r="O2796" s="18" t="s">
        <v>75</v>
      </c>
      <c r="P2796" s="19">
        <v>1183.63145919</v>
      </c>
      <c r="Q2796" s="19">
        <v>95555.868001900002</v>
      </c>
      <c r="R2796" s="20">
        <v>0.74605500000000002</v>
      </c>
      <c r="S2796" s="20">
        <v>6.7142049999999998</v>
      </c>
      <c r="T2796" s="20">
        <v>0.24</v>
      </c>
      <c r="U2796" s="20">
        <v>0.56100000000000005</v>
      </c>
      <c r="V2796" s="20">
        <f t="shared" si="86"/>
        <v>0.50335414694460001</v>
      </c>
      <c r="W2796" s="20">
        <f t="shared" si="87"/>
        <v>2.6166662369532645</v>
      </c>
    </row>
    <row r="2797" spans="1:23" x14ac:dyDescent="0.25">
      <c r="A2797" s="18">
        <v>49438</v>
      </c>
      <c r="B2797" s="18">
        <v>49366</v>
      </c>
      <c r="C2797" s="18">
        <v>6430</v>
      </c>
      <c r="D2797" s="18">
        <v>6430</v>
      </c>
      <c r="E2797" s="18" t="s">
        <v>56</v>
      </c>
      <c r="F2797" s="18" t="s">
        <v>113</v>
      </c>
      <c r="G2797" s="19">
        <v>1.45415533412</v>
      </c>
      <c r="H2797" s="19">
        <v>0.588476</v>
      </c>
      <c r="I2797" s="18" t="s">
        <v>24</v>
      </c>
      <c r="J2797" s="18" t="s">
        <v>114</v>
      </c>
      <c r="K2797" s="18">
        <v>16</v>
      </c>
      <c r="L2797" s="18">
        <v>60</v>
      </c>
      <c r="M2797" s="18" t="s">
        <v>71</v>
      </c>
      <c r="N2797" s="18" t="s">
        <v>76</v>
      </c>
      <c r="O2797" s="18" t="s">
        <v>75</v>
      </c>
      <c r="P2797" s="19">
        <v>944.74513080899999</v>
      </c>
      <c r="Q2797" s="19">
        <v>63342.752984400002</v>
      </c>
      <c r="R2797" s="20">
        <v>0.74605500000000002</v>
      </c>
      <c r="S2797" s="20">
        <v>6.7142049999999998</v>
      </c>
      <c r="T2797" s="20">
        <v>0.24</v>
      </c>
      <c r="U2797" s="20">
        <v>0.56100000000000005</v>
      </c>
      <c r="V2797" s="20">
        <f t="shared" si="86"/>
        <v>0.33366695125680002</v>
      </c>
      <c r="W2797" s="20">
        <f t="shared" si="87"/>
        <v>1.7345541921936196</v>
      </c>
    </row>
    <row r="2798" spans="1:23" x14ac:dyDescent="0.25">
      <c r="A2798" s="18">
        <v>49439</v>
      </c>
      <c r="B2798" s="18">
        <v>49367</v>
      </c>
      <c r="C2798" s="18">
        <v>6430</v>
      </c>
      <c r="D2798" s="18">
        <v>6430</v>
      </c>
      <c r="E2798" s="18" t="s">
        <v>56</v>
      </c>
      <c r="F2798" s="18" t="s">
        <v>113</v>
      </c>
      <c r="G2798" s="19">
        <v>51.586569046699999</v>
      </c>
      <c r="H2798" s="19">
        <v>20.876300000000001</v>
      </c>
      <c r="I2798" s="18" t="s">
        <v>24</v>
      </c>
      <c r="J2798" s="18" t="s">
        <v>114</v>
      </c>
      <c r="K2798" s="18">
        <v>16</v>
      </c>
      <c r="L2798" s="18">
        <v>60</v>
      </c>
      <c r="M2798" s="18" t="s">
        <v>71</v>
      </c>
      <c r="N2798" s="18" t="s">
        <v>76</v>
      </c>
      <c r="O2798" s="18" t="s">
        <v>75</v>
      </c>
      <c r="P2798" s="19">
        <v>9242.6367203600003</v>
      </c>
      <c r="Q2798" s="19">
        <v>2247101.9592400002</v>
      </c>
      <c r="R2798" s="20">
        <v>0.74605500000000002</v>
      </c>
      <c r="S2798" s="20">
        <v>6.7142049999999998</v>
      </c>
      <c r="T2798" s="20">
        <v>0.24</v>
      </c>
      <c r="U2798" s="20">
        <v>0.56100000000000005</v>
      </c>
      <c r="V2798" s="20">
        <f t="shared" si="86"/>
        <v>11.83689967734</v>
      </c>
      <c r="W2798" s="20">
        <f t="shared" si="87"/>
        <v>61.533645692418489</v>
      </c>
    </row>
    <row r="2799" spans="1:23" x14ac:dyDescent="0.25">
      <c r="A2799" s="18">
        <v>49440</v>
      </c>
      <c r="B2799" s="18">
        <v>49368</v>
      </c>
      <c r="C2799" s="18">
        <v>6430</v>
      </c>
      <c r="D2799" s="18">
        <v>6430</v>
      </c>
      <c r="E2799" s="18" t="s">
        <v>56</v>
      </c>
      <c r="F2799" s="18" t="s">
        <v>113</v>
      </c>
      <c r="G2799" s="19">
        <v>5.5640574981100004</v>
      </c>
      <c r="H2799" s="19">
        <v>2.25169</v>
      </c>
      <c r="I2799" s="18" t="s">
        <v>24</v>
      </c>
      <c r="J2799" s="18" t="s">
        <v>114</v>
      </c>
      <c r="K2799" s="18">
        <v>16</v>
      </c>
      <c r="L2799" s="18">
        <v>60</v>
      </c>
      <c r="M2799" s="18" t="s">
        <v>71</v>
      </c>
      <c r="N2799" s="18" t="s">
        <v>76</v>
      </c>
      <c r="O2799" s="18" t="s">
        <v>75</v>
      </c>
      <c r="P2799" s="19">
        <v>3070.15802674</v>
      </c>
      <c r="Q2799" s="19">
        <v>242369.375138</v>
      </c>
      <c r="R2799" s="20">
        <v>0.74605500000000002</v>
      </c>
      <c r="S2799" s="20">
        <v>6.7142049999999998</v>
      </c>
      <c r="T2799" s="20">
        <v>0.24</v>
      </c>
      <c r="U2799" s="20">
        <v>0.56100000000000005</v>
      </c>
      <c r="V2799" s="20">
        <f t="shared" si="86"/>
        <v>1.2767122830419999</v>
      </c>
      <c r="W2799" s="20">
        <f t="shared" si="87"/>
        <v>6.6369373245815488</v>
      </c>
    </row>
    <row r="2800" spans="1:23" x14ac:dyDescent="0.25">
      <c r="A2800" s="18">
        <v>49441</v>
      </c>
      <c r="B2800" s="18">
        <v>49369</v>
      </c>
      <c r="C2800" s="18">
        <v>6430</v>
      </c>
      <c r="D2800" s="18">
        <v>6430</v>
      </c>
      <c r="E2800" s="18" t="s">
        <v>56</v>
      </c>
      <c r="F2800" s="18" t="s">
        <v>113</v>
      </c>
      <c r="G2800" s="19">
        <v>6.8083504447600003</v>
      </c>
      <c r="H2800" s="19">
        <v>2.7552400000000001</v>
      </c>
      <c r="I2800" s="18" t="s">
        <v>24</v>
      </c>
      <c r="J2800" s="18" t="s">
        <v>114</v>
      </c>
      <c r="K2800" s="18">
        <v>16</v>
      </c>
      <c r="L2800" s="18">
        <v>60</v>
      </c>
      <c r="M2800" s="18" t="s">
        <v>71</v>
      </c>
      <c r="N2800" s="18" t="s">
        <v>76</v>
      </c>
      <c r="O2800" s="18" t="s">
        <v>75</v>
      </c>
      <c r="P2800" s="19">
        <v>2973.03860824</v>
      </c>
      <c r="Q2800" s="19">
        <v>296570.55908699997</v>
      </c>
      <c r="R2800" s="20">
        <v>0.74605500000000002</v>
      </c>
      <c r="S2800" s="20">
        <v>6.7142049999999998</v>
      </c>
      <c r="T2800" s="20">
        <v>0.24</v>
      </c>
      <c r="U2800" s="20">
        <v>0.56100000000000005</v>
      </c>
      <c r="V2800" s="20">
        <f t="shared" si="86"/>
        <v>1.5622260394320002</v>
      </c>
      <c r="W2800" s="20">
        <f t="shared" si="87"/>
        <v>8.1211690748637988</v>
      </c>
    </row>
    <row r="2801" spans="1:23" x14ac:dyDescent="0.25">
      <c r="A2801" s="18">
        <v>49442</v>
      </c>
      <c r="B2801" s="18">
        <v>49370</v>
      </c>
      <c r="C2801" s="18">
        <v>6430</v>
      </c>
      <c r="D2801" s="18">
        <v>6430</v>
      </c>
      <c r="E2801" s="18" t="s">
        <v>56</v>
      </c>
      <c r="F2801" s="18" t="s">
        <v>113</v>
      </c>
      <c r="G2801" s="19">
        <v>1.6648521775</v>
      </c>
      <c r="H2801" s="19">
        <v>0.67374199999999995</v>
      </c>
      <c r="I2801" s="18" t="s">
        <v>24</v>
      </c>
      <c r="J2801" s="18" t="s">
        <v>114</v>
      </c>
      <c r="K2801" s="18">
        <v>16</v>
      </c>
      <c r="L2801" s="18">
        <v>60</v>
      </c>
      <c r="M2801" s="18" t="s">
        <v>71</v>
      </c>
      <c r="N2801" s="18" t="s">
        <v>76</v>
      </c>
      <c r="O2801" s="18" t="s">
        <v>75</v>
      </c>
      <c r="P2801" s="19">
        <v>969.04314685099996</v>
      </c>
      <c r="Q2801" s="19">
        <v>72520.670768399999</v>
      </c>
      <c r="R2801" s="20">
        <v>0.74605500000000002</v>
      </c>
      <c r="S2801" s="20">
        <v>6.7142049999999998</v>
      </c>
      <c r="T2801" s="20">
        <v>0.24</v>
      </c>
      <c r="U2801" s="20">
        <v>0.56100000000000005</v>
      </c>
      <c r="V2801" s="20">
        <f t="shared" si="86"/>
        <v>0.3820129267356</v>
      </c>
      <c r="W2801" s="20">
        <f t="shared" si="87"/>
        <v>1.9858787963432898</v>
      </c>
    </row>
    <row r="2802" spans="1:23" x14ac:dyDescent="0.25">
      <c r="A2802" s="18">
        <v>49443</v>
      </c>
      <c r="B2802" s="18">
        <v>49371</v>
      </c>
      <c r="C2802" s="18">
        <v>6430</v>
      </c>
      <c r="D2802" s="18">
        <v>6430</v>
      </c>
      <c r="E2802" s="18" t="s">
        <v>56</v>
      </c>
      <c r="F2802" s="18" t="s">
        <v>113</v>
      </c>
      <c r="G2802" s="19">
        <v>4.1233375998500001</v>
      </c>
      <c r="H2802" s="19">
        <v>1.66866</v>
      </c>
      <c r="I2802" s="18" t="s">
        <v>24</v>
      </c>
      <c r="J2802" s="18" t="s">
        <v>114</v>
      </c>
      <c r="K2802" s="18">
        <v>16</v>
      </c>
      <c r="L2802" s="18">
        <v>60</v>
      </c>
      <c r="M2802" s="18" t="s">
        <v>71</v>
      </c>
      <c r="N2802" s="18" t="s">
        <v>76</v>
      </c>
      <c r="O2802" s="18" t="s">
        <v>75</v>
      </c>
      <c r="P2802" s="19">
        <v>1586.3601041899999</v>
      </c>
      <c r="Q2802" s="19">
        <v>179611.86739999999</v>
      </c>
      <c r="R2802" s="20">
        <v>0.74605500000000002</v>
      </c>
      <c r="S2802" s="20">
        <v>6.7142049999999998</v>
      </c>
      <c r="T2802" s="20">
        <v>0.24</v>
      </c>
      <c r="U2802" s="20">
        <v>0.56100000000000005</v>
      </c>
      <c r="V2802" s="20">
        <f t="shared" si="86"/>
        <v>0.94613322358800001</v>
      </c>
      <c r="W2802" s="20">
        <f t="shared" si="87"/>
        <v>4.9184354134166997</v>
      </c>
    </row>
    <row r="2803" spans="1:23" x14ac:dyDescent="0.25">
      <c r="A2803" s="18">
        <v>49444</v>
      </c>
      <c r="B2803" s="18">
        <v>49372</v>
      </c>
      <c r="C2803" s="18">
        <v>6430</v>
      </c>
      <c r="D2803" s="18">
        <v>6430</v>
      </c>
      <c r="E2803" s="18" t="s">
        <v>56</v>
      </c>
      <c r="F2803" s="18" t="s">
        <v>113</v>
      </c>
      <c r="G2803" s="19">
        <v>1.8705559785600001</v>
      </c>
      <c r="H2803" s="19">
        <v>0.75698699999999997</v>
      </c>
      <c r="I2803" s="18" t="s">
        <v>24</v>
      </c>
      <c r="J2803" s="18" t="s">
        <v>114</v>
      </c>
      <c r="K2803" s="18">
        <v>16</v>
      </c>
      <c r="L2803" s="18">
        <v>60</v>
      </c>
      <c r="M2803" s="18" t="s">
        <v>71</v>
      </c>
      <c r="N2803" s="18" t="s">
        <v>76</v>
      </c>
      <c r="O2803" s="18" t="s">
        <v>75</v>
      </c>
      <c r="P2803" s="19">
        <v>1301.1971976100001</v>
      </c>
      <c r="Q2803" s="19">
        <v>81481.092500300001</v>
      </c>
      <c r="R2803" s="20">
        <v>0.74605500000000002</v>
      </c>
      <c r="S2803" s="20">
        <v>6.7142049999999998</v>
      </c>
      <c r="T2803" s="20">
        <v>0.24</v>
      </c>
      <c r="U2803" s="20">
        <v>0.56100000000000005</v>
      </c>
      <c r="V2803" s="20">
        <f t="shared" si="86"/>
        <v>0.42921299157660003</v>
      </c>
      <c r="W2803" s="20">
        <f t="shared" si="87"/>
        <v>2.2312464302470643</v>
      </c>
    </row>
    <row r="2804" spans="1:23" x14ac:dyDescent="0.25">
      <c r="A2804" s="18">
        <v>49445</v>
      </c>
      <c r="B2804" s="18">
        <v>49373</v>
      </c>
      <c r="C2804" s="18">
        <v>6430</v>
      </c>
      <c r="D2804" s="18">
        <v>6430</v>
      </c>
      <c r="E2804" s="18" t="s">
        <v>56</v>
      </c>
      <c r="F2804" s="18" t="s">
        <v>113</v>
      </c>
      <c r="G2804" s="19">
        <v>1.5417218178300001</v>
      </c>
      <c r="H2804" s="19">
        <v>0.62391300000000005</v>
      </c>
      <c r="I2804" s="18" t="s">
        <v>24</v>
      </c>
      <c r="J2804" s="18" t="s">
        <v>114</v>
      </c>
      <c r="K2804" s="18">
        <v>16</v>
      </c>
      <c r="L2804" s="18">
        <v>60</v>
      </c>
      <c r="M2804" s="18" t="s">
        <v>71</v>
      </c>
      <c r="N2804" s="18" t="s">
        <v>76</v>
      </c>
      <c r="O2804" s="18" t="s">
        <v>75</v>
      </c>
      <c r="P2804" s="19">
        <v>956.010309194</v>
      </c>
      <c r="Q2804" s="19">
        <v>67157.133755500006</v>
      </c>
      <c r="R2804" s="20">
        <v>0.74605500000000002</v>
      </c>
      <c r="S2804" s="20">
        <v>6.7142049999999998</v>
      </c>
      <c r="T2804" s="20">
        <v>0.24</v>
      </c>
      <c r="U2804" s="20">
        <v>0.56100000000000005</v>
      </c>
      <c r="V2804" s="20">
        <f t="shared" si="86"/>
        <v>0.35375979404340008</v>
      </c>
      <c r="W2804" s="20">
        <f t="shared" si="87"/>
        <v>1.8390060252484348</v>
      </c>
    </row>
    <row r="2805" spans="1:23" x14ac:dyDescent="0.25">
      <c r="A2805" s="18">
        <v>49446</v>
      </c>
      <c r="B2805" s="18">
        <v>49374</v>
      </c>
      <c r="C2805" s="18">
        <v>6430</v>
      </c>
      <c r="D2805" s="18">
        <v>6430</v>
      </c>
      <c r="E2805" s="18" t="s">
        <v>56</v>
      </c>
      <c r="F2805" s="18" t="s">
        <v>113</v>
      </c>
      <c r="G2805" s="19">
        <v>3.4995692413700001</v>
      </c>
      <c r="H2805" s="19">
        <v>1.4162300000000001</v>
      </c>
      <c r="I2805" s="18" t="s">
        <v>24</v>
      </c>
      <c r="J2805" s="18" t="s">
        <v>114</v>
      </c>
      <c r="K2805" s="18">
        <v>16</v>
      </c>
      <c r="L2805" s="18">
        <v>60</v>
      </c>
      <c r="M2805" s="18" t="s">
        <v>71</v>
      </c>
      <c r="N2805" s="18" t="s">
        <v>76</v>
      </c>
      <c r="O2805" s="18" t="s">
        <v>75</v>
      </c>
      <c r="P2805" s="19">
        <v>1553.1353800500001</v>
      </c>
      <c r="Q2805" s="19">
        <v>152440.62638900001</v>
      </c>
      <c r="R2805" s="20">
        <v>0.74605500000000002</v>
      </c>
      <c r="S2805" s="20">
        <v>6.7142049999999998</v>
      </c>
      <c r="T2805" s="20">
        <v>0.24</v>
      </c>
      <c r="U2805" s="20">
        <v>0.56100000000000005</v>
      </c>
      <c r="V2805" s="20">
        <f t="shared" si="86"/>
        <v>0.80300495921400006</v>
      </c>
      <c r="W2805" s="20">
        <f t="shared" si="87"/>
        <v>4.1743889021988494</v>
      </c>
    </row>
    <row r="2806" spans="1:23" x14ac:dyDescent="0.25">
      <c r="A2806" s="18">
        <v>49447</v>
      </c>
      <c r="B2806" s="18">
        <v>49375</v>
      </c>
      <c r="C2806" s="18">
        <v>6430</v>
      </c>
      <c r="D2806" s="18">
        <v>6430</v>
      </c>
      <c r="E2806" s="18" t="s">
        <v>56</v>
      </c>
      <c r="F2806" s="18" t="s">
        <v>113</v>
      </c>
      <c r="G2806" s="19">
        <v>5.7098869184699996</v>
      </c>
      <c r="H2806" s="19">
        <v>2.3107099999999998</v>
      </c>
      <c r="I2806" s="18" t="s">
        <v>24</v>
      </c>
      <c r="J2806" s="18" t="s">
        <v>114</v>
      </c>
      <c r="K2806" s="18">
        <v>16</v>
      </c>
      <c r="L2806" s="18">
        <v>60</v>
      </c>
      <c r="M2806" s="18" t="s">
        <v>71</v>
      </c>
      <c r="N2806" s="18" t="s">
        <v>76</v>
      </c>
      <c r="O2806" s="18" t="s">
        <v>75</v>
      </c>
      <c r="P2806" s="19">
        <v>2042.3997138899999</v>
      </c>
      <c r="Q2806" s="19">
        <v>248721.679279</v>
      </c>
      <c r="R2806" s="20">
        <v>0.74605500000000002</v>
      </c>
      <c r="S2806" s="20">
        <v>6.7142049999999998</v>
      </c>
      <c r="T2806" s="20">
        <v>0.24</v>
      </c>
      <c r="U2806" s="20">
        <v>0.56100000000000005</v>
      </c>
      <c r="V2806" s="20">
        <f t="shared" si="86"/>
        <v>1.310176729278</v>
      </c>
      <c r="W2806" s="20">
        <f t="shared" si="87"/>
        <v>6.810900899006449</v>
      </c>
    </row>
    <row r="2807" spans="1:23" x14ac:dyDescent="0.25">
      <c r="A2807" s="18">
        <v>49448</v>
      </c>
      <c r="B2807" s="18">
        <v>49376</v>
      </c>
      <c r="C2807" s="18">
        <v>6430</v>
      </c>
      <c r="D2807" s="18">
        <v>6430</v>
      </c>
      <c r="E2807" s="18" t="s">
        <v>56</v>
      </c>
      <c r="F2807" s="18" t="s">
        <v>113</v>
      </c>
      <c r="G2807" s="19">
        <v>5.6631506053000003</v>
      </c>
      <c r="H2807" s="19">
        <v>2.2917999999999998</v>
      </c>
      <c r="I2807" s="18" t="s">
        <v>24</v>
      </c>
      <c r="J2807" s="18" t="s">
        <v>114</v>
      </c>
      <c r="K2807" s="18">
        <v>16</v>
      </c>
      <c r="L2807" s="18">
        <v>60</v>
      </c>
      <c r="M2807" s="18" t="s">
        <v>71</v>
      </c>
      <c r="N2807" s="18" t="s">
        <v>76</v>
      </c>
      <c r="O2807" s="18" t="s">
        <v>75</v>
      </c>
      <c r="P2807" s="19">
        <v>2387.3997726100001</v>
      </c>
      <c r="Q2807" s="19">
        <v>246685.85361799999</v>
      </c>
      <c r="R2807" s="20">
        <v>0.74605500000000002</v>
      </c>
      <c r="S2807" s="20">
        <v>6.7142049999999998</v>
      </c>
      <c r="T2807" s="20">
        <v>0.24</v>
      </c>
      <c r="U2807" s="20">
        <v>0.56100000000000005</v>
      </c>
      <c r="V2807" s="20">
        <f t="shared" si="86"/>
        <v>1.2994547252399999</v>
      </c>
      <c r="W2807" s="20">
        <f t="shared" si="87"/>
        <v>6.7551629933409982</v>
      </c>
    </row>
    <row r="2808" spans="1:23" x14ac:dyDescent="0.25">
      <c r="A2808" s="18">
        <v>49449</v>
      </c>
      <c r="B2808" s="18">
        <v>49377</v>
      </c>
      <c r="C2808" s="18">
        <v>6430</v>
      </c>
      <c r="D2808" s="18">
        <v>6430</v>
      </c>
      <c r="E2808" s="18" t="s">
        <v>56</v>
      </c>
      <c r="F2808" s="18" t="s">
        <v>113</v>
      </c>
      <c r="G2808" s="19">
        <v>2.9614614835899999</v>
      </c>
      <c r="H2808" s="19">
        <v>1.1984600000000001</v>
      </c>
      <c r="I2808" s="18" t="s">
        <v>24</v>
      </c>
      <c r="J2808" s="18" t="s">
        <v>114</v>
      </c>
      <c r="K2808" s="18">
        <v>16</v>
      </c>
      <c r="L2808" s="18">
        <v>60</v>
      </c>
      <c r="M2808" s="18" t="s">
        <v>71</v>
      </c>
      <c r="N2808" s="18" t="s">
        <v>76</v>
      </c>
      <c r="O2808" s="18" t="s">
        <v>75</v>
      </c>
      <c r="P2808" s="19">
        <v>1416.9986752899999</v>
      </c>
      <c r="Q2808" s="19">
        <v>129000.746222</v>
      </c>
      <c r="R2808" s="20">
        <v>0.74605500000000002</v>
      </c>
      <c r="S2808" s="20">
        <v>6.7142049999999998</v>
      </c>
      <c r="T2808" s="20">
        <v>0.24</v>
      </c>
      <c r="U2808" s="20">
        <v>0.56100000000000005</v>
      </c>
      <c r="V2808" s="20">
        <f t="shared" si="86"/>
        <v>0.6795289772280001</v>
      </c>
      <c r="W2808" s="20">
        <f t="shared" si="87"/>
        <v>3.5325039885676994</v>
      </c>
    </row>
    <row r="2809" spans="1:23" x14ac:dyDescent="0.25">
      <c r="A2809" s="18">
        <v>49450</v>
      </c>
      <c r="B2809" s="18">
        <v>49378</v>
      </c>
      <c r="C2809" s="18">
        <v>6430</v>
      </c>
      <c r="D2809" s="18">
        <v>6430</v>
      </c>
      <c r="E2809" s="18" t="s">
        <v>56</v>
      </c>
      <c r="F2809" s="18" t="s">
        <v>113</v>
      </c>
      <c r="G2809" s="19">
        <v>2.3002497926599998</v>
      </c>
      <c r="H2809" s="19">
        <v>0.93087799999999998</v>
      </c>
      <c r="I2809" s="18" t="s">
        <v>24</v>
      </c>
      <c r="J2809" s="18" t="s">
        <v>114</v>
      </c>
      <c r="K2809" s="18">
        <v>16</v>
      </c>
      <c r="L2809" s="18">
        <v>60</v>
      </c>
      <c r="M2809" s="18" t="s">
        <v>71</v>
      </c>
      <c r="N2809" s="18" t="s">
        <v>76</v>
      </c>
      <c r="O2809" s="18" t="s">
        <v>75</v>
      </c>
      <c r="P2809" s="19">
        <v>1157.0495282700001</v>
      </c>
      <c r="Q2809" s="19">
        <v>100198.480172</v>
      </c>
      <c r="R2809" s="20">
        <v>0.74605500000000002</v>
      </c>
      <c r="S2809" s="20">
        <v>6.7142049999999998</v>
      </c>
      <c r="T2809" s="20">
        <v>0.24</v>
      </c>
      <c r="U2809" s="20">
        <v>0.56100000000000005</v>
      </c>
      <c r="V2809" s="20">
        <f t="shared" si="86"/>
        <v>0.52780950158040008</v>
      </c>
      <c r="W2809" s="20">
        <f t="shared" si="87"/>
        <v>2.7437964119536096</v>
      </c>
    </row>
    <row r="2810" spans="1:23" x14ac:dyDescent="0.25">
      <c r="A2810" s="18">
        <v>49451</v>
      </c>
      <c r="B2810" s="18">
        <v>49379</v>
      </c>
      <c r="C2810" s="18">
        <v>6430</v>
      </c>
      <c r="D2810" s="18">
        <v>6430</v>
      </c>
      <c r="E2810" s="18" t="s">
        <v>56</v>
      </c>
      <c r="F2810" s="18" t="s">
        <v>113</v>
      </c>
      <c r="G2810" s="19">
        <v>10.5459198186</v>
      </c>
      <c r="H2810" s="19">
        <v>4.2677800000000001</v>
      </c>
      <c r="I2810" s="18" t="s">
        <v>24</v>
      </c>
      <c r="J2810" s="18" t="s">
        <v>114</v>
      </c>
      <c r="K2810" s="18">
        <v>16</v>
      </c>
      <c r="L2810" s="18">
        <v>60</v>
      </c>
      <c r="M2810" s="18" t="s">
        <v>71</v>
      </c>
      <c r="N2810" s="18" t="s">
        <v>76</v>
      </c>
      <c r="O2810" s="18" t="s">
        <v>75</v>
      </c>
      <c r="P2810" s="19">
        <v>4705.3515768500001</v>
      </c>
      <c r="Q2810" s="19">
        <v>459378.429779</v>
      </c>
      <c r="R2810" s="20">
        <v>0.74605500000000002</v>
      </c>
      <c r="S2810" s="20">
        <v>6.7142049999999998</v>
      </c>
      <c r="T2810" s="20">
        <v>0.24</v>
      </c>
      <c r="U2810" s="20">
        <v>0.56100000000000005</v>
      </c>
      <c r="V2810" s="20">
        <f t="shared" si="86"/>
        <v>2.4198389420040001</v>
      </c>
      <c r="W2810" s="20">
        <f t="shared" si="87"/>
        <v>12.579435168741099</v>
      </c>
    </row>
    <row r="2811" spans="1:23" x14ac:dyDescent="0.25">
      <c r="A2811" s="18">
        <v>49452</v>
      </c>
      <c r="B2811" s="18">
        <v>49380</v>
      </c>
      <c r="C2811" s="18">
        <v>6430</v>
      </c>
      <c r="D2811" s="18">
        <v>6430</v>
      </c>
      <c r="E2811" s="18" t="s">
        <v>56</v>
      </c>
      <c r="F2811" s="18" t="s">
        <v>113</v>
      </c>
      <c r="G2811" s="19">
        <v>2.2946451693899999</v>
      </c>
      <c r="H2811" s="19">
        <v>0.92861000000000005</v>
      </c>
      <c r="I2811" s="18" t="s">
        <v>24</v>
      </c>
      <c r="J2811" s="18" t="s">
        <v>114</v>
      </c>
      <c r="K2811" s="18">
        <v>16</v>
      </c>
      <c r="L2811" s="18">
        <v>60</v>
      </c>
      <c r="M2811" s="18" t="s">
        <v>71</v>
      </c>
      <c r="N2811" s="18" t="s">
        <v>76</v>
      </c>
      <c r="O2811" s="18" t="s">
        <v>75</v>
      </c>
      <c r="P2811" s="19">
        <v>1251.7391734</v>
      </c>
      <c r="Q2811" s="19">
        <v>99954.343759399999</v>
      </c>
      <c r="R2811" s="20">
        <v>0.74605500000000002</v>
      </c>
      <c r="S2811" s="20">
        <v>6.7142049999999998</v>
      </c>
      <c r="T2811" s="20">
        <v>0.24</v>
      </c>
      <c r="U2811" s="20">
        <v>0.56100000000000005</v>
      </c>
      <c r="V2811" s="20">
        <f t="shared" si="86"/>
        <v>0.52652354149800007</v>
      </c>
      <c r="W2811" s="20">
        <f t="shared" si="87"/>
        <v>2.7371114003169499</v>
      </c>
    </row>
    <row r="2812" spans="1:23" x14ac:dyDescent="0.25">
      <c r="A2812" s="18">
        <v>49453</v>
      </c>
      <c r="B2812" s="18">
        <v>49381</v>
      </c>
      <c r="C2812" s="18">
        <v>6430</v>
      </c>
      <c r="D2812" s="18">
        <v>6430</v>
      </c>
      <c r="E2812" s="18" t="s">
        <v>56</v>
      </c>
      <c r="F2812" s="18" t="s">
        <v>113</v>
      </c>
      <c r="G2812" s="19">
        <v>2.5664422465799999</v>
      </c>
      <c r="H2812" s="19">
        <v>1.0386</v>
      </c>
      <c r="I2812" s="18" t="s">
        <v>24</v>
      </c>
      <c r="J2812" s="18" t="s">
        <v>114</v>
      </c>
      <c r="K2812" s="18">
        <v>16</v>
      </c>
      <c r="L2812" s="18">
        <v>60</v>
      </c>
      <c r="M2812" s="18" t="s">
        <v>71</v>
      </c>
      <c r="N2812" s="18" t="s">
        <v>76</v>
      </c>
      <c r="O2812" s="18" t="s">
        <v>75</v>
      </c>
      <c r="P2812" s="19">
        <v>1916.7119533</v>
      </c>
      <c r="Q2812" s="19">
        <v>111793.777084</v>
      </c>
      <c r="R2812" s="20">
        <v>0.74605500000000002</v>
      </c>
      <c r="S2812" s="20">
        <v>6.7142049999999998</v>
      </c>
      <c r="T2812" s="20">
        <v>0.24</v>
      </c>
      <c r="U2812" s="20">
        <v>0.56100000000000005</v>
      </c>
      <c r="V2812" s="20">
        <f t="shared" si="86"/>
        <v>0.58888806947999994</v>
      </c>
      <c r="W2812" s="20">
        <f t="shared" si="87"/>
        <v>3.0613108844069994</v>
      </c>
    </row>
    <row r="2813" spans="1:23" x14ac:dyDescent="0.25">
      <c r="A2813" s="18">
        <v>49454</v>
      </c>
      <c r="B2813" s="18">
        <v>49382</v>
      </c>
      <c r="C2813" s="18">
        <v>6430</v>
      </c>
      <c r="D2813" s="18">
        <v>6430</v>
      </c>
      <c r="E2813" s="18" t="s">
        <v>56</v>
      </c>
      <c r="F2813" s="18" t="s">
        <v>113</v>
      </c>
      <c r="G2813" s="19">
        <v>2.6897629420500002</v>
      </c>
      <c r="H2813" s="19">
        <v>1.0885100000000001</v>
      </c>
      <c r="I2813" s="18" t="s">
        <v>24</v>
      </c>
      <c r="J2813" s="18" t="s">
        <v>114</v>
      </c>
      <c r="K2813" s="18">
        <v>16</v>
      </c>
      <c r="L2813" s="18">
        <v>60</v>
      </c>
      <c r="M2813" s="18" t="s">
        <v>71</v>
      </c>
      <c r="N2813" s="18" t="s">
        <v>76</v>
      </c>
      <c r="O2813" s="18" t="s">
        <v>75</v>
      </c>
      <c r="P2813" s="19">
        <v>1277.7558855299999</v>
      </c>
      <c r="Q2813" s="19">
        <v>117165.605092</v>
      </c>
      <c r="R2813" s="20">
        <v>0.74605500000000002</v>
      </c>
      <c r="S2813" s="20">
        <v>6.7142049999999998</v>
      </c>
      <c r="T2813" s="20">
        <v>0.24</v>
      </c>
      <c r="U2813" s="20">
        <v>0.56100000000000005</v>
      </c>
      <c r="V2813" s="20">
        <f t="shared" si="86"/>
        <v>0.61718712931800013</v>
      </c>
      <c r="W2813" s="20">
        <f t="shared" si="87"/>
        <v>3.20842240591745</v>
      </c>
    </row>
    <row r="2814" spans="1:23" x14ac:dyDescent="0.25">
      <c r="A2814" s="18">
        <v>49455</v>
      </c>
      <c r="B2814" s="18">
        <v>49383</v>
      </c>
      <c r="C2814" s="18">
        <v>6430</v>
      </c>
      <c r="D2814" s="18">
        <v>6430</v>
      </c>
      <c r="E2814" s="18" t="s">
        <v>56</v>
      </c>
      <c r="F2814" s="18" t="s">
        <v>113</v>
      </c>
      <c r="G2814" s="19">
        <v>3.1815056144199998</v>
      </c>
      <c r="H2814" s="19">
        <v>1.2875099999999999</v>
      </c>
      <c r="I2814" s="18" t="s">
        <v>24</v>
      </c>
      <c r="J2814" s="18" t="s">
        <v>114</v>
      </c>
      <c r="K2814" s="18">
        <v>16</v>
      </c>
      <c r="L2814" s="18">
        <v>60</v>
      </c>
      <c r="M2814" s="18" t="s">
        <v>71</v>
      </c>
      <c r="N2814" s="18" t="s">
        <v>76</v>
      </c>
      <c r="O2814" s="18" t="s">
        <v>75</v>
      </c>
      <c r="P2814" s="19">
        <v>1438.5220876999999</v>
      </c>
      <c r="Q2814" s="19">
        <v>138585.83021799999</v>
      </c>
      <c r="R2814" s="20">
        <v>0.74605500000000002</v>
      </c>
      <c r="S2814" s="20">
        <v>6.7142049999999998</v>
      </c>
      <c r="T2814" s="20">
        <v>0.24</v>
      </c>
      <c r="U2814" s="20">
        <v>0.56100000000000005</v>
      </c>
      <c r="V2814" s="20">
        <f t="shared" si="86"/>
        <v>0.73002048751799997</v>
      </c>
      <c r="W2814" s="20">
        <f t="shared" si="87"/>
        <v>3.7949820689224496</v>
      </c>
    </row>
    <row r="2815" spans="1:23" x14ac:dyDescent="0.25">
      <c r="A2815" s="18">
        <v>49456</v>
      </c>
      <c r="B2815" s="18">
        <v>49384</v>
      </c>
      <c r="C2815" s="18">
        <v>6430</v>
      </c>
      <c r="D2815" s="18">
        <v>6430</v>
      </c>
      <c r="E2815" s="18" t="s">
        <v>56</v>
      </c>
      <c r="F2815" s="18" t="s">
        <v>113</v>
      </c>
      <c r="G2815" s="19">
        <v>3.1658971822600002</v>
      </c>
      <c r="H2815" s="19">
        <v>1.2811900000000001</v>
      </c>
      <c r="I2815" s="18" t="s">
        <v>24</v>
      </c>
      <c r="J2815" s="18" t="s">
        <v>114</v>
      </c>
      <c r="K2815" s="18">
        <v>16</v>
      </c>
      <c r="L2815" s="18">
        <v>60</v>
      </c>
      <c r="M2815" s="18" t="s">
        <v>71</v>
      </c>
      <c r="N2815" s="18" t="s">
        <v>76</v>
      </c>
      <c r="O2815" s="18" t="s">
        <v>75</v>
      </c>
      <c r="P2815" s="19">
        <v>1638.5674743</v>
      </c>
      <c r="Q2815" s="19">
        <v>137905.92963500001</v>
      </c>
      <c r="R2815" s="20">
        <v>0.74605500000000002</v>
      </c>
      <c r="S2815" s="20">
        <v>6.7142049999999998</v>
      </c>
      <c r="T2815" s="20">
        <v>0.24</v>
      </c>
      <c r="U2815" s="20">
        <v>0.56100000000000005</v>
      </c>
      <c r="V2815" s="20">
        <f t="shared" si="86"/>
        <v>0.72643703614200006</v>
      </c>
      <c r="W2815" s="20">
        <f t="shared" si="87"/>
        <v>3.7763536414340497</v>
      </c>
    </row>
    <row r="2816" spans="1:23" x14ac:dyDescent="0.25">
      <c r="A2816" s="18">
        <v>49457</v>
      </c>
      <c r="B2816" s="18">
        <v>49385</v>
      </c>
      <c r="C2816" s="18">
        <v>6430</v>
      </c>
      <c r="D2816" s="18">
        <v>6430</v>
      </c>
      <c r="E2816" s="18" t="s">
        <v>56</v>
      </c>
      <c r="F2816" s="18" t="s">
        <v>113</v>
      </c>
      <c r="G2816" s="19">
        <v>2.8649364746499999</v>
      </c>
      <c r="H2816" s="19">
        <v>1.1594</v>
      </c>
      <c r="I2816" s="18" t="s">
        <v>24</v>
      </c>
      <c r="J2816" s="18" t="s">
        <v>114</v>
      </c>
      <c r="K2816" s="18">
        <v>16</v>
      </c>
      <c r="L2816" s="18">
        <v>60</v>
      </c>
      <c r="M2816" s="18" t="s">
        <v>71</v>
      </c>
      <c r="N2816" s="18" t="s">
        <v>76</v>
      </c>
      <c r="O2816" s="18" t="s">
        <v>75</v>
      </c>
      <c r="P2816" s="19">
        <v>1304.6722187400001</v>
      </c>
      <c r="Q2816" s="19">
        <v>124796.133649</v>
      </c>
      <c r="R2816" s="20">
        <v>0.74605500000000002</v>
      </c>
      <c r="S2816" s="20">
        <v>6.7142049999999998</v>
      </c>
      <c r="T2816" s="20">
        <v>0.24</v>
      </c>
      <c r="U2816" s="20">
        <v>0.56100000000000005</v>
      </c>
      <c r="V2816" s="20">
        <f t="shared" si="86"/>
        <v>0.65738188691999999</v>
      </c>
      <c r="W2816" s="20">
        <f t="shared" si="87"/>
        <v>3.4173732326029991</v>
      </c>
    </row>
    <row r="2817" spans="1:23" x14ac:dyDescent="0.25">
      <c r="A2817" s="18">
        <v>49458</v>
      </c>
      <c r="B2817" s="18">
        <v>49386</v>
      </c>
      <c r="C2817" s="18">
        <v>6430</v>
      </c>
      <c r="D2817" s="18">
        <v>6430</v>
      </c>
      <c r="E2817" s="18" t="s">
        <v>56</v>
      </c>
      <c r="F2817" s="18" t="s">
        <v>113</v>
      </c>
      <c r="G2817" s="19">
        <v>2.4955309789200002</v>
      </c>
      <c r="H2817" s="19">
        <v>1.0099100000000001</v>
      </c>
      <c r="I2817" s="18" t="s">
        <v>24</v>
      </c>
      <c r="J2817" s="18" t="s">
        <v>114</v>
      </c>
      <c r="K2817" s="18">
        <v>16</v>
      </c>
      <c r="L2817" s="18">
        <v>60</v>
      </c>
      <c r="M2817" s="18" t="s">
        <v>71</v>
      </c>
      <c r="N2817" s="18" t="s">
        <v>76</v>
      </c>
      <c r="O2817" s="18" t="s">
        <v>75</v>
      </c>
      <c r="P2817" s="19">
        <v>1314.54355618</v>
      </c>
      <c r="Q2817" s="19">
        <v>108704.89462000001</v>
      </c>
      <c r="R2817" s="20">
        <v>0.74605500000000002</v>
      </c>
      <c r="S2817" s="20">
        <v>6.7142049999999998</v>
      </c>
      <c r="T2817" s="20">
        <v>0.24</v>
      </c>
      <c r="U2817" s="20">
        <v>0.56100000000000005</v>
      </c>
      <c r="V2817" s="20">
        <f t="shared" si="86"/>
        <v>0.57262078783800008</v>
      </c>
      <c r="W2817" s="20">
        <f t="shared" si="87"/>
        <v>2.9767460767104494</v>
      </c>
    </row>
    <row r="2818" spans="1:23" x14ac:dyDescent="0.25">
      <c r="A2818" s="18">
        <v>49459</v>
      </c>
      <c r="B2818" s="18">
        <v>49387</v>
      </c>
      <c r="C2818" s="18">
        <v>6430</v>
      </c>
      <c r="D2818" s="18">
        <v>6430</v>
      </c>
      <c r="E2818" s="18" t="s">
        <v>56</v>
      </c>
      <c r="F2818" s="18" t="s">
        <v>113</v>
      </c>
      <c r="G2818" s="19">
        <v>1.2808626346600001</v>
      </c>
      <c r="H2818" s="19">
        <v>0.518347</v>
      </c>
      <c r="I2818" s="18" t="s">
        <v>24</v>
      </c>
      <c r="J2818" s="18" t="s">
        <v>114</v>
      </c>
      <c r="K2818" s="18">
        <v>16</v>
      </c>
      <c r="L2818" s="18">
        <v>60</v>
      </c>
      <c r="M2818" s="18" t="s">
        <v>71</v>
      </c>
      <c r="N2818" s="18" t="s">
        <v>76</v>
      </c>
      <c r="O2818" s="18" t="s">
        <v>75</v>
      </c>
      <c r="P2818" s="19">
        <v>941.10282043300003</v>
      </c>
      <c r="Q2818" s="19">
        <v>55794.153188600001</v>
      </c>
      <c r="R2818" s="20">
        <v>0.74605500000000002</v>
      </c>
      <c r="S2818" s="20">
        <v>6.7142049999999998</v>
      </c>
      <c r="T2818" s="20">
        <v>0.24</v>
      </c>
      <c r="U2818" s="20">
        <v>0.56100000000000005</v>
      </c>
      <c r="V2818" s="20">
        <f t="shared" si="86"/>
        <v>0.29390368202460004</v>
      </c>
      <c r="W2818" s="20">
        <f t="shared" si="87"/>
        <v>1.5278464404002647</v>
      </c>
    </row>
    <row r="2819" spans="1:23" x14ac:dyDescent="0.25">
      <c r="A2819" s="18">
        <v>49460</v>
      </c>
      <c r="B2819" s="18">
        <v>49388</v>
      </c>
      <c r="C2819" s="18">
        <v>6430</v>
      </c>
      <c r="D2819" s="18">
        <v>6430</v>
      </c>
      <c r="E2819" s="18" t="s">
        <v>56</v>
      </c>
      <c r="F2819" s="18" t="s">
        <v>113</v>
      </c>
      <c r="G2819" s="19">
        <v>2.77946613737</v>
      </c>
      <c r="H2819" s="19">
        <v>1.1248100000000001</v>
      </c>
      <c r="I2819" s="18" t="s">
        <v>24</v>
      </c>
      <c r="J2819" s="18" t="s">
        <v>114</v>
      </c>
      <c r="K2819" s="18">
        <v>16</v>
      </c>
      <c r="L2819" s="18">
        <v>60</v>
      </c>
      <c r="M2819" s="18" t="s">
        <v>71</v>
      </c>
      <c r="N2819" s="18" t="s">
        <v>76</v>
      </c>
      <c r="O2819" s="18" t="s">
        <v>75</v>
      </c>
      <c r="P2819" s="19">
        <v>1555.5310503000001</v>
      </c>
      <c r="Q2819" s="19">
        <v>121073.06065</v>
      </c>
      <c r="R2819" s="20">
        <v>0.74605500000000002</v>
      </c>
      <c r="S2819" s="20">
        <v>6.7142049999999998</v>
      </c>
      <c r="T2819" s="20">
        <v>0.24</v>
      </c>
      <c r="U2819" s="20">
        <v>0.56100000000000005</v>
      </c>
      <c r="V2819" s="20">
        <f t="shared" ref="V2819:V2882" si="88">H2819*R2819*(1-T2819)</f>
        <v>0.63776929465800003</v>
      </c>
      <c r="W2819" s="20">
        <f t="shared" ref="W2819:W2882" si="89">H2819*S2819*(1-U2819)</f>
        <v>3.3154179625359497</v>
      </c>
    </row>
    <row r="2820" spans="1:23" x14ac:dyDescent="0.25">
      <c r="A2820" s="18">
        <v>49461</v>
      </c>
      <c r="B2820" s="18">
        <v>49389</v>
      </c>
      <c r="C2820" s="18">
        <v>6430</v>
      </c>
      <c r="D2820" s="18">
        <v>6430</v>
      </c>
      <c r="E2820" s="18" t="s">
        <v>56</v>
      </c>
      <c r="F2820" s="18" t="s">
        <v>113</v>
      </c>
      <c r="G2820" s="19">
        <v>1.26501397525</v>
      </c>
      <c r="H2820" s="19">
        <v>0.51193299999999997</v>
      </c>
      <c r="I2820" s="18" t="s">
        <v>24</v>
      </c>
      <c r="J2820" s="18" t="s">
        <v>114</v>
      </c>
      <c r="K2820" s="18">
        <v>16</v>
      </c>
      <c r="L2820" s="18">
        <v>60</v>
      </c>
      <c r="M2820" s="18" t="s">
        <v>71</v>
      </c>
      <c r="N2820" s="18" t="s">
        <v>76</v>
      </c>
      <c r="O2820" s="18" t="s">
        <v>75</v>
      </c>
      <c r="P2820" s="19">
        <v>892.97466225899996</v>
      </c>
      <c r="Q2820" s="19">
        <v>55103.7883468</v>
      </c>
      <c r="R2820" s="20">
        <v>0.74605500000000002</v>
      </c>
      <c r="S2820" s="20">
        <v>6.7142049999999998</v>
      </c>
      <c r="T2820" s="20">
        <v>0.24</v>
      </c>
      <c r="U2820" s="20">
        <v>0.56100000000000005</v>
      </c>
      <c r="V2820" s="20">
        <f t="shared" si="88"/>
        <v>0.2902669324794</v>
      </c>
      <c r="W2820" s="20">
        <f t="shared" si="89"/>
        <v>1.5089409445283346</v>
      </c>
    </row>
    <row r="2821" spans="1:23" x14ac:dyDescent="0.25">
      <c r="A2821" s="18">
        <v>49462</v>
      </c>
      <c r="B2821" s="18">
        <v>49390</v>
      </c>
      <c r="C2821" s="18">
        <v>6430</v>
      </c>
      <c r="D2821" s="18">
        <v>6430</v>
      </c>
      <c r="E2821" s="18" t="s">
        <v>56</v>
      </c>
      <c r="F2821" s="18" t="s">
        <v>113</v>
      </c>
      <c r="G2821" s="19">
        <v>1.99261546112</v>
      </c>
      <c r="H2821" s="19">
        <v>0.80638299999999996</v>
      </c>
      <c r="I2821" s="18" t="s">
        <v>24</v>
      </c>
      <c r="J2821" s="18" t="s">
        <v>114</v>
      </c>
      <c r="K2821" s="18">
        <v>16</v>
      </c>
      <c r="L2821" s="18">
        <v>60</v>
      </c>
      <c r="M2821" s="18" t="s">
        <v>71</v>
      </c>
      <c r="N2821" s="18" t="s">
        <v>76</v>
      </c>
      <c r="O2821" s="18" t="s">
        <v>75</v>
      </c>
      <c r="P2821" s="19">
        <v>1320.5108013199999</v>
      </c>
      <c r="Q2821" s="19">
        <v>86797.982294000001</v>
      </c>
      <c r="R2821" s="20">
        <v>0.74605500000000002</v>
      </c>
      <c r="S2821" s="20">
        <v>6.7142049999999998</v>
      </c>
      <c r="T2821" s="20">
        <v>0.24</v>
      </c>
      <c r="U2821" s="20">
        <v>0.56100000000000005</v>
      </c>
      <c r="V2821" s="20">
        <f t="shared" si="88"/>
        <v>0.45722061248940005</v>
      </c>
      <c r="W2821" s="20">
        <f t="shared" si="89"/>
        <v>2.3768429182560844</v>
      </c>
    </row>
    <row r="2822" spans="1:23" x14ac:dyDescent="0.25">
      <c r="A2822" s="18">
        <v>49463</v>
      </c>
      <c r="B2822" s="18">
        <v>49391</v>
      </c>
      <c r="C2822" s="18">
        <v>6430</v>
      </c>
      <c r="D2822" s="18">
        <v>6430</v>
      </c>
      <c r="E2822" s="18" t="s">
        <v>56</v>
      </c>
      <c r="F2822" s="18" t="s">
        <v>113</v>
      </c>
      <c r="G2822" s="19">
        <v>1.30399863038</v>
      </c>
      <c r="H2822" s="19">
        <v>0.52771000000000001</v>
      </c>
      <c r="I2822" s="18" t="s">
        <v>24</v>
      </c>
      <c r="J2822" s="18" t="s">
        <v>114</v>
      </c>
      <c r="K2822" s="18">
        <v>16</v>
      </c>
      <c r="L2822" s="18">
        <v>60</v>
      </c>
      <c r="M2822" s="18" t="s">
        <v>71</v>
      </c>
      <c r="N2822" s="18" t="s">
        <v>76</v>
      </c>
      <c r="O2822" s="18" t="s">
        <v>75</v>
      </c>
      <c r="P2822" s="19">
        <v>1060.82543586</v>
      </c>
      <c r="Q2822" s="19">
        <v>56801.953130800001</v>
      </c>
      <c r="R2822" s="20">
        <v>0.74605500000000002</v>
      </c>
      <c r="S2822" s="20">
        <v>6.7142049999999998</v>
      </c>
      <c r="T2822" s="20">
        <v>0.24</v>
      </c>
      <c r="U2822" s="20">
        <v>0.56100000000000005</v>
      </c>
      <c r="V2822" s="20">
        <f t="shared" si="88"/>
        <v>0.29921251987800002</v>
      </c>
      <c r="W2822" s="20">
        <f t="shared" si="89"/>
        <v>1.5554442199214498</v>
      </c>
    </row>
    <row r="2823" spans="1:23" x14ac:dyDescent="0.25">
      <c r="A2823" s="18">
        <v>49464</v>
      </c>
      <c r="B2823" s="18">
        <v>49392</v>
      </c>
      <c r="C2823" s="18">
        <v>6430</v>
      </c>
      <c r="D2823" s="18">
        <v>6430</v>
      </c>
      <c r="E2823" s="18" t="s">
        <v>56</v>
      </c>
      <c r="F2823" s="18" t="s">
        <v>113</v>
      </c>
      <c r="G2823" s="19">
        <v>5.98485611081</v>
      </c>
      <c r="H2823" s="19">
        <v>2.4219900000000001</v>
      </c>
      <c r="I2823" s="18" t="s">
        <v>24</v>
      </c>
      <c r="J2823" s="18" t="s">
        <v>114</v>
      </c>
      <c r="K2823" s="18">
        <v>16</v>
      </c>
      <c r="L2823" s="18">
        <v>60</v>
      </c>
      <c r="M2823" s="18" t="s">
        <v>71</v>
      </c>
      <c r="N2823" s="18" t="s">
        <v>76</v>
      </c>
      <c r="O2823" s="18" t="s">
        <v>75</v>
      </c>
      <c r="P2823" s="19">
        <v>3160.1251380099998</v>
      </c>
      <c r="Q2823" s="19">
        <v>260699.289384</v>
      </c>
      <c r="R2823" s="20">
        <v>0.74605500000000002</v>
      </c>
      <c r="S2823" s="20">
        <v>6.7142049999999998</v>
      </c>
      <c r="T2823" s="20">
        <v>0.24</v>
      </c>
      <c r="U2823" s="20">
        <v>0.56100000000000005</v>
      </c>
      <c r="V2823" s="20">
        <f t="shared" si="88"/>
        <v>1.373272689582</v>
      </c>
      <c r="W2823" s="20">
        <f t="shared" si="89"/>
        <v>7.1389027045300493</v>
      </c>
    </row>
    <row r="2824" spans="1:23" x14ac:dyDescent="0.25">
      <c r="A2824" s="18">
        <v>49465</v>
      </c>
      <c r="B2824" s="18">
        <v>49393</v>
      </c>
      <c r="C2824" s="18">
        <v>6430</v>
      </c>
      <c r="D2824" s="18">
        <v>6430</v>
      </c>
      <c r="E2824" s="18" t="s">
        <v>56</v>
      </c>
      <c r="F2824" s="18" t="s">
        <v>113</v>
      </c>
      <c r="G2824" s="19">
        <v>0.32274843935000003</v>
      </c>
      <c r="H2824" s="19">
        <v>0.13061200000000001</v>
      </c>
      <c r="I2824" s="18" t="s">
        <v>24</v>
      </c>
      <c r="J2824" s="18" t="s">
        <v>114</v>
      </c>
      <c r="K2824" s="18">
        <v>16</v>
      </c>
      <c r="L2824" s="18">
        <v>60</v>
      </c>
      <c r="M2824" s="18" t="s">
        <v>71</v>
      </c>
      <c r="N2824" s="18" t="s">
        <v>76</v>
      </c>
      <c r="O2824" s="18" t="s">
        <v>75</v>
      </c>
      <c r="P2824" s="19">
        <v>804.43367140999999</v>
      </c>
      <c r="Q2824" s="19">
        <v>14523.490915599999</v>
      </c>
      <c r="R2824" s="20">
        <v>0.74605500000000002</v>
      </c>
      <c r="S2824" s="20">
        <v>6.7142049999999998</v>
      </c>
      <c r="T2824" s="20">
        <v>0.24</v>
      </c>
      <c r="U2824" s="20">
        <v>0.56100000000000005</v>
      </c>
      <c r="V2824" s="20">
        <f t="shared" si="88"/>
        <v>7.4057239101600003E-2</v>
      </c>
      <c r="W2824" s="20">
        <f t="shared" si="89"/>
        <v>0.38498357137893996</v>
      </c>
    </row>
    <row r="2825" spans="1:23" x14ac:dyDescent="0.25">
      <c r="A2825" s="18">
        <v>49466</v>
      </c>
      <c r="B2825" s="18">
        <v>49394</v>
      </c>
      <c r="C2825" s="18">
        <v>6430</v>
      </c>
      <c r="D2825" s="18">
        <v>6430</v>
      </c>
      <c r="E2825" s="18" t="s">
        <v>56</v>
      </c>
      <c r="F2825" s="18" t="s">
        <v>113</v>
      </c>
      <c r="G2825" s="19">
        <v>1.8749278275700001</v>
      </c>
      <c r="H2825" s="19">
        <v>0.75875599999999999</v>
      </c>
      <c r="I2825" s="18" t="s">
        <v>24</v>
      </c>
      <c r="J2825" s="18" t="s">
        <v>114</v>
      </c>
      <c r="K2825" s="18">
        <v>16</v>
      </c>
      <c r="L2825" s="18">
        <v>60</v>
      </c>
      <c r="M2825" s="18" t="s">
        <v>71</v>
      </c>
      <c r="N2825" s="18" t="s">
        <v>76</v>
      </c>
      <c r="O2825" s="18" t="s">
        <v>75</v>
      </c>
      <c r="P2825" s="19">
        <v>1104.96642595</v>
      </c>
      <c r="Q2825" s="19">
        <v>81671.529482099999</v>
      </c>
      <c r="R2825" s="20">
        <v>0.74605500000000002</v>
      </c>
      <c r="S2825" s="20">
        <v>6.7142049999999998</v>
      </c>
      <c r="T2825" s="20">
        <v>0.24</v>
      </c>
      <c r="U2825" s="20">
        <v>0.56100000000000005</v>
      </c>
      <c r="V2825" s="20">
        <f t="shared" si="88"/>
        <v>0.43021601776079998</v>
      </c>
      <c r="W2825" s="20">
        <f t="shared" si="89"/>
        <v>2.2364606214222196</v>
      </c>
    </row>
    <row r="2826" spans="1:23" x14ac:dyDescent="0.25">
      <c r="A2826" s="18">
        <v>49467</v>
      </c>
      <c r="B2826" s="18">
        <v>49407</v>
      </c>
      <c r="C2826" s="18">
        <v>6430</v>
      </c>
      <c r="D2826" s="18">
        <v>6430</v>
      </c>
      <c r="E2826" s="18" t="s">
        <v>56</v>
      </c>
      <c r="F2826" s="18" t="s">
        <v>113</v>
      </c>
      <c r="G2826" s="19">
        <v>2.2052326708700001</v>
      </c>
      <c r="H2826" s="19">
        <v>0.89242600000000005</v>
      </c>
      <c r="I2826" s="18" t="s">
        <v>24</v>
      </c>
      <c r="J2826" s="18" t="s">
        <v>114</v>
      </c>
      <c r="K2826" s="18">
        <v>16</v>
      </c>
      <c r="L2826" s="18">
        <v>60</v>
      </c>
      <c r="M2826" s="18" t="s">
        <v>71</v>
      </c>
      <c r="N2826" s="18" t="s">
        <v>76</v>
      </c>
      <c r="O2826" s="18" t="s">
        <v>75</v>
      </c>
      <c r="P2826" s="19">
        <v>1155.5254324699999</v>
      </c>
      <c r="Q2826" s="19">
        <v>96059.550904300006</v>
      </c>
      <c r="R2826" s="20">
        <v>0.74605500000000002</v>
      </c>
      <c r="S2826" s="20">
        <v>6.7142049999999998</v>
      </c>
      <c r="T2826" s="20">
        <v>0.24</v>
      </c>
      <c r="U2826" s="20">
        <v>0.56100000000000005</v>
      </c>
      <c r="V2826" s="20">
        <f t="shared" si="88"/>
        <v>0.50600714836680005</v>
      </c>
      <c r="W2826" s="20">
        <f t="shared" si="89"/>
        <v>2.6304577578738697</v>
      </c>
    </row>
    <row r="2827" spans="1:23" x14ac:dyDescent="0.25">
      <c r="A2827" s="18">
        <v>49468</v>
      </c>
      <c r="B2827" s="18">
        <v>49408</v>
      </c>
      <c r="C2827" s="18">
        <v>6430</v>
      </c>
      <c r="D2827" s="18">
        <v>6430</v>
      </c>
      <c r="E2827" s="18" t="s">
        <v>56</v>
      </c>
      <c r="F2827" s="18" t="s">
        <v>113</v>
      </c>
      <c r="G2827" s="19">
        <v>2.6513547420100001</v>
      </c>
      <c r="H2827" s="19">
        <v>1.07297</v>
      </c>
      <c r="I2827" s="18" t="s">
        <v>24</v>
      </c>
      <c r="J2827" s="18" t="s">
        <v>114</v>
      </c>
      <c r="K2827" s="18">
        <v>16</v>
      </c>
      <c r="L2827" s="18">
        <v>60</v>
      </c>
      <c r="M2827" s="18" t="s">
        <v>71</v>
      </c>
      <c r="N2827" s="18" t="s">
        <v>76</v>
      </c>
      <c r="O2827" s="18" t="s">
        <v>75</v>
      </c>
      <c r="P2827" s="19">
        <v>2038.64043219</v>
      </c>
      <c r="Q2827" s="19">
        <v>115492.55059</v>
      </c>
      <c r="R2827" s="20">
        <v>0.74605500000000002</v>
      </c>
      <c r="S2827" s="20">
        <v>6.7142049999999998</v>
      </c>
      <c r="T2827" s="20">
        <v>0.24</v>
      </c>
      <c r="U2827" s="20">
        <v>0.56100000000000005</v>
      </c>
      <c r="V2827" s="20">
        <f t="shared" si="88"/>
        <v>0.60837592134600005</v>
      </c>
      <c r="W2827" s="20">
        <f t="shared" si="89"/>
        <v>3.1626176965551496</v>
      </c>
    </row>
    <row r="2828" spans="1:23" x14ac:dyDescent="0.25">
      <c r="A2828" s="18">
        <v>49469</v>
      </c>
      <c r="B2828" s="18">
        <v>49409</v>
      </c>
      <c r="C2828" s="18">
        <v>6430</v>
      </c>
      <c r="D2828" s="18">
        <v>6430</v>
      </c>
      <c r="E2828" s="18" t="s">
        <v>56</v>
      </c>
      <c r="F2828" s="18" t="s">
        <v>113</v>
      </c>
      <c r="G2828" s="19">
        <v>1.2264641273000001</v>
      </c>
      <c r="H2828" s="19">
        <v>0.496332</v>
      </c>
      <c r="I2828" s="18" t="s">
        <v>24</v>
      </c>
      <c r="J2828" s="18" t="s">
        <v>114</v>
      </c>
      <c r="K2828" s="18">
        <v>16</v>
      </c>
      <c r="L2828" s="18">
        <v>60</v>
      </c>
      <c r="M2828" s="18" t="s">
        <v>71</v>
      </c>
      <c r="N2828" s="18" t="s">
        <v>76</v>
      </c>
      <c r="O2828" s="18" t="s">
        <v>75</v>
      </c>
      <c r="P2828" s="19">
        <v>841.35265562999996</v>
      </c>
      <c r="Q2828" s="19">
        <v>53424.563687399997</v>
      </c>
      <c r="R2828" s="20">
        <v>0.74605500000000002</v>
      </c>
      <c r="S2828" s="20">
        <v>6.7142049999999998</v>
      </c>
      <c r="T2828" s="20">
        <v>0.24</v>
      </c>
      <c r="U2828" s="20">
        <v>0.56100000000000005</v>
      </c>
      <c r="V2828" s="20">
        <f t="shared" si="88"/>
        <v>0.2814211373976</v>
      </c>
      <c r="W2828" s="20">
        <f t="shared" si="89"/>
        <v>1.4629564354703397</v>
      </c>
    </row>
    <row r="2829" spans="1:23" x14ac:dyDescent="0.25">
      <c r="A2829" s="18">
        <v>49470</v>
      </c>
      <c r="B2829" s="18">
        <v>49410</v>
      </c>
      <c r="C2829" s="18">
        <v>6430</v>
      </c>
      <c r="D2829" s="18">
        <v>6430</v>
      </c>
      <c r="E2829" s="18" t="s">
        <v>56</v>
      </c>
      <c r="F2829" s="18" t="s">
        <v>113</v>
      </c>
      <c r="G2829" s="19">
        <v>1.9494671918599999</v>
      </c>
      <c r="H2829" s="19">
        <v>0.78892099999999998</v>
      </c>
      <c r="I2829" s="18" t="s">
        <v>24</v>
      </c>
      <c r="J2829" s="18" t="s">
        <v>114</v>
      </c>
      <c r="K2829" s="18">
        <v>16</v>
      </c>
      <c r="L2829" s="18">
        <v>60</v>
      </c>
      <c r="M2829" s="18" t="s">
        <v>71</v>
      </c>
      <c r="N2829" s="18" t="s">
        <v>76</v>
      </c>
      <c r="O2829" s="18" t="s">
        <v>75</v>
      </c>
      <c r="P2829" s="19">
        <v>1088.6878239600001</v>
      </c>
      <c r="Q2829" s="19">
        <v>84918.451201999997</v>
      </c>
      <c r="R2829" s="20">
        <v>0.74605500000000002</v>
      </c>
      <c r="S2829" s="20">
        <v>6.7142049999999998</v>
      </c>
      <c r="T2829" s="20">
        <v>0.24</v>
      </c>
      <c r="U2829" s="20">
        <v>0.56100000000000005</v>
      </c>
      <c r="V2829" s="20">
        <f t="shared" si="88"/>
        <v>0.44731962705779998</v>
      </c>
      <c r="W2829" s="20">
        <f t="shared" si="89"/>
        <v>2.3253730447113945</v>
      </c>
    </row>
    <row r="2830" spans="1:23" x14ac:dyDescent="0.25">
      <c r="A2830" s="18">
        <v>49471</v>
      </c>
      <c r="B2830" s="18">
        <v>49411</v>
      </c>
      <c r="C2830" s="18">
        <v>6430</v>
      </c>
      <c r="D2830" s="18">
        <v>6430</v>
      </c>
      <c r="E2830" s="18" t="s">
        <v>56</v>
      </c>
      <c r="F2830" s="18" t="s">
        <v>113</v>
      </c>
      <c r="G2830" s="19">
        <v>1.5441711465100001</v>
      </c>
      <c r="H2830" s="19">
        <v>0.62490400000000002</v>
      </c>
      <c r="I2830" s="18" t="s">
        <v>24</v>
      </c>
      <c r="J2830" s="18" t="s">
        <v>114</v>
      </c>
      <c r="K2830" s="18">
        <v>16</v>
      </c>
      <c r="L2830" s="18">
        <v>60</v>
      </c>
      <c r="M2830" s="18" t="s">
        <v>71</v>
      </c>
      <c r="N2830" s="18" t="s">
        <v>76</v>
      </c>
      <c r="O2830" s="18" t="s">
        <v>75</v>
      </c>
      <c r="P2830" s="19">
        <v>978.94751455799997</v>
      </c>
      <c r="Q2830" s="19">
        <v>67263.826085699999</v>
      </c>
      <c r="R2830" s="20">
        <v>0.74605500000000002</v>
      </c>
      <c r="S2830" s="20">
        <v>6.7142049999999998</v>
      </c>
      <c r="T2830" s="20">
        <v>0.24</v>
      </c>
      <c r="U2830" s="20">
        <v>0.56100000000000005</v>
      </c>
      <c r="V2830" s="20">
        <f t="shared" si="88"/>
        <v>0.35432169282720005</v>
      </c>
      <c r="W2830" s="20">
        <f t="shared" si="89"/>
        <v>1.8419270334194797</v>
      </c>
    </row>
    <row r="2831" spans="1:23" x14ac:dyDescent="0.25">
      <c r="A2831" s="18">
        <v>49472</v>
      </c>
      <c r="B2831" s="18">
        <v>49412</v>
      </c>
      <c r="C2831" s="18">
        <v>6430</v>
      </c>
      <c r="D2831" s="18">
        <v>6430</v>
      </c>
      <c r="E2831" s="18" t="s">
        <v>56</v>
      </c>
      <c r="F2831" s="18" t="s">
        <v>113</v>
      </c>
      <c r="G2831" s="19">
        <v>14.9454173091</v>
      </c>
      <c r="H2831" s="19">
        <v>6.0481999999999996</v>
      </c>
      <c r="I2831" s="18" t="s">
        <v>24</v>
      </c>
      <c r="J2831" s="18" t="s">
        <v>114</v>
      </c>
      <c r="K2831" s="18">
        <v>16</v>
      </c>
      <c r="L2831" s="18">
        <v>60</v>
      </c>
      <c r="M2831" s="18" t="s">
        <v>71</v>
      </c>
      <c r="N2831" s="18" t="s">
        <v>76</v>
      </c>
      <c r="O2831" s="18" t="s">
        <v>75</v>
      </c>
      <c r="P2831" s="19">
        <v>2910.9818462100002</v>
      </c>
      <c r="Q2831" s="19">
        <v>651019.773896</v>
      </c>
      <c r="R2831" s="20">
        <v>0.74605500000000002</v>
      </c>
      <c r="S2831" s="20">
        <v>6.7142049999999998</v>
      </c>
      <c r="T2831" s="20">
        <v>0.24</v>
      </c>
      <c r="U2831" s="20">
        <v>0.56100000000000005</v>
      </c>
      <c r="V2831" s="20">
        <f t="shared" si="88"/>
        <v>3.42934028676</v>
      </c>
      <c r="W2831" s="20">
        <f t="shared" si="89"/>
        <v>17.827287204958996</v>
      </c>
    </row>
    <row r="2832" spans="1:23" x14ac:dyDescent="0.25">
      <c r="A2832" s="18">
        <v>49473</v>
      </c>
      <c r="B2832" s="18">
        <v>49413</v>
      </c>
      <c r="C2832" s="18">
        <v>6430</v>
      </c>
      <c r="D2832" s="18">
        <v>6430</v>
      </c>
      <c r="E2832" s="18" t="s">
        <v>56</v>
      </c>
      <c r="F2832" s="18" t="s">
        <v>113</v>
      </c>
      <c r="G2832" s="19">
        <v>7.0708019586499997</v>
      </c>
      <c r="H2832" s="19">
        <v>2.86145</v>
      </c>
      <c r="I2832" s="18" t="s">
        <v>24</v>
      </c>
      <c r="J2832" s="18" t="s">
        <v>114</v>
      </c>
      <c r="K2832" s="18">
        <v>16</v>
      </c>
      <c r="L2832" s="18">
        <v>60</v>
      </c>
      <c r="M2832" s="18" t="s">
        <v>71</v>
      </c>
      <c r="N2832" s="18" t="s">
        <v>76</v>
      </c>
      <c r="O2832" s="18" t="s">
        <v>75</v>
      </c>
      <c r="P2832" s="19">
        <v>2670.1997056599998</v>
      </c>
      <c r="Q2832" s="19">
        <v>308002.90130099998</v>
      </c>
      <c r="R2832" s="20">
        <v>0.74605500000000002</v>
      </c>
      <c r="S2832" s="20">
        <v>6.7142049999999998</v>
      </c>
      <c r="T2832" s="20">
        <v>0.24</v>
      </c>
      <c r="U2832" s="20">
        <v>0.56100000000000005</v>
      </c>
      <c r="V2832" s="20">
        <f t="shared" si="88"/>
        <v>1.62244730061</v>
      </c>
      <c r="W2832" s="20">
        <f t="shared" si="89"/>
        <v>8.434226872892749</v>
      </c>
    </row>
    <row r="2833" spans="1:23" x14ac:dyDescent="0.25">
      <c r="A2833" s="18">
        <v>49474</v>
      </c>
      <c r="B2833" s="18">
        <v>49414</v>
      </c>
      <c r="C2833" s="18">
        <v>6430</v>
      </c>
      <c r="D2833" s="18">
        <v>6430</v>
      </c>
      <c r="E2833" s="18" t="s">
        <v>56</v>
      </c>
      <c r="F2833" s="18" t="s">
        <v>113</v>
      </c>
      <c r="G2833" s="19">
        <v>5.9710564993000004</v>
      </c>
      <c r="H2833" s="19">
        <v>2.4163999999999999</v>
      </c>
      <c r="I2833" s="18" t="s">
        <v>24</v>
      </c>
      <c r="J2833" s="18" t="s">
        <v>114</v>
      </c>
      <c r="K2833" s="18">
        <v>16</v>
      </c>
      <c r="L2833" s="18">
        <v>60</v>
      </c>
      <c r="M2833" s="18" t="s">
        <v>71</v>
      </c>
      <c r="N2833" s="18" t="s">
        <v>76</v>
      </c>
      <c r="O2833" s="18" t="s">
        <v>75</v>
      </c>
      <c r="P2833" s="19">
        <v>2292.5646132299998</v>
      </c>
      <c r="Q2833" s="19">
        <v>260098.180712</v>
      </c>
      <c r="R2833" s="20">
        <v>0.74605500000000002</v>
      </c>
      <c r="S2833" s="20">
        <v>6.7142049999999998</v>
      </c>
      <c r="T2833" s="20">
        <v>0.24</v>
      </c>
      <c r="U2833" s="20">
        <v>0.56100000000000005</v>
      </c>
      <c r="V2833" s="20">
        <f t="shared" si="88"/>
        <v>1.37010314952</v>
      </c>
      <c r="W2833" s="20">
        <f t="shared" si="89"/>
        <v>7.122425978317998</v>
      </c>
    </row>
    <row r="2834" spans="1:23" x14ac:dyDescent="0.25">
      <c r="A2834" s="18">
        <v>49475</v>
      </c>
      <c r="B2834" s="18">
        <v>49415</v>
      </c>
      <c r="C2834" s="18">
        <v>6430</v>
      </c>
      <c r="D2834" s="18">
        <v>6430</v>
      </c>
      <c r="E2834" s="18" t="s">
        <v>56</v>
      </c>
      <c r="F2834" s="18" t="s">
        <v>113</v>
      </c>
      <c r="G2834" s="19">
        <v>2.82243069515</v>
      </c>
      <c r="H2834" s="19">
        <v>1.1422000000000001</v>
      </c>
      <c r="I2834" s="18" t="s">
        <v>24</v>
      </c>
      <c r="J2834" s="18" t="s">
        <v>114</v>
      </c>
      <c r="K2834" s="18">
        <v>16</v>
      </c>
      <c r="L2834" s="18">
        <v>60</v>
      </c>
      <c r="M2834" s="18" t="s">
        <v>71</v>
      </c>
      <c r="N2834" s="18" t="s">
        <v>76</v>
      </c>
      <c r="O2834" s="18" t="s">
        <v>75</v>
      </c>
      <c r="P2834" s="19">
        <v>1284.5728475799999</v>
      </c>
      <c r="Q2834" s="19">
        <v>122944.58930000001</v>
      </c>
      <c r="R2834" s="20">
        <v>0.74605500000000002</v>
      </c>
      <c r="S2834" s="20">
        <v>6.7142049999999998</v>
      </c>
      <c r="T2834" s="20">
        <v>0.24</v>
      </c>
      <c r="U2834" s="20">
        <v>0.56100000000000005</v>
      </c>
      <c r="V2834" s="20">
        <f t="shared" si="88"/>
        <v>0.6476294559600001</v>
      </c>
      <c r="W2834" s="20">
        <f t="shared" si="89"/>
        <v>3.3666756134889999</v>
      </c>
    </row>
    <row r="2835" spans="1:23" x14ac:dyDescent="0.25">
      <c r="A2835" s="18">
        <v>49476</v>
      </c>
      <c r="B2835" s="18">
        <v>49416</v>
      </c>
      <c r="C2835" s="18">
        <v>6430</v>
      </c>
      <c r="D2835" s="18">
        <v>6430</v>
      </c>
      <c r="E2835" s="18" t="s">
        <v>56</v>
      </c>
      <c r="F2835" s="18" t="s">
        <v>113</v>
      </c>
      <c r="G2835" s="19">
        <v>4.3804222794300003</v>
      </c>
      <c r="H2835" s="19">
        <v>1.7726900000000001</v>
      </c>
      <c r="I2835" s="18" t="s">
        <v>24</v>
      </c>
      <c r="J2835" s="18" t="s">
        <v>114</v>
      </c>
      <c r="K2835" s="18">
        <v>16</v>
      </c>
      <c r="L2835" s="18">
        <v>60</v>
      </c>
      <c r="M2835" s="18" t="s">
        <v>71</v>
      </c>
      <c r="N2835" s="18" t="s">
        <v>76</v>
      </c>
      <c r="O2835" s="18" t="s">
        <v>75</v>
      </c>
      <c r="P2835" s="19">
        <v>2774.2924452100001</v>
      </c>
      <c r="Q2835" s="19">
        <v>190810.431247</v>
      </c>
      <c r="R2835" s="20">
        <v>0.74605500000000002</v>
      </c>
      <c r="S2835" s="20">
        <v>6.7142049999999998</v>
      </c>
      <c r="T2835" s="20">
        <v>0.24</v>
      </c>
      <c r="U2835" s="20">
        <v>0.56100000000000005</v>
      </c>
      <c r="V2835" s="20">
        <f t="shared" si="88"/>
        <v>1.0051184208420001</v>
      </c>
      <c r="W2835" s="20">
        <f t="shared" si="89"/>
        <v>5.2250675829765489</v>
      </c>
    </row>
    <row r="2836" spans="1:23" x14ac:dyDescent="0.25">
      <c r="A2836" s="18">
        <v>49477</v>
      </c>
      <c r="B2836" s="18">
        <v>49417</v>
      </c>
      <c r="C2836" s="18">
        <v>6430</v>
      </c>
      <c r="D2836" s="18">
        <v>6430</v>
      </c>
      <c r="E2836" s="18" t="s">
        <v>56</v>
      </c>
      <c r="F2836" s="18" t="s">
        <v>113</v>
      </c>
      <c r="G2836" s="19">
        <v>2.7420915999100002</v>
      </c>
      <c r="H2836" s="19">
        <v>1.1096900000000001</v>
      </c>
      <c r="I2836" s="18" t="s">
        <v>24</v>
      </c>
      <c r="J2836" s="18" t="s">
        <v>114</v>
      </c>
      <c r="K2836" s="18">
        <v>16</v>
      </c>
      <c r="L2836" s="18">
        <v>60</v>
      </c>
      <c r="M2836" s="18" t="s">
        <v>71</v>
      </c>
      <c r="N2836" s="18" t="s">
        <v>76</v>
      </c>
      <c r="O2836" s="18" t="s">
        <v>75</v>
      </c>
      <c r="P2836" s="19">
        <v>1552.0249064</v>
      </c>
      <c r="Q2836" s="19">
        <v>119445.03231</v>
      </c>
      <c r="R2836" s="20">
        <v>0.74605500000000002</v>
      </c>
      <c r="S2836" s="20">
        <v>6.7142049999999998</v>
      </c>
      <c r="T2836" s="20">
        <v>0.24</v>
      </c>
      <c r="U2836" s="20">
        <v>0.56100000000000005</v>
      </c>
      <c r="V2836" s="20">
        <f t="shared" si="88"/>
        <v>0.6291962274420001</v>
      </c>
      <c r="W2836" s="20">
        <f t="shared" si="89"/>
        <v>3.2708512182915497</v>
      </c>
    </row>
    <row r="2837" spans="1:23" x14ac:dyDescent="0.25">
      <c r="A2837" s="18">
        <v>49478</v>
      </c>
      <c r="B2837" s="18">
        <v>49418</v>
      </c>
      <c r="C2837" s="18">
        <v>6430</v>
      </c>
      <c r="D2837" s="18">
        <v>6430</v>
      </c>
      <c r="E2837" s="18" t="s">
        <v>56</v>
      </c>
      <c r="F2837" s="18" t="s">
        <v>113</v>
      </c>
      <c r="G2837" s="19">
        <v>1.6852514037299999</v>
      </c>
      <c r="H2837" s="19">
        <v>0.68199699999999996</v>
      </c>
      <c r="I2837" s="18" t="s">
        <v>24</v>
      </c>
      <c r="J2837" s="18" t="s">
        <v>114</v>
      </c>
      <c r="K2837" s="18">
        <v>16</v>
      </c>
      <c r="L2837" s="18">
        <v>60</v>
      </c>
      <c r="M2837" s="18" t="s">
        <v>71</v>
      </c>
      <c r="N2837" s="18" t="s">
        <v>76</v>
      </c>
      <c r="O2837" s="18" t="s">
        <v>75</v>
      </c>
      <c r="P2837" s="19">
        <v>1238.1858646000001</v>
      </c>
      <c r="Q2837" s="19">
        <v>73409.257509300005</v>
      </c>
      <c r="R2837" s="20">
        <v>0.74605500000000002</v>
      </c>
      <c r="S2837" s="20">
        <v>6.7142049999999998</v>
      </c>
      <c r="T2837" s="20">
        <v>0.24</v>
      </c>
      <c r="U2837" s="20">
        <v>0.56100000000000005</v>
      </c>
      <c r="V2837" s="20">
        <f t="shared" si="88"/>
        <v>0.38669352659459999</v>
      </c>
      <c r="W2837" s="20">
        <f t="shared" si="89"/>
        <v>2.0102107059820149</v>
      </c>
    </row>
    <row r="2838" spans="1:23" x14ac:dyDescent="0.25">
      <c r="A2838" s="18">
        <v>49479</v>
      </c>
      <c r="B2838" s="18">
        <v>49419</v>
      </c>
      <c r="C2838" s="18">
        <v>6430</v>
      </c>
      <c r="D2838" s="18">
        <v>6430</v>
      </c>
      <c r="E2838" s="18" t="s">
        <v>56</v>
      </c>
      <c r="F2838" s="18" t="s">
        <v>113</v>
      </c>
      <c r="G2838" s="19">
        <v>14.0288689711</v>
      </c>
      <c r="H2838" s="19">
        <v>5.6772799999999997</v>
      </c>
      <c r="I2838" s="18" t="s">
        <v>24</v>
      </c>
      <c r="J2838" s="18" t="s">
        <v>114</v>
      </c>
      <c r="K2838" s="18">
        <v>16</v>
      </c>
      <c r="L2838" s="18">
        <v>60</v>
      </c>
      <c r="M2838" s="18" t="s">
        <v>71</v>
      </c>
      <c r="N2838" s="18" t="s">
        <v>76</v>
      </c>
      <c r="O2838" s="18" t="s">
        <v>75</v>
      </c>
      <c r="P2838" s="19">
        <v>3794.1915345799998</v>
      </c>
      <c r="Q2838" s="19">
        <v>611095.08799799997</v>
      </c>
      <c r="R2838" s="20">
        <v>0.74605500000000002</v>
      </c>
      <c r="S2838" s="20">
        <v>6.7142049999999998</v>
      </c>
      <c r="T2838" s="20">
        <v>0.24</v>
      </c>
      <c r="U2838" s="20">
        <v>0.56100000000000005</v>
      </c>
      <c r="V2838" s="20">
        <f t="shared" si="88"/>
        <v>3.2190279791040002</v>
      </c>
      <c r="W2838" s="20">
        <f t="shared" si="89"/>
        <v>16.733987153693597</v>
      </c>
    </row>
    <row r="2839" spans="1:23" x14ac:dyDescent="0.25">
      <c r="A2839" s="18">
        <v>49480</v>
      </c>
      <c r="B2839" s="18">
        <v>49420</v>
      </c>
      <c r="C2839" s="18">
        <v>6430</v>
      </c>
      <c r="D2839" s="18">
        <v>6430</v>
      </c>
      <c r="E2839" s="18" t="s">
        <v>56</v>
      </c>
      <c r="F2839" s="18" t="s">
        <v>113</v>
      </c>
      <c r="G2839" s="19">
        <v>12.7033358687</v>
      </c>
      <c r="H2839" s="19">
        <v>5.14086</v>
      </c>
      <c r="I2839" s="18" t="s">
        <v>24</v>
      </c>
      <c r="J2839" s="18" t="s">
        <v>114</v>
      </c>
      <c r="K2839" s="18">
        <v>16</v>
      </c>
      <c r="L2839" s="18">
        <v>60</v>
      </c>
      <c r="M2839" s="18" t="s">
        <v>71</v>
      </c>
      <c r="N2839" s="18" t="s">
        <v>76</v>
      </c>
      <c r="O2839" s="18" t="s">
        <v>75</v>
      </c>
      <c r="P2839" s="19">
        <v>3953.2465159200001</v>
      </c>
      <c r="Q2839" s="19">
        <v>553355.09701100003</v>
      </c>
      <c r="R2839" s="20">
        <v>0.74605500000000002</v>
      </c>
      <c r="S2839" s="20">
        <v>6.7142049999999998</v>
      </c>
      <c r="T2839" s="20">
        <v>0.24</v>
      </c>
      <c r="U2839" s="20">
        <v>0.56100000000000005</v>
      </c>
      <c r="V2839" s="20">
        <f t="shared" si="88"/>
        <v>2.9148768735480002</v>
      </c>
      <c r="W2839" s="20">
        <f t="shared" si="89"/>
        <v>15.152869895255696</v>
      </c>
    </row>
    <row r="2840" spans="1:23" x14ac:dyDescent="0.25">
      <c r="A2840" s="18">
        <v>49481</v>
      </c>
      <c r="B2840" s="18">
        <v>49421</v>
      </c>
      <c r="C2840" s="18">
        <v>6430</v>
      </c>
      <c r="D2840" s="18">
        <v>6430</v>
      </c>
      <c r="E2840" s="18" t="s">
        <v>56</v>
      </c>
      <c r="F2840" s="18" t="s">
        <v>113</v>
      </c>
      <c r="G2840" s="19">
        <v>4.0956318205600004</v>
      </c>
      <c r="H2840" s="19">
        <v>1.65744</v>
      </c>
      <c r="I2840" s="18" t="s">
        <v>24</v>
      </c>
      <c r="J2840" s="18" t="s">
        <v>114</v>
      </c>
      <c r="K2840" s="18">
        <v>16</v>
      </c>
      <c r="L2840" s="18">
        <v>60</v>
      </c>
      <c r="M2840" s="18" t="s">
        <v>71</v>
      </c>
      <c r="N2840" s="18" t="s">
        <v>76</v>
      </c>
      <c r="O2840" s="18" t="s">
        <v>75</v>
      </c>
      <c r="P2840" s="19">
        <v>1532.3434148199999</v>
      </c>
      <c r="Q2840" s="19">
        <v>178405.008481</v>
      </c>
      <c r="R2840" s="20">
        <v>0.74605500000000002</v>
      </c>
      <c r="S2840" s="20">
        <v>6.7142049999999998</v>
      </c>
      <c r="T2840" s="20">
        <v>0.24</v>
      </c>
      <c r="U2840" s="20">
        <v>0.56100000000000005</v>
      </c>
      <c r="V2840" s="20">
        <f t="shared" si="88"/>
        <v>0.93977146339200002</v>
      </c>
      <c r="W2840" s="20">
        <f t="shared" si="89"/>
        <v>4.8853640595527992</v>
      </c>
    </row>
    <row r="2841" spans="1:23" x14ac:dyDescent="0.25">
      <c r="A2841" s="18">
        <v>49482</v>
      </c>
      <c r="B2841" s="18">
        <v>49422</v>
      </c>
      <c r="C2841" s="18">
        <v>6430</v>
      </c>
      <c r="D2841" s="18">
        <v>6430</v>
      </c>
      <c r="E2841" s="18" t="s">
        <v>56</v>
      </c>
      <c r="F2841" s="18" t="s">
        <v>113</v>
      </c>
      <c r="G2841" s="19">
        <v>4.4924890525799999</v>
      </c>
      <c r="H2841" s="19">
        <v>1.8180499999999999</v>
      </c>
      <c r="I2841" s="18" t="s">
        <v>24</v>
      </c>
      <c r="J2841" s="18" t="s">
        <v>114</v>
      </c>
      <c r="K2841" s="18">
        <v>16</v>
      </c>
      <c r="L2841" s="18">
        <v>60</v>
      </c>
      <c r="M2841" s="18" t="s">
        <v>71</v>
      </c>
      <c r="N2841" s="18" t="s">
        <v>76</v>
      </c>
      <c r="O2841" s="18" t="s">
        <v>75</v>
      </c>
      <c r="P2841" s="19">
        <v>2426.76223966</v>
      </c>
      <c r="Q2841" s="19">
        <v>195692.04036000001</v>
      </c>
      <c r="R2841" s="20">
        <v>0.74605500000000002</v>
      </c>
      <c r="S2841" s="20">
        <v>6.7142049999999998</v>
      </c>
      <c r="T2841" s="20">
        <v>0.24</v>
      </c>
      <c r="U2841" s="20">
        <v>0.56100000000000005</v>
      </c>
      <c r="V2841" s="20">
        <f t="shared" si="88"/>
        <v>1.03083762249</v>
      </c>
      <c r="W2841" s="20">
        <f t="shared" si="89"/>
        <v>5.3587678157097489</v>
      </c>
    </row>
    <row r="2842" spans="1:23" x14ac:dyDescent="0.25">
      <c r="A2842" s="18">
        <v>49483</v>
      </c>
      <c r="B2842" s="18">
        <v>49423</v>
      </c>
      <c r="C2842" s="18">
        <v>6430</v>
      </c>
      <c r="D2842" s="18">
        <v>6430</v>
      </c>
      <c r="E2842" s="18" t="s">
        <v>56</v>
      </c>
      <c r="F2842" s="18" t="s">
        <v>113</v>
      </c>
      <c r="G2842" s="19">
        <v>2.1946495497299998</v>
      </c>
      <c r="H2842" s="19">
        <v>0.88814300000000002</v>
      </c>
      <c r="I2842" s="18" t="s">
        <v>24</v>
      </c>
      <c r="J2842" s="18" t="s">
        <v>114</v>
      </c>
      <c r="K2842" s="18">
        <v>16</v>
      </c>
      <c r="L2842" s="18">
        <v>60</v>
      </c>
      <c r="M2842" s="18" t="s">
        <v>71</v>
      </c>
      <c r="N2842" s="18" t="s">
        <v>76</v>
      </c>
      <c r="O2842" s="18" t="s">
        <v>75</v>
      </c>
      <c r="P2842" s="19">
        <v>1242.9986293500001</v>
      </c>
      <c r="Q2842" s="19">
        <v>95598.551990399996</v>
      </c>
      <c r="R2842" s="20">
        <v>0.74605500000000002</v>
      </c>
      <c r="S2842" s="20">
        <v>6.7142049999999998</v>
      </c>
      <c r="T2842" s="20">
        <v>0.24</v>
      </c>
      <c r="U2842" s="20">
        <v>0.56100000000000005</v>
      </c>
      <c r="V2842" s="20">
        <f t="shared" si="88"/>
        <v>0.5035786796574</v>
      </c>
      <c r="W2842" s="20">
        <f t="shared" si="89"/>
        <v>2.6178334612072844</v>
      </c>
    </row>
    <row r="2843" spans="1:23" x14ac:dyDescent="0.25">
      <c r="A2843" s="18">
        <v>49484</v>
      </c>
      <c r="B2843" s="18">
        <v>49424</v>
      </c>
      <c r="C2843" s="18">
        <v>6430</v>
      </c>
      <c r="D2843" s="18">
        <v>6430</v>
      </c>
      <c r="E2843" s="18" t="s">
        <v>56</v>
      </c>
      <c r="F2843" s="18" t="s">
        <v>113</v>
      </c>
      <c r="G2843" s="19">
        <v>2.0621430509100001</v>
      </c>
      <c r="H2843" s="19">
        <v>0.83452000000000004</v>
      </c>
      <c r="I2843" s="18" t="s">
        <v>24</v>
      </c>
      <c r="J2843" s="18" t="s">
        <v>114</v>
      </c>
      <c r="K2843" s="18">
        <v>16</v>
      </c>
      <c r="L2843" s="18">
        <v>60</v>
      </c>
      <c r="M2843" s="18" t="s">
        <v>71</v>
      </c>
      <c r="N2843" s="18" t="s">
        <v>76</v>
      </c>
      <c r="O2843" s="18" t="s">
        <v>75</v>
      </c>
      <c r="P2843" s="19">
        <v>1101.4225215500001</v>
      </c>
      <c r="Q2843" s="19">
        <v>89826.591990200002</v>
      </c>
      <c r="R2843" s="20">
        <v>0.74605500000000002</v>
      </c>
      <c r="S2843" s="20">
        <v>6.7142049999999998</v>
      </c>
      <c r="T2843" s="20">
        <v>0.24</v>
      </c>
      <c r="U2843" s="20">
        <v>0.56100000000000005</v>
      </c>
      <c r="V2843" s="20">
        <f t="shared" si="88"/>
        <v>0.47317434213600007</v>
      </c>
      <c r="W2843" s="20">
        <f t="shared" si="89"/>
        <v>2.4597777385473996</v>
      </c>
    </row>
    <row r="2844" spans="1:23" x14ac:dyDescent="0.25">
      <c r="A2844" s="18">
        <v>49486</v>
      </c>
      <c r="B2844" s="18">
        <v>49426</v>
      </c>
      <c r="C2844" s="18">
        <v>6430</v>
      </c>
      <c r="D2844" s="18">
        <v>6430</v>
      </c>
      <c r="E2844" s="18" t="s">
        <v>56</v>
      </c>
      <c r="F2844" s="18" t="s">
        <v>113</v>
      </c>
      <c r="G2844" s="19">
        <v>8.5077103553200004</v>
      </c>
      <c r="H2844" s="19">
        <v>3.4429500000000002</v>
      </c>
      <c r="I2844" s="18" t="s">
        <v>24</v>
      </c>
      <c r="J2844" s="18" t="s">
        <v>114</v>
      </c>
      <c r="K2844" s="18">
        <v>16</v>
      </c>
      <c r="L2844" s="18">
        <v>60</v>
      </c>
      <c r="M2844" s="18" t="s">
        <v>71</v>
      </c>
      <c r="N2844" s="18" t="s">
        <v>76</v>
      </c>
      <c r="O2844" s="18" t="s">
        <v>75</v>
      </c>
      <c r="P2844" s="19">
        <v>2686.9048033700001</v>
      </c>
      <c r="Q2844" s="19">
        <v>370594.38069899997</v>
      </c>
      <c r="R2844" s="20">
        <v>0.74605500000000002</v>
      </c>
      <c r="S2844" s="20">
        <v>6.7142049999999998</v>
      </c>
      <c r="T2844" s="20">
        <v>0.24</v>
      </c>
      <c r="U2844" s="20">
        <v>0.56100000000000005</v>
      </c>
      <c r="V2844" s="20">
        <f t="shared" si="88"/>
        <v>1.95215884731</v>
      </c>
      <c r="W2844" s="20">
        <f t="shared" si="89"/>
        <v>10.148219053985249</v>
      </c>
    </row>
    <row r="2845" spans="1:23" x14ac:dyDescent="0.25">
      <c r="A2845" s="18">
        <v>49487</v>
      </c>
      <c r="B2845" s="18">
        <v>49427</v>
      </c>
      <c r="C2845" s="18">
        <v>6430</v>
      </c>
      <c r="D2845" s="18">
        <v>6430</v>
      </c>
      <c r="E2845" s="18" t="s">
        <v>56</v>
      </c>
      <c r="F2845" s="18" t="s">
        <v>113</v>
      </c>
      <c r="G2845" s="19">
        <v>6.2119359116200004</v>
      </c>
      <c r="H2845" s="19">
        <v>2.5138799999999999</v>
      </c>
      <c r="I2845" s="18" t="s">
        <v>24</v>
      </c>
      <c r="J2845" s="18" t="s">
        <v>114</v>
      </c>
      <c r="K2845" s="18">
        <v>16</v>
      </c>
      <c r="L2845" s="18">
        <v>60</v>
      </c>
      <c r="M2845" s="18" t="s">
        <v>71</v>
      </c>
      <c r="N2845" s="18" t="s">
        <v>76</v>
      </c>
      <c r="O2845" s="18" t="s">
        <v>75</v>
      </c>
      <c r="P2845" s="19">
        <v>2647.1435049299998</v>
      </c>
      <c r="Q2845" s="19">
        <v>270590.84594600002</v>
      </c>
      <c r="R2845" s="20">
        <v>0.74605500000000002</v>
      </c>
      <c r="S2845" s="20">
        <v>6.7142049999999998</v>
      </c>
      <c r="T2845" s="20">
        <v>0.24</v>
      </c>
      <c r="U2845" s="20">
        <v>0.56100000000000005</v>
      </c>
      <c r="V2845" s="20">
        <f t="shared" si="88"/>
        <v>1.425374484984</v>
      </c>
      <c r="W2845" s="20">
        <f t="shared" si="89"/>
        <v>7.409751787110598</v>
      </c>
    </row>
    <row r="2846" spans="1:23" x14ac:dyDescent="0.25">
      <c r="A2846" s="18">
        <v>49488</v>
      </c>
      <c r="B2846" s="18">
        <v>49428</v>
      </c>
      <c r="C2846" s="18">
        <v>6430</v>
      </c>
      <c r="D2846" s="18">
        <v>6430</v>
      </c>
      <c r="E2846" s="18" t="s">
        <v>56</v>
      </c>
      <c r="F2846" s="18" t="s">
        <v>113</v>
      </c>
      <c r="G2846" s="19">
        <v>2.3550062805200001</v>
      </c>
      <c r="H2846" s="19">
        <v>0.95303700000000002</v>
      </c>
      <c r="I2846" s="18" t="s">
        <v>24</v>
      </c>
      <c r="J2846" s="18" t="s">
        <v>114</v>
      </c>
      <c r="K2846" s="18">
        <v>16</v>
      </c>
      <c r="L2846" s="18">
        <v>60</v>
      </c>
      <c r="M2846" s="18" t="s">
        <v>71</v>
      </c>
      <c r="N2846" s="18" t="s">
        <v>76</v>
      </c>
      <c r="O2846" s="18" t="s">
        <v>75</v>
      </c>
      <c r="P2846" s="19">
        <v>1392.2348777100001</v>
      </c>
      <c r="Q2846" s="19">
        <v>102583.663242</v>
      </c>
      <c r="R2846" s="20">
        <v>0.74605500000000002</v>
      </c>
      <c r="S2846" s="20">
        <v>6.7142049999999998</v>
      </c>
      <c r="T2846" s="20">
        <v>0.24</v>
      </c>
      <c r="U2846" s="20">
        <v>0.56100000000000005</v>
      </c>
      <c r="V2846" s="20">
        <f t="shared" si="88"/>
        <v>0.5403736944666</v>
      </c>
      <c r="W2846" s="20">
        <f t="shared" si="89"/>
        <v>2.8091108620668148</v>
      </c>
    </row>
    <row r="2847" spans="1:23" x14ac:dyDescent="0.25">
      <c r="A2847" s="18">
        <v>49489</v>
      </c>
      <c r="B2847" s="18">
        <v>49429</v>
      </c>
      <c r="C2847" s="18">
        <v>6430</v>
      </c>
      <c r="D2847" s="18">
        <v>6430</v>
      </c>
      <c r="E2847" s="18" t="s">
        <v>56</v>
      </c>
      <c r="F2847" s="18" t="s">
        <v>113</v>
      </c>
      <c r="G2847" s="19">
        <v>19.591362666399998</v>
      </c>
      <c r="H2847" s="19">
        <v>7.9283400000000004</v>
      </c>
      <c r="I2847" s="18" t="s">
        <v>24</v>
      </c>
      <c r="J2847" s="18" t="s">
        <v>114</v>
      </c>
      <c r="K2847" s="18">
        <v>16</v>
      </c>
      <c r="L2847" s="18">
        <v>60</v>
      </c>
      <c r="M2847" s="18" t="s">
        <v>71</v>
      </c>
      <c r="N2847" s="18" t="s">
        <v>76</v>
      </c>
      <c r="O2847" s="18" t="s">
        <v>75</v>
      </c>
      <c r="P2847" s="19">
        <v>5904.0305594900001</v>
      </c>
      <c r="Q2847" s="19">
        <v>853396.34415500006</v>
      </c>
      <c r="R2847" s="20">
        <v>0.74605500000000002</v>
      </c>
      <c r="S2847" s="20">
        <v>6.7142049999999998</v>
      </c>
      <c r="T2847" s="20">
        <v>0.24</v>
      </c>
      <c r="U2847" s="20">
        <v>0.56100000000000005</v>
      </c>
      <c r="V2847" s="20">
        <f t="shared" si="88"/>
        <v>4.4953830510120003</v>
      </c>
      <c r="W2847" s="20">
        <f t="shared" si="89"/>
        <v>23.369067530598297</v>
      </c>
    </row>
    <row r="2848" spans="1:23" x14ac:dyDescent="0.25">
      <c r="A2848" s="18">
        <v>49490</v>
      </c>
      <c r="B2848" s="18">
        <v>49430</v>
      </c>
      <c r="C2848" s="18">
        <v>6430</v>
      </c>
      <c r="D2848" s="18">
        <v>6430</v>
      </c>
      <c r="E2848" s="18" t="s">
        <v>56</v>
      </c>
      <c r="F2848" s="18" t="s">
        <v>113</v>
      </c>
      <c r="G2848" s="19">
        <v>2.8590672390699998</v>
      </c>
      <c r="H2848" s="19">
        <v>1.1570199999999999</v>
      </c>
      <c r="I2848" s="18" t="s">
        <v>24</v>
      </c>
      <c r="J2848" s="18" t="s">
        <v>114</v>
      </c>
      <c r="K2848" s="18">
        <v>16</v>
      </c>
      <c r="L2848" s="18">
        <v>60</v>
      </c>
      <c r="M2848" s="18" t="s">
        <v>71</v>
      </c>
      <c r="N2848" s="18" t="s">
        <v>76</v>
      </c>
      <c r="O2848" s="18" t="s">
        <v>75</v>
      </c>
      <c r="P2848" s="19">
        <v>1280.3180841000001</v>
      </c>
      <c r="Q2848" s="19">
        <v>124540.47077099999</v>
      </c>
      <c r="R2848" s="20">
        <v>0.74605500000000002</v>
      </c>
      <c r="S2848" s="20">
        <v>6.7142049999999998</v>
      </c>
      <c r="T2848" s="20">
        <v>0.24</v>
      </c>
      <c r="U2848" s="20">
        <v>0.56100000000000005</v>
      </c>
      <c r="V2848" s="20">
        <f t="shared" si="88"/>
        <v>0.65603242263600003</v>
      </c>
      <c r="W2848" s="20">
        <f t="shared" si="89"/>
        <v>3.4103580969348992</v>
      </c>
    </row>
    <row r="2849" spans="1:23" x14ac:dyDescent="0.25">
      <c r="A2849" s="18">
        <v>49492</v>
      </c>
      <c r="B2849" s="18">
        <v>49432</v>
      </c>
      <c r="C2849" s="18">
        <v>6430</v>
      </c>
      <c r="D2849" s="18">
        <v>6430</v>
      </c>
      <c r="E2849" s="18" t="s">
        <v>56</v>
      </c>
      <c r="F2849" s="18" t="s">
        <v>113</v>
      </c>
      <c r="G2849" s="19">
        <v>1.1897276968099999</v>
      </c>
      <c r="H2849" s="19">
        <v>0.48146600000000001</v>
      </c>
      <c r="I2849" s="18" t="s">
        <v>24</v>
      </c>
      <c r="J2849" s="18" t="s">
        <v>114</v>
      </c>
      <c r="K2849" s="18">
        <v>16</v>
      </c>
      <c r="L2849" s="18">
        <v>60</v>
      </c>
      <c r="M2849" s="18" t="s">
        <v>71</v>
      </c>
      <c r="N2849" s="18" t="s">
        <v>76</v>
      </c>
      <c r="O2849" s="18" t="s">
        <v>75</v>
      </c>
      <c r="P2849" s="19">
        <v>918.23112434699999</v>
      </c>
      <c r="Q2849" s="19">
        <v>51824.3311751</v>
      </c>
      <c r="R2849" s="20">
        <v>0.74605500000000002</v>
      </c>
      <c r="S2849" s="20">
        <v>6.7142049999999998</v>
      </c>
      <c r="T2849" s="20">
        <v>0.24</v>
      </c>
      <c r="U2849" s="20">
        <v>0.56100000000000005</v>
      </c>
      <c r="V2849" s="20">
        <f t="shared" si="88"/>
        <v>0.27299208863880003</v>
      </c>
      <c r="W2849" s="20">
        <f t="shared" si="89"/>
        <v>1.4191383653686698</v>
      </c>
    </row>
    <row r="2850" spans="1:23" x14ac:dyDescent="0.25">
      <c r="A2850" s="18">
        <v>49493</v>
      </c>
      <c r="B2850" s="18">
        <v>49433</v>
      </c>
      <c r="C2850" s="18">
        <v>6430</v>
      </c>
      <c r="D2850" s="18">
        <v>6430</v>
      </c>
      <c r="E2850" s="18" t="s">
        <v>56</v>
      </c>
      <c r="F2850" s="18" t="s">
        <v>113</v>
      </c>
      <c r="G2850" s="19">
        <v>8.5142153178399997</v>
      </c>
      <c r="H2850" s="19">
        <v>3.4455800000000001</v>
      </c>
      <c r="I2850" s="18" t="s">
        <v>24</v>
      </c>
      <c r="J2850" s="18" t="s">
        <v>114</v>
      </c>
      <c r="K2850" s="18">
        <v>16</v>
      </c>
      <c r="L2850" s="18">
        <v>60</v>
      </c>
      <c r="M2850" s="18" t="s">
        <v>71</v>
      </c>
      <c r="N2850" s="18" t="s">
        <v>76</v>
      </c>
      <c r="O2850" s="18" t="s">
        <v>75</v>
      </c>
      <c r="P2850" s="19">
        <v>3128.2139842900001</v>
      </c>
      <c r="Q2850" s="19">
        <v>370877.73573100002</v>
      </c>
      <c r="R2850" s="20">
        <v>0.74605500000000002</v>
      </c>
      <c r="S2850" s="20">
        <v>6.7142049999999998</v>
      </c>
      <c r="T2850" s="20">
        <v>0.24</v>
      </c>
      <c r="U2850" s="20">
        <v>0.56100000000000005</v>
      </c>
      <c r="V2850" s="20">
        <f t="shared" si="88"/>
        <v>1.9536500620440003</v>
      </c>
      <c r="W2850" s="20">
        <f t="shared" si="89"/>
        <v>10.155971073652099</v>
      </c>
    </row>
    <row r="2851" spans="1:23" x14ac:dyDescent="0.25">
      <c r="A2851" s="18">
        <v>49494</v>
      </c>
      <c r="B2851" s="18">
        <v>49434</v>
      </c>
      <c r="C2851" s="18">
        <v>6430</v>
      </c>
      <c r="D2851" s="18">
        <v>6430</v>
      </c>
      <c r="E2851" s="18" t="s">
        <v>56</v>
      </c>
      <c r="F2851" s="18" t="s">
        <v>113</v>
      </c>
      <c r="G2851" s="19">
        <v>4.9627596784600003</v>
      </c>
      <c r="H2851" s="19">
        <v>2.0083600000000001</v>
      </c>
      <c r="I2851" s="18" t="s">
        <v>24</v>
      </c>
      <c r="J2851" s="18" t="s">
        <v>114</v>
      </c>
      <c r="K2851" s="18">
        <v>16</v>
      </c>
      <c r="L2851" s="18">
        <v>60</v>
      </c>
      <c r="M2851" s="18" t="s">
        <v>71</v>
      </c>
      <c r="N2851" s="18" t="s">
        <v>76</v>
      </c>
      <c r="O2851" s="18" t="s">
        <v>75</v>
      </c>
      <c r="P2851" s="19">
        <v>1990.95463062</v>
      </c>
      <c r="Q2851" s="19">
        <v>216176.94688199999</v>
      </c>
      <c r="R2851" s="20">
        <v>0.74605500000000002</v>
      </c>
      <c r="S2851" s="20">
        <v>6.7142049999999998</v>
      </c>
      <c r="T2851" s="20">
        <v>0.24</v>
      </c>
      <c r="U2851" s="20">
        <v>0.56100000000000005</v>
      </c>
      <c r="V2851" s="20">
        <f t="shared" si="88"/>
        <v>1.1387437350480001</v>
      </c>
      <c r="W2851" s="20">
        <f t="shared" si="89"/>
        <v>5.9197133909181998</v>
      </c>
    </row>
    <row r="2852" spans="1:23" x14ac:dyDescent="0.25">
      <c r="A2852" s="18">
        <v>49495</v>
      </c>
      <c r="B2852" s="18">
        <v>49435</v>
      </c>
      <c r="C2852" s="18">
        <v>6430</v>
      </c>
      <c r="D2852" s="18">
        <v>6430</v>
      </c>
      <c r="E2852" s="18" t="s">
        <v>56</v>
      </c>
      <c r="F2852" s="18" t="s">
        <v>113</v>
      </c>
      <c r="G2852" s="19">
        <v>2.5222518305600001</v>
      </c>
      <c r="H2852" s="19">
        <v>1.0207200000000001</v>
      </c>
      <c r="I2852" s="18" t="s">
        <v>24</v>
      </c>
      <c r="J2852" s="18" t="s">
        <v>114</v>
      </c>
      <c r="K2852" s="18">
        <v>16</v>
      </c>
      <c r="L2852" s="18">
        <v>60</v>
      </c>
      <c r="M2852" s="18" t="s">
        <v>71</v>
      </c>
      <c r="N2852" s="18" t="s">
        <v>76</v>
      </c>
      <c r="O2852" s="18" t="s">
        <v>75</v>
      </c>
      <c r="P2852" s="19">
        <v>1467.5733189499999</v>
      </c>
      <c r="Q2852" s="19">
        <v>109868.85026200001</v>
      </c>
      <c r="R2852" s="20">
        <v>0.74605500000000002</v>
      </c>
      <c r="S2852" s="20">
        <v>6.7142049999999998</v>
      </c>
      <c r="T2852" s="20">
        <v>0.24</v>
      </c>
      <c r="U2852" s="20">
        <v>0.56100000000000005</v>
      </c>
      <c r="V2852" s="20">
        <f t="shared" si="88"/>
        <v>0.57875007729600003</v>
      </c>
      <c r="W2852" s="20">
        <f t="shared" si="89"/>
        <v>3.0086089408163996</v>
      </c>
    </row>
    <row r="2853" spans="1:23" x14ac:dyDescent="0.25">
      <c r="A2853" s="18">
        <v>49496</v>
      </c>
      <c r="B2853" s="18">
        <v>49436</v>
      </c>
      <c r="C2853" s="18">
        <v>6430</v>
      </c>
      <c r="D2853" s="18">
        <v>6430</v>
      </c>
      <c r="E2853" s="18" t="s">
        <v>56</v>
      </c>
      <c r="F2853" s="18" t="s">
        <v>113</v>
      </c>
      <c r="G2853" s="19">
        <v>4.2506584428899998</v>
      </c>
      <c r="H2853" s="19">
        <v>1.72018</v>
      </c>
      <c r="I2853" s="18" t="s">
        <v>24</v>
      </c>
      <c r="J2853" s="18" t="s">
        <v>114</v>
      </c>
      <c r="K2853" s="18">
        <v>16</v>
      </c>
      <c r="L2853" s="18">
        <v>60</v>
      </c>
      <c r="M2853" s="18" t="s">
        <v>71</v>
      </c>
      <c r="N2853" s="18" t="s">
        <v>76</v>
      </c>
      <c r="O2853" s="18" t="s">
        <v>75</v>
      </c>
      <c r="P2853" s="19">
        <v>1711.1424152899999</v>
      </c>
      <c r="Q2853" s="19">
        <v>185157.941139</v>
      </c>
      <c r="R2853" s="20">
        <v>0.74605500000000002</v>
      </c>
      <c r="S2853" s="20">
        <v>6.7142049999999998</v>
      </c>
      <c r="T2853" s="20">
        <v>0.24</v>
      </c>
      <c r="U2853" s="20">
        <v>0.56100000000000005</v>
      </c>
      <c r="V2853" s="20">
        <f t="shared" si="88"/>
        <v>0.9753451563240001</v>
      </c>
      <c r="W2853" s="20">
        <f t="shared" si="89"/>
        <v>5.0702924678790993</v>
      </c>
    </row>
    <row r="2854" spans="1:23" x14ac:dyDescent="0.25">
      <c r="A2854" s="18">
        <v>49497</v>
      </c>
      <c r="B2854" s="18">
        <v>49437</v>
      </c>
      <c r="C2854" s="18">
        <v>6430</v>
      </c>
      <c r="D2854" s="18">
        <v>6430</v>
      </c>
      <c r="E2854" s="18" t="s">
        <v>56</v>
      </c>
      <c r="F2854" s="18" t="s">
        <v>113</v>
      </c>
      <c r="G2854" s="19">
        <v>3.4817030013900001</v>
      </c>
      <c r="H2854" s="19">
        <v>1.409</v>
      </c>
      <c r="I2854" s="18" t="s">
        <v>24</v>
      </c>
      <c r="J2854" s="18" t="s">
        <v>114</v>
      </c>
      <c r="K2854" s="18">
        <v>16</v>
      </c>
      <c r="L2854" s="18">
        <v>60</v>
      </c>
      <c r="M2854" s="18" t="s">
        <v>71</v>
      </c>
      <c r="N2854" s="18" t="s">
        <v>76</v>
      </c>
      <c r="O2854" s="18" t="s">
        <v>75</v>
      </c>
      <c r="P2854" s="19">
        <v>1745.6775012999999</v>
      </c>
      <c r="Q2854" s="19">
        <v>151662.37609100001</v>
      </c>
      <c r="R2854" s="20">
        <v>0.74605500000000002</v>
      </c>
      <c r="S2854" s="20">
        <v>6.7142049999999998</v>
      </c>
      <c r="T2854" s="20">
        <v>0.24</v>
      </c>
      <c r="U2854" s="20">
        <v>0.56100000000000005</v>
      </c>
      <c r="V2854" s="20">
        <f t="shared" si="88"/>
        <v>0.79890553620000004</v>
      </c>
      <c r="W2854" s="20">
        <f t="shared" si="89"/>
        <v>4.1530782169549996</v>
      </c>
    </row>
    <row r="2855" spans="1:23" x14ac:dyDescent="0.25">
      <c r="A2855" s="18">
        <v>49498</v>
      </c>
      <c r="B2855" s="18">
        <v>49438</v>
      </c>
      <c r="C2855" s="18">
        <v>6430</v>
      </c>
      <c r="D2855" s="18">
        <v>6430</v>
      </c>
      <c r="E2855" s="18" t="s">
        <v>56</v>
      </c>
      <c r="F2855" s="18" t="s">
        <v>113</v>
      </c>
      <c r="G2855" s="19">
        <v>3.2713139827200002</v>
      </c>
      <c r="H2855" s="19">
        <v>1.32385</v>
      </c>
      <c r="I2855" s="18" t="s">
        <v>24</v>
      </c>
      <c r="J2855" s="18" t="s">
        <v>114</v>
      </c>
      <c r="K2855" s="18">
        <v>16</v>
      </c>
      <c r="L2855" s="18">
        <v>60</v>
      </c>
      <c r="M2855" s="18" t="s">
        <v>71</v>
      </c>
      <c r="N2855" s="18" t="s">
        <v>76</v>
      </c>
      <c r="O2855" s="18" t="s">
        <v>75</v>
      </c>
      <c r="P2855" s="19">
        <v>1885.0467191499999</v>
      </c>
      <c r="Q2855" s="19">
        <v>142497.86709499999</v>
      </c>
      <c r="R2855" s="20">
        <v>0.74605500000000002</v>
      </c>
      <c r="S2855" s="20">
        <v>6.7142049999999998</v>
      </c>
      <c r="T2855" s="20">
        <v>0.24</v>
      </c>
      <c r="U2855" s="20">
        <v>0.56100000000000005</v>
      </c>
      <c r="V2855" s="20">
        <f t="shared" si="88"/>
        <v>0.75062533293</v>
      </c>
      <c r="W2855" s="20">
        <f t="shared" si="89"/>
        <v>3.9020955269807498</v>
      </c>
    </row>
    <row r="2856" spans="1:23" x14ac:dyDescent="0.25">
      <c r="A2856" s="18">
        <v>49499</v>
      </c>
      <c r="B2856" s="18">
        <v>49439</v>
      </c>
      <c r="C2856" s="18">
        <v>6430</v>
      </c>
      <c r="D2856" s="18">
        <v>6430</v>
      </c>
      <c r="E2856" s="18" t="s">
        <v>56</v>
      </c>
      <c r="F2856" s="18" t="s">
        <v>113</v>
      </c>
      <c r="G2856" s="19">
        <v>2.2976453729099999</v>
      </c>
      <c r="H2856" s="19">
        <v>0.92982399999999998</v>
      </c>
      <c r="I2856" s="18" t="s">
        <v>24</v>
      </c>
      <c r="J2856" s="18" t="s">
        <v>114</v>
      </c>
      <c r="K2856" s="18">
        <v>16</v>
      </c>
      <c r="L2856" s="18">
        <v>60</v>
      </c>
      <c r="M2856" s="18" t="s">
        <v>71</v>
      </c>
      <c r="N2856" s="18" t="s">
        <v>76</v>
      </c>
      <c r="O2856" s="18" t="s">
        <v>75</v>
      </c>
      <c r="P2856" s="19">
        <v>1334.3067749700001</v>
      </c>
      <c r="Q2856" s="19">
        <v>100085.03210300001</v>
      </c>
      <c r="R2856" s="20">
        <v>0.74605500000000002</v>
      </c>
      <c r="S2856" s="20">
        <v>6.7142049999999998</v>
      </c>
      <c r="T2856" s="20">
        <v>0.24</v>
      </c>
      <c r="U2856" s="20">
        <v>0.56100000000000005</v>
      </c>
      <c r="V2856" s="20">
        <f t="shared" si="88"/>
        <v>0.52721188168319999</v>
      </c>
      <c r="W2856" s="20">
        <f t="shared" si="89"/>
        <v>2.7406897090148794</v>
      </c>
    </row>
    <row r="2857" spans="1:23" x14ac:dyDescent="0.25">
      <c r="A2857" s="18">
        <v>49501</v>
      </c>
      <c r="B2857" s="18">
        <v>49441</v>
      </c>
      <c r="C2857" s="18">
        <v>6430</v>
      </c>
      <c r="D2857" s="18">
        <v>6430</v>
      </c>
      <c r="E2857" s="18" t="s">
        <v>56</v>
      </c>
      <c r="F2857" s="18" t="s">
        <v>113</v>
      </c>
      <c r="G2857" s="19">
        <v>2.6948654910199998</v>
      </c>
      <c r="H2857" s="19">
        <v>1.09057</v>
      </c>
      <c r="I2857" s="18" t="s">
        <v>24</v>
      </c>
      <c r="J2857" s="18" t="s">
        <v>114</v>
      </c>
      <c r="K2857" s="18">
        <v>16</v>
      </c>
      <c r="L2857" s="18">
        <v>60</v>
      </c>
      <c r="M2857" s="18" t="s">
        <v>71</v>
      </c>
      <c r="N2857" s="18" t="s">
        <v>76</v>
      </c>
      <c r="O2857" s="18" t="s">
        <v>75</v>
      </c>
      <c r="P2857" s="19">
        <v>1397.93853059</v>
      </c>
      <c r="Q2857" s="19">
        <v>117387.87123600001</v>
      </c>
      <c r="R2857" s="20">
        <v>0.74605500000000002</v>
      </c>
      <c r="S2857" s="20">
        <v>6.7142049999999998</v>
      </c>
      <c r="T2857" s="20">
        <v>0.24</v>
      </c>
      <c r="U2857" s="20">
        <v>0.56100000000000005</v>
      </c>
      <c r="V2857" s="20">
        <f t="shared" si="88"/>
        <v>0.61835515302600008</v>
      </c>
      <c r="W2857" s="20">
        <f t="shared" si="89"/>
        <v>3.2144943300671494</v>
      </c>
    </row>
    <row r="2858" spans="1:23" x14ac:dyDescent="0.25">
      <c r="A2858" s="18">
        <v>49502</v>
      </c>
      <c r="B2858" s="18">
        <v>49442</v>
      </c>
      <c r="C2858" s="18">
        <v>6430</v>
      </c>
      <c r="D2858" s="18">
        <v>6430</v>
      </c>
      <c r="E2858" s="18" t="s">
        <v>56</v>
      </c>
      <c r="F2858" s="18" t="s">
        <v>113</v>
      </c>
      <c r="G2858" s="19">
        <v>2.6169254883100002</v>
      </c>
      <c r="H2858" s="19">
        <v>1.0590299999999999</v>
      </c>
      <c r="I2858" s="18" t="s">
        <v>24</v>
      </c>
      <c r="J2858" s="18" t="s">
        <v>114</v>
      </c>
      <c r="K2858" s="18">
        <v>16</v>
      </c>
      <c r="L2858" s="18">
        <v>60</v>
      </c>
      <c r="M2858" s="18" t="s">
        <v>71</v>
      </c>
      <c r="N2858" s="18" t="s">
        <v>76</v>
      </c>
      <c r="O2858" s="18" t="s">
        <v>75</v>
      </c>
      <c r="P2858" s="19">
        <v>1713.38002641</v>
      </c>
      <c r="Q2858" s="19">
        <v>113992.81829900001</v>
      </c>
      <c r="R2858" s="20">
        <v>0.74605500000000002</v>
      </c>
      <c r="S2858" s="20">
        <v>6.7142049999999998</v>
      </c>
      <c r="T2858" s="20">
        <v>0.24</v>
      </c>
      <c r="U2858" s="20">
        <v>0.56100000000000005</v>
      </c>
      <c r="V2858" s="20">
        <f t="shared" si="88"/>
        <v>0.60047191625399998</v>
      </c>
      <c r="W2858" s="20">
        <f t="shared" si="89"/>
        <v>3.1215290447848494</v>
      </c>
    </row>
    <row r="2859" spans="1:23" x14ac:dyDescent="0.25">
      <c r="A2859" s="18">
        <v>49503</v>
      </c>
      <c r="B2859" s="18">
        <v>49443</v>
      </c>
      <c r="C2859" s="18">
        <v>6430</v>
      </c>
      <c r="D2859" s="18">
        <v>6430</v>
      </c>
      <c r="E2859" s="18" t="s">
        <v>56</v>
      </c>
      <c r="F2859" s="18" t="s">
        <v>113</v>
      </c>
      <c r="G2859" s="19">
        <v>5.0949211556899998</v>
      </c>
      <c r="H2859" s="19">
        <v>2.0618400000000001</v>
      </c>
      <c r="I2859" s="18" t="s">
        <v>24</v>
      </c>
      <c r="J2859" s="18" t="s">
        <v>114</v>
      </c>
      <c r="K2859" s="18">
        <v>16</v>
      </c>
      <c r="L2859" s="18">
        <v>60</v>
      </c>
      <c r="M2859" s="18" t="s">
        <v>71</v>
      </c>
      <c r="N2859" s="18" t="s">
        <v>76</v>
      </c>
      <c r="O2859" s="18" t="s">
        <v>75</v>
      </c>
      <c r="P2859" s="19">
        <v>1809.10796501</v>
      </c>
      <c r="Q2859" s="19">
        <v>221933.87780399999</v>
      </c>
      <c r="R2859" s="20">
        <v>0.74605500000000002</v>
      </c>
      <c r="S2859" s="20">
        <v>6.7142049999999998</v>
      </c>
      <c r="T2859" s="20">
        <v>0.24</v>
      </c>
      <c r="U2859" s="20">
        <v>0.56100000000000005</v>
      </c>
      <c r="V2859" s="20">
        <f t="shared" si="88"/>
        <v>1.169066991312</v>
      </c>
      <c r="W2859" s="20">
        <f t="shared" si="89"/>
        <v>6.0773476159307993</v>
      </c>
    </row>
    <row r="2860" spans="1:23" x14ac:dyDescent="0.25">
      <c r="A2860" s="18">
        <v>49505</v>
      </c>
      <c r="B2860" s="18">
        <v>49445</v>
      </c>
      <c r="C2860" s="18">
        <v>6430</v>
      </c>
      <c r="D2860" s="18">
        <v>6430</v>
      </c>
      <c r="E2860" s="18" t="s">
        <v>56</v>
      </c>
      <c r="F2860" s="18" t="s">
        <v>113</v>
      </c>
      <c r="G2860" s="19">
        <v>9.3494391543000006</v>
      </c>
      <c r="H2860" s="19">
        <v>3.7835800000000002</v>
      </c>
      <c r="I2860" s="18" t="s">
        <v>24</v>
      </c>
      <c r="J2860" s="18" t="s">
        <v>114</v>
      </c>
      <c r="K2860" s="18">
        <v>16</v>
      </c>
      <c r="L2860" s="18">
        <v>60</v>
      </c>
      <c r="M2860" s="18" t="s">
        <v>71</v>
      </c>
      <c r="N2860" s="18" t="s">
        <v>76</v>
      </c>
      <c r="O2860" s="18" t="s">
        <v>75</v>
      </c>
      <c r="P2860" s="19">
        <v>2502.5931895200001</v>
      </c>
      <c r="Q2860" s="19">
        <v>407259.94051699998</v>
      </c>
      <c r="R2860" s="20">
        <v>0.74605500000000002</v>
      </c>
      <c r="S2860" s="20">
        <v>6.7142049999999998</v>
      </c>
      <c r="T2860" s="20">
        <v>0.24</v>
      </c>
      <c r="U2860" s="20">
        <v>0.56100000000000005</v>
      </c>
      <c r="V2860" s="20">
        <f t="shared" si="88"/>
        <v>2.145296670444</v>
      </c>
      <c r="W2860" s="20">
        <f t="shared" si="89"/>
        <v>11.152238239962099</v>
      </c>
    </row>
    <row r="2861" spans="1:23" x14ac:dyDescent="0.25">
      <c r="A2861" s="18">
        <v>49506</v>
      </c>
      <c r="B2861" s="18">
        <v>49446</v>
      </c>
      <c r="C2861" s="18">
        <v>6430</v>
      </c>
      <c r="D2861" s="18">
        <v>6430</v>
      </c>
      <c r="E2861" s="18" t="s">
        <v>56</v>
      </c>
      <c r="F2861" s="18" t="s">
        <v>113</v>
      </c>
      <c r="G2861" s="19">
        <v>10.1513047093</v>
      </c>
      <c r="H2861" s="19">
        <v>4.1080899999999998</v>
      </c>
      <c r="I2861" s="18" t="s">
        <v>24</v>
      </c>
      <c r="J2861" s="18" t="s">
        <v>114</v>
      </c>
      <c r="K2861" s="18">
        <v>16</v>
      </c>
      <c r="L2861" s="18">
        <v>60</v>
      </c>
      <c r="M2861" s="18" t="s">
        <v>71</v>
      </c>
      <c r="N2861" s="18" t="s">
        <v>76</v>
      </c>
      <c r="O2861" s="18" t="s">
        <v>75</v>
      </c>
      <c r="P2861" s="19">
        <v>2902.08568977</v>
      </c>
      <c r="Q2861" s="19">
        <v>442189.06437600002</v>
      </c>
      <c r="R2861" s="20">
        <v>0.74605500000000002</v>
      </c>
      <c r="S2861" s="20">
        <v>6.7142049999999998</v>
      </c>
      <c r="T2861" s="20">
        <v>0.24</v>
      </c>
      <c r="U2861" s="20">
        <v>0.56100000000000005</v>
      </c>
      <c r="V2861" s="20">
        <f t="shared" si="88"/>
        <v>2.3292944245620002</v>
      </c>
      <c r="W2861" s="20">
        <f t="shared" si="89"/>
        <v>12.108743145699547</v>
      </c>
    </row>
    <row r="2862" spans="1:23" x14ac:dyDescent="0.25">
      <c r="A2862" s="18">
        <v>49507</v>
      </c>
      <c r="B2862" s="18">
        <v>49447</v>
      </c>
      <c r="C2862" s="18">
        <v>6430</v>
      </c>
      <c r="D2862" s="18">
        <v>6430</v>
      </c>
      <c r="E2862" s="18" t="s">
        <v>56</v>
      </c>
      <c r="F2862" s="18" t="s">
        <v>113</v>
      </c>
      <c r="G2862" s="19">
        <v>2.6324885023700002</v>
      </c>
      <c r="H2862" s="19">
        <v>1.0653300000000001</v>
      </c>
      <c r="I2862" s="18" t="s">
        <v>24</v>
      </c>
      <c r="J2862" s="18" t="s">
        <v>114</v>
      </c>
      <c r="K2862" s="18">
        <v>16</v>
      </c>
      <c r="L2862" s="18">
        <v>60</v>
      </c>
      <c r="M2862" s="18" t="s">
        <v>71</v>
      </c>
      <c r="N2862" s="18" t="s">
        <v>76</v>
      </c>
      <c r="O2862" s="18" t="s">
        <v>75</v>
      </c>
      <c r="P2862" s="19">
        <v>1248.02728374</v>
      </c>
      <c r="Q2862" s="19">
        <v>114870.86228299999</v>
      </c>
      <c r="R2862" s="20">
        <v>0.74605500000000002</v>
      </c>
      <c r="S2862" s="20">
        <v>6.7142049999999998</v>
      </c>
      <c r="T2862" s="20">
        <v>0.24</v>
      </c>
      <c r="U2862" s="20">
        <v>0.56100000000000005</v>
      </c>
      <c r="V2862" s="20">
        <f t="shared" si="88"/>
        <v>0.60404402759400011</v>
      </c>
      <c r="W2862" s="20">
        <f t="shared" si="89"/>
        <v>3.1400985215533495</v>
      </c>
    </row>
    <row r="2863" spans="1:23" x14ac:dyDescent="0.25">
      <c r="A2863" s="18">
        <v>49508</v>
      </c>
      <c r="B2863" s="18">
        <v>49448</v>
      </c>
      <c r="C2863" s="18">
        <v>6430</v>
      </c>
      <c r="D2863" s="18">
        <v>6430</v>
      </c>
      <c r="E2863" s="18" t="s">
        <v>56</v>
      </c>
      <c r="F2863" s="18" t="s">
        <v>113</v>
      </c>
      <c r="G2863" s="19">
        <v>20.601529276800001</v>
      </c>
      <c r="H2863" s="19">
        <v>8.3371399999999998</v>
      </c>
      <c r="I2863" s="18" t="s">
        <v>24</v>
      </c>
      <c r="J2863" s="18" t="s">
        <v>114</v>
      </c>
      <c r="K2863" s="18">
        <v>16</v>
      </c>
      <c r="L2863" s="18">
        <v>60</v>
      </c>
      <c r="M2863" s="18" t="s">
        <v>71</v>
      </c>
      <c r="N2863" s="18" t="s">
        <v>76</v>
      </c>
      <c r="O2863" s="18" t="s">
        <v>75</v>
      </c>
      <c r="P2863" s="19">
        <v>4260.4278961800001</v>
      </c>
      <c r="Q2863" s="19">
        <v>897399.02569000004</v>
      </c>
      <c r="R2863" s="20">
        <v>0.74605500000000002</v>
      </c>
      <c r="S2863" s="20">
        <v>6.7142049999999998</v>
      </c>
      <c r="T2863" s="20">
        <v>0.24</v>
      </c>
      <c r="U2863" s="20">
        <v>0.56100000000000005</v>
      </c>
      <c r="V2863" s="20">
        <f t="shared" si="88"/>
        <v>4.7271733868519998</v>
      </c>
      <c r="W2863" s="20">
        <f t="shared" si="89"/>
        <v>24.574020245354298</v>
      </c>
    </row>
    <row r="2864" spans="1:23" x14ac:dyDescent="0.25">
      <c r="A2864" s="18">
        <v>49509</v>
      </c>
      <c r="B2864" s="18">
        <v>49449</v>
      </c>
      <c r="C2864" s="18">
        <v>6430</v>
      </c>
      <c r="D2864" s="18">
        <v>6430</v>
      </c>
      <c r="E2864" s="18" t="s">
        <v>56</v>
      </c>
      <c r="F2864" s="18" t="s">
        <v>113</v>
      </c>
      <c r="G2864" s="19">
        <v>3.7888934023499998</v>
      </c>
      <c r="H2864" s="19">
        <v>1.53331</v>
      </c>
      <c r="I2864" s="18" t="s">
        <v>24</v>
      </c>
      <c r="J2864" s="18" t="s">
        <v>114</v>
      </c>
      <c r="K2864" s="18">
        <v>16</v>
      </c>
      <c r="L2864" s="18">
        <v>60</v>
      </c>
      <c r="M2864" s="18" t="s">
        <v>71</v>
      </c>
      <c r="N2864" s="18" t="s">
        <v>76</v>
      </c>
      <c r="O2864" s="18" t="s">
        <v>75</v>
      </c>
      <c r="P2864" s="19">
        <v>1618.2785730099999</v>
      </c>
      <c r="Q2864" s="19">
        <v>165043.53643099999</v>
      </c>
      <c r="R2864" s="20">
        <v>0.74605500000000002</v>
      </c>
      <c r="S2864" s="20">
        <v>6.7142049999999998</v>
      </c>
      <c r="T2864" s="20">
        <v>0.24</v>
      </c>
      <c r="U2864" s="20">
        <v>0.56100000000000005</v>
      </c>
      <c r="V2864" s="20">
        <f t="shared" si="88"/>
        <v>0.86938952995800001</v>
      </c>
      <c r="W2864" s="20">
        <f t="shared" si="89"/>
        <v>4.5194864164934492</v>
      </c>
    </row>
    <row r="2865" spans="1:23" x14ac:dyDescent="0.25">
      <c r="A2865" s="18">
        <v>49510</v>
      </c>
      <c r="B2865" s="18">
        <v>49450</v>
      </c>
      <c r="C2865" s="18">
        <v>6430</v>
      </c>
      <c r="D2865" s="18">
        <v>6430</v>
      </c>
      <c r="E2865" s="18" t="s">
        <v>56</v>
      </c>
      <c r="F2865" s="18" t="s">
        <v>113</v>
      </c>
      <c r="G2865" s="19">
        <v>19.0920531451</v>
      </c>
      <c r="H2865" s="19">
        <v>7.72628</v>
      </c>
      <c r="I2865" s="18" t="s">
        <v>24</v>
      </c>
      <c r="J2865" s="18" t="s">
        <v>114</v>
      </c>
      <c r="K2865" s="18">
        <v>16</v>
      </c>
      <c r="L2865" s="18">
        <v>60</v>
      </c>
      <c r="M2865" s="18" t="s">
        <v>71</v>
      </c>
      <c r="N2865" s="18" t="s">
        <v>76</v>
      </c>
      <c r="O2865" s="18" t="s">
        <v>75</v>
      </c>
      <c r="P2865" s="19">
        <v>4645.0634166299997</v>
      </c>
      <c r="Q2865" s="19">
        <v>831646.50840299996</v>
      </c>
      <c r="R2865" s="20">
        <v>0.74605500000000002</v>
      </c>
      <c r="S2865" s="20">
        <v>6.7142049999999998</v>
      </c>
      <c r="T2865" s="20">
        <v>0.24</v>
      </c>
      <c r="U2865" s="20">
        <v>0.56100000000000005</v>
      </c>
      <c r="V2865" s="20">
        <f t="shared" si="88"/>
        <v>4.3808146673040005</v>
      </c>
      <c r="W2865" s="20">
        <f t="shared" si="89"/>
        <v>22.773488407448596</v>
      </c>
    </row>
    <row r="2866" spans="1:23" x14ac:dyDescent="0.25">
      <c r="A2866" s="18">
        <v>49511</v>
      </c>
      <c r="B2866" s="18">
        <v>49451</v>
      </c>
      <c r="C2866" s="18">
        <v>6430</v>
      </c>
      <c r="D2866" s="18">
        <v>6430</v>
      </c>
      <c r="E2866" s="18" t="s">
        <v>56</v>
      </c>
      <c r="F2866" s="18" t="s">
        <v>113</v>
      </c>
      <c r="G2866" s="19">
        <v>7.4805914588000002</v>
      </c>
      <c r="H2866" s="19">
        <v>3.0272899999999998</v>
      </c>
      <c r="I2866" s="18" t="s">
        <v>24</v>
      </c>
      <c r="J2866" s="18" t="s">
        <v>114</v>
      </c>
      <c r="K2866" s="18">
        <v>16</v>
      </c>
      <c r="L2866" s="18">
        <v>60</v>
      </c>
      <c r="M2866" s="18" t="s">
        <v>71</v>
      </c>
      <c r="N2866" s="18" t="s">
        <v>76</v>
      </c>
      <c r="O2866" s="18" t="s">
        <v>75</v>
      </c>
      <c r="P2866" s="19">
        <v>4740.6175210299998</v>
      </c>
      <c r="Q2866" s="19">
        <v>325853.26052900002</v>
      </c>
      <c r="R2866" s="20">
        <v>0.74605500000000002</v>
      </c>
      <c r="S2866" s="20">
        <v>6.7142049999999998</v>
      </c>
      <c r="T2866" s="20">
        <v>0.24</v>
      </c>
      <c r="U2866" s="20">
        <v>0.56100000000000005</v>
      </c>
      <c r="V2866" s="20">
        <f t="shared" si="88"/>
        <v>1.7164788791219998</v>
      </c>
      <c r="W2866" s="20">
        <f t="shared" si="89"/>
        <v>8.923046242303549</v>
      </c>
    </row>
    <row r="2867" spans="1:23" x14ac:dyDescent="0.25">
      <c r="A2867" s="18">
        <v>49512</v>
      </c>
      <c r="B2867" s="18">
        <v>49452</v>
      </c>
      <c r="C2867" s="18">
        <v>6430</v>
      </c>
      <c r="D2867" s="18">
        <v>6430</v>
      </c>
      <c r="E2867" s="18" t="s">
        <v>56</v>
      </c>
      <c r="F2867" s="18" t="s">
        <v>113</v>
      </c>
      <c r="G2867" s="19">
        <v>3.23102277446</v>
      </c>
      <c r="H2867" s="19">
        <v>1.30755</v>
      </c>
      <c r="I2867" s="18" t="s">
        <v>24</v>
      </c>
      <c r="J2867" s="18" t="s">
        <v>114</v>
      </c>
      <c r="K2867" s="18">
        <v>16</v>
      </c>
      <c r="L2867" s="18">
        <v>60</v>
      </c>
      <c r="M2867" s="18" t="s">
        <v>71</v>
      </c>
      <c r="N2867" s="18" t="s">
        <v>76</v>
      </c>
      <c r="O2867" s="18" t="s">
        <v>75</v>
      </c>
      <c r="P2867" s="19">
        <v>1940.5998718400001</v>
      </c>
      <c r="Q2867" s="19">
        <v>140742.789082</v>
      </c>
      <c r="R2867" s="20">
        <v>0.74605500000000002</v>
      </c>
      <c r="S2867" s="20">
        <v>6.7142049999999998</v>
      </c>
      <c r="T2867" s="20">
        <v>0.24</v>
      </c>
      <c r="U2867" s="20">
        <v>0.56100000000000005</v>
      </c>
      <c r="V2867" s="20">
        <f t="shared" si="88"/>
        <v>0.74138320358999998</v>
      </c>
      <c r="W2867" s="20">
        <f t="shared" si="89"/>
        <v>3.8540506902622491</v>
      </c>
    </row>
    <row r="2868" spans="1:23" x14ac:dyDescent="0.25">
      <c r="A2868" s="18">
        <v>49513</v>
      </c>
      <c r="B2868" s="18">
        <v>49453</v>
      </c>
      <c r="C2868" s="18">
        <v>6430</v>
      </c>
      <c r="D2868" s="18">
        <v>6430</v>
      </c>
      <c r="E2868" s="18" t="s">
        <v>56</v>
      </c>
      <c r="F2868" s="18" t="s">
        <v>113</v>
      </c>
      <c r="G2868" s="19">
        <v>4.0210251076299999</v>
      </c>
      <c r="H2868" s="19">
        <v>1.6272500000000001</v>
      </c>
      <c r="I2868" s="18" t="s">
        <v>24</v>
      </c>
      <c r="J2868" s="18" t="s">
        <v>114</v>
      </c>
      <c r="K2868" s="18">
        <v>16</v>
      </c>
      <c r="L2868" s="18">
        <v>60</v>
      </c>
      <c r="M2868" s="18" t="s">
        <v>71</v>
      </c>
      <c r="N2868" s="18" t="s">
        <v>76</v>
      </c>
      <c r="O2868" s="18" t="s">
        <v>75</v>
      </c>
      <c r="P2868" s="19">
        <v>2487.93516301</v>
      </c>
      <c r="Q2868" s="19">
        <v>175155.15306499999</v>
      </c>
      <c r="R2868" s="20">
        <v>0.74605500000000002</v>
      </c>
      <c r="S2868" s="20">
        <v>6.7142049999999998</v>
      </c>
      <c r="T2868" s="20">
        <v>0.24</v>
      </c>
      <c r="U2868" s="20">
        <v>0.56100000000000005</v>
      </c>
      <c r="V2868" s="20">
        <f t="shared" si="88"/>
        <v>0.92265367905000018</v>
      </c>
      <c r="W2868" s="20">
        <f t="shared" si="89"/>
        <v>4.7963779478637498</v>
      </c>
    </row>
    <row r="2869" spans="1:23" x14ac:dyDescent="0.25">
      <c r="A2869" s="18">
        <v>49514</v>
      </c>
      <c r="B2869" s="18">
        <v>49454</v>
      </c>
      <c r="C2869" s="18">
        <v>6430</v>
      </c>
      <c r="D2869" s="18">
        <v>6430</v>
      </c>
      <c r="E2869" s="18" t="s">
        <v>56</v>
      </c>
      <c r="F2869" s="18" t="s">
        <v>113</v>
      </c>
      <c r="G2869" s="19">
        <v>2.7290800372700001</v>
      </c>
      <c r="H2869" s="19">
        <v>1.10442</v>
      </c>
      <c r="I2869" s="18" t="s">
        <v>24</v>
      </c>
      <c r="J2869" s="18" t="s">
        <v>114</v>
      </c>
      <c r="K2869" s="18">
        <v>16</v>
      </c>
      <c r="L2869" s="18">
        <v>60</v>
      </c>
      <c r="M2869" s="18" t="s">
        <v>71</v>
      </c>
      <c r="N2869" s="18" t="s">
        <v>76</v>
      </c>
      <c r="O2869" s="18" t="s">
        <v>75</v>
      </c>
      <c r="P2869" s="19">
        <v>1533.0315971699999</v>
      </c>
      <c r="Q2869" s="19">
        <v>118878.250908</v>
      </c>
      <c r="R2869" s="20">
        <v>0.74605500000000002</v>
      </c>
      <c r="S2869" s="20">
        <v>6.7142049999999998</v>
      </c>
      <c r="T2869" s="20">
        <v>0.24</v>
      </c>
      <c r="U2869" s="20">
        <v>0.56100000000000005</v>
      </c>
      <c r="V2869" s="20">
        <f t="shared" si="88"/>
        <v>0.626208127956</v>
      </c>
      <c r="W2869" s="20">
        <f t="shared" si="89"/>
        <v>3.2553177035978993</v>
      </c>
    </row>
    <row r="2870" spans="1:23" x14ac:dyDescent="0.25">
      <c r="A2870" s="18">
        <v>49515</v>
      </c>
      <c r="B2870" s="18">
        <v>49455</v>
      </c>
      <c r="C2870" s="18">
        <v>6430</v>
      </c>
      <c r="D2870" s="18">
        <v>6430</v>
      </c>
      <c r="E2870" s="18" t="s">
        <v>56</v>
      </c>
      <c r="F2870" s="18" t="s">
        <v>113</v>
      </c>
      <c r="G2870" s="19">
        <v>2.9668217242399999</v>
      </c>
      <c r="H2870" s="19">
        <v>1.2006300000000001</v>
      </c>
      <c r="I2870" s="18" t="s">
        <v>24</v>
      </c>
      <c r="J2870" s="18" t="s">
        <v>114</v>
      </c>
      <c r="K2870" s="18">
        <v>16</v>
      </c>
      <c r="L2870" s="18">
        <v>60</v>
      </c>
      <c r="M2870" s="18" t="s">
        <v>71</v>
      </c>
      <c r="N2870" s="18" t="s">
        <v>76</v>
      </c>
      <c r="O2870" s="18" t="s">
        <v>75</v>
      </c>
      <c r="P2870" s="19">
        <v>1503.28439785</v>
      </c>
      <c r="Q2870" s="19">
        <v>129234.237371</v>
      </c>
      <c r="R2870" s="20">
        <v>0.74605500000000002</v>
      </c>
      <c r="S2870" s="20">
        <v>6.7142049999999998</v>
      </c>
      <c r="T2870" s="20">
        <v>0.24</v>
      </c>
      <c r="U2870" s="20">
        <v>0.56100000000000005</v>
      </c>
      <c r="V2870" s="20">
        <f t="shared" si="88"/>
        <v>0.68075937113400009</v>
      </c>
      <c r="W2870" s="20">
        <f t="shared" si="89"/>
        <v>3.5389001416768493</v>
      </c>
    </row>
    <row r="2871" spans="1:23" x14ac:dyDescent="0.25">
      <c r="A2871" s="18">
        <v>49516</v>
      </c>
      <c r="B2871" s="18">
        <v>49456</v>
      </c>
      <c r="C2871" s="18">
        <v>6430</v>
      </c>
      <c r="D2871" s="18">
        <v>6430</v>
      </c>
      <c r="E2871" s="18" t="s">
        <v>56</v>
      </c>
      <c r="F2871" s="18" t="s">
        <v>113</v>
      </c>
      <c r="G2871" s="19">
        <v>1.4181531815199999</v>
      </c>
      <c r="H2871" s="19">
        <v>0.57390600000000003</v>
      </c>
      <c r="I2871" s="18" t="s">
        <v>24</v>
      </c>
      <c r="J2871" s="18" t="s">
        <v>114</v>
      </c>
      <c r="K2871" s="18">
        <v>16</v>
      </c>
      <c r="L2871" s="18">
        <v>60</v>
      </c>
      <c r="M2871" s="18" t="s">
        <v>71</v>
      </c>
      <c r="N2871" s="18" t="s">
        <v>76</v>
      </c>
      <c r="O2871" s="18" t="s">
        <v>75</v>
      </c>
      <c r="P2871" s="19">
        <v>909.85673363700005</v>
      </c>
      <c r="Q2871" s="19">
        <v>61774.505488299998</v>
      </c>
      <c r="R2871" s="20">
        <v>0.74605500000000002</v>
      </c>
      <c r="S2871" s="20">
        <v>6.7142049999999998</v>
      </c>
      <c r="T2871" s="20">
        <v>0.24</v>
      </c>
      <c r="U2871" s="20">
        <v>0.56100000000000005</v>
      </c>
      <c r="V2871" s="20">
        <f t="shared" si="88"/>
        <v>0.3254057350308</v>
      </c>
      <c r="W2871" s="20">
        <f t="shared" si="89"/>
        <v>1.6916085927464699</v>
      </c>
    </row>
    <row r="2872" spans="1:23" x14ac:dyDescent="0.25">
      <c r="A2872" s="18">
        <v>49517</v>
      </c>
      <c r="B2872" s="18">
        <v>49457</v>
      </c>
      <c r="C2872" s="18">
        <v>6430</v>
      </c>
      <c r="D2872" s="18">
        <v>6430</v>
      </c>
      <c r="E2872" s="18" t="s">
        <v>56</v>
      </c>
      <c r="F2872" s="18" t="s">
        <v>113</v>
      </c>
      <c r="G2872" s="19">
        <v>3.4855299149199999</v>
      </c>
      <c r="H2872" s="19">
        <v>1.4105399999999999</v>
      </c>
      <c r="I2872" s="18" t="s">
        <v>24</v>
      </c>
      <c r="J2872" s="18" t="s">
        <v>114</v>
      </c>
      <c r="K2872" s="18">
        <v>16</v>
      </c>
      <c r="L2872" s="18">
        <v>60</v>
      </c>
      <c r="M2872" s="18" t="s">
        <v>71</v>
      </c>
      <c r="N2872" s="18" t="s">
        <v>76</v>
      </c>
      <c r="O2872" s="18" t="s">
        <v>75</v>
      </c>
      <c r="P2872" s="19">
        <v>2365.2113040499999</v>
      </c>
      <c r="Q2872" s="19">
        <v>151829.07577600001</v>
      </c>
      <c r="R2872" s="20">
        <v>0.74605500000000002</v>
      </c>
      <c r="S2872" s="20">
        <v>6.7142049999999998</v>
      </c>
      <c r="T2872" s="20">
        <v>0.24</v>
      </c>
      <c r="U2872" s="20">
        <v>0.56100000000000005</v>
      </c>
      <c r="V2872" s="20">
        <f t="shared" si="88"/>
        <v>0.79977871897199992</v>
      </c>
      <c r="W2872" s="20">
        <f t="shared" si="89"/>
        <v>4.1576174223872986</v>
      </c>
    </row>
    <row r="2873" spans="1:23" x14ac:dyDescent="0.25">
      <c r="A2873" s="18">
        <v>49518</v>
      </c>
      <c r="B2873" s="18">
        <v>49458</v>
      </c>
      <c r="C2873" s="18">
        <v>6430</v>
      </c>
      <c r="D2873" s="18">
        <v>6430</v>
      </c>
      <c r="E2873" s="18" t="s">
        <v>56</v>
      </c>
      <c r="F2873" s="18" t="s">
        <v>113</v>
      </c>
      <c r="G2873" s="19">
        <v>4.7071135185199999</v>
      </c>
      <c r="H2873" s="19">
        <v>1.9049</v>
      </c>
      <c r="I2873" s="18" t="s">
        <v>24</v>
      </c>
      <c r="J2873" s="18" t="s">
        <v>114</v>
      </c>
      <c r="K2873" s="18">
        <v>16</v>
      </c>
      <c r="L2873" s="18">
        <v>60</v>
      </c>
      <c r="M2873" s="18" t="s">
        <v>71</v>
      </c>
      <c r="N2873" s="18" t="s">
        <v>76</v>
      </c>
      <c r="O2873" s="18" t="s">
        <v>75</v>
      </c>
      <c r="P2873" s="19">
        <v>1896.1749847000001</v>
      </c>
      <c r="Q2873" s="19">
        <v>205041.04470100001</v>
      </c>
      <c r="R2873" s="20">
        <v>0.74605500000000002</v>
      </c>
      <c r="S2873" s="20">
        <v>6.7142049999999998</v>
      </c>
      <c r="T2873" s="20">
        <v>0.24</v>
      </c>
      <c r="U2873" s="20">
        <v>0.56100000000000005</v>
      </c>
      <c r="V2873" s="20">
        <f t="shared" si="88"/>
        <v>1.08008172882</v>
      </c>
      <c r="W2873" s="20">
        <f t="shared" si="89"/>
        <v>5.6147613168754997</v>
      </c>
    </row>
    <row r="2874" spans="1:23" x14ac:dyDescent="0.25">
      <c r="A2874" s="18">
        <v>49519</v>
      </c>
      <c r="B2874" s="18">
        <v>49459</v>
      </c>
      <c r="C2874" s="18">
        <v>6430</v>
      </c>
      <c r="D2874" s="18">
        <v>6430</v>
      </c>
      <c r="E2874" s="18" t="s">
        <v>56</v>
      </c>
      <c r="F2874" s="18" t="s">
        <v>113</v>
      </c>
      <c r="G2874" s="19">
        <v>2.2052454531899999</v>
      </c>
      <c r="H2874" s="19">
        <v>0.89243099999999997</v>
      </c>
      <c r="I2874" s="18" t="s">
        <v>24</v>
      </c>
      <c r="J2874" s="18" t="s">
        <v>114</v>
      </c>
      <c r="K2874" s="18">
        <v>16</v>
      </c>
      <c r="L2874" s="18">
        <v>60</v>
      </c>
      <c r="M2874" s="18" t="s">
        <v>71</v>
      </c>
      <c r="N2874" s="18" t="s">
        <v>76</v>
      </c>
      <c r="O2874" s="18" t="s">
        <v>75</v>
      </c>
      <c r="P2874" s="19">
        <v>1149.80592862</v>
      </c>
      <c r="Q2874" s="19">
        <v>96060.107699</v>
      </c>
      <c r="R2874" s="20">
        <v>0.74605500000000002</v>
      </c>
      <c r="S2874" s="20">
        <v>6.7142049999999998</v>
      </c>
      <c r="T2874" s="20">
        <v>0.24</v>
      </c>
      <c r="U2874" s="20">
        <v>0.56100000000000005</v>
      </c>
      <c r="V2874" s="20">
        <f t="shared" si="88"/>
        <v>0.50600998337580005</v>
      </c>
      <c r="W2874" s="20">
        <f t="shared" si="89"/>
        <v>2.6304724955538443</v>
      </c>
    </row>
    <row r="2875" spans="1:23" x14ac:dyDescent="0.25">
      <c r="A2875" s="18">
        <v>49520</v>
      </c>
      <c r="B2875" s="18">
        <v>49460</v>
      </c>
      <c r="C2875" s="18">
        <v>6430</v>
      </c>
      <c r="D2875" s="18">
        <v>6430</v>
      </c>
      <c r="E2875" s="18" t="s">
        <v>56</v>
      </c>
      <c r="F2875" s="18" t="s">
        <v>113</v>
      </c>
      <c r="G2875" s="19">
        <v>2.7415351284199998</v>
      </c>
      <c r="H2875" s="19">
        <v>1.1094599999999999</v>
      </c>
      <c r="I2875" s="18" t="s">
        <v>24</v>
      </c>
      <c r="J2875" s="18" t="s">
        <v>114</v>
      </c>
      <c r="K2875" s="18">
        <v>16</v>
      </c>
      <c r="L2875" s="18">
        <v>60</v>
      </c>
      <c r="M2875" s="18" t="s">
        <v>71</v>
      </c>
      <c r="N2875" s="18" t="s">
        <v>76</v>
      </c>
      <c r="O2875" s="18" t="s">
        <v>75</v>
      </c>
      <c r="P2875" s="19">
        <v>1542.03071841</v>
      </c>
      <c r="Q2875" s="19">
        <v>119420.792508</v>
      </c>
      <c r="R2875" s="20">
        <v>0.74605500000000002</v>
      </c>
      <c r="S2875" s="20">
        <v>6.7142049999999998</v>
      </c>
      <c r="T2875" s="20">
        <v>0.24</v>
      </c>
      <c r="U2875" s="20">
        <v>0.56100000000000005</v>
      </c>
      <c r="V2875" s="20">
        <f t="shared" si="88"/>
        <v>0.62906581702800002</v>
      </c>
      <c r="W2875" s="20">
        <f t="shared" si="89"/>
        <v>3.270173285012699</v>
      </c>
    </row>
    <row r="2876" spans="1:23" x14ac:dyDescent="0.25">
      <c r="A2876" s="18">
        <v>49521</v>
      </c>
      <c r="B2876" s="18">
        <v>49461</v>
      </c>
      <c r="C2876" s="18">
        <v>6430</v>
      </c>
      <c r="D2876" s="18">
        <v>6430</v>
      </c>
      <c r="E2876" s="18" t="s">
        <v>56</v>
      </c>
      <c r="F2876" s="18" t="s">
        <v>113</v>
      </c>
      <c r="G2876" s="19">
        <v>2.3030899430299998</v>
      </c>
      <c r="H2876" s="19">
        <v>0.93202700000000005</v>
      </c>
      <c r="I2876" s="18" t="s">
        <v>24</v>
      </c>
      <c r="J2876" s="18" t="s">
        <v>114</v>
      </c>
      <c r="K2876" s="18">
        <v>16</v>
      </c>
      <c r="L2876" s="18">
        <v>60</v>
      </c>
      <c r="M2876" s="18" t="s">
        <v>71</v>
      </c>
      <c r="N2876" s="18" t="s">
        <v>76</v>
      </c>
      <c r="O2876" s="18" t="s">
        <v>75</v>
      </c>
      <c r="P2876" s="19">
        <v>1241.30878143</v>
      </c>
      <c r="Q2876" s="19">
        <v>100322.196629</v>
      </c>
      <c r="R2876" s="20">
        <v>0.74605500000000002</v>
      </c>
      <c r="S2876" s="20">
        <v>6.7142049999999998</v>
      </c>
      <c r="T2876" s="20">
        <v>0.24</v>
      </c>
      <c r="U2876" s="20">
        <v>0.56100000000000005</v>
      </c>
      <c r="V2876" s="20">
        <f t="shared" si="88"/>
        <v>0.52846098664859997</v>
      </c>
      <c r="W2876" s="20">
        <f t="shared" si="89"/>
        <v>2.7471831308118646</v>
      </c>
    </row>
    <row r="2877" spans="1:23" x14ac:dyDescent="0.25">
      <c r="A2877" s="18">
        <v>49522</v>
      </c>
      <c r="B2877" s="18">
        <v>49462</v>
      </c>
      <c r="C2877" s="18">
        <v>6430</v>
      </c>
      <c r="D2877" s="18">
        <v>6430</v>
      </c>
      <c r="E2877" s="18" t="s">
        <v>56</v>
      </c>
      <c r="F2877" s="18" t="s">
        <v>113</v>
      </c>
      <c r="G2877" s="19">
        <v>0.89726590057599998</v>
      </c>
      <c r="H2877" s="19">
        <v>0.36311100000000002</v>
      </c>
      <c r="I2877" s="18" t="s">
        <v>24</v>
      </c>
      <c r="J2877" s="18" t="s">
        <v>114</v>
      </c>
      <c r="K2877" s="18">
        <v>16</v>
      </c>
      <c r="L2877" s="18">
        <v>60</v>
      </c>
      <c r="M2877" s="18" t="s">
        <v>71</v>
      </c>
      <c r="N2877" s="18" t="s">
        <v>76</v>
      </c>
      <c r="O2877" s="18" t="s">
        <v>75</v>
      </c>
      <c r="P2877" s="19">
        <v>1387.1327615099999</v>
      </c>
      <c r="Q2877" s="19">
        <v>39084.7462896</v>
      </c>
      <c r="R2877" s="20">
        <v>0.74605500000000002</v>
      </c>
      <c r="S2877" s="20">
        <v>6.7142049999999998</v>
      </c>
      <c r="T2877" s="20">
        <v>0.24</v>
      </c>
      <c r="U2877" s="20">
        <v>0.56100000000000005</v>
      </c>
      <c r="V2877" s="20">
        <f t="shared" si="88"/>
        <v>0.20588459059980005</v>
      </c>
      <c r="W2877" s="20">
        <f t="shared" si="89"/>
        <v>1.0702827426804449</v>
      </c>
    </row>
    <row r="2878" spans="1:23" x14ac:dyDescent="0.25">
      <c r="A2878" s="18">
        <v>49523</v>
      </c>
      <c r="B2878" s="18">
        <v>49463</v>
      </c>
      <c r="C2878" s="18">
        <v>6430</v>
      </c>
      <c r="D2878" s="18">
        <v>6430</v>
      </c>
      <c r="E2878" s="18" t="s">
        <v>56</v>
      </c>
      <c r="F2878" s="18" t="s">
        <v>113</v>
      </c>
      <c r="G2878" s="19">
        <v>16.9543451533</v>
      </c>
      <c r="H2878" s="19">
        <v>6.8611800000000001</v>
      </c>
      <c r="I2878" s="18" t="s">
        <v>24</v>
      </c>
      <c r="J2878" s="18" t="s">
        <v>114</v>
      </c>
      <c r="K2878" s="18">
        <v>16</v>
      </c>
      <c r="L2878" s="18">
        <v>60</v>
      </c>
      <c r="M2878" s="18" t="s">
        <v>71</v>
      </c>
      <c r="N2878" s="18" t="s">
        <v>76</v>
      </c>
      <c r="O2878" s="18" t="s">
        <v>75</v>
      </c>
      <c r="P2878" s="19">
        <v>4540.8672366000001</v>
      </c>
      <c r="Q2878" s="19">
        <v>738528.32075700001</v>
      </c>
      <c r="R2878" s="20">
        <v>0.74605500000000002</v>
      </c>
      <c r="S2878" s="20">
        <v>6.7142049999999998</v>
      </c>
      <c r="T2878" s="20">
        <v>0.24</v>
      </c>
      <c r="U2878" s="20">
        <v>0.56100000000000005</v>
      </c>
      <c r="V2878" s="20">
        <f t="shared" si="88"/>
        <v>3.8903014101240001</v>
      </c>
      <c r="W2878" s="20">
        <f t="shared" si="89"/>
        <v>20.223575018174095</v>
      </c>
    </row>
    <row r="2879" spans="1:23" x14ac:dyDescent="0.25">
      <c r="A2879" s="18">
        <v>49524</v>
      </c>
      <c r="B2879" s="18">
        <v>49464</v>
      </c>
      <c r="C2879" s="18">
        <v>6430</v>
      </c>
      <c r="D2879" s="18">
        <v>6430</v>
      </c>
      <c r="E2879" s="18" t="s">
        <v>56</v>
      </c>
      <c r="F2879" s="18" t="s">
        <v>113</v>
      </c>
      <c r="G2879" s="19">
        <v>6.83987771407</v>
      </c>
      <c r="H2879" s="19">
        <v>2.7679999999999998</v>
      </c>
      <c r="I2879" s="18" t="s">
        <v>24</v>
      </c>
      <c r="J2879" s="18" t="s">
        <v>114</v>
      </c>
      <c r="K2879" s="18">
        <v>16</v>
      </c>
      <c r="L2879" s="18">
        <v>60</v>
      </c>
      <c r="M2879" s="18" t="s">
        <v>71</v>
      </c>
      <c r="N2879" s="18" t="s">
        <v>76</v>
      </c>
      <c r="O2879" s="18" t="s">
        <v>75</v>
      </c>
      <c r="P2879" s="19">
        <v>2188.3516063900001</v>
      </c>
      <c r="Q2879" s="19">
        <v>297943.88144700002</v>
      </c>
      <c r="R2879" s="20">
        <v>0.74605500000000002</v>
      </c>
      <c r="S2879" s="20">
        <v>6.7142049999999998</v>
      </c>
      <c r="T2879" s="20">
        <v>0.24</v>
      </c>
      <c r="U2879" s="20">
        <v>0.56100000000000005</v>
      </c>
      <c r="V2879" s="20">
        <f t="shared" si="88"/>
        <v>1.5694609823999999</v>
      </c>
      <c r="W2879" s="20">
        <f t="shared" si="89"/>
        <v>8.1587796341599983</v>
      </c>
    </row>
    <row r="2880" spans="1:23" x14ac:dyDescent="0.25">
      <c r="A2880" s="18">
        <v>49525</v>
      </c>
      <c r="B2880" s="18">
        <v>49465</v>
      </c>
      <c r="C2880" s="18">
        <v>6430</v>
      </c>
      <c r="D2880" s="18">
        <v>6430</v>
      </c>
      <c r="E2880" s="18" t="s">
        <v>56</v>
      </c>
      <c r="F2880" s="18" t="s">
        <v>113</v>
      </c>
      <c r="G2880" s="19">
        <v>9.7105016437299998</v>
      </c>
      <c r="H2880" s="19">
        <v>3.9297</v>
      </c>
      <c r="I2880" s="18" t="s">
        <v>24</v>
      </c>
      <c r="J2880" s="18" t="s">
        <v>114</v>
      </c>
      <c r="K2880" s="18">
        <v>16</v>
      </c>
      <c r="L2880" s="18">
        <v>60</v>
      </c>
      <c r="M2880" s="18" t="s">
        <v>71</v>
      </c>
      <c r="N2880" s="18" t="s">
        <v>76</v>
      </c>
      <c r="O2880" s="18" t="s">
        <v>75</v>
      </c>
      <c r="P2880" s="19">
        <v>5241.0665193100003</v>
      </c>
      <c r="Q2880" s="19">
        <v>422987.759647</v>
      </c>
      <c r="R2880" s="20">
        <v>0.74605500000000002</v>
      </c>
      <c r="S2880" s="20">
        <v>6.7142049999999998</v>
      </c>
      <c r="T2880" s="20">
        <v>0.24</v>
      </c>
      <c r="U2880" s="20">
        <v>0.56100000000000005</v>
      </c>
      <c r="V2880" s="20">
        <f t="shared" si="88"/>
        <v>2.2281469734599999</v>
      </c>
      <c r="W2880" s="20">
        <f t="shared" si="89"/>
        <v>11.582932199551497</v>
      </c>
    </row>
    <row r="2881" spans="1:23" x14ac:dyDescent="0.25">
      <c r="A2881" s="18">
        <v>49526</v>
      </c>
      <c r="B2881" s="18">
        <v>49466</v>
      </c>
      <c r="C2881" s="18">
        <v>6430</v>
      </c>
      <c r="D2881" s="18">
        <v>6430</v>
      </c>
      <c r="E2881" s="18" t="s">
        <v>56</v>
      </c>
      <c r="F2881" s="18" t="s">
        <v>113</v>
      </c>
      <c r="G2881" s="19">
        <v>17.726447775899999</v>
      </c>
      <c r="H2881" s="19">
        <v>7.1736399999999998</v>
      </c>
      <c r="I2881" s="18" t="s">
        <v>24</v>
      </c>
      <c r="J2881" s="18" t="s">
        <v>114</v>
      </c>
      <c r="K2881" s="18">
        <v>16</v>
      </c>
      <c r="L2881" s="18">
        <v>60</v>
      </c>
      <c r="M2881" s="18" t="s">
        <v>71</v>
      </c>
      <c r="N2881" s="18" t="s">
        <v>76</v>
      </c>
      <c r="O2881" s="18" t="s">
        <v>75</v>
      </c>
      <c r="P2881" s="19">
        <v>7315.96286624</v>
      </c>
      <c r="Q2881" s="19">
        <v>772160.97646599996</v>
      </c>
      <c r="R2881" s="20">
        <v>0.74605500000000002</v>
      </c>
      <c r="S2881" s="20">
        <v>6.7142049999999998</v>
      </c>
      <c r="T2881" s="20">
        <v>0.24</v>
      </c>
      <c r="U2881" s="20">
        <v>0.56100000000000005</v>
      </c>
      <c r="V2881" s="20">
        <f t="shared" si="88"/>
        <v>4.0674667925520005</v>
      </c>
      <c r="W2881" s="20">
        <f t="shared" si="89"/>
        <v>21.144562115171794</v>
      </c>
    </row>
    <row r="2882" spans="1:23" x14ac:dyDescent="0.25">
      <c r="A2882" s="18">
        <v>49527</v>
      </c>
      <c r="B2882" s="18">
        <v>49467</v>
      </c>
      <c r="C2882" s="18">
        <v>6430</v>
      </c>
      <c r="D2882" s="18">
        <v>6430</v>
      </c>
      <c r="E2882" s="18" t="s">
        <v>56</v>
      </c>
      <c r="F2882" s="18" t="s">
        <v>113</v>
      </c>
      <c r="G2882" s="19">
        <v>1.8864127046200001</v>
      </c>
      <c r="H2882" s="19">
        <v>0.76340399999999997</v>
      </c>
      <c r="I2882" s="18" t="s">
        <v>24</v>
      </c>
      <c r="J2882" s="18" t="s">
        <v>114</v>
      </c>
      <c r="K2882" s="18">
        <v>16</v>
      </c>
      <c r="L2882" s="18">
        <v>60</v>
      </c>
      <c r="M2882" s="18" t="s">
        <v>71</v>
      </c>
      <c r="N2882" s="18" t="s">
        <v>76</v>
      </c>
      <c r="O2882" s="18" t="s">
        <v>75</v>
      </c>
      <c r="P2882" s="19">
        <v>1042.2256185599999</v>
      </c>
      <c r="Q2882" s="19">
        <v>82171.808724500006</v>
      </c>
      <c r="R2882" s="20">
        <v>0.74605500000000002</v>
      </c>
      <c r="S2882" s="20">
        <v>6.7142049999999998</v>
      </c>
      <c r="T2882" s="20">
        <v>0.24</v>
      </c>
      <c r="U2882" s="20">
        <v>0.56100000000000005</v>
      </c>
      <c r="V2882" s="20">
        <f t="shared" si="88"/>
        <v>0.43285144212720006</v>
      </c>
      <c r="W2882" s="20">
        <f t="shared" si="89"/>
        <v>2.2501607687269796</v>
      </c>
    </row>
    <row r="2883" spans="1:23" x14ac:dyDescent="0.25">
      <c r="A2883" s="18">
        <v>49528</v>
      </c>
      <c r="B2883" s="18">
        <v>49468</v>
      </c>
      <c r="C2883" s="18">
        <v>6430</v>
      </c>
      <c r="D2883" s="18">
        <v>6430</v>
      </c>
      <c r="E2883" s="18" t="s">
        <v>56</v>
      </c>
      <c r="F2883" s="18" t="s">
        <v>113</v>
      </c>
      <c r="G2883" s="19">
        <v>8.3865879843400002</v>
      </c>
      <c r="H2883" s="19">
        <v>3.3939300000000001</v>
      </c>
      <c r="I2883" s="18" t="s">
        <v>24</v>
      </c>
      <c r="J2883" s="18" t="s">
        <v>114</v>
      </c>
      <c r="K2883" s="18">
        <v>16</v>
      </c>
      <c r="L2883" s="18">
        <v>60</v>
      </c>
      <c r="M2883" s="18" t="s">
        <v>71</v>
      </c>
      <c r="N2883" s="18" t="s">
        <v>76</v>
      </c>
      <c r="O2883" s="18" t="s">
        <v>75</v>
      </c>
      <c r="P2883" s="19">
        <v>3888.4602023000002</v>
      </c>
      <c r="Q2883" s="19">
        <v>365318.31132099999</v>
      </c>
      <c r="R2883" s="20">
        <v>0.74605500000000002</v>
      </c>
      <c r="S2883" s="20">
        <v>6.7142049999999998</v>
      </c>
      <c r="T2883" s="20">
        <v>0.24</v>
      </c>
      <c r="U2883" s="20">
        <v>0.56100000000000005</v>
      </c>
      <c r="V2883" s="20">
        <f t="shared" ref="V2883:V2946" si="90">H2883*R2883*(1-T2883)</f>
        <v>1.9243644190740001</v>
      </c>
      <c r="W2883" s="20">
        <f t="shared" ref="W2883:W2946" si="91">H2883*S2883*(1-U2883)</f>
        <v>10.003730839510348</v>
      </c>
    </row>
    <row r="2884" spans="1:23" x14ac:dyDescent="0.25">
      <c r="A2884" s="18">
        <v>49529</v>
      </c>
      <c r="B2884" s="18">
        <v>49469</v>
      </c>
      <c r="C2884" s="18">
        <v>6430</v>
      </c>
      <c r="D2884" s="18">
        <v>6430</v>
      </c>
      <c r="E2884" s="18" t="s">
        <v>56</v>
      </c>
      <c r="F2884" s="18" t="s">
        <v>113</v>
      </c>
      <c r="G2884" s="19">
        <v>16.415623551199999</v>
      </c>
      <c r="H2884" s="19">
        <v>6.6431699999999996</v>
      </c>
      <c r="I2884" s="18" t="s">
        <v>24</v>
      </c>
      <c r="J2884" s="18" t="s">
        <v>114</v>
      </c>
      <c r="K2884" s="18">
        <v>16</v>
      </c>
      <c r="L2884" s="18">
        <v>60</v>
      </c>
      <c r="M2884" s="18" t="s">
        <v>71</v>
      </c>
      <c r="N2884" s="18" t="s">
        <v>76</v>
      </c>
      <c r="O2884" s="18" t="s">
        <v>75</v>
      </c>
      <c r="P2884" s="19">
        <v>5775.72716287</v>
      </c>
      <c r="Q2884" s="19">
        <v>715061.70163200004</v>
      </c>
      <c r="R2884" s="20">
        <v>0.74605500000000002</v>
      </c>
      <c r="S2884" s="20">
        <v>6.7142049999999998</v>
      </c>
      <c r="T2884" s="20">
        <v>0.24</v>
      </c>
      <c r="U2884" s="20">
        <v>0.56100000000000005</v>
      </c>
      <c r="V2884" s="20">
        <f t="shared" si="90"/>
        <v>3.7666893477060004</v>
      </c>
      <c r="W2884" s="20">
        <f t="shared" si="91"/>
        <v>19.580982695904147</v>
      </c>
    </row>
    <row r="2885" spans="1:23" x14ac:dyDescent="0.25">
      <c r="A2885" s="18">
        <v>49530</v>
      </c>
      <c r="B2885" s="18">
        <v>49470</v>
      </c>
      <c r="C2885" s="18">
        <v>6430</v>
      </c>
      <c r="D2885" s="18">
        <v>6430</v>
      </c>
      <c r="E2885" s="18" t="s">
        <v>56</v>
      </c>
      <c r="F2885" s="18" t="s">
        <v>113</v>
      </c>
      <c r="G2885" s="19">
        <v>5.3622192459400004</v>
      </c>
      <c r="H2885" s="19">
        <v>2.17001</v>
      </c>
      <c r="I2885" s="18" t="s">
        <v>24</v>
      </c>
      <c r="J2885" s="18" t="s">
        <v>114</v>
      </c>
      <c r="K2885" s="18">
        <v>16</v>
      </c>
      <c r="L2885" s="18">
        <v>60</v>
      </c>
      <c r="M2885" s="18" t="s">
        <v>71</v>
      </c>
      <c r="N2885" s="18" t="s">
        <v>76</v>
      </c>
      <c r="O2885" s="18" t="s">
        <v>75</v>
      </c>
      <c r="P2885" s="19">
        <v>2719.10977912</v>
      </c>
      <c r="Q2885" s="19">
        <v>233577.33604200001</v>
      </c>
      <c r="R2885" s="20">
        <v>0.74605500000000002</v>
      </c>
      <c r="S2885" s="20">
        <v>6.7142049999999998</v>
      </c>
      <c r="T2885" s="20">
        <v>0.24</v>
      </c>
      <c r="U2885" s="20">
        <v>0.56100000000000005</v>
      </c>
      <c r="V2885" s="20">
        <f t="shared" si="90"/>
        <v>1.230399576018</v>
      </c>
      <c r="W2885" s="20">
        <f t="shared" si="91"/>
        <v>6.3961825845099494</v>
      </c>
    </row>
    <row r="2886" spans="1:23" x14ac:dyDescent="0.25">
      <c r="A2886" s="18">
        <v>49531</v>
      </c>
      <c r="B2886" s="18">
        <v>49471</v>
      </c>
      <c r="C2886" s="18">
        <v>6430</v>
      </c>
      <c r="D2886" s="18">
        <v>6430</v>
      </c>
      <c r="E2886" s="18" t="s">
        <v>56</v>
      </c>
      <c r="F2886" s="18" t="s">
        <v>113</v>
      </c>
      <c r="G2886" s="19">
        <v>2.63486377064</v>
      </c>
      <c r="H2886" s="19">
        <v>1.06629</v>
      </c>
      <c r="I2886" s="18" t="s">
        <v>24</v>
      </c>
      <c r="J2886" s="18" t="s">
        <v>114</v>
      </c>
      <c r="K2886" s="18">
        <v>16</v>
      </c>
      <c r="L2886" s="18">
        <v>60</v>
      </c>
      <c r="M2886" s="18" t="s">
        <v>71</v>
      </c>
      <c r="N2886" s="18" t="s">
        <v>76</v>
      </c>
      <c r="O2886" s="18" t="s">
        <v>75</v>
      </c>
      <c r="P2886" s="19">
        <v>1813.2117175599999</v>
      </c>
      <c r="Q2886" s="19">
        <v>114774.206752</v>
      </c>
      <c r="R2886" s="20">
        <v>0.74605500000000002</v>
      </c>
      <c r="S2886" s="20">
        <v>6.7142049999999998</v>
      </c>
      <c r="T2886" s="20">
        <v>0.24</v>
      </c>
      <c r="U2886" s="20">
        <v>0.56100000000000005</v>
      </c>
      <c r="V2886" s="20">
        <f t="shared" si="90"/>
        <v>0.60458834932200001</v>
      </c>
      <c r="W2886" s="20">
        <f t="shared" si="91"/>
        <v>3.1429281561085496</v>
      </c>
    </row>
    <row r="2887" spans="1:23" x14ac:dyDescent="0.25">
      <c r="A2887" s="18">
        <v>49532</v>
      </c>
      <c r="B2887" s="18">
        <v>49472</v>
      </c>
      <c r="C2887" s="18">
        <v>6430</v>
      </c>
      <c r="D2887" s="18">
        <v>6430</v>
      </c>
      <c r="E2887" s="18" t="s">
        <v>56</v>
      </c>
      <c r="F2887" s="18" t="s">
        <v>113</v>
      </c>
      <c r="G2887" s="19">
        <v>2.3991942467</v>
      </c>
      <c r="H2887" s="19">
        <v>0.97091899999999998</v>
      </c>
      <c r="I2887" s="18" t="s">
        <v>24</v>
      </c>
      <c r="J2887" s="18" t="s">
        <v>114</v>
      </c>
      <c r="K2887" s="18">
        <v>16</v>
      </c>
      <c r="L2887" s="18">
        <v>60</v>
      </c>
      <c r="M2887" s="18" t="s">
        <v>71</v>
      </c>
      <c r="N2887" s="18" t="s">
        <v>76</v>
      </c>
      <c r="O2887" s="18" t="s">
        <v>75</v>
      </c>
      <c r="P2887" s="19">
        <v>1343.5576404599999</v>
      </c>
      <c r="Q2887" s="19">
        <v>104508.483352</v>
      </c>
      <c r="R2887" s="20">
        <v>0.74605500000000002</v>
      </c>
      <c r="S2887" s="20">
        <v>6.7142049999999998</v>
      </c>
      <c r="T2887" s="20">
        <v>0.24</v>
      </c>
      <c r="U2887" s="20">
        <v>0.56100000000000005</v>
      </c>
      <c r="V2887" s="20">
        <f t="shared" si="90"/>
        <v>0.55051282065420004</v>
      </c>
      <c r="W2887" s="20">
        <f t="shared" si="91"/>
        <v>2.8618187007294047</v>
      </c>
    </row>
    <row r="2888" spans="1:23" x14ac:dyDescent="0.25">
      <c r="A2888" s="18">
        <v>49533</v>
      </c>
      <c r="B2888" s="18">
        <v>49473</v>
      </c>
      <c r="C2888" s="18">
        <v>6430</v>
      </c>
      <c r="D2888" s="18">
        <v>6430</v>
      </c>
      <c r="E2888" s="18" t="s">
        <v>56</v>
      </c>
      <c r="F2888" s="18" t="s">
        <v>113</v>
      </c>
      <c r="G2888" s="19">
        <v>1.1129740395100001</v>
      </c>
      <c r="H2888" s="19">
        <v>0.450405</v>
      </c>
      <c r="I2888" s="18" t="s">
        <v>24</v>
      </c>
      <c r="J2888" s="18" t="s">
        <v>114</v>
      </c>
      <c r="K2888" s="18">
        <v>16</v>
      </c>
      <c r="L2888" s="18">
        <v>60</v>
      </c>
      <c r="M2888" s="18" t="s">
        <v>71</v>
      </c>
      <c r="N2888" s="18" t="s">
        <v>76</v>
      </c>
      <c r="O2888" s="18" t="s">
        <v>75</v>
      </c>
      <c r="P2888" s="19">
        <v>1196.2848332599999</v>
      </c>
      <c r="Q2888" s="19">
        <v>48480.955237000002</v>
      </c>
      <c r="R2888" s="20">
        <v>0.74605500000000002</v>
      </c>
      <c r="S2888" s="20">
        <v>6.7142049999999998</v>
      </c>
      <c r="T2888" s="20">
        <v>0.24</v>
      </c>
      <c r="U2888" s="20">
        <v>0.56100000000000005</v>
      </c>
      <c r="V2888" s="20">
        <f t="shared" si="90"/>
        <v>0.25538044572899998</v>
      </c>
      <c r="W2888" s="20">
        <f t="shared" si="91"/>
        <v>1.3275849498279748</v>
      </c>
    </row>
    <row r="2889" spans="1:23" x14ac:dyDescent="0.25">
      <c r="A2889" s="18">
        <v>49534</v>
      </c>
      <c r="B2889" s="18">
        <v>49474</v>
      </c>
      <c r="C2889" s="18">
        <v>6430</v>
      </c>
      <c r="D2889" s="18">
        <v>6430</v>
      </c>
      <c r="E2889" s="18" t="s">
        <v>56</v>
      </c>
      <c r="F2889" s="18" t="s">
        <v>113</v>
      </c>
      <c r="G2889" s="19">
        <v>8.2030092132300005</v>
      </c>
      <c r="H2889" s="19">
        <v>3.3196400000000001</v>
      </c>
      <c r="I2889" s="18" t="s">
        <v>24</v>
      </c>
      <c r="J2889" s="18" t="s">
        <v>114</v>
      </c>
      <c r="K2889" s="18">
        <v>16</v>
      </c>
      <c r="L2889" s="18">
        <v>60</v>
      </c>
      <c r="M2889" s="18" t="s">
        <v>71</v>
      </c>
      <c r="N2889" s="18" t="s">
        <v>76</v>
      </c>
      <c r="O2889" s="18" t="s">
        <v>75</v>
      </c>
      <c r="P2889" s="19">
        <v>5039.3924103600002</v>
      </c>
      <c r="Q2889" s="19">
        <v>357321.65203699999</v>
      </c>
      <c r="R2889" s="20">
        <v>0.74605500000000002</v>
      </c>
      <c r="S2889" s="20">
        <v>6.7142049999999998</v>
      </c>
      <c r="T2889" s="20">
        <v>0.24</v>
      </c>
      <c r="U2889" s="20">
        <v>0.56100000000000005</v>
      </c>
      <c r="V2889" s="20">
        <f t="shared" si="90"/>
        <v>1.8822418553520002</v>
      </c>
      <c r="W2889" s="20">
        <f t="shared" si="91"/>
        <v>9.7847583904417998</v>
      </c>
    </row>
    <row r="2890" spans="1:23" x14ac:dyDescent="0.25">
      <c r="A2890" s="18">
        <v>49535</v>
      </c>
      <c r="B2890" s="18">
        <v>49475</v>
      </c>
      <c r="C2890" s="18">
        <v>6430</v>
      </c>
      <c r="D2890" s="18">
        <v>6430</v>
      </c>
      <c r="E2890" s="18" t="s">
        <v>56</v>
      </c>
      <c r="F2890" s="18" t="s">
        <v>113</v>
      </c>
      <c r="G2890" s="19">
        <v>0.594354179471</v>
      </c>
      <c r="H2890" s="19">
        <v>0.24052699999999999</v>
      </c>
      <c r="I2890" s="18" t="s">
        <v>24</v>
      </c>
      <c r="J2890" s="18" t="s">
        <v>114</v>
      </c>
      <c r="K2890" s="18">
        <v>16</v>
      </c>
      <c r="L2890" s="18">
        <v>60</v>
      </c>
      <c r="M2890" s="18" t="s">
        <v>71</v>
      </c>
      <c r="N2890" s="18" t="s">
        <v>76</v>
      </c>
      <c r="O2890" s="18" t="s">
        <v>75</v>
      </c>
      <c r="P2890" s="19">
        <v>1055.5625071500001</v>
      </c>
      <c r="Q2890" s="19">
        <v>25889.964497500001</v>
      </c>
      <c r="R2890" s="20">
        <v>0.74605500000000002</v>
      </c>
      <c r="S2890" s="20">
        <v>6.7142049999999998</v>
      </c>
      <c r="T2890" s="20">
        <v>0.24</v>
      </c>
      <c r="U2890" s="20">
        <v>0.56100000000000005</v>
      </c>
      <c r="V2890" s="20">
        <f t="shared" si="90"/>
        <v>0.13637924194859999</v>
      </c>
      <c r="W2890" s="20">
        <f t="shared" si="91"/>
        <v>0.70896199026936479</v>
      </c>
    </row>
    <row r="2891" spans="1:23" x14ac:dyDescent="0.25">
      <c r="A2891" s="18">
        <v>49536</v>
      </c>
      <c r="B2891" s="18">
        <v>49476</v>
      </c>
      <c r="C2891" s="18">
        <v>6430</v>
      </c>
      <c r="D2891" s="18">
        <v>6430</v>
      </c>
      <c r="E2891" s="18" t="s">
        <v>56</v>
      </c>
      <c r="F2891" s="18" t="s">
        <v>113</v>
      </c>
      <c r="G2891" s="19">
        <v>7.7781946291499997</v>
      </c>
      <c r="H2891" s="19">
        <v>3.1477200000000001</v>
      </c>
      <c r="I2891" s="18" t="s">
        <v>24</v>
      </c>
      <c r="J2891" s="18" t="s">
        <v>114</v>
      </c>
      <c r="K2891" s="18">
        <v>16</v>
      </c>
      <c r="L2891" s="18">
        <v>60</v>
      </c>
      <c r="M2891" s="18" t="s">
        <v>71</v>
      </c>
      <c r="N2891" s="18" t="s">
        <v>76</v>
      </c>
      <c r="O2891" s="18" t="s">
        <v>75</v>
      </c>
      <c r="P2891" s="19">
        <v>2557.3821230499998</v>
      </c>
      <c r="Q2891" s="19">
        <v>338816.80277499999</v>
      </c>
      <c r="R2891" s="20">
        <v>0.74605500000000002</v>
      </c>
      <c r="S2891" s="20">
        <v>6.7142049999999998</v>
      </c>
      <c r="T2891" s="20">
        <v>0.24</v>
      </c>
      <c r="U2891" s="20">
        <v>0.56100000000000005</v>
      </c>
      <c r="V2891" s="20">
        <f t="shared" si="90"/>
        <v>1.7847629058960002</v>
      </c>
      <c r="W2891" s="20">
        <f t="shared" si="91"/>
        <v>9.2780180021813994</v>
      </c>
    </row>
    <row r="2892" spans="1:23" x14ac:dyDescent="0.25">
      <c r="A2892" s="18">
        <v>49537</v>
      </c>
      <c r="B2892" s="18">
        <v>49477</v>
      </c>
      <c r="C2892" s="18">
        <v>6430</v>
      </c>
      <c r="D2892" s="18">
        <v>6430</v>
      </c>
      <c r="E2892" s="18" t="s">
        <v>56</v>
      </c>
      <c r="F2892" s="18" t="s">
        <v>113</v>
      </c>
      <c r="G2892" s="19">
        <v>3.8602606366700001</v>
      </c>
      <c r="H2892" s="19">
        <v>1.56219</v>
      </c>
      <c r="I2892" s="18" t="s">
        <v>24</v>
      </c>
      <c r="J2892" s="18" t="s">
        <v>114</v>
      </c>
      <c r="K2892" s="18">
        <v>16</v>
      </c>
      <c r="L2892" s="18">
        <v>60</v>
      </c>
      <c r="M2892" s="18" t="s">
        <v>71</v>
      </c>
      <c r="N2892" s="18" t="s">
        <v>76</v>
      </c>
      <c r="O2892" s="18" t="s">
        <v>75</v>
      </c>
      <c r="P2892" s="19">
        <v>3231.9540957600002</v>
      </c>
      <c r="Q2892" s="19">
        <v>168152.280723</v>
      </c>
      <c r="R2892" s="20">
        <v>0.74605500000000002</v>
      </c>
      <c r="S2892" s="20">
        <v>6.7142049999999998</v>
      </c>
      <c r="T2892" s="20">
        <v>0.24</v>
      </c>
      <c r="U2892" s="20">
        <v>0.56100000000000005</v>
      </c>
      <c r="V2892" s="20">
        <f t="shared" si="90"/>
        <v>0.88576454194199994</v>
      </c>
      <c r="W2892" s="20">
        <f t="shared" si="91"/>
        <v>4.6046112560290497</v>
      </c>
    </row>
    <row r="2893" spans="1:23" x14ac:dyDescent="0.25">
      <c r="A2893" s="18">
        <v>49538</v>
      </c>
      <c r="B2893" s="18">
        <v>49478</v>
      </c>
      <c r="C2893" s="18">
        <v>6430</v>
      </c>
      <c r="D2893" s="18">
        <v>6430</v>
      </c>
      <c r="E2893" s="18" t="s">
        <v>56</v>
      </c>
      <c r="F2893" s="18" t="s">
        <v>113</v>
      </c>
      <c r="G2893" s="19">
        <v>1.40489318576</v>
      </c>
      <c r="H2893" s="19">
        <v>0.56854000000000005</v>
      </c>
      <c r="I2893" s="18" t="s">
        <v>24</v>
      </c>
      <c r="J2893" s="18" t="s">
        <v>114</v>
      </c>
      <c r="K2893" s="18">
        <v>16</v>
      </c>
      <c r="L2893" s="18">
        <v>60</v>
      </c>
      <c r="M2893" s="18" t="s">
        <v>71</v>
      </c>
      <c r="N2893" s="18" t="s">
        <v>76</v>
      </c>
      <c r="O2893" s="18" t="s">
        <v>75</v>
      </c>
      <c r="P2893" s="19">
        <v>928.34606048900002</v>
      </c>
      <c r="Q2893" s="19">
        <v>61196.9023839</v>
      </c>
      <c r="R2893" s="20">
        <v>0.74605500000000002</v>
      </c>
      <c r="S2893" s="20">
        <v>6.7142049999999998</v>
      </c>
      <c r="T2893" s="20">
        <v>0.24</v>
      </c>
      <c r="U2893" s="20">
        <v>0.56100000000000005</v>
      </c>
      <c r="V2893" s="20">
        <f t="shared" si="90"/>
        <v>0.32236320337200003</v>
      </c>
      <c r="W2893" s="20">
        <f t="shared" si="91"/>
        <v>1.6757921145972998</v>
      </c>
    </row>
    <row r="2894" spans="1:23" x14ac:dyDescent="0.25">
      <c r="A2894" s="18">
        <v>49539</v>
      </c>
      <c r="B2894" s="18">
        <v>49479</v>
      </c>
      <c r="C2894" s="18">
        <v>6430</v>
      </c>
      <c r="D2894" s="18">
        <v>6430</v>
      </c>
      <c r="E2894" s="18" t="s">
        <v>56</v>
      </c>
      <c r="F2894" s="18" t="s">
        <v>113</v>
      </c>
      <c r="G2894" s="19">
        <v>14.9520322509</v>
      </c>
      <c r="H2894" s="19">
        <v>6.0508699999999997</v>
      </c>
      <c r="I2894" s="18" t="s">
        <v>24</v>
      </c>
      <c r="J2894" s="18" t="s">
        <v>114</v>
      </c>
      <c r="K2894" s="18">
        <v>16</v>
      </c>
      <c r="L2894" s="18">
        <v>60</v>
      </c>
      <c r="M2894" s="18" t="s">
        <v>71</v>
      </c>
      <c r="N2894" s="18" t="s">
        <v>76</v>
      </c>
      <c r="O2894" s="18" t="s">
        <v>75</v>
      </c>
      <c r="P2894" s="19">
        <v>5889.74594093</v>
      </c>
      <c r="Q2894" s="19">
        <v>651307.91960799997</v>
      </c>
      <c r="R2894" s="20">
        <v>0.74605500000000002</v>
      </c>
      <c r="S2894" s="20">
        <v>6.7142049999999998</v>
      </c>
      <c r="T2894" s="20">
        <v>0.24</v>
      </c>
      <c r="U2894" s="20">
        <v>0.56100000000000005</v>
      </c>
      <c r="V2894" s="20">
        <f t="shared" si="90"/>
        <v>3.4308541815659996</v>
      </c>
      <c r="W2894" s="20">
        <f t="shared" si="91"/>
        <v>17.835157126065646</v>
      </c>
    </row>
    <row r="2895" spans="1:23" x14ac:dyDescent="0.25">
      <c r="A2895" s="18">
        <v>49540</v>
      </c>
      <c r="B2895" s="18">
        <v>49480</v>
      </c>
      <c r="C2895" s="18">
        <v>6430</v>
      </c>
      <c r="D2895" s="18">
        <v>6430</v>
      </c>
      <c r="E2895" s="18" t="s">
        <v>56</v>
      </c>
      <c r="F2895" s="18" t="s">
        <v>113</v>
      </c>
      <c r="G2895" s="19">
        <v>4.0995920443999996</v>
      </c>
      <c r="H2895" s="19">
        <v>1.6590499999999999</v>
      </c>
      <c r="I2895" s="18" t="s">
        <v>24</v>
      </c>
      <c r="J2895" s="18" t="s">
        <v>114</v>
      </c>
      <c r="K2895" s="18">
        <v>16</v>
      </c>
      <c r="L2895" s="18">
        <v>60</v>
      </c>
      <c r="M2895" s="18" t="s">
        <v>71</v>
      </c>
      <c r="N2895" s="18" t="s">
        <v>76</v>
      </c>
      <c r="O2895" s="18" t="s">
        <v>75</v>
      </c>
      <c r="P2895" s="19">
        <v>2345.4544013099999</v>
      </c>
      <c r="Q2895" s="19">
        <v>178577.51514199999</v>
      </c>
      <c r="R2895" s="20">
        <v>0.74605500000000002</v>
      </c>
      <c r="S2895" s="20">
        <v>6.7142049999999998</v>
      </c>
      <c r="T2895" s="20">
        <v>0.24</v>
      </c>
      <c r="U2895" s="20">
        <v>0.56100000000000005</v>
      </c>
      <c r="V2895" s="20">
        <f t="shared" si="90"/>
        <v>0.94068433628999992</v>
      </c>
      <c r="W2895" s="20">
        <f t="shared" si="91"/>
        <v>4.8901095925047482</v>
      </c>
    </row>
    <row r="2896" spans="1:23" x14ac:dyDescent="0.25">
      <c r="A2896" s="18">
        <v>49541</v>
      </c>
      <c r="B2896" s="18">
        <v>49481</v>
      </c>
      <c r="C2896" s="18">
        <v>6430</v>
      </c>
      <c r="D2896" s="18">
        <v>6430</v>
      </c>
      <c r="E2896" s="18" t="s">
        <v>56</v>
      </c>
      <c r="F2896" s="18" t="s">
        <v>113</v>
      </c>
      <c r="G2896" s="19">
        <v>10.1251396075</v>
      </c>
      <c r="H2896" s="19">
        <v>4.0975000000000001</v>
      </c>
      <c r="I2896" s="18" t="s">
        <v>24</v>
      </c>
      <c r="J2896" s="18" t="s">
        <v>114</v>
      </c>
      <c r="K2896" s="18">
        <v>16</v>
      </c>
      <c r="L2896" s="18">
        <v>60</v>
      </c>
      <c r="M2896" s="18" t="s">
        <v>71</v>
      </c>
      <c r="N2896" s="18" t="s">
        <v>76</v>
      </c>
      <c r="O2896" s="18" t="s">
        <v>75</v>
      </c>
      <c r="P2896" s="19">
        <v>3775.3684829399999</v>
      </c>
      <c r="Q2896" s="19">
        <v>441049.31709899998</v>
      </c>
      <c r="R2896" s="20">
        <v>0.74605500000000002</v>
      </c>
      <c r="S2896" s="20">
        <v>6.7142049999999998</v>
      </c>
      <c r="T2896" s="20">
        <v>0.24</v>
      </c>
      <c r="U2896" s="20">
        <v>0.56100000000000005</v>
      </c>
      <c r="V2896" s="20">
        <f t="shared" si="90"/>
        <v>2.3232898755000004</v>
      </c>
      <c r="W2896" s="20">
        <f t="shared" si="91"/>
        <v>12.077528739512498</v>
      </c>
    </row>
    <row r="2897" spans="1:23" x14ac:dyDescent="0.25">
      <c r="A2897" s="18">
        <v>49542</v>
      </c>
      <c r="B2897" s="18">
        <v>49482</v>
      </c>
      <c r="C2897" s="18">
        <v>6430</v>
      </c>
      <c r="D2897" s="18">
        <v>6430</v>
      </c>
      <c r="E2897" s="18" t="s">
        <v>56</v>
      </c>
      <c r="F2897" s="18" t="s">
        <v>113</v>
      </c>
      <c r="G2897" s="19">
        <v>3.4660532256000001</v>
      </c>
      <c r="H2897" s="19">
        <v>1.40266</v>
      </c>
      <c r="I2897" s="18" t="s">
        <v>24</v>
      </c>
      <c r="J2897" s="18" t="s">
        <v>114</v>
      </c>
      <c r="K2897" s="18">
        <v>16</v>
      </c>
      <c r="L2897" s="18">
        <v>60</v>
      </c>
      <c r="M2897" s="18" t="s">
        <v>71</v>
      </c>
      <c r="N2897" s="18" t="s">
        <v>76</v>
      </c>
      <c r="O2897" s="18" t="s">
        <v>75</v>
      </c>
      <c r="P2897" s="19">
        <v>1583.0974892300001</v>
      </c>
      <c r="Q2897" s="19">
        <v>150980.67458200001</v>
      </c>
      <c r="R2897" s="20">
        <v>0.74605500000000002</v>
      </c>
      <c r="S2897" s="20">
        <v>6.7142049999999998</v>
      </c>
      <c r="T2897" s="20">
        <v>0.24</v>
      </c>
      <c r="U2897" s="20">
        <v>0.56100000000000005</v>
      </c>
      <c r="V2897" s="20">
        <f t="shared" si="90"/>
        <v>0.79531074478800001</v>
      </c>
      <c r="W2897" s="20">
        <f t="shared" si="91"/>
        <v>4.1343908387466994</v>
      </c>
    </row>
    <row r="2898" spans="1:23" x14ac:dyDescent="0.25">
      <c r="A2898" s="18">
        <v>49543</v>
      </c>
      <c r="B2898" s="18">
        <v>49483</v>
      </c>
      <c r="C2898" s="18">
        <v>6430</v>
      </c>
      <c r="D2898" s="18">
        <v>6430</v>
      </c>
      <c r="E2898" s="18" t="s">
        <v>56</v>
      </c>
      <c r="F2898" s="18" t="s">
        <v>113</v>
      </c>
      <c r="G2898" s="19">
        <v>1.5108148905200001</v>
      </c>
      <c r="H2898" s="19">
        <v>0.61140499999999998</v>
      </c>
      <c r="I2898" s="18" t="s">
        <v>24</v>
      </c>
      <c r="J2898" s="18" t="s">
        <v>114</v>
      </c>
      <c r="K2898" s="18">
        <v>16</v>
      </c>
      <c r="L2898" s="18">
        <v>60</v>
      </c>
      <c r="M2898" s="18" t="s">
        <v>71</v>
      </c>
      <c r="N2898" s="18" t="s">
        <v>76</v>
      </c>
      <c r="O2898" s="18" t="s">
        <v>75</v>
      </c>
      <c r="P2898" s="19">
        <v>928.228286798</v>
      </c>
      <c r="Q2898" s="19">
        <v>65810.833386700004</v>
      </c>
      <c r="R2898" s="20">
        <v>0.74605500000000002</v>
      </c>
      <c r="S2898" s="20">
        <v>6.7142049999999998</v>
      </c>
      <c r="T2898" s="20">
        <v>0.24</v>
      </c>
      <c r="U2898" s="20">
        <v>0.56100000000000005</v>
      </c>
      <c r="V2898" s="20">
        <f t="shared" si="90"/>
        <v>0.34666773552899999</v>
      </c>
      <c r="W2898" s="20">
        <f t="shared" si="91"/>
        <v>1.8021382450229746</v>
      </c>
    </row>
    <row r="2899" spans="1:23" x14ac:dyDescent="0.25">
      <c r="A2899" s="18">
        <v>49544</v>
      </c>
      <c r="B2899" s="18">
        <v>49484</v>
      </c>
      <c r="C2899" s="18">
        <v>6430</v>
      </c>
      <c r="D2899" s="18">
        <v>6430</v>
      </c>
      <c r="E2899" s="18" t="s">
        <v>56</v>
      </c>
      <c r="F2899" s="18" t="s">
        <v>113</v>
      </c>
      <c r="G2899" s="19">
        <v>1.6317495336100001</v>
      </c>
      <c r="H2899" s="19">
        <v>0.66034599999999999</v>
      </c>
      <c r="I2899" s="18" t="s">
        <v>24</v>
      </c>
      <c r="J2899" s="18" t="s">
        <v>114</v>
      </c>
      <c r="K2899" s="18">
        <v>16</v>
      </c>
      <c r="L2899" s="18">
        <v>60</v>
      </c>
      <c r="M2899" s="18" t="s">
        <v>71</v>
      </c>
      <c r="N2899" s="18" t="s">
        <v>76</v>
      </c>
      <c r="O2899" s="18" t="s">
        <v>75</v>
      </c>
      <c r="P2899" s="19">
        <v>992.30205967100005</v>
      </c>
      <c r="Q2899" s="19">
        <v>71078.725367000006</v>
      </c>
      <c r="R2899" s="20">
        <v>0.74605500000000002</v>
      </c>
      <c r="S2899" s="20">
        <v>6.7142049999999998</v>
      </c>
      <c r="T2899" s="20">
        <v>0.24</v>
      </c>
      <c r="U2899" s="20">
        <v>0.56100000000000005</v>
      </c>
      <c r="V2899" s="20">
        <f t="shared" si="90"/>
        <v>0.37441737062280001</v>
      </c>
      <c r="W2899" s="20">
        <f t="shared" si="91"/>
        <v>1.9463936041542695</v>
      </c>
    </row>
    <row r="2900" spans="1:23" x14ac:dyDescent="0.25">
      <c r="A2900" s="18">
        <v>49545</v>
      </c>
      <c r="B2900" s="18">
        <v>49485</v>
      </c>
      <c r="C2900" s="18">
        <v>6430</v>
      </c>
      <c r="D2900" s="18">
        <v>6430</v>
      </c>
      <c r="E2900" s="18" t="s">
        <v>56</v>
      </c>
      <c r="F2900" s="18" t="s">
        <v>113</v>
      </c>
      <c r="G2900" s="19">
        <v>1.46973899634</v>
      </c>
      <c r="H2900" s="19">
        <v>0.59478200000000003</v>
      </c>
      <c r="I2900" s="18" t="s">
        <v>24</v>
      </c>
      <c r="J2900" s="18" t="s">
        <v>114</v>
      </c>
      <c r="K2900" s="18">
        <v>16</v>
      </c>
      <c r="L2900" s="18">
        <v>60</v>
      </c>
      <c r="M2900" s="18" t="s">
        <v>71</v>
      </c>
      <c r="N2900" s="18" t="s">
        <v>76</v>
      </c>
      <c r="O2900" s="18" t="s">
        <v>75</v>
      </c>
      <c r="P2900" s="19">
        <v>945.39108326899998</v>
      </c>
      <c r="Q2900" s="19">
        <v>64021.574595400001</v>
      </c>
      <c r="R2900" s="20">
        <v>0.74605500000000002</v>
      </c>
      <c r="S2900" s="20">
        <v>6.7142049999999998</v>
      </c>
      <c r="T2900" s="20">
        <v>0.24</v>
      </c>
      <c r="U2900" s="20">
        <v>0.56100000000000005</v>
      </c>
      <c r="V2900" s="20">
        <f t="shared" si="90"/>
        <v>0.33724246460760005</v>
      </c>
      <c r="W2900" s="20">
        <f t="shared" si="91"/>
        <v>1.7531413541780898</v>
      </c>
    </row>
    <row r="2901" spans="1:23" x14ac:dyDescent="0.25">
      <c r="A2901" s="18">
        <v>49546</v>
      </c>
      <c r="B2901" s="18">
        <v>49486</v>
      </c>
      <c r="C2901" s="18">
        <v>6430</v>
      </c>
      <c r="D2901" s="18">
        <v>6430</v>
      </c>
      <c r="E2901" s="18" t="s">
        <v>56</v>
      </c>
      <c r="F2901" s="18" t="s">
        <v>113</v>
      </c>
      <c r="G2901" s="19">
        <v>3.8794003843999998</v>
      </c>
      <c r="H2901" s="19">
        <v>1.5699399999999999</v>
      </c>
      <c r="I2901" s="18" t="s">
        <v>24</v>
      </c>
      <c r="J2901" s="18" t="s">
        <v>114</v>
      </c>
      <c r="K2901" s="18">
        <v>16</v>
      </c>
      <c r="L2901" s="18">
        <v>60</v>
      </c>
      <c r="M2901" s="18" t="s">
        <v>71</v>
      </c>
      <c r="N2901" s="18" t="s">
        <v>76</v>
      </c>
      <c r="O2901" s="18" t="s">
        <v>75</v>
      </c>
      <c r="P2901" s="19">
        <v>1884.5282018400001</v>
      </c>
      <c r="Q2901" s="19">
        <v>168986.00479800001</v>
      </c>
      <c r="R2901" s="20">
        <v>0.74605500000000002</v>
      </c>
      <c r="S2901" s="20">
        <v>6.7142049999999998</v>
      </c>
      <c r="T2901" s="20">
        <v>0.24</v>
      </c>
      <c r="U2901" s="20">
        <v>0.56100000000000005</v>
      </c>
      <c r="V2901" s="20">
        <f t="shared" si="90"/>
        <v>0.89015880589200003</v>
      </c>
      <c r="W2901" s="20">
        <f t="shared" si="91"/>
        <v>4.627454659990299</v>
      </c>
    </row>
    <row r="2902" spans="1:23" x14ac:dyDescent="0.25">
      <c r="A2902" s="18">
        <v>49547</v>
      </c>
      <c r="B2902" s="18">
        <v>49487</v>
      </c>
      <c r="C2902" s="18">
        <v>6430</v>
      </c>
      <c r="D2902" s="18">
        <v>6430</v>
      </c>
      <c r="E2902" s="18" t="s">
        <v>56</v>
      </c>
      <c r="F2902" s="18" t="s">
        <v>113</v>
      </c>
      <c r="G2902" s="19">
        <v>1.8444984875999999</v>
      </c>
      <c r="H2902" s="19">
        <v>0.74644200000000005</v>
      </c>
      <c r="I2902" s="18" t="s">
        <v>24</v>
      </c>
      <c r="J2902" s="18" t="s">
        <v>114</v>
      </c>
      <c r="K2902" s="18">
        <v>16</v>
      </c>
      <c r="L2902" s="18">
        <v>60</v>
      </c>
      <c r="M2902" s="18" t="s">
        <v>71</v>
      </c>
      <c r="N2902" s="18" t="s">
        <v>76</v>
      </c>
      <c r="O2902" s="18" t="s">
        <v>75</v>
      </c>
      <c r="P2902" s="19">
        <v>1286.75660193</v>
      </c>
      <c r="Q2902" s="19">
        <v>80346.032735500004</v>
      </c>
      <c r="R2902" s="20">
        <v>0.74605500000000002</v>
      </c>
      <c r="S2902" s="20">
        <v>6.7142049999999998</v>
      </c>
      <c r="T2902" s="20">
        <v>0.24</v>
      </c>
      <c r="U2902" s="20">
        <v>0.56100000000000005</v>
      </c>
      <c r="V2902" s="20">
        <f t="shared" si="90"/>
        <v>0.42323395759560006</v>
      </c>
      <c r="W2902" s="20">
        <f t="shared" si="91"/>
        <v>2.2001646631797898</v>
      </c>
    </row>
    <row r="2903" spans="1:23" x14ac:dyDescent="0.25">
      <c r="A2903" s="18">
        <v>49548</v>
      </c>
      <c r="B2903" s="18">
        <v>49488</v>
      </c>
      <c r="C2903" s="18">
        <v>6430</v>
      </c>
      <c r="D2903" s="18">
        <v>6430</v>
      </c>
      <c r="E2903" s="18" t="s">
        <v>56</v>
      </c>
      <c r="F2903" s="18" t="s">
        <v>113</v>
      </c>
      <c r="G2903" s="19">
        <v>2.58128429392</v>
      </c>
      <c r="H2903" s="19">
        <v>1.04461</v>
      </c>
      <c r="I2903" s="18" t="s">
        <v>24</v>
      </c>
      <c r="J2903" s="18" t="s">
        <v>114</v>
      </c>
      <c r="K2903" s="18">
        <v>16</v>
      </c>
      <c r="L2903" s="18">
        <v>60</v>
      </c>
      <c r="M2903" s="18" t="s">
        <v>71</v>
      </c>
      <c r="N2903" s="18" t="s">
        <v>76</v>
      </c>
      <c r="O2903" s="18" t="s">
        <v>75</v>
      </c>
      <c r="P2903" s="19">
        <v>1655.2512475200001</v>
      </c>
      <c r="Q2903" s="19">
        <v>112440.294081</v>
      </c>
      <c r="R2903" s="20">
        <v>0.74605500000000002</v>
      </c>
      <c r="S2903" s="20">
        <v>6.7142049999999998</v>
      </c>
      <c r="T2903" s="20">
        <v>0.24</v>
      </c>
      <c r="U2903" s="20">
        <v>0.56100000000000005</v>
      </c>
      <c r="V2903" s="20">
        <f t="shared" si="90"/>
        <v>0.59229575029799997</v>
      </c>
      <c r="W2903" s="20">
        <f t="shared" si="91"/>
        <v>3.0790255757369493</v>
      </c>
    </row>
    <row r="2904" spans="1:23" x14ac:dyDescent="0.25">
      <c r="A2904" s="18">
        <v>49549</v>
      </c>
      <c r="B2904" s="18">
        <v>49489</v>
      </c>
      <c r="C2904" s="18">
        <v>6430</v>
      </c>
      <c r="D2904" s="18">
        <v>6430</v>
      </c>
      <c r="E2904" s="18" t="s">
        <v>56</v>
      </c>
      <c r="F2904" s="18" t="s">
        <v>113</v>
      </c>
      <c r="G2904" s="19">
        <v>18.390172121199999</v>
      </c>
      <c r="H2904" s="19">
        <v>7.44224</v>
      </c>
      <c r="I2904" s="18" t="s">
        <v>24</v>
      </c>
      <c r="J2904" s="18" t="s">
        <v>114</v>
      </c>
      <c r="K2904" s="18">
        <v>16</v>
      </c>
      <c r="L2904" s="18">
        <v>60</v>
      </c>
      <c r="M2904" s="18" t="s">
        <v>71</v>
      </c>
      <c r="N2904" s="18" t="s">
        <v>76</v>
      </c>
      <c r="O2904" s="18" t="s">
        <v>75</v>
      </c>
      <c r="P2904" s="19">
        <v>5251.7063797299998</v>
      </c>
      <c r="Q2904" s="19">
        <v>801072.69329600001</v>
      </c>
      <c r="R2904" s="20">
        <v>0.74605500000000002</v>
      </c>
      <c r="S2904" s="20">
        <v>6.7142049999999998</v>
      </c>
      <c r="T2904" s="20">
        <v>0.24</v>
      </c>
      <c r="U2904" s="20">
        <v>0.56100000000000005</v>
      </c>
      <c r="V2904" s="20">
        <f t="shared" si="90"/>
        <v>4.219763476032</v>
      </c>
      <c r="W2904" s="20">
        <f t="shared" si="91"/>
        <v>21.936270283428797</v>
      </c>
    </row>
    <row r="2905" spans="1:23" x14ac:dyDescent="0.25">
      <c r="A2905" s="18">
        <v>49550</v>
      </c>
      <c r="B2905" s="18">
        <v>49490</v>
      </c>
      <c r="C2905" s="18">
        <v>6430</v>
      </c>
      <c r="D2905" s="18">
        <v>6430</v>
      </c>
      <c r="E2905" s="18" t="s">
        <v>56</v>
      </c>
      <c r="F2905" s="18" t="s">
        <v>113</v>
      </c>
      <c r="G2905" s="19">
        <v>10.664793381100001</v>
      </c>
      <c r="H2905" s="19">
        <v>4.3158899999999996</v>
      </c>
      <c r="I2905" s="18" t="s">
        <v>24</v>
      </c>
      <c r="J2905" s="18" t="s">
        <v>114</v>
      </c>
      <c r="K2905" s="18">
        <v>16</v>
      </c>
      <c r="L2905" s="18">
        <v>60</v>
      </c>
      <c r="M2905" s="18" t="s">
        <v>71</v>
      </c>
      <c r="N2905" s="18" t="s">
        <v>76</v>
      </c>
      <c r="O2905" s="18" t="s">
        <v>75</v>
      </c>
      <c r="P2905" s="19">
        <v>3643.71439728</v>
      </c>
      <c r="Q2905" s="19">
        <v>464556.54144900001</v>
      </c>
      <c r="R2905" s="20">
        <v>0.74605500000000002</v>
      </c>
      <c r="S2905" s="20">
        <v>6.7142049999999998</v>
      </c>
      <c r="T2905" s="20">
        <v>0.24</v>
      </c>
      <c r="U2905" s="20">
        <v>0.56100000000000005</v>
      </c>
      <c r="V2905" s="20">
        <f t="shared" si="90"/>
        <v>2.4471173986019998</v>
      </c>
      <c r="W2905" s="20">
        <f t="shared" si="91"/>
        <v>12.721241125460548</v>
      </c>
    </row>
    <row r="2906" spans="1:23" x14ac:dyDescent="0.25">
      <c r="A2906" s="18">
        <v>49551</v>
      </c>
      <c r="B2906" s="18">
        <v>49491</v>
      </c>
      <c r="C2906" s="18">
        <v>6430</v>
      </c>
      <c r="D2906" s="18">
        <v>6430</v>
      </c>
      <c r="E2906" s="18" t="s">
        <v>56</v>
      </c>
      <c r="F2906" s="18" t="s">
        <v>113</v>
      </c>
      <c r="G2906" s="19">
        <v>1.6577469065499999</v>
      </c>
      <c r="H2906" s="19">
        <v>0.67086599999999996</v>
      </c>
      <c r="I2906" s="18" t="s">
        <v>24</v>
      </c>
      <c r="J2906" s="18" t="s">
        <v>114</v>
      </c>
      <c r="K2906" s="18">
        <v>16</v>
      </c>
      <c r="L2906" s="18">
        <v>60</v>
      </c>
      <c r="M2906" s="18" t="s">
        <v>71</v>
      </c>
      <c r="N2906" s="18" t="s">
        <v>76</v>
      </c>
      <c r="O2906" s="18" t="s">
        <v>75</v>
      </c>
      <c r="P2906" s="19">
        <v>1416.3027070600001</v>
      </c>
      <c r="Q2906" s="19">
        <v>72211.166403499999</v>
      </c>
      <c r="R2906" s="20">
        <v>0.74605500000000002</v>
      </c>
      <c r="S2906" s="20">
        <v>6.7142049999999998</v>
      </c>
      <c r="T2906" s="20">
        <v>0.24</v>
      </c>
      <c r="U2906" s="20">
        <v>0.56100000000000005</v>
      </c>
      <c r="V2906" s="20">
        <f t="shared" si="90"/>
        <v>0.38038222955879997</v>
      </c>
      <c r="W2906" s="20">
        <f t="shared" si="91"/>
        <v>1.9774016828216696</v>
      </c>
    </row>
    <row r="2907" spans="1:23" x14ac:dyDescent="0.25">
      <c r="A2907" s="18">
        <v>49552</v>
      </c>
      <c r="B2907" s="18">
        <v>49492</v>
      </c>
      <c r="C2907" s="18">
        <v>6430</v>
      </c>
      <c r="D2907" s="18">
        <v>6430</v>
      </c>
      <c r="E2907" s="18" t="s">
        <v>56</v>
      </c>
      <c r="F2907" s="18" t="s">
        <v>113</v>
      </c>
      <c r="G2907" s="19">
        <v>2.45130871871</v>
      </c>
      <c r="H2907" s="19">
        <v>0.99200900000000003</v>
      </c>
      <c r="I2907" s="18" t="s">
        <v>24</v>
      </c>
      <c r="J2907" s="18" t="s">
        <v>114</v>
      </c>
      <c r="K2907" s="18">
        <v>16</v>
      </c>
      <c r="L2907" s="18">
        <v>60</v>
      </c>
      <c r="M2907" s="18" t="s">
        <v>71</v>
      </c>
      <c r="N2907" s="18" t="s">
        <v>76</v>
      </c>
      <c r="O2907" s="18" t="s">
        <v>75</v>
      </c>
      <c r="P2907" s="19">
        <v>1360.5907522800001</v>
      </c>
      <c r="Q2907" s="19">
        <v>106778.580671</v>
      </c>
      <c r="R2907" s="20">
        <v>0.74605500000000002</v>
      </c>
      <c r="S2907" s="20">
        <v>6.7142049999999998</v>
      </c>
      <c r="T2907" s="20">
        <v>0.24</v>
      </c>
      <c r="U2907" s="20">
        <v>0.56100000000000005</v>
      </c>
      <c r="V2907" s="20">
        <f t="shared" si="90"/>
        <v>0.56247088861620009</v>
      </c>
      <c r="W2907" s="20">
        <f t="shared" si="91"/>
        <v>2.9239822348639546</v>
      </c>
    </row>
    <row r="2908" spans="1:23" x14ac:dyDescent="0.25">
      <c r="A2908" s="18">
        <v>49553</v>
      </c>
      <c r="B2908" s="18">
        <v>49493</v>
      </c>
      <c r="C2908" s="18">
        <v>6430</v>
      </c>
      <c r="D2908" s="18">
        <v>6430</v>
      </c>
      <c r="E2908" s="18" t="s">
        <v>56</v>
      </c>
      <c r="F2908" s="18" t="s">
        <v>113</v>
      </c>
      <c r="G2908" s="19">
        <v>2.43104243336</v>
      </c>
      <c r="H2908" s="19">
        <v>0.98380800000000002</v>
      </c>
      <c r="I2908" s="18" t="s">
        <v>24</v>
      </c>
      <c r="J2908" s="18" t="s">
        <v>114</v>
      </c>
      <c r="K2908" s="18">
        <v>16</v>
      </c>
      <c r="L2908" s="18">
        <v>60</v>
      </c>
      <c r="M2908" s="18" t="s">
        <v>71</v>
      </c>
      <c r="N2908" s="18" t="s">
        <v>76</v>
      </c>
      <c r="O2908" s="18" t="s">
        <v>75</v>
      </c>
      <c r="P2908" s="19">
        <v>1238.54682972</v>
      </c>
      <c r="Q2908" s="19">
        <v>105895.78481300001</v>
      </c>
      <c r="R2908" s="20">
        <v>0.74605500000000002</v>
      </c>
      <c r="S2908" s="20">
        <v>6.7142049999999998</v>
      </c>
      <c r="T2908" s="20">
        <v>0.24</v>
      </c>
      <c r="U2908" s="20">
        <v>0.56100000000000005</v>
      </c>
      <c r="V2908" s="20">
        <f t="shared" si="90"/>
        <v>0.5578209068544</v>
      </c>
      <c r="W2908" s="20">
        <f t="shared" si="91"/>
        <v>2.8998094921689592</v>
      </c>
    </row>
    <row r="2909" spans="1:23" x14ac:dyDescent="0.25">
      <c r="A2909" s="18">
        <v>49554</v>
      </c>
      <c r="B2909" s="18">
        <v>49494</v>
      </c>
      <c r="C2909" s="18">
        <v>6430</v>
      </c>
      <c r="D2909" s="18">
        <v>6430</v>
      </c>
      <c r="E2909" s="18" t="s">
        <v>56</v>
      </c>
      <c r="F2909" s="18" t="s">
        <v>113</v>
      </c>
      <c r="G2909" s="19">
        <v>1.50593914568</v>
      </c>
      <c r="H2909" s="19">
        <v>0.60943199999999997</v>
      </c>
      <c r="I2909" s="18" t="s">
        <v>24</v>
      </c>
      <c r="J2909" s="18" t="s">
        <v>114</v>
      </c>
      <c r="K2909" s="18">
        <v>16</v>
      </c>
      <c r="L2909" s="18">
        <v>60</v>
      </c>
      <c r="M2909" s="18" t="s">
        <v>71</v>
      </c>
      <c r="N2909" s="18" t="s">
        <v>76</v>
      </c>
      <c r="O2909" s="18" t="s">
        <v>75</v>
      </c>
      <c r="P2909" s="19">
        <v>941.10447291699995</v>
      </c>
      <c r="Q2909" s="19">
        <v>65598.446792300005</v>
      </c>
      <c r="R2909" s="20">
        <v>0.74605500000000002</v>
      </c>
      <c r="S2909" s="20">
        <v>6.7142049999999998</v>
      </c>
      <c r="T2909" s="20">
        <v>0.24</v>
      </c>
      <c r="U2909" s="20">
        <v>0.56100000000000005</v>
      </c>
      <c r="V2909" s="20">
        <f t="shared" si="90"/>
        <v>0.34554904097759997</v>
      </c>
      <c r="W2909" s="20">
        <f t="shared" si="91"/>
        <v>1.7963227565048396</v>
      </c>
    </row>
    <row r="2910" spans="1:23" x14ac:dyDescent="0.25">
      <c r="A2910" s="18">
        <v>49555</v>
      </c>
      <c r="B2910" s="18">
        <v>49495</v>
      </c>
      <c r="C2910" s="18">
        <v>6430</v>
      </c>
      <c r="D2910" s="18">
        <v>6430</v>
      </c>
      <c r="E2910" s="18" t="s">
        <v>56</v>
      </c>
      <c r="F2910" s="18" t="s">
        <v>113</v>
      </c>
      <c r="G2910" s="19">
        <v>4.4879896620500004</v>
      </c>
      <c r="H2910" s="19">
        <v>1.8162199999999999</v>
      </c>
      <c r="I2910" s="18" t="s">
        <v>24</v>
      </c>
      <c r="J2910" s="18" t="s">
        <v>114</v>
      </c>
      <c r="K2910" s="18">
        <v>16</v>
      </c>
      <c r="L2910" s="18">
        <v>60</v>
      </c>
      <c r="M2910" s="18" t="s">
        <v>71</v>
      </c>
      <c r="N2910" s="18" t="s">
        <v>76</v>
      </c>
      <c r="O2910" s="18" t="s">
        <v>75</v>
      </c>
      <c r="P2910" s="19">
        <v>1787.8967773300001</v>
      </c>
      <c r="Q2910" s="19">
        <v>195496.04769199999</v>
      </c>
      <c r="R2910" s="20">
        <v>0.74605500000000002</v>
      </c>
      <c r="S2910" s="20">
        <v>6.7142049999999998</v>
      </c>
      <c r="T2910" s="20">
        <v>0.24</v>
      </c>
      <c r="U2910" s="20">
        <v>0.56100000000000005</v>
      </c>
      <c r="V2910" s="20">
        <f t="shared" si="90"/>
        <v>1.029800009196</v>
      </c>
      <c r="W2910" s="20">
        <f t="shared" si="91"/>
        <v>5.3533738248388989</v>
      </c>
    </row>
    <row r="2911" spans="1:23" x14ac:dyDescent="0.25">
      <c r="A2911" s="18">
        <v>49556</v>
      </c>
      <c r="B2911" s="18">
        <v>49496</v>
      </c>
      <c r="C2911" s="18">
        <v>6430</v>
      </c>
      <c r="D2911" s="18">
        <v>6430</v>
      </c>
      <c r="E2911" s="18" t="s">
        <v>56</v>
      </c>
      <c r="F2911" s="18" t="s">
        <v>113</v>
      </c>
      <c r="G2911" s="19">
        <v>3.6490920027699998</v>
      </c>
      <c r="H2911" s="19">
        <v>1.4767399999999999</v>
      </c>
      <c r="I2911" s="18" t="s">
        <v>24</v>
      </c>
      <c r="J2911" s="18" t="s">
        <v>114</v>
      </c>
      <c r="K2911" s="18">
        <v>16</v>
      </c>
      <c r="L2911" s="18">
        <v>60</v>
      </c>
      <c r="M2911" s="18" t="s">
        <v>71</v>
      </c>
      <c r="N2911" s="18" t="s">
        <v>76</v>
      </c>
      <c r="O2911" s="18" t="s">
        <v>75</v>
      </c>
      <c r="P2911" s="19">
        <v>2003.9073495</v>
      </c>
      <c r="Q2911" s="19">
        <v>158953.81182500001</v>
      </c>
      <c r="R2911" s="20">
        <v>0.74605500000000002</v>
      </c>
      <c r="S2911" s="20">
        <v>6.7142049999999998</v>
      </c>
      <c r="T2911" s="20">
        <v>0.24</v>
      </c>
      <c r="U2911" s="20">
        <v>0.56100000000000005</v>
      </c>
      <c r="V2911" s="20">
        <f t="shared" si="90"/>
        <v>0.83731423813200001</v>
      </c>
      <c r="W2911" s="20">
        <f t="shared" si="91"/>
        <v>4.3527443052562997</v>
      </c>
    </row>
    <row r="2912" spans="1:23" x14ac:dyDescent="0.25">
      <c r="A2912" s="18">
        <v>49557</v>
      </c>
      <c r="B2912" s="18">
        <v>49497</v>
      </c>
      <c r="C2912" s="18">
        <v>6430</v>
      </c>
      <c r="D2912" s="18">
        <v>6430</v>
      </c>
      <c r="E2912" s="18" t="s">
        <v>56</v>
      </c>
      <c r="F2912" s="18" t="s">
        <v>113</v>
      </c>
      <c r="G2912" s="19">
        <v>7.2583738417900001</v>
      </c>
      <c r="H2912" s="19">
        <v>2.93736</v>
      </c>
      <c r="I2912" s="18" t="s">
        <v>24</v>
      </c>
      <c r="J2912" s="18" t="s">
        <v>114</v>
      </c>
      <c r="K2912" s="18">
        <v>16</v>
      </c>
      <c r="L2912" s="18">
        <v>60</v>
      </c>
      <c r="M2912" s="18" t="s">
        <v>71</v>
      </c>
      <c r="N2912" s="18" t="s">
        <v>76</v>
      </c>
      <c r="O2912" s="18" t="s">
        <v>75</v>
      </c>
      <c r="P2912" s="19">
        <v>6027.5890650199999</v>
      </c>
      <c r="Q2912" s="19">
        <v>316173.49985199998</v>
      </c>
      <c r="R2912" s="20">
        <v>0.74605500000000002</v>
      </c>
      <c r="S2912" s="20">
        <v>6.7142049999999998</v>
      </c>
      <c r="T2912" s="20">
        <v>0.24</v>
      </c>
      <c r="U2912" s="20">
        <v>0.56100000000000005</v>
      </c>
      <c r="V2912" s="20">
        <f t="shared" si="90"/>
        <v>1.6654884072480001</v>
      </c>
      <c r="W2912" s="20">
        <f t="shared" si="91"/>
        <v>8.6579743302731984</v>
      </c>
    </row>
    <row r="2913" spans="1:23" x14ac:dyDescent="0.25">
      <c r="A2913" s="18">
        <v>49558</v>
      </c>
      <c r="B2913" s="18">
        <v>49498</v>
      </c>
      <c r="C2913" s="18">
        <v>6430</v>
      </c>
      <c r="D2913" s="18">
        <v>6430</v>
      </c>
      <c r="E2913" s="18" t="s">
        <v>56</v>
      </c>
      <c r="F2913" s="18" t="s">
        <v>113</v>
      </c>
      <c r="G2913" s="19">
        <v>5.1439267287000003</v>
      </c>
      <c r="H2913" s="19">
        <v>2.0816699999999999</v>
      </c>
      <c r="I2913" s="18" t="s">
        <v>24</v>
      </c>
      <c r="J2913" s="18" t="s">
        <v>114</v>
      </c>
      <c r="K2913" s="18">
        <v>16</v>
      </c>
      <c r="L2913" s="18">
        <v>60</v>
      </c>
      <c r="M2913" s="18" t="s">
        <v>71</v>
      </c>
      <c r="N2913" s="18" t="s">
        <v>76</v>
      </c>
      <c r="O2913" s="18" t="s">
        <v>75</v>
      </c>
      <c r="P2913" s="19">
        <v>2910.2349814300001</v>
      </c>
      <c r="Q2913" s="19">
        <v>224068.552024</v>
      </c>
      <c r="R2913" s="20">
        <v>0.74605500000000002</v>
      </c>
      <c r="S2913" s="20">
        <v>6.7142049999999998</v>
      </c>
      <c r="T2913" s="20">
        <v>0.24</v>
      </c>
      <c r="U2913" s="20">
        <v>0.56100000000000005</v>
      </c>
      <c r="V2913" s="20">
        <f t="shared" si="90"/>
        <v>1.1803106370060001</v>
      </c>
      <c r="W2913" s="20">
        <f t="shared" si="91"/>
        <v>6.1357972547116484</v>
      </c>
    </row>
    <row r="2914" spans="1:23" x14ac:dyDescent="0.25">
      <c r="A2914" s="18">
        <v>49559</v>
      </c>
      <c r="B2914" s="18">
        <v>49499</v>
      </c>
      <c r="C2914" s="18">
        <v>6430</v>
      </c>
      <c r="D2914" s="18">
        <v>6430</v>
      </c>
      <c r="E2914" s="18" t="s">
        <v>56</v>
      </c>
      <c r="F2914" s="18" t="s">
        <v>113</v>
      </c>
      <c r="G2914" s="19">
        <v>18.169604893399999</v>
      </c>
      <c r="H2914" s="19">
        <v>7.3529799999999996</v>
      </c>
      <c r="I2914" s="18" t="s">
        <v>24</v>
      </c>
      <c r="J2914" s="18" t="s">
        <v>114</v>
      </c>
      <c r="K2914" s="18">
        <v>16</v>
      </c>
      <c r="L2914" s="18">
        <v>60</v>
      </c>
      <c r="M2914" s="18" t="s">
        <v>71</v>
      </c>
      <c r="N2914" s="18" t="s">
        <v>76</v>
      </c>
      <c r="O2914" s="18" t="s">
        <v>75</v>
      </c>
      <c r="P2914" s="19">
        <v>4087.7219882700001</v>
      </c>
      <c r="Q2914" s="19">
        <v>791464.82328400004</v>
      </c>
      <c r="R2914" s="20">
        <v>0.74605500000000002</v>
      </c>
      <c r="S2914" s="20">
        <v>6.7142049999999998</v>
      </c>
      <c r="T2914" s="20">
        <v>0.24</v>
      </c>
      <c r="U2914" s="20">
        <v>0.56100000000000005</v>
      </c>
      <c r="V2914" s="20">
        <f t="shared" si="90"/>
        <v>4.1691528953640002</v>
      </c>
      <c r="W2914" s="20">
        <f t="shared" si="91"/>
        <v>21.673173220515096</v>
      </c>
    </row>
    <row r="2915" spans="1:23" x14ac:dyDescent="0.25">
      <c r="A2915" s="18">
        <v>49560</v>
      </c>
      <c r="B2915" s="18">
        <v>49500</v>
      </c>
      <c r="C2915" s="18">
        <v>6430</v>
      </c>
      <c r="D2915" s="18">
        <v>6430</v>
      </c>
      <c r="E2915" s="18" t="s">
        <v>56</v>
      </c>
      <c r="F2915" s="18" t="s">
        <v>113</v>
      </c>
      <c r="G2915" s="19">
        <v>1.74423240563</v>
      </c>
      <c r="H2915" s="19">
        <v>0.70586599999999999</v>
      </c>
      <c r="I2915" s="18" t="s">
        <v>24</v>
      </c>
      <c r="J2915" s="18" t="s">
        <v>114</v>
      </c>
      <c r="K2915" s="18">
        <v>16</v>
      </c>
      <c r="L2915" s="18">
        <v>60</v>
      </c>
      <c r="M2915" s="18" t="s">
        <v>71</v>
      </c>
      <c r="N2915" s="18" t="s">
        <v>76</v>
      </c>
      <c r="O2915" s="18" t="s">
        <v>75</v>
      </c>
      <c r="P2915" s="19">
        <v>1091.95795481</v>
      </c>
      <c r="Q2915" s="19">
        <v>75978.4596743</v>
      </c>
      <c r="R2915" s="20">
        <v>0.74605500000000002</v>
      </c>
      <c r="S2915" s="20">
        <v>6.7142049999999998</v>
      </c>
      <c r="T2915" s="20">
        <v>0.24</v>
      </c>
      <c r="U2915" s="20">
        <v>0.56100000000000005</v>
      </c>
      <c r="V2915" s="20">
        <f t="shared" si="90"/>
        <v>0.40022729255880002</v>
      </c>
      <c r="W2915" s="20">
        <f t="shared" si="91"/>
        <v>2.08056544264667</v>
      </c>
    </row>
    <row r="2916" spans="1:23" x14ac:dyDescent="0.25">
      <c r="A2916" s="18">
        <v>49561</v>
      </c>
      <c r="B2916" s="18">
        <v>49501</v>
      </c>
      <c r="C2916" s="18">
        <v>6430</v>
      </c>
      <c r="D2916" s="18">
        <v>6430</v>
      </c>
      <c r="E2916" s="18" t="s">
        <v>56</v>
      </c>
      <c r="F2916" s="18" t="s">
        <v>113</v>
      </c>
      <c r="G2916" s="19">
        <v>4.4959946000600004</v>
      </c>
      <c r="H2916" s="19">
        <v>1.8194600000000001</v>
      </c>
      <c r="I2916" s="18" t="s">
        <v>24</v>
      </c>
      <c r="J2916" s="18" t="s">
        <v>114</v>
      </c>
      <c r="K2916" s="18">
        <v>16</v>
      </c>
      <c r="L2916" s="18">
        <v>60</v>
      </c>
      <c r="M2916" s="18" t="s">
        <v>71</v>
      </c>
      <c r="N2916" s="18" t="s">
        <v>76</v>
      </c>
      <c r="O2916" s="18" t="s">
        <v>75</v>
      </c>
      <c r="P2916" s="19">
        <v>1772.63098719</v>
      </c>
      <c r="Q2916" s="19">
        <v>195844.74139700001</v>
      </c>
      <c r="R2916" s="20">
        <v>0.74605500000000002</v>
      </c>
      <c r="S2916" s="20">
        <v>6.7142049999999998</v>
      </c>
      <c r="T2916" s="20">
        <v>0.24</v>
      </c>
      <c r="U2916" s="20">
        <v>0.56100000000000005</v>
      </c>
      <c r="V2916" s="20">
        <f t="shared" si="90"/>
        <v>1.0316370950280001</v>
      </c>
      <c r="W2916" s="20">
        <f t="shared" si="91"/>
        <v>5.362923841462699</v>
      </c>
    </row>
    <row r="2917" spans="1:23" x14ac:dyDescent="0.25">
      <c r="A2917" s="18">
        <v>49562</v>
      </c>
      <c r="B2917" s="18">
        <v>49502</v>
      </c>
      <c r="C2917" s="18">
        <v>6430</v>
      </c>
      <c r="D2917" s="18">
        <v>6430</v>
      </c>
      <c r="E2917" s="18" t="s">
        <v>56</v>
      </c>
      <c r="F2917" s="18" t="s">
        <v>113</v>
      </c>
      <c r="G2917" s="19">
        <v>4.6603089967000004</v>
      </c>
      <c r="H2917" s="19">
        <v>1.8859600000000001</v>
      </c>
      <c r="I2917" s="18" t="s">
        <v>24</v>
      </c>
      <c r="J2917" s="18" t="s">
        <v>114</v>
      </c>
      <c r="K2917" s="18">
        <v>16</v>
      </c>
      <c r="L2917" s="18">
        <v>60</v>
      </c>
      <c r="M2917" s="18" t="s">
        <v>71</v>
      </c>
      <c r="N2917" s="18" t="s">
        <v>76</v>
      </c>
      <c r="O2917" s="18" t="s">
        <v>75</v>
      </c>
      <c r="P2917" s="19">
        <v>1849.8589482899999</v>
      </c>
      <c r="Q2917" s="19">
        <v>203002.24788400001</v>
      </c>
      <c r="R2917" s="20">
        <v>0.74605500000000002</v>
      </c>
      <c r="S2917" s="20">
        <v>6.7142049999999998</v>
      </c>
      <c r="T2917" s="20">
        <v>0.24</v>
      </c>
      <c r="U2917" s="20">
        <v>0.56100000000000005</v>
      </c>
      <c r="V2917" s="20">
        <f t="shared" si="90"/>
        <v>1.0693427147280001</v>
      </c>
      <c r="W2917" s="20">
        <f t="shared" si="91"/>
        <v>5.5589349851301995</v>
      </c>
    </row>
    <row r="2918" spans="1:23" x14ac:dyDescent="0.25">
      <c r="A2918" s="18">
        <v>49563</v>
      </c>
      <c r="B2918" s="18">
        <v>49503</v>
      </c>
      <c r="C2918" s="18">
        <v>6430</v>
      </c>
      <c r="D2918" s="18">
        <v>6430</v>
      </c>
      <c r="E2918" s="18" t="s">
        <v>56</v>
      </c>
      <c r="F2918" s="18" t="s">
        <v>113</v>
      </c>
      <c r="G2918" s="19">
        <v>1.41871793705</v>
      </c>
      <c r="H2918" s="19">
        <v>0.57413499999999995</v>
      </c>
      <c r="I2918" s="18" t="s">
        <v>24</v>
      </c>
      <c r="J2918" s="18" t="s">
        <v>114</v>
      </c>
      <c r="K2918" s="18">
        <v>16</v>
      </c>
      <c r="L2918" s="18">
        <v>60</v>
      </c>
      <c r="M2918" s="18" t="s">
        <v>71</v>
      </c>
      <c r="N2918" s="18" t="s">
        <v>76</v>
      </c>
      <c r="O2918" s="18" t="s">
        <v>75</v>
      </c>
      <c r="P2918" s="19">
        <v>1162.2568618800001</v>
      </c>
      <c r="Q2918" s="19">
        <v>61799.106140299999</v>
      </c>
      <c r="R2918" s="20">
        <v>0.74605500000000002</v>
      </c>
      <c r="S2918" s="20">
        <v>6.7142049999999998</v>
      </c>
      <c r="T2918" s="20">
        <v>0.24</v>
      </c>
      <c r="U2918" s="20">
        <v>0.56100000000000005</v>
      </c>
      <c r="V2918" s="20">
        <f t="shared" si="90"/>
        <v>0.32553557844299996</v>
      </c>
      <c r="W2918" s="20">
        <f t="shared" si="91"/>
        <v>1.6922835784893246</v>
      </c>
    </row>
    <row r="2919" spans="1:23" x14ac:dyDescent="0.25">
      <c r="A2919" s="18">
        <v>49564</v>
      </c>
      <c r="B2919" s="18">
        <v>49504</v>
      </c>
      <c r="C2919" s="18">
        <v>6430</v>
      </c>
      <c r="D2919" s="18">
        <v>6430</v>
      </c>
      <c r="E2919" s="18" t="s">
        <v>56</v>
      </c>
      <c r="F2919" s="18" t="s">
        <v>113</v>
      </c>
      <c r="G2919" s="19">
        <v>3.7125634236499998</v>
      </c>
      <c r="H2919" s="19">
        <v>1.5024200000000001</v>
      </c>
      <c r="I2919" s="18" t="s">
        <v>24</v>
      </c>
      <c r="J2919" s="18" t="s">
        <v>114</v>
      </c>
      <c r="K2919" s="18">
        <v>16</v>
      </c>
      <c r="L2919" s="18">
        <v>60</v>
      </c>
      <c r="M2919" s="18" t="s">
        <v>71</v>
      </c>
      <c r="N2919" s="18" t="s">
        <v>76</v>
      </c>
      <c r="O2919" s="18" t="s">
        <v>75</v>
      </c>
      <c r="P2919" s="19">
        <v>2548.1898141900001</v>
      </c>
      <c r="Q2919" s="19">
        <v>161718.615858</v>
      </c>
      <c r="R2919" s="20">
        <v>0.74605500000000002</v>
      </c>
      <c r="S2919" s="20">
        <v>6.7142049999999998</v>
      </c>
      <c r="T2919" s="20">
        <v>0.24</v>
      </c>
      <c r="U2919" s="20">
        <v>0.56100000000000005</v>
      </c>
      <c r="V2919" s="20">
        <f t="shared" si="90"/>
        <v>0.85187484435600003</v>
      </c>
      <c r="W2919" s="20">
        <f t="shared" si="91"/>
        <v>4.428437029607899</v>
      </c>
    </row>
    <row r="2920" spans="1:23" x14ac:dyDescent="0.25">
      <c r="A2920" s="18">
        <v>49565</v>
      </c>
      <c r="B2920" s="18">
        <v>49505</v>
      </c>
      <c r="C2920" s="18">
        <v>6430</v>
      </c>
      <c r="D2920" s="18">
        <v>6430</v>
      </c>
      <c r="E2920" s="18" t="s">
        <v>56</v>
      </c>
      <c r="F2920" s="18" t="s">
        <v>113</v>
      </c>
      <c r="G2920" s="19">
        <v>22.147778056300002</v>
      </c>
      <c r="H2920" s="19">
        <v>8.9628899999999998</v>
      </c>
      <c r="I2920" s="18" t="s">
        <v>24</v>
      </c>
      <c r="J2920" s="18" t="s">
        <v>114</v>
      </c>
      <c r="K2920" s="18">
        <v>16</v>
      </c>
      <c r="L2920" s="18">
        <v>60</v>
      </c>
      <c r="M2920" s="18" t="s">
        <v>71</v>
      </c>
      <c r="N2920" s="18" t="s">
        <v>76</v>
      </c>
      <c r="O2920" s="18" t="s">
        <v>75</v>
      </c>
      <c r="P2920" s="19">
        <v>5167.6069816400004</v>
      </c>
      <c r="Q2920" s="19">
        <v>964753.353106</v>
      </c>
      <c r="R2920" s="20">
        <v>0.74605500000000002</v>
      </c>
      <c r="S2920" s="20">
        <v>6.7142049999999998</v>
      </c>
      <c r="T2920" s="20">
        <v>0.24</v>
      </c>
      <c r="U2920" s="20">
        <v>0.56100000000000005</v>
      </c>
      <c r="V2920" s="20">
        <f t="shared" si="90"/>
        <v>5.081974763202</v>
      </c>
      <c r="W2920" s="20">
        <f t="shared" si="91"/>
        <v>26.418440894225544</v>
      </c>
    </row>
    <row r="2921" spans="1:23" x14ac:dyDescent="0.25">
      <c r="A2921" s="18">
        <v>49566</v>
      </c>
      <c r="B2921" s="18">
        <v>49506</v>
      </c>
      <c r="C2921" s="18">
        <v>6430</v>
      </c>
      <c r="D2921" s="18">
        <v>6430</v>
      </c>
      <c r="E2921" s="18" t="s">
        <v>56</v>
      </c>
      <c r="F2921" s="18" t="s">
        <v>113</v>
      </c>
      <c r="G2921" s="19">
        <v>11.160232800499999</v>
      </c>
      <c r="H2921" s="19">
        <v>4.5163900000000003</v>
      </c>
      <c r="I2921" s="18" t="s">
        <v>24</v>
      </c>
      <c r="J2921" s="18" t="s">
        <v>114</v>
      </c>
      <c r="K2921" s="18">
        <v>16</v>
      </c>
      <c r="L2921" s="18">
        <v>60</v>
      </c>
      <c r="M2921" s="18" t="s">
        <v>71</v>
      </c>
      <c r="N2921" s="18" t="s">
        <v>76</v>
      </c>
      <c r="O2921" s="18" t="s">
        <v>75</v>
      </c>
      <c r="P2921" s="19">
        <v>2892.0477966799999</v>
      </c>
      <c r="Q2921" s="19">
        <v>486137.79623400001</v>
      </c>
      <c r="R2921" s="20">
        <v>0.74605500000000002</v>
      </c>
      <c r="S2921" s="20">
        <v>6.7142049999999998</v>
      </c>
      <c r="T2921" s="20">
        <v>0.24</v>
      </c>
      <c r="U2921" s="20">
        <v>0.56100000000000005</v>
      </c>
      <c r="V2921" s="20">
        <f t="shared" si="90"/>
        <v>2.5608012595020004</v>
      </c>
      <c r="W2921" s="20">
        <f t="shared" si="91"/>
        <v>13.312222092458049</v>
      </c>
    </row>
    <row r="2922" spans="1:23" x14ac:dyDescent="0.25">
      <c r="A2922" s="18">
        <v>49567</v>
      </c>
      <c r="B2922" s="18">
        <v>49507</v>
      </c>
      <c r="C2922" s="18">
        <v>6430</v>
      </c>
      <c r="D2922" s="18">
        <v>6430</v>
      </c>
      <c r="E2922" s="18" t="s">
        <v>56</v>
      </c>
      <c r="F2922" s="18" t="s">
        <v>113</v>
      </c>
      <c r="G2922" s="19">
        <v>5.6243154324800004</v>
      </c>
      <c r="H2922" s="19">
        <v>2.2760799999999999</v>
      </c>
      <c r="I2922" s="18" t="s">
        <v>24</v>
      </c>
      <c r="J2922" s="18" t="s">
        <v>114</v>
      </c>
      <c r="K2922" s="18">
        <v>16</v>
      </c>
      <c r="L2922" s="18">
        <v>60</v>
      </c>
      <c r="M2922" s="18" t="s">
        <v>71</v>
      </c>
      <c r="N2922" s="18" t="s">
        <v>76</v>
      </c>
      <c r="O2922" s="18" t="s">
        <v>75</v>
      </c>
      <c r="P2922" s="19">
        <v>4643.3742716500001</v>
      </c>
      <c r="Q2922" s="19">
        <v>244994.20026000001</v>
      </c>
      <c r="R2922" s="20">
        <v>0.74605500000000002</v>
      </c>
      <c r="S2922" s="20">
        <v>6.7142049999999998</v>
      </c>
      <c r="T2922" s="20">
        <v>0.24</v>
      </c>
      <c r="U2922" s="20">
        <v>0.56100000000000005</v>
      </c>
      <c r="V2922" s="20">
        <f t="shared" si="90"/>
        <v>1.2905414569440001</v>
      </c>
      <c r="W2922" s="20">
        <f t="shared" si="91"/>
        <v>6.7088277274995987</v>
      </c>
    </row>
    <row r="2923" spans="1:23" x14ac:dyDescent="0.25">
      <c r="A2923" s="18">
        <v>49568</v>
      </c>
      <c r="B2923" s="18">
        <v>49508</v>
      </c>
      <c r="C2923" s="18">
        <v>6430</v>
      </c>
      <c r="D2923" s="18">
        <v>6430</v>
      </c>
      <c r="E2923" s="18" t="s">
        <v>56</v>
      </c>
      <c r="F2923" s="18" t="s">
        <v>113</v>
      </c>
      <c r="G2923" s="19">
        <v>4.9299851456299999</v>
      </c>
      <c r="H2923" s="19">
        <v>1.99509</v>
      </c>
      <c r="I2923" s="18" t="s">
        <v>24</v>
      </c>
      <c r="J2923" s="18" t="s">
        <v>114</v>
      </c>
      <c r="K2923" s="18">
        <v>16</v>
      </c>
      <c r="L2923" s="18">
        <v>60</v>
      </c>
      <c r="M2923" s="18" t="s">
        <v>71</v>
      </c>
      <c r="N2923" s="18" t="s">
        <v>76</v>
      </c>
      <c r="O2923" s="18" t="s">
        <v>75</v>
      </c>
      <c r="P2923" s="19">
        <v>3981.1583667300001</v>
      </c>
      <c r="Q2923" s="19">
        <v>214749.293943</v>
      </c>
      <c r="R2923" s="20">
        <v>0.74605500000000002</v>
      </c>
      <c r="S2923" s="20">
        <v>6.7142049999999998</v>
      </c>
      <c r="T2923" s="20">
        <v>0.24</v>
      </c>
      <c r="U2923" s="20">
        <v>0.56100000000000005</v>
      </c>
      <c r="V2923" s="20">
        <f t="shared" si="90"/>
        <v>1.131219621162</v>
      </c>
      <c r="W2923" s="20">
        <f t="shared" si="91"/>
        <v>5.8805995882645492</v>
      </c>
    </row>
    <row r="2924" spans="1:23" x14ac:dyDescent="0.25">
      <c r="A2924" s="18">
        <v>49569</v>
      </c>
      <c r="B2924" s="18">
        <v>49509</v>
      </c>
      <c r="C2924" s="18">
        <v>6430</v>
      </c>
      <c r="D2924" s="18">
        <v>6430</v>
      </c>
      <c r="E2924" s="18" t="s">
        <v>56</v>
      </c>
      <c r="F2924" s="18" t="s">
        <v>113</v>
      </c>
      <c r="G2924" s="19">
        <v>4.8916439706299997</v>
      </c>
      <c r="H2924" s="19">
        <v>1.9795799999999999</v>
      </c>
      <c r="I2924" s="18" t="s">
        <v>24</v>
      </c>
      <c r="J2924" s="18" t="s">
        <v>114</v>
      </c>
      <c r="K2924" s="18">
        <v>16</v>
      </c>
      <c r="L2924" s="18">
        <v>60</v>
      </c>
      <c r="M2924" s="18" t="s">
        <v>71</v>
      </c>
      <c r="N2924" s="18" t="s">
        <v>76</v>
      </c>
      <c r="O2924" s="18" t="s">
        <v>75</v>
      </c>
      <c r="P2924" s="19">
        <v>1809.1202502199999</v>
      </c>
      <c r="Q2924" s="19">
        <v>213079.15904100001</v>
      </c>
      <c r="R2924" s="20">
        <v>0.74605500000000002</v>
      </c>
      <c r="S2924" s="20">
        <v>6.7142049999999998</v>
      </c>
      <c r="T2924" s="20">
        <v>0.24</v>
      </c>
      <c r="U2924" s="20">
        <v>0.56100000000000005</v>
      </c>
      <c r="V2924" s="20">
        <f t="shared" si="90"/>
        <v>1.1224254232440001</v>
      </c>
      <c r="W2924" s="20">
        <f t="shared" si="91"/>
        <v>5.8348833049820987</v>
      </c>
    </row>
    <row r="2925" spans="1:23" x14ac:dyDescent="0.25">
      <c r="A2925" s="18">
        <v>49570</v>
      </c>
      <c r="B2925" s="18">
        <v>49510</v>
      </c>
      <c r="C2925" s="18">
        <v>6430</v>
      </c>
      <c r="D2925" s="18">
        <v>6430</v>
      </c>
      <c r="E2925" s="18" t="s">
        <v>56</v>
      </c>
      <c r="F2925" s="18" t="s">
        <v>113</v>
      </c>
      <c r="G2925" s="19">
        <v>2.3614938337</v>
      </c>
      <c r="H2925" s="19">
        <v>0.95566300000000004</v>
      </c>
      <c r="I2925" s="18" t="s">
        <v>24</v>
      </c>
      <c r="J2925" s="18" t="s">
        <v>114</v>
      </c>
      <c r="K2925" s="18">
        <v>16</v>
      </c>
      <c r="L2925" s="18">
        <v>60</v>
      </c>
      <c r="M2925" s="18" t="s">
        <v>71</v>
      </c>
      <c r="N2925" s="18" t="s">
        <v>76</v>
      </c>
      <c r="O2925" s="18" t="s">
        <v>75</v>
      </c>
      <c r="P2925" s="19">
        <v>1245.07219639</v>
      </c>
      <c r="Q2925" s="19">
        <v>102866.25992900001</v>
      </c>
      <c r="R2925" s="20">
        <v>0.74605500000000002</v>
      </c>
      <c r="S2925" s="20">
        <v>6.7142049999999998</v>
      </c>
      <c r="T2925" s="20">
        <v>0.24</v>
      </c>
      <c r="U2925" s="20">
        <v>0.56100000000000005</v>
      </c>
      <c r="V2925" s="20">
        <f t="shared" si="90"/>
        <v>0.54186264119340011</v>
      </c>
      <c r="W2925" s="20">
        <f t="shared" si="91"/>
        <v>2.8168510915896845</v>
      </c>
    </row>
    <row r="2926" spans="1:23" x14ac:dyDescent="0.25">
      <c r="A2926" s="18">
        <v>49571</v>
      </c>
      <c r="B2926" s="18">
        <v>49511</v>
      </c>
      <c r="C2926" s="18">
        <v>6430</v>
      </c>
      <c r="D2926" s="18">
        <v>6430</v>
      </c>
      <c r="E2926" s="18" t="s">
        <v>56</v>
      </c>
      <c r="F2926" s="18" t="s">
        <v>113</v>
      </c>
      <c r="G2926" s="19">
        <v>1.94206397882</v>
      </c>
      <c r="H2926" s="19">
        <v>0.78592499999999998</v>
      </c>
      <c r="I2926" s="18" t="s">
        <v>24</v>
      </c>
      <c r="J2926" s="18" t="s">
        <v>114</v>
      </c>
      <c r="K2926" s="18">
        <v>16</v>
      </c>
      <c r="L2926" s="18">
        <v>60</v>
      </c>
      <c r="M2926" s="18" t="s">
        <v>71</v>
      </c>
      <c r="N2926" s="18" t="s">
        <v>76</v>
      </c>
      <c r="O2926" s="18" t="s">
        <v>75</v>
      </c>
      <c r="P2926" s="19">
        <v>1045.02476103</v>
      </c>
      <c r="Q2926" s="19">
        <v>84595.968532500003</v>
      </c>
      <c r="R2926" s="20">
        <v>0.74605500000000002</v>
      </c>
      <c r="S2926" s="20">
        <v>6.7142049999999998</v>
      </c>
      <c r="T2926" s="20">
        <v>0.24</v>
      </c>
      <c r="U2926" s="20">
        <v>0.56100000000000005</v>
      </c>
      <c r="V2926" s="20">
        <f t="shared" si="90"/>
        <v>0.44562088966500002</v>
      </c>
      <c r="W2926" s="20">
        <f t="shared" si="91"/>
        <v>2.3165422268703746</v>
      </c>
    </row>
    <row r="2927" spans="1:23" x14ac:dyDescent="0.25">
      <c r="A2927" s="18">
        <v>49884</v>
      </c>
      <c r="B2927" s="18">
        <v>49824</v>
      </c>
      <c r="C2927" s="18">
        <v>6430</v>
      </c>
      <c r="D2927" s="18">
        <v>6430</v>
      </c>
      <c r="E2927" s="18" t="s">
        <v>56</v>
      </c>
      <c r="F2927" s="18" t="s">
        <v>294</v>
      </c>
      <c r="G2927" s="19">
        <v>5.9124770615499997</v>
      </c>
      <c r="H2927" s="19">
        <v>2.39269</v>
      </c>
      <c r="I2927" s="18" t="s">
        <v>24</v>
      </c>
      <c r="J2927" s="18" t="s">
        <v>114</v>
      </c>
      <c r="K2927" s="18">
        <v>16</v>
      </c>
      <c r="L2927" s="18">
        <v>60</v>
      </c>
      <c r="M2927" s="18" t="s">
        <v>71</v>
      </c>
      <c r="N2927" s="18" t="s">
        <v>76</v>
      </c>
      <c r="O2927" s="18" t="s">
        <v>75</v>
      </c>
      <c r="P2927" s="19">
        <v>3141.7846357899998</v>
      </c>
      <c r="Q2927" s="19">
        <v>257546.47061300001</v>
      </c>
      <c r="R2927" s="20">
        <v>0.74605500000000002</v>
      </c>
      <c r="S2927" s="20">
        <v>6.7142049999999998</v>
      </c>
      <c r="T2927" s="20">
        <v>0.24</v>
      </c>
      <c r="U2927" s="20">
        <v>0.56100000000000005</v>
      </c>
      <c r="V2927" s="20">
        <f t="shared" si="90"/>
        <v>1.356659536842</v>
      </c>
      <c r="W2927" s="20">
        <f t="shared" si="91"/>
        <v>7.0525398998765487</v>
      </c>
    </row>
    <row r="2928" spans="1:23" x14ac:dyDescent="0.25">
      <c r="A2928" s="18">
        <v>49885</v>
      </c>
      <c r="B2928" s="18">
        <v>49825</v>
      </c>
      <c r="C2928" s="18">
        <v>6430</v>
      </c>
      <c r="D2928" s="18">
        <v>6430</v>
      </c>
      <c r="E2928" s="18" t="s">
        <v>56</v>
      </c>
      <c r="F2928" s="18" t="s">
        <v>276</v>
      </c>
      <c r="G2928" s="19">
        <v>7.4965606141399999</v>
      </c>
      <c r="H2928" s="19">
        <v>3.0337499999999999</v>
      </c>
      <c r="I2928" s="18" t="s">
        <v>24</v>
      </c>
      <c r="J2928" s="18" t="s">
        <v>114</v>
      </c>
      <c r="K2928" s="18">
        <v>16</v>
      </c>
      <c r="L2928" s="18">
        <v>60</v>
      </c>
      <c r="M2928" s="18" t="s">
        <v>71</v>
      </c>
      <c r="N2928" s="18" t="s">
        <v>76</v>
      </c>
      <c r="O2928" s="18" t="s">
        <v>75</v>
      </c>
      <c r="P2928" s="19">
        <v>3191.0999208500002</v>
      </c>
      <c r="Q2928" s="19">
        <v>326548.87415300001</v>
      </c>
      <c r="R2928" s="20">
        <v>0.74605500000000002</v>
      </c>
      <c r="S2928" s="20">
        <v>6.7142049999999998</v>
      </c>
      <c r="T2928" s="20">
        <v>0.24</v>
      </c>
      <c r="U2928" s="20">
        <v>0.56100000000000005</v>
      </c>
      <c r="V2928" s="20">
        <f t="shared" si="90"/>
        <v>1.7201417107500001</v>
      </c>
      <c r="W2928" s="20">
        <f t="shared" si="91"/>
        <v>8.9420873248312489</v>
      </c>
    </row>
    <row r="2929" spans="1:23" x14ac:dyDescent="0.25">
      <c r="A2929" s="18">
        <v>49886</v>
      </c>
      <c r="B2929" s="18">
        <v>49826</v>
      </c>
      <c r="C2929" s="18">
        <v>6430</v>
      </c>
      <c r="D2929" s="18">
        <v>6430</v>
      </c>
      <c r="E2929" s="18" t="s">
        <v>56</v>
      </c>
      <c r="F2929" s="18" t="s">
        <v>276</v>
      </c>
      <c r="G2929" s="19">
        <v>6.2251201825200004</v>
      </c>
      <c r="H2929" s="19">
        <v>2.5192199999999998</v>
      </c>
      <c r="I2929" s="18" t="s">
        <v>24</v>
      </c>
      <c r="J2929" s="18" t="s">
        <v>114</v>
      </c>
      <c r="K2929" s="18">
        <v>16</v>
      </c>
      <c r="L2929" s="18">
        <v>60</v>
      </c>
      <c r="M2929" s="18" t="s">
        <v>71</v>
      </c>
      <c r="N2929" s="18" t="s">
        <v>76</v>
      </c>
      <c r="O2929" s="18" t="s">
        <v>75</v>
      </c>
      <c r="P2929" s="19">
        <v>4208.06893287</v>
      </c>
      <c r="Q2929" s="19">
        <v>271165.150486</v>
      </c>
      <c r="R2929" s="20">
        <v>0.74605500000000002</v>
      </c>
      <c r="S2929" s="20">
        <v>6.7142049999999998</v>
      </c>
      <c r="T2929" s="20">
        <v>0.24</v>
      </c>
      <c r="U2929" s="20">
        <v>0.56100000000000005</v>
      </c>
      <c r="V2929" s="20">
        <f t="shared" si="90"/>
        <v>1.4284022745960001</v>
      </c>
      <c r="W2929" s="20">
        <f t="shared" si="91"/>
        <v>7.4254916293238988</v>
      </c>
    </row>
    <row r="2930" spans="1:23" x14ac:dyDescent="0.25">
      <c r="A2930" s="18">
        <v>51773</v>
      </c>
      <c r="B2930" s="18">
        <v>51773</v>
      </c>
      <c r="C2930" s="18">
        <v>6440</v>
      </c>
      <c r="D2930" s="18">
        <v>6440</v>
      </c>
      <c r="E2930" s="18" t="s">
        <v>56</v>
      </c>
      <c r="F2930" s="18" t="s">
        <v>113</v>
      </c>
      <c r="G2930" s="19">
        <v>13.6722476846</v>
      </c>
      <c r="H2930" s="19">
        <v>5.5329600000000001</v>
      </c>
      <c r="I2930" s="18" t="s">
        <v>24</v>
      </c>
      <c r="J2930" s="18" t="s">
        <v>114</v>
      </c>
      <c r="K2930" s="18">
        <v>16</v>
      </c>
      <c r="L2930" s="18">
        <v>60</v>
      </c>
      <c r="M2930" s="18" t="s">
        <v>71</v>
      </c>
      <c r="N2930" s="18" t="s">
        <v>128</v>
      </c>
      <c r="O2930" s="18" t="s">
        <v>75</v>
      </c>
      <c r="P2930" s="19">
        <v>3100.0756379700001</v>
      </c>
      <c r="Q2930" s="19">
        <v>595560.72689499997</v>
      </c>
      <c r="R2930" s="20">
        <v>0.74605500000000002</v>
      </c>
      <c r="S2930" s="20">
        <v>6.7142049999999998</v>
      </c>
      <c r="T2930" s="20">
        <v>0.24</v>
      </c>
      <c r="U2930" s="20">
        <v>0.56100000000000005</v>
      </c>
      <c r="V2930" s="20">
        <f t="shared" si="90"/>
        <v>3.137198279328</v>
      </c>
      <c r="W2930" s="20">
        <f t="shared" si="91"/>
        <v>16.308598758895197</v>
      </c>
    </row>
    <row r="2931" spans="1:23" x14ac:dyDescent="0.25">
      <c r="A2931" s="18">
        <v>51774</v>
      </c>
      <c r="B2931" s="18">
        <v>51774</v>
      </c>
      <c r="C2931" s="18">
        <v>6440</v>
      </c>
      <c r="D2931" s="18">
        <v>6440</v>
      </c>
      <c r="E2931" s="18" t="s">
        <v>56</v>
      </c>
      <c r="F2931" s="18" t="s">
        <v>113</v>
      </c>
      <c r="G2931" s="19">
        <v>1.27930385268</v>
      </c>
      <c r="H2931" s="19">
        <v>0.51771599999999995</v>
      </c>
      <c r="I2931" s="18" t="s">
        <v>24</v>
      </c>
      <c r="J2931" s="18" t="s">
        <v>114</v>
      </c>
      <c r="K2931" s="18">
        <v>16</v>
      </c>
      <c r="L2931" s="18">
        <v>60</v>
      </c>
      <c r="M2931" s="18" t="s">
        <v>71</v>
      </c>
      <c r="N2931" s="18" t="s">
        <v>128</v>
      </c>
      <c r="O2931" s="18" t="s">
        <v>75</v>
      </c>
      <c r="P2931" s="19">
        <v>902.59179552000001</v>
      </c>
      <c r="Q2931" s="19">
        <v>55726.252917400001</v>
      </c>
      <c r="R2931" s="20">
        <v>0.74605500000000002</v>
      </c>
      <c r="S2931" s="20">
        <v>6.7142049999999998</v>
      </c>
      <c r="T2931" s="20">
        <v>0.24</v>
      </c>
      <c r="U2931" s="20">
        <v>0.56100000000000005</v>
      </c>
      <c r="V2931" s="20">
        <f t="shared" si="90"/>
        <v>0.29354590388879997</v>
      </c>
      <c r="W2931" s="20">
        <f t="shared" si="91"/>
        <v>1.5259865451874197</v>
      </c>
    </row>
    <row r="2932" spans="1:23" x14ac:dyDescent="0.25">
      <c r="A2932" s="18">
        <v>51775</v>
      </c>
      <c r="B2932" s="18">
        <v>51775</v>
      </c>
      <c r="C2932" s="18">
        <v>6440</v>
      </c>
      <c r="D2932" s="18">
        <v>6440</v>
      </c>
      <c r="E2932" s="18" t="s">
        <v>56</v>
      </c>
      <c r="F2932" s="18" t="s">
        <v>113</v>
      </c>
      <c r="G2932" s="19">
        <v>2.37765796983</v>
      </c>
      <c r="H2932" s="19">
        <v>0.96220399999999995</v>
      </c>
      <c r="I2932" s="18" t="s">
        <v>24</v>
      </c>
      <c r="J2932" s="18" t="s">
        <v>114</v>
      </c>
      <c r="K2932" s="18">
        <v>16</v>
      </c>
      <c r="L2932" s="18">
        <v>60</v>
      </c>
      <c r="M2932" s="18" t="s">
        <v>71</v>
      </c>
      <c r="N2932" s="18" t="s">
        <v>128</v>
      </c>
      <c r="O2932" s="18" t="s">
        <v>75</v>
      </c>
      <c r="P2932" s="19">
        <v>2679.8978303499998</v>
      </c>
      <c r="Q2932" s="19">
        <v>103570.366884</v>
      </c>
      <c r="R2932" s="20">
        <v>0.74605500000000002</v>
      </c>
      <c r="S2932" s="20">
        <v>6.7142049999999998</v>
      </c>
      <c r="T2932" s="20">
        <v>0.24</v>
      </c>
      <c r="U2932" s="20">
        <v>0.56100000000000005</v>
      </c>
      <c r="V2932" s="20">
        <f t="shared" si="90"/>
        <v>0.54557139996720005</v>
      </c>
      <c r="W2932" s="20">
        <f t="shared" si="91"/>
        <v>2.8361309245329798</v>
      </c>
    </row>
    <row r="2933" spans="1:23" x14ac:dyDescent="0.25">
      <c r="A2933" s="18">
        <v>51776</v>
      </c>
      <c r="B2933" s="18">
        <v>51776</v>
      </c>
      <c r="C2933" s="18">
        <v>6440</v>
      </c>
      <c r="D2933" s="18">
        <v>6440</v>
      </c>
      <c r="E2933" s="18" t="s">
        <v>56</v>
      </c>
      <c r="F2933" s="18" t="s">
        <v>113</v>
      </c>
      <c r="G2933" s="19">
        <v>7.1689077508099999</v>
      </c>
      <c r="H2933" s="19">
        <v>2.9011499999999999</v>
      </c>
      <c r="I2933" s="18" t="s">
        <v>24</v>
      </c>
      <c r="J2933" s="18" t="s">
        <v>114</v>
      </c>
      <c r="K2933" s="18">
        <v>16</v>
      </c>
      <c r="L2933" s="18">
        <v>60</v>
      </c>
      <c r="M2933" s="18" t="s">
        <v>71</v>
      </c>
      <c r="N2933" s="18" t="s">
        <v>128</v>
      </c>
      <c r="O2933" s="18" t="s">
        <v>75</v>
      </c>
      <c r="P2933" s="19">
        <v>2074.8510027100001</v>
      </c>
      <c r="Q2933" s="19">
        <v>312276.372516</v>
      </c>
      <c r="R2933" s="20">
        <v>0.74605500000000002</v>
      </c>
      <c r="S2933" s="20">
        <v>6.7142049999999998</v>
      </c>
      <c r="T2933" s="20">
        <v>0.24</v>
      </c>
      <c r="U2933" s="20">
        <v>0.56100000000000005</v>
      </c>
      <c r="V2933" s="20">
        <f t="shared" si="90"/>
        <v>1.6449572720700001</v>
      </c>
      <c r="W2933" s="20">
        <f t="shared" si="91"/>
        <v>8.5512440518942476</v>
      </c>
    </row>
    <row r="2934" spans="1:23" x14ac:dyDescent="0.25">
      <c r="A2934" s="18">
        <v>51777</v>
      </c>
      <c r="B2934" s="18">
        <v>51777</v>
      </c>
      <c r="C2934" s="18">
        <v>6440</v>
      </c>
      <c r="D2934" s="18">
        <v>6440</v>
      </c>
      <c r="E2934" s="18" t="s">
        <v>56</v>
      </c>
      <c r="F2934" s="18" t="s">
        <v>113</v>
      </c>
      <c r="G2934" s="19">
        <v>0.93044820962499997</v>
      </c>
      <c r="H2934" s="19">
        <v>0.37653900000000001</v>
      </c>
      <c r="I2934" s="18" t="s">
        <v>24</v>
      </c>
      <c r="J2934" s="18" t="s">
        <v>114</v>
      </c>
      <c r="K2934" s="18">
        <v>16</v>
      </c>
      <c r="L2934" s="18">
        <v>60</v>
      </c>
      <c r="M2934" s="18" t="s">
        <v>71</v>
      </c>
      <c r="N2934" s="18" t="s">
        <v>128</v>
      </c>
      <c r="O2934" s="18" t="s">
        <v>75</v>
      </c>
      <c r="P2934" s="19">
        <v>750.18690143399999</v>
      </c>
      <c r="Q2934" s="19">
        <v>40530.161890399999</v>
      </c>
      <c r="R2934" s="20">
        <v>0.74605500000000002</v>
      </c>
      <c r="S2934" s="20">
        <v>6.7142049999999998</v>
      </c>
      <c r="T2934" s="20">
        <v>0.24</v>
      </c>
      <c r="U2934" s="20">
        <v>0.56100000000000005</v>
      </c>
      <c r="V2934" s="20">
        <f t="shared" si="90"/>
        <v>0.21349829077019999</v>
      </c>
      <c r="W2934" s="20">
        <f t="shared" si="91"/>
        <v>1.1098622560213049</v>
      </c>
    </row>
    <row r="2935" spans="1:23" x14ac:dyDescent="0.25">
      <c r="A2935" s="18">
        <v>51778</v>
      </c>
      <c r="B2935" s="18">
        <v>51778</v>
      </c>
      <c r="C2935" s="18">
        <v>6440</v>
      </c>
      <c r="D2935" s="18">
        <v>6440</v>
      </c>
      <c r="E2935" s="18" t="s">
        <v>56</v>
      </c>
      <c r="F2935" s="18" t="s">
        <v>113</v>
      </c>
      <c r="G2935" s="19">
        <v>1.80956953215</v>
      </c>
      <c r="H2935" s="19">
        <v>0.73230700000000004</v>
      </c>
      <c r="I2935" s="18" t="s">
        <v>24</v>
      </c>
      <c r="J2935" s="18" t="s">
        <v>114</v>
      </c>
      <c r="K2935" s="18">
        <v>16</v>
      </c>
      <c r="L2935" s="18">
        <v>60</v>
      </c>
      <c r="M2935" s="18" t="s">
        <v>71</v>
      </c>
      <c r="N2935" s="18" t="s">
        <v>128</v>
      </c>
      <c r="O2935" s="18" t="s">
        <v>75</v>
      </c>
      <c r="P2935" s="19">
        <v>1397.1395935800001</v>
      </c>
      <c r="Q2935" s="19">
        <v>78824.533520900004</v>
      </c>
      <c r="R2935" s="20">
        <v>0.74605500000000002</v>
      </c>
      <c r="S2935" s="20">
        <v>6.7142049999999998</v>
      </c>
      <c r="T2935" s="20">
        <v>0.24</v>
      </c>
      <c r="U2935" s="20">
        <v>0.56100000000000005</v>
      </c>
      <c r="V2935" s="20">
        <f t="shared" si="90"/>
        <v>0.41521938715260004</v>
      </c>
      <c r="W2935" s="20">
        <f t="shared" si="91"/>
        <v>2.1585012418904648</v>
      </c>
    </row>
    <row r="2936" spans="1:23" x14ac:dyDescent="0.25">
      <c r="A2936" s="18">
        <v>51865</v>
      </c>
      <c r="B2936" s="18">
        <v>52519</v>
      </c>
      <c r="C2936" s="18">
        <v>7470</v>
      </c>
      <c r="D2936" s="18">
        <v>7470</v>
      </c>
      <c r="E2936" s="18" t="s">
        <v>56</v>
      </c>
      <c r="F2936" s="18" t="s">
        <v>292</v>
      </c>
      <c r="G2936" s="19">
        <v>0.346277020662</v>
      </c>
      <c r="H2936" s="19">
        <v>0.14013300000000001</v>
      </c>
      <c r="I2936" s="18" t="s">
        <v>24</v>
      </c>
      <c r="J2936" s="18" t="s">
        <v>293</v>
      </c>
      <c r="K2936" s="18">
        <v>17</v>
      </c>
      <c r="L2936" s="18">
        <v>70</v>
      </c>
      <c r="M2936" s="18" t="s">
        <v>78</v>
      </c>
      <c r="N2936" s="18" t="s">
        <v>87</v>
      </c>
      <c r="O2936" s="18" t="s">
        <v>78</v>
      </c>
      <c r="P2936" s="19">
        <v>808.20627636200004</v>
      </c>
      <c r="Q2936" s="19">
        <v>29966.9256652</v>
      </c>
      <c r="R2936" s="20">
        <v>0.73871500000000001</v>
      </c>
      <c r="S2936" s="20">
        <v>5.2803360000000001</v>
      </c>
      <c r="T2936" s="20">
        <v>0.24399999999999999</v>
      </c>
      <c r="U2936" s="20">
        <v>0.34</v>
      </c>
      <c r="V2936" s="20">
        <f t="shared" si="90"/>
        <v>7.8259871915819998E-2</v>
      </c>
      <c r="W2936" s="20">
        <f t="shared" si="91"/>
        <v>0.48836655429407994</v>
      </c>
    </row>
    <row r="2937" spans="1:23" x14ac:dyDescent="0.25">
      <c r="A2937" s="18">
        <v>51878</v>
      </c>
      <c r="B2937" s="18">
        <v>52532</v>
      </c>
      <c r="C2937" s="18">
        <v>7470</v>
      </c>
      <c r="D2937" s="18">
        <v>7470</v>
      </c>
      <c r="E2937" s="18" t="s">
        <v>56</v>
      </c>
      <c r="F2937" s="18" t="s">
        <v>113</v>
      </c>
      <c r="G2937" s="19">
        <v>3.9755992029399998</v>
      </c>
      <c r="H2937" s="19">
        <v>1.60887</v>
      </c>
      <c r="I2937" s="18" t="s">
        <v>24</v>
      </c>
      <c r="J2937" s="18" t="s">
        <v>114</v>
      </c>
      <c r="K2937" s="18">
        <v>17</v>
      </c>
      <c r="L2937" s="18">
        <v>70</v>
      </c>
      <c r="M2937" s="18" t="s">
        <v>78</v>
      </c>
      <c r="N2937" s="18" t="s">
        <v>87</v>
      </c>
      <c r="O2937" s="18" t="s">
        <v>78</v>
      </c>
      <c r="P2937" s="19">
        <v>6421.3163892399998</v>
      </c>
      <c r="Q2937" s="19">
        <v>173176.408578</v>
      </c>
      <c r="R2937" s="20">
        <v>1.5820000000000001</v>
      </c>
      <c r="S2937" s="20">
        <v>10.215999999999999</v>
      </c>
      <c r="T2937" s="20">
        <v>0.24</v>
      </c>
      <c r="U2937" s="20">
        <v>0.56100000000000005</v>
      </c>
      <c r="V2937" s="20">
        <f t="shared" si="90"/>
        <v>1.9343765784</v>
      </c>
      <c r="W2937" s="20">
        <f t="shared" si="91"/>
        <v>7.2154987888799988</v>
      </c>
    </row>
    <row r="2938" spans="1:23" x14ac:dyDescent="0.25">
      <c r="A2938" s="18">
        <v>51879</v>
      </c>
      <c r="B2938" s="18">
        <v>52533</v>
      </c>
      <c r="C2938" s="18">
        <v>7470</v>
      </c>
      <c r="D2938" s="18">
        <v>7470</v>
      </c>
      <c r="E2938" s="18" t="s">
        <v>56</v>
      </c>
      <c r="F2938" s="18" t="s">
        <v>113</v>
      </c>
      <c r="G2938" s="19">
        <v>34.384591317400002</v>
      </c>
      <c r="H2938" s="19">
        <v>13.914999999999999</v>
      </c>
      <c r="I2938" s="18" t="s">
        <v>24</v>
      </c>
      <c r="J2938" s="18" t="s">
        <v>114</v>
      </c>
      <c r="K2938" s="18">
        <v>17</v>
      </c>
      <c r="L2938" s="18">
        <v>70</v>
      </c>
      <c r="M2938" s="18" t="s">
        <v>78</v>
      </c>
      <c r="N2938" s="18" t="s">
        <v>87</v>
      </c>
      <c r="O2938" s="18" t="s">
        <v>78</v>
      </c>
      <c r="P2938" s="19">
        <v>30219.253373399999</v>
      </c>
      <c r="Q2938" s="19">
        <v>1497786.80663</v>
      </c>
      <c r="R2938" s="20">
        <v>1.5820000000000001</v>
      </c>
      <c r="S2938" s="20">
        <v>10.215999999999999</v>
      </c>
      <c r="T2938" s="20">
        <v>0.24</v>
      </c>
      <c r="U2938" s="20">
        <v>0.56100000000000005</v>
      </c>
      <c r="V2938" s="20">
        <f t="shared" si="90"/>
        <v>16.730282800000001</v>
      </c>
      <c r="W2938" s="20">
        <f t="shared" si="91"/>
        <v>62.406325959999982</v>
      </c>
    </row>
    <row r="2939" spans="1:23" x14ac:dyDescent="0.25">
      <c r="A2939" s="18">
        <v>51880</v>
      </c>
      <c r="B2939" s="18">
        <v>52534</v>
      </c>
      <c r="C2939" s="18">
        <v>7470</v>
      </c>
      <c r="D2939" s="18">
        <v>7470</v>
      </c>
      <c r="E2939" s="18" t="s">
        <v>56</v>
      </c>
      <c r="F2939" s="18" t="s">
        <v>113</v>
      </c>
      <c r="G2939" s="19">
        <v>80.321502070500003</v>
      </c>
      <c r="H2939" s="19">
        <v>32.505000000000003</v>
      </c>
      <c r="I2939" s="18" t="s">
        <v>24</v>
      </c>
      <c r="J2939" s="18" t="s">
        <v>114</v>
      </c>
      <c r="K2939" s="18">
        <v>17</v>
      </c>
      <c r="L2939" s="18">
        <v>70</v>
      </c>
      <c r="M2939" s="18" t="s">
        <v>78</v>
      </c>
      <c r="N2939" s="18" t="s">
        <v>87</v>
      </c>
      <c r="O2939" s="18" t="s">
        <v>78</v>
      </c>
      <c r="P2939" s="19">
        <v>125074.98546</v>
      </c>
      <c r="Q2939" s="19">
        <v>4858613.8991099996</v>
      </c>
      <c r="R2939" s="20">
        <v>1.5820000000000001</v>
      </c>
      <c r="S2939" s="20">
        <v>10.215999999999999</v>
      </c>
      <c r="T2939" s="20">
        <v>0.24</v>
      </c>
      <c r="U2939" s="20">
        <v>0.56100000000000005</v>
      </c>
      <c r="V2939" s="20">
        <f t="shared" si="90"/>
        <v>39.08141160000001</v>
      </c>
      <c r="W2939" s="20">
        <f t="shared" si="91"/>
        <v>145.77920411999997</v>
      </c>
    </row>
    <row r="2940" spans="1:23" x14ac:dyDescent="0.25">
      <c r="A2940" s="18">
        <v>51881</v>
      </c>
      <c r="B2940" s="18">
        <v>52535</v>
      </c>
      <c r="C2940" s="18">
        <v>7470</v>
      </c>
      <c r="D2940" s="18">
        <v>7470</v>
      </c>
      <c r="E2940" s="18" t="s">
        <v>56</v>
      </c>
      <c r="F2940" s="18" t="s">
        <v>113</v>
      </c>
      <c r="G2940" s="19">
        <v>11.2218746742</v>
      </c>
      <c r="H2940" s="19">
        <v>4.5413300000000003</v>
      </c>
      <c r="I2940" s="18" t="s">
        <v>24</v>
      </c>
      <c r="J2940" s="18" t="s">
        <v>114</v>
      </c>
      <c r="K2940" s="18">
        <v>17</v>
      </c>
      <c r="L2940" s="18">
        <v>70</v>
      </c>
      <c r="M2940" s="18" t="s">
        <v>78</v>
      </c>
      <c r="N2940" s="18" t="s">
        <v>87</v>
      </c>
      <c r="O2940" s="18" t="s">
        <v>78</v>
      </c>
      <c r="P2940" s="19">
        <v>97860.482354899999</v>
      </c>
      <c r="Q2940" s="19">
        <v>2478120.7823800002</v>
      </c>
      <c r="R2940" s="20">
        <v>1.5820000000000001</v>
      </c>
      <c r="S2940" s="20">
        <v>10.215999999999999</v>
      </c>
      <c r="T2940" s="20">
        <v>0.24</v>
      </c>
      <c r="U2940" s="20">
        <v>0.56100000000000005</v>
      </c>
      <c r="V2940" s="20">
        <f t="shared" si="90"/>
        <v>5.460131885600001</v>
      </c>
      <c r="W2940" s="20">
        <f t="shared" si="91"/>
        <v>20.367065775919997</v>
      </c>
    </row>
    <row r="2941" spans="1:23" x14ac:dyDescent="0.25">
      <c r="A2941" s="18">
        <v>51882</v>
      </c>
      <c r="B2941" s="18">
        <v>52536</v>
      </c>
      <c r="C2941" s="18">
        <v>7470</v>
      </c>
      <c r="D2941" s="18">
        <v>7470</v>
      </c>
      <c r="E2941" s="18" t="s">
        <v>56</v>
      </c>
      <c r="F2941" s="18" t="s">
        <v>113</v>
      </c>
      <c r="G2941" s="19">
        <v>1.5179332411099999</v>
      </c>
      <c r="H2941" s="19">
        <v>0.614286</v>
      </c>
      <c r="I2941" s="18" t="s">
        <v>24</v>
      </c>
      <c r="J2941" s="18" t="s">
        <v>114</v>
      </c>
      <c r="K2941" s="18">
        <v>17</v>
      </c>
      <c r="L2941" s="18">
        <v>70</v>
      </c>
      <c r="M2941" s="18" t="s">
        <v>78</v>
      </c>
      <c r="N2941" s="18" t="s">
        <v>87</v>
      </c>
      <c r="O2941" s="18" t="s">
        <v>78</v>
      </c>
      <c r="P2941" s="19">
        <v>76383.243893399995</v>
      </c>
      <c r="Q2941" s="19">
        <v>3212325.2733700001</v>
      </c>
      <c r="R2941" s="20">
        <v>1.5820000000000001</v>
      </c>
      <c r="S2941" s="20">
        <v>10.215999999999999</v>
      </c>
      <c r="T2941" s="20">
        <v>0.24</v>
      </c>
      <c r="U2941" s="20">
        <v>0.56100000000000005</v>
      </c>
      <c r="V2941" s="20">
        <f t="shared" si="90"/>
        <v>0.73856834352000011</v>
      </c>
      <c r="W2941" s="20">
        <f t="shared" si="91"/>
        <v>2.7549645956639996</v>
      </c>
    </row>
    <row r="2942" spans="1:23" x14ac:dyDescent="0.25">
      <c r="A2942" s="18">
        <v>52338</v>
      </c>
      <c r="B2942" s="18">
        <v>52280</v>
      </c>
      <c r="C2942" s="18">
        <v>7400</v>
      </c>
      <c r="D2942" s="18">
        <v>7400</v>
      </c>
      <c r="E2942" s="18" t="s">
        <v>56</v>
      </c>
      <c r="F2942" s="18" t="s">
        <v>113</v>
      </c>
      <c r="G2942" s="19">
        <v>14.1914654191</v>
      </c>
      <c r="H2942" s="19">
        <v>5.74308</v>
      </c>
      <c r="I2942" s="18" t="s">
        <v>24</v>
      </c>
      <c r="J2942" s="18" t="s">
        <v>114</v>
      </c>
      <c r="K2942" s="18">
        <v>17</v>
      </c>
      <c r="L2942" s="18">
        <v>70</v>
      </c>
      <c r="M2942" s="18" t="s">
        <v>78</v>
      </c>
      <c r="N2942" s="18" t="s">
        <v>274</v>
      </c>
      <c r="O2942" s="18" t="s">
        <v>78</v>
      </c>
      <c r="P2942" s="19">
        <v>4574.6930350299999</v>
      </c>
      <c r="Q2942" s="19">
        <v>618177.76093600004</v>
      </c>
      <c r="R2942" s="20">
        <v>1.5820000000000001</v>
      </c>
      <c r="S2942" s="20">
        <v>10.215999999999999</v>
      </c>
      <c r="T2942" s="20">
        <v>0.24</v>
      </c>
      <c r="U2942" s="20">
        <v>0.56100000000000005</v>
      </c>
      <c r="V2942" s="20">
        <f t="shared" si="90"/>
        <v>6.9050199456000003</v>
      </c>
      <c r="W2942" s="20">
        <f t="shared" si="91"/>
        <v>25.756703017919996</v>
      </c>
    </row>
    <row r="2943" spans="1:23" x14ac:dyDescent="0.25">
      <c r="A2943" s="18">
        <v>52339</v>
      </c>
      <c r="B2943" s="18">
        <v>52281</v>
      </c>
      <c r="C2943" s="18">
        <v>7400</v>
      </c>
      <c r="D2943" s="18">
        <v>7400</v>
      </c>
      <c r="E2943" s="18" t="s">
        <v>56</v>
      </c>
      <c r="F2943" s="18" t="s">
        <v>113</v>
      </c>
      <c r="G2943" s="19">
        <v>130.02346311599999</v>
      </c>
      <c r="H2943" s="19">
        <v>52.618600000000001</v>
      </c>
      <c r="I2943" s="18" t="s">
        <v>24</v>
      </c>
      <c r="J2943" s="18" t="s">
        <v>114</v>
      </c>
      <c r="K2943" s="18">
        <v>17</v>
      </c>
      <c r="L2943" s="18">
        <v>70</v>
      </c>
      <c r="M2943" s="18" t="s">
        <v>78</v>
      </c>
      <c r="N2943" s="18" t="s">
        <v>274</v>
      </c>
      <c r="O2943" s="18" t="s">
        <v>78</v>
      </c>
      <c r="P2943" s="19">
        <v>13251.5697236</v>
      </c>
      <c r="Q2943" s="19">
        <v>5663799.3980599996</v>
      </c>
      <c r="R2943" s="20">
        <v>1.5820000000000001</v>
      </c>
      <c r="S2943" s="20">
        <v>10.215999999999999</v>
      </c>
      <c r="T2943" s="20">
        <v>0.24</v>
      </c>
      <c r="U2943" s="20">
        <v>0.56100000000000005</v>
      </c>
      <c r="V2943" s="20">
        <f t="shared" si="90"/>
        <v>63.264395152000006</v>
      </c>
      <c r="W2943" s="20">
        <f t="shared" si="91"/>
        <v>235.98516012639996</v>
      </c>
    </row>
    <row r="2944" spans="1:23" x14ac:dyDescent="0.25">
      <c r="A2944" s="18">
        <v>52340</v>
      </c>
      <c r="B2944" s="18">
        <v>52282</v>
      </c>
      <c r="C2944" s="18">
        <v>7400</v>
      </c>
      <c r="D2944" s="18">
        <v>7400</v>
      </c>
      <c r="E2944" s="18" t="s">
        <v>56</v>
      </c>
      <c r="F2944" s="18" t="s">
        <v>113</v>
      </c>
      <c r="G2944" s="19">
        <v>1.1567234607600001</v>
      </c>
      <c r="H2944" s="19">
        <v>0.468109</v>
      </c>
      <c r="I2944" s="18" t="s">
        <v>24</v>
      </c>
      <c r="J2944" s="18" t="s">
        <v>114</v>
      </c>
      <c r="K2944" s="18">
        <v>17</v>
      </c>
      <c r="L2944" s="18">
        <v>70</v>
      </c>
      <c r="M2944" s="18" t="s">
        <v>78</v>
      </c>
      <c r="N2944" s="18" t="s">
        <v>274</v>
      </c>
      <c r="O2944" s="18" t="s">
        <v>78</v>
      </c>
      <c r="P2944" s="19">
        <v>4530.3420040499996</v>
      </c>
      <c r="Q2944" s="19">
        <v>50386.672400399999</v>
      </c>
      <c r="R2944" s="20">
        <v>1.5820000000000001</v>
      </c>
      <c r="S2944" s="20">
        <v>10.215999999999999</v>
      </c>
      <c r="T2944" s="20">
        <v>0.24</v>
      </c>
      <c r="U2944" s="20">
        <v>0.56100000000000005</v>
      </c>
      <c r="V2944" s="20">
        <f t="shared" si="90"/>
        <v>0.56281681288000007</v>
      </c>
      <c r="W2944" s="20">
        <f t="shared" si="91"/>
        <v>2.0993864778159996</v>
      </c>
    </row>
    <row r="2945" spans="1:23" x14ac:dyDescent="0.25">
      <c r="A2945" s="18">
        <v>52348</v>
      </c>
      <c r="B2945" s="18">
        <v>52290</v>
      </c>
      <c r="C2945" s="18">
        <v>7400</v>
      </c>
      <c r="D2945" s="18">
        <v>7400</v>
      </c>
      <c r="E2945" s="18" t="s">
        <v>56</v>
      </c>
      <c r="F2945" s="18" t="s">
        <v>276</v>
      </c>
      <c r="G2945" s="19">
        <v>17.264944605299998</v>
      </c>
      <c r="H2945" s="19">
        <v>6.9868800000000002</v>
      </c>
      <c r="I2945" s="18" t="s">
        <v>24</v>
      </c>
      <c r="J2945" s="18" t="s">
        <v>114</v>
      </c>
      <c r="K2945" s="18">
        <v>17</v>
      </c>
      <c r="L2945" s="18">
        <v>70</v>
      </c>
      <c r="M2945" s="18" t="s">
        <v>78</v>
      </c>
      <c r="N2945" s="18" t="s">
        <v>274</v>
      </c>
      <c r="O2945" s="18" t="s">
        <v>78</v>
      </c>
      <c r="P2945" s="19">
        <v>8870.2518435500006</v>
      </c>
      <c r="Q2945" s="19">
        <v>752057.978764</v>
      </c>
      <c r="R2945" s="20">
        <v>1.5820000000000001</v>
      </c>
      <c r="S2945" s="20">
        <v>10.215999999999999</v>
      </c>
      <c r="T2945" s="20">
        <v>0.24</v>
      </c>
      <c r="U2945" s="20">
        <v>0.56100000000000005</v>
      </c>
      <c r="V2945" s="20">
        <f t="shared" si="90"/>
        <v>8.4004655616000008</v>
      </c>
      <c r="W2945" s="20">
        <f t="shared" si="91"/>
        <v>31.334927109119992</v>
      </c>
    </row>
    <row r="2946" spans="1:23" x14ac:dyDescent="0.25">
      <c r="A2946" s="18">
        <v>52443</v>
      </c>
      <c r="B2946" s="18">
        <v>52385</v>
      </c>
      <c r="C2946" s="18">
        <v>7420</v>
      </c>
      <c r="D2946" s="18">
        <v>7420</v>
      </c>
      <c r="E2946" s="18" t="s">
        <v>56</v>
      </c>
      <c r="F2946" s="18" t="s">
        <v>113</v>
      </c>
      <c r="G2946" s="19">
        <v>2.8021414142999999</v>
      </c>
      <c r="H2946" s="19">
        <v>1.1339900000000001</v>
      </c>
      <c r="I2946" s="18" t="s">
        <v>24</v>
      </c>
      <c r="J2946" s="18" t="s">
        <v>114</v>
      </c>
      <c r="K2946" s="18">
        <v>17</v>
      </c>
      <c r="L2946" s="18">
        <v>70</v>
      </c>
      <c r="M2946" s="18" t="s">
        <v>78</v>
      </c>
      <c r="N2946" s="18" t="s">
        <v>299</v>
      </c>
      <c r="O2946" s="18" t="s">
        <v>78</v>
      </c>
      <c r="P2946" s="19">
        <v>1901.2727382999999</v>
      </c>
      <c r="Q2946" s="19">
        <v>122060.791763</v>
      </c>
      <c r="R2946" s="20">
        <v>1.5820000000000001</v>
      </c>
      <c r="S2946" s="20">
        <v>10.215999999999999</v>
      </c>
      <c r="T2946" s="20">
        <v>0.24</v>
      </c>
      <c r="U2946" s="20">
        <v>0.56100000000000005</v>
      </c>
      <c r="V2946" s="20">
        <f t="shared" si="90"/>
        <v>1.3634188568000001</v>
      </c>
      <c r="W2946" s="20">
        <f t="shared" si="91"/>
        <v>5.0857455677599992</v>
      </c>
    </row>
    <row r="2947" spans="1:23" x14ac:dyDescent="0.25">
      <c r="A2947" s="18">
        <v>52482</v>
      </c>
      <c r="B2947" s="18">
        <v>52424</v>
      </c>
      <c r="C2947" s="18">
        <v>7430</v>
      </c>
      <c r="D2947" s="18">
        <v>7430</v>
      </c>
      <c r="E2947" s="18" t="s">
        <v>56</v>
      </c>
      <c r="F2947" s="18" t="s">
        <v>113</v>
      </c>
      <c r="G2947" s="19">
        <v>36.059324297800003</v>
      </c>
      <c r="H2947" s="19">
        <v>14.592700000000001</v>
      </c>
      <c r="I2947" s="18" t="s">
        <v>24</v>
      </c>
      <c r="J2947" s="18" t="s">
        <v>114</v>
      </c>
      <c r="K2947" s="18">
        <v>17</v>
      </c>
      <c r="L2947" s="18">
        <v>70</v>
      </c>
      <c r="M2947" s="18" t="s">
        <v>78</v>
      </c>
      <c r="N2947" s="18" t="s">
        <v>275</v>
      </c>
      <c r="O2947" s="18" t="s">
        <v>78</v>
      </c>
      <c r="P2947" s="19">
        <v>16068.092617300001</v>
      </c>
      <c r="Q2947" s="19">
        <v>1570737.8834299999</v>
      </c>
      <c r="R2947" s="20">
        <v>1.5820000000000001</v>
      </c>
      <c r="S2947" s="20">
        <v>10.215999999999999</v>
      </c>
      <c r="T2947" s="20">
        <v>0.24</v>
      </c>
      <c r="U2947" s="20">
        <v>0.56100000000000005</v>
      </c>
      <c r="V2947" s="20">
        <f t="shared" ref="V2947:V2973" si="92">H2947*R2947*(1-T2947)</f>
        <v>17.545095064000002</v>
      </c>
      <c r="W2947" s="20">
        <f t="shared" ref="W2947:W2973" si="93">H2947*S2947*(1-U2947)</f>
        <v>65.445691184799983</v>
      </c>
    </row>
    <row r="2948" spans="1:23" x14ac:dyDescent="0.25">
      <c r="A2948" s="18">
        <v>52483</v>
      </c>
      <c r="B2948" s="18">
        <v>52425</v>
      </c>
      <c r="C2948" s="18">
        <v>7430</v>
      </c>
      <c r="D2948" s="18">
        <v>7430</v>
      </c>
      <c r="E2948" s="18" t="s">
        <v>56</v>
      </c>
      <c r="F2948" s="18" t="s">
        <v>113</v>
      </c>
      <c r="G2948" s="19">
        <v>4.13275606805</v>
      </c>
      <c r="H2948" s="19">
        <v>1.6724699999999999</v>
      </c>
      <c r="I2948" s="18" t="s">
        <v>24</v>
      </c>
      <c r="J2948" s="18" t="s">
        <v>114</v>
      </c>
      <c r="K2948" s="18">
        <v>17</v>
      </c>
      <c r="L2948" s="18">
        <v>70</v>
      </c>
      <c r="M2948" s="18" t="s">
        <v>78</v>
      </c>
      <c r="N2948" s="18" t="s">
        <v>275</v>
      </c>
      <c r="O2948" s="18" t="s">
        <v>78</v>
      </c>
      <c r="P2948" s="19">
        <v>3801.3824552599999</v>
      </c>
      <c r="Q2948" s="19">
        <v>180022.13423200001</v>
      </c>
      <c r="R2948" s="20">
        <v>1.5820000000000001</v>
      </c>
      <c r="S2948" s="20">
        <v>10.215999999999999</v>
      </c>
      <c r="T2948" s="20">
        <v>0.24</v>
      </c>
      <c r="U2948" s="20">
        <v>0.56100000000000005</v>
      </c>
      <c r="V2948" s="20">
        <f t="shared" si="92"/>
        <v>2.0108441304000002</v>
      </c>
      <c r="W2948" s="20">
        <f t="shared" si="93"/>
        <v>7.5007335952799981</v>
      </c>
    </row>
    <row r="2949" spans="1:23" x14ac:dyDescent="0.25">
      <c r="A2949" s="18">
        <v>52484</v>
      </c>
      <c r="B2949" s="18">
        <v>52426</v>
      </c>
      <c r="C2949" s="18">
        <v>7430</v>
      </c>
      <c r="D2949" s="18">
        <v>7430</v>
      </c>
      <c r="E2949" s="18" t="s">
        <v>56</v>
      </c>
      <c r="F2949" s="18" t="s">
        <v>113</v>
      </c>
      <c r="G2949" s="19">
        <v>1.5435158710700001</v>
      </c>
      <c r="H2949" s="19">
        <v>0.62463900000000006</v>
      </c>
      <c r="I2949" s="18" t="s">
        <v>24</v>
      </c>
      <c r="J2949" s="18" t="s">
        <v>114</v>
      </c>
      <c r="K2949" s="18">
        <v>17</v>
      </c>
      <c r="L2949" s="18">
        <v>70</v>
      </c>
      <c r="M2949" s="18" t="s">
        <v>78</v>
      </c>
      <c r="N2949" s="18" t="s">
        <v>275</v>
      </c>
      <c r="O2949" s="18" t="s">
        <v>78</v>
      </c>
      <c r="P2949" s="19">
        <v>1579.94679769</v>
      </c>
      <c r="Q2949" s="19">
        <v>67235.282400199998</v>
      </c>
      <c r="R2949" s="20">
        <v>1.5820000000000001</v>
      </c>
      <c r="S2949" s="20">
        <v>10.215999999999999</v>
      </c>
      <c r="T2949" s="20">
        <v>0.24</v>
      </c>
      <c r="U2949" s="20">
        <v>0.56100000000000005</v>
      </c>
      <c r="V2949" s="20">
        <f t="shared" si="92"/>
        <v>0.75101596248000013</v>
      </c>
      <c r="W2949" s="20">
        <f t="shared" si="93"/>
        <v>2.8013959785360001</v>
      </c>
    </row>
    <row r="2950" spans="1:23" x14ac:dyDescent="0.25">
      <c r="A2950" s="18">
        <v>52485</v>
      </c>
      <c r="B2950" s="18">
        <v>52427</v>
      </c>
      <c r="C2950" s="18">
        <v>7430</v>
      </c>
      <c r="D2950" s="18">
        <v>7430</v>
      </c>
      <c r="E2950" s="18" t="s">
        <v>56</v>
      </c>
      <c r="F2950" s="18" t="s">
        <v>113</v>
      </c>
      <c r="G2950" s="19">
        <v>0.57041132749699996</v>
      </c>
      <c r="H2950" s="19">
        <v>0.23083699999999999</v>
      </c>
      <c r="I2950" s="18" t="s">
        <v>24</v>
      </c>
      <c r="J2950" s="18" t="s">
        <v>114</v>
      </c>
      <c r="K2950" s="18">
        <v>17</v>
      </c>
      <c r="L2950" s="18">
        <v>70</v>
      </c>
      <c r="M2950" s="18" t="s">
        <v>78</v>
      </c>
      <c r="N2950" s="18" t="s">
        <v>275</v>
      </c>
      <c r="O2950" s="18" t="s">
        <v>78</v>
      </c>
      <c r="P2950" s="19">
        <v>753.49795634099996</v>
      </c>
      <c r="Q2950" s="19">
        <v>24847.018036099998</v>
      </c>
      <c r="R2950" s="20">
        <v>1.5820000000000001</v>
      </c>
      <c r="S2950" s="20">
        <v>10.215999999999999</v>
      </c>
      <c r="T2950" s="20">
        <v>0.24</v>
      </c>
      <c r="U2950" s="20">
        <v>0.56100000000000005</v>
      </c>
      <c r="V2950" s="20">
        <f t="shared" si="92"/>
        <v>0.27753994183999997</v>
      </c>
      <c r="W2950" s="20">
        <f t="shared" si="93"/>
        <v>1.0352633176879997</v>
      </c>
    </row>
    <row r="2951" spans="1:23" x14ac:dyDescent="0.25">
      <c r="A2951" s="18">
        <v>52486</v>
      </c>
      <c r="B2951" s="18">
        <v>52428</v>
      </c>
      <c r="C2951" s="18">
        <v>7430</v>
      </c>
      <c r="D2951" s="18">
        <v>7430</v>
      </c>
      <c r="E2951" s="18" t="s">
        <v>56</v>
      </c>
      <c r="F2951" s="18" t="s">
        <v>113</v>
      </c>
      <c r="G2951" s="19">
        <v>3.5792356858700001</v>
      </c>
      <c r="H2951" s="19">
        <v>1.4484699999999999</v>
      </c>
      <c r="I2951" s="18" t="s">
        <v>24</v>
      </c>
      <c r="J2951" s="18" t="s">
        <v>114</v>
      </c>
      <c r="K2951" s="18">
        <v>17</v>
      </c>
      <c r="L2951" s="18">
        <v>70</v>
      </c>
      <c r="M2951" s="18" t="s">
        <v>78</v>
      </c>
      <c r="N2951" s="18" t="s">
        <v>275</v>
      </c>
      <c r="O2951" s="18" t="s">
        <v>78</v>
      </c>
      <c r="P2951" s="19">
        <v>2297.64104679</v>
      </c>
      <c r="Q2951" s="19">
        <v>155910.88283399999</v>
      </c>
      <c r="R2951" s="20">
        <v>1.5820000000000001</v>
      </c>
      <c r="S2951" s="20">
        <v>10.215999999999999</v>
      </c>
      <c r="T2951" s="20">
        <v>0.24</v>
      </c>
      <c r="U2951" s="20">
        <v>0.56100000000000005</v>
      </c>
      <c r="V2951" s="20">
        <f t="shared" si="92"/>
        <v>1.7415244504</v>
      </c>
      <c r="W2951" s="20">
        <f t="shared" si="93"/>
        <v>6.4961330192799984</v>
      </c>
    </row>
    <row r="2952" spans="1:23" x14ac:dyDescent="0.25">
      <c r="A2952" s="18">
        <v>52570</v>
      </c>
      <c r="B2952" s="18">
        <v>52512</v>
      </c>
      <c r="C2952" s="18">
        <v>7470</v>
      </c>
      <c r="D2952" s="18">
        <v>7470</v>
      </c>
      <c r="E2952" s="18" t="s">
        <v>56</v>
      </c>
      <c r="F2952" s="18" t="s">
        <v>282</v>
      </c>
      <c r="G2952" s="19">
        <v>10.8534833819</v>
      </c>
      <c r="H2952" s="19">
        <v>4.3922499999999998</v>
      </c>
      <c r="I2952" s="18" t="s">
        <v>24</v>
      </c>
      <c r="J2952" s="18" t="s">
        <v>283</v>
      </c>
      <c r="K2952" s="18">
        <v>17</v>
      </c>
      <c r="L2952" s="18">
        <v>70</v>
      </c>
      <c r="M2952" s="18" t="s">
        <v>78</v>
      </c>
      <c r="N2952" s="18" t="s">
        <v>87</v>
      </c>
      <c r="O2952" s="18" t="s">
        <v>78</v>
      </c>
      <c r="P2952" s="19">
        <v>122008.536014</v>
      </c>
      <c r="Q2952" s="19">
        <v>4455245.9216299998</v>
      </c>
      <c r="R2952" s="20">
        <v>1.0953919999999999</v>
      </c>
      <c r="S2952" s="20">
        <v>9.1443650000000005</v>
      </c>
      <c r="T2952" s="20">
        <v>0.158</v>
      </c>
      <c r="U2952" s="20">
        <v>0.44700000000000001</v>
      </c>
      <c r="V2952" s="20">
        <f t="shared" si="92"/>
        <v>4.0510603011039992</v>
      </c>
      <c r="W2952" s="20">
        <f t="shared" si="93"/>
        <v>22.210878455701245</v>
      </c>
    </row>
    <row r="2953" spans="1:23" x14ac:dyDescent="0.25">
      <c r="A2953" s="18">
        <v>52578</v>
      </c>
      <c r="B2953" s="18">
        <v>52544</v>
      </c>
      <c r="C2953" s="18">
        <v>7470</v>
      </c>
      <c r="D2953" s="18">
        <v>7470</v>
      </c>
      <c r="E2953" s="18" t="s">
        <v>56</v>
      </c>
      <c r="F2953" s="18" t="s">
        <v>294</v>
      </c>
      <c r="G2953" s="19">
        <v>50.231162644500003</v>
      </c>
      <c r="H2953" s="19">
        <v>20.3278</v>
      </c>
      <c r="I2953" s="18" t="s">
        <v>24</v>
      </c>
      <c r="J2953" s="18" t="s">
        <v>114</v>
      </c>
      <c r="K2953" s="18">
        <v>17</v>
      </c>
      <c r="L2953" s="18">
        <v>70</v>
      </c>
      <c r="M2953" s="18" t="s">
        <v>78</v>
      </c>
      <c r="N2953" s="18" t="s">
        <v>87</v>
      </c>
      <c r="O2953" s="18" t="s">
        <v>78</v>
      </c>
      <c r="P2953" s="19">
        <v>29133.029753899998</v>
      </c>
      <c r="Q2953" s="19">
        <v>2188060.69252</v>
      </c>
      <c r="R2953" s="20">
        <v>1.5820000000000001</v>
      </c>
      <c r="S2953" s="20">
        <v>10.215999999999999</v>
      </c>
      <c r="T2953" s="20">
        <v>0.24</v>
      </c>
      <c r="U2953" s="20">
        <v>0.56100000000000005</v>
      </c>
      <c r="V2953" s="20">
        <f t="shared" si="92"/>
        <v>24.440520496000001</v>
      </c>
      <c r="W2953" s="20">
        <f t="shared" si="93"/>
        <v>91.166605307199973</v>
      </c>
    </row>
    <row r="2954" spans="1:23" x14ac:dyDescent="0.25">
      <c r="A2954" s="18">
        <v>52673</v>
      </c>
      <c r="B2954" s="18">
        <v>52639</v>
      </c>
      <c r="C2954" s="18">
        <v>8113</v>
      </c>
      <c r="D2954" s="18">
        <v>8113</v>
      </c>
      <c r="E2954" s="18" t="s">
        <v>56</v>
      </c>
      <c r="F2954" s="18" t="s">
        <v>113</v>
      </c>
      <c r="G2954" s="19">
        <v>13.1696721856</v>
      </c>
      <c r="H2954" s="19">
        <v>5.32958</v>
      </c>
      <c r="I2954" s="18" t="s">
        <v>24</v>
      </c>
      <c r="J2954" s="18" t="s">
        <v>114</v>
      </c>
      <c r="K2954" s="18">
        <v>3</v>
      </c>
      <c r="L2954" s="18">
        <v>10</v>
      </c>
      <c r="M2954" s="18" t="s">
        <v>25</v>
      </c>
      <c r="N2954" s="18" t="s">
        <v>300</v>
      </c>
      <c r="O2954" s="18" t="s">
        <v>30</v>
      </c>
      <c r="P2954" s="19">
        <v>8941.8608897199992</v>
      </c>
      <c r="Q2954" s="19">
        <v>601155.62589599995</v>
      </c>
      <c r="R2954" s="20">
        <v>1.8919220000000001</v>
      </c>
      <c r="S2954" s="20">
        <v>8.1661649999999995</v>
      </c>
      <c r="T2954" s="20">
        <v>0.24</v>
      </c>
      <c r="U2954" s="20">
        <v>0.56100000000000005</v>
      </c>
      <c r="V2954" s="20">
        <f t="shared" si="92"/>
        <v>7.6631937360976012</v>
      </c>
      <c r="W2954" s="20">
        <f t="shared" si="93"/>
        <v>19.106258821047298</v>
      </c>
    </row>
    <row r="2955" spans="1:23" x14ac:dyDescent="0.25">
      <c r="A2955" s="18">
        <v>52684</v>
      </c>
      <c r="B2955" s="18">
        <v>52650</v>
      </c>
      <c r="C2955" s="18">
        <v>8115</v>
      </c>
      <c r="D2955" s="18">
        <v>8115</v>
      </c>
      <c r="E2955" s="18" t="s">
        <v>56</v>
      </c>
      <c r="F2955" s="18" t="s">
        <v>113</v>
      </c>
      <c r="G2955" s="19">
        <v>8.0998656629700001</v>
      </c>
      <c r="H2955" s="19">
        <v>3.2778999999999998</v>
      </c>
      <c r="I2955" s="18" t="s">
        <v>24</v>
      </c>
      <c r="J2955" s="18" t="s">
        <v>114</v>
      </c>
      <c r="K2955" s="18">
        <v>17</v>
      </c>
      <c r="L2955" s="18">
        <v>10</v>
      </c>
      <c r="M2955" s="18" t="s">
        <v>25</v>
      </c>
      <c r="N2955" s="18" t="s">
        <v>164</v>
      </c>
      <c r="O2955" s="18" t="s">
        <v>78</v>
      </c>
      <c r="P2955" s="19">
        <v>4027.9078801199998</v>
      </c>
      <c r="Q2955" s="19">
        <v>352828.73696399998</v>
      </c>
      <c r="R2955" s="20">
        <v>1.5820000000000001</v>
      </c>
      <c r="S2955" s="20">
        <v>10.215999999999999</v>
      </c>
      <c r="T2955" s="20">
        <v>0.24</v>
      </c>
      <c r="U2955" s="20">
        <v>0.56100000000000005</v>
      </c>
      <c r="V2955" s="20">
        <f t="shared" si="92"/>
        <v>3.9410847280000003</v>
      </c>
      <c r="W2955" s="20">
        <f t="shared" si="93"/>
        <v>14.700804589599997</v>
      </c>
    </row>
    <row r="2956" spans="1:23" x14ac:dyDescent="0.25">
      <c r="A2956" s="18">
        <v>52800</v>
      </c>
      <c r="B2956" s="18">
        <v>52766</v>
      </c>
      <c r="C2956" s="18">
        <v>8200</v>
      </c>
      <c r="D2956" s="18">
        <v>8200</v>
      </c>
      <c r="E2956" s="18" t="s">
        <v>56</v>
      </c>
      <c r="F2956" s="18" t="s">
        <v>113</v>
      </c>
      <c r="G2956" s="19">
        <v>3.8946529132899999</v>
      </c>
      <c r="H2956" s="19">
        <v>1.5761099999999999</v>
      </c>
      <c r="I2956" s="18" t="s">
        <v>24</v>
      </c>
      <c r="J2956" s="18" t="s">
        <v>114</v>
      </c>
      <c r="K2956" s="18">
        <v>3</v>
      </c>
      <c r="L2956" s="18">
        <v>10</v>
      </c>
      <c r="M2956" s="18" t="s">
        <v>25</v>
      </c>
      <c r="N2956" s="18" t="s">
        <v>301</v>
      </c>
      <c r="O2956" s="18" t="s">
        <v>30</v>
      </c>
      <c r="P2956" s="19">
        <v>1908.80640354</v>
      </c>
      <c r="Q2956" s="19">
        <v>169650.402298</v>
      </c>
      <c r="R2956" s="20">
        <v>1.8919220000000001</v>
      </c>
      <c r="S2956" s="20">
        <v>8.1661649999999995</v>
      </c>
      <c r="T2956" s="20">
        <v>0.24</v>
      </c>
      <c r="U2956" s="20">
        <v>0.56100000000000005</v>
      </c>
      <c r="V2956" s="20">
        <f t="shared" si="92"/>
        <v>2.2662266593992002</v>
      </c>
      <c r="W2956" s="20">
        <f t="shared" si="93"/>
        <v>5.6502699256678479</v>
      </c>
    </row>
    <row r="2957" spans="1:23" x14ac:dyDescent="0.25">
      <c r="A2957" s="18">
        <v>52817</v>
      </c>
      <c r="B2957" s="18">
        <v>52783</v>
      </c>
      <c r="C2957" s="18">
        <v>8310</v>
      </c>
      <c r="D2957" s="18">
        <v>8310</v>
      </c>
      <c r="E2957" s="18" t="s">
        <v>56</v>
      </c>
      <c r="F2957" s="18" t="s">
        <v>113</v>
      </c>
      <c r="G2957" s="19">
        <v>5.9001722684900004</v>
      </c>
      <c r="H2957" s="19">
        <v>2.3877199999999998</v>
      </c>
      <c r="I2957" s="18" t="s">
        <v>24</v>
      </c>
      <c r="J2957" s="18" t="s">
        <v>114</v>
      </c>
      <c r="K2957" s="18">
        <v>22</v>
      </c>
      <c r="L2957" s="18">
        <v>10</v>
      </c>
      <c r="M2957" s="18" t="s">
        <v>25</v>
      </c>
      <c r="N2957" s="18" t="s">
        <v>302</v>
      </c>
      <c r="O2957" s="18" t="s">
        <v>290</v>
      </c>
      <c r="P2957" s="19">
        <v>2079.8783144700001</v>
      </c>
      <c r="Q2957" s="19">
        <v>257010.47597199999</v>
      </c>
      <c r="R2957" s="20">
        <v>1.719009</v>
      </c>
      <c r="S2957" s="20">
        <v>7.4277699999999998</v>
      </c>
      <c r="T2957" s="20">
        <v>0.24</v>
      </c>
      <c r="U2957" s="20">
        <v>0.56100000000000005</v>
      </c>
      <c r="V2957" s="20">
        <f t="shared" si="92"/>
        <v>3.1194292488047997</v>
      </c>
      <c r="W2957" s="20">
        <f t="shared" si="93"/>
        <v>7.7858559581515978</v>
      </c>
    </row>
    <row r="2958" spans="1:23" x14ac:dyDescent="0.25">
      <c r="A2958" s="18">
        <v>52906</v>
      </c>
      <c r="B2958" s="18">
        <v>52883</v>
      </c>
      <c r="C2958" s="18">
        <v>8340</v>
      </c>
      <c r="D2958" s="18">
        <v>8340</v>
      </c>
      <c r="E2958" s="18" t="s">
        <v>56</v>
      </c>
      <c r="F2958" s="18" t="s">
        <v>113</v>
      </c>
      <c r="G2958" s="19">
        <v>0.76300310529000004</v>
      </c>
      <c r="H2958" s="19">
        <v>0.30877599999999999</v>
      </c>
      <c r="I2958" s="18" t="s">
        <v>24</v>
      </c>
      <c r="J2958" s="18" t="s">
        <v>114</v>
      </c>
      <c r="K2958" s="18">
        <v>43</v>
      </c>
      <c r="L2958" s="18">
        <v>10</v>
      </c>
      <c r="M2958" s="18" t="s">
        <v>25</v>
      </c>
      <c r="N2958" s="18" t="s">
        <v>303</v>
      </c>
      <c r="O2958" s="18" t="s">
        <v>303</v>
      </c>
      <c r="P2958" s="19">
        <v>922.31923670000003</v>
      </c>
      <c r="Q2958" s="19">
        <v>33447.864944300003</v>
      </c>
      <c r="R2958" s="20">
        <v>0.66800000000000004</v>
      </c>
      <c r="S2958" s="20">
        <v>3.24</v>
      </c>
      <c r="T2958" s="20">
        <v>0.24</v>
      </c>
      <c r="U2958" s="20">
        <v>0.56100000000000005</v>
      </c>
      <c r="V2958" s="20">
        <f t="shared" si="92"/>
        <v>0.15675939967999999</v>
      </c>
      <c r="W2958" s="20">
        <f t="shared" si="93"/>
        <v>0.43919063136000003</v>
      </c>
    </row>
    <row r="2959" spans="1:23" x14ac:dyDescent="0.25">
      <c r="A2959" s="18">
        <v>52907</v>
      </c>
      <c r="B2959" s="18">
        <v>52884</v>
      </c>
      <c r="C2959" s="18">
        <v>8340</v>
      </c>
      <c r="D2959" s="18">
        <v>8340</v>
      </c>
      <c r="E2959" s="18" t="s">
        <v>56</v>
      </c>
      <c r="F2959" s="18" t="s">
        <v>113</v>
      </c>
      <c r="G2959" s="19">
        <v>65.453784289699996</v>
      </c>
      <c r="H2959" s="19">
        <v>26.488199999999999</v>
      </c>
      <c r="I2959" s="18" t="s">
        <v>24</v>
      </c>
      <c r="J2959" s="18" t="s">
        <v>114</v>
      </c>
      <c r="K2959" s="18">
        <v>43</v>
      </c>
      <c r="L2959" s="18">
        <v>10</v>
      </c>
      <c r="M2959" s="18" t="s">
        <v>25</v>
      </c>
      <c r="N2959" s="18" t="s">
        <v>303</v>
      </c>
      <c r="O2959" s="18" t="s">
        <v>303</v>
      </c>
      <c r="P2959" s="19">
        <v>7560.6573612100001</v>
      </c>
      <c r="Q2959" s="19">
        <v>2851155.4389999998</v>
      </c>
      <c r="R2959" s="20">
        <v>0.66800000000000004</v>
      </c>
      <c r="S2959" s="20">
        <v>3.24</v>
      </c>
      <c r="T2959" s="20">
        <v>0.24</v>
      </c>
      <c r="U2959" s="20">
        <v>0.56100000000000005</v>
      </c>
      <c r="V2959" s="20">
        <f t="shared" si="92"/>
        <v>13.447529376000002</v>
      </c>
      <c r="W2959" s="20">
        <f t="shared" si="93"/>
        <v>37.675756151999998</v>
      </c>
    </row>
    <row r="2960" spans="1:23" x14ac:dyDescent="0.25">
      <c r="A2960" s="18">
        <v>52638</v>
      </c>
      <c r="B2960" s="18">
        <v>52604</v>
      </c>
      <c r="C2960" s="18">
        <v>8100</v>
      </c>
      <c r="D2960" s="18">
        <v>8100</v>
      </c>
      <c r="E2960" s="18" t="s">
        <v>56</v>
      </c>
      <c r="F2960" s="18" t="s">
        <v>292</v>
      </c>
      <c r="G2960" s="19">
        <v>1.5837995685999999</v>
      </c>
      <c r="H2960" s="19">
        <v>0.64094099999999998</v>
      </c>
      <c r="I2960" s="18" t="s">
        <v>24</v>
      </c>
      <c r="J2960" s="18" t="s">
        <v>293</v>
      </c>
      <c r="K2960" s="18">
        <v>18</v>
      </c>
      <c r="L2960" s="18">
        <v>10</v>
      </c>
      <c r="M2960" s="18" t="s">
        <v>25</v>
      </c>
      <c r="N2960" s="18" t="s">
        <v>188</v>
      </c>
      <c r="O2960" s="18" t="s">
        <v>189</v>
      </c>
      <c r="P2960" s="19">
        <v>28796.476537899998</v>
      </c>
      <c r="Q2960" s="19">
        <v>814143.534185</v>
      </c>
      <c r="R2960" s="20">
        <v>0.73734900000000003</v>
      </c>
      <c r="S2960" s="20">
        <v>2.897872</v>
      </c>
      <c r="T2960" s="20">
        <v>0.24399999999999999</v>
      </c>
      <c r="U2960" s="20">
        <v>0.34</v>
      </c>
      <c r="V2960" s="20">
        <f t="shared" si="92"/>
        <v>0.357283487289204</v>
      </c>
      <c r="W2960" s="20">
        <f t="shared" si="93"/>
        <v>1.2258608851843198</v>
      </c>
    </row>
    <row r="2961" spans="1:23" x14ac:dyDescent="0.25">
      <c r="A2961" s="18">
        <v>52639</v>
      </c>
      <c r="B2961" s="18">
        <v>52605</v>
      </c>
      <c r="C2961" s="18">
        <v>8100</v>
      </c>
      <c r="D2961" s="18">
        <v>8100</v>
      </c>
      <c r="E2961" s="18" t="s">
        <v>56</v>
      </c>
      <c r="F2961" s="18" t="s">
        <v>113</v>
      </c>
      <c r="G2961" s="19">
        <v>18.470106679899999</v>
      </c>
      <c r="H2961" s="19">
        <v>7.4745900000000001</v>
      </c>
      <c r="I2961" s="18" t="s">
        <v>24</v>
      </c>
      <c r="J2961" s="18" t="s">
        <v>114</v>
      </c>
      <c r="K2961" s="18">
        <v>18</v>
      </c>
      <c r="L2961" s="18">
        <v>10</v>
      </c>
      <c r="M2961" s="18" t="s">
        <v>25</v>
      </c>
      <c r="N2961" s="18" t="s">
        <v>188</v>
      </c>
      <c r="O2961" s="18" t="s">
        <v>189</v>
      </c>
      <c r="P2961" s="19">
        <v>7550.0012965799997</v>
      </c>
      <c r="Q2961" s="19">
        <v>804554.62875100004</v>
      </c>
      <c r="R2961" s="20">
        <v>0.73734900000000003</v>
      </c>
      <c r="S2961" s="20">
        <v>2.897872</v>
      </c>
      <c r="T2961" s="20">
        <v>0.24</v>
      </c>
      <c r="U2961" s="20">
        <v>0.56100000000000005</v>
      </c>
      <c r="V2961" s="20">
        <f t="shared" si="92"/>
        <v>4.1886499110516002</v>
      </c>
      <c r="W2961" s="20">
        <f t="shared" si="93"/>
        <v>9.5089178268187187</v>
      </c>
    </row>
    <row r="2962" spans="1:23" x14ac:dyDescent="0.25">
      <c r="A2962" s="18">
        <v>52640</v>
      </c>
      <c r="B2962" s="18">
        <v>52606</v>
      </c>
      <c r="C2962" s="18">
        <v>8100</v>
      </c>
      <c r="D2962" s="18">
        <v>8100</v>
      </c>
      <c r="E2962" s="18" t="s">
        <v>56</v>
      </c>
      <c r="F2962" s="18" t="s">
        <v>113</v>
      </c>
      <c r="G2962" s="19">
        <v>227.63134683499999</v>
      </c>
      <c r="H2962" s="19">
        <v>92.119100000000003</v>
      </c>
      <c r="I2962" s="18" t="s">
        <v>24</v>
      </c>
      <c r="J2962" s="18" t="s">
        <v>114</v>
      </c>
      <c r="K2962" s="18">
        <v>18</v>
      </c>
      <c r="L2962" s="18">
        <v>10</v>
      </c>
      <c r="M2962" s="18" t="s">
        <v>25</v>
      </c>
      <c r="N2962" s="18" t="s">
        <v>188</v>
      </c>
      <c r="O2962" s="18" t="s">
        <v>189</v>
      </c>
      <c r="P2962" s="19">
        <v>100067.031227</v>
      </c>
      <c r="Q2962" s="19">
        <v>11106487.111400001</v>
      </c>
      <c r="R2962" s="20">
        <v>0.73734900000000003</v>
      </c>
      <c r="S2962" s="20">
        <v>2.897872</v>
      </c>
      <c r="T2962" s="20">
        <v>0.24</v>
      </c>
      <c r="U2962" s="20">
        <v>0.56100000000000005</v>
      </c>
      <c r="V2962" s="20">
        <f t="shared" si="92"/>
        <v>51.622183962084009</v>
      </c>
      <c r="W2962" s="20">
        <f t="shared" si="93"/>
        <v>117.19076928373281</v>
      </c>
    </row>
    <row r="2963" spans="1:23" x14ac:dyDescent="0.25">
      <c r="A2963" s="18">
        <v>61800</v>
      </c>
      <c r="B2963" s="18">
        <v>61788</v>
      </c>
      <c r="C2963" s="18">
        <v>2520</v>
      </c>
      <c r="D2963" s="18">
        <v>2110</v>
      </c>
      <c r="E2963" s="18" t="s">
        <v>56</v>
      </c>
      <c r="F2963" s="18" t="s">
        <v>113</v>
      </c>
      <c r="G2963" s="19">
        <v>7.41815103331</v>
      </c>
      <c r="H2963" s="19">
        <v>3.0020199999999999</v>
      </c>
      <c r="I2963" s="18" t="s">
        <v>24</v>
      </c>
      <c r="J2963" s="18" t="s">
        <v>114</v>
      </c>
      <c r="K2963" s="18">
        <v>26</v>
      </c>
      <c r="L2963" s="18">
        <v>21</v>
      </c>
      <c r="M2963" s="18" t="s">
        <v>57</v>
      </c>
      <c r="N2963" s="18" t="s">
        <v>58</v>
      </c>
      <c r="O2963" s="18" t="s">
        <v>57</v>
      </c>
      <c r="P2963" s="19">
        <v>2345.2079784399998</v>
      </c>
      <c r="Q2963" s="19">
        <v>323133.36647200002</v>
      </c>
      <c r="R2963" s="20">
        <v>1.6339649999999999</v>
      </c>
      <c r="S2963" s="20">
        <v>13.106218</v>
      </c>
      <c r="T2963" s="20">
        <v>0.24</v>
      </c>
      <c r="U2963" s="20">
        <v>0.56100000000000005</v>
      </c>
      <c r="V2963" s="20">
        <f t="shared" si="92"/>
        <v>3.7279486630679997</v>
      </c>
      <c r="W2963" s="20">
        <f t="shared" si="93"/>
        <v>17.272511437998038</v>
      </c>
    </row>
    <row r="2964" spans="1:23" x14ac:dyDescent="0.25">
      <c r="A2964" s="18">
        <v>61808</v>
      </c>
      <c r="B2964" s="18">
        <v>61796</v>
      </c>
      <c r="C2964" s="18">
        <v>2520</v>
      </c>
      <c r="D2964" s="18">
        <v>9520</v>
      </c>
      <c r="E2964" s="18" t="s">
        <v>56</v>
      </c>
      <c r="F2964" s="18" t="s">
        <v>113</v>
      </c>
      <c r="G2964" s="19">
        <v>116.36279184199999</v>
      </c>
      <c r="H2964" s="19">
        <v>47.090400000000002</v>
      </c>
      <c r="I2964" s="18" t="s">
        <v>24</v>
      </c>
      <c r="J2964" s="18" t="s">
        <v>114</v>
      </c>
      <c r="K2964" s="18">
        <v>89</v>
      </c>
      <c r="L2964" s="18">
        <v>28</v>
      </c>
      <c r="M2964" s="18" t="s">
        <v>249</v>
      </c>
      <c r="N2964" s="18" t="s">
        <v>250</v>
      </c>
      <c r="O2964" s="18" t="s">
        <v>250</v>
      </c>
      <c r="P2964" s="19">
        <v>10537.2737139</v>
      </c>
      <c r="Q2964" s="19">
        <v>5068742.9376100004</v>
      </c>
      <c r="R2964" s="20">
        <v>5.4456910000000001</v>
      </c>
      <c r="S2964" s="20">
        <v>13.78614</v>
      </c>
      <c r="T2964" s="20">
        <v>0.24</v>
      </c>
      <c r="U2964" s="20">
        <v>0.56100000000000005</v>
      </c>
      <c r="V2964" s="20">
        <f t="shared" si="92"/>
        <v>194.89422327446403</v>
      </c>
      <c r="W2964" s="20">
        <f t="shared" si="93"/>
        <v>284.99653785758397</v>
      </c>
    </row>
    <row r="2965" spans="1:23" x14ac:dyDescent="0.25">
      <c r="A2965" s="18">
        <v>61809</v>
      </c>
      <c r="B2965" s="18">
        <v>61797</v>
      </c>
      <c r="C2965" s="18">
        <v>2520</v>
      </c>
      <c r="D2965" s="18">
        <v>9520</v>
      </c>
      <c r="E2965" s="18" t="s">
        <v>56</v>
      </c>
      <c r="F2965" s="18" t="s">
        <v>113</v>
      </c>
      <c r="G2965" s="19">
        <v>0.52999768942100001</v>
      </c>
      <c r="H2965" s="19">
        <v>0.21448200000000001</v>
      </c>
      <c r="I2965" s="18" t="s">
        <v>24</v>
      </c>
      <c r="J2965" s="18" t="s">
        <v>114</v>
      </c>
      <c r="K2965" s="18">
        <v>89</v>
      </c>
      <c r="L2965" s="18">
        <v>28</v>
      </c>
      <c r="M2965" s="18" t="s">
        <v>249</v>
      </c>
      <c r="N2965" s="18" t="s">
        <v>250</v>
      </c>
      <c r="O2965" s="18" t="s">
        <v>250</v>
      </c>
      <c r="P2965" s="19">
        <v>2024.1085181200001</v>
      </c>
      <c r="Q2965" s="19">
        <v>23086.6070034</v>
      </c>
      <c r="R2965" s="20">
        <v>5.4456910000000001</v>
      </c>
      <c r="S2965" s="20">
        <v>13.78614</v>
      </c>
      <c r="T2965" s="20">
        <v>0.24</v>
      </c>
      <c r="U2965" s="20">
        <v>0.56100000000000005</v>
      </c>
      <c r="V2965" s="20">
        <f t="shared" si="92"/>
        <v>0.88768204976712006</v>
      </c>
      <c r="W2965" s="20">
        <f t="shared" si="93"/>
        <v>1.2980698280917198</v>
      </c>
    </row>
    <row r="2966" spans="1:23" x14ac:dyDescent="0.25">
      <c r="A2966" s="18">
        <v>61810</v>
      </c>
      <c r="B2966" s="18">
        <v>61798</v>
      </c>
      <c r="C2966" s="18">
        <v>2520</v>
      </c>
      <c r="D2966" s="18">
        <v>9520</v>
      </c>
      <c r="E2966" s="18" t="s">
        <v>56</v>
      </c>
      <c r="F2966" s="18" t="s">
        <v>113</v>
      </c>
      <c r="G2966" s="19">
        <v>3.2222087079000001</v>
      </c>
      <c r="H2966" s="19">
        <v>1.3039799999999999</v>
      </c>
      <c r="I2966" s="18" t="s">
        <v>24</v>
      </c>
      <c r="J2966" s="18" t="s">
        <v>114</v>
      </c>
      <c r="K2966" s="18">
        <v>89</v>
      </c>
      <c r="L2966" s="18">
        <v>28</v>
      </c>
      <c r="M2966" s="18" t="s">
        <v>249</v>
      </c>
      <c r="N2966" s="18" t="s">
        <v>250</v>
      </c>
      <c r="O2966" s="18" t="s">
        <v>250</v>
      </c>
      <c r="P2966" s="19">
        <v>1924.9310359999999</v>
      </c>
      <c r="Q2966" s="19">
        <v>140358.84987899999</v>
      </c>
      <c r="R2966" s="20">
        <v>5.4456910000000001</v>
      </c>
      <c r="S2966" s="20">
        <v>13.78614</v>
      </c>
      <c r="T2966" s="20">
        <v>0.24</v>
      </c>
      <c r="U2966" s="20">
        <v>0.56100000000000005</v>
      </c>
      <c r="V2966" s="20">
        <f t="shared" si="92"/>
        <v>5.3968148341367996</v>
      </c>
      <c r="W2966" s="20">
        <f t="shared" si="93"/>
        <v>7.8918375175307975</v>
      </c>
    </row>
    <row r="2967" spans="1:23" x14ac:dyDescent="0.25">
      <c r="A2967" s="18">
        <v>61811</v>
      </c>
      <c r="B2967" s="18">
        <v>61799</v>
      </c>
      <c r="C2967" s="18">
        <v>2520</v>
      </c>
      <c r="D2967" s="18">
        <v>9520</v>
      </c>
      <c r="E2967" s="18" t="s">
        <v>56</v>
      </c>
      <c r="F2967" s="18" t="s">
        <v>113</v>
      </c>
      <c r="G2967" s="19">
        <v>1.0836129264200001</v>
      </c>
      <c r="H2967" s="19">
        <v>0.438523</v>
      </c>
      <c r="I2967" s="18" t="s">
        <v>24</v>
      </c>
      <c r="J2967" s="18" t="s">
        <v>114</v>
      </c>
      <c r="K2967" s="18">
        <v>89</v>
      </c>
      <c r="L2967" s="18">
        <v>28</v>
      </c>
      <c r="M2967" s="18" t="s">
        <v>249</v>
      </c>
      <c r="N2967" s="18" t="s">
        <v>250</v>
      </c>
      <c r="O2967" s="18" t="s">
        <v>250</v>
      </c>
      <c r="P2967" s="19">
        <v>1405.34696568</v>
      </c>
      <c r="Q2967" s="19">
        <v>47201.990265</v>
      </c>
      <c r="R2967" s="20">
        <v>5.4456910000000001</v>
      </c>
      <c r="S2967" s="20">
        <v>13.78614</v>
      </c>
      <c r="T2967" s="20">
        <v>0.24</v>
      </c>
      <c r="U2967" s="20">
        <v>0.56100000000000005</v>
      </c>
      <c r="V2967" s="20">
        <f t="shared" si="92"/>
        <v>1.8149261733386799</v>
      </c>
      <c r="W2967" s="20">
        <f t="shared" si="93"/>
        <v>2.6539918278655796</v>
      </c>
    </row>
    <row r="2968" spans="1:23" x14ac:dyDescent="0.25">
      <c r="A2968" s="18">
        <v>61812</v>
      </c>
      <c r="B2968" s="18">
        <v>61800</v>
      </c>
      <c r="C2968" s="18">
        <v>2520</v>
      </c>
      <c r="D2968" s="18">
        <v>9520</v>
      </c>
      <c r="E2968" s="18" t="s">
        <v>56</v>
      </c>
      <c r="F2968" s="18" t="s">
        <v>113</v>
      </c>
      <c r="G2968" s="19">
        <v>3.7641456088499998</v>
      </c>
      <c r="H2968" s="19">
        <v>1.5233000000000001</v>
      </c>
      <c r="I2968" s="18" t="s">
        <v>24</v>
      </c>
      <c r="J2968" s="18" t="s">
        <v>114</v>
      </c>
      <c r="K2968" s="18">
        <v>89</v>
      </c>
      <c r="L2968" s="18">
        <v>28</v>
      </c>
      <c r="M2968" s="18" t="s">
        <v>249</v>
      </c>
      <c r="N2968" s="18" t="s">
        <v>250</v>
      </c>
      <c r="O2968" s="18" t="s">
        <v>250</v>
      </c>
      <c r="P2968" s="19">
        <v>1853.72015446</v>
      </c>
      <c r="Q2968" s="19">
        <v>163965.526855</v>
      </c>
      <c r="R2968" s="20">
        <v>5.4456910000000001</v>
      </c>
      <c r="S2968" s="20">
        <v>13.78614</v>
      </c>
      <c r="T2968" s="20">
        <v>0.24</v>
      </c>
      <c r="U2968" s="20">
        <v>0.56100000000000005</v>
      </c>
      <c r="V2968" s="20">
        <f t="shared" si="92"/>
        <v>6.3045200362280003</v>
      </c>
      <c r="W2968" s="20">
        <f t="shared" si="93"/>
        <v>9.2191874802179985</v>
      </c>
    </row>
    <row r="2969" spans="1:23" x14ac:dyDescent="0.25">
      <c r="A2969" s="18">
        <v>61813</v>
      </c>
      <c r="B2969" s="18">
        <v>61801</v>
      </c>
      <c r="C2969" s="18">
        <v>2520</v>
      </c>
      <c r="D2969" s="18">
        <v>9520</v>
      </c>
      <c r="E2969" s="18" t="s">
        <v>56</v>
      </c>
      <c r="F2969" s="18" t="s">
        <v>113</v>
      </c>
      <c r="G2969" s="19">
        <v>7.5517948799599997E-4</v>
      </c>
      <c r="H2969" s="19">
        <v>3.0561E-4</v>
      </c>
      <c r="I2969" s="18" t="s">
        <v>24</v>
      </c>
      <c r="J2969" s="18" t="s">
        <v>114</v>
      </c>
      <c r="K2969" s="18">
        <v>89</v>
      </c>
      <c r="L2969" s="18">
        <v>28</v>
      </c>
      <c r="M2969" s="18" t="s">
        <v>249</v>
      </c>
      <c r="N2969" s="18" t="s">
        <v>250</v>
      </c>
      <c r="O2969" s="18" t="s">
        <v>250</v>
      </c>
      <c r="P2969" s="19">
        <v>34.617761540499998</v>
      </c>
      <c r="Q2969" s="19">
        <v>32.895486906800002</v>
      </c>
      <c r="R2969" s="20">
        <v>5.4456910000000001</v>
      </c>
      <c r="S2969" s="20">
        <v>13.78614</v>
      </c>
      <c r="T2969" s="20">
        <v>0.24</v>
      </c>
      <c r="U2969" s="20">
        <v>0.56100000000000005</v>
      </c>
      <c r="V2969" s="20">
        <f t="shared" si="92"/>
        <v>1.2648357961476001E-3</v>
      </c>
      <c r="W2969" s="20">
        <f t="shared" si="93"/>
        <v>1.8495870057305998E-3</v>
      </c>
    </row>
    <row r="2970" spans="1:23" x14ac:dyDescent="0.25">
      <c r="A2970" s="18">
        <v>61814</v>
      </c>
      <c r="B2970" s="18">
        <v>61802</v>
      </c>
      <c r="C2970" s="18">
        <v>2520</v>
      </c>
      <c r="D2970" s="18">
        <v>9520</v>
      </c>
      <c r="E2970" s="18" t="s">
        <v>56</v>
      </c>
      <c r="F2970" s="18" t="s">
        <v>113</v>
      </c>
      <c r="G2970" s="19">
        <v>3.19181204762E-3</v>
      </c>
      <c r="H2970" s="19">
        <v>1.2916799999999999E-3</v>
      </c>
      <c r="I2970" s="18" t="s">
        <v>24</v>
      </c>
      <c r="J2970" s="18" t="s">
        <v>114</v>
      </c>
      <c r="K2970" s="18">
        <v>89</v>
      </c>
      <c r="L2970" s="18">
        <v>28</v>
      </c>
      <c r="M2970" s="18" t="s">
        <v>249</v>
      </c>
      <c r="N2970" s="18" t="s">
        <v>250</v>
      </c>
      <c r="O2970" s="18" t="s">
        <v>250</v>
      </c>
      <c r="P2970" s="19">
        <v>106.58632550199999</v>
      </c>
      <c r="Q2970" s="19">
        <v>139.03477675100001</v>
      </c>
      <c r="R2970" s="20">
        <v>5.4456910000000001</v>
      </c>
      <c r="S2970" s="20">
        <v>13.78614</v>
      </c>
      <c r="T2970" s="20">
        <v>0.24</v>
      </c>
      <c r="U2970" s="20">
        <v>0.56100000000000005</v>
      </c>
      <c r="V2970" s="20">
        <f t="shared" si="92"/>
        <v>5.3459085146687997E-3</v>
      </c>
      <c r="W2970" s="20">
        <f t="shared" si="93"/>
        <v>7.8173964973727982E-3</v>
      </c>
    </row>
    <row r="2971" spans="1:23" x14ac:dyDescent="0.25">
      <c r="A2971" s="18">
        <v>61815</v>
      </c>
      <c r="B2971" s="18">
        <v>61803</v>
      </c>
      <c r="C2971" s="18">
        <v>2520</v>
      </c>
      <c r="D2971" s="18">
        <v>9520</v>
      </c>
      <c r="E2971" s="18" t="s">
        <v>56</v>
      </c>
      <c r="F2971" s="18" t="s">
        <v>113</v>
      </c>
      <c r="G2971" s="19">
        <v>3.6739942159700001E-2</v>
      </c>
      <c r="H2971" s="19">
        <v>1.48681E-2</v>
      </c>
      <c r="I2971" s="18" t="s">
        <v>24</v>
      </c>
      <c r="J2971" s="18" t="s">
        <v>114</v>
      </c>
      <c r="K2971" s="18">
        <v>89</v>
      </c>
      <c r="L2971" s="18">
        <v>28</v>
      </c>
      <c r="M2971" s="18" t="s">
        <v>249</v>
      </c>
      <c r="N2971" s="18" t="s">
        <v>250</v>
      </c>
      <c r="O2971" s="18" t="s">
        <v>250</v>
      </c>
      <c r="P2971" s="19">
        <v>236.960597936</v>
      </c>
      <c r="Q2971" s="19">
        <v>1600.385479</v>
      </c>
      <c r="R2971" s="20">
        <v>5.4456910000000001</v>
      </c>
      <c r="S2971" s="20">
        <v>13.78614</v>
      </c>
      <c r="T2971" s="20">
        <v>0.24</v>
      </c>
      <c r="U2971" s="20">
        <v>0.56100000000000005</v>
      </c>
      <c r="V2971" s="20">
        <f t="shared" si="92"/>
        <v>6.1534979551396002E-2</v>
      </c>
      <c r="W2971" s="20">
        <f t="shared" si="93"/>
        <v>8.9983457870825997E-2</v>
      </c>
    </row>
    <row r="2972" spans="1:23" x14ac:dyDescent="0.25">
      <c r="A2972" s="18">
        <v>61816</v>
      </c>
      <c r="B2972" s="18">
        <v>61804</v>
      </c>
      <c r="C2972" s="18">
        <v>2520</v>
      </c>
      <c r="D2972" s="18">
        <v>9520</v>
      </c>
      <c r="E2972" s="18" t="s">
        <v>56</v>
      </c>
      <c r="F2972" s="18" t="s">
        <v>113</v>
      </c>
      <c r="G2972" s="19">
        <v>0.65033550231699999</v>
      </c>
      <c r="H2972" s="19">
        <v>0.263181</v>
      </c>
      <c r="I2972" s="18" t="s">
        <v>24</v>
      </c>
      <c r="J2972" s="18" t="s">
        <v>114</v>
      </c>
      <c r="K2972" s="18">
        <v>89</v>
      </c>
      <c r="L2972" s="18">
        <v>28</v>
      </c>
      <c r="M2972" s="18" t="s">
        <v>249</v>
      </c>
      <c r="N2972" s="18" t="s">
        <v>250</v>
      </c>
      <c r="O2972" s="18" t="s">
        <v>250</v>
      </c>
      <c r="P2972" s="19">
        <v>3483.9401421399998</v>
      </c>
      <c r="Q2972" s="19">
        <v>28328.501175400001</v>
      </c>
      <c r="R2972" s="20">
        <v>5.4456910000000001</v>
      </c>
      <c r="S2972" s="20">
        <v>13.78614</v>
      </c>
      <c r="T2972" s="20">
        <v>0.24</v>
      </c>
      <c r="U2972" s="20">
        <v>0.56100000000000005</v>
      </c>
      <c r="V2972" s="20">
        <f t="shared" si="92"/>
        <v>1.08923382633396</v>
      </c>
      <c r="W2972" s="20">
        <f t="shared" si="93"/>
        <v>1.5928017988782597</v>
      </c>
    </row>
    <row r="2973" spans="1:23" x14ac:dyDescent="0.25">
      <c r="A2973" s="18">
        <v>61817</v>
      </c>
      <c r="B2973" s="18">
        <v>61805</v>
      </c>
      <c r="C2973" s="18">
        <v>2520</v>
      </c>
      <c r="D2973" s="18">
        <v>9520</v>
      </c>
      <c r="E2973" s="18" t="s">
        <v>56</v>
      </c>
      <c r="F2973" s="18" t="s">
        <v>113</v>
      </c>
      <c r="G2973" s="19">
        <v>3.9151893367800001</v>
      </c>
      <c r="H2973" s="19">
        <v>1.5844199999999999</v>
      </c>
      <c r="I2973" s="18" t="s">
        <v>24</v>
      </c>
      <c r="J2973" s="18" t="s">
        <v>114</v>
      </c>
      <c r="K2973" s="18">
        <v>89</v>
      </c>
      <c r="L2973" s="18">
        <v>28</v>
      </c>
      <c r="M2973" s="18" t="s">
        <v>249</v>
      </c>
      <c r="N2973" s="18" t="s">
        <v>250</v>
      </c>
      <c r="O2973" s="18" t="s">
        <v>250</v>
      </c>
      <c r="P2973" s="19">
        <v>1619.73567974</v>
      </c>
      <c r="Q2973" s="19">
        <v>170544.96532799999</v>
      </c>
      <c r="R2973" s="20">
        <v>5.4456910000000001</v>
      </c>
      <c r="S2973" s="20">
        <v>13.78614</v>
      </c>
      <c r="T2973" s="20">
        <v>0.24</v>
      </c>
      <c r="U2973" s="20">
        <v>0.56100000000000005</v>
      </c>
      <c r="V2973" s="20">
        <f t="shared" si="92"/>
        <v>6.5574789180072006</v>
      </c>
      <c r="W2973" s="20">
        <f t="shared" si="93"/>
        <v>9.5890927771331995</v>
      </c>
    </row>
    <row r="2974" spans="1:23" x14ac:dyDescent="0.25">
      <c r="V2974" s="20">
        <f>SUM(V2:V2973)</f>
        <v>63742.767848622745</v>
      </c>
      <c r="W2974" s="20">
        <f>SUM(W2:W2973)</f>
        <v>293514.36915101123</v>
      </c>
    </row>
    <row r="1048576" spans="7:22" x14ac:dyDescent="0.25">
      <c r="G1048576" s="19">
        <f>SUM(G2:G1048575)</f>
        <v>117704.95178323756</v>
      </c>
      <c r="V1048576" s="20">
        <f>SUM(V2974)</f>
        <v>63742.767848622745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opLeftCell="J1048538" workbookViewId="0">
      <selection activeCell="V2" sqref="V1:V1048576"/>
    </sheetView>
  </sheetViews>
  <sheetFormatPr defaultRowHeight="15" x14ac:dyDescent="0.25"/>
  <cols>
    <col min="1" max="1" width="11.28515625" style="18" bestFit="1" customWidth="1"/>
    <col min="2" max="2" width="9.28515625" style="18" bestFit="1" customWidth="1"/>
    <col min="3" max="3" width="13.5703125" style="18" bestFit="1" customWidth="1"/>
    <col min="4" max="4" width="8.7109375" style="18" bestFit="1" customWidth="1"/>
    <col min="5" max="5" width="16.7109375" style="18" bestFit="1" customWidth="1"/>
    <col min="6" max="6" width="16.140625" style="18" bestFit="1" customWidth="1"/>
    <col min="7" max="7" width="18.85546875" style="19" bestFit="1" customWidth="1"/>
    <col min="8" max="8" width="16.7109375" style="19" bestFit="1" customWidth="1"/>
    <col min="9" max="9" width="13.5703125" style="18" bestFit="1" customWidth="1"/>
    <col min="10" max="10" width="17.7109375" style="18" bestFit="1" customWidth="1"/>
    <col min="11" max="11" width="10.85546875" style="18" bestFit="1" customWidth="1"/>
    <col min="12" max="12" width="10.5703125" style="18" bestFit="1" customWidth="1"/>
    <col min="13" max="13" width="29.85546875" style="18" bestFit="1" customWidth="1"/>
    <col min="14" max="14" width="49.28515625" style="18" bestFit="1" customWidth="1"/>
    <col min="15" max="15" width="26.5703125" style="18" bestFit="1" customWidth="1"/>
    <col min="16" max="16" width="19.85546875" style="19" bestFit="1" customWidth="1"/>
    <col min="17" max="17" width="23" style="19" bestFit="1" customWidth="1"/>
    <col min="18" max="18" width="8.85546875" style="20" bestFit="1" customWidth="1"/>
    <col min="19" max="19" width="9.5703125" style="20" bestFit="1" customWidth="1"/>
    <col min="20" max="20" width="10.28515625" style="20" bestFit="1" customWidth="1"/>
    <col min="21" max="21" width="10.5703125" style="20" bestFit="1" customWidth="1"/>
    <col min="22" max="22" width="12.5703125" style="20" bestFit="1" customWidth="1"/>
    <col min="23" max="23" width="14.7109375" style="20" bestFit="1" customWidth="1"/>
  </cols>
  <sheetData>
    <row r="1" spans="1:23" x14ac:dyDescent="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9" t="s">
        <v>129</v>
      </c>
      <c r="H1" s="19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M1" s="18" t="s">
        <v>18</v>
      </c>
      <c r="N1" s="18" t="s">
        <v>19</v>
      </c>
      <c r="O1" s="18" t="s">
        <v>20</v>
      </c>
      <c r="P1" s="19" t="s">
        <v>247</v>
      </c>
      <c r="Q1" s="19" t="s">
        <v>248</v>
      </c>
      <c r="R1" s="20" t="s">
        <v>21</v>
      </c>
      <c r="S1" s="20" t="s">
        <v>100</v>
      </c>
      <c r="T1" s="20" t="s">
        <v>22</v>
      </c>
      <c r="U1" s="20" t="s">
        <v>101</v>
      </c>
      <c r="V1" s="20" t="s">
        <v>23</v>
      </c>
      <c r="W1" s="20" t="s">
        <v>102</v>
      </c>
    </row>
    <row r="2" spans="1:23" x14ac:dyDescent="0.25">
      <c r="A2" s="18">
        <v>19</v>
      </c>
      <c r="B2" s="18">
        <v>19</v>
      </c>
      <c r="C2" s="18">
        <v>1180</v>
      </c>
      <c r="D2" s="18">
        <v>2520</v>
      </c>
      <c r="E2" s="18" t="s">
        <v>116</v>
      </c>
      <c r="F2" s="18" t="s">
        <v>117</v>
      </c>
      <c r="G2" s="19">
        <v>5.0693591930900004</v>
      </c>
      <c r="H2" s="19">
        <v>2.0514999999999999</v>
      </c>
      <c r="I2" s="18" t="s">
        <v>79</v>
      </c>
      <c r="J2" s="18" t="s">
        <v>80</v>
      </c>
      <c r="K2" s="18">
        <v>39</v>
      </c>
      <c r="L2" s="18">
        <v>27</v>
      </c>
      <c r="M2" s="18" t="s">
        <v>115</v>
      </c>
      <c r="N2" s="18" t="s">
        <v>115</v>
      </c>
      <c r="O2" s="18" t="s">
        <v>115</v>
      </c>
      <c r="P2" s="19">
        <v>2356.5631577899999</v>
      </c>
      <c r="Q2" s="19">
        <v>220820.40316700001</v>
      </c>
      <c r="R2" s="20">
        <v>2.987482</v>
      </c>
      <c r="S2" s="20">
        <v>17.855756</v>
      </c>
      <c r="T2" s="20">
        <v>0.30199999999999999</v>
      </c>
      <c r="U2" s="20">
        <v>0.30499999999999999</v>
      </c>
      <c r="V2" s="20">
        <f>H2*R2*(1-T2)</f>
        <v>4.2779158874539993</v>
      </c>
      <c r="W2" s="20">
        <f>H2*S2*(1-U2)</f>
        <v>25.458602986630002</v>
      </c>
    </row>
    <row r="3" spans="1:23" x14ac:dyDescent="0.25">
      <c r="A3" s="18">
        <v>30</v>
      </c>
      <c r="B3" s="18">
        <v>30</v>
      </c>
      <c r="C3" s="18">
        <v>1180</v>
      </c>
      <c r="D3" s="18">
        <v>9520</v>
      </c>
      <c r="E3" s="18" t="s">
        <v>116</v>
      </c>
      <c r="F3" s="18" t="s">
        <v>117</v>
      </c>
      <c r="G3" s="19">
        <v>5.9770386355599996</v>
      </c>
      <c r="H3" s="19">
        <v>2.4188200000000002</v>
      </c>
      <c r="I3" s="18" t="s">
        <v>79</v>
      </c>
      <c r="J3" s="18" t="s">
        <v>80</v>
      </c>
      <c r="K3" s="18">
        <v>89</v>
      </c>
      <c r="L3" s="18">
        <v>28</v>
      </c>
      <c r="M3" s="18" t="s">
        <v>249</v>
      </c>
      <c r="N3" s="18" t="s">
        <v>250</v>
      </c>
      <c r="O3" s="18" t="s">
        <v>250</v>
      </c>
      <c r="P3" s="19">
        <v>2078.3686292799998</v>
      </c>
      <c r="Q3" s="19">
        <v>260358.761527</v>
      </c>
      <c r="R3" s="20">
        <v>3.909545</v>
      </c>
      <c r="S3" s="20">
        <v>11.261212</v>
      </c>
      <c r="T3" s="20">
        <v>0.30199999999999999</v>
      </c>
      <c r="U3" s="20">
        <v>0.30499999999999999</v>
      </c>
      <c r="V3" s="20">
        <f t="shared" ref="V3:V66" si="0">H3*R3*(1-T3)</f>
        <v>6.6006269745561994</v>
      </c>
      <c r="W3" s="20">
        <f t="shared" ref="W3:W66" si="1">H3*S3*(1-U3)</f>
        <v>18.930997142838805</v>
      </c>
    </row>
    <row r="4" spans="1:23" x14ac:dyDescent="0.25">
      <c r="A4" s="18">
        <v>65</v>
      </c>
      <c r="B4" s="18">
        <v>65</v>
      </c>
      <c r="C4" s="18">
        <v>2110</v>
      </c>
      <c r="D4" s="18">
        <v>2520</v>
      </c>
      <c r="E4" s="18" t="s">
        <v>116</v>
      </c>
      <c r="F4" s="18" t="s">
        <v>196</v>
      </c>
      <c r="G4" s="19">
        <v>1.1775689918800001</v>
      </c>
      <c r="H4" s="19">
        <v>0.476545</v>
      </c>
      <c r="I4" s="18" t="s">
        <v>79</v>
      </c>
      <c r="J4" s="18" t="s">
        <v>80</v>
      </c>
      <c r="K4" s="18">
        <v>39</v>
      </c>
      <c r="L4" s="18">
        <v>27</v>
      </c>
      <c r="M4" s="18" t="s">
        <v>115</v>
      </c>
      <c r="N4" s="18" t="s">
        <v>115</v>
      </c>
      <c r="O4" s="18" t="s">
        <v>115</v>
      </c>
      <c r="P4" s="19">
        <v>7243.41191497</v>
      </c>
      <c r="Q4" s="19">
        <v>51300.317142799999</v>
      </c>
      <c r="R4" s="20">
        <v>2.987482</v>
      </c>
      <c r="S4" s="20">
        <v>17.855756</v>
      </c>
      <c r="T4" s="20">
        <v>0.30199999999999999</v>
      </c>
      <c r="U4" s="20">
        <v>0.30499999999999999</v>
      </c>
      <c r="V4" s="20">
        <f t="shared" si="0"/>
        <v>0.99372138756361983</v>
      </c>
      <c r="W4" s="20">
        <f t="shared" si="1"/>
        <v>5.9138045138989002</v>
      </c>
    </row>
    <row r="5" spans="1:23" x14ac:dyDescent="0.25">
      <c r="A5" s="18">
        <v>68</v>
      </c>
      <c r="B5" s="18">
        <v>68</v>
      </c>
      <c r="C5" s="18">
        <v>2110</v>
      </c>
      <c r="D5" s="18">
        <v>2520</v>
      </c>
      <c r="E5" s="18" t="s">
        <v>116</v>
      </c>
      <c r="F5" s="18" t="s">
        <v>117</v>
      </c>
      <c r="G5" s="19">
        <v>4.2062943414999996</v>
      </c>
      <c r="H5" s="19">
        <v>1.7022299999999999</v>
      </c>
      <c r="I5" s="18" t="s">
        <v>79</v>
      </c>
      <c r="J5" s="18" t="s">
        <v>80</v>
      </c>
      <c r="K5" s="18">
        <v>39</v>
      </c>
      <c r="L5" s="18">
        <v>27</v>
      </c>
      <c r="M5" s="18" t="s">
        <v>115</v>
      </c>
      <c r="N5" s="18" t="s">
        <v>115</v>
      </c>
      <c r="O5" s="18" t="s">
        <v>115</v>
      </c>
      <c r="P5" s="19">
        <v>6282.5333825600001</v>
      </c>
      <c r="Q5" s="19">
        <v>183225.44860999999</v>
      </c>
      <c r="R5" s="20">
        <v>2.987482</v>
      </c>
      <c r="S5" s="20">
        <v>17.855756</v>
      </c>
      <c r="T5" s="20">
        <v>0.30199999999999999</v>
      </c>
      <c r="U5" s="20">
        <v>0.30499999999999999</v>
      </c>
      <c r="V5" s="20">
        <f t="shared" si="0"/>
        <v>3.5495962764322799</v>
      </c>
      <c r="W5" s="20">
        <f t="shared" si="1"/>
        <v>21.124249457436601</v>
      </c>
    </row>
    <row r="6" spans="1:23" x14ac:dyDescent="0.25">
      <c r="A6" s="18">
        <v>69</v>
      </c>
      <c r="B6" s="18">
        <v>69</v>
      </c>
      <c r="C6" s="18">
        <v>2110</v>
      </c>
      <c r="D6" s="18">
        <v>2520</v>
      </c>
      <c r="E6" s="18" t="s">
        <v>116</v>
      </c>
      <c r="F6" s="18" t="s">
        <v>117</v>
      </c>
      <c r="G6" s="19">
        <v>1.6630608550599999</v>
      </c>
      <c r="H6" s="19">
        <v>0.67301699999999998</v>
      </c>
      <c r="I6" s="18" t="s">
        <v>79</v>
      </c>
      <c r="J6" s="18" t="s">
        <v>80</v>
      </c>
      <c r="K6" s="18">
        <v>39</v>
      </c>
      <c r="L6" s="18">
        <v>27</v>
      </c>
      <c r="M6" s="18" t="s">
        <v>115</v>
      </c>
      <c r="N6" s="18" t="s">
        <v>115</v>
      </c>
      <c r="O6" s="18" t="s">
        <v>115</v>
      </c>
      <c r="P6" s="19">
        <v>2879.1732028900001</v>
      </c>
      <c r="Q6" s="19">
        <v>72442.641077799999</v>
      </c>
      <c r="R6" s="20">
        <v>2.987482</v>
      </c>
      <c r="S6" s="20">
        <v>17.855756</v>
      </c>
      <c r="T6" s="20">
        <v>0.30199999999999999</v>
      </c>
      <c r="U6" s="20">
        <v>0.30499999999999999</v>
      </c>
      <c r="V6" s="20">
        <f t="shared" si="0"/>
        <v>1.4034170688894119</v>
      </c>
      <c r="W6" s="20">
        <f t="shared" si="1"/>
        <v>8.3519729984171391</v>
      </c>
    </row>
    <row r="7" spans="1:23" x14ac:dyDescent="0.25">
      <c r="A7" s="18">
        <v>70</v>
      </c>
      <c r="B7" s="18">
        <v>70</v>
      </c>
      <c r="C7" s="18">
        <v>2110</v>
      </c>
      <c r="D7" s="18">
        <v>2520</v>
      </c>
      <c r="E7" s="18" t="s">
        <v>116</v>
      </c>
      <c r="F7" s="18" t="s">
        <v>117</v>
      </c>
      <c r="G7" s="19">
        <v>1.2188188305400001</v>
      </c>
      <c r="H7" s="19">
        <v>0.49323800000000001</v>
      </c>
      <c r="I7" s="18" t="s">
        <v>79</v>
      </c>
      <c r="J7" s="18" t="s">
        <v>80</v>
      </c>
      <c r="K7" s="18">
        <v>39</v>
      </c>
      <c r="L7" s="18">
        <v>27</v>
      </c>
      <c r="M7" s="18" t="s">
        <v>115</v>
      </c>
      <c r="N7" s="18" t="s">
        <v>115</v>
      </c>
      <c r="O7" s="18" t="s">
        <v>115</v>
      </c>
      <c r="P7" s="19">
        <v>5187.0934482399998</v>
      </c>
      <c r="Q7" s="19">
        <v>53091.535891200001</v>
      </c>
      <c r="R7" s="20">
        <v>2.987482</v>
      </c>
      <c r="S7" s="20">
        <v>17.855756</v>
      </c>
      <c r="T7" s="20">
        <v>0.30199999999999999</v>
      </c>
      <c r="U7" s="20">
        <v>0.30499999999999999</v>
      </c>
      <c r="V7" s="20">
        <f t="shared" si="0"/>
        <v>1.0285306734077679</v>
      </c>
      <c r="W7" s="20">
        <f t="shared" si="1"/>
        <v>6.1209604776599598</v>
      </c>
    </row>
    <row r="8" spans="1:23" x14ac:dyDescent="0.25">
      <c r="A8" s="18">
        <v>71</v>
      </c>
      <c r="B8" s="18">
        <v>71</v>
      </c>
      <c r="C8" s="18">
        <v>2110</v>
      </c>
      <c r="D8" s="18">
        <v>2520</v>
      </c>
      <c r="E8" s="18" t="s">
        <v>116</v>
      </c>
      <c r="F8" s="18" t="s">
        <v>117</v>
      </c>
      <c r="G8" s="19">
        <v>1.2364156238599999E-3</v>
      </c>
      <c r="H8" s="19">
        <v>5.0036000000000004E-4</v>
      </c>
      <c r="I8" s="18" t="s">
        <v>79</v>
      </c>
      <c r="J8" s="18" t="s">
        <v>80</v>
      </c>
      <c r="K8" s="18">
        <v>39</v>
      </c>
      <c r="L8" s="18">
        <v>27</v>
      </c>
      <c r="M8" s="18" t="s">
        <v>115</v>
      </c>
      <c r="N8" s="18" t="s">
        <v>115</v>
      </c>
      <c r="O8" s="18" t="s">
        <v>115</v>
      </c>
      <c r="P8" s="19">
        <v>38.682565304599997</v>
      </c>
      <c r="Q8" s="19">
        <v>53.858049149300001</v>
      </c>
      <c r="R8" s="20">
        <v>2.987482</v>
      </c>
      <c r="S8" s="20">
        <v>17.855756</v>
      </c>
      <c r="T8" s="20">
        <v>0.30199999999999999</v>
      </c>
      <c r="U8" s="20">
        <v>0.30499999999999999</v>
      </c>
      <c r="V8" s="20">
        <f t="shared" si="0"/>
        <v>1.04338191247696E-3</v>
      </c>
      <c r="W8" s="20">
        <f t="shared" si="1"/>
        <v>6.2093427201512005E-3</v>
      </c>
    </row>
    <row r="9" spans="1:23" x14ac:dyDescent="0.25">
      <c r="A9" s="18">
        <v>72</v>
      </c>
      <c r="B9" s="18">
        <v>72</v>
      </c>
      <c r="C9" s="18">
        <v>2110</v>
      </c>
      <c r="D9" s="18">
        <v>2520</v>
      </c>
      <c r="E9" s="18" t="s">
        <v>116</v>
      </c>
      <c r="F9" s="18" t="s">
        <v>117</v>
      </c>
      <c r="G9" s="19">
        <v>389.37808228900002</v>
      </c>
      <c r="H9" s="19">
        <v>157.57599999999999</v>
      </c>
      <c r="I9" s="18" t="s">
        <v>79</v>
      </c>
      <c r="J9" s="18" t="s">
        <v>80</v>
      </c>
      <c r="K9" s="18">
        <v>39</v>
      </c>
      <c r="L9" s="18">
        <v>27</v>
      </c>
      <c r="M9" s="18" t="s">
        <v>115</v>
      </c>
      <c r="N9" s="18" t="s">
        <v>115</v>
      </c>
      <c r="O9" s="18" t="s">
        <v>115</v>
      </c>
      <c r="P9" s="19">
        <v>20159.415013099999</v>
      </c>
      <c r="Q9" s="19">
        <v>16961241.419300001</v>
      </c>
      <c r="R9" s="20">
        <v>2.987482</v>
      </c>
      <c r="S9" s="20">
        <v>17.855756</v>
      </c>
      <c r="T9" s="20">
        <v>0.30199999999999999</v>
      </c>
      <c r="U9" s="20">
        <v>0.30499999999999999</v>
      </c>
      <c r="V9" s="20">
        <f t="shared" si="0"/>
        <v>328.587313615136</v>
      </c>
      <c r="W9" s="20">
        <f t="shared" si="1"/>
        <v>1955.4788321819199</v>
      </c>
    </row>
    <row r="10" spans="1:23" x14ac:dyDescent="0.25">
      <c r="A10" s="18">
        <v>73</v>
      </c>
      <c r="B10" s="18">
        <v>73</v>
      </c>
      <c r="C10" s="18">
        <v>2110</v>
      </c>
      <c r="D10" s="18">
        <v>2520</v>
      </c>
      <c r="E10" s="18" t="s">
        <v>116</v>
      </c>
      <c r="F10" s="18" t="s">
        <v>117</v>
      </c>
      <c r="G10" s="19">
        <v>2.3530547234700001</v>
      </c>
      <c r="H10" s="19">
        <v>0.95224699999999995</v>
      </c>
      <c r="I10" s="18" t="s">
        <v>79</v>
      </c>
      <c r="J10" s="18" t="s">
        <v>80</v>
      </c>
      <c r="K10" s="18">
        <v>39</v>
      </c>
      <c r="L10" s="18">
        <v>27</v>
      </c>
      <c r="M10" s="18" t="s">
        <v>115</v>
      </c>
      <c r="N10" s="18" t="s">
        <v>115</v>
      </c>
      <c r="O10" s="18" t="s">
        <v>115</v>
      </c>
      <c r="P10" s="19">
        <v>3702.0362913600002</v>
      </c>
      <c r="Q10" s="19">
        <v>102498.65376099999</v>
      </c>
      <c r="R10" s="20">
        <v>2.987482</v>
      </c>
      <c r="S10" s="20">
        <v>17.855756</v>
      </c>
      <c r="T10" s="20">
        <v>0.30199999999999999</v>
      </c>
      <c r="U10" s="20">
        <v>0.30499999999999999</v>
      </c>
      <c r="V10" s="20">
        <f t="shared" si="0"/>
        <v>1.9856848988936917</v>
      </c>
      <c r="W10" s="20">
        <f t="shared" si="1"/>
        <v>11.817147608193739</v>
      </c>
    </row>
    <row r="11" spans="1:23" x14ac:dyDescent="0.25">
      <c r="A11" s="18">
        <v>74</v>
      </c>
      <c r="B11" s="18">
        <v>74</v>
      </c>
      <c r="C11" s="18">
        <v>2110</v>
      </c>
      <c r="D11" s="18">
        <v>2520</v>
      </c>
      <c r="E11" s="18" t="s">
        <v>116</v>
      </c>
      <c r="F11" s="18" t="s">
        <v>117</v>
      </c>
      <c r="G11" s="19">
        <v>0.20135159296999999</v>
      </c>
      <c r="H11" s="19">
        <v>8.1484100000000004E-2</v>
      </c>
      <c r="I11" s="18" t="s">
        <v>79</v>
      </c>
      <c r="J11" s="18" t="s">
        <v>80</v>
      </c>
      <c r="K11" s="18">
        <v>39</v>
      </c>
      <c r="L11" s="18">
        <v>27</v>
      </c>
      <c r="M11" s="18" t="s">
        <v>115</v>
      </c>
      <c r="N11" s="18" t="s">
        <v>115</v>
      </c>
      <c r="O11" s="18" t="s">
        <v>115</v>
      </c>
      <c r="P11" s="19">
        <v>1613.05449443</v>
      </c>
      <c r="Q11" s="19">
        <v>8770.8403082200002</v>
      </c>
      <c r="R11" s="20">
        <v>2.987482</v>
      </c>
      <c r="S11" s="20">
        <v>17.855756</v>
      </c>
      <c r="T11" s="20">
        <v>0.30199999999999999</v>
      </c>
      <c r="U11" s="20">
        <v>0.30499999999999999</v>
      </c>
      <c r="V11" s="20">
        <f t="shared" si="0"/>
        <v>0.1699157328612676</v>
      </c>
      <c r="W11" s="20">
        <f t="shared" si="1"/>
        <v>1.011197344198322</v>
      </c>
    </row>
    <row r="12" spans="1:23" x14ac:dyDescent="0.25">
      <c r="A12" s="18">
        <v>75</v>
      </c>
      <c r="B12" s="18">
        <v>75</v>
      </c>
      <c r="C12" s="18">
        <v>2110</v>
      </c>
      <c r="D12" s="18">
        <v>2520</v>
      </c>
      <c r="E12" s="18" t="s">
        <v>116</v>
      </c>
      <c r="F12" s="18" t="s">
        <v>117</v>
      </c>
      <c r="G12" s="19">
        <v>0.15636556030400001</v>
      </c>
      <c r="H12" s="19">
        <v>6.3278899999999999E-2</v>
      </c>
      <c r="I12" s="18" t="s">
        <v>79</v>
      </c>
      <c r="J12" s="18" t="s">
        <v>80</v>
      </c>
      <c r="K12" s="18">
        <v>39</v>
      </c>
      <c r="L12" s="18">
        <v>27</v>
      </c>
      <c r="M12" s="18" t="s">
        <v>115</v>
      </c>
      <c r="N12" s="18" t="s">
        <v>115</v>
      </c>
      <c r="O12" s="18" t="s">
        <v>115</v>
      </c>
      <c r="P12" s="19">
        <v>1029.1212084700001</v>
      </c>
      <c r="Q12" s="19">
        <v>6811.2565611399996</v>
      </c>
      <c r="R12" s="20">
        <v>2.987482</v>
      </c>
      <c r="S12" s="20">
        <v>17.855756</v>
      </c>
      <c r="T12" s="20">
        <v>0.30199999999999999</v>
      </c>
      <c r="U12" s="20">
        <v>0.30499999999999999</v>
      </c>
      <c r="V12" s="20">
        <f t="shared" si="0"/>
        <v>0.13195311316140038</v>
      </c>
      <c r="W12" s="20">
        <f t="shared" si="1"/>
        <v>0.78527535585213815</v>
      </c>
    </row>
    <row r="13" spans="1:23" x14ac:dyDescent="0.25">
      <c r="A13" s="18">
        <v>76</v>
      </c>
      <c r="B13" s="18">
        <v>76</v>
      </c>
      <c r="C13" s="18">
        <v>2110</v>
      </c>
      <c r="D13" s="18">
        <v>2520</v>
      </c>
      <c r="E13" s="18" t="s">
        <v>116</v>
      </c>
      <c r="F13" s="18" t="s">
        <v>117</v>
      </c>
      <c r="G13" s="19">
        <v>29.894272641400001</v>
      </c>
      <c r="H13" s="19">
        <v>12.097799999999999</v>
      </c>
      <c r="I13" s="18" t="s">
        <v>79</v>
      </c>
      <c r="J13" s="18" t="s">
        <v>80</v>
      </c>
      <c r="K13" s="18">
        <v>39</v>
      </c>
      <c r="L13" s="18">
        <v>27</v>
      </c>
      <c r="M13" s="18" t="s">
        <v>115</v>
      </c>
      <c r="N13" s="18" t="s">
        <v>115</v>
      </c>
      <c r="O13" s="18" t="s">
        <v>115</v>
      </c>
      <c r="P13" s="19">
        <v>9343.1191233000009</v>
      </c>
      <c r="Q13" s="19">
        <v>1302189.30749</v>
      </c>
      <c r="R13" s="20">
        <v>2.987482</v>
      </c>
      <c r="S13" s="20">
        <v>17.855756</v>
      </c>
      <c r="T13" s="20">
        <v>0.30199999999999999</v>
      </c>
      <c r="U13" s="20">
        <v>0.30499999999999999</v>
      </c>
      <c r="V13" s="20">
        <f t="shared" si="0"/>
        <v>25.227087898240796</v>
      </c>
      <c r="W13" s="20">
        <f t="shared" si="1"/>
        <v>150.13067863107599</v>
      </c>
    </row>
    <row r="14" spans="1:23" x14ac:dyDescent="0.25">
      <c r="A14" s="18">
        <v>77</v>
      </c>
      <c r="B14" s="18">
        <v>77</v>
      </c>
      <c r="C14" s="18">
        <v>2110</v>
      </c>
      <c r="D14" s="18">
        <v>2520</v>
      </c>
      <c r="E14" s="18" t="s">
        <v>116</v>
      </c>
      <c r="F14" s="18" t="s">
        <v>117</v>
      </c>
      <c r="G14" s="19">
        <v>4.8140469488699997</v>
      </c>
      <c r="H14" s="19">
        <v>1.94818</v>
      </c>
      <c r="I14" s="18" t="s">
        <v>79</v>
      </c>
      <c r="J14" s="18" t="s">
        <v>80</v>
      </c>
      <c r="K14" s="18">
        <v>39</v>
      </c>
      <c r="L14" s="18">
        <v>27</v>
      </c>
      <c r="M14" s="18" t="s">
        <v>115</v>
      </c>
      <c r="N14" s="18" t="s">
        <v>115</v>
      </c>
      <c r="O14" s="18" t="s">
        <v>115</v>
      </c>
      <c r="P14" s="19">
        <v>3087.00542606</v>
      </c>
      <c r="Q14" s="19">
        <v>209699.046294</v>
      </c>
      <c r="R14" s="20">
        <v>2.987482</v>
      </c>
      <c r="S14" s="20">
        <v>17.855756</v>
      </c>
      <c r="T14" s="20">
        <v>0.30199999999999999</v>
      </c>
      <c r="U14" s="20">
        <v>0.30499999999999999</v>
      </c>
      <c r="V14" s="20">
        <f t="shared" si="0"/>
        <v>4.0624665725664793</v>
      </c>
      <c r="W14" s="20">
        <f t="shared" si="1"/>
        <v>24.176427573235603</v>
      </c>
    </row>
    <row r="15" spans="1:23" x14ac:dyDescent="0.25">
      <c r="A15" s="18">
        <v>78</v>
      </c>
      <c r="B15" s="18">
        <v>78</v>
      </c>
      <c r="C15" s="18">
        <v>2110</v>
      </c>
      <c r="D15" s="18">
        <v>2520</v>
      </c>
      <c r="E15" s="18" t="s">
        <v>116</v>
      </c>
      <c r="F15" s="18" t="s">
        <v>117</v>
      </c>
      <c r="G15" s="19">
        <v>9.62209569254E-3</v>
      </c>
      <c r="H15" s="19">
        <v>3.8939199999999999E-3</v>
      </c>
      <c r="I15" s="18" t="s">
        <v>79</v>
      </c>
      <c r="J15" s="18" t="s">
        <v>80</v>
      </c>
      <c r="K15" s="18">
        <v>39</v>
      </c>
      <c r="L15" s="18">
        <v>27</v>
      </c>
      <c r="M15" s="18" t="s">
        <v>115</v>
      </c>
      <c r="N15" s="18" t="s">
        <v>115</v>
      </c>
      <c r="O15" s="18" t="s">
        <v>115</v>
      </c>
      <c r="P15" s="19">
        <v>136.17861244700001</v>
      </c>
      <c r="Q15" s="19">
        <v>419.13681189800002</v>
      </c>
      <c r="R15" s="20">
        <v>2.987482</v>
      </c>
      <c r="S15" s="20">
        <v>17.855756</v>
      </c>
      <c r="T15" s="20">
        <v>0.30199999999999999</v>
      </c>
      <c r="U15" s="20">
        <v>0.30499999999999999</v>
      </c>
      <c r="V15" s="20">
        <f t="shared" si="0"/>
        <v>8.1198451047891189E-3</v>
      </c>
      <c r="W15" s="20">
        <f t="shared" si="1"/>
        <v>4.8322575355446401E-2</v>
      </c>
    </row>
    <row r="16" spans="1:23" x14ac:dyDescent="0.25">
      <c r="A16" s="18">
        <v>79</v>
      </c>
      <c r="B16" s="18">
        <v>79</v>
      </c>
      <c r="C16" s="18">
        <v>2110</v>
      </c>
      <c r="D16" s="18">
        <v>2520</v>
      </c>
      <c r="E16" s="18" t="s">
        <v>116</v>
      </c>
      <c r="F16" s="18" t="s">
        <v>117</v>
      </c>
      <c r="G16" s="19">
        <v>1.4552749937799999E-2</v>
      </c>
      <c r="H16" s="19">
        <v>5.8892900000000001E-3</v>
      </c>
      <c r="I16" s="18" t="s">
        <v>79</v>
      </c>
      <c r="J16" s="18" t="s">
        <v>80</v>
      </c>
      <c r="K16" s="18">
        <v>39</v>
      </c>
      <c r="L16" s="18">
        <v>27</v>
      </c>
      <c r="M16" s="18" t="s">
        <v>115</v>
      </c>
      <c r="N16" s="18" t="s">
        <v>115</v>
      </c>
      <c r="O16" s="18" t="s">
        <v>115</v>
      </c>
      <c r="P16" s="19">
        <v>239.78943559499999</v>
      </c>
      <c r="Q16" s="19">
        <v>633.91525167099996</v>
      </c>
      <c r="R16" s="20">
        <v>2.987482</v>
      </c>
      <c r="S16" s="20">
        <v>17.855756</v>
      </c>
      <c r="T16" s="20">
        <v>0.30199999999999999</v>
      </c>
      <c r="U16" s="20">
        <v>0.30499999999999999</v>
      </c>
      <c r="V16" s="20">
        <f t="shared" si="0"/>
        <v>1.228071521171044E-2</v>
      </c>
      <c r="W16" s="20">
        <f t="shared" si="1"/>
        <v>7.3084619051001817E-2</v>
      </c>
    </row>
    <row r="17" spans="1:23" x14ac:dyDescent="0.25">
      <c r="A17" s="18">
        <v>80</v>
      </c>
      <c r="B17" s="18">
        <v>80</v>
      </c>
      <c r="C17" s="18">
        <v>2110</v>
      </c>
      <c r="D17" s="18">
        <v>2520</v>
      </c>
      <c r="E17" s="18" t="s">
        <v>116</v>
      </c>
      <c r="F17" s="18" t="s">
        <v>117</v>
      </c>
      <c r="G17" s="19">
        <v>0.55760854670899995</v>
      </c>
      <c r="H17" s="19">
        <v>0.225656</v>
      </c>
      <c r="I17" s="18" t="s">
        <v>79</v>
      </c>
      <c r="J17" s="18" t="s">
        <v>80</v>
      </c>
      <c r="K17" s="18">
        <v>39</v>
      </c>
      <c r="L17" s="18">
        <v>27</v>
      </c>
      <c r="M17" s="18" t="s">
        <v>115</v>
      </c>
      <c r="N17" s="18" t="s">
        <v>115</v>
      </c>
      <c r="O17" s="18" t="s">
        <v>115</v>
      </c>
      <c r="P17" s="19">
        <v>881.46457546399995</v>
      </c>
      <c r="Q17" s="19">
        <v>24289.331136299999</v>
      </c>
      <c r="R17" s="20">
        <v>2.987482</v>
      </c>
      <c r="S17" s="20">
        <v>17.855756</v>
      </c>
      <c r="T17" s="20">
        <v>0.30199999999999999</v>
      </c>
      <c r="U17" s="20">
        <v>0.30499999999999999</v>
      </c>
      <c r="V17" s="20">
        <f t="shared" si="0"/>
        <v>0.47055198025801592</v>
      </c>
      <c r="W17" s="20">
        <f t="shared" si="1"/>
        <v>2.8003346407755201</v>
      </c>
    </row>
    <row r="18" spans="1:23" x14ac:dyDescent="0.25">
      <c r="A18" s="18">
        <v>81</v>
      </c>
      <c r="B18" s="18">
        <v>81</v>
      </c>
      <c r="C18" s="18">
        <v>2110</v>
      </c>
      <c r="D18" s="18">
        <v>2520</v>
      </c>
      <c r="E18" s="18" t="s">
        <v>116</v>
      </c>
      <c r="F18" s="18" t="s">
        <v>117</v>
      </c>
      <c r="G18" s="19">
        <v>0.64407864637000001</v>
      </c>
      <c r="H18" s="19">
        <v>0.26064900000000002</v>
      </c>
      <c r="I18" s="18" t="s">
        <v>79</v>
      </c>
      <c r="J18" s="18" t="s">
        <v>80</v>
      </c>
      <c r="K18" s="18">
        <v>39</v>
      </c>
      <c r="L18" s="18">
        <v>27</v>
      </c>
      <c r="M18" s="18" t="s">
        <v>115</v>
      </c>
      <c r="N18" s="18" t="s">
        <v>115</v>
      </c>
      <c r="O18" s="18" t="s">
        <v>115</v>
      </c>
      <c r="P18" s="19">
        <v>1868.4557092800001</v>
      </c>
      <c r="Q18" s="19">
        <v>28055.953614599999</v>
      </c>
      <c r="R18" s="20">
        <v>2.987482</v>
      </c>
      <c r="S18" s="20">
        <v>17.855756</v>
      </c>
      <c r="T18" s="20">
        <v>0.30199999999999999</v>
      </c>
      <c r="U18" s="20">
        <v>0.30499999999999999</v>
      </c>
      <c r="V18" s="20">
        <f t="shared" si="0"/>
        <v>0.54352156868096402</v>
      </c>
      <c r="W18" s="20">
        <f t="shared" si="1"/>
        <v>3.2345890372225807</v>
      </c>
    </row>
    <row r="19" spans="1:23" x14ac:dyDescent="0.25">
      <c r="A19" s="18">
        <v>82</v>
      </c>
      <c r="B19" s="18">
        <v>82</v>
      </c>
      <c r="C19" s="18">
        <v>2110</v>
      </c>
      <c r="D19" s="18">
        <v>2520</v>
      </c>
      <c r="E19" s="18" t="s">
        <v>116</v>
      </c>
      <c r="F19" s="18" t="s">
        <v>117</v>
      </c>
      <c r="G19" s="19">
        <v>1.0305643573500001E-5</v>
      </c>
      <c r="H19" s="19">
        <v>4.1705500000000002E-6</v>
      </c>
      <c r="I19" s="18" t="s">
        <v>79</v>
      </c>
      <c r="J19" s="18" t="s">
        <v>80</v>
      </c>
      <c r="K19" s="18">
        <v>39</v>
      </c>
      <c r="L19" s="18">
        <v>27</v>
      </c>
      <c r="M19" s="18" t="s">
        <v>115</v>
      </c>
      <c r="N19" s="18" t="s">
        <v>115</v>
      </c>
      <c r="O19" s="18" t="s">
        <v>115</v>
      </c>
      <c r="P19" s="19">
        <v>3.5636740556099999</v>
      </c>
      <c r="Q19" s="19">
        <v>0.44891203801000001</v>
      </c>
      <c r="R19" s="20">
        <v>2.987482</v>
      </c>
      <c r="S19" s="20">
        <v>17.855756</v>
      </c>
      <c r="T19" s="20">
        <v>0.30199999999999999</v>
      </c>
      <c r="U19" s="20">
        <v>0.30499999999999999</v>
      </c>
      <c r="V19" s="20">
        <f t="shared" si="0"/>
        <v>8.6966912524597993E-6</v>
      </c>
      <c r="W19" s="20">
        <f t="shared" si="1"/>
        <v>5.1755484614131005E-5</v>
      </c>
    </row>
    <row r="20" spans="1:23" x14ac:dyDescent="0.25">
      <c r="A20" s="18">
        <v>83</v>
      </c>
      <c r="B20" s="18">
        <v>83</v>
      </c>
      <c r="C20" s="18">
        <v>2110</v>
      </c>
      <c r="D20" s="18">
        <v>2520</v>
      </c>
      <c r="E20" s="18" t="s">
        <v>116</v>
      </c>
      <c r="F20" s="18" t="s">
        <v>117</v>
      </c>
      <c r="G20" s="19">
        <v>226.90096374500001</v>
      </c>
      <c r="H20" s="19">
        <v>91.823599999999999</v>
      </c>
      <c r="I20" s="18" t="s">
        <v>79</v>
      </c>
      <c r="J20" s="18" t="s">
        <v>80</v>
      </c>
      <c r="K20" s="18">
        <v>39</v>
      </c>
      <c r="L20" s="18">
        <v>27</v>
      </c>
      <c r="M20" s="18" t="s">
        <v>115</v>
      </c>
      <c r="N20" s="18" t="s">
        <v>115</v>
      </c>
      <c r="O20" s="18" t="s">
        <v>115</v>
      </c>
      <c r="P20" s="19">
        <v>23603.640241100002</v>
      </c>
      <c r="Q20" s="19">
        <v>9883766.4455299992</v>
      </c>
      <c r="R20" s="20">
        <v>2.987482</v>
      </c>
      <c r="S20" s="20">
        <v>17.855756</v>
      </c>
      <c r="T20" s="20">
        <v>0.30199999999999999</v>
      </c>
      <c r="U20" s="20">
        <v>0.30499999999999999</v>
      </c>
      <c r="V20" s="20">
        <f t="shared" si="0"/>
        <v>191.47630381828958</v>
      </c>
      <c r="W20" s="20">
        <f t="shared" si="1"/>
        <v>1139.5079586659119</v>
      </c>
    </row>
    <row r="21" spans="1:23" x14ac:dyDescent="0.25">
      <c r="A21" s="18">
        <v>84</v>
      </c>
      <c r="B21" s="18">
        <v>84</v>
      </c>
      <c r="C21" s="18">
        <v>2110</v>
      </c>
      <c r="D21" s="18">
        <v>2520</v>
      </c>
      <c r="E21" s="18" t="s">
        <v>116</v>
      </c>
      <c r="F21" s="18" t="s">
        <v>117</v>
      </c>
      <c r="G21" s="19">
        <v>6.5603506969200004E-2</v>
      </c>
      <c r="H21" s="19">
        <v>2.6548800000000001E-2</v>
      </c>
      <c r="I21" s="18" t="s">
        <v>79</v>
      </c>
      <c r="J21" s="18" t="s">
        <v>80</v>
      </c>
      <c r="K21" s="18">
        <v>39</v>
      </c>
      <c r="L21" s="18">
        <v>27</v>
      </c>
      <c r="M21" s="18" t="s">
        <v>115</v>
      </c>
      <c r="N21" s="18" t="s">
        <v>115</v>
      </c>
      <c r="O21" s="18" t="s">
        <v>115</v>
      </c>
      <c r="P21" s="19">
        <v>2012.3411164199999</v>
      </c>
      <c r="Q21" s="19">
        <v>2857.67733305</v>
      </c>
      <c r="R21" s="20">
        <v>2.987482</v>
      </c>
      <c r="S21" s="20">
        <v>17.855756</v>
      </c>
      <c r="T21" s="20">
        <v>0.30199999999999999</v>
      </c>
      <c r="U21" s="20">
        <v>0.30499999999999999</v>
      </c>
      <c r="V21" s="20">
        <f t="shared" si="0"/>
        <v>5.5361215360876792E-2</v>
      </c>
      <c r="W21" s="20">
        <f t="shared" si="1"/>
        <v>0.32946398195049603</v>
      </c>
    </row>
    <row r="22" spans="1:23" x14ac:dyDescent="0.25">
      <c r="A22" s="18">
        <v>85</v>
      </c>
      <c r="B22" s="18">
        <v>85</v>
      </c>
      <c r="C22" s="18">
        <v>2110</v>
      </c>
      <c r="D22" s="18">
        <v>2520</v>
      </c>
      <c r="E22" s="18" t="s">
        <v>116</v>
      </c>
      <c r="F22" s="18" t="s">
        <v>117</v>
      </c>
      <c r="G22" s="19">
        <v>4.97950119386</v>
      </c>
      <c r="H22" s="19">
        <v>2.0151300000000001</v>
      </c>
      <c r="I22" s="18" t="s">
        <v>79</v>
      </c>
      <c r="J22" s="18" t="s">
        <v>80</v>
      </c>
      <c r="K22" s="18">
        <v>39</v>
      </c>
      <c r="L22" s="18">
        <v>27</v>
      </c>
      <c r="M22" s="18" t="s">
        <v>115</v>
      </c>
      <c r="N22" s="18" t="s">
        <v>115</v>
      </c>
      <c r="O22" s="18" t="s">
        <v>115</v>
      </c>
      <c r="P22" s="19">
        <v>3838.5918797999998</v>
      </c>
      <c r="Q22" s="19">
        <v>216906.20437699999</v>
      </c>
      <c r="R22" s="20">
        <v>2.987482</v>
      </c>
      <c r="S22" s="20">
        <v>17.855756</v>
      </c>
      <c r="T22" s="20">
        <v>0.30199999999999999</v>
      </c>
      <c r="U22" s="20">
        <v>0.30499999999999999</v>
      </c>
      <c r="V22" s="20">
        <f t="shared" si="0"/>
        <v>4.2020748926566798</v>
      </c>
      <c r="W22" s="20">
        <f t="shared" si="1"/>
        <v>25.007260363854602</v>
      </c>
    </row>
    <row r="23" spans="1:23" x14ac:dyDescent="0.25">
      <c r="A23" s="18">
        <v>86</v>
      </c>
      <c r="B23" s="18">
        <v>86</v>
      </c>
      <c r="C23" s="18">
        <v>2110</v>
      </c>
      <c r="D23" s="18">
        <v>2520</v>
      </c>
      <c r="E23" s="18" t="s">
        <v>116</v>
      </c>
      <c r="F23" s="18" t="s">
        <v>117</v>
      </c>
      <c r="G23" s="19">
        <v>1.8632936948100001</v>
      </c>
      <c r="H23" s="19">
        <v>0.75404800000000005</v>
      </c>
      <c r="I23" s="18" t="s">
        <v>79</v>
      </c>
      <c r="J23" s="18" t="s">
        <v>80</v>
      </c>
      <c r="K23" s="18">
        <v>39</v>
      </c>
      <c r="L23" s="18">
        <v>27</v>
      </c>
      <c r="M23" s="18" t="s">
        <v>115</v>
      </c>
      <c r="N23" s="18" t="s">
        <v>115</v>
      </c>
      <c r="O23" s="18" t="s">
        <v>115</v>
      </c>
      <c r="P23" s="19">
        <v>3311.2384466200001</v>
      </c>
      <c r="Q23" s="19">
        <v>81164.748688599997</v>
      </c>
      <c r="R23" s="20">
        <v>2.987482</v>
      </c>
      <c r="S23" s="20">
        <v>17.855756</v>
      </c>
      <c r="T23" s="20">
        <v>0.30199999999999999</v>
      </c>
      <c r="U23" s="20">
        <v>0.30499999999999999</v>
      </c>
      <c r="V23" s="20">
        <f t="shared" si="0"/>
        <v>1.5723879693409279</v>
      </c>
      <c r="W23" s="20">
        <f t="shared" si="1"/>
        <v>9.3575474847001612</v>
      </c>
    </row>
    <row r="24" spans="1:23" x14ac:dyDescent="0.25">
      <c r="A24" s="18">
        <v>87</v>
      </c>
      <c r="B24" s="18">
        <v>87</v>
      </c>
      <c r="C24" s="18">
        <v>2110</v>
      </c>
      <c r="D24" s="18">
        <v>2520</v>
      </c>
      <c r="E24" s="18" t="s">
        <v>116</v>
      </c>
      <c r="F24" s="18" t="s">
        <v>117</v>
      </c>
      <c r="G24" s="19">
        <v>0.150142112705</v>
      </c>
      <c r="H24" s="19">
        <v>6.0760399999999999E-2</v>
      </c>
      <c r="I24" s="18" t="s">
        <v>79</v>
      </c>
      <c r="J24" s="18" t="s">
        <v>80</v>
      </c>
      <c r="K24" s="18">
        <v>39</v>
      </c>
      <c r="L24" s="18">
        <v>27</v>
      </c>
      <c r="M24" s="18" t="s">
        <v>115</v>
      </c>
      <c r="N24" s="18" t="s">
        <v>115</v>
      </c>
      <c r="O24" s="18" t="s">
        <v>115</v>
      </c>
      <c r="P24" s="19">
        <v>986.31028675200002</v>
      </c>
      <c r="Q24" s="19">
        <v>6540.16380708</v>
      </c>
      <c r="R24" s="20">
        <v>2.987482</v>
      </c>
      <c r="S24" s="20">
        <v>17.855756</v>
      </c>
      <c r="T24" s="20">
        <v>0.30199999999999999</v>
      </c>
      <c r="U24" s="20">
        <v>0.30499999999999999</v>
      </c>
      <c r="V24" s="20">
        <f t="shared" si="0"/>
        <v>0.12670137971633438</v>
      </c>
      <c r="W24" s="20">
        <f t="shared" si="1"/>
        <v>0.75402139941936808</v>
      </c>
    </row>
    <row r="25" spans="1:23" x14ac:dyDescent="0.25">
      <c r="A25" s="18">
        <v>170</v>
      </c>
      <c r="B25" s="18">
        <v>170</v>
      </c>
      <c r="C25" s="18">
        <v>2110</v>
      </c>
      <c r="D25" s="18">
        <v>9520</v>
      </c>
      <c r="E25" s="18" t="s">
        <v>116</v>
      </c>
      <c r="F25" s="18" t="s">
        <v>117</v>
      </c>
      <c r="G25" s="19">
        <v>63.735387676099997</v>
      </c>
      <c r="H25" s="19">
        <v>25.7928</v>
      </c>
      <c r="I25" s="18" t="s">
        <v>79</v>
      </c>
      <c r="J25" s="18" t="s">
        <v>80</v>
      </c>
      <c r="K25" s="18">
        <v>89</v>
      </c>
      <c r="L25" s="18">
        <v>28</v>
      </c>
      <c r="M25" s="18" t="s">
        <v>249</v>
      </c>
      <c r="N25" s="18" t="s">
        <v>250</v>
      </c>
      <c r="O25" s="18" t="s">
        <v>250</v>
      </c>
      <c r="P25" s="19">
        <v>26145.760137199999</v>
      </c>
      <c r="Q25" s="19">
        <v>2776302.3819200001</v>
      </c>
      <c r="R25" s="20">
        <v>3.909545</v>
      </c>
      <c r="S25" s="20">
        <v>11.261212</v>
      </c>
      <c r="T25" s="20">
        <v>0.30199999999999999</v>
      </c>
      <c r="U25" s="20">
        <v>0.30499999999999999</v>
      </c>
      <c r="V25" s="20">
        <f t="shared" si="0"/>
        <v>70.385002368648003</v>
      </c>
      <c r="W25" s="20">
        <f t="shared" si="1"/>
        <v>201.86844126715204</v>
      </c>
    </row>
    <row r="26" spans="1:23" x14ac:dyDescent="0.25">
      <c r="A26" s="18">
        <v>171</v>
      </c>
      <c r="B26" s="18">
        <v>171</v>
      </c>
      <c r="C26" s="18">
        <v>2110</v>
      </c>
      <c r="D26" s="18">
        <v>9520</v>
      </c>
      <c r="E26" s="18" t="s">
        <v>116</v>
      </c>
      <c r="F26" s="18" t="s">
        <v>117</v>
      </c>
      <c r="G26" s="19">
        <v>1.19472259308E-2</v>
      </c>
      <c r="H26" s="19">
        <v>4.8348699999999998E-3</v>
      </c>
      <c r="I26" s="18" t="s">
        <v>79</v>
      </c>
      <c r="J26" s="18" t="s">
        <v>80</v>
      </c>
      <c r="K26" s="18">
        <v>89</v>
      </c>
      <c r="L26" s="18">
        <v>28</v>
      </c>
      <c r="M26" s="18" t="s">
        <v>249</v>
      </c>
      <c r="N26" s="18" t="s">
        <v>250</v>
      </c>
      <c r="O26" s="18" t="s">
        <v>250</v>
      </c>
      <c r="P26" s="19">
        <v>100.471067894</v>
      </c>
      <c r="Q26" s="19">
        <v>520.41907985499995</v>
      </c>
      <c r="R26" s="20">
        <v>3.909545</v>
      </c>
      <c r="S26" s="20">
        <v>11.261212</v>
      </c>
      <c r="T26" s="20">
        <v>0.30199999999999999</v>
      </c>
      <c r="U26" s="20">
        <v>0.30499999999999999</v>
      </c>
      <c r="V26" s="20">
        <f t="shared" si="0"/>
        <v>1.31936950002367E-2</v>
      </c>
      <c r="W26" s="20">
        <f t="shared" si="1"/>
        <v>3.7840314763395805E-2</v>
      </c>
    </row>
    <row r="27" spans="1:23" x14ac:dyDescent="0.25">
      <c r="A27" s="18">
        <v>228</v>
      </c>
      <c r="B27" s="18">
        <v>228</v>
      </c>
      <c r="C27" s="18">
        <v>2120</v>
      </c>
      <c r="D27" s="18">
        <v>2520</v>
      </c>
      <c r="E27" s="18" t="s">
        <v>116</v>
      </c>
      <c r="F27" s="18" t="s">
        <v>117</v>
      </c>
      <c r="G27" s="19">
        <v>36.434664170799998</v>
      </c>
      <c r="H27" s="19">
        <v>14.7446</v>
      </c>
      <c r="I27" s="18" t="s">
        <v>79</v>
      </c>
      <c r="J27" s="18" t="s">
        <v>80</v>
      </c>
      <c r="K27" s="18">
        <v>39</v>
      </c>
      <c r="L27" s="18">
        <v>27</v>
      </c>
      <c r="M27" s="18" t="s">
        <v>115</v>
      </c>
      <c r="N27" s="18" t="s">
        <v>115</v>
      </c>
      <c r="O27" s="18" t="s">
        <v>115</v>
      </c>
      <c r="P27" s="19">
        <v>14414.607121700001</v>
      </c>
      <c r="Q27" s="19">
        <v>1587087.6229099999</v>
      </c>
      <c r="R27" s="20">
        <v>2.987482</v>
      </c>
      <c r="S27" s="20">
        <v>17.855756</v>
      </c>
      <c r="T27" s="20">
        <v>0.30199999999999999</v>
      </c>
      <c r="U27" s="20">
        <v>0.30499999999999999</v>
      </c>
      <c r="V27" s="20">
        <f t="shared" si="0"/>
        <v>30.746360513845598</v>
      </c>
      <c r="W27" s="20">
        <f t="shared" si="1"/>
        <v>182.97680604273202</v>
      </c>
    </row>
    <row r="28" spans="1:23" x14ac:dyDescent="0.25">
      <c r="A28" s="18">
        <v>229</v>
      </c>
      <c r="B28" s="18">
        <v>229</v>
      </c>
      <c r="C28" s="18">
        <v>2120</v>
      </c>
      <c r="D28" s="18">
        <v>2520</v>
      </c>
      <c r="E28" s="18" t="s">
        <v>116</v>
      </c>
      <c r="F28" s="18" t="s">
        <v>117</v>
      </c>
      <c r="G28" s="19">
        <v>61.535276019699999</v>
      </c>
      <c r="H28" s="19">
        <v>24.9024</v>
      </c>
      <c r="I28" s="18" t="s">
        <v>79</v>
      </c>
      <c r="J28" s="18" t="s">
        <v>80</v>
      </c>
      <c r="K28" s="18">
        <v>39</v>
      </c>
      <c r="L28" s="18">
        <v>27</v>
      </c>
      <c r="M28" s="18" t="s">
        <v>115</v>
      </c>
      <c r="N28" s="18" t="s">
        <v>115</v>
      </c>
      <c r="O28" s="18" t="s">
        <v>115</v>
      </c>
      <c r="P28" s="19">
        <v>19952.063419300001</v>
      </c>
      <c r="Q28" s="19">
        <v>2680465.9015299999</v>
      </c>
      <c r="R28" s="20">
        <v>2.987482</v>
      </c>
      <c r="S28" s="20">
        <v>17.855756</v>
      </c>
      <c r="T28" s="20">
        <v>0.30199999999999999</v>
      </c>
      <c r="U28" s="20">
        <v>0.30499999999999999</v>
      </c>
      <c r="V28" s="20">
        <f t="shared" si="0"/>
        <v>51.928039286246403</v>
      </c>
      <c r="W28" s="20">
        <f t="shared" si="1"/>
        <v>309.03256885900799</v>
      </c>
    </row>
    <row r="29" spans="1:23" x14ac:dyDescent="0.25">
      <c r="A29" s="18">
        <v>230</v>
      </c>
      <c r="B29" s="18">
        <v>230</v>
      </c>
      <c r="C29" s="18">
        <v>2120</v>
      </c>
      <c r="D29" s="18">
        <v>2520</v>
      </c>
      <c r="E29" s="18" t="s">
        <v>116</v>
      </c>
      <c r="F29" s="18" t="s">
        <v>117</v>
      </c>
      <c r="G29" s="19">
        <v>5.7483474742200003E-2</v>
      </c>
      <c r="H29" s="19">
        <v>2.3262700000000001E-2</v>
      </c>
      <c r="I29" s="18" t="s">
        <v>79</v>
      </c>
      <c r="J29" s="18" t="s">
        <v>80</v>
      </c>
      <c r="K29" s="18">
        <v>39</v>
      </c>
      <c r="L29" s="18">
        <v>27</v>
      </c>
      <c r="M29" s="18" t="s">
        <v>115</v>
      </c>
      <c r="N29" s="18" t="s">
        <v>115</v>
      </c>
      <c r="O29" s="18" t="s">
        <v>115</v>
      </c>
      <c r="P29" s="19">
        <v>235.369216739</v>
      </c>
      <c r="Q29" s="19">
        <v>2503.9701438900001</v>
      </c>
      <c r="R29" s="20">
        <v>2.987482</v>
      </c>
      <c r="S29" s="20">
        <v>17.855756</v>
      </c>
      <c r="T29" s="20">
        <v>0.30199999999999999</v>
      </c>
      <c r="U29" s="20">
        <v>0.30499999999999999</v>
      </c>
      <c r="V29" s="20">
        <f t="shared" si="0"/>
        <v>4.8508834469937201E-2</v>
      </c>
      <c r="W29" s="20">
        <f t="shared" si="1"/>
        <v>0.28868430109533405</v>
      </c>
    </row>
    <row r="30" spans="1:23" x14ac:dyDescent="0.25">
      <c r="A30" s="18">
        <v>231</v>
      </c>
      <c r="B30" s="18">
        <v>231</v>
      </c>
      <c r="C30" s="18">
        <v>2120</v>
      </c>
      <c r="D30" s="18">
        <v>2520</v>
      </c>
      <c r="E30" s="18" t="s">
        <v>116</v>
      </c>
      <c r="F30" s="18" t="s">
        <v>117</v>
      </c>
      <c r="G30" s="19">
        <v>0.1340982513</v>
      </c>
      <c r="H30" s="19">
        <v>5.4267599999999999E-2</v>
      </c>
      <c r="I30" s="18" t="s">
        <v>79</v>
      </c>
      <c r="J30" s="18" t="s">
        <v>80</v>
      </c>
      <c r="K30" s="18">
        <v>39</v>
      </c>
      <c r="L30" s="18">
        <v>27</v>
      </c>
      <c r="M30" s="18" t="s">
        <v>115</v>
      </c>
      <c r="N30" s="18" t="s">
        <v>115</v>
      </c>
      <c r="O30" s="18" t="s">
        <v>115</v>
      </c>
      <c r="P30" s="19">
        <v>495.08425627600002</v>
      </c>
      <c r="Q30" s="19">
        <v>5841.2964610500003</v>
      </c>
      <c r="R30" s="20">
        <v>2.987482</v>
      </c>
      <c r="S30" s="20">
        <v>17.855756</v>
      </c>
      <c r="T30" s="20">
        <v>0.30199999999999999</v>
      </c>
      <c r="U30" s="20">
        <v>0.30499999999999999</v>
      </c>
      <c r="V30" s="20">
        <f t="shared" si="0"/>
        <v>0.11316218777187359</v>
      </c>
      <c r="W30" s="20">
        <f t="shared" si="1"/>
        <v>0.67344737189239201</v>
      </c>
    </row>
    <row r="31" spans="1:23" x14ac:dyDescent="0.25">
      <c r="A31" s="18">
        <v>232</v>
      </c>
      <c r="B31" s="18">
        <v>232</v>
      </c>
      <c r="C31" s="18">
        <v>2120</v>
      </c>
      <c r="D31" s="18">
        <v>2520</v>
      </c>
      <c r="E31" s="18" t="s">
        <v>116</v>
      </c>
      <c r="F31" s="18" t="s">
        <v>117</v>
      </c>
      <c r="G31" s="19">
        <v>42.467533475099998</v>
      </c>
      <c r="H31" s="19">
        <v>17.186</v>
      </c>
      <c r="I31" s="18" t="s">
        <v>79</v>
      </c>
      <c r="J31" s="18" t="s">
        <v>80</v>
      </c>
      <c r="K31" s="18">
        <v>39</v>
      </c>
      <c r="L31" s="18">
        <v>27</v>
      </c>
      <c r="M31" s="18" t="s">
        <v>115</v>
      </c>
      <c r="N31" s="18" t="s">
        <v>115</v>
      </c>
      <c r="O31" s="18" t="s">
        <v>115</v>
      </c>
      <c r="P31" s="19">
        <v>9366.2522185399994</v>
      </c>
      <c r="Q31" s="19">
        <v>1849878.35864</v>
      </c>
      <c r="R31" s="20">
        <v>2.987482</v>
      </c>
      <c r="S31" s="20">
        <v>17.855756</v>
      </c>
      <c r="T31" s="20">
        <v>0.30199999999999999</v>
      </c>
      <c r="U31" s="20">
        <v>0.30499999999999999</v>
      </c>
      <c r="V31" s="20">
        <f t="shared" si="0"/>
        <v>35.837320225096001</v>
      </c>
      <c r="W31" s="20">
        <f t="shared" si="1"/>
        <v>213.27397071812001</v>
      </c>
    </row>
    <row r="32" spans="1:23" x14ac:dyDescent="0.25">
      <c r="A32" s="18">
        <v>233</v>
      </c>
      <c r="B32" s="18">
        <v>233</v>
      </c>
      <c r="C32" s="18">
        <v>2120</v>
      </c>
      <c r="D32" s="18">
        <v>2520</v>
      </c>
      <c r="E32" s="18" t="s">
        <v>116</v>
      </c>
      <c r="F32" s="18" t="s">
        <v>117</v>
      </c>
      <c r="G32" s="19">
        <v>7.8973098977299996</v>
      </c>
      <c r="H32" s="19">
        <v>3.1959300000000002</v>
      </c>
      <c r="I32" s="18" t="s">
        <v>79</v>
      </c>
      <c r="J32" s="18" t="s">
        <v>80</v>
      </c>
      <c r="K32" s="18">
        <v>39</v>
      </c>
      <c r="L32" s="18">
        <v>27</v>
      </c>
      <c r="M32" s="18" t="s">
        <v>115</v>
      </c>
      <c r="N32" s="18" t="s">
        <v>115</v>
      </c>
      <c r="O32" s="18" t="s">
        <v>115</v>
      </c>
      <c r="P32" s="19">
        <v>5626.3864048100004</v>
      </c>
      <c r="Q32" s="19">
        <v>344005.443118</v>
      </c>
      <c r="R32" s="20">
        <v>2.987482</v>
      </c>
      <c r="S32" s="20">
        <v>17.855756</v>
      </c>
      <c r="T32" s="20">
        <v>0.30199999999999999</v>
      </c>
      <c r="U32" s="20">
        <v>0.30499999999999999</v>
      </c>
      <c r="V32" s="20">
        <f t="shared" si="0"/>
        <v>6.6643527770854805</v>
      </c>
      <c r="W32" s="20">
        <f t="shared" si="1"/>
        <v>39.660693659790603</v>
      </c>
    </row>
    <row r="33" spans="1:23" x14ac:dyDescent="0.25">
      <c r="A33" s="18">
        <v>234</v>
      </c>
      <c r="B33" s="18">
        <v>234</v>
      </c>
      <c r="C33" s="18">
        <v>2120</v>
      </c>
      <c r="D33" s="18">
        <v>2520</v>
      </c>
      <c r="E33" s="18" t="s">
        <v>116</v>
      </c>
      <c r="F33" s="18" t="s">
        <v>117</v>
      </c>
      <c r="G33" s="19">
        <v>2.2915824106999998</v>
      </c>
      <c r="H33" s="19">
        <v>0.92737000000000003</v>
      </c>
      <c r="I33" s="18" t="s">
        <v>79</v>
      </c>
      <c r="J33" s="18" t="s">
        <v>80</v>
      </c>
      <c r="K33" s="18">
        <v>39</v>
      </c>
      <c r="L33" s="18">
        <v>27</v>
      </c>
      <c r="M33" s="18" t="s">
        <v>115</v>
      </c>
      <c r="N33" s="18" t="s">
        <v>115</v>
      </c>
      <c r="O33" s="18" t="s">
        <v>115</v>
      </c>
      <c r="P33" s="19">
        <v>2245.6037469299999</v>
      </c>
      <c r="Q33" s="19">
        <v>99820.930524299998</v>
      </c>
      <c r="R33" s="20">
        <v>2.987482</v>
      </c>
      <c r="S33" s="20">
        <v>17.855756</v>
      </c>
      <c r="T33" s="20">
        <v>0.30199999999999999</v>
      </c>
      <c r="U33" s="20">
        <v>0.30499999999999999</v>
      </c>
      <c r="V33" s="20">
        <f t="shared" si="0"/>
        <v>1.9338098252733198</v>
      </c>
      <c r="W33" s="20">
        <f t="shared" si="1"/>
        <v>11.508430246995403</v>
      </c>
    </row>
    <row r="34" spans="1:23" x14ac:dyDescent="0.25">
      <c r="A34" s="18">
        <v>257</v>
      </c>
      <c r="B34" s="18">
        <v>257</v>
      </c>
      <c r="C34" s="18">
        <v>2120</v>
      </c>
      <c r="D34" s="18">
        <v>9520</v>
      </c>
      <c r="E34" s="18" t="s">
        <v>116</v>
      </c>
      <c r="F34" s="18" t="s">
        <v>117</v>
      </c>
      <c r="G34" s="19">
        <v>158.674179393</v>
      </c>
      <c r="H34" s="19">
        <v>64.213200000000001</v>
      </c>
      <c r="I34" s="18" t="s">
        <v>79</v>
      </c>
      <c r="J34" s="18" t="s">
        <v>80</v>
      </c>
      <c r="K34" s="18">
        <v>89</v>
      </c>
      <c r="L34" s="18">
        <v>28</v>
      </c>
      <c r="M34" s="18" t="s">
        <v>249</v>
      </c>
      <c r="N34" s="18" t="s">
        <v>250</v>
      </c>
      <c r="O34" s="18" t="s">
        <v>250</v>
      </c>
      <c r="P34" s="19">
        <v>25148.602957899999</v>
      </c>
      <c r="Q34" s="19">
        <v>6911819.6069799997</v>
      </c>
      <c r="R34" s="20">
        <v>3.909545</v>
      </c>
      <c r="S34" s="20">
        <v>11.261212</v>
      </c>
      <c r="T34" s="20">
        <v>0.30199999999999999</v>
      </c>
      <c r="U34" s="20">
        <v>0.30499999999999999</v>
      </c>
      <c r="V34" s="20">
        <f t="shared" si="0"/>
        <v>175.22898770581199</v>
      </c>
      <c r="W34" s="20">
        <f t="shared" si="1"/>
        <v>502.56732858688804</v>
      </c>
    </row>
    <row r="35" spans="1:23" x14ac:dyDescent="0.25">
      <c r="A35" s="18">
        <v>293</v>
      </c>
      <c r="B35" s="18">
        <v>293</v>
      </c>
      <c r="C35" s="18">
        <v>2130</v>
      </c>
      <c r="D35" s="18">
        <v>2520</v>
      </c>
      <c r="E35" s="18" t="s">
        <v>116</v>
      </c>
      <c r="F35" s="18" t="s">
        <v>117</v>
      </c>
      <c r="G35" s="19">
        <v>8.6450212391899992</v>
      </c>
      <c r="H35" s="19">
        <v>3.4985200000000001</v>
      </c>
      <c r="I35" s="18" t="s">
        <v>79</v>
      </c>
      <c r="J35" s="18" t="s">
        <v>80</v>
      </c>
      <c r="K35" s="18">
        <v>39</v>
      </c>
      <c r="L35" s="18">
        <v>27</v>
      </c>
      <c r="M35" s="18" t="s">
        <v>115</v>
      </c>
      <c r="N35" s="18" t="s">
        <v>115</v>
      </c>
      <c r="O35" s="18" t="s">
        <v>115</v>
      </c>
      <c r="P35" s="19">
        <v>4959.8190266600004</v>
      </c>
      <c r="Q35" s="19">
        <v>376575.61887200002</v>
      </c>
      <c r="R35" s="20">
        <v>2.987482</v>
      </c>
      <c r="S35" s="20">
        <v>17.855756</v>
      </c>
      <c r="T35" s="20">
        <v>0.30199999999999999</v>
      </c>
      <c r="U35" s="20">
        <v>0.30499999999999999</v>
      </c>
      <c r="V35" s="20">
        <f t="shared" si="0"/>
        <v>7.2953323375947203</v>
      </c>
      <c r="W35" s="20">
        <f t="shared" si="1"/>
        <v>43.415760039378405</v>
      </c>
    </row>
    <row r="36" spans="1:23" x14ac:dyDescent="0.25">
      <c r="A36" s="18">
        <v>294</v>
      </c>
      <c r="B36" s="18">
        <v>294</v>
      </c>
      <c r="C36" s="18">
        <v>2130</v>
      </c>
      <c r="D36" s="18">
        <v>2520</v>
      </c>
      <c r="E36" s="18" t="s">
        <v>116</v>
      </c>
      <c r="F36" s="18" t="s">
        <v>117</v>
      </c>
      <c r="G36" s="19">
        <v>6.7328239414300004</v>
      </c>
      <c r="H36" s="19">
        <v>2.7246800000000002</v>
      </c>
      <c r="I36" s="18" t="s">
        <v>79</v>
      </c>
      <c r="J36" s="18" t="s">
        <v>80</v>
      </c>
      <c r="K36" s="18">
        <v>39</v>
      </c>
      <c r="L36" s="18">
        <v>27</v>
      </c>
      <c r="M36" s="18" t="s">
        <v>115</v>
      </c>
      <c r="N36" s="18" t="s">
        <v>115</v>
      </c>
      <c r="O36" s="18" t="s">
        <v>115</v>
      </c>
      <c r="P36" s="19">
        <v>3997.3455526500002</v>
      </c>
      <c r="Q36" s="19">
        <v>293280.63776299998</v>
      </c>
      <c r="R36" s="20">
        <v>2.987482</v>
      </c>
      <c r="S36" s="20">
        <v>17.855756</v>
      </c>
      <c r="T36" s="20">
        <v>0.30199999999999999</v>
      </c>
      <c r="U36" s="20">
        <v>0.30499999999999999</v>
      </c>
      <c r="V36" s="20">
        <f t="shared" si="0"/>
        <v>5.68167285412048</v>
      </c>
      <c r="W36" s="20">
        <f t="shared" si="1"/>
        <v>33.812598774365604</v>
      </c>
    </row>
    <row r="37" spans="1:23" x14ac:dyDescent="0.25">
      <c r="A37" s="18">
        <v>295</v>
      </c>
      <c r="B37" s="18">
        <v>295</v>
      </c>
      <c r="C37" s="18">
        <v>2130</v>
      </c>
      <c r="D37" s="18">
        <v>2520</v>
      </c>
      <c r="E37" s="18" t="s">
        <v>116</v>
      </c>
      <c r="F37" s="18" t="s">
        <v>117</v>
      </c>
      <c r="G37" s="19">
        <v>23.280370520799998</v>
      </c>
      <c r="H37" s="19">
        <v>9.4212299999999995</v>
      </c>
      <c r="I37" s="18" t="s">
        <v>79</v>
      </c>
      <c r="J37" s="18" t="s">
        <v>80</v>
      </c>
      <c r="K37" s="18">
        <v>39</v>
      </c>
      <c r="L37" s="18">
        <v>27</v>
      </c>
      <c r="M37" s="18" t="s">
        <v>115</v>
      </c>
      <c r="N37" s="18" t="s">
        <v>115</v>
      </c>
      <c r="O37" s="18" t="s">
        <v>115</v>
      </c>
      <c r="P37" s="19">
        <v>9399.1508127599991</v>
      </c>
      <c r="Q37" s="19">
        <v>1014088.88352</v>
      </c>
      <c r="R37" s="20">
        <v>2.987482</v>
      </c>
      <c r="S37" s="20">
        <v>17.855756</v>
      </c>
      <c r="T37" s="20">
        <v>0.30199999999999999</v>
      </c>
      <c r="U37" s="20">
        <v>0.30499999999999999</v>
      </c>
      <c r="V37" s="20">
        <f t="shared" si="0"/>
        <v>19.645737019916279</v>
      </c>
      <c r="W37" s="20">
        <f t="shared" si="1"/>
        <v>116.91511294941661</v>
      </c>
    </row>
    <row r="38" spans="1:23" x14ac:dyDescent="0.25">
      <c r="A38" s="18">
        <v>296</v>
      </c>
      <c r="B38" s="18">
        <v>296</v>
      </c>
      <c r="C38" s="18">
        <v>2130</v>
      </c>
      <c r="D38" s="18">
        <v>2520</v>
      </c>
      <c r="E38" s="18" t="s">
        <v>116</v>
      </c>
      <c r="F38" s="18" t="s">
        <v>117</v>
      </c>
      <c r="G38" s="19">
        <v>9.5225966305899996E-4</v>
      </c>
      <c r="H38" s="19">
        <v>3.85366E-4</v>
      </c>
      <c r="I38" s="18" t="s">
        <v>79</v>
      </c>
      <c r="J38" s="18" t="s">
        <v>80</v>
      </c>
      <c r="K38" s="18">
        <v>39</v>
      </c>
      <c r="L38" s="18">
        <v>27</v>
      </c>
      <c r="M38" s="18" t="s">
        <v>115</v>
      </c>
      <c r="N38" s="18" t="s">
        <v>115</v>
      </c>
      <c r="O38" s="18" t="s">
        <v>115</v>
      </c>
      <c r="P38" s="19">
        <v>47.2713380426</v>
      </c>
      <c r="Q38" s="19">
        <v>41.480264993200002</v>
      </c>
      <c r="R38" s="20">
        <v>2.987482</v>
      </c>
      <c r="S38" s="20">
        <v>17.855756</v>
      </c>
      <c r="T38" s="20">
        <v>0.30199999999999999</v>
      </c>
      <c r="U38" s="20">
        <v>0.30499999999999999</v>
      </c>
      <c r="V38" s="20">
        <f t="shared" si="0"/>
        <v>8.0358924391157589E-4</v>
      </c>
      <c r="W38" s="20">
        <f t="shared" si="1"/>
        <v>4.7822958803537203E-3</v>
      </c>
    </row>
    <row r="39" spans="1:23" x14ac:dyDescent="0.25">
      <c r="A39" s="18">
        <v>297</v>
      </c>
      <c r="B39" s="18">
        <v>297</v>
      </c>
      <c r="C39" s="18">
        <v>2130</v>
      </c>
      <c r="D39" s="18">
        <v>2520</v>
      </c>
      <c r="E39" s="18" t="s">
        <v>116</v>
      </c>
      <c r="F39" s="18" t="s">
        <v>117</v>
      </c>
      <c r="G39" s="19">
        <v>25.009923012000002</v>
      </c>
      <c r="H39" s="19">
        <v>10.1212</v>
      </c>
      <c r="I39" s="18" t="s">
        <v>79</v>
      </c>
      <c r="J39" s="18" t="s">
        <v>80</v>
      </c>
      <c r="K39" s="18">
        <v>39</v>
      </c>
      <c r="L39" s="18">
        <v>27</v>
      </c>
      <c r="M39" s="18" t="s">
        <v>115</v>
      </c>
      <c r="N39" s="18" t="s">
        <v>115</v>
      </c>
      <c r="O39" s="18" t="s">
        <v>115</v>
      </c>
      <c r="P39" s="19">
        <v>6733.1775521400004</v>
      </c>
      <c r="Q39" s="19">
        <v>1089427.8886800001</v>
      </c>
      <c r="R39" s="20">
        <v>2.987482</v>
      </c>
      <c r="S39" s="20">
        <v>17.855756</v>
      </c>
      <c r="T39" s="20">
        <v>0.30199999999999999</v>
      </c>
      <c r="U39" s="20">
        <v>0.30499999999999999</v>
      </c>
      <c r="V39" s="20">
        <f t="shared" si="0"/>
        <v>21.1053581672432</v>
      </c>
      <c r="W39" s="20">
        <f t="shared" si="1"/>
        <v>125.601565950904</v>
      </c>
    </row>
    <row r="40" spans="1:23" x14ac:dyDescent="0.25">
      <c r="A40" s="18">
        <v>298</v>
      </c>
      <c r="B40" s="18">
        <v>298</v>
      </c>
      <c r="C40" s="18">
        <v>2130</v>
      </c>
      <c r="D40" s="18">
        <v>2520</v>
      </c>
      <c r="E40" s="18" t="s">
        <v>116</v>
      </c>
      <c r="F40" s="18" t="s">
        <v>117</v>
      </c>
      <c r="G40" s="19">
        <v>7.2686563287499997</v>
      </c>
      <c r="H40" s="19">
        <v>2.9415200000000001</v>
      </c>
      <c r="I40" s="18" t="s">
        <v>79</v>
      </c>
      <c r="J40" s="18" t="s">
        <v>80</v>
      </c>
      <c r="K40" s="18">
        <v>39</v>
      </c>
      <c r="L40" s="18">
        <v>27</v>
      </c>
      <c r="M40" s="18" t="s">
        <v>115</v>
      </c>
      <c r="N40" s="18" t="s">
        <v>115</v>
      </c>
      <c r="O40" s="18" t="s">
        <v>115</v>
      </c>
      <c r="P40" s="19">
        <v>3646.18196876</v>
      </c>
      <c r="Q40" s="19">
        <v>316621.40318999998</v>
      </c>
      <c r="R40" s="20">
        <v>2.987482</v>
      </c>
      <c r="S40" s="20">
        <v>17.855756</v>
      </c>
      <c r="T40" s="20">
        <v>0.30199999999999999</v>
      </c>
      <c r="U40" s="20">
        <v>0.30499999999999999</v>
      </c>
      <c r="V40" s="20">
        <f t="shared" si="0"/>
        <v>6.1338411607427199</v>
      </c>
      <c r="W40" s="20">
        <f t="shared" si="1"/>
        <v>36.503529055438406</v>
      </c>
    </row>
    <row r="41" spans="1:23" x14ac:dyDescent="0.25">
      <c r="A41" s="18">
        <v>299</v>
      </c>
      <c r="B41" s="18">
        <v>299</v>
      </c>
      <c r="C41" s="18">
        <v>2130</v>
      </c>
      <c r="D41" s="18">
        <v>2520</v>
      </c>
      <c r="E41" s="18" t="s">
        <v>116</v>
      </c>
      <c r="F41" s="18" t="s">
        <v>117</v>
      </c>
      <c r="G41" s="19">
        <v>4.4658408665299998</v>
      </c>
      <c r="H41" s="19">
        <v>1.8072600000000001</v>
      </c>
      <c r="I41" s="18" t="s">
        <v>79</v>
      </c>
      <c r="J41" s="18" t="s">
        <v>80</v>
      </c>
      <c r="K41" s="18">
        <v>39</v>
      </c>
      <c r="L41" s="18">
        <v>27</v>
      </c>
      <c r="M41" s="18" t="s">
        <v>115</v>
      </c>
      <c r="N41" s="18" t="s">
        <v>115</v>
      </c>
      <c r="O41" s="18" t="s">
        <v>115</v>
      </c>
      <c r="P41" s="19">
        <v>1983.4970736299999</v>
      </c>
      <c r="Q41" s="19">
        <v>194531.250019</v>
      </c>
      <c r="R41" s="20">
        <v>2.987482</v>
      </c>
      <c r="S41" s="20">
        <v>17.855756</v>
      </c>
      <c r="T41" s="20">
        <v>0.30199999999999999</v>
      </c>
      <c r="U41" s="20">
        <v>0.30499999999999999</v>
      </c>
      <c r="V41" s="20">
        <f t="shared" si="0"/>
        <v>3.7686113900853599</v>
      </c>
      <c r="W41" s="20">
        <f t="shared" si="1"/>
        <v>22.427645544049202</v>
      </c>
    </row>
    <row r="42" spans="1:23" x14ac:dyDescent="0.25">
      <c r="A42" s="18">
        <v>300</v>
      </c>
      <c r="B42" s="18">
        <v>300</v>
      </c>
      <c r="C42" s="18">
        <v>2130</v>
      </c>
      <c r="D42" s="18">
        <v>2520</v>
      </c>
      <c r="E42" s="18" t="s">
        <v>116</v>
      </c>
      <c r="F42" s="18" t="s">
        <v>117</v>
      </c>
      <c r="G42" s="19">
        <v>4.5045673010699998</v>
      </c>
      <c r="H42" s="19">
        <v>1.8229299999999999</v>
      </c>
      <c r="I42" s="18" t="s">
        <v>79</v>
      </c>
      <c r="J42" s="18" t="s">
        <v>80</v>
      </c>
      <c r="K42" s="18">
        <v>39</v>
      </c>
      <c r="L42" s="18">
        <v>27</v>
      </c>
      <c r="M42" s="18" t="s">
        <v>115</v>
      </c>
      <c r="N42" s="18" t="s">
        <v>115</v>
      </c>
      <c r="O42" s="18" t="s">
        <v>115</v>
      </c>
      <c r="P42" s="19">
        <v>1706.77174126</v>
      </c>
      <c r="Q42" s="19">
        <v>196218.16675900001</v>
      </c>
      <c r="R42" s="20">
        <v>2.987482</v>
      </c>
      <c r="S42" s="20">
        <v>17.855756</v>
      </c>
      <c r="T42" s="20">
        <v>0.30199999999999999</v>
      </c>
      <c r="U42" s="20">
        <v>0.30499999999999999</v>
      </c>
      <c r="V42" s="20">
        <f t="shared" si="0"/>
        <v>3.8012874524574793</v>
      </c>
      <c r="W42" s="20">
        <f t="shared" si="1"/>
        <v>22.622106333130603</v>
      </c>
    </row>
    <row r="43" spans="1:23" x14ac:dyDescent="0.25">
      <c r="A43" s="18">
        <v>301</v>
      </c>
      <c r="B43" s="18">
        <v>301</v>
      </c>
      <c r="C43" s="18">
        <v>2130</v>
      </c>
      <c r="D43" s="18">
        <v>2520</v>
      </c>
      <c r="E43" s="18" t="s">
        <v>116</v>
      </c>
      <c r="F43" s="18" t="s">
        <v>117</v>
      </c>
      <c r="G43" s="19">
        <v>4.0439695027399997E-2</v>
      </c>
      <c r="H43" s="19">
        <v>1.6365399999999999E-2</v>
      </c>
      <c r="I43" s="18" t="s">
        <v>79</v>
      </c>
      <c r="J43" s="18" t="s">
        <v>80</v>
      </c>
      <c r="K43" s="18">
        <v>39</v>
      </c>
      <c r="L43" s="18">
        <v>27</v>
      </c>
      <c r="M43" s="18" t="s">
        <v>115</v>
      </c>
      <c r="N43" s="18" t="s">
        <v>115</v>
      </c>
      <c r="O43" s="18" t="s">
        <v>115</v>
      </c>
      <c r="P43" s="19">
        <v>322.84066035199999</v>
      </c>
      <c r="Q43" s="19">
        <v>1761.5460691999999</v>
      </c>
      <c r="R43" s="20">
        <v>2.987482</v>
      </c>
      <c r="S43" s="20">
        <v>17.855756</v>
      </c>
      <c r="T43" s="20">
        <v>0.30199999999999999</v>
      </c>
      <c r="U43" s="20">
        <v>0.30499999999999999</v>
      </c>
      <c r="V43" s="20">
        <f t="shared" si="0"/>
        <v>3.4126153870114397E-2</v>
      </c>
      <c r="W43" s="20">
        <f t="shared" si="1"/>
        <v>0.20309052952346798</v>
      </c>
    </row>
    <row r="44" spans="1:23" x14ac:dyDescent="0.25">
      <c r="A44" s="18">
        <v>302</v>
      </c>
      <c r="B44" s="18">
        <v>302</v>
      </c>
      <c r="C44" s="18">
        <v>2130</v>
      </c>
      <c r="D44" s="18">
        <v>2520</v>
      </c>
      <c r="E44" s="18" t="s">
        <v>116</v>
      </c>
      <c r="F44" s="18" t="s">
        <v>117</v>
      </c>
      <c r="G44" s="19">
        <v>2.97946306361E-3</v>
      </c>
      <c r="H44" s="19">
        <v>1.20575E-3</v>
      </c>
      <c r="I44" s="18" t="s">
        <v>79</v>
      </c>
      <c r="J44" s="18" t="s">
        <v>80</v>
      </c>
      <c r="K44" s="18">
        <v>39</v>
      </c>
      <c r="L44" s="18">
        <v>27</v>
      </c>
      <c r="M44" s="18" t="s">
        <v>115</v>
      </c>
      <c r="N44" s="18" t="s">
        <v>115</v>
      </c>
      <c r="O44" s="18" t="s">
        <v>115</v>
      </c>
      <c r="P44" s="19">
        <v>81.403406473199993</v>
      </c>
      <c r="Q44" s="19">
        <v>129.78489179600001</v>
      </c>
      <c r="R44" s="20">
        <v>2.987482</v>
      </c>
      <c r="S44" s="20">
        <v>17.855756</v>
      </c>
      <c r="T44" s="20">
        <v>0.30199999999999999</v>
      </c>
      <c r="U44" s="20">
        <v>0.30499999999999999</v>
      </c>
      <c r="V44" s="20">
        <f t="shared" si="0"/>
        <v>2.5143051822069996E-3</v>
      </c>
      <c r="W44" s="20">
        <f t="shared" si="1"/>
        <v>1.4963056568915001E-2</v>
      </c>
    </row>
    <row r="45" spans="1:23" x14ac:dyDescent="0.25">
      <c r="A45" s="18">
        <v>315</v>
      </c>
      <c r="B45" s="18">
        <v>315</v>
      </c>
      <c r="C45" s="18">
        <v>2130</v>
      </c>
      <c r="D45" s="18">
        <v>9520</v>
      </c>
      <c r="E45" s="18" t="s">
        <v>116</v>
      </c>
      <c r="F45" s="18" t="s">
        <v>117</v>
      </c>
      <c r="G45" s="19">
        <v>5.84251186903</v>
      </c>
      <c r="H45" s="19">
        <v>2.3643800000000001</v>
      </c>
      <c r="I45" s="18" t="s">
        <v>79</v>
      </c>
      <c r="J45" s="18" t="s">
        <v>80</v>
      </c>
      <c r="K45" s="18">
        <v>89</v>
      </c>
      <c r="L45" s="18">
        <v>28</v>
      </c>
      <c r="M45" s="18" t="s">
        <v>249</v>
      </c>
      <c r="N45" s="18" t="s">
        <v>250</v>
      </c>
      <c r="O45" s="18" t="s">
        <v>250</v>
      </c>
      <c r="P45" s="19">
        <v>3954.7029302699998</v>
      </c>
      <c r="Q45" s="19">
        <v>254498.799016</v>
      </c>
      <c r="R45" s="20">
        <v>3.909545</v>
      </c>
      <c r="S45" s="20">
        <v>11.261212</v>
      </c>
      <c r="T45" s="20">
        <v>0.30199999999999999</v>
      </c>
      <c r="U45" s="20">
        <v>0.30499999999999999</v>
      </c>
      <c r="V45" s="20">
        <f t="shared" si="0"/>
        <v>6.4520677049558</v>
      </c>
      <c r="W45" s="20">
        <f t="shared" si="1"/>
        <v>18.504920177849204</v>
      </c>
    </row>
    <row r="46" spans="1:23" x14ac:dyDescent="0.25">
      <c r="A46" s="18">
        <v>316</v>
      </c>
      <c r="B46" s="18">
        <v>316</v>
      </c>
      <c r="C46" s="18">
        <v>2130</v>
      </c>
      <c r="D46" s="18">
        <v>9520</v>
      </c>
      <c r="E46" s="18" t="s">
        <v>116</v>
      </c>
      <c r="F46" s="18" t="s">
        <v>117</v>
      </c>
      <c r="G46" s="19">
        <v>1.01174585783</v>
      </c>
      <c r="H46" s="19">
        <v>0.409439</v>
      </c>
      <c r="I46" s="18" t="s">
        <v>79</v>
      </c>
      <c r="J46" s="18" t="s">
        <v>80</v>
      </c>
      <c r="K46" s="18">
        <v>89</v>
      </c>
      <c r="L46" s="18">
        <v>28</v>
      </c>
      <c r="M46" s="18" t="s">
        <v>249</v>
      </c>
      <c r="N46" s="18" t="s">
        <v>250</v>
      </c>
      <c r="O46" s="18" t="s">
        <v>250</v>
      </c>
      <c r="P46" s="19">
        <v>1574.22098467</v>
      </c>
      <c r="Q46" s="19">
        <v>44071.4732802</v>
      </c>
      <c r="R46" s="20">
        <v>3.909545</v>
      </c>
      <c r="S46" s="20">
        <v>11.261212</v>
      </c>
      <c r="T46" s="20">
        <v>0.30199999999999999</v>
      </c>
      <c r="U46" s="20">
        <v>0.30499999999999999</v>
      </c>
      <c r="V46" s="20">
        <f t="shared" si="0"/>
        <v>1.1173026962879899</v>
      </c>
      <c r="W46" s="20">
        <f t="shared" si="1"/>
        <v>3.2044916691472602</v>
      </c>
    </row>
    <row r="47" spans="1:23" x14ac:dyDescent="0.25">
      <c r="A47" s="18">
        <v>317</v>
      </c>
      <c r="B47" s="18">
        <v>317</v>
      </c>
      <c r="C47" s="18">
        <v>2130</v>
      </c>
      <c r="D47" s="18">
        <v>9520</v>
      </c>
      <c r="E47" s="18" t="s">
        <v>116</v>
      </c>
      <c r="F47" s="18" t="s">
        <v>117</v>
      </c>
      <c r="G47" s="19">
        <v>2.5691992569699998E-3</v>
      </c>
      <c r="H47" s="19">
        <v>1.0397200000000001E-3</v>
      </c>
      <c r="I47" s="18" t="s">
        <v>79</v>
      </c>
      <c r="J47" s="18" t="s">
        <v>80</v>
      </c>
      <c r="K47" s="18">
        <v>89</v>
      </c>
      <c r="L47" s="18">
        <v>28</v>
      </c>
      <c r="M47" s="18" t="s">
        <v>249</v>
      </c>
      <c r="N47" s="18" t="s">
        <v>250</v>
      </c>
      <c r="O47" s="18" t="s">
        <v>250</v>
      </c>
      <c r="P47" s="19">
        <v>195.10015063500001</v>
      </c>
      <c r="Q47" s="19">
        <v>111.913871986</v>
      </c>
      <c r="R47" s="20">
        <v>3.909545</v>
      </c>
      <c r="S47" s="20">
        <v>11.261212</v>
      </c>
      <c r="T47" s="20">
        <v>0.30199999999999999</v>
      </c>
      <c r="U47" s="20">
        <v>0.30499999999999999</v>
      </c>
      <c r="V47" s="20">
        <f t="shared" si="0"/>
        <v>2.8372528249251999E-3</v>
      </c>
      <c r="W47" s="20">
        <f t="shared" si="1"/>
        <v>8.1374126017448017E-3</v>
      </c>
    </row>
    <row r="48" spans="1:23" x14ac:dyDescent="0.25">
      <c r="A48" s="18">
        <v>318</v>
      </c>
      <c r="B48" s="18">
        <v>318</v>
      </c>
      <c r="C48" s="18">
        <v>2130</v>
      </c>
      <c r="D48" s="18">
        <v>9520</v>
      </c>
      <c r="E48" s="18" t="s">
        <v>116</v>
      </c>
      <c r="F48" s="18" t="s">
        <v>117</v>
      </c>
      <c r="G48" s="19">
        <v>0.817484292876</v>
      </c>
      <c r="H48" s="19">
        <v>0.33082400000000001</v>
      </c>
      <c r="I48" s="18" t="s">
        <v>79</v>
      </c>
      <c r="J48" s="18" t="s">
        <v>80</v>
      </c>
      <c r="K48" s="18">
        <v>89</v>
      </c>
      <c r="L48" s="18">
        <v>28</v>
      </c>
      <c r="M48" s="18" t="s">
        <v>249</v>
      </c>
      <c r="N48" s="18" t="s">
        <v>250</v>
      </c>
      <c r="O48" s="18" t="s">
        <v>250</v>
      </c>
      <c r="P48" s="19">
        <v>1564.8303801</v>
      </c>
      <c r="Q48" s="19">
        <v>35609.473359000003</v>
      </c>
      <c r="R48" s="20">
        <v>3.909545</v>
      </c>
      <c r="S48" s="20">
        <v>11.261212</v>
      </c>
      <c r="T48" s="20">
        <v>0.30199999999999999</v>
      </c>
      <c r="U48" s="20">
        <v>0.30499999999999999</v>
      </c>
      <c r="V48" s="20">
        <f t="shared" si="0"/>
        <v>0.90277317792584</v>
      </c>
      <c r="W48" s="20">
        <f t="shared" si="1"/>
        <v>2.5892080430881603</v>
      </c>
    </row>
    <row r="49" spans="1:23" x14ac:dyDescent="0.25">
      <c r="A49" s="18">
        <v>335</v>
      </c>
      <c r="B49" s="18">
        <v>335</v>
      </c>
      <c r="C49" s="18">
        <v>2140</v>
      </c>
      <c r="D49" s="18">
        <v>2520</v>
      </c>
      <c r="E49" s="18" t="s">
        <v>116</v>
      </c>
      <c r="F49" s="18" t="s">
        <v>117</v>
      </c>
      <c r="G49" s="19">
        <v>2.6084208736900001</v>
      </c>
      <c r="H49" s="19">
        <v>1.05559</v>
      </c>
      <c r="I49" s="18" t="s">
        <v>79</v>
      </c>
      <c r="J49" s="18" t="s">
        <v>80</v>
      </c>
      <c r="K49" s="18">
        <v>39</v>
      </c>
      <c r="L49" s="18">
        <v>27</v>
      </c>
      <c r="M49" s="18" t="s">
        <v>115</v>
      </c>
      <c r="N49" s="18" t="s">
        <v>115</v>
      </c>
      <c r="O49" s="18" t="s">
        <v>115</v>
      </c>
      <c r="P49" s="19">
        <v>3491.5419274300002</v>
      </c>
      <c r="Q49" s="19">
        <v>113622.358769</v>
      </c>
      <c r="R49" s="20">
        <v>2.987482</v>
      </c>
      <c r="S49" s="20">
        <v>17.855756</v>
      </c>
      <c r="T49" s="20">
        <v>0.30199999999999999</v>
      </c>
      <c r="U49" s="20">
        <v>0.30499999999999999</v>
      </c>
      <c r="V49" s="20">
        <f t="shared" si="0"/>
        <v>2.20118217481724</v>
      </c>
      <c r="W49" s="20">
        <f t="shared" si="1"/>
        <v>13.099608445847801</v>
      </c>
    </row>
    <row r="50" spans="1:23" x14ac:dyDescent="0.25">
      <c r="A50" s="18">
        <v>336</v>
      </c>
      <c r="B50" s="18">
        <v>336</v>
      </c>
      <c r="C50" s="18">
        <v>2140</v>
      </c>
      <c r="D50" s="18">
        <v>2520</v>
      </c>
      <c r="E50" s="18" t="s">
        <v>116</v>
      </c>
      <c r="F50" s="18" t="s">
        <v>117</v>
      </c>
      <c r="G50" s="19">
        <v>0.37437470422699998</v>
      </c>
      <c r="H50" s="19">
        <v>0.151504</v>
      </c>
      <c r="I50" s="18" t="s">
        <v>79</v>
      </c>
      <c r="J50" s="18" t="s">
        <v>80</v>
      </c>
      <c r="K50" s="18">
        <v>39</v>
      </c>
      <c r="L50" s="18">
        <v>27</v>
      </c>
      <c r="M50" s="18" t="s">
        <v>115</v>
      </c>
      <c r="N50" s="18" t="s">
        <v>115</v>
      </c>
      <c r="O50" s="18" t="s">
        <v>115</v>
      </c>
      <c r="P50" s="19">
        <v>4069.4536488399999</v>
      </c>
      <c r="Q50" s="19">
        <v>16307.696886</v>
      </c>
      <c r="R50" s="20">
        <v>2.987482</v>
      </c>
      <c r="S50" s="20">
        <v>17.855756</v>
      </c>
      <c r="T50" s="20">
        <v>0.30199999999999999</v>
      </c>
      <c r="U50" s="20">
        <v>0.30499999999999999</v>
      </c>
      <c r="V50" s="20">
        <f t="shared" si="0"/>
        <v>0.31592560010374399</v>
      </c>
      <c r="W50" s="20">
        <f t="shared" si="1"/>
        <v>1.88012682763168</v>
      </c>
    </row>
    <row r="51" spans="1:23" x14ac:dyDescent="0.25">
      <c r="A51" s="18">
        <v>337</v>
      </c>
      <c r="B51" s="18">
        <v>337</v>
      </c>
      <c r="C51" s="18">
        <v>2140</v>
      </c>
      <c r="D51" s="18">
        <v>9520</v>
      </c>
      <c r="E51" s="18" t="s">
        <v>116</v>
      </c>
      <c r="F51" s="18" t="s">
        <v>117</v>
      </c>
      <c r="G51" s="19">
        <v>0.47943428576899999</v>
      </c>
      <c r="H51" s="19">
        <v>0.19402</v>
      </c>
      <c r="I51" s="18" t="s">
        <v>79</v>
      </c>
      <c r="J51" s="18" t="s">
        <v>80</v>
      </c>
      <c r="K51" s="18">
        <v>89</v>
      </c>
      <c r="L51" s="18">
        <v>28</v>
      </c>
      <c r="M51" s="18" t="s">
        <v>249</v>
      </c>
      <c r="N51" s="18" t="s">
        <v>250</v>
      </c>
      <c r="O51" s="18" t="s">
        <v>250</v>
      </c>
      <c r="P51" s="19">
        <v>2805.6985241299999</v>
      </c>
      <c r="Q51" s="19">
        <v>20884.0739493</v>
      </c>
      <c r="R51" s="20">
        <v>3.909545</v>
      </c>
      <c r="S51" s="20">
        <v>11.261212</v>
      </c>
      <c r="T51" s="20">
        <v>0.30199999999999999</v>
      </c>
      <c r="U51" s="20">
        <v>0.30499999999999999</v>
      </c>
      <c r="V51" s="20">
        <f t="shared" si="0"/>
        <v>0.52945388478819999</v>
      </c>
      <c r="W51" s="20">
        <f t="shared" si="1"/>
        <v>1.5185057448068002</v>
      </c>
    </row>
    <row r="52" spans="1:23" x14ac:dyDescent="0.25">
      <c r="A52" s="18">
        <v>338</v>
      </c>
      <c r="B52" s="18">
        <v>338</v>
      </c>
      <c r="C52" s="18">
        <v>2150</v>
      </c>
      <c r="D52" s="18">
        <v>2520</v>
      </c>
      <c r="E52" s="18" t="s">
        <v>116</v>
      </c>
      <c r="F52" s="18" t="s">
        <v>117</v>
      </c>
      <c r="G52" s="19">
        <v>719.18619070700004</v>
      </c>
      <c r="H52" s="19">
        <v>291.04399999999998</v>
      </c>
      <c r="I52" s="18" t="s">
        <v>79</v>
      </c>
      <c r="J52" s="18" t="s">
        <v>80</v>
      </c>
      <c r="K52" s="18">
        <v>39</v>
      </c>
      <c r="L52" s="18">
        <v>27</v>
      </c>
      <c r="M52" s="18" t="s">
        <v>115</v>
      </c>
      <c r="N52" s="18" t="s">
        <v>115</v>
      </c>
      <c r="O52" s="18" t="s">
        <v>115</v>
      </c>
      <c r="P52" s="19">
        <v>47433.866742999999</v>
      </c>
      <c r="Q52" s="19">
        <v>31327625.156300001</v>
      </c>
      <c r="R52" s="20">
        <v>2.987482</v>
      </c>
      <c r="S52" s="20">
        <v>17.855756</v>
      </c>
      <c r="T52" s="20">
        <v>0.30199999999999999</v>
      </c>
      <c r="U52" s="20">
        <v>0.30499999999999999</v>
      </c>
      <c r="V52" s="20">
        <f t="shared" si="0"/>
        <v>606.90312042318396</v>
      </c>
      <c r="W52" s="20">
        <f t="shared" si="1"/>
        <v>3611.7834012384801</v>
      </c>
    </row>
    <row r="53" spans="1:23" x14ac:dyDescent="0.25">
      <c r="A53" s="18">
        <v>339</v>
      </c>
      <c r="B53" s="18">
        <v>339</v>
      </c>
      <c r="C53" s="18">
        <v>2150</v>
      </c>
      <c r="D53" s="18">
        <v>2520</v>
      </c>
      <c r="E53" s="18" t="s">
        <v>116</v>
      </c>
      <c r="F53" s="18" t="s">
        <v>117</v>
      </c>
      <c r="G53" s="19">
        <v>1.7630380331</v>
      </c>
      <c r="H53" s="19">
        <v>0.713476</v>
      </c>
      <c r="I53" s="18" t="s">
        <v>79</v>
      </c>
      <c r="J53" s="18" t="s">
        <v>80</v>
      </c>
      <c r="K53" s="18">
        <v>39</v>
      </c>
      <c r="L53" s="18">
        <v>27</v>
      </c>
      <c r="M53" s="18" t="s">
        <v>115</v>
      </c>
      <c r="N53" s="18" t="s">
        <v>115</v>
      </c>
      <c r="O53" s="18" t="s">
        <v>115</v>
      </c>
      <c r="P53" s="19">
        <v>6275.45943816</v>
      </c>
      <c r="Q53" s="19">
        <v>76797.629532499996</v>
      </c>
      <c r="R53" s="20">
        <v>2.987482</v>
      </c>
      <c r="S53" s="20">
        <v>17.855756</v>
      </c>
      <c r="T53" s="20">
        <v>0.30199999999999999</v>
      </c>
      <c r="U53" s="20">
        <v>0.30499999999999999</v>
      </c>
      <c r="V53" s="20">
        <f t="shared" si="0"/>
        <v>1.4877847017875359</v>
      </c>
      <c r="W53" s="20">
        <f t="shared" si="1"/>
        <v>8.8540590906599217</v>
      </c>
    </row>
    <row r="54" spans="1:23" x14ac:dyDescent="0.25">
      <c r="A54" s="18">
        <v>358</v>
      </c>
      <c r="B54" s="18">
        <v>358</v>
      </c>
      <c r="C54" s="18">
        <v>2150</v>
      </c>
      <c r="D54" s="18">
        <v>9520</v>
      </c>
      <c r="E54" s="18" t="s">
        <v>116</v>
      </c>
      <c r="F54" s="18" t="s">
        <v>117</v>
      </c>
      <c r="G54" s="19">
        <v>101.61160316599999</v>
      </c>
      <c r="H54" s="19">
        <v>41.120800000000003</v>
      </c>
      <c r="I54" s="18" t="s">
        <v>79</v>
      </c>
      <c r="J54" s="18" t="s">
        <v>80</v>
      </c>
      <c r="K54" s="18">
        <v>89</v>
      </c>
      <c r="L54" s="18">
        <v>28</v>
      </c>
      <c r="M54" s="18" t="s">
        <v>249</v>
      </c>
      <c r="N54" s="18" t="s">
        <v>250</v>
      </c>
      <c r="O54" s="18" t="s">
        <v>250</v>
      </c>
      <c r="P54" s="19">
        <v>8301.1865180999994</v>
      </c>
      <c r="Q54" s="19">
        <v>4426183.7291099997</v>
      </c>
      <c r="R54" s="20">
        <v>3.909545</v>
      </c>
      <c r="S54" s="20">
        <v>11.261212</v>
      </c>
      <c r="T54" s="20">
        <v>0.30199999999999999</v>
      </c>
      <c r="U54" s="20">
        <v>0.30499999999999999</v>
      </c>
      <c r="V54" s="20">
        <f t="shared" si="0"/>
        <v>112.21300538912801</v>
      </c>
      <c r="W54" s="20">
        <f t="shared" si="1"/>
        <v>321.83368225467206</v>
      </c>
    </row>
    <row r="55" spans="1:23" x14ac:dyDescent="0.25">
      <c r="A55" s="18">
        <v>386</v>
      </c>
      <c r="B55" s="18">
        <v>386</v>
      </c>
      <c r="C55" s="18">
        <v>2310</v>
      </c>
      <c r="D55" s="18">
        <v>2520</v>
      </c>
      <c r="E55" s="18" t="s">
        <v>116</v>
      </c>
      <c r="F55" s="18" t="s">
        <v>117</v>
      </c>
      <c r="G55" s="19">
        <v>394.72591335700002</v>
      </c>
      <c r="H55" s="19">
        <v>159.74</v>
      </c>
      <c r="I55" s="18" t="s">
        <v>79</v>
      </c>
      <c r="J55" s="18" t="s">
        <v>80</v>
      </c>
      <c r="K55" s="18">
        <v>39</v>
      </c>
      <c r="L55" s="18">
        <v>27</v>
      </c>
      <c r="M55" s="18" t="s">
        <v>115</v>
      </c>
      <c r="N55" s="18" t="s">
        <v>115</v>
      </c>
      <c r="O55" s="18" t="s">
        <v>115</v>
      </c>
      <c r="P55" s="19">
        <v>25091.583304899999</v>
      </c>
      <c r="Q55" s="19">
        <v>17194192.008900002</v>
      </c>
      <c r="R55" s="20">
        <v>2.987482</v>
      </c>
      <c r="S55" s="20">
        <v>17.855756</v>
      </c>
      <c r="T55" s="20">
        <v>0.30199999999999999</v>
      </c>
      <c r="U55" s="20">
        <v>0.30499999999999999</v>
      </c>
      <c r="V55" s="20">
        <f t="shared" si="0"/>
        <v>333.09982152663997</v>
      </c>
      <c r="W55" s="20">
        <f t="shared" si="1"/>
        <v>1982.3335320908002</v>
      </c>
    </row>
    <row r="56" spans="1:23" x14ac:dyDescent="0.25">
      <c r="A56" s="18">
        <v>390</v>
      </c>
      <c r="B56" s="18">
        <v>390</v>
      </c>
      <c r="C56" s="18">
        <v>2310</v>
      </c>
      <c r="D56" s="18">
        <v>9520</v>
      </c>
      <c r="E56" s="18" t="s">
        <v>116</v>
      </c>
      <c r="F56" s="18" t="s">
        <v>117</v>
      </c>
      <c r="G56" s="19">
        <v>1.52269733036</v>
      </c>
      <c r="H56" s="19">
        <v>0.61621400000000004</v>
      </c>
      <c r="I56" s="18" t="s">
        <v>79</v>
      </c>
      <c r="J56" s="18" t="s">
        <v>80</v>
      </c>
      <c r="K56" s="18">
        <v>89</v>
      </c>
      <c r="L56" s="18">
        <v>28</v>
      </c>
      <c r="M56" s="18" t="s">
        <v>249</v>
      </c>
      <c r="N56" s="18" t="s">
        <v>250</v>
      </c>
      <c r="O56" s="18" t="s">
        <v>250</v>
      </c>
      <c r="P56" s="19">
        <v>1022.56994371</v>
      </c>
      <c r="Q56" s="19">
        <v>66328.430397000004</v>
      </c>
      <c r="R56" s="20">
        <v>3.909545</v>
      </c>
      <c r="S56" s="20">
        <v>11.261212</v>
      </c>
      <c r="T56" s="20">
        <v>0.30199999999999999</v>
      </c>
      <c r="U56" s="20">
        <v>0.30499999999999999</v>
      </c>
      <c r="V56" s="20">
        <f t="shared" si="0"/>
        <v>1.6815632211157401</v>
      </c>
      <c r="W56" s="20">
        <f t="shared" si="1"/>
        <v>4.8228249615007606</v>
      </c>
    </row>
    <row r="57" spans="1:23" x14ac:dyDescent="0.25">
      <c r="A57" s="18">
        <v>391</v>
      </c>
      <c r="B57" s="18">
        <v>391</v>
      </c>
      <c r="C57" s="18">
        <v>2310</v>
      </c>
      <c r="D57" s="18">
        <v>9520</v>
      </c>
      <c r="E57" s="18" t="s">
        <v>116</v>
      </c>
      <c r="F57" s="18" t="s">
        <v>117</v>
      </c>
      <c r="G57" s="19">
        <v>57.430119106200003</v>
      </c>
      <c r="H57" s="19">
        <v>23.241099999999999</v>
      </c>
      <c r="I57" s="18" t="s">
        <v>79</v>
      </c>
      <c r="J57" s="18" t="s">
        <v>80</v>
      </c>
      <c r="K57" s="18">
        <v>89</v>
      </c>
      <c r="L57" s="18">
        <v>28</v>
      </c>
      <c r="M57" s="18" t="s">
        <v>249</v>
      </c>
      <c r="N57" s="18" t="s">
        <v>250</v>
      </c>
      <c r="O57" s="18" t="s">
        <v>250</v>
      </c>
      <c r="P57" s="19">
        <v>10242.2468484</v>
      </c>
      <c r="Q57" s="19">
        <v>2501645.98165</v>
      </c>
      <c r="R57" s="20">
        <v>3.909545</v>
      </c>
      <c r="S57" s="20">
        <v>11.261212</v>
      </c>
      <c r="T57" s="20">
        <v>0.30199999999999999</v>
      </c>
      <c r="U57" s="20">
        <v>0.30499999999999999</v>
      </c>
      <c r="V57" s="20">
        <f t="shared" si="0"/>
        <v>63.421764157051001</v>
      </c>
      <c r="W57" s="20">
        <f t="shared" si="1"/>
        <v>181.89745317817403</v>
      </c>
    </row>
    <row r="58" spans="1:23" x14ac:dyDescent="0.25">
      <c r="A58" s="18">
        <v>403</v>
      </c>
      <c r="B58" s="18">
        <v>403</v>
      </c>
      <c r="C58" s="18">
        <v>2520</v>
      </c>
      <c r="D58" s="18">
        <v>2520</v>
      </c>
      <c r="E58" s="18" t="s">
        <v>116</v>
      </c>
      <c r="F58" s="18" t="s">
        <v>117</v>
      </c>
      <c r="G58" s="19">
        <v>748.75038816400001</v>
      </c>
      <c r="H58" s="19">
        <v>303.00900000000001</v>
      </c>
      <c r="I58" s="18" t="s">
        <v>79</v>
      </c>
      <c r="J58" s="18" t="s">
        <v>80</v>
      </c>
      <c r="K58" s="18">
        <v>39</v>
      </c>
      <c r="L58" s="18">
        <v>27</v>
      </c>
      <c r="M58" s="18" t="s">
        <v>115</v>
      </c>
      <c r="N58" s="18" t="s">
        <v>115</v>
      </c>
      <c r="O58" s="18" t="s">
        <v>115</v>
      </c>
      <c r="P58" s="19">
        <v>53888.3160928</v>
      </c>
      <c r="Q58" s="19">
        <v>32615436.4463</v>
      </c>
      <c r="R58" s="20">
        <v>2.987482</v>
      </c>
      <c r="S58" s="20">
        <v>17.855756</v>
      </c>
      <c r="T58" s="20">
        <v>0.30199999999999999</v>
      </c>
      <c r="U58" s="20">
        <v>0.30499999999999999</v>
      </c>
      <c r="V58" s="20">
        <f t="shared" si="0"/>
        <v>631.853285469924</v>
      </c>
      <c r="W58" s="20">
        <f t="shared" si="1"/>
        <v>3760.2660650137809</v>
      </c>
    </row>
    <row r="59" spans="1:23" x14ac:dyDescent="0.25">
      <c r="A59" s="18">
        <v>404</v>
      </c>
      <c r="B59" s="18">
        <v>404</v>
      </c>
      <c r="C59" s="18">
        <v>2520</v>
      </c>
      <c r="D59" s="18">
        <v>2520</v>
      </c>
      <c r="E59" s="18" t="s">
        <v>116</v>
      </c>
      <c r="F59" s="18" t="s">
        <v>117</v>
      </c>
      <c r="G59" s="19">
        <v>32.609720617599997</v>
      </c>
      <c r="H59" s="19">
        <v>13.1967</v>
      </c>
      <c r="I59" s="18" t="s">
        <v>79</v>
      </c>
      <c r="J59" s="18" t="s">
        <v>80</v>
      </c>
      <c r="K59" s="18">
        <v>39</v>
      </c>
      <c r="L59" s="18">
        <v>27</v>
      </c>
      <c r="M59" s="18" t="s">
        <v>115</v>
      </c>
      <c r="N59" s="18" t="s">
        <v>115</v>
      </c>
      <c r="O59" s="18" t="s">
        <v>115</v>
      </c>
      <c r="P59" s="19">
        <v>7271.4306882399997</v>
      </c>
      <c r="Q59" s="19">
        <v>1420473.74819</v>
      </c>
      <c r="R59" s="20">
        <v>2.987482</v>
      </c>
      <c r="S59" s="20">
        <v>17.855756</v>
      </c>
      <c r="T59" s="20">
        <v>0.30199999999999999</v>
      </c>
      <c r="U59" s="20">
        <v>0.30499999999999999</v>
      </c>
      <c r="V59" s="20">
        <f t="shared" si="0"/>
        <v>27.518582789161197</v>
      </c>
      <c r="W59" s="20">
        <f t="shared" si="1"/>
        <v>163.76775336761401</v>
      </c>
    </row>
    <row r="60" spans="1:23" x14ac:dyDescent="0.25">
      <c r="A60" s="18">
        <v>405</v>
      </c>
      <c r="B60" s="18">
        <v>405</v>
      </c>
      <c r="C60" s="18">
        <v>2520</v>
      </c>
      <c r="D60" s="18">
        <v>2520</v>
      </c>
      <c r="E60" s="18" t="s">
        <v>116</v>
      </c>
      <c r="F60" s="18" t="s">
        <v>117</v>
      </c>
      <c r="G60" s="19">
        <v>47.409641022300001</v>
      </c>
      <c r="H60" s="19">
        <v>19.186</v>
      </c>
      <c r="I60" s="18" t="s">
        <v>79</v>
      </c>
      <c r="J60" s="18" t="s">
        <v>80</v>
      </c>
      <c r="K60" s="18">
        <v>39</v>
      </c>
      <c r="L60" s="18">
        <v>27</v>
      </c>
      <c r="M60" s="18" t="s">
        <v>115</v>
      </c>
      <c r="N60" s="18" t="s">
        <v>115</v>
      </c>
      <c r="O60" s="18" t="s">
        <v>115</v>
      </c>
      <c r="P60" s="19">
        <v>7889.0676071799999</v>
      </c>
      <c r="Q60" s="19">
        <v>2065155.7022800001</v>
      </c>
      <c r="R60" s="20">
        <v>2.987482</v>
      </c>
      <c r="S60" s="20">
        <v>17.855756</v>
      </c>
      <c r="T60" s="20">
        <v>0.30199999999999999</v>
      </c>
      <c r="U60" s="20">
        <v>0.30499999999999999</v>
      </c>
      <c r="V60" s="20">
        <f t="shared" si="0"/>
        <v>40.007845097095995</v>
      </c>
      <c r="W60" s="20">
        <f t="shared" si="1"/>
        <v>238.09347155812</v>
      </c>
    </row>
    <row r="61" spans="1:23" x14ac:dyDescent="0.25">
      <c r="A61" s="18">
        <v>458</v>
      </c>
      <c r="B61" s="18">
        <v>458</v>
      </c>
      <c r="C61" s="18">
        <v>3200</v>
      </c>
      <c r="D61" s="18">
        <v>9520</v>
      </c>
      <c r="E61" s="18" t="s">
        <v>116</v>
      </c>
      <c r="F61" s="18" t="s">
        <v>117</v>
      </c>
      <c r="G61" s="19">
        <v>0.35681738704999999</v>
      </c>
      <c r="H61" s="19">
        <v>0.144399</v>
      </c>
      <c r="I61" s="18" t="s">
        <v>79</v>
      </c>
      <c r="J61" s="18" t="s">
        <v>80</v>
      </c>
      <c r="K61" s="18">
        <v>89</v>
      </c>
      <c r="L61" s="18">
        <v>28</v>
      </c>
      <c r="M61" s="18" t="s">
        <v>249</v>
      </c>
      <c r="N61" s="18" t="s">
        <v>250</v>
      </c>
      <c r="O61" s="18" t="s">
        <v>250</v>
      </c>
      <c r="P61" s="19">
        <v>2609.7693390899999</v>
      </c>
      <c r="Q61" s="19">
        <v>15542.9032076</v>
      </c>
      <c r="R61" s="20">
        <v>3.909545</v>
      </c>
      <c r="S61" s="20">
        <v>11.261212</v>
      </c>
      <c r="T61" s="20">
        <v>0.30199999999999999</v>
      </c>
      <c r="U61" s="20">
        <v>0.30499999999999999</v>
      </c>
      <c r="V61" s="20">
        <f t="shared" si="0"/>
        <v>0.39404500314159002</v>
      </c>
      <c r="W61" s="20">
        <f t="shared" si="1"/>
        <v>1.1301448873536601</v>
      </c>
    </row>
    <row r="62" spans="1:23" x14ac:dyDescent="0.25">
      <c r="A62" s="18">
        <v>516</v>
      </c>
      <c r="B62" s="18">
        <v>516</v>
      </c>
      <c r="C62" s="18">
        <v>5300</v>
      </c>
      <c r="D62" s="18">
        <v>2520</v>
      </c>
      <c r="E62" s="18" t="s">
        <v>116</v>
      </c>
      <c r="F62" s="18" t="s">
        <v>117</v>
      </c>
      <c r="G62" s="19">
        <v>1.4161290719499999</v>
      </c>
      <c r="H62" s="19">
        <v>0.57308700000000001</v>
      </c>
      <c r="I62" s="18" t="s">
        <v>79</v>
      </c>
      <c r="J62" s="18" t="s">
        <v>80</v>
      </c>
      <c r="K62" s="18">
        <v>39</v>
      </c>
      <c r="L62" s="18">
        <v>27</v>
      </c>
      <c r="M62" s="18" t="s">
        <v>115</v>
      </c>
      <c r="N62" s="18" t="s">
        <v>115</v>
      </c>
      <c r="O62" s="18" t="s">
        <v>115</v>
      </c>
      <c r="P62" s="19">
        <v>4333.6567218</v>
      </c>
      <c r="Q62" s="19">
        <v>61686.335626799999</v>
      </c>
      <c r="R62" s="20">
        <v>2.987482</v>
      </c>
      <c r="S62" s="20">
        <v>17.855756</v>
      </c>
      <c r="T62" s="20">
        <v>0.30199999999999999</v>
      </c>
      <c r="U62" s="20">
        <v>0.30499999999999999</v>
      </c>
      <c r="V62" s="20">
        <f t="shared" si="0"/>
        <v>1.195036793659932</v>
      </c>
      <c r="W62" s="20">
        <f t="shared" si="1"/>
        <v>7.111866638946541</v>
      </c>
    </row>
    <row r="63" spans="1:23" x14ac:dyDescent="0.25">
      <c r="A63" s="18">
        <v>517</v>
      </c>
      <c r="B63" s="18">
        <v>517</v>
      </c>
      <c r="C63" s="18">
        <v>5300</v>
      </c>
      <c r="D63" s="18">
        <v>2520</v>
      </c>
      <c r="E63" s="18" t="s">
        <v>116</v>
      </c>
      <c r="F63" s="18" t="s">
        <v>117</v>
      </c>
      <c r="G63" s="19">
        <v>0.65927507744199998</v>
      </c>
      <c r="H63" s="19">
        <v>0.26679900000000001</v>
      </c>
      <c r="I63" s="18" t="s">
        <v>79</v>
      </c>
      <c r="J63" s="18" t="s">
        <v>80</v>
      </c>
      <c r="K63" s="18">
        <v>39</v>
      </c>
      <c r="L63" s="18">
        <v>27</v>
      </c>
      <c r="M63" s="18" t="s">
        <v>115</v>
      </c>
      <c r="N63" s="18" t="s">
        <v>115</v>
      </c>
      <c r="O63" s="18" t="s">
        <v>115</v>
      </c>
      <c r="P63" s="19">
        <v>2006.2658773799999</v>
      </c>
      <c r="Q63" s="19">
        <v>28717.907499600002</v>
      </c>
      <c r="R63" s="20">
        <v>2.987482</v>
      </c>
      <c r="S63" s="20">
        <v>17.855756</v>
      </c>
      <c r="T63" s="20">
        <v>0.30199999999999999</v>
      </c>
      <c r="U63" s="20">
        <v>0.30499999999999999</v>
      </c>
      <c r="V63" s="20">
        <f t="shared" si="0"/>
        <v>0.55634593266236398</v>
      </c>
      <c r="W63" s="20">
        <f t="shared" si="1"/>
        <v>3.3109090023055803</v>
      </c>
    </row>
    <row r="64" spans="1:23" x14ac:dyDescent="0.25">
      <c r="A64" s="18">
        <v>518</v>
      </c>
      <c r="B64" s="18">
        <v>518</v>
      </c>
      <c r="C64" s="18">
        <v>5300</v>
      </c>
      <c r="D64" s="18">
        <v>2520</v>
      </c>
      <c r="E64" s="18" t="s">
        <v>116</v>
      </c>
      <c r="F64" s="18" t="s">
        <v>117</v>
      </c>
      <c r="G64" s="19">
        <v>3.0672016113499998</v>
      </c>
      <c r="H64" s="19">
        <v>1.24125</v>
      </c>
      <c r="I64" s="18" t="s">
        <v>79</v>
      </c>
      <c r="J64" s="18" t="s">
        <v>80</v>
      </c>
      <c r="K64" s="18">
        <v>39</v>
      </c>
      <c r="L64" s="18">
        <v>27</v>
      </c>
      <c r="M64" s="18" t="s">
        <v>115</v>
      </c>
      <c r="N64" s="18" t="s">
        <v>115</v>
      </c>
      <c r="O64" s="18" t="s">
        <v>115</v>
      </c>
      <c r="P64" s="19">
        <v>1393.2132423200001</v>
      </c>
      <c r="Q64" s="19">
        <v>133606.767761</v>
      </c>
      <c r="R64" s="20">
        <v>2.987482</v>
      </c>
      <c r="S64" s="20">
        <v>17.855756</v>
      </c>
      <c r="T64" s="20">
        <v>0.30199999999999999</v>
      </c>
      <c r="U64" s="20">
        <v>0.30499999999999999</v>
      </c>
      <c r="V64" s="20">
        <f t="shared" si="0"/>
        <v>2.5883319986849997</v>
      </c>
      <c r="W64" s="20">
        <f t="shared" si="1"/>
        <v>15.403602708825</v>
      </c>
    </row>
    <row r="65" spans="1:23" x14ac:dyDescent="0.25">
      <c r="A65" s="18">
        <v>541</v>
      </c>
      <c r="B65" s="18">
        <v>541</v>
      </c>
      <c r="C65" s="18">
        <v>5300</v>
      </c>
      <c r="D65" s="18">
        <v>9520</v>
      </c>
      <c r="E65" s="18" t="s">
        <v>116</v>
      </c>
      <c r="F65" s="18" t="s">
        <v>117</v>
      </c>
      <c r="G65" s="19">
        <v>1.95112412245</v>
      </c>
      <c r="H65" s="19">
        <v>0.78959199999999996</v>
      </c>
      <c r="I65" s="18" t="s">
        <v>79</v>
      </c>
      <c r="J65" s="18" t="s">
        <v>80</v>
      </c>
      <c r="K65" s="18">
        <v>89</v>
      </c>
      <c r="L65" s="18">
        <v>28</v>
      </c>
      <c r="M65" s="18" t="s">
        <v>249</v>
      </c>
      <c r="N65" s="18" t="s">
        <v>250</v>
      </c>
      <c r="O65" s="18" t="s">
        <v>250</v>
      </c>
      <c r="P65" s="19">
        <v>1188.12528858</v>
      </c>
      <c r="Q65" s="19">
        <v>84990.626808700006</v>
      </c>
      <c r="R65" s="20">
        <v>3.909545</v>
      </c>
      <c r="S65" s="20">
        <v>11.261212</v>
      </c>
      <c r="T65" s="20">
        <v>0.30199999999999999</v>
      </c>
      <c r="U65" s="20">
        <v>0.30499999999999999</v>
      </c>
      <c r="V65" s="20">
        <f t="shared" si="0"/>
        <v>2.1546879280367199</v>
      </c>
      <c r="W65" s="20">
        <f t="shared" si="1"/>
        <v>6.1797752193252808</v>
      </c>
    </row>
    <row r="66" spans="1:23" x14ac:dyDescent="0.25">
      <c r="A66" s="18">
        <v>576</v>
      </c>
      <c r="B66" s="18">
        <v>576</v>
      </c>
      <c r="C66" s="18">
        <v>6170</v>
      </c>
      <c r="D66" s="18">
        <v>2520</v>
      </c>
      <c r="E66" s="18" t="s">
        <v>116</v>
      </c>
      <c r="F66" s="18" t="s">
        <v>117</v>
      </c>
      <c r="G66" s="19">
        <v>1.92291806079</v>
      </c>
      <c r="H66" s="19">
        <v>0.77817700000000001</v>
      </c>
      <c r="I66" s="18" t="s">
        <v>79</v>
      </c>
      <c r="J66" s="18" t="s">
        <v>80</v>
      </c>
      <c r="K66" s="18">
        <v>39</v>
      </c>
      <c r="L66" s="18">
        <v>27</v>
      </c>
      <c r="M66" s="18" t="s">
        <v>115</v>
      </c>
      <c r="N66" s="18" t="s">
        <v>115</v>
      </c>
      <c r="O66" s="18" t="s">
        <v>115</v>
      </c>
      <c r="P66" s="19">
        <v>1563.9903022200001</v>
      </c>
      <c r="Q66" s="19">
        <v>83761.975678899995</v>
      </c>
      <c r="R66" s="20">
        <v>2.987482</v>
      </c>
      <c r="S66" s="20">
        <v>17.855756</v>
      </c>
      <c r="T66" s="20">
        <v>0.30199999999999999</v>
      </c>
      <c r="U66" s="20">
        <v>0.30499999999999999</v>
      </c>
      <c r="V66" s="20">
        <f t="shared" si="0"/>
        <v>1.6227032666591719</v>
      </c>
      <c r="W66" s="20">
        <f t="shared" si="1"/>
        <v>9.6569823525843415</v>
      </c>
    </row>
    <row r="67" spans="1:23" x14ac:dyDescent="0.25">
      <c r="A67" s="18">
        <v>577</v>
      </c>
      <c r="B67" s="18">
        <v>577</v>
      </c>
      <c r="C67" s="18">
        <v>6170</v>
      </c>
      <c r="D67" s="18">
        <v>2520</v>
      </c>
      <c r="E67" s="18" t="s">
        <v>116</v>
      </c>
      <c r="F67" s="18" t="s">
        <v>117</v>
      </c>
      <c r="G67" s="19">
        <v>2.4076902359600001</v>
      </c>
      <c r="H67" s="19">
        <v>0.97435799999999995</v>
      </c>
      <c r="I67" s="18" t="s">
        <v>79</v>
      </c>
      <c r="J67" s="18" t="s">
        <v>80</v>
      </c>
      <c r="K67" s="18">
        <v>39</v>
      </c>
      <c r="L67" s="18">
        <v>27</v>
      </c>
      <c r="M67" s="18" t="s">
        <v>115</v>
      </c>
      <c r="N67" s="18" t="s">
        <v>115</v>
      </c>
      <c r="O67" s="18" t="s">
        <v>115</v>
      </c>
      <c r="P67" s="19">
        <v>1849.4170714300001</v>
      </c>
      <c r="Q67" s="19">
        <v>104878.56716200001</v>
      </c>
      <c r="R67" s="20">
        <v>2.987482</v>
      </c>
      <c r="S67" s="20">
        <v>17.855756</v>
      </c>
      <c r="T67" s="20">
        <v>0.30199999999999999</v>
      </c>
      <c r="U67" s="20">
        <v>0.30499999999999999</v>
      </c>
      <c r="V67" s="20">
        <f t="shared" ref="V67:V130" si="2">H67*R67*(1-T67)</f>
        <v>2.031792136616088</v>
      </c>
      <c r="W67" s="20">
        <f t="shared" ref="W67:W130" si="3">H67*S67*(1-U67)</f>
        <v>12.091539599730361</v>
      </c>
    </row>
    <row r="68" spans="1:23" x14ac:dyDescent="0.25">
      <c r="A68" s="18">
        <v>578</v>
      </c>
      <c r="B68" s="18">
        <v>578</v>
      </c>
      <c r="C68" s="18">
        <v>6170</v>
      </c>
      <c r="D68" s="18">
        <v>2520</v>
      </c>
      <c r="E68" s="18" t="s">
        <v>116</v>
      </c>
      <c r="F68" s="18" t="s">
        <v>117</v>
      </c>
      <c r="G68" s="19">
        <v>0.42083397717499998</v>
      </c>
      <c r="H68" s="19">
        <v>0.17030500000000001</v>
      </c>
      <c r="I68" s="18" t="s">
        <v>79</v>
      </c>
      <c r="J68" s="18" t="s">
        <v>80</v>
      </c>
      <c r="K68" s="18">
        <v>39</v>
      </c>
      <c r="L68" s="18">
        <v>27</v>
      </c>
      <c r="M68" s="18" t="s">
        <v>115</v>
      </c>
      <c r="N68" s="18" t="s">
        <v>115</v>
      </c>
      <c r="O68" s="18" t="s">
        <v>115</v>
      </c>
      <c r="P68" s="19">
        <v>741.52808366099998</v>
      </c>
      <c r="Q68" s="19">
        <v>18331.454720099999</v>
      </c>
      <c r="R68" s="20">
        <v>2.987482</v>
      </c>
      <c r="S68" s="20">
        <v>17.855756</v>
      </c>
      <c r="T68" s="20">
        <v>0.30199999999999999</v>
      </c>
      <c r="U68" s="20">
        <v>0.30499999999999999</v>
      </c>
      <c r="V68" s="20">
        <f t="shared" si="2"/>
        <v>0.35513061916297994</v>
      </c>
      <c r="W68" s="20">
        <f t="shared" si="3"/>
        <v>2.1134425452781</v>
      </c>
    </row>
    <row r="69" spans="1:23" x14ac:dyDescent="0.25">
      <c r="A69" s="18">
        <v>579</v>
      </c>
      <c r="B69" s="18">
        <v>579</v>
      </c>
      <c r="C69" s="18">
        <v>6170</v>
      </c>
      <c r="D69" s="18">
        <v>2520</v>
      </c>
      <c r="E69" s="18" t="s">
        <v>116</v>
      </c>
      <c r="F69" s="18" t="s">
        <v>117</v>
      </c>
      <c r="G69" s="19">
        <v>15.3960378835</v>
      </c>
      <c r="H69" s="19">
        <v>6.2305599999999997</v>
      </c>
      <c r="I69" s="18" t="s">
        <v>79</v>
      </c>
      <c r="J69" s="18" t="s">
        <v>80</v>
      </c>
      <c r="K69" s="18">
        <v>39</v>
      </c>
      <c r="L69" s="18">
        <v>27</v>
      </c>
      <c r="M69" s="18" t="s">
        <v>115</v>
      </c>
      <c r="N69" s="18" t="s">
        <v>115</v>
      </c>
      <c r="O69" s="18" t="s">
        <v>115</v>
      </c>
      <c r="P69" s="19">
        <v>4396.1884554600001</v>
      </c>
      <c r="Q69" s="19">
        <v>670648.72760099999</v>
      </c>
      <c r="R69" s="20">
        <v>2.987482</v>
      </c>
      <c r="S69" s="20">
        <v>17.855756</v>
      </c>
      <c r="T69" s="20">
        <v>0.30199999999999999</v>
      </c>
      <c r="U69" s="20">
        <v>0.30499999999999999</v>
      </c>
      <c r="V69" s="20">
        <f t="shared" si="2"/>
        <v>12.992352723244158</v>
      </c>
      <c r="W69" s="20">
        <f t="shared" si="3"/>
        <v>77.319694576835204</v>
      </c>
    </row>
    <row r="70" spans="1:23" x14ac:dyDescent="0.25">
      <c r="A70" s="18">
        <v>580</v>
      </c>
      <c r="B70" s="18">
        <v>580</v>
      </c>
      <c r="C70" s="18">
        <v>6170</v>
      </c>
      <c r="D70" s="18">
        <v>2520</v>
      </c>
      <c r="E70" s="18" t="s">
        <v>116</v>
      </c>
      <c r="F70" s="18" t="s">
        <v>117</v>
      </c>
      <c r="G70" s="19">
        <v>5.5555013848600003</v>
      </c>
      <c r="H70" s="19">
        <v>2.24823</v>
      </c>
      <c r="I70" s="18" t="s">
        <v>79</v>
      </c>
      <c r="J70" s="18" t="s">
        <v>80</v>
      </c>
      <c r="K70" s="18">
        <v>39</v>
      </c>
      <c r="L70" s="18">
        <v>27</v>
      </c>
      <c r="M70" s="18" t="s">
        <v>115</v>
      </c>
      <c r="N70" s="18" t="s">
        <v>115</v>
      </c>
      <c r="O70" s="18" t="s">
        <v>115</v>
      </c>
      <c r="P70" s="19">
        <v>3383.7782545199998</v>
      </c>
      <c r="Q70" s="19">
        <v>241996.67233500001</v>
      </c>
      <c r="R70" s="20">
        <v>2.987482</v>
      </c>
      <c r="S70" s="20">
        <v>17.855756</v>
      </c>
      <c r="T70" s="20">
        <v>0.30199999999999999</v>
      </c>
      <c r="U70" s="20">
        <v>0.30499999999999999</v>
      </c>
      <c r="V70" s="20">
        <f t="shared" si="2"/>
        <v>4.6881495664882795</v>
      </c>
      <c r="W70" s="20">
        <f t="shared" si="3"/>
        <v>27.899973186756601</v>
      </c>
    </row>
    <row r="71" spans="1:23" x14ac:dyDescent="0.25">
      <c r="A71" s="18">
        <v>581</v>
      </c>
      <c r="B71" s="18">
        <v>581</v>
      </c>
      <c r="C71" s="18">
        <v>6170</v>
      </c>
      <c r="D71" s="18">
        <v>2520</v>
      </c>
      <c r="E71" s="18" t="s">
        <v>116</v>
      </c>
      <c r="F71" s="18" t="s">
        <v>117</v>
      </c>
      <c r="G71" s="19">
        <v>1.0010850732300001</v>
      </c>
      <c r="H71" s="19">
        <v>0.40512500000000001</v>
      </c>
      <c r="I71" s="18" t="s">
        <v>79</v>
      </c>
      <c r="J71" s="18" t="s">
        <v>80</v>
      </c>
      <c r="K71" s="18">
        <v>39</v>
      </c>
      <c r="L71" s="18">
        <v>27</v>
      </c>
      <c r="M71" s="18" t="s">
        <v>115</v>
      </c>
      <c r="N71" s="18" t="s">
        <v>115</v>
      </c>
      <c r="O71" s="18" t="s">
        <v>115</v>
      </c>
      <c r="P71" s="19">
        <v>1091.8973669100001</v>
      </c>
      <c r="Q71" s="19">
        <v>43607.0913602</v>
      </c>
      <c r="R71" s="20">
        <v>2.987482</v>
      </c>
      <c r="S71" s="20">
        <v>17.855756</v>
      </c>
      <c r="T71" s="20">
        <v>0.30199999999999999</v>
      </c>
      <c r="U71" s="20">
        <v>0.30499999999999999</v>
      </c>
      <c r="V71" s="20">
        <f t="shared" si="2"/>
        <v>0.84479194438449989</v>
      </c>
      <c r="W71" s="20">
        <f t="shared" si="3"/>
        <v>5.0275001389025009</v>
      </c>
    </row>
    <row r="72" spans="1:23" x14ac:dyDescent="0.25">
      <c r="A72" s="18">
        <v>633</v>
      </c>
      <c r="B72" s="18">
        <v>948</v>
      </c>
      <c r="C72" s="18">
        <v>6410</v>
      </c>
      <c r="D72" s="18">
        <v>9520</v>
      </c>
      <c r="E72" s="18" t="s">
        <v>116</v>
      </c>
      <c r="F72" s="18" t="s">
        <v>117</v>
      </c>
      <c r="G72" s="19">
        <v>11.7272491609</v>
      </c>
      <c r="H72" s="19">
        <v>4.7458499999999999</v>
      </c>
      <c r="I72" s="18" t="s">
        <v>79</v>
      </c>
      <c r="J72" s="18" t="s">
        <v>80</v>
      </c>
      <c r="K72" s="18">
        <v>89</v>
      </c>
      <c r="L72" s="18">
        <v>28</v>
      </c>
      <c r="M72" s="18" t="s">
        <v>249</v>
      </c>
      <c r="N72" s="18" t="s">
        <v>250</v>
      </c>
      <c r="O72" s="18" t="s">
        <v>250</v>
      </c>
      <c r="P72" s="19">
        <v>2843.1818900500002</v>
      </c>
      <c r="Q72" s="19">
        <v>510836.93009699997</v>
      </c>
      <c r="R72" s="20">
        <v>3.909545</v>
      </c>
      <c r="S72" s="20">
        <v>11.261212</v>
      </c>
      <c r="T72" s="20">
        <v>0.30199999999999999</v>
      </c>
      <c r="U72" s="20">
        <v>0.30499999999999999</v>
      </c>
      <c r="V72" s="20">
        <f t="shared" si="2"/>
        <v>12.950771668498499</v>
      </c>
      <c r="W72" s="20">
        <f t="shared" si="3"/>
        <v>37.143595964289005</v>
      </c>
    </row>
    <row r="73" spans="1:23" x14ac:dyDescent="0.25">
      <c r="A73" s="18">
        <v>634</v>
      </c>
      <c r="B73" s="18">
        <v>949</v>
      </c>
      <c r="C73" s="18">
        <v>6410</v>
      </c>
      <c r="D73" s="18">
        <v>9520</v>
      </c>
      <c r="E73" s="18" t="s">
        <v>116</v>
      </c>
      <c r="F73" s="18" t="s">
        <v>117</v>
      </c>
      <c r="G73" s="19">
        <v>11.263792711600001</v>
      </c>
      <c r="H73" s="19">
        <v>4.5583</v>
      </c>
      <c r="I73" s="18" t="s">
        <v>79</v>
      </c>
      <c r="J73" s="18" t="s">
        <v>80</v>
      </c>
      <c r="K73" s="18">
        <v>89</v>
      </c>
      <c r="L73" s="18">
        <v>28</v>
      </c>
      <c r="M73" s="18" t="s">
        <v>249</v>
      </c>
      <c r="N73" s="18" t="s">
        <v>250</v>
      </c>
      <c r="O73" s="18" t="s">
        <v>250</v>
      </c>
      <c r="P73" s="19">
        <v>4464.3902279900003</v>
      </c>
      <c r="Q73" s="19">
        <v>490648.84791800001</v>
      </c>
      <c r="R73" s="20">
        <v>3.909545</v>
      </c>
      <c r="S73" s="20">
        <v>11.261212</v>
      </c>
      <c r="T73" s="20">
        <v>0.30199999999999999</v>
      </c>
      <c r="U73" s="20">
        <v>0.30499999999999999</v>
      </c>
      <c r="V73" s="20">
        <f t="shared" si="2"/>
        <v>12.438973523503</v>
      </c>
      <c r="W73" s="20">
        <f t="shared" si="3"/>
        <v>35.675727948422001</v>
      </c>
    </row>
    <row r="74" spans="1:23" x14ac:dyDescent="0.25">
      <c r="A74" s="18">
        <v>635</v>
      </c>
      <c r="B74" s="18">
        <v>950</v>
      </c>
      <c r="C74" s="18">
        <v>6410</v>
      </c>
      <c r="D74" s="18">
        <v>9520</v>
      </c>
      <c r="E74" s="18" t="s">
        <v>116</v>
      </c>
      <c r="F74" s="18" t="s">
        <v>117</v>
      </c>
      <c r="G74" s="19">
        <v>7.6575067962199999</v>
      </c>
      <c r="H74" s="19">
        <v>3.0988799999999999</v>
      </c>
      <c r="I74" s="18" t="s">
        <v>79</v>
      </c>
      <c r="J74" s="18" t="s">
        <v>80</v>
      </c>
      <c r="K74" s="18">
        <v>89</v>
      </c>
      <c r="L74" s="18">
        <v>28</v>
      </c>
      <c r="M74" s="18" t="s">
        <v>249</v>
      </c>
      <c r="N74" s="18" t="s">
        <v>250</v>
      </c>
      <c r="O74" s="18" t="s">
        <v>250</v>
      </c>
      <c r="P74" s="19">
        <v>4288.6221975099998</v>
      </c>
      <c r="Q74" s="19">
        <v>333559.66180300002</v>
      </c>
      <c r="R74" s="20">
        <v>3.909545</v>
      </c>
      <c r="S74" s="20">
        <v>11.261212</v>
      </c>
      <c r="T74" s="20">
        <v>0.30199999999999999</v>
      </c>
      <c r="U74" s="20">
        <v>0.30499999999999999</v>
      </c>
      <c r="V74" s="20">
        <f t="shared" si="2"/>
        <v>8.456417145100799</v>
      </c>
      <c r="W74" s="20">
        <f t="shared" si="3"/>
        <v>24.253515526579204</v>
      </c>
    </row>
    <row r="75" spans="1:23" x14ac:dyDescent="0.25">
      <c r="A75" s="18">
        <v>704</v>
      </c>
      <c r="B75" s="18">
        <v>632</v>
      </c>
      <c r="C75" s="18">
        <v>6172</v>
      </c>
      <c r="D75" s="18">
        <v>2520</v>
      </c>
      <c r="E75" s="18" t="s">
        <v>116</v>
      </c>
      <c r="F75" s="18" t="s">
        <v>117</v>
      </c>
      <c r="G75" s="19">
        <v>9.0767887050400002</v>
      </c>
      <c r="H75" s="19">
        <v>3.6732499999999999</v>
      </c>
      <c r="I75" s="18" t="s">
        <v>79</v>
      </c>
      <c r="J75" s="18" t="s">
        <v>80</v>
      </c>
      <c r="K75" s="18">
        <v>39</v>
      </c>
      <c r="L75" s="18">
        <v>27</v>
      </c>
      <c r="M75" s="18" t="s">
        <v>115</v>
      </c>
      <c r="N75" s="18" t="s">
        <v>115</v>
      </c>
      <c r="O75" s="18" t="s">
        <v>115</v>
      </c>
      <c r="P75" s="19">
        <v>7896.0349716700002</v>
      </c>
      <c r="Q75" s="19">
        <v>395383.33445700002</v>
      </c>
      <c r="R75" s="20">
        <v>2.987482</v>
      </c>
      <c r="S75" s="20">
        <v>17.855756</v>
      </c>
      <c r="T75" s="20">
        <v>0.30199999999999999</v>
      </c>
      <c r="U75" s="20">
        <v>0.30499999999999999</v>
      </c>
      <c r="V75" s="20">
        <f t="shared" si="2"/>
        <v>7.6596902430369989</v>
      </c>
      <c r="W75" s="20">
        <f t="shared" si="3"/>
        <v>45.584115730265005</v>
      </c>
    </row>
    <row r="76" spans="1:23" x14ac:dyDescent="0.25">
      <c r="A76" s="18">
        <v>839</v>
      </c>
      <c r="B76" s="18">
        <v>767</v>
      </c>
      <c r="C76" s="18">
        <v>6210</v>
      </c>
      <c r="D76" s="18">
        <v>9520</v>
      </c>
      <c r="E76" s="18" t="s">
        <v>116</v>
      </c>
      <c r="F76" s="18" t="s">
        <v>117</v>
      </c>
      <c r="G76" s="19">
        <v>5.0219628967200003E-2</v>
      </c>
      <c r="H76" s="19">
        <v>2.03232E-2</v>
      </c>
      <c r="I76" s="18" t="s">
        <v>79</v>
      </c>
      <c r="J76" s="18" t="s">
        <v>80</v>
      </c>
      <c r="K76" s="18">
        <v>89</v>
      </c>
      <c r="L76" s="18">
        <v>28</v>
      </c>
      <c r="M76" s="18" t="s">
        <v>249</v>
      </c>
      <c r="N76" s="18" t="s">
        <v>250</v>
      </c>
      <c r="O76" s="18" t="s">
        <v>250</v>
      </c>
      <c r="P76" s="19">
        <v>419.24426218000002</v>
      </c>
      <c r="Q76" s="19">
        <v>2187.5582875599998</v>
      </c>
      <c r="R76" s="20">
        <v>3.909545</v>
      </c>
      <c r="S76" s="20">
        <v>11.261212</v>
      </c>
      <c r="T76" s="20">
        <v>0.30199999999999999</v>
      </c>
      <c r="U76" s="20">
        <v>0.30499999999999999</v>
      </c>
      <c r="V76" s="20">
        <f t="shared" si="2"/>
        <v>5.5459216530912001E-2</v>
      </c>
      <c r="W76" s="20">
        <f t="shared" si="3"/>
        <v>0.15906038528428801</v>
      </c>
    </row>
    <row r="77" spans="1:23" x14ac:dyDescent="0.25">
      <c r="A77" s="18">
        <v>840</v>
      </c>
      <c r="B77" s="18">
        <v>768</v>
      </c>
      <c r="C77" s="18">
        <v>6210</v>
      </c>
      <c r="D77" s="18">
        <v>9520</v>
      </c>
      <c r="E77" s="18" t="s">
        <v>116</v>
      </c>
      <c r="F77" s="18" t="s">
        <v>117</v>
      </c>
      <c r="G77" s="19">
        <v>0.41313981199799998</v>
      </c>
      <c r="H77" s="19">
        <v>0.16719200000000001</v>
      </c>
      <c r="I77" s="18" t="s">
        <v>79</v>
      </c>
      <c r="J77" s="18" t="s">
        <v>80</v>
      </c>
      <c r="K77" s="18">
        <v>89</v>
      </c>
      <c r="L77" s="18">
        <v>28</v>
      </c>
      <c r="M77" s="18" t="s">
        <v>249</v>
      </c>
      <c r="N77" s="18" t="s">
        <v>250</v>
      </c>
      <c r="O77" s="18" t="s">
        <v>250</v>
      </c>
      <c r="P77" s="19">
        <v>717.48013533699998</v>
      </c>
      <c r="Q77" s="19">
        <v>17996.298224800001</v>
      </c>
      <c r="R77" s="20">
        <v>3.909545</v>
      </c>
      <c r="S77" s="20">
        <v>11.261212</v>
      </c>
      <c r="T77" s="20">
        <v>0.30199999999999999</v>
      </c>
      <c r="U77" s="20">
        <v>0.30499999999999999</v>
      </c>
      <c r="V77" s="20">
        <f t="shared" si="2"/>
        <v>0.45624396405272</v>
      </c>
      <c r="W77" s="20">
        <f t="shared" si="3"/>
        <v>1.3085352669092802</v>
      </c>
    </row>
    <row r="78" spans="1:23" x14ac:dyDescent="0.25">
      <c r="A78" s="18">
        <v>841</v>
      </c>
      <c r="B78" s="18">
        <v>769</v>
      </c>
      <c r="C78" s="18">
        <v>6210</v>
      </c>
      <c r="D78" s="18">
        <v>9520</v>
      </c>
      <c r="E78" s="18" t="s">
        <v>116</v>
      </c>
      <c r="F78" s="18" t="s">
        <v>117</v>
      </c>
      <c r="G78" s="19">
        <v>3.89867130886</v>
      </c>
      <c r="H78" s="19">
        <v>1.5777399999999999</v>
      </c>
      <c r="I78" s="18" t="s">
        <v>79</v>
      </c>
      <c r="J78" s="18" t="s">
        <v>80</v>
      </c>
      <c r="K78" s="18">
        <v>89</v>
      </c>
      <c r="L78" s="18">
        <v>28</v>
      </c>
      <c r="M78" s="18" t="s">
        <v>249</v>
      </c>
      <c r="N78" s="18" t="s">
        <v>250</v>
      </c>
      <c r="O78" s="18" t="s">
        <v>250</v>
      </c>
      <c r="P78" s="19">
        <v>2722.3850969599998</v>
      </c>
      <c r="Q78" s="19">
        <v>169825.442912</v>
      </c>
      <c r="R78" s="20">
        <v>3.909545</v>
      </c>
      <c r="S78" s="20">
        <v>11.261212</v>
      </c>
      <c r="T78" s="20">
        <v>0.30199999999999999</v>
      </c>
      <c r="U78" s="20">
        <v>0.30499999999999999</v>
      </c>
      <c r="V78" s="20">
        <f t="shared" si="2"/>
        <v>4.3054353787533994</v>
      </c>
      <c r="W78" s="20">
        <f t="shared" si="3"/>
        <v>12.3482489115116</v>
      </c>
    </row>
    <row r="79" spans="1:23" x14ac:dyDescent="0.25">
      <c r="A79" s="18">
        <v>842</v>
      </c>
      <c r="B79" s="18">
        <v>770</v>
      </c>
      <c r="C79" s="18">
        <v>6210</v>
      </c>
      <c r="D79" s="18">
        <v>9520</v>
      </c>
      <c r="E79" s="18" t="s">
        <v>116</v>
      </c>
      <c r="F79" s="18" t="s">
        <v>117</v>
      </c>
      <c r="G79" s="19">
        <v>0.13093290203999999</v>
      </c>
      <c r="H79" s="19">
        <v>5.2986699999999998E-2</v>
      </c>
      <c r="I79" s="18" t="s">
        <v>79</v>
      </c>
      <c r="J79" s="18" t="s">
        <v>80</v>
      </c>
      <c r="K79" s="18">
        <v>89</v>
      </c>
      <c r="L79" s="18">
        <v>28</v>
      </c>
      <c r="M79" s="18" t="s">
        <v>249</v>
      </c>
      <c r="N79" s="18" t="s">
        <v>250</v>
      </c>
      <c r="O79" s="18" t="s">
        <v>250</v>
      </c>
      <c r="P79" s="19">
        <v>386.14539656900001</v>
      </c>
      <c r="Q79" s="19">
        <v>5703.4143989599997</v>
      </c>
      <c r="R79" s="20">
        <v>3.909545</v>
      </c>
      <c r="S79" s="20">
        <v>11.261212</v>
      </c>
      <c r="T79" s="20">
        <v>0.30199999999999999</v>
      </c>
      <c r="U79" s="20">
        <v>0.30499999999999999</v>
      </c>
      <c r="V79" s="20">
        <f t="shared" si="2"/>
        <v>0.14459341385994701</v>
      </c>
      <c r="W79" s="20">
        <f t="shared" si="3"/>
        <v>0.41470265100687803</v>
      </c>
    </row>
    <row r="80" spans="1:23" x14ac:dyDescent="0.25">
      <c r="A80" s="18">
        <v>843</v>
      </c>
      <c r="B80" s="18">
        <v>771</v>
      </c>
      <c r="C80" s="18">
        <v>6210</v>
      </c>
      <c r="D80" s="18">
        <v>9520</v>
      </c>
      <c r="E80" s="18" t="s">
        <v>116</v>
      </c>
      <c r="F80" s="18" t="s">
        <v>117</v>
      </c>
      <c r="G80" s="19">
        <v>0.53135383697500005</v>
      </c>
      <c r="H80" s="19">
        <v>0.215031</v>
      </c>
      <c r="I80" s="18" t="s">
        <v>79</v>
      </c>
      <c r="J80" s="18" t="s">
        <v>80</v>
      </c>
      <c r="K80" s="18">
        <v>89</v>
      </c>
      <c r="L80" s="18">
        <v>28</v>
      </c>
      <c r="M80" s="18" t="s">
        <v>249</v>
      </c>
      <c r="N80" s="18" t="s">
        <v>250</v>
      </c>
      <c r="O80" s="18" t="s">
        <v>250</v>
      </c>
      <c r="P80" s="19">
        <v>647.27707548000001</v>
      </c>
      <c r="Q80" s="19">
        <v>23145.680555399998</v>
      </c>
      <c r="R80" s="20">
        <v>3.909545</v>
      </c>
      <c r="S80" s="20">
        <v>11.261212</v>
      </c>
      <c r="T80" s="20">
        <v>0.30199999999999999</v>
      </c>
      <c r="U80" s="20">
        <v>0.30499999999999999</v>
      </c>
      <c r="V80" s="20">
        <f t="shared" si="2"/>
        <v>0.58679001288471</v>
      </c>
      <c r="W80" s="20">
        <f t="shared" si="3"/>
        <v>1.6829492259125403</v>
      </c>
    </row>
    <row r="81" spans="1:23" x14ac:dyDescent="0.25">
      <c r="A81" s="18">
        <v>844</v>
      </c>
      <c r="B81" s="18">
        <v>772</v>
      </c>
      <c r="C81" s="18">
        <v>6210</v>
      </c>
      <c r="D81" s="18">
        <v>9520</v>
      </c>
      <c r="E81" s="18" t="s">
        <v>116</v>
      </c>
      <c r="F81" s="18" t="s">
        <v>117</v>
      </c>
      <c r="G81" s="19">
        <v>4.9003077744299997E-3</v>
      </c>
      <c r="H81" s="19">
        <v>1.9830799999999999E-3</v>
      </c>
      <c r="I81" s="18" t="s">
        <v>79</v>
      </c>
      <c r="J81" s="18" t="s">
        <v>80</v>
      </c>
      <c r="K81" s="18">
        <v>89</v>
      </c>
      <c r="L81" s="18">
        <v>28</v>
      </c>
      <c r="M81" s="18" t="s">
        <v>249</v>
      </c>
      <c r="N81" s="18" t="s">
        <v>250</v>
      </c>
      <c r="O81" s="18" t="s">
        <v>250</v>
      </c>
      <c r="P81" s="19">
        <v>106.893273787</v>
      </c>
      <c r="Q81" s="19">
        <v>213.45655287899999</v>
      </c>
      <c r="R81" s="20">
        <v>3.909545</v>
      </c>
      <c r="S81" s="20">
        <v>11.261212</v>
      </c>
      <c r="T81" s="20">
        <v>0.30199999999999999</v>
      </c>
      <c r="U81" s="20">
        <v>0.30499999999999999</v>
      </c>
      <c r="V81" s="20">
        <f t="shared" si="2"/>
        <v>5.4115524680227994E-3</v>
      </c>
      <c r="W81" s="20">
        <f t="shared" si="3"/>
        <v>1.5520659583607202E-2</v>
      </c>
    </row>
    <row r="82" spans="1:23" x14ac:dyDescent="0.25">
      <c r="A82" s="18">
        <v>848</v>
      </c>
      <c r="B82" s="18">
        <v>776</v>
      </c>
      <c r="C82" s="18">
        <v>6216</v>
      </c>
      <c r="D82" s="18">
        <v>2520</v>
      </c>
      <c r="E82" s="18" t="s">
        <v>116</v>
      </c>
      <c r="F82" s="18" t="s">
        <v>117</v>
      </c>
      <c r="G82" s="19">
        <v>4.7164860373499996E-3</v>
      </c>
      <c r="H82" s="19">
        <v>1.90869E-3</v>
      </c>
      <c r="I82" s="18" t="s">
        <v>79</v>
      </c>
      <c r="J82" s="18" t="s">
        <v>80</v>
      </c>
      <c r="K82" s="18">
        <v>39</v>
      </c>
      <c r="L82" s="18">
        <v>27</v>
      </c>
      <c r="M82" s="18" t="s">
        <v>115</v>
      </c>
      <c r="N82" s="18" t="s">
        <v>115</v>
      </c>
      <c r="O82" s="18" t="s">
        <v>115</v>
      </c>
      <c r="P82" s="19">
        <v>140.47065645800001</v>
      </c>
      <c r="Q82" s="19">
        <v>205.44931008399999</v>
      </c>
      <c r="R82" s="20">
        <v>2.987482</v>
      </c>
      <c r="S82" s="20">
        <v>17.855756</v>
      </c>
      <c r="T82" s="20">
        <v>0.30199999999999999</v>
      </c>
      <c r="U82" s="20">
        <v>0.30499999999999999</v>
      </c>
      <c r="V82" s="20">
        <f t="shared" si="2"/>
        <v>3.9801195589688398E-3</v>
      </c>
      <c r="W82" s="20">
        <f t="shared" si="3"/>
        <v>2.3686366529149801E-2</v>
      </c>
    </row>
    <row r="83" spans="1:23" x14ac:dyDescent="0.25">
      <c r="A83" s="18">
        <v>849</v>
      </c>
      <c r="B83" s="18">
        <v>777</v>
      </c>
      <c r="C83" s="18">
        <v>6216</v>
      </c>
      <c r="D83" s="18">
        <v>2520</v>
      </c>
      <c r="E83" s="18" t="s">
        <v>116</v>
      </c>
      <c r="F83" s="18" t="s">
        <v>117</v>
      </c>
      <c r="G83" s="19">
        <v>0.220492554802</v>
      </c>
      <c r="H83" s="19">
        <v>8.9230199999999996E-2</v>
      </c>
      <c r="I83" s="18" t="s">
        <v>79</v>
      </c>
      <c r="J83" s="18" t="s">
        <v>80</v>
      </c>
      <c r="K83" s="18">
        <v>39</v>
      </c>
      <c r="L83" s="18">
        <v>27</v>
      </c>
      <c r="M83" s="18" t="s">
        <v>115</v>
      </c>
      <c r="N83" s="18" t="s">
        <v>115</v>
      </c>
      <c r="O83" s="18" t="s">
        <v>115</v>
      </c>
      <c r="P83" s="19">
        <v>713.46604367899999</v>
      </c>
      <c r="Q83" s="19">
        <v>9604.6172685099991</v>
      </c>
      <c r="R83" s="20">
        <v>2.987482</v>
      </c>
      <c r="S83" s="20">
        <v>17.855756</v>
      </c>
      <c r="T83" s="20">
        <v>0.30199999999999999</v>
      </c>
      <c r="U83" s="20">
        <v>0.30499999999999999</v>
      </c>
      <c r="V83" s="20">
        <f t="shared" si="2"/>
        <v>0.18606838421676716</v>
      </c>
      <c r="W83" s="20">
        <f t="shared" si="3"/>
        <v>1.1073245119266841</v>
      </c>
    </row>
    <row r="84" spans="1:23" x14ac:dyDescent="0.25">
      <c r="A84" s="18">
        <v>850</v>
      </c>
      <c r="B84" s="18">
        <v>778</v>
      </c>
      <c r="C84" s="18">
        <v>6216</v>
      </c>
      <c r="D84" s="18">
        <v>2520</v>
      </c>
      <c r="E84" s="18" t="s">
        <v>116</v>
      </c>
      <c r="F84" s="18" t="s">
        <v>117</v>
      </c>
      <c r="G84" s="19">
        <v>1.33996377531E-4</v>
      </c>
      <c r="H84" s="19">
        <v>5.42264E-5</v>
      </c>
      <c r="I84" s="18" t="s">
        <v>79</v>
      </c>
      <c r="J84" s="18" t="s">
        <v>80</v>
      </c>
      <c r="K84" s="18">
        <v>39</v>
      </c>
      <c r="L84" s="18">
        <v>27</v>
      </c>
      <c r="M84" s="18" t="s">
        <v>115</v>
      </c>
      <c r="N84" s="18" t="s">
        <v>115</v>
      </c>
      <c r="O84" s="18" t="s">
        <v>115</v>
      </c>
      <c r="P84" s="19">
        <v>15.188806834699999</v>
      </c>
      <c r="Q84" s="19">
        <v>5.8368588578600002</v>
      </c>
      <c r="R84" s="20">
        <v>2.987482</v>
      </c>
      <c r="S84" s="20">
        <v>17.855756</v>
      </c>
      <c r="T84" s="20">
        <v>0.30199999999999999</v>
      </c>
      <c r="U84" s="20">
        <v>0.30499999999999999</v>
      </c>
      <c r="V84" s="20">
        <f t="shared" si="2"/>
        <v>1.1307627495951039E-4</v>
      </c>
      <c r="W84" s="20">
        <f t="shared" si="3"/>
        <v>6.7293609017508805E-4</v>
      </c>
    </row>
    <row r="85" spans="1:23" x14ac:dyDescent="0.25">
      <c r="A85" s="18">
        <v>851</v>
      </c>
      <c r="B85" s="18">
        <v>779</v>
      </c>
      <c r="C85" s="18">
        <v>6216</v>
      </c>
      <c r="D85" s="18">
        <v>2520</v>
      </c>
      <c r="E85" s="18" t="s">
        <v>116</v>
      </c>
      <c r="F85" s="18" t="s">
        <v>117</v>
      </c>
      <c r="G85" s="19">
        <v>0.71262201313899998</v>
      </c>
      <c r="H85" s="19">
        <v>0.28838799999999998</v>
      </c>
      <c r="I85" s="18" t="s">
        <v>79</v>
      </c>
      <c r="J85" s="18" t="s">
        <v>80</v>
      </c>
      <c r="K85" s="18">
        <v>39</v>
      </c>
      <c r="L85" s="18">
        <v>27</v>
      </c>
      <c r="M85" s="18" t="s">
        <v>115</v>
      </c>
      <c r="N85" s="18" t="s">
        <v>115</v>
      </c>
      <c r="O85" s="18" t="s">
        <v>115</v>
      </c>
      <c r="P85" s="19">
        <v>1955.7522584200001</v>
      </c>
      <c r="Q85" s="19">
        <v>31041.6907245</v>
      </c>
      <c r="R85" s="20">
        <v>2.987482</v>
      </c>
      <c r="S85" s="20">
        <v>17.855756</v>
      </c>
      <c r="T85" s="20">
        <v>0.30199999999999999</v>
      </c>
      <c r="U85" s="20">
        <v>0.30499999999999999</v>
      </c>
      <c r="V85" s="20">
        <f t="shared" si="2"/>
        <v>0.60136466339316796</v>
      </c>
      <c r="W85" s="20">
        <f t="shared" si="3"/>
        <v>3.5788231041229599</v>
      </c>
    </row>
    <row r="86" spans="1:23" x14ac:dyDescent="0.25">
      <c r="A86" s="18">
        <v>852</v>
      </c>
      <c r="B86" s="18">
        <v>780</v>
      </c>
      <c r="C86" s="18">
        <v>6216</v>
      </c>
      <c r="D86" s="18">
        <v>2520</v>
      </c>
      <c r="E86" s="18" t="s">
        <v>116</v>
      </c>
      <c r="F86" s="18" t="s">
        <v>117</v>
      </c>
      <c r="G86" s="19">
        <v>0.62833016274300002</v>
      </c>
      <c r="H86" s="19">
        <v>0.254276</v>
      </c>
      <c r="I86" s="18" t="s">
        <v>79</v>
      </c>
      <c r="J86" s="18" t="s">
        <v>80</v>
      </c>
      <c r="K86" s="18">
        <v>39</v>
      </c>
      <c r="L86" s="18">
        <v>27</v>
      </c>
      <c r="M86" s="18" t="s">
        <v>115</v>
      </c>
      <c r="N86" s="18" t="s">
        <v>115</v>
      </c>
      <c r="O86" s="18" t="s">
        <v>115</v>
      </c>
      <c r="P86" s="19">
        <v>782.08711985399998</v>
      </c>
      <c r="Q86" s="19">
        <v>27369.952408900001</v>
      </c>
      <c r="R86" s="20">
        <v>2.987482</v>
      </c>
      <c r="S86" s="20">
        <v>17.855756</v>
      </c>
      <c r="T86" s="20">
        <v>0.30199999999999999</v>
      </c>
      <c r="U86" s="20">
        <v>0.30499999999999999</v>
      </c>
      <c r="V86" s="20">
        <f t="shared" si="2"/>
        <v>0.53023219117633591</v>
      </c>
      <c r="W86" s="20">
        <f t="shared" si="3"/>
        <v>3.1555016977959203</v>
      </c>
    </row>
    <row r="87" spans="1:23" x14ac:dyDescent="0.25">
      <c r="A87" s="18">
        <v>871</v>
      </c>
      <c r="B87" s="18">
        <v>799</v>
      </c>
      <c r="C87" s="18">
        <v>6410</v>
      </c>
      <c r="D87" s="18">
        <v>2520</v>
      </c>
      <c r="E87" s="18" t="s">
        <v>116</v>
      </c>
      <c r="F87" s="18" t="s">
        <v>117</v>
      </c>
      <c r="G87" s="19">
        <v>0.31097570594500001</v>
      </c>
      <c r="H87" s="19">
        <v>0.12584699999999999</v>
      </c>
      <c r="I87" s="18" t="s">
        <v>79</v>
      </c>
      <c r="J87" s="18" t="s">
        <v>80</v>
      </c>
      <c r="K87" s="18">
        <v>39</v>
      </c>
      <c r="L87" s="18">
        <v>27</v>
      </c>
      <c r="M87" s="18" t="s">
        <v>115</v>
      </c>
      <c r="N87" s="18" t="s">
        <v>115</v>
      </c>
      <c r="O87" s="18" t="s">
        <v>115</v>
      </c>
      <c r="P87" s="19">
        <v>639.80283142099995</v>
      </c>
      <c r="Q87" s="19">
        <v>13546.047566499999</v>
      </c>
      <c r="R87" s="20">
        <v>2.987482</v>
      </c>
      <c r="S87" s="20">
        <v>17.855756</v>
      </c>
      <c r="T87" s="20">
        <v>0.30199999999999999</v>
      </c>
      <c r="U87" s="20">
        <v>0.30499999999999999</v>
      </c>
      <c r="V87" s="20">
        <f t="shared" si="2"/>
        <v>0.26242402178329194</v>
      </c>
      <c r="W87" s="20">
        <f t="shared" si="3"/>
        <v>1.5617298611057397</v>
      </c>
    </row>
    <row r="88" spans="1:23" x14ac:dyDescent="0.25">
      <c r="A88" s="18">
        <v>872</v>
      </c>
      <c r="B88" s="18">
        <v>800</v>
      </c>
      <c r="C88" s="18">
        <v>6410</v>
      </c>
      <c r="D88" s="18">
        <v>2520</v>
      </c>
      <c r="E88" s="18" t="s">
        <v>116</v>
      </c>
      <c r="F88" s="18" t="s">
        <v>117</v>
      </c>
      <c r="G88" s="19">
        <v>9.0409540142700005E-3</v>
      </c>
      <c r="H88" s="19">
        <v>3.6587400000000002E-3</v>
      </c>
      <c r="I88" s="18" t="s">
        <v>79</v>
      </c>
      <c r="J88" s="18" t="s">
        <v>80</v>
      </c>
      <c r="K88" s="18">
        <v>39</v>
      </c>
      <c r="L88" s="18">
        <v>27</v>
      </c>
      <c r="M88" s="18" t="s">
        <v>115</v>
      </c>
      <c r="N88" s="18" t="s">
        <v>115</v>
      </c>
      <c r="O88" s="18" t="s">
        <v>115</v>
      </c>
      <c r="P88" s="19">
        <v>147.35794786299999</v>
      </c>
      <c r="Q88" s="19">
        <v>393.82238173000002</v>
      </c>
      <c r="R88" s="20">
        <v>2.987482</v>
      </c>
      <c r="S88" s="20">
        <v>17.855756</v>
      </c>
      <c r="T88" s="20">
        <v>0.30199999999999999</v>
      </c>
      <c r="U88" s="20">
        <v>0.30499999999999999</v>
      </c>
      <c r="V88" s="20">
        <f t="shared" si="2"/>
        <v>7.6294330850906391E-3</v>
      </c>
      <c r="W88" s="20">
        <f t="shared" si="3"/>
        <v>4.5404050251670804E-2</v>
      </c>
    </row>
    <row r="89" spans="1:23" x14ac:dyDescent="0.25">
      <c r="A89" s="18">
        <v>873</v>
      </c>
      <c r="B89" s="18">
        <v>801</v>
      </c>
      <c r="C89" s="18">
        <v>6410</v>
      </c>
      <c r="D89" s="18">
        <v>2520</v>
      </c>
      <c r="E89" s="18" t="s">
        <v>116</v>
      </c>
      <c r="F89" s="18" t="s">
        <v>117</v>
      </c>
      <c r="G89" s="19">
        <v>7.1890505246499994E-2</v>
      </c>
      <c r="H89" s="19">
        <v>2.90931E-2</v>
      </c>
      <c r="I89" s="18" t="s">
        <v>79</v>
      </c>
      <c r="J89" s="18" t="s">
        <v>80</v>
      </c>
      <c r="K89" s="18">
        <v>39</v>
      </c>
      <c r="L89" s="18">
        <v>27</v>
      </c>
      <c r="M89" s="18" t="s">
        <v>115</v>
      </c>
      <c r="N89" s="18" t="s">
        <v>115</v>
      </c>
      <c r="O89" s="18" t="s">
        <v>115</v>
      </c>
      <c r="P89" s="19">
        <v>268.727254706</v>
      </c>
      <c r="Q89" s="19">
        <v>3131.5378823699998</v>
      </c>
      <c r="R89" s="20">
        <v>2.987482</v>
      </c>
      <c r="S89" s="20">
        <v>17.855756</v>
      </c>
      <c r="T89" s="20">
        <v>0.30199999999999999</v>
      </c>
      <c r="U89" s="20">
        <v>0.30499999999999999</v>
      </c>
      <c r="V89" s="20">
        <f t="shared" si="2"/>
        <v>6.0666748576791593E-2</v>
      </c>
      <c r="W89" s="20">
        <f t="shared" si="3"/>
        <v>0.36103810994410201</v>
      </c>
    </row>
    <row r="90" spans="1:23" x14ac:dyDescent="0.25">
      <c r="A90" s="18">
        <v>874</v>
      </c>
      <c r="B90" s="18">
        <v>802</v>
      </c>
      <c r="C90" s="18">
        <v>6410</v>
      </c>
      <c r="D90" s="18">
        <v>2520</v>
      </c>
      <c r="E90" s="18" t="s">
        <v>116</v>
      </c>
      <c r="F90" s="18" t="s">
        <v>117</v>
      </c>
      <c r="G90" s="19">
        <v>6.9262772402400002E-2</v>
      </c>
      <c r="H90" s="19">
        <v>2.8029700000000001E-2</v>
      </c>
      <c r="I90" s="18" t="s">
        <v>79</v>
      </c>
      <c r="J90" s="18" t="s">
        <v>80</v>
      </c>
      <c r="K90" s="18">
        <v>39</v>
      </c>
      <c r="L90" s="18">
        <v>27</v>
      </c>
      <c r="M90" s="18" t="s">
        <v>115</v>
      </c>
      <c r="N90" s="18" t="s">
        <v>115</v>
      </c>
      <c r="O90" s="18" t="s">
        <v>115</v>
      </c>
      <c r="P90" s="19">
        <v>375.23237447999998</v>
      </c>
      <c r="Q90" s="19">
        <v>3017.0742967900001</v>
      </c>
      <c r="R90" s="20">
        <v>2.987482</v>
      </c>
      <c r="S90" s="20">
        <v>17.855756</v>
      </c>
      <c r="T90" s="20">
        <v>0.30199999999999999</v>
      </c>
      <c r="U90" s="20">
        <v>0.30499999999999999</v>
      </c>
      <c r="V90" s="20">
        <f t="shared" si="2"/>
        <v>5.8449280502349196E-2</v>
      </c>
      <c r="W90" s="20">
        <f t="shared" si="3"/>
        <v>0.347841581347474</v>
      </c>
    </row>
    <row r="91" spans="1:23" x14ac:dyDescent="0.25">
      <c r="A91" s="18">
        <v>875</v>
      </c>
      <c r="B91" s="18">
        <v>803</v>
      </c>
      <c r="C91" s="18">
        <v>6410</v>
      </c>
      <c r="D91" s="18">
        <v>2520</v>
      </c>
      <c r="E91" s="18" t="s">
        <v>116</v>
      </c>
      <c r="F91" s="18" t="s">
        <v>117</v>
      </c>
      <c r="G91" s="19">
        <v>2.0698751249899998</v>
      </c>
      <c r="H91" s="19">
        <v>0.83764899999999998</v>
      </c>
      <c r="I91" s="18" t="s">
        <v>79</v>
      </c>
      <c r="J91" s="18" t="s">
        <v>80</v>
      </c>
      <c r="K91" s="18">
        <v>39</v>
      </c>
      <c r="L91" s="18">
        <v>27</v>
      </c>
      <c r="M91" s="18" t="s">
        <v>115</v>
      </c>
      <c r="N91" s="18" t="s">
        <v>115</v>
      </c>
      <c r="O91" s="18" t="s">
        <v>115</v>
      </c>
      <c r="P91" s="19">
        <v>1457.2468562399999</v>
      </c>
      <c r="Q91" s="19">
        <v>90163.3997905</v>
      </c>
      <c r="R91" s="20">
        <v>2.987482</v>
      </c>
      <c r="S91" s="20">
        <v>17.855756</v>
      </c>
      <c r="T91" s="20">
        <v>0.30199999999999999</v>
      </c>
      <c r="U91" s="20">
        <v>0.30499999999999999</v>
      </c>
      <c r="V91" s="20">
        <f t="shared" si="2"/>
        <v>1.7467179942529638</v>
      </c>
      <c r="W91" s="20">
        <f t="shared" si="3"/>
        <v>10.395015029562581</v>
      </c>
    </row>
    <row r="92" spans="1:23" x14ac:dyDescent="0.25">
      <c r="A92" s="18">
        <v>876</v>
      </c>
      <c r="B92" s="18">
        <v>804</v>
      </c>
      <c r="C92" s="18">
        <v>6410</v>
      </c>
      <c r="D92" s="18">
        <v>2520</v>
      </c>
      <c r="E92" s="18" t="s">
        <v>116</v>
      </c>
      <c r="F92" s="18" t="s">
        <v>117</v>
      </c>
      <c r="G92" s="19">
        <v>7.7137310581099996</v>
      </c>
      <c r="H92" s="19">
        <v>3.1216400000000002</v>
      </c>
      <c r="I92" s="18" t="s">
        <v>79</v>
      </c>
      <c r="J92" s="18" t="s">
        <v>80</v>
      </c>
      <c r="K92" s="18">
        <v>39</v>
      </c>
      <c r="L92" s="18">
        <v>27</v>
      </c>
      <c r="M92" s="18" t="s">
        <v>115</v>
      </c>
      <c r="N92" s="18" t="s">
        <v>115</v>
      </c>
      <c r="O92" s="18" t="s">
        <v>115</v>
      </c>
      <c r="P92" s="19">
        <v>5131.3571622999998</v>
      </c>
      <c r="Q92" s="19">
        <v>336008.78084999998</v>
      </c>
      <c r="R92" s="20">
        <v>2.987482</v>
      </c>
      <c r="S92" s="20">
        <v>17.855756</v>
      </c>
      <c r="T92" s="20">
        <v>0.30199999999999999</v>
      </c>
      <c r="U92" s="20">
        <v>0.30499999999999999</v>
      </c>
      <c r="V92" s="20">
        <f t="shared" si="2"/>
        <v>6.5094386307150396</v>
      </c>
      <c r="W92" s="20">
        <f t="shared" si="3"/>
        <v>38.738773301088806</v>
      </c>
    </row>
    <row r="93" spans="1:23" x14ac:dyDescent="0.25">
      <c r="A93" s="18">
        <v>877</v>
      </c>
      <c r="B93" s="18">
        <v>805</v>
      </c>
      <c r="C93" s="18">
        <v>6410</v>
      </c>
      <c r="D93" s="18">
        <v>2520</v>
      </c>
      <c r="E93" s="18" t="s">
        <v>116</v>
      </c>
      <c r="F93" s="18" t="s">
        <v>117</v>
      </c>
      <c r="G93" s="19">
        <v>0.237897671645</v>
      </c>
      <c r="H93" s="19">
        <v>9.6273800000000007E-2</v>
      </c>
      <c r="I93" s="18" t="s">
        <v>79</v>
      </c>
      <c r="J93" s="18" t="s">
        <v>80</v>
      </c>
      <c r="K93" s="18">
        <v>39</v>
      </c>
      <c r="L93" s="18">
        <v>27</v>
      </c>
      <c r="M93" s="18" t="s">
        <v>115</v>
      </c>
      <c r="N93" s="18" t="s">
        <v>115</v>
      </c>
      <c r="O93" s="18" t="s">
        <v>115</v>
      </c>
      <c r="P93" s="19">
        <v>939.92001269800005</v>
      </c>
      <c r="Q93" s="19">
        <v>10362.781125400001</v>
      </c>
      <c r="R93" s="20">
        <v>2.987482</v>
      </c>
      <c r="S93" s="20">
        <v>17.855756</v>
      </c>
      <c r="T93" s="20">
        <v>0.30199999999999999</v>
      </c>
      <c r="U93" s="20">
        <v>0.30499999999999999</v>
      </c>
      <c r="V93" s="20">
        <f t="shared" si="2"/>
        <v>0.20075613871097681</v>
      </c>
      <c r="W93" s="20">
        <f t="shared" si="3"/>
        <v>1.1947338299849961</v>
      </c>
    </row>
    <row r="94" spans="1:23" x14ac:dyDescent="0.25">
      <c r="A94" s="18">
        <v>878</v>
      </c>
      <c r="B94" s="18">
        <v>806</v>
      </c>
      <c r="C94" s="18">
        <v>6410</v>
      </c>
      <c r="D94" s="18">
        <v>2520</v>
      </c>
      <c r="E94" s="18" t="s">
        <v>116</v>
      </c>
      <c r="F94" s="18" t="s">
        <v>117</v>
      </c>
      <c r="G94" s="19">
        <v>2.0246132210400001</v>
      </c>
      <c r="H94" s="19">
        <v>0.81933199999999995</v>
      </c>
      <c r="I94" s="18" t="s">
        <v>79</v>
      </c>
      <c r="J94" s="18" t="s">
        <v>80</v>
      </c>
      <c r="K94" s="18">
        <v>39</v>
      </c>
      <c r="L94" s="18">
        <v>27</v>
      </c>
      <c r="M94" s="18" t="s">
        <v>115</v>
      </c>
      <c r="N94" s="18" t="s">
        <v>115</v>
      </c>
      <c r="O94" s="18" t="s">
        <v>115</v>
      </c>
      <c r="P94" s="19">
        <v>4000.2843000299999</v>
      </c>
      <c r="Q94" s="19">
        <v>88191.799141199997</v>
      </c>
      <c r="R94" s="20">
        <v>2.987482</v>
      </c>
      <c r="S94" s="20">
        <v>17.855756</v>
      </c>
      <c r="T94" s="20">
        <v>0.30199999999999999</v>
      </c>
      <c r="U94" s="20">
        <v>0.30499999999999999</v>
      </c>
      <c r="V94" s="20">
        <f t="shared" si="2"/>
        <v>1.7085222422127517</v>
      </c>
      <c r="W94" s="20">
        <f t="shared" si="3"/>
        <v>10.167705631119441</v>
      </c>
    </row>
    <row r="95" spans="1:23" x14ac:dyDescent="0.25">
      <c r="A95" s="18">
        <v>879</v>
      </c>
      <c r="B95" s="18">
        <v>807</v>
      </c>
      <c r="C95" s="18">
        <v>6410</v>
      </c>
      <c r="D95" s="18">
        <v>2520</v>
      </c>
      <c r="E95" s="18" t="s">
        <v>116</v>
      </c>
      <c r="F95" s="18" t="s">
        <v>117</v>
      </c>
      <c r="G95" s="19">
        <v>4.8519704508699997</v>
      </c>
      <c r="H95" s="19">
        <v>1.9635199999999999</v>
      </c>
      <c r="I95" s="18" t="s">
        <v>79</v>
      </c>
      <c r="J95" s="18" t="s">
        <v>80</v>
      </c>
      <c r="K95" s="18">
        <v>39</v>
      </c>
      <c r="L95" s="18">
        <v>27</v>
      </c>
      <c r="M95" s="18" t="s">
        <v>115</v>
      </c>
      <c r="N95" s="18" t="s">
        <v>115</v>
      </c>
      <c r="O95" s="18" t="s">
        <v>115</v>
      </c>
      <c r="P95" s="19">
        <v>2279.0509042899998</v>
      </c>
      <c r="Q95" s="19">
        <v>211350.987433</v>
      </c>
      <c r="R95" s="20">
        <v>2.987482</v>
      </c>
      <c r="S95" s="20">
        <v>17.855756</v>
      </c>
      <c r="T95" s="20">
        <v>0.30199999999999999</v>
      </c>
      <c r="U95" s="20">
        <v>0.30499999999999999</v>
      </c>
      <c r="V95" s="20">
        <f t="shared" si="2"/>
        <v>4.0944544983347191</v>
      </c>
      <c r="W95" s="20">
        <f t="shared" si="3"/>
        <v>24.3667931446784</v>
      </c>
    </row>
    <row r="96" spans="1:23" x14ac:dyDescent="0.25">
      <c r="A96" s="18">
        <v>880</v>
      </c>
      <c r="B96" s="18">
        <v>808</v>
      </c>
      <c r="C96" s="18">
        <v>6410</v>
      </c>
      <c r="D96" s="18">
        <v>2520</v>
      </c>
      <c r="E96" s="18" t="s">
        <v>116</v>
      </c>
      <c r="F96" s="18" t="s">
        <v>117</v>
      </c>
      <c r="G96" s="19">
        <v>1.93726179326</v>
      </c>
      <c r="H96" s="19">
        <v>0.78398199999999996</v>
      </c>
      <c r="I96" s="18" t="s">
        <v>79</v>
      </c>
      <c r="J96" s="18" t="s">
        <v>80</v>
      </c>
      <c r="K96" s="18">
        <v>39</v>
      </c>
      <c r="L96" s="18">
        <v>27</v>
      </c>
      <c r="M96" s="18" t="s">
        <v>115</v>
      </c>
      <c r="N96" s="18" t="s">
        <v>115</v>
      </c>
      <c r="O96" s="18" t="s">
        <v>115</v>
      </c>
      <c r="P96" s="19">
        <v>1064.8812575699999</v>
      </c>
      <c r="Q96" s="19">
        <v>84386.786165800004</v>
      </c>
      <c r="R96" s="20">
        <v>2.987482</v>
      </c>
      <c r="S96" s="20">
        <v>17.855756</v>
      </c>
      <c r="T96" s="20">
        <v>0.30199999999999999</v>
      </c>
      <c r="U96" s="20">
        <v>0.30499999999999999</v>
      </c>
      <c r="V96" s="20">
        <f t="shared" si="2"/>
        <v>1.6348082151001517</v>
      </c>
      <c r="W96" s="20">
        <f t="shared" si="3"/>
        <v>9.729020953772439</v>
      </c>
    </row>
    <row r="97" spans="1:23" x14ac:dyDescent="0.25">
      <c r="A97" s="18">
        <v>881</v>
      </c>
      <c r="B97" s="18">
        <v>809</v>
      </c>
      <c r="C97" s="18">
        <v>6410</v>
      </c>
      <c r="D97" s="18">
        <v>2520</v>
      </c>
      <c r="E97" s="18" t="s">
        <v>116</v>
      </c>
      <c r="F97" s="18" t="s">
        <v>117</v>
      </c>
      <c r="G97" s="19">
        <v>2.0291349266899998</v>
      </c>
      <c r="H97" s="19">
        <v>0.82116199999999995</v>
      </c>
      <c r="I97" s="18" t="s">
        <v>79</v>
      </c>
      <c r="J97" s="18" t="s">
        <v>80</v>
      </c>
      <c r="K97" s="18">
        <v>39</v>
      </c>
      <c r="L97" s="18">
        <v>27</v>
      </c>
      <c r="M97" s="18" t="s">
        <v>115</v>
      </c>
      <c r="N97" s="18" t="s">
        <v>115</v>
      </c>
      <c r="O97" s="18" t="s">
        <v>115</v>
      </c>
      <c r="P97" s="19">
        <v>1191.7678155999999</v>
      </c>
      <c r="Q97" s="19">
        <v>88388.763850500007</v>
      </c>
      <c r="R97" s="20">
        <v>2.987482</v>
      </c>
      <c r="S97" s="20">
        <v>17.855756</v>
      </c>
      <c r="T97" s="20">
        <v>0.30199999999999999</v>
      </c>
      <c r="U97" s="20">
        <v>0.30499999999999999</v>
      </c>
      <c r="V97" s="20">
        <f t="shared" si="2"/>
        <v>1.7123382724706318</v>
      </c>
      <c r="W97" s="20">
        <f t="shared" si="3"/>
        <v>10.19041547438804</v>
      </c>
    </row>
    <row r="98" spans="1:23" x14ac:dyDescent="0.25">
      <c r="A98" s="18">
        <v>882</v>
      </c>
      <c r="B98" s="18">
        <v>810</v>
      </c>
      <c r="C98" s="18">
        <v>6410</v>
      </c>
      <c r="D98" s="18">
        <v>2520</v>
      </c>
      <c r="E98" s="18" t="s">
        <v>116</v>
      </c>
      <c r="F98" s="18" t="s">
        <v>117</v>
      </c>
      <c r="G98" s="19">
        <v>1.12637084901</v>
      </c>
      <c r="H98" s="19">
        <v>0.45582600000000001</v>
      </c>
      <c r="I98" s="18" t="s">
        <v>79</v>
      </c>
      <c r="J98" s="18" t="s">
        <v>80</v>
      </c>
      <c r="K98" s="18">
        <v>39</v>
      </c>
      <c r="L98" s="18">
        <v>27</v>
      </c>
      <c r="M98" s="18" t="s">
        <v>115</v>
      </c>
      <c r="N98" s="18" t="s">
        <v>115</v>
      </c>
      <c r="O98" s="18" t="s">
        <v>115</v>
      </c>
      <c r="P98" s="19">
        <v>1987.6065254499999</v>
      </c>
      <c r="Q98" s="19">
        <v>49064.517924300002</v>
      </c>
      <c r="R98" s="20">
        <v>2.987482</v>
      </c>
      <c r="S98" s="20">
        <v>17.855756</v>
      </c>
      <c r="T98" s="20">
        <v>0.30199999999999999</v>
      </c>
      <c r="U98" s="20">
        <v>0.30499999999999999</v>
      </c>
      <c r="V98" s="20">
        <f t="shared" si="2"/>
        <v>0.95051683515213592</v>
      </c>
      <c r="W98" s="20">
        <f t="shared" si="3"/>
        <v>5.6566868949469207</v>
      </c>
    </row>
    <row r="99" spans="1:23" x14ac:dyDescent="0.25">
      <c r="A99" s="18">
        <v>883</v>
      </c>
      <c r="B99" s="18">
        <v>811</v>
      </c>
      <c r="C99" s="18">
        <v>6410</v>
      </c>
      <c r="D99" s="18">
        <v>2520</v>
      </c>
      <c r="E99" s="18" t="s">
        <v>116</v>
      </c>
      <c r="F99" s="18" t="s">
        <v>117</v>
      </c>
      <c r="G99" s="19">
        <v>0.78920965739500004</v>
      </c>
      <c r="H99" s="19">
        <v>0.319382</v>
      </c>
      <c r="I99" s="18" t="s">
        <v>79</v>
      </c>
      <c r="J99" s="18" t="s">
        <v>80</v>
      </c>
      <c r="K99" s="18">
        <v>39</v>
      </c>
      <c r="L99" s="18">
        <v>27</v>
      </c>
      <c r="M99" s="18" t="s">
        <v>115</v>
      </c>
      <c r="N99" s="18" t="s">
        <v>115</v>
      </c>
      <c r="O99" s="18" t="s">
        <v>115</v>
      </c>
      <c r="P99" s="19">
        <v>1894.90907483</v>
      </c>
      <c r="Q99" s="19">
        <v>34377.835164199998</v>
      </c>
      <c r="R99" s="20">
        <v>2.987482</v>
      </c>
      <c r="S99" s="20">
        <v>17.855756</v>
      </c>
      <c r="T99" s="20">
        <v>0.30199999999999999</v>
      </c>
      <c r="U99" s="20">
        <v>0.30499999999999999</v>
      </c>
      <c r="V99" s="20">
        <f t="shared" si="2"/>
        <v>0.66599528733455193</v>
      </c>
      <c r="W99" s="20">
        <f t="shared" si="3"/>
        <v>3.9634509086404401</v>
      </c>
    </row>
    <row r="100" spans="1:23" x14ac:dyDescent="0.25">
      <c r="A100" s="18">
        <v>884</v>
      </c>
      <c r="B100" s="18">
        <v>812</v>
      </c>
      <c r="C100" s="18">
        <v>6410</v>
      </c>
      <c r="D100" s="18">
        <v>2520</v>
      </c>
      <c r="E100" s="18" t="s">
        <v>116</v>
      </c>
      <c r="F100" s="18" t="s">
        <v>117</v>
      </c>
      <c r="G100" s="19">
        <v>0.63269125728599995</v>
      </c>
      <c r="H100" s="19">
        <v>0.25604100000000002</v>
      </c>
      <c r="I100" s="18" t="s">
        <v>79</v>
      </c>
      <c r="J100" s="18" t="s">
        <v>80</v>
      </c>
      <c r="K100" s="18">
        <v>39</v>
      </c>
      <c r="L100" s="18">
        <v>27</v>
      </c>
      <c r="M100" s="18" t="s">
        <v>115</v>
      </c>
      <c r="N100" s="18" t="s">
        <v>115</v>
      </c>
      <c r="O100" s="18" t="s">
        <v>115</v>
      </c>
      <c r="P100" s="19">
        <v>851.30425070499996</v>
      </c>
      <c r="Q100" s="19">
        <v>27559.920927800002</v>
      </c>
      <c r="R100" s="20">
        <v>2.987482</v>
      </c>
      <c r="S100" s="20">
        <v>17.855756</v>
      </c>
      <c r="T100" s="20">
        <v>0.30199999999999999</v>
      </c>
      <c r="U100" s="20">
        <v>0.30499999999999999</v>
      </c>
      <c r="V100" s="20">
        <f t="shared" si="2"/>
        <v>0.53391267937587594</v>
      </c>
      <c r="W100" s="20">
        <f t="shared" si="3"/>
        <v>3.1774049072872201</v>
      </c>
    </row>
    <row r="101" spans="1:23" x14ac:dyDescent="0.25">
      <c r="A101" s="18">
        <v>885</v>
      </c>
      <c r="B101" s="18">
        <v>813</v>
      </c>
      <c r="C101" s="18">
        <v>6410</v>
      </c>
      <c r="D101" s="18">
        <v>2520</v>
      </c>
      <c r="E101" s="18" t="s">
        <v>116</v>
      </c>
      <c r="F101" s="18" t="s">
        <v>117</v>
      </c>
      <c r="G101" s="19">
        <v>1.6571886805100001E-3</v>
      </c>
      <c r="H101" s="19">
        <v>6.7064000000000002E-4</v>
      </c>
      <c r="I101" s="18" t="s">
        <v>79</v>
      </c>
      <c r="J101" s="18" t="s">
        <v>80</v>
      </c>
      <c r="K101" s="18">
        <v>39</v>
      </c>
      <c r="L101" s="18">
        <v>27</v>
      </c>
      <c r="M101" s="18" t="s">
        <v>115</v>
      </c>
      <c r="N101" s="18" t="s">
        <v>115</v>
      </c>
      <c r="O101" s="18" t="s">
        <v>115</v>
      </c>
      <c r="P101" s="19">
        <v>107.50070175099999</v>
      </c>
      <c r="Q101" s="19">
        <v>72.186850149099996</v>
      </c>
      <c r="R101" s="20">
        <v>2.987482</v>
      </c>
      <c r="S101" s="20">
        <v>17.855756</v>
      </c>
      <c r="T101" s="20">
        <v>0.30199999999999999</v>
      </c>
      <c r="U101" s="20">
        <v>0.30499999999999999</v>
      </c>
      <c r="V101" s="20">
        <f t="shared" si="2"/>
        <v>1.3984604000790398E-3</v>
      </c>
      <c r="W101" s="20">
        <f t="shared" si="3"/>
        <v>8.3224750216687998E-3</v>
      </c>
    </row>
    <row r="102" spans="1:23" x14ac:dyDescent="0.25">
      <c r="A102" s="18">
        <v>886</v>
      </c>
      <c r="B102" s="18">
        <v>814</v>
      </c>
      <c r="C102" s="18">
        <v>6410</v>
      </c>
      <c r="D102" s="18">
        <v>2520</v>
      </c>
      <c r="E102" s="18" t="s">
        <v>116</v>
      </c>
      <c r="F102" s="18" t="s">
        <v>117</v>
      </c>
      <c r="G102" s="19">
        <v>0.78050002875000002</v>
      </c>
      <c r="H102" s="19">
        <v>0.315857</v>
      </c>
      <c r="I102" s="18" t="s">
        <v>79</v>
      </c>
      <c r="J102" s="18" t="s">
        <v>80</v>
      </c>
      <c r="K102" s="18">
        <v>39</v>
      </c>
      <c r="L102" s="18">
        <v>27</v>
      </c>
      <c r="M102" s="18" t="s">
        <v>115</v>
      </c>
      <c r="N102" s="18" t="s">
        <v>115</v>
      </c>
      <c r="O102" s="18" t="s">
        <v>115</v>
      </c>
      <c r="P102" s="19">
        <v>1643.38467543</v>
      </c>
      <c r="Q102" s="19">
        <v>33998.445258500004</v>
      </c>
      <c r="R102" s="20">
        <v>2.987482</v>
      </c>
      <c r="S102" s="20">
        <v>17.855756</v>
      </c>
      <c r="T102" s="20">
        <v>0.30199999999999999</v>
      </c>
      <c r="U102" s="20">
        <v>0.30499999999999999</v>
      </c>
      <c r="V102" s="20">
        <f t="shared" si="2"/>
        <v>0.65864473724765193</v>
      </c>
      <c r="W102" s="20">
        <f t="shared" si="3"/>
        <v>3.9197065384099403</v>
      </c>
    </row>
    <row r="103" spans="1:23" x14ac:dyDescent="0.25">
      <c r="A103" s="18">
        <v>887</v>
      </c>
      <c r="B103" s="18">
        <v>815</v>
      </c>
      <c r="C103" s="18">
        <v>6410</v>
      </c>
      <c r="D103" s="18">
        <v>2520</v>
      </c>
      <c r="E103" s="18" t="s">
        <v>116</v>
      </c>
      <c r="F103" s="18" t="s">
        <v>117</v>
      </c>
      <c r="G103" s="19">
        <v>0.28758985775099999</v>
      </c>
      <c r="H103" s="19">
        <v>0.116383</v>
      </c>
      <c r="I103" s="18" t="s">
        <v>79</v>
      </c>
      <c r="J103" s="18" t="s">
        <v>80</v>
      </c>
      <c r="K103" s="18">
        <v>39</v>
      </c>
      <c r="L103" s="18">
        <v>27</v>
      </c>
      <c r="M103" s="18" t="s">
        <v>115</v>
      </c>
      <c r="N103" s="18" t="s">
        <v>115</v>
      </c>
      <c r="O103" s="18" t="s">
        <v>115</v>
      </c>
      <c r="P103" s="19">
        <v>1265.48727736</v>
      </c>
      <c r="Q103" s="19">
        <v>12527.3640934</v>
      </c>
      <c r="R103" s="20">
        <v>2.987482</v>
      </c>
      <c r="S103" s="20">
        <v>17.855756</v>
      </c>
      <c r="T103" s="20">
        <v>0.30199999999999999</v>
      </c>
      <c r="U103" s="20">
        <v>0.30499999999999999</v>
      </c>
      <c r="V103" s="20">
        <f t="shared" si="2"/>
        <v>0.24268909808898798</v>
      </c>
      <c r="W103" s="20">
        <f t="shared" si="3"/>
        <v>1.44428398313086</v>
      </c>
    </row>
    <row r="104" spans="1:23" x14ac:dyDescent="0.25">
      <c r="A104" s="18">
        <v>888</v>
      </c>
      <c r="B104" s="18">
        <v>816</v>
      </c>
      <c r="C104" s="18">
        <v>6410</v>
      </c>
      <c r="D104" s="18">
        <v>2520</v>
      </c>
      <c r="E104" s="18" t="s">
        <v>116</v>
      </c>
      <c r="F104" s="18" t="s">
        <v>117</v>
      </c>
      <c r="G104" s="19">
        <v>1.92101348158</v>
      </c>
      <c r="H104" s="19">
        <v>0.77740699999999996</v>
      </c>
      <c r="I104" s="18" t="s">
        <v>79</v>
      </c>
      <c r="J104" s="18" t="s">
        <v>80</v>
      </c>
      <c r="K104" s="18">
        <v>39</v>
      </c>
      <c r="L104" s="18">
        <v>27</v>
      </c>
      <c r="M104" s="18" t="s">
        <v>115</v>
      </c>
      <c r="N104" s="18" t="s">
        <v>115</v>
      </c>
      <c r="O104" s="18" t="s">
        <v>115</v>
      </c>
      <c r="P104" s="19">
        <v>2632.668036</v>
      </c>
      <c r="Q104" s="19">
        <v>83679.012541599994</v>
      </c>
      <c r="R104" s="20">
        <v>2.987482</v>
      </c>
      <c r="S104" s="20">
        <v>17.855756</v>
      </c>
      <c r="T104" s="20">
        <v>0.30199999999999999</v>
      </c>
      <c r="U104" s="20">
        <v>0.30499999999999999</v>
      </c>
      <c r="V104" s="20">
        <f t="shared" si="2"/>
        <v>1.6210976145834519</v>
      </c>
      <c r="W104" s="20">
        <f t="shared" si="3"/>
        <v>9.6474268447609397</v>
      </c>
    </row>
    <row r="105" spans="1:23" x14ac:dyDescent="0.25">
      <c r="A105" s="18">
        <v>889</v>
      </c>
      <c r="B105" s="18">
        <v>817</v>
      </c>
      <c r="C105" s="18">
        <v>6410</v>
      </c>
      <c r="D105" s="18">
        <v>2520</v>
      </c>
      <c r="E105" s="18" t="s">
        <v>116</v>
      </c>
      <c r="F105" s="18" t="s">
        <v>117</v>
      </c>
      <c r="G105" s="19">
        <v>2.5742740726499999E-2</v>
      </c>
      <c r="H105" s="19">
        <v>1.04177E-2</v>
      </c>
      <c r="I105" s="18" t="s">
        <v>79</v>
      </c>
      <c r="J105" s="18" t="s">
        <v>80</v>
      </c>
      <c r="K105" s="18">
        <v>39</v>
      </c>
      <c r="L105" s="18">
        <v>27</v>
      </c>
      <c r="M105" s="18" t="s">
        <v>115</v>
      </c>
      <c r="N105" s="18" t="s">
        <v>115</v>
      </c>
      <c r="O105" s="18" t="s">
        <v>115</v>
      </c>
      <c r="P105" s="19">
        <v>368.976069962</v>
      </c>
      <c r="Q105" s="19">
        <v>1121.34930057</v>
      </c>
      <c r="R105" s="20">
        <v>2.987482</v>
      </c>
      <c r="S105" s="20">
        <v>17.855756</v>
      </c>
      <c r="T105" s="20">
        <v>0.30199999999999999</v>
      </c>
      <c r="U105" s="20">
        <v>0.30499999999999999</v>
      </c>
      <c r="V105" s="20">
        <f t="shared" si="2"/>
        <v>2.17236384795172E-2</v>
      </c>
      <c r="W105" s="20">
        <f t="shared" si="3"/>
        <v>0.12928105695043401</v>
      </c>
    </row>
    <row r="106" spans="1:23" x14ac:dyDescent="0.25">
      <c r="A106" s="18">
        <v>890</v>
      </c>
      <c r="B106" s="18">
        <v>818</v>
      </c>
      <c r="C106" s="18">
        <v>6410</v>
      </c>
      <c r="D106" s="18">
        <v>2520</v>
      </c>
      <c r="E106" s="18" t="s">
        <v>116</v>
      </c>
      <c r="F106" s="18" t="s">
        <v>117</v>
      </c>
      <c r="G106" s="19">
        <v>0.68557870910600005</v>
      </c>
      <c r="H106" s="19">
        <v>0.27744400000000002</v>
      </c>
      <c r="I106" s="18" t="s">
        <v>79</v>
      </c>
      <c r="J106" s="18" t="s">
        <v>80</v>
      </c>
      <c r="K106" s="18">
        <v>39</v>
      </c>
      <c r="L106" s="18">
        <v>27</v>
      </c>
      <c r="M106" s="18" t="s">
        <v>115</v>
      </c>
      <c r="N106" s="18" t="s">
        <v>115</v>
      </c>
      <c r="O106" s="18" t="s">
        <v>115</v>
      </c>
      <c r="P106" s="19">
        <v>1690.049387</v>
      </c>
      <c r="Q106" s="19">
        <v>29863.689115000001</v>
      </c>
      <c r="R106" s="20">
        <v>2.987482</v>
      </c>
      <c r="S106" s="20">
        <v>17.855756</v>
      </c>
      <c r="T106" s="20">
        <v>0.30199999999999999</v>
      </c>
      <c r="U106" s="20">
        <v>0.30499999999999999</v>
      </c>
      <c r="V106" s="20">
        <f t="shared" si="2"/>
        <v>0.57854355129358404</v>
      </c>
      <c r="W106" s="20">
        <f t="shared" si="3"/>
        <v>3.4430107955264804</v>
      </c>
    </row>
    <row r="107" spans="1:23" x14ac:dyDescent="0.25">
      <c r="A107" s="18">
        <v>891</v>
      </c>
      <c r="B107" s="18">
        <v>819</v>
      </c>
      <c r="C107" s="18">
        <v>6410</v>
      </c>
      <c r="D107" s="18">
        <v>2520</v>
      </c>
      <c r="E107" s="18" t="s">
        <v>116</v>
      </c>
      <c r="F107" s="18" t="s">
        <v>117</v>
      </c>
      <c r="G107" s="19">
        <v>0.52229192210599995</v>
      </c>
      <c r="H107" s="19">
        <v>0.211364</v>
      </c>
      <c r="I107" s="18" t="s">
        <v>79</v>
      </c>
      <c r="J107" s="18" t="s">
        <v>80</v>
      </c>
      <c r="K107" s="18">
        <v>39</v>
      </c>
      <c r="L107" s="18">
        <v>27</v>
      </c>
      <c r="M107" s="18" t="s">
        <v>115</v>
      </c>
      <c r="N107" s="18" t="s">
        <v>115</v>
      </c>
      <c r="O107" s="18" t="s">
        <v>115</v>
      </c>
      <c r="P107" s="19">
        <v>1375.5760235600001</v>
      </c>
      <c r="Q107" s="19">
        <v>22750.9451238</v>
      </c>
      <c r="R107" s="20">
        <v>2.987482</v>
      </c>
      <c r="S107" s="20">
        <v>17.855756</v>
      </c>
      <c r="T107" s="20">
        <v>0.30199999999999999</v>
      </c>
      <c r="U107" s="20">
        <v>0.30499999999999999</v>
      </c>
      <c r="V107" s="20">
        <f t="shared" si="2"/>
        <v>0.44074940952270392</v>
      </c>
      <c r="W107" s="20">
        <f t="shared" si="3"/>
        <v>2.6229744877728804</v>
      </c>
    </row>
    <row r="108" spans="1:23" x14ac:dyDescent="0.25">
      <c r="A108" s="18">
        <v>892</v>
      </c>
      <c r="B108" s="18">
        <v>820</v>
      </c>
      <c r="C108" s="18">
        <v>6410</v>
      </c>
      <c r="D108" s="18">
        <v>2520</v>
      </c>
      <c r="E108" s="18" t="s">
        <v>116</v>
      </c>
      <c r="F108" s="18" t="s">
        <v>117</v>
      </c>
      <c r="G108" s="19">
        <v>1.5929112137999999E-5</v>
      </c>
      <c r="H108" s="19">
        <v>6.4462799999999999E-6</v>
      </c>
      <c r="I108" s="18" t="s">
        <v>79</v>
      </c>
      <c r="J108" s="18" t="s">
        <v>80</v>
      </c>
      <c r="K108" s="18">
        <v>39</v>
      </c>
      <c r="L108" s="18">
        <v>27</v>
      </c>
      <c r="M108" s="18" t="s">
        <v>115</v>
      </c>
      <c r="N108" s="18" t="s">
        <v>115</v>
      </c>
      <c r="O108" s="18" t="s">
        <v>115</v>
      </c>
      <c r="P108" s="19">
        <v>4.1265887275799997</v>
      </c>
      <c r="Q108" s="19">
        <v>0.69386934971400005</v>
      </c>
      <c r="R108" s="20">
        <v>2.987482</v>
      </c>
      <c r="S108" s="20">
        <v>17.855756</v>
      </c>
      <c r="T108" s="20">
        <v>0.30199999999999999</v>
      </c>
      <c r="U108" s="20">
        <v>0.30499999999999999</v>
      </c>
      <c r="V108" s="20">
        <f t="shared" si="2"/>
        <v>1.3442185535938078E-5</v>
      </c>
      <c r="W108" s="20">
        <f t="shared" si="3"/>
        <v>7.9996725937437601E-5</v>
      </c>
    </row>
    <row r="109" spans="1:23" x14ac:dyDescent="0.25">
      <c r="A109" s="18">
        <v>893</v>
      </c>
      <c r="B109" s="18">
        <v>821</v>
      </c>
      <c r="C109" s="18">
        <v>6410</v>
      </c>
      <c r="D109" s="18">
        <v>2520</v>
      </c>
      <c r="E109" s="18" t="s">
        <v>116</v>
      </c>
      <c r="F109" s="18" t="s">
        <v>117</v>
      </c>
      <c r="G109" s="19">
        <v>1.3231247053399999</v>
      </c>
      <c r="H109" s="19">
        <v>0.53544999999999998</v>
      </c>
      <c r="I109" s="18" t="s">
        <v>79</v>
      </c>
      <c r="J109" s="18" t="s">
        <v>80</v>
      </c>
      <c r="K109" s="18">
        <v>39</v>
      </c>
      <c r="L109" s="18">
        <v>27</v>
      </c>
      <c r="M109" s="18" t="s">
        <v>115</v>
      </c>
      <c r="N109" s="18" t="s">
        <v>115</v>
      </c>
      <c r="O109" s="18" t="s">
        <v>115</v>
      </c>
      <c r="P109" s="19">
        <v>968.19630561400004</v>
      </c>
      <c r="Q109" s="19">
        <v>57635.081623899998</v>
      </c>
      <c r="R109" s="20">
        <v>2.987482</v>
      </c>
      <c r="S109" s="20">
        <v>17.855756</v>
      </c>
      <c r="T109" s="20">
        <v>0.30199999999999999</v>
      </c>
      <c r="U109" s="20">
        <v>0.30499999999999999</v>
      </c>
      <c r="V109" s="20">
        <f t="shared" si="2"/>
        <v>1.1165537713561999</v>
      </c>
      <c r="W109" s="20">
        <f t="shared" si="3"/>
        <v>6.6448008623890003</v>
      </c>
    </row>
    <row r="110" spans="1:23" x14ac:dyDescent="0.25">
      <c r="A110" s="18">
        <v>894</v>
      </c>
      <c r="B110" s="18">
        <v>822</v>
      </c>
      <c r="C110" s="18">
        <v>6410</v>
      </c>
      <c r="D110" s="18">
        <v>2520</v>
      </c>
      <c r="E110" s="18" t="s">
        <v>116</v>
      </c>
      <c r="F110" s="18" t="s">
        <v>117</v>
      </c>
      <c r="G110" s="19">
        <v>1.1465400782099999</v>
      </c>
      <c r="H110" s="19">
        <v>0.46398800000000001</v>
      </c>
      <c r="I110" s="18" t="s">
        <v>79</v>
      </c>
      <c r="J110" s="18" t="s">
        <v>80</v>
      </c>
      <c r="K110" s="18">
        <v>39</v>
      </c>
      <c r="L110" s="18">
        <v>27</v>
      </c>
      <c r="M110" s="18" t="s">
        <v>115</v>
      </c>
      <c r="N110" s="18" t="s">
        <v>115</v>
      </c>
      <c r="O110" s="18" t="s">
        <v>115</v>
      </c>
      <c r="P110" s="19">
        <v>1197.70740729</v>
      </c>
      <c r="Q110" s="19">
        <v>49943.086033599997</v>
      </c>
      <c r="R110" s="20">
        <v>2.987482</v>
      </c>
      <c r="S110" s="20">
        <v>17.855756</v>
      </c>
      <c r="T110" s="20">
        <v>0.30199999999999999</v>
      </c>
      <c r="U110" s="20">
        <v>0.30499999999999999</v>
      </c>
      <c r="V110" s="20">
        <f t="shared" si="2"/>
        <v>0.9675367471547679</v>
      </c>
      <c r="W110" s="20">
        <f t="shared" si="3"/>
        <v>5.7579752778749604</v>
      </c>
    </row>
    <row r="111" spans="1:23" x14ac:dyDescent="0.25">
      <c r="A111" s="18">
        <v>895</v>
      </c>
      <c r="B111" s="18">
        <v>823</v>
      </c>
      <c r="C111" s="18">
        <v>6410</v>
      </c>
      <c r="D111" s="18">
        <v>2520</v>
      </c>
      <c r="E111" s="18" t="s">
        <v>116</v>
      </c>
      <c r="F111" s="18" t="s">
        <v>117</v>
      </c>
      <c r="G111" s="19">
        <v>0.22650710235300001</v>
      </c>
      <c r="H111" s="19">
        <v>9.1664200000000001E-2</v>
      </c>
      <c r="I111" s="18" t="s">
        <v>79</v>
      </c>
      <c r="J111" s="18" t="s">
        <v>80</v>
      </c>
      <c r="K111" s="18">
        <v>39</v>
      </c>
      <c r="L111" s="18">
        <v>27</v>
      </c>
      <c r="M111" s="18" t="s">
        <v>115</v>
      </c>
      <c r="N111" s="18" t="s">
        <v>115</v>
      </c>
      <c r="O111" s="18" t="s">
        <v>115</v>
      </c>
      <c r="P111" s="19">
        <v>645.96492172599994</v>
      </c>
      <c r="Q111" s="19">
        <v>9866.6099121700008</v>
      </c>
      <c r="R111" s="20">
        <v>2.987482</v>
      </c>
      <c r="S111" s="20">
        <v>17.855756</v>
      </c>
      <c r="T111" s="20">
        <v>0.30199999999999999</v>
      </c>
      <c r="U111" s="20">
        <v>0.30499999999999999</v>
      </c>
      <c r="V111" s="20">
        <f t="shared" si="2"/>
        <v>0.19114391298599118</v>
      </c>
      <c r="W111" s="20">
        <f t="shared" si="3"/>
        <v>1.1375298444489641</v>
      </c>
    </row>
    <row r="112" spans="1:23" x14ac:dyDescent="0.25">
      <c r="A112" s="18">
        <v>896</v>
      </c>
      <c r="B112" s="18">
        <v>824</v>
      </c>
      <c r="C112" s="18">
        <v>6410</v>
      </c>
      <c r="D112" s="18">
        <v>2520</v>
      </c>
      <c r="E112" s="18" t="s">
        <v>116</v>
      </c>
      <c r="F112" s="18" t="s">
        <v>117</v>
      </c>
      <c r="G112" s="19">
        <v>0.18388969193400001</v>
      </c>
      <c r="H112" s="19">
        <v>7.4417499999999998E-2</v>
      </c>
      <c r="I112" s="18" t="s">
        <v>79</v>
      </c>
      <c r="J112" s="18" t="s">
        <v>80</v>
      </c>
      <c r="K112" s="18">
        <v>39</v>
      </c>
      <c r="L112" s="18">
        <v>27</v>
      </c>
      <c r="M112" s="18" t="s">
        <v>115</v>
      </c>
      <c r="N112" s="18" t="s">
        <v>115</v>
      </c>
      <c r="O112" s="18" t="s">
        <v>115</v>
      </c>
      <c r="P112" s="19">
        <v>456.74312339900001</v>
      </c>
      <c r="Q112" s="19">
        <v>8010.2029396799999</v>
      </c>
      <c r="R112" s="20">
        <v>2.987482</v>
      </c>
      <c r="S112" s="20">
        <v>17.855756</v>
      </c>
      <c r="T112" s="20">
        <v>0.30199999999999999</v>
      </c>
      <c r="U112" s="20">
        <v>0.30499999999999999</v>
      </c>
      <c r="V112" s="20">
        <f t="shared" si="2"/>
        <v>0.15518001733102998</v>
      </c>
      <c r="W112" s="20">
        <f t="shared" si="3"/>
        <v>0.92350260188034994</v>
      </c>
    </row>
    <row r="113" spans="1:23" x14ac:dyDescent="0.25">
      <c r="A113" s="18">
        <v>897</v>
      </c>
      <c r="B113" s="18">
        <v>825</v>
      </c>
      <c r="C113" s="18">
        <v>6410</v>
      </c>
      <c r="D113" s="18">
        <v>2520</v>
      </c>
      <c r="E113" s="18" t="s">
        <v>116</v>
      </c>
      <c r="F113" s="18" t="s">
        <v>117</v>
      </c>
      <c r="G113" s="19">
        <v>0.23910908505600001</v>
      </c>
      <c r="H113" s="19">
        <v>9.6764000000000003E-2</v>
      </c>
      <c r="I113" s="18" t="s">
        <v>79</v>
      </c>
      <c r="J113" s="18" t="s">
        <v>80</v>
      </c>
      <c r="K113" s="18">
        <v>39</v>
      </c>
      <c r="L113" s="18">
        <v>27</v>
      </c>
      <c r="M113" s="18" t="s">
        <v>115</v>
      </c>
      <c r="N113" s="18" t="s">
        <v>115</v>
      </c>
      <c r="O113" s="18" t="s">
        <v>115</v>
      </c>
      <c r="P113" s="19">
        <v>976.55121214200005</v>
      </c>
      <c r="Q113" s="19">
        <v>10415.550082600001</v>
      </c>
      <c r="R113" s="20">
        <v>2.987482</v>
      </c>
      <c r="S113" s="20">
        <v>17.855756</v>
      </c>
      <c r="T113" s="20">
        <v>0.30199999999999999</v>
      </c>
      <c r="U113" s="20">
        <v>0.30499999999999999</v>
      </c>
      <c r="V113" s="20">
        <f t="shared" si="2"/>
        <v>0.20177833435710402</v>
      </c>
      <c r="W113" s="20">
        <f t="shared" si="3"/>
        <v>1.2008170896408801</v>
      </c>
    </row>
    <row r="114" spans="1:23" x14ac:dyDescent="0.25">
      <c r="A114" s="18">
        <v>1164</v>
      </c>
      <c r="B114" s="18">
        <v>1104</v>
      </c>
      <c r="C114" s="18">
        <v>6430</v>
      </c>
      <c r="D114" s="18">
        <v>2520</v>
      </c>
      <c r="E114" s="18" t="s">
        <v>116</v>
      </c>
      <c r="F114" s="18" t="s">
        <v>117</v>
      </c>
      <c r="G114" s="19">
        <v>5.6419361448899998</v>
      </c>
      <c r="H114" s="19">
        <v>2.28321</v>
      </c>
      <c r="I114" s="18" t="s">
        <v>79</v>
      </c>
      <c r="J114" s="18" t="s">
        <v>80</v>
      </c>
      <c r="K114" s="18">
        <v>39</v>
      </c>
      <c r="L114" s="18">
        <v>27</v>
      </c>
      <c r="M114" s="18" t="s">
        <v>115</v>
      </c>
      <c r="N114" s="18" t="s">
        <v>115</v>
      </c>
      <c r="O114" s="18" t="s">
        <v>115</v>
      </c>
      <c r="P114" s="19">
        <v>2679.6934674700001</v>
      </c>
      <c r="Q114" s="19">
        <v>245761.75542100001</v>
      </c>
      <c r="R114" s="20">
        <v>2.987482</v>
      </c>
      <c r="S114" s="20">
        <v>17.855756</v>
      </c>
      <c r="T114" s="20">
        <v>0.30199999999999999</v>
      </c>
      <c r="U114" s="20">
        <v>0.30499999999999999</v>
      </c>
      <c r="V114" s="20">
        <f t="shared" si="2"/>
        <v>4.7610920464995594</v>
      </c>
      <c r="W114" s="20">
        <f t="shared" si="3"/>
        <v>28.334066256448203</v>
      </c>
    </row>
    <row r="115" spans="1:23" x14ac:dyDescent="0.25">
      <c r="A115" s="18">
        <v>1165</v>
      </c>
      <c r="B115" s="18">
        <v>1105</v>
      </c>
      <c r="C115" s="18">
        <v>6430</v>
      </c>
      <c r="D115" s="18">
        <v>2520</v>
      </c>
      <c r="E115" s="18" t="s">
        <v>116</v>
      </c>
      <c r="F115" s="18" t="s">
        <v>117</v>
      </c>
      <c r="G115" s="19">
        <v>1.0897117543299999</v>
      </c>
      <c r="H115" s="19">
        <v>0.44099100000000002</v>
      </c>
      <c r="I115" s="18" t="s">
        <v>79</v>
      </c>
      <c r="J115" s="18" t="s">
        <v>80</v>
      </c>
      <c r="K115" s="18">
        <v>39</v>
      </c>
      <c r="L115" s="18">
        <v>27</v>
      </c>
      <c r="M115" s="18" t="s">
        <v>115</v>
      </c>
      <c r="N115" s="18" t="s">
        <v>115</v>
      </c>
      <c r="O115" s="18" t="s">
        <v>115</v>
      </c>
      <c r="P115" s="19">
        <v>1095.4916695300001</v>
      </c>
      <c r="Q115" s="19">
        <v>47467.654148200003</v>
      </c>
      <c r="R115" s="20">
        <v>2.987482</v>
      </c>
      <c r="S115" s="20">
        <v>17.855756</v>
      </c>
      <c r="T115" s="20">
        <v>0.30199999999999999</v>
      </c>
      <c r="U115" s="20">
        <v>0.30499999999999999</v>
      </c>
      <c r="V115" s="20">
        <f t="shared" si="2"/>
        <v>0.91958196691407601</v>
      </c>
      <c r="W115" s="20">
        <f t="shared" si="3"/>
        <v>5.4725882474662209</v>
      </c>
    </row>
    <row r="116" spans="1:23" x14ac:dyDescent="0.25">
      <c r="A116" s="18">
        <v>1225</v>
      </c>
      <c r="B116" s="18">
        <v>1165</v>
      </c>
      <c r="C116" s="18">
        <v>1110</v>
      </c>
      <c r="D116" s="18">
        <v>1110</v>
      </c>
      <c r="E116" s="18" t="s">
        <v>116</v>
      </c>
      <c r="F116" s="18" t="s">
        <v>196</v>
      </c>
      <c r="G116" s="19">
        <v>0.290450843525</v>
      </c>
      <c r="H116" s="19">
        <v>0.11754100000000001</v>
      </c>
      <c r="I116" s="18" t="s">
        <v>79</v>
      </c>
      <c r="J116" s="18" t="s">
        <v>80</v>
      </c>
      <c r="K116" s="18">
        <v>2</v>
      </c>
      <c r="L116" s="18">
        <v>10</v>
      </c>
      <c r="M116" s="18" t="s">
        <v>25</v>
      </c>
      <c r="N116" s="18" t="s">
        <v>26</v>
      </c>
      <c r="O116" s="18" t="s">
        <v>27</v>
      </c>
      <c r="P116" s="19">
        <v>1537.2997612700001</v>
      </c>
      <c r="Q116" s="19">
        <v>12651.988135400001</v>
      </c>
      <c r="R116" s="20">
        <v>0.46220600000000001</v>
      </c>
      <c r="S116" s="20">
        <v>11.128772</v>
      </c>
      <c r="T116" s="20">
        <v>0.30199999999999999</v>
      </c>
      <c r="U116" s="20">
        <v>0.30499999999999999</v>
      </c>
      <c r="V116" s="20">
        <f t="shared" si="2"/>
        <v>3.7921052501307999E-2</v>
      </c>
      <c r="W116" s="20">
        <f t="shared" si="3"/>
        <v>0.9091204578081401</v>
      </c>
    </row>
    <row r="117" spans="1:23" x14ac:dyDescent="0.25">
      <c r="A117" s="18">
        <v>1247</v>
      </c>
      <c r="B117" s="18">
        <v>1187</v>
      </c>
      <c r="C117" s="18">
        <v>1110</v>
      </c>
      <c r="D117" s="18">
        <v>1110</v>
      </c>
      <c r="E117" s="18" t="s">
        <v>116</v>
      </c>
      <c r="F117" s="18" t="s">
        <v>117</v>
      </c>
      <c r="G117" s="19">
        <v>2.73480440787</v>
      </c>
      <c r="H117" s="19">
        <v>1.1067400000000001</v>
      </c>
      <c r="I117" s="18" t="s">
        <v>79</v>
      </c>
      <c r="J117" s="18" t="s">
        <v>80</v>
      </c>
      <c r="K117" s="18">
        <v>2</v>
      </c>
      <c r="L117" s="18">
        <v>10</v>
      </c>
      <c r="M117" s="18" t="s">
        <v>25</v>
      </c>
      <c r="N117" s="18" t="s">
        <v>26</v>
      </c>
      <c r="O117" s="18" t="s">
        <v>27</v>
      </c>
      <c r="P117" s="19">
        <v>1358.6956828100001</v>
      </c>
      <c r="Q117" s="19">
        <v>119127.603495</v>
      </c>
      <c r="R117" s="20">
        <v>0.46220600000000001</v>
      </c>
      <c r="S117" s="20">
        <v>11.128772</v>
      </c>
      <c r="T117" s="20">
        <v>0.30199999999999999</v>
      </c>
      <c r="U117" s="20">
        <v>0.30499999999999999</v>
      </c>
      <c r="V117" s="20">
        <f t="shared" si="2"/>
        <v>0.35705622417111998</v>
      </c>
      <c r="W117" s="20">
        <f t="shared" si="3"/>
        <v>8.5600767006796019</v>
      </c>
    </row>
    <row r="118" spans="1:23" x14ac:dyDescent="0.25">
      <c r="A118" s="18">
        <v>1249</v>
      </c>
      <c r="B118" s="18">
        <v>1189</v>
      </c>
      <c r="C118" s="18">
        <v>1110</v>
      </c>
      <c r="D118" s="18">
        <v>1110</v>
      </c>
      <c r="E118" s="18" t="s">
        <v>116</v>
      </c>
      <c r="F118" s="18" t="s">
        <v>117</v>
      </c>
      <c r="G118" s="19">
        <v>7.1762267115099999E-5</v>
      </c>
      <c r="H118" s="19">
        <v>2.9041199999999999E-5</v>
      </c>
      <c r="I118" s="18" t="s">
        <v>79</v>
      </c>
      <c r="J118" s="18" t="s">
        <v>80</v>
      </c>
      <c r="K118" s="18">
        <v>2</v>
      </c>
      <c r="L118" s="18">
        <v>10</v>
      </c>
      <c r="M118" s="18" t="s">
        <v>25</v>
      </c>
      <c r="N118" s="18" t="s">
        <v>26</v>
      </c>
      <c r="O118" s="18" t="s">
        <v>27</v>
      </c>
      <c r="P118" s="19">
        <v>33554.022739699998</v>
      </c>
      <c r="Q118" s="19">
        <v>8011243.8903599996</v>
      </c>
      <c r="R118" s="20">
        <v>0.46220600000000001</v>
      </c>
      <c r="S118" s="20">
        <v>11.128772</v>
      </c>
      <c r="T118" s="20">
        <v>0.30199999999999999</v>
      </c>
      <c r="U118" s="20">
        <v>0.30499999999999999</v>
      </c>
      <c r="V118" s="20">
        <f t="shared" si="2"/>
        <v>9.3692657872655989E-6</v>
      </c>
      <c r="W118" s="20">
        <f t="shared" si="3"/>
        <v>2.2461906091744802E-4</v>
      </c>
    </row>
    <row r="119" spans="1:23" x14ac:dyDescent="0.25">
      <c r="A119" s="18">
        <v>1344</v>
      </c>
      <c r="B119" s="18">
        <v>1284</v>
      </c>
      <c r="C119" s="18">
        <v>1110</v>
      </c>
      <c r="D119" s="18">
        <v>1110</v>
      </c>
      <c r="E119" s="18" t="s">
        <v>116</v>
      </c>
      <c r="F119" s="18" t="s">
        <v>304</v>
      </c>
      <c r="G119" s="19">
        <v>63.874183412000001</v>
      </c>
      <c r="H119" s="19">
        <v>25.849</v>
      </c>
      <c r="I119" s="18" t="s">
        <v>79</v>
      </c>
      <c r="J119" s="18" t="s">
        <v>80</v>
      </c>
      <c r="K119" s="18">
        <v>2</v>
      </c>
      <c r="L119" s="18">
        <v>10</v>
      </c>
      <c r="M119" s="18" t="s">
        <v>25</v>
      </c>
      <c r="N119" s="18" t="s">
        <v>26</v>
      </c>
      <c r="O119" s="18" t="s">
        <v>27</v>
      </c>
      <c r="P119" s="19">
        <v>11718.952193499999</v>
      </c>
      <c r="Q119" s="19">
        <v>2782348.3</v>
      </c>
      <c r="R119" s="20">
        <v>0.46220600000000001</v>
      </c>
      <c r="S119" s="20">
        <v>11.128772</v>
      </c>
      <c r="T119" s="20">
        <v>0.30199999999999999</v>
      </c>
      <c r="U119" s="20">
        <v>0.30499999999999999</v>
      </c>
      <c r="V119" s="20">
        <f t="shared" si="2"/>
        <v>8.3393989000120001</v>
      </c>
      <c r="W119" s="20">
        <f t="shared" si="3"/>
        <v>199.92900106246003</v>
      </c>
    </row>
    <row r="120" spans="1:23" x14ac:dyDescent="0.25">
      <c r="A120" s="18">
        <v>1626</v>
      </c>
      <c r="B120" s="18">
        <v>1586</v>
      </c>
      <c r="C120" s="18">
        <v>1120</v>
      </c>
      <c r="D120" s="18">
        <v>1120</v>
      </c>
      <c r="E120" s="18" t="s">
        <v>116</v>
      </c>
      <c r="F120" s="18" t="s">
        <v>304</v>
      </c>
      <c r="G120" s="19">
        <v>50.245646806099998</v>
      </c>
      <c r="H120" s="19">
        <v>20.3337</v>
      </c>
      <c r="I120" s="18" t="s">
        <v>79</v>
      </c>
      <c r="J120" s="18" t="s">
        <v>80</v>
      </c>
      <c r="K120" s="18">
        <v>2</v>
      </c>
      <c r="L120" s="18">
        <v>10</v>
      </c>
      <c r="M120" s="18" t="s">
        <v>25</v>
      </c>
      <c r="N120" s="18" t="s">
        <v>251</v>
      </c>
      <c r="O120" s="18" t="s">
        <v>27</v>
      </c>
      <c r="P120" s="19">
        <v>13585.540259199999</v>
      </c>
      <c r="Q120" s="19">
        <v>2188691.6200799998</v>
      </c>
      <c r="R120" s="20">
        <v>0.46220600000000001</v>
      </c>
      <c r="S120" s="20">
        <v>11.128772</v>
      </c>
      <c r="T120" s="20">
        <v>0.30199999999999999</v>
      </c>
      <c r="U120" s="20">
        <v>0.30499999999999999</v>
      </c>
      <c r="V120" s="20">
        <f t="shared" si="2"/>
        <v>6.5600539832556004</v>
      </c>
      <c r="W120" s="20">
        <f t="shared" si="3"/>
        <v>157.27093229539801</v>
      </c>
    </row>
    <row r="121" spans="1:23" x14ac:dyDescent="0.25">
      <c r="A121" s="18">
        <v>1668</v>
      </c>
      <c r="B121" s="18">
        <v>1628</v>
      </c>
      <c r="C121" s="18">
        <v>1130</v>
      </c>
      <c r="D121" s="18">
        <v>1130</v>
      </c>
      <c r="E121" s="18" t="s">
        <v>116</v>
      </c>
      <c r="F121" s="18" t="s">
        <v>117</v>
      </c>
      <c r="G121" s="19">
        <v>16.495425595699999</v>
      </c>
      <c r="H121" s="19">
        <v>6.6754600000000002</v>
      </c>
      <c r="I121" s="18" t="s">
        <v>79</v>
      </c>
      <c r="J121" s="18" t="s">
        <v>80</v>
      </c>
      <c r="K121" s="18">
        <v>2</v>
      </c>
      <c r="L121" s="18">
        <v>10</v>
      </c>
      <c r="M121" s="18" t="s">
        <v>25</v>
      </c>
      <c r="N121" s="18" t="s">
        <v>252</v>
      </c>
      <c r="O121" s="18" t="s">
        <v>27</v>
      </c>
      <c r="P121" s="19">
        <v>4002.8293307099998</v>
      </c>
      <c r="Q121" s="19">
        <v>718537.86478900001</v>
      </c>
      <c r="R121" s="20">
        <v>0.46220600000000001</v>
      </c>
      <c r="S121" s="20">
        <v>11.128772</v>
      </c>
      <c r="T121" s="20">
        <v>0.30199999999999999</v>
      </c>
      <c r="U121" s="20">
        <v>0.30499999999999999</v>
      </c>
      <c r="V121" s="20">
        <f t="shared" si="2"/>
        <v>2.1536354900024799</v>
      </c>
      <c r="W121" s="20">
        <f t="shared" si="3"/>
        <v>51.631322272908406</v>
      </c>
    </row>
    <row r="122" spans="1:23" x14ac:dyDescent="0.25">
      <c r="A122" s="18">
        <v>1669</v>
      </c>
      <c r="B122" s="18">
        <v>1629</v>
      </c>
      <c r="C122" s="18">
        <v>1130</v>
      </c>
      <c r="D122" s="18">
        <v>1130</v>
      </c>
      <c r="E122" s="18" t="s">
        <v>116</v>
      </c>
      <c r="F122" s="18" t="s">
        <v>117</v>
      </c>
      <c r="G122" s="19">
        <v>37.830896107400001</v>
      </c>
      <c r="H122" s="19">
        <v>15.3096</v>
      </c>
      <c r="I122" s="18" t="s">
        <v>79</v>
      </c>
      <c r="J122" s="18" t="s">
        <v>80</v>
      </c>
      <c r="K122" s="18">
        <v>2</v>
      </c>
      <c r="L122" s="18">
        <v>10</v>
      </c>
      <c r="M122" s="18" t="s">
        <v>25</v>
      </c>
      <c r="N122" s="18" t="s">
        <v>252</v>
      </c>
      <c r="O122" s="18" t="s">
        <v>27</v>
      </c>
      <c r="P122" s="19">
        <v>9502.3709902800001</v>
      </c>
      <c r="Q122" s="19">
        <v>1647907.24279</v>
      </c>
      <c r="R122" s="20">
        <v>0.46220600000000001</v>
      </c>
      <c r="S122" s="20">
        <v>11.128772</v>
      </c>
      <c r="T122" s="20">
        <v>0.30199999999999999</v>
      </c>
      <c r="U122" s="20">
        <v>0.30499999999999999</v>
      </c>
      <c r="V122" s="20">
        <f t="shared" si="2"/>
        <v>4.9391799063647994</v>
      </c>
      <c r="W122" s="20">
        <f t="shared" si="3"/>
        <v>118.412048228784</v>
      </c>
    </row>
    <row r="123" spans="1:23" x14ac:dyDescent="0.25">
      <c r="A123" s="18">
        <v>1690</v>
      </c>
      <c r="B123" s="18">
        <v>1650</v>
      </c>
      <c r="C123" s="18">
        <v>1130</v>
      </c>
      <c r="D123" s="18">
        <v>1130</v>
      </c>
      <c r="E123" s="18" t="s">
        <v>116</v>
      </c>
      <c r="F123" s="18" t="s">
        <v>304</v>
      </c>
      <c r="G123" s="19">
        <v>22.134004585</v>
      </c>
      <c r="H123" s="19">
        <v>8.9573099999999997</v>
      </c>
      <c r="I123" s="18" t="s">
        <v>79</v>
      </c>
      <c r="J123" s="18" t="s">
        <v>80</v>
      </c>
      <c r="K123" s="18">
        <v>2</v>
      </c>
      <c r="L123" s="18">
        <v>10</v>
      </c>
      <c r="M123" s="18" t="s">
        <v>25</v>
      </c>
      <c r="N123" s="18" t="s">
        <v>252</v>
      </c>
      <c r="O123" s="18" t="s">
        <v>27</v>
      </c>
      <c r="P123" s="19">
        <v>4416.8768996700001</v>
      </c>
      <c r="Q123" s="19">
        <v>964153.38309599995</v>
      </c>
      <c r="R123" s="20">
        <v>0.46220600000000001</v>
      </c>
      <c r="S123" s="20">
        <v>11.128772</v>
      </c>
      <c r="T123" s="20">
        <v>0.30199999999999999</v>
      </c>
      <c r="U123" s="20">
        <v>0.30499999999999999</v>
      </c>
      <c r="V123" s="20">
        <f t="shared" si="2"/>
        <v>2.8898054532502795</v>
      </c>
      <c r="W123" s="20">
        <f t="shared" si="3"/>
        <v>69.280283202707409</v>
      </c>
    </row>
    <row r="124" spans="1:23" x14ac:dyDescent="0.25">
      <c r="A124" s="18">
        <v>1746</v>
      </c>
      <c r="B124" s="18">
        <v>1706</v>
      </c>
      <c r="C124" s="18">
        <v>1180</v>
      </c>
      <c r="D124" s="18">
        <v>1180</v>
      </c>
      <c r="E124" s="18" t="s">
        <v>116</v>
      </c>
      <c r="F124" s="18" t="s">
        <v>196</v>
      </c>
      <c r="G124" s="19">
        <v>25.509880673800001</v>
      </c>
      <c r="H124" s="19">
        <v>10.323499999999999</v>
      </c>
      <c r="I124" s="18" t="s">
        <v>79</v>
      </c>
      <c r="J124" s="18" t="s">
        <v>80</v>
      </c>
      <c r="K124" s="18">
        <v>2</v>
      </c>
      <c r="L124" s="18">
        <v>10</v>
      </c>
      <c r="M124" s="18" t="s">
        <v>25</v>
      </c>
      <c r="N124" s="18" t="s">
        <v>253</v>
      </c>
      <c r="O124" s="18" t="s">
        <v>27</v>
      </c>
      <c r="P124" s="19">
        <v>6258.6967500000001</v>
      </c>
      <c r="Q124" s="19">
        <v>1111205.95731</v>
      </c>
      <c r="R124" s="20">
        <v>0.46220600000000001</v>
      </c>
      <c r="S124" s="20">
        <v>11.128772</v>
      </c>
      <c r="T124" s="20">
        <v>0.30199999999999999</v>
      </c>
      <c r="U124" s="20">
        <v>0.30499999999999999</v>
      </c>
      <c r="V124" s="20">
        <f t="shared" si="2"/>
        <v>3.3305653814179994</v>
      </c>
      <c r="W124" s="20">
        <f t="shared" si="3"/>
        <v>79.847075030689993</v>
      </c>
    </row>
    <row r="125" spans="1:23" x14ac:dyDescent="0.25">
      <c r="A125" s="18">
        <v>1747</v>
      </c>
      <c r="B125" s="18">
        <v>1707</v>
      </c>
      <c r="C125" s="18">
        <v>1180</v>
      </c>
      <c r="D125" s="18">
        <v>1180</v>
      </c>
      <c r="E125" s="18" t="s">
        <v>116</v>
      </c>
      <c r="F125" s="18" t="s">
        <v>196</v>
      </c>
      <c r="G125" s="19">
        <v>1.3747819747299999E-2</v>
      </c>
      <c r="H125" s="19">
        <v>5.5635499999999996E-3</v>
      </c>
      <c r="I125" s="18" t="s">
        <v>79</v>
      </c>
      <c r="J125" s="18" t="s">
        <v>80</v>
      </c>
      <c r="K125" s="18">
        <v>2</v>
      </c>
      <c r="L125" s="18">
        <v>10</v>
      </c>
      <c r="M125" s="18" t="s">
        <v>25</v>
      </c>
      <c r="N125" s="18" t="s">
        <v>253</v>
      </c>
      <c r="O125" s="18" t="s">
        <v>27</v>
      </c>
      <c r="P125" s="19">
        <v>362.99760781600003</v>
      </c>
      <c r="Q125" s="19">
        <v>598.85263254300003</v>
      </c>
      <c r="R125" s="20">
        <v>0.46220600000000001</v>
      </c>
      <c r="S125" s="20">
        <v>11.128772</v>
      </c>
      <c r="T125" s="20">
        <v>0.30199999999999999</v>
      </c>
      <c r="U125" s="20">
        <v>0.30499999999999999</v>
      </c>
      <c r="V125" s="20">
        <f t="shared" si="2"/>
        <v>1.7949113215273999E-3</v>
      </c>
      <c r="W125" s="20">
        <f t="shared" si="3"/>
        <v>4.3031258225116997E-2</v>
      </c>
    </row>
    <row r="126" spans="1:23" x14ac:dyDescent="0.25">
      <c r="A126" s="18">
        <v>1748</v>
      </c>
      <c r="B126" s="18">
        <v>1708</v>
      </c>
      <c r="C126" s="18">
        <v>1180</v>
      </c>
      <c r="D126" s="18">
        <v>1180</v>
      </c>
      <c r="E126" s="18" t="s">
        <v>116</v>
      </c>
      <c r="F126" s="18" t="s">
        <v>196</v>
      </c>
      <c r="G126" s="19">
        <v>1.3896836370300001</v>
      </c>
      <c r="H126" s="19">
        <v>0.56238500000000002</v>
      </c>
      <c r="I126" s="18" t="s">
        <v>79</v>
      </c>
      <c r="J126" s="18" t="s">
        <v>80</v>
      </c>
      <c r="K126" s="18">
        <v>2</v>
      </c>
      <c r="L126" s="18">
        <v>10</v>
      </c>
      <c r="M126" s="18" t="s">
        <v>25</v>
      </c>
      <c r="N126" s="18" t="s">
        <v>253</v>
      </c>
      <c r="O126" s="18" t="s">
        <v>27</v>
      </c>
      <c r="P126" s="19">
        <v>2178.0426478999998</v>
      </c>
      <c r="Q126" s="19">
        <v>60534.377091399998</v>
      </c>
      <c r="R126" s="20">
        <v>0.46220600000000001</v>
      </c>
      <c r="S126" s="20">
        <v>11.128772</v>
      </c>
      <c r="T126" s="20">
        <v>0.30199999999999999</v>
      </c>
      <c r="U126" s="20">
        <v>0.30499999999999999</v>
      </c>
      <c r="V126" s="20">
        <f t="shared" si="2"/>
        <v>0.18143652947438002</v>
      </c>
      <c r="W126" s="20">
        <f t="shared" si="3"/>
        <v>4.3497648366479007</v>
      </c>
    </row>
    <row r="127" spans="1:23" x14ac:dyDescent="0.25">
      <c r="A127" s="18">
        <v>1749</v>
      </c>
      <c r="B127" s="18">
        <v>1709</v>
      </c>
      <c r="C127" s="18">
        <v>1180</v>
      </c>
      <c r="D127" s="18">
        <v>1180</v>
      </c>
      <c r="E127" s="18" t="s">
        <v>116</v>
      </c>
      <c r="F127" s="18" t="s">
        <v>196</v>
      </c>
      <c r="G127" s="19">
        <v>1.68872266215</v>
      </c>
      <c r="H127" s="19">
        <v>0.68340199999999995</v>
      </c>
      <c r="I127" s="18" t="s">
        <v>79</v>
      </c>
      <c r="J127" s="18" t="s">
        <v>80</v>
      </c>
      <c r="K127" s="18">
        <v>2</v>
      </c>
      <c r="L127" s="18">
        <v>10</v>
      </c>
      <c r="M127" s="18" t="s">
        <v>25</v>
      </c>
      <c r="N127" s="18" t="s">
        <v>253</v>
      </c>
      <c r="O127" s="18" t="s">
        <v>27</v>
      </c>
      <c r="P127" s="19">
        <v>2679.8407218399998</v>
      </c>
      <c r="Q127" s="19">
        <v>73560.464920300001</v>
      </c>
      <c r="R127" s="20">
        <v>0.46220600000000001</v>
      </c>
      <c r="S127" s="20">
        <v>11.128772</v>
      </c>
      <c r="T127" s="20">
        <v>0.30199999999999999</v>
      </c>
      <c r="U127" s="20">
        <v>0.30499999999999999</v>
      </c>
      <c r="V127" s="20">
        <f t="shared" si="2"/>
        <v>0.22047900835877596</v>
      </c>
      <c r="W127" s="20">
        <f t="shared" si="3"/>
        <v>5.2857704044290799</v>
      </c>
    </row>
    <row r="128" spans="1:23" x14ac:dyDescent="0.25">
      <c r="A128" s="18">
        <v>1781</v>
      </c>
      <c r="B128" s="18">
        <v>1741</v>
      </c>
      <c r="C128" s="18">
        <v>1180</v>
      </c>
      <c r="D128" s="18">
        <v>1180</v>
      </c>
      <c r="E128" s="18" t="s">
        <v>116</v>
      </c>
      <c r="F128" s="18" t="s">
        <v>117</v>
      </c>
      <c r="G128" s="19">
        <v>10.5637908731</v>
      </c>
      <c r="H128" s="19">
        <v>4.27501</v>
      </c>
      <c r="I128" s="18" t="s">
        <v>79</v>
      </c>
      <c r="J128" s="18" t="s">
        <v>80</v>
      </c>
      <c r="K128" s="18">
        <v>2</v>
      </c>
      <c r="L128" s="18">
        <v>10</v>
      </c>
      <c r="M128" s="18" t="s">
        <v>25</v>
      </c>
      <c r="N128" s="18" t="s">
        <v>253</v>
      </c>
      <c r="O128" s="18" t="s">
        <v>27</v>
      </c>
      <c r="P128" s="19">
        <v>2722.41482185</v>
      </c>
      <c r="Q128" s="19">
        <v>460156.88980200002</v>
      </c>
      <c r="R128" s="20">
        <v>0.46220600000000001</v>
      </c>
      <c r="S128" s="20">
        <v>11.128772</v>
      </c>
      <c r="T128" s="20">
        <v>0.30199999999999999</v>
      </c>
      <c r="U128" s="20">
        <v>0.30499999999999999</v>
      </c>
      <c r="V128" s="20">
        <f t="shared" si="2"/>
        <v>1.3792028198978801</v>
      </c>
      <c r="W128" s="20">
        <f t="shared" si="3"/>
        <v>33.065050053465399</v>
      </c>
    </row>
    <row r="129" spans="1:23" x14ac:dyDescent="0.25">
      <c r="A129" s="18">
        <v>1782</v>
      </c>
      <c r="B129" s="18">
        <v>1742</v>
      </c>
      <c r="C129" s="18">
        <v>1180</v>
      </c>
      <c r="D129" s="18">
        <v>1180</v>
      </c>
      <c r="E129" s="18" t="s">
        <v>116</v>
      </c>
      <c r="F129" s="18" t="s">
        <v>117</v>
      </c>
      <c r="G129" s="19">
        <v>11.987477970400001</v>
      </c>
      <c r="H129" s="19">
        <v>4.8511600000000001</v>
      </c>
      <c r="I129" s="18" t="s">
        <v>79</v>
      </c>
      <c r="J129" s="18" t="s">
        <v>80</v>
      </c>
      <c r="K129" s="18">
        <v>2</v>
      </c>
      <c r="L129" s="18">
        <v>10</v>
      </c>
      <c r="M129" s="18" t="s">
        <v>25</v>
      </c>
      <c r="N129" s="18" t="s">
        <v>253</v>
      </c>
      <c r="O129" s="18" t="s">
        <v>27</v>
      </c>
      <c r="P129" s="19">
        <v>3298.8788605700001</v>
      </c>
      <c r="Q129" s="19">
        <v>522172.451696</v>
      </c>
      <c r="R129" s="20">
        <v>0.46220600000000001</v>
      </c>
      <c r="S129" s="20">
        <v>11.128772</v>
      </c>
      <c r="T129" s="20">
        <v>0.30199999999999999</v>
      </c>
      <c r="U129" s="20">
        <v>0.30499999999999999</v>
      </c>
      <c r="V129" s="20">
        <f t="shared" si="2"/>
        <v>1.56508021075408</v>
      </c>
      <c r="W129" s="20">
        <f t="shared" si="3"/>
        <v>37.521280234986406</v>
      </c>
    </row>
    <row r="130" spans="1:23" x14ac:dyDescent="0.25">
      <c r="A130" s="18">
        <v>1783</v>
      </c>
      <c r="B130" s="18">
        <v>1743</v>
      </c>
      <c r="C130" s="18">
        <v>1180</v>
      </c>
      <c r="D130" s="18">
        <v>1180</v>
      </c>
      <c r="E130" s="18" t="s">
        <v>116</v>
      </c>
      <c r="F130" s="18" t="s">
        <v>117</v>
      </c>
      <c r="G130" s="19">
        <v>9.7105233042000005</v>
      </c>
      <c r="H130" s="19">
        <v>3.92971</v>
      </c>
      <c r="I130" s="18" t="s">
        <v>79</v>
      </c>
      <c r="J130" s="18" t="s">
        <v>80</v>
      </c>
      <c r="K130" s="18">
        <v>2</v>
      </c>
      <c r="L130" s="18">
        <v>10</v>
      </c>
      <c r="M130" s="18" t="s">
        <v>25</v>
      </c>
      <c r="N130" s="18" t="s">
        <v>253</v>
      </c>
      <c r="O130" s="18" t="s">
        <v>27</v>
      </c>
      <c r="P130" s="19">
        <v>3588.1460783900002</v>
      </c>
      <c r="Q130" s="19">
        <v>422988.703171</v>
      </c>
      <c r="R130" s="20">
        <v>0.46220600000000001</v>
      </c>
      <c r="S130" s="20">
        <v>11.128772</v>
      </c>
      <c r="T130" s="20">
        <v>0.30199999999999999</v>
      </c>
      <c r="U130" s="20">
        <v>0.30499999999999999</v>
      </c>
      <c r="V130" s="20">
        <f t="shared" si="2"/>
        <v>1.2678022071014801</v>
      </c>
      <c r="W130" s="20">
        <f t="shared" si="3"/>
        <v>30.394328398203402</v>
      </c>
    </row>
    <row r="131" spans="1:23" x14ac:dyDescent="0.25">
      <c r="A131" s="18">
        <v>1784</v>
      </c>
      <c r="B131" s="18">
        <v>1744</v>
      </c>
      <c r="C131" s="18">
        <v>1180</v>
      </c>
      <c r="D131" s="18">
        <v>1180</v>
      </c>
      <c r="E131" s="18" t="s">
        <v>116</v>
      </c>
      <c r="F131" s="18" t="s">
        <v>117</v>
      </c>
      <c r="G131" s="19">
        <v>5.6738975550799999</v>
      </c>
      <c r="H131" s="19">
        <v>2.2961399999999998</v>
      </c>
      <c r="I131" s="18" t="s">
        <v>79</v>
      </c>
      <c r="J131" s="18" t="s">
        <v>80</v>
      </c>
      <c r="K131" s="18">
        <v>2</v>
      </c>
      <c r="L131" s="18">
        <v>10</v>
      </c>
      <c r="M131" s="18" t="s">
        <v>25</v>
      </c>
      <c r="N131" s="18" t="s">
        <v>253</v>
      </c>
      <c r="O131" s="18" t="s">
        <v>27</v>
      </c>
      <c r="P131" s="19">
        <v>2126.35927176</v>
      </c>
      <c r="Q131" s="19">
        <v>247153.98887900001</v>
      </c>
      <c r="R131" s="20">
        <v>0.46220600000000001</v>
      </c>
      <c r="S131" s="20">
        <v>11.128772</v>
      </c>
      <c r="T131" s="20">
        <v>0.30199999999999999</v>
      </c>
      <c r="U131" s="20">
        <v>0.30499999999999999</v>
      </c>
      <c r="V131" s="20">
        <f t="shared" ref="V131:V194" si="4">H131*R131*(1-T131)</f>
        <v>0.7407802000183199</v>
      </c>
      <c r="W131" s="20">
        <f t="shared" ref="W131:W194" si="5">H131*S131*(1-U131)</f>
        <v>17.759486885355599</v>
      </c>
    </row>
    <row r="132" spans="1:23" x14ac:dyDescent="0.25">
      <c r="A132" s="18">
        <v>1785</v>
      </c>
      <c r="B132" s="18">
        <v>1745</v>
      </c>
      <c r="C132" s="18">
        <v>1180</v>
      </c>
      <c r="D132" s="18">
        <v>1180</v>
      </c>
      <c r="E132" s="18" t="s">
        <v>116</v>
      </c>
      <c r="F132" s="18" t="s">
        <v>117</v>
      </c>
      <c r="G132" s="19">
        <v>6.45934723401</v>
      </c>
      <c r="H132" s="19">
        <v>2.6140099999999999</v>
      </c>
      <c r="I132" s="18" t="s">
        <v>79</v>
      </c>
      <c r="J132" s="18" t="s">
        <v>80</v>
      </c>
      <c r="K132" s="18">
        <v>2</v>
      </c>
      <c r="L132" s="18">
        <v>10</v>
      </c>
      <c r="M132" s="18" t="s">
        <v>25</v>
      </c>
      <c r="N132" s="18" t="s">
        <v>253</v>
      </c>
      <c r="O132" s="18" t="s">
        <v>27</v>
      </c>
      <c r="P132" s="19">
        <v>2892.38695861</v>
      </c>
      <c r="Q132" s="19">
        <v>281368.04003899998</v>
      </c>
      <c r="R132" s="20">
        <v>0.46220600000000001</v>
      </c>
      <c r="S132" s="20">
        <v>11.128772</v>
      </c>
      <c r="T132" s="20">
        <v>0.30199999999999999</v>
      </c>
      <c r="U132" s="20">
        <v>0.30499999999999999</v>
      </c>
      <c r="V132" s="20">
        <f t="shared" si="4"/>
        <v>0.84333135202987997</v>
      </c>
      <c r="W132" s="20">
        <f t="shared" si="5"/>
        <v>20.218051300525399</v>
      </c>
    </row>
    <row r="133" spans="1:23" x14ac:dyDescent="0.25">
      <c r="A133" s="18">
        <v>1786</v>
      </c>
      <c r="B133" s="18">
        <v>1746</v>
      </c>
      <c r="C133" s="18">
        <v>1180</v>
      </c>
      <c r="D133" s="18">
        <v>1180</v>
      </c>
      <c r="E133" s="18" t="s">
        <v>116</v>
      </c>
      <c r="F133" s="18" t="s">
        <v>117</v>
      </c>
      <c r="G133" s="19">
        <v>6.9513368918299996</v>
      </c>
      <c r="H133" s="19">
        <v>2.81311</v>
      </c>
      <c r="I133" s="18" t="s">
        <v>79</v>
      </c>
      <c r="J133" s="18" t="s">
        <v>80</v>
      </c>
      <c r="K133" s="18">
        <v>2</v>
      </c>
      <c r="L133" s="18">
        <v>10</v>
      </c>
      <c r="M133" s="18" t="s">
        <v>25</v>
      </c>
      <c r="N133" s="18" t="s">
        <v>253</v>
      </c>
      <c r="O133" s="18" t="s">
        <v>27</v>
      </c>
      <c r="P133" s="19">
        <v>2871.9416221900001</v>
      </c>
      <c r="Q133" s="19">
        <v>302799.02380899998</v>
      </c>
      <c r="R133" s="20">
        <v>0.46220600000000001</v>
      </c>
      <c r="S133" s="20">
        <v>11.128772</v>
      </c>
      <c r="T133" s="20">
        <v>0.30199999999999999</v>
      </c>
      <c r="U133" s="20">
        <v>0.30499999999999999</v>
      </c>
      <c r="V133" s="20">
        <f t="shared" si="4"/>
        <v>0.90756495182067998</v>
      </c>
      <c r="W133" s="20">
        <f t="shared" si="5"/>
        <v>21.757989561639402</v>
      </c>
    </row>
    <row r="134" spans="1:23" x14ac:dyDescent="0.25">
      <c r="A134" s="18">
        <v>1787</v>
      </c>
      <c r="B134" s="18">
        <v>1747</v>
      </c>
      <c r="C134" s="18">
        <v>1180</v>
      </c>
      <c r="D134" s="18">
        <v>1180</v>
      </c>
      <c r="E134" s="18" t="s">
        <v>116</v>
      </c>
      <c r="F134" s="18" t="s">
        <v>117</v>
      </c>
      <c r="G134" s="19">
        <v>14.889421738599999</v>
      </c>
      <c r="H134" s="19">
        <v>6.0255400000000003</v>
      </c>
      <c r="I134" s="18" t="s">
        <v>79</v>
      </c>
      <c r="J134" s="18" t="s">
        <v>80</v>
      </c>
      <c r="K134" s="18">
        <v>2</v>
      </c>
      <c r="L134" s="18">
        <v>10</v>
      </c>
      <c r="M134" s="18" t="s">
        <v>25</v>
      </c>
      <c r="N134" s="18" t="s">
        <v>253</v>
      </c>
      <c r="O134" s="18" t="s">
        <v>27</v>
      </c>
      <c r="P134" s="19">
        <v>3783.6637348999998</v>
      </c>
      <c r="Q134" s="19">
        <v>648580.61660800001</v>
      </c>
      <c r="R134" s="20">
        <v>0.46220600000000001</v>
      </c>
      <c r="S134" s="20">
        <v>11.128772</v>
      </c>
      <c r="T134" s="20">
        <v>0.30199999999999999</v>
      </c>
      <c r="U134" s="20">
        <v>0.30499999999999999</v>
      </c>
      <c r="V134" s="20">
        <f t="shared" si="4"/>
        <v>1.9439584373855199</v>
      </c>
      <c r="W134" s="20">
        <f t="shared" si="5"/>
        <v>46.604518281631606</v>
      </c>
    </row>
    <row r="135" spans="1:23" x14ac:dyDescent="0.25">
      <c r="A135" s="18">
        <v>1788</v>
      </c>
      <c r="B135" s="18">
        <v>1748</v>
      </c>
      <c r="C135" s="18">
        <v>1180</v>
      </c>
      <c r="D135" s="18">
        <v>1180</v>
      </c>
      <c r="E135" s="18" t="s">
        <v>116</v>
      </c>
      <c r="F135" s="18" t="s">
        <v>117</v>
      </c>
      <c r="G135" s="19">
        <v>43.214612719199998</v>
      </c>
      <c r="H135" s="19">
        <v>17.488299999999999</v>
      </c>
      <c r="I135" s="18" t="s">
        <v>79</v>
      </c>
      <c r="J135" s="18" t="s">
        <v>80</v>
      </c>
      <c r="K135" s="18">
        <v>2</v>
      </c>
      <c r="L135" s="18">
        <v>10</v>
      </c>
      <c r="M135" s="18" t="s">
        <v>25</v>
      </c>
      <c r="N135" s="18" t="s">
        <v>253</v>
      </c>
      <c r="O135" s="18" t="s">
        <v>27</v>
      </c>
      <c r="P135" s="19">
        <v>10856.935569499999</v>
      </c>
      <c r="Q135" s="19">
        <v>1882421.00034</v>
      </c>
      <c r="R135" s="20">
        <v>0.46220600000000001</v>
      </c>
      <c r="S135" s="20">
        <v>11.128772</v>
      </c>
      <c r="T135" s="20">
        <v>0.30199999999999999</v>
      </c>
      <c r="U135" s="20">
        <v>0.30499999999999999</v>
      </c>
      <c r="V135" s="20">
        <f t="shared" si="4"/>
        <v>5.6420716384803997</v>
      </c>
      <c r="W135" s="20">
        <f t="shared" si="5"/>
        <v>135.26319584048201</v>
      </c>
    </row>
    <row r="136" spans="1:23" x14ac:dyDescent="0.25">
      <c r="A136" s="18">
        <v>1789</v>
      </c>
      <c r="B136" s="18">
        <v>1749</v>
      </c>
      <c r="C136" s="18">
        <v>1180</v>
      </c>
      <c r="D136" s="18">
        <v>1180</v>
      </c>
      <c r="E136" s="18" t="s">
        <v>116</v>
      </c>
      <c r="F136" s="18" t="s">
        <v>117</v>
      </c>
      <c r="G136" s="19">
        <v>7.6448285993300003</v>
      </c>
      <c r="H136" s="19">
        <v>3.09375</v>
      </c>
      <c r="I136" s="18" t="s">
        <v>79</v>
      </c>
      <c r="J136" s="18" t="s">
        <v>80</v>
      </c>
      <c r="K136" s="18">
        <v>2</v>
      </c>
      <c r="L136" s="18">
        <v>10</v>
      </c>
      <c r="M136" s="18" t="s">
        <v>25</v>
      </c>
      <c r="N136" s="18" t="s">
        <v>253</v>
      </c>
      <c r="O136" s="18" t="s">
        <v>27</v>
      </c>
      <c r="P136" s="19">
        <v>2878.6437999999998</v>
      </c>
      <c r="Q136" s="19">
        <v>333007.40175399999</v>
      </c>
      <c r="R136" s="20">
        <v>0.46220600000000001</v>
      </c>
      <c r="S136" s="20">
        <v>11.128772</v>
      </c>
      <c r="T136" s="20">
        <v>0.30199999999999999</v>
      </c>
      <c r="U136" s="20">
        <v>0.30499999999999999</v>
      </c>
      <c r="V136" s="20">
        <f t="shared" si="4"/>
        <v>0.99810496912500002</v>
      </c>
      <c r="W136" s="20">
        <f t="shared" si="5"/>
        <v>23.928598670625</v>
      </c>
    </row>
    <row r="137" spans="1:23" x14ac:dyDescent="0.25">
      <c r="A137" s="18">
        <v>1790</v>
      </c>
      <c r="B137" s="18">
        <v>1750</v>
      </c>
      <c r="C137" s="18">
        <v>1180</v>
      </c>
      <c r="D137" s="18">
        <v>1180</v>
      </c>
      <c r="E137" s="18" t="s">
        <v>116</v>
      </c>
      <c r="F137" s="18" t="s">
        <v>117</v>
      </c>
      <c r="G137" s="19">
        <v>28.8992447832</v>
      </c>
      <c r="H137" s="19">
        <v>11.6951</v>
      </c>
      <c r="I137" s="18" t="s">
        <v>79</v>
      </c>
      <c r="J137" s="18" t="s">
        <v>80</v>
      </c>
      <c r="K137" s="18">
        <v>2</v>
      </c>
      <c r="L137" s="18">
        <v>10</v>
      </c>
      <c r="M137" s="18" t="s">
        <v>25</v>
      </c>
      <c r="N137" s="18" t="s">
        <v>253</v>
      </c>
      <c r="O137" s="18" t="s">
        <v>27</v>
      </c>
      <c r="P137" s="19">
        <v>6169.4726989800001</v>
      </c>
      <c r="Q137" s="19">
        <v>1258846.06736</v>
      </c>
      <c r="R137" s="20">
        <v>0.46220600000000001</v>
      </c>
      <c r="S137" s="20">
        <v>11.128772</v>
      </c>
      <c r="T137" s="20">
        <v>0.30199999999999999</v>
      </c>
      <c r="U137" s="20">
        <v>0.30499999999999999</v>
      </c>
      <c r="V137" s="20">
        <f t="shared" si="4"/>
        <v>3.7730706826387999</v>
      </c>
      <c r="W137" s="20">
        <f t="shared" si="5"/>
        <v>90.455710484953997</v>
      </c>
    </row>
    <row r="138" spans="1:23" x14ac:dyDescent="0.25">
      <c r="A138" s="18">
        <v>1791</v>
      </c>
      <c r="B138" s="18">
        <v>1751</v>
      </c>
      <c r="C138" s="18">
        <v>1180</v>
      </c>
      <c r="D138" s="18">
        <v>1180</v>
      </c>
      <c r="E138" s="18" t="s">
        <v>116</v>
      </c>
      <c r="F138" s="18" t="s">
        <v>117</v>
      </c>
      <c r="G138" s="19">
        <v>9.8325408311700002</v>
      </c>
      <c r="H138" s="19">
        <v>3.9790899999999998</v>
      </c>
      <c r="I138" s="18" t="s">
        <v>79</v>
      </c>
      <c r="J138" s="18" t="s">
        <v>80</v>
      </c>
      <c r="K138" s="18">
        <v>2</v>
      </c>
      <c r="L138" s="18">
        <v>10</v>
      </c>
      <c r="M138" s="18" t="s">
        <v>25</v>
      </c>
      <c r="N138" s="18" t="s">
        <v>253</v>
      </c>
      <c r="O138" s="18" t="s">
        <v>27</v>
      </c>
      <c r="P138" s="19">
        <v>3441.9921589199998</v>
      </c>
      <c r="Q138" s="19">
        <v>428303.765388</v>
      </c>
      <c r="R138" s="20">
        <v>0.46220600000000001</v>
      </c>
      <c r="S138" s="20">
        <v>11.128772</v>
      </c>
      <c r="T138" s="20">
        <v>0.30199999999999999</v>
      </c>
      <c r="U138" s="20">
        <v>0.30499999999999999</v>
      </c>
      <c r="V138" s="20">
        <f t="shared" si="4"/>
        <v>1.2837331722329199</v>
      </c>
      <c r="W138" s="20">
        <f t="shared" si="5"/>
        <v>30.776257837348602</v>
      </c>
    </row>
    <row r="139" spans="1:23" x14ac:dyDescent="0.25">
      <c r="A139" s="18">
        <v>1792</v>
      </c>
      <c r="B139" s="18">
        <v>1752</v>
      </c>
      <c r="C139" s="18">
        <v>1180</v>
      </c>
      <c r="D139" s="18">
        <v>1180</v>
      </c>
      <c r="E139" s="18" t="s">
        <v>116</v>
      </c>
      <c r="F139" s="18" t="s">
        <v>117</v>
      </c>
      <c r="G139" s="19">
        <v>12.2006781979</v>
      </c>
      <c r="H139" s="19">
        <v>4.9374399999999996</v>
      </c>
      <c r="I139" s="18" t="s">
        <v>79</v>
      </c>
      <c r="J139" s="18" t="s">
        <v>80</v>
      </c>
      <c r="K139" s="18">
        <v>2</v>
      </c>
      <c r="L139" s="18">
        <v>10</v>
      </c>
      <c r="M139" s="18" t="s">
        <v>25</v>
      </c>
      <c r="N139" s="18" t="s">
        <v>253</v>
      </c>
      <c r="O139" s="18" t="s">
        <v>27</v>
      </c>
      <c r="P139" s="19">
        <v>3289.8293679799999</v>
      </c>
      <c r="Q139" s="19">
        <v>531459.41645699996</v>
      </c>
      <c r="R139" s="20">
        <v>0.46220600000000001</v>
      </c>
      <c r="S139" s="20">
        <v>11.128772</v>
      </c>
      <c r="T139" s="20">
        <v>0.30199999999999999</v>
      </c>
      <c r="U139" s="20">
        <v>0.30499999999999999</v>
      </c>
      <c r="V139" s="20">
        <f t="shared" si="4"/>
        <v>1.59291584606272</v>
      </c>
      <c r="W139" s="20">
        <f t="shared" si="5"/>
        <v>38.188612596457595</v>
      </c>
    </row>
    <row r="140" spans="1:23" x14ac:dyDescent="0.25">
      <c r="A140" s="18">
        <v>1793</v>
      </c>
      <c r="B140" s="18">
        <v>1753</v>
      </c>
      <c r="C140" s="18">
        <v>1180</v>
      </c>
      <c r="D140" s="18">
        <v>1180</v>
      </c>
      <c r="E140" s="18" t="s">
        <v>116</v>
      </c>
      <c r="F140" s="18" t="s">
        <v>117</v>
      </c>
      <c r="G140" s="19">
        <v>6.8759623576099997</v>
      </c>
      <c r="H140" s="19">
        <v>2.7826</v>
      </c>
      <c r="I140" s="18" t="s">
        <v>79</v>
      </c>
      <c r="J140" s="18" t="s">
        <v>80</v>
      </c>
      <c r="K140" s="18">
        <v>2</v>
      </c>
      <c r="L140" s="18">
        <v>10</v>
      </c>
      <c r="M140" s="18" t="s">
        <v>25</v>
      </c>
      <c r="N140" s="18" t="s">
        <v>253</v>
      </c>
      <c r="O140" s="18" t="s">
        <v>27</v>
      </c>
      <c r="P140" s="19">
        <v>3339.0816496299999</v>
      </c>
      <c r="Q140" s="19">
        <v>299515.72223100002</v>
      </c>
      <c r="R140" s="20">
        <v>0.46220600000000001</v>
      </c>
      <c r="S140" s="20">
        <v>11.128772</v>
      </c>
      <c r="T140" s="20">
        <v>0.30199999999999999</v>
      </c>
      <c r="U140" s="20">
        <v>0.30499999999999999</v>
      </c>
      <c r="V140" s="20">
        <f t="shared" si="4"/>
        <v>0.89772182208880003</v>
      </c>
      <c r="W140" s="20">
        <f t="shared" si="5"/>
        <v>21.522010072204001</v>
      </c>
    </row>
    <row r="141" spans="1:23" x14ac:dyDescent="0.25">
      <c r="A141" s="18">
        <v>1794</v>
      </c>
      <c r="B141" s="18">
        <v>1754</v>
      </c>
      <c r="C141" s="18">
        <v>1180</v>
      </c>
      <c r="D141" s="18">
        <v>1180</v>
      </c>
      <c r="E141" s="18" t="s">
        <v>116</v>
      </c>
      <c r="F141" s="18" t="s">
        <v>117</v>
      </c>
      <c r="G141" s="19">
        <v>24.686296884200001</v>
      </c>
      <c r="H141" s="19">
        <v>9.9901900000000001</v>
      </c>
      <c r="I141" s="18" t="s">
        <v>79</v>
      </c>
      <c r="J141" s="18" t="s">
        <v>80</v>
      </c>
      <c r="K141" s="18">
        <v>2</v>
      </c>
      <c r="L141" s="18">
        <v>10</v>
      </c>
      <c r="M141" s="18" t="s">
        <v>25</v>
      </c>
      <c r="N141" s="18" t="s">
        <v>253</v>
      </c>
      <c r="O141" s="18" t="s">
        <v>27</v>
      </c>
      <c r="P141" s="19">
        <v>5540.8009752799999</v>
      </c>
      <c r="Q141" s="19">
        <v>1075330.79094</v>
      </c>
      <c r="R141" s="20">
        <v>0.46220600000000001</v>
      </c>
      <c r="S141" s="20">
        <v>11.128772</v>
      </c>
      <c r="T141" s="20">
        <v>0.30199999999999999</v>
      </c>
      <c r="U141" s="20">
        <v>0.30499999999999999</v>
      </c>
      <c r="V141" s="20">
        <f t="shared" si="4"/>
        <v>3.2230329798797199</v>
      </c>
      <c r="W141" s="20">
        <f t="shared" si="5"/>
        <v>77.269089988942611</v>
      </c>
    </row>
    <row r="142" spans="1:23" x14ac:dyDescent="0.25">
      <c r="A142" s="18">
        <v>1795</v>
      </c>
      <c r="B142" s="18">
        <v>1755</v>
      </c>
      <c r="C142" s="18">
        <v>1180</v>
      </c>
      <c r="D142" s="18">
        <v>1180</v>
      </c>
      <c r="E142" s="18" t="s">
        <v>116</v>
      </c>
      <c r="F142" s="18" t="s">
        <v>117</v>
      </c>
      <c r="G142" s="19">
        <v>6.5787359852999998</v>
      </c>
      <c r="H142" s="19">
        <v>2.6623199999999998</v>
      </c>
      <c r="I142" s="18" t="s">
        <v>79</v>
      </c>
      <c r="J142" s="18" t="s">
        <v>80</v>
      </c>
      <c r="K142" s="18">
        <v>2</v>
      </c>
      <c r="L142" s="18">
        <v>10</v>
      </c>
      <c r="M142" s="18" t="s">
        <v>25</v>
      </c>
      <c r="N142" s="18" t="s">
        <v>253</v>
      </c>
      <c r="O142" s="18" t="s">
        <v>27</v>
      </c>
      <c r="P142" s="19">
        <v>3048.3030687700002</v>
      </c>
      <c r="Q142" s="19">
        <v>286568.59324199997</v>
      </c>
      <c r="R142" s="20">
        <v>0.46220600000000001</v>
      </c>
      <c r="S142" s="20">
        <v>11.128772</v>
      </c>
      <c r="T142" s="20">
        <v>0.30199999999999999</v>
      </c>
      <c r="U142" s="20">
        <v>0.30499999999999999</v>
      </c>
      <c r="V142" s="20">
        <f t="shared" si="4"/>
        <v>0.85891711398815984</v>
      </c>
      <c r="W142" s="20">
        <f t="shared" si="5"/>
        <v>20.591704828372801</v>
      </c>
    </row>
    <row r="143" spans="1:23" x14ac:dyDescent="0.25">
      <c r="A143" s="18">
        <v>1796</v>
      </c>
      <c r="B143" s="18">
        <v>1756</v>
      </c>
      <c r="C143" s="18">
        <v>1180</v>
      </c>
      <c r="D143" s="18">
        <v>1180</v>
      </c>
      <c r="E143" s="18" t="s">
        <v>116</v>
      </c>
      <c r="F143" s="18" t="s">
        <v>117</v>
      </c>
      <c r="G143" s="19">
        <v>2.7528118125300001</v>
      </c>
      <c r="H143" s="19">
        <v>1.11402</v>
      </c>
      <c r="I143" s="18" t="s">
        <v>79</v>
      </c>
      <c r="J143" s="18" t="s">
        <v>80</v>
      </c>
      <c r="K143" s="18">
        <v>2</v>
      </c>
      <c r="L143" s="18">
        <v>10</v>
      </c>
      <c r="M143" s="18" t="s">
        <v>25</v>
      </c>
      <c r="N143" s="18" t="s">
        <v>253</v>
      </c>
      <c r="O143" s="18" t="s">
        <v>27</v>
      </c>
      <c r="P143" s="19">
        <v>1530.8419295399999</v>
      </c>
      <c r="Q143" s="19">
        <v>119912.002905</v>
      </c>
      <c r="R143" s="20">
        <v>0.46220600000000001</v>
      </c>
      <c r="S143" s="20">
        <v>11.128772</v>
      </c>
      <c r="T143" s="20">
        <v>0.30199999999999999</v>
      </c>
      <c r="U143" s="20">
        <v>0.30499999999999999</v>
      </c>
      <c r="V143" s="20">
        <f t="shared" si="4"/>
        <v>0.35940489622776001</v>
      </c>
      <c r="W143" s="20">
        <f t="shared" si="5"/>
        <v>8.6163838354908009</v>
      </c>
    </row>
    <row r="144" spans="1:23" x14ac:dyDescent="0.25">
      <c r="A144" s="18">
        <v>1797</v>
      </c>
      <c r="B144" s="18">
        <v>1757</v>
      </c>
      <c r="C144" s="18">
        <v>1180</v>
      </c>
      <c r="D144" s="18">
        <v>1180</v>
      </c>
      <c r="E144" s="18" t="s">
        <v>116</v>
      </c>
      <c r="F144" s="18" t="s">
        <v>117</v>
      </c>
      <c r="G144" s="19">
        <v>15.4869261646</v>
      </c>
      <c r="H144" s="19">
        <v>6.2673399999999999</v>
      </c>
      <c r="I144" s="18" t="s">
        <v>79</v>
      </c>
      <c r="J144" s="18" t="s">
        <v>80</v>
      </c>
      <c r="K144" s="18">
        <v>2</v>
      </c>
      <c r="L144" s="18">
        <v>10</v>
      </c>
      <c r="M144" s="18" t="s">
        <v>25</v>
      </c>
      <c r="N144" s="18" t="s">
        <v>253</v>
      </c>
      <c r="O144" s="18" t="s">
        <v>27</v>
      </c>
      <c r="P144" s="19">
        <v>5534.1563580299999</v>
      </c>
      <c r="Q144" s="19">
        <v>674607.80529399996</v>
      </c>
      <c r="R144" s="20">
        <v>0.46220600000000001</v>
      </c>
      <c r="S144" s="20">
        <v>11.128772</v>
      </c>
      <c r="T144" s="20">
        <v>0.30199999999999999</v>
      </c>
      <c r="U144" s="20">
        <v>0.30499999999999999</v>
      </c>
      <c r="V144" s="20">
        <f t="shared" si="4"/>
        <v>2.0219679021239196</v>
      </c>
      <c r="W144" s="20">
        <f t="shared" si="5"/>
        <v>48.474719545003609</v>
      </c>
    </row>
    <row r="145" spans="1:23" x14ac:dyDescent="0.25">
      <c r="A145" s="18">
        <v>1798</v>
      </c>
      <c r="B145" s="18">
        <v>1758</v>
      </c>
      <c r="C145" s="18">
        <v>1180</v>
      </c>
      <c r="D145" s="18">
        <v>1180</v>
      </c>
      <c r="E145" s="18" t="s">
        <v>116</v>
      </c>
      <c r="F145" s="18" t="s">
        <v>117</v>
      </c>
      <c r="G145" s="19">
        <v>9.5149248429199993</v>
      </c>
      <c r="H145" s="19">
        <v>3.8505500000000001</v>
      </c>
      <c r="I145" s="18" t="s">
        <v>79</v>
      </c>
      <c r="J145" s="18" t="s">
        <v>80</v>
      </c>
      <c r="K145" s="18">
        <v>2</v>
      </c>
      <c r="L145" s="18">
        <v>10</v>
      </c>
      <c r="M145" s="18" t="s">
        <v>25</v>
      </c>
      <c r="N145" s="18" t="s">
        <v>253</v>
      </c>
      <c r="O145" s="18" t="s">
        <v>27</v>
      </c>
      <c r="P145" s="19">
        <v>2741.2442016499999</v>
      </c>
      <c r="Q145" s="19">
        <v>414468.46827999997</v>
      </c>
      <c r="R145" s="20">
        <v>0.46220600000000001</v>
      </c>
      <c r="S145" s="20">
        <v>11.128772</v>
      </c>
      <c r="T145" s="20">
        <v>0.30199999999999999</v>
      </c>
      <c r="U145" s="20">
        <v>0.30499999999999999</v>
      </c>
      <c r="V145" s="20">
        <f t="shared" si="4"/>
        <v>1.2422636246834</v>
      </c>
      <c r="W145" s="20">
        <f t="shared" si="5"/>
        <v>29.782065652097003</v>
      </c>
    </row>
    <row r="146" spans="1:23" x14ac:dyDescent="0.25">
      <c r="A146" s="18">
        <v>1799</v>
      </c>
      <c r="B146" s="18">
        <v>1759</v>
      </c>
      <c r="C146" s="18">
        <v>1180</v>
      </c>
      <c r="D146" s="18">
        <v>1180</v>
      </c>
      <c r="E146" s="18" t="s">
        <v>116</v>
      </c>
      <c r="F146" s="18" t="s">
        <v>117</v>
      </c>
      <c r="G146" s="19">
        <v>7.6851332560200003</v>
      </c>
      <c r="H146" s="19">
        <v>3.1100599999999998</v>
      </c>
      <c r="I146" s="18" t="s">
        <v>79</v>
      </c>
      <c r="J146" s="18" t="s">
        <v>80</v>
      </c>
      <c r="K146" s="18">
        <v>2</v>
      </c>
      <c r="L146" s="18">
        <v>10</v>
      </c>
      <c r="M146" s="18" t="s">
        <v>25</v>
      </c>
      <c r="N146" s="18" t="s">
        <v>253</v>
      </c>
      <c r="O146" s="18" t="s">
        <v>27</v>
      </c>
      <c r="P146" s="19">
        <v>2821.48042807</v>
      </c>
      <c r="Q146" s="19">
        <v>334763.06557400001</v>
      </c>
      <c r="R146" s="20">
        <v>0.46220600000000001</v>
      </c>
      <c r="S146" s="20">
        <v>11.128772</v>
      </c>
      <c r="T146" s="20">
        <v>0.30199999999999999</v>
      </c>
      <c r="U146" s="20">
        <v>0.30499999999999999</v>
      </c>
      <c r="V146" s="20">
        <f t="shared" si="4"/>
        <v>1.0033668978672798</v>
      </c>
      <c r="W146" s="20">
        <f t="shared" si="5"/>
        <v>24.054748309192401</v>
      </c>
    </row>
    <row r="147" spans="1:23" x14ac:dyDescent="0.25">
      <c r="A147" s="18">
        <v>1800</v>
      </c>
      <c r="B147" s="18">
        <v>1760</v>
      </c>
      <c r="C147" s="18">
        <v>1180</v>
      </c>
      <c r="D147" s="18">
        <v>1180</v>
      </c>
      <c r="E147" s="18" t="s">
        <v>116</v>
      </c>
      <c r="F147" s="18" t="s">
        <v>117</v>
      </c>
      <c r="G147" s="19">
        <v>44.346781792900003</v>
      </c>
      <c r="H147" s="19">
        <v>17.9465</v>
      </c>
      <c r="I147" s="18" t="s">
        <v>79</v>
      </c>
      <c r="J147" s="18" t="s">
        <v>80</v>
      </c>
      <c r="K147" s="18">
        <v>2</v>
      </c>
      <c r="L147" s="18">
        <v>10</v>
      </c>
      <c r="M147" s="18" t="s">
        <v>25</v>
      </c>
      <c r="N147" s="18" t="s">
        <v>253</v>
      </c>
      <c r="O147" s="18" t="s">
        <v>27</v>
      </c>
      <c r="P147" s="19">
        <v>6787.4253141199997</v>
      </c>
      <c r="Q147" s="19">
        <v>1931738.0879299999</v>
      </c>
      <c r="R147" s="20">
        <v>0.46220600000000001</v>
      </c>
      <c r="S147" s="20">
        <v>11.128772</v>
      </c>
      <c r="T147" s="20">
        <v>0.30199999999999999</v>
      </c>
      <c r="U147" s="20">
        <v>0.30499999999999999</v>
      </c>
      <c r="V147" s="20">
        <f t="shared" si="4"/>
        <v>5.7898960253420002</v>
      </c>
      <c r="W147" s="20">
        <f t="shared" si="5"/>
        <v>138.80714215511</v>
      </c>
    </row>
    <row r="148" spans="1:23" x14ac:dyDescent="0.25">
      <c r="A148" s="18">
        <v>1801</v>
      </c>
      <c r="B148" s="18">
        <v>1761</v>
      </c>
      <c r="C148" s="18">
        <v>1180</v>
      </c>
      <c r="D148" s="18">
        <v>1180</v>
      </c>
      <c r="E148" s="18" t="s">
        <v>116</v>
      </c>
      <c r="F148" s="18" t="s">
        <v>117</v>
      </c>
      <c r="G148" s="19">
        <v>137.04866553900001</v>
      </c>
      <c r="H148" s="19">
        <v>55.461599999999997</v>
      </c>
      <c r="I148" s="18" t="s">
        <v>79</v>
      </c>
      <c r="J148" s="18" t="s">
        <v>80</v>
      </c>
      <c r="K148" s="18">
        <v>2</v>
      </c>
      <c r="L148" s="18">
        <v>10</v>
      </c>
      <c r="M148" s="18" t="s">
        <v>25</v>
      </c>
      <c r="N148" s="18" t="s">
        <v>253</v>
      </c>
      <c r="O148" s="18" t="s">
        <v>27</v>
      </c>
      <c r="P148" s="19">
        <v>20391.9038525</v>
      </c>
      <c r="Q148" s="19">
        <v>5969815.99156</v>
      </c>
      <c r="R148" s="20">
        <v>0.46220600000000001</v>
      </c>
      <c r="S148" s="20">
        <v>11.128772</v>
      </c>
      <c r="T148" s="20">
        <v>0.30199999999999999</v>
      </c>
      <c r="U148" s="20">
        <v>0.30499999999999999</v>
      </c>
      <c r="V148" s="20">
        <f t="shared" si="4"/>
        <v>17.8930096341408</v>
      </c>
      <c r="W148" s="20">
        <f t="shared" si="5"/>
        <v>428.96755330286402</v>
      </c>
    </row>
    <row r="149" spans="1:23" x14ac:dyDescent="0.25">
      <c r="A149" s="18">
        <v>1802</v>
      </c>
      <c r="B149" s="18">
        <v>1762</v>
      </c>
      <c r="C149" s="18">
        <v>1180</v>
      </c>
      <c r="D149" s="18">
        <v>1180</v>
      </c>
      <c r="E149" s="18" t="s">
        <v>116</v>
      </c>
      <c r="F149" s="18" t="s">
        <v>117</v>
      </c>
      <c r="G149" s="19">
        <v>25.197657500199998</v>
      </c>
      <c r="H149" s="19">
        <v>10.197100000000001</v>
      </c>
      <c r="I149" s="18" t="s">
        <v>79</v>
      </c>
      <c r="J149" s="18" t="s">
        <v>80</v>
      </c>
      <c r="K149" s="18">
        <v>2</v>
      </c>
      <c r="L149" s="18">
        <v>10</v>
      </c>
      <c r="M149" s="18" t="s">
        <v>25</v>
      </c>
      <c r="N149" s="18" t="s">
        <v>253</v>
      </c>
      <c r="O149" s="18" t="s">
        <v>27</v>
      </c>
      <c r="P149" s="19">
        <v>4435.0250021600004</v>
      </c>
      <c r="Q149" s="19">
        <v>1097605.57027</v>
      </c>
      <c r="R149" s="20">
        <v>0.46220600000000001</v>
      </c>
      <c r="S149" s="20">
        <v>11.128772</v>
      </c>
      <c r="T149" s="20">
        <v>0.30199999999999999</v>
      </c>
      <c r="U149" s="20">
        <v>0.30499999999999999</v>
      </c>
      <c r="V149" s="20">
        <f t="shared" si="4"/>
        <v>3.2897862402147999</v>
      </c>
      <c r="W149" s="20">
        <f t="shared" si="5"/>
        <v>78.869434668034003</v>
      </c>
    </row>
    <row r="150" spans="1:23" x14ac:dyDescent="0.25">
      <c r="A150" s="18">
        <v>1803</v>
      </c>
      <c r="B150" s="18">
        <v>1763</v>
      </c>
      <c r="C150" s="18">
        <v>1180</v>
      </c>
      <c r="D150" s="18">
        <v>1180</v>
      </c>
      <c r="E150" s="18" t="s">
        <v>116</v>
      </c>
      <c r="F150" s="18" t="s">
        <v>117</v>
      </c>
      <c r="G150" s="19">
        <v>24.9530675516</v>
      </c>
      <c r="H150" s="19">
        <v>10.098100000000001</v>
      </c>
      <c r="I150" s="18" t="s">
        <v>79</v>
      </c>
      <c r="J150" s="18" t="s">
        <v>80</v>
      </c>
      <c r="K150" s="18">
        <v>2</v>
      </c>
      <c r="L150" s="18">
        <v>10</v>
      </c>
      <c r="M150" s="18" t="s">
        <v>25</v>
      </c>
      <c r="N150" s="18" t="s">
        <v>253</v>
      </c>
      <c r="O150" s="18" t="s">
        <v>27</v>
      </c>
      <c r="P150" s="19">
        <v>4983.21579974</v>
      </c>
      <c r="Q150" s="19">
        <v>1086951.2747299999</v>
      </c>
      <c r="R150" s="20">
        <v>0.46220600000000001</v>
      </c>
      <c r="S150" s="20">
        <v>11.128772</v>
      </c>
      <c r="T150" s="20">
        <v>0.30199999999999999</v>
      </c>
      <c r="U150" s="20">
        <v>0.30499999999999999</v>
      </c>
      <c r="V150" s="20">
        <f t="shared" si="4"/>
        <v>3.2578468812027999</v>
      </c>
      <c r="W150" s="20">
        <f t="shared" si="5"/>
        <v>78.10371951057401</v>
      </c>
    </row>
    <row r="151" spans="1:23" x14ac:dyDescent="0.25">
      <c r="A151" s="18">
        <v>1804</v>
      </c>
      <c r="B151" s="18">
        <v>1764</v>
      </c>
      <c r="C151" s="18">
        <v>1180</v>
      </c>
      <c r="D151" s="18">
        <v>1180</v>
      </c>
      <c r="E151" s="18" t="s">
        <v>116</v>
      </c>
      <c r="F151" s="18" t="s">
        <v>117</v>
      </c>
      <c r="G151" s="19">
        <v>2.3136183936200001</v>
      </c>
      <c r="H151" s="19">
        <v>0.93628800000000001</v>
      </c>
      <c r="I151" s="18" t="s">
        <v>79</v>
      </c>
      <c r="J151" s="18" t="s">
        <v>80</v>
      </c>
      <c r="K151" s="18">
        <v>2</v>
      </c>
      <c r="L151" s="18">
        <v>10</v>
      </c>
      <c r="M151" s="18" t="s">
        <v>25</v>
      </c>
      <c r="N151" s="18" t="s">
        <v>253</v>
      </c>
      <c r="O151" s="18" t="s">
        <v>27</v>
      </c>
      <c r="P151" s="19">
        <v>1477.64377945</v>
      </c>
      <c r="Q151" s="19">
        <v>100780.814102</v>
      </c>
      <c r="R151" s="20">
        <v>0.46220600000000001</v>
      </c>
      <c r="S151" s="20">
        <v>11.128772</v>
      </c>
      <c r="T151" s="20">
        <v>0.30199999999999999</v>
      </c>
      <c r="U151" s="20">
        <v>0.30499999999999999</v>
      </c>
      <c r="V151" s="20">
        <f t="shared" si="4"/>
        <v>0.30206503606694396</v>
      </c>
      <c r="W151" s="20">
        <f t="shared" si="5"/>
        <v>7.2417162964435207</v>
      </c>
    </row>
    <row r="152" spans="1:23" x14ac:dyDescent="0.25">
      <c r="A152" s="18">
        <v>1805</v>
      </c>
      <c r="B152" s="18">
        <v>1765</v>
      </c>
      <c r="C152" s="18">
        <v>1180</v>
      </c>
      <c r="D152" s="18">
        <v>1180</v>
      </c>
      <c r="E152" s="18" t="s">
        <v>116</v>
      </c>
      <c r="F152" s="18" t="s">
        <v>117</v>
      </c>
      <c r="G152" s="19">
        <v>12.247251840900001</v>
      </c>
      <c r="H152" s="19">
        <v>4.9562900000000001</v>
      </c>
      <c r="I152" s="18" t="s">
        <v>79</v>
      </c>
      <c r="J152" s="18" t="s">
        <v>80</v>
      </c>
      <c r="K152" s="18">
        <v>2</v>
      </c>
      <c r="L152" s="18">
        <v>10</v>
      </c>
      <c r="M152" s="18" t="s">
        <v>25</v>
      </c>
      <c r="N152" s="18" t="s">
        <v>253</v>
      </c>
      <c r="O152" s="18" t="s">
        <v>27</v>
      </c>
      <c r="P152" s="19">
        <v>2931.3540807200002</v>
      </c>
      <c r="Q152" s="19">
        <v>533488.15623299999</v>
      </c>
      <c r="R152" s="20">
        <v>0.46220600000000001</v>
      </c>
      <c r="S152" s="20">
        <v>11.128772</v>
      </c>
      <c r="T152" s="20">
        <v>0.30199999999999999</v>
      </c>
      <c r="U152" s="20">
        <v>0.30499999999999999</v>
      </c>
      <c r="V152" s="20">
        <f t="shared" si="4"/>
        <v>1.5989972290665198</v>
      </c>
      <c r="W152" s="20">
        <f t="shared" si="5"/>
        <v>38.334407856236602</v>
      </c>
    </row>
    <row r="153" spans="1:23" x14ac:dyDescent="0.25">
      <c r="A153" s="18">
        <v>1806</v>
      </c>
      <c r="B153" s="18">
        <v>1766</v>
      </c>
      <c r="C153" s="18">
        <v>1180</v>
      </c>
      <c r="D153" s="18">
        <v>1180</v>
      </c>
      <c r="E153" s="18" t="s">
        <v>116</v>
      </c>
      <c r="F153" s="18" t="s">
        <v>117</v>
      </c>
      <c r="G153" s="19">
        <v>12.335249793799999</v>
      </c>
      <c r="H153" s="19">
        <v>4.9919000000000002</v>
      </c>
      <c r="I153" s="18" t="s">
        <v>79</v>
      </c>
      <c r="J153" s="18" t="s">
        <v>80</v>
      </c>
      <c r="K153" s="18">
        <v>2</v>
      </c>
      <c r="L153" s="18">
        <v>10</v>
      </c>
      <c r="M153" s="18" t="s">
        <v>25</v>
      </c>
      <c r="N153" s="18" t="s">
        <v>253</v>
      </c>
      <c r="O153" s="18" t="s">
        <v>27</v>
      </c>
      <c r="P153" s="19">
        <v>4051.7740148299999</v>
      </c>
      <c r="Q153" s="19">
        <v>537321.33172799996</v>
      </c>
      <c r="R153" s="20">
        <v>0.46220600000000001</v>
      </c>
      <c r="S153" s="20">
        <v>11.128772</v>
      </c>
      <c r="T153" s="20">
        <v>0.30199999999999999</v>
      </c>
      <c r="U153" s="20">
        <v>0.30499999999999999</v>
      </c>
      <c r="V153" s="20">
        <f t="shared" si="4"/>
        <v>1.6104857197172</v>
      </c>
      <c r="W153" s="20">
        <f t="shared" si="5"/>
        <v>38.609833278026002</v>
      </c>
    </row>
    <row r="154" spans="1:23" x14ac:dyDescent="0.25">
      <c r="A154" s="18">
        <v>1807</v>
      </c>
      <c r="B154" s="18">
        <v>1767</v>
      </c>
      <c r="C154" s="18">
        <v>1180</v>
      </c>
      <c r="D154" s="18">
        <v>1180</v>
      </c>
      <c r="E154" s="18" t="s">
        <v>116</v>
      </c>
      <c r="F154" s="18" t="s">
        <v>117</v>
      </c>
      <c r="G154" s="19">
        <v>7.6069651217900001</v>
      </c>
      <c r="H154" s="19">
        <v>3.07843</v>
      </c>
      <c r="I154" s="18" t="s">
        <v>79</v>
      </c>
      <c r="J154" s="18" t="s">
        <v>80</v>
      </c>
      <c r="K154" s="18">
        <v>2</v>
      </c>
      <c r="L154" s="18">
        <v>10</v>
      </c>
      <c r="M154" s="18" t="s">
        <v>25</v>
      </c>
      <c r="N154" s="18" t="s">
        <v>253</v>
      </c>
      <c r="O154" s="18" t="s">
        <v>27</v>
      </c>
      <c r="P154" s="19">
        <v>3305.8384634700001</v>
      </c>
      <c r="Q154" s="19">
        <v>331358.07527199999</v>
      </c>
      <c r="R154" s="20">
        <v>0.46220600000000001</v>
      </c>
      <c r="S154" s="20">
        <v>11.128772</v>
      </c>
      <c r="T154" s="20">
        <v>0.30199999999999999</v>
      </c>
      <c r="U154" s="20">
        <v>0.30499999999999999</v>
      </c>
      <c r="V154" s="20">
        <f t="shared" si="4"/>
        <v>0.99316243397283999</v>
      </c>
      <c r="W154" s="20">
        <f t="shared" si="5"/>
        <v>23.8101061836322</v>
      </c>
    </row>
    <row r="155" spans="1:23" x14ac:dyDescent="0.25">
      <c r="A155" s="18">
        <v>1808</v>
      </c>
      <c r="B155" s="18">
        <v>1768</v>
      </c>
      <c r="C155" s="18">
        <v>1180</v>
      </c>
      <c r="D155" s="18">
        <v>1180</v>
      </c>
      <c r="E155" s="18" t="s">
        <v>116</v>
      </c>
      <c r="F155" s="18" t="s">
        <v>117</v>
      </c>
      <c r="G155" s="19">
        <v>10.557462409799999</v>
      </c>
      <c r="H155" s="19">
        <v>4.2724500000000001</v>
      </c>
      <c r="I155" s="18" t="s">
        <v>79</v>
      </c>
      <c r="J155" s="18" t="s">
        <v>80</v>
      </c>
      <c r="K155" s="18">
        <v>2</v>
      </c>
      <c r="L155" s="18">
        <v>10</v>
      </c>
      <c r="M155" s="18" t="s">
        <v>25</v>
      </c>
      <c r="N155" s="18" t="s">
        <v>253</v>
      </c>
      <c r="O155" s="18" t="s">
        <v>27</v>
      </c>
      <c r="P155" s="19">
        <v>2873.5507362899998</v>
      </c>
      <c r="Q155" s="19">
        <v>459881.22304299998</v>
      </c>
      <c r="R155" s="20">
        <v>0.46220600000000001</v>
      </c>
      <c r="S155" s="20">
        <v>11.128772</v>
      </c>
      <c r="T155" s="20">
        <v>0.30199999999999999</v>
      </c>
      <c r="U155" s="20">
        <v>0.30499999999999999</v>
      </c>
      <c r="V155" s="20">
        <f t="shared" si="4"/>
        <v>1.3783769132406001</v>
      </c>
      <c r="W155" s="20">
        <f t="shared" si="5"/>
        <v>33.045249742323001</v>
      </c>
    </row>
    <row r="156" spans="1:23" x14ac:dyDescent="0.25">
      <c r="A156" s="18">
        <v>1809</v>
      </c>
      <c r="B156" s="18">
        <v>1769</v>
      </c>
      <c r="C156" s="18">
        <v>1180</v>
      </c>
      <c r="D156" s="18">
        <v>1180</v>
      </c>
      <c r="E156" s="18" t="s">
        <v>116</v>
      </c>
      <c r="F156" s="18" t="s">
        <v>117</v>
      </c>
      <c r="G156" s="19">
        <v>19.091548251799999</v>
      </c>
      <c r="H156" s="19">
        <v>7.7260799999999996</v>
      </c>
      <c r="I156" s="18" t="s">
        <v>79</v>
      </c>
      <c r="J156" s="18" t="s">
        <v>80</v>
      </c>
      <c r="K156" s="18">
        <v>2</v>
      </c>
      <c r="L156" s="18">
        <v>10</v>
      </c>
      <c r="M156" s="18" t="s">
        <v>25</v>
      </c>
      <c r="N156" s="18" t="s">
        <v>253</v>
      </c>
      <c r="O156" s="18" t="s">
        <v>27</v>
      </c>
      <c r="P156" s="19">
        <v>6558.2783225499998</v>
      </c>
      <c r="Q156" s="19">
        <v>831624.51534200006</v>
      </c>
      <c r="R156" s="20">
        <v>0.46220600000000001</v>
      </c>
      <c r="S156" s="20">
        <v>11.128772</v>
      </c>
      <c r="T156" s="20">
        <v>0.30199999999999999</v>
      </c>
      <c r="U156" s="20">
        <v>0.30499999999999999</v>
      </c>
      <c r="V156" s="20">
        <f t="shared" si="4"/>
        <v>2.49258629167104</v>
      </c>
      <c r="W156" s="20">
        <f t="shared" si="5"/>
        <v>59.757339027763194</v>
      </c>
    </row>
    <row r="157" spans="1:23" x14ac:dyDescent="0.25">
      <c r="A157" s="18">
        <v>1810</v>
      </c>
      <c r="B157" s="18">
        <v>1770</v>
      </c>
      <c r="C157" s="18">
        <v>1180</v>
      </c>
      <c r="D157" s="18">
        <v>1180</v>
      </c>
      <c r="E157" s="18" t="s">
        <v>116</v>
      </c>
      <c r="F157" s="18" t="s">
        <v>117</v>
      </c>
      <c r="G157" s="19">
        <v>26.798100763499999</v>
      </c>
      <c r="H157" s="19">
        <v>10.844799999999999</v>
      </c>
      <c r="I157" s="18" t="s">
        <v>79</v>
      </c>
      <c r="J157" s="18" t="s">
        <v>80</v>
      </c>
      <c r="K157" s="18">
        <v>2</v>
      </c>
      <c r="L157" s="18">
        <v>10</v>
      </c>
      <c r="M157" s="18" t="s">
        <v>25</v>
      </c>
      <c r="N157" s="18" t="s">
        <v>253</v>
      </c>
      <c r="O157" s="18" t="s">
        <v>27</v>
      </c>
      <c r="P157" s="19">
        <v>6259.5791634500001</v>
      </c>
      <c r="Q157" s="19">
        <v>1167320.59996</v>
      </c>
      <c r="R157" s="20">
        <v>0.46220600000000001</v>
      </c>
      <c r="S157" s="20">
        <v>11.128772</v>
      </c>
      <c r="T157" s="20">
        <v>0.30199999999999999</v>
      </c>
      <c r="U157" s="20">
        <v>0.30499999999999999</v>
      </c>
      <c r="V157" s="20">
        <f t="shared" si="4"/>
        <v>3.4987470769023994</v>
      </c>
      <c r="W157" s="20">
        <f t="shared" si="5"/>
        <v>83.879068076991999</v>
      </c>
    </row>
    <row r="158" spans="1:23" x14ac:dyDescent="0.25">
      <c r="A158" s="18">
        <v>1811</v>
      </c>
      <c r="B158" s="18">
        <v>1771</v>
      </c>
      <c r="C158" s="18">
        <v>1180</v>
      </c>
      <c r="D158" s="18">
        <v>1180</v>
      </c>
      <c r="E158" s="18" t="s">
        <v>116</v>
      </c>
      <c r="F158" s="18" t="s">
        <v>117</v>
      </c>
      <c r="G158" s="19">
        <v>37.0940082308</v>
      </c>
      <c r="H158" s="19">
        <v>15.0114</v>
      </c>
      <c r="I158" s="18" t="s">
        <v>79</v>
      </c>
      <c r="J158" s="18" t="s">
        <v>80</v>
      </c>
      <c r="K158" s="18">
        <v>2</v>
      </c>
      <c r="L158" s="18">
        <v>10</v>
      </c>
      <c r="M158" s="18" t="s">
        <v>25</v>
      </c>
      <c r="N158" s="18" t="s">
        <v>253</v>
      </c>
      <c r="O158" s="18" t="s">
        <v>27</v>
      </c>
      <c r="P158" s="19">
        <v>5699.3990030100003</v>
      </c>
      <c r="Q158" s="19">
        <v>1615808.53528</v>
      </c>
      <c r="R158" s="20">
        <v>0.46220600000000001</v>
      </c>
      <c r="S158" s="20">
        <v>11.128772</v>
      </c>
      <c r="T158" s="20">
        <v>0.30199999999999999</v>
      </c>
      <c r="U158" s="20">
        <v>0.30499999999999999</v>
      </c>
      <c r="V158" s="20">
        <f t="shared" si="4"/>
        <v>4.8429746855831999</v>
      </c>
      <c r="W158" s="20">
        <f t="shared" si="5"/>
        <v>116.105621360556</v>
      </c>
    </row>
    <row r="159" spans="1:23" x14ac:dyDescent="0.25">
      <c r="A159" s="18">
        <v>1812</v>
      </c>
      <c r="B159" s="18">
        <v>1772</v>
      </c>
      <c r="C159" s="18">
        <v>1180</v>
      </c>
      <c r="D159" s="18">
        <v>1180</v>
      </c>
      <c r="E159" s="18" t="s">
        <v>116</v>
      </c>
      <c r="F159" s="18" t="s">
        <v>117</v>
      </c>
      <c r="G159" s="19">
        <v>4.4851637657100003</v>
      </c>
      <c r="H159" s="19">
        <v>1.81508</v>
      </c>
      <c r="I159" s="18" t="s">
        <v>79</v>
      </c>
      <c r="J159" s="18" t="s">
        <v>80</v>
      </c>
      <c r="K159" s="18">
        <v>2</v>
      </c>
      <c r="L159" s="18">
        <v>10</v>
      </c>
      <c r="M159" s="18" t="s">
        <v>25</v>
      </c>
      <c r="N159" s="18" t="s">
        <v>253</v>
      </c>
      <c r="O159" s="18" t="s">
        <v>27</v>
      </c>
      <c r="P159" s="19">
        <v>1800.3972345499999</v>
      </c>
      <c r="Q159" s="19">
        <v>195372.95214099999</v>
      </c>
      <c r="R159" s="20">
        <v>0.46220600000000001</v>
      </c>
      <c r="S159" s="20">
        <v>11.128772</v>
      </c>
      <c r="T159" s="20">
        <v>0.30199999999999999</v>
      </c>
      <c r="U159" s="20">
        <v>0.30499999999999999</v>
      </c>
      <c r="V159" s="20">
        <f t="shared" si="4"/>
        <v>0.58558072480303991</v>
      </c>
      <c r="W159" s="20">
        <f t="shared" si="5"/>
        <v>14.0387299798232</v>
      </c>
    </row>
    <row r="160" spans="1:23" x14ac:dyDescent="0.25">
      <c r="A160" s="18">
        <v>1813</v>
      </c>
      <c r="B160" s="18">
        <v>1773</v>
      </c>
      <c r="C160" s="18">
        <v>1180</v>
      </c>
      <c r="D160" s="18">
        <v>1180</v>
      </c>
      <c r="E160" s="18" t="s">
        <v>116</v>
      </c>
      <c r="F160" s="18" t="s">
        <v>117</v>
      </c>
      <c r="G160" s="19">
        <v>3.9125530468299998</v>
      </c>
      <c r="H160" s="19">
        <v>1.58335</v>
      </c>
      <c r="I160" s="18" t="s">
        <v>79</v>
      </c>
      <c r="J160" s="18" t="s">
        <v>80</v>
      </c>
      <c r="K160" s="18">
        <v>2</v>
      </c>
      <c r="L160" s="18">
        <v>10</v>
      </c>
      <c r="M160" s="18" t="s">
        <v>25</v>
      </c>
      <c r="N160" s="18" t="s">
        <v>253</v>
      </c>
      <c r="O160" s="18" t="s">
        <v>27</v>
      </c>
      <c r="P160" s="19">
        <v>1989.71172826</v>
      </c>
      <c r="Q160" s="19">
        <v>170430.12899600001</v>
      </c>
      <c r="R160" s="20">
        <v>0.46220600000000001</v>
      </c>
      <c r="S160" s="20">
        <v>11.128772</v>
      </c>
      <c r="T160" s="20">
        <v>0.30199999999999999</v>
      </c>
      <c r="U160" s="20">
        <v>0.30499999999999999</v>
      </c>
      <c r="V160" s="20">
        <f t="shared" si="4"/>
        <v>0.51082004132979997</v>
      </c>
      <c r="W160" s="20">
        <f t="shared" si="5"/>
        <v>12.246415096609001</v>
      </c>
    </row>
    <row r="161" spans="1:23" x14ac:dyDescent="0.25">
      <c r="A161" s="18">
        <v>1814</v>
      </c>
      <c r="B161" s="18">
        <v>1774</v>
      </c>
      <c r="C161" s="18">
        <v>1180</v>
      </c>
      <c r="D161" s="18">
        <v>1180</v>
      </c>
      <c r="E161" s="18" t="s">
        <v>116</v>
      </c>
      <c r="F161" s="18" t="s">
        <v>117</v>
      </c>
      <c r="G161" s="19">
        <v>13.3693953392</v>
      </c>
      <c r="H161" s="19">
        <v>5.4104000000000001</v>
      </c>
      <c r="I161" s="18" t="s">
        <v>79</v>
      </c>
      <c r="J161" s="18" t="s">
        <v>80</v>
      </c>
      <c r="K161" s="18">
        <v>2</v>
      </c>
      <c r="L161" s="18">
        <v>10</v>
      </c>
      <c r="M161" s="18" t="s">
        <v>25</v>
      </c>
      <c r="N161" s="18" t="s">
        <v>253</v>
      </c>
      <c r="O161" s="18" t="s">
        <v>27</v>
      </c>
      <c r="P161" s="19">
        <v>3395.3260951699999</v>
      </c>
      <c r="Q161" s="19">
        <v>582368.53148699994</v>
      </c>
      <c r="R161" s="20">
        <v>0.46220600000000001</v>
      </c>
      <c r="S161" s="20">
        <v>11.128772</v>
      </c>
      <c r="T161" s="20">
        <v>0.30199999999999999</v>
      </c>
      <c r="U161" s="20">
        <v>0.30499999999999999</v>
      </c>
      <c r="V161" s="20">
        <f t="shared" si="4"/>
        <v>1.7455021009951999</v>
      </c>
      <c r="W161" s="20">
        <f t="shared" si="5"/>
        <v>41.846720080016006</v>
      </c>
    </row>
    <row r="162" spans="1:23" x14ac:dyDescent="0.25">
      <c r="A162" s="18">
        <v>1815</v>
      </c>
      <c r="B162" s="18">
        <v>1775</v>
      </c>
      <c r="C162" s="18">
        <v>1180</v>
      </c>
      <c r="D162" s="18">
        <v>1180</v>
      </c>
      <c r="E162" s="18" t="s">
        <v>116</v>
      </c>
      <c r="F162" s="18" t="s">
        <v>117</v>
      </c>
      <c r="G162" s="19">
        <v>22.525382764900002</v>
      </c>
      <c r="H162" s="19">
        <v>9.1157000000000004</v>
      </c>
      <c r="I162" s="18" t="s">
        <v>79</v>
      </c>
      <c r="J162" s="18" t="s">
        <v>80</v>
      </c>
      <c r="K162" s="18">
        <v>2</v>
      </c>
      <c r="L162" s="18">
        <v>10</v>
      </c>
      <c r="M162" s="18" t="s">
        <v>25</v>
      </c>
      <c r="N162" s="18" t="s">
        <v>253</v>
      </c>
      <c r="O162" s="18" t="s">
        <v>27</v>
      </c>
      <c r="P162" s="19">
        <v>6919.4459938800001</v>
      </c>
      <c r="Q162" s="19">
        <v>981201.74841999996</v>
      </c>
      <c r="R162" s="20">
        <v>0.46220600000000001</v>
      </c>
      <c r="S162" s="20">
        <v>11.128772</v>
      </c>
      <c r="T162" s="20">
        <v>0.30199999999999999</v>
      </c>
      <c r="U162" s="20">
        <v>0.30499999999999999</v>
      </c>
      <c r="V162" s="20">
        <f t="shared" si="4"/>
        <v>2.9409052014715997</v>
      </c>
      <c r="W162" s="20">
        <f t="shared" si="5"/>
        <v>70.505350109678005</v>
      </c>
    </row>
    <row r="163" spans="1:23" x14ac:dyDescent="0.25">
      <c r="A163" s="18">
        <v>1816</v>
      </c>
      <c r="B163" s="18">
        <v>1776</v>
      </c>
      <c r="C163" s="18">
        <v>1180</v>
      </c>
      <c r="D163" s="18">
        <v>1180</v>
      </c>
      <c r="E163" s="18" t="s">
        <v>116</v>
      </c>
      <c r="F163" s="18" t="s">
        <v>117</v>
      </c>
      <c r="G163" s="19">
        <v>81.732966606700003</v>
      </c>
      <c r="H163" s="19">
        <v>33.0762</v>
      </c>
      <c r="I163" s="18" t="s">
        <v>79</v>
      </c>
      <c r="J163" s="18" t="s">
        <v>80</v>
      </c>
      <c r="K163" s="18">
        <v>2</v>
      </c>
      <c r="L163" s="18">
        <v>10</v>
      </c>
      <c r="M163" s="18" t="s">
        <v>25</v>
      </c>
      <c r="N163" s="18" t="s">
        <v>253</v>
      </c>
      <c r="O163" s="18" t="s">
        <v>27</v>
      </c>
      <c r="P163" s="19">
        <v>17121.4698403</v>
      </c>
      <c r="Q163" s="19">
        <v>3560273.78425</v>
      </c>
      <c r="R163" s="20">
        <v>0.46220600000000001</v>
      </c>
      <c r="S163" s="20">
        <v>11.128772</v>
      </c>
      <c r="T163" s="20">
        <v>0.30199999999999999</v>
      </c>
      <c r="U163" s="20">
        <v>0.30499999999999999</v>
      </c>
      <c r="V163" s="20">
        <f t="shared" si="4"/>
        <v>10.671036631845599</v>
      </c>
      <c r="W163" s="20">
        <f t="shared" si="5"/>
        <v>255.827754456348</v>
      </c>
    </row>
    <row r="164" spans="1:23" x14ac:dyDescent="0.25">
      <c r="A164" s="18">
        <v>1817</v>
      </c>
      <c r="B164" s="18">
        <v>1777</v>
      </c>
      <c r="C164" s="18">
        <v>1180</v>
      </c>
      <c r="D164" s="18">
        <v>1180</v>
      </c>
      <c r="E164" s="18" t="s">
        <v>116</v>
      </c>
      <c r="F164" s="18" t="s">
        <v>117</v>
      </c>
      <c r="G164" s="19">
        <v>11.136820777800001</v>
      </c>
      <c r="H164" s="19">
        <v>4.5069100000000004</v>
      </c>
      <c r="I164" s="18" t="s">
        <v>79</v>
      </c>
      <c r="J164" s="18" t="s">
        <v>80</v>
      </c>
      <c r="K164" s="18">
        <v>2</v>
      </c>
      <c r="L164" s="18">
        <v>10</v>
      </c>
      <c r="M164" s="18" t="s">
        <v>25</v>
      </c>
      <c r="N164" s="18" t="s">
        <v>253</v>
      </c>
      <c r="O164" s="18" t="s">
        <v>27</v>
      </c>
      <c r="P164" s="19">
        <v>3611.0833081300002</v>
      </c>
      <c r="Q164" s="19">
        <v>485117.972603</v>
      </c>
      <c r="R164" s="20">
        <v>0.46220600000000001</v>
      </c>
      <c r="S164" s="20">
        <v>11.128772</v>
      </c>
      <c r="T164" s="20">
        <v>0.30199999999999999</v>
      </c>
      <c r="U164" s="20">
        <v>0.30499999999999999</v>
      </c>
      <c r="V164" s="20">
        <f t="shared" si="4"/>
        <v>1.45401834873508</v>
      </c>
      <c r="W164" s="20">
        <f t="shared" si="5"/>
        <v>34.858679801091405</v>
      </c>
    </row>
    <row r="165" spans="1:23" x14ac:dyDescent="0.25">
      <c r="A165" s="18">
        <v>1818</v>
      </c>
      <c r="B165" s="18">
        <v>1778</v>
      </c>
      <c r="C165" s="18">
        <v>1180</v>
      </c>
      <c r="D165" s="18">
        <v>1180</v>
      </c>
      <c r="E165" s="18" t="s">
        <v>116</v>
      </c>
      <c r="F165" s="18" t="s">
        <v>117</v>
      </c>
      <c r="G165" s="19">
        <v>4.5334094873300002</v>
      </c>
      <c r="H165" s="19">
        <v>1.8346100000000001</v>
      </c>
      <c r="I165" s="18" t="s">
        <v>79</v>
      </c>
      <c r="J165" s="18" t="s">
        <v>80</v>
      </c>
      <c r="K165" s="18">
        <v>2</v>
      </c>
      <c r="L165" s="18">
        <v>10</v>
      </c>
      <c r="M165" s="18" t="s">
        <v>25</v>
      </c>
      <c r="N165" s="18" t="s">
        <v>253</v>
      </c>
      <c r="O165" s="18" t="s">
        <v>27</v>
      </c>
      <c r="P165" s="19">
        <v>2157.5870799099998</v>
      </c>
      <c r="Q165" s="19">
        <v>197474.52736899999</v>
      </c>
      <c r="R165" s="20">
        <v>0.46220600000000001</v>
      </c>
      <c r="S165" s="20">
        <v>11.128772</v>
      </c>
      <c r="T165" s="20">
        <v>0.30199999999999999</v>
      </c>
      <c r="U165" s="20">
        <v>0.30499999999999999</v>
      </c>
      <c r="V165" s="20">
        <f t="shared" si="4"/>
        <v>0.59188148926267992</v>
      </c>
      <c r="W165" s="20">
        <f t="shared" si="5"/>
        <v>14.189784697249401</v>
      </c>
    </row>
    <row r="166" spans="1:23" x14ac:dyDescent="0.25">
      <c r="A166" s="18">
        <v>1819</v>
      </c>
      <c r="B166" s="18">
        <v>1779</v>
      </c>
      <c r="C166" s="18">
        <v>1180</v>
      </c>
      <c r="D166" s="18">
        <v>1180</v>
      </c>
      <c r="E166" s="18" t="s">
        <v>116</v>
      </c>
      <c r="F166" s="18" t="s">
        <v>117</v>
      </c>
      <c r="G166" s="19">
        <v>16.2914443789</v>
      </c>
      <c r="H166" s="19">
        <v>6.5929099999999998</v>
      </c>
      <c r="I166" s="18" t="s">
        <v>79</v>
      </c>
      <c r="J166" s="18" t="s">
        <v>80</v>
      </c>
      <c r="K166" s="18">
        <v>2</v>
      </c>
      <c r="L166" s="18">
        <v>10</v>
      </c>
      <c r="M166" s="18" t="s">
        <v>25</v>
      </c>
      <c r="N166" s="18" t="s">
        <v>253</v>
      </c>
      <c r="O166" s="18" t="s">
        <v>27</v>
      </c>
      <c r="P166" s="19">
        <v>5357.7703658399996</v>
      </c>
      <c r="Q166" s="19">
        <v>709652.47852799995</v>
      </c>
      <c r="R166" s="20">
        <v>0.46220600000000001</v>
      </c>
      <c r="S166" s="20">
        <v>11.128772</v>
      </c>
      <c r="T166" s="20">
        <v>0.30199999999999999</v>
      </c>
      <c r="U166" s="20">
        <v>0.30499999999999999</v>
      </c>
      <c r="V166" s="20">
        <f t="shared" si="4"/>
        <v>2.12700322650308</v>
      </c>
      <c r="W166" s="20">
        <f t="shared" si="5"/>
        <v>50.992839583531406</v>
      </c>
    </row>
    <row r="167" spans="1:23" x14ac:dyDescent="0.25">
      <c r="A167" s="18">
        <v>1820</v>
      </c>
      <c r="B167" s="18">
        <v>1780</v>
      </c>
      <c r="C167" s="18">
        <v>1180</v>
      </c>
      <c r="D167" s="18">
        <v>1180</v>
      </c>
      <c r="E167" s="18" t="s">
        <v>116</v>
      </c>
      <c r="F167" s="18" t="s">
        <v>117</v>
      </c>
      <c r="G167" s="19">
        <v>31.457825058299999</v>
      </c>
      <c r="H167" s="19">
        <v>12.730499999999999</v>
      </c>
      <c r="I167" s="18" t="s">
        <v>79</v>
      </c>
      <c r="J167" s="18" t="s">
        <v>80</v>
      </c>
      <c r="K167" s="18">
        <v>2</v>
      </c>
      <c r="L167" s="18">
        <v>10</v>
      </c>
      <c r="M167" s="18" t="s">
        <v>25</v>
      </c>
      <c r="N167" s="18" t="s">
        <v>253</v>
      </c>
      <c r="O167" s="18" t="s">
        <v>27</v>
      </c>
      <c r="P167" s="19">
        <v>8375.2971966900004</v>
      </c>
      <c r="Q167" s="19">
        <v>1370297.37833</v>
      </c>
      <c r="R167" s="20">
        <v>0.46220600000000001</v>
      </c>
      <c r="S167" s="20">
        <v>11.128772</v>
      </c>
      <c r="T167" s="20">
        <v>0.30199999999999999</v>
      </c>
      <c r="U167" s="20">
        <v>0.30499999999999999</v>
      </c>
      <c r="V167" s="20">
        <f t="shared" si="4"/>
        <v>4.1071112111339998</v>
      </c>
      <c r="W167" s="20">
        <f t="shared" si="5"/>
        <v>98.464008202469998</v>
      </c>
    </row>
    <row r="168" spans="1:23" x14ac:dyDescent="0.25">
      <c r="A168" s="18">
        <v>1821</v>
      </c>
      <c r="B168" s="18">
        <v>1781</v>
      </c>
      <c r="C168" s="18">
        <v>1180</v>
      </c>
      <c r="D168" s="18">
        <v>1180</v>
      </c>
      <c r="E168" s="18" t="s">
        <v>116</v>
      </c>
      <c r="F168" s="18" t="s">
        <v>117</v>
      </c>
      <c r="G168" s="19">
        <v>20.383807649600001</v>
      </c>
      <c r="H168" s="19">
        <v>8.2490299999999994</v>
      </c>
      <c r="I168" s="18" t="s">
        <v>79</v>
      </c>
      <c r="J168" s="18" t="s">
        <v>80</v>
      </c>
      <c r="K168" s="18">
        <v>2</v>
      </c>
      <c r="L168" s="18">
        <v>10</v>
      </c>
      <c r="M168" s="18" t="s">
        <v>25</v>
      </c>
      <c r="N168" s="18" t="s">
        <v>253</v>
      </c>
      <c r="O168" s="18" t="s">
        <v>27</v>
      </c>
      <c r="P168" s="19">
        <v>4903.0469799399998</v>
      </c>
      <c r="Q168" s="19">
        <v>887915.10954500001</v>
      </c>
      <c r="R168" s="20">
        <v>0.46220600000000001</v>
      </c>
      <c r="S168" s="20">
        <v>11.128772</v>
      </c>
      <c r="T168" s="20">
        <v>0.30199999999999999</v>
      </c>
      <c r="U168" s="20">
        <v>0.30499999999999999</v>
      </c>
      <c r="V168" s="20">
        <f t="shared" si="4"/>
        <v>2.6613003098056396</v>
      </c>
      <c r="W168" s="20">
        <f t="shared" si="5"/>
        <v>63.802093993356202</v>
      </c>
    </row>
    <row r="169" spans="1:23" x14ac:dyDescent="0.25">
      <c r="A169" s="18">
        <v>1822</v>
      </c>
      <c r="B169" s="18">
        <v>1782</v>
      </c>
      <c r="C169" s="18">
        <v>1180</v>
      </c>
      <c r="D169" s="18">
        <v>1180</v>
      </c>
      <c r="E169" s="18" t="s">
        <v>116</v>
      </c>
      <c r="F169" s="18" t="s">
        <v>117</v>
      </c>
      <c r="G169" s="19">
        <v>44.000537827300001</v>
      </c>
      <c r="H169" s="19">
        <v>17.8064</v>
      </c>
      <c r="I169" s="18" t="s">
        <v>79</v>
      </c>
      <c r="J169" s="18" t="s">
        <v>80</v>
      </c>
      <c r="K169" s="18">
        <v>2</v>
      </c>
      <c r="L169" s="18">
        <v>10</v>
      </c>
      <c r="M169" s="18" t="s">
        <v>25</v>
      </c>
      <c r="N169" s="18" t="s">
        <v>253</v>
      </c>
      <c r="O169" s="18" t="s">
        <v>27</v>
      </c>
      <c r="P169" s="19">
        <v>8690.6003495599998</v>
      </c>
      <c r="Q169" s="19">
        <v>1916655.7611100001</v>
      </c>
      <c r="R169" s="20">
        <v>0.46220600000000001</v>
      </c>
      <c r="S169" s="20">
        <v>11.128772</v>
      </c>
      <c r="T169" s="20">
        <v>0.30199999999999999</v>
      </c>
      <c r="U169" s="20">
        <v>0.30499999999999999</v>
      </c>
      <c r="V169" s="20">
        <f t="shared" si="4"/>
        <v>5.744696993043199</v>
      </c>
      <c r="W169" s="20">
        <f t="shared" si="5"/>
        <v>137.72353918985601</v>
      </c>
    </row>
    <row r="170" spans="1:23" x14ac:dyDescent="0.25">
      <c r="A170" s="18">
        <v>1823</v>
      </c>
      <c r="B170" s="18">
        <v>1783</v>
      </c>
      <c r="C170" s="18">
        <v>1180</v>
      </c>
      <c r="D170" s="18">
        <v>1180</v>
      </c>
      <c r="E170" s="18" t="s">
        <v>116</v>
      </c>
      <c r="F170" s="18" t="s">
        <v>117</v>
      </c>
      <c r="G170" s="19">
        <v>48.565016610999997</v>
      </c>
      <c r="H170" s="19">
        <v>19.653600000000001</v>
      </c>
      <c r="I170" s="18" t="s">
        <v>79</v>
      </c>
      <c r="J170" s="18" t="s">
        <v>80</v>
      </c>
      <c r="K170" s="18">
        <v>2</v>
      </c>
      <c r="L170" s="18">
        <v>10</v>
      </c>
      <c r="M170" s="18" t="s">
        <v>25</v>
      </c>
      <c r="N170" s="18" t="s">
        <v>253</v>
      </c>
      <c r="O170" s="18" t="s">
        <v>27</v>
      </c>
      <c r="P170" s="19">
        <v>8343.4355319200004</v>
      </c>
      <c r="Q170" s="19">
        <v>2115483.6616199999</v>
      </c>
      <c r="R170" s="20">
        <v>0.46220600000000001</v>
      </c>
      <c r="S170" s="20">
        <v>11.128772</v>
      </c>
      <c r="T170" s="20">
        <v>0.30199999999999999</v>
      </c>
      <c r="U170" s="20">
        <v>0.30499999999999999</v>
      </c>
      <c r="V170" s="20">
        <f t="shared" si="4"/>
        <v>6.3406402654368001</v>
      </c>
      <c r="W170" s="20">
        <f t="shared" si="5"/>
        <v>152.01070119854401</v>
      </c>
    </row>
    <row r="171" spans="1:23" x14ac:dyDescent="0.25">
      <c r="A171" s="18">
        <v>1824</v>
      </c>
      <c r="B171" s="18">
        <v>1784</v>
      </c>
      <c r="C171" s="18">
        <v>1180</v>
      </c>
      <c r="D171" s="18">
        <v>1180</v>
      </c>
      <c r="E171" s="18" t="s">
        <v>116</v>
      </c>
      <c r="F171" s="18" t="s">
        <v>117</v>
      </c>
      <c r="G171" s="19">
        <v>28.6120247691</v>
      </c>
      <c r="H171" s="19">
        <v>11.578900000000001</v>
      </c>
      <c r="I171" s="18" t="s">
        <v>79</v>
      </c>
      <c r="J171" s="18" t="s">
        <v>80</v>
      </c>
      <c r="K171" s="18">
        <v>2</v>
      </c>
      <c r="L171" s="18">
        <v>10</v>
      </c>
      <c r="M171" s="18" t="s">
        <v>25</v>
      </c>
      <c r="N171" s="18" t="s">
        <v>253</v>
      </c>
      <c r="O171" s="18" t="s">
        <v>27</v>
      </c>
      <c r="P171" s="19">
        <v>5960.7399285199999</v>
      </c>
      <c r="Q171" s="19">
        <v>1246334.8135899999</v>
      </c>
      <c r="R171" s="20">
        <v>0.46220600000000001</v>
      </c>
      <c r="S171" s="20">
        <v>11.128772</v>
      </c>
      <c r="T171" s="20">
        <v>0.30199999999999999</v>
      </c>
      <c r="U171" s="20">
        <v>0.30499999999999999</v>
      </c>
      <c r="V171" s="20">
        <f t="shared" si="4"/>
        <v>3.7355822632732001</v>
      </c>
      <c r="W171" s="20">
        <f t="shared" si="5"/>
        <v>89.556961987006019</v>
      </c>
    </row>
    <row r="172" spans="1:23" x14ac:dyDescent="0.25">
      <c r="A172" s="18">
        <v>1825</v>
      </c>
      <c r="B172" s="18">
        <v>1785</v>
      </c>
      <c r="C172" s="18">
        <v>1180</v>
      </c>
      <c r="D172" s="18">
        <v>1180</v>
      </c>
      <c r="E172" s="18" t="s">
        <v>116</v>
      </c>
      <c r="F172" s="18" t="s">
        <v>117</v>
      </c>
      <c r="G172" s="19">
        <v>10.7689502602</v>
      </c>
      <c r="H172" s="19">
        <v>4.3580399999999999</v>
      </c>
      <c r="I172" s="18" t="s">
        <v>79</v>
      </c>
      <c r="J172" s="18" t="s">
        <v>80</v>
      </c>
      <c r="K172" s="18">
        <v>2</v>
      </c>
      <c r="L172" s="18">
        <v>10</v>
      </c>
      <c r="M172" s="18" t="s">
        <v>25</v>
      </c>
      <c r="N172" s="18" t="s">
        <v>253</v>
      </c>
      <c r="O172" s="18" t="s">
        <v>27</v>
      </c>
      <c r="P172" s="19">
        <v>3068.9674827399999</v>
      </c>
      <c r="Q172" s="19">
        <v>469093.59695600002</v>
      </c>
      <c r="R172" s="20">
        <v>0.46220600000000001</v>
      </c>
      <c r="S172" s="20">
        <v>11.128772</v>
      </c>
      <c r="T172" s="20">
        <v>0.30199999999999999</v>
      </c>
      <c r="U172" s="20">
        <v>0.30499999999999999</v>
      </c>
      <c r="V172" s="20">
        <f t="shared" si="4"/>
        <v>1.4059899408955199</v>
      </c>
      <c r="W172" s="20">
        <f t="shared" si="5"/>
        <v>33.707245301181601</v>
      </c>
    </row>
    <row r="173" spans="1:23" x14ac:dyDescent="0.25">
      <c r="A173" s="18">
        <v>1826</v>
      </c>
      <c r="B173" s="18">
        <v>1786</v>
      </c>
      <c r="C173" s="18">
        <v>1180</v>
      </c>
      <c r="D173" s="18">
        <v>1180</v>
      </c>
      <c r="E173" s="18" t="s">
        <v>116</v>
      </c>
      <c r="F173" s="18" t="s">
        <v>117</v>
      </c>
      <c r="G173" s="19">
        <v>35.567125165299998</v>
      </c>
      <c r="H173" s="19">
        <v>14.3935</v>
      </c>
      <c r="I173" s="18" t="s">
        <v>79</v>
      </c>
      <c r="J173" s="18" t="s">
        <v>80</v>
      </c>
      <c r="K173" s="18">
        <v>2</v>
      </c>
      <c r="L173" s="18">
        <v>10</v>
      </c>
      <c r="M173" s="18" t="s">
        <v>25</v>
      </c>
      <c r="N173" s="18" t="s">
        <v>253</v>
      </c>
      <c r="O173" s="18" t="s">
        <v>27</v>
      </c>
      <c r="P173" s="19">
        <v>9305.48596344</v>
      </c>
      <c r="Q173" s="19">
        <v>1549297.7749900001</v>
      </c>
      <c r="R173" s="20">
        <v>0.46220600000000001</v>
      </c>
      <c r="S173" s="20">
        <v>11.128772</v>
      </c>
      <c r="T173" s="20">
        <v>0.30199999999999999</v>
      </c>
      <c r="U173" s="20">
        <v>0.30499999999999999</v>
      </c>
      <c r="V173" s="20">
        <f t="shared" si="4"/>
        <v>4.6436279185779998</v>
      </c>
      <c r="W173" s="20">
        <f t="shared" si="5"/>
        <v>111.32647594849</v>
      </c>
    </row>
    <row r="174" spans="1:23" x14ac:dyDescent="0.25">
      <c r="A174" s="18">
        <v>1827</v>
      </c>
      <c r="B174" s="18">
        <v>1787</v>
      </c>
      <c r="C174" s="18">
        <v>1180</v>
      </c>
      <c r="D174" s="18">
        <v>1180</v>
      </c>
      <c r="E174" s="18" t="s">
        <v>116</v>
      </c>
      <c r="F174" s="18" t="s">
        <v>117</v>
      </c>
      <c r="G174" s="19">
        <v>15.7623760942</v>
      </c>
      <c r="H174" s="19">
        <v>6.3788099999999996</v>
      </c>
      <c r="I174" s="18" t="s">
        <v>79</v>
      </c>
      <c r="J174" s="18" t="s">
        <v>80</v>
      </c>
      <c r="K174" s="18">
        <v>2</v>
      </c>
      <c r="L174" s="18">
        <v>10</v>
      </c>
      <c r="M174" s="18" t="s">
        <v>25</v>
      </c>
      <c r="N174" s="18" t="s">
        <v>253</v>
      </c>
      <c r="O174" s="18" t="s">
        <v>27</v>
      </c>
      <c r="P174" s="19">
        <v>5471.3056503099997</v>
      </c>
      <c r="Q174" s="19">
        <v>686606.35623300006</v>
      </c>
      <c r="R174" s="20">
        <v>0.46220600000000001</v>
      </c>
      <c r="S174" s="20">
        <v>11.128772</v>
      </c>
      <c r="T174" s="20">
        <v>0.30199999999999999</v>
      </c>
      <c r="U174" s="20">
        <v>0.30499999999999999</v>
      </c>
      <c r="V174" s="20">
        <f t="shared" si="4"/>
        <v>2.0579303298922795</v>
      </c>
      <c r="W174" s="20">
        <f t="shared" si="5"/>
        <v>49.336883874317401</v>
      </c>
    </row>
    <row r="175" spans="1:23" x14ac:dyDescent="0.25">
      <c r="A175" s="18">
        <v>1828</v>
      </c>
      <c r="B175" s="18">
        <v>1788</v>
      </c>
      <c r="C175" s="18">
        <v>1180</v>
      </c>
      <c r="D175" s="18">
        <v>1180</v>
      </c>
      <c r="E175" s="18" t="s">
        <v>116</v>
      </c>
      <c r="F175" s="18" t="s">
        <v>117</v>
      </c>
      <c r="G175" s="19">
        <v>66.245058261300002</v>
      </c>
      <c r="H175" s="19">
        <v>26.808399999999999</v>
      </c>
      <c r="I175" s="18" t="s">
        <v>79</v>
      </c>
      <c r="J175" s="18" t="s">
        <v>80</v>
      </c>
      <c r="K175" s="18">
        <v>2</v>
      </c>
      <c r="L175" s="18">
        <v>10</v>
      </c>
      <c r="M175" s="18" t="s">
        <v>25</v>
      </c>
      <c r="N175" s="18" t="s">
        <v>253</v>
      </c>
      <c r="O175" s="18" t="s">
        <v>27</v>
      </c>
      <c r="P175" s="19">
        <v>12004.298379100001</v>
      </c>
      <c r="Q175" s="19">
        <v>2885623.1953400001</v>
      </c>
      <c r="R175" s="20">
        <v>0.46220600000000001</v>
      </c>
      <c r="S175" s="20">
        <v>11.128772</v>
      </c>
      <c r="T175" s="20">
        <v>0.30199999999999999</v>
      </c>
      <c r="U175" s="20">
        <v>0.30499999999999999</v>
      </c>
      <c r="V175" s="20">
        <f t="shared" si="4"/>
        <v>8.6489203246191995</v>
      </c>
      <c r="W175" s="20">
        <f t="shared" si="5"/>
        <v>207.34947704293603</v>
      </c>
    </row>
    <row r="176" spans="1:23" x14ac:dyDescent="0.25">
      <c r="A176" s="18">
        <v>1829</v>
      </c>
      <c r="B176" s="18">
        <v>1789</v>
      </c>
      <c r="C176" s="18">
        <v>1180</v>
      </c>
      <c r="D176" s="18">
        <v>1180</v>
      </c>
      <c r="E176" s="18" t="s">
        <v>116</v>
      </c>
      <c r="F176" s="18" t="s">
        <v>117</v>
      </c>
      <c r="G176" s="19">
        <v>54.854034306599999</v>
      </c>
      <c r="H176" s="19">
        <v>22.198599999999999</v>
      </c>
      <c r="I176" s="18" t="s">
        <v>79</v>
      </c>
      <c r="J176" s="18" t="s">
        <v>80</v>
      </c>
      <c r="K176" s="18">
        <v>2</v>
      </c>
      <c r="L176" s="18">
        <v>10</v>
      </c>
      <c r="M176" s="18" t="s">
        <v>25</v>
      </c>
      <c r="N176" s="18" t="s">
        <v>253</v>
      </c>
      <c r="O176" s="18" t="s">
        <v>27</v>
      </c>
      <c r="P176" s="19">
        <v>8426.34576844</v>
      </c>
      <c r="Q176" s="19">
        <v>2389432.1766400002</v>
      </c>
      <c r="R176" s="20">
        <v>0.46220600000000001</v>
      </c>
      <c r="S176" s="20">
        <v>11.128772</v>
      </c>
      <c r="T176" s="20">
        <v>0.30199999999999999</v>
      </c>
      <c r="U176" s="20">
        <v>0.30499999999999999</v>
      </c>
      <c r="V176" s="20">
        <f t="shared" si="4"/>
        <v>7.1617076258967991</v>
      </c>
      <c r="W176" s="20">
        <f t="shared" si="5"/>
        <v>171.69499489284399</v>
      </c>
    </row>
    <row r="177" spans="1:23" x14ac:dyDescent="0.25">
      <c r="A177" s="18">
        <v>1830</v>
      </c>
      <c r="B177" s="18">
        <v>1790</v>
      </c>
      <c r="C177" s="18">
        <v>1180</v>
      </c>
      <c r="D177" s="18">
        <v>1180</v>
      </c>
      <c r="E177" s="18" t="s">
        <v>116</v>
      </c>
      <c r="F177" s="18" t="s">
        <v>117</v>
      </c>
      <c r="G177" s="19">
        <v>26.476253168500001</v>
      </c>
      <c r="H177" s="19">
        <v>10.714600000000001</v>
      </c>
      <c r="I177" s="18" t="s">
        <v>79</v>
      </c>
      <c r="J177" s="18" t="s">
        <v>80</v>
      </c>
      <c r="K177" s="18">
        <v>2</v>
      </c>
      <c r="L177" s="18">
        <v>10</v>
      </c>
      <c r="M177" s="18" t="s">
        <v>25</v>
      </c>
      <c r="N177" s="18" t="s">
        <v>253</v>
      </c>
      <c r="O177" s="18" t="s">
        <v>27</v>
      </c>
      <c r="P177" s="19">
        <v>6241.5103566999996</v>
      </c>
      <c r="Q177" s="19">
        <v>1153300.9748</v>
      </c>
      <c r="R177" s="20">
        <v>0.46220600000000001</v>
      </c>
      <c r="S177" s="20">
        <v>11.128772</v>
      </c>
      <c r="T177" s="20">
        <v>0.30199999999999999</v>
      </c>
      <c r="U177" s="20">
        <v>0.30499999999999999</v>
      </c>
      <c r="V177" s="20">
        <f t="shared" si="4"/>
        <v>3.4567419805048001</v>
      </c>
      <c r="W177" s="20">
        <f t="shared" si="5"/>
        <v>82.872036627484007</v>
      </c>
    </row>
    <row r="178" spans="1:23" x14ac:dyDescent="0.25">
      <c r="A178" s="18">
        <v>1831</v>
      </c>
      <c r="B178" s="18">
        <v>1791</v>
      </c>
      <c r="C178" s="18">
        <v>1180</v>
      </c>
      <c r="D178" s="18">
        <v>1180</v>
      </c>
      <c r="E178" s="18" t="s">
        <v>116</v>
      </c>
      <c r="F178" s="18" t="s">
        <v>117</v>
      </c>
      <c r="G178" s="19">
        <v>7.3106502469699999</v>
      </c>
      <c r="H178" s="19">
        <v>2.95852</v>
      </c>
      <c r="I178" s="18" t="s">
        <v>79</v>
      </c>
      <c r="J178" s="18" t="s">
        <v>80</v>
      </c>
      <c r="K178" s="18">
        <v>2</v>
      </c>
      <c r="L178" s="18">
        <v>10</v>
      </c>
      <c r="M178" s="18" t="s">
        <v>25</v>
      </c>
      <c r="N178" s="18" t="s">
        <v>253</v>
      </c>
      <c r="O178" s="18" t="s">
        <v>27</v>
      </c>
      <c r="P178" s="19">
        <v>2343.6483994999999</v>
      </c>
      <c r="Q178" s="19">
        <v>318450.650953</v>
      </c>
      <c r="R178" s="20">
        <v>0.46220600000000001</v>
      </c>
      <c r="S178" s="20">
        <v>11.128772</v>
      </c>
      <c r="T178" s="20">
        <v>0.30199999999999999</v>
      </c>
      <c r="U178" s="20">
        <v>0.30499999999999999</v>
      </c>
      <c r="V178" s="20">
        <f t="shared" si="4"/>
        <v>0.95447709519376001</v>
      </c>
      <c r="W178" s="20">
        <f t="shared" si="5"/>
        <v>22.882662703520801</v>
      </c>
    </row>
    <row r="179" spans="1:23" x14ac:dyDescent="0.25">
      <c r="A179" s="18">
        <v>2002</v>
      </c>
      <c r="B179" s="18">
        <v>1973</v>
      </c>
      <c r="C179" s="18">
        <v>1180</v>
      </c>
      <c r="D179" s="18">
        <v>1180</v>
      </c>
      <c r="E179" s="18" t="s">
        <v>116</v>
      </c>
      <c r="F179" s="18" t="s">
        <v>304</v>
      </c>
      <c r="G179" s="19">
        <v>1957.3889975</v>
      </c>
      <c r="H179" s="19">
        <v>792.12699999999995</v>
      </c>
      <c r="I179" s="18" t="s">
        <v>79</v>
      </c>
      <c r="J179" s="18" t="s">
        <v>80</v>
      </c>
      <c r="K179" s="18">
        <v>2</v>
      </c>
      <c r="L179" s="18">
        <v>10</v>
      </c>
      <c r="M179" s="18" t="s">
        <v>25</v>
      </c>
      <c r="N179" s="18" t="s">
        <v>253</v>
      </c>
      <c r="O179" s="18" t="s">
        <v>27</v>
      </c>
      <c r="P179" s="19">
        <v>129073.830204</v>
      </c>
      <c r="Q179" s="19">
        <v>85263523.675899997</v>
      </c>
      <c r="R179" s="20">
        <v>0.46220600000000001</v>
      </c>
      <c r="S179" s="20">
        <v>11.128772</v>
      </c>
      <c r="T179" s="20">
        <v>0.30199999999999999</v>
      </c>
      <c r="U179" s="20">
        <v>0.30499999999999999</v>
      </c>
      <c r="V179" s="20">
        <f t="shared" si="4"/>
        <v>255.55584480907598</v>
      </c>
      <c r="W179" s="20">
        <f t="shared" si="5"/>
        <v>6126.7035407405801</v>
      </c>
    </row>
    <row r="180" spans="1:23" x14ac:dyDescent="0.25">
      <c r="A180" s="18">
        <v>2003</v>
      </c>
      <c r="B180" s="18">
        <v>1974</v>
      </c>
      <c r="C180" s="18">
        <v>1180</v>
      </c>
      <c r="D180" s="18">
        <v>1180</v>
      </c>
      <c r="E180" s="18" t="s">
        <v>116</v>
      </c>
      <c r="F180" s="18" t="s">
        <v>304</v>
      </c>
      <c r="G180" s="19">
        <v>30.874876047699999</v>
      </c>
      <c r="H180" s="19">
        <v>12.4946</v>
      </c>
      <c r="I180" s="18" t="s">
        <v>79</v>
      </c>
      <c r="J180" s="18" t="s">
        <v>80</v>
      </c>
      <c r="K180" s="18">
        <v>2</v>
      </c>
      <c r="L180" s="18">
        <v>10</v>
      </c>
      <c r="M180" s="18" t="s">
        <v>25</v>
      </c>
      <c r="N180" s="18" t="s">
        <v>253</v>
      </c>
      <c r="O180" s="18" t="s">
        <v>27</v>
      </c>
      <c r="P180" s="19">
        <v>6911.6321126100001</v>
      </c>
      <c r="Q180" s="19">
        <v>1344904.22101</v>
      </c>
      <c r="R180" s="20">
        <v>0.46220600000000001</v>
      </c>
      <c r="S180" s="20">
        <v>11.128772</v>
      </c>
      <c r="T180" s="20">
        <v>0.30199999999999999</v>
      </c>
      <c r="U180" s="20">
        <v>0.30499999999999999</v>
      </c>
      <c r="V180" s="20">
        <f t="shared" si="4"/>
        <v>4.0310052031448</v>
      </c>
      <c r="W180" s="20">
        <f t="shared" si="5"/>
        <v>96.639440468684015</v>
      </c>
    </row>
    <row r="181" spans="1:23" x14ac:dyDescent="0.25">
      <c r="A181" s="18">
        <v>2004</v>
      </c>
      <c r="B181" s="18">
        <v>1975</v>
      </c>
      <c r="C181" s="18">
        <v>1180</v>
      </c>
      <c r="D181" s="18">
        <v>1180</v>
      </c>
      <c r="E181" s="18" t="s">
        <v>116</v>
      </c>
      <c r="F181" s="18" t="s">
        <v>304</v>
      </c>
      <c r="G181" s="19">
        <v>13.590643272099999</v>
      </c>
      <c r="H181" s="19">
        <v>5.4999399999999996</v>
      </c>
      <c r="I181" s="18" t="s">
        <v>79</v>
      </c>
      <c r="J181" s="18" t="s">
        <v>80</v>
      </c>
      <c r="K181" s="18">
        <v>2</v>
      </c>
      <c r="L181" s="18">
        <v>10</v>
      </c>
      <c r="M181" s="18" t="s">
        <v>25</v>
      </c>
      <c r="N181" s="18" t="s">
        <v>253</v>
      </c>
      <c r="O181" s="18" t="s">
        <v>27</v>
      </c>
      <c r="P181" s="19">
        <v>4804.9066807299996</v>
      </c>
      <c r="Q181" s="19">
        <v>592006.05290200002</v>
      </c>
      <c r="R181" s="20">
        <v>0.46220600000000001</v>
      </c>
      <c r="S181" s="20">
        <v>11.128772</v>
      </c>
      <c r="T181" s="20">
        <v>0.30199999999999999</v>
      </c>
      <c r="U181" s="20">
        <v>0.30499999999999999</v>
      </c>
      <c r="V181" s="20">
        <f t="shared" si="4"/>
        <v>1.7743894768127197</v>
      </c>
      <c r="W181" s="20">
        <f t="shared" si="5"/>
        <v>42.5392669002076</v>
      </c>
    </row>
    <row r="182" spans="1:23" x14ac:dyDescent="0.25">
      <c r="A182" s="18">
        <v>2005</v>
      </c>
      <c r="B182" s="18">
        <v>1976</v>
      </c>
      <c r="C182" s="18">
        <v>1180</v>
      </c>
      <c r="D182" s="18">
        <v>1180</v>
      </c>
      <c r="E182" s="18" t="s">
        <v>116</v>
      </c>
      <c r="F182" s="18" t="s">
        <v>304</v>
      </c>
      <c r="G182" s="19">
        <v>0.68976336433300001</v>
      </c>
      <c r="H182" s="19">
        <v>0.27913700000000002</v>
      </c>
      <c r="I182" s="18" t="s">
        <v>79</v>
      </c>
      <c r="J182" s="18" t="s">
        <v>80</v>
      </c>
      <c r="K182" s="18">
        <v>2</v>
      </c>
      <c r="L182" s="18">
        <v>10</v>
      </c>
      <c r="M182" s="18" t="s">
        <v>25</v>
      </c>
      <c r="N182" s="18" t="s">
        <v>253</v>
      </c>
      <c r="O182" s="18" t="s">
        <v>27</v>
      </c>
      <c r="P182" s="19">
        <v>3528.6547325900001</v>
      </c>
      <c r="Q182" s="19">
        <v>30045.9719645</v>
      </c>
      <c r="R182" s="20">
        <v>0.46220600000000001</v>
      </c>
      <c r="S182" s="20">
        <v>11.128772</v>
      </c>
      <c r="T182" s="20">
        <v>0.30199999999999999</v>
      </c>
      <c r="U182" s="20">
        <v>0.30499999999999999</v>
      </c>
      <c r="V182" s="20">
        <f t="shared" si="4"/>
        <v>9.0055119762956007E-2</v>
      </c>
      <c r="W182" s="20">
        <f t="shared" si="5"/>
        <v>2.1589841606859803</v>
      </c>
    </row>
    <row r="183" spans="1:23" x14ac:dyDescent="0.25">
      <c r="A183" s="18">
        <v>2006</v>
      </c>
      <c r="B183" s="18">
        <v>1977</v>
      </c>
      <c r="C183" s="18">
        <v>1180</v>
      </c>
      <c r="D183" s="18">
        <v>1180</v>
      </c>
      <c r="E183" s="18" t="s">
        <v>116</v>
      </c>
      <c r="F183" s="18" t="s">
        <v>304</v>
      </c>
      <c r="G183" s="19">
        <v>27.078307065400001</v>
      </c>
      <c r="H183" s="19">
        <v>10.9582</v>
      </c>
      <c r="I183" s="18" t="s">
        <v>79</v>
      </c>
      <c r="J183" s="18" t="s">
        <v>80</v>
      </c>
      <c r="K183" s="18">
        <v>2</v>
      </c>
      <c r="L183" s="18">
        <v>10</v>
      </c>
      <c r="M183" s="18" t="s">
        <v>25</v>
      </c>
      <c r="N183" s="18" t="s">
        <v>253</v>
      </c>
      <c r="O183" s="18" t="s">
        <v>27</v>
      </c>
      <c r="P183" s="19">
        <v>9392.6030538600007</v>
      </c>
      <c r="Q183" s="19">
        <v>1179526.3376499999</v>
      </c>
      <c r="R183" s="20">
        <v>0.46220600000000001</v>
      </c>
      <c r="S183" s="20">
        <v>11.128772</v>
      </c>
      <c r="T183" s="20">
        <v>0.30199999999999999</v>
      </c>
      <c r="U183" s="20">
        <v>0.30499999999999999</v>
      </c>
      <c r="V183" s="20">
        <f t="shared" si="4"/>
        <v>3.5353321608616</v>
      </c>
      <c r="W183" s="20">
        <f t="shared" si="5"/>
        <v>84.756159984627999</v>
      </c>
    </row>
    <row r="184" spans="1:23" x14ac:dyDescent="0.25">
      <c r="A184" s="18">
        <v>2007</v>
      </c>
      <c r="B184" s="18">
        <v>1978</v>
      </c>
      <c r="C184" s="18">
        <v>1180</v>
      </c>
      <c r="D184" s="18">
        <v>1180</v>
      </c>
      <c r="E184" s="18" t="s">
        <v>116</v>
      </c>
      <c r="F184" s="18" t="s">
        <v>304</v>
      </c>
      <c r="G184" s="19">
        <v>17.106524949600001</v>
      </c>
      <c r="H184" s="19">
        <v>6.9227699999999999</v>
      </c>
      <c r="I184" s="18" t="s">
        <v>79</v>
      </c>
      <c r="J184" s="18" t="s">
        <v>80</v>
      </c>
      <c r="K184" s="18">
        <v>2</v>
      </c>
      <c r="L184" s="18">
        <v>10</v>
      </c>
      <c r="M184" s="18" t="s">
        <v>25</v>
      </c>
      <c r="N184" s="18" t="s">
        <v>253</v>
      </c>
      <c r="O184" s="18" t="s">
        <v>27</v>
      </c>
      <c r="P184" s="19">
        <v>6644.7885222300001</v>
      </c>
      <c r="Q184" s="19">
        <v>745157.24616800004</v>
      </c>
      <c r="R184" s="20">
        <v>0.46220600000000001</v>
      </c>
      <c r="S184" s="20">
        <v>11.128772</v>
      </c>
      <c r="T184" s="20">
        <v>0.30199999999999999</v>
      </c>
      <c r="U184" s="20">
        <v>0.30499999999999999</v>
      </c>
      <c r="V184" s="20">
        <f t="shared" si="4"/>
        <v>2.23342258977276</v>
      </c>
      <c r="W184" s="20">
        <f t="shared" si="5"/>
        <v>53.544140612215799</v>
      </c>
    </row>
    <row r="185" spans="1:23" x14ac:dyDescent="0.25">
      <c r="A185" s="18">
        <v>2475</v>
      </c>
      <c r="B185" s="18">
        <v>2466</v>
      </c>
      <c r="C185" s="18">
        <v>1210</v>
      </c>
      <c r="D185" s="18">
        <v>1210</v>
      </c>
      <c r="E185" s="18" t="s">
        <v>116</v>
      </c>
      <c r="F185" s="18" t="s">
        <v>117</v>
      </c>
      <c r="G185" s="19">
        <v>16.8974076079</v>
      </c>
      <c r="H185" s="19">
        <v>6.8381400000000001</v>
      </c>
      <c r="I185" s="18" t="s">
        <v>79</v>
      </c>
      <c r="J185" s="18" t="s">
        <v>80</v>
      </c>
      <c r="K185" s="18">
        <v>19</v>
      </c>
      <c r="L185" s="18">
        <v>10</v>
      </c>
      <c r="M185" s="18" t="s">
        <v>25</v>
      </c>
      <c r="N185" s="18" t="s">
        <v>28</v>
      </c>
      <c r="O185" s="18" t="s">
        <v>29</v>
      </c>
      <c r="P185" s="19">
        <v>3677.4241701300002</v>
      </c>
      <c r="Q185" s="19">
        <v>736048.13119600003</v>
      </c>
      <c r="R185" s="20">
        <v>0.38648900000000003</v>
      </c>
      <c r="S185" s="20">
        <v>15.90178</v>
      </c>
      <c r="T185" s="20">
        <v>0.30199999999999999</v>
      </c>
      <c r="U185" s="20">
        <v>0.30499999999999999</v>
      </c>
      <c r="V185" s="20">
        <f t="shared" si="4"/>
        <v>1.8447203915410801</v>
      </c>
      <c r="W185" s="20">
        <f t="shared" si="5"/>
        <v>75.573325532994019</v>
      </c>
    </row>
    <row r="186" spans="1:23" x14ac:dyDescent="0.25">
      <c r="A186" s="18">
        <v>3116</v>
      </c>
      <c r="B186" s="18">
        <v>3044</v>
      </c>
      <c r="C186" s="18">
        <v>1220</v>
      </c>
      <c r="D186" s="18">
        <v>1220</v>
      </c>
      <c r="E186" s="18" t="s">
        <v>116</v>
      </c>
      <c r="F186" s="18" t="s">
        <v>117</v>
      </c>
      <c r="G186" s="19">
        <v>28.5509423584</v>
      </c>
      <c r="H186" s="19">
        <v>11.5542</v>
      </c>
      <c r="I186" s="18" t="s">
        <v>79</v>
      </c>
      <c r="J186" s="18" t="s">
        <v>80</v>
      </c>
      <c r="K186" s="18">
        <v>19</v>
      </c>
      <c r="L186" s="18">
        <v>10</v>
      </c>
      <c r="M186" s="18" t="s">
        <v>25</v>
      </c>
      <c r="N186" s="18" t="s">
        <v>254</v>
      </c>
      <c r="O186" s="18" t="s">
        <v>29</v>
      </c>
      <c r="P186" s="19">
        <v>7404.59933946</v>
      </c>
      <c r="Q186" s="19">
        <v>1243674.07442</v>
      </c>
      <c r="R186" s="20">
        <v>0.38648900000000003</v>
      </c>
      <c r="S186" s="20">
        <v>15.90178</v>
      </c>
      <c r="T186" s="20">
        <v>0.30199999999999999</v>
      </c>
      <c r="U186" s="20">
        <v>0.30499999999999999</v>
      </c>
      <c r="V186" s="20">
        <f t="shared" si="4"/>
        <v>3.1169687002524</v>
      </c>
      <c r="W186" s="20">
        <f t="shared" si="5"/>
        <v>127.69398080082001</v>
      </c>
    </row>
    <row r="187" spans="1:23" x14ac:dyDescent="0.25">
      <c r="A187" s="18">
        <v>3145</v>
      </c>
      <c r="B187" s="18">
        <v>3073</v>
      </c>
      <c r="C187" s="18">
        <v>1220</v>
      </c>
      <c r="D187" s="18">
        <v>1220</v>
      </c>
      <c r="E187" s="18" t="s">
        <v>116</v>
      </c>
      <c r="F187" s="18" t="s">
        <v>304</v>
      </c>
      <c r="G187" s="19">
        <v>5.6116051360999997</v>
      </c>
      <c r="H187" s="19">
        <v>2.27094</v>
      </c>
      <c r="I187" s="18" t="s">
        <v>79</v>
      </c>
      <c r="J187" s="18" t="s">
        <v>80</v>
      </c>
      <c r="K187" s="18">
        <v>19</v>
      </c>
      <c r="L187" s="18">
        <v>10</v>
      </c>
      <c r="M187" s="18" t="s">
        <v>25</v>
      </c>
      <c r="N187" s="18" t="s">
        <v>254</v>
      </c>
      <c r="O187" s="18" t="s">
        <v>29</v>
      </c>
      <c r="P187" s="19">
        <v>2084.0824598099998</v>
      </c>
      <c r="Q187" s="19">
        <v>244440.541963</v>
      </c>
      <c r="R187" s="20">
        <v>0.38648900000000003</v>
      </c>
      <c r="S187" s="20">
        <v>15.90178</v>
      </c>
      <c r="T187" s="20">
        <v>0.30199999999999999</v>
      </c>
      <c r="U187" s="20">
        <v>0.30499999999999999</v>
      </c>
      <c r="V187" s="20">
        <f t="shared" si="4"/>
        <v>0.61262994410268001</v>
      </c>
      <c r="W187" s="20">
        <f t="shared" si="5"/>
        <v>25.097831849874002</v>
      </c>
    </row>
    <row r="188" spans="1:23" x14ac:dyDescent="0.25">
      <c r="A188" s="18">
        <v>3265</v>
      </c>
      <c r="B188" s="18">
        <v>3202</v>
      </c>
      <c r="C188" s="18">
        <v>1290</v>
      </c>
      <c r="D188" s="18">
        <v>1290</v>
      </c>
      <c r="E188" s="18" t="s">
        <v>116</v>
      </c>
      <c r="F188" s="18" t="s">
        <v>304</v>
      </c>
      <c r="G188" s="19">
        <v>11.5404888786</v>
      </c>
      <c r="H188" s="19">
        <v>4.6702700000000004</v>
      </c>
      <c r="I188" s="18" t="s">
        <v>79</v>
      </c>
      <c r="J188" s="18" t="s">
        <v>80</v>
      </c>
      <c r="K188" s="18">
        <v>19</v>
      </c>
      <c r="L188" s="18">
        <v>10</v>
      </c>
      <c r="M188" s="18" t="s">
        <v>25</v>
      </c>
      <c r="N188" s="18" t="s">
        <v>305</v>
      </c>
      <c r="O188" s="18" t="s">
        <v>29</v>
      </c>
      <c r="P188" s="19">
        <v>4637.3544389099998</v>
      </c>
      <c r="Q188" s="19">
        <v>502701.68473899999</v>
      </c>
      <c r="R188" s="20">
        <v>0.38648900000000003</v>
      </c>
      <c r="S188" s="20">
        <v>15.90178</v>
      </c>
      <c r="T188" s="20">
        <v>0.30199999999999999</v>
      </c>
      <c r="U188" s="20">
        <v>0.30499999999999999</v>
      </c>
      <c r="V188" s="20">
        <f t="shared" si="4"/>
        <v>1.25989557145694</v>
      </c>
      <c r="W188" s="20">
        <f t="shared" si="5"/>
        <v>51.614596226017014</v>
      </c>
    </row>
    <row r="189" spans="1:23" x14ac:dyDescent="0.25">
      <c r="A189" s="18">
        <v>3452</v>
      </c>
      <c r="B189" s="18">
        <v>3389</v>
      </c>
      <c r="C189" s="18">
        <v>1320</v>
      </c>
      <c r="D189" s="18">
        <v>1320</v>
      </c>
      <c r="E189" s="18" t="s">
        <v>116</v>
      </c>
      <c r="F189" s="18" t="s">
        <v>117</v>
      </c>
      <c r="G189" s="19">
        <v>21.906655582599999</v>
      </c>
      <c r="H189" s="19">
        <v>8.8653099999999991</v>
      </c>
      <c r="I189" s="18" t="s">
        <v>79</v>
      </c>
      <c r="J189" s="18" t="s">
        <v>80</v>
      </c>
      <c r="K189" s="18">
        <v>20</v>
      </c>
      <c r="L189" s="18">
        <v>10</v>
      </c>
      <c r="M189" s="18" t="s">
        <v>25</v>
      </c>
      <c r="N189" s="18" t="s">
        <v>286</v>
      </c>
      <c r="O189" s="18" t="s">
        <v>287</v>
      </c>
      <c r="P189" s="19">
        <v>4157.9230310299999</v>
      </c>
      <c r="Q189" s="19">
        <v>954250.10016699997</v>
      </c>
      <c r="R189" s="20">
        <v>0.92790600000000001</v>
      </c>
      <c r="S189" s="20">
        <v>4.7082050000000004</v>
      </c>
      <c r="T189" s="20">
        <v>0.30199999999999999</v>
      </c>
      <c r="U189" s="20">
        <v>0.30499999999999999</v>
      </c>
      <c r="V189" s="20">
        <f t="shared" si="4"/>
        <v>5.7418696899202795</v>
      </c>
      <c r="W189" s="20">
        <f t="shared" si="5"/>
        <v>29.00908932364225</v>
      </c>
    </row>
    <row r="190" spans="1:23" x14ac:dyDescent="0.25">
      <c r="A190" s="18">
        <v>3473</v>
      </c>
      <c r="B190" s="18">
        <v>3410</v>
      </c>
      <c r="C190" s="18">
        <v>1320</v>
      </c>
      <c r="D190" s="18">
        <v>1320</v>
      </c>
      <c r="E190" s="18" t="s">
        <v>116</v>
      </c>
      <c r="F190" s="18" t="s">
        <v>304</v>
      </c>
      <c r="G190" s="19">
        <v>78.611021592300006</v>
      </c>
      <c r="H190" s="19">
        <v>31.812799999999999</v>
      </c>
      <c r="I190" s="18" t="s">
        <v>79</v>
      </c>
      <c r="J190" s="18" t="s">
        <v>80</v>
      </c>
      <c r="K190" s="18">
        <v>20</v>
      </c>
      <c r="L190" s="18">
        <v>10</v>
      </c>
      <c r="M190" s="18" t="s">
        <v>25</v>
      </c>
      <c r="N190" s="18" t="s">
        <v>286</v>
      </c>
      <c r="O190" s="18" t="s">
        <v>287</v>
      </c>
      <c r="P190" s="19">
        <v>14681.502678299999</v>
      </c>
      <c r="Q190" s="19">
        <v>3424282.4034000002</v>
      </c>
      <c r="R190" s="20">
        <v>0.92790600000000001</v>
      </c>
      <c r="S190" s="20">
        <v>4.7082050000000004</v>
      </c>
      <c r="T190" s="20">
        <v>0.30199999999999999</v>
      </c>
      <c r="U190" s="20">
        <v>0.30499999999999999</v>
      </c>
      <c r="V190" s="20">
        <f t="shared" si="4"/>
        <v>20.604463021766399</v>
      </c>
      <c r="W190" s="20">
        <f t="shared" si="5"/>
        <v>104.09792289668</v>
      </c>
    </row>
    <row r="191" spans="1:23" x14ac:dyDescent="0.25">
      <c r="A191" s="18">
        <v>3474</v>
      </c>
      <c r="B191" s="18">
        <v>3411</v>
      </c>
      <c r="C191" s="18">
        <v>1320</v>
      </c>
      <c r="D191" s="18">
        <v>1320</v>
      </c>
      <c r="E191" s="18" t="s">
        <v>116</v>
      </c>
      <c r="F191" s="18" t="s">
        <v>304</v>
      </c>
      <c r="G191" s="19">
        <v>4.5503257603899998</v>
      </c>
      <c r="H191" s="19">
        <v>1.84145</v>
      </c>
      <c r="I191" s="18" t="s">
        <v>79</v>
      </c>
      <c r="J191" s="18" t="s">
        <v>80</v>
      </c>
      <c r="K191" s="18">
        <v>20</v>
      </c>
      <c r="L191" s="18">
        <v>10</v>
      </c>
      <c r="M191" s="18" t="s">
        <v>25</v>
      </c>
      <c r="N191" s="18" t="s">
        <v>286</v>
      </c>
      <c r="O191" s="18" t="s">
        <v>287</v>
      </c>
      <c r="P191" s="19">
        <v>3705.3452972300001</v>
      </c>
      <c r="Q191" s="19">
        <v>198211.39727399999</v>
      </c>
      <c r="R191" s="20">
        <v>0.92790600000000001</v>
      </c>
      <c r="S191" s="20">
        <v>4.7082050000000004</v>
      </c>
      <c r="T191" s="20">
        <v>0.30199999999999999</v>
      </c>
      <c r="U191" s="20">
        <v>0.30499999999999999</v>
      </c>
      <c r="V191" s="20">
        <f t="shared" si="4"/>
        <v>1.1926673675825998</v>
      </c>
      <c r="W191" s="20">
        <f t="shared" si="5"/>
        <v>6.0255972475887516</v>
      </c>
    </row>
    <row r="192" spans="1:23" x14ac:dyDescent="0.25">
      <c r="A192" s="18">
        <v>3545</v>
      </c>
      <c r="B192" s="18">
        <v>3482</v>
      </c>
      <c r="C192" s="18">
        <v>1330</v>
      </c>
      <c r="D192" s="18">
        <v>1330</v>
      </c>
      <c r="E192" s="18" t="s">
        <v>116</v>
      </c>
      <c r="F192" s="18" t="s">
        <v>117</v>
      </c>
      <c r="G192" s="19">
        <v>16.7005895942</v>
      </c>
      <c r="H192" s="19">
        <v>6.7584900000000001</v>
      </c>
      <c r="I192" s="18" t="s">
        <v>79</v>
      </c>
      <c r="J192" s="18" t="s">
        <v>80</v>
      </c>
      <c r="K192" s="18">
        <v>21</v>
      </c>
      <c r="L192" s="18">
        <v>10</v>
      </c>
      <c r="M192" s="18" t="s">
        <v>25</v>
      </c>
      <c r="N192" s="18" t="s">
        <v>306</v>
      </c>
      <c r="O192" s="18" t="s">
        <v>307</v>
      </c>
      <c r="P192" s="19">
        <v>7126.1772339600002</v>
      </c>
      <c r="Q192" s="19">
        <v>727474.77281300002</v>
      </c>
      <c r="R192" s="20">
        <v>1.261485</v>
      </c>
      <c r="S192" s="20">
        <v>5.5853330000000003</v>
      </c>
      <c r="T192" s="20">
        <v>0.30199999999999999</v>
      </c>
      <c r="U192" s="20">
        <v>0.30499999999999999</v>
      </c>
      <c r="V192" s="20">
        <f t="shared" si="4"/>
        <v>5.9509621628396996</v>
      </c>
      <c r="W192" s="20">
        <f t="shared" si="5"/>
        <v>26.235149972883153</v>
      </c>
    </row>
    <row r="193" spans="1:23" x14ac:dyDescent="0.25">
      <c r="A193" s="18">
        <v>3966</v>
      </c>
      <c r="B193" s="18">
        <v>3923</v>
      </c>
      <c r="C193" s="18">
        <v>1400</v>
      </c>
      <c r="D193" s="18">
        <v>1400</v>
      </c>
      <c r="E193" s="18" t="s">
        <v>116</v>
      </c>
      <c r="F193" s="18" t="s">
        <v>196</v>
      </c>
      <c r="G193" s="19">
        <v>8.3563544395499996</v>
      </c>
      <c r="H193" s="19">
        <v>3.3816999999999999</v>
      </c>
      <c r="I193" s="18" t="s">
        <v>79</v>
      </c>
      <c r="J193" s="18" t="s">
        <v>80</v>
      </c>
      <c r="K193" s="18">
        <v>3</v>
      </c>
      <c r="L193" s="18">
        <v>10</v>
      </c>
      <c r="M193" s="18" t="s">
        <v>25</v>
      </c>
      <c r="N193" s="18" t="s">
        <v>30</v>
      </c>
      <c r="O193" s="18" t="s">
        <v>30</v>
      </c>
      <c r="P193" s="19">
        <v>4497.8944990099999</v>
      </c>
      <c r="Q193" s="19">
        <v>364001.29189400002</v>
      </c>
      <c r="R193" s="20">
        <v>1.791739</v>
      </c>
      <c r="S193" s="20">
        <v>7.7327450000000004</v>
      </c>
      <c r="T193" s="20">
        <v>0.30199999999999999</v>
      </c>
      <c r="U193" s="20">
        <v>0.30499999999999999</v>
      </c>
      <c r="V193" s="20">
        <f t="shared" si="4"/>
        <v>4.2292683958573996</v>
      </c>
      <c r="W193" s="20">
        <f t="shared" si="5"/>
        <v>18.174127517717505</v>
      </c>
    </row>
    <row r="194" spans="1:23" x14ac:dyDescent="0.25">
      <c r="A194" s="18">
        <v>3980</v>
      </c>
      <c r="B194" s="18">
        <v>3937</v>
      </c>
      <c r="C194" s="18">
        <v>1400</v>
      </c>
      <c r="D194" s="18">
        <v>1400</v>
      </c>
      <c r="E194" s="18" t="s">
        <v>116</v>
      </c>
      <c r="F194" s="18" t="s">
        <v>117</v>
      </c>
      <c r="G194" s="19">
        <v>5.0936557305800001</v>
      </c>
      <c r="H194" s="19">
        <v>2.0613299999999999</v>
      </c>
      <c r="I194" s="18" t="s">
        <v>79</v>
      </c>
      <c r="J194" s="18" t="s">
        <v>80</v>
      </c>
      <c r="K194" s="18">
        <v>3</v>
      </c>
      <c r="L194" s="18">
        <v>10</v>
      </c>
      <c r="M194" s="18" t="s">
        <v>25</v>
      </c>
      <c r="N194" s="18" t="s">
        <v>30</v>
      </c>
      <c r="O194" s="18" t="s">
        <v>30</v>
      </c>
      <c r="P194" s="19">
        <v>3106.2953103899999</v>
      </c>
      <c r="Q194" s="19">
        <v>221878.807588</v>
      </c>
      <c r="R194" s="20">
        <v>1.791739</v>
      </c>
      <c r="S194" s="20">
        <v>7.7327450000000004</v>
      </c>
      <c r="T194" s="20">
        <v>0.30199999999999999</v>
      </c>
      <c r="U194" s="20">
        <v>0.30499999999999999</v>
      </c>
      <c r="V194" s="20">
        <f t="shared" si="4"/>
        <v>2.5779690163032596</v>
      </c>
      <c r="W194" s="20">
        <f t="shared" si="5"/>
        <v>11.07811877934075</v>
      </c>
    </row>
    <row r="195" spans="1:23" x14ac:dyDescent="0.25">
      <c r="A195" s="18">
        <v>3981</v>
      </c>
      <c r="B195" s="18">
        <v>3938</v>
      </c>
      <c r="C195" s="18">
        <v>1400</v>
      </c>
      <c r="D195" s="18">
        <v>1400</v>
      </c>
      <c r="E195" s="18" t="s">
        <v>116</v>
      </c>
      <c r="F195" s="18" t="s">
        <v>117</v>
      </c>
      <c r="G195" s="19">
        <v>32.262022332500003</v>
      </c>
      <c r="H195" s="19">
        <v>13.055999999999999</v>
      </c>
      <c r="I195" s="18" t="s">
        <v>79</v>
      </c>
      <c r="J195" s="18" t="s">
        <v>80</v>
      </c>
      <c r="K195" s="18">
        <v>3</v>
      </c>
      <c r="L195" s="18">
        <v>10</v>
      </c>
      <c r="M195" s="18" t="s">
        <v>25</v>
      </c>
      <c r="N195" s="18" t="s">
        <v>30</v>
      </c>
      <c r="O195" s="18" t="s">
        <v>30</v>
      </c>
      <c r="P195" s="19">
        <v>6512.6802591400001</v>
      </c>
      <c r="Q195" s="19">
        <v>1405328.0714799999</v>
      </c>
      <c r="R195" s="20">
        <v>1.791739</v>
      </c>
      <c r="S195" s="20">
        <v>7.7327450000000004</v>
      </c>
      <c r="T195" s="20">
        <v>0.30199999999999999</v>
      </c>
      <c r="U195" s="20">
        <v>0.30499999999999999</v>
      </c>
      <c r="V195" s="20">
        <f t="shared" ref="V195:V258" si="6">H195*R195*(1-T195)</f>
        <v>16.328275180031998</v>
      </c>
      <c r="W195" s="20">
        <f t="shared" ref="W195:W258" si="7">H195*S195*(1-U195)</f>
        <v>70.166309510399998</v>
      </c>
    </row>
    <row r="196" spans="1:23" x14ac:dyDescent="0.25">
      <c r="A196" s="18">
        <v>4053</v>
      </c>
      <c r="B196" s="18">
        <v>4010</v>
      </c>
      <c r="C196" s="18">
        <v>1400</v>
      </c>
      <c r="D196" s="18">
        <v>1400</v>
      </c>
      <c r="E196" s="18" t="s">
        <v>116</v>
      </c>
      <c r="F196" s="18" t="s">
        <v>304</v>
      </c>
      <c r="G196" s="19">
        <v>15.9100871191</v>
      </c>
      <c r="H196" s="19">
        <v>6.43858</v>
      </c>
      <c r="I196" s="18" t="s">
        <v>79</v>
      </c>
      <c r="J196" s="18" t="s">
        <v>80</v>
      </c>
      <c r="K196" s="18">
        <v>3</v>
      </c>
      <c r="L196" s="18">
        <v>10</v>
      </c>
      <c r="M196" s="18" t="s">
        <v>25</v>
      </c>
      <c r="N196" s="18" t="s">
        <v>30</v>
      </c>
      <c r="O196" s="18" t="s">
        <v>30</v>
      </c>
      <c r="P196" s="19">
        <v>4649.5339692899997</v>
      </c>
      <c r="Q196" s="19">
        <v>693040.62273900001</v>
      </c>
      <c r="R196" s="20">
        <v>1.791739</v>
      </c>
      <c r="S196" s="20">
        <v>7.7327450000000004</v>
      </c>
      <c r="T196" s="20">
        <v>0.30199999999999999</v>
      </c>
      <c r="U196" s="20">
        <v>0.30499999999999999</v>
      </c>
      <c r="V196" s="20">
        <f t="shared" si="6"/>
        <v>8.0523059136527593</v>
      </c>
      <c r="W196" s="20">
        <f t="shared" si="7"/>
        <v>34.602588624959502</v>
      </c>
    </row>
    <row r="197" spans="1:23" x14ac:dyDescent="0.25">
      <c r="A197" s="18">
        <v>3834</v>
      </c>
      <c r="B197" s="18">
        <v>3781</v>
      </c>
      <c r="C197" s="18">
        <v>1340</v>
      </c>
      <c r="D197" s="18">
        <v>1340</v>
      </c>
      <c r="E197" s="18" t="s">
        <v>116</v>
      </c>
      <c r="F197" s="18" t="s">
        <v>304</v>
      </c>
      <c r="G197" s="19">
        <v>8.31772980611</v>
      </c>
      <c r="H197" s="19">
        <v>3.3660700000000001</v>
      </c>
      <c r="I197" s="18" t="s">
        <v>79</v>
      </c>
      <c r="J197" s="18" t="s">
        <v>80</v>
      </c>
      <c r="K197" s="18">
        <v>21</v>
      </c>
      <c r="L197" s="18">
        <v>10</v>
      </c>
      <c r="M197" s="18" t="s">
        <v>25</v>
      </c>
      <c r="N197" s="18" t="s">
        <v>308</v>
      </c>
      <c r="O197" s="18" t="s">
        <v>307</v>
      </c>
      <c r="P197" s="19">
        <v>2674.56208032</v>
      </c>
      <c r="Q197" s="19">
        <v>362318.86107400001</v>
      </c>
      <c r="R197" s="20">
        <v>1.261485</v>
      </c>
      <c r="S197" s="20">
        <v>5.5853330000000003</v>
      </c>
      <c r="T197" s="20">
        <v>0.30199999999999999</v>
      </c>
      <c r="U197" s="20">
        <v>0.30499999999999999</v>
      </c>
      <c r="V197" s="20">
        <f t="shared" si="6"/>
        <v>2.9638802761370999</v>
      </c>
      <c r="W197" s="20">
        <f t="shared" si="7"/>
        <v>13.066432186660453</v>
      </c>
    </row>
    <row r="198" spans="1:23" x14ac:dyDescent="0.25">
      <c r="A198" s="18">
        <v>5391</v>
      </c>
      <c r="B198" s="18">
        <v>5313</v>
      </c>
      <c r="C198" s="18">
        <v>1820</v>
      </c>
      <c r="D198" s="18">
        <v>1820</v>
      </c>
      <c r="E198" s="18" t="s">
        <v>116</v>
      </c>
      <c r="F198" s="18" t="s">
        <v>304</v>
      </c>
      <c r="G198" s="19">
        <v>58.023349496100003</v>
      </c>
      <c r="H198" s="19">
        <v>23.481200000000001</v>
      </c>
      <c r="I198" s="18" t="s">
        <v>79</v>
      </c>
      <c r="J198" s="18" t="s">
        <v>80</v>
      </c>
      <c r="K198" s="18">
        <v>23</v>
      </c>
      <c r="L198" s="18">
        <v>10</v>
      </c>
      <c r="M198" s="18" t="s">
        <v>25</v>
      </c>
      <c r="N198" s="18" t="s">
        <v>258</v>
      </c>
      <c r="O198" s="18" t="s">
        <v>259</v>
      </c>
      <c r="P198" s="19">
        <v>12904.473554800001</v>
      </c>
      <c r="Q198" s="19">
        <v>2527486.99407</v>
      </c>
      <c r="R198" s="20">
        <v>1.712356</v>
      </c>
      <c r="S198" s="20">
        <v>18.311243999999999</v>
      </c>
      <c r="T198" s="20">
        <v>0.30199999999999999</v>
      </c>
      <c r="U198" s="20">
        <v>0.30499999999999999</v>
      </c>
      <c r="V198" s="20">
        <f t="shared" si="6"/>
        <v>28.065305247625602</v>
      </c>
      <c r="W198" s="20">
        <f t="shared" si="7"/>
        <v>298.82913791589601</v>
      </c>
    </row>
    <row r="199" spans="1:23" x14ac:dyDescent="0.25">
      <c r="A199" s="18">
        <v>5392</v>
      </c>
      <c r="B199" s="18">
        <v>5314</v>
      </c>
      <c r="C199" s="18">
        <v>1820</v>
      </c>
      <c r="D199" s="18">
        <v>1820</v>
      </c>
      <c r="E199" s="18" t="s">
        <v>116</v>
      </c>
      <c r="F199" s="18" t="s">
        <v>304</v>
      </c>
      <c r="G199" s="19">
        <v>7.3215534775200002</v>
      </c>
      <c r="H199" s="19">
        <v>2.9629300000000001</v>
      </c>
      <c r="I199" s="18" t="s">
        <v>79</v>
      </c>
      <c r="J199" s="18" t="s">
        <v>80</v>
      </c>
      <c r="K199" s="18">
        <v>23</v>
      </c>
      <c r="L199" s="18">
        <v>10</v>
      </c>
      <c r="M199" s="18" t="s">
        <v>25</v>
      </c>
      <c r="N199" s="18" t="s">
        <v>258</v>
      </c>
      <c r="O199" s="18" t="s">
        <v>259</v>
      </c>
      <c r="P199" s="19">
        <v>2417.63698406</v>
      </c>
      <c r="Q199" s="19">
        <v>318925.593773</v>
      </c>
      <c r="R199" s="20">
        <v>1.712356</v>
      </c>
      <c r="S199" s="20">
        <v>18.311243999999999</v>
      </c>
      <c r="T199" s="20">
        <v>0.30199999999999999</v>
      </c>
      <c r="U199" s="20">
        <v>0.30499999999999999</v>
      </c>
      <c r="V199" s="20">
        <f t="shared" si="6"/>
        <v>3.5413664922298396</v>
      </c>
      <c r="W199" s="20">
        <f t="shared" si="7"/>
        <v>37.707179258519403</v>
      </c>
    </row>
    <row r="200" spans="1:23" x14ac:dyDescent="0.25">
      <c r="A200" s="18">
        <v>5549</v>
      </c>
      <c r="B200" s="18">
        <v>5471</v>
      </c>
      <c r="C200" s="18">
        <v>1850</v>
      </c>
      <c r="D200" s="18">
        <v>1850</v>
      </c>
      <c r="E200" s="18" t="s">
        <v>116</v>
      </c>
      <c r="F200" s="18" t="s">
        <v>304</v>
      </c>
      <c r="G200" s="19">
        <v>22.5764824832</v>
      </c>
      <c r="H200" s="19">
        <v>9.1363800000000008</v>
      </c>
      <c r="I200" s="18" t="s">
        <v>79</v>
      </c>
      <c r="J200" s="18" t="s">
        <v>80</v>
      </c>
      <c r="K200" s="18">
        <v>23</v>
      </c>
      <c r="L200" s="18">
        <v>10</v>
      </c>
      <c r="M200" s="18" t="s">
        <v>25</v>
      </c>
      <c r="N200" s="18" t="s">
        <v>291</v>
      </c>
      <c r="O200" s="18" t="s">
        <v>259</v>
      </c>
      <c r="P200" s="19">
        <v>5058.1156173500003</v>
      </c>
      <c r="Q200" s="19">
        <v>983427.64324300003</v>
      </c>
      <c r="R200" s="20">
        <v>1.712356</v>
      </c>
      <c r="S200" s="20">
        <v>18.311243999999999</v>
      </c>
      <c r="T200" s="20">
        <v>0.30199999999999999</v>
      </c>
      <c r="U200" s="20">
        <v>0.30499999999999999</v>
      </c>
      <c r="V200" s="20">
        <f t="shared" si="6"/>
        <v>10.920025107673441</v>
      </c>
      <c r="W200" s="20">
        <f t="shared" si="7"/>
        <v>116.27244600242041</v>
      </c>
    </row>
    <row r="201" spans="1:23" x14ac:dyDescent="0.25">
      <c r="A201" s="18">
        <v>5550</v>
      </c>
      <c r="B201" s="18">
        <v>5472</v>
      </c>
      <c r="C201" s="18">
        <v>1850</v>
      </c>
      <c r="D201" s="18">
        <v>1850</v>
      </c>
      <c r="E201" s="18" t="s">
        <v>116</v>
      </c>
      <c r="F201" s="18" t="s">
        <v>304</v>
      </c>
      <c r="G201" s="19">
        <v>3.3886504362999998</v>
      </c>
      <c r="H201" s="19">
        <v>1.37134</v>
      </c>
      <c r="I201" s="18" t="s">
        <v>79</v>
      </c>
      <c r="J201" s="18" t="s">
        <v>80</v>
      </c>
      <c r="K201" s="18">
        <v>23</v>
      </c>
      <c r="L201" s="18">
        <v>10</v>
      </c>
      <c r="M201" s="18" t="s">
        <v>25</v>
      </c>
      <c r="N201" s="18" t="s">
        <v>291</v>
      </c>
      <c r="O201" s="18" t="s">
        <v>259</v>
      </c>
      <c r="P201" s="19">
        <v>1629.49480075</v>
      </c>
      <c r="Q201" s="19">
        <v>147609.02256799999</v>
      </c>
      <c r="R201" s="20">
        <v>1.712356</v>
      </c>
      <c r="S201" s="20">
        <v>18.311243999999999</v>
      </c>
      <c r="T201" s="20">
        <v>0.30199999999999999</v>
      </c>
      <c r="U201" s="20">
        <v>0.30499999999999999</v>
      </c>
      <c r="V201" s="20">
        <f t="shared" si="6"/>
        <v>1.6390591493739199</v>
      </c>
      <c r="W201" s="20">
        <f t="shared" si="7"/>
        <v>17.452104236137199</v>
      </c>
    </row>
    <row r="202" spans="1:23" x14ac:dyDescent="0.25">
      <c r="A202" s="18">
        <v>5534</v>
      </c>
      <c r="B202" s="18">
        <v>5456</v>
      </c>
      <c r="C202" s="18">
        <v>1830</v>
      </c>
      <c r="D202" s="18">
        <v>1830</v>
      </c>
      <c r="E202" s="18" t="s">
        <v>116</v>
      </c>
      <c r="F202" s="18" t="s">
        <v>117</v>
      </c>
      <c r="G202" s="19">
        <v>9.5983731192300006</v>
      </c>
      <c r="H202" s="19">
        <v>3.8843200000000002</v>
      </c>
      <c r="I202" s="18" t="s">
        <v>79</v>
      </c>
      <c r="J202" s="18" t="s">
        <v>80</v>
      </c>
      <c r="K202" s="18">
        <v>24</v>
      </c>
      <c r="L202" s="18">
        <v>10</v>
      </c>
      <c r="M202" s="18" t="s">
        <v>25</v>
      </c>
      <c r="N202" s="18" t="s">
        <v>309</v>
      </c>
      <c r="O202" s="18" t="s">
        <v>310</v>
      </c>
      <c r="P202" s="19">
        <v>2561.7446790099998</v>
      </c>
      <c r="Q202" s="19">
        <v>418103.460655</v>
      </c>
      <c r="R202" s="20">
        <v>2.421055</v>
      </c>
      <c r="S202" s="20">
        <v>24.52469</v>
      </c>
      <c r="T202" s="20">
        <v>0.30199999999999999</v>
      </c>
      <c r="U202" s="20">
        <v>0.30499999999999999</v>
      </c>
      <c r="V202" s="20">
        <f t="shared" si="6"/>
        <v>6.5640983456048003</v>
      </c>
      <c r="W202" s="20">
        <f t="shared" si="7"/>
        <v>66.206911983256006</v>
      </c>
    </row>
    <row r="203" spans="1:23" x14ac:dyDescent="0.25">
      <c r="A203" s="18">
        <v>6224</v>
      </c>
      <c r="B203" s="18">
        <v>6180</v>
      </c>
      <c r="C203" s="18">
        <v>1920</v>
      </c>
      <c r="D203" s="18">
        <v>1920</v>
      </c>
      <c r="E203" s="18" t="s">
        <v>116</v>
      </c>
      <c r="F203" s="18" t="s">
        <v>117</v>
      </c>
      <c r="G203" s="19">
        <v>1308.2931789500001</v>
      </c>
      <c r="H203" s="19">
        <v>529.447</v>
      </c>
      <c r="I203" s="18" t="s">
        <v>79</v>
      </c>
      <c r="J203" s="18" t="s">
        <v>80</v>
      </c>
      <c r="K203" s="18">
        <v>70</v>
      </c>
      <c r="L203" s="18">
        <v>10</v>
      </c>
      <c r="M203" s="18" t="s">
        <v>25</v>
      </c>
      <c r="N203" s="18" t="s">
        <v>262</v>
      </c>
      <c r="O203" s="18" t="s">
        <v>261</v>
      </c>
      <c r="P203" s="19">
        <v>74235.628627800004</v>
      </c>
      <c r="Q203" s="19">
        <v>56989022.918200001</v>
      </c>
      <c r="R203" s="20">
        <v>0.16036400000000001</v>
      </c>
      <c r="S203" s="20">
        <v>0.91194799999999998</v>
      </c>
      <c r="T203" s="20">
        <v>0.30199999999999999</v>
      </c>
      <c r="U203" s="20">
        <v>0.30499999999999999</v>
      </c>
      <c r="V203" s="20">
        <f t="shared" si="6"/>
        <v>59.263158618184001</v>
      </c>
      <c r="W203" s="20">
        <f t="shared" si="7"/>
        <v>335.56555226542002</v>
      </c>
    </row>
    <row r="204" spans="1:23" x14ac:dyDescent="0.25">
      <c r="A204" s="18">
        <v>6225</v>
      </c>
      <c r="B204" s="18">
        <v>6181</v>
      </c>
      <c r="C204" s="18">
        <v>1920</v>
      </c>
      <c r="D204" s="18">
        <v>1920</v>
      </c>
      <c r="E204" s="18" t="s">
        <v>116</v>
      </c>
      <c r="F204" s="18" t="s">
        <v>117</v>
      </c>
      <c r="G204" s="19">
        <v>488.81432630099999</v>
      </c>
      <c r="H204" s="19">
        <v>197.816</v>
      </c>
      <c r="I204" s="18" t="s">
        <v>79</v>
      </c>
      <c r="J204" s="18" t="s">
        <v>80</v>
      </c>
      <c r="K204" s="18">
        <v>70</v>
      </c>
      <c r="L204" s="18">
        <v>10</v>
      </c>
      <c r="M204" s="18" t="s">
        <v>25</v>
      </c>
      <c r="N204" s="18" t="s">
        <v>262</v>
      </c>
      <c r="O204" s="18" t="s">
        <v>261</v>
      </c>
      <c r="P204" s="19">
        <v>41838.541200300002</v>
      </c>
      <c r="Q204" s="19">
        <v>21292666.882800002</v>
      </c>
      <c r="R204" s="20">
        <v>0.16036400000000001</v>
      </c>
      <c r="S204" s="20">
        <v>0.91194799999999998</v>
      </c>
      <c r="T204" s="20">
        <v>0.30199999999999999</v>
      </c>
      <c r="U204" s="20">
        <v>0.30499999999999999</v>
      </c>
      <c r="V204" s="20">
        <f t="shared" si="6"/>
        <v>22.142350386752</v>
      </c>
      <c r="W204" s="20">
        <f t="shared" si="7"/>
        <v>125.37654436976001</v>
      </c>
    </row>
    <row r="205" spans="1:23" x14ac:dyDescent="0.25">
      <c r="A205" s="18">
        <v>6226</v>
      </c>
      <c r="B205" s="18">
        <v>6182</v>
      </c>
      <c r="C205" s="18">
        <v>1920</v>
      </c>
      <c r="D205" s="18">
        <v>1920</v>
      </c>
      <c r="E205" s="18" t="s">
        <v>116</v>
      </c>
      <c r="F205" s="18" t="s">
        <v>117</v>
      </c>
      <c r="G205" s="19">
        <v>137.16558302799999</v>
      </c>
      <c r="H205" s="19">
        <v>55.508899999999997</v>
      </c>
      <c r="I205" s="18" t="s">
        <v>79</v>
      </c>
      <c r="J205" s="18" t="s">
        <v>80</v>
      </c>
      <c r="K205" s="18">
        <v>70</v>
      </c>
      <c r="L205" s="18">
        <v>10</v>
      </c>
      <c r="M205" s="18" t="s">
        <v>25</v>
      </c>
      <c r="N205" s="18" t="s">
        <v>262</v>
      </c>
      <c r="O205" s="18" t="s">
        <v>261</v>
      </c>
      <c r="P205" s="19">
        <v>24578.483465699999</v>
      </c>
      <c r="Q205" s="19">
        <v>5974908.8969799997</v>
      </c>
      <c r="R205" s="20">
        <v>0.16036400000000001</v>
      </c>
      <c r="S205" s="20">
        <v>0.91194799999999998</v>
      </c>
      <c r="T205" s="20">
        <v>0.30199999999999999</v>
      </c>
      <c r="U205" s="20">
        <v>0.30499999999999999</v>
      </c>
      <c r="V205" s="20">
        <f t="shared" si="6"/>
        <v>6.2133372092407999</v>
      </c>
      <c r="W205" s="20">
        <f t="shared" si="7"/>
        <v>35.181755084354002</v>
      </c>
    </row>
    <row r="206" spans="1:23" x14ac:dyDescent="0.25">
      <c r="A206" s="18">
        <v>6227</v>
      </c>
      <c r="B206" s="18">
        <v>6183</v>
      </c>
      <c r="C206" s="18">
        <v>1920</v>
      </c>
      <c r="D206" s="18">
        <v>1920</v>
      </c>
      <c r="E206" s="18" t="s">
        <v>116</v>
      </c>
      <c r="F206" s="18" t="s">
        <v>117</v>
      </c>
      <c r="G206" s="19">
        <v>53.0529569252</v>
      </c>
      <c r="H206" s="19">
        <v>21.469799999999999</v>
      </c>
      <c r="I206" s="18" t="s">
        <v>79</v>
      </c>
      <c r="J206" s="18" t="s">
        <v>80</v>
      </c>
      <c r="K206" s="18">
        <v>70</v>
      </c>
      <c r="L206" s="18">
        <v>10</v>
      </c>
      <c r="M206" s="18" t="s">
        <v>25</v>
      </c>
      <c r="N206" s="18" t="s">
        <v>262</v>
      </c>
      <c r="O206" s="18" t="s">
        <v>261</v>
      </c>
      <c r="P206" s="19">
        <v>6025.4791664599998</v>
      </c>
      <c r="Q206" s="19">
        <v>2310977.5597299999</v>
      </c>
      <c r="R206" s="20">
        <v>0.16036400000000001</v>
      </c>
      <c r="S206" s="20">
        <v>0.91194799999999998</v>
      </c>
      <c r="T206" s="20">
        <v>0.30199999999999999</v>
      </c>
      <c r="U206" s="20">
        <v>0.30499999999999999</v>
      </c>
      <c r="V206" s="20">
        <f t="shared" si="6"/>
        <v>2.4032021390255998</v>
      </c>
      <c r="W206" s="20">
        <f t="shared" si="7"/>
        <v>13.607642113428001</v>
      </c>
    </row>
    <row r="207" spans="1:23" x14ac:dyDescent="0.25">
      <c r="A207" s="18">
        <v>6228</v>
      </c>
      <c r="B207" s="18">
        <v>6184</v>
      </c>
      <c r="C207" s="18">
        <v>1920</v>
      </c>
      <c r="D207" s="18">
        <v>1920</v>
      </c>
      <c r="E207" s="18" t="s">
        <v>116</v>
      </c>
      <c r="F207" s="18" t="s">
        <v>117</v>
      </c>
      <c r="G207" s="19">
        <v>6.2291140130800002</v>
      </c>
      <c r="H207" s="19">
        <v>2.5208300000000001</v>
      </c>
      <c r="I207" s="18" t="s">
        <v>79</v>
      </c>
      <c r="J207" s="18" t="s">
        <v>80</v>
      </c>
      <c r="K207" s="18">
        <v>70</v>
      </c>
      <c r="L207" s="18">
        <v>10</v>
      </c>
      <c r="M207" s="18" t="s">
        <v>25</v>
      </c>
      <c r="N207" s="18" t="s">
        <v>262</v>
      </c>
      <c r="O207" s="18" t="s">
        <v>261</v>
      </c>
      <c r="P207" s="19">
        <v>2405.69801487</v>
      </c>
      <c r="Q207" s="19">
        <v>271339.12105000002</v>
      </c>
      <c r="R207" s="20">
        <v>0.16036400000000001</v>
      </c>
      <c r="S207" s="20">
        <v>0.91194799999999998</v>
      </c>
      <c r="T207" s="20">
        <v>0.30199999999999999</v>
      </c>
      <c r="U207" s="20">
        <v>0.30499999999999999</v>
      </c>
      <c r="V207" s="20">
        <f t="shared" si="6"/>
        <v>0.28216676671975999</v>
      </c>
      <c r="W207" s="20">
        <f t="shared" si="7"/>
        <v>1.5977117844038</v>
      </c>
    </row>
    <row r="208" spans="1:23" x14ac:dyDescent="0.25">
      <c r="A208" s="18">
        <v>6229</v>
      </c>
      <c r="B208" s="18">
        <v>6185</v>
      </c>
      <c r="C208" s="18">
        <v>1920</v>
      </c>
      <c r="D208" s="18">
        <v>1920</v>
      </c>
      <c r="E208" s="18" t="s">
        <v>116</v>
      </c>
      <c r="F208" s="18" t="s">
        <v>117</v>
      </c>
      <c r="G208" s="19">
        <v>98.080034495099994</v>
      </c>
      <c r="H208" s="19">
        <v>39.691600000000001</v>
      </c>
      <c r="I208" s="18" t="s">
        <v>79</v>
      </c>
      <c r="J208" s="18" t="s">
        <v>80</v>
      </c>
      <c r="K208" s="18">
        <v>70</v>
      </c>
      <c r="L208" s="18">
        <v>10</v>
      </c>
      <c r="M208" s="18" t="s">
        <v>25</v>
      </c>
      <c r="N208" s="18" t="s">
        <v>262</v>
      </c>
      <c r="O208" s="18" t="s">
        <v>261</v>
      </c>
      <c r="P208" s="19">
        <v>17762.895967500001</v>
      </c>
      <c r="Q208" s="19">
        <v>4272349.2131599998</v>
      </c>
      <c r="R208" s="20">
        <v>0.16036400000000001</v>
      </c>
      <c r="S208" s="20">
        <v>0.91194799999999998</v>
      </c>
      <c r="T208" s="20">
        <v>0.30199999999999999</v>
      </c>
      <c r="U208" s="20">
        <v>0.30499999999999999</v>
      </c>
      <c r="V208" s="20">
        <f t="shared" si="6"/>
        <v>4.4428424121952004</v>
      </c>
      <c r="W208" s="20">
        <f t="shared" si="7"/>
        <v>25.156689289576001</v>
      </c>
    </row>
    <row r="209" spans="1:23" x14ac:dyDescent="0.25">
      <c r="A209" s="18">
        <v>6255</v>
      </c>
      <c r="B209" s="18">
        <v>6211</v>
      </c>
      <c r="C209" s="18">
        <v>1920</v>
      </c>
      <c r="D209" s="18">
        <v>1920</v>
      </c>
      <c r="E209" s="18" t="s">
        <v>116</v>
      </c>
      <c r="F209" s="18" t="s">
        <v>304</v>
      </c>
      <c r="G209" s="19">
        <v>113.92151154</v>
      </c>
      <c r="H209" s="19">
        <v>46.102400000000003</v>
      </c>
      <c r="I209" s="18" t="s">
        <v>79</v>
      </c>
      <c r="J209" s="18" t="s">
        <v>80</v>
      </c>
      <c r="K209" s="18">
        <v>70</v>
      </c>
      <c r="L209" s="18">
        <v>10</v>
      </c>
      <c r="M209" s="18" t="s">
        <v>25</v>
      </c>
      <c r="N209" s="18" t="s">
        <v>262</v>
      </c>
      <c r="O209" s="18" t="s">
        <v>261</v>
      </c>
      <c r="P209" s="19">
        <v>17789.135719800001</v>
      </c>
      <c r="Q209" s="19">
        <v>4962401.193</v>
      </c>
      <c r="R209" s="20">
        <v>0.16036400000000001</v>
      </c>
      <c r="S209" s="20">
        <v>0.91194799999999998</v>
      </c>
      <c r="T209" s="20">
        <v>0.30199999999999999</v>
      </c>
      <c r="U209" s="20">
        <v>0.30499999999999999</v>
      </c>
      <c r="V209" s="20">
        <f t="shared" si="6"/>
        <v>5.1604293609728007</v>
      </c>
      <c r="W209" s="20">
        <f t="shared" si="7"/>
        <v>29.219879075264007</v>
      </c>
    </row>
    <row r="210" spans="1:23" x14ac:dyDescent="0.25">
      <c r="A210" s="18">
        <v>6373</v>
      </c>
      <c r="B210" s="18">
        <v>6329</v>
      </c>
      <c r="C210" s="18">
        <v>2110</v>
      </c>
      <c r="D210" s="18">
        <v>2110</v>
      </c>
      <c r="E210" s="18" t="s">
        <v>116</v>
      </c>
      <c r="F210" s="18" t="s">
        <v>196</v>
      </c>
      <c r="G210" s="19">
        <v>45.670434221400001</v>
      </c>
      <c r="H210" s="19">
        <v>18.482199999999999</v>
      </c>
      <c r="I210" s="18" t="s">
        <v>79</v>
      </c>
      <c r="J210" s="18" t="s">
        <v>80</v>
      </c>
      <c r="K210" s="18">
        <v>26</v>
      </c>
      <c r="L210" s="18">
        <v>21</v>
      </c>
      <c r="M210" s="18" t="s">
        <v>57</v>
      </c>
      <c r="N210" s="18" t="s">
        <v>58</v>
      </c>
      <c r="O210" s="18" t="s">
        <v>57</v>
      </c>
      <c r="P210" s="19">
        <v>6595.51228919</v>
      </c>
      <c r="Q210" s="19">
        <v>1989396.15708</v>
      </c>
      <c r="R210" s="20">
        <v>1.2720320000000001</v>
      </c>
      <c r="S210" s="20">
        <v>9.4525830000000006</v>
      </c>
      <c r="T210" s="20">
        <v>0.30199999999999999</v>
      </c>
      <c r="U210" s="20">
        <v>0.30499999999999999</v>
      </c>
      <c r="V210" s="20">
        <f t="shared" si="6"/>
        <v>16.409944981619198</v>
      </c>
      <c r="W210" s="20">
        <f t="shared" si="7"/>
        <v>121.41964801820701</v>
      </c>
    </row>
    <row r="211" spans="1:23" x14ac:dyDescent="0.25">
      <c r="A211" s="18">
        <v>6374</v>
      </c>
      <c r="B211" s="18">
        <v>6330</v>
      </c>
      <c r="C211" s="18">
        <v>2110</v>
      </c>
      <c r="D211" s="18">
        <v>2110</v>
      </c>
      <c r="E211" s="18" t="s">
        <v>116</v>
      </c>
      <c r="F211" s="18" t="s">
        <v>196</v>
      </c>
      <c r="G211" s="19">
        <v>5476.5221994699996</v>
      </c>
      <c r="H211" s="19">
        <v>2216.27</v>
      </c>
      <c r="I211" s="18" t="s">
        <v>79</v>
      </c>
      <c r="J211" s="18" t="s">
        <v>80</v>
      </c>
      <c r="K211" s="18">
        <v>26</v>
      </c>
      <c r="L211" s="18">
        <v>21</v>
      </c>
      <c r="M211" s="18" t="s">
        <v>57</v>
      </c>
      <c r="N211" s="18" t="s">
        <v>58</v>
      </c>
      <c r="O211" s="18" t="s">
        <v>57</v>
      </c>
      <c r="P211" s="19">
        <v>319618.20454399998</v>
      </c>
      <c r="Q211" s="19">
        <v>238556352.78099999</v>
      </c>
      <c r="R211" s="20">
        <v>1.2720320000000001</v>
      </c>
      <c r="S211" s="20">
        <v>9.4525830000000006</v>
      </c>
      <c r="T211" s="20">
        <v>0.30199999999999999</v>
      </c>
      <c r="U211" s="20">
        <v>0.30499999999999999</v>
      </c>
      <c r="V211" s="20">
        <f t="shared" si="6"/>
        <v>1967.77811972672</v>
      </c>
      <c r="W211" s="20">
        <f t="shared" si="7"/>
        <v>14559.885907159953</v>
      </c>
    </row>
    <row r="212" spans="1:23" x14ac:dyDescent="0.25">
      <c r="A212" s="18">
        <v>6375</v>
      </c>
      <c r="B212" s="18">
        <v>6331</v>
      </c>
      <c r="C212" s="18">
        <v>2110</v>
      </c>
      <c r="D212" s="18">
        <v>2110</v>
      </c>
      <c r="E212" s="18" t="s">
        <v>116</v>
      </c>
      <c r="F212" s="18" t="s">
        <v>196</v>
      </c>
      <c r="G212" s="19">
        <v>0.34019197115599997</v>
      </c>
      <c r="H212" s="19">
        <v>0.13767099999999999</v>
      </c>
      <c r="I212" s="18" t="s">
        <v>79</v>
      </c>
      <c r="J212" s="18" t="s">
        <v>80</v>
      </c>
      <c r="K212" s="18">
        <v>26</v>
      </c>
      <c r="L212" s="18">
        <v>21</v>
      </c>
      <c r="M212" s="18" t="s">
        <v>57</v>
      </c>
      <c r="N212" s="18" t="s">
        <v>58</v>
      </c>
      <c r="O212" s="18" t="s">
        <v>57</v>
      </c>
      <c r="P212" s="19">
        <v>685.91130142199995</v>
      </c>
      <c r="Q212" s="19">
        <v>14818.7029886</v>
      </c>
      <c r="R212" s="20">
        <v>1.2720320000000001</v>
      </c>
      <c r="S212" s="20">
        <v>9.4525830000000006</v>
      </c>
      <c r="T212" s="20">
        <v>0.30199999999999999</v>
      </c>
      <c r="U212" s="20">
        <v>0.30499999999999999</v>
      </c>
      <c r="V212" s="20">
        <f t="shared" si="6"/>
        <v>0.12223509839545597</v>
      </c>
      <c r="W212" s="20">
        <f t="shared" si="7"/>
        <v>0.90443585516413516</v>
      </c>
    </row>
    <row r="213" spans="1:23" x14ac:dyDescent="0.25">
      <c r="A213" s="18">
        <v>6376</v>
      </c>
      <c r="B213" s="18">
        <v>6332</v>
      </c>
      <c r="C213" s="18">
        <v>2110</v>
      </c>
      <c r="D213" s="18">
        <v>2110</v>
      </c>
      <c r="E213" s="18" t="s">
        <v>116</v>
      </c>
      <c r="F213" s="18" t="s">
        <v>196</v>
      </c>
      <c r="G213" s="19">
        <v>2592.2140081500002</v>
      </c>
      <c r="H213" s="19">
        <v>1049.03</v>
      </c>
      <c r="I213" s="18" t="s">
        <v>79</v>
      </c>
      <c r="J213" s="18" t="s">
        <v>80</v>
      </c>
      <c r="K213" s="18">
        <v>26</v>
      </c>
      <c r="L213" s="18">
        <v>21</v>
      </c>
      <c r="M213" s="18" t="s">
        <v>57</v>
      </c>
      <c r="N213" s="18" t="s">
        <v>58</v>
      </c>
      <c r="O213" s="18" t="s">
        <v>57</v>
      </c>
      <c r="P213" s="19">
        <v>160335.486125</v>
      </c>
      <c r="Q213" s="19">
        <v>112916390.528</v>
      </c>
      <c r="R213" s="20">
        <v>1.2720320000000001</v>
      </c>
      <c r="S213" s="20">
        <v>9.4525830000000006</v>
      </c>
      <c r="T213" s="20">
        <v>0.30199999999999999</v>
      </c>
      <c r="U213" s="20">
        <v>0.30499999999999999</v>
      </c>
      <c r="V213" s="20">
        <f t="shared" si="6"/>
        <v>931.41101081407987</v>
      </c>
      <c r="W213" s="20">
        <f t="shared" si="7"/>
        <v>6891.6499854205513</v>
      </c>
    </row>
    <row r="214" spans="1:23" x14ac:dyDescent="0.25">
      <c r="A214" s="18">
        <v>6377</v>
      </c>
      <c r="B214" s="18">
        <v>6333</v>
      </c>
      <c r="C214" s="18">
        <v>2110</v>
      </c>
      <c r="D214" s="18">
        <v>2110</v>
      </c>
      <c r="E214" s="18" t="s">
        <v>116</v>
      </c>
      <c r="F214" s="18" t="s">
        <v>196</v>
      </c>
      <c r="G214" s="19">
        <v>403.17065153099998</v>
      </c>
      <c r="H214" s="19">
        <v>163.15700000000001</v>
      </c>
      <c r="I214" s="18" t="s">
        <v>79</v>
      </c>
      <c r="J214" s="18" t="s">
        <v>80</v>
      </c>
      <c r="K214" s="18">
        <v>26</v>
      </c>
      <c r="L214" s="18">
        <v>21</v>
      </c>
      <c r="M214" s="18" t="s">
        <v>57</v>
      </c>
      <c r="N214" s="18" t="s">
        <v>58</v>
      </c>
      <c r="O214" s="18" t="s">
        <v>57</v>
      </c>
      <c r="P214" s="19">
        <v>45190.754964699998</v>
      </c>
      <c r="Q214" s="19">
        <v>17562043.3323</v>
      </c>
      <c r="R214" s="20">
        <v>1.2720320000000001</v>
      </c>
      <c r="S214" s="20">
        <v>9.4525830000000006</v>
      </c>
      <c r="T214" s="20">
        <v>0.30199999999999999</v>
      </c>
      <c r="U214" s="20">
        <v>0.30499999999999999</v>
      </c>
      <c r="V214" s="20">
        <f t="shared" si="6"/>
        <v>144.86356566675201</v>
      </c>
      <c r="W214" s="20">
        <f t="shared" si="7"/>
        <v>1071.8672837490453</v>
      </c>
    </row>
    <row r="215" spans="1:23" x14ac:dyDescent="0.25">
      <c r="A215" s="18">
        <v>6379</v>
      </c>
      <c r="B215" s="18">
        <v>6335</v>
      </c>
      <c r="C215" s="18">
        <v>2110</v>
      </c>
      <c r="D215" s="18">
        <v>2110</v>
      </c>
      <c r="E215" s="18" t="s">
        <v>116</v>
      </c>
      <c r="F215" s="18" t="s">
        <v>196</v>
      </c>
      <c r="G215" s="19">
        <v>727.90969128999996</v>
      </c>
      <c r="H215" s="19">
        <v>294.57499999999999</v>
      </c>
      <c r="I215" s="18" t="s">
        <v>79</v>
      </c>
      <c r="J215" s="18" t="s">
        <v>80</v>
      </c>
      <c r="K215" s="18">
        <v>26</v>
      </c>
      <c r="L215" s="18">
        <v>21</v>
      </c>
      <c r="M215" s="18" t="s">
        <v>57</v>
      </c>
      <c r="N215" s="18" t="s">
        <v>58</v>
      </c>
      <c r="O215" s="18" t="s">
        <v>57</v>
      </c>
      <c r="P215" s="19">
        <v>81156.197632199997</v>
      </c>
      <c r="Q215" s="19">
        <v>31707619.321699999</v>
      </c>
      <c r="R215" s="20">
        <v>1.2720320000000001</v>
      </c>
      <c r="S215" s="20">
        <v>9.4525830000000006</v>
      </c>
      <c r="T215" s="20">
        <v>0.30199999999999999</v>
      </c>
      <c r="U215" s="20">
        <v>0.30499999999999999</v>
      </c>
      <c r="V215" s="20">
        <f t="shared" si="6"/>
        <v>261.54676082719999</v>
      </c>
      <c r="W215" s="20">
        <f t="shared" si="7"/>
        <v>1935.2237728713753</v>
      </c>
    </row>
    <row r="216" spans="1:23" x14ac:dyDescent="0.25">
      <c r="A216" s="18">
        <v>6380</v>
      </c>
      <c r="B216" s="18">
        <v>6336</v>
      </c>
      <c r="C216" s="18">
        <v>2110</v>
      </c>
      <c r="D216" s="18">
        <v>2110</v>
      </c>
      <c r="E216" s="18" t="s">
        <v>116</v>
      </c>
      <c r="F216" s="18" t="s">
        <v>196</v>
      </c>
      <c r="G216" s="19">
        <v>85.260107553899999</v>
      </c>
      <c r="H216" s="19">
        <v>34.503500000000003</v>
      </c>
      <c r="I216" s="18" t="s">
        <v>79</v>
      </c>
      <c r="J216" s="18" t="s">
        <v>80</v>
      </c>
      <c r="K216" s="18">
        <v>26</v>
      </c>
      <c r="L216" s="18">
        <v>21</v>
      </c>
      <c r="M216" s="18" t="s">
        <v>57</v>
      </c>
      <c r="N216" s="18" t="s">
        <v>58</v>
      </c>
      <c r="O216" s="18" t="s">
        <v>57</v>
      </c>
      <c r="P216" s="19">
        <v>36668.997859700001</v>
      </c>
      <c r="Q216" s="19">
        <v>8243782.7684699995</v>
      </c>
      <c r="R216" s="20">
        <v>1.2720320000000001</v>
      </c>
      <c r="S216" s="20">
        <v>9.4525830000000006</v>
      </c>
      <c r="T216" s="20">
        <v>0.30199999999999999</v>
      </c>
      <c r="U216" s="20">
        <v>0.30499999999999999</v>
      </c>
      <c r="V216" s="20">
        <f t="shared" si="6"/>
        <v>30.634910166176002</v>
      </c>
      <c r="W216" s="20">
        <f t="shared" si="7"/>
        <v>226.67230229064754</v>
      </c>
    </row>
    <row r="217" spans="1:23" x14ac:dyDescent="0.25">
      <c r="A217" s="18">
        <v>6381</v>
      </c>
      <c r="B217" s="18">
        <v>6337</v>
      </c>
      <c r="C217" s="18">
        <v>2110</v>
      </c>
      <c r="D217" s="18">
        <v>2110</v>
      </c>
      <c r="E217" s="18" t="s">
        <v>116</v>
      </c>
      <c r="F217" s="18" t="s">
        <v>196</v>
      </c>
      <c r="G217" s="19">
        <v>155.518263601</v>
      </c>
      <c r="H217" s="19">
        <v>62.936</v>
      </c>
      <c r="I217" s="18" t="s">
        <v>79</v>
      </c>
      <c r="J217" s="18" t="s">
        <v>80</v>
      </c>
      <c r="K217" s="18">
        <v>26</v>
      </c>
      <c r="L217" s="18">
        <v>21</v>
      </c>
      <c r="M217" s="18" t="s">
        <v>57</v>
      </c>
      <c r="N217" s="18" t="s">
        <v>58</v>
      </c>
      <c r="O217" s="18" t="s">
        <v>57</v>
      </c>
      <c r="P217" s="19">
        <v>29655.8165572</v>
      </c>
      <c r="Q217" s="19">
        <v>6774348.4649900002</v>
      </c>
      <c r="R217" s="20">
        <v>1.2720320000000001</v>
      </c>
      <c r="S217" s="20">
        <v>9.4525830000000006</v>
      </c>
      <c r="T217" s="20">
        <v>0.30199999999999999</v>
      </c>
      <c r="U217" s="20">
        <v>0.30499999999999999</v>
      </c>
      <c r="V217" s="20">
        <f t="shared" si="6"/>
        <v>55.879510954495998</v>
      </c>
      <c r="W217" s="20">
        <f t="shared" si="7"/>
        <v>413.46089576316007</v>
      </c>
    </row>
    <row r="218" spans="1:23" x14ac:dyDescent="0.25">
      <c r="A218" s="18">
        <v>6382</v>
      </c>
      <c r="B218" s="18">
        <v>6338</v>
      </c>
      <c r="C218" s="18">
        <v>2110</v>
      </c>
      <c r="D218" s="18">
        <v>2110</v>
      </c>
      <c r="E218" s="18" t="s">
        <v>116</v>
      </c>
      <c r="F218" s="18" t="s">
        <v>196</v>
      </c>
      <c r="G218" s="19">
        <v>101.358601355</v>
      </c>
      <c r="H218" s="19">
        <v>41.0184</v>
      </c>
      <c r="I218" s="18" t="s">
        <v>79</v>
      </c>
      <c r="J218" s="18" t="s">
        <v>80</v>
      </c>
      <c r="K218" s="18">
        <v>26</v>
      </c>
      <c r="L218" s="18">
        <v>21</v>
      </c>
      <c r="M218" s="18" t="s">
        <v>57</v>
      </c>
      <c r="N218" s="18" t="s">
        <v>58</v>
      </c>
      <c r="O218" s="18" t="s">
        <v>57</v>
      </c>
      <c r="P218" s="19">
        <v>31059.555466599999</v>
      </c>
      <c r="Q218" s="19">
        <v>4415163.0143200001</v>
      </c>
      <c r="R218" s="20">
        <v>1.2720320000000001</v>
      </c>
      <c r="S218" s="20">
        <v>9.4525830000000006</v>
      </c>
      <c r="T218" s="20">
        <v>0.30199999999999999</v>
      </c>
      <c r="U218" s="20">
        <v>0.30499999999999999</v>
      </c>
      <c r="V218" s="20">
        <f t="shared" si="6"/>
        <v>36.4193487373824</v>
      </c>
      <c r="W218" s="20">
        <f t="shared" si="7"/>
        <v>269.47223221640405</v>
      </c>
    </row>
    <row r="219" spans="1:23" x14ac:dyDescent="0.25">
      <c r="A219" s="18">
        <v>6383</v>
      </c>
      <c r="B219" s="18">
        <v>6339</v>
      </c>
      <c r="C219" s="18">
        <v>2110</v>
      </c>
      <c r="D219" s="18">
        <v>2110</v>
      </c>
      <c r="E219" s="18" t="s">
        <v>116</v>
      </c>
      <c r="F219" s="18" t="s">
        <v>196</v>
      </c>
      <c r="G219" s="19">
        <v>131.68197157200001</v>
      </c>
      <c r="H219" s="19">
        <v>53.2898</v>
      </c>
      <c r="I219" s="18" t="s">
        <v>79</v>
      </c>
      <c r="J219" s="18" t="s">
        <v>80</v>
      </c>
      <c r="K219" s="18">
        <v>26</v>
      </c>
      <c r="L219" s="18">
        <v>21</v>
      </c>
      <c r="M219" s="18" t="s">
        <v>57</v>
      </c>
      <c r="N219" s="18" t="s">
        <v>58</v>
      </c>
      <c r="O219" s="18" t="s">
        <v>57</v>
      </c>
      <c r="P219" s="19">
        <v>20710.427516200001</v>
      </c>
      <c r="Q219" s="19">
        <v>5736043.7374299997</v>
      </c>
      <c r="R219" s="20">
        <v>1.2720320000000001</v>
      </c>
      <c r="S219" s="20">
        <v>9.4525830000000006</v>
      </c>
      <c r="T219" s="20">
        <v>0.30199999999999999</v>
      </c>
      <c r="U219" s="20">
        <v>0.30499999999999999</v>
      </c>
      <c r="V219" s="20">
        <f t="shared" si="6"/>
        <v>47.314858949772805</v>
      </c>
      <c r="W219" s="20">
        <f t="shared" si="7"/>
        <v>350.08974899961305</v>
      </c>
    </row>
    <row r="220" spans="1:23" x14ac:dyDescent="0.25">
      <c r="A220" s="18">
        <v>6384</v>
      </c>
      <c r="B220" s="18">
        <v>6340</v>
      </c>
      <c r="C220" s="18">
        <v>2110</v>
      </c>
      <c r="D220" s="18">
        <v>2110</v>
      </c>
      <c r="E220" s="18" t="s">
        <v>116</v>
      </c>
      <c r="F220" s="18" t="s">
        <v>196</v>
      </c>
      <c r="G220" s="19">
        <v>56.126221973100002</v>
      </c>
      <c r="H220" s="19">
        <v>22.7135</v>
      </c>
      <c r="I220" s="18" t="s">
        <v>79</v>
      </c>
      <c r="J220" s="18" t="s">
        <v>80</v>
      </c>
      <c r="K220" s="18">
        <v>26</v>
      </c>
      <c r="L220" s="18">
        <v>21</v>
      </c>
      <c r="M220" s="18" t="s">
        <v>57</v>
      </c>
      <c r="N220" s="18" t="s">
        <v>58</v>
      </c>
      <c r="O220" s="18" t="s">
        <v>57</v>
      </c>
      <c r="P220" s="19">
        <v>7073.3996255599995</v>
      </c>
      <c r="Q220" s="19">
        <v>2444848.44973</v>
      </c>
      <c r="R220" s="20">
        <v>1.2720320000000001</v>
      </c>
      <c r="S220" s="20">
        <v>9.4525830000000006</v>
      </c>
      <c r="T220" s="20">
        <v>0.30199999999999999</v>
      </c>
      <c r="U220" s="20">
        <v>0.30499999999999999</v>
      </c>
      <c r="V220" s="20">
        <f t="shared" si="6"/>
        <v>20.166824584735998</v>
      </c>
      <c r="W220" s="20">
        <f t="shared" si="7"/>
        <v>149.21736455949753</v>
      </c>
    </row>
    <row r="221" spans="1:23" x14ac:dyDescent="0.25">
      <c r="A221" s="18">
        <v>6385</v>
      </c>
      <c r="B221" s="18">
        <v>6341</v>
      </c>
      <c r="C221" s="18">
        <v>2110</v>
      </c>
      <c r="D221" s="18">
        <v>2110</v>
      </c>
      <c r="E221" s="18" t="s">
        <v>116</v>
      </c>
      <c r="F221" s="18" t="s">
        <v>196</v>
      </c>
      <c r="G221" s="19">
        <v>49.150664133900001</v>
      </c>
      <c r="H221" s="19">
        <v>19.890599999999999</v>
      </c>
      <c r="I221" s="18" t="s">
        <v>79</v>
      </c>
      <c r="J221" s="18" t="s">
        <v>80</v>
      </c>
      <c r="K221" s="18">
        <v>26</v>
      </c>
      <c r="L221" s="18">
        <v>21</v>
      </c>
      <c r="M221" s="18" t="s">
        <v>57</v>
      </c>
      <c r="N221" s="18" t="s">
        <v>58</v>
      </c>
      <c r="O221" s="18" t="s">
        <v>57</v>
      </c>
      <c r="P221" s="19">
        <v>8831.0812304400006</v>
      </c>
      <c r="Q221" s="19">
        <v>2140994.3656700002</v>
      </c>
      <c r="R221" s="20">
        <v>1.2720320000000001</v>
      </c>
      <c r="S221" s="20">
        <v>9.4525830000000006</v>
      </c>
      <c r="T221" s="20">
        <v>0.30199999999999999</v>
      </c>
      <c r="U221" s="20">
        <v>0.30499999999999999</v>
      </c>
      <c r="V221" s="20">
        <f t="shared" si="6"/>
        <v>17.6604328300416</v>
      </c>
      <c r="W221" s="20">
        <f t="shared" si="7"/>
        <v>130.67219545676102</v>
      </c>
    </row>
    <row r="222" spans="1:23" x14ac:dyDescent="0.25">
      <c r="A222" s="18">
        <v>6386</v>
      </c>
      <c r="B222" s="18">
        <v>6342</v>
      </c>
      <c r="C222" s="18">
        <v>2110</v>
      </c>
      <c r="D222" s="18">
        <v>2110</v>
      </c>
      <c r="E222" s="18" t="s">
        <v>116</v>
      </c>
      <c r="F222" s="18" t="s">
        <v>196</v>
      </c>
      <c r="G222" s="19">
        <v>3156.02101748</v>
      </c>
      <c r="H222" s="19">
        <v>1277.2</v>
      </c>
      <c r="I222" s="18" t="s">
        <v>79</v>
      </c>
      <c r="J222" s="18" t="s">
        <v>80</v>
      </c>
      <c r="K222" s="18">
        <v>26</v>
      </c>
      <c r="L222" s="18">
        <v>21</v>
      </c>
      <c r="M222" s="18" t="s">
        <v>57</v>
      </c>
      <c r="N222" s="18" t="s">
        <v>58</v>
      </c>
      <c r="O222" s="18" t="s">
        <v>57</v>
      </c>
      <c r="P222" s="19">
        <v>357665.817721</v>
      </c>
      <c r="Q222" s="19">
        <v>144312411.352</v>
      </c>
      <c r="R222" s="20">
        <v>1.2720320000000001</v>
      </c>
      <c r="S222" s="20">
        <v>9.4525830000000006</v>
      </c>
      <c r="T222" s="20">
        <v>0.30199999999999999</v>
      </c>
      <c r="U222" s="20">
        <v>0.30499999999999999</v>
      </c>
      <c r="V222" s="20">
        <f t="shared" si="6"/>
        <v>1133.9982107392</v>
      </c>
      <c r="W222" s="20">
        <f t="shared" si="7"/>
        <v>8390.623110282002</v>
      </c>
    </row>
    <row r="223" spans="1:23" x14ac:dyDescent="0.25">
      <c r="A223" s="18">
        <v>6387</v>
      </c>
      <c r="B223" s="18">
        <v>6343</v>
      </c>
      <c r="C223" s="18">
        <v>2110</v>
      </c>
      <c r="D223" s="18">
        <v>2110</v>
      </c>
      <c r="E223" s="18" t="s">
        <v>116</v>
      </c>
      <c r="F223" s="18" t="s">
        <v>196</v>
      </c>
      <c r="G223" s="19">
        <v>2711.0078343199998</v>
      </c>
      <c r="H223" s="19">
        <v>1097.1099999999999</v>
      </c>
      <c r="I223" s="18" t="s">
        <v>79</v>
      </c>
      <c r="J223" s="18" t="s">
        <v>80</v>
      </c>
      <c r="K223" s="18">
        <v>26</v>
      </c>
      <c r="L223" s="18">
        <v>21</v>
      </c>
      <c r="M223" s="18" t="s">
        <v>57</v>
      </c>
      <c r="N223" s="18" t="s">
        <v>58</v>
      </c>
      <c r="O223" s="18" t="s">
        <v>57</v>
      </c>
      <c r="P223" s="19">
        <v>221557.88428699999</v>
      </c>
      <c r="Q223" s="19">
        <v>118091028.898</v>
      </c>
      <c r="R223" s="20">
        <v>1.2720320000000001</v>
      </c>
      <c r="S223" s="20">
        <v>9.4525830000000006</v>
      </c>
      <c r="T223" s="20">
        <v>0.30199999999999999</v>
      </c>
      <c r="U223" s="20">
        <v>0.30499999999999999</v>
      </c>
      <c r="V223" s="20">
        <f t="shared" si="6"/>
        <v>974.1002012089599</v>
      </c>
      <c r="W223" s="20">
        <f t="shared" si="7"/>
        <v>7207.5137179153498</v>
      </c>
    </row>
    <row r="224" spans="1:23" x14ac:dyDescent="0.25">
      <c r="A224" s="18">
        <v>6388</v>
      </c>
      <c r="B224" s="18">
        <v>6344</v>
      </c>
      <c r="C224" s="18">
        <v>2110</v>
      </c>
      <c r="D224" s="18">
        <v>2110</v>
      </c>
      <c r="E224" s="18" t="s">
        <v>116</v>
      </c>
      <c r="F224" s="18" t="s">
        <v>196</v>
      </c>
      <c r="G224" s="19">
        <v>43.688943082500003</v>
      </c>
      <c r="H224" s="19">
        <v>17.680299999999999</v>
      </c>
      <c r="I224" s="18" t="s">
        <v>79</v>
      </c>
      <c r="J224" s="18" t="s">
        <v>80</v>
      </c>
      <c r="K224" s="18">
        <v>26</v>
      </c>
      <c r="L224" s="18">
        <v>21</v>
      </c>
      <c r="M224" s="18" t="s">
        <v>57</v>
      </c>
      <c r="N224" s="18" t="s">
        <v>58</v>
      </c>
      <c r="O224" s="18" t="s">
        <v>57</v>
      </c>
      <c r="P224" s="19">
        <v>6976.2000132499998</v>
      </c>
      <c r="Q224" s="19">
        <v>1903082.74832</v>
      </c>
      <c r="R224" s="20">
        <v>1.2720320000000001</v>
      </c>
      <c r="S224" s="20">
        <v>9.4525830000000006</v>
      </c>
      <c r="T224" s="20">
        <v>0.30199999999999999</v>
      </c>
      <c r="U224" s="20">
        <v>0.30499999999999999</v>
      </c>
      <c r="V224" s="20">
        <f t="shared" si="6"/>
        <v>15.6979553439808</v>
      </c>
      <c r="W224" s="20">
        <f t="shared" si="7"/>
        <v>116.15152973435551</v>
      </c>
    </row>
    <row r="225" spans="1:23" x14ac:dyDescent="0.25">
      <c r="A225" s="18">
        <v>6389</v>
      </c>
      <c r="B225" s="18">
        <v>6345</v>
      </c>
      <c r="C225" s="18">
        <v>2110</v>
      </c>
      <c r="D225" s="18">
        <v>2110</v>
      </c>
      <c r="E225" s="18" t="s">
        <v>116</v>
      </c>
      <c r="F225" s="18" t="s">
        <v>196</v>
      </c>
      <c r="G225" s="19">
        <v>7.6342236762400004</v>
      </c>
      <c r="H225" s="19">
        <v>3.0894599999999999</v>
      </c>
      <c r="I225" s="18" t="s">
        <v>79</v>
      </c>
      <c r="J225" s="18" t="s">
        <v>80</v>
      </c>
      <c r="K225" s="18">
        <v>26</v>
      </c>
      <c r="L225" s="18">
        <v>21</v>
      </c>
      <c r="M225" s="18" t="s">
        <v>57</v>
      </c>
      <c r="N225" s="18" t="s">
        <v>58</v>
      </c>
      <c r="O225" s="18" t="s">
        <v>57</v>
      </c>
      <c r="P225" s="19">
        <v>2482.8618254399998</v>
      </c>
      <c r="Q225" s="19">
        <v>332545.45315000002</v>
      </c>
      <c r="R225" s="20">
        <v>1.2720320000000001</v>
      </c>
      <c r="S225" s="20">
        <v>9.4525830000000006</v>
      </c>
      <c r="T225" s="20">
        <v>0.30199999999999999</v>
      </c>
      <c r="U225" s="20">
        <v>0.30499999999999999</v>
      </c>
      <c r="V225" s="20">
        <f t="shared" si="6"/>
        <v>2.74306460393856</v>
      </c>
      <c r="W225" s="20">
        <f t="shared" si="7"/>
        <v>20.296347067250103</v>
      </c>
    </row>
    <row r="226" spans="1:23" x14ac:dyDescent="0.25">
      <c r="A226" s="18">
        <v>6390</v>
      </c>
      <c r="B226" s="18">
        <v>6346</v>
      </c>
      <c r="C226" s="18">
        <v>2110</v>
      </c>
      <c r="D226" s="18">
        <v>2110</v>
      </c>
      <c r="E226" s="18" t="s">
        <v>116</v>
      </c>
      <c r="F226" s="18" t="s">
        <v>196</v>
      </c>
      <c r="G226" s="19">
        <v>34.132391750799997</v>
      </c>
      <c r="H226" s="19">
        <v>13.812900000000001</v>
      </c>
      <c r="I226" s="18" t="s">
        <v>79</v>
      </c>
      <c r="J226" s="18" t="s">
        <v>80</v>
      </c>
      <c r="K226" s="18">
        <v>26</v>
      </c>
      <c r="L226" s="18">
        <v>21</v>
      </c>
      <c r="M226" s="18" t="s">
        <v>57</v>
      </c>
      <c r="N226" s="18" t="s">
        <v>58</v>
      </c>
      <c r="O226" s="18" t="s">
        <v>57</v>
      </c>
      <c r="P226" s="19">
        <v>9626.9123619900001</v>
      </c>
      <c r="Q226" s="19">
        <v>1486801.0374400001</v>
      </c>
      <c r="R226" s="20">
        <v>1.2720320000000001</v>
      </c>
      <c r="S226" s="20">
        <v>9.4525830000000006</v>
      </c>
      <c r="T226" s="20">
        <v>0.30199999999999999</v>
      </c>
      <c r="U226" s="20">
        <v>0.30499999999999999</v>
      </c>
      <c r="V226" s="20">
        <f t="shared" si="6"/>
        <v>12.2641746673344</v>
      </c>
      <c r="W226" s="20">
        <f t="shared" si="7"/>
        <v>90.744470685886512</v>
      </c>
    </row>
    <row r="227" spans="1:23" x14ac:dyDescent="0.25">
      <c r="A227" s="18">
        <v>6391</v>
      </c>
      <c r="B227" s="18">
        <v>6347</v>
      </c>
      <c r="C227" s="18">
        <v>2110</v>
      </c>
      <c r="D227" s="18">
        <v>2110</v>
      </c>
      <c r="E227" s="18" t="s">
        <v>116</v>
      </c>
      <c r="F227" s="18" t="s">
        <v>196</v>
      </c>
      <c r="G227" s="19">
        <v>5.4978500564899999</v>
      </c>
      <c r="H227" s="19">
        <v>2.2248999999999999</v>
      </c>
      <c r="I227" s="18" t="s">
        <v>79</v>
      </c>
      <c r="J227" s="18" t="s">
        <v>80</v>
      </c>
      <c r="K227" s="18">
        <v>26</v>
      </c>
      <c r="L227" s="18">
        <v>21</v>
      </c>
      <c r="M227" s="18" t="s">
        <v>57</v>
      </c>
      <c r="N227" s="18" t="s">
        <v>58</v>
      </c>
      <c r="O227" s="18" t="s">
        <v>57</v>
      </c>
      <c r="P227" s="19">
        <v>2371.1745803499998</v>
      </c>
      <c r="Q227" s="19">
        <v>239485.39051699999</v>
      </c>
      <c r="R227" s="20">
        <v>1.2720320000000001</v>
      </c>
      <c r="S227" s="20">
        <v>9.4525830000000006</v>
      </c>
      <c r="T227" s="20">
        <v>0.30199999999999999</v>
      </c>
      <c r="U227" s="20">
        <v>0.30499999999999999</v>
      </c>
      <c r="V227" s="20">
        <f t="shared" si="6"/>
        <v>1.9754405097663998</v>
      </c>
      <c r="W227" s="20">
        <f t="shared" si="7"/>
        <v>14.616581082106501</v>
      </c>
    </row>
    <row r="228" spans="1:23" x14ac:dyDescent="0.25">
      <c r="A228" s="18">
        <v>6392</v>
      </c>
      <c r="B228" s="18">
        <v>6348</v>
      </c>
      <c r="C228" s="18">
        <v>2110</v>
      </c>
      <c r="D228" s="18">
        <v>2110</v>
      </c>
      <c r="E228" s="18" t="s">
        <v>116</v>
      </c>
      <c r="F228" s="18" t="s">
        <v>196</v>
      </c>
      <c r="G228" s="19">
        <v>9.6124150132100006</v>
      </c>
      <c r="H228" s="19">
        <v>3.8900100000000002</v>
      </c>
      <c r="I228" s="18" t="s">
        <v>79</v>
      </c>
      <c r="J228" s="18" t="s">
        <v>80</v>
      </c>
      <c r="K228" s="18">
        <v>26</v>
      </c>
      <c r="L228" s="18">
        <v>21</v>
      </c>
      <c r="M228" s="18" t="s">
        <v>57</v>
      </c>
      <c r="N228" s="18" t="s">
        <v>58</v>
      </c>
      <c r="O228" s="18" t="s">
        <v>57</v>
      </c>
      <c r="P228" s="19">
        <v>2993.14890784</v>
      </c>
      <c r="Q228" s="19">
        <v>418715.12310899998</v>
      </c>
      <c r="R228" s="20">
        <v>1.2720320000000001</v>
      </c>
      <c r="S228" s="20">
        <v>9.4525830000000006</v>
      </c>
      <c r="T228" s="20">
        <v>0.30199999999999999</v>
      </c>
      <c r="U228" s="20">
        <v>0.30499999999999999</v>
      </c>
      <c r="V228" s="20">
        <f t="shared" si="6"/>
        <v>3.4538556058233598</v>
      </c>
      <c r="W228" s="20">
        <f t="shared" si="7"/>
        <v>25.555596465101853</v>
      </c>
    </row>
    <row r="229" spans="1:23" x14ac:dyDescent="0.25">
      <c r="A229" s="18">
        <v>6393</v>
      </c>
      <c r="B229" s="18">
        <v>6349</v>
      </c>
      <c r="C229" s="18">
        <v>2110</v>
      </c>
      <c r="D229" s="18">
        <v>2110</v>
      </c>
      <c r="E229" s="18" t="s">
        <v>116</v>
      </c>
      <c r="F229" s="18" t="s">
        <v>196</v>
      </c>
      <c r="G229" s="19">
        <v>1.6125654030600001</v>
      </c>
      <c r="H229" s="19">
        <v>0.652582</v>
      </c>
      <c r="I229" s="18" t="s">
        <v>79</v>
      </c>
      <c r="J229" s="18" t="s">
        <v>80</v>
      </c>
      <c r="K229" s="18">
        <v>26</v>
      </c>
      <c r="L229" s="18">
        <v>21</v>
      </c>
      <c r="M229" s="18" t="s">
        <v>57</v>
      </c>
      <c r="N229" s="18" t="s">
        <v>58</v>
      </c>
      <c r="O229" s="18" t="s">
        <v>57</v>
      </c>
      <c r="P229" s="19">
        <v>2863.7517797800001</v>
      </c>
      <c r="Q229" s="19">
        <v>70243.067983600005</v>
      </c>
      <c r="R229" s="20">
        <v>1.2720320000000001</v>
      </c>
      <c r="S229" s="20">
        <v>9.4525830000000006</v>
      </c>
      <c r="T229" s="20">
        <v>0.30199999999999999</v>
      </c>
      <c r="U229" s="20">
        <v>0.30499999999999999</v>
      </c>
      <c r="V229" s="20">
        <f t="shared" si="6"/>
        <v>0.57941342026355203</v>
      </c>
      <c r="W229" s="20">
        <f t="shared" si="7"/>
        <v>4.2871669359176705</v>
      </c>
    </row>
    <row r="230" spans="1:23" x14ac:dyDescent="0.25">
      <c r="A230" s="18">
        <v>6394</v>
      </c>
      <c r="B230" s="18">
        <v>6350</v>
      </c>
      <c r="C230" s="18">
        <v>2110</v>
      </c>
      <c r="D230" s="18">
        <v>2110</v>
      </c>
      <c r="E230" s="18" t="s">
        <v>116</v>
      </c>
      <c r="F230" s="18" t="s">
        <v>196</v>
      </c>
      <c r="G230" s="19">
        <v>41.461659357899997</v>
      </c>
      <c r="H230" s="19">
        <v>16.7789</v>
      </c>
      <c r="I230" s="18" t="s">
        <v>79</v>
      </c>
      <c r="J230" s="18" t="s">
        <v>80</v>
      </c>
      <c r="K230" s="18">
        <v>26</v>
      </c>
      <c r="L230" s="18">
        <v>21</v>
      </c>
      <c r="M230" s="18" t="s">
        <v>57</v>
      </c>
      <c r="N230" s="18" t="s">
        <v>58</v>
      </c>
      <c r="O230" s="18" t="s">
        <v>57</v>
      </c>
      <c r="P230" s="19">
        <v>6271.0605673</v>
      </c>
      <c r="Q230" s="19">
        <v>1806062.6573600001</v>
      </c>
      <c r="R230" s="20">
        <v>1.2720320000000001</v>
      </c>
      <c r="S230" s="20">
        <v>9.4525830000000006</v>
      </c>
      <c r="T230" s="20">
        <v>0.30199999999999999</v>
      </c>
      <c r="U230" s="20">
        <v>0.30499999999999999</v>
      </c>
      <c r="V230" s="20">
        <f t="shared" si="6"/>
        <v>14.897621811910399</v>
      </c>
      <c r="W230" s="20">
        <f t="shared" si="7"/>
        <v>110.22974170459652</v>
      </c>
    </row>
    <row r="231" spans="1:23" x14ac:dyDescent="0.25">
      <c r="A231" s="18">
        <v>6395</v>
      </c>
      <c r="B231" s="18">
        <v>6351</v>
      </c>
      <c r="C231" s="18">
        <v>2110</v>
      </c>
      <c r="D231" s="18">
        <v>2110</v>
      </c>
      <c r="E231" s="18" t="s">
        <v>116</v>
      </c>
      <c r="F231" s="18" t="s">
        <v>196</v>
      </c>
      <c r="G231" s="19">
        <v>231.21322104500001</v>
      </c>
      <c r="H231" s="19">
        <v>93.568700000000007</v>
      </c>
      <c r="I231" s="18" t="s">
        <v>79</v>
      </c>
      <c r="J231" s="18" t="s">
        <v>80</v>
      </c>
      <c r="K231" s="18">
        <v>26</v>
      </c>
      <c r="L231" s="18">
        <v>21</v>
      </c>
      <c r="M231" s="18" t="s">
        <v>57</v>
      </c>
      <c r="N231" s="18" t="s">
        <v>58</v>
      </c>
      <c r="O231" s="18" t="s">
        <v>57</v>
      </c>
      <c r="P231" s="19">
        <v>25564.859805299999</v>
      </c>
      <c r="Q231" s="19">
        <v>10071607.622199999</v>
      </c>
      <c r="R231" s="20">
        <v>1.2720320000000001</v>
      </c>
      <c r="S231" s="20">
        <v>9.4525830000000006</v>
      </c>
      <c r="T231" s="20">
        <v>0.30199999999999999</v>
      </c>
      <c r="U231" s="20">
        <v>0.30499999999999999</v>
      </c>
      <c r="V231" s="20">
        <f t="shared" si="6"/>
        <v>83.07762165768321</v>
      </c>
      <c r="W231" s="20">
        <f t="shared" si="7"/>
        <v>614.7038025517096</v>
      </c>
    </row>
    <row r="232" spans="1:23" x14ac:dyDescent="0.25">
      <c r="A232" s="18">
        <v>6396</v>
      </c>
      <c r="B232" s="18">
        <v>6352</v>
      </c>
      <c r="C232" s="18">
        <v>2110</v>
      </c>
      <c r="D232" s="18">
        <v>2110</v>
      </c>
      <c r="E232" s="18" t="s">
        <v>116</v>
      </c>
      <c r="F232" s="18" t="s">
        <v>196</v>
      </c>
      <c r="G232" s="19">
        <v>596.24169009100001</v>
      </c>
      <c r="H232" s="19">
        <v>241.29</v>
      </c>
      <c r="I232" s="18" t="s">
        <v>79</v>
      </c>
      <c r="J232" s="18" t="s">
        <v>80</v>
      </c>
      <c r="K232" s="18">
        <v>26</v>
      </c>
      <c r="L232" s="18">
        <v>21</v>
      </c>
      <c r="M232" s="18" t="s">
        <v>57</v>
      </c>
      <c r="N232" s="18" t="s">
        <v>58</v>
      </c>
      <c r="O232" s="18" t="s">
        <v>57</v>
      </c>
      <c r="P232" s="19">
        <v>37177.131091399999</v>
      </c>
      <c r="Q232" s="19">
        <v>25972184.131299999</v>
      </c>
      <c r="R232" s="20">
        <v>1.2720320000000001</v>
      </c>
      <c r="S232" s="20">
        <v>9.4525830000000006</v>
      </c>
      <c r="T232" s="20">
        <v>0.30199999999999999</v>
      </c>
      <c r="U232" s="20">
        <v>0.30499999999999999</v>
      </c>
      <c r="V232" s="20">
        <f t="shared" si="6"/>
        <v>214.23616369344001</v>
      </c>
      <c r="W232" s="20">
        <f t="shared" si="7"/>
        <v>1585.1655576886503</v>
      </c>
    </row>
    <row r="233" spans="1:23" x14ac:dyDescent="0.25">
      <c r="A233" s="18">
        <v>6397</v>
      </c>
      <c r="B233" s="18">
        <v>6353</v>
      </c>
      <c r="C233" s="18">
        <v>2110</v>
      </c>
      <c r="D233" s="18">
        <v>2110</v>
      </c>
      <c r="E233" s="18" t="s">
        <v>116</v>
      </c>
      <c r="F233" s="18" t="s">
        <v>196</v>
      </c>
      <c r="G233" s="19">
        <v>81.575086649499994</v>
      </c>
      <c r="H233" s="19">
        <v>33.012300000000003</v>
      </c>
      <c r="I233" s="18" t="s">
        <v>79</v>
      </c>
      <c r="J233" s="18" t="s">
        <v>80</v>
      </c>
      <c r="K233" s="18">
        <v>26</v>
      </c>
      <c r="L233" s="18">
        <v>21</v>
      </c>
      <c r="M233" s="18" t="s">
        <v>57</v>
      </c>
      <c r="N233" s="18" t="s">
        <v>58</v>
      </c>
      <c r="O233" s="18" t="s">
        <v>57</v>
      </c>
      <c r="P233" s="19">
        <v>19124.926238200002</v>
      </c>
      <c r="Q233" s="19">
        <v>3553396.5608199998</v>
      </c>
      <c r="R233" s="20">
        <v>1.2720320000000001</v>
      </c>
      <c r="S233" s="20">
        <v>9.4525830000000006</v>
      </c>
      <c r="T233" s="20">
        <v>0.30199999999999999</v>
      </c>
      <c r="U233" s="20">
        <v>0.30499999999999999</v>
      </c>
      <c r="V233" s="20">
        <f t="shared" si="6"/>
        <v>29.310905991532803</v>
      </c>
      <c r="W233" s="20">
        <f t="shared" si="7"/>
        <v>216.87579651077556</v>
      </c>
    </row>
    <row r="234" spans="1:23" x14ac:dyDescent="0.25">
      <c r="A234" s="18">
        <v>6398</v>
      </c>
      <c r="B234" s="18">
        <v>6354</v>
      </c>
      <c r="C234" s="18">
        <v>2110</v>
      </c>
      <c r="D234" s="18">
        <v>2110</v>
      </c>
      <c r="E234" s="18" t="s">
        <v>116</v>
      </c>
      <c r="F234" s="18" t="s">
        <v>196</v>
      </c>
      <c r="G234" s="19">
        <v>2257.33512978</v>
      </c>
      <c r="H234" s="19">
        <v>913.51099999999997</v>
      </c>
      <c r="I234" s="18" t="s">
        <v>79</v>
      </c>
      <c r="J234" s="18" t="s">
        <v>80</v>
      </c>
      <c r="K234" s="18">
        <v>26</v>
      </c>
      <c r="L234" s="18">
        <v>21</v>
      </c>
      <c r="M234" s="18" t="s">
        <v>57</v>
      </c>
      <c r="N234" s="18" t="s">
        <v>58</v>
      </c>
      <c r="O234" s="18" t="s">
        <v>57</v>
      </c>
      <c r="P234" s="19">
        <v>116828.604268</v>
      </c>
      <c r="Q234" s="19">
        <v>98329124.935399994</v>
      </c>
      <c r="R234" s="20">
        <v>1.2720320000000001</v>
      </c>
      <c r="S234" s="20">
        <v>9.4525830000000006</v>
      </c>
      <c r="T234" s="20">
        <v>0.30199999999999999</v>
      </c>
      <c r="U234" s="20">
        <v>0.30499999999999999</v>
      </c>
      <c r="V234" s="20">
        <f t="shared" si="6"/>
        <v>811.08662659769584</v>
      </c>
      <c r="W234" s="20">
        <f t="shared" si="7"/>
        <v>6001.351791494536</v>
      </c>
    </row>
    <row r="235" spans="1:23" x14ac:dyDescent="0.25">
      <c r="A235" s="18">
        <v>6399</v>
      </c>
      <c r="B235" s="18">
        <v>6355</v>
      </c>
      <c r="C235" s="18">
        <v>2110</v>
      </c>
      <c r="D235" s="18">
        <v>2110</v>
      </c>
      <c r="E235" s="18" t="s">
        <v>116</v>
      </c>
      <c r="F235" s="18" t="s">
        <v>196</v>
      </c>
      <c r="G235" s="19">
        <v>148.72042488599999</v>
      </c>
      <c r="H235" s="19">
        <v>60.185000000000002</v>
      </c>
      <c r="I235" s="18" t="s">
        <v>79</v>
      </c>
      <c r="J235" s="18" t="s">
        <v>80</v>
      </c>
      <c r="K235" s="18">
        <v>26</v>
      </c>
      <c r="L235" s="18">
        <v>21</v>
      </c>
      <c r="M235" s="18" t="s">
        <v>57</v>
      </c>
      <c r="N235" s="18" t="s">
        <v>58</v>
      </c>
      <c r="O235" s="18" t="s">
        <v>57</v>
      </c>
      <c r="P235" s="19">
        <v>24154.3622813</v>
      </c>
      <c r="Q235" s="19">
        <v>6478235.7950200001</v>
      </c>
      <c r="R235" s="20">
        <v>1.2720320000000001</v>
      </c>
      <c r="S235" s="20">
        <v>9.4525830000000006</v>
      </c>
      <c r="T235" s="20">
        <v>0.30199999999999999</v>
      </c>
      <c r="U235" s="20">
        <v>0.30499999999999999</v>
      </c>
      <c r="V235" s="20">
        <f t="shared" si="6"/>
        <v>53.436957652159997</v>
      </c>
      <c r="W235" s="20">
        <f t="shared" si="7"/>
        <v>395.38807695922509</v>
      </c>
    </row>
    <row r="236" spans="1:23" x14ac:dyDescent="0.25">
      <c r="A236" s="18">
        <v>6400</v>
      </c>
      <c r="B236" s="18">
        <v>6356</v>
      </c>
      <c r="C236" s="18">
        <v>2110</v>
      </c>
      <c r="D236" s="18">
        <v>2110</v>
      </c>
      <c r="E236" s="18" t="s">
        <v>116</v>
      </c>
      <c r="F236" s="18" t="s">
        <v>196</v>
      </c>
      <c r="G236" s="19">
        <v>773.50865304000001</v>
      </c>
      <c r="H236" s="19">
        <v>313.02800000000002</v>
      </c>
      <c r="I236" s="18" t="s">
        <v>79</v>
      </c>
      <c r="J236" s="18" t="s">
        <v>80</v>
      </c>
      <c r="K236" s="18">
        <v>26</v>
      </c>
      <c r="L236" s="18">
        <v>21</v>
      </c>
      <c r="M236" s="18" t="s">
        <v>57</v>
      </c>
      <c r="N236" s="18" t="s">
        <v>58</v>
      </c>
      <c r="O236" s="18" t="s">
        <v>57</v>
      </c>
      <c r="P236" s="19">
        <v>53308.214209199999</v>
      </c>
      <c r="Q236" s="19">
        <v>33693902.150399998</v>
      </c>
      <c r="R236" s="20">
        <v>1.2720320000000001</v>
      </c>
      <c r="S236" s="20">
        <v>9.4525830000000006</v>
      </c>
      <c r="T236" s="20">
        <v>0.30199999999999999</v>
      </c>
      <c r="U236" s="20">
        <v>0.30499999999999999</v>
      </c>
      <c r="V236" s="20">
        <f t="shared" si="6"/>
        <v>277.93077976140802</v>
      </c>
      <c r="W236" s="20">
        <f t="shared" si="7"/>
        <v>2056.4515901701802</v>
      </c>
    </row>
    <row r="237" spans="1:23" x14ac:dyDescent="0.25">
      <c r="A237" s="18">
        <v>6401</v>
      </c>
      <c r="B237" s="18">
        <v>6357</v>
      </c>
      <c r="C237" s="18">
        <v>2110</v>
      </c>
      <c r="D237" s="18">
        <v>2110</v>
      </c>
      <c r="E237" s="18" t="s">
        <v>116</v>
      </c>
      <c r="F237" s="18" t="s">
        <v>196</v>
      </c>
      <c r="G237" s="19">
        <v>13615.6210073</v>
      </c>
      <c r="H237" s="19">
        <v>5510.05</v>
      </c>
      <c r="I237" s="18" t="s">
        <v>79</v>
      </c>
      <c r="J237" s="18" t="s">
        <v>80</v>
      </c>
      <c r="K237" s="18">
        <v>26</v>
      </c>
      <c r="L237" s="18">
        <v>21</v>
      </c>
      <c r="M237" s="18" t="s">
        <v>57</v>
      </c>
      <c r="N237" s="18" t="s">
        <v>58</v>
      </c>
      <c r="O237" s="18" t="s">
        <v>57</v>
      </c>
      <c r="P237" s="19">
        <v>776728.01746700006</v>
      </c>
      <c r="Q237" s="19">
        <v>593094078.69599998</v>
      </c>
      <c r="R237" s="20">
        <v>1.2720320000000001</v>
      </c>
      <c r="S237" s="20">
        <v>9.4525830000000006</v>
      </c>
      <c r="T237" s="20">
        <v>0.30199999999999999</v>
      </c>
      <c r="U237" s="20">
        <v>0.30499999999999999</v>
      </c>
      <c r="V237" s="20">
        <f t="shared" si="6"/>
        <v>4892.2540252768003</v>
      </c>
      <c r="W237" s="20">
        <f t="shared" si="7"/>
        <v>36198.522446609255</v>
      </c>
    </row>
    <row r="238" spans="1:23" x14ac:dyDescent="0.25">
      <c r="A238" s="18">
        <v>6402</v>
      </c>
      <c r="B238" s="18">
        <v>6358</v>
      </c>
      <c r="C238" s="18">
        <v>2110</v>
      </c>
      <c r="D238" s="18">
        <v>2110</v>
      </c>
      <c r="E238" s="18" t="s">
        <v>116</v>
      </c>
      <c r="F238" s="18" t="s">
        <v>196</v>
      </c>
      <c r="G238" s="19">
        <v>9.3076225889300002</v>
      </c>
      <c r="H238" s="19">
        <v>3.7666599999999999</v>
      </c>
      <c r="I238" s="18" t="s">
        <v>79</v>
      </c>
      <c r="J238" s="18" t="s">
        <v>80</v>
      </c>
      <c r="K238" s="18">
        <v>26</v>
      </c>
      <c r="L238" s="18">
        <v>21</v>
      </c>
      <c r="M238" s="18" t="s">
        <v>57</v>
      </c>
      <c r="N238" s="18" t="s">
        <v>58</v>
      </c>
      <c r="O238" s="18" t="s">
        <v>57</v>
      </c>
      <c r="P238" s="19">
        <v>2803.8075275299998</v>
      </c>
      <c r="Q238" s="19">
        <v>405438.41821500001</v>
      </c>
      <c r="R238" s="20">
        <v>1.2720320000000001</v>
      </c>
      <c r="S238" s="20">
        <v>9.4525830000000006</v>
      </c>
      <c r="T238" s="20">
        <v>0.30199999999999999</v>
      </c>
      <c r="U238" s="20">
        <v>0.30499999999999999</v>
      </c>
      <c r="V238" s="20">
        <f t="shared" si="6"/>
        <v>3.3443358130777603</v>
      </c>
      <c r="W238" s="20">
        <f t="shared" si="7"/>
        <v>24.745243066532105</v>
      </c>
    </row>
    <row r="239" spans="1:23" x14ac:dyDescent="0.25">
      <c r="A239" s="18">
        <v>6403</v>
      </c>
      <c r="B239" s="18">
        <v>6359</v>
      </c>
      <c r="C239" s="18">
        <v>2110</v>
      </c>
      <c r="D239" s="18">
        <v>2110</v>
      </c>
      <c r="E239" s="18" t="s">
        <v>116</v>
      </c>
      <c r="F239" s="18" t="s">
        <v>196</v>
      </c>
      <c r="G239" s="19">
        <v>71.649011383499996</v>
      </c>
      <c r="H239" s="19">
        <v>28.9953</v>
      </c>
      <c r="I239" s="18" t="s">
        <v>79</v>
      </c>
      <c r="J239" s="18" t="s">
        <v>80</v>
      </c>
      <c r="K239" s="18">
        <v>26</v>
      </c>
      <c r="L239" s="18">
        <v>21</v>
      </c>
      <c r="M239" s="18" t="s">
        <v>57</v>
      </c>
      <c r="N239" s="18" t="s">
        <v>58</v>
      </c>
      <c r="O239" s="18" t="s">
        <v>57</v>
      </c>
      <c r="P239" s="19">
        <v>9857.6412874100006</v>
      </c>
      <c r="Q239" s="19">
        <v>3121018.45175</v>
      </c>
      <c r="R239" s="20">
        <v>1.2720320000000001</v>
      </c>
      <c r="S239" s="20">
        <v>9.4525830000000006</v>
      </c>
      <c r="T239" s="20">
        <v>0.30199999999999999</v>
      </c>
      <c r="U239" s="20">
        <v>0.30499999999999999</v>
      </c>
      <c r="V239" s="20">
        <f t="shared" si="6"/>
        <v>25.744298715820801</v>
      </c>
      <c r="W239" s="20">
        <f t="shared" si="7"/>
        <v>190.48593350263053</v>
      </c>
    </row>
    <row r="240" spans="1:23" x14ac:dyDescent="0.25">
      <c r="A240" s="18">
        <v>6404</v>
      </c>
      <c r="B240" s="18">
        <v>6360</v>
      </c>
      <c r="C240" s="18">
        <v>2110</v>
      </c>
      <c r="D240" s="18">
        <v>2110</v>
      </c>
      <c r="E240" s="18" t="s">
        <v>116</v>
      </c>
      <c r="F240" s="18" t="s">
        <v>196</v>
      </c>
      <c r="G240" s="19">
        <v>1505.4541770599999</v>
      </c>
      <c r="H240" s="19">
        <v>609.23599999999999</v>
      </c>
      <c r="I240" s="18" t="s">
        <v>79</v>
      </c>
      <c r="J240" s="18" t="s">
        <v>80</v>
      </c>
      <c r="K240" s="18">
        <v>26</v>
      </c>
      <c r="L240" s="18">
        <v>21</v>
      </c>
      <c r="M240" s="18" t="s">
        <v>57</v>
      </c>
      <c r="N240" s="18" t="s">
        <v>58</v>
      </c>
      <c r="O240" s="18" t="s">
        <v>57</v>
      </c>
      <c r="P240" s="19">
        <v>150872.53188200001</v>
      </c>
      <c r="Q240" s="19">
        <v>65577321.6426</v>
      </c>
      <c r="R240" s="20">
        <v>1.2720320000000001</v>
      </c>
      <c r="S240" s="20">
        <v>9.4525830000000006</v>
      </c>
      <c r="T240" s="20">
        <v>0.30199999999999999</v>
      </c>
      <c r="U240" s="20">
        <v>0.30499999999999999</v>
      </c>
      <c r="V240" s="20">
        <f t="shared" si="6"/>
        <v>540.92744591129599</v>
      </c>
      <c r="W240" s="20">
        <f t="shared" si="7"/>
        <v>4002.4034303286603</v>
      </c>
    </row>
    <row r="241" spans="1:23" x14ac:dyDescent="0.25">
      <c r="A241" s="18">
        <v>6405</v>
      </c>
      <c r="B241" s="18">
        <v>6361</v>
      </c>
      <c r="C241" s="18">
        <v>2110</v>
      </c>
      <c r="D241" s="18">
        <v>2110</v>
      </c>
      <c r="E241" s="18" t="s">
        <v>116</v>
      </c>
      <c r="F241" s="18" t="s">
        <v>196</v>
      </c>
      <c r="G241" s="19">
        <v>96.364143771800002</v>
      </c>
      <c r="H241" s="19">
        <v>38.997199999999999</v>
      </c>
      <c r="I241" s="18" t="s">
        <v>79</v>
      </c>
      <c r="J241" s="18" t="s">
        <v>80</v>
      </c>
      <c r="K241" s="18">
        <v>26</v>
      </c>
      <c r="L241" s="18">
        <v>21</v>
      </c>
      <c r="M241" s="18" t="s">
        <v>57</v>
      </c>
      <c r="N241" s="18" t="s">
        <v>58</v>
      </c>
      <c r="O241" s="18" t="s">
        <v>57</v>
      </c>
      <c r="P241" s="19">
        <v>15914.986397299999</v>
      </c>
      <c r="Q241" s="19">
        <v>4197605.3122199997</v>
      </c>
      <c r="R241" s="20">
        <v>1.2720320000000001</v>
      </c>
      <c r="S241" s="20">
        <v>9.4525830000000006</v>
      </c>
      <c r="T241" s="20">
        <v>0.30199999999999999</v>
      </c>
      <c r="U241" s="20">
        <v>0.30499999999999999</v>
      </c>
      <c r="V241" s="20">
        <f t="shared" si="6"/>
        <v>34.624769044659203</v>
      </c>
      <c r="W241" s="20">
        <f t="shared" si="7"/>
        <v>256.19386748848206</v>
      </c>
    </row>
    <row r="242" spans="1:23" x14ac:dyDescent="0.25">
      <c r="A242" s="18">
        <v>6406</v>
      </c>
      <c r="B242" s="18">
        <v>6362</v>
      </c>
      <c r="C242" s="18">
        <v>2110</v>
      </c>
      <c r="D242" s="18">
        <v>2110</v>
      </c>
      <c r="E242" s="18" t="s">
        <v>116</v>
      </c>
      <c r="F242" s="18" t="s">
        <v>196</v>
      </c>
      <c r="G242" s="19">
        <v>14.054095226199999</v>
      </c>
      <c r="H242" s="19">
        <v>5.6874900000000004</v>
      </c>
      <c r="I242" s="18" t="s">
        <v>79</v>
      </c>
      <c r="J242" s="18" t="s">
        <v>80</v>
      </c>
      <c r="K242" s="18">
        <v>26</v>
      </c>
      <c r="L242" s="18">
        <v>21</v>
      </c>
      <c r="M242" s="18" t="s">
        <v>57</v>
      </c>
      <c r="N242" s="18" t="s">
        <v>58</v>
      </c>
      <c r="O242" s="18" t="s">
        <v>57</v>
      </c>
      <c r="P242" s="19">
        <v>5205.7239784699996</v>
      </c>
      <c r="Q242" s="19">
        <v>612193.93926799996</v>
      </c>
      <c r="R242" s="20">
        <v>1.2720320000000001</v>
      </c>
      <c r="S242" s="20">
        <v>9.4525830000000006</v>
      </c>
      <c r="T242" s="20">
        <v>0.30199999999999999</v>
      </c>
      <c r="U242" s="20">
        <v>0.30499999999999999</v>
      </c>
      <c r="V242" s="20">
        <f t="shared" si="6"/>
        <v>5.0497991572166407</v>
      </c>
      <c r="W242" s="20">
        <f t="shared" si="7"/>
        <v>37.364222544235659</v>
      </c>
    </row>
    <row r="243" spans="1:23" x14ac:dyDescent="0.25">
      <c r="A243" s="18">
        <v>6407</v>
      </c>
      <c r="B243" s="18">
        <v>6363</v>
      </c>
      <c r="C243" s="18">
        <v>2110</v>
      </c>
      <c r="D243" s="18">
        <v>2110</v>
      </c>
      <c r="E243" s="18" t="s">
        <v>116</v>
      </c>
      <c r="F243" s="18" t="s">
        <v>196</v>
      </c>
      <c r="G243" s="19">
        <v>128.18296922799999</v>
      </c>
      <c r="H243" s="19">
        <v>51.873800000000003</v>
      </c>
      <c r="I243" s="18" t="s">
        <v>79</v>
      </c>
      <c r="J243" s="18" t="s">
        <v>80</v>
      </c>
      <c r="K243" s="18">
        <v>26</v>
      </c>
      <c r="L243" s="18">
        <v>21</v>
      </c>
      <c r="M243" s="18" t="s">
        <v>57</v>
      </c>
      <c r="N243" s="18" t="s">
        <v>58</v>
      </c>
      <c r="O243" s="18" t="s">
        <v>57</v>
      </c>
      <c r="P243" s="19">
        <v>15103.093818900001</v>
      </c>
      <c r="Q243" s="19">
        <v>5583627.8050199999</v>
      </c>
      <c r="R243" s="20">
        <v>1.2720320000000001</v>
      </c>
      <c r="S243" s="20">
        <v>9.4525830000000006</v>
      </c>
      <c r="T243" s="20">
        <v>0.30199999999999999</v>
      </c>
      <c r="U243" s="20">
        <v>0.30499999999999999</v>
      </c>
      <c r="V243" s="20">
        <f t="shared" si="6"/>
        <v>46.057623225996799</v>
      </c>
      <c r="W243" s="20">
        <f t="shared" si="7"/>
        <v>340.78727301765309</v>
      </c>
    </row>
    <row r="244" spans="1:23" x14ac:dyDescent="0.25">
      <c r="A244" s="18">
        <v>6408</v>
      </c>
      <c r="B244" s="18">
        <v>6364</v>
      </c>
      <c r="C244" s="18">
        <v>2110</v>
      </c>
      <c r="D244" s="18">
        <v>2110</v>
      </c>
      <c r="E244" s="18" t="s">
        <v>116</v>
      </c>
      <c r="F244" s="18" t="s">
        <v>196</v>
      </c>
      <c r="G244" s="19">
        <v>0.28178748049800001</v>
      </c>
      <c r="H244" s="19">
        <v>0.114035</v>
      </c>
      <c r="I244" s="18" t="s">
        <v>79</v>
      </c>
      <c r="J244" s="18" t="s">
        <v>80</v>
      </c>
      <c r="K244" s="18">
        <v>26</v>
      </c>
      <c r="L244" s="18">
        <v>21</v>
      </c>
      <c r="M244" s="18" t="s">
        <v>57</v>
      </c>
      <c r="N244" s="18" t="s">
        <v>58</v>
      </c>
      <c r="O244" s="18" t="s">
        <v>57</v>
      </c>
      <c r="P244" s="19">
        <v>1859.8460321299999</v>
      </c>
      <c r="Q244" s="19">
        <v>12274.613551</v>
      </c>
      <c r="R244" s="20">
        <v>1.2720320000000001</v>
      </c>
      <c r="S244" s="20">
        <v>9.4525830000000006</v>
      </c>
      <c r="T244" s="20">
        <v>0.30199999999999999</v>
      </c>
      <c r="U244" s="20">
        <v>0.30499999999999999</v>
      </c>
      <c r="V244" s="20">
        <f t="shared" si="6"/>
        <v>0.10124920604575999</v>
      </c>
      <c r="W244" s="20">
        <f t="shared" si="7"/>
        <v>0.74915808517147509</v>
      </c>
    </row>
    <row r="245" spans="1:23" x14ac:dyDescent="0.25">
      <c r="A245" s="18">
        <v>6409</v>
      </c>
      <c r="B245" s="18">
        <v>6365</v>
      </c>
      <c r="C245" s="18">
        <v>2110</v>
      </c>
      <c r="D245" s="18">
        <v>2110</v>
      </c>
      <c r="E245" s="18" t="s">
        <v>116</v>
      </c>
      <c r="F245" s="18" t="s">
        <v>196</v>
      </c>
      <c r="G245" s="19">
        <v>16.544538335399999</v>
      </c>
      <c r="H245" s="19">
        <v>6.6953399999999998</v>
      </c>
      <c r="I245" s="18" t="s">
        <v>79</v>
      </c>
      <c r="J245" s="18" t="s">
        <v>80</v>
      </c>
      <c r="K245" s="18">
        <v>26</v>
      </c>
      <c r="L245" s="18">
        <v>21</v>
      </c>
      <c r="M245" s="18" t="s">
        <v>57</v>
      </c>
      <c r="N245" s="18" t="s">
        <v>58</v>
      </c>
      <c r="O245" s="18" t="s">
        <v>57</v>
      </c>
      <c r="P245" s="19">
        <v>3638.3097939099998</v>
      </c>
      <c r="Q245" s="19">
        <v>720677.20717199997</v>
      </c>
      <c r="R245" s="20">
        <v>1.2720320000000001</v>
      </c>
      <c r="S245" s="20">
        <v>9.4525830000000006</v>
      </c>
      <c r="T245" s="20">
        <v>0.30199999999999999</v>
      </c>
      <c r="U245" s="20">
        <v>0.30499999999999999</v>
      </c>
      <c r="V245" s="20">
        <f t="shared" si="6"/>
        <v>5.9446473381542395</v>
      </c>
      <c r="W245" s="20">
        <f t="shared" si="7"/>
        <v>43.985338658937906</v>
      </c>
    </row>
    <row r="246" spans="1:23" x14ac:dyDescent="0.25">
      <c r="A246" s="18">
        <v>6410</v>
      </c>
      <c r="B246" s="18">
        <v>6366</v>
      </c>
      <c r="C246" s="18">
        <v>2110</v>
      </c>
      <c r="D246" s="18">
        <v>2110</v>
      </c>
      <c r="E246" s="18" t="s">
        <v>116</v>
      </c>
      <c r="F246" s="18" t="s">
        <v>196</v>
      </c>
      <c r="G246" s="19">
        <v>0.34578861056400001</v>
      </c>
      <c r="H246" s="19">
        <v>0.139936</v>
      </c>
      <c r="I246" s="18" t="s">
        <v>79</v>
      </c>
      <c r="J246" s="18" t="s">
        <v>80</v>
      </c>
      <c r="K246" s="18">
        <v>26</v>
      </c>
      <c r="L246" s="18">
        <v>21</v>
      </c>
      <c r="M246" s="18" t="s">
        <v>57</v>
      </c>
      <c r="N246" s="18" t="s">
        <v>58</v>
      </c>
      <c r="O246" s="18" t="s">
        <v>57</v>
      </c>
      <c r="P246" s="19">
        <v>600.523780332</v>
      </c>
      <c r="Q246" s="19">
        <v>15062.491625299999</v>
      </c>
      <c r="R246" s="20">
        <v>1.2720320000000001</v>
      </c>
      <c r="S246" s="20">
        <v>9.4525830000000006</v>
      </c>
      <c r="T246" s="20">
        <v>0.30199999999999999</v>
      </c>
      <c r="U246" s="20">
        <v>0.30499999999999999</v>
      </c>
      <c r="V246" s="20">
        <f t="shared" si="6"/>
        <v>0.124246142826496</v>
      </c>
      <c r="W246" s="20">
        <f t="shared" si="7"/>
        <v>0.91931587500816014</v>
      </c>
    </row>
    <row r="247" spans="1:23" x14ac:dyDescent="0.25">
      <c r="A247" s="18">
        <v>6411</v>
      </c>
      <c r="B247" s="18">
        <v>6367</v>
      </c>
      <c r="C247" s="18">
        <v>2110</v>
      </c>
      <c r="D247" s="18">
        <v>2110</v>
      </c>
      <c r="E247" s="18" t="s">
        <v>116</v>
      </c>
      <c r="F247" s="18" t="s">
        <v>196</v>
      </c>
      <c r="G247" s="19">
        <v>5443.8598314700002</v>
      </c>
      <c r="H247" s="19">
        <v>2203.0500000000002</v>
      </c>
      <c r="I247" s="18" t="s">
        <v>79</v>
      </c>
      <c r="J247" s="18" t="s">
        <v>80</v>
      </c>
      <c r="K247" s="18">
        <v>26</v>
      </c>
      <c r="L247" s="18">
        <v>21</v>
      </c>
      <c r="M247" s="18" t="s">
        <v>57</v>
      </c>
      <c r="N247" s="18" t="s">
        <v>58</v>
      </c>
      <c r="O247" s="18" t="s">
        <v>57</v>
      </c>
      <c r="P247" s="19">
        <v>322325.12189100002</v>
      </c>
      <c r="Q247" s="19">
        <v>237133585.72099999</v>
      </c>
      <c r="R247" s="20">
        <v>1.2720320000000001</v>
      </c>
      <c r="S247" s="20">
        <v>9.4525830000000006</v>
      </c>
      <c r="T247" s="20">
        <v>0.30199999999999999</v>
      </c>
      <c r="U247" s="20">
        <v>0.30499999999999999</v>
      </c>
      <c r="V247" s="20">
        <f t="shared" si="6"/>
        <v>1956.0403681248001</v>
      </c>
      <c r="W247" s="20">
        <f t="shared" si="7"/>
        <v>14473.036519814254</v>
      </c>
    </row>
    <row r="248" spans="1:23" x14ac:dyDescent="0.25">
      <c r="A248" s="18">
        <v>6412</v>
      </c>
      <c r="B248" s="18">
        <v>6368</v>
      </c>
      <c r="C248" s="18">
        <v>2110</v>
      </c>
      <c r="D248" s="18">
        <v>2110</v>
      </c>
      <c r="E248" s="18" t="s">
        <v>116</v>
      </c>
      <c r="F248" s="18" t="s">
        <v>196</v>
      </c>
      <c r="G248" s="19">
        <v>3.4939377973200001</v>
      </c>
      <c r="H248" s="19">
        <v>1.41395</v>
      </c>
      <c r="I248" s="18" t="s">
        <v>79</v>
      </c>
      <c r="J248" s="18" t="s">
        <v>80</v>
      </c>
      <c r="K248" s="18">
        <v>26</v>
      </c>
      <c r="L248" s="18">
        <v>21</v>
      </c>
      <c r="M248" s="18" t="s">
        <v>57</v>
      </c>
      <c r="N248" s="18" t="s">
        <v>58</v>
      </c>
      <c r="O248" s="18" t="s">
        <v>57</v>
      </c>
      <c r="P248" s="19">
        <v>15593.6060292</v>
      </c>
      <c r="Q248" s="19">
        <v>152195.45061599999</v>
      </c>
      <c r="R248" s="20">
        <v>1.2720320000000001</v>
      </c>
      <c r="S248" s="20">
        <v>9.4525830000000006</v>
      </c>
      <c r="T248" s="20">
        <v>0.30199999999999999</v>
      </c>
      <c r="U248" s="20">
        <v>0.30499999999999999</v>
      </c>
      <c r="V248" s="20">
        <f t="shared" si="6"/>
        <v>1.2554155731872001</v>
      </c>
      <c r="W248" s="20">
        <f t="shared" si="7"/>
        <v>9.2890084143307519</v>
      </c>
    </row>
    <row r="249" spans="1:23" x14ac:dyDescent="0.25">
      <c r="A249" s="18">
        <v>6413</v>
      </c>
      <c r="B249" s="18">
        <v>6369</v>
      </c>
      <c r="C249" s="18">
        <v>2110</v>
      </c>
      <c r="D249" s="18">
        <v>2110</v>
      </c>
      <c r="E249" s="18" t="s">
        <v>116</v>
      </c>
      <c r="F249" s="18" t="s">
        <v>196</v>
      </c>
      <c r="G249" s="19">
        <v>3.4099717621400001</v>
      </c>
      <c r="H249" s="19">
        <v>1.3799699999999999</v>
      </c>
      <c r="I249" s="18" t="s">
        <v>79</v>
      </c>
      <c r="J249" s="18" t="s">
        <v>80</v>
      </c>
      <c r="K249" s="18">
        <v>26</v>
      </c>
      <c r="L249" s="18">
        <v>21</v>
      </c>
      <c r="M249" s="18" t="s">
        <v>57</v>
      </c>
      <c r="N249" s="18" t="s">
        <v>58</v>
      </c>
      <c r="O249" s="18" t="s">
        <v>57</v>
      </c>
      <c r="P249" s="19">
        <v>2183.0664477</v>
      </c>
      <c r="Q249" s="19">
        <v>148537.77580500001</v>
      </c>
      <c r="R249" s="20">
        <v>1.2720320000000001</v>
      </c>
      <c r="S249" s="20">
        <v>9.4525830000000006</v>
      </c>
      <c r="T249" s="20">
        <v>0.30199999999999999</v>
      </c>
      <c r="U249" s="20">
        <v>0.30499999999999999</v>
      </c>
      <c r="V249" s="20">
        <f t="shared" si="6"/>
        <v>1.2252454673299198</v>
      </c>
      <c r="W249" s="20">
        <f t="shared" si="7"/>
        <v>9.0657752689444511</v>
      </c>
    </row>
    <row r="250" spans="1:23" x14ac:dyDescent="0.25">
      <c r="A250" s="18">
        <v>6414</v>
      </c>
      <c r="B250" s="18">
        <v>6370</v>
      </c>
      <c r="C250" s="18">
        <v>2110</v>
      </c>
      <c r="D250" s="18">
        <v>2110</v>
      </c>
      <c r="E250" s="18" t="s">
        <v>116</v>
      </c>
      <c r="F250" s="18" t="s">
        <v>196</v>
      </c>
      <c r="G250" s="19">
        <v>65.463368748799994</v>
      </c>
      <c r="H250" s="19">
        <v>26.492100000000001</v>
      </c>
      <c r="I250" s="18" t="s">
        <v>79</v>
      </c>
      <c r="J250" s="18" t="s">
        <v>80</v>
      </c>
      <c r="K250" s="18">
        <v>26</v>
      </c>
      <c r="L250" s="18">
        <v>21</v>
      </c>
      <c r="M250" s="18" t="s">
        <v>57</v>
      </c>
      <c r="N250" s="18" t="s">
        <v>58</v>
      </c>
      <c r="O250" s="18" t="s">
        <v>57</v>
      </c>
      <c r="P250" s="19">
        <v>9119.4764803800008</v>
      </c>
      <c r="Q250" s="19">
        <v>2851572.9363699998</v>
      </c>
      <c r="R250" s="20">
        <v>1.2720320000000001</v>
      </c>
      <c r="S250" s="20">
        <v>9.4525830000000006</v>
      </c>
      <c r="T250" s="20">
        <v>0.30199999999999999</v>
      </c>
      <c r="U250" s="20">
        <v>0.30499999999999999</v>
      </c>
      <c r="V250" s="20">
        <f t="shared" si="6"/>
        <v>23.521761665145601</v>
      </c>
      <c r="W250" s="20">
        <f t="shared" si="7"/>
        <v>174.04104799553855</v>
      </c>
    </row>
    <row r="251" spans="1:23" x14ac:dyDescent="0.25">
      <c r="A251" s="18">
        <v>6415</v>
      </c>
      <c r="B251" s="18">
        <v>6371</v>
      </c>
      <c r="C251" s="18">
        <v>2110</v>
      </c>
      <c r="D251" s="18">
        <v>2110</v>
      </c>
      <c r="E251" s="18" t="s">
        <v>116</v>
      </c>
      <c r="F251" s="18" t="s">
        <v>196</v>
      </c>
      <c r="G251" s="19">
        <v>1.8208023987799998E-2</v>
      </c>
      <c r="H251" s="19">
        <v>7.3685299999999999E-3</v>
      </c>
      <c r="I251" s="18" t="s">
        <v>79</v>
      </c>
      <c r="J251" s="18" t="s">
        <v>80</v>
      </c>
      <c r="K251" s="18">
        <v>26</v>
      </c>
      <c r="L251" s="18">
        <v>21</v>
      </c>
      <c r="M251" s="18" t="s">
        <v>57</v>
      </c>
      <c r="N251" s="18" t="s">
        <v>58</v>
      </c>
      <c r="O251" s="18" t="s">
        <v>57</v>
      </c>
      <c r="P251" s="19">
        <v>149.97129543899999</v>
      </c>
      <c r="Q251" s="19">
        <v>793.13835238499996</v>
      </c>
      <c r="R251" s="20">
        <v>1.2720320000000001</v>
      </c>
      <c r="S251" s="20">
        <v>9.4525830000000006</v>
      </c>
      <c r="T251" s="20">
        <v>0.30199999999999999</v>
      </c>
      <c r="U251" s="20">
        <v>0.30499999999999999</v>
      </c>
      <c r="V251" s="20">
        <f t="shared" si="6"/>
        <v>6.5423581551660804E-3</v>
      </c>
      <c r="W251" s="20">
        <f t="shared" si="7"/>
        <v>4.8407890782028055E-2</v>
      </c>
    </row>
    <row r="252" spans="1:23" x14ac:dyDescent="0.25">
      <c r="A252" s="18">
        <v>6416</v>
      </c>
      <c r="B252" s="18">
        <v>6372</v>
      </c>
      <c r="C252" s="18">
        <v>2110</v>
      </c>
      <c r="D252" s="18">
        <v>2110</v>
      </c>
      <c r="E252" s="18" t="s">
        <v>116</v>
      </c>
      <c r="F252" s="18" t="s">
        <v>196</v>
      </c>
      <c r="G252" s="19">
        <v>4.5282304009700001</v>
      </c>
      <c r="H252" s="19">
        <v>1.8325100000000001</v>
      </c>
      <c r="I252" s="18" t="s">
        <v>79</v>
      </c>
      <c r="J252" s="18" t="s">
        <v>80</v>
      </c>
      <c r="K252" s="18">
        <v>26</v>
      </c>
      <c r="L252" s="18">
        <v>21</v>
      </c>
      <c r="M252" s="18" t="s">
        <v>57</v>
      </c>
      <c r="N252" s="18" t="s">
        <v>58</v>
      </c>
      <c r="O252" s="18" t="s">
        <v>57</v>
      </c>
      <c r="P252" s="19">
        <v>3533.72191862</v>
      </c>
      <c r="Q252" s="19">
        <v>197248.927268</v>
      </c>
      <c r="R252" s="20">
        <v>1.2720320000000001</v>
      </c>
      <c r="S252" s="20">
        <v>9.4525830000000006</v>
      </c>
      <c r="T252" s="20">
        <v>0.30199999999999999</v>
      </c>
      <c r="U252" s="20">
        <v>0.30499999999999999</v>
      </c>
      <c r="V252" s="20">
        <f t="shared" si="6"/>
        <v>1.6270459295033601</v>
      </c>
      <c r="W252" s="20">
        <f t="shared" si="7"/>
        <v>12.038757246964352</v>
      </c>
    </row>
    <row r="253" spans="1:23" x14ac:dyDescent="0.25">
      <c r="A253" s="18">
        <v>6417</v>
      </c>
      <c r="B253" s="18">
        <v>6373</v>
      </c>
      <c r="C253" s="18">
        <v>2110</v>
      </c>
      <c r="D253" s="18">
        <v>2110</v>
      </c>
      <c r="E253" s="18" t="s">
        <v>116</v>
      </c>
      <c r="F253" s="18" t="s">
        <v>196</v>
      </c>
      <c r="G253" s="19">
        <v>1.32035593457</v>
      </c>
      <c r="H253" s="19">
        <v>0.53432900000000005</v>
      </c>
      <c r="I253" s="18" t="s">
        <v>79</v>
      </c>
      <c r="J253" s="18" t="s">
        <v>80</v>
      </c>
      <c r="K253" s="18">
        <v>26</v>
      </c>
      <c r="L253" s="18">
        <v>21</v>
      </c>
      <c r="M253" s="18" t="s">
        <v>57</v>
      </c>
      <c r="N253" s="18" t="s">
        <v>58</v>
      </c>
      <c r="O253" s="18" t="s">
        <v>57</v>
      </c>
      <c r="P253" s="19">
        <v>2735.6849167</v>
      </c>
      <c r="Q253" s="19">
        <v>57514.474451000002</v>
      </c>
      <c r="R253" s="20">
        <v>1.2720320000000001</v>
      </c>
      <c r="S253" s="20">
        <v>9.4525830000000006</v>
      </c>
      <c r="T253" s="20">
        <v>0.30199999999999999</v>
      </c>
      <c r="U253" s="20">
        <v>0.30499999999999999</v>
      </c>
      <c r="V253" s="20">
        <f t="shared" si="6"/>
        <v>0.47441914339654401</v>
      </c>
      <c r="W253" s="20">
        <f t="shared" si="7"/>
        <v>3.5102985091558661</v>
      </c>
    </row>
    <row r="254" spans="1:23" x14ac:dyDescent="0.25">
      <c r="A254" s="18">
        <v>6418</v>
      </c>
      <c r="B254" s="18">
        <v>6374</v>
      </c>
      <c r="C254" s="18">
        <v>2110</v>
      </c>
      <c r="D254" s="18">
        <v>2110</v>
      </c>
      <c r="E254" s="18" t="s">
        <v>116</v>
      </c>
      <c r="F254" s="18" t="s">
        <v>196</v>
      </c>
      <c r="G254" s="19">
        <v>19.061660856900001</v>
      </c>
      <c r="H254" s="19">
        <v>7.7139800000000003</v>
      </c>
      <c r="I254" s="18" t="s">
        <v>79</v>
      </c>
      <c r="J254" s="18" t="s">
        <v>80</v>
      </c>
      <c r="K254" s="18">
        <v>26</v>
      </c>
      <c r="L254" s="18">
        <v>21</v>
      </c>
      <c r="M254" s="18" t="s">
        <v>57</v>
      </c>
      <c r="N254" s="18" t="s">
        <v>58</v>
      </c>
      <c r="O254" s="18" t="s">
        <v>57</v>
      </c>
      <c r="P254" s="19">
        <v>8484.2271966900007</v>
      </c>
      <c r="Q254" s="19">
        <v>830322.62562399998</v>
      </c>
      <c r="R254" s="20">
        <v>1.2720320000000001</v>
      </c>
      <c r="S254" s="20">
        <v>9.4525830000000006</v>
      </c>
      <c r="T254" s="20">
        <v>0.30199999999999999</v>
      </c>
      <c r="U254" s="20">
        <v>0.30499999999999999</v>
      </c>
      <c r="V254" s="20">
        <f t="shared" si="6"/>
        <v>6.849075726337281</v>
      </c>
      <c r="W254" s="20">
        <f t="shared" si="7"/>
        <v>50.677340166186305</v>
      </c>
    </row>
    <row r="255" spans="1:23" x14ac:dyDescent="0.25">
      <c r="A255" s="18">
        <v>6419</v>
      </c>
      <c r="B255" s="18">
        <v>6375</v>
      </c>
      <c r="C255" s="18">
        <v>2110</v>
      </c>
      <c r="D255" s="18">
        <v>2110</v>
      </c>
      <c r="E255" s="18" t="s">
        <v>116</v>
      </c>
      <c r="F255" s="18" t="s">
        <v>196</v>
      </c>
      <c r="G255" s="19">
        <v>22.557354476099999</v>
      </c>
      <c r="H255" s="19">
        <v>9.1286400000000008</v>
      </c>
      <c r="I255" s="18" t="s">
        <v>79</v>
      </c>
      <c r="J255" s="18" t="s">
        <v>80</v>
      </c>
      <c r="K255" s="18">
        <v>26</v>
      </c>
      <c r="L255" s="18">
        <v>21</v>
      </c>
      <c r="M255" s="18" t="s">
        <v>57</v>
      </c>
      <c r="N255" s="18" t="s">
        <v>58</v>
      </c>
      <c r="O255" s="18" t="s">
        <v>57</v>
      </c>
      <c r="P255" s="19">
        <v>4718.2526026799997</v>
      </c>
      <c r="Q255" s="19">
        <v>982594.430589</v>
      </c>
      <c r="R255" s="20">
        <v>1.2720320000000001</v>
      </c>
      <c r="S255" s="20">
        <v>9.4525830000000006</v>
      </c>
      <c r="T255" s="20">
        <v>0.30199999999999999</v>
      </c>
      <c r="U255" s="20">
        <v>0.30499999999999999</v>
      </c>
      <c r="V255" s="20">
        <f t="shared" si="6"/>
        <v>8.1051216931430403</v>
      </c>
      <c r="W255" s="20">
        <f t="shared" si="7"/>
        <v>59.971012957598418</v>
      </c>
    </row>
    <row r="256" spans="1:23" x14ac:dyDescent="0.25">
      <c r="A256" s="18">
        <v>6420</v>
      </c>
      <c r="B256" s="18">
        <v>6376</v>
      </c>
      <c r="C256" s="18">
        <v>2110</v>
      </c>
      <c r="D256" s="18">
        <v>2110</v>
      </c>
      <c r="E256" s="18" t="s">
        <v>116</v>
      </c>
      <c r="F256" s="18" t="s">
        <v>196</v>
      </c>
      <c r="G256" s="19">
        <v>52.166024467699998</v>
      </c>
      <c r="H256" s="19">
        <v>21.110800000000001</v>
      </c>
      <c r="I256" s="18" t="s">
        <v>79</v>
      </c>
      <c r="J256" s="18" t="s">
        <v>80</v>
      </c>
      <c r="K256" s="18">
        <v>26</v>
      </c>
      <c r="L256" s="18">
        <v>21</v>
      </c>
      <c r="M256" s="18" t="s">
        <v>57</v>
      </c>
      <c r="N256" s="18" t="s">
        <v>58</v>
      </c>
      <c r="O256" s="18" t="s">
        <v>57</v>
      </c>
      <c r="P256" s="19">
        <v>24189.069906799999</v>
      </c>
      <c r="Q256" s="19">
        <v>2272342.9364100001</v>
      </c>
      <c r="R256" s="20">
        <v>1.2720320000000001</v>
      </c>
      <c r="S256" s="20">
        <v>9.4525830000000006</v>
      </c>
      <c r="T256" s="20">
        <v>0.30199999999999999</v>
      </c>
      <c r="U256" s="20">
        <v>0.30499999999999999</v>
      </c>
      <c r="V256" s="20">
        <f t="shared" si="6"/>
        <v>18.743821975628801</v>
      </c>
      <c r="W256" s="20">
        <f t="shared" si="7"/>
        <v>138.68835449149802</v>
      </c>
    </row>
    <row r="257" spans="1:23" x14ac:dyDescent="0.25">
      <c r="A257" s="18">
        <v>6421</v>
      </c>
      <c r="B257" s="18">
        <v>6377</v>
      </c>
      <c r="C257" s="18">
        <v>2110</v>
      </c>
      <c r="D257" s="18">
        <v>2110</v>
      </c>
      <c r="E257" s="18" t="s">
        <v>116</v>
      </c>
      <c r="F257" s="18" t="s">
        <v>196</v>
      </c>
      <c r="G257" s="19">
        <v>457.52275941200003</v>
      </c>
      <c r="H257" s="19">
        <v>185.15299999999999</v>
      </c>
      <c r="I257" s="18" t="s">
        <v>79</v>
      </c>
      <c r="J257" s="18" t="s">
        <v>80</v>
      </c>
      <c r="K257" s="18">
        <v>26</v>
      </c>
      <c r="L257" s="18">
        <v>21</v>
      </c>
      <c r="M257" s="18" t="s">
        <v>57</v>
      </c>
      <c r="N257" s="18" t="s">
        <v>58</v>
      </c>
      <c r="O257" s="18" t="s">
        <v>57</v>
      </c>
      <c r="P257" s="19">
        <v>55267.233750899999</v>
      </c>
      <c r="Q257" s="19">
        <v>19929611.681299999</v>
      </c>
      <c r="R257" s="20">
        <v>1.2720320000000001</v>
      </c>
      <c r="S257" s="20">
        <v>9.4525830000000006</v>
      </c>
      <c r="T257" s="20">
        <v>0.30199999999999999</v>
      </c>
      <c r="U257" s="20">
        <v>0.30499999999999999</v>
      </c>
      <c r="V257" s="20">
        <f t="shared" si="6"/>
        <v>164.393337545408</v>
      </c>
      <c r="W257" s="20">
        <f t="shared" si="7"/>
        <v>1216.3709996383052</v>
      </c>
    </row>
    <row r="258" spans="1:23" x14ac:dyDescent="0.25">
      <c r="A258" s="18">
        <v>6422</v>
      </c>
      <c r="B258" s="18">
        <v>6378</v>
      </c>
      <c r="C258" s="18">
        <v>2110</v>
      </c>
      <c r="D258" s="18">
        <v>2110</v>
      </c>
      <c r="E258" s="18" t="s">
        <v>116</v>
      </c>
      <c r="F258" s="18" t="s">
        <v>196</v>
      </c>
      <c r="G258" s="19">
        <v>799.30890977700005</v>
      </c>
      <c r="H258" s="19">
        <v>323.46899999999999</v>
      </c>
      <c r="I258" s="18" t="s">
        <v>79</v>
      </c>
      <c r="J258" s="18" t="s">
        <v>80</v>
      </c>
      <c r="K258" s="18">
        <v>26</v>
      </c>
      <c r="L258" s="18">
        <v>21</v>
      </c>
      <c r="M258" s="18" t="s">
        <v>57</v>
      </c>
      <c r="N258" s="18" t="s">
        <v>58</v>
      </c>
      <c r="O258" s="18" t="s">
        <v>57</v>
      </c>
      <c r="P258" s="19">
        <v>51262.7388364</v>
      </c>
      <c r="Q258" s="19">
        <v>34817756.828400001</v>
      </c>
      <c r="R258" s="20">
        <v>1.2720320000000001</v>
      </c>
      <c r="S258" s="20">
        <v>9.4525830000000006</v>
      </c>
      <c r="T258" s="20">
        <v>0.30199999999999999</v>
      </c>
      <c r="U258" s="20">
        <v>0.30499999999999999</v>
      </c>
      <c r="V258" s="20">
        <f t="shared" si="6"/>
        <v>287.20111746758403</v>
      </c>
      <c r="W258" s="20">
        <f t="shared" si="7"/>
        <v>2125.0442114467651</v>
      </c>
    </row>
    <row r="259" spans="1:23" x14ac:dyDescent="0.25">
      <c r="A259" s="18">
        <v>6423</v>
      </c>
      <c r="B259" s="18">
        <v>6379</v>
      </c>
      <c r="C259" s="18">
        <v>2110</v>
      </c>
      <c r="D259" s="18">
        <v>2110</v>
      </c>
      <c r="E259" s="18" t="s">
        <v>116</v>
      </c>
      <c r="F259" s="18" t="s">
        <v>196</v>
      </c>
      <c r="G259" s="19">
        <v>87.755183166199998</v>
      </c>
      <c r="H259" s="19">
        <v>35.513300000000001</v>
      </c>
      <c r="I259" s="18" t="s">
        <v>79</v>
      </c>
      <c r="J259" s="18" t="s">
        <v>80</v>
      </c>
      <c r="K259" s="18">
        <v>26</v>
      </c>
      <c r="L259" s="18">
        <v>21</v>
      </c>
      <c r="M259" s="18" t="s">
        <v>57</v>
      </c>
      <c r="N259" s="18" t="s">
        <v>58</v>
      </c>
      <c r="O259" s="18" t="s">
        <v>57</v>
      </c>
      <c r="P259" s="19">
        <v>13289.8093018</v>
      </c>
      <c r="Q259" s="19">
        <v>3822600.4882700001</v>
      </c>
      <c r="R259" s="20">
        <v>1.2720320000000001</v>
      </c>
      <c r="S259" s="20">
        <v>9.4525830000000006</v>
      </c>
      <c r="T259" s="20">
        <v>0.30199999999999999</v>
      </c>
      <c r="U259" s="20">
        <v>0.30499999999999999</v>
      </c>
      <c r="V259" s="20">
        <f t="shared" ref="V259:V322" si="8">H259*R259*(1-T259)</f>
        <v>31.531489709868797</v>
      </c>
      <c r="W259" s="20">
        <f t="shared" ref="W259:W322" si="9">H259*S259*(1-U259)</f>
        <v>233.30622901846056</v>
      </c>
    </row>
    <row r="260" spans="1:23" x14ac:dyDescent="0.25">
      <c r="A260" s="18">
        <v>6424</v>
      </c>
      <c r="B260" s="18">
        <v>6380</v>
      </c>
      <c r="C260" s="18">
        <v>2110</v>
      </c>
      <c r="D260" s="18">
        <v>2110</v>
      </c>
      <c r="E260" s="18" t="s">
        <v>116</v>
      </c>
      <c r="F260" s="18" t="s">
        <v>196</v>
      </c>
      <c r="G260" s="19">
        <v>68.159652859299996</v>
      </c>
      <c r="H260" s="19">
        <v>27.583200000000001</v>
      </c>
      <c r="I260" s="18" t="s">
        <v>79</v>
      </c>
      <c r="J260" s="18" t="s">
        <v>80</v>
      </c>
      <c r="K260" s="18">
        <v>26</v>
      </c>
      <c r="L260" s="18">
        <v>21</v>
      </c>
      <c r="M260" s="18" t="s">
        <v>57</v>
      </c>
      <c r="N260" s="18" t="s">
        <v>58</v>
      </c>
      <c r="O260" s="18" t="s">
        <v>57</v>
      </c>
      <c r="P260" s="19">
        <v>7076.7358585000002</v>
      </c>
      <c r="Q260" s="19">
        <v>2969022.6024199999</v>
      </c>
      <c r="R260" s="20">
        <v>1.2720320000000001</v>
      </c>
      <c r="S260" s="20">
        <v>9.4525830000000006</v>
      </c>
      <c r="T260" s="20">
        <v>0.30199999999999999</v>
      </c>
      <c r="U260" s="20">
        <v>0.30499999999999999</v>
      </c>
      <c r="V260" s="20">
        <f t="shared" si="8"/>
        <v>24.490525717555201</v>
      </c>
      <c r="W260" s="20">
        <f t="shared" si="9"/>
        <v>181.20907874689203</v>
      </c>
    </row>
    <row r="261" spans="1:23" x14ac:dyDescent="0.25">
      <c r="A261" s="18">
        <v>6510</v>
      </c>
      <c r="B261" s="18">
        <v>6466</v>
      </c>
      <c r="C261" s="18">
        <v>2110</v>
      </c>
      <c r="D261" s="18">
        <v>2110</v>
      </c>
      <c r="E261" s="18" t="s">
        <v>116</v>
      </c>
      <c r="F261" s="18" t="s">
        <v>117</v>
      </c>
      <c r="G261" s="19">
        <v>596.08470639100005</v>
      </c>
      <c r="H261" s="19">
        <v>241.227</v>
      </c>
      <c r="I261" s="18" t="s">
        <v>79</v>
      </c>
      <c r="J261" s="18" t="s">
        <v>80</v>
      </c>
      <c r="K261" s="18">
        <v>26</v>
      </c>
      <c r="L261" s="18">
        <v>21</v>
      </c>
      <c r="M261" s="18" t="s">
        <v>57</v>
      </c>
      <c r="N261" s="18" t="s">
        <v>58</v>
      </c>
      <c r="O261" s="18" t="s">
        <v>57</v>
      </c>
      <c r="P261" s="19">
        <v>81974.147811000003</v>
      </c>
      <c r="Q261" s="19">
        <v>42947708.711300001</v>
      </c>
      <c r="R261" s="20">
        <v>1.2720320000000001</v>
      </c>
      <c r="S261" s="20">
        <v>9.4525830000000006</v>
      </c>
      <c r="T261" s="20">
        <v>0.30199999999999999</v>
      </c>
      <c r="U261" s="20">
        <v>0.30499999999999999</v>
      </c>
      <c r="V261" s="20">
        <f t="shared" si="8"/>
        <v>214.18022735827202</v>
      </c>
      <c r="W261" s="20">
        <f t="shared" si="9"/>
        <v>1584.7516763419953</v>
      </c>
    </row>
    <row r="262" spans="1:23" x14ac:dyDescent="0.25">
      <c r="A262" s="18">
        <v>6513</v>
      </c>
      <c r="B262" s="18">
        <v>6469</v>
      </c>
      <c r="C262" s="18">
        <v>2110</v>
      </c>
      <c r="D262" s="18">
        <v>2110</v>
      </c>
      <c r="E262" s="18" t="s">
        <v>116</v>
      </c>
      <c r="F262" s="18" t="s">
        <v>117</v>
      </c>
      <c r="G262" s="19">
        <v>118.464557681</v>
      </c>
      <c r="H262" s="19">
        <v>47.940899999999999</v>
      </c>
      <c r="I262" s="18" t="s">
        <v>79</v>
      </c>
      <c r="J262" s="18" t="s">
        <v>80</v>
      </c>
      <c r="K262" s="18">
        <v>26</v>
      </c>
      <c r="L262" s="18">
        <v>21</v>
      </c>
      <c r="M262" s="18" t="s">
        <v>57</v>
      </c>
      <c r="N262" s="18" t="s">
        <v>58</v>
      </c>
      <c r="O262" s="18" t="s">
        <v>57</v>
      </c>
      <c r="P262" s="19">
        <v>11424.060270800001</v>
      </c>
      <c r="Q262" s="19">
        <v>5160295.4913600003</v>
      </c>
      <c r="R262" s="20">
        <v>1.2720320000000001</v>
      </c>
      <c r="S262" s="20">
        <v>9.4525830000000006</v>
      </c>
      <c r="T262" s="20">
        <v>0.30199999999999999</v>
      </c>
      <c r="U262" s="20">
        <v>0.30499999999999999</v>
      </c>
      <c r="V262" s="20">
        <f t="shared" si="8"/>
        <v>42.565686518342396</v>
      </c>
      <c r="W262" s="20">
        <f t="shared" si="9"/>
        <v>314.94990875956654</v>
      </c>
    </row>
    <row r="263" spans="1:23" x14ac:dyDescent="0.25">
      <c r="A263" s="18">
        <v>6514</v>
      </c>
      <c r="B263" s="18">
        <v>6470</v>
      </c>
      <c r="C263" s="18">
        <v>2110</v>
      </c>
      <c r="D263" s="18">
        <v>2110</v>
      </c>
      <c r="E263" s="18" t="s">
        <v>116</v>
      </c>
      <c r="F263" s="18" t="s">
        <v>117</v>
      </c>
      <c r="G263" s="19">
        <v>9.9842728953800002</v>
      </c>
      <c r="H263" s="19">
        <v>4.0404900000000001</v>
      </c>
      <c r="I263" s="18" t="s">
        <v>79</v>
      </c>
      <c r="J263" s="18" t="s">
        <v>80</v>
      </c>
      <c r="K263" s="18">
        <v>26</v>
      </c>
      <c r="L263" s="18">
        <v>21</v>
      </c>
      <c r="M263" s="18" t="s">
        <v>57</v>
      </c>
      <c r="N263" s="18" t="s">
        <v>58</v>
      </c>
      <c r="O263" s="18" t="s">
        <v>57</v>
      </c>
      <c r="P263" s="19">
        <v>3247.9083135000001</v>
      </c>
      <c r="Q263" s="19">
        <v>434913.18766400003</v>
      </c>
      <c r="R263" s="20">
        <v>1.2720320000000001</v>
      </c>
      <c r="S263" s="20">
        <v>9.4525830000000006</v>
      </c>
      <c r="T263" s="20">
        <v>0.30199999999999999</v>
      </c>
      <c r="U263" s="20">
        <v>0.30499999999999999</v>
      </c>
      <c r="V263" s="20">
        <f t="shared" si="8"/>
        <v>3.58746353782464</v>
      </c>
      <c r="W263" s="20">
        <f t="shared" si="9"/>
        <v>26.544181624540652</v>
      </c>
    </row>
    <row r="264" spans="1:23" x14ac:dyDescent="0.25">
      <c r="A264" s="18">
        <v>6515</v>
      </c>
      <c r="B264" s="18">
        <v>6471</v>
      </c>
      <c r="C264" s="18">
        <v>2110</v>
      </c>
      <c r="D264" s="18">
        <v>2110</v>
      </c>
      <c r="E264" s="18" t="s">
        <v>116</v>
      </c>
      <c r="F264" s="18" t="s">
        <v>117</v>
      </c>
      <c r="G264" s="19">
        <v>20640.366728500001</v>
      </c>
      <c r="H264" s="19">
        <v>8352.86</v>
      </c>
      <c r="I264" s="18" t="s">
        <v>79</v>
      </c>
      <c r="J264" s="18" t="s">
        <v>80</v>
      </c>
      <c r="K264" s="18">
        <v>26</v>
      </c>
      <c r="L264" s="18">
        <v>21</v>
      </c>
      <c r="M264" s="18" t="s">
        <v>57</v>
      </c>
      <c r="N264" s="18" t="s">
        <v>58</v>
      </c>
      <c r="O264" s="18" t="s">
        <v>57</v>
      </c>
      <c r="P264" s="19">
        <v>1393202.7979900001</v>
      </c>
      <c r="Q264" s="19">
        <v>899939428.28400004</v>
      </c>
      <c r="R264" s="20">
        <v>1.2720320000000001</v>
      </c>
      <c r="S264" s="20">
        <v>9.4525830000000006</v>
      </c>
      <c r="T264" s="20">
        <v>0.30199999999999999</v>
      </c>
      <c r="U264" s="20">
        <v>0.30499999999999999</v>
      </c>
      <c r="V264" s="20">
        <f t="shared" si="8"/>
        <v>7416.3234376409609</v>
      </c>
      <c r="W264" s="20">
        <f t="shared" si="9"/>
        <v>54874.49119397912</v>
      </c>
    </row>
    <row r="265" spans="1:23" x14ac:dyDescent="0.25">
      <c r="A265" s="18">
        <v>6516</v>
      </c>
      <c r="B265" s="18">
        <v>6472</v>
      </c>
      <c r="C265" s="18">
        <v>2110</v>
      </c>
      <c r="D265" s="18">
        <v>2110</v>
      </c>
      <c r="E265" s="18" t="s">
        <v>116</v>
      </c>
      <c r="F265" s="18" t="s">
        <v>117</v>
      </c>
      <c r="G265" s="19">
        <v>340.38415730000003</v>
      </c>
      <c r="H265" s="19">
        <v>137.749</v>
      </c>
      <c r="I265" s="18" t="s">
        <v>79</v>
      </c>
      <c r="J265" s="18" t="s">
        <v>80</v>
      </c>
      <c r="K265" s="18">
        <v>26</v>
      </c>
      <c r="L265" s="18">
        <v>21</v>
      </c>
      <c r="M265" s="18" t="s">
        <v>57</v>
      </c>
      <c r="N265" s="18" t="s">
        <v>58</v>
      </c>
      <c r="O265" s="18" t="s">
        <v>57</v>
      </c>
      <c r="P265" s="19">
        <v>40348.073493900003</v>
      </c>
      <c r="Q265" s="19">
        <v>14827074.5835</v>
      </c>
      <c r="R265" s="20">
        <v>1.2720320000000001</v>
      </c>
      <c r="S265" s="20">
        <v>9.4525830000000006</v>
      </c>
      <c r="T265" s="20">
        <v>0.30199999999999999</v>
      </c>
      <c r="U265" s="20">
        <v>0.30499999999999999</v>
      </c>
      <c r="V265" s="20">
        <f t="shared" si="8"/>
        <v>122.30435290566399</v>
      </c>
      <c r="W265" s="20">
        <f t="shared" si="9"/>
        <v>904.94827968856509</v>
      </c>
    </row>
    <row r="266" spans="1:23" x14ac:dyDescent="0.25">
      <c r="A266" s="18">
        <v>6517</v>
      </c>
      <c r="B266" s="18">
        <v>6473</v>
      </c>
      <c r="C266" s="18">
        <v>2110</v>
      </c>
      <c r="D266" s="18">
        <v>2110</v>
      </c>
      <c r="E266" s="18" t="s">
        <v>116</v>
      </c>
      <c r="F266" s="18" t="s">
        <v>117</v>
      </c>
      <c r="G266" s="19">
        <v>6.2459656154900003</v>
      </c>
      <c r="H266" s="19">
        <v>2.52765</v>
      </c>
      <c r="I266" s="18" t="s">
        <v>79</v>
      </c>
      <c r="J266" s="18" t="s">
        <v>80</v>
      </c>
      <c r="K266" s="18">
        <v>26</v>
      </c>
      <c r="L266" s="18">
        <v>21</v>
      </c>
      <c r="M266" s="18" t="s">
        <v>57</v>
      </c>
      <c r="N266" s="18" t="s">
        <v>58</v>
      </c>
      <c r="O266" s="18" t="s">
        <v>57</v>
      </c>
      <c r="P266" s="19">
        <v>7792.4298618700004</v>
      </c>
      <c r="Q266" s="19">
        <v>272073.173924</v>
      </c>
      <c r="R266" s="20">
        <v>1.2720320000000001</v>
      </c>
      <c r="S266" s="20">
        <v>9.4525830000000006</v>
      </c>
      <c r="T266" s="20">
        <v>0.30199999999999999</v>
      </c>
      <c r="U266" s="20">
        <v>0.30499999999999999</v>
      </c>
      <c r="V266" s="20">
        <f t="shared" si="8"/>
        <v>2.2442456759903999</v>
      </c>
      <c r="W266" s="20">
        <f t="shared" si="9"/>
        <v>16.60551088686525</v>
      </c>
    </row>
    <row r="267" spans="1:23" x14ac:dyDescent="0.25">
      <c r="A267" s="18">
        <v>6518</v>
      </c>
      <c r="B267" s="18">
        <v>6474</v>
      </c>
      <c r="C267" s="18">
        <v>2110</v>
      </c>
      <c r="D267" s="18">
        <v>2110</v>
      </c>
      <c r="E267" s="18" t="s">
        <v>116</v>
      </c>
      <c r="F267" s="18" t="s">
        <v>117</v>
      </c>
      <c r="G267" s="19">
        <v>36.854492794999999</v>
      </c>
      <c r="H267" s="19">
        <v>14.9145</v>
      </c>
      <c r="I267" s="18" t="s">
        <v>79</v>
      </c>
      <c r="J267" s="18" t="s">
        <v>80</v>
      </c>
      <c r="K267" s="18">
        <v>26</v>
      </c>
      <c r="L267" s="18">
        <v>21</v>
      </c>
      <c r="M267" s="18" t="s">
        <v>57</v>
      </c>
      <c r="N267" s="18" t="s">
        <v>58</v>
      </c>
      <c r="O267" s="18" t="s">
        <v>57</v>
      </c>
      <c r="P267" s="19">
        <v>5604.9204460399997</v>
      </c>
      <c r="Q267" s="19">
        <v>1605375.2846299999</v>
      </c>
      <c r="R267" s="20">
        <v>1.2720320000000001</v>
      </c>
      <c r="S267" s="20">
        <v>9.4525830000000006</v>
      </c>
      <c r="T267" s="20">
        <v>0.30199999999999999</v>
      </c>
      <c r="U267" s="20">
        <v>0.30499999999999999</v>
      </c>
      <c r="V267" s="20">
        <f t="shared" si="8"/>
        <v>13.242261442272001</v>
      </c>
      <c r="W267" s="20">
        <f t="shared" si="9"/>
        <v>97.981481661682523</v>
      </c>
    </row>
    <row r="268" spans="1:23" x14ac:dyDescent="0.25">
      <c r="A268" s="18">
        <v>6519</v>
      </c>
      <c r="B268" s="18">
        <v>6475</v>
      </c>
      <c r="C268" s="18">
        <v>2110</v>
      </c>
      <c r="D268" s="18">
        <v>2110</v>
      </c>
      <c r="E268" s="18" t="s">
        <v>116</v>
      </c>
      <c r="F268" s="18" t="s">
        <v>117</v>
      </c>
      <c r="G268" s="19">
        <v>82.895978389000007</v>
      </c>
      <c r="H268" s="19">
        <v>33.546799999999998</v>
      </c>
      <c r="I268" s="18" t="s">
        <v>79</v>
      </c>
      <c r="J268" s="18" t="s">
        <v>80</v>
      </c>
      <c r="K268" s="18">
        <v>26</v>
      </c>
      <c r="L268" s="18">
        <v>21</v>
      </c>
      <c r="M268" s="18" t="s">
        <v>57</v>
      </c>
      <c r="N268" s="18" t="s">
        <v>58</v>
      </c>
      <c r="O268" s="18" t="s">
        <v>57</v>
      </c>
      <c r="P268" s="19">
        <v>11426.5179635</v>
      </c>
      <c r="Q268" s="19">
        <v>3610934.3748499998</v>
      </c>
      <c r="R268" s="20">
        <v>1.2720320000000001</v>
      </c>
      <c r="S268" s="20">
        <v>9.4525830000000006</v>
      </c>
      <c r="T268" s="20">
        <v>0.30199999999999999</v>
      </c>
      <c r="U268" s="20">
        <v>0.30499999999999999</v>
      </c>
      <c r="V268" s="20">
        <f t="shared" si="8"/>
        <v>29.785476962124797</v>
      </c>
      <c r="W268" s="20">
        <f t="shared" si="9"/>
        <v>220.38721841215803</v>
      </c>
    </row>
    <row r="269" spans="1:23" x14ac:dyDescent="0.25">
      <c r="A269" s="18">
        <v>6520</v>
      </c>
      <c r="B269" s="18">
        <v>6476</v>
      </c>
      <c r="C269" s="18">
        <v>2110</v>
      </c>
      <c r="D269" s="18">
        <v>2110</v>
      </c>
      <c r="E269" s="18" t="s">
        <v>116</v>
      </c>
      <c r="F269" s="18" t="s">
        <v>117</v>
      </c>
      <c r="G269" s="19">
        <v>48.927375941999998</v>
      </c>
      <c r="H269" s="19">
        <v>19.8002</v>
      </c>
      <c r="I269" s="18" t="s">
        <v>79</v>
      </c>
      <c r="J269" s="18" t="s">
        <v>80</v>
      </c>
      <c r="K269" s="18">
        <v>26</v>
      </c>
      <c r="L269" s="18">
        <v>21</v>
      </c>
      <c r="M269" s="18" t="s">
        <v>57</v>
      </c>
      <c r="N269" s="18" t="s">
        <v>58</v>
      </c>
      <c r="O269" s="18" t="s">
        <v>57</v>
      </c>
      <c r="P269" s="19">
        <v>8148.5118916800002</v>
      </c>
      <c r="Q269" s="19">
        <v>2131267.9709399999</v>
      </c>
      <c r="R269" s="20">
        <v>1.2720320000000001</v>
      </c>
      <c r="S269" s="20">
        <v>9.4525830000000006</v>
      </c>
      <c r="T269" s="20">
        <v>0.30199999999999999</v>
      </c>
      <c r="U269" s="20">
        <v>0.30499999999999999</v>
      </c>
      <c r="V269" s="20">
        <f t="shared" si="8"/>
        <v>17.580168628467199</v>
      </c>
      <c r="W269" s="20">
        <f t="shared" si="9"/>
        <v>130.07830857203703</v>
      </c>
    </row>
    <row r="270" spans="1:23" x14ac:dyDescent="0.25">
      <c r="A270" s="18">
        <v>6521</v>
      </c>
      <c r="B270" s="18">
        <v>6477</v>
      </c>
      <c r="C270" s="18">
        <v>2110</v>
      </c>
      <c r="D270" s="18">
        <v>2110</v>
      </c>
      <c r="E270" s="18" t="s">
        <v>116</v>
      </c>
      <c r="F270" s="18" t="s">
        <v>117</v>
      </c>
      <c r="G270" s="19">
        <v>21.505032294399999</v>
      </c>
      <c r="H270" s="19">
        <v>8.7027800000000006</v>
      </c>
      <c r="I270" s="18" t="s">
        <v>79</v>
      </c>
      <c r="J270" s="18" t="s">
        <v>80</v>
      </c>
      <c r="K270" s="18">
        <v>26</v>
      </c>
      <c r="L270" s="18">
        <v>21</v>
      </c>
      <c r="M270" s="18" t="s">
        <v>57</v>
      </c>
      <c r="N270" s="18" t="s">
        <v>58</v>
      </c>
      <c r="O270" s="18" t="s">
        <v>57</v>
      </c>
      <c r="P270" s="19">
        <v>4116.4901426799997</v>
      </c>
      <c r="Q270" s="19">
        <v>936755.45971099997</v>
      </c>
      <c r="R270" s="20">
        <v>1.2720320000000001</v>
      </c>
      <c r="S270" s="20">
        <v>9.4525830000000006</v>
      </c>
      <c r="T270" s="20">
        <v>0.30199999999999999</v>
      </c>
      <c r="U270" s="20">
        <v>0.30499999999999999</v>
      </c>
      <c r="V270" s="20">
        <f t="shared" si="8"/>
        <v>7.72700982497408</v>
      </c>
      <c r="W270" s="20">
        <f t="shared" si="9"/>
        <v>57.173306445114314</v>
      </c>
    </row>
    <row r="271" spans="1:23" x14ac:dyDescent="0.25">
      <c r="A271" s="18">
        <v>6522</v>
      </c>
      <c r="B271" s="18">
        <v>6478</v>
      </c>
      <c r="C271" s="18">
        <v>2110</v>
      </c>
      <c r="D271" s="18">
        <v>2110</v>
      </c>
      <c r="E271" s="18" t="s">
        <v>116</v>
      </c>
      <c r="F271" s="18" t="s">
        <v>117</v>
      </c>
      <c r="G271" s="19">
        <v>123.859450263</v>
      </c>
      <c r="H271" s="19">
        <v>50.124099999999999</v>
      </c>
      <c r="I271" s="18" t="s">
        <v>79</v>
      </c>
      <c r="J271" s="18" t="s">
        <v>80</v>
      </c>
      <c r="K271" s="18">
        <v>26</v>
      </c>
      <c r="L271" s="18">
        <v>21</v>
      </c>
      <c r="M271" s="18" t="s">
        <v>57</v>
      </c>
      <c r="N271" s="18" t="s">
        <v>58</v>
      </c>
      <c r="O271" s="18" t="s">
        <v>57</v>
      </c>
      <c r="P271" s="19">
        <v>15841.7230476</v>
      </c>
      <c r="Q271" s="19">
        <v>5395296.07223</v>
      </c>
      <c r="R271" s="20">
        <v>1.2720320000000001</v>
      </c>
      <c r="S271" s="20">
        <v>9.4525830000000006</v>
      </c>
      <c r="T271" s="20">
        <v>0.30199999999999999</v>
      </c>
      <c r="U271" s="20">
        <v>0.30499999999999999</v>
      </c>
      <c r="V271" s="20">
        <f t="shared" si="8"/>
        <v>44.504102501497599</v>
      </c>
      <c r="W271" s="20">
        <f t="shared" si="9"/>
        <v>329.29253980745852</v>
      </c>
    </row>
    <row r="272" spans="1:23" x14ac:dyDescent="0.25">
      <c r="A272" s="18">
        <v>6523</v>
      </c>
      <c r="B272" s="18">
        <v>6479</v>
      </c>
      <c r="C272" s="18">
        <v>2110</v>
      </c>
      <c r="D272" s="18">
        <v>2110</v>
      </c>
      <c r="E272" s="18" t="s">
        <v>116</v>
      </c>
      <c r="F272" s="18" t="s">
        <v>117</v>
      </c>
      <c r="G272" s="19">
        <v>51.116427285900002</v>
      </c>
      <c r="H272" s="19">
        <v>20.6861</v>
      </c>
      <c r="I272" s="18" t="s">
        <v>79</v>
      </c>
      <c r="J272" s="18" t="s">
        <v>80</v>
      </c>
      <c r="K272" s="18">
        <v>26</v>
      </c>
      <c r="L272" s="18">
        <v>21</v>
      </c>
      <c r="M272" s="18" t="s">
        <v>57</v>
      </c>
      <c r="N272" s="18" t="s">
        <v>58</v>
      </c>
      <c r="O272" s="18" t="s">
        <v>57</v>
      </c>
      <c r="P272" s="19">
        <v>7851.8206498299996</v>
      </c>
      <c r="Q272" s="19">
        <v>2226622.6660500001</v>
      </c>
      <c r="R272" s="20">
        <v>1.2720320000000001</v>
      </c>
      <c r="S272" s="20">
        <v>9.4525830000000006</v>
      </c>
      <c r="T272" s="20">
        <v>0.30199999999999999</v>
      </c>
      <c r="U272" s="20">
        <v>0.30499999999999999</v>
      </c>
      <c r="V272" s="20">
        <f t="shared" si="8"/>
        <v>18.3667400463296</v>
      </c>
      <c r="W272" s="20">
        <f t="shared" si="9"/>
        <v>135.89826865142851</v>
      </c>
    </row>
    <row r="273" spans="1:23" x14ac:dyDescent="0.25">
      <c r="A273" s="18">
        <v>6524</v>
      </c>
      <c r="B273" s="18">
        <v>6480</v>
      </c>
      <c r="C273" s="18">
        <v>2110</v>
      </c>
      <c r="D273" s="18">
        <v>2110</v>
      </c>
      <c r="E273" s="18" t="s">
        <v>116</v>
      </c>
      <c r="F273" s="18" t="s">
        <v>117</v>
      </c>
      <c r="G273" s="19">
        <v>94.130188364399999</v>
      </c>
      <c r="H273" s="19">
        <v>38.0931</v>
      </c>
      <c r="I273" s="18" t="s">
        <v>79</v>
      </c>
      <c r="J273" s="18" t="s">
        <v>80</v>
      </c>
      <c r="K273" s="18">
        <v>26</v>
      </c>
      <c r="L273" s="18">
        <v>21</v>
      </c>
      <c r="M273" s="18" t="s">
        <v>57</v>
      </c>
      <c r="N273" s="18" t="s">
        <v>58</v>
      </c>
      <c r="O273" s="18" t="s">
        <v>57</v>
      </c>
      <c r="P273" s="19">
        <v>11238.7922564</v>
      </c>
      <c r="Q273" s="19">
        <v>4100294.6039200001</v>
      </c>
      <c r="R273" s="20">
        <v>1.2720320000000001</v>
      </c>
      <c r="S273" s="20">
        <v>9.4525830000000006</v>
      </c>
      <c r="T273" s="20">
        <v>0.30199999999999999</v>
      </c>
      <c r="U273" s="20">
        <v>0.30499999999999999</v>
      </c>
      <c r="V273" s="20">
        <f t="shared" si="8"/>
        <v>33.8220382410816</v>
      </c>
      <c r="W273" s="20">
        <f t="shared" si="9"/>
        <v>250.25434168672356</v>
      </c>
    </row>
    <row r="274" spans="1:23" x14ac:dyDescent="0.25">
      <c r="A274" s="18">
        <v>6525</v>
      </c>
      <c r="B274" s="18">
        <v>6481</v>
      </c>
      <c r="C274" s="18">
        <v>2110</v>
      </c>
      <c r="D274" s="18">
        <v>2110</v>
      </c>
      <c r="E274" s="18" t="s">
        <v>116</v>
      </c>
      <c r="F274" s="18" t="s">
        <v>117</v>
      </c>
      <c r="G274" s="19">
        <v>38.589670221200002</v>
      </c>
      <c r="H274" s="19">
        <v>15.6167</v>
      </c>
      <c r="I274" s="18" t="s">
        <v>79</v>
      </c>
      <c r="J274" s="18" t="s">
        <v>80</v>
      </c>
      <c r="K274" s="18">
        <v>26</v>
      </c>
      <c r="L274" s="18">
        <v>21</v>
      </c>
      <c r="M274" s="18" t="s">
        <v>57</v>
      </c>
      <c r="N274" s="18" t="s">
        <v>58</v>
      </c>
      <c r="O274" s="18" t="s">
        <v>57</v>
      </c>
      <c r="P274" s="19">
        <v>5519.6609639999997</v>
      </c>
      <c r="Q274" s="19">
        <v>1680959.3109800001</v>
      </c>
      <c r="R274" s="20">
        <v>1.2720320000000001</v>
      </c>
      <c r="S274" s="20">
        <v>9.4525830000000006</v>
      </c>
      <c r="T274" s="20">
        <v>0.30199999999999999</v>
      </c>
      <c r="U274" s="20">
        <v>0.30499999999999999</v>
      </c>
      <c r="V274" s="20">
        <f t="shared" si="8"/>
        <v>13.865729609811199</v>
      </c>
      <c r="W274" s="20">
        <f t="shared" si="9"/>
        <v>102.59461629058953</v>
      </c>
    </row>
    <row r="275" spans="1:23" x14ac:dyDescent="0.25">
      <c r="A275" s="18">
        <v>6526</v>
      </c>
      <c r="B275" s="18">
        <v>6482</v>
      </c>
      <c r="C275" s="18">
        <v>2110</v>
      </c>
      <c r="D275" s="18">
        <v>2110</v>
      </c>
      <c r="E275" s="18" t="s">
        <v>116</v>
      </c>
      <c r="F275" s="18" t="s">
        <v>117</v>
      </c>
      <c r="G275" s="19">
        <v>51.834183559800003</v>
      </c>
      <c r="H275" s="19">
        <v>20.976500000000001</v>
      </c>
      <c r="I275" s="18" t="s">
        <v>79</v>
      </c>
      <c r="J275" s="18" t="s">
        <v>80</v>
      </c>
      <c r="K275" s="18">
        <v>26</v>
      </c>
      <c r="L275" s="18">
        <v>21</v>
      </c>
      <c r="M275" s="18" t="s">
        <v>57</v>
      </c>
      <c r="N275" s="18" t="s">
        <v>58</v>
      </c>
      <c r="O275" s="18" t="s">
        <v>57</v>
      </c>
      <c r="P275" s="19">
        <v>8005.7697025099997</v>
      </c>
      <c r="Q275" s="19">
        <v>2257888.00428</v>
      </c>
      <c r="R275" s="20">
        <v>1.2720320000000001</v>
      </c>
      <c r="S275" s="20">
        <v>9.4525830000000006</v>
      </c>
      <c r="T275" s="20">
        <v>0.30199999999999999</v>
      </c>
      <c r="U275" s="20">
        <v>0.30499999999999999</v>
      </c>
      <c r="V275" s="20">
        <f t="shared" si="8"/>
        <v>18.624579915104</v>
      </c>
      <c r="W275" s="20">
        <f t="shared" si="9"/>
        <v>137.80606457315255</v>
      </c>
    </row>
    <row r="276" spans="1:23" x14ac:dyDescent="0.25">
      <c r="A276" s="18">
        <v>6527</v>
      </c>
      <c r="B276" s="18">
        <v>6483</v>
      </c>
      <c r="C276" s="18">
        <v>2110</v>
      </c>
      <c r="D276" s="18">
        <v>2110</v>
      </c>
      <c r="E276" s="18" t="s">
        <v>116</v>
      </c>
      <c r="F276" s="18" t="s">
        <v>117</v>
      </c>
      <c r="G276" s="19">
        <v>63.704148891700001</v>
      </c>
      <c r="H276" s="19">
        <v>25.780200000000001</v>
      </c>
      <c r="I276" s="18" t="s">
        <v>79</v>
      </c>
      <c r="J276" s="18" t="s">
        <v>80</v>
      </c>
      <c r="K276" s="18">
        <v>26</v>
      </c>
      <c r="L276" s="18">
        <v>21</v>
      </c>
      <c r="M276" s="18" t="s">
        <v>57</v>
      </c>
      <c r="N276" s="18" t="s">
        <v>58</v>
      </c>
      <c r="O276" s="18" t="s">
        <v>57</v>
      </c>
      <c r="P276" s="19">
        <v>10295.709584099999</v>
      </c>
      <c r="Q276" s="19">
        <v>2774941.62592</v>
      </c>
      <c r="R276" s="20">
        <v>1.2720320000000001</v>
      </c>
      <c r="S276" s="20">
        <v>9.4525830000000006</v>
      </c>
      <c r="T276" s="20">
        <v>0.30199999999999999</v>
      </c>
      <c r="U276" s="20">
        <v>0.30499999999999999</v>
      </c>
      <c r="V276" s="20">
        <f t="shared" si="8"/>
        <v>22.889681077747198</v>
      </c>
      <c r="W276" s="20">
        <f t="shared" si="9"/>
        <v>169.36418877833705</v>
      </c>
    </row>
    <row r="277" spans="1:23" x14ac:dyDescent="0.25">
      <c r="A277" s="18">
        <v>6528</v>
      </c>
      <c r="B277" s="18">
        <v>6484</v>
      </c>
      <c r="C277" s="18">
        <v>2110</v>
      </c>
      <c r="D277" s="18">
        <v>2110</v>
      </c>
      <c r="E277" s="18" t="s">
        <v>116</v>
      </c>
      <c r="F277" s="18" t="s">
        <v>117</v>
      </c>
      <c r="G277" s="19">
        <v>19.052823431099998</v>
      </c>
      <c r="H277" s="19">
        <v>7.7103999999999999</v>
      </c>
      <c r="I277" s="18" t="s">
        <v>79</v>
      </c>
      <c r="J277" s="18" t="s">
        <v>80</v>
      </c>
      <c r="K277" s="18">
        <v>26</v>
      </c>
      <c r="L277" s="18">
        <v>21</v>
      </c>
      <c r="M277" s="18" t="s">
        <v>57</v>
      </c>
      <c r="N277" s="18" t="s">
        <v>58</v>
      </c>
      <c r="O277" s="18" t="s">
        <v>57</v>
      </c>
      <c r="P277" s="19">
        <v>4467.2371123000003</v>
      </c>
      <c r="Q277" s="19">
        <v>829937.66890000005</v>
      </c>
      <c r="R277" s="20">
        <v>1.2720320000000001</v>
      </c>
      <c r="S277" s="20">
        <v>9.4525830000000006</v>
      </c>
      <c r="T277" s="20">
        <v>0.30199999999999999</v>
      </c>
      <c r="U277" s="20">
        <v>0.30499999999999999</v>
      </c>
      <c r="V277" s="20">
        <f t="shared" si="8"/>
        <v>6.8458971218944003</v>
      </c>
      <c r="W277" s="20">
        <f t="shared" si="9"/>
        <v>50.653821194424012</v>
      </c>
    </row>
    <row r="278" spans="1:23" x14ac:dyDescent="0.25">
      <c r="A278" s="18">
        <v>6529</v>
      </c>
      <c r="B278" s="18">
        <v>6485</v>
      </c>
      <c r="C278" s="18">
        <v>2110</v>
      </c>
      <c r="D278" s="18">
        <v>2110</v>
      </c>
      <c r="E278" s="18" t="s">
        <v>116</v>
      </c>
      <c r="F278" s="18" t="s">
        <v>117</v>
      </c>
      <c r="G278" s="19">
        <v>153.98717880199999</v>
      </c>
      <c r="H278" s="19">
        <v>62.316400000000002</v>
      </c>
      <c r="I278" s="18" t="s">
        <v>79</v>
      </c>
      <c r="J278" s="18" t="s">
        <v>80</v>
      </c>
      <c r="K278" s="18">
        <v>26</v>
      </c>
      <c r="L278" s="18">
        <v>21</v>
      </c>
      <c r="M278" s="18" t="s">
        <v>57</v>
      </c>
      <c r="N278" s="18" t="s">
        <v>58</v>
      </c>
      <c r="O278" s="18" t="s">
        <v>57</v>
      </c>
      <c r="P278" s="19">
        <v>17161.962923200001</v>
      </c>
      <c r="Q278" s="19">
        <v>6707654.6779100001</v>
      </c>
      <c r="R278" s="20">
        <v>1.2720320000000001</v>
      </c>
      <c r="S278" s="20">
        <v>9.4525830000000006</v>
      </c>
      <c r="T278" s="20">
        <v>0.30199999999999999</v>
      </c>
      <c r="U278" s="20">
        <v>0.30499999999999999</v>
      </c>
      <c r="V278" s="20">
        <f t="shared" si="8"/>
        <v>55.329381537510407</v>
      </c>
      <c r="W278" s="20">
        <f t="shared" si="9"/>
        <v>409.39040556653407</v>
      </c>
    </row>
    <row r="279" spans="1:23" x14ac:dyDescent="0.25">
      <c r="A279" s="18">
        <v>6530</v>
      </c>
      <c r="B279" s="18">
        <v>6486</v>
      </c>
      <c r="C279" s="18">
        <v>2110</v>
      </c>
      <c r="D279" s="18">
        <v>2110</v>
      </c>
      <c r="E279" s="18" t="s">
        <v>116</v>
      </c>
      <c r="F279" s="18" t="s">
        <v>117</v>
      </c>
      <c r="G279" s="19">
        <v>12.9206211218</v>
      </c>
      <c r="H279" s="19">
        <v>5.22879</v>
      </c>
      <c r="I279" s="18" t="s">
        <v>79</v>
      </c>
      <c r="J279" s="18" t="s">
        <v>80</v>
      </c>
      <c r="K279" s="18">
        <v>26</v>
      </c>
      <c r="L279" s="18">
        <v>21</v>
      </c>
      <c r="M279" s="18" t="s">
        <v>57</v>
      </c>
      <c r="N279" s="18" t="s">
        <v>58</v>
      </c>
      <c r="O279" s="18" t="s">
        <v>57</v>
      </c>
      <c r="P279" s="19">
        <v>2974.0331837899998</v>
      </c>
      <c r="Q279" s="19">
        <v>562820.00477500004</v>
      </c>
      <c r="R279" s="20">
        <v>1.2720320000000001</v>
      </c>
      <c r="S279" s="20">
        <v>9.4525830000000006</v>
      </c>
      <c r="T279" s="20">
        <v>0.30199999999999999</v>
      </c>
      <c r="U279" s="20">
        <v>0.30499999999999999</v>
      </c>
      <c r="V279" s="20">
        <f t="shared" si="8"/>
        <v>4.6425293644934396</v>
      </c>
      <c r="W279" s="20">
        <f t="shared" si="9"/>
        <v>34.350772167876158</v>
      </c>
    </row>
    <row r="280" spans="1:23" x14ac:dyDescent="0.25">
      <c r="A280" s="18">
        <v>6531</v>
      </c>
      <c r="B280" s="18">
        <v>6487</v>
      </c>
      <c r="C280" s="18">
        <v>2110</v>
      </c>
      <c r="D280" s="18">
        <v>2110</v>
      </c>
      <c r="E280" s="18" t="s">
        <v>116</v>
      </c>
      <c r="F280" s="18" t="s">
        <v>117</v>
      </c>
      <c r="G280" s="19">
        <v>10.7908212829</v>
      </c>
      <c r="H280" s="19">
        <v>4.3668899999999997</v>
      </c>
      <c r="I280" s="18" t="s">
        <v>79</v>
      </c>
      <c r="J280" s="18" t="s">
        <v>80</v>
      </c>
      <c r="K280" s="18">
        <v>26</v>
      </c>
      <c r="L280" s="18">
        <v>21</v>
      </c>
      <c r="M280" s="18" t="s">
        <v>57</v>
      </c>
      <c r="N280" s="18" t="s">
        <v>58</v>
      </c>
      <c r="O280" s="18" t="s">
        <v>57</v>
      </c>
      <c r="P280" s="19">
        <v>4897.6639601400002</v>
      </c>
      <c r="Q280" s="19">
        <v>470046.29488900001</v>
      </c>
      <c r="R280" s="20">
        <v>1.2720320000000001</v>
      </c>
      <c r="S280" s="20">
        <v>9.4525830000000006</v>
      </c>
      <c r="T280" s="20">
        <v>0.30199999999999999</v>
      </c>
      <c r="U280" s="20">
        <v>0.30499999999999999</v>
      </c>
      <c r="V280" s="20">
        <f t="shared" si="8"/>
        <v>3.8772670266950398</v>
      </c>
      <c r="W280" s="20">
        <f t="shared" si="9"/>
        <v>28.68848117292465</v>
      </c>
    </row>
    <row r="281" spans="1:23" x14ac:dyDescent="0.25">
      <c r="A281" s="18">
        <v>6532</v>
      </c>
      <c r="B281" s="18">
        <v>6488</v>
      </c>
      <c r="C281" s="18">
        <v>2110</v>
      </c>
      <c r="D281" s="18">
        <v>2110</v>
      </c>
      <c r="E281" s="18" t="s">
        <v>116</v>
      </c>
      <c r="F281" s="18" t="s">
        <v>117</v>
      </c>
      <c r="G281" s="19">
        <v>72.350104718799997</v>
      </c>
      <c r="H281" s="19">
        <v>29.279</v>
      </c>
      <c r="I281" s="18" t="s">
        <v>79</v>
      </c>
      <c r="J281" s="18" t="s">
        <v>80</v>
      </c>
      <c r="K281" s="18">
        <v>26</v>
      </c>
      <c r="L281" s="18">
        <v>21</v>
      </c>
      <c r="M281" s="18" t="s">
        <v>57</v>
      </c>
      <c r="N281" s="18" t="s">
        <v>58</v>
      </c>
      <c r="O281" s="18" t="s">
        <v>57</v>
      </c>
      <c r="P281" s="19">
        <v>12963.641925</v>
      </c>
      <c r="Q281" s="19">
        <v>3151557.9552799999</v>
      </c>
      <c r="R281" s="20">
        <v>1.2720320000000001</v>
      </c>
      <c r="S281" s="20">
        <v>9.4525830000000006</v>
      </c>
      <c r="T281" s="20">
        <v>0.30199999999999999</v>
      </c>
      <c r="U281" s="20">
        <v>0.30499999999999999</v>
      </c>
      <c r="V281" s="20">
        <f t="shared" si="8"/>
        <v>25.996189799743998</v>
      </c>
      <c r="W281" s="20">
        <f t="shared" si="9"/>
        <v>192.34971347161502</v>
      </c>
    </row>
    <row r="282" spans="1:23" x14ac:dyDescent="0.25">
      <c r="A282" s="18">
        <v>6533</v>
      </c>
      <c r="B282" s="18">
        <v>6489</v>
      </c>
      <c r="C282" s="18">
        <v>2110</v>
      </c>
      <c r="D282" s="18">
        <v>2110</v>
      </c>
      <c r="E282" s="18" t="s">
        <v>116</v>
      </c>
      <c r="F282" s="18" t="s">
        <v>117</v>
      </c>
      <c r="G282" s="19">
        <v>29.6551068596</v>
      </c>
      <c r="H282" s="19">
        <v>12.000999999999999</v>
      </c>
      <c r="I282" s="18" t="s">
        <v>79</v>
      </c>
      <c r="J282" s="18" t="s">
        <v>80</v>
      </c>
      <c r="K282" s="18">
        <v>26</v>
      </c>
      <c r="L282" s="18">
        <v>21</v>
      </c>
      <c r="M282" s="18" t="s">
        <v>57</v>
      </c>
      <c r="N282" s="18" t="s">
        <v>58</v>
      </c>
      <c r="O282" s="18" t="s">
        <v>57</v>
      </c>
      <c r="P282" s="19">
        <v>7842.9576056799997</v>
      </c>
      <c r="Q282" s="19">
        <v>1291771.2877100001</v>
      </c>
      <c r="R282" s="20">
        <v>1.2720320000000001</v>
      </c>
      <c r="S282" s="20">
        <v>9.4525830000000006</v>
      </c>
      <c r="T282" s="20">
        <v>0.30199999999999999</v>
      </c>
      <c r="U282" s="20">
        <v>0.30499999999999999</v>
      </c>
      <c r="V282" s="20">
        <f t="shared" si="8"/>
        <v>10.655427910336</v>
      </c>
      <c r="W282" s="20">
        <f t="shared" si="9"/>
        <v>78.841111765185005</v>
      </c>
    </row>
    <row r="283" spans="1:23" x14ac:dyDescent="0.25">
      <c r="A283" s="18">
        <v>6534</v>
      </c>
      <c r="B283" s="18">
        <v>6490</v>
      </c>
      <c r="C283" s="18">
        <v>2110</v>
      </c>
      <c r="D283" s="18">
        <v>2110</v>
      </c>
      <c r="E283" s="18" t="s">
        <v>116</v>
      </c>
      <c r="F283" s="18" t="s">
        <v>117</v>
      </c>
      <c r="G283" s="19">
        <v>19.545861504299999</v>
      </c>
      <c r="H283" s="19">
        <v>7.9099300000000001</v>
      </c>
      <c r="I283" s="18" t="s">
        <v>79</v>
      </c>
      <c r="J283" s="18" t="s">
        <v>80</v>
      </c>
      <c r="K283" s="18">
        <v>26</v>
      </c>
      <c r="L283" s="18">
        <v>21</v>
      </c>
      <c r="M283" s="18" t="s">
        <v>57</v>
      </c>
      <c r="N283" s="18" t="s">
        <v>58</v>
      </c>
      <c r="O283" s="18" t="s">
        <v>57</v>
      </c>
      <c r="P283" s="19">
        <v>4735.6879925100002</v>
      </c>
      <c r="Q283" s="19">
        <v>851414.32146000001</v>
      </c>
      <c r="R283" s="20">
        <v>1.2720320000000001</v>
      </c>
      <c r="S283" s="20">
        <v>9.4525830000000006</v>
      </c>
      <c r="T283" s="20">
        <v>0.30199999999999999</v>
      </c>
      <c r="U283" s="20">
        <v>0.30499999999999999</v>
      </c>
      <c r="V283" s="20">
        <f t="shared" si="8"/>
        <v>7.0230554862764798</v>
      </c>
      <c r="W283" s="20">
        <f t="shared" si="9"/>
        <v>51.964642545187061</v>
      </c>
    </row>
    <row r="284" spans="1:23" x14ac:dyDescent="0.25">
      <c r="A284" s="18">
        <v>6535</v>
      </c>
      <c r="B284" s="18">
        <v>6491</v>
      </c>
      <c r="C284" s="18">
        <v>2110</v>
      </c>
      <c r="D284" s="18">
        <v>2110</v>
      </c>
      <c r="E284" s="18" t="s">
        <v>116</v>
      </c>
      <c r="F284" s="18" t="s">
        <v>117</v>
      </c>
      <c r="G284" s="19">
        <v>0.80825466804099999</v>
      </c>
      <c r="H284" s="19">
        <v>0.32708900000000002</v>
      </c>
      <c r="I284" s="18" t="s">
        <v>79</v>
      </c>
      <c r="J284" s="18" t="s">
        <v>80</v>
      </c>
      <c r="K284" s="18">
        <v>26</v>
      </c>
      <c r="L284" s="18">
        <v>21</v>
      </c>
      <c r="M284" s="18" t="s">
        <v>57</v>
      </c>
      <c r="N284" s="18" t="s">
        <v>58</v>
      </c>
      <c r="O284" s="18" t="s">
        <v>57</v>
      </c>
      <c r="P284" s="19">
        <v>1247.0043084399999</v>
      </c>
      <c r="Q284" s="19">
        <v>35207.432509600003</v>
      </c>
      <c r="R284" s="20">
        <v>1.2720320000000001</v>
      </c>
      <c r="S284" s="20">
        <v>9.4525830000000006</v>
      </c>
      <c r="T284" s="20">
        <v>0.30199999999999999</v>
      </c>
      <c r="U284" s="20">
        <v>0.30499999999999999</v>
      </c>
      <c r="V284" s="20">
        <f t="shared" si="8"/>
        <v>0.29041523704390404</v>
      </c>
      <c r="W284" s="20">
        <f t="shared" si="9"/>
        <v>2.1488259650164654</v>
      </c>
    </row>
    <row r="285" spans="1:23" x14ac:dyDescent="0.25">
      <c r="A285" s="18">
        <v>6536</v>
      </c>
      <c r="B285" s="18">
        <v>6492</v>
      </c>
      <c r="C285" s="18">
        <v>2110</v>
      </c>
      <c r="D285" s="18">
        <v>2110</v>
      </c>
      <c r="E285" s="18" t="s">
        <v>116</v>
      </c>
      <c r="F285" s="18" t="s">
        <v>117</v>
      </c>
      <c r="G285" s="19">
        <v>68.299614938700003</v>
      </c>
      <c r="H285" s="19">
        <v>27.639900000000001</v>
      </c>
      <c r="I285" s="18" t="s">
        <v>79</v>
      </c>
      <c r="J285" s="18" t="s">
        <v>80</v>
      </c>
      <c r="K285" s="18">
        <v>26</v>
      </c>
      <c r="L285" s="18">
        <v>21</v>
      </c>
      <c r="M285" s="18" t="s">
        <v>57</v>
      </c>
      <c r="N285" s="18" t="s">
        <v>58</v>
      </c>
      <c r="O285" s="18" t="s">
        <v>57</v>
      </c>
      <c r="P285" s="19">
        <v>9479.2997562399996</v>
      </c>
      <c r="Q285" s="19">
        <v>2975119.3262200002</v>
      </c>
      <c r="R285" s="20">
        <v>1.2720320000000001</v>
      </c>
      <c r="S285" s="20">
        <v>9.4525830000000006</v>
      </c>
      <c r="T285" s="20">
        <v>0.30199999999999999</v>
      </c>
      <c r="U285" s="20">
        <v>0.30499999999999999</v>
      </c>
      <c r="V285" s="20">
        <f t="shared" si="8"/>
        <v>24.540868419206397</v>
      </c>
      <c r="W285" s="20">
        <f t="shared" si="9"/>
        <v>181.58157195888154</v>
      </c>
    </row>
    <row r="286" spans="1:23" x14ac:dyDescent="0.25">
      <c r="A286" s="18">
        <v>6537</v>
      </c>
      <c r="B286" s="18">
        <v>6493</v>
      </c>
      <c r="C286" s="18">
        <v>2110</v>
      </c>
      <c r="D286" s="18">
        <v>2110</v>
      </c>
      <c r="E286" s="18" t="s">
        <v>116</v>
      </c>
      <c r="F286" s="18" t="s">
        <v>117</v>
      </c>
      <c r="G286" s="19">
        <v>2036.86709834</v>
      </c>
      <c r="H286" s="19">
        <v>824.29100000000005</v>
      </c>
      <c r="I286" s="18" t="s">
        <v>79</v>
      </c>
      <c r="J286" s="18" t="s">
        <v>80</v>
      </c>
      <c r="K286" s="18">
        <v>26</v>
      </c>
      <c r="L286" s="18">
        <v>21</v>
      </c>
      <c r="M286" s="18" t="s">
        <v>57</v>
      </c>
      <c r="N286" s="18" t="s">
        <v>58</v>
      </c>
      <c r="O286" s="18" t="s">
        <v>57</v>
      </c>
      <c r="P286" s="19">
        <v>162643.292342</v>
      </c>
      <c r="Q286" s="19">
        <v>88725575.900399998</v>
      </c>
      <c r="R286" s="20">
        <v>1.2720320000000001</v>
      </c>
      <c r="S286" s="20">
        <v>9.4525830000000006</v>
      </c>
      <c r="T286" s="20">
        <v>0.30199999999999999</v>
      </c>
      <c r="U286" s="20">
        <v>0.30499999999999999</v>
      </c>
      <c r="V286" s="20">
        <f t="shared" si="8"/>
        <v>731.8701214597761</v>
      </c>
      <c r="W286" s="20">
        <f t="shared" si="9"/>
        <v>5415.2169700888362</v>
      </c>
    </row>
    <row r="287" spans="1:23" x14ac:dyDescent="0.25">
      <c r="A287" s="18">
        <v>6538</v>
      </c>
      <c r="B287" s="18">
        <v>6494</v>
      </c>
      <c r="C287" s="18">
        <v>2110</v>
      </c>
      <c r="D287" s="18">
        <v>2110</v>
      </c>
      <c r="E287" s="18" t="s">
        <v>116</v>
      </c>
      <c r="F287" s="18" t="s">
        <v>117</v>
      </c>
      <c r="G287" s="19">
        <v>2.16132149838</v>
      </c>
      <c r="H287" s="19">
        <v>0.87465599999999999</v>
      </c>
      <c r="I287" s="18" t="s">
        <v>79</v>
      </c>
      <c r="J287" s="18" t="s">
        <v>80</v>
      </c>
      <c r="K287" s="18">
        <v>26</v>
      </c>
      <c r="L287" s="18">
        <v>21</v>
      </c>
      <c r="M287" s="18" t="s">
        <v>57</v>
      </c>
      <c r="N287" s="18" t="s">
        <v>58</v>
      </c>
      <c r="O287" s="18" t="s">
        <v>57</v>
      </c>
      <c r="P287" s="19">
        <v>2048.37882059</v>
      </c>
      <c r="Q287" s="19">
        <v>94146.7878814</v>
      </c>
      <c r="R287" s="20">
        <v>1.2720320000000001</v>
      </c>
      <c r="S287" s="20">
        <v>9.4525830000000006</v>
      </c>
      <c r="T287" s="20">
        <v>0.30199999999999999</v>
      </c>
      <c r="U287" s="20">
        <v>0.30499999999999999</v>
      </c>
      <c r="V287" s="20">
        <f t="shared" si="8"/>
        <v>0.776588113852416</v>
      </c>
      <c r="W287" s="20">
        <f t="shared" si="9"/>
        <v>5.7460921133313603</v>
      </c>
    </row>
    <row r="288" spans="1:23" x14ac:dyDescent="0.25">
      <c r="A288" s="18">
        <v>6539</v>
      </c>
      <c r="B288" s="18">
        <v>6495</v>
      </c>
      <c r="C288" s="18">
        <v>2110</v>
      </c>
      <c r="D288" s="18">
        <v>2110</v>
      </c>
      <c r="E288" s="18" t="s">
        <v>116</v>
      </c>
      <c r="F288" s="18" t="s">
        <v>117</v>
      </c>
      <c r="G288" s="19">
        <v>7.7078668773299999</v>
      </c>
      <c r="H288" s="19">
        <v>3.1192600000000001</v>
      </c>
      <c r="I288" s="18" t="s">
        <v>79</v>
      </c>
      <c r="J288" s="18" t="s">
        <v>80</v>
      </c>
      <c r="K288" s="18">
        <v>26</v>
      </c>
      <c r="L288" s="18">
        <v>21</v>
      </c>
      <c r="M288" s="18" t="s">
        <v>57</v>
      </c>
      <c r="N288" s="18" t="s">
        <v>58</v>
      </c>
      <c r="O288" s="18" t="s">
        <v>57</v>
      </c>
      <c r="P288" s="19">
        <v>2522.3877003900002</v>
      </c>
      <c r="Q288" s="19">
        <v>335753.33815999998</v>
      </c>
      <c r="R288" s="20">
        <v>1.2720320000000001</v>
      </c>
      <c r="S288" s="20">
        <v>9.4525830000000006</v>
      </c>
      <c r="T288" s="20">
        <v>0.30199999999999999</v>
      </c>
      <c r="U288" s="20">
        <v>0.30499999999999999</v>
      </c>
      <c r="V288" s="20">
        <f t="shared" si="8"/>
        <v>2.76952337835136</v>
      </c>
      <c r="W288" s="20">
        <f t="shared" si="9"/>
        <v>20.492119513763104</v>
      </c>
    </row>
    <row r="289" spans="1:23" x14ac:dyDescent="0.25">
      <c r="A289" s="18">
        <v>6540</v>
      </c>
      <c r="B289" s="18">
        <v>6496</v>
      </c>
      <c r="C289" s="18">
        <v>2110</v>
      </c>
      <c r="D289" s="18">
        <v>2110</v>
      </c>
      <c r="E289" s="18" t="s">
        <v>116</v>
      </c>
      <c r="F289" s="18" t="s">
        <v>117</v>
      </c>
      <c r="G289" s="19">
        <v>1.1406150481099999</v>
      </c>
      <c r="H289" s="19">
        <v>0.46159099999999997</v>
      </c>
      <c r="I289" s="18" t="s">
        <v>79</v>
      </c>
      <c r="J289" s="18" t="s">
        <v>80</v>
      </c>
      <c r="K289" s="18">
        <v>26</v>
      </c>
      <c r="L289" s="18">
        <v>21</v>
      </c>
      <c r="M289" s="18" t="s">
        <v>57</v>
      </c>
      <c r="N289" s="18" t="s">
        <v>58</v>
      </c>
      <c r="O289" s="18" t="s">
        <v>57</v>
      </c>
      <c r="P289" s="19">
        <v>1289.5534341</v>
      </c>
      <c r="Q289" s="19">
        <v>49684.992755500003</v>
      </c>
      <c r="R289" s="20">
        <v>1.2720320000000001</v>
      </c>
      <c r="S289" s="20">
        <v>9.4525830000000006</v>
      </c>
      <c r="T289" s="20">
        <v>0.30199999999999999</v>
      </c>
      <c r="U289" s="20">
        <v>0.30499999999999999</v>
      </c>
      <c r="V289" s="20">
        <f t="shared" si="8"/>
        <v>0.40983664899257599</v>
      </c>
      <c r="W289" s="20">
        <f t="shared" si="9"/>
        <v>3.0324429314893351</v>
      </c>
    </row>
    <row r="290" spans="1:23" x14ac:dyDescent="0.25">
      <c r="A290" s="18">
        <v>6541</v>
      </c>
      <c r="B290" s="18">
        <v>6497</v>
      </c>
      <c r="C290" s="18">
        <v>2110</v>
      </c>
      <c r="D290" s="18">
        <v>2110</v>
      </c>
      <c r="E290" s="18" t="s">
        <v>116</v>
      </c>
      <c r="F290" s="18" t="s">
        <v>117</v>
      </c>
      <c r="G290" s="19">
        <v>27.803256542500002</v>
      </c>
      <c r="H290" s="19">
        <v>11.2516</v>
      </c>
      <c r="I290" s="18" t="s">
        <v>79</v>
      </c>
      <c r="J290" s="18" t="s">
        <v>80</v>
      </c>
      <c r="K290" s="18">
        <v>26</v>
      </c>
      <c r="L290" s="18">
        <v>21</v>
      </c>
      <c r="M290" s="18" t="s">
        <v>57</v>
      </c>
      <c r="N290" s="18" t="s">
        <v>58</v>
      </c>
      <c r="O290" s="18" t="s">
        <v>57</v>
      </c>
      <c r="P290" s="19">
        <v>8138.1906918799996</v>
      </c>
      <c r="Q290" s="19">
        <v>1211105.0105600001</v>
      </c>
      <c r="R290" s="20">
        <v>1.2720320000000001</v>
      </c>
      <c r="S290" s="20">
        <v>9.4525830000000006</v>
      </c>
      <c r="T290" s="20">
        <v>0.30199999999999999</v>
      </c>
      <c r="U290" s="20">
        <v>0.30499999999999999</v>
      </c>
      <c r="V290" s="20">
        <f t="shared" si="8"/>
        <v>9.9900518853375999</v>
      </c>
      <c r="W290" s="20">
        <f t="shared" si="9"/>
        <v>73.917894603546003</v>
      </c>
    </row>
    <row r="291" spans="1:23" x14ac:dyDescent="0.25">
      <c r="A291" s="18">
        <v>6542</v>
      </c>
      <c r="B291" s="18">
        <v>6498</v>
      </c>
      <c r="C291" s="18">
        <v>2110</v>
      </c>
      <c r="D291" s="18">
        <v>2110</v>
      </c>
      <c r="E291" s="18" t="s">
        <v>116</v>
      </c>
      <c r="F291" s="18" t="s">
        <v>117</v>
      </c>
      <c r="G291" s="19">
        <v>6.2976203268399997</v>
      </c>
      <c r="H291" s="19">
        <v>2.5485600000000002</v>
      </c>
      <c r="I291" s="18" t="s">
        <v>79</v>
      </c>
      <c r="J291" s="18" t="s">
        <v>80</v>
      </c>
      <c r="K291" s="18">
        <v>26</v>
      </c>
      <c r="L291" s="18">
        <v>21</v>
      </c>
      <c r="M291" s="18" t="s">
        <v>57</v>
      </c>
      <c r="N291" s="18" t="s">
        <v>58</v>
      </c>
      <c r="O291" s="18" t="s">
        <v>57</v>
      </c>
      <c r="P291" s="19">
        <v>3195.1009027800001</v>
      </c>
      <c r="Q291" s="19">
        <v>274323.24414199998</v>
      </c>
      <c r="R291" s="20">
        <v>1.2720320000000001</v>
      </c>
      <c r="S291" s="20">
        <v>9.4525830000000006</v>
      </c>
      <c r="T291" s="20">
        <v>0.30199999999999999</v>
      </c>
      <c r="U291" s="20">
        <v>0.30499999999999999</v>
      </c>
      <c r="V291" s="20">
        <f t="shared" si="8"/>
        <v>2.2628112119961599</v>
      </c>
      <c r="W291" s="20">
        <f t="shared" si="9"/>
        <v>16.742880076683605</v>
      </c>
    </row>
    <row r="292" spans="1:23" x14ac:dyDescent="0.25">
      <c r="A292" s="18">
        <v>6543</v>
      </c>
      <c r="B292" s="18">
        <v>6499</v>
      </c>
      <c r="C292" s="18">
        <v>2110</v>
      </c>
      <c r="D292" s="18">
        <v>2110</v>
      </c>
      <c r="E292" s="18" t="s">
        <v>116</v>
      </c>
      <c r="F292" s="18" t="s">
        <v>117</v>
      </c>
      <c r="G292" s="19">
        <v>19.917490799999999</v>
      </c>
      <c r="H292" s="19">
        <v>8.0603200000000008</v>
      </c>
      <c r="I292" s="18" t="s">
        <v>79</v>
      </c>
      <c r="J292" s="18" t="s">
        <v>80</v>
      </c>
      <c r="K292" s="18">
        <v>26</v>
      </c>
      <c r="L292" s="18">
        <v>21</v>
      </c>
      <c r="M292" s="18" t="s">
        <v>57</v>
      </c>
      <c r="N292" s="18" t="s">
        <v>58</v>
      </c>
      <c r="O292" s="18" t="s">
        <v>57</v>
      </c>
      <c r="P292" s="19">
        <v>4126.2221862899996</v>
      </c>
      <c r="Q292" s="19">
        <v>867602.42882699997</v>
      </c>
      <c r="R292" s="20">
        <v>1.2720320000000001</v>
      </c>
      <c r="S292" s="20">
        <v>9.4525830000000006</v>
      </c>
      <c r="T292" s="20">
        <v>0.30199999999999999</v>
      </c>
      <c r="U292" s="20">
        <v>0.30499999999999999</v>
      </c>
      <c r="V292" s="20">
        <f t="shared" si="8"/>
        <v>7.156583509227521</v>
      </c>
      <c r="W292" s="20">
        <f t="shared" si="9"/>
        <v>52.952636445559214</v>
      </c>
    </row>
    <row r="293" spans="1:23" x14ac:dyDescent="0.25">
      <c r="A293" s="18">
        <v>6544</v>
      </c>
      <c r="B293" s="18">
        <v>6500</v>
      </c>
      <c r="C293" s="18">
        <v>2110</v>
      </c>
      <c r="D293" s="18">
        <v>2110</v>
      </c>
      <c r="E293" s="18" t="s">
        <v>116</v>
      </c>
      <c r="F293" s="18" t="s">
        <v>117</v>
      </c>
      <c r="G293" s="19">
        <v>9.6672504393299992</v>
      </c>
      <c r="H293" s="19">
        <v>3.9121999999999999</v>
      </c>
      <c r="I293" s="18" t="s">
        <v>79</v>
      </c>
      <c r="J293" s="18" t="s">
        <v>80</v>
      </c>
      <c r="K293" s="18">
        <v>26</v>
      </c>
      <c r="L293" s="18">
        <v>21</v>
      </c>
      <c r="M293" s="18" t="s">
        <v>57</v>
      </c>
      <c r="N293" s="18" t="s">
        <v>58</v>
      </c>
      <c r="O293" s="18" t="s">
        <v>57</v>
      </c>
      <c r="P293" s="19">
        <v>4441.0542076399997</v>
      </c>
      <c r="Q293" s="19">
        <v>421103.744718</v>
      </c>
      <c r="R293" s="20">
        <v>1.2720320000000001</v>
      </c>
      <c r="S293" s="20">
        <v>9.4525830000000006</v>
      </c>
      <c r="T293" s="20">
        <v>0.30199999999999999</v>
      </c>
      <c r="U293" s="20">
        <v>0.30499999999999999</v>
      </c>
      <c r="V293" s="20">
        <f t="shared" si="8"/>
        <v>3.4735576260991996</v>
      </c>
      <c r="W293" s="20">
        <f t="shared" si="9"/>
        <v>25.701374672757002</v>
      </c>
    </row>
    <row r="294" spans="1:23" x14ac:dyDescent="0.25">
      <c r="A294" s="18">
        <v>6545</v>
      </c>
      <c r="B294" s="18">
        <v>6501</v>
      </c>
      <c r="C294" s="18">
        <v>2110</v>
      </c>
      <c r="D294" s="18">
        <v>2110</v>
      </c>
      <c r="E294" s="18" t="s">
        <v>116</v>
      </c>
      <c r="F294" s="18" t="s">
        <v>117</v>
      </c>
      <c r="G294" s="19">
        <v>7966.6286961899996</v>
      </c>
      <c r="H294" s="19">
        <v>3223.98</v>
      </c>
      <c r="I294" s="18" t="s">
        <v>79</v>
      </c>
      <c r="J294" s="18" t="s">
        <v>80</v>
      </c>
      <c r="K294" s="18">
        <v>26</v>
      </c>
      <c r="L294" s="18">
        <v>21</v>
      </c>
      <c r="M294" s="18" t="s">
        <v>57</v>
      </c>
      <c r="N294" s="18" t="s">
        <v>58</v>
      </c>
      <c r="O294" s="18" t="s">
        <v>57</v>
      </c>
      <c r="P294" s="19">
        <v>480170.27393199998</v>
      </c>
      <c r="Q294" s="19">
        <v>347024957.90200001</v>
      </c>
      <c r="R294" s="20">
        <v>1.2720320000000001</v>
      </c>
      <c r="S294" s="20">
        <v>9.4525830000000006</v>
      </c>
      <c r="T294" s="20">
        <v>0.30199999999999999</v>
      </c>
      <c r="U294" s="20">
        <v>0.30499999999999999</v>
      </c>
      <c r="V294" s="20">
        <f t="shared" si="8"/>
        <v>2862.5019976972803</v>
      </c>
      <c r="W294" s="20">
        <f t="shared" si="9"/>
        <v>21180.082285536304</v>
      </c>
    </row>
    <row r="295" spans="1:23" x14ac:dyDescent="0.25">
      <c r="A295" s="18">
        <v>6546</v>
      </c>
      <c r="B295" s="18">
        <v>6502</v>
      </c>
      <c r="C295" s="18">
        <v>2110</v>
      </c>
      <c r="D295" s="18">
        <v>2110</v>
      </c>
      <c r="E295" s="18" t="s">
        <v>116</v>
      </c>
      <c r="F295" s="18" t="s">
        <v>117</v>
      </c>
      <c r="G295" s="19">
        <v>15.631144109799999</v>
      </c>
      <c r="H295" s="19">
        <v>6.3257000000000003</v>
      </c>
      <c r="I295" s="18" t="s">
        <v>79</v>
      </c>
      <c r="J295" s="18" t="s">
        <v>80</v>
      </c>
      <c r="K295" s="18">
        <v>26</v>
      </c>
      <c r="L295" s="18">
        <v>21</v>
      </c>
      <c r="M295" s="18" t="s">
        <v>57</v>
      </c>
      <c r="N295" s="18" t="s">
        <v>58</v>
      </c>
      <c r="O295" s="18" t="s">
        <v>57</v>
      </c>
      <c r="P295" s="19">
        <v>4154.1679955</v>
      </c>
      <c r="Q295" s="19">
        <v>680889.91385400004</v>
      </c>
      <c r="R295" s="20">
        <v>1.2720320000000001</v>
      </c>
      <c r="S295" s="20">
        <v>9.4525830000000006</v>
      </c>
      <c r="T295" s="20">
        <v>0.30199999999999999</v>
      </c>
      <c r="U295" s="20">
        <v>0.30499999999999999</v>
      </c>
      <c r="V295" s="20">
        <f t="shared" si="8"/>
        <v>5.6164519900352001</v>
      </c>
      <c r="W295" s="20">
        <f t="shared" si="9"/>
        <v>41.556971976754511</v>
      </c>
    </row>
    <row r="296" spans="1:23" x14ac:dyDescent="0.25">
      <c r="A296" s="18">
        <v>6547</v>
      </c>
      <c r="B296" s="18">
        <v>6503</v>
      </c>
      <c r="C296" s="18">
        <v>2110</v>
      </c>
      <c r="D296" s="18">
        <v>2110</v>
      </c>
      <c r="E296" s="18" t="s">
        <v>116</v>
      </c>
      <c r="F296" s="18" t="s">
        <v>117</v>
      </c>
      <c r="G296" s="19">
        <v>0.46999273673500003</v>
      </c>
      <c r="H296" s="19">
        <v>0.19019900000000001</v>
      </c>
      <c r="I296" s="18" t="s">
        <v>79</v>
      </c>
      <c r="J296" s="18" t="s">
        <v>80</v>
      </c>
      <c r="K296" s="18">
        <v>26</v>
      </c>
      <c r="L296" s="18">
        <v>21</v>
      </c>
      <c r="M296" s="18" t="s">
        <v>57</v>
      </c>
      <c r="N296" s="18" t="s">
        <v>58</v>
      </c>
      <c r="O296" s="18" t="s">
        <v>57</v>
      </c>
      <c r="P296" s="19">
        <v>641.43239006900001</v>
      </c>
      <c r="Q296" s="19">
        <v>20472.8017206</v>
      </c>
      <c r="R296" s="20">
        <v>1.2720320000000001</v>
      </c>
      <c r="S296" s="20">
        <v>9.4525830000000006</v>
      </c>
      <c r="T296" s="20">
        <v>0.30199999999999999</v>
      </c>
      <c r="U296" s="20">
        <v>0.30499999999999999</v>
      </c>
      <c r="V296" s="20">
        <f t="shared" si="8"/>
        <v>0.16887357162886399</v>
      </c>
      <c r="W296" s="20">
        <f t="shared" si="9"/>
        <v>1.2495209246418153</v>
      </c>
    </row>
    <row r="297" spans="1:23" x14ac:dyDescent="0.25">
      <c r="A297" s="18">
        <v>6548</v>
      </c>
      <c r="B297" s="18">
        <v>6504</v>
      </c>
      <c r="C297" s="18">
        <v>2110</v>
      </c>
      <c r="D297" s="18">
        <v>2110</v>
      </c>
      <c r="E297" s="18" t="s">
        <v>116</v>
      </c>
      <c r="F297" s="18" t="s">
        <v>117</v>
      </c>
      <c r="G297" s="19">
        <v>23.349866497899999</v>
      </c>
      <c r="H297" s="19">
        <v>9.4493600000000004</v>
      </c>
      <c r="I297" s="18" t="s">
        <v>79</v>
      </c>
      <c r="J297" s="18" t="s">
        <v>80</v>
      </c>
      <c r="K297" s="18">
        <v>26</v>
      </c>
      <c r="L297" s="18">
        <v>21</v>
      </c>
      <c r="M297" s="18" t="s">
        <v>57</v>
      </c>
      <c r="N297" s="18" t="s">
        <v>58</v>
      </c>
      <c r="O297" s="18" t="s">
        <v>57</v>
      </c>
      <c r="P297" s="19">
        <v>5675.1247539799997</v>
      </c>
      <c r="Q297" s="19">
        <v>1017116.11618</v>
      </c>
      <c r="R297" s="20">
        <v>1.2720320000000001</v>
      </c>
      <c r="S297" s="20">
        <v>9.4525830000000006</v>
      </c>
      <c r="T297" s="20">
        <v>0.30199999999999999</v>
      </c>
      <c r="U297" s="20">
        <v>0.30499999999999999</v>
      </c>
      <c r="V297" s="20">
        <f t="shared" si="8"/>
        <v>8.3898820330649606</v>
      </c>
      <c r="W297" s="20">
        <f t="shared" si="9"/>
        <v>62.077997489331608</v>
      </c>
    </row>
    <row r="298" spans="1:23" x14ac:dyDescent="0.25">
      <c r="A298" s="18">
        <v>6549</v>
      </c>
      <c r="B298" s="18">
        <v>6505</v>
      </c>
      <c r="C298" s="18">
        <v>2110</v>
      </c>
      <c r="D298" s="18">
        <v>2110</v>
      </c>
      <c r="E298" s="18" t="s">
        <v>116</v>
      </c>
      <c r="F298" s="18" t="s">
        <v>117</v>
      </c>
      <c r="G298" s="19">
        <v>2553.20935882</v>
      </c>
      <c r="H298" s="19">
        <v>1033.25</v>
      </c>
      <c r="I298" s="18" t="s">
        <v>79</v>
      </c>
      <c r="J298" s="18" t="s">
        <v>80</v>
      </c>
      <c r="K298" s="18">
        <v>26</v>
      </c>
      <c r="L298" s="18">
        <v>21</v>
      </c>
      <c r="M298" s="18" t="s">
        <v>57</v>
      </c>
      <c r="N298" s="18" t="s">
        <v>58</v>
      </c>
      <c r="O298" s="18" t="s">
        <v>57</v>
      </c>
      <c r="P298" s="19">
        <v>223181.80331799999</v>
      </c>
      <c r="Q298" s="19">
        <v>111217354.79899999</v>
      </c>
      <c r="R298" s="20">
        <v>1.2720320000000001</v>
      </c>
      <c r="S298" s="20">
        <v>9.4525830000000006</v>
      </c>
      <c r="T298" s="20">
        <v>0.30199999999999999</v>
      </c>
      <c r="U298" s="20">
        <v>0.30499999999999999</v>
      </c>
      <c r="V298" s="20">
        <f t="shared" si="8"/>
        <v>917.40029067199998</v>
      </c>
      <c r="W298" s="20">
        <f t="shared" si="9"/>
        <v>6787.982562401251</v>
      </c>
    </row>
    <row r="299" spans="1:23" x14ac:dyDescent="0.25">
      <c r="A299" s="18">
        <v>6550</v>
      </c>
      <c r="B299" s="18">
        <v>6506</v>
      </c>
      <c r="C299" s="18">
        <v>2110</v>
      </c>
      <c r="D299" s="18">
        <v>2110</v>
      </c>
      <c r="E299" s="18" t="s">
        <v>116</v>
      </c>
      <c r="F299" s="18" t="s">
        <v>117</v>
      </c>
      <c r="G299" s="19">
        <v>223.646936971</v>
      </c>
      <c r="H299" s="19">
        <v>90.506699999999995</v>
      </c>
      <c r="I299" s="18" t="s">
        <v>79</v>
      </c>
      <c r="J299" s="18" t="s">
        <v>80</v>
      </c>
      <c r="K299" s="18">
        <v>26</v>
      </c>
      <c r="L299" s="18">
        <v>21</v>
      </c>
      <c r="M299" s="18" t="s">
        <v>57</v>
      </c>
      <c r="N299" s="18" t="s">
        <v>58</v>
      </c>
      <c r="O299" s="18" t="s">
        <v>57</v>
      </c>
      <c r="P299" s="19">
        <v>31178.7460957</v>
      </c>
      <c r="Q299" s="19">
        <v>9742021.60623</v>
      </c>
      <c r="R299" s="20">
        <v>1.2720320000000001</v>
      </c>
      <c r="S299" s="20">
        <v>9.4525830000000006</v>
      </c>
      <c r="T299" s="20">
        <v>0.30199999999999999</v>
      </c>
      <c r="U299" s="20">
        <v>0.30499999999999999</v>
      </c>
      <c r="V299" s="20">
        <f t="shared" si="8"/>
        <v>80.358938192851198</v>
      </c>
      <c r="W299" s="20">
        <f t="shared" si="9"/>
        <v>594.58785519523951</v>
      </c>
    </row>
    <row r="300" spans="1:23" x14ac:dyDescent="0.25">
      <c r="A300" s="18">
        <v>6551</v>
      </c>
      <c r="B300" s="18">
        <v>6507</v>
      </c>
      <c r="C300" s="18">
        <v>2110</v>
      </c>
      <c r="D300" s="18">
        <v>2110</v>
      </c>
      <c r="E300" s="18" t="s">
        <v>116</v>
      </c>
      <c r="F300" s="18" t="s">
        <v>117</v>
      </c>
      <c r="G300" s="19">
        <v>5118.71432792</v>
      </c>
      <c r="H300" s="19">
        <v>2071.4699999999998</v>
      </c>
      <c r="I300" s="18" t="s">
        <v>79</v>
      </c>
      <c r="J300" s="18" t="s">
        <v>80</v>
      </c>
      <c r="K300" s="18">
        <v>26</v>
      </c>
      <c r="L300" s="18">
        <v>21</v>
      </c>
      <c r="M300" s="18" t="s">
        <v>57</v>
      </c>
      <c r="N300" s="18" t="s">
        <v>58</v>
      </c>
      <c r="O300" s="18" t="s">
        <v>57</v>
      </c>
      <c r="P300" s="19">
        <v>402755.811009</v>
      </c>
      <c r="Q300" s="19">
        <v>222970304.24000001</v>
      </c>
      <c r="R300" s="20">
        <v>1.2720320000000001</v>
      </c>
      <c r="S300" s="20">
        <v>9.4525830000000006</v>
      </c>
      <c r="T300" s="20">
        <v>0.30199999999999999</v>
      </c>
      <c r="U300" s="20">
        <v>0.30499999999999999</v>
      </c>
      <c r="V300" s="20">
        <f t="shared" si="8"/>
        <v>1839.2133366739199</v>
      </c>
      <c r="W300" s="20">
        <f t="shared" si="9"/>
        <v>13608.615764371951</v>
      </c>
    </row>
    <row r="301" spans="1:23" x14ac:dyDescent="0.25">
      <c r="A301" s="18">
        <v>6552</v>
      </c>
      <c r="B301" s="18">
        <v>6508</v>
      </c>
      <c r="C301" s="18">
        <v>2110</v>
      </c>
      <c r="D301" s="18">
        <v>2110</v>
      </c>
      <c r="E301" s="18" t="s">
        <v>116</v>
      </c>
      <c r="F301" s="18" t="s">
        <v>117</v>
      </c>
      <c r="G301" s="19">
        <v>18.989843980500002</v>
      </c>
      <c r="H301" s="19">
        <v>7.68492</v>
      </c>
      <c r="I301" s="18" t="s">
        <v>79</v>
      </c>
      <c r="J301" s="18" t="s">
        <v>80</v>
      </c>
      <c r="K301" s="18">
        <v>26</v>
      </c>
      <c r="L301" s="18">
        <v>21</v>
      </c>
      <c r="M301" s="18" t="s">
        <v>57</v>
      </c>
      <c r="N301" s="18" t="s">
        <v>58</v>
      </c>
      <c r="O301" s="18" t="s">
        <v>57</v>
      </c>
      <c r="P301" s="19">
        <v>4272.9749409200003</v>
      </c>
      <c r="Q301" s="19">
        <v>827194.29500599997</v>
      </c>
      <c r="R301" s="20">
        <v>1.2720320000000001</v>
      </c>
      <c r="S301" s="20">
        <v>9.4525830000000006</v>
      </c>
      <c r="T301" s="20">
        <v>0.30199999999999999</v>
      </c>
      <c r="U301" s="20">
        <v>0.30499999999999999</v>
      </c>
      <c r="V301" s="20">
        <f t="shared" si="8"/>
        <v>6.8232739818931192</v>
      </c>
      <c r="W301" s="20">
        <f t="shared" si="9"/>
        <v>50.486429183110211</v>
      </c>
    </row>
    <row r="302" spans="1:23" x14ac:dyDescent="0.25">
      <c r="A302" s="18">
        <v>6553</v>
      </c>
      <c r="B302" s="18">
        <v>6509</v>
      </c>
      <c r="C302" s="18">
        <v>2110</v>
      </c>
      <c r="D302" s="18">
        <v>2110</v>
      </c>
      <c r="E302" s="18" t="s">
        <v>116</v>
      </c>
      <c r="F302" s="18" t="s">
        <v>117</v>
      </c>
      <c r="G302" s="19">
        <v>0.24995111474600001</v>
      </c>
      <c r="H302" s="19">
        <v>0.10115200000000001</v>
      </c>
      <c r="I302" s="18" t="s">
        <v>79</v>
      </c>
      <c r="J302" s="18" t="s">
        <v>80</v>
      </c>
      <c r="K302" s="18">
        <v>26</v>
      </c>
      <c r="L302" s="18">
        <v>21</v>
      </c>
      <c r="M302" s="18" t="s">
        <v>57</v>
      </c>
      <c r="N302" s="18" t="s">
        <v>58</v>
      </c>
      <c r="O302" s="18" t="s">
        <v>57</v>
      </c>
      <c r="P302" s="19">
        <v>651.97742792999998</v>
      </c>
      <c r="Q302" s="19">
        <v>10887.8273668</v>
      </c>
      <c r="R302" s="20">
        <v>1.2720320000000001</v>
      </c>
      <c r="S302" s="20">
        <v>9.4525830000000006</v>
      </c>
      <c r="T302" s="20">
        <v>0.30199999999999999</v>
      </c>
      <c r="U302" s="20">
        <v>0.30499999999999999</v>
      </c>
      <c r="V302" s="20">
        <f t="shared" si="8"/>
        <v>8.9810669443072005E-2</v>
      </c>
      <c r="W302" s="20">
        <f t="shared" si="9"/>
        <v>0.66452263455312011</v>
      </c>
    </row>
    <row r="303" spans="1:23" x14ac:dyDescent="0.25">
      <c r="A303" s="18">
        <v>6554</v>
      </c>
      <c r="B303" s="18">
        <v>6510</v>
      </c>
      <c r="C303" s="18">
        <v>2110</v>
      </c>
      <c r="D303" s="18">
        <v>2110</v>
      </c>
      <c r="E303" s="18" t="s">
        <v>116</v>
      </c>
      <c r="F303" s="18" t="s">
        <v>117</v>
      </c>
      <c r="G303" s="19">
        <v>4.4915439033000002</v>
      </c>
      <c r="H303" s="19">
        <v>1.8176600000000001</v>
      </c>
      <c r="I303" s="18" t="s">
        <v>79</v>
      </c>
      <c r="J303" s="18" t="s">
        <v>80</v>
      </c>
      <c r="K303" s="18">
        <v>26</v>
      </c>
      <c r="L303" s="18">
        <v>21</v>
      </c>
      <c r="M303" s="18" t="s">
        <v>57</v>
      </c>
      <c r="N303" s="18" t="s">
        <v>58</v>
      </c>
      <c r="O303" s="18" t="s">
        <v>57</v>
      </c>
      <c r="P303" s="19">
        <v>1760.4657572000001</v>
      </c>
      <c r="Q303" s="19">
        <v>195650.86982200001</v>
      </c>
      <c r="R303" s="20">
        <v>1.2720320000000001</v>
      </c>
      <c r="S303" s="20">
        <v>9.4525830000000006</v>
      </c>
      <c r="T303" s="20">
        <v>0.30199999999999999</v>
      </c>
      <c r="U303" s="20">
        <v>0.30499999999999999</v>
      </c>
      <c r="V303" s="20">
        <f t="shared" si="8"/>
        <v>1.6138609362137599</v>
      </c>
      <c r="W303" s="20">
        <f t="shared" si="9"/>
        <v>11.941199500967102</v>
      </c>
    </row>
    <row r="304" spans="1:23" x14ac:dyDescent="0.25">
      <c r="A304" s="18">
        <v>6555</v>
      </c>
      <c r="B304" s="18">
        <v>6511</v>
      </c>
      <c r="C304" s="18">
        <v>2110</v>
      </c>
      <c r="D304" s="18">
        <v>2110</v>
      </c>
      <c r="E304" s="18" t="s">
        <v>116</v>
      </c>
      <c r="F304" s="18" t="s">
        <v>117</v>
      </c>
      <c r="G304" s="19">
        <v>1.7951790722399999E-4</v>
      </c>
      <c r="H304" s="19">
        <v>7.2648299999999994E-5</v>
      </c>
      <c r="I304" s="18" t="s">
        <v>79</v>
      </c>
      <c r="J304" s="18" t="s">
        <v>80</v>
      </c>
      <c r="K304" s="18">
        <v>26</v>
      </c>
      <c r="L304" s="18">
        <v>21</v>
      </c>
      <c r="M304" s="18" t="s">
        <v>57</v>
      </c>
      <c r="N304" s="18" t="s">
        <v>58</v>
      </c>
      <c r="O304" s="18" t="s">
        <v>57</v>
      </c>
      <c r="P304" s="19">
        <v>26.1715880641</v>
      </c>
      <c r="Q304" s="19">
        <v>7.8197687476800004</v>
      </c>
      <c r="R304" s="20">
        <v>1.2720320000000001</v>
      </c>
      <c r="S304" s="20">
        <v>9.4525830000000006</v>
      </c>
      <c r="T304" s="20">
        <v>0.30199999999999999</v>
      </c>
      <c r="U304" s="20">
        <v>0.30499999999999999</v>
      </c>
      <c r="V304" s="20">
        <f t="shared" si="8"/>
        <v>6.4502851717228795E-5</v>
      </c>
      <c r="W304" s="20">
        <f t="shared" si="9"/>
        <v>4.7726628946343554E-4</v>
      </c>
    </row>
    <row r="305" spans="1:23" x14ac:dyDescent="0.25">
      <c r="A305" s="18">
        <v>6556</v>
      </c>
      <c r="B305" s="18">
        <v>6512</v>
      </c>
      <c r="C305" s="18">
        <v>2110</v>
      </c>
      <c r="D305" s="18">
        <v>2110</v>
      </c>
      <c r="E305" s="18" t="s">
        <v>116</v>
      </c>
      <c r="F305" s="18" t="s">
        <v>117</v>
      </c>
      <c r="G305" s="19">
        <v>9.7686893136799999E-2</v>
      </c>
      <c r="H305" s="19">
        <v>3.9532499999999998E-2</v>
      </c>
      <c r="I305" s="18" t="s">
        <v>79</v>
      </c>
      <c r="J305" s="18" t="s">
        <v>80</v>
      </c>
      <c r="K305" s="18">
        <v>26</v>
      </c>
      <c r="L305" s="18">
        <v>21</v>
      </c>
      <c r="M305" s="18" t="s">
        <v>57</v>
      </c>
      <c r="N305" s="18" t="s">
        <v>58</v>
      </c>
      <c r="O305" s="18" t="s">
        <v>57</v>
      </c>
      <c r="P305" s="19">
        <v>517.50408806099995</v>
      </c>
      <c r="Q305" s="19">
        <v>4255.2240440699998</v>
      </c>
      <c r="R305" s="20">
        <v>1.2720320000000001</v>
      </c>
      <c r="S305" s="20">
        <v>9.4525830000000006</v>
      </c>
      <c r="T305" s="20">
        <v>0.30199999999999999</v>
      </c>
      <c r="U305" s="20">
        <v>0.30499999999999999</v>
      </c>
      <c r="V305" s="20">
        <f t="shared" si="8"/>
        <v>3.5100050317919997E-2</v>
      </c>
      <c r="W305" s="20">
        <f t="shared" si="9"/>
        <v>0.25971054502601254</v>
      </c>
    </row>
    <row r="306" spans="1:23" x14ac:dyDescent="0.25">
      <c r="A306" s="18">
        <v>6557</v>
      </c>
      <c r="B306" s="18">
        <v>6513</v>
      </c>
      <c r="C306" s="18">
        <v>2110</v>
      </c>
      <c r="D306" s="18">
        <v>2110</v>
      </c>
      <c r="E306" s="18" t="s">
        <v>116</v>
      </c>
      <c r="F306" s="18" t="s">
        <v>117</v>
      </c>
      <c r="G306" s="19">
        <v>1.50622712339E-2</v>
      </c>
      <c r="H306" s="19">
        <v>6.0954800000000003E-3</v>
      </c>
      <c r="I306" s="18" t="s">
        <v>79</v>
      </c>
      <c r="J306" s="18" t="s">
        <v>80</v>
      </c>
      <c r="K306" s="18">
        <v>26</v>
      </c>
      <c r="L306" s="18">
        <v>21</v>
      </c>
      <c r="M306" s="18" t="s">
        <v>57</v>
      </c>
      <c r="N306" s="18" t="s">
        <v>58</v>
      </c>
      <c r="O306" s="18" t="s">
        <v>57</v>
      </c>
      <c r="P306" s="19">
        <v>212.04373872900001</v>
      </c>
      <c r="Q306" s="19">
        <v>656.10991062599999</v>
      </c>
      <c r="R306" s="20">
        <v>1.2720320000000001</v>
      </c>
      <c r="S306" s="20">
        <v>9.4525830000000006</v>
      </c>
      <c r="T306" s="20">
        <v>0.30199999999999999</v>
      </c>
      <c r="U306" s="20">
        <v>0.30499999999999999</v>
      </c>
      <c r="V306" s="20">
        <f t="shared" si="8"/>
        <v>5.4120446395212801E-3</v>
      </c>
      <c r="W306" s="20">
        <f t="shared" si="9"/>
        <v>4.0044531284263808E-2</v>
      </c>
    </row>
    <row r="307" spans="1:23" x14ac:dyDescent="0.25">
      <c r="A307" s="18">
        <v>6558</v>
      </c>
      <c r="B307" s="18">
        <v>6514</v>
      </c>
      <c r="C307" s="18">
        <v>2110</v>
      </c>
      <c r="D307" s="18">
        <v>2110</v>
      </c>
      <c r="E307" s="18" t="s">
        <v>116</v>
      </c>
      <c r="F307" s="18" t="s">
        <v>117</v>
      </c>
      <c r="G307" s="19">
        <v>0.68695234263899996</v>
      </c>
      <c r="H307" s="19">
        <v>0.27800000000000002</v>
      </c>
      <c r="I307" s="18" t="s">
        <v>79</v>
      </c>
      <c r="J307" s="18" t="s">
        <v>80</v>
      </c>
      <c r="K307" s="18">
        <v>26</v>
      </c>
      <c r="L307" s="18">
        <v>21</v>
      </c>
      <c r="M307" s="18" t="s">
        <v>57</v>
      </c>
      <c r="N307" s="18" t="s">
        <v>58</v>
      </c>
      <c r="O307" s="18" t="s">
        <v>57</v>
      </c>
      <c r="P307" s="19">
        <v>1585.56545484</v>
      </c>
      <c r="Q307" s="19">
        <v>29923.524350799999</v>
      </c>
      <c r="R307" s="20">
        <v>1.2720320000000001</v>
      </c>
      <c r="S307" s="20">
        <v>9.4525830000000006</v>
      </c>
      <c r="T307" s="20">
        <v>0.30199999999999999</v>
      </c>
      <c r="U307" s="20">
        <v>0.30499999999999999</v>
      </c>
      <c r="V307" s="20">
        <f t="shared" si="8"/>
        <v>0.24683017740800001</v>
      </c>
      <c r="W307" s="20">
        <f t="shared" si="9"/>
        <v>1.8263335614300005</v>
      </c>
    </row>
    <row r="308" spans="1:23" x14ac:dyDescent="0.25">
      <c r="A308" s="18">
        <v>6559</v>
      </c>
      <c r="B308" s="18">
        <v>6515</v>
      </c>
      <c r="C308" s="18">
        <v>2110</v>
      </c>
      <c r="D308" s="18">
        <v>2110</v>
      </c>
      <c r="E308" s="18" t="s">
        <v>116</v>
      </c>
      <c r="F308" s="18" t="s">
        <v>117</v>
      </c>
      <c r="G308" s="19">
        <v>0.79748902474200001</v>
      </c>
      <c r="H308" s="19">
        <v>0.32273200000000002</v>
      </c>
      <c r="I308" s="18" t="s">
        <v>79</v>
      </c>
      <c r="J308" s="18" t="s">
        <v>80</v>
      </c>
      <c r="K308" s="18">
        <v>26</v>
      </c>
      <c r="L308" s="18">
        <v>21</v>
      </c>
      <c r="M308" s="18" t="s">
        <v>57</v>
      </c>
      <c r="N308" s="18" t="s">
        <v>58</v>
      </c>
      <c r="O308" s="18" t="s">
        <v>57</v>
      </c>
      <c r="P308" s="19">
        <v>1982.27129943</v>
      </c>
      <c r="Q308" s="19">
        <v>34738.482964499999</v>
      </c>
      <c r="R308" s="20">
        <v>1.2720320000000001</v>
      </c>
      <c r="S308" s="20">
        <v>9.4525830000000006</v>
      </c>
      <c r="T308" s="20">
        <v>0.30199999999999999</v>
      </c>
      <c r="U308" s="20">
        <v>0.30499999999999999</v>
      </c>
      <c r="V308" s="20">
        <f t="shared" si="8"/>
        <v>0.286546751133952</v>
      </c>
      <c r="W308" s="20">
        <f t="shared" si="9"/>
        <v>2.1202024566454205</v>
      </c>
    </row>
    <row r="309" spans="1:23" x14ac:dyDescent="0.25">
      <c r="A309" s="18">
        <v>6560</v>
      </c>
      <c r="B309" s="18">
        <v>6516</v>
      </c>
      <c r="C309" s="18">
        <v>2110</v>
      </c>
      <c r="D309" s="18">
        <v>2110</v>
      </c>
      <c r="E309" s="18" t="s">
        <v>116</v>
      </c>
      <c r="F309" s="18" t="s">
        <v>117</v>
      </c>
      <c r="G309" s="19">
        <v>0.32122497130900002</v>
      </c>
      <c r="H309" s="19">
        <v>0.129995</v>
      </c>
      <c r="I309" s="18" t="s">
        <v>79</v>
      </c>
      <c r="J309" s="18" t="s">
        <v>80</v>
      </c>
      <c r="K309" s="18">
        <v>26</v>
      </c>
      <c r="L309" s="18">
        <v>21</v>
      </c>
      <c r="M309" s="18" t="s">
        <v>57</v>
      </c>
      <c r="N309" s="18" t="s">
        <v>58</v>
      </c>
      <c r="O309" s="18" t="s">
        <v>57</v>
      </c>
      <c r="P309" s="19">
        <v>853.26106268900003</v>
      </c>
      <c r="Q309" s="19">
        <v>13992.503779799999</v>
      </c>
      <c r="R309" s="20">
        <v>1.2720320000000001</v>
      </c>
      <c r="S309" s="20">
        <v>9.4525830000000006</v>
      </c>
      <c r="T309" s="20">
        <v>0.30199999999999999</v>
      </c>
      <c r="U309" s="20">
        <v>0.30499999999999999</v>
      </c>
      <c r="V309" s="20">
        <f t="shared" si="8"/>
        <v>0.11541974428832</v>
      </c>
      <c r="W309" s="20">
        <f t="shared" si="9"/>
        <v>0.85400802632407513</v>
      </c>
    </row>
    <row r="310" spans="1:23" x14ac:dyDescent="0.25">
      <c r="A310" s="18">
        <v>6561</v>
      </c>
      <c r="B310" s="18">
        <v>6517</v>
      </c>
      <c r="C310" s="18">
        <v>2110</v>
      </c>
      <c r="D310" s="18">
        <v>2110</v>
      </c>
      <c r="E310" s="18" t="s">
        <v>116</v>
      </c>
      <c r="F310" s="18" t="s">
        <v>117</v>
      </c>
      <c r="G310" s="19">
        <v>2.1930277863900001</v>
      </c>
      <c r="H310" s="19">
        <v>0.88748700000000003</v>
      </c>
      <c r="I310" s="18" t="s">
        <v>79</v>
      </c>
      <c r="J310" s="18" t="s">
        <v>80</v>
      </c>
      <c r="K310" s="18">
        <v>26</v>
      </c>
      <c r="L310" s="18">
        <v>21</v>
      </c>
      <c r="M310" s="18" t="s">
        <v>57</v>
      </c>
      <c r="N310" s="18" t="s">
        <v>58</v>
      </c>
      <c r="O310" s="18" t="s">
        <v>57</v>
      </c>
      <c r="P310" s="19">
        <v>1306.7784765599999</v>
      </c>
      <c r="Q310" s="19">
        <v>95527.908262800003</v>
      </c>
      <c r="R310" s="20">
        <v>1.2720320000000001</v>
      </c>
      <c r="S310" s="20">
        <v>9.4525830000000006</v>
      </c>
      <c r="T310" s="20">
        <v>0.30199999999999999</v>
      </c>
      <c r="U310" s="20">
        <v>0.30499999999999999</v>
      </c>
      <c r="V310" s="20">
        <f t="shared" si="8"/>
        <v>0.78798048078163196</v>
      </c>
      <c r="W310" s="20">
        <f t="shared" si="9"/>
        <v>5.8303859476000968</v>
      </c>
    </row>
    <row r="311" spans="1:23" x14ac:dyDescent="0.25">
      <c r="A311" s="18">
        <v>6562</v>
      </c>
      <c r="B311" s="18">
        <v>6518</v>
      </c>
      <c r="C311" s="18">
        <v>2110</v>
      </c>
      <c r="D311" s="18">
        <v>2110</v>
      </c>
      <c r="E311" s="18" t="s">
        <v>116</v>
      </c>
      <c r="F311" s="18" t="s">
        <v>117</v>
      </c>
      <c r="G311" s="19">
        <v>1.68126328214</v>
      </c>
      <c r="H311" s="19">
        <v>0.68038299999999996</v>
      </c>
      <c r="I311" s="18" t="s">
        <v>79</v>
      </c>
      <c r="J311" s="18" t="s">
        <v>80</v>
      </c>
      <c r="K311" s="18">
        <v>26</v>
      </c>
      <c r="L311" s="18">
        <v>21</v>
      </c>
      <c r="M311" s="18" t="s">
        <v>57</v>
      </c>
      <c r="N311" s="18" t="s">
        <v>58</v>
      </c>
      <c r="O311" s="18" t="s">
        <v>57</v>
      </c>
      <c r="P311" s="19">
        <v>1503.3559904599999</v>
      </c>
      <c r="Q311" s="19">
        <v>73235.535627499994</v>
      </c>
      <c r="R311" s="20">
        <v>1.2720320000000001</v>
      </c>
      <c r="S311" s="20">
        <v>9.4525830000000006</v>
      </c>
      <c r="T311" s="20">
        <v>0.30199999999999999</v>
      </c>
      <c r="U311" s="20">
        <v>0.30499999999999999</v>
      </c>
      <c r="V311" s="20">
        <f t="shared" si="8"/>
        <v>0.60409732588268794</v>
      </c>
      <c r="W311" s="20">
        <f t="shared" si="9"/>
        <v>4.4698068616058553</v>
      </c>
    </row>
    <row r="312" spans="1:23" x14ac:dyDescent="0.25">
      <c r="A312" s="18">
        <v>6563</v>
      </c>
      <c r="B312" s="18">
        <v>6519</v>
      </c>
      <c r="C312" s="18">
        <v>2110</v>
      </c>
      <c r="D312" s="18">
        <v>2110</v>
      </c>
      <c r="E312" s="18" t="s">
        <v>116</v>
      </c>
      <c r="F312" s="18" t="s">
        <v>117</v>
      </c>
      <c r="G312" s="19">
        <v>24.617123014600001</v>
      </c>
      <c r="H312" s="19">
        <v>9.9621999999999993</v>
      </c>
      <c r="I312" s="18" t="s">
        <v>79</v>
      </c>
      <c r="J312" s="18" t="s">
        <v>80</v>
      </c>
      <c r="K312" s="18">
        <v>26</v>
      </c>
      <c r="L312" s="18">
        <v>21</v>
      </c>
      <c r="M312" s="18" t="s">
        <v>57</v>
      </c>
      <c r="N312" s="18" t="s">
        <v>58</v>
      </c>
      <c r="O312" s="18" t="s">
        <v>57</v>
      </c>
      <c r="P312" s="19">
        <v>9168.0103471500006</v>
      </c>
      <c r="Q312" s="19">
        <v>1072317.58923</v>
      </c>
      <c r="R312" s="20">
        <v>1.2720320000000001</v>
      </c>
      <c r="S312" s="20">
        <v>9.4525830000000006</v>
      </c>
      <c r="T312" s="20">
        <v>0.30199999999999999</v>
      </c>
      <c r="U312" s="20">
        <v>0.30499999999999999</v>
      </c>
      <c r="V312" s="20">
        <f t="shared" si="8"/>
        <v>8.8452215588991994</v>
      </c>
      <c r="W312" s="20">
        <f t="shared" si="9"/>
        <v>65.447123042007007</v>
      </c>
    </row>
    <row r="313" spans="1:23" x14ac:dyDescent="0.25">
      <c r="A313" s="18">
        <v>6564</v>
      </c>
      <c r="B313" s="18">
        <v>6520</v>
      </c>
      <c r="C313" s="18">
        <v>2110</v>
      </c>
      <c r="D313" s="18">
        <v>2110</v>
      </c>
      <c r="E313" s="18" t="s">
        <v>116</v>
      </c>
      <c r="F313" s="18" t="s">
        <v>117</v>
      </c>
      <c r="G313" s="19">
        <v>588.78709308299995</v>
      </c>
      <c r="H313" s="19">
        <v>238.274</v>
      </c>
      <c r="I313" s="18" t="s">
        <v>79</v>
      </c>
      <c r="J313" s="18" t="s">
        <v>80</v>
      </c>
      <c r="K313" s="18">
        <v>26</v>
      </c>
      <c r="L313" s="18">
        <v>21</v>
      </c>
      <c r="M313" s="18" t="s">
        <v>57</v>
      </c>
      <c r="N313" s="18" t="s">
        <v>58</v>
      </c>
      <c r="O313" s="18" t="s">
        <v>57</v>
      </c>
      <c r="P313" s="19">
        <v>107523.53133500001</v>
      </c>
      <c r="Q313" s="19">
        <v>25647463.184500001</v>
      </c>
      <c r="R313" s="20">
        <v>1.2720320000000001</v>
      </c>
      <c r="S313" s="20">
        <v>9.4525830000000006</v>
      </c>
      <c r="T313" s="20">
        <v>0.30199999999999999</v>
      </c>
      <c r="U313" s="20">
        <v>0.30499999999999999</v>
      </c>
      <c r="V313" s="20">
        <f t="shared" si="8"/>
        <v>211.55832263206398</v>
      </c>
      <c r="W313" s="20">
        <f t="shared" si="9"/>
        <v>1565.3518094106903</v>
      </c>
    </row>
    <row r="314" spans="1:23" x14ac:dyDescent="0.25">
      <c r="A314" s="18">
        <v>6565</v>
      </c>
      <c r="B314" s="18">
        <v>6521</v>
      </c>
      <c r="C314" s="18">
        <v>2110</v>
      </c>
      <c r="D314" s="18">
        <v>2110</v>
      </c>
      <c r="E314" s="18" t="s">
        <v>116</v>
      </c>
      <c r="F314" s="18" t="s">
        <v>117</v>
      </c>
      <c r="G314" s="19">
        <v>2.6625400961599999</v>
      </c>
      <c r="H314" s="19">
        <v>1.0774900000000001</v>
      </c>
      <c r="I314" s="18" t="s">
        <v>79</v>
      </c>
      <c r="J314" s="18" t="s">
        <v>80</v>
      </c>
      <c r="K314" s="18">
        <v>26</v>
      </c>
      <c r="L314" s="18">
        <v>21</v>
      </c>
      <c r="M314" s="18" t="s">
        <v>57</v>
      </c>
      <c r="N314" s="18" t="s">
        <v>58</v>
      </c>
      <c r="O314" s="18" t="s">
        <v>57</v>
      </c>
      <c r="P314" s="19">
        <v>1767.5296637900001</v>
      </c>
      <c r="Q314" s="19">
        <v>115979.78266899999</v>
      </c>
      <c r="R314" s="20">
        <v>1.2720320000000001</v>
      </c>
      <c r="S314" s="20">
        <v>9.4525830000000006</v>
      </c>
      <c r="T314" s="20">
        <v>0.30199999999999999</v>
      </c>
      <c r="U314" s="20">
        <v>0.30499999999999999</v>
      </c>
      <c r="V314" s="20">
        <f t="shared" si="8"/>
        <v>0.95668002825664011</v>
      </c>
      <c r="W314" s="20">
        <f t="shared" si="9"/>
        <v>7.0786192413856517</v>
      </c>
    </row>
    <row r="315" spans="1:23" x14ac:dyDescent="0.25">
      <c r="A315" s="18">
        <v>6566</v>
      </c>
      <c r="B315" s="18">
        <v>6522</v>
      </c>
      <c r="C315" s="18">
        <v>2110</v>
      </c>
      <c r="D315" s="18">
        <v>2110</v>
      </c>
      <c r="E315" s="18" t="s">
        <v>116</v>
      </c>
      <c r="F315" s="18" t="s">
        <v>117</v>
      </c>
      <c r="G315" s="19">
        <v>22.059555275400001</v>
      </c>
      <c r="H315" s="19">
        <v>8.9271899999999995</v>
      </c>
      <c r="I315" s="18" t="s">
        <v>79</v>
      </c>
      <c r="J315" s="18" t="s">
        <v>80</v>
      </c>
      <c r="K315" s="18">
        <v>26</v>
      </c>
      <c r="L315" s="18">
        <v>21</v>
      </c>
      <c r="M315" s="18" t="s">
        <v>57</v>
      </c>
      <c r="N315" s="18" t="s">
        <v>58</v>
      </c>
      <c r="O315" s="18" t="s">
        <v>57</v>
      </c>
      <c r="P315" s="19">
        <v>7062.6474197899997</v>
      </c>
      <c r="Q315" s="19">
        <v>960910.38414500002</v>
      </c>
      <c r="R315" s="20">
        <v>1.2720320000000001</v>
      </c>
      <c r="S315" s="20">
        <v>9.4525830000000006</v>
      </c>
      <c r="T315" s="20">
        <v>0.30199999999999999</v>
      </c>
      <c r="U315" s="20">
        <v>0.30499999999999999</v>
      </c>
      <c r="V315" s="20">
        <f t="shared" si="8"/>
        <v>7.9262586023558397</v>
      </c>
      <c r="W315" s="20">
        <f t="shared" si="9"/>
        <v>58.647578080080152</v>
      </c>
    </row>
    <row r="316" spans="1:23" x14ac:dyDescent="0.25">
      <c r="A316" s="18">
        <v>6567</v>
      </c>
      <c r="B316" s="18">
        <v>6523</v>
      </c>
      <c r="C316" s="18">
        <v>2110</v>
      </c>
      <c r="D316" s="18">
        <v>2110</v>
      </c>
      <c r="E316" s="18" t="s">
        <v>116</v>
      </c>
      <c r="F316" s="18" t="s">
        <v>117</v>
      </c>
      <c r="G316" s="19">
        <v>18.153424832700001</v>
      </c>
      <c r="H316" s="19">
        <v>7.3464299999999998</v>
      </c>
      <c r="I316" s="18" t="s">
        <v>79</v>
      </c>
      <c r="J316" s="18" t="s">
        <v>80</v>
      </c>
      <c r="K316" s="18">
        <v>26</v>
      </c>
      <c r="L316" s="18">
        <v>21</v>
      </c>
      <c r="M316" s="18" t="s">
        <v>57</v>
      </c>
      <c r="N316" s="18" t="s">
        <v>58</v>
      </c>
      <c r="O316" s="18" t="s">
        <v>57</v>
      </c>
      <c r="P316" s="19">
        <v>3597.89696976</v>
      </c>
      <c r="Q316" s="19">
        <v>790760.02266000002</v>
      </c>
      <c r="R316" s="20">
        <v>1.2720320000000001</v>
      </c>
      <c r="S316" s="20">
        <v>9.4525830000000006</v>
      </c>
      <c r="T316" s="20">
        <v>0.30199999999999999</v>
      </c>
      <c r="U316" s="20">
        <v>0.30499999999999999</v>
      </c>
      <c r="V316" s="20">
        <f t="shared" si="8"/>
        <v>6.5227360439404798</v>
      </c>
      <c r="W316" s="20">
        <f t="shared" si="9"/>
        <v>48.262703833439552</v>
      </c>
    </row>
    <row r="317" spans="1:23" x14ac:dyDescent="0.25">
      <c r="A317" s="18">
        <v>6568</v>
      </c>
      <c r="B317" s="18">
        <v>6524</v>
      </c>
      <c r="C317" s="18">
        <v>2110</v>
      </c>
      <c r="D317" s="18">
        <v>2110</v>
      </c>
      <c r="E317" s="18" t="s">
        <v>116</v>
      </c>
      <c r="F317" s="18" t="s">
        <v>117</v>
      </c>
      <c r="G317" s="19">
        <v>69.430907156000004</v>
      </c>
      <c r="H317" s="19">
        <v>28.0977</v>
      </c>
      <c r="I317" s="18" t="s">
        <v>79</v>
      </c>
      <c r="J317" s="18" t="s">
        <v>80</v>
      </c>
      <c r="K317" s="18">
        <v>26</v>
      </c>
      <c r="L317" s="18">
        <v>21</v>
      </c>
      <c r="M317" s="18" t="s">
        <v>57</v>
      </c>
      <c r="N317" s="18" t="s">
        <v>58</v>
      </c>
      <c r="O317" s="18" t="s">
        <v>57</v>
      </c>
      <c r="P317" s="19">
        <v>9336.76683701</v>
      </c>
      <c r="Q317" s="19">
        <v>3024398.2180900001</v>
      </c>
      <c r="R317" s="20">
        <v>1.2720320000000001</v>
      </c>
      <c r="S317" s="20">
        <v>9.4525830000000006</v>
      </c>
      <c r="T317" s="20">
        <v>0.30199999999999999</v>
      </c>
      <c r="U317" s="20">
        <v>0.30499999999999999</v>
      </c>
      <c r="V317" s="20">
        <f t="shared" si="8"/>
        <v>24.947339121427202</v>
      </c>
      <c r="W317" s="20">
        <f t="shared" si="9"/>
        <v>184.58910974457453</v>
      </c>
    </row>
    <row r="318" spans="1:23" x14ac:dyDescent="0.25">
      <c r="A318" s="18">
        <v>6569</v>
      </c>
      <c r="B318" s="18">
        <v>6525</v>
      </c>
      <c r="C318" s="18">
        <v>2110</v>
      </c>
      <c r="D318" s="18">
        <v>2110</v>
      </c>
      <c r="E318" s="18" t="s">
        <v>116</v>
      </c>
      <c r="F318" s="18" t="s">
        <v>117</v>
      </c>
      <c r="G318" s="19">
        <v>57.684374625399997</v>
      </c>
      <c r="H318" s="19">
        <v>23.344000000000001</v>
      </c>
      <c r="I318" s="18" t="s">
        <v>79</v>
      </c>
      <c r="J318" s="18" t="s">
        <v>80</v>
      </c>
      <c r="K318" s="18">
        <v>26</v>
      </c>
      <c r="L318" s="18">
        <v>21</v>
      </c>
      <c r="M318" s="18" t="s">
        <v>57</v>
      </c>
      <c r="N318" s="18" t="s">
        <v>58</v>
      </c>
      <c r="O318" s="18" t="s">
        <v>57</v>
      </c>
      <c r="P318" s="19">
        <v>15032.7902326</v>
      </c>
      <c r="Q318" s="19">
        <v>2512721.3077600002</v>
      </c>
      <c r="R318" s="20">
        <v>1.2720320000000001</v>
      </c>
      <c r="S318" s="20">
        <v>9.4525830000000006</v>
      </c>
      <c r="T318" s="20">
        <v>0.30199999999999999</v>
      </c>
      <c r="U318" s="20">
        <v>0.30499999999999999</v>
      </c>
      <c r="V318" s="20">
        <f t="shared" si="8"/>
        <v>20.726631875584001</v>
      </c>
      <c r="W318" s="20">
        <f t="shared" si="9"/>
        <v>153.35946279864004</v>
      </c>
    </row>
    <row r="319" spans="1:23" x14ac:dyDescent="0.25">
      <c r="A319" s="18">
        <v>6570</v>
      </c>
      <c r="B319" s="18">
        <v>6526</v>
      </c>
      <c r="C319" s="18">
        <v>2110</v>
      </c>
      <c r="D319" s="18">
        <v>2110</v>
      </c>
      <c r="E319" s="18" t="s">
        <v>116</v>
      </c>
      <c r="F319" s="18" t="s">
        <v>117</v>
      </c>
      <c r="G319" s="19">
        <v>30.855264736999999</v>
      </c>
      <c r="H319" s="19">
        <v>12.486700000000001</v>
      </c>
      <c r="I319" s="18" t="s">
        <v>79</v>
      </c>
      <c r="J319" s="18" t="s">
        <v>80</v>
      </c>
      <c r="K319" s="18">
        <v>26</v>
      </c>
      <c r="L319" s="18">
        <v>21</v>
      </c>
      <c r="M319" s="18" t="s">
        <v>57</v>
      </c>
      <c r="N319" s="18" t="s">
        <v>58</v>
      </c>
      <c r="O319" s="18" t="s">
        <v>57</v>
      </c>
      <c r="P319" s="19">
        <v>5443.02296897</v>
      </c>
      <c r="Q319" s="19">
        <v>1344049.95573</v>
      </c>
      <c r="R319" s="20">
        <v>1.2720320000000001</v>
      </c>
      <c r="S319" s="20">
        <v>9.4525830000000006</v>
      </c>
      <c r="T319" s="20">
        <v>0.30199999999999999</v>
      </c>
      <c r="U319" s="20">
        <v>0.30499999999999999</v>
      </c>
      <c r="V319" s="20">
        <f t="shared" si="8"/>
        <v>11.086670418131201</v>
      </c>
      <c r="W319" s="20">
        <f t="shared" si="9"/>
        <v>82.031939861539513</v>
      </c>
    </row>
    <row r="320" spans="1:23" x14ac:dyDescent="0.25">
      <c r="A320" s="18">
        <v>6571</v>
      </c>
      <c r="B320" s="18">
        <v>6527</v>
      </c>
      <c r="C320" s="18">
        <v>2110</v>
      </c>
      <c r="D320" s="18">
        <v>2110</v>
      </c>
      <c r="E320" s="18" t="s">
        <v>116</v>
      </c>
      <c r="F320" s="18" t="s">
        <v>117</v>
      </c>
      <c r="G320" s="19">
        <v>56.353242406200003</v>
      </c>
      <c r="H320" s="19">
        <v>22.805299999999999</v>
      </c>
      <c r="I320" s="18" t="s">
        <v>79</v>
      </c>
      <c r="J320" s="18" t="s">
        <v>80</v>
      </c>
      <c r="K320" s="18">
        <v>26</v>
      </c>
      <c r="L320" s="18">
        <v>21</v>
      </c>
      <c r="M320" s="18" t="s">
        <v>57</v>
      </c>
      <c r="N320" s="18" t="s">
        <v>58</v>
      </c>
      <c r="O320" s="18" t="s">
        <v>57</v>
      </c>
      <c r="P320" s="19">
        <v>6528.71577626</v>
      </c>
      <c r="Q320" s="19">
        <v>2454737.4202399999</v>
      </c>
      <c r="R320" s="20">
        <v>1.2720320000000001</v>
      </c>
      <c r="S320" s="20">
        <v>9.4525830000000006</v>
      </c>
      <c r="T320" s="20">
        <v>0.30199999999999999</v>
      </c>
      <c r="U320" s="20">
        <v>0.30499999999999999</v>
      </c>
      <c r="V320" s="20">
        <f t="shared" si="8"/>
        <v>20.248331815980798</v>
      </c>
      <c r="W320" s="20">
        <f t="shared" si="9"/>
        <v>149.82044880748052</v>
      </c>
    </row>
    <row r="321" spans="1:23" x14ac:dyDescent="0.25">
      <c r="A321" s="18">
        <v>6572</v>
      </c>
      <c r="B321" s="18">
        <v>6528</v>
      </c>
      <c r="C321" s="18">
        <v>2110</v>
      </c>
      <c r="D321" s="18">
        <v>2110</v>
      </c>
      <c r="E321" s="18" t="s">
        <v>116</v>
      </c>
      <c r="F321" s="18" t="s">
        <v>117</v>
      </c>
      <c r="G321" s="19">
        <v>21.576925339799999</v>
      </c>
      <c r="H321" s="19">
        <v>8.7318700000000007</v>
      </c>
      <c r="I321" s="18" t="s">
        <v>79</v>
      </c>
      <c r="J321" s="18" t="s">
        <v>80</v>
      </c>
      <c r="K321" s="18">
        <v>26</v>
      </c>
      <c r="L321" s="18">
        <v>21</v>
      </c>
      <c r="M321" s="18" t="s">
        <v>57</v>
      </c>
      <c r="N321" s="18" t="s">
        <v>58</v>
      </c>
      <c r="O321" s="18" t="s">
        <v>57</v>
      </c>
      <c r="P321" s="19">
        <v>4496.7661248599998</v>
      </c>
      <c r="Q321" s="19">
        <v>939887.108243</v>
      </c>
      <c r="R321" s="20">
        <v>1.2720320000000001</v>
      </c>
      <c r="S321" s="20">
        <v>9.4525830000000006</v>
      </c>
      <c r="T321" s="20">
        <v>0.30199999999999999</v>
      </c>
      <c r="U321" s="20">
        <v>0.30499999999999999</v>
      </c>
      <c r="V321" s="20">
        <f t="shared" si="8"/>
        <v>7.7528382057683203</v>
      </c>
      <c r="W321" s="20">
        <f t="shared" si="9"/>
        <v>57.364414514545963</v>
      </c>
    </row>
    <row r="322" spans="1:23" x14ac:dyDescent="0.25">
      <c r="A322" s="18">
        <v>6573</v>
      </c>
      <c r="B322" s="18">
        <v>6529</v>
      </c>
      <c r="C322" s="18">
        <v>2110</v>
      </c>
      <c r="D322" s="18">
        <v>2110</v>
      </c>
      <c r="E322" s="18" t="s">
        <v>116</v>
      </c>
      <c r="F322" s="18" t="s">
        <v>117</v>
      </c>
      <c r="G322" s="19">
        <v>9.2203904112600004</v>
      </c>
      <c r="H322" s="19">
        <v>3.73136</v>
      </c>
      <c r="I322" s="18" t="s">
        <v>79</v>
      </c>
      <c r="J322" s="18" t="s">
        <v>80</v>
      </c>
      <c r="K322" s="18">
        <v>26</v>
      </c>
      <c r="L322" s="18">
        <v>21</v>
      </c>
      <c r="M322" s="18" t="s">
        <v>57</v>
      </c>
      <c r="N322" s="18" t="s">
        <v>58</v>
      </c>
      <c r="O322" s="18" t="s">
        <v>57</v>
      </c>
      <c r="P322" s="19">
        <v>4950.1194817400001</v>
      </c>
      <c r="Q322" s="19">
        <v>401638.59975599998</v>
      </c>
      <c r="R322" s="20">
        <v>1.2720320000000001</v>
      </c>
      <c r="S322" s="20">
        <v>9.4525830000000006</v>
      </c>
      <c r="T322" s="20">
        <v>0.30199999999999999</v>
      </c>
      <c r="U322" s="20">
        <v>0.30499999999999999</v>
      </c>
      <c r="V322" s="20">
        <f t="shared" si="8"/>
        <v>3.3129937078169598</v>
      </c>
      <c r="W322" s="20">
        <f t="shared" si="9"/>
        <v>24.513338121501601</v>
      </c>
    </row>
    <row r="323" spans="1:23" x14ac:dyDescent="0.25">
      <c r="A323" s="18">
        <v>6574</v>
      </c>
      <c r="B323" s="18">
        <v>6530</v>
      </c>
      <c r="C323" s="18">
        <v>2110</v>
      </c>
      <c r="D323" s="18">
        <v>2110</v>
      </c>
      <c r="E323" s="18" t="s">
        <v>116</v>
      </c>
      <c r="F323" s="18" t="s">
        <v>117</v>
      </c>
      <c r="G323" s="19">
        <v>16.500328256700001</v>
      </c>
      <c r="H323" s="19">
        <v>6.6774500000000003</v>
      </c>
      <c r="I323" s="18" t="s">
        <v>79</v>
      </c>
      <c r="J323" s="18" t="s">
        <v>80</v>
      </c>
      <c r="K323" s="18">
        <v>26</v>
      </c>
      <c r="L323" s="18">
        <v>21</v>
      </c>
      <c r="M323" s="18" t="s">
        <v>57</v>
      </c>
      <c r="N323" s="18" t="s">
        <v>58</v>
      </c>
      <c r="O323" s="18" t="s">
        <v>57</v>
      </c>
      <c r="P323" s="19">
        <v>4787.4089320200001</v>
      </c>
      <c r="Q323" s="19">
        <v>718751.423847</v>
      </c>
      <c r="R323" s="20">
        <v>1.2720320000000001</v>
      </c>
      <c r="S323" s="20">
        <v>9.4525830000000006</v>
      </c>
      <c r="T323" s="20">
        <v>0.30199999999999999</v>
      </c>
      <c r="U323" s="20">
        <v>0.30499999999999999</v>
      </c>
      <c r="V323" s="20">
        <f t="shared" ref="V323:V386" si="10">H323*R323*(1-T323)</f>
        <v>5.9287631947231993</v>
      </c>
      <c r="W323" s="20">
        <f t="shared" ref="W323:W386" si="11">H323*S323*(1-U323)</f>
        <v>43.867809495578257</v>
      </c>
    </row>
    <row r="324" spans="1:23" x14ac:dyDescent="0.25">
      <c r="A324" s="18">
        <v>6575</v>
      </c>
      <c r="B324" s="18">
        <v>6531</v>
      </c>
      <c r="C324" s="18">
        <v>2110</v>
      </c>
      <c r="D324" s="18">
        <v>2110</v>
      </c>
      <c r="E324" s="18" t="s">
        <v>116</v>
      </c>
      <c r="F324" s="18" t="s">
        <v>117</v>
      </c>
      <c r="G324" s="19">
        <v>287.60679568</v>
      </c>
      <c r="H324" s="19">
        <v>116.39</v>
      </c>
      <c r="I324" s="18" t="s">
        <v>79</v>
      </c>
      <c r="J324" s="18" t="s">
        <v>80</v>
      </c>
      <c r="K324" s="18">
        <v>26</v>
      </c>
      <c r="L324" s="18">
        <v>21</v>
      </c>
      <c r="M324" s="18" t="s">
        <v>57</v>
      </c>
      <c r="N324" s="18" t="s">
        <v>58</v>
      </c>
      <c r="O324" s="18" t="s">
        <v>57</v>
      </c>
      <c r="P324" s="19">
        <v>34809.730896599998</v>
      </c>
      <c r="Q324" s="19">
        <v>12528101.907299999</v>
      </c>
      <c r="R324" s="20">
        <v>1.2720320000000001</v>
      </c>
      <c r="S324" s="20">
        <v>9.4525830000000006</v>
      </c>
      <c r="T324" s="20">
        <v>0.30199999999999999</v>
      </c>
      <c r="U324" s="20">
        <v>0.30499999999999999</v>
      </c>
      <c r="V324" s="20">
        <f t="shared" si="10"/>
        <v>103.34015952704</v>
      </c>
      <c r="W324" s="20">
        <f t="shared" si="11"/>
        <v>764.62936408215012</v>
      </c>
    </row>
    <row r="325" spans="1:23" x14ac:dyDescent="0.25">
      <c r="A325" s="18">
        <v>6576</v>
      </c>
      <c r="B325" s="18">
        <v>6532</v>
      </c>
      <c r="C325" s="18">
        <v>2110</v>
      </c>
      <c r="D325" s="18">
        <v>2110</v>
      </c>
      <c r="E325" s="18" t="s">
        <v>116</v>
      </c>
      <c r="F325" s="18" t="s">
        <v>117</v>
      </c>
      <c r="G325" s="19">
        <v>40.744423830000002</v>
      </c>
      <c r="H325" s="19">
        <v>16.488700000000001</v>
      </c>
      <c r="I325" s="18" t="s">
        <v>79</v>
      </c>
      <c r="J325" s="18" t="s">
        <v>80</v>
      </c>
      <c r="K325" s="18">
        <v>26</v>
      </c>
      <c r="L325" s="18">
        <v>21</v>
      </c>
      <c r="M325" s="18" t="s">
        <v>57</v>
      </c>
      <c r="N325" s="18" t="s">
        <v>58</v>
      </c>
      <c r="O325" s="18" t="s">
        <v>57</v>
      </c>
      <c r="P325" s="19">
        <v>10613.3345016</v>
      </c>
      <c r="Q325" s="19">
        <v>1774820.0027399999</v>
      </c>
      <c r="R325" s="20">
        <v>1.2720320000000001</v>
      </c>
      <c r="S325" s="20">
        <v>9.4525830000000006</v>
      </c>
      <c r="T325" s="20">
        <v>0.30199999999999999</v>
      </c>
      <c r="U325" s="20">
        <v>0.30499999999999999</v>
      </c>
      <c r="V325" s="20">
        <f t="shared" si="10"/>
        <v>14.639959518803201</v>
      </c>
      <c r="W325" s="20">
        <f t="shared" si="11"/>
        <v>108.32325969190951</v>
      </c>
    </row>
    <row r="326" spans="1:23" x14ac:dyDescent="0.25">
      <c r="A326" s="18">
        <v>6577</v>
      </c>
      <c r="B326" s="18">
        <v>6533</v>
      </c>
      <c r="C326" s="18">
        <v>2110</v>
      </c>
      <c r="D326" s="18">
        <v>2110</v>
      </c>
      <c r="E326" s="18" t="s">
        <v>116</v>
      </c>
      <c r="F326" s="18" t="s">
        <v>117</v>
      </c>
      <c r="G326" s="19">
        <v>1696.7570375</v>
      </c>
      <c r="H326" s="19">
        <v>686.65300000000002</v>
      </c>
      <c r="I326" s="18" t="s">
        <v>79</v>
      </c>
      <c r="J326" s="18" t="s">
        <v>80</v>
      </c>
      <c r="K326" s="18">
        <v>26</v>
      </c>
      <c r="L326" s="18">
        <v>21</v>
      </c>
      <c r="M326" s="18" t="s">
        <v>57</v>
      </c>
      <c r="N326" s="18" t="s">
        <v>58</v>
      </c>
      <c r="O326" s="18" t="s">
        <v>57</v>
      </c>
      <c r="P326" s="19">
        <v>210494.50388500001</v>
      </c>
      <c r="Q326" s="19">
        <v>96541580.463200003</v>
      </c>
      <c r="R326" s="20">
        <v>1.2720320000000001</v>
      </c>
      <c r="S326" s="20">
        <v>9.4525830000000006</v>
      </c>
      <c r="T326" s="20">
        <v>0.30199999999999999</v>
      </c>
      <c r="U326" s="20">
        <v>0.30499999999999999</v>
      </c>
      <c r="V326" s="20">
        <f t="shared" si="10"/>
        <v>609.66432304940793</v>
      </c>
      <c r="W326" s="20">
        <f t="shared" si="11"/>
        <v>4510.9979099158063</v>
      </c>
    </row>
    <row r="327" spans="1:23" x14ac:dyDescent="0.25">
      <c r="A327" s="18">
        <v>6578</v>
      </c>
      <c r="B327" s="18">
        <v>6534</v>
      </c>
      <c r="C327" s="18">
        <v>2110</v>
      </c>
      <c r="D327" s="18">
        <v>2110</v>
      </c>
      <c r="E327" s="18" t="s">
        <v>116</v>
      </c>
      <c r="F327" s="18" t="s">
        <v>117</v>
      </c>
      <c r="G327" s="19">
        <v>7.8540444476499998</v>
      </c>
      <c r="H327" s="19">
        <v>3.17842</v>
      </c>
      <c r="I327" s="18" t="s">
        <v>79</v>
      </c>
      <c r="J327" s="18" t="s">
        <v>80</v>
      </c>
      <c r="K327" s="18">
        <v>26</v>
      </c>
      <c r="L327" s="18">
        <v>21</v>
      </c>
      <c r="M327" s="18" t="s">
        <v>57</v>
      </c>
      <c r="N327" s="18" t="s">
        <v>58</v>
      </c>
      <c r="O327" s="18" t="s">
        <v>57</v>
      </c>
      <c r="P327" s="19">
        <v>2318.8927542699998</v>
      </c>
      <c r="Q327" s="19">
        <v>342120.807654</v>
      </c>
      <c r="R327" s="20">
        <v>1.2720320000000001</v>
      </c>
      <c r="S327" s="20">
        <v>9.4525830000000006</v>
      </c>
      <c r="T327" s="20">
        <v>0.30199999999999999</v>
      </c>
      <c r="U327" s="20">
        <v>0.30499999999999999</v>
      </c>
      <c r="V327" s="20">
        <f t="shared" si="10"/>
        <v>2.82205026070912</v>
      </c>
      <c r="W327" s="20">
        <f t="shared" si="11"/>
        <v>20.880773806907705</v>
      </c>
    </row>
    <row r="328" spans="1:23" x14ac:dyDescent="0.25">
      <c r="A328" s="18">
        <v>6579</v>
      </c>
      <c r="B328" s="18">
        <v>6535</v>
      </c>
      <c r="C328" s="18">
        <v>2110</v>
      </c>
      <c r="D328" s="18">
        <v>2110</v>
      </c>
      <c r="E328" s="18" t="s">
        <v>116</v>
      </c>
      <c r="F328" s="18" t="s">
        <v>117</v>
      </c>
      <c r="G328" s="19">
        <v>36.078377072999999</v>
      </c>
      <c r="H328" s="19">
        <v>14.6004</v>
      </c>
      <c r="I328" s="18" t="s">
        <v>79</v>
      </c>
      <c r="J328" s="18" t="s">
        <v>80</v>
      </c>
      <c r="K328" s="18">
        <v>26</v>
      </c>
      <c r="L328" s="18">
        <v>21</v>
      </c>
      <c r="M328" s="18" t="s">
        <v>57</v>
      </c>
      <c r="N328" s="18" t="s">
        <v>58</v>
      </c>
      <c r="O328" s="18" t="s">
        <v>57</v>
      </c>
      <c r="P328" s="19">
        <v>7209.46088556</v>
      </c>
      <c r="Q328" s="19">
        <v>1571567.81901</v>
      </c>
      <c r="R328" s="20">
        <v>1.2720320000000001</v>
      </c>
      <c r="S328" s="20">
        <v>9.4525830000000006</v>
      </c>
      <c r="T328" s="20">
        <v>0.30199999999999999</v>
      </c>
      <c r="U328" s="20">
        <v>0.30499999999999999</v>
      </c>
      <c r="V328" s="20">
        <f t="shared" si="10"/>
        <v>12.9633788569344</v>
      </c>
      <c r="W328" s="20">
        <f t="shared" si="11"/>
        <v>95.917987519074018</v>
      </c>
    </row>
    <row r="329" spans="1:23" x14ac:dyDescent="0.25">
      <c r="A329" s="18">
        <v>6580</v>
      </c>
      <c r="B329" s="18">
        <v>6536</v>
      </c>
      <c r="C329" s="18">
        <v>2110</v>
      </c>
      <c r="D329" s="18">
        <v>2110</v>
      </c>
      <c r="E329" s="18" t="s">
        <v>116</v>
      </c>
      <c r="F329" s="18" t="s">
        <v>117</v>
      </c>
      <c r="G329" s="19">
        <v>4.7565668259100002</v>
      </c>
      <c r="H329" s="19">
        <v>1.9249099999999999</v>
      </c>
      <c r="I329" s="18" t="s">
        <v>79</v>
      </c>
      <c r="J329" s="18" t="s">
        <v>80</v>
      </c>
      <c r="K329" s="18">
        <v>26</v>
      </c>
      <c r="L329" s="18">
        <v>21</v>
      </c>
      <c r="M329" s="18" t="s">
        <v>57</v>
      </c>
      <c r="N329" s="18" t="s">
        <v>58</v>
      </c>
      <c r="O329" s="18" t="s">
        <v>57</v>
      </c>
      <c r="P329" s="19">
        <v>2257.5688763600001</v>
      </c>
      <c r="Q329" s="19">
        <v>207195.22215300001</v>
      </c>
      <c r="R329" s="20">
        <v>1.2720320000000001</v>
      </c>
      <c r="S329" s="20">
        <v>9.4525830000000006</v>
      </c>
      <c r="T329" s="20">
        <v>0.30199999999999999</v>
      </c>
      <c r="U329" s="20">
        <v>0.30499999999999999</v>
      </c>
      <c r="V329" s="20">
        <f t="shared" si="10"/>
        <v>1.7090858877497599</v>
      </c>
      <c r="W329" s="20">
        <f t="shared" si="11"/>
        <v>12.645783222058352</v>
      </c>
    </row>
    <row r="330" spans="1:23" x14ac:dyDescent="0.25">
      <c r="A330" s="18">
        <v>6581</v>
      </c>
      <c r="B330" s="18">
        <v>6537</v>
      </c>
      <c r="C330" s="18">
        <v>2110</v>
      </c>
      <c r="D330" s="18">
        <v>2110</v>
      </c>
      <c r="E330" s="18" t="s">
        <v>116</v>
      </c>
      <c r="F330" s="18" t="s">
        <v>117</v>
      </c>
      <c r="G330" s="19">
        <v>16.5096135551</v>
      </c>
      <c r="H330" s="19">
        <v>6.6811999999999996</v>
      </c>
      <c r="I330" s="18" t="s">
        <v>79</v>
      </c>
      <c r="J330" s="18" t="s">
        <v>80</v>
      </c>
      <c r="K330" s="18">
        <v>26</v>
      </c>
      <c r="L330" s="18">
        <v>21</v>
      </c>
      <c r="M330" s="18" t="s">
        <v>57</v>
      </c>
      <c r="N330" s="18" t="s">
        <v>58</v>
      </c>
      <c r="O330" s="18" t="s">
        <v>57</v>
      </c>
      <c r="P330" s="19">
        <v>4533.9622487200004</v>
      </c>
      <c r="Q330" s="19">
        <v>719155.88982599997</v>
      </c>
      <c r="R330" s="20">
        <v>1.2720320000000001</v>
      </c>
      <c r="S330" s="20">
        <v>9.4525830000000006</v>
      </c>
      <c r="T330" s="20">
        <v>0.30199999999999999</v>
      </c>
      <c r="U330" s="20">
        <v>0.30499999999999999</v>
      </c>
      <c r="V330" s="20">
        <f t="shared" si="10"/>
        <v>5.9320927384831998</v>
      </c>
      <c r="W330" s="20">
        <f t="shared" si="11"/>
        <v>43.892445290022003</v>
      </c>
    </row>
    <row r="331" spans="1:23" x14ac:dyDescent="0.25">
      <c r="A331" s="18">
        <v>6582</v>
      </c>
      <c r="B331" s="18">
        <v>6538</v>
      </c>
      <c r="C331" s="18">
        <v>2110</v>
      </c>
      <c r="D331" s="18">
        <v>2110</v>
      </c>
      <c r="E331" s="18" t="s">
        <v>116</v>
      </c>
      <c r="F331" s="18" t="s">
        <v>117</v>
      </c>
      <c r="G331" s="19">
        <v>23.780818247300001</v>
      </c>
      <c r="H331" s="19">
        <v>9.6237600000000008</v>
      </c>
      <c r="I331" s="18" t="s">
        <v>79</v>
      </c>
      <c r="J331" s="18" t="s">
        <v>80</v>
      </c>
      <c r="K331" s="18">
        <v>26</v>
      </c>
      <c r="L331" s="18">
        <v>21</v>
      </c>
      <c r="M331" s="18" t="s">
        <v>57</v>
      </c>
      <c r="N331" s="18" t="s">
        <v>58</v>
      </c>
      <c r="O331" s="18" t="s">
        <v>57</v>
      </c>
      <c r="P331" s="19">
        <v>7382.7805726400002</v>
      </c>
      <c r="Q331" s="19">
        <v>1035888.29929</v>
      </c>
      <c r="R331" s="20">
        <v>1.2720320000000001</v>
      </c>
      <c r="S331" s="20">
        <v>9.4525830000000006</v>
      </c>
      <c r="T331" s="20">
        <v>0.30199999999999999</v>
      </c>
      <c r="U331" s="20">
        <v>0.30499999999999999</v>
      </c>
      <c r="V331" s="20">
        <f t="shared" si="10"/>
        <v>8.5447280148633613</v>
      </c>
      <c r="W331" s="20">
        <f t="shared" si="11"/>
        <v>63.223726169595615</v>
      </c>
    </row>
    <row r="332" spans="1:23" x14ac:dyDescent="0.25">
      <c r="A332" s="18">
        <v>7110</v>
      </c>
      <c r="B332" s="18">
        <v>7099</v>
      </c>
      <c r="C332" s="18">
        <v>2110</v>
      </c>
      <c r="D332" s="18">
        <v>2110</v>
      </c>
      <c r="E332" s="18" t="s">
        <v>116</v>
      </c>
      <c r="F332" s="18" t="s">
        <v>304</v>
      </c>
      <c r="G332" s="19">
        <v>114.200035503</v>
      </c>
      <c r="H332" s="19">
        <v>46.2151</v>
      </c>
      <c r="I332" s="18" t="s">
        <v>79</v>
      </c>
      <c r="J332" s="18" t="s">
        <v>80</v>
      </c>
      <c r="K332" s="18">
        <v>26</v>
      </c>
      <c r="L332" s="18">
        <v>21</v>
      </c>
      <c r="M332" s="18" t="s">
        <v>57</v>
      </c>
      <c r="N332" s="18" t="s">
        <v>58</v>
      </c>
      <c r="O332" s="18" t="s">
        <v>57</v>
      </c>
      <c r="P332" s="19">
        <v>14008.7758896</v>
      </c>
      <c r="Q332" s="19">
        <v>4974533.6483199997</v>
      </c>
      <c r="R332" s="20">
        <v>1.2720320000000001</v>
      </c>
      <c r="S332" s="20">
        <v>9.4525830000000006</v>
      </c>
      <c r="T332" s="20">
        <v>0.30199999999999999</v>
      </c>
      <c r="U332" s="20">
        <v>0.30499999999999999</v>
      </c>
      <c r="V332" s="20">
        <f t="shared" si="10"/>
        <v>41.033386086073598</v>
      </c>
      <c r="W332" s="20">
        <f t="shared" si="11"/>
        <v>303.61218767929353</v>
      </c>
    </row>
    <row r="333" spans="1:23" x14ac:dyDescent="0.25">
      <c r="A333" s="18">
        <v>7111</v>
      </c>
      <c r="B333" s="18">
        <v>7100</v>
      </c>
      <c r="C333" s="18">
        <v>2110</v>
      </c>
      <c r="D333" s="18">
        <v>2110</v>
      </c>
      <c r="E333" s="18" t="s">
        <v>116</v>
      </c>
      <c r="F333" s="18" t="s">
        <v>304</v>
      </c>
      <c r="G333" s="19">
        <v>45.483766081200002</v>
      </c>
      <c r="H333" s="19">
        <v>18.406600000000001</v>
      </c>
      <c r="I333" s="18" t="s">
        <v>79</v>
      </c>
      <c r="J333" s="18" t="s">
        <v>80</v>
      </c>
      <c r="K333" s="18">
        <v>26</v>
      </c>
      <c r="L333" s="18">
        <v>21</v>
      </c>
      <c r="M333" s="18" t="s">
        <v>57</v>
      </c>
      <c r="N333" s="18" t="s">
        <v>58</v>
      </c>
      <c r="O333" s="18" t="s">
        <v>57</v>
      </c>
      <c r="P333" s="19">
        <v>11302.851286499999</v>
      </c>
      <c r="Q333" s="19">
        <v>1981264.9257700001</v>
      </c>
      <c r="R333" s="20">
        <v>1.2720320000000001</v>
      </c>
      <c r="S333" s="20">
        <v>9.4525830000000006</v>
      </c>
      <c r="T333" s="20">
        <v>0.30199999999999999</v>
      </c>
      <c r="U333" s="20">
        <v>0.30499999999999999</v>
      </c>
      <c r="V333" s="20">
        <f t="shared" si="10"/>
        <v>16.3428213794176</v>
      </c>
      <c r="W333" s="20">
        <f t="shared" si="11"/>
        <v>120.92299040222102</v>
      </c>
    </row>
    <row r="334" spans="1:23" x14ac:dyDescent="0.25">
      <c r="A334" s="18">
        <v>7112</v>
      </c>
      <c r="B334" s="18">
        <v>7101</v>
      </c>
      <c r="C334" s="18">
        <v>2110</v>
      </c>
      <c r="D334" s="18">
        <v>2110</v>
      </c>
      <c r="E334" s="18" t="s">
        <v>116</v>
      </c>
      <c r="F334" s="18" t="s">
        <v>304</v>
      </c>
      <c r="G334" s="19">
        <v>22445.5103557</v>
      </c>
      <c r="H334" s="19">
        <v>9083.3799999999992</v>
      </c>
      <c r="I334" s="18" t="s">
        <v>79</v>
      </c>
      <c r="J334" s="18" t="s">
        <v>80</v>
      </c>
      <c r="K334" s="18">
        <v>26</v>
      </c>
      <c r="L334" s="18">
        <v>21</v>
      </c>
      <c r="M334" s="18" t="s">
        <v>57</v>
      </c>
      <c r="N334" s="18" t="s">
        <v>58</v>
      </c>
      <c r="O334" s="18" t="s">
        <v>57</v>
      </c>
      <c r="P334" s="19">
        <v>1406990.7657699999</v>
      </c>
      <c r="Q334" s="19">
        <v>1007192035.9400001</v>
      </c>
      <c r="R334" s="20">
        <v>1.2720320000000001</v>
      </c>
      <c r="S334" s="20">
        <v>9.4525830000000006</v>
      </c>
      <c r="T334" s="20">
        <v>0.30199999999999999</v>
      </c>
      <c r="U334" s="20">
        <v>0.30499999999999999</v>
      </c>
      <c r="V334" s="20">
        <f t="shared" si="10"/>
        <v>8064.9363196556787</v>
      </c>
      <c r="W334" s="20">
        <f t="shared" si="11"/>
        <v>59673.675342525297</v>
      </c>
    </row>
    <row r="335" spans="1:23" x14ac:dyDescent="0.25">
      <c r="A335" s="18">
        <v>7113</v>
      </c>
      <c r="B335" s="18">
        <v>7102</v>
      </c>
      <c r="C335" s="18">
        <v>2110</v>
      </c>
      <c r="D335" s="18">
        <v>2110</v>
      </c>
      <c r="E335" s="18" t="s">
        <v>116</v>
      </c>
      <c r="F335" s="18" t="s">
        <v>304</v>
      </c>
      <c r="G335" s="19">
        <v>14.1638262763</v>
      </c>
      <c r="H335" s="19">
        <v>5.7319000000000004</v>
      </c>
      <c r="I335" s="18" t="s">
        <v>79</v>
      </c>
      <c r="J335" s="18" t="s">
        <v>80</v>
      </c>
      <c r="K335" s="18">
        <v>26</v>
      </c>
      <c r="L335" s="18">
        <v>21</v>
      </c>
      <c r="M335" s="18" t="s">
        <v>57</v>
      </c>
      <c r="N335" s="18" t="s">
        <v>58</v>
      </c>
      <c r="O335" s="18" t="s">
        <v>57</v>
      </c>
      <c r="P335" s="19">
        <v>4357.05933078</v>
      </c>
      <c r="Q335" s="19">
        <v>616973.80469200003</v>
      </c>
      <c r="R335" s="20">
        <v>1.2720320000000001</v>
      </c>
      <c r="S335" s="20">
        <v>9.4525830000000006</v>
      </c>
      <c r="T335" s="20">
        <v>0.30199999999999999</v>
      </c>
      <c r="U335" s="20">
        <v>0.30499999999999999</v>
      </c>
      <c r="V335" s="20">
        <f t="shared" si="10"/>
        <v>5.0892298341184006</v>
      </c>
      <c r="W335" s="20">
        <f t="shared" si="11"/>
        <v>37.655976045901511</v>
      </c>
    </row>
    <row r="336" spans="1:23" x14ac:dyDescent="0.25">
      <c r="A336" s="18">
        <v>7114</v>
      </c>
      <c r="B336" s="18">
        <v>7103</v>
      </c>
      <c r="C336" s="18">
        <v>2110</v>
      </c>
      <c r="D336" s="18">
        <v>2110</v>
      </c>
      <c r="E336" s="18" t="s">
        <v>116</v>
      </c>
      <c r="F336" s="18" t="s">
        <v>304</v>
      </c>
      <c r="G336" s="19">
        <v>491.671898564</v>
      </c>
      <c r="H336" s="19">
        <v>198.97300000000001</v>
      </c>
      <c r="I336" s="18" t="s">
        <v>79</v>
      </c>
      <c r="J336" s="18" t="s">
        <v>80</v>
      </c>
      <c r="K336" s="18">
        <v>26</v>
      </c>
      <c r="L336" s="18">
        <v>21</v>
      </c>
      <c r="M336" s="18" t="s">
        <v>57</v>
      </c>
      <c r="N336" s="18" t="s">
        <v>58</v>
      </c>
      <c r="O336" s="18" t="s">
        <v>57</v>
      </c>
      <c r="P336" s="19">
        <v>75093.265690100001</v>
      </c>
      <c r="Q336" s="19">
        <v>21417142.2326</v>
      </c>
      <c r="R336" s="20">
        <v>1.2720320000000001</v>
      </c>
      <c r="S336" s="20">
        <v>9.4525830000000006</v>
      </c>
      <c r="T336" s="20">
        <v>0.30199999999999999</v>
      </c>
      <c r="U336" s="20">
        <v>0.30499999999999999</v>
      </c>
      <c r="V336" s="20">
        <f t="shared" si="10"/>
        <v>176.66381614892802</v>
      </c>
      <c r="W336" s="20">
        <f t="shared" si="11"/>
        <v>1307.1621140950053</v>
      </c>
    </row>
    <row r="337" spans="1:23" x14ac:dyDescent="0.25">
      <c r="A337" s="18">
        <v>7115</v>
      </c>
      <c r="B337" s="18">
        <v>7104</v>
      </c>
      <c r="C337" s="18">
        <v>2110</v>
      </c>
      <c r="D337" s="18">
        <v>2110</v>
      </c>
      <c r="E337" s="18" t="s">
        <v>116</v>
      </c>
      <c r="F337" s="18" t="s">
        <v>304</v>
      </c>
      <c r="G337" s="19">
        <v>18.7801681493</v>
      </c>
      <c r="H337" s="19">
        <v>7.60006</v>
      </c>
      <c r="I337" s="18" t="s">
        <v>79</v>
      </c>
      <c r="J337" s="18" t="s">
        <v>80</v>
      </c>
      <c r="K337" s="18">
        <v>26</v>
      </c>
      <c r="L337" s="18">
        <v>21</v>
      </c>
      <c r="M337" s="18" t="s">
        <v>57</v>
      </c>
      <c r="N337" s="18" t="s">
        <v>58</v>
      </c>
      <c r="O337" s="18" t="s">
        <v>57</v>
      </c>
      <c r="P337" s="19">
        <v>4264.0006995499998</v>
      </c>
      <c r="Q337" s="19">
        <v>818060.85232900002</v>
      </c>
      <c r="R337" s="20">
        <v>1.2720320000000001</v>
      </c>
      <c r="S337" s="20">
        <v>9.4525830000000006</v>
      </c>
      <c r="T337" s="20">
        <v>0.30199999999999999</v>
      </c>
      <c r="U337" s="20">
        <v>0.30499999999999999</v>
      </c>
      <c r="V337" s="20">
        <f t="shared" si="10"/>
        <v>6.7479286263001601</v>
      </c>
      <c r="W337" s="20">
        <f t="shared" si="11"/>
        <v>49.928937578711107</v>
      </c>
    </row>
    <row r="338" spans="1:23" x14ac:dyDescent="0.25">
      <c r="A338" s="18">
        <v>7116</v>
      </c>
      <c r="B338" s="18">
        <v>7105</v>
      </c>
      <c r="C338" s="18">
        <v>2110</v>
      </c>
      <c r="D338" s="18">
        <v>2110</v>
      </c>
      <c r="E338" s="18" t="s">
        <v>116</v>
      </c>
      <c r="F338" s="18" t="s">
        <v>304</v>
      </c>
      <c r="G338" s="19">
        <v>0.388156076934</v>
      </c>
      <c r="H338" s="19">
        <v>0.157081</v>
      </c>
      <c r="I338" s="18" t="s">
        <v>79</v>
      </c>
      <c r="J338" s="18" t="s">
        <v>80</v>
      </c>
      <c r="K338" s="18">
        <v>26</v>
      </c>
      <c r="L338" s="18">
        <v>21</v>
      </c>
      <c r="M338" s="18" t="s">
        <v>57</v>
      </c>
      <c r="N338" s="18" t="s">
        <v>58</v>
      </c>
      <c r="O338" s="18" t="s">
        <v>57</v>
      </c>
      <c r="P338" s="19">
        <v>3719.0305925500002</v>
      </c>
      <c r="Q338" s="19">
        <v>16908.011076899998</v>
      </c>
      <c r="R338" s="20">
        <v>1.2720320000000001</v>
      </c>
      <c r="S338" s="20">
        <v>9.4525830000000006</v>
      </c>
      <c r="T338" s="20">
        <v>0.30199999999999999</v>
      </c>
      <c r="U338" s="20">
        <v>0.30499999999999999</v>
      </c>
      <c r="V338" s="20">
        <f t="shared" si="10"/>
        <v>0.13946881689721599</v>
      </c>
      <c r="W338" s="20">
        <f t="shared" si="11"/>
        <v>1.0319507272049853</v>
      </c>
    </row>
    <row r="339" spans="1:23" x14ac:dyDescent="0.25">
      <c r="A339" s="18">
        <v>7117</v>
      </c>
      <c r="B339" s="18">
        <v>7106</v>
      </c>
      <c r="C339" s="18">
        <v>2110</v>
      </c>
      <c r="D339" s="18">
        <v>2110</v>
      </c>
      <c r="E339" s="18" t="s">
        <v>116</v>
      </c>
      <c r="F339" s="18" t="s">
        <v>304</v>
      </c>
      <c r="G339" s="19">
        <v>40.923633494299999</v>
      </c>
      <c r="H339" s="19">
        <v>16.561199999999999</v>
      </c>
      <c r="I339" s="18" t="s">
        <v>79</v>
      </c>
      <c r="J339" s="18" t="s">
        <v>80</v>
      </c>
      <c r="K339" s="18">
        <v>26</v>
      </c>
      <c r="L339" s="18">
        <v>21</v>
      </c>
      <c r="M339" s="18" t="s">
        <v>57</v>
      </c>
      <c r="N339" s="18" t="s">
        <v>58</v>
      </c>
      <c r="O339" s="18" t="s">
        <v>57</v>
      </c>
      <c r="P339" s="19">
        <v>8139.9508613799999</v>
      </c>
      <c r="Q339" s="19">
        <v>1782626.3448999999</v>
      </c>
      <c r="R339" s="20">
        <v>1.2720320000000001</v>
      </c>
      <c r="S339" s="20">
        <v>9.4525830000000006</v>
      </c>
      <c r="T339" s="20">
        <v>0.30199999999999999</v>
      </c>
      <c r="U339" s="20">
        <v>0.30499999999999999</v>
      </c>
      <c r="V339" s="20">
        <f t="shared" si="10"/>
        <v>14.704330698163199</v>
      </c>
      <c r="W339" s="20">
        <f t="shared" si="11"/>
        <v>108.79955171782201</v>
      </c>
    </row>
    <row r="340" spans="1:23" x14ac:dyDescent="0.25">
      <c r="A340" s="18">
        <v>7118</v>
      </c>
      <c r="B340" s="18">
        <v>7107</v>
      </c>
      <c r="C340" s="18">
        <v>2110</v>
      </c>
      <c r="D340" s="18">
        <v>2110</v>
      </c>
      <c r="E340" s="18" t="s">
        <v>116</v>
      </c>
      <c r="F340" s="18" t="s">
        <v>304</v>
      </c>
      <c r="G340" s="19">
        <v>6.5315224249300003</v>
      </c>
      <c r="H340" s="19">
        <v>2.6432099999999998</v>
      </c>
      <c r="I340" s="18" t="s">
        <v>79</v>
      </c>
      <c r="J340" s="18" t="s">
        <v>80</v>
      </c>
      <c r="K340" s="18">
        <v>26</v>
      </c>
      <c r="L340" s="18">
        <v>21</v>
      </c>
      <c r="M340" s="18" t="s">
        <v>57</v>
      </c>
      <c r="N340" s="18" t="s">
        <v>58</v>
      </c>
      <c r="O340" s="18" t="s">
        <v>57</v>
      </c>
      <c r="P340" s="19">
        <v>2278.0134800400001</v>
      </c>
      <c r="Q340" s="19">
        <v>284511.97877799999</v>
      </c>
      <c r="R340" s="20">
        <v>1.2720320000000001</v>
      </c>
      <c r="S340" s="20">
        <v>9.4525830000000006</v>
      </c>
      <c r="T340" s="20">
        <v>0.30199999999999999</v>
      </c>
      <c r="U340" s="20">
        <v>0.30499999999999999</v>
      </c>
      <c r="V340" s="20">
        <f t="shared" si="10"/>
        <v>2.3468488964985599</v>
      </c>
      <c r="W340" s="20">
        <f t="shared" si="11"/>
        <v>17.364687528443852</v>
      </c>
    </row>
    <row r="341" spans="1:23" x14ac:dyDescent="0.25">
      <c r="A341" s="18">
        <v>7119</v>
      </c>
      <c r="B341" s="18">
        <v>7108</v>
      </c>
      <c r="C341" s="18">
        <v>2110</v>
      </c>
      <c r="D341" s="18">
        <v>2110</v>
      </c>
      <c r="E341" s="18" t="s">
        <v>116</v>
      </c>
      <c r="F341" s="18" t="s">
        <v>304</v>
      </c>
      <c r="G341" s="19">
        <v>646.56290913700002</v>
      </c>
      <c r="H341" s="19">
        <v>261.65499999999997</v>
      </c>
      <c r="I341" s="18" t="s">
        <v>79</v>
      </c>
      <c r="J341" s="18" t="s">
        <v>80</v>
      </c>
      <c r="K341" s="18">
        <v>26</v>
      </c>
      <c r="L341" s="18">
        <v>21</v>
      </c>
      <c r="M341" s="18" t="s">
        <v>57</v>
      </c>
      <c r="N341" s="18" t="s">
        <v>58</v>
      </c>
      <c r="O341" s="18" t="s">
        <v>57</v>
      </c>
      <c r="P341" s="19">
        <v>36551.2208073</v>
      </c>
      <c r="Q341" s="19">
        <v>28164167.664999999</v>
      </c>
      <c r="R341" s="20">
        <v>1.2720320000000001</v>
      </c>
      <c r="S341" s="20">
        <v>9.4525830000000006</v>
      </c>
      <c r="T341" s="20">
        <v>0.30199999999999999</v>
      </c>
      <c r="U341" s="20">
        <v>0.30499999999999999</v>
      </c>
      <c r="V341" s="20">
        <f t="shared" si="10"/>
        <v>232.31780600607996</v>
      </c>
      <c r="W341" s="20">
        <f t="shared" si="11"/>
        <v>1718.954345381175</v>
      </c>
    </row>
    <row r="342" spans="1:23" x14ac:dyDescent="0.25">
      <c r="A342" s="18">
        <v>7120</v>
      </c>
      <c r="B342" s="18">
        <v>7109</v>
      </c>
      <c r="C342" s="18">
        <v>2110</v>
      </c>
      <c r="D342" s="18">
        <v>2110</v>
      </c>
      <c r="E342" s="18" t="s">
        <v>116</v>
      </c>
      <c r="F342" s="18" t="s">
        <v>304</v>
      </c>
      <c r="G342" s="19">
        <v>20.219656362399999</v>
      </c>
      <c r="H342" s="19">
        <v>8.1826000000000008</v>
      </c>
      <c r="I342" s="18" t="s">
        <v>79</v>
      </c>
      <c r="J342" s="18" t="s">
        <v>80</v>
      </c>
      <c r="K342" s="18">
        <v>26</v>
      </c>
      <c r="L342" s="18">
        <v>21</v>
      </c>
      <c r="M342" s="18" t="s">
        <v>57</v>
      </c>
      <c r="N342" s="18" t="s">
        <v>58</v>
      </c>
      <c r="O342" s="18" t="s">
        <v>57</v>
      </c>
      <c r="P342" s="19">
        <v>3903.2975196500001</v>
      </c>
      <c r="Q342" s="19">
        <v>880764.70807499997</v>
      </c>
      <c r="R342" s="20">
        <v>1.2720320000000001</v>
      </c>
      <c r="S342" s="20">
        <v>9.4525830000000006</v>
      </c>
      <c r="T342" s="20">
        <v>0.30199999999999999</v>
      </c>
      <c r="U342" s="20">
        <v>0.30499999999999999</v>
      </c>
      <c r="V342" s="20">
        <f t="shared" si="10"/>
        <v>7.2651532721536007</v>
      </c>
      <c r="W342" s="20">
        <f t="shared" si="11"/>
        <v>53.755960430781009</v>
      </c>
    </row>
    <row r="343" spans="1:23" x14ac:dyDescent="0.25">
      <c r="A343" s="18">
        <v>7121</v>
      </c>
      <c r="B343" s="18">
        <v>7110</v>
      </c>
      <c r="C343" s="18">
        <v>2110</v>
      </c>
      <c r="D343" s="18">
        <v>2110</v>
      </c>
      <c r="E343" s="18" t="s">
        <v>116</v>
      </c>
      <c r="F343" s="18" t="s">
        <v>304</v>
      </c>
      <c r="G343" s="19">
        <v>656.64452503899997</v>
      </c>
      <c r="H343" s="19">
        <v>265.73500000000001</v>
      </c>
      <c r="I343" s="18" t="s">
        <v>79</v>
      </c>
      <c r="J343" s="18" t="s">
        <v>80</v>
      </c>
      <c r="K343" s="18">
        <v>26</v>
      </c>
      <c r="L343" s="18">
        <v>21</v>
      </c>
      <c r="M343" s="18" t="s">
        <v>57</v>
      </c>
      <c r="N343" s="18" t="s">
        <v>58</v>
      </c>
      <c r="O343" s="18" t="s">
        <v>57</v>
      </c>
      <c r="P343" s="19">
        <v>42262.302267500003</v>
      </c>
      <c r="Q343" s="19">
        <v>28603321.097100001</v>
      </c>
      <c r="R343" s="20">
        <v>1.2720320000000001</v>
      </c>
      <c r="S343" s="20">
        <v>9.4525830000000006</v>
      </c>
      <c r="T343" s="20">
        <v>0.30199999999999999</v>
      </c>
      <c r="U343" s="20">
        <v>0.30499999999999999</v>
      </c>
      <c r="V343" s="20">
        <f t="shared" si="10"/>
        <v>235.94034961696002</v>
      </c>
      <c r="W343" s="20">
        <f t="shared" si="11"/>
        <v>1745.7580897359753</v>
      </c>
    </row>
    <row r="344" spans="1:23" x14ac:dyDescent="0.25">
      <c r="A344" s="18">
        <v>7122</v>
      </c>
      <c r="B344" s="18">
        <v>7111</v>
      </c>
      <c r="C344" s="18">
        <v>2110</v>
      </c>
      <c r="D344" s="18">
        <v>2110</v>
      </c>
      <c r="E344" s="18" t="s">
        <v>116</v>
      </c>
      <c r="F344" s="18" t="s">
        <v>304</v>
      </c>
      <c r="G344" s="19">
        <v>5.4962619097700003</v>
      </c>
      <c r="H344" s="19">
        <v>2.2242600000000001</v>
      </c>
      <c r="I344" s="18" t="s">
        <v>79</v>
      </c>
      <c r="J344" s="18" t="s">
        <v>80</v>
      </c>
      <c r="K344" s="18">
        <v>26</v>
      </c>
      <c r="L344" s="18">
        <v>21</v>
      </c>
      <c r="M344" s="18" t="s">
        <v>57</v>
      </c>
      <c r="N344" s="18" t="s">
        <v>58</v>
      </c>
      <c r="O344" s="18" t="s">
        <v>57</v>
      </c>
      <c r="P344" s="19">
        <v>2297.37415981</v>
      </c>
      <c r="Q344" s="19">
        <v>239416.211121</v>
      </c>
      <c r="R344" s="20">
        <v>1.2720320000000001</v>
      </c>
      <c r="S344" s="20">
        <v>9.4525830000000006</v>
      </c>
      <c r="T344" s="20">
        <v>0.30199999999999999</v>
      </c>
      <c r="U344" s="20">
        <v>0.30499999999999999</v>
      </c>
      <c r="V344" s="20">
        <f t="shared" si="10"/>
        <v>1.9748722676313601</v>
      </c>
      <c r="W344" s="20">
        <f t="shared" si="11"/>
        <v>14.612376573188103</v>
      </c>
    </row>
    <row r="345" spans="1:23" x14ac:dyDescent="0.25">
      <c r="A345" s="18">
        <v>7123</v>
      </c>
      <c r="B345" s="18">
        <v>7112</v>
      </c>
      <c r="C345" s="18">
        <v>2110</v>
      </c>
      <c r="D345" s="18">
        <v>2110</v>
      </c>
      <c r="E345" s="18" t="s">
        <v>116</v>
      </c>
      <c r="F345" s="18" t="s">
        <v>304</v>
      </c>
      <c r="G345" s="19">
        <v>99.007541313999994</v>
      </c>
      <c r="H345" s="19">
        <v>40.066899999999997</v>
      </c>
      <c r="I345" s="18" t="s">
        <v>79</v>
      </c>
      <c r="J345" s="18" t="s">
        <v>80</v>
      </c>
      <c r="K345" s="18">
        <v>26</v>
      </c>
      <c r="L345" s="18">
        <v>21</v>
      </c>
      <c r="M345" s="18" t="s">
        <v>57</v>
      </c>
      <c r="N345" s="18" t="s">
        <v>58</v>
      </c>
      <c r="O345" s="18" t="s">
        <v>57</v>
      </c>
      <c r="P345" s="19">
        <v>13729.453520900001</v>
      </c>
      <c r="Q345" s="19">
        <v>4312751.2485800004</v>
      </c>
      <c r="R345" s="20">
        <v>1.2720320000000001</v>
      </c>
      <c r="S345" s="20">
        <v>9.4525830000000006</v>
      </c>
      <c r="T345" s="20">
        <v>0.30199999999999999</v>
      </c>
      <c r="U345" s="20">
        <v>0.30499999999999999</v>
      </c>
      <c r="V345" s="20">
        <f t="shared" si="10"/>
        <v>35.574532500678394</v>
      </c>
      <c r="W345" s="20">
        <f t="shared" si="11"/>
        <v>263.2213099728765</v>
      </c>
    </row>
    <row r="346" spans="1:23" x14ac:dyDescent="0.25">
      <c r="A346" s="18">
        <v>7124</v>
      </c>
      <c r="B346" s="18">
        <v>7113</v>
      </c>
      <c r="C346" s="18">
        <v>2110</v>
      </c>
      <c r="D346" s="18">
        <v>2110</v>
      </c>
      <c r="E346" s="18" t="s">
        <v>116</v>
      </c>
      <c r="F346" s="18" t="s">
        <v>304</v>
      </c>
      <c r="G346" s="19">
        <v>11.078849951500001</v>
      </c>
      <c r="H346" s="19">
        <v>4.4834500000000004</v>
      </c>
      <c r="I346" s="18" t="s">
        <v>79</v>
      </c>
      <c r="J346" s="18" t="s">
        <v>80</v>
      </c>
      <c r="K346" s="18">
        <v>26</v>
      </c>
      <c r="L346" s="18">
        <v>21</v>
      </c>
      <c r="M346" s="18" t="s">
        <v>57</v>
      </c>
      <c r="N346" s="18" t="s">
        <v>58</v>
      </c>
      <c r="O346" s="18" t="s">
        <v>57</v>
      </c>
      <c r="P346" s="19">
        <v>3234.0068145300002</v>
      </c>
      <c r="Q346" s="19">
        <v>482592.77351199999</v>
      </c>
      <c r="R346" s="20">
        <v>1.2720320000000001</v>
      </c>
      <c r="S346" s="20">
        <v>9.4525830000000006</v>
      </c>
      <c r="T346" s="20">
        <v>0.30199999999999999</v>
      </c>
      <c r="U346" s="20">
        <v>0.30499999999999999</v>
      </c>
      <c r="V346" s="20">
        <f t="shared" si="10"/>
        <v>3.9807581255392002</v>
      </c>
      <c r="W346" s="20">
        <f t="shared" si="11"/>
        <v>29.454227359688257</v>
      </c>
    </row>
    <row r="347" spans="1:23" x14ac:dyDescent="0.25">
      <c r="A347" s="18">
        <v>7125</v>
      </c>
      <c r="B347" s="18">
        <v>7114</v>
      </c>
      <c r="C347" s="18">
        <v>2110</v>
      </c>
      <c r="D347" s="18">
        <v>2110</v>
      </c>
      <c r="E347" s="18" t="s">
        <v>116</v>
      </c>
      <c r="F347" s="18" t="s">
        <v>304</v>
      </c>
      <c r="G347" s="19">
        <v>15.024147961800001</v>
      </c>
      <c r="H347" s="19">
        <v>6.0800599999999996</v>
      </c>
      <c r="I347" s="18" t="s">
        <v>79</v>
      </c>
      <c r="J347" s="18" t="s">
        <v>80</v>
      </c>
      <c r="K347" s="18">
        <v>26</v>
      </c>
      <c r="L347" s="18">
        <v>21</v>
      </c>
      <c r="M347" s="18" t="s">
        <v>57</v>
      </c>
      <c r="N347" s="18" t="s">
        <v>58</v>
      </c>
      <c r="O347" s="18" t="s">
        <v>57</v>
      </c>
      <c r="P347" s="19">
        <v>4233.3544090100004</v>
      </c>
      <c r="Q347" s="19">
        <v>654449.26741299999</v>
      </c>
      <c r="R347" s="20">
        <v>1.2720320000000001</v>
      </c>
      <c r="S347" s="20">
        <v>9.4525830000000006</v>
      </c>
      <c r="T347" s="20">
        <v>0.30199999999999999</v>
      </c>
      <c r="U347" s="20">
        <v>0.30499999999999999</v>
      </c>
      <c r="V347" s="20">
        <f t="shared" si="10"/>
        <v>5.3983535555801598</v>
      </c>
      <c r="W347" s="20">
        <f t="shared" si="11"/>
        <v>39.943228897511105</v>
      </c>
    </row>
    <row r="348" spans="1:23" x14ac:dyDescent="0.25">
      <c r="A348" s="18">
        <v>7126</v>
      </c>
      <c r="B348" s="18">
        <v>7115</v>
      </c>
      <c r="C348" s="18">
        <v>2110</v>
      </c>
      <c r="D348" s="18">
        <v>2110</v>
      </c>
      <c r="E348" s="18" t="s">
        <v>116</v>
      </c>
      <c r="F348" s="18" t="s">
        <v>304</v>
      </c>
      <c r="G348" s="19">
        <v>5.22380287957</v>
      </c>
      <c r="H348" s="19">
        <v>2.1139999999999999</v>
      </c>
      <c r="I348" s="18" t="s">
        <v>79</v>
      </c>
      <c r="J348" s="18" t="s">
        <v>80</v>
      </c>
      <c r="K348" s="18">
        <v>26</v>
      </c>
      <c r="L348" s="18">
        <v>21</v>
      </c>
      <c r="M348" s="18" t="s">
        <v>57</v>
      </c>
      <c r="N348" s="18" t="s">
        <v>58</v>
      </c>
      <c r="O348" s="18" t="s">
        <v>57</v>
      </c>
      <c r="P348" s="19">
        <v>1986.8801182300001</v>
      </c>
      <c r="Q348" s="19">
        <v>227547.94324200001</v>
      </c>
      <c r="R348" s="20">
        <v>1.2720320000000001</v>
      </c>
      <c r="S348" s="20">
        <v>9.4525830000000006</v>
      </c>
      <c r="T348" s="20">
        <v>0.30199999999999999</v>
      </c>
      <c r="U348" s="20">
        <v>0.30499999999999999</v>
      </c>
      <c r="V348" s="20">
        <f t="shared" si="10"/>
        <v>1.8769748023039996</v>
      </c>
      <c r="W348" s="20">
        <f t="shared" si="11"/>
        <v>13.888018521090002</v>
      </c>
    </row>
    <row r="349" spans="1:23" x14ac:dyDescent="0.25">
      <c r="A349" s="18">
        <v>7127</v>
      </c>
      <c r="B349" s="18">
        <v>7116</v>
      </c>
      <c r="C349" s="18">
        <v>2110</v>
      </c>
      <c r="D349" s="18">
        <v>2110</v>
      </c>
      <c r="E349" s="18" t="s">
        <v>116</v>
      </c>
      <c r="F349" s="18" t="s">
        <v>304</v>
      </c>
      <c r="G349" s="19">
        <v>1.0856746748599999</v>
      </c>
      <c r="H349" s="19">
        <v>0.439357</v>
      </c>
      <c r="I349" s="18" t="s">
        <v>79</v>
      </c>
      <c r="J349" s="18" t="s">
        <v>80</v>
      </c>
      <c r="K349" s="18">
        <v>26</v>
      </c>
      <c r="L349" s="18">
        <v>21</v>
      </c>
      <c r="M349" s="18" t="s">
        <v>57</v>
      </c>
      <c r="N349" s="18" t="s">
        <v>58</v>
      </c>
      <c r="O349" s="18" t="s">
        <v>57</v>
      </c>
      <c r="P349" s="19">
        <v>1140.87218893</v>
      </c>
      <c r="Q349" s="19">
        <v>47291.799669200002</v>
      </c>
      <c r="R349" s="20">
        <v>1.2720320000000001</v>
      </c>
      <c r="S349" s="20">
        <v>9.4525830000000006</v>
      </c>
      <c r="T349" s="20">
        <v>0.30199999999999999</v>
      </c>
      <c r="U349" s="20">
        <v>0.30499999999999999</v>
      </c>
      <c r="V349" s="20">
        <f t="shared" si="10"/>
        <v>0.390095562069952</v>
      </c>
      <c r="W349" s="20">
        <f t="shared" si="11"/>
        <v>2.8863756638460454</v>
      </c>
    </row>
    <row r="350" spans="1:23" x14ac:dyDescent="0.25">
      <c r="A350" s="18">
        <v>7128</v>
      </c>
      <c r="B350" s="18">
        <v>7117</v>
      </c>
      <c r="C350" s="18">
        <v>2110</v>
      </c>
      <c r="D350" s="18">
        <v>2110</v>
      </c>
      <c r="E350" s="18" t="s">
        <v>116</v>
      </c>
      <c r="F350" s="18" t="s">
        <v>304</v>
      </c>
      <c r="G350" s="19">
        <v>1179.6721075400001</v>
      </c>
      <c r="H350" s="19">
        <v>477.39600000000002</v>
      </c>
      <c r="I350" s="18" t="s">
        <v>79</v>
      </c>
      <c r="J350" s="18" t="s">
        <v>80</v>
      </c>
      <c r="K350" s="18">
        <v>26</v>
      </c>
      <c r="L350" s="18">
        <v>21</v>
      </c>
      <c r="M350" s="18" t="s">
        <v>57</v>
      </c>
      <c r="N350" s="18" t="s">
        <v>58</v>
      </c>
      <c r="O350" s="18" t="s">
        <v>57</v>
      </c>
      <c r="P350" s="19">
        <v>80640.728447100002</v>
      </c>
      <c r="Q350" s="19">
        <v>51386311.458499998</v>
      </c>
      <c r="R350" s="20">
        <v>1.2720320000000001</v>
      </c>
      <c r="S350" s="20">
        <v>9.4525830000000006</v>
      </c>
      <c r="T350" s="20">
        <v>0.30199999999999999</v>
      </c>
      <c r="U350" s="20">
        <v>0.30499999999999999</v>
      </c>
      <c r="V350" s="20">
        <f t="shared" si="10"/>
        <v>423.86956609305599</v>
      </c>
      <c r="W350" s="20">
        <f t="shared" si="11"/>
        <v>3136.2745931382606</v>
      </c>
    </row>
    <row r="351" spans="1:23" x14ac:dyDescent="0.25">
      <c r="A351" s="18">
        <v>7129</v>
      </c>
      <c r="B351" s="18">
        <v>7118</v>
      </c>
      <c r="C351" s="18">
        <v>2110</v>
      </c>
      <c r="D351" s="18">
        <v>2110</v>
      </c>
      <c r="E351" s="18" t="s">
        <v>116</v>
      </c>
      <c r="F351" s="18" t="s">
        <v>304</v>
      </c>
      <c r="G351" s="19">
        <v>41.0010423401</v>
      </c>
      <c r="H351" s="19">
        <v>16.592500000000001</v>
      </c>
      <c r="I351" s="18" t="s">
        <v>79</v>
      </c>
      <c r="J351" s="18" t="s">
        <v>80</v>
      </c>
      <c r="K351" s="18">
        <v>26</v>
      </c>
      <c r="L351" s="18">
        <v>21</v>
      </c>
      <c r="M351" s="18" t="s">
        <v>57</v>
      </c>
      <c r="N351" s="18" t="s">
        <v>58</v>
      </c>
      <c r="O351" s="18" t="s">
        <v>57</v>
      </c>
      <c r="P351" s="19">
        <v>9757.7374361799993</v>
      </c>
      <c r="Q351" s="19">
        <v>1785998.2603199999</v>
      </c>
      <c r="R351" s="20">
        <v>1.2720320000000001</v>
      </c>
      <c r="S351" s="20">
        <v>9.4525830000000006</v>
      </c>
      <c r="T351" s="20">
        <v>0.30199999999999999</v>
      </c>
      <c r="U351" s="20">
        <v>0.30499999999999999</v>
      </c>
      <c r="V351" s="20">
        <f t="shared" si="10"/>
        <v>14.73212129008</v>
      </c>
      <c r="W351" s="20">
        <f t="shared" si="11"/>
        <v>109.00517848211253</v>
      </c>
    </row>
    <row r="352" spans="1:23" x14ac:dyDescent="0.25">
      <c r="A352" s="18">
        <v>7498</v>
      </c>
      <c r="B352" s="18">
        <v>7498</v>
      </c>
      <c r="C352" s="18">
        <v>2110</v>
      </c>
      <c r="D352" s="18">
        <v>2110</v>
      </c>
      <c r="E352" s="18" t="s">
        <v>171</v>
      </c>
      <c r="F352" s="18" t="s">
        <v>311</v>
      </c>
      <c r="G352" s="19">
        <v>0.19276159270000001</v>
      </c>
      <c r="H352" s="19">
        <v>7.8007800000000002E-2</v>
      </c>
      <c r="I352" s="18" t="s">
        <v>24</v>
      </c>
      <c r="J352" s="18" t="s">
        <v>173</v>
      </c>
      <c r="K352" s="18">
        <v>26</v>
      </c>
      <c r="L352" s="18">
        <v>21</v>
      </c>
      <c r="M352" s="18" t="s">
        <v>57</v>
      </c>
      <c r="N352" s="18" t="s">
        <v>58</v>
      </c>
      <c r="O352" s="18" t="s">
        <v>57</v>
      </c>
      <c r="P352" s="19">
        <v>368460.18369600002</v>
      </c>
      <c r="Q352" s="19">
        <v>209608801.10299999</v>
      </c>
      <c r="R352" s="20">
        <v>1.671602</v>
      </c>
      <c r="S352" s="20">
        <v>12.944876000000001</v>
      </c>
      <c r="T352" s="20">
        <v>0.78300000000000003</v>
      </c>
      <c r="U352" s="20">
        <v>0.6</v>
      </c>
      <c r="V352" s="20">
        <f t="shared" si="10"/>
        <v>2.8296364805545194E-2</v>
      </c>
      <c r="W352" s="20">
        <f t="shared" si="11"/>
        <v>0.40392051921312011</v>
      </c>
    </row>
    <row r="353" spans="1:23" x14ac:dyDescent="0.25">
      <c r="A353" s="18">
        <v>7671</v>
      </c>
      <c r="B353" s="18">
        <v>8229</v>
      </c>
      <c r="C353" s="18">
        <v>2120</v>
      </c>
      <c r="D353" s="18">
        <v>2120</v>
      </c>
      <c r="E353" s="18" t="s">
        <v>116</v>
      </c>
      <c r="F353" s="18" t="s">
        <v>196</v>
      </c>
      <c r="G353" s="19">
        <v>4.5920735501500003</v>
      </c>
      <c r="H353" s="19">
        <v>1.8583499999999999</v>
      </c>
      <c r="I353" s="18" t="s">
        <v>79</v>
      </c>
      <c r="J353" s="18" t="s">
        <v>80</v>
      </c>
      <c r="K353" s="18">
        <v>27</v>
      </c>
      <c r="L353" s="18">
        <v>22</v>
      </c>
      <c r="M353" s="18" t="s">
        <v>59</v>
      </c>
      <c r="N353" s="18" t="s">
        <v>60</v>
      </c>
      <c r="O353" s="18" t="s">
        <v>61</v>
      </c>
      <c r="P353" s="19">
        <v>1909.6206738200001</v>
      </c>
      <c r="Q353" s="19">
        <v>200029.92372200001</v>
      </c>
      <c r="R353" s="20">
        <v>0.51060899999999998</v>
      </c>
      <c r="S353" s="20">
        <v>9.7789370000000009</v>
      </c>
      <c r="T353" s="20">
        <v>0.30199999999999999</v>
      </c>
      <c r="U353" s="20">
        <v>0.30499999999999999</v>
      </c>
      <c r="V353" s="20">
        <f t="shared" si="10"/>
        <v>0.66232538413469988</v>
      </c>
      <c r="W353" s="20">
        <f t="shared" si="11"/>
        <v>12.630017863895251</v>
      </c>
    </row>
    <row r="354" spans="1:23" x14ac:dyDescent="0.25">
      <c r="A354" s="18">
        <v>7672</v>
      </c>
      <c r="B354" s="18">
        <v>8230</v>
      </c>
      <c r="C354" s="18">
        <v>2120</v>
      </c>
      <c r="D354" s="18">
        <v>2120</v>
      </c>
      <c r="E354" s="18" t="s">
        <v>116</v>
      </c>
      <c r="F354" s="18" t="s">
        <v>196</v>
      </c>
      <c r="G354" s="19">
        <v>135.609917706</v>
      </c>
      <c r="H354" s="19">
        <v>54.879399999999997</v>
      </c>
      <c r="I354" s="18" t="s">
        <v>79</v>
      </c>
      <c r="J354" s="18" t="s">
        <v>80</v>
      </c>
      <c r="K354" s="18">
        <v>27</v>
      </c>
      <c r="L354" s="18">
        <v>22</v>
      </c>
      <c r="M354" s="18" t="s">
        <v>59</v>
      </c>
      <c r="N354" s="18" t="s">
        <v>60</v>
      </c>
      <c r="O354" s="18" t="s">
        <v>61</v>
      </c>
      <c r="P354" s="19">
        <v>13190.0687499</v>
      </c>
      <c r="Q354" s="19">
        <v>5907144.3866299996</v>
      </c>
      <c r="R354" s="20">
        <v>0.51060899999999998</v>
      </c>
      <c r="S354" s="20">
        <v>9.7789370000000009</v>
      </c>
      <c r="T354" s="20">
        <v>0.30199999999999999</v>
      </c>
      <c r="U354" s="20">
        <v>0.30499999999999999</v>
      </c>
      <c r="V354" s="20">
        <f t="shared" si="10"/>
        <v>19.559297057110797</v>
      </c>
      <c r="W354" s="20">
        <f t="shared" si="11"/>
        <v>372.98022566247101</v>
      </c>
    </row>
    <row r="355" spans="1:23" x14ac:dyDescent="0.25">
      <c r="A355" s="18">
        <v>7673</v>
      </c>
      <c r="B355" s="18">
        <v>8231</v>
      </c>
      <c r="C355" s="18">
        <v>2120</v>
      </c>
      <c r="D355" s="18">
        <v>2120</v>
      </c>
      <c r="E355" s="18" t="s">
        <v>116</v>
      </c>
      <c r="F355" s="18" t="s">
        <v>196</v>
      </c>
      <c r="G355" s="19">
        <v>3.1932203226999998</v>
      </c>
      <c r="H355" s="19">
        <v>1.2922499999999999</v>
      </c>
      <c r="I355" s="18" t="s">
        <v>79</v>
      </c>
      <c r="J355" s="18" t="s">
        <v>80</v>
      </c>
      <c r="K355" s="18">
        <v>27</v>
      </c>
      <c r="L355" s="18">
        <v>22</v>
      </c>
      <c r="M355" s="18" t="s">
        <v>59</v>
      </c>
      <c r="N355" s="18" t="s">
        <v>60</v>
      </c>
      <c r="O355" s="18" t="s">
        <v>61</v>
      </c>
      <c r="P355" s="19">
        <v>1719.27872974</v>
      </c>
      <c r="Q355" s="19">
        <v>139096.12087000001</v>
      </c>
      <c r="R355" s="20">
        <v>0.51060899999999998</v>
      </c>
      <c r="S355" s="20">
        <v>9.7789370000000009</v>
      </c>
      <c r="T355" s="20">
        <v>0.30199999999999999</v>
      </c>
      <c r="U355" s="20">
        <v>0.30499999999999999</v>
      </c>
      <c r="V355" s="20">
        <f t="shared" si="10"/>
        <v>0.4605644672144999</v>
      </c>
      <c r="W355" s="20">
        <f t="shared" si="11"/>
        <v>8.7825977800837496</v>
      </c>
    </row>
    <row r="356" spans="1:23" x14ac:dyDescent="0.25">
      <c r="A356" s="18">
        <v>7674</v>
      </c>
      <c r="B356" s="18">
        <v>8232</v>
      </c>
      <c r="C356" s="18">
        <v>2120</v>
      </c>
      <c r="D356" s="18">
        <v>2120</v>
      </c>
      <c r="E356" s="18" t="s">
        <v>116</v>
      </c>
      <c r="F356" s="18" t="s">
        <v>196</v>
      </c>
      <c r="G356" s="19">
        <v>28.664809720099999</v>
      </c>
      <c r="H356" s="19">
        <v>11.600199999999999</v>
      </c>
      <c r="I356" s="18" t="s">
        <v>79</v>
      </c>
      <c r="J356" s="18" t="s">
        <v>80</v>
      </c>
      <c r="K356" s="18">
        <v>27</v>
      </c>
      <c r="L356" s="18">
        <v>22</v>
      </c>
      <c r="M356" s="18" t="s">
        <v>59</v>
      </c>
      <c r="N356" s="18" t="s">
        <v>60</v>
      </c>
      <c r="O356" s="18" t="s">
        <v>61</v>
      </c>
      <c r="P356" s="19">
        <v>6645.7414516999997</v>
      </c>
      <c r="Q356" s="19">
        <v>1248634.1168500001</v>
      </c>
      <c r="R356" s="20">
        <v>0.51060899999999998</v>
      </c>
      <c r="S356" s="20">
        <v>9.7789370000000009</v>
      </c>
      <c r="T356" s="20">
        <v>0.30199999999999999</v>
      </c>
      <c r="U356" s="20">
        <v>0.30499999999999999</v>
      </c>
      <c r="V356" s="20">
        <f t="shared" si="10"/>
        <v>4.1343702322163987</v>
      </c>
      <c r="W356" s="20">
        <f t="shared" si="11"/>
        <v>78.839149366243007</v>
      </c>
    </row>
    <row r="357" spans="1:23" x14ac:dyDescent="0.25">
      <c r="A357" s="18">
        <v>7675</v>
      </c>
      <c r="B357" s="18">
        <v>8233</v>
      </c>
      <c r="C357" s="18">
        <v>2120</v>
      </c>
      <c r="D357" s="18">
        <v>2120</v>
      </c>
      <c r="E357" s="18" t="s">
        <v>116</v>
      </c>
      <c r="F357" s="18" t="s">
        <v>196</v>
      </c>
      <c r="G357" s="19">
        <v>426.992783997</v>
      </c>
      <c r="H357" s="19">
        <v>172.798</v>
      </c>
      <c r="I357" s="18" t="s">
        <v>79</v>
      </c>
      <c r="J357" s="18" t="s">
        <v>80</v>
      </c>
      <c r="K357" s="18">
        <v>27</v>
      </c>
      <c r="L357" s="18">
        <v>22</v>
      </c>
      <c r="M357" s="18" t="s">
        <v>59</v>
      </c>
      <c r="N357" s="18" t="s">
        <v>60</v>
      </c>
      <c r="O357" s="18" t="s">
        <v>61</v>
      </c>
      <c r="P357" s="19">
        <v>48539.984475400001</v>
      </c>
      <c r="Q357" s="19">
        <v>18599731.271699999</v>
      </c>
      <c r="R357" s="20">
        <v>0.51060899999999998</v>
      </c>
      <c r="S357" s="20">
        <v>9.7789370000000009</v>
      </c>
      <c r="T357" s="20">
        <v>0.30199999999999999</v>
      </c>
      <c r="U357" s="20">
        <v>0.30499999999999999</v>
      </c>
      <c r="V357" s="20">
        <f t="shared" si="10"/>
        <v>61.586085359435991</v>
      </c>
      <c r="W357" s="20">
        <f t="shared" si="11"/>
        <v>1174.3976252295704</v>
      </c>
    </row>
    <row r="358" spans="1:23" x14ac:dyDescent="0.25">
      <c r="A358" s="18">
        <v>7676</v>
      </c>
      <c r="B358" s="18">
        <v>8234</v>
      </c>
      <c r="C358" s="18">
        <v>2120</v>
      </c>
      <c r="D358" s="18">
        <v>2120</v>
      </c>
      <c r="E358" s="18" t="s">
        <v>116</v>
      </c>
      <c r="F358" s="18" t="s">
        <v>196</v>
      </c>
      <c r="G358" s="19">
        <v>25.275355695599998</v>
      </c>
      <c r="H358" s="19">
        <v>10.2286</v>
      </c>
      <c r="I358" s="18" t="s">
        <v>79</v>
      </c>
      <c r="J358" s="18" t="s">
        <v>80</v>
      </c>
      <c r="K358" s="18">
        <v>27</v>
      </c>
      <c r="L358" s="18">
        <v>22</v>
      </c>
      <c r="M358" s="18" t="s">
        <v>59</v>
      </c>
      <c r="N358" s="18" t="s">
        <v>60</v>
      </c>
      <c r="O358" s="18" t="s">
        <v>61</v>
      </c>
      <c r="P358" s="19">
        <v>5343.7728756099996</v>
      </c>
      <c r="Q358" s="19">
        <v>1100990.0901299999</v>
      </c>
      <c r="R358" s="20">
        <v>0.51060899999999998</v>
      </c>
      <c r="S358" s="20">
        <v>9.7789370000000009</v>
      </c>
      <c r="T358" s="20">
        <v>0.30199999999999999</v>
      </c>
      <c r="U358" s="20">
        <v>0.30499999999999999</v>
      </c>
      <c r="V358" s="20">
        <f t="shared" si="10"/>
        <v>3.6455250217451995</v>
      </c>
      <c r="W358" s="20">
        <f t="shared" si="11"/>
        <v>69.517260323749014</v>
      </c>
    </row>
    <row r="359" spans="1:23" x14ac:dyDescent="0.25">
      <c r="A359" s="18">
        <v>7679</v>
      </c>
      <c r="B359" s="18">
        <v>8237</v>
      </c>
      <c r="C359" s="18">
        <v>2120</v>
      </c>
      <c r="D359" s="18">
        <v>2120</v>
      </c>
      <c r="E359" s="18" t="s">
        <v>116</v>
      </c>
      <c r="F359" s="18" t="s">
        <v>196</v>
      </c>
      <c r="G359" s="19">
        <v>36.794804956699998</v>
      </c>
      <c r="H359" s="19">
        <v>14.8903</v>
      </c>
      <c r="I359" s="18" t="s">
        <v>79</v>
      </c>
      <c r="J359" s="18" t="s">
        <v>80</v>
      </c>
      <c r="K359" s="18">
        <v>27</v>
      </c>
      <c r="L359" s="18">
        <v>22</v>
      </c>
      <c r="M359" s="18" t="s">
        <v>59</v>
      </c>
      <c r="N359" s="18" t="s">
        <v>60</v>
      </c>
      <c r="O359" s="18" t="s">
        <v>61</v>
      </c>
      <c r="P359" s="19">
        <v>6296.9234489700002</v>
      </c>
      <c r="Q359" s="19">
        <v>1602775.2927900001</v>
      </c>
      <c r="R359" s="20">
        <v>0.51060899999999998</v>
      </c>
      <c r="S359" s="20">
        <v>9.7789370000000009</v>
      </c>
      <c r="T359" s="20">
        <v>0.30199999999999999</v>
      </c>
      <c r="U359" s="20">
        <v>0.30499999999999999</v>
      </c>
      <c r="V359" s="20">
        <f t="shared" si="10"/>
        <v>5.3069785925045991</v>
      </c>
      <c r="W359" s="20">
        <f t="shared" si="11"/>
        <v>101.19985739971452</v>
      </c>
    </row>
    <row r="360" spans="1:23" x14ac:dyDescent="0.25">
      <c r="A360" s="18">
        <v>7680</v>
      </c>
      <c r="B360" s="18">
        <v>8238</v>
      </c>
      <c r="C360" s="18">
        <v>2120</v>
      </c>
      <c r="D360" s="18">
        <v>2120</v>
      </c>
      <c r="E360" s="18" t="s">
        <v>116</v>
      </c>
      <c r="F360" s="18" t="s">
        <v>196</v>
      </c>
      <c r="G360" s="19">
        <v>15.9855054151</v>
      </c>
      <c r="H360" s="19">
        <v>6.4691000000000001</v>
      </c>
      <c r="I360" s="18" t="s">
        <v>79</v>
      </c>
      <c r="J360" s="18" t="s">
        <v>80</v>
      </c>
      <c r="K360" s="18">
        <v>27</v>
      </c>
      <c r="L360" s="18">
        <v>22</v>
      </c>
      <c r="M360" s="18" t="s">
        <v>59</v>
      </c>
      <c r="N360" s="18" t="s">
        <v>60</v>
      </c>
      <c r="O360" s="18" t="s">
        <v>61</v>
      </c>
      <c r="P360" s="19">
        <v>4098.8163006900004</v>
      </c>
      <c r="Q360" s="19">
        <v>696325.83056899998</v>
      </c>
      <c r="R360" s="20">
        <v>0.51060899999999998</v>
      </c>
      <c r="S360" s="20">
        <v>9.7789370000000009</v>
      </c>
      <c r="T360" s="20">
        <v>0.30199999999999999</v>
      </c>
      <c r="U360" s="20">
        <v>0.30499999999999999</v>
      </c>
      <c r="V360" s="20">
        <f t="shared" si="10"/>
        <v>2.3056201159661995</v>
      </c>
      <c r="W360" s="20">
        <f t="shared" si="11"/>
        <v>43.966340335956509</v>
      </c>
    </row>
    <row r="361" spans="1:23" x14ac:dyDescent="0.25">
      <c r="A361" s="18">
        <v>7724</v>
      </c>
      <c r="B361" s="18">
        <v>10144</v>
      </c>
      <c r="C361" s="18">
        <v>2130</v>
      </c>
      <c r="D361" s="18">
        <v>2130</v>
      </c>
      <c r="E361" s="18" t="s">
        <v>116</v>
      </c>
      <c r="F361" s="18" t="s">
        <v>196</v>
      </c>
      <c r="G361" s="19">
        <v>4.0830608773800003</v>
      </c>
      <c r="H361" s="19">
        <v>1.6523600000000001</v>
      </c>
      <c r="I361" s="18" t="s">
        <v>79</v>
      </c>
      <c r="J361" s="18" t="s">
        <v>80</v>
      </c>
      <c r="K361" s="18">
        <v>28</v>
      </c>
      <c r="L361" s="18">
        <v>22</v>
      </c>
      <c r="M361" s="18" t="s">
        <v>59</v>
      </c>
      <c r="N361" s="18" t="s">
        <v>62</v>
      </c>
      <c r="O361" s="18" t="s">
        <v>63</v>
      </c>
      <c r="P361" s="19">
        <v>1778.08298532</v>
      </c>
      <c r="Q361" s="19">
        <v>177857.42038600001</v>
      </c>
      <c r="R361" s="20">
        <v>0.72053599999999995</v>
      </c>
      <c r="S361" s="20">
        <v>8.7042389999999994</v>
      </c>
      <c r="T361" s="20">
        <v>0.30199999999999999</v>
      </c>
      <c r="U361" s="20">
        <v>0.30499999999999999</v>
      </c>
      <c r="V361" s="20">
        <f t="shared" si="10"/>
        <v>0.83102823574207985</v>
      </c>
      <c r="W361" s="20">
        <f t="shared" si="11"/>
        <v>9.995862766057801</v>
      </c>
    </row>
    <row r="362" spans="1:23" x14ac:dyDescent="0.25">
      <c r="A362" s="18">
        <v>7725</v>
      </c>
      <c r="B362" s="18">
        <v>10145</v>
      </c>
      <c r="C362" s="18">
        <v>2130</v>
      </c>
      <c r="D362" s="18">
        <v>2130</v>
      </c>
      <c r="E362" s="18" t="s">
        <v>116</v>
      </c>
      <c r="F362" s="18" t="s">
        <v>196</v>
      </c>
      <c r="G362" s="19">
        <v>13.277706802000001</v>
      </c>
      <c r="H362" s="19">
        <v>5.3733000000000004</v>
      </c>
      <c r="I362" s="18" t="s">
        <v>79</v>
      </c>
      <c r="J362" s="18" t="s">
        <v>80</v>
      </c>
      <c r="K362" s="18">
        <v>28</v>
      </c>
      <c r="L362" s="18">
        <v>22</v>
      </c>
      <c r="M362" s="18" t="s">
        <v>59</v>
      </c>
      <c r="N362" s="18" t="s">
        <v>62</v>
      </c>
      <c r="O362" s="18" t="s">
        <v>63</v>
      </c>
      <c r="P362" s="19">
        <v>3040.8549003899998</v>
      </c>
      <c r="Q362" s="19">
        <v>578374.59478799999</v>
      </c>
      <c r="R362" s="20">
        <v>0.72053599999999995</v>
      </c>
      <c r="S362" s="20">
        <v>8.7042389999999994</v>
      </c>
      <c r="T362" s="20">
        <v>0.30199999999999999</v>
      </c>
      <c r="U362" s="20">
        <v>0.30499999999999999</v>
      </c>
      <c r="V362" s="20">
        <f t="shared" si="10"/>
        <v>2.7024159499823996</v>
      </c>
      <c r="W362" s="20">
        <f t="shared" si="11"/>
        <v>32.505488755996502</v>
      </c>
    </row>
    <row r="363" spans="1:23" x14ac:dyDescent="0.25">
      <c r="A363" s="18">
        <v>7726</v>
      </c>
      <c r="B363" s="18">
        <v>10146</v>
      </c>
      <c r="C363" s="18">
        <v>2130</v>
      </c>
      <c r="D363" s="18">
        <v>2130</v>
      </c>
      <c r="E363" s="18" t="s">
        <v>116</v>
      </c>
      <c r="F363" s="18" t="s">
        <v>196</v>
      </c>
      <c r="G363" s="19">
        <v>19.2312811561</v>
      </c>
      <c r="H363" s="19">
        <v>7.7826199999999996</v>
      </c>
      <c r="I363" s="18" t="s">
        <v>79</v>
      </c>
      <c r="J363" s="18" t="s">
        <v>80</v>
      </c>
      <c r="K363" s="18">
        <v>28</v>
      </c>
      <c r="L363" s="18">
        <v>22</v>
      </c>
      <c r="M363" s="18" t="s">
        <v>59</v>
      </c>
      <c r="N363" s="18" t="s">
        <v>62</v>
      </c>
      <c r="O363" s="18" t="s">
        <v>63</v>
      </c>
      <c r="P363" s="19">
        <v>7866.1546353699996</v>
      </c>
      <c r="Q363" s="19">
        <v>837711.25630699995</v>
      </c>
      <c r="R363" s="20">
        <v>0.72053599999999995</v>
      </c>
      <c r="S363" s="20">
        <v>8.7042389999999994</v>
      </c>
      <c r="T363" s="20">
        <v>0.30199999999999999</v>
      </c>
      <c r="U363" s="20">
        <v>0.30499999999999999</v>
      </c>
      <c r="V363" s="20">
        <f t="shared" si="10"/>
        <v>3.9141452032553592</v>
      </c>
      <c r="W363" s="20">
        <f t="shared" si="11"/>
        <v>47.080540245695104</v>
      </c>
    </row>
    <row r="364" spans="1:23" x14ac:dyDescent="0.25">
      <c r="A364" s="18">
        <v>7727</v>
      </c>
      <c r="B364" s="18">
        <v>10147</v>
      </c>
      <c r="C364" s="18">
        <v>2130</v>
      </c>
      <c r="D364" s="18">
        <v>2130</v>
      </c>
      <c r="E364" s="18" t="s">
        <v>116</v>
      </c>
      <c r="F364" s="18" t="s">
        <v>196</v>
      </c>
      <c r="G364" s="19">
        <v>24.8080954588</v>
      </c>
      <c r="H364" s="19">
        <v>10.0395</v>
      </c>
      <c r="I364" s="18" t="s">
        <v>79</v>
      </c>
      <c r="J364" s="18" t="s">
        <v>80</v>
      </c>
      <c r="K364" s="18">
        <v>28</v>
      </c>
      <c r="L364" s="18">
        <v>22</v>
      </c>
      <c r="M364" s="18" t="s">
        <v>59</v>
      </c>
      <c r="N364" s="18" t="s">
        <v>62</v>
      </c>
      <c r="O364" s="18" t="s">
        <v>63</v>
      </c>
      <c r="P364" s="19">
        <v>12908.6398512</v>
      </c>
      <c r="Q364" s="19">
        <v>1080636.3156300001</v>
      </c>
      <c r="R364" s="20">
        <v>0.72053599999999995</v>
      </c>
      <c r="S364" s="20">
        <v>8.7042389999999994</v>
      </c>
      <c r="T364" s="20">
        <v>0.30199999999999999</v>
      </c>
      <c r="U364" s="20">
        <v>0.30499999999999999</v>
      </c>
      <c r="V364" s="20">
        <f t="shared" si="10"/>
        <v>5.0492071780559993</v>
      </c>
      <c r="W364" s="20">
        <f t="shared" si="11"/>
        <v>60.733414171147508</v>
      </c>
    </row>
    <row r="365" spans="1:23" x14ac:dyDescent="0.25">
      <c r="A365" s="18">
        <v>7728</v>
      </c>
      <c r="B365" s="18">
        <v>10148</v>
      </c>
      <c r="C365" s="18">
        <v>2130</v>
      </c>
      <c r="D365" s="18">
        <v>2130</v>
      </c>
      <c r="E365" s="18" t="s">
        <v>116</v>
      </c>
      <c r="F365" s="18" t="s">
        <v>196</v>
      </c>
      <c r="G365" s="19">
        <v>3.3528652884499999</v>
      </c>
      <c r="H365" s="19">
        <v>1.35686</v>
      </c>
      <c r="I365" s="18" t="s">
        <v>79</v>
      </c>
      <c r="J365" s="18" t="s">
        <v>80</v>
      </c>
      <c r="K365" s="18">
        <v>28</v>
      </c>
      <c r="L365" s="18">
        <v>22</v>
      </c>
      <c r="M365" s="18" t="s">
        <v>59</v>
      </c>
      <c r="N365" s="18" t="s">
        <v>62</v>
      </c>
      <c r="O365" s="18" t="s">
        <v>63</v>
      </c>
      <c r="P365" s="19">
        <v>1979.7286048200001</v>
      </c>
      <c r="Q365" s="19">
        <v>146050.22776199999</v>
      </c>
      <c r="R365" s="20">
        <v>0.72053599999999995</v>
      </c>
      <c r="S365" s="20">
        <v>8.7042389999999994</v>
      </c>
      <c r="T365" s="20">
        <v>0.30199999999999999</v>
      </c>
      <c r="U365" s="20">
        <v>0.30499999999999999</v>
      </c>
      <c r="V365" s="20">
        <f t="shared" si="10"/>
        <v>0.68241120091807983</v>
      </c>
      <c r="W365" s="20">
        <f t="shared" si="11"/>
        <v>8.2082514420302992</v>
      </c>
    </row>
    <row r="366" spans="1:23" x14ac:dyDescent="0.25">
      <c r="A366" s="18">
        <v>7729</v>
      </c>
      <c r="B366" s="18">
        <v>10149</v>
      </c>
      <c r="C366" s="18">
        <v>2130</v>
      </c>
      <c r="D366" s="18">
        <v>2130</v>
      </c>
      <c r="E366" s="18" t="s">
        <v>116</v>
      </c>
      <c r="F366" s="18" t="s">
        <v>196</v>
      </c>
      <c r="G366" s="19">
        <v>4.0695459833000003</v>
      </c>
      <c r="H366" s="19">
        <v>1.64689</v>
      </c>
      <c r="I366" s="18" t="s">
        <v>79</v>
      </c>
      <c r="J366" s="18" t="s">
        <v>80</v>
      </c>
      <c r="K366" s="18">
        <v>28</v>
      </c>
      <c r="L366" s="18">
        <v>22</v>
      </c>
      <c r="M366" s="18" t="s">
        <v>59</v>
      </c>
      <c r="N366" s="18" t="s">
        <v>62</v>
      </c>
      <c r="O366" s="18" t="s">
        <v>63</v>
      </c>
      <c r="P366" s="19">
        <v>1893.4871912599999</v>
      </c>
      <c r="Q366" s="19">
        <v>177268.71395599999</v>
      </c>
      <c r="R366" s="20">
        <v>0.72053599999999995</v>
      </c>
      <c r="S366" s="20">
        <v>8.7042389999999994</v>
      </c>
      <c r="T366" s="20">
        <v>0.30199999999999999</v>
      </c>
      <c r="U366" s="20">
        <v>0.30499999999999999</v>
      </c>
      <c r="V366" s="20">
        <f t="shared" si="10"/>
        <v>0.8282771860619198</v>
      </c>
      <c r="W366" s="20">
        <f t="shared" si="11"/>
        <v>9.9627722958634504</v>
      </c>
    </row>
    <row r="367" spans="1:23" x14ac:dyDescent="0.25">
      <c r="A367" s="18">
        <v>7730</v>
      </c>
      <c r="B367" s="18">
        <v>10150</v>
      </c>
      <c r="C367" s="18">
        <v>2130</v>
      </c>
      <c r="D367" s="18">
        <v>2130</v>
      </c>
      <c r="E367" s="18" t="s">
        <v>116</v>
      </c>
      <c r="F367" s="18" t="s">
        <v>196</v>
      </c>
      <c r="G367" s="19">
        <v>11.873436159400001</v>
      </c>
      <c r="H367" s="19">
        <v>4.8050100000000002</v>
      </c>
      <c r="I367" s="18" t="s">
        <v>79</v>
      </c>
      <c r="J367" s="18" t="s">
        <v>80</v>
      </c>
      <c r="K367" s="18">
        <v>28</v>
      </c>
      <c r="L367" s="18">
        <v>22</v>
      </c>
      <c r="M367" s="18" t="s">
        <v>59</v>
      </c>
      <c r="N367" s="18" t="s">
        <v>62</v>
      </c>
      <c r="O367" s="18" t="s">
        <v>63</v>
      </c>
      <c r="P367" s="19">
        <v>5025.8722667599995</v>
      </c>
      <c r="Q367" s="19">
        <v>517204.81027700001</v>
      </c>
      <c r="R367" s="20">
        <v>0.72053599999999995</v>
      </c>
      <c r="S367" s="20">
        <v>8.7042389999999994</v>
      </c>
      <c r="T367" s="20">
        <v>0.30199999999999999</v>
      </c>
      <c r="U367" s="20">
        <v>0.30499999999999999</v>
      </c>
      <c r="V367" s="20">
        <f t="shared" si="10"/>
        <v>2.4166035143812796</v>
      </c>
      <c r="W367" s="20">
        <f t="shared" si="11"/>
        <v>29.06764902898605</v>
      </c>
    </row>
    <row r="368" spans="1:23" x14ac:dyDescent="0.25">
      <c r="A368" s="18">
        <v>7731</v>
      </c>
      <c r="B368" s="18">
        <v>10151</v>
      </c>
      <c r="C368" s="18">
        <v>2130</v>
      </c>
      <c r="D368" s="18">
        <v>2130</v>
      </c>
      <c r="E368" s="18" t="s">
        <v>116</v>
      </c>
      <c r="F368" s="18" t="s">
        <v>196</v>
      </c>
      <c r="G368" s="19">
        <v>25.626486867099999</v>
      </c>
      <c r="H368" s="19">
        <v>10.370699999999999</v>
      </c>
      <c r="I368" s="18" t="s">
        <v>79</v>
      </c>
      <c r="J368" s="18" t="s">
        <v>80</v>
      </c>
      <c r="K368" s="18">
        <v>28</v>
      </c>
      <c r="L368" s="18">
        <v>22</v>
      </c>
      <c r="M368" s="18" t="s">
        <v>59</v>
      </c>
      <c r="N368" s="18" t="s">
        <v>62</v>
      </c>
      <c r="O368" s="18" t="s">
        <v>63</v>
      </c>
      <c r="P368" s="19">
        <v>11183.6465205</v>
      </c>
      <c r="Q368" s="19">
        <v>1116285.30278</v>
      </c>
      <c r="R368" s="20">
        <v>0.72053599999999995</v>
      </c>
      <c r="S368" s="20">
        <v>8.7042389999999994</v>
      </c>
      <c r="T368" s="20">
        <v>0.30199999999999999</v>
      </c>
      <c r="U368" s="20">
        <v>0.30499999999999999</v>
      </c>
      <c r="V368" s="20">
        <f t="shared" si="10"/>
        <v>5.2157789612495993</v>
      </c>
      <c r="W368" s="20">
        <f t="shared" si="11"/>
        <v>62.736990721123497</v>
      </c>
    </row>
    <row r="369" spans="1:23" x14ac:dyDescent="0.25">
      <c r="A369" s="18">
        <v>7732</v>
      </c>
      <c r="B369" s="18">
        <v>10152</v>
      </c>
      <c r="C369" s="18">
        <v>2130</v>
      </c>
      <c r="D369" s="18">
        <v>2130</v>
      </c>
      <c r="E369" s="18" t="s">
        <v>116</v>
      </c>
      <c r="F369" s="18" t="s">
        <v>196</v>
      </c>
      <c r="G369" s="19">
        <v>71.827162336599997</v>
      </c>
      <c r="H369" s="19">
        <v>29.067399999999999</v>
      </c>
      <c r="I369" s="18" t="s">
        <v>79</v>
      </c>
      <c r="J369" s="18" t="s">
        <v>80</v>
      </c>
      <c r="K369" s="18">
        <v>28</v>
      </c>
      <c r="L369" s="18">
        <v>22</v>
      </c>
      <c r="M369" s="18" t="s">
        <v>59</v>
      </c>
      <c r="N369" s="18" t="s">
        <v>62</v>
      </c>
      <c r="O369" s="18" t="s">
        <v>63</v>
      </c>
      <c r="P369" s="19">
        <v>22971.601686900001</v>
      </c>
      <c r="Q369" s="19">
        <v>3128778.6762299999</v>
      </c>
      <c r="R369" s="20">
        <v>0.72053599999999995</v>
      </c>
      <c r="S369" s="20">
        <v>8.7042389999999994</v>
      </c>
      <c r="T369" s="20">
        <v>0.30199999999999999</v>
      </c>
      <c r="U369" s="20">
        <v>0.30499999999999999</v>
      </c>
      <c r="V369" s="20">
        <f t="shared" si="10"/>
        <v>14.618987472227198</v>
      </c>
      <c r="W369" s="20">
        <f t="shared" si="11"/>
        <v>175.841669712477</v>
      </c>
    </row>
    <row r="370" spans="1:23" x14ac:dyDescent="0.25">
      <c r="A370" s="18">
        <v>7733</v>
      </c>
      <c r="B370" s="18">
        <v>10153</v>
      </c>
      <c r="C370" s="18">
        <v>2130</v>
      </c>
      <c r="D370" s="18">
        <v>2130</v>
      </c>
      <c r="E370" s="18" t="s">
        <v>116</v>
      </c>
      <c r="F370" s="18" t="s">
        <v>196</v>
      </c>
      <c r="G370" s="19">
        <v>7.8379305377700002</v>
      </c>
      <c r="H370" s="19">
        <v>3.1718999999999999</v>
      </c>
      <c r="I370" s="18" t="s">
        <v>79</v>
      </c>
      <c r="J370" s="18" t="s">
        <v>80</v>
      </c>
      <c r="K370" s="18">
        <v>28</v>
      </c>
      <c r="L370" s="18">
        <v>22</v>
      </c>
      <c r="M370" s="18" t="s">
        <v>59</v>
      </c>
      <c r="N370" s="18" t="s">
        <v>62</v>
      </c>
      <c r="O370" s="18" t="s">
        <v>63</v>
      </c>
      <c r="P370" s="19">
        <v>3123.1156283</v>
      </c>
      <c r="Q370" s="19">
        <v>341418.88854700001</v>
      </c>
      <c r="R370" s="20">
        <v>0.72053599999999995</v>
      </c>
      <c r="S370" s="20">
        <v>8.7042389999999994</v>
      </c>
      <c r="T370" s="20">
        <v>0.30199999999999999</v>
      </c>
      <c r="U370" s="20">
        <v>0.30499999999999999</v>
      </c>
      <c r="V370" s="20">
        <f t="shared" si="10"/>
        <v>1.5952567606031998</v>
      </c>
      <c r="W370" s="20">
        <f t="shared" si="11"/>
        <v>19.1882381004495</v>
      </c>
    </row>
    <row r="371" spans="1:23" x14ac:dyDescent="0.25">
      <c r="A371" s="18">
        <v>7734</v>
      </c>
      <c r="B371" s="18">
        <v>10154</v>
      </c>
      <c r="C371" s="18">
        <v>2130</v>
      </c>
      <c r="D371" s="18">
        <v>2130</v>
      </c>
      <c r="E371" s="18" t="s">
        <v>116</v>
      </c>
      <c r="F371" s="18" t="s">
        <v>196</v>
      </c>
      <c r="G371" s="19">
        <v>134.26116634100001</v>
      </c>
      <c r="H371" s="19">
        <v>54.333599999999997</v>
      </c>
      <c r="I371" s="18" t="s">
        <v>79</v>
      </c>
      <c r="J371" s="18" t="s">
        <v>80</v>
      </c>
      <c r="K371" s="18">
        <v>28</v>
      </c>
      <c r="L371" s="18">
        <v>22</v>
      </c>
      <c r="M371" s="18" t="s">
        <v>59</v>
      </c>
      <c r="N371" s="18" t="s">
        <v>62</v>
      </c>
      <c r="O371" s="18" t="s">
        <v>63</v>
      </c>
      <c r="P371" s="19">
        <v>32024.3318464</v>
      </c>
      <c r="Q371" s="19">
        <v>5848393.01217</v>
      </c>
      <c r="R371" s="20">
        <v>0.72053599999999995</v>
      </c>
      <c r="S371" s="20">
        <v>8.7042389999999994</v>
      </c>
      <c r="T371" s="20">
        <v>0.30199999999999999</v>
      </c>
      <c r="U371" s="20">
        <v>0.30499999999999999</v>
      </c>
      <c r="V371" s="20">
        <f t="shared" si="10"/>
        <v>27.326221737100791</v>
      </c>
      <c r="W371" s="20">
        <f t="shared" si="11"/>
        <v>328.68818489062801</v>
      </c>
    </row>
    <row r="372" spans="1:23" x14ac:dyDescent="0.25">
      <c r="A372" s="18">
        <v>7738</v>
      </c>
      <c r="B372" s="18">
        <v>10232</v>
      </c>
      <c r="C372" s="18">
        <v>2130</v>
      </c>
      <c r="D372" s="18">
        <v>2130</v>
      </c>
      <c r="E372" s="18" t="s">
        <v>193</v>
      </c>
      <c r="F372" s="18" t="s">
        <v>312</v>
      </c>
      <c r="G372" s="19">
        <v>6.4978033361300005E-4</v>
      </c>
      <c r="H372" s="19">
        <v>2.6295700000000002E-4</v>
      </c>
      <c r="I372" s="18" t="s">
        <v>79</v>
      </c>
      <c r="J372" s="18" t="s">
        <v>195</v>
      </c>
      <c r="K372" s="18">
        <v>28</v>
      </c>
      <c r="L372" s="18">
        <v>22</v>
      </c>
      <c r="M372" s="18" t="s">
        <v>59</v>
      </c>
      <c r="N372" s="18" t="s">
        <v>62</v>
      </c>
      <c r="O372" s="18" t="s">
        <v>63</v>
      </c>
      <c r="P372" s="19">
        <v>1723.30863933</v>
      </c>
      <c r="Q372" s="19">
        <v>51316.938234200003</v>
      </c>
      <c r="R372" s="20">
        <v>0.80779800000000002</v>
      </c>
      <c r="S372" s="20">
        <v>11.591191999999999</v>
      </c>
      <c r="T372" s="20">
        <v>0.751</v>
      </c>
      <c r="U372" s="20">
        <v>0.629</v>
      </c>
      <c r="V372" s="20">
        <f t="shared" si="10"/>
        <v>5.2891618532814003E-5</v>
      </c>
      <c r="W372" s="20">
        <f t="shared" si="11"/>
        <v>1.130802462730024E-3</v>
      </c>
    </row>
    <row r="373" spans="1:23" x14ac:dyDescent="0.25">
      <c r="A373" s="18">
        <v>7758</v>
      </c>
      <c r="B373" s="18">
        <v>7684</v>
      </c>
      <c r="C373" s="18">
        <v>2110</v>
      </c>
      <c r="D373" s="18">
        <v>2110</v>
      </c>
      <c r="E373" s="18" t="s">
        <v>171</v>
      </c>
      <c r="F373" s="18" t="s">
        <v>172</v>
      </c>
      <c r="G373" s="19">
        <v>104.901156624</v>
      </c>
      <c r="H373" s="19">
        <v>42.451999999999998</v>
      </c>
      <c r="I373" s="18" t="s">
        <v>24</v>
      </c>
      <c r="J373" s="18" t="s">
        <v>173</v>
      </c>
      <c r="K373" s="18">
        <v>26</v>
      </c>
      <c r="L373" s="18">
        <v>21</v>
      </c>
      <c r="M373" s="18" t="s">
        <v>57</v>
      </c>
      <c r="N373" s="18" t="s">
        <v>58</v>
      </c>
      <c r="O373" s="18" t="s">
        <v>57</v>
      </c>
      <c r="P373" s="19">
        <v>92505.471189899996</v>
      </c>
      <c r="Q373" s="19">
        <v>32774650.9157</v>
      </c>
      <c r="R373" s="20">
        <v>1.671602</v>
      </c>
      <c r="S373" s="20">
        <v>12.944876000000001</v>
      </c>
      <c r="T373" s="20">
        <v>0.78300000000000003</v>
      </c>
      <c r="U373" s="20">
        <v>0.6</v>
      </c>
      <c r="V373" s="20">
        <f t="shared" si="10"/>
        <v>15.398938038567998</v>
      </c>
      <c r="W373" s="20">
        <f t="shared" si="11"/>
        <v>219.81435038079999</v>
      </c>
    </row>
    <row r="374" spans="1:23" x14ac:dyDescent="0.25">
      <c r="A374" s="18">
        <v>7764</v>
      </c>
      <c r="B374" s="18">
        <v>7690</v>
      </c>
      <c r="C374" s="18">
        <v>2110</v>
      </c>
      <c r="D374" s="18">
        <v>2110</v>
      </c>
      <c r="E374" s="18" t="s">
        <v>171</v>
      </c>
      <c r="F374" s="18" t="s">
        <v>172</v>
      </c>
      <c r="G374" s="19">
        <v>808.85895090400004</v>
      </c>
      <c r="H374" s="19">
        <v>327.334</v>
      </c>
      <c r="I374" s="18" t="s">
        <v>24</v>
      </c>
      <c r="J374" s="18" t="s">
        <v>173</v>
      </c>
      <c r="K374" s="18">
        <v>26</v>
      </c>
      <c r="L374" s="18">
        <v>21</v>
      </c>
      <c r="M374" s="18" t="s">
        <v>57</v>
      </c>
      <c r="N374" s="18" t="s">
        <v>58</v>
      </c>
      <c r="O374" s="18" t="s">
        <v>57</v>
      </c>
      <c r="P374" s="19">
        <v>99721.639258700001</v>
      </c>
      <c r="Q374" s="19">
        <v>49294116.167599998</v>
      </c>
      <c r="R374" s="20">
        <v>1.671602</v>
      </c>
      <c r="S374" s="20">
        <v>12.944876000000001</v>
      </c>
      <c r="T374" s="20">
        <v>0.78300000000000003</v>
      </c>
      <c r="U374" s="20">
        <v>0.6</v>
      </c>
      <c r="V374" s="20">
        <f t="shared" si="10"/>
        <v>118.73636068775599</v>
      </c>
      <c r="W374" s="20">
        <f t="shared" si="11"/>
        <v>1694.9192162336001</v>
      </c>
    </row>
    <row r="375" spans="1:23" x14ac:dyDescent="0.25">
      <c r="A375" s="18">
        <v>7766</v>
      </c>
      <c r="B375" s="18">
        <v>7692</v>
      </c>
      <c r="C375" s="18">
        <v>2110</v>
      </c>
      <c r="D375" s="18">
        <v>2110</v>
      </c>
      <c r="E375" s="18" t="s">
        <v>171</v>
      </c>
      <c r="F375" s="18" t="s">
        <v>172</v>
      </c>
      <c r="G375" s="19">
        <v>0.70835330206199998</v>
      </c>
      <c r="H375" s="19">
        <v>0.28666000000000003</v>
      </c>
      <c r="I375" s="18" t="s">
        <v>24</v>
      </c>
      <c r="J375" s="18" t="s">
        <v>173</v>
      </c>
      <c r="K375" s="18">
        <v>26</v>
      </c>
      <c r="L375" s="18">
        <v>21</v>
      </c>
      <c r="M375" s="18" t="s">
        <v>57</v>
      </c>
      <c r="N375" s="18" t="s">
        <v>58</v>
      </c>
      <c r="O375" s="18" t="s">
        <v>57</v>
      </c>
      <c r="P375" s="19">
        <v>2981.1529731800001</v>
      </c>
      <c r="Q375" s="19">
        <v>460138.88979099999</v>
      </c>
      <c r="R375" s="20">
        <v>1.671602</v>
      </c>
      <c r="S375" s="20">
        <v>12.944876000000001</v>
      </c>
      <c r="T375" s="20">
        <v>0.78300000000000003</v>
      </c>
      <c r="U375" s="20">
        <v>0.6</v>
      </c>
      <c r="V375" s="20">
        <f t="shared" si="10"/>
        <v>0.10398237016244</v>
      </c>
      <c r="W375" s="20">
        <f t="shared" si="11"/>
        <v>1.4843112616640004</v>
      </c>
    </row>
    <row r="376" spans="1:23" x14ac:dyDescent="0.25">
      <c r="A376" s="18">
        <v>8264</v>
      </c>
      <c r="B376" s="18">
        <v>8190</v>
      </c>
      <c r="C376" s="18">
        <v>2120</v>
      </c>
      <c r="D376" s="18">
        <v>2120</v>
      </c>
      <c r="E376" s="18" t="s">
        <v>116</v>
      </c>
      <c r="F376" s="18" t="s">
        <v>196</v>
      </c>
      <c r="G376" s="19">
        <v>151.50903851199999</v>
      </c>
      <c r="H376" s="19">
        <v>61.313499999999998</v>
      </c>
      <c r="I376" s="18" t="s">
        <v>79</v>
      </c>
      <c r="J376" s="18" t="s">
        <v>80</v>
      </c>
      <c r="K376" s="18">
        <v>27</v>
      </c>
      <c r="L376" s="18">
        <v>22</v>
      </c>
      <c r="M376" s="18" t="s">
        <v>59</v>
      </c>
      <c r="N376" s="18" t="s">
        <v>60</v>
      </c>
      <c r="O376" s="18" t="s">
        <v>61</v>
      </c>
      <c r="P376" s="19">
        <v>17779.440067899999</v>
      </c>
      <c r="Q376" s="19">
        <v>6599707.3187300004</v>
      </c>
      <c r="R376" s="20">
        <v>0.51060899999999998</v>
      </c>
      <c r="S376" s="20">
        <v>9.7789370000000009</v>
      </c>
      <c r="T376" s="20">
        <v>0.30199999999999999</v>
      </c>
      <c r="U376" s="20">
        <v>0.30499999999999999</v>
      </c>
      <c r="V376" s="20">
        <f t="shared" si="10"/>
        <v>21.852442995206996</v>
      </c>
      <c r="W376" s="20">
        <f t="shared" si="11"/>
        <v>416.7086933559026</v>
      </c>
    </row>
    <row r="377" spans="1:23" x14ac:dyDescent="0.25">
      <c r="A377" s="18">
        <v>8265</v>
      </c>
      <c r="B377" s="18">
        <v>8191</v>
      </c>
      <c r="C377" s="18">
        <v>2120</v>
      </c>
      <c r="D377" s="18">
        <v>2120</v>
      </c>
      <c r="E377" s="18" t="s">
        <v>116</v>
      </c>
      <c r="F377" s="18" t="s">
        <v>196</v>
      </c>
      <c r="G377" s="19">
        <v>142.88513692500001</v>
      </c>
      <c r="H377" s="19">
        <v>57.823599999999999</v>
      </c>
      <c r="I377" s="18" t="s">
        <v>79</v>
      </c>
      <c r="J377" s="18" t="s">
        <v>80</v>
      </c>
      <c r="K377" s="18">
        <v>27</v>
      </c>
      <c r="L377" s="18">
        <v>22</v>
      </c>
      <c r="M377" s="18" t="s">
        <v>59</v>
      </c>
      <c r="N377" s="18" t="s">
        <v>60</v>
      </c>
      <c r="O377" s="18" t="s">
        <v>61</v>
      </c>
      <c r="P377" s="19">
        <v>26240.256644100002</v>
      </c>
      <c r="Q377" s="19">
        <v>6224051.6681500003</v>
      </c>
      <c r="R377" s="20">
        <v>0.51060899999999998</v>
      </c>
      <c r="S377" s="20">
        <v>9.7789370000000009</v>
      </c>
      <c r="T377" s="20">
        <v>0.30199999999999999</v>
      </c>
      <c r="U377" s="20">
        <v>0.30499999999999999</v>
      </c>
      <c r="V377" s="20">
        <f t="shared" si="10"/>
        <v>20.608624899535197</v>
      </c>
      <c r="W377" s="20">
        <f t="shared" si="11"/>
        <v>392.99007235167403</v>
      </c>
    </row>
    <row r="378" spans="1:23" x14ac:dyDescent="0.25">
      <c r="A378" s="18">
        <v>8266</v>
      </c>
      <c r="B378" s="18">
        <v>8192</v>
      </c>
      <c r="C378" s="18">
        <v>2120</v>
      </c>
      <c r="D378" s="18">
        <v>2120</v>
      </c>
      <c r="E378" s="18" t="s">
        <v>116</v>
      </c>
      <c r="F378" s="18" t="s">
        <v>196</v>
      </c>
      <c r="G378" s="19">
        <v>15.292672484400001</v>
      </c>
      <c r="H378" s="19">
        <v>6.18872</v>
      </c>
      <c r="I378" s="18" t="s">
        <v>79</v>
      </c>
      <c r="J378" s="18" t="s">
        <v>80</v>
      </c>
      <c r="K378" s="18">
        <v>27</v>
      </c>
      <c r="L378" s="18">
        <v>22</v>
      </c>
      <c r="M378" s="18" t="s">
        <v>59</v>
      </c>
      <c r="N378" s="18" t="s">
        <v>60</v>
      </c>
      <c r="O378" s="18" t="s">
        <v>61</v>
      </c>
      <c r="P378" s="19">
        <v>12436.959101300001</v>
      </c>
      <c r="Q378" s="19">
        <v>666146.14882600005</v>
      </c>
      <c r="R378" s="20">
        <v>0.51060899999999998</v>
      </c>
      <c r="S378" s="20">
        <v>9.7789370000000009</v>
      </c>
      <c r="T378" s="20">
        <v>0.30199999999999999</v>
      </c>
      <c r="U378" s="20">
        <v>0.30499999999999999</v>
      </c>
      <c r="V378" s="20">
        <f t="shared" si="10"/>
        <v>2.2056912590750399</v>
      </c>
      <c r="W378" s="20">
        <f t="shared" si="11"/>
        <v>42.06077657849481</v>
      </c>
    </row>
    <row r="379" spans="1:23" x14ac:dyDescent="0.25">
      <c r="A379" s="18">
        <v>8267</v>
      </c>
      <c r="B379" s="18">
        <v>8193</v>
      </c>
      <c r="C379" s="18">
        <v>2120</v>
      </c>
      <c r="D379" s="18">
        <v>2120</v>
      </c>
      <c r="E379" s="18" t="s">
        <v>116</v>
      </c>
      <c r="F379" s="18" t="s">
        <v>196</v>
      </c>
      <c r="G379" s="19">
        <v>7.3640851430499996</v>
      </c>
      <c r="H379" s="19">
        <v>2.98014</v>
      </c>
      <c r="I379" s="18" t="s">
        <v>79</v>
      </c>
      <c r="J379" s="18" t="s">
        <v>80</v>
      </c>
      <c r="K379" s="18">
        <v>27</v>
      </c>
      <c r="L379" s="18">
        <v>22</v>
      </c>
      <c r="M379" s="18" t="s">
        <v>59</v>
      </c>
      <c r="N379" s="18" t="s">
        <v>60</v>
      </c>
      <c r="O379" s="18" t="s">
        <v>61</v>
      </c>
      <c r="P379" s="19">
        <v>6449.1348482900003</v>
      </c>
      <c r="Q379" s="19">
        <v>320778.26571499999</v>
      </c>
      <c r="R379" s="20">
        <v>0.51060899999999998</v>
      </c>
      <c r="S379" s="20">
        <v>9.7789370000000009</v>
      </c>
      <c r="T379" s="20">
        <v>0.30199999999999999</v>
      </c>
      <c r="U379" s="20">
        <v>0.30499999999999999</v>
      </c>
      <c r="V379" s="20">
        <f t="shared" si="10"/>
        <v>1.0621370410714799</v>
      </c>
      <c r="W379" s="20">
        <f t="shared" si="11"/>
        <v>20.254107911270104</v>
      </c>
    </row>
    <row r="380" spans="1:23" x14ac:dyDescent="0.25">
      <c r="A380" s="18">
        <v>8268</v>
      </c>
      <c r="B380" s="18">
        <v>8194</v>
      </c>
      <c r="C380" s="18">
        <v>2120</v>
      </c>
      <c r="D380" s="18">
        <v>2120</v>
      </c>
      <c r="E380" s="18" t="s">
        <v>116</v>
      </c>
      <c r="F380" s="18" t="s">
        <v>196</v>
      </c>
      <c r="G380" s="19">
        <v>13.077421213699999</v>
      </c>
      <c r="H380" s="19">
        <v>5.2922399999999996</v>
      </c>
      <c r="I380" s="18" t="s">
        <v>79</v>
      </c>
      <c r="J380" s="18" t="s">
        <v>80</v>
      </c>
      <c r="K380" s="18">
        <v>27</v>
      </c>
      <c r="L380" s="18">
        <v>22</v>
      </c>
      <c r="M380" s="18" t="s">
        <v>59</v>
      </c>
      <c r="N380" s="18" t="s">
        <v>60</v>
      </c>
      <c r="O380" s="18" t="s">
        <v>61</v>
      </c>
      <c r="P380" s="19">
        <v>3947.4633364199999</v>
      </c>
      <c r="Q380" s="19">
        <v>569650.18946100003</v>
      </c>
      <c r="R380" s="20">
        <v>0.51060899999999998</v>
      </c>
      <c r="S380" s="20">
        <v>9.7789370000000009</v>
      </c>
      <c r="T380" s="20">
        <v>0.30199999999999999</v>
      </c>
      <c r="U380" s="20">
        <v>0.30499999999999999</v>
      </c>
      <c r="V380" s="20">
        <f t="shared" si="10"/>
        <v>1.8861812311636796</v>
      </c>
      <c r="W380" s="20">
        <f t="shared" si="11"/>
        <v>35.967974676471606</v>
      </c>
    </row>
    <row r="381" spans="1:23" x14ac:dyDescent="0.25">
      <c r="A381" s="18">
        <v>8269</v>
      </c>
      <c r="B381" s="18">
        <v>8195</v>
      </c>
      <c r="C381" s="18">
        <v>2120</v>
      </c>
      <c r="D381" s="18">
        <v>2120</v>
      </c>
      <c r="E381" s="18" t="s">
        <v>116</v>
      </c>
      <c r="F381" s="18" t="s">
        <v>196</v>
      </c>
      <c r="G381" s="19">
        <v>145.62941884700001</v>
      </c>
      <c r="H381" s="19">
        <v>58.934100000000001</v>
      </c>
      <c r="I381" s="18" t="s">
        <v>79</v>
      </c>
      <c r="J381" s="18" t="s">
        <v>80</v>
      </c>
      <c r="K381" s="18">
        <v>27</v>
      </c>
      <c r="L381" s="18">
        <v>22</v>
      </c>
      <c r="M381" s="18" t="s">
        <v>59</v>
      </c>
      <c r="N381" s="18" t="s">
        <v>60</v>
      </c>
      <c r="O381" s="18" t="s">
        <v>61</v>
      </c>
      <c r="P381" s="19">
        <v>17816.713637100002</v>
      </c>
      <c r="Q381" s="19">
        <v>6343592.1105000004</v>
      </c>
      <c r="R381" s="20">
        <v>0.51060899999999998</v>
      </c>
      <c r="S381" s="20">
        <v>9.7789370000000009</v>
      </c>
      <c r="T381" s="20">
        <v>0.30199999999999999</v>
      </c>
      <c r="U381" s="20">
        <v>0.30499999999999999</v>
      </c>
      <c r="V381" s="20">
        <f t="shared" si="10"/>
        <v>21.004412743096196</v>
      </c>
      <c r="W381" s="20">
        <f t="shared" si="11"/>
        <v>400.53743148093156</v>
      </c>
    </row>
    <row r="382" spans="1:23" x14ac:dyDescent="0.25">
      <c r="A382" s="18">
        <v>8270</v>
      </c>
      <c r="B382" s="18">
        <v>8196</v>
      </c>
      <c r="C382" s="18">
        <v>2120</v>
      </c>
      <c r="D382" s="18">
        <v>2120</v>
      </c>
      <c r="E382" s="18" t="s">
        <v>116</v>
      </c>
      <c r="F382" s="18" t="s">
        <v>196</v>
      </c>
      <c r="G382" s="19">
        <v>10.142396531799999</v>
      </c>
      <c r="H382" s="19">
        <v>4.1044799999999997</v>
      </c>
      <c r="I382" s="18" t="s">
        <v>79</v>
      </c>
      <c r="J382" s="18" t="s">
        <v>80</v>
      </c>
      <c r="K382" s="18">
        <v>27</v>
      </c>
      <c r="L382" s="18">
        <v>22</v>
      </c>
      <c r="M382" s="18" t="s">
        <v>59</v>
      </c>
      <c r="N382" s="18" t="s">
        <v>60</v>
      </c>
      <c r="O382" s="18" t="s">
        <v>61</v>
      </c>
      <c r="P382" s="19">
        <v>9409.4378613299996</v>
      </c>
      <c r="Q382" s="19">
        <v>441801.02571800002</v>
      </c>
      <c r="R382" s="20">
        <v>0.51060899999999998</v>
      </c>
      <c r="S382" s="20">
        <v>9.7789370000000009</v>
      </c>
      <c r="T382" s="20">
        <v>0.30199999999999999</v>
      </c>
      <c r="U382" s="20">
        <v>0.30499999999999999</v>
      </c>
      <c r="V382" s="20">
        <f t="shared" si="10"/>
        <v>1.4628575309673595</v>
      </c>
      <c r="W382" s="20">
        <f t="shared" si="11"/>
        <v>27.895528679743201</v>
      </c>
    </row>
    <row r="383" spans="1:23" x14ac:dyDescent="0.25">
      <c r="A383" s="18">
        <v>8271</v>
      </c>
      <c r="B383" s="18">
        <v>8197</v>
      </c>
      <c r="C383" s="18">
        <v>2120</v>
      </c>
      <c r="D383" s="18">
        <v>2120</v>
      </c>
      <c r="E383" s="18" t="s">
        <v>116</v>
      </c>
      <c r="F383" s="18" t="s">
        <v>196</v>
      </c>
      <c r="G383" s="19">
        <v>3718.5485776700002</v>
      </c>
      <c r="H383" s="19">
        <v>1504.84</v>
      </c>
      <c r="I383" s="18" t="s">
        <v>79</v>
      </c>
      <c r="J383" s="18" t="s">
        <v>80</v>
      </c>
      <c r="K383" s="18">
        <v>27</v>
      </c>
      <c r="L383" s="18">
        <v>22</v>
      </c>
      <c r="M383" s="18" t="s">
        <v>59</v>
      </c>
      <c r="N383" s="18" t="s">
        <v>60</v>
      </c>
      <c r="O383" s="18" t="s">
        <v>61</v>
      </c>
      <c r="P383" s="19">
        <v>309164.764149</v>
      </c>
      <c r="Q383" s="19">
        <v>161979328.12400001</v>
      </c>
      <c r="R383" s="20">
        <v>0.51060899999999998</v>
      </c>
      <c r="S383" s="20">
        <v>9.7789370000000009</v>
      </c>
      <c r="T383" s="20">
        <v>0.30199999999999999</v>
      </c>
      <c r="U383" s="20">
        <v>0.30499999999999999</v>
      </c>
      <c r="V383" s="20">
        <f t="shared" si="10"/>
        <v>536.3326235968799</v>
      </c>
      <c r="W383" s="20">
        <f t="shared" si="11"/>
        <v>10227.436210780601</v>
      </c>
    </row>
    <row r="384" spans="1:23" x14ac:dyDescent="0.25">
      <c r="A384" s="18">
        <v>8272</v>
      </c>
      <c r="B384" s="18">
        <v>8198</v>
      </c>
      <c r="C384" s="18">
        <v>2120</v>
      </c>
      <c r="D384" s="18">
        <v>2120</v>
      </c>
      <c r="E384" s="18" t="s">
        <v>116</v>
      </c>
      <c r="F384" s="18" t="s">
        <v>196</v>
      </c>
      <c r="G384" s="19">
        <v>5052.4195839399999</v>
      </c>
      <c r="H384" s="19">
        <v>2044.64</v>
      </c>
      <c r="I384" s="18" t="s">
        <v>79</v>
      </c>
      <c r="J384" s="18" t="s">
        <v>80</v>
      </c>
      <c r="K384" s="18">
        <v>27</v>
      </c>
      <c r="L384" s="18">
        <v>22</v>
      </c>
      <c r="M384" s="18" t="s">
        <v>59</v>
      </c>
      <c r="N384" s="18" t="s">
        <v>60</v>
      </c>
      <c r="O384" s="18" t="s">
        <v>61</v>
      </c>
      <c r="P384" s="19">
        <v>454335.021931</v>
      </c>
      <c r="Q384" s="19">
        <v>221058257.07499999</v>
      </c>
      <c r="R384" s="20">
        <v>0.51060899999999998</v>
      </c>
      <c r="S384" s="20">
        <v>9.7789370000000009</v>
      </c>
      <c r="T384" s="20">
        <v>0.30199999999999999</v>
      </c>
      <c r="U384" s="20">
        <v>0.30499999999999999</v>
      </c>
      <c r="V384" s="20">
        <f t="shared" si="10"/>
        <v>728.72008686048002</v>
      </c>
      <c r="W384" s="20">
        <f t="shared" si="11"/>
        <v>13896.111994637604</v>
      </c>
    </row>
    <row r="385" spans="1:23" x14ac:dyDescent="0.25">
      <c r="A385" s="18">
        <v>8273</v>
      </c>
      <c r="B385" s="18">
        <v>8199</v>
      </c>
      <c r="C385" s="18">
        <v>2120</v>
      </c>
      <c r="D385" s="18">
        <v>2120</v>
      </c>
      <c r="E385" s="18" t="s">
        <v>116</v>
      </c>
      <c r="F385" s="18" t="s">
        <v>196</v>
      </c>
      <c r="G385" s="19">
        <v>72.513016119599996</v>
      </c>
      <c r="H385" s="19">
        <v>29.344999999999999</v>
      </c>
      <c r="I385" s="18" t="s">
        <v>79</v>
      </c>
      <c r="J385" s="18" t="s">
        <v>80</v>
      </c>
      <c r="K385" s="18">
        <v>27</v>
      </c>
      <c r="L385" s="18">
        <v>22</v>
      </c>
      <c r="M385" s="18" t="s">
        <v>59</v>
      </c>
      <c r="N385" s="18" t="s">
        <v>60</v>
      </c>
      <c r="O385" s="18" t="s">
        <v>61</v>
      </c>
      <c r="P385" s="19">
        <v>13498.3150993</v>
      </c>
      <c r="Q385" s="19">
        <v>3158654.3475199998</v>
      </c>
      <c r="R385" s="20">
        <v>0.51060899999999998</v>
      </c>
      <c r="S385" s="20">
        <v>9.7789370000000009</v>
      </c>
      <c r="T385" s="20">
        <v>0.30199999999999999</v>
      </c>
      <c r="U385" s="20">
        <v>0.30499999999999999</v>
      </c>
      <c r="V385" s="20">
        <f t="shared" si="10"/>
        <v>10.458707131289998</v>
      </c>
      <c r="W385" s="20">
        <f t="shared" si="11"/>
        <v>199.43921985417504</v>
      </c>
    </row>
    <row r="386" spans="1:23" x14ac:dyDescent="0.25">
      <c r="A386" s="18">
        <v>8274</v>
      </c>
      <c r="B386" s="18">
        <v>8200</v>
      </c>
      <c r="C386" s="18">
        <v>2120</v>
      </c>
      <c r="D386" s="18">
        <v>2120</v>
      </c>
      <c r="E386" s="18" t="s">
        <v>116</v>
      </c>
      <c r="F386" s="18" t="s">
        <v>196</v>
      </c>
      <c r="G386" s="19">
        <v>273.15809473399997</v>
      </c>
      <c r="H386" s="19">
        <v>110.54300000000001</v>
      </c>
      <c r="I386" s="18" t="s">
        <v>79</v>
      </c>
      <c r="J386" s="18" t="s">
        <v>80</v>
      </c>
      <c r="K386" s="18">
        <v>27</v>
      </c>
      <c r="L386" s="18">
        <v>22</v>
      </c>
      <c r="M386" s="18" t="s">
        <v>59</v>
      </c>
      <c r="N386" s="18" t="s">
        <v>60</v>
      </c>
      <c r="O386" s="18" t="s">
        <v>61</v>
      </c>
      <c r="P386" s="19">
        <v>19234.300988499999</v>
      </c>
      <c r="Q386" s="19">
        <v>11898719.011600001</v>
      </c>
      <c r="R386" s="20">
        <v>0.51060899999999998</v>
      </c>
      <c r="S386" s="20">
        <v>9.7789370000000009</v>
      </c>
      <c r="T386" s="20">
        <v>0.30199999999999999</v>
      </c>
      <c r="U386" s="20">
        <v>0.30499999999999999</v>
      </c>
      <c r="V386" s="20">
        <f t="shared" si="10"/>
        <v>39.398086979525999</v>
      </c>
      <c r="W386" s="20">
        <f t="shared" si="11"/>
        <v>751.29015778974519</v>
      </c>
    </row>
    <row r="387" spans="1:23" x14ac:dyDescent="0.25">
      <c r="A387" s="18">
        <v>8275</v>
      </c>
      <c r="B387" s="18">
        <v>8201</v>
      </c>
      <c r="C387" s="18">
        <v>2120</v>
      </c>
      <c r="D387" s="18">
        <v>2120</v>
      </c>
      <c r="E387" s="18" t="s">
        <v>116</v>
      </c>
      <c r="F387" s="18" t="s">
        <v>196</v>
      </c>
      <c r="G387" s="19">
        <v>37.259023783300002</v>
      </c>
      <c r="H387" s="19">
        <v>15.078200000000001</v>
      </c>
      <c r="I387" s="18" t="s">
        <v>79</v>
      </c>
      <c r="J387" s="18" t="s">
        <v>80</v>
      </c>
      <c r="K387" s="18">
        <v>27</v>
      </c>
      <c r="L387" s="18">
        <v>22</v>
      </c>
      <c r="M387" s="18" t="s">
        <v>59</v>
      </c>
      <c r="N387" s="18" t="s">
        <v>60</v>
      </c>
      <c r="O387" s="18" t="s">
        <v>61</v>
      </c>
      <c r="P387" s="19">
        <v>6277.24590678</v>
      </c>
      <c r="Q387" s="19">
        <v>1622996.584</v>
      </c>
      <c r="R387" s="20">
        <v>0.51060899999999998</v>
      </c>
      <c r="S387" s="20">
        <v>9.7789370000000009</v>
      </c>
      <c r="T387" s="20">
        <v>0.30199999999999999</v>
      </c>
      <c r="U387" s="20">
        <v>0.30499999999999999</v>
      </c>
      <c r="V387" s="20">
        <f t="shared" ref="V387:V450" si="12">H387*R387*(1-T387)</f>
        <v>5.3739471074123992</v>
      </c>
      <c r="W387" s="20">
        <f t="shared" ref="W387:W450" si="13">H387*S387*(1-U387)</f>
        <v>102.47689367201302</v>
      </c>
    </row>
    <row r="388" spans="1:23" x14ac:dyDescent="0.25">
      <c r="A388" s="18">
        <v>8276</v>
      </c>
      <c r="B388" s="18">
        <v>8202</v>
      </c>
      <c r="C388" s="18">
        <v>2120</v>
      </c>
      <c r="D388" s="18">
        <v>2120</v>
      </c>
      <c r="E388" s="18" t="s">
        <v>116</v>
      </c>
      <c r="F388" s="18" t="s">
        <v>196</v>
      </c>
      <c r="G388" s="19">
        <v>1.49074783974</v>
      </c>
      <c r="H388" s="19">
        <v>0.60328400000000004</v>
      </c>
      <c r="I388" s="18" t="s">
        <v>79</v>
      </c>
      <c r="J388" s="18" t="s">
        <v>80</v>
      </c>
      <c r="K388" s="18">
        <v>27</v>
      </c>
      <c r="L388" s="18">
        <v>22</v>
      </c>
      <c r="M388" s="18" t="s">
        <v>59</v>
      </c>
      <c r="N388" s="18" t="s">
        <v>60</v>
      </c>
      <c r="O388" s="18" t="s">
        <v>61</v>
      </c>
      <c r="P388" s="19">
        <v>1689.8709942999999</v>
      </c>
      <c r="Q388" s="19">
        <v>64936.716151599998</v>
      </c>
      <c r="R388" s="20">
        <v>0.51060899999999998</v>
      </c>
      <c r="S388" s="20">
        <v>9.7789370000000009</v>
      </c>
      <c r="T388" s="20">
        <v>0.30199999999999999</v>
      </c>
      <c r="U388" s="20">
        <v>0.30499999999999999</v>
      </c>
      <c r="V388" s="20">
        <f t="shared" si="12"/>
        <v>0.21501348348928798</v>
      </c>
      <c r="W388" s="20">
        <f t="shared" si="13"/>
        <v>4.1001359792300613</v>
      </c>
    </row>
    <row r="389" spans="1:23" x14ac:dyDescent="0.25">
      <c r="A389" s="18">
        <v>8277</v>
      </c>
      <c r="B389" s="18">
        <v>8203</v>
      </c>
      <c r="C389" s="18">
        <v>2120</v>
      </c>
      <c r="D389" s="18">
        <v>2120</v>
      </c>
      <c r="E389" s="18" t="s">
        <v>116</v>
      </c>
      <c r="F389" s="18" t="s">
        <v>196</v>
      </c>
      <c r="G389" s="19">
        <v>20.089969266699999</v>
      </c>
      <c r="H389" s="19">
        <v>8.1301199999999998</v>
      </c>
      <c r="I389" s="18" t="s">
        <v>79</v>
      </c>
      <c r="J389" s="18" t="s">
        <v>80</v>
      </c>
      <c r="K389" s="18">
        <v>27</v>
      </c>
      <c r="L389" s="18">
        <v>22</v>
      </c>
      <c r="M389" s="18" t="s">
        <v>59</v>
      </c>
      <c r="N389" s="18" t="s">
        <v>60</v>
      </c>
      <c r="O389" s="18" t="s">
        <v>61</v>
      </c>
      <c r="P389" s="19">
        <v>6579.4327829100002</v>
      </c>
      <c r="Q389" s="19">
        <v>875115.56078000006</v>
      </c>
      <c r="R389" s="20">
        <v>0.51060899999999998</v>
      </c>
      <c r="S389" s="20">
        <v>9.7789370000000009</v>
      </c>
      <c r="T389" s="20">
        <v>0.30199999999999999</v>
      </c>
      <c r="U389" s="20">
        <v>0.30499999999999999</v>
      </c>
      <c r="V389" s="20">
        <f t="shared" si="12"/>
        <v>2.8976160852698398</v>
      </c>
      <c r="W389" s="20">
        <f t="shared" si="13"/>
        <v>55.255232241295808</v>
      </c>
    </row>
    <row r="390" spans="1:23" x14ac:dyDescent="0.25">
      <c r="A390" s="18">
        <v>8278</v>
      </c>
      <c r="B390" s="18">
        <v>8204</v>
      </c>
      <c r="C390" s="18">
        <v>2120</v>
      </c>
      <c r="D390" s="18">
        <v>2120</v>
      </c>
      <c r="E390" s="18" t="s">
        <v>116</v>
      </c>
      <c r="F390" s="18" t="s">
        <v>196</v>
      </c>
      <c r="G390" s="19">
        <v>12.344097338299999</v>
      </c>
      <c r="H390" s="19">
        <v>4.9954799999999997</v>
      </c>
      <c r="I390" s="18" t="s">
        <v>79</v>
      </c>
      <c r="J390" s="18" t="s">
        <v>80</v>
      </c>
      <c r="K390" s="18">
        <v>27</v>
      </c>
      <c r="L390" s="18">
        <v>22</v>
      </c>
      <c r="M390" s="18" t="s">
        <v>59</v>
      </c>
      <c r="N390" s="18" t="s">
        <v>60</v>
      </c>
      <c r="O390" s="18" t="s">
        <v>61</v>
      </c>
      <c r="P390" s="19">
        <v>3585.0907296700002</v>
      </c>
      <c r="Q390" s="19">
        <v>537706.72922600002</v>
      </c>
      <c r="R390" s="20">
        <v>0.51060899999999998</v>
      </c>
      <c r="S390" s="20">
        <v>9.7789370000000009</v>
      </c>
      <c r="T390" s="20">
        <v>0.30199999999999999</v>
      </c>
      <c r="U390" s="20">
        <v>0.30499999999999999</v>
      </c>
      <c r="V390" s="20">
        <f t="shared" si="12"/>
        <v>1.7804144590293598</v>
      </c>
      <c r="W390" s="20">
        <f t="shared" si="13"/>
        <v>33.951086522308202</v>
      </c>
    </row>
    <row r="391" spans="1:23" x14ac:dyDescent="0.25">
      <c r="A391" s="18">
        <v>8280</v>
      </c>
      <c r="B391" s="18">
        <v>8206</v>
      </c>
      <c r="C391" s="18">
        <v>2120</v>
      </c>
      <c r="D391" s="18">
        <v>2120</v>
      </c>
      <c r="E391" s="18" t="s">
        <v>116</v>
      </c>
      <c r="F391" s="18" t="s">
        <v>196</v>
      </c>
      <c r="G391" s="19">
        <v>5.3971788439999999</v>
      </c>
      <c r="H391" s="19">
        <v>2.1841599999999999</v>
      </c>
      <c r="I391" s="18" t="s">
        <v>79</v>
      </c>
      <c r="J391" s="18" t="s">
        <v>80</v>
      </c>
      <c r="K391" s="18">
        <v>27</v>
      </c>
      <c r="L391" s="18">
        <v>22</v>
      </c>
      <c r="M391" s="18" t="s">
        <v>59</v>
      </c>
      <c r="N391" s="18" t="s">
        <v>60</v>
      </c>
      <c r="O391" s="18" t="s">
        <v>61</v>
      </c>
      <c r="P391" s="19">
        <v>2753.2056374600002</v>
      </c>
      <c r="Q391" s="19">
        <v>235100.17004200001</v>
      </c>
      <c r="R391" s="20">
        <v>0.51060899999999998</v>
      </c>
      <c r="S391" s="20">
        <v>9.7789370000000009</v>
      </c>
      <c r="T391" s="20">
        <v>0.30199999999999999</v>
      </c>
      <c r="U391" s="20">
        <v>0.30499999999999999</v>
      </c>
      <c r="V391" s="20">
        <f t="shared" si="12"/>
        <v>0.77844572390111988</v>
      </c>
      <c r="W391" s="20">
        <f t="shared" si="13"/>
        <v>14.844340311354401</v>
      </c>
    </row>
    <row r="392" spans="1:23" x14ac:dyDescent="0.25">
      <c r="A392" s="18">
        <v>8281</v>
      </c>
      <c r="B392" s="18">
        <v>8207</v>
      </c>
      <c r="C392" s="18">
        <v>2120</v>
      </c>
      <c r="D392" s="18">
        <v>2120</v>
      </c>
      <c r="E392" s="18" t="s">
        <v>116</v>
      </c>
      <c r="F392" s="18" t="s">
        <v>196</v>
      </c>
      <c r="G392" s="19">
        <v>59.843549901199999</v>
      </c>
      <c r="H392" s="19">
        <v>24.2178</v>
      </c>
      <c r="I392" s="18" t="s">
        <v>79</v>
      </c>
      <c r="J392" s="18" t="s">
        <v>80</v>
      </c>
      <c r="K392" s="18">
        <v>27</v>
      </c>
      <c r="L392" s="18">
        <v>22</v>
      </c>
      <c r="M392" s="18" t="s">
        <v>59</v>
      </c>
      <c r="N392" s="18" t="s">
        <v>60</v>
      </c>
      <c r="O392" s="18" t="s">
        <v>61</v>
      </c>
      <c r="P392" s="19">
        <v>13800.6088783</v>
      </c>
      <c r="Q392" s="19">
        <v>2606774.6065699998</v>
      </c>
      <c r="R392" s="20">
        <v>0.51060899999999998</v>
      </c>
      <c r="S392" s="20">
        <v>9.7789370000000009</v>
      </c>
      <c r="T392" s="20">
        <v>0.30199999999999999</v>
      </c>
      <c r="U392" s="20">
        <v>0.30499999999999999</v>
      </c>
      <c r="V392" s="20">
        <f t="shared" si="12"/>
        <v>8.6313469948595998</v>
      </c>
      <c r="W392" s="20">
        <f t="shared" si="13"/>
        <v>164.59291663262704</v>
      </c>
    </row>
    <row r="393" spans="1:23" x14ac:dyDescent="0.25">
      <c r="A393" s="18">
        <v>8282</v>
      </c>
      <c r="B393" s="18">
        <v>8208</v>
      </c>
      <c r="C393" s="18">
        <v>2120</v>
      </c>
      <c r="D393" s="18">
        <v>2120</v>
      </c>
      <c r="E393" s="18" t="s">
        <v>116</v>
      </c>
      <c r="F393" s="18" t="s">
        <v>196</v>
      </c>
      <c r="G393" s="19">
        <v>85.786529676399994</v>
      </c>
      <c r="H393" s="19">
        <v>34.7166</v>
      </c>
      <c r="I393" s="18" t="s">
        <v>79</v>
      </c>
      <c r="J393" s="18" t="s">
        <v>80</v>
      </c>
      <c r="K393" s="18">
        <v>27</v>
      </c>
      <c r="L393" s="18">
        <v>22</v>
      </c>
      <c r="M393" s="18" t="s">
        <v>59</v>
      </c>
      <c r="N393" s="18" t="s">
        <v>60</v>
      </c>
      <c r="O393" s="18" t="s">
        <v>61</v>
      </c>
      <c r="P393" s="19">
        <v>13524.190605</v>
      </c>
      <c r="Q393" s="19">
        <v>3736846.2852699999</v>
      </c>
      <c r="R393" s="20">
        <v>0.51060899999999998</v>
      </c>
      <c r="S393" s="20">
        <v>9.7789370000000009</v>
      </c>
      <c r="T393" s="20">
        <v>0.30199999999999999</v>
      </c>
      <c r="U393" s="20">
        <v>0.30499999999999999</v>
      </c>
      <c r="V393" s="20">
        <f t="shared" si="12"/>
        <v>12.3731726697612</v>
      </c>
      <c r="W393" s="20">
        <f t="shared" si="13"/>
        <v>235.94655375666903</v>
      </c>
    </row>
    <row r="394" spans="1:23" x14ac:dyDescent="0.25">
      <c r="A394" s="18">
        <v>8283</v>
      </c>
      <c r="B394" s="18">
        <v>8209</v>
      </c>
      <c r="C394" s="18">
        <v>2120</v>
      </c>
      <c r="D394" s="18">
        <v>2120</v>
      </c>
      <c r="E394" s="18" t="s">
        <v>116</v>
      </c>
      <c r="F394" s="18" t="s">
        <v>196</v>
      </c>
      <c r="G394" s="19">
        <v>136.34988314099999</v>
      </c>
      <c r="H394" s="19">
        <v>55.178800000000003</v>
      </c>
      <c r="I394" s="18" t="s">
        <v>79</v>
      </c>
      <c r="J394" s="18" t="s">
        <v>80</v>
      </c>
      <c r="K394" s="18">
        <v>27</v>
      </c>
      <c r="L394" s="18">
        <v>22</v>
      </c>
      <c r="M394" s="18" t="s">
        <v>59</v>
      </c>
      <c r="N394" s="18" t="s">
        <v>60</v>
      </c>
      <c r="O394" s="18" t="s">
        <v>61</v>
      </c>
      <c r="P394" s="19">
        <v>22218.5462998</v>
      </c>
      <c r="Q394" s="19">
        <v>5939377.1520400001</v>
      </c>
      <c r="R394" s="20">
        <v>0.51060899999999998</v>
      </c>
      <c r="S394" s="20">
        <v>9.7789370000000009</v>
      </c>
      <c r="T394" s="20">
        <v>0.30199999999999999</v>
      </c>
      <c r="U394" s="20">
        <v>0.30499999999999999</v>
      </c>
      <c r="V394" s="20">
        <f t="shared" si="12"/>
        <v>19.666004738661599</v>
      </c>
      <c r="W394" s="20">
        <f t="shared" si="13"/>
        <v>375.01505621024205</v>
      </c>
    </row>
    <row r="395" spans="1:23" x14ac:dyDescent="0.25">
      <c r="A395" s="18">
        <v>8285</v>
      </c>
      <c r="B395" s="18">
        <v>8211</v>
      </c>
      <c r="C395" s="18">
        <v>2120</v>
      </c>
      <c r="D395" s="18">
        <v>2120</v>
      </c>
      <c r="E395" s="18" t="s">
        <v>116</v>
      </c>
      <c r="F395" s="18" t="s">
        <v>196</v>
      </c>
      <c r="G395" s="19">
        <v>23.464873812099999</v>
      </c>
      <c r="H395" s="19">
        <v>9.4959000000000007</v>
      </c>
      <c r="I395" s="18" t="s">
        <v>79</v>
      </c>
      <c r="J395" s="18" t="s">
        <v>80</v>
      </c>
      <c r="K395" s="18">
        <v>27</v>
      </c>
      <c r="L395" s="18">
        <v>22</v>
      </c>
      <c r="M395" s="18" t="s">
        <v>59</v>
      </c>
      <c r="N395" s="18" t="s">
        <v>60</v>
      </c>
      <c r="O395" s="18" t="s">
        <v>61</v>
      </c>
      <c r="P395" s="19">
        <v>14160.157617299999</v>
      </c>
      <c r="Q395" s="19">
        <v>1022125.8147399999</v>
      </c>
      <c r="R395" s="20">
        <v>0.51060899999999998</v>
      </c>
      <c r="S395" s="20">
        <v>9.7789370000000009</v>
      </c>
      <c r="T395" s="20">
        <v>0.30199999999999999</v>
      </c>
      <c r="U395" s="20">
        <v>0.30499999999999999</v>
      </c>
      <c r="V395" s="20">
        <f t="shared" si="12"/>
        <v>3.3843870181637996</v>
      </c>
      <c r="W395" s="20">
        <f t="shared" si="13"/>
        <v>64.537566461518523</v>
      </c>
    </row>
    <row r="396" spans="1:23" x14ac:dyDescent="0.25">
      <c r="A396" s="18">
        <v>8286</v>
      </c>
      <c r="B396" s="18">
        <v>8212</v>
      </c>
      <c r="C396" s="18">
        <v>2120</v>
      </c>
      <c r="D396" s="18">
        <v>2120</v>
      </c>
      <c r="E396" s="18" t="s">
        <v>116</v>
      </c>
      <c r="F396" s="18" t="s">
        <v>196</v>
      </c>
      <c r="G396" s="19">
        <v>2078.30193044</v>
      </c>
      <c r="H396" s="19">
        <v>841.05899999999997</v>
      </c>
      <c r="I396" s="18" t="s">
        <v>79</v>
      </c>
      <c r="J396" s="18" t="s">
        <v>80</v>
      </c>
      <c r="K396" s="18">
        <v>27</v>
      </c>
      <c r="L396" s="18">
        <v>22</v>
      </c>
      <c r="M396" s="18" t="s">
        <v>59</v>
      </c>
      <c r="N396" s="18" t="s">
        <v>60</v>
      </c>
      <c r="O396" s="18" t="s">
        <v>61</v>
      </c>
      <c r="P396" s="19">
        <v>207460.27389000001</v>
      </c>
      <c r="Q396" s="19">
        <v>90530469.966900006</v>
      </c>
      <c r="R396" s="20">
        <v>0.51060899999999998</v>
      </c>
      <c r="S396" s="20">
        <v>9.7789370000000009</v>
      </c>
      <c r="T396" s="20">
        <v>0.30199999999999999</v>
      </c>
      <c r="U396" s="20">
        <v>0.30499999999999999</v>
      </c>
      <c r="V396" s="20">
        <f t="shared" si="12"/>
        <v>299.75770186183797</v>
      </c>
      <c r="W396" s="20">
        <f t="shared" si="13"/>
        <v>5716.1407671266861</v>
      </c>
    </row>
    <row r="397" spans="1:23" x14ac:dyDescent="0.25">
      <c r="A397" s="18">
        <v>8287</v>
      </c>
      <c r="B397" s="18">
        <v>8213</v>
      </c>
      <c r="C397" s="18">
        <v>2120</v>
      </c>
      <c r="D397" s="18">
        <v>2120</v>
      </c>
      <c r="E397" s="18" t="s">
        <v>116</v>
      </c>
      <c r="F397" s="18" t="s">
        <v>196</v>
      </c>
      <c r="G397" s="19">
        <v>50.999642962300001</v>
      </c>
      <c r="H397" s="19">
        <v>20.6388</v>
      </c>
      <c r="I397" s="18" t="s">
        <v>79</v>
      </c>
      <c r="J397" s="18" t="s">
        <v>80</v>
      </c>
      <c r="K397" s="18">
        <v>27</v>
      </c>
      <c r="L397" s="18">
        <v>22</v>
      </c>
      <c r="M397" s="18" t="s">
        <v>59</v>
      </c>
      <c r="N397" s="18" t="s">
        <v>60</v>
      </c>
      <c r="O397" s="18" t="s">
        <v>61</v>
      </c>
      <c r="P397" s="19">
        <v>11284.828090499999</v>
      </c>
      <c r="Q397" s="19">
        <v>2620749.9139200002</v>
      </c>
      <c r="R397" s="20">
        <v>0.51060899999999998</v>
      </c>
      <c r="S397" s="20">
        <v>9.7789370000000009</v>
      </c>
      <c r="T397" s="20">
        <v>0.30199999999999999</v>
      </c>
      <c r="U397" s="20">
        <v>0.30499999999999999</v>
      </c>
      <c r="V397" s="20">
        <f t="shared" si="12"/>
        <v>7.3557732063815999</v>
      </c>
      <c r="W397" s="20">
        <f t="shared" si="13"/>
        <v>140.268739844142</v>
      </c>
    </row>
    <row r="398" spans="1:23" x14ac:dyDescent="0.25">
      <c r="A398" s="18">
        <v>8288</v>
      </c>
      <c r="B398" s="18">
        <v>8214</v>
      </c>
      <c r="C398" s="18">
        <v>2120</v>
      </c>
      <c r="D398" s="18">
        <v>2120</v>
      </c>
      <c r="E398" s="18" t="s">
        <v>116</v>
      </c>
      <c r="F398" s="18" t="s">
        <v>196</v>
      </c>
      <c r="G398" s="19">
        <v>17.883484410000001</v>
      </c>
      <c r="H398" s="19">
        <v>7.23719</v>
      </c>
      <c r="I398" s="18" t="s">
        <v>79</v>
      </c>
      <c r="J398" s="18" t="s">
        <v>80</v>
      </c>
      <c r="K398" s="18">
        <v>27</v>
      </c>
      <c r="L398" s="18">
        <v>22</v>
      </c>
      <c r="M398" s="18" t="s">
        <v>59</v>
      </c>
      <c r="N398" s="18" t="s">
        <v>60</v>
      </c>
      <c r="O398" s="18" t="s">
        <v>61</v>
      </c>
      <c r="P398" s="19">
        <v>4785.4593431900003</v>
      </c>
      <c r="Q398" s="19">
        <v>779001.46488500002</v>
      </c>
      <c r="R398" s="20">
        <v>0.51060899999999998</v>
      </c>
      <c r="S398" s="20">
        <v>9.7789370000000009</v>
      </c>
      <c r="T398" s="20">
        <v>0.30199999999999999</v>
      </c>
      <c r="U398" s="20">
        <v>0.30499999999999999</v>
      </c>
      <c r="V398" s="20">
        <f t="shared" si="12"/>
        <v>2.5793712953995795</v>
      </c>
      <c r="W398" s="20">
        <f t="shared" si="13"/>
        <v>49.186557421585853</v>
      </c>
    </row>
    <row r="399" spans="1:23" x14ac:dyDescent="0.25">
      <c r="A399" s="18">
        <v>8289</v>
      </c>
      <c r="B399" s="18">
        <v>8215</v>
      </c>
      <c r="C399" s="18">
        <v>2120</v>
      </c>
      <c r="D399" s="18">
        <v>2120</v>
      </c>
      <c r="E399" s="18" t="s">
        <v>116</v>
      </c>
      <c r="F399" s="18" t="s">
        <v>196</v>
      </c>
      <c r="G399" s="19">
        <v>27.361999759700002</v>
      </c>
      <c r="H399" s="19">
        <v>11.073</v>
      </c>
      <c r="I399" s="18" t="s">
        <v>79</v>
      </c>
      <c r="J399" s="18" t="s">
        <v>80</v>
      </c>
      <c r="K399" s="18">
        <v>27</v>
      </c>
      <c r="L399" s="18">
        <v>22</v>
      </c>
      <c r="M399" s="18" t="s">
        <v>59</v>
      </c>
      <c r="N399" s="18" t="s">
        <v>60</v>
      </c>
      <c r="O399" s="18" t="s">
        <v>61</v>
      </c>
      <c r="P399" s="19">
        <v>15010.2255339</v>
      </c>
      <c r="Q399" s="19">
        <v>1191883.9419799999</v>
      </c>
      <c r="R399" s="20">
        <v>0.51060899999999998</v>
      </c>
      <c r="S399" s="20">
        <v>9.7789370000000009</v>
      </c>
      <c r="T399" s="20">
        <v>0.30199999999999999</v>
      </c>
      <c r="U399" s="20">
        <v>0.30499999999999999</v>
      </c>
      <c r="V399" s="20">
        <f t="shared" si="12"/>
        <v>3.9464734729859998</v>
      </c>
      <c r="W399" s="20">
        <f t="shared" si="13"/>
        <v>75.256107733695018</v>
      </c>
    </row>
    <row r="400" spans="1:23" x14ac:dyDescent="0.25">
      <c r="A400" s="18">
        <v>8290</v>
      </c>
      <c r="B400" s="18">
        <v>8216</v>
      </c>
      <c r="C400" s="18">
        <v>2120</v>
      </c>
      <c r="D400" s="18">
        <v>2120</v>
      </c>
      <c r="E400" s="18" t="s">
        <v>116</v>
      </c>
      <c r="F400" s="18" t="s">
        <v>196</v>
      </c>
      <c r="G400" s="19">
        <v>14.316874368900001</v>
      </c>
      <c r="H400" s="19">
        <v>5.7938299999999998</v>
      </c>
      <c r="I400" s="18" t="s">
        <v>79</v>
      </c>
      <c r="J400" s="18" t="s">
        <v>80</v>
      </c>
      <c r="K400" s="18">
        <v>27</v>
      </c>
      <c r="L400" s="18">
        <v>22</v>
      </c>
      <c r="M400" s="18" t="s">
        <v>59</v>
      </c>
      <c r="N400" s="18" t="s">
        <v>60</v>
      </c>
      <c r="O400" s="18" t="s">
        <v>61</v>
      </c>
      <c r="P400" s="19">
        <v>5994.1525239100001</v>
      </c>
      <c r="Q400" s="19">
        <v>623640.55293699994</v>
      </c>
      <c r="R400" s="20">
        <v>0.51060899999999998</v>
      </c>
      <c r="S400" s="20">
        <v>9.7789370000000009</v>
      </c>
      <c r="T400" s="20">
        <v>0.30199999999999999</v>
      </c>
      <c r="U400" s="20">
        <v>0.30499999999999999</v>
      </c>
      <c r="V400" s="20">
        <f t="shared" si="12"/>
        <v>2.0649504562440599</v>
      </c>
      <c r="W400" s="20">
        <f t="shared" si="13"/>
        <v>39.376961498303459</v>
      </c>
    </row>
    <row r="401" spans="1:23" x14ac:dyDescent="0.25">
      <c r="A401" s="18">
        <v>8291</v>
      </c>
      <c r="B401" s="18">
        <v>8217</v>
      </c>
      <c r="C401" s="18">
        <v>2120</v>
      </c>
      <c r="D401" s="18">
        <v>2120</v>
      </c>
      <c r="E401" s="18" t="s">
        <v>116</v>
      </c>
      <c r="F401" s="18" t="s">
        <v>196</v>
      </c>
      <c r="G401" s="19">
        <v>42.477168041200002</v>
      </c>
      <c r="H401" s="19">
        <v>17.189900000000002</v>
      </c>
      <c r="I401" s="18" t="s">
        <v>79</v>
      </c>
      <c r="J401" s="18" t="s">
        <v>80</v>
      </c>
      <c r="K401" s="18">
        <v>27</v>
      </c>
      <c r="L401" s="18">
        <v>22</v>
      </c>
      <c r="M401" s="18" t="s">
        <v>59</v>
      </c>
      <c r="N401" s="18" t="s">
        <v>60</v>
      </c>
      <c r="O401" s="18" t="s">
        <v>61</v>
      </c>
      <c r="P401" s="19">
        <v>10826.567013899999</v>
      </c>
      <c r="Q401" s="19">
        <v>1851227.9758899999</v>
      </c>
      <c r="R401" s="20">
        <v>0.51060899999999998</v>
      </c>
      <c r="S401" s="20">
        <v>9.7789370000000009</v>
      </c>
      <c r="T401" s="20">
        <v>0.30199999999999999</v>
      </c>
      <c r="U401" s="20">
        <v>0.30499999999999999</v>
      </c>
      <c r="V401" s="20">
        <f t="shared" si="12"/>
        <v>6.1265677190718</v>
      </c>
      <c r="W401" s="20">
        <f t="shared" si="13"/>
        <v>116.82876964972853</v>
      </c>
    </row>
    <row r="402" spans="1:23" x14ac:dyDescent="0.25">
      <c r="A402" s="18">
        <v>8292</v>
      </c>
      <c r="B402" s="18">
        <v>8218</v>
      </c>
      <c r="C402" s="18">
        <v>2120</v>
      </c>
      <c r="D402" s="18">
        <v>2120</v>
      </c>
      <c r="E402" s="18" t="s">
        <v>116</v>
      </c>
      <c r="F402" s="18" t="s">
        <v>196</v>
      </c>
      <c r="G402" s="19">
        <v>3.8223994891699999</v>
      </c>
      <c r="H402" s="19">
        <v>1.54687</v>
      </c>
      <c r="I402" s="18" t="s">
        <v>79</v>
      </c>
      <c r="J402" s="18" t="s">
        <v>80</v>
      </c>
      <c r="K402" s="18">
        <v>27</v>
      </c>
      <c r="L402" s="18">
        <v>22</v>
      </c>
      <c r="M402" s="18" t="s">
        <v>59</v>
      </c>
      <c r="N402" s="18" t="s">
        <v>60</v>
      </c>
      <c r="O402" s="18" t="s">
        <v>61</v>
      </c>
      <c r="P402" s="19">
        <v>3554.9663195399999</v>
      </c>
      <c r="Q402" s="19">
        <v>166503.05573299999</v>
      </c>
      <c r="R402" s="20">
        <v>0.51060899999999998</v>
      </c>
      <c r="S402" s="20">
        <v>9.7789370000000009</v>
      </c>
      <c r="T402" s="20">
        <v>0.30199999999999999</v>
      </c>
      <c r="U402" s="20">
        <v>0.30499999999999999</v>
      </c>
      <c r="V402" s="20">
        <f t="shared" si="12"/>
        <v>0.55131232919333995</v>
      </c>
      <c r="W402" s="20">
        <f t="shared" si="13"/>
        <v>10.513087272647052</v>
      </c>
    </row>
    <row r="403" spans="1:23" x14ac:dyDescent="0.25">
      <c r="A403" s="18">
        <v>8293</v>
      </c>
      <c r="B403" s="18">
        <v>8219</v>
      </c>
      <c r="C403" s="18">
        <v>2120</v>
      </c>
      <c r="D403" s="18">
        <v>2120</v>
      </c>
      <c r="E403" s="18" t="s">
        <v>116</v>
      </c>
      <c r="F403" s="18" t="s">
        <v>196</v>
      </c>
      <c r="G403" s="19">
        <v>26.356920865799999</v>
      </c>
      <c r="H403" s="19">
        <v>10.6663</v>
      </c>
      <c r="I403" s="18" t="s">
        <v>79</v>
      </c>
      <c r="J403" s="18" t="s">
        <v>80</v>
      </c>
      <c r="K403" s="18">
        <v>27</v>
      </c>
      <c r="L403" s="18">
        <v>22</v>
      </c>
      <c r="M403" s="18" t="s">
        <v>59</v>
      </c>
      <c r="N403" s="18" t="s">
        <v>60</v>
      </c>
      <c r="O403" s="18" t="s">
        <v>61</v>
      </c>
      <c r="P403" s="19">
        <v>6668.7357778300002</v>
      </c>
      <c r="Q403" s="19">
        <v>1148102.8804899999</v>
      </c>
      <c r="R403" s="20">
        <v>0.51060899999999998</v>
      </c>
      <c r="S403" s="20">
        <v>9.7789370000000009</v>
      </c>
      <c r="T403" s="20">
        <v>0.30199999999999999</v>
      </c>
      <c r="U403" s="20">
        <v>0.30499999999999999</v>
      </c>
      <c r="V403" s="20">
        <f t="shared" si="12"/>
        <v>3.8015235261365996</v>
      </c>
      <c r="W403" s="20">
        <f t="shared" si="13"/>
        <v>72.492027627554506</v>
      </c>
    </row>
    <row r="404" spans="1:23" x14ac:dyDescent="0.25">
      <c r="A404" s="18">
        <v>8294</v>
      </c>
      <c r="B404" s="18">
        <v>8220</v>
      </c>
      <c r="C404" s="18">
        <v>2120</v>
      </c>
      <c r="D404" s="18">
        <v>2120</v>
      </c>
      <c r="E404" s="18" t="s">
        <v>116</v>
      </c>
      <c r="F404" s="18" t="s">
        <v>196</v>
      </c>
      <c r="G404" s="19">
        <v>10.4940798021</v>
      </c>
      <c r="H404" s="19">
        <v>4.2468000000000004</v>
      </c>
      <c r="I404" s="18" t="s">
        <v>79</v>
      </c>
      <c r="J404" s="18" t="s">
        <v>80</v>
      </c>
      <c r="K404" s="18">
        <v>27</v>
      </c>
      <c r="L404" s="18">
        <v>22</v>
      </c>
      <c r="M404" s="18" t="s">
        <v>59</v>
      </c>
      <c r="N404" s="18" t="s">
        <v>60</v>
      </c>
      <c r="O404" s="18" t="s">
        <v>61</v>
      </c>
      <c r="P404" s="19">
        <v>9148.1260678899998</v>
      </c>
      <c r="Q404" s="19">
        <v>457120.28769299999</v>
      </c>
      <c r="R404" s="20">
        <v>0.51060899999999998</v>
      </c>
      <c r="S404" s="20">
        <v>9.7789370000000009</v>
      </c>
      <c r="T404" s="20">
        <v>0.30199999999999999</v>
      </c>
      <c r="U404" s="20">
        <v>0.30499999999999999</v>
      </c>
      <c r="V404" s="20">
        <f t="shared" si="12"/>
        <v>1.5135811022376</v>
      </c>
      <c r="W404" s="20">
        <f t="shared" si="13"/>
        <v>28.862786807862008</v>
      </c>
    </row>
    <row r="405" spans="1:23" x14ac:dyDescent="0.25">
      <c r="A405" s="18">
        <v>8295</v>
      </c>
      <c r="B405" s="18">
        <v>8221</v>
      </c>
      <c r="C405" s="18">
        <v>2120</v>
      </c>
      <c r="D405" s="18">
        <v>2120</v>
      </c>
      <c r="E405" s="18" t="s">
        <v>116</v>
      </c>
      <c r="F405" s="18" t="s">
        <v>196</v>
      </c>
      <c r="G405" s="19">
        <v>27.645477764399999</v>
      </c>
      <c r="H405" s="19">
        <v>11.1877</v>
      </c>
      <c r="I405" s="18" t="s">
        <v>79</v>
      </c>
      <c r="J405" s="18" t="s">
        <v>80</v>
      </c>
      <c r="K405" s="18">
        <v>27</v>
      </c>
      <c r="L405" s="18">
        <v>22</v>
      </c>
      <c r="M405" s="18" t="s">
        <v>59</v>
      </c>
      <c r="N405" s="18" t="s">
        <v>60</v>
      </c>
      <c r="O405" s="18" t="s">
        <v>61</v>
      </c>
      <c r="P405" s="19">
        <v>20146.8396708</v>
      </c>
      <c r="Q405" s="19">
        <v>4252074.6037799995</v>
      </c>
      <c r="R405" s="20">
        <v>0.51060899999999998</v>
      </c>
      <c r="S405" s="20">
        <v>9.7789370000000009</v>
      </c>
      <c r="T405" s="20">
        <v>0.30199999999999999</v>
      </c>
      <c r="U405" s="20">
        <v>0.30499999999999999</v>
      </c>
      <c r="V405" s="20">
        <f t="shared" si="12"/>
        <v>3.9873531358913996</v>
      </c>
      <c r="W405" s="20">
        <f t="shared" si="13"/>
        <v>76.035650365055517</v>
      </c>
    </row>
    <row r="406" spans="1:23" x14ac:dyDescent="0.25">
      <c r="A406" s="18">
        <v>8296</v>
      </c>
      <c r="B406" s="18">
        <v>8222</v>
      </c>
      <c r="C406" s="18">
        <v>2120</v>
      </c>
      <c r="D406" s="18">
        <v>2120</v>
      </c>
      <c r="E406" s="18" t="s">
        <v>116</v>
      </c>
      <c r="F406" s="18" t="s">
        <v>196</v>
      </c>
      <c r="G406" s="19">
        <v>18.081841104799999</v>
      </c>
      <c r="H406" s="19">
        <v>7.3174599999999996</v>
      </c>
      <c r="I406" s="18" t="s">
        <v>79</v>
      </c>
      <c r="J406" s="18" t="s">
        <v>80</v>
      </c>
      <c r="K406" s="18">
        <v>27</v>
      </c>
      <c r="L406" s="18">
        <v>22</v>
      </c>
      <c r="M406" s="18" t="s">
        <v>59</v>
      </c>
      <c r="N406" s="18" t="s">
        <v>60</v>
      </c>
      <c r="O406" s="18" t="s">
        <v>61</v>
      </c>
      <c r="P406" s="19">
        <v>4313.4805736600001</v>
      </c>
      <c r="Q406" s="19">
        <v>787641.84794600005</v>
      </c>
      <c r="R406" s="20">
        <v>0.51060899999999998</v>
      </c>
      <c r="S406" s="20">
        <v>9.7789370000000009</v>
      </c>
      <c r="T406" s="20">
        <v>0.30199999999999999</v>
      </c>
      <c r="U406" s="20">
        <v>0.30499999999999999</v>
      </c>
      <c r="V406" s="20">
        <f t="shared" si="12"/>
        <v>2.6079799313317196</v>
      </c>
      <c r="W406" s="20">
        <f t="shared" si="13"/>
        <v>49.73210133631391</v>
      </c>
    </row>
    <row r="407" spans="1:23" x14ac:dyDescent="0.25">
      <c r="A407" s="18">
        <v>8297</v>
      </c>
      <c r="B407" s="18">
        <v>8223</v>
      </c>
      <c r="C407" s="18">
        <v>2120</v>
      </c>
      <c r="D407" s="18">
        <v>2120</v>
      </c>
      <c r="E407" s="18" t="s">
        <v>116</v>
      </c>
      <c r="F407" s="18" t="s">
        <v>196</v>
      </c>
      <c r="G407" s="19">
        <v>17.512621755000001</v>
      </c>
      <c r="H407" s="19">
        <v>7.08711</v>
      </c>
      <c r="I407" s="18" t="s">
        <v>79</v>
      </c>
      <c r="J407" s="18" t="s">
        <v>80</v>
      </c>
      <c r="K407" s="18">
        <v>27</v>
      </c>
      <c r="L407" s="18">
        <v>22</v>
      </c>
      <c r="M407" s="18" t="s">
        <v>59</v>
      </c>
      <c r="N407" s="18" t="s">
        <v>60</v>
      </c>
      <c r="O407" s="18" t="s">
        <v>61</v>
      </c>
      <c r="P407" s="19">
        <v>4786.4949813100002</v>
      </c>
      <c r="Q407" s="19">
        <v>762846.75225500006</v>
      </c>
      <c r="R407" s="20">
        <v>0.51060899999999998</v>
      </c>
      <c r="S407" s="20">
        <v>9.7789370000000009</v>
      </c>
      <c r="T407" s="20">
        <v>0.30199999999999999</v>
      </c>
      <c r="U407" s="20">
        <v>0.30499999999999999</v>
      </c>
      <c r="V407" s="20">
        <f t="shared" si="12"/>
        <v>2.5258820206930195</v>
      </c>
      <c r="W407" s="20">
        <f t="shared" si="13"/>
        <v>48.166559530438661</v>
      </c>
    </row>
    <row r="408" spans="1:23" x14ac:dyDescent="0.25">
      <c r="A408" s="18">
        <v>8299</v>
      </c>
      <c r="B408" s="18">
        <v>8225</v>
      </c>
      <c r="C408" s="18">
        <v>2120</v>
      </c>
      <c r="D408" s="18">
        <v>2120</v>
      </c>
      <c r="E408" s="18" t="s">
        <v>116</v>
      </c>
      <c r="F408" s="18" t="s">
        <v>196</v>
      </c>
      <c r="G408" s="19">
        <v>4.0899673836500003</v>
      </c>
      <c r="H408" s="19">
        <v>1.6551499999999999</v>
      </c>
      <c r="I408" s="18" t="s">
        <v>79</v>
      </c>
      <c r="J408" s="18" t="s">
        <v>80</v>
      </c>
      <c r="K408" s="18">
        <v>27</v>
      </c>
      <c r="L408" s="18">
        <v>22</v>
      </c>
      <c r="M408" s="18" t="s">
        <v>59</v>
      </c>
      <c r="N408" s="18" t="s">
        <v>60</v>
      </c>
      <c r="O408" s="18" t="s">
        <v>61</v>
      </c>
      <c r="P408" s="19">
        <v>4039.9001139299999</v>
      </c>
      <c r="Q408" s="19">
        <v>178158.26659700001</v>
      </c>
      <c r="R408" s="20">
        <v>0.51060899999999998</v>
      </c>
      <c r="S408" s="20">
        <v>9.7789370000000009</v>
      </c>
      <c r="T408" s="20">
        <v>0.30199999999999999</v>
      </c>
      <c r="U408" s="20">
        <v>0.30499999999999999</v>
      </c>
      <c r="V408" s="20">
        <f t="shared" si="12"/>
        <v>0.58990387147229983</v>
      </c>
      <c r="W408" s="20">
        <f t="shared" si="13"/>
        <v>11.248997265007253</v>
      </c>
    </row>
    <row r="409" spans="1:23" x14ac:dyDescent="0.25">
      <c r="A409" s="18">
        <v>8300</v>
      </c>
      <c r="B409" s="18">
        <v>8226</v>
      </c>
      <c r="C409" s="18">
        <v>2120</v>
      </c>
      <c r="D409" s="18">
        <v>2120</v>
      </c>
      <c r="E409" s="18" t="s">
        <v>116</v>
      </c>
      <c r="F409" s="18" t="s">
        <v>196</v>
      </c>
      <c r="G409" s="19">
        <v>319.95584298900002</v>
      </c>
      <c r="H409" s="19">
        <v>129.482</v>
      </c>
      <c r="I409" s="18" t="s">
        <v>79</v>
      </c>
      <c r="J409" s="18" t="s">
        <v>80</v>
      </c>
      <c r="K409" s="18">
        <v>27</v>
      </c>
      <c r="L409" s="18">
        <v>22</v>
      </c>
      <c r="M409" s="18" t="s">
        <v>59</v>
      </c>
      <c r="N409" s="18" t="s">
        <v>60</v>
      </c>
      <c r="O409" s="18" t="s">
        <v>61</v>
      </c>
      <c r="P409" s="19">
        <v>52301.292286099997</v>
      </c>
      <c r="Q409" s="19">
        <v>17577161.096000001</v>
      </c>
      <c r="R409" s="20">
        <v>0.51060899999999998</v>
      </c>
      <c r="S409" s="20">
        <v>9.7789370000000009</v>
      </c>
      <c r="T409" s="20">
        <v>0.30199999999999999</v>
      </c>
      <c r="U409" s="20">
        <v>0.30499999999999999</v>
      </c>
      <c r="V409" s="20">
        <f t="shared" si="12"/>
        <v>46.148042827524002</v>
      </c>
      <c r="W409" s="20">
        <f t="shared" si="13"/>
        <v>880.00644284063014</v>
      </c>
    </row>
    <row r="410" spans="1:23" x14ac:dyDescent="0.25">
      <c r="A410" s="18">
        <v>8301</v>
      </c>
      <c r="B410" s="18">
        <v>8227</v>
      </c>
      <c r="C410" s="18">
        <v>2120</v>
      </c>
      <c r="D410" s="18">
        <v>2120</v>
      </c>
      <c r="E410" s="18" t="s">
        <v>116</v>
      </c>
      <c r="F410" s="18" t="s">
        <v>196</v>
      </c>
      <c r="G410" s="19">
        <v>23.176453808400002</v>
      </c>
      <c r="H410" s="19">
        <v>9.3791799999999999</v>
      </c>
      <c r="I410" s="18" t="s">
        <v>79</v>
      </c>
      <c r="J410" s="18" t="s">
        <v>80</v>
      </c>
      <c r="K410" s="18">
        <v>27</v>
      </c>
      <c r="L410" s="18">
        <v>22</v>
      </c>
      <c r="M410" s="18" t="s">
        <v>59</v>
      </c>
      <c r="N410" s="18" t="s">
        <v>60</v>
      </c>
      <c r="O410" s="18" t="s">
        <v>61</v>
      </c>
      <c r="P410" s="19">
        <v>10774.608875399999</v>
      </c>
      <c r="Q410" s="19">
        <v>1009562.28963</v>
      </c>
      <c r="R410" s="20">
        <v>0.51060899999999998</v>
      </c>
      <c r="S410" s="20">
        <v>9.7789370000000009</v>
      </c>
      <c r="T410" s="20">
        <v>0.30199999999999999</v>
      </c>
      <c r="U410" s="20">
        <v>0.30499999999999999</v>
      </c>
      <c r="V410" s="20">
        <f t="shared" si="12"/>
        <v>3.3427874169927594</v>
      </c>
      <c r="W410" s="20">
        <f t="shared" si="13"/>
        <v>63.744295180503713</v>
      </c>
    </row>
    <row r="411" spans="1:23" x14ac:dyDescent="0.25">
      <c r="A411" s="18">
        <v>8302</v>
      </c>
      <c r="B411" s="18">
        <v>8228</v>
      </c>
      <c r="C411" s="18">
        <v>2120</v>
      </c>
      <c r="D411" s="18">
        <v>2120</v>
      </c>
      <c r="E411" s="18" t="s">
        <v>116</v>
      </c>
      <c r="F411" s="18" t="s">
        <v>196</v>
      </c>
      <c r="G411" s="19">
        <v>9.6712137519999999</v>
      </c>
      <c r="H411" s="19">
        <v>3.9138000000000002</v>
      </c>
      <c r="I411" s="18" t="s">
        <v>79</v>
      </c>
      <c r="J411" s="18" t="s">
        <v>80</v>
      </c>
      <c r="K411" s="18">
        <v>27</v>
      </c>
      <c r="L411" s="18">
        <v>22</v>
      </c>
      <c r="M411" s="18" t="s">
        <v>59</v>
      </c>
      <c r="N411" s="18" t="s">
        <v>60</v>
      </c>
      <c r="O411" s="18" t="s">
        <v>61</v>
      </c>
      <c r="P411" s="19">
        <v>4550.5732522500002</v>
      </c>
      <c r="Q411" s="19">
        <v>421276.38592700002</v>
      </c>
      <c r="R411" s="20">
        <v>0.51060899999999998</v>
      </c>
      <c r="S411" s="20">
        <v>9.7789370000000009</v>
      </c>
      <c r="T411" s="20">
        <v>0.30199999999999999</v>
      </c>
      <c r="U411" s="20">
        <v>0.30499999999999999</v>
      </c>
      <c r="V411" s="20">
        <f t="shared" si="12"/>
        <v>1.3948982099315999</v>
      </c>
      <c r="W411" s="20">
        <f t="shared" si="13"/>
        <v>26.599598523267005</v>
      </c>
    </row>
    <row r="412" spans="1:23" x14ac:dyDescent="0.25">
      <c r="A412" s="18">
        <v>8303</v>
      </c>
      <c r="B412" s="18">
        <v>8239</v>
      </c>
      <c r="C412" s="18">
        <v>2120</v>
      </c>
      <c r="D412" s="18">
        <v>2120</v>
      </c>
      <c r="E412" s="18" t="s">
        <v>116</v>
      </c>
      <c r="F412" s="18" t="s">
        <v>196</v>
      </c>
      <c r="G412" s="19">
        <v>20.540873579900001</v>
      </c>
      <c r="H412" s="19">
        <v>8.3125999999999998</v>
      </c>
      <c r="I412" s="18" t="s">
        <v>79</v>
      </c>
      <c r="J412" s="18" t="s">
        <v>80</v>
      </c>
      <c r="K412" s="18">
        <v>27</v>
      </c>
      <c r="L412" s="18">
        <v>22</v>
      </c>
      <c r="M412" s="18" t="s">
        <v>59</v>
      </c>
      <c r="N412" s="18" t="s">
        <v>60</v>
      </c>
      <c r="O412" s="18" t="s">
        <v>61</v>
      </c>
      <c r="P412" s="19">
        <v>6062.7225041600004</v>
      </c>
      <c r="Q412" s="19">
        <v>894756.87410000002</v>
      </c>
      <c r="R412" s="20">
        <v>0.51060899999999998</v>
      </c>
      <c r="S412" s="20">
        <v>9.7789370000000009</v>
      </c>
      <c r="T412" s="20">
        <v>0.30199999999999999</v>
      </c>
      <c r="U412" s="20">
        <v>0.30499999999999999</v>
      </c>
      <c r="V412" s="20">
        <f t="shared" si="12"/>
        <v>2.9626528846331994</v>
      </c>
      <c r="W412" s="20">
        <f t="shared" si="13"/>
        <v>56.495432235809005</v>
      </c>
    </row>
    <row r="413" spans="1:23" x14ac:dyDescent="0.25">
      <c r="A413" s="18">
        <v>8304</v>
      </c>
      <c r="B413" s="18">
        <v>8240</v>
      </c>
      <c r="C413" s="18">
        <v>2120</v>
      </c>
      <c r="D413" s="18">
        <v>2120</v>
      </c>
      <c r="E413" s="18" t="s">
        <v>116</v>
      </c>
      <c r="F413" s="18" t="s">
        <v>196</v>
      </c>
      <c r="G413" s="19">
        <v>14.9635257044</v>
      </c>
      <c r="H413" s="19">
        <v>6.0555199999999996</v>
      </c>
      <c r="I413" s="18" t="s">
        <v>79</v>
      </c>
      <c r="J413" s="18" t="s">
        <v>80</v>
      </c>
      <c r="K413" s="18">
        <v>27</v>
      </c>
      <c r="L413" s="18">
        <v>22</v>
      </c>
      <c r="M413" s="18" t="s">
        <v>59</v>
      </c>
      <c r="N413" s="18" t="s">
        <v>60</v>
      </c>
      <c r="O413" s="18" t="s">
        <v>61</v>
      </c>
      <c r="P413" s="19">
        <v>3396.3945013299999</v>
      </c>
      <c r="Q413" s="19">
        <v>651808.57244200003</v>
      </c>
      <c r="R413" s="20">
        <v>0.51060899999999998</v>
      </c>
      <c r="S413" s="20">
        <v>9.7789370000000009</v>
      </c>
      <c r="T413" s="20">
        <v>0.30199999999999999</v>
      </c>
      <c r="U413" s="20">
        <v>0.30499999999999999</v>
      </c>
      <c r="V413" s="20">
        <f t="shared" si="12"/>
        <v>2.1582181021526394</v>
      </c>
      <c r="W413" s="20">
        <f t="shared" si="13"/>
        <v>41.155501264656806</v>
      </c>
    </row>
    <row r="414" spans="1:23" x14ac:dyDescent="0.25">
      <c r="A414" s="18">
        <v>8305</v>
      </c>
      <c r="B414" s="18">
        <v>8241</v>
      </c>
      <c r="C414" s="18">
        <v>2120</v>
      </c>
      <c r="D414" s="18">
        <v>2120</v>
      </c>
      <c r="E414" s="18" t="s">
        <v>116</v>
      </c>
      <c r="F414" s="18" t="s">
        <v>196</v>
      </c>
      <c r="G414" s="19">
        <v>7.5668043778799996</v>
      </c>
      <c r="H414" s="19">
        <v>3.0621800000000001</v>
      </c>
      <c r="I414" s="18" t="s">
        <v>79</v>
      </c>
      <c r="J414" s="18" t="s">
        <v>80</v>
      </c>
      <c r="K414" s="18">
        <v>27</v>
      </c>
      <c r="L414" s="18">
        <v>22</v>
      </c>
      <c r="M414" s="18" t="s">
        <v>59</v>
      </c>
      <c r="N414" s="18" t="s">
        <v>60</v>
      </c>
      <c r="O414" s="18" t="s">
        <v>61</v>
      </c>
      <c r="P414" s="19">
        <v>2326.8872414900002</v>
      </c>
      <c r="Q414" s="19">
        <v>329608.68026200001</v>
      </c>
      <c r="R414" s="20">
        <v>0.51060899999999998</v>
      </c>
      <c r="S414" s="20">
        <v>9.7789370000000009</v>
      </c>
      <c r="T414" s="20">
        <v>0.30199999999999999</v>
      </c>
      <c r="U414" s="20">
        <v>0.30499999999999999</v>
      </c>
      <c r="V414" s="20">
        <f t="shared" si="12"/>
        <v>1.0913765139987599</v>
      </c>
      <c r="W414" s="20">
        <f t="shared" si="13"/>
        <v>20.811681385348706</v>
      </c>
    </row>
    <row r="415" spans="1:23" x14ac:dyDescent="0.25">
      <c r="A415" s="18">
        <v>8306</v>
      </c>
      <c r="B415" s="18">
        <v>8242</v>
      </c>
      <c r="C415" s="18">
        <v>2120</v>
      </c>
      <c r="D415" s="18">
        <v>2120</v>
      </c>
      <c r="E415" s="18" t="s">
        <v>116</v>
      </c>
      <c r="F415" s="18" t="s">
        <v>196</v>
      </c>
      <c r="G415" s="19">
        <v>24.973916883699999</v>
      </c>
      <c r="H415" s="19">
        <v>10.1066</v>
      </c>
      <c r="I415" s="18" t="s">
        <v>79</v>
      </c>
      <c r="J415" s="18" t="s">
        <v>80</v>
      </c>
      <c r="K415" s="18">
        <v>27</v>
      </c>
      <c r="L415" s="18">
        <v>22</v>
      </c>
      <c r="M415" s="18" t="s">
        <v>59</v>
      </c>
      <c r="N415" s="18" t="s">
        <v>60</v>
      </c>
      <c r="O415" s="18" t="s">
        <v>61</v>
      </c>
      <c r="P415" s="19">
        <v>9645.9336013699995</v>
      </c>
      <c r="Q415" s="19">
        <v>1087859.4680000001</v>
      </c>
      <c r="R415" s="20">
        <v>0.51060899999999998</v>
      </c>
      <c r="S415" s="20">
        <v>9.7789370000000009</v>
      </c>
      <c r="T415" s="20">
        <v>0.30199999999999999</v>
      </c>
      <c r="U415" s="20">
        <v>0.30499999999999999</v>
      </c>
      <c r="V415" s="20">
        <f t="shared" si="12"/>
        <v>3.6020436017411996</v>
      </c>
      <c r="W415" s="20">
        <f t="shared" si="13"/>
        <v>68.688104255519008</v>
      </c>
    </row>
    <row r="416" spans="1:23" x14ac:dyDescent="0.25">
      <c r="A416" s="18">
        <v>8307</v>
      </c>
      <c r="B416" s="18">
        <v>8243</v>
      </c>
      <c r="C416" s="18">
        <v>2120</v>
      </c>
      <c r="D416" s="18">
        <v>2120</v>
      </c>
      <c r="E416" s="18" t="s">
        <v>116</v>
      </c>
      <c r="F416" s="18" t="s">
        <v>196</v>
      </c>
      <c r="G416" s="19">
        <v>11.0470466825</v>
      </c>
      <c r="H416" s="19">
        <v>4.47058</v>
      </c>
      <c r="I416" s="18" t="s">
        <v>79</v>
      </c>
      <c r="J416" s="18" t="s">
        <v>80</v>
      </c>
      <c r="K416" s="18">
        <v>27</v>
      </c>
      <c r="L416" s="18">
        <v>22</v>
      </c>
      <c r="M416" s="18" t="s">
        <v>59</v>
      </c>
      <c r="N416" s="18" t="s">
        <v>60</v>
      </c>
      <c r="O416" s="18" t="s">
        <v>61</v>
      </c>
      <c r="P416" s="19">
        <v>4208.2698625100002</v>
      </c>
      <c r="Q416" s="19">
        <v>481207.42865700001</v>
      </c>
      <c r="R416" s="20">
        <v>0.51060899999999998</v>
      </c>
      <c r="S416" s="20">
        <v>9.7789370000000009</v>
      </c>
      <c r="T416" s="20">
        <v>0.30199999999999999</v>
      </c>
      <c r="U416" s="20">
        <v>0.30499999999999999</v>
      </c>
      <c r="V416" s="20">
        <f t="shared" si="12"/>
        <v>1.5933374314875597</v>
      </c>
      <c r="W416" s="20">
        <f t="shared" si="13"/>
        <v>30.383676520554705</v>
      </c>
    </row>
    <row r="417" spans="1:23" x14ac:dyDescent="0.25">
      <c r="A417" s="18">
        <v>8308</v>
      </c>
      <c r="B417" s="18">
        <v>8244</v>
      </c>
      <c r="C417" s="18">
        <v>2120</v>
      </c>
      <c r="D417" s="18">
        <v>2120</v>
      </c>
      <c r="E417" s="18" t="s">
        <v>116</v>
      </c>
      <c r="F417" s="18" t="s">
        <v>196</v>
      </c>
      <c r="G417" s="19">
        <v>333.685787893</v>
      </c>
      <c r="H417" s="19">
        <v>135.03800000000001</v>
      </c>
      <c r="I417" s="18" t="s">
        <v>79</v>
      </c>
      <c r="J417" s="18" t="s">
        <v>80</v>
      </c>
      <c r="K417" s="18">
        <v>27</v>
      </c>
      <c r="L417" s="18">
        <v>22</v>
      </c>
      <c r="M417" s="18" t="s">
        <v>59</v>
      </c>
      <c r="N417" s="18" t="s">
        <v>60</v>
      </c>
      <c r="O417" s="18" t="s">
        <v>61</v>
      </c>
      <c r="P417" s="19">
        <v>34016.189360900004</v>
      </c>
      <c r="Q417" s="19">
        <v>14535294.779300001</v>
      </c>
      <c r="R417" s="20">
        <v>0.51060899999999998</v>
      </c>
      <c r="S417" s="20">
        <v>9.7789370000000009</v>
      </c>
      <c r="T417" s="20">
        <v>0.30199999999999999</v>
      </c>
      <c r="U417" s="20">
        <v>0.30499999999999999</v>
      </c>
      <c r="V417" s="20">
        <f t="shared" si="12"/>
        <v>48.128229463116</v>
      </c>
      <c r="W417" s="20">
        <f t="shared" si="13"/>
        <v>917.76702575117019</v>
      </c>
    </row>
    <row r="418" spans="1:23" x14ac:dyDescent="0.25">
      <c r="A418" s="18">
        <v>8309</v>
      </c>
      <c r="B418" s="18">
        <v>8245</v>
      </c>
      <c r="C418" s="18">
        <v>2120</v>
      </c>
      <c r="D418" s="18">
        <v>2120</v>
      </c>
      <c r="E418" s="18" t="s">
        <v>116</v>
      </c>
      <c r="F418" s="18" t="s">
        <v>196</v>
      </c>
      <c r="G418" s="19">
        <v>43.451350881899998</v>
      </c>
      <c r="H418" s="19">
        <v>17.584099999999999</v>
      </c>
      <c r="I418" s="18" t="s">
        <v>79</v>
      </c>
      <c r="J418" s="18" t="s">
        <v>80</v>
      </c>
      <c r="K418" s="18">
        <v>27</v>
      </c>
      <c r="L418" s="18">
        <v>22</v>
      </c>
      <c r="M418" s="18" t="s">
        <v>59</v>
      </c>
      <c r="N418" s="18" t="s">
        <v>60</v>
      </c>
      <c r="O418" s="18" t="s">
        <v>61</v>
      </c>
      <c r="P418" s="19">
        <v>13561.959949599999</v>
      </c>
      <c r="Q418" s="19">
        <v>1892733.2734600001</v>
      </c>
      <c r="R418" s="20">
        <v>0.51060899999999998</v>
      </c>
      <c r="S418" s="20">
        <v>9.7789370000000009</v>
      </c>
      <c r="T418" s="20">
        <v>0.30199999999999999</v>
      </c>
      <c r="U418" s="20">
        <v>0.30499999999999999</v>
      </c>
      <c r="V418" s="20">
        <f t="shared" si="12"/>
        <v>6.2670626023961997</v>
      </c>
      <c r="W418" s="20">
        <f t="shared" si="13"/>
        <v>119.50789524068151</v>
      </c>
    </row>
    <row r="419" spans="1:23" x14ac:dyDescent="0.25">
      <c r="A419" s="18">
        <v>8310</v>
      </c>
      <c r="B419" s="18">
        <v>8246</v>
      </c>
      <c r="C419" s="18">
        <v>2120</v>
      </c>
      <c r="D419" s="18">
        <v>2120</v>
      </c>
      <c r="E419" s="18" t="s">
        <v>116</v>
      </c>
      <c r="F419" s="18" t="s">
        <v>196</v>
      </c>
      <c r="G419" s="19">
        <v>639.03083199000002</v>
      </c>
      <c r="H419" s="19">
        <v>258.60700000000003</v>
      </c>
      <c r="I419" s="18" t="s">
        <v>79</v>
      </c>
      <c r="J419" s="18" t="s">
        <v>80</v>
      </c>
      <c r="K419" s="18">
        <v>27</v>
      </c>
      <c r="L419" s="18">
        <v>22</v>
      </c>
      <c r="M419" s="18" t="s">
        <v>59</v>
      </c>
      <c r="N419" s="18" t="s">
        <v>60</v>
      </c>
      <c r="O419" s="18" t="s">
        <v>61</v>
      </c>
      <c r="P419" s="19">
        <v>78908.225265999994</v>
      </c>
      <c r="Q419" s="19">
        <v>27836071.696899999</v>
      </c>
      <c r="R419" s="20">
        <v>0.51060899999999998</v>
      </c>
      <c r="S419" s="20">
        <v>9.7789370000000009</v>
      </c>
      <c r="T419" s="20">
        <v>0.30199999999999999</v>
      </c>
      <c r="U419" s="20">
        <v>0.30499999999999999</v>
      </c>
      <c r="V419" s="20">
        <f t="shared" si="12"/>
        <v>92.168849040774006</v>
      </c>
      <c r="W419" s="20">
        <f t="shared" si="13"/>
        <v>1757.5865847275054</v>
      </c>
    </row>
    <row r="420" spans="1:23" x14ac:dyDescent="0.25">
      <c r="A420" s="18">
        <v>8311</v>
      </c>
      <c r="B420" s="18">
        <v>8247</v>
      </c>
      <c r="C420" s="18">
        <v>2120</v>
      </c>
      <c r="D420" s="18">
        <v>2120</v>
      </c>
      <c r="E420" s="18" t="s">
        <v>116</v>
      </c>
      <c r="F420" s="18" t="s">
        <v>196</v>
      </c>
      <c r="G420" s="19">
        <v>82.333846253000004</v>
      </c>
      <c r="H420" s="19">
        <v>33.319299999999998</v>
      </c>
      <c r="I420" s="18" t="s">
        <v>79</v>
      </c>
      <c r="J420" s="18" t="s">
        <v>80</v>
      </c>
      <c r="K420" s="18">
        <v>27</v>
      </c>
      <c r="L420" s="18">
        <v>22</v>
      </c>
      <c r="M420" s="18" t="s">
        <v>59</v>
      </c>
      <c r="N420" s="18" t="s">
        <v>60</v>
      </c>
      <c r="O420" s="18" t="s">
        <v>61</v>
      </c>
      <c r="P420" s="19">
        <v>12987.857975499999</v>
      </c>
      <c r="Q420" s="19">
        <v>3586878.2245299998</v>
      </c>
      <c r="R420" s="20">
        <v>0.51060899999999998</v>
      </c>
      <c r="S420" s="20">
        <v>9.7789370000000009</v>
      </c>
      <c r="T420" s="20">
        <v>0.30199999999999999</v>
      </c>
      <c r="U420" s="20">
        <v>0.30499999999999999</v>
      </c>
      <c r="V420" s="20">
        <f t="shared" si="12"/>
        <v>11.875167848682597</v>
      </c>
      <c r="W420" s="20">
        <f t="shared" si="13"/>
        <v>226.44999823094952</v>
      </c>
    </row>
    <row r="421" spans="1:23" x14ac:dyDescent="0.25">
      <c r="A421" s="18">
        <v>8312</v>
      </c>
      <c r="B421" s="18">
        <v>8248</v>
      </c>
      <c r="C421" s="18">
        <v>2120</v>
      </c>
      <c r="D421" s="18">
        <v>2120</v>
      </c>
      <c r="E421" s="18" t="s">
        <v>116</v>
      </c>
      <c r="F421" s="18" t="s">
        <v>196</v>
      </c>
      <c r="G421" s="19">
        <v>20.166147112200001</v>
      </c>
      <c r="H421" s="19">
        <v>8.1609499999999997</v>
      </c>
      <c r="I421" s="18" t="s">
        <v>79</v>
      </c>
      <c r="J421" s="18" t="s">
        <v>80</v>
      </c>
      <c r="K421" s="18">
        <v>27</v>
      </c>
      <c r="L421" s="18">
        <v>22</v>
      </c>
      <c r="M421" s="18" t="s">
        <v>59</v>
      </c>
      <c r="N421" s="18" t="s">
        <v>60</v>
      </c>
      <c r="O421" s="18" t="s">
        <v>61</v>
      </c>
      <c r="P421" s="19">
        <v>7778.86473148</v>
      </c>
      <c r="Q421" s="19">
        <v>878433.85446199996</v>
      </c>
      <c r="R421" s="20">
        <v>0.51060899999999998</v>
      </c>
      <c r="S421" s="20">
        <v>9.7789370000000009</v>
      </c>
      <c r="T421" s="20">
        <v>0.30199999999999999</v>
      </c>
      <c r="U421" s="20">
        <v>0.30499999999999999</v>
      </c>
      <c r="V421" s="20">
        <f t="shared" si="12"/>
        <v>2.9086040539478994</v>
      </c>
      <c r="W421" s="20">
        <f t="shared" si="13"/>
        <v>55.464764057554255</v>
      </c>
    </row>
    <row r="422" spans="1:23" x14ac:dyDescent="0.25">
      <c r="A422" s="18">
        <v>8313</v>
      </c>
      <c r="B422" s="18">
        <v>8249</v>
      </c>
      <c r="C422" s="18">
        <v>2120</v>
      </c>
      <c r="D422" s="18">
        <v>2120</v>
      </c>
      <c r="E422" s="18" t="s">
        <v>116</v>
      </c>
      <c r="F422" s="18" t="s">
        <v>196</v>
      </c>
      <c r="G422" s="19">
        <v>405.44336298399998</v>
      </c>
      <c r="H422" s="19">
        <v>164.077</v>
      </c>
      <c r="I422" s="18" t="s">
        <v>79</v>
      </c>
      <c r="J422" s="18" t="s">
        <v>80</v>
      </c>
      <c r="K422" s="18">
        <v>27</v>
      </c>
      <c r="L422" s="18">
        <v>22</v>
      </c>
      <c r="M422" s="18" t="s">
        <v>59</v>
      </c>
      <c r="N422" s="18" t="s">
        <v>60</v>
      </c>
      <c r="O422" s="18" t="s">
        <v>61</v>
      </c>
      <c r="P422" s="19">
        <v>35294.634414</v>
      </c>
      <c r="Q422" s="19">
        <v>17661042.247200001</v>
      </c>
      <c r="R422" s="20">
        <v>0.51060899999999998</v>
      </c>
      <c r="S422" s="20">
        <v>9.7789370000000009</v>
      </c>
      <c r="T422" s="20">
        <v>0.30199999999999999</v>
      </c>
      <c r="U422" s="20">
        <v>0.30499999999999999</v>
      </c>
      <c r="V422" s="20">
        <f t="shared" si="12"/>
        <v>58.477876639313997</v>
      </c>
      <c r="W422" s="20">
        <f t="shared" si="13"/>
        <v>1115.1265590735552</v>
      </c>
    </row>
    <row r="423" spans="1:23" x14ac:dyDescent="0.25">
      <c r="A423" s="18">
        <v>8314</v>
      </c>
      <c r="B423" s="18">
        <v>8250</v>
      </c>
      <c r="C423" s="18">
        <v>2120</v>
      </c>
      <c r="D423" s="18">
        <v>2120</v>
      </c>
      <c r="E423" s="18" t="s">
        <v>116</v>
      </c>
      <c r="F423" s="18" t="s">
        <v>196</v>
      </c>
      <c r="G423" s="19">
        <v>20.820476147699999</v>
      </c>
      <c r="H423" s="19">
        <v>8.4257500000000007</v>
      </c>
      <c r="I423" s="18" t="s">
        <v>79</v>
      </c>
      <c r="J423" s="18" t="s">
        <v>80</v>
      </c>
      <c r="K423" s="18">
        <v>27</v>
      </c>
      <c r="L423" s="18">
        <v>22</v>
      </c>
      <c r="M423" s="18" t="s">
        <v>59</v>
      </c>
      <c r="N423" s="18" t="s">
        <v>60</v>
      </c>
      <c r="O423" s="18" t="s">
        <v>61</v>
      </c>
      <c r="P423" s="19">
        <v>5657.2839162099999</v>
      </c>
      <c r="Q423" s="19">
        <v>906936.31323700002</v>
      </c>
      <c r="R423" s="20">
        <v>0.51060899999999998</v>
      </c>
      <c r="S423" s="20">
        <v>9.7789370000000009</v>
      </c>
      <c r="T423" s="20">
        <v>0.30199999999999999</v>
      </c>
      <c r="U423" s="20">
        <v>0.30499999999999999</v>
      </c>
      <c r="V423" s="20">
        <f t="shared" si="12"/>
        <v>3.0029801196614998</v>
      </c>
      <c r="W423" s="20">
        <f t="shared" si="13"/>
        <v>57.264440507286267</v>
      </c>
    </row>
    <row r="424" spans="1:23" x14ac:dyDescent="0.25">
      <c r="A424" s="18">
        <v>8315</v>
      </c>
      <c r="B424" s="18">
        <v>8251</v>
      </c>
      <c r="C424" s="18">
        <v>2120</v>
      </c>
      <c r="D424" s="18">
        <v>2120</v>
      </c>
      <c r="E424" s="18" t="s">
        <v>116</v>
      </c>
      <c r="F424" s="18" t="s">
        <v>196</v>
      </c>
      <c r="G424" s="19">
        <v>58.913641921699998</v>
      </c>
      <c r="H424" s="19">
        <v>23.8415</v>
      </c>
      <c r="I424" s="18" t="s">
        <v>79</v>
      </c>
      <c r="J424" s="18" t="s">
        <v>80</v>
      </c>
      <c r="K424" s="18">
        <v>27</v>
      </c>
      <c r="L424" s="18">
        <v>22</v>
      </c>
      <c r="M424" s="18" t="s">
        <v>59</v>
      </c>
      <c r="N424" s="18" t="s">
        <v>60</v>
      </c>
      <c r="O424" s="18" t="s">
        <v>61</v>
      </c>
      <c r="P424" s="19">
        <v>10802.871434000001</v>
      </c>
      <c r="Q424" s="19">
        <v>2566267.97701</v>
      </c>
      <c r="R424" s="20">
        <v>0.51060899999999998</v>
      </c>
      <c r="S424" s="20">
        <v>9.7789370000000009</v>
      </c>
      <c r="T424" s="20">
        <v>0.30199999999999999</v>
      </c>
      <c r="U424" s="20">
        <v>0.30499999999999999</v>
      </c>
      <c r="V424" s="20">
        <f t="shared" si="12"/>
        <v>8.4972317625029987</v>
      </c>
      <c r="W424" s="20">
        <f t="shared" si="13"/>
        <v>162.03544590742254</v>
      </c>
    </row>
    <row r="425" spans="1:23" x14ac:dyDescent="0.25">
      <c r="A425" s="18">
        <v>8316</v>
      </c>
      <c r="B425" s="18">
        <v>8252</v>
      </c>
      <c r="C425" s="18">
        <v>2120</v>
      </c>
      <c r="D425" s="18">
        <v>2120</v>
      </c>
      <c r="E425" s="18" t="s">
        <v>116</v>
      </c>
      <c r="F425" s="18" t="s">
        <v>196</v>
      </c>
      <c r="G425" s="19">
        <v>99.554150152299997</v>
      </c>
      <c r="H425" s="19">
        <v>40.2881</v>
      </c>
      <c r="I425" s="18" t="s">
        <v>79</v>
      </c>
      <c r="J425" s="18" t="s">
        <v>80</v>
      </c>
      <c r="K425" s="18">
        <v>27</v>
      </c>
      <c r="L425" s="18">
        <v>22</v>
      </c>
      <c r="M425" s="18" t="s">
        <v>59</v>
      </c>
      <c r="N425" s="18" t="s">
        <v>60</v>
      </c>
      <c r="O425" s="18" t="s">
        <v>61</v>
      </c>
      <c r="P425" s="19">
        <v>20020.348888199998</v>
      </c>
      <c r="Q425" s="19">
        <v>4336561.4343299996</v>
      </c>
      <c r="R425" s="20">
        <v>0.51060899999999998</v>
      </c>
      <c r="S425" s="20">
        <v>9.7789370000000009</v>
      </c>
      <c r="T425" s="20">
        <v>0.30199999999999999</v>
      </c>
      <c r="U425" s="20">
        <v>0.30499999999999999</v>
      </c>
      <c r="V425" s="20">
        <f t="shared" si="12"/>
        <v>14.358883584124197</v>
      </c>
      <c r="W425" s="20">
        <f t="shared" si="13"/>
        <v>273.81248026604158</v>
      </c>
    </row>
    <row r="426" spans="1:23" x14ac:dyDescent="0.25">
      <c r="A426" s="18">
        <v>8317</v>
      </c>
      <c r="B426" s="18">
        <v>8253</v>
      </c>
      <c r="C426" s="18">
        <v>2120</v>
      </c>
      <c r="D426" s="18">
        <v>2120</v>
      </c>
      <c r="E426" s="18" t="s">
        <v>116</v>
      </c>
      <c r="F426" s="18" t="s">
        <v>196</v>
      </c>
      <c r="G426" s="19">
        <v>4.7399005288299998</v>
      </c>
      <c r="H426" s="19">
        <v>1.9181699999999999</v>
      </c>
      <c r="I426" s="18" t="s">
        <v>79</v>
      </c>
      <c r="J426" s="18" t="s">
        <v>80</v>
      </c>
      <c r="K426" s="18">
        <v>27</v>
      </c>
      <c r="L426" s="18">
        <v>22</v>
      </c>
      <c r="M426" s="18" t="s">
        <v>59</v>
      </c>
      <c r="N426" s="18" t="s">
        <v>60</v>
      </c>
      <c r="O426" s="18" t="s">
        <v>61</v>
      </c>
      <c r="P426" s="19">
        <v>2235.89352736</v>
      </c>
      <c r="Q426" s="19">
        <v>206469.24115700001</v>
      </c>
      <c r="R426" s="20">
        <v>0.51060899999999998</v>
      </c>
      <c r="S426" s="20">
        <v>9.7789370000000009</v>
      </c>
      <c r="T426" s="20">
        <v>0.30199999999999999</v>
      </c>
      <c r="U426" s="20">
        <v>0.30499999999999999</v>
      </c>
      <c r="V426" s="20">
        <f t="shared" si="12"/>
        <v>0.68364553613993995</v>
      </c>
      <c r="W426" s="20">
        <f t="shared" si="13"/>
        <v>13.036576191776552</v>
      </c>
    </row>
    <row r="427" spans="1:23" x14ac:dyDescent="0.25">
      <c r="A427" s="18">
        <v>8318</v>
      </c>
      <c r="B427" s="18">
        <v>8254</v>
      </c>
      <c r="C427" s="18">
        <v>2120</v>
      </c>
      <c r="D427" s="18">
        <v>2120</v>
      </c>
      <c r="E427" s="18" t="s">
        <v>116</v>
      </c>
      <c r="F427" s="18" t="s">
        <v>196</v>
      </c>
      <c r="G427" s="19">
        <v>19.734646476799998</v>
      </c>
      <c r="H427" s="19">
        <v>7.9863299999999997</v>
      </c>
      <c r="I427" s="18" t="s">
        <v>79</v>
      </c>
      <c r="J427" s="18" t="s">
        <v>80</v>
      </c>
      <c r="K427" s="18">
        <v>27</v>
      </c>
      <c r="L427" s="18">
        <v>22</v>
      </c>
      <c r="M427" s="18" t="s">
        <v>59</v>
      </c>
      <c r="N427" s="18" t="s">
        <v>60</v>
      </c>
      <c r="O427" s="18" t="s">
        <v>61</v>
      </c>
      <c r="P427" s="19">
        <v>3750.7433553599999</v>
      </c>
      <c r="Q427" s="19">
        <v>859637.76197200001</v>
      </c>
      <c r="R427" s="20">
        <v>0.51060899999999998</v>
      </c>
      <c r="S427" s="20">
        <v>9.7789370000000009</v>
      </c>
      <c r="T427" s="20">
        <v>0.30199999999999999</v>
      </c>
      <c r="U427" s="20">
        <v>0.30499999999999999</v>
      </c>
      <c r="V427" s="20">
        <f t="shared" si="12"/>
        <v>2.8463685985290597</v>
      </c>
      <c r="W427" s="20">
        <f t="shared" si="13"/>
        <v>54.27798346219096</v>
      </c>
    </row>
    <row r="428" spans="1:23" x14ac:dyDescent="0.25">
      <c r="A428" s="18">
        <v>8319</v>
      </c>
      <c r="B428" s="18">
        <v>8255</v>
      </c>
      <c r="C428" s="18">
        <v>2120</v>
      </c>
      <c r="D428" s="18">
        <v>2120</v>
      </c>
      <c r="E428" s="18" t="s">
        <v>116</v>
      </c>
      <c r="F428" s="18" t="s">
        <v>196</v>
      </c>
      <c r="G428" s="19">
        <v>11.940306617099999</v>
      </c>
      <c r="H428" s="19">
        <v>4.8320699999999999</v>
      </c>
      <c r="I428" s="18" t="s">
        <v>79</v>
      </c>
      <c r="J428" s="18" t="s">
        <v>80</v>
      </c>
      <c r="K428" s="18">
        <v>27</v>
      </c>
      <c r="L428" s="18">
        <v>22</v>
      </c>
      <c r="M428" s="18" t="s">
        <v>59</v>
      </c>
      <c r="N428" s="18" t="s">
        <v>60</v>
      </c>
      <c r="O428" s="18" t="s">
        <v>61</v>
      </c>
      <c r="P428" s="19">
        <v>3251.9310003800001</v>
      </c>
      <c r="Q428" s="19">
        <v>520117.67576100002</v>
      </c>
      <c r="R428" s="20">
        <v>0.51060899999999998</v>
      </c>
      <c r="S428" s="20">
        <v>9.7789370000000009</v>
      </c>
      <c r="T428" s="20">
        <v>0.30199999999999999</v>
      </c>
      <c r="U428" s="20">
        <v>0.30499999999999999</v>
      </c>
      <c r="V428" s="20">
        <f t="shared" si="12"/>
        <v>1.7221743045797397</v>
      </c>
      <c r="W428" s="20">
        <f t="shared" si="13"/>
        <v>32.840493136165058</v>
      </c>
    </row>
    <row r="429" spans="1:23" x14ac:dyDescent="0.25">
      <c r="A429" s="18">
        <v>8320</v>
      </c>
      <c r="B429" s="18">
        <v>8256</v>
      </c>
      <c r="C429" s="18">
        <v>2120</v>
      </c>
      <c r="D429" s="18">
        <v>2120</v>
      </c>
      <c r="E429" s="18" t="s">
        <v>116</v>
      </c>
      <c r="F429" s="18" t="s">
        <v>196</v>
      </c>
      <c r="G429" s="19">
        <v>2349.7017344800001</v>
      </c>
      <c r="H429" s="19">
        <v>950.89099999999996</v>
      </c>
      <c r="I429" s="18" t="s">
        <v>79</v>
      </c>
      <c r="J429" s="18" t="s">
        <v>80</v>
      </c>
      <c r="K429" s="18">
        <v>27</v>
      </c>
      <c r="L429" s="18">
        <v>22</v>
      </c>
      <c r="M429" s="18" t="s">
        <v>59</v>
      </c>
      <c r="N429" s="18" t="s">
        <v>60</v>
      </c>
      <c r="O429" s="18" t="s">
        <v>61</v>
      </c>
      <c r="P429" s="19">
        <v>190973.18493600001</v>
      </c>
      <c r="Q429" s="19">
        <v>102352598.14300001</v>
      </c>
      <c r="R429" s="20">
        <v>0.51060899999999998</v>
      </c>
      <c r="S429" s="20">
        <v>9.7789370000000009</v>
      </c>
      <c r="T429" s="20">
        <v>0.30199999999999999</v>
      </c>
      <c r="U429" s="20">
        <v>0.30499999999999999</v>
      </c>
      <c r="V429" s="20">
        <f t="shared" si="12"/>
        <v>338.902384828062</v>
      </c>
      <c r="W429" s="20">
        <f t="shared" si="13"/>
        <v>6462.5987120925656</v>
      </c>
    </row>
    <row r="430" spans="1:23" x14ac:dyDescent="0.25">
      <c r="A430" s="18">
        <v>8321</v>
      </c>
      <c r="B430" s="18">
        <v>8257</v>
      </c>
      <c r="C430" s="18">
        <v>2120</v>
      </c>
      <c r="D430" s="18">
        <v>2120</v>
      </c>
      <c r="E430" s="18" t="s">
        <v>116</v>
      </c>
      <c r="F430" s="18" t="s">
        <v>196</v>
      </c>
      <c r="G430" s="19">
        <v>102.536619286</v>
      </c>
      <c r="H430" s="19">
        <v>41.495100000000001</v>
      </c>
      <c r="I430" s="18" t="s">
        <v>79</v>
      </c>
      <c r="J430" s="18" t="s">
        <v>80</v>
      </c>
      <c r="K430" s="18">
        <v>27</v>
      </c>
      <c r="L430" s="18">
        <v>22</v>
      </c>
      <c r="M430" s="18" t="s">
        <v>59</v>
      </c>
      <c r="N430" s="18" t="s">
        <v>60</v>
      </c>
      <c r="O430" s="18" t="s">
        <v>61</v>
      </c>
      <c r="P430" s="19">
        <v>23706.670703700001</v>
      </c>
      <c r="Q430" s="19">
        <v>4466477.2701199995</v>
      </c>
      <c r="R430" s="20">
        <v>0.51060899999999998</v>
      </c>
      <c r="S430" s="20">
        <v>9.7789370000000009</v>
      </c>
      <c r="T430" s="20">
        <v>0.30199999999999999</v>
      </c>
      <c r="U430" s="20">
        <v>0.30499999999999999</v>
      </c>
      <c r="V430" s="20">
        <f t="shared" si="12"/>
        <v>14.789064518098199</v>
      </c>
      <c r="W430" s="20">
        <f t="shared" si="13"/>
        <v>282.01568825254657</v>
      </c>
    </row>
    <row r="431" spans="1:23" x14ac:dyDescent="0.25">
      <c r="A431" s="18">
        <v>8322</v>
      </c>
      <c r="B431" s="18">
        <v>8258</v>
      </c>
      <c r="C431" s="18">
        <v>2120</v>
      </c>
      <c r="D431" s="18">
        <v>2120</v>
      </c>
      <c r="E431" s="18" t="s">
        <v>116</v>
      </c>
      <c r="F431" s="18" t="s">
        <v>196</v>
      </c>
      <c r="G431" s="19">
        <v>0.53320348186599997</v>
      </c>
      <c r="H431" s="19">
        <v>0.21578</v>
      </c>
      <c r="I431" s="18" t="s">
        <v>79</v>
      </c>
      <c r="J431" s="18" t="s">
        <v>80</v>
      </c>
      <c r="K431" s="18">
        <v>27</v>
      </c>
      <c r="L431" s="18">
        <v>22</v>
      </c>
      <c r="M431" s="18" t="s">
        <v>59</v>
      </c>
      <c r="N431" s="18" t="s">
        <v>60</v>
      </c>
      <c r="O431" s="18" t="s">
        <v>61</v>
      </c>
      <c r="P431" s="19">
        <v>2471.5061167399999</v>
      </c>
      <c r="Q431" s="19">
        <v>23226.230102000001</v>
      </c>
      <c r="R431" s="20">
        <v>0.51060899999999998</v>
      </c>
      <c r="S431" s="20">
        <v>9.7789370000000009</v>
      </c>
      <c r="T431" s="20">
        <v>0.30199999999999999</v>
      </c>
      <c r="U431" s="20">
        <v>0.30499999999999999</v>
      </c>
      <c r="V431" s="20">
        <f t="shared" si="12"/>
        <v>7.6905088593960003E-2</v>
      </c>
      <c r="W431" s="20">
        <f t="shared" si="13"/>
        <v>1.4665188229727004</v>
      </c>
    </row>
    <row r="432" spans="1:23" x14ac:dyDescent="0.25">
      <c r="A432" s="18">
        <v>8323</v>
      </c>
      <c r="B432" s="18">
        <v>8259</v>
      </c>
      <c r="C432" s="18">
        <v>2120</v>
      </c>
      <c r="D432" s="18">
        <v>2120</v>
      </c>
      <c r="E432" s="18" t="s">
        <v>116</v>
      </c>
      <c r="F432" s="18" t="s">
        <v>196</v>
      </c>
      <c r="G432" s="19">
        <v>0.23669653847700001</v>
      </c>
      <c r="H432" s="19">
        <v>9.5787700000000003E-2</v>
      </c>
      <c r="I432" s="18" t="s">
        <v>79</v>
      </c>
      <c r="J432" s="18" t="s">
        <v>80</v>
      </c>
      <c r="K432" s="18">
        <v>27</v>
      </c>
      <c r="L432" s="18">
        <v>22</v>
      </c>
      <c r="M432" s="18" t="s">
        <v>59</v>
      </c>
      <c r="N432" s="18" t="s">
        <v>60</v>
      </c>
      <c r="O432" s="18" t="s">
        <v>61</v>
      </c>
      <c r="P432" s="19">
        <v>1071.6265258999999</v>
      </c>
      <c r="Q432" s="19">
        <v>10310.458211200001</v>
      </c>
      <c r="R432" s="20">
        <v>0.51060899999999998</v>
      </c>
      <c r="S432" s="20">
        <v>9.7789370000000009</v>
      </c>
      <c r="T432" s="20">
        <v>0.30199999999999999</v>
      </c>
      <c r="U432" s="20">
        <v>0.30499999999999999</v>
      </c>
      <c r="V432" s="20">
        <f t="shared" si="12"/>
        <v>3.4139223073091397E-2</v>
      </c>
      <c r="W432" s="20">
        <f t="shared" si="13"/>
        <v>0.65100780915405565</v>
      </c>
    </row>
    <row r="433" spans="1:23" x14ac:dyDescent="0.25">
      <c r="A433" s="18">
        <v>8324</v>
      </c>
      <c r="B433" s="18">
        <v>8260</v>
      </c>
      <c r="C433" s="18">
        <v>2120</v>
      </c>
      <c r="D433" s="18">
        <v>2120</v>
      </c>
      <c r="E433" s="18" t="s">
        <v>116</v>
      </c>
      <c r="F433" s="18" t="s">
        <v>196</v>
      </c>
      <c r="G433" s="19">
        <v>18.229499425099998</v>
      </c>
      <c r="H433" s="19">
        <v>7.3772200000000003</v>
      </c>
      <c r="I433" s="18" t="s">
        <v>79</v>
      </c>
      <c r="J433" s="18" t="s">
        <v>80</v>
      </c>
      <c r="K433" s="18">
        <v>27</v>
      </c>
      <c r="L433" s="18">
        <v>22</v>
      </c>
      <c r="M433" s="18" t="s">
        <v>59</v>
      </c>
      <c r="N433" s="18" t="s">
        <v>60</v>
      </c>
      <c r="O433" s="18" t="s">
        <v>61</v>
      </c>
      <c r="P433" s="19">
        <v>11696.404293899999</v>
      </c>
      <c r="Q433" s="19">
        <v>794073.81865799997</v>
      </c>
      <c r="R433" s="20">
        <v>0.51060899999999998</v>
      </c>
      <c r="S433" s="20">
        <v>9.7789370000000009</v>
      </c>
      <c r="T433" s="20">
        <v>0.30199999999999999</v>
      </c>
      <c r="U433" s="20">
        <v>0.30499999999999999</v>
      </c>
      <c r="V433" s="20">
        <f t="shared" si="12"/>
        <v>2.6292786990320396</v>
      </c>
      <c r="W433" s="20">
        <f t="shared" si="13"/>
        <v>50.138251882522312</v>
      </c>
    </row>
    <row r="434" spans="1:23" x14ac:dyDescent="0.25">
      <c r="A434" s="18">
        <v>8325</v>
      </c>
      <c r="B434" s="18">
        <v>8261</v>
      </c>
      <c r="C434" s="18">
        <v>2120</v>
      </c>
      <c r="D434" s="18">
        <v>2120</v>
      </c>
      <c r="E434" s="18" t="s">
        <v>116</v>
      </c>
      <c r="F434" s="18" t="s">
        <v>196</v>
      </c>
      <c r="G434" s="19">
        <v>25.041988953499999</v>
      </c>
      <c r="H434" s="19">
        <v>10.1341</v>
      </c>
      <c r="I434" s="18" t="s">
        <v>79</v>
      </c>
      <c r="J434" s="18" t="s">
        <v>80</v>
      </c>
      <c r="K434" s="18">
        <v>27</v>
      </c>
      <c r="L434" s="18">
        <v>22</v>
      </c>
      <c r="M434" s="18" t="s">
        <v>59</v>
      </c>
      <c r="N434" s="18" t="s">
        <v>60</v>
      </c>
      <c r="O434" s="18" t="s">
        <v>61</v>
      </c>
      <c r="P434" s="19">
        <v>6739.8267141099996</v>
      </c>
      <c r="Q434" s="19">
        <v>1090824.6754999999</v>
      </c>
      <c r="R434" s="20">
        <v>0.51060899999999998</v>
      </c>
      <c r="S434" s="20">
        <v>9.7789370000000009</v>
      </c>
      <c r="T434" s="20">
        <v>0.30199999999999999</v>
      </c>
      <c r="U434" s="20">
        <v>0.30499999999999999</v>
      </c>
      <c r="V434" s="20">
        <f t="shared" si="12"/>
        <v>3.6118447414961996</v>
      </c>
      <c r="W434" s="20">
        <f t="shared" si="13"/>
        <v>68.875004188931513</v>
      </c>
    </row>
    <row r="435" spans="1:23" x14ac:dyDescent="0.25">
      <c r="A435" s="18">
        <v>8326</v>
      </c>
      <c r="B435" s="18">
        <v>8262</v>
      </c>
      <c r="C435" s="18">
        <v>2120</v>
      </c>
      <c r="D435" s="18">
        <v>2120</v>
      </c>
      <c r="E435" s="18" t="s">
        <v>116</v>
      </c>
      <c r="F435" s="18" t="s">
        <v>196</v>
      </c>
      <c r="G435" s="19">
        <v>30.2029020383</v>
      </c>
      <c r="H435" s="19">
        <v>12.2227</v>
      </c>
      <c r="I435" s="18" t="s">
        <v>79</v>
      </c>
      <c r="J435" s="18" t="s">
        <v>80</v>
      </c>
      <c r="K435" s="18">
        <v>27</v>
      </c>
      <c r="L435" s="18">
        <v>22</v>
      </c>
      <c r="M435" s="18" t="s">
        <v>59</v>
      </c>
      <c r="N435" s="18" t="s">
        <v>60</v>
      </c>
      <c r="O435" s="18" t="s">
        <v>61</v>
      </c>
      <c r="P435" s="19">
        <v>12773.377215799999</v>
      </c>
      <c r="Q435" s="19">
        <v>1315633.1502400001</v>
      </c>
      <c r="R435" s="20">
        <v>0.51060899999999998</v>
      </c>
      <c r="S435" s="20">
        <v>9.7789370000000009</v>
      </c>
      <c r="T435" s="20">
        <v>0.30199999999999999</v>
      </c>
      <c r="U435" s="20">
        <v>0.30499999999999999</v>
      </c>
      <c r="V435" s="20">
        <f t="shared" si="12"/>
        <v>4.3562323957614</v>
      </c>
      <c r="W435" s="20">
        <f t="shared" si="13"/>
        <v>83.069884222580512</v>
      </c>
    </row>
    <row r="436" spans="1:23" x14ac:dyDescent="0.25">
      <c r="A436" s="18">
        <v>8327</v>
      </c>
      <c r="B436" s="18">
        <v>8263</v>
      </c>
      <c r="C436" s="18">
        <v>2120</v>
      </c>
      <c r="D436" s="18">
        <v>2120</v>
      </c>
      <c r="E436" s="18" t="s">
        <v>116</v>
      </c>
      <c r="F436" s="18" t="s">
        <v>196</v>
      </c>
      <c r="G436" s="19">
        <v>19.346718388399999</v>
      </c>
      <c r="H436" s="19">
        <v>7.8293400000000002</v>
      </c>
      <c r="I436" s="18" t="s">
        <v>79</v>
      </c>
      <c r="J436" s="18" t="s">
        <v>80</v>
      </c>
      <c r="K436" s="18">
        <v>27</v>
      </c>
      <c r="L436" s="18">
        <v>22</v>
      </c>
      <c r="M436" s="18" t="s">
        <v>59</v>
      </c>
      <c r="N436" s="18" t="s">
        <v>60</v>
      </c>
      <c r="O436" s="18" t="s">
        <v>61</v>
      </c>
      <c r="P436" s="19">
        <v>8040.4196945900003</v>
      </c>
      <c r="Q436" s="19">
        <v>842739.68202900002</v>
      </c>
      <c r="R436" s="20">
        <v>0.51060899999999998</v>
      </c>
      <c r="S436" s="20">
        <v>9.7789370000000009</v>
      </c>
      <c r="T436" s="20">
        <v>0.30199999999999999</v>
      </c>
      <c r="U436" s="20">
        <v>0.30499999999999999</v>
      </c>
      <c r="V436" s="20">
        <f t="shared" si="12"/>
        <v>2.7904165647058798</v>
      </c>
      <c r="W436" s="20">
        <f t="shared" si="13"/>
        <v>53.211022715048109</v>
      </c>
    </row>
    <row r="437" spans="1:23" x14ac:dyDescent="0.25">
      <c r="A437" s="18">
        <v>8328</v>
      </c>
      <c r="B437" s="18">
        <v>8264</v>
      </c>
      <c r="C437" s="18">
        <v>2120</v>
      </c>
      <c r="D437" s="18">
        <v>2120</v>
      </c>
      <c r="E437" s="18" t="s">
        <v>116</v>
      </c>
      <c r="F437" s="18" t="s">
        <v>196</v>
      </c>
      <c r="G437" s="19">
        <v>5.5819150603900001</v>
      </c>
      <c r="H437" s="19">
        <v>2.2589199999999998</v>
      </c>
      <c r="I437" s="18" t="s">
        <v>79</v>
      </c>
      <c r="J437" s="18" t="s">
        <v>80</v>
      </c>
      <c r="K437" s="18">
        <v>27</v>
      </c>
      <c r="L437" s="18">
        <v>22</v>
      </c>
      <c r="M437" s="18" t="s">
        <v>59</v>
      </c>
      <c r="N437" s="18" t="s">
        <v>60</v>
      </c>
      <c r="O437" s="18" t="s">
        <v>61</v>
      </c>
      <c r="P437" s="19">
        <v>4248.7328875100002</v>
      </c>
      <c r="Q437" s="19">
        <v>243147.24744000001</v>
      </c>
      <c r="R437" s="20">
        <v>0.51060899999999998</v>
      </c>
      <c r="S437" s="20">
        <v>9.7789370000000009</v>
      </c>
      <c r="T437" s="20">
        <v>0.30199999999999999</v>
      </c>
      <c r="U437" s="20">
        <v>0.30499999999999999</v>
      </c>
      <c r="V437" s="20">
        <f t="shared" si="12"/>
        <v>0.80509056783143995</v>
      </c>
      <c r="W437" s="20">
        <f t="shared" si="13"/>
        <v>15.352436275787802</v>
      </c>
    </row>
    <row r="438" spans="1:23" x14ac:dyDescent="0.25">
      <c r="A438" s="18">
        <v>8329</v>
      </c>
      <c r="B438" s="18">
        <v>8265</v>
      </c>
      <c r="C438" s="18">
        <v>2120</v>
      </c>
      <c r="D438" s="18">
        <v>2120</v>
      </c>
      <c r="E438" s="18" t="s">
        <v>116</v>
      </c>
      <c r="F438" s="18" t="s">
        <v>196</v>
      </c>
      <c r="G438" s="19">
        <v>41.266075435200001</v>
      </c>
      <c r="H438" s="19">
        <v>16.6998</v>
      </c>
      <c r="I438" s="18" t="s">
        <v>79</v>
      </c>
      <c r="J438" s="18" t="s">
        <v>80</v>
      </c>
      <c r="K438" s="18">
        <v>27</v>
      </c>
      <c r="L438" s="18">
        <v>22</v>
      </c>
      <c r="M438" s="18" t="s">
        <v>59</v>
      </c>
      <c r="N438" s="18" t="s">
        <v>60</v>
      </c>
      <c r="O438" s="18" t="s">
        <v>61</v>
      </c>
      <c r="P438" s="19">
        <v>6786.3718652400003</v>
      </c>
      <c r="Q438" s="19">
        <v>1797543.0557599999</v>
      </c>
      <c r="R438" s="20">
        <v>0.51060899999999998</v>
      </c>
      <c r="S438" s="20">
        <v>9.7789370000000009</v>
      </c>
      <c r="T438" s="20">
        <v>0.30199999999999999</v>
      </c>
      <c r="U438" s="20">
        <v>0.30499999999999999</v>
      </c>
      <c r="V438" s="20">
        <f t="shared" si="12"/>
        <v>5.9518935883835997</v>
      </c>
      <c r="W438" s="20">
        <f t="shared" si="13"/>
        <v>113.49787301825701</v>
      </c>
    </row>
    <row r="439" spans="1:23" x14ac:dyDescent="0.25">
      <c r="A439" s="18">
        <v>8330</v>
      </c>
      <c r="B439" s="18">
        <v>8266</v>
      </c>
      <c r="C439" s="18">
        <v>2120</v>
      </c>
      <c r="D439" s="18">
        <v>2120</v>
      </c>
      <c r="E439" s="18" t="s">
        <v>116</v>
      </c>
      <c r="F439" s="18" t="s">
        <v>196</v>
      </c>
      <c r="G439" s="19">
        <v>1193.2512492799999</v>
      </c>
      <c r="H439" s="19">
        <v>482.892</v>
      </c>
      <c r="I439" s="18" t="s">
        <v>79</v>
      </c>
      <c r="J439" s="18" t="s">
        <v>80</v>
      </c>
      <c r="K439" s="18">
        <v>27</v>
      </c>
      <c r="L439" s="18">
        <v>22</v>
      </c>
      <c r="M439" s="18" t="s">
        <v>59</v>
      </c>
      <c r="N439" s="18" t="s">
        <v>60</v>
      </c>
      <c r="O439" s="18" t="s">
        <v>61</v>
      </c>
      <c r="P439" s="19">
        <v>94869.553096999996</v>
      </c>
      <c r="Q439" s="19">
        <v>51977816.506700002</v>
      </c>
      <c r="R439" s="20">
        <v>0.51060899999999998</v>
      </c>
      <c r="S439" s="20">
        <v>9.7789370000000009</v>
      </c>
      <c r="T439" s="20">
        <v>0.30199999999999999</v>
      </c>
      <c r="U439" s="20">
        <v>0.30499999999999999</v>
      </c>
      <c r="V439" s="20">
        <f t="shared" si="12"/>
        <v>172.10516285714399</v>
      </c>
      <c r="W439" s="20">
        <f t="shared" si="13"/>
        <v>3281.9084598337804</v>
      </c>
    </row>
    <row r="440" spans="1:23" x14ac:dyDescent="0.25">
      <c r="A440" s="18">
        <v>8331</v>
      </c>
      <c r="B440" s="18">
        <v>8267</v>
      </c>
      <c r="C440" s="18">
        <v>2120</v>
      </c>
      <c r="D440" s="18">
        <v>2120</v>
      </c>
      <c r="E440" s="18" t="s">
        <v>116</v>
      </c>
      <c r="F440" s="18" t="s">
        <v>196</v>
      </c>
      <c r="G440" s="19">
        <v>27.464457152400001</v>
      </c>
      <c r="H440" s="19">
        <v>11.1145</v>
      </c>
      <c r="I440" s="18" t="s">
        <v>79</v>
      </c>
      <c r="J440" s="18" t="s">
        <v>80</v>
      </c>
      <c r="K440" s="18">
        <v>27</v>
      </c>
      <c r="L440" s="18">
        <v>22</v>
      </c>
      <c r="M440" s="18" t="s">
        <v>59</v>
      </c>
      <c r="N440" s="18" t="s">
        <v>60</v>
      </c>
      <c r="O440" s="18" t="s">
        <v>61</v>
      </c>
      <c r="P440" s="19">
        <v>7813.5214818499999</v>
      </c>
      <c r="Q440" s="19">
        <v>1196346.9681599999</v>
      </c>
      <c r="R440" s="20">
        <v>0.51060899999999998</v>
      </c>
      <c r="S440" s="20">
        <v>9.7789370000000009</v>
      </c>
      <c r="T440" s="20">
        <v>0.30199999999999999</v>
      </c>
      <c r="U440" s="20">
        <v>0.30499999999999999</v>
      </c>
      <c r="V440" s="20">
        <f t="shared" si="12"/>
        <v>3.9612642838889993</v>
      </c>
      <c r="W440" s="20">
        <f t="shared" si="13"/>
        <v>75.538156724117513</v>
      </c>
    </row>
    <row r="441" spans="1:23" x14ac:dyDescent="0.25">
      <c r="A441" s="18">
        <v>8332</v>
      </c>
      <c r="B441" s="18">
        <v>8268</v>
      </c>
      <c r="C441" s="18">
        <v>2120</v>
      </c>
      <c r="D441" s="18">
        <v>2120</v>
      </c>
      <c r="E441" s="18" t="s">
        <v>116</v>
      </c>
      <c r="F441" s="18" t="s">
        <v>196</v>
      </c>
      <c r="G441" s="19">
        <v>106.401026147</v>
      </c>
      <c r="H441" s="19">
        <v>43.058999999999997</v>
      </c>
      <c r="I441" s="18" t="s">
        <v>79</v>
      </c>
      <c r="J441" s="18" t="s">
        <v>80</v>
      </c>
      <c r="K441" s="18">
        <v>27</v>
      </c>
      <c r="L441" s="18">
        <v>22</v>
      </c>
      <c r="M441" s="18" t="s">
        <v>59</v>
      </c>
      <c r="N441" s="18" t="s">
        <v>60</v>
      </c>
      <c r="O441" s="18" t="s">
        <v>61</v>
      </c>
      <c r="P441" s="19">
        <v>14083.5710979</v>
      </c>
      <c r="Q441" s="19">
        <v>4634810.1596999997</v>
      </c>
      <c r="R441" s="20">
        <v>0.51060899999999998</v>
      </c>
      <c r="S441" s="20">
        <v>9.7789370000000009</v>
      </c>
      <c r="T441" s="20">
        <v>0.30199999999999999</v>
      </c>
      <c r="U441" s="20">
        <v>0.30499999999999999</v>
      </c>
      <c r="V441" s="20">
        <f t="shared" si="12"/>
        <v>15.346446425837996</v>
      </c>
      <c r="W441" s="20">
        <f t="shared" si="13"/>
        <v>292.644517556685</v>
      </c>
    </row>
    <row r="442" spans="1:23" x14ac:dyDescent="0.25">
      <c r="A442" s="18">
        <v>8333</v>
      </c>
      <c r="B442" s="18">
        <v>8269</v>
      </c>
      <c r="C442" s="18">
        <v>2120</v>
      </c>
      <c r="D442" s="18">
        <v>2120</v>
      </c>
      <c r="E442" s="18" t="s">
        <v>116</v>
      </c>
      <c r="F442" s="18" t="s">
        <v>196</v>
      </c>
      <c r="G442" s="19">
        <v>2.7131308858600001</v>
      </c>
      <c r="H442" s="19">
        <v>1.0979699999999999</v>
      </c>
      <c r="I442" s="18" t="s">
        <v>79</v>
      </c>
      <c r="J442" s="18" t="s">
        <v>80</v>
      </c>
      <c r="K442" s="18">
        <v>27</v>
      </c>
      <c r="L442" s="18">
        <v>22</v>
      </c>
      <c r="M442" s="18" t="s">
        <v>59</v>
      </c>
      <c r="N442" s="18" t="s">
        <v>60</v>
      </c>
      <c r="O442" s="18" t="s">
        <v>61</v>
      </c>
      <c r="P442" s="19">
        <v>1978.6028899800001</v>
      </c>
      <c r="Q442" s="19">
        <v>118183.508653</v>
      </c>
      <c r="R442" s="20">
        <v>0.51060899999999998</v>
      </c>
      <c r="S442" s="20">
        <v>9.7789370000000009</v>
      </c>
      <c r="T442" s="20">
        <v>0.30199999999999999</v>
      </c>
      <c r="U442" s="20">
        <v>0.30499999999999999</v>
      </c>
      <c r="V442" s="20">
        <f t="shared" si="12"/>
        <v>0.39132208788353995</v>
      </c>
      <c r="W442" s="20">
        <f t="shared" si="13"/>
        <v>7.4622007232335505</v>
      </c>
    </row>
    <row r="443" spans="1:23" x14ac:dyDescent="0.25">
      <c r="A443" s="18">
        <v>8334</v>
      </c>
      <c r="B443" s="18">
        <v>8270</v>
      </c>
      <c r="C443" s="18">
        <v>2120</v>
      </c>
      <c r="D443" s="18">
        <v>2120</v>
      </c>
      <c r="E443" s="18" t="s">
        <v>116</v>
      </c>
      <c r="F443" s="18" t="s">
        <v>196</v>
      </c>
      <c r="G443" s="19">
        <v>11.405728393</v>
      </c>
      <c r="H443" s="19">
        <v>4.6157300000000001</v>
      </c>
      <c r="I443" s="18" t="s">
        <v>79</v>
      </c>
      <c r="J443" s="18" t="s">
        <v>80</v>
      </c>
      <c r="K443" s="18">
        <v>27</v>
      </c>
      <c r="L443" s="18">
        <v>22</v>
      </c>
      <c r="M443" s="18" t="s">
        <v>59</v>
      </c>
      <c r="N443" s="18" t="s">
        <v>60</v>
      </c>
      <c r="O443" s="18" t="s">
        <v>61</v>
      </c>
      <c r="P443" s="19">
        <v>3636.5552295500001</v>
      </c>
      <c r="Q443" s="19">
        <v>496831.54146799998</v>
      </c>
      <c r="R443" s="20">
        <v>0.51060899999999998</v>
      </c>
      <c r="S443" s="20">
        <v>9.7789370000000009</v>
      </c>
      <c r="T443" s="20">
        <v>0.30199999999999999</v>
      </c>
      <c r="U443" s="20">
        <v>0.30499999999999999</v>
      </c>
      <c r="V443" s="20">
        <f t="shared" si="12"/>
        <v>1.6450696291398599</v>
      </c>
      <c r="W443" s="20">
        <f t="shared" si="13"/>
        <v>31.370168350911957</v>
      </c>
    </row>
    <row r="444" spans="1:23" x14ac:dyDescent="0.25">
      <c r="A444" s="18">
        <v>8335</v>
      </c>
      <c r="B444" s="18">
        <v>8271</v>
      </c>
      <c r="C444" s="18">
        <v>2120</v>
      </c>
      <c r="D444" s="18">
        <v>2120</v>
      </c>
      <c r="E444" s="18" t="s">
        <v>116</v>
      </c>
      <c r="F444" s="18" t="s">
        <v>196</v>
      </c>
      <c r="G444" s="19">
        <v>38.445531574699999</v>
      </c>
      <c r="H444" s="19">
        <v>15.558400000000001</v>
      </c>
      <c r="I444" s="18" t="s">
        <v>79</v>
      </c>
      <c r="J444" s="18" t="s">
        <v>80</v>
      </c>
      <c r="K444" s="18">
        <v>27</v>
      </c>
      <c r="L444" s="18">
        <v>22</v>
      </c>
      <c r="M444" s="18" t="s">
        <v>59</v>
      </c>
      <c r="N444" s="18" t="s">
        <v>60</v>
      </c>
      <c r="O444" s="18" t="s">
        <v>61</v>
      </c>
      <c r="P444" s="19">
        <v>10431.542137599999</v>
      </c>
      <c r="Q444" s="19">
        <v>1674680.65665</v>
      </c>
      <c r="R444" s="20">
        <v>0.51060899999999998</v>
      </c>
      <c r="S444" s="20">
        <v>9.7789370000000009</v>
      </c>
      <c r="T444" s="20">
        <v>0.30199999999999999</v>
      </c>
      <c r="U444" s="20">
        <v>0.30499999999999999</v>
      </c>
      <c r="V444" s="20">
        <f t="shared" si="12"/>
        <v>5.5450928277887996</v>
      </c>
      <c r="W444" s="20">
        <f t="shared" si="13"/>
        <v>105.74050632745603</v>
      </c>
    </row>
    <row r="445" spans="1:23" x14ac:dyDescent="0.25">
      <c r="A445" s="18">
        <v>8336</v>
      </c>
      <c r="B445" s="18">
        <v>8272</v>
      </c>
      <c r="C445" s="18">
        <v>2120</v>
      </c>
      <c r="D445" s="18">
        <v>2120</v>
      </c>
      <c r="E445" s="18" t="s">
        <v>116</v>
      </c>
      <c r="F445" s="18" t="s">
        <v>196</v>
      </c>
      <c r="G445" s="19">
        <v>14.9499800031</v>
      </c>
      <c r="H445" s="19">
        <v>6.0500400000000001</v>
      </c>
      <c r="I445" s="18" t="s">
        <v>79</v>
      </c>
      <c r="J445" s="18" t="s">
        <v>80</v>
      </c>
      <c r="K445" s="18">
        <v>27</v>
      </c>
      <c r="L445" s="18">
        <v>22</v>
      </c>
      <c r="M445" s="18" t="s">
        <v>59</v>
      </c>
      <c r="N445" s="18" t="s">
        <v>60</v>
      </c>
      <c r="O445" s="18" t="s">
        <v>61</v>
      </c>
      <c r="P445" s="19">
        <v>6480.4872218999999</v>
      </c>
      <c r="Q445" s="19">
        <v>651218.52405400004</v>
      </c>
      <c r="R445" s="20">
        <v>0.51060899999999998</v>
      </c>
      <c r="S445" s="20">
        <v>9.7789370000000009</v>
      </c>
      <c r="T445" s="20">
        <v>0.30199999999999999</v>
      </c>
      <c r="U445" s="20">
        <v>0.30499999999999999</v>
      </c>
      <c r="V445" s="20">
        <f t="shared" si="12"/>
        <v>2.1562650023032797</v>
      </c>
      <c r="W445" s="20">
        <f t="shared" si="13"/>
        <v>41.11825720519861</v>
      </c>
    </row>
    <row r="446" spans="1:23" x14ac:dyDescent="0.25">
      <c r="A446" s="18">
        <v>8337</v>
      </c>
      <c r="B446" s="18">
        <v>8273</v>
      </c>
      <c r="C446" s="18">
        <v>2120</v>
      </c>
      <c r="D446" s="18">
        <v>2120</v>
      </c>
      <c r="E446" s="18" t="s">
        <v>116</v>
      </c>
      <c r="F446" s="18" t="s">
        <v>196</v>
      </c>
      <c r="G446" s="19">
        <v>61.894931325800002</v>
      </c>
      <c r="H446" s="19">
        <v>25.047999999999998</v>
      </c>
      <c r="I446" s="18" t="s">
        <v>79</v>
      </c>
      <c r="J446" s="18" t="s">
        <v>80</v>
      </c>
      <c r="K446" s="18">
        <v>27</v>
      </c>
      <c r="L446" s="18">
        <v>22</v>
      </c>
      <c r="M446" s="18" t="s">
        <v>59</v>
      </c>
      <c r="N446" s="18" t="s">
        <v>60</v>
      </c>
      <c r="O446" s="18" t="s">
        <v>61</v>
      </c>
      <c r="P446" s="19">
        <v>7251.7742288899999</v>
      </c>
      <c r="Q446" s="19">
        <v>2696132.42399</v>
      </c>
      <c r="R446" s="20">
        <v>0.51060899999999998</v>
      </c>
      <c r="S446" s="20">
        <v>9.7789370000000009</v>
      </c>
      <c r="T446" s="20">
        <v>0.30199999999999999</v>
      </c>
      <c r="U446" s="20">
        <v>0.30499999999999999</v>
      </c>
      <c r="V446" s="20">
        <f t="shared" si="12"/>
        <v>8.9272344939359982</v>
      </c>
      <c r="W446" s="20">
        <f t="shared" si="13"/>
        <v>170.23525571332002</v>
      </c>
    </row>
    <row r="447" spans="1:23" x14ac:dyDescent="0.25">
      <c r="A447" s="18">
        <v>8338</v>
      </c>
      <c r="B447" s="18">
        <v>8274</v>
      </c>
      <c r="C447" s="18">
        <v>2120</v>
      </c>
      <c r="D447" s="18">
        <v>2120</v>
      </c>
      <c r="E447" s="18" t="s">
        <v>116</v>
      </c>
      <c r="F447" s="18" t="s">
        <v>196</v>
      </c>
      <c r="G447" s="19">
        <v>5.8726202881200003</v>
      </c>
      <c r="H447" s="19">
        <v>2.3765700000000001</v>
      </c>
      <c r="I447" s="18" t="s">
        <v>79</v>
      </c>
      <c r="J447" s="18" t="s">
        <v>80</v>
      </c>
      <c r="K447" s="18">
        <v>27</v>
      </c>
      <c r="L447" s="18">
        <v>22</v>
      </c>
      <c r="M447" s="18" t="s">
        <v>59</v>
      </c>
      <c r="N447" s="18" t="s">
        <v>60</v>
      </c>
      <c r="O447" s="18" t="s">
        <v>61</v>
      </c>
      <c r="P447" s="19">
        <v>2526.79348845</v>
      </c>
      <c r="Q447" s="19">
        <v>255810.31650799999</v>
      </c>
      <c r="R447" s="20">
        <v>0.51060899999999998</v>
      </c>
      <c r="S447" s="20">
        <v>9.7789370000000009</v>
      </c>
      <c r="T447" s="20">
        <v>0.30199999999999999</v>
      </c>
      <c r="U447" s="20">
        <v>0.30499999999999999</v>
      </c>
      <c r="V447" s="20">
        <f t="shared" si="12"/>
        <v>0.84702162572873996</v>
      </c>
      <c r="W447" s="20">
        <f t="shared" si="13"/>
        <v>16.152028172732553</v>
      </c>
    </row>
    <row r="448" spans="1:23" x14ac:dyDescent="0.25">
      <c r="A448" s="18">
        <v>8339</v>
      </c>
      <c r="B448" s="18">
        <v>8275</v>
      </c>
      <c r="C448" s="18">
        <v>2120</v>
      </c>
      <c r="D448" s="18">
        <v>2120</v>
      </c>
      <c r="E448" s="18" t="s">
        <v>116</v>
      </c>
      <c r="F448" s="18" t="s">
        <v>196</v>
      </c>
      <c r="G448" s="19">
        <v>64.732957428399999</v>
      </c>
      <c r="H448" s="19">
        <v>26.1965</v>
      </c>
      <c r="I448" s="18" t="s">
        <v>79</v>
      </c>
      <c r="J448" s="18" t="s">
        <v>80</v>
      </c>
      <c r="K448" s="18">
        <v>27</v>
      </c>
      <c r="L448" s="18">
        <v>22</v>
      </c>
      <c r="M448" s="18" t="s">
        <v>59</v>
      </c>
      <c r="N448" s="18" t="s">
        <v>60</v>
      </c>
      <c r="O448" s="18" t="s">
        <v>61</v>
      </c>
      <c r="P448" s="19">
        <v>8755.3324233000003</v>
      </c>
      <c r="Q448" s="19">
        <v>2819756.3465200001</v>
      </c>
      <c r="R448" s="20">
        <v>0.51060899999999998</v>
      </c>
      <c r="S448" s="20">
        <v>9.7789370000000009</v>
      </c>
      <c r="T448" s="20">
        <v>0.30199999999999999</v>
      </c>
      <c r="U448" s="20">
        <v>0.30499999999999999</v>
      </c>
      <c r="V448" s="20">
        <f t="shared" si="12"/>
        <v>9.3365657306129997</v>
      </c>
      <c r="W448" s="20">
        <f t="shared" si="13"/>
        <v>178.04087656874754</v>
      </c>
    </row>
    <row r="449" spans="1:23" x14ac:dyDescent="0.25">
      <c r="A449" s="18">
        <v>8340</v>
      </c>
      <c r="B449" s="18">
        <v>8276</v>
      </c>
      <c r="C449" s="18">
        <v>2120</v>
      </c>
      <c r="D449" s="18">
        <v>2120</v>
      </c>
      <c r="E449" s="18" t="s">
        <v>116</v>
      </c>
      <c r="F449" s="18" t="s">
        <v>196</v>
      </c>
      <c r="G449" s="19">
        <v>102.84608497799999</v>
      </c>
      <c r="H449" s="19">
        <v>41.6203</v>
      </c>
      <c r="I449" s="18" t="s">
        <v>79</v>
      </c>
      <c r="J449" s="18" t="s">
        <v>80</v>
      </c>
      <c r="K449" s="18">
        <v>27</v>
      </c>
      <c r="L449" s="18">
        <v>22</v>
      </c>
      <c r="M449" s="18" t="s">
        <v>59</v>
      </c>
      <c r="N449" s="18" t="s">
        <v>60</v>
      </c>
      <c r="O449" s="18" t="s">
        <v>61</v>
      </c>
      <c r="P449" s="19">
        <v>11921.5910439</v>
      </c>
      <c r="Q449" s="19">
        <v>4479957.54177</v>
      </c>
      <c r="R449" s="20">
        <v>0.51060899999999998</v>
      </c>
      <c r="S449" s="20">
        <v>9.7789370000000009</v>
      </c>
      <c r="T449" s="20">
        <v>0.30199999999999999</v>
      </c>
      <c r="U449" s="20">
        <v>0.30499999999999999</v>
      </c>
      <c r="V449" s="20">
        <f t="shared" si="12"/>
        <v>14.8336864343646</v>
      </c>
      <c r="W449" s="20">
        <f t="shared" si="13"/>
        <v>282.86659267666454</v>
      </c>
    </row>
    <row r="450" spans="1:23" x14ac:dyDescent="0.25">
      <c r="A450" s="18">
        <v>8341</v>
      </c>
      <c r="B450" s="18">
        <v>8277</v>
      </c>
      <c r="C450" s="18">
        <v>2120</v>
      </c>
      <c r="D450" s="18">
        <v>2120</v>
      </c>
      <c r="E450" s="18" t="s">
        <v>116</v>
      </c>
      <c r="F450" s="18" t="s">
        <v>196</v>
      </c>
      <c r="G450" s="19">
        <v>12.082244255599999</v>
      </c>
      <c r="H450" s="19">
        <v>4.8895099999999996</v>
      </c>
      <c r="I450" s="18" t="s">
        <v>79</v>
      </c>
      <c r="J450" s="18" t="s">
        <v>80</v>
      </c>
      <c r="K450" s="18">
        <v>27</v>
      </c>
      <c r="L450" s="18">
        <v>22</v>
      </c>
      <c r="M450" s="18" t="s">
        <v>59</v>
      </c>
      <c r="N450" s="18" t="s">
        <v>60</v>
      </c>
      <c r="O450" s="18" t="s">
        <v>61</v>
      </c>
      <c r="P450" s="19">
        <v>5011.3259557199999</v>
      </c>
      <c r="Q450" s="19">
        <v>526300.45456500002</v>
      </c>
      <c r="R450" s="20">
        <v>0.51060899999999998</v>
      </c>
      <c r="S450" s="20">
        <v>9.7789370000000009</v>
      </c>
      <c r="T450" s="20">
        <v>0.30199999999999999</v>
      </c>
      <c r="U450" s="20">
        <v>0.30499999999999999</v>
      </c>
      <c r="V450" s="20">
        <f t="shared" si="12"/>
        <v>1.7426462124898197</v>
      </c>
      <c r="W450" s="20">
        <f t="shared" si="13"/>
        <v>33.230876124354651</v>
      </c>
    </row>
    <row r="451" spans="1:23" x14ac:dyDescent="0.25">
      <c r="A451" s="18">
        <v>8342</v>
      </c>
      <c r="B451" s="18">
        <v>8278</v>
      </c>
      <c r="C451" s="18">
        <v>2120</v>
      </c>
      <c r="D451" s="18">
        <v>2120</v>
      </c>
      <c r="E451" s="18" t="s">
        <v>116</v>
      </c>
      <c r="F451" s="18" t="s">
        <v>196</v>
      </c>
      <c r="G451" s="19">
        <v>89.053571111300002</v>
      </c>
      <c r="H451" s="19">
        <v>36.038699999999999</v>
      </c>
      <c r="I451" s="18" t="s">
        <v>79</v>
      </c>
      <c r="J451" s="18" t="s">
        <v>80</v>
      </c>
      <c r="K451" s="18">
        <v>27</v>
      </c>
      <c r="L451" s="18">
        <v>22</v>
      </c>
      <c r="M451" s="18" t="s">
        <v>59</v>
      </c>
      <c r="N451" s="18" t="s">
        <v>60</v>
      </c>
      <c r="O451" s="18" t="s">
        <v>61</v>
      </c>
      <c r="P451" s="19">
        <v>12096.6249181</v>
      </c>
      <c r="Q451" s="19">
        <v>3879158.0409300001</v>
      </c>
      <c r="R451" s="20">
        <v>0.51060899999999998</v>
      </c>
      <c r="S451" s="20">
        <v>9.7789370000000009</v>
      </c>
      <c r="T451" s="20">
        <v>0.30199999999999999</v>
      </c>
      <c r="U451" s="20">
        <v>0.30499999999999999</v>
      </c>
      <c r="V451" s="20">
        <f t="shared" ref="V451:V514" si="14">H451*R451*(1-T451)</f>
        <v>12.844375828673398</v>
      </c>
      <c r="W451" s="20">
        <f t="shared" ref="W451:W514" si="15">H451*S451*(1-U451)</f>
        <v>244.93202291902054</v>
      </c>
    </row>
    <row r="452" spans="1:23" x14ac:dyDescent="0.25">
      <c r="A452" s="18">
        <v>8343</v>
      </c>
      <c r="B452" s="18">
        <v>8279</v>
      </c>
      <c r="C452" s="18">
        <v>2120</v>
      </c>
      <c r="D452" s="18">
        <v>2120</v>
      </c>
      <c r="E452" s="18" t="s">
        <v>116</v>
      </c>
      <c r="F452" s="18" t="s">
        <v>196</v>
      </c>
      <c r="G452" s="19">
        <v>97.528328296599994</v>
      </c>
      <c r="H452" s="19">
        <v>39.468299999999999</v>
      </c>
      <c r="I452" s="18" t="s">
        <v>79</v>
      </c>
      <c r="J452" s="18" t="s">
        <v>80</v>
      </c>
      <c r="K452" s="18">
        <v>27</v>
      </c>
      <c r="L452" s="18">
        <v>22</v>
      </c>
      <c r="M452" s="18" t="s">
        <v>59</v>
      </c>
      <c r="N452" s="18" t="s">
        <v>60</v>
      </c>
      <c r="O452" s="18" t="s">
        <v>61</v>
      </c>
      <c r="P452" s="19">
        <v>18281.357575099999</v>
      </c>
      <c r="Q452" s="19">
        <v>4248316.98728</v>
      </c>
      <c r="R452" s="20">
        <v>0.51060899999999998</v>
      </c>
      <c r="S452" s="20">
        <v>9.7789370000000009</v>
      </c>
      <c r="T452" s="20">
        <v>0.30199999999999999</v>
      </c>
      <c r="U452" s="20">
        <v>0.30499999999999999</v>
      </c>
      <c r="V452" s="20">
        <f t="shared" si="14"/>
        <v>14.066702697900599</v>
      </c>
      <c r="W452" s="20">
        <f t="shared" si="15"/>
        <v>268.24082334198454</v>
      </c>
    </row>
    <row r="453" spans="1:23" x14ac:dyDescent="0.25">
      <c r="A453" s="18">
        <v>8344</v>
      </c>
      <c r="B453" s="18">
        <v>8280</v>
      </c>
      <c r="C453" s="18">
        <v>2120</v>
      </c>
      <c r="D453" s="18">
        <v>2120</v>
      </c>
      <c r="E453" s="18" t="s">
        <v>116</v>
      </c>
      <c r="F453" s="18" t="s">
        <v>196</v>
      </c>
      <c r="G453" s="19">
        <v>3.5089426749600001</v>
      </c>
      <c r="H453" s="19">
        <v>1.4200200000000001</v>
      </c>
      <c r="I453" s="18" t="s">
        <v>79</v>
      </c>
      <c r="J453" s="18" t="s">
        <v>80</v>
      </c>
      <c r="K453" s="18">
        <v>27</v>
      </c>
      <c r="L453" s="18">
        <v>22</v>
      </c>
      <c r="M453" s="18" t="s">
        <v>59</v>
      </c>
      <c r="N453" s="18" t="s">
        <v>60</v>
      </c>
      <c r="O453" s="18" t="s">
        <v>61</v>
      </c>
      <c r="P453" s="19">
        <v>1978.36733822</v>
      </c>
      <c r="Q453" s="19">
        <v>152848.93152400001</v>
      </c>
      <c r="R453" s="20">
        <v>0.51060899999999998</v>
      </c>
      <c r="S453" s="20">
        <v>9.7789370000000009</v>
      </c>
      <c r="T453" s="20">
        <v>0.30199999999999999</v>
      </c>
      <c r="U453" s="20">
        <v>0.30499999999999999</v>
      </c>
      <c r="V453" s="20">
        <f t="shared" si="14"/>
        <v>0.50610234454164005</v>
      </c>
      <c r="W453" s="20">
        <f t="shared" si="15"/>
        <v>9.6509688525243025</v>
      </c>
    </row>
    <row r="454" spans="1:23" x14ac:dyDescent="0.25">
      <c r="A454" s="18">
        <v>8345</v>
      </c>
      <c r="B454" s="18">
        <v>8281</v>
      </c>
      <c r="C454" s="18">
        <v>2120</v>
      </c>
      <c r="D454" s="18">
        <v>2120</v>
      </c>
      <c r="E454" s="18" t="s">
        <v>116</v>
      </c>
      <c r="F454" s="18" t="s">
        <v>196</v>
      </c>
      <c r="G454" s="19">
        <v>147.21066706299999</v>
      </c>
      <c r="H454" s="19">
        <v>59.573999999999998</v>
      </c>
      <c r="I454" s="18" t="s">
        <v>79</v>
      </c>
      <c r="J454" s="18" t="s">
        <v>80</v>
      </c>
      <c r="K454" s="18">
        <v>27</v>
      </c>
      <c r="L454" s="18">
        <v>22</v>
      </c>
      <c r="M454" s="18" t="s">
        <v>59</v>
      </c>
      <c r="N454" s="18" t="s">
        <v>60</v>
      </c>
      <c r="O454" s="18" t="s">
        <v>61</v>
      </c>
      <c r="P454" s="19">
        <v>26040.987141500002</v>
      </c>
      <c r="Q454" s="19">
        <v>6412471.0073100002</v>
      </c>
      <c r="R454" s="20">
        <v>0.51060899999999998</v>
      </c>
      <c r="S454" s="20">
        <v>9.7789370000000009</v>
      </c>
      <c r="T454" s="20">
        <v>0.30199999999999999</v>
      </c>
      <c r="U454" s="20">
        <v>0.30499999999999999</v>
      </c>
      <c r="V454" s="20">
        <f t="shared" si="14"/>
        <v>21.232476355067995</v>
      </c>
      <c r="W454" s="20">
        <f t="shared" si="15"/>
        <v>404.8864230224101</v>
      </c>
    </row>
    <row r="455" spans="1:23" x14ac:dyDescent="0.25">
      <c r="A455" s="18">
        <v>8346</v>
      </c>
      <c r="B455" s="18">
        <v>8282</v>
      </c>
      <c r="C455" s="18">
        <v>2120</v>
      </c>
      <c r="D455" s="18">
        <v>2120</v>
      </c>
      <c r="E455" s="18" t="s">
        <v>116</v>
      </c>
      <c r="F455" s="18" t="s">
        <v>196</v>
      </c>
      <c r="G455" s="19">
        <v>259.02387511299997</v>
      </c>
      <c r="H455" s="19">
        <v>104.82299999999999</v>
      </c>
      <c r="I455" s="18" t="s">
        <v>79</v>
      </c>
      <c r="J455" s="18" t="s">
        <v>80</v>
      </c>
      <c r="K455" s="18">
        <v>27</v>
      </c>
      <c r="L455" s="18">
        <v>22</v>
      </c>
      <c r="M455" s="18" t="s">
        <v>59</v>
      </c>
      <c r="N455" s="18" t="s">
        <v>60</v>
      </c>
      <c r="O455" s="18" t="s">
        <v>61</v>
      </c>
      <c r="P455" s="19">
        <v>25485.315268300001</v>
      </c>
      <c r="Q455" s="19">
        <v>11283034.867699999</v>
      </c>
      <c r="R455" s="20">
        <v>0.51060899999999998</v>
      </c>
      <c r="S455" s="20">
        <v>9.7789370000000009</v>
      </c>
      <c r="T455" s="20">
        <v>0.30199999999999999</v>
      </c>
      <c r="U455" s="20">
        <v>0.30499999999999999</v>
      </c>
      <c r="V455" s="20">
        <f t="shared" si="14"/>
        <v>37.359449910485992</v>
      </c>
      <c r="W455" s="20">
        <f t="shared" si="15"/>
        <v>712.41497163994507</v>
      </c>
    </row>
    <row r="456" spans="1:23" x14ac:dyDescent="0.25">
      <c r="A456" s="18">
        <v>8347</v>
      </c>
      <c r="B456" s="18">
        <v>8283</v>
      </c>
      <c r="C456" s="18">
        <v>2120</v>
      </c>
      <c r="D456" s="18">
        <v>2120</v>
      </c>
      <c r="E456" s="18" t="s">
        <v>116</v>
      </c>
      <c r="F456" s="18" t="s">
        <v>196</v>
      </c>
      <c r="G456" s="19">
        <v>23.901903739800002</v>
      </c>
      <c r="H456" s="19">
        <v>9.6727600000000002</v>
      </c>
      <c r="I456" s="18" t="s">
        <v>79</v>
      </c>
      <c r="J456" s="18" t="s">
        <v>80</v>
      </c>
      <c r="K456" s="18">
        <v>27</v>
      </c>
      <c r="L456" s="18">
        <v>22</v>
      </c>
      <c r="M456" s="18" t="s">
        <v>59</v>
      </c>
      <c r="N456" s="18" t="s">
        <v>60</v>
      </c>
      <c r="O456" s="18" t="s">
        <v>61</v>
      </c>
      <c r="P456" s="19">
        <v>9863.4228850799991</v>
      </c>
      <c r="Q456" s="19">
        <v>1041162.76224</v>
      </c>
      <c r="R456" s="20">
        <v>0.51060899999999998</v>
      </c>
      <c r="S456" s="20">
        <v>9.7789370000000009</v>
      </c>
      <c r="T456" s="20">
        <v>0.30199999999999999</v>
      </c>
      <c r="U456" s="20">
        <v>0.30499999999999999</v>
      </c>
      <c r="V456" s="20">
        <f t="shared" si="14"/>
        <v>3.4474208209663195</v>
      </c>
      <c r="W456" s="20">
        <f t="shared" si="15"/>
        <v>65.739570906003408</v>
      </c>
    </row>
    <row r="457" spans="1:23" x14ac:dyDescent="0.25">
      <c r="A457" s="18">
        <v>8348</v>
      </c>
      <c r="B457" s="18">
        <v>8284</v>
      </c>
      <c r="C457" s="18">
        <v>2120</v>
      </c>
      <c r="D457" s="18">
        <v>2120</v>
      </c>
      <c r="E457" s="18" t="s">
        <v>116</v>
      </c>
      <c r="F457" s="18" t="s">
        <v>196</v>
      </c>
      <c r="G457" s="19">
        <v>18.826699745199999</v>
      </c>
      <c r="H457" s="19">
        <v>7.6189</v>
      </c>
      <c r="I457" s="18" t="s">
        <v>79</v>
      </c>
      <c r="J457" s="18" t="s">
        <v>80</v>
      </c>
      <c r="K457" s="18">
        <v>27</v>
      </c>
      <c r="L457" s="18">
        <v>22</v>
      </c>
      <c r="M457" s="18" t="s">
        <v>59</v>
      </c>
      <c r="N457" s="18" t="s">
        <v>60</v>
      </c>
      <c r="O457" s="18" t="s">
        <v>61</v>
      </c>
      <c r="P457" s="19">
        <v>4985.0508471800003</v>
      </c>
      <c r="Q457" s="19">
        <v>820087.76054100005</v>
      </c>
      <c r="R457" s="20">
        <v>0.51060899999999998</v>
      </c>
      <c r="S457" s="20">
        <v>9.7789370000000009</v>
      </c>
      <c r="T457" s="20">
        <v>0.30199999999999999</v>
      </c>
      <c r="U457" s="20">
        <v>0.30499999999999999</v>
      </c>
      <c r="V457" s="20">
        <f t="shared" si="14"/>
        <v>2.7154146792497995</v>
      </c>
      <c r="W457" s="20">
        <f t="shared" si="15"/>
        <v>51.780796460963508</v>
      </c>
    </row>
    <row r="458" spans="1:23" x14ac:dyDescent="0.25">
      <c r="A458" s="18">
        <v>8349</v>
      </c>
      <c r="B458" s="18">
        <v>8285</v>
      </c>
      <c r="C458" s="18">
        <v>2120</v>
      </c>
      <c r="D458" s="18">
        <v>2120</v>
      </c>
      <c r="E458" s="18" t="s">
        <v>116</v>
      </c>
      <c r="F458" s="18" t="s">
        <v>196</v>
      </c>
      <c r="G458" s="19">
        <v>45.598761186700003</v>
      </c>
      <c r="H458" s="19">
        <v>18.453199999999999</v>
      </c>
      <c r="I458" s="18" t="s">
        <v>79</v>
      </c>
      <c r="J458" s="18" t="s">
        <v>80</v>
      </c>
      <c r="K458" s="18">
        <v>27</v>
      </c>
      <c r="L458" s="18">
        <v>22</v>
      </c>
      <c r="M458" s="18" t="s">
        <v>59</v>
      </c>
      <c r="N458" s="18" t="s">
        <v>60</v>
      </c>
      <c r="O458" s="18" t="s">
        <v>61</v>
      </c>
      <c r="P458" s="19">
        <v>9774.8066063000006</v>
      </c>
      <c r="Q458" s="19">
        <v>1986274.0921700001</v>
      </c>
      <c r="R458" s="20">
        <v>0.51060899999999998</v>
      </c>
      <c r="S458" s="20">
        <v>9.7789370000000009</v>
      </c>
      <c r="T458" s="20">
        <v>0.30199999999999999</v>
      </c>
      <c r="U458" s="20">
        <v>0.30499999999999999</v>
      </c>
      <c r="V458" s="20">
        <f t="shared" si="14"/>
        <v>6.5768142591623988</v>
      </c>
      <c r="W458" s="20">
        <f t="shared" si="15"/>
        <v>125.41461277263802</v>
      </c>
    </row>
    <row r="459" spans="1:23" x14ac:dyDescent="0.25">
      <c r="A459" s="18">
        <v>8350</v>
      </c>
      <c r="B459" s="18">
        <v>8286</v>
      </c>
      <c r="C459" s="18">
        <v>2120</v>
      </c>
      <c r="D459" s="18">
        <v>2120</v>
      </c>
      <c r="E459" s="18" t="s">
        <v>116</v>
      </c>
      <c r="F459" s="18" t="s">
        <v>196</v>
      </c>
      <c r="G459" s="19">
        <v>33.892353301199996</v>
      </c>
      <c r="H459" s="19">
        <v>13.7157</v>
      </c>
      <c r="I459" s="18" t="s">
        <v>79</v>
      </c>
      <c r="J459" s="18" t="s">
        <v>80</v>
      </c>
      <c r="K459" s="18">
        <v>27</v>
      </c>
      <c r="L459" s="18">
        <v>22</v>
      </c>
      <c r="M459" s="18" t="s">
        <v>59</v>
      </c>
      <c r="N459" s="18" t="s">
        <v>60</v>
      </c>
      <c r="O459" s="18" t="s">
        <v>61</v>
      </c>
      <c r="P459" s="19">
        <v>5696.8703453500002</v>
      </c>
      <c r="Q459" s="19">
        <v>1476345.0044</v>
      </c>
      <c r="R459" s="20">
        <v>0.51060899999999998</v>
      </c>
      <c r="S459" s="20">
        <v>9.7789370000000009</v>
      </c>
      <c r="T459" s="20">
        <v>0.30199999999999999</v>
      </c>
      <c r="U459" s="20">
        <v>0.30499999999999999</v>
      </c>
      <c r="V459" s="20">
        <f t="shared" si="14"/>
        <v>4.8883451831873996</v>
      </c>
      <c r="W459" s="20">
        <f t="shared" si="15"/>
        <v>93.216851516575503</v>
      </c>
    </row>
    <row r="460" spans="1:23" x14ac:dyDescent="0.25">
      <c r="A460" s="18">
        <v>8351</v>
      </c>
      <c r="B460" s="18">
        <v>8287</v>
      </c>
      <c r="C460" s="18">
        <v>2120</v>
      </c>
      <c r="D460" s="18">
        <v>2120</v>
      </c>
      <c r="E460" s="18" t="s">
        <v>116</v>
      </c>
      <c r="F460" s="18" t="s">
        <v>196</v>
      </c>
      <c r="G460" s="19">
        <v>99.205207401300001</v>
      </c>
      <c r="H460" s="19">
        <v>40.146900000000002</v>
      </c>
      <c r="I460" s="18" t="s">
        <v>79</v>
      </c>
      <c r="J460" s="18" t="s">
        <v>80</v>
      </c>
      <c r="K460" s="18">
        <v>27</v>
      </c>
      <c r="L460" s="18">
        <v>22</v>
      </c>
      <c r="M460" s="18" t="s">
        <v>59</v>
      </c>
      <c r="N460" s="18" t="s">
        <v>60</v>
      </c>
      <c r="O460" s="18" t="s">
        <v>61</v>
      </c>
      <c r="P460" s="19">
        <v>11284.927881199999</v>
      </c>
      <c r="Q460" s="19">
        <v>4321361.5489100004</v>
      </c>
      <c r="R460" s="20">
        <v>0.51060899999999998</v>
      </c>
      <c r="S460" s="20">
        <v>9.7789370000000009</v>
      </c>
      <c r="T460" s="20">
        <v>0.30199999999999999</v>
      </c>
      <c r="U460" s="20">
        <v>0.30499999999999999</v>
      </c>
      <c r="V460" s="20">
        <f t="shared" si="14"/>
        <v>14.3085591865458</v>
      </c>
      <c r="W460" s="20">
        <f t="shared" si="15"/>
        <v>272.85283406248357</v>
      </c>
    </row>
    <row r="461" spans="1:23" x14ac:dyDescent="0.25">
      <c r="A461" s="18">
        <v>8352</v>
      </c>
      <c r="B461" s="18">
        <v>8288</v>
      </c>
      <c r="C461" s="18">
        <v>2120</v>
      </c>
      <c r="D461" s="18">
        <v>2120</v>
      </c>
      <c r="E461" s="18" t="s">
        <v>116</v>
      </c>
      <c r="F461" s="18" t="s">
        <v>196</v>
      </c>
      <c r="G461" s="19">
        <v>263.80593043200003</v>
      </c>
      <c r="H461" s="19">
        <v>106.758</v>
      </c>
      <c r="I461" s="18" t="s">
        <v>79</v>
      </c>
      <c r="J461" s="18" t="s">
        <v>80</v>
      </c>
      <c r="K461" s="18">
        <v>27</v>
      </c>
      <c r="L461" s="18">
        <v>22</v>
      </c>
      <c r="M461" s="18" t="s">
        <v>59</v>
      </c>
      <c r="N461" s="18" t="s">
        <v>60</v>
      </c>
      <c r="O461" s="18" t="s">
        <v>61</v>
      </c>
      <c r="P461" s="19">
        <v>15235.130937100001</v>
      </c>
      <c r="Q461" s="19">
        <v>11491340.3641</v>
      </c>
      <c r="R461" s="20">
        <v>0.51060899999999998</v>
      </c>
      <c r="S461" s="20">
        <v>9.7789370000000009</v>
      </c>
      <c r="T461" s="20">
        <v>0.30199999999999999</v>
      </c>
      <c r="U461" s="20">
        <v>0.30499999999999999</v>
      </c>
      <c r="V461" s="20">
        <f t="shared" si="14"/>
        <v>38.049093744155996</v>
      </c>
      <c r="W461" s="20">
        <f t="shared" si="15"/>
        <v>725.56593059097008</v>
      </c>
    </row>
    <row r="462" spans="1:23" x14ac:dyDescent="0.25">
      <c r="A462" s="18">
        <v>8353</v>
      </c>
      <c r="B462" s="18">
        <v>8289</v>
      </c>
      <c r="C462" s="18">
        <v>2120</v>
      </c>
      <c r="D462" s="18">
        <v>2120</v>
      </c>
      <c r="E462" s="18" t="s">
        <v>116</v>
      </c>
      <c r="F462" s="18" t="s">
        <v>196</v>
      </c>
      <c r="G462" s="19">
        <v>10.7367537912</v>
      </c>
      <c r="H462" s="19">
        <v>4.3450100000000003</v>
      </c>
      <c r="I462" s="18" t="s">
        <v>79</v>
      </c>
      <c r="J462" s="18" t="s">
        <v>80</v>
      </c>
      <c r="K462" s="18">
        <v>27</v>
      </c>
      <c r="L462" s="18">
        <v>22</v>
      </c>
      <c r="M462" s="18" t="s">
        <v>59</v>
      </c>
      <c r="N462" s="18" t="s">
        <v>60</v>
      </c>
      <c r="O462" s="18" t="s">
        <v>61</v>
      </c>
      <c r="P462" s="19">
        <v>3597.4399937200001</v>
      </c>
      <c r="Q462" s="19">
        <v>467691.12437400001</v>
      </c>
      <c r="R462" s="20">
        <v>0.51060899999999998</v>
      </c>
      <c r="S462" s="20">
        <v>9.7789370000000009</v>
      </c>
      <c r="T462" s="20">
        <v>0.30199999999999999</v>
      </c>
      <c r="U462" s="20">
        <v>0.30499999999999999</v>
      </c>
      <c r="V462" s="20">
        <f t="shared" si="14"/>
        <v>1.5485836453408199</v>
      </c>
      <c r="W462" s="20">
        <f t="shared" si="15"/>
        <v>29.530257442787157</v>
      </c>
    </row>
    <row r="463" spans="1:23" x14ac:dyDescent="0.25">
      <c r="A463" s="18">
        <v>8354</v>
      </c>
      <c r="B463" s="18">
        <v>8290</v>
      </c>
      <c r="C463" s="18">
        <v>2120</v>
      </c>
      <c r="D463" s="18">
        <v>2120</v>
      </c>
      <c r="E463" s="18" t="s">
        <v>116</v>
      </c>
      <c r="F463" s="18" t="s">
        <v>196</v>
      </c>
      <c r="G463" s="19">
        <v>176.592468838</v>
      </c>
      <c r="H463" s="19">
        <v>71.464399999999998</v>
      </c>
      <c r="I463" s="18" t="s">
        <v>79</v>
      </c>
      <c r="J463" s="18" t="s">
        <v>80</v>
      </c>
      <c r="K463" s="18">
        <v>27</v>
      </c>
      <c r="L463" s="18">
        <v>22</v>
      </c>
      <c r="M463" s="18" t="s">
        <v>59</v>
      </c>
      <c r="N463" s="18" t="s">
        <v>60</v>
      </c>
      <c r="O463" s="18" t="s">
        <v>61</v>
      </c>
      <c r="P463" s="19">
        <v>19538.174230299999</v>
      </c>
      <c r="Q463" s="19">
        <v>7692337.1731599998</v>
      </c>
      <c r="R463" s="20">
        <v>0.51060899999999998</v>
      </c>
      <c r="S463" s="20">
        <v>9.7789370000000009</v>
      </c>
      <c r="T463" s="20">
        <v>0.30199999999999999</v>
      </c>
      <c r="U463" s="20">
        <v>0.30499999999999999</v>
      </c>
      <c r="V463" s="20">
        <f t="shared" si="14"/>
        <v>25.4702753420808</v>
      </c>
      <c r="W463" s="20">
        <f t="shared" si="15"/>
        <v>485.69787641324609</v>
      </c>
    </row>
    <row r="464" spans="1:23" x14ac:dyDescent="0.25">
      <c r="A464" s="18">
        <v>8355</v>
      </c>
      <c r="B464" s="18">
        <v>8291</v>
      </c>
      <c r="C464" s="18">
        <v>2120</v>
      </c>
      <c r="D464" s="18">
        <v>2120</v>
      </c>
      <c r="E464" s="18" t="s">
        <v>116</v>
      </c>
      <c r="F464" s="18" t="s">
        <v>196</v>
      </c>
      <c r="G464" s="19">
        <v>413.51920224200001</v>
      </c>
      <c r="H464" s="19">
        <v>167.345</v>
      </c>
      <c r="I464" s="18" t="s">
        <v>79</v>
      </c>
      <c r="J464" s="18" t="s">
        <v>80</v>
      </c>
      <c r="K464" s="18">
        <v>27</v>
      </c>
      <c r="L464" s="18">
        <v>22</v>
      </c>
      <c r="M464" s="18" t="s">
        <v>59</v>
      </c>
      <c r="N464" s="18" t="s">
        <v>60</v>
      </c>
      <c r="O464" s="18" t="s">
        <v>61</v>
      </c>
      <c r="P464" s="19">
        <v>57962.668224000001</v>
      </c>
      <c r="Q464" s="19">
        <v>18012824.3981</v>
      </c>
      <c r="R464" s="20">
        <v>0.51060899999999998</v>
      </c>
      <c r="S464" s="20">
        <v>9.7789370000000009</v>
      </c>
      <c r="T464" s="20">
        <v>0.30199999999999999</v>
      </c>
      <c r="U464" s="20">
        <v>0.30499999999999999</v>
      </c>
      <c r="V464" s="20">
        <f t="shared" si="14"/>
        <v>59.642608447289994</v>
      </c>
      <c r="W464" s="20">
        <f t="shared" si="15"/>
        <v>1137.3370675241752</v>
      </c>
    </row>
    <row r="465" spans="1:23" x14ac:dyDescent="0.25">
      <c r="A465" s="18">
        <v>8356</v>
      </c>
      <c r="B465" s="18">
        <v>8292</v>
      </c>
      <c r="C465" s="18">
        <v>2120</v>
      </c>
      <c r="D465" s="18">
        <v>2120</v>
      </c>
      <c r="E465" s="18" t="s">
        <v>116</v>
      </c>
      <c r="F465" s="18" t="s">
        <v>196</v>
      </c>
      <c r="G465" s="19">
        <v>9.2274135723399997</v>
      </c>
      <c r="H465" s="19">
        <v>3.7342</v>
      </c>
      <c r="I465" s="18" t="s">
        <v>79</v>
      </c>
      <c r="J465" s="18" t="s">
        <v>80</v>
      </c>
      <c r="K465" s="18">
        <v>27</v>
      </c>
      <c r="L465" s="18">
        <v>22</v>
      </c>
      <c r="M465" s="18" t="s">
        <v>59</v>
      </c>
      <c r="N465" s="18" t="s">
        <v>60</v>
      </c>
      <c r="O465" s="18" t="s">
        <v>61</v>
      </c>
      <c r="P465" s="19">
        <v>3957.2710162200001</v>
      </c>
      <c r="Q465" s="19">
        <v>401944.52742699999</v>
      </c>
      <c r="R465" s="20">
        <v>0.51060899999999998</v>
      </c>
      <c r="S465" s="20">
        <v>9.7789370000000009</v>
      </c>
      <c r="T465" s="20">
        <v>0.30199999999999999</v>
      </c>
      <c r="U465" s="20">
        <v>0.30499999999999999</v>
      </c>
      <c r="V465" s="20">
        <f t="shared" si="14"/>
        <v>1.3308878572043998</v>
      </c>
      <c r="W465" s="20">
        <f t="shared" si="15"/>
        <v>25.378972049053008</v>
      </c>
    </row>
    <row r="466" spans="1:23" x14ac:dyDescent="0.25">
      <c r="A466" s="18">
        <v>8357</v>
      </c>
      <c r="B466" s="18">
        <v>8293</v>
      </c>
      <c r="C466" s="18">
        <v>2120</v>
      </c>
      <c r="D466" s="18">
        <v>2120</v>
      </c>
      <c r="E466" s="18" t="s">
        <v>116</v>
      </c>
      <c r="F466" s="18" t="s">
        <v>196</v>
      </c>
      <c r="G466" s="19">
        <v>20.5952715578</v>
      </c>
      <c r="H466" s="19">
        <v>8.3346099999999996</v>
      </c>
      <c r="I466" s="18" t="s">
        <v>79</v>
      </c>
      <c r="J466" s="18" t="s">
        <v>80</v>
      </c>
      <c r="K466" s="18">
        <v>27</v>
      </c>
      <c r="L466" s="18">
        <v>22</v>
      </c>
      <c r="M466" s="18" t="s">
        <v>59</v>
      </c>
      <c r="N466" s="18" t="s">
        <v>60</v>
      </c>
      <c r="O466" s="18" t="s">
        <v>61</v>
      </c>
      <c r="P466" s="19">
        <v>4366.8970130899997</v>
      </c>
      <c r="Q466" s="19">
        <v>897126.440542</v>
      </c>
      <c r="R466" s="20">
        <v>0.51060899999999998</v>
      </c>
      <c r="S466" s="20">
        <v>9.7789370000000009</v>
      </c>
      <c r="T466" s="20">
        <v>0.30199999999999999</v>
      </c>
      <c r="U466" s="20">
        <v>0.30499999999999999</v>
      </c>
      <c r="V466" s="20">
        <f t="shared" si="14"/>
        <v>2.9704973604880198</v>
      </c>
      <c r="W466" s="20">
        <f t="shared" si="15"/>
        <v>56.645020146151161</v>
      </c>
    </row>
    <row r="467" spans="1:23" x14ac:dyDescent="0.25">
      <c r="A467" s="18">
        <v>8358</v>
      </c>
      <c r="B467" s="18">
        <v>8294</v>
      </c>
      <c r="C467" s="18">
        <v>2120</v>
      </c>
      <c r="D467" s="18">
        <v>2120</v>
      </c>
      <c r="E467" s="18" t="s">
        <v>116</v>
      </c>
      <c r="F467" s="18" t="s">
        <v>196</v>
      </c>
      <c r="G467" s="19">
        <v>3.9634546636499999</v>
      </c>
      <c r="H467" s="19">
        <v>1.60395</v>
      </c>
      <c r="I467" s="18" t="s">
        <v>79</v>
      </c>
      <c r="J467" s="18" t="s">
        <v>80</v>
      </c>
      <c r="K467" s="18">
        <v>27</v>
      </c>
      <c r="L467" s="18">
        <v>22</v>
      </c>
      <c r="M467" s="18" t="s">
        <v>59</v>
      </c>
      <c r="N467" s="18" t="s">
        <v>60</v>
      </c>
      <c r="O467" s="18" t="s">
        <v>61</v>
      </c>
      <c r="P467" s="19">
        <v>2053.2619911500001</v>
      </c>
      <c r="Q467" s="19">
        <v>172647.39455699999</v>
      </c>
      <c r="R467" s="20">
        <v>0.51060899999999998</v>
      </c>
      <c r="S467" s="20">
        <v>9.7789370000000009</v>
      </c>
      <c r="T467" s="20">
        <v>0.30199999999999999</v>
      </c>
      <c r="U467" s="20">
        <v>0.30499999999999999</v>
      </c>
      <c r="V467" s="20">
        <f t="shared" si="14"/>
        <v>0.57165593127389991</v>
      </c>
      <c r="W467" s="20">
        <f t="shared" si="15"/>
        <v>10.901023570799252</v>
      </c>
    </row>
    <row r="468" spans="1:23" x14ac:dyDescent="0.25">
      <c r="A468" s="18">
        <v>8359</v>
      </c>
      <c r="B468" s="18">
        <v>8295</v>
      </c>
      <c r="C468" s="18">
        <v>2120</v>
      </c>
      <c r="D468" s="18">
        <v>2120</v>
      </c>
      <c r="E468" s="18" t="s">
        <v>116</v>
      </c>
      <c r="F468" s="18" t="s">
        <v>196</v>
      </c>
      <c r="G468" s="19">
        <v>116.863503725</v>
      </c>
      <c r="H468" s="19">
        <v>47.292999999999999</v>
      </c>
      <c r="I468" s="18" t="s">
        <v>79</v>
      </c>
      <c r="J468" s="18" t="s">
        <v>80</v>
      </c>
      <c r="K468" s="18">
        <v>27</v>
      </c>
      <c r="L468" s="18">
        <v>22</v>
      </c>
      <c r="M468" s="18" t="s">
        <v>59</v>
      </c>
      <c r="N468" s="18" t="s">
        <v>60</v>
      </c>
      <c r="O468" s="18" t="s">
        <v>61</v>
      </c>
      <c r="P468" s="19">
        <v>31211.094760799999</v>
      </c>
      <c r="Q468" s="19">
        <v>5090553.8599800002</v>
      </c>
      <c r="R468" s="20">
        <v>0.51060899999999998</v>
      </c>
      <c r="S468" s="20">
        <v>9.7789370000000009</v>
      </c>
      <c r="T468" s="20">
        <v>0.30199999999999999</v>
      </c>
      <c r="U468" s="20">
        <v>0.30499999999999999</v>
      </c>
      <c r="V468" s="20">
        <f t="shared" si="14"/>
        <v>16.855465543026</v>
      </c>
      <c r="W468" s="20">
        <f t="shared" si="15"/>
        <v>321.42031094099508</v>
      </c>
    </row>
    <row r="469" spans="1:23" x14ac:dyDescent="0.25">
      <c r="A469" s="18">
        <v>8360</v>
      </c>
      <c r="B469" s="18">
        <v>8296</v>
      </c>
      <c r="C469" s="18">
        <v>2120</v>
      </c>
      <c r="D469" s="18">
        <v>2120</v>
      </c>
      <c r="E469" s="18" t="s">
        <v>116</v>
      </c>
      <c r="F469" s="18" t="s">
        <v>196</v>
      </c>
      <c r="G469" s="19">
        <v>12.6692581125</v>
      </c>
      <c r="H469" s="19">
        <v>5.1270699999999998</v>
      </c>
      <c r="I469" s="18" t="s">
        <v>79</v>
      </c>
      <c r="J469" s="18" t="s">
        <v>80</v>
      </c>
      <c r="K469" s="18">
        <v>27</v>
      </c>
      <c r="L469" s="18">
        <v>22</v>
      </c>
      <c r="M469" s="18" t="s">
        <v>59</v>
      </c>
      <c r="N469" s="18" t="s">
        <v>60</v>
      </c>
      <c r="O469" s="18" t="s">
        <v>61</v>
      </c>
      <c r="P469" s="19">
        <v>3577.06089518</v>
      </c>
      <c r="Q469" s="19">
        <v>551870.67589399999</v>
      </c>
      <c r="R469" s="20">
        <v>0.51060899999999998</v>
      </c>
      <c r="S469" s="20">
        <v>9.7789370000000009</v>
      </c>
      <c r="T469" s="20">
        <v>0.30199999999999999</v>
      </c>
      <c r="U469" s="20">
        <v>0.30499999999999999</v>
      </c>
      <c r="V469" s="20">
        <f t="shared" si="14"/>
        <v>1.8273138037697396</v>
      </c>
      <c r="W469" s="20">
        <f t="shared" si="15"/>
        <v>34.845419694590056</v>
      </c>
    </row>
    <row r="470" spans="1:23" x14ac:dyDescent="0.25">
      <c r="A470" s="18">
        <v>8361</v>
      </c>
      <c r="B470" s="18">
        <v>8297</v>
      </c>
      <c r="C470" s="18">
        <v>2120</v>
      </c>
      <c r="D470" s="18">
        <v>2120</v>
      </c>
      <c r="E470" s="18" t="s">
        <v>116</v>
      </c>
      <c r="F470" s="18" t="s">
        <v>196</v>
      </c>
      <c r="G470" s="19">
        <v>20.247715045500001</v>
      </c>
      <c r="H470" s="19">
        <v>8.1939600000000006</v>
      </c>
      <c r="I470" s="18" t="s">
        <v>79</v>
      </c>
      <c r="J470" s="18" t="s">
        <v>80</v>
      </c>
      <c r="K470" s="18">
        <v>27</v>
      </c>
      <c r="L470" s="18">
        <v>22</v>
      </c>
      <c r="M470" s="18" t="s">
        <v>59</v>
      </c>
      <c r="N470" s="18" t="s">
        <v>60</v>
      </c>
      <c r="O470" s="18" t="s">
        <v>61</v>
      </c>
      <c r="P470" s="19">
        <v>7402.0264205599997</v>
      </c>
      <c r="Q470" s="19">
        <v>881986.89142</v>
      </c>
      <c r="R470" s="20">
        <v>0.51060899999999998</v>
      </c>
      <c r="S470" s="20">
        <v>9.7789370000000009</v>
      </c>
      <c r="T470" s="20">
        <v>0.30199999999999999</v>
      </c>
      <c r="U470" s="20">
        <v>0.30499999999999999</v>
      </c>
      <c r="V470" s="20">
        <f t="shared" si="14"/>
        <v>2.9203689857047199</v>
      </c>
      <c r="W470" s="20">
        <f t="shared" si="15"/>
        <v>55.689111941261416</v>
      </c>
    </row>
    <row r="471" spans="1:23" x14ac:dyDescent="0.25">
      <c r="A471" s="18">
        <v>8362</v>
      </c>
      <c r="B471" s="18">
        <v>8298</v>
      </c>
      <c r="C471" s="18">
        <v>2120</v>
      </c>
      <c r="D471" s="18">
        <v>2120</v>
      </c>
      <c r="E471" s="18" t="s">
        <v>116</v>
      </c>
      <c r="F471" s="18" t="s">
        <v>196</v>
      </c>
      <c r="G471" s="19">
        <v>18.957728718599999</v>
      </c>
      <c r="H471" s="19">
        <v>7.6719200000000001</v>
      </c>
      <c r="I471" s="18" t="s">
        <v>79</v>
      </c>
      <c r="J471" s="18" t="s">
        <v>80</v>
      </c>
      <c r="K471" s="18">
        <v>27</v>
      </c>
      <c r="L471" s="18">
        <v>22</v>
      </c>
      <c r="M471" s="18" t="s">
        <v>59</v>
      </c>
      <c r="N471" s="18" t="s">
        <v>60</v>
      </c>
      <c r="O471" s="18" t="s">
        <v>61</v>
      </c>
      <c r="P471" s="19">
        <v>9661.3781184899999</v>
      </c>
      <c r="Q471" s="19">
        <v>825795.35979300004</v>
      </c>
      <c r="R471" s="20">
        <v>0.51060899999999998</v>
      </c>
      <c r="S471" s="20">
        <v>9.7789370000000009</v>
      </c>
      <c r="T471" s="20">
        <v>0.30199999999999999</v>
      </c>
      <c r="U471" s="20">
        <v>0.30499999999999999</v>
      </c>
      <c r="V471" s="20">
        <f t="shared" si="14"/>
        <v>2.7343112766974396</v>
      </c>
      <c r="W471" s="20">
        <f t="shared" si="15"/>
        <v>52.141139532582812</v>
      </c>
    </row>
    <row r="472" spans="1:23" x14ac:dyDescent="0.25">
      <c r="A472" s="18">
        <v>8363</v>
      </c>
      <c r="B472" s="18">
        <v>8299</v>
      </c>
      <c r="C472" s="18">
        <v>2120</v>
      </c>
      <c r="D472" s="18">
        <v>2120</v>
      </c>
      <c r="E472" s="18" t="s">
        <v>116</v>
      </c>
      <c r="F472" s="18" t="s">
        <v>196</v>
      </c>
      <c r="G472" s="19">
        <v>11.777415656700001</v>
      </c>
      <c r="H472" s="19">
        <v>4.7661499999999997</v>
      </c>
      <c r="I472" s="18" t="s">
        <v>79</v>
      </c>
      <c r="J472" s="18" t="s">
        <v>80</v>
      </c>
      <c r="K472" s="18">
        <v>27</v>
      </c>
      <c r="L472" s="18">
        <v>22</v>
      </c>
      <c r="M472" s="18" t="s">
        <v>59</v>
      </c>
      <c r="N472" s="18" t="s">
        <v>60</v>
      </c>
      <c r="O472" s="18" t="s">
        <v>61</v>
      </c>
      <c r="P472" s="19">
        <v>2959.8321962</v>
      </c>
      <c r="Q472" s="19">
        <v>513022.173909</v>
      </c>
      <c r="R472" s="20">
        <v>0.51060899999999998</v>
      </c>
      <c r="S472" s="20">
        <v>9.7789370000000009</v>
      </c>
      <c r="T472" s="20">
        <v>0.30199999999999999</v>
      </c>
      <c r="U472" s="20">
        <v>0.30499999999999999</v>
      </c>
      <c r="V472" s="20">
        <f t="shared" si="14"/>
        <v>1.6986800815742997</v>
      </c>
      <c r="W472" s="20">
        <f t="shared" si="15"/>
        <v>32.392477004872255</v>
      </c>
    </row>
    <row r="473" spans="1:23" x14ac:dyDescent="0.25">
      <c r="A473" s="18">
        <v>8364</v>
      </c>
      <c r="B473" s="18">
        <v>8300</v>
      </c>
      <c r="C473" s="18">
        <v>2120</v>
      </c>
      <c r="D473" s="18">
        <v>2120</v>
      </c>
      <c r="E473" s="18" t="s">
        <v>116</v>
      </c>
      <c r="F473" s="18" t="s">
        <v>196</v>
      </c>
      <c r="G473" s="19">
        <v>25.746278992000001</v>
      </c>
      <c r="H473" s="19">
        <v>10.4191</v>
      </c>
      <c r="I473" s="18" t="s">
        <v>79</v>
      </c>
      <c r="J473" s="18" t="s">
        <v>80</v>
      </c>
      <c r="K473" s="18">
        <v>27</v>
      </c>
      <c r="L473" s="18">
        <v>22</v>
      </c>
      <c r="M473" s="18" t="s">
        <v>59</v>
      </c>
      <c r="N473" s="18" t="s">
        <v>60</v>
      </c>
      <c r="O473" s="18" t="s">
        <v>61</v>
      </c>
      <c r="P473" s="19">
        <v>6404.6134765200004</v>
      </c>
      <c r="Q473" s="19">
        <v>1121503.4268700001</v>
      </c>
      <c r="R473" s="20">
        <v>0.51060899999999998</v>
      </c>
      <c r="S473" s="20">
        <v>9.7789370000000009</v>
      </c>
      <c r="T473" s="20">
        <v>0.30199999999999999</v>
      </c>
      <c r="U473" s="20">
        <v>0.30499999999999999</v>
      </c>
      <c r="V473" s="20">
        <f t="shared" si="14"/>
        <v>3.7134201898661994</v>
      </c>
      <c r="W473" s="20">
        <f t="shared" si="15"/>
        <v>70.811967135206515</v>
      </c>
    </row>
    <row r="474" spans="1:23" x14ac:dyDescent="0.25">
      <c r="A474" s="18">
        <v>8365</v>
      </c>
      <c r="B474" s="18">
        <v>8301</v>
      </c>
      <c r="C474" s="18">
        <v>2120</v>
      </c>
      <c r="D474" s="18">
        <v>2120</v>
      </c>
      <c r="E474" s="18" t="s">
        <v>116</v>
      </c>
      <c r="F474" s="18" t="s">
        <v>196</v>
      </c>
      <c r="G474" s="19">
        <v>35.899026224899998</v>
      </c>
      <c r="H474" s="19">
        <v>14.527799999999999</v>
      </c>
      <c r="I474" s="18" t="s">
        <v>79</v>
      </c>
      <c r="J474" s="18" t="s">
        <v>80</v>
      </c>
      <c r="K474" s="18">
        <v>27</v>
      </c>
      <c r="L474" s="18">
        <v>22</v>
      </c>
      <c r="M474" s="18" t="s">
        <v>59</v>
      </c>
      <c r="N474" s="18" t="s">
        <v>60</v>
      </c>
      <c r="O474" s="18" t="s">
        <v>61</v>
      </c>
      <c r="P474" s="19">
        <v>8417.5668589699999</v>
      </c>
      <c r="Q474" s="19">
        <v>1563755.3273199999</v>
      </c>
      <c r="R474" s="20">
        <v>0.51060899999999998</v>
      </c>
      <c r="S474" s="20">
        <v>9.7789370000000009</v>
      </c>
      <c r="T474" s="20">
        <v>0.30199999999999999</v>
      </c>
      <c r="U474" s="20">
        <v>0.30499999999999999</v>
      </c>
      <c r="V474" s="20">
        <f t="shared" si="14"/>
        <v>5.1777817502795989</v>
      </c>
      <c r="W474" s="20">
        <f t="shared" si="15"/>
        <v>98.736176459277019</v>
      </c>
    </row>
    <row r="475" spans="1:23" x14ac:dyDescent="0.25">
      <c r="A475" s="18">
        <v>8366</v>
      </c>
      <c r="B475" s="18">
        <v>8302</v>
      </c>
      <c r="C475" s="18">
        <v>2120</v>
      </c>
      <c r="D475" s="18">
        <v>2120</v>
      </c>
      <c r="E475" s="18" t="s">
        <v>116</v>
      </c>
      <c r="F475" s="18" t="s">
        <v>196</v>
      </c>
      <c r="G475" s="19">
        <v>130.427422114</v>
      </c>
      <c r="H475" s="19">
        <v>52.7821</v>
      </c>
      <c r="I475" s="18" t="s">
        <v>79</v>
      </c>
      <c r="J475" s="18" t="s">
        <v>80</v>
      </c>
      <c r="K475" s="18">
        <v>27</v>
      </c>
      <c r="L475" s="18">
        <v>22</v>
      </c>
      <c r="M475" s="18" t="s">
        <v>59</v>
      </c>
      <c r="N475" s="18" t="s">
        <v>60</v>
      </c>
      <c r="O475" s="18" t="s">
        <v>61</v>
      </c>
      <c r="P475" s="19">
        <v>16924.617341599998</v>
      </c>
      <c r="Q475" s="19">
        <v>5681395.7816199996</v>
      </c>
      <c r="R475" s="20">
        <v>0.51060899999999998</v>
      </c>
      <c r="S475" s="20">
        <v>9.7789370000000009</v>
      </c>
      <c r="T475" s="20">
        <v>0.30199999999999999</v>
      </c>
      <c r="U475" s="20">
        <v>0.30499999999999999</v>
      </c>
      <c r="V475" s="20">
        <f t="shared" si="14"/>
        <v>18.8118086786322</v>
      </c>
      <c r="W475" s="20">
        <f t="shared" si="15"/>
        <v>358.72621728625154</v>
      </c>
    </row>
    <row r="476" spans="1:23" x14ac:dyDescent="0.25">
      <c r="A476" s="18">
        <v>8367</v>
      </c>
      <c r="B476" s="18">
        <v>8303</v>
      </c>
      <c r="C476" s="18">
        <v>2120</v>
      </c>
      <c r="D476" s="18">
        <v>2120</v>
      </c>
      <c r="E476" s="18" t="s">
        <v>116</v>
      </c>
      <c r="F476" s="18" t="s">
        <v>196</v>
      </c>
      <c r="G476" s="19">
        <v>32.222325258300003</v>
      </c>
      <c r="H476" s="19">
        <v>13.039899999999999</v>
      </c>
      <c r="I476" s="18" t="s">
        <v>79</v>
      </c>
      <c r="J476" s="18" t="s">
        <v>80</v>
      </c>
      <c r="K476" s="18">
        <v>27</v>
      </c>
      <c r="L476" s="18">
        <v>22</v>
      </c>
      <c r="M476" s="18" t="s">
        <v>59</v>
      </c>
      <c r="N476" s="18" t="s">
        <v>60</v>
      </c>
      <c r="O476" s="18" t="s">
        <v>61</v>
      </c>
      <c r="P476" s="19">
        <v>7219.1583853000002</v>
      </c>
      <c r="Q476" s="19">
        <v>1403598.87384</v>
      </c>
      <c r="R476" s="20">
        <v>0.51060899999999998</v>
      </c>
      <c r="S476" s="20">
        <v>9.7789370000000009</v>
      </c>
      <c r="T476" s="20">
        <v>0.30199999999999999</v>
      </c>
      <c r="U476" s="20">
        <v>0.30499999999999999</v>
      </c>
      <c r="V476" s="20">
        <f t="shared" si="14"/>
        <v>4.6474866287717989</v>
      </c>
      <c r="W476" s="20">
        <f t="shared" si="15"/>
        <v>88.623870607478509</v>
      </c>
    </row>
    <row r="477" spans="1:23" x14ac:dyDescent="0.25">
      <c r="A477" s="18">
        <v>8419</v>
      </c>
      <c r="B477" s="18">
        <v>8366</v>
      </c>
      <c r="C477" s="18">
        <v>2120</v>
      </c>
      <c r="D477" s="18">
        <v>2120</v>
      </c>
      <c r="E477" s="18" t="s">
        <v>116</v>
      </c>
      <c r="F477" s="18" t="s">
        <v>117</v>
      </c>
      <c r="G477" s="19">
        <v>2797.5165725299998</v>
      </c>
      <c r="H477" s="19">
        <v>1132.1099999999999</v>
      </c>
      <c r="I477" s="18" t="s">
        <v>79</v>
      </c>
      <c r="J477" s="18" t="s">
        <v>80</v>
      </c>
      <c r="K477" s="18">
        <v>27</v>
      </c>
      <c r="L477" s="18">
        <v>22</v>
      </c>
      <c r="M477" s="18" t="s">
        <v>59</v>
      </c>
      <c r="N477" s="18" t="s">
        <v>60</v>
      </c>
      <c r="O477" s="18" t="s">
        <v>61</v>
      </c>
      <c r="P477" s="19">
        <v>285513.47857199999</v>
      </c>
      <c r="Q477" s="19">
        <v>122181855.612</v>
      </c>
      <c r="R477" s="20">
        <v>0.51060899999999998</v>
      </c>
      <c r="S477" s="20">
        <v>9.7789370000000009</v>
      </c>
      <c r="T477" s="20">
        <v>0.30199999999999999</v>
      </c>
      <c r="U477" s="20">
        <v>0.30499999999999999</v>
      </c>
      <c r="V477" s="20">
        <f t="shared" si="14"/>
        <v>403.48975738301988</v>
      </c>
      <c r="W477" s="20">
        <f t="shared" si="15"/>
        <v>7694.2284951136498</v>
      </c>
    </row>
    <row r="478" spans="1:23" x14ac:dyDescent="0.25">
      <c r="A478" s="18">
        <v>8421</v>
      </c>
      <c r="B478" s="18">
        <v>8368</v>
      </c>
      <c r="C478" s="18">
        <v>2120</v>
      </c>
      <c r="D478" s="18">
        <v>2120</v>
      </c>
      <c r="E478" s="18" t="s">
        <v>116</v>
      </c>
      <c r="F478" s="18" t="s">
        <v>117</v>
      </c>
      <c r="G478" s="19">
        <v>0.107334076855</v>
      </c>
      <c r="H478" s="19">
        <v>4.3436599999999999E-2</v>
      </c>
      <c r="I478" s="18" t="s">
        <v>79</v>
      </c>
      <c r="J478" s="18" t="s">
        <v>80</v>
      </c>
      <c r="K478" s="18">
        <v>27</v>
      </c>
      <c r="L478" s="18">
        <v>22</v>
      </c>
      <c r="M478" s="18" t="s">
        <v>59</v>
      </c>
      <c r="N478" s="18" t="s">
        <v>60</v>
      </c>
      <c r="O478" s="18" t="s">
        <v>61</v>
      </c>
      <c r="P478" s="19">
        <v>357.158867891</v>
      </c>
      <c r="Q478" s="19">
        <v>4675.4536860199996</v>
      </c>
      <c r="R478" s="20">
        <v>0.51060899999999998</v>
      </c>
      <c r="S478" s="20">
        <v>9.7789370000000009</v>
      </c>
      <c r="T478" s="20">
        <v>0.30199999999999999</v>
      </c>
      <c r="U478" s="20">
        <v>0.30499999999999999</v>
      </c>
      <c r="V478" s="20">
        <f t="shared" si="14"/>
        <v>1.5481024984801198E-2</v>
      </c>
      <c r="W478" s="20">
        <f t="shared" si="15"/>
        <v>0.29521082355146905</v>
      </c>
    </row>
    <row r="479" spans="1:23" x14ac:dyDescent="0.25">
      <c r="A479" s="18">
        <v>8422</v>
      </c>
      <c r="B479" s="18">
        <v>8369</v>
      </c>
      <c r="C479" s="18">
        <v>2120</v>
      </c>
      <c r="D479" s="18">
        <v>2120</v>
      </c>
      <c r="E479" s="18" t="s">
        <v>116</v>
      </c>
      <c r="F479" s="18" t="s">
        <v>117</v>
      </c>
      <c r="G479" s="19">
        <v>27.138172429800001</v>
      </c>
      <c r="H479" s="19">
        <v>10.9824</v>
      </c>
      <c r="I479" s="18" t="s">
        <v>79</v>
      </c>
      <c r="J479" s="18" t="s">
        <v>80</v>
      </c>
      <c r="K479" s="18">
        <v>27</v>
      </c>
      <c r="L479" s="18">
        <v>22</v>
      </c>
      <c r="M479" s="18" t="s">
        <v>59</v>
      </c>
      <c r="N479" s="18" t="s">
        <v>60</v>
      </c>
      <c r="O479" s="18" t="s">
        <v>61</v>
      </c>
      <c r="P479" s="19">
        <v>9006.1979636199994</v>
      </c>
      <c r="Q479" s="19">
        <v>1182134.0624899999</v>
      </c>
      <c r="R479" s="20">
        <v>0.51060899999999998</v>
      </c>
      <c r="S479" s="20">
        <v>9.7789370000000009</v>
      </c>
      <c r="T479" s="20">
        <v>0.30199999999999999</v>
      </c>
      <c r="U479" s="20">
        <v>0.30499999999999999</v>
      </c>
      <c r="V479" s="20">
        <f t="shared" si="14"/>
        <v>3.9141831725567995</v>
      </c>
      <c r="W479" s="20">
        <f t="shared" si="15"/>
        <v>74.640357407616023</v>
      </c>
    </row>
    <row r="480" spans="1:23" x14ac:dyDescent="0.25">
      <c r="A480" s="18">
        <v>8423</v>
      </c>
      <c r="B480" s="18">
        <v>8370</v>
      </c>
      <c r="C480" s="18">
        <v>2120</v>
      </c>
      <c r="D480" s="18">
        <v>2120</v>
      </c>
      <c r="E480" s="18" t="s">
        <v>116</v>
      </c>
      <c r="F480" s="18" t="s">
        <v>117</v>
      </c>
      <c r="G480" s="19">
        <v>7.2206641188600003</v>
      </c>
      <c r="H480" s="19">
        <v>2.9220999999999999</v>
      </c>
      <c r="I480" s="18" t="s">
        <v>79</v>
      </c>
      <c r="J480" s="18" t="s">
        <v>80</v>
      </c>
      <c r="K480" s="18">
        <v>27</v>
      </c>
      <c r="L480" s="18">
        <v>22</v>
      </c>
      <c r="M480" s="18" t="s">
        <v>59</v>
      </c>
      <c r="N480" s="18" t="s">
        <v>60</v>
      </c>
      <c r="O480" s="18" t="s">
        <v>61</v>
      </c>
      <c r="P480" s="19">
        <v>2508.4487156</v>
      </c>
      <c r="Q480" s="19">
        <v>314530.87089000002</v>
      </c>
      <c r="R480" s="20">
        <v>0.51060899999999998</v>
      </c>
      <c r="S480" s="20">
        <v>9.7789370000000009</v>
      </c>
      <c r="T480" s="20">
        <v>0.30199999999999999</v>
      </c>
      <c r="U480" s="20">
        <v>0.30499999999999999</v>
      </c>
      <c r="V480" s="20">
        <f t="shared" si="14"/>
        <v>1.0414512901121999</v>
      </c>
      <c r="W480" s="20">
        <f t="shared" si="15"/>
        <v>19.859647106351503</v>
      </c>
    </row>
    <row r="481" spans="1:23" x14ac:dyDescent="0.25">
      <c r="A481" s="18">
        <v>8424</v>
      </c>
      <c r="B481" s="18">
        <v>8371</v>
      </c>
      <c r="C481" s="18">
        <v>2120</v>
      </c>
      <c r="D481" s="18">
        <v>2120</v>
      </c>
      <c r="E481" s="18" t="s">
        <v>116</v>
      </c>
      <c r="F481" s="18" t="s">
        <v>117</v>
      </c>
      <c r="G481" s="19">
        <v>6.8117085900400003</v>
      </c>
      <c r="H481" s="19">
        <v>2.7566000000000002</v>
      </c>
      <c r="I481" s="18" t="s">
        <v>79</v>
      </c>
      <c r="J481" s="18" t="s">
        <v>80</v>
      </c>
      <c r="K481" s="18">
        <v>27</v>
      </c>
      <c r="L481" s="18">
        <v>22</v>
      </c>
      <c r="M481" s="18" t="s">
        <v>59</v>
      </c>
      <c r="N481" s="18" t="s">
        <v>60</v>
      </c>
      <c r="O481" s="18" t="s">
        <v>61</v>
      </c>
      <c r="P481" s="19">
        <v>2107.4264317799998</v>
      </c>
      <c r="Q481" s="19">
        <v>296716.83931200003</v>
      </c>
      <c r="R481" s="20">
        <v>0.51060899999999998</v>
      </c>
      <c r="S481" s="20">
        <v>9.7789370000000009</v>
      </c>
      <c r="T481" s="20">
        <v>0.30199999999999999</v>
      </c>
      <c r="U481" s="20">
        <v>0.30499999999999999</v>
      </c>
      <c r="V481" s="20">
        <f t="shared" si="14"/>
        <v>0.98246624904119995</v>
      </c>
      <c r="W481" s="20">
        <f t="shared" si="15"/>
        <v>18.734849325269007</v>
      </c>
    </row>
    <row r="482" spans="1:23" x14ac:dyDescent="0.25">
      <c r="A482" s="18">
        <v>8425</v>
      </c>
      <c r="B482" s="18">
        <v>8372</v>
      </c>
      <c r="C482" s="18">
        <v>2120</v>
      </c>
      <c r="D482" s="18">
        <v>2120</v>
      </c>
      <c r="E482" s="18" t="s">
        <v>116</v>
      </c>
      <c r="F482" s="18" t="s">
        <v>117</v>
      </c>
      <c r="G482" s="19">
        <v>29.989323001599999</v>
      </c>
      <c r="H482" s="19">
        <v>12.136200000000001</v>
      </c>
      <c r="I482" s="18" t="s">
        <v>79</v>
      </c>
      <c r="J482" s="18" t="s">
        <v>80</v>
      </c>
      <c r="K482" s="18">
        <v>27</v>
      </c>
      <c r="L482" s="18">
        <v>22</v>
      </c>
      <c r="M482" s="18" t="s">
        <v>59</v>
      </c>
      <c r="N482" s="18" t="s">
        <v>60</v>
      </c>
      <c r="O482" s="18" t="s">
        <v>61</v>
      </c>
      <c r="P482" s="19">
        <v>9032.7648051800006</v>
      </c>
      <c r="Q482" s="19">
        <v>1306329.6846100001</v>
      </c>
      <c r="R482" s="20">
        <v>0.51060899999999998</v>
      </c>
      <c r="S482" s="20">
        <v>9.7789370000000009</v>
      </c>
      <c r="T482" s="20">
        <v>0.30199999999999999</v>
      </c>
      <c r="U482" s="20">
        <v>0.30499999999999999</v>
      </c>
      <c r="V482" s="20">
        <f t="shared" si="14"/>
        <v>4.3254033561683993</v>
      </c>
      <c r="W482" s="20">
        <f t="shared" si="15"/>
        <v>82.481998977483016</v>
      </c>
    </row>
    <row r="483" spans="1:23" x14ac:dyDescent="0.25">
      <c r="A483" s="18">
        <v>8426</v>
      </c>
      <c r="B483" s="18">
        <v>8373</v>
      </c>
      <c r="C483" s="18">
        <v>2120</v>
      </c>
      <c r="D483" s="18">
        <v>2120</v>
      </c>
      <c r="E483" s="18" t="s">
        <v>116</v>
      </c>
      <c r="F483" s="18" t="s">
        <v>117</v>
      </c>
      <c r="G483" s="19">
        <v>91.789389119299997</v>
      </c>
      <c r="H483" s="19">
        <v>37.145800000000001</v>
      </c>
      <c r="I483" s="18" t="s">
        <v>79</v>
      </c>
      <c r="J483" s="18" t="s">
        <v>80</v>
      </c>
      <c r="K483" s="18">
        <v>27</v>
      </c>
      <c r="L483" s="18">
        <v>22</v>
      </c>
      <c r="M483" s="18" t="s">
        <v>59</v>
      </c>
      <c r="N483" s="18" t="s">
        <v>60</v>
      </c>
      <c r="O483" s="18" t="s">
        <v>61</v>
      </c>
      <c r="P483" s="19">
        <v>16406.106704999998</v>
      </c>
      <c r="Q483" s="19">
        <v>3998329.7966700001</v>
      </c>
      <c r="R483" s="20">
        <v>0.51060899999999998</v>
      </c>
      <c r="S483" s="20">
        <v>9.7789370000000009</v>
      </c>
      <c r="T483" s="20">
        <v>0.30199999999999999</v>
      </c>
      <c r="U483" s="20">
        <v>0.30499999999999999</v>
      </c>
      <c r="V483" s="20">
        <f t="shared" si="14"/>
        <v>13.2389518949556</v>
      </c>
      <c r="W483" s="20">
        <f t="shared" si="15"/>
        <v>252.45627442014703</v>
      </c>
    </row>
    <row r="484" spans="1:23" x14ac:dyDescent="0.25">
      <c r="A484" s="18">
        <v>8427</v>
      </c>
      <c r="B484" s="18">
        <v>8374</v>
      </c>
      <c r="C484" s="18">
        <v>2120</v>
      </c>
      <c r="D484" s="18">
        <v>2120</v>
      </c>
      <c r="E484" s="18" t="s">
        <v>116</v>
      </c>
      <c r="F484" s="18" t="s">
        <v>117</v>
      </c>
      <c r="G484" s="19">
        <v>46.341179576499997</v>
      </c>
      <c r="H484" s="19">
        <v>18.753599999999999</v>
      </c>
      <c r="I484" s="18" t="s">
        <v>79</v>
      </c>
      <c r="J484" s="18" t="s">
        <v>80</v>
      </c>
      <c r="K484" s="18">
        <v>27</v>
      </c>
      <c r="L484" s="18">
        <v>22</v>
      </c>
      <c r="M484" s="18" t="s">
        <v>59</v>
      </c>
      <c r="N484" s="18" t="s">
        <v>60</v>
      </c>
      <c r="O484" s="18" t="s">
        <v>61</v>
      </c>
      <c r="P484" s="19">
        <v>10204.3310645</v>
      </c>
      <c r="Q484" s="19">
        <v>2018613.7078799999</v>
      </c>
      <c r="R484" s="20">
        <v>0.51060899999999998</v>
      </c>
      <c r="S484" s="20">
        <v>9.7789370000000009</v>
      </c>
      <c r="T484" s="20">
        <v>0.30199999999999999</v>
      </c>
      <c r="U484" s="20">
        <v>0.30499999999999999</v>
      </c>
      <c r="V484" s="20">
        <f t="shared" si="14"/>
        <v>6.6838783457951987</v>
      </c>
      <c r="W484" s="20">
        <f t="shared" si="15"/>
        <v>127.45623968162401</v>
      </c>
    </row>
    <row r="485" spans="1:23" x14ac:dyDescent="0.25">
      <c r="A485" s="18">
        <v>8428</v>
      </c>
      <c r="B485" s="18">
        <v>8375</v>
      </c>
      <c r="C485" s="18">
        <v>2120</v>
      </c>
      <c r="D485" s="18">
        <v>2120</v>
      </c>
      <c r="E485" s="18" t="s">
        <v>116</v>
      </c>
      <c r="F485" s="18" t="s">
        <v>117</v>
      </c>
      <c r="G485" s="19">
        <v>21.895796713500001</v>
      </c>
      <c r="H485" s="19">
        <v>8.8609100000000005</v>
      </c>
      <c r="I485" s="18" t="s">
        <v>79</v>
      </c>
      <c r="J485" s="18" t="s">
        <v>80</v>
      </c>
      <c r="K485" s="18">
        <v>27</v>
      </c>
      <c r="L485" s="18">
        <v>22</v>
      </c>
      <c r="M485" s="18" t="s">
        <v>59</v>
      </c>
      <c r="N485" s="18" t="s">
        <v>60</v>
      </c>
      <c r="O485" s="18" t="s">
        <v>61</v>
      </c>
      <c r="P485" s="19">
        <v>6036.0336171299996</v>
      </c>
      <c r="Q485" s="19">
        <v>953777.08972000005</v>
      </c>
      <c r="R485" s="20">
        <v>0.51060899999999998</v>
      </c>
      <c r="S485" s="20">
        <v>9.7789370000000009</v>
      </c>
      <c r="T485" s="20">
        <v>0.30199999999999999</v>
      </c>
      <c r="U485" s="20">
        <v>0.30499999999999999</v>
      </c>
      <c r="V485" s="20">
        <f t="shared" si="14"/>
        <v>3.1580733551446198</v>
      </c>
      <c r="W485" s="20">
        <f t="shared" si="15"/>
        <v>60.221945053605673</v>
      </c>
    </row>
    <row r="486" spans="1:23" x14ac:dyDescent="0.25">
      <c r="A486" s="18">
        <v>8429</v>
      </c>
      <c r="B486" s="18">
        <v>8376</v>
      </c>
      <c r="C486" s="18">
        <v>2120</v>
      </c>
      <c r="D486" s="18">
        <v>2120</v>
      </c>
      <c r="E486" s="18" t="s">
        <v>116</v>
      </c>
      <c r="F486" s="18" t="s">
        <v>117</v>
      </c>
      <c r="G486" s="19">
        <v>2.5971059639599998</v>
      </c>
      <c r="H486" s="19">
        <v>1.05101</v>
      </c>
      <c r="I486" s="18" t="s">
        <v>79</v>
      </c>
      <c r="J486" s="18" t="s">
        <v>80</v>
      </c>
      <c r="K486" s="18">
        <v>27</v>
      </c>
      <c r="L486" s="18">
        <v>22</v>
      </c>
      <c r="M486" s="18" t="s">
        <v>59</v>
      </c>
      <c r="N486" s="18" t="s">
        <v>60</v>
      </c>
      <c r="O486" s="18" t="s">
        <v>61</v>
      </c>
      <c r="P486" s="19">
        <v>1324.6547418</v>
      </c>
      <c r="Q486" s="19">
        <v>113129.483271</v>
      </c>
      <c r="R486" s="20">
        <v>0.51060899999999998</v>
      </c>
      <c r="S486" s="20">
        <v>9.7789370000000009</v>
      </c>
      <c r="T486" s="20">
        <v>0.30199999999999999</v>
      </c>
      <c r="U486" s="20">
        <v>0.30499999999999999</v>
      </c>
      <c r="V486" s="20">
        <f t="shared" si="14"/>
        <v>0.37458530523281997</v>
      </c>
      <c r="W486" s="20">
        <f t="shared" si="15"/>
        <v>7.1430436005771512</v>
      </c>
    </row>
    <row r="487" spans="1:23" x14ac:dyDescent="0.25">
      <c r="A487" s="18">
        <v>8430</v>
      </c>
      <c r="B487" s="18">
        <v>8377</v>
      </c>
      <c r="C487" s="18">
        <v>2120</v>
      </c>
      <c r="D487" s="18">
        <v>2120</v>
      </c>
      <c r="E487" s="18" t="s">
        <v>116</v>
      </c>
      <c r="F487" s="18" t="s">
        <v>117</v>
      </c>
      <c r="G487" s="19">
        <v>6.18363756832</v>
      </c>
      <c r="H487" s="19">
        <v>2.5024299999999999</v>
      </c>
      <c r="I487" s="18" t="s">
        <v>79</v>
      </c>
      <c r="J487" s="18" t="s">
        <v>80</v>
      </c>
      <c r="K487" s="18">
        <v>27</v>
      </c>
      <c r="L487" s="18">
        <v>22</v>
      </c>
      <c r="M487" s="18" t="s">
        <v>59</v>
      </c>
      <c r="N487" s="18" t="s">
        <v>60</v>
      </c>
      <c r="O487" s="18" t="s">
        <v>61</v>
      </c>
      <c r="P487" s="19">
        <v>2508.85284164</v>
      </c>
      <c r="Q487" s="19">
        <v>269358.17504</v>
      </c>
      <c r="R487" s="20">
        <v>0.51060899999999998</v>
      </c>
      <c r="S487" s="20">
        <v>9.7789370000000009</v>
      </c>
      <c r="T487" s="20">
        <v>0.30199999999999999</v>
      </c>
      <c r="U487" s="20">
        <v>0.30499999999999999</v>
      </c>
      <c r="V487" s="20">
        <f t="shared" si="14"/>
        <v>0.8918787693492598</v>
      </c>
      <c r="W487" s="20">
        <f t="shared" si="15"/>
        <v>17.007418195252452</v>
      </c>
    </row>
    <row r="488" spans="1:23" x14ac:dyDescent="0.25">
      <c r="A488" s="18">
        <v>8431</v>
      </c>
      <c r="B488" s="18">
        <v>8378</v>
      </c>
      <c r="C488" s="18">
        <v>2120</v>
      </c>
      <c r="D488" s="18">
        <v>2120</v>
      </c>
      <c r="E488" s="18" t="s">
        <v>116</v>
      </c>
      <c r="F488" s="18" t="s">
        <v>117</v>
      </c>
      <c r="G488" s="19">
        <v>10.701955459000001</v>
      </c>
      <c r="H488" s="19">
        <v>4.3309300000000004</v>
      </c>
      <c r="I488" s="18" t="s">
        <v>79</v>
      </c>
      <c r="J488" s="18" t="s">
        <v>80</v>
      </c>
      <c r="K488" s="18">
        <v>27</v>
      </c>
      <c r="L488" s="18">
        <v>22</v>
      </c>
      <c r="M488" s="18" t="s">
        <v>59</v>
      </c>
      <c r="N488" s="18" t="s">
        <v>60</v>
      </c>
      <c r="O488" s="18" t="s">
        <v>61</v>
      </c>
      <c r="P488" s="19">
        <v>3128.82669923</v>
      </c>
      <c r="Q488" s="19">
        <v>466175.31508999999</v>
      </c>
      <c r="R488" s="20">
        <v>0.51060899999999998</v>
      </c>
      <c r="S488" s="20">
        <v>9.7789370000000009</v>
      </c>
      <c r="T488" s="20">
        <v>0.30199999999999999</v>
      </c>
      <c r="U488" s="20">
        <v>0.30499999999999999</v>
      </c>
      <c r="V488" s="20">
        <f t="shared" si="14"/>
        <v>1.5435654617862598</v>
      </c>
      <c r="W488" s="20">
        <f t="shared" si="15"/>
        <v>29.434564676879955</v>
      </c>
    </row>
    <row r="489" spans="1:23" x14ac:dyDescent="0.25">
      <c r="A489" s="18">
        <v>8432</v>
      </c>
      <c r="B489" s="18">
        <v>8379</v>
      </c>
      <c r="C489" s="18">
        <v>2120</v>
      </c>
      <c r="D489" s="18">
        <v>2120</v>
      </c>
      <c r="E489" s="18" t="s">
        <v>116</v>
      </c>
      <c r="F489" s="18" t="s">
        <v>117</v>
      </c>
      <c r="G489" s="19">
        <v>8.8534179502499999</v>
      </c>
      <c r="H489" s="19">
        <v>3.5828500000000001</v>
      </c>
      <c r="I489" s="18" t="s">
        <v>79</v>
      </c>
      <c r="J489" s="18" t="s">
        <v>80</v>
      </c>
      <c r="K489" s="18">
        <v>27</v>
      </c>
      <c r="L489" s="18">
        <v>22</v>
      </c>
      <c r="M489" s="18" t="s">
        <v>59</v>
      </c>
      <c r="N489" s="18" t="s">
        <v>60</v>
      </c>
      <c r="O489" s="18" t="s">
        <v>61</v>
      </c>
      <c r="P489" s="19">
        <v>3664.6909328500001</v>
      </c>
      <c r="Q489" s="19">
        <v>385653.34329599998</v>
      </c>
      <c r="R489" s="20">
        <v>0.51060899999999998</v>
      </c>
      <c r="S489" s="20">
        <v>9.7789370000000009</v>
      </c>
      <c r="T489" s="20">
        <v>0.30199999999999999</v>
      </c>
      <c r="U489" s="20">
        <v>0.30499999999999999</v>
      </c>
      <c r="V489" s="20">
        <f t="shared" si="14"/>
        <v>1.2769459480436998</v>
      </c>
      <c r="W489" s="20">
        <f t="shared" si="15"/>
        <v>24.350342779162755</v>
      </c>
    </row>
    <row r="490" spans="1:23" x14ac:dyDescent="0.25">
      <c r="A490" s="18">
        <v>8433</v>
      </c>
      <c r="B490" s="18">
        <v>8380</v>
      </c>
      <c r="C490" s="18">
        <v>2120</v>
      </c>
      <c r="D490" s="18">
        <v>2120</v>
      </c>
      <c r="E490" s="18" t="s">
        <v>116</v>
      </c>
      <c r="F490" s="18" t="s">
        <v>117</v>
      </c>
      <c r="G490" s="19">
        <v>9.9151019569500001</v>
      </c>
      <c r="H490" s="19">
        <v>4.0125000000000002</v>
      </c>
      <c r="I490" s="18" t="s">
        <v>79</v>
      </c>
      <c r="J490" s="18" t="s">
        <v>80</v>
      </c>
      <c r="K490" s="18">
        <v>27</v>
      </c>
      <c r="L490" s="18">
        <v>22</v>
      </c>
      <c r="M490" s="18" t="s">
        <v>59</v>
      </c>
      <c r="N490" s="18" t="s">
        <v>60</v>
      </c>
      <c r="O490" s="18" t="s">
        <v>61</v>
      </c>
      <c r="P490" s="19">
        <v>3215.3585708199998</v>
      </c>
      <c r="Q490" s="19">
        <v>431900.113641</v>
      </c>
      <c r="R490" s="20">
        <v>0.51060899999999998</v>
      </c>
      <c r="S490" s="20">
        <v>9.7789370000000009</v>
      </c>
      <c r="T490" s="20">
        <v>0.30199999999999999</v>
      </c>
      <c r="U490" s="20">
        <v>0.30499999999999999</v>
      </c>
      <c r="V490" s="20">
        <f t="shared" si="14"/>
        <v>1.4300753915249997</v>
      </c>
      <c r="W490" s="20">
        <f t="shared" si="15"/>
        <v>27.270399375187509</v>
      </c>
    </row>
    <row r="491" spans="1:23" x14ac:dyDescent="0.25">
      <c r="A491" s="18">
        <v>8434</v>
      </c>
      <c r="B491" s="18">
        <v>8381</v>
      </c>
      <c r="C491" s="18">
        <v>2120</v>
      </c>
      <c r="D491" s="18">
        <v>2120</v>
      </c>
      <c r="E491" s="18" t="s">
        <v>116</v>
      </c>
      <c r="F491" s="18" t="s">
        <v>117</v>
      </c>
      <c r="G491" s="19">
        <v>25.911211683299999</v>
      </c>
      <c r="H491" s="19">
        <v>10.485900000000001</v>
      </c>
      <c r="I491" s="18" t="s">
        <v>79</v>
      </c>
      <c r="J491" s="18" t="s">
        <v>80</v>
      </c>
      <c r="K491" s="18">
        <v>27</v>
      </c>
      <c r="L491" s="18">
        <v>22</v>
      </c>
      <c r="M491" s="18" t="s">
        <v>59</v>
      </c>
      <c r="N491" s="18" t="s">
        <v>60</v>
      </c>
      <c r="O491" s="18" t="s">
        <v>61</v>
      </c>
      <c r="P491" s="19">
        <v>8012.3668968100001</v>
      </c>
      <c r="Q491" s="19">
        <v>1128687.86616</v>
      </c>
      <c r="R491" s="20">
        <v>0.51060899999999998</v>
      </c>
      <c r="S491" s="20">
        <v>9.7789370000000009</v>
      </c>
      <c r="T491" s="20">
        <v>0.30199999999999999</v>
      </c>
      <c r="U491" s="20">
        <v>0.30499999999999999</v>
      </c>
      <c r="V491" s="20">
        <f t="shared" si="14"/>
        <v>3.7372280493438002</v>
      </c>
      <c r="W491" s="20">
        <f t="shared" si="15"/>
        <v>71.265964064368518</v>
      </c>
    </row>
    <row r="492" spans="1:23" x14ac:dyDescent="0.25">
      <c r="A492" s="18">
        <v>8435</v>
      </c>
      <c r="B492" s="18">
        <v>8382</v>
      </c>
      <c r="C492" s="18">
        <v>2120</v>
      </c>
      <c r="D492" s="18">
        <v>2120</v>
      </c>
      <c r="E492" s="18" t="s">
        <v>116</v>
      </c>
      <c r="F492" s="18" t="s">
        <v>117</v>
      </c>
      <c r="G492" s="19">
        <v>33.663671304200001</v>
      </c>
      <c r="H492" s="19">
        <v>13.623200000000001</v>
      </c>
      <c r="I492" s="18" t="s">
        <v>79</v>
      </c>
      <c r="J492" s="18" t="s">
        <v>80</v>
      </c>
      <c r="K492" s="18">
        <v>27</v>
      </c>
      <c r="L492" s="18">
        <v>22</v>
      </c>
      <c r="M492" s="18" t="s">
        <v>59</v>
      </c>
      <c r="N492" s="18" t="s">
        <v>60</v>
      </c>
      <c r="O492" s="18" t="s">
        <v>61</v>
      </c>
      <c r="P492" s="19">
        <v>11079.3733194</v>
      </c>
      <c r="Q492" s="19">
        <v>1466383.65646</v>
      </c>
      <c r="R492" s="20">
        <v>0.51060899999999998</v>
      </c>
      <c r="S492" s="20">
        <v>9.7789370000000009</v>
      </c>
      <c r="T492" s="20">
        <v>0.30199999999999999</v>
      </c>
      <c r="U492" s="20">
        <v>0.30499999999999999</v>
      </c>
      <c r="V492" s="20">
        <f t="shared" si="14"/>
        <v>4.8553777131023992</v>
      </c>
      <c r="W492" s="20">
        <f t="shared" si="15"/>
        <v>92.588188104188006</v>
      </c>
    </row>
    <row r="493" spans="1:23" x14ac:dyDescent="0.25">
      <c r="A493" s="18">
        <v>8436</v>
      </c>
      <c r="B493" s="18">
        <v>8383</v>
      </c>
      <c r="C493" s="18">
        <v>2120</v>
      </c>
      <c r="D493" s="18">
        <v>2120</v>
      </c>
      <c r="E493" s="18" t="s">
        <v>116</v>
      </c>
      <c r="F493" s="18" t="s">
        <v>117</v>
      </c>
      <c r="G493" s="19">
        <v>12.907728564899999</v>
      </c>
      <c r="H493" s="19">
        <v>5.2235699999999996</v>
      </c>
      <c r="I493" s="18" t="s">
        <v>79</v>
      </c>
      <c r="J493" s="18" t="s">
        <v>80</v>
      </c>
      <c r="K493" s="18">
        <v>27</v>
      </c>
      <c r="L493" s="18">
        <v>22</v>
      </c>
      <c r="M493" s="18" t="s">
        <v>59</v>
      </c>
      <c r="N493" s="18" t="s">
        <v>60</v>
      </c>
      <c r="O493" s="18" t="s">
        <v>61</v>
      </c>
      <c r="P493" s="19">
        <v>4228.7504566799998</v>
      </c>
      <c r="Q493" s="19">
        <v>562258.40724700002</v>
      </c>
      <c r="R493" s="20">
        <v>0.51060899999999998</v>
      </c>
      <c r="S493" s="20">
        <v>9.7789370000000009</v>
      </c>
      <c r="T493" s="20">
        <v>0.30199999999999999</v>
      </c>
      <c r="U493" s="20">
        <v>0.30499999999999999</v>
      </c>
      <c r="V493" s="20">
        <f t="shared" si="14"/>
        <v>1.8617068941827395</v>
      </c>
      <c r="W493" s="20">
        <f t="shared" si="15"/>
        <v>35.501268551837555</v>
      </c>
    </row>
    <row r="494" spans="1:23" x14ac:dyDescent="0.25">
      <c r="A494" s="18">
        <v>8437</v>
      </c>
      <c r="B494" s="18">
        <v>8384</v>
      </c>
      <c r="C494" s="18">
        <v>2120</v>
      </c>
      <c r="D494" s="18">
        <v>2120</v>
      </c>
      <c r="E494" s="18" t="s">
        <v>116</v>
      </c>
      <c r="F494" s="18" t="s">
        <v>117</v>
      </c>
      <c r="G494" s="19">
        <v>46.286673261799997</v>
      </c>
      <c r="H494" s="19">
        <v>18.7316</v>
      </c>
      <c r="I494" s="18" t="s">
        <v>79</v>
      </c>
      <c r="J494" s="18" t="s">
        <v>80</v>
      </c>
      <c r="K494" s="18">
        <v>27</v>
      </c>
      <c r="L494" s="18">
        <v>22</v>
      </c>
      <c r="M494" s="18" t="s">
        <v>59</v>
      </c>
      <c r="N494" s="18" t="s">
        <v>60</v>
      </c>
      <c r="O494" s="18" t="s">
        <v>61</v>
      </c>
      <c r="P494" s="19">
        <v>11494.920831199999</v>
      </c>
      <c r="Q494" s="19">
        <v>2016239.4223</v>
      </c>
      <c r="R494" s="20">
        <v>0.51060899999999998</v>
      </c>
      <c r="S494" s="20">
        <v>9.7789370000000009</v>
      </c>
      <c r="T494" s="20">
        <v>0.30199999999999999</v>
      </c>
      <c r="U494" s="20">
        <v>0.30499999999999999</v>
      </c>
      <c r="V494" s="20">
        <f t="shared" si="14"/>
        <v>6.6760374339911994</v>
      </c>
      <c r="W494" s="20">
        <f t="shared" si="15"/>
        <v>127.30671973489402</v>
      </c>
    </row>
    <row r="495" spans="1:23" x14ac:dyDescent="0.25">
      <c r="A495" s="18">
        <v>8438</v>
      </c>
      <c r="B495" s="18">
        <v>8385</v>
      </c>
      <c r="C495" s="18">
        <v>2120</v>
      </c>
      <c r="D495" s="18">
        <v>2120</v>
      </c>
      <c r="E495" s="18" t="s">
        <v>116</v>
      </c>
      <c r="F495" s="18" t="s">
        <v>117</v>
      </c>
      <c r="G495" s="19">
        <v>962.06023823299995</v>
      </c>
      <c r="H495" s="19">
        <v>389.33199999999999</v>
      </c>
      <c r="I495" s="18" t="s">
        <v>79</v>
      </c>
      <c r="J495" s="18" t="s">
        <v>80</v>
      </c>
      <c r="K495" s="18">
        <v>27</v>
      </c>
      <c r="L495" s="18">
        <v>22</v>
      </c>
      <c r="M495" s="18" t="s">
        <v>59</v>
      </c>
      <c r="N495" s="18" t="s">
        <v>60</v>
      </c>
      <c r="O495" s="18" t="s">
        <v>61</v>
      </c>
      <c r="P495" s="19">
        <v>115572.745822</v>
      </c>
      <c r="Q495" s="19">
        <v>41907176.370700002</v>
      </c>
      <c r="R495" s="20">
        <v>0.51060899999999998</v>
      </c>
      <c r="S495" s="20">
        <v>9.7789370000000009</v>
      </c>
      <c r="T495" s="20">
        <v>0.30199999999999999</v>
      </c>
      <c r="U495" s="20">
        <v>0.30499999999999999</v>
      </c>
      <c r="V495" s="20">
        <f t="shared" si="14"/>
        <v>138.75990338522396</v>
      </c>
      <c r="W495" s="20">
        <f t="shared" si="15"/>
        <v>2646.0409045583806</v>
      </c>
    </row>
    <row r="496" spans="1:23" x14ac:dyDescent="0.25">
      <c r="A496" s="18">
        <v>8439</v>
      </c>
      <c r="B496" s="18">
        <v>8386</v>
      </c>
      <c r="C496" s="18">
        <v>2120</v>
      </c>
      <c r="D496" s="18">
        <v>2120</v>
      </c>
      <c r="E496" s="18" t="s">
        <v>116</v>
      </c>
      <c r="F496" s="18" t="s">
        <v>117</v>
      </c>
      <c r="G496" s="19">
        <v>26.953073744000001</v>
      </c>
      <c r="H496" s="19">
        <v>10.907500000000001</v>
      </c>
      <c r="I496" s="18" t="s">
        <v>79</v>
      </c>
      <c r="J496" s="18" t="s">
        <v>80</v>
      </c>
      <c r="K496" s="18">
        <v>27</v>
      </c>
      <c r="L496" s="18">
        <v>22</v>
      </c>
      <c r="M496" s="18" t="s">
        <v>59</v>
      </c>
      <c r="N496" s="18" t="s">
        <v>60</v>
      </c>
      <c r="O496" s="18" t="s">
        <v>61</v>
      </c>
      <c r="P496" s="19">
        <v>6304.5681428999997</v>
      </c>
      <c r="Q496" s="19">
        <v>1174071.1959899999</v>
      </c>
      <c r="R496" s="20">
        <v>0.51060899999999998</v>
      </c>
      <c r="S496" s="20">
        <v>9.7789370000000009</v>
      </c>
      <c r="T496" s="20">
        <v>0.30199999999999999</v>
      </c>
      <c r="U496" s="20">
        <v>0.30499999999999999</v>
      </c>
      <c r="V496" s="20">
        <f t="shared" si="14"/>
        <v>3.8874884319149996</v>
      </c>
      <c r="W496" s="20">
        <f t="shared" si="15"/>
        <v>74.131309952612511</v>
      </c>
    </row>
    <row r="497" spans="1:23" x14ac:dyDescent="0.25">
      <c r="A497" s="18">
        <v>8440</v>
      </c>
      <c r="B497" s="18">
        <v>8387</v>
      </c>
      <c r="C497" s="18">
        <v>2120</v>
      </c>
      <c r="D497" s="18">
        <v>2120</v>
      </c>
      <c r="E497" s="18" t="s">
        <v>116</v>
      </c>
      <c r="F497" s="18" t="s">
        <v>117</v>
      </c>
      <c r="G497" s="19">
        <v>52.386551965000002</v>
      </c>
      <c r="H497" s="19">
        <v>21.200099999999999</v>
      </c>
      <c r="I497" s="18" t="s">
        <v>79</v>
      </c>
      <c r="J497" s="18" t="s">
        <v>80</v>
      </c>
      <c r="K497" s="18">
        <v>27</v>
      </c>
      <c r="L497" s="18">
        <v>22</v>
      </c>
      <c r="M497" s="18" t="s">
        <v>59</v>
      </c>
      <c r="N497" s="18" t="s">
        <v>60</v>
      </c>
      <c r="O497" s="18" t="s">
        <v>61</v>
      </c>
      <c r="P497" s="19">
        <v>8237.6737023500009</v>
      </c>
      <c r="Q497" s="19">
        <v>2281949.07577</v>
      </c>
      <c r="R497" s="20">
        <v>0.51060899999999998</v>
      </c>
      <c r="S497" s="20">
        <v>9.7789370000000009</v>
      </c>
      <c r="T497" s="20">
        <v>0.30199999999999999</v>
      </c>
      <c r="U497" s="20">
        <v>0.30499999999999999</v>
      </c>
      <c r="V497" s="20">
        <f t="shared" si="14"/>
        <v>7.5558233789081983</v>
      </c>
      <c r="W497" s="20">
        <f t="shared" si="15"/>
        <v>144.08353739412152</v>
      </c>
    </row>
    <row r="498" spans="1:23" x14ac:dyDescent="0.25">
      <c r="A498" s="18">
        <v>8441</v>
      </c>
      <c r="B498" s="18">
        <v>8388</v>
      </c>
      <c r="C498" s="18">
        <v>2120</v>
      </c>
      <c r="D498" s="18">
        <v>2120</v>
      </c>
      <c r="E498" s="18" t="s">
        <v>116</v>
      </c>
      <c r="F498" s="18" t="s">
        <v>117</v>
      </c>
      <c r="G498" s="19">
        <v>37.896130562700002</v>
      </c>
      <c r="H498" s="19">
        <v>15.336</v>
      </c>
      <c r="I498" s="18" t="s">
        <v>79</v>
      </c>
      <c r="J498" s="18" t="s">
        <v>80</v>
      </c>
      <c r="K498" s="18">
        <v>27</v>
      </c>
      <c r="L498" s="18">
        <v>22</v>
      </c>
      <c r="M498" s="18" t="s">
        <v>59</v>
      </c>
      <c r="N498" s="18" t="s">
        <v>60</v>
      </c>
      <c r="O498" s="18" t="s">
        <v>61</v>
      </c>
      <c r="P498" s="19">
        <v>12081.8756436</v>
      </c>
      <c r="Q498" s="19">
        <v>1650748.8443</v>
      </c>
      <c r="R498" s="20">
        <v>0.51060899999999998</v>
      </c>
      <c r="S498" s="20">
        <v>9.7789370000000009</v>
      </c>
      <c r="T498" s="20">
        <v>0.30199999999999999</v>
      </c>
      <c r="U498" s="20">
        <v>0.30499999999999999</v>
      </c>
      <c r="V498" s="20">
        <f t="shared" si="14"/>
        <v>5.4658283375519998</v>
      </c>
      <c r="W498" s="20">
        <f t="shared" si="15"/>
        <v>104.22899559324001</v>
      </c>
    </row>
    <row r="499" spans="1:23" x14ac:dyDescent="0.25">
      <c r="A499" s="18">
        <v>8442</v>
      </c>
      <c r="B499" s="18">
        <v>8389</v>
      </c>
      <c r="C499" s="18">
        <v>2120</v>
      </c>
      <c r="D499" s="18">
        <v>2120</v>
      </c>
      <c r="E499" s="18" t="s">
        <v>116</v>
      </c>
      <c r="F499" s="18" t="s">
        <v>117</v>
      </c>
      <c r="G499" s="19">
        <v>11.374436497</v>
      </c>
      <c r="H499" s="19">
        <v>4.6030699999999998</v>
      </c>
      <c r="I499" s="18" t="s">
        <v>79</v>
      </c>
      <c r="J499" s="18" t="s">
        <v>80</v>
      </c>
      <c r="K499" s="18">
        <v>27</v>
      </c>
      <c r="L499" s="18">
        <v>22</v>
      </c>
      <c r="M499" s="18" t="s">
        <v>59</v>
      </c>
      <c r="N499" s="18" t="s">
        <v>60</v>
      </c>
      <c r="O499" s="18" t="s">
        <v>61</v>
      </c>
      <c r="P499" s="19">
        <v>3825.00532875</v>
      </c>
      <c r="Q499" s="19">
        <v>495468.47192600003</v>
      </c>
      <c r="R499" s="20">
        <v>0.51060899999999998</v>
      </c>
      <c r="S499" s="20">
        <v>9.7789370000000009</v>
      </c>
      <c r="T499" s="20">
        <v>0.30199999999999999</v>
      </c>
      <c r="U499" s="20">
        <v>0.30499999999999999</v>
      </c>
      <c r="V499" s="20">
        <f t="shared" si="14"/>
        <v>1.6405575408017399</v>
      </c>
      <c r="W499" s="20">
        <f t="shared" si="15"/>
        <v>31.284126417930054</v>
      </c>
    </row>
    <row r="500" spans="1:23" x14ac:dyDescent="0.25">
      <c r="A500" s="18">
        <v>8443</v>
      </c>
      <c r="B500" s="18">
        <v>8390</v>
      </c>
      <c r="C500" s="18">
        <v>2120</v>
      </c>
      <c r="D500" s="18">
        <v>2120</v>
      </c>
      <c r="E500" s="18" t="s">
        <v>116</v>
      </c>
      <c r="F500" s="18" t="s">
        <v>117</v>
      </c>
      <c r="G500" s="19">
        <v>4.3869939588199998</v>
      </c>
      <c r="H500" s="19">
        <v>1.77535</v>
      </c>
      <c r="I500" s="18" t="s">
        <v>79</v>
      </c>
      <c r="J500" s="18" t="s">
        <v>80</v>
      </c>
      <c r="K500" s="18">
        <v>27</v>
      </c>
      <c r="L500" s="18">
        <v>22</v>
      </c>
      <c r="M500" s="18" t="s">
        <v>59</v>
      </c>
      <c r="N500" s="18" t="s">
        <v>60</v>
      </c>
      <c r="O500" s="18" t="s">
        <v>61</v>
      </c>
      <c r="P500" s="19">
        <v>1794.9357241099999</v>
      </c>
      <c r="Q500" s="19">
        <v>191096.692457</v>
      </c>
      <c r="R500" s="20">
        <v>0.51060899999999998</v>
      </c>
      <c r="S500" s="20">
        <v>9.7789370000000009</v>
      </c>
      <c r="T500" s="20">
        <v>0.30199999999999999</v>
      </c>
      <c r="U500" s="20">
        <v>0.30499999999999999</v>
      </c>
      <c r="V500" s="20">
        <f t="shared" si="14"/>
        <v>0.6327437623287</v>
      </c>
      <c r="W500" s="20">
        <f t="shared" si="15"/>
        <v>12.065919883050253</v>
      </c>
    </row>
    <row r="501" spans="1:23" x14ac:dyDescent="0.25">
      <c r="A501" s="18">
        <v>8444</v>
      </c>
      <c r="B501" s="18">
        <v>8391</v>
      </c>
      <c r="C501" s="18">
        <v>2120</v>
      </c>
      <c r="D501" s="18">
        <v>2120</v>
      </c>
      <c r="E501" s="18" t="s">
        <v>116</v>
      </c>
      <c r="F501" s="18" t="s">
        <v>117</v>
      </c>
      <c r="G501" s="19">
        <v>49.546798336400002</v>
      </c>
      <c r="H501" s="19">
        <v>20.050899999999999</v>
      </c>
      <c r="I501" s="18" t="s">
        <v>79</v>
      </c>
      <c r="J501" s="18" t="s">
        <v>80</v>
      </c>
      <c r="K501" s="18">
        <v>27</v>
      </c>
      <c r="L501" s="18">
        <v>22</v>
      </c>
      <c r="M501" s="18" t="s">
        <v>59</v>
      </c>
      <c r="N501" s="18" t="s">
        <v>60</v>
      </c>
      <c r="O501" s="18" t="s">
        <v>61</v>
      </c>
      <c r="P501" s="19">
        <v>12260.918274</v>
      </c>
      <c r="Q501" s="19">
        <v>2158249.9024999999</v>
      </c>
      <c r="R501" s="20">
        <v>0.51060899999999998</v>
      </c>
      <c r="S501" s="20">
        <v>9.7789370000000009</v>
      </c>
      <c r="T501" s="20">
        <v>0.30199999999999999</v>
      </c>
      <c r="U501" s="20">
        <v>0.30499999999999999</v>
      </c>
      <c r="V501" s="20">
        <f t="shared" si="14"/>
        <v>7.1462426586737982</v>
      </c>
      <c r="W501" s="20">
        <f t="shared" si="15"/>
        <v>136.2731590858435</v>
      </c>
    </row>
    <row r="502" spans="1:23" x14ac:dyDescent="0.25">
      <c r="A502" s="18">
        <v>8445</v>
      </c>
      <c r="B502" s="18">
        <v>8392</v>
      </c>
      <c r="C502" s="18">
        <v>2120</v>
      </c>
      <c r="D502" s="18">
        <v>2120</v>
      </c>
      <c r="E502" s="18" t="s">
        <v>116</v>
      </c>
      <c r="F502" s="18" t="s">
        <v>117</v>
      </c>
      <c r="G502" s="19">
        <v>61.859470787399999</v>
      </c>
      <c r="H502" s="19">
        <v>25.0336</v>
      </c>
      <c r="I502" s="18" t="s">
        <v>79</v>
      </c>
      <c r="J502" s="18" t="s">
        <v>80</v>
      </c>
      <c r="K502" s="18">
        <v>27</v>
      </c>
      <c r="L502" s="18">
        <v>22</v>
      </c>
      <c r="M502" s="18" t="s">
        <v>59</v>
      </c>
      <c r="N502" s="18" t="s">
        <v>60</v>
      </c>
      <c r="O502" s="18" t="s">
        <v>61</v>
      </c>
      <c r="P502" s="19">
        <v>15950.2368886</v>
      </c>
      <c r="Q502" s="19">
        <v>2694587.7691199998</v>
      </c>
      <c r="R502" s="20">
        <v>0.51060899999999998</v>
      </c>
      <c r="S502" s="20">
        <v>9.7789370000000009</v>
      </c>
      <c r="T502" s="20">
        <v>0.30199999999999999</v>
      </c>
      <c r="U502" s="20">
        <v>0.30499999999999999</v>
      </c>
      <c r="V502" s="20">
        <f t="shared" si="14"/>
        <v>8.9221022607551994</v>
      </c>
      <c r="W502" s="20">
        <f t="shared" si="15"/>
        <v>170.13738811182404</v>
      </c>
    </row>
    <row r="503" spans="1:23" x14ac:dyDescent="0.25">
      <c r="A503" s="18">
        <v>8446</v>
      </c>
      <c r="B503" s="18">
        <v>8393</v>
      </c>
      <c r="C503" s="18">
        <v>2120</v>
      </c>
      <c r="D503" s="18">
        <v>2120</v>
      </c>
      <c r="E503" s="18" t="s">
        <v>116</v>
      </c>
      <c r="F503" s="18" t="s">
        <v>117</v>
      </c>
      <c r="G503" s="19">
        <v>64.587248874699995</v>
      </c>
      <c r="H503" s="19">
        <v>26.137499999999999</v>
      </c>
      <c r="I503" s="18" t="s">
        <v>79</v>
      </c>
      <c r="J503" s="18" t="s">
        <v>80</v>
      </c>
      <c r="K503" s="18">
        <v>27</v>
      </c>
      <c r="L503" s="18">
        <v>22</v>
      </c>
      <c r="M503" s="18" t="s">
        <v>59</v>
      </c>
      <c r="N503" s="18" t="s">
        <v>60</v>
      </c>
      <c r="O503" s="18" t="s">
        <v>61</v>
      </c>
      <c r="P503" s="19">
        <v>8810.2545166599994</v>
      </c>
      <c r="Q503" s="19">
        <v>2813409.3073100001</v>
      </c>
      <c r="R503" s="20">
        <v>0.51060899999999998</v>
      </c>
      <c r="S503" s="20">
        <v>9.7789370000000009</v>
      </c>
      <c r="T503" s="20">
        <v>0.30199999999999999</v>
      </c>
      <c r="U503" s="20">
        <v>0.30499999999999999</v>
      </c>
      <c r="V503" s="20">
        <f t="shared" si="14"/>
        <v>9.3155378307749999</v>
      </c>
      <c r="W503" s="20">
        <f t="shared" si="15"/>
        <v>177.63989125706254</v>
      </c>
    </row>
    <row r="504" spans="1:23" x14ac:dyDescent="0.25">
      <c r="A504" s="18">
        <v>8447</v>
      </c>
      <c r="B504" s="18">
        <v>8394</v>
      </c>
      <c r="C504" s="18">
        <v>2120</v>
      </c>
      <c r="D504" s="18">
        <v>2120</v>
      </c>
      <c r="E504" s="18" t="s">
        <v>116</v>
      </c>
      <c r="F504" s="18" t="s">
        <v>117</v>
      </c>
      <c r="G504" s="19">
        <v>72.958639297100007</v>
      </c>
      <c r="H504" s="19">
        <v>29.525300000000001</v>
      </c>
      <c r="I504" s="18" t="s">
        <v>79</v>
      </c>
      <c r="J504" s="18" t="s">
        <v>80</v>
      </c>
      <c r="K504" s="18">
        <v>27</v>
      </c>
      <c r="L504" s="18">
        <v>22</v>
      </c>
      <c r="M504" s="18" t="s">
        <v>59</v>
      </c>
      <c r="N504" s="18" t="s">
        <v>60</v>
      </c>
      <c r="O504" s="18" t="s">
        <v>61</v>
      </c>
      <c r="P504" s="19">
        <v>20291.190838899998</v>
      </c>
      <c r="Q504" s="19">
        <v>3178065.6154999998</v>
      </c>
      <c r="R504" s="20">
        <v>0.51060899999999998</v>
      </c>
      <c r="S504" s="20">
        <v>9.7789370000000009</v>
      </c>
      <c r="T504" s="20">
        <v>0.30199999999999999</v>
      </c>
      <c r="U504" s="20">
        <v>0.30499999999999999</v>
      </c>
      <c r="V504" s="20">
        <f t="shared" si="14"/>
        <v>10.522966967574598</v>
      </c>
      <c r="W504" s="20">
        <f t="shared" si="15"/>
        <v>200.66460378123955</v>
      </c>
    </row>
    <row r="505" spans="1:23" x14ac:dyDescent="0.25">
      <c r="A505" s="18">
        <v>8448</v>
      </c>
      <c r="B505" s="18">
        <v>8395</v>
      </c>
      <c r="C505" s="18">
        <v>2120</v>
      </c>
      <c r="D505" s="18">
        <v>2120</v>
      </c>
      <c r="E505" s="18" t="s">
        <v>116</v>
      </c>
      <c r="F505" s="18" t="s">
        <v>117</v>
      </c>
      <c r="G505" s="19">
        <v>19.330000395199999</v>
      </c>
      <c r="H505" s="19">
        <v>7.8225699999999998</v>
      </c>
      <c r="I505" s="18" t="s">
        <v>79</v>
      </c>
      <c r="J505" s="18" t="s">
        <v>80</v>
      </c>
      <c r="K505" s="18">
        <v>27</v>
      </c>
      <c r="L505" s="18">
        <v>22</v>
      </c>
      <c r="M505" s="18" t="s">
        <v>59</v>
      </c>
      <c r="N505" s="18" t="s">
        <v>60</v>
      </c>
      <c r="O505" s="18" t="s">
        <v>61</v>
      </c>
      <c r="P505" s="19">
        <v>4703.3857735700003</v>
      </c>
      <c r="Q505" s="19">
        <v>842011.44915500004</v>
      </c>
      <c r="R505" s="20">
        <v>0.51060899999999998</v>
      </c>
      <c r="S505" s="20">
        <v>9.7789370000000009</v>
      </c>
      <c r="T505" s="20">
        <v>0.30199999999999999</v>
      </c>
      <c r="U505" s="20">
        <v>0.30499999999999999</v>
      </c>
      <c r="V505" s="20">
        <f t="shared" si="14"/>
        <v>2.7880037023007396</v>
      </c>
      <c r="W505" s="20">
        <f t="shared" si="15"/>
        <v>53.16501134962256</v>
      </c>
    </row>
    <row r="506" spans="1:23" x14ac:dyDescent="0.25">
      <c r="A506" s="18">
        <v>8449</v>
      </c>
      <c r="B506" s="18">
        <v>8396</v>
      </c>
      <c r="C506" s="18">
        <v>2120</v>
      </c>
      <c r="D506" s="18">
        <v>2120</v>
      </c>
      <c r="E506" s="18" t="s">
        <v>116</v>
      </c>
      <c r="F506" s="18" t="s">
        <v>117</v>
      </c>
      <c r="G506" s="19">
        <v>23.454618162399999</v>
      </c>
      <c r="H506" s="19">
        <v>9.4917499999999997</v>
      </c>
      <c r="I506" s="18" t="s">
        <v>79</v>
      </c>
      <c r="J506" s="18" t="s">
        <v>80</v>
      </c>
      <c r="K506" s="18">
        <v>27</v>
      </c>
      <c r="L506" s="18">
        <v>22</v>
      </c>
      <c r="M506" s="18" t="s">
        <v>59</v>
      </c>
      <c r="N506" s="18" t="s">
        <v>60</v>
      </c>
      <c r="O506" s="18" t="s">
        <v>61</v>
      </c>
      <c r="P506" s="19">
        <v>7400.7408365399997</v>
      </c>
      <c r="Q506" s="19">
        <v>1021679.08042</v>
      </c>
      <c r="R506" s="20">
        <v>0.51060899999999998</v>
      </c>
      <c r="S506" s="20">
        <v>9.7789370000000009</v>
      </c>
      <c r="T506" s="20">
        <v>0.30199999999999999</v>
      </c>
      <c r="U506" s="20">
        <v>0.30499999999999999</v>
      </c>
      <c r="V506" s="20">
        <f t="shared" si="14"/>
        <v>3.3829079370734996</v>
      </c>
      <c r="W506" s="20">
        <f t="shared" si="15"/>
        <v>64.509361562476258</v>
      </c>
    </row>
    <row r="507" spans="1:23" x14ac:dyDescent="0.25">
      <c r="A507" s="18">
        <v>8450</v>
      </c>
      <c r="B507" s="18">
        <v>8397</v>
      </c>
      <c r="C507" s="18">
        <v>2120</v>
      </c>
      <c r="D507" s="18">
        <v>2120</v>
      </c>
      <c r="E507" s="18" t="s">
        <v>116</v>
      </c>
      <c r="F507" s="18" t="s">
        <v>117</v>
      </c>
      <c r="G507" s="19">
        <v>18.8278090859</v>
      </c>
      <c r="H507" s="19">
        <v>7.6193400000000002</v>
      </c>
      <c r="I507" s="18" t="s">
        <v>79</v>
      </c>
      <c r="J507" s="18" t="s">
        <v>80</v>
      </c>
      <c r="K507" s="18">
        <v>27</v>
      </c>
      <c r="L507" s="18">
        <v>22</v>
      </c>
      <c r="M507" s="18" t="s">
        <v>59</v>
      </c>
      <c r="N507" s="18" t="s">
        <v>60</v>
      </c>
      <c r="O507" s="18" t="s">
        <v>61</v>
      </c>
      <c r="P507" s="19">
        <v>3920.0479693299999</v>
      </c>
      <c r="Q507" s="19">
        <v>820136.08322599996</v>
      </c>
      <c r="R507" s="20">
        <v>0.51060899999999998</v>
      </c>
      <c r="S507" s="20">
        <v>9.7789370000000009</v>
      </c>
      <c r="T507" s="20">
        <v>0.30199999999999999</v>
      </c>
      <c r="U507" s="20">
        <v>0.30499999999999999</v>
      </c>
      <c r="V507" s="20">
        <f t="shared" si="14"/>
        <v>2.7155714974858798</v>
      </c>
      <c r="W507" s="20">
        <f t="shared" si="15"/>
        <v>51.783786859898107</v>
      </c>
    </row>
    <row r="508" spans="1:23" x14ac:dyDescent="0.25">
      <c r="A508" s="18">
        <v>8451</v>
      </c>
      <c r="B508" s="18">
        <v>8398</v>
      </c>
      <c r="C508" s="18">
        <v>2120</v>
      </c>
      <c r="D508" s="18">
        <v>2120</v>
      </c>
      <c r="E508" s="18" t="s">
        <v>116</v>
      </c>
      <c r="F508" s="18" t="s">
        <v>117</v>
      </c>
      <c r="G508" s="19">
        <v>65.780742632100001</v>
      </c>
      <c r="H508" s="19">
        <v>26.6205</v>
      </c>
      <c r="I508" s="18" t="s">
        <v>79</v>
      </c>
      <c r="J508" s="18" t="s">
        <v>80</v>
      </c>
      <c r="K508" s="18">
        <v>27</v>
      </c>
      <c r="L508" s="18">
        <v>22</v>
      </c>
      <c r="M508" s="18" t="s">
        <v>59</v>
      </c>
      <c r="N508" s="18" t="s">
        <v>60</v>
      </c>
      <c r="O508" s="18" t="s">
        <v>61</v>
      </c>
      <c r="P508" s="19">
        <v>12989.465010899999</v>
      </c>
      <c r="Q508" s="19">
        <v>2865397.6874299999</v>
      </c>
      <c r="R508" s="20">
        <v>0.51060899999999998</v>
      </c>
      <c r="S508" s="20">
        <v>9.7789370000000009</v>
      </c>
      <c r="T508" s="20">
        <v>0.30199999999999999</v>
      </c>
      <c r="U508" s="20">
        <v>0.30499999999999999</v>
      </c>
      <c r="V508" s="20">
        <f t="shared" si="14"/>
        <v>9.4876814853809996</v>
      </c>
      <c r="W508" s="20">
        <f t="shared" si="15"/>
        <v>180.92253372390752</v>
      </c>
    </row>
    <row r="509" spans="1:23" x14ac:dyDescent="0.25">
      <c r="A509" s="18">
        <v>8452</v>
      </c>
      <c r="B509" s="18">
        <v>8399</v>
      </c>
      <c r="C509" s="18">
        <v>2120</v>
      </c>
      <c r="D509" s="18">
        <v>2120</v>
      </c>
      <c r="E509" s="18" t="s">
        <v>116</v>
      </c>
      <c r="F509" s="18" t="s">
        <v>117</v>
      </c>
      <c r="G509" s="19">
        <v>254.488147578</v>
      </c>
      <c r="H509" s="19">
        <v>102.988</v>
      </c>
      <c r="I509" s="18" t="s">
        <v>79</v>
      </c>
      <c r="J509" s="18" t="s">
        <v>80</v>
      </c>
      <c r="K509" s="18">
        <v>27</v>
      </c>
      <c r="L509" s="18">
        <v>22</v>
      </c>
      <c r="M509" s="18" t="s">
        <v>59</v>
      </c>
      <c r="N509" s="18" t="s">
        <v>60</v>
      </c>
      <c r="O509" s="18" t="s">
        <v>61</v>
      </c>
      <c r="P509" s="19">
        <v>23203.268237299999</v>
      </c>
      <c r="Q509" s="19">
        <v>11085459.366599999</v>
      </c>
      <c r="R509" s="20">
        <v>0.51060899999999998</v>
      </c>
      <c r="S509" s="20">
        <v>9.7789370000000009</v>
      </c>
      <c r="T509" s="20">
        <v>0.30199999999999999</v>
      </c>
      <c r="U509" s="20">
        <v>0.30499999999999999</v>
      </c>
      <c r="V509" s="20">
        <f t="shared" si="14"/>
        <v>36.705446585015999</v>
      </c>
      <c r="W509" s="20">
        <f t="shared" si="15"/>
        <v>699.94364881042009</v>
      </c>
    </row>
    <row r="510" spans="1:23" x14ac:dyDescent="0.25">
      <c r="A510" s="18">
        <v>8453</v>
      </c>
      <c r="B510" s="18">
        <v>8400</v>
      </c>
      <c r="C510" s="18">
        <v>2120</v>
      </c>
      <c r="D510" s="18">
        <v>2120</v>
      </c>
      <c r="E510" s="18" t="s">
        <v>116</v>
      </c>
      <c r="F510" s="18" t="s">
        <v>117</v>
      </c>
      <c r="G510" s="19">
        <v>35.152472905899998</v>
      </c>
      <c r="H510" s="19">
        <v>14.2257</v>
      </c>
      <c r="I510" s="18" t="s">
        <v>79</v>
      </c>
      <c r="J510" s="18" t="s">
        <v>80</v>
      </c>
      <c r="K510" s="18">
        <v>27</v>
      </c>
      <c r="L510" s="18">
        <v>22</v>
      </c>
      <c r="M510" s="18" t="s">
        <v>59</v>
      </c>
      <c r="N510" s="18" t="s">
        <v>60</v>
      </c>
      <c r="O510" s="18" t="s">
        <v>61</v>
      </c>
      <c r="P510" s="19">
        <v>6177.72764155</v>
      </c>
      <c r="Q510" s="19">
        <v>1531235.59482</v>
      </c>
      <c r="R510" s="20">
        <v>0.51060899999999998</v>
      </c>
      <c r="S510" s="20">
        <v>9.7789370000000009</v>
      </c>
      <c r="T510" s="20">
        <v>0.30199999999999999</v>
      </c>
      <c r="U510" s="20">
        <v>0.30499999999999999</v>
      </c>
      <c r="V510" s="20">
        <f t="shared" si="14"/>
        <v>5.0701117750073994</v>
      </c>
      <c r="W510" s="20">
        <f t="shared" si="15"/>
        <v>96.682995736225507</v>
      </c>
    </row>
    <row r="511" spans="1:23" x14ac:dyDescent="0.25">
      <c r="A511" s="18">
        <v>8454</v>
      </c>
      <c r="B511" s="18">
        <v>8401</v>
      </c>
      <c r="C511" s="18">
        <v>2120</v>
      </c>
      <c r="D511" s="18">
        <v>2120</v>
      </c>
      <c r="E511" s="18" t="s">
        <v>116</v>
      </c>
      <c r="F511" s="18" t="s">
        <v>117</v>
      </c>
      <c r="G511" s="19">
        <v>42.229547212600004</v>
      </c>
      <c r="H511" s="19">
        <v>17.089700000000001</v>
      </c>
      <c r="I511" s="18" t="s">
        <v>79</v>
      </c>
      <c r="J511" s="18" t="s">
        <v>80</v>
      </c>
      <c r="K511" s="18">
        <v>27</v>
      </c>
      <c r="L511" s="18">
        <v>22</v>
      </c>
      <c r="M511" s="18" t="s">
        <v>59</v>
      </c>
      <c r="N511" s="18" t="s">
        <v>60</v>
      </c>
      <c r="O511" s="18" t="s">
        <v>61</v>
      </c>
      <c r="P511" s="19">
        <v>16075.0122957</v>
      </c>
      <c r="Q511" s="19">
        <v>1839511.7185200001</v>
      </c>
      <c r="R511" s="20">
        <v>0.51060899999999998</v>
      </c>
      <c r="S511" s="20">
        <v>9.7789370000000009</v>
      </c>
      <c r="T511" s="20">
        <v>0.30199999999999999</v>
      </c>
      <c r="U511" s="20">
        <v>0.30499999999999999</v>
      </c>
      <c r="V511" s="20">
        <f t="shared" si="14"/>
        <v>6.0908559298553993</v>
      </c>
      <c r="W511" s="20">
        <f t="shared" si="15"/>
        <v>116.14777425598554</v>
      </c>
    </row>
    <row r="512" spans="1:23" x14ac:dyDescent="0.25">
      <c r="A512" s="18">
        <v>8455</v>
      </c>
      <c r="B512" s="18">
        <v>8402</v>
      </c>
      <c r="C512" s="18">
        <v>2120</v>
      </c>
      <c r="D512" s="18">
        <v>2120</v>
      </c>
      <c r="E512" s="18" t="s">
        <v>116</v>
      </c>
      <c r="F512" s="18" t="s">
        <v>117</v>
      </c>
      <c r="G512" s="19">
        <v>6.895137074</v>
      </c>
      <c r="H512" s="19">
        <v>2.7903600000000002</v>
      </c>
      <c r="I512" s="18" t="s">
        <v>79</v>
      </c>
      <c r="J512" s="18" t="s">
        <v>80</v>
      </c>
      <c r="K512" s="18">
        <v>27</v>
      </c>
      <c r="L512" s="18">
        <v>22</v>
      </c>
      <c r="M512" s="18" t="s">
        <v>59</v>
      </c>
      <c r="N512" s="18" t="s">
        <v>60</v>
      </c>
      <c r="O512" s="18" t="s">
        <v>61</v>
      </c>
      <c r="P512" s="19">
        <v>4142.25250736</v>
      </c>
      <c r="Q512" s="19">
        <v>300350.96953499998</v>
      </c>
      <c r="R512" s="20">
        <v>0.51060899999999998</v>
      </c>
      <c r="S512" s="20">
        <v>9.7789370000000009</v>
      </c>
      <c r="T512" s="20">
        <v>0.30199999999999999</v>
      </c>
      <c r="U512" s="20">
        <v>0.30499999999999999</v>
      </c>
      <c r="V512" s="20">
        <f t="shared" si="14"/>
        <v>0.99449848460951995</v>
      </c>
      <c r="W512" s="20">
        <f t="shared" si="15"/>
        <v>18.964294479887407</v>
      </c>
    </row>
    <row r="513" spans="1:23" x14ac:dyDescent="0.25">
      <c r="A513" s="18">
        <v>8456</v>
      </c>
      <c r="B513" s="18">
        <v>8403</v>
      </c>
      <c r="C513" s="18">
        <v>2120</v>
      </c>
      <c r="D513" s="18">
        <v>2120</v>
      </c>
      <c r="E513" s="18" t="s">
        <v>116</v>
      </c>
      <c r="F513" s="18" t="s">
        <v>117</v>
      </c>
      <c r="G513" s="19">
        <v>20.103527479299999</v>
      </c>
      <c r="H513" s="19">
        <v>8.1356099999999998</v>
      </c>
      <c r="I513" s="18" t="s">
        <v>79</v>
      </c>
      <c r="J513" s="18" t="s">
        <v>80</v>
      </c>
      <c r="K513" s="18">
        <v>27</v>
      </c>
      <c r="L513" s="18">
        <v>22</v>
      </c>
      <c r="M513" s="18" t="s">
        <v>59</v>
      </c>
      <c r="N513" s="18" t="s">
        <v>60</v>
      </c>
      <c r="O513" s="18" t="s">
        <v>61</v>
      </c>
      <c r="P513" s="19">
        <v>7228.8995138</v>
      </c>
      <c r="Q513" s="19">
        <v>875706.15416499996</v>
      </c>
      <c r="R513" s="20">
        <v>0.51060899999999998</v>
      </c>
      <c r="S513" s="20">
        <v>9.7789370000000009</v>
      </c>
      <c r="T513" s="20">
        <v>0.30199999999999999</v>
      </c>
      <c r="U513" s="20">
        <v>0.30499999999999999</v>
      </c>
      <c r="V513" s="20">
        <f t="shared" si="14"/>
        <v>2.8995727491700198</v>
      </c>
      <c r="W513" s="20">
        <f t="shared" si="15"/>
        <v>55.292544264366164</v>
      </c>
    </row>
    <row r="514" spans="1:23" x14ac:dyDescent="0.25">
      <c r="A514" s="18">
        <v>8457</v>
      </c>
      <c r="B514" s="18">
        <v>8404</v>
      </c>
      <c r="C514" s="18">
        <v>2120</v>
      </c>
      <c r="D514" s="18">
        <v>2120</v>
      </c>
      <c r="E514" s="18" t="s">
        <v>116</v>
      </c>
      <c r="F514" s="18" t="s">
        <v>117</v>
      </c>
      <c r="G514" s="19">
        <v>27.4243324384</v>
      </c>
      <c r="H514" s="19">
        <v>11.0982</v>
      </c>
      <c r="I514" s="18" t="s">
        <v>79</v>
      </c>
      <c r="J514" s="18" t="s">
        <v>80</v>
      </c>
      <c r="K514" s="18">
        <v>27</v>
      </c>
      <c r="L514" s="18">
        <v>22</v>
      </c>
      <c r="M514" s="18" t="s">
        <v>59</v>
      </c>
      <c r="N514" s="18" t="s">
        <v>60</v>
      </c>
      <c r="O514" s="18" t="s">
        <v>61</v>
      </c>
      <c r="P514" s="19">
        <v>6746.2269634599998</v>
      </c>
      <c r="Q514" s="19">
        <v>1194599.14261</v>
      </c>
      <c r="R514" s="20">
        <v>0.51060899999999998</v>
      </c>
      <c r="S514" s="20">
        <v>9.7789370000000009</v>
      </c>
      <c r="T514" s="20">
        <v>0.30199999999999999</v>
      </c>
      <c r="U514" s="20">
        <v>0.30499999999999999</v>
      </c>
      <c r="V514" s="20">
        <f t="shared" si="14"/>
        <v>3.9554548810523995</v>
      </c>
      <c r="W514" s="20">
        <f t="shared" si="15"/>
        <v>75.427376036313007</v>
      </c>
    </row>
    <row r="515" spans="1:23" x14ac:dyDescent="0.25">
      <c r="A515" s="18">
        <v>8458</v>
      </c>
      <c r="B515" s="18">
        <v>8405</v>
      </c>
      <c r="C515" s="18">
        <v>2120</v>
      </c>
      <c r="D515" s="18">
        <v>2120</v>
      </c>
      <c r="E515" s="18" t="s">
        <v>116</v>
      </c>
      <c r="F515" s="18" t="s">
        <v>117</v>
      </c>
      <c r="G515" s="19">
        <v>31.0539529385</v>
      </c>
      <c r="H515" s="19">
        <v>12.5671</v>
      </c>
      <c r="I515" s="18" t="s">
        <v>79</v>
      </c>
      <c r="J515" s="18" t="s">
        <v>80</v>
      </c>
      <c r="K515" s="18">
        <v>27</v>
      </c>
      <c r="L515" s="18">
        <v>22</v>
      </c>
      <c r="M515" s="18" t="s">
        <v>59</v>
      </c>
      <c r="N515" s="18" t="s">
        <v>60</v>
      </c>
      <c r="O515" s="18" t="s">
        <v>61</v>
      </c>
      <c r="P515" s="19">
        <v>7045.0089340000004</v>
      </c>
      <c r="Q515" s="19">
        <v>1352704.77917</v>
      </c>
      <c r="R515" s="20">
        <v>0.51060899999999998</v>
      </c>
      <c r="S515" s="20">
        <v>9.7789370000000009</v>
      </c>
      <c r="T515" s="20">
        <v>0.30199999999999999</v>
      </c>
      <c r="U515" s="20">
        <v>0.30499999999999999</v>
      </c>
      <c r="V515" s="20">
        <f t="shared" ref="V515:V578" si="16">H515*R515*(1-T515)</f>
        <v>4.4789783060021993</v>
      </c>
      <c r="W515" s="20">
        <f t="shared" ref="W515:W578" si="17">H515*S515*(1-U515)</f>
        <v>85.410551025026507</v>
      </c>
    </row>
    <row r="516" spans="1:23" x14ac:dyDescent="0.25">
      <c r="A516" s="18">
        <v>8459</v>
      </c>
      <c r="B516" s="18">
        <v>8406</v>
      </c>
      <c r="C516" s="18">
        <v>2120</v>
      </c>
      <c r="D516" s="18">
        <v>2120</v>
      </c>
      <c r="E516" s="18" t="s">
        <v>116</v>
      </c>
      <c r="F516" s="18" t="s">
        <v>117</v>
      </c>
      <c r="G516" s="19">
        <v>80.038963850900004</v>
      </c>
      <c r="H516" s="19">
        <v>32.390599999999999</v>
      </c>
      <c r="I516" s="18" t="s">
        <v>79</v>
      </c>
      <c r="J516" s="18" t="s">
        <v>80</v>
      </c>
      <c r="K516" s="18">
        <v>27</v>
      </c>
      <c r="L516" s="18">
        <v>22</v>
      </c>
      <c r="M516" s="18" t="s">
        <v>59</v>
      </c>
      <c r="N516" s="18" t="s">
        <v>60</v>
      </c>
      <c r="O516" s="18" t="s">
        <v>61</v>
      </c>
      <c r="P516" s="19">
        <v>18689.4987114</v>
      </c>
      <c r="Q516" s="19">
        <v>3486483.3193700002</v>
      </c>
      <c r="R516" s="20">
        <v>0.51060899999999998</v>
      </c>
      <c r="S516" s="20">
        <v>9.7789370000000009</v>
      </c>
      <c r="T516" s="20">
        <v>0.30199999999999999</v>
      </c>
      <c r="U516" s="20">
        <v>0.30499999999999999</v>
      </c>
      <c r="V516" s="20">
        <f t="shared" si="16"/>
        <v>11.5441744490292</v>
      </c>
      <c r="W516" s="20">
        <f t="shared" si="17"/>
        <v>220.13821757057903</v>
      </c>
    </row>
    <row r="517" spans="1:23" x14ac:dyDescent="0.25">
      <c r="A517" s="18">
        <v>8460</v>
      </c>
      <c r="B517" s="18">
        <v>8407</v>
      </c>
      <c r="C517" s="18">
        <v>2120</v>
      </c>
      <c r="D517" s="18">
        <v>2120</v>
      </c>
      <c r="E517" s="18" t="s">
        <v>116</v>
      </c>
      <c r="F517" s="18" t="s">
        <v>117</v>
      </c>
      <c r="G517" s="19">
        <v>9.1806119691799992</v>
      </c>
      <c r="H517" s="19">
        <v>3.7152599999999998</v>
      </c>
      <c r="I517" s="18" t="s">
        <v>79</v>
      </c>
      <c r="J517" s="18" t="s">
        <v>80</v>
      </c>
      <c r="K517" s="18">
        <v>27</v>
      </c>
      <c r="L517" s="18">
        <v>22</v>
      </c>
      <c r="M517" s="18" t="s">
        <v>59</v>
      </c>
      <c r="N517" s="18" t="s">
        <v>60</v>
      </c>
      <c r="O517" s="18" t="s">
        <v>61</v>
      </c>
      <c r="P517" s="19">
        <v>5418.96079465</v>
      </c>
      <c r="Q517" s="19">
        <v>399905.857755</v>
      </c>
      <c r="R517" s="20">
        <v>0.51060899999999998</v>
      </c>
      <c r="S517" s="20">
        <v>9.7789370000000009</v>
      </c>
      <c r="T517" s="20">
        <v>0.30199999999999999</v>
      </c>
      <c r="U517" s="20">
        <v>0.30499999999999999</v>
      </c>
      <c r="V517" s="20">
        <f t="shared" si="16"/>
        <v>1.3241375449513197</v>
      </c>
      <c r="W517" s="20">
        <f t="shared" si="17"/>
        <v>25.250248967640907</v>
      </c>
    </row>
    <row r="518" spans="1:23" x14ac:dyDescent="0.25">
      <c r="A518" s="18">
        <v>8461</v>
      </c>
      <c r="B518" s="18">
        <v>8408</v>
      </c>
      <c r="C518" s="18">
        <v>2120</v>
      </c>
      <c r="D518" s="18">
        <v>2120</v>
      </c>
      <c r="E518" s="18" t="s">
        <v>116</v>
      </c>
      <c r="F518" s="18" t="s">
        <v>117</v>
      </c>
      <c r="G518" s="19">
        <v>8.0819167902599993</v>
      </c>
      <c r="H518" s="19">
        <v>3.2706400000000002</v>
      </c>
      <c r="I518" s="18" t="s">
        <v>79</v>
      </c>
      <c r="J518" s="18" t="s">
        <v>80</v>
      </c>
      <c r="K518" s="18">
        <v>27</v>
      </c>
      <c r="L518" s="18">
        <v>22</v>
      </c>
      <c r="M518" s="18" t="s">
        <v>59</v>
      </c>
      <c r="N518" s="18" t="s">
        <v>60</v>
      </c>
      <c r="O518" s="18" t="s">
        <v>61</v>
      </c>
      <c r="P518" s="19">
        <v>3337.6711092700002</v>
      </c>
      <c r="Q518" s="19">
        <v>352046.88719400001</v>
      </c>
      <c r="R518" s="20">
        <v>0.51060899999999998</v>
      </c>
      <c r="S518" s="20">
        <v>9.7789370000000009</v>
      </c>
      <c r="T518" s="20">
        <v>0.30199999999999999</v>
      </c>
      <c r="U518" s="20">
        <v>0.30499999999999999</v>
      </c>
      <c r="V518" s="20">
        <f t="shared" si="16"/>
        <v>1.1656727173924799</v>
      </c>
      <c r="W518" s="20">
        <f t="shared" si="17"/>
        <v>22.228450844227606</v>
      </c>
    </row>
    <row r="519" spans="1:23" x14ac:dyDescent="0.25">
      <c r="A519" s="18">
        <v>8462</v>
      </c>
      <c r="B519" s="18">
        <v>8409</v>
      </c>
      <c r="C519" s="18">
        <v>2120</v>
      </c>
      <c r="D519" s="18">
        <v>2120</v>
      </c>
      <c r="E519" s="18" t="s">
        <v>116</v>
      </c>
      <c r="F519" s="18" t="s">
        <v>117</v>
      </c>
      <c r="G519" s="19">
        <v>10.7015665231</v>
      </c>
      <c r="H519" s="19">
        <v>4.3307700000000002</v>
      </c>
      <c r="I519" s="18" t="s">
        <v>79</v>
      </c>
      <c r="J519" s="18" t="s">
        <v>80</v>
      </c>
      <c r="K519" s="18">
        <v>27</v>
      </c>
      <c r="L519" s="18">
        <v>22</v>
      </c>
      <c r="M519" s="18" t="s">
        <v>59</v>
      </c>
      <c r="N519" s="18" t="s">
        <v>60</v>
      </c>
      <c r="O519" s="18" t="s">
        <v>61</v>
      </c>
      <c r="P519" s="19">
        <v>8406.2749517100001</v>
      </c>
      <c r="Q519" s="19">
        <v>466158.37310800003</v>
      </c>
      <c r="R519" s="20">
        <v>0.51060899999999998</v>
      </c>
      <c r="S519" s="20">
        <v>9.7789370000000009</v>
      </c>
      <c r="T519" s="20">
        <v>0.30199999999999999</v>
      </c>
      <c r="U519" s="20">
        <v>0.30499999999999999</v>
      </c>
      <c r="V519" s="20">
        <f t="shared" si="16"/>
        <v>1.54350843697314</v>
      </c>
      <c r="W519" s="20">
        <f t="shared" si="17"/>
        <v>29.433477259085556</v>
      </c>
    </row>
    <row r="520" spans="1:23" x14ac:dyDescent="0.25">
      <c r="A520" s="18">
        <v>8463</v>
      </c>
      <c r="B520" s="18">
        <v>8410</v>
      </c>
      <c r="C520" s="18">
        <v>2120</v>
      </c>
      <c r="D520" s="18">
        <v>2120</v>
      </c>
      <c r="E520" s="18" t="s">
        <v>116</v>
      </c>
      <c r="F520" s="18" t="s">
        <v>117</v>
      </c>
      <c r="G520" s="19">
        <v>116.351548024</v>
      </c>
      <c r="H520" s="19">
        <v>47.085799999999999</v>
      </c>
      <c r="I520" s="18" t="s">
        <v>79</v>
      </c>
      <c r="J520" s="18" t="s">
        <v>80</v>
      </c>
      <c r="K520" s="18">
        <v>27</v>
      </c>
      <c r="L520" s="18">
        <v>22</v>
      </c>
      <c r="M520" s="18" t="s">
        <v>59</v>
      </c>
      <c r="N520" s="18" t="s">
        <v>60</v>
      </c>
      <c r="O520" s="18" t="s">
        <v>61</v>
      </c>
      <c r="P520" s="19">
        <v>34309.690159999998</v>
      </c>
      <c r="Q520" s="19">
        <v>5068253.1588599999</v>
      </c>
      <c r="R520" s="20">
        <v>0.51060899999999998</v>
      </c>
      <c r="S520" s="20">
        <v>9.7789370000000009</v>
      </c>
      <c r="T520" s="20">
        <v>0.30199999999999999</v>
      </c>
      <c r="U520" s="20">
        <v>0.30499999999999999</v>
      </c>
      <c r="V520" s="20">
        <f t="shared" si="16"/>
        <v>16.781618410035598</v>
      </c>
      <c r="W520" s="20">
        <f t="shared" si="17"/>
        <v>320.01210489724707</v>
      </c>
    </row>
    <row r="521" spans="1:23" x14ac:dyDescent="0.25">
      <c r="A521" s="18">
        <v>8464</v>
      </c>
      <c r="B521" s="18">
        <v>8411</v>
      </c>
      <c r="C521" s="18">
        <v>2120</v>
      </c>
      <c r="D521" s="18">
        <v>2120</v>
      </c>
      <c r="E521" s="18" t="s">
        <v>116</v>
      </c>
      <c r="F521" s="18" t="s">
        <v>117</v>
      </c>
      <c r="G521" s="19">
        <v>24.875742405</v>
      </c>
      <c r="H521" s="19">
        <v>10.0669</v>
      </c>
      <c r="I521" s="18" t="s">
        <v>79</v>
      </c>
      <c r="J521" s="18" t="s">
        <v>80</v>
      </c>
      <c r="K521" s="18">
        <v>27</v>
      </c>
      <c r="L521" s="18">
        <v>22</v>
      </c>
      <c r="M521" s="18" t="s">
        <v>59</v>
      </c>
      <c r="N521" s="18" t="s">
        <v>60</v>
      </c>
      <c r="O521" s="18" t="s">
        <v>61</v>
      </c>
      <c r="P521" s="19">
        <v>10204.3984478</v>
      </c>
      <c r="Q521" s="19">
        <v>1083583.0048199999</v>
      </c>
      <c r="R521" s="20">
        <v>0.51060899999999998</v>
      </c>
      <c r="S521" s="20">
        <v>9.7789370000000009</v>
      </c>
      <c r="T521" s="20">
        <v>0.30199999999999999</v>
      </c>
      <c r="U521" s="20">
        <v>0.30499999999999999</v>
      </c>
      <c r="V521" s="20">
        <f t="shared" si="16"/>
        <v>3.5878943199857996</v>
      </c>
      <c r="W521" s="20">
        <f t="shared" si="17"/>
        <v>68.418288715283509</v>
      </c>
    </row>
    <row r="522" spans="1:23" x14ac:dyDescent="0.25">
      <c r="A522" s="18">
        <v>8465</v>
      </c>
      <c r="B522" s="18">
        <v>8412</v>
      </c>
      <c r="C522" s="18">
        <v>2120</v>
      </c>
      <c r="D522" s="18">
        <v>2120</v>
      </c>
      <c r="E522" s="18" t="s">
        <v>116</v>
      </c>
      <c r="F522" s="18" t="s">
        <v>117</v>
      </c>
      <c r="G522" s="19">
        <v>149.18541053800001</v>
      </c>
      <c r="H522" s="19">
        <v>60.373199999999997</v>
      </c>
      <c r="I522" s="18" t="s">
        <v>79</v>
      </c>
      <c r="J522" s="18" t="s">
        <v>80</v>
      </c>
      <c r="K522" s="18">
        <v>27</v>
      </c>
      <c r="L522" s="18">
        <v>22</v>
      </c>
      <c r="M522" s="18" t="s">
        <v>59</v>
      </c>
      <c r="N522" s="18" t="s">
        <v>60</v>
      </c>
      <c r="O522" s="18" t="s">
        <v>61</v>
      </c>
      <c r="P522" s="19">
        <v>29721.296215900002</v>
      </c>
      <c r="Q522" s="19">
        <v>6498490.4889799999</v>
      </c>
      <c r="R522" s="20">
        <v>0.51060899999999998</v>
      </c>
      <c r="S522" s="20">
        <v>9.7789370000000009</v>
      </c>
      <c r="T522" s="20">
        <v>0.30199999999999999</v>
      </c>
      <c r="U522" s="20">
        <v>0.30499999999999999</v>
      </c>
      <c r="V522" s="20">
        <f t="shared" si="16"/>
        <v>21.517315296602398</v>
      </c>
      <c r="W522" s="20">
        <f t="shared" si="17"/>
        <v>410.31807490543804</v>
      </c>
    </row>
    <row r="523" spans="1:23" x14ac:dyDescent="0.25">
      <c r="A523" s="18">
        <v>8466</v>
      </c>
      <c r="B523" s="18">
        <v>8413</v>
      </c>
      <c r="C523" s="18">
        <v>2120</v>
      </c>
      <c r="D523" s="18">
        <v>2120</v>
      </c>
      <c r="E523" s="18" t="s">
        <v>116</v>
      </c>
      <c r="F523" s="18" t="s">
        <v>117</v>
      </c>
      <c r="G523" s="19">
        <v>158.83783269099999</v>
      </c>
      <c r="H523" s="19">
        <v>64.279399999999995</v>
      </c>
      <c r="I523" s="18" t="s">
        <v>79</v>
      </c>
      <c r="J523" s="18" t="s">
        <v>80</v>
      </c>
      <c r="K523" s="18">
        <v>27</v>
      </c>
      <c r="L523" s="18">
        <v>22</v>
      </c>
      <c r="M523" s="18" t="s">
        <v>59</v>
      </c>
      <c r="N523" s="18" t="s">
        <v>60</v>
      </c>
      <c r="O523" s="18" t="s">
        <v>61</v>
      </c>
      <c r="P523" s="19">
        <v>29217.9281581</v>
      </c>
      <c r="Q523" s="19">
        <v>6918948.3161300002</v>
      </c>
      <c r="R523" s="20">
        <v>0.51060899999999998</v>
      </c>
      <c r="S523" s="20">
        <v>9.7789370000000009</v>
      </c>
      <c r="T523" s="20">
        <v>0.30199999999999999</v>
      </c>
      <c r="U523" s="20">
        <v>0.30499999999999999</v>
      </c>
      <c r="V523" s="20">
        <f t="shared" si="16"/>
        <v>22.909504827910798</v>
      </c>
      <c r="W523" s="20">
        <f t="shared" si="17"/>
        <v>436.86602108347108</v>
      </c>
    </row>
    <row r="524" spans="1:23" x14ac:dyDescent="0.25">
      <c r="A524" s="18">
        <v>8467</v>
      </c>
      <c r="B524" s="18">
        <v>8414</v>
      </c>
      <c r="C524" s="18">
        <v>2120</v>
      </c>
      <c r="D524" s="18">
        <v>2120</v>
      </c>
      <c r="E524" s="18" t="s">
        <v>116</v>
      </c>
      <c r="F524" s="18" t="s">
        <v>117</v>
      </c>
      <c r="G524" s="19">
        <v>10.0255490274</v>
      </c>
      <c r="H524" s="19">
        <v>4.0571999999999999</v>
      </c>
      <c r="I524" s="18" t="s">
        <v>79</v>
      </c>
      <c r="J524" s="18" t="s">
        <v>80</v>
      </c>
      <c r="K524" s="18">
        <v>27</v>
      </c>
      <c r="L524" s="18">
        <v>22</v>
      </c>
      <c r="M524" s="18" t="s">
        <v>59</v>
      </c>
      <c r="N524" s="18" t="s">
        <v>60</v>
      </c>
      <c r="O524" s="18" t="s">
        <v>61</v>
      </c>
      <c r="P524" s="19">
        <v>8364.6130181799999</v>
      </c>
      <c r="Q524" s="19">
        <v>436711.16878200002</v>
      </c>
      <c r="R524" s="20">
        <v>0.51060899999999998</v>
      </c>
      <c r="S524" s="20">
        <v>9.7789370000000009</v>
      </c>
      <c r="T524" s="20">
        <v>0.30199999999999999</v>
      </c>
      <c r="U524" s="20">
        <v>0.30499999999999999</v>
      </c>
      <c r="V524" s="20">
        <f t="shared" si="16"/>
        <v>1.4460066986903999</v>
      </c>
      <c r="W524" s="20">
        <f t="shared" si="17"/>
        <v>27.574196721498005</v>
      </c>
    </row>
    <row r="525" spans="1:23" x14ac:dyDescent="0.25">
      <c r="A525" s="18">
        <v>8468</v>
      </c>
      <c r="B525" s="18">
        <v>8415</v>
      </c>
      <c r="C525" s="18">
        <v>2120</v>
      </c>
      <c r="D525" s="18">
        <v>2120</v>
      </c>
      <c r="E525" s="18" t="s">
        <v>116</v>
      </c>
      <c r="F525" s="18" t="s">
        <v>117</v>
      </c>
      <c r="G525" s="19">
        <v>14.9680990142</v>
      </c>
      <c r="H525" s="19">
        <v>6.0573699999999997</v>
      </c>
      <c r="I525" s="18" t="s">
        <v>79</v>
      </c>
      <c r="J525" s="18" t="s">
        <v>80</v>
      </c>
      <c r="K525" s="18">
        <v>27</v>
      </c>
      <c r="L525" s="18">
        <v>22</v>
      </c>
      <c r="M525" s="18" t="s">
        <v>59</v>
      </c>
      <c r="N525" s="18" t="s">
        <v>60</v>
      </c>
      <c r="O525" s="18" t="s">
        <v>61</v>
      </c>
      <c r="P525" s="19">
        <v>3856.97808179</v>
      </c>
      <c r="Q525" s="19">
        <v>652007.78501600004</v>
      </c>
      <c r="R525" s="20">
        <v>0.51060899999999998</v>
      </c>
      <c r="S525" s="20">
        <v>9.7789370000000009</v>
      </c>
      <c r="T525" s="20">
        <v>0.30199999999999999</v>
      </c>
      <c r="U525" s="20">
        <v>0.30499999999999999</v>
      </c>
      <c r="V525" s="20">
        <f t="shared" si="16"/>
        <v>2.1588774515543396</v>
      </c>
      <c r="W525" s="20">
        <f t="shared" si="17"/>
        <v>41.168074532904555</v>
      </c>
    </row>
    <row r="526" spans="1:23" x14ac:dyDescent="0.25">
      <c r="A526" s="18">
        <v>8469</v>
      </c>
      <c r="B526" s="18">
        <v>8416</v>
      </c>
      <c r="C526" s="18">
        <v>2120</v>
      </c>
      <c r="D526" s="18">
        <v>2120</v>
      </c>
      <c r="E526" s="18" t="s">
        <v>116</v>
      </c>
      <c r="F526" s="18" t="s">
        <v>117</v>
      </c>
      <c r="G526" s="19">
        <v>12.081731298399999</v>
      </c>
      <c r="H526" s="19">
        <v>4.8893000000000004</v>
      </c>
      <c r="I526" s="18" t="s">
        <v>79</v>
      </c>
      <c r="J526" s="18" t="s">
        <v>80</v>
      </c>
      <c r="K526" s="18">
        <v>27</v>
      </c>
      <c r="L526" s="18">
        <v>22</v>
      </c>
      <c r="M526" s="18" t="s">
        <v>59</v>
      </c>
      <c r="N526" s="18" t="s">
        <v>60</v>
      </c>
      <c r="O526" s="18" t="s">
        <v>61</v>
      </c>
      <c r="P526" s="19">
        <v>9592.7471233100005</v>
      </c>
      <c r="Q526" s="19">
        <v>526278.11023600004</v>
      </c>
      <c r="R526" s="20">
        <v>0.51060899999999998</v>
      </c>
      <c r="S526" s="20">
        <v>9.7789370000000009</v>
      </c>
      <c r="T526" s="20">
        <v>0.30199999999999999</v>
      </c>
      <c r="U526" s="20">
        <v>0.30499999999999999</v>
      </c>
      <c r="V526" s="20">
        <f t="shared" si="16"/>
        <v>1.7425713674226</v>
      </c>
      <c r="W526" s="20">
        <f t="shared" si="17"/>
        <v>33.229448888499512</v>
      </c>
    </row>
    <row r="527" spans="1:23" x14ac:dyDescent="0.25">
      <c r="A527" s="18">
        <v>8470</v>
      </c>
      <c r="B527" s="18">
        <v>8417</v>
      </c>
      <c r="C527" s="18">
        <v>2120</v>
      </c>
      <c r="D527" s="18">
        <v>2120</v>
      </c>
      <c r="E527" s="18" t="s">
        <v>116</v>
      </c>
      <c r="F527" s="18" t="s">
        <v>117</v>
      </c>
      <c r="G527" s="19">
        <v>37.215222426899999</v>
      </c>
      <c r="H527" s="19">
        <v>15.060499999999999</v>
      </c>
      <c r="I527" s="18" t="s">
        <v>79</v>
      </c>
      <c r="J527" s="18" t="s">
        <v>80</v>
      </c>
      <c r="K527" s="18">
        <v>27</v>
      </c>
      <c r="L527" s="18">
        <v>22</v>
      </c>
      <c r="M527" s="18" t="s">
        <v>59</v>
      </c>
      <c r="N527" s="18" t="s">
        <v>60</v>
      </c>
      <c r="O527" s="18" t="s">
        <v>61</v>
      </c>
      <c r="P527" s="19">
        <v>23371.911082800001</v>
      </c>
      <c r="Q527" s="19">
        <v>1621088.60454</v>
      </c>
      <c r="R527" s="20">
        <v>0.51060899999999998</v>
      </c>
      <c r="S527" s="20">
        <v>9.7789370000000009</v>
      </c>
      <c r="T527" s="20">
        <v>0.30199999999999999</v>
      </c>
      <c r="U527" s="20">
        <v>0.30499999999999999</v>
      </c>
      <c r="V527" s="20">
        <f t="shared" si="16"/>
        <v>5.3676387374609993</v>
      </c>
      <c r="W527" s="20">
        <f t="shared" si="17"/>
        <v>102.35659807850752</v>
      </c>
    </row>
    <row r="528" spans="1:23" x14ac:dyDescent="0.25">
      <c r="A528" s="18">
        <v>8471</v>
      </c>
      <c r="B528" s="18">
        <v>8418</v>
      </c>
      <c r="C528" s="18">
        <v>2120</v>
      </c>
      <c r="D528" s="18">
        <v>2120</v>
      </c>
      <c r="E528" s="18" t="s">
        <v>116</v>
      </c>
      <c r="F528" s="18" t="s">
        <v>117</v>
      </c>
      <c r="G528" s="19">
        <v>38.467677592199998</v>
      </c>
      <c r="H528" s="19">
        <v>15.567299999999999</v>
      </c>
      <c r="I528" s="18" t="s">
        <v>79</v>
      </c>
      <c r="J528" s="18" t="s">
        <v>80</v>
      </c>
      <c r="K528" s="18">
        <v>27</v>
      </c>
      <c r="L528" s="18">
        <v>22</v>
      </c>
      <c r="M528" s="18" t="s">
        <v>59</v>
      </c>
      <c r="N528" s="18" t="s">
        <v>60</v>
      </c>
      <c r="O528" s="18" t="s">
        <v>61</v>
      </c>
      <c r="P528" s="19">
        <v>8227.1650327499992</v>
      </c>
      <c r="Q528" s="19">
        <v>1675645.3333099999</v>
      </c>
      <c r="R528" s="20">
        <v>0.51060899999999998</v>
      </c>
      <c r="S528" s="20">
        <v>9.7789370000000009</v>
      </c>
      <c r="T528" s="20">
        <v>0.30199999999999999</v>
      </c>
      <c r="U528" s="20">
        <v>0.30499999999999999</v>
      </c>
      <c r="V528" s="20">
        <f t="shared" si="16"/>
        <v>5.5482648330185986</v>
      </c>
      <c r="W528" s="20">
        <f t="shared" si="17"/>
        <v>105.8009939422695</v>
      </c>
    </row>
    <row r="529" spans="1:23" x14ac:dyDescent="0.25">
      <c r="A529" s="18">
        <v>8472</v>
      </c>
      <c r="B529" s="18">
        <v>8419</v>
      </c>
      <c r="C529" s="18">
        <v>2120</v>
      </c>
      <c r="D529" s="18">
        <v>2120</v>
      </c>
      <c r="E529" s="18" t="s">
        <v>116</v>
      </c>
      <c r="F529" s="18" t="s">
        <v>117</v>
      </c>
      <c r="G529" s="19">
        <v>8.1009190139200005</v>
      </c>
      <c r="H529" s="19">
        <v>3.27833</v>
      </c>
      <c r="I529" s="18" t="s">
        <v>79</v>
      </c>
      <c r="J529" s="18" t="s">
        <v>80</v>
      </c>
      <c r="K529" s="18">
        <v>27</v>
      </c>
      <c r="L529" s="18">
        <v>22</v>
      </c>
      <c r="M529" s="18" t="s">
        <v>59</v>
      </c>
      <c r="N529" s="18" t="s">
        <v>60</v>
      </c>
      <c r="O529" s="18" t="s">
        <v>61</v>
      </c>
      <c r="P529" s="19">
        <v>5048.3672454500002</v>
      </c>
      <c r="Q529" s="19">
        <v>352874.62074300001</v>
      </c>
      <c r="R529" s="20">
        <v>0.51060899999999998</v>
      </c>
      <c r="S529" s="20">
        <v>9.7789370000000009</v>
      </c>
      <c r="T529" s="20">
        <v>0.30199999999999999</v>
      </c>
      <c r="U529" s="20">
        <v>0.30499999999999999</v>
      </c>
      <c r="V529" s="20">
        <f t="shared" si="16"/>
        <v>1.1684134724730599</v>
      </c>
      <c r="W529" s="20">
        <f t="shared" si="17"/>
        <v>22.280714861970953</v>
      </c>
    </row>
    <row r="530" spans="1:23" x14ac:dyDescent="0.25">
      <c r="A530" s="18">
        <v>8473</v>
      </c>
      <c r="B530" s="18">
        <v>8420</v>
      </c>
      <c r="C530" s="18">
        <v>2120</v>
      </c>
      <c r="D530" s="18">
        <v>2120</v>
      </c>
      <c r="E530" s="18" t="s">
        <v>116</v>
      </c>
      <c r="F530" s="18" t="s">
        <v>117</v>
      </c>
      <c r="G530" s="19">
        <v>8.4325939407699995</v>
      </c>
      <c r="H530" s="19">
        <v>3.41255</v>
      </c>
      <c r="I530" s="18" t="s">
        <v>79</v>
      </c>
      <c r="J530" s="18" t="s">
        <v>80</v>
      </c>
      <c r="K530" s="18">
        <v>27</v>
      </c>
      <c r="L530" s="18">
        <v>22</v>
      </c>
      <c r="M530" s="18" t="s">
        <v>59</v>
      </c>
      <c r="N530" s="18" t="s">
        <v>60</v>
      </c>
      <c r="O530" s="18" t="s">
        <v>61</v>
      </c>
      <c r="P530" s="19">
        <v>4389.2086378399999</v>
      </c>
      <c r="Q530" s="19">
        <v>367322.32276800001</v>
      </c>
      <c r="R530" s="20">
        <v>0.51060899999999998</v>
      </c>
      <c r="S530" s="20">
        <v>9.7789370000000009</v>
      </c>
      <c r="T530" s="20">
        <v>0.30199999999999999</v>
      </c>
      <c r="U530" s="20">
        <v>0.30499999999999999</v>
      </c>
      <c r="V530" s="20">
        <f t="shared" si="16"/>
        <v>1.2162501625790998</v>
      </c>
      <c r="W530" s="20">
        <f t="shared" si="17"/>
        <v>23.192922464248255</v>
      </c>
    </row>
    <row r="531" spans="1:23" x14ac:dyDescent="0.25">
      <c r="A531" s="18">
        <v>8474</v>
      </c>
      <c r="B531" s="18">
        <v>8421</v>
      </c>
      <c r="C531" s="18">
        <v>2120</v>
      </c>
      <c r="D531" s="18">
        <v>2120</v>
      </c>
      <c r="E531" s="18" t="s">
        <v>116</v>
      </c>
      <c r="F531" s="18" t="s">
        <v>117</v>
      </c>
      <c r="G531" s="19">
        <v>4.8433686068600004</v>
      </c>
      <c r="H531" s="19">
        <v>1.96004</v>
      </c>
      <c r="I531" s="18" t="s">
        <v>79</v>
      </c>
      <c r="J531" s="18" t="s">
        <v>80</v>
      </c>
      <c r="K531" s="18">
        <v>27</v>
      </c>
      <c r="L531" s="18">
        <v>22</v>
      </c>
      <c r="M531" s="18" t="s">
        <v>59</v>
      </c>
      <c r="N531" s="18" t="s">
        <v>60</v>
      </c>
      <c r="O531" s="18" t="s">
        <v>61</v>
      </c>
      <c r="P531" s="19">
        <v>1914.8286344400001</v>
      </c>
      <c r="Q531" s="19">
        <v>210976.29260799999</v>
      </c>
      <c r="R531" s="20">
        <v>0.51060899999999998</v>
      </c>
      <c r="S531" s="20">
        <v>9.7789370000000009</v>
      </c>
      <c r="T531" s="20">
        <v>0.30199999999999999</v>
      </c>
      <c r="U531" s="20">
        <v>0.30499999999999999</v>
      </c>
      <c r="V531" s="20">
        <f t="shared" si="16"/>
        <v>0.69856821692327986</v>
      </c>
      <c r="W531" s="20">
        <f t="shared" si="17"/>
        <v>13.321139835848602</v>
      </c>
    </row>
    <row r="532" spans="1:23" x14ac:dyDescent="0.25">
      <c r="A532" s="18">
        <v>8475</v>
      </c>
      <c r="B532" s="18">
        <v>8422</v>
      </c>
      <c r="C532" s="18">
        <v>2120</v>
      </c>
      <c r="D532" s="18">
        <v>2120</v>
      </c>
      <c r="E532" s="18" t="s">
        <v>116</v>
      </c>
      <c r="F532" s="18" t="s">
        <v>117</v>
      </c>
      <c r="G532" s="19">
        <v>12.616263785999999</v>
      </c>
      <c r="H532" s="19">
        <v>5.10562</v>
      </c>
      <c r="I532" s="18" t="s">
        <v>79</v>
      </c>
      <c r="J532" s="18" t="s">
        <v>80</v>
      </c>
      <c r="K532" s="18">
        <v>27</v>
      </c>
      <c r="L532" s="18">
        <v>22</v>
      </c>
      <c r="M532" s="18" t="s">
        <v>59</v>
      </c>
      <c r="N532" s="18" t="s">
        <v>60</v>
      </c>
      <c r="O532" s="18" t="s">
        <v>61</v>
      </c>
      <c r="P532" s="19">
        <v>7160.7990159199999</v>
      </c>
      <c r="Q532" s="19">
        <v>549562.25226400001</v>
      </c>
      <c r="R532" s="20">
        <v>0.51060899999999998</v>
      </c>
      <c r="S532" s="20">
        <v>9.7789370000000009</v>
      </c>
      <c r="T532" s="20">
        <v>0.30199999999999999</v>
      </c>
      <c r="U532" s="20">
        <v>0.30499999999999999</v>
      </c>
      <c r="V532" s="20">
        <f t="shared" si="16"/>
        <v>1.8196689147608398</v>
      </c>
      <c r="W532" s="20">
        <f t="shared" si="17"/>
        <v>34.699637746528303</v>
      </c>
    </row>
    <row r="533" spans="1:23" x14ac:dyDescent="0.25">
      <c r="A533" s="18">
        <v>8476</v>
      </c>
      <c r="B533" s="18">
        <v>8423</v>
      </c>
      <c r="C533" s="18">
        <v>2120</v>
      </c>
      <c r="D533" s="18">
        <v>2120</v>
      </c>
      <c r="E533" s="18" t="s">
        <v>116</v>
      </c>
      <c r="F533" s="18" t="s">
        <v>117</v>
      </c>
      <c r="G533" s="19">
        <v>61.566463238600001</v>
      </c>
      <c r="H533" s="19">
        <v>24.915099999999999</v>
      </c>
      <c r="I533" s="18" t="s">
        <v>79</v>
      </c>
      <c r="J533" s="18" t="s">
        <v>80</v>
      </c>
      <c r="K533" s="18">
        <v>27</v>
      </c>
      <c r="L533" s="18">
        <v>22</v>
      </c>
      <c r="M533" s="18" t="s">
        <v>59</v>
      </c>
      <c r="N533" s="18" t="s">
        <v>60</v>
      </c>
      <c r="O533" s="18" t="s">
        <v>61</v>
      </c>
      <c r="P533" s="19">
        <v>21454.7526683</v>
      </c>
      <c r="Q533" s="19">
        <v>2681824.4113400001</v>
      </c>
      <c r="R533" s="20">
        <v>0.51060899999999998</v>
      </c>
      <c r="S533" s="20">
        <v>9.7789370000000009</v>
      </c>
      <c r="T533" s="20">
        <v>0.30199999999999999</v>
      </c>
      <c r="U533" s="20">
        <v>0.30499999999999999</v>
      </c>
      <c r="V533" s="20">
        <f t="shared" si="16"/>
        <v>8.8798682585381989</v>
      </c>
      <c r="W533" s="20">
        <f t="shared" si="17"/>
        <v>169.33201930784654</v>
      </c>
    </row>
    <row r="534" spans="1:23" x14ac:dyDescent="0.25">
      <c r="A534" s="18">
        <v>8477</v>
      </c>
      <c r="B534" s="18">
        <v>8424</v>
      </c>
      <c r="C534" s="18">
        <v>2120</v>
      </c>
      <c r="D534" s="18">
        <v>2120</v>
      </c>
      <c r="E534" s="18" t="s">
        <v>116</v>
      </c>
      <c r="F534" s="18" t="s">
        <v>117</v>
      </c>
      <c r="G534" s="19">
        <v>1.1564479157400001</v>
      </c>
      <c r="H534" s="19">
        <v>0.46799800000000003</v>
      </c>
      <c r="I534" s="18" t="s">
        <v>79</v>
      </c>
      <c r="J534" s="18" t="s">
        <v>80</v>
      </c>
      <c r="K534" s="18">
        <v>27</v>
      </c>
      <c r="L534" s="18">
        <v>22</v>
      </c>
      <c r="M534" s="18" t="s">
        <v>59</v>
      </c>
      <c r="N534" s="18" t="s">
        <v>60</v>
      </c>
      <c r="O534" s="18" t="s">
        <v>61</v>
      </c>
      <c r="P534" s="19">
        <v>1515.3445081100001</v>
      </c>
      <c r="Q534" s="19">
        <v>50374.669710599999</v>
      </c>
      <c r="R534" s="20">
        <v>0.51060899999999998</v>
      </c>
      <c r="S534" s="20">
        <v>9.7789370000000009</v>
      </c>
      <c r="T534" s="20">
        <v>0.30199999999999999</v>
      </c>
      <c r="U534" s="20">
        <v>0.30499999999999999</v>
      </c>
      <c r="V534" s="20">
        <f t="shared" si="16"/>
        <v>0.16679686556583601</v>
      </c>
      <c r="W534" s="20">
        <f t="shared" si="17"/>
        <v>3.1806834558975705</v>
      </c>
    </row>
    <row r="535" spans="1:23" x14ac:dyDescent="0.25">
      <c r="A535" s="18">
        <v>8478</v>
      </c>
      <c r="B535" s="18">
        <v>8425</v>
      </c>
      <c r="C535" s="18">
        <v>2120</v>
      </c>
      <c r="D535" s="18">
        <v>2120</v>
      </c>
      <c r="E535" s="18" t="s">
        <v>116</v>
      </c>
      <c r="F535" s="18" t="s">
        <v>117</v>
      </c>
      <c r="G535" s="19">
        <v>11.4225376199</v>
      </c>
      <c r="H535" s="19">
        <v>4.6225399999999999</v>
      </c>
      <c r="I535" s="18" t="s">
        <v>79</v>
      </c>
      <c r="J535" s="18" t="s">
        <v>80</v>
      </c>
      <c r="K535" s="18">
        <v>27</v>
      </c>
      <c r="L535" s="18">
        <v>22</v>
      </c>
      <c r="M535" s="18" t="s">
        <v>59</v>
      </c>
      <c r="N535" s="18" t="s">
        <v>60</v>
      </c>
      <c r="O535" s="18" t="s">
        <v>61</v>
      </c>
      <c r="P535" s="19">
        <v>3862.5173491</v>
      </c>
      <c r="Q535" s="19">
        <v>497563.74845999997</v>
      </c>
      <c r="R535" s="20">
        <v>0.51060899999999998</v>
      </c>
      <c r="S535" s="20">
        <v>9.7789370000000009</v>
      </c>
      <c r="T535" s="20">
        <v>0.30199999999999999</v>
      </c>
      <c r="U535" s="20">
        <v>0.30499999999999999</v>
      </c>
      <c r="V535" s="20">
        <f t="shared" si="16"/>
        <v>1.6474967477482798</v>
      </c>
      <c r="W535" s="20">
        <f t="shared" si="17"/>
        <v>31.416451570786101</v>
      </c>
    </row>
    <row r="536" spans="1:23" x14ac:dyDescent="0.25">
      <c r="A536" s="18">
        <v>8479</v>
      </c>
      <c r="B536" s="18">
        <v>8426</v>
      </c>
      <c r="C536" s="18">
        <v>2120</v>
      </c>
      <c r="D536" s="18">
        <v>2120</v>
      </c>
      <c r="E536" s="18" t="s">
        <v>116</v>
      </c>
      <c r="F536" s="18" t="s">
        <v>117</v>
      </c>
      <c r="G536" s="19">
        <v>26.083409902100001</v>
      </c>
      <c r="H536" s="19">
        <v>10.5556</v>
      </c>
      <c r="I536" s="18" t="s">
        <v>79</v>
      </c>
      <c r="J536" s="18" t="s">
        <v>80</v>
      </c>
      <c r="K536" s="18">
        <v>27</v>
      </c>
      <c r="L536" s="18">
        <v>22</v>
      </c>
      <c r="M536" s="18" t="s">
        <v>59</v>
      </c>
      <c r="N536" s="18" t="s">
        <v>60</v>
      </c>
      <c r="O536" s="18" t="s">
        <v>61</v>
      </c>
      <c r="P536" s="19">
        <v>5172.92580284</v>
      </c>
      <c r="Q536" s="19">
        <v>1136188.79057</v>
      </c>
      <c r="R536" s="20">
        <v>0.51060899999999998</v>
      </c>
      <c r="S536" s="20">
        <v>9.7789370000000009</v>
      </c>
      <c r="T536" s="20">
        <v>0.30199999999999999</v>
      </c>
      <c r="U536" s="20">
        <v>0.30499999999999999</v>
      </c>
      <c r="V536" s="20">
        <f t="shared" si="16"/>
        <v>3.7620694835591997</v>
      </c>
      <c r="W536" s="20">
        <f t="shared" si="17"/>
        <v>71.739670441054002</v>
      </c>
    </row>
    <row r="537" spans="1:23" x14ac:dyDescent="0.25">
      <c r="A537" s="18">
        <v>8480</v>
      </c>
      <c r="B537" s="18">
        <v>8427</v>
      </c>
      <c r="C537" s="18">
        <v>2120</v>
      </c>
      <c r="D537" s="18">
        <v>2120</v>
      </c>
      <c r="E537" s="18" t="s">
        <v>116</v>
      </c>
      <c r="F537" s="18" t="s">
        <v>117</v>
      </c>
      <c r="G537" s="19">
        <v>4.8701879903100001E-2</v>
      </c>
      <c r="H537" s="19">
        <v>1.9709000000000001E-2</v>
      </c>
      <c r="I537" s="18" t="s">
        <v>79</v>
      </c>
      <c r="J537" s="18" t="s">
        <v>80</v>
      </c>
      <c r="K537" s="18">
        <v>27</v>
      </c>
      <c r="L537" s="18">
        <v>22</v>
      </c>
      <c r="M537" s="18" t="s">
        <v>59</v>
      </c>
      <c r="N537" s="18" t="s">
        <v>60</v>
      </c>
      <c r="O537" s="18" t="s">
        <v>61</v>
      </c>
      <c r="P537" s="19">
        <v>379.08885818700003</v>
      </c>
      <c r="Q537" s="19">
        <v>2121.44540254</v>
      </c>
      <c r="R537" s="20">
        <v>0.51060899999999998</v>
      </c>
      <c r="S537" s="20">
        <v>9.7789370000000009</v>
      </c>
      <c r="T537" s="20">
        <v>0.30199999999999999</v>
      </c>
      <c r="U537" s="20">
        <v>0.30499999999999999</v>
      </c>
      <c r="V537" s="20">
        <f t="shared" si="16"/>
        <v>7.0243877611379998E-3</v>
      </c>
      <c r="W537" s="20">
        <f t="shared" si="17"/>
        <v>0.13394948318643501</v>
      </c>
    </row>
    <row r="538" spans="1:23" x14ac:dyDescent="0.25">
      <c r="A538" s="18">
        <v>8481</v>
      </c>
      <c r="B538" s="18">
        <v>8428</v>
      </c>
      <c r="C538" s="18">
        <v>2120</v>
      </c>
      <c r="D538" s="18">
        <v>2120</v>
      </c>
      <c r="E538" s="18" t="s">
        <v>116</v>
      </c>
      <c r="F538" s="18" t="s">
        <v>117</v>
      </c>
      <c r="G538" s="19">
        <v>23.381138054200001</v>
      </c>
      <c r="H538" s="19">
        <v>9.4620099999999994</v>
      </c>
      <c r="I538" s="18" t="s">
        <v>79</v>
      </c>
      <c r="J538" s="18" t="s">
        <v>80</v>
      </c>
      <c r="K538" s="18">
        <v>27</v>
      </c>
      <c r="L538" s="18">
        <v>22</v>
      </c>
      <c r="M538" s="18" t="s">
        <v>59</v>
      </c>
      <c r="N538" s="18" t="s">
        <v>60</v>
      </c>
      <c r="O538" s="18" t="s">
        <v>61</v>
      </c>
      <c r="P538" s="19">
        <v>12186.8212477</v>
      </c>
      <c r="Q538" s="19">
        <v>1018478.29972</v>
      </c>
      <c r="R538" s="20">
        <v>0.51060899999999998</v>
      </c>
      <c r="S538" s="20">
        <v>9.7789370000000009</v>
      </c>
      <c r="T538" s="20">
        <v>0.30199999999999999</v>
      </c>
      <c r="U538" s="20">
        <v>0.30499999999999999</v>
      </c>
      <c r="V538" s="20">
        <f t="shared" si="16"/>
        <v>3.3723084499348195</v>
      </c>
      <c r="W538" s="20">
        <f t="shared" si="17"/>
        <v>64.307237779942156</v>
      </c>
    </row>
    <row r="539" spans="1:23" x14ac:dyDescent="0.25">
      <c r="A539" s="18">
        <v>8482</v>
      </c>
      <c r="B539" s="18">
        <v>8429</v>
      </c>
      <c r="C539" s="18">
        <v>2120</v>
      </c>
      <c r="D539" s="18">
        <v>2120</v>
      </c>
      <c r="E539" s="18" t="s">
        <v>116</v>
      </c>
      <c r="F539" s="18" t="s">
        <v>117</v>
      </c>
      <c r="G539" s="19">
        <v>4.6695569261700001E-2</v>
      </c>
      <c r="H539" s="19">
        <v>1.8897000000000001E-2</v>
      </c>
      <c r="I539" s="18" t="s">
        <v>79</v>
      </c>
      <c r="J539" s="18" t="s">
        <v>80</v>
      </c>
      <c r="K539" s="18">
        <v>27</v>
      </c>
      <c r="L539" s="18">
        <v>22</v>
      </c>
      <c r="M539" s="18" t="s">
        <v>59</v>
      </c>
      <c r="N539" s="18" t="s">
        <v>60</v>
      </c>
      <c r="O539" s="18" t="s">
        <v>61</v>
      </c>
      <c r="P539" s="19">
        <v>331.42338919399998</v>
      </c>
      <c r="Q539" s="19">
        <v>2034.05086136</v>
      </c>
      <c r="R539" s="20">
        <v>0.51060899999999998</v>
      </c>
      <c r="S539" s="20">
        <v>9.7789370000000009</v>
      </c>
      <c r="T539" s="20">
        <v>0.30199999999999999</v>
      </c>
      <c r="U539" s="20">
        <v>0.30499999999999999</v>
      </c>
      <c r="V539" s="20">
        <f t="shared" si="16"/>
        <v>6.7349868345539998E-3</v>
      </c>
      <c r="W539" s="20">
        <f t="shared" si="17"/>
        <v>0.12843083787985501</v>
      </c>
    </row>
    <row r="540" spans="1:23" x14ac:dyDescent="0.25">
      <c r="A540" s="18">
        <v>8483</v>
      </c>
      <c r="B540" s="18">
        <v>8430</v>
      </c>
      <c r="C540" s="18">
        <v>2120</v>
      </c>
      <c r="D540" s="18">
        <v>2120</v>
      </c>
      <c r="E540" s="18" t="s">
        <v>116</v>
      </c>
      <c r="F540" s="18" t="s">
        <v>117</v>
      </c>
      <c r="G540" s="19">
        <v>7.0422012805399996</v>
      </c>
      <c r="H540" s="19">
        <v>2.8498800000000002</v>
      </c>
      <c r="I540" s="18" t="s">
        <v>79</v>
      </c>
      <c r="J540" s="18" t="s">
        <v>80</v>
      </c>
      <c r="K540" s="18">
        <v>27</v>
      </c>
      <c r="L540" s="18">
        <v>22</v>
      </c>
      <c r="M540" s="18" t="s">
        <v>59</v>
      </c>
      <c r="N540" s="18" t="s">
        <v>60</v>
      </c>
      <c r="O540" s="18" t="s">
        <v>61</v>
      </c>
      <c r="P540" s="19">
        <v>6693.73130408</v>
      </c>
      <c r="Q540" s="19">
        <v>306757.06074699998</v>
      </c>
      <c r="R540" s="20">
        <v>0.51060899999999998</v>
      </c>
      <c r="S540" s="20">
        <v>9.7789370000000009</v>
      </c>
      <c r="T540" s="20">
        <v>0.30199999999999999</v>
      </c>
      <c r="U540" s="20">
        <v>0.30499999999999999</v>
      </c>
      <c r="V540" s="20">
        <f t="shared" si="16"/>
        <v>1.01571171509016</v>
      </c>
      <c r="W540" s="20">
        <f t="shared" si="17"/>
        <v>19.368813899404206</v>
      </c>
    </row>
    <row r="541" spans="1:23" x14ac:dyDescent="0.25">
      <c r="A541" s="18">
        <v>8484</v>
      </c>
      <c r="B541" s="18">
        <v>8431</v>
      </c>
      <c r="C541" s="18">
        <v>2120</v>
      </c>
      <c r="D541" s="18">
        <v>2120</v>
      </c>
      <c r="E541" s="18" t="s">
        <v>116</v>
      </c>
      <c r="F541" s="18" t="s">
        <v>117</v>
      </c>
      <c r="G541" s="19">
        <v>14.062474738400001</v>
      </c>
      <c r="H541" s="19">
        <v>5.6908799999999999</v>
      </c>
      <c r="I541" s="18" t="s">
        <v>79</v>
      </c>
      <c r="J541" s="18" t="s">
        <v>80</v>
      </c>
      <c r="K541" s="18">
        <v>27</v>
      </c>
      <c r="L541" s="18">
        <v>22</v>
      </c>
      <c r="M541" s="18" t="s">
        <v>59</v>
      </c>
      <c r="N541" s="18" t="s">
        <v>60</v>
      </c>
      <c r="O541" s="18" t="s">
        <v>61</v>
      </c>
      <c r="P541" s="19">
        <v>5554.8478489999998</v>
      </c>
      <c r="Q541" s="19">
        <v>612558.949364</v>
      </c>
      <c r="R541" s="20">
        <v>0.51060899999999998</v>
      </c>
      <c r="S541" s="20">
        <v>9.7789370000000009</v>
      </c>
      <c r="T541" s="20">
        <v>0.30199999999999999</v>
      </c>
      <c r="U541" s="20">
        <v>0.30499999999999999</v>
      </c>
      <c r="V541" s="20">
        <f t="shared" si="16"/>
        <v>2.0282585530521597</v>
      </c>
      <c r="W541" s="20">
        <f t="shared" si="17"/>
        <v>38.677276111219207</v>
      </c>
    </row>
    <row r="542" spans="1:23" x14ac:dyDescent="0.25">
      <c r="A542" s="18">
        <v>8485</v>
      </c>
      <c r="B542" s="18">
        <v>8432</v>
      </c>
      <c r="C542" s="18">
        <v>2120</v>
      </c>
      <c r="D542" s="18">
        <v>2120</v>
      </c>
      <c r="E542" s="18" t="s">
        <v>116</v>
      </c>
      <c r="F542" s="18" t="s">
        <v>117</v>
      </c>
      <c r="G542" s="19">
        <v>49.148769849499999</v>
      </c>
      <c r="H542" s="19">
        <v>19.889800000000001</v>
      </c>
      <c r="I542" s="18" t="s">
        <v>79</v>
      </c>
      <c r="J542" s="18" t="s">
        <v>80</v>
      </c>
      <c r="K542" s="18">
        <v>27</v>
      </c>
      <c r="L542" s="18">
        <v>22</v>
      </c>
      <c r="M542" s="18" t="s">
        <v>59</v>
      </c>
      <c r="N542" s="18" t="s">
        <v>60</v>
      </c>
      <c r="O542" s="18" t="s">
        <v>61</v>
      </c>
      <c r="P542" s="19">
        <v>8138.6951101499999</v>
      </c>
      <c r="Q542" s="19">
        <v>2140911.85097</v>
      </c>
      <c r="R542" s="20">
        <v>0.51060899999999998</v>
      </c>
      <c r="S542" s="20">
        <v>9.7789370000000009</v>
      </c>
      <c r="T542" s="20">
        <v>0.30199999999999999</v>
      </c>
      <c r="U542" s="20">
        <v>0.30499999999999999</v>
      </c>
      <c r="V542" s="20">
        <f t="shared" si="16"/>
        <v>7.0888257999635993</v>
      </c>
      <c r="W542" s="20">
        <f t="shared" si="17"/>
        <v>135.17826529410704</v>
      </c>
    </row>
    <row r="543" spans="1:23" x14ac:dyDescent="0.25">
      <c r="A543" s="18">
        <v>8486</v>
      </c>
      <c r="B543" s="18">
        <v>8433</v>
      </c>
      <c r="C543" s="18">
        <v>2120</v>
      </c>
      <c r="D543" s="18">
        <v>2120</v>
      </c>
      <c r="E543" s="18" t="s">
        <v>116</v>
      </c>
      <c r="F543" s="18" t="s">
        <v>117</v>
      </c>
      <c r="G543" s="19">
        <v>4.3709327607699997</v>
      </c>
      <c r="H543" s="19">
        <v>1.76885</v>
      </c>
      <c r="I543" s="18" t="s">
        <v>79</v>
      </c>
      <c r="J543" s="18" t="s">
        <v>80</v>
      </c>
      <c r="K543" s="18">
        <v>27</v>
      </c>
      <c r="L543" s="18">
        <v>22</v>
      </c>
      <c r="M543" s="18" t="s">
        <v>59</v>
      </c>
      <c r="N543" s="18" t="s">
        <v>60</v>
      </c>
      <c r="O543" s="18" t="s">
        <v>61</v>
      </c>
      <c r="P543" s="19">
        <v>2482.48535812</v>
      </c>
      <c r="Q543" s="19">
        <v>190397.069468</v>
      </c>
      <c r="R543" s="20">
        <v>0.51060899999999998</v>
      </c>
      <c r="S543" s="20">
        <v>9.7789370000000009</v>
      </c>
      <c r="T543" s="20">
        <v>0.30199999999999999</v>
      </c>
      <c r="U543" s="20">
        <v>0.30499999999999999</v>
      </c>
      <c r="V543" s="20">
        <f t="shared" si="16"/>
        <v>0.6304271292957</v>
      </c>
      <c r="W543" s="20">
        <f t="shared" si="17"/>
        <v>12.021743535152753</v>
      </c>
    </row>
    <row r="544" spans="1:23" x14ac:dyDescent="0.25">
      <c r="A544" s="18">
        <v>8487</v>
      </c>
      <c r="B544" s="18">
        <v>8434</v>
      </c>
      <c r="C544" s="18">
        <v>2120</v>
      </c>
      <c r="D544" s="18">
        <v>2120</v>
      </c>
      <c r="E544" s="18" t="s">
        <v>116</v>
      </c>
      <c r="F544" s="18" t="s">
        <v>117</v>
      </c>
      <c r="G544" s="19">
        <v>1.5988517417000001</v>
      </c>
      <c r="H544" s="19">
        <v>0.64703200000000005</v>
      </c>
      <c r="I544" s="18" t="s">
        <v>79</v>
      </c>
      <c r="J544" s="18" t="s">
        <v>80</v>
      </c>
      <c r="K544" s="18">
        <v>27</v>
      </c>
      <c r="L544" s="18">
        <v>22</v>
      </c>
      <c r="M544" s="18" t="s">
        <v>59</v>
      </c>
      <c r="N544" s="18" t="s">
        <v>60</v>
      </c>
      <c r="O544" s="18" t="s">
        <v>61</v>
      </c>
      <c r="P544" s="19">
        <v>1975.4834372099999</v>
      </c>
      <c r="Q544" s="19">
        <v>69645.703284899995</v>
      </c>
      <c r="R544" s="20">
        <v>0.51060899999999998</v>
      </c>
      <c r="S544" s="20">
        <v>9.7789370000000009</v>
      </c>
      <c r="T544" s="20">
        <v>0.30199999999999999</v>
      </c>
      <c r="U544" s="20">
        <v>0.30499999999999999</v>
      </c>
      <c r="V544" s="20">
        <f t="shared" si="16"/>
        <v>0.230605493016624</v>
      </c>
      <c r="W544" s="20">
        <f t="shared" si="17"/>
        <v>4.3974631896638812</v>
      </c>
    </row>
    <row r="545" spans="1:23" x14ac:dyDescent="0.25">
      <c r="A545" s="18">
        <v>8488</v>
      </c>
      <c r="B545" s="18">
        <v>8435</v>
      </c>
      <c r="C545" s="18">
        <v>2120</v>
      </c>
      <c r="D545" s="18">
        <v>2120</v>
      </c>
      <c r="E545" s="18" t="s">
        <v>116</v>
      </c>
      <c r="F545" s="18" t="s">
        <v>117</v>
      </c>
      <c r="G545" s="19">
        <v>18.818156254200002</v>
      </c>
      <c r="H545" s="19">
        <v>7.6154400000000004</v>
      </c>
      <c r="I545" s="18" t="s">
        <v>79</v>
      </c>
      <c r="J545" s="18" t="s">
        <v>80</v>
      </c>
      <c r="K545" s="18">
        <v>27</v>
      </c>
      <c r="L545" s="18">
        <v>22</v>
      </c>
      <c r="M545" s="18" t="s">
        <v>59</v>
      </c>
      <c r="N545" s="18" t="s">
        <v>60</v>
      </c>
      <c r="O545" s="18" t="s">
        <v>61</v>
      </c>
      <c r="P545" s="19">
        <v>3954.5279374900001</v>
      </c>
      <c r="Q545" s="19">
        <v>819715.607556</v>
      </c>
      <c r="R545" s="20">
        <v>0.51060899999999998</v>
      </c>
      <c r="S545" s="20">
        <v>9.7789370000000009</v>
      </c>
      <c r="T545" s="20">
        <v>0.30199999999999999</v>
      </c>
      <c r="U545" s="20">
        <v>0.30499999999999999</v>
      </c>
      <c r="V545" s="20">
        <f t="shared" si="16"/>
        <v>2.7141815176660797</v>
      </c>
      <c r="W545" s="20">
        <f t="shared" si="17"/>
        <v>51.757281051159616</v>
      </c>
    </row>
    <row r="546" spans="1:23" x14ac:dyDescent="0.25">
      <c r="A546" s="18">
        <v>8489</v>
      </c>
      <c r="B546" s="18">
        <v>8436</v>
      </c>
      <c r="C546" s="18">
        <v>2120</v>
      </c>
      <c r="D546" s="18">
        <v>2120</v>
      </c>
      <c r="E546" s="18" t="s">
        <v>116</v>
      </c>
      <c r="F546" s="18" t="s">
        <v>117</v>
      </c>
      <c r="G546" s="19">
        <v>20.623554389999999</v>
      </c>
      <c r="H546" s="19">
        <v>8.3460599999999996</v>
      </c>
      <c r="I546" s="18" t="s">
        <v>79</v>
      </c>
      <c r="J546" s="18" t="s">
        <v>80</v>
      </c>
      <c r="K546" s="18">
        <v>27</v>
      </c>
      <c r="L546" s="18">
        <v>22</v>
      </c>
      <c r="M546" s="18" t="s">
        <v>59</v>
      </c>
      <c r="N546" s="18" t="s">
        <v>60</v>
      </c>
      <c r="O546" s="18" t="s">
        <v>61</v>
      </c>
      <c r="P546" s="19">
        <v>6961.5822940099997</v>
      </c>
      <c r="Q546" s="19">
        <v>898358.43578000006</v>
      </c>
      <c r="R546" s="20">
        <v>0.51060899999999998</v>
      </c>
      <c r="S546" s="20">
        <v>9.7789370000000009</v>
      </c>
      <c r="T546" s="20">
        <v>0.30199999999999999</v>
      </c>
      <c r="U546" s="20">
        <v>0.30499999999999999</v>
      </c>
      <c r="V546" s="20">
        <f t="shared" si="16"/>
        <v>2.97457819867692</v>
      </c>
      <c r="W546" s="20">
        <f t="shared" si="17"/>
        <v>56.722838482062905</v>
      </c>
    </row>
    <row r="547" spans="1:23" x14ac:dyDescent="0.25">
      <c r="A547" s="18">
        <v>8490</v>
      </c>
      <c r="B547" s="18">
        <v>8437</v>
      </c>
      <c r="C547" s="18">
        <v>2120</v>
      </c>
      <c r="D547" s="18">
        <v>2120</v>
      </c>
      <c r="E547" s="18" t="s">
        <v>116</v>
      </c>
      <c r="F547" s="18" t="s">
        <v>117</v>
      </c>
      <c r="G547" s="19">
        <v>46.160245411299996</v>
      </c>
      <c r="H547" s="19">
        <v>18.680399999999999</v>
      </c>
      <c r="I547" s="18" t="s">
        <v>79</v>
      </c>
      <c r="J547" s="18" t="s">
        <v>80</v>
      </c>
      <c r="K547" s="18">
        <v>27</v>
      </c>
      <c r="L547" s="18">
        <v>22</v>
      </c>
      <c r="M547" s="18" t="s">
        <v>59</v>
      </c>
      <c r="N547" s="18" t="s">
        <v>60</v>
      </c>
      <c r="O547" s="18" t="s">
        <v>61</v>
      </c>
      <c r="P547" s="19">
        <v>7012.5986931899997</v>
      </c>
      <c r="Q547" s="19">
        <v>2010732.24716</v>
      </c>
      <c r="R547" s="20">
        <v>0.51060899999999998</v>
      </c>
      <c r="S547" s="20">
        <v>9.7789370000000009</v>
      </c>
      <c r="T547" s="20">
        <v>0.30199999999999999</v>
      </c>
      <c r="U547" s="20">
        <v>0.30499999999999999</v>
      </c>
      <c r="V547" s="20">
        <f t="shared" si="16"/>
        <v>6.6577894937927979</v>
      </c>
      <c r="W547" s="20">
        <f t="shared" si="17"/>
        <v>126.95874604068602</v>
      </c>
    </row>
    <row r="548" spans="1:23" x14ac:dyDescent="0.25">
      <c r="A548" s="18">
        <v>8491</v>
      </c>
      <c r="B548" s="18">
        <v>8438</v>
      </c>
      <c r="C548" s="18">
        <v>2120</v>
      </c>
      <c r="D548" s="18">
        <v>2120</v>
      </c>
      <c r="E548" s="18" t="s">
        <v>116</v>
      </c>
      <c r="F548" s="18" t="s">
        <v>117</v>
      </c>
      <c r="G548" s="19">
        <v>5.4880627319800004</v>
      </c>
      <c r="H548" s="19">
        <v>2.2209400000000001</v>
      </c>
      <c r="I548" s="18" t="s">
        <v>79</v>
      </c>
      <c r="J548" s="18" t="s">
        <v>80</v>
      </c>
      <c r="K548" s="18">
        <v>27</v>
      </c>
      <c r="L548" s="18">
        <v>22</v>
      </c>
      <c r="M548" s="18" t="s">
        <v>59</v>
      </c>
      <c r="N548" s="18" t="s">
        <v>60</v>
      </c>
      <c r="O548" s="18" t="s">
        <v>61</v>
      </c>
      <c r="P548" s="19">
        <v>2129.1848611800001</v>
      </c>
      <c r="Q548" s="19">
        <v>239059.056366</v>
      </c>
      <c r="R548" s="20">
        <v>0.51060899999999998</v>
      </c>
      <c r="S548" s="20">
        <v>9.7789370000000009</v>
      </c>
      <c r="T548" s="20">
        <v>0.30199999999999999</v>
      </c>
      <c r="U548" s="20">
        <v>0.30499999999999999</v>
      </c>
      <c r="V548" s="20">
        <f t="shared" si="16"/>
        <v>0.79155430281707995</v>
      </c>
      <c r="W548" s="20">
        <f t="shared" si="17"/>
        <v>15.094310476842102</v>
      </c>
    </row>
    <row r="549" spans="1:23" x14ac:dyDescent="0.25">
      <c r="A549" s="18">
        <v>8492</v>
      </c>
      <c r="B549" s="18">
        <v>8439</v>
      </c>
      <c r="C549" s="18">
        <v>2120</v>
      </c>
      <c r="D549" s="18">
        <v>2120</v>
      </c>
      <c r="E549" s="18" t="s">
        <v>116</v>
      </c>
      <c r="F549" s="18" t="s">
        <v>117</v>
      </c>
      <c r="G549" s="19">
        <v>0.186321793608</v>
      </c>
      <c r="H549" s="19">
        <v>7.5401800000000005E-2</v>
      </c>
      <c r="I549" s="18" t="s">
        <v>79</v>
      </c>
      <c r="J549" s="18" t="s">
        <v>80</v>
      </c>
      <c r="K549" s="18">
        <v>27</v>
      </c>
      <c r="L549" s="18">
        <v>22</v>
      </c>
      <c r="M549" s="18" t="s">
        <v>59</v>
      </c>
      <c r="N549" s="18" t="s">
        <v>60</v>
      </c>
      <c r="O549" s="18" t="s">
        <v>61</v>
      </c>
      <c r="P549" s="19">
        <v>422.10475543299998</v>
      </c>
      <c r="Q549" s="19">
        <v>8116.14486468</v>
      </c>
      <c r="R549" s="20">
        <v>0.51060899999999998</v>
      </c>
      <c r="S549" s="20">
        <v>9.7789370000000009</v>
      </c>
      <c r="T549" s="20">
        <v>0.30199999999999999</v>
      </c>
      <c r="U549" s="20">
        <v>0.30499999999999999</v>
      </c>
      <c r="V549" s="20">
        <f t="shared" si="16"/>
        <v>2.6873584711947601E-2</v>
      </c>
      <c r="W549" s="20">
        <f t="shared" si="17"/>
        <v>0.51245786906118707</v>
      </c>
    </row>
    <row r="550" spans="1:23" x14ac:dyDescent="0.25">
      <c r="A550" s="18">
        <v>8493</v>
      </c>
      <c r="B550" s="18">
        <v>8440</v>
      </c>
      <c r="C550" s="18">
        <v>2120</v>
      </c>
      <c r="D550" s="18">
        <v>2120</v>
      </c>
      <c r="E550" s="18" t="s">
        <v>116</v>
      </c>
      <c r="F550" s="18" t="s">
        <v>117</v>
      </c>
      <c r="G550" s="19">
        <v>1.16498406015E-3</v>
      </c>
      <c r="H550" s="19">
        <v>4.7145200000000003E-4</v>
      </c>
      <c r="I550" s="18" t="s">
        <v>79</v>
      </c>
      <c r="J550" s="18" t="s">
        <v>80</v>
      </c>
      <c r="K550" s="18">
        <v>27</v>
      </c>
      <c r="L550" s="18">
        <v>22</v>
      </c>
      <c r="M550" s="18" t="s">
        <v>59</v>
      </c>
      <c r="N550" s="18" t="s">
        <v>60</v>
      </c>
      <c r="O550" s="18" t="s">
        <v>61</v>
      </c>
      <c r="P550" s="19">
        <v>110.750530877</v>
      </c>
      <c r="Q550" s="19">
        <v>50.746502716800002</v>
      </c>
      <c r="R550" s="20">
        <v>0.51060899999999998</v>
      </c>
      <c r="S550" s="20">
        <v>9.7789370000000009</v>
      </c>
      <c r="T550" s="20">
        <v>0.30199999999999999</v>
      </c>
      <c r="U550" s="20">
        <v>0.30499999999999999</v>
      </c>
      <c r="V550" s="20">
        <f t="shared" si="16"/>
        <v>1.6802788871906398E-4</v>
      </c>
      <c r="W550" s="20">
        <f t="shared" si="17"/>
        <v>3.2041580875341812E-3</v>
      </c>
    </row>
    <row r="551" spans="1:23" x14ac:dyDescent="0.25">
      <c r="A551" s="18">
        <v>8494</v>
      </c>
      <c r="B551" s="18">
        <v>8441</v>
      </c>
      <c r="C551" s="18">
        <v>2120</v>
      </c>
      <c r="D551" s="18">
        <v>2120</v>
      </c>
      <c r="E551" s="18" t="s">
        <v>116</v>
      </c>
      <c r="F551" s="18" t="s">
        <v>117</v>
      </c>
      <c r="G551" s="19">
        <v>0.13769244152499999</v>
      </c>
      <c r="H551" s="19">
        <v>5.57222E-2</v>
      </c>
      <c r="I551" s="18" t="s">
        <v>79</v>
      </c>
      <c r="J551" s="18" t="s">
        <v>80</v>
      </c>
      <c r="K551" s="18">
        <v>27</v>
      </c>
      <c r="L551" s="18">
        <v>22</v>
      </c>
      <c r="M551" s="18" t="s">
        <v>59</v>
      </c>
      <c r="N551" s="18" t="s">
        <v>60</v>
      </c>
      <c r="O551" s="18" t="s">
        <v>61</v>
      </c>
      <c r="P551" s="19">
        <v>623.42227996999998</v>
      </c>
      <c r="Q551" s="19">
        <v>5997.8587609699998</v>
      </c>
      <c r="R551" s="20">
        <v>0.51060899999999998</v>
      </c>
      <c r="S551" s="20">
        <v>9.7789370000000009</v>
      </c>
      <c r="T551" s="20">
        <v>0.30199999999999999</v>
      </c>
      <c r="U551" s="20">
        <v>0.30499999999999999</v>
      </c>
      <c r="V551" s="20">
        <f t="shared" si="16"/>
        <v>1.9859675260220398E-2</v>
      </c>
      <c r="W551" s="20">
        <f t="shared" si="17"/>
        <v>0.37870819889447305</v>
      </c>
    </row>
    <row r="552" spans="1:23" x14ac:dyDescent="0.25">
      <c r="A552" s="18">
        <v>8495</v>
      </c>
      <c r="B552" s="18">
        <v>8442</v>
      </c>
      <c r="C552" s="18">
        <v>2120</v>
      </c>
      <c r="D552" s="18">
        <v>2120</v>
      </c>
      <c r="E552" s="18" t="s">
        <v>116</v>
      </c>
      <c r="F552" s="18" t="s">
        <v>117</v>
      </c>
      <c r="G552" s="19">
        <v>9.5334314820100001</v>
      </c>
      <c r="H552" s="19">
        <v>3.8580399999999999</v>
      </c>
      <c r="I552" s="18" t="s">
        <v>79</v>
      </c>
      <c r="J552" s="18" t="s">
        <v>80</v>
      </c>
      <c r="K552" s="18">
        <v>27</v>
      </c>
      <c r="L552" s="18">
        <v>22</v>
      </c>
      <c r="M552" s="18" t="s">
        <v>59</v>
      </c>
      <c r="N552" s="18" t="s">
        <v>60</v>
      </c>
      <c r="O552" s="18" t="s">
        <v>61</v>
      </c>
      <c r="P552" s="19">
        <v>4255.1150750099996</v>
      </c>
      <c r="Q552" s="19">
        <v>415274.66224999999</v>
      </c>
      <c r="R552" s="20">
        <v>0.51060899999999998</v>
      </c>
      <c r="S552" s="20">
        <v>9.7789370000000009</v>
      </c>
      <c r="T552" s="20">
        <v>0.30199999999999999</v>
      </c>
      <c r="U552" s="20">
        <v>0.30499999999999999</v>
      </c>
      <c r="V552" s="20">
        <f t="shared" si="16"/>
        <v>1.3750250625592799</v>
      </c>
      <c r="W552" s="20">
        <f t="shared" si="17"/>
        <v>26.220633421918603</v>
      </c>
    </row>
    <row r="553" spans="1:23" x14ac:dyDescent="0.25">
      <c r="A553" s="18">
        <v>8496</v>
      </c>
      <c r="B553" s="18">
        <v>8443</v>
      </c>
      <c r="C553" s="18">
        <v>2120</v>
      </c>
      <c r="D553" s="18">
        <v>2120</v>
      </c>
      <c r="E553" s="18" t="s">
        <v>116</v>
      </c>
      <c r="F553" s="18" t="s">
        <v>117</v>
      </c>
      <c r="G553" s="19">
        <v>9.6269152457399993E-3</v>
      </c>
      <c r="H553" s="19">
        <v>3.8958700000000001E-3</v>
      </c>
      <c r="I553" s="18" t="s">
        <v>79</v>
      </c>
      <c r="J553" s="18" t="s">
        <v>80</v>
      </c>
      <c r="K553" s="18">
        <v>27</v>
      </c>
      <c r="L553" s="18">
        <v>22</v>
      </c>
      <c r="M553" s="18" t="s">
        <v>59</v>
      </c>
      <c r="N553" s="18" t="s">
        <v>60</v>
      </c>
      <c r="O553" s="18" t="s">
        <v>61</v>
      </c>
      <c r="P553" s="19">
        <v>155.79783662700001</v>
      </c>
      <c r="Q553" s="19">
        <v>419.34675072300001</v>
      </c>
      <c r="R553" s="20">
        <v>0.51060899999999998</v>
      </c>
      <c r="S553" s="20">
        <v>9.7789370000000009</v>
      </c>
      <c r="T553" s="20">
        <v>0.30199999999999999</v>
      </c>
      <c r="U553" s="20">
        <v>0.30499999999999999</v>
      </c>
      <c r="V553" s="20">
        <f t="shared" si="16"/>
        <v>1.3885078668113397E-3</v>
      </c>
      <c r="W553" s="20">
        <f t="shared" si="17"/>
        <v>2.6477739766682058E-2</v>
      </c>
    </row>
    <row r="554" spans="1:23" x14ac:dyDescent="0.25">
      <c r="A554" s="18">
        <v>8497</v>
      </c>
      <c r="B554" s="18">
        <v>8444</v>
      </c>
      <c r="C554" s="18">
        <v>2120</v>
      </c>
      <c r="D554" s="18">
        <v>2120</v>
      </c>
      <c r="E554" s="18" t="s">
        <v>116</v>
      </c>
      <c r="F554" s="18" t="s">
        <v>117</v>
      </c>
      <c r="G554" s="19">
        <v>78.971248727499997</v>
      </c>
      <c r="H554" s="19">
        <v>31.958500000000001</v>
      </c>
      <c r="I554" s="18" t="s">
        <v>79</v>
      </c>
      <c r="J554" s="18" t="s">
        <v>80</v>
      </c>
      <c r="K554" s="18">
        <v>27</v>
      </c>
      <c r="L554" s="18">
        <v>22</v>
      </c>
      <c r="M554" s="18" t="s">
        <v>59</v>
      </c>
      <c r="N554" s="18" t="s">
        <v>60</v>
      </c>
      <c r="O554" s="18" t="s">
        <v>61</v>
      </c>
      <c r="P554" s="19">
        <v>15168.510719100001</v>
      </c>
      <c r="Q554" s="19">
        <v>3439973.83464</v>
      </c>
      <c r="R554" s="20">
        <v>0.51060899999999998</v>
      </c>
      <c r="S554" s="20">
        <v>9.7789370000000009</v>
      </c>
      <c r="T554" s="20">
        <v>0.30199999999999999</v>
      </c>
      <c r="U554" s="20">
        <v>0.30499999999999999</v>
      </c>
      <c r="V554" s="20">
        <f t="shared" si="16"/>
        <v>11.390171813096998</v>
      </c>
      <c r="W554" s="20">
        <f t="shared" si="17"/>
        <v>217.20150988957752</v>
      </c>
    </row>
    <row r="555" spans="1:23" x14ac:dyDescent="0.25">
      <c r="A555" s="18">
        <v>8498</v>
      </c>
      <c r="B555" s="18">
        <v>8445</v>
      </c>
      <c r="C555" s="18">
        <v>2120</v>
      </c>
      <c r="D555" s="18">
        <v>2120</v>
      </c>
      <c r="E555" s="18" t="s">
        <v>116</v>
      </c>
      <c r="F555" s="18" t="s">
        <v>117</v>
      </c>
      <c r="G555" s="19">
        <v>233.58090155400001</v>
      </c>
      <c r="H555" s="19">
        <v>94.526799999999994</v>
      </c>
      <c r="I555" s="18" t="s">
        <v>79</v>
      </c>
      <c r="J555" s="18" t="s">
        <v>80</v>
      </c>
      <c r="K555" s="18">
        <v>27</v>
      </c>
      <c r="L555" s="18">
        <v>22</v>
      </c>
      <c r="M555" s="18" t="s">
        <v>59</v>
      </c>
      <c r="N555" s="18" t="s">
        <v>60</v>
      </c>
      <c r="O555" s="18" t="s">
        <v>61</v>
      </c>
      <c r="P555" s="19">
        <v>24959.658959</v>
      </c>
      <c r="Q555" s="19">
        <v>10174743.3726</v>
      </c>
      <c r="R555" s="20">
        <v>0.51060899999999998</v>
      </c>
      <c r="S555" s="20">
        <v>9.7789370000000009</v>
      </c>
      <c r="T555" s="20">
        <v>0.30199999999999999</v>
      </c>
      <c r="U555" s="20">
        <v>0.30499999999999999</v>
      </c>
      <c r="V555" s="20">
        <f t="shared" si="16"/>
        <v>33.689831905197593</v>
      </c>
      <c r="W555" s="20">
        <f t="shared" si="17"/>
        <v>642.43827729806208</v>
      </c>
    </row>
    <row r="556" spans="1:23" x14ac:dyDescent="0.25">
      <c r="A556" s="18">
        <v>8499</v>
      </c>
      <c r="B556" s="18">
        <v>8446</v>
      </c>
      <c r="C556" s="18">
        <v>2120</v>
      </c>
      <c r="D556" s="18">
        <v>2120</v>
      </c>
      <c r="E556" s="18" t="s">
        <v>116</v>
      </c>
      <c r="F556" s="18" t="s">
        <v>117</v>
      </c>
      <c r="G556" s="19">
        <v>0.409345515223</v>
      </c>
      <c r="H556" s="19">
        <v>0.165656</v>
      </c>
      <c r="I556" s="18" t="s">
        <v>79</v>
      </c>
      <c r="J556" s="18" t="s">
        <v>80</v>
      </c>
      <c r="K556" s="18">
        <v>27</v>
      </c>
      <c r="L556" s="18">
        <v>22</v>
      </c>
      <c r="M556" s="18" t="s">
        <v>59</v>
      </c>
      <c r="N556" s="18" t="s">
        <v>60</v>
      </c>
      <c r="O556" s="18" t="s">
        <v>61</v>
      </c>
      <c r="P556" s="19">
        <v>789.39451343400003</v>
      </c>
      <c r="Q556" s="19">
        <v>17831.019318899998</v>
      </c>
      <c r="R556" s="20">
        <v>0.51060899999999998</v>
      </c>
      <c r="S556" s="20">
        <v>9.7789370000000009</v>
      </c>
      <c r="T556" s="20">
        <v>0.30199999999999999</v>
      </c>
      <c r="U556" s="20">
        <v>0.30499999999999999</v>
      </c>
      <c r="V556" s="20">
        <f t="shared" si="16"/>
        <v>5.9040640263791987E-2</v>
      </c>
      <c r="W556" s="20">
        <f t="shared" si="17"/>
        <v>1.1258580134320402</v>
      </c>
    </row>
    <row r="557" spans="1:23" x14ac:dyDescent="0.25">
      <c r="A557" s="18">
        <v>8500</v>
      </c>
      <c r="B557" s="18">
        <v>8447</v>
      </c>
      <c r="C557" s="18">
        <v>2120</v>
      </c>
      <c r="D557" s="18">
        <v>2120</v>
      </c>
      <c r="E557" s="18" t="s">
        <v>116</v>
      </c>
      <c r="F557" s="18" t="s">
        <v>117</v>
      </c>
      <c r="G557" s="19">
        <v>20.751950387099999</v>
      </c>
      <c r="H557" s="19">
        <v>8.3980200000000007</v>
      </c>
      <c r="I557" s="18" t="s">
        <v>79</v>
      </c>
      <c r="J557" s="18" t="s">
        <v>80</v>
      </c>
      <c r="K557" s="18">
        <v>27</v>
      </c>
      <c r="L557" s="18">
        <v>22</v>
      </c>
      <c r="M557" s="18" t="s">
        <v>59</v>
      </c>
      <c r="N557" s="18" t="s">
        <v>60</v>
      </c>
      <c r="O557" s="18" t="s">
        <v>61</v>
      </c>
      <c r="P557" s="19">
        <v>4644.8211321400004</v>
      </c>
      <c r="Q557" s="19">
        <v>903951.34304900002</v>
      </c>
      <c r="R557" s="20">
        <v>0.51060899999999998</v>
      </c>
      <c r="S557" s="20">
        <v>9.7789370000000009</v>
      </c>
      <c r="T557" s="20">
        <v>0.30199999999999999</v>
      </c>
      <c r="U557" s="20">
        <v>0.30499999999999999</v>
      </c>
      <c r="V557" s="20">
        <f t="shared" si="16"/>
        <v>2.9930970067376399</v>
      </c>
      <c r="W557" s="20">
        <f t="shared" si="17"/>
        <v>57.075977410794309</v>
      </c>
    </row>
    <row r="558" spans="1:23" x14ac:dyDescent="0.25">
      <c r="A558" s="18">
        <v>8501</v>
      </c>
      <c r="B558" s="18">
        <v>8448</v>
      </c>
      <c r="C558" s="18">
        <v>2120</v>
      </c>
      <c r="D558" s="18">
        <v>2120</v>
      </c>
      <c r="E558" s="18" t="s">
        <v>116</v>
      </c>
      <c r="F558" s="18" t="s">
        <v>117</v>
      </c>
      <c r="G558" s="19">
        <v>18.835787780699999</v>
      </c>
      <c r="H558" s="19">
        <v>7.6225699999999996</v>
      </c>
      <c r="I558" s="18" t="s">
        <v>79</v>
      </c>
      <c r="J558" s="18" t="s">
        <v>80</v>
      </c>
      <c r="K558" s="18">
        <v>27</v>
      </c>
      <c r="L558" s="18">
        <v>22</v>
      </c>
      <c r="M558" s="18" t="s">
        <v>59</v>
      </c>
      <c r="N558" s="18" t="s">
        <v>60</v>
      </c>
      <c r="O558" s="18" t="s">
        <v>61</v>
      </c>
      <c r="P558" s="19">
        <v>4219.2834214900004</v>
      </c>
      <c r="Q558" s="19">
        <v>820483.63378200005</v>
      </c>
      <c r="R558" s="20">
        <v>0.51060899999999998</v>
      </c>
      <c r="S558" s="20">
        <v>9.7789370000000009</v>
      </c>
      <c r="T558" s="20">
        <v>0.30199999999999999</v>
      </c>
      <c r="U558" s="20">
        <v>0.30499999999999999</v>
      </c>
      <c r="V558" s="20">
        <f t="shared" si="16"/>
        <v>2.7167226859007396</v>
      </c>
      <c r="W558" s="20">
        <f t="shared" si="17"/>
        <v>51.805739106622553</v>
      </c>
    </row>
    <row r="559" spans="1:23" x14ac:dyDescent="0.25">
      <c r="A559" s="18">
        <v>8502</v>
      </c>
      <c r="B559" s="18">
        <v>8449</v>
      </c>
      <c r="C559" s="18">
        <v>2120</v>
      </c>
      <c r="D559" s="18">
        <v>2120</v>
      </c>
      <c r="E559" s="18" t="s">
        <v>116</v>
      </c>
      <c r="F559" s="18" t="s">
        <v>117</v>
      </c>
      <c r="G559" s="19">
        <v>2.3933403368300001</v>
      </c>
      <c r="H559" s="19">
        <v>0.96855000000000002</v>
      </c>
      <c r="I559" s="18" t="s">
        <v>79</v>
      </c>
      <c r="J559" s="18" t="s">
        <v>80</v>
      </c>
      <c r="K559" s="18">
        <v>27</v>
      </c>
      <c r="L559" s="18">
        <v>22</v>
      </c>
      <c r="M559" s="18" t="s">
        <v>59</v>
      </c>
      <c r="N559" s="18" t="s">
        <v>60</v>
      </c>
      <c r="O559" s="18" t="s">
        <v>61</v>
      </c>
      <c r="P559" s="19">
        <v>2194.12649474</v>
      </c>
      <c r="Q559" s="19">
        <v>104253.475897</v>
      </c>
      <c r="R559" s="20">
        <v>0.51060899999999998</v>
      </c>
      <c r="S559" s="20">
        <v>9.7789370000000009</v>
      </c>
      <c r="T559" s="20">
        <v>0.30199999999999999</v>
      </c>
      <c r="U559" s="20">
        <v>0.30499999999999999</v>
      </c>
      <c r="V559" s="20">
        <f t="shared" si="16"/>
        <v>0.34519614217109995</v>
      </c>
      <c r="W559" s="20">
        <f t="shared" si="17"/>
        <v>6.5826156547882517</v>
      </c>
    </row>
    <row r="560" spans="1:23" x14ac:dyDescent="0.25">
      <c r="A560" s="18">
        <v>8503</v>
      </c>
      <c r="B560" s="18">
        <v>8450</v>
      </c>
      <c r="C560" s="18">
        <v>2120</v>
      </c>
      <c r="D560" s="18">
        <v>2120</v>
      </c>
      <c r="E560" s="18" t="s">
        <v>116</v>
      </c>
      <c r="F560" s="18" t="s">
        <v>117</v>
      </c>
      <c r="G560" s="19">
        <v>21.1398463859</v>
      </c>
      <c r="H560" s="19">
        <v>8.5549900000000001</v>
      </c>
      <c r="I560" s="18" t="s">
        <v>79</v>
      </c>
      <c r="J560" s="18" t="s">
        <v>80</v>
      </c>
      <c r="K560" s="18">
        <v>27</v>
      </c>
      <c r="L560" s="18">
        <v>22</v>
      </c>
      <c r="M560" s="18" t="s">
        <v>59</v>
      </c>
      <c r="N560" s="18" t="s">
        <v>60</v>
      </c>
      <c r="O560" s="18" t="s">
        <v>61</v>
      </c>
      <c r="P560" s="19">
        <v>6813.4387271300002</v>
      </c>
      <c r="Q560" s="19">
        <v>920848.02516600001</v>
      </c>
      <c r="R560" s="20">
        <v>0.51060899999999998</v>
      </c>
      <c r="S560" s="20">
        <v>9.7789370000000009</v>
      </c>
      <c r="T560" s="20">
        <v>0.30199999999999999</v>
      </c>
      <c r="U560" s="20">
        <v>0.30499999999999999</v>
      </c>
      <c r="V560" s="20">
        <f t="shared" si="16"/>
        <v>3.0490419124591801</v>
      </c>
      <c r="W560" s="20">
        <f t="shared" si="17"/>
        <v>58.14280223071286</v>
      </c>
    </row>
    <row r="561" spans="1:23" x14ac:dyDescent="0.25">
      <c r="A561" s="18">
        <v>8504</v>
      </c>
      <c r="B561" s="18">
        <v>8451</v>
      </c>
      <c r="C561" s="18">
        <v>2120</v>
      </c>
      <c r="D561" s="18">
        <v>2120</v>
      </c>
      <c r="E561" s="18" t="s">
        <v>116</v>
      </c>
      <c r="F561" s="18" t="s">
        <v>117</v>
      </c>
      <c r="G561" s="19">
        <v>1.9970844814199999E-3</v>
      </c>
      <c r="H561" s="19">
        <v>8.0819099999999999E-4</v>
      </c>
      <c r="I561" s="18" t="s">
        <v>79</v>
      </c>
      <c r="J561" s="18" t="s">
        <v>80</v>
      </c>
      <c r="K561" s="18">
        <v>27</v>
      </c>
      <c r="L561" s="18">
        <v>22</v>
      </c>
      <c r="M561" s="18" t="s">
        <v>59</v>
      </c>
      <c r="N561" s="18" t="s">
        <v>60</v>
      </c>
      <c r="O561" s="18" t="s">
        <v>61</v>
      </c>
      <c r="P561" s="19">
        <v>84.613492454400003</v>
      </c>
      <c r="Q561" s="19">
        <v>86.992651890000005</v>
      </c>
      <c r="R561" s="20">
        <v>0.51060899999999998</v>
      </c>
      <c r="S561" s="20">
        <v>9.7789370000000009</v>
      </c>
      <c r="T561" s="20">
        <v>0.30199999999999999</v>
      </c>
      <c r="U561" s="20">
        <v>0.30499999999999999</v>
      </c>
      <c r="V561" s="20">
        <f t="shared" si="16"/>
        <v>2.8804337962666195E-4</v>
      </c>
      <c r="W561" s="20">
        <f t="shared" si="17"/>
        <v>5.4927579667120663E-3</v>
      </c>
    </row>
    <row r="562" spans="1:23" x14ac:dyDescent="0.25">
      <c r="A562" s="18">
        <v>8505</v>
      </c>
      <c r="B562" s="18">
        <v>8452</v>
      </c>
      <c r="C562" s="18">
        <v>2120</v>
      </c>
      <c r="D562" s="18">
        <v>2120</v>
      </c>
      <c r="E562" s="18" t="s">
        <v>116</v>
      </c>
      <c r="F562" s="18" t="s">
        <v>117</v>
      </c>
      <c r="G562" s="19">
        <v>8.6515756169399993E-2</v>
      </c>
      <c r="H562" s="19">
        <v>3.50117E-2</v>
      </c>
      <c r="I562" s="18" t="s">
        <v>79</v>
      </c>
      <c r="J562" s="18" t="s">
        <v>80</v>
      </c>
      <c r="K562" s="18">
        <v>27</v>
      </c>
      <c r="L562" s="18">
        <v>22</v>
      </c>
      <c r="M562" s="18" t="s">
        <v>59</v>
      </c>
      <c r="N562" s="18" t="s">
        <v>60</v>
      </c>
      <c r="O562" s="18" t="s">
        <v>61</v>
      </c>
      <c r="P562" s="19">
        <v>376.18523462100001</v>
      </c>
      <c r="Q562" s="19">
        <v>3768.6112647</v>
      </c>
      <c r="R562" s="20">
        <v>0.51060899999999998</v>
      </c>
      <c r="S562" s="20">
        <v>9.7789370000000009</v>
      </c>
      <c r="T562" s="20">
        <v>0.30199999999999999</v>
      </c>
      <c r="U562" s="20">
        <v>0.30499999999999999</v>
      </c>
      <c r="V562" s="20">
        <f t="shared" si="16"/>
        <v>1.24783478094594E-2</v>
      </c>
      <c r="W562" s="20">
        <f t="shared" si="17"/>
        <v>0.23795215995121555</v>
      </c>
    </row>
    <row r="563" spans="1:23" x14ac:dyDescent="0.25">
      <c r="A563" s="18">
        <v>8506</v>
      </c>
      <c r="B563" s="18">
        <v>8453</v>
      </c>
      <c r="C563" s="18">
        <v>2120</v>
      </c>
      <c r="D563" s="18">
        <v>2120</v>
      </c>
      <c r="E563" s="18" t="s">
        <v>116</v>
      </c>
      <c r="F563" s="18" t="s">
        <v>117</v>
      </c>
      <c r="G563" s="19">
        <v>0.95752807679399998</v>
      </c>
      <c r="H563" s="19">
        <v>0.38749800000000001</v>
      </c>
      <c r="I563" s="18" t="s">
        <v>79</v>
      </c>
      <c r="J563" s="18" t="s">
        <v>80</v>
      </c>
      <c r="K563" s="18">
        <v>27</v>
      </c>
      <c r="L563" s="18">
        <v>22</v>
      </c>
      <c r="M563" s="18" t="s">
        <v>59</v>
      </c>
      <c r="N563" s="18" t="s">
        <v>60</v>
      </c>
      <c r="O563" s="18" t="s">
        <v>61</v>
      </c>
      <c r="P563" s="19">
        <v>2745.4336946399999</v>
      </c>
      <c r="Q563" s="19">
        <v>41709.756185600003</v>
      </c>
      <c r="R563" s="20">
        <v>0.51060899999999998</v>
      </c>
      <c r="S563" s="20">
        <v>9.7789370000000009</v>
      </c>
      <c r="T563" s="20">
        <v>0.30199999999999999</v>
      </c>
      <c r="U563" s="20">
        <v>0.30499999999999999</v>
      </c>
      <c r="V563" s="20">
        <f t="shared" si="16"/>
        <v>0.13810625646483599</v>
      </c>
      <c r="W563" s="20">
        <f t="shared" si="17"/>
        <v>2.6335763780900705</v>
      </c>
    </row>
    <row r="564" spans="1:23" x14ac:dyDescent="0.25">
      <c r="A564" s="18">
        <v>8507</v>
      </c>
      <c r="B564" s="18">
        <v>8454</v>
      </c>
      <c r="C564" s="18">
        <v>2120</v>
      </c>
      <c r="D564" s="18">
        <v>2120</v>
      </c>
      <c r="E564" s="18" t="s">
        <v>116</v>
      </c>
      <c r="F564" s="18" t="s">
        <v>117</v>
      </c>
      <c r="G564" s="19">
        <v>0.93676590602599996</v>
      </c>
      <c r="H564" s="19">
        <v>0.37909599999999999</v>
      </c>
      <c r="I564" s="18" t="s">
        <v>79</v>
      </c>
      <c r="J564" s="18" t="s">
        <v>80</v>
      </c>
      <c r="K564" s="18">
        <v>27</v>
      </c>
      <c r="L564" s="18">
        <v>22</v>
      </c>
      <c r="M564" s="18" t="s">
        <v>59</v>
      </c>
      <c r="N564" s="18" t="s">
        <v>60</v>
      </c>
      <c r="O564" s="18" t="s">
        <v>61</v>
      </c>
      <c r="P564" s="19">
        <v>3970.1951853599999</v>
      </c>
      <c r="Q564" s="19">
        <v>40805.359645700002</v>
      </c>
      <c r="R564" s="20">
        <v>0.51060899999999998</v>
      </c>
      <c r="S564" s="20">
        <v>9.7789370000000009</v>
      </c>
      <c r="T564" s="20">
        <v>0.30199999999999999</v>
      </c>
      <c r="U564" s="20">
        <v>0.30499999999999999</v>
      </c>
      <c r="V564" s="20">
        <f t="shared" si="16"/>
        <v>0.13511174096587197</v>
      </c>
      <c r="W564" s="20">
        <f t="shared" si="17"/>
        <v>2.5764733511616407</v>
      </c>
    </row>
    <row r="565" spans="1:23" x14ac:dyDescent="0.25">
      <c r="A565" s="18">
        <v>8508</v>
      </c>
      <c r="B565" s="18">
        <v>8455</v>
      </c>
      <c r="C565" s="18">
        <v>2120</v>
      </c>
      <c r="D565" s="18">
        <v>2120</v>
      </c>
      <c r="E565" s="18" t="s">
        <v>116</v>
      </c>
      <c r="F565" s="18" t="s">
        <v>117</v>
      </c>
      <c r="G565" s="19">
        <v>13.6233446276</v>
      </c>
      <c r="H565" s="19">
        <v>5.5131699999999997</v>
      </c>
      <c r="I565" s="18" t="s">
        <v>79</v>
      </c>
      <c r="J565" s="18" t="s">
        <v>80</v>
      </c>
      <c r="K565" s="18">
        <v>27</v>
      </c>
      <c r="L565" s="18">
        <v>22</v>
      </c>
      <c r="M565" s="18" t="s">
        <v>59</v>
      </c>
      <c r="N565" s="18" t="s">
        <v>60</v>
      </c>
      <c r="O565" s="18" t="s">
        <v>61</v>
      </c>
      <c r="P565" s="19">
        <v>3098.0066386499998</v>
      </c>
      <c r="Q565" s="19">
        <v>593430.51824799995</v>
      </c>
      <c r="R565" s="20">
        <v>0.51060899999999998</v>
      </c>
      <c r="S565" s="20">
        <v>9.7789370000000009</v>
      </c>
      <c r="T565" s="20">
        <v>0.30199999999999999</v>
      </c>
      <c r="U565" s="20">
        <v>0.30499999999999999</v>
      </c>
      <c r="V565" s="20">
        <f t="shared" si="16"/>
        <v>1.9649218059299396</v>
      </c>
      <c r="W565" s="20">
        <f t="shared" si="17"/>
        <v>37.469494759701554</v>
      </c>
    </row>
    <row r="566" spans="1:23" x14ac:dyDescent="0.25">
      <c r="A566" s="18">
        <v>8509</v>
      </c>
      <c r="B566" s="18">
        <v>8456</v>
      </c>
      <c r="C566" s="18">
        <v>2120</v>
      </c>
      <c r="D566" s="18">
        <v>2120</v>
      </c>
      <c r="E566" s="18" t="s">
        <v>116</v>
      </c>
      <c r="F566" s="18" t="s">
        <v>117</v>
      </c>
      <c r="G566" s="19">
        <v>13.479320832499999</v>
      </c>
      <c r="H566" s="19">
        <v>5.4548899999999998</v>
      </c>
      <c r="I566" s="18" t="s">
        <v>79</v>
      </c>
      <c r="J566" s="18" t="s">
        <v>80</v>
      </c>
      <c r="K566" s="18">
        <v>27</v>
      </c>
      <c r="L566" s="18">
        <v>22</v>
      </c>
      <c r="M566" s="18" t="s">
        <v>59</v>
      </c>
      <c r="N566" s="18" t="s">
        <v>60</v>
      </c>
      <c r="O566" s="18" t="s">
        <v>61</v>
      </c>
      <c r="P566" s="19">
        <v>3358.0056835700002</v>
      </c>
      <c r="Q566" s="19">
        <v>587156.86682899995</v>
      </c>
      <c r="R566" s="20">
        <v>0.51060899999999998</v>
      </c>
      <c r="S566" s="20">
        <v>9.7789370000000009</v>
      </c>
      <c r="T566" s="20">
        <v>0.30199999999999999</v>
      </c>
      <c r="U566" s="20">
        <v>0.30499999999999999</v>
      </c>
      <c r="V566" s="20">
        <f t="shared" si="16"/>
        <v>1.9441505177509797</v>
      </c>
      <c r="W566" s="20">
        <f t="shared" si="17"/>
        <v>37.073402828091361</v>
      </c>
    </row>
    <row r="567" spans="1:23" x14ac:dyDescent="0.25">
      <c r="A567" s="18">
        <v>8510</v>
      </c>
      <c r="B567" s="18">
        <v>8457</v>
      </c>
      <c r="C567" s="18">
        <v>2120</v>
      </c>
      <c r="D567" s="18">
        <v>2120</v>
      </c>
      <c r="E567" s="18" t="s">
        <v>116</v>
      </c>
      <c r="F567" s="18" t="s">
        <v>117</v>
      </c>
      <c r="G567" s="19">
        <v>0.71398716581300004</v>
      </c>
      <c r="H567" s="19">
        <v>0.28893999999999997</v>
      </c>
      <c r="I567" s="18" t="s">
        <v>79</v>
      </c>
      <c r="J567" s="18" t="s">
        <v>80</v>
      </c>
      <c r="K567" s="18">
        <v>27</v>
      </c>
      <c r="L567" s="18">
        <v>22</v>
      </c>
      <c r="M567" s="18" t="s">
        <v>59</v>
      </c>
      <c r="N567" s="18" t="s">
        <v>60</v>
      </c>
      <c r="O567" s="18" t="s">
        <v>61</v>
      </c>
      <c r="P567" s="19">
        <v>817.81913624499998</v>
      </c>
      <c r="Q567" s="19">
        <v>31101.156537300001</v>
      </c>
      <c r="R567" s="20">
        <v>0.51060899999999998</v>
      </c>
      <c r="S567" s="20">
        <v>9.7789370000000009</v>
      </c>
      <c r="T567" s="20">
        <v>0.30199999999999999</v>
      </c>
      <c r="U567" s="20">
        <v>0.30499999999999999</v>
      </c>
      <c r="V567" s="20">
        <f t="shared" si="16"/>
        <v>0.10297968439307999</v>
      </c>
      <c r="W567" s="20">
        <f t="shared" si="17"/>
        <v>1.9637406094620999</v>
      </c>
    </row>
    <row r="568" spans="1:23" x14ac:dyDescent="0.25">
      <c r="A568" s="18">
        <v>8511</v>
      </c>
      <c r="B568" s="18">
        <v>8458</v>
      </c>
      <c r="C568" s="18">
        <v>2120</v>
      </c>
      <c r="D568" s="18">
        <v>2120</v>
      </c>
      <c r="E568" s="18" t="s">
        <v>116</v>
      </c>
      <c r="F568" s="18" t="s">
        <v>117</v>
      </c>
      <c r="G568" s="19">
        <v>9.4817573551100001E-2</v>
      </c>
      <c r="H568" s="19">
        <v>3.8371299999999997E-2</v>
      </c>
      <c r="I568" s="18" t="s">
        <v>79</v>
      </c>
      <c r="J568" s="18" t="s">
        <v>80</v>
      </c>
      <c r="K568" s="18">
        <v>27</v>
      </c>
      <c r="L568" s="18">
        <v>22</v>
      </c>
      <c r="M568" s="18" t="s">
        <v>59</v>
      </c>
      <c r="N568" s="18" t="s">
        <v>60</v>
      </c>
      <c r="O568" s="18" t="s">
        <v>61</v>
      </c>
      <c r="P568" s="19">
        <v>322.012507357</v>
      </c>
      <c r="Q568" s="19">
        <v>4130.2369827000002</v>
      </c>
      <c r="R568" s="20">
        <v>0.51060899999999998</v>
      </c>
      <c r="S568" s="20">
        <v>9.7789370000000009</v>
      </c>
      <c r="T568" s="20">
        <v>0.30199999999999999</v>
      </c>
      <c r="U568" s="20">
        <v>0.30499999999999999</v>
      </c>
      <c r="V568" s="20">
        <f t="shared" si="16"/>
        <v>1.3675726322946599E-2</v>
      </c>
      <c r="W568" s="20">
        <f t="shared" si="17"/>
        <v>0.26078521508912955</v>
      </c>
    </row>
    <row r="569" spans="1:23" x14ac:dyDescent="0.25">
      <c r="A569" s="18">
        <v>8512</v>
      </c>
      <c r="B569" s="18">
        <v>8459</v>
      </c>
      <c r="C569" s="18">
        <v>2120</v>
      </c>
      <c r="D569" s="18">
        <v>2120</v>
      </c>
      <c r="E569" s="18" t="s">
        <v>116</v>
      </c>
      <c r="F569" s="18" t="s">
        <v>117</v>
      </c>
      <c r="G569" s="19">
        <v>2.5993220927500001E-2</v>
      </c>
      <c r="H569" s="19">
        <v>1.05191E-2</v>
      </c>
      <c r="I569" s="18" t="s">
        <v>79</v>
      </c>
      <c r="J569" s="18" t="s">
        <v>80</v>
      </c>
      <c r="K569" s="18">
        <v>27</v>
      </c>
      <c r="L569" s="18">
        <v>22</v>
      </c>
      <c r="M569" s="18" t="s">
        <v>59</v>
      </c>
      <c r="N569" s="18" t="s">
        <v>60</v>
      </c>
      <c r="O569" s="18" t="s">
        <v>61</v>
      </c>
      <c r="P569" s="19">
        <v>256.49924107499999</v>
      </c>
      <c r="Q569" s="19">
        <v>1132.2601746299999</v>
      </c>
      <c r="R569" s="20">
        <v>0.51060899999999998</v>
      </c>
      <c r="S569" s="20">
        <v>9.7789370000000009</v>
      </c>
      <c r="T569" s="20">
        <v>0.30199999999999999</v>
      </c>
      <c r="U569" s="20">
        <v>0.30499999999999999</v>
      </c>
      <c r="V569" s="20">
        <f t="shared" si="16"/>
        <v>3.7490606980661997E-3</v>
      </c>
      <c r="W569" s="20">
        <f t="shared" si="17"/>
        <v>7.1491603256706518E-2</v>
      </c>
    </row>
    <row r="570" spans="1:23" x14ac:dyDescent="0.25">
      <c r="A570" s="18">
        <v>8513</v>
      </c>
      <c r="B570" s="18">
        <v>8460</v>
      </c>
      <c r="C570" s="18">
        <v>2120</v>
      </c>
      <c r="D570" s="18">
        <v>2120</v>
      </c>
      <c r="E570" s="18" t="s">
        <v>116</v>
      </c>
      <c r="F570" s="18" t="s">
        <v>117</v>
      </c>
      <c r="G570" s="19">
        <v>9.5530403139000004</v>
      </c>
      <c r="H570" s="19">
        <v>3.86598</v>
      </c>
      <c r="I570" s="18" t="s">
        <v>79</v>
      </c>
      <c r="J570" s="18" t="s">
        <v>80</v>
      </c>
      <c r="K570" s="18">
        <v>27</v>
      </c>
      <c r="L570" s="18">
        <v>22</v>
      </c>
      <c r="M570" s="18" t="s">
        <v>59</v>
      </c>
      <c r="N570" s="18" t="s">
        <v>60</v>
      </c>
      <c r="O570" s="18" t="s">
        <v>61</v>
      </c>
      <c r="P570" s="19">
        <v>2945.04375312</v>
      </c>
      <c r="Q570" s="19">
        <v>416128.77155499998</v>
      </c>
      <c r="R570" s="20">
        <v>0.51060899999999998</v>
      </c>
      <c r="S570" s="20">
        <v>9.7789370000000009</v>
      </c>
      <c r="T570" s="20">
        <v>0.30199999999999999</v>
      </c>
      <c r="U570" s="20">
        <v>0.30499999999999999</v>
      </c>
      <c r="V570" s="20">
        <f t="shared" si="16"/>
        <v>1.3778549189103597</v>
      </c>
      <c r="W570" s="20">
        <f t="shared" si="17"/>
        <v>26.274596529965706</v>
      </c>
    </row>
    <row r="571" spans="1:23" x14ac:dyDescent="0.25">
      <c r="A571" s="18">
        <v>8514</v>
      </c>
      <c r="B571" s="18">
        <v>8461</v>
      </c>
      <c r="C571" s="18">
        <v>2120</v>
      </c>
      <c r="D571" s="18">
        <v>2120</v>
      </c>
      <c r="E571" s="18" t="s">
        <v>116</v>
      </c>
      <c r="F571" s="18" t="s">
        <v>117</v>
      </c>
      <c r="G571" s="19">
        <v>0.22952920249299999</v>
      </c>
      <c r="H571" s="19">
        <v>9.2887200000000003E-2</v>
      </c>
      <c r="I571" s="18" t="s">
        <v>79</v>
      </c>
      <c r="J571" s="18" t="s">
        <v>80</v>
      </c>
      <c r="K571" s="18">
        <v>27</v>
      </c>
      <c r="L571" s="18">
        <v>22</v>
      </c>
      <c r="M571" s="18" t="s">
        <v>59</v>
      </c>
      <c r="N571" s="18" t="s">
        <v>60</v>
      </c>
      <c r="O571" s="18" t="s">
        <v>61</v>
      </c>
      <c r="P571" s="19">
        <v>484.71550474499998</v>
      </c>
      <c r="Q571" s="19">
        <v>9998.2520674000007</v>
      </c>
      <c r="R571" s="20">
        <v>0.51060899999999998</v>
      </c>
      <c r="S571" s="20">
        <v>9.7789370000000009</v>
      </c>
      <c r="T571" s="20">
        <v>0.30199999999999999</v>
      </c>
      <c r="U571" s="20">
        <v>0.30499999999999999</v>
      </c>
      <c r="V571" s="20">
        <f t="shared" si="16"/>
        <v>3.3105470132750392E-2</v>
      </c>
      <c r="W571" s="20">
        <f t="shared" si="17"/>
        <v>0.63129496344994818</v>
      </c>
    </row>
    <row r="572" spans="1:23" x14ac:dyDescent="0.25">
      <c r="A572" s="18">
        <v>8515</v>
      </c>
      <c r="B572" s="18">
        <v>8462</v>
      </c>
      <c r="C572" s="18">
        <v>2120</v>
      </c>
      <c r="D572" s="18">
        <v>2120</v>
      </c>
      <c r="E572" s="18" t="s">
        <v>116</v>
      </c>
      <c r="F572" s="18" t="s">
        <v>117</v>
      </c>
      <c r="G572" s="19">
        <v>11.4372460252</v>
      </c>
      <c r="H572" s="19">
        <v>4.6284900000000002</v>
      </c>
      <c r="I572" s="18" t="s">
        <v>79</v>
      </c>
      <c r="J572" s="18" t="s">
        <v>80</v>
      </c>
      <c r="K572" s="18">
        <v>27</v>
      </c>
      <c r="L572" s="18">
        <v>22</v>
      </c>
      <c r="M572" s="18" t="s">
        <v>59</v>
      </c>
      <c r="N572" s="18" t="s">
        <v>60</v>
      </c>
      <c r="O572" s="18" t="s">
        <v>61</v>
      </c>
      <c r="P572" s="19">
        <v>2979.0782769900002</v>
      </c>
      <c r="Q572" s="19">
        <v>498204.444036</v>
      </c>
      <c r="R572" s="20">
        <v>0.51060899999999998</v>
      </c>
      <c r="S572" s="20">
        <v>9.7789370000000009</v>
      </c>
      <c r="T572" s="20">
        <v>0.30199999999999999</v>
      </c>
      <c r="U572" s="20">
        <v>0.30499999999999999</v>
      </c>
      <c r="V572" s="20">
        <f t="shared" si="16"/>
        <v>1.6496173579861797</v>
      </c>
      <c r="W572" s="20">
        <f t="shared" si="17"/>
        <v>31.45688992001536</v>
      </c>
    </row>
    <row r="573" spans="1:23" x14ac:dyDescent="0.25">
      <c r="A573" s="18">
        <v>8516</v>
      </c>
      <c r="B573" s="18">
        <v>8463</v>
      </c>
      <c r="C573" s="18">
        <v>2120</v>
      </c>
      <c r="D573" s="18">
        <v>2120</v>
      </c>
      <c r="E573" s="18" t="s">
        <v>116</v>
      </c>
      <c r="F573" s="18" t="s">
        <v>117</v>
      </c>
      <c r="G573" s="19">
        <v>504.84913980499999</v>
      </c>
      <c r="H573" s="19">
        <v>204.30500000000001</v>
      </c>
      <c r="I573" s="18" t="s">
        <v>79</v>
      </c>
      <c r="J573" s="18" t="s">
        <v>80</v>
      </c>
      <c r="K573" s="18">
        <v>27</v>
      </c>
      <c r="L573" s="18">
        <v>22</v>
      </c>
      <c r="M573" s="18" t="s">
        <v>59</v>
      </c>
      <c r="N573" s="18" t="s">
        <v>60</v>
      </c>
      <c r="O573" s="18" t="s">
        <v>61</v>
      </c>
      <c r="P573" s="19">
        <v>76462.220869299999</v>
      </c>
      <c r="Q573" s="19">
        <v>21991140.565099999</v>
      </c>
      <c r="R573" s="20">
        <v>0.51060899999999998</v>
      </c>
      <c r="S573" s="20">
        <v>9.7789370000000009</v>
      </c>
      <c r="T573" s="20">
        <v>0.30199999999999999</v>
      </c>
      <c r="U573" s="20">
        <v>0.30499999999999999</v>
      </c>
      <c r="V573" s="20">
        <f t="shared" si="16"/>
        <v>72.815340278009998</v>
      </c>
      <c r="W573" s="20">
        <f t="shared" si="17"/>
        <v>1388.5305780305753</v>
      </c>
    </row>
    <row r="574" spans="1:23" x14ac:dyDescent="0.25">
      <c r="A574" s="18">
        <v>8517</v>
      </c>
      <c r="B574" s="18">
        <v>8464</v>
      </c>
      <c r="C574" s="18">
        <v>2120</v>
      </c>
      <c r="D574" s="18">
        <v>2120</v>
      </c>
      <c r="E574" s="18" t="s">
        <v>116</v>
      </c>
      <c r="F574" s="18" t="s">
        <v>117</v>
      </c>
      <c r="G574" s="19">
        <v>6.2277364148999999</v>
      </c>
      <c r="H574" s="19">
        <v>2.5202800000000001</v>
      </c>
      <c r="I574" s="18" t="s">
        <v>79</v>
      </c>
      <c r="J574" s="18" t="s">
        <v>80</v>
      </c>
      <c r="K574" s="18">
        <v>27</v>
      </c>
      <c r="L574" s="18">
        <v>22</v>
      </c>
      <c r="M574" s="18" t="s">
        <v>59</v>
      </c>
      <c r="N574" s="18" t="s">
        <v>60</v>
      </c>
      <c r="O574" s="18" t="s">
        <v>61</v>
      </c>
      <c r="P574" s="19">
        <v>2742.2563761800002</v>
      </c>
      <c r="Q574" s="19">
        <v>271279.113113</v>
      </c>
      <c r="R574" s="20">
        <v>0.51060899999999998</v>
      </c>
      <c r="S574" s="20">
        <v>9.7789370000000009</v>
      </c>
      <c r="T574" s="20">
        <v>0.30199999999999999</v>
      </c>
      <c r="U574" s="20">
        <v>0.30499999999999999</v>
      </c>
      <c r="V574" s="20">
        <f t="shared" si="16"/>
        <v>0.89824060006295992</v>
      </c>
      <c r="W574" s="20">
        <f t="shared" si="17"/>
        <v>17.128733242940203</v>
      </c>
    </row>
    <row r="575" spans="1:23" x14ac:dyDescent="0.25">
      <c r="A575" s="18">
        <v>8518</v>
      </c>
      <c r="B575" s="18">
        <v>8465</v>
      </c>
      <c r="C575" s="18">
        <v>2120</v>
      </c>
      <c r="D575" s="18">
        <v>2120</v>
      </c>
      <c r="E575" s="18" t="s">
        <v>116</v>
      </c>
      <c r="F575" s="18" t="s">
        <v>117</v>
      </c>
      <c r="G575" s="19">
        <v>24.225897750600002</v>
      </c>
      <c r="H575" s="19">
        <v>9.8038699999999999</v>
      </c>
      <c r="I575" s="18" t="s">
        <v>79</v>
      </c>
      <c r="J575" s="18" t="s">
        <v>80</v>
      </c>
      <c r="K575" s="18">
        <v>27</v>
      </c>
      <c r="L575" s="18">
        <v>22</v>
      </c>
      <c r="M575" s="18" t="s">
        <v>59</v>
      </c>
      <c r="N575" s="18" t="s">
        <v>60</v>
      </c>
      <c r="O575" s="18" t="s">
        <v>61</v>
      </c>
      <c r="P575" s="19">
        <v>7293.8001091599999</v>
      </c>
      <c r="Q575" s="19">
        <v>1055275.8848999999</v>
      </c>
      <c r="R575" s="20">
        <v>0.51060899999999998</v>
      </c>
      <c r="S575" s="20">
        <v>9.7789370000000009</v>
      </c>
      <c r="T575" s="20">
        <v>0.30199999999999999</v>
      </c>
      <c r="U575" s="20">
        <v>0.30499999999999999</v>
      </c>
      <c r="V575" s="20">
        <f t="shared" si="16"/>
        <v>3.4941490912673392</v>
      </c>
      <c r="W575" s="20">
        <f t="shared" si="17"/>
        <v>66.630641824902057</v>
      </c>
    </row>
    <row r="576" spans="1:23" x14ac:dyDescent="0.25">
      <c r="A576" s="18">
        <v>8519</v>
      </c>
      <c r="B576" s="18">
        <v>8466</v>
      </c>
      <c r="C576" s="18">
        <v>2120</v>
      </c>
      <c r="D576" s="18">
        <v>2120</v>
      </c>
      <c r="E576" s="18" t="s">
        <v>116</v>
      </c>
      <c r="F576" s="18" t="s">
        <v>117</v>
      </c>
      <c r="G576" s="19">
        <v>328.61367916199998</v>
      </c>
      <c r="H576" s="19">
        <v>132.98500000000001</v>
      </c>
      <c r="I576" s="18" t="s">
        <v>79</v>
      </c>
      <c r="J576" s="18" t="s">
        <v>80</v>
      </c>
      <c r="K576" s="18">
        <v>27</v>
      </c>
      <c r="L576" s="18">
        <v>22</v>
      </c>
      <c r="M576" s="18" t="s">
        <v>59</v>
      </c>
      <c r="N576" s="18" t="s">
        <v>60</v>
      </c>
      <c r="O576" s="18" t="s">
        <v>61</v>
      </c>
      <c r="P576" s="19">
        <v>58892.778869100002</v>
      </c>
      <c r="Q576" s="19">
        <v>14314354.606699999</v>
      </c>
      <c r="R576" s="20">
        <v>0.51060899999999998</v>
      </c>
      <c r="S576" s="20">
        <v>9.7789370000000009</v>
      </c>
      <c r="T576" s="20">
        <v>0.30199999999999999</v>
      </c>
      <c r="U576" s="20">
        <v>0.30499999999999999</v>
      </c>
      <c r="V576" s="20">
        <f t="shared" si="16"/>
        <v>47.396529829769996</v>
      </c>
      <c r="W576" s="20">
        <f t="shared" si="17"/>
        <v>903.81409617677525</v>
      </c>
    </row>
    <row r="577" spans="1:23" x14ac:dyDescent="0.25">
      <c r="A577" s="18">
        <v>8520</v>
      </c>
      <c r="B577" s="18">
        <v>8467</v>
      </c>
      <c r="C577" s="18">
        <v>2120</v>
      </c>
      <c r="D577" s="18">
        <v>2120</v>
      </c>
      <c r="E577" s="18" t="s">
        <v>116</v>
      </c>
      <c r="F577" s="18" t="s">
        <v>117</v>
      </c>
      <c r="G577" s="19">
        <v>22.021429851400001</v>
      </c>
      <c r="H577" s="19">
        <v>8.9117599999999992</v>
      </c>
      <c r="I577" s="18" t="s">
        <v>79</v>
      </c>
      <c r="J577" s="18" t="s">
        <v>80</v>
      </c>
      <c r="K577" s="18">
        <v>27</v>
      </c>
      <c r="L577" s="18">
        <v>22</v>
      </c>
      <c r="M577" s="18" t="s">
        <v>59</v>
      </c>
      <c r="N577" s="18" t="s">
        <v>60</v>
      </c>
      <c r="O577" s="18" t="s">
        <v>61</v>
      </c>
      <c r="P577" s="19">
        <v>4685.3584867400004</v>
      </c>
      <c r="Q577" s="19">
        <v>959249.64731699997</v>
      </c>
      <c r="R577" s="20">
        <v>0.51060899999999998</v>
      </c>
      <c r="S577" s="20">
        <v>9.7789370000000009</v>
      </c>
      <c r="T577" s="20">
        <v>0.30199999999999999</v>
      </c>
      <c r="U577" s="20">
        <v>0.30499999999999999</v>
      </c>
      <c r="V577" s="20">
        <f t="shared" si="16"/>
        <v>3.1761965535643197</v>
      </c>
      <c r="W577" s="20">
        <f t="shared" si="17"/>
        <v>60.567540021388403</v>
      </c>
    </row>
    <row r="578" spans="1:23" x14ac:dyDescent="0.25">
      <c r="A578" s="18">
        <v>8521</v>
      </c>
      <c r="B578" s="18">
        <v>8468</v>
      </c>
      <c r="C578" s="18">
        <v>2120</v>
      </c>
      <c r="D578" s="18">
        <v>2120</v>
      </c>
      <c r="E578" s="18" t="s">
        <v>116</v>
      </c>
      <c r="F578" s="18" t="s">
        <v>117</v>
      </c>
      <c r="G578" s="19">
        <v>3.0539329476499999</v>
      </c>
      <c r="H578" s="19">
        <v>1.2358800000000001</v>
      </c>
      <c r="I578" s="18" t="s">
        <v>79</v>
      </c>
      <c r="J578" s="18" t="s">
        <v>80</v>
      </c>
      <c r="K578" s="18">
        <v>27</v>
      </c>
      <c r="L578" s="18">
        <v>22</v>
      </c>
      <c r="M578" s="18" t="s">
        <v>59</v>
      </c>
      <c r="N578" s="18" t="s">
        <v>60</v>
      </c>
      <c r="O578" s="18" t="s">
        <v>61</v>
      </c>
      <c r="P578" s="19">
        <v>1715.45891302</v>
      </c>
      <c r="Q578" s="19">
        <v>133028.787083</v>
      </c>
      <c r="R578" s="20">
        <v>0.51060899999999998</v>
      </c>
      <c r="S578" s="20">
        <v>9.7789370000000009</v>
      </c>
      <c r="T578" s="20">
        <v>0.30199999999999999</v>
      </c>
      <c r="U578" s="20">
        <v>0.30499999999999999</v>
      </c>
      <c r="V578" s="20">
        <f t="shared" si="16"/>
        <v>0.44047391274215997</v>
      </c>
      <c r="W578" s="20">
        <f t="shared" si="17"/>
        <v>8.3994868983942013</v>
      </c>
    </row>
    <row r="579" spans="1:23" x14ac:dyDescent="0.25">
      <c r="A579" s="18">
        <v>8522</v>
      </c>
      <c r="B579" s="18">
        <v>8469</v>
      </c>
      <c r="C579" s="18">
        <v>2120</v>
      </c>
      <c r="D579" s="18">
        <v>2120</v>
      </c>
      <c r="E579" s="18" t="s">
        <v>116</v>
      </c>
      <c r="F579" s="18" t="s">
        <v>117</v>
      </c>
      <c r="G579" s="19">
        <v>4.06098932998</v>
      </c>
      <c r="H579" s="19">
        <v>1.6434200000000001</v>
      </c>
      <c r="I579" s="18" t="s">
        <v>79</v>
      </c>
      <c r="J579" s="18" t="s">
        <v>80</v>
      </c>
      <c r="K579" s="18">
        <v>27</v>
      </c>
      <c r="L579" s="18">
        <v>22</v>
      </c>
      <c r="M579" s="18" t="s">
        <v>59</v>
      </c>
      <c r="N579" s="18" t="s">
        <v>60</v>
      </c>
      <c r="O579" s="18" t="s">
        <v>61</v>
      </c>
      <c r="P579" s="19">
        <v>4269.9526817899996</v>
      </c>
      <c r="Q579" s="19">
        <v>176895.987628</v>
      </c>
      <c r="R579" s="20">
        <v>0.51060899999999998</v>
      </c>
      <c r="S579" s="20">
        <v>9.7789370000000009</v>
      </c>
      <c r="T579" s="20">
        <v>0.30199999999999999</v>
      </c>
      <c r="U579" s="20">
        <v>0.30499999999999999</v>
      </c>
      <c r="V579" s="20">
        <f t="shared" ref="V579:V642" si="18">H579*R579*(1-T579)</f>
        <v>0.58572323986043995</v>
      </c>
      <c r="W579" s="20">
        <f t="shared" ref="W579:W642" si="19">H579*S579*(1-U579)</f>
        <v>11.169275947955304</v>
      </c>
    </row>
    <row r="580" spans="1:23" x14ac:dyDescent="0.25">
      <c r="A580" s="18">
        <v>8523</v>
      </c>
      <c r="B580" s="18">
        <v>8470</v>
      </c>
      <c r="C580" s="18">
        <v>2120</v>
      </c>
      <c r="D580" s="18">
        <v>2120</v>
      </c>
      <c r="E580" s="18" t="s">
        <v>116</v>
      </c>
      <c r="F580" s="18" t="s">
        <v>117</v>
      </c>
      <c r="G580" s="19">
        <v>19.757406245999999</v>
      </c>
      <c r="H580" s="19">
        <v>7.9955400000000001</v>
      </c>
      <c r="I580" s="18" t="s">
        <v>79</v>
      </c>
      <c r="J580" s="18" t="s">
        <v>80</v>
      </c>
      <c r="K580" s="18">
        <v>27</v>
      </c>
      <c r="L580" s="18">
        <v>22</v>
      </c>
      <c r="M580" s="18" t="s">
        <v>59</v>
      </c>
      <c r="N580" s="18" t="s">
        <v>60</v>
      </c>
      <c r="O580" s="18" t="s">
        <v>61</v>
      </c>
      <c r="P580" s="19">
        <v>4343.4961142700004</v>
      </c>
      <c r="Q580" s="19">
        <v>860629.17354800005</v>
      </c>
      <c r="R580" s="20">
        <v>0.51060899999999998</v>
      </c>
      <c r="S580" s="20">
        <v>9.7789370000000009</v>
      </c>
      <c r="T580" s="20">
        <v>0.30199999999999999</v>
      </c>
      <c r="U580" s="20">
        <v>0.30499999999999999</v>
      </c>
      <c r="V580" s="20">
        <f t="shared" si="18"/>
        <v>2.8496510893342797</v>
      </c>
      <c r="W580" s="20">
        <f t="shared" si="19"/>
        <v>54.340577948981107</v>
      </c>
    </row>
    <row r="581" spans="1:23" x14ac:dyDescent="0.25">
      <c r="A581" s="18">
        <v>8524</v>
      </c>
      <c r="B581" s="18">
        <v>8471</v>
      </c>
      <c r="C581" s="18">
        <v>2120</v>
      </c>
      <c r="D581" s="18">
        <v>2120</v>
      </c>
      <c r="E581" s="18" t="s">
        <v>116</v>
      </c>
      <c r="F581" s="18" t="s">
        <v>117</v>
      </c>
      <c r="G581" s="19">
        <v>9.12315442694E-2</v>
      </c>
      <c r="H581" s="19">
        <v>3.6920099999999997E-2</v>
      </c>
      <c r="I581" s="18" t="s">
        <v>79</v>
      </c>
      <c r="J581" s="18" t="s">
        <v>80</v>
      </c>
      <c r="K581" s="18">
        <v>27</v>
      </c>
      <c r="L581" s="18">
        <v>22</v>
      </c>
      <c r="M581" s="18" t="s">
        <v>59</v>
      </c>
      <c r="N581" s="18" t="s">
        <v>60</v>
      </c>
      <c r="O581" s="18" t="s">
        <v>61</v>
      </c>
      <c r="P581" s="19">
        <v>462.924307629</v>
      </c>
      <c r="Q581" s="19">
        <v>3974.03017181</v>
      </c>
      <c r="R581" s="20">
        <v>0.51060899999999998</v>
      </c>
      <c r="S581" s="20">
        <v>9.7789370000000009</v>
      </c>
      <c r="T581" s="20">
        <v>0.30199999999999999</v>
      </c>
      <c r="U581" s="20">
        <v>0.30499999999999999</v>
      </c>
      <c r="V581" s="20">
        <f t="shared" si="18"/>
        <v>1.3158511267948198E-2</v>
      </c>
      <c r="W581" s="20">
        <f t="shared" si="19"/>
        <v>0.25092233569392153</v>
      </c>
    </row>
    <row r="582" spans="1:23" x14ac:dyDescent="0.25">
      <c r="A582" s="18">
        <v>8525</v>
      </c>
      <c r="B582" s="18">
        <v>8472</v>
      </c>
      <c r="C582" s="18">
        <v>2120</v>
      </c>
      <c r="D582" s="18">
        <v>2120</v>
      </c>
      <c r="E582" s="18" t="s">
        <v>116</v>
      </c>
      <c r="F582" s="18" t="s">
        <v>117</v>
      </c>
      <c r="G582" s="19">
        <v>3.4381745072099998</v>
      </c>
      <c r="H582" s="19">
        <v>1.3913800000000001</v>
      </c>
      <c r="I582" s="18" t="s">
        <v>79</v>
      </c>
      <c r="J582" s="18" t="s">
        <v>80</v>
      </c>
      <c r="K582" s="18">
        <v>27</v>
      </c>
      <c r="L582" s="18">
        <v>22</v>
      </c>
      <c r="M582" s="18" t="s">
        <v>59</v>
      </c>
      <c r="N582" s="18" t="s">
        <v>60</v>
      </c>
      <c r="O582" s="18" t="s">
        <v>61</v>
      </c>
      <c r="P582" s="19">
        <v>5297.2214666299997</v>
      </c>
      <c r="Q582" s="19">
        <v>149766.282473</v>
      </c>
      <c r="R582" s="20">
        <v>0.51060899999999998</v>
      </c>
      <c r="S582" s="20">
        <v>9.7789370000000009</v>
      </c>
      <c r="T582" s="20">
        <v>0.30199999999999999</v>
      </c>
      <c r="U582" s="20">
        <v>0.30499999999999999</v>
      </c>
      <c r="V582" s="20">
        <f t="shared" si="18"/>
        <v>0.49589490299315991</v>
      </c>
      <c r="W582" s="20">
        <f t="shared" si="19"/>
        <v>9.4563210673267033</v>
      </c>
    </row>
    <row r="583" spans="1:23" x14ac:dyDescent="0.25">
      <c r="A583" s="18">
        <v>8526</v>
      </c>
      <c r="B583" s="18">
        <v>8473</v>
      </c>
      <c r="C583" s="18">
        <v>2120</v>
      </c>
      <c r="D583" s="18">
        <v>2120</v>
      </c>
      <c r="E583" s="18" t="s">
        <v>116</v>
      </c>
      <c r="F583" s="18" t="s">
        <v>117</v>
      </c>
      <c r="G583" s="19">
        <v>6.9850758326799999E-3</v>
      </c>
      <c r="H583" s="19">
        <v>2.8267600000000002E-3</v>
      </c>
      <c r="I583" s="18" t="s">
        <v>79</v>
      </c>
      <c r="J583" s="18" t="s">
        <v>80</v>
      </c>
      <c r="K583" s="18">
        <v>27</v>
      </c>
      <c r="L583" s="18">
        <v>22</v>
      </c>
      <c r="M583" s="18" t="s">
        <v>59</v>
      </c>
      <c r="N583" s="18" t="s">
        <v>60</v>
      </c>
      <c r="O583" s="18" t="s">
        <v>61</v>
      </c>
      <c r="P583" s="19">
        <v>211.52510478599999</v>
      </c>
      <c r="Q583" s="19">
        <v>304.268686102</v>
      </c>
      <c r="R583" s="20">
        <v>0.51060899999999998</v>
      </c>
      <c r="S583" s="20">
        <v>9.7789370000000009</v>
      </c>
      <c r="T583" s="20">
        <v>0.30199999999999999</v>
      </c>
      <c r="U583" s="20">
        <v>0.30499999999999999</v>
      </c>
      <c r="V583" s="20">
        <f t="shared" si="18"/>
        <v>1.0074716295943201E-3</v>
      </c>
      <c r="W583" s="20">
        <f t="shared" si="19"/>
        <v>1.9211682028113405E-2</v>
      </c>
    </row>
    <row r="584" spans="1:23" x14ac:dyDescent="0.25">
      <c r="A584" s="18">
        <v>8527</v>
      </c>
      <c r="B584" s="18">
        <v>8474</v>
      </c>
      <c r="C584" s="18">
        <v>2120</v>
      </c>
      <c r="D584" s="18">
        <v>2120</v>
      </c>
      <c r="E584" s="18" t="s">
        <v>116</v>
      </c>
      <c r="F584" s="18" t="s">
        <v>117</v>
      </c>
      <c r="G584" s="19">
        <v>6.1034497995199999E-2</v>
      </c>
      <c r="H584" s="19">
        <v>2.4699800000000001E-2</v>
      </c>
      <c r="I584" s="18" t="s">
        <v>79</v>
      </c>
      <c r="J584" s="18" t="s">
        <v>80</v>
      </c>
      <c r="K584" s="18">
        <v>27</v>
      </c>
      <c r="L584" s="18">
        <v>22</v>
      </c>
      <c r="M584" s="18" t="s">
        <v>59</v>
      </c>
      <c r="N584" s="18" t="s">
        <v>60</v>
      </c>
      <c r="O584" s="18" t="s">
        <v>61</v>
      </c>
      <c r="P584" s="19">
        <v>301.70351533500002</v>
      </c>
      <c r="Q584" s="19">
        <v>2658.6520980400001</v>
      </c>
      <c r="R584" s="20">
        <v>0.51060899999999998</v>
      </c>
      <c r="S584" s="20">
        <v>9.7789370000000009</v>
      </c>
      <c r="T584" s="20">
        <v>0.30199999999999999</v>
      </c>
      <c r="U584" s="20">
        <v>0.30499999999999999</v>
      </c>
      <c r="V584" s="20">
        <f t="shared" si="18"/>
        <v>8.8031342443835991E-3</v>
      </c>
      <c r="W584" s="20">
        <f t="shared" si="19"/>
        <v>0.16786876273825704</v>
      </c>
    </row>
    <row r="585" spans="1:23" x14ac:dyDescent="0.25">
      <c r="A585" s="18">
        <v>8528</v>
      </c>
      <c r="B585" s="18">
        <v>8475</v>
      </c>
      <c r="C585" s="18">
        <v>2120</v>
      </c>
      <c r="D585" s="18">
        <v>2120</v>
      </c>
      <c r="E585" s="18" t="s">
        <v>116</v>
      </c>
      <c r="F585" s="18" t="s">
        <v>117</v>
      </c>
      <c r="G585" s="19">
        <v>4.4313467481599998E-4</v>
      </c>
      <c r="H585" s="19">
        <v>1.7933000000000001E-4</v>
      </c>
      <c r="I585" s="18" t="s">
        <v>79</v>
      </c>
      <c r="J585" s="18" t="s">
        <v>80</v>
      </c>
      <c r="K585" s="18">
        <v>27</v>
      </c>
      <c r="L585" s="18">
        <v>22</v>
      </c>
      <c r="M585" s="18" t="s">
        <v>59</v>
      </c>
      <c r="N585" s="18" t="s">
        <v>60</v>
      </c>
      <c r="O585" s="18" t="s">
        <v>61</v>
      </c>
      <c r="P585" s="19">
        <v>48.990861086000002</v>
      </c>
      <c r="Q585" s="19">
        <v>19.302869233300001</v>
      </c>
      <c r="R585" s="20">
        <v>0.51060899999999998</v>
      </c>
      <c r="S585" s="20">
        <v>9.7789370000000009</v>
      </c>
      <c r="T585" s="20">
        <v>0.30199999999999999</v>
      </c>
      <c r="U585" s="20">
        <v>0.30499999999999999</v>
      </c>
      <c r="V585" s="20">
        <f t="shared" si="18"/>
        <v>6.3914123355059997E-5</v>
      </c>
      <c r="W585" s="20">
        <f t="shared" si="19"/>
        <v>1.2187914566859502E-3</v>
      </c>
    </row>
    <row r="586" spans="1:23" x14ac:dyDescent="0.25">
      <c r="A586" s="18">
        <v>8529</v>
      </c>
      <c r="B586" s="18">
        <v>8476</v>
      </c>
      <c r="C586" s="18">
        <v>2120</v>
      </c>
      <c r="D586" s="18">
        <v>2120</v>
      </c>
      <c r="E586" s="18" t="s">
        <v>116</v>
      </c>
      <c r="F586" s="18" t="s">
        <v>117</v>
      </c>
      <c r="G586" s="19">
        <v>0.202036006288</v>
      </c>
      <c r="H586" s="19">
        <v>8.1761100000000003E-2</v>
      </c>
      <c r="I586" s="18" t="s">
        <v>79</v>
      </c>
      <c r="J586" s="18" t="s">
        <v>80</v>
      </c>
      <c r="K586" s="18">
        <v>27</v>
      </c>
      <c r="L586" s="18">
        <v>22</v>
      </c>
      <c r="M586" s="18" t="s">
        <v>59</v>
      </c>
      <c r="N586" s="18" t="s">
        <v>60</v>
      </c>
      <c r="O586" s="18" t="s">
        <v>61</v>
      </c>
      <c r="P586" s="19">
        <v>610.28546746400002</v>
      </c>
      <c r="Q586" s="19">
        <v>8800.6532312700001</v>
      </c>
      <c r="R586" s="20">
        <v>0.51060899999999998</v>
      </c>
      <c r="S586" s="20">
        <v>9.7789370000000009</v>
      </c>
      <c r="T586" s="20">
        <v>0.30199999999999999</v>
      </c>
      <c r="U586" s="20">
        <v>0.30499999999999999</v>
      </c>
      <c r="V586" s="20">
        <f t="shared" si="18"/>
        <v>2.9140071549910201E-2</v>
      </c>
      <c r="W586" s="20">
        <f t="shared" si="19"/>
        <v>0.55567796893573662</v>
      </c>
    </row>
    <row r="587" spans="1:23" x14ac:dyDescent="0.25">
      <c r="A587" s="18">
        <v>8530</v>
      </c>
      <c r="B587" s="18">
        <v>8477</v>
      </c>
      <c r="C587" s="18">
        <v>2120</v>
      </c>
      <c r="D587" s="18">
        <v>2120</v>
      </c>
      <c r="E587" s="18" t="s">
        <v>116</v>
      </c>
      <c r="F587" s="18" t="s">
        <v>117</v>
      </c>
      <c r="G587" s="19">
        <v>260.27067015400002</v>
      </c>
      <c r="H587" s="19">
        <v>105.328</v>
      </c>
      <c r="I587" s="18" t="s">
        <v>79</v>
      </c>
      <c r="J587" s="18" t="s">
        <v>80</v>
      </c>
      <c r="K587" s="18">
        <v>27</v>
      </c>
      <c r="L587" s="18">
        <v>22</v>
      </c>
      <c r="M587" s="18" t="s">
        <v>59</v>
      </c>
      <c r="N587" s="18" t="s">
        <v>60</v>
      </c>
      <c r="O587" s="18" t="s">
        <v>61</v>
      </c>
      <c r="P587" s="19">
        <v>56220.449219100003</v>
      </c>
      <c r="Q587" s="19">
        <v>11337345.042400001</v>
      </c>
      <c r="R587" s="20">
        <v>0.51060899999999998</v>
      </c>
      <c r="S587" s="20">
        <v>9.7789370000000009</v>
      </c>
      <c r="T587" s="20">
        <v>0.30199999999999999</v>
      </c>
      <c r="U587" s="20">
        <v>0.30499999999999999</v>
      </c>
      <c r="V587" s="20">
        <f t="shared" si="18"/>
        <v>37.539434476895998</v>
      </c>
      <c r="W587" s="20">
        <f t="shared" si="19"/>
        <v>715.84713405352011</v>
      </c>
    </row>
    <row r="588" spans="1:23" x14ac:dyDescent="0.25">
      <c r="A588" s="18">
        <v>8531</v>
      </c>
      <c r="B588" s="18">
        <v>8478</v>
      </c>
      <c r="C588" s="18">
        <v>2120</v>
      </c>
      <c r="D588" s="18">
        <v>2120</v>
      </c>
      <c r="E588" s="18" t="s">
        <v>116</v>
      </c>
      <c r="F588" s="18" t="s">
        <v>117</v>
      </c>
      <c r="G588" s="19">
        <v>1.98156602987</v>
      </c>
      <c r="H588" s="19">
        <v>0.80191100000000004</v>
      </c>
      <c r="I588" s="18" t="s">
        <v>79</v>
      </c>
      <c r="J588" s="18" t="s">
        <v>80</v>
      </c>
      <c r="K588" s="18">
        <v>27</v>
      </c>
      <c r="L588" s="18">
        <v>22</v>
      </c>
      <c r="M588" s="18" t="s">
        <v>59</v>
      </c>
      <c r="N588" s="18" t="s">
        <v>60</v>
      </c>
      <c r="O588" s="18" t="s">
        <v>61</v>
      </c>
      <c r="P588" s="19">
        <v>2961.06783073</v>
      </c>
      <c r="Q588" s="19">
        <v>86316.670993899999</v>
      </c>
      <c r="R588" s="20">
        <v>0.51060899999999998</v>
      </c>
      <c r="S588" s="20">
        <v>9.7789370000000009</v>
      </c>
      <c r="T588" s="20">
        <v>0.30199999999999999</v>
      </c>
      <c r="U588" s="20">
        <v>0.30499999999999999</v>
      </c>
      <c r="V588" s="20">
        <f t="shared" si="18"/>
        <v>0.28580515571170195</v>
      </c>
      <c r="W588" s="20">
        <f t="shared" si="19"/>
        <v>5.4500768182818664</v>
      </c>
    </row>
    <row r="589" spans="1:23" x14ac:dyDescent="0.25">
      <c r="A589" s="18">
        <v>8532</v>
      </c>
      <c r="B589" s="18">
        <v>8479</v>
      </c>
      <c r="C589" s="18">
        <v>2120</v>
      </c>
      <c r="D589" s="18">
        <v>2120</v>
      </c>
      <c r="E589" s="18" t="s">
        <v>116</v>
      </c>
      <c r="F589" s="18" t="s">
        <v>117</v>
      </c>
      <c r="G589" s="19">
        <v>15.3199522739</v>
      </c>
      <c r="H589" s="19">
        <v>6.1997600000000004</v>
      </c>
      <c r="I589" s="18" t="s">
        <v>79</v>
      </c>
      <c r="J589" s="18" t="s">
        <v>80</v>
      </c>
      <c r="K589" s="18">
        <v>27</v>
      </c>
      <c r="L589" s="18">
        <v>22</v>
      </c>
      <c r="M589" s="18" t="s">
        <v>59</v>
      </c>
      <c r="N589" s="18" t="s">
        <v>60</v>
      </c>
      <c r="O589" s="18" t="s">
        <v>61</v>
      </c>
      <c r="P589" s="19">
        <v>4851.1845392300002</v>
      </c>
      <c r="Q589" s="19">
        <v>667334.45170400001</v>
      </c>
      <c r="R589" s="20">
        <v>0.51060899999999998</v>
      </c>
      <c r="S589" s="20">
        <v>9.7789370000000009</v>
      </c>
      <c r="T589" s="20">
        <v>0.30199999999999999</v>
      </c>
      <c r="U589" s="20">
        <v>0.30499999999999999</v>
      </c>
      <c r="V589" s="20">
        <f t="shared" si="18"/>
        <v>2.2096259711803197</v>
      </c>
      <c r="W589" s="20">
        <f t="shared" si="19"/>
        <v>42.135808406308414</v>
      </c>
    </row>
    <row r="590" spans="1:23" x14ac:dyDescent="0.25">
      <c r="A590" s="18">
        <v>8533</v>
      </c>
      <c r="B590" s="18">
        <v>8480</v>
      </c>
      <c r="C590" s="18">
        <v>2120</v>
      </c>
      <c r="D590" s="18">
        <v>2120</v>
      </c>
      <c r="E590" s="18" t="s">
        <v>116</v>
      </c>
      <c r="F590" s="18" t="s">
        <v>117</v>
      </c>
      <c r="G590" s="19">
        <v>0.54891922501299995</v>
      </c>
      <c r="H590" s="19">
        <v>0.22214</v>
      </c>
      <c r="I590" s="18" t="s">
        <v>79</v>
      </c>
      <c r="J590" s="18" t="s">
        <v>80</v>
      </c>
      <c r="K590" s="18">
        <v>27</v>
      </c>
      <c r="L590" s="18">
        <v>22</v>
      </c>
      <c r="M590" s="18" t="s">
        <v>59</v>
      </c>
      <c r="N590" s="18" t="s">
        <v>60</v>
      </c>
      <c r="O590" s="18" t="s">
        <v>61</v>
      </c>
      <c r="P590" s="19">
        <v>1149.31400452</v>
      </c>
      <c r="Q590" s="19">
        <v>23910.825798599999</v>
      </c>
      <c r="R590" s="20">
        <v>0.51060899999999998</v>
      </c>
      <c r="S590" s="20">
        <v>9.7789370000000009</v>
      </c>
      <c r="T590" s="20">
        <v>0.30199999999999999</v>
      </c>
      <c r="U590" s="20">
        <v>0.30499999999999999</v>
      </c>
      <c r="V590" s="20">
        <f t="shared" si="18"/>
        <v>7.9171824915479985E-2</v>
      </c>
      <c r="W590" s="20">
        <f t="shared" si="19"/>
        <v>1.5097436803001003</v>
      </c>
    </row>
    <row r="591" spans="1:23" x14ac:dyDescent="0.25">
      <c r="A591" s="18">
        <v>8534</v>
      </c>
      <c r="B591" s="18">
        <v>8481</v>
      </c>
      <c r="C591" s="18">
        <v>2120</v>
      </c>
      <c r="D591" s="18">
        <v>2120</v>
      </c>
      <c r="E591" s="18" t="s">
        <v>116</v>
      </c>
      <c r="F591" s="18" t="s">
        <v>117</v>
      </c>
      <c r="G591" s="19">
        <v>7.1422107606100003</v>
      </c>
      <c r="H591" s="19">
        <v>2.8903500000000002</v>
      </c>
      <c r="I591" s="18" t="s">
        <v>79</v>
      </c>
      <c r="J591" s="18" t="s">
        <v>80</v>
      </c>
      <c r="K591" s="18">
        <v>27</v>
      </c>
      <c r="L591" s="18">
        <v>22</v>
      </c>
      <c r="M591" s="18" t="s">
        <v>59</v>
      </c>
      <c r="N591" s="18" t="s">
        <v>60</v>
      </c>
      <c r="O591" s="18" t="s">
        <v>61</v>
      </c>
      <c r="P591" s="19">
        <v>4145.4768619400002</v>
      </c>
      <c r="Q591" s="19">
        <v>311113.456275</v>
      </c>
      <c r="R591" s="20">
        <v>0.51060899999999998</v>
      </c>
      <c r="S591" s="20">
        <v>9.7789370000000009</v>
      </c>
      <c r="T591" s="20">
        <v>0.30199999999999999</v>
      </c>
      <c r="U591" s="20">
        <v>0.30499999999999999</v>
      </c>
      <c r="V591" s="20">
        <f t="shared" si="18"/>
        <v>1.0301354287586999</v>
      </c>
      <c r="W591" s="20">
        <f t="shared" si="19"/>
        <v>19.643862637775257</v>
      </c>
    </row>
    <row r="592" spans="1:23" x14ac:dyDescent="0.25">
      <c r="A592" s="18">
        <v>8535</v>
      </c>
      <c r="B592" s="18">
        <v>8482</v>
      </c>
      <c r="C592" s="18">
        <v>2120</v>
      </c>
      <c r="D592" s="18">
        <v>2120</v>
      </c>
      <c r="E592" s="18" t="s">
        <v>116</v>
      </c>
      <c r="F592" s="18" t="s">
        <v>117</v>
      </c>
      <c r="G592" s="19">
        <v>0.202836612119</v>
      </c>
      <c r="H592" s="19">
        <v>8.2085099999999994E-2</v>
      </c>
      <c r="I592" s="18" t="s">
        <v>79</v>
      </c>
      <c r="J592" s="18" t="s">
        <v>80</v>
      </c>
      <c r="K592" s="18">
        <v>27</v>
      </c>
      <c r="L592" s="18">
        <v>22</v>
      </c>
      <c r="M592" s="18" t="s">
        <v>59</v>
      </c>
      <c r="N592" s="18" t="s">
        <v>60</v>
      </c>
      <c r="O592" s="18" t="s">
        <v>61</v>
      </c>
      <c r="P592" s="19">
        <v>1054.6385737200001</v>
      </c>
      <c r="Q592" s="19">
        <v>8835.5274812299995</v>
      </c>
      <c r="R592" s="20">
        <v>0.51060899999999998</v>
      </c>
      <c r="S592" s="20">
        <v>9.7789370000000009</v>
      </c>
      <c r="T592" s="20">
        <v>0.30199999999999999</v>
      </c>
      <c r="U592" s="20">
        <v>0.30499999999999999</v>
      </c>
      <c r="V592" s="20">
        <f t="shared" si="18"/>
        <v>2.9255546796478196E-2</v>
      </c>
      <c r="W592" s="20">
        <f t="shared" si="19"/>
        <v>0.55787998996939658</v>
      </c>
    </row>
    <row r="593" spans="1:23" x14ac:dyDescent="0.25">
      <c r="A593" s="18">
        <v>8536</v>
      </c>
      <c r="B593" s="18">
        <v>8483</v>
      </c>
      <c r="C593" s="18">
        <v>2120</v>
      </c>
      <c r="D593" s="18">
        <v>2120</v>
      </c>
      <c r="E593" s="18" t="s">
        <v>116</v>
      </c>
      <c r="F593" s="18" t="s">
        <v>117</v>
      </c>
      <c r="G593" s="19">
        <v>0.802939300784</v>
      </c>
      <c r="H593" s="19">
        <v>0.324938</v>
      </c>
      <c r="I593" s="18" t="s">
        <v>79</v>
      </c>
      <c r="J593" s="18" t="s">
        <v>80</v>
      </c>
      <c r="K593" s="18">
        <v>27</v>
      </c>
      <c r="L593" s="18">
        <v>22</v>
      </c>
      <c r="M593" s="18" t="s">
        <v>59</v>
      </c>
      <c r="N593" s="18" t="s">
        <v>60</v>
      </c>
      <c r="O593" s="18" t="s">
        <v>61</v>
      </c>
      <c r="P593" s="19">
        <v>2307.3210428699999</v>
      </c>
      <c r="Q593" s="19">
        <v>34975.8960381</v>
      </c>
      <c r="R593" s="20">
        <v>0.51060899999999998</v>
      </c>
      <c r="S593" s="20">
        <v>9.7789370000000009</v>
      </c>
      <c r="T593" s="20">
        <v>0.30199999999999999</v>
      </c>
      <c r="U593" s="20">
        <v>0.30499999999999999</v>
      </c>
      <c r="V593" s="20">
        <f t="shared" si="18"/>
        <v>0.115809554534916</v>
      </c>
      <c r="W593" s="20">
        <f t="shared" si="19"/>
        <v>2.2083960204796704</v>
      </c>
    </row>
    <row r="594" spans="1:23" x14ac:dyDescent="0.25">
      <c r="A594" s="18">
        <v>8537</v>
      </c>
      <c r="B594" s="18">
        <v>8484</v>
      </c>
      <c r="C594" s="18">
        <v>2120</v>
      </c>
      <c r="D594" s="18">
        <v>2120</v>
      </c>
      <c r="E594" s="18" t="s">
        <v>116</v>
      </c>
      <c r="F594" s="18" t="s">
        <v>117</v>
      </c>
      <c r="G594" s="19">
        <v>48.952898465300002</v>
      </c>
      <c r="H594" s="19">
        <v>19.810500000000001</v>
      </c>
      <c r="I594" s="18" t="s">
        <v>79</v>
      </c>
      <c r="J594" s="18" t="s">
        <v>80</v>
      </c>
      <c r="K594" s="18">
        <v>27</v>
      </c>
      <c r="L594" s="18">
        <v>22</v>
      </c>
      <c r="M594" s="18" t="s">
        <v>59</v>
      </c>
      <c r="N594" s="18" t="s">
        <v>60</v>
      </c>
      <c r="O594" s="18" t="s">
        <v>61</v>
      </c>
      <c r="P594" s="19">
        <v>10279.9342435</v>
      </c>
      <c r="Q594" s="19">
        <v>2132379.7275999999</v>
      </c>
      <c r="R594" s="20">
        <v>0.51060899999999998</v>
      </c>
      <c r="S594" s="20">
        <v>9.7789370000000009</v>
      </c>
      <c r="T594" s="20">
        <v>0.30199999999999999</v>
      </c>
      <c r="U594" s="20">
        <v>0.30499999999999999</v>
      </c>
      <c r="V594" s="20">
        <f t="shared" si="18"/>
        <v>7.0605628769609998</v>
      </c>
      <c r="W594" s="20">
        <f t="shared" si="19"/>
        <v>134.63931384975751</v>
      </c>
    </row>
    <row r="595" spans="1:23" x14ac:dyDescent="0.25">
      <c r="A595" s="18">
        <v>8538</v>
      </c>
      <c r="B595" s="18">
        <v>8485</v>
      </c>
      <c r="C595" s="18">
        <v>2120</v>
      </c>
      <c r="D595" s="18">
        <v>2120</v>
      </c>
      <c r="E595" s="18" t="s">
        <v>116</v>
      </c>
      <c r="F595" s="18" t="s">
        <v>117</v>
      </c>
      <c r="G595" s="19">
        <v>7.9053393695800001</v>
      </c>
      <c r="H595" s="19">
        <v>3.1991800000000001</v>
      </c>
      <c r="I595" s="18" t="s">
        <v>79</v>
      </c>
      <c r="J595" s="18" t="s">
        <v>80</v>
      </c>
      <c r="K595" s="18">
        <v>27</v>
      </c>
      <c r="L595" s="18">
        <v>22</v>
      </c>
      <c r="M595" s="18" t="s">
        <v>59</v>
      </c>
      <c r="N595" s="18" t="s">
        <v>60</v>
      </c>
      <c r="O595" s="18" t="s">
        <v>61</v>
      </c>
      <c r="P595" s="19">
        <v>3107.4796979799999</v>
      </c>
      <c r="Q595" s="19">
        <v>344355.20551300002</v>
      </c>
      <c r="R595" s="20">
        <v>0.51060899999999998</v>
      </c>
      <c r="S595" s="20">
        <v>9.7789370000000009</v>
      </c>
      <c r="T595" s="20">
        <v>0.30199999999999999</v>
      </c>
      <c r="U595" s="20">
        <v>0.30499999999999999</v>
      </c>
      <c r="V595" s="20">
        <f t="shared" si="18"/>
        <v>1.14020401023276</v>
      </c>
      <c r="W595" s="20">
        <f t="shared" si="19"/>
        <v>21.742782871803705</v>
      </c>
    </row>
    <row r="596" spans="1:23" x14ac:dyDescent="0.25">
      <c r="A596" s="18">
        <v>8539</v>
      </c>
      <c r="B596" s="18">
        <v>8486</v>
      </c>
      <c r="C596" s="18">
        <v>2120</v>
      </c>
      <c r="D596" s="18">
        <v>2120</v>
      </c>
      <c r="E596" s="18" t="s">
        <v>116</v>
      </c>
      <c r="F596" s="18" t="s">
        <v>117</v>
      </c>
      <c r="G596" s="19">
        <v>20.117407473</v>
      </c>
      <c r="H596" s="19">
        <v>8.1412300000000002</v>
      </c>
      <c r="I596" s="18" t="s">
        <v>79</v>
      </c>
      <c r="J596" s="18" t="s">
        <v>80</v>
      </c>
      <c r="K596" s="18">
        <v>27</v>
      </c>
      <c r="L596" s="18">
        <v>22</v>
      </c>
      <c r="M596" s="18" t="s">
        <v>59</v>
      </c>
      <c r="N596" s="18" t="s">
        <v>60</v>
      </c>
      <c r="O596" s="18" t="s">
        <v>61</v>
      </c>
      <c r="P596" s="19">
        <v>7277.3906084299997</v>
      </c>
      <c r="Q596" s="19">
        <v>876310.76426600001</v>
      </c>
      <c r="R596" s="20">
        <v>0.51060899999999998</v>
      </c>
      <c r="S596" s="20">
        <v>9.7789370000000009</v>
      </c>
      <c r="T596" s="20">
        <v>0.30199999999999999</v>
      </c>
      <c r="U596" s="20">
        <v>0.30499999999999999</v>
      </c>
      <c r="V596" s="20">
        <f t="shared" si="18"/>
        <v>2.9015757457308595</v>
      </c>
      <c r="W596" s="20">
        <f t="shared" si="19"/>
        <v>55.330739814394462</v>
      </c>
    </row>
    <row r="597" spans="1:23" x14ac:dyDescent="0.25">
      <c r="A597" s="18">
        <v>8540</v>
      </c>
      <c r="B597" s="18">
        <v>8487</v>
      </c>
      <c r="C597" s="18">
        <v>2120</v>
      </c>
      <c r="D597" s="18">
        <v>2120</v>
      </c>
      <c r="E597" s="18" t="s">
        <v>116</v>
      </c>
      <c r="F597" s="18" t="s">
        <v>117</v>
      </c>
      <c r="G597" s="19">
        <v>13.4381945035</v>
      </c>
      <c r="H597" s="19">
        <v>5.4382400000000004</v>
      </c>
      <c r="I597" s="18" t="s">
        <v>79</v>
      </c>
      <c r="J597" s="18" t="s">
        <v>80</v>
      </c>
      <c r="K597" s="18">
        <v>27</v>
      </c>
      <c r="L597" s="18">
        <v>22</v>
      </c>
      <c r="M597" s="18" t="s">
        <v>59</v>
      </c>
      <c r="N597" s="18" t="s">
        <v>60</v>
      </c>
      <c r="O597" s="18" t="s">
        <v>61</v>
      </c>
      <c r="P597" s="19">
        <v>4810.8459651200001</v>
      </c>
      <c r="Q597" s="19">
        <v>585365.41110499995</v>
      </c>
      <c r="R597" s="20">
        <v>0.51060899999999998</v>
      </c>
      <c r="S597" s="20">
        <v>9.7789370000000009</v>
      </c>
      <c r="T597" s="20">
        <v>0.30199999999999999</v>
      </c>
      <c r="U597" s="20">
        <v>0.30499999999999999</v>
      </c>
      <c r="V597" s="20">
        <f t="shared" si="18"/>
        <v>1.9382163731356801</v>
      </c>
      <c r="W597" s="20">
        <f t="shared" si="19"/>
        <v>36.960243413861605</v>
      </c>
    </row>
    <row r="598" spans="1:23" x14ac:dyDescent="0.25">
      <c r="A598" s="18">
        <v>8541</v>
      </c>
      <c r="B598" s="18">
        <v>8488</v>
      </c>
      <c r="C598" s="18">
        <v>2120</v>
      </c>
      <c r="D598" s="18">
        <v>2120</v>
      </c>
      <c r="E598" s="18" t="s">
        <v>116</v>
      </c>
      <c r="F598" s="18" t="s">
        <v>117</v>
      </c>
      <c r="G598" s="19">
        <v>5.2562908712600001</v>
      </c>
      <c r="H598" s="19">
        <v>2.1271499999999999</v>
      </c>
      <c r="I598" s="18" t="s">
        <v>79</v>
      </c>
      <c r="J598" s="18" t="s">
        <v>80</v>
      </c>
      <c r="K598" s="18">
        <v>27</v>
      </c>
      <c r="L598" s="18">
        <v>22</v>
      </c>
      <c r="M598" s="18" t="s">
        <v>59</v>
      </c>
      <c r="N598" s="18" t="s">
        <v>60</v>
      </c>
      <c r="O598" s="18" t="s">
        <v>61</v>
      </c>
      <c r="P598" s="19">
        <v>4552.1041454899996</v>
      </c>
      <c r="Q598" s="19">
        <v>228963.11449499999</v>
      </c>
      <c r="R598" s="20">
        <v>0.51060899999999998</v>
      </c>
      <c r="S598" s="20">
        <v>9.7789370000000009</v>
      </c>
      <c r="T598" s="20">
        <v>0.30199999999999999</v>
      </c>
      <c r="U598" s="20">
        <v>0.30499999999999999</v>
      </c>
      <c r="V598" s="20">
        <f t="shared" si="18"/>
        <v>0.75812707017629988</v>
      </c>
      <c r="W598" s="20">
        <f t="shared" si="19"/>
        <v>14.456879758487252</v>
      </c>
    </row>
    <row r="599" spans="1:23" x14ac:dyDescent="0.25">
      <c r="A599" s="18">
        <v>8542</v>
      </c>
      <c r="B599" s="18">
        <v>8489</v>
      </c>
      <c r="C599" s="18">
        <v>2120</v>
      </c>
      <c r="D599" s="18">
        <v>2120</v>
      </c>
      <c r="E599" s="18" t="s">
        <v>116</v>
      </c>
      <c r="F599" s="18" t="s">
        <v>117</v>
      </c>
      <c r="G599" s="19">
        <v>9.6821664283099995</v>
      </c>
      <c r="H599" s="19">
        <v>3.9182299999999999</v>
      </c>
      <c r="I599" s="18" t="s">
        <v>79</v>
      </c>
      <c r="J599" s="18" t="s">
        <v>80</v>
      </c>
      <c r="K599" s="18">
        <v>27</v>
      </c>
      <c r="L599" s="18">
        <v>22</v>
      </c>
      <c r="M599" s="18" t="s">
        <v>59</v>
      </c>
      <c r="N599" s="18" t="s">
        <v>60</v>
      </c>
      <c r="O599" s="18" t="s">
        <v>61</v>
      </c>
      <c r="P599" s="19">
        <v>4378.6711291900001</v>
      </c>
      <c r="Q599" s="19">
        <v>421753.48259799997</v>
      </c>
      <c r="R599" s="20">
        <v>0.51060899999999998</v>
      </c>
      <c r="S599" s="20">
        <v>9.7789370000000009</v>
      </c>
      <c r="T599" s="20">
        <v>0.30199999999999999</v>
      </c>
      <c r="U599" s="20">
        <v>0.30499999999999999</v>
      </c>
      <c r="V599" s="20">
        <f t="shared" si="18"/>
        <v>1.3964770844448597</v>
      </c>
      <c r="W599" s="20">
        <f t="shared" si="19"/>
        <v>26.629706403449454</v>
      </c>
    </row>
    <row r="600" spans="1:23" x14ac:dyDescent="0.25">
      <c r="A600" s="18">
        <v>8543</v>
      </c>
      <c r="B600" s="18">
        <v>8490</v>
      </c>
      <c r="C600" s="18">
        <v>2120</v>
      </c>
      <c r="D600" s="18">
        <v>2120</v>
      </c>
      <c r="E600" s="18" t="s">
        <v>116</v>
      </c>
      <c r="F600" s="18" t="s">
        <v>117</v>
      </c>
      <c r="G600" s="19">
        <v>4.5886612042300001</v>
      </c>
      <c r="H600" s="19">
        <v>1.85697</v>
      </c>
      <c r="I600" s="18" t="s">
        <v>79</v>
      </c>
      <c r="J600" s="18" t="s">
        <v>80</v>
      </c>
      <c r="K600" s="18">
        <v>27</v>
      </c>
      <c r="L600" s="18">
        <v>22</v>
      </c>
      <c r="M600" s="18" t="s">
        <v>59</v>
      </c>
      <c r="N600" s="18" t="s">
        <v>60</v>
      </c>
      <c r="O600" s="18" t="s">
        <v>61</v>
      </c>
      <c r="P600" s="19">
        <v>2100.97320227</v>
      </c>
      <c r="Q600" s="19">
        <v>199881.28253</v>
      </c>
      <c r="R600" s="20">
        <v>0.51060899999999998</v>
      </c>
      <c r="S600" s="20">
        <v>9.7789370000000009</v>
      </c>
      <c r="T600" s="20">
        <v>0.30199999999999999</v>
      </c>
      <c r="U600" s="20">
        <v>0.30499999999999999</v>
      </c>
      <c r="V600" s="20">
        <f t="shared" si="18"/>
        <v>0.66183354512153991</v>
      </c>
      <c r="W600" s="20">
        <f t="shared" si="19"/>
        <v>12.620638885418552</v>
      </c>
    </row>
    <row r="601" spans="1:23" x14ac:dyDescent="0.25">
      <c r="A601" s="18">
        <v>8544</v>
      </c>
      <c r="B601" s="18">
        <v>8491</v>
      </c>
      <c r="C601" s="18">
        <v>2120</v>
      </c>
      <c r="D601" s="18">
        <v>2120</v>
      </c>
      <c r="E601" s="18" t="s">
        <v>116</v>
      </c>
      <c r="F601" s="18" t="s">
        <v>117</v>
      </c>
      <c r="G601" s="19">
        <v>4.2531069562099999</v>
      </c>
      <c r="H601" s="19">
        <v>1.7211700000000001</v>
      </c>
      <c r="I601" s="18" t="s">
        <v>79</v>
      </c>
      <c r="J601" s="18" t="s">
        <v>80</v>
      </c>
      <c r="K601" s="18">
        <v>27</v>
      </c>
      <c r="L601" s="18">
        <v>22</v>
      </c>
      <c r="M601" s="18" t="s">
        <v>59</v>
      </c>
      <c r="N601" s="18" t="s">
        <v>60</v>
      </c>
      <c r="O601" s="18" t="s">
        <v>61</v>
      </c>
      <c r="P601" s="19">
        <v>1966.2319677800001</v>
      </c>
      <c r="Q601" s="19">
        <v>185264.59795200001</v>
      </c>
      <c r="R601" s="20">
        <v>0.51060899999999998</v>
      </c>
      <c r="S601" s="20">
        <v>9.7789370000000009</v>
      </c>
      <c r="T601" s="20">
        <v>0.30199999999999999</v>
      </c>
      <c r="U601" s="20">
        <v>0.30499999999999999</v>
      </c>
      <c r="V601" s="20">
        <f t="shared" si="18"/>
        <v>0.61343373498593989</v>
      </c>
      <c r="W601" s="20">
        <f t="shared" si="19"/>
        <v>11.697693032421553</v>
      </c>
    </row>
    <row r="602" spans="1:23" x14ac:dyDescent="0.25">
      <c r="A602" s="18">
        <v>8545</v>
      </c>
      <c r="B602" s="18">
        <v>8492</v>
      </c>
      <c r="C602" s="18">
        <v>2120</v>
      </c>
      <c r="D602" s="18">
        <v>2120</v>
      </c>
      <c r="E602" s="18" t="s">
        <v>116</v>
      </c>
      <c r="F602" s="18" t="s">
        <v>117</v>
      </c>
      <c r="G602" s="19">
        <v>14.5758301996</v>
      </c>
      <c r="H602" s="19">
        <v>5.8986299999999998</v>
      </c>
      <c r="I602" s="18" t="s">
        <v>79</v>
      </c>
      <c r="J602" s="18" t="s">
        <v>80</v>
      </c>
      <c r="K602" s="18">
        <v>27</v>
      </c>
      <c r="L602" s="18">
        <v>22</v>
      </c>
      <c r="M602" s="18" t="s">
        <v>59</v>
      </c>
      <c r="N602" s="18" t="s">
        <v>60</v>
      </c>
      <c r="O602" s="18" t="s">
        <v>61</v>
      </c>
      <c r="P602" s="19">
        <v>3588.6666840900002</v>
      </c>
      <c r="Q602" s="19">
        <v>634920.62380299997</v>
      </c>
      <c r="R602" s="20">
        <v>0.51060899999999998</v>
      </c>
      <c r="S602" s="20">
        <v>9.7789370000000009</v>
      </c>
      <c r="T602" s="20">
        <v>0.30199999999999999</v>
      </c>
      <c r="U602" s="20">
        <v>0.30499999999999999</v>
      </c>
      <c r="V602" s="20">
        <f t="shared" si="18"/>
        <v>2.1023017088376599</v>
      </c>
      <c r="W602" s="20">
        <f t="shared" si="19"/>
        <v>40.089220153635459</v>
      </c>
    </row>
    <row r="603" spans="1:23" x14ac:dyDescent="0.25">
      <c r="A603" s="18">
        <v>8546</v>
      </c>
      <c r="B603" s="18">
        <v>8493</v>
      </c>
      <c r="C603" s="18">
        <v>2120</v>
      </c>
      <c r="D603" s="18">
        <v>2120</v>
      </c>
      <c r="E603" s="18" t="s">
        <v>116</v>
      </c>
      <c r="F603" s="18" t="s">
        <v>117</v>
      </c>
      <c r="G603" s="19">
        <v>37.165172270299998</v>
      </c>
      <c r="H603" s="19">
        <v>15.0402</v>
      </c>
      <c r="I603" s="18" t="s">
        <v>79</v>
      </c>
      <c r="J603" s="18" t="s">
        <v>80</v>
      </c>
      <c r="K603" s="18">
        <v>27</v>
      </c>
      <c r="L603" s="18">
        <v>22</v>
      </c>
      <c r="M603" s="18" t="s">
        <v>59</v>
      </c>
      <c r="N603" s="18" t="s">
        <v>60</v>
      </c>
      <c r="O603" s="18" t="s">
        <v>61</v>
      </c>
      <c r="P603" s="19">
        <v>8049.9909200900001</v>
      </c>
      <c r="Q603" s="19">
        <v>1618908.4284399999</v>
      </c>
      <c r="R603" s="20">
        <v>0.51060899999999998</v>
      </c>
      <c r="S603" s="20">
        <v>9.7789370000000009</v>
      </c>
      <c r="T603" s="20">
        <v>0.30199999999999999</v>
      </c>
      <c r="U603" s="20">
        <v>0.30499999999999999</v>
      </c>
      <c r="V603" s="20">
        <f t="shared" si="18"/>
        <v>5.3604037142963996</v>
      </c>
      <c r="W603" s="20">
        <f t="shared" si="19"/>
        <v>102.21863194584303</v>
      </c>
    </row>
    <row r="604" spans="1:23" x14ac:dyDescent="0.25">
      <c r="A604" s="18">
        <v>8547</v>
      </c>
      <c r="B604" s="18">
        <v>8494</v>
      </c>
      <c r="C604" s="18">
        <v>2120</v>
      </c>
      <c r="D604" s="18">
        <v>2120</v>
      </c>
      <c r="E604" s="18" t="s">
        <v>116</v>
      </c>
      <c r="F604" s="18" t="s">
        <v>117</v>
      </c>
      <c r="G604" s="19">
        <v>145.58190235999999</v>
      </c>
      <c r="H604" s="19">
        <v>58.914900000000003</v>
      </c>
      <c r="I604" s="18" t="s">
        <v>79</v>
      </c>
      <c r="J604" s="18" t="s">
        <v>80</v>
      </c>
      <c r="K604" s="18">
        <v>27</v>
      </c>
      <c r="L604" s="18">
        <v>22</v>
      </c>
      <c r="M604" s="18" t="s">
        <v>59</v>
      </c>
      <c r="N604" s="18" t="s">
        <v>60</v>
      </c>
      <c r="O604" s="18" t="s">
        <v>61</v>
      </c>
      <c r="P604" s="19">
        <v>47967.646795200002</v>
      </c>
      <c r="Q604" s="19">
        <v>6341522.3006199999</v>
      </c>
      <c r="R604" s="20">
        <v>0.51060899999999998</v>
      </c>
      <c r="S604" s="20">
        <v>9.7789370000000009</v>
      </c>
      <c r="T604" s="20">
        <v>0.30199999999999999</v>
      </c>
      <c r="U604" s="20">
        <v>0.30499999999999999</v>
      </c>
      <c r="V604" s="20">
        <f t="shared" si="18"/>
        <v>20.997569765521799</v>
      </c>
      <c r="W604" s="20">
        <f t="shared" si="19"/>
        <v>400.40694134560363</v>
      </c>
    </row>
    <row r="605" spans="1:23" x14ac:dyDescent="0.25">
      <c r="A605" s="18">
        <v>8548</v>
      </c>
      <c r="B605" s="18">
        <v>8495</v>
      </c>
      <c r="C605" s="18">
        <v>2120</v>
      </c>
      <c r="D605" s="18">
        <v>2120</v>
      </c>
      <c r="E605" s="18" t="s">
        <v>116</v>
      </c>
      <c r="F605" s="18" t="s">
        <v>117</v>
      </c>
      <c r="G605" s="19">
        <v>36.765471470000001</v>
      </c>
      <c r="H605" s="19">
        <v>14.878500000000001</v>
      </c>
      <c r="I605" s="18" t="s">
        <v>79</v>
      </c>
      <c r="J605" s="18" t="s">
        <v>80</v>
      </c>
      <c r="K605" s="18">
        <v>27</v>
      </c>
      <c r="L605" s="18">
        <v>22</v>
      </c>
      <c r="M605" s="18" t="s">
        <v>59</v>
      </c>
      <c r="N605" s="18" t="s">
        <v>60</v>
      </c>
      <c r="O605" s="18" t="s">
        <v>61</v>
      </c>
      <c r="P605" s="19">
        <v>12013.8688453</v>
      </c>
      <c r="Q605" s="19">
        <v>1601497.53122</v>
      </c>
      <c r="R605" s="20">
        <v>0.51060899999999998</v>
      </c>
      <c r="S605" s="20">
        <v>9.7789370000000009</v>
      </c>
      <c r="T605" s="20">
        <v>0.30199999999999999</v>
      </c>
      <c r="U605" s="20">
        <v>0.30499999999999999</v>
      </c>
      <c r="V605" s="20">
        <f t="shared" si="18"/>
        <v>5.3027730125370001</v>
      </c>
      <c r="W605" s="20">
        <f t="shared" si="19"/>
        <v>101.11966033737752</v>
      </c>
    </row>
    <row r="606" spans="1:23" x14ac:dyDescent="0.25">
      <c r="A606" s="18">
        <v>8549</v>
      </c>
      <c r="B606" s="18">
        <v>8496</v>
      </c>
      <c r="C606" s="18">
        <v>2120</v>
      </c>
      <c r="D606" s="18">
        <v>2120</v>
      </c>
      <c r="E606" s="18" t="s">
        <v>116</v>
      </c>
      <c r="F606" s="18" t="s">
        <v>117</v>
      </c>
      <c r="G606" s="19">
        <v>84.635295571200004</v>
      </c>
      <c r="H606" s="19">
        <v>34.250700000000002</v>
      </c>
      <c r="I606" s="18" t="s">
        <v>79</v>
      </c>
      <c r="J606" s="18" t="s">
        <v>80</v>
      </c>
      <c r="K606" s="18">
        <v>27</v>
      </c>
      <c r="L606" s="18">
        <v>22</v>
      </c>
      <c r="M606" s="18" t="s">
        <v>59</v>
      </c>
      <c r="N606" s="18" t="s">
        <v>60</v>
      </c>
      <c r="O606" s="18" t="s">
        <v>61</v>
      </c>
      <c r="P606" s="19">
        <v>10077.3568968</v>
      </c>
      <c r="Q606" s="19">
        <v>3686698.7282400001</v>
      </c>
      <c r="R606" s="20">
        <v>0.51060899999999998</v>
      </c>
      <c r="S606" s="20">
        <v>9.7789370000000009</v>
      </c>
      <c r="T606" s="20">
        <v>0.30199999999999999</v>
      </c>
      <c r="U606" s="20">
        <v>0.30499999999999999</v>
      </c>
      <c r="V606" s="20">
        <f t="shared" si="18"/>
        <v>12.207123542057399</v>
      </c>
      <c r="W606" s="20">
        <f t="shared" si="19"/>
        <v>232.78012906660055</v>
      </c>
    </row>
    <row r="607" spans="1:23" x14ac:dyDescent="0.25">
      <c r="A607" s="18">
        <v>8550</v>
      </c>
      <c r="B607" s="18">
        <v>8497</v>
      </c>
      <c r="C607" s="18">
        <v>2120</v>
      </c>
      <c r="D607" s="18">
        <v>2120</v>
      </c>
      <c r="E607" s="18" t="s">
        <v>116</v>
      </c>
      <c r="F607" s="18" t="s">
        <v>117</v>
      </c>
      <c r="G607" s="19">
        <v>30.577764843299999</v>
      </c>
      <c r="H607" s="19">
        <v>12.3744</v>
      </c>
      <c r="I607" s="18" t="s">
        <v>79</v>
      </c>
      <c r="J607" s="18" t="s">
        <v>80</v>
      </c>
      <c r="K607" s="18">
        <v>27</v>
      </c>
      <c r="L607" s="18">
        <v>22</v>
      </c>
      <c r="M607" s="18" t="s">
        <v>59</v>
      </c>
      <c r="N607" s="18" t="s">
        <v>60</v>
      </c>
      <c r="O607" s="18" t="s">
        <v>61</v>
      </c>
      <c r="P607" s="19">
        <v>13586.254841600001</v>
      </c>
      <c r="Q607" s="19">
        <v>1331962.1087100001</v>
      </c>
      <c r="R607" s="20">
        <v>0.51060899999999998</v>
      </c>
      <c r="S607" s="20">
        <v>9.7789370000000009</v>
      </c>
      <c r="T607" s="20">
        <v>0.30199999999999999</v>
      </c>
      <c r="U607" s="20">
        <v>0.30499999999999999</v>
      </c>
      <c r="V607" s="20">
        <f t="shared" si="18"/>
        <v>4.410299046700799</v>
      </c>
      <c r="W607" s="20">
        <f t="shared" si="19"/>
        <v>84.100892218896021</v>
      </c>
    </row>
    <row r="608" spans="1:23" x14ac:dyDescent="0.25">
      <c r="A608" s="18">
        <v>8551</v>
      </c>
      <c r="B608" s="18">
        <v>8498</v>
      </c>
      <c r="C608" s="18">
        <v>2120</v>
      </c>
      <c r="D608" s="18">
        <v>2120</v>
      </c>
      <c r="E608" s="18" t="s">
        <v>116</v>
      </c>
      <c r="F608" s="18" t="s">
        <v>117</v>
      </c>
      <c r="G608" s="19">
        <v>12.093643591699999</v>
      </c>
      <c r="H608" s="19">
        <v>4.89412</v>
      </c>
      <c r="I608" s="18" t="s">
        <v>79</v>
      </c>
      <c r="J608" s="18" t="s">
        <v>80</v>
      </c>
      <c r="K608" s="18">
        <v>27</v>
      </c>
      <c r="L608" s="18">
        <v>22</v>
      </c>
      <c r="M608" s="18" t="s">
        <v>59</v>
      </c>
      <c r="N608" s="18" t="s">
        <v>60</v>
      </c>
      <c r="O608" s="18" t="s">
        <v>61</v>
      </c>
      <c r="P608" s="19">
        <v>3905.2433006599999</v>
      </c>
      <c r="Q608" s="19">
        <v>526797.00766600005</v>
      </c>
      <c r="R608" s="20">
        <v>0.51060899999999998</v>
      </c>
      <c r="S608" s="20">
        <v>9.7789370000000009</v>
      </c>
      <c r="T608" s="20">
        <v>0.30199999999999999</v>
      </c>
      <c r="U608" s="20">
        <v>0.30499999999999999</v>
      </c>
      <c r="V608" s="20">
        <f t="shared" si="18"/>
        <v>1.74428923991784</v>
      </c>
      <c r="W608" s="20">
        <f t="shared" si="19"/>
        <v>33.262207349555808</v>
      </c>
    </row>
    <row r="609" spans="1:23" x14ac:dyDescent="0.25">
      <c r="A609" s="18">
        <v>8552</v>
      </c>
      <c r="B609" s="18">
        <v>8499</v>
      </c>
      <c r="C609" s="18">
        <v>2120</v>
      </c>
      <c r="D609" s="18">
        <v>2120</v>
      </c>
      <c r="E609" s="18" t="s">
        <v>116</v>
      </c>
      <c r="F609" s="18" t="s">
        <v>117</v>
      </c>
      <c r="G609" s="19">
        <v>4.85153694062</v>
      </c>
      <c r="H609" s="19">
        <v>1.9633499999999999</v>
      </c>
      <c r="I609" s="18" t="s">
        <v>79</v>
      </c>
      <c r="J609" s="18" t="s">
        <v>80</v>
      </c>
      <c r="K609" s="18">
        <v>27</v>
      </c>
      <c r="L609" s="18">
        <v>22</v>
      </c>
      <c r="M609" s="18" t="s">
        <v>59</v>
      </c>
      <c r="N609" s="18" t="s">
        <v>60</v>
      </c>
      <c r="O609" s="18" t="s">
        <v>61</v>
      </c>
      <c r="P609" s="19">
        <v>2195.9136748699998</v>
      </c>
      <c r="Q609" s="19">
        <v>211332.03061399999</v>
      </c>
      <c r="R609" s="20">
        <v>0.51060899999999998</v>
      </c>
      <c r="S609" s="20">
        <v>9.7789370000000009</v>
      </c>
      <c r="T609" s="20">
        <v>0.30199999999999999</v>
      </c>
      <c r="U609" s="20">
        <v>0.30499999999999999</v>
      </c>
      <c r="V609" s="20">
        <f t="shared" si="18"/>
        <v>0.69974791774469991</v>
      </c>
      <c r="W609" s="20">
        <f t="shared" si="19"/>
        <v>13.343635791470252</v>
      </c>
    </row>
    <row r="610" spans="1:23" x14ac:dyDescent="0.25">
      <c r="A610" s="18">
        <v>8553</v>
      </c>
      <c r="B610" s="18">
        <v>8500</v>
      </c>
      <c r="C610" s="18">
        <v>2120</v>
      </c>
      <c r="D610" s="18">
        <v>2120</v>
      </c>
      <c r="E610" s="18" t="s">
        <v>116</v>
      </c>
      <c r="F610" s="18" t="s">
        <v>117</v>
      </c>
      <c r="G610" s="19">
        <v>20.6754407104</v>
      </c>
      <c r="H610" s="19">
        <v>8.3670500000000008</v>
      </c>
      <c r="I610" s="18" t="s">
        <v>79</v>
      </c>
      <c r="J610" s="18" t="s">
        <v>80</v>
      </c>
      <c r="K610" s="18">
        <v>27</v>
      </c>
      <c r="L610" s="18">
        <v>22</v>
      </c>
      <c r="M610" s="18" t="s">
        <v>59</v>
      </c>
      <c r="N610" s="18" t="s">
        <v>60</v>
      </c>
      <c r="O610" s="18" t="s">
        <v>61</v>
      </c>
      <c r="P610" s="19">
        <v>6248.8045280300003</v>
      </c>
      <c r="Q610" s="19">
        <v>900618.59486199997</v>
      </c>
      <c r="R610" s="20">
        <v>0.51060899999999998</v>
      </c>
      <c r="S610" s="20">
        <v>9.7789370000000009</v>
      </c>
      <c r="T610" s="20">
        <v>0.30199999999999999</v>
      </c>
      <c r="U610" s="20">
        <v>0.30499999999999999</v>
      </c>
      <c r="V610" s="20">
        <f t="shared" si="18"/>
        <v>2.9820591413480999</v>
      </c>
      <c r="W610" s="20">
        <f t="shared" si="19"/>
        <v>56.865494103965766</v>
      </c>
    </row>
    <row r="611" spans="1:23" x14ac:dyDescent="0.25">
      <c r="A611" s="18">
        <v>8554</v>
      </c>
      <c r="B611" s="18">
        <v>8501</v>
      </c>
      <c r="C611" s="18">
        <v>2120</v>
      </c>
      <c r="D611" s="18">
        <v>2120</v>
      </c>
      <c r="E611" s="18" t="s">
        <v>116</v>
      </c>
      <c r="F611" s="18" t="s">
        <v>117</v>
      </c>
      <c r="G611" s="19">
        <v>6.6869942370900004</v>
      </c>
      <c r="H611" s="19">
        <v>2.7061299999999999</v>
      </c>
      <c r="I611" s="18" t="s">
        <v>79</v>
      </c>
      <c r="J611" s="18" t="s">
        <v>80</v>
      </c>
      <c r="K611" s="18">
        <v>27</v>
      </c>
      <c r="L611" s="18">
        <v>22</v>
      </c>
      <c r="M611" s="18" t="s">
        <v>59</v>
      </c>
      <c r="N611" s="18" t="s">
        <v>60</v>
      </c>
      <c r="O611" s="18" t="s">
        <v>61</v>
      </c>
      <c r="P611" s="19">
        <v>3881.0409472000001</v>
      </c>
      <c r="Q611" s="19">
        <v>291284.30382899998</v>
      </c>
      <c r="R611" s="20">
        <v>0.51060899999999998</v>
      </c>
      <c r="S611" s="20">
        <v>9.7789370000000009</v>
      </c>
      <c r="T611" s="20">
        <v>0.30199999999999999</v>
      </c>
      <c r="U611" s="20">
        <v>0.30499999999999999</v>
      </c>
      <c r="V611" s="20">
        <f t="shared" si="18"/>
        <v>0.96447848455265983</v>
      </c>
      <c r="W611" s="20">
        <f t="shared" si="19"/>
        <v>18.391836974747953</v>
      </c>
    </row>
    <row r="612" spans="1:23" x14ac:dyDescent="0.25">
      <c r="A612" s="18">
        <v>8555</v>
      </c>
      <c r="B612" s="18">
        <v>8502</v>
      </c>
      <c r="C612" s="18">
        <v>2120</v>
      </c>
      <c r="D612" s="18">
        <v>2120</v>
      </c>
      <c r="E612" s="18" t="s">
        <v>116</v>
      </c>
      <c r="F612" s="18" t="s">
        <v>117</v>
      </c>
      <c r="G612" s="19">
        <v>19.2466185187</v>
      </c>
      <c r="H612" s="19">
        <v>7.7888299999999999</v>
      </c>
      <c r="I612" s="18" t="s">
        <v>79</v>
      </c>
      <c r="J612" s="18" t="s">
        <v>80</v>
      </c>
      <c r="K612" s="18">
        <v>27</v>
      </c>
      <c r="L612" s="18">
        <v>22</v>
      </c>
      <c r="M612" s="18" t="s">
        <v>59</v>
      </c>
      <c r="N612" s="18" t="s">
        <v>60</v>
      </c>
      <c r="O612" s="18" t="s">
        <v>61</v>
      </c>
      <c r="P612" s="19">
        <v>8661.7550779699995</v>
      </c>
      <c r="Q612" s="19">
        <v>838379.34914800001</v>
      </c>
      <c r="R612" s="20">
        <v>0.51060899999999998</v>
      </c>
      <c r="S612" s="20">
        <v>9.7789370000000009</v>
      </c>
      <c r="T612" s="20">
        <v>0.30199999999999999</v>
      </c>
      <c r="U612" s="20">
        <v>0.30499999999999999</v>
      </c>
      <c r="V612" s="20">
        <f t="shared" si="18"/>
        <v>2.7759785948340596</v>
      </c>
      <c r="W612" s="20">
        <f t="shared" si="19"/>
        <v>52.935702122228463</v>
      </c>
    </row>
    <row r="613" spans="1:23" x14ac:dyDescent="0.25">
      <c r="A613" s="18">
        <v>8556</v>
      </c>
      <c r="B613" s="18">
        <v>8503</v>
      </c>
      <c r="C613" s="18">
        <v>2120</v>
      </c>
      <c r="D613" s="18">
        <v>2120</v>
      </c>
      <c r="E613" s="18" t="s">
        <v>116</v>
      </c>
      <c r="F613" s="18" t="s">
        <v>117</v>
      </c>
      <c r="G613" s="19">
        <v>12.475763607699999</v>
      </c>
      <c r="H613" s="19">
        <v>5.0487599999999997</v>
      </c>
      <c r="I613" s="18" t="s">
        <v>79</v>
      </c>
      <c r="J613" s="18" t="s">
        <v>80</v>
      </c>
      <c r="K613" s="18">
        <v>27</v>
      </c>
      <c r="L613" s="18">
        <v>22</v>
      </c>
      <c r="M613" s="18" t="s">
        <v>59</v>
      </c>
      <c r="N613" s="18" t="s">
        <v>60</v>
      </c>
      <c r="O613" s="18" t="s">
        <v>61</v>
      </c>
      <c r="P613" s="19">
        <v>3666.1150686699998</v>
      </c>
      <c r="Q613" s="19">
        <v>543442.08897699998</v>
      </c>
      <c r="R613" s="20">
        <v>0.51060899999999998</v>
      </c>
      <c r="S613" s="20">
        <v>9.7789370000000009</v>
      </c>
      <c r="T613" s="20">
        <v>0.30199999999999999</v>
      </c>
      <c r="U613" s="20">
        <v>0.30499999999999999</v>
      </c>
      <c r="V613" s="20">
        <f t="shared" si="18"/>
        <v>1.7994037217983196</v>
      </c>
      <c r="W613" s="20">
        <f t="shared" si="19"/>
        <v>34.313196647843405</v>
      </c>
    </row>
    <row r="614" spans="1:23" x14ac:dyDescent="0.25">
      <c r="A614" s="18">
        <v>8557</v>
      </c>
      <c r="B614" s="18">
        <v>8504</v>
      </c>
      <c r="C614" s="18">
        <v>2120</v>
      </c>
      <c r="D614" s="18">
        <v>2120</v>
      </c>
      <c r="E614" s="18" t="s">
        <v>116</v>
      </c>
      <c r="F614" s="18" t="s">
        <v>117</v>
      </c>
      <c r="G614" s="19">
        <v>16.716524981700001</v>
      </c>
      <c r="H614" s="19">
        <v>6.7649400000000002</v>
      </c>
      <c r="I614" s="18" t="s">
        <v>79</v>
      </c>
      <c r="J614" s="18" t="s">
        <v>80</v>
      </c>
      <c r="K614" s="18">
        <v>27</v>
      </c>
      <c r="L614" s="18">
        <v>22</v>
      </c>
      <c r="M614" s="18" t="s">
        <v>59</v>
      </c>
      <c r="N614" s="18" t="s">
        <v>60</v>
      </c>
      <c r="O614" s="18" t="s">
        <v>61</v>
      </c>
      <c r="P614" s="19">
        <v>4462.9821600699997</v>
      </c>
      <c r="Q614" s="19">
        <v>728168.91551900003</v>
      </c>
      <c r="R614" s="20">
        <v>0.51060899999999998</v>
      </c>
      <c r="S614" s="20">
        <v>9.7789370000000009</v>
      </c>
      <c r="T614" s="20">
        <v>0.30199999999999999</v>
      </c>
      <c r="U614" s="20">
        <v>0.30499999999999999</v>
      </c>
      <c r="V614" s="20">
        <f t="shared" si="18"/>
        <v>2.4110589954250798</v>
      </c>
      <c r="W614" s="20">
        <f t="shared" si="19"/>
        <v>45.976975837802108</v>
      </c>
    </row>
    <row r="615" spans="1:23" x14ac:dyDescent="0.25">
      <c r="A615" s="18">
        <v>8558</v>
      </c>
      <c r="B615" s="18">
        <v>8505</v>
      </c>
      <c r="C615" s="18">
        <v>2120</v>
      </c>
      <c r="D615" s="18">
        <v>2120</v>
      </c>
      <c r="E615" s="18" t="s">
        <v>116</v>
      </c>
      <c r="F615" s="18" t="s">
        <v>117</v>
      </c>
      <c r="G615" s="19">
        <v>40.559250128800002</v>
      </c>
      <c r="H615" s="19">
        <v>16.413699999999999</v>
      </c>
      <c r="I615" s="18" t="s">
        <v>79</v>
      </c>
      <c r="J615" s="18" t="s">
        <v>80</v>
      </c>
      <c r="K615" s="18">
        <v>27</v>
      </c>
      <c r="L615" s="18">
        <v>22</v>
      </c>
      <c r="M615" s="18" t="s">
        <v>59</v>
      </c>
      <c r="N615" s="18" t="s">
        <v>60</v>
      </c>
      <c r="O615" s="18" t="s">
        <v>61</v>
      </c>
      <c r="P615" s="19">
        <v>8900.0688077600007</v>
      </c>
      <c r="Q615" s="19">
        <v>1766753.8685699999</v>
      </c>
      <c r="R615" s="20">
        <v>0.51060899999999998</v>
      </c>
      <c r="S615" s="20">
        <v>9.7789370000000009</v>
      </c>
      <c r="T615" s="20">
        <v>0.30199999999999999</v>
      </c>
      <c r="U615" s="20">
        <v>0.30499999999999999</v>
      </c>
      <c r="V615" s="20">
        <f t="shared" si="18"/>
        <v>5.8499260944233988</v>
      </c>
      <c r="W615" s="20">
        <f t="shared" si="19"/>
        <v>111.55343407464551</v>
      </c>
    </row>
    <row r="616" spans="1:23" x14ac:dyDescent="0.25">
      <c r="A616" s="18">
        <v>8559</v>
      </c>
      <c r="B616" s="18">
        <v>8506</v>
      </c>
      <c r="C616" s="18">
        <v>2120</v>
      </c>
      <c r="D616" s="18">
        <v>2120</v>
      </c>
      <c r="E616" s="18" t="s">
        <v>116</v>
      </c>
      <c r="F616" s="18" t="s">
        <v>117</v>
      </c>
      <c r="G616" s="19">
        <v>8.8764508742799997</v>
      </c>
      <c r="H616" s="19">
        <v>3.5921699999999999</v>
      </c>
      <c r="I616" s="18" t="s">
        <v>79</v>
      </c>
      <c r="J616" s="18" t="s">
        <v>80</v>
      </c>
      <c r="K616" s="18">
        <v>27</v>
      </c>
      <c r="L616" s="18">
        <v>22</v>
      </c>
      <c r="M616" s="18" t="s">
        <v>59</v>
      </c>
      <c r="N616" s="18" t="s">
        <v>60</v>
      </c>
      <c r="O616" s="18" t="s">
        <v>61</v>
      </c>
      <c r="P616" s="19">
        <v>2764.4272128299999</v>
      </c>
      <c r="Q616" s="19">
        <v>386656.65345300001</v>
      </c>
      <c r="R616" s="20">
        <v>0.51060899999999998</v>
      </c>
      <c r="S616" s="20">
        <v>9.7789370000000009</v>
      </c>
      <c r="T616" s="20">
        <v>0.30199999999999999</v>
      </c>
      <c r="U616" s="20">
        <v>0.30499999999999999</v>
      </c>
      <c r="V616" s="20">
        <f t="shared" si="18"/>
        <v>1.2802676434079399</v>
      </c>
      <c r="W616" s="20">
        <f t="shared" si="19"/>
        <v>24.413684865686552</v>
      </c>
    </row>
    <row r="617" spans="1:23" x14ac:dyDescent="0.25">
      <c r="A617" s="18">
        <v>8560</v>
      </c>
      <c r="B617" s="18">
        <v>8507</v>
      </c>
      <c r="C617" s="18">
        <v>2120</v>
      </c>
      <c r="D617" s="18">
        <v>2120</v>
      </c>
      <c r="E617" s="18" t="s">
        <v>116</v>
      </c>
      <c r="F617" s="18" t="s">
        <v>117</v>
      </c>
      <c r="G617" s="19">
        <v>26.270751774200001</v>
      </c>
      <c r="H617" s="19">
        <v>10.631399999999999</v>
      </c>
      <c r="I617" s="18" t="s">
        <v>79</v>
      </c>
      <c r="J617" s="18" t="s">
        <v>80</v>
      </c>
      <c r="K617" s="18">
        <v>27</v>
      </c>
      <c r="L617" s="18">
        <v>22</v>
      </c>
      <c r="M617" s="18" t="s">
        <v>59</v>
      </c>
      <c r="N617" s="18" t="s">
        <v>60</v>
      </c>
      <c r="O617" s="18" t="s">
        <v>61</v>
      </c>
      <c r="P617" s="19">
        <v>5167.2978419999999</v>
      </c>
      <c r="Q617" s="19">
        <v>1144349.3698700001</v>
      </c>
      <c r="R617" s="20">
        <v>0.51060899999999998</v>
      </c>
      <c r="S617" s="20">
        <v>9.7789370000000009</v>
      </c>
      <c r="T617" s="20">
        <v>0.30199999999999999</v>
      </c>
      <c r="U617" s="20">
        <v>0.30499999999999999</v>
      </c>
      <c r="V617" s="20">
        <f t="shared" si="18"/>
        <v>3.7890849887747993</v>
      </c>
      <c r="W617" s="20">
        <f t="shared" si="19"/>
        <v>72.254834621151005</v>
      </c>
    </row>
    <row r="618" spans="1:23" x14ac:dyDescent="0.25">
      <c r="A618" s="18">
        <v>8908</v>
      </c>
      <c r="B618" s="18">
        <v>8865</v>
      </c>
      <c r="C618" s="18">
        <v>2120</v>
      </c>
      <c r="D618" s="18">
        <v>2120</v>
      </c>
      <c r="E618" s="18" t="s">
        <v>116</v>
      </c>
      <c r="F618" s="18" t="s">
        <v>304</v>
      </c>
      <c r="G618" s="19">
        <v>3567.2647525299999</v>
      </c>
      <c r="H618" s="19">
        <v>1443.62</v>
      </c>
      <c r="I618" s="18" t="s">
        <v>79</v>
      </c>
      <c r="J618" s="18" t="s">
        <v>80</v>
      </c>
      <c r="K618" s="18">
        <v>27</v>
      </c>
      <c r="L618" s="18">
        <v>22</v>
      </c>
      <c r="M618" s="18" t="s">
        <v>59</v>
      </c>
      <c r="N618" s="18" t="s">
        <v>60</v>
      </c>
      <c r="O618" s="18" t="s">
        <v>61</v>
      </c>
      <c r="P618" s="19">
        <v>331423.14857600001</v>
      </c>
      <c r="Q618" s="19">
        <v>155389431.06099999</v>
      </c>
      <c r="R618" s="20">
        <v>0.51060899999999998</v>
      </c>
      <c r="S618" s="20">
        <v>9.7789370000000009</v>
      </c>
      <c r="T618" s="20">
        <v>0.30199999999999999</v>
      </c>
      <c r="U618" s="20">
        <v>0.30499999999999999</v>
      </c>
      <c r="V618" s="20">
        <f t="shared" si="18"/>
        <v>514.5135044768399</v>
      </c>
      <c r="W618" s="20">
        <f t="shared" si="19"/>
        <v>9811.3629771983015</v>
      </c>
    </row>
    <row r="619" spans="1:23" x14ac:dyDescent="0.25">
      <c r="A619" s="18">
        <v>8909</v>
      </c>
      <c r="B619" s="18">
        <v>8866</v>
      </c>
      <c r="C619" s="18">
        <v>2120</v>
      </c>
      <c r="D619" s="18">
        <v>2120</v>
      </c>
      <c r="E619" s="18" t="s">
        <v>116</v>
      </c>
      <c r="F619" s="18" t="s">
        <v>304</v>
      </c>
      <c r="G619" s="19">
        <v>21.2481800095</v>
      </c>
      <c r="H619" s="19">
        <v>8.5988299999999995</v>
      </c>
      <c r="I619" s="18" t="s">
        <v>79</v>
      </c>
      <c r="J619" s="18" t="s">
        <v>80</v>
      </c>
      <c r="K619" s="18">
        <v>27</v>
      </c>
      <c r="L619" s="18">
        <v>22</v>
      </c>
      <c r="M619" s="18" t="s">
        <v>59</v>
      </c>
      <c r="N619" s="18" t="s">
        <v>60</v>
      </c>
      <c r="O619" s="18" t="s">
        <v>61</v>
      </c>
      <c r="P619" s="19">
        <v>7806.6383168800003</v>
      </c>
      <c r="Q619" s="19">
        <v>925567.01893400005</v>
      </c>
      <c r="R619" s="20">
        <v>0.51060899999999998</v>
      </c>
      <c r="S619" s="20">
        <v>9.7789370000000009</v>
      </c>
      <c r="T619" s="20">
        <v>0.30199999999999999</v>
      </c>
      <c r="U619" s="20">
        <v>0.30499999999999999</v>
      </c>
      <c r="V619" s="20">
        <f t="shared" si="18"/>
        <v>3.0646667112540591</v>
      </c>
      <c r="W619" s="20">
        <f t="shared" si="19"/>
        <v>58.440754706378456</v>
      </c>
    </row>
    <row r="620" spans="1:23" x14ac:dyDescent="0.25">
      <c r="A620" s="18">
        <v>8910</v>
      </c>
      <c r="B620" s="18">
        <v>8867</v>
      </c>
      <c r="C620" s="18">
        <v>2120</v>
      </c>
      <c r="D620" s="18">
        <v>2120</v>
      </c>
      <c r="E620" s="18" t="s">
        <v>116</v>
      </c>
      <c r="F620" s="18" t="s">
        <v>304</v>
      </c>
      <c r="G620" s="19">
        <v>6.35974579752E-2</v>
      </c>
      <c r="H620" s="19">
        <v>2.5736999999999999E-2</v>
      </c>
      <c r="I620" s="18" t="s">
        <v>79</v>
      </c>
      <c r="J620" s="18" t="s">
        <v>80</v>
      </c>
      <c r="K620" s="18">
        <v>27</v>
      </c>
      <c r="L620" s="18">
        <v>22</v>
      </c>
      <c r="M620" s="18" t="s">
        <v>59</v>
      </c>
      <c r="N620" s="18" t="s">
        <v>60</v>
      </c>
      <c r="O620" s="18" t="s">
        <v>61</v>
      </c>
      <c r="P620" s="19">
        <v>257.24641606599999</v>
      </c>
      <c r="Q620" s="19">
        <v>2770.2941880200001</v>
      </c>
      <c r="R620" s="20">
        <v>0.51060899999999998</v>
      </c>
      <c r="S620" s="20">
        <v>9.7789370000000009</v>
      </c>
      <c r="T620" s="20">
        <v>0.30199999999999999</v>
      </c>
      <c r="U620" s="20">
        <v>0.30499999999999999</v>
      </c>
      <c r="V620" s="20">
        <f t="shared" si="18"/>
        <v>9.1727975954339989E-3</v>
      </c>
      <c r="W620" s="20">
        <f t="shared" si="19"/>
        <v>0.17491794859045504</v>
      </c>
    </row>
    <row r="621" spans="1:23" x14ac:dyDescent="0.25">
      <c r="A621" s="18">
        <v>8911</v>
      </c>
      <c r="B621" s="18">
        <v>8868</v>
      </c>
      <c r="C621" s="18">
        <v>2120</v>
      </c>
      <c r="D621" s="18">
        <v>2120</v>
      </c>
      <c r="E621" s="18" t="s">
        <v>116</v>
      </c>
      <c r="F621" s="18" t="s">
        <v>304</v>
      </c>
      <c r="G621" s="19">
        <v>1.0315812447899999</v>
      </c>
      <c r="H621" s="19">
        <v>0.417466</v>
      </c>
      <c r="I621" s="18" t="s">
        <v>79</v>
      </c>
      <c r="J621" s="18" t="s">
        <v>80</v>
      </c>
      <c r="K621" s="18">
        <v>27</v>
      </c>
      <c r="L621" s="18">
        <v>22</v>
      </c>
      <c r="M621" s="18" t="s">
        <v>59</v>
      </c>
      <c r="N621" s="18" t="s">
        <v>60</v>
      </c>
      <c r="O621" s="18" t="s">
        <v>61</v>
      </c>
      <c r="P621" s="19">
        <v>1159.0887346699999</v>
      </c>
      <c r="Q621" s="19">
        <v>44935.4992814</v>
      </c>
      <c r="R621" s="20">
        <v>0.51060899999999998</v>
      </c>
      <c r="S621" s="20">
        <v>9.7789370000000009</v>
      </c>
      <c r="T621" s="20">
        <v>0.30199999999999999</v>
      </c>
      <c r="U621" s="20">
        <v>0.30499999999999999</v>
      </c>
      <c r="V621" s="20">
        <f t="shared" si="18"/>
        <v>0.14878700396221198</v>
      </c>
      <c r="W621" s="20">
        <f t="shared" si="19"/>
        <v>2.8372497309811906</v>
      </c>
    </row>
    <row r="622" spans="1:23" x14ac:dyDescent="0.25">
      <c r="A622" s="18">
        <v>8912</v>
      </c>
      <c r="B622" s="18">
        <v>8869</v>
      </c>
      <c r="C622" s="18">
        <v>2120</v>
      </c>
      <c r="D622" s="18">
        <v>2120</v>
      </c>
      <c r="E622" s="18" t="s">
        <v>116</v>
      </c>
      <c r="F622" s="18" t="s">
        <v>304</v>
      </c>
      <c r="G622" s="19">
        <v>5.2946052761799998E-2</v>
      </c>
      <c r="H622" s="19">
        <v>2.1426500000000001E-2</v>
      </c>
      <c r="I622" s="18" t="s">
        <v>79</v>
      </c>
      <c r="J622" s="18" t="s">
        <v>80</v>
      </c>
      <c r="K622" s="18">
        <v>27</v>
      </c>
      <c r="L622" s="18">
        <v>22</v>
      </c>
      <c r="M622" s="18" t="s">
        <v>59</v>
      </c>
      <c r="N622" s="18" t="s">
        <v>60</v>
      </c>
      <c r="O622" s="18" t="s">
        <v>61</v>
      </c>
      <c r="P622" s="19">
        <v>324.35030321400001</v>
      </c>
      <c r="Q622" s="19">
        <v>2306.3208331199999</v>
      </c>
      <c r="R622" s="20">
        <v>0.51060899999999998</v>
      </c>
      <c r="S622" s="20">
        <v>9.7789370000000009</v>
      </c>
      <c r="T622" s="20">
        <v>0.30199999999999999</v>
      </c>
      <c r="U622" s="20">
        <v>0.30499999999999999</v>
      </c>
      <c r="V622" s="20">
        <f t="shared" si="18"/>
        <v>7.6365134894729987E-3</v>
      </c>
      <c r="W622" s="20">
        <f t="shared" si="19"/>
        <v>0.14562223357319753</v>
      </c>
    </row>
    <row r="623" spans="1:23" x14ac:dyDescent="0.25">
      <c r="A623" s="18">
        <v>8913</v>
      </c>
      <c r="B623" s="18">
        <v>8870</v>
      </c>
      <c r="C623" s="18">
        <v>2120</v>
      </c>
      <c r="D623" s="18">
        <v>2120</v>
      </c>
      <c r="E623" s="18" t="s">
        <v>116</v>
      </c>
      <c r="F623" s="18" t="s">
        <v>304</v>
      </c>
      <c r="G623" s="19">
        <v>46.455353305800003</v>
      </c>
      <c r="H623" s="19">
        <v>18.799800000000001</v>
      </c>
      <c r="I623" s="18" t="s">
        <v>79</v>
      </c>
      <c r="J623" s="18" t="s">
        <v>80</v>
      </c>
      <c r="K623" s="18">
        <v>27</v>
      </c>
      <c r="L623" s="18">
        <v>22</v>
      </c>
      <c r="M623" s="18" t="s">
        <v>59</v>
      </c>
      <c r="N623" s="18" t="s">
        <v>60</v>
      </c>
      <c r="O623" s="18" t="s">
        <v>61</v>
      </c>
      <c r="P623" s="19">
        <v>15611.1833561</v>
      </c>
      <c r="Q623" s="19">
        <v>2023587.0956300001</v>
      </c>
      <c r="R623" s="20">
        <v>0.51060899999999998</v>
      </c>
      <c r="S623" s="20">
        <v>9.7789370000000009</v>
      </c>
      <c r="T623" s="20">
        <v>0.30199999999999999</v>
      </c>
      <c r="U623" s="20">
        <v>0.30499999999999999</v>
      </c>
      <c r="V623" s="20">
        <f t="shared" si="18"/>
        <v>6.7003442605836003</v>
      </c>
      <c r="W623" s="20">
        <f t="shared" si="19"/>
        <v>127.77023156975704</v>
      </c>
    </row>
    <row r="624" spans="1:23" x14ac:dyDescent="0.25">
      <c r="A624" s="18">
        <v>8914</v>
      </c>
      <c r="B624" s="18">
        <v>8871</v>
      </c>
      <c r="C624" s="18">
        <v>2120</v>
      </c>
      <c r="D624" s="18">
        <v>2120</v>
      </c>
      <c r="E624" s="18" t="s">
        <v>116</v>
      </c>
      <c r="F624" s="18" t="s">
        <v>304</v>
      </c>
      <c r="G624" s="19">
        <v>40.5357590817</v>
      </c>
      <c r="H624" s="19">
        <v>16.404199999999999</v>
      </c>
      <c r="I624" s="18" t="s">
        <v>79</v>
      </c>
      <c r="J624" s="18" t="s">
        <v>80</v>
      </c>
      <c r="K624" s="18">
        <v>27</v>
      </c>
      <c r="L624" s="18">
        <v>22</v>
      </c>
      <c r="M624" s="18" t="s">
        <v>59</v>
      </c>
      <c r="N624" s="18" t="s">
        <v>60</v>
      </c>
      <c r="O624" s="18" t="s">
        <v>61</v>
      </c>
      <c r="P624" s="19">
        <v>7591.98028686</v>
      </c>
      <c r="Q624" s="19">
        <v>1765730.6026600001</v>
      </c>
      <c r="R624" s="20">
        <v>0.51060899999999998</v>
      </c>
      <c r="S624" s="20">
        <v>9.7789370000000009</v>
      </c>
      <c r="T624" s="20">
        <v>0.30199999999999999</v>
      </c>
      <c r="U624" s="20">
        <v>0.30499999999999999</v>
      </c>
      <c r="V624" s="20">
        <f t="shared" si="18"/>
        <v>5.8465402461443992</v>
      </c>
      <c r="W624" s="20">
        <f t="shared" si="19"/>
        <v>111.48886864310302</v>
      </c>
    </row>
    <row r="625" spans="1:23" x14ac:dyDescent="0.25">
      <c r="A625" s="18">
        <v>8915</v>
      </c>
      <c r="B625" s="18">
        <v>8872</v>
      </c>
      <c r="C625" s="18">
        <v>2120</v>
      </c>
      <c r="D625" s="18">
        <v>2120</v>
      </c>
      <c r="E625" s="18" t="s">
        <v>116</v>
      </c>
      <c r="F625" s="18" t="s">
        <v>304</v>
      </c>
      <c r="G625" s="19">
        <v>545.25908435300005</v>
      </c>
      <c r="H625" s="19">
        <v>220.65899999999999</v>
      </c>
      <c r="I625" s="18" t="s">
        <v>79</v>
      </c>
      <c r="J625" s="18" t="s">
        <v>80</v>
      </c>
      <c r="K625" s="18">
        <v>27</v>
      </c>
      <c r="L625" s="18">
        <v>22</v>
      </c>
      <c r="M625" s="18" t="s">
        <v>59</v>
      </c>
      <c r="N625" s="18" t="s">
        <v>60</v>
      </c>
      <c r="O625" s="18" t="s">
        <v>61</v>
      </c>
      <c r="P625" s="19">
        <v>68969.787950900005</v>
      </c>
      <c r="Q625" s="19">
        <v>23751390.7086</v>
      </c>
      <c r="R625" s="20">
        <v>0.51060899999999998</v>
      </c>
      <c r="S625" s="20">
        <v>9.7789370000000009</v>
      </c>
      <c r="T625" s="20">
        <v>0.30199999999999999</v>
      </c>
      <c r="U625" s="20">
        <v>0.30499999999999999</v>
      </c>
      <c r="V625" s="20">
        <f t="shared" si="18"/>
        <v>78.643988989037993</v>
      </c>
      <c r="W625" s="20">
        <f t="shared" si="19"/>
        <v>1499.6782693406853</v>
      </c>
    </row>
    <row r="626" spans="1:23" x14ac:dyDescent="0.25">
      <c r="A626" s="18">
        <v>8916</v>
      </c>
      <c r="B626" s="18">
        <v>8873</v>
      </c>
      <c r="C626" s="18">
        <v>2120</v>
      </c>
      <c r="D626" s="18">
        <v>2120</v>
      </c>
      <c r="E626" s="18" t="s">
        <v>116</v>
      </c>
      <c r="F626" s="18" t="s">
        <v>304</v>
      </c>
      <c r="G626" s="19">
        <v>634.37907006600005</v>
      </c>
      <c r="H626" s="19">
        <v>256.72399999999999</v>
      </c>
      <c r="I626" s="18" t="s">
        <v>79</v>
      </c>
      <c r="J626" s="18" t="s">
        <v>80</v>
      </c>
      <c r="K626" s="18">
        <v>27</v>
      </c>
      <c r="L626" s="18">
        <v>22</v>
      </c>
      <c r="M626" s="18" t="s">
        <v>59</v>
      </c>
      <c r="N626" s="18" t="s">
        <v>60</v>
      </c>
      <c r="O626" s="18" t="s">
        <v>61</v>
      </c>
      <c r="P626" s="19">
        <v>57512.114839900001</v>
      </c>
      <c r="Q626" s="19">
        <v>27633441.758000001</v>
      </c>
      <c r="R626" s="20">
        <v>0.51060899999999998</v>
      </c>
      <c r="S626" s="20">
        <v>9.7789370000000009</v>
      </c>
      <c r="T626" s="20">
        <v>0.30199999999999999</v>
      </c>
      <c r="U626" s="20">
        <v>0.30499999999999999</v>
      </c>
      <c r="V626" s="20">
        <f t="shared" si="18"/>
        <v>91.497738271367979</v>
      </c>
      <c r="W626" s="20">
        <f t="shared" si="19"/>
        <v>1744.7890365596602</v>
      </c>
    </row>
    <row r="627" spans="1:23" x14ac:dyDescent="0.25">
      <c r="A627" s="18">
        <v>8917</v>
      </c>
      <c r="B627" s="18">
        <v>8874</v>
      </c>
      <c r="C627" s="18">
        <v>2120</v>
      </c>
      <c r="D627" s="18">
        <v>2120</v>
      </c>
      <c r="E627" s="18" t="s">
        <v>116</v>
      </c>
      <c r="F627" s="18" t="s">
        <v>304</v>
      </c>
      <c r="G627" s="19">
        <v>4.9030976380000002</v>
      </c>
      <c r="H627" s="19">
        <v>1.98421</v>
      </c>
      <c r="I627" s="18" t="s">
        <v>79</v>
      </c>
      <c r="J627" s="18" t="s">
        <v>80</v>
      </c>
      <c r="K627" s="18">
        <v>27</v>
      </c>
      <c r="L627" s="18">
        <v>22</v>
      </c>
      <c r="M627" s="18" t="s">
        <v>59</v>
      </c>
      <c r="N627" s="18" t="s">
        <v>60</v>
      </c>
      <c r="O627" s="18" t="s">
        <v>61</v>
      </c>
      <c r="P627" s="19">
        <v>2565.1847043299999</v>
      </c>
      <c r="Q627" s="19">
        <v>213578.07879599999</v>
      </c>
      <c r="R627" s="20">
        <v>0.51060899999999998</v>
      </c>
      <c r="S627" s="20">
        <v>9.7789370000000009</v>
      </c>
      <c r="T627" s="20">
        <v>0.30199999999999999</v>
      </c>
      <c r="U627" s="20">
        <v>0.30499999999999999</v>
      </c>
      <c r="V627" s="20">
        <f t="shared" si="18"/>
        <v>0.70718252775521984</v>
      </c>
      <c r="W627" s="20">
        <f t="shared" si="19"/>
        <v>13.485407886415153</v>
      </c>
    </row>
    <row r="628" spans="1:23" x14ac:dyDescent="0.25">
      <c r="A628" s="18">
        <v>8918</v>
      </c>
      <c r="B628" s="18">
        <v>8875</v>
      </c>
      <c r="C628" s="18">
        <v>2120</v>
      </c>
      <c r="D628" s="18">
        <v>2120</v>
      </c>
      <c r="E628" s="18" t="s">
        <v>116</v>
      </c>
      <c r="F628" s="18" t="s">
        <v>304</v>
      </c>
      <c r="G628" s="19">
        <v>137.172061453</v>
      </c>
      <c r="H628" s="19">
        <v>55.511600000000001</v>
      </c>
      <c r="I628" s="18" t="s">
        <v>79</v>
      </c>
      <c r="J628" s="18" t="s">
        <v>80</v>
      </c>
      <c r="K628" s="18">
        <v>27</v>
      </c>
      <c r="L628" s="18">
        <v>22</v>
      </c>
      <c r="M628" s="18" t="s">
        <v>59</v>
      </c>
      <c r="N628" s="18" t="s">
        <v>60</v>
      </c>
      <c r="O628" s="18" t="s">
        <v>61</v>
      </c>
      <c r="P628" s="19">
        <v>20236.133572899998</v>
      </c>
      <c r="Q628" s="19">
        <v>5975191.0960799996</v>
      </c>
      <c r="R628" s="20">
        <v>0.51060899999999998</v>
      </c>
      <c r="S628" s="20">
        <v>9.7789370000000009</v>
      </c>
      <c r="T628" s="20">
        <v>0.30199999999999999</v>
      </c>
      <c r="U628" s="20">
        <v>0.30499999999999999</v>
      </c>
      <c r="V628" s="20">
        <f t="shared" si="18"/>
        <v>19.784616349951197</v>
      </c>
      <c r="W628" s="20">
        <f t="shared" si="19"/>
        <v>377.2768852225941</v>
      </c>
    </row>
    <row r="629" spans="1:23" x14ac:dyDescent="0.25">
      <c r="A629" s="18">
        <v>8919</v>
      </c>
      <c r="B629" s="18">
        <v>8876</v>
      </c>
      <c r="C629" s="18">
        <v>2120</v>
      </c>
      <c r="D629" s="18">
        <v>2120</v>
      </c>
      <c r="E629" s="18" t="s">
        <v>116</v>
      </c>
      <c r="F629" s="18" t="s">
        <v>304</v>
      </c>
      <c r="G629" s="19">
        <v>122.771644409</v>
      </c>
      <c r="H629" s="19">
        <v>49.683900000000001</v>
      </c>
      <c r="I629" s="18" t="s">
        <v>79</v>
      </c>
      <c r="J629" s="18" t="s">
        <v>80</v>
      </c>
      <c r="K629" s="18">
        <v>27</v>
      </c>
      <c r="L629" s="18">
        <v>22</v>
      </c>
      <c r="M629" s="18" t="s">
        <v>59</v>
      </c>
      <c r="N629" s="18" t="s">
        <v>60</v>
      </c>
      <c r="O629" s="18" t="s">
        <v>61</v>
      </c>
      <c r="P629" s="19">
        <v>16144.0728937</v>
      </c>
      <c r="Q629" s="19">
        <v>5347911.4387400001</v>
      </c>
      <c r="R629" s="20">
        <v>0.51060899999999998</v>
      </c>
      <c r="S629" s="20">
        <v>9.7789370000000009</v>
      </c>
      <c r="T629" s="20">
        <v>0.30199999999999999</v>
      </c>
      <c r="U629" s="20">
        <v>0.30499999999999999</v>
      </c>
      <c r="V629" s="20">
        <f t="shared" si="18"/>
        <v>17.707594453579798</v>
      </c>
      <c r="W629" s="20">
        <f t="shared" si="19"/>
        <v>337.66973096993854</v>
      </c>
    </row>
    <row r="630" spans="1:23" x14ac:dyDescent="0.25">
      <c r="A630" s="18">
        <v>8920</v>
      </c>
      <c r="B630" s="18">
        <v>8877</v>
      </c>
      <c r="C630" s="18">
        <v>2120</v>
      </c>
      <c r="D630" s="18">
        <v>2120</v>
      </c>
      <c r="E630" s="18" t="s">
        <v>116</v>
      </c>
      <c r="F630" s="18" t="s">
        <v>304</v>
      </c>
      <c r="G630" s="19">
        <v>20.6003338684</v>
      </c>
      <c r="H630" s="19">
        <v>8.3366600000000002</v>
      </c>
      <c r="I630" s="18" t="s">
        <v>79</v>
      </c>
      <c r="J630" s="18" t="s">
        <v>80</v>
      </c>
      <c r="K630" s="18">
        <v>27</v>
      </c>
      <c r="L630" s="18">
        <v>22</v>
      </c>
      <c r="M630" s="18" t="s">
        <v>59</v>
      </c>
      <c r="N630" s="18" t="s">
        <v>60</v>
      </c>
      <c r="O630" s="18" t="s">
        <v>61</v>
      </c>
      <c r="P630" s="19">
        <v>6826.6639296399999</v>
      </c>
      <c r="Q630" s="19">
        <v>897346.95391000004</v>
      </c>
      <c r="R630" s="20">
        <v>0.51060899999999998</v>
      </c>
      <c r="S630" s="20">
        <v>9.7789370000000009</v>
      </c>
      <c r="T630" s="20">
        <v>0.30199999999999999</v>
      </c>
      <c r="U630" s="20">
        <v>0.30499999999999999</v>
      </c>
      <c r="V630" s="20">
        <f t="shared" si="18"/>
        <v>2.9712279909061201</v>
      </c>
      <c r="W630" s="20">
        <f t="shared" si="19"/>
        <v>56.658952686641911</v>
      </c>
    </row>
    <row r="631" spans="1:23" x14ac:dyDescent="0.25">
      <c r="A631" s="18">
        <v>8921</v>
      </c>
      <c r="B631" s="18">
        <v>8878</v>
      </c>
      <c r="C631" s="18">
        <v>2120</v>
      </c>
      <c r="D631" s="18">
        <v>2120</v>
      </c>
      <c r="E631" s="18" t="s">
        <v>116</v>
      </c>
      <c r="F631" s="18" t="s">
        <v>304</v>
      </c>
      <c r="G631" s="19">
        <v>30.712725463200002</v>
      </c>
      <c r="H631" s="19">
        <v>12.429</v>
      </c>
      <c r="I631" s="18" t="s">
        <v>79</v>
      </c>
      <c r="J631" s="18" t="s">
        <v>80</v>
      </c>
      <c r="K631" s="18">
        <v>27</v>
      </c>
      <c r="L631" s="18">
        <v>22</v>
      </c>
      <c r="M631" s="18" t="s">
        <v>59</v>
      </c>
      <c r="N631" s="18" t="s">
        <v>60</v>
      </c>
      <c r="O631" s="18" t="s">
        <v>61</v>
      </c>
      <c r="P631" s="19">
        <v>6517.7864137099996</v>
      </c>
      <c r="Q631" s="19">
        <v>1337840.9698000001</v>
      </c>
      <c r="R631" s="20">
        <v>0.51060899999999998</v>
      </c>
      <c r="S631" s="20">
        <v>9.7789370000000009</v>
      </c>
      <c r="T631" s="20">
        <v>0.30199999999999999</v>
      </c>
      <c r="U631" s="20">
        <v>0.30499999999999999</v>
      </c>
      <c r="V631" s="20">
        <f t="shared" si="18"/>
        <v>4.4297587641779996</v>
      </c>
      <c r="W631" s="20">
        <f t="shared" si="19"/>
        <v>84.471973541235016</v>
      </c>
    </row>
    <row r="632" spans="1:23" x14ac:dyDescent="0.25">
      <c r="A632" s="18">
        <v>8922</v>
      </c>
      <c r="B632" s="18">
        <v>8879</v>
      </c>
      <c r="C632" s="18">
        <v>2120</v>
      </c>
      <c r="D632" s="18">
        <v>2120</v>
      </c>
      <c r="E632" s="18" t="s">
        <v>116</v>
      </c>
      <c r="F632" s="18" t="s">
        <v>304</v>
      </c>
      <c r="G632" s="19">
        <v>43.126934901600002</v>
      </c>
      <c r="H632" s="19">
        <v>17.4529</v>
      </c>
      <c r="I632" s="18" t="s">
        <v>79</v>
      </c>
      <c r="J632" s="18" t="s">
        <v>80</v>
      </c>
      <c r="K632" s="18">
        <v>27</v>
      </c>
      <c r="L632" s="18">
        <v>22</v>
      </c>
      <c r="M632" s="18" t="s">
        <v>59</v>
      </c>
      <c r="N632" s="18" t="s">
        <v>60</v>
      </c>
      <c r="O632" s="18" t="s">
        <v>61</v>
      </c>
      <c r="P632" s="19">
        <v>5906.2436863800003</v>
      </c>
      <c r="Q632" s="19">
        <v>1878601.7698900001</v>
      </c>
      <c r="R632" s="20">
        <v>0.51060899999999998</v>
      </c>
      <c r="S632" s="20">
        <v>9.7789370000000009</v>
      </c>
      <c r="T632" s="20">
        <v>0.30199999999999999</v>
      </c>
      <c r="U632" s="20">
        <v>0.30499999999999999</v>
      </c>
      <c r="V632" s="20">
        <f t="shared" si="18"/>
        <v>6.2203022556378</v>
      </c>
      <c r="W632" s="20">
        <f t="shared" si="19"/>
        <v>118.61621264927352</v>
      </c>
    </row>
    <row r="633" spans="1:23" x14ac:dyDescent="0.25">
      <c r="A633" s="18">
        <v>8923</v>
      </c>
      <c r="B633" s="18">
        <v>8880</v>
      </c>
      <c r="C633" s="18">
        <v>2120</v>
      </c>
      <c r="D633" s="18">
        <v>2120</v>
      </c>
      <c r="E633" s="18" t="s">
        <v>116</v>
      </c>
      <c r="F633" s="18" t="s">
        <v>304</v>
      </c>
      <c r="G633" s="19">
        <v>14.9323747754</v>
      </c>
      <c r="H633" s="19">
        <v>6.0429199999999996</v>
      </c>
      <c r="I633" s="18" t="s">
        <v>79</v>
      </c>
      <c r="J633" s="18" t="s">
        <v>80</v>
      </c>
      <c r="K633" s="18">
        <v>27</v>
      </c>
      <c r="L633" s="18">
        <v>22</v>
      </c>
      <c r="M633" s="18" t="s">
        <v>59</v>
      </c>
      <c r="N633" s="18" t="s">
        <v>60</v>
      </c>
      <c r="O633" s="18" t="s">
        <v>61</v>
      </c>
      <c r="P633" s="19">
        <v>4977.9396039399999</v>
      </c>
      <c r="Q633" s="19">
        <v>650451.64340399997</v>
      </c>
      <c r="R633" s="20">
        <v>0.51060899999999998</v>
      </c>
      <c r="S633" s="20">
        <v>9.7789370000000009</v>
      </c>
      <c r="T633" s="20">
        <v>0.30199999999999999</v>
      </c>
      <c r="U633" s="20">
        <v>0.30499999999999999</v>
      </c>
      <c r="V633" s="20">
        <f t="shared" si="18"/>
        <v>2.1537273981194396</v>
      </c>
      <c r="W633" s="20">
        <f t="shared" si="19"/>
        <v>41.069867113347804</v>
      </c>
    </row>
    <row r="634" spans="1:23" x14ac:dyDescent="0.25">
      <c r="A634" s="18">
        <v>8924</v>
      </c>
      <c r="B634" s="18">
        <v>8881</v>
      </c>
      <c r="C634" s="18">
        <v>2120</v>
      </c>
      <c r="D634" s="18">
        <v>2120</v>
      </c>
      <c r="E634" s="18" t="s">
        <v>116</v>
      </c>
      <c r="F634" s="18" t="s">
        <v>304</v>
      </c>
      <c r="G634" s="19">
        <v>710.43441691800001</v>
      </c>
      <c r="H634" s="19">
        <v>287.50299999999999</v>
      </c>
      <c r="I634" s="18" t="s">
        <v>79</v>
      </c>
      <c r="J634" s="18" t="s">
        <v>80</v>
      </c>
      <c r="K634" s="18">
        <v>27</v>
      </c>
      <c r="L634" s="18">
        <v>22</v>
      </c>
      <c r="M634" s="18" t="s">
        <v>59</v>
      </c>
      <c r="N634" s="18" t="s">
        <v>60</v>
      </c>
      <c r="O634" s="18" t="s">
        <v>61</v>
      </c>
      <c r="P634" s="19">
        <v>88118.757079500007</v>
      </c>
      <c r="Q634" s="19">
        <v>30946399.414999999</v>
      </c>
      <c r="R634" s="20">
        <v>0.51060899999999998</v>
      </c>
      <c r="S634" s="20">
        <v>9.7789370000000009</v>
      </c>
      <c r="T634" s="20">
        <v>0.30199999999999999</v>
      </c>
      <c r="U634" s="20">
        <v>0.30499999999999999</v>
      </c>
      <c r="V634" s="20">
        <f t="shared" si="18"/>
        <v>102.46753029024599</v>
      </c>
      <c r="W634" s="20">
        <f t="shared" si="19"/>
        <v>1953.9742383961454</v>
      </c>
    </row>
    <row r="635" spans="1:23" x14ac:dyDescent="0.25">
      <c r="A635" s="18">
        <v>8925</v>
      </c>
      <c r="B635" s="18">
        <v>8882</v>
      </c>
      <c r="C635" s="18">
        <v>2120</v>
      </c>
      <c r="D635" s="18">
        <v>2120</v>
      </c>
      <c r="E635" s="18" t="s">
        <v>116</v>
      </c>
      <c r="F635" s="18" t="s">
        <v>304</v>
      </c>
      <c r="G635" s="19">
        <v>115.841672788</v>
      </c>
      <c r="H635" s="19">
        <v>46.8795</v>
      </c>
      <c r="I635" s="18" t="s">
        <v>79</v>
      </c>
      <c r="J635" s="18" t="s">
        <v>80</v>
      </c>
      <c r="K635" s="18">
        <v>27</v>
      </c>
      <c r="L635" s="18">
        <v>22</v>
      </c>
      <c r="M635" s="18" t="s">
        <v>59</v>
      </c>
      <c r="N635" s="18" t="s">
        <v>60</v>
      </c>
      <c r="O635" s="18" t="s">
        <v>61</v>
      </c>
      <c r="P635" s="19">
        <v>24695.328483099998</v>
      </c>
      <c r="Q635" s="19">
        <v>5046043.0823999997</v>
      </c>
      <c r="R635" s="20">
        <v>0.51060899999999998</v>
      </c>
      <c r="S635" s="20">
        <v>9.7789370000000009</v>
      </c>
      <c r="T635" s="20">
        <v>0.30199999999999999</v>
      </c>
      <c r="U635" s="20">
        <v>0.30499999999999999</v>
      </c>
      <c r="V635" s="20">
        <f t="shared" si="18"/>
        <v>16.708092041618997</v>
      </c>
      <c r="W635" s="20">
        <f t="shared" si="19"/>
        <v>318.61001557859254</v>
      </c>
    </row>
    <row r="636" spans="1:23" x14ac:dyDescent="0.25">
      <c r="A636" s="18">
        <v>8926</v>
      </c>
      <c r="B636" s="18">
        <v>8883</v>
      </c>
      <c r="C636" s="18">
        <v>2120</v>
      </c>
      <c r="D636" s="18">
        <v>2120</v>
      </c>
      <c r="E636" s="18" t="s">
        <v>116</v>
      </c>
      <c r="F636" s="18" t="s">
        <v>304</v>
      </c>
      <c r="G636" s="19">
        <v>153.774668026</v>
      </c>
      <c r="H636" s="19">
        <v>62.230400000000003</v>
      </c>
      <c r="I636" s="18" t="s">
        <v>79</v>
      </c>
      <c r="J636" s="18" t="s">
        <v>80</v>
      </c>
      <c r="K636" s="18">
        <v>27</v>
      </c>
      <c r="L636" s="18">
        <v>22</v>
      </c>
      <c r="M636" s="18" t="s">
        <v>59</v>
      </c>
      <c r="N636" s="18" t="s">
        <v>60</v>
      </c>
      <c r="O636" s="18" t="s">
        <v>61</v>
      </c>
      <c r="P636" s="19">
        <v>35322.980989700001</v>
      </c>
      <c r="Q636" s="19">
        <v>6698397.74553</v>
      </c>
      <c r="R636" s="20">
        <v>0.51060899999999998</v>
      </c>
      <c r="S636" s="20">
        <v>9.7789370000000009</v>
      </c>
      <c r="T636" s="20">
        <v>0.30199999999999999</v>
      </c>
      <c r="U636" s="20">
        <v>0.30499999999999999</v>
      </c>
      <c r="V636" s="20">
        <f t="shared" si="18"/>
        <v>22.179230814892801</v>
      </c>
      <c r="W636" s="20">
        <f t="shared" si="19"/>
        <v>422.94027695393612</v>
      </c>
    </row>
    <row r="637" spans="1:23" x14ac:dyDescent="0.25">
      <c r="A637" s="18">
        <v>8927</v>
      </c>
      <c r="B637" s="18">
        <v>8884</v>
      </c>
      <c r="C637" s="18">
        <v>2120</v>
      </c>
      <c r="D637" s="18">
        <v>2120</v>
      </c>
      <c r="E637" s="18" t="s">
        <v>116</v>
      </c>
      <c r="F637" s="18" t="s">
        <v>304</v>
      </c>
      <c r="G637" s="19">
        <v>440.34167952799999</v>
      </c>
      <c r="H637" s="19">
        <v>178.2</v>
      </c>
      <c r="I637" s="18" t="s">
        <v>79</v>
      </c>
      <c r="J637" s="18" t="s">
        <v>80</v>
      </c>
      <c r="K637" s="18">
        <v>27</v>
      </c>
      <c r="L637" s="18">
        <v>22</v>
      </c>
      <c r="M637" s="18" t="s">
        <v>59</v>
      </c>
      <c r="N637" s="18" t="s">
        <v>60</v>
      </c>
      <c r="O637" s="18" t="s">
        <v>61</v>
      </c>
      <c r="P637" s="19">
        <v>52209.1472039</v>
      </c>
      <c r="Q637" s="19">
        <v>19181206.835200001</v>
      </c>
      <c r="R637" s="20">
        <v>0.51060899999999998</v>
      </c>
      <c r="S637" s="20">
        <v>9.7789370000000009</v>
      </c>
      <c r="T637" s="20">
        <v>0.30199999999999999</v>
      </c>
      <c r="U637" s="20">
        <v>0.30499999999999999</v>
      </c>
      <c r="V637" s="20">
        <f t="shared" si="18"/>
        <v>63.511385612399991</v>
      </c>
      <c r="W637" s="20">
        <f t="shared" si="19"/>
        <v>1211.1115685130003</v>
      </c>
    </row>
    <row r="638" spans="1:23" x14ac:dyDescent="0.25">
      <c r="A638" s="18">
        <v>8928</v>
      </c>
      <c r="B638" s="18">
        <v>8885</v>
      </c>
      <c r="C638" s="18">
        <v>2120</v>
      </c>
      <c r="D638" s="18">
        <v>2120</v>
      </c>
      <c r="E638" s="18" t="s">
        <v>116</v>
      </c>
      <c r="F638" s="18" t="s">
        <v>304</v>
      </c>
      <c r="G638" s="19">
        <v>236.74233409799999</v>
      </c>
      <c r="H638" s="19">
        <v>95.806200000000004</v>
      </c>
      <c r="I638" s="18" t="s">
        <v>79</v>
      </c>
      <c r="J638" s="18" t="s">
        <v>80</v>
      </c>
      <c r="K638" s="18">
        <v>27</v>
      </c>
      <c r="L638" s="18">
        <v>22</v>
      </c>
      <c r="M638" s="18" t="s">
        <v>59</v>
      </c>
      <c r="N638" s="18" t="s">
        <v>60</v>
      </c>
      <c r="O638" s="18" t="s">
        <v>61</v>
      </c>
      <c r="P638" s="19">
        <v>30854.373382500002</v>
      </c>
      <c r="Q638" s="19">
        <v>10312454.8234</v>
      </c>
      <c r="R638" s="20">
        <v>0.51060899999999998</v>
      </c>
      <c r="S638" s="20">
        <v>9.7789370000000009</v>
      </c>
      <c r="T638" s="20">
        <v>0.30199999999999999</v>
      </c>
      <c r="U638" s="20">
        <v>0.30499999999999999</v>
      </c>
      <c r="V638" s="20">
        <f t="shared" si="18"/>
        <v>34.145816567108398</v>
      </c>
      <c r="W638" s="20">
        <f t="shared" si="19"/>
        <v>651.13354183653314</v>
      </c>
    </row>
    <row r="639" spans="1:23" x14ac:dyDescent="0.25">
      <c r="A639" s="18">
        <v>8929</v>
      </c>
      <c r="B639" s="18">
        <v>8886</v>
      </c>
      <c r="C639" s="18">
        <v>2120</v>
      </c>
      <c r="D639" s="18">
        <v>2120</v>
      </c>
      <c r="E639" s="18" t="s">
        <v>116</v>
      </c>
      <c r="F639" s="18" t="s">
        <v>304</v>
      </c>
      <c r="G639" s="19">
        <v>5.3992622885100001</v>
      </c>
      <c r="H639" s="19">
        <v>2.1850000000000001</v>
      </c>
      <c r="I639" s="18" t="s">
        <v>79</v>
      </c>
      <c r="J639" s="18" t="s">
        <v>80</v>
      </c>
      <c r="K639" s="18">
        <v>27</v>
      </c>
      <c r="L639" s="18">
        <v>22</v>
      </c>
      <c r="M639" s="18" t="s">
        <v>59</v>
      </c>
      <c r="N639" s="18" t="s">
        <v>60</v>
      </c>
      <c r="O639" s="18" t="s">
        <v>61</v>
      </c>
      <c r="P639" s="19">
        <v>3255.2711904600001</v>
      </c>
      <c r="Q639" s="19">
        <v>235190.92452100001</v>
      </c>
      <c r="R639" s="20">
        <v>0.51060899999999998</v>
      </c>
      <c r="S639" s="20">
        <v>9.7789370000000009</v>
      </c>
      <c r="T639" s="20">
        <v>0.30199999999999999</v>
      </c>
      <c r="U639" s="20">
        <v>0.30499999999999999</v>
      </c>
      <c r="V639" s="20">
        <f t="shared" si="18"/>
        <v>0.77874510416999987</v>
      </c>
      <c r="W639" s="20">
        <f t="shared" si="19"/>
        <v>14.850049254775003</v>
      </c>
    </row>
    <row r="640" spans="1:23" x14ac:dyDescent="0.25">
      <c r="A640" s="18">
        <v>8930</v>
      </c>
      <c r="B640" s="18">
        <v>8887</v>
      </c>
      <c r="C640" s="18">
        <v>2120</v>
      </c>
      <c r="D640" s="18">
        <v>2120</v>
      </c>
      <c r="E640" s="18" t="s">
        <v>116</v>
      </c>
      <c r="F640" s="18" t="s">
        <v>304</v>
      </c>
      <c r="G640" s="19">
        <v>137.929955315</v>
      </c>
      <c r="H640" s="19">
        <v>55.818300000000001</v>
      </c>
      <c r="I640" s="18" t="s">
        <v>79</v>
      </c>
      <c r="J640" s="18" t="s">
        <v>80</v>
      </c>
      <c r="K640" s="18">
        <v>27</v>
      </c>
      <c r="L640" s="18">
        <v>22</v>
      </c>
      <c r="M640" s="18" t="s">
        <v>59</v>
      </c>
      <c r="N640" s="18" t="s">
        <v>60</v>
      </c>
      <c r="O640" s="18" t="s">
        <v>61</v>
      </c>
      <c r="P640" s="19">
        <v>16795.247665800001</v>
      </c>
      <c r="Q640" s="19">
        <v>6008204.8206500001</v>
      </c>
      <c r="R640" s="20">
        <v>0.51060899999999998</v>
      </c>
      <c r="S640" s="20">
        <v>9.7789370000000009</v>
      </c>
      <c r="T640" s="20">
        <v>0.30199999999999999</v>
      </c>
      <c r="U640" s="20">
        <v>0.30499999999999999</v>
      </c>
      <c r="V640" s="20">
        <f t="shared" si="18"/>
        <v>19.893925788600598</v>
      </c>
      <c r="W640" s="20">
        <f t="shared" si="19"/>
        <v>379.36132920723458</v>
      </c>
    </row>
    <row r="641" spans="1:23" x14ac:dyDescent="0.25">
      <c r="A641" s="18">
        <v>8931</v>
      </c>
      <c r="B641" s="18">
        <v>8888</v>
      </c>
      <c r="C641" s="18">
        <v>2120</v>
      </c>
      <c r="D641" s="18">
        <v>2120</v>
      </c>
      <c r="E641" s="18" t="s">
        <v>116</v>
      </c>
      <c r="F641" s="18" t="s">
        <v>304</v>
      </c>
      <c r="G641" s="19">
        <v>25.397092198900001</v>
      </c>
      <c r="H641" s="19">
        <v>10.277799999999999</v>
      </c>
      <c r="I641" s="18" t="s">
        <v>79</v>
      </c>
      <c r="J641" s="18" t="s">
        <v>80</v>
      </c>
      <c r="K641" s="18">
        <v>27</v>
      </c>
      <c r="L641" s="18">
        <v>22</v>
      </c>
      <c r="M641" s="18" t="s">
        <v>59</v>
      </c>
      <c r="N641" s="18" t="s">
        <v>60</v>
      </c>
      <c r="O641" s="18" t="s">
        <v>61</v>
      </c>
      <c r="P641" s="19">
        <v>10816.0579318</v>
      </c>
      <c r="Q641" s="19">
        <v>1106292.9110000001</v>
      </c>
      <c r="R641" s="20">
        <v>0.51060899999999998</v>
      </c>
      <c r="S641" s="20">
        <v>9.7789370000000009</v>
      </c>
      <c r="T641" s="20">
        <v>0.30199999999999999</v>
      </c>
      <c r="U641" s="20">
        <v>0.30499999999999999</v>
      </c>
      <c r="V641" s="20">
        <f t="shared" si="18"/>
        <v>3.6630601517795993</v>
      </c>
      <c r="W641" s="20">
        <f t="shared" si="19"/>
        <v>69.851641295527003</v>
      </c>
    </row>
    <row r="642" spans="1:23" x14ac:dyDescent="0.25">
      <c r="A642" s="18">
        <v>8932</v>
      </c>
      <c r="B642" s="18">
        <v>8889</v>
      </c>
      <c r="C642" s="18">
        <v>2120</v>
      </c>
      <c r="D642" s="18">
        <v>2120</v>
      </c>
      <c r="E642" s="18" t="s">
        <v>116</v>
      </c>
      <c r="F642" s="18" t="s">
        <v>304</v>
      </c>
      <c r="G642" s="19">
        <v>0.878773087437</v>
      </c>
      <c r="H642" s="19">
        <v>0.35562700000000003</v>
      </c>
      <c r="I642" s="18" t="s">
        <v>79</v>
      </c>
      <c r="J642" s="18" t="s">
        <v>80</v>
      </c>
      <c r="K642" s="18">
        <v>27</v>
      </c>
      <c r="L642" s="18">
        <v>22</v>
      </c>
      <c r="M642" s="18" t="s">
        <v>59</v>
      </c>
      <c r="N642" s="18" t="s">
        <v>60</v>
      </c>
      <c r="O642" s="18" t="s">
        <v>61</v>
      </c>
      <c r="P642" s="19">
        <v>1013.4094784</v>
      </c>
      <c r="Q642" s="19">
        <v>38279.202570699999</v>
      </c>
      <c r="R642" s="20">
        <v>0.51060899999999998</v>
      </c>
      <c r="S642" s="20">
        <v>9.7789370000000009</v>
      </c>
      <c r="T642" s="20">
        <v>0.30199999999999999</v>
      </c>
      <c r="U642" s="20">
        <v>0.30499999999999999</v>
      </c>
      <c r="V642" s="20">
        <f t="shared" si="18"/>
        <v>0.12674727009641401</v>
      </c>
      <c r="W642" s="20">
        <f t="shared" si="19"/>
        <v>2.4169695498068058</v>
      </c>
    </row>
    <row r="643" spans="1:23" x14ac:dyDescent="0.25">
      <c r="A643" s="18">
        <v>8933</v>
      </c>
      <c r="B643" s="18">
        <v>8890</v>
      </c>
      <c r="C643" s="18">
        <v>2120</v>
      </c>
      <c r="D643" s="18">
        <v>2120</v>
      </c>
      <c r="E643" s="18" t="s">
        <v>116</v>
      </c>
      <c r="F643" s="18" t="s">
        <v>304</v>
      </c>
      <c r="G643" s="19">
        <v>0.77344995856900001</v>
      </c>
      <c r="H643" s="19">
        <v>0.313004</v>
      </c>
      <c r="I643" s="18" t="s">
        <v>79</v>
      </c>
      <c r="J643" s="18" t="s">
        <v>80</v>
      </c>
      <c r="K643" s="18">
        <v>27</v>
      </c>
      <c r="L643" s="18">
        <v>22</v>
      </c>
      <c r="M643" s="18" t="s">
        <v>59</v>
      </c>
      <c r="N643" s="18" t="s">
        <v>60</v>
      </c>
      <c r="O643" s="18" t="s">
        <v>61</v>
      </c>
      <c r="P643" s="19">
        <v>908.77907286699997</v>
      </c>
      <c r="Q643" s="19">
        <v>33691.345379999999</v>
      </c>
      <c r="R643" s="20">
        <v>0.51060899999999998</v>
      </c>
      <c r="S643" s="20">
        <v>9.7789370000000009</v>
      </c>
      <c r="T643" s="20">
        <v>0.30199999999999999</v>
      </c>
      <c r="U643" s="20">
        <v>0.30499999999999999</v>
      </c>
      <c r="V643" s="20">
        <f t="shared" ref="V643:V706" si="20">H643*R643*(1-T643)</f>
        <v>0.11155621628632799</v>
      </c>
      <c r="W643" s="20">
        <f t="shared" ref="W643:W706" si="21">H643*S643*(1-U643)</f>
        <v>2.1272882457398605</v>
      </c>
    </row>
    <row r="644" spans="1:23" x14ac:dyDescent="0.25">
      <c r="A644" s="18">
        <v>8934</v>
      </c>
      <c r="B644" s="18">
        <v>8891</v>
      </c>
      <c r="C644" s="18">
        <v>2120</v>
      </c>
      <c r="D644" s="18">
        <v>2120</v>
      </c>
      <c r="E644" s="18" t="s">
        <v>116</v>
      </c>
      <c r="F644" s="18" t="s">
        <v>304</v>
      </c>
      <c r="G644" s="19">
        <v>1.29459617827</v>
      </c>
      <c r="H644" s="19">
        <v>0.52390499999999995</v>
      </c>
      <c r="I644" s="18" t="s">
        <v>79</v>
      </c>
      <c r="J644" s="18" t="s">
        <v>80</v>
      </c>
      <c r="K644" s="18">
        <v>27</v>
      </c>
      <c r="L644" s="18">
        <v>22</v>
      </c>
      <c r="M644" s="18" t="s">
        <v>59</v>
      </c>
      <c r="N644" s="18" t="s">
        <v>60</v>
      </c>
      <c r="O644" s="18" t="s">
        <v>61</v>
      </c>
      <c r="P644" s="19">
        <v>1105.1908830299999</v>
      </c>
      <c r="Q644" s="19">
        <v>56392.383954899997</v>
      </c>
      <c r="R644" s="20">
        <v>0.51060899999999998</v>
      </c>
      <c r="S644" s="20">
        <v>9.7789370000000009</v>
      </c>
      <c r="T644" s="20">
        <v>0.30199999999999999</v>
      </c>
      <c r="U644" s="20">
        <v>0.30499999999999999</v>
      </c>
      <c r="V644" s="20">
        <f t="shared" si="20"/>
        <v>0.18672240448520994</v>
      </c>
      <c r="W644" s="20">
        <f t="shared" si="21"/>
        <v>3.5606476223445749</v>
      </c>
    </row>
    <row r="645" spans="1:23" x14ac:dyDescent="0.25">
      <c r="A645" s="18">
        <v>8935</v>
      </c>
      <c r="B645" s="18">
        <v>8892</v>
      </c>
      <c r="C645" s="18">
        <v>2120</v>
      </c>
      <c r="D645" s="18">
        <v>2120</v>
      </c>
      <c r="E645" s="18" t="s">
        <v>116</v>
      </c>
      <c r="F645" s="18" t="s">
        <v>304</v>
      </c>
      <c r="G645" s="19">
        <v>39.604837909899999</v>
      </c>
      <c r="H645" s="19">
        <v>16.0275</v>
      </c>
      <c r="I645" s="18" t="s">
        <v>79</v>
      </c>
      <c r="J645" s="18" t="s">
        <v>80</v>
      </c>
      <c r="K645" s="18">
        <v>27</v>
      </c>
      <c r="L645" s="18">
        <v>22</v>
      </c>
      <c r="M645" s="18" t="s">
        <v>59</v>
      </c>
      <c r="N645" s="18" t="s">
        <v>60</v>
      </c>
      <c r="O645" s="18" t="s">
        <v>61</v>
      </c>
      <c r="P645" s="19">
        <v>9552.5994542200006</v>
      </c>
      <c r="Q645" s="19">
        <v>1725179.8386200001</v>
      </c>
      <c r="R645" s="20">
        <v>0.51060899999999998</v>
      </c>
      <c r="S645" s="20">
        <v>9.7789370000000009</v>
      </c>
      <c r="T645" s="20">
        <v>0.30199999999999999</v>
      </c>
      <c r="U645" s="20">
        <v>0.30499999999999999</v>
      </c>
      <c r="V645" s="20">
        <f t="shared" si="20"/>
        <v>5.7122824517549997</v>
      </c>
      <c r="W645" s="20">
        <f t="shared" si="21"/>
        <v>108.92867937341251</v>
      </c>
    </row>
    <row r="646" spans="1:23" x14ac:dyDescent="0.25">
      <c r="A646" s="18">
        <v>8936</v>
      </c>
      <c r="B646" s="18">
        <v>8893</v>
      </c>
      <c r="C646" s="18">
        <v>2120</v>
      </c>
      <c r="D646" s="18">
        <v>2120</v>
      </c>
      <c r="E646" s="18" t="s">
        <v>116</v>
      </c>
      <c r="F646" s="18" t="s">
        <v>304</v>
      </c>
      <c r="G646" s="19">
        <v>38.010707246700001</v>
      </c>
      <c r="H646" s="19">
        <v>15.382400000000001</v>
      </c>
      <c r="I646" s="18" t="s">
        <v>79</v>
      </c>
      <c r="J646" s="18" t="s">
        <v>80</v>
      </c>
      <c r="K646" s="18">
        <v>27</v>
      </c>
      <c r="L646" s="18">
        <v>22</v>
      </c>
      <c r="M646" s="18" t="s">
        <v>59</v>
      </c>
      <c r="N646" s="18" t="s">
        <v>60</v>
      </c>
      <c r="O646" s="18" t="s">
        <v>61</v>
      </c>
      <c r="P646" s="19">
        <v>9861.2990485600003</v>
      </c>
      <c r="Q646" s="19">
        <v>1655739.7846899999</v>
      </c>
      <c r="R646" s="20">
        <v>0.51060899999999998</v>
      </c>
      <c r="S646" s="20">
        <v>9.7789370000000009</v>
      </c>
      <c r="T646" s="20">
        <v>0.30199999999999999</v>
      </c>
      <c r="U646" s="20">
        <v>0.30499999999999999</v>
      </c>
      <c r="V646" s="20">
        <f t="shared" si="20"/>
        <v>5.4823655333567993</v>
      </c>
      <c r="W646" s="20">
        <f t="shared" si="21"/>
        <v>104.54434675361601</v>
      </c>
    </row>
    <row r="647" spans="1:23" x14ac:dyDescent="0.25">
      <c r="A647" s="18">
        <v>8937</v>
      </c>
      <c r="B647" s="18">
        <v>8894</v>
      </c>
      <c r="C647" s="18">
        <v>2120</v>
      </c>
      <c r="D647" s="18">
        <v>2120</v>
      </c>
      <c r="E647" s="18" t="s">
        <v>116</v>
      </c>
      <c r="F647" s="18" t="s">
        <v>304</v>
      </c>
      <c r="G647" s="19">
        <v>71.889640601300002</v>
      </c>
      <c r="H647" s="19">
        <v>29.092700000000001</v>
      </c>
      <c r="I647" s="18" t="s">
        <v>79</v>
      </c>
      <c r="J647" s="18" t="s">
        <v>80</v>
      </c>
      <c r="K647" s="18">
        <v>27</v>
      </c>
      <c r="L647" s="18">
        <v>22</v>
      </c>
      <c r="M647" s="18" t="s">
        <v>59</v>
      </c>
      <c r="N647" s="18" t="s">
        <v>60</v>
      </c>
      <c r="O647" s="18" t="s">
        <v>61</v>
      </c>
      <c r="P647" s="19">
        <v>13577.2425324</v>
      </c>
      <c r="Q647" s="19">
        <v>3131500.2185499999</v>
      </c>
      <c r="R647" s="20">
        <v>0.51060899999999998</v>
      </c>
      <c r="S647" s="20">
        <v>9.7789370000000009</v>
      </c>
      <c r="T647" s="20">
        <v>0.30199999999999999</v>
      </c>
      <c r="U647" s="20">
        <v>0.30499999999999999</v>
      </c>
      <c r="V647" s="20">
        <f t="shared" si="20"/>
        <v>10.3687861291014</v>
      </c>
      <c r="W647" s="20">
        <f t="shared" si="21"/>
        <v>197.72449791963055</v>
      </c>
    </row>
    <row r="648" spans="1:23" x14ac:dyDescent="0.25">
      <c r="A648" s="18">
        <v>8938</v>
      </c>
      <c r="B648" s="18">
        <v>8895</v>
      </c>
      <c r="C648" s="18">
        <v>2120</v>
      </c>
      <c r="D648" s="18">
        <v>2120</v>
      </c>
      <c r="E648" s="18" t="s">
        <v>116</v>
      </c>
      <c r="F648" s="18" t="s">
        <v>304</v>
      </c>
      <c r="G648" s="19">
        <v>35.593992401100003</v>
      </c>
      <c r="H648" s="19">
        <v>14.404400000000001</v>
      </c>
      <c r="I648" s="18" t="s">
        <v>79</v>
      </c>
      <c r="J648" s="18" t="s">
        <v>80</v>
      </c>
      <c r="K648" s="18">
        <v>27</v>
      </c>
      <c r="L648" s="18">
        <v>22</v>
      </c>
      <c r="M648" s="18" t="s">
        <v>59</v>
      </c>
      <c r="N648" s="18" t="s">
        <v>60</v>
      </c>
      <c r="O648" s="18" t="s">
        <v>61</v>
      </c>
      <c r="P648" s="19">
        <v>9584.9129213699998</v>
      </c>
      <c r="Q648" s="19">
        <v>1550468.1070999999</v>
      </c>
      <c r="R648" s="20">
        <v>0.51060899999999998</v>
      </c>
      <c r="S648" s="20">
        <v>9.7789370000000009</v>
      </c>
      <c r="T648" s="20">
        <v>0.30199999999999999</v>
      </c>
      <c r="U648" s="20">
        <v>0.30499999999999999</v>
      </c>
      <c r="V648" s="20">
        <f t="shared" si="20"/>
        <v>5.1338013631607993</v>
      </c>
      <c r="W648" s="20">
        <f t="shared" si="21"/>
        <v>97.897505485346016</v>
      </c>
    </row>
    <row r="649" spans="1:23" x14ac:dyDescent="0.25">
      <c r="A649" s="18">
        <v>8939</v>
      </c>
      <c r="B649" s="18">
        <v>8896</v>
      </c>
      <c r="C649" s="18">
        <v>2120</v>
      </c>
      <c r="D649" s="18">
        <v>2120</v>
      </c>
      <c r="E649" s="18" t="s">
        <v>116</v>
      </c>
      <c r="F649" s="18" t="s">
        <v>304</v>
      </c>
      <c r="G649" s="19">
        <v>70.380226860999997</v>
      </c>
      <c r="H649" s="19">
        <v>28.4819</v>
      </c>
      <c r="I649" s="18" t="s">
        <v>79</v>
      </c>
      <c r="J649" s="18" t="s">
        <v>80</v>
      </c>
      <c r="K649" s="18">
        <v>27</v>
      </c>
      <c r="L649" s="18">
        <v>22</v>
      </c>
      <c r="M649" s="18" t="s">
        <v>59</v>
      </c>
      <c r="N649" s="18" t="s">
        <v>60</v>
      </c>
      <c r="O649" s="18" t="s">
        <v>61</v>
      </c>
      <c r="P649" s="19">
        <v>19132.6446698</v>
      </c>
      <c r="Q649" s="19">
        <v>3065750.41903</v>
      </c>
      <c r="R649" s="20">
        <v>0.51060899999999998</v>
      </c>
      <c r="S649" s="20">
        <v>9.7789370000000009</v>
      </c>
      <c r="T649" s="20">
        <v>0.30199999999999999</v>
      </c>
      <c r="U649" s="20">
        <v>0.30499999999999999</v>
      </c>
      <c r="V649" s="20">
        <f t="shared" si="20"/>
        <v>10.151093905015799</v>
      </c>
      <c r="W649" s="20">
        <f t="shared" si="21"/>
        <v>193.57328048950853</v>
      </c>
    </row>
    <row r="650" spans="1:23" x14ac:dyDescent="0.25">
      <c r="A650" s="18">
        <v>8940</v>
      </c>
      <c r="B650" s="18">
        <v>8897</v>
      </c>
      <c r="C650" s="18">
        <v>2120</v>
      </c>
      <c r="D650" s="18">
        <v>2120</v>
      </c>
      <c r="E650" s="18" t="s">
        <v>116</v>
      </c>
      <c r="F650" s="18" t="s">
        <v>304</v>
      </c>
      <c r="G650" s="19">
        <v>57.076406427800002</v>
      </c>
      <c r="H650" s="19">
        <v>23.097999999999999</v>
      </c>
      <c r="I650" s="18" t="s">
        <v>79</v>
      </c>
      <c r="J650" s="18" t="s">
        <v>80</v>
      </c>
      <c r="K650" s="18">
        <v>27</v>
      </c>
      <c r="L650" s="18">
        <v>22</v>
      </c>
      <c r="M650" s="18" t="s">
        <v>59</v>
      </c>
      <c r="N650" s="18" t="s">
        <v>60</v>
      </c>
      <c r="O650" s="18" t="s">
        <v>61</v>
      </c>
      <c r="P650" s="19">
        <v>14465.1787774</v>
      </c>
      <c r="Q650" s="19">
        <v>2486238.3190100002</v>
      </c>
      <c r="R650" s="20">
        <v>0.51060899999999998</v>
      </c>
      <c r="S650" s="20">
        <v>9.7789370000000009</v>
      </c>
      <c r="T650" s="20">
        <v>0.30199999999999999</v>
      </c>
      <c r="U650" s="20">
        <v>0.30499999999999999</v>
      </c>
      <c r="V650" s="20">
        <f t="shared" si="20"/>
        <v>8.2322445840359997</v>
      </c>
      <c r="W650" s="20">
        <f t="shared" si="21"/>
        <v>156.98235134407003</v>
      </c>
    </row>
    <row r="651" spans="1:23" x14ac:dyDescent="0.25">
      <c r="A651" s="18">
        <v>8941</v>
      </c>
      <c r="B651" s="18">
        <v>8898</v>
      </c>
      <c r="C651" s="18">
        <v>2120</v>
      </c>
      <c r="D651" s="18">
        <v>2120</v>
      </c>
      <c r="E651" s="18" t="s">
        <v>116</v>
      </c>
      <c r="F651" s="18" t="s">
        <v>304</v>
      </c>
      <c r="G651" s="19">
        <v>26.6701462431</v>
      </c>
      <c r="H651" s="19">
        <v>10.792999999999999</v>
      </c>
      <c r="I651" s="18" t="s">
        <v>79</v>
      </c>
      <c r="J651" s="18" t="s">
        <v>80</v>
      </c>
      <c r="K651" s="18">
        <v>27</v>
      </c>
      <c r="L651" s="18">
        <v>22</v>
      </c>
      <c r="M651" s="18" t="s">
        <v>59</v>
      </c>
      <c r="N651" s="18" t="s">
        <v>60</v>
      </c>
      <c r="O651" s="18" t="s">
        <v>61</v>
      </c>
      <c r="P651" s="19">
        <v>7165.2250243500002</v>
      </c>
      <c r="Q651" s="19">
        <v>1161746.9233500001</v>
      </c>
      <c r="R651" s="20">
        <v>0.51060899999999998</v>
      </c>
      <c r="S651" s="20">
        <v>9.7789370000000009</v>
      </c>
      <c r="T651" s="20">
        <v>0.30199999999999999</v>
      </c>
      <c r="U651" s="20">
        <v>0.30499999999999999</v>
      </c>
      <c r="V651" s="20">
        <f t="shared" si="20"/>
        <v>3.8466800500259994</v>
      </c>
      <c r="W651" s="20">
        <f t="shared" si="21"/>
        <v>73.353126593495006</v>
      </c>
    </row>
    <row r="652" spans="1:23" x14ac:dyDescent="0.25">
      <c r="A652" s="18">
        <v>8942</v>
      </c>
      <c r="B652" s="18">
        <v>8899</v>
      </c>
      <c r="C652" s="18">
        <v>2120</v>
      </c>
      <c r="D652" s="18">
        <v>2120</v>
      </c>
      <c r="E652" s="18" t="s">
        <v>116</v>
      </c>
      <c r="F652" s="18" t="s">
        <v>304</v>
      </c>
      <c r="G652" s="19">
        <v>92.050440853599994</v>
      </c>
      <c r="H652" s="19">
        <v>37.2515</v>
      </c>
      <c r="I652" s="18" t="s">
        <v>79</v>
      </c>
      <c r="J652" s="18" t="s">
        <v>80</v>
      </c>
      <c r="K652" s="18">
        <v>27</v>
      </c>
      <c r="L652" s="18">
        <v>22</v>
      </c>
      <c r="M652" s="18" t="s">
        <v>59</v>
      </c>
      <c r="N652" s="18" t="s">
        <v>60</v>
      </c>
      <c r="O652" s="18" t="s">
        <v>61</v>
      </c>
      <c r="P652" s="19">
        <v>15405.869008400001</v>
      </c>
      <c r="Q652" s="19">
        <v>4009701.1647299998</v>
      </c>
      <c r="R652" s="20">
        <v>0.51060899999999998</v>
      </c>
      <c r="S652" s="20">
        <v>9.7789370000000009</v>
      </c>
      <c r="T652" s="20">
        <v>0.30199999999999999</v>
      </c>
      <c r="U652" s="20">
        <v>0.30499999999999999</v>
      </c>
      <c r="V652" s="20">
        <f t="shared" si="20"/>
        <v>13.276623912122998</v>
      </c>
      <c r="W652" s="20">
        <f t="shared" si="21"/>
        <v>253.17464980057255</v>
      </c>
    </row>
    <row r="653" spans="1:23" x14ac:dyDescent="0.25">
      <c r="A653" s="18">
        <v>8943</v>
      </c>
      <c r="B653" s="18">
        <v>8900</v>
      </c>
      <c r="C653" s="18">
        <v>2120</v>
      </c>
      <c r="D653" s="18">
        <v>2120</v>
      </c>
      <c r="E653" s="18" t="s">
        <v>116</v>
      </c>
      <c r="F653" s="18" t="s">
        <v>304</v>
      </c>
      <c r="G653" s="19">
        <v>154.14425089700001</v>
      </c>
      <c r="H653" s="19">
        <v>62.38</v>
      </c>
      <c r="I653" s="18" t="s">
        <v>79</v>
      </c>
      <c r="J653" s="18" t="s">
        <v>80</v>
      </c>
      <c r="K653" s="18">
        <v>27</v>
      </c>
      <c r="L653" s="18">
        <v>22</v>
      </c>
      <c r="M653" s="18" t="s">
        <v>59</v>
      </c>
      <c r="N653" s="18" t="s">
        <v>60</v>
      </c>
      <c r="O653" s="18" t="s">
        <v>61</v>
      </c>
      <c r="P653" s="19">
        <v>28297.1804042</v>
      </c>
      <c r="Q653" s="19">
        <v>6714496.7110000001</v>
      </c>
      <c r="R653" s="20">
        <v>0.51060899999999998</v>
      </c>
      <c r="S653" s="20">
        <v>9.7789370000000009</v>
      </c>
      <c r="T653" s="20">
        <v>0.30199999999999999</v>
      </c>
      <c r="U653" s="20">
        <v>0.30499999999999999</v>
      </c>
      <c r="V653" s="20">
        <f t="shared" si="20"/>
        <v>22.232549015159996</v>
      </c>
      <c r="W653" s="20">
        <f t="shared" si="21"/>
        <v>423.95701259170005</v>
      </c>
    </row>
    <row r="654" spans="1:23" x14ac:dyDescent="0.25">
      <c r="A654" s="18">
        <v>8944</v>
      </c>
      <c r="B654" s="18">
        <v>8901</v>
      </c>
      <c r="C654" s="18">
        <v>2120</v>
      </c>
      <c r="D654" s="18">
        <v>2120</v>
      </c>
      <c r="E654" s="18" t="s">
        <v>116</v>
      </c>
      <c r="F654" s="18" t="s">
        <v>304</v>
      </c>
      <c r="G654" s="19">
        <v>43.8219071097</v>
      </c>
      <c r="H654" s="19">
        <v>17.734100000000002</v>
      </c>
      <c r="I654" s="18" t="s">
        <v>79</v>
      </c>
      <c r="J654" s="18" t="s">
        <v>80</v>
      </c>
      <c r="K654" s="18">
        <v>27</v>
      </c>
      <c r="L654" s="18">
        <v>22</v>
      </c>
      <c r="M654" s="18" t="s">
        <v>59</v>
      </c>
      <c r="N654" s="18" t="s">
        <v>60</v>
      </c>
      <c r="O654" s="18" t="s">
        <v>61</v>
      </c>
      <c r="P654" s="19">
        <v>8590.5192092699999</v>
      </c>
      <c r="Q654" s="19">
        <v>1908874.6381699999</v>
      </c>
      <c r="R654" s="20">
        <v>0.51060899999999998</v>
      </c>
      <c r="S654" s="20">
        <v>9.7789370000000009</v>
      </c>
      <c r="T654" s="20">
        <v>0.30199999999999999</v>
      </c>
      <c r="U654" s="20">
        <v>0.30499999999999999</v>
      </c>
      <c r="V654" s="20">
        <f t="shared" si="20"/>
        <v>6.3205233646962</v>
      </c>
      <c r="W654" s="20">
        <f t="shared" si="21"/>
        <v>120.52734942293152</v>
      </c>
    </row>
    <row r="655" spans="1:23" x14ac:dyDescent="0.25">
      <c r="A655" s="18">
        <v>8945</v>
      </c>
      <c r="B655" s="18">
        <v>8902</v>
      </c>
      <c r="C655" s="18">
        <v>2120</v>
      </c>
      <c r="D655" s="18">
        <v>2120</v>
      </c>
      <c r="E655" s="18" t="s">
        <v>116</v>
      </c>
      <c r="F655" s="18" t="s">
        <v>304</v>
      </c>
      <c r="G655" s="19">
        <v>5.1834160233100004</v>
      </c>
      <c r="H655" s="19">
        <v>2.0976499999999998</v>
      </c>
      <c r="I655" s="18" t="s">
        <v>79</v>
      </c>
      <c r="J655" s="18" t="s">
        <v>80</v>
      </c>
      <c r="K655" s="18">
        <v>27</v>
      </c>
      <c r="L655" s="18">
        <v>22</v>
      </c>
      <c r="M655" s="18" t="s">
        <v>59</v>
      </c>
      <c r="N655" s="18" t="s">
        <v>60</v>
      </c>
      <c r="O655" s="18" t="s">
        <v>61</v>
      </c>
      <c r="P655" s="19">
        <v>2141.4756997499999</v>
      </c>
      <c r="Q655" s="19">
        <v>225788.698818</v>
      </c>
      <c r="R655" s="20">
        <v>0.51060899999999998</v>
      </c>
      <c r="S655" s="20">
        <v>9.7789370000000009</v>
      </c>
      <c r="T655" s="20">
        <v>0.30199999999999999</v>
      </c>
      <c r="U655" s="20">
        <v>0.30499999999999999</v>
      </c>
      <c r="V655" s="20">
        <f t="shared" si="20"/>
        <v>0.74761312025729976</v>
      </c>
      <c r="W655" s="20">
        <f t="shared" si="21"/>
        <v>14.25638710264475</v>
      </c>
    </row>
    <row r="656" spans="1:23" x14ac:dyDescent="0.25">
      <c r="A656" s="18">
        <v>8946</v>
      </c>
      <c r="B656" s="18">
        <v>8903</v>
      </c>
      <c r="C656" s="18">
        <v>2120</v>
      </c>
      <c r="D656" s="18">
        <v>2120</v>
      </c>
      <c r="E656" s="18" t="s">
        <v>116</v>
      </c>
      <c r="F656" s="18" t="s">
        <v>304</v>
      </c>
      <c r="G656" s="19">
        <v>605.40578870399997</v>
      </c>
      <c r="H656" s="19">
        <v>244.999</v>
      </c>
      <c r="I656" s="18" t="s">
        <v>79</v>
      </c>
      <c r="J656" s="18" t="s">
        <v>80</v>
      </c>
      <c r="K656" s="18">
        <v>27</v>
      </c>
      <c r="L656" s="18">
        <v>22</v>
      </c>
      <c r="M656" s="18" t="s">
        <v>59</v>
      </c>
      <c r="N656" s="18" t="s">
        <v>60</v>
      </c>
      <c r="O656" s="18" t="s">
        <v>61</v>
      </c>
      <c r="P656" s="19">
        <v>121125.53077100001</v>
      </c>
      <c r="Q656" s="19">
        <v>26371370.6701</v>
      </c>
      <c r="R656" s="20">
        <v>0.51060899999999998</v>
      </c>
      <c r="S656" s="20">
        <v>9.7789370000000009</v>
      </c>
      <c r="T656" s="20">
        <v>0.30199999999999999</v>
      </c>
      <c r="U656" s="20">
        <v>0.30499999999999999</v>
      </c>
      <c r="V656" s="20">
        <f t="shared" si="20"/>
        <v>87.318888684917994</v>
      </c>
      <c r="W656" s="20">
        <f t="shared" si="21"/>
        <v>1665.1017013137853</v>
      </c>
    </row>
    <row r="657" spans="1:23" x14ac:dyDescent="0.25">
      <c r="A657" s="18">
        <v>8947</v>
      </c>
      <c r="B657" s="18">
        <v>8904</v>
      </c>
      <c r="C657" s="18">
        <v>2120</v>
      </c>
      <c r="D657" s="18">
        <v>2120</v>
      </c>
      <c r="E657" s="18" t="s">
        <v>116</v>
      </c>
      <c r="F657" s="18" t="s">
        <v>304</v>
      </c>
      <c r="G657" s="19">
        <v>63.598205355300003</v>
      </c>
      <c r="H657" s="19">
        <v>25.737300000000001</v>
      </c>
      <c r="I657" s="18" t="s">
        <v>79</v>
      </c>
      <c r="J657" s="18" t="s">
        <v>80</v>
      </c>
      <c r="K657" s="18">
        <v>27</v>
      </c>
      <c r="L657" s="18">
        <v>22</v>
      </c>
      <c r="M657" s="18" t="s">
        <v>59</v>
      </c>
      <c r="N657" s="18" t="s">
        <v>60</v>
      </c>
      <c r="O657" s="18" t="s">
        <v>61</v>
      </c>
      <c r="P657" s="19">
        <v>11708.7644287</v>
      </c>
      <c r="Q657" s="19">
        <v>2770326.7439299999</v>
      </c>
      <c r="R657" s="20">
        <v>0.51060899999999998</v>
      </c>
      <c r="S657" s="20">
        <v>9.7789370000000009</v>
      </c>
      <c r="T657" s="20">
        <v>0.30199999999999999</v>
      </c>
      <c r="U657" s="20">
        <v>0.30499999999999999</v>
      </c>
      <c r="V657" s="20">
        <f t="shared" si="20"/>
        <v>9.1729045169585994</v>
      </c>
      <c r="W657" s="20">
        <f t="shared" si="21"/>
        <v>174.91998749881955</v>
      </c>
    </row>
    <row r="658" spans="1:23" x14ac:dyDescent="0.25">
      <c r="A658" s="18">
        <v>8948</v>
      </c>
      <c r="B658" s="18">
        <v>8905</v>
      </c>
      <c r="C658" s="18">
        <v>2120</v>
      </c>
      <c r="D658" s="18">
        <v>2120</v>
      </c>
      <c r="E658" s="18" t="s">
        <v>116</v>
      </c>
      <c r="F658" s="18" t="s">
        <v>304</v>
      </c>
      <c r="G658" s="19">
        <v>17.002337343600001</v>
      </c>
      <c r="H658" s="19">
        <v>6.8806000000000003</v>
      </c>
      <c r="I658" s="18" t="s">
        <v>79</v>
      </c>
      <c r="J658" s="18" t="s">
        <v>80</v>
      </c>
      <c r="K658" s="18">
        <v>27</v>
      </c>
      <c r="L658" s="18">
        <v>22</v>
      </c>
      <c r="M658" s="18" t="s">
        <v>59</v>
      </c>
      <c r="N658" s="18" t="s">
        <v>60</v>
      </c>
      <c r="O658" s="18" t="s">
        <v>61</v>
      </c>
      <c r="P658" s="19">
        <v>12648.618984799999</v>
      </c>
      <c r="Q658" s="19">
        <v>740618.85220099997</v>
      </c>
      <c r="R658" s="20">
        <v>0.51060899999999998</v>
      </c>
      <c r="S658" s="20">
        <v>9.7789370000000009</v>
      </c>
      <c r="T658" s="20">
        <v>0.30199999999999999</v>
      </c>
      <c r="U658" s="20">
        <v>0.30499999999999999</v>
      </c>
      <c r="V658" s="20">
        <f t="shared" si="20"/>
        <v>2.4522808072091999</v>
      </c>
      <c r="W658" s="20">
        <f t="shared" si="21"/>
        <v>46.763042975929004</v>
      </c>
    </row>
    <row r="659" spans="1:23" x14ac:dyDescent="0.25">
      <c r="A659" s="18">
        <v>8949</v>
      </c>
      <c r="B659" s="18">
        <v>8906</v>
      </c>
      <c r="C659" s="18">
        <v>2120</v>
      </c>
      <c r="D659" s="18">
        <v>2120</v>
      </c>
      <c r="E659" s="18" t="s">
        <v>116</v>
      </c>
      <c r="F659" s="18" t="s">
        <v>304</v>
      </c>
      <c r="G659" s="19">
        <v>352.28934259699997</v>
      </c>
      <c r="H659" s="19">
        <v>142.566</v>
      </c>
      <c r="I659" s="18" t="s">
        <v>79</v>
      </c>
      <c r="J659" s="18" t="s">
        <v>80</v>
      </c>
      <c r="K659" s="18">
        <v>27</v>
      </c>
      <c r="L659" s="18">
        <v>22</v>
      </c>
      <c r="M659" s="18" t="s">
        <v>59</v>
      </c>
      <c r="N659" s="18" t="s">
        <v>60</v>
      </c>
      <c r="O659" s="18" t="s">
        <v>61</v>
      </c>
      <c r="P659" s="19">
        <v>56027.800455500001</v>
      </c>
      <c r="Q659" s="19">
        <v>15345662.3807</v>
      </c>
      <c r="R659" s="20">
        <v>0.51060899999999998</v>
      </c>
      <c r="S659" s="20">
        <v>9.7789370000000009</v>
      </c>
      <c r="T659" s="20">
        <v>0.30199999999999999</v>
      </c>
      <c r="U659" s="20">
        <v>0.30499999999999999</v>
      </c>
      <c r="V659" s="20">
        <f t="shared" si="20"/>
        <v>50.811246920411996</v>
      </c>
      <c r="W659" s="20">
        <f t="shared" si="21"/>
        <v>968.93003297769019</v>
      </c>
    </row>
    <row r="660" spans="1:23" x14ac:dyDescent="0.25">
      <c r="A660" s="18">
        <v>8950</v>
      </c>
      <c r="B660" s="18">
        <v>8907</v>
      </c>
      <c r="C660" s="18">
        <v>2120</v>
      </c>
      <c r="D660" s="18">
        <v>2120</v>
      </c>
      <c r="E660" s="18" t="s">
        <v>116</v>
      </c>
      <c r="F660" s="18" t="s">
        <v>304</v>
      </c>
      <c r="G660" s="19">
        <v>42.28166564</v>
      </c>
      <c r="H660" s="19">
        <v>17.110800000000001</v>
      </c>
      <c r="I660" s="18" t="s">
        <v>79</v>
      </c>
      <c r="J660" s="18" t="s">
        <v>80</v>
      </c>
      <c r="K660" s="18">
        <v>27</v>
      </c>
      <c r="L660" s="18">
        <v>22</v>
      </c>
      <c r="M660" s="18" t="s">
        <v>59</v>
      </c>
      <c r="N660" s="18" t="s">
        <v>60</v>
      </c>
      <c r="O660" s="18" t="s">
        <v>61</v>
      </c>
      <c r="P660" s="19">
        <v>17037.6179223</v>
      </c>
      <c r="Q660" s="19">
        <v>1841781.98813</v>
      </c>
      <c r="R660" s="20">
        <v>0.51060899999999998</v>
      </c>
      <c r="S660" s="20">
        <v>9.7789370000000009</v>
      </c>
      <c r="T660" s="20">
        <v>0.30199999999999999</v>
      </c>
      <c r="U660" s="20">
        <v>0.30499999999999999</v>
      </c>
      <c r="V660" s="20">
        <f t="shared" si="20"/>
        <v>6.0983760770856001</v>
      </c>
      <c r="W660" s="20">
        <f t="shared" si="21"/>
        <v>116.29117747762203</v>
      </c>
    </row>
    <row r="661" spans="1:23" x14ac:dyDescent="0.25">
      <c r="A661" s="18">
        <v>8951</v>
      </c>
      <c r="B661" s="18">
        <v>8908</v>
      </c>
      <c r="C661" s="18">
        <v>2120</v>
      </c>
      <c r="D661" s="18">
        <v>2120</v>
      </c>
      <c r="E661" s="18" t="s">
        <v>116</v>
      </c>
      <c r="F661" s="18" t="s">
        <v>304</v>
      </c>
      <c r="G661" s="19">
        <v>50.484835861000001</v>
      </c>
      <c r="H661" s="19">
        <v>20.430499999999999</v>
      </c>
      <c r="I661" s="18" t="s">
        <v>79</v>
      </c>
      <c r="J661" s="18" t="s">
        <v>80</v>
      </c>
      <c r="K661" s="18">
        <v>27</v>
      </c>
      <c r="L661" s="18">
        <v>22</v>
      </c>
      <c r="M661" s="18" t="s">
        <v>59</v>
      </c>
      <c r="N661" s="18" t="s">
        <v>60</v>
      </c>
      <c r="O661" s="18" t="s">
        <v>61</v>
      </c>
      <c r="P661" s="19">
        <v>12157.7890393</v>
      </c>
      <c r="Q661" s="19">
        <v>2199110.6536300001</v>
      </c>
      <c r="R661" s="20">
        <v>0.51060899999999998</v>
      </c>
      <c r="S661" s="20">
        <v>9.7789370000000009</v>
      </c>
      <c r="T661" s="20">
        <v>0.30199999999999999</v>
      </c>
      <c r="U661" s="20">
        <v>0.30499999999999999</v>
      </c>
      <c r="V661" s="20">
        <f t="shared" si="20"/>
        <v>7.2815340278009995</v>
      </c>
      <c r="W661" s="20">
        <f t="shared" si="21"/>
        <v>138.85305780305751</v>
      </c>
    </row>
    <row r="662" spans="1:23" x14ac:dyDescent="0.25">
      <c r="A662" s="18">
        <v>8952</v>
      </c>
      <c r="B662" s="18">
        <v>8909</v>
      </c>
      <c r="C662" s="18">
        <v>2120</v>
      </c>
      <c r="D662" s="18">
        <v>2120</v>
      </c>
      <c r="E662" s="18" t="s">
        <v>116</v>
      </c>
      <c r="F662" s="18" t="s">
        <v>304</v>
      </c>
      <c r="G662" s="19">
        <v>0.42180800281300002</v>
      </c>
      <c r="H662" s="19">
        <v>0.17069999999999999</v>
      </c>
      <c r="I662" s="18" t="s">
        <v>79</v>
      </c>
      <c r="J662" s="18" t="s">
        <v>80</v>
      </c>
      <c r="K662" s="18">
        <v>27</v>
      </c>
      <c r="L662" s="18">
        <v>22</v>
      </c>
      <c r="M662" s="18" t="s">
        <v>59</v>
      </c>
      <c r="N662" s="18" t="s">
        <v>60</v>
      </c>
      <c r="O662" s="18" t="s">
        <v>61</v>
      </c>
      <c r="P662" s="19">
        <v>530.83854239599998</v>
      </c>
      <c r="Q662" s="19">
        <v>18373.8831068</v>
      </c>
      <c r="R662" s="20">
        <v>0.51060899999999998</v>
      </c>
      <c r="S662" s="20">
        <v>9.7789370000000009</v>
      </c>
      <c r="T662" s="20">
        <v>0.30199999999999999</v>
      </c>
      <c r="U662" s="20">
        <v>0.30499999999999999</v>
      </c>
      <c r="V662" s="20">
        <f t="shared" si="20"/>
        <v>6.083834749739999E-2</v>
      </c>
      <c r="W662" s="20">
        <f t="shared" si="21"/>
        <v>1.1601388594005</v>
      </c>
    </row>
    <row r="663" spans="1:23" x14ac:dyDescent="0.25">
      <c r="A663" s="18">
        <v>8953</v>
      </c>
      <c r="B663" s="18">
        <v>8910</v>
      </c>
      <c r="C663" s="18">
        <v>2120</v>
      </c>
      <c r="D663" s="18">
        <v>2120</v>
      </c>
      <c r="E663" s="18" t="s">
        <v>116</v>
      </c>
      <c r="F663" s="18" t="s">
        <v>304</v>
      </c>
      <c r="G663" s="19">
        <v>47.647442972599997</v>
      </c>
      <c r="H663" s="19">
        <v>19.2822</v>
      </c>
      <c r="I663" s="18" t="s">
        <v>79</v>
      </c>
      <c r="J663" s="18" t="s">
        <v>80</v>
      </c>
      <c r="K663" s="18">
        <v>27</v>
      </c>
      <c r="L663" s="18">
        <v>22</v>
      </c>
      <c r="M663" s="18" t="s">
        <v>59</v>
      </c>
      <c r="N663" s="18" t="s">
        <v>60</v>
      </c>
      <c r="O663" s="18" t="s">
        <v>61</v>
      </c>
      <c r="P663" s="19">
        <v>7519.9342967399998</v>
      </c>
      <c r="Q663" s="19">
        <v>2075514.3137999999</v>
      </c>
      <c r="R663" s="20">
        <v>0.51060899999999998</v>
      </c>
      <c r="S663" s="20">
        <v>9.7789370000000009</v>
      </c>
      <c r="T663" s="20">
        <v>0.30199999999999999</v>
      </c>
      <c r="U663" s="20">
        <v>0.30499999999999999</v>
      </c>
      <c r="V663" s="20">
        <f t="shared" si="20"/>
        <v>6.8722740721403994</v>
      </c>
      <c r="W663" s="20">
        <f t="shared" si="21"/>
        <v>131.04879621987303</v>
      </c>
    </row>
    <row r="664" spans="1:23" x14ac:dyDescent="0.25">
      <c r="A664" s="18">
        <v>8954</v>
      </c>
      <c r="B664" s="18">
        <v>8911</v>
      </c>
      <c r="C664" s="18">
        <v>2120</v>
      </c>
      <c r="D664" s="18">
        <v>2120</v>
      </c>
      <c r="E664" s="18" t="s">
        <v>116</v>
      </c>
      <c r="F664" s="18" t="s">
        <v>304</v>
      </c>
      <c r="G664" s="19">
        <v>0.43821637810000003</v>
      </c>
      <c r="H664" s="19">
        <v>0.17734</v>
      </c>
      <c r="I664" s="18" t="s">
        <v>79</v>
      </c>
      <c r="J664" s="18" t="s">
        <v>80</v>
      </c>
      <c r="K664" s="18">
        <v>27</v>
      </c>
      <c r="L664" s="18">
        <v>22</v>
      </c>
      <c r="M664" s="18" t="s">
        <v>59</v>
      </c>
      <c r="N664" s="18" t="s">
        <v>60</v>
      </c>
      <c r="O664" s="18" t="s">
        <v>61</v>
      </c>
      <c r="P664" s="19">
        <v>1208.69312337</v>
      </c>
      <c r="Q664" s="19">
        <v>19088.629075500001</v>
      </c>
      <c r="R664" s="20">
        <v>0.51060899999999998</v>
      </c>
      <c r="S664" s="20">
        <v>9.7789370000000009</v>
      </c>
      <c r="T664" s="20">
        <v>0.30199999999999999</v>
      </c>
      <c r="U664" s="20">
        <v>0.30499999999999999</v>
      </c>
      <c r="V664" s="20">
        <f t="shared" si="20"/>
        <v>6.3204877241879995E-2</v>
      </c>
      <c r="W664" s="20">
        <f t="shared" si="21"/>
        <v>1.2052666978681001</v>
      </c>
    </row>
    <row r="665" spans="1:23" x14ac:dyDescent="0.25">
      <c r="A665" s="18">
        <v>9328</v>
      </c>
      <c r="B665" s="18">
        <v>9285</v>
      </c>
      <c r="C665" s="18">
        <v>2120</v>
      </c>
      <c r="D665" s="18">
        <v>2120</v>
      </c>
      <c r="E665" s="18" t="s">
        <v>171</v>
      </c>
      <c r="F665" s="18" t="s">
        <v>172</v>
      </c>
      <c r="G665" s="19">
        <v>27.131437239499999</v>
      </c>
      <c r="H665" s="19">
        <v>10.979699999999999</v>
      </c>
      <c r="I665" s="18" t="s">
        <v>24</v>
      </c>
      <c r="J665" s="18" t="s">
        <v>173</v>
      </c>
      <c r="K665" s="18">
        <v>27</v>
      </c>
      <c r="L665" s="18">
        <v>22</v>
      </c>
      <c r="M665" s="18" t="s">
        <v>59</v>
      </c>
      <c r="N665" s="18" t="s">
        <v>60</v>
      </c>
      <c r="O665" s="18" t="s">
        <v>61</v>
      </c>
      <c r="P665" s="19">
        <v>8830.6746827799998</v>
      </c>
      <c r="Q665" s="19">
        <v>1517351.8326600001</v>
      </c>
      <c r="R665" s="20">
        <v>0.61701700000000004</v>
      </c>
      <c r="S665" s="20">
        <v>11.721947</v>
      </c>
      <c r="T665" s="20">
        <v>0.78300000000000003</v>
      </c>
      <c r="U665" s="20">
        <v>0.6</v>
      </c>
      <c r="V665" s="20">
        <f t="shared" si="20"/>
        <v>1.4701015574132998</v>
      </c>
      <c r="W665" s="20">
        <f t="shared" si="21"/>
        <v>51.481384590359994</v>
      </c>
    </row>
    <row r="666" spans="1:23" x14ac:dyDescent="0.25">
      <c r="A666" s="18">
        <v>10099</v>
      </c>
      <c r="B666" s="18">
        <v>10078</v>
      </c>
      <c r="C666" s="18">
        <v>2130</v>
      </c>
      <c r="D666" s="18">
        <v>2130</v>
      </c>
      <c r="E666" s="18" t="s">
        <v>116</v>
      </c>
      <c r="F666" s="18" t="s">
        <v>196</v>
      </c>
      <c r="G666" s="19">
        <v>5.8658427004</v>
      </c>
      <c r="H666" s="19">
        <v>2.3738199999999998</v>
      </c>
      <c r="I666" s="18" t="s">
        <v>79</v>
      </c>
      <c r="J666" s="18" t="s">
        <v>80</v>
      </c>
      <c r="K666" s="18">
        <v>28</v>
      </c>
      <c r="L666" s="18">
        <v>22</v>
      </c>
      <c r="M666" s="18" t="s">
        <v>59</v>
      </c>
      <c r="N666" s="18" t="s">
        <v>62</v>
      </c>
      <c r="O666" s="18" t="s">
        <v>63</v>
      </c>
      <c r="P666" s="19">
        <v>4547.0548533199999</v>
      </c>
      <c r="Q666" s="19">
        <v>255515.085968</v>
      </c>
      <c r="R666" s="20">
        <v>0.72053599999999995</v>
      </c>
      <c r="S666" s="20">
        <v>8.7042389999999994</v>
      </c>
      <c r="T666" s="20">
        <v>0.30199999999999999</v>
      </c>
      <c r="U666" s="20">
        <v>0.30499999999999999</v>
      </c>
      <c r="V666" s="20">
        <f t="shared" si="20"/>
        <v>1.1938750917289598</v>
      </c>
      <c r="W666" s="20">
        <f t="shared" si="21"/>
        <v>14.360296152971101</v>
      </c>
    </row>
    <row r="667" spans="1:23" x14ac:dyDescent="0.25">
      <c r="A667" s="18">
        <v>10100</v>
      </c>
      <c r="B667" s="18">
        <v>10079</v>
      </c>
      <c r="C667" s="18">
        <v>2130</v>
      </c>
      <c r="D667" s="18">
        <v>2130</v>
      </c>
      <c r="E667" s="18" t="s">
        <v>116</v>
      </c>
      <c r="F667" s="18" t="s">
        <v>196</v>
      </c>
      <c r="G667" s="19">
        <v>24.976205084699998</v>
      </c>
      <c r="H667" s="19">
        <v>10.1075</v>
      </c>
      <c r="I667" s="18" t="s">
        <v>79</v>
      </c>
      <c r="J667" s="18" t="s">
        <v>80</v>
      </c>
      <c r="K667" s="18">
        <v>28</v>
      </c>
      <c r="L667" s="18">
        <v>22</v>
      </c>
      <c r="M667" s="18" t="s">
        <v>59</v>
      </c>
      <c r="N667" s="18" t="s">
        <v>62</v>
      </c>
      <c r="O667" s="18" t="s">
        <v>63</v>
      </c>
      <c r="P667" s="19">
        <v>9736.1221932900007</v>
      </c>
      <c r="Q667" s="19">
        <v>1087959.14164</v>
      </c>
      <c r="R667" s="20">
        <v>0.72053599999999995</v>
      </c>
      <c r="S667" s="20">
        <v>8.7042389999999994</v>
      </c>
      <c r="T667" s="20">
        <v>0.30199999999999999</v>
      </c>
      <c r="U667" s="20">
        <v>0.30499999999999999</v>
      </c>
      <c r="V667" s="20">
        <f t="shared" si="20"/>
        <v>5.0834066987599993</v>
      </c>
      <c r="W667" s="20">
        <f t="shared" si="21"/>
        <v>61.144776506287499</v>
      </c>
    </row>
    <row r="668" spans="1:23" x14ac:dyDescent="0.25">
      <c r="A668" s="18">
        <v>10101</v>
      </c>
      <c r="B668" s="18">
        <v>10080</v>
      </c>
      <c r="C668" s="18">
        <v>2130</v>
      </c>
      <c r="D668" s="18">
        <v>2130</v>
      </c>
      <c r="E668" s="18" t="s">
        <v>116</v>
      </c>
      <c r="F668" s="18" t="s">
        <v>196</v>
      </c>
      <c r="G668" s="19">
        <v>15.2985597411</v>
      </c>
      <c r="H668" s="19">
        <v>6.1911100000000001</v>
      </c>
      <c r="I668" s="18" t="s">
        <v>79</v>
      </c>
      <c r="J668" s="18" t="s">
        <v>80</v>
      </c>
      <c r="K668" s="18">
        <v>28</v>
      </c>
      <c r="L668" s="18">
        <v>22</v>
      </c>
      <c r="M668" s="18" t="s">
        <v>59</v>
      </c>
      <c r="N668" s="18" t="s">
        <v>62</v>
      </c>
      <c r="O668" s="18" t="s">
        <v>63</v>
      </c>
      <c r="P668" s="19">
        <v>7367.9086869100001</v>
      </c>
      <c r="Q668" s="19">
        <v>666402.59670500003</v>
      </c>
      <c r="R668" s="20">
        <v>0.72053599999999995</v>
      </c>
      <c r="S668" s="20">
        <v>8.7042389999999994</v>
      </c>
      <c r="T668" s="20">
        <v>0.30199999999999999</v>
      </c>
      <c r="U668" s="20">
        <v>0.30499999999999999</v>
      </c>
      <c r="V668" s="20">
        <f t="shared" si="20"/>
        <v>3.1137205092020794</v>
      </c>
      <c r="W668" s="20">
        <f t="shared" si="21"/>
        <v>37.452786275126549</v>
      </c>
    </row>
    <row r="669" spans="1:23" x14ac:dyDescent="0.25">
      <c r="A669" s="18">
        <v>10102</v>
      </c>
      <c r="B669" s="18">
        <v>10081</v>
      </c>
      <c r="C669" s="18">
        <v>2130</v>
      </c>
      <c r="D669" s="18">
        <v>2130</v>
      </c>
      <c r="E669" s="18" t="s">
        <v>116</v>
      </c>
      <c r="F669" s="18" t="s">
        <v>196</v>
      </c>
      <c r="G669" s="19">
        <v>15.945498820199999</v>
      </c>
      <c r="H669" s="19">
        <v>6.4529100000000001</v>
      </c>
      <c r="I669" s="18" t="s">
        <v>79</v>
      </c>
      <c r="J669" s="18" t="s">
        <v>80</v>
      </c>
      <c r="K669" s="18">
        <v>28</v>
      </c>
      <c r="L669" s="18">
        <v>22</v>
      </c>
      <c r="M669" s="18" t="s">
        <v>59</v>
      </c>
      <c r="N669" s="18" t="s">
        <v>62</v>
      </c>
      <c r="O669" s="18" t="s">
        <v>63</v>
      </c>
      <c r="P669" s="19">
        <v>6053.9537121800004</v>
      </c>
      <c r="Q669" s="19">
        <v>694583.15026799997</v>
      </c>
      <c r="R669" s="20">
        <v>0.72053599999999995</v>
      </c>
      <c r="S669" s="20">
        <v>8.7042389999999994</v>
      </c>
      <c r="T669" s="20">
        <v>0.30199999999999999</v>
      </c>
      <c r="U669" s="20">
        <v>0.30499999999999999</v>
      </c>
      <c r="V669" s="20">
        <f t="shared" si="20"/>
        <v>3.2453886639124794</v>
      </c>
      <c r="W669" s="20">
        <f t="shared" si="21"/>
        <v>39.036531265415555</v>
      </c>
    </row>
    <row r="670" spans="1:23" x14ac:dyDescent="0.25">
      <c r="A670" s="18">
        <v>10103</v>
      </c>
      <c r="B670" s="18">
        <v>10082</v>
      </c>
      <c r="C670" s="18">
        <v>2130</v>
      </c>
      <c r="D670" s="18">
        <v>2130</v>
      </c>
      <c r="E670" s="18" t="s">
        <v>116</v>
      </c>
      <c r="F670" s="18" t="s">
        <v>196</v>
      </c>
      <c r="G670" s="19">
        <v>22.118169752</v>
      </c>
      <c r="H670" s="19">
        <v>8.9509100000000004</v>
      </c>
      <c r="I670" s="18" t="s">
        <v>79</v>
      </c>
      <c r="J670" s="18" t="s">
        <v>80</v>
      </c>
      <c r="K670" s="18">
        <v>28</v>
      </c>
      <c r="L670" s="18">
        <v>22</v>
      </c>
      <c r="M670" s="18" t="s">
        <v>59</v>
      </c>
      <c r="N670" s="18" t="s">
        <v>62</v>
      </c>
      <c r="O670" s="18" t="s">
        <v>63</v>
      </c>
      <c r="P670" s="19">
        <v>6994.9430560399996</v>
      </c>
      <c r="Q670" s="19">
        <v>963463.62053199997</v>
      </c>
      <c r="R670" s="20">
        <v>0.72053599999999995</v>
      </c>
      <c r="S670" s="20">
        <v>8.7042389999999994</v>
      </c>
      <c r="T670" s="20">
        <v>0.30199999999999999</v>
      </c>
      <c r="U670" s="20">
        <v>0.30499999999999999</v>
      </c>
      <c r="V670" s="20">
        <f t="shared" si="20"/>
        <v>4.5017181156564794</v>
      </c>
      <c r="W670" s="20">
        <f t="shared" si="21"/>
        <v>54.148047635705552</v>
      </c>
    </row>
    <row r="671" spans="1:23" x14ac:dyDescent="0.25">
      <c r="A671" s="18">
        <v>10104</v>
      </c>
      <c r="B671" s="18">
        <v>10083</v>
      </c>
      <c r="C671" s="18">
        <v>2130</v>
      </c>
      <c r="D671" s="18">
        <v>2130</v>
      </c>
      <c r="E671" s="18" t="s">
        <v>116</v>
      </c>
      <c r="F671" s="18" t="s">
        <v>196</v>
      </c>
      <c r="G671" s="19">
        <v>15.517995540299999</v>
      </c>
      <c r="H671" s="19">
        <v>6.2799100000000001</v>
      </c>
      <c r="I671" s="18" t="s">
        <v>79</v>
      </c>
      <c r="J671" s="18" t="s">
        <v>80</v>
      </c>
      <c r="K671" s="18">
        <v>28</v>
      </c>
      <c r="L671" s="18">
        <v>22</v>
      </c>
      <c r="M671" s="18" t="s">
        <v>59</v>
      </c>
      <c r="N671" s="18" t="s">
        <v>62</v>
      </c>
      <c r="O671" s="18" t="s">
        <v>63</v>
      </c>
      <c r="P671" s="19">
        <v>6398.2348304799998</v>
      </c>
      <c r="Q671" s="19">
        <v>675961.18188299995</v>
      </c>
      <c r="R671" s="20">
        <v>0.72053599999999995</v>
      </c>
      <c r="S671" s="20">
        <v>8.7042389999999994</v>
      </c>
      <c r="T671" s="20">
        <v>0.30199999999999999</v>
      </c>
      <c r="U671" s="20">
        <v>0.30499999999999999</v>
      </c>
      <c r="V671" s="20">
        <f t="shared" si="20"/>
        <v>3.1583810597684794</v>
      </c>
      <c r="W671" s="20">
        <f t="shared" si="21"/>
        <v>37.989977089250552</v>
      </c>
    </row>
    <row r="672" spans="1:23" x14ac:dyDescent="0.25">
      <c r="A672" s="18">
        <v>10106</v>
      </c>
      <c r="B672" s="18">
        <v>10085</v>
      </c>
      <c r="C672" s="18">
        <v>2130</v>
      </c>
      <c r="D672" s="18">
        <v>2130</v>
      </c>
      <c r="E672" s="18" t="s">
        <v>116</v>
      </c>
      <c r="F672" s="18" t="s">
        <v>196</v>
      </c>
      <c r="G672" s="19">
        <v>4.6464238552200001</v>
      </c>
      <c r="H672" s="19">
        <v>1.8803399999999999</v>
      </c>
      <c r="I672" s="18" t="s">
        <v>79</v>
      </c>
      <c r="J672" s="18" t="s">
        <v>80</v>
      </c>
      <c r="K672" s="18">
        <v>28</v>
      </c>
      <c r="L672" s="18">
        <v>22</v>
      </c>
      <c r="M672" s="18" t="s">
        <v>59</v>
      </c>
      <c r="N672" s="18" t="s">
        <v>62</v>
      </c>
      <c r="O672" s="18" t="s">
        <v>63</v>
      </c>
      <c r="P672" s="19">
        <v>3187.6509688400001</v>
      </c>
      <c r="Q672" s="19">
        <v>247045.68713100001</v>
      </c>
      <c r="R672" s="20">
        <v>0.72053599999999995</v>
      </c>
      <c r="S672" s="20">
        <v>8.7042389999999994</v>
      </c>
      <c r="T672" s="20">
        <v>0.30199999999999999</v>
      </c>
      <c r="U672" s="20">
        <v>0.30499999999999999</v>
      </c>
      <c r="V672" s="20">
        <f t="shared" si="20"/>
        <v>0.9456871582435199</v>
      </c>
      <c r="W672" s="20">
        <f t="shared" si="21"/>
        <v>11.3750154890757</v>
      </c>
    </row>
    <row r="673" spans="1:23" x14ac:dyDescent="0.25">
      <c r="A673" s="18">
        <v>10107</v>
      </c>
      <c r="B673" s="18">
        <v>10086</v>
      </c>
      <c r="C673" s="18">
        <v>2130</v>
      </c>
      <c r="D673" s="18">
        <v>2130</v>
      </c>
      <c r="E673" s="18" t="s">
        <v>116</v>
      </c>
      <c r="F673" s="18" t="s">
        <v>196</v>
      </c>
      <c r="G673" s="19">
        <v>17.380601066800001</v>
      </c>
      <c r="H673" s="19">
        <v>7.0336800000000004</v>
      </c>
      <c r="I673" s="18" t="s">
        <v>79</v>
      </c>
      <c r="J673" s="18" t="s">
        <v>80</v>
      </c>
      <c r="K673" s="18">
        <v>28</v>
      </c>
      <c r="L673" s="18">
        <v>22</v>
      </c>
      <c r="M673" s="18" t="s">
        <v>59</v>
      </c>
      <c r="N673" s="18" t="s">
        <v>62</v>
      </c>
      <c r="O673" s="18" t="s">
        <v>63</v>
      </c>
      <c r="P673" s="19">
        <v>4675.7316285200004</v>
      </c>
      <c r="Q673" s="19">
        <v>757095.95408000005</v>
      </c>
      <c r="R673" s="20">
        <v>0.72053599999999995</v>
      </c>
      <c r="S673" s="20">
        <v>8.7042389999999994</v>
      </c>
      <c r="T673" s="20">
        <v>0.30199999999999999</v>
      </c>
      <c r="U673" s="20">
        <v>0.30499999999999999</v>
      </c>
      <c r="V673" s="20">
        <f t="shared" si="20"/>
        <v>3.5374777174310399</v>
      </c>
      <c r="W673" s="20">
        <f t="shared" si="21"/>
        <v>42.549868079816406</v>
      </c>
    </row>
    <row r="674" spans="1:23" x14ac:dyDescent="0.25">
      <c r="A674" s="18">
        <v>10108</v>
      </c>
      <c r="B674" s="18">
        <v>10087</v>
      </c>
      <c r="C674" s="18">
        <v>2130</v>
      </c>
      <c r="D674" s="18">
        <v>2130</v>
      </c>
      <c r="E674" s="18" t="s">
        <v>116</v>
      </c>
      <c r="F674" s="18" t="s">
        <v>196</v>
      </c>
      <c r="G674" s="19">
        <v>4.2925751787699999</v>
      </c>
      <c r="H674" s="19">
        <v>1.7371399999999999</v>
      </c>
      <c r="I674" s="18" t="s">
        <v>79</v>
      </c>
      <c r="J674" s="18" t="s">
        <v>80</v>
      </c>
      <c r="K674" s="18">
        <v>28</v>
      </c>
      <c r="L674" s="18">
        <v>22</v>
      </c>
      <c r="M674" s="18" t="s">
        <v>59</v>
      </c>
      <c r="N674" s="18" t="s">
        <v>62</v>
      </c>
      <c r="O674" s="18" t="s">
        <v>63</v>
      </c>
      <c r="P674" s="19">
        <v>2827.5765034299998</v>
      </c>
      <c r="Q674" s="19">
        <v>186983.82685000001</v>
      </c>
      <c r="R674" s="20">
        <v>0.72053599999999995</v>
      </c>
      <c r="S674" s="20">
        <v>8.7042389999999994</v>
      </c>
      <c r="T674" s="20">
        <v>0.30199999999999999</v>
      </c>
      <c r="U674" s="20">
        <v>0.30499999999999999</v>
      </c>
      <c r="V674" s="20">
        <f t="shared" si="20"/>
        <v>0.87366699111391977</v>
      </c>
      <c r="W674" s="20">
        <f t="shared" si="21"/>
        <v>10.5087348068397</v>
      </c>
    </row>
    <row r="675" spans="1:23" x14ac:dyDescent="0.25">
      <c r="A675" s="18">
        <v>10109</v>
      </c>
      <c r="B675" s="18">
        <v>10088</v>
      </c>
      <c r="C675" s="18">
        <v>2130</v>
      </c>
      <c r="D675" s="18">
        <v>2130</v>
      </c>
      <c r="E675" s="18" t="s">
        <v>116</v>
      </c>
      <c r="F675" s="18" t="s">
        <v>196</v>
      </c>
      <c r="G675" s="19">
        <v>56.6486509904</v>
      </c>
      <c r="H675" s="19">
        <v>22.924900000000001</v>
      </c>
      <c r="I675" s="18" t="s">
        <v>79</v>
      </c>
      <c r="J675" s="18" t="s">
        <v>80</v>
      </c>
      <c r="K675" s="18">
        <v>28</v>
      </c>
      <c r="L675" s="18">
        <v>22</v>
      </c>
      <c r="M675" s="18" t="s">
        <v>59</v>
      </c>
      <c r="N675" s="18" t="s">
        <v>62</v>
      </c>
      <c r="O675" s="18" t="s">
        <v>63</v>
      </c>
      <c r="P675" s="19">
        <v>14740.189021</v>
      </c>
      <c r="Q675" s="19">
        <v>2467605.3666900001</v>
      </c>
      <c r="R675" s="20">
        <v>0.72053599999999995</v>
      </c>
      <c r="S675" s="20">
        <v>8.7042389999999994</v>
      </c>
      <c r="T675" s="20">
        <v>0.30199999999999999</v>
      </c>
      <c r="U675" s="20">
        <v>0.30499999999999999</v>
      </c>
      <c r="V675" s="20">
        <f t="shared" si="20"/>
        <v>11.529714590987199</v>
      </c>
      <c r="W675" s="20">
        <f t="shared" si="21"/>
        <v>138.68294701251452</v>
      </c>
    </row>
    <row r="676" spans="1:23" x14ac:dyDescent="0.25">
      <c r="A676" s="18">
        <v>10111</v>
      </c>
      <c r="B676" s="18">
        <v>10090</v>
      </c>
      <c r="C676" s="18">
        <v>2130</v>
      </c>
      <c r="D676" s="18">
        <v>2130</v>
      </c>
      <c r="E676" s="18" t="s">
        <v>116</v>
      </c>
      <c r="F676" s="18" t="s">
        <v>196</v>
      </c>
      <c r="G676" s="19">
        <v>7.2142198446299997</v>
      </c>
      <c r="H676" s="19">
        <v>2.9194900000000001</v>
      </c>
      <c r="I676" s="18" t="s">
        <v>79</v>
      </c>
      <c r="J676" s="18" t="s">
        <v>80</v>
      </c>
      <c r="K676" s="18">
        <v>28</v>
      </c>
      <c r="L676" s="18">
        <v>22</v>
      </c>
      <c r="M676" s="18" t="s">
        <v>59</v>
      </c>
      <c r="N676" s="18" t="s">
        <v>62</v>
      </c>
      <c r="O676" s="18" t="s">
        <v>63</v>
      </c>
      <c r="P676" s="19">
        <v>4500.5108960899997</v>
      </c>
      <c r="Q676" s="19">
        <v>314250.15942699998</v>
      </c>
      <c r="R676" s="20">
        <v>0.72053599999999995</v>
      </c>
      <c r="S676" s="20">
        <v>8.7042389999999994</v>
      </c>
      <c r="T676" s="20">
        <v>0.30199999999999999</v>
      </c>
      <c r="U676" s="20">
        <v>0.30499999999999999</v>
      </c>
      <c r="V676" s="20">
        <f t="shared" si="20"/>
        <v>1.4683111573547198</v>
      </c>
      <c r="W676" s="20">
        <f t="shared" si="21"/>
        <v>17.661297409086451</v>
      </c>
    </row>
    <row r="677" spans="1:23" x14ac:dyDescent="0.25">
      <c r="A677" s="18">
        <v>10112</v>
      </c>
      <c r="B677" s="18">
        <v>10091</v>
      </c>
      <c r="C677" s="18">
        <v>2130</v>
      </c>
      <c r="D677" s="18">
        <v>2130</v>
      </c>
      <c r="E677" s="18" t="s">
        <v>116</v>
      </c>
      <c r="F677" s="18" t="s">
        <v>196</v>
      </c>
      <c r="G677" s="19">
        <v>45.338242984200001</v>
      </c>
      <c r="H677" s="19">
        <v>18.3477</v>
      </c>
      <c r="I677" s="18" t="s">
        <v>79</v>
      </c>
      <c r="J677" s="18" t="s">
        <v>80</v>
      </c>
      <c r="K677" s="18">
        <v>28</v>
      </c>
      <c r="L677" s="18">
        <v>22</v>
      </c>
      <c r="M677" s="18" t="s">
        <v>59</v>
      </c>
      <c r="N677" s="18" t="s">
        <v>62</v>
      </c>
      <c r="O677" s="18" t="s">
        <v>63</v>
      </c>
      <c r="P677" s="19">
        <v>22943.026586299999</v>
      </c>
      <c r="Q677" s="19">
        <v>1974925.9646600001</v>
      </c>
      <c r="R677" s="20">
        <v>0.72053599999999995</v>
      </c>
      <c r="S677" s="20">
        <v>8.7042389999999994</v>
      </c>
      <c r="T677" s="20">
        <v>0.30199999999999999</v>
      </c>
      <c r="U677" s="20">
        <v>0.30499999999999999</v>
      </c>
      <c r="V677" s="20">
        <f t="shared" si="20"/>
        <v>9.2276845003055996</v>
      </c>
      <c r="W677" s="20">
        <f t="shared" si="21"/>
        <v>110.9934223007085</v>
      </c>
    </row>
    <row r="678" spans="1:23" x14ac:dyDescent="0.25">
      <c r="A678" s="18">
        <v>10114</v>
      </c>
      <c r="B678" s="18">
        <v>10093</v>
      </c>
      <c r="C678" s="18">
        <v>2130</v>
      </c>
      <c r="D678" s="18">
        <v>2130</v>
      </c>
      <c r="E678" s="18" t="s">
        <v>116</v>
      </c>
      <c r="F678" s="18" t="s">
        <v>196</v>
      </c>
      <c r="G678" s="19">
        <v>10.2302499747</v>
      </c>
      <c r="H678" s="19">
        <v>4.1400399999999999</v>
      </c>
      <c r="I678" s="18" t="s">
        <v>79</v>
      </c>
      <c r="J678" s="18" t="s">
        <v>80</v>
      </c>
      <c r="K678" s="18">
        <v>28</v>
      </c>
      <c r="L678" s="18">
        <v>22</v>
      </c>
      <c r="M678" s="18" t="s">
        <v>59</v>
      </c>
      <c r="N678" s="18" t="s">
        <v>62</v>
      </c>
      <c r="O678" s="18" t="s">
        <v>63</v>
      </c>
      <c r="P678" s="19">
        <v>6122.5450395500002</v>
      </c>
      <c r="Q678" s="19">
        <v>445627.90638100001</v>
      </c>
      <c r="R678" s="20">
        <v>0.72053599999999995</v>
      </c>
      <c r="S678" s="20">
        <v>8.7042389999999994</v>
      </c>
      <c r="T678" s="20">
        <v>0.30199999999999999</v>
      </c>
      <c r="U678" s="20">
        <v>0.30499999999999999</v>
      </c>
      <c r="V678" s="20">
        <f t="shared" si="20"/>
        <v>2.0821674072851195</v>
      </c>
      <c r="W678" s="20">
        <f t="shared" si="21"/>
        <v>25.044948852544202</v>
      </c>
    </row>
    <row r="679" spans="1:23" x14ac:dyDescent="0.25">
      <c r="A679" s="18">
        <v>10115</v>
      </c>
      <c r="B679" s="18">
        <v>10094</v>
      </c>
      <c r="C679" s="18">
        <v>2130</v>
      </c>
      <c r="D679" s="18">
        <v>2130</v>
      </c>
      <c r="E679" s="18" t="s">
        <v>116</v>
      </c>
      <c r="F679" s="18" t="s">
        <v>196</v>
      </c>
      <c r="G679" s="19">
        <v>7.4196793692599998</v>
      </c>
      <c r="H679" s="19">
        <v>3.00264</v>
      </c>
      <c r="I679" s="18" t="s">
        <v>79</v>
      </c>
      <c r="J679" s="18" t="s">
        <v>80</v>
      </c>
      <c r="K679" s="18">
        <v>28</v>
      </c>
      <c r="L679" s="18">
        <v>22</v>
      </c>
      <c r="M679" s="18" t="s">
        <v>59</v>
      </c>
      <c r="N679" s="18" t="s">
        <v>62</v>
      </c>
      <c r="O679" s="18" t="s">
        <v>63</v>
      </c>
      <c r="P679" s="19">
        <v>5000.4258715300002</v>
      </c>
      <c r="Q679" s="19">
        <v>323199.94052</v>
      </c>
      <c r="R679" s="20">
        <v>0.72053599999999995</v>
      </c>
      <c r="S679" s="20">
        <v>8.7042389999999994</v>
      </c>
      <c r="T679" s="20">
        <v>0.30199999999999999</v>
      </c>
      <c r="U679" s="20">
        <v>0.30499999999999999</v>
      </c>
      <c r="V679" s="20">
        <f t="shared" si="20"/>
        <v>1.5101301300979197</v>
      </c>
      <c r="W679" s="20">
        <f t="shared" si="21"/>
        <v>18.164308852717198</v>
      </c>
    </row>
    <row r="680" spans="1:23" x14ac:dyDescent="0.25">
      <c r="A680" s="18">
        <v>10117</v>
      </c>
      <c r="B680" s="18">
        <v>10096</v>
      </c>
      <c r="C680" s="18">
        <v>2130</v>
      </c>
      <c r="D680" s="18">
        <v>2130</v>
      </c>
      <c r="E680" s="18" t="s">
        <v>116</v>
      </c>
      <c r="F680" s="18" t="s">
        <v>196</v>
      </c>
      <c r="G680" s="19">
        <v>76.466609646199998</v>
      </c>
      <c r="H680" s="19">
        <v>30.944900000000001</v>
      </c>
      <c r="I680" s="18" t="s">
        <v>79</v>
      </c>
      <c r="J680" s="18" t="s">
        <v>80</v>
      </c>
      <c r="K680" s="18">
        <v>28</v>
      </c>
      <c r="L680" s="18">
        <v>22</v>
      </c>
      <c r="M680" s="18" t="s">
        <v>59</v>
      </c>
      <c r="N680" s="18" t="s">
        <v>62</v>
      </c>
      <c r="O680" s="18" t="s">
        <v>63</v>
      </c>
      <c r="P680" s="19">
        <v>9300.9415624199992</v>
      </c>
      <c r="Q680" s="19">
        <v>3330872.1926600002</v>
      </c>
      <c r="R680" s="20">
        <v>0.72053599999999995</v>
      </c>
      <c r="S680" s="20">
        <v>8.7042389999999994</v>
      </c>
      <c r="T680" s="20">
        <v>0.30199999999999999</v>
      </c>
      <c r="U680" s="20">
        <v>0.30499999999999999</v>
      </c>
      <c r="V680" s="20">
        <f t="shared" si="20"/>
        <v>15.563246297547199</v>
      </c>
      <c r="W680" s="20">
        <f t="shared" si="21"/>
        <v>187.1995047746145</v>
      </c>
    </row>
    <row r="681" spans="1:23" x14ac:dyDescent="0.25">
      <c r="A681" s="18">
        <v>10118</v>
      </c>
      <c r="B681" s="18">
        <v>10097</v>
      </c>
      <c r="C681" s="18">
        <v>2130</v>
      </c>
      <c r="D681" s="18">
        <v>2130</v>
      </c>
      <c r="E681" s="18" t="s">
        <v>116</v>
      </c>
      <c r="F681" s="18" t="s">
        <v>196</v>
      </c>
      <c r="G681" s="19">
        <v>11.2098478398</v>
      </c>
      <c r="H681" s="19">
        <v>4.5364599999999999</v>
      </c>
      <c r="I681" s="18" t="s">
        <v>79</v>
      </c>
      <c r="J681" s="18" t="s">
        <v>80</v>
      </c>
      <c r="K681" s="18">
        <v>28</v>
      </c>
      <c r="L681" s="18">
        <v>22</v>
      </c>
      <c r="M681" s="18" t="s">
        <v>59</v>
      </c>
      <c r="N681" s="18" t="s">
        <v>62</v>
      </c>
      <c r="O681" s="18" t="s">
        <v>63</v>
      </c>
      <c r="P681" s="19">
        <v>4993.6591033599998</v>
      </c>
      <c r="Q681" s="19">
        <v>488299.01869699999</v>
      </c>
      <c r="R681" s="20">
        <v>0.72053599999999995</v>
      </c>
      <c r="S681" s="20">
        <v>8.7042389999999994</v>
      </c>
      <c r="T681" s="20">
        <v>0.30199999999999999</v>
      </c>
      <c r="U681" s="20">
        <v>0.30499999999999999</v>
      </c>
      <c r="V681" s="20">
        <f t="shared" si="20"/>
        <v>2.2815405543068796</v>
      </c>
      <c r="W681" s="20">
        <f t="shared" si="21"/>
        <v>27.443070277488303</v>
      </c>
    </row>
    <row r="682" spans="1:23" x14ac:dyDescent="0.25">
      <c r="A682" s="18">
        <v>10119</v>
      </c>
      <c r="B682" s="18">
        <v>10098</v>
      </c>
      <c r="C682" s="18">
        <v>2130</v>
      </c>
      <c r="D682" s="18">
        <v>2130</v>
      </c>
      <c r="E682" s="18" t="s">
        <v>116</v>
      </c>
      <c r="F682" s="18" t="s">
        <v>196</v>
      </c>
      <c r="G682" s="19">
        <v>8.7895598816299998</v>
      </c>
      <c r="H682" s="19">
        <v>3.55701</v>
      </c>
      <c r="I682" s="18" t="s">
        <v>79</v>
      </c>
      <c r="J682" s="18" t="s">
        <v>80</v>
      </c>
      <c r="K682" s="18">
        <v>28</v>
      </c>
      <c r="L682" s="18">
        <v>22</v>
      </c>
      <c r="M682" s="18" t="s">
        <v>59</v>
      </c>
      <c r="N682" s="18" t="s">
        <v>62</v>
      </c>
      <c r="O682" s="18" t="s">
        <v>63</v>
      </c>
      <c r="P682" s="19">
        <v>2724.89762888</v>
      </c>
      <c r="Q682" s="19">
        <v>382871.69695200003</v>
      </c>
      <c r="R682" s="20">
        <v>0.72053599999999995</v>
      </c>
      <c r="S682" s="20">
        <v>8.7042389999999994</v>
      </c>
      <c r="T682" s="20">
        <v>0.30199999999999999</v>
      </c>
      <c r="U682" s="20">
        <v>0.30499999999999999</v>
      </c>
      <c r="V682" s="20">
        <f t="shared" si="20"/>
        <v>1.7889417226372797</v>
      </c>
      <c r="W682" s="20">
        <f t="shared" si="21"/>
        <v>21.517940289946051</v>
      </c>
    </row>
    <row r="683" spans="1:23" x14ac:dyDescent="0.25">
      <c r="A683" s="18">
        <v>10120</v>
      </c>
      <c r="B683" s="18">
        <v>10099</v>
      </c>
      <c r="C683" s="18">
        <v>2130</v>
      </c>
      <c r="D683" s="18">
        <v>2130</v>
      </c>
      <c r="E683" s="18" t="s">
        <v>116</v>
      </c>
      <c r="F683" s="18" t="s">
        <v>196</v>
      </c>
      <c r="G683" s="19">
        <v>9.8742013024799995</v>
      </c>
      <c r="H683" s="19">
        <v>3.9959500000000001</v>
      </c>
      <c r="I683" s="18" t="s">
        <v>79</v>
      </c>
      <c r="J683" s="18" t="s">
        <v>80</v>
      </c>
      <c r="K683" s="18">
        <v>28</v>
      </c>
      <c r="L683" s="18">
        <v>22</v>
      </c>
      <c r="M683" s="18" t="s">
        <v>59</v>
      </c>
      <c r="N683" s="18" t="s">
        <v>62</v>
      </c>
      <c r="O683" s="18" t="s">
        <v>63</v>
      </c>
      <c r="P683" s="19">
        <v>3999.7284214199999</v>
      </c>
      <c r="Q683" s="19">
        <v>430118.48825599998</v>
      </c>
      <c r="R683" s="20">
        <v>0.72053599999999995</v>
      </c>
      <c r="S683" s="20">
        <v>8.7042389999999994</v>
      </c>
      <c r="T683" s="20">
        <v>0.30199999999999999</v>
      </c>
      <c r="U683" s="20">
        <v>0.30499999999999999</v>
      </c>
      <c r="V683" s="20">
        <f t="shared" si="20"/>
        <v>2.0096996287815996</v>
      </c>
      <c r="W683" s="20">
        <f t="shared" si="21"/>
        <v>24.173284163274751</v>
      </c>
    </row>
    <row r="684" spans="1:23" x14ac:dyDescent="0.25">
      <c r="A684" s="18">
        <v>10121</v>
      </c>
      <c r="B684" s="18">
        <v>10100</v>
      </c>
      <c r="C684" s="18">
        <v>2130</v>
      </c>
      <c r="D684" s="18">
        <v>2130</v>
      </c>
      <c r="E684" s="18" t="s">
        <v>116</v>
      </c>
      <c r="F684" s="18" t="s">
        <v>196</v>
      </c>
      <c r="G684" s="19">
        <v>7.81116678337</v>
      </c>
      <c r="H684" s="19">
        <v>3.16107</v>
      </c>
      <c r="I684" s="18" t="s">
        <v>79</v>
      </c>
      <c r="J684" s="18" t="s">
        <v>80</v>
      </c>
      <c r="K684" s="18">
        <v>28</v>
      </c>
      <c r="L684" s="18">
        <v>22</v>
      </c>
      <c r="M684" s="18" t="s">
        <v>59</v>
      </c>
      <c r="N684" s="18" t="s">
        <v>62</v>
      </c>
      <c r="O684" s="18" t="s">
        <v>63</v>
      </c>
      <c r="P684" s="19">
        <v>3526.44537124</v>
      </c>
      <c r="Q684" s="19">
        <v>340253.06406800001</v>
      </c>
      <c r="R684" s="20">
        <v>0.72053599999999995</v>
      </c>
      <c r="S684" s="20">
        <v>8.7042389999999994</v>
      </c>
      <c r="T684" s="20">
        <v>0.30199999999999999</v>
      </c>
      <c r="U684" s="20">
        <v>0.30499999999999999</v>
      </c>
      <c r="V684" s="20">
        <f t="shared" si="20"/>
        <v>1.5898099839969599</v>
      </c>
      <c r="W684" s="20">
        <f t="shared" si="21"/>
        <v>19.122722599132352</v>
      </c>
    </row>
    <row r="685" spans="1:23" x14ac:dyDescent="0.25">
      <c r="A685" s="18">
        <v>10122</v>
      </c>
      <c r="B685" s="18">
        <v>10101</v>
      </c>
      <c r="C685" s="18">
        <v>2130</v>
      </c>
      <c r="D685" s="18">
        <v>2130</v>
      </c>
      <c r="E685" s="18" t="s">
        <v>116</v>
      </c>
      <c r="F685" s="18" t="s">
        <v>196</v>
      </c>
      <c r="G685" s="19">
        <v>5.5697733701900001</v>
      </c>
      <c r="H685" s="19">
        <v>2.2540100000000001</v>
      </c>
      <c r="I685" s="18" t="s">
        <v>79</v>
      </c>
      <c r="J685" s="18" t="s">
        <v>80</v>
      </c>
      <c r="K685" s="18">
        <v>28</v>
      </c>
      <c r="L685" s="18">
        <v>22</v>
      </c>
      <c r="M685" s="18" t="s">
        <v>59</v>
      </c>
      <c r="N685" s="18" t="s">
        <v>62</v>
      </c>
      <c r="O685" s="18" t="s">
        <v>63</v>
      </c>
      <c r="P685" s="19">
        <v>3027.3965048099999</v>
      </c>
      <c r="Q685" s="19">
        <v>242618.357529</v>
      </c>
      <c r="R685" s="20">
        <v>0.72053599999999995</v>
      </c>
      <c r="S685" s="20">
        <v>8.7042389999999994</v>
      </c>
      <c r="T685" s="20">
        <v>0.30199999999999999</v>
      </c>
      <c r="U685" s="20">
        <v>0.30499999999999999</v>
      </c>
      <c r="V685" s="20">
        <f t="shared" si="20"/>
        <v>1.1336185538532799</v>
      </c>
      <c r="W685" s="20">
        <f t="shared" si="21"/>
        <v>13.63551201513105</v>
      </c>
    </row>
    <row r="686" spans="1:23" x14ac:dyDescent="0.25">
      <c r="A686" s="18">
        <v>10123</v>
      </c>
      <c r="B686" s="18">
        <v>10102</v>
      </c>
      <c r="C686" s="18">
        <v>2130</v>
      </c>
      <c r="D686" s="18">
        <v>2130</v>
      </c>
      <c r="E686" s="18" t="s">
        <v>116</v>
      </c>
      <c r="F686" s="18" t="s">
        <v>196</v>
      </c>
      <c r="G686" s="19">
        <v>5.5922866230399997</v>
      </c>
      <c r="H686" s="19">
        <v>2.2631199999999998</v>
      </c>
      <c r="I686" s="18" t="s">
        <v>79</v>
      </c>
      <c r="J686" s="18" t="s">
        <v>80</v>
      </c>
      <c r="K686" s="18">
        <v>28</v>
      </c>
      <c r="L686" s="18">
        <v>22</v>
      </c>
      <c r="M686" s="18" t="s">
        <v>59</v>
      </c>
      <c r="N686" s="18" t="s">
        <v>62</v>
      </c>
      <c r="O686" s="18" t="s">
        <v>63</v>
      </c>
      <c r="P686" s="19">
        <v>2699.6512030499998</v>
      </c>
      <c r="Q686" s="19">
        <v>243599.03090000001</v>
      </c>
      <c r="R686" s="20">
        <v>0.72053599999999995</v>
      </c>
      <c r="S686" s="20">
        <v>8.7042389999999994</v>
      </c>
      <c r="T686" s="20">
        <v>0.30199999999999999</v>
      </c>
      <c r="U686" s="20">
        <v>0.30499999999999999</v>
      </c>
      <c r="V686" s="20">
        <f t="shared" si="20"/>
        <v>1.1382002837593597</v>
      </c>
      <c r="W686" s="20">
        <f t="shared" si="21"/>
        <v>13.690622469147598</v>
      </c>
    </row>
    <row r="687" spans="1:23" x14ac:dyDescent="0.25">
      <c r="A687" s="18">
        <v>10124</v>
      </c>
      <c r="B687" s="18">
        <v>10103</v>
      </c>
      <c r="C687" s="18">
        <v>2130</v>
      </c>
      <c r="D687" s="18">
        <v>2130</v>
      </c>
      <c r="E687" s="18" t="s">
        <v>116</v>
      </c>
      <c r="F687" s="18" t="s">
        <v>196</v>
      </c>
      <c r="G687" s="19">
        <v>31.645588158500001</v>
      </c>
      <c r="H687" s="19">
        <v>12.8065</v>
      </c>
      <c r="I687" s="18" t="s">
        <v>79</v>
      </c>
      <c r="J687" s="18" t="s">
        <v>80</v>
      </c>
      <c r="K687" s="18">
        <v>28</v>
      </c>
      <c r="L687" s="18">
        <v>22</v>
      </c>
      <c r="M687" s="18" t="s">
        <v>59</v>
      </c>
      <c r="N687" s="18" t="s">
        <v>62</v>
      </c>
      <c r="O687" s="18" t="s">
        <v>63</v>
      </c>
      <c r="P687" s="19">
        <v>8030.4905163900003</v>
      </c>
      <c r="Q687" s="19">
        <v>1378476.30626</v>
      </c>
      <c r="R687" s="20">
        <v>0.72053599999999995</v>
      </c>
      <c r="S687" s="20">
        <v>8.7042389999999994</v>
      </c>
      <c r="T687" s="20">
        <v>0.30199999999999999</v>
      </c>
      <c r="U687" s="20">
        <v>0.30499999999999999</v>
      </c>
      <c r="V687" s="20">
        <f t="shared" si="20"/>
        <v>6.4408259102319985</v>
      </c>
      <c r="W687" s="20">
        <f t="shared" si="21"/>
        <v>77.472231543682497</v>
      </c>
    </row>
    <row r="688" spans="1:23" x14ac:dyDescent="0.25">
      <c r="A688" s="18">
        <v>10125</v>
      </c>
      <c r="B688" s="18">
        <v>10104</v>
      </c>
      <c r="C688" s="18">
        <v>2130</v>
      </c>
      <c r="D688" s="18">
        <v>2130</v>
      </c>
      <c r="E688" s="18" t="s">
        <v>116</v>
      </c>
      <c r="F688" s="18" t="s">
        <v>196</v>
      </c>
      <c r="G688" s="19">
        <v>5.0454309873599996</v>
      </c>
      <c r="H688" s="19">
        <v>2.0418099999999999</v>
      </c>
      <c r="I688" s="18" t="s">
        <v>79</v>
      </c>
      <c r="J688" s="18" t="s">
        <v>80</v>
      </c>
      <c r="K688" s="18">
        <v>28</v>
      </c>
      <c r="L688" s="18">
        <v>22</v>
      </c>
      <c r="M688" s="18" t="s">
        <v>59</v>
      </c>
      <c r="N688" s="18" t="s">
        <v>62</v>
      </c>
      <c r="O688" s="18" t="s">
        <v>63</v>
      </c>
      <c r="P688" s="19">
        <v>2712.7932968499999</v>
      </c>
      <c r="Q688" s="19">
        <v>219778.09469599999</v>
      </c>
      <c r="R688" s="20">
        <v>0.72053599999999995</v>
      </c>
      <c r="S688" s="20">
        <v>8.7042389999999994</v>
      </c>
      <c r="T688" s="20">
        <v>0.30199999999999999</v>
      </c>
      <c r="U688" s="20">
        <v>0.30499999999999999</v>
      </c>
      <c r="V688" s="20">
        <f t="shared" si="20"/>
        <v>1.0268959318916799</v>
      </c>
      <c r="W688" s="20">
        <f t="shared" si="21"/>
        <v>12.351819551650049</v>
      </c>
    </row>
    <row r="689" spans="1:23" x14ac:dyDescent="0.25">
      <c r="A689" s="18">
        <v>10126</v>
      </c>
      <c r="B689" s="18">
        <v>10105</v>
      </c>
      <c r="C689" s="18">
        <v>2130</v>
      </c>
      <c r="D689" s="18">
        <v>2130</v>
      </c>
      <c r="E689" s="18" t="s">
        <v>116</v>
      </c>
      <c r="F689" s="18" t="s">
        <v>196</v>
      </c>
      <c r="G689" s="19">
        <v>168.17942520099999</v>
      </c>
      <c r="H689" s="19">
        <v>68.059799999999996</v>
      </c>
      <c r="I689" s="18" t="s">
        <v>79</v>
      </c>
      <c r="J689" s="18" t="s">
        <v>80</v>
      </c>
      <c r="K689" s="18">
        <v>28</v>
      </c>
      <c r="L689" s="18">
        <v>22</v>
      </c>
      <c r="M689" s="18" t="s">
        <v>59</v>
      </c>
      <c r="N689" s="18" t="s">
        <v>62</v>
      </c>
      <c r="O689" s="18" t="s">
        <v>63</v>
      </c>
      <c r="P689" s="19">
        <v>26972.7773739</v>
      </c>
      <c r="Q689" s="19">
        <v>7325866.4582000002</v>
      </c>
      <c r="R689" s="20">
        <v>0.72053599999999995</v>
      </c>
      <c r="S689" s="20">
        <v>8.7042389999999994</v>
      </c>
      <c r="T689" s="20">
        <v>0.30199999999999999</v>
      </c>
      <c r="U689" s="20">
        <v>0.30499999999999999</v>
      </c>
      <c r="V689" s="20">
        <f t="shared" si="20"/>
        <v>34.229596164854392</v>
      </c>
      <c r="W689" s="20">
        <f t="shared" si="21"/>
        <v>411.72409201707899</v>
      </c>
    </row>
    <row r="690" spans="1:23" x14ac:dyDescent="0.25">
      <c r="A690" s="18">
        <v>10127</v>
      </c>
      <c r="B690" s="18">
        <v>10106</v>
      </c>
      <c r="C690" s="18">
        <v>2130</v>
      </c>
      <c r="D690" s="18">
        <v>2130</v>
      </c>
      <c r="E690" s="18" t="s">
        <v>116</v>
      </c>
      <c r="F690" s="18" t="s">
        <v>196</v>
      </c>
      <c r="G690" s="19">
        <v>34.343261421699999</v>
      </c>
      <c r="H690" s="19">
        <v>13.898199999999999</v>
      </c>
      <c r="I690" s="18" t="s">
        <v>79</v>
      </c>
      <c r="J690" s="18" t="s">
        <v>80</v>
      </c>
      <c r="K690" s="18">
        <v>28</v>
      </c>
      <c r="L690" s="18">
        <v>22</v>
      </c>
      <c r="M690" s="18" t="s">
        <v>59</v>
      </c>
      <c r="N690" s="18" t="s">
        <v>62</v>
      </c>
      <c r="O690" s="18" t="s">
        <v>63</v>
      </c>
      <c r="P690" s="19">
        <v>9690.4970382699994</v>
      </c>
      <c r="Q690" s="19">
        <v>1546916.93395</v>
      </c>
      <c r="R690" s="20">
        <v>0.72053599999999995</v>
      </c>
      <c r="S690" s="20">
        <v>8.7042389999999994</v>
      </c>
      <c r="T690" s="20">
        <v>0.30199999999999999</v>
      </c>
      <c r="U690" s="20">
        <v>0.30499999999999999</v>
      </c>
      <c r="V690" s="20">
        <f t="shared" si="20"/>
        <v>6.9898790977695988</v>
      </c>
      <c r="W690" s="20">
        <f t="shared" si="21"/>
        <v>84.076411856511001</v>
      </c>
    </row>
    <row r="691" spans="1:23" x14ac:dyDescent="0.25">
      <c r="A691" s="18">
        <v>10128</v>
      </c>
      <c r="B691" s="18">
        <v>10107</v>
      </c>
      <c r="C691" s="18">
        <v>2130</v>
      </c>
      <c r="D691" s="18">
        <v>2130</v>
      </c>
      <c r="E691" s="18" t="s">
        <v>116</v>
      </c>
      <c r="F691" s="18" t="s">
        <v>196</v>
      </c>
      <c r="G691" s="19">
        <v>20.103091137100002</v>
      </c>
      <c r="H691" s="19">
        <v>8.1354299999999995</v>
      </c>
      <c r="I691" s="18" t="s">
        <v>79</v>
      </c>
      <c r="J691" s="18" t="s">
        <v>80</v>
      </c>
      <c r="K691" s="18">
        <v>28</v>
      </c>
      <c r="L691" s="18">
        <v>22</v>
      </c>
      <c r="M691" s="18" t="s">
        <v>59</v>
      </c>
      <c r="N691" s="18" t="s">
        <v>62</v>
      </c>
      <c r="O691" s="18" t="s">
        <v>63</v>
      </c>
      <c r="P691" s="19">
        <v>3576.9037466700001</v>
      </c>
      <c r="Q691" s="19">
        <v>875687.14717600006</v>
      </c>
      <c r="R691" s="20">
        <v>0.72053599999999995</v>
      </c>
      <c r="S691" s="20">
        <v>8.7042389999999994</v>
      </c>
      <c r="T691" s="20">
        <v>0.30199999999999999</v>
      </c>
      <c r="U691" s="20">
        <v>0.30499999999999999</v>
      </c>
      <c r="V691" s="20">
        <f t="shared" si="20"/>
        <v>4.0915853929550394</v>
      </c>
      <c r="W691" s="20">
        <f t="shared" si="21"/>
        <v>49.214845326000145</v>
      </c>
    </row>
    <row r="692" spans="1:23" x14ac:dyDescent="0.25">
      <c r="A692" s="18">
        <v>10129</v>
      </c>
      <c r="B692" s="18">
        <v>10108</v>
      </c>
      <c r="C692" s="18">
        <v>2130</v>
      </c>
      <c r="D692" s="18">
        <v>2130</v>
      </c>
      <c r="E692" s="18" t="s">
        <v>116</v>
      </c>
      <c r="F692" s="18" t="s">
        <v>196</v>
      </c>
      <c r="G692" s="19">
        <v>25.691924276999998</v>
      </c>
      <c r="H692" s="19">
        <v>10.3972</v>
      </c>
      <c r="I692" s="18" t="s">
        <v>79</v>
      </c>
      <c r="J692" s="18" t="s">
        <v>80</v>
      </c>
      <c r="K692" s="18">
        <v>28</v>
      </c>
      <c r="L692" s="18">
        <v>22</v>
      </c>
      <c r="M692" s="18" t="s">
        <v>59</v>
      </c>
      <c r="N692" s="18" t="s">
        <v>62</v>
      </c>
      <c r="O692" s="18" t="s">
        <v>63</v>
      </c>
      <c r="P692" s="19">
        <v>6757.3398844000003</v>
      </c>
      <c r="Q692" s="19">
        <v>1119135.74495</v>
      </c>
      <c r="R692" s="20">
        <v>0.72053599999999995</v>
      </c>
      <c r="S692" s="20">
        <v>8.7042389999999994</v>
      </c>
      <c r="T692" s="20">
        <v>0.30199999999999999</v>
      </c>
      <c r="U692" s="20">
        <v>0.30499999999999999</v>
      </c>
      <c r="V692" s="20">
        <f t="shared" si="20"/>
        <v>5.2291067156415991</v>
      </c>
      <c r="W692" s="20">
        <f t="shared" si="21"/>
        <v>62.897301042906001</v>
      </c>
    </row>
    <row r="693" spans="1:23" x14ac:dyDescent="0.25">
      <c r="A693" s="18">
        <v>10130</v>
      </c>
      <c r="B693" s="18">
        <v>10109</v>
      </c>
      <c r="C693" s="18">
        <v>2130</v>
      </c>
      <c r="D693" s="18">
        <v>2130</v>
      </c>
      <c r="E693" s="18" t="s">
        <v>116</v>
      </c>
      <c r="F693" s="18" t="s">
        <v>196</v>
      </c>
      <c r="G693" s="19">
        <v>71.515153130100003</v>
      </c>
      <c r="H693" s="19">
        <v>28.941199999999998</v>
      </c>
      <c r="I693" s="18" t="s">
        <v>79</v>
      </c>
      <c r="J693" s="18" t="s">
        <v>80</v>
      </c>
      <c r="K693" s="18">
        <v>28</v>
      </c>
      <c r="L693" s="18">
        <v>22</v>
      </c>
      <c r="M693" s="18" t="s">
        <v>59</v>
      </c>
      <c r="N693" s="18" t="s">
        <v>62</v>
      </c>
      <c r="O693" s="18" t="s">
        <v>63</v>
      </c>
      <c r="P693" s="19">
        <v>17742.879293000002</v>
      </c>
      <c r="Q693" s="19">
        <v>3115187.6095599998</v>
      </c>
      <c r="R693" s="20">
        <v>0.72053599999999995</v>
      </c>
      <c r="S693" s="20">
        <v>8.7042389999999994</v>
      </c>
      <c r="T693" s="20">
        <v>0.30199999999999999</v>
      </c>
      <c r="U693" s="20">
        <v>0.30499999999999999</v>
      </c>
      <c r="V693" s="20">
        <f t="shared" si="20"/>
        <v>14.555517185273597</v>
      </c>
      <c r="W693" s="20">
        <f t="shared" si="21"/>
        <v>175.07822961402601</v>
      </c>
    </row>
    <row r="694" spans="1:23" x14ac:dyDescent="0.25">
      <c r="A694" s="18">
        <v>10131</v>
      </c>
      <c r="B694" s="18">
        <v>10110</v>
      </c>
      <c r="C694" s="18">
        <v>2130</v>
      </c>
      <c r="D694" s="18">
        <v>2130</v>
      </c>
      <c r="E694" s="18" t="s">
        <v>116</v>
      </c>
      <c r="F694" s="18" t="s">
        <v>196</v>
      </c>
      <c r="G694" s="19">
        <v>17.349997120600001</v>
      </c>
      <c r="H694" s="19">
        <v>7.0212899999999996</v>
      </c>
      <c r="I694" s="18" t="s">
        <v>79</v>
      </c>
      <c r="J694" s="18" t="s">
        <v>80</v>
      </c>
      <c r="K694" s="18">
        <v>28</v>
      </c>
      <c r="L694" s="18">
        <v>22</v>
      </c>
      <c r="M694" s="18" t="s">
        <v>59</v>
      </c>
      <c r="N694" s="18" t="s">
        <v>62</v>
      </c>
      <c r="O694" s="18" t="s">
        <v>63</v>
      </c>
      <c r="P694" s="19">
        <v>5931.6844393800002</v>
      </c>
      <c r="Q694" s="19">
        <v>755762.85151499999</v>
      </c>
      <c r="R694" s="20">
        <v>0.72053599999999995</v>
      </c>
      <c r="S694" s="20">
        <v>8.7042389999999994</v>
      </c>
      <c r="T694" s="20">
        <v>0.30199999999999999</v>
      </c>
      <c r="U694" s="20">
        <v>0.30499999999999999</v>
      </c>
      <c r="V694" s="20">
        <f t="shared" si="20"/>
        <v>3.5312463635851192</v>
      </c>
      <c r="W694" s="20">
        <f t="shared" si="21"/>
        <v>42.474915442575444</v>
      </c>
    </row>
    <row r="695" spans="1:23" x14ac:dyDescent="0.25">
      <c r="A695" s="18">
        <v>10132</v>
      </c>
      <c r="B695" s="18">
        <v>10111</v>
      </c>
      <c r="C695" s="18">
        <v>2130</v>
      </c>
      <c r="D695" s="18">
        <v>2130</v>
      </c>
      <c r="E695" s="18" t="s">
        <v>116</v>
      </c>
      <c r="F695" s="18" t="s">
        <v>196</v>
      </c>
      <c r="G695" s="19">
        <v>12.616570020599999</v>
      </c>
      <c r="H695" s="19">
        <v>5.1057399999999999</v>
      </c>
      <c r="I695" s="18" t="s">
        <v>79</v>
      </c>
      <c r="J695" s="18" t="s">
        <v>80</v>
      </c>
      <c r="K695" s="18">
        <v>28</v>
      </c>
      <c r="L695" s="18">
        <v>22</v>
      </c>
      <c r="M695" s="18" t="s">
        <v>59</v>
      </c>
      <c r="N695" s="18" t="s">
        <v>62</v>
      </c>
      <c r="O695" s="18" t="s">
        <v>63</v>
      </c>
      <c r="P695" s="19">
        <v>4914.4935050599997</v>
      </c>
      <c r="Q695" s="19">
        <v>549575.59178699995</v>
      </c>
      <c r="R695" s="20">
        <v>0.72053599999999995</v>
      </c>
      <c r="S695" s="20">
        <v>8.7042389999999994</v>
      </c>
      <c r="T695" s="20">
        <v>0.30199999999999999</v>
      </c>
      <c r="U695" s="20">
        <v>0.30499999999999999</v>
      </c>
      <c r="V695" s="20">
        <f t="shared" si="20"/>
        <v>2.5678508946947196</v>
      </c>
      <c r="W695" s="20">
        <f t="shared" si="21"/>
        <v>30.886898956142701</v>
      </c>
    </row>
    <row r="696" spans="1:23" x14ac:dyDescent="0.25">
      <c r="A696" s="18">
        <v>10133</v>
      </c>
      <c r="B696" s="18">
        <v>10112</v>
      </c>
      <c r="C696" s="18">
        <v>2130</v>
      </c>
      <c r="D696" s="18">
        <v>2130</v>
      </c>
      <c r="E696" s="18" t="s">
        <v>116</v>
      </c>
      <c r="F696" s="18" t="s">
        <v>196</v>
      </c>
      <c r="G696" s="19">
        <v>17.339326185099999</v>
      </c>
      <c r="H696" s="19">
        <v>7.0169800000000002</v>
      </c>
      <c r="I696" s="18" t="s">
        <v>79</v>
      </c>
      <c r="J696" s="18" t="s">
        <v>80</v>
      </c>
      <c r="K696" s="18">
        <v>28</v>
      </c>
      <c r="L696" s="18">
        <v>22</v>
      </c>
      <c r="M696" s="18" t="s">
        <v>59</v>
      </c>
      <c r="N696" s="18" t="s">
        <v>62</v>
      </c>
      <c r="O696" s="18" t="s">
        <v>63</v>
      </c>
      <c r="P696" s="19">
        <v>4674.1872231899997</v>
      </c>
      <c r="Q696" s="19">
        <v>755298.02742199996</v>
      </c>
      <c r="R696" s="20">
        <v>0.72053599999999995</v>
      </c>
      <c r="S696" s="20">
        <v>8.7042389999999994</v>
      </c>
      <c r="T696" s="20">
        <v>0.30199999999999999</v>
      </c>
      <c r="U696" s="20">
        <v>0.30499999999999999</v>
      </c>
      <c r="V696" s="20">
        <f t="shared" si="20"/>
        <v>3.5290787174934399</v>
      </c>
      <c r="W696" s="20">
        <f t="shared" si="21"/>
        <v>42.448842329862906</v>
      </c>
    </row>
    <row r="697" spans="1:23" x14ac:dyDescent="0.25">
      <c r="A697" s="18">
        <v>10134</v>
      </c>
      <c r="B697" s="18">
        <v>10113</v>
      </c>
      <c r="C697" s="18">
        <v>2130</v>
      </c>
      <c r="D697" s="18">
        <v>2130</v>
      </c>
      <c r="E697" s="18" t="s">
        <v>116</v>
      </c>
      <c r="F697" s="18" t="s">
        <v>196</v>
      </c>
      <c r="G697" s="19">
        <v>28.949515359100001</v>
      </c>
      <c r="H697" s="19">
        <v>11.7155</v>
      </c>
      <c r="I697" s="18" t="s">
        <v>79</v>
      </c>
      <c r="J697" s="18" t="s">
        <v>80</v>
      </c>
      <c r="K697" s="18">
        <v>28</v>
      </c>
      <c r="L697" s="18">
        <v>22</v>
      </c>
      <c r="M697" s="18" t="s">
        <v>59</v>
      </c>
      <c r="N697" s="18" t="s">
        <v>62</v>
      </c>
      <c r="O697" s="18" t="s">
        <v>63</v>
      </c>
      <c r="P697" s="19">
        <v>11102.418509700001</v>
      </c>
      <c r="Q697" s="19">
        <v>1261035.8448900001</v>
      </c>
      <c r="R697" s="20">
        <v>0.72053599999999995</v>
      </c>
      <c r="S697" s="20">
        <v>8.7042389999999994</v>
      </c>
      <c r="T697" s="20">
        <v>0.30199999999999999</v>
      </c>
      <c r="U697" s="20">
        <v>0.30499999999999999</v>
      </c>
      <c r="V697" s="20">
        <f t="shared" si="20"/>
        <v>5.8921247765839997</v>
      </c>
      <c r="W697" s="20">
        <f t="shared" si="21"/>
        <v>70.8722858431275</v>
      </c>
    </row>
    <row r="698" spans="1:23" x14ac:dyDescent="0.25">
      <c r="A698" s="18">
        <v>10135</v>
      </c>
      <c r="B698" s="18">
        <v>10114</v>
      </c>
      <c r="C698" s="18">
        <v>2130</v>
      </c>
      <c r="D698" s="18">
        <v>2130</v>
      </c>
      <c r="E698" s="18" t="s">
        <v>116</v>
      </c>
      <c r="F698" s="18" t="s">
        <v>196</v>
      </c>
      <c r="G698" s="19">
        <v>18.593599728800001</v>
      </c>
      <c r="H698" s="19">
        <v>7.5245600000000001</v>
      </c>
      <c r="I698" s="18" t="s">
        <v>79</v>
      </c>
      <c r="J698" s="18" t="s">
        <v>80</v>
      </c>
      <c r="K698" s="18">
        <v>28</v>
      </c>
      <c r="L698" s="18">
        <v>22</v>
      </c>
      <c r="M698" s="18" t="s">
        <v>59</v>
      </c>
      <c r="N698" s="18" t="s">
        <v>62</v>
      </c>
      <c r="O698" s="18" t="s">
        <v>63</v>
      </c>
      <c r="P698" s="19">
        <v>12115.517160199999</v>
      </c>
      <c r="Q698" s="19">
        <v>809933.96444200003</v>
      </c>
      <c r="R698" s="20">
        <v>0.72053599999999995</v>
      </c>
      <c r="S698" s="20">
        <v>8.7042389999999994</v>
      </c>
      <c r="T698" s="20">
        <v>0.30199999999999999</v>
      </c>
      <c r="U698" s="20">
        <v>0.30499999999999999</v>
      </c>
      <c r="V698" s="20">
        <f t="shared" si="20"/>
        <v>3.7843580221836799</v>
      </c>
      <c r="W698" s="20">
        <f t="shared" si="21"/>
        <v>45.519420183838797</v>
      </c>
    </row>
    <row r="699" spans="1:23" x14ac:dyDescent="0.25">
      <c r="A699" s="18">
        <v>10136</v>
      </c>
      <c r="B699" s="18">
        <v>10115</v>
      </c>
      <c r="C699" s="18">
        <v>2130</v>
      </c>
      <c r="D699" s="18">
        <v>2130</v>
      </c>
      <c r="E699" s="18" t="s">
        <v>116</v>
      </c>
      <c r="F699" s="18" t="s">
        <v>196</v>
      </c>
      <c r="G699" s="19">
        <v>8.6073102503500003</v>
      </c>
      <c r="H699" s="19">
        <v>3.48325</v>
      </c>
      <c r="I699" s="18" t="s">
        <v>79</v>
      </c>
      <c r="J699" s="18" t="s">
        <v>80</v>
      </c>
      <c r="K699" s="18">
        <v>28</v>
      </c>
      <c r="L699" s="18">
        <v>22</v>
      </c>
      <c r="M699" s="18" t="s">
        <v>59</v>
      </c>
      <c r="N699" s="18" t="s">
        <v>62</v>
      </c>
      <c r="O699" s="18" t="s">
        <v>63</v>
      </c>
      <c r="P699" s="19">
        <v>3134.4624682200001</v>
      </c>
      <c r="Q699" s="19">
        <v>374932.93476899998</v>
      </c>
      <c r="R699" s="20">
        <v>0.72053599999999995</v>
      </c>
      <c r="S699" s="20">
        <v>8.7042389999999994</v>
      </c>
      <c r="T699" s="20">
        <v>0.30199999999999999</v>
      </c>
      <c r="U699" s="20">
        <v>0.30499999999999999</v>
      </c>
      <c r="V699" s="20">
        <f t="shared" si="20"/>
        <v>1.7518453013559998</v>
      </c>
      <c r="W699" s="20">
        <f t="shared" si="21"/>
        <v>21.07173314524125</v>
      </c>
    </row>
    <row r="700" spans="1:23" x14ac:dyDescent="0.25">
      <c r="A700" s="18">
        <v>10138</v>
      </c>
      <c r="B700" s="18">
        <v>10117</v>
      </c>
      <c r="C700" s="18">
        <v>2130</v>
      </c>
      <c r="D700" s="18">
        <v>2130</v>
      </c>
      <c r="E700" s="18" t="s">
        <v>116</v>
      </c>
      <c r="F700" s="18" t="s">
        <v>196</v>
      </c>
      <c r="G700" s="19">
        <v>10.4687648088</v>
      </c>
      <c r="H700" s="19">
        <v>4.2365599999999999</v>
      </c>
      <c r="I700" s="18" t="s">
        <v>79</v>
      </c>
      <c r="J700" s="18" t="s">
        <v>80</v>
      </c>
      <c r="K700" s="18">
        <v>28</v>
      </c>
      <c r="L700" s="18">
        <v>22</v>
      </c>
      <c r="M700" s="18" t="s">
        <v>59</v>
      </c>
      <c r="N700" s="18" t="s">
        <v>62</v>
      </c>
      <c r="O700" s="18" t="s">
        <v>63</v>
      </c>
      <c r="P700" s="19">
        <v>5999.0644185600004</v>
      </c>
      <c r="Q700" s="19">
        <v>456017.57099699997</v>
      </c>
      <c r="R700" s="20">
        <v>0.72053599999999995</v>
      </c>
      <c r="S700" s="20">
        <v>8.7042389999999994</v>
      </c>
      <c r="T700" s="20">
        <v>0.30199999999999999</v>
      </c>
      <c r="U700" s="20">
        <v>0.30499999999999999</v>
      </c>
      <c r="V700" s="20">
        <f t="shared" si="20"/>
        <v>2.1307106093196797</v>
      </c>
      <c r="W700" s="20">
        <f t="shared" si="21"/>
        <v>25.628841390598797</v>
      </c>
    </row>
    <row r="701" spans="1:23" x14ac:dyDescent="0.25">
      <c r="A701" s="18">
        <v>10139</v>
      </c>
      <c r="B701" s="18">
        <v>10118</v>
      </c>
      <c r="C701" s="18">
        <v>2130</v>
      </c>
      <c r="D701" s="18">
        <v>2130</v>
      </c>
      <c r="E701" s="18" t="s">
        <v>116</v>
      </c>
      <c r="F701" s="18" t="s">
        <v>196</v>
      </c>
      <c r="G701" s="19">
        <v>99.846777327500007</v>
      </c>
      <c r="H701" s="19">
        <v>40.406599999999997</v>
      </c>
      <c r="I701" s="18" t="s">
        <v>79</v>
      </c>
      <c r="J701" s="18" t="s">
        <v>80</v>
      </c>
      <c r="K701" s="18">
        <v>28</v>
      </c>
      <c r="L701" s="18">
        <v>22</v>
      </c>
      <c r="M701" s="18" t="s">
        <v>59</v>
      </c>
      <c r="N701" s="18" t="s">
        <v>62</v>
      </c>
      <c r="O701" s="18" t="s">
        <v>63</v>
      </c>
      <c r="P701" s="19">
        <v>28150.742843100001</v>
      </c>
      <c r="Q701" s="19">
        <v>4349308.2231000001</v>
      </c>
      <c r="R701" s="20">
        <v>0.72053599999999995</v>
      </c>
      <c r="S701" s="20">
        <v>8.7042389999999994</v>
      </c>
      <c r="T701" s="20">
        <v>0.30199999999999999</v>
      </c>
      <c r="U701" s="20">
        <v>0.30499999999999999</v>
      </c>
      <c r="V701" s="20">
        <f t="shared" si="20"/>
        <v>20.321858136444796</v>
      </c>
      <c r="W701" s="20">
        <f t="shared" si="21"/>
        <v>244.437548986293</v>
      </c>
    </row>
    <row r="702" spans="1:23" x14ac:dyDescent="0.25">
      <c r="A702" s="18">
        <v>10140</v>
      </c>
      <c r="B702" s="18">
        <v>10119</v>
      </c>
      <c r="C702" s="18">
        <v>2130</v>
      </c>
      <c r="D702" s="18">
        <v>2130</v>
      </c>
      <c r="E702" s="18" t="s">
        <v>116</v>
      </c>
      <c r="F702" s="18" t="s">
        <v>196</v>
      </c>
      <c r="G702" s="19">
        <v>7.6366648047799996</v>
      </c>
      <c r="H702" s="19">
        <v>3.0904500000000001</v>
      </c>
      <c r="I702" s="18" t="s">
        <v>79</v>
      </c>
      <c r="J702" s="18" t="s">
        <v>80</v>
      </c>
      <c r="K702" s="18">
        <v>28</v>
      </c>
      <c r="L702" s="18">
        <v>22</v>
      </c>
      <c r="M702" s="18" t="s">
        <v>59</v>
      </c>
      <c r="N702" s="18" t="s">
        <v>62</v>
      </c>
      <c r="O702" s="18" t="s">
        <v>63</v>
      </c>
      <c r="P702" s="19">
        <v>4842.3161268000003</v>
      </c>
      <c r="Q702" s="19">
        <v>332651.78828500002</v>
      </c>
      <c r="R702" s="20">
        <v>0.72053599999999995</v>
      </c>
      <c r="S702" s="20">
        <v>8.7042389999999994</v>
      </c>
      <c r="T702" s="20">
        <v>0.30199999999999999</v>
      </c>
      <c r="U702" s="20">
        <v>0.30499999999999999</v>
      </c>
      <c r="V702" s="20">
        <f t="shared" si="20"/>
        <v>1.5542927758776</v>
      </c>
      <c r="W702" s="20">
        <f t="shared" si="21"/>
        <v>18.695510715197251</v>
      </c>
    </row>
    <row r="703" spans="1:23" x14ac:dyDescent="0.25">
      <c r="A703" s="18">
        <v>10141</v>
      </c>
      <c r="B703" s="18">
        <v>10120</v>
      </c>
      <c r="C703" s="18">
        <v>2130</v>
      </c>
      <c r="D703" s="18">
        <v>2130</v>
      </c>
      <c r="E703" s="18" t="s">
        <v>116</v>
      </c>
      <c r="F703" s="18" t="s">
        <v>196</v>
      </c>
      <c r="G703" s="19">
        <v>22.426333640300001</v>
      </c>
      <c r="H703" s="19">
        <v>9.0756099999999993</v>
      </c>
      <c r="I703" s="18" t="s">
        <v>79</v>
      </c>
      <c r="J703" s="18" t="s">
        <v>80</v>
      </c>
      <c r="K703" s="18">
        <v>28</v>
      </c>
      <c r="L703" s="18">
        <v>22</v>
      </c>
      <c r="M703" s="18" t="s">
        <v>59</v>
      </c>
      <c r="N703" s="18" t="s">
        <v>62</v>
      </c>
      <c r="O703" s="18" t="s">
        <v>63</v>
      </c>
      <c r="P703" s="19">
        <v>7193.8014491900003</v>
      </c>
      <c r="Q703" s="19">
        <v>976887.18581199995</v>
      </c>
      <c r="R703" s="20">
        <v>0.72053599999999995</v>
      </c>
      <c r="S703" s="20">
        <v>8.7042389999999994</v>
      </c>
      <c r="T703" s="20">
        <v>0.30199999999999999</v>
      </c>
      <c r="U703" s="20">
        <v>0.30499999999999999</v>
      </c>
      <c r="V703" s="20">
        <f t="shared" si="20"/>
        <v>4.5644340014180793</v>
      </c>
      <c r="W703" s="20">
        <f t="shared" si="21"/>
        <v>54.902413564999051</v>
      </c>
    </row>
    <row r="704" spans="1:23" x14ac:dyDescent="0.25">
      <c r="A704" s="18">
        <v>10142</v>
      </c>
      <c r="B704" s="18">
        <v>10121</v>
      </c>
      <c r="C704" s="18">
        <v>2130</v>
      </c>
      <c r="D704" s="18">
        <v>2130</v>
      </c>
      <c r="E704" s="18" t="s">
        <v>116</v>
      </c>
      <c r="F704" s="18" t="s">
        <v>196</v>
      </c>
      <c r="G704" s="19">
        <v>8.3324093726099999</v>
      </c>
      <c r="H704" s="19">
        <v>3.37201</v>
      </c>
      <c r="I704" s="18" t="s">
        <v>79</v>
      </c>
      <c r="J704" s="18" t="s">
        <v>80</v>
      </c>
      <c r="K704" s="18">
        <v>28</v>
      </c>
      <c r="L704" s="18">
        <v>22</v>
      </c>
      <c r="M704" s="18" t="s">
        <v>59</v>
      </c>
      <c r="N704" s="18" t="s">
        <v>62</v>
      </c>
      <c r="O704" s="18" t="s">
        <v>63</v>
      </c>
      <c r="P704" s="19">
        <v>4577.8979394199996</v>
      </c>
      <c r="Q704" s="19">
        <v>362958.30043300003</v>
      </c>
      <c r="R704" s="20">
        <v>0.72053599999999995</v>
      </c>
      <c r="S704" s="20">
        <v>8.7042389999999994</v>
      </c>
      <c r="T704" s="20">
        <v>0.30199999999999999</v>
      </c>
      <c r="U704" s="20">
        <v>0.30499999999999999</v>
      </c>
      <c r="V704" s="20">
        <f t="shared" si="20"/>
        <v>1.6958989089572798</v>
      </c>
      <c r="W704" s="20">
        <f t="shared" si="21"/>
        <v>20.398792760521051</v>
      </c>
    </row>
    <row r="705" spans="1:23" x14ac:dyDescent="0.25">
      <c r="A705" s="18">
        <v>10143</v>
      </c>
      <c r="B705" s="18">
        <v>10122</v>
      </c>
      <c r="C705" s="18">
        <v>2130</v>
      </c>
      <c r="D705" s="18">
        <v>2130</v>
      </c>
      <c r="E705" s="18" t="s">
        <v>116</v>
      </c>
      <c r="F705" s="18" t="s">
        <v>196</v>
      </c>
      <c r="G705" s="19">
        <v>5.1407768009100003</v>
      </c>
      <c r="H705" s="19">
        <v>2.0804</v>
      </c>
      <c r="I705" s="18" t="s">
        <v>79</v>
      </c>
      <c r="J705" s="18" t="s">
        <v>80</v>
      </c>
      <c r="K705" s="18">
        <v>28</v>
      </c>
      <c r="L705" s="18">
        <v>22</v>
      </c>
      <c r="M705" s="18" t="s">
        <v>59</v>
      </c>
      <c r="N705" s="18" t="s">
        <v>62</v>
      </c>
      <c r="O705" s="18" t="s">
        <v>63</v>
      </c>
      <c r="P705" s="19">
        <v>2446.4971335</v>
      </c>
      <c r="Q705" s="19">
        <v>223931.34171899999</v>
      </c>
      <c r="R705" s="20">
        <v>0.72053599999999995</v>
      </c>
      <c r="S705" s="20">
        <v>8.7042389999999994</v>
      </c>
      <c r="T705" s="20">
        <v>0.30199999999999999</v>
      </c>
      <c r="U705" s="20">
        <v>0.30499999999999999</v>
      </c>
      <c r="V705" s="20">
        <f t="shared" si="20"/>
        <v>1.0463041598912</v>
      </c>
      <c r="W705" s="20">
        <f t="shared" si="21"/>
        <v>12.585267676841999</v>
      </c>
    </row>
    <row r="706" spans="1:23" x14ac:dyDescent="0.25">
      <c r="A706" s="18">
        <v>10144</v>
      </c>
      <c r="B706" s="18">
        <v>10123</v>
      </c>
      <c r="C706" s="18">
        <v>2130</v>
      </c>
      <c r="D706" s="18">
        <v>2130</v>
      </c>
      <c r="E706" s="18" t="s">
        <v>116</v>
      </c>
      <c r="F706" s="18" t="s">
        <v>196</v>
      </c>
      <c r="G706" s="19">
        <v>29.859627777299998</v>
      </c>
      <c r="H706" s="19">
        <v>12.0838</v>
      </c>
      <c r="I706" s="18" t="s">
        <v>79</v>
      </c>
      <c r="J706" s="18" t="s">
        <v>80</v>
      </c>
      <c r="K706" s="18">
        <v>28</v>
      </c>
      <c r="L706" s="18">
        <v>22</v>
      </c>
      <c r="M706" s="18" t="s">
        <v>59</v>
      </c>
      <c r="N706" s="18" t="s">
        <v>62</v>
      </c>
      <c r="O706" s="18" t="s">
        <v>63</v>
      </c>
      <c r="P706" s="19">
        <v>11828.597394799999</v>
      </c>
      <c r="Q706" s="19">
        <v>1300680.1832399999</v>
      </c>
      <c r="R706" s="20">
        <v>0.72053599999999995</v>
      </c>
      <c r="S706" s="20">
        <v>8.7042389999999994</v>
      </c>
      <c r="T706" s="20">
        <v>0.30199999999999999</v>
      </c>
      <c r="U706" s="20">
        <v>0.30499999999999999</v>
      </c>
      <c r="V706" s="20">
        <f t="shared" si="20"/>
        <v>6.0773554159263989</v>
      </c>
      <c r="W706" s="20">
        <f t="shared" si="21"/>
        <v>73.100296843599011</v>
      </c>
    </row>
    <row r="707" spans="1:23" x14ac:dyDescent="0.25">
      <c r="A707" s="18">
        <v>10145</v>
      </c>
      <c r="B707" s="18">
        <v>10124</v>
      </c>
      <c r="C707" s="18">
        <v>2130</v>
      </c>
      <c r="D707" s="18">
        <v>2130</v>
      </c>
      <c r="E707" s="18" t="s">
        <v>116</v>
      </c>
      <c r="F707" s="18" t="s">
        <v>196</v>
      </c>
      <c r="G707" s="19">
        <v>25.047444921699999</v>
      </c>
      <c r="H707" s="19">
        <v>10.1363</v>
      </c>
      <c r="I707" s="18" t="s">
        <v>79</v>
      </c>
      <c r="J707" s="18" t="s">
        <v>80</v>
      </c>
      <c r="K707" s="18">
        <v>28</v>
      </c>
      <c r="L707" s="18">
        <v>22</v>
      </c>
      <c r="M707" s="18" t="s">
        <v>59</v>
      </c>
      <c r="N707" s="18" t="s">
        <v>62</v>
      </c>
      <c r="O707" s="18" t="s">
        <v>63</v>
      </c>
      <c r="P707" s="19">
        <v>8756.6084884499996</v>
      </c>
      <c r="Q707" s="19">
        <v>1091062.33653</v>
      </c>
      <c r="R707" s="20">
        <v>0.72053599999999995</v>
      </c>
      <c r="S707" s="20">
        <v>8.7042389999999994</v>
      </c>
      <c r="T707" s="20">
        <v>0.30199999999999999</v>
      </c>
      <c r="U707" s="20">
        <v>0.30499999999999999</v>
      </c>
      <c r="V707" s="20">
        <f t="shared" ref="V707:V770" si="22">H707*R707*(1-T707)</f>
        <v>5.0978912016463998</v>
      </c>
      <c r="W707" s="20">
        <f t="shared" ref="W707:W770" si="23">H707*S707*(1-U707)</f>
        <v>61.319000554111504</v>
      </c>
    </row>
    <row r="708" spans="1:23" x14ac:dyDescent="0.25">
      <c r="A708" s="18">
        <v>10146</v>
      </c>
      <c r="B708" s="18">
        <v>10125</v>
      </c>
      <c r="C708" s="18">
        <v>2130</v>
      </c>
      <c r="D708" s="18">
        <v>2130</v>
      </c>
      <c r="E708" s="18" t="s">
        <v>116</v>
      </c>
      <c r="F708" s="18" t="s">
        <v>196</v>
      </c>
      <c r="G708" s="19">
        <v>25.947934421799999</v>
      </c>
      <c r="H708" s="19">
        <v>10.5008</v>
      </c>
      <c r="I708" s="18" t="s">
        <v>79</v>
      </c>
      <c r="J708" s="18" t="s">
        <v>80</v>
      </c>
      <c r="K708" s="18">
        <v>28</v>
      </c>
      <c r="L708" s="18">
        <v>22</v>
      </c>
      <c r="M708" s="18" t="s">
        <v>59</v>
      </c>
      <c r="N708" s="18" t="s">
        <v>62</v>
      </c>
      <c r="O708" s="18" t="s">
        <v>63</v>
      </c>
      <c r="P708" s="19">
        <v>8349.9636827199993</v>
      </c>
      <c r="Q708" s="19">
        <v>1130287.5022499999</v>
      </c>
      <c r="R708" s="20">
        <v>0.72053599999999995</v>
      </c>
      <c r="S708" s="20">
        <v>8.7042389999999994</v>
      </c>
      <c r="T708" s="20">
        <v>0.30199999999999999</v>
      </c>
      <c r="U708" s="20">
        <v>0.30499999999999999</v>
      </c>
      <c r="V708" s="20">
        <f t="shared" si="22"/>
        <v>5.2812106913024</v>
      </c>
      <c r="W708" s="20">
        <f t="shared" si="23"/>
        <v>63.524023659384</v>
      </c>
    </row>
    <row r="709" spans="1:23" x14ac:dyDescent="0.25">
      <c r="A709" s="18">
        <v>10147</v>
      </c>
      <c r="B709" s="18">
        <v>10126</v>
      </c>
      <c r="C709" s="18">
        <v>2130</v>
      </c>
      <c r="D709" s="18">
        <v>2130</v>
      </c>
      <c r="E709" s="18" t="s">
        <v>116</v>
      </c>
      <c r="F709" s="18" t="s">
        <v>196</v>
      </c>
      <c r="G709" s="19">
        <v>11.157298103600001</v>
      </c>
      <c r="H709" s="19">
        <v>4.5152000000000001</v>
      </c>
      <c r="I709" s="18" t="s">
        <v>79</v>
      </c>
      <c r="J709" s="18" t="s">
        <v>80</v>
      </c>
      <c r="K709" s="18">
        <v>28</v>
      </c>
      <c r="L709" s="18">
        <v>22</v>
      </c>
      <c r="M709" s="18" t="s">
        <v>59</v>
      </c>
      <c r="N709" s="18" t="s">
        <v>62</v>
      </c>
      <c r="O709" s="18" t="s">
        <v>63</v>
      </c>
      <c r="P709" s="19">
        <v>5661.7503784399996</v>
      </c>
      <c r="Q709" s="19">
        <v>486009.96134799998</v>
      </c>
      <c r="R709" s="20">
        <v>0.72053599999999995</v>
      </c>
      <c r="S709" s="20">
        <v>8.7042389999999994</v>
      </c>
      <c r="T709" s="20">
        <v>0.30199999999999999</v>
      </c>
      <c r="U709" s="20">
        <v>0.30499999999999999</v>
      </c>
      <c r="V709" s="20">
        <f t="shared" si="22"/>
        <v>2.2708481747455997</v>
      </c>
      <c r="W709" s="20">
        <f t="shared" si="23"/>
        <v>27.314459053295998</v>
      </c>
    </row>
    <row r="710" spans="1:23" x14ac:dyDescent="0.25">
      <c r="A710" s="18">
        <v>10148</v>
      </c>
      <c r="B710" s="18">
        <v>10127</v>
      </c>
      <c r="C710" s="18">
        <v>2130</v>
      </c>
      <c r="D710" s="18">
        <v>2130</v>
      </c>
      <c r="E710" s="18" t="s">
        <v>116</v>
      </c>
      <c r="F710" s="18" t="s">
        <v>196</v>
      </c>
      <c r="G710" s="19">
        <v>5.7625849608899999</v>
      </c>
      <c r="H710" s="19">
        <v>2.3320400000000001</v>
      </c>
      <c r="I710" s="18" t="s">
        <v>79</v>
      </c>
      <c r="J710" s="18" t="s">
        <v>80</v>
      </c>
      <c r="K710" s="18">
        <v>28</v>
      </c>
      <c r="L710" s="18">
        <v>22</v>
      </c>
      <c r="M710" s="18" t="s">
        <v>59</v>
      </c>
      <c r="N710" s="18" t="s">
        <v>62</v>
      </c>
      <c r="O710" s="18" t="s">
        <v>63</v>
      </c>
      <c r="P710" s="19">
        <v>3480.9024789499999</v>
      </c>
      <c r="Q710" s="19">
        <v>251017.19682400001</v>
      </c>
      <c r="R710" s="20">
        <v>0.72053599999999995</v>
      </c>
      <c r="S710" s="20">
        <v>8.7042389999999994</v>
      </c>
      <c r="T710" s="20">
        <v>0.30199999999999999</v>
      </c>
      <c r="U710" s="20">
        <v>0.30499999999999999</v>
      </c>
      <c r="V710" s="20">
        <f t="shared" si="22"/>
        <v>1.17286250386112</v>
      </c>
      <c r="W710" s="20">
        <f t="shared" si="23"/>
        <v>14.1075502947042</v>
      </c>
    </row>
    <row r="711" spans="1:23" x14ac:dyDescent="0.25">
      <c r="A711" s="18">
        <v>10149</v>
      </c>
      <c r="B711" s="18">
        <v>10128</v>
      </c>
      <c r="C711" s="18">
        <v>2130</v>
      </c>
      <c r="D711" s="18">
        <v>2130</v>
      </c>
      <c r="E711" s="18" t="s">
        <v>116</v>
      </c>
      <c r="F711" s="18" t="s">
        <v>196</v>
      </c>
      <c r="G711" s="19">
        <v>6.1687608174199999</v>
      </c>
      <c r="H711" s="19">
        <v>2.49641</v>
      </c>
      <c r="I711" s="18" t="s">
        <v>79</v>
      </c>
      <c r="J711" s="18" t="s">
        <v>80</v>
      </c>
      <c r="K711" s="18">
        <v>28</v>
      </c>
      <c r="L711" s="18">
        <v>22</v>
      </c>
      <c r="M711" s="18" t="s">
        <v>59</v>
      </c>
      <c r="N711" s="18" t="s">
        <v>62</v>
      </c>
      <c r="O711" s="18" t="s">
        <v>63</v>
      </c>
      <c r="P711" s="19">
        <v>2380.5519272199999</v>
      </c>
      <c r="Q711" s="19">
        <v>268710.14636200003</v>
      </c>
      <c r="R711" s="20">
        <v>0.72053599999999995</v>
      </c>
      <c r="S711" s="20">
        <v>8.7042389999999994</v>
      </c>
      <c r="T711" s="20">
        <v>0.30199999999999999</v>
      </c>
      <c r="U711" s="20">
        <v>0.30499999999999999</v>
      </c>
      <c r="V711" s="20">
        <f t="shared" si="22"/>
        <v>1.25552978648048</v>
      </c>
      <c r="W711" s="20">
        <f t="shared" si="23"/>
        <v>15.101897750983051</v>
      </c>
    </row>
    <row r="712" spans="1:23" x14ac:dyDescent="0.25">
      <c r="A712" s="18">
        <v>10150</v>
      </c>
      <c r="B712" s="18">
        <v>10129</v>
      </c>
      <c r="C712" s="18">
        <v>2130</v>
      </c>
      <c r="D712" s="18">
        <v>2130</v>
      </c>
      <c r="E712" s="18" t="s">
        <v>116</v>
      </c>
      <c r="F712" s="18" t="s">
        <v>196</v>
      </c>
      <c r="G712" s="19">
        <v>14.4229119541</v>
      </c>
      <c r="H712" s="19">
        <v>5.8367500000000003</v>
      </c>
      <c r="I712" s="18" t="s">
        <v>79</v>
      </c>
      <c r="J712" s="18" t="s">
        <v>80</v>
      </c>
      <c r="K712" s="18">
        <v>28</v>
      </c>
      <c r="L712" s="18">
        <v>22</v>
      </c>
      <c r="M712" s="18" t="s">
        <v>59</v>
      </c>
      <c r="N712" s="18" t="s">
        <v>62</v>
      </c>
      <c r="O712" s="18" t="s">
        <v>63</v>
      </c>
      <c r="P712" s="19">
        <v>4658.5715720799999</v>
      </c>
      <c r="Q712" s="19">
        <v>628259.53167499998</v>
      </c>
      <c r="R712" s="20">
        <v>0.72053599999999995</v>
      </c>
      <c r="S712" s="20">
        <v>8.7042389999999994</v>
      </c>
      <c r="T712" s="20">
        <v>0.30199999999999999</v>
      </c>
      <c r="U712" s="20">
        <v>0.30499999999999999</v>
      </c>
      <c r="V712" s="20">
        <f t="shared" si="22"/>
        <v>2.935500771604</v>
      </c>
      <c r="W712" s="20">
        <f t="shared" si="23"/>
        <v>35.309104553358758</v>
      </c>
    </row>
    <row r="713" spans="1:23" x14ac:dyDescent="0.25">
      <c r="A713" s="18">
        <v>10151</v>
      </c>
      <c r="B713" s="18">
        <v>10130</v>
      </c>
      <c r="C713" s="18">
        <v>2130</v>
      </c>
      <c r="D713" s="18">
        <v>2130</v>
      </c>
      <c r="E713" s="18" t="s">
        <v>116</v>
      </c>
      <c r="F713" s="18" t="s">
        <v>196</v>
      </c>
      <c r="G713" s="19">
        <v>9.3282844688799997</v>
      </c>
      <c r="H713" s="19">
        <v>3.77502</v>
      </c>
      <c r="I713" s="18" t="s">
        <v>79</v>
      </c>
      <c r="J713" s="18" t="s">
        <v>80</v>
      </c>
      <c r="K713" s="18">
        <v>28</v>
      </c>
      <c r="L713" s="18">
        <v>22</v>
      </c>
      <c r="M713" s="18" t="s">
        <v>59</v>
      </c>
      <c r="N713" s="18" t="s">
        <v>62</v>
      </c>
      <c r="O713" s="18" t="s">
        <v>63</v>
      </c>
      <c r="P713" s="19">
        <v>7968.7199857599999</v>
      </c>
      <c r="Q713" s="19">
        <v>406338.446108</v>
      </c>
      <c r="R713" s="20">
        <v>0.72053599999999995</v>
      </c>
      <c r="S713" s="20">
        <v>8.7042389999999994</v>
      </c>
      <c r="T713" s="20">
        <v>0.30199999999999999</v>
      </c>
      <c r="U713" s="20">
        <v>0.30499999999999999</v>
      </c>
      <c r="V713" s="20">
        <f t="shared" si="22"/>
        <v>1.8985863918825598</v>
      </c>
      <c r="W713" s="20">
        <f t="shared" si="23"/>
        <v>22.8367800352971</v>
      </c>
    </row>
    <row r="714" spans="1:23" x14ac:dyDescent="0.25">
      <c r="A714" s="18">
        <v>10152</v>
      </c>
      <c r="B714" s="18">
        <v>10131</v>
      </c>
      <c r="C714" s="18">
        <v>2130</v>
      </c>
      <c r="D714" s="18">
        <v>2130</v>
      </c>
      <c r="E714" s="18" t="s">
        <v>116</v>
      </c>
      <c r="F714" s="18" t="s">
        <v>196</v>
      </c>
      <c r="G714" s="19">
        <v>3.2130923493000001</v>
      </c>
      <c r="H714" s="19">
        <v>1.3002899999999999</v>
      </c>
      <c r="I714" s="18" t="s">
        <v>79</v>
      </c>
      <c r="J714" s="18" t="s">
        <v>80</v>
      </c>
      <c r="K714" s="18">
        <v>28</v>
      </c>
      <c r="L714" s="18">
        <v>22</v>
      </c>
      <c r="M714" s="18" t="s">
        <v>59</v>
      </c>
      <c r="N714" s="18" t="s">
        <v>62</v>
      </c>
      <c r="O714" s="18" t="s">
        <v>63</v>
      </c>
      <c r="P714" s="19">
        <v>2581.7652325600002</v>
      </c>
      <c r="Q714" s="19">
        <v>139961.74288599999</v>
      </c>
      <c r="R714" s="20">
        <v>0.72053599999999995</v>
      </c>
      <c r="S714" s="20">
        <v>8.7042389999999994</v>
      </c>
      <c r="T714" s="20">
        <v>0.30199999999999999</v>
      </c>
      <c r="U714" s="20">
        <v>0.30499999999999999</v>
      </c>
      <c r="V714" s="20">
        <f t="shared" si="22"/>
        <v>0.65396021729711984</v>
      </c>
      <c r="W714" s="20">
        <f t="shared" si="23"/>
        <v>7.86603427587045</v>
      </c>
    </row>
    <row r="715" spans="1:23" x14ac:dyDescent="0.25">
      <c r="A715" s="18">
        <v>10153</v>
      </c>
      <c r="B715" s="18">
        <v>10132</v>
      </c>
      <c r="C715" s="18">
        <v>2130</v>
      </c>
      <c r="D715" s="18">
        <v>2130</v>
      </c>
      <c r="E715" s="18" t="s">
        <v>116</v>
      </c>
      <c r="F715" s="18" t="s">
        <v>196</v>
      </c>
      <c r="G715" s="19">
        <v>4.8033858817799997</v>
      </c>
      <c r="H715" s="19">
        <v>1.9438599999999999</v>
      </c>
      <c r="I715" s="18" t="s">
        <v>79</v>
      </c>
      <c r="J715" s="18" t="s">
        <v>80</v>
      </c>
      <c r="K715" s="18">
        <v>28</v>
      </c>
      <c r="L715" s="18">
        <v>22</v>
      </c>
      <c r="M715" s="18" t="s">
        <v>59</v>
      </c>
      <c r="N715" s="18" t="s">
        <v>62</v>
      </c>
      <c r="O715" s="18" t="s">
        <v>63</v>
      </c>
      <c r="P715" s="19">
        <v>2970.9428678600002</v>
      </c>
      <c r="Q715" s="19">
        <v>209234.652069</v>
      </c>
      <c r="R715" s="20">
        <v>0.72053599999999995</v>
      </c>
      <c r="S715" s="20">
        <v>8.7042389999999994</v>
      </c>
      <c r="T715" s="20">
        <v>0.30199999999999999</v>
      </c>
      <c r="U715" s="20">
        <v>0.30499999999999999</v>
      </c>
      <c r="V715" s="20">
        <f t="shared" si="22"/>
        <v>0.97763353405407982</v>
      </c>
      <c r="W715" s="20">
        <f t="shared" si="23"/>
        <v>11.759276305665299</v>
      </c>
    </row>
    <row r="716" spans="1:23" x14ac:dyDescent="0.25">
      <c r="A716" s="18">
        <v>10154</v>
      </c>
      <c r="B716" s="18">
        <v>10133</v>
      </c>
      <c r="C716" s="18">
        <v>2130</v>
      </c>
      <c r="D716" s="18">
        <v>2130</v>
      </c>
      <c r="E716" s="18" t="s">
        <v>116</v>
      </c>
      <c r="F716" s="18" t="s">
        <v>196</v>
      </c>
      <c r="G716" s="19">
        <v>5.4812629382600004</v>
      </c>
      <c r="H716" s="19">
        <v>2.2181899999999999</v>
      </c>
      <c r="I716" s="18" t="s">
        <v>79</v>
      </c>
      <c r="J716" s="18" t="s">
        <v>80</v>
      </c>
      <c r="K716" s="18">
        <v>28</v>
      </c>
      <c r="L716" s="18">
        <v>22</v>
      </c>
      <c r="M716" s="18" t="s">
        <v>59</v>
      </c>
      <c r="N716" s="18" t="s">
        <v>62</v>
      </c>
      <c r="O716" s="18" t="s">
        <v>63</v>
      </c>
      <c r="P716" s="19">
        <v>2941.8836979500002</v>
      </c>
      <c r="Q716" s="19">
        <v>238762.85853699999</v>
      </c>
      <c r="R716" s="20">
        <v>0.72053599999999995</v>
      </c>
      <c r="S716" s="20">
        <v>8.7042389999999994</v>
      </c>
      <c r="T716" s="20">
        <v>0.30199999999999999</v>
      </c>
      <c r="U716" s="20">
        <v>0.30499999999999999</v>
      </c>
      <c r="V716" s="20">
        <f t="shared" si="22"/>
        <v>1.1156034533883199</v>
      </c>
      <c r="W716" s="20">
        <f t="shared" si="23"/>
        <v>13.418820855649949</v>
      </c>
    </row>
    <row r="717" spans="1:23" x14ac:dyDescent="0.25">
      <c r="A717" s="18">
        <v>10155</v>
      </c>
      <c r="B717" s="18">
        <v>10134</v>
      </c>
      <c r="C717" s="18">
        <v>2130</v>
      </c>
      <c r="D717" s="18">
        <v>2130</v>
      </c>
      <c r="E717" s="18" t="s">
        <v>116</v>
      </c>
      <c r="F717" s="18" t="s">
        <v>196</v>
      </c>
      <c r="G717" s="19">
        <v>6.0510131722100002</v>
      </c>
      <c r="H717" s="19">
        <v>2.44876</v>
      </c>
      <c r="I717" s="18" t="s">
        <v>79</v>
      </c>
      <c r="J717" s="18" t="s">
        <v>80</v>
      </c>
      <c r="K717" s="18">
        <v>28</v>
      </c>
      <c r="L717" s="18">
        <v>22</v>
      </c>
      <c r="M717" s="18" t="s">
        <v>59</v>
      </c>
      <c r="N717" s="18" t="s">
        <v>62</v>
      </c>
      <c r="O717" s="18" t="s">
        <v>63</v>
      </c>
      <c r="P717" s="19">
        <v>3345.75878659</v>
      </c>
      <c r="Q717" s="19">
        <v>263581.079455</v>
      </c>
      <c r="R717" s="20">
        <v>0.72053599999999995</v>
      </c>
      <c r="S717" s="20">
        <v>8.7042389999999994</v>
      </c>
      <c r="T717" s="20">
        <v>0.30199999999999999</v>
      </c>
      <c r="U717" s="20">
        <v>0.30499999999999999</v>
      </c>
      <c r="V717" s="20">
        <f t="shared" si="22"/>
        <v>1.2315649752812798</v>
      </c>
      <c r="W717" s="20">
        <f t="shared" si="23"/>
        <v>14.813641644079802</v>
      </c>
    </row>
    <row r="718" spans="1:23" x14ac:dyDescent="0.25">
      <c r="A718" s="18">
        <v>10156</v>
      </c>
      <c r="B718" s="18">
        <v>10135</v>
      </c>
      <c r="C718" s="18">
        <v>2130</v>
      </c>
      <c r="D718" s="18">
        <v>2130</v>
      </c>
      <c r="E718" s="18" t="s">
        <v>116</v>
      </c>
      <c r="F718" s="18" t="s">
        <v>196</v>
      </c>
      <c r="G718" s="19">
        <v>7.2778300192899996</v>
      </c>
      <c r="H718" s="19">
        <v>2.94523</v>
      </c>
      <c r="I718" s="18" t="s">
        <v>79</v>
      </c>
      <c r="J718" s="18" t="s">
        <v>80</v>
      </c>
      <c r="K718" s="18">
        <v>28</v>
      </c>
      <c r="L718" s="18">
        <v>22</v>
      </c>
      <c r="M718" s="18" t="s">
        <v>59</v>
      </c>
      <c r="N718" s="18" t="s">
        <v>62</v>
      </c>
      <c r="O718" s="18" t="s">
        <v>63</v>
      </c>
      <c r="P718" s="19">
        <v>3630.9464532900001</v>
      </c>
      <c r="Q718" s="19">
        <v>317021.007552</v>
      </c>
      <c r="R718" s="20">
        <v>0.72053599999999995</v>
      </c>
      <c r="S718" s="20">
        <v>8.7042389999999994</v>
      </c>
      <c r="T718" s="20">
        <v>0.30199999999999999</v>
      </c>
      <c r="U718" s="20">
        <v>0.30499999999999999</v>
      </c>
      <c r="V718" s="20">
        <f t="shared" si="22"/>
        <v>1.4812566818094397</v>
      </c>
      <c r="W718" s="20">
        <f t="shared" si="23"/>
        <v>17.817010151829152</v>
      </c>
    </row>
    <row r="719" spans="1:23" x14ac:dyDescent="0.25">
      <c r="A719" s="18">
        <v>10157</v>
      </c>
      <c r="B719" s="18">
        <v>10136</v>
      </c>
      <c r="C719" s="18">
        <v>2130</v>
      </c>
      <c r="D719" s="18">
        <v>2130</v>
      </c>
      <c r="E719" s="18" t="s">
        <v>116</v>
      </c>
      <c r="F719" s="18" t="s">
        <v>196</v>
      </c>
      <c r="G719" s="19">
        <v>6.18234271588</v>
      </c>
      <c r="H719" s="19">
        <v>2.5019100000000001</v>
      </c>
      <c r="I719" s="18" t="s">
        <v>79</v>
      </c>
      <c r="J719" s="18" t="s">
        <v>80</v>
      </c>
      <c r="K719" s="18">
        <v>28</v>
      </c>
      <c r="L719" s="18">
        <v>22</v>
      </c>
      <c r="M719" s="18" t="s">
        <v>59</v>
      </c>
      <c r="N719" s="18" t="s">
        <v>62</v>
      </c>
      <c r="O719" s="18" t="s">
        <v>63</v>
      </c>
      <c r="P719" s="19">
        <v>4978.7324867200005</v>
      </c>
      <c r="Q719" s="19">
        <v>269301.77149399999</v>
      </c>
      <c r="R719" s="20">
        <v>0.72053599999999995</v>
      </c>
      <c r="S719" s="20">
        <v>8.7042389999999994</v>
      </c>
      <c r="T719" s="20">
        <v>0.30199999999999999</v>
      </c>
      <c r="U719" s="20">
        <v>0.30499999999999999</v>
      </c>
      <c r="V719" s="20">
        <f t="shared" si="22"/>
        <v>1.2582959241844798</v>
      </c>
      <c r="W719" s="20">
        <f t="shared" si="23"/>
        <v>15.13516970456055</v>
      </c>
    </row>
    <row r="720" spans="1:23" x14ac:dyDescent="0.25">
      <c r="A720" s="18">
        <v>10158</v>
      </c>
      <c r="B720" s="18">
        <v>10137</v>
      </c>
      <c r="C720" s="18">
        <v>2130</v>
      </c>
      <c r="D720" s="18">
        <v>2130</v>
      </c>
      <c r="E720" s="18" t="s">
        <v>116</v>
      </c>
      <c r="F720" s="18" t="s">
        <v>196</v>
      </c>
      <c r="G720" s="19">
        <v>132.590463374</v>
      </c>
      <c r="H720" s="19">
        <v>53.657499999999999</v>
      </c>
      <c r="I720" s="18" t="s">
        <v>79</v>
      </c>
      <c r="J720" s="18" t="s">
        <v>80</v>
      </c>
      <c r="K720" s="18">
        <v>28</v>
      </c>
      <c r="L720" s="18">
        <v>22</v>
      </c>
      <c r="M720" s="18" t="s">
        <v>59</v>
      </c>
      <c r="N720" s="18" t="s">
        <v>62</v>
      </c>
      <c r="O720" s="18" t="s">
        <v>63</v>
      </c>
      <c r="P720" s="19">
        <v>31475.770752799999</v>
      </c>
      <c r="Q720" s="19">
        <v>5775617.48202</v>
      </c>
      <c r="R720" s="20">
        <v>0.72053599999999995</v>
      </c>
      <c r="S720" s="20">
        <v>8.7042389999999994</v>
      </c>
      <c r="T720" s="20">
        <v>0.30199999999999999</v>
      </c>
      <c r="U720" s="20">
        <v>0.30499999999999999</v>
      </c>
      <c r="V720" s="20">
        <f t="shared" si="22"/>
        <v>26.986187973159996</v>
      </c>
      <c r="W720" s="20">
        <f t="shared" si="23"/>
        <v>324.59815437903751</v>
      </c>
    </row>
    <row r="721" spans="1:23" x14ac:dyDescent="0.25">
      <c r="A721" s="18">
        <v>10159</v>
      </c>
      <c r="B721" s="18">
        <v>10138</v>
      </c>
      <c r="C721" s="18">
        <v>2130</v>
      </c>
      <c r="D721" s="18">
        <v>2130</v>
      </c>
      <c r="E721" s="18" t="s">
        <v>116</v>
      </c>
      <c r="F721" s="18" t="s">
        <v>196</v>
      </c>
      <c r="G721" s="19">
        <v>23.518636965700001</v>
      </c>
      <c r="H721" s="19">
        <v>9.5176499999999997</v>
      </c>
      <c r="I721" s="18" t="s">
        <v>79</v>
      </c>
      <c r="J721" s="18" t="s">
        <v>80</v>
      </c>
      <c r="K721" s="18">
        <v>28</v>
      </c>
      <c r="L721" s="18">
        <v>22</v>
      </c>
      <c r="M721" s="18" t="s">
        <v>59</v>
      </c>
      <c r="N721" s="18" t="s">
        <v>62</v>
      </c>
      <c r="O721" s="18" t="s">
        <v>63</v>
      </c>
      <c r="P721" s="19">
        <v>8924.9679321099993</v>
      </c>
      <c r="Q721" s="19">
        <v>1024467.72834</v>
      </c>
      <c r="R721" s="20">
        <v>0.72053599999999995</v>
      </c>
      <c r="S721" s="20">
        <v>8.7042389999999994</v>
      </c>
      <c r="T721" s="20">
        <v>0.30199999999999999</v>
      </c>
      <c r="U721" s="20">
        <v>0.30499999999999999</v>
      </c>
      <c r="V721" s="20">
        <f t="shared" si="22"/>
        <v>4.7867510033591989</v>
      </c>
      <c r="W721" s="20">
        <f t="shared" si="23"/>
        <v>57.57651072125325</v>
      </c>
    </row>
    <row r="722" spans="1:23" x14ac:dyDescent="0.25">
      <c r="A722" s="18">
        <v>10160</v>
      </c>
      <c r="B722" s="18">
        <v>10139</v>
      </c>
      <c r="C722" s="18">
        <v>2130</v>
      </c>
      <c r="D722" s="18">
        <v>2130</v>
      </c>
      <c r="E722" s="18" t="s">
        <v>116</v>
      </c>
      <c r="F722" s="18" t="s">
        <v>196</v>
      </c>
      <c r="G722" s="19">
        <v>9.0100422806200005</v>
      </c>
      <c r="H722" s="19">
        <v>3.6462300000000001</v>
      </c>
      <c r="I722" s="18" t="s">
        <v>79</v>
      </c>
      <c r="J722" s="18" t="s">
        <v>80</v>
      </c>
      <c r="K722" s="18">
        <v>28</v>
      </c>
      <c r="L722" s="18">
        <v>22</v>
      </c>
      <c r="M722" s="18" t="s">
        <v>59</v>
      </c>
      <c r="N722" s="18" t="s">
        <v>62</v>
      </c>
      <c r="O722" s="18" t="s">
        <v>63</v>
      </c>
      <c r="P722" s="19">
        <v>4770.0777411899999</v>
      </c>
      <c r="Q722" s="19">
        <v>392475.87183600001</v>
      </c>
      <c r="R722" s="20">
        <v>0.72053599999999995</v>
      </c>
      <c r="S722" s="20">
        <v>8.7042389999999994</v>
      </c>
      <c r="T722" s="20">
        <v>0.30199999999999999</v>
      </c>
      <c r="U722" s="20">
        <v>0.30499999999999999</v>
      </c>
      <c r="V722" s="20">
        <f t="shared" si="22"/>
        <v>1.8338135055374398</v>
      </c>
      <c r="W722" s="20">
        <f t="shared" si="23"/>
        <v>22.057671871434152</v>
      </c>
    </row>
    <row r="723" spans="1:23" x14ac:dyDescent="0.25">
      <c r="A723" s="18">
        <v>10161</v>
      </c>
      <c r="B723" s="18">
        <v>10140</v>
      </c>
      <c r="C723" s="18">
        <v>2130</v>
      </c>
      <c r="D723" s="18">
        <v>2130</v>
      </c>
      <c r="E723" s="18" t="s">
        <v>116</v>
      </c>
      <c r="F723" s="18" t="s">
        <v>196</v>
      </c>
      <c r="G723" s="19">
        <v>9.6423151001799994</v>
      </c>
      <c r="H723" s="19">
        <v>3.90211</v>
      </c>
      <c r="I723" s="18" t="s">
        <v>79</v>
      </c>
      <c r="J723" s="18" t="s">
        <v>80</v>
      </c>
      <c r="K723" s="18">
        <v>28</v>
      </c>
      <c r="L723" s="18">
        <v>22</v>
      </c>
      <c r="M723" s="18" t="s">
        <v>59</v>
      </c>
      <c r="N723" s="18" t="s">
        <v>62</v>
      </c>
      <c r="O723" s="18" t="s">
        <v>63</v>
      </c>
      <c r="P723" s="19">
        <v>2706.0307936700001</v>
      </c>
      <c r="Q723" s="19">
        <v>420017.56569000002</v>
      </c>
      <c r="R723" s="20">
        <v>0.72053599999999995</v>
      </c>
      <c r="S723" s="20">
        <v>8.7042389999999994</v>
      </c>
      <c r="T723" s="20">
        <v>0.30199999999999999</v>
      </c>
      <c r="U723" s="20">
        <v>0.30499999999999999</v>
      </c>
      <c r="V723" s="20">
        <f t="shared" si="22"/>
        <v>1.9625042902100795</v>
      </c>
      <c r="W723" s="20">
        <f t="shared" si="23"/>
        <v>23.605604140781548</v>
      </c>
    </row>
    <row r="724" spans="1:23" x14ac:dyDescent="0.25">
      <c r="A724" s="18">
        <v>10162</v>
      </c>
      <c r="B724" s="18">
        <v>10141</v>
      </c>
      <c r="C724" s="18">
        <v>2130</v>
      </c>
      <c r="D724" s="18">
        <v>2130</v>
      </c>
      <c r="E724" s="18" t="s">
        <v>116</v>
      </c>
      <c r="F724" s="18" t="s">
        <v>196</v>
      </c>
      <c r="G724" s="19">
        <v>28.085959220199999</v>
      </c>
      <c r="H724" s="19">
        <v>11.366</v>
      </c>
      <c r="I724" s="18" t="s">
        <v>79</v>
      </c>
      <c r="J724" s="18" t="s">
        <v>80</v>
      </c>
      <c r="K724" s="18">
        <v>28</v>
      </c>
      <c r="L724" s="18">
        <v>22</v>
      </c>
      <c r="M724" s="18" t="s">
        <v>59</v>
      </c>
      <c r="N724" s="18" t="s">
        <v>62</v>
      </c>
      <c r="O724" s="18" t="s">
        <v>63</v>
      </c>
      <c r="P724" s="19">
        <v>10033.932982599999</v>
      </c>
      <c r="Q724" s="19">
        <v>1223419.48994</v>
      </c>
      <c r="R724" s="20">
        <v>0.72053599999999995</v>
      </c>
      <c r="S724" s="20">
        <v>8.7042389999999994</v>
      </c>
      <c r="T724" s="20">
        <v>0.30199999999999999</v>
      </c>
      <c r="U724" s="20">
        <v>0.30499999999999999</v>
      </c>
      <c r="V724" s="20">
        <f t="shared" si="22"/>
        <v>5.7163492988479989</v>
      </c>
      <c r="W724" s="20">
        <f t="shared" si="23"/>
        <v>68.758004429430002</v>
      </c>
    </row>
    <row r="725" spans="1:23" x14ac:dyDescent="0.25">
      <c r="A725" s="18">
        <v>10163</v>
      </c>
      <c r="B725" s="18">
        <v>10142</v>
      </c>
      <c r="C725" s="18">
        <v>2130</v>
      </c>
      <c r="D725" s="18">
        <v>2130</v>
      </c>
      <c r="E725" s="18" t="s">
        <v>116</v>
      </c>
      <c r="F725" s="18" t="s">
        <v>196</v>
      </c>
      <c r="G725" s="19">
        <v>5.9536791777299998</v>
      </c>
      <c r="H725" s="19">
        <v>2.40937</v>
      </c>
      <c r="I725" s="18" t="s">
        <v>79</v>
      </c>
      <c r="J725" s="18" t="s">
        <v>80</v>
      </c>
      <c r="K725" s="18">
        <v>28</v>
      </c>
      <c r="L725" s="18">
        <v>22</v>
      </c>
      <c r="M725" s="18" t="s">
        <v>59</v>
      </c>
      <c r="N725" s="18" t="s">
        <v>62</v>
      </c>
      <c r="O725" s="18" t="s">
        <v>63</v>
      </c>
      <c r="P725" s="19">
        <v>3556.1018187899999</v>
      </c>
      <c r="Q725" s="19">
        <v>259341.227614</v>
      </c>
      <c r="R725" s="20">
        <v>0.72053599999999995</v>
      </c>
      <c r="S725" s="20">
        <v>8.7042389999999994</v>
      </c>
      <c r="T725" s="20">
        <v>0.30199999999999999</v>
      </c>
      <c r="U725" s="20">
        <v>0.30499999999999999</v>
      </c>
      <c r="V725" s="20">
        <f t="shared" si="22"/>
        <v>1.2117543999793599</v>
      </c>
      <c r="W725" s="20">
        <f t="shared" si="23"/>
        <v>14.575353962003851</v>
      </c>
    </row>
    <row r="726" spans="1:23" x14ac:dyDescent="0.25">
      <c r="A726" s="18">
        <v>10164</v>
      </c>
      <c r="B726" s="18">
        <v>10143</v>
      </c>
      <c r="C726" s="18">
        <v>2130</v>
      </c>
      <c r="D726" s="18">
        <v>2130</v>
      </c>
      <c r="E726" s="18" t="s">
        <v>116</v>
      </c>
      <c r="F726" s="18" t="s">
        <v>196</v>
      </c>
      <c r="G726" s="19">
        <v>5.4870766690600004</v>
      </c>
      <c r="H726" s="19">
        <v>2.2205400000000002</v>
      </c>
      <c r="I726" s="18" t="s">
        <v>79</v>
      </c>
      <c r="J726" s="18" t="s">
        <v>80</v>
      </c>
      <c r="K726" s="18">
        <v>28</v>
      </c>
      <c r="L726" s="18">
        <v>22</v>
      </c>
      <c r="M726" s="18" t="s">
        <v>59</v>
      </c>
      <c r="N726" s="18" t="s">
        <v>62</v>
      </c>
      <c r="O726" s="18" t="s">
        <v>63</v>
      </c>
      <c r="P726" s="19">
        <v>2579.7097422799998</v>
      </c>
      <c r="Q726" s="19">
        <v>239016.10363699999</v>
      </c>
      <c r="R726" s="20">
        <v>0.72053599999999995</v>
      </c>
      <c r="S726" s="20">
        <v>8.7042389999999994</v>
      </c>
      <c r="T726" s="20">
        <v>0.30199999999999999</v>
      </c>
      <c r="U726" s="20">
        <v>0.30499999999999999</v>
      </c>
      <c r="V726" s="20">
        <f t="shared" si="22"/>
        <v>1.1167853485891199</v>
      </c>
      <c r="W726" s="20">
        <f t="shared" si="23"/>
        <v>13.433037053996703</v>
      </c>
    </row>
    <row r="727" spans="1:23" x14ac:dyDescent="0.25">
      <c r="A727" s="18">
        <v>10165</v>
      </c>
      <c r="B727" s="18">
        <v>10155</v>
      </c>
      <c r="C727" s="18">
        <v>2130</v>
      </c>
      <c r="D727" s="18">
        <v>2130</v>
      </c>
      <c r="E727" s="18" t="s">
        <v>116</v>
      </c>
      <c r="F727" s="18" t="s">
        <v>196</v>
      </c>
      <c r="G727" s="19">
        <v>47.367560309799998</v>
      </c>
      <c r="H727" s="19">
        <v>19.169</v>
      </c>
      <c r="I727" s="18" t="s">
        <v>79</v>
      </c>
      <c r="J727" s="18" t="s">
        <v>80</v>
      </c>
      <c r="K727" s="18">
        <v>28</v>
      </c>
      <c r="L727" s="18">
        <v>22</v>
      </c>
      <c r="M727" s="18" t="s">
        <v>59</v>
      </c>
      <c r="N727" s="18" t="s">
        <v>62</v>
      </c>
      <c r="O727" s="18" t="s">
        <v>63</v>
      </c>
      <c r="P727" s="19">
        <v>19427.8086802</v>
      </c>
      <c r="Q727" s="19">
        <v>2063322.6737800001</v>
      </c>
      <c r="R727" s="20">
        <v>0.72053599999999995</v>
      </c>
      <c r="S727" s="20">
        <v>8.7042389999999994</v>
      </c>
      <c r="T727" s="20">
        <v>0.30199999999999999</v>
      </c>
      <c r="U727" s="20">
        <v>0.30499999999999999</v>
      </c>
      <c r="V727" s="20">
        <f t="shared" si="22"/>
        <v>9.640744299631999</v>
      </c>
      <c r="W727" s="20">
        <f t="shared" si="23"/>
        <v>115.96183238674502</v>
      </c>
    </row>
    <row r="728" spans="1:23" x14ac:dyDescent="0.25">
      <c r="A728" s="18">
        <v>10166</v>
      </c>
      <c r="B728" s="18">
        <v>10156</v>
      </c>
      <c r="C728" s="18">
        <v>2130</v>
      </c>
      <c r="D728" s="18">
        <v>2130</v>
      </c>
      <c r="E728" s="18" t="s">
        <v>116</v>
      </c>
      <c r="F728" s="18" t="s">
        <v>196</v>
      </c>
      <c r="G728" s="19">
        <v>7.0147970427599997</v>
      </c>
      <c r="H728" s="19">
        <v>2.8387899999999999</v>
      </c>
      <c r="I728" s="18" t="s">
        <v>79</v>
      </c>
      <c r="J728" s="18" t="s">
        <v>80</v>
      </c>
      <c r="K728" s="18">
        <v>28</v>
      </c>
      <c r="L728" s="18">
        <v>22</v>
      </c>
      <c r="M728" s="18" t="s">
        <v>59</v>
      </c>
      <c r="N728" s="18" t="s">
        <v>62</v>
      </c>
      <c r="O728" s="18" t="s">
        <v>63</v>
      </c>
      <c r="P728" s="19">
        <v>4080.4427720200001</v>
      </c>
      <c r="Q728" s="19">
        <v>305563.336924</v>
      </c>
      <c r="R728" s="20">
        <v>0.72053599999999995</v>
      </c>
      <c r="S728" s="20">
        <v>8.7042389999999994</v>
      </c>
      <c r="T728" s="20">
        <v>0.30199999999999999</v>
      </c>
      <c r="U728" s="20">
        <v>0.30499999999999999</v>
      </c>
      <c r="V728" s="20">
        <f t="shared" si="22"/>
        <v>1.4277243732251197</v>
      </c>
      <c r="W728" s="20">
        <f t="shared" si="23"/>
        <v>17.17310710841295</v>
      </c>
    </row>
    <row r="729" spans="1:23" x14ac:dyDescent="0.25">
      <c r="A729" s="18">
        <v>10167</v>
      </c>
      <c r="B729" s="18">
        <v>10157</v>
      </c>
      <c r="C729" s="18">
        <v>2130</v>
      </c>
      <c r="D729" s="18">
        <v>2130</v>
      </c>
      <c r="E729" s="18" t="s">
        <v>116</v>
      </c>
      <c r="F729" s="18" t="s">
        <v>196</v>
      </c>
      <c r="G729" s="19">
        <v>50.118644642</v>
      </c>
      <c r="H729" s="19">
        <v>20.282299999999999</v>
      </c>
      <c r="I729" s="18" t="s">
        <v>79</v>
      </c>
      <c r="J729" s="18" t="s">
        <v>80</v>
      </c>
      <c r="K729" s="18">
        <v>28</v>
      </c>
      <c r="L729" s="18">
        <v>22</v>
      </c>
      <c r="M729" s="18" t="s">
        <v>59</v>
      </c>
      <c r="N729" s="18" t="s">
        <v>62</v>
      </c>
      <c r="O729" s="18" t="s">
        <v>63</v>
      </c>
      <c r="P729" s="19">
        <v>19126.4131385</v>
      </c>
      <c r="Q729" s="19">
        <v>2183159.4279399998</v>
      </c>
      <c r="R729" s="20">
        <v>0.72053599999999995</v>
      </c>
      <c r="S729" s="20">
        <v>8.7042389999999994</v>
      </c>
      <c r="T729" s="20">
        <v>0.30199999999999999</v>
      </c>
      <c r="U729" s="20">
        <v>0.30499999999999999</v>
      </c>
      <c r="V729" s="20">
        <f t="shared" si="22"/>
        <v>10.200660864334399</v>
      </c>
      <c r="W729" s="20">
        <f t="shared" si="23"/>
        <v>122.6966807354415</v>
      </c>
    </row>
    <row r="730" spans="1:23" x14ac:dyDescent="0.25">
      <c r="A730" s="18">
        <v>10168</v>
      </c>
      <c r="B730" s="18">
        <v>10158</v>
      </c>
      <c r="C730" s="18">
        <v>2130</v>
      </c>
      <c r="D730" s="18">
        <v>2130</v>
      </c>
      <c r="E730" s="18" t="s">
        <v>116</v>
      </c>
      <c r="F730" s="18" t="s">
        <v>196</v>
      </c>
      <c r="G730" s="19">
        <v>24.427415073399999</v>
      </c>
      <c r="H730" s="19">
        <v>9.8854199999999999</v>
      </c>
      <c r="I730" s="18" t="s">
        <v>79</v>
      </c>
      <c r="J730" s="18" t="s">
        <v>80</v>
      </c>
      <c r="K730" s="18">
        <v>28</v>
      </c>
      <c r="L730" s="18">
        <v>22</v>
      </c>
      <c r="M730" s="18" t="s">
        <v>59</v>
      </c>
      <c r="N730" s="18" t="s">
        <v>62</v>
      </c>
      <c r="O730" s="18" t="s">
        <v>63</v>
      </c>
      <c r="P730" s="19">
        <v>4161.8801900600001</v>
      </c>
      <c r="Q730" s="19">
        <v>1064053.9443600001</v>
      </c>
      <c r="R730" s="20">
        <v>0.72053599999999995</v>
      </c>
      <c r="S730" s="20">
        <v>8.7042389999999994</v>
      </c>
      <c r="T730" s="20">
        <v>0.30199999999999999</v>
      </c>
      <c r="U730" s="20">
        <v>0.30499999999999999</v>
      </c>
      <c r="V730" s="20">
        <f t="shared" si="22"/>
        <v>4.9717150876137595</v>
      </c>
      <c r="W730" s="20">
        <f t="shared" si="23"/>
        <v>59.801315515289097</v>
      </c>
    </row>
    <row r="731" spans="1:23" x14ac:dyDescent="0.25">
      <c r="A731" s="18">
        <v>10169</v>
      </c>
      <c r="B731" s="18">
        <v>10159</v>
      </c>
      <c r="C731" s="18">
        <v>2130</v>
      </c>
      <c r="D731" s="18">
        <v>2130</v>
      </c>
      <c r="E731" s="18" t="s">
        <v>116</v>
      </c>
      <c r="F731" s="18" t="s">
        <v>196</v>
      </c>
      <c r="G731" s="19">
        <v>10.1005791259</v>
      </c>
      <c r="H731" s="19">
        <v>4.0875599999999999</v>
      </c>
      <c r="I731" s="18" t="s">
        <v>79</v>
      </c>
      <c r="J731" s="18" t="s">
        <v>80</v>
      </c>
      <c r="K731" s="18">
        <v>28</v>
      </c>
      <c r="L731" s="18">
        <v>22</v>
      </c>
      <c r="M731" s="18" t="s">
        <v>59</v>
      </c>
      <c r="N731" s="18" t="s">
        <v>62</v>
      </c>
      <c r="O731" s="18" t="s">
        <v>63</v>
      </c>
      <c r="P731" s="19">
        <v>6185.4112529200002</v>
      </c>
      <c r="Q731" s="19">
        <v>439979.46680400003</v>
      </c>
      <c r="R731" s="20">
        <v>0.72053599999999995</v>
      </c>
      <c r="S731" s="20">
        <v>8.7042389999999994</v>
      </c>
      <c r="T731" s="20">
        <v>0.30199999999999999</v>
      </c>
      <c r="U731" s="20">
        <v>0.30499999999999999</v>
      </c>
      <c r="V731" s="20">
        <f t="shared" si="22"/>
        <v>2.0557734242476795</v>
      </c>
      <c r="W731" s="20">
        <f t="shared" si="23"/>
        <v>24.727473920953798</v>
      </c>
    </row>
    <row r="732" spans="1:23" x14ac:dyDescent="0.25">
      <c r="A732" s="18">
        <v>10170</v>
      </c>
      <c r="B732" s="18">
        <v>10160</v>
      </c>
      <c r="C732" s="18">
        <v>2130</v>
      </c>
      <c r="D732" s="18">
        <v>2130</v>
      </c>
      <c r="E732" s="18" t="s">
        <v>116</v>
      </c>
      <c r="F732" s="18" t="s">
        <v>196</v>
      </c>
      <c r="G732" s="19">
        <v>5.6333571498600001</v>
      </c>
      <c r="H732" s="19">
        <v>2.2797399999999999</v>
      </c>
      <c r="I732" s="18" t="s">
        <v>79</v>
      </c>
      <c r="J732" s="18" t="s">
        <v>80</v>
      </c>
      <c r="K732" s="18">
        <v>28</v>
      </c>
      <c r="L732" s="18">
        <v>22</v>
      </c>
      <c r="M732" s="18" t="s">
        <v>59</v>
      </c>
      <c r="N732" s="18" t="s">
        <v>62</v>
      </c>
      <c r="O732" s="18" t="s">
        <v>63</v>
      </c>
      <c r="P732" s="19">
        <v>3695.8108970600001</v>
      </c>
      <c r="Q732" s="19">
        <v>245388.05589300001</v>
      </c>
      <c r="R732" s="20">
        <v>0.72053599999999995</v>
      </c>
      <c r="S732" s="20">
        <v>8.7042389999999994</v>
      </c>
      <c r="T732" s="20">
        <v>0.30199999999999999</v>
      </c>
      <c r="U732" s="20">
        <v>0.30499999999999999</v>
      </c>
      <c r="V732" s="20">
        <f t="shared" si="22"/>
        <v>1.1465590489667197</v>
      </c>
      <c r="W732" s="20">
        <f t="shared" si="23"/>
        <v>13.7911642634127</v>
      </c>
    </row>
    <row r="733" spans="1:23" x14ac:dyDescent="0.25">
      <c r="A733" s="18">
        <v>10171</v>
      </c>
      <c r="B733" s="18">
        <v>10161</v>
      </c>
      <c r="C733" s="18">
        <v>2130</v>
      </c>
      <c r="D733" s="18">
        <v>2130</v>
      </c>
      <c r="E733" s="18" t="s">
        <v>116</v>
      </c>
      <c r="F733" s="18" t="s">
        <v>196</v>
      </c>
      <c r="G733" s="19">
        <v>15.398463556499999</v>
      </c>
      <c r="H733" s="19">
        <v>6.2315399999999999</v>
      </c>
      <c r="I733" s="18" t="s">
        <v>79</v>
      </c>
      <c r="J733" s="18" t="s">
        <v>80</v>
      </c>
      <c r="K733" s="18">
        <v>28</v>
      </c>
      <c r="L733" s="18">
        <v>22</v>
      </c>
      <c r="M733" s="18" t="s">
        <v>59</v>
      </c>
      <c r="N733" s="18" t="s">
        <v>62</v>
      </c>
      <c r="O733" s="18" t="s">
        <v>63</v>
      </c>
      <c r="P733" s="19">
        <v>7317.9897921499996</v>
      </c>
      <c r="Q733" s="19">
        <v>670754.38949600002</v>
      </c>
      <c r="R733" s="20">
        <v>0.72053599999999995</v>
      </c>
      <c r="S733" s="20">
        <v>8.7042389999999994</v>
      </c>
      <c r="T733" s="20">
        <v>0.30199999999999999</v>
      </c>
      <c r="U733" s="20">
        <v>0.30499999999999999</v>
      </c>
      <c r="V733" s="20">
        <f t="shared" si="22"/>
        <v>3.1340541359971192</v>
      </c>
      <c r="W733" s="20">
        <f t="shared" si="23"/>
        <v>37.697365381151698</v>
      </c>
    </row>
    <row r="734" spans="1:23" x14ac:dyDescent="0.25">
      <c r="A734" s="18">
        <v>10172</v>
      </c>
      <c r="B734" s="18">
        <v>10162</v>
      </c>
      <c r="C734" s="18">
        <v>2130</v>
      </c>
      <c r="D734" s="18">
        <v>2130</v>
      </c>
      <c r="E734" s="18" t="s">
        <v>116</v>
      </c>
      <c r="F734" s="18" t="s">
        <v>196</v>
      </c>
      <c r="G734" s="19">
        <v>4.6915554823900001</v>
      </c>
      <c r="H734" s="19">
        <v>1.8986099999999999</v>
      </c>
      <c r="I734" s="18" t="s">
        <v>79</v>
      </c>
      <c r="J734" s="18" t="s">
        <v>80</v>
      </c>
      <c r="K734" s="18">
        <v>28</v>
      </c>
      <c r="L734" s="18">
        <v>22</v>
      </c>
      <c r="M734" s="18" t="s">
        <v>59</v>
      </c>
      <c r="N734" s="18" t="s">
        <v>62</v>
      </c>
      <c r="O734" s="18" t="s">
        <v>63</v>
      </c>
      <c r="P734" s="19">
        <v>2419.4235216100001</v>
      </c>
      <c r="Q734" s="19">
        <v>204363.33935699999</v>
      </c>
      <c r="R734" s="20">
        <v>0.72053599999999995</v>
      </c>
      <c r="S734" s="20">
        <v>8.7042389999999994</v>
      </c>
      <c r="T734" s="20">
        <v>0.30199999999999999</v>
      </c>
      <c r="U734" s="20">
        <v>0.30499999999999999</v>
      </c>
      <c r="V734" s="20">
        <f t="shared" si="22"/>
        <v>0.9548757647620798</v>
      </c>
      <c r="W734" s="20">
        <f t="shared" si="23"/>
        <v>11.48553886941405</v>
      </c>
    </row>
    <row r="735" spans="1:23" x14ac:dyDescent="0.25">
      <c r="A735" s="18">
        <v>10173</v>
      </c>
      <c r="B735" s="18">
        <v>10163</v>
      </c>
      <c r="C735" s="18">
        <v>2130</v>
      </c>
      <c r="D735" s="18">
        <v>2130</v>
      </c>
      <c r="E735" s="18" t="s">
        <v>116</v>
      </c>
      <c r="F735" s="18" t="s">
        <v>196</v>
      </c>
      <c r="G735" s="19">
        <v>45.521957909100003</v>
      </c>
      <c r="H735" s="19">
        <v>18.4221</v>
      </c>
      <c r="I735" s="18" t="s">
        <v>79</v>
      </c>
      <c r="J735" s="18" t="s">
        <v>80</v>
      </c>
      <c r="K735" s="18">
        <v>28</v>
      </c>
      <c r="L735" s="18">
        <v>22</v>
      </c>
      <c r="M735" s="18" t="s">
        <v>59</v>
      </c>
      <c r="N735" s="18" t="s">
        <v>62</v>
      </c>
      <c r="O735" s="18" t="s">
        <v>63</v>
      </c>
      <c r="P735" s="19">
        <v>15105.749645800001</v>
      </c>
      <c r="Q735" s="19">
        <v>1982928.55479</v>
      </c>
      <c r="R735" s="20">
        <v>0.72053599999999995</v>
      </c>
      <c r="S735" s="20">
        <v>8.7042389999999994</v>
      </c>
      <c r="T735" s="20">
        <v>0.30199999999999999</v>
      </c>
      <c r="U735" s="20">
        <v>0.30499999999999999</v>
      </c>
      <c r="V735" s="20">
        <f t="shared" si="22"/>
        <v>9.2651027994287993</v>
      </c>
      <c r="W735" s="20">
        <f t="shared" si="23"/>
        <v>111.44350109092049</v>
      </c>
    </row>
    <row r="736" spans="1:23" x14ac:dyDescent="0.25">
      <c r="A736" s="18">
        <v>10174</v>
      </c>
      <c r="B736" s="18">
        <v>10164</v>
      </c>
      <c r="C736" s="18">
        <v>2130</v>
      </c>
      <c r="D736" s="18">
        <v>2130</v>
      </c>
      <c r="E736" s="18" t="s">
        <v>116</v>
      </c>
      <c r="F736" s="18" t="s">
        <v>196</v>
      </c>
      <c r="G736" s="19">
        <v>344.17553481499999</v>
      </c>
      <c r="H736" s="19">
        <v>139.28299999999999</v>
      </c>
      <c r="I736" s="18" t="s">
        <v>79</v>
      </c>
      <c r="J736" s="18" t="s">
        <v>80</v>
      </c>
      <c r="K736" s="18">
        <v>28</v>
      </c>
      <c r="L736" s="18">
        <v>22</v>
      </c>
      <c r="M736" s="18" t="s">
        <v>59</v>
      </c>
      <c r="N736" s="18" t="s">
        <v>62</v>
      </c>
      <c r="O736" s="18" t="s">
        <v>63</v>
      </c>
      <c r="P736" s="19">
        <v>59154.981261300003</v>
      </c>
      <c r="Q736" s="19">
        <v>14992226.327500001</v>
      </c>
      <c r="R736" s="20">
        <v>0.72053599999999995</v>
      </c>
      <c r="S736" s="20">
        <v>8.7042389999999994</v>
      </c>
      <c r="T736" s="20">
        <v>0.30199999999999999</v>
      </c>
      <c r="U736" s="20">
        <v>0.30499999999999999</v>
      </c>
      <c r="V736" s="20">
        <f t="shared" si="22"/>
        <v>70.050174150223981</v>
      </c>
      <c r="W736" s="20">
        <f t="shared" si="23"/>
        <v>842.58500184271486</v>
      </c>
    </row>
    <row r="737" spans="1:23" x14ac:dyDescent="0.25">
      <c r="A737" s="18">
        <v>10175</v>
      </c>
      <c r="B737" s="18">
        <v>10165</v>
      </c>
      <c r="C737" s="18">
        <v>2130</v>
      </c>
      <c r="D737" s="18">
        <v>2130</v>
      </c>
      <c r="E737" s="18" t="s">
        <v>116</v>
      </c>
      <c r="F737" s="18" t="s">
        <v>196</v>
      </c>
      <c r="G737" s="19">
        <v>3.9415539366300001</v>
      </c>
      <c r="H737" s="19">
        <v>1.5950899999999999</v>
      </c>
      <c r="I737" s="18" t="s">
        <v>79</v>
      </c>
      <c r="J737" s="18" t="s">
        <v>80</v>
      </c>
      <c r="K737" s="18">
        <v>28</v>
      </c>
      <c r="L737" s="18">
        <v>22</v>
      </c>
      <c r="M737" s="18" t="s">
        <v>59</v>
      </c>
      <c r="N737" s="18" t="s">
        <v>62</v>
      </c>
      <c r="O737" s="18" t="s">
        <v>63</v>
      </c>
      <c r="P737" s="19">
        <v>2365.9233178300001</v>
      </c>
      <c r="Q737" s="19">
        <v>171693.40270400001</v>
      </c>
      <c r="R737" s="20">
        <v>0.72053599999999995</v>
      </c>
      <c r="S737" s="20">
        <v>8.7042389999999994</v>
      </c>
      <c r="T737" s="20">
        <v>0.30199999999999999</v>
      </c>
      <c r="U737" s="20">
        <v>0.30499999999999999</v>
      </c>
      <c r="V737" s="20">
        <f t="shared" si="22"/>
        <v>0.80222519823151983</v>
      </c>
      <c r="W737" s="20">
        <f t="shared" si="23"/>
        <v>9.6494109876244494</v>
      </c>
    </row>
    <row r="738" spans="1:23" x14ac:dyDescent="0.25">
      <c r="A738" s="18">
        <v>10176</v>
      </c>
      <c r="B738" s="18">
        <v>10166</v>
      </c>
      <c r="C738" s="18">
        <v>2130</v>
      </c>
      <c r="D738" s="18">
        <v>2130</v>
      </c>
      <c r="E738" s="18" t="s">
        <v>116</v>
      </c>
      <c r="F738" s="18" t="s">
        <v>196</v>
      </c>
      <c r="G738" s="19">
        <v>13.581962926799999</v>
      </c>
      <c r="H738" s="19">
        <v>5.4964300000000001</v>
      </c>
      <c r="I738" s="18" t="s">
        <v>79</v>
      </c>
      <c r="J738" s="18" t="s">
        <v>80</v>
      </c>
      <c r="K738" s="18">
        <v>28</v>
      </c>
      <c r="L738" s="18">
        <v>22</v>
      </c>
      <c r="M738" s="18" t="s">
        <v>59</v>
      </c>
      <c r="N738" s="18" t="s">
        <v>62</v>
      </c>
      <c r="O738" s="18" t="s">
        <v>63</v>
      </c>
      <c r="P738" s="19">
        <v>5211.29669672</v>
      </c>
      <c r="Q738" s="19">
        <v>591627.93857300002</v>
      </c>
      <c r="R738" s="20">
        <v>0.72053599999999995</v>
      </c>
      <c r="S738" s="20">
        <v>8.7042389999999994</v>
      </c>
      <c r="T738" s="20">
        <v>0.30199999999999999</v>
      </c>
      <c r="U738" s="20">
        <v>0.30499999999999999</v>
      </c>
      <c r="V738" s="20">
        <f t="shared" si="22"/>
        <v>2.7643422291630397</v>
      </c>
      <c r="W738" s="20">
        <f t="shared" si="23"/>
        <v>33.250357054905152</v>
      </c>
    </row>
    <row r="739" spans="1:23" x14ac:dyDescent="0.25">
      <c r="A739" s="18">
        <v>10177</v>
      </c>
      <c r="B739" s="18">
        <v>10167</v>
      </c>
      <c r="C739" s="18">
        <v>2130</v>
      </c>
      <c r="D739" s="18">
        <v>2130</v>
      </c>
      <c r="E739" s="18" t="s">
        <v>116</v>
      </c>
      <c r="F739" s="18" t="s">
        <v>196</v>
      </c>
      <c r="G739" s="19">
        <v>61.991151611100001</v>
      </c>
      <c r="H739" s="19">
        <v>25.0869</v>
      </c>
      <c r="I739" s="18" t="s">
        <v>79</v>
      </c>
      <c r="J739" s="18" t="s">
        <v>80</v>
      </c>
      <c r="K739" s="18">
        <v>28</v>
      </c>
      <c r="L739" s="18">
        <v>22</v>
      </c>
      <c r="M739" s="18" t="s">
        <v>59</v>
      </c>
      <c r="N739" s="18" t="s">
        <v>62</v>
      </c>
      <c r="O739" s="18" t="s">
        <v>63</v>
      </c>
      <c r="P739" s="19">
        <v>15274.6267551</v>
      </c>
      <c r="Q739" s="19">
        <v>2700323.7628500001</v>
      </c>
      <c r="R739" s="20">
        <v>0.72053599999999995</v>
      </c>
      <c r="S739" s="20">
        <v>8.7042389999999994</v>
      </c>
      <c r="T739" s="20">
        <v>0.30199999999999999</v>
      </c>
      <c r="U739" s="20">
        <v>0.30499999999999999</v>
      </c>
      <c r="V739" s="20">
        <f t="shared" si="22"/>
        <v>12.617058175723198</v>
      </c>
      <c r="W739" s="20">
        <f t="shared" si="23"/>
        <v>151.76184949152452</v>
      </c>
    </row>
    <row r="740" spans="1:23" x14ac:dyDescent="0.25">
      <c r="A740" s="18">
        <v>10178</v>
      </c>
      <c r="B740" s="18">
        <v>10168</v>
      </c>
      <c r="C740" s="18">
        <v>2130</v>
      </c>
      <c r="D740" s="18">
        <v>2130</v>
      </c>
      <c r="E740" s="18" t="s">
        <v>116</v>
      </c>
      <c r="F740" s="18" t="s">
        <v>196</v>
      </c>
      <c r="G740" s="19">
        <v>12.184752447799999</v>
      </c>
      <c r="H740" s="19">
        <v>4.9309900000000004</v>
      </c>
      <c r="I740" s="18" t="s">
        <v>79</v>
      </c>
      <c r="J740" s="18" t="s">
        <v>80</v>
      </c>
      <c r="K740" s="18">
        <v>28</v>
      </c>
      <c r="L740" s="18">
        <v>22</v>
      </c>
      <c r="M740" s="18" t="s">
        <v>59</v>
      </c>
      <c r="N740" s="18" t="s">
        <v>62</v>
      </c>
      <c r="O740" s="18" t="s">
        <v>63</v>
      </c>
      <c r="P740" s="19">
        <v>9059.8089059199992</v>
      </c>
      <c r="Q740" s="19">
        <v>530765.693554</v>
      </c>
      <c r="R740" s="20">
        <v>0.72053599999999995</v>
      </c>
      <c r="S740" s="20">
        <v>8.7042389999999994</v>
      </c>
      <c r="T740" s="20">
        <v>0.30199999999999999</v>
      </c>
      <c r="U740" s="20">
        <v>0.30499999999999999</v>
      </c>
      <c r="V740" s="20">
        <f t="shared" si="22"/>
        <v>2.4799631558267197</v>
      </c>
      <c r="W740" s="20">
        <f t="shared" si="23"/>
        <v>29.829758249293953</v>
      </c>
    </row>
    <row r="741" spans="1:23" x14ac:dyDescent="0.25">
      <c r="A741" s="18">
        <v>10179</v>
      </c>
      <c r="B741" s="18">
        <v>10169</v>
      </c>
      <c r="C741" s="18">
        <v>2130</v>
      </c>
      <c r="D741" s="18">
        <v>2130</v>
      </c>
      <c r="E741" s="18" t="s">
        <v>116</v>
      </c>
      <c r="F741" s="18" t="s">
        <v>196</v>
      </c>
      <c r="G741" s="19">
        <v>65.970402183100006</v>
      </c>
      <c r="H741" s="19">
        <v>26.697299999999998</v>
      </c>
      <c r="I741" s="18" t="s">
        <v>79</v>
      </c>
      <c r="J741" s="18" t="s">
        <v>80</v>
      </c>
      <c r="K741" s="18">
        <v>28</v>
      </c>
      <c r="L741" s="18">
        <v>22</v>
      </c>
      <c r="M741" s="18" t="s">
        <v>59</v>
      </c>
      <c r="N741" s="18" t="s">
        <v>62</v>
      </c>
      <c r="O741" s="18" t="s">
        <v>63</v>
      </c>
      <c r="P741" s="19">
        <v>12282.0248364</v>
      </c>
      <c r="Q741" s="19">
        <v>2873659.2244199999</v>
      </c>
      <c r="R741" s="20">
        <v>0.72053599999999995</v>
      </c>
      <c r="S741" s="20">
        <v>8.7042389999999994</v>
      </c>
      <c r="T741" s="20">
        <v>0.30199999999999999</v>
      </c>
      <c r="U741" s="20">
        <v>0.30499999999999999</v>
      </c>
      <c r="V741" s="20">
        <f t="shared" si="22"/>
        <v>13.426983295454397</v>
      </c>
      <c r="W741" s="20">
        <f t="shared" si="23"/>
        <v>161.50387749901648</v>
      </c>
    </row>
    <row r="742" spans="1:23" x14ac:dyDescent="0.25">
      <c r="A742" s="18">
        <v>10180</v>
      </c>
      <c r="B742" s="18">
        <v>10170</v>
      </c>
      <c r="C742" s="18">
        <v>2130</v>
      </c>
      <c r="D742" s="18">
        <v>2130</v>
      </c>
      <c r="E742" s="18" t="s">
        <v>116</v>
      </c>
      <c r="F742" s="18" t="s">
        <v>196</v>
      </c>
      <c r="G742" s="19">
        <v>5.58103361554</v>
      </c>
      <c r="H742" s="19">
        <v>2.2585600000000001</v>
      </c>
      <c r="I742" s="18" t="s">
        <v>79</v>
      </c>
      <c r="J742" s="18" t="s">
        <v>80</v>
      </c>
      <c r="K742" s="18">
        <v>28</v>
      </c>
      <c r="L742" s="18">
        <v>22</v>
      </c>
      <c r="M742" s="18" t="s">
        <v>59</v>
      </c>
      <c r="N742" s="18" t="s">
        <v>62</v>
      </c>
      <c r="O742" s="18" t="s">
        <v>63</v>
      </c>
      <c r="P742" s="19">
        <v>3122.36972836</v>
      </c>
      <c r="Q742" s="19">
        <v>243108.851853</v>
      </c>
      <c r="R742" s="20">
        <v>0.72053599999999995</v>
      </c>
      <c r="S742" s="20">
        <v>8.7042389999999994</v>
      </c>
      <c r="T742" s="20">
        <v>0.30199999999999999</v>
      </c>
      <c r="U742" s="20">
        <v>0.30499999999999999</v>
      </c>
      <c r="V742" s="20">
        <f t="shared" si="22"/>
        <v>1.1359069041356797</v>
      </c>
      <c r="W742" s="20">
        <f t="shared" si="23"/>
        <v>13.663036994908801</v>
      </c>
    </row>
    <row r="743" spans="1:23" x14ac:dyDescent="0.25">
      <c r="A743" s="18">
        <v>10181</v>
      </c>
      <c r="B743" s="18">
        <v>10171</v>
      </c>
      <c r="C743" s="18">
        <v>2130</v>
      </c>
      <c r="D743" s="18">
        <v>2130</v>
      </c>
      <c r="E743" s="18" t="s">
        <v>116</v>
      </c>
      <c r="F743" s="18" t="s">
        <v>196</v>
      </c>
      <c r="G743" s="19">
        <v>7.9218289665399996E-4</v>
      </c>
      <c r="H743" s="19">
        <v>3.2058500000000002E-4</v>
      </c>
      <c r="I743" s="18" t="s">
        <v>79</v>
      </c>
      <c r="J743" s="18" t="s">
        <v>80</v>
      </c>
      <c r="K743" s="18">
        <v>28</v>
      </c>
      <c r="L743" s="18">
        <v>22</v>
      </c>
      <c r="M743" s="18" t="s">
        <v>59</v>
      </c>
      <c r="N743" s="18" t="s">
        <v>62</v>
      </c>
      <c r="O743" s="18" t="s">
        <v>63</v>
      </c>
      <c r="P743" s="19">
        <v>44.175782482599999</v>
      </c>
      <c r="Q743" s="19">
        <v>34.507348934200003</v>
      </c>
      <c r="R743" s="20">
        <v>0.72053599999999995</v>
      </c>
      <c r="S743" s="20">
        <v>8.7042389999999994</v>
      </c>
      <c r="T743" s="20">
        <v>0.30199999999999999</v>
      </c>
      <c r="U743" s="20">
        <v>0.30499999999999999</v>
      </c>
      <c r="V743" s="20">
        <f t="shared" si="22"/>
        <v>1.6123313742487998E-4</v>
      </c>
      <c r="W743" s="20">
        <f t="shared" si="23"/>
        <v>1.9393616795714251E-3</v>
      </c>
    </row>
    <row r="744" spans="1:23" x14ac:dyDescent="0.25">
      <c r="A744" s="18">
        <v>10182</v>
      </c>
      <c r="B744" s="18">
        <v>10172</v>
      </c>
      <c r="C744" s="18">
        <v>2130</v>
      </c>
      <c r="D744" s="18">
        <v>2130</v>
      </c>
      <c r="E744" s="18" t="s">
        <v>116</v>
      </c>
      <c r="F744" s="18" t="s">
        <v>196</v>
      </c>
      <c r="G744" s="19">
        <v>3.9580333911700002E-2</v>
      </c>
      <c r="H744" s="19">
        <v>1.60176E-2</v>
      </c>
      <c r="I744" s="18" t="s">
        <v>79</v>
      </c>
      <c r="J744" s="18" t="s">
        <v>80</v>
      </c>
      <c r="K744" s="18">
        <v>28</v>
      </c>
      <c r="L744" s="18">
        <v>22</v>
      </c>
      <c r="M744" s="18" t="s">
        <v>59</v>
      </c>
      <c r="N744" s="18" t="s">
        <v>62</v>
      </c>
      <c r="O744" s="18" t="s">
        <v>63</v>
      </c>
      <c r="P744" s="19">
        <v>204.00567629299999</v>
      </c>
      <c r="Q744" s="19">
        <v>1724.1124487699999</v>
      </c>
      <c r="R744" s="20">
        <v>0.72053599999999995</v>
      </c>
      <c r="S744" s="20">
        <v>8.7042389999999994</v>
      </c>
      <c r="T744" s="20">
        <v>0.30199999999999999</v>
      </c>
      <c r="U744" s="20">
        <v>0.30499999999999999</v>
      </c>
      <c r="V744" s="20">
        <f t="shared" si="22"/>
        <v>8.0557976886527979E-3</v>
      </c>
      <c r="W744" s="20">
        <f t="shared" si="23"/>
        <v>9.6897607931447999E-2</v>
      </c>
    </row>
    <row r="745" spans="1:23" x14ac:dyDescent="0.25">
      <c r="A745" s="18">
        <v>10183</v>
      </c>
      <c r="B745" s="18">
        <v>10173</v>
      </c>
      <c r="C745" s="18">
        <v>2130</v>
      </c>
      <c r="D745" s="18">
        <v>2130</v>
      </c>
      <c r="E745" s="18" t="s">
        <v>116</v>
      </c>
      <c r="F745" s="18" t="s">
        <v>196</v>
      </c>
      <c r="G745" s="19">
        <v>75.435922639099999</v>
      </c>
      <c r="H745" s="19">
        <v>30.527799999999999</v>
      </c>
      <c r="I745" s="18" t="s">
        <v>79</v>
      </c>
      <c r="J745" s="18" t="s">
        <v>80</v>
      </c>
      <c r="K745" s="18">
        <v>28</v>
      </c>
      <c r="L745" s="18">
        <v>22</v>
      </c>
      <c r="M745" s="18" t="s">
        <v>59</v>
      </c>
      <c r="N745" s="18" t="s">
        <v>62</v>
      </c>
      <c r="O745" s="18" t="s">
        <v>63</v>
      </c>
      <c r="P745" s="19">
        <v>16200.834096799999</v>
      </c>
      <c r="Q745" s="19">
        <v>3285975.64622</v>
      </c>
      <c r="R745" s="20">
        <v>0.72053599999999995</v>
      </c>
      <c r="S745" s="20">
        <v>8.7042389999999994</v>
      </c>
      <c r="T745" s="20">
        <v>0.30199999999999999</v>
      </c>
      <c r="U745" s="20">
        <v>0.30499999999999999</v>
      </c>
      <c r="V745" s="20">
        <f t="shared" si="22"/>
        <v>15.353472472758396</v>
      </c>
      <c r="W745" s="20">
        <f t="shared" si="23"/>
        <v>184.676280804219</v>
      </c>
    </row>
    <row r="746" spans="1:23" x14ac:dyDescent="0.25">
      <c r="A746" s="18">
        <v>10184</v>
      </c>
      <c r="B746" s="18">
        <v>10174</v>
      </c>
      <c r="C746" s="18">
        <v>2130</v>
      </c>
      <c r="D746" s="18">
        <v>2130</v>
      </c>
      <c r="E746" s="18" t="s">
        <v>116</v>
      </c>
      <c r="F746" s="18" t="s">
        <v>196</v>
      </c>
      <c r="G746" s="19">
        <v>16.5741729619</v>
      </c>
      <c r="H746" s="19">
        <v>6.7073299999999998</v>
      </c>
      <c r="I746" s="18" t="s">
        <v>79</v>
      </c>
      <c r="J746" s="18" t="s">
        <v>80</v>
      </c>
      <c r="K746" s="18">
        <v>28</v>
      </c>
      <c r="L746" s="18">
        <v>22</v>
      </c>
      <c r="M746" s="18" t="s">
        <v>59</v>
      </c>
      <c r="N746" s="18" t="s">
        <v>62</v>
      </c>
      <c r="O746" s="18" t="s">
        <v>63</v>
      </c>
      <c r="P746" s="19">
        <v>3681.5461495099999</v>
      </c>
      <c r="Q746" s="19">
        <v>721968.08633700002</v>
      </c>
      <c r="R746" s="20">
        <v>0.72053599999999995</v>
      </c>
      <c r="S746" s="20">
        <v>8.7042389999999994</v>
      </c>
      <c r="T746" s="20">
        <v>0.30199999999999999</v>
      </c>
      <c r="U746" s="20">
        <v>0.30499999999999999</v>
      </c>
      <c r="V746" s="20">
        <f t="shared" si="22"/>
        <v>3.3733451647582395</v>
      </c>
      <c r="W746" s="20">
        <f t="shared" si="23"/>
        <v>40.575631343449651</v>
      </c>
    </row>
    <row r="747" spans="1:23" x14ac:dyDescent="0.25">
      <c r="A747" s="18">
        <v>10185</v>
      </c>
      <c r="B747" s="18">
        <v>10175</v>
      </c>
      <c r="C747" s="18">
        <v>2130</v>
      </c>
      <c r="D747" s="18">
        <v>2130</v>
      </c>
      <c r="E747" s="18" t="s">
        <v>116</v>
      </c>
      <c r="F747" s="18" t="s">
        <v>196</v>
      </c>
      <c r="G747" s="19">
        <v>22.566998479900001</v>
      </c>
      <c r="H747" s="19">
        <v>9.1325400000000005</v>
      </c>
      <c r="I747" s="18" t="s">
        <v>79</v>
      </c>
      <c r="J747" s="18" t="s">
        <v>80</v>
      </c>
      <c r="K747" s="18">
        <v>28</v>
      </c>
      <c r="L747" s="18">
        <v>22</v>
      </c>
      <c r="M747" s="18" t="s">
        <v>59</v>
      </c>
      <c r="N747" s="18" t="s">
        <v>62</v>
      </c>
      <c r="O747" s="18" t="s">
        <v>63</v>
      </c>
      <c r="P747" s="19">
        <v>4353.16768538</v>
      </c>
      <c r="Q747" s="19">
        <v>983014.52171600005</v>
      </c>
      <c r="R747" s="20">
        <v>0.72053599999999995</v>
      </c>
      <c r="S747" s="20">
        <v>8.7042389999999994</v>
      </c>
      <c r="T747" s="20">
        <v>0.30199999999999999</v>
      </c>
      <c r="U747" s="20">
        <v>0.30499999999999999</v>
      </c>
      <c r="V747" s="20">
        <f t="shared" si="22"/>
        <v>4.5930660413251196</v>
      </c>
      <c r="W747" s="20">
        <f t="shared" si="23"/>
        <v>55.246808531756706</v>
      </c>
    </row>
    <row r="748" spans="1:23" x14ac:dyDescent="0.25">
      <c r="A748" s="18">
        <v>10186</v>
      </c>
      <c r="B748" s="18">
        <v>10176</v>
      </c>
      <c r="C748" s="18">
        <v>2130</v>
      </c>
      <c r="D748" s="18">
        <v>2130</v>
      </c>
      <c r="E748" s="18" t="s">
        <v>116</v>
      </c>
      <c r="F748" s="18" t="s">
        <v>196</v>
      </c>
      <c r="G748" s="19">
        <v>87.717576869400006</v>
      </c>
      <c r="H748" s="19">
        <v>35.497999999999998</v>
      </c>
      <c r="I748" s="18" t="s">
        <v>79</v>
      </c>
      <c r="J748" s="18" t="s">
        <v>80</v>
      </c>
      <c r="K748" s="18">
        <v>28</v>
      </c>
      <c r="L748" s="18">
        <v>22</v>
      </c>
      <c r="M748" s="18" t="s">
        <v>59</v>
      </c>
      <c r="N748" s="18" t="s">
        <v>62</v>
      </c>
      <c r="O748" s="18" t="s">
        <v>63</v>
      </c>
      <c r="P748" s="19">
        <v>10433.525153500001</v>
      </c>
      <c r="Q748" s="19">
        <v>3820962.36454</v>
      </c>
      <c r="R748" s="20">
        <v>0.72053599999999995</v>
      </c>
      <c r="S748" s="20">
        <v>8.7042389999999994</v>
      </c>
      <c r="T748" s="20">
        <v>0.30199999999999999</v>
      </c>
      <c r="U748" s="20">
        <v>0.30499999999999999</v>
      </c>
      <c r="V748" s="20">
        <f t="shared" si="22"/>
        <v>17.853155675743995</v>
      </c>
      <c r="W748" s="20">
        <f t="shared" si="23"/>
        <v>214.74323783529002</v>
      </c>
    </row>
    <row r="749" spans="1:23" x14ac:dyDescent="0.25">
      <c r="A749" s="18">
        <v>10187</v>
      </c>
      <c r="B749" s="18">
        <v>10177</v>
      </c>
      <c r="C749" s="18">
        <v>2130</v>
      </c>
      <c r="D749" s="18">
        <v>2130</v>
      </c>
      <c r="E749" s="18" t="s">
        <v>116</v>
      </c>
      <c r="F749" s="18" t="s">
        <v>196</v>
      </c>
      <c r="G749" s="19">
        <v>23.264729093900002</v>
      </c>
      <c r="H749" s="19">
        <v>9.4148999999999994</v>
      </c>
      <c r="I749" s="18" t="s">
        <v>79</v>
      </c>
      <c r="J749" s="18" t="s">
        <v>80</v>
      </c>
      <c r="K749" s="18">
        <v>28</v>
      </c>
      <c r="L749" s="18">
        <v>22</v>
      </c>
      <c r="M749" s="18" t="s">
        <v>59</v>
      </c>
      <c r="N749" s="18" t="s">
        <v>62</v>
      </c>
      <c r="O749" s="18" t="s">
        <v>63</v>
      </c>
      <c r="P749" s="19">
        <v>9099.2117402799995</v>
      </c>
      <c r="Q749" s="19">
        <v>1013407.5456900001</v>
      </c>
      <c r="R749" s="20">
        <v>0.72053599999999995</v>
      </c>
      <c r="S749" s="20">
        <v>8.7042389999999994</v>
      </c>
      <c r="T749" s="20">
        <v>0.30199999999999999</v>
      </c>
      <c r="U749" s="20">
        <v>0.30499999999999999</v>
      </c>
      <c r="V749" s="20">
        <f t="shared" si="22"/>
        <v>4.7350745217071992</v>
      </c>
      <c r="W749" s="20">
        <f t="shared" si="23"/>
        <v>56.954930133964496</v>
      </c>
    </row>
    <row r="750" spans="1:23" x14ac:dyDescent="0.25">
      <c r="A750" s="18">
        <v>10188</v>
      </c>
      <c r="B750" s="18">
        <v>10178</v>
      </c>
      <c r="C750" s="18">
        <v>2130</v>
      </c>
      <c r="D750" s="18">
        <v>2130</v>
      </c>
      <c r="E750" s="18" t="s">
        <v>116</v>
      </c>
      <c r="F750" s="18" t="s">
        <v>196</v>
      </c>
      <c r="G750" s="19">
        <v>71.464986890199995</v>
      </c>
      <c r="H750" s="19">
        <v>28.9209</v>
      </c>
      <c r="I750" s="18" t="s">
        <v>79</v>
      </c>
      <c r="J750" s="18" t="s">
        <v>80</v>
      </c>
      <c r="K750" s="18">
        <v>28</v>
      </c>
      <c r="L750" s="18">
        <v>22</v>
      </c>
      <c r="M750" s="18" t="s">
        <v>59</v>
      </c>
      <c r="N750" s="18" t="s">
        <v>62</v>
      </c>
      <c r="O750" s="18" t="s">
        <v>63</v>
      </c>
      <c r="P750" s="19">
        <v>14683.3349468</v>
      </c>
      <c r="Q750" s="19">
        <v>3113002.37689</v>
      </c>
      <c r="R750" s="20">
        <v>0.72053599999999995</v>
      </c>
      <c r="S750" s="20">
        <v>8.7042389999999994</v>
      </c>
      <c r="T750" s="20">
        <v>0.30199999999999999</v>
      </c>
      <c r="U750" s="20">
        <v>0.30499999999999999</v>
      </c>
      <c r="V750" s="20">
        <f t="shared" si="22"/>
        <v>14.545307622475198</v>
      </c>
      <c r="W750" s="20">
        <f t="shared" si="23"/>
        <v>174.95542585809451</v>
      </c>
    </row>
    <row r="751" spans="1:23" x14ac:dyDescent="0.25">
      <c r="A751" s="18">
        <v>10189</v>
      </c>
      <c r="B751" s="18">
        <v>10179</v>
      </c>
      <c r="C751" s="18">
        <v>2130</v>
      </c>
      <c r="D751" s="18">
        <v>2130</v>
      </c>
      <c r="E751" s="18" t="s">
        <v>116</v>
      </c>
      <c r="F751" s="18" t="s">
        <v>196</v>
      </c>
      <c r="G751" s="19">
        <v>17.9563779693</v>
      </c>
      <c r="H751" s="19">
        <v>7.2666899999999996</v>
      </c>
      <c r="I751" s="18" t="s">
        <v>79</v>
      </c>
      <c r="J751" s="18" t="s">
        <v>80</v>
      </c>
      <c r="K751" s="18">
        <v>28</v>
      </c>
      <c r="L751" s="18">
        <v>22</v>
      </c>
      <c r="M751" s="18" t="s">
        <v>59</v>
      </c>
      <c r="N751" s="18" t="s">
        <v>62</v>
      </c>
      <c r="O751" s="18" t="s">
        <v>63</v>
      </c>
      <c r="P751" s="19">
        <v>4317.7447088299996</v>
      </c>
      <c r="Q751" s="19">
        <v>782176.69562300004</v>
      </c>
      <c r="R751" s="20">
        <v>0.72053599999999995</v>
      </c>
      <c r="S751" s="20">
        <v>8.7042389999999994</v>
      </c>
      <c r="T751" s="20">
        <v>0.30199999999999999</v>
      </c>
      <c r="U751" s="20">
        <v>0.30499999999999999</v>
      </c>
      <c r="V751" s="20">
        <f t="shared" si="22"/>
        <v>3.6546663985963193</v>
      </c>
      <c r="W751" s="20">
        <f t="shared" si="23"/>
        <v>43.959449516742453</v>
      </c>
    </row>
    <row r="752" spans="1:23" x14ac:dyDescent="0.25">
      <c r="A752" s="18">
        <v>10190</v>
      </c>
      <c r="B752" s="18">
        <v>10180</v>
      </c>
      <c r="C752" s="18">
        <v>2130</v>
      </c>
      <c r="D752" s="18">
        <v>2130</v>
      </c>
      <c r="E752" s="18" t="s">
        <v>116</v>
      </c>
      <c r="F752" s="18" t="s">
        <v>196</v>
      </c>
      <c r="G752" s="19">
        <v>28.172093256699998</v>
      </c>
      <c r="H752" s="19">
        <v>11.4008</v>
      </c>
      <c r="I752" s="18" t="s">
        <v>79</v>
      </c>
      <c r="J752" s="18" t="s">
        <v>80</v>
      </c>
      <c r="K752" s="18">
        <v>28</v>
      </c>
      <c r="L752" s="18">
        <v>22</v>
      </c>
      <c r="M752" s="18" t="s">
        <v>59</v>
      </c>
      <c r="N752" s="18" t="s">
        <v>62</v>
      </c>
      <c r="O752" s="18" t="s">
        <v>63</v>
      </c>
      <c r="P752" s="19">
        <v>9105.8467711899993</v>
      </c>
      <c r="Q752" s="19">
        <v>1227171.4735600001</v>
      </c>
      <c r="R752" s="20">
        <v>0.72053599999999995</v>
      </c>
      <c r="S752" s="20">
        <v>8.7042389999999994</v>
      </c>
      <c r="T752" s="20">
        <v>0.30199999999999999</v>
      </c>
      <c r="U752" s="20">
        <v>0.30499999999999999</v>
      </c>
      <c r="V752" s="20">
        <f t="shared" si="22"/>
        <v>5.7338514065023993</v>
      </c>
      <c r="W752" s="20">
        <f t="shared" si="23"/>
        <v>68.968525153884002</v>
      </c>
    </row>
    <row r="753" spans="1:23" x14ac:dyDescent="0.25">
      <c r="A753" s="18">
        <v>10191</v>
      </c>
      <c r="B753" s="18">
        <v>10181</v>
      </c>
      <c r="C753" s="18">
        <v>2130</v>
      </c>
      <c r="D753" s="18">
        <v>2130</v>
      </c>
      <c r="E753" s="18" t="s">
        <v>116</v>
      </c>
      <c r="F753" s="18" t="s">
        <v>196</v>
      </c>
      <c r="G753" s="19">
        <v>30.333517955200001</v>
      </c>
      <c r="H753" s="19">
        <v>12.275499999999999</v>
      </c>
      <c r="I753" s="18" t="s">
        <v>79</v>
      </c>
      <c r="J753" s="18" t="s">
        <v>80</v>
      </c>
      <c r="K753" s="18">
        <v>28</v>
      </c>
      <c r="L753" s="18">
        <v>22</v>
      </c>
      <c r="M753" s="18" t="s">
        <v>59</v>
      </c>
      <c r="N753" s="18" t="s">
        <v>62</v>
      </c>
      <c r="O753" s="18" t="s">
        <v>63</v>
      </c>
      <c r="P753" s="19">
        <v>6433.8284122599998</v>
      </c>
      <c r="Q753" s="19">
        <v>1321322.75682</v>
      </c>
      <c r="R753" s="20">
        <v>0.72053599999999995</v>
      </c>
      <c r="S753" s="20">
        <v>8.7042389999999994</v>
      </c>
      <c r="T753" s="20">
        <v>0.30199999999999999</v>
      </c>
      <c r="U753" s="20">
        <v>0.30499999999999999</v>
      </c>
      <c r="V753" s="20">
        <f t="shared" si="22"/>
        <v>6.1737678882639981</v>
      </c>
      <c r="W753" s="20">
        <f t="shared" si="23"/>
        <v>74.259975661927498</v>
      </c>
    </row>
    <row r="754" spans="1:23" x14ac:dyDescent="0.25">
      <c r="A754" s="18">
        <v>10192</v>
      </c>
      <c r="B754" s="18">
        <v>10182</v>
      </c>
      <c r="C754" s="18">
        <v>2130</v>
      </c>
      <c r="D754" s="18">
        <v>2130</v>
      </c>
      <c r="E754" s="18" t="s">
        <v>116</v>
      </c>
      <c r="F754" s="18" t="s">
        <v>196</v>
      </c>
      <c r="G754" s="19">
        <v>28.114579905399999</v>
      </c>
      <c r="H754" s="19">
        <v>11.377599999999999</v>
      </c>
      <c r="I754" s="18" t="s">
        <v>79</v>
      </c>
      <c r="J754" s="18" t="s">
        <v>80</v>
      </c>
      <c r="K754" s="18">
        <v>28</v>
      </c>
      <c r="L754" s="18">
        <v>22</v>
      </c>
      <c r="M754" s="18" t="s">
        <v>59</v>
      </c>
      <c r="N754" s="18" t="s">
        <v>62</v>
      </c>
      <c r="O754" s="18" t="s">
        <v>63</v>
      </c>
      <c r="P754" s="19">
        <v>10476.1737127</v>
      </c>
      <c r="Q754" s="19">
        <v>1224666.202</v>
      </c>
      <c r="R754" s="20">
        <v>0.72053599999999995</v>
      </c>
      <c r="S754" s="20">
        <v>8.7042389999999994</v>
      </c>
      <c r="T754" s="20">
        <v>0.30199999999999999</v>
      </c>
      <c r="U754" s="20">
        <v>0.30499999999999999</v>
      </c>
      <c r="V754" s="20">
        <f t="shared" si="22"/>
        <v>5.7221833347327991</v>
      </c>
      <c r="W754" s="20">
        <f t="shared" si="23"/>
        <v>68.828178004247988</v>
      </c>
    </row>
    <row r="755" spans="1:23" x14ac:dyDescent="0.25">
      <c r="A755" s="18">
        <v>10193</v>
      </c>
      <c r="B755" s="18">
        <v>10183</v>
      </c>
      <c r="C755" s="18">
        <v>2130</v>
      </c>
      <c r="D755" s="18">
        <v>2130</v>
      </c>
      <c r="E755" s="18" t="s">
        <v>116</v>
      </c>
      <c r="F755" s="18" t="s">
        <v>196</v>
      </c>
      <c r="G755" s="19">
        <v>11.795946244</v>
      </c>
      <c r="H755" s="19">
        <v>4.7736499999999999</v>
      </c>
      <c r="I755" s="18" t="s">
        <v>79</v>
      </c>
      <c r="J755" s="18" t="s">
        <v>80</v>
      </c>
      <c r="K755" s="18">
        <v>28</v>
      </c>
      <c r="L755" s="18">
        <v>22</v>
      </c>
      <c r="M755" s="18" t="s">
        <v>59</v>
      </c>
      <c r="N755" s="18" t="s">
        <v>62</v>
      </c>
      <c r="O755" s="18" t="s">
        <v>63</v>
      </c>
      <c r="P755" s="19">
        <v>3348.57194046</v>
      </c>
      <c r="Q755" s="19">
        <v>513829.36306599999</v>
      </c>
      <c r="R755" s="20">
        <v>0.72053599999999995</v>
      </c>
      <c r="S755" s="20">
        <v>8.7042389999999994</v>
      </c>
      <c r="T755" s="20">
        <v>0.30199999999999999</v>
      </c>
      <c r="U755" s="20">
        <v>0.30499999999999999</v>
      </c>
      <c r="V755" s="20">
        <f t="shared" si="22"/>
        <v>2.4008315001271998</v>
      </c>
      <c r="W755" s="20">
        <f t="shared" si="23"/>
        <v>28.877938399133249</v>
      </c>
    </row>
    <row r="756" spans="1:23" x14ac:dyDescent="0.25">
      <c r="A756" s="18">
        <v>10194</v>
      </c>
      <c r="B756" s="18">
        <v>10184</v>
      </c>
      <c r="C756" s="18">
        <v>2130</v>
      </c>
      <c r="D756" s="18">
        <v>2130</v>
      </c>
      <c r="E756" s="18" t="s">
        <v>116</v>
      </c>
      <c r="F756" s="18" t="s">
        <v>196</v>
      </c>
      <c r="G756" s="19">
        <v>23.210262197399999</v>
      </c>
      <c r="H756" s="19">
        <v>9.3928600000000007</v>
      </c>
      <c r="I756" s="18" t="s">
        <v>79</v>
      </c>
      <c r="J756" s="18" t="s">
        <v>80</v>
      </c>
      <c r="K756" s="18">
        <v>28</v>
      </c>
      <c r="L756" s="18">
        <v>22</v>
      </c>
      <c r="M756" s="18" t="s">
        <v>59</v>
      </c>
      <c r="N756" s="18" t="s">
        <v>62</v>
      </c>
      <c r="O756" s="18" t="s">
        <v>63</v>
      </c>
      <c r="P756" s="19">
        <v>6842.8548572</v>
      </c>
      <c r="Q756" s="19">
        <v>1011034.97716</v>
      </c>
      <c r="R756" s="20">
        <v>0.72053599999999995</v>
      </c>
      <c r="S756" s="20">
        <v>8.7042389999999994</v>
      </c>
      <c r="T756" s="20">
        <v>0.30199999999999999</v>
      </c>
      <c r="U756" s="20">
        <v>0.30499999999999999</v>
      </c>
      <c r="V756" s="20">
        <f t="shared" si="22"/>
        <v>4.7239898535260796</v>
      </c>
      <c r="W756" s="20">
        <f t="shared" si="23"/>
        <v>56.82160034181031</v>
      </c>
    </row>
    <row r="757" spans="1:23" x14ac:dyDescent="0.25">
      <c r="A757" s="18">
        <v>10195</v>
      </c>
      <c r="B757" s="18">
        <v>10185</v>
      </c>
      <c r="C757" s="18">
        <v>2130</v>
      </c>
      <c r="D757" s="18">
        <v>2130</v>
      </c>
      <c r="E757" s="18" t="s">
        <v>116</v>
      </c>
      <c r="F757" s="18" t="s">
        <v>196</v>
      </c>
      <c r="G757" s="19">
        <v>7.30119852267</v>
      </c>
      <c r="H757" s="19">
        <v>2.9546899999999998</v>
      </c>
      <c r="I757" s="18" t="s">
        <v>79</v>
      </c>
      <c r="J757" s="18" t="s">
        <v>80</v>
      </c>
      <c r="K757" s="18">
        <v>28</v>
      </c>
      <c r="L757" s="18">
        <v>22</v>
      </c>
      <c r="M757" s="18" t="s">
        <v>59</v>
      </c>
      <c r="N757" s="18" t="s">
        <v>62</v>
      </c>
      <c r="O757" s="18" t="s">
        <v>63</v>
      </c>
      <c r="P757" s="19">
        <v>4112.47699354</v>
      </c>
      <c r="Q757" s="19">
        <v>318038.93548699998</v>
      </c>
      <c r="R757" s="20">
        <v>0.72053599999999995</v>
      </c>
      <c r="S757" s="20">
        <v>8.7042389999999994</v>
      </c>
      <c r="T757" s="20">
        <v>0.30199999999999999</v>
      </c>
      <c r="U757" s="20">
        <v>0.30499999999999999</v>
      </c>
      <c r="V757" s="20">
        <f t="shared" si="22"/>
        <v>1.4860144386603196</v>
      </c>
      <c r="W757" s="20">
        <f t="shared" si="23"/>
        <v>17.874237911982448</v>
      </c>
    </row>
    <row r="758" spans="1:23" x14ac:dyDescent="0.25">
      <c r="A758" s="18">
        <v>10196</v>
      </c>
      <c r="B758" s="18">
        <v>10186</v>
      </c>
      <c r="C758" s="18">
        <v>2130</v>
      </c>
      <c r="D758" s="18">
        <v>2130</v>
      </c>
      <c r="E758" s="18" t="s">
        <v>116</v>
      </c>
      <c r="F758" s="18" t="s">
        <v>196</v>
      </c>
      <c r="G758" s="19">
        <v>142.87135284199999</v>
      </c>
      <c r="H758" s="19">
        <v>57.817999999999998</v>
      </c>
      <c r="I758" s="18" t="s">
        <v>79</v>
      </c>
      <c r="J758" s="18" t="s">
        <v>80</v>
      </c>
      <c r="K758" s="18">
        <v>28</v>
      </c>
      <c r="L758" s="18">
        <v>22</v>
      </c>
      <c r="M758" s="18" t="s">
        <v>59</v>
      </c>
      <c r="N758" s="18" t="s">
        <v>62</v>
      </c>
      <c r="O758" s="18" t="s">
        <v>63</v>
      </c>
      <c r="P758" s="19">
        <v>39106.531804500002</v>
      </c>
      <c r="Q758" s="19">
        <v>6223451.2359300004</v>
      </c>
      <c r="R758" s="20">
        <v>0.72053599999999995</v>
      </c>
      <c r="S758" s="20">
        <v>8.7042389999999994</v>
      </c>
      <c r="T758" s="20">
        <v>0.30199999999999999</v>
      </c>
      <c r="U758" s="20">
        <v>0.30499999999999999</v>
      </c>
      <c r="V758" s="20">
        <f t="shared" si="22"/>
        <v>29.078645412703995</v>
      </c>
      <c r="W758" s="20">
        <f t="shared" si="23"/>
        <v>349.76687489889002</v>
      </c>
    </row>
    <row r="759" spans="1:23" x14ac:dyDescent="0.25">
      <c r="A759" s="18">
        <v>10197</v>
      </c>
      <c r="B759" s="18">
        <v>10187</v>
      </c>
      <c r="C759" s="18">
        <v>2130</v>
      </c>
      <c r="D759" s="18">
        <v>2130</v>
      </c>
      <c r="E759" s="18" t="s">
        <v>116</v>
      </c>
      <c r="F759" s="18" t="s">
        <v>196</v>
      </c>
      <c r="G759" s="19">
        <v>11.425022072300001</v>
      </c>
      <c r="H759" s="19">
        <v>4.6235400000000002</v>
      </c>
      <c r="I759" s="18" t="s">
        <v>79</v>
      </c>
      <c r="J759" s="18" t="s">
        <v>80</v>
      </c>
      <c r="K759" s="18">
        <v>28</v>
      </c>
      <c r="L759" s="18">
        <v>22</v>
      </c>
      <c r="M759" s="18" t="s">
        <v>59</v>
      </c>
      <c r="N759" s="18" t="s">
        <v>62</v>
      </c>
      <c r="O759" s="18" t="s">
        <v>63</v>
      </c>
      <c r="P759" s="19">
        <v>7971.0857488299998</v>
      </c>
      <c r="Q759" s="19">
        <v>497671.97077700001</v>
      </c>
      <c r="R759" s="20">
        <v>0.72053599999999995</v>
      </c>
      <c r="S759" s="20">
        <v>8.7042389999999994</v>
      </c>
      <c r="T759" s="20">
        <v>0.30199999999999999</v>
      </c>
      <c r="U759" s="20">
        <v>0.30499999999999999</v>
      </c>
      <c r="V759" s="20">
        <f t="shared" si="22"/>
        <v>2.3253360581731197</v>
      </c>
      <c r="W759" s="20">
        <f t="shared" si="23"/>
        <v>27.969856044311701</v>
      </c>
    </row>
    <row r="760" spans="1:23" x14ac:dyDescent="0.25">
      <c r="A760" s="18">
        <v>10198</v>
      </c>
      <c r="B760" s="18">
        <v>10188</v>
      </c>
      <c r="C760" s="18">
        <v>2130</v>
      </c>
      <c r="D760" s="18">
        <v>2130</v>
      </c>
      <c r="E760" s="18" t="s">
        <v>116</v>
      </c>
      <c r="F760" s="18" t="s">
        <v>196</v>
      </c>
      <c r="G760" s="19">
        <v>83.851158752800004</v>
      </c>
      <c r="H760" s="19">
        <v>33.933399999999999</v>
      </c>
      <c r="I760" s="18" t="s">
        <v>79</v>
      </c>
      <c r="J760" s="18" t="s">
        <v>80</v>
      </c>
      <c r="K760" s="18">
        <v>28</v>
      </c>
      <c r="L760" s="18">
        <v>22</v>
      </c>
      <c r="M760" s="18" t="s">
        <v>59</v>
      </c>
      <c r="N760" s="18" t="s">
        <v>62</v>
      </c>
      <c r="O760" s="18" t="s">
        <v>63</v>
      </c>
      <c r="P760" s="19">
        <v>23731.809386299999</v>
      </c>
      <c r="Q760" s="19">
        <v>3652541.8650600002</v>
      </c>
      <c r="R760" s="20">
        <v>0.72053599999999995</v>
      </c>
      <c r="S760" s="20">
        <v>8.7042389999999994</v>
      </c>
      <c r="T760" s="20">
        <v>0.30199999999999999</v>
      </c>
      <c r="U760" s="20">
        <v>0.30499999999999999</v>
      </c>
      <c r="V760" s="20">
        <f t="shared" si="22"/>
        <v>17.066264939075197</v>
      </c>
      <c r="W760" s="20">
        <f t="shared" si="23"/>
        <v>205.27827445940702</v>
      </c>
    </row>
    <row r="761" spans="1:23" x14ac:dyDescent="0.25">
      <c r="A761" s="18">
        <v>10199</v>
      </c>
      <c r="B761" s="18">
        <v>10189</v>
      </c>
      <c r="C761" s="18">
        <v>2130</v>
      </c>
      <c r="D761" s="18">
        <v>2130</v>
      </c>
      <c r="E761" s="18" t="s">
        <v>116</v>
      </c>
      <c r="F761" s="18" t="s">
        <v>196</v>
      </c>
      <c r="G761" s="19">
        <v>11.597675626599999</v>
      </c>
      <c r="H761" s="19">
        <v>4.6934100000000001</v>
      </c>
      <c r="I761" s="18" t="s">
        <v>79</v>
      </c>
      <c r="J761" s="18" t="s">
        <v>80</v>
      </c>
      <c r="K761" s="18">
        <v>28</v>
      </c>
      <c r="L761" s="18">
        <v>22</v>
      </c>
      <c r="M761" s="18" t="s">
        <v>59</v>
      </c>
      <c r="N761" s="18" t="s">
        <v>62</v>
      </c>
      <c r="O761" s="18" t="s">
        <v>63</v>
      </c>
      <c r="P761" s="19">
        <v>5302.3206305499998</v>
      </c>
      <c r="Q761" s="19">
        <v>505192.72951899999</v>
      </c>
      <c r="R761" s="20">
        <v>0.72053599999999995</v>
      </c>
      <c r="S761" s="20">
        <v>8.7042389999999994</v>
      </c>
      <c r="T761" s="20">
        <v>0.30199999999999999</v>
      </c>
      <c r="U761" s="20">
        <v>0.30499999999999999</v>
      </c>
      <c r="V761" s="20">
        <f t="shared" si="22"/>
        <v>2.3604760656964796</v>
      </c>
      <c r="W761" s="20">
        <f t="shared" si="23"/>
        <v>28.392530843668052</v>
      </c>
    </row>
    <row r="762" spans="1:23" x14ac:dyDescent="0.25">
      <c r="A762" s="18">
        <v>10200</v>
      </c>
      <c r="B762" s="18">
        <v>10190</v>
      </c>
      <c r="C762" s="18">
        <v>2130</v>
      </c>
      <c r="D762" s="18">
        <v>2130</v>
      </c>
      <c r="E762" s="18" t="s">
        <v>116</v>
      </c>
      <c r="F762" s="18" t="s">
        <v>196</v>
      </c>
      <c r="G762" s="19">
        <v>8.3997239287000003</v>
      </c>
      <c r="H762" s="19">
        <v>3.3992499999999999</v>
      </c>
      <c r="I762" s="18" t="s">
        <v>79</v>
      </c>
      <c r="J762" s="18" t="s">
        <v>80</v>
      </c>
      <c r="K762" s="18">
        <v>28</v>
      </c>
      <c r="L762" s="18">
        <v>22</v>
      </c>
      <c r="M762" s="18" t="s">
        <v>59</v>
      </c>
      <c r="N762" s="18" t="s">
        <v>62</v>
      </c>
      <c r="O762" s="18" t="s">
        <v>63</v>
      </c>
      <c r="P762" s="19">
        <v>5235.4186346300003</v>
      </c>
      <c r="Q762" s="19">
        <v>365890.51076700003</v>
      </c>
      <c r="R762" s="20">
        <v>0.72053599999999995</v>
      </c>
      <c r="S762" s="20">
        <v>8.7042389999999994</v>
      </c>
      <c r="T762" s="20">
        <v>0.30199999999999999</v>
      </c>
      <c r="U762" s="20">
        <v>0.30499999999999999</v>
      </c>
      <c r="V762" s="20">
        <f t="shared" si="22"/>
        <v>1.7095988346039996</v>
      </c>
      <c r="W762" s="20">
        <f t="shared" si="23"/>
        <v>20.563579672421248</v>
      </c>
    </row>
    <row r="763" spans="1:23" x14ac:dyDescent="0.25">
      <c r="A763" s="18">
        <v>10201</v>
      </c>
      <c r="B763" s="18">
        <v>10191</v>
      </c>
      <c r="C763" s="18">
        <v>2130</v>
      </c>
      <c r="D763" s="18">
        <v>2130</v>
      </c>
      <c r="E763" s="18" t="s">
        <v>116</v>
      </c>
      <c r="F763" s="18" t="s">
        <v>196</v>
      </c>
      <c r="G763" s="19">
        <v>171.632352419</v>
      </c>
      <c r="H763" s="19">
        <v>69.457099999999997</v>
      </c>
      <c r="I763" s="18" t="s">
        <v>79</v>
      </c>
      <c r="J763" s="18" t="s">
        <v>80</v>
      </c>
      <c r="K763" s="18">
        <v>28</v>
      </c>
      <c r="L763" s="18">
        <v>22</v>
      </c>
      <c r="M763" s="18" t="s">
        <v>59</v>
      </c>
      <c r="N763" s="18" t="s">
        <v>62</v>
      </c>
      <c r="O763" s="18" t="s">
        <v>63</v>
      </c>
      <c r="P763" s="19">
        <v>36918.854003699998</v>
      </c>
      <c r="Q763" s="19">
        <v>7477307.2324400004</v>
      </c>
      <c r="R763" s="20">
        <v>0.72053599999999995</v>
      </c>
      <c r="S763" s="20">
        <v>8.7042389999999994</v>
      </c>
      <c r="T763" s="20">
        <v>0.30199999999999999</v>
      </c>
      <c r="U763" s="20">
        <v>0.30499999999999999</v>
      </c>
      <c r="V763" s="20">
        <f t="shared" si="22"/>
        <v>34.932346021908792</v>
      </c>
      <c r="W763" s="20">
        <f t="shared" si="23"/>
        <v>420.1769830595955</v>
      </c>
    </row>
    <row r="764" spans="1:23" x14ac:dyDescent="0.25">
      <c r="A764" s="18">
        <v>10202</v>
      </c>
      <c r="B764" s="18">
        <v>10192</v>
      </c>
      <c r="C764" s="18">
        <v>2130</v>
      </c>
      <c r="D764" s="18">
        <v>2130</v>
      </c>
      <c r="E764" s="18" t="s">
        <v>116</v>
      </c>
      <c r="F764" s="18" t="s">
        <v>196</v>
      </c>
      <c r="G764" s="19">
        <v>24.636118960099999</v>
      </c>
      <c r="H764" s="19">
        <v>9.9698799999999999</v>
      </c>
      <c r="I764" s="18" t="s">
        <v>79</v>
      </c>
      <c r="J764" s="18" t="s">
        <v>80</v>
      </c>
      <c r="K764" s="18">
        <v>28</v>
      </c>
      <c r="L764" s="18">
        <v>22</v>
      </c>
      <c r="M764" s="18" t="s">
        <v>59</v>
      </c>
      <c r="N764" s="18" t="s">
        <v>62</v>
      </c>
      <c r="O764" s="18" t="s">
        <v>63</v>
      </c>
      <c r="P764" s="19">
        <v>9800.9848049800003</v>
      </c>
      <c r="Q764" s="19">
        <v>1073145.0493099999</v>
      </c>
      <c r="R764" s="20">
        <v>0.72053599999999995</v>
      </c>
      <c r="S764" s="20">
        <v>8.7042389999999994</v>
      </c>
      <c r="T764" s="20">
        <v>0.30199999999999999</v>
      </c>
      <c r="U764" s="20">
        <v>0.30499999999999999</v>
      </c>
      <c r="V764" s="20">
        <f t="shared" si="22"/>
        <v>5.0141929040646396</v>
      </c>
      <c r="W764" s="20">
        <f t="shared" si="23"/>
        <v>60.312251733317403</v>
      </c>
    </row>
    <row r="765" spans="1:23" x14ac:dyDescent="0.25">
      <c r="A765" s="18">
        <v>10203</v>
      </c>
      <c r="B765" s="18">
        <v>10193</v>
      </c>
      <c r="C765" s="18">
        <v>2130</v>
      </c>
      <c r="D765" s="18">
        <v>2130</v>
      </c>
      <c r="E765" s="18" t="s">
        <v>116</v>
      </c>
      <c r="F765" s="18" t="s">
        <v>196</v>
      </c>
      <c r="G765" s="19">
        <v>5.3058488064300002</v>
      </c>
      <c r="H765" s="19">
        <v>2.1472000000000002</v>
      </c>
      <c r="I765" s="18" t="s">
        <v>79</v>
      </c>
      <c r="J765" s="18" t="s">
        <v>80</v>
      </c>
      <c r="K765" s="18">
        <v>28</v>
      </c>
      <c r="L765" s="18">
        <v>22</v>
      </c>
      <c r="M765" s="18" t="s">
        <v>59</v>
      </c>
      <c r="N765" s="18" t="s">
        <v>62</v>
      </c>
      <c r="O765" s="18" t="s">
        <v>63</v>
      </c>
      <c r="P765" s="19">
        <v>2193.32510576</v>
      </c>
      <c r="Q765" s="19">
        <v>231121.849518</v>
      </c>
      <c r="R765" s="20">
        <v>0.72053599999999995</v>
      </c>
      <c r="S765" s="20">
        <v>8.7042389999999994</v>
      </c>
      <c r="T765" s="20">
        <v>0.30199999999999999</v>
      </c>
      <c r="U765" s="20">
        <v>0.30499999999999999</v>
      </c>
      <c r="V765" s="20">
        <f t="shared" si="22"/>
        <v>1.0799001596416</v>
      </c>
      <c r="W765" s="20">
        <f t="shared" si="23"/>
        <v>12.989370676656002</v>
      </c>
    </row>
    <row r="766" spans="1:23" x14ac:dyDescent="0.25">
      <c r="A766" s="18">
        <v>10346</v>
      </c>
      <c r="B766" s="18">
        <v>10346</v>
      </c>
      <c r="C766" s="18">
        <v>2130</v>
      </c>
      <c r="D766" s="18">
        <v>2130</v>
      </c>
      <c r="E766" s="18" t="s">
        <v>116</v>
      </c>
      <c r="F766" s="18" t="s">
        <v>117</v>
      </c>
      <c r="G766" s="19">
        <v>5.12648865261</v>
      </c>
      <c r="H766" s="19">
        <v>2.0746199999999999</v>
      </c>
      <c r="I766" s="18" t="s">
        <v>79</v>
      </c>
      <c r="J766" s="18" t="s">
        <v>80</v>
      </c>
      <c r="K766" s="18">
        <v>28</v>
      </c>
      <c r="L766" s="18">
        <v>22</v>
      </c>
      <c r="M766" s="18" t="s">
        <v>59</v>
      </c>
      <c r="N766" s="18" t="s">
        <v>62</v>
      </c>
      <c r="O766" s="18" t="s">
        <v>63</v>
      </c>
      <c r="P766" s="19">
        <v>3588.1496125100002</v>
      </c>
      <c r="Q766" s="19">
        <v>223308.952468</v>
      </c>
      <c r="R766" s="20">
        <v>0.72053599999999995</v>
      </c>
      <c r="S766" s="20">
        <v>8.7042389999999994</v>
      </c>
      <c r="T766" s="20">
        <v>0.30199999999999999</v>
      </c>
      <c r="U766" s="20">
        <v>0.30499999999999999</v>
      </c>
      <c r="V766" s="20">
        <f t="shared" si="22"/>
        <v>1.0433972006313599</v>
      </c>
      <c r="W766" s="20">
        <f t="shared" si="23"/>
        <v>12.5503018783551</v>
      </c>
    </row>
    <row r="767" spans="1:23" x14ac:dyDescent="0.25">
      <c r="A767" s="18">
        <v>10347</v>
      </c>
      <c r="B767" s="18">
        <v>10347</v>
      </c>
      <c r="C767" s="18">
        <v>2130</v>
      </c>
      <c r="D767" s="18">
        <v>2130</v>
      </c>
      <c r="E767" s="18" t="s">
        <v>116</v>
      </c>
      <c r="F767" s="18" t="s">
        <v>117</v>
      </c>
      <c r="G767" s="19">
        <v>14.1041935918</v>
      </c>
      <c r="H767" s="19">
        <v>5.7077600000000004</v>
      </c>
      <c r="I767" s="18" t="s">
        <v>79</v>
      </c>
      <c r="J767" s="18" t="s">
        <v>80</v>
      </c>
      <c r="K767" s="18">
        <v>28</v>
      </c>
      <c r="L767" s="18">
        <v>22</v>
      </c>
      <c r="M767" s="18" t="s">
        <v>59</v>
      </c>
      <c r="N767" s="18" t="s">
        <v>62</v>
      </c>
      <c r="O767" s="18" t="s">
        <v>63</v>
      </c>
      <c r="P767" s="19">
        <v>4569.72781467</v>
      </c>
      <c r="Q767" s="19">
        <v>614376.21534600004</v>
      </c>
      <c r="R767" s="20">
        <v>0.72053599999999995</v>
      </c>
      <c r="S767" s="20">
        <v>8.7042389999999994</v>
      </c>
      <c r="T767" s="20">
        <v>0.30199999999999999</v>
      </c>
      <c r="U767" s="20">
        <v>0.30499999999999999</v>
      </c>
      <c r="V767" s="20">
        <f t="shared" si="22"/>
        <v>2.8706272984332797</v>
      </c>
      <c r="W767" s="20">
        <f t="shared" si="23"/>
        <v>34.528786500274805</v>
      </c>
    </row>
    <row r="768" spans="1:23" x14ac:dyDescent="0.25">
      <c r="A768" s="18">
        <v>10348</v>
      </c>
      <c r="B768" s="18">
        <v>10348</v>
      </c>
      <c r="C768" s="18">
        <v>2130</v>
      </c>
      <c r="D768" s="18">
        <v>2130</v>
      </c>
      <c r="E768" s="18" t="s">
        <v>116</v>
      </c>
      <c r="F768" s="18" t="s">
        <v>117</v>
      </c>
      <c r="G768" s="19">
        <v>7.77811266337</v>
      </c>
      <c r="H768" s="19">
        <v>3.1476899999999999</v>
      </c>
      <c r="I768" s="18" t="s">
        <v>79</v>
      </c>
      <c r="J768" s="18" t="s">
        <v>80</v>
      </c>
      <c r="K768" s="18">
        <v>28</v>
      </c>
      <c r="L768" s="18">
        <v>22</v>
      </c>
      <c r="M768" s="18" t="s">
        <v>59</v>
      </c>
      <c r="N768" s="18" t="s">
        <v>62</v>
      </c>
      <c r="O768" s="18" t="s">
        <v>63</v>
      </c>
      <c r="P768" s="19">
        <v>7619.6701061800004</v>
      </c>
      <c r="Q768" s="19">
        <v>338813.23235900002</v>
      </c>
      <c r="R768" s="20">
        <v>0.72053599999999995</v>
      </c>
      <c r="S768" s="20">
        <v>8.7042389999999994</v>
      </c>
      <c r="T768" s="20">
        <v>0.30199999999999999</v>
      </c>
      <c r="U768" s="20">
        <v>0.30499999999999999</v>
      </c>
      <c r="V768" s="20">
        <f t="shared" si="22"/>
        <v>1.5830807253643195</v>
      </c>
      <c r="W768" s="20">
        <f t="shared" si="23"/>
        <v>19.041781010247451</v>
      </c>
    </row>
    <row r="769" spans="1:23" x14ac:dyDescent="0.25">
      <c r="A769" s="18">
        <v>10349</v>
      </c>
      <c r="B769" s="18">
        <v>10349</v>
      </c>
      <c r="C769" s="18">
        <v>2130</v>
      </c>
      <c r="D769" s="18">
        <v>2130</v>
      </c>
      <c r="E769" s="18" t="s">
        <v>116</v>
      </c>
      <c r="F769" s="18" t="s">
        <v>117</v>
      </c>
      <c r="G769" s="19">
        <v>2.1361879110299999</v>
      </c>
      <c r="H769" s="19">
        <v>0.86448499999999995</v>
      </c>
      <c r="I769" s="18" t="s">
        <v>79</v>
      </c>
      <c r="J769" s="18" t="s">
        <v>80</v>
      </c>
      <c r="K769" s="18">
        <v>28</v>
      </c>
      <c r="L769" s="18">
        <v>22</v>
      </c>
      <c r="M769" s="18" t="s">
        <v>59</v>
      </c>
      <c r="N769" s="18" t="s">
        <v>62</v>
      </c>
      <c r="O769" s="18" t="s">
        <v>63</v>
      </c>
      <c r="P769" s="19">
        <v>2581.8600585300001</v>
      </c>
      <c r="Q769" s="19">
        <v>93051.973195900006</v>
      </c>
      <c r="R769" s="20">
        <v>0.72053599999999995</v>
      </c>
      <c r="S769" s="20">
        <v>8.7042389999999994</v>
      </c>
      <c r="T769" s="20">
        <v>0.30199999999999999</v>
      </c>
      <c r="U769" s="20">
        <v>0.30499999999999999</v>
      </c>
      <c r="V769" s="20">
        <f t="shared" si="22"/>
        <v>0.43477900964407989</v>
      </c>
      <c r="W769" s="20">
        <f t="shared" si="23"/>
        <v>5.2296554160809245</v>
      </c>
    </row>
    <row r="770" spans="1:23" x14ac:dyDescent="0.25">
      <c r="A770" s="18">
        <v>10350</v>
      </c>
      <c r="B770" s="18">
        <v>10350</v>
      </c>
      <c r="C770" s="18">
        <v>2130</v>
      </c>
      <c r="D770" s="18">
        <v>2130</v>
      </c>
      <c r="E770" s="18" t="s">
        <v>116</v>
      </c>
      <c r="F770" s="18" t="s">
        <v>117</v>
      </c>
      <c r="G770" s="19">
        <v>5.0690035980000001</v>
      </c>
      <c r="H770" s="19">
        <v>2.0513499999999998</v>
      </c>
      <c r="I770" s="18" t="s">
        <v>79</v>
      </c>
      <c r="J770" s="18" t="s">
        <v>80</v>
      </c>
      <c r="K770" s="18">
        <v>28</v>
      </c>
      <c r="L770" s="18">
        <v>22</v>
      </c>
      <c r="M770" s="18" t="s">
        <v>59</v>
      </c>
      <c r="N770" s="18" t="s">
        <v>62</v>
      </c>
      <c r="O770" s="18" t="s">
        <v>63</v>
      </c>
      <c r="P770" s="19">
        <v>2414.61236375</v>
      </c>
      <c r="Q770" s="19">
        <v>220804.91350600001</v>
      </c>
      <c r="R770" s="20">
        <v>0.72053599999999995</v>
      </c>
      <c r="S770" s="20">
        <v>8.7042389999999994</v>
      </c>
      <c r="T770" s="20">
        <v>0.30199999999999999</v>
      </c>
      <c r="U770" s="20">
        <v>0.30499999999999999</v>
      </c>
      <c r="V770" s="20">
        <f t="shared" si="22"/>
        <v>1.0316939234727998</v>
      </c>
      <c r="W770" s="20">
        <f t="shared" si="23"/>
        <v>12.409531267491749</v>
      </c>
    </row>
    <row r="771" spans="1:23" x14ac:dyDescent="0.25">
      <c r="A771" s="18">
        <v>10351</v>
      </c>
      <c r="B771" s="18">
        <v>10351</v>
      </c>
      <c r="C771" s="18">
        <v>2130</v>
      </c>
      <c r="D771" s="18">
        <v>2130</v>
      </c>
      <c r="E771" s="18" t="s">
        <v>116</v>
      </c>
      <c r="F771" s="18" t="s">
        <v>117</v>
      </c>
      <c r="G771" s="19">
        <v>19.771273154399999</v>
      </c>
      <c r="H771" s="19">
        <v>8.0011500000000009</v>
      </c>
      <c r="I771" s="18" t="s">
        <v>79</v>
      </c>
      <c r="J771" s="18" t="s">
        <v>80</v>
      </c>
      <c r="K771" s="18">
        <v>28</v>
      </c>
      <c r="L771" s="18">
        <v>22</v>
      </c>
      <c r="M771" s="18" t="s">
        <v>59</v>
      </c>
      <c r="N771" s="18" t="s">
        <v>62</v>
      </c>
      <c r="O771" s="18" t="s">
        <v>63</v>
      </c>
      <c r="P771" s="19">
        <v>8498.83242995</v>
      </c>
      <c r="Q771" s="19">
        <v>861233.21366000001</v>
      </c>
      <c r="R771" s="20">
        <v>0.72053599999999995</v>
      </c>
      <c r="S771" s="20">
        <v>8.7042389999999994</v>
      </c>
      <c r="T771" s="20">
        <v>0.30199999999999999</v>
      </c>
      <c r="U771" s="20">
        <v>0.30499999999999999</v>
      </c>
      <c r="V771" s="20">
        <f t="shared" ref="V771:V834" si="24">H771*R771*(1-T771)</f>
        <v>4.0240513982471997</v>
      </c>
      <c r="W771" s="20">
        <f t="shared" ref="W771:W834" si="25">H771*S771*(1-U771)</f>
        <v>48.402525703020757</v>
      </c>
    </row>
    <row r="772" spans="1:23" x14ac:dyDescent="0.25">
      <c r="A772" s="18">
        <v>10352</v>
      </c>
      <c r="B772" s="18">
        <v>10352</v>
      </c>
      <c r="C772" s="18">
        <v>2130</v>
      </c>
      <c r="D772" s="18">
        <v>2130</v>
      </c>
      <c r="E772" s="18" t="s">
        <v>116</v>
      </c>
      <c r="F772" s="18" t="s">
        <v>117</v>
      </c>
      <c r="G772" s="19">
        <v>3.5390336097600001</v>
      </c>
      <c r="H772" s="19">
        <v>1.4321999999999999</v>
      </c>
      <c r="I772" s="18" t="s">
        <v>79</v>
      </c>
      <c r="J772" s="18" t="s">
        <v>80</v>
      </c>
      <c r="K772" s="18">
        <v>28</v>
      </c>
      <c r="L772" s="18">
        <v>22</v>
      </c>
      <c r="M772" s="18" t="s">
        <v>59</v>
      </c>
      <c r="N772" s="18" t="s">
        <v>62</v>
      </c>
      <c r="O772" s="18" t="s">
        <v>63</v>
      </c>
      <c r="P772" s="19">
        <v>1471.61802971</v>
      </c>
      <c r="Q772" s="19">
        <v>154159.68739899999</v>
      </c>
      <c r="R772" s="20">
        <v>0.72053599999999995</v>
      </c>
      <c r="S772" s="20">
        <v>8.7042389999999994</v>
      </c>
      <c r="T772" s="20">
        <v>0.30199999999999999</v>
      </c>
      <c r="U772" s="20">
        <v>0.30499999999999999</v>
      </c>
      <c r="V772" s="20">
        <f t="shared" si="24"/>
        <v>0.72030225812159998</v>
      </c>
      <c r="W772" s="20">
        <f t="shared" si="25"/>
        <v>8.6640167115810005</v>
      </c>
    </row>
    <row r="773" spans="1:23" x14ac:dyDescent="0.25">
      <c r="A773" s="18">
        <v>10353</v>
      </c>
      <c r="B773" s="18">
        <v>10353</v>
      </c>
      <c r="C773" s="18">
        <v>2130</v>
      </c>
      <c r="D773" s="18">
        <v>2130</v>
      </c>
      <c r="E773" s="18" t="s">
        <v>116</v>
      </c>
      <c r="F773" s="18" t="s">
        <v>117</v>
      </c>
      <c r="G773" s="19">
        <v>20.404061981200002</v>
      </c>
      <c r="H773" s="19">
        <v>8.2572299999999998</v>
      </c>
      <c r="I773" s="18" t="s">
        <v>79</v>
      </c>
      <c r="J773" s="18" t="s">
        <v>80</v>
      </c>
      <c r="K773" s="18">
        <v>28</v>
      </c>
      <c r="L773" s="18">
        <v>22</v>
      </c>
      <c r="M773" s="18" t="s">
        <v>59</v>
      </c>
      <c r="N773" s="18" t="s">
        <v>62</v>
      </c>
      <c r="O773" s="18" t="s">
        <v>63</v>
      </c>
      <c r="P773" s="19">
        <v>5382.8549475700001</v>
      </c>
      <c r="Q773" s="19">
        <v>888797.38470099994</v>
      </c>
      <c r="R773" s="20">
        <v>0.72053599999999995</v>
      </c>
      <c r="S773" s="20">
        <v>8.7042389999999994</v>
      </c>
      <c r="T773" s="20">
        <v>0.30199999999999999</v>
      </c>
      <c r="U773" s="20">
        <v>0.30499999999999999</v>
      </c>
      <c r="V773" s="20">
        <f t="shared" si="24"/>
        <v>4.1528427697454395</v>
      </c>
      <c r="W773" s="20">
        <f t="shared" si="25"/>
        <v>49.951667861589151</v>
      </c>
    </row>
    <row r="774" spans="1:23" x14ac:dyDescent="0.25">
      <c r="A774" s="18">
        <v>10354</v>
      </c>
      <c r="B774" s="18">
        <v>10354</v>
      </c>
      <c r="C774" s="18">
        <v>2130</v>
      </c>
      <c r="D774" s="18">
        <v>2130</v>
      </c>
      <c r="E774" s="18" t="s">
        <v>116</v>
      </c>
      <c r="F774" s="18" t="s">
        <v>117</v>
      </c>
      <c r="G774" s="19">
        <v>7.8065876131599996</v>
      </c>
      <c r="H774" s="19">
        <v>3.1592099999999999</v>
      </c>
      <c r="I774" s="18" t="s">
        <v>79</v>
      </c>
      <c r="J774" s="18" t="s">
        <v>80</v>
      </c>
      <c r="K774" s="18">
        <v>28</v>
      </c>
      <c r="L774" s="18">
        <v>22</v>
      </c>
      <c r="M774" s="18" t="s">
        <v>59</v>
      </c>
      <c r="N774" s="18" t="s">
        <v>62</v>
      </c>
      <c r="O774" s="18" t="s">
        <v>63</v>
      </c>
      <c r="P774" s="19">
        <v>5233.7868476599997</v>
      </c>
      <c r="Q774" s="19">
        <v>340053.596212</v>
      </c>
      <c r="R774" s="20">
        <v>0.72053599999999995</v>
      </c>
      <c r="S774" s="20">
        <v>8.7042389999999994</v>
      </c>
      <c r="T774" s="20">
        <v>0.30199999999999999</v>
      </c>
      <c r="U774" s="20">
        <v>0.30499999999999999</v>
      </c>
      <c r="V774" s="20">
        <f t="shared" si="24"/>
        <v>1.5888745265188797</v>
      </c>
      <c r="W774" s="20">
        <f t="shared" si="25"/>
        <v>19.111470629377049</v>
      </c>
    </row>
    <row r="775" spans="1:23" x14ac:dyDescent="0.25">
      <c r="A775" s="18">
        <v>10355</v>
      </c>
      <c r="B775" s="18">
        <v>10355</v>
      </c>
      <c r="C775" s="18">
        <v>2130</v>
      </c>
      <c r="D775" s="18">
        <v>2130</v>
      </c>
      <c r="E775" s="18" t="s">
        <v>116</v>
      </c>
      <c r="F775" s="18" t="s">
        <v>117</v>
      </c>
      <c r="G775" s="19">
        <v>12.639640650700001</v>
      </c>
      <c r="H775" s="19">
        <v>5.1150799999999998</v>
      </c>
      <c r="I775" s="18" t="s">
        <v>79</v>
      </c>
      <c r="J775" s="18" t="s">
        <v>80</v>
      </c>
      <c r="K775" s="18">
        <v>28</v>
      </c>
      <c r="L775" s="18">
        <v>22</v>
      </c>
      <c r="M775" s="18" t="s">
        <v>59</v>
      </c>
      <c r="N775" s="18" t="s">
        <v>62</v>
      </c>
      <c r="O775" s="18" t="s">
        <v>63</v>
      </c>
      <c r="P775" s="19">
        <v>6007.5282702900004</v>
      </c>
      <c r="Q775" s="19">
        <v>550580.54441600002</v>
      </c>
      <c r="R775" s="20">
        <v>0.72053599999999995</v>
      </c>
      <c r="S775" s="20">
        <v>8.7042389999999994</v>
      </c>
      <c r="T775" s="20">
        <v>0.30199999999999999</v>
      </c>
      <c r="U775" s="20">
        <v>0.30499999999999999</v>
      </c>
      <c r="V775" s="20">
        <f t="shared" si="24"/>
        <v>2.5725482994502396</v>
      </c>
      <c r="W775" s="20">
        <f t="shared" si="25"/>
        <v>30.943400782763398</v>
      </c>
    </row>
    <row r="776" spans="1:23" x14ac:dyDescent="0.25">
      <c r="A776" s="18">
        <v>10356</v>
      </c>
      <c r="B776" s="18">
        <v>10356</v>
      </c>
      <c r="C776" s="18">
        <v>2130</v>
      </c>
      <c r="D776" s="18">
        <v>2130</v>
      </c>
      <c r="E776" s="18" t="s">
        <v>116</v>
      </c>
      <c r="F776" s="18" t="s">
        <v>117</v>
      </c>
      <c r="G776" s="19">
        <v>9.6378039258899992</v>
      </c>
      <c r="H776" s="19">
        <v>3.90028</v>
      </c>
      <c r="I776" s="18" t="s">
        <v>79</v>
      </c>
      <c r="J776" s="18" t="s">
        <v>80</v>
      </c>
      <c r="K776" s="18">
        <v>28</v>
      </c>
      <c r="L776" s="18">
        <v>22</v>
      </c>
      <c r="M776" s="18" t="s">
        <v>59</v>
      </c>
      <c r="N776" s="18" t="s">
        <v>62</v>
      </c>
      <c r="O776" s="18" t="s">
        <v>63</v>
      </c>
      <c r="P776" s="19">
        <v>5871.2061263200003</v>
      </c>
      <c r="Q776" s="19">
        <v>419821.05972000002</v>
      </c>
      <c r="R776" s="20">
        <v>0.72053599999999995</v>
      </c>
      <c r="S776" s="20">
        <v>8.7042389999999994</v>
      </c>
      <c r="T776" s="20">
        <v>0.30199999999999999</v>
      </c>
      <c r="U776" s="20">
        <v>0.30499999999999999</v>
      </c>
      <c r="V776" s="20">
        <f t="shared" si="24"/>
        <v>1.9615839207558399</v>
      </c>
      <c r="W776" s="20">
        <f t="shared" si="25"/>
        <v>23.5945336544094</v>
      </c>
    </row>
    <row r="777" spans="1:23" x14ac:dyDescent="0.25">
      <c r="A777" s="18">
        <v>10357</v>
      </c>
      <c r="B777" s="18">
        <v>10357</v>
      </c>
      <c r="C777" s="18">
        <v>2130</v>
      </c>
      <c r="D777" s="18">
        <v>2130</v>
      </c>
      <c r="E777" s="18" t="s">
        <v>116</v>
      </c>
      <c r="F777" s="18" t="s">
        <v>117</v>
      </c>
      <c r="G777" s="19">
        <v>5.0807281729399998</v>
      </c>
      <c r="H777" s="19">
        <v>2.0560999999999998</v>
      </c>
      <c r="I777" s="18" t="s">
        <v>79</v>
      </c>
      <c r="J777" s="18" t="s">
        <v>80</v>
      </c>
      <c r="K777" s="18">
        <v>28</v>
      </c>
      <c r="L777" s="18">
        <v>22</v>
      </c>
      <c r="M777" s="18" t="s">
        <v>59</v>
      </c>
      <c r="N777" s="18" t="s">
        <v>62</v>
      </c>
      <c r="O777" s="18" t="s">
        <v>63</v>
      </c>
      <c r="P777" s="19">
        <v>1913.2145273199999</v>
      </c>
      <c r="Q777" s="19">
        <v>221315.63394699999</v>
      </c>
      <c r="R777" s="20">
        <v>0.72053599999999995</v>
      </c>
      <c r="S777" s="20">
        <v>8.7042389999999994</v>
      </c>
      <c r="T777" s="20">
        <v>0.30199999999999999</v>
      </c>
      <c r="U777" s="20">
        <v>0.30499999999999999</v>
      </c>
      <c r="V777" s="20">
        <f t="shared" si="24"/>
        <v>1.0340828605807999</v>
      </c>
      <c r="W777" s="20">
        <f t="shared" si="25"/>
        <v>12.438266136490501</v>
      </c>
    </row>
    <row r="778" spans="1:23" x14ac:dyDescent="0.25">
      <c r="A778" s="18">
        <v>10358</v>
      </c>
      <c r="B778" s="18">
        <v>10358</v>
      </c>
      <c r="C778" s="18">
        <v>2130</v>
      </c>
      <c r="D778" s="18">
        <v>2130</v>
      </c>
      <c r="E778" s="18" t="s">
        <v>116</v>
      </c>
      <c r="F778" s="18" t="s">
        <v>117</v>
      </c>
      <c r="G778" s="19">
        <v>21.339983819699999</v>
      </c>
      <c r="H778" s="19">
        <v>8.6359899999999996</v>
      </c>
      <c r="I778" s="18" t="s">
        <v>79</v>
      </c>
      <c r="J778" s="18" t="s">
        <v>80</v>
      </c>
      <c r="K778" s="18">
        <v>28</v>
      </c>
      <c r="L778" s="18">
        <v>22</v>
      </c>
      <c r="M778" s="18" t="s">
        <v>59</v>
      </c>
      <c r="N778" s="18" t="s">
        <v>62</v>
      </c>
      <c r="O778" s="18" t="s">
        <v>63</v>
      </c>
      <c r="P778" s="19">
        <v>4412.1103928000002</v>
      </c>
      <c r="Q778" s="19">
        <v>929565.97691299999</v>
      </c>
      <c r="R778" s="20">
        <v>0.72053599999999995</v>
      </c>
      <c r="S778" s="20">
        <v>8.7042389999999994</v>
      </c>
      <c r="T778" s="20">
        <v>0.30199999999999999</v>
      </c>
      <c r="U778" s="20">
        <v>0.30499999999999999</v>
      </c>
      <c r="V778" s="20">
        <f t="shared" si="24"/>
        <v>4.3433341000667189</v>
      </c>
      <c r="W778" s="20">
        <f t="shared" si="25"/>
        <v>52.242956068318954</v>
      </c>
    </row>
    <row r="779" spans="1:23" x14ac:dyDescent="0.25">
      <c r="A779" s="18">
        <v>10359</v>
      </c>
      <c r="B779" s="18">
        <v>10359</v>
      </c>
      <c r="C779" s="18">
        <v>2130</v>
      </c>
      <c r="D779" s="18">
        <v>2130</v>
      </c>
      <c r="E779" s="18" t="s">
        <v>116</v>
      </c>
      <c r="F779" s="18" t="s">
        <v>117</v>
      </c>
      <c r="G779" s="19">
        <v>13.632662913300001</v>
      </c>
      <c r="H779" s="19">
        <v>5.51694</v>
      </c>
      <c r="I779" s="18" t="s">
        <v>79</v>
      </c>
      <c r="J779" s="18" t="s">
        <v>80</v>
      </c>
      <c r="K779" s="18">
        <v>28</v>
      </c>
      <c r="L779" s="18">
        <v>22</v>
      </c>
      <c r="M779" s="18" t="s">
        <v>59</v>
      </c>
      <c r="N779" s="18" t="s">
        <v>62</v>
      </c>
      <c r="O779" s="18" t="s">
        <v>63</v>
      </c>
      <c r="P779" s="19">
        <v>3710.0299658600002</v>
      </c>
      <c r="Q779" s="19">
        <v>593836.42115299997</v>
      </c>
      <c r="R779" s="20">
        <v>0.72053599999999995</v>
      </c>
      <c r="S779" s="20">
        <v>8.7042389999999994</v>
      </c>
      <c r="T779" s="20">
        <v>0.30199999999999999</v>
      </c>
      <c r="U779" s="20">
        <v>0.30499999999999999</v>
      </c>
      <c r="V779" s="20">
        <f t="shared" si="24"/>
        <v>2.7746574081283195</v>
      </c>
      <c r="W779" s="20">
        <f t="shared" si="25"/>
        <v>33.374431194518699</v>
      </c>
    </row>
    <row r="780" spans="1:23" x14ac:dyDescent="0.25">
      <c r="A780" s="18">
        <v>10360</v>
      </c>
      <c r="B780" s="18">
        <v>10360</v>
      </c>
      <c r="C780" s="18">
        <v>2130</v>
      </c>
      <c r="D780" s="18">
        <v>2130</v>
      </c>
      <c r="E780" s="18" t="s">
        <v>116</v>
      </c>
      <c r="F780" s="18" t="s">
        <v>117</v>
      </c>
      <c r="G780" s="19">
        <v>8.7343210838100003</v>
      </c>
      <c r="H780" s="19">
        <v>3.5346500000000001</v>
      </c>
      <c r="I780" s="18" t="s">
        <v>79</v>
      </c>
      <c r="J780" s="18" t="s">
        <v>80</v>
      </c>
      <c r="K780" s="18">
        <v>28</v>
      </c>
      <c r="L780" s="18">
        <v>22</v>
      </c>
      <c r="M780" s="18" t="s">
        <v>59</v>
      </c>
      <c r="N780" s="18" t="s">
        <v>62</v>
      </c>
      <c r="O780" s="18" t="s">
        <v>63</v>
      </c>
      <c r="P780" s="19">
        <v>2792.5664404099998</v>
      </c>
      <c r="Q780" s="19">
        <v>380465.50454400002</v>
      </c>
      <c r="R780" s="20">
        <v>0.72053599999999995</v>
      </c>
      <c r="S780" s="20">
        <v>8.7042389999999994</v>
      </c>
      <c r="T780" s="20">
        <v>0.30199999999999999</v>
      </c>
      <c r="U780" s="20">
        <v>0.30499999999999999</v>
      </c>
      <c r="V780" s="20">
        <f t="shared" si="24"/>
        <v>1.7776961155351996</v>
      </c>
      <c r="W780" s="20">
        <f t="shared" si="25"/>
        <v>21.382674675038253</v>
      </c>
    </row>
    <row r="781" spans="1:23" x14ac:dyDescent="0.25">
      <c r="A781" s="18">
        <v>10361</v>
      </c>
      <c r="B781" s="18">
        <v>10361</v>
      </c>
      <c r="C781" s="18">
        <v>2130</v>
      </c>
      <c r="D781" s="18">
        <v>2130</v>
      </c>
      <c r="E781" s="18" t="s">
        <v>116</v>
      </c>
      <c r="F781" s="18" t="s">
        <v>117</v>
      </c>
      <c r="G781" s="19">
        <v>12.4705723313</v>
      </c>
      <c r="H781" s="19">
        <v>5.0466600000000001</v>
      </c>
      <c r="I781" s="18" t="s">
        <v>79</v>
      </c>
      <c r="J781" s="18" t="s">
        <v>80</v>
      </c>
      <c r="K781" s="18">
        <v>28</v>
      </c>
      <c r="L781" s="18">
        <v>22</v>
      </c>
      <c r="M781" s="18" t="s">
        <v>59</v>
      </c>
      <c r="N781" s="18" t="s">
        <v>62</v>
      </c>
      <c r="O781" s="18" t="s">
        <v>63</v>
      </c>
      <c r="P781" s="19">
        <v>6401.3054709500002</v>
      </c>
      <c r="Q781" s="19">
        <v>543215.95788100001</v>
      </c>
      <c r="R781" s="20">
        <v>0.72053599999999995</v>
      </c>
      <c r="S781" s="20">
        <v>8.7042389999999994</v>
      </c>
      <c r="T781" s="20">
        <v>0.30199999999999999</v>
      </c>
      <c r="U781" s="20">
        <v>0.30499999999999999</v>
      </c>
      <c r="V781" s="20">
        <f t="shared" si="24"/>
        <v>2.5381375464124796</v>
      </c>
      <c r="W781" s="20">
        <f t="shared" si="25"/>
        <v>30.529497680259304</v>
      </c>
    </row>
    <row r="782" spans="1:23" x14ac:dyDescent="0.25">
      <c r="A782" s="18">
        <v>10362</v>
      </c>
      <c r="B782" s="18">
        <v>10362</v>
      </c>
      <c r="C782" s="18">
        <v>2130</v>
      </c>
      <c r="D782" s="18">
        <v>2130</v>
      </c>
      <c r="E782" s="18" t="s">
        <v>116</v>
      </c>
      <c r="F782" s="18" t="s">
        <v>117</v>
      </c>
      <c r="G782" s="19">
        <v>14.4082694463</v>
      </c>
      <c r="H782" s="19">
        <v>5.8308200000000001</v>
      </c>
      <c r="I782" s="18" t="s">
        <v>79</v>
      </c>
      <c r="J782" s="18" t="s">
        <v>80</v>
      </c>
      <c r="K782" s="18">
        <v>28</v>
      </c>
      <c r="L782" s="18">
        <v>22</v>
      </c>
      <c r="M782" s="18" t="s">
        <v>59</v>
      </c>
      <c r="N782" s="18" t="s">
        <v>62</v>
      </c>
      <c r="O782" s="18" t="s">
        <v>63</v>
      </c>
      <c r="P782" s="19">
        <v>6228.4542556300003</v>
      </c>
      <c r="Q782" s="19">
        <v>627621.70658400003</v>
      </c>
      <c r="R782" s="20">
        <v>0.72053599999999995</v>
      </c>
      <c r="S782" s="20">
        <v>8.7042389999999994</v>
      </c>
      <c r="T782" s="20">
        <v>0.30199999999999999</v>
      </c>
      <c r="U782" s="20">
        <v>0.30499999999999999</v>
      </c>
      <c r="V782" s="20">
        <f t="shared" si="24"/>
        <v>2.9325183722249597</v>
      </c>
      <c r="W782" s="20">
        <f t="shared" si="25"/>
        <v>35.273231337956105</v>
      </c>
    </row>
    <row r="783" spans="1:23" x14ac:dyDescent="0.25">
      <c r="A783" s="18">
        <v>10363</v>
      </c>
      <c r="B783" s="18">
        <v>10363</v>
      </c>
      <c r="C783" s="18">
        <v>2130</v>
      </c>
      <c r="D783" s="18">
        <v>2130</v>
      </c>
      <c r="E783" s="18" t="s">
        <v>116</v>
      </c>
      <c r="F783" s="18" t="s">
        <v>117</v>
      </c>
      <c r="G783" s="19">
        <v>12.9859451647</v>
      </c>
      <c r="H783" s="19">
        <v>5.2552300000000001</v>
      </c>
      <c r="I783" s="18" t="s">
        <v>79</v>
      </c>
      <c r="J783" s="18" t="s">
        <v>80</v>
      </c>
      <c r="K783" s="18">
        <v>28</v>
      </c>
      <c r="L783" s="18">
        <v>22</v>
      </c>
      <c r="M783" s="18" t="s">
        <v>59</v>
      </c>
      <c r="N783" s="18" t="s">
        <v>62</v>
      </c>
      <c r="O783" s="18" t="s">
        <v>63</v>
      </c>
      <c r="P783" s="19">
        <v>4695.3637469699997</v>
      </c>
      <c r="Q783" s="19">
        <v>565665.50870699994</v>
      </c>
      <c r="R783" s="20">
        <v>0.72053599999999995</v>
      </c>
      <c r="S783" s="20">
        <v>8.7042389999999994</v>
      </c>
      <c r="T783" s="20">
        <v>0.30199999999999999</v>
      </c>
      <c r="U783" s="20">
        <v>0.30499999999999999</v>
      </c>
      <c r="V783" s="20">
        <f t="shared" si="24"/>
        <v>2.6430345174894398</v>
      </c>
      <c r="W783" s="20">
        <f t="shared" si="25"/>
        <v>31.791230654379149</v>
      </c>
    </row>
    <row r="784" spans="1:23" x14ac:dyDescent="0.25">
      <c r="A784" s="18">
        <v>10364</v>
      </c>
      <c r="B784" s="18">
        <v>10364</v>
      </c>
      <c r="C784" s="18">
        <v>2130</v>
      </c>
      <c r="D784" s="18">
        <v>2130</v>
      </c>
      <c r="E784" s="18" t="s">
        <v>116</v>
      </c>
      <c r="F784" s="18" t="s">
        <v>117</v>
      </c>
      <c r="G784" s="19">
        <v>11.080168023600001</v>
      </c>
      <c r="H784" s="19">
        <v>4.4839799999999999</v>
      </c>
      <c r="I784" s="18" t="s">
        <v>79</v>
      </c>
      <c r="J784" s="18" t="s">
        <v>80</v>
      </c>
      <c r="K784" s="18">
        <v>28</v>
      </c>
      <c r="L784" s="18">
        <v>22</v>
      </c>
      <c r="M784" s="18" t="s">
        <v>59</v>
      </c>
      <c r="N784" s="18" t="s">
        <v>62</v>
      </c>
      <c r="O784" s="18" t="s">
        <v>63</v>
      </c>
      <c r="P784" s="19">
        <v>3121.01496821</v>
      </c>
      <c r="Q784" s="19">
        <v>482650.18849999999</v>
      </c>
      <c r="R784" s="20">
        <v>0.72053599999999995</v>
      </c>
      <c r="S784" s="20">
        <v>8.7042389999999994</v>
      </c>
      <c r="T784" s="20">
        <v>0.30199999999999999</v>
      </c>
      <c r="U784" s="20">
        <v>0.30499999999999999</v>
      </c>
      <c r="V784" s="20">
        <f t="shared" si="24"/>
        <v>2.2551465712694396</v>
      </c>
      <c r="W784" s="20">
        <f t="shared" si="25"/>
        <v>27.125595345897899</v>
      </c>
    </row>
    <row r="785" spans="1:23" x14ac:dyDescent="0.25">
      <c r="A785" s="18">
        <v>10365</v>
      </c>
      <c r="B785" s="18">
        <v>10365</v>
      </c>
      <c r="C785" s="18">
        <v>2130</v>
      </c>
      <c r="D785" s="18">
        <v>2130</v>
      </c>
      <c r="E785" s="18" t="s">
        <v>116</v>
      </c>
      <c r="F785" s="18" t="s">
        <v>117</v>
      </c>
      <c r="G785" s="19">
        <v>45.2859601157</v>
      </c>
      <c r="H785" s="19">
        <v>18.326599999999999</v>
      </c>
      <c r="I785" s="18" t="s">
        <v>79</v>
      </c>
      <c r="J785" s="18" t="s">
        <v>80</v>
      </c>
      <c r="K785" s="18">
        <v>28</v>
      </c>
      <c r="L785" s="18">
        <v>22</v>
      </c>
      <c r="M785" s="18" t="s">
        <v>59</v>
      </c>
      <c r="N785" s="18" t="s">
        <v>62</v>
      </c>
      <c r="O785" s="18" t="s">
        <v>63</v>
      </c>
      <c r="P785" s="19">
        <v>7315.3437720000002</v>
      </c>
      <c r="Q785" s="19">
        <v>1972648.53202</v>
      </c>
      <c r="R785" s="20">
        <v>0.72053599999999995</v>
      </c>
      <c r="S785" s="20">
        <v>8.7042389999999994</v>
      </c>
      <c r="T785" s="20">
        <v>0.30199999999999999</v>
      </c>
      <c r="U785" s="20">
        <v>0.30499999999999999</v>
      </c>
      <c r="V785" s="20">
        <f t="shared" si="24"/>
        <v>9.2170725902047987</v>
      </c>
      <c r="W785" s="20">
        <f t="shared" si="25"/>
        <v>110.86577898789299</v>
      </c>
    </row>
    <row r="786" spans="1:23" x14ac:dyDescent="0.25">
      <c r="A786" s="18">
        <v>10366</v>
      </c>
      <c r="B786" s="18">
        <v>10366</v>
      </c>
      <c r="C786" s="18">
        <v>2130</v>
      </c>
      <c r="D786" s="18">
        <v>2130</v>
      </c>
      <c r="E786" s="18" t="s">
        <v>116</v>
      </c>
      <c r="F786" s="18" t="s">
        <v>117</v>
      </c>
      <c r="G786" s="19">
        <v>5.2216093496999996</v>
      </c>
      <c r="H786" s="19">
        <v>2.1131099999999998</v>
      </c>
      <c r="I786" s="18" t="s">
        <v>79</v>
      </c>
      <c r="J786" s="18" t="s">
        <v>80</v>
      </c>
      <c r="K786" s="18">
        <v>28</v>
      </c>
      <c r="L786" s="18">
        <v>22</v>
      </c>
      <c r="M786" s="18" t="s">
        <v>59</v>
      </c>
      <c r="N786" s="18" t="s">
        <v>62</v>
      </c>
      <c r="O786" s="18" t="s">
        <v>63</v>
      </c>
      <c r="P786" s="19">
        <v>3775.2300990600002</v>
      </c>
      <c r="Q786" s="19">
        <v>227452.393461</v>
      </c>
      <c r="R786" s="20">
        <v>0.72053599999999995</v>
      </c>
      <c r="S786" s="20">
        <v>8.7042389999999994</v>
      </c>
      <c r="T786" s="20">
        <v>0.30199999999999999</v>
      </c>
      <c r="U786" s="20">
        <v>0.30499999999999999</v>
      </c>
      <c r="V786" s="20">
        <f t="shared" si="24"/>
        <v>1.0627551352180797</v>
      </c>
      <c r="W786" s="20">
        <f t="shared" si="25"/>
        <v>12.783145058936549</v>
      </c>
    </row>
    <row r="787" spans="1:23" x14ac:dyDescent="0.25">
      <c r="A787" s="18">
        <v>10367</v>
      </c>
      <c r="B787" s="18">
        <v>10367</v>
      </c>
      <c r="C787" s="18">
        <v>2130</v>
      </c>
      <c r="D787" s="18">
        <v>2130</v>
      </c>
      <c r="E787" s="18" t="s">
        <v>116</v>
      </c>
      <c r="F787" s="18" t="s">
        <v>117</v>
      </c>
      <c r="G787" s="19">
        <v>13.5509656697</v>
      </c>
      <c r="H787" s="19">
        <v>5.4838800000000001</v>
      </c>
      <c r="I787" s="18" t="s">
        <v>79</v>
      </c>
      <c r="J787" s="18" t="s">
        <v>80</v>
      </c>
      <c r="K787" s="18">
        <v>28</v>
      </c>
      <c r="L787" s="18">
        <v>22</v>
      </c>
      <c r="M787" s="18" t="s">
        <v>59</v>
      </c>
      <c r="N787" s="18" t="s">
        <v>62</v>
      </c>
      <c r="O787" s="18" t="s">
        <v>63</v>
      </c>
      <c r="P787" s="19">
        <v>8942.5995620400008</v>
      </c>
      <c r="Q787" s="19">
        <v>590277.70345399994</v>
      </c>
      <c r="R787" s="20">
        <v>0.72053599999999995</v>
      </c>
      <c r="S787" s="20">
        <v>8.7042389999999994</v>
      </c>
      <c r="T787" s="20">
        <v>0.30199999999999999</v>
      </c>
      <c r="U787" s="20">
        <v>0.30499999999999999</v>
      </c>
      <c r="V787" s="20">
        <f t="shared" si="24"/>
        <v>2.7580304058566396</v>
      </c>
      <c r="W787" s="20">
        <f t="shared" si="25"/>
        <v>33.1744365062874</v>
      </c>
    </row>
    <row r="788" spans="1:23" x14ac:dyDescent="0.25">
      <c r="A788" s="18">
        <v>10368</v>
      </c>
      <c r="B788" s="18">
        <v>10368</v>
      </c>
      <c r="C788" s="18">
        <v>2130</v>
      </c>
      <c r="D788" s="18">
        <v>2130</v>
      </c>
      <c r="E788" s="18" t="s">
        <v>116</v>
      </c>
      <c r="F788" s="18" t="s">
        <v>117</v>
      </c>
      <c r="G788" s="19">
        <v>9.6327496949100002</v>
      </c>
      <c r="H788" s="19">
        <v>3.8982399999999999</v>
      </c>
      <c r="I788" s="18" t="s">
        <v>79</v>
      </c>
      <c r="J788" s="18" t="s">
        <v>80</v>
      </c>
      <c r="K788" s="18">
        <v>28</v>
      </c>
      <c r="L788" s="18">
        <v>22</v>
      </c>
      <c r="M788" s="18" t="s">
        <v>59</v>
      </c>
      <c r="N788" s="18" t="s">
        <v>62</v>
      </c>
      <c r="O788" s="18" t="s">
        <v>63</v>
      </c>
      <c r="P788" s="19">
        <v>3592.4504421900001</v>
      </c>
      <c r="Q788" s="19">
        <v>419600.89830200002</v>
      </c>
      <c r="R788" s="20">
        <v>0.72053599999999995</v>
      </c>
      <c r="S788" s="20">
        <v>8.7042389999999994</v>
      </c>
      <c r="T788" s="20">
        <v>0.30199999999999999</v>
      </c>
      <c r="U788" s="20">
        <v>0.30499999999999999</v>
      </c>
      <c r="V788" s="20">
        <f t="shared" si="24"/>
        <v>1.9605579351347195</v>
      </c>
      <c r="W788" s="20">
        <f t="shared" si="25"/>
        <v>23.5821927843552</v>
      </c>
    </row>
    <row r="789" spans="1:23" x14ac:dyDescent="0.25">
      <c r="A789" s="18">
        <v>10369</v>
      </c>
      <c r="B789" s="18">
        <v>10369</v>
      </c>
      <c r="C789" s="18">
        <v>2130</v>
      </c>
      <c r="D789" s="18">
        <v>2130</v>
      </c>
      <c r="E789" s="18" t="s">
        <v>116</v>
      </c>
      <c r="F789" s="18" t="s">
        <v>117</v>
      </c>
      <c r="G789" s="19">
        <v>25.749284338599999</v>
      </c>
      <c r="H789" s="19">
        <v>10.420400000000001</v>
      </c>
      <c r="I789" s="18" t="s">
        <v>79</v>
      </c>
      <c r="J789" s="18" t="s">
        <v>80</v>
      </c>
      <c r="K789" s="18">
        <v>28</v>
      </c>
      <c r="L789" s="18">
        <v>22</v>
      </c>
      <c r="M789" s="18" t="s">
        <v>59</v>
      </c>
      <c r="N789" s="18" t="s">
        <v>62</v>
      </c>
      <c r="O789" s="18" t="s">
        <v>63</v>
      </c>
      <c r="P789" s="19">
        <v>4935.1670449599997</v>
      </c>
      <c r="Q789" s="19">
        <v>1121634.3392399999</v>
      </c>
      <c r="R789" s="20">
        <v>0.72053599999999995</v>
      </c>
      <c r="S789" s="20">
        <v>8.7042389999999994</v>
      </c>
      <c r="T789" s="20">
        <v>0.30199999999999999</v>
      </c>
      <c r="U789" s="20">
        <v>0.30499999999999999</v>
      </c>
      <c r="V789" s="20">
        <f t="shared" si="24"/>
        <v>5.2407747874111994</v>
      </c>
      <c r="W789" s="20">
        <f t="shared" si="25"/>
        <v>63.037648192542001</v>
      </c>
    </row>
    <row r="790" spans="1:23" x14ac:dyDescent="0.25">
      <c r="A790" s="18">
        <v>10370</v>
      </c>
      <c r="B790" s="18">
        <v>10370</v>
      </c>
      <c r="C790" s="18">
        <v>2130</v>
      </c>
      <c r="D790" s="18">
        <v>2130</v>
      </c>
      <c r="E790" s="18" t="s">
        <v>116</v>
      </c>
      <c r="F790" s="18" t="s">
        <v>117</v>
      </c>
      <c r="G790" s="19">
        <v>7.0402326672999997</v>
      </c>
      <c r="H790" s="19">
        <v>2.8490799999999998</v>
      </c>
      <c r="I790" s="18" t="s">
        <v>79</v>
      </c>
      <c r="J790" s="18" t="s">
        <v>80</v>
      </c>
      <c r="K790" s="18">
        <v>28</v>
      </c>
      <c r="L790" s="18">
        <v>22</v>
      </c>
      <c r="M790" s="18" t="s">
        <v>59</v>
      </c>
      <c r="N790" s="18" t="s">
        <v>62</v>
      </c>
      <c r="O790" s="18" t="s">
        <v>63</v>
      </c>
      <c r="P790" s="19">
        <v>2358.9028633799999</v>
      </c>
      <c r="Q790" s="19">
        <v>306671.30829800002</v>
      </c>
      <c r="R790" s="20">
        <v>0.72053599999999995</v>
      </c>
      <c r="S790" s="20">
        <v>8.7042389999999994</v>
      </c>
      <c r="T790" s="20">
        <v>0.30199999999999999</v>
      </c>
      <c r="U790" s="20">
        <v>0.30499999999999999</v>
      </c>
      <c r="V790" s="20">
        <f t="shared" si="24"/>
        <v>1.4328995654022398</v>
      </c>
      <c r="W790" s="20">
        <f t="shared" si="25"/>
        <v>17.235355908833398</v>
      </c>
    </row>
    <row r="791" spans="1:23" x14ac:dyDescent="0.25">
      <c r="A791" s="18">
        <v>10371</v>
      </c>
      <c r="B791" s="18">
        <v>10371</v>
      </c>
      <c r="C791" s="18">
        <v>2130</v>
      </c>
      <c r="D791" s="18">
        <v>2130</v>
      </c>
      <c r="E791" s="18" t="s">
        <v>116</v>
      </c>
      <c r="F791" s="18" t="s">
        <v>117</v>
      </c>
      <c r="G791" s="19">
        <v>11.1414777697</v>
      </c>
      <c r="H791" s="19">
        <v>4.5087999999999999</v>
      </c>
      <c r="I791" s="18" t="s">
        <v>79</v>
      </c>
      <c r="J791" s="18" t="s">
        <v>80</v>
      </c>
      <c r="K791" s="18">
        <v>28</v>
      </c>
      <c r="L791" s="18">
        <v>22</v>
      </c>
      <c r="M791" s="18" t="s">
        <v>59</v>
      </c>
      <c r="N791" s="18" t="s">
        <v>62</v>
      </c>
      <c r="O791" s="18" t="s">
        <v>63</v>
      </c>
      <c r="P791" s="19">
        <v>3384.9776551099999</v>
      </c>
      <c r="Q791" s="19">
        <v>485320.830357</v>
      </c>
      <c r="R791" s="20">
        <v>0.72053599999999995</v>
      </c>
      <c r="S791" s="20">
        <v>8.7042389999999994</v>
      </c>
      <c r="T791" s="20">
        <v>0.30199999999999999</v>
      </c>
      <c r="U791" s="20">
        <v>0.30499999999999999</v>
      </c>
      <c r="V791" s="20">
        <f t="shared" si="24"/>
        <v>2.2676293963263996</v>
      </c>
      <c r="W791" s="20">
        <f t="shared" si="25"/>
        <v>27.275742598223999</v>
      </c>
    </row>
    <row r="792" spans="1:23" x14ac:dyDescent="0.25">
      <c r="A792" s="18">
        <v>10372</v>
      </c>
      <c r="B792" s="18">
        <v>10372</v>
      </c>
      <c r="C792" s="18">
        <v>2130</v>
      </c>
      <c r="D792" s="18">
        <v>2130</v>
      </c>
      <c r="E792" s="18" t="s">
        <v>116</v>
      </c>
      <c r="F792" s="18" t="s">
        <v>117</v>
      </c>
      <c r="G792" s="19">
        <v>4.2367638053199999</v>
      </c>
      <c r="H792" s="19">
        <v>1.7145600000000001</v>
      </c>
      <c r="I792" s="18" t="s">
        <v>79</v>
      </c>
      <c r="J792" s="18" t="s">
        <v>80</v>
      </c>
      <c r="K792" s="18">
        <v>28</v>
      </c>
      <c r="L792" s="18">
        <v>22</v>
      </c>
      <c r="M792" s="18" t="s">
        <v>59</v>
      </c>
      <c r="N792" s="18" t="s">
        <v>62</v>
      </c>
      <c r="O792" s="18" t="s">
        <v>63</v>
      </c>
      <c r="P792" s="19">
        <v>1884.37111899</v>
      </c>
      <c r="Q792" s="19">
        <v>184552.69314600001</v>
      </c>
      <c r="R792" s="20">
        <v>0.72053599999999995</v>
      </c>
      <c r="S792" s="20">
        <v>8.7042389999999994</v>
      </c>
      <c r="T792" s="20">
        <v>0.30199999999999999</v>
      </c>
      <c r="U792" s="20">
        <v>0.30499999999999999</v>
      </c>
      <c r="V792" s="20">
        <f t="shared" si="24"/>
        <v>0.8623107385036799</v>
      </c>
      <c r="W792" s="20">
        <f t="shared" si="25"/>
        <v>10.372138313788801</v>
      </c>
    </row>
    <row r="793" spans="1:23" x14ac:dyDescent="0.25">
      <c r="A793" s="18">
        <v>10373</v>
      </c>
      <c r="B793" s="18">
        <v>10373</v>
      </c>
      <c r="C793" s="18">
        <v>2130</v>
      </c>
      <c r="D793" s="18">
        <v>2130</v>
      </c>
      <c r="E793" s="18" t="s">
        <v>116</v>
      </c>
      <c r="F793" s="18" t="s">
        <v>117</v>
      </c>
      <c r="G793" s="19">
        <v>19.485420685499999</v>
      </c>
      <c r="H793" s="19">
        <v>7.8854699999999998</v>
      </c>
      <c r="I793" s="18" t="s">
        <v>79</v>
      </c>
      <c r="J793" s="18" t="s">
        <v>80</v>
      </c>
      <c r="K793" s="18">
        <v>28</v>
      </c>
      <c r="L793" s="18">
        <v>22</v>
      </c>
      <c r="M793" s="18" t="s">
        <v>59</v>
      </c>
      <c r="N793" s="18" t="s">
        <v>62</v>
      </c>
      <c r="O793" s="18" t="s">
        <v>63</v>
      </c>
      <c r="P793" s="19">
        <v>3630.8178192700002</v>
      </c>
      <c r="Q793" s="19">
        <v>848781.52992400003</v>
      </c>
      <c r="R793" s="20">
        <v>0.72053599999999995</v>
      </c>
      <c r="S793" s="20">
        <v>8.7042389999999994</v>
      </c>
      <c r="T793" s="20">
        <v>0.30199999999999999</v>
      </c>
      <c r="U793" s="20">
        <v>0.30499999999999999</v>
      </c>
      <c r="V793" s="20">
        <f t="shared" si="24"/>
        <v>3.9658719783201595</v>
      </c>
      <c r="W793" s="20">
        <f t="shared" si="25"/>
        <v>47.702725777594345</v>
      </c>
    </row>
    <row r="794" spans="1:23" x14ac:dyDescent="0.25">
      <c r="A794" s="18">
        <v>10374</v>
      </c>
      <c r="B794" s="18">
        <v>10374</v>
      </c>
      <c r="C794" s="18">
        <v>2130</v>
      </c>
      <c r="D794" s="18">
        <v>2130</v>
      </c>
      <c r="E794" s="18" t="s">
        <v>116</v>
      </c>
      <c r="F794" s="18" t="s">
        <v>117</v>
      </c>
      <c r="G794" s="19">
        <v>12.874141979699999</v>
      </c>
      <c r="H794" s="19">
        <v>5.2099799999999998</v>
      </c>
      <c r="I794" s="18" t="s">
        <v>79</v>
      </c>
      <c r="J794" s="18" t="s">
        <v>80</v>
      </c>
      <c r="K794" s="18">
        <v>28</v>
      </c>
      <c r="L794" s="18">
        <v>22</v>
      </c>
      <c r="M794" s="18" t="s">
        <v>59</v>
      </c>
      <c r="N794" s="18" t="s">
        <v>62</v>
      </c>
      <c r="O794" s="18" t="s">
        <v>63</v>
      </c>
      <c r="P794" s="19">
        <v>3863.81212839</v>
      </c>
      <c r="Q794" s="19">
        <v>560795.38144799997</v>
      </c>
      <c r="R794" s="20">
        <v>0.72053599999999995</v>
      </c>
      <c r="S794" s="20">
        <v>8.7042389999999994</v>
      </c>
      <c r="T794" s="20">
        <v>0.30199999999999999</v>
      </c>
      <c r="U794" s="20">
        <v>0.30499999999999999</v>
      </c>
      <c r="V794" s="20">
        <f t="shared" si="24"/>
        <v>2.6202767481974396</v>
      </c>
      <c r="W794" s="20">
        <f t="shared" si="25"/>
        <v>31.5174932181279</v>
      </c>
    </row>
    <row r="795" spans="1:23" x14ac:dyDescent="0.25">
      <c r="A795" s="18">
        <v>10375</v>
      </c>
      <c r="B795" s="18">
        <v>10375</v>
      </c>
      <c r="C795" s="18">
        <v>2130</v>
      </c>
      <c r="D795" s="18">
        <v>2130</v>
      </c>
      <c r="E795" s="18" t="s">
        <v>116</v>
      </c>
      <c r="F795" s="18" t="s">
        <v>117</v>
      </c>
      <c r="G795" s="19">
        <v>12.4278719685</v>
      </c>
      <c r="H795" s="19">
        <v>5.0293799999999997</v>
      </c>
      <c r="I795" s="18" t="s">
        <v>79</v>
      </c>
      <c r="J795" s="18" t="s">
        <v>80</v>
      </c>
      <c r="K795" s="18">
        <v>28</v>
      </c>
      <c r="L795" s="18">
        <v>22</v>
      </c>
      <c r="M795" s="18" t="s">
        <v>59</v>
      </c>
      <c r="N795" s="18" t="s">
        <v>62</v>
      </c>
      <c r="O795" s="18" t="s">
        <v>63</v>
      </c>
      <c r="P795" s="19">
        <v>4365.9377336400003</v>
      </c>
      <c r="Q795" s="19">
        <v>541355.93751900003</v>
      </c>
      <c r="R795" s="20">
        <v>0.72053599999999995</v>
      </c>
      <c r="S795" s="20">
        <v>8.7042389999999994</v>
      </c>
      <c r="T795" s="20">
        <v>0.30199999999999999</v>
      </c>
      <c r="U795" s="20">
        <v>0.30499999999999999</v>
      </c>
      <c r="V795" s="20">
        <f t="shared" si="24"/>
        <v>2.5294468446806397</v>
      </c>
      <c r="W795" s="20">
        <f t="shared" si="25"/>
        <v>30.424963251564897</v>
      </c>
    </row>
    <row r="796" spans="1:23" x14ac:dyDescent="0.25">
      <c r="A796" s="18">
        <v>10376</v>
      </c>
      <c r="B796" s="18">
        <v>10376</v>
      </c>
      <c r="C796" s="18">
        <v>2130</v>
      </c>
      <c r="D796" s="18">
        <v>2130</v>
      </c>
      <c r="E796" s="18" t="s">
        <v>116</v>
      </c>
      <c r="F796" s="18" t="s">
        <v>117</v>
      </c>
      <c r="G796" s="19">
        <v>29.674894316100001</v>
      </c>
      <c r="H796" s="19">
        <v>12.009</v>
      </c>
      <c r="I796" s="18" t="s">
        <v>79</v>
      </c>
      <c r="J796" s="18" t="s">
        <v>80</v>
      </c>
      <c r="K796" s="18">
        <v>28</v>
      </c>
      <c r="L796" s="18">
        <v>22</v>
      </c>
      <c r="M796" s="18" t="s">
        <v>59</v>
      </c>
      <c r="N796" s="18" t="s">
        <v>62</v>
      </c>
      <c r="O796" s="18" t="s">
        <v>63</v>
      </c>
      <c r="P796" s="19">
        <v>6782.5107429899999</v>
      </c>
      <c r="Q796" s="19">
        <v>1292633.2258599999</v>
      </c>
      <c r="R796" s="20">
        <v>0.72053599999999995</v>
      </c>
      <c r="S796" s="20">
        <v>8.7042389999999994</v>
      </c>
      <c r="T796" s="20">
        <v>0.30199999999999999</v>
      </c>
      <c r="U796" s="20">
        <v>0.30499999999999999</v>
      </c>
      <c r="V796" s="20">
        <f t="shared" si="24"/>
        <v>6.0397359431519995</v>
      </c>
      <c r="W796" s="20">
        <f t="shared" si="25"/>
        <v>72.647798274945004</v>
      </c>
    </row>
    <row r="797" spans="1:23" x14ac:dyDescent="0.25">
      <c r="A797" s="18">
        <v>10377</v>
      </c>
      <c r="B797" s="18">
        <v>10377</v>
      </c>
      <c r="C797" s="18">
        <v>2130</v>
      </c>
      <c r="D797" s="18">
        <v>2130</v>
      </c>
      <c r="E797" s="18" t="s">
        <v>116</v>
      </c>
      <c r="F797" s="18" t="s">
        <v>117</v>
      </c>
      <c r="G797" s="19">
        <v>19.883818445100001</v>
      </c>
      <c r="H797" s="19">
        <v>8.0466999999999995</v>
      </c>
      <c r="I797" s="18" t="s">
        <v>79</v>
      </c>
      <c r="J797" s="18" t="s">
        <v>80</v>
      </c>
      <c r="K797" s="18">
        <v>28</v>
      </c>
      <c r="L797" s="18">
        <v>22</v>
      </c>
      <c r="M797" s="18" t="s">
        <v>59</v>
      </c>
      <c r="N797" s="18" t="s">
        <v>62</v>
      </c>
      <c r="O797" s="18" t="s">
        <v>63</v>
      </c>
      <c r="P797" s="19">
        <v>4878.4435905299997</v>
      </c>
      <c r="Q797" s="19">
        <v>866135.66691599996</v>
      </c>
      <c r="R797" s="20">
        <v>0.72053599999999995</v>
      </c>
      <c r="S797" s="20">
        <v>8.7042389999999994</v>
      </c>
      <c r="T797" s="20">
        <v>0.30199999999999999</v>
      </c>
      <c r="U797" s="20">
        <v>0.30499999999999999</v>
      </c>
      <c r="V797" s="20">
        <f t="shared" si="24"/>
        <v>4.0469600477775991</v>
      </c>
      <c r="W797" s="20">
        <f t="shared" si="25"/>
        <v>48.678077973103505</v>
      </c>
    </row>
    <row r="798" spans="1:23" x14ac:dyDescent="0.25">
      <c r="A798" s="18">
        <v>10378</v>
      </c>
      <c r="B798" s="18">
        <v>10378</v>
      </c>
      <c r="C798" s="18">
        <v>2130</v>
      </c>
      <c r="D798" s="18">
        <v>2130</v>
      </c>
      <c r="E798" s="18" t="s">
        <v>116</v>
      </c>
      <c r="F798" s="18" t="s">
        <v>117</v>
      </c>
      <c r="G798" s="19">
        <v>37.573676947700001</v>
      </c>
      <c r="H798" s="19">
        <v>15.205500000000001</v>
      </c>
      <c r="I798" s="18" t="s">
        <v>79</v>
      </c>
      <c r="J798" s="18" t="s">
        <v>80</v>
      </c>
      <c r="K798" s="18">
        <v>28</v>
      </c>
      <c r="L798" s="18">
        <v>22</v>
      </c>
      <c r="M798" s="18" t="s">
        <v>59</v>
      </c>
      <c r="N798" s="18" t="s">
        <v>62</v>
      </c>
      <c r="O798" s="18" t="s">
        <v>63</v>
      </c>
      <c r="P798" s="19">
        <v>8543.2436229499999</v>
      </c>
      <c r="Q798" s="19">
        <v>1636702.8210100001</v>
      </c>
      <c r="R798" s="20">
        <v>0.72053599999999995</v>
      </c>
      <c r="S798" s="20">
        <v>8.7042389999999994</v>
      </c>
      <c r="T798" s="20">
        <v>0.30199999999999999</v>
      </c>
      <c r="U798" s="20">
        <v>0.30499999999999999</v>
      </c>
      <c r="V798" s="20">
        <f t="shared" si="24"/>
        <v>7.6473648833040002</v>
      </c>
      <c r="W798" s="20">
        <f t="shared" si="25"/>
        <v>91.984852749577513</v>
      </c>
    </row>
    <row r="799" spans="1:23" x14ac:dyDescent="0.25">
      <c r="A799" s="18">
        <v>10379</v>
      </c>
      <c r="B799" s="18">
        <v>10379</v>
      </c>
      <c r="C799" s="18">
        <v>2130</v>
      </c>
      <c r="D799" s="18">
        <v>2130</v>
      </c>
      <c r="E799" s="18" t="s">
        <v>116</v>
      </c>
      <c r="F799" s="18" t="s">
        <v>117</v>
      </c>
      <c r="G799" s="19">
        <v>6.2511246948699997</v>
      </c>
      <c r="H799" s="19">
        <v>2.5297399999999999</v>
      </c>
      <c r="I799" s="18" t="s">
        <v>79</v>
      </c>
      <c r="J799" s="18" t="s">
        <v>80</v>
      </c>
      <c r="K799" s="18">
        <v>28</v>
      </c>
      <c r="L799" s="18">
        <v>22</v>
      </c>
      <c r="M799" s="18" t="s">
        <v>59</v>
      </c>
      <c r="N799" s="18" t="s">
        <v>62</v>
      </c>
      <c r="O799" s="18" t="s">
        <v>63</v>
      </c>
      <c r="P799" s="19">
        <v>2343.0988534899998</v>
      </c>
      <c r="Q799" s="19">
        <v>272297.90251400002</v>
      </c>
      <c r="R799" s="20">
        <v>0.72053599999999995</v>
      </c>
      <c r="S799" s="20">
        <v>8.7042389999999994</v>
      </c>
      <c r="T799" s="20">
        <v>0.30199999999999999</v>
      </c>
      <c r="U799" s="20">
        <v>0.30499999999999999</v>
      </c>
      <c r="V799" s="20">
        <f t="shared" si="24"/>
        <v>1.2722925809667198</v>
      </c>
      <c r="W799" s="20">
        <f t="shared" si="25"/>
        <v>15.3035257896627</v>
      </c>
    </row>
    <row r="800" spans="1:23" x14ac:dyDescent="0.25">
      <c r="A800" s="18">
        <v>10380</v>
      </c>
      <c r="B800" s="18">
        <v>10380</v>
      </c>
      <c r="C800" s="18">
        <v>2130</v>
      </c>
      <c r="D800" s="18">
        <v>2130</v>
      </c>
      <c r="E800" s="18" t="s">
        <v>116</v>
      </c>
      <c r="F800" s="18" t="s">
        <v>117</v>
      </c>
      <c r="G800" s="19">
        <v>40.059803781900001</v>
      </c>
      <c r="H800" s="19">
        <v>16.211600000000001</v>
      </c>
      <c r="I800" s="18" t="s">
        <v>79</v>
      </c>
      <c r="J800" s="18" t="s">
        <v>80</v>
      </c>
      <c r="K800" s="18">
        <v>28</v>
      </c>
      <c r="L800" s="18">
        <v>22</v>
      </c>
      <c r="M800" s="18" t="s">
        <v>59</v>
      </c>
      <c r="N800" s="18" t="s">
        <v>62</v>
      </c>
      <c r="O800" s="18" t="s">
        <v>63</v>
      </c>
      <c r="P800" s="19">
        <v>13551.6245471</v>
      </c>
      <c r="Q800" s="19">
        <v>1744998.0727299999</v>
      </c>
      <c r="R800" s="20">
        <v>0.72053599999999995</v>
      </c>
      <c r="S800" s="20">
        <v>8.7042389999999994</v>
      </c>
      <c r="T800" s="20">
        <v>0.30199999999999999</v>
      </c>
      <c r="U800" s="20">
        <v>0.30499999999999999</v>
      </c>
      <c r="V800" s="20">
        <f t="shared" si="24"/>
        <v>8.1533669094847987</v>
      </c>
      <c r="W800" s="20">
        <f t="shared" si="25"/>
        <v>98.071200475818003</v>
      </c>
    </row>
    <row r="801" spans="1:23" x14ac:dyDescent="0.25">
      <c r="A801" s="18">
        <v>10381</v>
      </c>
      <c r="B801" s="18">
        <v>10381</v>
      </c>
      <c r="C801" s="18">
        <v>2130</v>
      </c>
      <c r="D801" s="18">
        <v>2130</v>
      </c>
      <c r="E801" s="18" t="s">
        <v>116</v>
      </c>
      <c r="F801" s="18" t="s">
        <v>117</v>
      </c>
      <c r="G801" s="19">
        <v>19.998098948700001</v>
      </c>
      <c r="H801" s="19">
        <v>8.0929400000000005</v>
      </c>
      <c r="I801" s="18" t="s">
        <v>79</v>
      </c>
      <c r="J801" s="18" t="s">
        <v>80</v>
      </c>
      <c r="K801" s="18">
        <v>28</v>
      </c>
      <c r="L801" s="18">
        <v>22</v>
      </c>
      <c r="M801" s="18" t="s">
        <v>59</v>
      </c>
      <c r="N801" s="18" t="s">
        <v>62</v>
      </c>
      <c r="O801" s="18" t="s">
        <v>63</v>
      </c>
      <c r="P801" s="19">
        <v>4234.3798698299997</v>
      </c>
      <c r="Q801" s="19">
        <v>871113.70573799999</v>
      </c>
      <c r="R801" s="20">
        <v>0.72053599999999995</v>
      </c>
      <c r="S801" s="20">
        <v>8.7042389999999994</v>
      </c>
      <c r="T801" s="20">
        <v>0.30199999999999999</v>
      </c>
      <c r="U801" s="20">
        <v>0.30499999999999999</v>
      </c>
      <c r="V801" s="20">
        <f t="shared" si="24"/>
        <v>4.0702157218563197</v>
      </c>
      <c r="W801" s="20">
        <f t="shared" si="25"/>
        <v>48.957804360998701</v>
      </c>
    </row>
    <row r="802" spans="1:23" x14ac:dyDescent="0.25">
      <c r="A802" s="18">
        <v>10382</v>
      </c>
      <c r="B802" s="18">
        <v>10382</v>
      </c>
      <c r="C802" s="18">
        <v>2130</v>
      </c>
      <c r="D802" s="18">
        <v>2130</v>
      </c>
      <c r="E802" s="18" t="s">
        <v>116</v>
      </c>
      <c r="F802" s="18" t="s">
        <v>117</v>
      </c>
      <c r="G802" s="19">
        <v>9.1293711342500004</v>
      </c>
      <c r="H802" s="19">
        <v>3.6945299999999999</v>
      </c>
      <c r="I802" s="18" t="s">
        <v>79</v>
      </c>
      <c r="J802" s="18" t="s">
        <v>80</v>
      </c>
      <c r="K802" s="18">
        <v>28</v>
      </c>
      <c r="L802" s="18">
        <v>22</v>
      </c>
      <c r="M802" s="18" t="s">
        <v>59</v>
      </c>
      <c r="N802" s="18" t="s">
        <v>62</v>
      </c>
      <c r="O802" s="18" t="s">
        <v>63</v>
      </c>
      <c r="P802" s="19">
        <v>2946.5129437000001</v>
      </c>
      <c r="Q802" s="19">
        <v>397673.81590699998</v>
      </c>
      <c r="R802" s="20">
        <v>0.72053599999999995</v>
      </c>
      <c r="S802" s="20">
        <v>8.7042389999999994</v>
      </c>
      <c r="T802" s="20">
        <v>0.30199999999999999</v>
      </c>
      <c r="U802" s="20">
        <v>0.30499999999999999</v>
      </c>
      <c r="V802" s="20">
        <f t="shared" si="24"/>
        <v>1.8581052239198397</v>
      </c>
      <c r="W802" s="20">
        <f t="shared" si="25"/>
        <v>22.349860118305649</v>
      </c>
    </row>
    <row r="803" spans="1:23" x14ac:dyDescent="0.25">
      <c r="A803" s="18">
        <v>10383</v>
      </c>
      <c r="B803" s="18">
        <v>10383</v>
      </c>
      <c r="C803" s="18">
        <v>2130</v>
      </c>
      <c r="D803" s="18">
        <v>2130</v>
      </c>
      <c r="E803" s="18" t="s">
        <v>116</v>
      </c>
      <c r="F803" s="18" t="s">
        <v>117</v>
      </c>
      <c r="G803" s="19">
        <v>16.400611972899998</v>
      </c>
      <c r="H803" s="19">
        <v>6.6370899999999997</v>
      </c>
      <c r="I803" s="18" t="s">
        <v>79</v>
      </c>
      <c r="J803" s="18" t="s">
        <v>80</v>
      </c>
      <c r="K803" s="18">
        <v>28</v>
      </c>
      <c r="L803" s="18">
        <v>22</v>
      </c>
      <c r="M803" s="18" t="s">
        <v>59</v>
      </c>
      <c r="N803" s="18" t="s">
        <v>62</v>
      </c>
      <c r="O803" s="18" t="s">
        <v>63</v>
      </c>
      <c r="P803" s="19">
        <v>3590.04187718</v>
      </c>
      <c r="Q803" s="19">
        <v>714407.79989999998</v>
      </c>
      <c r="R803" s="20">
        <v>0.72053599999999995</v>
      </c>
      <c r="S803" s="20">
        <v>8.7042389999999994</v>
      </c>
      <c r="T803" s="20">
        <v>0.30199999999999999</v>
      </c>
      <c r="U803" s="20">
        <v>0.30499999999999999</v>
      </c>
      <c r="V803" s="20">
        <f t="shared" si="24"/>
        <v>3.3380190716075195</v>
      </c>
      <c r="W803" s="20">
        <f t="shared" si="25"/>
        <v>40.150718249034448</v>
      </c>
    </row>
    <row r="804" spans="1:23" x14ac:dyDescent="0.25">
      <c r="A804" s="18">
        <v>10384</v>
      </c>
      <c r="B804" s="18">
        <v>10384</v>
      </c>
      <c r="C804" s="18">
        <v>2130</v>
      </c>
      <c r="D804" s="18">
        <v>2130</v>
      </c>
      <c r="E804" s="18" t="s">
        <v>116</v>
      </c>
      <c r="F804" s="18" t="s">
        <v>117</v>
      </c>
      <c r="G804" s="19">
        <v>8.8648989963199991</v>
      </c>
      <c r="H804" s="19">
        <v>3.5874999999999999</v>
      </c>
      <c r="I804" s="18" t="s">
        <v>79</v>
      </c>
      <c r="J804" s="18" t="s">
        <v>80</v>
      </c>
      <c r="K804" s="18">
        <v>28</v>
      </c>
      <c r="L804" s="18">
        <v>22</v>
      </c>
      <c r="M804" s="18" t="s">
        <v>59</v>
      </c>
      <c r="N804" s="18" t="s">
        <v>62</v>
      </c>
      <c r="O804" s="18" t="s">
        <v>63</v>
      </c>
      <c r="P804" s="19">
        <v>5596.5671072599998</v>
      </c>
      <c r="Q804" s="19">
        <v>386153.45566099999</v>
      </c>
      <c r="R804" s="20">
        <v>0.72053599999999995</v>
      </c>
      <c r="S804" s="20">
        <v>8.7042389999999994</v>
      </c>
      <c r="T804" s="20">
        <v>0.30199999999999999</v>
      </c>
      <c r="U804" s="20">
        <v>0.30499999999999999</v>
      </c>
      <c r="V804" s="20">
        <f t="shared" si="24"/>
        <v>1.8042761841999997</v>
      </c>
      <c r="W804" s="20">
        <f t="shared" si="25"/>
        <v>21.702387901687501</v>
      </c>
    </row>
    <row r="805" spans="1:23" x14ac:dyDescent="0.25">
      <c r="A805" s="18">
        <v>10385</v>
      </c>
      <c r="B805" s="18">
        <v>10385</v>
      </c>
      <c r="C805" s="18">
        <v>2130</v>
      </c>
      <c r="D805" s="18">
        <v>2130</v>
      </c>
      <c r="E805" s="18" t="s">
        <v>116</v>
      </c>
      <c r="F805" s="18" t="s">
        <v>117</v>
      </c>
      <c r="G805" s="19">
        <v>16.876826874300001</v>
      </c>
      <c r="H805" s="19">
        <v>6.8298100000000002</v>
      </c>
      <c r="I805" s="18" t="s">
        <v>79</v>
      </c>
      <c r="J805" s="18" t="s">
        <v>80</v>
      </c>
      <c r="K805" s="18">
        <v>28</v>
      </c>
      <c r="L805" s="18">
        <v>22</v>
      </c>
      <c r="M805" s="18" t="s">
        <v>59</v>
      </c>
      <c r="N805" s="18" t="s">
        <v>62</v>
      </c>
      <c r="O805" s="18" t="s">
        <v>63</v>
      </c>
      <c r="P805" s="19">
        <v>5551.9349412600004</v>
      </c>
      <c r="Q805" s="19">
        <v>735151.63803200005</v>
      </c>
      <c r="R805" s="20">
        <v>0.72053599999999995</v>
      </c>
      <c r="S805" s="20">
        <v>8.7042389999999994</v>
      </c>
      <c r="T805" s="20">
        <v>0.30199999999999999</v>
      </c>
      <c r="U805" s="20">
        <v>0.30499999999999999</v>
      </c>
      <c r="V805" s="20">
        <f t="shared" si="24"/>
        <v>3.4349445367556797</v>
      </c>
      <c r="W805" s="20">
        <f t="shared" si="25"/>
        <v>41.31656750239005</v>
      </c>
    </row>
    <row r="806" spans="1:23" x14ac:dyDescent="0.25">
      <c r="A806" s="18">
        <v>10386</v>
      </c>
      <c r="B806" s="18">
        <v>10386</v>
      </c>
      <c r="C806" s="18">
        <v>2130</v>
      </c>
      <c r="D806" s="18">
        <v>2130</v>
      </c>
      <c r="E806" s="18" t="s">
        <v>116</v>
      </c>
      <c r="F806" s="18" t="s">
        <v>117</v>
      </c>
      <c r="G806" s="19">
        <v>5.2494147561700002</v>
      </c>
      <c r="H806" s="19">
        <v>2.1243599999999998</v>
      </c>
      <c r="I806" s="18" t="s">
        <v>79</v>
      </c>
      <c r="J806" s="18" t="s">
        <v>80</v>
      </c>
      <c r="K806" s="18">
        <v>28</v>
      </c>
      <c r="L806" s="18">
        <v>22</v>
      </c>
      <c r="M806" s="18" t="s">
        <v>59</v>
      </c>
      <c r="N806" s="18" t="s">
        <v>62</v>
      </c>
      <c r="O806" s="18" t="s">
        <v>63</v>
      </c>
      <c r="P806" s="19">
        <v>2581.39615925</v>
      </c>
      <c r="Q806" s="19">
        <v>228663.592122</v>
      </c>
      <c r="R806" s="20">
        <v>0.72053599999999995</v>
      </c>
      <c r="S806" s="20">
        <v>8.7042389999999994</v>
      </c>
      <c r="T806" s="20">
        <v>0.30199999999999999</v>
      </c>
      <c r="U806" s="20">
        <v>0.30499999999999999</v>
      </c>
      <c r="V806" s="20">
        <f t="shared" si="24"/>
        <v>1.0684131441580798</v>
      </c>
      <c r="W806" s="20">
        <f t="shared" si="25"/>
        <v>12.851201327617799</v>
      </c>
    </row>
    <row r="807" spans="1:23" x14ac:dyDescent="0.25">
      <c r="A807" s="18">
        <v>10387</v>
      </c>
      <c r="B807" s="18">
        <v>10387</v>
      </c>
      <c r="C807" s="18">
        <v>2130</v>
      </c>
      <c r="D807" s="18">
        <v>2130</v>
      </c>
      <c r="E807" s="18" t="s">
        <v>116</v>
      </c>
      <c r="F807" s="18" t="s">
        <v>117</v>
      </c>
      <c r="G807" s="19">
        <v>5.5244546032099997</v>
      </c>
      <c r="H807" s="19">
        <v>2.2356699999999998</v>
      </c>
      <c r="I807" s="18" t="s">
        <v>79</v>
      </c>
      <c r="J807" s="18" t="s">
        <v>80</v>
      </c>
      <c r="K807" s="18">
        <v>28</v>
      </c>
      <c r="L807" s="18">
        <v>22</v>
      </c>
      <c r="M807" s="18" t="s">
        <v>59</v>
      </c>
      <c r="N807" s="18" t="s">
        <v>62</v>
      </c>
      <c r="O807" s="18" t="s">
        <v>63</v>
      </c>
      <c r="P807" s="19">
        <v>3233.2432955899999</v>
      </c>
      <c r="Q807" s="19">
        <v>240644.27993700001</v>
      </c>
      <c r="R807" s="20">
        <v>0.72053599999999995</v>
      </c>
      <c r="S807" s="20">
        <v>8.7042389999999994</v>
      </c>
      <c r="T807" s="20">
        <v>0.30199999999999999</v>
      </c>
      <c r="U807" s="20">
        <v>0.30499999999999999</v>
      </c>
      <c r="V807" s="20">
        <f t="shared" si="24"/>
        <v>1.1243947419457598</v>
      </c>
      <c r="W807" s="20">
        <f t="shared" si="25"/>
        <v>13.52456517356535</v>
      </c>
    </row>
    <row r="808" spans="1:23" x14ac:dyDescent="0.25">
      <c r="A808" s="18">
        <v>10388</v>
      </c>
      <c r="B808" s="18">
        <v>10388</v>
      </c>
      <c r="C808" s="18">
        <v>2130</v>
      </c>
      <c r="D808" s="18">
        <v>2130</v>
      </c>
      <c r="E808" s="18" t="s">
        <v>116</v>
      </c>
      <c r="F808" s="18" t="s">
        <v>117</v>
      </c>
      <c r="G808" s="19">
        <v>11.478277671900001</v>
      </c>
      <c r="H808" s="19">
        <v>4.6450899999999997</v>
      </c>
      <c r="I808" s="18" t="s">
        <v>79</v>
      </c>
      <c r="J808" s="18" t="s">
        <v>80</v>
      </c>
      <c r="K808" s="18">
        <v>28</v>
      </c>
      <c r="L808" s="18">
        <v>22</v>
      </c>
      <c r="M808" s="18" t="s">
        <v>59</v>
      </c>
      <c r="N808" s="18" t="s">
        <v>62</v>
      </c>
      <c r="O808" s="18" t="s">
        <v>63</v>
      </c>
      <c r="P808" s="19">
        <v>3421.9820507999998</v>
      </c>
      <c r="Q808" s="19">
        <v>499991.77541100001</v>
      </c>
      <c r="R808" s="20">
        <v>0.72053599999999995</v>
      </c>
      <c r="S808" s="20">
        <v>8.7042389999999994</v>
      </c>
      <c r="T808" s="20">
        <v>0.30199999999999999</v>
      </c>
      <c r="U808" s="20">
        <v>0.30499999999999999</v>
      </c>
      <c r="V808" s="20">
        <f t="shared" si="24"/>
        <v>2.3361742886315198</v>
      </c>
      <c r="W808" s="20">
        <f t="shared" si="25"/>
        <v>28.100221607874449</v>
      </c>
    </row>
    <row r="809" spans="1:23" x14ac:dyDescent="0.25">
      <c r="A809" s="18">
        <v>10389</v>
      </c>
      <c r="B809" s="18">
        <v>10389</v>
      </c>
      <c r="C809" s="18">
        <v>2130</v>
      </c>
      <c r="D809" s="18">
        <v>2130</v>
      </c>
      <c r="E809" s="18" t="s">
        <v>116</v>
      </c>
      <c r="F809" s="18" t="s">
        <v>117</v>
      </c>
      <c r="G809" s="19">
        <v>14.511603321699999</v>
      </c>
      <c r="H809" s="19">
        <v>5.8726399999999996</v>
      </c>
      <c r="I809" s="18" t="s">
        <v>79</v>
      </c>
      <c r="J809" s="18" t="s">
        <v>80</v>
      </c>
      <c r="K809" s="18">
        <v>28</v>
      </c>
      <c r="L809" s="18">
        <v>22</v>
      </c>
      <c r="M809" s="18" t="s">
        <v>59</v>
      </c>
      <c r="N809" s="18" t="s">
        <v>62</v>
      </c>
      <c r="O809" s="18" t="s">
        <v>63</v>
      </c>
      <c r="P809" s="19">
        <v>6631.4844882899997</v>
      </c>
      <c r="Q809" s="19">
        <v>632122.91219499998</v>
      </c>
      <c r="R809" s="20">
        <v>0.72053599999999995</v>
      </c>
      <c r="S809" s="20">
        <v>8.7042389999999994</v>
      </c>
      <c r="T809" s="20">
        <v>0.30199999999999999</v>
      </c>
      <c r="U809" s="20">
        <v>0.30499999999999999</v>
      </c>
      <c r="V809" s="20">
        <f t="shared" si="24"/>
        <v>2.9535510774579192</v>
      </c>
      <c r="W809" s="20">
        <f t="shared" si="25"/>
        <v>35.526219174067201</v>
      </c>
    </row>
    <row r="810" spans="1:23" x14ac:dyDescent="0.25">
      <c r="A810" s="18">
        <v>10390</v>
      </c>
      <c r="B810" s="18">
        <v>10390</v>
      </c>
      <c r="C810" s="18">
        <v>2130</v>
      </c>
      <c r="D810" s="18">
        <v>2130</v>
      </c>
      <c r="E810" s="18" t="s">
        <v>116</v>
      </c>
      <c r="F810" s="18" t="s">
        <v>117</v>
      </c>
      <c r="G810" s="19">
        <v>13.8292641002</v>
      </c>
      <c r="H810" s="19">
        <v>5.5964999999999998</v>
      </c>
      <c r="I810" s="18" t="s">
        <v>79</v>
      </c>
      <c r="J810" s="18" t="s">
        <v>80</v>
      </c>
      <c r="K810" s="18">
        <v>28</v>
      </c>
      <c r="L810" s="18">
        <v>22</v>
      </c>
      <c r="M810" s="18" t="s">
        <v>59</v>
      </c>
      <c r="N810" s="18" t="s">
        <v>62</v>
      </c>
      <c r="O810" s="18" t="s">
        <v>63</v>
      </c>
      <c r="P810" s="19">
        <v>5631.5854023499996</v>
      </c>
      <c r="Q810" s="19">
        <v>602400.33459800004</v>
      </c>
      <c r="R810" s="20">
        <v>0.72053599999999995</v>
      </c>
      <c r="S810" s="20">
        <v>8.7042389999999994</v>
      </c>
      <c r="T810" s="20">
        <v>0.30199999999999999</v>
      </c>
      <c r="U810" s="20">
        <v>0.30499999999999999</v>
      </c>
      <c r="V810" s="20">
        <f t="shared" si="24"/>
        <v>2.8146708473519997</v>
      </c>
      <c r="W810" s="20">
        <f t="shared" si="25"/>
        <v>33.8557251266325</v>
      </c>
    </row>
    <row r="811" spans="1:23" x14ac:dyDescent="0.25">
      <c r="A811" s="18">
        <v>10391</v>
      </c>
      <c r="B811" s="18">
        <v>10391</v>
      </c>
      <c r="C811" s="18">
        <v>2130</v>
      </c>
      <c r="D811" s="18">
        <v>2130</v>
      </c>
      <c r="E811" s="18" t="s">
        <v>116</v>
      </c>
      <c r="F811" s="18" t="s">
        <v>117</v>
      </c>
      <c r="G811" s="19">
        <v>5.6273026591400002E-2</v>
      </c>
      <c r="H811" s="19">
        <v>2.2772899999999999E-2</v>
      </c>
      <c r="I811" s="18" t="s">
        <v>79</v>
      </c>
      <c r="J811" s="18" t="s">
        <v>80</v>
      </c>
      <c r="K811" s="18">
        <v>28</v>
      </c>
      <c r="L811" s="18">
        <v>22</v>
      </c>
      <c r="M811" s="18" t="s">
        <v>59</v>
      </c>
      <c r="N811" s="18" t="s">
        <v>62</v>
      </c>
      <c r="O811" s="18" t="s">
        <v>63</v>
      </c>
      <c r="P811" s="19">
        <v>252.05679272899999</v>
      </c>
      <c r="Q811" s="19">
        <v>2451.2432331800001</v>
      </c>
      <c r="R811" s="20">
        <v>0.72053599999999995</v>
      </c>
      <c r="S811" s="20">
        <v>8.7042389999999994</v>
      </c>
      <c r="T811" s="20">
        <v>0.30199999999999999</v>
      </c>
      <c r="U811" s="20">
        <v>0.30499999999999999</v>
      </c>
      <c r="V811" s="20">
        <f t="shared" si="24"/>
        <v>1.1453268603531198E-2</v>
      </c>
      <c r="W811" s="20">
        <f t="shared" si="25"/>
        <v>0.1377634312045545</v>
      </c>
    </row>
    <row r="812" spans="1:23" x14ac:dyDescent="0.25">
      <c r="A812" s="18">
        <v>10392</v>
      </c>
      <c r="B812" s="18">
        <v>10392</v>
      </c>
      <c r="C812" s="18">
        <v>2130</v>
      </c>
      <c r="D812" s="18">
        <v>2130</v>
      </c>
      <c r="E812" s="18" t="s">
        <v>116</v>
      </c>
      <c r="F812" s="18" t="s">
        <v>117</v>
      </c>
      <c r="G812" s="19">
        <v>6.0818543408499997</v>
      </c>
      <c r="H812" s="19">
        <v>2.4612400000000001</v>
      </c>
      <c r="I812" s="18" t="s">
        <v>79</v>
      </c>
      <c r="J812" s="18" t="s">
        <v>80</v>
      </c>
      <c r="K812" s="18">
        <v>28</v>
      </c>
      <c r="L812" s="18">
        <v>22</v>
      </c>
      <c r="M812" s="18" t="s">
        <v>59</v>
      </c>
      <c r="N812" s="18" t="s">
        <v>62</v>
      </c>
      <c r="O812" s="18" t="s">
        <v>63</v>
      </c>
      <c r="P812" s="19">
        <v>2647.7584492300002</v>
      </c>
      <c r="Q812" s="19">
        <v>264924.51538699999</v>
      </c>
      <c r="R812" s="20">
        <v>0.72053599999999995</v>
      </c>
      <c r="S812" s="20">
        <v>8.7042389999999994</v>
      </c>
      <c r="T812" s="20">
        <v>0.30199999999999999</v>
      </c>
      <c r="U812" s="20">
        <v>0.30499999999999999</v>
      </c>
      <c r="V812" s="20">
        <f t="shared" si="24"/>
        <v>1.2378415931987199</v>
      </c>
      <c r="W812" s="20">
        <f t="shared" si="25"/>
        <v>14.889138731470201</v>
      </c>
    </row>
    <row r="813" spans="1:23" x14ac:dyDescent="0.25">
      <c r="A813" s="18">
        <v>10393</v>
      </c>
      <c r="B813" s="18">
        <v>10393</v>
      </c>
      <c r="C813" s="18">
        <v>2130</v>
      </c>
      <c r="D813" s="18">
        <v>2130</v>
      </c>
      <c r="E813" s="18" t="s">
        <v>116</v>
      </c>
      <c r="F813" s="18" t="s">
        <v>117</v>
      </c>
      <c r="G813" s="19">
        <v>2.3068439184199998</v>
      </c>
      <c r="H813" s="19">
        <v>0.93354700000000002</v>
      </c>
      <c r="I813" s="18" t="s">
        <v>79</v>
      </c>
      <c r="J813" s="18" t="s">
        <v>80</v>
      </c>
      <c r="K813" s="18">
        <v>28</v>
      </c>
      <c r="L813" s="18">
        <v>22</v>
      </c>
      <c r="M813" s="18" t="s">
        <v>59</v>
      </c>
      <c r="N813" s="18" t="s">
        <v>62</v>
      </c>
      <c r="O813" s="18" t="s">
        <v>63</v>
      </c>
      <c r="P813" s="19">
        <v>1974.0849109599999</v>
      </c>
      <c r="Q813" s="19">
        <v>100485.719142</v>
      </c>
      <c r="R813" s="20">
        <v>0.72053599999999995</v>
      </c>
      <c r="S813" s="20">
        <v>8.7042389999999994</v>
      </c>
      <c r="T813" s="20">
        <v>0.30199999999999999</v>
      </c>
      <c r="U813" s="20">
        <v>0.30499999999999999</v>
      </c>
      <c r="V813" s="20">
        <f t="shared" si="24"/>
        <v>0.46951264639201601</v>
      </c>
      <c r="W813" s="20">
        <f t="shared" si="25"/>
        <v>5.647442262984435</v>
      </c>
    </row>
    <row r="814" spans="1:23" x14ac:dyDescent="0.25">
      <c r="A814" s="18">
        <v>10394</v>
      </c>
      <c r="B814" s="18">
        <v>10394</v>
      </c>
      <c r="C814" s="18">
        <v>2130</v>
      </c>
      <c r="D814" s="18">
        <v>2130</v>
      </c>
      <c r="E814" s="18" t="s">
        <v>116</v>
      </c>
      <c r="F814" s="18" t="s">
        <v>117</v>
      </c>
      <c r="G814" s="19">
        <v>6.2534128362399999</v>
      </c>
      <c r="H814" s="19">
        <v>2.5306700000000002</v>
      </c>
      <c r="I814" s="18" t="s">
        <v>79</v>
      </c>
      <c r="J814" s="18" t="s">
        <v>80</v>
      </c>
      <c r="K814" s="18">
        <v>28</v>
      </c>
      <c r="L814" s="18">
        <v>22</v>
      </c>
      <c r="M814" s="18" t="s">
        <v>59</v>
      </c>
      <c r="N814" s="18" t="s">
        <v>62</v>
      </c>
      <c r="O814" s="18" t="s">
        <v>63</v>
      </c>
      <c r="P814" s="19">
        <v>3075.4101195500002</v>
      </c>
      <c r="Q814" s="19">
        <v>272397.57355099998</v>
      </c>
      <c r="R814" s="20">
        <v>0.72053599999999995</v>
      </c>
      <c r="S814" s="20">
        <v>8.7042389999999994</v>
      </c>
      <c r="T814" s="20">
        <v>0.30199999999999999</v>
      </c>
      <c r="U814" s="20">
        <v>0.30499999999999999</v>
      </c>
      <c r="V814" s="20">
        <f t="shared" si="24"/>
        <v>1.27276030970576</v>
      </c>
      <c r="W814" s="20">
        <f t="shared" si="25"/>
        <v>15.309151774540352</v>
      </c>
    </row>
    <row r="815" spans="1:23" x14ac:dyDescent="0.25">
      <c r="A815" s="18">
        <v>10395</v>
      </c>
      <c r="B815" s="18">
        <v>10395</v>
      </c>
      <c r="C815" s="18">
        <v>2130</v>
      </c>
      <c r="D815" s="18">
        <v>2130</v>
      </c>
      <c r="E815" s="18" t="s">
        <v>116</v>
      </c>
      <c r="F815" s="18" t="s">
        <v>117</v>
      </c>
      <c r="G815" s="19">
        <v>8.0759593481500005</v>
      </c>
      <c r="H815" s="19">
        <v>3.2682199999999999</v>
      </c>
      <c r="I815" s="18" t="s">
        <v>79</v>
      </c>
      <c r="J815" s="18" t="s">
        <v>80</v>
      </c>
      <c r="K815" s="18">
        <v>28</v>
      </c>
      <c r="L815" s="18">
        <v>22</v>
      </c>
      <c r="M815" s="18" t="s">
        <v>59</v>
      </c>
      <c r="N815" s="18" t="s">
        <v>62</v>
      </c>
      <c r="O815" s="18" t="s">
        <v>63</v>
      </c>
      <c r="P815" s="19">
        <v>2793.3068718899999</v>
      </c>
      <c r="Q815" s="19">
        <v>351787.38205299998</v>
      </c>
      <c r="R815" s="20">
        <v>0.72053599999999995</v>
      </c>
      <c r="S815" s="20">
        <v>8.7042389999999994</v>
      </c>
      <c r="T815" s="20">
        <v>0.30199999999999999</v>
      </c>
      <c r="U815" s="20">
        <v>0.30499999999999999</v>
      </c>
      <c r="V815" s="20">
        <f t="shared" si="24"/>
        <v>1.6436993758121599</v>
      </c>
      <c r="W815" s="20">
        <f t="shared" si="25"/>
        <v>19.7709207492831</v>
      </c>
    </row>
    <row r="816" spans="1:23" x14ac:dyDescent="0.25">
      <c r="A816" s="18">
        <v>10396</v>
      </c>
      <c r="B816" s="18">
        <v>10396</v>
      </c>
      <c r="C816" s="18">
        <v>2130</v>
      </c>
      <c r="D816" s="18">
        <v>2130</v>
      </c>
      <c r="E816" s="18" t="s">
        <v>116</v>
      </c>
      <c r="F816" s="18" t="s">
        <v>117</v>
      </c>
      <c r="G816" s="19">
        <v>7.6703547921900004</v>
      </c>
      <c r="H816" s="19">
        <v>3.1040800000000002</v>
      </c>
      <c r="I816" s="18" t="s">
        <v>79</v>
      </c>
      <c r="J816" s="18" t="s">
        <v>80</v>
      </c>
      <c r="K816" s="18">
        <v>28</v>
      </c>
      <c r="L816" s="18">
        <v>22</v>
      </c>
      <c r="M816" s="18" t="s">
        <v>59</v>
      </c>
      <c r="N816" s="18" t="s">
        <v>62</v>
      </c>
      <c r="O816" s="18" t="s">
        <v>63</v>
      </c>
      <c r="P816" s="19">
        <v>2991.9587765199999</v>
      </c>
      <c r="Q816" s="19">
        <v>334119.31826600002</v>
      </c>
      <c r="R816" s="20">
        <v>0.72053599999999995</v>
      </c>
      <c r="S816" s="20">
        <v>8.7042389999999994</v>
      </c>
      <c r="T816" s="20">
        <v>0.30199999999999999</v>
      </c>
      <c r="U816" s="20">
        <v>0.30499999999999999</v>
      </c>
      <c r="V816" s="20">
        <f t="shared" si="24"/>
        <v>1.5611477680422399</v>
      </c>
      <c r="W816" s="20">
        <f t="shared" si="25"/>
        <v>18.777964665608401</v>
      </c>
    </row>
    <row r="817" spans="1:23" x14ac:dyDescent="0.25">
      <c r="A817" s="18">
        <v>10397</v>
      </c>
      <c r="B817" s="18">
        <v>10397</v>
      </c>
      <c r="C817" s="18">
        <v>2130</v>
      </c>
      <c r="D817" s="18">
        <v>2130</v>
      </c>
      <c r="E817" s="18" t="s">
        <v>116</v>
      </c>
      <c r="F817" s="18" t="s">
        <v>117</v>
      </c>
      <c r="G817" s="19">
        <v>4.3247854709800002</v>
      </c>
      <c r="H817" s="19">
        <v>1.7501800000000001</v>
      </c>
      <c r="I817" s="18" t="s">
        <v>79</v>
      </c>
      <c r="J817" s="18" t="s">
        <v>80</v>
      </c>
      <c r="K817" s="18">
        <v>28</v>
      </c>
      <c r="L817" s="18">
        <v>22</v>
      </c>
      <c r="M817" s="18" t="s">
        <v>59</v>
      </c>
      <c r="N817" s="18" t="s">
        <v>62</v>
      </c>
      <c r="O817" s="18" t="s">
        <v>63</v>
      </c>
      <c r="P817" s="19">
        <v>3363.9703716399999</v>
      </c>
      <c r="Q817" s="19">
        <v>188386.90156699999</v>
      </c>
      <c r="R817" s="20">
        <v>0.72053599999999995</v>
      </c>
      <c r="S817" s="20">
        <v>8.7042389999999994</v>
      </c>
      <c r="T817" s="20">
        <v>0.30199999999999999</v>
      </c>
      <c r="U817" s="20">
        <v>0.30499999999999999</v>
      </c>
      <c r="V817" s="20">
        <f t="shared" si="24"/>
        <v>0.88022525214303993</v>
      </c>
      <c r="W817" s="20">
        <f t="shared" si="25"/>
        <v>10.5876195840489</v>
      </c>
    </row>
    <row r="818" spans="1:23" x14ac:dyDescent="0.25">
      <c r="A818" s="18">
        <v>10398</v>
      </c>
      <c r="B818" s="18">
        <v>10398</v>
      </c>
      <c r="C818" s="18">
        <v>2130</v>
      </c>
      <c r="D818" s="18">
        <v>2130</v>
      </c>
      <c r="E818" s="18" t="s">
        <v>116</v>
      </c>
      <c r="F818" s="18" t="s">
        <v>117</v>
      </c>
      <c r="G818" s="19">
        <v>11.4195056116</v>
      </c>
      <c r="H818" s="19">
        <v>4.6213100000000003</v>
      </c>
      <c r="I818" s="18" t="s">
        <v>79</v>
      </c>
      <c r="J818" s="18" t="s">
        <v>80</v>
      </c>
      <c r="K818" s="18">
        <v>28</v>
      </c>
      <c r="L818" s="18">
        <v>22</v>
      </c>
      <c r="M818" s="18" t="s">
        <v>59</v>
      </c>
      <c r="N818" s="18" t="s">
        <v>62</v>
      </c>
      <c r="O818" s="18" t="s">
        <v>63</v>
      </c>
      <c r="P818" s="19">
        <v>5787.6276949399999</v>
      </c>
      <c r="Q818" s="19">
        <v>497431.67470999999</v>
      </c>
      <c r="R818" s="20">
        <v>0.72053599999999995</v>
      </c>
      <c r="S818" s="20">
        <v>8.7042389999999994</v>
      </c>
      <c r="T818" s="20">
        <v>0.30199999999999999</v>
      </c>
      <c r="U818" s="20">
        <v>0.30499999999999999</v>
      </c>
      <c r="V818" s="20">
        <f t="shared" si="24"/>
        <v>2.3242145150676796</v>
      </c>
      <c r="W818" s="20">
        <f t="shared" si="25"/>
        <v>27.956365779497553</v>
      </c>
    </row>
    <row r="819" spans="1:23" x14ac:dyDescent="0.25">
      <c r="A819" s="18">
        <v>10399</v>
      </c>
      <c r="B819" s="18">
        <v>10399</v>
      </c>
      <c r="C819" s="18">
        <v>2130</v>
      </c>
      <c r="D819" s="18">
        <v>2130</v>
      </c>
      <c r="E819" s="18" t="s">
        <v>116</v>
      </c>
      <c r="F819" s="18" t="s">
        <v>117</v>
      </c>
      <c r="G819" s="19">
        <v>5.2249131498499999</v>
      </c>
      <c r="H819" s="19">
        <v>2.1144500000000002</v>
      </c>
      <c r="I819" s="18" t="s">
        <v>79</v>
      </c>
      <c r="J819" s="18" t="s">
        <v>80</v>
      </c>
      <c r="K819" s="18">
        <v>28</v>
      </c>
      <c r="L819" s="18">
        <v>22</v>
      </c>
      <c r="M819" s="18" t="s">
        <v>59</v>
      </c>
      <c r="N819" s="18" t="s">
        <v>62</v>
      </c>
      <c r="O819" s="18" t="s">
        <v>63</v>
      </c>
      <c r="P819" s="19">
        <v>2221.8001442200002</v>
      </c>
      <c r="Q819" s="19">
        <v>227596.30641799999</v>
      </c>
      <c r="R819" s="20">
        <v>0.72053599999999995</v>
      </c>
      <c r="S819" s="20">
        <v>8.7042389999999994</v>
      </c>
      <c r="T819" s="20">
        <v>0.30199999999999999</v>
      </c>
      <c r="U819" s="20">
        <v>0.30499999999999999</v>
      </c>
      <c r="V819" s="20">
        <f t="shared" si="24"/>
        <v>1.0634290669496</v>
      </c>
      <c r="W819" s="20">
        <f t="shared" si="25"/>
        <v>12.791251316717252</v>
      </c>
    </row>
    <row r="820" spans="1:23" x14ac:dyDescent="0.25">
      <c r="A820" s="18">
        <v>10400</v>
      </c>
      <c r="B820" s="18">
        <v>10400</v>
      </c>
      <c r="C820" s="18">
        <v>2130</v>
      </c>
      <c r="D820" s="18">
        <v>2130</v>
      </c>
      <c r="E820" s="18" t="s">
        <v>116</v>
      </c>
      <c r="F820" s="18" t="s">
        <v>117</v>
      </c>
      <c r="G820" s="19">
        <v>398.40070435500002</v>
      </c>
      <c r="H820" s="19">
        <v>161.227</v>
      </c>
      <c r="I820" s="18" t="s">
        <v>79</v>
      </c>
      <c r="J820" s="18" t="s">
        <v>80</v>
      </c>
      <c r="K820" s="18">
        <v>28</v>
      </c>
      <c r="L820" s="18">
        <v>22</v>
      </c>
      <c r="M820" s="18" t="s">
        <v>59</v>
      </c>
      <c r="N820" s="18" t="s">
        <v>62</v>
      </c>
      <c r="O820" s="18" t="s">
        <v>63</v>
      </c>
      <c r="P820" s="19">
        <v>29183.539113300001</v>
      </c>
      <c r="Q820" s="19">
        <v>17354265.264400002</v>
      </c>
      <c r="R820" s="20">
        <v>0.72053599999999995</v>
      </c>
      <c r="S820" s="20">
        <v>8.7042389999999994</v>
      </c>
      <c r="T820" s="20">
        <v>0.30199999999999999</v>
      </c>
      <c r="U820" s="20">
        <v>0.30499999999999999</v>
      </c>
      <c r="V820" s="20">
        <f t="shared" si="24"/>
        <v>81.08656065505599</v>
      </c>
      <c r="W820" s="20">
        <f t="shared" si="25"/>
        <v>975.33404717083499</v>
      </c>
    </row>
    <row r="821" spans="1:23" x14ac:dyDescent="0.25">
      <c r="A821" s="18">
        <v>10401</v>
      </c>
      <c r="B821" s="18">
        <v>10401</v>
      </c>
      <c r="C821" s="18">
        <v>2130</v>
      </c>
      <c r="D821" s="18">
        <v>2130</v>
      </c>
      <c r="E821" s="18" t="s">
        <v>116</v>
      </c>
      <c r="F821" s="18" t="s">
        <v>117</v>
      </c>
      <c r="G821" s="19">
        <v>41.090130910299997</v>
      </c>
      <c r="H821" s="19">
        <v>16.628599999999999</v>
      </c>
      <c r="I821" s="18" t="s">
        <v>79</v>
      </c>
      <c r="J821" s="18" t="s">
        <v>80</v>
      </c>
      <c r="K821" s="18">
        <v>28</v>
      </c>
      <c r="L821" s="18">
        <v>22</v>
      </c>
      <c r="M821" s="18" t="s">
        <v>59</v>
      </c>
      <c r="N821" s="18" t="s">
        <v>62</v>
      </c>
      <c r="O821" s="18" t="s">
        <v>63</v>
      </c>
      <c r="P821" s="19">
        <v>7674.2153582800001</v>
      </c>
      <c r="Q821" s="19">
        <v>1789878.94291</v>
      </c>
      <c r="R821" s="20">
        <v>0.72053599999999995</v>
      </c>
      <c r="S821" s="20">
        <v>8.7042389999999994</v>
      </c>
      <c r="T821" s="20">
        <v>0.30199999999999999</v>
      </c>
      <c r="U821" s="20">
        <v>0.30499999999999999</v>
      </c>
      <c r="V821" s="20">
        <f t="shared" si="24"/>
        <v>8.3630904408607982</v>
      </c>
      <c r="W821" s="20">
        <f t="shared" si="25"/>
        <v>100.59381950160298</v>
      </c>
    </row>
    <row r="822" spans="1:23" x14ac:dyDescent="0.25">
      <c r="A822" s="18">
        <v>10402</v>
      </c>
      <c r="B822" s="18">
        <v>10402</v>
      </c>
      <c r="C822" s="18">
        <v>2130</v>
      </c>
      <c r="D822" s="18">
        <v>2130</v>
      </c>
      <c r="E822" s="18" t="s">
        <v>116</v>
      </c>
      <c r="F822" s="18" t="s">
        <v>117</v>
      </c>
      <c r="G822" s="19">
        <v>17.332361430100001</v>
      </c>
      <c r="H822" s="19">
        <v>7.0141600000000004</v>
      </c>
      <c r="I822" s="18" t="s">
        <v>79</v>
      </c>
      <c r="J822" s="18" t="s">
        <v>80</v>
      </c>
      <c r="K822" s="18">
        <v>28</v>
      </c>
      <c r="L822" s="18">
        <v>22</v>
      </c>
      <c r="M822" s="18" t="s">
        <v>59</v>
      </c>
      <c r="N822" s="18" t="s">
        <v>62</v>
      </c>
      <c r="O822" s="18" t="s">
        <v>63</v>
      </c>
      <c r="P822" s="19">
        <v>4362.57835531</v>
      </c>
      <c r="Q822" s="19">
        <v>754994.64390999998</v>
      </c>
      <c r="R822" s="20">
        <v>0.72053599999999995</v>
      </c>
      <c r="S822" s="20">
        <v>8.7042389999999994</v>
      </c>
      <c r="T822" s="20">
        <v>0.30199999999999999</v>
      </c>
      <c r="U822" s="20">
        <v>0.30499999999999999</v>
      </c>
      <c r="V822" s="20">
        <f t="shared" si="24"/>
        <v>3.5276604432524796</v>
      </c>
      <c r="W822" s="20">
        <f t="shared" si="25"/>
        <v>42.431782891846801</v>
      </c>
    </row>
    <row r="823" spans="1:23" x14ac:dyDescent="0.25">
      <c r="A823" s="18">
        <v>10403</v>
      </c>
      <c r="B823" s="18">
        <v>10403</v>
      </c>
      <c r="C823" s="18">
        <v>2130</v>
      </c>
      <c r="D823" s="18">
        <v>2130</v>
      </c>
      <c r="E823" s="18" t="s">
        <v>116</v>
      </c>
      <c r="F823" s="18" t="s">
        <v>117</v>
      </c>
      <c r="G823" s="19">
        <v>5.2638418704800003</v>
      </c>
      <c r="H823" s="19">
        <v>2.1301999999999999</v>
      </c>
      <c r="I823" s="18" t="s">
        <v>79</v>
      </c>
      <c r="J823" s="18" t="s">
        <v>80</v>
      </c>
      <c r="K823" s="18">
        <v>28</v>
      </c>
      <c r="L823" s="18">
        <v>22</v>
      </c>
      <c r="M823" s="18" t="s">
        <v>59</v>
      </c>
      <c r="N823" s="18" t="s">
        <v>62</v>
      </c>
      <c r="O823" s="18" t="s">
        <v>63</v>
      </c>
      <c r="P823" s="19">
        <v>5359.9192875999997</v>
      </c>
      <c r="Q823" s="19">
        <v>229292.03470799999</v>
      </c>
      <c r="R823" s="20">
        <v>0.72053599999999995</v>
      </c>
      <c r="S823" s="20">
        <v>8.7042389999999994</v>
      </c>
      <c r="T823" s="20">
        <v>0.30199999999999999</v>
      </c>
      <c r="U823" s="20">
        <v>0.30499999999999999</v>
      </c>
      <c r="V823" s="20">
        <f t="shared" si="24"/>
        <v>1.0713502794655998</v>
      </c>
      <c r="W823" s="20">
        <f t="shared" si="25"/>
        <v>12.886530092870998</v>
      </c>
    </row>
    <row r="824" spans="1:23" x14ac:dyDescent="0.25">
      <c r="A824" s="18">
        <v>10404</v>
      </c>
      <c r="B824" s="18">
        <v>10404</v>
      </c>
      <c r="C824" s="18">
        <v>2130</v>
      </c>
      <c r="D824" s="18">
        <v>2130</v>
      </c>
      <c r="E824" s="18" t="s">
        <v>116</v>
      </c>
      <c r="F824" s="18" t="s">
        <v>117</v>
      </c>
      <c r="G824" s="19">
        <v>16.105192339999999</v>
      </c>
      <c r="H824" s="19">
        <v>6.5175400000000003</v>
      </c>
      <c r="I824" s="18" t="s">
        <v>79</v>
      </c>
      <c r="J824" s="18" t="s">
        <v>80</v>
      </c>
      <c r="K824" s="18">
        <v>28</v>
      </c>
      <c r="L824" s="18">
        <v>22</v>
      </c>
      <c r="M824" s="18" t="s">
        <v>59</v>
      </c>
      <c r="N824" s="18" t="s">
        <v>62</v>
      </c>
      <c r="O824" s="18" t="s">
        <v>63</v>
      </c>
      <c r="P824" s="19">
        <v>6783.3527166900003</v>
      </c>
      <c r="Q824" s="19">
        <v>701539.37216599996</v>
      </c>
      <c r="R824" s="20">
        <v>0.72053599999999995</v>
      </c>
      <c r="S824" s="20">
        <v>8.7042389999999994</v>
      </c>
      <c r="T824" s="20">
        <v>0.30199999999999999</v>
      </c>
      <c r="U824" s="20">
        <v>0.30499999999999999</v>
      </c>
      <c r="V824" s="20">
        <f t="shared" si="24"/>
        <v>3.2778932966051197</v>
      </c>
      <c r="W824" s="20">
        <f t="shared" si="25"/>
        <v>39.427506967181706</v>
      </c>
    </row>
    <row r="825" spans="1:23" x14ac:dyDescent="0.25">
      <c r="A825" s="18">
        <v>10405</v>
      </c>
      <c r="B825" s="18">
        <v>10405</v>
      </c>
      <c r="C825" s="18">
        <v>2130</v>
      </c>
      <c r="D825" s="18">
        <v>2130</v>
      </c>
      <c r="E825" s="18" t="s">
        <v>116</v>
      </c>
      <c r="F825" s="18" t="s">
        <v>117</v>
      </c>
      <c r="G825" s="19">
        <v>10.294191361899999</v>
      </c>
      <c r="H825" s="19">
        <v>4.1659100000000002</v>
      </c>
      <c r="I825" s="18" t="s">
        <v>79</v>
      </c>
      <c r="J825" s="18" t="s">
        <v>80</v>
      </c>
      <c r="K825" s="18">
        <v>28</v>
      </c>
      <c r="L825" s="18">
        <v>22</v>
      </c>
      <c r="M825" s="18" t="s">
        <v>59</v>
      </c>
      <c r="N825" s="18" t="s">
        <v>62</v>
      </c>
      <c r="O825" s="18" t="s">
        <v>63</v>
      </c>
      <c r="P825" s="19">
        <v>3334.7480079299999</v>
      </c>
      <c r="Q825" s="19">
        <v>448413.18206800002</v>
      </c>
      <c r="R825" s="20">
        <v>0.72053599999999995</v>
      </c>
      <c r="S825" s="20">
        <v>8.7042389999999994</v>
      </c>
      <c r="T825" s="20">
        <v>0.30199999999999999</v>
      </c>
      <c r="U825" s="20">
        <v>0.30499999999999999</v>
      </c>
      <c r="V825" s="20">
        <f t="shared" si="24"/>
        <v>2.0951783131764801</v>
      </c>
      <c r="W825" s="20">
        <f t="shared" si="25"/>
        <v>25.201448023280555</v>
      </c>
    </row>
    <row r="826" spans="1:23" x14ac:dyDescent="0.25">
      <c r="A826" s="18">
        <v>10406</v>
      </c>
      <c r="B826" s="18">
        <v>10406</v>
      </c>
      <c r="C826" s="18">
        <v>2130</v>
      </c>
      <c r="D826" s="18">
        <v>2130</v>
      </c>
      <c r="E826" s="18" t="s">
        <v>116</v>
      </c>
      <c r="F826" s="18" t="s">
        <v>117</v>
      </c>
      <c r="G826" s="19">
        <v>167.51410413599999</v>
      </c>
      <c r="H826" s="19">
        <v>67.790599999999998</v>
      </c>
      <c r="I826" s="18" t="s">
        <v>79</v>
      </c>
      <c r="J826" s="18" t="s">
        <v>80</v>
      </c>
      <c r="K826" s="18">
        <v>28</v>
      </c>
      <c r="L826" s="18">
        <v>22</v>
      </c>
      <c r="M826" s="18" t="s">
        <v>59</v>
      </c>
      <c r="N826" s="18" t="s">
        <v>62</v>
      </c>
      <c r="O826" s="18" t="s">
        <v>63</v>
      </c>
      <c r="P826" s="19">
        <v>19413.254112099999</v>
      </c>
      <c r="Q826" s="19">
        <v>7296885.1885500001</v>
      </c>
      <c r="R826" s="20">
        <v>0.72053599999999995</v>
      </c>
      <c r="S826" s="20">
        <v>8.7042389999999994</v>
      </c>
      <c r="T826" s="20">
        <v>0.30199999999999999</v>
      </c>
      <c r="U826" s="20">
        <v>0.30499999999999999</v>
      </c>
      <c r="V826" s="20">
        <f t="shared" si="24"/>
        <v>34.094206297596791</v>
      </c>
      <c r="W826" s="20">
        <f t="shared" si="25"/>
        <v>410.09558112561297</v>
      </c>
    </row>
    <row r="827" spans="1:23" x14ac:dyDescent="0.25">
      <c r="A827" s="18">
        <v>10407</v>
      </c>
      <c r="B827" s="18">
        <v>10407</v>
      </c>
      <c r="C827" s="18">
        <v>2130</v>
      </c>
      <c r="D827" s="18">
        <v>2130</v>
      </c>
      <c r="E827" s="18" t="s">
        <v>116</v>
      </c>
      <c r="F827" s="18" t="s">
        <v>117</v>
      </c>
      <c r="G827" s="19">
        <v>1.8544294891899999</v>
      </c>
      <c r="H827" s="19">
        <v>0.75046100000000004</v>
      </c>
      <c r="I827" s="18" t="s">
        <v>79</v>
      </c>
      <c r="J827" s="18" t="s">
        <v>80</v>
      </c>
      <c r="K827" s="18">
        <v>28</v>
      </c>
      <c r="L827" s="18">
        <v>22</v>
      </c>
      <c r="M827" s="18" t="s">
        <v>59</v>
      </c>
      <c r="N827" s="18" t="s">
        <v>62</v>
      </c>
      <c r="O827" s="18" t="s">
        <v>63</v>
      </c>
      <c r="P827" s="19">
        <v>1496.89512605</v>
      </c>
      <c r="Q827" s="19">
        <v>80778.625433199995</v>
      </c>
      <c r="R827" s="20">
        <v>0.72053599999999995</v>
      </c>
      <c r="S827" s="20">
        <v>8.7042389999999994</v>
      </c>
      <c r="T827" s="20">
        <v>0.30199999999999999</v>
      </c>
      <c r="U827" s="20">
        <v>0.30499999999999999</v>
      </c>
      <c r="V827" s="20">
        <f t="shared" si="24"/>
        <v>0.37743244863300796</v>
      </c>
      <c r="W827" s="20">
        <f t="shared" si="25"/>
        <v>4.5398733734044052</v>
      </c>
    </row>
    <row r="828" spans="1:23" x14ac:dyDescent="0.25">
      <c r="A828" s="18">
        <v>10408</v>
      </c>
      <c r="B828" s="18">
        <v>10408</v>
      </c>
      <c r="C828" s="18">
        <v>2130</v>
      </c>
      <c r="D828" s="18">
        <v>2130</v>
      </c>
      <c r="E828" s="18" t="s">
        <v>116</v>
      </c>
      <c r="F828" s="18" t="s">
        <v>117</v>
      </c>
      <c r="G828" s="19">
        <v>22.298659574799998</v>
      </c>
      <c r="H828" s="19">
        <v>9.0239499999999992</v>
      </c>
      <c r="I828" s="18" t="s">
        <v>79</v>
      </c>
      <c r="J828" s="18" t="s">
        <v>80</v>
      </c>
      <c r="K828" s="18">
        <v>28</v>
      </c>
      <c r="L828" s="18">
        <v>22</v>
      </c>
      <c r="M828" s="18" t="s">
        <v>59</v>
      </c>
      <c r="N828" s="18" t="s">
        <v>62</v>
      </c>
      <c r="O828" s="18" t="s">
        <v>63</v>
      </c>
      <c r="P828" s="19">
        <v>3945.57531363</v>
      </c>
      <c r="Q828" s="19">
        <v>971325.72576499998</v>
      </c>
      <c r="R828" s="20">
        <v>0.72053599999999995</v>
      </c>
      <c r="S828" s="20">
        <v>8.7042389999999994</v>
      </c>
      <c r="T828" s="20">
        <v>0.30199999999999999</v>
      </c>
      <c r="U828" s="20">
        <v>0.30499999999999999</v>
      </c>
      <c r="V828" s="20">
        <f t="shared" si="24"/>
        <v>4.538452424365599</v>
      </c>
      <c r="W828" s="20">
        <f t="shared" si="25"/>
        <v>54.589899179214747</v>
      </c>
    </row>
    <row r="829" spans="1:23" x14ac:dyDescent="0.25">
      <c r="A829" s="18">
        <v>10409</v>
      </c>
      <c r="B829" s="18">
        <v>10409</v>
      </c>
      <c r="C829" s="18">
        <v>2130</v>
      </c>
      <c r="D829" s="18">
        <v>2130</v>
      </c>
      <c r="E829" s="18" t="s">
        <v>116</v>
      </c>
      <c r="F829" s="18" t="s">
        <v>117</v>
      </c>
      <c r="G829" s="19">
        <v>155.778922306</v>
      </c>
      <c r="H829" s="19">
        <v>63.041499999999999</v>
      </c>
      <c r="I829" s="18" t="s">
        <v>79</v>
      </c>
      <c r="J829" s="18" t="s">
        <v>80</v>
      </c>
      <c r="K829" s="18">
        <v>28</v>
      </c>
      <c r="L829" s="18">
        <v>22</v>
      </c>
      <c r="M829" s="18" t="s">
        <v>59</v>
      </c>
      <c r="N829" s="18" t="s">
        <v>62</v>
      </c>
      <c r="O829" s="18" t="s">
        <v>63</v>
      </c>
      <c r="P829" s="19">
        <v>47778.053012700002</v>
      </c>
      <c r="Q829" s="19">
        <v>6785702.7127599996</v>
      </c>
      <c r="R829" s="20">
        <v>0.72053599999999995</v>
      </c>
      <c r="S829" s="20">
        <v>8.7042389999999994</v>
      </c>
      <c r="T829" s="20">
        <v>0.30199999999999999</v>
      </c>
      <c r="U829" s="20">
        <v>0.30499999999999999</v>
      </c>
      <c r="V829" s="20">
        <f t="shared" si="24"/>
        <v>31.705721830311994</v>
      </c>
      <c r="W829" s="20">
        <f t="shared" si="25"/>
        <v>381.36615662835754</v>
      </c>
    </row>
    <row r="830" spans="1:23" x14ac:dyDescent="0.25">
      <c r="A830" s="18">
        <v>10410</v>
      </c>
      <c r="B830" s="18">
        <v>10410</v>
      </c>
      <c r="C830" s="18">
        <v>2130</v>
      </c>
      <c r="D830" s="18">
        <v>2130</v>
      </c>
      <c r="E830" s="18" t="s">
        <v>116</v>
      </c>
      <c r="F830" s="18" t="s">
        <v>117</v>
      </c>
      <c r="G830" s="19">
        <v>17.7503039781</v>
      </c>
      <c r="H830" s="19">
        <v>7.1832900000000004</v>
      </c>
      <c r="I830" s="18" t="s">
        <v>79</v>
      </c>
      <c r="J830" s="18" t="s">
        <v>80</v>
      </c>
      <c r="K830" s="18">
        <v>28</v>
      </c>
      <c r="L830" s="18">
        <v>22</v>
      </c>
      <c r="M830" s="18" t="s">
        <v>59</v>
      </c>
      <c r="N830" s="18" t="s">
        <v>62</v>
      </c>
      <c r="O830" s="18" t="s">
        <v>63</v>
      </c>
      <c r="P830" s="19">
        <v>4313.3100682300001</v>
      </c>
      <c r="Q830" s="19">
        <v>773200.14847799996</v>
      </c>
      <c r="R830" s="20">
        <v>0.72053599999999995</v>
      </c>
      <c r="S830" s="20">
        <v>8.7042389999999994</v>
      </c>
      <c r="T830" s="20">
        <v>0.30199999999999999</v>
      </c>
      <c r="U830" s="20">
        <v>0.30499999999999999</v>
      </c>
      <c r="V830" s="20">
        <f t="shared" si="24"/>
        <v>3.6127216923211196</v>
      </c>
      <c r="W830" s="20">
        <f t="shared" si="25"/>
        <v>43.454925711585453</v>
      </c>
    </row>
    <row r="831" spans="1:23" x14ac:dyDescent="0.25">
      <c r="A831" s="18">
        <v>10411</v>
      </c>
      <c r="B831" s="18">
        <v>10411</v>
      </c>
      <c r="C831" s="18">
        <v>2130</v>
      </c>
      <c r="D831" s="18">
        <v>2130</v>
      </c>
      <c r="E831" s="18" t="s">
        <v>116</v>
      </c>
      <c r="F831" s="18" t="s">
        <v>117</v>
      </c>
      <c r="G831" s="19">
        <v>45.613610281900002</v>
      </c>
      <c r="H831" s="19">
        <v>18.459199999999999</v>
      </c>
      <c r="I831" s="18" t="s">
        <v>79</v>
      </c>
      <c r="J831" s="18" t="s">
        <v>80</v>
      </c>
      <c r="K831" s="18">
        <v>28</v>
      </c>
      <c r="L831" s="18">
        <v>22</v>
      </c>
      <c r="M831" s="18" t="s">
        <v>59</v>
      </c>
      <c r="N831" s="18" t="s">
        <v>62</v>
      </c>
      <c r="O831" s="18" t="s">
        <v>63</v>
      </c>
      <c r="P831" s="19">
        <v>9131.0993181800004</v>
      </c>
      <c r="Q831" s="19">
        <v>1986920.9161700001</v>
      </c>
      <c r="R831" s="20">
        <v>0.72053599999999995</v>
      </c>
      <c r="S831" s="20">
        <v>8.7042389999999994</v>
      </c>
      <c r="T831" s="20">
        <v>0.30199999999999999</v>
      </c>
      <c r="U831" s="20">
        <v>0.30499999999999999</v>
      </c>
      <c r="V831" s="20">
        <f t="shared" si="24"/>
        <v>9.2837616555775977</v>
      </c>
      <c r="W831" s="20">
        <f t="shared" si="25"/>
        <v>111.66793554141599</v>
      </c>
    </row>
    <row r="832" spans="1:23" x14ac:dyDescent="0.25">
      <c r="A832" s="18">
        <v>10412</v>
      </c>
      <c r="B832" s="18">
        <v>10412</v>
      </c>
      <c r="C832" s="18">
        <v>2130</v>
      </c>
      <c r="D832" s="18">
        <v>2130</v>
      </c>
      <c r="E832" s="18" t="s">
        <v>116</v>
      </c>
      <c r="F832" s="18" t="s">
        <v>117</v>
      </c>
      <c r="G832" s="19">
        <v>371.58706235199998</v>
      </c>
      <c r="H832" s="19">
        <v>150.376</v>
      </c>
      <c r="I832" s="18" t="s">
        <v>79</v>
      </c>
      <c r="J832" s="18" t="s">
        <v>80</v>
      </c>
      <c r="K832" s="18">
        <v>28</v>
      </c>
      <c r="L832" s="18">
        <v>22</v>
      </c>
      <c r="M832" s="18" t="s">
        <v>59</v>
      </c>
      <c r="N832" s="18" t="s">
        <v>62</v>
      </c>
      <c r="O832" s="18" t="s">
        <v>63</v>
      </c>
      <c r="P832" s="19">
        <v>25212.094094799999</v>
      </c>
      <c r="Q832" s="19">
        <v>16186267.6908</v>
      </c>
      <c r="R832" s="20">
        <v>0.72053599999999995</v>
      </c>
      <c r="S832" s="20">
        <v>8.7042389999999994</v>
      </c>
      <c r="T832" s="20">
        <v>0.30199999999999999</v>
      </c>
      <c r="U832" s="20">
        <v>0.30499999999999999</v>
      </c>
      <c r="V832" s="20">
        <f t="shared" si="24"/>
        <v>75.629222432127989</v>
      </c>
      <c r="W832" s="20">
        <f t="shared" si="25"/>
        <v>909.69150748548009</v>
      </c>
    </row>
    <row r="833" spans="1:23" x14ac:dyDescent="0.25">
      <c r="A833" s="18">
        <v>10413</v>
      </c>
      <c r="B833" s="18">
        <v>10413</v>
      </c>
      <c r="C833" s="18">
        <v>2130</v>
      </c>
      <c r="D833" s="18">
        <v>2130</v>
      </c>
      <c r="E833" s="18" t="s">
        <v>116</v>
      </c>
      <c r="F833" s="18" t="s">
        <v>117</v>
      </c>
      <c r="G833" s="19">
        <v>34.032481926899997</v>
      </c>
      <c r="H833" s="19">
        <v>13.772500000000001</v>
      </c>
      <c r="I833" s="18" t="s">
        <v>79</v>
      </c>
      <c r="J833" s="18" t="s">
        <v>80</v>
      </c>
      <c r="K833" s="18">
        <v>28</v>
      </c>
      <c r="L833" s="18">
        <v>22</v>
      </c>
      <c r="M833" s="18" t="s">
        <v>59</v>
      </c>
      <c r="N833" s="18" t="s">
        <v>62</v>
      </c>
      <c r="O833" s="18" t="s">
        <v>63</v>
      </c>
      <c r="P833" s="19">
        <v>9101.5480530299992</v>
      </c>
      <c r="Q833" s="19">
        <v>1482448.9829200001</v>
      </c>
      <c r="R833" s="20">
        <v>0.72053599999999995</v>
      </c>
      <c r="S833" s="20">
        <v>8.7042389999999994</v>
      </c>
      <c r="T833" s="20">
        <v>0.30199999999999999</v>
      </c>
      <c r="U833" s="20">
        <v>0.30499999999999999</v>
      </c>
      <c r="V833" s="20">
        <f t="shared" si="24"/>
        <v>6.9266602778799991</v>
      </c>
      <c r="W833" s="20">
        <f t="shared" si="25"/>
        <v>83.315996481112506</v>
      </c>
    </row>
    <row r="834" spans="1:23" x14ac:dyDescent="0.25">
      <c r="A834" s="18">
        <v>10414</v>
      </c>
      <c r="B834" s="18">
        <v>10414</v>
      </c>
      <c r="C834" s="18">
        <v>2130</v>
      </c>
      <c r="D834" s="18">
        <v>2130</v>
      </c>
      <c r="E834" s="18" t="s">
        <v>116</v>
      </c>
      <c r="F834" s="18" t="s">
        <v>117</v>
      </c>
      <c r="G834" s="19">
        <v>11.239674042000001</v>
      </c>
      <c r="H834" s="19">
        <v>4.5485300000000004</v>
      </c>
      <c r="I834" s="18" t="s">
        <v>79</v>
      </c>
      <c r="J834" s="18" t="s">
        <v>80</v>
      </c>
      <c r="K834" s="18">
        <v>28</v>
      </c>
      <c r="L834" s="18">
        <v>22</v>
      </c>
      <c r="M834" s="18" t="s">
        <v>59</v>
      </c>
      <c r="N834" s="18" t="s">
        <v>62</v>
      </c>
      <c r="O834" s="18" t="s">
        <v>63</v>
      </c>
      <c r="P834" s="19">
        <v>4043.9818787200002</v>
      </c>
      <c r="Q834" s="19">
        <v>489598.24287199997</v>
      </c>
      <c r="R834" s="20">
        <v>0.72053599999999995</v>
      </c>
      <c r="S834" s="20">
        <v>8.7042389999999994</v>
      </c>
      <c r="T834" s="20">
        <v>0.30199999999999999</v>
      </c>
      <c r="U834" s="20">
        <v>0.30499999999999999</v>
      </c>
      <c r="V834" s="20">
        <f t="shared" si="24"/>
        <v>2.28761096923184</v>
      </c>
      <c r="W834" s="20">
        <f t="shared" si="25"/>
        <v>27.516087091975653</v>
      </c>
    </row>
    <row r="835" spans="1:23" x14ac:dyDescent="0.25">
      <c r="A835" s="18">
        <v>10415</v>
      </c>
      <c r="B835" s="18">
        <v>10415</v>
      </c>
      <c r="C835" s="18">
        <v>2130</v>
      </c>
      <c r="D835" s="18">
        <v>2130</v>
      </c>
      <c r="E835" s="18" t="s">
        <v>116</v>
      </c>
      <c r="F835" s="18" t="s">
        <v>117</v>
      </c>
      <c r="G835" s="19">
        <v>14.0600732427</v>
      </c>
      <c r="H835" s="19">
        <v>5.6899100000000002</v>
      </c>
      <c r="I835" s="18" t="s">
        <v>79</v>
      </c>
      <c r="J835" s="18" t="s">
        <v>80</v>
      </c>
      <c r="K835" s="18">
        <v>28</v>
      </c>
      <c r="L835" s="18">
        <v>22</v>
      </c>
      <c r="M835" s="18" t="s">
        <v>59</v>
      </c>
      <c r="N835" s="18" t="s">
        <v>62</v>
      </c>
      <c r="O835" s="18" t="s">
        <v>63</v>
      </c>
      <c r="P835" s="19">
        <v>6923.3495229600003</v>
      </c>
      <c r="Q835" s="19">
        <v>612454.34062599996</v>
      </c>
      <c r="R835" s="20">
        <v>0.72053599999999995</v>
      </c>
      <c r="S835" s="20">
        <v>8.7042389999999994</v>
      </c>
      <c r="T835" s="20">
        <v>0.30199999999999999</v>
      </c>
      <c r="U835" s="20">
        <v>0.30499999999999999</v>
      </c>
      <c r="V835" s="20">
        <f t="shared" ref="V835:V898" si="26">H835*R835*(1-T835)</f>
        <v>2.8616499242484799</v>
      </c>
      <c r="W835" s="20">
        <f t="shared" ref="W835:W898" si="27">H835*S835*(1-U835)</f>
        <v>34.420803887300551</v>
      </c>
    </row>
    <row r="836" spans="1:23" x14ac:dyDescent="0.25">
      <c r="A836" s="18">
        <v>10416</v>
      </c>
      <c r="B836" s="18">
        <v>10416</v>
      </c>
      <c r="C836" s="18">
        <v>2130</v>
      </c>
      <c r="D836" s="18">
        <v>2130</v>
      </c>
      <c r="E836" s="18" t="s">
        <v>116</v>
      </c>
      <c r="F836" s="18" t="s">
        <v>117</v>
      </c>
      <c r="G836" s="19">
        <v>13.9640829049</v>
      </c>
      <c r="H836" s="19">
        <v>5.6510600000000002</v>
      </c>
      <c r="I836" s="18" t="s">
        <v>79</v>
      </c>
      <c r="J836" s="18" t="s">
        <v>80</v>
      </c>
      <c r="K836" s="18">
        <v>28</v>
      </c>
      <c r="L836" s="18">
        <v>22</v>
      </c>
      <c r="M836" s="18" t="s">
        <v>59</v>
      </c>
      <c r="N836" s="18" t="s">
        <v>62</v>
      </c>
      <c r="O836" s="18" t="s">
        <v>63</v>
      </c>
      <c r="P836" s="19">
        <v>6433.2687396900001</v>
      </c>
      <c r="Q836" s="19">
        <v>608273.01823599997</v>
      </c>
      <c r="R836" s="20">
        <v>0.72053599999999995</v>
      </c>
      <c r="S836" s="20">
        <v>8.7042389999999994</v>
      </c>
      <c r="T836" s="20">
        <v>0.30199999999999999</v>
      </c>
      <c r="U836" s="20">
        <v>0.30499999999999999</v>
      </c>
      <c r="V836" s="20">
        <f t="shared" si="26"/>
        <v>2.8421109333756798</v>
      </c>
      <c r="W836" s="20">
        <f t="shared" si="27"/>
        <v>34.185782906121297</v>
      </c>
    </row>
    <row r="837" spans="1:23" x14ac:dyDescent="0.25">
      <c r="A837" s="18">
        <v>10417</v>
      </c>
      <c r="B837" s="18">
        <v>10417</v>
      </c>
      <c r="C837" s="18">
        <v>2130</v>
      </c>
      <c r="D837" s="18">
        <v>2130</v>
      </c>
      <c r="E837" s="18" t="s">
        <v>116</v>
      </c>
      <c r="F837" s="18" t="s">
        <v>117</v>
      </c>
      <c r="G837" s="19">
        <v>10.8300558865</v>
      </c>
      <c r="H837" s="19">
        <v>4.3827699999999998</v>
      </c>
      <c r="I837" s="18" t="s">
        <v>79</v>
      </c>
      <c r="J837" s="18" t="s">
        <v>80</v>
      </c>
      <c r="K837" s="18">
        <v>28</v>
      </c>
      <c r="L837" s="18">
        <v>22</v>
      </c>
      <c r="M837" s="18" t="s">
        <v>59</v>
      </c>
      <c r="N837" s="18" t="s">
        <v>62</v>
      </c>
      <c r="O837" s="18" t="s">
        <v>63</v>
      </c>
      <c r="P837" s="19">
        <v>5242.8708408399998</v>
      </c>
      <c r="Q837" s="19">
        <v>471755.34738599998</v>
      </c>
      <c r="R837" s="20">
        <v>0.72053599999999995</v>
      </c>
      <c r="S837" s="20">
        <v>8.7042389999999994</v>
      </c>
      <c r="T837" s="20">
        <v>0.30199999999999999</v>
      </c>
      <c r="U837" s="20">
        <v>0.30499999999999999</v>
      </c>
      <c r="V837" s="20">
        <f t="shared" si="26"/>
        <v>2.2042446081745597</v>
      </c>
      <c r="W837" s="20">
        <f t="shared" si="27"/>
        <v>26.51333090561085</v>
      </c>
    </row>
    <row r="838" spans="1:23" x14ac:dyDescent="0.25">
      <c r="A838" s="18">
        <v>10418</v>
      </c>
      <c r="B838" s="18">
        <v>10418</v>
      </c>
      <c r="C838" s="18">
        <v>2130</v>
      </c>
      <c r="D838" s="18">
        <v>2130</v>
      </c>
      <c r="E838" s="18" t="s">
        <v>116</v>
      </c>
      <c r="F838" s="18" t="s">
        <v>117</v>
      </c>
      <c r="G838" s="19">
        <v>5.1691022861800002</v>
      </c>
      <c r="H838" s="19">
        <v>2.0918600000000001</v>
      </c>
      <c r="I838" s="18" t="s">
        <v>79</v>
      </c>
      <c r="J838" s="18" t="s">
        <v>80</v>
      </c>
      <c r="K838" s="18">
        <v>28</v>
      </c>
      <c r="L838" s="18">
        <v>22</v>
      </c>
      <c r="M838" s="18" t="s">
        <v>59</v>
      </c>
      <c r="N838" s="18" t="s">
        <v>62</v>
      </c>
      <c r="O838" s="18" t="s">
        <v>63</v>
      </c>
      <c r="P838" s="19">
        <v>2352.8826339900002</v>
      </c>
      <c r="Q838" s="19">
        <v>225165.194923</v>
      </c>
      <c r="R838" s="20">
        <v>0.72053599999999995</v>
      </c>
      <c r="S838" s="20">
        <v>8.7042389999999994</v>
      </c>
      <c r="T838" s="20">
        <v>0.30199999999999999</v>
      </c>
      <c r="U838" s="20">
        <v>0.30499999999999999</v>
      </c>
      <c r="V838" s="20">
        <f t="shared" si="26"/>
        <v>1.05206778499808</v>
      </c>
      <c r="W838" s="20">
        <f t="shared" si="27"/>
        <v>12.654594329205299</v>
      </c>
    </row>
    <row r="839" spans="1:23" x14ac:dyDescent="0.25">
      <c r="A839" s="18">
        <v>10419</v>
      </c>
      <c r="B839" s="18">
        <v>10419</v>
      </c>
      <c r="C839" s="18">
        <v>2130</v>
      </c>
      <c r="D839" s="18">
        <v>2130</v>
      </c>
      <c r="E839" s="18" t="s">
        <v>116</v>
      </c>
      <c r="F839" s="18" t="s">
        <v>117</v>
      </c>
      <c r="G839" s="19">
        <v>0.39655634542399998</v>
      </c>
      <c r="H839" s="19">
        <v>0.16048100000000001</v>
      </c>
      <c r="I839" s="18" t="s">
        <v>79</v>
      </c>
      <c r="J839" s="18" t="s">
        <v>80</v>
      </c>
      <c r="K839" s="18">
        <v>28</v>
      </c>
      <c r="L839" s="18">
        <v>22</v>
      </c>
      <c r="M839" s="18" t="s">
        <v>59</v>
      </c>
      <c r="N839" s="18" t="s">
        <v>62</v>
      </c>
      <c r="O839" s="18" t="s">
        <v>63</v>
      </c>
      <c r="P839" s="19">
        <v>582.07938819200001</v>
      </c>
      <c r="Q839" s="19">
        <v>17273.925310899998</v>
      </c>
      <c r="R839" s="20">
        <v>0.72053599999999995</v>
      </c>
      <c r="S839" s="20">
        <v>8.7042389999999994</v>
      </c>
      <c r="T839" s="20">
        <v>0.30199999999999999</v>
      </c>
      <c r="U839" s="20">
        <v>0.30499999999999999</v>
      </c>
      <c r="V839" s="20">
        <f t="shared" si="26"/>
        <v>8.0711371795568004E-2</v>
      </c>
      <c r="W839" s="20">
        <f t="shared" si="27"/>
        <v>0.97082116037650512</v>
      </c>
    </row>
    <row r="840" spans="1:23" x14ac:dyDescent="0.25">
      <c r="A840" s="18">
        <v>10420</v>
      </c>
      <c r="B840" s="18">
        <v>10420</v>
      </c>
      <c r="C840" s="18">
        <v>2130</v>
      </c>
      <c r="D840" s="18">
        <v>2130</v>
      </c>
      <c r="E840" s="18" t="s">
        <v>116</v>
      </c>
      <c r="F840" s="18" t="s">
        <v>117</v>
      </c>
      <c r="G840" s="19">
        <v>4.3134044660099997</v>
      </c>
      <c r="H840" s="19">
        <v>1.7455700000000001</v>
      </c>
      <c r="I840" s="18" t="s">
        <v>79</v>
      </c>
      <c r="J840" s="18" t="s">
        <v>80</v>
      </c>
      <c r="K840" s="18">
        <v>28</v>
      </c>
      <c r="L840" s="18">
        <v>22</v>
      </c>
      <c r="M840" s="18" t="s">
        <v>59</v>
      </c>
      <c r="N840" s="18" t="s">
        <v>62</v>
      </c>
      <c r="O840" s="18" t="s">
        <v>63</v>
      </c>
      <c r="P840" s="19">
        <v>2035.0574211400001</v>
      </c>
      <c r="Q840" s="19">
        <v>187891.146973</v>
      </c>
      <c r="R840" s="20">
        <v>0.72053599999999995</v>
      </c>
      <c r="S840" s="20">
        <v>8.7042389999999994</v>
      </c>
      <c r="T840" s="20">
        <v>0.30199999999999999</v>
      </c>
      <c r="U840" s="20">
        <v>0.30499999999999999</v>
      </c>
      <c r="V840" s="20">
        <f t="shared" si="26"/>
        <v>0.87790672581295992</v>
      </c>
      <c r="W840" s="20">
        <f t="shared" si="27"/>
        <v>10.55973163750485</v>
      </c>
    </row>
    <row r="841" spans="1:23" x14ac:dyDescent="0.25">
      <c r="A841" s="18">
        <v>10421</v>
      </c>
      <c r="B841" s="18">
        <v>10421</v>
      </c>
      <c r="C841" s="18">
        <v>2130</v>
      </c>
      <c r="D841" s="18">
        <v>2130</v>
      </c>
      <c r="E841" s="18" t="s">
        <v>116</v>
      </c>
      <c r="F841" s="18" t="s">
        <v>117</v>
      </c>
      <c r="G841" s="19">
        <v>119.897655624</v>
      </c>
      <c r="H841" s="19">
        <v>48.520899999999997</v>
      </c>
      <c r="I841" s="18" t="s">
        <v>79</v>
      </c>
      <c r="J841" s="18" t="s">
        <v>80</v>
      </c>
      <c r="K841" s="18">
        <v>28</v>
      </c>
      <c r="L841" s="18">
        <v>22</v>
      </c>
      <c r="M841" s="18" t="s">
        <v>59</v>
      </c>
      <c r="N841" s="18" t="s">
        <v>62</v>
      </c>
      <c r="O841" s="18" t="s">
        <v>63</v>
      </c>
      <c r="P841" s="19">
        <v>48626.117527900002</v>
      </c>
      <c r="Q841" s="19">
        <v>5222720.9880299997</v>
      </c>
      <c r="R841" s="20">
        <v>0.72053599999999995</v>
      </c>
      <c r="S841" s="20">
        <v>8.7042389999999994</v>
      </c>
      <c r="T841" s="20">
        <v>0.30199999999999999</v>
      </c>
      <c r="U841" s="20">
        <v>0.30499999999999999</v>
      </c>
      <c r="V841" s="20">
        <f t="shared" si="26"/>
        <v>24.402816531275196</v>
      </c>
      <c r="W841" s="20">
        <f t="shared" si="27"/>
        <v>293.52456951609452</v>
      </c>
    </row>
    <row r="842" spans="1:23" x14ac:dyDescent="0.25">
      <c r="A842" s="18">
        <v>10422</v>
      </c>
      <c r="B842" s="18">
        <v>10422</v>
      </c>
      <c r="C842" s="18">
        <v>2130</v>
      </c>
      <c r="D842" s="18">
        <v>2130</v>
      </c>
      <c r="E842" s="18" t="s">
        <v>116</v>
      </c>
      <c r="F842" s="18" t="s">
        <v>117</v>
      </c>
      <c r="G842" s="19">
        <v>4.7354722475199997</v>
      </c>
      <c r="H842" s="19">
        <v>1.91638</v>
      </c>
      <c r="I842" s="18" t="s">
        <v>79</v>
      </c>
      <c r="J842" s="18" t="s">
        <v>80</v>
      </c>
      <c r="K842" s="18">
        <v>28</v>
      </c>
      <c r="L842" s="18">
        <v>22</v>
      </c>
      <c r="M842" s="18" t="s">
        <v>59</v>
      </c>
      <c r="N842" s="18" t="s">
        <v>62</v>
      </c>
      <c r="O842" s="18" t="s">
        <v>63</v>
      </c>
      <c r="P842" s="19">
        <v>1964.9581564</v>
      </c>
      <c r="Q842" s="19">
        <v>206276.345994</v>
      </c>
      <c r="R842" s="20">
        <v>0.72053599999999995</v>
      </c>
      <c r="S842" s="20">
        <v>8.7042389999999994</v>
      </c>
      <c r="T842" s="20">
        <v>0.30199999999999999</v>
      </c>
      <c r="U842" s="20">
        <v>0.30499999999999999</v>
      </c>
      <c r="V842" s="20">
        <f t="shared" si="26"/>
        <v>0.96381290421663979</v>
      </c>
      <c r="W842" s="20">
        <f t="shared" si="27"/>
        <v>11.5930375266999</v>
      </c>
    </row>
    <row r="843" spans="1:23" x14ac:dyDescent="0.25">
      <c r="A843" s="18">
        <v>10423</v>
      </c>
      <c r="B843" s="18">
        <v>10423</v>
      </c>
      <c r="C843" s="18">
        <v>2130</v>
      </c>
      <c r="D843" s="18">
        <v>2130</v>
      </c>
      <c r="E843" s="18" t="s">
        <v>116</v>
      </c>
      <c r="F843" s="18" t="s">
        <v>117</v>
      </c>
      <c r="G843" s="19">
        <v>18.351350950699999</v>
      </c>
      <c r="H843" s="19">
        <v>7.4265299999999996</v>
      </c>
      <c r="I843" s="18" t="s">
        <v>79</v>
      </c>
      <c r="J843" s="18" t="s">
        <v>80</v>
      </c>
      <c r="K843" s="18">
        <v>28</v>
      </c>
      <c r="L843" s="18">
        <v>22</v>
      </c>
      <c r="M843" s="18" t="s">
        <v>59</v>
      </c>
      <c r="N843" s="18" t="s">
        <v>62</v>
      </c>
      <c r="O843" s="18" t="s">
        <v>63</v>
      </c>
      <c r="P843" s="19">
        <v>10220.0191817</v>
      </c>
      <c r="Q843" s="19">
        <v>799381.649875</v>
      </c>
      <c r="R843" s="20">
        <v>0.72053599999999995</v>
      </c>
      <c r="S843" s="20">
        <v>8.7042389999999994</v>
      </c>
      <c r="T843" s="20">
        <v>0.30199999999999999</v>
      </c>
      <c r="U843" s="20">
        <v>0.30499999999999999</v>
      </c>
      <c r="V843" s="20">
        <f t="shared" si="26"/>
        <v>3.7350553896158392</v>
      </c>
      <c r="W843" s="20">
        <f t="shared" si="27"/>
        <v>44.926392982165645</v>
      </c>
    </row>
    <row r="844" spans="1:23" x14ac:dyDescent="0.25">
      <c r="A844" s="18">
        <v>10424</v>
      </c>
      <c r="B844" s="18">
        <v>10424</v>
      </c>
      <c r="C844" s="18">
        <v>2130</v>
      </c>
      <c r="D844" s="18">
        <v>2130</v>
      </c>
      <c r="E844" s="18" t="s">
        <v>116</v>
      </c>
      <c r="F844" s="18" t="s">
        <v>117</v>
      </c>
      <c r="G844" s="19">
        <v>6.16919742293</v>
      </c>
      <c r="H844" s="19">
        <v>2.4965899999999999</v>
      </c>
      <c r="I844" s="18" t="s">
        <v>79</v>
      </c>
      <c r="J844" s="18" t="s">
        <v>80</v>
      </c>
      <c r="K844" s="18">
        <v>28</v>
      </c>
      <c r="L844" s="18">
        <v>22</v>
      </c>
      <c r="M844" s="18" t="s">
        <v>59</v>
      </c>
      <c r="N844" s="18" t="s">
        <v>62</v>
      </c>
      <c r="O844" s="18" t="s">
        <v>63</v>
      </c>
      <c r="P844" s="19">
        <v>2919.0686829299998</v>
      </c>
      <c r="Q844" s="19">
        <v>268729.16482399998</v>
      </c>
      <c r="R844" s="20">
        <v>0.72053599999999995</v>
      </c>
      <c r="S844" s="20">
        <v>8.7042389999999994</v>
      </c>
      <c r="T844" s="20">
        <v>0.30199999999999999</v>
      </c>
      <c r="U844" s="20">
        <v>0.30499999999999999</v>
      </c>
      <c r="V844" s="20">
        <f t="shared" si="26"/>
        <v>1.2556203146235196</v>
      </c>
      <c r="W844" s="20">
        <f t="shared" si="27"/>
        <v>15.102986651281951</v>
      </c>
    </row>
    <row r="845" spans="1:23" x14ac:dyDescent="0.25">
      <c r="A845" s="18">
        <v>10425</v>
      </c>
      <c r="B845" s="18">
        <v>10425</v>
      </c>
      <c r="C845" s="18">
        <v>2130</v>
      </c>
      <c r="D845" s="18">
        <v>2130</v>
      </c>
      <c r="E845" s="18" t="s">
        <v>116</v>
      </c>
      <c r="F845" s="18" t="s">
        <v>117</v>
      </c>
      <c r="G845" s="19">
        <v>22.816052021000001</v>
      </c>
      <c r="H845" s="19">
        <v>9.2333300000000005</v>
      </c>
      <c r="I845" s="18" t="s">
        <v>79</v>
      </c>
      <c r="J845" s="18" t="s">
        <v>80</v>
      </c>
      <c r="K845" s="18">
        <v>28</v>
      </c>
      <c r="L845" s="18">
        <v>22</v>
      </c>
      <c r="M845" s="18" t="s">
        <v>59</v>
      </c>
      <c r="N845" s="18" t="s">
        <v>62</v>
      </c>
      <c r="O845" s="18" t="s">
        <v>63</v>
      </c>
      <c r="P845" s="19">
        <v>11692.1984507</v>
      </c>
      <c r="Q845" s="19">
        <v>993863.25056700001</v>
      </c>
      <c r="R845" s="20">
        <v>0.72053599999999995</v>
      </c>
      <c r="S845" s="20">
        <v>8.7042389999999994</v>
      </c>
      <c r="T845" s="20">
        <v>0.30199999999999999</v>
      </c>
      <c r="U845" s="20">
        <v>0.30499999999999999</v>
      </c>
      <c r="V845" s="20">
        <f t="shared" si="26"/>
        <v>4.64375677208624</v>
      </c>
      <c r="W845" s="20">
        <f t="shared" si="27"/>
        <v>55.85653220467966</v>
      </c>
    </row>
    <row r="846" spans="1:23" x14ac:dyDescent="0.25">
      <c r="A846" s="18">
        <v>10426</v>
      </c>
      <c r="B846" s="18">
        <v>10426</v>
      </c>
      <c r="C846" s="18">
        <v>2130</v>
      </c>
      <c r="D846" s="18">
        <v>2130</v>
      </c>
      <c r="E846" s="18" t="s">
        <v>116</v>
      </c>
      <c r="F846" s="18" t="s">
        <v>117</v>
      </c>
      <c r="G846" s="19">
        <v>8.97190403912</v>
      </c>
      <c r="H846" s="19">
        <v>3.6307999999999998</v>
      </c>
      <c r="I846" s="18" t="s">
        <v>79</v>
      </c>
      <c r="J846" s="18" t="s">
        <v>80</v>
      </c>
      <c r="K846" s="18">
        <v>28</v>
      </c>
      <c r="L846" s="18">
        <v>22</v>
      </c>
      <c r="M846" s="18" t="s">
        <v>59</v>
      </c>
      <c r="N846" s="18" t="s">
        <v>62</v>
      </c>
      <c r="O846" s="18" t="s">
        <v>63</v>
      </c>
      <c r="P846" s="19">
        <v>4102.7191012399999</v>
      </c>
      <c r="Q846" s="19">
        <v>390814.57668100001</v>
      </c>
      <c r="R846" s="20">
        <v>0.72053599999999995</v>
      </c>
      <c r="S846" s="20">
        <v>8.7042389999999994</v>
      </c>
      <c r="T846" s="20">
        <v>0.30199999999999999</v>
      </c>
      <c r="U846" s="20">
        <v>0.30499999999999999</v>
      </c>
      <c r="V846" s="20">
        <f t="shared" si="26"/>
        <v>1.8260532319423994</v>
      </c>
      <c r="W846" s="20">
        <f t="shared" si="27"/>
        <v>21.964328918033999</v>
      </c>
    </row>
    <row r="847" spans="1:23" x14ac:dyDescent="0.25">
      <c r="A847" s="18">
        <v>10427</v>
      </c>
      <c r="B847" s="18">
        <v>10427</v>
      </c>
      <c r="C847" s="18">
        <v>2130</v>
      </c>
      <c r="D847" s="18">
        <v>2130</v>
      </c>
      <c r="E847" s="18" t="s">
        <v>116</v>
      </c>
      <c r="F847" s="18" t="s">
        <v>117</v>
      </c>
      <c r="G847" s="19">
        <v>0.385506120635</v>
      </c>
      <c r="H847" s="19">
        <v>0.15600900000000001</v>
      </c>
      <c r="I847" s="18" t="s">
        <v>79</v>
      </c>
      <c r="J847" s="18" t="s">
        <v>80</v>
      </c>
      <c r="K847" s="18">
        <v>28</v>
      </c>
      <c r="L847" s="18">
        <v>22</v>
      </c>
      <c r="M847" s="18" t="s">
        <v>59</v>
      </c>
      <c r="N847" s="18" t="s">
        <v>62</v>
      </c>
      <c r="O847" s="18" t="s">
        <v>63</v>
      </c>
      <c r="P847" s="19">
        <v>1105.78297434</v>
      </c>
      <c r="Q847" s="19">
        <v>16792.579444200001</v>
      </c>
      <c r="R847" s="20">
        <v>0.72053599999999995</v>
      </c>
      <c r="S847" s="20">
        <v>8.7042389999999994</v>
      </c>
      <c r="T847" s="20">
        <v>0.30199999999999999</v>
      </c>
      <c r="U847" s="20">
        <v>0.30499999999999999</v>
      </c>
      <c r="V847" s="20">
        <f t="shared" si="26"/>
        <v>7.8462250375152004E-2</v>
      </c>
      <c r="W847" s="20">
        <f t="shared" si="27"/>
        <v>0.94376803739494508</v>
      </c>
    </row>
    <row r="848" spans="1:23" x14ac:dyDescent="0.25">
      <c r="A848" s="18">
        <v>10428</v>
      </c>
      <c r="B848" s="18">
        <v>10428</v>
      </c>
      <c r="C848" s="18">
        <v>2130</v>
      </c>
      <c r="D848" s="18">
        <v>2130</v>
      </c>
      <c r="E848" s="18" t="s">
        <v>116</v>
      </c>
      <c r="F848" s="18" t="s">
        <v>117</v>
      </c>
      <c r="G848" s="19">
        <v>9.0548895488299994</v>
      </c>
      <c r="H848" s="19">
        <v>3.66438</v>
      </c>
      <c r="I848" s="18" t="s">
        <v>79</v>
      </c>
      <c r="J848" s="18" t="s">
        <v>80</v>
      </c>
      <c r="K848" s="18">
        <v>28</v>
      </c>
      <c r="L848" s="18">
        <v>22</v>
      </c>
      <c r="M848" s="18" t="s">
        <v>59</v>
      </c>
      <c r="N848" s="18" t="s">
        <v>62</v>
      </c>
      <c r="O848" s="18" t="s">
        <v>63</v>
      </c>
      <c r="P848" s="19">
        <v>5365.17497671</v>
      </c>
      <c r="Q848" s="19">
        <v>394429.41102499998</v>
      </c>
      <c r="R848" s="20">
        <v>0.72053599999999995</v>
      </c>
      <c r="S848" s="20">
        <v>8.7042389999999994</v>
      </c>
      <c r="T848" s="20">
        <v>0.30199999999999999</v>
      </c>
      <c r="U848" s="20">
        <v>0.30499999999999999</v>
      </c>
      <c r="V848" s="20">
        <f t="shared" si="26"/>
        <v>1.8429417599606399</v>
      </c>
      <c r="W848" s="20">
        <f t="shared" si="27"/>
        <v>22.167469318239899</v>
      </c>
    </row>
    <row r="849" spans="1:23" x14ac:dyDescent="0.25">
      <c r="A849" s="18">
        <v>10429</v>
      </c>
      <c r="B849" s="18">
        <v>10429</v>
      </c>
      <c r="C849" s="18">
        <v>2130</v>
      </c>
      <c r="D849" s="18">
        <v>2130</v>
      </c>
      <c r="E849" s="18" t="s">
        <v>116</v>
      </c>
      <c r="F849" s="18" t="s">
        <v>117</v>
      </c>
      <c r="G849" s="19">
        <v>4.7124244715799997E-3</v>
      </c>
      <c r="H849" s="19">
        <v>1.90705E-3</v>
      </c>
      <c r="I849" s="18" t="s">
        <v>79</v>
      </c>
      <c r="J849" s="18" t="s">
        <v>80</v>
      </c>
      <c r="K849" s="18">
        <v>28</v>
      </c>
      <c r="L849" s="18">
        <v>22</v>
      </c>
      <c r="M849" s="18" t="s">
        <v>59</v>
      </c>
      <c r="N849" s="18" t="s">
        <v>62</v>
      </c>
      <c r="O849" s="18" t="s">
        <v>63</v>
      </c>
      <c r="P849" s="19">
        <v>73.979620252499998</v>
      </c>
      <c r="Q849" s="19">
        <v>205.27238888900001</v>
      </c>
      <c r="R849" s="20">
        <v>0.72053599999999995</v>
      </c>
      <c r="S849" s="20">
        <v>8.7042389999999994</v>
      </c>
      <c r="T849" s="20">
        <v>0.30199999999999999</v>
      </c>
      <c r="U849" s="20">
        <v>0.30499999999999999</v>
      </c>
      <c r="V849" s="20">
        <f t="shared" si="26"/>
        <v>9.5912052880239981E-4</v>
      </c>
      <c r="W849" s="20">
        <f t="shared" si="27"/>
        <v>1.153659619454025E-2</v>
      </c>
    </row>
    <row r="850" spans="1:23" x14ac:dyDescent="0.25">
      <c r="A850" s="18">
        <v>10430</v>
      </c>
      <c r="B850" s="18">
        <v>10430</v>
      </c>
      <c r="C850" s="18">
        <v>2130</v>
      </c>
      <c r="D850" s="18">
        <v>2130</v>
      </c>
      <c r="E850" s="18" t="s">
        <v>116</v>
      </c>
      <c r="F850" s="18" t="s">
        <v>117</v>
      </c>
      <c r="G850" s="19">
        <v>2.94562873954</v>
      </c>
      <c r="H850" s="19">
        <v>1.1920500000000001</v>
      </c>
      <c r="I850" s="18" t="s">
        <v>79</v>
      </c>
      <c r="J850" s="18" t="s">
        <v>80</v>
      </c>
      <c r="K850" s="18">
        <v>28</v>
      </c>
      <c r="L850" s="18">
        <v>22</v>
      </c>
      <c r="M850" s="18" t="s">
        <v>59</v>
      </c>
      <c r="N850" s="18" t="s">
        <v>62</v>
      </c>
      <c r="O850" s="18" t="s">
        <v>63</v>
      </c>
      <c r="P850" s="19">
        <v>2313.8860416000002</v>
      </c>
      <c r="Q850" s="19">
        <v>128311.07464799999</v>
      </c>
      <c r="R850" s="20">
        <v>0.72053599999999995</v>
      </c>
      <c r="S850" s="20">
        <v>8.7042389999999994</v>
      </c>
      <c r="T850" s="20">
        <v>0.30199999999999999</v>
      </c>
      <c r="U850" s="20">
        <v>0.30499999999999999</v>
      </c>
      <c r="V850" s="20">
        <f t="shared" si="26"/>
        <v>0.59952262728240002</v>
      </c>
      <c r="W850" s="20">
        <f t="shared" si="27"/>
        <v>7.2112422294652507</v>
      </c>
    </row>
    <row r="851" spans="1:23" x14ac:dyDescent="0.25">
      <c r="A851" s="18">
        <v>10431</v>
      </c>
      <c r="B851" s="18">
        <v>10431</v>
      </c>
      <c r="C851" s="18">
        <v>2130</v>
      </c>
      <c r="D851" s="18">
        <v>2130</v>
      </c>
      <c r="E851" s="18" t="s">
        <v>116</v>
      </c>
      <c r="F851" s="18" t="s">
        <v>117</v>
      </c>
      <c r="G851" s="19">
        <v>18.4487458256</v>
      </c>
      <c r="H851" s="19">
        <v>7.4659399999999998</v>
      </c>
      <c r="I851" s="18" t="s">
        <v>79</v>
      </c>
      <c r="J851" s="18" t="s">
        <v>80</v>
      </c>
      <c r="K851" s="18">
        <v>28</v>
      </c>
      <c r="L851" s="18">
        <v>22</v>
      </c>
      <c r="M851" s="18" t="s">
        <v>59</v>
      </c>
      <c r="N851" s="18" t="s">
        <v>62</v>
      </c>
      <c r="O851" s="18" t="s">
        <v>63</v>
      </c>
      <c r="P851" s="19">
        <v>4478.1606692300002</v>
      </c>
      <c r="Q851" s="19">
        <v>803624.15365500003</v>
      </c>
      <c r="R851" s="20">
        <v>0.72053599999999995</v>
      </c>
      <c r="S851" s="20">
        <v>8.7042389999999994</v>
      </c>
      <c r="T851" s="20">
        <v>0.30199999999999999</v>
      </c>
      <c r="U851" s="20">
        <v>0.30499999999999999</v>
      </c>
      <c r="V851" s="20">
        <f t="shared" si="26"/>
        <v>3.7548760236003194</v>
      </c>
      <c r="W851" s="20">
        <f t="shared" si="27"/>
        <v>45.164801653163693</v>
      </c>
    </row>
    <row r="852" spans="1:23" x14ac:dyDescent="0.25">
      <c r="A852" s="18">
        <v>10432</v>
      </c>
      <c r="B852" s="18">
        <v>10432</v>
      </c>
      <c r="C852" s="18">
        <v>2130</v>
      </c>
      <c r="D852" s="18">
        <v>2130</v>
      </c>
      <c r="E852" s="18" t="s">
        <v>116</v>
      </c>
      <c r="F852" s="18" t="s">
        <v>117</v>
      </c>
      <c r="G852" s="19">
        <v>2.3033799021000001</v>
      </c>
      <c r="H852" s="19">
        <v>0.932145</v>
      </c>
      <c r="I852" s="18" t="s">
        <v>79</v>
      </c>
      <c r="J852" s="18" t="s">
        <v>80</v>
      </c>
      <c r="K852" s="18">
        <v>28</v>
      </c>
      <c r="L852" s="18">
        <v>22</v>
      </c>
      <c r="M852" s="18" t="s">
        <v>59</v>
      </c>
      <c r="N852" s="18" t="s">
        <v>62</v>
      </c>
      <c r="O852" s="18" t="s">
        <v>63</v>
      </c>
      <c r="P852" s="19">
        <v>1911.11460816</v>
      </c>
      <c r="Q852" s="19">
        <v>100334.82719500001</v>
      </c>
      <c r="R852" s="20">
        <v>0.72053599999999995</v>
      </c>
      <c r="S852" s="20">
        <v>8.7042389999999994</v>
      </c>
      <c r="T852" s="20">
        <v>0.30199999999999999</v>
      </c>
      <c r="U852" s="20">
        <v>0.30499999999999999</v>
      </c>
      <c r="V852" s="20">
        <f t="shared" si="26"/>
        <v>0.46880753274455994</v>
      </c>
      <c r="W852" s="20">
        <f t="shared" si="27"/>
        <v>5.6389609395452256</v>
      </c>
    </row>
    <row r="853" spans="1:23" x14ac:dyDescent="0.25">
      <c r="A853" s="18">
        <v>10433</v>
      </c>
      <c r="B853" s="18">
        <v>10433</v>
      </c>
      <c r="C853" s="18">
        <v>2130</v>
      </c>
      <c r="D853" s="18">
        <v>2130</v>
      </c>
      <c r="E853" s="18" t="s">
        <v>116</v>
      </c>
      <c r="F853" s="18" t="s">
        <v>117</v>
      </c>
      <c r="G853" s="19">
        <v>11.536082089200001</v>
      </c>
      <c r="H853" s="19">
        <v>4.6684900000000003</v>
      </c>
      <c r="I853" s="18" t="s">
        <v>79</v>
      </c>
      <c r="J853" s="18" t="s">
        <v>80</v>
      </c>
      <c r="K853" s="18">
        <v>28</v>
      </c>
      <c r="L853" s="18">
        <v>22</v>
      </c>
      <c r="M853" s="18" t="s">
        <v>59</v>
      </c>
      <c r="N853" s="18" t="s">
        <v>62</v>
      </c>
      <c r="O853" s="18" t="s">
        <v>63</v>
      </c>
      <c r="P853" s="19">
        <v>2811.90176815</v>
      </c>
      <c r="Q853" s="19">
        <v>502509.72576200002</v>
      </c>
      <c r="R853" s="20">
        <v>0.72053599999999995</v>
      </c>
      <c r="S853" s="20">
        <v>8.7042389999999994</v>
      </c>
      <c r="T853" s="20">
        <v>0.30199999999999999</v>
      </c>
      <c r="U853" s="20">
        <v>0.30499999999999999</v>
      </c>
      <c r="V853" s="20">
        <f t="shared" si="26"/>
        <v>2.3479429472267199</v>
      </c>
      <c r="W853" s="20">
        <f t="shared" si="27"/>
        <v>28.241778646731451</v>
      </c>
    </row>
    <row r="854" spans="1:23" x14ac:dyDescent="0.25">
      <c r="A854" s="18">
        <v>10434</v>
      </c>
      <c r="B854" s="18">
        <v>10434</v>
      </c>
      <c r="C854" s="18">
        <v>2130</v>
      </c>
      <c r="D854" s="18">
        <v>2130</v>
      </c>
      <c r="E854" s="18" t="s">
        <v>116</v>
      </c>
      <c r="F854" s="18" t="s">
        <v>117</v>
      </c>
      <c r="G854" s="19">
        <v>43.030957158500001</v>
      </c>
      <c r="H854" s="19">
        <v>17.414000000000001</v>
      </c>
      <c r="I854" s="18" t="s">
        <v>79</v>
      </c>
      <c r="J854" s="18" t="s">
        <v>80</v>
      </c>
      <c r="K854" s="18">
        <v>28</v>
      </c>
      <c r="L854" s="18">
        <v>22</v>
      </c>
      <c r="M854" s="18" t="s">
        <v>59</v>
      </c>
      <c r="N854" s="18" t="s">
        <v>62</v>
      </c>
      <c r="O854" s="18" t="s">
        <v>63</v>
      </c>
      <c r="P854" s="19">
        <v>6573.8653897900003</v>
      </c>
      <c r="Q854" s="19">
        <v>1874420.99612</v>
      </c>
      <c r="R854" s="20">
        <v>0.72053599999999995</v>
      </c>
      <c r="S854" s="20">
        <v>8.7042389999999994</v>
      </c>
      <c r="T854" s="20">
        <v>0.30199999999999999</v>
      </c>
      <c r="U854" s="20">
        <v>0.30499999999999999</v>
      </c>
      <c r="V854" s="20">
        <f t="shared" si="26"/>
        <v>8.7580949049919994</v>
      </c>
      <c r="W854" s="20">
        <f t="shared" si="27"/>
        <v>105.34505447247001</v>
      </c>
    </row>
    <row r="855" spans="1:23" x14ac:dyDescent="0.25">
      <c r="A855" s="18">
        <v>10435</v>
      </c>
      <c r="B855" s="18">
        <v>10435</v>
      </c>
      <c r="C855" s="18">
        <v>2130</v>
      </c>
      <c r="D855" s="18">
        <v>2130</v>
      </c>
      <c r="E855" s="18" t="s">
        <v>116</v>
      </c>
      <c r="F855" s="18" t="s">
        <v>117</v>
      </c>
      <c r="G855" s="19">
        <v>3.8248731558400002</v>
      </c>
      <c r="H855" s="19">
        <v>1.5478700000000001</v>
      </c>
      <c r="I855" s="18" t="s">
        <v>79</v>
      </c>
      <c r="J855" s="18" t="s">
        <v>80</v>
      </c>
      <c r="K855" s="18">
        <v>28</v>
      </c>
      <c r="L855" s="18">
        <v>22</v>
      </c>
      <c r="M855" s="18" t="s">
        <v>59</v>
      </c>
      <c r="N855" s="18" t="s">
        <v>62</v>
      </c>
      <c r="O855" s="18" t="s">
        <v>63</v>
      </c>
      <c r="P855" s="19">
        <v>1994.1220917200001</v>
      </c>
      <c r="Q855" s="19">
        <v>166610.80822400001</v>
      </c>
      <c r="R855" s="20">
        <v>0.72053599999999995</v>
      </c>
      <c r="S855" s="20">
        <v>8.7042389999999994</v>
      </c>
      <c r="T855" s="20">
        <v>0.30199999999999999</v>
      </c>
      <c r="U855" s="20">
        <v>0.30499999999999999</v>
      </c>
      <c r="V855" s="20">
        <f t="shared" si="26"/>
        <v>0.77847664870736</v>
      </c>
      <c r="W855" s="20">
        <f t="shared" si="27"/>
        <v>9.3637561425463502</v>
      </c>
    </row>
    <row r="856" spans="1:23" x14ac:dyDescent="0.25">
      <c r="A856" s="18">
        <v>10436</v>
      </c>
      <c r="B856" s="18">
        <v>10436</v>
      </c>
      <c r="C856" s="18">
        <v>2130</v>
      </c>
      <c r="D856" s="18">
        <v>2130</v>
      </c>
      <c r="E856" s="18" t="s">
        <v>116</v>
      </c>
      <c r="F856" s="18" t="s">
        <v>117</v>
      </c>
      <c r="G856" s="19">
        <v>9.6440276880899997E-2</v>
      </c>
      <c r="H856" s="19">
        <v>3.9028E-2</v>
      </c>
      <c r="I856" s="18" t="s">
        <v>79</v>
      </c>
      <c r="J856" s="18" t="s">
        <v>80</v>
      </c>
      <c r="K856" s="18">
        <v>28</v>
      </c>
      <c r="L856" s="18">
        <v>22</v>
      </c>
      <c r="M856" s="18" t="s">
        <v>59</v>
      </c>
      <c r="N856" s="18" t="s">
        <v>62</v>
      </c>
      <c r="O856" s="18" t="s">
        <v>63</v>
      </c>
      <c r="P856" s="19">
        <v>365.46312390100002</v>
      </c>
      <c r="Q856" s="19">
        <v>4200.9216571999996</v>
      </c>
      <c r="R856" s="20">
        <v>0.72053599999999995</v>
      </c>
      <c r="S856" s="20">
        <v>8.7042389999999994</v>
      </c>
      <c r="T856" s="20">
        <v>0.30199999999999999</v>
      </c>
      <c r="U856" s="20">
        <v>0.30499999999999999</v>
      </c>
      <c r="V856" s="20">
        <f t="shared" si="26"/>
        <v>1.9628513147583997E-2</v>
      </c>
      <c r="W856" s="20">
        <f t="shared" si="27"/>
        <v>0.23609778258594002</v>
      </c>
    </row>
    <row r="857" spans="1:23" x14ac:dyDescent="0.25">
      <c r="A857" s="18">
        <v>10437</v>
      </c>
      <c r="B857" s="18">
        <v>10437</v>
      </c>
      <c r="C857" s="18">
        <v>2130</v>
      </c>
      <c r="D857" s="18">
        <v>2130</v>
      </c>
      <c r="E857" s="18" t="s">
        <v>116</v>
      </c>
      <c r="F857" s="18" t="s">
        <v>117</v>
      </c>
      <c r="G857" s="19">
        <v>7.6499906890199997E-3</v>
      </c>
      <c r="H857" s="19">
        <v>3.0958399999999999E-3</v>
      </c>
      <c r="I857" s="18" t="s">
        <v>79</v>
      </c>
      <c r="J857" s="18" t="s">
        <v>80</v>
      </c>
      <c r="K857" s="18">
        <v>28</v>
      </c>
      <c r="L857" s="18">
        <v>22</v>
      </c>
      <c r="M857" s="18" t="s">
        <v>59</v>
      </c>
      <c r="N857" s="18" t="s">
        <v>62</v>
      </c>
      <c r="O857" s="18" t="s">
        <v>63</v>
      </c>
      <c r="P857" s="19">
        <v>167.04936633599999</v>
      </c>
      <c r="Q857" s="19">
        <v>333.23226126700001</v>
      </c>
      <c r="R857" s="20">
        <v>0.72053599999999995</v>
      </c>
      <c r="S857" s="20">
        <v>8.7042389999999994</v>
      </c>
      <c r="T857" s="20">
        <v>0.30199999999999999</v>
      </c>
      <c r="U857" s="20">
        <v>0.30499999999999999</v>
      </c>
      <c r="V857" s="20">
        <f t="shared" si="26"/>
        <v>1.5570035908275199E-3</v>
      </c>
      <c r="W857" s="20">
        <f t="shared" si="27"/>
        <v>1.87281172297032E-2</v>
      </c>
    </row>
    <row r="858" spans="1:23" x14ac:dyDescent="0.25">
      <c r="A858" s="18">
        <v>10438</v>
      </c>
      <c r="B858" s="18">
        <v>10438</v>
      </c>
      <c r="C858" s="18">
        <v>2130</v>
      </c>
      <c r="D858" s="18">
        <v>2130</v>
      </c>
      <c r="E858" s="18" t="s">
        <v>116</v>
      </c>
      <c r="F858" s="18" t="s">
        <v>117</v>
      </c>
      <c r="G858" s="19">
        <v>2.5925869635200001E-2</v>
      </c>
      <c r="H858" s="19">
        <v>1.0491800000000001E-2</v>
      </c>
      <c r="I858" s="18" t="s">
        <v>79</v>
      </c>
      <c r="J858" s="18" t="s">
        <v>80</v>
      </c>
      <c r="K858" s="18">
        <v>28</v>
      </c>
      <c r="L858" s="18">
        <v>22</v>
      </c>
      <c r="M858" s="18" t="s">
        <v>59</v>
      </c>
      <c r="N858" s="18" t="s">
        <v>62</v>
      </c>
      <c r="O858" s="18" t="s">
        <v>63</v>
      </c>
      <c r="P858" s="19">
        <v>338.42141246199998</v>
      </c>
      <c r="Q858" s="19">
        <v>1129.3263638200001</v>
      </c>
      <c r="R858" s="20">
        <v>0.72053599999999995</v>
      </c>
      <c r="S858" s="20">
        <v>8.7042389999999994</v>
      </c>
      <c r="T858" s="20">
        <v>0.30199999999999999</v>
      </c>
      <c r="U858" s="20">
        <v>0.30499999999999999</v>
      </c>
      <c r="V858" s="20">
        <f t="shared" si="26"/>
        <v>5.2766842841503996E-3</v>
      </c>
      <c r="W858" s="20">
        <f t="shared" si="27"/>
        <v>6.3469578644439001E-2</v>
      </c>
    </row>
    <row r="859" spans="1:23" x14ac:dyDescent="0.25">
      <c r="A859" s="18">
        <v>10439</v>
      </c>
      <c r="B859" s="18">
        <v>10439</v>
      </c>
      <c r="C859" s="18">
        <v>2130</v>
      </c>
      <c r="D859" s="18">
        <v>2130</v>
      </c>
      <c r="E859" s="18" t="s">
        <v>116</v>
      </c>
      <c r="F859" s="18" t="s">
        <v>117</v>
      </c>
      <c r="G859" s="19">
        <v>4.5717814937599996</v>
      </c>
      <c r="H859" s="19">
        <v>1.8501300000000001</v>
      </c>
      <c r="I859" s="18" t="s">
        <v>79</v>
      </c>
      <c r="J859" s="18" t="s">
        <v>80</v>
      </c>
      <c r="K859" s="18">
        <v>28</v>
      </c>
      <c r="L859" s="18">
        <v>22</v>
      </c>
      <c r="M859" s="18" t="s">
        <v>59</v>
      </c>
      <c r="N859" s="18" t="s">
        <v>62</v>
      </c>
      <c r="O859" s="18" t="s">
        <v>63</v>
      </c>
      <c r="P859" s="19">
        <v>2182.0918506100002</v>
      </c>
      <c r="Q859" s="19">
        <v>199146.005282</v>
      </c>
      <c r="R859" s="20">
        <v>0.72053599999999995</v>
      </c>
      <c r="S859" s="20">
        <v>8.7042389999999994</v>
      </c>
      <c r="T859" s="20">
        <v>0.30199999999999999</v>
      </c>
      <c r="U859" s="20">
        <v>0.30499999999999999</v>
      </c>
      <c r="V859" s="20">
        <f t="shared" si="26"/>
        <v>0.93049351823663995</v>
      </c>
      <c r="W859" s="20">
        <f t="shared" si="27"/>
        <v>11.192261722243652</v>
      </c>
    </row>
    <row r="860" spans="1:23" x14ac:dyDescent="0.25">
      <c r="A860" s="18">
        <v>10440</v>
      </c>
      <c r="B860" s="18">
        <v>10440</v>
      </c>
      <c r="C860" s="18">
        <v>2130</v>
      </c>
      <c r="D860" s="18">
        <v>2130</v>
      </c>
      <c r="E860" s="18" t="s">
        <v>116</v>
      </c>
      <c r="F860" s="18" t="s">
        <v>117</v>
      </c>
      <c r="G860" s="19">
        <v>12.8980526645</v>
      </c>
      <c r="H860" s="19">
        <v>5.2196600000000002</v>
      </c>
      <c r="I860" s="18" t="s">
        <v>79</v>
      </c>
      <c r="J860" s="18" t="s">
        <v>80</v>
      </c>
      <c r="K860" s="18">
        <v>28</v>
      </c>
      <c r="L860" s="18">
        <v>22</v>
      </c>
      <c r="M860" s="18" t="s">
        <v>59</v>
      </c>
      <c r="N860" s="18" t="s">
        <v>62</v>
      </c>
      <c r="O860" s="18" t="s">
        <v>63</v>
      </c>
      <c r="P860" s="19">
        <v>3653.8370641000001</v>
      </c>
      <c r="Q860" s="19">
        <v>561836.92671200004</v>
      </c>
      <c r="R860" s="20">
        <v>0.72053599999999995</v>
      </c>
      <c r="S860" s="20">
        <v>8.7042389999999994</v>
      </c>
      <c r="T860" s="20">
        <v>0.30199999999999999</v>
      </c>
      <c r="U860" s="20">
        <v>0.30499999999999999</v>
      </c>
      <c r="V860" s="20">
        <f t="shared" si="26"/>
        <v>2.62514515055648</v>
      </c>
      <c r="W860" s="20">
        <f t="shared" si="27"/>
        <v>31.576051856424304</v>
      </c>
    </row>
    <row r="861" spans="1:23" x14ac:dyDescent="0.25">
      <c r="A861" s="18">
        <v>10441</v>
      </c>
      <c r="B861" s="18">
        <v>10441</v>
      </c>
      <c r="C861" s="18">
        <v>2130</v>
      </c>
      <c r="D861" s="18">
        <v>2130</v>
      </c>
      <c r="E861" s="18" t="s">
        <v>116</v>
      </c>
      <c r="F861" s="18" t="s">
        <v>117</v>
      </c>
      <c r="G861" s="19">
        <v>6.8979072399600003</v>
      </c>
      <c r="H861" s="19">
        <v>2.79148</v>
      </c>
      <c r="I861" s="18" t="s">
        <v>79</v>
      </c>
      <c r="J861" s="18" t="s">
        <v>80</v>
      </c>
      <c r="K861" s="18">
        <v>28</v>
      </c>
      <c r="L861" s="18">
        <v>22</v>
      </c>
      <c r="M861" s="18" t="s">
        <v>59</v>
      </c>
      <c r="N861" s="18" t="s">
        <v>62</v>
      </c>
      <c r="O861" s="18" t="s">
        <v>63</v>
      </c>
      <c r="P861" s="19">
        <v>4473.0167566199998</v>
      </c>
      <c r="Q861" s="19">
        <v>300471.637483</v>
      </c>
      <c r="R861" s="20">
        <v>0.72053599999999995</v>
      </c>
      <c r="S861" s="20">
        <v>8.7042389999999994</v>
      </c>
      <c r="T861" s="20">
        <v>0.30199999999999999</v>
      </c>
      <c r="U861" s="20">
        <v>0.30499999999999999</v>
      </c>
      <c r="V861" s="20">
        <f t="shared" si="26"/>
        <v>1.4039305596294396</v>
      </c>
      <c r="W861" s="20">
        <f t="shared" si="27"/>
        <v>16.886907813185399</v>
      </c>
    </row>
    <row r="862" spans="1:23" x14ac:dyDescent="0.25">
      <c r="A862" s="18">
        <v>10442</v>
      </c>
      <c r="B862" s="18">
        <v>10442</v>
      </c>
      <c r="C862" s="18">
        <v>2130</v>
      </c>
      <c r="D862" s="18">
        <v>2130</v>
      </c>
      <c r="E862" s="18" t="s">
        <v>116</v>
      </c>
      <c r="F862" s="18" t="s">
        <v>117</v>
      </c>
      <c r="G862" s="19">
        <v>23.671528657700001</v>
      </c>
      <c r="H862" s="19">
        <v>9.5795300000000001</v>
      </c>
      <c r="I862" s="18" t="s">
        <v>79</v>
      </c>
      <c r="J862" s="18" t="s">
        <v>80</v>
      </c>
      <c r="K862" s="18">
        <v>28</v>
      </c>
      <c r="L862" s="18">
        <v>22</v>
      </c>
      <c r="M862" s="18" t="s">
        <v>59</v>
      </c>
      <c r="N862" s="18" t="s">
        <v>62</v>
      </c>
      <c r="O862" s="18" t="s">
        <v>63</v>
      </c>
      <c r="P862" s="19">
        <v>10334.3792309</v>
      </c>
      <c r="Q862" s="19">
        <v>1031127.6638100001</v>
      </c>
      <c r="R862" s="20">
        <v>0.72053599999999995</v>
      </c>
      <c r="S862" s="20">
        <v>8.7042389999999994</v>
      </c>
      <c r="T862" s="20">
        <v>0.30199999999999999</v>
      </c>
      <c r="U862" s="20">
        <v>0.30499999999999999</v>
      </c>
      <c r="V862" s="20">
        <f t="shared" si="26"/>
        <v>4.8178725671998395</v>
      </c>
      <c r="W862" s="20">
        <f t="shared" si="27"/>
        <v>57.950850446230653</v>
      </c>
    </row>
    <row r="863" spans="1:23" x14ac:dyDescent="0.25">
      <c r="A863" s="18">
        <v>10443</v>
      </c>
      <c r="B863" s="18">
        <v>10443</v>
      </c>
      <c r="C863" s="18">
        <v>2130</v>
      </c>
      <c r="D863" s="18">
        <v>2130</v>
      </c>
      <c r="E863" s="18" t="s">
        <v>116</v>
      </c>
      <c r="F863" s="18" t="s">
        <v>117</v>
      </c>
      <c r="G863" s="19">
        <v>97.3404003813</v>
      </c>
      <c r="H863" s="19">
        <v>39.392299999999999</v>
      </c>
      <c r="I863" s="18" t="s">
        <v>79</v>
      </c>
      <c r="J863" s="18" t="s">
        <v>80</v>
      </c>
      <c r="K863" s="18">
        <v>28</v>
      </c>
      <c r="L863" s="18">
        <v>22</v>
      </c>
      <c r="M863" s="18" t="s">
        <v>59</v>
      </c>
      <c r="N863" s="18" t="s">
        <v>62</v>
      </c>
      <c r="O863" s="18" t="s">
        <v>63</v>
      </c>
      <c r="P863" s="19">
        <v>24204.504888200001</v>
      </c>
      <c r="Q863" s="19">
        <v>4240130.8800299997</v>
      </c>
      <c r="R863" s="20">
        <v>0.72053599999999995</v>
      </c>
      <c r="S863" s="20">
        <v>8.7042389999999994</v>
      </c>
      <c r="T863" s="20">
        <v>0.30199999999999999</v>
      </c>
      <c r="U863" s="20">
        <v>0.30499999999999999</v>
      </c>
      <c r="V863" s="20">
        <f t="shared" si="26"/>
        <v>19.811732050414395</v>
      </c>
      <c r="W863" s="20">
        <f t="shared" si="27"/>
        <v>238.30159580199148</v>
      </c>
    </row>
    <row r="864" spans="1:23" x14ac:dyDescent="0.25">
      <c r="A864" s="18">
        <v>10444</v>
      </c>
      <c r="B864" s="18">
        <v>10444</v>
      </c>
      <c r="C864" s="18">
        <v>2130</v>
      </c>
      <c r="D864" s="18">
        <v>2130</v>
      </c>
      <c r="E864" s="18" t="s">
        <v>116</v>
      </c>
      <c r="F864" s="18" t="s">
        <v>117</v>
      </c>
      <c r="G864" s="19">
        <v>28.042580093000002</v>
      </c>
      <c r="H864" s="19">
        <v>11.3484</v>
      </c>
      <c r="I864" s="18" t="s">
        <v>79</v>
      </c>
      <c r="J864" s="18" t="s">
        <v>80</v>
      </c>
      <c r="K864" s="18">
        <v>28</v>
      </c>
      <c r="L864" s="18">
        <v>22</v>
      </c>
      <c r="M864" s="18" t="s">
        <v>59</v>
      </c>
      <c r="N864" s="18" t="s">
        <v>62</v>
      </c>
      <c r="O864" s="18" t="s">
        <v>63</v>
      </c>
      <c r="P864" s="19">
        <v>5188.72828622</v>
      </c>
      <c r="Q864" s="19">
        <v>1221529.9027199999</v>
      </c>
      <c r="R864" s="20">
        <v>0.72053599999999995</v>
      </c>
      <c r="S864" s="20">
        <v>8.7042389999999994</v>
      </c>
      <c r="T864" s="20">
        <v>0.30199999999999999</v>
      </c>
      <c r="U864" s="20">
        <v>0.30499999999999999</v>
      </c>
      <c r="V864" s="20">
        <f t="shared" si="26"/>
        <v>5.7074976581951997</v>
      </c>
      <c r="W864" s="20">
        <f t="shared" si="27"/>
        <v>68.651534177982001</v>
      </c>
    </row>
    <row r="865" spans="1:23" x14ac:dyDescent="0.25">
      <c r="A865" s="18">
        <v>10445</v>
      </c>
      <c r="B865" s="18">
        <v>10445</v>
      </c>
      <c r="C865" s="18">
        <v>2130</v>
      </c>
      <c r="D865" s="18">
        <v>2130</v>
      </c>
      <c r="E865" s="18" t="s">
        <v>116</v>
      </c>
      <c r="F865" s="18" t="s">
        <v>117</v>
      </c>
      <c r="G865" s="19">
        <v>85.781751642100005</v>
      </c>
      <c r="H865" s="19">
        <v>34.714599999999997</v>
      </c>
      <c r="I865" s="18" t="s">
        <v>79</v>
      </c>
      <c r="J865" s="18" t="s">
        <v>80</v>
      </c>
      <c r="K865" s="18">
        <v>28</v>
      </c>
      <c r="L865" s="18">
        <v>22</v>
      </c>
      <c r="M865" s="18" t="s">
        <v>59</v>
      </c>
      <c r="N865" s="18" t="s">
        <v>62</v>
      </c>
      <c r="O865" s="18" t="s">
        <v>63</v>
      </c>
      <c r="P865" s="19">
        <v>24201.710512500002</v>
      </c>
      <c r="Q865" s="19">
        <v>3736638.1549300002</v>
      </c>
      <c r="R865" s="20">
        <v>0.72053599999999995</v>
      </c>
      <c r="S865" s="20">
        <v>8.7042389999999994</v>
      </c>
      <c r="T865" s="20">
        <v>0.30199999999999999</v>
      </c>
      <c r="U865" s="20">
        <v>0.30499999999999999</v>
      </c>
      <c r="V865" s="20">
        <f t="shared" si="26"/>
        <v>17.459157079868795</v>
      </c>
      <c r="W865" s="20">
        <f t="shared" si="27"/>
        <v>210.00410175663299</v>
      </c>
    </row>
    <row r="866" spans="1:23" x14ac:dyDescent="0.25">
      <c r="A866" s="18">
        <v>10446</v>
      </c>
      <c r="B866" s="18">
        <v>10446</v>
      </c>
      <c r="C866" s="18">
        <v>2130</v>
      </c>
      <c r="D866" s="18">
        <v>2130</v>
      </c>
      <c r="E866" s="18" t="s">
        <v>116</v>
      </c>
      <c r="F866" s="18" t="s">
        <v>117</v>
      </c>
      <c r="G866" s="19">
        <v>144.58687136099999</v>
      </c>
      <c r="H866" s="19">
        <v>58.5122</v>
      </c>
      <c r="I866" s="18" t="s">
        <v>79</v>
      </c>
      <c r="J866" s="18" t="s">
        <v>80</v>
      </c>
      <c r="K866" s="18">
        <v>28</v>
      </c>
      <c r="L866" s="18">
        <v>22</v>
      </c>
      <c r="M866" s="18" t="s">
        <v>59</v>
      </c>
      <c r="N866" s="18" t="s">
        <v>62</v>
      </c>
      <c r="O866" s="18" t="s">
        <v>63</v>
      </c>
      <c r="P866" s="19">
        <v>30176.025353100002</v>
      </c>
      <c r="Q866" s="19">
        <v>6298178.92368</v>
      </c>
      <c r="R866" s="20">
        <v>0.72053599999999995</v>
      </c>
      <c r="S866" s="20">
        <v>8.7042389999999994</v>
      </c>
      <c r="T866" s="20">
        <v>0.30199999999999999</v>
      </c>
      <c r="U866" s="20">
        <v>0.30499999999999999</v>
      </c>
      <c r="V866" s="20">
        <f t="shared" si="26"/>
        <v>29.427782284361598</v>
      </c>
      <c r="W866" s="20">
        <f t="shared" si="27"/>
        <v>353.966400384981</v>
      </c>
    </row>
    <row r="867" spans="1:23" x14ac:dyDescent="0.25">
      <c r="A867" s="18">
        <v>10447</v>
      </c>
      <c r="B867" s="18">
        <v>10447</v>
      </c>
      <c r="C867" s="18">
        <v>2130</v>
      </c>
      <c r="D867" s="18">
        <v>2130</v>
      </c>
      <c r="E867" s="18" t="s">
        <v>116</v>
      </c>
      <c r="F867" s="18" t="s">
        <v>117</v>
      </c>
      <c r="G867" s="19">
        <v>349.36998282100001</v>
      </c>
      <c r="H867" s="19">
        <v>141.38499999999999</v>
      </c>
      <c r="I867" s="18" t="s">
        <v>79</v>
      </c>
      <c r="J867" s="18" t="s">
        <v>80</v>
      </c>
      <c r="K867" s="18">
        <v>28</v>
      </c>
      <c r="L867" s="18">
        <v>22</v>
      </c>
      <c r="M867" s="18" t="s">
        <v>59</v>
      </c>
      <c r="N867" s="18" t="s">
        <v>62</v>
      </c>
      <c r="O867" s="18" t="s">
        <v>63</v>
      </c>
      <c r="P867" s="19">
        <v>64567.8894937</v>
      </c>
      <c r="Q867" s="19">
        <v>15218495.577500001</v>
      </c>
      <c r="R867" s="20">
        <v>0.72053599999999995</v>
      </c>
      <c r="S867" s="20">
        <v>8.7042389999999994</v>
      </c>
      <c r="T867" s="20">
        <v>0.30199999999999999</v>
      </c>
      <c r="U867" s="20">
        <v>0.30499999999999999</v>
      </c>
      <c r="V867" s="20">
        <f t="shared" si="26"/>
        <v>71.107341687279984</v>
      </c>
      <c r="W867" s="20">
        <f t="shared" si="27"/>
        <v>855.30093755542498</v>
      </c>
    </row>
    <row r="868" spans="1:23" x14ac:dyDescent="0.25">
      <c r="A868" s="18">
        <v>10448</v>
      </c>
      <c r="B868" s="18">
        <v>10448</v>
      </c>
      <c r="C868" s="18">
        <v>2130</v>
      </c>
      <c r="D868" s="18">
        <v>2130</v>
      </c>
      <c r="E868" s="18" t="s">
        <v>116</v>
      </c>
      <c r="F868" s="18" t="s">
        <v>117</v>
      </c>
      <c r="G868" s="19">
        <v>25.276433067900001</v>
      </c>
      <c r="H868" s="19">
        <v>10.228999999999999</v>
      </c>
      <c r="I868" s="18" t="s">
        <v>79</v>
      </c>
      <c r="J868" s="18" t="s">
        <v>80</v>
      </c>
      <c r="K868" s="18">
        <v>28</v>
      </c>
      <c r="L868" s="18">
        <v>22</v>
      </c>
      <c r="M868" s="18" t="s">
        <v>59</v>
      </c>
      <c r="N868" s="18" t="s">
        <v>62</v>
      </c>
      <c r="O868" s="18" t="s">
        <v>63</v>
      </c>
      <c r="P868" s="19">
        <v>6624.9940726499999</v>
      </c>
      <c r="Q868" s="19">
        <v>1101037.0202800001</v>
      </c>
      <c r="R868" s="20">
        <v>0.72053599999999995</v>
      </c>
      <c r="S868" s="20">
        <v>8.7042389999999994</v>
      </c>
      <c r="T868" s="20">
        <v>0.30199999999999999</v>
      </c>
      <c r="U868" s="20">
        <v>0.30499999999999999</v>
      </c>
      <c r="V868" s="20">
        <f t="shared" si="26"/>
        <v>5.1445131953119985</v>
      </c>
      <c r="W868" s="20">
        <f t="shared" si="27"/>
        <v>61.879784208045002</v>
      </c>
    </row>
    <row r="869" spans="1:23" x14ac:dyDescent="0.25">
      <c r="A869" s="18">
        <v>10449</v>
      </c>
      <c r="B869" s="18">
        <v>10449</v>
      </c>
      <c r="C869" s="18">
        <v>2130</v>
      </c>
      <c r="D869" s="18">
        <v>2130</v>
      </c>
      <c r="E869" s="18" t="s">
        <v>116</v>
      </c>
      <c r="F869" s="18" t="s">
        <v>117</v>
      </c>
      <c r="G869" s="19">
        <v>2.7235543396600002</v>
      </c>
      <c r="H869" s="19">
        <v>1.1021799999999999</v>
      </c>
      <c r="I869" s="18" t="s">
        <v>79</v>
      </c>
      <c r="J869" s="18" t="s">
        <v>80</v>
      </c>
      <c r="K869" s="18">
        <v>28</v>
      </c>
      <c r="L869" s="18">
        <v>22</v>
      </c>
      <c r="M869" s="18" t="s">
        <v>59</v>
      </c>
      <c r="N869" s="18" t="s">
        <v>62</v>
      </c>
      <c r="O869" s="18" t="s">
        <v>63</v>
      </c>
      <c r="P869" s="19">
        <v>1930.69178472</v>
      </c>
      <c r="Q869" s="19">
        <v>118637.55248300001</v>
      </c>
      <c r="R869" s="20">
        <v>0.72053599999999995</v>
      </c>
      <c r="S869" s="20">
        <v>8.7042389999999994</v>
      </c>
      <c r="T869" s="20">
        <v>0.30199999999999999</v>
      </c>
      <c r="U869" s="20">
        <v>0.30499999999999999</v>
      </c>
      <c r="V869" s="20">
        <f t="shared" si="26"/>
        <v>0.55432393719903994</v>
      </c>
      <c r="W869" s="20">
        <f t="shared" si="27"/>
        <v>6.6675785080089005</v>
      </c>
    </row>
    <row r="870" spans="1:23" x14ac:dyDescent="0.25">
      <c r="A870" s="18">
        <v>10450</v>
      </c>
      <c r="B870" s="18">
        <v>10450</v>
      </c>
      <c r="C870" s="18">
        <v>2130</v>
      </c>
      <c r="D870" s="18">
        <v>2130</v>
      </c>
      <c r="E870" s="18" t="s">
        <v>116</v>
      </c>
      <c r="F870" s="18" t="s">
        <v>117</v>
      </c>
      <c r="G870" s="19">
        <v>36.572136024300001</v>
      </c>
      <c r="H870" s="19">
        <v>14.8002</v>
      </c>
      <c r="I870" s="18" t="s">
        <v>79</v>
      </c>
      <c r="J870" s="18" t="s">
        <v>80</v>
      </c>
      <c r="K870" s="18">
        <v>28</v>
      </c>
      <c r="L870" s="18">
        <v>22</v>
      </c>
      <c r="M870" s="18" t="s">
        <v>59</v>
      </c>
      <c r="N870" s="18" t="s">
        <v>62</v>
      </c>
      <c r="O870" s="18" t="s">
        <v>63</v>
      </c>
      <c r="P870" s="19">
        <v>5928.5805535400004</v>
      </c>
      <c r="Q870" s="19">
        <v>1593075.87289</v>
      </c>
      <c r="R870" s="20">
        <v>0.72053599999999995</v>
      </c>
      <c r="S870" s="20">
        <v>8.7042389999999994</v>
      </c>
      <c r="T870" s="20">
        <v>0.30199999999999999</v>
      </c>
      <c r="U870" s="20">
        <v>0.30499999999999999</v>
      </c>
      <c r="V870" s="20">
        <f t="shared" si="26"/>
        <v>7.4435256812255997</v>
      </c>
      <c r="W870" s="20">
        <f t="shared" si="27"/>
        <v>89.533012243221009</v>
      </c>
    </row>
    <row r="871" spans="1:23" x14ac:dyDescent="0.25">
      <c r="A871" s="18">
        <v>10451</v>
      </c>
      <c r="B871" s="18">
        <v>10451</v>
      </c>
      <c r="C871" s="18">
        <v>2130</v>
      </c>
      <c r="D871" s="18">
        <v>2130</v>
      </c>
      <c r="E871" s="18" t="s">
        <v>116</v>
      </c>
      <c r="F871" s="18" t="s">
        <v>117</v>
      </c>
      <c r="G871" s="19">
        <v>151.81005610099999</v>
      </c>
      <c r="H871" s="19">
        <v>61.435299999999998</v>
      </c>
      <c r="I871" s="18" t="s">
        <v>79</v>
      </c>
      <c r="J871" s="18" t="s">
        <v>80</v>
      </c>
      <c r="K871" s="18">
        <v>28</v>
      </c>
      <c r="L871" s="18">
        <v>22</v>
      </c>
      <c r="M871" s="18" t="s">
        <v>59</v>
      </c>
      <c r="N871" s="18" t="s">
        <v>62</v>
      </c>
      <c r="O871" s="18" t="s">
        <v>63</v>
      </c>
      <c r="P871" s="19">
        <v>31641.4341016</v>
      </c>
      <c r="Q871" s="19">
        <v>6612819.5924199997</v>
      </c>
      <c r="R871" s="20">
        <v>0.72053599999999995</v>
      </c>
      <c r="S871" s="20">
        <v>8.7042389999999994</v>
      </c>
      <c r="T871" s="20">
        <v>0.30199999999999999</v>
      </c>
      <c r="U871" s="20">
        <v>0.30499999999999999</v>
      </c>
      <c r="V871" s="20">
        <f t="shared" si="26"/>
        <v>30.897909033918399</v>
      </c>
      <c r="W871" s="20">
        <f t="shared" si="27"/>
        <v>371.6495362945065</v>
      </c>
    </row>
    <row r="872" spans="1:23" x14ac:dyDescent="0.25">
      <c r="A872" s="18">
        <v>10452</v>
      </c>
      <c r="B872" s="18">
        <v>10452</v>
      </c>
      <c r="C872" s="18">
        <v>2130</v>
      </c>
      <c r="D872" s="18">
        <v>2130</v>
      </c>
      <c r="E872" s="18" t="s">
        <v>116</v>
      </c>
      <c r="F872" s="18" t="s">
        <v>117</v>
      </c>
      <c r="G872" s="19">
        <v>35.136398156600002</v>
      </c>
      <c r="H872" s="19">
        <v>14.219200000000001</v>
      </c>
      <c r="I872" s="18" t="s">
        <v>79</v>
      </c>
      <c r="J872" s="18" t="s">
        <v>80</v>
      </c>
      <c r="K872" s="18">
        <v>28</v>
      </c>
      <c r="L872" s="18">
        <v>22</v>
      </c>
      <c r="M872" s="18" t="s">
        <v>59</v>
      </c>
      <c r="N872" s="18" t="s">
        <v>62</v>
      </c>
      <c r="O872" s="18" t="s">
        <v>63</v>
      </c>
      <c r="P872" s="19">
        <v>11590.319431600001</v>
      </c>
      <c r="Q872" s="19">
        <v>1530535.38154</v>
      </c>
      <c r="R872" s="20">
        <v>0.72053599999999995</v>
      </c>
      <c r="S872" s="20">
        <v>8.7042389999999994</v>
      </c>
      <c r="T872" s="20">
        <v>0.30199999999999999</v>
      </c>
      <c r="U872" s="20">
        <v>0.30499999999999999</v>
      </c>
      <c r="V872" s="20">
        <f t="shared" si="26"/>
        <v>7.1513209528575992</v>
      </c>
      <c r="W872" s="20">
        <f t="shared" si="27"/>
        <v>86.018284056216004</v>
      </c>
    </row>
    <row r="873" spans="1:23" x14ac:dyDescent="0.25">
      <c r="A873" s="18">
        <v>10453</v>
      </c>
      <c r="B873" s="18">
        <v>10453</v>
      </c>
      <c r="C873" s="18">
        <v>2130</v>
      </c>
      <c r="D873" s="18">
        <v>2130</v>
      </c>
      <c r="E873" s="18" t="s">
        <v>116</v>
      </c>
      <c r="F873" s="18" t="s">
        <v>117</v>
      </c>
      <c r="G873" s="19">
        <v>7.3367008828499998</v>
      </c>
      <c r="H873" s="19">
        <v>2.9690599999999998</v>
      </c>
      <c r="I873" s="18" t="s">
        <v>79</v>
      </c>
      <c r="J873" s="18" t="s">
        <v>80</v>
      </c>
      <c r="K873" s="18">
        <v>28</v>
      </c>
      <c r="L873" s="18">
        <v>22</v>
      </c>
      <c r="M873" s="18" t="s">
        <v>59</v>
      </c>
      <c r="N873" s="18" t="s">
        <v>62</v>
      </c>
      <c r="O873" s="18" t="s">
        <v>63</v>
      </c>
      <c r="P873" s="19">
        <v>3158.1332120100001</v>
      </c>
      <c r="Q873" s="19">
        <v>319585.41211099998</v>
      </c>
      <c r="R873" s="20">
        <v>0.72053599999999995</v>
      </c>
      <c r="S873" s="20">
        <v>8.7042389999999994</v>
      </c>
      <c r="T873" s="20">
        <v>0.30199999999999999</v>
      </c>
      <c r="U873" s="20">
        <v>0.30499999999999999</v>
      </c>
      <c r="V873" s="20">
        <f t="shared" si="26"/>
        <v>1.4932416020796797</v>
      </c>
      <c r="W873" s="20">
        <f t="shared" si="27"/>
        <v>17.961168452511298</v>
      </c>
    </row>
    <row r="874" spans="1:23" x14ac:dyDescent="0.25">
      <c r="A874" s="18">
        <v>10454</v>
      </c>
      <c r="B874" s="18">
        <v>10454</v>
      </c>
      <c r="C874" s="18">
        <v>2130</v>
      </c>
      <c r="D874" s="18">
        <v>2130</v>
      </c>
      <c r="E874" s="18" t="s">
        <v>116</v>
      </c>
      <c r="F874" s="18" t="s">
        <v>117</v>
      </c>
      <c r="G874" s="19">
        <v>7.9736538684199996</v>
      </c>
      <c r="H874" s="19">
        <v>3.22682</v>
      </c>
      <c r="I874" s="18" t="s">
        <v>79</v>
      </c>
      <c r="J874" s="18" t="s">
        <v>80</v>
      </c>
      <c r="K874" s="18">
        <v>28</v>
      </c>
      <c r="L874" s="18">
        <v>22</v>
      </c>
      <c r="M874" s="18" t="s">
        <v>59</v>
      </c>
      <c r="N874" s="18" t="s">
        <v>62</v>
      </c>
      <c r="O874" s="18" t="s">
        <v>63</v>
      </c>
      <c r="P874" s="19">
        <v>2862.7853061599999</v>
      </c>
      <c r="Q874" s="19">
        <v>347330.97317999997</v>
      </c>
      <c r="R874" s="20">
        <v>0.72053599999999995</v>
      </c>
      <c r="S874" s="20">
        <v>8.7042389999999994</v>
      </c>
      <c r="T874" s="20">
        <v>0.30199999999999999</v>
      </c>
      <c r="U874" s="20">
        <v>0.30499999999999999</v>
      </c>
      <c r="V874" s="20">
        <f t="shared" si="26"/>
        <v>1.6228779029129596</v>
      </c>
      <c r="W874" s="20">
        <f t="shared" si="27"/>
        <v>19.520473680536099</v>
      </c>
    </row>
    <row r="875" spans="1:23" x14ac:dyDescent="0.25">
      <c r="A875" s="18">
        <v>10455</v>
      </c>
      <c r="B875" s="18">
        <v>10455</v>
      </c>
      <c r="C875" s="18">
        <v>2130</v>
      </c>
      <c r="D875" s="18">
        <v>2130</v>
      </c>
      <c r="E875" s="18" t="s">
        <v>116</v>
      </c>
      <c r="F875" s="18" t="s">
        <v>117</v>
      </c>
      <c r="G875" s="19">
        <v>8.5085734657599996</v>
      </c>
      <c r="H875" s="19">
        <v>3.4432999999999998</v>
      </c>
      <c r="I875" s="18" t="s">
        <v>79</v>
      </c>
      <c r="J875" s="18" t="s">
        <v>80</v>
      </c>
      <c r="K875" s="18">
        <v>28</v>
      </c>
      <c r="L875" s="18">
        <v>22</v>
      </c>
      <c r="M875" s="18" t="s">
        <v>59</v>
      </c>
      <c r="N875" s="18" t="s">
        <v>62</v>
      </c>
      <c r="O875" s="18" t="s">
        <v>63</v>
      </c>
      <c r="P875" s="19">
        <v>5113.5367160799997</v>
      </c>
      <c r="Q875" s="19">
        <v>370631.97763600003</v>
      </c>
      <c r="R875" s="20">
        <v>0.72053599999999995</v>
      </c>
      <c r="S875" s="20">
        <v>8.7042389999999994</v>
      </c>
      <c r="T875" s="20">
        <v>0.30199999999999999</v>
      </c>
      <c r="U875" s="20">
        <v>0.30499999999999999</v>
      </c>
      <c r="V875" s="20">
        <f t="shared" si="26"/>
        <v>1.7317530829423997</v>
      </c>
      <c r="W875" s="20">
        <f t="shared" si="27"/>
        <v>20.8300577733465</v>
      </c>
    </row>
    <row r="876" spans="1:23" x14ac:dyDescent="0.25">
      <c r="A876" s="18">
        <v>10456</v>
      </c>
      <c r="B876" s="18">
        <v>10456</v>
      </c>
      <c r="C876" s="18">
        <v>2130</v>
      </c>
      <c r="D876" s="18">
        <v>2130</v>
      </c>
      <c r="E876" s="18" t="s">
        <v>116</v>
      </c>
      <c r="F876" s="18" t="s">
        <v>117</v>
      </c>
      <c r="G876" s="19">
        <v>8.2561936234700006</v>
      </c>
      <c r="H876" s="19">
        <v>3.3411599999999999</v>
      </c>
      <c r="I876" s="18" t="s">
        <v>79</v>
      </c>
      <c r="J876" s="18" t="s">
        <v>80</v>
      </c>
      <c r="K876" s="18">
        <v>28</v>
      </c>
      <c r="L876" s="18">
        <v>22</v>
      </c>
      <c r="M876" s="18" t="s">
        <v>59</v>
      </c>
      <c r="N876" s="18" t="s">
        <v>62</v>
      </c>
      <c r="O876" s="18" t="s">
        <v>63</v>
      </c>
      <c r="P876" s="19">
        <v>3247.02994055</v>
      </c>
      <c r="Q876" s="19">
        <v>359638.35567999998</v>
      </c>
      <c r="R876" s="20">
        <v>0.72053599999999995</v>
      </c>
      <c r="S876" s="20">
        <v>8.7042389999999994</v>
      </c>
      <c r="T876" s="20">
        <v>0.30199999999999999</v>
      </c>
      <c r="U876" s="20">
        <v>0.30499999999999999</v>
      </c>
      <c r="V876" s="20">
        <f t="shared" si="26"/>
        <v>1.6803833911084798</v>
      </c>
      <c r="W876" s="20">
        <f t="shared" si="27"/>
        <v>20.212167348181801</v>
      </c>
    </row>
    <row r="877" spans="1:23" x14ac:dyDescent="0.25">
      <c r="A877" s="18">
        <v>10457</v>
      </c>
      <c r="B877" s="18">
        <v>10457</v>
      </c>
      <c r="C877" s="18">
        <v>2130</v>
      </c>
      <c r="D877" s="18">
        <v>2130</v>
      </c>
      <c r="E877" s="18" t="s">
        <v>116</v>
      </c>
      <c r="F877" s="18" t="s">
        <v>117</v>
      </c>
      <c r="G877" s="19">
        <v>29.552323550499999</v>
      </c>
      <c r="H877" s="19">
        <v>11.9594</v>
      </c>
      <c r="I877" s="18" t="s">
        <v>79</v>
      </c>
      <c r="J877" s="18" t="s">
        <v>80</v>
      </c>
      <c r="K877" s="18">
        <v>28</v>
      </c>
      <c r="L877" s="18">
        <v>22</v>
      </c>
      <c r="M877" s="18" t="s">
        <v>59</v>
      </c>
      <c r="N877" s="18" t="s">
        <v>62</v>
      </c>
      <c r="O877" s="18" t="s">
        <v>63</v>
      </c>
      <c r="P877" s="19">
        <v>7564.1946658200004</v>
      </c>
      <c r="Q877" s="19">
        <v>1287294.06467</v>
      </c>
      <c r="R877" s="20">
        <v>0.72053599999999995</v>
      </c>
      <c r="S877" s="20">
        <v>8.7042389999999994</v>
      </c>
      <c r="T877" s="20">
        <v>0.30199999999999999</v>
      </c>
      <c r="U877" s="20">
        <v>0.30499999999999999</v>
      </c>
      <c r="V877" s="20">
        <f t="shared" si="26"/>
        <v>6.0147904104031991</v>
      </c>
      <c r="W877" s="20">
        <f t="shared" si="27"/>
        <v>72.347745748137015</v>
      </c>
    </row>
    <row r="878" spans="1:23" x14ac:dyDescent="0.25">
      <c r="A878" s="18">
        <v>10458</v>
      </c>
      <c r="B878" s="18">
        <v>10458</v>
      </c>
      <c r="C878" s="18">
        <v>2130</v>
      </c>
      <c r="D878" s="18">
        <v>2130</v>
      </c>
      <c r="E878" s="18" t="s">
        <v>116</v>
      </c>
      <c r="F878" s="18" t="s">
        <v>117</v>
      </c>
      <c r="G878" s="19">
        <v>12.365495594</v>
      </c>
      <c r="H878" s="19">
        <v>5.0041399999999996</v>
      </c>
      <c r="I878" s="18" t="s">
        <v>79</v>
      </c>
      <c r="J878" s="18" t="s">
        <v>80</v>
      </c>
      <c r="K878" s="18">
        <v>28</v>
      </c>
      <c r="L878" s="18">
        <v>22</v>
      </c>
      <c r="M878" s="18" t="s">
        <v>59</v>
      </c>
      <c r="N878" s="18" t="s">
        <v>62</v>
      </c>
      <c r="O878" s="18" t="s">
        <v>63</v>
      </c>
      <c r="P878" s="19">
        <v>2927.1512198</v>
      </c>
      <c r="Q878" s="19">
        <v>538638.83351400006</v>
      </c>
      <c r="R878" s="20">
        <v>0.72053599999999995</v>
      </c>
      <c r="S878" s="20">
        <v>8.7042389999999994</v>
      </c>
      <c r="T878" s="20">
        <v>0.30199999999999999</v>
      </c>
      <c r="U878" s="20">
        <v>0.30499999999999999</v>
      </c>
      <c r="V878" s="20">
        <f t="shared" si="26"/>
        <v>2.5167527872899198</v>
      </c>
      <c r="W878" s="20">
        <f t="shared" si="27"/>
        <v>30.272275231874698</v>
      </c>
    </row>
    <row r="879" spans="1:23" x14ac:dyDescent="0.25">
      <c r="A879" s="18">
        <v>10459</v>
      </c>
      <c r="B879" s="18">
        <v>10459</v>
      </c>
      <c r="C879" s="18">
        <v>2130</v>
      </c>
      <c r="D879" s="18">
        <v>2130</v>
      </c>
      <c r="E879" s="18" t="s">
        <v>116</v>
      </c>
      <c r="F879" s="18" t="s">
        <v>117</v>
      </c>
      <c r="G879" s="19">
        <v>14.945312342699999</v>
      </c>
      <c r="H879" s="19">
        <v>6.0481499999999997</v>
      </c>
      <c r="I879" s="18" t="s">
        <v>79</v>
      </c>
      <c r="J879" s="18" t="s">
        <v>80</v>
      </c>
      <c r="K879" s="18">
        <v>28</v>
      </c>
      <c r="L879" s="18">
        <v>22</v>
      </c>
      <c r="M879" s="18" t="s">
        <v>59</v>
      </c>
      <c r="N879" s="18" t="s">
        <v>62</v>
      </c>
      <c r="O879" s="18" t="s">
        <v>63</v>
      </c>
      <c r="P879" s="19">
        <v>6531.27149233</v>
      </c>
      <c r="Q879" s="19">
        <v>651015.20157899999</v>
      </c>
      <c r="R879" s="20">
        <v>0.72053599999999995</v>
      </c>
      <c r="S879" s="20">
        <v>8.7042389999999994</v>
      </c>
      <c r="T879" s="20">
        <v>0.30199999999999999</v>
      </c>
      <c r="U879" s="20">
        <v>0.30499999999999999</v>
      </c>
      <c r="V879" s="20">
        <f t="shared" si="26"/>
        <v>3.0418210462631996</v>
      </c>
      <c r="W879" s="20">
        <f t="shared" si="27"/>
        <v>36.587957459955746</v>
      </c>
    </row>
    <row r="880" spans="1:23" x14ac:dyDescent="0.25">
      <c r="A880" s="18">
        <v>10460</v>
      </c>
      <c r="B880" s="18">
        <v>10460</v>
      </c>
      <c r="C880" s="18">
        <v>2130</v>
      </c>
      <c r="D880" s="18">
        <v>2130</v>
      </c>
      <c r="E880" s="18" t="s">
        <v>116</v>
      </c>
      <c r="F880" s="18" t="s">
        <v>117</v>
      </c>
      <c r="G880" s="19">
        <v>25.6994871524</v>
      </c>
      <c r="H880" s="19">
        <v>10.4002</v>
      </c>
      <c r="I880" s="18" t="s">
        <v>79</v>
      </c>
      <c r="J880" s="18" t="s">
        <v>80</v>
      </c>
      <c r="K880" s="18">
        <v>28</v>
      </c>
      <c r="L880" s="18">
        <v>22</v>
      </c>
      <c r="M880" s="18" t="s">
        <v>59</v>
      </c>
      <c r="N880" s="18" t="s">
        <v>62</v>
      </c>
      <c r="O880" s="18" t="s">
        <v>63</v>
      </c>
      <c r="P880" s="19">
        <v>8656.8885978500002</v>
      </c>
      <c r="Q880" s="19">
        <v>1119465.18248</v>
      </c>
      <c r="R880" s="20">
        <v>0.72053599999999995</v>
      </c>
      <c r="S880" s="20">
        <v>8.7042389999999994</v>
      </c>
      <c r="T880" s="20">
        <v>0.30199999999999999</v>
      </c>
      <c r="U880" s="20">
        <v>0.30499999999999999</v>
      </c>
      <c r="V880" s="20">
        <f t="shared" si="26"/>
        <v>5.2306155180255995</v>
      </c>
      <c r="W880" s="20">
        <f t="shared" si="27"/>
        <v>62.915449381220995</v>
      </c>
    </row>
    <row r="881" spans="1:23" x14ac:dyDescent="0.25">
      <c r="A881" s="18">
        <v>10461</v>
      </c>
      <c r="B881" s="18">
        <v>10461</v>
      </c>
      <c r="C881" s="18">
        <v>2130</v>
      </c>
      <c r="D881" s="18">
        <v>2130</v>
      </c>
      <c r="E881" s="18" t="s">
        <v>116</v>
      </c>
      <c r="F881" s="18" t="s">
        <v>117</v>
      </c>
      <c r="G881" s="19">
        <v>12.3849964437</v>
      </c>
      <c r="H881" s="19">
        <v>5.0120300000000002</v>
      </c>
      <c r="I881" s="18" t="s">
        <v>79</v>
      </c>
      <c r="J881" s="18" t="s">
        <v>80</v>
      </c>
      <c r="K881" s="18">
        <v>28</v>
      </c>
      <c r="L881" s="18">
        <v>22</v>
      </c>
      <c r="M881" s="18" t="s">
        <v>59</v>
      </c>
      <c r="N881" s="18" t="s">
        <v>62</v>
      </c>
      <c r="O881" s="18" t="s">
        <v>63</v>
      </c>
      <c r="P881" s="19">
        <v>8539.8060815699992</v>
      </c>
      <c r="Q881" s="19">
        <v>539488.28712600004</v>
      </c>
      <c r="R881" s="20">
        <v>0.72053599999999995</v>
      </c>
      <c r="S881" s="20">
        <v>8.7042389999999994</v>
      </c>
      <c r="T881" s="20">
        <v>0.30199999999999999</v>
      </c>
      <c r="U881" s="20">
        <v>0.30499999999999999</v>
      </c>
      <c r="V881" s="20">
        <f t="shared" si="26"/>
        <v>2.5207209375598398</v>
      </c>
      <c r="W881" s="20">
        <f t="shared" si="27"/>
        <v>30.320005361643151</v>
      </c>
    </row>
    <row r="882" spans="1:23" x14ac:dyDescent="0.25">
      <c r="A882" s="18">
        <v>10462</v>
      </c>
      <c r="B882" s="18">
        <v>10462</v>
      </c>
      <c r="C882" s="18">
        <v>2130</v>
      </c>
      <c r="D882" s="18">
        <v>2130</v>
      </c>
      <c r="E882" s="18" t="s">
        <v>116</v>
      </c>
      <c r="F882" s="18" t="s">
        <v>117</v>
      </c>
      <c r="G882" s="19">
        <v>5.8723911630199996</v>
      </c>
      <c r="H882" s="19">
        <v>2.3764699999999999</v>
      </c>
      <c r="I882" s="18" t="s">
        <v>79</v>
      </c>
      <c r="J882" s="18" t="s">
        <v>80</v>
      </c>
      <c r="K882" s="18">
        <v>28</v>
      </c>
      <c r="L882" s="18">
        <v>22</v>
      </c>
      <c r="M882" s="18" t="s">
        <v>59</v>
      </c>
      <c r="N882" s="18" t="s">
        <v>62</v>
      </c>
      <c r="O882" s="18" t="s">
        <v>63</v>
      </c>
      <c r="P882" s="19">
        <v>2271.1814404699999</v>
      </c>
      <c r="Q882" s="19">
        <v>255800.33585800001</v>
      </c>
      <c r="R882" s="20">
        <v>0.72053599999999995</v>
      </c>
      <c r="S882" s="20">
        <v>8.7042389999999994</v>
      </c>
      <c r="T882" s="20">
        <v>0.30199999999999999</v>
      </c>
      <c r="U882" s="20">
        <v>0.30499999999999999</v>
      </c>
      <c r="V882" s="20">
        <f t="shared" si="26"/>
        <v>1.1952078671681599</v>
      </c>
      <c r="W882" s="20">
        <f t="shared" si="27"/>
        <v>14.37632718514935</v>
      </c>
    </row>
    <row r="883" spans="1:23" x14ac:dyDescent="0.25">
      <c r="A883" s="18">
        <v>10463</v>
      </c>
      <c r="B883" s="18">
        <v>10463</v>
      </c>
      <c r="C883" s="18">
        <v>2130</v>
      </c>
      <c r="D883" s="18">
        <v>2130</v>
      </c>
      <c r="E883" s="18" t="s">
        <v>116</v>
      </c>
      <c r="F883" s="18" t="s">
        <v>117</v>
      </c>
      <c r="G883" s="19">
        <v>91.481203584900001</v>
      </c>
      <c r="H883" s="19">
        <v>37.021099999999997</v>
      </c>
      <c r="I883" s="18" t="s">
        <v>79</v>
      </c>
      <c r="J883" s="18" t="s">
        <v>80</v>
      </c>
      <c r="K883" s="18">
        <v>28</v>
      </c>
      <c r="L883" s="18">
        <v>22</v>
      </c>
      <c r="M883" s="18" t="s">
        <v>59</v>
      </c>
      <c r="N883" s="18" t="s">
        <v>62</v>
      </c>
      <c r="O883" s="18" t="s">
        <v>63</v>
      </c>
      <c r="P883" s="19">
        <v>26349.720911699998</v>
      </c>
      <c r="Q883" s="19">
        <v>3984905.2884900002</v>
      </c>
      <c r="R883" s="20">
        <v>0.72053599999999995</v>
      </c>
      <c r="S883" s="20">
        <v>8.7042389999999994</v>
      </c>
      <c r="T883" s="20">
        <v>0.30199999999999999</v>
      </c>
      <c r="U883" s="20">
        <v>0.30499999999999999</v>
      </c>
      <c r="V883" s="20">
        <f t="shared" si="26"/>
        <v>18.619174646100795</v>
      </c>
      <c r="W883" s="20">
        <f t="shared" si="27"/>
        <v>223.95714919781545</v>
      </c>
    </row>
    <row r="884" spans="1:23" x14ac:dyDescent="0.25">
      <c r="A884" s="18">
        <v>10464</v>
      </c>
      <c r="B884" s="18">
        <v>10464</v>
      </c>
      <c r="C884" s="18">
        <v>2130</v>
      </c>
      <c r="D884" s="18">
        <v>2130</v>
      </c>
      <c r="E884" s="18" t="s">
        <v>116</v>
      </c>
      <c r="F884" s="18" t="s">
        <v>117</v>
      </c>
      <c r="G884" s="19">
        <v>1.80939156602</v>
      </c>
      <c r="H884" s="19">
        <v>0.73223499999999997</v>
      </c>
      <c r="I884" s="18" t="s">
        <v>79</v>
      </c>
      <c r="J884" s="18" t="s">
        <v>80</v>
      </c>
      <c r="K884" s="18">
        <v>28</v>
      </c>
      <c r="L884" s="18">
        <v>22</v>
      </c>
      <c r="M884" s="18" t="s">
        <v>59</v>
      </c>
      <c r="N884" s="18" t="s">
        <v>62</v>
      </c>
      <c r="O884" s="18" t="s">
        <v>63</v>
      </c>
      <c r="P884" s="19">
        <v>2476.4309973600002</v>
      </c>
      <c r="Q884" s="19">
        <v>78816.781348000004</v>
      </c>
      <c r="R884" s="20">
        <v>0.72053599999999995</v>
      </c>
      <c r="S884" s="20">
        <v>8.7042389999999994</v>
      </c>
      <c r="T884" s="20">
        <v>0.30199999999999999</v>
      </c>
      <c r="U884" s="20">
        <v>0.30499999999999999</v>
      </c>
      <c r="V884" s="20">
        <f t="shared" si="26"/>
        <v>0.3682659712160799</v>
      </c>
      <c r="W884" s="20">
        <f t="shared" si="27"/>
        <v>4.4296161686946753</v>
      </c>
    </row>
    <row r="885" spans="1:23" x14ac:dyDescent="0.25">
      <c r="A885" s="18">
        <v>10465</v>
      </c>
      <c r="B885" s="18">
        <v>10465</v>
      </c>
      <c r="C885" s="18">
        <v>2130</v>
      </c>
      <c r="D885" s="18">
        <v>2130</v>
      </c>
      <c r="E885" s="18" t="s">
        <v>116</v>
      </c>
      <c r="F885" s="18" t="s">
        <v>117</v>
      </c>
      <c r="G885" s="19">
        <v>25.854728613900001</v>
      </c>
      <c r="H885" s="19">
        <v>10.462999999999999</v>
      </c>
      <c r="I885" s="18" t="s">
        <v>79</v>
      </c>
      <c r="J885" s="18" t="s">
        <v>80</v>
      </c>
      <c r="K885" s="18">
        <v>28</v>
      </c>
      <c r="L885" s="18">
        <v>22</v>
      </c>
      <c r="M885" s="18" t="s">
        <v>59</v>
      </c>
      <c r="N885" s="18" t="s">
        <v>62</v>
      </c>
      <c r="O885" s="18" t="s">
        <v>63</v>
      </c>
      <c r="P885" s="19">
        <v>9356.2386233100005</v>
      </c>
      <c r="Q885" s="19">
        <v>1126227.4735000001</v>
      </c>
      <c r="R885" s="20">
        <v>0.72053599999999995</v>
      </c>
      <c r="S885" s="20">
        <v>8.7042389999999994</v>
      </c>
      <c r="T885" s="20">
        <v>0.30199999999999999</v>
      </c>
      <c r="U885" s="20">
        <v>0.30499999999999999</v>
      </c>
      <c r="V885" s="20">
        <f t="shared" si="26"/>
        <v>5.2621997812639991</v>
      </c>
      <c r="W885" s="20">
        <f t="shared" si="27"/>
        <v>63.295354596614999</v>
      </c>
    </row>
    <row r="886" spans="1:23" x14ac:dyDescent="0.25">
      <c r="A886" s="18">
        <v>10466</v>
      </c>
      <c r="B886" s="18">
        <v>10466</v>
      </c>
      <c r="C886" s="18">
        <v>2130</v>
      </c>
      <c r="D886" s="18">
        <v>2130</v>
      </c>
      <c r="E886" s="18" t="s">
        <v>116</v>
      </c>
      <c r="F886" s="18" t="s">
        <v>117</v>
      </c>
      <c r="G886" s="19">
        <v>14.769465605400001</v>
      </c>
      <c r="H886" s="19">
        <v>5.9769899999999998</v>
      </c>
      <c r="I886" s="18" t="s">
        <v>79</v>
      </c>
      <c r="J886" s="18" t="s">
        <v>80</v>
      </c>
      <c r="K886" s="18">
        <v>28</v>
      </c>
      <c r="L886" s="18">
        <v>22</v>
      </c>
      <c r="M886" s="18" t="s">
        <v>59</v>
      </c>
      <c r="N886" s="18" t="s">
        <v>62</v>
      </c>
      <c r="O886" s="18" t="s">
        <v>63</v>
      </c>
      <c r="P886" s="19">
        <v>5922.5578215100004</v>
      </c>
      <c r="Q886" s="19">
        <v>643355.34834300005</v>
      </c>
      <c r="R886" s="20">
        <v>0.72053599999999995</v>
      </c>
      <c r="S886" s="20">
        <v>8.7042389999999994</v>
      </c>
      <c r="T886" s="20">
        <v>0.30199999999999999</v>
      </c>
      <c r="U886" s="20">
        <v>0.30499999999999999</v>
      </c>
      <c r="V886" s="20">
        <f t="shared" si="26"/>
        <v>3.0060322537147197</v>
      </c>
      <c r="W886" s="20">
        <f t="shared" si="27"/>
        <v>36.15747887512395</v>
      </c>
    </row>
    <row r="887" spans="1:23" x14ac:dyDescent="0.25">
      <c r="A887" s="18">
        <v>10467</v>
      </c>
      <c r="B887" s="18">
        <v>10467</v>
      </c>
      <c r="C887" s="18">
        <v>2130</v>
      </c>
      <c r="D887" s="18">
        <v>2130</v>
      </c>
      <c r="E887" s="18" t="s">
        <v>116</v>
      </c>
      <c r="F887" s="18" t="s">
        <v>117</v>
      </c>
      <c r="G887" s="19">
        <v>68.981880634999996</v>
      </c>
      <c r="H887" s="19">
        <v>27.916</v>
      </c>
      <c r="I887" s="18" t="s">
        <v>79</v>
      </c>
      <c r="J887" s="18" t="s">
        <v>80</v>
      </c>
      <c r="K887" s="18">
        <v>28</v>
      </c>
      <c r="L887" s="18">
        <v>22</v>
      </c>
      <c r="M887" s="18" t="s">
        <v>59</v>
      </c>
      <c r="N887" s="18" t="s">
        <v>62</v>
      </c>
      <c r="O887" s="18" t="s">
        <v>63</v>
      </c>
      <c r="P887" s="19">
        <v>11541.9891587</v>
      </c>
      <c r="Q887" s="19">
        <v>3004838.70107</v>
      </c>
      <c r="R887" s="20">
        <v>0.72053599999999995</v>
      </c>
      <c r="S887" s="20">
        <v>8.7042389999999994</v>
      </c>
      <c r="T887" s="20">
        <v>0.30199999999999999</v>
      </c>
      <c r="U887" s="20">
        <v>0.30499999999999999</v>
      </c>
      <c r="V887" s="20">
        <f t="shared" si="26"/>
        <v>14.039909117247998</v>
      </c>
      <c r="W887" s="20">
        <f t="shared" si="27"/>
        <v>168.87633746718001</v>
      </c>
    </row>
    <row r="888" spans="1:23" x14ac:dyDescent="0.25">
      <c r="A888" s="18">
        <v>10468</v>
      </c>
      <c r="B888" s="18">
        <v>10468</v>
      </c>
      <c r="C888" s="18">
        <v>2130</v>
      </c>
      <c r="D888" s="18">
        <v>2130</v>
      </c>
      <c r="E888" s="18" t="s">
        <v>116</v>
      </c>
      <c r="F888" s="18" t="s">
        <v>117</v>
      </c>
      <c r="G888" s="19">
        <v>12.559672490800001</v>
      </c>
      <c r="H888" s="19">
        <v>5.0827200000000001</v>
      </c>
      <c r="I888" s="18" t="s">
        <v>79</v>
      </c>
      <c r="J888" s="18" t="s">
        <v>80</v>
      </c>
      <c r="K888" s="18">
        <v>28</v>
      </c>
      <c r="L888" s="18">
        <v>22</v>
      </c>
      <c r="M888" s="18" t="s">
        <v>59</v>
      </c>
      <c r="N888" s="18" t="s">
        <v>62</v>
      </c>
      <c r="O888" s="18" t="s">
        <v>63</v>
      </c>
      <c r="P888" s="19">
        <v>5706.4922975299996</v>
      </c>
      <c r="Q888" s="19">
        <v>547097.14530500001</v>
      </c>
      <c r="R888" s="20">
        <v>0.72053599999999995</v>
      </c>
      <c r="S888" s="20">
        <v>8.7042389999999994</v>
      </c>
      <c r="T888" s="20">
        <v>0.30199999999999999</v>
      </c>
      <c r="U888" s="20">
        <v>0.30499999999999999</v>
      </c>
      <c r="V888" s="20">
        <f t="shared" si="26"/>
        <v>2.5562733510681599</v>
      </c>
      <c r="W888" s="20">
        <f t="shared" si="27"/>
        <v>30.747640706805598</v>
      </c>
    </row>
    <row r="889" spans="1:23" x14ac:dyDescent="0.25">
      <c r="A889" s="18">
        <v>10469</v>
      </c>
      <c r="B889" s="18">
        <v>10469</v>
      </c>
      <c r="C889" s="18">
        <v>2130</v>
      </c>
      <c r="D889" s="18">
        <v>2130</v>
      </c>
      <c r="E889" s="18" t="s">
        <v>116</v>
      </c>
      <c r="F889" s="18" t="s">
        <v>117</v>
      </c>
      <c r="G889" s="19">
        <v>11.198930535000001</v>
      </c>
      <c r="H889" s="19">
        <v>4.5320499999999999</v>
      </c>
      <c r="I889" s="18" t="s">
        <v>79</v>
      </c>
      <c r="J889" s="18" t="s">
        <v>80</v>
      </c>
      <c r="K889" s="18">
        <v>28</v>
      </c>
      <c r="L889" s="18">
        <v>22</v>
      </c>
      <c r="M889" s="18" t="s">
        <v>59</v>
      </c>
      <c r="N889" s="18" t="s">
        <v>62</v>
      </c>
      <c r="O889" s="18" t="s">
        <v>63</v>
      </c>
      <c r="P889" s="19">
        <v>4450.9290583299999</v>
      </c>
      <c r="Q889" s="19">
        <v>487823.46280500002</v>
      </c>
      <c r="R889" s="20">
        <v>0.72053599999999995</v>
      </c>
      <c r="S889" s="20">
        <v>8.7042389999999994</v>
      </c>
      <c r="T889" s="20">
        <v>0.30199999999999999</v>
      </c>
      <c r="U889" s="20">
        <v>0.30499999999999999</v>
      </c>
      <c r="V889" s="20">
        <f t="shared" si="26"/>
        <v>2.2793226148023997</v>
      </c>
      <c r="W889" s="20">
        <f t="shared" si="27"/>
        <v>27.41639222016525</v>
      </c>
    </row>
    <row r="890" spans="1:23" x14ac:dyDescent="0.25">
      <c r="A890" s="18">
        <v>10470</v>
      </c>
      <c r="B890" s="18">
        <v>10470</v>
      </c>
      <c r="C890" s="18">
        <v>2130</v>
      </c>
      <c r="D890" s="18">
        <v>2130</v>
      </c>
      <c r="E890" s="18" t="s">
        <v>116</v>
      </c>
      <c r="F890" s="18" t="s">
        <v>117</v>
      </c>
      <c r="G890" s="19">
        <v>21.350001735999999</v>
      </c>
      <c r="H890" s="19">
        <v>8.6400400000000008</v>
      </c>
      <c r="I890" s="18" t="s">
        <v>79</v>
      </c>
      <c r="J890" s="18" t="s">
        <v>80</v>
      </c>
      <c r="K890" s="18">
        <v>28</v>
      </c>
      <c r="L890" s="18">
        <v>22</v>
      </c>
      <c r="M890" s="18" t="s">
        <v>59</v>
      </c>
      <c r="N890" s="18" t="s">
        <v>62</v>
      </c>
      <c r="O890" s="18" t="s">
        <v>63</v>
      </c>
      <c r="P890" s="19">
        <v>9072.1720376199992</v>
      </c>
      <c r="Q890" s="19">
        <v>930002.35559699999</v>
      </c>
      <c r="R890" s="20">
        <v>0.72053599999999995</v>
      </c>
      <c r="S890" s="20">
        <v>8.7042389999999994</v>
      </c>
      <c r="T890" s="20">
        <v>0.30199999999999999</v>
      </c>
      <c r="U890" s="20">
        <v>0.30499999999999999</v>
      </c>
      <c r="V890" s="20">
        <f t="shared" si="26"/>
        <v>4.3453709832851199</v>
      </c>
      <c r="W890" s="20">
        <f t="shared" si="27"/>
        <v>52.267456325044208</v>
      </c>
    </row>
    <row r="891" spans="1:23" x14ac:dyDescent="0.25">
      <c r="A891" s="18">
        <v>10471</v>
      </c>
      <c r="B891" s="18">
        <v>10471</v>
      </c>
      <c r="C891" s="18">
        <v>2130</v>
      </c>
      <c r="D891" s="18">
        <v>2130</v>
      </c>
      <c r="E891" s="18" t="s">
        <v>116</v>
      </c>
      <c r="F891" s="18" t="s">
        <v>117</v>
      </c>
      <c r="G891" s="19">
        <v>4.8711912642000001</v>
      </c>
      <c r="H891" s="19">
        <v>1.9713000000000001</v>
      </c>
      <c r="I891" s="18" t="s">
        <v>79</v>
      </c>
      <c r="J891" s="18" t="s">
        <v>80</v>
      </c>
      <c r="K891" s="18">
        <v>28</v>
      </c>
      <c r="L891" s="18">
        <v>22</v>
      </c>
      <c r="M891" s="18" t="s">
        <v>59</v>
      </c>
      <c r="N891" s="18" t="s">
        <v>62</v>
      </c>
      <c r="O891" s="18" t="s">
        <v>63</v>
      </c>
      <c r="P891" s="19">
        <v>2449.8401696400001</v>
      </c>
      <c r="Q891" s="19">
        <v>212188.242711</v>
      </c>
      <c r="R891" s="20">
        <v>0.72053599999999995</v>
      </c>
      <c r="S891" s="20">
        <v>8.7042389999999994</v>
      </c>
      <c r="T891" s="20">
        <v>0.30199999999999999</v>
      </c>
      <c r="U891" s="20">
        <v>0.30499999999999999</v>
      </c>
      <c r="V891" s="20">
        <f t="shared" si="26"/>
        <v>0.99143404652639977</v>
      </c>
      <c r="W891" s="20">
        <f t="shared" si="27"/>
        <v>11.9252731067865</v>
      </c>
    </row>
    <row r="892" spans="1:23" x14ac:dyDescent="0.25">
      <c r="A892" s="18">
        <v>10472</v>
      </c>
      <c r="B892" s="18">
        <v>10472</v>
      </c>
      <c r="C892" s="18">
        <v>2130</v>
      </c>
      <c r="D892" s="18">
        <v>2130</v>
      </c>
      <c r="E892" s="18" t="s">
        <v>116</v>
      </c>
      <c r="F892" s="18" t="s">
        <v>117</v>
      </c>
      <c r="G892" s="19">
        <v>32.1450714936</v>
      </c>
      <c r="H892" s="19">
        <v>13.008599999999999</v>
      </c>
      <c r="I892" s="18" t="s">
        <v>79</v>
      </c>
      <c r="J892" s="18" t="s">
        <v>80</v>
      </c>
      <c r="K892" s="18">
        <v>28</v>
      </c>
      <c r="L892" s="18">
        <v>22</v>
      </c>
      <c r="M892" s="18" t="s">
        <v>59</v>
      </c>
      <c r="N892" s="18" t="s">
        <v>62</v>
      </c>
      <c r="O892" s="18" t="s">
        <v>63</v>
      </c>
      <c r="P892" s="19">
        <v>5591.3867119699999</v>
      </c>
      <c r="Q892" s="19">
        <v>1400233.71331</v>
      </c>
      <c r="R892" s="20">
        <v>0.72053599999999995</v>
      </c>
      <c r="S892" s="20">
        <v>8.7042389999999994</v>
      </c>
      <c r="T892" s="20">
        <v>0.30199999999999999</v>
      </c>
      <c r="U892" s="20">
        <v>0.30499999999999999</v>
      </c>
      <c r="V892" s="20">
        <f t="shared" si="26"/>
        <v>6.5424688975007994</v>
      </c>
      <c r="W892" s="20">
        <f t="shared" si="27"/>
        <v>78.694824601503001</v>
      </c>
    </row>
    <row r="893" spans="1:23" x14ac:dyDescent="0.25">
      <c r="A893" s="18">
        <v>10473</v>
      </c>
      <c r="B893" s="18">
        <v>10473</v>
      </c>
      <c r="C893" s="18">
        <v>2130</v>
      </c>
      <c r="D893" s="18">
        <v>2130</v>
      </c>
      <c r="E893" s="18" t="s">
        <v>116</v>
      </c>
      <c r="F893" s="18" t="s">
        <v>117</v>
      </c>
      <c r="G893" s="19">
        <v>121.364425973</v>
      </c>
      <c r="H893" s="19">
        <v>49.114400000000003</v>
      </c>
      <c r="I893" s="18" t="s">
        <v>79</v>
      </c>
      <c r="J893" s="18" t="s">
        <v>80</v>
      </c>
      <c r="K893" s="18">
        <v>28</v>
      </c>
      <c r="L893" s="18">
        <v>22</v>
      </c>
      <c r="M893" s="18" t="s">
        <v>59</v>
      </c>
      <c r="N893" s="18" t="s">
        <v>62</v>
      </c>
      <c r="O893" s="18" t="s">
        <v>63</v>
      </c>
      <c r="P893" s="19">
        <v>14409.2662003</v>
      </c>
      <c r="Q893" s="19">
        <v>5286613.2488799999</v>
      </c>
      <c r="R893" s="20">
        <v>0.72053599999999995</v>
      </c>
      <c r="S893" s="20">
        <v>8.7042389999999994</v>
      </c>
      <c r="T893" s="20">
        <v>0.30199999999999999</v>
      </c>
      <c r="U893" s="20">
        <v>0.30499999999999999</v>
      </c>
      <c r="V893" s="20">
        <f t="shared" si="26"/>
        <v>24.7013079362432</v>
      </c>
      <c r="W893" s="20">
        <f t="shared" si="27"/>
        <v>297.11491577941206</v>
      </c>
    </row>
    <row r="894" spans="1:23" x14ac:dyDescent="0.25">
      <c r="A894" s="18">
        <v>10474</v>
      </c>
      <c r="B894" s="18">
        <v>10474</v>
      </c>
      <c r="C894" s="18">
        <v>2130</v>
      </c>
      <c r="D894" s="18">
        <v>2130</v>
      </c>
      <c r="E894" s="18" t="s">
        <v>116</v>
      </c>
      <c r="F894" s="18" t="s">
        <v>117</v>
      </c>
      <c r="G894" s="19">
        <v>80.304578295900001</v>
      </c>
      <c r="H894" s="19">
        <v>32.498100000000001</v>
      </c>
      <c r="I894" s="18" t="s">
        <v>79</v>
      </c>
      <c r="J894" s="18" t="s">
        <v>80</v>
      </c>
      <c r="K894" s="18">
        <v>28</v>
      </c>
      <c r="L894" s="18">
        <v>22</v>
      </c>
      <c r="M894" s="18" t="s">
        <v>59</v>
      </c>
      <c r="N894" s="18" t="s">
        <v>62</v>
      </c>
      <c r="O894" s="18" t="s">
        <v>63</v>
      </c>
      <c r="P894" s="19">
        <v>10170.853419999999</v>
      </c>
      <c r="Q894" s="19">
        <v>3498053.4383100001</v>
      </c>
      <c r="R894" s="20">
        <v>0.72053599999999995</v>
      </c>
      <c r="S894" s="20">
        <v>8.7042389999999994</v>
      </c>
      <c r="T894" s="20">
        <v>0.30199999999999999</v>
      </c>
      <c r="U894" s="20">
        <v>0.30499999999999999</v>
      </c>
      <c r="V894" s="20">
        <f t="shared" si="26"/>
        <v>16.344403585156797</v>
      </c>
      <c r="W894" s="20">
        <f t="shared" si="27"/>
        <v>196.5955044649005</v>
      </c>
    </row>
    <row r="895" spans="1:23" x14ac:dyDescent="0.25">
      <c r="A895" s="18">
        <v>10475</v>
      </c>
      <c r="B895" s="18">
        <v>10475</v>
      </c>
      <c r="C895" s="18">
        <v>2130</v>
      </c>
      <c r="D895" s="18">
        <v>2130</v>
      </c>
      <c r="E895" s="18" t="s">
        <v>116</v>
      </c>
      <c r="F895" s="18" t="s">
        <v>117</v>
      </c>
      <c r="G895" s="19">
        <v>12.786443306700001</v>
      </c>
      <c r="H895" s="19">
        <v>5.1744899999999996</v>
      </c>
      <c r="I895" s="18" t="s">
        <v>79</v>
      </c>
      <c r="J895" s="18" t="s">
        <v>80</v>
      </c>
      <c r="K895" s="18">
        <v>28</v>
      </c>
      <c r="L895" s="18">
        <v>22</v>
      </c>
      <c r="M895" s="18" t="s">
        <v>59</v>
      </c>
      <c r="N895" s="18" t="s">
        <v>62</v>
      </c>
      <c r="O895" s="18" t="s">
        <v>63</v>
      </c>
      <c r="P895" s="19">
        <v>5804.7495985699998</v>
      </c>
      <c r="Q895" s="19">
        <v>556975.24253299995</v>
      </c>
      <c r="R895" s="20">
        <v>0.72053599999999995</v>
      </c>
      <c r="S895" s="20">
        <v>8.7042389999999994</v>
      </c>
      <c r="T895" s="20">
        <v>0.30199999999999999</v>
      </c>
      <c r="U895" s="20">
        <v>0.30499999999999999</v>
      </c>
      <c r="V895" s="20">
        <f t="shared" si="26"/>
        <v>2.6024276159947197</v>
      </c>
      <c r="W895" s="20">
        <f t="shared" si="27"/>
        <v>31.30279837586145</v>
      </c>
    </row>
    <row r="896" spans="1:23" x14ac:dyDescent="0.25">
      <c r="A896" s="18">
        <v>10476</v>
      </c>
      <c r="B896" s="18">
        <v>10476</v>
      </c>
      <c r="C896" s="18">
        <v>2130</v>
      </c>
      <c r="D896" s="18">
        <v>2130</v>
      </c>
      <c r="E896" s="18" t="s">
        <v>116</v>
      </c>
      <c r="F896" s="18" t="s">
        <v>117</v>
      </c>
      <c r="G896" s="19">
        <v>6.9175679703000004</v>
      </c>
      <c r="H896" s="19">
        <v>2.7994400000000002</v>
      </c>
      <c r="I896" s="18" t="s">
        <v>79</v>
      </c>
      <c r="J896" s="18" t="s">
        <v>80</v>
      </c>
      <c r="K896" s="18">
        <v>28</v>
      </c>
      <c r="L896" s="18">
        <v>22</v>
      </c>
      <c r="M896" s="18" t="s">
        <v>59</v>
      </c>
      <c r="N896" s="18" t="s">
        <v>62</v>
      </c>
      <c r="O896" s="18" t="s">
        <v>63</v>
      </c>
      <c r="P896" s="19">
        <v>2780.6726487000001</v>
      </c>
      <c r="Q896" s="19">
        <v>301328.05546800001</v>
      </c>
      <c r="R896" s="20">
        <v>0.72053599999999995</v>
      </c>
      <c r="S896" s="20">
        <v>8.7042389999999994</v>
      </c>
      <c r="T896" s="20">
        <v>0.30199999999999999</v>
      </c>
      <c r="U896" s="20">
        <v>0.30499999999999999</v>
      </c>
      <c r="V896" s="20">
        <f t="shared" si="26"/>
        <v>1.4079339152883199</v>
      </c>
      <c r="W896" s="20">
        <f t="shared" si="27"/>
        <v>16.935061404181202</v>
      </c>
    </row>
    <row r="897" spans="1:23" x14ac:dyDescent="0.25">
      <c r="A897" s="18">
        <v>10477</v>
      </c>
      <c r="B897" s="18">
        <v>10477</v>
      </c>
      <c r="C897" s="18">
        <v>2130</v>
      </c>
      <c r="D897" s="18">
        <v>2130</v>
      </c>
      <c r="E897" s="18" t="s">
        <v>116</v>
      </c>
      <c r="F897" s="18" t="s">
        <v>117</v>
      </c>
      <c r="G897" s="19">
        <v>33.814771580799999</v>
      </c>
      <c r="H897" s="19">
        <v>13.6844</v>
      </c>
      <c r="I897" s="18" t="s">
        <v>79</v>
      </c>
      <c r="J897" s="18" t="s">
        <v>80</v>
      </c>
      <c r="K897" s="18">
        <v>28</v>
      </c>
      <c r="L897" s="18">
        <v>22</v>
      </c>
      <c r="M897" s="18" t="s">
        <v>59</v>
      </c>
      <c r="N897" s="18" t="s">
        <v>62</v>
      </c>
      <c r="O897" s="18" t="s">
        <v>63</v>
      </c>
      <c r="P897" s="19">
        <v>17668.041567799999</v>
      </c>
      <c r="Q897" s="19">
        <v>1472965.5581799999</v>
      </c>
      <c r="R897" s="20">
        <v>0.72053599999999995</v>
      </c>
      <c r="S897" s="20">
        <v>8.7042389999999994</v>
      </c>
      <c r="T897" s="20">
        <v>0.30199999999999999</v>
      </c>
      <c r="U897" s="20">
        <v>0.30499999999999999</v>
      </c>
      <c r="V897" s="20">
        <f t="shared" si="26"/>
        <v>6.8823517812031989</v>
      </c>
      <c r="W897" s="20">
        <f t="shared" si="27"/>
        <v>82.783040279262011</v>
      </c>
    </row>
    <row r="898" spans="1:23" x14ac:dyDescent="0.25">
      <c r="A898" s="18">
        <v>10478</v>
      </c>
      <c r="B898" s="18">
        <v>10478</v>
      </c>
      <c r="C898" s="18">
        <v>2130</v>
      </c>
      <c r="D898" s="18">
        <v>2130</v>
      </c>
      <c r="E898" s="18" t="s">
        <v>116</v>
      </c>
      <c r="F898" s="18" t="s">
        <v>117</v>
      </c>
      <c r="G898" s="19">
        <v>63.4214887081</v>
      </c>
      <c r="H898" s="19">
        <v>25.665800000000001</v>
      </c>
      <c r="I898" s="18" t="s">
        <v>79</v>
      </c>
      <c r="J898" s="18" t="s">
        <v>80</v>
      </c>
      <c r="K898" s="18">
        <v>28</v>
      </c>
      <c r="L898" s="18">
        <v>22</v>
      </c>
      <c r="M898" s="18" t="s">
        <v>59</v>
      </c>
      <c r="N898" s="18" t="s">
        <v>62</v>
      </c>
      <c r="O898" s="18" t="s">
        <v>63</v>
      </c>
      <c r="P898" s="19">
        <v>14584.549166700001</v>
      </c>
      <c r="Q898" s="19">
        <v>2762628.9975700001</v>
      </c>
      <c r="R898" s="20">
        <v>0.72053599999999995</v>
      </c>
      <c r="S898" s="20">
        <v>8.7042389999999994</v>
      </c>
      <c r="T898" s="20">
        <v>0.30199999999999999</v>
      </c>
      <c r="U898" s="20">
        <v>0.30499999999999999</v>
      </c>
      <c r="V898" s="20">
        <f t="shared" si="26"/>
        <v>12.908206742422399</v>
      </c>
      <c r="W898" s="20">
        <f t="shared" si="27"/>
        <v>155.263873841709</v>
      </c>
    </row>
    <row r="899" spans="1:23" x14ac:dyDescent="0.25">
      <c r="A899" s="18">
        <v>10479</v>
      </c>
      <c r="B899" s="18">
        <v>10479</v>
      </c>
      <c r="C899" s="18">
        <v>2130</v>
      </c>
      <c r="D899" s="18">
        <v>2130</v>
      </c>
      <c r="E899" s="18" t="s">
        <v>116</v>
      </c>
      <c r="F899" s="18" t="s">
        <v>117</v>
      </c>
      <c r="G899" s="19">
        <v>156.52209423400001</v>
      </c>
      <c r="H899" s="19">
        <v>63.342199999999998</v>
      </c>
      <c r="I899" s="18" t="s">
        <v>79</v>
      </c>
      <c r="J899" s="18" t="s">
        <v>80</v>
      </c>
      <c r="K899" s="18">
        <v>28</v>
      </c>
      <c r="L899" s="18">
        <v>22</v>
      </c>
      <c r="M899" s="18" t="s">
        <v>59</v>
      </c>
      <c r="N899" s="18" t="s">
        <v>62</v>
      </c>
      <c r="O899" s="18" t="s">
        <v>63</v>
      </c>
      <c r="P899" s="19">
        <v>16117.3410668</v>
      </c>
      <c r="Q899" s="19">
        <v>6818075.1524599995</v>
      </c>
      <c r="R899" s="20">
        <v>0.72053599999999995</v>
      </c>
      <c r="S899" s="20">
        <v>8.7042389999999994</v>
      </c>
      <c r="T899" s="20">
        <v>0.30199999999999999</v>
      </c>
      <c r="U899" s="20">
        <v>0.30499999999999999</v>
      </c>
      <c r="V899" s="20">
        <f t="shared" ref="V899:V962" si="28">H899*R899*(1-T899)</f>
        <v>31.856954122601593</v>
      </c>
      <c r="W899" s="20">
        <f t="shared" ref="W899:W962" si="29">H899*S899*(1-U899)</f>
        <v>383.185225072131</v>
      </c>
    </row>
    <row r="900" spans="1:23" x14ac:dyDescent="0.25">
      <c r="A900" s="18">
        <v>10480</v>
      </c>
      <c r="B900" s="18">
        <v>10480</v>
      </c>
      <c r="C900" s="18">
        <v>2130</v>
      </c>
      <c r="D900" s="18">
        <v>2130</v>
      </c>
      <c r="E900" s="18" t="s">
        <v>116</v>
      </c>
      <c r="F900" s="18" t="s">
        <v>117</v>
      </c>
      <c r="G900" s="19">
        <v>126.592884359</v>
      </c>
      <c r="H900" s="19">
        <v>51.2303</v>
      </c>
      <c r="I900" s="18" t="s">
        <v>79</v>
      </c>
      <c r="J900" s="18" t="s">
        <v>80</v>
      </c>
      <c r="K900" s="18">
        <v>28</v>
      </c>
      <c r="L900" s="18">
        <v>22</v>
      </c>
      <c r="M900" s="18" t="s">
        <v>59</v>
      </c>
      <c r="N900" s="18" t="s">
        <v>62</v>
      </c>
      <c r="O900" s="18" t="s">
        <v>63</v>
      </c>
      <c r="P900" s="19">
        <v>22368.214652499999</v>
      </c>
      <c r="Q900" s="19">
        <v>5514363.9851599997</v>
      </c>
      <c r="R900" s="20">
        <v>0.72053599999999995</v>
      </c>
      <c r="S900" s="20">
        <v>8.7042389999999994</v>
      </c>
      <c r="T900" s="20">
        <v>0.30199999999999999</v>
      </c>
      <c r="U900" s="20">
        <v>0.30499999999999999</v>
      </c>
      <c r="V900" s="20">
        <f t="shared" si="28"/>
        <v>25.765466257678398</v>
      </c>
      <c r="W900" s="20">
        <f t="shared" si="29"/>
        <v>309.9149387929815</v>
      </c>
    </row>
    <row r="901" spans="1:23" x14ac:dyDescent="0.25">
      <c r="A901" s="18">
        <v>10481</v>
      </c>
      <c r="B901" s="18">
        <v>10481</v>
      </c>
      <c r="C901" s="18">
        <v>2130</v>
      </c>
      <c r="D901" s="18">
        <v>2130</v>
      </c>
      <c r="E901" s="18" t="s">
        <v>116</v>
      </c>
      <c r="F901" s="18" t="s">
        <v>117</v>
      </c>
      <c r="G901" s="19">
        <v>15.160425265200001</v>
      </c>
      <c r="H901" s="19">
        <v>6.1352099999999998</v>
      </c>
      <c r="I901" s="18" t="s">
        <v>79</v>
      </c>
      <c r="J901" s="18" t="s">
        <v>80</v>
      </c>
      <c r="K901" s="18">
        <v>28</v>
      </c>
      <c r="L901" s="18">
        <v>22</v>
      </c>
      <c r="M901" s="18" t="s">
        <v>59</v>
      </c>
      <c r="N901" s="18" t="s">
        <v>62</v>
      </c>
      <c r="O901" s="18" t="s">
        <v>63</v>
      </c>
      <c r="P901" s="19">
        <v>7926.2407629600002</v>
      </c>
      <c r="Q901" s="19">
        <v>660385.48300200002</v>
      </c>
      <c r="R901" s="20">
        <v>0.72053599999999995</v>
      </c>
      <c r="S901" s="20">
        <v>8.7042389999999994</v>
      </c>
      <c r="T901" s="20">
        <v>0.30199999999999999</v>
      </c>
      <c r="U901" s="20">
        <v>0.30499999999999999</v>
      </c>
      <c r="V901" s="20">
        <f t="shared" si="28"/>
        <v>3.085606491446879</v>
      </c>
      <c r="W901" s="20">
        <f t="shared" si="29"/>
        <v>37.114622237857049</v>
      </c>
    </row>
    <row r="902" spans="1:23" x14ac:dyDescent="0.25">
      <c r="A902" s="18">
        <v>10482</v>
      </c>
      <c r="B902" s="18">
        <v>10482</v>
      </c>
      <c r="C902" s="18">
        <v>2130</v>
      </c>
      <c r="D902" s="18">
        <v>2130</v>
      </c>
      <c r="E902" s="18" t="s">
        <v>116</v>
      </c>
      <c r="F902" s="18" t="s">
        <v>117</v>
      </c>
      <c r="G902" s="19">
        <v>9.2595355660699994</v>
      </c>
      <c r="H902" s="19">
        <v>3.7471999999999999</v>
      </c>
      <c r="I902" s="18" t="s">
        <v>79</v>
      </c>
      <c r="J902" s="18" t="s">
        <v>80</v>
      </c>
      <c r="K902" s="18">
        <v>28</v>
      </c>
      <c r="L902" s="18">
        <v>22</v>
      </c>
      <c r="M902" s="18" t="s">
        <v>59</v>
      </c>
      <c r="N902" s="18" t="s">
        <v>62</v>
      </c>
      <c r="O902" s="18" t="s">
        <v>63</v>
      </c>
      <c r="P902" s="19">
        <v>3570.9974645100001</v>
      </c>
      <c r="Q902" s="19">
        <v>403343.755879</v>
      </c>
      <c r="R902" s="20">
        <v>0.72053599999999995</v>
      </c>
      <c r="S902" s="20">
        <v>8.7042389999999994</v>
      </c>
      <c r="T902" s="20">
        <v>0.30199999999999999</v>
      </c>
      <c r="U902" s="20">
        <v>0.30499999999999999</v>
      </c>
      <c r="V902" s="20">
        <f t="shared" si="28"/>
        <v>1.8845947644415999</v>
      </c>
      <c r="W902" s="20">
        <f t="shared" si="29"/>
        <v>22.668484444655999</v>
      </c>
    </row>
    <row r="903" spans="1:23" x14ac:dyDescent="0.25">
      <c r="A903" s="18">
        <v>10483</v>
      </c>
      <c r="B903" s="18">
        <v>10483</v>
      </c>
      <c r="C903" s="18">
        <v>2130</v>
      </c>
      <c r="D903" s="18">
        <v>2130</v>
      </c>
      <c r="E903" s="18" t="s">
        <v>116</v>
      </c>
      <c r="F903" s="18" t="s">
        <v>117</v>
      </c>
      <c r="G903" s="19">
        <v>4.3282583522699998</v>
      </c>
      <c r="H903" s="19">
        <v>1.7515799999999999</v>
      </c>
      <c r="I903" s="18" t="s">
        <v>79</v>
      </c>
      <c r="J903" s="18" t="s">
        <v>80</v>
      </c>
      <c r="K903" s="18">
        <v>28</v>
      </c>
      <c r="L903" s="18">
        <v>22</v>
      </c>
      <c r="M903" s="18" t="s">
        <v>59</v>
      </c>
      <c r="N903" s="18" t="s">
        <v>62</v>
      </c>
      <c r="O903" s="18" t="s">
        <v>63</v>
      </c>
      <c r="P903" s="19">
        <v>1883.5605793100001</v>
      </c>
      <c r="Q903" s="19">
        <v>188538.17967000001</v>
      </c>
      <c r="R903" s="20">
        <v>0.72053599999999995</v>
      </c>
      <c r="S903" s="20">
        <v>8.7042389999999994</v>
      </c>
      <c r="T903" s="20">
        <v>0.30199999999999999</v>
      </c>
      <c r="U903" s="20">
        <v>0.30499999999999999</v>
      </c>
      <c r="V903" s="20">
        <f t="shared" si="28"/>
        <v>0.88092935992223986</v>
      </c>
      <c r="W903" s="20">
        <f t="shared" si="29"/>
        <v>10.5960888085959</v>
      </c>
    </row>
    <row r="904" spans="1:23" x14ac:dyDescent="0.25">
      <c r="A904" s="18">
        <v>10484</v>
      </c>
      <c r="B904" s="18">
        <v>10484</v>
      </c>
      <c r="C904" s="18">
        <v>2130</v>
      </c>
      <c r="D904" s="18">
        <v>2130</v>
      </c>
      <c r="E904" s="18" t="s">
        <v>116</v>
      </c>
      <c r="F904" s="18" t="s">
        <v>117</v>
      </c>
      <c r="G904" s="19">
        <v>69.951917534700002</v>
      </c>
      <c r="H904" s="19">
        <v>28.308499999999999</v>
      </c>
      <c r="I904" s="18" t="s">
        <v>79</v>
      </c>
      <c r="J904" s="18" t="s">
        <v>80</v>
      </c>
      <c r="K904" s="18">
        <v>28</v>
      </c>
      <c r="L904" s="18">
        <v>22</v>
      </c>
      <c r="M904" s="18" t="s">
        <v>59</v>
      </c>
      <c r="N904" s="18" t="s">
        <v>62</v>
      </c>
      <c r="O904" s="18" t="s">
        <v>63</v>
      </c>
      <c r="P904" s="19">
        <v>19067.233089400001</v>
      </c>
      <c r="Q904" s="19">
        <v>3047093.3393999999</v>
      </c>
      <c r="R904" s="20">
        <v>0.72053599999999995</v>
      </c>
      <c r="S904" s="20">
        <v>8.7042389999999994</v>
      </c>
      <c r="T904" s="20">
        <v>0.30199999999999999</v>
      </c>
      <c r="U904" s="20">
        <v>0.30499999999999999</v>
      </c>
      <c r="V904" s="20">
        <f t="shared" si="28"/>
        <v>14.237310762487999</v>
      </c>
      <c r="W904" s="20">
        <f t="shared" si="29"/>
        <v>171.25074506339249</v>
      </c>
    </row>
    <row r="905" spans="1:23" x14ac:dyDescent="0.25">
      <c r="A905" s="18">
        <v>10485</v>
      </c>
      <c r="B905" s="18">
        <v>10485</v>
      </c>
      <c r="C905" s="18">
        <v>2130</v>
      </c>
      <c r="D905" s="18">
        <v>2130</v>
      </c>
      <c r="E905" s="18" t="s">
        <v>116</v>
      </c>
      <c r="F905" s="18" t="s">
        <v>117</v>
      </c>
      <c r="G905" s="19">
        <v>5.6740658776500004</v>
      </c>
      <c r="H905" s="19">
        <v>2.2962099999999999</v>
      </c>
      <c r="I905" s="18" t="s">
        <v>79</v>
      </c>
      <c r="J905" s="18" t="s">
        <v>80</v>
      </c>
      <c r="K905" s="18">
        <v>28</v>
      </c>
      <c r="L905" s="18">
        <v>22</v>
      </c>
      <c r="M905" s="18" t="s">
        <v>59</v>
      </c>
      <c r="N905" s="18" t="s">
        <v>62</v>
      </c>
      <c r="O905" s="18" t="s">
        <v>63</v>
      </c>
      <c r="P905" s="19">
        <v>2958.7030151700001</v>
      </c>
      <c r="Q905" s="19">
        <v>247161.320981</v>
      </c>
      <c r="R905" s="20">
        <v>0.72053599999999995</v>
      </c>
      <c r="S905" s="20">
        <v>8.7042389999999994</v>
      </c>
      <c r="T905" s="20">
        <v>0.30199999999999999</v>
      </c>
      <c r="U905" s="20">
        <v>0.30499999999999999</v>
      </c>
      <c r="V905" s="20">
        <f t="shared" si="28"/>
        <v>1.1548423740548797</v>
      </c>
      <c r="W905" s="20">
        <f t="shared" si="29"/>
        <v>13.89079864076205</v>
      </c>
    </row>
    <row r="906" spans="1:23" x14ac:dyDescent="0.25">
      <c r="A906" s="18">
        <v>10486</v>
      </c>
      <c r="B906" s="18">
        <v>10486</v>
      </c>
      <c r="C906" s="18">
        <v>2130</v>
      </c>
      <c r="D906" s="18">
        <v>2130</v>
      </c>
      <c r="E906" s="18" t="s">
        <v>116</v>
      </c>
      <c r="F906" s="18" t="s">
        <v>117</v>
      </c>
      <c r="G906" s="19">
        <v>50.614997000899997</v>
      </c>
      <c r="H906" s="19">
        <v>20.4832</v>
      </c>
      <c r="I906" s="18" t="s">
        <v>79</v>
      </c>
      <c r="J906" s="18" t="s">
        <v>80</v>
      </c>
      <c r="K906" s="18">
        <v>28</v>
      </c>
      <c r="L906" s="18">
        <v>22</v>
      </c>
      <c r="M906" s="18" t="s">
        <v>59</v>
      </c>
      <c r="N906" s="18" t="s">
        <v>62</v>
      </c>
      <c r="O906" s="18" t="s">
        <v>63</v>
      </c>
      <c r="P906" s="19">
        <v>40361.2792816</v>
      </c>
      <c r="Q906" s="19">
        <v>4985183.4976899996</v>
      </c>
      <c r="R906" s="20">
        <v>0.72053599999999995</v>
      </c>
      <c r="S906" s="20">
        <v>8.7042389999999994</v>
      </c>
      <c r="T906" s="20">
        <v>0.30199999999999999</v>
      </c>
      <c r="U906" s="20">
        <v>0.30499999999999999</v>
      </c>
      <c r="V906" s="20">
        <f t="shared" si="28"/>
        <v>10.301700330649599</v>
      </c>
      <c r="W906" s="20">
        <f t="shared" si="29"/>
        <v>123.912014457936</v>
      </c>
    </row>
    <row r="907" spans="1:23" x14ac:dyDescent="0.25">
      <c r="A907" s="18">
        <v>10487</v>
      </c>
      <c r="B907" s="18">
        <v>10487</v>
      </c>
      <c r="C907" s="18">
        <v>2130</v>
      </c>
      <c r="D907" s="18">
        <v>2130</v>
      </c>
      <c r="E907" s="18" t="s">
        <v>116</v>
      </c>
      <c r="F907" s="18" t="s">
        <v>117</v>
      </c>
      <c r="G907" s="19">
        <v>15.480565491</v>
      </c>
      <c r="H907" s="19">
        <v>6.2647599999999999</v>
      </c>
      <c r="I907" s="18" t="s">
        <v>79</v>
      </c>
      <c r="J907" s="18" t="s">
        <v>80</v>
      </c>
      <c r="K907" s="18">
        <v>28</v>
      </c>
      <c r="L907" s="18">
        <v>22</v>
      </c>
      <c r="M907" s="18" t="s">
        <v>59</v>
      </c>
      <c r="N907" s="18" t="s">
        <v>62</v>
      </c>
      <c r="O907" s="18" t="s">
        <v>63</v>
      </c>
      <c r="P907" s="19">
        <v>5684.67240649</v>
      </c>
      <c r="Q907" s="19">
        <v>674330.73545699997</v>
      </c>
      <c r="R907" s="20">
        <v>0.72053599999999995</v>
      </c>
      <c r="S907" s="20">
        <v>8.7042389999999994</v>
      </c>
      <c r="T907" s="20">
        <v>0.30199999999999999</v>
      </c>
      <c r="U907" s="20">
        <v>0.30499999999999999</v>
      </c>
      <c r="V907" s="20">
        <f t="shared" si="28"/>
        <v>3.1507616077292795</v>
      </c>
      <c r="W907" s="20">
        <f t="shared" si="29"/>
        <v>37.898327980759802</v>
      </c>
    </row>
    <row r="908" spans="1:23" x14ac:dyDescent="0.25">
      <c r="A908" s="18">
        <v>10488</v>
      </c>
      <c r="B908" s="18">
        <v>10488</v>
      </c>
      <c r="C908" s="18">
        <v>2130</v>
      </c>
      <c r="D908" s="18">
        <v>2130</v>
      </c>
      <c r="E908" s="18" t="s">
        <v>116</v>
      </c>
      <c r="F908" s="18" t="s">
        <v>117</v>
      </c>
      <c r="G908" s="19">
        <v>195.88485342300001</v>
      </c>
      <c r="H908" s="19">
        <v>79.271799999999999</v>
      </c>
      <c r="I908" s="18" t="s">
        <v>79</v>
      </c>
      <c r="J908" s="18" t="s">
        <v>80</v>
      </c>
      <c r="K908" s="18">
        <v>28</v>
      </c>
      <c r="L908" s="18">
        <v>22</v>
      </c>
      <c r="M908" s="18" t="s">
        <v>59</v>
      </c>
      <c r="N908" s="18" t="s">
        <v>62</v>
      </c>
      <c r="O908" s="18" t="s">
        <v>63</v>
      </c>
      <c r="P908" s="19">
        <v>44555.399725199997</v>
      </c>
      <c r="Q908" s="19">
        <v>9102651.0166299995</v>
      </c>
      <c r="R908" s="20">
        <v>0.72053599999999995</v>
      </c>
      <c r="S908" s="20">
        <v>8.7042389999999994</v>
      </c>
      <c r="T908" s="20">
        <v>0.30199999999999999</v>
      </c>
      <c r="U908" s="20">
        <v>0.30499999999999999</v>
      </c>
      <c r="V908" s="20">
        <f t="shared" si="28"/>
        <v>39.868493607990395</v>
      </c>
      <c r="W908" s="20">
        <f t="shared" si="29"/>
        <v>479.55048174633902</v>
      </c>
    </row>
    <row r="909" spans="1:23" x14ac:dyDescent="0.25">
      <c r="A909" s="18">
        <v>10523</v>
      </c>
      <c r="B909" s="18">
        <v>12427</v>
      </c>
      <c r="C909" s="18">
        <v>2210</v>
      </c>
      <c r="D909" s="18">
        <v>2210</v>
      </c>
      <c r="E909" s="18" t="s">
        <v>116</v>
      </c>
      <c r="F909" s="18" t="s">
        <v>117</v>
      </c>
      <c r="G909" s="19">
        <v>14.151572332200001</v>
      </c>
      <c r="H909" s="19">
        <v>5.7269399999999999</v>
      </c>
      <c r="I909" s="18" t="s">
        <v>79</v>
      </c>
      <c r="J909" s="18" t="s">
        <v>80</v>
      </c>
      <c r="K909" s="18">
        <v>84</v>
      </c>
      <c r="L909" s="18">
        <v>25</v>
      </c>
      <c r="M909" s="18" t="s">
        <v>64</v>
      </c>
      <c r="N909" s="18" t="s">
        <v>64</v>
      </c>
      <c r="O909" s="18" t="s">
        <v>64</v>
      </c>
      <c r="P909" s="19">
        <v>4164.7198860300005</v>
      </c>
      <c r="Q909" s="19">
        <v>616440.02502599999</v>
      </c>
      <c r="R909" s="20">
        <v>1.0139689999999999</v>
      </c>
      <c r="S909" s="20">
        <v>65.341926000000001</v>
      </c>
      <c r="T909" s="20">
        <v>0.30199999999999999</v>
      </c>
      <c r="U909" s="20">
        <v>0.30499999999999999</v>
      </c>
      <c r="V909" s="20">
        <f t="shared" si="28"/>
        <v>4.0532438581522792</v>
      </c>
      <c r="W909" s="20">
        <f t="shared" si="29"/>
        <v>260.07545633207582</v>
      </c>
    </row>
    <row r="910" spans="1:23" x14ac:dyDescent="0.25">
      <c r="A910" s="18">
        <v>10524</v>
      </c>
      <c r="B910" s="18">
        <v>12428</v>
      </c>
      <c r="C910" s="18">
        <v>2210</v>
      </c>
      <c r="D910" s="18">
        <v>2210</v>
      </c>
      <c r="E910" s="18" t="s">
        <v>116</v>
      </c>
      <c r="F910" s="18" t="s">
        <v>117</v>
      </c>
      <c r="G910" s="19">
        <v>2.6634473778799999</v>
      </c>
      <c r="H910" s="19">
        <v>1.07786</v>
      </c>
      <c r="I910" s="18" t="s">
        <v>79</v>
      </c>
      <c r="J910" s="18" t="s">
        <v>80</v>
      </c>
      <c r="K910" s="18">
        <v>84</v>
      </c>
      <c r="L910" s="18">
        <v>25</v>
      </c>
      <c r="M910" s="18" t="s">
        <v>64</v>
      </c>
      <c r="N910" s="18" t="s">
        <v>64</v>
      </c>
      <c r="O910" s="18" t="s">
        <v>64</v>
      </c>
      <c r="P910" s="19">
        <v>25243.4467391</v>
      </c>
      <c r="Q910" s="19">
        <v>12888906.5341</v>
      </c>
      <c r="R910" s="20">
        <v>1.0139689999999999</v>
      </c>
      <c r="S910" s="20">
        <v>65.341926000000001</v>
      </c>
      <c r="T910" s="20">
        <v>0.30199999999999999</v>
      </c>
      <c r="U910" s="20">
        <v>0.30499999999999999</v>
      </c>
      <c r="V910" s="20">
        <f t="shared" si="28"/>
        <v>0.76285580518531981</v>
      </c>
      <c r="W910" s="20">
        <f t="shared" si="29"/>
        <v>48.948466609060205</v>
      </c>
    </row>
    <row r="911" spans="1:23" x14ac:dyDescent="0.25">
      <c r="A911" s="18">
        <v>10525</v>
      </c>
      <c r="B911" s="18">
        <v>12429</v>
      </c>
      <c r="C911" s="18">
        <v>2210</v>
      </c>
      <c r="D911" s="18">
        <v>2210</v>
      </c>
      <c r="E911" s="18" t="s">
        <v>116</v>
      </c>
      <c r="F911" s="18" t="s">
        <v>117</v>
      </c>
      <c r="G911" s="19">
        <v>2.9918970263100002</v>
      </c>
      <c r="H911" s="19">
        <v>1.21078</v>
      </c>
      <c r="I911" s="18" t="s">
        <v>79</v>
      </c>
      <c r="J911" s="18" t="s">
        <v>80</v>
      </c>
      <c r="K911" s="18">
        <v>84</v>
      </c>
      <c r="L911" s="18">
        <v>25</v>
      </c>
      <c r="M911" s="18" t="s">
        <v>64</v>
      </c>
      <c r="N911" s="18" t="s">
        <v>64</v>
      </c>
      <c r="O911" s="18" t="s">
        <v>64</v>
      </c>
      <c r="P911" s="19">
        <v>5443.9151951499998</v>
      </c>
      <c r="Q911" s="19">
        <v>1599363.5179000001</v>
      </c>
      <c r="R911" s="20">
        <v>1.0139689999999999</v>
      </c>
      <c r="S911" s="20">
        <v>65.341926000000001</v>
      </c>
      <c r="T911" s="20">
        <v>0.30199999999999999</v>
      </c>
      <c r="U911" s="20">
        <v>0.30499999999999999</v>
      </c>
      <c r="V911" s="20">
        <f t="shared" si="28"/>
        <v>0.85692998330235981</v>
      </c>
      <c r="W911" s="20">
        <f t="shared" si="29"/>
        <v>54.984714527784604</v>
      </c>
    </row>
    <row r="912" spans="1:23" x14ac:dyDescent="0.25">
      <c r="A912" s="18">
        <v>10526</v>
      </c>
      <c r="B912" s="18">
        <v>12430</v>
      </c>
      <c r="C912" s="18">
        <v>2210</v>
      </c>
      <c r="D912" s="18">
        <v>2210</v>
      </c>
      <c r="E912" s="18" t="s">
        <v>116</v>
      </c>
      <c r="F912" s="18" t="s">
        <v>117</v>
      </c>
      <c r="G912" s="19">
        <v>0.85496806207700005</v>
      </c>
      <c r="H912" s="19">
        <v>0.34599299999999999</v>
      </c>
      <c r="I912" s="18" t="s">
        <v>79</v>
      </c>
      <c r="J912" s="18" t="s">
        <v>80</v>
      </c>
      <c r="K912" s="18">
        <v>84</v>
      </c>
      <c r="L912" s="18">
        <v>25</v>
      </c>
      <c r="M912" s="18" t="s">
        <v>64</v>
      </c>
      <c r="N912" s="18" t="s">
        <v>64</v>
      </c>
      <c r="O912" s="18" t="s">
        <v>64</v>
      </c>
      <c r="P912" s="19">
        <v>3215.0251158299998</v>
      </c>
      <c r="Q912" s="19">
        <v>546484.593674</v>
      </c>
      <c r="R912" s="20">
        <v>1.0139689999999999</v>
      </c>
      <c r="S912" s="20">
        <v>65.341926000000001</v>
      </c>
      <c r="T912" s="20">
        <v>0.30199999999999999</v>
      </c>
      <c r="U912" s="20">
        <v>0.30499999999999999</v>
      </c>
      <c r="V912" s="20">
        <f t="shared" si="28"/>
        <v>0.24487667099946595</v>
      </c>
      <c r="W912" s="20">
        <f t="shared" si="29"/>
        <v>15.712455056750013</v>
      </c>
    </row>
    <row r="913" spans="1:23" x14ac:dyDescent="0.25">
      <c r="A913" s="18">
        <v>10527</v>
      </c>
      <c r="B913" s="18">
        <v>12431</v>
      </c>
      <c r="C913" s="18">
        <v>2210</v>
      </c>
      <c r="D913" s="18">
        <v>2210</v>
      </c>
      <c r="E913" s="18" t="s">
        <v>116</v>
      </c>
      <c r="F913" s="18" t="s">
        <v>117</v>
      </c>
      <c r="G913" s="19">
        <v>2.4673132409899998</v>
      </c>
      <c r="H913" s="19">
        <v>0.99848599999999998</v>
      </c>
      <c r="I913" s="18" t="s">
        <v>79</v>
      </c>
      <c r="J913" s="18" t="s">
        <v>80</v>
      </c>
      <c r="K913" s="18">
        <v>84</v>
      </c>
      <c r="L913" s="18">
        <v>25</v>
      </c>
      <c r="M913" s="18" t="s">
        <v>64</v>
      </c>
      <c r="N913" s="18" t="s">
        <v>64</v>
      </c>
      <c r="O913" s="18" t="s">
        <v>64</v>
      </c>
      <c r="P913" s="19">
        <v>1490.05576746</v>
      </c>
      <c r="Q913" s="19">
        <v>107475.73487299999</v>
      </c>
      <c r="R913" s="20">
        <v>1.0139689999999999</v>
      </c>
      <c r="S913" s="20">
        <v>65.341926000000001</v>
      </c>
      <c r="T913" s="20">
        <v>0.30199999999999999</v>
      </c>
      <c r="U913" s="20">
        <v>0.30499999999999999</v>
      </c>
      <c r="V913" s="20">
        <f t="shared" si="28"/>
        <v>0.70667882795193182</v>
      </c>
      <c r="W913" s="20">
        <f t="shared" si="29"/>
        <v>45.34388383520502</v>
      </c>
    </row>
    <row r="914" spans="1:23" x14ac:dyDescent="0.25">
      <c r="A914" s="18">
        <v>10541</v>
      </c>
      <c r="B914" s="18">
        <v>13255</v>
      </c>
      <c r="C914" s="18">
        <v>2510</v>
      </c>
      <c r="D914" s="18">
        <v>2510</v>
      </c>
      <c r="E914" s="18" t="s">
        <v>116</v>
      </c>
      <c r="F914" s="18" t="s">
        <v>196</v>
      </c>
      <c r="G914" s="19">
        <v>6.6290230056999997</v>
      </c>
      <c r="H914" s="19">
        <v>2.6826699999999999</v>
      </c>
      <c r="I914" s="18" t="s">
        <v>79</v>
      </c>
      <c r="J914" s="18" t="s">
        <v>80</v>
      </c>
      <c r="K914" s="18">
        <v>38</v>
      </c>
      <c r="L914" s="18">
        <v>28</v>
      </c>
      <c r="M914" s="18" t="s">
        <v>249</v>
      </c>
      <c r="N914" s="18" t="s">
        <v>277</v>
      </c>
      <c r="O914" s="18" t="s">
        <v>277</v>
      </c>
      <c r="P914" s="19">
        <v>2563.1032220100001</v>
      </c>
      <c r="Q914" s="19">
        <v>288759.08708799997</v>
      </c>
      <c r="R914" s="20">
        <v>0.93661000000000005</v>
      </c>
      <c r="S914" s="20">
        <v>6.5087910000000004</v>
      </c>
      <c r="T914" s="20">
        <v>0.30199999999999999</v>
      </c>
      <c r="U914" s="20">
        <v>0.30499999999999999</v>
      </c>
      <c r="V914" s="20">
        <f t="shared" si="28"/>
        <v>1.7538056529925998</v>
      </c>
      <c r="W914" s="20">
        <f t="shared" si="29"/>
        <v>12.135352154619151</v>
      </c>
    </row>
    <row r="915" spans="1:23" x14ac:dyDescent="0.25">
      <c r="A915" s="18">
        <v>10542</v>
      </c>
      <c r="B915" s="18">
        <v>13256</v>
      </c>
      <c r="C915" s="18">
        <v>2510</v>
      </c>
      <c r="D915" s="18">
        <v>2510</v>
      </c>
      <c r="E915" s="18" t="s">
        <v>116</v>
      </c>
      <c r="F915" s="18" t="s">
        <v>196</v>
      </c>
      <c r="G915" s="19">
        <v>7.3446388098900002E-3</v>
      </c>
      <c r="H915" s="19">
        <v>2.9722699999999999E-3</v>
      </c>
      <c r="I915" s="18" t="s">
        <v>79</v>
      </c>
      <c r="J915" s="18" t="s">
        <v>80</v>
      </c>
      <c r="K915" s="18">
        <v>38</v>
      </c>
      <c r="L915" s="18">
        <v>28</v>
      </c>
      <c r="M915" s="18" t="s">
        <v>249</v>
      </c>
      <c r="N915" s="18" t="s">
        <v>277</v>
      </c>
      <c r="O915" s="18" t="s">
        <v>277</v>
      </c>
      <c r="P915" s="19">
        <v>89.306575648999996</v>
      </c>
      <c r="Q915" s="19">
        <v>319.93118677199999</v>
      </c>
      <c r="R915" s="20">
        <v>0.93661000000000005</v>
      </c>
      <c r="S915" s="20">
        <v>6.5087910000000004</v>
      </c>
      <c r="T915" s="20">
        <v>0.30199999999999999</v>
      </c>
      <c r="U915" s="20">
        <v>0.30499999999999999</v>
      </c>
      <c r="V915" s="20">
        <f t="shared" si="28"/>
        <v>1.9431327476805999E-3</v>
      </c>
      <c r="W915" s="20">
        <f t="shared" si="29"/>
        <v>1.3445389536771152E-2</v>
      </c>
    </row>
    <row r="916" spans="1:23" x14ac:dyDescent="0.25">
      <c r="A916" s="18">
        <v>10543</v>
      </c>
      <c r="B916" s="18">
        <v>13257</v>
      </c>
      <c r="C916" s="18">
        <v>2510</v>
      </c>
      <c r="D916" s="18">
        <v>2510</v>
      </c>
      <c r="E916" s="18" t="s">
        <v>116</v>
      </c>
      <c r="F916" s="18" t="s">
        <v>196</v>
      </c>
      <c r="G916" s="19">
        <v>93.630235972600005</v>
      </c>
      <c r="H916" s="19">
        <v>37.890799999999999</v>
      </c>
      <c r="I916" s="18" t="s">
        <v>79</v>
      </c>
      <c r="J916" s="18" t="s">
        <v>80</v>
      </c>
      <c r="K916" s="18">
        <v>38</v>
      </c>
      <c r="L916" s="18">
        <v>28</v>
      </c>
      <c r="M916" s="18" t="s">
        <v>249</v>
      </c>
      <c r="N916" s="18" t="s">
        <v>277</v>
      </c>
      <c r="O916" s="18" t="s">
        <v>277</v>
      </c>
      <c r="P916" s="19">
        <v>11653.9687935</v>
      </c>
      <c r="Q916" s="19">
        <v>4078516.7648499999</v>
      </c>
      <c r="R916" s="20">
        <v>0.93661000000000005</v>
      </c>
      <c r="S916" s="20">
        <v>6.5087910000000004</v>
      </c>
      <c r="T916" s="20">
        <v>0.30199999999999999</v>
      </c>
      <c r="U916" s="20">
        <v>0.30499999999999999</v>
      </c>
      <c r="V916" s="20">
        <f t="shared" si="28"/>
        <v>24.771253727223996</v>
      </c>
      <c r="W916" s="20">
        <f t="shared" si="29"/>
        <v>171.40319212584603</v>
      </c>
    </row>
    <row r="917" spans="1:23" x14ac:dyDescent="0.25">
      <c r="A917" s="18">
        <v>10544</v>
      </c>
      <c r="B917" s="18">
        <v>13258</v>
      </c>
      <c r="C917" s="18">
        <v>2510</v>
      </c>
      <c r="D917" s="18">
        <v>2510</v>
      </c>
      <c r="E917" s="18" t="s">
        <v>116</v>
      </c>
      <c r="F917" s="18" t="s">
        <v>117</v>
      </c>
      <c r="G917" s="19">
        <v>17.172817110099999</v>
      </c>
      <c r="H917" s="19">
        <v>6.9495899999999997</v>
      </c>
      <c r="I917" s="18" t="s">
        <v>79</v>
      </c>
      <c r="J917" s="18" t="s">
        <v>80</v>
      </c>
      <c r="K917" s="18">
        <v>38</v>
      </c>
      <c r="L917" s="18">
        <v>28</v>
      </c>
      <c r="M917" s="18" t="s">
        <v>249</v>
      </c>
      <c r="N917" s="18" t="s">
        <v>277</v>
      </c>
      <c r="O917" s="18" t="s">
        <v>277</v>
      </c>
      <c r="P917" s="19">
        <v>4159.6773176300003</v>
      </c>
      <c r="Q917" s="19">
        <v>748044.92112800002</v>
      </c>
      <c r="R917" s="20">
        <v>0.93661000000000005</v>
      </c>
      <c r="S917" s="20">
        <v>6.5087910000000004</v>
      </c>
      <c r="T917" s="20">
        <v>0.30199999999999999</v>
      </c>
      <c r="U917" s="20">
        <v>0.30499999999999999</v>
      </c>
      <c r="V917" s="20">
        <f t="shared" si="28"/>
        <v>4.5433207319501996</v>
      </c>
      <c r="W917" s="20">
        <f t="shared" si="29"/>
        <v>31.437233047754553</v>
      </c>
    </row>
    <row r="918" spans="1:23" x14ac:dyDescent="0.25">
      <c r="A918" s="18">
        <v>10545</v>
      </c>
      <c r="B918" s="18">
        <v>13259</v>
      </c>
      <c r="C918" s="18">
        <v>2510</v>
      </c>
      <c r="D918" s="18">
        <v>2510</v>
      </c>
      <c r="E918" s="18" t="s">
        <v>116</v>
      </c>
      <c r="F918" s="18" t="s">
        <v>117</v>
      </c>
      <c r="G918" s="19">
        <v>3.4664827962300002</v>
      </c>
      <c r="H918" s="19">
        <v>1.4028400000000001</v>
      </c>
      <c r="I918" s="18" t="s">
        <v>79</v>
      </c>
      <c r="J918" s="18" t="s">
        <v>80</v>
      </c>
      <c r="K918" s="18">
        <v>38</v>
      </c>
      <c r="L918" s="18">
        <v>28</v>
      </c>
      <c r="M918" s="18" t="s">
        <v>249</v>
      </c>
      <c r="N918" s="18" t="s">
        <v>277</v>
      </c>
      <c r="O918" s="18" t="s">
        <v>277</v>
      </c>
      <c r="P918" s="19">
        <v>1653.92601651</v>
      </c>
      <c r="Q918" s="19">
        <v>150999.38660299999</v>
      </c>
      <c r="R918" s="20">
        <v>0.93661000000000005</v>
      </c>
      <c r="S918" s="20">
        <v>6.5087910000000004</v>
      </c>
      <c r="T918" s="20">
        <v>0.30199999999999999</v>
      </c>
      <c r="U918" s="20">
        <v>0.30499999999999999</v>
      </c>
      <c r="V918" s="20">
        <f t="shared" si="28"/>
        <v>0.91711195273520008</v>
      </c>
      <c r="W918" s="20">
        <f t="shared" si="29"/>
        <v>6.3459006946758016</v>
      </c>
    </row>
    <row r="919" spans="1:23" x14ac:dyDescent="0.25">
      <c r="A919" s="18">
        <v>10546</v>
      </c>
      <c r="B919" s="18">
        <v>13260</v>
      </c>
      <c r="C919" s="18">
        <v>2510</v>
      </c>
      <c r="D919" s="18">
        <v>2510</v>
      </c>
      <c r="E919" s="18" t="s">
        <v>116</v>
      </c>
      <c r="F919" s="18" t="s">
        <v>117</v>
      </c>
      <c r="G919" s="19">
        <v>35.402096681800003</v>
      </c>
      <c r="H919" s="19">
        <v>14.326700000000001</v>
      </c>
      <c r="I919" s="18" t="s">
        <v>79</v>
      </c>
      <c r="J919" s="18" t="s">
        <v>80</v>
      </c>
      <c r="K919" s="18">
        <v>38</v>
      </c>
      <c r="L919" s="18">
        <v>28</v>
      </c>
      <c r="M919" s="18" t="s">
        <v>249</v>
      </c>
      <c r="N919" s="18" t="s">
        <v>277</v>
      </c>
      <c r="O919" s="18" t="s">
        <v>277</v>
      </c>
      <c r="P919" s="19">
        <v>10576.065063800001</v>
      </c>
      <c r="Q919" s="19">
        <v>1542109.1629999999</v>
      </c>
      <c r="R919" s="20">
        <v>0.93661000000000005</v>
      </c>
      <c r="S919" s="20">
        <v>6.5087910000000004</v>
      </c>
      <c r="T919" s="20">
        <v>0.30199999999999999</v>
      </c>
      <c r="U919" s="20">
        <v>0.30499999999999999</v>
      </c>
      <c r="V919" s="20">
        <f t="shared" si="28"/>
        <v>9.3661342799260012</v>
      </c>
      <c r="W919" s="20">
        <f t="shared" si="29"/>
        <v>64.808399733691502</v>
      </c>
    </row>
    <row r="920" spans="1:23" x14ac:dyDescent="0.25">
      <c r="A920" s="18">
        <v>11062</v>
      </c>
      <c r="B920" s="18">
        <v>10985</v>
      </c>
      <c r="C920" s="18">
        <v>2130</v>
      </c>
      <c r="D920" s="18">
        <v>2130</v>
      </c>
      <c r="E920" s="18" t="s">
        <v>116</v>
      </c>
      <c r="F920" s="18" t="s">
        <v>304</v>
      </c>
      <c r="G920" s="19">
        <v>16.758760839699999</v>
      </c>
      <c r="H920" s="19">
        <v>6.7820299999999998</v>
      </c>
      <c r="I920" s="18" t="s">
        <v>79</v>
      </c>
      <c r="J920" s="18" t="s">
        <v>80</v>
      </c>
      <c r="K920" s="18">
        <v>28</v>
      </c>
      <c r="L920" s="18">
        <v>22</v>
      </c>
      <c r="M920" s="18" t="s">
        <v>59</v>
      </c>
      <c r="N920" s="18" t="s">
        <v>62</v>
      </c>
      <c r="O920" s="18" t="s">
        <v>63</v>
      </c>
      <c r="P920" s="19">
        <v>9317.1473005499993</v>
      </c>
      <c r="Q920" s="19">
        <v>730008.70213500003</v>
      </c>
      <c r="R920" s="20">
        <v>0.72053599999999995</v>
      </c>
      <c r="S920" s="20">
        <v>8.7042389999999994</v>
      </c>
      <c r="T920" s="20">
        <v>0.30199999999999999</v>
      </c>
      <c r="U920" s="20">
        <v>0.30499999999999999</v>
      </c>
      <c r="V920" s="20">
        <f t="shared" si="28"/>
        <v>3.4109143441198393</v>
      </c>
      <c r="W920" s="20">
        <f t="shared" si="29"/>
        <v>41.02752496749315</v>
      </c>
    </row>
    <row r="921" spans="1:23" x14ac:dyDescent="0.25">
      <c r="A921" s="18">
        <v>11063</v>
      </c>
      <c r="B921" s="18">
        <v>10986</v>
      </c>
      <c r="C921" s="18">
        <v>2130</v>
      </c>
      <c r="D921" s="18">
        <v>2130</v>
      </c>
      <c r="E921" s="18" t="s">
        <v>116</v>
      </c>
      <c r="F921" s="18" t="s">
        <v>304</v>
      </c>
      <c r="G921" s="19">
        <v>25.710558472399999</v>
      </c>
      <c r="H921" s="19">
        <v>10.4047</v>
      </c>
      <c r="I921" s="18" t="s">
        <v>79</v>
      </c>
      <c r="J921" s="18" t="s">
        <v>80</v>
      </c>
      <c r="K921" s="18">
        <v>28</v>
      </c>
      <c r="L921" s="18">
        <v>22</v>
      </c>
      <c r="M921" s="18" t="s">
        <v>59</v>
      </c>
      <c r="N921" s="18" t="s">
        <v>62</v>
      </c>
      <c r="O921" s="18" t="s">
        <v>63</v>
      </c>
      <c r="P921" s="19">
        <v>8371.4517852600002</v>
      </c>
      <c r="Q921" s="19">
        <v>1119947.44726</v>
      </c>
      <c r="R921" s="20">
        <v>0.72053599999999995</v>
      </c>
      <c r="S921" s="20">
        <v>8.7042389999999994</v>
      </c>
      <c r="T921" s="20">
        <v>0.30199999999999999</v>
      </c>
      <c r="U921" s="20">
        <v>0.30499999999999999</v>
      </c>
      <c r="V921" s="20">
        <f t="shared" si="28"/>
        <v>5.2328787216015993</v>
      </c>
      <c r="W921" s="20">
        <f t="shared" si="29"/>
        <v>62.942671888693503</v>
      </c>
    </row>
    <row r="922" spans="1:23" x14ac:dyDescent="0.25">
      <c r="A922" s="18">
        <v>11064</v>
      </c>
      <c r="B922" s="18">
        <v>10987</v>
      </c>
      <c r="C922" s="18">
        <v>2130</v>
      </c>
      <c r="D922" s="18">
        <v>2130</v>
      </c>
      <c r="E922" s="18" t="s">
        <v>116</v>
      </c>
      <c r="F922" s="18" t="s">
        <v>304</v>
      </c>
      <c r="G922" s="19">
        <v>27.3049671721</v>
      </c>
      <c r="H922" s="19">
        <v>11.049899999999999</v>
      </c>
      <c r="I922" s="18" t="s">
        <v>79</v>
      </c>
      <c r="J922" s="18" t="s">
        <v>80</v>
      </c>
      <c r="K922" s="18">
        <v>28</v>
      </c>
      <c r="L922" s="18">
        <v>22</v>
      </c>
      <c r="M922" s="18" t="s">
        <v>59</v>
      </c>
      <c r="N922" s="18" t="s">
        <v>62</v>
      </c>
      <c r="O922" s="18" t="s">
        <v>63</v>
      </c>
      <c r="P922" s="19">
        <v>10845.895628300001</v>
      </c>
      <c r="Q922" s="19">
        <v>1189399.6124</v>
      </c>
      <c r="R922" s="20">
        <v>0.72053599999999995</v>
      </c>
      <c r="S922" s="20">
        <v>8.7042389999999994</v>
      </c>
      <c r="T922" s="20">
        <v>0.30199999999999999</v>
      </c>
      <c r="U922" s="20">
        <v>0.30499999999999999</v>
      </c>
      <c r="V922" s="20">
        <f t="shared" si="28"/>
        <v>5.557371820987199</v>
      </c>
      <c r="W922" s="20">
        <f t="shared" si="29"/>
        <v>66.845774515639491</v>
      </c>
    </row>
    <row r="923" spans="1:23" x14ac:dyDescent="0.25">
      <c r="A923" s="18">
        <v>11065</v>
      </c>
      <c r="B923" s="18">
        <v>10988</v>
      </c>
      <c r="C923" s="18">
        <v>2130</v>
      </c>
      <c r="D923" s="18">
        <v>2130</v>
      </c>
      <c r="E923" s="18" t="s">
        <v>116</v>
      </c>
      <c r="F923" s="18" t="s">
        <v>304</v>
      </c>
      <c r="G923" s="19">
        <v>3.28037747687</v>
      </c>
      <c r="H923" s="19">
        <v>1.32752</v>
      </c>
      <c r="I923" s="18" t="s">
        <v>79</v>
      </c>
      <c r="J923" s="18" t="s">
        <v>80</v>
      </c>
      <c r="K923" s="18">
        <v>28</v>
      </c>
      <c r="L923" s="18">
        <v>22</v>
      </c>
      <c r="M923" s="18" t="s">
        <v>59</v>
      </c>
      <c r="N923" s="18" t="s">
        <v>62</v>
      </c>
      <c r="O923" s="18" t="s">
        <v>63</v>
      </c>
      <c r="P923" s="19">
        <v>1690.4576077500001</v>
      </c>
      <c r="Q923" s="19">
        <v>142892.671321</v>
      </c>
      <c r="R923" s="20">
        <v>0.72053599999999995</v>
      </c>
      <c r="S923" s="20">
        <v>8.7042389999999994</v>
      </c>
      <c r="T923" s="20">
        <v>0.30199999999999999</v>
      </c>
      <c r="U923" s="20">
        <v>0.30499999999999999</v>
      </c>
      <c r="V923" s="20">
        <f t="shared" si="28"/>
        <v>0.66765511360255991</v>
      </c>
      <c r="W923" s="20">
        <f t="shared" si="29"/>
        <v>8.0307606933096007</v>
      </c>
    </row>
    <row r="924" spans="1:23" x14ac:dyDescent="0.25">
      <c r="A924" s="18">
        <v>11066</v>
      </c>
      <c r="B924" s="18">
        <v>10989</v>
      </c>
      <c r="C924" s="18">
        <v>2130</v>
      </c>
      <c r="D924" s="18">
        <v>2130</v>
      </c>
      <c r="E924" s="18" t="s">
        <v>116</v>
      </c>
      <c r="F924" s="18" t="s">
        <v>304</v>
      </c>
      <c r="G924" s="19">
        <v>156.11036898399999</v>
      </c>
      <c r="H924" s="19">
        <v>63.175600000000003</v>
      </c>
      <c r="I924" s="18" t="s">
        <v>79</v>
      </c>
      <c r="J924" s="18" t="s">
        <v>80</v>
      </c>
      <c r="K924" s="18">
        <v>28</v>
      </c>
      <c r="L924" s="18">
        <v>22</v>
      </c>
      <c r="M924" s="18" t="s">
        <v>59</v>
      </c>
      <c r="N924" s="18" t="s">
        <v>62</v>
      </c>
      <c r="O924" s="18" t="s">
        <v>63</v>
      </c>
      <c r="P924" s="19">
        <v>28831.078891599998</v>
      </c>
      <c r="Q924" s="19">
        <v>6800140.4723100001</v>
      </c>
      <c r="R924" s="20">
        <v>0.72053599999999995</v>
      </c>
      <c r="S924" s="20">
        <v>8.7042389999999994</v>
      </c>
      <c r="T924" s="20">
        <v>0.30199999999999999</v>
      </c>
      <c r="U924" s="20">
        <v>0.30499999999999999</v>
      </c>
      <c r="V924" s="20">
        <f t="shared" si="28"/>
        <v>31.773165296876794</v>
      </c>
      <c r="W924" s="20">
        <f t="shared" si="29"/>
        <v>382.17738735103802</v>
      </c>
    </row>
    <row r="925" spans="1:23" x14ac:dyDescent="0.25">
      <c r="A925" s="18">
        <v>11067</v>
      </c>
      <c r="B925" s="18">
        <v>10990</v>
      </c>
      <c r="C925" s="18">
        <v>2130</v>
      </c>
      <c r="D925" s="18">
        <v>2130</v>
      </c>
      <c r="E925" s="18" t="s">
        <v>116</v>
      </c>
      <c r="F925" s="18" t="s">
        <v>304</v>
      </c>
      <c r="G925" s="19">
        <v>28.518508583100001</v>
      </c>
      <c r="H925" s="19">
        <v>11.541</v>
      </c>
      <c r="I925" s="18" t="s">
        <v>79</v>
      </c>
      <c r="J925" s="18" t="s">
        <v>80</v>
      </c>
      <c r="K925" s="18">
        <v>28</v>
      </c>
      <c r="L925" s="18">
        <v>22</v>
      </c>
      <c r="M925" s="18" t="s">
        <v>59</v>
      </c>
      <c r="N925" s="18" t="s">
        <v>62</v>
      </c>
      <c r="O925" s="18" t="s">
        <v>63</v>
      </c>
      <c r="P925" s="19">
        <v>4994.2813775900004</v>
      </c>
      <c r="Q925" s="19">
        <v>1242261.2648199999</v>
      </c>
      <c r="R925" s="20">
        <v>0.72053599999999995</v>
      </c>
      <c r="S925" s="20">
        <v>8.7042389999999994</v>
      </c>
      <c r="T925" s="20">
        <v>0.30199999999999999</v>
      </c>
      <c r="U925" s="20">
        <v>0.30499999999999999</v>
      </c>
      <c r="V925" s="20">
        <f t="shared" si="28"/>
        <v>5.8043627712479999</v>
      </c>
      <c r="W925" s="20">
        <f t="shared" si="29"/>
        <v>69.816657497805011</v>
      </c>
    </row>
    <row r="926" spans="1:23" x14ac:dyDescent="0.25">
      <c r="A926" s="18">
        <v>11068</v>
      </c>
      <c r="B926" s="18">
        <v>10991</v>
      </c>
      <c r="C926" s="18">
        <v>2130</v>
      </c>
      <c r="D926" s="18">
        <v>2130</v>
      </c>
      <c r="E926" s="18" t="s">
        <v>116</v>
      </c>
      <c r="F926" s="18" t="s">
        <v>304</v>
      </c>
      <c r="G926" s="19">
        <v>28.8064166369</v>
      </c>
      <c r="H926" s="19">
        <v>11.657500000000001</v>
      </c>
      <c r="I926" s="18" t="s">
        <v>79</v>
      </c>
      <c r="J926" s="18" t="s">
        <v>80</v>
      </c>
      <c r="K926" s="18">
        <v>28</v>
      </c>
      <c r="L926" s="18">
        <v>22</v>
      </c>
      <c r="M926" s="18" t="s">
        <v>59</v>
      </c>
      <c r="N926" s="18" t="s">
        <v>62</v>
      </c>
      <c r="O926" s="18" t="s">
        <v>63</v>
      </c>
      <c r="P926" s="19">
        <v>6450.75736039</v>
      </c>
      <c r="Q926" s="19">
        <v>1254802.4894699999</v>
      </c>
      <c r="R926" s="20">
        <v>0.72053599999999995</v>
      </c>
      <c r="S926" s="20">
        <v>8.7042389999999994</v>
      </c>
      <c r="T926" s="20">
        <v>0.30199999999999999</v>
      </c>
      <c r="U926" s="20">
        <v>0.30499999999999999</v>
      </c>
      <c r="V926" s="20">
        <f t="shared" si="28"/>
        <v>5.8629545971599999</v>
      </c>
      <c r="W926" s="20">
        <f t="shared" si="29"/>
        <v>70.521417969037515</v>
      </c>
    </row>
    <row r="927" spans="1:23" x14ac:dyDescent="0.25">
      <c r="A927" s="18">
        <v>11069</v>
      </c>
      <c r="B927" s="18">
        <v>10992</v>
      </c>
      <c r="C927" s="18">
        <v>2130</v>
      </c>
      <c r="D927" s="18">
        <v>2130</v>
      </c>
      <c r="E927" s="18" t="s">
        <v>116</v>
      </c>
      <c r="F927" s="18" t="s">
        <v>304</v>
      </c>
      <c r="G927" s="19">
        <v>23.5503978584</v>
      </c>
      <c r="H927" s="19">
        <v>9.5305099999999996</v>
      </c>
      <c r="I927" s="18" t="s">
        <v>79</v>
      </c>
      <c r="J927" s="18" t="s">
        <v>80</v>
      </c>
      <c r="K927" s="18">
        <v>28</v>
      </c>
      <c r="L927" s="18">
        <v>22</v>
      </c>
      <c r="M927" s="18" t="s">
        <v>59</v>
      </c>
      <c r="N927" s="18" t="s">
        <v>62</v>
      </c>
      <c r="O927" s="18" t="s">
        <v>63</v>
      </c>
      <c r="P927" s="19">
        <v>7995.4248361099999</v>
      </c>
      <c r="Q927" s="19">
        <v>1025851.22729</v>
      </c>
      <c r="R927" s="20">
        <v>0.72053599999999995</v>
      </c>
      <c r="S927" s="20">
        <v>8.7042389999999994</v>
      </c>
      <c r="T927" s="20">
        <v>0.30199999999999999</v>
      </c>
      <c r="U927" s="20">
        <v>0.30499999999999999</v>
      </c>
      <c r="V927" s="20">
        <f t="shared" si="28"/>
        <v>4.7932187362452794</v>
      </c>
      <c r="W927" s="20">
        <f t="shared" si="29"/>
        <v>57.654306598163551</v>
      </c>
    </row>
    <row r="928" spans="1:23" x14ac:dyDescent="0.25">
      <c r="A928" s="18">
        <v>11070</v>
      </c>
      <c r="B928" s="18">
        <v>10993</v>
      </c>
      <c r="C928" s="18">
        <v>2130</v>
      </c>
      <c r="D928" s="18">
        <v>2130</v>
      </c>
      <c r="E928" s="18" t="s">
        <v>116</v>
      </c>
      <c r="F928" s="18" t="s">
        <v>304</v>
      </c>
      <c r="G928" s="19">
        <v>30.2557828996</v>
      </c>
      <c r="H928" s="19">
        <v>12.2441</v>
      </c>
      <c r="I928" s="18" t="s">
        <v>79</v>
      </c>
      <c r="J928" s="18" t="s">
        <v>80</v>
      </c>
      <c r="K928" s="18">
        <v>28</v>
      </c>
      <c r="L928" s="18">
        <v>22</v>
      </c>
      <c r="M928" s="18" t="s">
        <v>59</v>
      </c>
      <c r="N928" s="18" t="s">
        <v>62</v>
      </c>
      <c r="O928" s="18" t="s">
        <v>63</v>
      </c>
      <c r="P928" s="19">
        <v>8593.1934437500004</v>
      </c>
      <c r="Q928" s="19">
        <v>1317936.6313400001</v>
      </c>
      <c r="R928" s="20">
        <v>0.72053599999999995</v>
      </c>
      <c r="S928" s="20">
        <v>8.7042389999999994</v>
      </c>
      <c r="T928" s="20">
        <v>0.30199999999999999</v>
      </c>
      <c r="U928" s="20">
        <v>0.30499999999999999</v>
      </c>
      <c r="V928" s="20">
        <f t="shared" si="28"/>
        <v>6.1579757566447988</v>
      </c>
      <c r="W928" s="20">
        <f t="shared" si="29"/>
        <v>74.070023054230489</v>
      </c>
    </row>
    <row r="929" spans="1:23" x14ac:dyDescent="0.25">
      <c r="A929" s="18">
        <v>11071</v>
      </c>
      <c r="B929" s="18">
        <v>10994</v>
      </c>
      <c r="C929" s="18">
        <v>2130</v>
      </c>
      <c r="D929" s="18">
        <v>2130</v>
      </c>
      <c r="E929" s="18" t="s">
        <v>116</v>
      </c>
      <c r="F929" s="18" t="s">
        <v>304</v>
      </c>
      <c r="G929" s="19">
        <v>124.09503857200001</v>
      </c>
      <c r="H929" s="19">
        <v>50.219499999999996</v>
      </c>
      <c r="I929" s="18" t="s">
        <v>79</v>
      </c>
      <c r="J929" s="18" t="s">
        <v>80</v>
      </c>
      <c r="K929" s="18">
        <v>28</v>
      </c>
      <c r="L929" s="18">
        <v>22</v>
      </c>
      <c r="M929" s="18" t="s">
        <v>59</v>
      </c>
      <c r="N929" s="18" t="s">
        <v>62</v>
      </c>
      <c r="O929" s="18" t="s">
        <v>63</v>
      </c>
      <c r="P929" s="19">
        <v>19763.853885600001</v>
      </c>
      <c r="Q929" s="19">
        <v>5405558.25789</v>
      </c>
      <c r="R929" s="20">
        <v>0.72053599999999995</v>
      </c>
      <c r="S929" s="20">
        <v>8.7042389999999994</v>
      </c>
      <c r="T929" s="20">
        <v>0.30199999999999999</v>
      </c>
      <c r="U929" s="20">
        <v>0.30499999999999999</v>
      </c>
      <c r="V929" s="20">
        <f t="shared" si="28"/>
        <v>25.257100441095993</v>
      </c>
      <c r="W929" s="20">
        <f t="shared" si="29"/>
        <v>303.80015867004749</v>
      </c>
    </row>
    <row r="930" spans="1:23" x14ac:dyDescent="0.25">
      <c r="A930" s="18">
        <v>11072</v>
      </c>
      <c r="B930" s="18">
        <v>10995</v>
      </c>
      <c r="C930" s="18">
        <v>2130</v>
      </c>
      <c r="D930" s="18">
        <v>2130</v>
      </c>
      <c r="E930" s="18" t="s">
        <v>116</v>
      </c>
      <c r="F930" s="18" t="s">
        <v>304</v>
      </c>
      <c r="G930" s="19">
        <v>95.230081430699997</v>
      </c>
      <c r="H930" s="19">
        <v>38.538200000000003</v>
      </c>
      <c r="I930" s="18" t="s">
        <v>79</v>
      </c>
      <c r="J930" s="18" t="s">
        <v>80</v>
      </c>
      <c r="K930" s="18">
        <v>28</v>
      </c>
      <c r="L930" s="18">
        <v>22</v>
      </c>
      <c r="M930" s="18" t="s">
        <v>59</v>
      </c>
      <c r="N930" s="18" t="s">
        <v>62</v>
      </c>
      <c r="O930" s="18" t="s">
        <v>63</v>
      </c>
      <c r="P930" s="19">
        <v>30944.854803599999</v>
      </c>
      <c r="Q930" s="19">
        <v>4148205.7542400002</v>
      </c>
      <c r="R930" s="20">
        <v>0.72053599999999995</v>
      </c>
      <c r="S930" s="20">
        <v>8.7042389999999994</v>
      </c>
      <c r="T930" s="20">
        <v>0.30199999999999999</v>
      </c>
      <c r="U930" s="20">
        <v>0.30499999999999999</v>
      </c>
      <c r="V930" s="20">
        <f t="shared" si="28"/>
        <v>19.382176011689602</v>
      </c>
      <c r="W930" s="20">
        <f t="shared" si="29"/>
        <v>233.13476388371103</v>
      </c>
    </row>
    <row r="931" spans="1:23" x14ac:dyDescent="0.25">
      <c r="A931" s="18">
        <v>11073</v>
      </c>
      <c r="B931" s="18">
        <v>10996</v>
      </c>
      <c r="C931" s="18">
        <v>2130</v>
      </c>
      <c r="D931" s="18">
        <v>2130</v>
      </c>
      <c r="E931" s="18" t="s">
        <v>116</v>
      </c>
      <c r="F931" s="18" t="s">
        <v>304</v>
      </c>
      <c r="G931" s="19">
        <v>5.21319220094</v>
      </c>
      <c r="H931" s="19">
        <v>2.1097000000000001</v>
      </c>
      <c r="I931" s="18" t="s">
        <v>79</v>
      </c>
      <c r="J931" s="18" t="s">
        <v>80</v>
      </c>
      <c r="K931" s="18">
        <v>28</v>
      </c>
      <c r="L931" s="18">
        <v>22</v>
      </c>
      <c r="M931" s="18" t="s">
        <v>59</v>
      </c>
      <c r="N931" s="18" t="s">
        <v>62</v>
      </c>
      <c r="O931" s="18" t="s">
        <v>63</v>
      </c>
      <c r="P931" s="19">
        <v>2216.7233238600002</v>
      </c>
      <c r="Q931" s="19">
        <v>227085.743927</v>
      </c>
      <c r="R931" s="20">
        <v>0.72053599999999995</v>
      </c>
      <c r="S931" s="20">
        <v>8.7042389999999994</v>
      </c>
      <c r="T931" s="20">
        <v>0.30199999999999999</v>
      </c>
      <c r="U931" s="20">
        <v>0.30499999999999999</v>
      </c>
      <c r="V931" s="20">
        <f t="shared" si="28"/>
        <v>1.0610401298415999</v>
      </c>
      <c r="W931" s="20">
        <f t="shared" si="29"/>
        <v>12.762516447718502</v>
      </c>
    </row>
    <row r="932" spans="1:23" x14ac:dyDescent="0.25">
      <c r="A932" s="18">
        <v>11074</v>
      </c>
      <c r="B932" s="18">
        <v>10997</v>
      </c>
      <c r="C932" s="18">
        <v>2130</v>
      </c>
      <c r="D932" s="18">
        <v>2130</v>
      </c>
      <c r="E932" s="18" t="s">
        <v>116</v>
      </c>
      <c r="F932" s="18" t="s">
        <v>304</v>
      </c>
      <c r="G932" s="19">
        <v>8.3521638965600005</v>
      </c>
      <c r="H932" s="19">
        <v>3.38</v>
      </c>
      <c r="I932" s="18" t="s">
        <v>79</v>
      </c>
      <c r="J932" s="18" t="s">
        <v>80</v>
      </c>
      <c r="K932" s="18">
        <v>28</v>
      </c>
      <c r="L932" s="18">
        <v>22</v>
      </c>
      <c r="M932" s="18" t="s">
        <v>59</v>
      </c>
      <c r="N932" s="18" t="s">
        <v>62</v>
      </c>
      <c r="O932" s="18" t="s">
        <v>63</v>
      </c>
      <c r="P932" s="19">
        <v>5450.7127903299997</v>
      </c>
      <c r="Q932" s="19">
        <v>363818.804053</v>
      </c>
      <c r="R932" s="20">
        <v>0.72053599999999995</v>
      </c>
      <c r="S932" s="20">
        <v>8.7042389999999994</v>
      </c>
      <c r="T932" s="20">
        <v>0.30199999999999999</v>
      </c>
      <c r="U932" s="20">
        <v>0.30499999999999999</v>
      </c>
      <c r="V932" s="20">
        <f t="shared" si="28"/>
        <v>1.6999173526399995</v>
      </c>
      <c r="W932" s="20">
        <f t="shared" si="29"/>
        <v>20.447127834899998</v>
      </c>
    </row>
    <row r="933" spans="1:23" x14ac:dyDescent="0.25">
      <c r="A933" s="18">
        <v>11075</v>
      </c>
      <c r="B933" s="18">
        <v>10998</v>
      </c>
      <c r="C933" s="18">
        <v>2130</v>
      </c>
      <c r="D933" s="18">
        <v>2130</v>
      </c>
      <c r="E933" s="18" t="s">
        <v>116</v>
      </c>
      <c r="F933" s="18" t="s">
        <v>304</v>
      </c>
      <c r="G933" s="19">
        <v>30.183058799400001</v>
      </c>
      <c r="H933" s="19">
        <v>12.214700000000001</v>
      </c>
      <c r="I933" s="18" t="s">
        <v>79</v>
      </c>
      <c r="J933" s="18" t="s">
        <v>80</v>
      </c>
      <c r="K933" s="18">
        <v>28</v>
      </c>
      <c r="L933" s="18">
        <v>22</v>
      </c>
      <c r="M933" s="18" t="s">
        <v>59</v>
      </c>
      <c r="N933" s="18" t="s">
        <v>62</v>
      </c>
      <c r="O933" s="18" t="s">
        <v>63</v>
      </c>
      <c r="P933" s="19">
        <v>9298.7003148500007</v>
      </c>
      <c r="Q933" s="19">
        <v>1314768.7822100001</v>
      </c>
      <c r="R933" s="20">
        <v>0.72053599999999995</v>
      </c>
      <c r="S933" s="20">
        <v>8.7042389999999994</v>
      </c>
      <c r="T933" s="20">
        <v>0.30199999999999999</v>
      </c>
      <c r="U933" s="20">
        <v>0.30499999999999999</v>
      </c>
      <c r="V933" s="20">
        <f t="shared" si="28"/>
        <v>6.1431894932815991</v>
      </c>
      <c r="W933" s="20">
        <f t="shared" si="29"/>
        <v>73.8921693387435</v>
      </c>
    </row>
    <row r="934" spans="1:23" x14ac:dyDescent="0.25">
      <c r="A934" s="18">
        <v>11076</v>
      </c>
      <c r="B934" s="18">
        <v>10999</v>
      </c>
      <c r="C934" s="18">
        <v>2130</v>
      </c>
      <c r="D934" s="18">
        <v>2130</v>
      </c>
      <c r="E934" s="18" t="s">
        <v>116</v>
      </c>
      <c r="F934" s="18" t="s">
        <v>304</v>
      </c>
      <c r="G934" s="19">
        <v>6.11315061085</v>
      </c>
      <c r="H934" s="19">
        <v>2.4739</v>
      </c>
      <c r="I934" s="18" t="s">
        <v>79</v>
      </c>
      <c r="J934" s="18" t="s">
        <v>80</v>
      </c>
      <c r="K934" s="18">
        <v>28</v>
      </c>
      <c r="L934" s="18">
        <v>22</v>
      </c>
      <c r="M934" s="18" t="s">
        <v>59</v>
      </c>
      <c r="N934" s="18" t="s">
        <v>62</v>
      </c>
      <c r="O934" s="18" t="s">
        <v>63</v>
      </c>
      <c r="P934" s="19">
        <v>3278.5301668900001</v>
      </c>
      <c r="Q934" s="19">
        <v>266287.77545399999</v>
      </c>
      <c r="R934" s="20">
        <v>0.72053599999999995</v>
      </c>
      <c r="S934" s="20">
        <v>8.7042389999999994</v>
      </c>
      <c r="T934" s="20">
        <v>0.30199999999999999</v>
      </c>
      <c r="U934" s="20">
        <v>0.30499999999999999</v>
      </c>
      <c r="V934" s="20">
        <f t="shared" si="28"/>
        <v>1.2442087392591998</v>
      </c>
      <c r="W934" s="20">
        <f t="shared" si="29"/>
        <v>14.9657247191595</v>
      </c>
    </row>
    <row r="935" spans="1:23" x14ac:dyDescent="0.25">
      <c r="A935" s="18">
        <v>11077</v>
      </c>
      <c r="B935" s="18">
        <v>11000</v>
      </c>
      <c r="C935" s="18">
        <v>2130</v>
      </c>
      <c r="D935" s="18">
        <v>2130</v>
      </c>
      <c r="E935" s="18" t="s">
        <v>116</v>
      </c>
      <c r="F935" s="18" t="s">
        <v>304</v>
      </c>
      <c r="G935" s="19">
        <v>16.8905086846</v>
      </c>
      <c r="H935" s="19">
        <v>6.83535</v>
      </c>
      <c r="I935" s="18" t="s">
        <v>79</v>
      </c>
      <c r="J935" s="18" t="s">
        <v>80</v>
      </c>
      <c r="K935" s="18">
        <v>28</v>
      </c>
      <c r="L935" s="18">
        <v>22</v>
      </c>
      <c r="M935" s="18" t="s">
        <v>59</v>
      </c>
      <c r="N935" s="18" t="s">
        <v>62</v>
      </c>
      <c r="O935" s="18" t="s">
        <v>63</v>
      </c>
      <c r="P935" s="19">
        <v>6278.3849488100004</v>
      </c>
      <c r="Q935" s="19">
        <v>735747.61530299997</v>
      </c>
      <c r="R935" s="20">
        <v>0.72053599999999995</v>
      </c>
      <c r="S935" s="20">
        <v>8.7042389999999994</v>
      </c>
      <c r="T935" s="20">
        <v>0.30199999999999999</v>
      </c>
      <c r="U935" s="20">
        <v>0.30499999999999999</v>
      </c>
      <c r="V935" s="20">
        <f t="shared" si="28"/>
        <v>3.4377307918247997</v>
      </c>
      <c r="W935" s="20">
        <f t="shared" si="29"/>
        <v>41.350081433811752</v>
      </c>
    </row>
    <row r="936" spans="1:23" x14ac:dyDescent="0.25">
      <c r="A936" s="18">
        <v>11078</v>
      </c>
      <c r="B936" s="18">
        <v>11001</v>
      </c>
      <c r="C936" s="18">
        <v>2130</v>
      </c>
      <c r="D936" s="18">
        <v>2130</v>
      </c>
      <c r="E936" s="18" t="s">
        <v>116</v>
      </c>
      <c r="F936" s="18" t="s">
        <v>304</v>
      </c>
      <c r="G936" s="19">
        <v>6.3987108954799998</v>
      </c>
      <c r="H936" s="19">
        <v>2.5894699999999999</v>
      </c>
      <c r="I936" s="18" t="s">
        <v>79</v>
      </c>
      <c r="J936" s="18" t="s">
        <v>80</v>
      </c>
      <c r="K936" s="18">
        <v>28</v>
      </c>
      <c r="L936" s="18">
        <v>22</v>
      </c>
      <c r="M936" s="18" t="s">
        <v>59</v>
      </c>
      <c r="N936" s="18" t="s">
        <v>62</v>
      </c>
      <c r="O936" s="18" t="s">
        <v>63</v>
      </c>
      <c r="P936" s="19">
        <v>3430.5562765499999</v>
      </c>
      <c r="Q936" s="19">
        <v>278726.73169699998</v>
      </c>
      <c r="R936" s="20">
        <v>0.72053599999999995</v>
      </c>
      <c r="S936" s="20">
        <v>8.7042389999999994</v>
      </c>
      <c r="T936" s="20">
        <v>0.30199999999999999</v>
      </c>
      <c r="U936" s="20">
        <v>0.30499999999999999</v>
      </c>
      <c r="V936" s="20">
        <f t="shared" si="28"/>
        <v>1.3023328364321598</v>
      </c>
      <c r="W936" s="20">
        <f t="shared" si="29"/>
        <v>15.664859205514349</v>
      </c>
    </row>
    <row r="937" spans="1:23" x14ac:dyDescent="0.25">
      <c r="A937" s="18">
        <v>11079</v>
      </c>
      <c r="B937" s="18">
        <v>11002</v>
      </c>
      <c r="C937" s="18">
        <v>2130</v>
      </c>
      <c r="D937" s="18">
        <v>2130</v>
      </c>
      <c r="E937" s="18" t="s">
        <v>116</v>
      </c>
      <c r="F937" s="18" t="s">
        <v>304</v>
      </c>
      <c r="G937" s="19">
        <v>4.6255828401099999</v>
      </c>
      <c r="H937" s="19">
        <v>1.87191</v>
      </c>
      <c r="I937" s="18" t="s">
        <v>79</v>
      </c>
      <c r="J937" s="18" t="s">
        <v>80</v>
      </c>
      <c r="K937" s="18">
        <v>28</v>
      </c>
      <c r="L937" s="18">
        <v>22</v>
      </c>
      <c r="M937" s="18" t="s">
        <v>59</v>
      </c>
      <c r="N937" s="18" t="s">
        <v>62</v>
      </c>
      <c r="O937" s="18" t="s">
        <v>63</v>
      </c>
      <c r="P937" s="19">
        <v>2024.726762</v>
      </c>
      <c r="Q937" s="19">
        <v>201489.582555</v>
      </c>
      <c r="R937" s="20">
        <v>0.72053599999999995</v>
      </c>
      <c r="S937" s="20">
        <v>8.7042389999999994</v>
      </c>
      <c r="T937" s="20">
        <v>0.30199999999999999</v>
      </c>
      <c r="U937" s="20">
        <v>0.30499999999999999</v>
      </c>
      <c r="V937" s="20">
        <f t="shared" si="28"/>
        <v>0.94144742354447986</v>
      </c>
      <c r="W937" s="20">
        <f t="shared" si="29"/>
        <v>11.32401865841055</v>
      </c>
    </row>
    <row r="938" spans="1:23" x14ac:dyDescent="0.25">
      <c r="A938" s="18">
        <v>11080</v>
      </c>
      <c r="B938" s="18">
        <v>11003</v>
      </c>
      <c r="C938" s="18">
        <v>2130</v>
      </c>
      <c r="D938" s="18">
        <v>2130</v>
      </c>
      <c r="E938" s="18" t="s">
        <v>116</v>
      </c>
      <c r="F938" s="18" t="s">
        <v>304</v>
      </c>
      <c r="G938" s="19">
        <v>7.9237434044899997</v>
      </c>
      <c r="H938" s="19">
        <v>3.2066300000000001</v>
      </c>
      <c r="I938" s="18" t="s">
        <v>79</v>
      </c>
      <c r="J938" s="18" t="s">
        <v>80</v>
      </c>
      <c r="K938" s="18">
        <v>28</v>
      </c>
      <c r="L938" s="18">
        <v>22</v>
      </c>
      <c r="M938" s="18" t="s">
        <v>59</v>
      </c>
      <c r="N938" s="18" t="s">
        <v>62</v>
      </c>
      <c r="O938" s="18" t="s">
        <v>63</v>
      </c>
      <c r="P938" s="19">
        <v>3608.6639829400001</v>
      </c>
      <c r="Q938" s="19">
        <v>345156.88206799998</v>
      </c>
      <c r="R938" s="20">
        <v>0.72053599999999995</v>
      </c>
      <c r="S938" s="20">
        <v>8.7042389999999994</v>
      </c>
      <c r="T938" s="20">
        <v>0.30199999999999999</v>
      </c>
      <c r="U938" s="20">
        <v>0.30499999999999999</v>
      </c>
      <c r="V938" s="20">
        <f t="shared" si="28"/>
        <v>1.6127236628686399</v>
      </c>
      <c r="W938" s="20">
        <f t="shared" si="29"/>
        <v>19.39833536367615</v>
      </c>
    </row>
    <row r="939" spans="1:23" x14ac:dyDescent="0.25">
      <c r="A939" s="18">
        <v>11081</v>
      </c>
      <c r="B939" s="18">
        <v>11004</v>
      </c>
      <c r="C939" s="18">
        <v>2130</v>
      </c>
      <c r="D939" s="18">
        <v>2130</v>
      </c>
      <c r="E939" s="18" t="s">
        <v>116</v>
      </c>
      <c r="F939" s="18" t="s">
        <v>304</v>
      </c>
      <c r="G939" s="19">
        <v>30.201366798700001</v>
      </c>
      <c r="H939" s="19">
        <v>12.222099999999999</v>
      </c>
      <c r="I939" s="18" t="s">
        <v>79</v>
      </c>
      <c r="J939" s="18" t="s">
        <v>80</v>
      </c>
      <c r="K939" s="18">
        <v>28</v>
      </c>
      <c r="L939" s="18">
        <v>22</v>
      </c>
      <c r="M939" s="18" t="s">
        <v>59</v>
      </c>
      <c r="N939" s="18" t="s">
        <v>62</v>
      </c>
      <c r="O939" s="18" t="s">
        <v>63</v>
      </c>
      <c r="P939" s="19">
        <v>9294.4988914999994</v>
      </c>
      <c r="Q939" s="19">
        <v>1315566.27547</v>
      </c>
      <c r="R939" s="20">
        <v>0.72053599999999995</v>
      </c>
      <c r="S939" s="20">
        <v>8.7042389999999994</v>
      </c>
      <c r="T939" s="20">
        <v>0.30199999999999999</v>
      </c>
      <c r="U939" s="20">
        <v>0.30499999999999999</v>
      </c>
      <c r="V939" s="20">
        <f t="shared" si="28"/>
        <v>6.1469112058287987</v>
      </c>
      <c r="W939" s="20">
        <f t="shared" si="29"/>
        <v>73.936935239920501</v>
      </c>
    </row>
    <row r="940" spans="1:23" x14ac:dyDescent="0.25">
      <c r="A940" s="18">
        <v>11082</v>
      </c>
      <c r="B940" s="18">
        <v>11005</v>
      </c>
      <c r="C940" s="18">
        <v>2130</v>
      </c>
      <c r="D940" s="18">
        <v>2130</v>
      </c>
      <c r="E940" s="18" t="s">
        <v>116</v>
      </c>
      <c r="F940" s="18" t="s">
        <v>304</v>
      </c>
      <c r="G940" s="19">
        <v>8.5582458949699998</v>
      </c>
      <c r="H940" s="19">
        <v>3.4634</v>
      </c>
      <c r="I940" s="18" t="s">
        <v>79</v>
      </c>
      <c r="J940" s="18" t="s">
        <v>80</v>
      </c>
      <c r="K940" s="18">
        <v>28</v>
      </c>
      <c r="L940" s="18">
        <v>22</v>
      </c>
      <c r="M940" s="18" t="s">
        <v>59</v>
      </c>
      <c r="N940" s="18" t="s">
        <v>62</v>
      </c>
      <c r="O940" s="18" t="s">
        <v>63</v>
      </c>
      <c r="P940" s="19">
        <v>2554.25072963</v>
      </c>
      <c r="Q940" s="19">
        <v>372795.699998</v>
      </c>
      <c r="R940" s="20">
        <v>0.72053599999999995</v>
      </c>
      <c r="S940" s="20">
        <v>8.7042389999999994</v>
      </c>
      <c r="T940" s="20">
        <v>0.30199999999999999</v>
      </c>
      <c r="U940" s="20">
        <v>0.30499999999999999</v>
      </c>
      <c r="V940" s="20">
        <f t="shared" si="28"/>
        <v>1.7418620589151999</v>
      </c>
      <c r="W940" s="20">
        <f t="shared" si="29"/>
        <v>20.951651640057001</v>
      </c>
    </row>
    <row r="941" spans="1:23" x14ac:dyDescent="0.25">
      <c r="A941" s="18">
        <v>11083</v>
      </c>
      <c r="B941" s="18">
        <v>11006</v>
      </c>
      <c r="C941" s="18">
        <v>2130</v>
      </c>
      <c r="D941" s="18">
        <v>2130</v>
      </c>
      <c r="E941" s="18" t="s">
        <v>116</v>
      </c>
      <c r="F941" s="18" t="s">
        <v>304</v>
      </c>
      <c r="G941" s="19">
        <v>16.682441390899999</v>
      </c>
      <c r="H941" s="19">
        <v>6.7511400000000004</v>
      </c>
      <c r="I941" s="18" t="s">
        <v>79</v>
      </c>
      <c r="J941" s="18" t="s">
        <v>80</v>
      </c>
      <c r="K941" s="18">
        <v>28</v>
      </c>
      <c r="L941" s="18">
        <v>22</v>
      </c>
      <c r="M941" s="18" t="s">
        <v>59</v>
      </c>
      <c r="N941" s="18" t="s">
        <v>62</v>
      </c>
      <c r="O941" s="18" t="s">
        <v>63</v>
      </c>
      <c r="P941" s="19">
        <v>4672.5713149599997</v>
      </c>
      <c r="Q941" s="19">
        <v>726684.24024099996</v>
      </c>
      <c r="R941" s="20">
        <v>0.72053599999999995</v>
      </c>
      <c r="S941" s="20">
        <v>8.7042389999999994</v>
      </c>
      <c r="T941" s="20">
        <v>0.30199999999999999</v>
      </c>
      <c r="U941" s="20">
        <v>0.30499999999999999</v>
      </c>
      <c r="V941" s="20">
        <f t="shared" si="28"/>
        <v>3.3953787089059198</v>
      </c>
      <c r="W941" s="20">
        <f t="shared" si="29"/>
        <v>40.840657577309706</v>
      </c>
    </row>
    <row r="942" spans="1:23" x14ac:dyDescent="0.25">
      <c r="A942" s="18">
        <v>11084</v>
      </c>
      <c r="B942" s="18">
        <v>11007</v>
      </c>
      <c r="C942" s="18">
        <v>2130</v>
      </c>
      <c r="D942" s="18">
        <v>2130</v>
      </c>
      <c r="E942" s="18" t="s">
        <v>116</v>
      </c>
      <c r="F942" s="18" t="s">
        <v>304</v>
      </c>
      <c r="G942" s="19">
        <v>95.725340067600001</v>
      </c>
      <c r="H942" s="19">
        <v>38.738700000000001</v>
      </c>
      <c r="I942" s="18" t="s">
        <v>79</v>
      </c>
      <c r="J942" s="18" t="s">
        <v>80</v>
      </c>
      <c r="K942" s="18">
        <v>28</v>
      </c>
      <c r="L942" s="18">
        <v>22</v>
      </c>
      <c r="M942" s="18" t="s">
        <v>59</v>
      </c>
      <c r="N942" s="18" t="s">
        <v>62</v>
      </c>
      <c r="O942" s="18" t="s">
        <v>63</v>
      </c>
      <c r="P942" s="19">
        <v>11424.921804199999</v>
      </c>
      <c r="Q942" s="19">
        <v>4169779.1341800001</v>
      </c>
      <c r="R942" s="20">
        <v>0.72053599999999995</v>
      </c>
      <c r="S942" s="20">
        <v>8.7042389999999994</v>
      </c>
      <c r="T942" s="20">
        <v>0.30199999999999999</v>
      </c>
      <c r="U942" s="20">
        <v>0.30499999999999999</v>
      </c>
      <c r="V942" s="20">
        <f t="shared" si="28"/>
        <v>19.483014304353599</v>
      </c>
      <c r="W942" s="20">
        <f t="shared" si="29"/>
        <v>234.34767782776353</v>
      </c>
    </row>
    <row r="943" spans="1:23" x14ac:dyDescent="0.25">
      <c r="A943" s="18">
        <v>11085</v>
      </c>
      <c r="B943" s="18">
        <v>11008</v>
      </c>
      <c r="C943" s="18">
        <v>2130</v>
      </c>
      <c r="D943" s="18">
        <v>2130</v>
      </c>
      <c r="E943" s="18" t="s">
        <v>116</v>
      </c>
      <c r="F943" s="18" t="s">
        <v>304</v>
      </c>
      <c r="G943" s="19">
        <v>40.1349947804</v>
      </c>
      <c r="H943" s="19">
        <v>16.242100000000001</v>
      </c>
      <c r="I943" s="18" t="s">
        <v>79</v>
      </c>
      <c r="J943" s="18" t="s">
        <v>80</v>
      </c>
      <c r="K943" s="18">
        <v>28</v>
      </c>
      <c r="L943" s="18">
        <v>22</v>
      </c>
      <c r="M943" s="18" t="s">
        <v>59</v>
      </c>
      <c r="N943" s="18" t="s">
        <v>62</v>
      </c>
      <c r="O943" s="18" t="s">
        <v>63</v>
      </c>
      <c r="P943" s="19">
        <v>7462.1205677500002</v>
      </c>
      <c r="Q943" s="19">
        <v>1748273.37952</v>
      </c>
      <c r="R943" s="20">
        <v>0.72053599999999995</v>
      </c>
      <c r="S943" s="20">
        <v>8.7042389999999994</v>
      </c>
      <c r="T943" s="20">
        <v>0.30199999999999999</v>
      </c>
      <c r="U943" s="20">
        <v>0.30499999999999999</v>
      </c>
      <c r="V943" s="20">
        <f t="shared" si="28"/>
        <v>8.1687064003887997</v>
      </c>
      <c r="W943" s="20">
        <f t="shared" si="29"/>
        <v>98.255708582020517</v>
      </c>
    </row>
    <row r="944" spans="1:23" x14ac:dyDescent="0.25">
      <c r="A944" s="18">
        <v>11086</v>
      </c>
      <c r="B944" s="18">
        <v>11009</v>
      </c>
      <c r="C944" s="18">
        <v>2130</v>
      </c>
      <c r="D944" s="18">
        <v>2130</v>
      </c>
      <c r="E944" s="18" t="s">
        <v>116</v>
      </c>
      <c r="F944" s="18" t="s">
        <v>304</v>
      </c>
      <c r="G944" s="19">
        <v>42.6966198947</v>
      </c>
      <c r="H944" s="19">
        <v>17.278700000000001</v>
      </c>
      <c r="I944" s="18" t="s">
        <v>79</v>
      </c>
      <c r="J944" s="18" t="s">
        <v>80</v>
      </c>
      <c r="K944" s="18">
        <v>28</v>
      </c>
      <c r="L944" s="18">
        <v>22</v>
      </c>
      <c r="M944" s="18" t="s">
        <v>59</v>
      </c>
      <c r="N944" s="18" t="s">
        <v>62</v>
      </c>
      <c r="O944" s="18" t="s">
        <v>63</v>
      </c>
      <c r="P944" s="19">
        <v>10482.278046900001</v>
      </c>
      <c r="Q944" s="19">
        <v>1859857.3231599999</v>
      </c>
      <c r="R944" s="20">
        <v>0.72053599999999995</v>
      </c>
      <c r="S944" s="20">
        <v>8.7042389999999994</v>
      </c>
      <c r="T944" s="20">
        <v>0.30199999999999999</v>
      </c>
      <c r="U944" s="20">
        <v>0.30499999999999999</v>
      </c>
      <c r="V944" s="20">
        <f t="shared" si="28"/>
        <v>8.6900479174735992</v>
      </c>
      <c r="W944" s="20">
        <f t="shared" si="29"/>
        <v>104.52656441446351</v>
      </c>
    </row>
    <row r="945" spans="1:23" x14ac:dyDescent="0.25">
      <c r="A945" s="18">
        <v>11087</v>
      </c>
      <c r="B945" s="18">
        <v>11010</v>
      </c>
      <c r="C945" s="18">
        <v>2130</v>
      </c>
      <c r="D945" s="18">
        <v>2130</v>
      </c>
      <c r="E945" s="18" t="s">
        <v>116</v>
      </c>
      <c r="F945" s="18" t="s">
        <v>304</v>
      </c>
      <c r="G945" s="19">
        <v>8.1321917986799992</v>
      </c>
      <c r="H945" s="19">
        <v>3.2909799999999998</v>
      </c>
      <c r="I945" s="18" t="s">
        <v>79</v>
      </c>
      <c r="J945" s="18" t="s">
        <v>80</v>
      </c>
      <c r="K945" s="18">
        <v>28</v>
      </c>
      <c r="L945" s="18">
        <v>22</v>
      </c>
      <c r="M945" s="18" t="s">
        <v>59</v>
      </c>
      <c r="N945" s="18" t="s">
        <v>62</v>
      </c>
      <c r="O945" s="18" t="s">
        <v>63</v>
      </c>
      <c r="P945" s="19">
        <v>3566.95607496</v>
      </c>
      <c r="Q945" s="19">
        <v>354236.85779899999</v>
      </c>
      <c r="R945" s="20">
        <v>0.72053599999999995</v>
      </c>
      <c r="S945" s="20">
        <v>8.7042389999999994</v>
      </c>
      <c r="T945" s="20">
        <v>0.30199999999999999</v>
      </c>
      <c r="U945" s="20">
        <v>0.30499999999999999</v>
      </c>
      <c r="V945" s="20">
        <f t="shared" si="28"/>
        <v>1.6551461565654395</v>
      </c>
      <c r="W945" s="20">
        <f t="shared" si="29"/>
        <v>19.908606142632898</v>
      </c>
    </row>
    <row r="946" spans="1:23" x14ac:dyDescent="0.25">
      <c r="A946" s="18">
        <v>11088</v>
      </c>
      <c r="B946" s="18">
        <v>11011</v>
      </c>
      <c r="C946" s="18">
        <v>2130</v>
      </c>
      <c r="D946" s="18">
        <v>2130</v>
      </c>
      <c r="E946" s="18" t="s">
        <v>116</v>
      </c>
      <c r="F946" s="18" t="s">
        <v>304</v>
      </c>
      <c r="G946" s="19">
        <v>10.811721369800001</v>
      </c>
      <c r="H946" s="19">
        <v>4.3753500000000001</v>
      </c>
      <c r="I946" s="18" t="s">
        <v>79</v>
      </c>
      <c r="J946" s="18" t="s">
        <v>80</v>
      </c>
      <c r="K946" s="18">
        <v>28</v>
      </c>
      <c r="L946" s="18">
        <v>22</v>
      </c>
      <c r="M946" s="18" t="s">
        <v>59</v>
      </c>
      <c r="N946" s="18" t="s">
        <v>62</v>
      </c>
      <c r="O946" s="18" t="s">
        <v>63</v>
      </c>
      <c r="P946" s="19">
        <v>5018.1456820000003</v>
      </c>
      <c r="Q946" s="19">
        <v>470956.69903900003</v>
      </c>
      <c r="R946" s="20">
        <v>0.72053599999999995</v>
      </c>
      <c r="S946" s="20">
        <v>8.7042389999999994</v>
      </c>
      <c r="T946" s="20">
        <v>0.30199999999999999</v>
      </c>
      <c r="U946" s="20">
        <v>0.30499999999999999</v>
      </c>
      <c r="V946" s="20">
        <f t="shared" si="28"/>
        <v>2.2005128369447999</v>
      </c>
      <c r="W946" s="20">
        <f t="shared" si="29"/>
        <v>26.46844401551175</v>
      </c>
    </row>
    <row r="947" spans="1:23" x14ac:dyDescent="0.25">
      <c r="A947" s="18">
        <v>11594</v>
      </c>
      <c r="B947" s="18">
        <v>11537</v>
      </c>
      <c r="C947" s="18">
        <v>2130</v>
      </c>
      <c r="D947" s="18">
        <v>2130</v>
      </c>
      <c r="E947" s="18" t="s">
        <v>171</v>
      </c>
      <c r="F947" s="18" t="s">
        <v>172</v>
      </c>
      <c r="G947" s="19">
        <v>20.799517217799998</v>
      </c>
      <c r="H947" s="19">
        <v>8.4172700000000003</v>
      </c>
      <c r="I947" s="18" t="s">
        <v>24</v>
      </c>
      <c r="J947" s="18" t="s">
        <v>173</v>
      </c>
      <c r="K947" s="18">
        <v>28</v>
      </c>
      <c r="L947" s="18">
        <v>22</v>
      </c>
      <c r="M947" s="18" t="s">
        <v>59</v>
      </c>
      <c r="N947" s="18" t="s">
        <v>62</v>
      </c>
      <c r="O947" s="18" t="s">
        <v>63</v>
      </c>
      <c r="P947" s="19">
        <v>33411.587517799999</v>
      </c>
      <c r="Q947" s="19">
        <v>5421476.4828300001</v>
      </c>
      <c r="R947" s="20">
        <v>0.71915099999999998</v>
      </c>
      <c r="S947" s="20">
        <v>10.312696000000001</v>
      </c>
      <c r="T947" s="20">
        <v>0.78300000000000003</v>
      </c>
      <c r="U947" s="20">
        <v>0.6</v>
      </c>
      <c r="V947" s="20">
        <f t="shared" si="28"/>
        <v>1.3135635258960898</v>
      </c>
      <c r="W947" s="20">
        <f t="shared" si="29"/>
        <v>34.721898663968005</v>
      </c>
    </row>
    <row r="948" spans="1:23" x14ac:dyDescent="0.25">
      <c r="A948" s="18">
        <v>11601</v>
      </c>
      <c r="B948" s="18">
        <v>11544</v>
      </c>
      <c r="C948" s="18">
        <v>2130</v>
      </c>
      <c r="D948" s="18">
        <v>2130</v>
      </c>
      <c r="E948" s="18" t="s">
        <v>171</v>
      </c>
      <c r="F948" s="18" t="s">
        <v>172</v>
      </c>
      <c r="G948" s="19">
        <v>3.5390459704000001</v>
      </c>
      <c r="H948" s="19">
        <v>1.4321999999999999</v>
      </c>
      <c r="I948" s="18" t="s">
        <v>24</v>
      </c>
      <c r="J948" s="18" t="s">
        <v>173</v>
      </c>
      <c r="K948" s="18">
        <v>28</v>
      </c>
      <c r="L948" s="18">
        <v>22</v>
      </c>
      <c r="M948" s="18" t="s">
        <v>59</v>
      </c>
      <c r="N948" s="18" t="s">
        <v>62</v>
      </c>
      <c r="O948" s="18" t="s">
        <v>63</v>
      </c>
      <c r="P948" s="19">
        <v>7342.0368785500004</v>
      </c>
      <c r="Q948" s="19">
        <v>683776.56047200004</v>
      </c>
      <c r="R948" s="20">
        <v>0.71915099999999998</v>
      </c>
      <c r="S948" s="20">
        <v>10.312696000000001</v>
      </c>
      <c r="T948" s="20">
        <v>0.78300000000000003</v>
      </c>
      <c r="U948" s="20">
        <v>0.6</v>
      </c>
      <c r="V948" s="20">
        <f t="shared" si="28"/>
        <v>0.22350306949739993</v>
      </c>
      <c r="W948" s="20">
        <f t="shared" si="29"/>
        <v>5.90793728448</v>
      </c>
    </row>
    <row r="949" spans="1:23" x14ac:dyDescent="0.25">
      <c r="A949" s="18">
        <v>11603</v>
      </c>
      <c r="B949" s="18">
        <v>11546</v>
      </c>
      <c r="C949" s="18">
        <v>2130</v>
      </c>
      <c r="D949" s="18">
        <v>2130</v>
      </c>
      <c r="E949" s="18" t="s">
        <v>171</v>
      </c>
      <c r="F949" s="18" t="s">
        <v>172</v>
      </c>
      <c r="G949" s="19">
        <v>10.4162535826</v>
      </c>
      <c r="H949" s="19">
        <v>4.2153099999999997</v>
      </c>
      <c r="I949" s="18" t="s">
        <v>24</v>
      </c>
      <c r="J949" s="18" t="s">
        <v>173</v>
      </c>
      <c r="K949" s="18">
        <v>28</v>
      </c>
      <c r="L949" s="18">
        <v>22</v>
      </c>
      <c r="M949" s="18" t="s">
        <v>59</v>
      </c>
      <c r="N949" s="18" t="s">
        <v>62</v>
      </c>
      <c r="O949" s="18" t="s">
        <v>63</v>
      </c>
      <c r="P949" s="19">
        <v>3798.9948292700001</v>
      </c>
      <c r="Q949" s="19">
        <v>453730.19112899998</v>
      </c>
      <c r="R949" s="20">
        <v>0.71915099999999998</v>
      </c>
      <c r="S949" s="20">
        <v>10.312696000000001</v>
      </c>
      <c r="T949" s="20">
        <v>0.78300000000000003</v>
      </c>
      <c r="U949" s="20">
        <v>0.6</v>
      </c>
      <c r="V949" s="20">
        <f t="shared" si="28"/>
        <v>0.65782343519276976</v>
      </c>
      <c r="W949" s="20">
        <f t="shared" si="29"/>
        <v>17.388484230303998</v>
      </c>
    </row>
    <row r="950" spans="1:23" x14ac:dyDescent="0.25">
      <c r="A950" s="18">
        <v>12198</v>
      </c>
      <c r="B950" s="18">
        <v>12152</v>
      </c>
      <c r="C950" s="18">
        <v>2140</v>
      </c>
      <c r="D950" s="18">
        <v>2140</v>
      </c>
      <c r="E950" s="18" t="s">
        <v>116</v>
      </c>
      <c r="F950" s="18" t="s">
        <v>196</v>
      </c>
      <c r="G950" s="19">
        <v>1.3720879334</v>
      </c>
      <c r="H950" s="19">
        <v>0.55526399999999998</v>
      </c>
      <c r="I950" s="18" t="s">
        <v>79</v>
      </c>
      <c r="J950" s="18" t="s">
        <v>80</v>
      </c>
      <c r="K950" s="18">
        <v>25</v>
      </c>
      <c r="L950" s="18">
        <v>23</v>
      </c>
      <c r="M950" s="18" t="s">
        <v>118</v>
      </c>
      <c r="N950" s="18" t="s">
        <v>263</v>
      </c>
      <c r="O950" s="18" t="s">
        <v>263</v>
      </c>
      <c r="P950" s="19">
        <v>4704.2098144800002</v>
      </c>
      <c r="Q950" s="19">
        <v>59767.911308700001</v>
      </c>
      <c r="R950" s="20">
        <v>3.7738130000000001</v>
      </c>
      <c r="S950" s="20">
        <v>90.259826000000004</v>
      </c>
      <c r="T950" s="20">
        <v>0.30199999999999999</v>
      </c>
      <c r="U950" s="20">
        <v>0.30499999999999999</v>
      </c>
      <c r="V950" s="20">
        <f t="shared" si="28"/>
        <v>1.4626328261391359</v>
      </c>
      <c r="W950" s="20">
        <f t="shared" si="29"/>
        <v>34.832032256724482</v>
      </c>
    </row>
    <row r="951" spans="1:23" x14ac:dyDescent="0.25">
      <c r="A951" s="18">
        <v>12199</v>
      </c>
      <c r="B951" s="18">
        <v>12153</v>
      </c>
      <c r="C951" s="18">
        <v>2140</v>
      </c>
      <c r="D951" s="18">
        <v>2140</v>
      </c>
      <c r="E951" s="18" t="s">
        <v>116</v>
      </c>
      <c r="F951" s="18" t="s">
        <v>196</v>
      </c>
      <c r="G951" s="19">
        <v>136.313931607</v>
      </c>
      <c r="H951" s="19">
        <v>55.164299999999997</v>
      </c>
      <c r="I951" s="18" t="s">
        <v>79</v>
      </c>
      <c r="J951" s="18" t="s">
        <v>80</v>
      </c>
      <c r="K951" s="18">
        <v>25</v>
      </c>
      <c r="L951" s="18">
        <v>23</v>
      </c>
      <c r="M951" s="18" t="s">
        <v>118</v>
      </c>
      <c r="N951" s="18" t="s">
        <v>263</v>
      </c>
      <c r="O951" s="18" t="s">
        <v>263</v>
      </c>
      <c r="P951" s="19">
        <v>10227.0089969</v>
      </c>
      <c r="Q951" s="19">
        <v>5937811.1094800001</v>
      </c>
      <c r="R951" s="20">
        <v>3.7738130000000001</v>
      </c>
      <c r="S951" s="20">
        <v>90.259826000000004</v>
      </c>
      <c r="T951" s="20">
        <v>0.30199999999999999</v>
      </c>
      <c r="U951" s="20">
        <v>0.30499999999999999</v>
      </c>
      <c r="V951" s="20">
        <f t="shared" si="28"/>
        <v>145.30946722817819</v>
      </c>
      <c r="W951" s="20">
        <f t="shared" si="29"/>
        <v>3460.4884829912016</v>
      </c>
    </row>
    <row r="952" spans="1:23" x14ac:dyDescent="0.25">
      <c r="A952" s="18">
        <v>12201</v>
      </c>
      <c r="B952" s="18">
        <v>12155</v>
      </c>
      <c r="C952" s="18">
        <v>2140</v>
      </c>
      <c r="D952" s="18">
        <v>2140</v>
      </c>
      <c r="E952" s="18" t="s">
        <v>116</v>
      </c>
      <c r="F952" s="18" t="s">
        <v>117</v>
      </c>
      <c r="G952" s="19">
        <v>1703.48276379</v>
      </c>
      <c r="H952" s="19">
        <v>689.375</v>
      </c>
      <c r="I952" s="18" t="s">
        <v>79</v>
      </c>
      <c r="J952" s="18" t="s">
        <v>80</v>
      </c>
      <c r="K952" s="18">
        <v>25</v>
      </c>
      <c r="L952" s="18">
        <v>23</v>
      </c>
      <c r="M952" s="18" t="s">
        <v>118</v>
      </c>
      <c r="N952" s="18" t="s">
        <v>263</v>
      </c>
      <c r="O952" s="18" t="s">
        <v>263</v>
      </c>
      <c r="P952" s="19">
        <v>79813.641172999996</v>
      </c>
      <c r="Q952" s="19">
        <v>74203412.376200005</v>
      </c>
      <c r="R952" s="20">
        <v>3.7738130000000001</v>
      </c>
      <c r="S952" s="20">
        <v>90.259826000000004</v>
      </c>
      <c r="T952" s="20">
        <v>0.30199999999999999</v>
      </c>
      <c r="U952" s="20">
        <v>0.30499999999999999</v>
      </c>
      <c r="V952" s="20">
        <f t="shared" si="28"/>
        <v>1815.89749113875</v>
      </c>
      <c r="W952" s="20">
        <f t="shared" si="29"/>
        <v>43244.892946381253</v>
      </c>
    </row>
    <row r="953" spans="1:23" x14ac:dyDescent="0.25">
      <c r="A953" s="18">
        <v>12202</v>
      </c>
      <c r="B953" s="18">
        <v>12156</v>
      </c>
      <c r="C953" s="18">
        <v>2140</v>
      </c>
      <c r="D953" s="18">
        <v>2140</v>
      </c>
      <c r="E953" s="18" t="s">
        <v>116</v>
      </c>
      <c r="F953" s="18" t="s">
        <v>117</v>
      </c>
      <c r="G953" s="19">
        <v>941.08867763199999</v>
      </c>
      <c r="H953" s="19">
        <v>380.84500000000003</v>
      </c>
      <c r="I953" s="18" t="s">
        <v>79</v>
      </c>
      <c r="J953" s="18" t="s">
        <v>80</v>
      </c>
      <c r="K953" s="18">
        <v>25</v>
      </c>
      <c r="L953" s="18">
        <v>23</v>
      </c>
      <c r="M953" s="18" t="s">
        <v>118</v>
      </c>
      <c r="N953" s="18" t="s">
        <v>263</v>
      </c>
      <c r="O953" s="18" t="s">
        <v>263</v>
      </c>
      <c r="P953" s="19">
        <v>58545.573669400001</v>
      </c>
      <c r="Q953" s="19">
        <v>40993658.822499998</v>
      </c>
      <c r="R953" s="20">
        <v>3.7738130000000001</v>
      </c>
      <c r="S953" s="20">
        <v>90.259826000000004</v>
      </c>
      <c r="T953" s="20">
        <v>0.30199999999999999</v>
      </c>
      <c r="U953" s="20">
        <v>0.30499999999999999</v>
      </c>
      <c r="V953" s="20">
        <f t="shared" si="28"/>
        <v>1003.1919927655301</v>
      </c>
      <c r="W953" s="20">
        <f t="shared" si="29"/>
        <v>23890.627385914158</v>
      </c>
    </row>
    <row r="954" spans="1:23" x14ac:dyDescent="0.25">
      <c r="A954" s="18">
        <v>12203</v>
      </c>
      <c r="B954" s="18">
        <v>12157</v>
      </c>
      <c r="C954" s="18">
        <v>2140</v>
      </c>
      <c r="D954" s="18">
        <v>2140</v>
      </c>
      <c r="E954" s="18" t="s">
        <v>116</v>
      </c>
      <c r="F954" s="18" t="s">
        <v>117</v>
      </c>
      <c r="G954" s="19">
        <v>0.108333859134</v>
      </c>
      <c r="H954" s="19">
        <v>4.3841199999999997E-2</v>
      </c>
      <c r="I954" s="18" t="s">
        <v>79</v>
      </c>
      <c r="J954" s="18" t="s">
        <v>80</v>
      </c>
      <c r="K954" s="18">
        <v>25</v>
      </c>
      <c r="L954" s="18">
        <v>23</v>
      </c>
      <c r="M954" s="18" t="s">
        <v>118</v>
      </c>
      <c r="N954" s="18" t="s">
        <v>263</v>
      </c>
      <c r="O954" s="18" t="s">
        <v>263</v>
      </c>
      <c r="P954" s="19">
        <v>3380.5910794000001</v>
      </c>
      <c r="Q954" s="19">
        <v>200734.17876099999</v>
      </c>
      <c r="R954" s="20">
        <v>3.7738130000000001</v>
      </c>
      <c r="S954" s="20">
        <v>90.259826000000004</v>
      </c>
      <c r="T954" s="20">
        <v>0.30199999999999999</v>
      </c>
      <c r="U954" s="20">
        <v>0.30499999999999999</v>
      </c>
      <c r="V954" s="20">
        <f t="shared" si="28"/>
        <v>0.11548304636592878</v>
      </c>
      <c r="W954" s="20">
        <f t="shared" si="29"/>
        <v>2.7501838631236839</v>
      </c>
    </row>
    <row r="955" spans="1:23" x14ac:dyDescent="0.25">
      <c r="A955" s="18">
        <v>12204</v>
      </c>
      <c r="B955" s="18">
        <v>12158</v>
      </c>
      <c r="C955" s="18">
        <v>2140</v>
      </c>
      <c r="D955" s="18">
        <v>2140</v>
      </c>
      <c r="E955" s="18" t="s">
        <v>116</v>
      </c>
      <c r="F955" s="18" t="s">
        <v>117</v>
      </c>
      <c r="G955" s="19">
        <v>336.91002213899998</v>
      </c>
      <c r="H955" s="19">
        <v>136.34299999999999</v>
      </c>
      <c r="I955" s="18" t="s">
        <v>79</v>
      </c>
      <c r="J955" s="18" t="s">
        <v>80</v>
      </c>
      <c r="K955" s="18">
        <v>25</v>
      </c>
      <c r="L955" s="18">
        <v>23</v>
      </c>
      <c r="M955" s="18" t="s">
        <v>118</v>
      </c>
      <c r="N955" s="18" t="s">
        <v>263</v>
      </c>
      <c r="O955" s="18" t="s">
        <v>263</v>
      </c>
      <c r="P955" s="19">
        <v>19763.216011699998</v>
      </c>
      <c r="Q955" s="19">
        <v>14675741.861199999</v>
      </c>
      <c r="R955" s="20">
        <v>3.7738130000000001</v>
      </c>
      <c r="S955" s="20">
        <v>90.259826000000004</v>
      </c>
      <c r="T955" s="20">
        <v>0.30199999999999999</v>
      </c>
      <c r="U955" s="20">
        <v>0.30499999999999999</v>
      </c>
      <c r="V955" s="20">
        <f t="shared" si="28"/>
        <v>359.14402412958196</v>
      </c>
      <c r="W955" s="20">
        <f t="shared" si="29"/>
        <v>8552.8753421410111</v>
      </c>
    </row>
    <row r="956" spans="1:23" x14ac:dyDescent="0.25">
      <c r="A956" s="18">
        <v>12218</v>
      </c>
      <c r="B956" s="18">
        <v>12172</v>
      </c>
      <c r="C956" s="18">
        <v>2140</v>
      </c>
      <c r="D956" s="18">
        <v>2140</v>
      </c>
      <c r="E956" s="18" t="s">
        <v>116</v>
      </c>
      <c r="F956" s="18" t="s">
        <v>304</v>
      </c>
      <c r="G956" s="19">
        <v>860.73161948400002</v>
      </c>
      <c r="H956" s="19">
        <v>348.32600000000002</v>
      </c>
      <c r="I956" s="18" t="s">
        <v>79</v>
      </c>
      <c r="J956" s="18" t="s">
        <v>80</v>
      </c>
      <c r="K956" s="18">
        <v>25</v>
      </c>
      <c r="L956" s="18">
        <v>23</v>
      </c>
      <c r="M956" s="18" t="s">
        <v>118</v>
      </c>
      <c r="N956" s="18" t="s">
        <v>263</v>
      </c>
      <c r="O956" s="18" t="s">
        <v>263</v>
      </c>
      <c r="P956" s="19">
        <v>36069.4105614</v>
      </c>
      <c r="Q956" s="19">
        <v>37493319.370999999</v>
      </c>
      <c r="R956" s="20">
        <v>3.7738130000000001</v>
      </c>
      <c r="S956" s="20">
        <v>90.259826000000004</v>
      </c>
      <c r="T956" s="20">
        <v>0.30199999999999999</v>
      </c>
      <c r="U956" s="20">
        <v>0.30499999999999999</v>
      </c>
      <c r="V956" s="20">
        <f t="shared" si="28"/>
        <v>917.53299655252408</v>
      </c>
      <c r="W956" s="20">
        <f t="shared" si="29"/>
        <v>21850.691685136826</v>
      </c>
    </row>
    <row r="957" spans="1:23" x14ac:dyDescent="0.25">
      <c r="A957" s="18">
        <v>12219</v>
      </c>
      <c r="B957" s="18">
        <v>12173</v>
      </c>
      <c r="C957" s="18">
        <v>2140</v>
      </c>
      <c r="D957" s="18">
        <v>2140</v>
      </c>
      <c r="E957" s="18" t="s">
        <v>116</v>
      </c>
      <c r="F957" s="18" t="s">
        <v>304</v>
      </c>
      <c r="G957" s="19">
        <v>229.56743531699999</v>
      </c>
      <c r="H957" s="19">
        <v>92.902600000000007</v>
      </c>
      <c r="I957" s="18" t="s">
        <v>79</v>
      </c>
      <c r="J957" s="18" t="s">
        <v>80</v>
      </c>
      <c r="K957" s="18">
        <v>25</v>
      </c>
      <c r="L957" s="18">
        <v>23</v>
      </c>
      <c r="M957" s="18" t="s">
        <v>118</v>
      </c>
      <c r="N957" s="18" t="s">
        <v>263</v>
      </c>
      <c r="O957" s="18" t="s">
        <v>263</v>
      </c>
      <c r="P957" s="19">
        <v>14290.1609181</v>
      </c>
      <c r="Q957" s="19">
        <v>9999917.4826200008</v>
      </c>
      <c r="R957" s="20">
        <v>3.7738130000000001</v>
      </c>
      <c r="S957" s="20">
        <v>90.259826000000004</v>
      </c>
      <c r="T957" s="20">
        <v>0.30199999999999999</v>
      </c>
      <c r="U957" s="20">
        <v>0.30499999999999999</v>
      </c>
      <c r="V957" s="20">
        <f t="shared" si="28"/>
        <v>244.71673365043239</v>
      </c>
      <c r="W957" s="20">
        <f t="shared" si="29"/>
        <v>5827.8338951085834</v>
      </c>
    </row>
    <row r="958" spans="1:23" x14ac:dyDescent="0.25">
      <c r="A958" s="18">
        <v>12220</v>
      </c>
      <c r="B958" s="18">
        <v>12174</v>
      </c>
      <c r="C958" s="18">
        <v>2140</v>
      </c>
      <c r="D958" s="18">
        <v>2140</v>
      </c>
      <c r="E958" s="18" t="s">
        <v>116</v>
      </c>
      <c r="F958" s="18" t="s">
        <v>304</v>
      </c>
      <c r="G958" s="19">
        <v>206.39050353799999</v>
      </c>
      <c r="H958" s="19">
        <v>83.523300000000006</v>
      </c>
      <c r="I958" s="18" t="s">
        <v>79</v>
      </c>
      <c r="J958" s="18" t="s">
        <v>80</v>
      </c>
      <c r="K958" s="18">
        <v>25</v>
      </c>
      <c r="L958" s="18">
        <v>23</v>
      </c>
      <c r="M958" s="18" t="s">
        <v>118</v>
      </c>
      <c r="N958" s="18" t="s">
        <v>263</v>
      </c>
      <c r="O958" s="18" t="s">
        <v>263</v>
      </c>
      <c r="P958" s="19">
        <v>18898.841801899998</v>
      </c>
      <c r="Q958" s="19">
        <v>8990334.3726599999</v>
      </c>
      <c r="R958" s="20">
        <v>3.7738130000000001</v>
      </c>
      <c r="S958" s="20">
        <v>90.259826000000004</v>
      </c>
      <c r="T958" s="20">
        <v>0.30199999999999999</v>
      </c>
      <c r="U958" s="20">
        <v>0.30499999999999999</v>
      </c>
      <c r="V958" s="20">
        <f t="shared" si="28"/>
        <v>220.01051810934422</v>
      </c>
      <c r="W958" s="20">
        <f t="shared" si="29"/>
        <v>5239.4649748373322</v>
      </c>
    </row>
    <row r="959" spans="1:23" x14ac:dyDescent="0.25">
      <c r="A959" s="18">
        <v>12232</v>
      </c>
      <c r="B959" s="18">
        <v>12186</v>
      </c>
      <c r="C959" s="18">
        <v>2150</v>
      </c>
      <c r="D959" s="18">
        <v>2150</v>
      </c>
      <c r="E959" s="18" t="s">
        <v>116</v>
      </c>
      <c r="F959" s="18" t="s">
        <v>196</v>
      </c>
      <c r="G959" s="19">
        <v>104.44517741200001</v>
      </c>
      <c r="H959" s="19">
        <v>42.267499999999998</v>
      </c>
      <c r="I959" s="18" t="s">
        <v>79</v>
      </c>
      <c r="J959" s="18" t="s">
        <v>80</v>
      </c>
      <c r="K959" s="18">
        <v>62</v>
      </c>
      <c r="L959" s="18">
        <v>23</v>
      </c>
      <c r="M959" s="18" t="s">
        <v>118</v>
      </c>
      <c r="N959" s="18" t="s">
        <v>119</v>
      </c>
      <c r="O959" s="18" t="s">
        <v>119</v>
      </c>
      <c r="P959" s="19">
        <v>8650.0646876999999</v>
      </c>
      <c r="Q959" s="19">
        <v>4549613.7295599999</v>
      </c>
      <c r="R959" s="20">
        <v>4.0852539999999999</v>
      </c>
      <c r="S959" s="20">
        <v>11.038714000000001</v>
      </c>
      <c r="T959" s="20">
        <v>0.30199999999999999</v>
      </c>
      <c r="U959" s="20">
        <v>0.30499999999999999</v>
      </c>
      <c r="V959" s="20">
        <f t="shared" si="28"/>
        <v>120.52608446460998</v>
      </c>
      <c r="W959" s="20">
        <f t="shared" si="29"/>
        <v>324.27229657652504</v>
      </c>
    </row>
    <row r="960" spans="1:23" x14ac:dyDescent="0.25">
      <c r="A960" s="18">
        <v>12233</v>
      </c>
      <c r="B960" s="18">
        <v>12187</v>
      </c>
      <c r="C960" s="18">
        <v>2150</v>
      </c>
      <c r="D960" s="18">
        <v>2150</v>
      </c>
      <c r="E960" s="18" t="s">
        <v>116</v>
      </c>
      <c r="F960" s="18" t="s">
        <v>196</v>
      </c>
      <c r="G960" s="19">
        <v>161.19412487899999</v>
      </c>
      <c r="H960" s="19">
        <v>65.232900000000001</v>
      </c>
      <c r="I960" s="18" t="s">
        <v>79</v>
      </c>
      <c r="J960" s="18" t="s">
        <v>80</v>
      </c>
      <c r="K960" s="18">
        <v>62</v>
      </c>
      <c r="L960" s="18">
        <v>23</v>
      </c>
      <c r="M960" s="18" t="s">
        <v>118</v>
      </c>
      <c r="N960" s="18" t="s">
        <v>119</v>
      </c>
      <c r="O960" s="18" t="s">
        <v>119</v>
      </c>
      <c r="P960" s="19">
        <v>10758.361153100001</v>
      </c>
      <c r="Q960" s="19">
        <v>7021587.9933000002</v>
      </c>
      <c r="R960" s="20">
        <v>4.0852539999999999</v>
      </c>
      <c r="S960" s="20">
        <v>11.038714000000001</v>
      </c>
      <c r="T960" s="20">
        <v>0.30199999999999999</v>
      </c>
      <c r="U960" s="20">
        <v>0.30499999999999999</v>
      </c>
      <c r="V960" s="20">
        <f t="shared" si="28"/>
        <v>186.0120900283068</v>
      </c>
      <c r="W960" s="20">
        <f t="shared" si="29"/>
        <v>500.46069191096706</v>
      </c>
    </row>
    <row r="961" spans="1:23" x14ac:dyDescent="0.25">
      <c r="A961" s="18">
        <v>12235</v>
      </c>
      <c r="B961" s="18">
        <v>12189</v>
      </c>
      <c r="C961" s="18">
        <v>2150</v>
      </c>
      <c r="D961" s="18">
        <v>2150</v>
      </c>
      <c r="E961" s="18" t="s">
        <v>116</v>
      </c>
      <c r="F961" s="18" t="s">
        <v>196</v>
      </c>
      <c r="G961" s="19">
        <v>463.64350310399999</v>
      </c>
      <c r="H961" s="19">
        <v>187.63</v>
      </c>
      <c r="I961" s="18" t="s">
        <v>79</v>
      </c>
      <c r="J961" s="18" t="s">
        <v>80</v>
      </c>
      <c r="K961" s="18">
        <v>62</v>
      </c>
      <c r="L961" s="18">
        <v>23</v>
      </c>
      <c r="M961" s="18" t="s">
        <v>118</v>
      </c>
      <c r="N961" s="18" t="s">
        <v>119</v>
      </c>
      <c r="O961" s="18" t="s">
        <v>119</v>
      </c>
      <c r="P961" s="19">
        <v>20679.7267388</v>
      </c>
      <c r="Q961" s="19">
        <v>20196230.210099999</v>
      </c>
      <c r="R961" s="20">
        <v>4.0852539999999999</v>
      </c>
      <c r="S961" s="20">
        <v>11.038714000000001</v>
      </c>
      <c r="T961" s="20">
        <v>0.30199999999999999</v>
      </c>
      <c r="U961" s="20">
        <v>0.30499999999999999</v>
      </c>
      <c r="V961" s="20">
        <f t="shared" si="28"/>
        <v>535.02831319795996</v>
      </c>
      <c r="W961" s="20">
        <f t="shared" si="29"/>
        <v>1439.4797659349003</v>
      </c>
    </row>
    <row r="962" spans="1:23" x14ac:dyDescent="0.25">
      <c r="A962" s="18">
        <v>12236</v>
      </c>
      <c r="B962" s="18">
        <v>12190</v>
      </c>
      <c r="C962" s="18">
        <v>2150</v>
      </c>
      <c r="D962" s="18">
        <v>2150</v>
      </c>
      <c r="E962" s="18" t="s">
        <v>116</v>
      </c>
      <c r="F962" s="18" t="s">
        <v>196</v>
      </c>
      <c r="G962" s="19">
        <v>48.0694394235</v>
      </c>
      <c r="H962" s="19">
        <v>19.452999999999999</v>
      </c>
      <c r="I962" s="18" t="s">
        <v>79</v>
      </c>
      <c r="J962" s="18" t="s">
        <v>80</v>
      </c>
      <c r="K962" s="18">
        <v>62</v>
      </c>
      <c r="L962" s="18">
        <v>23</v>
      </c>
      <c r="M962" s="18" t="s">
        <v>118</v>
      </c>
      <c r="N962" s="18" t="s">
        <v>119</v>
      </c>
      <c r="O962" s="18" t="s">
        <v>119</v>
      </c>
      <c r="P962" s="19">
        <v>6410.78011014</v>
      </c>
      <c r="Q962" s="19">
        <v>2093896.4056800001</v>
      </c>
      <c r="R962" s="20">
        <v>4.0852539999999999</v>
      </c>
      <c r="S962" s="20">
        <v>11.038714000000001</v>
      </c>
      <c r="T962" s="20">
        <v>0.30199999999999999</v>
      </c>
      <c r="U962" s="20">
        <v>0.30499999999999999</v>
      </c>
      <c r="V962" s="20">
        <f t="shared" si="28"/>
        <v>55.470371351275993</v>
      </c>
      <c r="W962" s="20">
        <f t="shared" si="29"/>
        <v>149.24159189219</v>
      </c>
    </row>
    <row r="963" spans="1:23" x14ac:dyDescent="0.25">
      <c r="A963" s="18">
        <v>12237</v>
      </c>
      <c r="B963" s="18">
        <v>12191</v>
      </c>
      <c r="C963" s="18">
        <v>2150</v>
      </c>
      <c r="D963" s="18">
        <v>2150</v>
      </c>
      <c r="E963" s="18" t="s">
        <v>116</v>
      </c>
      <c r="F963" s="18" t="s">
        <v>196</v>
      </c>
      <c r="G963" s="19">
        <v>15.899009100300001</v>
      </c>
      <c r="H963" s="19">
        <v>6.4340999999999999</v>
      </c>
      <c r="I963" s="18" t="s">
        <v>79</v>
      </c>
      <c r="J963" s="18" t="s">
        <v>80</v>
      </c>
      <c r="K963" s="18">
        <v>62</v>
      </c>
      <c r="L963" s="18">
        <v>23</v>
      </c>
      <c r="M963" s="18" t="s">
        <v>118</v>
      </c>
      <c r="N963" s="18" t="s">
        <v>119</v>
      </c>
      <c r="O963" s="18" t="s">
        <v>119</v>
      </c>
      <c r="P963" s="19">
        <v>3837.0811112900001</v>
      </c>
      <c r="Q963" s="19">
        <v>692558.06616699998</v>
      </c>
      <c r="R963" s="20">
        <v>4.0852539999999999</v>
      </c>
      <c r="S963" s="20">
        <v>11.038714000000001</v>
      </c>
      <c r="T963" s="20">
        <v>0.30199999999999999</v>
      </c>
      <c r="U963" s="20">
        <v>0.30499999999999999</v>
      </c>
      <c r="V963" s="20">
        <f t="shared" ref="V963:V1026" si="30">H963*R963*(1-T963)</f>
        <v>18.346883067457199</v>
      </c>
      <c r="W963" s="20">
        <f t="shared" ref="W963:W1026" si="31">H963*S963*(1-U963)</f>
        <v>49.361811874443006</v>
      </c>
    </row>
    <row r="964" spans="1:23" x14ac:dyDescent="0.25">
      <c r="A964" s="18">
        <v>12238</v>
      </c>
      <c r="B964" s="18">
        <v>12192</v>
      </c>
      <c r="C964" s="18">
        <v>2150</v>
      </c>
      <c r="D964" s="18">
        <v>2150</v>
      </c>
      <c r="E964" s="18" t="s">
        <v>116</v>
      </c>
      <c r="F964" s="18" t="s">
        <v>196</v>
      </c>
      <c r="G964" s="19">
        <v>0.65758142351899995</v>
      </c>
      <c r="H964" s="19">
        <v>0.26611400000000002</v>
      </c>
      <c r="I964" s="18" t="s">
        <v>79</v>
      </c>
      <c r="J964" s="18" t="s">
        <v>80</v>
      </c>
      <c r="K964" s="18">
        <v>62</v>
      </c>
      <c r="L964" s="18">
        <v>23</v>
      </c>
      <c r="M964" s="18" t="s">
        <v>118</v>
      </c>
      <c r="N964" s="18" t="s">
        <v>119</v>
      </c>
      <c r="O964" s="18" t="s">
        <v>119</v>
      </c>
      <c r="P964" s="19">
        <v>1051.4050340199999</v>
      </c>
      <c r="Q964" s="19">
        <v>28644.132230399999</v>
      </c>
      <c r="R964" s="20">
        <v>4.0852539999999999</v>
      </c>
      <c r="S964" s="20">
        <v>11.038714000000001</v>
      </c>
      <c r="T964" s="20">
        <v>0.30199999999999999</v>
      </c>
      <c r="U964" s="20">
        <v>0.30499999999999999</v>
      </c>
      <c r="V964" s="20">
        <f t="shared" si="30"/>
        <v>0.7588260115032881</v>
      </c>
      <c r="W964" s="20">
        <f t="shared" si="31"/>
        <v>2.0416016544902202</v>
      </c>
    </row>
    <row r="965" spans="1:23" x14ac:dyDescent="0.25">
      <c r="A965" s="18">
        <v>12240</v>
      </c>
      <c r="B965" s="18">
        <v>12194</v>
      </c>
      <c r="C965" s="18">
        <v>2150</v>
      </c>
      <c r="D965" s="18">
        <v>2150</v>
      </c>
      <c r="E965" s="18" t="s">
        <v>116</v>
      </c>
      <c r="F965" s="18" t="s">
        <v>117</v>
      </c>
      <c r="G965" s="19">
        <v>695.30732313299995</v>
      </c>
      <c r="H965" s="19">
        <v>281.38099999999997</v>
      </c>
      <c r="I965" s="18" t="s">
        <v>79</v>
      </c>
      <c r="J965" s="18" t="s">
        <v>80</v>
      </c>
      <c r="K965" s="18">
        <v>62</v>
      </c>
      <c r="L965" s="18">
        <v>23</v>
      </c>
      <c r="M965" s="18" t="s">
        <v>118</v>
      </c>
      <c r="N965" s="18" t="s">
        <v>119</v>
      </c>
      <c r="O965" s="18" t="s">
        <v>119</v>
      </c>
      <c r="P965" s="19">
        <v>44673.125175100002</v>
      </c>
      <c r="Q965" s="19">
        <v>30295735.393599998</v>
      </c>
      <c r="R965" s="20">
        <v>4.0852539999999999</v>
      </c>
      <c r="S965" s="20">
        <v>11.038714000000001</v>
      </c>
      <c r="T965" s="20">
        <v>0.30199999999999999</v>
      </c>
      <c r="U965" s="20">
        <v>0.30499999999999999</v>
      </c>
      <c r="V965" s="20">
        <f t="shared" si="30"/>
        <v>802.35997333025193</v>
      </c>
      <c r="W965" s="20">
        <f t="shared" si="31"/>
        <v>2158.7286469036303</v>
      </c>
    </row>
    <row r="966" spans="1:23" x14ac:dyDescent="0.25">
      <c r="A966" s="18">
        <v>12241</v>
      </c>
      <c r="B966" s="18">
        <v>12195</v>
      </c>
      <c r="C966" s="18">
        <v>2150</v>
      </c>
      <c r="D966" s="18">
        <v>2150</v>
      </c>
      <c r="E966" s="18" t="s">
        <v>116</v>
      </c>
      <c r="F966" s="18" t="s">
        <v>117</v>
      </c>
      <c r="G966" s="19">
        <v>4.5154636119499996</v>
      </c>
      <c r="H966" s="19">
        <v>1.82734</v>
      </c>
      <c r="I966" s="18" t="s">
        <v>79</v>
      </c>
      <c r="J966" s="18" t="s">
        <v>80</v>
      </c>
      <c r="K966" s="18">
        <v>62</v>
      </c>
      <c r="L966" s="18">
        <v>23</v>
      </c>
      <c r="M966" s="18" t="s">
        <v>118</v>
      </c>
      <c r="N966" s="18" t="s">
        <v>119</v>
      </c>
      <c r="O966" s="18" t="s">
        <v>119</v>
      </c>
      <c r="P966" s="19">
        <v>1834.3086297899999</v>
      </c>
      <c r="Q966" s="19">
        <v>196692.80816300001</v>
      </c>
      <c r="R966" s="20">
        <v>4.0852539999999999</v>
      </c>
      <c r="S966" s="20">
        <v>11.038714000000001</v>
      </c>
      <c r="T966" s="20">
        <v>0.30199999999999999</v>
      </c>
      <c r="U966" s="20">
        <v>0.30499999999999999</v>
      </c>
      <c r="V966" s="20">
        <f t="shared" si="30"/>
        <v>5.2106733349632792</v>
      </c>
      <c r="W966" s="20">
        <f t="shared" si="31"/>
        <v>14.019181130328203</v>
      </c>
    </row>
    <row r="967" spans="1:23" x14ac:dyDescent="0.25">
      <c r="A967" s="18">
        <v>12242</v>
      </c>
      <c r="B967" s="18">
        <v>12196</v>
      </c>
      <c r="C967" s="18">
        <v>2150</v>
      </c>
      <c r="D967" s="18">
        <v>2150</v>
      </c>
      <c r="E967" s="18" t="s">
        <v>116</v>
      </c>
      <c r="F967" s="18" t="s">
        <v>117</v>
      </c>
      <c r="G967" s="19">
        <v>245.664642052</v>
      </c>
      <c r="H967" s="19">
        <v>99.417000000000002</v>
      </c>
      <c r="I967" s="18" t="s">
        <v>79</v>
      </c>
      <c r="J967" s="18" t="s">
        <v>80</v>
      </c>
      <c r="K967" s="18">
        <v>62</v>
      </c>
      <c r="L967" s="18">
        <v>23</v>
      </c>
      <c r="M967" s="18" t="s">
        <v>118</v>
      </c>
      <c r="N967" s="18" t="s">
        <v>119</v>
      </c>
      <c r="O967" s="18" t="s">
        <v>119</v>
      </c>
      <c r="P967" s="19">
        <v>15645.447294600001</v>
      </c>
      <c r="Q967" s="19">
        <v>10701109.0032</v>
      </c>
      <c r="R967" s="20">
        <v>4.0852539999999999</v>
      </c>
      <c r="S967" s="20">
        <v>11.038714000000001</v>
      </c>
      <c r="T967" s="20">
        <v>0.30199999999999999</v>
      </c>
      <c r="U967" s="20">
        <v>0.30499999999999999</v>
      </c>
      <c r="V967" s="20">
        <f t="shared" si="30"/>
        <v>283.48830044876399</v>
      </c>
      <c r="W967" s="20">
        <f t="shared" si="31"/>
        <v>762.71790166791016</v>
      </c>
    </row>
    <row r="968" spans="1:23" x14ac:dyDescent="0.25">
      <c r="A968" s="18">
        <v>12243</v>
      </c>
      <c r="B968" s="18">
        <v>12197</v>
      </c>
      <c r="C968" s="18">
        <v>2150</v>
      </c>
      <c r="D968" s="18">
        <v>2150</v>
      </c>
      <c r="E968" s="18" t="s">
        <v>116</v>
      </c>
      <c r="F968" s="18" t="s">
        <v>117</v>
      </c>
      <c r="G968" s="19">
        <v>181.59961400700001</v>
      </c>
      <c r="H968" s="19">
        <v>73.490799999999993</v>
      </c>
      <c r="I968" s="18" t="s">
        <v>79</v>
      </c>
      <c r="J968" s="18" t="s">
        <v>80</v>
      </c>
      <c r="K968" s="18">
        <v>62</v>
      </c>
      <c r="L968" s="18">
        <v>23</v>
      </c>
      <c r="M968" s="18" t="s">
        <v>118</v>
      </c>
      <c r="N968" s="18" t="s">
        <v>119</v>
      </c>
      <c r="O968" s="18" t="s">
        <v>119</v>
      </c>
      <c r="P968" s="19">
        <v>32727.066183899999</v>
      </c>
      <c r="Q968" s="19">
        <v>7910447.54428</v>
      </c>
      <c r="R968" s="20">
        <v>4.0852539999999999</v>
      </c>
      <c r="S968" s="20">
        <v>11.038714000000001</v>
      </c>
      <c r="T968" s="20">
        <v>0.30199999999999999</v>
      </c>
      <c r="U968" s="20">
        <v>0.30499999999999999</v>
      </c>
      <c r="V968" s="20">
        <f t="shared" si="30"/>
        <v>209.55955209491356</v>
      </c>
      <c r="W968" s="20">
        <f t="shared" si="31"/>
        <v>563.81452636768404</v>
      </c>
    </row>
    <row r="969" spans="1:23" x14ac:dyDescent="0.25">
      <c r="A969" s="18">
        <v>12244</v>
      </c>
      <c r="B969" s="18">
        <v>12198</v>
      </c>
      <c r="C969" s="18">
        <v>2150</v>
      </c>
      <c r="D969" s="18">
        <v>2150</v>
      </c>
      <c r="E969" s="18" t="s">
        <v>116</v>
      </c>
      <c r="F969" s="18" t="s">
        <v>117</v>
      </c>
      <c r="G969" s="19">
        <v>1.7087060415399999</v>
      </c>
      <c r="H969" s="19">
        <v>0.69148900000000002</v>
      </c>
      <c r="I969" s="18" t="s">
        <v>79</v>
      </c>
      <c r="J969" s="18" t="s">
        <v>80</v>
      </c>
      <c r="K969" s="18">
        <v>62</v>
      </c>
      <c r="L969" s="18">
        <v>23</v>
      </c>
      <c r="M969" s="18" t="s">
        <v>118</v>
      </c>
      <c r="N969" s="18" t="s">
        <v>119</v>
      </c>
      <c r="O969" s="18" t="s">
        <v>119</v>
      </c>
      <c r="P969" s="19">
        <v>1923.02351426</v>
      </c>
      <c r="Q969" s="19">
        <v>74430.937445400006</v>
      </c>
      <c r="R969" s="20">
        <v>4.0852539999999999</v>
      </c>
      <c r="S969" s="20">
        <v>11.038714000000001</v>
      </c>
      <c r="T969" s="20">
        <v>0.30199999999999999</v>
      </c>
      <c r="U969" s="20">
        <v>0.30499999999999999</v>
      </c>
      <c r="V969" s="20">
        <f t="shared" si="30"/>
        <v>1.9717859258377881</v>
      </c>
      <c r="W969" s="20">
        <f t="shared" si="31"/>
        <v>5.3050387670764705</v>
      </c>
    </row>
    <row r="970" spans="1:23" x14ac:dyDescent="0.25">
      <c r="A970" s="18">
        <v>12245</v>
      </c>
      <c r="B970" s="18">
        <v>12199</v>
      </c>
      <c r="C970" s="18">
        <v>2150</v>
      </c>
      <c r="D970" s="18">
        <v>2150</v>
      </c>
      <c r="E970" s="18" t="s">
        <v>116</v>
      </c>
      <c r="F970" s="18" t="s">
        <v>117</v>
      </c>
      <c r="G970" s="19">
        <v>2.8634122391600001</v>
      </c>
      <c r="H970" s="19">
        <v>1.1587799999999999</v>
      </c>
      <c r="I970" s="18" t="s">
        <v>79</v>
      </c>
      <c r="J970" s="18" t="s">
        <v>80</v>
      </c>
      <c r="K970" s="18">
        <v>62</v>
      </c>
      <c r="L970" s="18">
        <v>23</v>
      </c>
      <c r="M970" s="18" t="s">
        <v>118</v>
      </c>
      <c r="N970" s="18" t="s">
        <v>119</v>
      </c>
      <c r="O970" s="18" t="s">
        <v>119</v>
      </c>
      <c r="P970" s="19">
        <v>2178.82917795</v>
      </c>
      <c r="Q970" s="19">
        <v>124729.738218</v>
      </c>
      <c r="R970" s="20">
        <v>4.0852539999999999</v>
      </c>
      <c r="S970" s="20">
        <v>11.038714000000001</v>
      </c>
      <c r="T970" s="20">
        <v>0.30199999999999999</v>
      </c>
      <c r="U970" s="20">
        <v>0.30499999999999999</v>
      </c>
      <c r="V970" s="20">
        <f t="shared" si="30"/>
        <v>3.3042696198237596</v>
      </c>
      <c r="W970" s="20">
        <f t="shared" si="31"/>
        <v>8.8900515011993999</v>
      </c>
    </row>
    <row r="971" spans="1:23" x14ac:dyDescent="0.25">
      <c r="A971" s="18">
        <v>12246</v>
      </c>
      <c r="B971" s="18">
        <v>12200</v>
      </c>
      <c r="C971" s="18">
        <v>2150</v>
      </c>
      <c r="D971" s="18">
        <v>2150</v>
      </c>
      <c r="E971" s="18" t="s">
        <v>116</v>
      </c>
      <c r="F971" s="18" t="s">
        <v>117</v>
      </c>
      <c r="G971" s="19">
        <v>4.1208001144099997</v>
      </c>
      <c r="H971" s="19">
        <v>1.6676299999999999</v>
      </c>
      <c r="I971" s="18" t="s">
        <v>79</v>
      </c>
      <c r="J971" s="18" t="s">
        <v>80</v>
      </c>
      <c r="K971" s="18">
        <v>62</v>
      </c>
      <c r="L971" s="18">
        <v>23</v>
      </c>
      <c r="M971" s="18" t="s">
        <v>118</v>
      </c>
      <c r="N971" s="18" t="s">
        <v>119</v>
      </c>
      <c r="O971" s="18" t="s">
        <v>119</v>
      </c>
      <c r="P971" s="19">
        <v>6642.7613483900004</v>
      </c>
      <c r="Q971" s="19">
        <v>179501.334978</v>
      </c>
      <c r="R971" s="20">
        <v>4.0852539999999999</v>
      </c>
      <c r="S971" s="20">
        <v>11.038714000000001</v>
      </c>
      <c r="T971" s="20">
        <v>0.30199999999999999</v>
      </c>
      <c r="U971" s="20">
        <v>0.30499999999999999</v>
      </c>
      <c r="V971" s="20">
        <f t="shared" si="30"/>
        <v>4.7552591053579594</v>
      </c>
      <c r="W971" s="20">
        <f t="shared" si="31"/>
        <v>12.793900986334902</v>
      </c>
    </row>
    <row r="972" spans="1:23" x14ac:dyDescent="0.25">
      <c r="A972" s="18">
        <v>12247</v>
      </c>
      <c r="B972" s="18">
        <v>12201</v>
      </c>
      <c r="C972" s="18">
        <v>2150</v>
      </c>
      <c r="D972" s="18">
        <v>2150</v>
      </c>
      <c r="E972" s="18" t="s">
        <v>116</v>
      </c>
      <c r="F972" s="18" t="s">
        <v>117</v>
      </c>
      <c r="G972" s="19">
        <v>0.65591422047299996</v>
      </c>
      <c r="H972" s="19">
        <v>0.26543899999999998</v>
      </c>
      <c r="I972" s="18" t="s">
        <v>79</v>
      </c>
      <c r="J972" s="18" t="s">
        <v>80</v>
      </c>
      <c r="K972" s="18">
        <v>62</v>
      </c>
      <c r="L972" s="18">
        <v>23</v>
      </c>
      <c r="M972" s="18" t="s">
        <v>118</v>
      </c>
      <c r="N972" s="18" t="s">
        <v>119</v>
      </c>
      <c r="O972" s="18" t="s">
        <v>119</v>
      </c>
      <c r="P972" s="19">
        <v>1418.1686638799999</v>
      </c>
      <c r="Q972" s="19">
        <v>28571.5091574</v>
      </c>
      <c r="R972" s="20">
        <v>4.0852539999999999</v>
      </c>
      <c r="S972" s="20">
        <v>11.038714000000001</v>
      </c>
      <c r="T972" s="20">
        <v>0.30199999999999999</v>
      </c>
      <c r="U972" s="20">
        <v>0.30499999999999999</v>
      </c>
      <c r="V972" s="20">
        <f t="shared" si="30"/>
        <v>0.75690124408118786</v>
      </c>
      <c r="W972" s="20">
        <f t="shared" si="31"/>
        <v>2.0364231177849703</v>
      </c>
    </row>
    <row r="973" spans="1:23" x14ac:dyDescent="0.25">
      <c r="A973" s="18">
        <v>12248</v>
      </c>
      <c r="B973" s="18">
        <v>12202</v>
      </c>
      <c r="C973" s="18">
        <v>2150</v>
      </c>
      <c r="D973" s="18">
        <v>2150</v>
      </c>
      <c r="E973" s="18" t="s">
        <v>116</v>
      </c>
      <c r="F973" s="18" t="s">
        <v>117</v>
      </c>
      <c r="G973" s="19">
        <v>671.694860844</v>
      </c>
      <c r="H973" s="19">
        <v>271.82499999999999</v>
      </c>
      <c r="I973" s="18" t="s">
        <v>79</v>
      </c>
      <c r="J973" s="18" t="s">
        <v>80</v>
      </c>
      <c r="K973" s="18">
        <v>62</v>
      </c>
      <c r="L973" s="18">
        <v>23</v>
      </c>
      <c r="M973" s="18" t="s">
        <v>118</v>
      </c>
      <c r="N973" s="18" t="s">
        <v>119</v>
      </c>
      <c r="O973" s="18" t="s">
        <v>119</v>
      </c>
      <c r="P973" s="19">
        <v>29641.9933145</v>
      </c>
      <c r="Q973" s="19">
        <v>29258911.102400001</v>
      </c>
      <c r="R973" s="20">
        <v>4.0852539999999999</v>
      </c>
      <c r="S973" s="20">
        <v>11.038714000000001</v>
      </c>
      <c r="T973" s="20">
        <v>0.30199999999999999</v>
      </c>
      <c r="U973" s="20">
        <v>0.30499999999999999</v>
      </c>
      <c r="V973" s="20">
        <f t="shared" si="30"/>
        <v>775.11096964789988</v>
      </c>
      <c r="W973" s="20">
        <f t="shared" si="31"/>
        <v>2085.4159109697503</v>
      </c>
    </row>
    <row r="974" spans="1:23" x14ac:dyDescent="0.25">
      <c r="A974" s="18">
        <v>12249</v>
      </c>
      <c r="B974" s="18">
        <v>12203</v>
      </c>
      <c r="C974" s="18">
        <v>2150</v>
      </c>
      <c r="D974" s="18">
        <v>2150</v>
      </c>
      <c r="E974" s="18" t="s">
        <v>116</v>
      </c>
      <c r="F974" s="18" t="s">
        <v>117</v>
      </c>
      <c r="G974" s="19">
        <v>159.30409711199999</v>
      </c>
      <c r="H974" s="19">
        <v>64.468100000000007</v>
      </c>
      <c r="I974" s="18" t="s">
        <v>79</v>
      </c>
      <c r="J974" s="18" t="s">
        <v>80</v>
      </c>
      <c r="K974" s="18">
        <v>62</v>
      </c>
      <c r="L974" s="18">
        <v>23</v>
      </c>
      <c r="M974" s="18" t="s">
        <v>118</v>
      </c>
      <c r="N974" s="18" t="s">
        <v>119</v>
      </c>
      <c r="O974" s="18" t="s">
        <v>119</v>
      </c>
      <c r="P974" s="19">
        <v>11542.6458019</v>
      </c>
      <c r="Q974" s="19">
        <v>6939258.71306</v>
      </c>
      <c r="R974" s="20">
        <v>4.0852539999999999</v>
      </c>
      <c r="S974" s="20">
        <v>11.038714000000001</v>
      </c>
      <c r="T974" s="20">
        <v>0.30199999999999999</v>
      </c>
      <c r="U974" s="20">
        <v>0.30499999999999999</v>
      </c>
      <c r="V974" s="20">
        <f t="shared" si="30"/>
        <v>183.83125725138518</v>
      </c>
      <c r="W974" s="20">
        <f t="shared" si="31"/>
        <v>494.59321802626312</v>
      </c>
    </row>
    <row r="975" spans="1:23" x14ac:dyDescent="0.25">
      <c r="A975" s="18">
        <v>12250</v>
      </c>
      <c r="B975" s="18">
        <v>12204</v>
      </c>
      <c r="C975" s="18">
        <v>2150</v>
      </c>
      <c r="D975" s="18">
        <v>2150</v>
      </c>
      <c r="E975" s="18" t="s">
        <v>116</v>
      </c>
      <c r="F975" s="18" t="s">
        <v>117</v>
      </c>
      <c r="G975" s="19">
        <v>87.827553973199997</v>
      </c>
      <c r="H975" s="19">
        <v>35.542499999999997</v>
      </c>
      <c r="I975" s="18" t="s">
        <v>79</v>
      </c>
      <c r="J975" s="18" t="s">
        <v>80</v>
      </c>
      <c r="K975" s="18">
        <v>62</v>
      </c>
      <c r="L975" s="18">
        <v>23</v>
      </c>
      <c r="M975" s="18" t="s">
        <v>118</v>
      </c>
      <c r="N975" s="18" t="s">
        <v>119</v>
      </c>
      <c r="O975" s="18" t="s">
        <v>119</v>
      </c>
      <c r="P975" s="19">
        <v>9715.3535304899997</v>
      </c>
      <c r="Q975" s="19">
        <v>3825752.94802</v>
      </c>
      <c r="R975" s="20">
        <v>4.0852539999999999</v>
      </c>
      <c r="S975" s="20">
        <v>11.038714000000001</v>
      </c>
      <c r="T975" s="20">
        <v>0.30199999999999999</v>
      </c>
      <c r="U975" s="20">
        <v>0.30499999999999999</v>
      </c>
      <c r="V975" s="20">
        <f t="shared" si="30"/>
        <v>101.34969792590998</v>
      </c>
      <c r="W975" s="20">
        <f t="shared" si="31"/>
        <v>272.67872717977502</v>
      </c>
    </row>
    <row r="976" spans="1:23" x14ac:dyDescent="0.25">
      <c r="A976" s="18">
        <v>12251</v>
      </c>
      <c r="B976" s="18">
        <v>12205</v>
      </c>
      <c r="C976" s="18">
        <v>2150</v>
      </c>
      <c r="D976" s="18">
        <v>2150</v>
      </c>
      <c r="E976" s="18" t="s">
        <v>116</v>
      </c>
      <c r="F976" s="18" t="s">
        <v>117</v>
      </c>
      <c r="G976" s="19">
        <v>18.922100729</v>
      </c>
      <c r="H976" s="19">
        <v>7.6574999999999998</v>
      </c>
      <c r="I976" s="18" t="s">
        <v>79</v>
      </c>
      <c r="J976" s="18" t="s">
        <v>80</v>
      </c>
      <c r="K976" s="18">
        <v>62</v>
      </c>
      <c r="L976" s="18">
        <v>23</v>
      </c>
      <c r="M976" s="18" t="s">
        <v>118</v>
      </c>
      <c r="N976" s="18" t="s">
        <v>119</v>
      </c>
      <c r="O976" s="18" t="s">
        <v>119</v>
      </c>
      <c r="P976" s="19">
        <v>3968.13814847</v>
      </c>
      <c r="Q976" s="19">
        <v>824243.41077399999</v>
      </c>
      <c r="R976" s="20">
        <v>4.0852539999999999</v>
      </c>
      <c r="S976" s="20">
        <v>11.038714000000001</v>
      </c>
      <c r="T976" s="20">
        <v>0.30199999999999999</v>
      </c>
      <c r="U976" s="20">
        <v>0.30499999999999999</v>
      </c>
      <c r="V976" s="20">
        <f t="shared" si="30"/>
        <v>21.835417088489997</v>
      </c>
      <c r="W976" s="20">
        <f t="shared" si="31"/>
        <v>58.747621956225004</v>
      </c>
    </row>
    <row r="977" spans="1:23" x14ac:dyDescent="0.25">
      <c r="A977" s="18">
        <v>12252</v>
      </c>
      <c r="B977" s="18">
        <v>12206</v>
      </c>
      <c r="C977" s="18">
        <v>2150</v>
      </c>
      <c r="D977" s="18">
        <v>2150</v>
      </c>
      <c r="E977" s="18" t="s">
        <v>116</v>
      </c>
      <c r="F977" s="18" t="s">
        <v>117</v>
      </c>
      <c r="G977" s="19">
        <v>7.5743742634200002</v>
      </c>
      <c r="H977" s="19">
        <v>3.0652400000000002</v>
      </c>
      <c r="I977" s="18" t="s">
        <v>79</v>
      </c>
      <c r="J977" s="18" t="s">
        <v>80</v>
      </c>
      <c r="K977" s="18">
        <v>62</v>
      </c>
      <c r="L977" s="18">
        <v>23</v>
      </c>
      <c r="M977" s="18" t="s">
        <v>118</v>
      </c>
      <c r="N977" s="18" t="s">
        <v>119</v>
      </c>
      <c r="O977" s="18" t="s">
        <v>119</v>
      </c>
      <c r="P977" s="19">
        <v>2463.46044914</v>
      </c>
      <c r="Q977" s="19">
        <v>329938.423159</v>
      </c>
      <c r="R977" s="20">
        <v>4.0852539999999999</v>
      </c>
      <c r="S977" s="20">
        <v>11.038714000000001</v>
      </c>
      <c r="T977" s="20">
        <v>0.30199999999999999</v>
      </c>
      <c r="U977" s="20">
        <v>0.30499999999999999</v>
      </c>
      <c r="V977" s="20">
        <f t="shared" si="30"/>
        <v>8.7405542117300801</v>
      </c>
      <c r="W977" s="20">
        <f t="shared" si="31"/>
        <v>23.516233852445207</v>
      </c>
    </row>
    <row r="978" spans="1:23" x14ac:dyDescent="0.25">
      <c r="A978" s="18">
        <v>12336</v>
      </c>
      <c r="B978" s="18">
        <v>12290</v>
      </c>
      <c r="C978" s="18">
        <v>2150</v>
      </c>
      <c r="D978" s="18">
        <v>2150</v>
      </c>
      <c r="E978" s="18" t="s">
        <v>116</v>
      </c>
      <c r="F978" s="18" t="s">
        <v>304</v>
      </c>
      <c r="G978" s="19">
        <v>1096.89424401</v>
      </c>
      <c r="H978" s="19">
        <v>443.89699999999999</v>
      </c>
      <c r="I978" s="18" t="s">
        <v>79</v>
      </c>
      <c r="J978" s="18" t="s">
        <v>80</v>
      </c>
      <c r="K978" s="18">
        <v>62</v>
      </c>
      <c r="L978" s="18">
        <v>23</v>
      </c>
      <c r="M978" s="18" t="s">
        <v>118</v>
      </c>
      <c r="N978" s="18" t="s">
        <v>119</v>
      </c>
      <c r="O978" s="18" t="s">
        <v>119</v>
      </c>
      <c r="P978" s="19">
        <v>92532.8241805</v>
      </c>
      <c r="Q978" s="19">
        <v>47780522.154200003</v>
      </c>
      <c r="R978" s="20">
        <v>4.0852539999999999</v>
      </c>
      <c r="S978" s="20">
        <v>11.038714000000001</v>
      </c>
      <c r="T978" s="20">
        <v>0.30199999999999999</v>
      </c>
      <c r="U978" s="20">
        <v>0.30499999999999999</v>
      </c>
      <c r="V978" s="20">
        <f t="shared" si="30"/>
        <v>1265.7755323969238</v>
      </c>
      <c r="W978" s="20">
        <f t="shared" si="31"/>
        <v>3405.5361597783103</v>
      </c>
    </row>
    <row r="979" spans="1:23" x14ac:dyDescent="0.25">
      <c r="A979" s="18">
        <v>12337</v>
      </c>
      <c r="B979" s="18">
        <v>12291</v>
      </c>
      <c r="C979" s="18">
        <v>2150</v>
      </c>
      <c r="D979" s="18">
        <v>2150</v>
      </c>
      <c r="E979" s="18" t="s">
        <v>116</v>
      </c>
      <c r="F979" s="18" t="s">
        <v>304</v>
      </c>
      <c r="G979" s="19">
        <v>0.104583905041</v>
      </c>
      <c r="H979" s="19">
        <v>4.2323600000000003E-2</v>
      </c>
      <c r="I979" s="18" t="s">
        <v>79</v>
      </c>
      <c r="J979" s="18" t="s">
        <v>80</v>
      </c>
      <c r="K979" s="18">
        <v>62</v>
      </c>
      <c r="L979" s="18">
        <v>23</v>
      </c>
      <c r="M979" s="18" t="s">
        <v>118</v>
      </c>
      <c r="N979" s="18" t="s">
        <v>119</v>
      </c>
      <c r="O979" s="18" t="s">
        <v>119</v>
      </c>
      <c r="P979" s="19">
        <v>1821.8945489099999</v>
      </c>
      <c r="Q979" s="19">
        <v>4555.6566824299998</v>
      </c>
      <c r="R979" s="20">
        <v>4.0852539999999999</v>
      </c>
      <c r="S979" s="20">
        <v>11.038714000000001</v>
      </c>
      <c r="T979" s="20">
        <v>0.30199999999999999</v>
      </c>
      <c r="U979" s="20">
        <v>0.30499999999999999</v>
      </c>
      <c r="V979" s="20">
        <f t="shared" si="30"/>
        <v>0.1206860540236912</v>
      </c>
      <c r="W979" s="20">
        <f t="shared" si="31"/>
        <v>0.32470269051602807</v>
      </c>
    </row>
    <row r="980" spans="1:23" x14ac:dyDescent="0.25">
      <c r="A980" s="18">
        <v>12338</v>
      </c>
      <c r="B980" s="18">
        <v>12292</v>
      </c>
      <c r="C980" s="18">
        <v>2150</v>
      </c>
      <c r="D980" s="18">
        <v>2150</v>
      </c>
      <c r="E980" s="18" t="s">
        <v>116</v>
      </c>
      <c r="F980" s="18" t="s">
        <v>304</v>
      </c>
      <c r="G980" s="19">
        <v>31.474397956699999</v>
      </c>
      <c r="H980" s="19">
        <v>12.7372</v>
      </c>
      <c r="I980" s="18" t="s">
        <v>79</v>
      </c>
      <c r="J980" s="18" t="s">
        <v>80</v>
      </c>
      <c r="K980" s="18">
        <v>62</v>
      </c>
      <c r="L980" s="18">
        <v>23</v>
      </c>
      <c r="M980" s="18" t="s">
        <v>118</v>
      </c>
      <c r="N980" s="18" t="s">
        <v>119</v>
      </c>
      <c r="O980" s="18" t="s">
        <v>119</v>
      </c>
      <c r="P980" s="19">
        <v>5077.9440469600004</v>
      </c>
      <c r="Q980" s="19">
        <v>1371019.2908900001</v>
      </c>
      <c r="R980" s="20">
        <v>4.0852539999999999</v>
      </c>
      <c r="S980" s="20">
        <v>11.038714000000001</v>
      </c>
      <c r="T980" s="20">
        <v>0.30199999999999999</v>
      </c>
      <c r="U980" s="20">
        <v>0.30499999999999999</v>
      </c>
      <c r="V980" s="20">
        <f t="shared" si="30"/>
        <v>36.320218679662396</v>
      </c>
      <c r="W980" s="20">
        <f t="shared" si="31"/>
        <v>97.718604032756005</v>
      </c>
    </row>
    <row r="981" spans="1:23" x14ac:dyDescent="0.25">
      <c r="A981" s="18">
        <v>12339</v>
      </c>
      <c r="B981" s="18">
        <v>12293</v>
      </c>
      <c r="C981" s="18">
        <v>2150</v>
      </c>
      <c r="D981" s="18">
        <v>2150</v>
      </c>
      <c r="E981" s="18" t="s">
        <v>116</v>
      </c>
      <c r="F981" s="18" t="s">
        <v>304</v>
      </c>
      <c r="G981" s="19">
        <v>3140.4262327900001</v>
      </c>
      <c r="H981" s="19">
        <v>1270.8900000000001</v>
      </c>
      <c r="I981" s="18" t="s">
        <v>79</v>
      </c>
      <c r="J981" s="18" t="s">
        <v>80</v>
      </c>
      <c r="K981" s="18">
        <v>62</v>
      </c>
      <c r="L981" s="18">
        <v>23</v>
      </c>
      <c r="M981" s="18" t="s">
        <v>118</v>
      </c>
      <c r="N981" s="18" t="s">
        <v>119</v>
      </c>
      <c r="O981" s="18" t="s">
        <v>119</v>
      </c>
      <c r="P981" s="19">
        <v>152229.738083</v>
      </c>
      <c r="Q981" s="19">
        <v>136796419.51300001</v>
      </c>
      <c r="R981" s="20">
        <v>4.0852539999999999</v>
      </c>
      <c r="S981" s="20">
        <v>11.038714000000001</v>
      </c>
      <c r="T981" s="20">
        <v>0.30199999999999999</v>
      </c>
      <c r="U981" s="20">
        <v>0.30499999999999999</v>
      </c>
      <c r="V981" s="20">
        <f t="shared" si="30"/>
        <v>3623.9521023298798</v>
      </c>
      <c r="W981" s="20">
        <f t="shared" si="31"/>
        <v>9750.1489086447018</v>
      </c>
    </row>
    <row r="982" spans="1:23" x14ac:dyDescent="0.25">
      <c r="A982" s="18">
        <v>12425</v>
      </c>
      <c r="B982" s="18">
        <v>12379</v>
      </c>
      <c r="C982" s="18">
        <v>2210</v>
      </c>
      <c r="D982" s="18">
        <v>2210</v>
      </c>
      <c r="E982" s="18" t="s">
        <v>167</v>
      </c>
      <c r="F982" s="18" t="s">
        <v>313</v>
      </c>
      <c r="G982" s="19">
        <v>151.79291409699999</v>
      </c>
      <c r="H982" s="19">
        <v>61.428400000000003</v>
      </c>
      <c r="I982" s="18" t="s">
        <v>79</v>
      </c>
      <c r="J982" s="18" t="s">
        <v>80</v>
      </c>
      <c r="K982" s="18">
        <v>84</v>
      </c>
      <c r="L982" s="18">
        <v>25</v>
      </c>
      <c r="M982" s="18" t="s">
        <v>64</v>
      </c>
      <c r="N982" s="18" t="s">
        <v>64</v>
      </c>
      <c r="O982" s="18" t="s">
        <v>64</v>
      </c>
      <c r="P982" s="19">
        <v>296466.16163699998</v>
      </c>
      <c r="Q982" s="19">
        <v>310212829.20899999</v>
      </c>
      <c r="R982" s="20">
        <v>1.0139689999999999</v>
      </c>
      <c r="S982" s="20">
        <v>65.341926000000001</v>
      </c>
      <c r="T982" s="20">
        <v>0.30199999999999999</v>
      </c>
      <c r="U982" s="20">
        <v>0.30499999999999999</v>
      </c>
      <c r="V982" s="20">
        <f t="shared" si="30"/>
        <v>43.475972337080798</v>
      </c>
      <c r="W982" s="20">
        <f t="shared" si="31"/>
        <v>2789.6257271333884</v>
      </c>
    </row>
    <row r="983" spans="1:23" x14ac:dyDescent="0.25">
      <c r="A983" s="18">
        <v>12426</v>
      </c>
      <c r="B983" s="18">
        <v>12380</v>
      </c>
      <c r="C983" s="18">
        <v>2210</v>
      </c>
      <c r="D983" s="18">
        <v>2210</v>
      </c>
      <c r="E983" s="18" t="s">
        <v>167</v>
      </c>
      <c r="F983" s="18" t="s">
        <v>313</v>
      </c>
      <c r="G983" s="19">
        <v>36.237685496499999</v>
      </c>
      <c r="H983" s="19">
        <v>14.664899999999999</v>
      </c>
      <c r="I983" s="18" t="s">
        <v>79</v>
      </c>
      <c r="J983" s="18" t="s">
        <v>80</v>
      </c>
      <c r="K983" s="18">
        <v>84</v>
      </c>
      <c r="L983" s="18">
        <v>25</v>
      </c>
      <c r="M983" s="18" t="s">
        <v>64</v>
      </c>
      <c r="N983" s="18" t="s">
        <v>64</v>
      </c>
      <c r="O983" s="18" t="s">
        <v>64</v>
      </c>
      <c r="P983" s="19">
        <v>6090.2283217200002</v>
      </c>
      <c r="Q983" s="19">
        <v>1578507.26618</v>
      </c>
      <c r="R983" s="20">
        <v>1.0139689999999999</v>
      </c>
      <c r="S983" s="20">
        <v>65.341926000000001</v>
      </c>
      <c r="T983" s="20">
        <v>0.30199999999999999</v>
      </c>
      <c r="U983" s="20">
        <v>0.30499999999999999</v>
      </c>
      <c r="V983" s="20">
        <f t="shared" si="30"/>
        <v>10.379088283693797</v>
      </c>
      <c r="W983" s="20">
        <f t="shared" si="31"/>
        <v>665.97180336519307</v>
      </c>
    </row>
    <row r="984" spans="1:23" x14ac:dyDescent="0.25">
      <c r="A984" s="18">
        <v>12429</v>
      </c>
      <c r="B984" s="18">
        <v>12383</v>
      </c>
      <c r="C984" s="18">
        <v>2210</v>
      </c>
      <c r="D984" s="18">
        <v>2210</v>
      </c>
      <c r="E984" s="18" t="s">
        <v>116</v>
      </c>
      <c r="F984" s="18" t="s">
        <v>196</v>
      </c>
      <c r="G984" s="19">
        <v>72.606814192000002</v>
      </c>
      <c r="H984" s="19">
        <v>29.382899999999999</v>
      </c>
      <c r="I984" s="18" t="s">
        <v>79</v>
      </c>
      <c r="J984" s="18" t="s">
        <v>80</v>
      </c>
      <c r="K984" s="18">
        <v>84</v>
      </c>
      <c r="L984" s="18">
        <v>25</v>
      </c>
      <c r="M984" s="18" t="s">
        <v>64</v>
      </c>
      <c r="N984" s="18" t="s">
        <v>64</v>
      </c>
      <c r="O984" s="18" t="s">
        <v>64</v>
      </c>
      <c r="P984" s="19">
        <v>7110.1957998199996</v>
      </c>
      <c r="Q984" s="19">
        <v>3162740.17521</v>
      </c>
      <c r="R984" s="20">
        <v>1.0139689999999999</v>
      </c>
      <c r="S984" s="20">
        <v>65.341926000000001</v>
      </c>
      <c r="T984" s="20">
        <v>0.30199999999999999</v>
      </c>
      <c r="U984" s="20">
        <v>0.30499999999999999</v>
      </c>
      <c r="V984" s="20">
        <f t="shared" si="30"/>
        <v>20.795758111609796</v>
      </c>
      <c r="W984" s="20">
        <f t="shared" si="31"/>
        <v>1334.3550178384533</v>
      </c>
    </row>
    <row r="985" spans="1:23" x14ac:dyDescent="0.25">
      <c r="A985" s="18">
        <v>12430</v>
      </c>
      <c r="B985" s="18">
        <v>12384</v>
      </c>
      <c r="C985" s="18">
        <v>2210</v>
      </c>
      <c r="D985" s="18">
        <v>2210</v>
      </c>
      <c r="E985" s="18" t="s">
        <v>116</v>
      </c>
      <c r="F985" s="18" t="s">
        <v>196</v>
      </c>
      <c r="G985" s="19">
        <v>3287.7051810900002</v>
      </c>
      <c r="H985" s="19">
        <v>1330.49</v>
      </c>
      <c r="I985" s="18" t="s">
        <v>79</v>
      </c>
      <c r="J985" s="18" t="s">
        <v>80</v>
      </c>
      <c r="K985" s="18">
        <v>84</v>
      </c>
      <c r="L985" s="18">
        <v>25</v>
      </c>
      <c r="M985" s="18" t="s">
        <v>64</v>
      </c>
      <c r="N985" s="18" t="s">
        <v>64</v>
      </c>
      <c r="O985" s="18" t="s">
        <v>64</v>
      </c>
      <c r="P985" s="19">
        <v>131612.63047999999</v>
      </c>
      <c r="Q985" s="19">
        <v>143211864.82300001</v>
      </c>
      <c r="R985" s="20">
        <v>1.0139689999999999</v>
      </c>
      <c r="S985" s="20">
        <v>65.341926000000001</v>
      </c>
      <c r="T985" s="20">
        <v>0.30199999999999999</v>
      </c>
      <c r="U985" s="20">
        <v>0.30499999999999999</v>
      </c>
      <c r="V985" s="20">
        <f t="shared" si="30"/>
        <v>941.65477913737993</v>
      </c>
      <c r="W985" s="20">
        <f t="shared" si="31"/>
        <v>60421.061490999309</v>
      </c>
    </row>
    <row r="986" spans="1:23" x14ac:dyDescent="0.25">
      <c r="A986" s="18">
        <v>12431</v>
      </c>
      <c r="B986" s="18">
        <v>12385</v>
      </c>
      <c r="C986" s="18">
        <v>2210</v>
      </c>
      <c r="D986" s="18">
        <v>2210</v>
      </c>
      <c r="E986" s="18" t="s">
        <v>116</v>
      </c>
      <c r="F986" s="18" t="s">
        <v>196</v>
      </c>
      <c r="G986" s="19">
        <v>263.33969947899999</v>
      </c>
      <c r="H986" s="19">
        <v>106.57</v>
      </c>
      <c r="I986" s="18" t="s">
        <v>79</v>
      </c>
      <c r="J986" s="18" t="s">
        <v>80</v>
      </c>
      <c r="K986" s="18">
        <v>84</v>
      </c>
      <c r="L986" s="18">
        <v>25</v>
      </c>
      <c r="M986" s="18" t="s">
        <v>64</v>
      </c>
      <c r="N986" s="18" t="s">
        <v>64</v>
      </c>
      <c r="O986" s="18" t="s">
        <v>64</v>
      </c>
      <c r="P986" s="19">
        <v>25242.372609400001</v>
      </c>
      <c r="Q986" s="19">
        <v>11471031.425000001</v>
      </c>
      <c r="R986" s="20">
        <v>1.0139689999999999</v>
      </c>
      <c r="S986" s="20">
        <v>65.341926000000001</v>
      </c>
      <c r="T986" s="20">
        <v>0.30199999999999999</v>
      </c>
      <c r="U986" s="20">
        <v>0.30499999999999999</v>
      </c>
      <c r="V986" s="20">
        <f t="shared" si="30"/>
        <v>75.424956078339989</v>
      </c>
      <c r="W986" s="20">
        <f t="shared" si="31"/>
        <v>4839.6248924049005</v>
      </c>
    </row>
    <row r="987" spans="1:23" x14ac:dyDescent="0.25">
      <c r="A987" s="18">
        <v>12432</v>
      </c>
      <c r="B987" s="18">
        <v>12386</v>
      </c>
      <c r="C987" s="18">
        <v>2210</v>
      </c>
      <c r="D987" s="18">
        <v>2210</v>
      </c>
      <c r="E987" s="18" t="s">
        <v>116</v>
      </c>
      <c r="F987" s="18" t="s">
        <v>196</v>
      </c>
      <c r="G987" s="19">
        <v>589.35733487200002</v>
      </c>
      <c r="H987" s="19">
        <v>238.50399999999999</v>
      </c>
      <c r="I987" s="18" t="s">
        <v>79</v>
      </c>
      <c r="J987" s="18" t="s">
        <v>80</v>
      </c>
      <c r="K987" s="18">
        <v>84</v>
      </c>
      <c r="L987" s="18">
        <v>25</v>
      </c>
      <c r="M987" s="18" t="s">
        <v>64</v>
      </c>
      <c r="N987" s="18" t="s">
        <v>64</v>
      </c>
      <c r="O987" s="18" t="s">
        <v>64</v>
      </c>
      <c r="P987" s="19">
        <v>21796.2372689</v>
      </c>
      <c r="Q987" s="19">
        <v>25672302.817499999</v>
      </c>
      <c r="R987" s="20">
        <v>1.0139689999999999</v>
      </c>
      <c r="S987" s="20">
        <v>65.341926000000001</v>
      </c>
      <c r="T987" s="20">
        <v>0.30199999999999999</v>
      </c>
      <c r="U987" s="20">
        <v>0.30499999999999999</v>
      </c>
      <c r="V987" s="20">
        <f t="shared" si="30"/>
        <v>168.80129233844795</v>
      </c>
      <c r="W987" s="20">
        <f t="shared" si="31"/>
        <v>10831.095949499282</v>
      </c>
    </row>
    <row r="988" spans="1:23" x14ac:dyDescent="0.25">
      <c r="A988" s="18">
        <v>12433</v>
      </c>
      <c r="B988" s="18">
        <v>12387</v>
      </c>
      <c r="C988" s="18">
        <v>2210</v>
      </c>
      <c r="D988" s="18">
        <v>2210</v>
      </c>
      <c r="E988" s="18" t="s">
        <v>116</v>
      </c>
      <c r="F988" s="18" t="s">
        <v>196</v>
      </c>
      <c r="G988" s="19">
        <v>86.411372802900004</v>
      </c>
      <c r="H988" s="19">
        <v>34.9694</v>
      </c>
      <c r="I988" s="18" t="s">
        <v>79</v>
      </c>
      <c r="J988" s="18" t="s">
        <v>80</v>
      </c>
      <c r="K988" s="18">
        <v>84</v>
      </c>
      <c r="L988" s="18">
        <v>25</v>
      </c>
      <c r="M988" s="18" t="s">
        <v>64</v>
      </c>
      <c r="N988" s="18" t="s">
        <v>64</v>
      </c>
      <c r="O988" s="18" t="s">
        <v>64</v>
      </c>
      <c r="P988" s="19">
        <v>12498.956850299999</v>
      </c>
      <c r="Q988" s="19">
        <v>3764064.3429999999</v>
      </c>
      <c r="R988" s="20">
        <v>1.0139689999999999</v>
      </c>
      <c r="S988" s="20">
        <v>65.341926000000001</v>
      </c>
      <c r="T988" s="20">
        <v>0.30199999999999999</v>
      </c>
      <c r="U988" s="20">
        <v>0.30499999999999999</v>
      </c>
      <c r="V988" s="20">
        <f t="shared" si="30"/>
        <v>24.749605508922798</v>
      </c>
      <c r="W988" s="20">
        <f t="shared" si="31"/>
        <v>1588.0527232097581</v>
      </c>
    </row>
    <row r="989" spans="1:23" x14ac:dyDescent="0.25">
      <c r="A989" s="18">
        <v>12434</v>
      </c>
      <c r="B989" s="18">
        <v>12388</v>
      </c>
      <c r="C989" s="18">
        <v>2210</v>
      </c>
      <c r="D989" s="18">
        <v>2210</v>
      </c>
      <c r="E989" s="18" t="s">
        <v>116</v>
      </c>
      <c r="F989" s="18" t="s">
        <v>196</v>
      </c>
      <c r="G989" s="19">
        <v>65.171422424699998</v>
      </c>
      <c r="H989" s="19">
        <v>26.373899999999999</v>
      </c>
      <c r="I989" s="18" t="s">
        <v>79</v>
      </c>
      <c r="J989" s="18" t="s">
        <v>80</v>
      </c>
      <c r="K989" s="18">
        <v>84</v>
      </c>
      <c r="L989" s="18">
        <v>25</v>
      </c>
      <c r="M989" s="18" t="s">
        <v>64</v>
      </c>
      <c r="N989" s="18" t="s">
        <v>64</v>
      </c>
      <c r="O989" s="18" t="s">
        <v>64</v>
      </c>
      <c r="P989" s="19">
        <v>8435.0883365900008</v>
      </c>
      <c r="Q989" s="19">
        <v>2838855.8053700002</v>
      </c>
      <c r="R989" s="20">
        <v>1.0139689999999999</v>
      </c>
      <c r="S989" s="20">
        <v>65.341926000000001</v>
      </c>
      <c r="T989" s="20">
        <v>0.30199999999999999</v>
      </c>
      <c r="U989" s="20">
        <v>0.30499999999999999</v>
      </c>
      <c r="V989" s="20">
        <f t="shared" si="30"/>
        <v>18.666137272351797</v>
      </c>
      <c r="W989" s="20">
        <f t="shared" si="31"/>
        <v>1197.7083883813229</v>
      </c>
    </row>
    <row r="990" spans="1:23" x14ac:dyDescent="0.25">
      <c r="A990" s="18">
        <v>12435</v>
      </c>
      <c r="B990" s="18">
        <v>12389</v>
      </c>
      <c r="C990" s="18">
        <v>2210</v>
      </c>
      <c r="D990" s="18">
        <v>2210</v>
      </c>
      <c r="E990" s="18" t="s">
        <v>116</v>
      </c>
      <c r="F990" s="18" t="s">
        <v>196</v>
      </c>
      <c r="G990" s="19">
        <v>2485.6321589499998</v>
      </c>
      <c r="H990" s="19">
        <v>1005.9</v>
      </c>
      <c r="I990" s="18" t="s">
        <v>79</v>
      </c>
      <c r="J990" s="18" t="s">
        <v>80</v>
      </c>
      <c r="K990" s="18">
        <v>84</v>
      </c>
      <c r="L990" s="18">
        <v>25</v>
      </c>
      <c r="M990" s="18" t="s">
        <v>64</v>
      </c>
      <c r="N990" s="18" t="s">
        <v>64</v>
      </c>
      <c r="O990" s="18" t="s">
        <v>64</v>
      </c>
      <c r="P990" s="19">
        <v>79559.602141700001</v>
      </c>
      <c r="Q990" s="19">
        <v>108273703.748</v>
      </c>
      <c r="R990" s="20">
        <v>1.0139689999999999</v>
      </c>
      <c r="S990" s="20">
        <v>65.341926000000001</v>
      </c>
      <c r="T990" s="20">
        <v>0.30199999999999999</v>
      </c>
      <c r="U990" s="20">
        <v>0.30499999999999999</v>
      </c>
      <c r="V990" s="20">
        <f t="shared" si="30"/>
        <v>711.92608913579988</v>
      </c>
      <c r="W990" s="20">
        <f t="shared" si="31"/>
        <v>45680.573137563006</v>
      </c>
    </row>
    <row r="991" spans="1:23" x14ac:dyDescent="0.25">
      <c r="A991" s="18">
        <v>12436</v>
      </c>
      <c r="B991" s="18">
        <v>12390</v>
      </c>
      <c r="C991" s="18">
        <v>2210</v>
      </c>
      <c r="D991" s="18">
        <v>2210</v>
      </c>
      <c r="E991" s="18" t="s">
        <v>116</v>
      </c>
      <c r="F991" s="18" t="s">
        <v>196</v>
      </c>
      <c r="G991" s="19">
        <v>58.602939806599998</v>
      </c>
      <c r="H991" s="19">
        <v>23.715800000000002</v>
      </c>
      <c r="I991" s="18" t="s">
        <v>79</v>
      </c>
      <c r="J991" s="18" t="s">
        <v>80</v>
      </c>
      <c r="K991" s="18">
        <v>84</v>
      </c>
      <c r="L991" s="18">
        <v>25</v>
      </c>
      <c r="M991" s="18" t="s">
        <v>64</v>
      </c>
      <c r="N991" s="18" t="s">
        <v>64</v>
      </c>
      <c r="O991" s="18" t="s">
        <v>64</v>
      </c>
      <c r="P991" s="19">
        <v>7762.6824906800002</v>
      </c>
      <c r="Q991" s="19">
        <v>2552733.8470200002</v>
      </c>
      <c r="R991" s="20">
        <v>1.0139689999999999</v>
      </c>
      <c r="S991" s="20">
        <v>65.341926000000001</v>
      </c>
      <c r="T991" s="20">
        <v>0.30199999999999999</v>
      </c>
      <c r="U991" s="20">
        <v>0.30499999999999999</v>
      </c>
      <c r="V991" s="20">
        <f t="shared" si="30"/>
        <v>16.784866035119599</v>
      </c>
      <c r="W991" s="20">
        <f t="shared" si="31"/>
        <v>1076.9970537984061</v>
      </c>
    </row>
    <row r="992" spans="1:23" x14ac:dyDescent="0.25">
      <c r="A992" s="18">
        <v>12460</v>
      </c>
      <c r="B992" s="18">
        <v>12414</v>
      </c>
      <c r="C992" s="18">
        <v>2210</v>
      </c>
      <c r="D992" s="18">
        <v>2210</v>
      </c>
      <c r="E992" s="18" t="s">
        <v>116</v>
      </c>
      <c r="F992" s="18" t="s">
        <v>117</v>
      </c>
      <c r="G992" s="19">
        <v>51.600729686100003</v>
      </c>
      <c r="H992" s="19">
        <v>20.882100000000001</v>
      </c>
      <c r="I992" s="18" t="s">
        <v>79</v>
      </c>
      <c r="J992" s="18" t="s">
        <v>80</v>
      </c>
      <c r="K992" s="18">
        <v>84</v>
      </c>
      <c r="L992" s="18">
        <v>25</v>
      </c>
      <c r="M992" s="18" t="s">
        <v>64</v>
      </c>
      <c r="N992" s="18" t="s">
        <v>64</v>
      </c>
      <c r="O992" s="18" t="s">
        <v>64</v>
      </c>
      <c r="P992" s="19">
        <v>6392.8171343499998</v>
      </c>
      <c r="Q992" s="19">
        <v>2247718.79422</v>
      </c>
      <c r="R992" s="20">
        <v>1.0139689999999999</v>
      </c>
      <c r="S992" s="20">
        <v>65.341926000000001</v>
      </c>
      <c r="T992" s="20">
        <v>0.30199999999999999</v>
      </c>
      <c r="U992" s="20">
        <v>0.30499999999999999</v>
      </c>
      <c r="V992" s="20">
        <f t="shared" si="30"/>
        <v>14.779313834320197</v>
      </c>
      <c r="W992" s="20">
        <f t="shared" si="31"/>
        <v>948.31125988259714</v>
      </c>
    </row>
    <row r="993" spans="1:23" x14ac:dyDescent="0.25">
      <c r="A993" s="18">
        <v>12461</v>
      </c>
      <c r="B993" s="18">
        <v>12415</v>
      </c>
      <c r="C993" s="18">
        <v>2210</v>
      </c>
      <c r="D993" s="18">
        <v>2210</v>
      </c>
      <c r="E993" s="18" t="s">
        <v>116</v>
      </c>
      <c r="F993" s="18" t="s">
        <v>117</v>
      </c>
      <c r="G993" s="19">
        <v>0.122982006192</v>
      </c>
      <c r="H993" s="19">
        <v>4.9769099999999997E-2</v>
      </c>
      <c r="I993" s="18" t="s">
        <v>79</v>
      </c>
      <c r="J993" s="18" t="s">
        <v>80</v>
      </c>
      <c r="K993" s="18">
        <v>84</v>
      </c>
      <c r="L993" s="18">
        <v>25</v>
      </c>
      <c r="M993" s="18" t="s">
        <v>64</v>
      </c>
      <c r="N993" s="18" t="s">
        <v>64</v>
      </c>
      <c r="O993" s="18" t="s">
        <v>64</v>
      </c>
      <c r="P993" s="19">
        <v>1910.2549211099999</v>
      </c>
      <c r="Q993" s="19">
        <v>89542.215401599999</v>
      </c>
      <c r="R993" s="20">
        <v>1.0139689999999999</v>
      </c>
      <c r="S993" s="20">
        <v>65.341926000000001</v>
      </c>
      <c r="T993" s="20">
        <v>0.30199999999999999</v>
      </c>
      <c r="U993" s="20">
        <v>0.30499999999999999</v>
      </c>
      <c r="V993" s="20">
        <f t="shared" si="30"/>
        <v>3.5224098541414194E-2</v>
      </c>
      <c r="W993" s="20">
        <f t="shared" si="31"/>
        <v>2.2601461502541871</v>
      </c>
    </row>
    <row r="994" spans="1:23" x14ac:dyDescent="0.25">
      <c r="A994" s="18">
        <v>12462</v>
      </c>
      <c r="B994" s="18">
        <v>12416</v>
      </c>
      <c r="C994" s="18">
        <v>2210</v>
      </c>
      <c r="D994" s="18">
        <v>2210</v>
      </c>
      <c r="E994" s="18" t="s">
        <v>116</v>
      </c>
      <c r="F994" s="18" t="s">
        <v>117</v>
      </c>
      <c r="G994" s="19">
        <v>7.4212257675100002</v>
      </c>
      <c r="H994" s="19">
        <v>3.00326</v>
      </c>
      <c r="I994" s="18" t="s">
        <v>79</v>
      </c>
      <c r="J994" s="18" t="s">
        <v>80</v>
      </c>
      <c r="K994" s="18">
        <v>84</v>
      </c>
      <c r="L994" s="18">
        <v>25</v>
      </c>
      <c r="M994" s="18" t="s">
        <v>64</v>
      </c>
      <c r="N994" s="18" t="s">
        <v>64</v>
      </c>
      <c r="O994" s="18" t="s">
        <v>64</v>
      </c>
      <c r="P994" s="19">
        <v>3581.0237070500002</v>
      </c>
      <c r="Q994" s="19">
        <v>323267.30136099999</v>
      </c>
      <c r="R994" s="20">
        <v>1.0139689999999999</v>
      </c>
      <c r="S994" s="20">
        <v>65.341926000000001</v>
      </c>
      <c r="T994" s="20">
        <v>0.30199999999999999</v>
      </c>
      <c r="U994" s="20">
        <v>0.30499999999999999</v>
      </c>
      <c r="V994" s="20">
        <f t="shared" si="30"/>
        <v>2.1255583521801196</v>
      </c>
      <c r="W994" s="20">
        <f t="shared" si="31"/>
        <v>136.38596091173821</v>
      </c>
    </row>
    <row r="995" spans="1:23" x14ac:dyDescent="0.25">
      <c r="A995" s="18">
        <v>12463</v>
      </c>
      <c r="B995" s="18">
        <v>12417</v>
      </c>
      <c r="C995" s="18">
        <v>2210</v>
      </c>
      <c r="D995" s="18">
        <v>2210</v>
      </c>
      <c r="E995" s="18" t="s">
        <v>116</v>
      </c>
      <c r="F995" s="18" t="s">
        <v>117</v>
      </c>
      <c r="G995" s="19">
        <v>6.2195037505600004</v>
      </c>
      <c r="H995" s="19">
        <v>2.51694</v>
      </c>
      <c r="I995" s="18" t="s">
        <v>79</v>
      </c>
      <c r="J995" s="18" t="s">
        <v>80</v>
      </c>
      <c r="K995" s="18">
        <v>84</v>
      </c>
      <c r="L995" s="18">
        <v>25</v>
      </c>
      <c r="M995" s="18" t="s">
        <v>64</v>
      </c>
      <c r="N995" s="18" t="s">
        <v>64</v>
      </c>
      <c r="O995" s="18" t="s">
        <v>64</v>
      </c>
      <c r="P995" s="19">
        <v>3038.6477427099999</v>
      </c>
      <c r="Q995" s="19">
        <v>270920.49969500001</v>
      </c>
      <c r="R995" s="20">
        <v>1.0139689999999999</v>
      </c>
      <c r="S995" s="20">
        <v>65.341926000000001</v>
      </c>
      <c r="T995" s="20">
        <v>0.30199999999999999</v>
      </c>
      <c r="U995" s="20">
        <v>0.30499999999999999</v>
      </c>
      <c r="V995" s="20">
        <f t="shared" si="30"/>
        <v>1.7813651961322796</v>
      </c>
      <c r="W995" s="20">
        <f t="shared" si="31"/>
        <v>114.30088652237582</v>
      </c>
    </row>
    <row r="996" spans="1:23" x14ac:dyDescent="0.25">
      <c r="A996" s="18">
        <v>12464</v>
      </c>
      <c r="B996" s="18">
        <v>12418</v>
      </c>
      <c r="C996" s="18">
        <v>2210</v>
      </c>
      <c r="D996" s="18">
        <v>2210</v>
      </c>
      <c r="E996" s="18" t="s">
        <v>116</v>
      </c>
      <c r="F996" s="18" t="s">
        <v>117</v>
      </c>
      <c r="G996" s="19">
        <v>11.1368507014</v>
      </c>
      <c r="H996" s="19">
        <v>4.50692</v>
      </c>
      <c r="I996" s="18" t="s">
        <v>79</v>
      </c>
      <c r="J996" s="18" t="s">
        <v>80</v>
      </c>
      <c r="K996" s="18">
        <v>84</v>
      </c>
      <c r="L996" s="18">
        <v>25</v>
      </c>
      <c r="M996" s="18" t="s">
        <v>64</v>
      </c>
      <c r="N996" s="18" t="s">
        <v>64</v>
      </c>
      <c r="O996" s="18" t="s">
        <v>64</v>
      </c>
      <c r="P996" s="19">
        <v>3753.18312702</v>
      </c>
      <c r="Q996" s="19">
        <v>485119.27607000002</v>
      </c>
      <c r="R996" s="20">
        <v>1.0139689999999999</v>
      </c>
      <c r="S996" s="20">
        <v>65.341926000000001</v>
      </c>
      <c r="T996" s="20">
        <v>0.30199999999999999</v>
      </c>
      <c r="U996" s="20">
        <v>0.30499999999999999</v>
      </c>
      <c r="V996" s="20">
        <f t="shared" si="30"/>
        <v>3.1897742615050393</v>
      </c>
      <c r="W996" s="20">
        <f t="shared" si="31"/>
        <v>204.6711290239044</v>
      </c>
    </row>
    <row r="997" spans="1:23" x14ac:dyDescent="0.25">
      <c r="A997" s="18">
        <v>12465</v>
      </c>
      <c r="B997" s="18">
        <v>12419</v>
      </c>
      <c r="C997" s="18">
        <v>2210</v>
      </c>
      <c r="D997" s="18">
        <v>2210</v>
      </c>
      <c r="E997" s="18" t="s">
        <v>116</v>
      </c>
      <c r="F997" s="18" t="s">
        <v>117</v>
      </c>
      <c r="G997" s="19">
        <v>5.0295935092699997</v>
      </c>
      <c r="H997" s="19">
        <v>2.0354000000000001</v>
      </c>
      <c r="I997" s="18" t="s">
        <v>79</v>
      </c>
      <c r="J997" s="18" t="s">
        <v>80</v>
      </c>
      <c r="K997" s="18">
        <v>84</v>
      </c>
      <c r="L997" s="18">
        <v>25</v>
      </c>
      <c r="M997" s="18" t="s">
        <v>64</v>
      </c>
      <c r="N997" s="18" t="s">
        <v>64</v>
      </c>
      <c r="O997" s="18" t="s">
        <v>64</v>
      </c>
      <c r="P997" s="19">
        <v>2000.0489941799999</v>
      </c>
      <c r="Q997" s="19">
        <v>219088.21690699999</v>
      </c>
      <c r="R997" s="20">
        <v>1.0139689999999999</v>
      </c>
      <c r="S997" s="20">
        <v>65.341926000000001</v>
      </c>
      <c r="T997" s="20">
        <v>0.30199999999999999</v>
      </c>
      <c r="U997" s="20">
        <v>0.30499999999999999</v>
      </c>
      <c r="V997" s="20">
        <f t="shared" si="30"/>
        <v>1.4405550868147998</v>
      </c>
      <c r="W997" s="20">
        <f t="shared" si="31"/>
        <v>92.432884545378016</v>
      </c>
    </row>
    <row r="998" spans="1:23" x14ac:dyDescent="0.25">
      <c r="A998" s="18">
        <v>12466</v>
      </c>
      <c r="B998" s="18">
        <v>12420</v>
      </c>
      <c r="C998" s="18">
        <v>2210</v>
      </c>
      <c r="D998" s="18">
        <v>2210</v>
      </c>
      <c r="E998" s="18" t="s">
        <v>116</v>
      </c>
      <c r="F998" s="18" t="s">
        <v>117</v>
      </c>
      <c r="G998" s="19">
        <v>877.98632117499994</v>
      </c>
      <c r="H998" s="19">
        <v>355.30799999999999</v>
      </c>
      <c r="I998" s="18" t="s">
        <v>79</v>
      </c>
      <c r="J998" s="18" t="s">
        <v>80</v>
      </c>
      <c r="K998" s="18">
        <v>84</v>
      </c>
      <c r="L998" s="18">
        <v>25</v>
      </c>
      <c r="M998" s="18" t="s">
        <v>64</v>
      </c>
      <c r="N998" s="18" t="s">
        <v>64</v>
      </c>
      <c r="O998" s="18" t="s">
        <v>64</v>
      </c>
      <c r="P998" s="19">
        <v>64055.096697699999</v>
      </c>
      <c r="Q998" s="19">
        <v>38244931.1598</v>
      </c>
      <c r="R998" s="20">
        <v>1.0139689999999999</v>
      </c>
      <c r="S998" s="20">
        <v>65.341926000000001</v>
      </c>
      <c r="T998" s="20">
        <v>0.30199999999999999</v>
      </c>
      <c r="U998" s="20">
        <v>0.30499999999999999</v>
      </c>
      <c r="V998" s="20">
        <f t="shared" si="30"/>
        <v>251.46936562149594</v>
      </c>
      <c r="W998" s="20">
        <f t="shared" si="31"/>
        <v>16135.473785029561</v>
      </c>
    </row>
    <row r="999" spans="1:23" x14ac:dyDescent="0.25">
      <c r="A999" s="18">
        <v>12467</v>
      </c>
      <c r="B999" s="18">
        <v>12421</v>
      </c>
      <c r="C999" s="18">
        <v>2210</v>
      </c>
      <c r="D999" s="18">
        <v>2210</v>
      </c>
      <c r="E999" s="18" t="s">
        <v>116</v>
      </c>
      <c r="F999" s="18" t="s">
        <v>117</v>
      </c>
      <c r="G999" s="19">
        <v>132.51582096199999</v>
      </c>
      <c r="H999" s="19">
        <v>53.627299999999998</v>
      </c>
      <c r="I999" s="18" t="s">
        <v>79</v>
      </c>
      <c r="J999" s="18" t="s">
        <v>80</v>
      </c>
      <c r="K999" s="18">
        <v>84</v>
      </c>
      <c r="L999" s="18">
        <v>25</v>
      </c>
      <c r="M999" s="18" t="s">
        <v>64</v>
      </c>
      <c r="N999" s="18" t="s">
        <v>64</v>
      </c>
      <c r="O999" s="18" t="s">
        <v>64</v>
      </c>
      <c r="P999" s="19">
        <v>12409.220566800001</v>
      </c>
      <c r="Q999" s="19">
        <v>5772366.0715800002</v>
      </c>
      <c r="R999" s="20">
        <v>1.0139689999999999</v>
      </c>
      <c r="S999" s="20">
        <v>65.341926000000001</v>
      </c>
      <c r="T999" s="20">
        <v>0.30199999999999999</v>
      </c>
      <c r="U999" s="20">
        <v>0.30499999999999999</v>
      </c>
      <c r="V999" s="20">
        <f t="shared" si="30"/>
        <v>37.954740988082591</v>
      </c>
      <c r="W999" s="20">
        <f t="shared" si="31"/>
        <v>2435.3571923849613</v>
      </c>
    </row>
    <row r="1000" spans="1:23" x14ac:dyDescent="0.25">
      <c r="A1000" s="18">
        <v>12468</v>
      </c>
      <c r="B1000" s="18">
        <v>12422</v>
      </c>
      <c r="C1000" s="18">
        <v>2210</v>
      </c>
      <c r="D1000" s="18">
        <v>2210</v>
      </c>
      <c r="E1000" s="18" t="s">
        <v>116</v>
      </c>
      <c r="F1000" s="18" t="s">
        <v>117</v>
      </c>
      <c r="G1000" s="19">
        <v>108.76544679</v>
      </c>
      <c r="H1000" s="19">
        <v>44.015799999999999</v>
      </c>
      <c r="I1000" s="18" t="s">
        <v>79</v>
      </c>
      <c r="J1000" s="18" t="s">
        <v>80</v>
      </c>
      <c r="K1000" s="18">
        <v>84</v>
      </c>
      <c r="L1000" s="18">
        <v>25</v>
      </c>
      <c r="M1000" s="18" t="s">
        <v>64</v>
      </c>
      <c r="N1000" s="18" t="s">
        <v>64</v>
      </c>
      <c r="O1000" s="18" t="s">
        <v>64</v>
      </c>
      <c r="P1000" s="19">
        <v>10542.074522000001</v>
      </c>
      <c r="Q1000" s="19">
        <v>4737803.9108999996</v>
      </c>
      <c r="R1000" s="20">
        <v>1.0139689999999999</v>
      </c>
      <c r="S1000" s="20">
        <v>65.341926000000001</v>
      </c>
      <c r="T1000" s="20">
        <v>0.30199999999999999</v>
      </c>
      <c r="U1000" s="20">
        <v>0.30499999999999999</v>
      </c>
      <c r="V1000" s="20">
        <f t="shared" si="30"/>
        <v>31.152198383719593</v>
      </c>
      <c r="W1000" s="20">
        <f t="shared" si="31"/>
        <v>1998.8736167694062</v>
      </c>
    </row>
    <row r="1001" spans="1:23" x14ac:dyDescent="0.25">
      <c r="A1001" s="18">
        <v>12469</v>
      </c>
      <c r="B1001" s="18">
        <v>12423</v>
      </c>
      <c r="C1001" s="18">
        <v>2210</v>
      </c>
      <c r="D1001" s="18">
        <v>2210</v>
      </c>
      <c r="E1001" s="18" t="s">
        <v>116</v>
      </c>
      <c r="F1001" s="18" t="s">
        <v>117</v>
      </c>
      <c r="G1001" s="19">
        <v>14.032993362099999</v>
      </c>
      <c r="H1001" s="19">
        <v>5.6789500000000004</v>
      </c>
      <c r="I1001" s="18" t="s">
        <v>79</v>
      </c>
      <c r="J1001" s="18" t="s">
        <v>80</v>
      </c>
      <c r="K1001" s="18">
        <v>84</v>
      </c>
      <c r="L1001" s="18">
        <v>25</v>
      </c>
      <c r="M1001" s="18" t="s">
        <v>64</v>
      </c>
      <c r="N1001" s="18" t="s">
        <v>64</v>
      </c>
      <c r="O1001" s="18" t="s">
        <v>64</v>
      </c>
      <c r="P1001" s="19">
        <v>3875.2908673100001</v>
      </c>
      <c r="Q1001" s="19">
        <v>611274.74575100001</v>
      </c>
      <c r="R1001" s="20">
        <v>1.0139689999999999</v>
      </c>
      <c r="S1001" s="20">
        <v>65.341926000000001</v>
      </c>
      <c r="T1001" s="20">
        <v>0.30199999999999999</v>
      </c>
      <c r="U1001" s="20">
        <v>0.30499999999999999</v>
      </c>
      <c r="V1001" s="20">
        <f t="shared" si="30"/>
        <v>4.0192789182798991</v>
      </c>
      <c r="W1001" s="20">
        <f t="shared" si="31"/>
        <v>257.89610380710155</v>
      </c>
    </row>
    <row r="1002" spans="1:23" x14ac:dyDescent="0.25">
      <c r="A1002" s="18">
        <v>12470</v>
      </c>
      <c r="B1002" s="18">
        <v>12424</v>
      </c>
      <c r="C1002" s="18">
        <v>2210</v>
      </c>
      <c r="D1002" s="18">
        <v>2210</v>
      </c>
      <c r="E1002" s="18" t="s">
        <v>116</v>
      </c>
      <c r="F1002" s="18" t="s">
        <v>117</v>
      </c>
      <c r="G1002" s="19">
        <v>8.8500983650399991</v>
      </c>
      <c r="H1002" s="19">
        <v>3.5815100000000002</v>
      </c>
      <c r="I1002" s="18" t="s">
        <v>79</v>
      </c>
      <c r="J1002" s="18" t="s">
        <v>80</v>
      </c>
      <c r="K1002" s="18">
        <v>84</v>
      </c>
      <c r="L1002" s="18">
        <v>25</v>
      </c>
      <c r="M1002" s="18" t="s">
        <v>64</v>
      </c>
      <c r="N1002" s="18" t="s">
        <v>64</v>
      </c>
      <c r="O1002" s="18" t="s">
        <v>64</v>
      </c>
      <c r="P1002" s="19">
        <v>2871.5194657100001</v>
      </c>
      <c r="Q1002" s="19">
        <v>385508.74274199997</v>
      </c>
      <c r="R1002" s="20">
        <v>1.0139689999999999</v>
      </c>
      <c r="S1002" s="20">
        <v>65.341926000000001</v>
      </c>
      <c r="T1002" s="20">
        <v>0.30199999999999999</v>
      </c>
      <c r="U1002" s="20">
        <v>0.30499999999999999</v>
      </c>
      <c r="V1002" s="20">
        <f t="shared" si="30"/>
        <v>2.5348149990066196</v>
      </c>
      <c r="W1002" s="20">
        <f t="shared" si="31"/>
        <v>162.64581916484073</v>
      </c>
    </row>
    <row r="1003" spans="1:23" x14ac:dyDescent="0.25">
      <c r="A1003" s="18">
        <v>12471</v>
      </c>
      <c r="B1003" s="18">
        <v>12425</v>
      </c>
      <c r="C1003" s="18">
        <v>2210</v>
      </c>
      <c r="D1003" s="18">
        <v>2210</v>
      </c>
      <c r="E1003" s="18" t="s">
        <v>116</v>
      </c>
      <c r="F1003" s="18" t="s">
        <v>117</v>
      </c>
      <c r="G1003" s="19">
        <v>127.58465984999999</v>
      </c>
      <c r="H1003" s="19">
        <v>51.631700000000002</v>
      </c>
      <c r="I1003" s="18" t="s">
        <v>79</v>
      </c>
      <c r="J1003" s="18" t="s">
        <v>80</v>
      </c>
      <c r="K1003" s="18">
        <v>84</v>
      </c>
      <c r="L1003" s="18">
        <v>25</v>
      </c>
      <c r="M1003" s="18" t="s">
        <v>64</v>
      </c>
      <c r="N1003" s="18" t="s">
        <v>64</v>
      </c>
      <c r="O1003" s="18" t="s">
        <v>64</v>
      </c>
      <c r="P1003" s="19">
        <v>15035.5038895</v>
      </c>
      <c r="Q1003" s="19">
        <v>5557565.5527400002</v>
      </c>
      <c r="R1003" s="20">
        <v>1.0139689999999999</v>
      </c>
      <c r="S1003" s="20">
        <v>65.341926000000001</v>
      </c>
      <c r="T1003" s="20">
        <v>0.30199999999999999</v>
      </c>
      <c r="U1003" s="20">
        <v>0.30499999999999999</v>
      </c>
      <c r="V1003" s="20">
        <f t="shared" si="30"/>
        <v>36.542354365675394</v>
      </c>
      <c r="W1003" s="20">
        <f t="shared" si="31"/>
        <v>2344.7317308546694</v>
      </c>
    </row>
    <row r="1004" spans="1:23" x14ac:dyDescent="0.25">
      <c r="A1004" s="18">
        <v>12472</v>
      </c>
      <c r="B1004" s="18">
        <v>12426</v>
      </c>
      <c r="C1004" s="18">
        <v>2210</v>
      </c>
      <c r="D1004" s="18">
        <v>2210</v>
      </c>
      <c r="E1004" s="18" t="s">
        <v>116</v>
      </c>
      <c r="F1004" s="18" t="s">
        <v>117</v>
      </c>
      <c r="G1004" s="19">
        <v>231.48987129</v>
      </c>
      <c r="H1004" s="19">
        <v>93.680599999999998</v>
      </c>
      <c r="I1004" s="18" t="s">
        <v>79</v>
      </c>
      <c r="J1004" s="18" t="s">
        <v>80</v>
      </c>
      <c r="K1004" s="18">
        <v>84</v>
      </c>
      <c r="L1004" s="18">
        <v>25</v>
      </c>
      <c r="M1004" s="18" t="s">
        <v>64</v>
      </c>
      <c r="N1004" s="18" t="s">
        <v>64</v>
      </c>
      <c r="O1004" s="18" t="s">
        <v>64</v>
      </c>
      <c r="P1004" s="19">
        <v>30631.487564300001</v>
      </c>
      <c r="Q1004" s="19">
        <v>10083658.458699999</v>
      </c>
      <c r="R1004" s="20">
        <v>1.0139689999999999</v>
      </c>
      <c r="S1004" s="20">
        <v>65.341926000000001</v>
      </c>
      <c r="T1004" s="20">
        <v>0.30199999999999999</v>
      </c>
      <c r="U1004" s="20">
        <v>0.30499999999999999</v>
      </c>
      <c r="V1004" s="20">
        <f t="shared" si="30"/>
        <v>66.302478562377189</v>
      </c>
      <c r="W1004" s="20">
        <f t="shared" si="31"/>
        <v>4254.2832288207428</v>
      </c>
    </row>
    <row r="1005" spans="1:23" x14ac:dyDescent="0.25">
      <c r="A1005" s="18">
        <v>12610</v>
      </c>
      <c r="B1005" s="18">
        <v>12576</v>
      </c>
      <c r="C1005" s="18">
        <v>2210</v>
      </c>
      <c r="D1005" s="18">
        <v>2210</v>
      </c>
      <c r="E1005" s="18" t="s">
        <v>116</v>
      </c>
      <c r="F1005" s="18" t="s">
        <v>304</v>
      </c>
      <c r="G1005" s="19">
        <v>64.306305729300007</v>
      </c>
      <c r="H1005" s="19">
        <v>26.023800000000001</v>
      </c>
      <c r="I1005" s="18" t="s">
        <v>79</v>
      </c>
      <c r="J1005" s="18" t="s">
        <v>80</v>
      </c>
      <c r="K1005" s="18">
        <v>84</v>
      </c>
      <c r="L1005" s="18">
        <v>25</v>
      </c>
      <c r="M1005" s="18" t="s">
        <v>64</v>
      </c>
      <c r="N1005" s="18" t="s">
        <v>64</v>
      </c>
      <c r="O1005" s="18" t="s">
        <v>64</v>
      </c>
      <c r="P1005" s="19">
        <v>8703.98599603</v>
      </c>
      <c r="Q1005" s="19">
        <v>2801171.4732900001</v>
      </c>
      <c r="R1005" s="20">
        <v>1.0139689999999999</v>
      </c>
      <c r="S1005" s="20">
        <v>65.341926000000001</v>
      </c>
      <c r="T1005" s="20">
        <v>0.30199999999999999</v>
      </c>
      <c r="U1005" s="20">
        <v>0.30499999999999999</v>
      </c>
      <c r="V1005" s="20">
        <f t="shared" si="30"/>
        <v>18.418353870615597</v>
      </c>
      <c r="W1005" s="20">
        <f t="shared" si="31"/>
        <v>1181.8094236179661</v>
      </c>
    </row>
    <row r="1006" spans="1:23" x14ac:dyDescent="0.25">
      <c r="A1006" s="18">
        <v>12611</v>
      </c>
      <c r="B1006" s="18">
        <v>12577</v>
      </c>
      <c r="C1006" s="18">
        <v>2210</v>
      </c>
      <c r="D1006" s="18">
        <v>2210</v>
      </c>
      <c r="E1006" s="18" t="s">
        <v>116</v>
      </c>
      <c r="F1006" s="18" t="s">
        <v>304</v>
      </c>
      <c r="G1006" s="19">
        <v>64.810980269300003</v>
      </c>
      <c r="H1006" s="19">
        <v>26.228100000000001</v>
      </c>
      <c r="I1006" s="18" t="s">
        <v>79</v>
      </c>
      <c r="J1006" s="18" t="s">
        <v>80</v>
      </c>
      <c r="K1006" s="18">
        <v>84</v>
      </c>
      <c r="L1006" s="18">
        <v>25</v>
      </c>
      <c r="M1006" s="18" t="s">
        <v>64</v>
      </c>
      <c r="N1006" s="18" t="s">
        <v>64</v>
      </c>
      <c r="O1006" s="18" t="s">
        <v>64</v>
      </c>
      <c r="P1006" s="19">
        <v>8357.4445686700001</v>
      </c>
      <c r="Q1006" s="19">
        <v>2823155.0078799999</v>
      </c>
      <c r="R1006" s="20">
        <v>1.0139689999999999</v>
      </c>
      <c r="S1006" s="20">
        <v>65.341926000000001</v>
      </c>
      <c r="T1006" s="20">
        <v>0.30199999999999999</v>
      </c>
      <c r="U1006" s="20">
        <v>0.30499999999999999</v>
      </c>
      <c r="V1006" s="20">
        <f t="shared" si="30"/>
        <v>18.562947269572199</v>
      </c>
      <c r="W1006" s="20">
        <f t="shared" si="31"/>
        <v>1191.0872256778173</v>
      </c>
    </row>
    <row r="1007" spans="1:23" x14ac:dyDescent="0.25">
      <c r="A1007" s="18">
        <v>12612</v>
      </c>
      <c r="B1007" s="18">
        <v>12578</v>
      </c>
      <c r="C1007" s="18">
        <v>2210</v>
      </c>
      <c r="D1007" s="18">
        <v>2210</v>
      </c>
      <c r="E1007" s="18" t="s">
        <v>116</v>
      </c>
      <c r="F1007" s="18" t="s">
        <v>304</v>
      </c>
      <c r="G1007" s="19">
        <v>9.4825786667299994</v>
      </c>
      <c r="H1007" s="19">
        <v>3.8374600000000001</v>
      </c>
      <c r="I1007" s="18" t="s">
        <v>79</v>
      </c>
      <c r="J1007" s="18" t="s">
        <v>80</v>
      </c>
      <c r="K1007" s="18">
        <v>84</v>
      </c>
      <c r="L1007" s="18">
        <v>25</v>
      </c>
      <c r="M1007" s="18" t="s">
        <v>64</v>
      </c>
      <c r="N1007" s="18" t="s">
        <v>64</v>
      </c>
      <c r="O1007" s="18" t="s">
        <v>64</v>
      </c>
      <c r="P1007" s="19">
        <v>2576.4686254899998</v>
      </c>
      <c r="Q1007" s="19">
        <v>413059.47447999998</v>
      </c>
      <c r="R1007" s="20">
        <v>1.0139689999999999</v>
      </c>
      <c r="S1007" s="20">
        <v>65.341926000000001</v>
      </c>
      <c r="T1007" s="20">
        <v>0.30199999999999999</v>
      </c>
      <c r="U1007" s="20">
        <v>0.30499999999999999</v>
      </c>
      <c r="V1007" s="20">
        <f t="shared" si="30"/>
        <v>2.7159637041605196</v>
      </c>
      <c r="W1007" s="20">
        <f t="shared" si="31"/>
        <v>174.26918400683221</v>
      </c>
    </row>
    <row r="1008" spans="1:23" x14ac:dyDescent="0.25">
      <c r="A1008" s="18">
        <v>12613</v>
      </c>
      <c r="B1008" s="18">
        <v>12579</v>
      </c>
      <c r="C1008" s="18">
        <v>2210</v>
      </c>
      <c r="D1008" s="18">
        <v>2210</v>
      </c>
      <c r="E1008" s="18" t="s">
        <v>116</v>
      </c>
      <c r="F1008" s="18" t="s">
        <v>304</v>
      </c>
      <c r="G1008" s="19">
        <v>787.339304309</v>
      </c>
      <c r="H1008" s="19">
        <v>318.625</v>
      </c>
      <c r="I1008" s="18" t="s">
        <v>79</v>
      </c>
      <c r="J1008" s="18" t="s">
        <v>80</v>
      </c>
      <c r="K1008" s="18">
        <v>84</v>
      </c>
      <c r="L1008" s="18">
        <v>25</v>
      </c>
      <c r="M1008" s="18" t="s">
        <v>64</v>
      </c>
      <c r="N1008" s="18" t="s">
        <v>64</v>
      </c>
      <c r="O1008" s="18" t="s">
        <v>64</v>
      </c>
      <c r="P1008" s="19">
        <v>50212.766368299999</v>
      </c>
      <c r="Q1008" s="19">
        <v>34296362.9098</v>
      </c>
      <c r="R1008" s="20">
        <v>1.0139689999999999</v>
      </c>
      <c r="S1008" s="20">
        <v>65.341926000000001</v>
      </c>
      <c r="T1008" s="20">
        <v>0.30199999999999999</v>
      </c>
      <c r="U1008" s="20">
        <v>0.30499999999999999</v>
      </c>
      <c r="V1008" s="20">
        <f t="shared" si="30"/>
        <v>225.50695909224999</v>
      </c>
      <c r="W1008" s="20">
        <f t="shared" si="31"/>
        <v>14469.601964366253</v>
      </c>
    </row>
    <row r="1009" spans="1:23" x14ac:dyDescent="0.25">
      <c r="A1009" s="18">
        <v>13016</v>
      </c>
      <c r="B1009" s="18">
        <v>12982</v>
      </c>
      <c r="C1009" s="18">
        <v>2240</v>
      </c>
      <c r="D1009" s="18">
        <v>2240</v>
      </c>
      <c r="E1009" s="18" t="s">
        <v>116</v>
      </c>
      <c r="F1009" s="18" t="s">
        <v>117</v>
      </c>
      <c r="G1009" s="19">
        <v>12.0489535673</v>
      </c>
      <c r="H1009" s="19">
        <v>4.8760399999999997</v>
      </c>
      <c r="I1009" s="18" t="s">
        <v>79</v>
      </c>
      <c r="J1009" s="18" t="s">
        <v>80</v>
      </c>
      <c r="K1009" s="18">
        <v>30</v>
      </c>
      <c r="L1009" s="18">
        <v>28</v>
      </c>
      <c r="M1009" s="18" t="s">
        <v>249</v>
      </c>
      <c r="N1009" s="18" t="s">
        <v>269</v>
      </c>
      <c r="O1009" s="18" t="s">
        <v>268</v>
      </c>
      <c r="P1009" s="19">
        <v>2954.59104226</v>
      </c>
      <c r="Q1009" s="19">
        <v>524850.317988</v>
      </c>
      <c r="R1009" s="20">
        <v>5.6150000000000002</v>
      </c>
      <c r="S1009" s="20">
        <v>15.141999999999999</v>
      </c>
      <c r="T1009" s="20">
        <v>0.30199999999999999</v>
      </c>
      <c r="U1009" s="20">
        <v>0.30499999999999999</v>
      </c>
      <c r="V1009" s="20">
        <f t="shared" si="30"/>
        <v>19.110517290799997</v>
      </c>
      <c r="W1009" s="20">
        <f t="shared" si="31"/>
        <v>51.313933387599995</v>
      </c>
    </row>
    <row r="1010" spans="1:23" x14ac:dyDescent="0.25">
      <c r="A1010" s="18">
        <v>13017</v>
      </c>
      <c r="B1010" s="18">
        <v>12983</v>
      </c>
      <c r="C1010" s="18">
        <v>2240</v>
      </c>
      <c r="D1010" s="18">
        <v>2240</v>
      </c>
      <c r="E1010" s="18" t="s">
        <v>116</v>
      </c>
      <c r="F1010" s="18" t="s">
        <v>117</v>
      </c>
      <c r="G1010" s="19">
        <v>586.21484578499997</v>
      </c>
      <c r="H1010" s="19">
        <v>237.233</v>
      </c>
      <c r="I1010" s="18" t="s">
        <v>79</v>
      </c>
      <c r="J1010" s="18" t="s">
        <v>80</v>
      </c>
      <c r="K1010" s="18">
        <v>30</v>
      </c>
      <c r="L1010" s="18">
        <v>28</v>
      </c>
      <c r="M1010" s="18" t="s">
        <v>249</v>
      </c>
      <c r="N1010" s="18" t="s">
        <v>269</v>
      </c>
      <c r="O1010" s="18" t="s">
        <v>268</v>
      </c>
      <c r="P1010" s="19">
        <v>35525.093687499997</v>
      </c>
      <c r="Q1010" s="19">
        <v>25535416.540399998</v>
      </c>
      <c r="R1010" s="20">
        <v>5.6150000000000002</v>
      </c>
      <c r="S1010" s="20">
        <v>15.141999999999999</v>
      </c>
      <c r="T1010" s="20">
        <v>0.30199999999999999</v>
      </c>
      <c r="U1010" s="20">
        <v>0.30499999999999999</v>
      </c>
      <c r="V1010" s="20">
        <f t="shared" si="30"/>
        <v>929.78017991000002</v>
      </c>
      <c r="W1010" s="20">
        <f t="shared" si="31"/>
        <v>2496.5665497700002</v>
      </c>
    </row>
    <row r="1011" spans="1:23" x14ac:dyDescent="0.25">
      <c r="A1011" s="18">
        <v>13196</v>
      </c>
      <c r="B1011" s="18">
        <v>13162</v>
      </c>
      <c r="C1011" s="18">
        <v>2430</v>
      </c>
      <c r="D1011" s="18">
        <v>2430</v>
      </c>
      <c r="E1011" s="18" t="s">
        <v>116</v>
      </c>
      <c r="F1011" s="18" t="s">
        <v>196</v>
      </c>
      <c r="G1011" s="19">
        <v>0.50882055445499996</v>
      </c>
      <c r="H1011" s="19">
        <v>0.20591200000000001</v>
      </c>
      <c r="I1011" s="18" t="s">
        <v>79</v>
      </c>
      <c r="J1011" s="18" t="s">
        <v>80</v>
      </c>
      <c r="K1011" s="18">
        <v>37</v>
      </c>
      <c r="L1011" s="18">
        <v>28</v>
      </c>
      <c r="M1011" s="18" t="s">
        <v>249</v>
      </c>
      <c r="N1011" s="18" t="s">
        <v>265</v>
      </c>
      <c r="O1011" s="18" t="s">
        <v>266</v>
      </c>
      <c r="P1011" s="19">
        <v>2671.5142843499998</v>
      </c>
      <c r="Q1011" s="19">
        <v>22164.1346954</v>
      </c>
      <c r="R1011" s="20">
        <v>0.27971400000000002</v>
      </c>
      <c r="S1011" s="20">
        <v>28.790762000000001</v>
      </c>
      <c r="T1011" s="20">
        <v>0.30199999999999999</v>
      </c>
      <c r="U1011" s="20">
        <v>0.30499999999999999</v>
      </c>
      <c r="V1011" s="20">
        <f t="shared" si="30"/>
        <v>4.0202335479264002E-2</v>
      </c>
      <c r="W1011" s="20">
        <f t="shared" si="31"/>
        <v>4.1202125525360804</v>
      </c>
    </row>
    <row r="1012" spans="1:23" x14ac:dyDescent="0.25">
      <c r="A1012" s="18">
        <v>13198</v>
      </c>
      <c r="B1012" s="18">
        <v>13164</v>
      </c>
      <c r="C1012" s="18">
        <v>2430</v>
      </c>
      <c r="D1012" s="18">
        <v>2430</v>
      </c>
      <c r="E1012" s="18" t="s">
        <v>116</v>
      </c>
      <c r="F1012" s="18" t="s">
        <v>117</v>
      </c>
      <c r="G1012" s="19">
        <v>10.203489193399999</v>
      </c>
      <c r="H1012" s="19">
        <v>4.1292099999999996</v>
      </c>
      <c r="I1012" s="18" t="s">
        <v>79</v>
      </c>
      <c r="J1012" s="18" t="s">
        <v>80</v>
      </c>
      <c r="K1012" s="18">
        <v>37</v>
      </c>
      <c r="L1012" s="18">
        <v>28</v>
      </c>
      <c r="M1012" s="18" t="s">
        <v>249</v>
      </c>
      <c r="N1012" s="18" t="s">
        <v>265</v>
      </c>
      <c r="O1012" s="18" t="s">
        <v>266</v>
      </c>
      <c r="P1012" s="19">
        <v>2662.71503957</v>
      </c>
      <c r="Q1012" s="19">
        <v>444462.21140799997</v>
      </c>
      <c r="R1012" s="20">
        <v>0.27971400000000002</v>
      </c>
      <c r="S1012" s="20">
        <v>28.790762000000001</v>
      </c>
      <c r="T1012" s="20">
        <v>0.30199999999999999</v>
      </c>
      <c r="U1012" s="20">
        <v>0.30499999999999999</v>
      </c>
      <c r="V1012" s="20">
        <f t="shared" si="30"/>
        <v>0.8061884964661199</v>
      </c>
      <c r="W1012" s="20">
        <f t="shared" si="31"/>
        <v>82.623756138823907</v>
      </c>
    </row>
    <row r="1013" spans="1:23" x14ac:dyDescent="0.25">
      <c r="A1013" s="18">
        <v>13199</v>
      </c>
      <c r="B1013" s="18">
        <v>13165</v>
      </c>
      <c r="C1013" s="18">
        <v>2430</v>
      </c>
      <c r="D1013" s="18">
        <v>2430</v>
      </c>
      <c r="E1013" s="18" t="s">
        <v>116</v>
      </c>
      <c r="F1013" s="18" t="s">
        <v>117</v>
      </c>
      <c r="G1013" s="19">
        <v>6.3426753507800004</v>
      </c>
      <c r="H1013" s="19">
        <v>2.5667900000000001</v>
      </c>
      <c r="I1013" s="18" t="s">
        <v>79</v>
      </c>
      <c r="J1013" s="18" t="s">
        <v>80</v>
      </c>
      <c r="K1013" s="18">
        <v>37</v>
      </c>
      <c r="L1013" s="18">
        <v>28</v>
      </c>
      <c r="M1013" s="18" t="s">
        <v>249</v>
      </c>
      <c r="N1013" s="18" t="s">
        <v>265</v>
      </c>
      <c r="O1013" s="18" t="s">
        <v>266</v>
      </c>
      <c r="P1013" s="19">
        <v>2327.0514700799999</v>
      </c>
      <c r="Q1013" s="19">
        <v>276285.83313099999</v>
      </c>
      <c r="R1013" s="20">
        <v>0.27971400000000002</v>
      </c>
      <c r="S1013" s="20">
        <v>28.790762000000001</v>
      </c>
      <c r="T1013" s="20">
        <v>0.30199999999999999</v>
      </c>
      <c r="U1013" s="20">
        <v>0.30499999999999999</v>
      </c>
      <c r="V1013" s="20">
        <f t="shared" si="30"/>
        <v>0.50114103444587998</v>
      </c>
      <c r="W1013" s="20">
        <f t="shared" si="31"/>
        <v>51.360388795816114</v>
      </c>
    </row>
    <row r="1014" spans="1:23" x14ac:dyDescent="0.25">
      <c r="A1014" s="18">
        <v>13283</v>
      </c>
      <c r="B1014" s="18">
        <v>13261</v>
      </c>
      <c r="C1014" s="18">
        <v>2510</v>
      </c>
      <c r="D1014" s="18">
        <v>2510</v>
      </c>
      <c r="E1014" s="18" t="s">
        <v>116</v>
      </c>
      <c r="F1014" s="18" t="s">
        <v>117</v>
      </c>
      <c r="G1014" s="19">
        <v>1.7986859543899999E-2</v>
      </c>
      <c r="H1014" s="19">
        <v>7.2790199999999998E-3</v>
      </c>
      <c r="I1014" s="18" t="s">
        <v>79</v>
      </c>
      <c r="J1014" s="18" t="s">
        <v>80</v>
      </c>
      <c r="K1014" s="18">
        <v>38</v>
      </c>
      <c r="L1014" s="18">
        <v>28</v>
      </c>
      <c r="M1014" s="18" t="s">
        <v>249</v>
      </c>
      <c r="N1014" s="18" t="s">
        <v>277</v>
      </c>
      <c r="O1014" s="18" t="s">
        <v>277</v>
      </c>
      <c r="P1014" s="19">
        <v>169.98695109299999</v>
      </c>
      <c r="Q1014" s="19">
        <v>783.50446780100003</v>
      </c>
      <c r="R1014" s="20">
        <v>0.93661000000000005</v>
      </c>
      <c r="S1014" s="20">
        <v>6.5087910000000004</v>
      </c>
      <c r="T1014" s="20">
        <v>0.30199999999999999</v>
      </c>
      <c r="U1014" s="20">
        <v>0.30499999999999999</v>
      </c>
      <c r="V1014" s="20">
        <f t="shared" si="30"/>
        <v>4.7586868396956002E-3</v>
      </c>
      <c r="W1014" s="20">
        <f t="shared" si="31"/>
        <v>3.2927445806049907E-2</v>
      </c>
    </row>
    <row r="1015" spans="1:23" x14ac:dyDescent="0.25">
      <c r="A1015" s="18">
        <v>13284</v>
      </c>
      <c r="B1015" s="18">
        <v>13262</v>
      </c>
      <c r="C1015" s="18">
        <v>2510</v>
      </c>
      <c r="D1015" s="18">
        <v>2510</v>
      </c>
      <c r="E1015" s="18" t="s">
        <v>116</v>
      </c>
      <c r="F1015" s="18" t="s">
        <v>117</v>
      </c>
      <c r="G1015" s="19">
        <v>6.8318596997000002E-3</v>
      </c>
      <c r="H1015" s="19">
        <v>2.7647599999999998E-3</v>
      </c>
      <c r="I1015" s="18" t="s">
        <v>79</v>
      </c>
      <c r="J1015" s="18" t="s">
        <v>80</v>
      </c>
      <c r="K1015" s="18">
        <v>38</v>
      </c>
      <c r="L1015" s="18">
        <v>28</v>
      </c>
      <c r="M1015" s="18" t="s">
        <v>249</v>
      </c>
      <c r="N1015" s="18" t="s">
        <v>277</v>
      </c>
      <c r="O1015" s="18" t="s">
        <v>277</v>
      </c>
      <c r="P1015" s="19">
        <v>113.366642877</v>
      </c>
      <c r="Q1015" s="19">
        <v>297.59461807999998</v>
      </c>
      <c r="R1015" s="20">
        <v>0.93661000000000005</v>
      </c>
      <c r="S1015" s="20">
        <v>6.5087910000000004</v>
      </c>
      <c r="T1015" s="20">
        <v>0.30199999999999999</v>
      </c>
      <c r="U1015" s="20">
        <v>0.30499999999999999</v>
      </c>
      <c r="V1015" s="20">
        <f t="shared" si="30"/>
        <v>1.8074723007927998E-3</v>
      </c>
      <c r="W1015" s="20">
        <f t="shared" si="31"/>
        <v>1.2506695278586201E-2</v>
      </c>
    </row>
    <row r="1016" spans="1:23" x14ac:dyDescent="0.25">
      <c r="A1016" s="18">
        <v>13285</v>
      </c>
      <c r="B1016" s="18">
        <v>13263</v>
      </c>
      <c r="C1016" s="18">
        <v>2510</v>
      </c>
      <c r="D1016" s="18">
        <v>2510</v>
      </c>
      <c r="E1016" s="18" t="s">
        <v>116</v>
      </c>
      <c r="F1016" s="18" t="s">
        <v>117</v>
      </c>
      <c r="G1016" s="19">
        <v>58.2551310972</v>
      </c>
      <c r="H1016" s="19">
        <v>23.574999999999999</v>
      </c>
      <c r="I1016" s="18" t="s">
        <v>79</v>
      </c>
      <c r="J1016" s="18" t="s">
        <v>80</v>
      </c>
      <c r="K1016" s="18">
        <v>38</v>
      </c>
      <c r="L1016" s="18">
        <v>28</v>
      </c>
      <c r="M1016" s="18" t="s">
        <v>249</v>
      </c>
      <c r="N1016" s="18" t="s">
        <v>277</v>
      </c>
      <c r="O1016" s="18" t="s">
        <v>277</v>
      </c>
      <c r="P1016" s="19">
        <v>12773.750952799999</v>
      </c>
      <c r="Q1016" s="19">
        <v>2537583.3602300002</v>
      </c>
      <c r="R1016" s="20">
        <v>0.93661000000000005</v>
      </c>
      <c r="S1016" s="20">
        <v>6.5087910000000004</v>
      </c>
      <c r="T1016" s="20">
        <v>0.30199999999999999</v>
      </c>
      <c r="U1016" s="20">
        <v>0.30499999999999999</v>
      </c>
      <c r="V1016" s="20">
        <f t="shared" si="30"/>
        <v>15.412245363499999</v>
      </c>
      <c r="W1016" s="20">
        <f t="shared" si="31"/>
        <v>106.64409973837502</v>
      </c>
    </row>
    <row r="1017" spans="1:23" x14ac:dyDescent="0.25">
      <c r="A1017" s="18">
        <v>13286</v>
      </c>
      <c r="B1017" s="18">
        <v>13264</v>
      </c>
      <c r="C1017" s="18">
        <v>2510</v>
      </c>
      <c r="D1017" s="18">
        <v>2510</v>
      </c>
      <c r="E1017" s="18" t="s">
        <v>116</v>
      </c>
      <c r="F1017" s="18" t="s">
        <v>117</v>
      </c>
      <c r="G1017" s="19">
        <v>41.361306298599999</v>
      </c>
      <c r="H1017" s="19">
        <v>16.738299999999999</v>
      </c>
      <c r="I1017" s="18" t="s">
        <v>79</v>
      </c>
      <c r="J1017" s="18" t="s">
        <v>80</v>
      </c>
      <c r="K1017" s="18">
        <v>38</v>
      </c>
      <c r="L1017" s="18">
        <v>28</v>
      </c>
      <c r="M1017" s="18" t="s">
        <v>249</v>
      </c>
      <c r="N1017" s="18" t="s">
        <v>277</v>
      </c>
      <c r="O1017" s="18" t="s">
        <v>277</v>
      </c>
      <c r="P1017" s="19">
        <v>5753.9423738799996</v>
      </c>
      <c r="Q1017" s="19">
        <v>1801691.2955799999</v>
      </c>
      <c r="R1017" s="20">
        <v>0.93661000000000005</v>
      </c>
      <c r="S1017" s="20">
        <v>6.5087910000000004</v>
      </c>
      <c r="T1017" s="20">
        <v>0.30199999999999999</v>
      </c>
      <c r="U1017" s="20">
        <v>0.30499999999999999</v>
      </c>
      <c r="V1017" s="20">
        <f t="shared" si="30"/>
        <v>10.942726895773999</v>
      </c>
      <c r="W1017" s="20">
        <f t="shared" si="31"/>
        <v>75.717536994733507</v>
      </c>
    </row>
    <row r="1018" spans="1:23" x14ac:dyDescent="0.25">
      <c r="A1018" s="18">
        <v>13300</v>
      </c>
      <c r="B1018" s="18">
        <v>13278</v>
      </c>
      <c r="C1018" s="18">
        <v>2510</v>
      </c>
      <c r="D1018" s="18">
        <v>2510</v>
      </c>
      <c r="E1018" s="18" t="s">
        <v>116</v>
      </c>
      <c r="F1018" s="18" t="s">
        <v>304</v>
      </c>
      <c r="G1018" s="19">
        <v>8.9197825930200008</v>
      </c>
      <c r="H1018" s="19">
        <v>3.6097100000000002</v>
      </c>
      <c r="I1018" s="18" t="s">
        <v>79</v>
      </c>
      <c r="J1018" s="18" t="s">
        <v>80</v>
      </c>
      <c r="K1018" s="18">
        <v>38</v>
      </c>
      <c r="L1018" s="18">
        <v>28</v>
      </c>
      <c r="M1018" s="18" t="s">
        <v>249</v>
      </c>
      <c r="N1018" s="18" t="s">
        <v>277</v>
      </c>
      <c r="O1018" s="18" t="s">
        <v>277</v>
      </c>
      <c r="P1018" s="19">
        <v>2696.3400320999999</v>
      </c>
      <c r="Q1018" s="19">
        <v>388544.17556900001</v>
      </c>
      <c r="R1018" s="20">
        <v>0.93661000000000005</v>
      </c>
      <c r="S1018" s="20">
        <v>6.5087910000000004</v>
      </c>
      <c r="T1018" s="20">
        <v>0.30199999999999999</v>
      </c>
      <c r="U1018" s="20">
        <v>0.30499999999999999</v>
      </c>
      <c r="V1018" s="20">
        <f t="shared" si="30"/>
        <v>2.3598615572038</v>
      </c>
      <c r="W1018" s="20">
        <f t="shared" si="31"/>
        <v>16.328919332623954</v>
      </c>
    </row>
    <row r="1019" spans="1:23" x14ac:dyDescent="0.25">
      <c r="A1019" s="18">
        <v>13308</v>
      </c>
      <c r="B1019" s="18">
        <v>13286</v>
      </c>
      <c r="C1019" s="18">
        <v>2520</v>
      </c>
      <c r="D1019" s="18">
        <v>2520</v>
      </c>
      <c r="E1019" s="18" t="s">
        <v>116</v>
      </c>
      <c r="F1019" s="18" t="s">
        <v>196</v>
      </c>
      <c r="G1019" s="19">
        <v>0.26377315025199999</v>
      </c>
      <c r="H1019" s="19">
        <v>0.10674500000000001</v>
      </c>
      <c r="I1019" s="18" t="s">
        <v>79</v>
      </c>
      <c r="J1019" s="18" t="s">
        <v>80</v>
      </c>
      <c r="K1019" s="18">
        <v>39</v>
      </c>
      <c r="L1019" s="18">
        <v>27</v>
      </c>
      <c r="M1019" s="18" t="s">
        <v>115</v>
      </c>
      <c r="N1019" s="18" t="s">
        <v>115</v>
      </c>
      <c r="O1019" s="18" t="s">
        <v>115</v>
      </c>
      <c r="P1019" s="19">
        <v>592.49946364699997</v>
      </c>
      <c r="Q1019" s="19">
        <v>11489.911691900001</v>
      </c>
      <c r="R1019" s="20">
        <v>2.987482</v>
      </c>
      <c r="S1019" s="20">
        <v>17.855756</v>
      </c>
      <c r="T1019" s="20">
        <v>0.30199999999999999</v>
      </c>
      <c r="U1019" s="20">
        <v>0.30499999999999999</v>
      </c>
      <c r="V1019" s="20">
        <f t="shared" si="30"/>
        <v>0.22259133873081999</v>
      </c>
      <c r="W1019" s="20">
        <f t="shared" si="31"/>
        <v>1.3246788085829002</v>
      </c>
    </row>
    <row r="1020" spans="1:23" x14ac:dyDescent="0.25">
      <c r="A1020" s="18">
        <v>13310</v>
      </c>
      <c r="B1020" s="18">
        <v>13288</v>
      </c>
      <c r="C1020" s="18">
        <v>2520</v>
      </c>
      <c r="D1020" s="18">
        <v>2520</v>
      </c>
      <c r="E1020" s="18" t="s">
        <v>116</v>
      </c>
      <c r="F1020" s="18" t="s">
        <v>117</v>
      </c>
      <c r="G1020" s="19">
        <v>7.1281307997700001</v>
      </c>
      <c r="H1020" s="19">
        <v>2.8846500000000002</v>
      </c>
      <c r="I1020" s="18" t="s">
        <v>79</v>
      </c>
      <c r="J1020" s="18" t="s">
        <v>80</v>
      </c>
      <c r="K1020" s="18">
        <v>39</v>
      </c>
      <c r="L1020" s="18">
        <v>27</v>
      </c>
      <c r="M1020" s="18" t="s">
        <v>115</v>
      </c>
      <c r="N1020" s="18" t="s">
        <v>115</v>
      </c>
      <c r="O1020" s="18" t="s">
        <v>115</v>
      </c>
      <c r="P1020" s="19">
        <v>5370.7965571900004</v>
      </c>
      <c r="Q1020" s="19">
        <v>310500.13564300002</v>
      </c>
      <c r="R1020" s="20">
        <v>2.987482</v>
      </c>
      <c r="S1020" s="20">
        <v>17.855756</v>
      </c>
      <c r="T1020" s="20">
        <v>0.30199999999999999</v>
      </c>
      <c r="U1020" s="20">
        <v>0.30499999999999999</v>
      </c>
      <c r="V1020" s="20">
        <f t="shared" si="30"/>
        <v>6.0152522860074003</v>
      </c>
      <c r="W1020" s="20">
        <f t="shared" si="31"/>
        <v>35.797786549053008</v>
      </c>
    </row>
    <row r="1021" spans="1:23" x14ac:dyDescent="0.25">
      <c r="A1021" s="18">
        <v>13311</v>
      </c>
      <c r="B1021" s="18">
        <v>13289</v>
      </c>
      <c r="C1021" s="18">
        <v>2520</v>
      </c>
      <c r="D1021" s="18">
        <v>2520</v>
      </c>
      <c r="E1021" s="18" t="s">
        <v>116</v>
      </c>
      <c r="F1021" s="18" t="s">
        <v>117</v>
      </c>
      <c r="G1021" s="19">
        <v>3.4445590108599999</v>
      </c>
      <c r="H1021" s="19">
        <v>1.3939600000000001</v>
      </c>
      <c r="I1021" s="18" t="s">
        <v>79</v>
      </c>
      <c r="J1021" s="18" t="s">
        <v>80</v>
      </c>
      <c r="K1021" s="18">
        <v>39</v>
      </c>
      <c r="L1021" s="18">
        <v>27</v>
      </c>
      <c r="M1021" s="18" t="s">
        <v>115</v>
      </c>
      <c r="N1021" s="18" t="s">
        <v>115</v>
      </c>
      <c r="O1021" s="18" t="s">
        <v>115</v>
      </c>
      <c r="P1021" s="19">
        <v>9035.6625287700008</v>
      </c>
      <c r="Q1021" s="19">
        <v>150044.39034000001</v>
      </c>
      <c r="R1021" s="20">
        <v>2.987482</v>
      </c>
      <c r="S1021" s="20">
        <v>17.855756</v>
      </c>
      <c r="T1021" s="20">
        <v>0.30199999999999999</v>
      </c>
      <c r="U1021" s="20">
        <v>0.30499999999999999</v>
      </c>
      <c r="V1021" s="20">
        <f t="shared" si="30"/>
        <v>2.9067724252865599</v>
      </c>
      <c r="W1021" s="20">
        <f t="shared" si="31"/>
        <v>17.298695695463202</v>
      </c>
    </row>
    <row r="1022" spans="1:23" x14ac:dyDescent="0.25">
      <c r="A1022" s="18">
        <v>13312</v>
      </c>
      <c r="B1022" s="18">
        <v>13290</v>
      </c>
      <c r="C1022" s="18">
        <v>2520</v>
      </c>
      <c r="D1022" s="18">
        <v>2520</v>
      </c>
      <c r="E1022" s="18" t="s">
        <v>116</v>
      </c>
      <c r="F1022" s="18" t="s">
        <v>117</v>
      </c>
      <c r="G1022" s="19">
        <v>1.7228818626400001E-4</v>
      </c>
      <c r="H1022" s="19">
        <v>6.9722599999999995E-5</v>
      </c>
      <c r="I1022" s="18" t="s">
        <v>79</v>
      </c>
      <c r="J1022" s="18" t="s">
        <v>80</v>
      </c>
      <c r="K1022" s="18">
        <v>39</v>
      </c>
      <c r="L1022" s="18">
        <v>27</v>
      </c>
      <c r="M1022" s="18" t="s">
        <v>115</v>
      </c>
      <c r="N1022" s="18" t="s">
        <v>115</v>
      </c>
      <c r="O1022" s="18" t="s">
        <v>115</v>
      </c>
      <c r="P1022" s="19">
        <v>18.497192501499999</v>
      </c>
      <c r="Q1022" s="19">
        <v>7.5048433694599996</v>
      </c>
      <c r="R1022" s="20">
        <v>2.987482</v>
      </c>
      <c r="S1022" s="20">
        <v>17.855756</v>
      </c>
      <c r="T1022" s="20">
        <v>0.30199999999999999</v>
      </c>
      <c r="U1022" s="20">
        <v>0.30499999999999999</v>
      </c>
      <c r="V1022" s="20">
        <f t="shared" si="30"/>
        <v>1.4538991872025357E-4</v>
      </c>
      <c r="W1022" s="20">
        <f t="shared" si="31"/>
        <v>8.65240064633492E-4</v>
      </c>
    </row>
    <row r="1023" spans="1:23" x14ac:dyDescent="0.25">
      <c r="A1023" s="18">
        <v>13313</v>
      </c>
      <c r="B1023" s="18">
        <v>13291</v>
      </c>
      <c r="C1023" s="18">
        <v>2520</v>
      </c>
      <c r="D1023" s="18">
        <v>2520</v>
      </c>
      <c r="E1023" s="18" t="s">
        <v>116</v>
      </c>
      <c r="F1023" s="18" t="s">
        <v>117</v>
      </c>
      <c r="G1023" s="19">
        <v>0.27517723867100002</v>
      </c>
      <c r="H1023" s="19">
        <v>0.11136</v>
      </c>
      <c r="I1023" s="18" t="s">
        <v>79</v>
      </c>
      <c r="J1023" s="18" t="s">
        <v>80</v>
      </c>
      <c r="K1023" s="18">
        <v>39</v>
      </c>
      <c r="L1023" s="18">
        <v>27</v>
      </c>
      <c r="M1023" s="18" t="s">
        <v>115</v>
      </c>
      <c r="N1023" s="18" t="s">
        <v>115</v>
      </c>
      <c r="O1023" s="18" t="s">
        <v>115</v>
      </c>
      <c r="P1023" s="19">
        <v>1146.5443345399999</v>
      </c>
      <c r="Q1023" s="19">
        <v>11986.6725694</v>
      </c>
      <c r="R1023" s="20">
        <v>2.987482</v>
      </c>
      <c r="S1023" s="20">
        <v>17.855756</v>
      </c>
      <c r="T1023" s="20">
        <v>0.30199999999999999</v>
      </c>
      <c r="U1023" s="20">
        <v>0.30499999999999999</v>
      </c>
      <c r="V1023" s="20">
        <f t="shared" si="30"/>
        <v>0.23221482487296</v>
      </c>
      <c r="W1023" s="20">
        <f t="shared" si="31"/>
        <v>1.3819498067712002</v>
      </c>
    </row>
    <row r="1024" spans="1:23" x14ac:dyDescent="0.25">
      <c r="A1024" s="18">
        <v>13314</v>
      </c>
      <c r="B1024" s="18">
        <v>13292</v>
      </c>
      <c r="C1024" s="18">
        <v>2520</v>
      </c>
      <c r="D1024" s="18">
        <v>2520</v>
      </c>
      <c r="E1024" s="18" t="s">
        <v>116</v>
      </c>
      <c r="F1024" s="18" t="s">
        <v>117</v>
      </c>
      <c r="G1024" s="19">
        <v>22.373056889499999</v>
      </c>
      <c r="H1024" s="19">
        <v>9.0540599999999998</v>
      </c>
      <c r="I1024" s="18" t="s">
        <v>79</v>
      </c>
      <c r="J1024" s="18" t="s">
        <v>80</v>
      </c>
      <c r="K1024" s="18">
        <v>39</v>
      </c>
      <c r="L1024" s="18">
        <v>27</v>
      </c>
      <c r="M1024" s="18" t="s">
        <v>115</v>
      </c>
      <c r="N1024" s="18" t="s">
        <v>115</v>
      </c>
      <c r="O1024" s="18" t="s">
        <v>115</v>
      </c>
      <c r="P1024" s="19">
        <v>4368.4583758299996</v>
      </c>
      <c r="Q1024" s="19">
        <v>974566.45982400002</v>
      </c>
      <c r="R1024" s="20">
        <v>2.987482</v>
      </c>
      <c r="S1024" s="20">
        <v>17.855756</v>
      </c>
      <c r="T1024" s="20">
        <v>0.30199999999999999</v>
      </c>
      <c r="U1024" s="20">
        <v>0.30499999999999999</v>
      </c>
      <c r="V1024" s="20">
        <f t="shared" si="30"/>
        <v>18.880091211290157</v>
      </c>
      <c r="W1024" s="20">
        <f t="shared" si="31"/>
        <v>112.35862488770522</v>
      </c>
    </row>
    <row r="1025" spans="1:23" x14ac:dyDescent="0.25">
      <c r="A1025" s="18">
        <v>13315</v>
      </c>
      <c r="B1025" s="18">
        <v>13293</v>
      </c>
      <c r="C1025" s="18">
        <v>2520</v>
      </c>
      <c r="D1025" s="18">
        <v>2520</v>
      </c>
      <c r="E1025" s="18" t="s">
        <v>116</v>
      </c>
      <c r="F1025" s="18" t="s">
        <v>117</v>
      </c>
      <c r="G1025" s="19">
        <v>1.29872367242E-3</v>
      </c>
      <c r="H1025" s="19">
        <v>5.2557500000000002E-4</v>
      </c>
      <c r="I1025" s="18" t="s">
        <v>79</v>
      </c>
      <c r="J1025" s="18" t="s">
        <v>80</v>
      </c>
      <c r="K1025" s="18">
        <v>39</v>
      </c>
      <c r="L1025" s="18">
        <v>27</v>
      </c>
      <c r="M1025" s="18" t="s">
        <v>115</v>
      </c>
      <c r="N1025" s="18" t="s">
        <v>115</v>
      </c>
      <c r="O1025" s="18" t="s">
        <v>115</v>
      </c>
      <c r="P1025" s="19">
        <v>31.614428592900001</v>
      </c>
      <c r="Q1025" s="19">
        <v>56.572176868500001</v>
      </c>
      <c r="R1025" s="20">
        <v>2.987482</v>
      </c>
      <c r="S1025" s="20">
        <v>17.855756</v>
      </c>
      <c r="T1025" s="20">
        <v>0.30199999999999999</v>
      </c>
      <c r="U1025" s="20">
        <v>0.30499999999999999</v>
      </c>
      <c r="V1025" s="20">
        <f t="shared" si="30"/>
        <v>1.0959618048006999E-3</v>
      </c>
      <c r="W1025" s="20">
        <f t="shared" si="31"/>
        <v>6.5222545769915005E-3</v>
      </c>
    </row>
    <row r="1026" spans="1:23" x14ac:dyDescent="0.25">
      <c r="A1026" s="18">
        <v>13316</v>
      </c>
      <c r="B1026" s="18">
        <v>13294</v>
      </c>
      <c r="C1026" s="18">
        <v>2520</v>
      </c>
      <c r="D1026" s="18">
        <v>2520</v>
      </c>
      <c r="E1026" s="18" t="s">
        <v>116</v>
      </c>
      <c r="F1026" s="18" t="s">
        <v>117</v>
      </c>
      <c r="G1026" s="19">
        <v>2.2074608117399999</v>
      </c>
      <c r="H1026" s="19">
        <v>0.89332800000000001</v>
      </c>
      <c r="I1026" s="18" t="s">
        <v>79</v>
      </c>
      <c r="J1026" s="18" t="s">
        <v>80</v>
      </c>
      <c r="K1026" s="18">
        <v>39</v>
      </c>
      <c r="L1026" s="18">
        <v>27</v>
      </c>
      <c r="M1026" s="18" t="s">
        <v>115</v>
      </c>
      <c r="N1026" s="18" t="s">
        <v>115</v>
      </c>
      <c r="O1026" s="18" t="s">
        <v>115</v>
      </c>
      <c r="P1026" s="19">
        <v>1550.4341199999999</v>
      </c>
      <c r="Q1026" s="19">
        <v>96156.608332599993</v>
      </c>
      <c r="R1026" s="20">
        <v>2.987482</v>
      </c>
      <c r="S1026" s="20">
        <v>17.855756</v>
      </c>
      <c r="T1026" s="20">
        <v>0.30199999999999999</v>
      </c>
      <c r="U1026" s="20">
        <v>0.30499999999999999</v>
      </c>
      <c r="V1026" s="20">
        <f t="shared" si="30"/>
        <v>1.862823321427008</v>
      </c>
      <c r="W1026" s="20">
        <f t="shared" si="31"/>
        <v>11.08597752319776</v>
      </c>
    </row>
    <row r="1027" spans="1:23" x14ac:dyDescent="0.25">
      <c r="A1027" s="18">
        <v>13317</v>
      </c>
      <c r="B1027" s="18">
        <v>13295</v>
      </c>
      <c r="C1027" s="18">
        <v>2520</v>
      </c>
      <c r="D1027" s="18">
        <v>2520</v>
      </c>
      <c r="E1027" s="18" t="s">
        <v>116</v>
      </c>
      <c r="F1027" s="18" t="s">
        <v>117</v>
      </c>
      <c r="G1027" s="19">
        <v>0.677133505282</v>
      </c>
      <c r="H1027" s="19">
        <v>0.27402599999999999</v>
      </c>
      <c r="I1027" s="18" t="s">
        <v>79</v>
      </c>
      <c r="J1027" s="18" t="s">
        <v>80</v>
      </c>
      <c r="K1027" s="18">
        <v>39</v>
      </c>
      <c r="L1027" s="18">
        <v>27</v>
      </c>
      <c r="M1027" s="18" t="s">
        <v>115</v>
      </c>
      <c r="N1027" s="18" t="s">
        <v>115</v>
      </c>
      <c r="O1027" s="18" t="s">
        <v>115</v>
      </c>
      <c r="P1027" s="19">
        <v>824.61724961599998</v>
      </c>
      <c r="Q1027" s="19">
        <v>29495.8175065</v>
      </c>
      <c r="R1027" s="20">
        <v>2.987482</v>
      </c>
      <c r="S1027" s="20">
        <v>17.855756</v>
      </c>
      <c r="T1027" s="20">
        <v>0.30199999999999999</v>
      </c>
      <c r="U1027" s="20">
        <v>0.30499999999999999</v>
      </c>
      <c r="V1027" s="20">
        <f t="shared" ref="V1027:V1090" si="32">H1027*R1027*(1-T1027)</f>
        <v>0.57141612428733601</v>
      </c>
      <c r="W1027" s="20">
        <f t="shared" ref="W1027:W1090" si="33">H1027*S1027*(1-U1027)</f>
        <v>3.4005942685909201</v>
      </c>
    </row>
    <row r="1028" spans="1:23" x14ac:dyDescent="0.25">
      <c r="A1028" s="18">
        <v>13318</v>
      </c>
      <c r="B1028" s="18">
        <v>13296</v>
      </c>
      <c r="C1028" s="18">
        <v>2520</v>
      </c>
      <c r="D1028" s="18">
        <v>2520</v>
      </c>
      <c r="E1028" s="18" t="s">
        <v>116</v>
      </c>
      <c r="F1028" s="18" t="s">
        <v>117</v>
      </c>
      <c r="G1028" s="19">
        <v>0.91110027801000004</v>
      </c>
      <c r="H1028" s="19">
        <v>0.36870900000000001</v>
      </c>
      <c r="I1028" s="18" t="s">
        <v>79</v>
      </c>
      <c r="J1028" s="18" t="s">
        <v>80</v>
      </c>
      <c r="K1028" s="18">
        <v>39</v>
      </c>
      <c r="L1028" s="18">
        <v>27</v>
      </c>
      <c r="M1028" s="18" t="s">
        <v>115</v>
      </c>
      <c r="N1028" s="18" t="s">
        <v>115</v>
      </c>
      <c r="O1028" s="18" t="s">
        <v>115</v>
      </c>
      <c r="P1028" s="19">
        <v>5240.7280142899999</v>
      </c>
      <c r="Q1028" s="19">
        <v>39687.369357900003</v>
      </c>
      <c r="R1028" s="20">
        <v>2.987482</v>
      </c>
      <c r="S1028" s="20">
        <v>17.855756</v>
      </c>
      <c r="T1028" s="20">
        <v>0.30199999999999999</v>
      </c>
      <c r="U1028" s="20">
        <v>0.30499999999999999</v>
      </c>
      <c r="V1028" s="20">
        <f t="shared" si="32"/>
        <v>0.76885502751512402</v>
      </c>
      <c r="W1028" s="20">
        <f t="shared" si="33"/>
        <v>4.5755866676077801</v>
      </c>
    </row>
    <row r="1029" spans="1:23" x14ac:dyDescent="0.25">
      <c r="A1029" s="18">
        <v>13319</v>
      </c>
      <c r="B1029" s="18">
        <v>13297</v>
      </c>
      <c r="C1029" s="18">
        <v>2520</v>
      </c>
      <c r="D1029" s="18">
        <v>2520</v>
      </c>
      <c r="E1029" s="18" t="s">
        <v>116</v>
      </c>
      <c r="F1029" s="18" t="s">
        <v>117</v>
      </c>
      <c r="G1029" s="19">
        <v>2.4816502692400002</v>
      </c>
      <c r="H1029" s="19">
        <v>1.0042899999999999</v>
      </c>
      <c r="I1029" s="18" t="s">
        <v>79</v>
      </c>
      <c r="J1029" s="18" t="s">
        <v>80</v>
      </c>
      <c r="K1029" s="18">
        <v>39</v>
      </c>
      <c r="L1029" s="18">
        <v>27</v>
      </c>
      <c r="M1029" s="18" t="s">
        <v>115</v>
      </c>
      <c r="N1029" s="18" t="s">
        <v>115</v>
      </c>
      <c r="O1029" s="18" t="s">
        <v>115</v>
      </c>
      <c r="P1029" s="19">
        <v>1793.2359179600001</v>
      </c>
      <c r="Q1029" s="19">
        <v>108100.253327</v>
      </c>
      <c r="R1029" s="20">
        <v>2.987482</v>
      </c>
      <c r="S1029" s="20">
        <v>17.855756</v>
      </c>
      <c r="T1029" s="20">
        <v>0.30199999999999999</v>
      </c>
      <c r="U1029" s="20">
        <v>0.30499999999999999</v>
      </c>
      <c r="V1029" s="20">
        <f t="shared" si="32"/>
        <v>2.0942082118504395</v>
      </c>
      <c r="W1029" s="20">
        <f t="shared" si="33"/>
        <v>12.4629882493018</v>
      </c>
    </row>
    <row r="1030" spans="1:23" x14ac:dyDescent="0.25">
      <c r="A1030" s="18">
        <v>13320</v>
      </c>
      <c r="B1030" s="18">
        <v>13298</v>
      </c>
      <c r="C1030" s="18">
        <v>2520</v>
      </c>
      <c r="D1030" s="18">
        <v>2520</v>
      </c>
      <c r="E1030" s="18" t="s">
        <v>116</v>
      </c>
      <c r="F1030" s="18" t="s">
        <v>117</v>
      </c>
      <c r="G1030" s="19">
        <v>1.40867503236E-3</v>
      </c>
      <c r="H1030" s="19">
        <v>5.7007100000000001E-4</v>
      </c>
      <c r="I1030" s="18" t="s">
        <v>79</v>
      </c>
      <c r="J1030" s="18" t="s">
        <v>80</v>
      </c>
      <c r="K1030" s="18">
        <v>39</v>
      </c>
      <c r="L1030" s="18">
        <v>27</v>
      </c>
      <c r="M1030" s="18" t="s">
        <v>115</v>
      </c>
      <c r="N1030" s="18" t="s">
        <v>115</v>
      </c>
      <c r="O1030" s="18" t="s">
        <v>115</v>
      </c>
      <c r="P1030" s="19">
        <v>366.55100382699999</v>
      </c>
      <c r="Q1030" s="19">
        <v>61.361639462200003</v>
      </c>
      <c r="R1030" s="20">
        <v>2.987482</v>
      </c>
      <c r="S1030" s="20">
        <v>17.855756</v>
      </c>
      <c r="T1030" s="20">
        <v>0.30199999999999999</v>
      </c>
      <c r="U1030" s="20">
        <v>0.30499999999999999</v>
      </c>
      <c r="V1030" s="20">
        <f t="shared" si="32"/>
        <v>1.188747642152956E-3</v>
      </c>
      <c r="W1030" s="20">
        <f t="shared" si="33"/>
        <v>7.0744388316798211E-3</v>
      </c>
    </row>
    <row r="1031" spans="1:23" x14ac:dyDescent="0.25">
      <c r="A1031" s="18">
        <v>13097</v>
      </c>
      <c r="B1031" s="18">
        <v>13063</v>
      </c>
      <c r="C1031" s="18">
        <v>2310</v>
      </c>
      <c r="D1031" s="18">
        <v>2310</v>
      </c>
      <c r="E1031" s="18" t="s">
        <v>116</v>
      </c>
      <c r="F1031" s="18" t="s">
        <v>117</v>
      </c>
      <c r="G1031" s="19">
        <v>4.5409008273499998</v>
      </c>
      <c r="H1031" s="19">
        <v>1.8376399999999999</v>
      </c>
      <c r="I1031" s="18" t="s">
        <v>79</v>
      </c>
      <c r="J1031" s="18" t="s">
        <v>80</v>
      </c>
      <c r="K1031" s="18">
        <v>32</v>
      </c>
      <c r="L1031" s="18">
        <v>28</v>
      </c>
      <c r="M1031" s="18" t="s">
        <v>249</v>
      </c>
      <c r="N1031" s="18" t="s">
        <v>270</v>
      </c>
      <c r="O1031" s="18" t="s">
        <v>271</v>
      </c>
      <c r="P1031" s="19">
        <v>2884.8656550599999</v>
      </c>
      <c r="Q1031" s="19">
        <v>197800.84883500001</v>
      </c>
      <c r="R1031" s="20">
        <v>3.3540549999999998</v>
      </c>
      <c r="S1031" s="20">
        <v>24.52469</v>
      </c>
      <c r="T1031" s="20">
        <v>0.30199999999999999</v>
      </c>
      <c r="U1031" s="20">
        <v>0.30499999999999999</v>
      </c>
      <c r="V1031" s="20">
        <f t="shared" si="32"/>
        <v>4.3021548498795994</v>
      </c>
      <c r="W1031" s="20">
        <f t="shared" si="33"/>
        <v>31.321948175462005</v>
      </c>
    </row>
    <row r="1032" spans="1:23" x14ac:dyDescent="0.25">
      <c r="A1032" s="18">
        <v>13098</v>
      </c>
      <c r="B1032" s="18">
        <v>13064</v>
      </c>
      <c r="C1032" s="18">
        <v>2310</v>
      </c>
      <c r="D1032" s="18">
        <v>2310</v>
      </c>
      <c r="E1032" s="18" t="s">
        <v>116</v>
      </c>
      <c r="F1032" s="18" t="s">
        <v>117</v>
      </c>
      <c r="G1032" s="19">
        <v>0.27510855588599997</v>
      </c>
      <c r="H1032" s="19">
        <v>0.111332</v>
      </c>
      <c r="I1032" s="18" t="s">
        <v>79</v>
      </c>
      <c r="J1032" s="18" t="s">
        <v>80</v>
      </c>
      <c r="K1032" s="18">
        <v>32</v>
      </c>
      <c r="L1032" s="18">
        <v>28</v>
      </c>
      <c r="M1032" s="18" t="s">
        <v>249</v>
      </c>
      <c r="N1032" s="18" t="s">
        <v>270</v>
      </c>
      <c r="O1032" s="18" t="s">
        <v>271</v>
      </c>
      <c r="P1032" s="19">
        <v>692.63536888099998</v>
      </c>
      <c r="Q1032" s="19">
        <v>11983.6807598</v>
      </c>
      <c r="R1032" s="20">
        <v>3.3540549999999998</v>
      </c>
      <c r="S1032" s="20">
        <v>24.52469</v>
      </c>
      <c r="T1032" s="20">
        <v>0.30199999999999999</v>
      </c>
      <c r="U1032" s="20">
        <v>0.30499999999999999</v>
      </c>
      <c r="V1032" s="20">
        <f t="shared" si="32"/>
        <v>0.26064272857947995</v>
      </c>
      <c r="W1032" s="20">
        <f t="shared" si="33"/>
        <v>1.8976160370206001</v>
      </c>
    </row>
    <row r="1033" spans="1:23" x14ac:dyDescent="0.25">
      <c r="A1033" s="18">
        <v>13099</v>
      </c>
      <c r="B1033" s="18">
        <v>13065</v>
      </c>
      <c r="C1033" s="18">
        <v>2310</v>
      </c>
      <c r="D1033" s="18">
        <v>2310</v>
      </c>
      <c r="E1033" s="18" t="s">
        <v>116</v>
      </c>
      <c r="F1033" s="18" t="s">
        <v>117</v>
      </c>
      <c r="G1033" s="19">
        <v>3.3584377435200001</v>
      </c>
      <c r="H1033" s="19">
        <v>1.35911</v>
      </c>
      <c r="I1033" s="18" t="s">
        <v>79</v>
      </c>
      <c r="J1033" s="18" t="s">
        <v>80</v>
      </c>
      <c r="K1033" s="18">
        <v>32</v>
      </c>
      <c r="L1033" s="18">
        <v>28</v>
      </c>
      <c r="M1033" s="18" t="s">
        <v>249</v>
      </c>
      <c r="N1033" s="18" t="s">
        <v>270</v>
      </c>
      <c r="O1033" s="18" t="s">
        <v>271</v>
      </c>
      <c r="P1033" s="19">
        <v>2084.1942640799998</v>
      </c>
      <c r="Q1033" s="19">
        <v>146292.96293400001</v>
      </c>
      <c r="R1033" s="20">
        <v>3.3540549999999998</v>
      </c>
      <c r="S1033" s="20">
        <v>24.52469</v>
      </c>
      <c r="T1033" s="20">
        <v>0.30199999999999999</v>
      </c>
      <c r="U1033" s="20">
        <v>0.30499999999999999</v>
      </c>
      <c r="V1033" s="20">
        <f t="shared" si="32"/>
        <v>3.1818537243528993</v>
      </c>
      <c r="W1033" s="20">
        <f t="shared" si="33"/>
        <v>23.165567241000502</v>
      </c>
    </row>
    <row r="1034" spans="1:23" x14ac:dyDescent="0.25">
      <c r="A1034" s="18">
        <v>13100</v>
      </c>
      <c r="B1034" s="18">
        <v>13066</v>
      </c>
      <c r="C1034" s="18">
        <v>2310</v>
      </c>
      <c r="D1034" s="18">
        <v>2310</v>
      </c>
      <c r="E1034" s="18" t="s">
        <v>116</v>
      </c>
      <c r="F1034" s="18" t="s">
        <v>117</v>
      </c>
      <c r="G1034" s="19">
        <v>5.7166288172500003E-2</v>
      </c>
      <c r="H1034" s="19">
        <v>2.3134399999999999E-2</v>
      </c>
      <c r="I1034" s="18" t="s">
        <v>79</v>
      </c>
      <c r="J1034" s="18" t="s">
        <v>80</v>
      </c>
      <c r="K1034" s="18">
        <v>32</v>
      </c>
      <c r="L1034" s="18">
        <v>28</v>
      </c>
      <c r="M1034" s="18" t="s">
        <v>249</v>
      </c>
      <c r="N1034" s="18" t="s">
        <v>270</v>
      </c>
      <c r="O1034" s="18" t="s">
        <v>271</v>
      </c>
      <c r="P1034" s="19">
        <v>373.54627053600001</v>
      </c>
      <c r="Q1034" s="19">
        <v>2490.1535519899999</v>
      </c>
      <c r="R1034" s="20">
        <v>3.3540549999999998</v>
      </c>
      <c r="S1034" s="20">
        <v>24.52469</v>
      </c>
      <c r="T1034" s="20">
        <v>0.30199999999999999</v>
      </c>
      <c r="U1034" s="20">
        <v>0.30499999999999999</v>
      </c>
      <c r="V1034" s="20">
        <f t="shared" si="32"/>
        <v>5.4160646894415992E-2</v>
      </c>
      <c r="W1034" s="20">
        <f t="shared" si="33"/>
        <v>0.39431797189352003</v>
      </c>
    </row>
    <row r="1035" spans="1:23" x14ac:dyDescent="0.25">
      <c r="A1035" s="18">
        <v>13101</v>
      </c>
      <c r="B1035" s="18">
        <v>13067</v>
      </c>
      <c r="C1035" s="18">
        <v>2310</v>
      </c>
      <c r="D1035" s="18">
        <v>2310</v>
      </c>
      <c r="E1035" s="18" t="s">
        <v>116</v>
      </c>
      <c r="F1035" s="18" t="s">
        <v>117</v>
      </c>
      <c r="G1035" s="19">
        <v>0.133549343362</v>
      </c>
      <c r="H1035" s="19">
        <v>5.4045500000000003E-2</v>
      </c>
      <c r="I1035" s="18" t="s">
        <v>79</v>
      </c>
      <c r="J1035" s="18" t="s">
        <v>80</v>
      </c>
      <c r="K1035" s="18">
        <v>32</v>
      </c>
      <c r="L1035" s="18">
        <v>28</v>
      </c>
      <c r="M1035" s="18" t="s">
        <v>249</v>
      </c>
      <c r="N1035" s="18" t="s">
        <v>270</v>
      </c>
      <c r="O1035" s="18" t="s">
        <v>271</v>
      </c>
      <c r="P1035" s="19">
        <v>515.826925276</v>
      </c>
      <c r="Q1035" s="19">
        <v>5817.3861271699998</v>
      </c>
      <c r="R1035" s="20">
        <v>3.3540549999999998</v>
      </c>
      <c r="S1035" s="20">
        <v>24.52469</v>
      </c>
      <c r="T1035" s="20">
        <v>0.30199999999999999</v>
      </c>
      <c r="U1035" s="20">
        <v>0.30499999999999999</v>
      </c>
      <c r="V1035" s="20">
        <f t="shared" si="32"/>
        <v>0.12652756249274499</v>
      </c>
      <c r="W1035" s="20">
        <f t="shared" si="33"/>
        <v>0.92118714770952514</v>
      </c>
    </row>
    <row r="1036" spans="1:23" x14ac:dyDescent="0.25">
      <c r="A1036" s="18">
        <v>13102</v>
      </c>
      <c r="B1036" s="18">
        <v>13068</v>
      </c>
      <c r="C1036" s="18">
        <v>2310</v>
      </c>
      <c r="D1036" s="18">
        <v>2310</v>
      </c>
      <c r="E1036" s="18" t="s">
        <v>116</v>
      </c>
      <c r="F1036" s="18" t="s">
        <v>117</v>
      </c>
      <c r="G1036" s="19">
        <v>0.22138835422799999</v>
      </c>
      <c r="H1036" s="19">
        <v>8.9592699999999997E-2</v>
      </c>
      <c r="I1036" s="18" t="s">
        <v>79</v>
      </c>
      <c r="J1036" s="18" t="s">
        <v>80</v>
      </c>
      <c r="K1036" s="18">
        <v>32</v>
      </c>
      <c r="L1036" s="18">
        <v>28</v>
      </c>
      <c r="M1036" s="18" t="s">
        <v>249</v>
      </c>
      <c r="N1036" s="18" t="s">
        <v>270</v>
      </c>
      <c r="O1036" s="18" t="s">
        <v>271</v>
      </c>
      <c r="P1036" s="19">
        <v>1221.5051383800001</v>
      </c>
      <c r="Q1036" s="19">
        <v>9643.6381354200003</v>
      </c>
      <c r="R1036" s="20">
        <v>3.3540549999999998</v>
      </c>
      <c r="S1036" s="20">
        <v>24.52469</v>
      </c>
      <c r="T1036" s="20">
        <v>0.30199999999999999</v>
      </c>
      <c r="U1036" s="20">
        <v>0.30499999999999999</v>
      </c>
      <c r="V1036" s="20">
        <f t="shared" si="32"/>
        <v>0.20974819269215297</v>
      </c>
      <c r="W1036" s="20">
        <f t="shared" si="33"/>
        <v>1.5270770696652851</v>
      </c>
    </row>
    <row r="1037" spans="1:23" x14ac:dyDescent="0.25">
      <c r="A1037" s="18">
        <v>13103</v>
      </c>
      <c r="B1037" s="18">
        <v>13069</v>
      </c>
      <c r="C1037" s="18">
        <v>2310</v>
      </c>
      <c r="D1037" s="18">
        <v>2310</v>
      </c>
      <c r="E1037" s="18" t="s">
        <v>116</v>
      </c>
      <c r="F1037" s="18" t="s">
        <v>117</v>
      </c>
      <c r="G1037" s="19">
        <v>5.2314361693600001E-2</v>
      </c>
      <c r="H1037" s="19">
        <v>2.1170899999999999E-2</v>
      </c>
      <c r="I1037" s="18" t="s">
        <v>79</v>
      </c>
      <c r="J1037" s="18" t="s">
        <v>80</v>
      </c>
      <c r="K1037" s="18">
        <v>32</v>
      </c>
      <c r="L1037" s="18">
        <v>28</v>
      </c>
      <c r="M1037" s="18" t="s">
        <v>249</v>
      </c>
      <c r="N1037" s="18" t="s">
        <v>270</v>
      </c>
      <c r="O1037" s="18" t="s">
        <v>271</v>
      </c>
      <c r="P1037" s="19">
        <v>341.95467141</v>
      </c>
      <c r="Q1037" s="19">
        <v>2278.8044800399998</v>
      </c>
      <c r="R1037" s="20">
        <v>3.3540549999999998</v>
      </c>
      <c r="S1037" s="20">
        <v>24.52469</v>
      </c>
      <c r="T1037" s="20">
        <v>0.30199999999999999</v>
      </c>
      <c r="U1037" s="20">
        <v>0.30499999999999999</v>
      </c>
      <c r="V1037" s="20">
        <f t="shared" si="32"/>
        <v>4.9563837373650992E-2</v>
      </c>
      <c r="W1037" s="20">
        <f t="shared" si="33"/>
        <v>0.36085078286709504</v>
      </c>
    </row>
    <row r="1038" spans="1:23" x14ac:dyDescent="0.25">
      <c r="A1038" s="18">
        <v>13104</v>
      </c>
      <c r="B1038" s="18">
        <v>13070</v>
      </c>
      <c r="C1038" s="18">
        <v>2310</v>
      </c>
      <c r="D1038" s="18">
        <v>2310</v>
      </c>
      <c r="E1038" s="18" t="s">
        <v>116</v>
      </c>
      <c r="F1038" s="18" t="s">
        <v>117</v>
      </c>
      <c r="G1038" s="19">
        <v>3.5377058687199998</v>
      </c>
      <c r="H1038" s="19">
        <v>1.4316599999999999</v>
      </c>
      <c r="I1038" s="18" t="s">
        <v>79</v>
      </c>
      <c r="J1038" s="18" t="s">
        <v>80</v>
      </c>
      <c r="K1038" s="18">
        <v>32</v>
      </c>
      <c r="L1038" s="18">
        <v>28</v>
      </c>
      <c r="M1038" s="18" t="s">
        <v>249</v>
      </c>
      <c r="N1038" s="18" t="s">
        <v>270</v>
      </c>
      <c r="O1038" s="18" t="s">
        <v>271</v>
      </c>
      <c r="P1038" s="19">
        <v>7395.6993047200003</v>
      </c>
      <c r="Q1038" s="19">
        <v>154101.85123299999</v>
      </c>
      <c r="R1038" s="20">
        <v>3.3540549999999998</v>
      </c>
      <c r="S1038" s="20">
        <v>24.52469</v>
      </c>
      <c r="T1038" s="20">
        <v>0.30199999999999999</v>
      </c>
      <c r="U1038" s="20">
        <v>0.30499999999999999</v>
      </c>
      <c r="V1038" s="20">
        <f t="shared" si="32"/>
        <v>3.3517027341473993</v>
      </c>
      <c r="W1038" s="20">
        <f t="shared" si="33"/>
        <v>24.402157291353003</v>
      </c>
    </row>
    <row r="1039" spans="1:23" x14ac:dyDescent="0.25">
      <c r="A1039" s="18">
        <v>13105</v>
      </c>
      <c r="B1039" s="18">
        <v>13071</v>
      </c>
      <c r="C1039" s="18">
        <v>2310</v>
      </c>
      <c r="D1039" s="18">
        <v>2310</v>
      </c>
      <c r="E1039" s="18" t="s">
        <v>116</v>
      </c>
      <c r="F1039" s="18" t="s">
        <v>117</v>
      </c>
      <c r="G1039" s="19">
        <v>6.81747880102</v>
      </c>
      <c r="H1039" s="19">
        <v>2.7589399999999999</v>
      </c>
      <c r="I1039" s="18" t="s">
        <v>79</v>
      </c>
      <c r="J1039" s="18" t="s">
        <v>80</v>
      </c>
      <c r="K1039" s="18">
        <v>32</v>
      </c>
      <c r="L1039" s="18">
        <v>28</v>
      </c>
      <c r="M1039" s="18" t="s">
        <v>249</v>
      </c>
      <c r="N1039" s="18" t="s">
        <v>270</v>
      </c>
      <c r="O1039" s="18" t="s">
        <v>271</v>
      </c>
      <c r="P1039" s="19">
        <v>2876.1628864700001</v>
      </c>
      <c r="Q1039" s="19">
        <v>296968.18869899999</v>
      </c>
      <c r="R1039" s="20">
        <v>3.3540549999999998</v>
      </c>
      <c r="S1039" s="20">
        <v>24.52469</v>
      </c>
      <c r="T1039" s="20">
        <v>0.30199999999999999</v>
      </c>
      <c r="U1039" s="20">
        <v>0.30499999999999999</v>
      </c>
      <c r="V1039" s="20">
        <f t="shared" si="32"/>
        <v>6.4590382781865987</v>
      </c>
      <c r="W1039" s="20">
        <f t="shared" si="33"/>
        <v>47.025193018877005</v>
      </c>
    </row>
    <row r="1040" spans="1:23" x14ac:dyDescent="0.25">
      <c r="A1040" s="18">
        <v>13381</v>
      </c>
      <c r="B1040" s="18">
        <v>13359</v>
      </c>
      <c r="C1040" s="18">
        <v>2540</v>
      </c>
      <c r="D1040" s="18">
        <v>2540</v>
      </c>
      <c r="E1040" s="18" t="s">
        <v>116</v>
      </c>
      <c r="F1040" s="18" t="s">
        <v>117</v>
      </c>
      <c r="G1040" s="19">
        <v>3.2121993889999998</v>
      </c>
      <c r="H1040" s="19">
        <v>1.29993</v>
      </c>
      <c r="I1040" s="18" t="s">
        <v>79</v>
      </c>
      <c r="J1040" s="18" t="s">
        <v>80</v>
      </c>
      <c r="K1040" s="18">
        <v>41</v>
      </c>
      <c r="L1040" s="18">
        <v>28</v>
      </c>
      <c r="M1040" s="18" t="s">
        <v>249</v>
      </c>
      <c r="N1040" s="18" t="s">
        <v>272</v>
      </c>
      <c r="O1040" s="18" t="s">
        <v>272</v>
      </c>
      <c r="P1040" s="19">
        <v>1589.66907868</v>
      </c>
      <c r="Q1040" s="19">
        <v>139922.845692</v>
      </c>
      <c r="R1040" s="20">
        <v>3.5911819999999999</v>
      </c>
      <c r="S1040" s="20">
        <v>4.1611820000000002</v>
      </c>
      <c r="T1040" s="20">
        <v>0.30199999999999999</v>
      </c>
      <c r="U1040" s="20">
        <v>0.30499999999999999</v>
      </c>
      <c r="V1040" s="20">
        <f t="shared" si="32"/>
        <v>3.2584630816474798</v>
      </c>
      <c r="W1040" s="20">
        <f t="shared" si="33"/>
        <v>3.7594254954957003</v>
      </c>
    </row>
    <row r="1041" spans="1:23" x14ac:dyDescent="0.25">
      <c r="A1041" s="18">
        <v>13385</v>
      </c>
      <c r="B1041" s="18">
        <v>13363</v>
      </c>
      <c r="C1041" s="18">
        <v>2540</v>
      </c>
      <c r="D1041" s="18">
        <v>2540</v>
      </c>
      <c r="E1041" s="18" t="s">
        <v>116</v>
      </c>
      <c r="F1041" s="18" t="s">
        <v>304</v>
      </c>
      <c r="G1041" s="19">
        <v>2.63851176998</v>
      </c>
      <c r="H1041" s="19">
        <v>1.0677700000000001</v>
      </c>
      <c r="I1041" s="18" t="s">
        <v>79</v>
      </c>
      <c r="J1041" s="18" t="s">
        <v>80</v>
      </c>
      <c r="K1041" s="18">
        <v>41</v>
      </c>
      <c r="L1041" s="18">
        <v>28</v>
      </c>
      <c r="M1041" s="18" t="s">
        <v>249</v>
      </c>
      <c r="N1041" s="18" t="s">
        <v>272</v>
      </c>
      <c r="O1041" s="18" t="s">
        <v>272</v>
      </c>
      <c r="P1041" s="19">
        <v>1642.9701755599999</v>
      </c>
      <c r="Q1041" s="19">
        <v>114933.112966</v>
      </c>
      <c r="R1041" s="20">
        <v>3.5911819999999999</v>
      </c>
      <c r="S1041" s="20">
        <v>4.1611820000000002</v>
      </c>
      <c r="T1041" s="20">
        <v>0.30199999999999999</v>
      </c>
      <c r="U1041" s="20">
        <v>0.30499999999999999</v>
      </c>
      <c r="V1041" s="20">
        <f t="shared" si="32"/>
        <v>2.6765203700897198</v>
      </c>
      <c r="W1041" s="20">
        <f t="shared" si="33"/>
        <v>3.0880137863773007</v>
      </c>
    </row>
    <row r="1042" spans="1:23" x14ac:dyDescent="0.25">
      <c r="A1042" s="18">
        <v>13386</v>
      </c>
      <c r="B1042" s="18">
        <v>13364</v>
      </c>
      <c r="C1042" s="18">
        <v>2540</v>
      </c>
      <c r="D1042" s="18">
        <v>2540</v>
      </c>
      <c r="E1042" s="18" t="s">
        <v>116</v>
      </c>
      <c r="F1042" s="18" t="s">
        <v>304</v>
      </c>
      <c r="G1042" s="19">
        <v>7.2870099148299996</v>
      </c>
      <c r="H1042" s="19">
        <v>2.94895</v>
      </c>
      <c r="I1042" s="18" t="s">
        <v>79</v>
      </c>
      <c r="J1042" s="18" t="s">
        <v>80</v>
      </c>
      <c r="K1042" s="18">
        <v>41</v>
      </c>
      <c r="L1042" s="18">
        <v>28</v>
      </c>
      <c r="M1042" s="18" t="s">
        <v>249</v>
      </c>
      <c r="N1042" s="18" t="s">
        <v>272</v>
      </c>
      <c r="O1042" s="18" t="s">
        <v>272</v>
      </c>
      <c r="P1042" s="19">
        <v>2275.4900654399999</v>
      </c>
      <c r="Q1042" s="19">
        <v>317420.88220300002</v>
      </c>
      <c r="R1042" s="20">
        <v>3.5911819999999999</v>
      </c>
      <c r="S1042" s="20">
        <v>4.1611820000000002</v>
      </c>
      <c r="T1042" s="20">
        <v>0.30199999999999999</v>
      </c>
      <c r="U1042" s="20">
        <v>0.30499999999999999</v>
      </c>
      <c r="V1042" s="20">
        <f t="shared" si="32"/>
        <v>7.3919708789121987</v>
      </c>
      <c r="W1042" s="20">
        <f t="shared" si="33"/>
        <v>8.5284267729355001</v>
      </c>
    </row>
    <row r="1043" spans="1:23" x14ac:dyDescent="0.25">
      <c r="A1043" s="18">
        <v>13387</v>
      </c>
      <c r="B1043" s="18">
        <v>13365</v>
      </c>
      <c r="C1043" s="18">
        <v>2540</v>
      </c>
      <c r="D1043" s="18">
        <v>2540</v>
      </c>
      <c r="E1043" s="18" t="s">
        <v>116</v>
      </c>
      <c r="F1043" s="18" t="s">
        <v>304</v>
      </c>
      <c r="G1043" s="19">
        <v>10.604266511900001</v>
      </c>
      <c r="H1043" s="19">
        <v>4.2913899999999998</v>
      </c>
      <c r="I1043" s="18" t="s">
        <v>79</v>
      </c>
      <c r="J1043" s="18" t="s">
        <v>80</v>
      </c>
      <c r="K1043" s="18">
        <v>41</v>
      </c>
      <c r="L1043" s="18">
        <v>28</v>
      </c>
      <c r="M1043" s="18" t="s">
        <v>249</v>
      </c>
      <c r="N1043" s="18" t="s">
        <v>272</v>
      </c>
      <c r="O1043" s="18" t="s">
        <v>272</v>
      </c>
      <c r="P1043" s="19">
        <v>2779.0199112</v>
      </c>
      <c r="Q1043" s="19">
        <v>461920.00157399999</v>
      </c>
      <c r="R1043" s="20">
        <v>3.5911819999999999</v>
      </c>
      <c r="S1043" s="20">
        <v>4.1611820000000002</v>
      </c>
      <c r="T1043" s="20">
        <v>0.30199999999999999</v>
      </c>
      <c r="U1043" s="20">
        <v>0.30499999999999999</v>
      </c>
      <c r="V1043" s="20">
        <f t="shared" si="32"/>
        <v>10.756991441040038</v>
      </c>
      <c r="W1043" s="20">
        <f t="shared" si="33"/>
        <v>12.410792101971101</v>
      </c>
    </row>
    <row r="1044" spans="1:23" x14ac:dyDescent="0.25">
      <c r="A1044" s="18">
        <v>13407</v>
      </c>
      <c r="B1044" s="18">
        <v>13385</v>
      </c>
      <c r="C1044" s="18">
        <v>2610</v>
      </c>
      <c r="D1044" s="18">
        <v>2610</v>
      </c>
      <c r="E1044" s="18" t="s">
        <v>167</v>
      </c>
      <c r="F1044" s="18" t="s">
        <v>313</v>
      </c>
      <c r="G1044" s="19">
        <v>223.23367107600001</v>
      </c>
      <c r="H1044" s="19">
        <v>90.339500000000001</v>
      </c>
      <c r="I1044" s="18" t="s">
        <v>79</v>
      </c>
      <c r="J1044" s="18" t="s">
        <v>80</v>
      </c>
      <c r="K1044" s="18">
        <v>5</v>
      </c>
      <c r="L1044" s="18">
        <v>28</v>
      </c>
      <c r="M1044" s="18" t="s">
        <v>249</v>
      </c>
      <c r="N1044" s="18" t="s">
        <v>273</v>
      </c>
      <c r="O1044" s="18" t="s">
        <v>67</v>
      </c>
      <c r="P1044" s="19">
        <v>20459.360050399999</v>
      </c>
      <c r="Q1044" s="19">
        <v>11817471.5151</v>
      </c>
      <c r="R1044" s="20">
        <v>7.8370999999999996E-2</v>
      </c>
      <c r="S1044" s="20">
        <v>7.2397530000000003</v>
      </c>
      <c r="T1044" s="20">
        <v>0.30199999999999999</v>
      </c>
      <c r="U1044" s="20">
        <v>0.30499999999999999</v>
      </c>
      <c r="V1044" s="20">
        <f t="shared" si="32"/>
        <v>4.9418378742409992</v>
      </c>
      <c r="W1044" s="20">
        <f t="shared" si="33"/>
        <v>454.55478796973256</v>
      </c>
    </row>
    <row r="1045" spans="1:23" x14ac:dyDescent="0.25">
      <c r="A1045" s="18">
        <v>13408</v>
      </c>
      <c r="B1045" s="18">
        <v>13386</v>
      </c>
      <c r="C1045" s="18">
        <v>2610</v>
      </c>
      <c r="D1045" s="18">
        <v>2610</v>
      </c>
      <c r="E1045" s="18" t="s">
        <v>167</v>
      </c>
      <c r="F1045" s="18" t="s">
        <v>313</v>
      </c>
      <c r="G1045" s="19">
        <v>25.4518257625</v>
      </c>
      <c r="H1045" s="19">
        <v>10.3</v>
      </c>
      <c r="I1045" s="18" t="s">
        <v>79</v>
      </c>
      <c r="J1045" s="18" t="s">
        <v>80</v>
      </c>
      <c r="K1045" s="18">
        <v>5</v>
      </c>
      <c r="L1045" s="18">
        <v>28</v>
      </c>
      <c r="M1045" s="18" t="s">
        <v>249</v>
      </c>
      <c r="N1045" s="18" t="s">
        <v>273</v>
      </c>
      <c r="O1045" s="18" t="s">
        <v>67</v>
      </c>
      <c r="P1045" s="19">
        <v>66424.1564831</v>
      </c>
      <c r="Q1045" s="19">
        <v>31709120.594000001</v>
      </c>
      <c r="R1045" s="20">
        <v>7.8370999999999996E-2</v>
      </c>
      <c r="S1045" s="20">
        <v>7.2397530000000003</v>
      </c>
      <c r="T1045" s="20">
        <v>0.30199999999999999</v>
      </c>
      <c r="U1045" s="20">
        <v>0.30499999999999999</v>
      </c>
      <c r="V1045" s="20">
        <f t="shared" si="32"/>
        <v>0.56344046739999998</v>
      </c>
      <c r="W1045" s="20">
        <f t="shared" si="33"/>
        <v>51.825771850500011</v>
      </c>
    </row>
    <row r="1046" spans="1:23" x14ac:dyDescent="0.25">
      <c r="A1046" s="18">
        <v>13409</v>
      </c>
      <c r="B1046" s="18">
        <v>13387</v>
      </c>
      <c r="C1046" s="18">
        <v>2610</v>
      </c>
      <c r="D1046" s="18">
        <v>2610</v>
      </c>
      <c r="E1046" s="18" t="s">
        <v>167</v>
      </c>
      <c r="F1046" s="18" t="s">
        <v>313</v>
      </c>
      <c r="G1046" s="19">
        <v>82.071276231699997</v>
      </c>
      <c r="H1046" s="19">
        <v>33.213099999999997</v>
      </c>
      <c r="I1046" s="18" t="s">
        <v>79</v>
      </c>
      <c r="J1046" s="18" t="s">
        <v>80</v>
      </c>
      <c r="K1046" s="18">
        <v>5</v>
      </c>
      <c r="L1046" s="18">
        <v>28</v>
      </c>
      <c r="M1046" s="18" t="s">
        <v>249</v>
      </c>
      <c r="N1046" s="18" t="s">
        <v>273</v>
      </c>
      <c r="O1046" s="18" t="s">
        <v>67</v>
      </c>
      <c r="P1046" s="19">
        <v>14314.2988566</v>
      </c>
      <c r="Q1046" s="19">
        <v>3664217.1438500001</v>
      </c>
      <c r="R1046" s="20">
        <v>7.8370999999999996E-2</v>
      </c>
      <c r="S1046" s="20">
        <v>7.2397530000000003</v>
      </c>
      <c r="T1046" s="20">
        <v>0.30199999999999999</v>
      </c>
      <c r="U1046" s="20">
        <v>0.30499999999999999</v>
      </c>
      <c r="V1046" s="20">
        <f t="shared" si="32"/>
        <v>1.8168548143497996</v>
      </c>
      <c r="W1046" s="20">
        <f t="shared" si="33"/>
        <v>167.11597505318852</v>
      </c>
    </row>
    <row r="1047" spans="1:23" x14ac:dyDescent="0.25">
      <c r="A1047" s="18">
        <v>13411</v>
      </c>
      <c r="B1047" s="18">
        <v>13389</v>
      </c>
      <c r="C1047" s="18">
        <v>2610</v>
      </c>
      <c r="D1047" s="18">
        <v>2610</v>
      </c>
      <c r="E1047" s="18" t="s">
        <v>116</v>
      </c>
      <c r="F1047" s="18" t="s">
        <v>196</v>
      </c>
      <c r="G1047" s="19">
        <v>70.828858168799997</v>
      </c>
      <c r="H1047" s="19">
        <v>28.663399999999999</v>
      </c>
      <c r="I1047" s="18" t="s">
        <v>79</v>
      </c>
      <c r="J1047" s="18" t="s">
        <v>80</v>
      </c>
      <c r="K1047" s="18">
        <v>5</v>
      </c>
      <c r="L1047" s="18">
        <v>28</v>
      </c>
      <c r="M1047" s="18" t="s">
        <v>249</v>
      </c>
      <c r="N1047" s="18" t="s">
        <v>273</v>
      </c>
      <c r="O1047" s="18" t="s">
        <v>67</v>
      </c>
      <c r="P1047" s="19">
        <v>7008.4243730300004</v>
      </c>
      <c r="Q1047" s="19">
        <v>3085292.7206299999</v>
      </c>
      <c r="R1047" s="20">
        <v>7.8370999999999996E-2</v>
      </c>
      <c r="S1047" s="20">
        <v>7.2397530000000003</v>
      </c>
      <c r="T1047" s="20">
        <v>0.30199999999999999</v>
      </c>
      <c r="U1047" s="20">
        <v>0.30499999999999999</v>
      </c>
      <c r="V1047" s="20">
        <f t="shared" si="32"/>
        <v>1.5679727663371996</v>
      </c>
      <c r="W1047" s="20">
        <f t="shared" si="33"/>
        <v>144.22357561743902</v>
      </c>
    </row>
    <row r="1048" spans="1:23" x14ac:dyDescent="0.25">
      <c r="A1048" s="18">
        <v>13414</v>
      </c>
      <c r="B1048" s="18">
        <v>13392</v>
      </c>
      <c r="C1048" s="18">
        <v>2610</v>
      </c>
      <c r="D1048" s="18">
        <v>2610</v>
      </c>
      <c r="E1048" s="18" t="s">
        <v>116</v>
      </c>
      <c r="F1048" s="18" t="s">
        <v>117</v>
      </c>
      <c r="G1048" s="19">
        <v>421.97999875800002</v>
      </c>
      <c r="H1048" s="19">
        <v>170.76900000000001</v>
      </c>
      <c r="I1048" s="18" t="s">
        <v>79</v>
      </c>
      <c r="J1048" s="18" t="s">
        <v>80</v>
      </c>
      <c r="K1048" s="18">
        <v>5</v>
      </c>
      <c r="L1048" s="18">
        <v>28</v>
      </c>
      <c r="M1048" s="18" t="s">
        <v>249</v>
      </c>
      <c r="N1048" s="18" t="s">
        <v>273</v>
      </c>
      <c r="O1048" s="18" t="s">
        <v>67</v>
      </c>
      <c r="P1048" s="19">
        <v>28677.806582900001</v>
      </c>
      <c r="Q1048" s="19">
        <v>18381375.220100001</v>
      </c>
      <c r="R1048" s="20">
        <v>7.8370999999999996E-2</v>
      </c>
      <c r="S1048" s="20">
        <v>7.2397530000000003</v>
      </c>
      <c r="T1048" s="20">
        <v>0.30199999999999999</v>
      </c>
      <c r="U1048" s="20">
        <v>0.30499999999999999</v>
      </c>
      <c r="V1048" s="20">
        <f t="shared" si="32"/>
        <v>9.3415694347019986</v>
      </c>
      <c r="W1048" s="20">
        <f t="shared" si="33"/>
        <v>859.24613913961514</v>
      </c>
    </row>
    <row r="1049" spans="1:23" x14ac:dyDescent="0.25">
      <c r="A1049" s="18">
        <v>13415</v>
      </c>
      <c r="B1049" s="18">
        <v>13393</v>
      </c>
      <c r="C1049" s="18">
        <v>2610</v>
      </c>
      <c r="D1049" s="18">
        <v>2610</v>
      </c>
      <c r="E1049" s="18" t="s">
        <v>116</v>
      </c>
      <c r="F1049" s="18" t="s">
        <v>117</v>
      </c>
      <c r="G1049" s="19">
        <v>79.669967057799994</v>
      </c>
      <c r="H1049" s="19">
        <v>32.241300000000003</v>
      </c>
      <c r="I1049" s="18" t="s">
        <v>79</v>
      </c>
      <c r="J1049" s="18" t="s">
        <v>80</v>
      </c>
      <c r="K1049" s="18">
        <v>5</v>
      </c>
      <c r="L1049" s="18">
        <v>28</v>
      </c>
      <c r="M1049" s="18" t="s">
        <v>249</v>
      </c>
      <c r="N1049" s="18" t="s">
        <v>273</v>
      </c>
      <c r="O1049" s="18" t="s">
        <v>67</v>
      </c>
      <c r="P1049" s="19">
        <v>94633.713664299998</v>
      </c>
      <c r="Q1049" s="19">
        <v>41717792.913699999</v>
      </c>
      <c r="R1049" s="20">
        <v>7.8370999999999996E-2</v>
      </c>
      <c r="S1049" s="20">
        <v>7.2397530000000003</v>
      </c>
      <c r="T1049" s="20">
        <v>0.30199999999999999</v>
      </c>
      <c r="U1049" s="20">
        <v>0.30499999999999999</v>
      </c>
      <c r="V1049" s="20">
        <f t="shared" si="32"/>
        <v>1.7636944797653999</v>
      </c>
      <c r="W1049" s="20">
        <f t="shared" si="33"/>
        <v>162.22623863723553</v>
      </c>
    </row>
    <row r="1050" spans="1:23" x14ac:dyDescent="0.25">
      <c r="A1050" s="18">
        <v>13416</v>
      </c>
      <c r="B1050" s="18">
        <v>13394</v>
      </c>
      <c r="C1050" s="18">
        <v>2610</v>
      </c>
      <c r="D1050" s="18">
        <v>2610</v>
      </c>
      <c r="E1050" s="18" t="s">
        <v>116</v>
      </c>
      <c r="F1050" s="18" t="s">
        <v>117</v>
      </c>
      <c r="G1050" s="19">
        <v>94.263631794899993</v>
      </c>
      <c r="H1050" s="19">
        <v>38.147100000000002</v>
      </c>
      <c r="I1050" s="18" t="s">
        <v>79</v>
      </c>
      <c r="J1050" s="18" t="s">
        <v>80</v>
      </c>
      <c r="K1050" s="18">
        <v>5</v>
      </c>
      <c r="L1050" s="18">
        <v>28</v>
      </c>
      <c r="M1050" s="18" t="s">
        <v>249</v>
      </c>
      <c r="N1050" s="18" t="s">
        <v>273</v>
      </c>
      <c r="O1050" s="18" t="s">
        <v>67</v>
      </c>
      <c r="P1050" s="19">
        <v>12803.284738099999</v>
      </c>
      <c r="Q1050" s="19">
        <v>4106107.3765099999</v>
      </c>
      <c r="R1050" s="20">
        <v>7.8370999999999996E-2</v>
      </c>
      <c r="S1050" s="20">
        <v>7.2397530000000003</v>
      </c>
      <c r="T1050" s="20">
        <v>0.30199999999999999</v>
      </c>
      <c r="U1050" s="20">
        <v>0.30499999999999999</v>
      </c>
      <c r="V1050" s="20">
        <f t="shared" si="32"/>
        <v>2.0867592091218001</v>
      </c>
      <c r="W1050" s="20">
        <f t="shared" si="33"/>
        <v>191.94202925807855</v>
      </c>
    </row>
    <row r="1051" spans="1:23" x14ac:dyDescent="0.25">
      <c r="A1051" s="18">
        <v>13417</v>
      </c>
      <c r="B1051" s="18">
        <v>13395</v>
      </c>
      <c r="C1051" s="18">
        <v>2610</v>
      </c>
      <c r="D1051" s="18">
        <v>2610</v>
      </c>
      <c r="E1051" s="18" t="s">
        <v>116</v>
      </c>
      <c r="F1051" s="18" t="s">
        <v>117</v>
      </c>
      <c r="G1051" s="19">
        <v>3.8053775882499998</v>
      </c>
      <c r="H1051" s="19">
        <v>1.5399799999999999</v>
      </c>
      <c r="I1051" s="18" t="s">
        <v>79</v>
      </c>
      <c r="J1051" s="18" t="s">
        <v>80</v>
      </c>
      <c r="K1051" s="18">
        <v>5</v>
      </c>
      <c r="L1051" s="18">
        <v>28</v>
      </c>
      <c r="M1051" s="18" t="s">
        <v>249</v>
      </c>
      <c r="N1051" s="18" t="s">
        <v>273</v>
      </c>
      <c r="O1051" s="18" t="s">
        <v>67</v>
      </c>
      <c r="P1051" s="19">
        <v>4138.6292936899999</v>
      </c>
      <c r="Q1051" s="19">
        <v>165761.58469600001</v>
      </c>
      <c r="R1051" s="20">
        <v>7.8370999999999996E-2</v>
      </c>
      <c r="S1051" s="20">
        <v>7.2397530000000003</v>
      </c>
      <c r="T1051" s="20">
        <v>0.30199999999999999</v>
      </c>
      <c r="U1051" s="20">
        <v>0.30499999999999999</v>
      </c>
      <c r="V1051" s="20">
        <f t="shared" si="32"/>
        <v>8.4241461260839992E-2</v>
      </c>
      <c r="W1051" s="20">
        <f t="shared" si="33"/>
        <v>7.7486070033333005</v>
      </c>
    </row>
    <row r="1052" spans="1:23" x14ac:dyDescent="0.25">
      <c r="A1052" s="18">
        <v>13455</v>
      </c>
      <c r="B1052" s="18">
        <v>13433</v>
      </c>
      <c r="C1052" s="18">
        <v>3100</v>
      </c>
      <c r="D1052" s="18">
        <v>3100</v>
      </c>
      <c r="E1052" s="18" t="s">
        <v>167</v>
      </c>
      <c r="F1052" s="18" t="s">
        <v>313</v>
      </c>
      <c r="G1052" s="19">
        <v>11.309089030199999</v>
      </c>
      <c r="H1052" s="19">
        <v>4.5766299999999998</v>
      </c>
      <c r="I1052" s="18" t="s">
        <v>79</v>
      </c>
      <c r="J1052" s="18" t="s">
        <v>80</v>
      </c>
      <c r="K1052" s="18">
        <v>5</v>
      </c>
      <c r="L1052" s="18">
        <v>30</v>
      </c>
      <c r="M1052" s="18" t="s">
        <v>65</v>
      </c>
      <c r="N1052" s="18" t="s">
        <v>77</v>
      </c>
      <c r="O1052" s="18" t="s">
        <v>67</v>
      </c>
      <c r="P1052" s="19">
        <v>4757.24379357</v>
      </c>
      <c r="Q1052" s="19">
        <v>492621.94766200002</v>
      </c>
      <c r="R1052" s="20">
        <v>7.8370999999999996E-2</v>
      </c>
      <c r="S1052" s="20">
        <v>7.2397530000000003</v>
      </c>
      <c r="T1052" s="20">
        <v>0.30199999999999999</v>
      </c>
      <c r="U1052" s="20">
        <v>0.30499999999999999</v>
      </c>
      <c r="V1052" s="20">
        <f t="shared" si="32"/>
        <v>0.25035519867153994</v>
      </c>
      <c r="W1052" s="20">
        <f t="shared" si="33"/>
        <v>23.02790118681105</v>
      </c>
    </row>
    <row r="1053" spans="1:23" x14ac:dyDescent="0.25">
      <c r="A1053" s="18">
        <v>13456</v>
      </c>
      <c r="B1053" s="18">
        <v>13434</v>
      </c>
      <c r="C1053" s="18">
        <v>3100</v>
      </c>
      <c r="D1053" s="18">
        <v>3100</v>
      </c>
      <c r="E1053" s="18" t="s">
        <v>167</v>
      </c>
      <c r="F1053" s="18" t="s">
        <v>313</v>
      </c>
      <c r="G1053" s="19">
        <v>40.182273365299999</v>
      </c>
      <c r="H1053" s="19">
        <v>16.261199999999999</v>
      </c>
      <c r="I1053" s="18" t="s">
        <v>79</v>
      </c>
      <c r="J1053" s="18" t="s">
        <v>80</v>
      </c>
      <c r="K1053" s="18">
        <v>5</v>
      </c>
      <c r="L1053" s="18">
        <v>30</v>
      </c>
      <c r="M1053" s="18" t="s">
        <v>65</v>
      </c>
      <c r="N1053" s="18" t="s">
        <v>77</v>
      </c>
      <c r="O1053" s="18" t="s">
        <v>67</v>
      </c>
      <c r="P1053" s="19">
        <v>11981.357499899999</v>
      </c>
      <c r="Q1053" s="19">
        <v>1750332.82644</v>
      </c>
      <c r="R1053" s="20">
        <v>7.8370999999999996E-2</v>
      </c>
      <c r="S1053" s="20">
        <v>7.2397530000000003</v>
      </c>
      <c r="T1053" s="20">
        <v>0.30199999999999999</v>
      </c>
      <c r="U1053" s="20">
        <v>0.30499999999999999</v>
      </c>
      <c r="V1053" s="20">
        <f t="shared" si="32"/>
        <v>0.88953574062959972</v>
      </c>
      <c r="W1053" s="20">
        <f t="shared" si="33"/>
        <v>81.820314681102005</v>
      </c>
    </row>
    <row r="1054" spans="1:23" x14ac:dyDescent="0.25">
      <c r="A1054" s="18">
        <v>13459</v>
      </c>
      <c r="B1054" s="18">
        <v>13437</v>
      </c>
      <c r="C1054" s="18">
        <v>3100</v>
      </c>
      <c r="D1054" s="18">
        <v>3100</v>
      </c>
      <c r="E1054" s="18" t="s">
        <v>167</v>
      </c>
      <c r="F1054" s="18" t="s">
        <v>313</v>
      </c>
      <c r="G1054" s="19">
        <v>14.084391463799999</v>
      </c>
      <c r="H1054" s="19">
        <v>5.6997499999999999</v>
      </c>
      <c r="I1054" s="18" t="s">
        <v>79</v>
      </c>
      <c r="J1054" s="18" t="s">
        <v>80</v>
      </c>
      <c r="K1054" s="18">
        <v>5</v>
      </c>
      <c r="L1054" s="18">
        <v>30</v>
      </c>
      <c r="M1054" s="18" t="s">
        <v>65</v>
      </c>
      <c r="N1054" s="18" t="s">
        <v>77</v>
      </c>
      <c r="O1054" s="18" t="s">
        <v>67</v>
      </c>
      <c r="P1054" s="19">
        <v>7097.54410164</v>
      </c>
      <c r="Q1054" s="19">
        <v>613513.63810099999</v>
      </c>
      <c r="R1054" s="20">
        <v>7.8370999999999996E-2</v>
      </c>
      <c r="S1054" s="20">
        <v>7.2397530000000003</v>
      </c>
      <c r="T1054" s="20">
        <v>0.30199999999999999</v>
      </c>
      <c r="U1054" s="20">
        <v>0.30499999999999999</v>
      </c>
      <c r="V1054" s="20">
        <f t="shared" si="32"/>
        <v>0.31179318486049995</v>
      </c>
      <c r="W1054" s="20">
        <f t="shared" si="33"/>
        <v>28.679023602416251</v>
      </c>
    </row>
    <row r="1055" spans="1:23" x14ac:dyDescent="0.25">
      <c r="A1055" s="18">
        <v>13483</v>
      </c>
      <c r="B1055" s="18">
        <v>13472</v>
      </c>
      <c r="C1055" s="18">
        <v>3100</v>
      </c>
      <c r="D1055" s="18">
        <v>3100</v>
      </c>
      <c r="E1055" s="18" t="s">
        <v>116</v>
      </c>
      <c r="F1055" s="18" t="s">
        <v>196</v>
      </c>
      <c r="G1055" s="19">
        <v>6.5989487167199998</v>
      </c>
      <c r="H1055" s="19">
        <v>2.6705000000000001</v>
      </c>
      <c r="I1055" s="18" t="s">
        <v>79</v>
      </c>
      <c r="J1055" s="18" t="s">
        <v>80</v>
      </c>
      <c r="K1055" s="18">
        <v>5</v>
      </c>
      <c r="L1055" s="18">
        <v>30</v>
      </c>
      <c r="M1055" s="18" t="s">
        <v>65</v>
      </c>
      <c r="N1055" s="18" t="s">
        <v>77</v>
      </c>
      <c r="O1055" s="18" t="s">
        <v>67</v>
      </c>
      <c r="P1055" s="19">
        <v>3842.5782880000002</v>
      </c>
      <c r="Q1055" s="19">
        <v>287449.05630200001</v>
      </c>
      <c r="R1055" s="20">
        <v>7.8370999999999996E-2</v>
      </c>
      <c r="S1055" s="20">
        <v>7.2397530000000003</v>
      </c>
      <c r="T1055" s="20">
        <v>0.30199999999999999</v>
      </c>
      <c r="U1055" s="20">
        <v>0.30499999999999999</v>
      </c>
      <c r="V1055" s="20">
        <f t="shared" si="32"/>
        <v>0.14608424933899999</v>
      </c>
      <c r="W1055" s="20">
        <f t="shared" si="33"/>
        <v>13.436963468617501</v>
      </c>
    </row>
    <row r="1056" spans="1:23" x14ac:dyDescent="0.25">
      <c r="A1056" s="18">
        <v>13484</v>
      </c>
      <c r="B1056" s="18">
        <v>13473</v>
      </c>
      <c r="C1056" s="18">
        <v>3100</v>
      </c>
      <c r="D1056" s="18">
        <v>3100</v>
      </c>
      <c r="E1056" s="18" t="s">
        <v>116</v>
      </c>
      <c r="F1056" s="18" t="s">
        <v>196</v>
      </c>
      <c r="G1056" s="19">
        <v>4.1582662372700003</v>
      </c>
      <c r="H1056" s="19">
        <v>1.68279</v>
      </c>
      <c r="I1056" s="18" t="s">
        <v>79</v>
      </c>
      <c r="J1056" s="18" t="s">
        <v>80</v>
      </c>
      <c r="K1056" s="18">
        <v>5</v>
      </c>
      <c r="L1056" s="18">
        <v>30</v>
      </c>
      <c r="M1056" s="18" t="s">
        <v>65</v>
      </c>
      <c r="N1056" s="18" t="s">
        <v>77</v>
      </c>
      <c r="O1056" s="18" t="s">
        <v>67</v>
      </c>
      <c r="P1056" s="19">
        <v>1891.22319296</v>
      </c>
      <c r="Q1056" s="19">
        <v>181133.35276000001</v>
      </c>
      <c r="R1056" s="20">
        <v>7.8370999999999996E-2</v>
      </c>
      <c r="S1056" s="20">
        <v>7.2397530000000003</v>
      </c>
      <c r="T1056" s="20">
        <v>0.30199999999999999</v>
      </c>
      <c r="U1056" s="20">
        <v>0.30499999999999999</v>
      </c>
      <c r="V1056" s="20">
        <f t="shared" si="32"/>
        <v>9.2053590692819987E-2</v>
      </c>
      <c r="W1056" s="20">
        <f t="shared" si="33"/>
        <v>8.467173845854651</v>
      </c>
    </row>
    <row r="1057" spans="1:23" x14ac:dyDescent="0.25">
      <c r="A1057" s="18">
        <v>13485</v>
      </c>
      <c r="B1057" s="18">
        <v>13474</v>
      </c>
      <c r="C1057" s="18">
        <v>3100</v>
      </c>
      <c r="D1057" s="18">
        <v>3100</v>
      </c>
      <c r="E1057" s="18" t="s">
        <v>116</v>
      </c>
      <c r="F1057" s="18" t="s">
        <v>196</v>
      </c>
      <c r="G1057" s="19">
        <v>1.8617455833000001</v>
      </c>
      <c r="H1057" s="19">
        <v>0.75342200000000004</v>
      </c>
      <c r="I1057" s="18" t="s">
        <v>79</v>
      </c>
      <c r="J1057" s="18" t="s">
        <v>80</v>
      </c>
      <c r="K1057" s="18">
        <v>5</v>
      </c>
      <c r="L1057" s="18">
        <v>30</v>
      </c>
      <c r="M1057" s="18" t="s">
        <v>65</v>
      </c>
      <c r="N1057" s="18" t="s">
        <v>77</v>
      </c>
      <c r="O1057" s="18" t="s">
        <v>67</v>
      </c>
      <c r="P1057" s="19">
        <v>1337.75178437</v>
      </c>
      <c r="Q1057" s="19">
        <v>81097.313218199997</v>
      </c>
      <c r="R1057" s="20">
        <v>7.8370999999999996E-2</v>
      </c>
      <c r="S1057" s="20">
        <v>7.2397530000000003</v>
      </c>
      <c r="T1057" s="20">
        <v>0.30199999999999999</v>
      </c>
      <c r="U1057" s="20">
        <v>0.30499999999999999</v>
      </c>
      <c r="V1057" s="20">
        <f t="shared" si="32"/>
        <v>4.1214412022275999E-2</v>
      </c>
      <c r="W1057" s="20">
        <f t="shared" si="33"/>
        <v>3.7909394834123704</v>
      </c>
    </row>
    <row r="1058" spans="1:23" x14ac:dyDescent="0.25">
      <c r="A1058" s="18">
        <v>13486</v>
      </c>
      <c r="B1058" s="18">
        <v>13475</v>
      </c>
      <c r="C1058" s="18">
        <v>3100</v>
      </c>
      <c r="D1058" s="18">
        <v>3100</v>
      </c>
      <c r="E1058" s="18" t="s">
        <v>116</v>
      </c>
      <c r="F1058" s="18" t="s">
        <v>196</v>
      </c>
      <c r="G1058" s="19">
        <v>10.9709381297</v>
      </c>
      <c r="H1058" s="19">
        <v>4.4397799999999998</v>
      </c>
      <c r="I1058" s="18" t="s">
        <v>79</v>
      </c>
      <c r="J1058" s="18" t="s">
        <v>80</v>
      </c>
      <c r="K1058" s="18">
        <v>5</v>
      </c>
      <c r="L1058" s="18">
        <v>30</v>
      </c>
      <c r="M1058" s="18" t="s">
        <v>65</v>
      </c>
      <c r="N1058" s="18" t="s">
        <v>77</v>
      </c>
      <c r="O1058" s="18" t="s">
        <v>67</v>
      </c>
      <c r="P1058" s="19">
        <v>3100.9339856400002</v>
      </c>
      <c r="Q1058" s="19">
        <v>477892.15335400001</v>
      </c>
      <c r="R1058" s="20">
        <v>7.8370999999999996E-2</v>
      </c>
      <c r="S1058" s="20">
        <v>7.2397530000000003</v>
      </c>
      <c r="T1058" s="20">
        <v>0.30199999999999999</v>
      </c>
      <c r="U1058" s="20">
        <v>0.30499999999999999</v>
      </c>
      <c r="V1058" s="20">
        <f t="shared" si="32"/>
        <v>0.24286909886923996</v>
      </c>
      <c r="W1058" s="20">
        <f t="shared" si="33"/>
        <v>22.339322849166301</v>
      </c>
    </row>
    <row r="1059" spans="1:23" x14ac:dyDescent="0.25">
      <c r="A1059" s="18">
        <v>13487</v>
      </c>
      <c r="B1059" s="18">
        <v>13476</v>
      </c>
      <c r="C1059" s="18">
        <v>3100</v>
      </c>
      <c r="D1059" s="18">
        <v>3100</v>
      </c>
      <c r="E1059" s="18" t="s">
        <v>116</v>
      </c>
      <c r="F1059" s="18" t="s">
        <v>196</v>
      </c>
      <c r="G1059" s="19">
        <v>107.09100997900001</v>
      </c>
      <c r="H1059" s="19">
        <v>43.338200000000001</v>
      </c>
      <c r="I1059" s="18" t="s">
        <v>79</v>
      </c>
      <c r="J1059" s="18" t="s">
        <v>80</v>
      </c>
      <c r="K1059" s="18">
        <v>5</v>
      </c>
      <c r="L1059" s="18">
        <v>30</v>
      </c>
      <c r="M1059" s="18" t="s">
        <v>65</v>
      </c>
      <c r="N1059" s="18" t="s">
        <v>77</v>
      </c>
      <c r="O1059" s="18" t="s">
        <v>67</v>
      </c>
      <c r="P1059" s="19">
        <v>16269.622567</v>
      </c>
      <c r="Q1059" s="19">
        <v>4664865.7351500001</v>
      </c>
      <c r="R1059" s="20">
        <v>7.8370999999999996E-2</v>
      </c>
      <c r="S1059" s="20">
        <v>7.2397530000000003</v>
      </c>
      <c r="T1059" s="20">
        <v>0.30199999999999999</v>
      </c>
      <c r="U1059" s="20">
        <v>0.30499999999999999</v>
      </c>
      <c r="V1059" s="20">
        <f t="shared" si="32"/>
        <v>2.3707277343955995</v>
      </c>
      <c r="W1059" s="20">
        <f t="shared" si="33"/>
        <v>218.06171510789702</v>
      </c>
    </row>
    <row r="1060" spans="1:23" x14ac:dyDescent="0.25">
      <c r="A1060" s="18">
        <v>13488</v>
      </c>
      <c r="B1060" s="18">
        <v>13477</v>
      </c>
      <c r="C1060" s="18">
        <v>3100</v>
      </c>
      <c r="D1060" s="18">
        <v>3100</v>
      </c>
      <c r="E1060" s="18" t="s">
        <v>116</v>
      </c>
      <c r="F1060" s="18" t="s">
        <v>196</v>
      </c>
      <c r="G1060" s="19">
        <v>8.7024422403100008</v>
      </c>
      <c r="H1060" s="19">
        <v>3.5217499999999999</v>
      </c>
      <c r="I1060" s="18" t="s">
        <v>79</v>
      </c>
      <c r="J1060" s="18" t="s">
        <v>80</v>
      </c>
      <c r="K1060" s="18">
        <v>5</v>
      </c>
      <c r="L1060" s="18">
        <v>30</v>
      </c>
      <c r="M1060" s="18" t="s">
        <v>65</v>
      </c>
      <c r="N1060" s="18" t="s">
        <v>77</v>
      </c>
      <c r="O1060" s="18" t="s">
        <v>67</v>
      </c>
      <c r="P1060" s="19">
        <v>8240.9699950899994</v>
      </c>
      <c r="Q1060" s="19">
        <v>379076.86767499999</v>
      </c>
      <c r="R1060" s="20">
        <v>7.8370999999999996E-2</v>
      </c>
      <c r="S1060" s="20">
        <v>7.2397530000000003</v>
      </c>
      <c r="T1060" s="20">
        <v>0.30199999999999999</v>
      </c>
      <c r="U1060" s="20">
        <v>0.30499999999999999</v>
      </c>
      <c r="V1060" s="20">
        <f t="shared" si="32"/>
        <v>0.19265014233649996</v>
      </c>
      <c r="W1060" s="20">
        <f t="shared" si="33"/>
        <v>17.720137088786252</v>
      </c>
    </row>
    <row r="1061" spans="1:23" x14ac:dyDescent="0.25">
      <c r="A1061" s="18">
        <v>13489</v>
      </c>
      <c r="B1061" s="18">
        <v>13478</v>
      </c>
      <c r="C1061" s="18">
        <v>3100</v>
      </c>
      <c r="D1061" s="18">
        <v>3100</v>
      </c>
      <c r="E1061" s="18" t="s">
        <v>116</v>
      </c>
      <c r="F1061" s="18" t="s">
        <v>196</v>
      </c>
      <c r="G1061" s="19">
        <v>40.737124053800002</v>
      </c>
      <c r="H1061" s="19">
        <v>16.485700000000001</v>
      </c>
      <c r="I1061" s="18" t="s">
        <v>79</v>
      </c>
      <c r="J1061" s="18" t="s">
        <v>80</v>
      </c>
      <c r="K1061" s="18">
        <v>5</v>
      </c>
      <c r="L1061" s="18">
        <v>30</v>
      </c>
      <c r="M1061" s="18" t="s">
        <v>65</v>
      </c>
      <c r="N1061" s="18" t="s">
        <v>77</v>
      </c>
      <c r="O1061" s="18" t="s">
        <v>67</v>
      </c>
      <c r="P1061" s="19">
        <v>16176.5246622</v>
      </c>
      <c r="Q1061" s="19">
        <v>1774502.02575</v>
      </c>
      <c r="R1061" s="20">
        <v>7.8370999999999996E-2</v>
      </c>
      <c r="S1061" s="20">
        <v>7.2397530000000003</v>
      </c>
      <c r="T1061" s="20">
        <v>0.30199999999999999</v>
      </c>
      <c r="U1061" s="20">
        <v>0.30499999999999999</v>
      </c>
      <c r="V1061" s="20">
        <f t="shared" si="32"/>
        <v>0.90181655470059996</v>
      </c>
      <c r="W1061" s="20">
        <f t="shared" si="33"/>
        <v>82.949915242309515</v>
      </c>
    </row>
    <row r="1062" spans="1:23" x14ac:dyDescent="0.25">
      <c r="A1062" s="18">
        <v>13490</v>
      </c>
      <c r="B1062" s="18">
        <v>13479</v>
      </c>
      <c r="C1062" s="18">
        <v>3100</v>
      </c>
      <c r="D1062" s="18">
        <v>3100</v>
      </c>
      <c r="E1062" s="18" t="s">
        <v>116</v>
      </c>
      <c r="F1062" s="18" t="s">
        <v>196</v>
      </c>
      <c r="G1062" s="19">
        <v>3013.0005087599998</v>
      </c>
      <c r="H1062" s="19">
        <v>1219.32</v>
      </c>
      <c r="I1062" s="18" t="s">
        <v>79</v>
      </c>
      <c r="J1062" s="18" t="s">
        <v>80</v>
      </c>
      <c r="K1062" s="18">
        <v>5</v>
      </c>
      <c r="L1062" s="18">
        <v>30</v>
      </c>
      <c r="M1062" s="18" t="s">
        <v>65</v>
      </c>
      <c r="N1062" s="18" t="s">
        <v>77</v>
      </c>
      <c r="O1062" s="18" t="s">
        <v>67</v>
      </c>
      <c r="P1062" s="19">
        <v>499442.555192</v>
      </c>
      <c r="Q1062" s="19">
        <v>131245777.177</v>
      </c>
      <c r="R1062" s="20">
        <v>7.8370999999999996E-2</v>
      </c>
      <c r="S1062" s="20">
        <v>7.2397530000000003</v>
      </c>
      <c r="T1062" s="20">
        <v>0.30199999999999999</v>
      </c>
      <c r="U1062" s="20">
        <v>0.30499999999999999</v>
      </c>
      <c r="V1062" s="20">
        <f t="shared" si="32"/>
        <v>66.700410748559989</v>
      </c>
      <c r="W1062" s="20">
        <f t="shared" si="33"/>
        <v>6135.1650614321998</v>
      </c>
    </row>
    <row r="1063" spans="1:23" x14ac:dyDescent="0.25">
      <c r="A1063" s="18">
        <v>13491</v>
      </c>
      <c r="B1063" s="18">
        <v>13480</v>
      </c>
      <c r="C1063" s="18">
        <v>3100</v>
      </c>
      <c r="D1063" s="18">
        <v>3100</v>
      </c>
      <c r="E1063" s="18" t="s">
        <v>116</v>
      </c>
      <c r="F1063" s="18" t="s">
        <v>196</v>
      </c>
      <c r="G1063" s="19">
        <v>5.30874652352</v>
      </c>
      <c r="H1063" s="19">
        <v>2.1483699999999999</v>
      </c>
      <c r="I1063" s="18" t="s">
        <v>79</v>
      </c>
      <c r="J1063" s="18" t="s">
        <v>80</v>
      </c>
      <c r="K1063" s="18">
        <v>5</v>
      </c>
      <c r="L1063" s="18">
        <v>30</v>
      </c>
      <c r="M1063" s="18" t="s">
        <v>65</v>
      </c>
      <c r="N1063" s="18" t="s">
        <v>77</v>
      </c>
      <c r="O1063" s="18" t="s">
        <v>67</v>
      </c>
      <c r="P1063" s="19">
        <v>3293.8390492200001</v>
      </c>
      <c r="Q1063" s="19">
        <v>231248.07357000001</v>
      </c>
      <c r="R1063" s="20">
        <v>7.8370999999999996E-2</v>
      </c>
      <c r="S1063" s="20">
        <v>7.2397530000000003</v>
      </c>
      <c r="T1063" s="20">
        <v>0.30199999999999999</v>
      </c>
      <c r="U1063" s="20">
        <v>0.30499999999999999</v>
      </c>
      <c r="V1063" s="20">
        <f t="shared" si="32"/>
        <v>0.11752219387845998</v>
      </c>
      <c r="W1063" s="20">
        <f t="shared" si="33"/>
        <v>10.809799366063951</v>
      </c>
    </row>
    <row r="1064" spans="1:23" x14ac:dyDescent="0.25">
      <c r="A1064" s="18">
        <v>13492</v>
      </c>
      <c r="B1064" s="18">
        <v>13481</v>
      </c>
      <c r="C1064" s="18">
        <v>3100</v>
      </c>
      <c r="D1064" s="18">
        <v>3100</v>
      </c>
      <c r="E1064" s="18" t="s">
        <v>116</v>
      </c>
      <c r="F1064" s="18" t="s">
        <v>196</v>
      </c>
      <c r="G1064" s="19">
        <v>2.8454633737699999</v>
      </c>
      <c r="H1064" s="19">
        <v>1.1515200000000001</v>
      </c>
      <c r="I1064" s="18" t="s">
        <v>79</v>
      </c>
      <c r="J1064" s="18" t="s">
        <v>80</v>
      </c>
      <c r="K1064" s="18">
        <v>5</v>
      </c>
      <c r="L1064" s="18">
        <v>30</v>
      </c>
      <c r="M1064" s="18" t="s">
        <v>65</v>
      </c>
      <c r="N1064" s="18" t="s">
        <v>77</v>
      </c>
      <c r="O1064" s="18" t="s">
        <v>67</v>
      </c>
      <c r="P1064" s="19">
        <v>1711.95701859</v>
      </c>
      <c r="Q1064" s="19">
        <v>123947.888769</v>
      </c>
      <c r="R1064" s="20">
        <v>7.8370999999999996E-2</v>
      </c>
      <c r="S1064" s="20">
        <v>7.2397530000000003</v>
      </c>
      <c r="T1064" s="20">
        <v>0.30199999999999999</v>
      </c>
      <c r="U1064" s="20">
        <v>0.30499999999999999</v>
      </c>
      <c r="V1064" s="20">
        <f t="shared" si="32"/>
        <v>6.2991550196159998E-2</v>
      </c>
      <c r="W1064" s="20">
        <f t="shared" si="33"/>
        <v>5.7940206603192008</v>
      </c>
    </row>
    <row r="1065" spans="1:23" x14ac:dyDescent="0.25">
      <c r="A1065" s="18">
        <v>13493</v>
      </c>
      <c r="B1065" s="18">
        <v>13482</v>
      </c>
      <c r="C1065" s="18">
        <v>3100</v>
      </c>
      <c r="D1065" s="18">
        <v>3100</v>
      </c>
      <c r="E1065" s="18" t="s">
        <v>116</v>
      </c>
      <c r="F1065" s="18" t="s">
        <v>196</v>
      </c>
      <c r="G1065" s="19">
        <v>42.097719174399998</v>
      </c>
      <c r="H1065" s="19">
        <v>17.036300000000001</v>
      </c>
      <c r="I1065" s="18" t="s">
        <v>79</v>
      </c>
      <c r="J1065" s="18" t="s">
        <v>80</v>
      </c>
      <c r="K1065" s="18">
        <v>5</v>
      </c>
      <c r="L1065" s="18">
        <v>30</v>
      </c>
      <c r="M1065" s="18" t="s">
        <v>65</v>
      </c>
      <c r="N1065" s="18" t="s">
        <v>77</v>
      </c>
      <c r="O1065" s="18" t="s">
        <v>67</v>
      </c>
      <c r="P1065" s="19">
        <v>7337.1558836300001</v>
      </c>
      <c r="Q1065" s="19">
        <v>1833769.3121400001</v>
      </c>
      <c r="R1065" s="20">
        <v>7.8370999999999996E-2</v>
      </c>
      <c r="S1065" s="20">
        <v>7.2397530000000003</v>
      </c>
      <c r="T1065" s="20">
        <v>0.30199999999999999</v>
      </c>
      <c r="U1065" s="20">
        <v>0.30499999999999999</v>
      </c>
      <c r="V1065" s="20">
        <f t="shared" si="32"/>
        <v>0.93193600337539995</v>
      </c>
      <c r="W1065" s="20">
        <f t="shared" si="33"/>
        <v>85.720329803560517</v>
      </c>
    </row>
    <row r="1066" spans="1:23" x14ac:dyDescent="0.25">
      <c r="A1066" s="18">
        <v>13494</v>
      </c>
      <c r="B1066" s="18">
        <v>13483</v>
      </c>
      <c r="C1066" s="18">
        <v>3100</v>
      </c>
      <c r="D1066" s="18">
        <v>3100</v>
      </c>
      <c r="E1066" s="18" t="s">
        <v>116</v>
      </c>
      <c r="F1066" s="18" t="s">
        <v>196</v>
      </c>
      <c r="G1066" s="19">
        <v>3.2153348896399998</v>
      </c>
      <c r="H1066" s="19">
        <v>1.3011999999999999</v>
      </c>
      <c r="I1066" s="18" t="s">
        <v>79</v>
      </c>
      <c r="J1066" s="18" t="s">
        <v>80</v>
      </c>
      <c r="K1066" s="18">
        <v>5</v>
      </c>
      <c r="L1066" s="18">
        <v>30</v>
      </c>
      <c r="M1066" s="18" t="s">
        <v>65</v>
      </c>
      <c r="N1066" s="18" t="s">
        <v>77</v>
      </c>
      <c r="O1066" s="18" t="s">
        <v>67</v>
      </c>
      <c r="P1066" s="19">
        <v>3682.68888784</v>
      </c>
      <c r="Q1066" s="19">
        <v>140059.42755299999</v>
      </c>
      <c r="R1066" s="20">
        <v>7.8370999999999996E-2</v>
      </c>
      <c r="S1066" s="20">
        <v>7.2397530000000003</v>
      </c>
      <c r="T1066" s="20">
        <v>0.30199999999999999</v>
      </c>
      <c r="U1066" s="20">
        <v>0.30499999999999999</v>
      </c>
      <c r="V1066" s="20">
        <f t="shared" si="32"/>
        <v>7.1179488949599981E-2</v>
      </c>
      <c r="W1066" s="20">
        <f t="shared" si="33"/>
        <v>6.5471547895020006</v>
      </c>
    </row>
    <row r="1067" spans="1:23" x14ac:dyDescent="0.25">
      <c r="A1067" s="18">
        <v>13495</v>
      </c>
      <c r="B1067" s="18">
        <v>13484</v>
      </c>
      <c r="C1067" s="18">
        <v>3100</v>
      </c>
      <c r="D1067" s="18">
        <v>3100</v>
      </c>
      <c r="E1067" s="18" t="s">
        <v>116</v>
      </c>
      <c r="F1067" s="18" t="s">
        <v>196</v>
      </c>
      <c r="G1067" s="19">
        <v>13.427760216199999</v>
      </c>
      <c r="H1067" s="19">
        <v>5.4340200000000003</v>
      </c>
      <c r="I1067" s="18" t="s">
        <v>79</v>
      </c>
      <c r="J1067" s="18" t="s">
        <v>80</v>
      </c>
      <c r="K1067" s="18">
        <v>5</v>
      </c>
      <c r="L1067" s="18">
        <v>30</v>
      </c>
      <c r="M1067" s="18" t="s">
        <v>65</v>
      </c>
      <c r="N1067" s="18" t="s">
        <v>77</v>
      </c>
      <c r="O1067" s="18" t="s">
        <v>67</v>
      </c>
      <c r="P1067" s="19">
        <v>3015.5158173899999</v>
      </c>
      <c r="Q1067" s="19">
        <v>584910.89536900003</v>
      </c>
      <c r="R1067" s="20">
        <v>7.8370999999999996E-2</v>
      </c>
      <c r="S1067" s="20">
        <v>7.2397530000000003</v>
      </c>
      <c r="T1067" s="20">
        <v>0.30199999999999999</v>
      </c>
      <c r="U1067" s="20">
        <v>0.30499999999999999</v>
      </c>
      <c r="V1067" s="20">
        <f t="shared" si="32"/>
        <v>0.29725696783115996</v>
      </c>
      <c r="W1067" s="20">
        <f t="shared" si="33"/>
        <v>27.341969004956706</v>
      </c>
    </row>
    <row r="1068" spans="1:23" x14ac:dyDescent="0.25">
      <c r="A1068" s="18">
        <v>13496</v>
      </c>
      <c r="B1068" s="18">
        <v>13485</v>
      </c>
      <c r="C1068" s="18">
        <v>3100</v>
      </c>
      <c r="D1068" s="18">
        <v>3100</v>
      </c>
      <c r="E1068" s="18" t="s">
        <v>116</v>
      </c>
      <c r="F1068" s="18" t="s">
        <v>196</v>
      </c>
      <c r="G1068" s="19">
        <v>102.356246908</v>
      </c>
      <c r="H1068" s="19">
        <v>41.4221</v>
      </c>
      <c r="I1068" s="18" t="s">
        <v>79</v>
      </c>
      <c r="J1068" s="18" t="s">
        <v>80</v>
      </c>
      <c r="K1068" s="18">
        <v>5</v>
      </c>
      <c r="L1068" s="18">
        <v>30</v>
      </c>
      <c r="M1068" s="18" t="s">
        <v>65</v>
      </c>
      <c r="N1068" s="18" t="s">
        <v>77</v>
      </c>
      <c r="O1068" s="18" t="s">
        <v>67</v>
      </c>
      <c r="P1068" s="19">
        <v>17251.685718799999</v>
      </c>
      <c r="Q1068" s="19">
        <v>4458620.2807999998</v>
      </c>
      <c r="R1068" s="20">
        <v>7.8370999999999996E-2</v>
      </c>
      <c r="S1068" s="20">
        <v>7.2397530000000003</v>
      </c>
      <c r="T1068" s="20">
        <v>0.30199999999999999</v>
      </c>
      <c r="U1068" s="20">
        <v>0.30499999999999999</v>
      </c>
      <c r="V1068" s="20">
        <f t="shared" si="32"/>
        <v>2.2659113965717999</v>
      </c>
      <c r="W1068" s="20">
        <f t="shared" si="33"/>
        <v>208.42061205520352</v>
      </c>
    </row>
    <row r="1069" spans="1:23" x14ac:dyDescent="0.25">
      <c r="A1069" s="18">
        <v>13497</v>
      </c>
      <c r="B1069" s="18">
        <v>13486</v>
      </c>
      <c r="C1069" s="18">
        <v>3100</v>
      </c>
      <c r="D1069" s="18">
        <v>3100</v>
      </c>
      <c r="E1069" s="18" t="s">
        <v>116</v>
      </c>
      <c r="F1069" s="18" t="s">
        <v>196</v>
      </c>
      <c r="G1069" s="19">
        <v>4.0776982964100004</v>
      </c>
      <c r="H1069" s="19">
        <v>1.65019</v>
      </c>
      <c r="I1069" s="18" t="s">
        <v>79</v>
      </c>
      <c r="J1069" s="18" t="s">
        <v>80</v>
      </c>
      <c r="K1069" s="18">
        <v>5</v>
      </c>
      <c r="L1069" s="18">
        <v>30</v>
      </c>
      <c r="M1069" s="18" t="s">
        <v>65</v>
      </c>
      <c r="N1069" s="18" t="s">
        <v>77</v>
      </c>
      <c r="O1069" s="18" t="s">
        <v>67</v>
      </c>
      <c r="P1069" s="19">
        <v>3136.93256488</v>
      </c>
      <c r="Q1069" s="19">
        <v>177623.827296</v>
      </c>
      <c r="R1069" s="20">
        <v>7.8370999999999996E-2</v>
      </c>
      <c r="S1069" s="20">
        <v>7.2397530000000003</v>
      </c>
      <c r="T1069" s="20">
        <v>0.30199999999999999</v>
      </c>
      <c r="U1069" s="20">
        <v>0.30499999999999999</v>
      </c>
      <c r="V1069" s="20">
        <f t="shared" si="32"/>
        <v>9.0270274262019987E-2</v>
      </c>
      <c r="W1069" s="20">
        <f t="shared" si="33"/>
        <v>8.3031427621336515</v>
      </c>
    </row>
    <row r="1070" spans="1:23" x14ac:dyDescent="0.25">
      <c r="A1070" s="18">
        <v>13498</v>
      </c>
      <c r="B1070" s="18">
        <v>13487</v>
      </c>
      <c r="C1070" s="18">
        <v>3100</v>
      </c>
      <c r="D1070" s="18">
        <v>3100</v>
      </c>
      <c r="E1070" s="18" t="s">
        <v>116</v>
      </c>
      <c r="F1070" s="18" t="s">
        <v>196</v>
      </c>
      <c r="G1070" s="19">
        <v>7.6786628015099998</v>
      </c>
      <c r="H1070" s="19">
        <v>3.10744</v>
      </c>
      <c r="I1070" s="18" t="s">
        <v>79</v>
      </c>
      <c r="J1070" s="18" t="s">
        <v>80</v>
      </c>
      <c r="K1070" s="18">
        <v>5</v>
      </c>
      <c r="L1070" s="18">
        <v>30</v>
      </c>
      <c r="M1070" s="18" t="s">
        <v>65</v>
      </c>
      <c r="N1070" s="18" t="s">
        <v>77</v>
      </c>
      <c r="O1070" s="18" t="s">
        <v>67</v>
      </c>
      <c r="P1070" s="19">
        <v>3488.2564971500001</v>
      </c>
      <c r="Q1070" s="19">
        <v>334481.21370399999</v>
      </c>
      <c r="R1070" s="20">
        <v>7.8370999999999996E-2</v>
      </c>
      <c r="S1070" s="20">
        <v>7.2397530000000003</v>
      </c>
      <c r="T1070" s="20">
        <v>0.30199999999999999</v>
      </c>
      <c r="U1070" s="20">
        <v>0.30499999999999999</v>
      </c>
      <c r="V1070" s="20">
        <f t="shared" si="32"/>
        <v>0.16998615980751997</v>
      </c>
      <c r="W1070" s="20">
        <f t="shared" si="33"/>
        <v>15.635483153312402</v>
      </c>
    </row>
    <row r="1071" spans="1:23" x14ac:dyDescent="0.25">
      <c r="A1071" s="18">
        <v>13499</v>
      </c>
      <c r="B1071" s="18">
        <v>13488</v>
      </c>
      <c r="C1071" s="18">
        <v>3100</v>
      </c>
      <c r="D1071" s="18">
        <v>3100</v>
      </c>
      <c r="E1071" s="18" t="s">
        <v>116</v>
      </c>
      <c r="F1071" s="18" t="s">
        <v>196</v>
      </c>
      <c r="G1071" s="19">
        <v>18.386762630900002</v>
      </c>
      <c r="H1071" s="19">
        <v>7.4408599999999998</v>
      </c>
      <c r="I1071" s="18" t="s">
        <v>79</v>
      </c>
      <c r="J1071" s="18" t="s">
        <v>80</v>
      </c>
      <c r="K1071" s="18">
        <v>5</v>
      </c>
      <c r="L1071" s="18">
        <v>30</v>
      </c>
      <c r="M1071" s="18" t="s">
        <v>65</v>
      </c>
      <c r="N1071" s="18" t="s">
        <v>77</v>
      </c>
      <c r="O1071" s="18" t="s">
        <v>67</v>
      </c>
      <c r="P1071" s="19">
        <v>7610.8770338800005</v>
      </c>
      <c r="Q1071" s="19">
        <v>800924.17649400001</v>
      </c>
      <c r="R1071" s="20">
        <v>7.8370999999999996E-2</v>
      </c>
      <c r="S1071" s="20">
        <v>7.2397530000000003</v>
      </c>
      <c r="T1071" s="20">
        <v>0.30199999999999999</v>
      </c>
      <c r="U1071" s="20">
        <v>0.30499999999999999</v>
      </c>
      <c r="V1071" s="20">
        <f t="shared" si="32"/>
        <v>0.40703705206387997</v>
      </c>
      <c r="W1071" s="20">
        <f t="shared" si="33"/>
        <v>37.439642012768104</v>
      </c>
    </row>
    <row r="1072" spans="1:23" x14ac:dyDescent="0.25">
      <c r="A1072" s="18">
        <v>13500</v>
      </c>
      <c r="B1072" s="18">
        <v>13489</v>
      </c>
      <c r="C1072" s="18">
        <v>3100</v>
      </c>
      <c r="D1072" s="18">
        <v>3100</v>
      </c>
      <c r="E1072" s="18" t="s">
        <v>116</v>
      </c>
      <c r="F1072" s="18" t="s">
        <v>196</v>
      </c>
      <c r="G1072" s="19">
        <v>257.20612542999999</v>
      </c>
      <c r="H1072" s="19">
        <v>104.08799999999999</v>
      </c>
      <c r="I1072" s="18" t="s">
        <v>79</v>
      </c>
      <c r="J1072" s="18" t="s">
        <v>80</v>
      </c>
      <c r="K1072" s="18">
        <v>5</v>
      </c>
      <c r="L1072" s="18">
        <v>30</v>
      </c>
      <c r="M1072" s="18" t="s">
        <v>65</v>
      </c>
      <c r="N1072" s="18" t="s">
        <v>77</v>
      </c>
      <c r="O1072" s="18" t="s">
        <v>67</v>
      </c>
      <c r="P1072" s="19">
        <v>41967.505826499997</v>
      </c>
      <c r="Q1072" s="19">
        <v>11203854.008199999</v>
      </c>
      <c r="R1072" s="20">
        <v>7.8370999999999996E-2</v>
      </c>
      <c r="S1072" s="20">
        <v>7.2397530000000003</v>
      </c>
      <c r="T1072" s="20">
        <v>0.30199999999999999</v>
      </c>
      <c r="U1072" s="20">
        <v>0.30499999999999999</v>
      </c>
      <c r="V1072" s="20">
        <f t="shared" si="32"/>
        <v>5.6939214923039998</v>
      </c>
      <c r="W1072" s="20">
        <f t="shared" si="33"/>
        <v>523.73213013348004</v>
      </c>
    </row>
    <row r="1073" spans="1:23" x14ac:dyDescent="0.25">
      <c r="A1073" s="18">
        <v>13501</v>
      </c>
      <c r="B1073" s="18">
        <v>13490</v>
      </c>
      <c r="C1073" s="18">
        <v>3100</v>
      </c>
      <c r="D1073" s="18">
        <v>3100</v>
      </c>
      <c r="E1073" s="18" t="s">
        <v>116</v>
      </c>
      <c r="F1073" s="18" t="s">
        <v>196</v>
      </c>
      <c r="G1073" s="19">
        <v>78.558582502600004</v>
      </c>
      <c r="H1073" s="19">
        <v>31.791499999999999</v>
      </c>
      <c r="I1073" s="18" t="s">
        <v>79</v>
      </c>
      <c r="J1073" s="18" t="s">
        <v>80</v>
      </c>
      <c r="K1073" s="18">
        <v>5</v>
      </c>
      <c r="L1073" s="18">
        <v>30</v>
      </c>
      <c r="M1073" s="18" t="s">
        <v>65</v>
      </c>
      <c r="N1073" s="18" t="s">
        <v>77</v>
      </c>
      <c r="O1073" s="18" t="s">
        <v>67</v>
      </c>
      <c r="P1073" s="19">
        <v>16272.2991518</v>
      </c>
      <c r="Q1073" s="19">
        <v>3421998.1657799999</v>
      </c>
      <c r="R1073" s="20">
        <v>7.8370999999999996E-2</v>
      </c>
      <c r="S1073" s="20">
        <v>7.2397530000000003</v>
      </c>
      <c r="T1073" s="20">
        <v>0.30199999999999999</v>
      </c>
      <c r="U1073" s="20">
        <v>0.30499999999999999</v>
      </c>
      <c r="V1073" s="20">
        <f t="shared" si="32"/>
        <v>1.7390890892569999</v>
      </c>
      <c r="W1073" s="20">
        <f t="shared" si="33"/>
        <v>159.96301221215253</v>
      </c>
    </row>
    <row r="1074" spans="1:23" x14ac:dyDescent="0.25">
      <c r="A1074" s="18">
        <v>13502</v>
      </c>
      <c r="B1074" s="18">
        <v>13491</v>
      </c>
      <c r="C1074" s="18">
        <v>3100</v>
      </c>
      <c r="D1074" s="18">
        <v>3100</v>
      </c>
      <c r="E1074" s="18" t="s">
        <v>116</v>
      </c>
      <c r="F1074" s="18" t="s">
        <v>196</v>
      </c>
      <c r="G1074" s="19">
        <v>24.395748347000001</v>
      </c>
      <c r="H1074" s="19">
        <v>9.8726099999999999</v>
      </c>
      <c r="I1074" s="18" t="s">
        <v>79</v>
      </c>
      <c r="J1074" s="18" t="s">
        <v>80</v>
      </c>
      <c r="K1074" s="18">
        <v>5</v>
      </c>
      <c r="L1074" s="18">
        <v>30</v>
      </c>
      <c r="M1074" s="18" t="s">
        <v>65</v>
      </c>
      <c r="N1074" s="18" t="s">
        <v>77</v>
      </c>
      <c r="O1074" s="18" t="s">
        <v>67</v>
      </c>
      <c r="P1074" s="19">
        <v>8983.6035382299997</v>
      </c>
      <c r="Q1074" s="19">
        <v>1062674.5472899999</v>
      </c>
      <c r="R1074" s="20">
        <v>7.8370999999999996E-2</v>
      </c>
      <c r="S1074" s="20">
        <v>7.2397530000000003</v>
      </c>
      <c r="T1074" s="20">
        <v>0.30199999999999999</v>
      </c>
      <c r="U1074" s="20">
        <v>0.30499999999999999</v>
      </c>
      <c r="V1074" s="20">
        <f t="shared" si="32"/>
        <v>0.54006097018037991</v>
      </c>
      <c r="W1074" s="20">
        <f t="shared" si="33"/>
        <v>49.675304216404356</v>
      </c>
    </row>
    <row r="1075" spans="1:23" x14ac:dyDescent="0.25">
      <c r="A1075" s="18">
        <v>13503</v>
      </c>
      <c r="B1075" s="18">
        <v>13492</v>
      </c>
      <c r="C1075" s="18">
        <v>3100</v>
      </c>
      <c r="D1075" s="18">
        <v>3100</v>
      </c>
      <c r="E1075" s="18" t="s">
        <v>116</v>
      </c>
      <c r="F1075" s="18" t="s">
        <v>196</v>
      </c>
      <c r="G1075" s="19">
        <v>46.583320731500002</v>
      </c>
      <c r="H1075" s="19">
        <v>18.851600000000001</v>
      </c>
      <c r="I1075" s="18" t="s">
        <v>79</v>
      </c>
      <c r="J1075" s="18" t="s">
        <v>80</v>
      </c>
      <c r="K1075" s="18">
        <v>5</v>
      </c>
      <c r="L1075" s="18">
        <v>30</v>
      </c>
      <c r="M1075" s="18" t="s">
        <v>65</v>
      </c>
      <c r="N1075" s="18" t="s">
        <v>77</v>
      </c>
      <c r="O1075" s="18" t="s">
        <v>67</v>
      </c>
      <c r="P1075" s="19">
        <v>10485.275683899999</v>
      </c>
      <c r="Q1075" s="19">
        <v>2029161.33439</v>
      </c>
      <c r="R1075" s="20">
        <v>7.8370999999999996E-2</v>
      </c>
      <c r="S1075" s="20">
        <v>7.2397530000000003</v>
      </c>
      <c r="T1075" s="20">
        <v>0.30199999999999999</v>
      </c>
      <c r="U1075" s="20">
        <v>0.30499999999999999</v>
      </c>
      <c r="V1075" s="20">
        <f t="shared" si="32"/>
        <v>1.0312382830328</v>
      </c>
      <c r="W1075" s="20">
        <f t="shared" si="33"/>
        <v>94.854244720086015</v>
      </c>
    </row>
    <row r="1076" spans="1:23" x14ac:dyDescent="0.25">
      <c r="A1076" s="18">
        <v>13504</v>
      </c>
      <c r="B1076" s="18">
        <v>13493</v>
      </c>
      <c r="C1076" s="18">
        <v>3100</v>
      </c>
      <c r="D1076" s="18">
        <v>3100</v>
      </c>
      <c r="E1076" s="18" t="s">
        <v>116</v>
      </c>
      <c r="F1076" s="18" t="s">
        <v>196</v>
      </c>
      <c r="G1076" s="19">
        <v>37.001369486900003</v>
      </c>
      <c r="H1076" s="19">
        <v>14.9739</v>
      </c>
      <c r="I1076" s="18" t="s">
        <v>79</v>
      </c>
      <c r="J1076" s="18" t="s">
        <v>80</v>
      </c>
      <c r="K1076" s="18">
        <v>5</v>
      </c>
      <c r="L1076" s="18">
        <v>30</v>
      </c>
      <c r="M1076" s="18" t="s">
        <v>65</v>
      </c>
      <c r="N1076" s="18" t="s">
        <v>77</v>
      </c>
      <c r="O1076" s="18" t="s">
        <v>67</v>
      </c>
      <c r="P1076" s="19">
        <v>12015.4492114</v>
      </c>
      <c r="Q1076" s="19">
        <v>1611773.20774</v>
      </c>
      <c r="R1076" s="20">
        <v>7.8370999999999996E-2</v>
      </c>
      <c r="S1076" s="20">
        <v>7.2397530000000003</v>
      </c>
      <c r="T1076" s="20">
        <v>0.30199999999999999</v>
      </c>
      <c r="U1076" s="20">
        <v>0.30499999999999999</v>
      </c>
      <c r="V1076" s="20">
        <f t="shared" si="32"/>
        <v>0.8191166227961999</v>
      </c>
      <c r="W1076" s="20">
        <f t="shared" si="33"/>
        <v>75.343099525456509</v>
      </c>
    </row>
    <row r="1077" spans="1:23" x14ac:dyDescent="0.25">
      <c r="A1077" s="18">
        <v>13505</v>
      </c>
      <c r="B1077" s="18">
        <v>13494</v>
      </c>
      <c r="C1077" s="18">
        <v>3100</v>
      </c>
      <c r="D1077" s="18">
        <v>3100</v>
      </c>
      <c r="E1077" s="18" t="s">
        <v>116</v>
      </c>
      <c r="F1077" s="18" t="s">
        <v>196</v>
      </c>
      <c r="G1077" s="19">
        <v>355.73571942699999</v>
      </c>
      <c r="H1077" s="19">
        <v>143.96100000000001</v>
      </c>
      <c r="I1077" s="18" t="s">
        <v>79</v>
      </c>
      <c r="J1077" s="18" t="s">
        <v>80</v>
      </c>
      <c r="K1077" s="18">
        <v>5</v>
      </c>
      <c r="L1077" s="18">
        <v>30</v>
      </c>
      <c r="M1077" s="18" t="s">
        <v>65</v>
      </c>
      <c r="N1077" s="18" t="s">
        <v>77</v>
      </c>
      <c r="O1077" s="18" t="s">
        <v>67</v>
      </c>
      <c r="P1077" s="19">
        <v>97270.4659637</v>
      </c>
      <c r="Q1077" s="19">
        <v>15495785.9549</v>
      </c>
      <c r="R1077" s="20">
        <v>7.8370999999999996E-2</v>
      </c>
      <c r="S1077" s="20">
        <v>7.2397530000000003</v>
      </c>
      <c r="T1077" s="20">
        <v>0.30199999999999999</v>
      </c>
      <c r="U1077" s="20">
        <v>0.30499999999999999</v>
      </c>
      <c r="V1077" s="20">
        <f t="shared" si="32"/>
        <v>7.8750925366379994</v>
      </c>
      <c r="W1077" s="20">
        <f t="shared" si="33"/>
        <v>724.35824673493516</v>
      </c>
    </row>
    <row r="1078" spans="1:23" x14ac:dyDescent="0.25">
      <c r="A1078" s="18">
        <v>13506</v>
      </c>
      <c r="B1078" s="18">
        <v>13495</v>
      </c>
      <c r="C1078" s="18">
        <v>3100</v>
      </c>
      <c r="D1078" s="18">
        <v>3100</v>
      </c>
      <c r="E1078" s="18" t="s">
        <v>116</v>
      </c>
      <c r="F1078" s="18" t="s">
        <v>196</v>
      </c>
      <c r="G1078" s="19">
        <v>7.11759173006</v>
      </c>
      <c r="H1078" s="19">
        <v>2.8803899999999998</v>
      </c>
      <c r="I1078" s="18" t="s">
        <v>79</v>
      </c>
      <c r="J1078" s="18" t="s">
        <v>80</v>
      </c>
      <c r="K1078" s="18">
        <v>5</v>
      </c>
      <c r="L1078" s="18">
        <v>30</v>
      </c>
      <c r="M1078" s="18" t="s">
        <v>65</v>
      </c>
      <c r="N1078" s="18" t="s">
        <v>77</v>
      </c>
      <c r="O1078" s="18" t="s">
        <v>67</v>
      </c>
      <c r="P1078" s="19">
        <v>3417.0467138600002</v>
      </c>
      <c r="Q1078" s="19">
        <v>310041.05559300003</v>
      </c>
      <c r="R1078" s="20">
        <v>7.8370999999999996E-2</v>
      </c>
      <c r="S1078" s="20">
        <v>7.2397530000000003</v>
      </c>
      <c r="T1078" s="20">
        <v>0.30199999999999999</v>
      </c>
      <c r="U1078" s="20">
        <v>0.30499999999999999</v>
      </c>
      <c r="V1078" s="20">
        <f t="shared" si="32"/>
        <v>0.15756585319361996</v>
      </c>
      <c r="W1078" s="20">
        <f t="shared" si="33"/>
        <v>14.49305193985065</v>
      </c>
    </row>
    <row r="1079" spans="1:23" x14ac:dyDescent="0.25">
      <c r="A1079" s="18">
        <v>13507</v>
      </c>
      <c r="B1079" s="18">
        <v>13496</v>
      </c>
      <c r="C1079" s="18">
        <v>3100</v>
      </c>
      <c r="D1079" s="18">
        <v>3100</v>
      </c>
      <c r="E1079" s="18" t="s">
        <v>116</v>
      </c>
      <c r="F1079" s="18" t="s">
        <v>196</v>
      </c>
      <c r="G1079" s="19">
        <v>33.477423146299998</v>
      </c>
      <c r="H1079" s="19">
        <v>13.547800000000001</v>
      </c>
      <c r="I1079" s="18" t="s">
        <v>79</v>
      </c>
      <c r="J1079" s="18" t="s">
        <v>80</v>
      </c>
      <c r="K1079" s="18">
        <v>5</v>
      </c>
      <c r="L1079" s="18">
        <v>30</v>
      </c>
      <c r="M1079" s="18" t="s">
        <v>65</v>
      </c>
      <c r="N1079" s="18" t="s">
        <v>77</v>
      </c>
      <c r="O1079" s="18" t="s">
        <v>67</v>
      </c>
      <c r="P1079" s="19">
        <v>14122.657566</v>
      </c>
      <c r="Q1079" s="19">
        <v>1458270.71915</v>
      </c>
      <c r="R1079" s="20">
        <v>7.8370999999999996E-2</v>
      </c>
      <c r="S1079" s="20">
        <v>7.2397530000000003</v>
      </c>
      <c r="T1079" s="20">
        <v>0.30199999999999999</v>
      </c>
      <c r="U1079" s="20">
        <v>0.30499999999999999</v>
      </c>
      <c r="V1079" s="20">
        <f t="shared" si="32"/>
        <v>0.74110473439239988</v>
      </c>
      <c r="W1079" s="20">
        <f t="shared" si="33"/>
        <v>68.167494356913011</v>
      </c>
    </row>
    <row r="1080" spans="1:23" x14ac:dyDescent="0.25">
      <c r="A1080" s="18">
        <v>13508</v>
      </c>
      <c r="B1080" s="18">
        <v>13497</v>
      </c>
      <c r="C1080" s="18">
        <v>3100</v>
      </c>
      <c r="D1080" s="18">
        <v>3100</v>
      </c>
      <c r="E1080" s="18" t="s">
        <v>116</v>
      </c>
      <c r="F1080" s="18" t="s">
        <v>196</v>
      </c>
      <c r="G1080" s="19">
        <v>25.527221262800001</v>
      </c>
      <c r="H1080" s="19">
        <v>10.330500000000001</v>
      </c>
      <c r="I1080" s="18" t="s">
        <v>79</v>
      </c>
      <c r="J1080" s="18" t="s">
        <v>80</v>
      </c>
      <c r="K1080" s="18">
        <v>5</v>
      </c>
      <c r="L1080" s="18">
        <v>30</v>
      </c>
      <c r="M1080" s="18" t="s">
        <v>65</v>
      </c>
      <c r="N1080" s="18" t="s">
        <v>77</v>
      </c>
      <c r="O1080" s="18" t="s">
        <v>67</v>
      </c>
      <c r="P1080" s="19">
        <v>10320.593628299999</v>
      </c>
      <c r="Q1080" s="19">
        <v>1111961.3103499999</v>
      </c>
      <c r="R1080" s="20">
        <v>7.8370999999999996E-2</v>
      </c>
      <c r="S1080" s="20">
        <v>7.2397530000000003</v>
      </c>
      <c r="T1080" s="20">
        <v>0.30199999999999999</v>
      </c>
      <c r="U1080" s="20">
        <v>0.30499999999999999</v>
      </c>
      <c r="V1080" s="20">
        <f t="shared" si="32"/>
        <v>0.56510890761900001</v>
      </c>
      <c r="W1080" s="20">
        <f t="shared" si="33"/>
        <v>51.979236514717513</v>
      </c>
    </row>
    <row r="1081" spans="1:23" x14ac:dyDescent="0.25">
      <c r="A1081" s="18">
        <v>13509</v>
      </c>
      <c r="B1081" s="18">
        <v>13498</v>
      </c>
      <c r="C1081" s="18">
        <v>3100</v>
      </c>
      <c r="D1081" s="18">
        <v>3100</v>
      </c>
      <c r="E1081" s="18" t="s">
        <v>116</v>
      </c>
      <c r="F1081" s="18" t="s">
        <v>196</v>
      </c>
      <c r="G1081" s="19">
        <v>27.108998799199998</v>
      </c>
      <c r="H1081" s="19">
        <v>10.970599999999999</v>
      </c>
      <c r="I1081" s="18" t="s">
        <v>79</v>
      </c>
      <c r="J1081" s="18" t="s">
        <v>80</v>
      </c>
      <c r="K1081" s="18">
        <v>5</v>
      </c>
      <c r="L1081" s="18">
        <v>30</v>
      </c>
      <c r="M1081" s="18" t="s">
        <v>65</v>
      </c>
      <c r="N1081" s="18" t="s">
        <v>77</v>
      </c>
      <c r="O1081" s="18" t="s">
        <v>67</v>
      </c>
      <c r="P1081" s="19">
        <v>14828.6480132</v>
      </c>
      <c r="Q1081" s="19">
        <v>1180863.2642300001</v>
      </c>
      <c r="R1081" s="20">
        <v>7.8370999999999996E-2</v>
      </c>
      <c r="S1081" s="20">
        <v>7.2397530000000003</v>
      </c>
      <c r="T1081" s="20">
        <v>0.30199999999999999</v>
      </c>
      <c r="U1081" s="20">
        <v>0.30499999999999999</v>
      </c>
      <c r="V1081" s="20">
        <f t="shared" si="32"/>
        <v>0.60012427103479993</v>
      </c>
      <c r="W1081" s="20">
        <f t="shared" si="33"/>
        <v>55.199981811951005</v>
      </c>
    </row>
    <row r="1082" spans="1:23" x14ac:dyDescent="0.25">
      <c r="A1082" s="18">
        <v>13510</v>
      </c>
      <c r="B1082" s="18">
        <v>13499</v>
      </c>
      <c r="C1082" s="18">
        <v>3100</v>
      </c>
      <c r="D1082" s="18">
        <v>3100</v>
      </c>
      <c r="E1082" s="18" t="s">
        <v>116</v>
      </c>
      <c r="F1082" s="18" t="s">
        <v>196</v>
      </c>
      <c r="G1082" s="19">
        <v>10.972702135700001</v>
      </c>
      <c r="H1082" s="19">
        <v>4.4405000000000001</v>
      </c>
      <c r="I1082" s="18" t="s">
        <v>79</v>
      </c>
      <c r="J1082" s="18" t="s">
        <v>80</v>
      </c>
      <c r="K1082" s="18">
        <v>5</v>
      </c>
      <c r="L1082" s="18">
        <v>30</v>
      </c>
      <c r="M1082" s="18" t="s">
        <v>65</v>
      </c>
      <c r="N1082" s="18" t="s">
        <v>77</v>
      </c>
      <c r="O1082" s="18" t="s">
        <v>67</v>
      </c>
      <c r="P1082" s="19">
        <v>5487.3675284199999</v>
      </c>
      <c r="Q1082" s="19">
        <v>477968.99314999999</v>
      </c>
      <c r="R1082" s="20">
        <v>7.8370999999999996E-2</v>
      </c>
      <c r="S1082" s="20">
        <v>7.2397530000000003</v>
      </c>
      <c r="T1082" s="20">
        <v>0.30199999999999999</v>
      </c>
      <c r="U1082" s="20">
        <v>0.30499999999999999</v>
      </c>
      <c r="V1082" s="20">
        <f t="shared" si="32"/>
        <v>0.24290848499899997</v>
      </c>
      <c r="W1082" s="20">
        <f t="shared" si="33"/>
        <v>22.342945621567502</v>
      </c>
    </row>
    <row r="1083" spans="1:23" x14ac:dyDescent="0.25">
      <c r="A1083" s="18">
        <v>13511</v>
      </c>
      <c r="B1083" s="18">
        <v>13500</v>
      </c>
      <c r="C1083" s="18">
        <v>3100</v>
      </c>
      <c r="D1083" s="18">
        <v>3100</v>
      </c>
      <c r="E1083" s="18" t="s">
        <v>116</v>
      </c>
      <c r="F1083" s="18" t="s">
        <v>196</v>
      </c>
      <c r="G1083" s="19">
        <v>8.0953406245499995</v>
      </c>
      <c r="H1083" s="19">
        <v>3.2760699999999998</v>
      </c>
      <c r="I1083" s="18" t="s">
        <v>79</v>
      </c>
      <c r="J1083" s="18" t="s">
        <v>80</v>
      </c>
      <c r="K1083" s="18">
        <v>5</v>
      </c>
      <c r="L1083" s="18">
        <v>30</v>
      </c>
      <c r="M1083" s="18" t="s">
        <v>65</v>
      </c>
      <c r="N1083" s="18" t="s">
        <v>77</v>
      </c>
      <c r="O1083" s="18" t="s">
        <v>67</v>
      </c>
      <c r="P1083" s="19">
        <v>4153.60113327</v>
      </c>
      <c r="Q1083" s="19">
        <v>352631.62707400002</v>
      </c>
      <c r="R1083" s="20">
        <v>7.8370999999999996E-2</v>
      </c>
      <c r="S1083" s="20">
        <v>7.2397530000000003</v>
      </c>
      <c r="T1083" s="20">
        <v>0.30199999999999999</v>
      </c>
      <c r="U1083" s="20">
        <v>0.30499999999999999</v>
      </c>
      <c r="V1083" s="20">
        <f t="shared" si="32"/>
        <v>0.17921071961505997</v>
      </c>
      <c r="W1083" s="20">
        <f t="shared" si="33"/>
        <v>16.483966639443452</v>
      </c>
    </row>
    <row r="1084" spans="1:23" x14ac:dyDescent="0.25">
      <c r="A1084" s="18">
        <v>13512</v>
      </c>
      <c r="B1084" s="18">
        <v>13501</v>
      </c>
      <c r="C1084" s="18">
        <v>3100</v>
      </c>
      <c r="D1084" s="18">
        <v>3100</v>
      </c>
      <c r="E1084" s="18" t="s">
        <v>116</v>
      </c>
      <c r="F1084" s="18" t="s">
        <v>196</v>
      </c>
      <c r="G1084" s="19">
        <v>17.790382781200002</v>
      </c>
      <c r="H1084" s="19">
        <v>7.1995100000000001</v>
      </c>
      <c r="I1084" s="18" t="s">
        <v>79</v>
      </c>
      <c r="J1084" s="18" t="s">
        <v>80</v>
      </c>
      <c r="K1084" s="18">
        <v>5</v>
      </c>
      <c r="L1084" s="18">
        <v>30</v>
      </c>
      <c r="M1084" s="18" t="s">
        <v>65</v>
      </c>
      <c r="N1084" s="18" t="s">
        <v>77</v>
      </c>
      <c r="O1084" s="18" t="s">
        <v>67</v>
      </c>
      <c r="P1084" s="19">
        <v>8458.7017364799995</v>
      </c>
      <c r="Q1084" s="19">
        <v>774945.97415599995</v>
      </c>
      <c r="R1084" s="20">
        <v>7.8370999999999996E-2</v>
      </c>
      <c r="S1084" s="20">
        <v>7.2397530000000003</v>
      </c>
      <c r="T1084" s="20">
        <v>0.30199999999999999</v>
      </c>
      <c r="U1084" s="20">
        <v>0.30499999999999999</v>
      </c>
      <c r="V1084" s="20">
        <f t="shared" si="32"/>
        <v>0.39383449315057995</v>
      </c>
      <c r="W1084" s="20">
        <f t="shared" si="33"/>
        <v>36.225258514115858</v>
      </c>
    </row>
    <row r="1085" spans="1:23" x14ac:dyDescent="0.25">
      <c r="A1085" s="18">
        <v>13513</v>
      </c>
      <c r="B1085" s="18">
        <v>13502</v>
      </c>
      <c r="C1085" s="18">
        <v>3100</v>
      </c>
      <c r="D1085" s="18">
        <v>3100</v>
      </c>
      <c r="E1085" s="18" t="s">
        <v>116</v>
      </c>
      <c r="F1085" s="18" t="s">
        <v>196</v>
      </c>
      <c r="G1085" s="19">
        <v>5.7773565194599996</v>
      </c>
      <c r="H1085" s="19">
        <v>2.3380100000000001</v>
      </c>
      <c r="I1085" s="18" t="s">
        <v>79</v>
      </c>
      <c r="J1085" s="18" t="s">
        <v>80</v>
      </c>
      <c r="K1085" s="18">
        <v>5</v>
      </c>
      <c r="L1085" s="18">
        <v>30</v>
      </c>
      <c r="M1085" s="18" t="s">
        <v>65</v>
      </c>
      <c r="N1085" s="18" t="s">
        <v>77</v>
      </c>
      <c r="O1085" s="18" t="s">
        <v>67</v>
      </c>
      <c r="P1085" s="19">
        <v>2849.2724754999999</v>
      </c>
      <c r="Q1085" s="19">
        <v>251660.643342</v>
      </c>
      <c r="R1085" s="20">
        <v>7.8370999999999996E-2</v>
      </c>
      <c r="S1085" s="20">
        <v>7.2397530000000003</v>
      </c>
      <c r="T1085" s="20">
        <v>0.30199999999999999</v>
      </c>
      <c r="U1085" s="20">
        <v>0.30499999999999999</v>
      </c>
      <c r="V1085" s="20">
        <f t="shared" si="32"/>
        <v>0.12789606283357999</v>
      </c>
      <c r="W1085" s="20">
        <f t="shared" si="33"/>
        <v>11.763997363513353</v>
      </c>
    </row>
    <row r="1086" spans="1:23" x14ac:dyDescent="0.25">
      <c r="A1086" s="18">
        <v>13514</v>
      </c>
      <c r="B1086" s="18">
        <v>13503</v>
      </c>
      <c r="C1086" s="18">
        <v>3100</v>
      </c>
      <c r="D1086" s="18">
        <v>3100</v>
      </c>
      <c r="E1086" s="18" t="s">
        <v>116</v>
      </c>
      <c r="F1086" s="18" t="s">
        <v>196</v>
      </c>
      <c r="G1086" s="19">
        <v>5.9151132758499996</v>
      </c>
      <c r="H1086" s="19">
        <v>2.3937599999999999</v>
      </c>
      <c r="I1086" s="18" t="s">
        <v>79</v>
      </c>
      <c r="J1086" s="18" t="s">
        <v>80</v>
      </c>
      <c r="K1086" s="18">
        <v>5</v>
      </c>
      <c r="L1086" s="18">
        <v>30</v>
      </c>
      <c r="M1086" s="18" t="s">
        <v>65</v>
      </c>
      <c r="N1086" s="18" t="s">
        <v>77</v>
      </c>
      <c r="O1086" s="18" t="s">
        <v>67</v>
      </c>
      <c r="P1086" s="19">
        <v>2612.2512620900002</v>
      </c>
      <c r="Q1086" s="19">
        <v>257661.303648</v>
      </c>
      <c r="R1086" s="20">
        <v>7.8370999999999996E-2</v>
      </c>
      <c r="S1086" s="20">
        <v>7.2397530000000003</v>
      </c>
      <c r="T1086" s="20">
        <v>0.30199999999999999</v>
      </c>
      <c r="U1086" s="20">
        <v>0.30499999999999999</v>
      </c>
      <c r="V1086" s="20">
        <f t="shared" si="32"/>
        <v>0.13094575274207998</v>
      </c>
      <c r="W1086" s="20">
        <f t="shared" si="33"/>
        <v>12.0445106431896</v>
      </c>
    </row>
    <row r="1087" spans="1:23" x14ac:dyDescent="0.25">
      <c r="A1087" s="18">
        <v>13515</v>
      </c>
      <c r="B1087" s="18">
        <v>13504</v>
      </c>
      <c r="C1087" s="18">
        <v>3100</v>
      </c>
      <c r="D1087" s="18">
        <v>3100</v>
      </c>
      <c r="E1087" s="18" t="s">
        <v>116</v>
      </c>
      <c r="F1087" s="18" t="s">
        <v>196</v>
      </c>
      <c r="G1087" s="19">
        <v>35.6963283316</v>
      </c>
      <c r="H1087" s="19">
        <v>14.4458</v>
      </c>
      <c r="I1087" s="18" t="s">
        <v>79</v>
      </c>
      <c r="J1087" s="18" t="s">
        <v>80</v>
      </c>
      <c r="K1087" s="18">
        <v>5</v>
      </c>
      <c r="L1087" s="18">
        <v>30</v>
      </c>
      <c r="M1087" s="18" t="s">
        <v>65</v>
      </c>
      <c r="N1087" s="18" t="s">
        <v>77</v>
      </c>
      <c r="O1087" s="18" t="s">
        <v>67</v>
      </c>
      <c r="P1087" s="19">
        <v>8994.0014820300003</v>
      </c>
      <c r="Q1087" s="19">
        <v>1554925.8424</v>
      </c>
      <c r="R1087" s="20">
        <v>7.8370999999999996E-2</v>
      </c>
      <c r="S1087" s="20">
        <v>7.2397530000000003</v>
      </c>
      <c r="T1087" s="20">
        <v>0.30199999999999999</v>
      </c>
      <c r="U1087" s="20">
        <v>0.30499999999999999</v>
      </c>
      <c r="V1087" s="20">
        <f t="shared" si="32"/>
        <v>0.79022799067639993</v>
      </c>
      <c r="W1087" s="20">
        <f t="shared" si="33"/>
        <v>72.685896601743011</v>
      </c>
    </row>
    <row r="1088" spans="1:23" x14ac:dyDescent="0.25">
      <c r="A1088" s="18">
        <v>13516</v>
      </c>
      <c r="B1088" s="18">
        <v>13505</v>
      </c>
      <c r="C1088" s="18">
        <v>3100</v>
      </c>
      <c r="D1088" s="18">
        <v>3100</v>
      </c>
      <c r="E1088" s="18" t="s">
        <v>116</v>
      </c>
      <c r="F1088" s="18" t="s">
        <v>196</v>
      </c>
      <c r="G1088" s="19">
        <v>271.64182196000002</v>
      </c>
      <c r="H1088" s="19">
        <v>109.93</v>
      </c>
      <c r="I1088" s="18" t="s">
        <v>79</v>
      </c>
      <c r="J1088" s="18" t="s">
        <v>80</v>
      </c>
      <c r="K1088" s="18">
        <v>5</v>
      </c>
      <c r="L1088" s="18">
        <v>30</v>
      </c>
      <c r="M1088" s="18" t="s">
        <v>65</v>
      </c>
      <c r="N1088" s="18" t="s">
        <v>77</v>
      </c>
      <c r="O1088" s="18" t="s">
        <v>67</v>
      </c>
      <c r="P1088" s="19">
        <v>66998.689398699993</v>
      </c>
      <c r="Q1088" s="19">
        <v>11832670.433700001</v>
      </c>
      <c r="R1088" s="20">
        <v>7.8370999999999996E-2</v>
      </c>
      <c r="S1088" s="20">
        <v>7.2397530000000003</v>
      </c>
      <c r="T1088" s="20">
        <v>0.30199999999999999</v>
      </c>
      <c r="U1088" s="20">
        <v>0.30499999999999999</v>
      </c>
      <c r="V1088" s="20">
        <f t="shared" si="32"/>
        <v>6.0134961729400001</v>
      </c>
      <c r="W1088" s="20">
        <f t="shared" si="33"/>
        <v>553.12690286655015</v>
      </c>
    </row>
    <row r="1089" spans="1:23" x14ac:dyDescent="0.25">
      <c r="A1089" s="18">
        <v>13517</v>
      </c>
      <c r="B1089" s="18">
        <v>13506</v>
      </c>
      <c r="C1089" s="18">
        <v>3100</v>
      </c>
      <c r="D1089" s="18">
        <v>3100</v>
      </c>
      <c r="E1089" s="18" t="s">
        <v>116</v>
      </c>
      <c r="F1089" s="18" t="s">
        <v>196</v>
      </c>
      <c r="G1089" s="19">
        <v>49.160183845799999</v>
      </c>
      <c r="H1089" s="19">
        <v>19.894400000000001</v>
      </c>
      <c r="I1089" s="18" t="s">
        <v>79</v>
      </c>
      <c r="J1089" s="18" t="s">
        <v>80</v>
      </c>
      <c r="K1089" s="18">
        <v>5</v>
      </c>
      <c r="L1089" s="18">
        <v>30</v>
      </c>
      <c r="M1089" s="18" t="s">
        <v>65</v>
      </c>
      <c r="N1089" s="18" t="s">
        <v>77</v>
      </c>
      <c r="O1089" s="18" t="s">
        <v>67</v>
      </c>
      <c r="P1089" s="19">
        <v>13001.972809299999</v>
      </c>
      <c r="Q1089" s="19">
        <v>2141409.0426599998</v>
      </c>
      <c r="R1089" s="20">
        <v>7.8370999999999996E-2</v>
      </c>
      <c r="S1089" s="20">
        <v>7.2397530000000003</v>
      </c>
      <c r="T1089" s="20">
        <v>0.30199999999999999</v>
      </c>
      <c r="U1089" s="20">
        <v>0.30499999999999999</v>
      </c>
      <c r="V1089" s="20">
        <f t="shared" si="32"/>
        <v>1.0882825276351999</v>
      </c>
      <c r="W1089" s="20">
        <f t="shared" si="33"/>
        <v>100.10122674782401</v>
      </c>
    </row>
    <row r="1090" spans="1:23" x14ac:dyDescent="0.25">
      <c r="A1090" s="18">
        <v>13518</v>
      </c>
      <c r="B1090" s="18">
        <v>13507</v>
      </c>
      <c r="C1090" s="18">
        <v>3100</v>
      </c>
      <c r="D1090" s="18">
        <v>3100</v>
      </c>
      <c r="E1090" s="18" t="s">
        <v>116</v>
      </c>
      <c r="F1090" s="18" t="s">
        <v>196</v>
      </c>
      <c r="G1090" s="19">
        <v>62.541259268399997</v>
      </c>
      <c r="H1090" s="19">
        <v>25.3095</v>
      </c>
      <c r="I1090" s="18" t="s">
        <v>79</v>
      </c>
      <c r="J1090" s="18" t="s">
        <v>80</v>
      </c>
      <c r="K1090" s="18">
        <v>5</v>
      </c>
      <c r="L1090" s="18">
        <v>30</v>
      </c>
      <c r="M1090" s="18" t="s">
        <v>65</v>
      </c>
      <c r="N1090" s="18" t="s">
        <v>77</v>
      </c>
      <c r="O1090" s="18" t="s">
        <v>67</v>
      </c>
      <c r="P1090" s="19">
        <v>25692.539368500002</v>
      </c>
      <c r="Q1090" s="19">
        <v>2724286.3565500001</v>
      </c>
      <c r="R1090" s="20">
        <v>7.8370999999999996E-2</v>
      </c>
      <c r="S1090" s="20">
        <v>7.2397530000000003</v>
      </c>
      <c r="T1090" s="20">
        <v>0.30199999999999999</v>
      </c>
      <c r="U1090" s="20">
        <v>0.30499999999999999</v>
      </c>
      <c r="V1090" s="20">
        <f t="shared" si="32"/>
        <v>1.3845045155009998</v>
      </c>
      <c r="W1090" s="20">
        <f t="shared" si="33"/>
        <v>127.34799734468253</v>
      </c>
    </row>
    <row r="1091" spans="1:23" x14ac:dyDescent="0.25">
      <c r="A1091" s="18">
        <v>13519</v>
      </c>
      <c r="B1091" s="18">
        <v>13508</v>
      </c>
      <c r="C1091" s="18">
        <v>3100</v>
      </c>
      <c r="D1091" s="18">
        <v>3100</v>
      </c>
      <c r="E1091" s="18" t="s">
        <v>116</v>
      </c>
      <c r="F1091" s="18" t="s">
        <v>196</v>
      </c>
      <c r="G1091" s="19">
        <v>10.126395394499999</v>
      </c>
      <c r="H1091" s="19">
        <v>4.0980100000000004</v>
      </c>
      <c r="I1091" s="18" t="s">
        <v>79</v>
      </c>
      <c r="J1091" s="18" t="s">
        <v>80</v>
      </c>
      <c r="K1091" s="18">
        <v>5</v>
      </c>
      <c r="L1091" s="18">
        <v>30</v>
      </c>
      <c r="M1091" s="18" t="s">
        <v>65</v>
      </c>
      <c r="N1091" s="18" t="s">
        <v>77</v>
      </c>
      <c r="O1091" s="18" t="s">
        <v>67</v>
      </c>
      <c r="P1091" s="19">
        <v>7963.4068984699998</v>
      </c>
      <c r="Q1091" s="19">
        <v>441104.01896000002</v>
      </c>
      <c r="R1091" s="20">
        <v>7.8370999999999996E-2</v>
      </c>
      <c r="S1091" s="20">
        <v>7.2397530000000003</v>
      </c>
      <c r="T1091" s="20">
        <v>0.30199999999999999</v>
      </c>
      <c r="U1091" s="20">
        <v>0.30499999999999999</v>
      </c>
      <c r="V1091" s="20">
        <f t="shared" ref="V1091:V1154" si="34">H1091*R1091*(1-T1091)</f>
        <v>0.22417326891357997</v>
      </c>
      <c r="W1091" s="20">
        <f t="shared" ref="W1091:W1154" si="35">H1091*S1091*(1-U1091)</f>
        <v>20.619663233113354</v>
      </c>
    </row>
    <row r="1092" spans="1:23" x14ac:dyDescent="0.25">
      <c r="A1092" s="18">
        <v>13520</v>
      </c>
      <c r="B1092" s="18">
        <v>13509</v>
      </c>
      <c r="C1092" s="18">
        <v>3100</v>
      </c>
      <c r="D1092" s="18">
        <v>3100</v>
      </c>
      <c r="E1092" s="18" t="s">
        <v>116</v>
      </c>
      <c r="F1092" s="18" t="s">
        <v>196</v>
      </c>
      <c r="G1092" s="19">
        <v>64.331524363100002</v>
      </c>
      <c r="H1092" s="19">
        <v>26.033999999999999</v>
      </c>
      <c r="I1092" s="18" t="s">
        <v>79</v>
      </c>
      <c r="J1092" s="18" t="s">
        <v>80</v>
      </c>
      <c r="K1092" s="18">
        <v>5</v>
      </c>
      <c r="L1092" s="18">
        <v>30</v>
      </c>
      <c r="M1092" s="18" t="s">
        <v>65</v>
      </c>
      <c r="N1092" s="18" t="s">
        <v>77</v>
      </c>
      <c r="O1092" s="18" t="s">
        <v>67</v>
      </c>
      <c r="P1092" s="19">
        <v>17589.905608000001</v>
      </c>
      <c r="Q1092" s="19">
        <v>2802269.9921499998</v>
      </c>
      <c r="R1092" s="20">
        <v>7.8370999999999996E-2</v>
      </c>
      <c r="S1092" s="20">
        <v>7.2397530000000003</v>
      </c>
      <c r="T1092" s="20">
        <v>0.30199999999999999</v>
      </c>
      <c r="U1092" s="20">
        <v>0.30499999999999999</v>
      </c>
      <c r="V1092" s="20">
        <f t="shared" si="34"/>
        <v>1.4241368085719999</v>
      </c>
      <c r="W1092" s="20">
        <f t="shared" si="35"/>
        <v>130.99341207339</v>
      </c>
    </row>
    <row r="1093" spans="1:23" x14ac:dyDescent="0.25">
      <c r="A1093" s="18">
        <v>13521</v>
      </c>
      <c r="B1093" s="18">
        <v>13510</v>
      </c>
      <c r="C1093" s="18">
        <v>3100</v>
      </c>
      <c r="D1093" s="18">
        <v>3100</v>
      </c>
      <c r="E1093" s="18" t="s">
        <v>116</v>
      </c>
      <c r="F1093" s="18" t="s">
        <v>196</v>
      </c>
      <c r="G1093" s="19">
        <v>22.651721755000001</v>
      </c>
      <c r="H1093" s="19">
        <v>9.1668299999999991</v>
      </c>
      <c r="I1093" s="18" t="s">
        <v>79</v>
      </c>
      <c r="J1093" s="18" t="s">
        <v>80</v>
      </c>
      <c r="K1093" s="18">
        <v>5</v>
      </c>
      <c r="L1093" s="18">
        <v>30</v>
      </c>
      <c r="M1093" s="18" t="s">
        <v>65</v>
      </c>
      <c r="N1093" s="18" t="s">
        <v>77</v>
      </c>
      <c r="O1093" s="18" t="s">
        <v>67</v>
      </c>
      <c r="P1093" s="19">
        <v>5611.4804998099999</v>
      </c>
      <c r="Q1093" s="19">
        <v>986705.05197200004</v>
      </c>
      <c r="R1093" s="20">
        <v>7.8370999999999996E-2</v>
      </c>
      <c r="S1093" s="20">
        <v>7.2397530000000003</v>
      </c>
      <c r="T1093" s="20">
        <v>0.30199999999999999</v>
      </c>
      <c r="U1093" s="20">
        <v>0.30499999999999999</v>
      </c>
      <c r="V1093" s="20">
        <f t="shared" si="34"/>
        <v>0.50145271648313994</v>
      </c>
      <c r="W1093" s="20">
        <f t="shared" si="35"/>
        <v>46.124081570128048</v>
      </c>
    </row>
    <row r="1094" spans="1:23" x14ac:dyDescent="0.25">
      <c r="A1094" s="18">
        <v>13522</v>
      </c>
      <c r="B1094" s="18">
        <v>13511</v>
      </c>
      <c r="C1094" s="18">
        <v>3100</v>
      </c>
      <c r="D1094" s="18">
        <v>3100</v>
      </c>
      <c r="E1094" s="18" t="s">
        <v>116</v>
      </c>
      <c r="F1094" s="18" t="s">
        <v>196</v>
      </c>
      <c r="G1094" s="19">
        <v>96.066874774400006</v>
      </c>
      <c r="H1094" s="19">
        <v>38.876899999999999</v>
      </c>
      <c r="I1094" s="18" t="s">
        <v>79</v>
      </c>
      <c r="J1094" s="18" t="s">
        <v>80</v>
      </c>
      <c r="K1094" s="18">
        <v>5</v>
      </c>
      <c r="L1094" s="18">
        <v>30</v>
      </c>
      <c r="M1094" s="18" t="s">
        <v>65</v>
      </c>
      <c r="N1094" s="18" t="s">
        <v>77</v>
      </c>
      <c r="O1094" s="18" t="s">
        <v>67</v>
      </c>
      <c r="P1094" s="19">
        <v>26265.1546653</v>
      </c>
      <c r="Q1094" s="19">
        <v>4184656.3265</v>
      </c>
      <c r="R1094" s="20">
        <v>7.8370999999999996E-2</v>
      </c>
      <c r="S1094" s="20">
        <v>7.2397530000000003</v>
      </c>
      <c r="T1094" s="20">
        <v>0.30199999999999999</v>
      </c>
      <c r="U1094" s="20">
        <v>0.30499999999999999</v>
      </c>
      <c r="V1094" s="20">
        <f t="shared" si="34"/>
        <v>2.1266814278701998</v>
      </c>
      <c r="W1094" s="20">
        <f t="shared" si="35"/>
        <v>195.61411161696154</v>
      </c>
    </row>
    <row r="1095" spans="1:23" x14ac:dyDescent="0.25">
      <c r="A1095" s="18">
        <v>13523</v>
      </c>
      <c r="B1095" s="18">
        <v>13512</v>
      </c>
      <c r="C1095" s="18">
        <v>3100</v>
      </c>
      <c r="D1095" s="18">
        <v>3100</v>
      </c>
      <c r="E1095" s="18" t="s">
        <v>116</v>
      </c>
      <c r="F1095" s="18" t="s">
        <v>196</v>
      </c>
      <c r="G1095" s="19">
        <v>29.421715369800001</v>
      </c>
      <c r="H1095" s="19">
        <v>11.906499999999999</v>
      </c>
      <c r="I1095" s="18" t="s">
        <v>79</v>
      </c>
      <c r="J1095" s="18" t="s">
        <v>80</v>
      </c>
      <c r="K1095" s="18">
        <v>5</v>
      </c>
      <c r="L1095" s="18">
        <v>30</v>
      </c>
      <c r="M1095" s="18" t="s">
        <v>65</v>
      </c>
      <c r="N1095" s="18" t="s">
        <v>77</v>
      </c>
      <c r="O1095" s="18" t="s">
        <v>67</v>
      </c>
      <c r="P1095" s="19">
        <v>12051.293761299999</v>
      </c>
      <c r="Q1095" s="19">
        <v>1281604.7950800001</v>
      </c>
      <c r="R1095" s="20">
        <v>7.8370999999999996E-2</v>
      </c>
      <c r="S1095" s="20">
        <v>7.2397530000000003</v>
      </c>
      <c r="T1095" s="20">
        <v>0.30199999999999999</v>
      </c>
      <c r="U1095" s="20">
        <v>0.30499999999999999</v>
      </c>
      <c r="V1095" s="20">
        <f t="shared" si="34"/>
        <v>0.6513207694269999</v>
      </c>
      <c r="W1095" s="20">
        <f t="shared" si="35"/>
        <v>59.9090827706775</v>
      </c>
    </row>
    <row r="1096" spans="1:23" x14ac:dyDescent="0.25">
      <c r="A1096" s="18">
        <v>13524</v>
      </c>
      <c r="B1096" s="18">
        <v>13513</v>
      </c>
      <c r="C1096" s="18">
        <v>3100</v>
      </c>
      <c r="D1096" s="18">
        <v>3100</v>
      </c>
      <c r="E1096" s="18" t="s">
        <v>116</v>
      </c>
      <c r="F1096" s="18" t="s">
        <v>196</v>
      </c>
      <c r="G1096" s="19">
        <v>7.2419730738899997</v>
      </c>
      <c r="H1096" s="19">
        <v>2.93072</v>
      </c>
      <c r="I1096" s="18" t="s">
        <v>79</v>
      </c>
      <c r="J1096" s="18" t="s">
        <v>80</v>
      </c>
      <c r="K1096" s="18">
        <v>5</v>
      </c>
      <c r="L1096" s="18">
        <v>30</v>
      </c>
      <c r="M1096" s="18" t="s">
        <v>65</v>
      </c>
      <c r="N1096" s="18" t="s">
        <v>77</v>
      </c>
      <c r="O1096" s="18" t="s">
        <v>67</v>
      </c>
      <c r="P1096" s="19">
        <v>5349.1918060199996</v>
      </c>
      <c r="Q1096" s="19">
        <v>315459.08526000002</v>
      </c>
      <c r="R1096" s="20">
        <v>7.8370999999999996E-2</v>
      </c>
      <c r="S1096" s="20">
        <v>7.2397530000000003</v>
      </c>
      <c r="T1096" s="20">
        <v>0.30199999999999999</v>
      </c>
      <c r="U1096" s="20">
        <v>0.30499999999999999</v>
      </c>
      <c r="V1096" s="20">
        <f t="shared" si="34"/>
        <v>0.16031905306975999</v>
      </c>
      <c r="W1096" s="20">
        <f t="shared" si="35"/>
        <v>14.746293793951201</v>
      </c>
    </row>
    <row r="1097" spans="1:23" x14ac:dyDescent="0.25">
      <c r="A1097" s="18">
        <v>13525</v>
      </c>
      <c r="B1097" s="18">
        <v>13514</v>
      </c>
      <c r="C1097" s="18">
        <v>3100</v>
      </c>
      <c r="D1097" s="18">
        <v>3100</v>
      </c>
      <c r="E1097" s="18" t="s">
        <v>116</v>
      </c>
      <c r="F1097" s="18" t="s">
        <v>196</v>
      </c>
      <c r="G1097" s="19">
        <v>9.6318274620299995</v>
      </c>
      <c r="H1097" s="19">
        <v>3.8978600000000001</v>
      </c>
      <c r="I1097" s="18" t="s">
        <v>79</v>
      </c>
      <c r="J1097" s="18" t="s">
        <v>80</v>
      </c>
      <c r="K1097" s="18">
        <v>5</v>
      </c>
      <c r="L1097" s="18">
        <v>30</v>
      </c>
      <c r="M1097" s="18" t="s">
        <v>65</v>
      </c>
      <c r="N1097" s="18" t="s">
        <v>77</v>
      </c>
      <c r="O1097" s="18" t="s">
        <v>67</v>
      </c>
      <c r="P1097" s="19">
        <v>6494.80055928</v>
      </c>
      <c r="Q1097" s="19">
        <v>419560.72599800001</v>
      </c>
      <c r="R1097" s="20">
        <v>7.8370999999999996E-2</v>
      </c>
      <c r="S1097" s="20">
        <v>7.2397530000000003</v>
      </c>
      <c r="T1097" s="20">
        <v>0.30199999999999999</v>
      </c>
      <c r="U1097" s="20">
        <v>0.30499999999999999</v>
      </c>
      <c r="V1097" s="20">
        <f t="shared" si="34"/>
        <v>0.21322447186988</v>
      </c>
      <c r="W1097" s="20">
        <f t="shared" si="35"/>
        <v>19.612582821863104</v>
      </c>
    </row>
    <row r="1098" spans="1:23" x14ac:dyDescent="0.25">
      <c r="A1098" s="18">
        <v>13526</v>
      </c>
      <c r="B1098" s="18">
        <v>13515</v>
      </c>
      <c r="C1098" s="18">
        <v>3100</v>
      </c>
      <c r="D1098" s="18">
        <v>3100</v>
      </c>
      <c r="E1098" s="18" t="s">
        <v>116</v>
      </c>
      <c r="F1098" s="18" t="s">
        <v>196</v>
      </c>
      <c r="G1098" s="19">
        <v>13.4512529448</v>
      </c>
      <c r="H1098" s="19">
        <v>5.44353</v>
      </c>
      <c r="I1098" s="18" t="s">
        <v>79</v>
      </c>
      <c r="J1098" s="18" t="s">
        <v>80</v>
      </c>
      <c r="K1098" s="18">
        <v>5</v>
      </c>
      <c r="L1098" s="18">
        <v>30</v>
      </c>
      <c r="M1098" s="18" t="s">
        <v>65</v>
      </c>
      <c r="N1098" s="18" t="s">
        <v>77</v>
      </c>
      <c r="O1098" s="18" t="s">
        <v>67</v>
      </c>
      <c r="P1098" s="19">
        <v>7834.86959389</v>
      </c>
      <c r="Q1098" s="19">
        <v>585934.23453100002</v>
      </c>
      <c r="R1098" s="20">
        <v>7.8370999999999996E-2</v>
      </c>
      <c r="S1098" s="20">
        <v>7.2397530000000003</v>
      </c>
      <c r="T1098" s="20">
        <v>0.30199999999999999</v>
      </c>
      <c r="U1098" s="20">
        <v>0.30499999999999999</v>
      </c>
      <c r="V1098" s="20">
        <f t="shared" si="34"/>
        <v>0.29777719296173999</v>
      </c>
      <c r="W1098" s="20">
        <f t="shared" si="35"/>
        <v>27.389819790422553</v>
      </c>
    </row>
    <row r="1099" spans="1:23" x14ac:dyDescent="0.25">
      <c r="A1099" s="18">
        <v>13527</v>
      </c>
      <c r="B1099" s="18">
        <v>13516</v>
      </c>
      <c r="C1099" s="18">
        <v>3100</v>
      </c>
      <c r="D1099" s="18">
        <v>3100</v>
      </c>
      <c r="E1099" s="18" t="s">
        <v>116</v>
      </c>
      <c r="F1099" s="18" t="s">
        <v>196</v>
      </c>
      <c r="G1099" s="19">
        <v>7.1598765250899996</v>
      </c>
      <c r="H1099" s="19">
        <v>2.8975</v>
      </c>
      <c r="I1099" s="18" t="s">
        <v>79</v>
      </c>
      <c r="J1099" s="18" t="s">
        <v>80</v>
      </c>
      <c r="K1099" s="18">
        <v>5</v>
      </c>
      <c r="L1099" s="18">
        <v>30</v>
      </c>
      <c r="M1099" s="18" t="s">
        <v>65</v>
      </c>
      <c r="N1099" s="18" t="s">
        <v>77</v>
      </c>
      <c r="O1099" s="18" t="s">
        <v>67</v>
      </c>
      <c r="P1099" s="19">
        <v>2812.1375951800001</v>
      </c>
      <c r="Q1099" s="19">
        <v>311882.97389700002</v>
      </c>
      <c r="R1099" s="20">
        <v>7.8370999999999996E-2</v>
      </c>
      <c r="S1099" s="20">
        <v>7.2397530000000003</v>
      </c>
      <c r="T1099" s="20">
        <v>0.30199999999999999</v>
      </c>
      <c r="U1099" s="20">
        <v>0.30499999999999999</v>
      </c>
      <c r="V1099" s="20">
        <f t="shared" si="34"/>
        <v>0.15850182080499997</v>
      </c>
      <c r="W1099" s="20">
        <f t="shared" si="35"/>
        <v>14.579143100662503</v>
      </c>
    </row>
    <row r="1100" spans="1:23" x14ac:dyDescent="0.25">
      <c r="A1100" s="18">
        <v>13528</v>
      </c>
      <c r="B1100" s="18">
        <v>13517</v>
      </c>
      <c r="C1100" s="18">
        <v>3100</v>
      </c>
      <c r="D1100" s="18">
        <v>3100</v>
      </c>
      <c r="E1100" s="18" t="s">
        <v>116</v>
      </c>
      <c r="F1100" s="18" t="s">
        <v>196</v>
      </c>
      <c r="G1100" s="19">
        <v>10.470250181700001</v>
      </c>
      <c r="H1100" s="19">
        <v>4.2371600000000003</v>
      </c>
      <c r="I1100" s="18" t="s">
        <v>79</v>
      </c>
      <c r="J1100" s="18" t="s">
        <v>80</v>
      </c>
      <c r="K1100" s="18">
        <v>5</v>
      </c>
      <c r="L1100" s="18">
        <v>30</v>
      </c>
      <c r="M1100" s="18" t="s">
        <v>65</v>
      </c>
      <c r="N1100" s="18" t="s">
        <v>77</v>
      </c>
      <c r="O1100" s="18" t="s">
        <v>67</v>
      </c>
      <c r="P1100" s="19">
        <v>7823.1743944299997</v>
      </c>
      <c r="Q1100" s="19">
        <v>456082.27358199999</v>
      </c>
      <c r="R1100" s="20">
        <v>7.8370999999999996E-2</v>
      </c>
      <c r="S1100" s="20">
        <v>7.2397530000000003</v>
      </c>
      <c r="T1100" s="20">
        <v>0.30199999999999999</v>
      </c>
      <c r="U1100" s="20">
        <v>0.30499999999999999</v>
      </c>
      <c r="V1100" s="20">
        <f t="shared" si="34"/>
        <v>0.23178518551927998</v>
      </c>
      <c r="W1100" s="20">
        <f t="shared" si="35"/>
        <v>21.319814315928603</v>
      </c>
    </row>
    <row r="1101" spans="1:23" x14ac:dyDescent="0.25">
      <c r="A1101" s="18">
        <v>13529</v>
      </c>
      <c r="B1101" s="18">
        <v>13518</v>
      </c>
      <c r="C1101" s="18">
        <v>3100</v>
      </c>
      <c r="D1101" s="18">
        <v>3100</v>
      </c>
      <c r="E1101" s="18" t="s">
        <v>116</v>
      </c>
      <c r="F1101" s="18" t="s">
        <v>196</v>
      </c>
      <c r="G1101" s="19">
        <v>5.6007769222199997</v>
      </c>
      <c r="H1101" s="19">
        <v>2.2665500000000001</v>
      </c>
      <c r="I1101" s="18" t="s">
        <v>79</v>
      </c>
      <c r="J1101" s="18" t="s">
        <v>80</v>
      </c>
      <c r="K1101" s="18">
        <v>5</v>
      </c>
      <c r="L1101" s="18">
        <v>30</v>
      </c>
      <c r="M1101" s="18" t="s">
        <v>65</v>
      </c>
      <c r="N1101" s="18" t="s">
        <v>77</v>
      </c>
      <c r="O1101" s="18" t="s">
        <v>67</v>
      </c>
      <c r="P1101" s="19">
        <v>3492.5715601100001</v>
      </c>
      <c r="Q1101" s="19">
        <v>243968.86685300001</v>
      </c>
      <c r="R1101" s="20">
        <v>7.8370999999999996E-2</v>
      </c>
      <c r="S1101" s="20">
        <v>7.2397530000000003</v>
      </c>
      <c r="T1101" s="20">
        <v>0.30199999999999999</v>
      </c>
      <c r="U1101" s="20">
        <v>0.30499999999999999</v>
      </c>
      <c r="V1101" s="20">
        <f t="shared" si="34"/>
        <v>0.12398698945489998</v>
      </c>
      <c r="W1101" s="20">
        <f t="shared" si="35"/>
        <v>11.40443720269425</v>
      </c>
    </row>
    <row r="1102" spans="1:23" x14ac:dyDescent="0.25">
      <c r="A1102" s="18">
        <v>13530</v>
      </c>
      <c r="B1102" s="18">
        <v>13519</v>
      </c>
      <c r="C1102" s="18">
        <v>3100</v>
      </c>
      <c r="D1102" s="18">
        <v>3100</v>
      </c>
      <c r="E1102" s="18" t="s">
        <v>116</v>
      </c>
      <c r="F1102" s="18" t="s">
        <v>196</v>
      </c>
      <c r="G1102" s="19">
        <v>4.3365825385700001</v>
      </c>
      <c r="H1102" s="19">
        <v>1.75495</v>
      </c>
      <c r="I1102" s="18" t="s">
        <v>79</v>
      </c>
      <c r="J1102" s="18" t="s">
        <v>80</v>
      </c>
      <c r="K1102" s="18">
        <v>5</v>
      </c>
      <c r="L1102" s="18">
        <v>30</v>
      </c>
      <c r="M1102" s="18" t="s">
        <v>65</v>
      </c>
      <c r="N1102" s="18" t="s">
        <v>77</v>
      </c>
      <c r="O1102" s="18" t="s">
        <v>67</v>
      </c>
      <c r="P1102" s="19">
        <v>2987.07045991</v>
      </c>
      <c r="Q1102" s="19">
        <v>188900.779775</v>
      </c>
      <c r="R1102" s="20">
        <v>7.8370999999999996E-2</v>
      </c>
      <c r="S1102" s="20">
        <v>7.2397530000000003</v>
      </c>
      <c r="T1102" s="20">
        <v>0.30199999999999999</v>
      </c>
      <c r="U1102" s="20">
        <v>0.30499999999999999</v>
      </c>
      <c r="V1102" s="20">
        <f t="shared" si="34"/>
        <v>9.6000956142099983E-2</v>
      </c>
      <c r="W1102" s="20">
        <f t="shared" si="35"/>
        <v>8.8302561465082512</v>
      </c>
    </row>
    <row r="1103" spans="1:23" x14ac:dyDescent="0.25">
      <c r="A1103" s="18">
        <v>13531</v>
      </c>
      <c r="B1103" s="18">
        <v>13520</v>
      </c>
      <c r="C1103" s="18">
        <v>3100</v>
      </c>
      <c r="D1103" s="18">
        <v>3100</v>
      </c>
      <c r="E1103" s="18" t="s">
        <v>116</v>
      </c>
      <c r="F1103" s="18" t="s">
        <v>196</v>
      </c>
      <c r="G1103" s="19">
        <v>4.5550493214100003</v>
      </c>
      <c r="H1103" s="19">
        <v>1.8433600000000001</v>
      </c>
      <c r="I1103" s="18" t="s">
        <v>79</v>
      </c>
      <c r="J1103" s="18" t="s">
        <v>80</v>
      </c>
      <c r="K1103" s="18">
        <v>5</v>
      </c>
      <c r="L1103" s="18">
        <v>30</v>
      </c>
      <c r="M1103" s="18" t="s">
        <v>65</v>
      </c>
      <c r="N1103" s="18" t="s">
        <v>77</v>
      </c>
      <c r="O1103" s="18" t="s">
        <v>67</v>
      </c>
      <c r="P1103" s="19">
        <v>3197.1748883</v>
      </c>
      <c r="Q1103" s="19">
        <v>198417.15476800001</v>
      </c>
      <c r="R1103" s="20">
        <v>7.8370999999999996E-2</v>
      </c>
      <c r="S1103" s="20">
        <v>7.2397530000000003</v>
      </c>
      <c r="T1103" s="20">
        <v>0.30199999999999999</v>
      </c>
      <c r="U1103" s="20">
        <v>0.30499999999999999</v>
      </c>
      <c r="V1103" s="20">
        <f t="shared" si="34"/>
        <v>0.10083724465887998</v>
      </c>
      <c r="W1103" s="20">
        <f t="shared" si="35"/>
        <v>9.275102407605603</v>
      </c>
    </row>
    <row r="1104" spans="1:23" x14ac:dyDescent="0.25">
      <c r="A1104" s="18">
        <v>13532</v>
      </c>
      <c r="B1104" s="18">
        <v>13521</v>
      </c>
      <c r="C1104" s="18">
        <v>3100</v>
      </c>
      <c r="D1104" s="18">
        <v>3100</v>
      </c>
      <c r="E1104" s="18" t="s">
        <v>116</v>
      </c>
      <c r="F1104" s="18" t="s">
        <v>196</v>
      </c>
      <c r="G1104" s="19">
        <v>8.1732993922000006</v>
      </c>
      <c r="H1104" s="19">
        <v>3.30762</v>
      </c>
      <c r="I1104" s="18" t="s">
        <v>79</v>
      </c>
      <c r="J1104" s="18" t="s">
        <v>80</v>
      </c>
      <c r="K1104" s="18">
        <v>5</v>
      </c>
      <c r="L1104" s="18">
        <v>30</v>
      </c>
      <c r="M1104" s="18" t="s">
        <v>65</v>
      </c>
      <c r="N1104" s="18" t="s">
        <v>77</v>
      </c>
      <c r="O1104" s="18" t="s">
        <v>67</v>
      </c>
      <c r="P1104" s="19">
        <v>3885.5231493699998</v>
      </c>
      <c r="Q1104" s="19">
        <v>356027.49741000001</v>
      </c>
      <c r="R1104" s="20">
        <v>7.8370999999999996E-2</v>
      </c>
      <c r="S1104" s="20">
        <v>7.2397530000000003</v>
      </c>
      <c r="T1104" s="20">
        <v>0.30199999999999999</v>
      </c>
      <c r="U1104" s="20">
        <v>0.30499999999999999</v>
      </c>
      <c r="V1104" s="20">
        <f t="shared" si="34"/>
        <v>0.18093659793995998</v>
      </c>
      <c r="W1104" s="20">
        <f t="shared" si="35"/>
        <v>16.642714513412702</v>
      </c>
    </row>
    <row r="1105" spans="1:23" x14ac:dyDescent="0.25">
      <c r="A1105" s="18">
        <v>13533</v>
      </c>
      <c r="B1105" s="18">
        <v>13522</v>
      </c>
      <c r="C1105" s="18">
        <v>3100</v>
      </c>
      <c r="D1105" s="18">
        <v>3100</v>
      </c>
      <c r="E1105" s="18" t="s">
        <v>116</v>
      </c>
      <c r="F1105" s="18" t="s">
        <v>196</v>
      </c>
      <c r="G1105" s="19">
        <v>19.079894096</v>
      </c>
      <c r="H1105" s="19">
        <v>7.7213599999999998</v>
      </c>
      <c r="I1105" s="18" t="s">
        <v>79</v>
      </c>
      <c r="J1105" s="18" t="s">
        <v>80</v>
      </c>
      <c r="K1105" s="18">
        <v>5</v>
      </c>
      <c r="L1105" s="18">
        <v>30</v>
      </c>
      <c r="M1105" s="18" t="s">
        <v>65</v>
      </c>
      <c r="N1105" s="18" t="s">
        <v>77</v>
      </c>
      <c r="O1105" s="18" t="s">
        <v>67</v>
      </c>
      <c r="P1105" s="19">
        <v>7801.7703184800002</v>
      </c>
      <c r="Q1105" s="19">
        <v>831116.86234400002</v>
      </c>
      <c r="R1105" s="20">
        <v>7.8370999999999996E-2</v>
      </c>
      <c r="S1105" s="20">
        <v>7.2397530000000003</v>
      </c>
      <c r="T1105" s="20">
        <v>0.30199999999999999</v>
      </c>
      <c r="U1105" s="20">
        <v>0.30499999999999999</v>
      </c>
      <c r="V1105" s="20">
        <f t="shared" si="34"/>
        <v>0.42238123178287995</v>
      </c>
      <c r="W1105" s="20">
        <f t="shared" si="35"/>
        <v>38.851013760735604</v>
      </c>
    </row>
    <row r="1106" spans="1:23" x14ac:dyDescent="0.25">
      <c r="A1106" s="18">
        <v>13534</v>
      </c>
      <c r="B1106" s="18">
        <v>13523</v>
      </c>
      <c r="C1106" s="18">
        <v>3100</v>
      </c>
      <c r="D1106" s="18">
        <v>3100</v>
      </c>
      <c r="E1106" s="18" t="s">
        <v>116</v>
      </c>
      <c r="F1106" s="18" t="s">
        <v>196</v>
      </c>
      <c r="G1106" s="19">
        <v>0.32773658332900002</v>
      </c>
      <c r="H1106" s="19">
        <v>0.13263</v>
      </c>
      <c r="I1106" s="18" t="s">
        <v>79</v>
      </c>
      <c r="J1106" s="18" t="s">
        <v>80</v>
      </c>
      <c r="K1106" s="18">
        <v>5</v>
      </c>
      <c r="L1106" s="18">
        <v>30</v>
      </c>
      <c r="M1106" s="18" t="s">
        <v>65</v>
      </c>
      <c r="N1106" s="18" t="s">
        <v>77</v>
      </c>
      <c r="O1106" s="18" t="s">
        <v>67</v>
      </c>
      <c r="P1106" s="19">
        <v>502.87296822299999</v>
      </c>
      <c r="Q1106" s="19">
        <v>14276.127262</v>
      </c>
      <c r="R1106" s="20">
        <v>7.8370999999999996E-2</v>
      </c>
      <c r="S1106" s="20">
        <v>7.2397530000000003</v>
      </c>
      <c r="T1106" s="20">
        <v>0.30199999999999999</v>
      </c>
      <c r="U1106" s="20">
        <v>0.30499999999999999</v>
      </c>
      <c r="V1106" s="20">
        <f t="shared" si="34"/>
        <v>7.2552533195399992E-3</v>
      </c>
      <c r="W1106" s="20">
        <f t="shared" si="35"/>
        <v>0.66734486607105004</v>
      </c>
    </row>
    <row r="1107" spans="1:23" x14ac:dyDescent="0.25">
      <c r="A1107" s="18">
        <v>13535</v>
      </c>
      <c r="B1107" s="18">
        <v>13524</v>
      </c>
      <c r="C1107" s="18">
        <v>3100</v>
      </c>
      <c r="D1107" s="18">
        <v>3100</v>
      </c>
      <c r="E1107" s="18" t="s">
        <v>116</v>
      </c>
      <c r="F1107" s="18" t="s">
        <v>196</v>
      </c>
      <c r="G1107" s="19">
        <v>25.127806421900001</v>
      </c>
      <c r="H1107" s="19">
        <v>10.168900000000001</v>
      </c>
      <c r="I1107" s="18" t="s">
        <v>79</v>
      </c>
      <c r="J1107" s="18" t="s">
        <v>80</v>
      </c>
      <c r="K1107" s="18">
        <v>5</v>
      </c>
      <c r="L1107" s="18">
        <v>30</v>
      </c>
      <c r="M1107" s="18" t="s">
        <v>65</v>
      </c>
      <c r="N1107" s="18" t="s">
        <v>77</v>
      </c>
      <c r="O1107" s="18" t="s">
        <v>67</v>
      </c>
      <c r="P1107" s="19">
        <v>10860.0262745</v>
      </c>
      <c r="Q1107" s="19">
        <v>1094562.86947</v>
      </c>
      <c r="R1107" s="20">
        <v>7.8370999999999996E-2</v>
      </c>
      <c r="S1107" s="20">
        <v>7.2397530000000003</v>
      </c>
      <c r="T1107" s="20">
        <v>0.30199999999999999</v>
      </c>
      <c r="U1107" s="20">
        <v>0.30499999999999999</v>
      </c>
      <c r="V1107" s="20">
        <f t="shared" si="34"/>
        <v>0.5562689096061999</v>
      </c>
      <c r="W1107" s="20">
        <f t="shared" si="35"/>
        <v>51.166125375781512</v>
      </c>
    </row>
    <row r="1108" spans="1:23" x14ac:dyDescent="0.25">
      <c r="A1108" s="18">
        <v>13536</v>
      </c>
      <c r="B1108" s="18">
        <v>13525</v>
      </c>
      <c r="C1108" s="18">
        <v>3100</v>
      </c>
      <c r="D1108" s="18">
        <v>3100</v>
      </c>
      <c r="E1108" s="18" t="s">
        <v>116</v>
      </c>
      <c r="F1108" s="18" t="s">
        <v>196</v>
      </c>
      <c r="G1108" s="19">
        <v>17.0148358653</v>
      </c>
      <c r="H1108" s="19">
        <v>6.8856599999999997</v>
      </c>
      <c r="I1108" s="18" t="s">
        <v>79</v>
      </c>
      <c r="J1108" s="18" t="s">
        <v>80</v>
      </c>
      <c r="K1108" s="18">
        <v>5</v>
      </c>
      <c r="L1108" s="18">
        <v>30</v>
      </c>
      <c r="M1108" s="18" t="s">
        <v>65</v>
      </c>
      <c r="N1108" s="18" t="s">
        <v>77</v>
      </c>
      <c r="O1108" s="18" t="s">
        <v>67</v>
      </c>
      <c r="P1108" s="19">
        <v>4091.85297326</v>
      </c>
      <c r="Q1108" s="19">
        <v>741163.28563199996</v>
      </c>
      <c r="R1108" s="20">
        <v>7.8370999999999996E-2</v>
      </c>
      <c r="S1108" s="20">
        <v>7.2397530000000003</v>
      </c>
      <c r="T1108" s="20">
        <v>0.30199999999999999</v>
      </c>
      <c r="U1108" s="20">
        <v>0.30499999999999999</v>
      </c>
      <c r="V1108" s="20">
        <f t="shared" si="34"/>
        <v>0.37666596978227995</v>
      </c>
      <c r="W1108" s="20">
        <f t="shared" si="35"/>
        <v>34.646081961176101</v>
      </c>
    </row>
    <row r="1109" spans="1:23" x14ac:dyDescent="0.25">
      <c r="A1109" s="18">
        <v>13537</v>
      </c>
      <c r="B1109" s="18">
        <v>13526</v>
      </c>
      <c r="C1109" s="18">
        <v>3100</v>
      </c>
      <c r="D1109" s="18">
        <v>3100</v>
      </c>
      <c r="E1109" s="18" t="s">
        <v>116</v>
      </c>
      <c r="F1109" s="18" t="s">
        <v>196</v>
      </c>
      <c r="G1109" s="19">
        <v>12.9408418976</v>
      </c>
      <c r="H1109" s="19">
        <v>5.2369700000000003</v>
      </c>
      <c r="I1109" s="18" t="s">
        <v>79</v>
      </c>
      <c r="J1109" s="18" t="s">
        <v>80</v>
      </c>
      <c r="K1109" s="18">
        <v>5</v>
      </c>
      <c r="L1109" s="18">
        <v>30</v>
      </c>
      <c r="M1109" s="18" t="s">
        <v>65</v>
      </c>
      <c r="N1109" s="18" t="s">
        <v>77</v>
      </c>
      <c r="O1109" s="18" t="s">
        <v>67</v>
      </c>
      <c r="P1109" s="19">
        <v>5662.7918830500003</v>
      </c>
      <c r="Q1109" s="19">
        <v>563700.811093</v>
      </c>
      <c r="R1109" s="20">
        <v>7.8370999999999996E-2</v>
      </c>
      <c r="S1109" s="20">
        <v>7.2397530000000003</v>
      </c>
      <c r="T1109" s="20">
        <v>0.30199999999999999</v>
      </c>
      <c r="U1109" s="20">
        <v>0.30499999999999999</v>
      </c>
      <c r="V1109" s="20">
        <f t="shared" si="34"/>
        <v>0.28647774995726</v>
      </c>
      <c r="W1109" s="20">
        <f t="shared" si="35"/>
        <v>26.350486641544958</v>
      </c>
    </row>
    <row r="1110" spans="1:23" x14ac:dyDescent="0.25">
      <c r="A1110" s="18">
        <v>13538</v>
      </c>
      <c r="B1110" s="18">
        <v>13527</v>
      </c>
      <c r="C1110" s="18">
        <v>3100</v>
      </c>
      <c r="D1110" s="18">
        <v>3100</v>
      </c>
      <c r="E1110" s="18" t="s">
        <v>116</v>
      </c>
      <c r="F1110" s="18" t="s">
        <v>196</v>
      </c>
      <c r="G1110" s="19">
        <v>26.423113351000001</v>
      </c>
      <c r="H1110" s="19">
        <v>10.693099999999999</v>
      </c>
      <c r="I1110" s="18" t="s">
        <v>79</v>
      </c>
      <c r="J1110" s="18" t="s">
        <v>80</v>
      </c>
      <c r="K1110" s="18">
        <v>5</v>
      </c>
      <c r="L1110" s="18">
        <v>30</v>
      </c>
      <c r="M1110" s="18" t="s">
        <v>65</v>
      </c>
      <c r="N1110" s="18" t="s">
        <v>77</v>
      </c>
      <c r="O1110" s="18" t="s">
        <v>67</v>
      </c>
      <c r="P1110" s="19">
        <v>9372.5558330099993</v>
      </c>
      <c r="Q1110" s="19">
        <v>1150986.21361</v>
      </c>
      <c r="R1110" s="20">
        <v>7.8370999999999996E-2</v>
      </c>
      <c r="S1110" s="20">
        <v>7.2397530000000003</v>
      </c>
      <c r="T1110" s="20">
        <v>0.30199999999999999</v>
      </c>
      <c r="U1110" s="20">
        <v>0.30499999999999999</v>
      </c>
      <c r="V1110" s="20">
        <f t="shared" si="34"/>
        <v>0.58494420018979998</v>
      </c>
      <c r="W1110" s="20">
        <f t="shared" si="35"/>
        <v>53.803704948988504</v>
      </c>
    </row>
    <row r="1111" spans="1:23" x14ac:dyDescent="0.25">
      <c r="A1111" s="18">
        <v>13539</v>
      </c>
      <c r="B1111" s="18">
        <v>13528</v>
      </c>
      <c r="C1111" s="18">
        <v>3100</v>
      </c>
      <c r="D1111" s="18">
        <v>3100</v>
      </c>
      <c r="E1111" s="18" t="s">
        <v>116</v>
      </c>
      <c r="F1111" s="18" t="s">
        <v>196</v>
      </c>
      <c r="G1111" s="19">
        <v>38.850329339399998</v>
      </c>
      <c r="H1111" s="19">
        <v>15.722200000000001</v>
      </c>
      <c r="I1111" s="18" t="s">
        <v>79</v>
      </c>
      <c r="J1111" s="18" t="s">
        <v>80</v>
      </c>
      <c r="K1111" s="18">
        <v>5</v>
      </c>
      <c r="L1111" s="18">
        <v>30</v>
      </c>
      <c r="M1111" s="18" t="s">
        <v>65</v>
      </c>
      <c r="N1111" s="18" t="s">
        <v>77</v>
      </c>
      <c r="O1111" s="18" t="s">
        <v>67</v>
      </c>
      <c r="P1111" s="19">
        <v>10052.6053436</v>
      </c>
      <c r="Q1111" s="19">
        <v>1692313.57675</v>
      </c>
      <c r="R1111" s="20">
        <v>7.8370999999999996E-2</v>
      </c>
      <c r="S1111" s="20">
        <v>7.2397530000000003</v>
      </c>
      <c r="T1111" s="20">
        <v>0.30199999999999999</v>
      </c>
      <c r="U1111" s="20">
        <v>0.30499999999999999</v>
      </c>
      <c r="V1111" s="20">
        <f t="shared" si="34"/>
        <v>0.86005084626759998</v>
      </c>
      <c r="W1111" s="20">
        <f t="shared" si="35"/>
        <v>79.108267008537013</v>
      </c>
    </row>
    <row r="1112" spans="1:23" x14ac:dyDescent="0.25">
      <c r="A1112" s="18">
        <v>13540</v>
      </c>
      <c r="B1112" s="18">
        <v>13529</v>
      </c>
      <c r="C1112" s="18">
        <v>3100</v>
      </c>
      <c r="D1112" s="18">
        <v>3100</v>
      </c>
      <c r="E1112" s="18" t="s">
        <v>116</v>
      </c>
      <c r="F1112" s="18" t="s">
        <v>196</v>
      </c>
      <c r="G1112" s="19">
        <v>36.607827945499999</v>
      </c>
      <c r="H1112" s="19">
        <v>14.8147</v>
      </c>
      <c r="I1112" s="18" t="s">
        <v>79</v>
      </c>
      <c r="J1112" s="18" t="s">
        <v>80</v>
      </c>
      <c r="K1112" s="18">
        <v>5</v>
      </c>
      <c r="L1112" s="18">
        <v>30</v>
      </c>
      <c r="M1112" s="18" t="s">
        <v>65</v>
      </c>
      <c r="N1112" s="18" t="s">
        <v>77</v>
      </c>
      <c r="O1112" s="18" t="s">
        <v>67</v>
      </c>
      <c r="P1112" s="19">
        <v>5596.32649975</v>
      </c>
      <c r="Q1112" s="19">
        <v>1594630.60677</v>
      </c>
      <c r="R1112" s="20">
        <v>7.8370999999999996E-2</v>
      </c>
      <c r="S1112" s="20">
        <v>7.2397530000000003</v>
      </c>
      <c r="T1112" s="20">
        <v>0.30199999999999999</v>
      </c>
      <c r="U1112" s="20">
        <v>0.30499999999999999</v>
      </c>
      <c r="V1112" s="20">
        <f t="shared" si="34"/>
        <v>0.81040791188259986</v>
      </c>
      <c r="W1112" s="20">
        <f t="shared" si="35"/>
        <v>74.542064294524508</v>
      </c>
    </row>
    <row r="1113" spans="1:23" x14ac:dyDescent="0.25">
      <c r="A1113" s="18">
        <v>13541</v>
      </c>
      <c r="B1113" s="18">
        <v>13530</v>
      </c>
      <c r="C1113" s="18">
        <v>3100</v>
      </c>
      <c r="D1113" s="18">
        <v>3100</v>
      </c>
      <c r="E1113" s="18" t="s">
        <v>116</v>
      </c>
      <c r="F1113" s="18" t="s">
        <v>196</v>
      </c>
      <c r="G1113" s="19">
        <v>12.788279298599999</v>
      </c>
      <c r="H1113" s="19">
        <v>5.17523</v>
      </c>
      <c r="I1113" s="18" t="s">
        <v>79</v>
      </c>
      <c r="J1113" s="18" t="s">
        <v>80</v>
      </c>
      <c r="K1113" s="18">
        <v>5</v>
      </c>
      <c r="L1113" s="18">
        <v>30</v>
      </c>
      <c r="M1113" s="18" t="s">
        <v>65</v>
      </c>
      <c r="N1113" s="18" t="s">
        <v>77</v>
      </c>
      <c r="O1113" s="18" t="s">
        <v>67</v>
      </c>
      <c r="P1113" s="19">
        <v>3903.6442031699999</v>
      </c>
      <c r="Q1113" s="19">
        <v>557055.21802000003</v>
      </c>
      <c r="R1113" s="20">
        <v>7.8370999999999996E-2</v>
      </c>
      <c r="S1113" s="20">
        <v>7.2397530000000003</v>
      </c>
      <c r="T1113" s="20">
        <v>0.30199999999999999</v>
      </c>
      <c r="U1113" s="20">
        <v>0.30499999999999999</v>
      </c>
      <c r="V1113" s="20">
        <f t="shared" si="34"/>
        <v>0.28310038933033999</v>
      </c>
      <c r="W1113" s="20">
        <f t="shared" si="35"/>
        <v>26.039833908142054</v>
      </c>
    </row>
    <row r="1114" spans="1:23" x14ac:dyDescent="0.25">
      <c r="A1114" s="18">
        <v>13542</v>
      </c>
      <c r="B1114" s="18">
        <v>13531</v>
      </c>
      <c r="C1114" s="18">
        <v>3100</v>
      </c>
      <c r="D1114" s="18">
        <v>3100</v>
      </c>
      <c r="E1114" s="18" t="s">
        <v>116</v>
      </c>
      <c r="F1114" s="18" t="s">
        <v>196</v>
      </c>
      <c r="G1114" s="19">
        <v>11.189770597500001</v>
      </c>
      <c r="H1114" s="19">
        <v>4.52834</v>
      </c>
      <c r="I1114" s="18" t="s">
        <v>79</v>
      </c>
      <c r="J1114" s="18" t="s">
        <v>80</v>
      </c>
      <c r="K1114" s="18">
        <v>5</v>
      </c>
      <c r="L1114" s="18">
        <v>30</v>
      </c>
      <c r="M1114" s="18" t="s">
        <v>65</v>
      </c>
      <c r="N1114" s="18" t="s">
        <v>77</v>
      </c>
      <c r="O1114" s="18" t="s">
        <v>67</v>
      </c>
      <c r="P1114" s="19">
        <v>3582.2107354999998</v>
      </c>
      <c r="Q1114" s="19">
        <v>487424.457521</v>
      </c>
      <c r="R1114" s="20">
        <v>7.8370999999999996E-2</v>
      </c>
      <c r="S1114" s="20">
        <v>7.2397530000000003</v>
      </c>
      <c r="T1114" s="20">
        <v>0.30199999999999999</v>
      </c>
      <c r="U1114" s="20">
        <v>0.30499999999999999</v>
      </c>
      <c r="V1114" s="20">
        <f t="shared" si="34"/>
        <v>0.24771359282971997</v>
      </c>
      <c r="W1114" s="20">
        <f t="shared" si="35"/>
        <v>22.784923854513902</v>
      </c>
    </row>
    <row r="1115" spans="1:23" x14ac:dyDescent="0.25">
      <c r="A1115" s="18">
        <v>13543</v>
      </c>
      <c r="B1115" s="18">
        <v>13532</v>
      </c>
      <c r="C1115" s="18">
        <v>3100</v>
      </c>
      <c r="D1115" s="18">
        <v>3100</v>
      </c>
      <c r="E1115" s="18" t="s">
        <v>116</v>
      </c>
      <c r="F1115" s="18" t="s">
        <v>196</v>
      </c>
      <c r="G1115" s="19">
        <v>9.6211953727099999</v>
      </c>
      <c r="H1115" s="19">
        <v>3.8935599999999999</v>
      </c>
      <c r="I1115" s="18" t="s">
        <v>79</v>
      </c>
      <c r="J1115" s="18" t="s">
        <v>80</v>
      </c>
      <c r="K1115" s="18">
        <v>5</v>
      </c>
      <c r="L1115" s="18">
        <v>30</v>
      </c>
      <c r="M1115" s="18" t="s">
        <v>65</v>
      </c>
      <c r="N1115" s="18" t="s">
        <v>77</v>
      </c>
      <c r="O1115" s="18" t="s">
        <v>67</v>
      </c>
      <c r="P1115" s="19">
        <v>4802.7233546199996</v>
      </c>
      <c r="Q1115" s="19">
        <v>419097.59403899999</v>
      </c>
      <c r="R1115" s="20">
        <v>7.8370999999999996E-2</v>
      </c>
      <c r="S1115" s="20">
        <v>7.2397530000000003</v>
      </c>
      <c r="T1115" s="20">
        <v>0.30199999999999999</v>
      </c>
      <c r="U1115" s="20">
        <v>0.30499999999999999</v>
      </c>
      <c r="V1115" s="20">
        <f t="shared" si="34"/>
        <v>0.21298924915047998</v>
      </c>
      <c r="W1115" s="20">
        <f t="shared" si="35"/>
        <v>19.590946820022602</v>
      </c>
    </row>
    <row r="1116" spans="1:23" x14ac:dyDescent="0.25">
      <c r="A1116" s="18">
        <v>13544</v>
      </c>
      <c r="B1116" s="18">
        <v>13533</v>
      </c>
      <c r="C1116" s="18">
        <v>3100</v>
      </c>
      <c r="D1116" s="18">
        <v>3100</v>
      </c>
      <c r="E1116" s="18" t="s">
        <v>116</v>
      </c>
      <c r="F1116" s="18" t="s">
        <v>196</v>
      </c>
      <c r="G1116" s="19">
        <v>13.1829877916</v>
      </c>
      <c r="H1116" s="19">
        <v>5.3349700000000002</v>
      </c>
      <c r="I1116" s="18" t="s">
        <v>79</v>
      </c>
      <c r="J1116" s="18" t="s">
        <v>80</v>
      </c>
      <c r="K1116" s="18">
        <v>5</v>
      </c>
      <c r="L1116" s="18">
        <v>30</v>
      </c>
      <c r="M1116" s="18" t="s">
        <v>65</v>
      </c>
      <c r="N1116" s="18" t="s">
        <v>77</v>
      </c>
      <c r="O1116" s="18" t="s">
        <v>67</v>
      </c>
      <c r="P1116" s="19">
        <v>5973.8327380800001</v>
      </c>
      <c r="Q1116" s="19">
        <v>574248.65119899996</v>
      </c>
      <c r="R1116" s="20">
        <v>7.8370999999999996E-2</v>
      </c>
      <c r="S1116" s="20">
        <v>7.2397530000000003</v>
      </c>
      <c r="T1116" s="20">
        <v>0.30199999999999999</v>
      </c>
      <c r="U1116" s="20">
        <v>0.30499999999999999</v>
      </c>
      <c r="V1116" s="20">
        <f t="shared" si="34"/>
        <v>0.29183863984125996</v>
      </c>
      <c r="W1116" s="20">
        <f t="shared" si="35"/>
        <v>26.843586218374956</v>
      </c>
    </row>
    <row r="1117" spans="1:23" x14ac:dyDescent="0.25">
      <c r="A1117" s="18">
        <v>13545</v>
      </c>
      <c r="B1117" s="18">
        <v>13534</v>
      </c>
      <c r="C1117" s="18">
        <v>3100</v>
      </c>
      <c r="D1117" s="18">
        <v>3100</v>
      </c>
      <c r="E1117" s="18" t="s">
        <v>116</v>
      </c>
      <c r="F1117" s="18" t="s">
        <v>196</v>
      </c>
      <c r="G1117" s="19">
        <v>9.2294014379899994E-2</v>
      </c>
      <c r="H1117" s="19">
        <v>3.7350099999999997E-2</v>
      </c>
      <c r="I1117" s="18" t="s">
        <v>79</v>
      </c>
      <c r="J1117" s="18" t="s">
        <v>80</v>
      </c>
      <c r="K1117" s="18">
        <v>5</v>
      </c>
      <c r="L1117" s="18">
        <v>30</v>
      </c>
      <c r="M1117" s="18" t="s">
        <v>65</v>
      </c>
      <c r="N1117" s="18" t="s">
        <v>77</v>
      </c>
      <c r="O1117" s="18" t="s">
        <v>67</v>
      </c>
      <c r="P1117" s="19">
        <v>374.594320536</v>
      </c>
      <c r="Q1117" s="19">
        <v>4020.3111850199998</v>
      </c>
      <c r="R1117" s="20">
        <v>7.8370999999999996E-2</v>
      </c>
      <c r="S1117" s="20">
        <v>7.2397530000000003</v>
      </c>
      <c r="T1117" s="20">
        <v>0.30199999999999999</v>
      </c>
      <c r="U1117" s="20">
        <v>0.30499999999999999</v>
      </c>
      <c r="V1117" s="20">
        <f t="shared" si="34"/>
        <v>2.0431609515957996E-3</v>
      </c>
      <c r="W1117" s="20">
        <f t="shared" si="35"/>
        <v>0.1879318214750835</v>
      </c>
    </row>
    <row r="1118" spans="1:23" x14ac:dyDescent="0.25">
      <c r="A1118" s="18">
        <v>13546</v>
      </c>
      <c r="B1118" s="18">
        <v>13535</v>
      </c>
      <c r="C1118" s="18">
        <v>3100</v>
      </c>
      <c r="D1118" s="18">
        <v>3100</v>
      </c>
      <c r="E1118" s="18" t="s">
        <v>116</v>
      </c>
      <c r="F1118" s="18" t="s">
        <v>196</v>
      </c>
      <c r="G1118" s="19">
        <v>3.6637955093599999</v>
      </c>
      <c r="H1118" s="19">
        <v>1.4826900000000001</v>
      </c>
      <c r="I1118" s="18" t="s">
        <v>79</v>
      </c>
      <c r="J1118" s="18" t="s">
        <v>80</v>
      </c>
      <c r="K1118" s="18">
        <v>5</v>
      </c>
      <c r="L1118" s="18">
        <v>30</v>
      </c>
      <c r="M1118" s="18" t="s">
        <v>65</v>
      </c>
      <c r="N1118" s="18" t="s">
        <v>77</v>
      </c>
      <c r="O1118" s="18" t="s">
        <v>67</v>
      </c>
      <c r="P1118" s="19">
        <v>5101.1880777799997</v>
      </c>
      <c r="Q1118" s="19">
        <v>159594.294008</v>
      </c>
      <c r="R1118" s="20">
        <v>7.8370999999999996E-2</v>
      </c>
      <c r="S1118" s="20">
        <v>7.2397530000000003</v>
      </c>
      <c r="T1118" s="20">
        <v>0.30199999999999999</v>
      </c>
      <c r="U1118" s="20">
        <v>0.30499999999999999</v>
      </c>
      <c r="V1118" s="20">
        <f t="shared" si="34"/>
        <v>8.110752879701999E-2</v>
      </c>
      <c r="W1118" s="20">
        <f t="shared" si="35"/>
        <v>7.4603450160211517</v>
      </c>
    </row>
    <row r="1119" spans="1:23" x14ac:dyDescent="0.25">
      <c r="A1119" s="18">
        <v>13547</v>
      </c>
      <c r="B1119" s="18">
        <v>13536</v>
      </c>
      <c r="C1119" s="18">
        <v>3100</v>
      </c>
      <c r="D1119" s="18">
        <v>3100</v>
      </c>
      <c r="E1119" s="18" t="s">
        <v>116</v>
      </c>
      <c r="F1119" s="18" t="s">
        <v>196</v>
      </c>
      <c r="G1119" s="19">
        <v>19.1900282627</v>
      </c>
      <c r="H1119" s="19">
        <v>7.76593</v>
      </c>
      <c r="I1119" s="18" t="s">
        <v>79</v>
      </c>
      <c r="J1119" s="18" t="s">
        <v>80</v>
      </c>
      <c r="K1119" s="18">
        <v>5</v>
      </c>
      <c r="L1119" s="18">
        <v>30</v>
      </c>
      <c r="M1119" s="18" t="s">
        <v>65</v>
      </c>
      <c r="N1119" s="18" t="s">
        <v>77</v>
      </c>
      <c r="O1119" s="18" t="s">
        <v>67</v>
      </c>
      <c r="P1119" s="19">
        <v>11686.094888899999</v>
      </c>
      <c r="Q1119" s="19">
        <v>835914.28745299997</v>
      </c>
      <c r="R1119" s="20">
        <v>7.8370999999999996E-2</v>
      </c>
      <c r="S1119" s="20">
        <v>7.2397530000000003</v>
      </c>
      <c r="T1119" s="20">
        <v>0.30199999999999999</v>
      </c>
      <c r="U1119" s="20">
        <v>0.30499999999999999</v>
      </c>
      <c r="V1119" s="20">
        <f t="shared" si="34"/>
        <v>0.42481934262093995</v>
      </c>
      <c r="W1119" s="20">
        <f t="shared" si="35"/>
        <v>39.075273435626556</v>
      </c>
    </row>
    <row r="1120" spans="1:23" x14ac:dyDescent="0.25">
      <c r="A1120" s="18">
        <v>13548</v>
      </c>
      <c r="B1120" s="18">
        <v>13537</v>
      </c>
      <c r="C1120" s="18">
        <v>3100</v>
      </c>
      <c r="D1120" s="18">
        <v>3100</v>
      </c>
      <c r="E1120" s="18" t="s">
        <v>116</v>
      </c>
      <c r="F1120" s="18" t="s">
        <v>196</v>
      </c>
      <c r="G1120" s="19">
        <v>47.840810487900001</v>
      </c>
      <c r="H1120" s="19">
        <v>19.360499999999998</v>
      </c>
      <c r="I1120" s="18" t="s">
        <v>79</v>
      </c>
      <c r="J1120" s="18" t="s">
        <v>80</v>
      </c>
      <c r="K1120" s="18">
        <v>5</v>
      </c>
      <c r="L1120" s="18">
        <v>30</v>
      </c>
      <c r="M1120" s="18" t="s">
        <v>65</v>
      </c>
      <c r="N1120" s="18" t="s">
        <v>77</v>
      </c>
      <c r="O1120" s="18" t="s">
        <v>67</v>
      </c>
      <c r="P1120" s="19">
        <v>15911.7880458</v>
      </c>
      <c r="Q1120" s="19">
        <v>2083937.3690800001</v>
      </c>
      <c r="R1120" s="20">
        <v>7.8370999999999996E-2</v>
      </c>
      <c r="S1120" s="20">
        <v>7.2397530000000003</v>
      </c>
      <c r="T1120" s="20">
        <v>0.30199999999999999</v>
      </c>
      <c r="U1120" s="20">
        <v>0.30499999999999999</v>
      </c>
      <c r="V1120" s="20">
        <f t="shared" si="34"/>
        <v>1.0590766183589997</v>
      </c>
      <c r="W1120" s="20">
        <f t="shared" si="35"/>
        <v>97.414840379767497</v>
      </c>
    </row>
    <row r="1121" spans="1:23" x14ac:dyDescent="0.25">
      <c r="A1121" s="18">
        <v>13549</v>
      </c>
      <c r="B1121" s="18">
        <v>13538</v>
      </c>
      <c r="C1121" s="18">
        <v>3100</v>
      </c>
      <c r="D1121" s="18">
        <v>3100</v>
      </c>
      <c r="E1121" s="18" t="s">
        <v>116</v>
      </c>
      <c r="F1121" s="18" t="s">
        <v>196</v>
      </c>
      <c r="G1121" s="19">
        <v>20.783726301800002</v>
      </c>
      <c r="H1121" s="19">
        <v>8.4108800000000006</v>
      </c>
      <c r="I1121" s="18" t="s">
        <v>79</v>
      </c>
      <c r="J1121" s="18" t="s">
        <v>80</v>
      </c>
      <c r="K1121" s="18">
        <v>5</v>
      </c>
      <c r="L1121" s="18">
        <v>30</v>
      </c>
      <c r="M1121" s="18" t="s">
        <v>65</v>
      </c>
      <c r="N1121" s="18" t="s">
        <v>77</v>
      </c>
      <c r="O1121" s="18" t="s">
        <v>67</v>
      </c>
      <c r="P1121" s="19">
        <v>10723.836493999999</v>
      </c>
      <c r="Q1121" s="19">
        <v>905335.49635599996</v>
      </c>
      <c r="R1121" s="20">
        <v>7.8370999999999996E-2</v>
      </c>
      <c r="S1121" s="20">
        <v>7.2397530000000003</v>
      </c>
      <c r="T1121" s="20">
        <v>0.30199999999999999</v>
      </c>
      <c r="U1121" s="20">
        <v>0.30499999999999999</v>
      </c>
      <c r="V1121" s="20">
        <f t="shared" si="34"/>
        <v>0.46010001538303996</v>
      </c>
      <c r="W1121" s="20">
        <f t="shared" si="35"/>
        <v>42.320422130284804</v>
      </c>
    </row>
    <row r="1122" spans="1:23" x14ac:dyDescent="0.25">
      <c r="A1122" s="18">
        <v>13550</v>
      </c>
      <c r="B1122" s="18">
        <v>13539</v>
      </c>
      <c r="C1122" s="18">
        <v>3100</v>
      </c>
      <c r="D1122" s="18">
        <v>3100</v>
      </c>
      <c r="E1122" s="18" t="s">
        <v>116</v>
      </c>
      <c r="F1122" s="18" t="s">
        <v>196</v>
      </c>
      <c r="G1122" s="19">
        <v>10.819237149699999</v>
      </c>
      <c r="H1122" s="19">
        <v>4.3783899999999996</v>
      </c>
      <c r="I1122" s="18" t="s">
        <v>79</v>
      </c>
      <c r="J1122" s="18" t="s">
        <v>80</v>
      </c>
      <c r="K1122" s="18">
        <v>5</v>
      </c>
      <c r="L1122" s="18">
        <v>30</v>
      </c>
      <c r="M1122" s="18" t="s">
        <v>65</v>
      </c>
      <c r="N1122" s="18" t="s">
        <v>77</v>
      </c>
      <c r="O1122" s="18" t="s">
        <v>67</v>
      </c>
      <c r="P1122" s="19">
        <v>6389.1097621099998</v>
      </c>
      <c r="Q1122" s="19">
        <v>471284.085097</v>
      </c>
      <c r="R1122" s="20">
        <v>7.8370999999999996E-2</v>
      </c>
      <c r="S1122" s="20">
        <v>7.2397530000000003</v>
      </c>
      <c r="T1122" s="20">
        <v>0.30199999999999999</v>
      </c>
      <c r="U1122" s="20">
        <v>0.30499999999999999</v>
      </c>
      <c r="V1122" s="20">
        <f t="shared" si="34"/>
        <v>0.23951088427761996</v>
      </c>
      <c r="W1122" s="20">
        <f t="shared" si="35"/>
        <v>22.030431185680651</v>
      </c>
    </row>
    <row r="1123" spans="1:23" x14ac:dyDescent="0.25">
      <c r="A1123" s="18">
        <v>13581</v>
      </c>
      <c r="B1123" s="18">
        <v>13570</v>
      </c>
      <c r="C1123" s="18">
        <v>3100</v>
      </c>
      <c r="D1123" s="18">
        <v>3100</v>
      </c>
      <c r="E1123" s="18" t="s">
        <v>116</v>
      </c>
      <c r="F1123" s="18" t="s">
        <v>117</v>
      </c>
      <c r="G1123" s="19">
        <v>0.620452210058</v>
      </c>
      <c r="H1123" s="19">
        <v>0.25108799999999998</v>
      </c>
      <c r="I1123" s="18" t="s">
        <v>79</v>
      </c>
      <c r="J1123" s="18" t="s">
        <v>80</v>
      </c>
      <c r="K1123" s="18">
        <v>5</v>
      </c>
      <c r="L1123" s="18">
        <v>30</v>
      </c>
      <c r="M1123" s="18" t="s">
        <v>65</v>
      </c>
      <c r="N1123" s="18" t="s">
        <v>77</v>
      </c>
      <c r="O1123" s="18" t="s">
        <v>67</v>
      </c>
      <c r="P1123" s="19">
        <v>869.45030201099996</v>
      </c>
      <c r="Q1123" s="19">
        <v>27026.7910041</v>
      </c>
      <c r="R1123" s="20">
        <v>7.8370999999999996E-2</v>
      </c>
      <c r="S1123" s="20">
        <v>7.2397530000000003</v>
      </c>
      <c r="T1123" s="20">
        <v>0.30199999999999999</v>
      </c>
      <c r="U1123" s="20">
        <v>0.30499999999999999</v>
      </c>
      <c r="V1123" s="20">
        <f t="shared" si="34"/>
        <v>1.3735256318303997E-2</v>
      </c>
      <c r="W1123" s="20">
        <f t="shared" si="35"/>
        <v>1.2633814953784801</v>
      </c>
    </row>
    <row r="1124" spans="1:23" x14ac:dyDescent="0.25">
      <c r="A1124" s="18">
        <v>13582</v>
      </c>
      <c r="B1124" s="18">
        <v>13571</v>
      </c>
      <c r="C1124" s="18">
        <v>3100</v>
      </c>
      <c r="D1124" s="18">
        <v>3100</v>
      </c>
      <c r="E1124" s="18" t="s">
        <v>116</v>
      </c>
      <c r="F1124" s="18" t="s">
        <v>117</v>
      </c>
      <c r="G1124" s="19">
        <v>7.3241449371799998</v>
      </c>
      <c r="H1124" s="19">
        <v>2.9639799999999998</v>
      </c>
      <c r="I1124" s="18" t="s">
        <v>79</v>
      </c>
      <c r="J1124" s="18" t="s">
        <v>80</v>
      </c>
      <c r="K1124" s="18">
        <v>5</v>
      </c>
      <c r="L1124" s="18">
        <v>30</v>
      </c>
      <c r="M1124" s="18" t="s">
        <v>65</v>
      </c>
      <c r="N1124" s="18" t="s">
        <v>77</v>
      </c>
      <c r="O1124" s="18" t="s">
        <v>67</v>
      </c>
      <c r="P1124" s="19">
        <v>3872.15959273</v>
      </c>
      <c r="Q1124" s="19">
        <v>319038.47730500001</v>
      </c>
      <c r="R1124" s="20">
        <v>7.8370999999999996E-2</v>
      </c>
      <c r="S1124" s="20">
        <v>7.2397530000000003</v>
      </c>
      <c r="T1124" s="20">
        <v>0.30199999999999999</v>
      </c>
      <c r="U1124" s="20">
        <v>0.30499999999999999</v>
      </c>
      <c r="V1124" s="20">
        <f t="shared" si="34"/>
        <v>0.16213847345283997</v>
      </c>
      <c r="W1124" s="20">
        <f t="shared" si="35"/>
        <v>14.913645752373302</v>
      </c>
    </row>
    <row r="1125" spans="1:23" x14ac:dyDescent="0.25">
      <c r="A1125" s="18">
        <v>13583</v>
      </c>
      <c r="B1125" s="18">
        <v>13572</v>
      </c>
      <c r="C1125" s="18">
        <v>3100</v>
      </c>
      <c r="D1125" s="18">
        <v>3100</v>
      </c>
      <c r="E1125" s="18" t="s">
        <v>116</v>
      </c>
      <c r="F1125" s="18" t="s">
        <v>117</v>
      </c>
      <c r="G1125" s="19">
        <v>7.7475389890499997</v>
      </c>
      <c r="H1125" s="19">
        <v>3.1353200000000001</v>
      </c>
      <c r="I1125" s="18" t="s">
        <v>79</v>
      </c>
      <c r="J1125" s="18" t="s">
        <v>80</v>
      </c>
      <c r="K1125" s="18">
        <v>5</v>
      </c>
      <c r="L1125" s="18">
        <v>30</v>
      </c>
      <c r="M1125" s="18" t="s">
        <v>65</v>
      </c>
      <c r="N1125" s="18" t="s">
        <v>77</v>
      </c>
      <c r="O1125" s="18" t="s">
        <v>67</v>
      </c>
      <c r="P1125" s="19">
        <v>4128.5081183299999</v>
      </c>
      <c r="Q1125" s="19">
        <v>337481.44843400002</v>
      </c>
      <c r="R1125" s="20">
        <v>7.8370999999999996E-2</v>
      </c>
      <c r="S1125" s="20">
        <v>7.2397530000000003</v>
      </c>
      <c r="T1125" s="20">
        <v>0.30199999999999999</v>
      </c>
      <c r="U1125" s="20">
        <v>0.30499999999999999</v>
      </c>
      <c r="V1125" s="20">
        <f t="shared" si="34"/>
        <v>0.17151127827655999</v>
      </c>
      <c r="W1125" s="20">
        <f t="shared" si="35"/>
        <v>15.775764951292203</v>
      </c>
    </row>
    <row r="1126" spans="1:23" x14ac:dyDescent="0.25">
      <c r="A1126" s="18">
        <v>13584</v>
      </c>
      <c r="B1126" s="18">
        <v>13573</v>
      </c>
      <c r="C1126" s="18">
        <v>3100</v>
      </c>
      <c r="D1126" s="18">
        <v>3100</v>
      </c>
      <c r="E1126" s="18" t="s">
        <v>116</v>
      </c>
      <c r="F1126" s="18" t="s">
        <v>117</v>
      </c>
      <c r="G1126" s="19">
        <v>30.301025171300001</v>
      </c>
      <c r="H1126" s="19">
        <v>12.2624</v>
      </c>
      <c r="I1126" s="18" t="s">
        <v>79</v>
      </c>
      <c r="J1126" s="18" t="s">
        <v>80</v>
      </c>
      <c r="K1126" s="18">
        <v>5</v>
      </c>
      <c r="L1126" s="18">
        <v>30</v>
      </c>
      <c r="M1126" s="18" t="s">
        <v>65</v>
      </c>
      <c r="N1126" s="18" t="s">
        <v>77</v>
      </c>
      <c r="O1126" s="18" t="s">
        <v>67</v>
      </c>
      <c r="P1126" s="19">
        <v>18798.802117499999</v>
      </c>
      <c r="Q1126" s="19">
        <v>1319907.3768199999</v>
      </c>
      <c r="R1126" s="20">
        <v>7.8370999999999996E-2</v>
      </c>
      <c r="S1126" s="20">
        <v>7.2397530000000003</v>
      </c>
      <c r="T1126" s="20">
        <v>0.30199999999999999</v>
      </c>
      <c r="U1126" s="20">
        <v>0.30499999999999999</v>
      </c>
      <c r="V1126" s="20">
        <f t="shared" si="34"/>
        <v>0.67078955217919989</v>
      </c>
      <c r="W1126" s="20">
        <f t="shared" si="35"/>
        <v>61.699839295104006</v>
      </c>
    </row>
    <row r="1127" spans="1:23" x14ac:dyDescent="0.25">
      <c r="A1127" s="18">
        <v>13585</v>
      </c>
      <c r="B1127" s="18">
        <v>13574</v>
      </c>
      <c r="C1127" s="18">
        <v>3100</v>
      </c>
      <c r="D1127" s="18">
        <v>3100</v>
      </c>
      <c r="E1127" s="18" t="s">
        <v>116</v>
      </c>
      <c r="F1127" s="18" t="s">
        <v>117</v>
      </c>
      <c r="G1127" s="19">
        <v>0.24797929622000001</v>
      </c>
      <c r="H1127" s="19">
        <v>0.100354</v>
      </c>
      <c r="I1127" s="18" t="s">
        <v>79</v>
      </c>
      <c r="J1127" s="18" t="s">
        <v>80</v>
      </c>
      <c r="K1127" s="18">
        <v>5</v>
      </c>
      <c r="L1127" s="18">
        <v>30</v>
      </c>
      <c r="M1127" s="18" t="s">
        <v>65</v>
      </c>
      <c r="N1127" s="18" t="s">
        <v>77</v>
      </c>
      <c r="O1127" s="18" t="s">
        <v>67</v>
      </c>
      <c r="P1127" s="19">
        <v>652.08407800600003</v>
      </c>
      <c r="Q1127" s="19">
        <v>10801.9349351</v>
      </c>
      <c r="R1127" s="20">
        <v>7.8370999999999996E-2</v>
      </c>
      <c r="S1127" s="20">
        <v>7.2397530000000003</v>
      </c>
      <c r="T1127" s="20">
        <v>0.30199999999999999</v>
      </c>
      <c r="U1127" s="20">
        <v>0.30499999999999999</v>
      </c>
      <c r="V1127" s="20">
        <f t="shared" si="34"/>
        <v>5.4896606471319994E-3</v>
      </c>
      <c r="W1127" s="20">
        <f t="shared" si="35"/>
        <v>0.50494402993059007</v>
      </c>
    </row>
    <row r="1128" spans="1:23" x14ac:dyDescent="0.25">
      <c r="A1128" s="18">
        <v>13586</v>
      </c>
      <c r="B1128" s="18">
        <v>13575</v>
      </c>
      <c r="C1128" s="18">
        <v>3100</v>
      </c>
      <c r="D1128" s="18">
        <v>3100</v>
      </c>
      <c r="E1128" s="18" t="s">
        <v>116</v>
      </c>
      <c r="F1128" s="18" t="s">
        <v>117</v>
      </c>
      <c r="G1128" s="19">
        <v>123.497554127</v>
      </c>
      <c r="H1128" s="19">
        <v>49.977699999999999</v>
      </c>
      <c r="I1128" s="18" t="s">
        <v>79</v>
      </c>
      <c r="J1128" s="18" t="s">
        <v>80</v>
      </c>
      <c r="K1128" s="18">
        <v>5</v>
      </c>
      <c r="L1128" s="18">
        <v>30</v>
      </c>
      <c r="M1128" s="18" t="s">
        <v>65</v>
      </c>
      <c r="N1128" s="18" t="s">
        <v>77</v>
      </c>
      <c r="O1128" s="18" t="s">
        <v>67</v>
      </c>
      <c r="P1128" s="19">
        <v>13155.414318900001</v>
      </c>
      <c r="Q1128" s="19">
        <v>5379531.9395599999</v>
      </c>
      <c r="R1128" s="20">
        <v>7.8370999999999996E-2</v>
      </c>
      <c r="S1128" s="20">
        <v>7.2397530000000003</v>
      </c>
      <c r="T1128" s="20">
        <v>0.30199999999999999</v>
      </c>
      <c r="U1128" s="20">
        <v>0.30499999999999999</v>
      </c>
      <c r="V1128" s="20">
        <f t="shared" si="34"/>
        <v>2.7339280240365995</v>
      </c>
      <c r="W1128" s="20">
        <f t="shared" si="35"/>
        <v>251.46921143812952</v>
      </c>
    </row>
    <row r="1129" spans="1:23" x14ac:dyDescent="0.25">
      <c r="A1129" s="18">
        <v>13587</v>
      </c>
      <c r="B1129" s="18">
        <v>13576</v>
      </c>
      <c r="C1129" s="18">
        <v>3100</v>
      </c>
      <c r="D1129" s="18">
        <v>3100</v>
      </c>
      <c r="E1129" s="18" t="s">
        <v>116</v>
      </c>
      <c r="F1129" s="18" t="s">
        <v>117</v>
      </c>
      <c r="G1129" s="19">
        <v>13.423213800599999</v>
      </c>
      <c r="H1129" s="19">
        <v>5.4321799999999998</v>
      </c>
      <c r="I1129" s="18" t="s">
        <v>79</v>
      </c>
      <c r="J1129" s="18" t="s">
        <v>80</v>
      </c>
      <c r="K1129" s="18">
        <v>5</v>
      </c>
      <c r="L1129" s="18">
        <v>30</v>
      </c>
      <c r="M1129" s="18" t="s">
        <v>65</v>
      </c>
      <c r="N1129" s="18" t="s">
        <v>77</v>
      </c>
      <c r="O1129" s="18" t="s">
        <v>67</v>
      </c>
      <c r="P1129" s="19">
        <v>7799.08090378</v>
      </c>
      <c r="Q1129" s="19">
        <v>584712.85429499997</v>
      </c>
      <c r="R1129" s="20">
        <v>7.8370999999999996E-2</v>
      </c>
      <c r="S1129" s="20">
        <v>7.2397530000000003</v>
      </c>
      <c r="T1129" s="20">
        <v>0.30199999999999999</v>
      </c>
      <c r="U1129" s="20">
        <v>0.30499999999999999</v>
      </c>
      <c r="V1129" s="20">
        <f t="shared" si="34"/>
        <v>0.29715631438843992</v>
      </c>
      <c r="W1129" s="20">
        <f t="shared" si="35"/>
        <v>27.332710808820305</v>
      </c>
    </row>
    <row r="1130" spans="1:23" x14ac:dyDescent="0.25">
      <c r="A1130" s="18">
        <v>13588</v>
      </c>
      <c r="B1130" s="18">
        <v>13577</v>
      </c>
      <c r="C1130" s="18">
        <v>3100</v>
      </c>
      <c r="D1130" s="18">
        <v>3100</v>
      </c>
      <c r="E1130" s="18" t="s">
        <v>116</v>
      </c>
      <c r="F1130" s="18" t="s">
        <v>117</v>
      </c>
      <c r="G1130" s="19">
        <v>4.7250434291800003</v>
      </c>
      <c r="H1130" s="19">
        <v>1.9121600000000001</v>
      </c>
      <c r="I1130" s="18" t="s">
        <v>79</v>
      </c>
      <c r="J1130" s="18" t="s">
        <v>80</v>
      </c>
      <c r="K1130" s="18">
        <v>5</v>
      </c>
      <c r="L1130" s="18">
        <v>30</v>
      </c>
      <c r="M1130" s="18" t="s">
        <v>65</v>
      </c>
      <c r="N1130" s="18" t="s">
        <v>77</v>
      </c>
      <c r="O1130" s="18" t="s">
        <v>67</v>
      </c>
      <c r="P1130" s="19">
        <v>3641.0640027899999</v>
      </c>
      <c r="Q1130" s="19">
        <v>205822.068485</v>
      </c>
      <c r="R1130" s="20">
        <v>7.8370999999999996E-2</v>
      </c>
      <c r="S1130" s="20">
        <v>7.2397530000000003</v>
      </c>
      <c r="T1130" s="20">
        <v>0.30199999999999999</v>
      </c>
      <c r="U1130" s="20">
        <v>0.30499999999999999</v>
      </c>
      <c r="V1130" s="20">
        <f t="shared" si="34"/>
        <v>0.10460080816928</v>
      </c>
      <c r="W1130" s="20">
        <f t="shared" si="35"/>
        <v>9.6212784370536024</v>
      </c>
    </row>
    <row r="1131" spans="1:23" x14ac:dyDescent="0.25">
      <c r="A1131" s="18">
        <v>13589</v>
      </c>
      <c r="B1131" s="18">
        <v>13578</v>
      </c>
      <c r="C1131" s="18">
        <v>3100</v>
      </c>
      <c r="D1131" s="18">
        <v>3100</v>
      </c>
      <c r="E1131" s="18" t="s">
        <v>116</v>
      </c>
      <c r="F1131" s="18" t="s">
        <v>117</v>
      </c>
      <c r="G1131" s="19">
        <v>6.44404804865</v>
      </c>
      <c r="H1131" s="19">
        <v>2.6078100000000002</v>
      </c>
      <c r="I1131" s="18" t="s">
        <v>79</v>
      </c>
      <c r="J1131" s="18" t="s">
        <v>80</v>
      </c>
      <c r="K1131" s="18">
        <v>5</v>
      </c>
      <c r="L1131" s="18">
        <v>30</v>
      </c>
      <c r="M1131" s="18" t="s">
        <v>65</v>
      </c>
      <c r="N1131" s="18" t="s">
        <v>77</v>
      </c>
      <c r="O1131" s="18" t="s">
        <v>67</v>
      </c>
      <c r="P1131" s="19">
        <v>3307.7673457000001</v>
      </c>
      <c r="Q1131" s="19">
        <v>280701.61018900003</v>
      </c>
      <c r="R1131" s="20">
        <v>7.8370999999999996E-2</v>
      </c>
      <c r="S1131" s="20">
        <v>7.2397530000000003</v>
      </c>
      <c r="T1131" s="20">
        <v>0.30199999999999999</v>
      </c>
      <c r="U1131" s="20">
        <v>0.30499999999999999</v>
      </c>
      <c r="V1131" s="20">
        <f t="shared" si="34"/>
        <v>0.14265492090197998</v>
      </c>
      <c r="W1131" s="20">
        <f t="shared" si="35"/>
        <v>13.121530688296351</v>
      </c>
    </row>
    <row r="1132" spans="1:23" x14ac:dyDescent="0.25">
      <c r="A1132" s="18">
        <v>13590</v>
      </c>
      <c r="B1132" s="18">
        <v>13579</v>
      </c>
      <c r="C1132" s="18">
        <v>3100</v>
      </c>
      <c r="D1132" s="18">
        <v>3100</v>
      </c>
      <c r="E1132" s="18" t="s">
        <v>116</v>
      </c>
      <c r="F1132" s="18" t="s">
        <v>117</v>
      </c>
      <c r="G1132" s="19">
        <v>27.587893591099999</v>
      </c>
      <c r="H1132" s="19">
        <v>11.164400000000001</v>
      </c>
      <c r="I1132" s="18" t="s">
        <v>79</v>
      </c>
      <c r="J1132" s="18" t="s">
        <v>80</v>
      </c>
      <c r="K1132" s="18">
        <v>5</v>
      </c>
      <c r="L1132" s="18">
        <v>30</v>
      </c>
      <c r="M1132" s="18" t="s">
        <v>65</v>
      </c>
      <c r="N1132" s="18" t="s">
        <v>77</v>
      </c>
      <c r="O1132" s="18" t="s">
        <v>67</v>
      </c>
      <c r="P1132" s="19">
        <v>12895.2525054</v>
      </c>
      <c r="Q1132" s="19">
        <v>1201723.8591199999</v>
      </c>
      <c r="R1132" s="20">
        <v>7.8370999999999996E-2</v>
      </c>
      <c r="S1132" s="20">
        <v>7.2397530000000003</v>
      </c>
      <c r="T1132" s="20">
        <v>0.30199999999999999</v>
      </c>
      <c r="U1132" s="20">
        <v>0.30499999999999999</v>
      </c>
      <c r="V1132" s="20">
        <f t="shared" si="34"/>
        <v>0.61072570429520001</v>
      </c>
      <c r="W1132" s="20">
        <f t="shared" si="35"/>
        <v>56.175111383274007</v>
      </c>
    </row>
    <row r="1133" spans="1:23" x14ac:dyDescent="0.25">
      <c r="A1133" s="18">
        <v>13591</v>
      </c>
      <c r="B1133" s="18">
        <v>13580</v>
      </c>
      <c r="C1133" s="18">
        <v>3100</v>
      </c>
      <c r="D1133" s="18">
        <v>3100</v>
      </c>
      <c r="E1133" s="18" t="s">
        <v>116</v>
      </c>
      <c r="F1133" s="18" t="s">
        <v>117</v>
      </c>
      <c r="G1133" s="19">
        <v>4.2282256197699999</v>
      </c>
      <c r="H1133" s="19">
        <v>1.7111000000000001</v>
      </c>
      <c r="I1133" s="18" t="s">
        <v>79</v>
      </c>
      <c r="J1133" s="18" t="s">
        <v>80</v>
      </c>
      <c r="K1133" s="18">
        <v>5</v>
      </c>
      <c r="L1133" s="18">
        <v>30</v>
      </c>
      <c r="M1133" s="18" t="s">
        <v>65</v>
      </c>
      <c r="N1133" s="18" t="s">
        <v>77</v>
      </c>
      <c r="O1133" s="18" t="s">
        <v>67</v>
      </c>
      <c r="P1133" s="19">
        <v>2984.4363766199999</v>
      </c>
      <c r="Q1133" s="19">
        <v>184180.77127200001</v>
      </c>
      <c r="R1133" s="20">
        <v>7.8370999999999996E-2</v>
      </c>
      <c r="S1133" s="20">
        <v>7.2397530000000003</v>
      </c>
      <c r="T1133" s="20">
        <v>0.30199999999999999</v>
      </c>
      <c r="U1133" s="20">
        <v>0.30499999999999999</v>
      </c>
      <c r="V1133" s="20">
        <f t="shared" si="34"/>
        <v>9.360223143379999E-2</v>
      </c>
      <c r="W1133" s="20">
        <f t="shared" si="35"/>
        <v>8.6096192440185018</v>
      </c>
    </row>
    <row r="1134" spans="1:23" x14ac:dyDescent="0.25">
      <c r="A1134" s="18">
        <v>13592</v>
      </c>
      <c r="B1134" s="18">
        <v>13581</v>
      </c>
      <c r="C1134" s="18">
        <v>3100</v>
      </c>
      <c r="D1134" s="18">
        <v>3100</v>
      </c>
      <c r="E1134" s="18" t="s">
        <v>116</v>
      </c>
      <c r="F1134" s="18" t="s">
        <v>117</v>
      </c>
      <c r="G1134" s="19">
        <v>0.330480286171</v>
      </c>
      <c r="H1134" s="19">
        <v>0.133741</v>
      </c>
      <c r="I1134" s="18" t="s">
        <v>79</v>
      </c>
      <c r="J1134" s="18" t="s">
        <v>80</v>
      </c>
      <c r="K1134" s="18">
        <v>5</v>
      </c>
      <c r="L1134" s="18">
        <v>30</v>
      </c>
      <c r="M1134" s="18" t="s">
        <v>65</v>
      </c>
      <c r="N1134" s="18" t="s">
        <v>77</v>
      </c>
      <c r="O1134" s="18" t="s">
        <v>67</v>
      </c>
      <c r="P1134" s="19">
        <v>696.18502270600004</v>
      </c>
      <c r="Q1134" s="19">
        <v>14395.663683299999</v>
      </c>
      <c r="R1134" s="20">
        <v>7.8370999999999996E-2</v>
      </c>
      <c r="S1134" s="20">
        <v>7.2397530000000003</v>
      </c>
      <c r="T1134" s="20">
        <v>0.30199999999999999</v>
      </c>
      <c r="U1134" s="20">
        <v>0.30499999999999999</v>
      </c>
      <c r="V1134" s="20">
        <f t="shared" si="34"/>
        <v>7.3160283058779987E-3</v>
      </c>
      <c r="W1134" s="20">
        <f t="shared" si="35"/>
        <v>0.67293500515123517</v>
      </c>
    </row>
    <row r="1135" spans="1:23" x14ac:dyDescent="0.25">
      <c r="A1135" s="18">
        <v>13593</v>
      </c>
      <c r="B1135" s="18">
        <v>13582</v>
      </c>
      <c r="C1135" s="18">
        <v>3100</v>
      </c>
      <c r="D1135" s="18">
        <v>3100</v>
      </c>
      <c r="E1135" s="18" t="s">
        <v>116</v>
      </c>
      <c r="F1135" s="18" t="s">
        <v>117</v>
      </c>
      <c r="G1135" s="19">
        <v>10.2680930776</v>
      </c>
      <c r="H1135" s="19">
        <v>4.1553500000000003</v>
      </c>
      <c r="I1135" s="18" t="s">
        <v>79</v>
      </c>
      <c r="J1135" s="18" t="s">
        <v>80</v>
      </c>
      <c r="K1135" s="18">
        <v>5</v>
      </c>
      <c r="L1135" s="18">
        <v>30</v>
      </c>
      <c r="M1135" s="18" t="s">
        <v>65</v>
      </c>
      <c r="N1135" s="18" t="s">
        <v>77</v>
      </c>
      <c r="O1135" s="18" t="s">
        <v>67</v>
      </c>
      <c r="P1135" s="19">
        <v>5882.0549943899996</v>
      </c>
      <c r="Q1135" s="19">
        <v>447276.34534900001</v>
      </c>
      <c r="R1135" s="20">
        <v>7.8370999999999996E-2</v>
      </c>
      <c r="S1135" s="20">
        <v>7.2397530000000003</v>
      </c>
      <c r="T1135" s="20">
        <v>0.30199999999999999</v>
      </c>
      <c r="U1135" s="20">
        <v>0.30499999999999999</v>
      </c>
      <c r="V1135" s="20">
        <f t="shared" si="34"/>
        <v>0.22730993652530002</v>
      </c>
      <c r="W1135" s="20">
        <f t="shared" si="35"/>
        <v>20.908176801842256</v>
      </c>
    </row>
    <row r="1136" spans="1:23" x14ac:dyDescent="0.25">
      <c r="A1136" s="18">
        <v>13594</v>
      </c>
      <c r="B1136" s="18">
        <v>13583</v>
      </c>
      <c r="C1136" s="18">
        <v>3100</v>
      </c>
      <c r="D1136" s="18">
        <v>3100</v>
      </c>
      <c r="E1136" s="18" t="s">
        <v>116</v>
      </c>
      <c r="F1136" s="18" t="s">
        <v>117</v>
      </c>
      <c r="G1136" s="19">
        <v>4.4141217181399997</v>
      </c>
      <c r="H1136" s="19">
        <v>1.78633</v>
      </c>
      <c r="I1136" s="18" t="s">
        <v>79</v>
      </c>
      <c r="J1136" s="18" t="s">
        <v>80</v>
      </c>
      <c r="K1136" s="18">
        <v>5</v>
      </c>
      <c r="L1136" s="18">
        <v>30</v>
      </c>
      <c r="M1136" s="18" t="s">
        <v>65</v>
      </c>
      <c r="N1136" s="18" t="s">
        <v>77</v>
      </c>
      <c r="O1136" s="18" t="s">
        <v>67</v>
      </c>
      <c r="P1136" s="19">
        <v>3451.3867205000001</v>
      </c>
      <c r="Q1136" s="19">
        <v>192278.372925</v>
      </c>
      <c r="R1136" s="20">
        <v>7.8370999999999996E-2</v>
      </c>
      <c r="S1136" s="20">
        <v>7.2397530000000003</v>
      </c>
      <c r="T1136" s="20">
        <v>0.30199999999999999</v>
      </c>
      <c r="U1136" s="20">
        <v>0.30499999999999999</v>
      </c>
      <c r="V1136" s="20">
        <f t="shared" si="34"/>
        <v>9.7717534964139985E-2</v>
      </c>
      <c r="W1136" s="20">
        <f t="shared" si="35"/>
        <v>8.9881486436605513</v>
      </c>
    </row>
    <row r="1137" spans="1:23" x14ac:dyDescent="0.25">
      <c r="A1137" s="18">
        <v>13595</v>
      </c>
      <c r="B1137" s="18">
        <v>13584</v>
      </c>
      <c r="C1137" s="18">
        <v>3100</v>
      </c>
      <c r="D1137" s="18">
        <v>3100</v>
      </c>
      <c r="E1137" s="18" t="s">
        <v>116</v>
      </c>
      <c r="F1137" s="18" t="s">
        <v>117</v>
      </c>
      <c r="G1137" s="19">
        <v>23.4768679785</v>
      </c>
      <c r="H1137" s="19">
        <v>9.50075</v>
      </c>
      <c r="I1137" s="18" t="s">
        <v>79</v>
      </c>
      <c r="J1137" s="18" t="s">
        <v>80</v>
      </c>
      <c r="K1137" s="18">
        <v>5</v>
      </c>
      <c r="L1137" s="18">
        <v>30</v>
      </c>
      <c r="M1137" s="18" t="s">
        <v>65</v>
      </c>
      <c r="N1137" s="18" t="s">
        <v>77</v>
      </c>
      <c r="O1137" s="18" t="s">
        <v>67</v>
      </c>
      <c r="P1137" s="19">
        <v>14819.129080299999</v>
      </c>
      <c r="Q1137" s="19">
        <v>1022648.27854</v>
      </c>
      <c r="R1137" s="20">
        <v>7.8370999999999996E-2</v>
      </c>
      <c r="S1137" s="20">
        <v>7.2397530000000003</v>
      </c>
      <c r="T1137" s="20">
        <v>0.30199999999999999</v>
      </c>
      <c r="U1137" s="20">
        <v>0.30499999999999999</v>
      </c>
      <c r="V1137" s="20">
        <f t="shared" si="34"/>
        <v>0.51971912821849986</v>
      </c>
      <c r="W1137" s="20">
        <f t="shared" si="35"/>
        <v>47.804242903751252</v>
      </c>
    </row>
    <row r="1138" spans="1:23" x14ac:dyDescent="0.25">
      <c r="A1138" s="18">
        <v>13596</v>
      </c>
      <c r="B1138" s="18">
        <v>13585</v>
      </c>
      <c r="C1138" s="18">
        <v>3100</v>
      </c>
      <c r="D1138" s="18">
        <v>3100</v>
      </c>
      <c r="E1138" s="18" t="s">
        <v>116</v>
      </c>
      <c r="F1138" s="18" t="s">
        <v>117</v>
      </c>
      <c r="G1138" s="19">
        <v>2.8915457127500002</v>
      </c>
      <c r="H1138" s="19">
        <v>1.1701699999999999</v>
      </c>
      <c r="I1138" s="18" t="s">
        <v>79</v>
      </c>
      <c r="J1138" s="18" t="s">
        <v>80</v>
      </c>
      <c r="K1138" s="18">
        <v>5</v>
      </c>
      <c r="L1138" s="18">
        <v>30</v>
      </c>
      <c r="M1138" s="18" t="s">
        <v>65</v>
      </c>
      <c r="N1138" s="18" t="s">
        <v>77</v>
      </c>
      <c r="O1138" s="18" t="s">
        <v>67</v>
      </c>
      <c r="P1138" s="19">
        <v>1458.49768791</v>
      </c>
      <c r="Q1138" s="19">
        <v>125955.227426</v>
      </c>
      <c r="R1138" s="20">
        <v>7.8370999999999996E-2</v>
      </c>
      <c r="S1138" s="20">
        <v>7.2397530000000003</v>
      </c>
      <c r="T1138" s="20">
        <v>0.30199999999999999</v>
      </c>
      <c r="U1138" s="20">
        <v>0.30499999999999999</v>
      </c>
      <c r="V1138" s="20">
        <f t="shared" si="34"/>
        <v>6.4011760362859993E-2</v>
      </c>
      <c r="W1138" s="20">
        <f t="shared" si="35"/>
        <v>5.887860528766951</v>
      </c>
    </row>
    <row r="1139" spans="1:23" x14ac:dyDescent="0.25">
      <c r="A1139" s="18">
        <v>13597</v>
      </c>
      <c r="B1139" s="18">
        <v>13586</v>
      </c>
      <c r="C1139" s="18">
        <v>3100</v>
      </c>
      <c r="D1139" s="18">
        <v>3100</v>
      </c>
      <c r="E1139" s="18" t="s">
        <v>116</v>
      </c>
      <c r="F1139" s="18" t="s">
        <v>117</v>
      </c>
      <c r="G1139" s="19">
        <v>88.675607868100002</v>
      </c>
      <c r="H1139" s="19">
        <v>35.8857</v>
      </c>
      <c r="I1139" s="18" t="s">
        <v>79</v>
      </c>
      <c r="J1139" s="18" t="s">
        <v>80</v>
      </c>
      <c r="K1139" s="18">
        <v>5</v>
      </c>
      <c r="L1139" s="18">
        <v>30</v>
      </c>
      <c r="M1139" s="18" t="s">
        <v>65</v>
      </c>
      <c r="N1139" s="18" t="s">
        <v>77</v>
      </c>
      <c r="O1139" s="18" t="s">
        <v>67</v>
      </c>
      <c r="P1139" s="19">
        <v>21201.5137034</v>
      </c>
      <c r="Q1139" s="19">
        <v>3862694.0279100002</v>
      </c>
      <c r="R1139" s="20">
        <v>7.8370999999999996E-2</v>
      </c>
      <c r="S1139" s="20">
        <v>7.2397530000000003</v>
      </c>
      <c r="T1139" s="20">
        <v>0.30199999999999999</v>
      </c>
      <c r="U1139" s="20">
        <v>0.30499999999999999</v>
      </c>
      <c r="V1139" s="20">
        <f t="shared" si="34"/>
        <v>1.9630539399006</v>
      </c>
      <c r="W1139" s="20">
        <f t="shared" si="35"/>
        <v>180.5635049413095</v>
      </c>
    </row>
    <row r="1140" spans="1:23" x14ac:dyDescent="0.25">
      <c r="A1140" s="18">
        <v>13598</v>
      </c>
      <c r="B1140" s="18">
        <v>13587</v>
      </c>
      <c r="C1140" s="18">
        <v>3100</v>
      </c>
      <c r="D1140" s="18">
        <v>3100</v>
      </c>
      <c r="E1140" s="18" t="s">
        <v>116</v>
      </c>
      <c r="F1140" s="18" t="s">
        <v>117</v>
      </c>
      <c r="G1140" s="19">
        <v>13.9977599595</v>
      </c>
      <c r="H1140" s="19">
        <v>5.6646900000000002</v>
      </c>
      <c r="I1140" s="18" t="s">
        <v>79</v>
      </c>
      <c r="J1140" s="18" t="s">
        <v>80</v>
      </c>
      <c r="K1140" s="18">
        <v>5</v>
      </c>
      <c r="L1140" s="18">
        <v>30</v>
      </c>
      <c r="M1140" s="18" t="s">
        <v>65</v>
      </c>
      <c r="N1140" s="18" t="s">
        <v>77</v>
      </c>
      <c r="O1140" s="18" t="s">
        <v>67</v>
      </c>
      <c r="P1140" s="19">
        <v>7025.1680153400002</v>
      </c>
      <c r="Q1140" s="19">
        <v>609739.98486800003</v>
      </c>
      <c r="R1140" s="20">
        <v>7.8370999999999996E-2</v>
      </c>
      <c r="S1140" s="20">
        <v>7.2397530000000003</v>
      </c>
      <c r="T1140" s="20">
        <v>0.30199999999999999</v>
      </c>
      <c r="U1140" s="20">
        <v>0.30499999999999999</v>
      </c>
      <c r="V1140" s="20">
        <f t="shared" si="34"/>
        <v>0.30987529915301998</v>
      </c>
      <c r="W1140" s="20">
        <f t="shared" si="35"/>
        <v>28.502614712991154</v>
      </c>
    </row>
    <row r="1141" spans="1:23" x14ac:dyDescent="0.25">
      <c r="A1141" s="18">
        <v>13599</v>
      </c>
      <c r="B1141" s="18">
        <v>13588</v>
      </c>
      <c r="C1141" s="18">
        <v>3100</v>
      </c>
      <c r="D1141" s="18">
        <v>3100</v>
      </c>
      <c r="E1141" s="18" t="s">
        <v>116</v>
      </c>
      <c r="F1141" s="18" t="s">
        <v>117</v>
      </c>
      <c r="G1141" s="19">
        <v>12.7978765713</v>
      </c>
      <c r="H1141" s="19">
        <v>5.1791200000000002</v>
      </c>
      <c r="I1141" s="18" t="s">
        <v>79</v>
      </c>
      <c r="J1141" s="18" t="s">
        <v>80</v>
      </c>
      <c r="K1141" s="18">
        <v>5</v>
      </c>
      <c r="L1141" s="18">
        <v>30</v>
      </c>
      <c r="M1141" s="18" t="s">
        <v>65</v>
      </c>
      <c r="N1141" s="18" t="s">
        <v>77</v>
      </c>
      <c r="O1141" s="18" t="s">
        <v>67</v>
      </c>
      <c r="P1141" s="19">
        <v>5185.2969998199997</v>
      </c>
      <c r="Q1141" s="19">
        <v>557473.27355000004</v>
      </c>
      <c r="R1141" s="20">
        <v>7.8370999999999996E-2</v>
      </c>
      <c r="S1141" s="20">
        <v>7.2397530000000003</v>
      </c>
      <c r="T1141" s="20">
        <v>0.30199999999999999</v>
      </c>
      <c r="U1141" s="20">
        <v>0.30499999999999999</v>
      </c>
      <c r="V1141" s="20">
        <f t="shared" si="34"/>
        <v>0.28331318383695997</v>
      </c>
      <c r="W1141" s="20">
        <f t="shared" si="35"/>
        <v>26.059406942365204</v>
      </c>
    </row>
    <row r="1142" spans="1:23" x14ac:dyDescent="0.25">
      <c r="A1142" s="18">
        <v>13600</v>
      </c>
      <c r="B1142" s="18">
        <v>13589</v>
      </c>
      <c r="C1142" s="18">
        <v>3100</v>
      </c>
      <c r="D1142" s="18">
        <v>3100</v>
      </c>
      <c r="E1142" s="18" t="s">
        <v>116</v>
      </c>
      <c r="F1142" s="18" t="s">
        <v>117</v>
      </c>
      <c r="G1142" s="19">
        <v>31.220762727899999</v>
      </c>
      <c r="H1142" s="19">
        <v>12.634600000000001</v>
      </c>
      <c r="I1142" s="18" t="s">
        <v>79</v>
      </c>
      <c r="J1142" s="18" t="s">
        <v>80</v>
      </c>
      <c r="K1142" s="18">
        <v>5</v>
      </c>
      <c r="L1142" s="18">
        <v>30</v>
      </c>
      <c r="M1142" s="18" t="s">
        <v>65</v>
      </c>
      <c r="N1142" s="18" t="s">
        <v>77</v>
      </c>
      <c r="O1142" s="18" t="s">
        <v>67</v>
      </c>
      <c r="P1142" s="19">
        <v>11007.3087775</v>
      </c>
      <c r="Q1142" s="19">
        <v>1359970.98453</v>
      </c>
      <c r="R1142" s="20">
        <v>7.8370999999999996E-2</v>
      </c>
      <c r="S1142" s="20">
        <v>7.2397530000000003</v>
      </c>
      <c r="T1142" s="20">
        <v>0.30199999999999999</v>
      </c>
      <c r="U1142" s="20">
        <v>0.30499999999999999</v>
      </c>
      <c r="V1142" s="20">
        <f t="shared" si="34"/>
        <v>0.69114999314680003</v>
      </c>
      <c r="W1142" s="20">
        <f t="shared" si="35"/>
        <v>63.572611361391012</v>
      </c>
    </row>
    <row r="1143" spans="1:23" x14ac:dyDescent="0.25">
      <c r="A1143" s="18">
        <v>13601</v>
      </c>
      <c r="B1143" s="18">
        <v>13590</v>
      </c>
      <c r="C1143" s="18">
        <v>3100</v>
      </c>
      <c r="D1143" s="18">
        <v>3100</v>
      </c>
      <c r="E1143" s="18" t="s">
        <v>116</v>
      </c>
      <c r="F1143" s="18" t="s">
        <v>117</v>
      </c>
      <c r="G1143" s="19">
        <v>3.1691139512299999</v>
      </c>
      <c r="H1143" s="19">
        <v>1.2824899999999999</v>
      </c>
      <c r="I1143" s="18" t="s">
        <v>79</v>
      </c>
      <c r="J1143" s="18" t="s">
        <v>80</v>
      </c>
      <c r="K1143" s="18">
        <v>5</v>
      </c>
      <c r="L1143" s="18">
        <v>30</v>
      </c>
      <c r="M1143" s="18" t="s">
        <v>65</v>
      </c>
      <c r="N1143" s="18" t="s">
        <v>77</v>
      </c>
      <c r="O1143" s="18" t="s">
        <v>67</v>
      </c>
      <c r="P1143" s="19">
        <v>1786.51061869</v>
      </c>
      <c r="Q1143" s="19">
        <v>138046.058685</v>
      </c>
      <c r="R1143" s="20">
        <v>7.8370999999999996E-2</v>
      </c>
      <c r="S1143" s="20">
        <v>7.2397530000000003</v>
      </c>
      <c r="T1143" s="20">
        <v>0.30199999999999999</v>
      </c>
      <c r="U1143" s="20">
        <v>0.30499999999999999</v>
      </c>
      <c r="V1143" s="20">
        <f t="shared" si="34"/>
        <v>7.015599660541999E-2</v>
      </c>
      <c r="W1143" s="20">
        <f t="shared" si="35"/>
        <v>6.4530130233541501</v>
      </c>
    </row>
    <row r="1144" spans="1:23" x14ac:dyDescent="0.25">
      <c r="A1144" s="18">
        <v>13602</v>
      </c>
      <c r="B1144" s="18">
        <v>13591</v>
      </c>
      <c r="C1144" s="18">
        <v>3100</v>
      </c>
      <c r="D1144" s="18">
        <v>3100</v>
      </c>
      <c r="E1144" s="18" t="s">
        <v>116</v>
      </c>
      <c r="F1144" s="18" t="s">
        <v>117</v>
      </c>
      <c r="G1144" s="19">
        <v>12.905658585599999</v>
      </c>
      <c r="H1144" s="19">
        <v>5.2227300000000003</v>
      </c>
      <c r="I1144" s="18" t="s">
        <v>79</v>
      </c>
      <c r="J1144" s="18" t="s">
        <v>80</v>
      </c>
      <c r="K1144" s="18">
        <v>5</v>
      </c>
      <c r="L1144" s="18">
        <v>30</v>
      </c>
      <c r="M1144" s="18" t="s">
        <v>65</v>
      </c>
      <c r="N1144" s="18" t="s">
        <v>77</v>
      </c>
      <c r="O1144" s="18" t="s">
        <v>67</v>
      </c>
      <c r="P1144" s="19">
        <v>7358.06191605</v>
      </c>
      <c r="Q1144" s="19">
        <v>562168.23930999998</v>
      </c>
      <c r="R1144" s="20">
        <v>7.8370999999999996E-2</v>
      </c>
      <c r="S1144" s="20">
        <v>7.2397530000000003</v>
      </c>
      <c r="T1144" s="20">
        <v>0.30199999999999999</v>
      </c>
      <c r="U1144" s="20">
        <v>0.30499999999999999</v>
      </c>
      <c r="V1144" s="20">
        <f t="shared" si="34"/>
        <v>0.28569877983533998</v>
      </c>
      <c r="W1144" s="20">
        <f t="shared" si="35"/>
        <v>26.278836254054553</v>
      </c>
    </row>
    <row r="1145" spans="1:23" x14ac:dyDescent="0.25">
      <c r="A1145" s="18">
        <v>13603</v>
      </c>
      <c r="B1145" s="18">
        <v>13592</v>
      </c>
      <c r="C1145" s="18">
        <v>3100</v>
      </c>
      <c r="D1145" s="18">
        <v>3100</v>
      </c>
      <c r="E1145" s="18" t="s">
        <v>116</v>
      </c>
      <c r="F1145" s="18" t="s">
        <v>117</v>
      </c>
      <c r="G1145" s="19">
        <v>56.493168187499997</v>
      </c>
      <c r="H1145" s="19">
        <v>22.861999999999998</v>
      </c>
      <c r="I1145" s="18" t="s">
        <v>79</v>
      </c>
      <c r="J1145" s="18" t="s">
        <v>80</v>
      </c>
      <c r="K1145" s="18">
        <v>5</v>
      </c>
      <c r="L1145" s="18">
        <v>30</v>
      </c>
      <c r="M1145" s="18" t="s">
        <v>65</v>
      </c>
      <c r="N1145" s="18" t="s">
        <v>77</v>
      </c>
      <c r="O1145" s="18" t="s">
        <v>67</v>
      </c>
      <c r="P1145" s="19">
        <v>10635.390602699999</v>
      </c>
      <c r="Q1145" s="19">
        <v>2460832.5628900002</v>
      </c>
      <c r="R1145" s="20">
        <v>7.8370999999999996E-2</v>
      </c>
      <c r="S1145" s="20">
        <v>7.2397530000000003</v>
      </c>
      <c r="T1145" s="20">
        <v>0.30199999999999999</v>
      </c>
      <c r="U1145" s="20">
        <v>0.30499999999999999</v>
      </c>
      <c r="V1145" s="20">
        <f t="shared" si="34"/>
        <v>1.2506190257959997</v>
      </c>
      <c r="W1145" s="20">
        <f t="shared" si="35"/>
        <v>115.03308699477</v>
      </c>
    </row>
    <row r="1146" spans="1:23" x14ac:dyDescent="0.25">
      <c r="A1146" s="18">
        <v>13604</v>
      </c>
      <c r="B1146" s="18">
        <v>13593</v>
      </c>
      <c r="C1146" s="18">
        <v>3100</v>
      </c>
      <c r="D1146" s="18">
        <v>3100</v>
      </c>
      <c r="E1146" s="18" t="s">
        <v>116</v>
      </c>
      <c r="F1146" s="18" t="s">
        <v>117</v>
      </c>
      <c r="G1146" s="19">
        <v>14.303371929200001</v>
      </c>
      <c r="H1146" s="19">
        <v>5.7883699999999996</v>
      </c>
      <c r="I1146" s="18" t="s">
        <v>79</v>
      </c>
      <c r="J1146" s="18" t="s">
        <v>80</v>
      </c>
      <c r="K1146" s="18">
        <v>5</v>
      </c>
      <c r="L1146" s="18">
        <v>30</v>
      </c>
      <c r="M1146" s="18" t="s">
        <v>65</v>
      </c>
      <c r="N1146" s="18" t="s">
        <v>77</v>
      </c>
      <c r="O1146" s="18" t="s">
        <v>67</v>
      </c>
      <c r="P1146" s="19">
        <v>7767.8249986999999</v>
      </c>
      <c r="Q1146" s="19">
        <v>623052.38901899999</v>
      </c>
      <c r="R1146" s="20">
        <v>7.8370999999999996E-2</v>
      </c>
      <c r="S1146" s="20">
        <v>7.2397530000000003</v>
      </c>
      <c r="T1146" s="20">
        <v>0.30199999999999999</v>
      </c>
      <c r="U1146" s="20">
        <v>0.30499999999999999</v>
      </c>
      <c r="V1146" s="20">
        <f t="shared" si="34"/>
        <v>0.31664096099845995</v>
      </c>
      <c r="W1146" s="20">
        <f t="shared" si="35"/>
        <v>29.12492650546395</v>
      </c>
    </row>
    <row r="1147" spans="1:23" x14ac:dyDescent="0.25">
      <c r="A1147" s="18">
        <v>13605</v>
      </c>
      <c r="B1147" s="18">
        <v>13594</v>
      </c>
      <c r="C1147" s="18">
        <v>3100</v>
      </c>
      <c r="D1147" s="18">
        <v>3100</v>
      </c>
      <c r="E1147" s="18" t="s">
        <v>116</v>
      </c>
      <c r="F1147" s="18" t="s">
        <v>117</v>
      </c>
      <c r="G1147" s="19">
        <v>29.914652062399998</v>
      </c>
      <c r="H1147" s="19">
        <v>12.106</v>
      </c>
      <c r="I1147" s="18" t="s">
        <v>79</v>
      </c>
      <c r="J1147" s="18" t="s">
        <v>80</v>
      </c>
      <c r="K1147" s="18">
        <v>5</v>
      </c>
      <c r="L1147" s="18">
        <v>30</v>
      </c>
      <c r="M1147" s="18" t="s">
        <v>65</v>
      </c>
      <c r="N1147" s="18" t="s">
        <v>77</v>
      </c>
      <c r="O1147" s="18" t="s">
        <v>67</v>
      </c>
      <c r="P1147" s="19">
        <v>6708.8662973700002</v>
      </c>
      <c r="Q1147" s="19">
        <v>1303077.0315099999</v>
      </c>
      <c r="R1147" s="20">
        <v>7.8370999999999996E-2</v>
      </c>
      <c r="S1147" s="20">
        <v>7.2397530000000003</v>
      </c>
      <c r="T1147" s="20">
        <v>0.30199999999999999</v>
      </c>
      <c r="U1147" s="20">
        <v>0.30499999999999999</v>
      </c>
      <c r="V1147" s="20">
        <f t="shared" si="34"/>
        <v>0.66223400954799994</v>
      </c>
      <c r="W1147" s="20">
        <f t="shared" si="35"/>
        <v>60.912892623510004</v>
      </c>
    </row>
    <row r="1148" spans="1:23" x14ac:dyDescent="0.25">
      <c r="A1148" s="18">
        <v>13606</v>
      </c>
      <c r="B1148" s="18">
        <v>13595</v>
      </c>
      <c r="C1148" s="18">
        <v>3100</v>
      </c>
      <c r="D1148" s="18">
        <v>3100</v>
      </c>
      <c r="E1148" s="18" t="s">
        <v>116</v>
      </c>
      <c r="F1148" s="18" t="s">
        <v>117</v>
      </c>
      <c r="G1148" s="19">
        <v>5.4623700892500002</v>
      </c>
      <c r="H1148" s="19">
        <v>2.2105399999999999</v>
      </c>
      <c r="I1148" s="18" t="s">
        <v>79</v>
      </c>
      <c r="J1148" s="18" t="s">
        <v>80</v>
      </c>
      <c r="K1148" s="18">
        <v>5</v>
      </c>
      <c r="L1148" s="18">
        <v>30</v>
      </c>
      <c r="M1148" s="18" t="s">
        <v>65</v>
      </c>
      <c r="N1148" s="18" t="s">
        <v>77</v>
      </c>
      <c r="O1148" s="18" t="s">
        <v>67</v>
      </c>
      <c r="P1148" s="19">
        <v>4074.43365653</v>
      </c>
      <c r="Q1148" s="19">
        <v>237939.88932700001</v>
      </c>
      <c r="R1148" s="20">
        <v>7.8370999999999996E-2</v>
      </c>
      <c r="S1148" s="20">
        <v>7.2397530000000003</v>
      </c>
      <c r="T1148" s="20">
        <v>0.30199999999999999</v>
      </c>
      <c r="U1148" s="20">
        <v>0.30499999999999999</v>
      </c>
      <c r="V1148" s="20">
        <f t="shared" si="34"/>
        <v>0.12092307677731999</v>
      </c>
      <c r="W1148" s="20">
        <f t="shared" si="35"/>
        <v>11.122615699650902</v>
      </c>
    </row>
    <row r="1149" spans="1:23" x14ac:dyDescent="0.25">
      <c r="A1149" s="18">
        <v>13607</v>
      </c>
      <c r="B1149" s="18">
        <v>13596</v>
      </c>
      <c r="C1149" s="18">
        <v>3100</v>
      </c>
      <c r="D1149" s="18">
        <v>3100</v>
      </c>
      <c r="E1149" s="18" t="s">
        <v>116</v>
      </c>
      <c r="F1149" s="18" t="s">
        <v>117</v>
      </c>
      <c r="G1149" s="19">
        <v>6.80559616663</v>
      </c>
      <c r="H1149" s="19">
        <v>2.75413</v>
      </c>
      <c r="I1149" s="18" t="s">
        <v>79</v>
      </c>
      <c r="J1149" s="18" t="s">
        <v>80</v>
      </c>
      <c r="K1149" s="18">
        <v>5</v>
      </c>
      <c r="L1149" s="18">
        <v>30</v>
      </c>
      <c r="M1149" s="18" t="s">
        <v>65</v>
      </c>
      <c r="N1149" s="18" t="s">
        <v>77</v>
      </c>
      <c r="O1149" s="18" t="s">
        <v>67</v>
      </c>
      <c r="P1149" s="19">
        <v>2116.64285565</v>
      </c>
      <c r="Q1149" s="19">
        <v>296450.58321200003</v>
      </c>
      <c r="R1149" s="20">
        <v>7.8370999999999996E-2</v>
      </c>
      <c r="S1149" s="20">
        <v>7.2397530000000003</v>
      </c>
      <c r="T1149" s="20">
        <v>0.30199999999999999</v>
      </c>
      <c r="U1149" s="20">
        <v>0.30499999999999999</v>
      </c>
      <c r="V1149" s="20">
        <f t="shared" si="34"/>
        <v>0.15065905771653998</v>
      </c>
      <c r="W1149" s="20">
        <f t="shared" si="35"/>
        <v>13.857758546273553</v>
      </c>
    </row>
    <row r="1150" spans="1:23" x14ac:dyDescent="0.25">
      <c r="A1150" s="18">
        <v>13608</v>
      </c>
      <c r="B1150" s="18">
        <v>13597</v>
      </c>
      <c r="C1150" s="18">
        <v>3100</v>
      </c>
      <c r="D1150" s="18">
        <v>3100</v>
      </c>
      <c r="E1150" s="18" t="s">
        <v>116</v>
      </c>
      <c r="F1150" s="18" t="s">
        <v>117</v>
      </c>
      <c r="G1150" s="19">
        <v>80.355647653299997</v>
      </c>
      <c r="H1150" s="19">
        <v>32.518799999999999</v>
      </c>
      <c r="I1150" s="18" t="s">
        <v>79</v>
      </c>
      <c r="J1150" s="18" t="s">
        <v>80</v>
      </c>
      <c r="K1150" s="18">
        <v>5</v>
      </c>
      <c r="L1150" s="18">
        <v>30</v>
      </c>
      <c r="M1150" s="18" t="s">
        <v>65</v>
      </c>
      <c r="N1150" s="18" t="s">
        <v>77</v>
      </c>
      <c r="O1150" s="18" t="s">
        <v>67</v>
      </c>
      <c r="P1150" s="19">
        <v>19859.6114333</v>
      </c>
      <c r="Q1150" s="19">
        <v>3500278.0106199998</v>
      </c>
      <c r="R1150" s="20">
        <v>7.8370999999999996E-2</v>
      </c>
      <c r="S1150" s="20">
        <v>7.2397530000000003</v>
      </c>
      <c r="T1150" s="20">
        <v>0.30199999999999999</v>
      </c>
      <c r="U1150" s="20">
        <v>0.30499999999999999</v>
      </c>
      <c r="V1150" s="20">
        <f t="shared" si="34"/>
        <v>1.7788745506103998</v>
      </c>
      <c r="W1150" s="20">
        <f t="shared" si="35"/>
        <v>163.62251550019801</v>
      </c>
    </row>
    <row r="1151" spans="1:23" x14ac:dyDescent="0.25">
      <c r="A1151" s="18">
        <v>13609</v>
      </c>
      <c r="B1151" s="18">
        <v>13598</v>
      </c>
      <c r="C1151" s="18">
        <v>3100</v>
      </c>
      <c r="D1151" s="18">
        <v>3100</v>
      </c>
      <c r="E1151" s="18" t="s">
        <v>116</v>
      </c>
      <c r="F1151" s="18" t="s">
        <v>117</v>
      </c>
      <c r="G1151" s="19">
        <v>20.356207632899999</v>
      </c>
      <c r="H1151" s="19">
        <v>8.2378599999999995</v>
      </c>
      <c r="I1151" s="18" t="s">
        <v>79</v>
      </c>
      <c r="J1151" s="18" t="s">
        <v>80</v>
      </c>
      <c r="K1151" s="18">
        <v>5</v>
      </c>
      <c r="L1151" s="18">
        <v>30</v>
      </c>
      <c r="M1151" s="18" t="s">
        <v>65</v>
      </c>
      <c r="N1151" s="18" t="s">
        <v>77</v>
      </c>
      <c r="O1151" s="18" t="s">
        <v>67</v>
      </c>
      <c r="P1151" s="19">
        <v>7837.9000333100003</v>
      </c>
      <c r="Q1151" s="19">
        <v>886712.85763099999</v>
      </c>
      <c r="R1151" s="20">
        <v>7.8370999999999996E-2</v>
      </c>
      <c r="S1151" s="20">
        <v>7.2397530000000003</v>
      </c>
      <c r="T1151" s="20">
        <v>0.30199999999999999</v>
      </c>
      <c r="U1151" s="20">
        <v>0.30499999999999999</v>
      </c>
      <c r="V1151" s="20">
        <f t="shared" si="34"/>
        <v>0.45063530958987991</v>
      </c>
      <c r="W1151" s="20">
        <f t="shared" si="35"/>
        <v>41.4498497957631</v>
      </c>
    </row>
    <row r="1152" spans="1:23" x14ac:dyDescent="0.25">
      <c r="A1152" s="18">
        <v>13610</v>
      </c>
      <c r="B1152" s="18">
        <v>13599</v>
      </c>
      <c r="C1152" s="18">
        <v>3100</v>
      </c>
      <c r="D1152" s="18">
        <v>3100</v>
      </c>
      <c r="E1152" s="18" t="s">
        <v>116</v>
      </c>
      <c r="F1152" s="18" t="s">
        <v>117</v>
      </c>
      <c r="G1152" s="19">
        <v>20.054339559399999</v>
      </c>
      <c r="H1152" s="19">
        <v>8.1157000000000004</v>
      </c>
      <c r="I1152" s="18" t="s">
        <v>79</v>
      </c>
      <c r="J1152" s="18" t="s">
        <v>80</v>
      </c>
      <c r="K1152" s="18">
        <v>5</v>
      </c>
      <c r="L1152" s="18">
        <v>30</v>
      </c>
      <c r="M1152" s="18" t="s">
        <v>65</v>
      </c>
      <c r="N1152" s="18" t="s">
        <v>77</v>
      </c>
      <c r="O1152" s="18" t="s">
        <v>67</v>
      </c>
      <c r="P1152" s="19">
        <v>9621.9273800400006</v>
      </c>
      <c r="Q1152" s="19">
        <v>873563.53694300004</v>
      </c>
      <c r="R1152" s="20">
        <v>7.8370999999999996E-2</v>
      </c>
      <c r="S1152" s="20">
        <v>7.2397530000000003</v>
      </c>
      <c r="T1152" s="20">
        <v>0.30199999999999999</v>
      </c>
      <c r="U1152" s="20">
        <v>0.30499999999999999</v>
      </c>
      <c r="V1152" s="20">
        <f t="shared" si="34"/>
        <v>0.44395279624059997</v>
      </c>
      <c r="W1152" s="20">
        <f t="shared" si="35"/>
        <v>40.835186078359506</v>
      </c>
    </row>
    <row r="1153" spans="1:23" x14ac:dyDescent="0.25">
      <c r="A1153" s="18">
        <v>13611</v>
      </c>
      <c r="B1153" s="18">
        <v>13600</v>
      </c>
      <c r="C1153" s="18">
        <v>3100</v>
      </c>
      <c r="D1153" s="18">
        <v>3100</v>
      </c>
      <c r="E1153" s="18" t="s">
        <v>116</v>
      </c>
      <c r="F1153" s="18" t="s">
        <v>117</v>
      </c>
      <c r="G1153" s="19">
        <v>32.098665198799999</v>
      </c>
      <c r="H1153" s="19">
        <v>12.9899</v>
      </c>
      <c r="I1153" s="18" t="s">
        <v>79</v>
      </c>
      <c r="J1153" s="18" t="s">
        <v>80</v>
      </c>
      <c r="K1153" s="18">
        <v>5</v>
      </c>
      <c r="L1153" s="18">
        <v>30</v>
      </c>
      <c r="M1153" s="18" t="s">
        <v>65</v>
      </c>
      <c r="N1153" s="18" t="s">
        <v>77</v>
      </c>
      <c r="O1153" s="18" t="s">
        <v>67</v>
      </c>
      <c r="P1153" s="19">
        <v>9671.2226997100006</v>
      </c>
      <c r="Q1153" s="19">
        <v>1398212.2631999999</v>
      </c>
      <c r="R1153" s="20">
        <v>7.8370999999999996E-2</v>
      </c>
      <c r="S1153" s="20">
        <v>7.2397530000000003</v>
      </c>
      <c r="T1153" s="20">
        <v>0.30199999999999999</v>
      </c>
      <c r="U1153" s="20">
        <v>0.30499999999999999</v>
      </c>
      <c r="V1153" s="20">
        <f t="shared" si="34"/>
        <v>0.7105859541242</v>
      </c>
      <c r="W1153" s="20">
        <f t="shared" si="35"/>
        <v>65.360348908816505</v>
      </c>
    </row>
    <row r="1154" spans="1:23" x14ac:dyDescent="0.25">
      <c r="A1154" s="18">
        <v>13612</v>
      </c>
      <c r="B1154" s="18">
        <v>13601</v>
      </c>
      <c r="C1154" s="18">
        <v>3100</v>
      </c>
      <c r="D1154" s="18">
        <v>3100</v>
      </c>
      <c r="E1154" s="18" t="s">
        <v>116</v>
      </c>
      <c r="F1154" s="18" t="s">
        <v>117</v>
      </c>
      <c r="G1154" s="19">
        <v>75.911592575499995</v>
      </c>
      <c r="H1154" s="19">
        <v>30.720300000000002</v>
      </c>
      <c r="I1154" s="18" t="s">
        <v>79</v>
      </c>
      <c r="J1154" s="18" t="s">
        <v>80</v>
      </c>
      <c r="K1154" s="18">
        <v>5</v>
      </c>
      <c r="L1154" s="18">
        <v>30</v>
      </c>
      <c r="M1154" s="18" t="s">
        <v>65</v>
      </c>
      <c r="N1154" s="18" t="s">
        <v>77</v>
      </c>
      <c r="O1154" s="18" t="s">
        <v>67</v>
      </c>
      <c r="P1154" s="19">
        <v>18318.056198900002</v>
      </c>
      <c r="Q1154" s="19">
        <v>3306695.7457599998</v>
      </c>
      <c r="R1154" s="20">
        <v>7.8370999999999996E-2</v>
      </c>
      <c r="S1154" s="20">
        <v>7.2397530000000003</v>
      </c>
      <c r="T1154" s="20">
        <v>0.30199999999999999</v>
      </c>
      <c r="U1154" s="20">
        <v>0.30499999999999999</v>
      </c>
      <c r="V1154" s="20">
        <f t="shared" si="34"/>
        <v>1.6804912806473999</v>
      </c>
      <c r="W1154" s="20">
        <f t="shared" si="35"/>
        <v>154.57313193970052</v>
      </c>
    </row>
    <row r="1155" spans="1:23" x14ac:dyDescent="0.25">
      <c r="A1155" s="18">
        <v>13613</v>
      </c>
      <c r="B1155" s="18">
        <v>13602</v>
      </c>
      <c r="C1155" s="18">
        <v>3100</v>
      </c>
      <c r="D1155" s="18">
        <v>3100</v>
      </c>
      <c r="E1155" s="18" t="s">
        <v>116</v>
      </c>
      <c r="F1155" s="18" t="s">
        <v>117</v>
      </c>
      <c r="G1155" s="19">
        <v>24.548676538399999</v>
      </c>
      <c r="H1155" s="19">
        <v>9.9344999999999999</v>
      </c>
      <c r="I1155" s="18" t="s">
        <v>79</v>
      </c>
      <c r="J1155" s="18" t="s">
        <v>80</v>
      </c>
      <c r="K1155" s="18">
        <v>5</v>
      </c>
      <c r="L1155" s="18">
        <v>30</v>
      </c>
      <c r="M1155" s="18" t="s">
        <v>65</v>
      </c>
      <c r="N1155" s="18" t="s">
        <v>77</v>
      </c>
      <c r="O1155" s="18" t="s">
        <v>67</v>
      </c>
      <c r="P1155" s="19">
        <v>4089.4099743800002</v>
      </c>
      <c r="Q1155" s="19">
        <v>1069336.07265</v>
      </c>
      <c r="R1155" s="20">
        <v>7.8370999999999996E-2</v>
      </c>
      <c r="S1155" s="20">
        <v>7.2397530000000003</v>
      </c>
      <c r="T1155" s="20">
        <v>0.30199999999999999</v>
      </c>
      <c r="U1155" s="20">
        <v>0.30499999999999999</v>
      </c>
      <c r="V1155" s="20">
        <f t="shared" ref="V1155:V1218" si="36">H1155*R1155*(1-T1155)</f>
        <v>0.54344653625099992</v>
      </c>
      <c r="W1155" s="20">
        <f t="shared" ref="W1155:W1218" si="37">H1155*S1155*(1-U1155)</f>
        <v>49.986711694057512</v>
      </c>
    </row>
    <row r="1156" spans="1:23" x14ac:dyDescent="0.25">
      <c r="A1156" s="18">
        <v>13614</v>
      </c>
      <c r="B1156" s="18">
        <v>13603</v>
      </c>
      <c r="C1156" s="18">
        <v>3100</v>
      </c>
      <c r="D1156" s="18">
        <v>3100</v>
      </c>
      <c r="E1156" s="18" t="s">
        <v>116</v>
      </c>
      <c r="F1156" s="18" t="s">
        <v>117</v>
      </c>
      <c r="G1156" s="19">
        <v>7.7833472439899998</v>
      </c>
      <c r="H1156" s="19">
        <v>3.14981</v>
      </c>
      <c r="I1156" s="18" t="s">
        <v>79</v>
      </c>
      <c r="J1156" s="18" t="s">
        <v>80</v>
      </c>
      <c r="K1156" s="18">
        <v>5</v>
      </c>
      <c r="L1156" s="18">
        <v>30</v>
      </c>
      <c r="M1156" s="18" t="s">
        <v>65</v>
      </c>
      <c r="N1156" s="18" t="s">
        <v>77</v>
      </c>
      <c r="O1156" s="18" t="s">
        <v>67</v>
      </c>
      <c r="P1156" s="19">
        <v>6862.7787648499998</v>
      </c>
      <c r="Q1156" s="19">
        <v>339041.24977900001</v>
      </c>
      <c r="R1156" s="20">
        <v>7.8370999999999996E-2</v>
      </c>
      <c r="S1156" s="20">
        <v>7.2397530000000003</v>
      </c>
      <c r="T1156" s="20">
        <v>0.30199999999999999</v>
      </c>
      <c r="U1156" s="20">
        <v>0.30499999999999999</v>
      </c>
      <c r="V1156" s="20">
        <f t="shared" si="36"/>
        <v>0.17230392413797999</v>
      </c>
      <c r="W1156" s="20">
        <f t="shared" si="37"/>
        <v>15.848673245866353</v>
      </c>
    </row>
    <row r="1157" spans="1:23" x14ac:dyDescent="0.25">
      <c r="A1157" s="18">
        <v>13615</v>
      </c>
      <c r="B1157" s="18">
        <v>13604</v>
      </c>
      <c r="C1157" s="18">
        <v>3100</v>
      </c>
      <c r="D1157" s="18">
        <v>3100</v>
      </c>
      <c r="E1157" s="18" t="s">
        <v>116</v>
      </c>
      <c r="F1157" s="18" t="s">
        <v>117</v>
      </c>
      <c r="G1157" s="19">
        <v>23.662728848299999</v>
      </c>
      <c r="H1157" s="19">
        <v>9.5759699999999999</v>
      </c>
      <c r="I1157" s="18" t="s">
        <v>79</v>
      </c>
      <c r="J1157" s="18" t="s">
        <v>80</v>
      </c>
      <c r="K1157" s="18">
        <v>5</v>
      </c>
      <c r="L1157" s="18">
        <v>30</v>
      </c>
      <c r="M1157" s="18" t="s">
        <v>65</v>
      </c>
      <c r="N1157" s="18" t="s">
        <v>77</v>
      </c>
      <c r="O1157" s="18" t="s">
        <v>67</v>
      </c>
      <c r="P1157" s="19">
        <v>7591.3354335699996</v>
      </c>
      <c r="Q1157" s="19">
        <v>1030744.34564</v>
      </c>
      <c r="R1157" s="20">
        <v>7.8370999999999996E-2</v>
      </c>
      <c r="S1157" s="20">
        <v>7.2397530000000003</v>
      </c>
      <c r="T1157" s="20">
        <v>0.30199999999999999</v>
      </c>
      <c r="U1157" s="20">
        <v>0.30499999999999999</v>
      </c>
      <c r="V1157" s="20">
        <f t="shared" si="36"/>
        <v>0.52383388471925996</v>
      </c>
      <c r="W1157" s="20">
        <f t="shared" si="37"/>
        <v>48.18272198710995</v>
      </c>
    </row>
    <row r="1158" spans="1:23" x14ac:dyDescent="0.25">
      <c r="A1158" s="18">
        <v>13616</v>
      </c>
      <c r="B1158" s="18">
        <v>13605</v>
      </c>
      <c r="C1158" s="18">
        <v>3100</v>
      </c>
      <c r="D1158" s="18">
        <v>3100</v>
      </c>
      <c r="E1158" s="18" t="s">
        <v>116</v>
      </c>
      <c r="F1158" s="18" t="s">
        <v>117</v>
      </c>
      <c r="G1158" s="19">
        <v>19.500932046300001</v>
      </c>
      <c r="H1158" s="19">
        <v>7.89175</v>
      </c>
      <c r="I1158" s="18" t="s">
        <v>79</v>
      </c>
      <c r="J1158" s="18" t="s">
        <v>80</v>
      </c>
      <c r="K1158" s="18">
        <v>5</v>
      </c>
      <c r="L1158" s="18">
        <v>30</v>
      </c>
      <c r="M1158" s="18" t="s">
        <v>65</v>
      </c>
      <c r="N1158" s="18" t="s">
        <v>77</v>
      </c>
      <c r="O1158" s="18" t="s">
        <v>67</v>
      </c>
      <c r="P1158" s="19">
        <v>4219.3896858099997</v>
      </c>
      <c r="Q1158" s="19">
        <v>849457.20209899999</v>
      </c>
      <c r="R1158" s="20">
        <v>7.8370999999999996E-2</v>
      </c>
      <c r="S1158" s="20">
        <v>7.2397530000000003</v>
      </c>
      <c r="T1158" s="20">
        <v>0.30199999999999999</v>
      </c>
      <c r="U1158" s="20">
        <v>0.30499999999999999</v>
      </c>
      <c r="V1158" s="20">
        <f t="shared" si="36"/>
        <v>0.43170206879649997</v>
      </c>
      <c r="W1158" s="20">
        <f t="shared" si="37"/>
        <v>39.708352912736252</v>
      </c>
    </row>
    <row r="1159" spans="1:23" x14ac:dyDescent="0.25">
      <c r="A1159" s="18">
        <v>13617</v>
      </c>
      <c r="B1159" s="18">
        <v>13606</v>
      </c>
      <c r="C1159" s="18">
        <v>3100</v>
      </c>
      <c r="D1159" s="18">
        <v>3100</v>
      </c>
      <c r="E1159" s="18" t="s">
        <v>116</v>
      </c>
      <c r="F1159" s="18" t="s">
        <v>117</v>
      </c>
      <c r="G1159" s="19">
        <v>28.6155236245</v>
      </c>
      <c r="H1159" s="19">
        <v>11.580299999999999</v>
      </c>
      <c r="I1159" s="18" t="s">
        <v>79</v>
      </c>
      <c r="J1159" s="18" t="s">
        <v>80</v>
      </c>
      <c r="K1159" s="18">
        <v>5</v>
      </c>
      <c r="L1159" s="18">
        <v>30</v>
      </c>
      <c r="M1159" s="18" t="s">
        <v>65</v>
      </c>
      <c r="N1159" s="18" t="s">
        <v>77</v>
      </c>
      <c r="O1159" s="18" t="s">
        <v>67</v>
      </c>
      <c r="P1159" s="19">
        <v>4883.5854593000004</v>
      </c>
      <c r="Q1159" s="19">
        <v>1246487.22312</v>
      </c>
      <c r="R1159" s="20">
        <v>7.8370999999999996E-2</v>
      </c>
      <c r="S1159" s="20">
        <v>7.2397530000000003</v>
      </c>
      <c r="T1159" s="20">
        <v>0.30199999999999999</v>
      </c>
      <c r="U1159" s="20">
        <v>0.30499999999999999</v>
      </c>
      <c r="V1159" s="20">
        <f t="shared" si="36"/>
        <v>0.63347666452739992</v>
      </c>
      <c r="W1159" s="20">
        <f t="shared" si="37"/>
        <v>58.267765607800506</v>
      </c>
    </row>
    <row r="1160" spans="1:23" x14ac:dyDescent="0.25">
      <c r="A1160" s="18">
        <v>13618</v>
      </c>
      <c r="B1160" s="18">
        <v>13607</v>
      </c>
      <c r="C1160" s="18">
        <v>3100</v>
      </c>
      <c r="D1160" s="18">
        <v>3100</v>
      </c>
      <c r="E1160" s="18" t="s">
        <v>116</v>
      </c>
      <c r="F1160" s="18" t="s">
        <v>117</v>
      </c>
      <c r="G1160" s="19">
        <v>28.819489337699999</v>
      </c>
      <c r="H1160" s="19">
        <v>11.662800000000001</v>
      </c>
      <c r="I1160" s="18" t="s">
        <v>79</v>
      </c>
      <c r="J1160" s="18" t="s">
        <v>80</v>
      </c>
      <c r="K1160" s="18">
        <v>5</v>
      </c>
      <c r="L1160" s="18">
        <v>30</v>
      </c>
      <c r="M1160" s="18" t="s">
        <v>65</v>
      </c>
      <c r="N1160" s="18" t="s">
        <v>77</v>
      </c>
      <c r="O1160" s="18" t="s">
        <v>67</v>
      </c>
      <c r="P1160" s="19">
        <v>8828.9366338700002</v>
      </c>
      <c r="Q1160" s="19">
        <v>1255371.93405</v>
      </c>
      <c r="R1160" s="20">
        <v>7.8370999999999996E-2</v>
      </c>
      <c r="S1160" s="20">
        <v>7.2397530000000003</v>
      </c>
      <c r="T1160" s="20">
        <v>0.30199999999999999</v>
      </c>
      <c r="U1160" s="20">
        <v>0.30499999999999999</v>
      </c>
      <c r="V1160" s="20">
        <f t="shared" si="36"/>
        <v>0.63798965856239997</v>
      </c>
      <c r="W1160" s="20">
        <f t="shared" si="37"/>
        <v>58.682874945438016</v>
      </c>
    </row>
    <row r="1161" spans="1:23" x14ac:dyDescent="0.25">
      <c r="A1161" s="18">
        <v>13619</v>
      </c>
      <c r="B1161" s="18">
        <v>13608</v>
      </c>
      <c r="C1161" s="18">
        <v>3100</v>
      </c>
      <c r="D1161" s="18">
        <v>3100</v>
      </c>
      <c r="E1161" s="18" t="s">
        <v>116</v>
      </c>
      <c r="F1161" s="18" t="s">
        <v>117</v>
      </c>
      <c r="G1161" s="19">
        <v>65.119758128499996</v>
      </c>
      <c r="H1161" s="19">
        <v>26.353000000000002</v>
      </c>
      <c r="I1161" s="18" t="s">
        <v>79</v>
      </c>
      <c r="J1161" s="18" t="s">
        <v>80</v>
      </c>
      <c r="K1161" s="18">
        <v>5</v>
      </c>
      <c r="L1161" s="18">
        <v>30</v>
      </c>
      <c r="M1161" s="18" t="s">
        <v>65</v>
      </c>
      <c r="N1161" s="18" t="s">
        <v>77</v>
      </c>
      <c r="O1161" s="18" t="s">
        <v>67</v>
      </c>
      <c r="P1161" s="19">
        <v>15505.3501916</v>
      </c>
      <c r="Q1161" s="19">
        <v>2836605.3176199999</v>
      </c>
      <c r="R1161" s="20">
        <v>7.8370999999999996E-2</v>
      </c>
      <c r="S1161" s="20">
        <v>7.2397530000000003</v>
      </c>
      <c r="T1161" s="20">
        <v>0.30199999999999999</v>
      </c>
      <c r="U1161" s="20">
        <v>0.30499999999999999</v>
      </c>
      <c r="V1161" s="20">
        <f t="shared" si="36"/>
        <v>1.441587052174</v>
      </c>
      <c r="W1161" s="20">
        <f t="shared" si="37"/>
        <v>132.59850151225504</v>
      </c>
    </row>
    <row r="1162" spans="1:23" x14ac:dyDescent="0.25">
      <c r="A1162" s="18">
        <v>13620</v>
      </c>
      <c r="B1162" s="18">
        <v>13609</v>
      </c>
      <c r="C1162" s="18">
        <v>3100</v>
      </c>
      <c r="D1162" s="18">
        <v>3100</v>
      </c>
      <c r="E1162" s="18" t="s">
        <v>116</v>
      </c>
      <c r="F1162" s="18" t="s">
        <v>117</v>
      </c>
      <c r="G1162" s="19">
        <v>115.04889264000001</v>
      </c>
      <c r="H1162" s="19">
        <v>46.558599999999998</v>
      </c>
      <c r="I1162" s="18" t="s">
        <v>79</v>
      </c>
      <c r="J1162" s="18" t="s">
        <v>80</v>
      </c>
      <c r="K1162" s="18">
        <v>5</v>
      </c>
      <c r="L1162" s="18">
        <v>30</v>
      </c>
      <c r="M1162" s="18" t="s">
        <v>65</v>
      </c>
      <c r="N1162" s="18" t="s">
        <v>77</v>
      </c>
      <c r="O1162" s="18" t="s">
        <v>67</v>
      </c>
      <c r="P1162" s="19">
        <v>19358.9383805</v>
      </c>
      <c r="Q1162" s="19">
        <v>5011509.7172900001</v>
      </c>
      <c r="R1162" s="20">
        <v>7.8370999999999996E-2</v>
      </c>
      <c r="S1162" s="20">
        <v>7.2397530000000003</v>
      </c>
      <c r="T1162" s="20">
        <v>0.30199999999999999</v>
      </c>
      <c r="U1162" s="20">
        <v>0.30499999999999999</v>
      </c>
      <c r="V1162" s="20">
        <f t="shared" si="36"/>
        <v>2.5468931403387995</v>
      </c>
      <c r="W1162" s="20">
        <f t="shared" si="37"/>
        <v>234.26557099793101</v>
      </c>
    </row>
    <row r="1163" spans="1:23" x14ac:dyDescent="0.25">
      <c r="A1163" s="18">
        <v>13621</v>
      </c>
      <c r="B1163" s="18">
        <v>13610</v>
      </c>
      <c r="C1163" s="18">
        <v>3100</v>
      </c>
      <c r="D1163" s="18">
        <v>3100</v>
      </c>
      <c r="E1163" s="18" t="s">
        <v>116</v>
      </c>
      <c r="F1163" s="18" t="s">
        <v>117</v>
      </c>
      <c r="G1163" s="19">
        <v>18.477947014000002</v>
      </c>
      <c r="H1163" s="19">
        <v>7.47776</v>
      </c>
      <c r="I1163" s="18" t="s">
        <v>79</v>
      </c>
      <c r="J1163" s="18" t="s">
        <v>80</v>
      </c>
      <c r="K1163" s="18">
        <v>5</v>
      </c>
      <c r="L1163" s="18">
        <v>30</v>
      </c>
      <c r="M1163" s="18" t="s">
        <v>65</v>
      </c>
      <c r="N1163" s="18" t="s">
        <v>77</v>
      </c>
      <c r="O1163" s="18" t="s">
        <v>67</v>
      </c>
      <c r="P1163" s="19">
        <v>5882.6377081999999</v>
      </c>
      <c r="Q1163" s="19">
        <v>804896.15233499999</v>
      </c>
      <c r="R1163" s="20">
        <v>7.8370999999999996E-2</v>
      </c>
      <c r="S1163" s="20">
        <v>7.2397530000000003</v>
      </c>
      <c r="T1163" s="20">
        <v>0.30199999999999999</v>
      </c>
      <c r="U1163" s="20">
        <v>0.30499999999999999</v>
      </c>
      <c r="V1163" s="20">
        <f t="shared" si="36"/>
        <v>0.40905559121407997</v>
      </c>
      <c r="W1163" s="20">
        <f t="shared" si="37"/>
        <v>37.625309098329609</v>
      </c>
    </row>
    <row r="1164" spans="1:23" x14ac:dyDescent="0.25">
      <c r="A1164" s="18">
        <v>13622</v>
      </c>
      <c r="B1164" s="18">
        <v>13611</v>
      </c>
      <c r="C1164" s="18">
        <v>3100</v>
      </c>
      <c r="D1164" s="18">
        <v>3100</v>
      </c>
      <c r="E1164" s="18" t="s">
        <v>116</v>
      </c>
      <c r="F1164" s="18" t="s">
        <v>117</v>
      </c>
      <c r="G1164" s="19">
        <v>46.531020951400002</v>
      </c>
      <c r="H1164" s="19">
        <v>18.830400000000001</v>
      </c>
      <c r="I1164" s="18" t="s">
        <v>79</v>
      </c>
      <c r="J1164" s="18" t="s">
        <v>80</v>
      </c>
      <c r="K1164" s="18">
        <v>5</v>
      </c>
      <c r="L1164" s="18">
        <v>30</v>
      </c>
      <c r="M1164" s="18" t="s">
        <v>65</v>
      </c>
      <c r="N1164" s="18" t="s">
        <v>77</v>
      </c>
      <c r="O1164" s="18" t="s">
        <v>67</v>
      </c>
      <c r="P1164" s="19">
        <v>9584.4878952100007</v>
      </c>
      <c r="Q1164" s="19">
        <v>2026883.16509</v>
      </c>
      <c r="R1164" s="20">
        <v>7.8370999999999996E-2</v>
      </c>
      <c r="S1164" s="20">
        <v>7.2397530000000003</v>
      </c>
      <c r="T1164" s="20">
        <v>0.30199999999999999</v>
      </c>
      <c r="U1164" s="20">
        <v>0.30499999999999999</v>
      </c>
      <c r="V1164" s="20">
        <f t="shared" si="36"/>
        <v>1.0300785803232</v>
      </c>
      <c r="W1164" s="20">
        <f t="shared" si="37"/>
        <v>94.747574199384005</v>
      </c>
    </row>
    <row r="1165" spans="1:23" x14ac:dyDescent="0.25">
      <c r="A1165" s="18">
        <v>13623</v>
      </c>
      <c r="B1165" s="18">
        <v>13612</v>
      </c>
      <c r="C1165" s="18">
        <v>3100</v>
      </c>
      <c r="D1165" s="18">
        <v>3100</v>
      </c>
      <c r="E1165" s="18" t="s">
        <v>116</v>
      </c>
      <c r="F1165" s="18" t="s">
        <v>117</v>
      </c>
      <c r="G1165" s="19">
        <v>48.954148642100002</v>
      </c>
      <c r="H1165" s="19">
        <v>19.811</v>
      </c>
      <c r="I1165" s="18" t="s">
        <v>79</v>
      </c>
      <c r="J1165" s="18" t="s">
        <v>80</v>
      </c>
      <c r="K1165" s="18">
        <v>5</v>
      </c>
      <c r="L1165" s="18">
        <v>30</v>
      </c>
      <c r="M1165" s="18" t="s">
        <v>65</v>
      </c>
      <c r="N1165" s="18" t="s">
        <v>77</v>
      </c>
      <c r="O1165" s="18" t="s">
        <v>67</v>
      </c>
      <c r="P1165" s="19">
        <v>13316.3796919</v>
      </c>
      <c r="Q1165" s="19">
        <v>2132434.1850899998</v>
      </c>
      <c r="R1165" s="20">
        <v>7.8370999999999996E-2</v>
      </c>
      <c r="S1165" s="20">
        <v>7.2397530000000003</v>
      </c>
      <c r="T1165" s="20">
        <v>0.30199999999999999</v>
      </c>
      <c r="U1165" s="20">
        <v>0.30499999999999999</v>
      </c>
      <c r="V1165" s="20">
        <f t="shared" si="36"/>
        <v>1.0837203009379999</v>
      </c>
      <c r="W1165" s="20">
        <f t="shared" si="37"/>
        <v>99.681588944685018</v>
      </c>
    </row>
    <row r="1166" spans="1:23" x14ac:dyDescent="0.25">
      <c r="A1166" s="18">
        <v>13624</v>
      </c>
      <c r="B1166" s="18">
        <v>13613</v>
      </c>
      <c r="C1166" s="18">
        <v>3100</v>
      </c>
      <c r="D1166" s="18">
        <v>3100</v>
      </c>
      <c r="E1166" s="18" t="s">
        <v>116</v>
      </c>
      <c r="F1166" s="18" t="s">
        <v>117</v>
      </c>
      <c r="G1166" s="19">
        <v>341.44402493199999</v>
      </c>
      <c r="H1166" s="19">
        <v>138.17699999999999</v>
      </c>
      <c r="I1166" s="18" t="s">
        <v>79</v>
      </c>
      <c r="J1166" s="18" t="s">
        <v>80</v>
      </c>
      <c r="K1166" s="18">
        <v>5</v>
      </c>
      <c r="L1166" s="18">
        <v>30</v>
      </c>
      <c r="M1166" s="18" t="s">
        <v>65</v>
      </c>
      <c r="N1166" s="18" t="s">
        <v>77</v>
      </c>
      <c r="O1166" s="18" t="s">
        <v>67</v>
      </c>
      <c r="P1166" s="19">
        <v>64146.824684500003</v>
      </c>
      <c r="Q1166" s="19">
        <v>14873242.232899999</v>
      </c>
      <c r="R1166" s="20">
        <v>7.8370999999999996E-2</v>
      </c>
      <c r="S1166" s="20">
        <v>7.2397530000000003</v>
      </c>
      <c r="T1166" s="20">
        <v>0.30199999999999999</v>
      </c>
      <c r="U1166" s="20">
        <v>0.30499999999999999</v>
      </c>
      <c r="V1166" s="20">
        <f t="shared" si="36"/>
        <v>7.5586906275659986</v>
      </c>
      <c r="W1166" s="20">
        <f t="shared" si="37"/>
        <v>695.25530844529499</v>
      </c>
    </row>
    <row r="1167" spans="1:23" x14ac:dyDescent="0.25">
      <c r="A1167" s="18">
        <v>13625</v>
      </c>
      <c r="B1167" s="18">
        <v>13614</v>
      </c>
      <c r="C1167" s="18">
        <v>3100</v>
      </c>
      <c r="D1167" s="18">
        <v>3100</v>
      </c>
      <c r="E1167" s="18" t="s">
        <v>116</v>
      </c>
      <c r="F1167" s="18" t="s">
        <v>117</v>
      </c>
      <c r="G1167" s="19">
        <v>12.4632143543</v>
      </c>
      <c r="H1167" s="19">
        <v>5.0436800000000002</v>
      </c>
      <c r="I1167" s="18" t="s">
        <v>79</v>
      </c>
      <c r="J1167" s="18" t="s">
        <v>80</v>
      </c>
      <c r="K1167" s="18">
        <v>5</v>
      </c>
      <c r="L1167" s="18">
        <v>30</v>
      </c>
      <c r="M1167" s="18" t="s">
        <v>65</v>
      </c>
      <c r="N1167" s="18" t="s">
        <v>77</v>
      </c>
      <c r="O1167" s="18" t="s">
        <v>67</v>
      </c>
      <c r="P1167" s="19">
        <v>3470.9035957299998</v>
      </c>
      <c r="Q1167" s="19">
        <v>542895.44568600005</v>
      </c>
      <c r="R1167" s="20">
        <v>7.8370999999999996E-2</v>
      </c>
      <c r="S1167" s="20">
        <v>7.2397530000000003</v>
      </c>
      <c r="T1167" s="20">
        <v>0.30199999999999999</v>
      </c>
      <c r="U1167" s="20">
        <v>0.30499999999999999</v>
      </c>
      <c r="V1167" s="20">
        <f t="shared" si="36"/>
        <v>0.27590421520543995</v>
      </c>
      <c r="W1167" s="20">
        <f t="shared" si="37"/>
        <v>25.3779232006728</v>
      </c>
    </row>
    <row r="1168" spans="1:23" x14ac:dyDescent="0.25">
      <c r="A1168" s="18">
        <v>13626</v>
      </c>
      <c r="B1168" s="18">
        <v>13615</v>
      </c>
      <c r="C1168" s="18">
        <v>3100</v>
      </c>
      <c r="D1168" s="18">
        <v>3100</v>
      </c>
      <c r="E1168" s="18" t="s">
        <v>116</v>
      </c>
      <c r="F1168" s="18" t="s">
        <v>117</v>
      </c>
      <c r="G1168" s="19">
        <v>31.7987842478</v>
      </c>
      <c r="H1168" s="19">
        <v>12.868499999999999</v>
      </c>
      <c r="I1168" s="18" t="s">
        <v>79</v>
      </c>
      <c r="J1168" s="18" t="s">
        <v>80</v>
      </c>
      <c r="K1168" s="18">
        <v>5</v>
      </c>
      <c r="L1168" s="18">
        <v>30</v>
      </c>
      <c r="M1168" s="18" t="s">
        <v>65</v>
      </c>
      <c r="N1168" s="18" t="s">
        <v>77</v>
      </c>
      <c r="O1168" s="18" t="s">
        <v>67</v>
      </c>
      <c r="P1168" s="19">
        <v>7860.0779600100004</v>
      </c>
      <c r="Q1168" s="19">
        <v>1385149.50122</v>
      </c>
      <c r="R1168" s="20">
        <v>7.8370999999999996E-2</v>
      </c>
      <c r="S1168" s="20">
        <v>7.2397530000000003</v>
      </c>
      <c r="T1168" s="20">
        <v>0.30199999999999999</v>
      </c>
      <c r="U1168" s="20">
        <v>0.30499999999999999</v>
      </c>
      <c r="V1168" s="20">
        <f t="shared" si="36"/>
        <v>0.70394501502299978</v>
      </c>
      <c r="W1168" s="20">
        <f t="shared" si="37"/>
        <v>64.749509228947502</v>
      </c>
    </row>
    <row r="1169" spans="1:23" x14ac:dyDescent="0.25">
      <c r="A1169" s="18">
        <v>13627</v>
      </c>
      <c r="B1169" s="18">
        <v>13616</v>
      </c>
      <c r="C1169" s="18">
        <v>3100</v>
      </c>
      <c r="D1169" s="18">
        <v>3100</v>
      </c>
      <c r="E1169" s="18" t="s">
        <v>116</v>
      </c>
      <c r="F1169" s="18" t="s">
        <v>117</v>
      </c>
      <c r="G1169" s="19">
        <v>3.1596185139199999</v>
      </c>
      <c r="H1169" s="19">
        <v>1.2786500000000001</v>
      </c>
      <c r="I1169" s="18" t="s">
        <v>79</v>
      </c>
      <c r="J1169" s="18" t="s">
        <v>80</v>
      </c>
      <c r="K1169" s="18">
        <v>5</v>
      </c>
      <c r="L1169" s="18">
        <v>30</v>
      </c>
      <c r="M1169" s="18" t="s">
        <v>65</v>
      </c>
      <c r="N1169" s="18" t="s">
        <v>77</v>
      </c>
      <c r="O1169" s="18" t="s">
        <v>67</v>
      </c>
      <c r="P1169" s="19">
        <v>1704.3721749900001</v>
      </c>
      <c r="Q1169" s="19">
        <v>137632.431935</v>
      </c>
      <c r="R1169" s="20">
        <v>7.8370999999999996E-2</v>
      </c>
      <c r="S1169" s="20">
        <v>7.2397530000000003</v>
      </c>
      <c r="T1169" s="20">
        <v>0.30199999999999999</v>
      </c>
      <c r="U1169" s="20">
        <v>0.30499999999999999</v>
      </c>
      <c r="V1169" s="20">
        <f t="shared" si="36"/>
        <v>6.9945937246699993E-2</v>
      </c>
      <c r="W1169" s="20">
        <f t="shared" si="37"/>
        <v>6.4336915705477509</v>
      </c>
    </row>
    <row r="1170" spans="1:23" x14ac:dyDescent="0.25">
      <c r="A1170" s="18">
        <v>13628</v>
      </c>
      <c r="B1170" s="18">
        <v>13617</v>
      </c>
      <c r="C1170" s="18">
        <v>3100</v>
      </c>
      <c r="D1170" s="18">
        <v>3100</v>
      </c>
      <c r="E1170" s="18" t="s">
        <v>116</v>
      </c>
      <c r="F1170" s="18" t="s">
        <v>117</v>
      </c>
      <c r="G1170" s="19">
        <v>48.508340712200003</v>
      </c>
      <c r="H1170" s="19">
        <v>19.630600000000001</v>
      </c>
      <c r="I1170" s="18" t="s">
        <v>79</v>
      </c>
      <c r="J1170" s="18" t="s">
        <v>80</v>
      </c>
      <c r="K1170" s="18">
        <v>5</v>
      </c>
      <c r="L1170" s="18">
        <v>30</v>
      </c>
      <c r="M1170" s="18" t="s">
        <v>65</v>
      </c>
      <c r="N1170" s="18" t="s">
        <v>77</v>
      </c>
      <c r="O1170" s="18" t="s">
        <v>67</v>
      </c>
      <c r="P1170" s="19">
        <v>21676.161583900001</v>
      </c>
      <c r="Q1170" s="19">
        <v>2113014.8693400002</v>
      </c>
      <c r="R1170" s="20">
        <v>7.8370999999999996E-2</v>
      </c>
      <c r="S1170" s="20">
        <v>7.2397530000000003</v>
      </c>
      <c r="T1170" s="20">
        <v>0.30199999999999999</v>
      </c>
      <c r="U1170" s="20">
        <v>0.30499999999999999</v>
      </c>
      <c r="V1170" s="20">
        <f t="shared" si="36"/>
        <v>1.0738518873148</v>
      </c>
      <c r="W1170" s="20">
        <f t="shared" si="37"/>
        <v>98.77388319305102</v>
      </c>
    </row>
    <row r="1171" spans="1:23" x14ac:dyDescent="0.25">
      <c r="A1171" s="18">
        <v>13629</v>
      </c>
      <c r="B1171" s="18">
        <v>13618</v>
      </c>
      <c r="C1171" s="18">
        <v>3100</v>
      </c>
      <c r="D1171" s="18">
        <v>3100</v>
      </c>
      <c r="E1171" s="18" t="s">
        <v>116</v>
      </c>
      <c r="F1171" s="18" t="s">
        <v>117</v>
      </c>
      <c r="G1171" s="19">
        <v>9.9743949585300005</v>
      </c>
      <c r="H1171" s="19">
        <v>4.0364899999999997</v>
      </c>
      <c r="I1171" s="18" t="s">
        <v>79</v>
      </c>
      <c r="J1171" s="18" t="s">
        <v>80</v>
      </c>
      <c r="K1171" s="18">
        <v>5</v>
      </c>
      <c r="L1171" s="18">
        <v>30</v>
      </c>
      <c r="M1171" s="18" t="s">
        <v>65</v>
      </c>
      <c r="N1171" s="18" t="s">
        <v>77</v>
      </c>
      <c r="O1171" s="18" t="s">
        <v>67</v>
      </c>
      <c r="P1171" s="19">
        <v>3252.6418464899998</v>
      </c>
      <c r="Q1171" s="19">
        <v>434482.90645900002</v>
      </c>
      <c r="R1171" s="20">
        <v>7.8370999999999996E-2</v>
      </c>
      <c r="S1171" s="20">
        <v>7.2397530000000003</v>
      </c>
      <c r="T1171" s="20">
        <v>0.30199999999999999</v>
      </c>
      <c r="U1171" s="20">
        <v>0.30499999999999999</v>
      </c>
      <c r="V1171" s="20">
        <f t="shared" si="36"/>
        <v>0.22080794293741995</v>
      </c>
      <c r="W1171" s="20">
        <f t="shared" si="37"/>
        <v>20.310117457944152</v>
      </c>
    </row>
    <row r="1172" spans="1:23" x14ac:dyDescent="0.25">
      <c r="A1172" s="18">
        <v>13630</v>
      </c>
      <c r="B1172" s="18">
        <v>13619</v>
      </c>
      <c r="C1172" s="18">
        <v>3100</v>
      </c>
      <c r="D1172" s="18">
        <v>3100</v>
      </c>
      <c r="E1172" s="18" t="s">
        <v>116</v>
      </c>
      <c r="F1172" s="18" t="s">
        <v>117</v>
      </c>
      <c r="G1172" s="19">
        <v>29.252448021700001</v>
      </c>
      <c r="H1172" s="19">
        <v>11.837999999999999</v>
      </c>
      <c r="I1172" s="18" t="s">
        <v>79</v>
      </c>
      <c r="J1172" s="18" t="s">
        <v>80</v>
      </c>
      <c r="K1172" s="18">
        <v>5</v>
      </c>
      <c r="L1172" s="18">
        <v>30</v>
      </c>
      <c r="M1172" s="18" t="s">
        <v>65</v>
      </c>
      <c r="N1172" s="18" t="s">
        <v>77</v>
      </c>
      <c r="O1172" s="18" t="s">
        <v>67</v>
      </c>
      <c r="P1172" s="19">
        <v>5654.5092341400004</v>
      </c>
      <c r="Q1172" s="19">
        <v>1274231.5388799999</v>
      </c>
      <c r="R1172" s="20">
        <v>7.8370999999999996E-2</v>
      </c>
      <c r="S1172" s="20">
        <v>7.2397530000000003</v>
      </c>
      <c r="T1172" s="20">
        <v>0.30199999999999999</v>
      </c>
      <c r="U1172" s="20">
        <v>0.30499999999999999</v>
      </c>
      <c r="V1172" s="20">
        <f t="shared" si="36"/>
        <v>0.64757361680399994</v>
      </c>
      <c r="W1172" s="20">
        <f t="shared" si="37"/>
        <v>59.564416229730007</v>
      </c>
    </row>
    <row r="1173" spans="1:23" x14ac:dyDescent="0.25">
      <c r="A1173" s="18">
        <v>13631</v>
      </c>
      <c r="B1173" s="18">
        <v>13620</v>
      </c>
      <c r="C1173" s="18">
        <v>3100</v>
      </c>
      <c r="D1173" s="18">
        <v>3100</v>
      </c>
      <c r="E1173" s="18" t="s">
        <v>116</v>
      </c>
      <c r="F1173" s="18" t="s">
        <v>117</v>
      </c>
      <c r="G1173" s="19">
        <v>2.3911357801899999</v>
      </c>
      <c r="H1173" s="19">
        <v>0.96765800000000002</v>
      </c>
      <c r="I1173" s="18" t="s">
        <v>79</v>
      </c>
      <c r="J1173" s="18" t="s">
        <v>80</v>
      </c>
      <c r="K1173" s="18">
        <v>5</v>
      </c>
      <c r="L1173" s="18">
        <v>30</v>
      </c>
      <c r="M1173" s="18" t="s">
        <v>65</v>
      </c>
      <c r="N1173" s="18" t="s">
        <v>77</v>
      </c>
      <c r="O1173" s="18" t="s">
        <v>67</v>
      </c>
      <c r="P1173" s="19">
        <v>2048.2737601099998</v>
      </c>
      <c r="Q1173" s="19">
        <v>104157.457952</v>
      </c>
      <c r="R1173" s="20">
        <v>7.8370999999999996E-2</v>
      </c>
      <c r="S1173" s="20">
        <v>7.2397530000000003</v>
      </c>
      <c r="T1173" s="20">
        <v>0.30199999999999999</v>
      </c>
      <c r="U1173" s="20">
        <v>0.30499999999999999</v>
      </c>
      <c r="V1173" s="20">
        <f t="shared" si="36"/>
        <v>5.2933754932363991E-2</v>
      </c>
      <c r="W1173" s="20">
        <f t="shared" si="37"/>
        <v>4.8688954113894312</v>
      </c>
    </row>
    <row r="1174" spans="1:23" x14ac:dyDescent="0.25">
      <c r="A1174" s="18">
        <v>13632</v>
      </c>
      <c r="B1174" s="18">
        <v>13621</v>
      </c>
      <c r="C1174" s="18">
        <v>3100</v>
      </c>
      <c r="D1174" s="18">
        <v>3100</v>
      </c>
      <c r="E1174" s="18" t="s">
        <v>116</v>
      </c>
      <c r="F1174" s="18" t="s">
        <v>117</v>
      </c>
      <c r="G1174" s="19">
        <v>35.777690334299997</v>
      </c>
      <c r="H1174" s="19">
        <v>14.4787</v>
      </c>
      <c r="I1174" s="18" t="s">
        <v>79</v>
      </c>
      <c r="J1174" s="18" t="s">
        <v>80</v>
      </c>
      <c r="K1174" s="18">
        <v>5</v>
      </c>
      <c r="L1174" s="18">
        <v>30</v>
      </c>
      <c r="M1174" s="18" t="s">
        <v>65</v>
      </c>
      <c r="N1174" s="18" t="s">
        <v>77</v>
      </c>
      <c r="O1174" s="18" t="s">
        <v>67</v>
      </c>
      <c r="P1174" s="19">
        <v>7557.16046379</v>
      </c>
      <c r="Q1174" s="19">
        <v>1558469.9570599999</v>
      </c>
      <c r="R1174" s="20">
        <v>7.8370999999999996E-2</v>
      </c>
      <c r="S1174" s="20">
        <v>7.2397530000000003</v>
      </c>
      <c r="T1174" s="20">
        <v>0.30199999999999999</v>
      </c>
      <c r="U1174" s="20">
        <v>0.30499999999999999</v>
      </c>
      <c r="V1174" s="20">
        <f t="shared" si="36"/>
        <v>0.79202771799459992</v>
      </c>
      <c r="W1174" s="20">
        <f t="shared" si="37"/>
        <v>72.851437173964513</v>
      </c>
    </row>
    <row r="1175" spans="1:23" x14ac:dyDescent="0.25">
      <c r="A1175" s="18">
        <v>13633</v>
      </c>
      <c r="B1175" s="18">
        <v>13622</v>
      </c>
      <c r="C1175" s="18">
        <v>3100</v>
      </c>
      <c r="D1175" s="18">
        <v>3100</v>
      </c>
      <c r="E1175" s="18" t="s">
        <v>116</v>
      </c>
      <c r="F1175" s="18" t="s">
        <v>117</v>
      </c>
      <c r="G1175" s="19">
        <v>7.0143222551199997</v>
      </c>
      <c r="H1175" s="19">
        <v>2.8386</v>
      </c>
      <c r="I1175" s="18" t="s">
        <v>79</v>
      </c>
      <c r="J1175" s="18" t="s">
        <v>80</v>
      </c>
      <c r="K1175" s="18">
        <v>5</v>
      </c>
      <c r="L1175" s="18">
        <v>30</v>
      </c>
      <c r="M1175" s="18" t="s">
        <v>65</v>
      </c>
      <c r="N1175" s="18" t="s">
        <v>77</v>
      </c>
      <c r="O1175" s="18" t="s">
        <v>67</v>
      </c>
      <c r="P1175" s="19">
        <v>3420.5309964899998</v>
      </c>
      <c r="Q1175" s="19">
        <v>305542.65525900002</v>
      </c>
      <c r="R1175" s="20">
        <v>7.8370999999999996E-2</v>
      </c>
      <c r="S1175" s="20">
        <v>7.2397530000000003</v>
      </c>
      <c r="T1175" s="20">
        <v>0.30199999999999999</v>
      </c>
      <c r="U1175" s="20">
        <v>0.30499999999999999</v>
      </c>
      <c r="V1175" s="20">
        <f t="shared" si="36"/>
        <v>0.1552798165788</v>
      </c>
      <c r="W1175" s="20">
        <f t="shared" si="37"/>
        <v>14.282780191731002</v>
      </c>
    </row>
    <row r="1176" spans="1:23" x14ac:dyDescent="0.25">
      <c r="A1176" s="18">
        <v>13634</v>
      </c>
      <c r="B1176" s="18">
        <v>13623</v>
      </c>
      <c r="C1176" s="18">
        <v>3100</v>
      </c>
      <c r="D1176" s="18">
        <v>3100</v>
      </c>
      <c r="E1176" s="18" t="s">
        <v>116</v>
      </c>
      <c r="F1176" s="18" t="s">
        <v>117</v>
      </c>
      <c r="G1176" s="19">
        <v>39.115055807399997</v>
      </c>
      <c r="H1176" s="19">
        <v>15.8293</v>
      </c>
      <c r="I1176" s="18" t="s">
        <v>79</v>
      </c>
      <c r="J1176" s="18" t="s">
        <v>80</v>
      </c>
      <c r="K1176" s="18">
        <v>5</v>
      </c>
      <c r="L1176" s="18">
        <v>30</v>
      </c>
      <c r="M1176" s="18" t="s">
        <v>65</v>
      </c>
      <c r="N1176" s="18" t="s">
        <v>77</v>
      </c>
      <c r="O1176" s="18" t="s">
        <v>67</v>
      </c>
      <c r="P1176" s="19">
        <v>12807.162592000001</v>
      </c>
      <c r="Q1176" s="19">
        <v>1703845.01557</v>
      </c>
      <c r="R1176" s="20">
        <v>7.8370999999999996E-2</v>
      </c>
      <c r="S1176" s="20">
        <v>7.2397530000000003</v>
      </c>
      <c r="T1176" s="20">
        <v>0.30199999999999999</v>
      </c>
      <c r="U1176" s="20">
        <v>0.30499999999999999</v>
      </c>
      <c r="V1176" s="20">
        <f t="shared" si="36"/>
        <v>0.86590953306939988</v>
      </c>
      <c r="W1176" s="20">
        <f t="shared" si="37"/>
        <v>79.647154403215509</v>
      </c>
    </row>
    <row r="1177" spans="1:23" x14ac:dyDescent="0.25">
      <c r="A1177" s="18">
        <v>13635</v>
      </c>
      <c r="B1177" s="18">
        <v>13624</v>
      </c>
      <c r="C1177" s="18">
        <v>3100</v>
      </c>
      <c r="D1177" s="18">
        <v>3100</v>
      </c>
      <c r="E1177" s="18" t="s">
        <v>116</v>
      </c>
      <c r="F1177" s="18" t="s">
        <v>117</v>
      </c>
      <c r="G1177" s="19">
        <v>41.438203709299998</v>
      </c>
      <c r="H1177" s="19">
        <v>16.769400000000001</v>
      </c>
      <c r="I1177" s="18" t="s">
        <v>79</v>
      </c>
      <c r="J1177" s="18" t="s">
        <v>80</v>
      </c>
      <c r="K1177" s="18">
        <v>5</v>
      </c>
      <c r="L1177" s="18">
        <v>30</v>
      </c>
      <c r="M1177" s="18" t="s">
        <v>65</v>
      </c>
      <c r="N1177" s="18" t="s">
        <v>77</v>
      </c>
      <c r="O1177" s="18" t="s">
        <v>67</v>
      </c>
      <c r="P1177" s="19">
        <v>12754.765230000001</v>
      </c>
      <c r="Q1177" s="19">
        <v>1805040.9333899999</v>
      </c>
      <c r="R1177" s="20">
        <v>7.8370999999999996E-2</v>
      </c>
      <c r="S1177" s="20">
        <v>7.2397530000000003</v>
      </c>
      <c r="T1177" s="20">
        <v>0.30199999999999999</v>
      </c>
      <c r="U1177" s="20">
        <v>0.30499999999999999</v>
      </c>
      <c r="V1177" s="20">
        <f t="shared" si="36"/>
        <v>0.91733578388519987</v>
      </c>
      <c r="W1177" s="20">
        <f t="shared" si="37"/>
        <v>84.377388200949014</v>
      </c>
    </row>
    <row r="1178" spans="1:23" x14ac:dyDescent="0.25">
      <c r="A1178" s="18">
        <v>13636</v>
      </c>
      <c r="B1178" s="18">
        <v>13625</v>
      </c>
      <c r="C1178" s="18">
        <v>3100</v>
      </c>
      <c r="D1178" s="18">
        <v>3100</v>
      </c>
      <c r="E1178" s="18" t="s">
        <v>116</v>
      </c>
      <c r="F1178" s="18" t="s">
        <v>117</v>
      </c>
      <c r="G1178" s="19">
        <v>8.8053788814100002</v>
      </c>
      <c r="H1178" s="19">
        <v>3.5634100000000002</v>
      </c>
      <c r="I1178" s="18" t="s">
        <v>79</v>
      </c>
      <c r="J1178" s="18" t="s">
        <v>80</v>
      </c>
      <c r="K1178" s="18">
        <v>5</v>
      </c>
      <c r="L1178" s="18">
        <v>30</v>
      </c>
      <c r="M1178" s="18" t="s">
        <v>65</v>
      </c>
      <c r="N1178" s="18" t="s">
        <v>77</v>
      </c>
      <c r="O1178" s="18" t="s">
        <v>67</v>
      </c>
      <c r="P1178" s="19">
        <v>4649.5887772100004</v>
      </c>
      <c r="Q1178" s="19">
        <v>383560.76982599997</v>
      </c>
      <c r="R1178" s="20">
        <v>7.8370999999999996E-2</v>
      </c>
      <c r="S1178" s="20">
        <v>7.2397530000000003</v>
      </c>
      <c r="T1178" s="20">
        <v>0.30199999999999999</v>
      </c>
      <c r="U1178" s="20">
        <v>0.30499999999999999</v>
      </c>
      <c r="V1178" s="20">
        <f t="shared" si="36"/>
        <v>0.19492906756678</v>
      </c>
      <c r="W1178" s="20">
        <f t="shared" si="37"/>
        <v>17.929754725222352</v>
      </c>
    </row>
    <row r="1179" spans="1:23" x14ac:dyDescent="0.25">
      <c r="A1179" s="18">
        <v>13637</v>
      </c>
      <c r="B1179" s="18">
        <v>13626</v>
      </c>
      <c r="C1179" s="18">
        <v>3100</v>
      </c>
      <c r="D1179" s="18">
        <v>3100</v>
      </c>
      <c r="E1179" s="18" t="s">
        <v>116</v>
      </c>
      <c r="F1179" s="18" t="s">
        <v>117</v>
      </c>
      <c r="G1179" s="19">
        <v>11.1491634075</v>
      </c>
      <c r="H1179" s="19">
        <v>4.5119100000000003</v>
      </c>
      <c r="I1179" s="18" t="s">
        <v>79</v>
      </c>
      <c r="J1179" s="18" t="s">
        <v>80</v>
      </c>
      <c r="K1179" s="18">
        <v>5</v>
      </c>
      <c r="L1179" s="18">
        <v>30</v>
      </c>
      <c r="M1179" s="18" t="s">
        <v>65</v>
      </c>
      <c r="N1179" s="18" t="s">
        <v>77</v>
      </c>
      <c r="O1179" s="18" t="s">
        <v>67</v>
      </c>
      <c r="P1179" s="19">
        <v>6295.74248317</v>
      </c>
      <c r="Q1179" s="19">
        <v>485655.61540399998</v>
      </c>
      <c r="R1179" s="20">
        <v>7.8370999999999996E-2</v>
      </c>
      <c r="S1179" s="20">
        <v>7.2397530000000003</v>
      </c>
      <c r="T1179" s="20">
        <v>0.30199999999999999</v>
      </c>
      <c r="U1179" s="20">
        <v>0.30499999999999999</v>
      </c>
      <c r="V1179" s="20">
        <f t="shared" si="36"/>
        <v>0.24681482322977999</v>
      </c>
      <c r="W1179" s="20">
        <f t="shared" si="37"/>
        <v>22.702254200969854</v>
      </c>
    </row>
    <row r="1180" spans="1:23" x14ac:dyDescent="0.25">
      <c r="A1180" s="18">
        <v>13638</v>
      </c>
      <c r="B1180" s="18">
        <v>13627</v>
      </c>
      <c r="C1180" s="18">
        <v>3100</v>
      </c>
      <c r="D1180" s="18">
        <v>3100</v>
      </c>
      <c r="E1180" s="18" t="s">
        <v>116</v>
      </c>
      <c r="F1180" s="18" t="s">
        <v>117</v>
      </c>
      <c r="G1180" s="19">
        <v>40.421776850100002</v>
      </c>
      <c r="H1180" s="19">
        <v>16.3581</v>
      </c>
      <c r="I1180" s="18" t="s">
        <v>79</v>
      </c>
      <c r="J1180" s="18" t="s">
        <v>80</v>
      </c>
      <c r="K1180" s="18">
        <v>5</v>
      </c>
      <c r="L1180" s="18">
        <v>30</v>
      </c>
      <c r="M1180" s="18" t="s">
        <v>65</v>
      </c>
      <c r="N1180" s="18" t="s">
        <v>77</v>
      </c>
      <c r="O1180" s="18" t="s">
        <v>67</v>
      </c>
      <c r="P1180" s="19">
        <v>7547.99255885</v>
      </c>
      <c r="Q1180" s="19">
        <v>1760765.55651</v>
      </c>
      <c r="R1180" s="20">
        <v>7.8370999999999996E-2</v>
      </c>
      <c r="S1180" s="20">
        <v>7.2397530000000003</v>
      </c>
      <c r="T1180" s="20">
        <v>0.30199999999999999</v>
      </c>
      <c r="U1180" s="20">
        <v>0.30499999999999999</v>
      </c>
      <c r="V1180" s="20">
        <f t="shared" si="36"/>
        <v>0.89483645725979999</v>
      </c>
      <c r="W1180" s="20">
        <f t="shared" si="37"/>
        <v>82.307879466763509</v>
      </c>
    </row>
    <row r="1181" spans="1:23" x14ac:dyDescent="0.25">
      <c r="A1181" s="18">
        <v>13639</v>
      </c>
      <c r="B1181" s="18">
        <v>13628</v>
      </c>
      <c r="C1181" s="18">
        <v>3100</v>
      </c>
      <c r="D1181" s="18">
        <v>3100</v>
      </c>
      <c r="E1181" s="18" t="s">
        <v>116</v>
      </c>
      <c r="F1181" s="18" t="s">
        <v>117</v>
      </c>
      <c r="G1181" s="19">
        <v>10.612697992999999</v>
      </c>
      <c r="H1181" s="19">
        <v>4.29481</v>
      </c>
      <c r="I1181" s="18" t="s">
        <v>79</v>
      </c>
      <c r="J1181" s="18" t="s">
        <v>80</v>
      </c>
      <c r="K1181" s="18">
        <v>5</v>
      </c>
      <c r="L1181" s="18">
        <v>30</v>
      </c>
      <c r="M1181" s="18" t="s">
        <v>65</v>
      </c>
      <c r="N1181" s="18" t="s">
        <v>77</v>
      </c>
      <c r="O1181" s="18" t="s">
        <v>67</v>
      </c>
      <c r="P1181" s="19">
        <v>4074.1710473799999</v>
      </c>
      <c r="Q1181" s="19">
        <v>462287.27541900001</v>
      </c>
      <c r="R1181" s="20">
        <v>7.8370999999999996E-2</v>
      </c>
      <c r="S1181" s="20">
        <v>7.2397530000000003</v>
      </c>
      <c r="T1181" s="20">
        <v>0.30199999999999999</v>
      </c>
      <c r="U1181" s="20">
        <v>0.30499999999999999</v>
      </c>
      <c r="V1181" s="20">
        <f t="shared" si="36"/>
        <v>0.23493881104797995</v>
      </c>
      <c r="W1181" s="20">
        <f t="shared" si="37"/>
        <v>21.609887689441354</v>
      </c>
    </row>
    <row r="1182" spans="1:23" x14ac:dyDescent="0.25">
      <c r="A1182" s="18">
        <v>13640</v>
      </c>
      <c r="B1182" s="18">
        <v>13629</v>
      </c>
      <c r="C1182" s="18">
        <v>3100</v>
      </c>
      <c r="D1182" s="18">
        <v>3100</v>
      </c>
      <c r="E1182" s="18" t="s">
        <v>116</v>
      </c>
      <c r="F1182" s="18" t="s">
        <v>117</v>
      </c>
      <c r="G1182" s="19">
        <v>4.9384874335399997</v>
      </c>
      <c r="H1182" s="19">
        <v>1.9985299999999999</v>
      </c>
      <c r="I1182" s="18" t="s">
        <v>79</v>
      </c>
      <c r="J1182" s="18" t="s">
        <v>80</v>
      </c>
      <c r="K1182" s="18">
        <v>5</v>
      </c>
      <c r="L1182" s="18">
        <v>30</v>
      </c>
      <c r="M1182" s="18" t="s">
        <v>65</v>
      </c>
      <c r="N1182" s="18" t="s">
        <v>77</v>
      </c>
      <c r="O1182" s="18" t="s">
        <v>67</v>
      </c>
      <c r="P1182" s="19">
        <v>2228.8650246100001</v>
      </c>
      <c r="Q1182" s="19">
        <v>215119.65212300001</v>
      </c>
      <c r="R1182" s="20">
        <v>7.8370999999999996E-2</v>
      </c>
      <c r="S1182" s="20">
        <v>7.2397530000000003</v>
      </c>
      <c r="T1182" s="20">
        <v>0.30199999999999999</v>
      </c>
      <c r="U1182" s="20">
        <v>0.30499999999999999</v>
      </c>
      <c r="V1182" s="20">
        <f t="shared" si="36"/>
        <v>0.10932550265173999</v>
      </c>
      <c r="W1182" s="20">
        <f t="shared" si="37"/>
        <v>10.055860176347551</v>
      </c>
    </row>
    <row r="1183" spans="1:23" x14ac:dyDescent="0.25">
      <c r="A1183" s="18">
        <v>13641</v>
      </c>
      <c r="B1183" s="18">
        <v>13630</v>
      </c>
      <c r="C1183" s="18">
        <v>3100</v>
      </c>
      <c r="D1183" s="18">
        <v>3100</v>
      </c>
      <c r="E1183" s="18" t="s">
        <v>116</v>
      </c>
      <c r="F1183" s="18" t="s">
        <v>117</v>
      </c>
      <c r="G1183" s="19">
        <v>12.4624620777</v>
      </c>
      <c r="H1183" s="19">
        <v>5.04338</v>
      </c>
      <c r="I1183" s="18" t="s">
        <v>79</v>
      </c>
      <c r="J1183" s="18" t="s">
        <v>80</v>
      </c>
      <c r="K1183" s="18">
        <v>5</v>
      </c>
      <c r="L1183" s="18">
        <v>30</v>
      </c>
      <c r="M1183" s="18" t="s">
        <v>65</v>
      </c>
      <c r="N1183" s="18" t="s">
        <v>77</v>
      </c>
      <c r="O1183" s="18" t="s">
        <v>67</v>
      </c>
      <c r="P1183" s="19">
        <v>7210.4023939400004</v>
      </c>
      <c r="Q1183" s="19">
        <v>542862.676645</v>
      </c>
      <c r="R1183" s="20">
        <v>7.8370999999999996E-2</v>
      </c>
      <c r="S1183" s="20">
        <v>7.2397530000000003</v>
      </c>
      <c r="T1183" s="20">
        <v>0.30199999999999999</v>
      </c>
      <c r="U1183" s="20">
        <v>0.30499999999999999</v>
      </c>
      <c r="V1183" s="20">
        <f t="shared" si="36"/>
        <v>0.27588780431804</v>
      </c>
      <c r="W1183" s="20">
        <f t="shared" si="37"/>
        <v>25.376413712172301</v>
      </c>
    </row>
    <row r="1184" spans="1:23" x14ac:dyDescent="0.25">
      <c r="A1184" s="18">
        <v>13642</v>
      </c>
      <c r="B1184" s="18">
        <v>13631</v>
      </c>
      <c r="C1184" s="18">
        <v>3100</v>
      </c>
      <c r="D1184" s="18">
        <v>3100</v>
      </c>
      <c r="E1184" s="18" t="s">
        <v>116</v>
      </c>
      <c r="F1184" s="18" t="s">
        <v>117</v>
      </c>
      <c r="G1184" s="19">
        <v>141.22942731200001</v>
      </c>
      <c r="H1184" s="19">
        <v>57.153500000000001</v>
      </c>
      <c r="I1184" s="18" t="s">
        <v>79</v>
      </c>
      <c r="J1184" s="18" t="s">
        <v>80</v>
      </c>
      <c r="K1184" s="18">
        <v>5</v>
      </c>
      <c r="L1184" s="18">
        <v>30</v>
      </c>
      <c r="M1184" s="18" t="s">
        <v>65</v>
      </c>
      <c r="N1184" s="18" t="s">
        <v>77</v>
      </c>
      <c r="O1184" s="18" t="s">
        <v>67</v>
      </c>
      <c r="P1184" s="19">
        <v>43118.9035382</v>
      </c>
      <c r="Q1184" s="19">
        <v>6151929.2459100001</v>
      </c>
      <c r="R1184" s="20">
        <v>7.8370999999999996E-2</v>
      </c>
      <c r="S1184" s="20">
        <v>7.2397530000000003</v>
      </c>
      <c r="T1184" s="20">
        <v>0.30199999999999999</v>
      </c>
      <c r="U1184" s="20">
        <v>0.30499999999999999</v>
      </c>
      <c r="V1184" s="20">
        <f t="shared" si="36"/>
        <v>3.1264655100529999</v>
      </c>
      <c r="W1184" s="20">
        <f t="shared" si="37"/>
        <v>287.57517004442258</v>
      </c>
    </row>
    <row r="1185" spans="1:23" x14ac:dyDescent="0.25">
      <c r="A1185" s="18">
        <v>13643</v>
      </c>
      <c r="B1185" s="18">
        <v>13632</v>
      </c>
      <c r="C1185" s="18">
        <v>3100</v>
      </c>
      <c r="D1185" s="18">
        <v>3100</v>
      </c>
      <c r="E1185" s="18" t="s">
        <v>116</v>
      </c>
      <c r="F1185" s="18" t="s">
        <v>117</v>
      </c>
      <c r="G1185" s="19">
        <v>10.273520895800001</v>
      </c>
      <c r="H1185" s="19">
        <v>4.1575499999999996</v>
      </c>
      <c r="I1185" s="18" t="s">
        <v>79</v>
      </c>
      <c r="J1185" s="18" t="s">
        <v>80</v>
      </c>
      <c r="K1185" s="18">
        <v>5</v>
      </c>
      <c r="L1185" s="18">
        <v>30</v>
      </c>
      <c r="M1185" s="18" t="s">
        <v>65</v>
      </c>
      <c r="N1185" s="18" t="s">
        <v>77</v>
      </c>
      <c r="O1185" s="18" t="s">
        <v>67</v>
      </c>
      <c r="P1185" s="19">
        <v>2620.87256647</v>
      </c>
      <c r="Q1185" s="19">
        <v>447512.78016099997</v>
      </c>
      <c r="R1185" s="20">
        <v>7.8370999999999996E-2</v>
      </c>
      <c r="S1185" s="20">
        <v>7.2397530000000003</v>
      </c>
      <c r="T1185" s="20">
        <v>0.30199999999999999</v>
      </c>
      <c r="U1185" s="20">
        <v>0.30499999999999999</v>
      </c>
      <c r="V1185" s="20">
        <f t="shared" si="36"/>
        <v>0.22743028303289994</v>
      </c>
      <c r="W1185" s="20">
        <f t="shared" si="37"/>
        <v>20.91924638417925</v>
      </c>
    </row>
    <row r="1186" spans="1:23" x14ac:dyDescent="0.25">
      <c r="A1186" s="18">
        <v>13644</v>
      </c>
      <c r="B1186" s="18">
        <v>13633</v>
      </c>
      <c r="C1186" s="18">
        <v>3100</v>
      </c>
      <c r="D1186" s="18">
        <v>3100</v>
      </c>
      <c r="E1186" s="18" t="s">
        <v>116</v>
      </c>
      <c r="F1186" s="18" t="s">
        <v>117</v>
      </c>
      <c r="G1186" s="19">
        <v>9.2639973814300003</v>
      </c>
      <c r="H1186" s="19">
        <v>3.7490100000000002</v>
      </c>
      <c r="I1186" s="18" t="s">
        <v>79</v>
      </c>
      <c r="J1186" s="18" t="s">
        <v>80</v>
      </c>
      <c r="K1186" s="18">
        <v>5</v>
      </c>
      <c r="L1186" s="18">
        <v>30</v>
      </c>
      <c r="M1186" s="18" t="s">
        <v>65</v>
      </c>
      <c r="N1186" s="18" t="s">
        <v>77</v>
      </c>
      <c r="O1186" s="18" t="s">
        <v>67</v>
      </c>
      <c r="P1186" s="19">
        <v>3949.6508115500001</v>
      </c>
      <c r="Q1186" s="19">
        <v>403538.11177800002</v>
      </c>
      <c r="R1186" s="20">
        <v>7.8370999999999996E-2</v>
      </c>
      <c r="S1186" s="20">
        <v>7.2397530000000003</v>
      </c>
      <c r="T1186" s="20">
        <v>0.30199999999999999</v>
      </c>
      <c r="U1186" s="20">
        <v>0.30499999999999999</v>
      </c>
      <c r="V1186" s="20">
        <f t="shared" si="36"/>
        <v>0.20508193657157997</v>
      </c>
      <c r="W1186" s="20">
        <f t="shared" si="37"/>
        <v>18.863624944198353</v>
      </c>
    </row>
    <row r="1187" spans="1:23" x14ac:dyDescent="0.25">
      <c r="A1187" s="18">
        <v>13645</v>
      </c>
      <c r="B1187" s="18">
        <v>13634</v>
      </c>
      <c r="C1187" s="18">
        <v>3100</v>
      </c>
      <c r="D1187" s="18">
        <v>3100</v>
      </c>
      <c r="E1187" s="18" t="s">
        <v>116</v>
      </c>
      <c r="F1187" s="18" t="s">
        <v>117</v>
      </c>
      <c r="G1187" s="19">
        <v>3.8242128703799998</v>
      </c>
      <c r="H1187" s="19">
        <v>1.5476000000000001</v>
      </c>
      <c r="I1187" s="18" t="s">
        <v>79</v>
      </c>
      <c r="J1187" s="18" t="s">
        <v>80</v>
      </c>
      <c r="K1187" s="18">
        <v>5</v>
      </c>
      <c r="L1187" s="18">
        <v>30</v>
      </c>
      <c r="M1187" s="18" t="s">
        <v>65</v>
      </c>
      <c r="N1187" s="18" t="s">
        <v>77</v>
      </c>
      <c r="O1187" s="18" t="s">
        <v>67</v>
      </c>
      <c r="P1187" s="19">
        <v>1980.12667745</v>
      </c>
      <c r="Q1187" s="19">
        <v>166582.04630399999</v>
      </c>
      <c r="R1187" s="20">
        <v>7.8370999999999996E-2</v>
      </c>
      <c r="S1187" s="20">
        <v>7.2397530000000003</v>
      </c>
      <c r="T1187" s="20">
        <v>0.30199999999999999</v>
      </c>
      <c r="U1187" s="20">
        <v>0.30499999999999999</v>
      </c>
      <c r="V1187" s="20">
        <f t="shared" si="36"/>
        <v>8.4658297800800003E-2</v>
      </c>
      <c r="W1187" s="20">
        <f t="shared" si="37"/>
        <v>7.7869480112460012</v>
      </c>
    </row>
    <row r="1188" spans="1:23" x14ac:dyDescent="0.25">
      <c r="A1188" s="18">
        <v>13646</v>
      </c>
      <c r="B1188" s="18">
        <v>13635</v>
      </c>
      <c r="C1188" s="18">
        <v>3100</v>
      </c>
      <c r="D1188" s="18">
        <v>3100</v>
      </c>
      <c r="E1188" s="18" t="s">
        <v>116</v>
      </c>
      <c r="F1188" s="18" t="s">
        <v>117</v>
      </c>
      <c r="G1188" s="19">
        <v>285.68517815299998</v>
      </c>
      <c r="H1188" s="19">
        <v>115.613</v>
      </c>
      <c r="I1188" s="18" t="s">
        <v>79</v>
      </c>
      <c r="J1188" s="18" t="s">
        <v>80</v>
      </c>
      <c r="K1188" s="18">
        <v>5</v>
      </c>
      <c r="L1188" s="18">
        <v>30</v>
      </c>
      <c r="M1188" s="18" t="s">
        <v>65</v>
      </c>
      <c r="N1188" s="18" t="s">
        <v>77</v>
      </c>
      <c r="O1188" s="18" t="s">
        <v>67</v>
      </c>
      <c r="P1188" s="19">
        <v>43851.4935625</v>
      </c>
      <c r="Q1188" s="19">
        <v>12444396.582599999</v>
      </c>
      <c r="R1188" s="20">
        <v>7.8370999999999996E-2</v>
      </c>
      <c r="S1188" s="20">
        <v>7.2397530000000003</v>
      </c>
      <c r="T1188" s="20">
        <v>0.30199999999999999</v>
      </c>
      <c r="U1188" s="20">
        <v>0.30499999999999999</v>
      </c>
      <c r="V1188" s="20">
        <f t="shared" si="36"/>
        <v>6.3243730832539988</v>
      </c>
      <c r="W1188" s="20">
        <f t="shared" si="37"/>
        <v>581.72164669435506</v>
      </c>
    </row>
    <row r="1189" spans="1:23" x14ac:dyDescent="0.25">
      <c r="A1189" s="18">
        <v>13647</v>
      </c>
      <c r="B1189" s="18">
        <v>13636</v>
      </c>
      <c r="C1189" s="18">
        <v>3100</v>
      </c>
      <c r="D1189" s="18">
        <v>3100</v>
      </c>
      <c r="E1189" s="18" t="s">
        <v>116</v>
      </c>
      <c r="F1189" s="18" t="s">
        <v>117</v>
      </c>
      <c r="G1189" s="19">
        <v>25.924183243800002</v>
      </c>
      <c r="H1189" s="19">
        <v>10.491099999999999</v>
      </c>
      <c r="I1189" s="18" t="s">
        <v>79</v>
      </c>
      <c r="J1189" s="18" t="s">
        <v>80</v>
      </c>
      <c r="K1189" s="18">
        <v>5</v>
      </c>
      <c r="L1189" s="18">
        <v>30</v>
      </c>
      <c r="M1189" s="18" t="s">
        <v>65</v>
      </c>
      <c r="N1189" s="18" t="s">
        <v>77</v>
      </c>
      <c r="O1189" s="18" t="s">
        <v>67</v>
      </c>
      <c r="P1189" s="19">
        <v>8076.40988827</v>
      </c>
      <c r="Q1189" s="19">
        <v>1129252.9050799999</v>
      </c>
      <c r="R1189" s="20">
        <v>7.8370999999999996E-2</v>
      </c>
      <c r="S1189" s="20">
        <v>7.2397530000000003</v>
      </c>
      <c r="T1189" s="20">
        <v>0.30199999999999999</v>
      </c>
      <c r="U1189" s="20">
        <v>0.30499999999999999</v>
      </c>
      <c r="V1189" s="20">
        <f t="shared" si="36"/>
        <v>0.57389420267379987</v>
      </c>
      <c r="W1189" s="20">
        <f t="shared" si="37"/>
        <v>52.787316025318503</v>
      </c>
    </row>
    <row r="1190" spans="1:23" x14ac:dyDescent="0.25">
      <c r="A1190" s="18">
        <v>13648</v>
      </c>
      <c r="B1190" s="18">
        <v>13637</v>
      </c>
      <c r="C1190" s="18">
        <v>3100</v>
      </c>
      <c r="D1190" s="18">
        <v>3100</v>
      </c>
      <c r="E1190" s="18" t="s">
        <v>116</v>
      </c>
      <c r="F1190" s="18" t="s">
        <v>117</v>
      </c>
      <c r="G1190" s="19">
        <v>53.823541543300003</v>
      </c>
      <c r="H1190" s="19">
        <v>21.781600000000001</v>
      </c>
      <c r="I1190" s="18" t="s">
        <v>79</v>
      </c>
      <c r="J1190" s="18" t="s">
        <v>80</v>
      </c>
      <c r="K1190" s="18">
        <v>5</v>
      </c>
      <c r="L1190" s="18">
        <v>30</v>
      </c>
      <c r="M1190" s="18" t="s">
        <v>65</v>
      </c>
      <c r="N1190" s="18" t="s">
        <v>77</v>
      </c>
      <c r="O1190" s="18" t="s">
        <v>67</v>
      </c>
      <c r="P1190" s="19">
        <v>17029.616549999999</v>
      </c>
      <c r="Q1190" s="19">
        <v>2344544.09142</v>
      </c>
      <c r="R1190" s="20">
        <v>7.8370999999999996E-2</v>
      </c>
      <c r="S1190" s="20">
        <v>7.2397530000000003</v>
      </c>
      <c r="T1190" s="20">
        <v>0.30199999999999999</v>
      </c>
      <c r="U1190" s="20">
        <v>0.30499999999999999</v>
      </c>
      <c r="V1190" s="20">
        <f t="shared" si="36"/>
        <v>1.1915179499727999</v>
      </c>
      <c r="W1190" s="20">
        <f t="shared" si="37"/>
        <v>109.59691574163602</v>
      </c>
    </row>
    <row r="1191" spans="1:23" x14ac:dyDescent="0.25">
      <c r="A1191" s="18">
        <v>13649</v>
      </c>
      <c r="B1191" s="18">
        <v>13638</v>
      </c>
      <c r="C1191" s="18">
        <v>3100</v>
      </c>
      <c r="D1191" s="18">
        <v>3100</v>
      </c>
      <c r="E1191" s="18" t="s">
        <v>116</v>
      </c>
      <c r="F1191" s="18" t="s">
        <v>117</v>
      </c>
      <c r="G1191" s="19">
        <v>45.474992515799997</v>
      </c>
      <c r="H1191" s="19">
        <v>18.403099999999998</v>
      </c>
      <c r="I1191" s="18" t="s">
        <v>79</v>
      </c>
      <c r="J1191" s="18" t="s">
        <v>80</v>
      </c>
      <c r="K1191" s="18">
        <v>5</v>
      </c>
      <c r="L1191" s="18">
        <v>30</v>
      </c>
      <c r="M1191" s="18" t="s">
        <v>65</v>
      </c>
      <c r="N1191" s="18" t="s">
        <v>77</v>
      </c>
      <c r="O1191" s="18" t="s">
        <v>67</v>
      </c>
      <c r="P1191" s="19">
        <v>9827.2004132700004</v>
      </c>
      <c r="Q1191" s="19">
        <v>1980882.75043</v>
      </c>
      <c r="R1191" s="20">
        <v>7.8370999999999996E-2</v>
      </c>
      <c r="S1191" s="20">
        <v>7.2397530000000003</v>
      </c>
      <c r="T1191" s="20">
        <v>0.30199999999999999</v>
      </c>
      <c r="U1191" s="20">
        <v>0.30499999999999999</v>
      </c>
      <c r="V1191" s="20">
        <f t="shared" si="36"/>
        <v>1.0067040063697998</v>
      </c>
      <c r="W1191" s="20">
        <f t="shared" si="37"/>
        <v>92.597559411838503</v>
      </c>
    </row>
    <row r="1192" spans="1:23" x14ac:dyDescent="0.25">
      <c r="A1192" s="18">
        <v>13650</v>
      </c>
      <c r="B1192" s="18">
        <v>13639</v>
      </c>
      <c r="C1192" s="18">
        <v>3100</v>
      </c>
      <c r="D1192" s="18">
        <v>3100</v>
      </c>
      <c r="E1192" s="18" t="s">
        <v>116</v>
      </c>
      <c r="F1192" s="18" t="s">
        <v>117</v>
      </c>
      <c r="G1192" s="19">
        <v>22.286404154300001</v>
      </c>
      <c r="H1192" s="19">
        <v>9.0189900000000005</v>
      </c>
      <c r="I1192" s="18" t="s">
        <v>79</v>
      </c>
      <c r="J1192" s="18" t="s">
        <v>80</v>
      </c>
      <c r="K1192" s="18">
        <v>5</v>
      </c>
      <c r="L1192" s="18">
        <v>30</v>
      </c>
      <c r="M1192" s="18" t="s">
        <v>65</v>
      </c>
      <c r="N1192" s="18" t="s">
        <v>77</v>
      </c>
      <c r="O1192" s="18" t="s">
        <v>67</v>
      </c>
      <c r="P1192" s="19">
        <v>8350.20104283</v>
      </c>
      <c r="Q1192" s="19">
        <v>970791.88178000005</v>
      </c>
      <c r="R1192" s="20">
        <v>7.8370999999999996E-2</v>
      </c>
      <c r="S1192" s="20">
        <v>7.2397530000000003</v>
      </c>
      <c r="T1192" s="20">
        <v>0.30199999999999999</v>
      </c>
      <c r="U1192" s="20">
        <v>0.30499999999999999</v>
      </c>
      <c r="V1192" s="20">
        <f t="shared" si="36"/>
        <v>0.49336543117241993</v>
      </c>
      <c r="W1192" s="20">
        <f t="shared" si="37"/>
        <v>45.380205637081659</v>
      </c>
    </row>
    <row r="1193" spans="1:23" x14ac:dyDescent="0.25">
      <c r="A1193" s="18">
        <v>13651</v>
      </c>
      <c r="B1193" s="18">
        <v>13640</v>
      </c>
      <c r="C1193" s="18">
        <v>3100</v>
      </c>
      <c r="D1193" s="18">
        <v>3100</v>
      </c>
      <c r="E1193" s="18" t="s">
        <v>116</v>
      </c>
      <c r="F1193" s="18" t="s">
        <v>117</v>
      </c>
      <c r="G1193" s="19">
        <v>0.44641391075800002</v>
      </c>
      <c r="H1193" s="19">
        <v>0.18065700000000001</v>
      </c>
      <c r="I1193" s="18" t="s">
        <v>79</v>
      </c>
      <c r="J1193" s="18" t="s">
        <v>80</v>
      </c>
      <c r="K1193" s="18">
        <v>5</v>
      </c>
      <c r="L1193" s="18">
        <v>30</v>
      </c>
      <c r="M1193" s="18" t="s">
        <v>65</v>
      </c>
      <c r="N1193" s="18" t="s">
        <v>77</v>
      </c>
      <c r="O1193" s="18" t="s">
        <v>67</v>
      </c>
      <c r="P1193" s="19">
        <v>813.54691964799997</v>
      </c>
      <c r="Q1193" s="19">
        <v>19445.7121702</v>
      </c>
      <c r="R1193" s="20">
        <v>7.8370999999999996E-2</v>
      </c>
      <c r="S1193" s="20">
        <v>7.2397530000000003</v>
      </c>
      <c r="T1193" s="20">
        <v>0.30199999999999999</v>
      </c>
      <c r="U1193" s="20">
        <v>0.30499999999999999</v>
      </c>
      <c r="V1193" s="20">
        <f t="shared" si="36"/>
        <v>9.8824722834059981E-3</v>
      </c>
      <c r="W1193" s="20">
        <f t="shared" si="37"/>
        <v>0.9089988801160952</v>
      </c>
    </row>
    <row r="1194" spans="1:23" x14ac:dyDescent="0.25">
      <c r="A1194" s="18">
        <v>13652</v>
      </c>
      <c r="B1194" s="18">
        <v>13641</v>
      </c>
      <c r="C1194" s="18">
        <v>3100</v>
      </c>
      <c r="D1194" s="18">
        <v>3100</v>
      </c>
      <c r="E1194" s="18" t="s">
        <v>116</v>
      </c>
      <c r="F1194" s="18" t="s">
        <v>117</v>
      </c>
      <c r="G1194" s="19">
        <v>61.892366086700001</v>
      </c>
      <c r="H1194" s="19">
        <v>25.047000000000001</v>
      </c>
      <c r="I1194" s="18" t="s">
        <v>79</v>
      </c>
      <c r="J1194" s="18" t="s">
        <v>80</v>
      </c>
      <c r="K1194" s="18">
        <v>5</v>
      </c>
      <c r="L1194" s="18">
        <v>30</v>
      </c>
      <c r="M1194" s="18" t="s">
        <v>65</v>
      </c>
      <c r="N1194" s="18" t="s">
        <v>77</v>
      </c>
      <c r="O1194" s="18" t="s">
        <v>67</v>
      </c>
      <c r="P1194" s="19">
        <v>12483.045908300001</v>
      </c>
      <c r="Q1194" s="19">
        <v>2696020.6826200001</v>
      </c>
      <c r="R1194" s="20">
        <v>7.8370999999999996E-2</v>
      </c>
      <c r="S1194" s="20">
        <v>7.2397530000000003</v>
      </c>
      <c r="T1194" s="20">
        <v>0.30199999999999999</v>
      </c>
      <c r="U1194" s="20">
        <v>0.30499999999999999</v>
      </c>
      <c r="V1194" s="20">
        <f t="shared" si="36"/>
        <v>1.3701449890259998</v>
      </c>
      <c r="W1194" s="20">
        <f t="shared" si="37"/>
        <v>126.02719490674502</v>
      </c>
    </row>
    <row r="1195" spans="1:23" x14ac:dyDescent="0.25">
      <c r="A1195" s="18">
        <v>13653</v>
      </c>
      <c r="B1195" s="18">
        <v>13642</v>
      </c>
      <c r="C1195" s="18">
        <v>3100</v>
      </c>
      <c r="D1195" s="18">
        <v>3100</v>
      </c>
      <c r="E1195" s="18" t="s">
        <v>116</v>
      </c>
      <c r="F1195" s="18" t="s">
        <v>117</v>
      </c>
      <c r="G1195" s="19">
        <v>60.783157221099998</v>
      </c>
      <c r="H1195" s="19">
        <v>24.598099999999999</v>
      </c>
      <c r="I1195" s="18" t="s">
        <v>79</v>
      </c>
      <c r="J1195" s="18" t="s">
        <v>80</v>
      </c>
      <c r="K1195" s="18">
        <v>5</v>
      </c>
      <c r="L1195" s="18">
        <v>30</v>
      </c>
      <c r="M1195" s="18" t="s">
        <v>65</v>
      </c>
      <c r="N1195" s="18" t="s">
        <v>77</v>
      </c>
      <c r="O1195" s="18" t="s">
        <v>67</v>
      </c>
      <c r="P1195" s="19">
        <v>10578.566674399999</v>
      </c>
      <c r="Q1195" s="19">
        <v>2647703.7376999999</v>
      </c>
      <c r="R1195" s="20">
        <v>7.8370999999999996E-2</v>
      </c>
      <c r="S1195" s="20">
        <v>7.2397530000000003</v>
      </c>
      <c r="T1195" s="20">
        <v>0.30199999999999999</v>
      </c>
      <c r="U1195" s="20">
        <v>0.30499999999999999</v>
      </c>
      <c r="V1195" s="20">
        <f t="shared" si="36"/>
        <v>1.3455888311797999</v>
      </c>
      <c r="W1195" s="20">
        <f t="shared" si="37"/>
        <v>123.76849694716351</v>
      </c>
    </row>
    <row r="1196" spans="1:23" x14ac:dyDescent="0.25">
      <c r="A1196" s="18">
        <v>13654</v>
      </c>
      <c r="B1196" s="18">
        <v>13643</v>
      </c>
      <c r="C1196" s="18">
        <v>3100</v>
      </c>
      <c r="D1196" s="18">
        <v>3100</v>
      </c>
      <c r="E1196" s="18" t="s">
        <v>116</v>
      </c>
      <c r="F1196" s="18" t="s">
        <v>117</v>
      </c>
      <c r="G1196" s="19">
        <v>6.79885943789</v>
      </c>
      <c r="H1196" s="19">
        <v>2.7513999999999998</v>
      </c>
      <c r="I1196" s="18" t="s">
        <v>79</v>
      </c>
      <c r="J1196" s="18" t="s">
        <v>80</v>
      </c>
      <c r="K1196" s="18">
        <v>5</v>
      </c>
      <c r="L1196" s="18">
        <v>30</v>
      </c>
      <c r="M1196" s="18" t="s">
        <v>65</v>
      </c>
      <c r="N1196" s="18" t="s">
        <v>77</v>
      </c>
      <c r="O1196" s="18" t="s">
        <v>67</v>
      </c>
      <c r="P1196" s="19">
        <v>4116.6294815399997</v>
      </c>
      <c r="Q1196" s="19">
        <v>296157.13248299999</v>
      </c>
      <c r="R1196" s="20">
        <v>7.8370999999999996E-2</v>
      </c>
      <c r="S1196" s="20">
        <v>7.2397530000000003</v>
      </c>
      <c r="T1196" s="20">
        <v>0.30199999999999999</v>
      </c>
      <c r="U1196" s="20">
        <v>0.30499999999999999</v>
      </c>
      <c r="V1196" s="20">
        <f t="shared" si="36"/>
        <v>0.15050971864119997</v>
      </c>
      <c r="W1196" s="20">
        <f t="shared" si="37"/>
        <v>13.844022200918999</v>
      </c>
    </row>
    <row r="1197" spans="1:23" x14ac:dyDescent="0.25">
      <c r="A1197" s="18">
        <v>13655</v>
      </c>
      <c r="B1197" s="18">
        <v>13644</v>
      </c>
      <c r="C1197" s="18">
        <v>3100</v>
      </c>
      <c r="D1197" s="18">
        <v>3100</v>
      </c>
      <c r="E1197" s="18" t="s">
        <v>116</v>
      </c>
      <c r="F1197" s="18" t="s">
        <v>117</v>
      </c>
      <c r="G1197" s="19">
        <v>3.1575208516100002</v>
      </c>
      <c r="H1197" s="19">
        <v>1.2778</v>
      </c>
      <c r="I1197" s="18" t="s">
        <v>79</v>
      </c>
      <c r="J1197" s="18" t="s">
        <v>80</v>
      </c>
      <c r="K1197" s="18">
        <v>5</v>
      </c>
      <c r="L1197" s="18">
        <v>30</v>
      </c>
      <c r="M1197" s="18" t="s">
        <v>65</v>
      </c>
      <c r="N1197" s="18" t="s">
        <v>77</v>
      </c>
      <c r="O1197" s="18" t="s">
        <v>67</v>
      </c>
      <c r="P1197" s="19">
        <v>1934.8191583099999</v>
      </c>
      <c r="Q1197" s="19">
        <v>137541.05812999999</v>
      </c>
      <c r="R1197" s="20">
        <v>7.8370999999999996E-2</v>
      </c>
      <c r="S1197" s="20">
        <v>7.2397530000000003</v>
      </c>
      <c r="T1197" s="20">
        <v>0.30199999999999999</v>
      </c>
      <c r="U1197" s="20">
        <v>0.30499999999999999</v>
      </c>
      <c r="V1197" s="20">
        <f t="shared" si="36"/>
        <v>6.9899439732399996E-2</v>
      </c>
      <c r="W1197" s="20">
        <f t="shared" si="37"/>
        <v>6.4294146864630006</v>
      </c>
    </row>
    <row r="1198" spans="1:23" x14ac:dyDescent="0.25">
      <c r="A1198" s="18">
        <v>13656</v>
      </c>
      <c r="B1198" s="18">
        <v>13645</v>
      </c>
      <c r="C1198" s="18">
        <v>3100</v>
      </c>
      <c r="D1198" s="18">
        <v>3100</v>
      </c>
      <c r="E1198" s="18" t="s">
        <v>116</v>
      </c>
      <c r="F1198" s="18" t="s">
        <v>117</v>
      </c>
      <c r="G1198" s="19">
        <v>4.5806254410999996</v>
      </c>
      <c r="H1198" s="19">
        <v>1.85371</v>
      </c>
      <c r="I1198" s="18" t="s">
        <v>79</v>
      </c>
      <c r="J1198" s="18" t="s">
        <v>80</v>
      </c>
      <c r="K1198" s="18">
        <v>5</v>
      </c>
      <c r="L1198" s="18">
        <v>30</v>
      </c>
      <c r="M1198" s="18" t="s">
        <v>65</v>
      </c>
      <c r="N1198" s="18" t="s">
        <v>77</v>
      </c>
      <c r="O1198" s="18" t="s">
        <v>67</v>
      </c>
      <c r="P1198" s="19">
        <v>1877.8621290799999</v>
      </c>
      <c r="Q1198" s="19">
        <v>199531.246086</v>
      </c>
      <c r="R1198" s="20">
        <v>7.8370999999999996E-2</v>
      </c>
      <c r="S1198" s="20">
        <v>7.2397530000000003</v>
      </c>
      <c r="T1198" s="20">
        <v>0.30199999999999999</v>
      </c>
      <c r="U1198" s="20">
        <v>0.30499999999999999</v>
      </c>
      <c r="V1198" s="20">
        <f t="shared" si="36"/>
        <v>0.10140342027417999</v>
      </c>
      <c r="W1198" s="20">
        <f t="shared" si="37"/>
        <v>9.3271797608728502</v>
      </c>
    </row>
    <row r="1199" spans="1:23" x14ac:dyDescent="0.25">
      <c r="A1199" s="18">
        <v>13657</v>
      </c>
      <c r="B1199" s="18">
        <v>13646</v>
      </c>
      <c r="C1199" s="18">
        <v>3100</v>
      </c>
      <c r="D1199" s="18">
        <v>3100</v>
      </c>
      <c r="E1199" s="18" t="s">
        <v>116</v>
      </c>
      <c r="F1199" s="18" t="s">
        <v>117</v>
      </c>
      <c r="G1199" s="19">
        <v>116.460093472</v>
      </c>
      <c r="H1199" s="19">
        <v>47.1297</v>
      </c>
      <c r="I1199" s="18" t="s">
        <v>79</v>
      </c>
      <c r="J1199" s="18" t="s">
        <v>80</v>
      </c>
      <c r="K1199" s="18">
        <v>5</v>
      </c>
      <c r="L1199" s="18">
        <v>30</v>
      </c>
      <c r="M1199" s="18" t="s">
        <v>65</v>
      </c>
      <c r="N1199" s="18" t="s">
        <v>77</v>
      </c>
      <c r="O1199" s="18" t="s">
        <v>67</v>
      </c>
      <c r="P1199" s="19">
        <v>23158.124954899999</v>
      </c>
      <c r="Q1199" s="19">
        <v>5072981.3796600001</v>
      </c>
      <c r="R1199" s="20">
        <v>7.8370999999999996E-2</v>
      </c>
      <c r="S1199" s="20">
        <v>7.2397530000000003</v>
      </c>
      <c r="T1199" s="20">
        <v>0.30199999999999999</v>
      </c>
      <c r="U1199" s="20">
        <v>0.30499999999999999</v>
      </c>
      <c r="V1199" s="20">
        <f t="shared" si="36"/>
        <v>2.5781339996525996</v>
      </c>
      <c r="W1199" s="20">
        <f t="shared" si="37"/>
        <v>237.13913394004953</v>
      </c>
    </row>
    <row r="1200" spans="1:23" x14ac:dyDescent="0.25">
      <c r="A1200" s="18">
        <v>13658</v>
      </c>
      <c r="B1200" s="18">
        <v>13647</v>
      </c>
      <c r="C1200" s="18">
        <v>3100</v>
      </c>
      <c r="D1200" s="18">
        <v>3100</v>
      </c>
      <c r="E1200" s="18" t="s">
        <v>116</v>
      </c>
      <c r="F1200" s="18" t="s">
        <v>117</v>
      </c>
      <c r="G1200" s="19">
        <v>64.4609529759</v>
      </c>
      <c r="H1200" s="19">
        <v>26.086400000000001</v>
      </c>
      <c r="I1200" s="18" t="s">
        <v>79</v>
      </c>
      <c r="J1200" s="18" t="s">
        <v>80</v>
      </c>
      <c r="K1200" s="18">
        <v>5</v>
      </c>
      <c r="L1200" s="18">
        <v>30</v>
      </c>
      <c r="M1200" s="18" t="s">
        <v>65</v>
      </c>
      <c r="N1200" s="18" t="s">
        <v>77</v>
      </c>
      <c r="O1200" s="18" t="s">
        <v>67</v>
      </c>
      <c r="P1200" s="19">
        <v>18566.9024556</v>
      </c>
      <c r="Q1200" s="19">
        <v>2807907.87996</v>
      </c>
      <c r="R1200" s="20">
        <v>7.8370999999999996E-2</v>
      </c>
      <c r="S1200" s="20">
        <v>7.2397530000000003</v>
      </c>
      <c r="T1200" s="20">
        <v>0.30199999999999999</v>
      </c>
      <c r="U1200" s="20">
        <v>0.30499999999999999</v>
      </c>
      <c r="V1200" s="20">
        <f t="shared" si="36"/>
        <v>1.4270032435711999</v>
      </c>
      <c r="W1200" s="20">
        <f t="shared" si="37"/>
        <v>131.25706939814404</v>
      </c>
    </row>
    <row r="1201" spans="1:23" x14ac:dyDescent="0.25">
      <c r="A1201" s="18">
        <v>13659</v>
      </c>
      <c r="B1201" s="18">
        <v>13648</v>
      </c>
      <c r="C1201" s="18">
        <v>3100</v>
      </c>
      <c r="D1201" s="18">
        <v>3100</v>
      </c>
      <c r="E1201" s="18" t="s">
        <v>116</v>
      </c>
      <c r="F1201" s="18" t="s">
        <v>117</v>
      </c>
      <c r="G1201" s="19">
        <v>15.2978087958</v>
      </c>
      <c r="H1201" s="19">
        <v>6.1908000000000003</v>
      </c>
      <c r="I1201" s="18" t="s">
        <v>79</v>
      </c>
      <c r="J1201" s="18" t="s">
        <v>80</v>
      </c>
      <c r="K1201" s="18">
        <v>5</v>
      </c>
      <c r="L1201" s="18">
        <v>30</v>
      </c>
      <c r="M1201" s="18" t="s">
        <v>65</v>
      </c>
      <c r="N1201" s="18" t="s">
        <v>77</v>
      </c>
      <c r="O1201" s="18" t="s">
        <v>67</v>
      </c>
      <c r="P1201" s="19">
        <v>3901.8969877099998</v>
      </c>
      <c r="Q1201" s="19">
        <v>666369.88565800001</v>
      </c>
      <c r="R1201" s="20">
        <v>7.8370999999999996E-2</v>
      </c>
      <c r="S1201" s="20">
        <v>7.2397530000000003</v>
      </c>
      <c r="T1201" s="20">
        <v>0.30199999999999999</v>
      </c>
      <c r="U1201" s="20">
        <v>0.30499999999999999</v>
      </c>
      <c r="V1201" s="20">
        <f t="shared" si="36"/>
        <v>0.33865507238639997</v>
      </c>
      <c r="W1201" s="20">
        <f t="shared" si="37"/>
        <v>31.149804696318004</v>
      </c>
    </row>
    <row r="1202" spans="1:23" x14ac:dyDescent="0.25">
      <c r="A1202" s="18">
        <v>13660</v>
      </c>
      <c r="B1202" s="18">
        <v>13649</v>
      </c>
      <c r="C1202" s="18">
        <v>3100</v>
      </c>
      <c r="D1202" s="18">
        <v>3100</v>
      </c>
      <c r="E1202" s="18" t="s">
        <v>116</v>
      </c>
      <c r="F1202" s="18" t="s">
        <v>117</v>
      </c>
      <c r="G1202" s="19">
        <v>50.422482748999997</v>
      </c>
      <c r="H1202" s="19">
        <v>20.4053</v>
      </c>
      <c r="I1202" s="18" t="s">
        <v>79</v>
      </c>
      <c r="J1202" s="18" t="s">
        <v>80</v>
      </c>
      <c r="K1202" s="18">
        <v>5</v>
      </c>
      <c r="L1202" s="18">
        <v>30</v>
      </c>
      <c r="M1202" s="18" t="s">
        <v>65</v>
      </c>
      <c r="N1202" s="18" t="s">
        <v>77</v>
      </c>
      <c r="O1202" s="18" t="s">
        <v>67</v>
      </c>
      <c r="P1202" s="19">
        <v>12420.258533300001</v>
      </c>
      <c r="Q1202" s="19">
        <v>2196394.5629500002</v>
      </c>
      <c r="R1202" s="20">
        <v>7.8370999999999996E-2</v>
      </c>
      <c r="S1202" s="20">
        <v>7.2397530000000003</v>
      </c>
      <c r="T1202" s="20">
        <v>0.30199999999999999</v>
      </c>
      <c r="U1202" s="20">
        <v>0.30499999999999999</v>
      </c>
      <c r="V1202" s="20">
        <f t="shared" si="36"/>
        <v>1.1162302688774</v>
      </c>
      <c r="W1202" s="20">
        <f t="shared" si="37"/>
        <v>102.67188566417551</v>
      </c>
    </row>
    <row r="1203" spans="1:23" x14ac:dyDescent="0.25">
      <c r="A1203" s="18">
        <v>13661</v>
      </c>
      <c r="B1203" s="18">
        <v>13650</v>
      </c>
      <c r="C1203" s="18">
        <v>3100</v>
      </c>
      <c r="D1203" s="18">
        <v>3100</v>
      </c>
      <c r="E1203" s="18" t="s">
        <v>116</v>
      </c>
      <c r="F1203" s="18" t="s">
        <v>117</v>
      </c>
      <c r="G1203" s="19">
        <v>8.3590565911399999</v>
      </c>
      <c r="H1203" s="19">
        <v>3.38279</v>
      </c>
      <c r="I1203" s="18" t="s">
        <v>79</v>
      </c>
      <c r="J1203" s="18" t="s">
        <v>80</v>
      </c>
      <c r="K1203" s="18">
        <v>5</v>
      </c>
      <c r="L1203" s="18">
        <v>30</v>
      </c>
      <c r="M1203" s="18" t="s">
        <v>65</v>
      </c>
      <c r="N1203" s="18" t="s">
        <v>77</v>
      </c>
      <c r="O1203" s="18" t="s">
        <v>67</v>
      </c>
      <c r="P1203" s="19">
        <v>2426.7325239500001</v>
      </c>
      <c r="Q1203" s="19">
        <v>364119.04862900003</v>
      </c>
      <c r="R1203" s="20">
        <v>7.8370999999999996E-2</v>
      </c>
      <c r="S1203" s="20">
        <v>7.2397530000000003</v>
      </c>
      <c r="T1203" s="20">
        <v>0.30199999999999999</v>
      </c>
      <c r="U1203" s="20">
        <v>0.30499999999999999</v>
      </c>
      <c r="V1203" s="20">
        <f t="shared" si="36"/>
        <v>0.18504861929281999</v>
      </c>
      <c r="W1203" s="20">
        <f t="shared" si="37"/>
        <v>17.020942015354652</v>
      </c>
    </row>
    <row r="1204" spans="1:23" x14ac:dyDescent="0.25">
      <c r="A1204" s="18">
        <v>13662</v>
      </c>
      <c r="B1204" s="18">
        <v>13651</v>
      </c>
      <c r="C1204" s="18">
        <v>3100</v>
      </c>
      <c r="D1204" s="18">
        <v>3100</v>
      </c>
      <c r="E1204" s="18" t="s">
        <v>116</v>
      </c>
      <c r="F1204" s="18" t="s">
        <v>117</v>
      </c>
      <c r="G1204" s="19">
        <v>15.067090458599999</v>
      </c>
      <c r="H1204" s="19">
        <v>6.0974300000000001</v>
      </c>
      <c r="I1204" s="18" t="s">
        <v>79</v>
      </c>
      <c r="J1204" s="18" t="s">
        <v>80</v>
      </c>
      <c r="K1204" s="18">
        <v>5</v>
      </c>
      <c r="L1204" s="18">
        <v>30</v>
      </c>
      <c r="M1204" s="18" t="s">
        <v>65</v>
      </c>
      <c r="N1204" s="18" t="s">
        <v>77</v>
      </c>
      <c r="O1204" s="18" t="s">
        <v>67</v>
      </c>
      <c r="P1204" s="19">
        <v>9127.0901394699995</v>
      </c>
      <c r="Q1204" s="19">
        <v>656319.83509199996</v>
      </c>
      <c r="R1204" s="20">
        <v>7.8370999999999996E-2</v>
      </c>
      <c r="S1204" s="20">
        <v>7.2397530000000003</v>
      </c>
      <c r="T1204" s="20">
        <v>0.30199999999999999</v>
      </c>
      <c r="U1204" s="20">
        <v>0.30499999999999999</v>
      </c>
      <c r="V1204" s="20">
        <f t="shared" si="36"/>
        <v>0.33354745719793999</v>
      </c>
      <c r="W1204" s="20">
        <f t="shared" si="37"/>
        <v>30.680001558679056</v>
      </c>
    </row>
    <row r="1205" spans="1:23" x14ac:dyDescent="0.25">
      <c r="A1205" s="18">
        <v>13663</v>
      </c>
      <c r="B1205" s="18">
        <v>13652</v>
      </c>
      <c r="C1205" s="18">
        <v>3100</v>
      </c>
      <c r="D1205" s="18">
        <v>3100</v>
      </c>
      <c r="E1205" s="18" t="s">
        <v>116</v>
      </c>
      <c r="F1205" s="18" t="s">
        <v>117</v>
      </c>
      <c r="G1205" s="19">
        <v>13.8700714598</v>
      </c>
      <c r="H1205" s="19">
        <v>5.6130199999999997</v>
      </c>
      <c r="I1205" s="18" t="s">
        <v>79</v>
      </c>
      <c r="J1205" s="18" t="s">
        <v>80</v>
      </c>
      <c r="K1205" s="18">
        <v>5</v>
      </c>
      <c r="L1205" s="18">
        <v>30</v>
      </c>
      <c r="M1205" s="18" t="s">
        <v>65</v>
      </c>
      <c r="N1205" s="18" t="s">
        <v>77</v>
      </c>
      <c r="O1205" s="18" t="s">
        <v>67</v>
      </c>
      <c r="P1205" s="19">
        <v>4765.4566955099999</v>
      </c>
      <c r="Q1205" s="19">
        <v>604177.89607000002</v>
      </c>
      <c r="R1205" s="20">
        <v>7.8370999999999996E-2</v>
      </c>
      <c r="S1205" s="20">
        <v>7.2397530000000003</v>
      </c>
      <c r="T1205" s="20">
        <v>0.30199999999999999</v>
      </c>
      <c r="U1205" s="20">
        <v>0.30499999999999999</v>
      </c>
      <c r="V1205" s="20">
        <f t="shared" si="36"/>
        <v>0.30704879731315993</v>
      </c>
      <c r="W1205" s="20">
        <f t="shared" si="37"/>
        <v>28.2426304769217</v>
      </c>
    </row>
    <row r="1206" spans="1:23" x14ac:dyDescent="0.25">
      <c r="A1206" s="18">
        <v>13664</v>
      </c>
      <c r="B1206" s="18">
        <v>13653</v>
      </c>
      <c r="C1206" s="18">
        <v>3100</v>
      </c>
      <c r="D1206" s="18">
        <v>3100</v>
      </c>
      <c r="E1206" s="18" t="s">
        <v>116</v>
      </c>
      <c r="F1206" s="18" t="s">
        <v>117</v>
      </c>
      <c r="G1206" s="19">
        <v>133.81093768900001</v>
      </c>
      <c r="H1206" s="19">
        <v>54.151400000000002</v>
      </c>
      <c r="I1206" s="18" t="s">
        <v>79</v>
      </c>
      <c r="J1206" s="18" t="s">
        <v>80</v>
      </c>
      <c r="K1206" s="18">
        <v>5</v>
      </c>
      <c r="L1206" s="18">
        <v>30</v>
      </c>
      <c r="M1206" s="18" t="s">
        <v>65</v>
      </c>
      <c r="N1206" s="18" t="s">
        <v>77</v>
      </c>
      <c r="O1206" s="18" t="s">
        <v>67</v>
      </c>
      <c r="P1206" s="19">
        <v>16034.5050297</v>
      </c>
      <c r="Q1206" s="19">
        <v>5828781.1305299997</v>
      </c>
      <c r="R1206" s="20">
        <v>7.8370999999999996E-2</v>
      </c>
      <c r="S1206" s="20">
        <v>7.2397530000000003</v>
      </c>
      <c r="T1206" s="20">
        <v>0.30199999999999999</v>
      </c>
      <c r="U1206" s="20">
        <v>0.30499999999999999</v>
      </c>
      <c r="V1206" s="20">
        <f t="shared" si="36"/>
        <v>2.9622417598411999</v>
      </c>
      <c r="W1206" s="20">
        <f t="shared" si="37"/>
        <v>272.46971861991904</v>
      </c>
    </row>
    <row r="1207" spans="1:23" x14ac:dyDescent="0.25">
      <c r="A1207" s="18">
        <v>13665</v>
      </c>
      <c r="B1207" s="18">
        <v>13654</v>
      </c>
      <c r="C1207" s="18">
        <v>3100</v>
      </c>
      <c r="D1207" s="18">
        <v>3100</v>
      </c>
      <c r="E1207" s="18" t="s">
        <v>116</v>
      </c>
      <c r="F1207" s="18" t="s">
        <v>117</v>
      </c>
      <c r="G1207" s="19">
        <v>5.33155719191</v>
      </c>
      <c r="H1207" s="19">
        <v>2.1576</v>
      </c>
      <c r="I1207" s="18" t="s">
        <v>79</v>
      </c>
      <c r="J1207" s="18" t="s">
        <v>80</v>
      </c>
      <c r="K1207" s="18">
        <v>5</v>
      </c>
      <c r="L1207" s="18">
        <v>30</v>
      </c>
      <c r="M1207" s="18" t="s">
        <v>65</v>
      </c>
      <c r="N1207" s="18" t="s">
        <v>77</v>
      </c>
      <c r="O1207" s="18" t="s">
        <v>67</v>
      </c>
      <c r="P1207" s="19">
        <v>2249.3916309599999</v>
      </c>
      <c r="Q1207" s="19">
        <v>232241.70230899999</v>
      </c>
      <c r="R1207" s="20">
        <v>7.8370999999999996E-2</v>
      </c>
      <c r="S1207" s="20">
        <v>7.2397530000000003</v>
      </c>
      <c r="T1207" s="20">
        <v>0.30199999999999999</v>
      </c>
      <c r="U1207" s="20">
        <v>0.30499999999999999</v>
      </c>
      <c r="V1207" s="20">
        <f t="shared" si="36"/>
        <v>0.11802710218079998</v>
      </c>
      <c r="W1207" s="20">
        <f t="shared" si="37"/>
        <v>10.856241295596002</v>
      </c>
    </row>
    <row r="1208" spans="1:23" x14ac:dyDescent="0.25">
      <c r="A1208" s="18">
        <v>13666</v>
      </c>
      <c r="B1208" s="18">
        <v>13655</v>
      </c>
      <c r="C1208" s="18">
        <v>3100</v>
      </c>
      <c r="D1208" s="18">
        <v>3100</v>
      </c>
      <c r="E1208" s="18" t="s">
        <v>116</v>
      </c>
      <c r="F1208" s="18" t="s">
        <v>117</v>
      </c>
      <c r="G1208" s="19">
        <v>20.680095342000001</v>
      </c>
      <c r="H1208" s="19">
        <v>8.3689400000000003</v>
      </c>
      <c r="I1208" s="18" t="s">
        <v>79</v>
      </c>
      <c r="J1208" s="18" t="s">
        <v>80</v>
      </c>
      <c r="K1208" s="18">
        <v>5</v>
      </c>
      <c r="L1208" s="18">
        <v>30</v>
      </c>
      <c r="M1208" s="18" t="s">
        <v>65</v>
      </c>
      <c r="N1208" s="18" t="s">
        <v>77</v>
      </c>
      <c r="O1208" s="18" t="s">
        <v>67</v>
      </c>
      <c r="P1208" s="19">
        <v>4101.9312352300003</v>
      </c>
      <c r="Q1208" s="19">
        <v>900821.34980199998</v>
      </c>
      <c r="R1208" s="20">
        <v>7.8370999999999996E-2</v>
      </c>
      <c r="S1208" s="20">
        <v>7.2397530000000003</v>
      </c>
      <c r="T1208" s="20">
        <v>0.30199999999999999</v>
      </c>
      <c r="U1208" s="20">
        <v>0.30499999999999999</v>
      </c>
      <c r="V1208" s="20">
        <f t="shared" si="36"/>
        <v>0.45780577332451999</v>
      </c>
      <c r="W1208" s="20">
        <f t="shared" si="37"/>
        <v>42.109395637914908</v>
      </c>
    </row>
    <row r="1209" spans="1:23" x14ac:dyDescent="0.25">
      <c r="A1209" s="18">
        <v>13667</v>
      </c>
      <c r="B1209" s="18">
        <v>13656</v>
      </c>
      <c r="C1209" s="18">
        <v>3100</v>
      </c>
      <c r="D1209" s="18">
        <v>3100</v>
      </c>
      <c r="E1209" s="18" t="s">
        <v>116</v>
      </c>
      <c r="F1209" s="18" t="s">
        <v>117</v>
      </c>
      <c r="G1209" s="19">
        <v>60.455021215999999</v>
      </c>
      <c r="H1209" s="19">
        <v>24.465299999999999</v>
      </c>
      <c r="I1209" s="18" t="s">
        <v>79</v>
      </c>
      <c r="J1209" s="18" t="s">
        <v>80</v>
      </c>
      <c r="K1209" s="18">
        <v>5</v>
      </c>
      <c r="L1209" s="18">
        <v>30</v>
      </c>
      <c r="M1209" s="18" t="s">
        <v>65</v>
      </c>
      <c r="N1209" s="18" t="s">
        <v>77</v>
      </c>
      <c r="O1209" s="18" t="s">
        <v>67</v>
      </c>
      <c r="P1209" s="19">
        <v>11540.861841600001</v>
      </c>
      <c r="Q1209" s="19">
        <v>2633410.1905</v>
      </c>
      <c r="R1209" s="20">
        <v>7.8370999999999996E-2</v>
      </c>
      <c r="S1209" s="20">
        <v>7.2397530000000003</v>
      </c>
      <c r="T1209" s="20">
        <v>0.30199999999999999</v>
      </c>
      <c r="U1209" s="20">
        <v>0.30499999999999999</v>
      </c>
      <c r="V1209" s="20">
        <f t="shared" si="36"/>
        <v>1.3383242783573996</v>
      </c>
      <c r="W1209" s="20">
        <f t="shared" si="37"/>
        <v>123.10029670427551</v>
      </c>
    </row>
    <row r="1210" spans="1:23" x14ac:dyDescent="0.25">
      <c r="A1210" s="18">
        <v>13668</v>
      </c>
      <c r="B1210" s="18">
        <v>13657</v>
      </c>
      <c r="C1210" s="18">
        <v>3100</v>
      </c>
      <c r="D1210" s="18">
        <v>3100</v>
      </c>
      <c r="E1210" s="18" t="s">
        <v>116</v>
      </c>
      <c r="F1210" s="18" t="s">
        <v>117</v>
      </c>
      <c r="G1210" s="19">
        <v>10.565914372</v>
      </c>
      <c r="H1210" s="19">
        <v>4.2758700000000003</v>
      </c>
      <c r="I1210" s="18" t="s">
        <v>79</v>
      </c>
      <c r="J1210" s="18" t="s">
        <v>80</v>
      </c>
      <c r="K1210" s="18">
        <v>5</v>
      </c>
      <c r="L1210" s="18">
        <v>30</v>
      </c>
      <c r="M1210" s="18" t="s">
        <v>65</v>
      </c>
      <c r="N1210" s="18" t="s">
        <v>77</v>
      </c>
      <c r="O1210" s="18" t="s">
        <v>67</v>
      </c>
      <c r="P1210" s="19">
        <v>2864.30291984</v>
      </c>
      <c r="Q1210" s="19">
        <v>460249.38904099999</v>
      </c>
      <c r="R1210" s="20">
        <v>7.8370999999999996E-2</v>
      </c>
      <c r="S1210" s="20">
        <v>7.2397530000000003</v>
      </c>
      <c r="T1210" s="20">
        <v>0.30199999999999999</v>
      </c>
      <c r="U1210" s="20">
        <v>0.30499999999999999</v>
      </c>
      <c r="V1210" s="20">
        <f t="shared" si="36"/>
        <v>0.23390273702345998</v>
      </c>
      <c r="W1210" s="20">
        <f t="shared" si="37"/>
        <v>21.514588648776453</v>
      </c>
    </row>
    <row r="1211" spans="1:23" x14ac:dyDescent="0.25">
      <c r="A1211" s="18">
        <v>13669</v>
      </c>
      <c r="B1211" s="18">
        <v>13658</v>
      </c>
      <c r="C1211" s="18">
        <v>3100</v>
      </c>
      <c r="D1211" s="18">
        <v>3100</v>
      </c>
      <c r="E1211" s="18" t="s">
        <v>116</v>
      </c>
      <c r="F1211" s="18" t="s">
        <v>117</v>
      </c>
      <c r="G1211" s="19">
        <v>6.3832967481700003</v>
      </c>
      <c r="H1211" s="19">
        <v>2.5832299999999999</v>
      </c>
      <c r="I1211" s="18" t="s">
        <v>79</v>
      </c>
      <c r="J1211" s="18" t="s">
        <v>80</v>
      </c>
      <c r="K1211" s="18">
        <v>5</v>
      </c>
      <c r="L1211" s="18">
        <v>30</v>
      </c>
      <c r="M1211" s="18" t="s">
        <v>65</v>
      </c>
      <c r="N1211" s="18" t="s">
        <v>77</v>
      </c>
      <c r="O1211" s="18" t="s">
        <v>67</v>
      </c>
      <c r="P1211" s="19">
        <v>2994.7237973599999</v>
      </c>
      <c r="Q1211" s="19">
        <v>278055.29412500001</v>
      </c>
      <c r="R1211" s="20">
        <v>7.8370999999999996E-2</v>
      </c>
      <c r="S1211" s="20">
        <v>7.2397530000000003</v>
      </c>
      <c r="T1211" s="20">
        <v>0.30199999999999999</v>
      </c>
      <c r="U1211" s="20">
        <v>0.30499999999999999</v>
      </c>
      <c r="V1211" s="20">
        <f t="shared" si="36"/>
        <v>0.14131032219433998</v>
      </c>
      <c r="W1211" s="20">
        <f t="shared" si="37"/>
        <v>12.997853263822051</v>
      </c>
    </row>
    <row r="1212" spans="1:23" x14ac:dyDescent="0.25">
      <c r="A1212" s="18">
        <v>13670</v>
      </c>
      <c r="B1212" s="18">
        <v>13659</v>
      </c>
      <c r="C1212" s="18">
        <v>3100</v>
      </c>
      <c r="D1212" s="18">
        <v>3100</v>
      </c>
      <c r="E1212" s="18" t="s">
        <v>116</v>
      </c>
      <c r="F1212" s="18" t="s">
        <v>117</v>
      </c>
      <c r="G1212" s="19">
        <v>29.492043792600001</v>
      </c>
      <c r="H1212" s="19">
        <v>11.935</v>
      </c>
      <c r="I1212" s="18" t="s">
        <v>79</v>
      </c>
      <c r="J1212" s="18" t="s">
        <v>80</v>
      </c>
      <c r="K1212" s="18">
        <v>5</v>
      </c>
      <c r="L1212" s="18">
        <v>30</v>
      </c>
      <c r="M1212" s="18" t="s">
        <v>65</v>
      </c>
      <c r="N1212" s="18" t="s">
        <v>77</v>
      </c>
      <c r="O1212" s="18" t="s">
        <v>67</v>
      </c>
      <c r="P1212" s="19">
        <v>12210.630621800001</v>
      </c>
      <c r="Q1212" s="19">
        <v>1284668.28892</v>
      </c>
      <c r="R1212" s="20">
        <v>7.8370999999999996E-2</v>
      </c>
      <c r="S1212" s="20">
        <v>7.2397530000000003</v>
      </c>
      <c r="T1212" s="20">
        <v>0.30199999999999999</v>
      </c>
      <c r="U1212" s="20">
        <v>0.30499999999999999</v>
      </c>
      <c r="V1212" s="20">
        <f t="shared" si="36"/>
        <v>0.65287980372999987</v>
      </c>
      <c r="W1212" s="20">
        <f t="shared" si="37"/>
        <v>60.052484178225008</v>
      </c>
    </row>
    <row r="1213" spans="1:23" x14ac:dyDescent="0.25">
      <c r="A1213" s="18">
        <v>13671</v>
      </c>
      <c r="B1213" s="18">
        <v>13660</v>
      </c>
      <c r="C1213" s="18">
        <v>3100</v>
      </c>
      <c r="D1213" s="18">
        <v>3100</v>
      </c>
      <c r="E1213" s="18" t="s">
        <v>116</v>
      </c>
      <c r="F1213" s="18" t="s">
        <v>117</v>
      </c>
      <c r="G1213" s="19">
        <v>17.136659355999999</v>
      </c>
      <c r="H1213" s="19">
        <v>6.9349600000000002</v>
      </c>
      <c r="I1213" s="18" t="s">
        <v>79</v>
      </c>
      <c r="J1213" s="18" t="s">
        <v>80</v>
      </c>
      <c r="K1213" s="18">
        <v>5</v>
      </c>
      <c r="L1213" s="18">
        <v>30</v>
      </c>
      <c r="M1213" s="18" t="s">
        <v>65</v>
      </c>
      <c r="N1213" s="18" t="s">
        <v>77</v>
      </c>
      <c r="O1213" s="18" t="s">
        <v>67</v>
      </c>
      <c r="P1213" s="19">
        <v>12211.237528899999</v>
      </c>
      <c r="Q1213" s="19">
        <v>746469.89565800002</v>
      </c>
      <c r="R1213" s="20">
        <v>7.8370999999999996E-2</v>
      </c>
      <c r="S1213" s="20">
        <v>7.2397530000000003</v>
      </c>
      <c r="T1213" s="20">
        <v>0.30199999999999999</v>
      </c>
      <c r="U1213" s="20">
        <v>0.30499999999999999</v>
      </c>
      <c r="V1213" s="20">
        <f t="shared" si="36"/>
        <v>0.37936282561167994</v>
      </c>
      <c r="W1213" s="20">
        <f t="shared" si="37"/>
        <v>34.894141238091606</v>
      </c>
    </row>
    <row r="1214" spans="1:23" x14ac:dyDescent="0.25">
      <c r="A1214" s="18">
        <v>13672</v>
      </c>
      <c r="B1214" s="18">
        <v>13661</v>
      </c>
      <c r="C1214" s="18">
        <v>3100</v>
      </c>
      <c r="D1214" s="18">
        <v>3100</v>
      </c>
      <c r="E1214" s="18" t="s">
        <v>116</v>
      </c>
      <c r="F1214" s="18" t="s">
        <v>117</v>
      </c>
      <c r="G1214" s="19">
        <v>10.8989746797</v>
      </c>
      <c r="H1214" s="19">
        <v>4.41066</v>
      </c>
      <c r="I1214" s="18" t="s">
        <v>79</v>
      </c>
      <c r="J1214" s="18" t="s">
        <v>80</v>
      </c>
      <c r="K1214" s="18">
        <v>5</v>
      </c>
      <c r="L1214" s="18">
        <v>30</v>
      </c>
      <c r="M1214" s="18" t="s">
        <v>65</v>
      </c>
      <c r="N1214" s="18" t="s">
        <v>77</v>
      </c>
      <c r="O1214" s="18" t="s">
        <v>67</v>
      </c>
      <c r="P1214" s="19">
        <v>4294.6032494999999</v>
      </c>
      <c r="Q1214" s="19">
        <v>474757.43801500002</v>
      </c>
      <c r="R1214" s="20">
        <v>7.8370999999999996E-2</v>
      </c>
      <c r="S1214" s="20">
        <v>7.2397530000000003</v>
      </c>
      <c r="T1214" s="20">
        <v>0.30199999999999999</v>
      </c>
      <c r="U1214" s="20">
        <v>0.30499999999999999</v>
      </c>
      <c r="V1214" s="20">
        <f t="shared" si="36"/>
        <v>0.24127614873227995</v>
      </c>
      <c r="W1214" s="20">
        <f t="shared" si="37"/>
        <v>22.192801832051103</v>
      </c>
    </row>
    <row r="1215" spans="1:23" x14ac:dyDescent="0.25">
      <c r="A1215" s="18">
        <v>13673</v>
      </c>
      <c r="B1215" s="18">
        <v>13662</v>
      </c>
      <c r="C1215" s="18">
        <v>3100</v>
      </c>
      <c r="D1215" s="18">
        <v>3100</v>
      </c>
      <c r="E1215" s="18" t="s">
        <v>116</v>
      </c>
      <c r="F1215" s="18" t="s">
        <v>117</v>
      </c>
      <c r="G1215" s="19">
        <v>30.9062148316</v>
      </c>
      <c r="H1215" s="19">
        <v>12.507300000000001</v>
      </c>
      <c r="I1215" s="18" t="s">
        <v>79</v>
      </c>
      <c r="J1215" s="18" t="s">
        <v>80</v>
      </c>
      <c r="K1215" s="18">
        <v>5</v>
      </c>
      <c r="L1215" s="18">
        <v>30</v>
      </c>
      <c r="M1215" s="18" t="s">
        <v>65</v>
      </c>
      <c r="N1215" s="18" t="s">
        <v>77</v>
      </c>
      <c r="O1215" s="18" t="s">
        <v>67</v>
      </c>
      <c r="P1215" s="19">
        <v>8967.2244565599995</v>
      </c>
      <c r="Q1215" s="19">
        <v>1346269.3329700001</v>
      </c>
      <c r="R1215" s="20">
        <v>7.8370999999999996E-2</v>
      </c>
      <c r="S1215" s="20">
        <v>7.2397530000000003</v>
      </c>
      <c r="T1215" s="20">
        <v>0.30199999999999999</v>
      </c>
      <c r="U1215" s="20">
        <v>0.30499999999999999</v>
      </c>
      <c r="V1215" s="20">
        <f t="shared" si="36"/>
        <v>0.68418630659339996</v>
      </c>
      <c r="W1215" s="20">
        <f t="shared" si="37"/>
        <v>62.932085074345508</v>
      </c>
    </row>
    <row r="1216" spans="1:23" x14ac:dyDescent="0.25">
      <c r="A1216" s="18">
        <v>13674</v>
      </c>
      <c r="B1216" s="18">
        <v>13663</v>
      </c>
      <c r="C1216" s="18">
        <v>3100</v>
      </c>
      <c r="D1216" s="18">
        <v>3100</v>
      </c>
      <c r="E1216" s="18" t="s">
        <v>116</v>
      </c>
      <c r="F1216" s="18" t="s">
        <v>117</v>
      </c>
      <c r="G1216" s="19">
        <v>17.442130904599999</v>
      </c>
      <c r="H1216" s="19">
        <v>7.0585800000000001</v>
      </c>
      <c r="I1216" s="18" t="s">
        <v>79</v>
      </c>
      <c r="J1216" s="18" t="s">
        <v>80</v>
      </c>
      <c r="K1216" s="18">
        <v>5</v>
      </c>
      <c r="L1216" s="18">
        <v>30</v>
      </c>
      <c r="M1216" s="18" t="s">
        <v>65</v>
      </c>
      <c r="N1216" s="18" t="s">
        <v>77</v>
      </c>
      <c r="O1216" s="18" t="s">
        <v>67</v>
      </c>
      <c r="P1216" s="19">
        <v>9214.2773092400002</v>
      </c>
      <c r="Q1216" s="19">
        <v>759776.18308999995</v>
      </c>
      <c r="R1216" s="20">
        <v>7.8370999999999996E-2</v>
      </c>
      <c r="S1216" s="20">
        <v>7.2397530000000003</v>
      </c>
      <c r="T1216" s="20">
        <v>0.30199999999999999</v>
      </c>
      <c r="U1216" s="20">
        <v>0.30499999999999999</v>
      </c>
      <c r="V1216" s="20">
        <f t="shared" si="36"/>
        <v>0.38612520527964</v>
      </c>
      <c r="W1216" s="20">
        <f t="shared" si="37"/>
        <v>35.516151132864302</v>
      </c>
    </row>
    <row r="1217" spans="1:23" x14ac:dyDescent="0.25">
      <c r="A1217" s="18">
        <v>13675</v>
      </c>
      <c r="B1217" s="18">
        <v>13664</v>
      </c>
      <c r="C1217" s="18">
        <v>3100</v>
      </c>
      <c r="D1217" s="18">
        <v>3100</v>
      </c>
      <c r="E1217" s="18" t="s">
        <v>116</v>
      </c>
      <c r="F1217" s="18" t="s">
        <v>117</v>
      </c>
      <c r="G1217" s="19">
        <v>52.040887286500002</v>
      </c>
      <c r="H1217" s="19">
        <v>21.060199999999998</v>
      </c>
      <c r="I1217" s="18" t="s">
        <v>79</v>
      </c>
      <c r="J1217" s="18" t="s">
        <v>80</v>
      </c>
      <c r="K1217" s="18">
        <v>5</v>
      </c>
      <c r="L1217" s="18">
        <v>30</v>
      </c>
      <c r="M1217" s="18" t="s">
        <v>65</v>
      </c>
      <c r="N1217" s="18" t="s">
        <v>77</v>
      </c>
      <c r="O1217" s="18" t="s">
        <v>67</v>
      </c>
      <c r="P1217" s="19">
        <v>12904.293624100001</v>
      </c>
      <c r="Q1217" s="19">
        <v>2266891.9826099998</v>
      </c>
      <c r="R1217" s="20">
        <v>7.8370999999999996E-2</v>
      </c>
      <c r="S1217" s="20">
        <v>7.2397530000000003</v>
      </c>
      <c r="T1217" s="20">
        <v>0.30199999999999999</v>
      </c>
      <c r="U1217" s="20">
        <v>0.30499999999999999</v>
      </c>
      <c r="V1217" s="20">
        <f t="shared" si="36"/>
        <v>1.1520552360715999</v>
      </c>
      <c r="W1217" s="20">
        <f t="shared" si="37"/>
        <v>105.967099060767</v>
      </c>
    </row>
    <row r="1218" spans="1:23" x14ac:dyDescent="0.25">
      <c r="A1218" s="18">
        <v>13676</v>
      </c>
      <c r="B1218" s="18">
        <v>13665</v>
      </c>
      <c r="C1218" s="18">
        <v>3100</v>
      </c>
      <c r="D1218" s="18">
        <v>3100</v>
      </c>
      <c r="E1218" s="18" t="s">
        <v>116</v>
      </c>
      <c r="F1218" s="18" t="s">
        <v>117</v>
      </c>
      <c r="G1218" s="19">
        <v>1.30510075</v>
      </c>
      <c r="H1218" s="19">
        <v>0.52815599999999996</v>
      </c>
      <c r="I1218" s="18" t="s">
        <v>79</v>
      </c>
      <c r="J1218" s="18" t="s">
        <v>80</v>
      </c>
      <c r="K1218" s="18">
        <v>5</v>
      </c>
      <c r="L1218" s="18">
        <v>30</v>
      </c>
      <c r="M1218" s="18" t="s">
        <v>65</v>
      </c>
      <c r="N1218" s="18" t="s">
        <v>77</v>
      </c>
      <c r="O1218" s="18" t="s">
        <v>67</v>
      </c>
      <c r="P1218" s="19">
        <v>1554.6514884400001</v>
      </c>
      <c r="Q1218" s="19">
        <v>56849.961268999999</v>
      </c>
      <c r="R1218" s="20">
        <v>7.8370999999999996E-2</v>
      </c>
      <c r="S1218" s="20">
        <v>7.2397530000000003</v>
      </c>
      <c r="T1218" s="20">
        <v>0.30199999999999999</v>
      </c>
      <c r="U1218" s="20">
        <v>0.30499999999999999</v>
      </c>
      <c r="V1218" s="20">
        <f t="shared" si="36"/>
        <v>2.8891695485447996E-2</v>
      </c>
      <c r="W1218" s="20">
        <f t="shared" si="37"/>
        <v>2.6574846949002602</v>
      </c>
    </row>
    <row r="1219" spans="1:23" x14ac:dyDescent="0.25">
      <c r="A1219" s="18">
        <v>13677</v>
      </c>
      <c r="B1219" s="18">
        <v>13666</v>
      </c>
      <c r="C1219" s="18">
        <v>3100</v>
      </c>
      <c r="D1219" s="18">
        <v>3100</v>
      </c>
      <c r="E1219" s="18" t="s">
        <v>116</v>
      </c>
      <c r="F1219" s="18" t="s">
        <v>117</v>
      </c>
      <c r="G1219" s="19">
        <v>98.364687919700003</v>
      </c>
      <c r="H1219" s="19">
        <v>39.806800000000003</v>
      </c>
      <c r="I1219" s="18" t="s">
        <v>79</v>
      </c>
      <c r="J1219" s="18" t="s">
        <v>80</v>
      </c>
      <c r="K1219" s="18">
        <v>5</v>
      </c>
      <c r="L1219" s="18">
        <v>30</v>
      </c>
      <c r="M1219" s="18" t="s">
        <v>65</v>
      </c>
      <c r="N1219" s="18" t="s">
        <v>77</v>
      </c>
      <c r="O1219" s="18" t="s">
        <v>67</v>
      </c>
      <c r="P1219" s="19">
        <v>14740.1127003</v>
      </c>
      <c r="Q1219" s="19">
        <v>4284748.6667299997</v>
      </c>
      <c r="R1219" s="20">
        <v>7.8370999999999996E-2</v>
      </c>
      <c r="S1219" s="20">
        <v>7.2397530000000003</v>
      </c>
      <c r="T1219" s="20">
        <v>0.30199999999999999</v>
      </c>
      <c r="U1219" s="20">
        <v>0.30499999999999999</v>
      </c>
      <c r="V1219" s="20">
        <f t="shared" ref="V1219:V1282" si="38">H1219*R1219*(1-T1219)</f>
        <v>2.1775497085144</v>
      </c>
      <c r="W1219" s="20">
        <f t="shared" ref="W1219:W1282" si="39">H1219*S1219*(1-U1219)</f>
        <v>200.29302280567805</v>
      </c>
    </row>
    <row r="1220" spans="1:23" x14ac:dyDescent="0.25">
      <c r="A1220" s="18">
        <v>13678</v>
      </c>
      <c r="B1220" s="18">
        <v>13667</v>
      </c>
      <c r="C1220" s="18">
        <v>3100</v>
      </c>
      <c r="D1220" s="18">
        <v>3100</v>
      </c>
      <c r="E1220" s="18" t="s">
        <v>116</v>
      </c>
      <c r="F1220" s="18" t="s">
        <v>117</v>
      </c>
      <c r="G1220" s="19">
        <v>69.859459995899996</v>
      </c>
      <c r="H1220" s="19">
        <v>28.271100000000001</v>
      </c>
      <c r="I1220" s="18" t="s">
        <v>79</v>
      </c>
      <c r="J1220" s="18" t="s">
        <v>80</v>
      </c>
      <c r="K1220" s="18">
        <v>5</v>
      </c>
      <c r="L1220" s="18">
        <v>30</v>
      </c>
      <c r="M1220" s="18" t="s">
        <v>65</v>
      </c>
      <c r="N1220" s="18" t="s">
        <v>77</v>
      </c>
      <c r="O1220" s="18" t="s">
        <v>67</v>
      </c>
      <c r="P1220" s="19">
        <v>20956.362345400001</v>
      </c>
      <c r="Q1220" s="19">
        <v>3043065.9051199998</v>
      </c>
      <c r="R1220" s="20">
        <v>7.8370999999999996E-2</v>
      </c>
      <c r="S1220" s="20">
        <v>7.2397530000000003</v>
      </c>
      <c r="T1220" s="20">
        <v>0.30199999999999999</v>
      </c>
      <c r="U1220" s="20">
        <v>0.30499999999999999</v>
      </c>
      <c r="V1220" s="20">
        <f t="shared" si="38"/>
        <v>1.5465127959137999</v>
      </c>
      <c r="W1220" s="20">
        <f t="shared" si="39"/>
        <v>142.24966782161852</v>
      </c>
    </row>
    <row r="1221" spans="1:23" x14ac:dyDescent="0.25">
      <c r="A1221" s="18">
        <v>13679</v>
      </c>
      <c r="B1221" s="18">
        <v>13668</v>
      </c>
      <c r="C1221" s="18">
        <v>3100</v>
      </c>
      <c r="D1221" s="18">
        <v>3100</v>
      </c>
      <c r="E1221" s="18" t="s">
        <v>116</v>
      </c>
      <c r="F1221" s="18" t="s">
        <v>117</v>
      </c>
      <c r="G1221" s="19">
        <v>32.9306500171</v>
      </c>
      <c r="H1221" s="19">
        <v>13.326599999999999</v>
      </c>
      <c r="I1221" s="18" t="s">
        <v>79</v>
      </c>
      <c r="J1221" s="18" t="s">
        <v>80</v>
      </c>
      <c r="K1221" s="18">
        <v>5</v>
      </c>
      <c r="L1221" s="18">
        <v>30</v>
      </c>
      <c r="M1221" s="18" t="s">
        <v>65</v>
      </c>
      <c r="N1221" s="18" t="s">
        <v>77</v>
      </c>
      <c r="O1221" s="18" t="s">
        <v>67</v>
      </c>
      <c r="P1221" s="19">
        <v>9584.5144332300006</v>
      </c>
      <c r="Q1221" s="19">
        <v>1434453.3769100001</v>
      </c>
      <c r="R1221" s="20">
        <v>7.8370999999999996E-2</v>
      </c>
      <c r="S1221" s="20">
        <v>7.2397530000000003</v>
      </c>
      <c r="T1221" s="20">
        <v>0.30199999999999999</v>
      </c>
      <c r="U1221" s="20">
        <v>0.30499999999999999</v>
      </c>
      <c r="V1221" s="20">
        <f t="shared" si="38"/>
        <v>0.72900444008279985</v>
      </c>
      <c r="W1221" s="20">
        <f t="shared" si="39"/>
        <v>67.054498169211001</v>
      </c>
    </row>
    <row r="1222" spans="1:23" x14ac:dyDescent="0.25">
      <c r="A1222" s="18">
        <v>13680</v>
      </c>
      <c r="B1222" s="18">
        <v>13669</v>
      </c>
      <c r="C1222" s="18">
        <v>3100</v>
      </c>
      <c r="D1222" s="18">
        <v>3100</v>
      </c>
      <c r="E1222" s="18" t="s">
        <v>116</v>
      </c>
      <c r="F1222" s="18" t="s">
        <v>117</v>
      </c>
      <c r="G1222" s="19">
        <v>21.067859295400002</v>
      </c>
      <c r="H1222" s="19">
        <v>8.5258599999999998</v>
      </c>
      <c r="I1222" s="18" t="s">
        <v>79</v>
      </c>
      <c r="J1222" s="18" t="s">
        <v>80</v>
      </c>
      <c r="K1222" s="18">
        <v>5</v>
      </c>
      <c r="L1222" s="18">
        <v>30</v>
      </c>
      <c r="M1222" s="18" t="s">
        <v>65</v>
      </c>
      <c r="N1222" s="18" t="s">
        <v>77</v>
      </c>
      <c r="O1222" s="18" t="s">
        <v>67</v>
      </c>
      <c r="P1222" s="19">
        <v>8847.3686934500001</v>
      </c>
      <c r="Q1222" s="19">
        <v>917712.28004500002</v>
      </c>
      <c r="R1222" s="20">
        <v>7.8370999999999996E-2</v>
      </c>
      <c r="S1222" s="20">
        <v>7.2397530000000003</v>
      </c>
      <c r="T1222" s="20">
        <v>0.30199999999999999</v>
      </c>
      <c r="U1222" s="20">
        <v>0.30499999999999999</v>
      </c>
      <c r="V1222" s="20">
        <f t="shared" si="38"/>
        <v>0.46638976149387995</v>
      </c>
      <c r="W1222" s="20">
        <f t="shared" si="39"/>
        <v>42.898958756243104</v>
      </c>
    </row>
    <row r="1223" spans="1:23" x14ac:dyDescent="0.25">
      <c r="A1223" s="18">
        <v>13681</v>
      </c>
      <c r="B1223" s="18">
        <v>13670</v>
      </c>
      <c r="C1223" s="18">
        <v>3100</v>
      </c>
      <c r="D1223" s="18">
        <v>3100</v>
      </c>
      <c r="E1223" s="18" t="s">
        <v>116</v>
      </c>
      <c r="F1223" s="18" t="s">
        <v>117</v>
      </c>
      <c r="G1223" s="19">
        <v>5.7992042811599998</v>
      </c>
      <c r="H1223" s="19">
        <v>2.3468499999999999</v>
      </c>
      <c r="I1223" s="18" t="s">
        <v>79</v>
      </c>
      <c r="J1223" s="18" t="s">
        <v>80</v>
      </c>
      <c r="K1223" s="18">
        <v>5</v>
      </c>
      <c r="L1223" s="18">
        <v>30</v>
      </c>
      <c r="M1223" s="18" t="s">
        <v>65</v>
      </c>
      <c r="N1223" s="18" t="s">
        <v>77</v>
      </c>
      <c r="O1223" s="18" t="s">
        <v>67</v>
      </c>
      <c r="P1223" s="19">
        <v>3308.4500178399999</v>
      </c>
      <c r="Q1223" s="19">
        <v>252612.32803900001</v>
      </c>
      <c r="R1223" s="20">
        <v>7.8370999999999996E-2</v>
      </c>
      <c r="S1223" s="20">
        <v>7.2397530000000003</v>
      </c>
      <c r="T1223" s="20">
        <v>0.30199999999999999</v>
      </c>
      <c r="U1223" s="20">
        <v>0.30499999999999999</v>
      </c>
      <c r="V1223" s="20">
        <f t="shared" si="38"/>
        <v>0.12837963698229998</v>
      </c>
      <c r="W1223" s="20">
        <f t="shared" si="39"/>
        <v>11.808476957994751</v>
      </c>
    </row>
    <row r="1224" spans="1:23" x14ac:dyDescent="0.25">
      <c r="A1224" s="18">
        <v>13682</v>
      </c>
      <c r="B1224" s="18">
        <v>13671</v>
      </c>
      <c r="C1224" s="18">
        <v>3100</v>
      </c>
      <c r="D1224" s="18">
        <v>3100</v>
      </c>
      <c r="E1224" s="18" t="s">
        <v>116</v>
      </c>
      <c r="F1224" s="18" t="s">
        <v>117</v>
      </c>
      <c r="G1224" s="19">
        <v>21.277283288300001</v>
      </c>
      <c r="H1224" s="19">
        <v>8.6106099999999994</v>
      </c>
      <c r="I1224" s="18" t="s">
        <v>79</v>
      </c>
      <c r="J1224" s="18" t="s">
        <v>80</v>
      </c>
      <c r="K1224" s="18">
        <v>5</v>
      </c>
      <c r="L1224" s="18">
        <v>30</v>
      </c>
      <c r="M1224" s="18" t="s">
        <v>65</v>
      </c>
      <c r="N1224" s="18" t="s">
        <v>77</v>
      </c>
      <c r="O1224" s="18" t="s">
        <v>67</v>
      </c>
      <c r="P1224" s="19">
        <v>9151.3874687400003</v>
      </c>
      <c r="Q1224" s="19">
        <v>926834.75268599996</v>
      </c>
      <c r="R1224" s="20">
        <v>7.8370999999999996E-2</v>
      </c>
      <c r="S1224" s="20">
        <v>7.2397530000000003</v>
      </c>
      <c r="T1224" s="20">
        <v>0.30199999999999999</v>
      </c>
      <c r="U1224" s="20">
        <v>0.30499999999999999</v>
      </c>
      <c r="V1224" s="20">
        <f t="shared" si="38"/>
        <v>0.4710258371843799</v>
      </c>
      <c r="W1224" s="20">
        <f t="shared" si="39"/>
        <v>43.325389257634356</v>
      </c>
    </row>
    <row r="1225" spans="1:23" x14ac:dyDescent="0.25">
      <c r="A1225" s="18">
        <v>13683</v>
      </c>
      <c r="B1225" s="18">
        <v>13672</v>
      </c>
      <c r="C1225" s="18">
        <v>3100</v>
      </c>
      <c r="D1225" s="18">
        <v>3100</v>
      </c>
      <c r="E1225" s="18" t="s">
        <v>116</v>
      </c>
      <c r="F1225" s="18" t="s">
        <v>117</v>
      </c>
      <c r="G1225" s="19">
        <v>13.0693189563</v>
      </c>
      <c r="H1225" s="19">
        <v>5.2889699999999999</v>
      </c>
      <c r="I1225" s="18" t="s">
        <v>79</v>
      </c>
      <c r="J1225" s="18" t="s">
        <v>80</v>
      </c>
      <c r="K1225" s="18">
        <v>5</v>
      </c>
      <c r="L1225" s="18">
        <v>30</v>
      </c>
      <c r="M1225" s="18" t="s">
        <v>65</v>
      </c>
      <c r="N1225" s="18" t="s">
        <v>77</v>
      </c>
      <c r="O1225" s="18" t="s">
        <v>67</v>
      </c>
      <c r="P1225" s="19">
        <v>4277.1319539799997</v>
      </c>
      <c r="Q1225" s="19">
        <v>569297.25653999997</v>
      </c>
      <c r="R1225" s="20">
        <v>7.8370999999999996E-2</v>
      </c>
      <c r="S1225" s="20">
        <v>7.2397530000000003</v>
      </c>
      <c r="T1225" s="20">
        <v>0.30199999999999999</v>
      </c>
      <c r="U1225" s="20">
        <v>0.30499999999999999</v>
      </c>
      <c r="V1225" s="20">
        <f t="shared" si="38"/>
        <v>0.28932230377325996</v>
      </c>
      <c r="W1225" s="20">
        <f t="shared" si="39"/>
        <v>26.612131314964955</v>
      </c>
    </row>
    <row r="1226" spans="1:23" x14ac:dyDescent="0.25">
      <c r="A1226" s="18">
        <v>13684</v>
      </c>
      <c r="B1226" s="18">
        <v>13673</v>
      </c>
      <c r="C1226" s="18">
        <v>3100</v>
      </c>
      <c r="D1226" s="18">
        <v>3100</v>
      </c>
      <c r="E1226" s="18" t="s">
        <v>116</v>
      </c>
      <c r="F1226" s="18" t="s">
        <v>117</v>
      </c>
      <c r="G1226" s="19">
        <v>24.359092372999999</v>
      </c>
      <c r="H1226" s="19">
        <v>9.8577700000000004</v>
      </c>
      <c r="I1226" s="18" t="s">
        <v>79</v>
      </c>
      <c r="J1226" s="18" t="s">
        <v>80</v>
      </c>
      <c r="K1226" s="18">
        <v>5</v>
      </c>
      <c r="L1226" s="18">
        <v>30</v>
      </c>
      <c r="M1226" s="18" t="s">
        <v>65</v>
      </c>
      <c r="N1226" s="18" t="s">
        <v>77</v>
      </c>
      <c r="O1226" s="18" t="s">
        <v>67</v>
      </c>
      <c r="P1226" s="19">
        <v>14748.5573074</v>
      </c>
      <c r="Q1226" s="19">
        <v>1061077.81944</v>
      </c>
      <c r="R1226" s="20">
        <v>7.8370999999999996E-2</v>
      </c>
      <c r="S1226" s="20">
        <v>7.2397530000000003</v>
      </c>
      <c r="T1226" s="20">
        <v>0.30199999999999999</v>
      </c>
      <c r="U1226" s="20">
        <v>0.30499999999999999</v>
      </c>
      <c r="V1226" s="20">
        <f t="shared" si="38"/>
        <v>0.53924917828365992</v>
      </c>
      <c r="W1226" s="20">
        <f t="shared" si="39"/>
        <v>49.600634851912957</v>
      </c>
    </row>
    <row r="1227" spans="1:23" x14ac:dyDescent="0.25">
      <c r="A1227" s="18">
        <v>13685</v>
      </c>
      <c r="B1227" s="18">
        <v>13674</v>
      </c>
      <c r="C1227" s="18">
        <v>3100</v>
      </c>
      <c r="D1227" s="18">
        <v>3100</v>
      </c>
      <c r="E1227" s="18" t="s">
        <v>116</v>
      </c>
      <c r="F1227" s="18" t="s">
        <v>117</v>
      </c>
      <c r="G1227" s="19">
        <v>30.963309945900001</v>
      </c>
      <c r="H1227" s="19">
        <v>12.5304</v>
      </c>
      <c r="I1227" s="18" t="s">
        <v>79</v>
      </c>
      <c r="J1227" s="18" t="s">
        <v>80</v>
      </c>
      <c r="K1227" s="18">
        <v>5</v>
      </c>
      <c r="L1227" s="18">
        <v>30</v>
      </c>
      <c r="M1227" s="18" t="s">
        <v>65</v>
      </c>
      <c r="N1227" s="18" t="s">
        <v>77</v>
      </c>
      <c r="O1227" s="18" t="s">
        <v>67</v>
      </c>
      <c r="P1227" s="19">
        <v>20491.8595078</v>
      </c>
      <c r="Q1227" s="19">
        <v>1758862.3587199999</v>
      </c>
      <c r="R1227" s="20">
        <v>7.8370999999999996E-2</v>
      </c>
      <c r="S1227" s="20">
        <v>7.2397530000000003</v>
      </c>
      <c r="T1227" s="20">
        <v>0.30199999999999999</v>
      </c>
      <c r="U1227" s="20">
        <v>0.30499999999999999</v>
      </c>
      <c r="V1227" s="20">
        <f t="shared" si="38"/>
        <v>0.68544994492319999</v>
      </c>
      <c r="W1227" s="20">
        <f t="shared" si="39"/>
        <v>63.04831568888401</v>
      </c>
    </row>
    <row r="1228" spans="1:23" x14ac:dyDescent="0.25">
      <c r="A1228" s="18">
        <v>13686</v>
      </c>
      <c r="B1228" s="18">
        <v>13675</v>
      </c>
      <c r="C1228" s="18">
        <v>3100</v>
      </c>
      <c r="D1228" s="18">
        <v>3100</v>
      </c>
      <c r="E1228" s="18" t="s">
        <v>116</v>
      </c>
      <c r="F1228" s="18" t="s">
        <v>117</v>
      </c>
      <c r="G1228" s="19">
        <v>3.4758835919500002</v>
      </c>
      <c r="H1228" s="19">
        <v>1.4066399999999999</v>
      </c>
      <c r="I1228" s="18" t="s">
        <v>79</v>
      </c>
      <c r="J1228" s="18" t="s">
        <v>80</v>
      </c>
      <c r="K1228" s="18">
        <v>5</v>
      </c>
      <c r="L1228" s="18">
        <v>30</v>
      </c>
      <c r="M1228" s="18" t="s">
        <v>65</v>
      </c>
      <c r="N1228" s="18" t="s">
        <v>77</v>
      </c>
      <c r="O1228" s="18" t="s">
        <v>67</v>
      </c>
      <c r="P1228" s="19">
        <v>1618.8225091500001</v>
      </c>
      <c r="Q1228" s="19">
        <v>151408.88362899999</v>
      </c>
      <c r="R1228" s="20">
        <v>7.8370999999999996E-2</v>
      </c>
      <c r="S1228" s="20">
        <v>7.2397530000000003</v>
      </c>
      <c r="T1228" s="20">
        <v>0.30199999999999999</v>
      </c>
      <c r="U1228" s="20">
        <v>0.30499999999999999</v>
      </c>
      <c r="V1228" s="20">
        <f t="shared" si="38"/>
        <v>7.6947368841119981E-2</v>
      </c>
      <c r="W1228" s="20">
        <f t="shared" si="39"/>
        <v>7.0776896811443999</v>
      </c>
    </row>
    <row r="1229" spans="1:23" x14ac:dyDescent="0.25">
      <c r="A1229" s="18">
        <v>13687</v>
      </c>
      <c r="B1229" s="18">
        <v>13676</v>
      </c>
      <c r="C1229" s="18">
        <v>3100</v>
      </c>
      <c r="D1229" s="18">
        <v>3100</v>
      </c>
      <c r="E1229" s="18" t="s">
        <v>116</v>
      </c>
      <c r="F1229" s="18" t="s">
        <v>117</v>
      </c>
      <c r="G1229" s="19">
        <v>2.4986067378499999</v>
      </c>
      <c r="H1229" s="19">
        <v>1.01115</v>
      </c>
      <c r="I1229" s="18" t="s">
        <v>79</v>
      </c>
      <c r="J1229" s="18" t="s">
        <v>80</v>
      </c>
      <c r="K1229" s="18">
        <v>5</v>
      </c>
      <c r="L1229" s="18">
        <v>30</v>
      </c>
      <c r="M1229" s="18" t="s">
        <v>65</v>
      </c>
      <c r="N1229" s="18" t="s">
        <v>77</v>
      </c>
      <c r="O1229" s="18" t="s">
        <v>67</v>
      </c>
      <c r="P1229" s="19">
        <v>2051.8639447599999</v>
      </c>
      <c r="Q1229" s="19">
        <v>108838.87414499999</v>
      </c>
      <c r="R1229" s="20">
        <v>7.8370999999999996E-2</v>
      </c>
      <c r="S1229" s="20">
        <v>7.2397530000000003</v>
      </c>
      <c r="T1229" s="20">
        <v>0.30199999999999999</v>
      </c>
      <c r="U1229" s="20">
        <v>0.30499999999999999</v>
      </c>
      <c r="V1229" s="20">
        <f t="shared" si="38"/>
        <v>5.5312895981699993E-2</v>
      </c>
      <c r="W1229" s="20">
        <f t="shared" si="39"/>
        <v>5.0877309909352508</v>
      </c>
    </row>
    <row r="1230" spans="1:23" x14ac:dyDescent="0.25">
      <c r="A1230" s="18">
        <v>13688</v>
      </c>
      <c r="B1230" s="18">
        <v>13677</v>
      </c>
      <c r="C1230" s="18">
        <v>3100</v>
      </c>
      <c r="D1230" s="18">
        <v>3100</v>
      </c>
      <c r="E1230" s="18" t="s">
        <v>116</v>
      </c>
      <c r="F1230" s="18" t="s">
        <v>117</v>
      </c>
      <c r="G1230" s="19">
        <v>3.4773310726300002</v>
      </c>
      <c r="H1230" s="19">
        <v>1.40723</v>
      </c>
      <c r="I1230" s="18" t="s">
        <v>79</v>
      </c>
      <c r="J1230" s="18" t="s">
        <v>80</v>
      </c>
      <c r="K1230" s="18">
        <v>5</v>
      </c>
      <c r="L1230" s="18">
        <v>30</v>
      </c>
      <c r="M1230" s="18" t="s">
        <v>65</v>
      </c>
      <c r="N1230" s="18" t="s">
        <v>77</v>
      </c>
      <c r="O1230" s="18" t="s">
        <v>67</v>
      </c>
      <c r="P1230" s="19">
        <v>2799.0188690800001</v>
      </c>
      <c r="Q1230" s="19">
        <v>278076.86813199997</v>
      </c>
      <c r="R1230" s="20">
        <v>7.8370999999999996E-2</v>
      </c>
      <c r="S1230" s="20">
        <v>7.2397530000000003</v>
      </c>
      <c r="T1230" s="20">
        <v>0.30199999999999999</v>
      </c>
      <c r="U1230" s="20">
        <v>0.30499999999999999</v>
      </c>
      <c r="V1230" s="20">
        <f t="shared" si="38"/>
        <v>7.6979643586339991E-2</v>
      </c>
      <c r="W1230" s="20">
        <f t="shared" si="39"/>
        <v>7.0806583418620503</v>
      </c>
    </row>
    <row r="1231" spans="1:23" x14ac:dyDescent="0.25">
      <c r="A1231" s="18">
        <v>13689</v>
      </c>
      <c r="B1231" s="18">
        <v>13678</v>
      </c>
      <c r="C1231" s="18">
        <v>3100</v>
      </c>
      <c r="D1231" s="18">
        <v>3100</v>
      </c>
      <c r="E1231" s="18" t="s">
        <v>116</v>
      </c>
      <c r="F1231" s="18" t="s">
        <v>117</v>
      </c>
      <c r="G1231" s="19">
        <v>6.07332816062</v>
      </c>
      <c r="H1231" s="19">
        <v>2.4577900000000001</v>
      </c>
      <c r="I1231" s="18" t="s">
        <v>79</v>
      </c>
      <c r="J1231" s="18" t="s">
        <v>80</v>
      </c>
      <c r="K1231" s="18">
        <v>5</v>
      </c>
      <c r="L1231" s="18">
        <v>30</v>
      </c>
      <c r="M1231" s="18" t="s">
        <v>65</v>
      </c>
      <c r="N1231" s="18" t="s">
        <v>77</v>
      </c>
      <c r="O1231" s="18" t="s">
        <v>67</v>
      </c>
      <c r="P1231" s="19">
        <v>12539.181085300001</v>
      </c>
      <c r="Q1231" s="19">
        <v>951216.49826599995</v>
      </c>
      <c r="R1231" s="20">
        <v>7.8370999999999996E-2</v>
      </c>
      <c r="S1231" s="20">
        <v>7.2397530000000003</v>
      </c>
      <c r="T1231" s="20">
        <v>0.30199999999999999</v>
      </c>
      <c r="U1231" s="20">
        <v>0.30499999999999999</v>
      </c>
      <c r="V1231" s="20">
        <f t="shared" si="38"/>
        <v>0.13444838314281998</v>
      </c>
      <c r="W1231" s="20">
        <f t="shared" si="39"/>
        <v>12.366685805479653</v>
      </c>
    </row>
    <row r="1232" spans="1:23" x14ac:dyDescent="0.25">
      <c r="A1232" s="18">
        <v>13690</v>
      </c>
      <c r="B1232" s="18">
        <v>13679</v>
      </c>
      <c r="C1232" s="18">
        <v>3100</v>
      </c>
      <c r="D1232" s="18">
        <v>3100</v>
      </c>
      <c r="E1232" s="18" t="s">
        <v>116</v>
      </c>
      <c r="F1232" s="18" t="s">
        <v>117</v>
      </c>
      <c r="G1232" s="19">
        <v>22.360069685900001</v>
      </c>
      <c r="H1232" s="19">
        <v>9.0488</v>
      </c>
      <c r="I1232" s="18" t="s">
        <v>79</v>
      </c>
      <c r="J1232" s="18" t="s">
        <v>80</v>
      </c>
      <c r="K1232" s="18">
        <v>5</v>
      </c>
      <c r="L1232" s="18">
        <v>30</v>
      </c>
      <c r="M1232" s="18" t="s">
        <v>65</v>
      </c>
      <c r="N1232" s="18" t="s">
        <v>77</v>
      </c>
      <c r="O1232" s="18" t="s">
        <v>67</v>
      </c>
      <c r="P1232" s="19">
        <v>5611.5390652200003</v>
      </c>
      <c r="Q1232" s="19">
        <v>974000.73950400006</v>
      </c>
      <c r="R1232" s="20">
        <v>7.8370999999999996E-2</v>
      </c>
      <c r="S1232" s="20">
        <v>7.2397530000000003</v>
      </c>
      <c r="T1232" s="20">
        <v>0.30199999999999999</v>
      </c>
      <c r="U1232" s="20">
        <v>0.30499999999999999</v>
      </c>
      <c r="V1232" s="20">
        <f t="shared" si="38"/>
        <v>0.49499612635039997</v>
      </c>
      <c r="W1232" s="20">
        <f t="shared" si="39"/>
        <v>45.530198477748002</v>
      </c>
    </row>
    <row r="1233" spans="1:23" x14ac:dyDescent="0.25">
      <c r="A1233" s="18">
        <v>13691</v>
      </c>
      <c r="B1233" s="18">
        <v>13680</v>
      </c>
      <c r="C1233" s="18">
        <v>3100</v>
      </c>
      <c r="D1233" s="18">
        <v>3100</v>
      </c>
      <c r="E1233" s="18" t="s">
        <v>116</v>
      </c>
      <c r="F1233" s="18" t="s">
        <v>117</v>
      </c>
      <c r="G1233" s="19">
        <v>37.426957240100002</v>
      </c>
      <c r="H1233" s="19">
        <v>15.1462</v>
      </c>
      <c r="I1233" s="18" t="s">
        <v>79</v>
      </c>
      <c r="J1233" s="18" t="s">
        <v>80</v>
      </c>
      <c r="K1233" s="18">
        <v>5</v>
      </c>
      <c r="L1233" s="18">
        <v>30</v>
      </c>
      <c r="M1233" s="18" t="s">
        <v>65</v>
      </c>
      <c r="N1233" s="18" t="s">
        <v>77</v>
      </c>
      <c r="O1233" s="18" t="s">
        <v>67</v>
      </c>
      <c r="P1233" s="19">
        <v>9320.0932858399992</v>
      </c>
      <c r="Q1233" s="19">
        <v>1630311.7361099999</v>
      </c>
      <c r="R1233" s="20">
        <v>7.8370999999999996E-2</v>
      </c>
      <c r="S1233" s="20">
        <v>7.2397530000000003</v>
      </c>
      <c r="T1233" s="20">
        <v>0.30199999999999999</v>
      </c>
      <c r="U1233" s="20">
        <v>0.30499999999999999</v>
      </c>
      <c r="V1233" s="20">
        <f t="shared" si="38"/>
        <v>0.8285419424596</v>
      </c>
      <c r="W1233" s="20">
        <f t="shared" si="39"/>
        <v>76.210049087577005</v>
      </c>
    </row>
    <row r="1234" spans="1:23" x14ac:dyDescent="0.25">
      <c r="A1234" s="18">
        <v>13692</v>
      </c>
      <c r="B1234" s="18">
        <v>13681</v>
      </c>
      <c r="C1234" s="18">
        <v>3100</v>
      </c>
      <c r="D1234" s="18">
        <v>3100</v>
      </c>
      <c r="E1234" s="18" t="s">
        <v>116</v>
      </c>
      <c r="F1234" s="18" t="s">
        <v>117</v>
      </c>
      <c r="G1234" s="19">
        <v>18.5082142133</v>
      </c>
      <c r="H1234" s="19">
        <v>7.4900099999999998</v>
      </c>
      <c r="I1234" s="18" t="s">
        <v>79</v>
      </c>
      <c r="J1234" s="18" t="s">
        <v>80</v>
      </c>
      <c r="K1234" s="18">
        <v>5</v>
      </c>
      <c r="L1234" s="18">
        <v>30</v>
      </c>
      <c r="M1234" s="18" t="s">
        <v>65</v>
      </c>
      <c r="N1234" s="18" t="s">
        <v>77</v>
      </c>
      <c r="O1234" s="18" t="s">
        <v>67</v>
      </c>
      <c r="P1234" s="19">
        <v>9733.7232922700005</v>
      </c>
      <c r="Q1234" s="19">
        <v>806214.58626500005</v>
      </c>
      <c r="R1234" s="20">
        <v>7.8370999999999996E-2</v>
      </c>
      <c r="S1234" s="20">
        <v>7.2397530000000003</v>
      </c>
      <c r="T1234" s="20">
        <v>0.30199999999999999</v>
      </c>
      <c r="U1234" s="20">
        <v>0.30499999999999999</v>
      </c>
      <c r="V1234" s="20">
        <f t="shared" si="38"/>
        <v>0.40972570244957995</v>
      </c>
      <c r="W1234" s="20">
        <f t="shared" si="39"/>
        <v>37.686946545433351</v>
      </c>
    </row>
    <row r="1235" spans="1:23" x14ac:dyDescent="0.25">
      <c r="A1235" s="18">
        <v>13827</v>
      </c>
      <c r="B1235" s="18">
        <v>13816</v>
      </c>
      <c r="C1235" s="18">
        <v>3100</v>
      </c>
      <c r="D1235" s="18">
        <v>3100</v>
      </c>
      <c r="E1235" s="18" t="s">
        <v>116</v>
      </c>
      <c r="F1235" s="18" t="s">
        <v>304</v>
      </c>
      <c r="G1235" s="19">
        <v>109.06980247</v>
      </c>
      <c r="H1235" s="19">
        <v>44.139000000000003</v>
      </c>
      <c r="I1235" s="18" t="s">
        <v>79</v>
      </c>
      <c r="J1235" s="18" t="s">
        <v>80</v>
      </c>
      <c r="K1235" s="18">
        <v>5</v>
      </c>
      <c r="L1235" s="18">
        <v>30</v>
      </c>
      <c r="M1235" s="18" t="s">
        <v>65</v>
      </c>
      <c r="N1235" s="18" t="s">
        <v>77</v>
      </c>
      <c r="O1235" s="18" t="s">
        <v>67</v>
      </c>
      <c r="P1235" s="19">
        <v>36961.721689400001</v>
      </c>
      <c r="Q1235" s="19">
        <v>4751061.5912600001</v>
      </c>
      <c r="R1235" s="20">
        <v>7.8370999999999996E-2</v>
      </c>
      <c r="S1235" s="20">
        <v>7.2397530000000003</v>
      </c>
      <c r="T1235" s="20">
        <v>0.30199999999999999</v>
      </c>
      <c r="U1235" s="20">
        <v>0.30499999999999999</v>
      </c>
      <c r="V1235" s="20">
        <f t="shared" si="38"/>
        <v>2.4145338631620001</v>
      </c>
      <c r="W1235" s="20">
        <f t="shared" si="39"/>
        <v>222.09104307856504</v>
      </c>
    </row>
    <row r="1236" spans="1:23" x14ac:dyDescent="0.25">
      <c r="A1236" s="18">
        <v>13828</v>
      </c>
      <c r="B1236" s="18">
        <v>13817</v>
      </c>
      <c r="C1236" s="18">
        <v>3100</v>
      </c>
      <c r="D1236" s="18">
        <v>3100</v>
      </c>
      <c r="E1236" s="18" t="s">
        <v>116</v>
      </c>
      <c r="F1236" s="18" t="s">
        <v>304</v>
      </c>
      <c r="G1236" s="19">
        <v>11.815823828199999</v>
      </c>
      <c r="H1236" s="19">
        <v>4.7816900000000002</v>
      </c>
      <c r="I1236" s="18" t="s">
        <v>79</v>
      </c>
      <c r="J1236" s="18" t="s">
        <v>80</v>
      </c>
      <c r="K1236" s="18">
        <v>5</v>
      </c>
      <c r="L1236" s="18">
        <v>30</v>
      </c>
      <c r="M1236" s="18" t="s">
        <v>65</v>
      </c>
      <c r="N1236" s="18" t="s">
        <v>77</v>
      </c>
      <c r="O1236" s="18" t="s">
        <v>67</v>
      </c>
      <c r="P1236" s="19">
        <v>4169.8380328499998</v>
      </c>
      <c r="Q1236" s="19">
        <v>514695.22716800001</v>
      </c>
      <c r="R1236" s="20">
        <v>7.8370999999999996E-2</v>
      </c>
      <c r="S1236" s="20">
        <v>7.2397530000000003</v>
      </c>
      <c r="T1236" s="20">
        <v>0.30199999999999999</v>
      </c>
      <c r="U1236" s="20">
        <v>0.30499999999999999</v>
      </c>
      <c r="V1236" s="20">
        <f t="shared" si="38"/>
        <v>0.26157258723901994</v>
      </c>
      <c r="W1236" s="20">
        <f t="shared" si="39"/>
        <v>24.059686893186157</v>
      </c>
    </row>
    <row r="1237" spans="1:23" x14ac:dyDescent="0.25">
      <c r="A1237" s="18">
        <v>13829</v>
      </c>
      <c r="B1237" s="18">
        <v>13818</v>
      </c>
      <c r="C1237" s="18">
        <v>3100</v>
      </c>
      <c r="D1237" s="18">
        <v>3100</v>
      </c>
      <c r="E1237" s="18" t="s">
        <v>116</v>
      </c>
      <c r="F1237" s="18" t="s">
        <v>304</v>
      </c>
      <c r="G1237" s="19">
        <v>201.39882908000001</v>
      </c>
      <c r="H1237" s="19">
        <v>81.503200000000007</v>
      </c>
      <c r="I1237" s="18" t="s">
        <v>79</v>
      </c>
      <c r="J1237" s="18" t="s">
        <v>80</v>
      </c>
      <c r="K1237" s="18">
        <v>5</v>
      </c>
      <c r="L1237" s="18">
        <v>30</v>
      </c>
      <c r="M1237" s="18" t="s">
        <v>65</v>
      </c>
      <c r="N1237" s="18" t="s">
        <v>77</v>
      </c>
      <c r="O1237" s="18" t="s">
        <v>67</v>
      </c>
      <c r="P1237" s="19">
        <v>39760.561916899998</v>
      </c>
      <c r="Q1237" s="19">
        <v>8772897.9030099995</v>
      </c>
      <c r="R1237" s="20">
        <v>7.8370999999999996E-2</v>
      </c>
      <c r="S1237" s="20">
        <v>7.2397530000000003</v>
      </c>
      <c r="T1237" s="20">
        <v>0.30199999999999999</v>
      </c>
      <c r="U1237" s="20">
        <v>0.30499999999999999</v>
      </c>
      <c r="V1237" s="20">
        <f t="shared" si="38"/>
        <v>4.4584661264655994</v>
      </c>
      <c r="W1237" s="20">
        <f t="shared" si="39"/>
        <v>410.09381051317206</v>
      </c>
    </row>
    <row r="1238" spans="1:23" x14ac:dyDescent="0.25">
      <c r="A1238" s="18">
        <v>13830</v>
      </c>
      <c r="B1238" s="18">
        <v>13819</v>
      </c>
      <c r="C1238" s="18">
        <v>3100</v>
      </c>
      <c r="D1238" s="18">
        <v>3100</v>
      </c>
      <c r="E1238" s="18" t="s">
        <v>116</v>
      </c>
      <c r="F1238" s="18" t="s">
        <v>304</v>
      </c>
      <c r="G1238" s="19">
        <v>6.2904918181699996</v>
      </c>
      <c r="H1238" s="19">
        <v>2.5456699999999999</v>
      </c>
      <c r="I1238" s="18" t="s">
        <v>79</v>
      </c>
      <c r="J1238" s="18" t="s">
        <v>80</v>
      </c>
      <c r="K1238" s="18">
        <v>5</v>
      </c>
      <c r="L1238" s="18">
        <v>30</v>
      </c>
      <c r="M1238" s="18" t="s">
        <v>65</v>
      </c>
      <c r="N1238" s="18" t="s">
        <v>77</v>
      </c>
      <c r="O1238" s="18" t="s">
        <v>67</v>
      </c>
      <c r="P1238" s="19">
        <v>3254.8379148600002</v>
      </c>
      <c r="Q1238" s="19">
        <v>274012.727548</v>
      </c>
      <c r="R1238" s="20">
        <v>7.8370999999999996E-2</v>
      </c>
      <c r="S1238" s="20">
        <v>7.2397530000000003</v>
      </c>
      <c r="T1238" s="20">
        <v>0.30199999999999999</v>
      </c>
      <c r="U1238" s="20">
        <v>0.30499999999999999</v>
      </c>
      <c r="V1238" s="20">
        <f t="shared" si="38"/>
        <v>0.13925567909185996</v>
      </c>
      <c r="W1238" s="20">
        <f t="shared" si="39"/>
        <v>12.80886530355945</v>
      </c>
    </row>
    <row r="1239" spans="1:23" x14ac:dyDescent="0.25">
      <c r="A1239" s="18">
        <v>13831</v>
      </c>
      <c r="B1239" s="18">
        <v>13820</v>
      </c>
      <c r="C1239" s="18">
        <v>3100</v>
      </c>
      <c r="D1239" s="18">
        <v>3100</v>
      </c>
      <c r="E1239" s="18" t="s">
        <v>116</v>
      </c>
      <c r="F1239" s="18" t="s">
        <v>304</v>
      </c>
      <c r="G1239" s="19">
        <v>13.7789650262</v>
      </c>
      <c r="H1239" s="19">
        <v>5.5761500000000002</v>
      </c>
      <c r="I1239" s="18" t="s">
        <v>79</v>
      </c>
      <c r="J1239" s="18" t="s">
        <v>80</v>
      </c>
      <c r="K1239" s="18">
        <v>5</v>
      </c>
      <c r="L1239" s="18">
        <v>30</v>
      </c>
      <c r="M1239" s="18" t="s">
        <v>65</v>
      </c>
      <c r="N1239" s="18" t="s">
        <v>77</v>
      </c>
      <c r="O1239" s="18" t="s">
        <v>67</v>
      </c>
      <c r="P1239" s="19">
        <v>6686.719376</v>
      </c>
      <c r="Q1239" s="19">
        <v>600209.31569700001</v>
      </c>
      <c r="R1239" s="20">
        <v>7.8370999999999996E-2</v>
      </c>
      <c r="S1239" s="20">
        <v>7.2397530000000003</v>
      </c>
      <c r="T1239" s="20">
        <v>0.30199999999999999</v>
      </c>
      <c r="U1239" s="20">
        <v>0.30499999999999999</v>
      </c>
      <c r="V1239" s="20">
        <f t="shared" si="38"/>
        <v>0.30503189925169999</v>
      </c>
      <c r="W1239" s="20">
        <f t="shared" si="39"/>
        <v>28.057114340210255</v>
      </c>
    </row>
    <row r="1240" spans="1:23" x14ac:dyDescent="0.25">
      <c r="A1240" s="18">
        <v>13832</v>
      </c>
      <c r="B1240" s="18">
        <v>13821</v>
      </c>
      <c r="C1240" s="18">
        <v>3100</v>
      </c>
      <c r="D1240" s="18">
        <v>3100</v>
      </c>
      <c r="E1240" s="18" t="s">
        <v>116</v>
      </c>
      <c r="F1240" s="18" t="s">
        <v>304</v>
      </c>
      <c r="G1240" s="19">
        <v>89.324520432699998</v>
      </c>
      <c r="H1240" s="19">
        <v>36.148299999999999</v>
      </c>
      <c r="I1240" s="18" t="s">
        <v>79</v>
      </c>
      <c r="J1240" s="18" t="s">
        <v>80</v>
      </c>
      <c r="K1240" s="18">
        <v>5</v>
      </c>
      <c r="L1240" s="18">
        <v>30</v>
      </c>
      <c r="M1240" s="18" t="s">
        <v>65</v>
      </c>
      <c r="N1240" s="18" t="s">
        <v>77</v>
      </c>
      <c r="O1240" s="18" t="s">
        <v>67</v>
      </c>
      <c r="P1240" s="19">
        <v>15212.100576000001</v>
      </c>
      <c r="Q1240" s="19">
        <v>3890960.5461599999</v>
      </c>
      <c r="R1240" s="20">
        <v>7.8370999999999996E-2</v>
      </c>
      <c r="S1240" s="20">
        <v>7.2397530000000003</v>
      </c>
      <c r="T1240" s="20">
        <v>0.30199999999999999</v>
      </c>
      <c r="U1240" s="20">
        <v>0.30499999999999999</v>
      </c>
      <c r="V1240" s="20">
        <f t="shared" si="38"/>
        <v>1.9774189366713997</v>
      </c>
      <c r="W1240" s="20">
        <f t="shared" si="39"/>
        <v>181.88481054208052</v>
      </c>
    </row>
    <row r="1241" spans="1:23" x14ac:dyDescent="0.25">
      <c r="A1241" s="18">
        <v>13833</v>
      </c>
      <c r="B1241" s="18">
        <v>13822</v>
      </c>
      <c r="C1241" s="18">
        <v>3100</v>
      </c>
      <c r="D1241" s="18">
        <v>3100</v>
      </c>
      <c r="E1241" s="18" t="s">
        <v>116</v>
      </c>
      <c r="F1241" s="18" t="s">
        <v>304</v>
      </c>
      <c r="G1241" s="19">
        <v>16.190174501800001</v>
      </c>
      <c r="H1241" s="19">
        <v>6.5519299999999996</v>
      </c>
      <c r="I1241" s="18" t="s">
        <v>79</v>
      </c>
      <c r="J1241" s="18" t="s">
        <v>80</v>
      </c>
      <c r="K1241" s="18">
        <v>5</v>
      </c>
      <c r="L1241" s="18">
        <v>30</v>
      </c>
      <c r="M1241" s="18" t="s">
        <v>65</v>
      </c>
      <c r="N1241" s="18" t="s">
        <v>77</v>
      </c>
      <c r="O1241" s="18" t="s">
        <v>67</v>
      </c>
      <c r="P1241" s="19">
        <v>5486.5454225499998</v>
      </c>
      <c r="Q1241" s="19">
        <v>705241.18032499996</v>
      </c>
      <c r="R1241" s="20">
        <v>7.8370999999999996E-2</v>
      </c>
      <c r="S1241" s="20">
        <v>7.2397530000000003</v>
      </c>
      <c r="T1241" s="20">
        <v>0.30199999999999999</v>
      </c>
      <c r="U1241" s="20">
        <v>0.30499999999999999</v>
      </c>
      <c r="V1241" s="20">
        <f t="shared" si="38"/>
        <v>0.35840995160893996</v>
      </c>
      <c r="W1241" s="20">
        <f t="shared" si="39"/>
        <v>32.966876636936554</v>
      </c>
    </row>
    <row r="1242" spans="1:23" x14ac:dyDescent="0.25">
      <c r="A1242" s="18">
        <v>13834</v>
      </c>
      <c r="B1242" s="18">
        <v>13823</v>
      </c>
      <c r="C1242" s="18">
        <v>3100</v>
      </c>
      <c r="D1242" s="18">
        <v>3100</v>
      </c>
      <c r="E1242" s="18" t="s">
        <v>116</v>
      </c>
      <c r="F1242" s="18" t="s">
        <v>304</v>
      </c>
      <c r="G1242" s="19">
        <v>43.052773845499999</v>
      </c>
      <c r="H1242" s="19">
        <v>17.422799999999999</v>
      </c>
      <c r="I1242" s="18" t="s">
        <v>79</v>
      </c>
      <c r="J1242" s="18" t="s">
        <v>80</v>
      </c>
      <c r="K1242" s="18">
        <v>5</v>
      </c>
      <c r="L1242" s="18">
        <v>30</v>
      </c>
      <c r="M1242" s="18" t="s">
        <v>65</v>
      </c>
      <c r="N1242" s="18" t="s">
        <v>77</v>
      </c>
      <c r="O1242" s="18" t="s">
        <v>67</v>
      </c>
      <c r="P1242" s="19">
        <v>12729.2813241</v>
      </c>
      <c r="Q1242" s="19">
        <v>1875371.3271999999</v>
      </c>
      <c r="R1242" s="20">
        <v>7.8370999999999996E-2</v>
      </c>
      <c r="S1242" s="20">
        <v>7.2397530000000003</v>
      </c>
      <c r="T1242" s="20">
        <v>0.30199999999999999</v>
      </c>
      <c r="U1242" s="20">
        <v>0.30499999999999999</v>
      </c>
      <c r="V1242" s="20">
        <f t="shared" si="38"/>
        <v>0.95307869664239986</v>
      </c>
      <c r="W1242" s="20">
        <f t="shared" si="39"/>
        <v>87.665054155038007</v>
      </c>
    </row>
    <row r="1243" spans="1:23" x14ac:dyDescent="0.25">
      <c r="A1243" s="18">
        <v>13835</v>
      </c>
      <c r="B1243" s="18">
        <v>13824</v>
      </c>
      <c r="C1243" s="18">
        <v>3100</v>
      </c>
      <c r="D1243" s="18">
        <v>3100</v>
      </c>
      <c r="E1243" s="18" t="s">
        <v>116</v>
      </c>
      <c r="F1243" s="18" t="s">
        <v>304</v>
      </c>
      <c r="G1243" s="19">
        <v>6.1358289264300003</v>
      </c>
      <c r="H1243" s="19">
        <v>2.4830800000000002</v>
      </c>
      <c r="I1243" s="18" t="s">
        <v>79</v>
      </c>
      <c r="J1243" s="18" t="s">
        <v>80</v>
      </c>
      <c r="K1243" s="18">
        <v>5</v>
      </c>
      <c r="L1243" s="18">
        <v>30</v>
      </c>
      <c r="M1243" s="18" t="s">
        <v>65</v>
      </c>
      <c r="N1243" s="18" t="s">
        <v>77</v>
      </c>
      <c r="O1243" s="18" t="s">
        <v>67</v>
      </c>
      <c r="P1243" s="19">
        <v>3258.6454245899999</v>
      </c>
      <c r="Q1243" s="19">
        <v>267275.63893199997</v>
      </c>
      <c r="R1243" s="20">
        <v>7.8370999999999996E-2</v>
      </c>
      <c r="S1243" s="20">
        <v>7.2397530000000003</v>
      </c>
      <c r="T1243" s="20">
        <v>0.30199999999999999</v>
      </c>
      <c r="U1243" s="20">
        <v>0.30499999999999999</v>
      </c>
      <c r="V1243" s="20">
        <f t="shared" si="38"/>
        <v>0.13583182095064</v>
      </c>
      <c r="W1243" s="20">
        <f t="shared" si="39"/>
        <v>12.493935686071802</v>
      </c>
    </row>
    <row r="1244" spans="1:23" x14ac:dyDescent="0.25">
      <c r="A1244" s="18">
        <v>13836</v>
      </c>
      <c r="B1244" s="18">
        <v>13825</v>
      </c>
      <c r="C1244" s="18">
        <v>3100</v>
      </c>
      <c r="D1244" s="18">
        <v>3100</v>
      </c>
      <c r="E1244" s="18" t="s">
        <v>116</v>
      </c>
      <c r="F1244" s="18" t="s">
        <v>304</v>
      </c>
      <c r="G1244" s="19">
        <v>17.139798109099999</v>
      </c>
      <c r="H1244" s="19">
        <v>6.9362300000000001</v>
      </c>
      <c r="I1244" s="18" t="s">
        <v>79</v>
      </c>
      <c r="J1244" s="18" t="s">
        <v>80</v>
      </c>
      <c r="K1244" s="18">
        <v>5</v>
      </c>
      <c r="L1244" s="18">
        <v>30</v>
      </c>
      <c r="M1244" s="18" t="s">
        <v>65</v>
      </c>
      <c r="N1244" s="18" t="s">
        <v>77</v>
      </c>
      <c r="O1244" s="18" t="s">
        <v>67</v>
      </c>
      <c r="P1244" s="19">
        <v>4907.8642919900003</v>
      </c>
      <c r="Q1244" s="19">
        <v>746606.61919799994</v>
      </c>
      <c r="R1244" s="20">
        <v>7.8370999999999996E-2</v>
      </c>
      <c r="S1244" s="20">
        <v>7.2397530000000003</v>
      </c>
      <c r="T1244" s="20">
        <v>0.30199999999999999</v>
      </c>
      <c r="U1244" s="20">
        <v>0.30499999999999999</v>
      </c>
      <c r="V1244" s="20">
        <f t="shared" si="38"/>
        <v>0.37943229836833997</v>
      </c>
      <c r="W1244" s="20">
        <f t="shared" si="39"/>
        <v>34.900531406077057</v>
      </c>
    </row>
    <row r="1245" spans="1:23" x14ac:dyDescent="0.25">
      <c r="A1245" s="18">
        <v>13837</v>
      </c>
      <c r="B1245" s="18">
        <v>13826</v>
      </c>
      <c r="C1245" s="18">
        <v>3100</v>
      </c>
      <c r="D1245" s="18">
        <v>3100</v>
      </c>
      <c r="E1245" s="18" t="s">
        <v>116</v>
      </c>
      <c r="F1245" s="18" t="s">
        <v>304</v>
      </c>
      <c r="G1245" s="19">
        <v>5.4863548211199999</v>
      </c>
      <c r="H1245" s="19">
        <v>2.2202500000000001</v>
      </c>
      <c r="I1245" s="18" t="s">
        <v>79</v>
      </c>
      <c r="J1245" s="18" t="s">
        <v>80</v>
      </c>
      <c r="K1245" s="18">
        <v>5</v>
      </c>
      <c r="L1245" s="18">
        <v>30</v>
      </c>
      <c r="M1245" s="18" t="s">
        <v>65</v>
      </c>
      <c r="N1245" s="18" t="s">
        <v>77</v>
      </c>
      <c r="O1245" s="18" t="s">
        <v>67</v>
      </c>
      <c r="P1245" s="19">
        <v>2068.5095752399998</v>
      </c>
      <c r="Q1245" s="19">
        <v>238984.66006699999</v>
      </c>
      <c r="R1245" s="20">
        <v>7.8370999999999996E-2</v>
      </c>
      <c r="S1245" s="20">
        <v>7.2397530000000003</v>
      </c>
      <c r="T1245" s="20">
        <v>0.30199999999999999</v>
      </c>
      <c r="U1245" s="20">
        <v>0.30499999999999999</v>
      </c>
      <c r="V1245" s="20">
        <f t="shared" si="38"/>
        <v>0.12145424249949999</v>
      </c>
      <c r="W1245" s="20">
        <f t="shared" si="39"/>
        <v>11.171472810783751</v>
      </c>
    </row>
    <row r="1246" spans="1:23" x14ac:dyDescent="0.25">
      <c r="A1246" s="18">
        <v>13838</v>
      </c>
      <c r="B1246" s="18">
        <v>13827</v>
      </c>
      <c r="C1246" s="18">
        <v>3100</v>
      </c>
      <c r="D1246" s="18">
        <v>3100</v>
      </c>
      <c r="E1246" s="18" t="s">
        <v>116</v>
      </c>
      <c r="F1246" s="18" t="s">
        <v>304</v>
      </c>
      <c r="G1246" s="19">
        <v>288.03315212799998</v>
      </c>
      <c r="H1246" s="19">
        <v>116.563</v>
      </c>
      <c r="I1246" s="18" t="s">
        <v>79</v>
      </c>
      <c r="J1246" s="18" t="s">
        <v>80</v>
      </c>
      <c r="K1246" s="18">
        <v>5</v>
      </c>
      <c r="L1246" s="18">
        <v>30</v>
      </c>
      <c r="M1246" s="18" t="s">
        <v>65</v>
      </c>
      <c r="N1246" s="18" t="s">
        <v>77</v>
      </c>
      <c r="O1246" s="18" t="s">
        <v>67</v>
      </c>
      <c r="P1246" s="19">
        <v>47393.624475199998</v>
      </c>
      <c r="Q1246" s="19">
        <v>12546673.9198</v>
      </c>
      <c r="R1246" s="20">
        <v>7.8370999999999996E-2</v>
      </c>
      <c r="S1246" s="20">
        <v>7.2397530000000003</v>
      </c>
      <c r="T1246" s="20">
        <v>0.30199999999999999</v>
      </c>
      <c r="U1246" s="20">
        <v>0.30499999999999999</v>
      </c>
      <c r="V1246" s="20">
        <f t="shared" si="38"/>
        <v>6.3763408933539996</v>
      </c>
      <c r="W1246" s="20">
        <f t="shared" si="39"/>
        <v>586.5016936126051</v>
      </c>
    </row>
    <row r="1247" spans="1:23" x14ac:dyDescent="0.25">
      <c r="A1247" s="18">
        <v>13839</v>
      </c>
      <c r="B1247" s="18">
        <v>13828</v>
      </c>
      <c r="C1247" s="18">
        <v>3100</v>
      </c>
      <c r="D1247" s="18">
        <v>3100</v>
      </c>
      <c r="E1247" s="18" t="s">
        <v>116</v>
      </c>
      <c r="F1247" s="18" t="s">
        <v>304</v>
      </c>
      <c r="G1247" s="19">
        <v>24.3053856505</v>
      </c>
      <c r="H1247" s="19">
        <v>9.8360400000000006</v>
      </c>
      <c r="I1247" s="18" t="s">
        <v>79</v>
      </c>
      <c r="J1247" s="18" t="s">
        <v>80</v>
      </c>
      <c r="K1247" s="18">
        <v>5</v>
      </c>
      <c r="L1247" s="18">
        <v>30</v>
      </c>
      <c r="M1247" s="18" t="s">
        <v>65</v>
      </c>
      <c r="N1247" s="18" t="s">
        <v>77</v>
      </c>
      <c r="O1247" s="18" t="s">
        <v>67</v>
      </c>
      <c r="P1247" s="19">
        <v>4213.5114557799998</v>
      </c>
      <c r="Q1247" s="19">
        <v>1058738.3639700001</v>
      </c>
      <c r="R1247" s="20">
        <v>7.8370999999999996E-2</v>
      </c>
      <c r="S1247" s="20">
        <v>7.2397530000000003</v>
      </c>
      <c r="T1247" s="20">
        <v>0.30199999999999999</v>
      </c>
      <c r="U1247" s="20">
        <v>0.30499999999999999</v>
      </c>
      <c r="V1247" s="20">
        <f t="shared" si="38"/>
        <v>0.53806048300631992</v>
      </c>
      <c r="W1247" s="20">
        <f t="shared" si="39"/>
        <v>49.49129756819341</v>
      </c>
    </row>
    <row r="1248" spans="1:23" x14ac:dyDescent="0.25">
      <c r="A1248" s="18">
        <v>13840</v>
      </c>
      <c r="B1248" s="18">
        <v>13829</v>
      </c>
      <c r="C1248" s="18">
        <v>3100</v>
      </c>
      <c r="D1248" s="18">
        <v>3100</v>
      </c>
      <c r="E1248" s="18" t="s">
        <v>116</v>
      </c>
      <c r="F1248" s="18" t="s">
        <v>304</v>
      </c>
      <c r="G1248" s="19">
        <v>94.035313488200003</v>
      </c>
      <c r="H1248" s="19">
        <v>38.054699999999997</v>
      </c>
      <c r="I1248" s="18" t="s">
        <v>79</v>
      </c>
      <c r="J1248" s="18" t="s">
        <v>80</v>
      </c>
      <c r="K1248" s="18">
        <v>5</v>
      </c>
      <c r="L1248" s="18">
        <v>30</v>
      </c>
      <c r="M1248" s="18" t="s">
        <v>65</v>
      </c>
      <c r="N1248" s="18" t="s">
        <v>77</v>
      </c>
      <c r="O1248" s="18" t="s">
        <v>67</v>
      </c>
      <c r="P1248" s="19">
        <v>15204.735795000001</v>
      </c>
      <c r="Q1248" s="19">
        <v>4096161.8708500001</v>
      </c>
      <c r="R1248" s="20">
        <v>7.8370999999999996E-2</v>
      </c>
      <c r="S1248" s="20">
        <v>7.2397530000000003</v>
      </c>
      <c r="T1248" s="20">
        <v>0.30199999999999999</v>
      </c>
      <c r="U1248" s="20">
        <v>0.30499999999999999</v>
      </c>
      <c r="V1248" s="20">
        <f t="shared" si="38"/>
        <v>2.0817046558025996</v>
      </c>
      <c r="W1248" s="20">
        <f t="shared" si="39"/>
        <v>191.47710679992448</v>
      </c>
    </row>
    <row r="1249" spans="1:23" x14ac:dyDescent="0.25">
      <c r="A1249" s="18">
        <v>13841</v>
      </c>
      <c r="B1249" s="18">
        <v>13830</v>
      </c>
      <c r="C1249" s="18">
        <v>3100</v>
      </c>
      <c r="D1249" s="18">
        <v>3100</v>
      </c>
      <c r="E1249" s="18" t="s">
        <v>116</v>
      </c>
      <c r="F1249" s="18" t="s">
        <v>304</v>
      </c>
      <c r="G1249" s="19">
        <v>237.69931546500001</v>
      </c>
      <c r="H1249" s="19">
        <v>96.1935</v>
      </c>
      <c r="I1249" s="18" t="s">
        <v>79</v>
      </c>
      <c r="J1249" s="18" t="s">
        <v>80</v>
      </c>
      <c r="K1249" s="18">
        <v>5</v>
      </c>
      <c r="L1249" s="18">
        <v>30</v>
      </c>
      <c r="M1249" s="18" t="s">
        <v>65</v>
      </c>
      <c r="N1249" s="18" t="s">
        <v>77</v>
      </c>
      <c r="O1249" s="18" t="s">
        <v>67</v>
      </c>
      <c r="P1249" s="19">
        <v>36315.560373499997</v>
      </c>
      <c r="Q1249" s="19">
        <v>10354140.765000001</v>
      </c>
      <c r="R1249" s="20">
        <v>7.8370999999999996E-2</v>
      </c>
      <c r="S1249" s="20">
        <v>7.2397530000000003</v>
      </c>
      <c r="T1249" s="20">
        <v>0.30199999999999999</v>
      </c>
      <c r="U1249" s="20">
        <v>0.30499999999999999</v>
      </c>
      <c r="V1249" s="20">
        <f t="shared" si="38"/>
        <v>5.2620689903729989</v>
      </c>
      <c r="W1249" s="20">
        <f t="shared" si="39"/>
        <v>484.00994024282255</v>
      </c>
    </row>
    <row r="1250" spans="1:23" x14ac:dyDescent="0.25">
      <c r="A1250" s="18">
        <v>13842</v>
      </c>
      <c r="B1250" s="18">
        <v>13831</v>
      </c>
      <c r="C1250" s="18">
        <v>3100</v>
      </c>
      <c r="D1250" s="18">
        <v>3100</v>
      </c>
      <c r="E1250" s="18" t="s">
        <v>116</v>
      </c>
      <c r="F1250" s="18" t="s">
        <v>304</v>
      </c>
      <c r="G1250" s="19">
        <v>13.331065986600001</v>
      </c>
      <c r="H1250" s="19">
        <v>5.3948900000000002</v>
      </c>
      <c r="I1250" s="18" t="s">
        <v>79</v>
      </c>
      <c r="J1250" s="18" t="s">
        <v>80</v>
      </c>
      <c r="K1250" s="18">
        <v>5</v>
      </c>
      <c r="L1250" s="18">
        <v>30</v>
      </c>
      <c r="M1250" s="18" t="s">
        <v>65</v>
      </c>
      <c r="N1250" s="18" t="s">
        <v>77</v>
      </c>
      <c r="O1250" s="18" t="s">
        <v>67</v>
      </c>
      <c r="P1250" s="19">
        <v>3221.4376840599998</v>
      </c>
      <c r="Q1250" s="19">
        <v>580698.91157200001</v>
      </c>
      <c r="R1250" s="20">
        <v>7.8370999999999996E-2</v>
      </c>
      <c r="S1250" s="20">
        <v>7.2397530000000003</v>
      </c>
      <c r="T1250" s="20">
        <v>0.30199999999999999</v>
      </c>
      <c r="U1250" s="20">
        <v>0.30499999999999999</v>
      </c>
      <c r="V1250" s="20">
        <f t="shared" si="38"/>
        <v>0.29511644108461998</v>
      </c>
      <c r="W1250" s="20">
        <f t="shared" si="39"/>
        <v>27.145081388208155</v>
      </c>
    </row>
    <row r="1251" spans="1:23" x14ac:dyDescent="0.25">
      <c r="A1251" s="18">
        <v>13843</v>
      </c>
      <c r="B1251" s="18">
        <v>13832</v>
      </c>
      <c r="C1251" s="18">
        <v>3100</v>
      </c>
      <c r="D1251" s="18">
        <v>3100</v>
      </c>
      <c r="E1251" s="18" t="s">
        <v>116</v>
      </c>
      <c r="F1251" s="18" t="s">
        <v>304</v>
      </c>
      <c r="G1251" s="19">
        <v>884.60454351500005</v>
      </c>
      <c r="H1251" s="19">
        <v>357.98700000000002</v>
      </c>
      <c r="I1251" s="18" t="s">
        <v>79</v>
      </c>
      <c r="J1251" s="18" t="s">
        <v>80</v>
      </c>
      <c r="K1251" s="18">
        <v>5</v>
      </c>
      <c r="L1251" s="18">
        <v>30</v>
      </c>
      <c r="M1251" s="18" t="s">
        <v>65</v>
      </c>
      <c r="N1251" s="18" t="s">
        <v>77</v>
      </c>
      <c r="O1251" s="18" t="s">
        <v>67</v>
      </c>
      <c r="P1251" s="19">
        <v>70426.971341800003</v>
      </c>
      <c r="Q1251" s="19">
        <v>38533219.782200001</v>
      </c>
      <c r="R1251" s="20">
        <v>7.8370999999999996E-2</v>
      </c>
      <c r="S1251" s="20">
        <v>7.2397530000000003</v>
      </c>
      <c r="T1251" s="20">
        <v>0.30199999999999999</v>
      </c>
      <c r="U1251" s="20">
        <v>0.30499999999999999</v>
      </c>
      <c r="V1251" s="20">
        <f t="shared" si="38"/>
        <v>19.582947825546</v>
      </c>
      <c r="W1251" s="20">
        <f t="shared" si="39"/>
        <v>1801.2575327616453</v>
      </c>
    </row>
    <row r="1252" spans="1:23" x14ac:dyDescent="0.25">
      <c r="A1252" s="18">
        <v>13844</v>
      </c>
      <c r="B1252" s="18">
        <v>13833</v>
      </c>
      <c r="C1252" s="18">
        <v>3100</v>
      </c>
      <c r="D1252" s="18">
        <v>3100</v>
      </c>
      <c r="E1252" s="18" t="s">
        <v>116</v>
      </c>
      <c r="F1252" s="18" t="s">
        <v>304</v>
      </c>
      <c r="G1252" s="19">
        <v>18.903908119499999</v>
      </c>
      <c r="H1252" s="19">
        <v>7.6501400000000004</v>
      </c>
      <c r="I1252" s="18" t="s">
        <v>79</v>
      </c>
      <c r="J1252" s="18" t="s">
        <v>80</v>
      </c>
      <c r="K1252" s="18">
        <v>5</v>
      </c>
      <c r="L1252" s="18">
        <v>30</v>
      </c>
      <c r="M1252" s="18" t="s">
        <v>65</v>
      </c>
      <c r="N1252" s="18" t="s">
        <v>77</v>
      </c>
      <c r="O1252" s="18" t="s">
        <v>67</v>
      </c>
      <c r="P1252" s="19">
        <v>6324.7730684600001</v>
      </c>
      <c r="Q1252" s="19">
        <v>823450.94387099997</v>
      </c>
      <c r="R1252" s="20">
        <v>7.8370999999999996E-2</v>
      </c>
      <c r="S1252" s="20">
        <v>7.2397530000000003</v>
      </c>
      <c r="T1252" s="20">
        <v>0.30199999999999999</v>
      </c>
      <c r="U1252" s="20">
        <v>0.30499999999999999</v>
      </c>
      <c r="V1252" s="20">
        <f t="shared" si="38"/>
        <v>0.41848528711411997</v>
      </c>
      <c r="W1252" s="20">
        <f t="shared" si="39"/>
        <v>38.492661190716909</v>
      </c>
    </row>
    <row r="1253" spans="1:23" x14ac:dyDescent="0.25">
      <c r="A1253" s="18">
        <v>13845</v>
      </c>
      <c r="B1253" s="18">
        <v>13834</v>
      </c>
      <c r="C1253" s="18">
        <v>3100</v>
      </c>
      <c r="D1253" s="18">
        <v>3100</v>
      </c>
      <c r="E1253" s="18" t="s">
        <v>116</v>
      </c>
      <c r="F1253" s="18" t="s">
        <v>304</v>
      </c>
      <c r="G1253" s="19">
        <v>20.917283032699999</v>
      </c>
      <c r="H1253" s="19">
        <v>8.4649199999999993</v>
      </c>
      <c r="I1253" s="18" t="s">
        <v>79</v>
      </c>
      <c r="J1253" s="18" t="s">
        <v>80</v>
      </c>
      <c r="K1253" s="18">
        <v>5</v>
      </c>
      <c r="L1253" s="18">
        <v>30</v>
      </c>
      <c r="M1253" s="18" t="s">
        <v>65</v>
      </c>
      <c r="N1253" s="18" t="s">
        <v>77</v>
      </c>
      <c r="O1253" s="18" t="s">
        <v>67</v>
      </c>
      <c r="P1253" s="19">
        <v>3691.9729306600002</v>
      </c>
      <c r="Q1253" s="19">
        <v>911153.20427999995</v>
      </c>
      <c r="R1253" s="20">
        <v>7.8370999999999996E-2</v>
      </c>
      <c r="S1253" s="20">
        <v>7.2397530000000003</v>
      </c>
      <c r="T1253" s="20">
        <v>0.30199999999999999</v>
      </c>
      <c r="U1253" s="20">
        <v>0.30499999999999999</v>
      </c>
      <c r="V1253" s="20">
        <f t="shared" si="38"/>
        <v>0.46305616323335985</v>
      </c>
      <c r="W1253" s="20">
        <f t="shared" si="39"/>
        <v>42.592331325508205</v>
      </c>
    </row>
    <row r="1254" spans="1:23" x14ac:dyDescent="0.25">
      <c r="A1254" s="18">
        <v>13846</v>
      </c>
      <c r="B1254" s="18">
        <v>13835</v>
      </c>
      <c r="C1254" s="18">
        <v>3100</v>
      </c>
      <c r="D1254" s="18">
        <v>3100</v>
      </c>
      <c r="E1254" s="18" t="s">
        <v>116</v>
      </c>
      <c r="F1254" s="18" t="s">
        <v>304</v>
      </c>
      <c r="G1254" s="19">
        <v>11.282814699899999</v>
      </c>
      <c r="H1254" s="19">
        <v>4.5659900000000002</v>
      </c>
      <c r="I1254" s="18" t="s">
        <v>79</v>
      </c>
      <c r="J1254" s="18" t="s">
        <v>80</v>
      </c>
      <c r="K1254" s="18">
        <v>5</v>
      </c>
      <c r="L1254" s="18">
        <v>30</v>
      </c>
      <c r="M1254" s="18" t="s">
        <v>65</v>
      </c>
      <c r="N1254" s="18" t="s">
        <v>77</v>
      </c>
      <c r="O1254" s="18" t="s">
        <v>67</v>
      </c>
      <c r="P1254" s="19">
        <v>4385.0871100699997</v>
      </c>
      <c r="Q1254" s="19">
        <v>491477.44241100003</v>
      </c>
      <c r="R1254" s="20">
        <v>7.8370999999999996E-2</v>
      </c>
      <c r="S1254" s="20">
        <v>7.2397530000000003</v>
      </c>
      <c r="T1254" s="20">
        <v>0.30199999999999999</v>
      </c>
      <c r="U1254" s="20">
        <v>0.30499999999999999</v>
      </c>
      <c r="V1254" s="20">
        <f t="shared" si="38"/>
        <v>0.24977315919841997</v>
      </c>
      <c r="W1254" s="20">
        <f t="shared" si="39"/>
        <v>22.974364661326653</v>
      </c>
    </row>
    <row r="1255" spans="1:23" x14ac:dyDescent="0.25">
      <c r="A1255" s="18">
        <v>13847</v>
      </c>
      <c r="B1255" s="18">
        <v>13836</v>
      </c>
      <c r="C1255" s="18">
        <v>3100</v>
      </c>
      <c r="D1255" s="18">
        <v>3100</v>
      </c>
      <c r="E1255" s="18" t="s">
        <v>116</v>
      </c>
      <c r="F1255" s="18" t="s">
        <v>304</v>
      </c>
      <c r="G1255" s="19">
        <v>59.1296847451</v>
      </c>
      <c r="H1255" s="19">
        <v>23.928899999999999</v>
      </c>
      <c r="I1255" s="18" t="s">
        <v>79</v>
      </c>
      <c r="J1255" s="18" t="s">
        <v>80</v>
      </c>
      <c r="K1255" s="18">
        <v>5</v>
      </c>
      <c r="L1255" s="18">
        <v>30</v>
      </c>
      <c r="M1255" s="18" t="s">
        <v>65</v>
      </c>
      <c r="N1255" s="18" t="s">
        <v>77</v>
      </c>
      <c r="O1255" s="18" t="s">
        <v>67</v>
      </c>
      <c r="P1255" s="19">
        <v>9104.8190060899997</v>
      </c>
      <c r="Q1255" s="19">
        <v>2575678.7647500001</v>
      </c>
      <c r="R1255" s="20">
        <v>7.8370999999999996E-2</v>
      </c>
      <c r="S1255" s="20">
        <v>7.2397530000000003</v>
      </c>
      <c r="T1255" s="20">
        <v>0.30199999999999999</v>
      </c>
      <c r="U1255" s="20">
        <v>0.30499999999999999</v>
      </c>
      <c r="V1255" s="20">
        <f t="shared" si="38"/>
        <v>1.3089816116861999</v>
      </c>
      <c r="W1255" s="20">
        <f t="shared" si="39"/>
        <v>120.4013312653815</v>
      </c>
    </row>
    <row r="1256" spans="1:23" x14ac:dyDescent="0.25">
      <c r="A1256" s="18">
        <v>13848</v>
      </c>
      <c r="B1256" s="18">
        <v>13837</v>
      </c>
      <c r="C1256" s="18">
        <v>3100</v>
      </c>
      <c r="D1256" s="18">
        <v>3100</v>
      </c>
      <c r="E1256" s="18" t="s">
        <v>116</v>
      </c>
      <c r="F1256" s="18" t="s">
        <v>304</v>
      </c>
      <c r="G1256" s="19">
        <v>7.4098141308900001</v>
      </c>
      <c r="H1256" s="19">
        <v>2.99865</v>
      </c>
      <c r="I1256" s="18" t="s">
        <v>79</v>
      </c>
      <c r="J1256" s="18" t="s">
        <v>80</v>
      </c>
      <c r="K1256" s="18">
        <v>5</v>
      </c>
      <c r="L1256" s="18">
        <v>30</v>
      </c>
      <c r="M1256" s="18" t="s">
        <v>65</v>
      </c>
      <c r="N1256" s="18" t="s">
        <v>77</v>
      </c>
      <c r="O1256" s="18" t="s">
        <v>67</v>
      </c>
      <c r="P1256" s="19">
        <v>3684.1145665499998</v>
      </c>
      <c r="Q1256" s="19">
        <v>322770.21245599998</v>
      </c>
      <c r="R1256" s="20">
        <v>7.8370999999999996E-2</v>
      </c>
      <c r="S1256" s="20">
        <v>7.2397530000000003</v>
      </c>
      <c r="T1256" s="20">
        <v>0.30199999999999999</v>
      </c>
      <c r="U1256" s="20">
        <v>0.30499999999999999</v>
      </c>
      <c r="V1256" s="20">
        <f t="shared" si="38"/>
        <v>0.16403502500669997</v>
      </c>
      <c r="W1256" s="20">
        <f t="shared" si="39"/>
        <v>15.088092306747752</v>
      </c>
    </row>
    <row r="1257" spans="1:23" x14ac:dyDescent="0.25">
      <c r="A1257" s="18">
        <v>13849</v>
      </c>
      <c r="B1257" s="18">
        <v>13838</v>
      </c>
      <c r="C1257" s="18">
        <v>3100</v>
      </c>
      <c r="D1257" s="18">
        <v>3100</v>
      </c>
      <c r="E1257" s="18" t="s">
        <v>116</v>
      </c>
      <c r="F1257" s="18" t="s">
        <v>304</v>
      </c>
      <c r="G1257" s="19">
        <v>28.1769668108</v>
      </c>
      <c r="H1257" s="19">
        <v>11.402799999999999</v>
      </c>
      <c r="I1257" s="18" t="s">
        <v>79</v>
      </c>
      <c r="J1257" s="18" t="s">
        <v>80</v>
      </c>
      <c r="K1257" s="18">
        <v>5</v>
      </c>
      <c r="L1257" s="18">
        <v>30</v>
      </c>
      <c r="M1257" s="18" t="s">
        <v>65</v>
      </c>
      <c r="N1257" s="18" t="s">
        <v>77</v>
      </c>
      <c r="O1257" s="18" t="s">
        <v>67</v>
      </c>
      <c r="P1257" s="19">
        <v>4843.2799345399999</v>
      </c>
      <c r="Q1257" s="19">
        <v>1227383.7647299999</v>
      </c>
      <c r="R1257" s="20">
        <v>7.8370999999999996E-2</v>
      </c>
      <c r="S1257" s="20">
        <v>7.2397530000000003</v>
      </c>
      <c r="T1257" s="20">
        <v>0.30199999999999999</v>
      </c>
      <c r="U1257" s="20">
        <v>0.30499999999999999</v>
      </c>
      <c r="V1257" s="20">
        <f t="shared" si="38"/>
        <v>0.62376688948239989</v>
      </c>
      <c r="W1257" s="20">
        <f t="shared" si="39"/>
        <v>57.374651578337996</v>
      </c>
    </row>
    <row r="1258" spans="1:23" x14ac:dyDescent="0.25">
      <c r="A1258" s="18">
        <v>13850</v>
      </c>
      <c r="B1258" s="18">
        <v>13839</v>
      </c>
      <c r="C1258" s="18">
        <v>3100</v>
      </c>
      <c r="D1258" s="18">
        <v>3100</v>
      </c>
      <c r="E1258" s="18" t="s">
        <v>116</v>
      </c>
      <c r="F1258" s="18" t="s">
        <v>304</v>
      </c>
      <c r="G1258" s="19">
        <v>6.9154237383000003</v>
      </c>
      <c r="H1258" s="19">
        <v>2.7985699999999998</v>
      </c>
      <c r="I1258" s="18" t="s">
        <v>79</v>
      </c>
      <c r="J1258" s="18" t="s">
        <v>80</v>
      </c>
      <c r="K1258" s="18">
        <v>5</v>
      </c>
      <c r="L1258" s="18">
        <v>30</v>
      </c>
      <c r="M1258" s="18" t="s">
        <v>65</v>
      </c>
      <c r="N1258" s="18" t="s">
        <v>77</v>
      </c>
      <c r="O1258" s="18" t="s">
        <v>67</v>
      </c>
      <c r="P1258" s="19">
        <v>3670.8389394599999</v>
      </c>
      <c r="Q1258" s="19">
        <v>301234.65309699997</v>
      </c>
      <c r="R1258" s="20">
        <v>7.8370999999999996E-2</v>
      </c>
      <c r="S1258" s="20">
        <v>7.2397530000000003</v>
      </c>
      <c r="T1258" s="20">
        <v>0.30199999999999999</v>
      </c>
      <c r="U1258" s="20">
        <v>0.30499999999999999</v>
      </c>
      <c r="V1258" s="20">
        <f t="shared" si="38"/>
        <v>0.15309005717005997</v>
      </c>
      <c r="W1258" s="20">
        <f t="shared" si="39"/>
        <v>14.081364109480951</v>
      </c>
    </row>
    <row r="1259" spans="1:23" x14ac:dyDescent="0.25">
      <c r="A1259" s="18">
        <v>13851</v>
      </c>
      <c r="B1259" s="18">
        <v>13840</v>
      </c>
      <c r="C1259" s="18">
        <v>3100</v>
      </c>
      <c r="D1259" s="18">
        <v>3100</v>
      </c>
      <c r="E1259" s="18" t="s">
        <v>116</v>
      </c>
      <c r="F1259" s="18" t="s">
        <v>304</v>
      </c>
      <c r="G1259" s="19">
        <v>18.983150494699998</v>
      </c>
      <c r="H1259" s="19">
        <v>7.6822100000000004</v>
      </c>
      <c r="I1259" s="18" t="s">
        <v>79</v>
      </c>
      <c r="J1259" s="18" t="s">
        <v>80</v>
      </c>
      <c r="K1259" s="18">
        <v>5</v>
      </c>
      <c r="L1259" s="18">
        <v>30</v>
      </c>
      <c r="M1259" s="18" t="s">
        <v>65</v>
      </c>
      <c r="N1259" s="18" t="s">
        <v>77</v>
      </c>
      <c r="O1259" s="18" t="s">
        <v>67</v>
      </c>
      <c r="P1259" s="19">
        <v>6081.1430079199999</v>
      </c>
      <c r="Q1259" s="19">
        <v>826902.72792600002</v>
      </c>
      <c r="R1259" s="20">
        <v>7.8370999999999996E-2</v>
      </c>
      <c r="S1259" s="20">
        <v>7.2397530000000003</v>
      </c>
      <c r="T1259" s="20">
        <v>0.30199999999999999</v>
      </c>
      <c r="U1259" s="20">
        <v>0.30499999999999999</v>
      </c>
      <c r="V1259" s="20">
        <f t="shared" si="38"/>
        <v>0.42023961097717999</v>
      </c>
      <c r="W1259" s="20">
        <f t="shared" si="39"/>
        <v>38.654025511420357</v>
      </c>
    </row>
    <row r="1260" spans="1:23" x14ac:dyDescent="0.25">
      <c r="A1260" s="18">
        <v>13852</v>
      </c>
      <c r="B1260" s="18">
        <v>13841</v>
      </c>
      <c r="C1260" s="18">
        <v>3100</v>
      </c>
      <c r="D1260" s="18">
        <v>3100</v>
      </c>
      <c r="E1260" s="18" t="s">
        <v>116</v>
      </c>
      <c r="F1260" s="18" t="s">
        <v>304</v>
      </c>
      <c r="G1260" s="19">
        <v>34.366383435300001</v>
      </c>
      <c r="H1260" s="19">
        <v>13.9076</v>
      </c>
      <c r="I1260" s="18" t="s">
        <v>79</v>
      </c>
      <c r="J1260" s="18" t="s">
        <v>80</v>
      </c>
      <c r="K1260" s="18">
        <v>5</v>
      </c>
      <c r="L1260" s="18">
        <v>30</v>
      </c>
      <c r="M1260" s="18" t="s">
        <v>65</v>
      </c>
      <c r="N1260" s="18" t="s">
        <v>77</v>
      </c>
      <c r="O1260" s="18" t="s">
        <v>67</v>
      </c>
      <c r="P1260" s="19">
        <v>8884.3054484200002</v>
      </c>
      <c r="Q1260" s="19">
        <v>1496993.67445</v>
      </c>
      <c r="R1260" s="20">
        <v>7.8370999999999996E-2</v>
      </c>
      <c r="S1260" s="20">
        <v>7.2397530000000003</v>
      </c>
      <c r="T1260" s="20">
        <v>0.30199999999999999</v>
      </c>
      <c r="U1260" s="20">
        <v>0.30499999999999999</v>
      </c>
      <c r="V1260" s="20">
        <f t="shared" si="38"/>
        <v>0.76078685868079987</v>
      </c>
      <c r="W1260" s="20">
        <f t="shared" si="39"/>
        <v>69.977874231846016</v>
      </c>
    </row>
    <row r="1261" spans="1:23" x14ac:dyDescent="0.25">
      <c r="A1261" s="18">
        <v>13853</v>
      </c>
      <c r="B1261" s="18">
        <v>13842</v>
      </c>
      <c r="C1261" s="18">
        <v>3100</v>
      </c>
      <c r="D1261" s="18">
        <v>3100</v>
      </c>
      <c r="E1261" s="18" t="s">
        <v>116</v>
      </c>
      <c r="F1261" s="18" t="s">
        <v>304</v>
      </c>
      <c r="G1261" s="19">
        <v>19.625688424700002</v>
      </c>
      <c r="H1261" s="19">
        <v>7.9422300000000003</v>
      </c>
      <c r="I1261" s="18" t="s">
        <v>79</v>
      </c>
      <c r="J1261" s="18" t="s">
        <v>80</v>
      </c>
      <c r="K1261" s="18">
        <v>5</v>
      </c>
      <c r="L1261" s="18">
        <v>30</v>
      </c>
      <c r="M1261" s="18" t="s">
        <v>65</v>
      </c>
      <c r="N1261" s="18" t="s">
        <v>77</v>
      </c>
      <c r="O1261" s="18" t="s">
        <v>67</v>
      </c>
      <c r="P1261" s="19">
        <v>5274.08084082</v>
      </c>
      <c r="Q1261" s="19">
        <v>854891.56820400001</v>
      </c>
      <c r="R1261" s="20">
        <v>7.8370999999999996E-2</v>
      </c>
      <c r="S1261" s="20">
        <v>7.2397530000000003</v>
      </c>
      <c r="T1261" s="20">
        <v>0.30199999999999999</v>
      </c>
      <c r="U1261" s="20">
        <v>0.30499999999999999</v>
      </c>
      <c r="V1261" s="20">
        <f t="shared" si="38"/>
        <v>0.43446347411633995</v>
      </c>
      <c r="W1261" s="20">
        <f t="shared" si="39"/>
        <v>39.962349511087055</v>
      </c>
    </row>
    <row r="1262" spans="1:23" x14ac:dyDescent="0.25">
      <c r="A1262" s="18">
        <v>13854</v>
      </c>
      <c r="B1262" s="18">
        <v>13843</v>
      </c>
      <c r="C1262" s="18">
        <v>3100</v>
      </c>
      <c r="D1262" s="18">
        <v>3100</v>
      </c>
      <c r="E1262" s="18" t="s">
        <v>116</v>
      </c>
      <c r="F1262" s="18" t="s">
        <v>304</v>
      </c>
      <c r="G1262" s="19">
        <v>6.3300736901999999</v>
      </c>
      <c r="H1262" s="19">
        <v>2.56169</v>
      </c>
      <c r="I1262" s="18" t="s">
        <v>79</v>
      </c>
      <c r="J1262" s="18" t="s">
        <v>80</v>
      </c>
      <c r="K1262" s="18">
        <v>5</v>
      </c>
      <c r="L1262" s="18">
        <v>30</v>
      </c>
      <c r="M1262" s="18" t="s">
        <v>65</v>
      </c>
      <c r="N1262" s="18" t="s">
        <v>77</v>
      </c>
      <c r="O1262" s="18" t="s">
        <v>67</v>
      </c>
      <c r="P1262" s="19">
        <v>1996.5690044</v>
      </c>
      <c r="Q1262" s="19">
        <v>275736.90699400002</v>
      </c>
      <c r="R1262" s="20">
        <v>7.8370999999999996E-2</v>
      </c>
      <c r="S1262" s="20">
        <v>7.2397530000000003</v>
      </c>
      <c r="T1262" s="20">
        <v>0.30199999999999999</v>
      </c>
      <c r="U1262" s="20">
        <v>0.30499999999999999</v>
      </c>
      <c r="V1262" s="20">
        <f t="shared" si="38"/>
        <v>0.14013202047901999</v>
      </c>
      <c r="W1262" s="20">
        <f t="shared" si="39"/>
        <v>12.889471989486154</v>
      </c>
    </row>
    <row r="1263" spans="1:23" x14ac:dyDescent="0.25">
      <c r="A1263" s="18">
        <v>13855</v>
      </c>
      <c r="B1263" s="18">
        <v>13844</v>
      </c>
      <c r="C1263" s="18">
        <v>3100</v>
      </c>
      <c r="D1263" s="18">
        <v>3100</v>
      </c>
      <c r="E1263" s="18" t="s">
        <v>116</v>
      </c>
      <c r="F1263" s="18" t="s">
        <v>304</v>
      </c>
      <c r="G1263" s="19">
        <v>165.92935143400001</v>
      </c>
      <c r="H1263" s="19">
        <v>67.149199999999993</v>
      </c>
      <c r="I1263" s="18" t="s">
        <v>79</v>
      </c>
      <c r="J1263" s="18" t="s">
        <v>80</v>
      </c>
      <c r="K1263" s="18">
        <v>5</v>
      </c>
      <c r="L1263" s="18">
        <v>30</v>
      </c>
      <c r="M1263" s="18" t="s">
        <v>65</v>
      </c>
      <c r="N1263" s="18" t="s">
        <v>77</v>
      </c>
      <c r="O1263" s="18" t="s">
        <v>67</v>
      </c>
      <c r="P1263" s="19">
        <v>33589.114042900001</v>
      </c>
      <c r="Q1263" s="19">
        <v>7227853.63698</v>
      </c>
      <c r="R1263" s="20">
        <v>7.8370999999999996E-2</v>
      </c>
      <c r="S1263" s="20">
        <v>7.2397530000000003</v>
      </c>
      <c r="T1263" s="20">
        <v>0.30199999999999999</v>
      </c>
      <c r="U1263" s="20">
        <v>0.30499999999999999</v>
      </c>
      <c r="V1263" s="20">
        <f t="shared" si="38"/>
        <v>3.673259867333599</v>
      </c>
      <c r="W1263" s="20">
        <f t="shared" si="39"/>
        <v>337.86981739258198</v>
      </c>
    </row>
    <row r="1264" spans="1:23" x14ac:dyDescent="0.25">
      <c r="A1264" s="18">
        <v>13856</v>
      </c>
      <c r="B1264" s="18">
        <v>13845</v>
      </c>
      <c r="C1264" s="18">
        <v>3100</v>
      </c>
      <c r="D1264" s="18">
        <v>3100</v>
      </c>
      <c r="E1264" s="18" t="s">
        <v>116</v>
      </c>
      <c r="F1264" s="18" t="s">
        <v>304</v>
      </c>
      <c r="G1264" s="19">
        <v>30.166194247699998</v>
      </c>
      <c r="H1264" s="19">
        <v>12.207800000000001</v>
      </c>
      <c r="I1264" s="18" t="s">
        <v>79</v>
      </c>
      <c r="J1264" s="18" t="s">
        <v>80</v>
      </c>
      <c r="K1264" s="18">
        <v>5</v>
      </c>
      <c r="L1264" s="18">
        <v>30</v>
      </c>
      <c r="M1264" s="18" t="s">
        <v>65</v>
      </c>
      <c r="N1264" s="18" t="s">
        <v>77</v>
      </c>
      <c r="O1264" s="18" t="s">
        <v>67</v>
      </c>
      <c r="P1264" s="19">
        <v>11577.0049029</v>
      </c>
      <c r="Q1264" s="19">
        <v>1314034.1652800001</v>
      </c>
      <c r="R1264" s="20">
        <v>7.8370999999999996E-2</v>
      </c>
      <c r="S1264" s="20">
        <v>7.2397530000000003</v>
      </c>
      <c r="T1264" s="20">
        <v>0.30199999999999999</v>
      </c>
      <c r="U1264" s="20">
        <v>0.30499999999999999</v>
      </c>
      <c r="V1264" s="20">
        <f t="shared" si="38"/>
        <v>0.6678027706723999</v>
      </c>
      <c r="W1264" s="20">
        <f t="shared" si="39"/>
        <v>61.425112388013012</v>
      </c>
    </row>
    <row r="1265" spans="1:23" x14ac:dyDescent="0.25">
      <c r="A1265" s="18">
        <v>13857</v>
      </c>
      <c r="B1265" s="18">
        <v>13846</v>
      </c>
      <c r="C1265" s="18">
        <v>3100</v>
      </c>
      <c r="D1265" s="18">
        <v>3100</v>
      </c>
      <c r="E1265" s="18" t="s">
        <v>116</v>
      </c>
      <c r="F1265" s="18" t="s">
        <v>304</v>
      </c>
      <c r="G1265" s="19">
        <v>63.997057349400002</v>
      </c>
      <c r="H1265" s="19">
        <v>25.898700000000002</v>
      </c>
      <c r="I1265" s="18" t="s">
        <v>79</v>
      </c>
      <c r="J1265" s="18" t="s">
        <v>80</v>
      </c>
      <c r="K1265" s="18">
        <v>5</v>
      </c>
      <c r="L1265" s="18">
        <v>30</v>
      </c>
      <c r="M1265" s="18" t="s">
        <v>65</v>
      </c>
      <c r="N1265" s="18" t="s">
        <v>77</v>
      </c>
      <c r="O1265" s="18" t="s">
        <v>67</v>
      </c>
      <c r="P1265" s="19">
        <v>15566.789986600001</v>
      </c>
      <c r="Q1265" s="19">
        <v>2787700.6672999999</v>
      </c>
      <c r="R1265" s="20">
        <v>7.8370999999999996E-2</v>
      </c>
      <c r="S1265" s="20">
        <v>7.2397530000000003</v>
      </c>
      <c r="T1265" s="20">
        <v>0.30199999999999999</v>
      </c>
      <c r="U1265" s="20">
        <v>0.30499999999999999</v>
      </c>
      <c r="V1265" s="20">
        <f t="shared" si="38"/>
        <v>1.4167354983545999</v>
      </c>
      <c r="W1265" s="20">
        <f t="shared" si="39"/>
        <v>130.31263275966452</v>
      </c>
    </row>
    <row r="1266" spans="1:23" x14ac:dyDescent="0.25">
      <c r="A1266" s="18">
        <v>13858</v>
      </c>
      <c r="B1266" s="18">
        <v>13847</v>
      </c>
      <c r="C1266" s="18">
        <v>3100</v>
      </c>
      <c r="D1266" s="18">
        <v>3100</v>
      </c>
      <c r="E1266" s="18" t="s">
        <v>116</v>
      </c>
      <c r="F1266" s="18" t="s">
        <v>304</v>
      </c>
      <c r="G1266" s="19">
        <v>22.992726716500002</v>
      </c>
      <c r="H1266" s="19">
        <v>9.3048300000000008</v>
      </c>
      <c r="I1266" s="18" t="s">
        <v>79</v>
      </c>
      <c r="J1266" s="18" t="s">
        <v>80</v>
      </c>
      <c r="K1266" s="18">
        <v>5</v>
      </c>
      <c r="L1266" s="18">
        <v>30</v>
      </c>
      <c r="M1266" s="18" t="s">
        <v>65</v>
      </c>
      <c r="N1266" s="18" t="s">
        <v>77</v>
      </c>
      <c r="O1266" s="18" t="s">
        <v>67</v>
      </c>
      <c r="P1266" s="19">
        <v>10390.822205300001</v>
      </c>
      <c r="Q1266" s="19">
        <v>1001559.16952</v>
      </c>
      <c r="R1266" s="20">
        <v>7.8370999999999996E-2</v>
      </c>
      <c r="S1266" s="20">
        <v>7.2397530000000003</v>
      </c>
      <c r="T1266" s="20">
        <v>0.30199999999999999</v>
      </c>
      <c r="U1266" s="20">
        <v>0.30499999999999999</v>
      </c>
      <c r="V1266" s="20">
        <f t="shared" si="38"/>
        <v>0.50900172468714</v>
      </c>
      <c r="W1266" s="20">
        <f t="shared" si="39"/>
        <v>46.818446280358067</v>
      </c>
    </row>
    <row r="1267" spans="1:23" x14ac:dyDescent="0.25">
      <c r="A1267" s="18">
        <v>13859</v>
      </c>
      <c r="B1267" s="18">
        <v>13848</v>
      </c>
      <c r="C1267" s="18">
        <v>3100</v>
      </c>
      <c r="D1267" s="18">
        <v>3100</v>
      </c>
      <c r="E1267" s="18" t="s">
        <v>116</v>
      </c>
      <c r="F1267" s="18" t="s">
        <v>304</v>
      </c>
      <c r="G1267" s="19">
        <v>5.9298427738099999</v>
      </c>
      <c r="H1267" s="19">
        <v>2.3997199999999999</v>
      </c>
      <c r="I1267" s="18" t="s">
        <v>79</v>
      </c>
      <c r="J1267" s="18" t="s">
        <v>80</v>
      </c>
      <c r="K1267" s="18">
        <v>5</v>
      </c>
      <c r="L1267" s="18">
        <v>30</v>
      </c>
      <c r="M1267" s="18" t="s">
        <v>65</v>
      </c>
      <c r="N1267" s="18" t="s">
        <v>77</v>
      </c>
      <c r="O1267" s="18" t="s">
        <v>67</v>
      </c>
      <c r="P1267" s="19">
        <v>3507.6970313699999</v>
      </c>
      <c r="Q1267" s="19">
        <v>258302.91801200001</v>
      </c>
      <c r="R1267" s="20">
        <v>7.8370999999999996E-2</v>
      </c>
      <c r="S1267" s="20">
        <v>7.2397530000000003</v>
      </c>
      <c r="T1267" s="20">
        <v>0.30199999999999999</v>
      </c>
      <c r="U1267" s="20">
        <v>0.30499999999999999</v>
      </c>
      <c r="V1267" s="20">
        <f t="shared" si="38"/>
        <v>0.13127178237175999</v>
      </c>
      <c r="W1267" s="20">
        <f t="shared" si="39"/>
        <v>12.074499148066201</v>
      </c>
    </row>
    <row r="1268" spans="1:23" x14ac:dyDescent="0.25">
      <c r="A1268" s="18">
        <v>13860</v>
      </c>
      <c r="B1268" s="18">
        <v>13849</v>
      </c>
      <c r="C1268" s="18">
        <v>3100</v>
      </c>
      <c r="D1268" s="18">
        <v>3100</v>
      </c>
      <c r="E1268" s="18" t="s">
        <v>116</v>
      </c>
      <c r="F1268" s="18" t="s">
        <v>304</v>
      </c>
      <c r="G1268" s="19">
        <v>74.248500626400002</v>
      </c>
      <c r="H1268" s="19">
        <v>30.0473</v>
      </c>
      <c r="I1268" s="18" t="s">
        <v>79</v>
      </c>
      <c r="J1268" s="18" t="s">
        <v>80</v>
      </c>
      <c r="K1268" s="18">
        <v>5</v>
      </c>
      <c r="L1268" s="18">
        <v>30</v>
      </c>
      <c r="M1268" s="18" t="s">
        <v>65</v>
      </c>
      <c r="N1268" s="18" t="s">
        <v>77</v>
      </c>
      <c r="O1268" s="18" t="s">
        <v>67</v>
      </c>
      <c r="P1268" s="19">
        <v>25825.217446400002</v>
      </c>
      <c r="Q1268" s="19">
        <v>3234251.75024</v>
      </c>
      <c r="R1268" s="20">
        <v>7.8370999999999996E-2</v>
      </c>
      <c r="S1268" s="20">
        <v>7.2397530000000003</v>
      </c>
      <c r="T1268" s="20">
        <v>0.30199999999999999</v>
      </c>
      <c r="U1268" s="20">
        <v>0.30499999999999999</v>
      </c>
      <c r="V1268" s="20">
        <f t="shared" si="38"/>
        <v>1.6436761899133998</v>
      </c>
      <c r="W1268" s="20">
        <f t="shared" si="39"/>
        <v>151.18684607024554</v>
      </c>
    </row>
    <row r="1269" spans="1:23" x14ac:dyDescent="0.25">
      <c r="A1269" s="18">
        <v>13861</v>
      </c>
      <c r="B1269" s="18">
        <v>13850</v>
      </c>
      <c r="C1269" s="18">
        <v>3100</v>
      </c>
      <c r="D1269" s="18">
        <v>3100</v>
      </c>
      <c r="E1269" s="18" t="s">
        <v>116</v>
      </c>
      <c r="F1269" s="18" t="s">
        <v>304</v>
      </c>
      <c r="G1269" s="19">
        <v>24.8121220156</v>
      </c>
      <c r="H1269" s="19">
        <v>10.0411</v>
      </c>
      <c r="I1269" s="18" t="s">
        <v>79</v>
      </c>
      <c r="J1269" s="18" t="s">
        <v>80</v>
      </c>
      <c r="K1269" s="18">
        <v>5</v>
      </c>
      <c r="L1269" s="18">
        <v>30</v>
      </c>
      <c r="M1269" s="18" t="s">
        <v>65</v>
      </c>
      <c r="N1269" s="18" t="s">
        <v>77</v>
      </c>
      <c r="O1269" s="18" t="s">
        <v>67</v>
      </c>
      <c r="P1269" s="19">
        <v>9649.6595117899997</v>
      </c>
      <c r="Q1269" s="19">
        <v>1080811.7117399999</v>
      </c>
      <c r="R1269" s="20">
        <v>7.8370999999999996E-2</v>
      </c>
      <c r="S1269" s="20">
        <v>7.2397530000000003</v>
      </c>
      <c r="T1269" s="20">
        <v>0.30199999999999999</v>
      </c>
      <c r="U1269" s="20">
        <v>0.30499999999999999</v>
      </c>
      <c r="V1269" s="20">
        <f t="shared" si="38"/>
        <v>0.54927787157379993</v>
      </c>
      <c r="W1269" s="20">
        <f t="shared" si="39"/>
        <v>50.523083274568506</v>
      </c>
    </row>
    <row r="1270" spans="1:23" x14ac:dyDescent="0.25">
      <c r="A1270" s="18">
        <v>13862</v>
      </c>
      <c r="B1270" s="18">
        <v>13851</v>
      </c>
      <c r="C1270" s="18">
        <v>3100</v>
      </c>
      <c r="D1270" s="18">
        <v>3100</v>
      </c>
      <c r="E1270" s="18" t="s">
        <v>116</v>
      </c>
      <c r="F1270" s="18" t="s">
        <v>304</v>
      </c>
      <c r="G1270" s="19">
        <v>2.46133206352</v>
      </c>
      <c r="H1270" s="19">
        <v>0.99606600000000001</v>
      </c>
      <c r="I1270" s="18" t="s">
        <v>79</v>
      </c>
      <c r="J1270" s="18" t="s">
        <v>80</v>
      </c>
      <c r="K1270" s="18">
        <v>5</v>
      </c>
      <c r="L1270" s="18">
        <v>30</v>
      </c>
      <c r="M1270" s="18" t="s">
        <v>65</v>
      </c>
      <c r="N1270" s="18" t="s">
        <v>77</v>
      </c>
      <c r="O1270" s="18" t="s">
        <v>67</v>
      </c>
      <c r="P1270" s="19">
        <v>1719.58141935</v>
      </c>
      <c r="Q1270" s="19">
        <v>107215.195825</v>
      </c>
      <c r="R1270" s="20">
        <v>7.8370999999999996E-2</v>
      </c>
      <c r="S1270" s="20">
        <v>7.2397530000000003</v>
      </c>
      <c r="T1270" s="20">
        <v>0.30199999999999999</v>
      </c>
      <c r="U1270" s="20">
        <v>0.30499999999999999</v>
      </c>
      <c r="V1270" s="20">
        <f t="shared" si="38"/>
        <v>5.448775656322799E-2</v>
      </c>
      <c r="W1270" s="20">
        <f t="shared" si="39"/>
        <v>5.011833909130111</v>
      </c>
    </row>
    <row r="1271" spans="1:23" x14ac:dyDescent="0.25">
      <c r="A1271" s="18">
        <v>13863</v>
      </c>
      <c r="B1271" s="18">
        <v>13852</v>
      </c>
      <c r="C1271" s="18">
        <v>3100</v>
      </c>
      <c r="D1271" s="18">
        <v>3100</v>
      </c>
      <c r="E1271" s="18" t="s">
        <v>116</v>
      </c>
      <c r="F1271" s="18" t="s">
        <v>304</v>
      </c>
      <c r="G1271" s="19">
        <v>0.41555973946300001</v>
      </c>
      <c r="H1271" s="19">
        <v>0.16817099999999999</v>
      </c>
      <c r="I1271" s="18" t="s">
        <v>79</v>
      </c>
      <c r="J1271" s="18" t="s">
        <v>80</v>
      </c>
      <c r="K1271" s="18">
        <v>5</v>
      </c>
      <c r="L1271" s="18">
        <v>30</v>
      </c>
      <c r="M1271" s="18" t="s">
        <v>65</v>
      </c>
      <c r="N1271" s="18" t="s">
        <v>77</v>
      </c>
      <c r="O1271" s="18" t="s">
        <v>67</v>
      </c>
      <c r="P1271" s="19">
        <v>1402.2194456899999</v>
      </c>
      <c r="Q1271" s="19">
        <v>18101.7098434</v>
      </c>
      <c r="R1271" s="20">
        <v>7.8370999999999996E-2</v>
      </c>
      <c r="S1271" s="20">
        <v>7.2397530000000003</v>
      </c>
      <c r="T1271" s="20">
        <v>0.30199999999999999</v>
      </c>
      <c r="U1271" s="20">
        <v>0.30499999999999999</v>
      </c>
      <c r="V1271" s="20">
        <f t="shared" si="38"/>
        <v>9.1994511498179974E-3</v>
      </c>
      <c r="W1271" s="20">
        <f t="shared" si="39"/>
        <v>0.84617396872528494</v>
      </c>
    </row>
    <row r="1272" spans="1:23" x14ac:dyDescent="0.25">
      <c r="A1272" s="18">
        <v>14394</v>
      </c>
      <c r="B1272" s="18">
        <v>14394</v>
      </c>
      <c r="C1272" s="18">
        <v>3200</v>
      </c>
      <c r="D1272" s="18">
        <v>3200</v>
      </c>
      <c r="E1272" s="18" t="s">
        <v>167</v>
      </c>
      <c r="F1272" s="18" t="s">
        <v>313</v>
      </c>
      <c r="G1272" s="19">
        <v>4.8592803189199998</v>
      </c>
      <c r="H1272" s="19">
        <v>1.96648</v>
      </c>
      <c r="I1272" s="18" t="s">
        <v>79</v>
      </c>
      <c r="J1272" s="18" t="s">
        <v>80</v>
      </c>
      <c r="K1272" s="18">
        <v>5</v>
      </c>
      <c r="L1272" s="18">
        <v>30</v>
      </c>
      <c r="M1272" s="18" t="s">
        <v>65</v>
      </c>
      <c r="N1272" s="18" t="s">
        <v>66</v>
      </c>
      <c r="O1272" s="18" t="s">
        <v>67</v>
      </c>
      <c r="P1272" s="19">
        <v>1783.4542885999999</v>
      </c>
      <c r="Q1272" s="19">
        <v>211669.40401200001</v>
      </c>
      <c r="R1272" s="20">
        <v>7.8370999999999996E-2</v>
      </c>
      <c r="S1272" s="20">
        <v>7.2397530000000003</v>
      </c>
      <c r="T1272" s="20">
        <v>0.30199999999999999</v>
      </c>
      <c r="U1272" s="20">
        <v>0.30499999999999999</v>
      </c>
      <c r="V1272" s="20">
        <f t="shared" si="38"/>
        <v>0.10757227284784</v>
      </c>
      <c r="W1272" s="20">
        <f t="shared" si="39"/>
        <v>9.8945964882108015</v>
      </c>
    </row>
    <row r="1273" spans="1:23" x14ac:dyDescent="0.25">
      <c r="A1273" s="18">
        <v>14406</v>
      </c>
      <c r="B1273" s="18">
        <v>14406</v>
      </c>
      <c r="C1273" s="18">
        <v>3200</v>
      </c>
      <c r="D1273" s="18">
        <v>3200</v>
      </c>
      <c r="E1273" s="18" t="s">
        <v>116</v>
      </c>
      <c r="F1273" s="18" t="s">
        <v>196</v>
      </c>
      <c r="G1273" s="19">
        <v>42.925984055599997</v>
      </c>
      <c r="H1273" s="19">
        <v>17.371500000000001</v>
      </c>
      <c r="I1273" s="18" t="s">
        <v>79</v>
      </c>
      <c r="J1273" s="18" t="s">
        <v>80</v>
      </c>
      <c r="K1273" s="18">
        <v>5</v>
      </c>
      <c r="L1273" s="18">
        <v>30</v>
      </c>
      <c r="M1273" s="18" t="s">
        <v>65</v>
      </c>
      <c r="N1273" s="18" t="s">
        <v>66</v>
      </c>
      <c r="O1273" s="18" t="s">
        <v>67</v>
      </c>
      <c r="P1273" s="19">
        <v>8580.7150686999994</v>
      </c>
      <c r="Q1273" s="19">
        <v>1869848.3860500001</v>
      </c>
      <c r="R1273" s="20">
        <v>7.8370999999999996E-2</v>
      </c>
      <c r="S1273" s="20">
        <v>7.2397530000000003</v>
      </c>
      <c r="T1273" s="20">
        <v>0.30199999999999999</v>
      </c>
      <c r="U1273" s="20">
        <v>0.30499999999999999</v>
      </c>
      <c r="V1273" s="20">
        <f t="shared" si="38"/>
        <v>0.95027243489699997</v>
      </c>
      <c r="W1273" s="20">
        <f t="shared" si="39"/>
        <v>87.406931621452514</v>
      </c>
    </row>
    <row r="1274" spans="1:23" x14ac:dyDescent="0.25">
      <c r="A1274" s="18">
        <v>14407</v>
      </c>
      <c r="B1274" s="18">
        <v>14407</v>
      </c>
      <c r="C1274" s="18">
        <v>3200</v>
      </c>
      <c r="D1274" s="18">
        <v>3200</v>
      </c>
      <c r="E1274" s="18" t="s">
        <v>116</v>
      </c>
      <c r="F1274" s="18" t="s">
        <v>196</v>
      </c>
      <c r="G1274" s="19">
        <v>92.629854196599993</v>
      </c>
      <c r="H1274" s="19">
        <v>37.485999999999997</v>
      </c>
      <c r="I1274" s="18" t="s">
        <v>79</v>
      </c>
      <c r="J1274" s="18" t="s">
        <v>80</v>
      </c>
      <c r="K1274" s="18">
        <v>5</v>
      </c>
      <c r="L1274" s="18">
        <v>30</v>
      </c>
      <c r="M1274" s="18" t="s">
        <v>65</v>
      </c>
      <c r="N1274" s="18" t="s">
        <v>66</v>
      </c>
      <c r="O1274" s="18" t="s">
        <v>67</v>
      </c>
      <c r="P1274" s="19">
        <v>18570.062729500001</v>
      </c>
      <c r="Q1274" s="19">
        <v>4034940.3089899998</v>
      </c>
      <c r="R1274" s="20">
        <v>7.8370999999999996E-2</v>
      </c>
      <c r="S1274" s="20">
        <v>7.2397530000000003</v>
      </c>
      <c r="T1274" s="20">
        <v>0.30199999999999999</v>
      </c>
      <c r="U1274" s="20">
        <v>0.30499999999999999</v>
      </c>
      <c r="V1274" s="20">
        <f t="shared" si="38"/>
        <v>2.0505950835879996</v>
      </c>
      <c r="W1274" s="20">
        <f t="shared" si="39"/>
        <v>188.61561976581001</v>
      </c>
    </row>
    <row r="1275" spans="1:23" x14ac:dyDescent="0.25">
      <c r="A1275" s="18">
        <v>14408</v>
      </c>
      <c r="B1275" s="18">
        <v>14408</v>
      </c>
      <c r="C1275" s="18">
        <v>3200</v>
      </c>
      <c r="D1275" s="18">
        <v>3200</v>
      </c>
      <c r="E1275" s="18" t="s">
        <v>116</v>
      </c>
      <c r="F1275" s="18" t="s">
        <v>196</v>
      </c>
      <c r="G1275" s="19">
        <v>54.011239569700003</v>
      </c>
      <c r="H1275" s="19">
        <v>21.857600000000001</v>
      </c>
      <c r="I1275" s="18" t="s">
        <v>79</v>
      </c>
      <c r="J1275" s="18" t="s">
        <v>80</v>
      </c>
      <c r="K1275" s="18">
        <v>5</v>
      </c>
      <c r="L1275" s="18">
        <v>30</v>
      </c>
      <c r="M1275" s="18" t="s">
        <v>65</v>
      </c>
      <c r="N1275" s="18" t="s">
        <v>66</v>
      </c>
      <c r="O1275" s="18" t="s">
        <v>67</v>
      </c>
      <c r="P1275" s="19">
        <v>8014.5131682800002</v>
      </c>
      <c r="Q1275" s="19">
        <v>2352720.18475</v>
      </c>
      <c r="R1275" s="20">
        <v>7.8370999999999996E-2</v>
      </c>
      <c r="S1275" s="20">
        <v>7.2397530000000003</v>
      </c>
      <c r="T1275" s="20">
        <v>0.30199999999999999</v>
      </c>
      <c r="U1275" s="20">
        <v>0.30499999999999999</v>
      </c>
      <c r="V1275" s="20">
        <f t="shared" si="38"/>
        <v>1.1956753747808</v>
      </c>
      <c r="W1275" s="20">
        <f t="shared" si="39"/>
        <v>109.97931949509602</v>
      </c>
    </row>
    <row r="1276" spans="1:23" x14ac:dyDescent="0.25">
      <c r="A1276" s="18">
        <v>14409</v>
      </c>
      <c r="B1276" s="18">
        <v>14409</v>
      </c>
      <c r="C1276" s="18">
        <v>3200</v>
      </c>
      <c r="D1276" s="18">
        <v>3200</v>
      </c>
      <c r="E1276" s="18" t="s">
        <v>116</v>
      </c>
      <c r="F1276" s="18" t="s">
        <v>196</v>
      </c>
      <c r="G1276" s="19">
        <v>224.05344927499999</v>
      </c>
      <c r="H1276" s="19">
        <v>90.671199999999999</v>
      </c>
      <c r="I1276" s="18" t="s">
        <v>79</v>
      </c>
      <c r="J1276" s="18" t="s">
        <v>80</v>
      </c>
      <c r="K1276" s="18">
        <v>5</v>
      </c>
      <c r="L1276" s="18">
        <v>30</v>
      </c>
      <c r="M1276" s="18" t="s">
        <v>65</v>
      </c>
      <c r="N1276" s="18" t="s">
        <v>66</v>
      </c>
      <c r="O1276" s="18" t="s">
        <v>67</v>
      </c>
      <c r="P1276" s="19">
        <v>45732.876077100002</v>
      </c>
      <c r="Q1276" s="19">
        <v>9759729.2113700006</v>
      </c>
      <c r="R1276" s="20">
        <v>7.8370999999999996E-2</v>
      </c>
      <c r="S1276" s="20">
        <v>7.2397530000000003</v>
      </c>
      <c r="T1276" s="20">
        <v>0.30199999999999999</v>
      </c>
      <c r="U1276" s="20">
        <v>0.30499999999999999</v>
      </c>
      <c r="V1276" s="20">
        <f t="shared" si="38"/>
        <v>4.9599828454095993</v>
      </c>
      <c r="W1276" s="20">
        <f t="shared" si="39"/>
        <v>456.22377908845209</v>
      </c>
    </row>
    <row r="1277" spans="1:23" x14ac:dyDescent="0.25">
      <c r="A1277" s="18">
        <v>14410</v>
      </c>
      <c r="B1277" s="18">
        <v>14410</v>
      </c>
      <c r="C1277" s="18">
        <v>3200</v>
      </c>
      <c r="D1277" s="18">
        <v>3200</v>
      </c>
      <c r="E1277" s="18" t="s">
        <v>116</v>
      </c>
      <c r="F1277" s="18" t="s">
        <v>196</v>
      </c>
      <c r="G1277" s="19">
        <v>33.795412063699999</v>
      </c>
      <c r="H1277" s="19">
        <v>13.676500000000001</v>
      </c>
      <c r="I1277" s="18" t="s">
        <v>79</v>
      </c>
      <c r="J1277" s="18" t="s">
        <v>80</v>
      </c>
      <c r="K1277" s="18">
        <v>5</v>
      </c>
      <c r="L1277" s="18">
        <v>30</v>
      </c>
      <c r="M1277" s="18" t="s">
        <v>65</v>
      </c>
      <c r="N1277" s="18" t="s">
        <v>66</v>
      </c>
      <c r="O1277" s="18" t="s">
        <v>67</v>
      </c>
      <c r="P1277" s="19">
        <v>7750.4925424499997</v>
      </c>
      <c r="Q1277" s="19">
        <v>1472122.2609900001</v>
      </c>
      <c r="R1277" s="20">
        <v>7.8370999999999996E-2</v>
      </c>
      <c r="S1277" s="20">
        <v>7.2397530000000003</v>
      </c>
      <c r="T1277" s="20">
        <v>0.30199999999999999</v>
      </c>
      <c r="U1277" s="20">
        <v>0.30499999999999999</v>
      </c>
      <c r="V1277" s="20">
        <f t="shared" si="38"/>
        <v>0.74814500508699999</v>
      </c>
      <c r="W1277" s="20">
        <f t="shared" si="39"/>
        <v>68.815064923627517</v>
      </c>
    </row>
    <row r="1278" spans="1:23" x14ac:dyDescent="0.25">
      <c r="A1278" s="18">
        <v>14411</v>
      </c>
      <c r="B1278" s="18">
        <v>14411</v>
      </c>
      <c r="C1278" s="18">
        <v>3200</v>
      </c>
      <c r="D1278" s="18">
        <v>3200</v>
      </c>
      <c r="E1278" s="18" t="s">
        <v>116</v>
      </c>
      <c r="F1278" s="18" t="s">
        <v>196</v>
      </c>
      <c r="G1278" s="19">
        <v>3.3669965310499999</v>
      </c>
      <c r="H1278" s="19">
        <v>1.3625799999999999</v>
      </c>
      <c r="I1278" s="18" t="s">
        <v>79</v>
      </c>
      <c r="J1278" s="18" t="s">
        <v>80</v>
      </c>
      <c r="K1278" s="18">
        <v>5</v>
      </c>
      <c r="L1278" s="18">
        <v>30</v>
      </c>
      <c r="M1278" s="18" t="s">
        <v>65</v>
      </c>
      <c r="N1278" s="18" t="s">
        <v>66</v>
      </c>
      <c r="O1278" s="18" t="s">
        <v>67</v>
      </c>
      <c r="P1278" s="19">
        <v>1792.6070133000001</v>
      </c>
      <c r="Q1278" s="19">
        <v>146665.78222699999</v>
      </c>
      <c r="R1278" s="20">
        <v>7.8370999999999996E-2</v>
      </c>
      <c r="S1278" s="20">
        <v>7.2397530000000003</v>
      </c>
      <c r="T1278" s="20">
        <v>0.30199999999999999</v>
      </c>
      <c r="U1278" s="20">
        <v>0.30499999999999999</v>
      </c>
      <c r="V1278" s="20">
        <f t="shared" si="38"/>
        <v>7.4537156511639988E-2</v>
      </c>
      <c r="W1278" s="20">
        <f t="shared" si="39"/>
        <v>6.8559961367043005</v>
      </c>
    </row>
    <row r="1279" spans="1:23" x14ac:dyDescent="0.25">
      <c r="A1279" s="18">
        <v>14412</v>
      </c>
      <c r="B1279" s="18">
        <v>14412</v>
      </c>
      <c r="C1279" s="18">
        <v>3200</v>
      </c>
      <c r="D1279" s="18">
        <v>3200</v>
      </c>
      <c r="E1279" s="18" t="s">
        <v>116</v>
      </c>
      <c r="F1279" s="18" t="s">
        <v>196</v>
      </c>
      <c r="G1279" s="19">
        <v>6.6973465637</v>
      </c>
      <c r="H1279" s="19">
        <v>2.7103199999999998</v>
      </c>
      <c r="I1279" s="18" t="s">
        <v>79</v>
      </c>
      <c r="J1279" s="18" t="s">
        <v>80</v>
      </c>
      <c r="K1279" s="18">
        <v>5</v>
      </c>
      <c r="L1279" s="18">
        <v>30</v>
      </c>
      <c r="M1279" s="18" t="s">
        <v>65</v>
      </c>
      <c r="N1279" s="18" t="s">
        <v>66</v>
      </c>
      <c r="O1279" s="18" t="s">
        <v>67</v>
      </c>
      <c r="P1279" s="19">
        <v>3633.41141939</v>
      </c>
      <c r="Q1279" s="19">
        <v>291735.24937099998</v>
      </c>
      <c r="R1279" s="20">
        <v>7.8370999999999996E-2</v>
      </c>
      <c r="S1279" s="20">
        <v>7.2397530000000003</v>
      </c>
      <c r="T1279" s="20">
        <v>0.30199999999999999</v>
      </c>
      <c r="U1279" s="20">
        <v>0.30499999999999999</v>
      </c>
      <c r="V1279" s="20">
        <f t="shared" si="38"/>
        <v>0.14826252112655999</v>
      </c>
      <c r="W1279" s="20">
        <f t="shared" si="39"/>
        <v>13.6373229089172</v>
      </c>
    </row>
    <row r="1280" spans="1:23" x14ac:dyDescent="0.25">
      <c r="A1280" s="18">
        <v>14413</v>
      </c>
      <c r="B1280" s="18">
        <v>14413</v>
      </c>
      <c r="C1280" s="18">
        <v>3200</v>
      </c>
      <c r="D1280" s="18">
        <v>3200</v>
      </c>
      <c r="E1280" s="18" t="s">
        <v>116</v>
      </c>
      <c r="F1280" s="18" t="s">
        <v>196</v>
      </c>
      <c r="G1280" s="19">
        <v>20.5536427742</v>
      </c>
      <c r="H1280" s="19">
        <v>8.3177599999999998</v>
      </c>
      <c r="I1280" s="18" t="s">
        <v>79</v>
      </c>
      <c r="J1280" s="18" t="s">
        <v>80</v>
      </c>
      <c r="K1280" s="18">
        <v>5</v>
      </c>
      <c r="L1280" s="18">
        <v>30</v>
      </c>
      <c r="M1280" s="18" t="s">
        <v>65</v>
      </c>
      <c r="N1280" s="18" t="s">
        <v>66</v>
      </c>
      <c r="O1280" s="18" t="s">
        <v>67</v>
      </c>
      <c r="P1280" s="19">
        <v>11939.9069033</v>
      </c>
      <c r="Q1280" s="19">
        <v>895313.09798600001</v>
      </c>
      <c r="R1280" s="20">
        <v>7.8370999999999996E-2</v>
      </c>
      <c r="S1280" s="20">
        <v>7.2397530000000003</v>
      </c>
      <c r="T1280" s="20">
        <v>0.30199999999999999</v>
      </c>
      <c r="U1280" s="20">
        <v>0.30499999999999999</v>
      </c>
      <c r="V1280" s="20">
        <f t="shared" si="38"/>
        <v>0.45500607593407993</v>
      </c>
      <c r="W1280" s="20">
        <f t="shared" si="39"/>
        <v>41.851876899729604</v>
      </c>
    </row>
    <row r="1281" spans="1:23" x14ac:dyDescent="0.25">
      <c r="A1281" s="18">
        <v>14414</v>
      </c>
      <c r="B1281" s="18">
        <v>14414</v>
      </c>
      <c r="C1281" s="18">
        <v>3200</v>
      </c>
      <c r="D1281" s="18">
        <v>3200</v>
      </c>
      <c r="E1281" s="18" t="s">
        <v>116</v>
      </c>
      <c r="F1281" s="18" t="s">
        <v>196</v>
      </c>
      <c r="G1281" s="19">
        <v>85.807162024899995</v>
      </c>
      <c r="H1281" s="19">
        <v>34.724899999999998</v>
      </c>
      <c r="I1281" s="18" t="s">
        <v>79</v>
      </c>
      <c r="J1281" s="18" t="s">
        <v>80</v>
      </c>
      <c r="K1281" s="18">
        <v>5</v>
      </c>
      <c r="L1281" s="18">
        <v>30</v>
      </c>
      <c r="M1281" s="18" t="s">
        <v>65</v>
      </c>
      <c r="N1281" s="18" t="s">
        <v>66</v>
      </c>
      <c r="O1281" s="18" t="s">
        <v>67</v>
      </c>
      <c r="P1281" s="19">
        <v>34932.122147800001</v>
      </c>
      <c r="Q1281" s="19">
        <v>3737745.02678</v>
      </c>
      <c r="R1281" s="20">
        <v>7.8370999999999996E-2</v>
      </c>
      <c r="S1281" s="20">
        <v>7.2397530000000003</v>
      </c>
      <c r="T1281" s="20">
        <v>0.30199999999999999</v>
      </c>
      <c r="U1281" s="20">
        <v>0.30499999999999999</v>
      </c>
      <c r="V1281" s="20">
        <f t="shared" si="38"/>
        <v>1.8995547462541997</v>
      </c>
      <c r="W1281" s="20">
        <f t="shared" si="39"/>
        <v>174.72279077004151</v>
      </c>
    </row>
    <row r="1282" spans="1:23" x14ac:dyDescent="0.25">
      <c r="A1282" s="18">
        <v>14415</v>
      </c>
      <c r="B1282" s="18">
        <v>14415</v>
      </c>
      <c r="C1282" s="18">
        <v>3200</v>
      </c>
      <c r="D1282" s="18">
        <v>3200</v>
      </c>
      <c r="E1282" s="18" t="s">
        <v>116</v>
      </c>
      <c r="F1282" s="18" t="s">
        <v>196</v>
      </c>
      <c r="G1282" s="19">
        <v>19.8430347151</v>
      </c>
      <c r="H1282" s="19">
        <v>8.0301899999999993</v>
      </c>
      <c r="I1282" s="18" t="s">
        <v>79</v>
      </c>
      <c r="J1282" s="18" t="s">
        <v>80</v>
      </c>
      <c r="K1282" s="18">
        <v>5</v>
      </c>
      <c r="L1282" s="18">
        <v>30</v>
      </c>
      <c r="M1282" s="18" t="s">
        <v>65</v>
      </c>
      <c r="N1282" s="18" t="s">
        <v>66</v>
      </c>
      <c r="O1282" s="18" t="s">
        <v>67</v>
      </c>
      <c r="P1282" s="19">
        <v>4736.28494495</v>
      </c>
      <c r="Q1282" s="19">
        <v>864359.13474200002</v>
      </c>
      <c r="R1282" s="20">
        <v>7.8370999999999996E-2</v>
      </c>
      <c r="S1282" s="20">
        <v>7.2397530000000003</v>
      </c>
      <c r="T1282" s="20">
        <v>0.30199999999999999</v>
      </c>
      <c r="U1282" s="20">
        <v>0.30499999999999999</v>
      </c>
      <c r="V1282" s="20">
        <f t="shared" si="38"/>
        <v>0.43927514630201986</v>
      </c>
      <c r="W1282" s="20">
        <f t="shared" si="39"/>
        <v>40.404931539433655</v>
      </c>
    </row>
    <row r="1283" spans="1:23" x14ac:dyDescent="0.25">
      <c r="A1283" s="18">
        <v>14416</v>
      </c>
      <c r="B1283" s="18">
        <v>14416</v>
      </c>
      <c r="C1283" s="18">
        <v>3200</v>
      </c>
      <c r="D1283" s="18">
        <v>3200</v>
      </c>
      <c r="E1283" s="18" t="s">
        <v>116</v>
      </c>
      <c r="F1283" s="18" t="s">
        <v>196</v>
      </c>
      <c r="G1283" s="19">
        <v>3.4489709067400001</v>
      </c>
      <c r="H1283" s="19">
        <v>1.39575</v>
      </c>
      <c r="I1283" s="18" t="s">
        <v>79</v>
      </c>
      <c r="J1283" s="18" t="s">
        <v>80</v>
      </c>
      <c r="K1283" s="18">
        <v>5</v>
      </c>
      <c r="L1283" s="18">
        <v>30</v>
      </c>
      <c r="M1283" s="18" t="s">
        <v>65</v>
      </c>
      <c r="N1283" s="18" t="s">
        <v>66</v>
      </c>
      <c r="O1283" s="18" t="s">
        <v>67</v>
      </c>
      <c r="P1283" s="19">
        <v>3236.1098288899998</v>
      </c>
      <c r="Q1283" s="19">
        <v>150236.57175100001</v>
      </c>
      <c r="R1283" s="20">
        <v>7.8370999999999996E-2</v>
      </c>
      <c r="S1283" s="20">
        <v>7.2397530000000003</v>
      </c>
      <c r="T1283" s="20">
        <v>0.30199999999999999</v>
      </c>
      <c r="U1283" s="20">
        <v>0.30499999999999999</v>
      </c>
      <c r="V1283" s="20">
        <f t="shared" ref="V1283:V1346" si="40">H1283*R1283*(1-T1283)</f>
        <v>7.6351653628499994E-2</v>
      </c>
      <c r="W1283" s="20">
        <f t="shared" ref="W1283:W1346" si="41">H1283*S1283*(1-U1283)</f>
        <v>7.0228952485762512</v>
      </c>
    </row>
    <row r="1284" spans="1:23" x14ac:dyDescent="0.25">
      <c r="A1284" s="18">
        <v>14417</v>
      </c>
      <c r="B1284" s="18">
        <v>14417</v>
      </c>
      <c r="C1284" s="18">
        <v>3200</v>
      </c>
      <c r="D1284" s="18">
        <v>3200</v>
      </c>
      <c r="E1284" s="18" t="s">
        <v>116</v>
      </c>
      <c r="F1284" s="18" t="s">
        <v>196</v>
      </c>
      <c r="G1284" s="19">
        <v>27.066043023999999</v>
      </c>
      <c r="H1284" s="19">
        <v>10.953200000000001</v>
      </c>
      <c r="I1284" s="18" t="s">
        <v>79</v>
      </c>
      <c r="J1284" s="18" t="s">
        <v>80</v>
      </c>
      <c r="K1284" s="18">
        <v>5</v>
      </c>
      <c r="L1284" s="18">
        <v>30</v>
      </c>
      <c r="M1284" s="18" t="s">
        <v>65</v>
      </c>
      <c r="N1284" s="18" t="s">
        <v>66</v>
      </c>
      <c r="O1284" s="18" t="s">
        <v>67</v>
      </c>
      <c r="P1284" s="19">
        <v>7837.5688892600001</v>
      </c>
      <c r="Q1284" s="19">
        <v>1178992.1181399999</v>
      </c>
      <c r="R1284" s="20">
        <v>7.8370999999999996E-2</v>
      </c>
      <c r="S1284" s="20">
        <v>7.2397530000000003</v>
      </c>
      <c r="T1284" s="20">
        <v>0.30199999999999999</v>
      </c>
      <c r="U1284" s="20">
        <v>0.30499999999999999</v>
      </c>
      <c r="V1284" s="20">
        <f t="shared" si="40"/>
        <v>0.59917243956559996</v>
      </c>
      <c r="W1284" s="20">
        <f t="shared" si="41"/>
        <v>55.112431478922012</v>
      </c>
    </row>
    <row r="1285" spans="1:23" x14ac:dyDescent="0.25">
      <c r="A1285" s="18">
        <v>14418</v>
      </c>
      <c r="B1285" s="18">
        <v>14418</v>
      </c>
      <c r="C1285" s="18">
        <v>3200</v>
      </c>
      <c r="D1285" s="18">
        <v>3200</v>
      </c>
      <c r="E1285" s="18" t="s">
        <v>116</v>
      </c>
      <c r="F1285" s="18" t="s">
        <v>196</v>
      </c>
      <c r="G1285" s="19">
        <v>14.544413153700001</v>
      </c>
      <c r="H1285" s="19">
        <v>5.8859199999999996</v>
      </c>
      <c r="I1285" s="18" t="s">
        <v>79</v>
      </c>
      <c r="J1285" s="18" t="s">
        <v>80</v>
      </c>
      <c r="K1285" s="18">
        <v>5</v>
      </c>
      <c r="L1285" s="18">
        <v>30</v>
      </c>
      <c r="M1285" s="18" t="s">
        <v>65</v>
      </c>
      <c r="N1285" s="18" t="s">
        <v>66</v>
      </c>
      <c r="O1285" s="18" t="s">
        <v>67</v>
      </c>
      <c r="P1285" s="19">
        <v>8540.4217168899995</v>
      </c>
      <c r="Q1285" s="19">
        <v>633552.10276000004</v>
      </c>
      <c r="R1285" s="20">
        <v>7.8370999999999996E-2</v>
      </c>
      <c r="S1285" s="20">
        <v>7.2397530000000003</v>
      </c>
      <c r="T1285" s="20">
        <v>0.30199999999999999</v>
      </c>
      <c r="U1285" s="20">
        <v>0.30499999999999999</v>
      </c>
      <c r="V1285" s="20">
        <f t="shared" si="40"/>
        <v>0.32197723455135996</v>
      </c>
      <c r="W1285" s="20">
        <f t="shared" si="41"/>
        <v>29.615761849543205</v>
      </c>
    </row>
    <row r="1286" spans="1:23" x14ac:dyDescent="0.25">
      <c r="A1286" s="18">
        <v>14419</v>
      </c>
      <c r="B1286" s="18">
        <v>14419</v>
      </c>
      <c r="C1286" s="18">
        <v>3200</v>
      </c>
      <c r="D1286" s="18">
        <v>3200</v>
      </c>
      <c r="E1286" s="18" t="s">
        <v>116</v>
      </c>
      <c r="F1286" s="18" t="s">
        <v>196</v>
      </c>
      <c r="G1286" s="19">
        <v>5.5259142755399999</v>
      </c>
      <c r="H1286" s="19">
        <v>2.2362600000000001</v>
      </c>
      <c r="I1286" s="18" t="s">
        <v>79</v>
      </c>
      <c r="J1286" s="18" t="s">
        <v>80</v>
      </c>
      <c r="K1286" s="18">
        <v>5</v>
      </c>
      <c r="L1286" s="18">
        <v>30</v>
      </c>
      <c r="M1286" s="18" t="s">
        <v>65</v>
      </c>
      <c r="N1286" s="18" t="s">
        <v>66</v>
      </c>
      <c r="O1286" s="18" t="s">
        <v>67</v>
      </c>
      <c r="P1286" s="19">
        <v>3186.32871187</v>
      </c>
      <c r="Q1286" s="19">
        <v>240707.86300899999</v>
      </c>
      <c r="R1286" s="20">
        <v>7.8370999999999996E-2</v>
      </c>
      <c r="S1286" s="20">
        <v>7.2397530000000003</v>
      </c>
      <c r="T1286" s="20">
        <v>0.30199999999999999</v>
      </c>
      <c r="U1286" s="20">
        <v>0.30499999999999999</v>
      </c>
      <c r="V1286" s="20">
        <f t="shared" si="40"/>
        <v>0.12233003685708001</v>
      </c>
      <c r="W1286" s="20">
        <f t="shared" si="41"/>
        <v>11.252029180427101</v>
      </c>
    </row>
    <row r="1287" spans="1:23" x14ac:dyDescent="0.25">
      <c r="A1287" s="18">
        <v>14420</v>
      </c>
      <c r="B1287" s="18">
        <v>14420</v>
      </c>
      <c r="C1287" s="18">
        <v>3200</v>
      </c>
      <c r="D1287" s="18">
        <v>3200</v>
      </c>
      <c r="E1287" s="18" t="s">
        <v>116</v>
      </c>
      <c r="F1287" s="18" t="s">
        <v>196</v>
      </c>
      <c r="G1287" s="19">
        <v>12.4588422878</v>
      </c>
      <c r="H1287" s="19">
        <v>5.0419099999999997</v>
      </c>
      <c r="I1287" s="18" t="s">
        <v>79</v>
      </c>
      <c r="J1287" s="18" t="s">
        <v>80</v>
      </c>
      <c r="K1287" s="18">
        <v>5</v>
      </c>
      <c r="L1287" s="18">
        <v>30</v>
      </c>
      <c r="M1287" s="18" t="s">
        <v>65</v>
      </c>
      <c r="N1287" s="18" t="s">
        <v>66</v>
      </c>
      <c r="O1287" s="18" t="s">
        <v>67</v>
      </c>
      <c r="P1287" s="19">
        <v>5336.24128578</v>
      </c>
      <c r="Q1287" s="19">
        <v>542704.99922799994</v>
      </c>
      <c r="R1287" s="20">
        <v>7.8370999999999996E-2</v>
      </c>
      <c r="S1287" s="20">
        <v>7.2397530000000003</v>
      </c>
      <c r="T1287" s="20">
        <v>0.30199999999999999</v>
      </c>
      <c r="U1287" s="20">
        <v>0.30499999999999999</v>
      </c>
      <c r="V1287" s="20">
        <f t="shared" si="40"/>
        <v>0.27580739096977996</v>
      </c>
      <c r="W1287" s="20">
        <f t="shared" si="41"/>
        <v>25.369017218519854</v>
      </c>
    </row>
    <row r="1288" spans="1:23" x14ac:dyDescent="0.25">
      <c r="A1288" s="18">
        <v>14421</v>
      </c>
      <c r="B1288" s="18">
        <v>14421</v>
      </c>
      <c r="C1288" s="18">
        <v>3200</v>
      </c>
      <c r="D1288" s="18">
        <v>3200</v>
      </c>
      <c r="E1288" s="18" t="s">
        <v>116</v>
      </c>
      <c r="F1288" s="18" t="s">
        <v>196</v>
      </c>
      <c r="G1288" s="19">
        <v>16.729276909100001</v>
      </c>
      <c r="H1288" s="19">
        <v>6.7701000000000002</v>
      </c>
      <c r="I1288" s="18" t="s">
        <v>79</v>
      </c>
      <c r="J1288" s="18" t="s">
        <v>80</v>
      </c>
      <c r="K1288" s="18">
        <v>5</v>
      </c>
      <c r="L1288" s="18">
        <v>30</v>
      </c>
      <c r="M1288" s="18" t="s">
        <v>65</v>
      </c>
      <c r="N1288" s="18" t="s">
        <v>66</v>
      </c>
      <c r="O1288" s="18" t="s">
        <v>67</v>
      </c>
      <c r="P1288" s="19">
        <v>3430.9990815400001</v>
      </c>
      <c r="Q1288" s="19">
        <v>728724.38725599996</v>
      </c>
      <c r="R1288" s="20">
        <v>7.8370999999999996E-2</v>
      </c>
      <c r="S1288" s="20">
        <v>7.2397530000000003</v>
      </c>
      <c r="T1288" s="20">
        <v>0.30199999999999999</v>
      </c>
      <c r="U1288" s="20">
        <v>0.30499999999999999</v>
      </c>
      <c r="V1288" s="20">
        <f t="shared" si="40"/>
        <v>0.37034449595579999</v>
      </c>
      <c r="W1288" s="20">
        <f t="shared" si="41"/>
        <v>34.064626990783509</v>
      </c>
    </row>
    <row r="1289" spans="1:23" x14ac:dyDescent="0.25">
      <c r="A1289" s="18">
        <v>14422</v>
      </c>
      <c r="B1289" s="18">
        <v>14422</v>
      </c>
      <c r="C1289" s="18">
        <v>3200</v>
      </c>
      <c r="D1289" s="18">
        <v>3200</v>
      </c>
      <c r="E1289" s="18" t="s">
        <v>116</v>
      </c>
      <c r="F1289" s="18" t="s">
        <v>196</v>
      </c>
      <c r="G1289" s="19">
        <v>11.6913036549</v>
      </c>
      <c r="H1289" s="19">
        <v>4.7313000000000001</v>
      </c>
      <c r="I1289" s="18" t="s">
        <v>79</v>
      </c>
      <c r="J1289" s="18" t="s">
        <v>80</v>
      </c>
      <c r="K1289" s="18">
        <v>5</v>
      </c>
      <c r="L1289" s="18">
        <v>30</v>
      </c>
      <c r="M1289" s="18" t="s">
        <v>65</v>
      </c>
      <c r="N1289" s="18" t="s">
        <v>66</v>
      </c>
      <c r="O1289" s="18" t="s">
        <v>67</v>
      </c>
      <c r="P1289" s="19">
        <v>8130.3828025100001</v>
      </c>
      <c r="Q1289" s="19">
        <v>509271.15011699998</v>
      </c>
      <c r="R1289" s="20">
        <v>7.8370999999999996E-2</v>
      </c>
      <c r="S1289" s="20">
        <v>7.2397530000000003</v>
      </c>
      <c r="T1289" s="20">
        <v>0.30199999999999999</v>
      </c>
      <c r="U1289" s="20">
        <v>0.30499999999999999</v>
      </c>
      <c r="V1289" s="20">
        <f t="shared" si="40"/>
        <v>0.25881610518539999</v>
      </c>
      <c r="W1289" s="20">
        <f t="shared" si="41"/>
        <v>23.806143141385501</v>
      </c>
    </row>
    <row r="1290" spans="1:23" x14ac:dyDescent="0.25">
      <c r="A1290" s="18">
        <v>14423</v>
      </c>
      <c r="B1290" s="18">
        <v>14423</v>
      </c>
      <c r="C1290" s="18">
        <v>3200</v>
      </c>
      <c r="D1290" s="18">
        <v>3200</v>
      </c>
      <c r="E1290" s="18" t="s">
        <v>116</v>
      </c>
      <c r="F1290" s="18" t="s">
        <v>196</v>
      </c>
      <c r="G1290" s="19">
        <v>8.5434496594400002</v>
      </c>
      <c r="H1290" s="19">
        <v>3.4574099999999999</v>
      </c>
      <c r="I1290" s="18" t="s">
        <v>79</v>
      </c>
      <c r="J1290" s="18" t="s">
        <v>80</v>
      </c>
      <c r="K1290" s="18">
        <v>5</v>
      </c>
      <c r="L1290" s="18">
        <v>30</v>
      </c>
      <c r="M1290" s="18" t="s">
        <v>65</v>
      </c>
      <c r="N1290" s="18" t="s">
        <v>66</v>
      </c>
      <c r="O1290" s="18" t="s">
        <v>67</v>
      </c>
      <c r="P1290" s="19">
        <v>2347.7591265000001</v>
      </c>
      <c r="Q1290" s="19">
        <v>372151.178556</v>
      </c>
      <c r="R1290" s="20">
        <v>7.8370999999999996E-2</v>
      </c>
      <c r="S1290" s="20">
        <v>7.2397530000000003</v>
      </c>
      <c r="T1290" s="20">
        <v>0.30199999999999999</v>
      </c>
      <c r="U1290" s="20">
        <v>0.30499999999999999</v>
      </c>
      <c r="V1290" s="20">
        <f t="shared" si="40"/>
        <v>0.18913055401877998</v>
      </c>
      <c r="W1290" s="20">
        <f t="shared" si="41"/>
        <v>17.396402121712352</v>
      </c>
    </row>
    <row r="1291" spans="1:23" x14ac:dyDescent="0.25">
      <c r="A1291" s="18">
        <v>14424</v>
      </c>
      <c r="B1291" s="18">
        <v>14424</v>
      </c>
      <c r="C1291" s="18">
        <v>3200</v>
      </c>
      <c r="D1291" s="18">
        <v>3200</v>
      </c>
      <c r="E1291" s="18" t="s">
        <v>116</v>
      </c>
      <c r="F1291" s="18" t="s">
        <v>196</v>
      </c>
      <c r="G1291" s="19">
        <v>10.635150121500001</v>
      </c>
      <c r="H1291" s="19">
        <v>4.30389</v>
      </c>
      <c r="I1291" s="18" t="s">
        <v>79</v>
      </c>
      <c r="J1291" s="18" t="s">
        <v>80</v>
      </c>
      <c r="K1291" s="18">
        <v>5</v>
      </c>
      <c r="L1291" s="18">
        <v>30</v>
      </c>
      <c r="M1291" s="18" t="s">
        <v>65</v>
      </c>
      <c r="N1291" s="18" t="s">
        <v>66</v>
      </c>
      <c r="O1291" s="18" t="s">
        <v>67</v>
      </c>
      <c r="P1291" s="19">
        <v>3665.3668712899998</v>
      </c>
      <c r="Q1291" s="19">
        <v>463265.28622399998</v>
      </c>
      <c r="R1291" s="20">
        <v>7.8370999999999996E-2</v>
      </c>
      <c r="S1291" s="20">
        <v>7.2397530000000003</v>
      </c>
      <c r="T1291" s="20">
        <v>0.30199999999999999</v>
      </c>
      <c r="U1291" s="20">
        <v>0.30499999999999999</v>
      </c>
      <c r="V1291" s="20">
        <f t="shared" si="40"/>
        <v>0.23543551390661999</v>
      </c>
      <c r="W1291" s="20">
        <f t="shared" si="41"/>
        <v>21.655574874723154</v>
      </c>
    </row>
    <row r="1292" spans="1:23" x14ac:dyDescent="0.25">
      <c r="A1292" s="18">
        <v>14425</v>
      </c>
      <c r="B1292" s="18">
        <v>14425</v>
      </c>
      <c r="C1292" s="18">
        <v>3200</v>
      </c>
      <c r="D1292" s="18">
        <v>3200</v>
      </c>
      <c r="E1292" s="18" t="s">
        <v>116</v>
      </c>
      <c r="F1292" s="18" t="s">
        <v>196</v>
      </c>
      <c r="G1292" s="19">
        <v>14.6982482163</v>
      </c>
      <c r="H1292" s="19">
        <v>5.9481700000000002</v>
      </c>
      <c r="I1292" s="18" t="s">
        <v>79</v>
      </c>
      <c r="J1292" s="18" t="s">
        <v>80</v>
      </c>
      <c r="K1292" s="18">
        <v>5</v>
      </c>
      <c r="L1292" s="18">
        <v>30</v>
      </c>
      <c r="M1292" s="18" t="s">
        <v>65</v>
      </c>
      <c r="N1292" s="18" t="s">
        <v>66</v>
      </c>
      <c r="O1292" s="18" t="s">
        <v>67</v>
      </c>
      <c r="P1292" s="19">
        <v>3443.6488988800002</v>
      </c>
      <c r="Q1292" s="19">
        <v>640253.13128099998</v>
      </c>
      <c r="R1292" s="20">
        <v>7.8370999999999996E-2</v>
      </c>
      <c r="S1292" s="20">
        <v>7.2397530000000003</v>
      </c>
      <c r="T1292" s="20">
        <v>0.30199999999999999</v>
      </c>
      <c r="U1292" s="20">
        <v>0.30499999999999999</v>
      </c>
      <c r="V1292" s="20">
        <f t="shared" si="40"/>
        <v>0.32538249368685995</v>
      </c>
      <c r="W1292" s="20">
        <f t="shared" si="41"/>
        <v>29.928980713396953</v>
      </c>
    </row>
    <row r="1293" spans="1:23" x14ac:dyDescent="0.25">
      <c r="A1293" s="18">
        <v>14426</v>
      </c>
      <c r="B1293" s="18">
        <v>14426</v>
      </c>
      <c r="C1293" s="18">
        <v>3200</v>
      </c>
      <c r="D1293" s="18">
        <v>3200</v>
      </c>
      <c r="E1293" s="18" t="s">
        <v>116</v>
      </c>
      <c r="F1293" s="18" t="s">
        <v>196</v>
      </c>
      <c r="G1293" s="19">
        <v>4.8922414130899998</v>
      </c>
      <c r="H1293" s="19">
        <v>1.9798199999999999</v>
      </c>
      <c r="I1293" s="18" t="s">
        <v>79</v>
      </c>
      <c r="J1293" s="18" t="s">
        <v>80</v>
      </c>
      <c r="K1293" s="18">
        <v>5</v>
      </c>
      <c r="L1293" s="18">
        <v>30</v>
      </c>
      <c r="M1293" s="18" t="s">
        <v>65</v>
      </c>
      <c r="N1293" s="18" t="s">
        <v>66</v>
      </c>
      <c r="O1293" s="18" t="s">
        <v>67</v>
      </c>
      <c r="P1293" s="19">
        <v>5316.0524796999998</v>
      </c>
      <c r="Q1293" s="19">
        <v>213105.18353099999</v>
      </c>
      <c r="R1293" s="20">
        <v>7.8370999999999996E-2</v>
      </c>
      <c r="S1293" s="20">
        <v>7.2397530000000003</v>
      </c>
      <c r="T1293" s="20">
        <v>0.30199999999999999</v>
      </c>
      <c r="U1293" s="20">
        <v>0.30499999999999999</v>
      </c>
      <c r="V1293" s="20">
        <f t="shared" si="40"/>
        <v>0.10830201030755998</v>
      </c>
      <c r="W1293" s="20">
        <f t="shared" si="41"/>
        <v>9.9617184101997012</v>
      </c>
    </row>
    <row r="1294" spans="1:23" x14ac:dyDescent="0.25">
      <c r="A1294" s="18">
        <v>14427</v>
      </c>
      <c r="B1294" s="18">
        <v>14427</v>
      </c>
      <c r="C1294" s="18">
        <v>3200</v>
      </c>
      <c r="D1294" s="18">
        <v>3200</v>
      </c>
      <c r="E1294" s="18" t="s">
        <v>116</v>
      </c>
      <c r="F1294" s="18" t="s">
        <v>196</v>
      </c>
      <c r="G1294" s="19">
        <v>5.9747110145400004</v>
      </c>
      <c r="H1294" s="19">
        <v>2.4178799999999998</v>
      </c>
      <c r="I1294" s="18" t="s">
        <v>79</v>
      </c>
      <c r="J1294" s="18" t="s">
        <v>80</v>
      </c>
      <c r="K1294" s="18">
        <v>5</v>
      </c>
      <c r="L1294" s="18">
        <v>30</v>
      </c>
      <c r="M1294" s="18" t="s">
        <v>65</v>
      </c>
      <c r="N1294" s="18" t="s">
        <v>66</v>
      </c>
      <c r="O1294" s="18" t="s">
        <v>67</v>
      </c>
      <c r="P1294" s="19">
        <v>5535.37711726</v>
      </c>
      <c r="Q1294" s="19">
        <v>260257.37076200001</v>
      </c>
      <c r="R1294" s="20">
        <v>7.8370999999999996E-2</v>
      </c>
      <c r="S1294" s="20">
        <v>7.2397530000000003</v>
      </c>
      <c r="T1294" s="20">
        <v>0.30199999999999999</v>
      </c>
      <c r="U1294" s="20">
        <v>0.30499999999999999</v>
      </c>
      <c r="V1294" s="20">
        <f t="shared" si="40"/>
        <v>0.13226518808903998</v>
      </c>
      <c r="W1294" s="20">
        <f t="shared" si="41"/>
        <v>12.165873518629802</v>
      </c>
    </row>
    <row r="1295" spans="1:23" x14ac:dyDescent="0.25">
      <c r="A1295" s="18">
        <v>14428</v>
      </c>
      <c r="B1295" s="18">
        <v>14428</v>
      </c>
      <c r="C1295" s="18">
        <v>3200</v>
      </c>
      <c r="D1295" s="18">
        <v>3200</v>
      </c>
      <c r="E1295" s="18" t="s">
        <v>116</v>
      </c>
      <c r="F1295" s="18" t="s">
        <v>196</v>
      </c>
      <c r="G1295" s="19">
        <v>11.0040403229</v>
      </c>
      <c r="H1295" s="19">
        <v>4.4531799999999997</v>
      </c>
      <c r="I1295" s="18" t="s">
        <v>79</v>
      </c>
      <c r="J1295" s="18" t="s">
        <v>80</v>
      </c>
      <c r="K1295" s="18">
        <v>5</v>
      </c>
      <c r="L1295" s="18">
        <v>30</v>
      </c>
      <c r="M1295" s="18" t="s">
        <v>65</v>
      </c>
      <c r="N1295" s="18" t="s">
        <v>66</v>
      </c>
      <c r="O1295" s="18" t="s">
        <v>67</v>
      </c>
      <c r="P1295" s="19">
        <v>5374.6561412600004</v>
      </c>
      <c r="Q1295" s="19">
        <v>479334.07912399998</v>
      </c>
      <c r="R1295" s="20">
        <v>7.8370999999999996E-2</v>
      </c>
      <c r="S1295" s="20">
        <v>7.2397530000000003</v>
      </c>
      <c r="T1295" s="20">
        <v>0.30199999999999999</v>
      </c>
      <c r="U1295" s="20">
        <v>0.30499999999999999</v>
      </c>
      <c r="V1295" s="20">
        <f t="shared" si="40"/>
        <v>0.24360211850643998</v>
      </c>
      <c r="W1295" s="20">
        <f t="shared" si="41"/>
        <v>22.406746668855298</v>
      </c>
    </row>
    <row r="1296" spans="1:23" x14ac:dyDescent="0.25">
      <c r="A1296" s="18">
        <v>14429</v>
      </c>
      <c r="B1296" s="18">
        <v>14429</v>
      </c>
      <c r="C1296" s="18">
        <v>3200</v>
      </c>
      <c r="D1296" s="18">
        <v>3200</v>
      </c>
      <c r="E1296" s="18" t="s">
        <v>116</v>
      </c>
      <c r="F1296" s="18" t="s">
        <v>196</v>
      </c>
      <c r="G1296" s="19">
        <v>9.5367543546399993</v>
      </c>
      <c r="H1296" s="19">
        <v>3.8593899999999999</v>
      </c>
      <c r="I1296" s="18" t="s">
        <v>79</v>
      </c>
      <c r="J1296" s="18" t="s">
        <v>80</v>
      </c>
      <c r="K1296" s="18">
        <v>5</v>
      </c>
      <c r="L1296" s="18">
        <v>30</v>
      </c>
      <c r="M1296" s="18" t="s">
        <v>65</v>
      </c>
      <c r="N1296" s="18" t="s">
        <v>66</v>
      </c>
      <c r="O1296" s="18" t="s">
        <v>67</v>
      </c>
      <c r="P1296" s="19">
        <v>4931.94509397</v>
      </c>
      <c r="Q1296" s="19">
        <v>415419.35800599999</v>
      </c>
      <c r="R1296" s="20">
        <v>7.8370999999999996E-2</v>
      </c>
      <c r="S1296" s="20">
        <v>7.2397530000000003</v>
      </c>
      <c r="T1296" s="20">
        <v>0.30199999999999999</v>
      </c>
      <c r="U1296" s="20">
        <v>0.30499999999999999</v>
      </c>
      <c r="V1296" s="20">
        <f t="shared" si="40"/>
        <v>0.21112004907561996</v>
      </c>
      <c r="W1296" s="20">
        <f t="shared" si="41"/>
        <v>19.419016079815652</v>
      </c>
    </row>
    <row r="1297" spans="1:23" x14ac:dyDescent="0.25">
      <c r="A1297" s="18">
        <v>14430</v>
      </c>
      <c r="B1297" s="18">
        <v>14430</v>
      </c>
      <c r="C1297" s="18">
        <v>3200</v>
      </c>
      <c r="D1297" s="18">
        <v>3200</v>
      </c>
      <c r="E1297" s="18" t="s">
        <v>116</v>
      </c>
      <c r="F1297" s="18" t="s">
        <v>196</v>
      </c>
      <c r="G1297" s="19">
        <v>77.870165150199995</v>
      </c>
      <c r="H1297" s="19">
        <v>31.512899999999998</v>
      </c>
      <c r="I1297" s="18" t="s">
        <v>79</v>
      </c>
      <c r="J1297" s="18" t="s">
        <v>80</v>
      </c>
      <c r="K1297" s="18">
        <v>5</v>
      </c>
      <c r="L1297" s="18">
        <v>30</v>
      </c>
      <c r="M1297" s="18" t="s">
        <v>65</v>
      </c>
      <c r="N1297" s="18" t="s">
        <v>66</v>
      </c>
      <c r="O1297" s="18" t="s">
        <v>67</v>
      </c>
      <c r="P1297" s="19">
        <v>10701.081334500001</v>
      </c>
      <c r="Q1297" s="19">
        <v>3392010.8258600002</v>
      </c>
      <c r="R1297" s="20">
        <v>7.8370999999999996E-2</v>
      </c>
      <c r="S1297" s="20">
        <v>7.2397530000000003</v>
      </c>
      <c r="T1297" s="20">
        <v>0.30199999999999999</v>
      </c>
      <c r="U1297" s="20">
        <v>0.30499999999999999</v>
      </c>
      <c r="V1297" s="20">
        <f t="shared" si="40"/>
        <v>1.7238488451581997</v>
      </c>
      <c r="W1297" s="20">
        <f t="shared" si="41"/>
        <v>158.56120055802151</v>
      </c>
    </row>
    <row r="1298" spans="1:23" x14ac:dyDescent="0.25">
      <c r="A1298" s="18">
        <v>14431</v>
      </c>
      <c r="B1298" s="18">
        <v>14431</v>
      </c>
      <c r="C1298" s="18">
        <v>3200</v>
      </c>
      <c r="D1298" s="18">
        <v>3200</v>
      </c>
      <c r="E1298" s="18" t="s">
        <v>116</v>
      </c>
      <c r="F1298" s="18" t="s">
        <v>196</v>
      </c>
      <c r="G1298" s="19">
        <v>127.927586987</v>
      </c>
      <c r="H1298" s="19">
        <v>51.770499999999998</v>
      </c>
      <c r="I1298" s="18" t="s">
        <v>79</v>
      </c>
      <c r="J1298" s="18" t="s">
        <v>80</v>
      </c>
      <c r="K1298" s="18">
        <v>5</v>
      </c>
      <c r="L1298" s="18">
        <v>30</v>
      </c>
      <c r="M1298" s="18" t="s">
        <v>65</v>
      </c>
      <c r="N1298" s="18" t="s">
        <v>66</v>
      </c>
      <c r="O1298" s="18" t="s">
        <v>67</v>
      </c>
      <c r="P1298" s="19">
        <v>18049.3267328</v>
      </c>
      <c r="Q1298" s="19">
        <v>5572503.3990799999</v>
      </c>
      <c r="R1298" s="20">
        <v>7.8370999999999996E-2</v>
      </c>
      <c r="S1298" s="20">
        <v>7.2397530000000003</v>
      </c>
      <c r="T1298" s="20">
        <v>0.30199999999999999</v>
      </c>
      <c r="U1298" s="20">
        <v>0.30499999999999999</v>
      </c>
      <c r="V1298" s="20">
        <f t="shared" si="40"/>
        <v>2.831999487139</v>
      </c>
      <c r="W1298" s="20">
        <f t="shared" si="41"/>
        <v>260.48991471711753</v>
      </c>
    </row>
    <row r="1299" spans="1:23" x14ac:dyDescent="0.25">
      <c r="A1299" s="18">
        <v>14432</v>
      </c>
      <c r="B1299" s="18">
        <v>14432</v>
      </c>
      <c r="C1299" s="18">
        <v>3200</v>
      </c>
      <c r="D1299" s="18">
        <v>3200</v>
      </c>
      <c r="E1299" s="18" t="s">
        <v>116</v>
      </c>
      <c r="F1299" s="18" t="s">
        <v>196</v>
      </c>
      <c r="G1299" s="19">
        <v>6.8522996894499997</v>
      </c>
      <c r="H1299" s="19">
        <v>2.7730299999999999</v>
      </c>
      <c r="I1299" s="18" t="s">
        <v>79</v>
      </c>
      <c r="J1299" s="18" t="s">
        <v>80</v>
      </c>
      <c r="K1299" s="18">
        <v>5</v>
      </c>
      <c r="L1299" s="18">
        <v>30</v>
      </c>
      <c r="M1299" s="18" t="s">
        <v>65</v>
      </c>
      <c r="N1299" s="18" t="s">
        <v>66</v>
      </c>
      <c r="O1299" s="18" t="s">
        <v>67</v>
      </c>
      <c r="P1299" s="19">
        <v>3622.66786933</v>
      </c>
      <c r="Q1299" s="19">
        <v>298484.98053200002</v>
      </c>
      <c r="R1299" s="20">
        <v>7.8370999999999996E-2</v>
      </c>
      <c r="S1299" s="20">
        <v>7.2397530000000003</v>
      </c>
      <c r="T1299" s="20">
        <v>0.30199999999999999</v>
      </c>
      <c r="U1299" s="20">
        <v>0.30499999999999999</v>
      </c>
      <c r="V1299" s="20">
        <f t="shared" si="40"/>
        <v>0.15169294362273997</v>
      </c>
      <c r="W1299" s="20">
        <f t="shared" si="41"/>
        <v>13.952856321805051</v>
      </c>
    </row>
    <row r="1300" spans="1:23" x14ac:dyDescent="0.25">
      <c r="A1300" s="18">
        <v>14433</v>
      </c>
      <c r="B1300" s="18">
        <v>14433</v>
      </c>
      <c r="C1300" s="18">
        <v>3200</v>
      </c>
      <c r="D1300" s="18">
        <v>3200</v>
      </c>
      <c r="E1300" s="18" t="s">
        <v>116</v>
      </c>
      <c r="F1300" s="18" t="s">
        <v>196</v>
      </c>
      <c r="G1300" s="19">
        <v>0.54595787438599996</v>
      </c>
      <c r="H1300" s="19">
        <v>0.220941</v>
      </c>
      <c r="I1300" s="18" t="s">
        <v>79</v>
      </c>
      <c r="J1300" s="18" t="s">
        <v>80</v>
      </c>
      <c r="K1300" s="18">
        <v>5</v>
      </c>
      <c r="L1300" s="18">
        <v>30</v>
      </c>
      <c r="M1300" s="18" t="s">
        <v>65</v>
      </c>
      <c r="N1300" s="18" t="s">
        <v>66</v>
      </c>
      <c r="O1300" s="18" t="s">
        <v>67</v>
      </c>
      <c r="P1300" s="19">
        <v>939.07666178500006</v>
      </c>
      <c r="Q1300" s="19">
        <v>23781.829880500001</v>
      </c>
      <c r="R1300" s="20">
        <v>7.8370999999999996E-2</v>
      </c>
      <c r="S1300" s="20">
        <v>7.2397530000000003</v>
      </c>
      <c r="T1300" s="20">
        <v>0.30199999999999999</v>
      </c>
      <c r="U1300" s="20">
        <v>0.30499999999999999</v>
      </c>
      <c r="V1300" s="20">
        <f t="shared" si="40"/>
        <v>1.2086126243477999E-2</v>
      </c>
      <c r="W1300" s="20">
        <f t="shared" si="41"/>
        <v>1.1116929959632351</v>
      </c>
    </row>
    <row r="1301" spans="1:23" x14ac:dyDescent="0.25">
      <c r="A1301" s="18">
        <v>14434</v>
      </c>
      <c r="B1301" s="18">
        <v>14434</v>
      </c>
      <c r="C1301" s="18">
        <v>3200</v>
      </c>
      <c r="D1301" s="18">
        <v>3200</v>
      </c>
      <c r="E1301" s="18" t="s">
        <v>116</v>
      </c>
      <c r="F1301" s="18" t="s">
        <v>196</v>
      </c>
      <c r="G1301" s="19">
        <v>6.28527798009</v>
      </c>
      <c r="H1301" s="19">
        <v>2.5435599999999998</v>
      </c>
      <c r="I1301" s="18" t="s">
        <v>79</v>
      </c>
      <c r="J1301" s="18" t="s">
        <v>80</v>
      </c>
      <c r="K1301" s="18">
        <v>5</v>
      </c>
      <c r="L1301" s="18">
        <v>30</v>
      </c>
      <c r="M1301" s="18" t="s">
        <v>65</v>
      </c>
      <c r="N1301" s="18" t="s">
        <v>66</v>
      </c>
      <c r="O1301" s="18" t="s">
        <v>67</v>
      </c>
      <c r="P1301" s="19">
        <v>4356.6040523499996</v>
      </c>
      <c r="Q1301" s="19">
        <v>273785.61366999999</v>
      </c>
      <c r="R1301" s="20">
        <v>7.8370999999999996E-2</v>
      </c>
      <c r="S1301" s="20">
        <v>7.2397530000000003</v>
      </c>
      <c r="T1301" s="20">
        <v>0.30199999999999999</v>
      </c>
      <c r="U1301" s="20">
        <v>0.30499999999999999</v>
      </c>
      <c r="V1301" s="20">
        <f t="shared" si="40"/>
        <v>0.13914025585047998</v>
      </c>
      <c r="W1301" s="20">
        <f t="shared" si="41"/>
        <v>12.7982485677726</v>
      </c>
    </row>
    <row r="1302" spans="1:23" x14ac:dyDescent="0.25">
      <c r="A1302" s="18">
        <v>14435</v>
      </c>
      <c r="B1302" s="18">
        <v>14435</v>
      </c>
      <c r="C1302" s="18">
        <v>3200</v>
      </c>
      <c r="D1302" s="18">
        <v>3200</v>
      </c>
      <c r="E1302" s="18" t="s">
        <v>116</v>
      </c>
      <c r="F1302" s="18" t="s">
        <v>196</v>
      </c>
      <c r="G1302" s="19">
        <v>4.8941126647799997</v>
      </c>
      <c r="H1302" s="19">
        <v>1.98058</v>
      </c>
      <c r="I1302" s="18" t="s">
        <v>79</v>
      </c>
      <c r="J1302" s="18" t="s">
        <v>80</v>
      </c>
      <c r="K1302" s="18">
        <v>5</v>
      </c>
      <c r="L1302" s="18">
        <v>30</v>
      </c>
      <c r="M1302" s="18" t="s">
        <v>65</v>
      </c>
      <c r="N1302" s="18" t="s">
        <v>66</v>
      </c>
      <c r="O1302" s="18" t="s">
        <v>67</v>
      </c>
      <c r="P1302" s="19">
        <v>4841.5520809700001</v>
      </c>
      <c r="Q1302" s="19">
        <v>213186.69493100001</v>
      </c>
      <c r="R1302" s="20">
        <v>7.8370999999999996E-2</v>
      </c>
      <c r="S1302" s="20">
        <v>7.2397530000000003</v>
      </c>
      <c r="T1302" s="20">
        <v>0.30199999999999999</v>
      </c>
      <c r="U1302" s="20">
        <v>0.30499999999999999</v>
      </c>
      <c r="V1302" s="20">
        <f t="shared" si="40"/>
        <v>0.10834358455563999</v>
      </c>
      <c r="W1302" s="20">
        <f t="shared" si="41"/>
        <v>9.9655424477343004</v>
      </c>
    </row>
    <row r="1303" spans="1:23" x14ac:dyDescent="0.25">
      <c r="A1303" s="18">
        <v>14436</v>
      </c>
      <c r="B1303" s="18">
        <v>14436</v>
      </c>
      <c r="C1303" s="18">
        <v>3200</v>
      </c>
      <c r="D1303" s="18">
        <v>3200</v>
      </c>
      <c r="E1303" s="18" t="s">
        <v>116</v>
      </c>
      <c r="F1303" s="18" t="s">
        <v>196</v>
      </c>
      <c r="G1303" s="19">
        <v>16.0348598639</v>
      </c>
      <c r="H1303" s="19">
        <v>6.4890800000000004</v>
      </c>
      <c r="I1303" s="18" t="s">
        <v>79</v>
      </c>
      <c r="J1303" s="18" t="s">
        <v>80</v>
      </c>
      <c r="K1303" s="18">
        <v>5</v>
      </c>
      <c r="L1303" s="18">
        <v>30</v>
      </c>
      <c r="M1303" s="18" t="s">
        <v>65</v>
      </c>
      <c r="N1303" s="18" t="s">
        <v>66</v>
      </c>
      <c r="O1303" s="18" t="s">
        <v>67</v>
      </c>
      <c r="P1303" s="19">
        <v>4503.9555604999996</v>
      </c>
      <c r="Q1303" s="19">
        <v>698475.70176299999</v>
      </c>
      <c r="R1303" s="20">
        <v>7.8370999999999996E-2</v>
      </c>
      <c r="S1303" s="20">
        <v>7.2397530000000003</v>
      </c>
      <c r="T1303" s="20">
        <v>0.30199999999999999</v>
      </c>
      <c r="U1303" s="20">
        <v>0.30499999999999999</v>
      </c>
      <c r="V1303" s="20">
        <f t="shared" si="40"/>
        <v>0.35497187069864</v>
      </c>
      <c r="W1303" s="20">
        <f t="shared" si="41"/>
        <v>32.650638796081807</v>
      </c>
    </row>
    <row r="1304" spans="1:23" x14ac:dyDescent="0.25">
      <c r="A1304" s="18">
        <v>14437</v>
      </c>
      <c r="B1304" s="18">
        <v>14437</v>
      </c>
      <c r="C1304" s="18">
        <v>3200</v>
      </c>
      <c r="D1304" s="18">
        <v>3200</v>
      </c>
      <c r="E1304" s="18" t="s">
        <v>116</v>
      </c>
      <c r="F1304" s="18" t="s">
        <v>196</v>
      </c>
      <c r="G1304" s="19">
        <v>7.2539680333499996</v>
      </c>
      <c r="H1304" s="19">
        <v>2.9355799999999999</v>
      </c>
      <c r="I1304" s="18" t="s">
        <v>79</v>
      </c>
      <c r="J1304" s="18" t="s">
        <v>80</v>
      </c>
      <c r="K1304" s="18">
        <v>5</v>
      </c>
      <c r="L1304" s="18">
        <v>30</v>
      </c>
      <c r="M1304" s="18" t="s">
        <v>65</v>
      </c>
      <c r="N1304" s="18" t="s">
        <v>66</v>
      </c>
      <c r="O1304" s="18" t="s">
        <v>67</v>
      </c>
      <c r="P1304" s="19">
        <v>4125.9009038100003</v>
      </c>
      <c r="Q1304" s="19">
        <v>315981.58360200003</v>
      </c>
      <c r="R1304" s="20">
        <v>7.8370999999999996E-2</v>
      </c>
      <c r="S1304" s="20">
        <v>7.2397530000000003</v>
      </c>
      <c r="T1304" s="20">
        <v>0.30199999999999999</v>
      </c>
      <c r="U1304" s="20">
        <v>0.30499999999999999</v>
      </c>
      <c r="V1304" s="20">
        <f t="shared" si="40"/>
        <v>0.16058490944563997</v>
      </c>
      <c r="W1304" s="20">
        <f t="shared" si="41"/>
        <v>14.770747507659301</v>
      </c>
    </row>
    <row r="1305" spans="1:23" x14ac:dyDescent="0.25">
      <c r="A1305" s="18">
        <v>14438</v>
      </c>
      <c r="B1305" s="18">
        <v>14438</v>
      </c>
      <c r="C1305" s="18">
        <v>3200</v>
      </c>
      <c r="D1305" s="18">
        <v>3200</v>
      </c>
      <c r="E1305" s="18" t="s">
        <v>116</v>
      </c>
      <c r="F1305" s="18" t="s">
        <v>196</v>
      </c>
      <c r="G1305" s="19">
        <v>32.691067147399998</v>
      </c>
      <c r="H1305" s="19">
        <v>13.2296</v>
      </c>
      <c r="I1305" s="18" t="s">
        <v>79</v>
      </c>
      <c r="J1305" s="18" t="s">
        <v>80</v>
      </c>
      <c r="K1305" s="18">
        <v>5</v>
      </c>
      <c r="L1305" s="18">
        <v>30</v>
      </c>
      <c r="M1305" s="18" t="s">
        <v>65</v>
      </c>
      <c r="N1305" s="18" t="s">
        <v>66</v>
      </c>
      <c r="O1305" s="18" t="s">
        <v>67</v>
      </c>
      <c r="P1305" s="19">
        <v>14168.8747215</v>
      </c>
      <c r="Q1305" s="19">
        <v>1424017.1888600001</v>
      </c>
      <c r="R1305" s="20">
        <v>7.8370999999999996E-2</v>
      </c>
      <c r="S1305" s="20">
        <v>7.2397530000000003</v>
      </c>
      <c r="T1305" s="20">
        <v>0.30199999999999999</v>
      </c>
      <c r="U1305" s="20">
        <v>0.30499999999999999</v>
      </c>
      <c r="V1305" s="20">
        <f t="shared" si="40"/>
        <v>0.72369825315679992</v>
      </c>
      <c r="W1305" s="20">
        <f t="shared" si="41"/>
        <v>66.566430220716001</v>
      </c>
    </row>
    <row r="1306" spans="1:23" x14ac:dyDescent="0.25">
      <c r="A1306" s="18">
        <v>14439</v>
      </c>
      <c r="B1306" s="18">
        <v>14439</v>
      </c>
      <c r="C1306" s="18">
        <v>3200</v>
      </c>
      <c r="D1306" s="18">
        <v>3200</v>
      </c>
      <c r="E1306" s="18" t="s">
        <v>116</v>
      </c>
      <c r="F1306" s="18" t="s">
        <v>196</v>
      </c>
      <c r="G1306" s="19">
        <v>7.18094687483</v>
      </c>
      <c r="H1306" s="19">
        <v>2.9060299999999999</v>
      </c>
      <c r="I1306" s="18" t="s">
        <v>79</v>
      </c>
      <c r="J1306" s="18" t="s">
        <v>80</v>
      </c>
      <c r="K1306" s="18">
        <v>5</v>
      </c>
      <c r="L1306" s="18">
        <v>30</v>
      </c>
      <c r="M1306" s="18" t="s">
        <v>65</v>
      </c>
      <c r="N1306" s="18" t="s">
        <v>66</v>
      </c>
      <c r="O1306" s="18" t="s">
        <v>67</v>
      </c>
      <c r="P1306" s="19">
        <v>4075.58842955</v>
      </c>
      <c r="Q1306" s="19">
        <v>312800.79465900001</v>
      </c>
      <c r="R1306" s="20">
        <v>7.8370999999999996E-2</v>
      </c>
      <c r="S1306" s="20">
        <v>7.2397530000000003</v>
      </c>
      <c r="T1306" s="20">
        <v>0.30199999999999999</v>
      </c>
      <c r="U1306" s="20">
        <v>0.30499999999999999</v>
      </c>
      <c r="V1306" s="20">
        <f t="shared" si="40"/>
        <v>0.15896843703673999</v>
      </c>
      <c r="W1306" s="20">
        <f t="shared" si="41"/>
        <v>14.622062890360052</v>
      </c>
    </row>
    <row r="1307" spans="1:23" x14ac:dyDescent="0.25">
      <c r="A1307" s="18">
        <v>14440</v>
      </c>
      <c r="B1307" s="18">
        <v>14440</v>
      </c>
      <c r="C1307" s="18">
        <v>3200</v>
      </c>
      <c r="D1307" s="18">
        <v>3200</v>
      </c>
      <c r="E1307" s="18" t="s">
        <v>116</v>
      </c>
      <c r="F1307" s="18" t="s">
        <v>196</v>
      </c>
      <c r="G1307" s="19">
        <v>1.65376403368E-2</v>
      </c>
      <c r="H1307" s="19">
        <v>6.6925500000000002E-3</v>
      </c>
      <c r="I1307" s="18" t="s">
        <v>79</v>
      </c>
      <c r="J1307" s="18" t="s">
        <v>80</v>
      </c>
      <c r="K1307" s="18">
        <v>5</v>
      </c>
      <c r="L1307" s="18">
        <v>30</v>
      </c>
      <c r="M1307" s="18" t="s">
        <v>65</v>
      </c>
      <c r="N1307" s="18" t="s">
        <v>66</v>
      </c>
      <c r="O1307" s="18" t="s">
        <v>67</v>
      </c>
      <c r="P1307" s="19">
        <v>166.28062734400001</v>
      </c>
      <c r="Q1307" s="19">
        <v>720.37673167299999</v>
      </c>
      <c r="R1307" s="20">
        <v>7.8370999999999996E-2</v>
      </c>
      <c r="S1307" s="20">
        <v>7.2397530000000003</v>
      </c>
      <c r="T1307" s="20">
        <v>0.30199999999999999</v>
      </c>
      <c r="U1307" s="20">
        <v>0.30499999999999999</v>
      </c>
      <c r="V1307" s="20">
        <f t="shared" si="40"/>
        <v>3.6610228156289999E-4</v>
      </c>
      <c r="W1307" s="20">
        <f t="shared" si="41"/>
        <v>3.3674424213404254E-2</v>
      </c>
    </row>
    <row r="1308" spans="1:23" x14ac:dyDescent="0.25">
      <c r="A1308" s="18">
        <v>14441</v>
      </c>
      <c r="B1308" s="18">
        <v>14441</v>
      </c>
      <c r="C1308" s="18">
        <v>3200</v>
      </c>
      <c r="D1308" s="18">
        <v>3200</v>
      </c>
      <c r="E1308" s="18" t="s">
        <v>116</v>
      </c>
      <c r="F1308" s="18" t="s">
        <v>196</v>
      </c>
      <c r="G1308" s="19">
        <v>5.3668689159799996</v>
      </c>
      <c r="H1308" s="19">
        <v>2.1718899999999999</v>
      </c>
      <c r="I1308" s="18" t="s">
        <v>79</v>
      </c>
      <c r="J1308" s="18" t="s">
        <v>80</v>
      </c>
      <c r="K1308" s="18">
        <v>5</v>
      </c>
      <c r="L1308" s="18">
        <v>30</v>
      </c>
      <c r="M1308" s="18" t="s">
        <v>65</v>
      </c>
      <c r="N1308" s="18" t="s">
        <v>66</v>
      </c>
      <c r="O1308" s="18" t="s">
        <v>67</v>
      </c>
      <c r="P1308" s="19">
        <v>2700.6940277499998</v>
      </c>
      <c r="Q1308" s="19">
        <v>233779.874859</v>
      </c>
      <c r="R1308" s="20">
        <v>7.8370999999999996E-2</v>
      </c>
      <c r="S1308" s="20">
        <v>7.2397530000000003</v>
      </c>
      <c r="T1308" s="20">
        <v>0.30199999999999999</v>
      </c>
      <c r="U1308" s="20">
        <v>0.30499999999999999</v>
      </c>
      <c r="V1308" s="20">
        <f t="shared" si="40"/>
        <v>0.11880880745061997</v>
      </c>
      <c r="W1308" s="20">
        <f t="shared" si="41"/>
        <v>10.92814326450315</v>
      </c>
    </row>
    <row r="1309" spans="1:23" x14ac:dyDescent="0.25">
      <c r="A1309" s="18">
        <v>14485</v>
      </c>
      <c r="B1309" s="18">
        <v>14485</v>
      </c>
      <c r="C1309" s="18">
        <v>3200</v>
      </c>
      <c r="D1309" s="18">
        <v>3200</v>
      </c>
      <c r="E1309" s="18" t="s">
        <v>116</v>
      </c>
      <c r="F1309" s="18" t="s">
        <v>117</v>
      </c>
      <c r="G1309" s="19">
        <v>7.6307265958499997</v>
      </c>
      <c r="H1309" s="19">
        <v>3.08805</v>
      </c>
      <c r="I1309" s="18" t="s">
        <v>79</v>
      </c>
      <c r="J1309" s="18" t="s">
        <v>80</v>
      </c>
      <c r="K1309" s="18">
        <v>5</v>
      </c>
      <c r="L1309" s="18">
        <v>30</v>
      </c>
      <c r="M1309" s="18" t="s">
        <v>65</v>
      </c>
      <c r="N1309" s="18" t="s">
        <v>66</v>
      </c>
      <c r="O1309" s="18" t="s">
        <v>67</v>
      </c>
      <c r="P1309" s="19">
        <v>5494.7407439799999</v>
      </c>
      <c r="Q1309" s="19">
        <v>332393.12093700003</v>
      </c>
      <c r="R1309" s="20">
        <v>7.8370999999999996E-2</v>
      </c>
      <c r="S1309" s="20">
        <v>7.2397530000000003</v>
      </c>
      <c r="T1309" s="20">
        <v>0.30199999999999999</v>
      </c>
      <c r="U1309" s="20">
        <v>0.30499999999999999</v>
      </c>
      <c r="V1309" s="20">
        <f t="shared" si="40"/>
        <v>0.16892546945189998</v>
      </c>
      <c r="W1309" s="20">
        <f t="shared" si="41"/>
        <v>15.537919879896753</v>
      </c>
    </row>
    <row r="1310" spans="1:23" x14ac:dyDescent="0.25">
      <c r="A1310" s="18">
        <v>14486</v>
      </c>
      <c r="B1310" s="18">
        <v>14486</v>
      </c>
      <c r="C1310" s="18">
        <v>3200</v>
      </c>
      <c r="D1310" s="18">
        <v>3200</v>
      </c>
      <c r="E1310" s="18" t="s">
        <v>116</v>
      </c>
      <c r="F1310" s="18" t="s">
        <v>117</v>
      </c>
      <c r="G1310" s="19">
        <v>3.0122288263299999</v>
      </c>
      <c r="H1310" s="19">
        <v>1.2190099999999999</v>
      </c>
      <c r="I1310" s="18" t="s">
        <v>79</v>
      </c>
      <c r="J1310" s="18" t="s">
        <v>80</v>
      </c>
      <c r="K1310" s="18">
        <v>5</v>
      </c>
      <c r="L1310" s="18">
        <v>30</v>
      </c>
      <c r="M1310" s="18" t="s">
        <v>65</v>
      </c>
      <c r="N1310" s="18" t="s">
        <v>66</v>
      </c>
      <c r="O1310" s="18" t="s">
        <v>67</v>
      </c>
      <c r="P1310" s="19">
        <v>1787.04131207</v>
      </c>
      <c r="Q1310" s="19">
        <v>131212.16282500001</v>
      </c>
      <c r="R1310" s="20">
        <v>7.8370999999999996E-2</v>
      </c>
      <c r="S1310" s="20">
        <v>7.2397530000000003</v>
      </c>
      <c r="T1310" s="20">
        <v>0.30199999999999999</v>
      </c>
      <c r="U1310" s="20">
        <v>0.30499999999999999</v>
      </c>
      <c r="V1310" s="20">
        <f t="shared" si="40"/>
        <v>6.668345283157999E-2</v>
      </c>
      <c r="W1310" s="20">
        <f t="shared" si="41"/>
        <v>6.1336052566483508</v>
      </c>
    </row>
    <row r="1311" spans="1:23" x14ac:dyDescent="0.25">
      <c r="A1311" s="18">
        <v>14487</v>
      </c>
      <c r="B1311" s="18">
        <v>14487</v>
      </c>
      <c r="C1311" s="18">
        <v>3200</v>
      </c>
      <c r="D1311" s="18">
        <v>3200</v>
      </c>
      <c r="E1311" s="18" t="s">
        <v>116</v>
      </c>
      <c r="F1311" s="18" t="s">
        <v>117</v>
      </c>
      <c r="G1311" s="19">
        <v>2.16321136497</v>
      </c>
      <c r="H1311" s="19">
        <v>0.875421</v>
      </c>
      <c r="I1311" s="18" t="s">
        <v>79</v>
      </c>
      <c r="J1311" s="18" t="s">
        <v>80</v>
      </c>
      <c r="K1311" s="18">
        <v>5</v>
      </c>
      <c r="L1311" s="18">
        <v>30</v>
      </c>
      <c r="M1311" s="18" t="s">
        <v>65</v>
      </c>
      <c r="N1311" s="18" t="s">
        <v>66</v>
      </c>
      <c r="O1311" s="18" t="s">
        <v>67</v>
      </c>
      <c r="P1311" s="19">
        <v>1707.6622912299999</v>
      </c>
      <c r="Q1311" s="19">
        <v>94229.110140000004</v>
      </c>
      <c r="R1311" s="20">
        <v>7.8370999999999996E-2</v>
      </c>
      <c r="S1311" s="20">
        <v>7.2397530000000003</v>
      </c>
      <c r="T1311" s="20">
        <v>0.30199999999999999</v>
      </c>
      <c r="U1311" s="20">
        <v>0.30499999999999999</v>
      </c>
      <c r="V1311" s="20">
        <f t="shared" si="40"/>
        <v>4.7888118195317998E-2</v>
      </c>
      <c r="W1311" s="20">
        <f t="shared" si="41"/>
        <v>4.4047931086540357</v>
      </c>
    </row>
    <row r="1312" spans="1:23" x14ac:dyDescent="0.25">
      <c r="A1312" s="18">
        <v>14488</v>
      </c>
      <c r="B1312" s="18">
        <v>14488</v>
      </c>
      <c r="C1312" s="18">
        <v>3200</v>
      </c>
      <c r="D1312" s="18">
        <v>3200</v>
      </c>
      <c r="E1312" s="18" t="s">
        <v>116</v>
      </c>
      <c r="F1312" s="18" t="s">
        <v>117</v>
      </c>
      <c r="G1312" s="19">
        <v>4.7387503128399997</v>
      </c>
      <c r="H1312" s="19">
        <v>1.9177</v>
      </c>
      <c r="I1312" s="18" t="s">
        <v>79</v>
      </c>
      <c r="J1312" s="18" t="s">
        <v>80</v>
      </c>
      <c r="K1312" s="18">
        <v>5</v>
      </c>
      <c r="L1312" s="18">
        <v>30</v>
      </c>
      <c r="M1312" s="18" t="s">
        <v>65</v>
      </c>
      <c r="N1312" s="18" t="s">
        <v>66</v>
      </c>
      <c r="O1312" s="18" t="s">
        <v>67</v>
      </c>
      <c r="P1312" s="19">
        <v>2306.9268174499998</v>
      </c>
      <c r="Q1312" s="19">
        <v>206419.137949</v>
      </c>
      <c r="R1312" s="20">
        <v>7.8370999999999996E-2</v>
      </c>
      <c r="S1312" s="20">
        <v>7.2397530000000003</v>
      </c>
      <c r="T1312" s="20">
        <v>0.30199999999999999</v>
      </c>
      <c r="U1312" s="20">
        <v>0.30499999999999999</v>
      </c>
      <c r="V1312" s="20">
        <f t="shared" si="40"/>
        <v>0.10490386255659997</v>
      </c>
      <c r="W1312" s="20">
        <f t="shared" si="41"/>
        <v>9.6491536580295012</v>
      </c>
    </row>
    <row r="1313" spans="1:23" x14ac:dyDescent="0.25">
      <c r="A1313" s="18">
        <v>14489</v>
      </c>
      <c r="B1313" s="18">
        <v>14489</v>
      </c>
      <c r="C1313" s="18">
        <v>3200</v>
      </c>
      <c r="D1313" s="18">
        <v>3200</v>
      </c>
      <c r="E1313" s="18" t="s">
        <v>116</v>
      </c>
      <c r="F1313" s="18" t="s">
        <v>117</v>
      </c>
      <c r="G1313" s="19">
        <v>5.1446586630700004</v>
      </c>
      <c r="H1313" s="19">
        <v>2.0819700000000001</v>
      </c>
      <c r="I1313" s="18" t="s">
        <v>79</v>
      </c>
      <c r="J1313" s="18" t="s">
        <v>80</v>
      </c>
      <c r="K1313" s="18">
        <v>5</v>
      </c>
      <c r="L1313" s="18">
        <v>30</v>
      </c>
      <c r="M1313" s="18" t="s">
        <v>65</v>
      </c>
      <c r="N1313" s="18" t="s">
        <v>66</v>
      </c>
      <c r="O1313" s="18" t="s">
        <v>67</v>
      </c>
      <c r="P1313" s="19">
        <v>3160.9567836400001</v>
      </c>
      <c r="Q1313" s="19">
        <v>224100.434958</v>
      </c>
      <c r="R1313" s="20">
        <v>7.8370999999999996E-2</v>
      </c>
      <c r="S1313" s="20">
        <v>7.2397530000000003</v>
      </c>
      <c r="T1313" s="20">
        <v>0.30199999999999999</v>
      </c>
      <c r="U1313" s="20">
        <v>0.30499999999999999</v>
      </c>
      <c r="V1313" s="20">
        <f t="shared" si="40"/>
        <v>0.11388991746726</v>
      </c>
      <c r="W1313" s="20">
        <f t="shared" si="41"/>
        <v>10.475699244619952</v>
      </c>
    </row>
    <row r="1314" spans="1:23" x14ac:dyDescent="0.25">
      <c r="A1314" s="18">
        <v>14490</v>
      </c>
      <c r="B1314" s="18">
        <v>14490</v>
      </c>
      <c r="C1314" s="18">
        <v>3200</v>
      </c>
      <c r="D1314" s="18">
        <v>3200</v>
      </c>
      <c r="E1314" s="18" t="s">
        <v>116</v>
      </c>
      <c r="F1314" s="18" t="s">
        <v>117</v>
      </c>
      <c r="G1314" s="19">
        <v>22.131050402700001</v>
      </c>
      <c r="H1314" s="19">
        <v>8.9561200000000003</v>
      </c>
      <c r="I1314" s="18" t="s">
        <v>79</v>
      </c>
      <c r="J1314" s="18" t="s">
        <v>80</v>
      </c>
      <c r="K1314" s="18">
        <v>5</v>
      </c>
      <c r="L1314" s="18">
        <v>30</v>
      </c>
      <c r="M1314" s="18" t="s">
        <v>65</v>
      </c>
      <c r="N1314" s="18" t="s">
        <v>66</v>
      </c>
      <c r="O1314" s="18" t="s">
        <v>67</v>
      </c>
      <c r="P1314" s="19">
        <v>4954.7195722400002</v>
      </c>
      <c r="Q1314" s="19">
        <v>964024.699425</v>
      </c>
      <c r="R1314" s="20">
        <v>7.8370999999999996E-2</v>
      </c>
      <c r="S1314" s="20">
        <v>7.2397530000000003</v>
      </c>
      <c r="T1314" s="20">
        <v>0.30199999999999999</v>
      </c>
      <c r="U1314" s="20">
        <v>0.30499999999999999</v>
      </c>
      <c r="V1314" s="20">
        <f t="shared" si="40"/>
        <v>0.48992625620295993</v>
      </c>
      <c r="W1314" s="20">
        <f t="shared" si="41"/>
        <v>45.063867163660213</v>
      </c>
    </row>
    <row r="1315" spans="1:23" x14ac:dyDescent="0.25">
      <c r="A1315" s="18">
        <v>14491</v>
      </c>
      <c r="B1315" s="18">
        <v>14491</v>
      </c>
      <c r="C1315" s="18">
        <v>3200</v>
      </c>
      <c r="D1315" s="18">
        <v>3200</v>
      </c>
      <c r="E1315" s="18" t="s">
        <v>116</v>
      </c>
      <c r="F1315" s="18" t="s">
        <v>117</v>
      </c>
      <c r="G1315" s="19">
        <v>4.1659342218199997</v>
      </c>
      <c r="H1315" s="19">
        <v>1.6858900000000001</v>
      </c>
      <c r="I1315" s="18" t="s">
        <v>79</v>
      </c>
      <c r="J1315" s="18" t="s">
        <v>80</v>
      </c>
      <c r="K1315" s="18">
        <v>5</v>
      </c>
      <c r="L1315" s="18">
        <v>30</v>
      </c>
      <c r="M1315" s="18" t="s">
        <v>65</v>
      </c>
      <c r="N1315" s="18" t="s">
        <v>66</v>
      </c>
      <c r="O1315" s="18" t="s">
        <v>67</v>
      </c>
      <c r="P1315" s="19">
        <v>1680.4031996799999</v>
      </c>
      <c r="Q1315" s="19">
        <v>181467.36883200001</v>
      </c>
      <c r="R1315" s="20">
        <v>7.8370999999999996E-2</v>
      </c>
      <c r="S1315" s="20">
        <v>7.2397530000000003</v>
      </c>
      <c r="T1315" s="20">
        <v>0.30199999999999999</v>
      </c>
      <c r="U1315" s="20">
        <v>0.30499999999999999</v>
      </c>
      <c r="V1315" s="20">
        <f t="shared" si="40"/>
        <v>9.2223169862619997E-2</v>
      </c>
      <c r="W1315" s="20">
        <f t="shared" si="41"/>
        <v>8.4827718936931511</v>
      </c>
    </row>
    <row r="1316" spans="1:23" x14ac:dyDescent="0.25">
      <c r="A1316" s="18">
        <v>14492</v>
      </c>
      <c r="B1316" s="18">
        <v>14492</v>
      </c>
      <c r="C1316" s="18">
        <v>3200</v>
      </c>
      <c r="D1316" s="18">
        <v>3200</v>
      </c>
      <c r="E1316" s="18" t="s">
        <v>116</v>
      </c>
      <c r="F1316" s="18" t="s">
        <v>117</v>
      </c>
      <c r="G1316" s="19">
        <v>9.7203251810999998</v>
      </c>
      <c r="H1316" s="19">
        <v>3.9336799999999998</v>
      </c>
      <c r="I1316" s="18" t="s">
        <v>79</v>
      </c>
      <c r="J1316" s="18" t="s">
        <v>80</v>
      </c>
      <c r="K1316" s="18">
        <v>5</v>
      </c>
      <c r="L1316" s="18">
        <v>30</v>
      </c>
      <c r="M1316" s="18" t="s">
        <v>65</v>
      </c>
      <c r="N1316" s="18" t="s">
        <v>66</v>
      </c>
      <c r="O1316" s="18" t="s">
        <v>67</v>
      </c>
      <c r="P1316" s="19">
        <v>4236.8834521799999</v>
      </c>
      <c r="Q1316" s="19">
        <v>423415.67122100003</v>
      </c>
      <c r="R1316" s="20">
        <v>7.8370999999999996E-2</v>
      </c>
      <c r="S1316" s="20">
        <v>7.2397530000000003</v>
      </c>
      <c r="T1316" s="20">
        <v>0.30199999999999999</v>
      </c>
      <c r="U1316" s="20">
        <v>0.30499999999999999</v>
      </c>
      <c r="V1316" s="20">
        <f t="shared" si="40"/>
        <v>0.21518393182543999</v>
      </c>
      <c r="W1316" s="20">
        <f t="shared" si="41"/>
        <v>19.7928157488228</v>
      </c>
    </row>
    <row r="1317" spans="1:23" x14ac:dyDescent="0.25">
      <c r="A1317" s="18">
        <v>14493</v>
      </c>
      <c r="B1317" s="18">
        <v>14493</v>
      </c>
      <c r="C1317" s="18">
        <v>3200</v>
      </c>
      <c r="D1317" s="18">
        <v>3200</v>
      </c>
      <c r="E1317" s="18" t="s">
        <v>116</v>
      </c>
      <c r="F1317" s="18" t="s">
        <v>117</v>
      </c>
      <c r="G1317" s="19">
        <v>25.029662088199998</v>
      </c>
      <c r="H1317" s="19">
        <v>10.129099999999999</v>
      </c>
      <c r="I1317" s="18" t="s">
        <v>79</v>
      </c>
      <c r="J1317" s="18" t="s">
        <v>80</v>
      </c>
      <c r="K1317" s="18">
        <v>5</v>
      </c>
      <c r="L1317" s="18">
        <v>30</v>
      </c>
      <c r="M1317" s="18" t="s">
        <v>65</v>
      </c>
      <c r="N1317" s="18" t="s">
        <v>66</v>
      </c>
      <c r="O1317" s="18" t="s">
        <v>67</v>
      </c>
      <c r="P1317" s="19">
        <v>10599.785848</v>
      </c>
      <c r="Q1317" s="19">
        <v>1090287.7194000001</v>
      </c>
      <c r="R1317" s="20">
        <v>7.8370999999999996E-2</v>
      </c>
      <c r="S1317" s="20">
        <v>7.2397530000000003</v>
      </c>
      <c r="T1317" s="20">
        <v>0.30199999999999999</v>
      </c>
      <c r="U1317" s="20">
        <v>0.30499999999999999</v>
      </c>
      <c r="V1317" s="20">
        <f t="shared" si="40"/>
        <v>0.55409173187779992</v>
      </c>
      <c r="W1317" s="20">
        <f t="shared" si="41"/>
        <v>50.965866568048504</v>
      </c>
    </row>
    <row r="1318" spans="1:23" x14ac:dyDescent="0.25">
      <c r="A1318" s="18">
        <v>14494</v>
      </c>
      <c r="B1318" s="18">
        <v>14494</v>
      </c>
      <c r="C1318" s="18">
        <v>3200</v>
      </c>
      <c r="D1318" s="18">
        <v>3200</v>
      </c>
      <c r="E1318" s="18" t="s">
        <v>116</v>
      </c>
      <c r="F1318" s="18" t="s">
        <v>117</v>
      </c>
      <c r="G1318" s="19">
        <v>7.8757997390299996</v>
      </c>
      <c r="H1318" s="19">
        <v>3.1872199999999999</v>
      </c>
      <c r="I1318" s="18" t="s">
        <v>79</v>
      </c>
      <c r="J1318" s="18" t="s">
        <v>80</v>
      </c>
      <c r="K1318" s="18">
        <v>5</v>
      </c>
      <c r="L1318" s="18">
        <v>30</v>
      </c>
      <c r="M1318" s="18" t="s">
        <v>65</v>
      </c>
      <c r="N1318" s="18" t="s">
        <v>66</v>
      </c>
      <c r="O1318" s="18" t="s">
        <v>67</v>
      </c>
      <c r="P1318" s="19">
        <v>3367.3079704299998</v>
      </c>
      <c r="Q1318" s="19">
        <v>343068.464355</v>
      </c>
      <c r="R1318" s="20">
        <v>7.8370999999999996E-2</v>
      </c>
      <c r="S1318" s="20">
        <v>7.2397530000000003</v>
      </c>
      <c r="T1318" s="20">
        <v>0.30199999999999999</v>
      </c>
      <c r="U1318" s="20">
        <v>0.30499999999999999</v>
      </c>
      <c r="V1318" s="20">
        <f t="shared" si="40"/>
        <v>0.17435036179675997</v>
      </c>
      <c r="W1318" s="20">
        <f t="shared" si="41"/>
        <v>16.036906461878701</v>
      </c>
    </row>
    <row r="1319" spans="1:23" x14ac:dyDescent="0.25">
      <c r="A1319" s="18">
        <v>14495</v>
      </c>
      <c r="B1319" s="18">
        <v>14495</v>
      </c>
      <c r="C1319" s="18">
        <v>3200</v>
      </c>
      <c r="D1319" s="18">
        <v>3200</v>
      </c>
      <c r="E1319" s="18" t="s">
        <v>116</v>
      </c>
      <c r="F1319" s="18" t="s">
        <v>117</v>
      </c>
      <c r="G1319" s="19">
        <v>15.993810122799999</v>
      </c>
      <c r="H1319" s="19">
        <v>6.4724700000000004</v>
      </c>
      <c r="I1319" s="18" t="s">
        <v>79</v>
      </c>
      <c r="J1319" s="18" t="s">
        <v>80</v>
      </c>
      <c r="K1319" s="18">
        <v>5</v>
      </c>
      <c r="L1319" s="18">
        <v>30</v>
      </c>
      <c r="M1319" s="18" t="s">
        <v>65</v>
      </c>
      <c r="N1319" s="18" t="s">
        <v>66</v>
      </c>
      <c r="O1319" s="18" t="s">
        <v>67</v>
      </c>
      <c r="P1319" s="19">
        <v>4616.27024618</v>
      </c>
      <c r="Q1319" s="19">
        <v>696687.58218999999</v>
      </c>
      <c r="R1319" s="20">
        <v>7.8370999999999996E-2</v>
      </c>
      <c r="S1319" s="20">
        <v>7.2397530000000003</v>
      </c>
      <c r="T1319" s="20">
        <v>0.30199999999999999</v>
      </c>
      <c r="U1319" s="20">
        <v>0.30499999999999999</v>
      </c>
      <c r="V1319" s="20">
        <f t="shared" si="40"/>
        <v>0.35406325456625998</v>
      </c>
      <c r="W1319" s="20">
        <f t="shared" si="41"/>
        <v>32.567063449437455</v>
      </c>
    </row>
    <row r="1320" spans="1:23" x14ac:dyDescent="0.25">
      <c r="A1320" s="18">
        <v>14496</v>
      </c>
      <c r="B1320" s="18">
        <v>14496</v>
      </c>
      <c r="C1320" s="18">
        <v>3200</v>
      </c>
      <c r="D1320" s="18">
        <v>3200</v>
      </c>
      <c r="E1320" s="18" t="s">
        <v>116</v>
      </c>
      <c r="F1320" s="18" t="s">
        <v>117</v>
      </c>
      <c r="G1320" s="19">
        <v>45.671888858999999</v>
      </c>
      <c r="H1320" s="19">
        <v>18.482800000000001</v>
      </c>
      <c r="I1320" s="18" t="s">
        <v>79</v>
      </c>
      <c r="J1320" s="18" t="s">
        <v>80</v>
      </c>
      <c r="K1320" s="18">
        <v>5</v>
      </c>
      <c r="L1320" s="18">
        <v>30</v>
      </c>
      <c r="M1320" s="18" t="s">
        <v>65</v>
      </c>
      <c r="N1320" s="18" t="s">
        <v>66</v>
      </c>
      <c r="O1320" s="18" t="s">
        <v>67</v>
      </c>
      <c r="P1320" s="19">
        <v>10715.528192899999</v>
      </c>
      <c r="Q1320" s="19">
        <v>1989459.5208300001</v>
      </c>
      <c r="R1320" s="20">
        <v>7.8370999999999996E-2</v>
      </c>
      <c r="S1320" s="20">
        <v>7.2397530000000003</v>
      </c>
      <c r="T1320" s="20">
        <v>0.30199999999999999</v>
      </c>
      <c r="U1320" s="20">
        <v>0.30499999999999999</v>
      </c>
      <c r="V1320" s="20">
        <f t="shared" si="40"/>
        <v>1.0110638321223999</v>
      </c>
      <c r="W1320" s="20">
        <f t="shared" si="41"/>
        <v>92.998580190138014</v>
      </c>
    </row>
    <row r="1321" spans="1:23" x14ac:dyDescent="0.25">
      <c r="A1321" s="18">
        <v>14497</v>
      </c>
      <c r="B1321" s="18">
        <v>14497</v>
      </c>
      <c r="C1321" s="18">
        <v>3200</v>
      </c>
      <c r="D1321" s="18">
        <v>3200</v>
      </c>
      <c r="E1321" s="18" t="s">
        <v>116</v>
      </c>
      <c r="F1321" s="18" t="s">
        <v>117</v>
      </c>
      <c r="G1321" s="19">
        <v>6.6815399126099999</v>
      </c>
      <c r="H1321" s="19">
        <v>2.7039200000000001</v>
      </c>
      <c r="I1321" s="18" t="s">
        <v>79</v>
      </c>
      <c r="J1321" s="18" t="s">
        <v>80</v>
      </c>
      <c r="K1321" s="18">
        <v>5</v>
      </c>
      <c r="L1321" s="18">
        <v>30</v>
      </c>
      <c r="M1321" s="18" t="s">
        <v>65</v>
      </c>
      <c r="N1321" s="18" t="s">
        <v>66</v>
      </c>
      <c r="O1321" s="18" t="s">
        <v>67</v>
      </c>
      <c r="P1321" s="19">
        <v>3732.8222201399999</v>
      </c>
      <c r="Q1321" s="19">
        <v>291046.71440400003</v>
      </c>
      <c r="R1321" s="20">
        <v>7.8370999999999996E-2</v>
      </c>
      <c r="S1321" s="20">
        <v>7.2397530000000003</v>
      </c>
      <c r="T1321" s="20">
        <v>0.30199999999999999</v>
      </c>
      <c r="U1321" s="20">
        <v>0.30499999999999999</v>
      </c>
      <c r="V1321" s="20">
        <f t="shared" si="40"/>
        <v>0.14791242219535999</v>
      </c>
      <c r="W1321" s="20">
        <f t="shared" si="41"/>
        <v>13.605120487573203</v>
      </c>
    </row>
    <row r="1322" spans="1:23" x14ac:dyDescent="0.25">
      <c r="A1322" s="18">
        <v>14498</v>
      </c>
      <c r="B1322" s="18">
        <v>14498</v>
      </c>
      <c r="C1322" s="18">
        <v>3200</v>
      </c>
      <c r="D1322" s="18">
        <v>3200</v>
      </c>
      <c r="E1322" s="18" t="s">
        <v>116</v>
      </c>
      <c r="F1322" s="18" t="s">
        <v>117</v>
      </c>
      <c r="G1322" s="19">
        <v>7.2528871022199999</v>
      </c>
      <c r="H1322" s="19">
        <v>2.9351400000000001</v>
      </c>
      <c r="I1322" s="18" t="s">
        <v>79</v>
      </c>
      <c r="J1322" s="18" t="s">
        <v>80</v>
      </c>
      <c r="K1322" s="18">
        <v>5</v>
      </c>
      <c r="L1322" s="18">
        <v>30</v>
      </c>
      <c r="M1322" s="18" t="s">
        <v>65</v>
      </c>
      <c r="N1322" s="18" t="s">
        <v>66</v>
      </c>
      <c r="O1322" s="18" t="s">
        <v>67</v>
      </c>
      <c r="P1322" s="19">
        <v>4755.6840899099998</v>
      </c>
      <c r="Q1322" s="19">
        <v>315934.49843099999</v>
      </c>
      <c r="R1322" s="20">
        <v>7.8370999999999996E-2</v>
      </c>
      <c r="S1322" s="20">
        <v>7.2397530000000003</v>
      </c>
      <c r="T1322" s="20">
        <v>0.30199999999999999</v>
      </c>
      <c r="U1322" s="20">
        <v>0.30499999999999999</v>
      </c>
      <c r="V1322" s="20">
        <f t="shared" si="40"/>
        <v>0.16056084014411998</v>
      </c>
      <c r="W1322" s="20">
        <f t="shared" si="41"/>
        <v>14.768533591191902</v>
      </c>
    </row>
    <row r="1323" spans="1:23" x14ac:dyDescent="0.25">
      <c r="A1323" s="18">
        <v>14499</v>
      </c>
      <c r="B1323" s="18">
        <v>14499</v>
      </c>
      <c r="C1323" s="18">
        <v>3200</v>
      </c>
      <c r="D1323" s="18">
        <v>3200</v>
      </c>
      <c r="E1323" s="18" t="s">
        <v>116</v>
      </c>
      <c r="F1323" s="18" t="s">
        <v>117</v>
      </c>
      <c r="G1323" s="19">
        <v>3.1768769478699999</v>
      </c>
      <c r="H1323" s="19">
        <v>1.2856399999999999</v>
      </c>
      <c r="I1323" s="18" t="s">
        <v>79</v>
      </c>
      <c r="J1323" s="18" t="s">
        <v>80</v>
      </c>
      <c r="K1323" s="18">
        <v>5</v>
      </c>
      <c r="L1323" s="18">
        <v>30</v>
      </c>
      <c r="M1323" s="18" t="s">
        <v>65</v>
      </c>
      <c r="N1323" s="18" t="s">
        <v>66</v>
      </c>
      <c r="O1323" s="18" t="s">
        <v>67</v>
      </c>
      <c r="P1323" s="19">
        <v>1907.0646196800001</v>
      </c>
      <c r="Q1323" s="19">
        <v>138384.20631199999</v>
      </c>
      <c r="R1323" s="20">
        <v>7.8370999999999996E-2</v>
      </c>
      <c r="S1323" s="20">
        <v>7.2397530000000003</v>
      </c>
      <c r="T1323" s="20">
        <v>0.30199999999999999</v>
      </c>
      <c r="U1323" s="20">
        <v>0.30499999999999999</v>
      </c>
      <c r="V1323" s="20">
        <f t="shared" si="40"/>
        <v>7.0328310923119988E-2</v>
      </c>
      <c r="W1323" s="20">
        <f t="shared" si="41"/>
        <v>6.4688626526094</v>
      </c>
    </row>
    <row r="1324" spans="1:23" x14ac:dyDescent="0.25">
      <c r="A1324" s="18">
        <v>14500</v>
      </c>
      <c r="B1324" s="18">
        <v>14500</v>
      </c>
      <c r="C1324" s="18">
        <v>3200</v>
      </c>
      <c r="D1324" s="18">
        <v>3200</v>
      </c>
      <c r="E1324" s="18" t="s">
        <v>116</v>
      </c>
      <c r="F1324" s="18" t="s">
        <v>117</v>
      </c>
      <c r="G1324" s="19">
        <v>54.350035868500001</v>
      </c>
      <c r="H1324" s="19">
        <v>21.994700000000002</v>
      </c>
      <c r="I1324" s="18" t="s">
        <v>79</v>
      </c>
      <c r="J1324" s="18" t="s">
        <v>80</v>
      </c>
      <c r="K1324" s="18">
        <v>5</v>
      </c>
      <c r="L1324" s="18">
        <v>30</v>
      </c>
      <c r="M1324" s="18" t="s">
        <v>65</v>
      </c>
      <c r="N1324" s="18" t="s">
        <v>66</v>
      </c>
      <c r="O1324" s="18" t="s">
        <v>67</v>
      </c>
      <c r="P1324" s="19">
        <v>8942.0955932399993</v>
      </c>
      <c r="Q1324" s="19">
        <v>2367478.0924900002</v>
      </c>
      <c r="R1324" s="20">
        <v>7.8370999999999996E-2</v>
      </c>
      <c r="S1324" s="20">
        <v>7.2397530000000003</v>
      </c>
      <c r="T1324" s="20">
        <v>0.30199999999999999</v>
      </c>
      <c r="U1324" s="20">
        <v>0.30499999999999999</v>
      </c>
      <c r="V1324" s="20">
        <f t="shared" si="40"/>
        <v>1.2031751503226</v>
      </c>
      <c r="W1324" s="20">
        <f t="shared" si="41"/>
        <v>110.66915573982453</v>
      </c>
    </row>
    <row r="1325" spans="1:23" x14ac:dyDescent="0.25">
      <c r="A1325" s="18">
        <v>14501</v>
      </c>
      <c r="B1325" s="18">
        <v>14501</v>
      </c>
      <c r="C1325" s="18">
        <v>3200</v>
      </c>
      <c r="D1325" s="18">
        <v>3200</v>
      </c>
      <c r="E1325" s="18" t="s">
        <v>116</v>
      </c>
      <c r="F1325" s="18" t="s">
        <v>117</v>
      </c>
      <c r="G1325" s="19">
        <v>67.970383432600002</v>
      </c>
      <c r="H1325" s="19">
        <v>27.506599999999999</v>
      </c>
      <c r="I1325" s="18" t="s">
        <v>79</v>
      </c>
      <c r="J1325" s="18" t="s">
        <v>80</v>
      </c>
      <c r="K1325" s="18">
        <v>5</v>
      </c>
      <c r="L1325" s="18">
        <v>30</v>
      </c>
      <c r="M1325" s="18" t="s">
        <v>65</v>
      </c>
      <c r="N1325" s="18" t="s">
        <v>66</v>
      </c>
      <c r="O1325" s="18" t="s">
        <v>67</v>
      </c>
      <c r="P1325" s="19">
        <v>8973.9260202599999</v>
      </c>
      <c r="Q1325" s="19">
        <v>2960778.0591699998</v>
      </c>
      <c r="R1325" s="20">
        <v>7.8370999999999996E-2</v>
      </c>
      <c r="S1325" s="20">
        <v>7.2397530000000003</v>
      </c>
      <c r="T1325" s="20">
        <v>0.30199999999999999</v>
      </c>
      <c r="U1325" s="20">
        <v>0.30499999999999999</v>
      </c>
      <c r="V1325" s="20">
        <f t="shared" si="40"/>
        <v>1.5046923845227997</v>
      </c>
      <c r="W1325" s="20">
        <f t="shared" si="41"/>
        <v>138.40298795951102</v>
      </c>
    </row>
    <row r="1326" spans="1:23" x14ac:dyDescent="0.25">
      <c r="A1326" s="18">
        <v>14502</v>
      </c>
      <c r="B1326" s="18">
        <v>14502</v>
      </c>
      <c r="C1326" s="18">
        <v>3200</v>
      </c>
      <c r="D1326" s="18">
        <v>3200</v>
      </c>
      <c r="E1326" s="18" t="s">
        <v>116</v>
      </c>
      <c r="F1326" s="18" t="s">
        <v>117</v>
      </c>
      <c r="G1326" s="19">
        <v>13.6225495488</v>
      </c>
      <c r="H1326" s="19">
        <v>5.5128500000000003</v>
      </c>
      <c r="I1326" s="18" t="s">
        <v>79</v>
      </c>
      <c r="J1326" s="18" t="s">
        <v>80</v>
      </c>
      <c r="K1326" s="18">
        <v>5</v>
      </c>
      <c r="L1326" s="18">
        <v>30</v>
      </c>
      <c r="M1326" s="18" t="s">
        <v>65</v>
      </c>
      <c r="N1326" s="18" t="s">
        <v>66</v>
      </c>
      <c r="O1326" s="18" t="s">
        <v>67</v>
      </c>
      <c r="P1326" s="19">
        <v>4903.7454859400004</v>
      </c>
      <c r="Q1326" s="19">
        <v>593395.88475500001</v>
      </c>
      <c r="R1326" s="20">
        <v>7.8370999999999996E-2</v>
      </c>
      <c r="S1326" s="20">
        <v>7.2397530000000003</v>
      </c>
      <c r="T1326" s="20">
        <v>0.30199999999999999</v>
      </c>
      <c r="U1326" s="20">
        <v>0.30499999999999999</v>
      </c>
      <c r="V1326" s="20">
        <f t="shared" si="40"/>
        <v>0.30156920201029996</v>
      </c>
      <c r="W1326" s="20">
        <f t="shared" si="41"/>
        <v>27.738612266604754</v>
      </c>
    </row>
    <row r="1327" spans="1:23" x14ac:dyDescent="0.25">
      <c r="A1327" s="18">
        <v>14503</v>
      </c>
      <c r="B1327" s="18">
        <v>14503</v>
      </c>
      <c r="C1327" s="18">
        <v>3200</v>
      </c>
      <c r="D1327" s="18">
        <v>3200</v>
      </c>
      <c r="E1327" s="18" t="s">
        <v>116</v>
      </c>
      <c r="F1327" s="18" t="s">
        <v>117</v>
      </c>
      <c r="G1327" s="19">
        <v>127.455571479</v>
      </c>
      <c r="H1327" s="19">
        <v>51.5794</v>
      </c>
      <c r="I1327" s="18" t="s">
        <v>79</v>
      </c>
      <c r="J1327" s="18" t="s">
        <v>80</v>
      </c>
      <c r="K1327" s="18">
        <v>5</v>
      </c>
      <c r="L1327" s="18">
        <v>30</v>
      </c>
      <c r="M1327" s="18" t="s">
        <v>65</v>
      </c>
      <c r="N1327" s="18" t="s">
        <v>66</v>
      </c>
      <c r="O1327" s="18" t="s">
        <v>67</v>
      </c>
      <c r="P1327" s="19">
        <v>20885.506434300001</v>
      </c>
      <c r="Q1327" s="19">
        <v>5551942.4857700001</v>
      </c>
      <c r="R1327" s="20">
        <v>7.8370999999999996E-2</v>
      </c>
      <c r="S1327" s="20">
        <v>7.2397530000000003</v>
      </c>
      <c r="T1327" s="20">
        <v>0.30199999999999999</v>
      </c>
      <c r="U1327" s="20">
        <v>0.30499999999999999</v>
      </c>
      <c r="V1327" s="20">
        <f t="shared" si="40"/>
        <v>2.8215457518651998</v>
      </c>
      <c r="W1327" s="20">
        <f t="shared" si="41"/>
        <v>259.52837054229906</v>
      </c>
    </row>
    <row r="1328" spans="1:23" x14ac:dyDescent="0.25">
      <c r="A1328" s="18">
        <v>14504</v>
      </c>
      <c r="B1328" s="18">
        <v>14504</v>
      </c>
      <c r="C1328" s="18">
        <v>3200</v>
      </c>
      <c r="D1328" s="18">
        <v>3200</v>
      </c>
      <c r="E1328" s="18" t="s">
        <v>116</v>
      </c>
      <c r="F1328" s="18" t="s">
        <v>117</v>
      </c>
      <c r="G1328" s="19">
        <v>9.8147731338700002</v>
      </c>
      <c r="H1328" s="19">
        <v>3.9719000000000002</v>
      </c>
      <c r="I1328" s="18" t="s">
        <v>79</v>
      </c>
      <c r="J1328" s="18" t="s">
        <v>80</v>
      </c>
      <c r="K1328" s="18">
        <v>5</v>
      </c>
      <c r="L1328" s="18">
        <v>30</v>
      </c>
      <c r="M1328" s="18" t="s">
        <v>65</v>
      </c>
      <c r="N1328" s="18" t="s">
        <v>66</v>
      </c>
      <c r="O1328" s="18" t="s">
        <v>67</v>
      </c>
      <c r="P1328" s="19">
        <v>3484.1557538500001</v>
      </c>
      <c r="Q1328" s="19">
        <v>427529.80758899997</v>
      </c>
      <c r="R1328" s="20">
        <v>7.8370999999999996E-2</v>
      </c>
      <c r="S1328" s="20">
        <v>7.2397530000000003</v>
      </c>
      <c r="T1328" s="20">
        <v>0.30199999999999999</v>
      </c>
      <c r="U1328" s="20">
        <v>0.30499999999999999</v>
      </c>
      <c r="V1328" s="20">
        <f t="shared" si="40"/>
        <v>0.21727467888019997</v>
      </c>
      <c r="W1328" s="20">
        <f t="shared" si="41"/>
        <v>19.985124583786504</v>
      </c>
    </row>
    <row r="1329" spans="1:23" x14ac:dyDescent="0.25">
      <c r="A1329" s="18">
        <v>14505</v>
      </c>
      <c r="B1329" s="18">
        <v>14505</v>
      </c>
      <c r="C1329" s="18">
        <v>3200</v>
      </c>
      <c r="D1329" s="18">
        <v>3200</v>
      </c>
      <c r="E1329" s="18" t="s">
        <v>116</v>
      </c>
      <c r="F1329" s="18" t="s">
        <v>117</v>
      </c>
      <c r="G1329" s="19">
        <v>27.505503445999999</v>
      </c>
      <c r="H1329" s="19">
        <v>11.1311</v>
      </c>
      <c r="I1329" s="18" t="s">
        <v>79</v>
      </c>
      <c r="J1329" s="18" t="s">
        <v>80</v>
      </c>
      <c r="K1329" s="18">
        <v>5</v>
      </c>
      <c r="L1329" s="18">
        <v>30</v>
      </c>
      <c r="M1329" s="18" t="s">
        <v>65</v>
      </c>
      <c r="N1329" s="18" t="s">
        <v>66</v>
      </c>
      <c r="O1329" s="18" t="s">
        <v>67</v>
      </c>
      <c r="P1329" s="19">
        <v>4967.8566588599997</v>
      </c>
      <c r="Q1329" s="19">
        <v>1198134.9375499999</v>
      </c>
      <c r="R1329" s="20">
        <v>7.8370999999999996E-2</v>
      </c>
      <c r="S1329" s="20">
        <v>7.2397530000000003</v>
      </c>
      <c r="T1329" s="20">
        <v>0.30199999999999999</v>
      </c>
      <c r="U1329" s="20">
        <v>0.30499999999999999</v>
      </c>
      <c r="V1329" s="20">
        <f t="shared" si="40"/>
        <v>0.60890409579379989</v>
      </c>
      <c r="W1329" s="20">
        <f t="shared" si="41"/>
        <v>56.007558159718506</v>
      </c>
    </row>
    <row r="1330" spans="1:23" x14ac:dyDescent="0.25">
      <c r="A1330" s="18">
        <v>14506</v>
      </c>
      <c r="B1330" s="18">
        <v>14506</v>
      </c>
      <c r="C1330" s="18">
        <v>3200</v>
      </c>
      <c r="D1330" s="18">
        <v>3200</v>
      </c>
      <c r="E1330" s="18" t="s">
        <v>116</v>
      </c>
      <c r="F1330" s="18" t="s">
        <v>117</v>
      </c>
      <c r="G1330" s="19">
        <v>428.28273036100001</v>
      </c>
      <c r="H1330" s="19">
        <v>173.32</v>
      </c>
      <c r="I1330" s="18" t="s">
        <v>79</v>
      </c>
      <c r="J1330" s="18" t="s">
        <v>80</v>
      </c>
      <c r="K1330" s="18">
        <v>5</v>
      </c>
      <c r="L1330" s="18">
        <v>30</v>
      </c>
      <c r="M1330" s="18" t="s">
        <v>65</v>
      </c>
      <c r="N1330" s="18" t="s">
        <v>66</v>
      </c>
      <c r="O1330" s="18" t="s">
        <v>67</v>
      </c>
      <c r="P1330" s="19">
        <v>52098.228668700001</v>
      </c>
      <c r="Q1330" s="19">
        <v>18655921.110599998</v>
      </c>
      <c r="R1330" s="20">
        <v>7.8370999999999996E-2</v>
      </c>
      <c r="S1330" s="20">
        <v>7.2397530000000003</v>
      </c>
      <c r="T1330" s="20">
        <v>0.30199999999999999</v>
      </c>
      <c r="U1330" s="20">
        <v>0.30499999999999999</v>
      </c>
      <c r="V1330" s="20">
        <f t="shared" si="40"/>
        <v>9.4811166805599996</v>
      </c>
      <c r="W1330" s="20">
        <f t="shared" si="41"/>
        <v>872.08182302220018</v>
      </c>
    </row>
    <row r="1331" spans="1:23" x14ac:dyDescent="0.25">
      <c r="A1331" s="18">
        <v>14507</v>
      </c>
      <c r="B1331" s="18">
        <v>14507</v>
      </c>
      <c r="C1331" s="18">
        <v>3200</v>
      </c>
      <c r="D1331" s="18">
        <v>3200</v>
      </c>
      <c r="E1331" s="18" t="s">
        <v>116</v>
      </c>
      <c r="F1331" s="18" t="s">
        <v>117</v>
      </c>
      <c r="G1331" s="19">
        <v>94.014086375999995</v>
      </c>
      <c r="H1331" s="19">
        <v>38.046199999999999</v>
      </c>
      <c r="I1331" s="18" t="s">
        <v>79</v>
      </c>
      <c r="J1331" s="18" t="s">
        <v>80</v>
      </c>
      <c r="K1331" s="18">
        <v>5</v>
      </c>
      <c r="L1331" s="18">
        <v>30</v>
      </c>
      <c r="M1331" s="18" t="s">
        <v>65</v>
      </c>
      <c r="N1331" s="18" t="s">
        <v>66</v>
      </c>
      <c r="O1331" s="18" t="s">
        <v>67</v>
      </c>
      <c r="P1331" s="19">
        <v>10132.285974300001</v>
      </c>
      <c r="Q1331" s="19">
        <v>4095237.2215399998</v>
      </c>
      <c r="R1331" s="20">
        <v>7.8370999999999996E-2</v>
      </c>
      <c r="S1331" s="20">
        <v>7.2397530000000003</v>
      </c>
      <c r="T1331" s="20">
        <v>0.30199999999999999</v>
      </c>
      <c r="U1331" s="20">
        <v>0.30499999999999999</v>
      </c>
      <c r="V1331" s="20">
        <f t="shared" si="40"/>
        <v>2.0812396806595999</v>
      </c>
      <c r="W1331" s="20">
        <f t="shared" si="41"/>
        <v>191.43433795907703</v>
      </c>
    </row>
    <row r="1332" spans="1:23" x14ac:dyDescent="0.25">
      <c r="A1332" s="18">
        <v>14508</v>
      </c>
      <c r="B1332" s="18">
        <v>14508</v>
      </c>
      <c r="C1332" s="18">
        <v>3200</v>
      </c>
      <c r="D1332" s="18">
        <v>3200</v>
      </c>
      <c r="E1332" s="18" t="s">
        <v>116</v>
      </c>
      <c r="F1332" s="18" t="s">
        <v>117</v>
      </c>
      <c r="G1332" s="19">
        <v>5.6599428975899997</v>
      </c>
      <c r="H1332" s="19">
        <v>2.2905000000000002</v>
      </c>
      <c r="I1332" s="18" t="s">
        <v>79</v>
      </c>
      <c r="J1332" s="18" t="s">
        <v>80</v>
      </c>
      <c r="K1332" s="18">
        <v>5</v>
      </c>
      <c r="L1332" s="18">
        <v>30</v>
      </c>
      <c r="M1332" s="18" t="s">
        <v>65</v>
      </c>
      <c r="N1332" s="18" t="s">
        <v>66</v>
      </c>
      <c r="O1332" s="18" t="s">
        <v>67</v>
      </c>
      <c r="P1332" s="19">
        <v>2859.1164544899998</v>
      </c>
      <c r="Q1332" s="19">
        <v>246546.12643199999</v>
      </c>
      <c r="R1332" s="20">
        <v>7.8370999999999996E-2</v>
      </c>
      <c r="S1332" s="20">
        <v>7.2397530000000003</v>
      </c>
      <c r="T1332" s="20">
        <v>0.30199999999999999</v>
      </c>
      <c r="U1332" s="20">
        <v>0.30499999999999999</v>
      </c>
      <c r="V1332" s="20">
        <f t="shared" si="40"/>
        <v>0.125297125299</v>
      </c>
      <c r="W1332" s="20">
        <f t="shared" si="41"/>
        <v>11.524944701317503</v>
      </c>
    </row>
    <row r="1333" spans="1:23" x14ac:dyDescent="0.25">
      <c r="A1333" s="18">
        <v>14509</v>
      </c>
      <c r="B1333" s="18">
        <v>14509</v>
      </c>
      <c r="C1333" s="18">
        <v>3200</v>
      </c>
      <c r="D1333" s="18">
        <v>3200</v>
      </c>
      <c r="E1333" s="18" t="s">
        <v>116</v>
      </c>
      <c r="F1333" s="18" t="s">
        <v>117</v>
      </c>
      <c r="G1333" s="19">
        <v>56.173879597400003</v>
      </c>
      <c r="H1333" s="19">
        <v>22.732800000000001</v>
      </c>
      <c r="I1333" s="18" t="s">
        <v>79</v>
      </c>
      <c r="J1333" s="18" t="s">
        <v>80</v>
      </c>
      <c r="K1333" s="18">
        <v>5</v>
      </c>
      <c r="L1333" s="18">
        <v>30</v>
      </c>
      <c r="M1333" s="18" t="s">
        <v>65</v>
      </c>
      <c r="N1333" s="18" t="s">
        <v>66</v>
      </c>
      <c r="O1333" s="18" t="s">
        <v>67</v>
      </c>
      <c r="P1333" s="19">
        <v>8092.41238514</v>
      </c>
      <c r="Q1333" s="19">
        <v>2446924.40754</v>
      </c>
      <c r="R1333" s="20">
        <v>7.8370999999999996E-2</v>
      </c>
      <c r="S1333" s="20">
        <v>7.2397530000000003</v>
      </c>
      <c r="T1333" s="20">
        <v>0.30199999999999999</v>
      </c>
      <c r="U1333" s="20">
        <v>0.30499999999999999</v>
      </c>
      <c r="V1333" s="20">
        <f t="shared" si="40"/>
        <v>1.2435514036224</v>
      </c>
      <c r="W1333" s="20">
        <f t="shared" si="41"/>
        <v>114.38300061388802</v>
      </c>
    </row>
    <row r="1334" spans="1:23" x14ac:dyDescent="0.25">
      <c r="A1334" s="18">
        <v>14510</v>
      </c>
      <c r="B1334" s="18">
        <v>14510</v>
      </c>
      <c r="C1334" s="18">
        <v>3200</v>
      </c>
      <c r="D1334" s="18">
        <v>3200</v>
      </c>
      <c r="E1334" s="18" t="s">
        <v>116</v>
      </c>
      <c r="F1334" s="18" t="s">
        <v>117</v>
      </c>
      <c r="G1334" s="19">
        <v>230.29092628699999</v>
      </c>
      <c r="H1334" s="19">
        <v>93.195400000000006</v>
      </c>
      <c r="I1334" s="18" t="s">
        <v>79</v>
      </c>
      <c r="J1334" s="18" t="s">
        <v>80</v>
      </c>
      <c r="K1334" s="18">
        <v>5</v>
      </c>
      <c r="L1334" s="18">
        <v>30</v>
      </c>
      <c r="M1334" s="18" t="s">
        <v>65</v>
      </c>
      <c r="N1334" s="18" t="s">
        <v>66</v>
      </c>
      <c r="O1334" s="18" t="s">
        <v>67</v>
      </c>
      <c r="P1334" s="19">
        <v>34803.566811999997</v>
      </c>
      <c r="Q1334" s="19">
        <v>10031432.623199999</v>
      </c>
      <c r="R1334" s="20">
        <v>7.8370999999999996E-2</v>
      </c>
      <c r="S1334" s="20">
        <v>7.2397530000000003</v>
      </c>
      <c r="T1334" s="20">
        <v>0.30199999999999999</v>
      </c>
      <c r="U1334" s="20">
        <v>0.30499999999999999</v>
      </c>
      <c r="V1334" s="20">
        <f t="shared" si="40"/>
        <v>5.0980640519931999</v>
      </c>
      <c r="W1334" s="20">
        <f t="shared" si="41"/>
        <v>468.92461533165908</v>
      </c>
    </row>
    <row r="1335" spans="1:23" x14ac:dyDescent="0.25">
      <c r="A1335" s="18">
        <v>14511</v>
      </c>
      <c r="B1335" s="18">
        <v>14511</v>
      </c>
      <c r="C1335" s="18">
        <v>3200</v>
      </c>
      <c r="D1335" s="18">
        <v>3200</v>
      </c>
      <c r="E1335" s="18" t="s">
        <v>116</v>
      </c>
      <c r="F1335" s="18" t="s">
        <v>117</v>
      </c>
      <c r="G1335" s="19">
        <v>18.356453972299999</v>
      </c>
      <c r="H1335" s="19">
        <v>7.4285899999999998</v>
      </c>
      <c r="I1335" s="18" t="s">
        <v>79</v>
      </c>
      <c r="J1335" s="18" t="s">
        <v>80</v>
      </c>
      <c r="K1335" s="18">
        <v>5</v>
      </c>
      <c r="L1335" s="18">
        <v>30</v>
      </c>
      <c r="M1335" s="18" t="s">
        <v>65</v>
      </c>
      <c r="N1335" s="18" t="s">
        <v>66</v>
      </c>
      <c r="O1335" s="18" t="s">
        <v>67</v>
      </c>
      <c r="P1335" s="19">
        <v>5827.0176408899997</v>
      </c>
      <c r="Q1335" s="19">
        <v>799603.93660500005</v>
      </c>
      <c r="R1335" s="20">
        <v>7.8370999999999996E-2</v>
      </c>
      <c r="S1335" s="20">
        <v>7.2397530000000003</v>
      </c>
      <c r="T1335" s="20">
        <v>0.30199999999999999</v>
      </c>
      <c r="U1335" s="20">
        <v>0.30499999999999999</v>
      </c>
      <c r="V1335" s="20">
        <f t="shared" si="40"/>
        <v>0.40636584676921994</v>
      </c>
      <c r="W1335" s="20">
        <f t="shared" si="41"/>
        <v>37.377903933097656</v>
      </c>
    </row>
    <row r="1336" spans="1:23" x14ac:dyDescent="0.25">
      <c r="A1336" s="18">
        <v>14512</v>
      </c>
      <c r="B1336" s="18">
        <v>14512</v>
      </c>
      <c r="C1336" s="18">
        <v>3200</v>
      </c>
      <c r="D1336" s="18">
        <v>3200</v>
      </c>
      <c r="E1336" s="18" t="s">
        <v>116</v>
      </c>
      <c r="F1336" s="18" t="s">
        <v>117</v>
      </c>
      <c r="G1336" s="19">
        <v>105.187949495</v>
      </c>
      <c r="H1336" s="19">
        <v>42.568100000000001</v>
      </c>
      <c r="I1336" s="18" t="s">
        <v>79</v>
      </c>
      <c r="J1336" s="18" t="s">
        <v>80</v>
      </c>
      <c r="K1336" s="18">
        <v>5</v>
      </c>
      <c r="L1336" s="18">
        <v>30</v>
      </c>
      <c r="M1336" s="18" t="s">
        <v>65</v>
      </c>
      <c r="N1336" s="18" t="s">
        <v>66</v>
      </c>
      <c r="O1336" s="18" t="s">
        <v>67</v>
      </c>
      <c r="P1336" s="19">
        <v>25425.289988699999</v>
      </c>
      <c r="Q1336" s="19">
        <v>4581968.7520500002</v>
      </c>
      <c r="R1336" s="20">
        <v>7.8370999999999996E-2</v>
      </c>
      <c r="S1336" s="20">
        <v>7.2397530000000003</v>
      </c>
      <c r="T1336" s="20">
        <v>0.30199999999999999</v>
      </c>
      <c r="U1336" s="20">
        <v>0.30499999999999999</v>
      </c>
      <c r="V1336" s="20">
        <f t="shared" si="40"/>
        <v>2.3286009864397998</v>
      </c>
      <c r="W1336" s="20">
        <f t="shared" si="41"/>
        <v>214.18685812711354</v>
      </c>
    </row>
    <row r="1337" spans="1:23" x14ac:dyDescent="0.25">
      <c r="A1337" s="18">
        <v>14513</v>
      </c>
      <c r="B1337" s="18">
        <v>14513</v>
      </c>
      <c r="C1337" s="18">
        <v>3200</v>
      </c>
      <c r="D1337" s="18">
        <v>3200</v>
      </c>
      <c r="E1337" s="18" t="s">
        <v>116</v>
      </c>
      <c r="F1337" s="18" t="s">
        <v>117</v>
      </c>
      <c r="G1337" s="19">
        <v>12.667159336799999</v>
      </c>
      <c r="H1337" s="19">
        <v>5.12622</v>
      </c>
      <c r="I1337" s="18" t="s">
        <v>79</v>
      </c>
      <c r="J1337" s="18" t="s">
        <v>80</v>
      </c>
      <c r="K1337" s="18">
        <v>5</v>
      </c>
      <c r="L1337" s="18">
        <v>30</v>
      </c>
      <c r="M1337" s="18" t="s">
        <v>65</v>
      </c>
      <c r="N1337" s="18" t="s">
        <v>66</v>
      </c>
      <c r="O1337" s="18" t="s">
        <v>67</v>
      </c>
      <c r="P1337" s="19">
        <v>3716.5965148400001</v>
      </c>
      <c r="Q1337" s="19">
        <v>551779.25358500006</v>
      </c>
      <c r="R1337" s="20">
        <v>7.8370999999999996E-2</v>
      </c>
      <c r="S1337" s="20">
        <v>7.2397530000000003</v>
      </c>
      <c r="T1337" s="20">
        <v>0.30199999999999999</v>
      </c>
      <c r="U1337" s="20">
        <v>0.30499999999999999</v>
      </c>
      <c r="V1337" s="20">
        <f t="shared" si="40"/>
        <v>0.28041939735875998</v>
      </c>
      <c r="W1337" s="20">
        <f t="shared" si="41"/>
        <v>25.793233803443702</v>
      </c>
    </row>
    <row r="1338" spans="1:23" x14ac:dyDescent="0.25">
      <c r="A1338" s="18">
        <v>14514</v>
      </c>
      <c r="B1338" s="18">
        <v>14514</v>
      </c>
      <c r="C1338" s="18">
        <v>3200</v>
      </c>
      <c r="D1338" s="18">
        <v>3200</v>
      </c>
      <c r="E1338" s="18" t="s">
        <v>116</v>
      </c>
      <c r="F1338" s="18" t="s">
        <v>117</v>
      </c>
      <c r="G1338" s="19">
        <v>30.637560866600001</v>
      </c>
      <c r="H1338" s="19">
        <v>12.3986</v>
      </c>
      <c r="I1338" s="18" t="s">
        <v>79</v>
      </c>
      <c r="J1338" s="18" t="s">
        <v>80</v>
      </c>
      <c r="K1338" s="18">
        <v>5</v>
      </c>
      <c r="L1338" s="18">
        <v>30</v>
      </c>
      <c r="M1338" s="18" t="s">
        <v>65</v>
      </c>
      <c r="N1338" s="18" t="s">
        <v>66</v>
      </c>
      <c r="O1338" s="18" t="s">
        <v>67</v>
      </c>
      <c r="P1338" s="19">
        <v>9576.0743012099992</v>
      </c>
      <c r="Q1338" s="19">
        <v>1334566.8130600001</v>
      </c>
      <c r="R1338" s="20">
        <v>7.8370999999999996E-2</v>
      </c>
      <c r="S1338" s="20">
        <v>7.2397530000000003</v>
      </c>
      <c r="T1338" s="20">
        <v>0.30199999999999999</v>
      </c>
      <c r="U1338" s="20">
        <v>0.30499999999999999</v>
      </c>
      <c r="V1338" s="20">
        <f t="shared" si="40"/>
        <v>0.6782400950587999</v>
      </c>
      <c r="W1338" s="20">
        <f t="shared" si="41"/>
        <v>62.385147074331009</v>
      </c>
    </row>
    <row r="1339" spans="1:23" x14ac:dyDescent="0.25">
      <c r="A1339" s="18">
        <v>14515</v>
      </c>
      <c r="B1339" s="18">
        <v>14515</v>
      </c>
      <c r="C1339" s="18">
        <v>3200</v>
      </c>
      <c r="D1339" s="18">
        <v>3200</v>
      </c>
      <c r="E1339" s="18" t="s">
        <v>116</v>
      </c>
      <c r="F1339" s="18" t="s">
        <v>117</v>
      </c>
      <c r="G1339" s="19">
        <v>185.767658302</v>
      </c>
      <c r="H1339" s="19">
        <v>75.177499999999995</v>
      </c>
      <c r="I1339" s="18" t="s">
        <v>79</v>
      </c>
      <c r="J1339" s="18" t="s">
        <v>80</v>
      </c>
      <c r="K1339" s="18">
        <v>5</v>
      </c>
      <c r="L1339" s="18">
        <v>30</v>
      </c>
      <c r="M1339" s="18" t="s">
        <v>65</v>
      </c>
      <c r="N1339" s="18" t="s">
        <v>66</v>
      </c>
      <c r="O1339" s="18" t="s">
        <v>67</v>
      </c>
      <c r="P1339" s="19">
        <v>12276.109966800001</v>
      </c>
      <c r="Q1339" s="19">
        <v>8092006.82754</v>
      </c>
      <c r="R1339" s="20">
        <v>7.8370999999999996E-2</v>
      </c>
      <c r="S1339" s="20">
        <v>7.2397530000000003</v>
      </c>
      <c r="T1339" s="20">
        <v>0.30199999999999999</v>
      </c>
      <c r="U1339" s="20">
        <v>0.30499999999999999</v>
      </c>
      <c r="V1339" s="20">
        <f t="shared" si="40"/>
        <v>4.1124316250449988</v>
      </c>
      <c r="W1339" s="20">
        <f t="shared" si="41"/>
        <v>378.26523915446256</v>
      </c>
    </row>
    <row r="1340" spans="1:23" x14ac:dyDescent="0.25">
      <c r="A1340" s="18">
        <v>14516</v>
      </c>
      <c r="B1340" s="18">
        <v>14516</v>
      </c>
      <c r="C1340" s="18">
        <v>3200</v>
      </c>
      <c r="D1340" s="18">
        <v>3200</v>
      </c>
      <c r="E1340" s="18" t="s">
        <v>116</v>
      </c>
      <c r="F1340" s="18" t="s">
        <v>117</v>
      </c>
      <c r="G1340" s="19">
        <v>345.01299948899998</v>
      </c>
      <c r="H1340" s="19">
        <v>139.62200000000001</v>
      </c>
      <c r="I1340" s="18" t="s">
        <v>79</v>
      </c>
      <c r="J1340" s="18" t="s">
        <v>80</v>
      </c>
      <c r="K1340" s="18">
        <v>5</v>
      </c>
      <c r="L1340" s="18">
        <v>30</v>
      </c>
      <c r="M1340" s="18" t="s">
        <v>65</v>
      </c>
      <c r="N1340" s="18" t="s">
        <v>66</v>
      </c>
      <c r="O1340" s="18" t="s">
        <v>67</v>
      </c>
      <c r="P1340" s="19">
        <v>28188.764031399998</v>
      </c>
      <c r="Q1340" s="19">
        <v>15028706.1427</v>
      </c>
      <c r="R1340" s="20">
        <v>7.8370999999999996E-2</v>
      </c>
      <c r="S1340" s="20">
        <v>7.2397530000000003</v>
      </c>
      <c r="T1340" s="20">
        <v>0.30199999999999999</v>
      </c>
      <c r="U1340" s="20">
        <v>0.30499999999999999</v>
      </c>
      <c r="V1340" s="20">
        <f t="shared" si="40"/>
        <v>7.6377364018759994</v>
      </c>
      <c r="W1340" s="20">
        <f t="shared" si="41"/>
        <v>702.52601138937018</v>
      </c>
    </row>
    <row r="1341" spans="1:23" x14ac:dyDescent="0.25">
      <c r="A1341" s="18">
        <v>14517</v>
      </c>
      <c r="B1341" s="18">
        <v>14517</v>
      </c>
      <c r="C1341" s="18">
        <v>3200</v>
      </c>
      <c r="D1341" s="18">
        <v>3200</v>
      </c>
      <c r="E1341" s="18" t="s">
        <v>116</v>
      </c>
      <c r="F1341" s="18" t="s">
        <v>117</v>
      </c>
      <c r="G1341" s="19">
        <v>96.5934588099</v>
      </c>
      <c r="H1341" s="19">
        <v>39.090000000000003</v>
      </c>
      <c r="I1341" s="18" t="s">
        <v>79</v>
      </c>
      <c r="J1341" s="18" t="s">
        <v>80</v>
      </c>
      <c r="K1341" s="18">
        <v>5</v>
      </c>
      <c r="L1341" s="18">
        <v>30</v>
      </c>
      <c r="M1341" s="18" t="s">
        <v>65</v>
      </c>
      <c r="N1341" s="18" t="s">
        <v>66</v>
      </c>
      <c r="O1341" s="18" t="s">
        <v>67</v>
      </c>
      <c r="P1341" s="19">
        <v>25935.071544099999</v>
      </c>
      <c r="Q1341" s="19">
        <v>4207594.2353400001</v>
      </c>
      <c r="R1341" s="20">
        <v>7.8370999999999996E-2</v>
      </c>
      <c r="S1341" s="20">
        <v>7.2397530000000003</v>
      </c>
      <c r="T1341" s="20">
        <v>0.30199999999999999</v>
      </c>
      <c r="U1341" s="20">
        <v>0.30499999999999999</v>
      </c>
      <c r="V1341" s="20">
        <f t="shared" si="40"/>
        <v>2.1383386282200001</v>
      </c>
      <c r="W1341" s="20">
        <f t="shared" si="41"/>
        <v>196.68635161515004</v>
      </c>
    </row>
    <row r="1342" spans="1:23" x14ac:dyDescent="0.25">
      <c r="A1342" s="18">
        <v>14518</v>
      </c>
      <c r="B1342" s="18">
        <v>14518</v>
      </c>
      <c r="C1342" s="18">
        <v>3200</v>
      </c>
      <c r="D1342" s="18">
        <v>3200</v>
      </c>
      <c r="E1342" s="18" t="s">
        <v>116</v>
      </c>
      <c r="F1342" s="18" t="s">
        <v>117</v>
      </c>
      <c r="G1342" s="19">
        <v>137.25056167700001</v>
      </c>
      <c r="H1342" s="19">
        <v>55.543300000000002</v>
      </c>
      <c r="I1342" s="18" t="s">
        <v>79</v>
      </c>
      <c r="J1342" s="18" t="s">
        <v>80</v>
      </c>
      <c r="K1342" s="18">
        <v>5</v>
      </c>
      <c r="L1342" s="18">
        <v>30</v>
      </c>
      <c r="M1342" s="18" t="s">
        <v>65</v>
      </c>
      <c r="N1342" s="18" t="s">
        <v>66</v>
      </c>
      <c r="O1342" s="18" t="s">
        <v>67</v>
      </c>
      <c r="P1342" s="19">
        <v>27447.169672600001</v>
      </c>
      <c r="Q1342" s="19">
        <v>5978610.5521299997</v>
      </c>
      <c r="R1342" s="20">
        <v>7.8370999999999996E-2</v>
      </c>
      <c r="S1342" s="20">
        <v>7.2397530000000003</v>
      </c>
      <c r="T1342" s="20">
        <v>0.30199999999999999</v>
      </c>
      <c r="U1342" s="20">
        <v>0.30499999999999999</v>
      </c>
      <c r="V1342" s="20">
        <f t="shared" si="40"/>
        <v>3.0383828070813999</v>
      </c>
      <c r="W1342" s="20">
        <f t="shared" si="41"/>
        <v>279.47324209940552</v>
      </c>
    </row>
    <row r="1343" spans="1:23" x14ac:dyDescent="0.25">
      <c r="A1343" s="18">
        <v>14519</v>
      </c>
      <c r="B1343" s="18">
        <v>14519</v>
      </c>
      <c r="C1343" s="18">
        <v>3200</v>
      </c>
      <c r="D1343" s="18">
        <v>3200</v>
      </c>
      <c r="E1343" s="18" t="s">
        <v>116</v>
      </c>
      <c r="F1343" s="18" t="s">
        <v>117</v>
      </c>
      <c r="G1343" s="19">
        <v>14.7946196082</v>
      </c>
      <c r="H1343" s="19">
        <v>5.9871699999999999</v>
      </c>
      <c r="I1343" s="18" t="s">
        <v>79</v>
      </c>
      <c r="J1343" s="18" t="s">
        <v>80</v>
      </c>
      <c r="K1343" s="18">
        <v>5</v>
      </c>
      <c r="L1343" s="18">
        <v>30</v>
      </c>
      <c r="M1343" s="18" t="s">
        <v>65</v>
      </c>
      <c r="N1343" s="18" t="s">
        <v>66</v>
      </c>
      <c r="O1343" s="18" t="s">
        <v>67</v>
      </c>
      <c r="P1343" s="19">
        <v>4129.08506493</v>
      </c>
      <c r="Q1343" s="19">
        <v>644451.05232000002</v>
      </c>
      <c r="R1343" s="20">
        <v>7.8370999999999996E-2</v>
      </c>
      <c r="S1343" s="20">
        <v>7.2397530000000003</v>
      </c>
      <c r="T1343" s="20">
        <v>0.30199999999999999</v>
      </c>
      <c r="U1343" s="20">
        <v>0.30499999999999999</v>
      </c>
      <c r="V1343" s="20">
        <f t="shared" si="40"/>
        <v>0.32751590904885997</v>
      </c>
      <c r="W1343" s="20">
        <f t="shared" si="41"/>
        <v>30.125214218461952</v>
      </c>
    </row>
    <row r="1344" spans="1:23" x14ac:dyDescent="0.25">
      <c r="A1344" s="18">
        <v>14520</v>
      </c>
      <c r="B1344" s="18">
        <v>14520</v>
      </c>
      <c r="C1344" s="18">
        <v>3200</v>
      </c>
      <c r="D1344" s="18">
        <v>3200</v>
      </c>
      <c r="E1344" s="18" t="s">
        <v>116</v>
      </c>
      <c r="F1344" s="18" t="s">
        <v>117</v>
      </c>
      <c r="G1344" s="19">
        <v>4.5874353237200003</v>
      </c>
      <c r="H1344" s="19">
        <v>1.8564700000000001</v>
      </c>
      <c r="I1344" s="18" t="s">
        <v>79</v>
      </c>
      <c r="J1344" s="18" t="s">
        <v>80</v>
      </c>
      <c r="K1344" s="18">
        <v>5</v>
      </c>
      <c r="L1344" s="18">
        <v>30</v>
      </c>
      <c r="M1344" s="18" t="s">
        <v>65</v>
      </c>
      <c r="N1344" s="18" t="s">
        <v>66</v>
      </c>
      <c r="O1344" s="18" t="s">
        <v>67</v>
      </c>
      <c r="P1344" s="19">
        <v>1927.15626606</v>
      </c>
      <c r="Q1344" s="19">
        <v>199827.883386</v>
      </c>
      <c r="R1344" s="20">
        <v>7.8370999999999996E-2</v>
      </c>
      <c r="S1344" s="20">
        <v>7.2397530000000003</v>
      </c>
      <c r="T1344" s="20">
        <v>0.30199999999999999</v>
      </c>
      <c r="U1344" s="20">
        <v>0.30499999999999999</v>
      </c>
      <c r="V1344" s="20">
        <f t="shared" si="40"/>
        <v>0.10155440043825999</v>
      </c>
      <c r="W1344" s="20">
        <f t="shared" si="41"/>
        <v>9.3410670550774508</v>
      </c>
    </row>
    <row r="1345" spans="1:23" x14ac:dyDescent="0.25">
      <c r="A1345" s="18">
        <v>14521</v>
      </c>
      <c r="B1345" s="18">
        <v>14521</v>
      </c>
      <c r="C1345" s="18">
        <v>3200</v>
      </c>
      <c r="D1345" s="18">
        <v>3200</v>
      </c>
      <c r="E1345" s="18" t="s">
        <v>116</v>
      </c>
      <c r="F1345" s="18" t="s">
        <v>117</v>
      </c>
      <c r="G1345" s="19">
        <v>14.593316036099999</v>
      </c>
      <c r="H1345" s="19">
        <v>5.90571</v>
      </c>
      <c r="I1345" s="18" t="s">
        <v>79</v>
      </c>
      <c r="J1345" s="18" t="s">
        <v>80</v>
      </c>
      <c r="K1345" s="18">
        <v>5</v>
      </c>
      <c r="L1345" s="18">
        <v>30</v>
      </c>
      <c r="M1345" s="18" t="s">
        <v>65</v>
      </c>
      <c r="N1345" s="18" t="s">
        <v>66</v>
      </c>
      <c r="O1345" s="18" t="s">
        <v>67</v>
      </c>
      <c r="P1345" s="19">
        <v>4471.65526168</v>
      </c>
      <c r="Q1345" s="19">
        <v>635682.30379499996</v>
      </c>
      <c r="R1345" s="20">
        <v>7.8370999999999996E-2</v>
      </c>
      <c r="S1345" s="20">
        <v>7.2397530000000003</v>
      </c>
      <c r="T1345" s="20">
        <v>0.30199999999999999</v>
      </c>
      <c r="U1345" s="20">
        <v>0.30499999999999999</v>
      </c>
      <c r="V1345" s="20">
        <f t="shared" si="40"/>
        <v>0.32305980609017992</v>
      </c>
      <c r="W1345" s="20">
        <f t="shared" si="41"/>
        <v>29.715337774292855</v>
      </c>
    </row>
    <row r="1346" spans="1:23" x14ac:dyDescent="0.25">
      <c r="A1346" s="18">
        <v>14522</v>
      </c>
      <c r="B1346" s="18">
        <v>14522</v>
      </c>
      <c r="C1346" s="18">
        <v>3200</v>
      </c>
      <c r="D1346" s="18">
        <v>3200</v>
      </c>
      <c r="E1346" s="18" t="s">
        <v>116</v>
      </c>
      <c r="F1346" s="18" t="s">
        <v>117</v>
      </c>
      <c r="G1346" s="19">
        <v>7.9103510039199998</v>
      </c>
      <c r="H1346" s="19">
        <v>3.2012100000000001</v>
      </c>
      <c r="I1346" s="18" t="s">
        <v>79</v>
      </c>
      <c r="J1346" s="18" t="s">
        <v>80</v>
      </c>
      <c r="K1346" s="18">
        <v>5</v>
      </c>
      <c r="L1346" s="18">
        <v>30</v>
      </c>
      <c r="M1346" s="18" t="s">
        <v>65</v>
      </c>
      <c r="N1346" s="18" t="s">
        <v>66</v>
      </c>
      <c r="O1346" s="18" t="s">
        <v>67</v>
      </c>
      <c r="P1346" s="19">
        <v>4719.38995866</v>
      </c>
      <c r="Q1346" s="19">
        <v>344573.51143299998</v>
      </c>
      <c r="R1346" s="20">
        <v>7.8370999999999996E-2</v>
      </c>
      <c r="S1346" s="20">
        <v>7.2397530000000003</v>
      </c>
      <c r="T1346" s="20">
        <v>0.30199999999999999</v>
      </c>
      <c r="U1346" s="20">
        <v>0.30499999999999999</v>
      </c>
      <c r="V1346" s="20">
        <f t="shared" si="40"/>
        <v>0.17511565617917998</v>
      </c>
      <c r="W1346" s="20">
        <f t="shared" si="41"/>
        <v>16.10729894228535</v>
      </c>
    </row>
    <row r="1347" spans="1:23" x14ac:dyDescent="0.25">
      <c r="A1347" s="18">
        <v>14523</v>
      </c>
      <c r="B1347" s="18">
        <v>14523</v>
      </c>
      <c r="C1347" s="18">
        <v>3200</v>
      </c>
      <c r="D1347" s="18">
        <v>3200</v>
      </c>
      <c r="E1347" s="18" t="s">
        <v>116</v>
      </c>
      <c r="F1347" s="18" t="s">
        <v>117</v>
      </c>
      <c r="G1347" s="19">
        <v>44.0130870634</v>
      </c>
      <c r="H1347" s="19">
        <v>17.811499999999999</v>
      </c>
      <c r="I1347" s="18" t="s">
        <v>79</v>
      </c>
      <c r="J1347" s="18" t="s">
        <v>80</v>
      </c>
      <c r="K1347" s="18">
        <v>5</v>
      </c>
      <c r="L1347" s="18">
        <v>30</v>
      </c>
      <c r="M1347" s="18" t="s">
        <v>65</v>
      </c>
      <c r="N1347" s="18" t="s">
        <v>66</v>
      </c>
      <c r="O1347" s="18" t="s">
        <v>67</v>
      </c>
      <c r="P1347" s="19">
        <v>8272.0429251400001</v>
      </c>
      <c r="Q1347" s="19">
        <v>1917202.40365</v>
      </c>
      <c r="R1347" s="20">
        <v>7.8370999999999996E-2</v>
      </c>
      <c r="S1347" s="20">
        <v>7.2397530000000003</v>
      </c>
      <c r="T1347" s="20">
        <v>0.30199999999999999</v>
      </c>
      <c r="U1347" s="20">
        <v>0.30499999999999999</v>
      </c>
      <c r="V1347" s="20">
        <f t="shared" ref="V1347:V1410" si="42">H1347*R1347*(1-T1347)</f>
        <v>0.97434173641699984</v>
      </c>
      <c r="W1347" s="20">
        <f t="shared" ref="W1347:W1410" si="43">H1347*S1347*(1-U1347)</f>
        <v>89.620848088852512</v>
      </c>
    </row>
    <row r="1348" spans="1:23" x14ac:dyDescent="0.25">
      <c r="A1348" s="18">
        <v>14524</v>
      </c>
      <c r="B1348" s="18">
        <v>14524</v>
      </c>
      <c r="C1348" s="18">
        <v>3200</v>
      </c>
      <c r="D1348" s="18">
        <v>3200</v>
      </c>
      <c r="E1348" s="18" t="s">
        <v>116</v>
      </c>
      <c r="F1348" s="18" t="s">
        <v>117</v>
      </c>
      <c r="G1348" s="19">
        <v>13.637805692800001</v>
      </c>
      <c r="H1348" s="19">
        <v>5.5190200000000003</v>
      </c>
      <c r="I1348" s="18" t="s">
        <v>79</v>
      </c>
      <c r="J1348" s="18" t="s">
        <v>80</v>
      </c>
      <c r="K1348" s="18">
        <v>5</v>
      </c>
      <c r="L1348" s="18">
        <v>30</v>
      </c>
      <c r="M1348" s="18" t="s">
        <v>65</v>
      </c>
      <c r="N1348" s="18" t="s">
        <v>66</v>
      </c>
      <c r="O1348" s="18" t="s">
        <v>67</v>
      </c>
      <c r="P1348" s="19">
        <v>4693.4391592600005</v>
      </c>
      <c r="Q1348" s="19">
        <v>594060.43972799997</v>
      </c>
      <c r="R1348" s="20">
        <v>7.8370999999999996E-2</v>
      </c>
      <c r="S1348" s="20">
        <v>7.2397530000000003</v>
      </c>
      <c r="T1348" s="20">
        <v>0.30199999999999999</v>
      </c>
      <c r="U1348" s="20">
        <v>0.30499999999999999</v>
      </c>
      <c r="V1348" s="20">
        <f t="shared" si="42"/>
        <v>0.30190671926115997</v>
      </c>
      <c r="W1348" s="20">
        <f t="shared" si="43"/>
        <v>27.769657413431702</v>
      </c>
    </row>
    <row r="1349" spans="1:23" x14ac:dyDescent="0.25">
      <c r="A1349" s="18">
        <v>14525</v>
      </c>
      <c r="B1349" s="18">
        <v>14525</v>
      </c>
      <c r="C1349" s="18">
        <v>3200</v>
      </c>
      <c r="D1349" s="18">
        <v>3200</v>
      </c>
      <c r="E1349" s="18" t="s">
        <v>116</v>
      </c>
      <c r="F1349" s="18" t="s">
        <v>117</v>
      </c>
      <c r="G1349" s="19">
        <v>21.407782438000002</v>
      </c>
      <c r="H1349" s="19">
        <v>8.6634200000000003</v>
      </c>
      <c r="I1349" s="18" t="s">
        <v>79</v>
      </c>
      <c r="J1349" s="18" t="s">
        <v>80</v>
      </c>
      <c r="K1349" s="18">
        <v>5</v>
      </c>
      <c r="L1349" s="18">
        <v>30</v>
      </c>
      <c r="M1349" s="18" t="s">
        <v>65</v>
      </c>
      <c r="N1349" s="18" t="s">
        <v>66</v>
      </c>
      <c r="O1349" s="18" t="s">
        <v>67</v>
      </c>
      <c r="P1349" s="19">
        <v>4752.6245865999999</v>
      </c>
      <c r="Q1349" s="19">
        <v>932519.27291199996</v>
      </c>
      <c r="R1349" s="20">
        <v>7.8370999999999996E-2</v>
      </c>
      <c r="S1349" s="20">
        <v>7.2397530000000003</v>
      </c>
      <c r="T1349" s="20">
        <v>0.30199999999999999</v>
      </c>
      <c r="U1349" s="20">
        <v>0.30499999999999999</v>
      </c>
      <c r="V1349" s="20">
        <f t="shared" si="42"/>
        <v>0.47391470039635991</v>
      </c>
      <c r="W1349" s="20">
        <f t="shared" si="43"/>
        <v>43.591109550005712</v>
      </c>
    </row>
    <row r="1350" spans="1:23" x14ac:dyDescent="0.25">
      <c r="A1350" s="18">
        <v>14526</v>
      </c>
      <c r="B1350" s="18">
        <v>14526</v>
      </c>
      <c r="C1350" s="18">
        <v>3200</v>
      </c>
      <c r="D1350" s="18">
        <v>3200</v>
      </c>
      <c r="E1350" s="18" t="s">
        <v>116</v>
      </c>
      <c r="F1350" s="18" t="s">
        <v>117</v>
      </c>
      <c r="G1350" s="19">
        <v>3.31983474977</v>
      </c>
      <c r="H1350" s="19">
        <v>1.3434900000000001</v>
      </c>
      <c r="I1350" s="18" t="s">
        <v>79</v>
      </c>
      <c r="J1350" s="18" t="s">
        <v>80</v>
      </c>
      <c r="K1350" s="18">
        <v>5</v>
      </c>
      <c r="L1350" s="18">
        <v>30</v>
      </c>
      <c r="M1350" s="18" t="s">
        <v>65</v>
      </c>
      <c r="N1350" s="18" t="s">
        <v>66</v>
      </c>
      <c r="O1350" s="18" t="s">
        <v>67</v>
      </c>
      <c r="P1350" s="19">
        <v>1438.8571522100001</v>
      </c>
      <c r="Q1350" s="19">
        <v>144611.42325299999</v>
      </c>
      <c r="R1350" s="20">
        <v>7.8370999999999996E-2</v>
      </c>
      <c r="S1350" s="20">
        <v>7.2397530000000003</v>
      </c>
      <c r="T1350" s="20">
        <v>0.30199999999999999</v>
      </c>
      <c r="U1350" s="20">
        <v>0.30499999999999999</v>
      </c>
      <c r="V1350" s="20">
        <f t="shared" si="42"/>
        <v>7.3492877043420002E-2</v>
      </c>
      <c r="W1350" s="20">
        <f t="shared" si="43"/>
        <v>6.7599423517891521</v>
      </c>
    </row>
    <row r="1351" spans="1:23" x14ac:dyDescent="0.25">
      <c r="A1351" s="18">
        <v>14527</v>
      </c>
      <c r="B1351" s="18">
        <v>14527</v>
      </c>
      <c r="C1351" s="18">
        <v>3200</v>
      </c>
      <c r="D1351" s="18">
        <v>3200</v>
      </c>
      <c r="E1351" s="18" t="s">
        <v>116</v>
      </c>
      <c r="F1351" s="18" t="s">
        <v>117</v>
      </c>
      <c r="G1351" s="19">
        <v>15.0754804638</v>
      </c>
      <c r="H1351" s="19">
        <v>6.1008300000000002</v>
      </c>
      <c r="I1351" s="18" t="s">
        <v>79</v>
      </c>
      <c r="J1351" s="18" t="s">
        <v>80</v>
      </c>
      <c r="K1351" s="18">
        <v>5</v>
      </c>
      <c r="L1351" s="18">
        <v>30</v>
      </c>
      <c r="M1351" s="18" t="s">
        <v>65</v>
      </c>
      <c r="N1351" s="18" t="s">
        <v>66</v>
      </c>
      <c r="O1351" s="18" t="s">
        <v>67</v>
      </c>
      <c r="P1351" s="19">
        <v>10908.8900724</v>
      </c>
      <c r="Q1351" s="19">
        <v>656685.30226300005</v>
      </c>
      <c r="R1351" s="20">
        <v>7.8370999999999996E-2</v>
      </c>
      <c r="S1351" s="20">
        <v>7.2397530000000003</v>
      </c>
      <c r="T1351" s="20">
        <v>0.30199999999999999</v>
      </c>
      <c r="U1351" s="20">
        <v>0.30499999999999999</v>
      </c>
      <c r="V1351" s="20">
        <f t="shared" si="42"/>
        <v>0.33373344725513998</v>
      </c>
      <c r="W1351" s="20">
        <f t="shared" si="43"/>
        <v>30.697109095018057</v>
      </c>
    </row>
    <row r="1352" spans="1:23" x14ac:dyDescent="0.25">
      <c r="A1352" s="18">
        <v>14528</v>
      </c>
      <c r="B1352" s="18">
        <v>14528</v>
      </c>
      <c r="C1352" s="18">
        <v>3200</v>
      </c>
      <c r="D1352" s="18">
        <v>3200</v>
      </c>
      <c r="E1352" s="18" t="s">
        <v>116</v>
      </c>
      <c r="F1352" s="18" t="s">
        <v>117</v>
      </c>
      <c r="G1352" s="19">
        <v>7.9667722044099998</v>
      </c>
      <c r="H1352" s="19">
        <v>3.22404</v>
      </c>
      <c r="I1352" s="18" t="s">
        <v>79</v>
      </c>
      <c r="J1352" s="18" t="s">
        <v>80</v>
      </c>
      <c r="K1352" s="18">
        <v>5</v>
      </c>
      <c r="L1352" s="18">
        <v>30</v>
      </c>
      <c r="M1352" s="18" t="s">
        <v>65</v>
      </c>
      <c r="N1352" s="18" t="s">
        <v>66</v>
      </c>
      <c r="O1352" s="18" t="s">
        <v>67</v>
      </c>
      <c r="P1352" s="19">
        <v>4676.6947088699999</v>
      </c>
      <c r="Q1352" s="19">
        <v>347031.20909700001</v>
      </c>
      <c r="R1352" s="20">
        <v>7.8370999999999996E-2</v>
      </c>
      <c r="S1352" s="20">
        <v>7.2397530000000003</v>
      </c>
      <c r="T1352" s="20">
        <v>0.30199999999999999</v>
      </c>
      <c r="U1352" s="20">
        <v>0.30499999999999999</v>
      </c>
      <c r="V1352" s="20">
        <f t="shared" si="42"/>
        <v>0.17636452471031996</v>
      </c>
      <c r="W1352" s="20">
        <f t="shared" si="43"/>
        <v>16.222171017173402</v>
      </c>
    </row>
    <row r="1353" spans="1:23" x14ac:dyDescent="0.25">
      <c r="A1353" s="18">
        <v>14529</v>
      </c>
      <c r="B1353" s="18">
        <v>14529</v>
      </c>
      <c r="C1353" s="18">
        <v>3200</v>
      </c>
      <c r="D1353" s="18">
        <v>3200</v>
      </c>
      <c r="E1353" s="18" t="s">
        <v>116</v>
      </c>
      <c r="F1353" s="18" t="s">
        <v>117</v>
      </c>
      <c r="G1353" s="19">
        <v>20.578119821800001</v>
      </c>
      <c r="H1353" s="19">
        <v>8.3276699999999995</v>
      </c>
      <c r="I1353" s="18" t="s">
        <v>79</v>
      </c>
      <c r="J1353" s="18" t="s">
        <v>80</v>
      </c>
      <c r="K1353" s="18">
        <v>5</v>
      </c>
      <c r="L1353" s="18">
        <v>30</v>
      </c>
      <c r="M1353" s="18" t="s">
        <v>65</v>
      </c>
      <c r="N1353" s="18" t="s">
        <v>66</v>
      </c>
      <c r="O1353" s="18" t="s">
        <v>67</v>
      </c>
      <c r="P1353" s="19">
        <v>5730.2600253000001</v>
      </c>
      <c r="Q1353" s="19">
        <v>896379.31391200004</v>
      </c>
      <c r="R1353" s="20">
        <v>7.8370999999999996E-2</v>
      </c>
      <c r="S1353" s="20">
        <v>7.2397530000000003</v>
      </c>
      <c r="T1353" s="20">
        <v>0.30199999999999999</v>
      </c>
      <c r="U1353" s="20">
        <v>0.30499999999999999</v>
      </c>
      <c r="V1353" s="20">
        <f t="shared" si="42"/>
        <v>0.45554818224785992</v>
      </c>
      <c r="W1353" s="20">
        <f t="shared" si="43"/>
        <v>41.901740336529457</v>
      </c>
    </row>
    <row r="1354" spans="1:23" x14ac:dyDescent="0.25">
      <c r="A1354" s="18">
        <v>14530</v>
      </c>
      <c r="B1354" s="18">
        <v>14530</v>
      </c>
      <c r="C1354" s="18">
        <v>3200</v>
      </c>
      <c r="D1354" s="18">
        <v>3200</v>
      </c>
      <c r="E1354" s="18" t="s">
        <v>116</v>
      </c>
      <c r="F1354" s="18" t="s">
        <v>117</v>
      </c>
      <c r="G1354" s="19">
        <v>9.6778386156800007</v>
      </c>
      <c r="H1354" s="19">
        <v>3.91648</v>
      </c>
      <c r="I1354" s="18" t="s">
        <v>79</v>
      </c>
      <c r="J1354" s="18" t="s">
        <v>80</v>
      </c>
      <c r="K1354" s="18">
        <v>5</v>
      </c>
      <c r="L1354" s="18">
        <v>30</v>
      </c>
      <c r="M1354" s="18" t="s">
        <v>65</v>
      </c>
      <c r="N1354" s="18" t="s">
        <v>66</v>
      </c>
      <c r="O1354" s="18" t="s">
        <v>67</v>
      </c>
      <c r="P1354" s="19">
        <v>6868.3959036599999</v>
      </c>
      <c r="Q1354" s="19">
        <v>421564.96383399999</v>
      </c>
      <c r="R1354" s="20">
        <v>7.8370999999999996E-2</v>
      </c>
      <c r="S1354" s="20">
        <v>7.2397530000000003</v>
      </c>
      <c r="T1354" s="20">
        <v>0.30199999999999999</v>
      </c>
      <c r="U1354" s="20">
        <v>0.30499999999999999</v>
      </c>
      <c r="V1354" s="20">
        <f t="shared" si="42"/>
        <v>0.21424304094783997</v>
      </c>
      <c r="W1354" s="20">
        <f t="shared" si="43"/>
        <v>19.706271741460803</v>
      </c>
    </row>
    <row r="1355" spans="1:23" x14ac:dyDescent="0.25">
      <c r="A1355" s="18">
        <v>14531</v>
      </c>
      <c r="B1355" s="18">
        <v>14531</v>
      </c>
      <c r="C1355" s="18">
        <v>3200</v>
      </c>
      <c r="D1355" s="18">
        <v>3200</v>
      </c>
      <c r="E1355" s="18" t="s">
        <v>116</v>
      </c>
      <c r="F1355" s="18" t="s">
        <v>117</v>
      </c>
      <c r="G1355" s="19">
        <v>6.3983767151000004</v>
      </c>
      <c r="H1355" s="19">
        <v>2.5893299999999999</v>
      </c>
      <c r="I1355" s="18" t="s">
        <v>79</v>
      </c>
      <c r="J1355" s="18" t="s">
        <v>80</v>
      </c>
      <c r="K1355" s="18">
        <v>5</v>
      </c>
      <c r="L1355" s="18">
        <v>30</v>
      </c>
      <c r="M1355" s="18" t="s">
        <v>65</v>
      </c>
      <c r="N1355" s="18" t="s">
        <v>66</v>
      </c>
      <c r="O1355" s="18" t="s">
        <v>67</v>
      </c>
      <c r="P1355" s="19">
        <v>3183.1722307300001</v>
      </c>
      <c r="Q1355" s="19">
        <v>278712.17486000003</v>
      </c>
      <c r="R1355" s="20">
        <v>7.8370999999999996E-2</v>
      </c>
      <c r="S1355" s="20">
        <v>7.2397530000000003</v>
      </c>
      <c r="T1355" s="20">
        <v>0.30199999999999999</v>
      </c>
      <c r="U1355" s="20">
        <v>0.30499999999999999</v>
      </c>
      <c r="V1355" s="20">
        <f t="shared" si="42"/>
        <v>0.14164401023813997</v>
      </c>
      <c r="W1355" s="20">
        <f t="shared" si="43"/>
        <v>13.028546196665552</v>
      </c>
    </row>
    <row r="1356" spans="1:23" x14ac:dyDescent="0.25">
      <c r="A1356" s="18">
        <v>14532</v>
      </c>
      <c r="B1356" s="18">
        <v>14532</v>
      </c>
      <c r="C1356" s="18">
        <v>3200</v>
      </c>
      <c r="D1356" s="18">
        <v>3200</v>
      </c>
      <c r="E1356" s="18" t="s">
        <v>116</v>
      </c>
      <c r="F1356" s="18" t="s">
        <v>117</v>
      </c>
      <c r="G1356" s="19">
        <v>8.5784789036299998</v>
      </c>
      <c r="H1356" s="19">
        <v>3.47159</v>
      </c>
      <c r="I1356" s="18" t="s">
        <v>79</v>
      </c>
      <c r="J1356" s="18" t="s">
        <v>80</v>
      </c>
      <c r="K1356" s="18">
        <v>5</v>
      </c>
      <c r="L1356" s="18">
        <v>30</v>
      </c>
      <c r="M1356" s="18" t="s">
        <v>65</v>
      </c>
      <c r="N1356" s="18" t="s">
        <v>66</v>
      </c>
      <c r="O1356" s="18" t="s">
        <v>67</v>
      </c>
      <c r="P1356" s="19">
        <v>5181.1426786299999</v>
      </c>
      <c r="Q1356" s="19">
        <v>373677.04632899998</v>
      </c>
      <c r="R1356" s="20">
        <v>7.8370999999999996E-2</v>
      </c>
      <c r="S1356" s="20">
        <v>7.2397530000000003</v>
      </c>
      <c r="T1356" s="20">
        <v>0.30199999999999999</v>
      </c>
      <c r="U1356" s="20">
        <v>0.30499999999999999</v>
      </c>
      <c r="V1356" s="20">
        <f t="shared" si="42"/>
        <v>0.18990624196321998</v>
      </c>
      <c r="W1356" s="20">
        <f t="shared" si="43"/>
        <v>17.467750611502652</v>
      </c>
    </row>
    <row r="1357" spans="1:23" x14ac:dyDescent="0.25">
      <c r="A1357" s="18">
        <v>14533</v>
      </c>
      <c r="B1357" s="18">
        <v>14533</v>
      </c>
      <c r="C1357" s="18">
        <v>3200</v>
      </c>
      <c r="D1357" s="18">
        <v>3200</v>
      </c>
      <c r="E1357" s="18" t="s">
        <v>116</v>
      </c>
      <c r="F1357" s="18" t="s">
        <v>117</v>
      </c>
      <c r="G1357" s="19">
        <v>1.6779799686500001</v>
      </c>
      <c r="H1357" s="19">
        <v>0.67905400000000005</v>
      </c>
      <c r="I1357" s="18" t="s">
        <v>79</v>
      </c>
      <c r="J1357" s="18" t="s">
        <v>80</v>
      </c>
      <c r="K1357" s="18">
        <v>5</v>
      </c>
      <c r="L1357" s="18">
        <v>30</v>
      </c>
      <c r="M1357" s="18" t="s">
        <v>65</v>
      </c>
      <c r="N1357" s="18" t="s">
        <v>66</v>
      </c>
      <c r="O1357" s="18" t="s">
        <v>67</v>
      </c>
      <c r="P1357" s="19">
        <v>2948.9194198099999</v>
      </c>
      <c r="Q1357" s="19">
        <v>73092.515063300001</v>
      </c>
      <c r="R1357" s="20">
        <v>7.8370999999999996E-2</v>
      </c>
      <c r="S1357" s="20">
        <v>7.2397530000000003</v>
      </c>
      <c r="T1357" s="20">
        <v>0.30199999999999999</v>
      </c>
      <c r="U1357" s="20">
        <v>0.30499999999999999</v>
      </c>
      <c r="V1357" s="20">
        <f t="shared" si="42"/>
        <v>3.7146262441731998E-2</v>
      </c>
      <c r="W1357" s="20">
        <f t="shared" si="43"/>
        <v>3.4167473473950905</v>
      </c>
    </row>
    <row r="1358" spans="1:23" x14ac:dyDescent="0.25">
      <c r="A1358" s="18">
        <v>14534</v>
      </c>
      <c r="B1358" s="18">
        <v>14534</v>
      </c>
      <c r="C1358" s="18">
        <v>3200</v>
      </c>
      <c r="D1358" s="18">
        <v>3200</v>
      </c>
      <c r="E1358" s="18" t="s">
        <v>116</v>
      </c>
      <c r="F1358" s="18" t="s">
        <v>117</v>
      </c>
      <c r="G1358" s="19">
        <v>21.817192983399998</v>
      </c>
      <c r="H1358" s="19">
        <v>8.8291000000000004</v>
      </c>
      <c r="I1358" s="18" t="s">
        <v>79</v>
      </c>
      <c r="J1358" s="18" t="s">
        <v>80</v>
      </c>
      <c r="K1358" s="18">
        <v>5</v>
      </c>
      <c r="L1358" s="18">
        <v>30</v>
      </c>
      <c r="M1358" s="18" t="s">
        <v>65</v>
      </c>
      <c r="N1358" s="18" t="s">
        <v>66</v>
      </c>
      <c r="O1358" s="18" t="s">
        <v>67</v>
      </c>
      <c r="P1358" s="19">
        <v>5225.7818944700002</v>
      </c>
      <c r="Q1358" s="19">
        <v>950353.12493399996</v>
      </c>
      <c r="R1358" s="20">
        <v>7.8370999999999996E-2</v>
      </c>
      <c r="S1358" s="20">
        <v>7.2397530000000003</v>
      </c>
      <c r="T1358" s="20">
        <v>0.30199999999999999</v>
      </c>
      <c r="U1358" s="20">
        <v>0.30499999999999999</v>
      </c>
      <c r="V1358" s="20">
        <f t="shared" si="42"/>
        <v>0.48297788647779993</v>
      </c>
      <c r="W1358" s="20">
        <f t="shared" si="43"/>
        <v>44.424749732548506</v>
      </c>
    </row>
    <row r="1359" spans="1:23" x14ac:dyDescent="0.25">
      <c r="A1359" s="18">
        <v>14535</v>
      </c>
      <c r="B1359" s="18">
        <v>14535</v>
      </c>
      <c r="C1359" s="18">
        <v>3200</v>
      </c>
      <c r="D1359" s="18">
        <v>3200</v>
      </c>
      <c r="E1359" s="18" t="s">
        <v>116</v>
      </c>
      <c r="F1359" s="18" t="s">
        <v>117</v>
      </c>
      <c r="G1359" s="19">
        <v>7.3679729249199993E-2</v>
      </c>
      <c r="H1359" s="19">
        <v>2.9817099999999999E-2</v>
      </c>
      <c r="I1359" s="18" t="s">
        <v>79</v>
      </c>
      <c r="J1359" s="18" t="s">
        <v>80</v>
      </c>
      <c r="K1359" s="18">
        <v>5</v>
      </c>
      <c r="L1359" s="18">
        <v>30</v>
      </c>
      <c r="M1359" s="18" t="s">
        <v>65</v>
      </c>
      <c r="N1359" s="18" t="s">
        <v>66</v>
      </c>
      <c r="O1359" s="18" t="s">
        <v>67</v>
      </c>
      <c r="P1359" s="19">
        <v>386.53446308700001</v>
      </c>
      <c r="Q1359" s="19">
        <v>3209.4761679899998</v>
      </c>
      <c r="R1359" s="20">
        <v>7.8370999999999996E-2</v>
      </c>
      <c r="S1359" s="20">
        <v>7.2397530000000003</v>
      </c>
      <c r="T1359" s="20">
        <v>0.30199999999999999</v>
      </c>
      <c r="U1359" s="20">
        <v>0.30499999999999999</v>
      </c>
      <c r="V1359" s="20">
        <f t="shared" si="42"/>
        <v>1.6310835689818E-3</v>
      </c>
      <c r="W1359" s="20">
        <f t="shared" si="43"/>
        <v>0.1500285652275285</v>
      </c>
    </row>
    <row r="1360" spans="1:23" x14ac:dyDescent="0.25">
      <c r="A1360" s="18">
        <v>14536</v>
      </c>
      <c r="B1360" s="18">
        <v>14536</v>
      </c>
      <c r="C1360" s="18">
        <v>3200</v>
      </c>
      <c r="D1360" s="18">
        <v>3200</v>
      </c>
      <c r="E1360" s="18" t="s">
        <v>116</v>
      </c>
      <c r="F1360" s="18" t="s">
        <v>117</v>
      </c>
      <c r="G1360" s="19">
        <v>30.373164053899998</v>
      </c>
      <c r="H1360" s="19">
        <v>12.291600000000001</v>
      </c>
      <c r="I1360" s="18" t="s">
        <v>79</v>
      </c>
      <c r="J1360" s="18" t="s">
        <v>80</v>
      </c>
      <c r="K1360" s="18">
        <v>5</v>
      </c>
      <c r="L1360" s="18">
        <v>30</v>
      </c>
      <c r="M1360" s="18" t="s">
        <v>65</v>
      </c>
      <c r="N1360" s="18" t="s">
        <v>66</v>
      </c>
      <c r="O1360" s="18" t="s">
        <v>67</v>
      </c>
      <c r="P1360" s="19">
        <v>4665.7334599100004</v>
      </c>
      <c r="Q1360" s="19">
        <v>1323049.7339699999</v>
      </c>
      <c r="R1360" s="20">
        <v>7.8370999999999996E-2</v>
      </c>
      <c r="S1360" s="20">
        <v>7.2397530000000003</v>
      </c>
      <c r="T1360" s="20">
        <v>0.30199999999999999</v>
      </c>
      <c r="U1360" s="20">
        <v>0.30499999999999999</v>
      </c>
      <c r="V1360" s="20">
        <f t="shared" si="42"/>
        <v>0.67238687855279999</v>
      </c>
      <c r="W1360" s="20">
        <f t="shared" si="43"/>
        <v>61.846762842486015</v>
      </c>
    </row>
    <row r="1361" spans="1:23" x14ac:dyDescent="0.25">
      <c r="A1361" s="18">
        <v>14537</v>
      </c>
      <c r="B1361" s="18">
        <v>14537</v>
      </c>
      <c r="C1361" s="18">
        <v>3200</v>
      </c>
      <c r="D1361" s="18">
        <v>3200</v>
      </c>
      <c r="E1361" s="18" t="s">
        <v>116</v>
      </c>
      <c r="F1361" s="18" t="s">
        <v>117</v>
      </c>
      <c r="G1361" s="19">
        <v>17.918848458300001</v>
      </c>
      <c r="H1361" s="19">
        <v>7.2515000000000001</v>
      </c>
      <c r="I1361" s="18" t="s">
        <v>79</v>
      </c>
      <c r="J1361" s="18" t="s">
        <v>80</v>
      </c>
      <c r="K1361" s="18">
        <v>5</v>
      </c>
      <c r="L1361" s="18">
        <v>30</v>
      </c>
      <c r="M1361" s="18" t="s">
        <v>65</v>
      </c>
      <c r="N1361" s="18" t="s">
        <v>66</v>
      </c>
      <c r="O1361" s="18" t="s">
        <v>67</v>
      </c>
      <c r="P1361" s="19">
        <v>3988.2171229</v>
      </c>
      <c r="Q1361" s="19">
        <v>780541.91666800005</v>
      </c>
      <c r="R1361" s="20">
        <v>7.8370999999999996E-2</v>
      </c>
      <c r="S1361" s="20">
        <v>7.2397530000000003</v>
      </c>
      <c r="T1361" s="20">
        <v>0.30199999999999999</v>
      </c>
      <c r="U1361" s="20">
        <v>0.30499999999999999</v>
      </c>
      <c r="V1361" s="20">
        <f t="shared" si="42"/>
        <v>0.39667849993699994</v>
      </c>
      <c r="W1361" s="20">
        <f t="shared" si="43"/>
        <v>36.486852871252502</v>
      </c>
    </row>
    <row r="1362" spans="1:23" x14ac:dyDescent="0.25">
      <c r="A1362" s="18">
        <v>14538</v>
      </c>
      <c r="B1362" s="18">
        <v>14538</v>
      </c>
      <c r="C1362" s="18">
        <v>3200</v>
      </c>
      <c r="D1362" s="18">
        <v>3200</v>
      </c>
      <c r="E1362" s="18" t="s">
        <v>116</v>
      </c>
      <c r="F1362" s="18" t="s">
        <v>117</v>
      </c>
      <c r="G1362" s="19">
        <v>73.686448033299996</v>
      </c>
      <c r="H1362" s="19">
        <v>29.819800000000001</v>
      </c>
      <c r="I1362" s="18" t="s">
        <v>79</v>
      </c>
      <c r="J1362" s="18" t="s">
        <v>80</v>
      </c>
      <c r="K1362" s="18">
        <v>5</v>
      </c>
      <c r="L1362" s="18">
        <v>30</v>
      </c>
      <c r="M1362" s="18" t="s">
        <v>65</v>
      </c>
      <c r="N1362" s="18" t="s">
        <v>66</v>
      </c>
      <c r="O1362" s="18" t="s">
        <v>67</v>
      </c>
      <c r="P1362" s="19">
        <v>25905.960514099999</v>
      </c>
      <c r="Q1362" s="19">
        <v>3209768.8372200001</v>
      </c>
      <c r="R1362" s="20">
        <v>7.8370999999999996E-2</v>
      </c>
      <c r="S1362" s="20">
        <v>7.2397530000000003</v>
      </c>
      <c r="T1362" s="20">
        <v>0.30199999999999999</v>
      </c>
      <c r="U1362" s="20">
        <v>0.30499999999999999</v>
      </c>
      <c r="V1362" s="20">
        <f t="shared" si="42"/>
        <v>1.6312312669683999</v>
      </c>
      <c r="W1362" s="20">
        <f t="shared" si="43"/>
        <v>150.04215062403301</v>
      </c>
    </row>
    <row r="1363" spans="1:23" x14ac:dyDescent="0.25">
      <c r="A1363" s="18">
        <v>14539</v>
      </c>
      <c r="B1363" s="18">
        <v>14539</v>
      </c>
      <c r="C1363" s="18">
        <v>3200</v>
      </c>
      <c r="D1363" s="18">
        <v>3200</v>
      </c>
      <c r="E1363" s="18" t="s">
        <v>116</v>
      </c>
      <c r="F1363" s="18" t="s">
        <v>117</v>
      </c>
      <c r="G1363" s="19">
        <v>11.253355212600001</v>
      </c>
      <c r="H1363" s="19">
        <v>4.5540700000000003</v>
      </c>
      <c r="I1363" s="18" t="s">
        <v>79</v>
      </c>
      <c r="J1363" s="18" t="s">
        <v>80</v>
      </c>
      <c r="K1363" s="18">
        <v>5</v>
      </c>
      <c r="L1363" s="18">
        <v>30</v>
      </c>
      <c r="M1363" s="18" t="s">
        <v>65</v>
      </c>
      <c r="N1363" s="18" t="s">
        <v>66</v>
      </c>
      <c r="O1363" s="18" t="s">
        <v>67</v>
      </c>
      <c r="P1363" s="19">
        <v>12645.594811000001</v>
      </c>
      <c r="Q1363" s="19">
        <v>490194.19227499998</v>
      </c>
      <c r="R1363" s="20">
        <v>7.8370999999999996E-2</v>
      </c>
      <c r="S1363" s="20">
        <v>7.2397530000000003</v>
      </c>
      <c r="T1363" s="20">
        <v>0.30199999999999999</v>
      </c>
      <c r="U1363" s="20">
        <v>0.30499999999999999</v>
      </c>
      <c r="V1363" s="20">
        <f t="shared" si="42"/>
        <v>0.24912109993906001</v>
      </c>
      <c r="W1363" s="20">
        <f t="shared" si="43"/>
        <v>22.914387651573453</v>
      </c>
    </row>
    <row r="1364" spans="1:23" x14ac:dyDescent="0.25">
      <c r="A1364" s="18">
        <v>14540</v>
      </c>
      <c r="B1364" s="18">
        <v>14540</v>
      </c>
      <c r="C1364" s="18">
        <v>3200</v>
      </c>
      <c r="D1364" s="18">
        <v>3200</v>
      </c>
      <c r="E1364" s="18" t="s">
        <v>116</v>
      </c>
      <c r="F1364" s="18" t="s">
        <v>117</v>
      </c>
      <c r="G1364" s="19">
        <v>12.9072817606</v>
      </c>
      <c r="H1364" s="19">
        <v>5.2233900000000002</v>
      </c>
      <c r="I1364" s="18" t="s">
        <v>79</v>
      </c>
      <c r="J1364" s="18" t="s">
        <v>80</v>
      </c>
      <c r="K1364" s="18">
        <v>5</v>
      </c>
      <c r="L1364" s="18">
        <v>30</v>
      </c>
      <c r="M1364" s="18" t="s">
        <v>65</v>
      </c>
      <c r="N1364" s="18" t="s">
        <v>66</v>
      </c>
      <c r="O1364" s="18" t="s">
        <v>67</v>
      </c>
      <c r="P1364" s="19">
        <v>7528.1837915100004</v>
      </c>
      <c r="Q1364" s="19">
        <v>562238.94452899997</v>
      </c>
      <c r="R1364" s="20">
        <v>7.8370999999999996E-2</v>
      </c>
      <c r="S1364" s="20">
        <v>7.2397530000000003</v>
      </c>
      <c r="T1364" s="20">
        <v>0.30199999999999999</v>
      </c>
      <c r="U1364" s="20">
        <v>0.30499999999999999</v>
      </c>
      <c r="V1364" s="20">
        <f t="shared" si="42"/>
        <v>0.28573488378761996</v>
      </c>
      <c r="W1364" s="20">
        <f t="shared" si="43"/>
        <v>26.282157128755653</v>
      </c>
    </row>
    <row r="1365" spans="1:23" x14ac:dyDescent="0.25">
      <c r="A1365" s="18">
        <v>14541</v>
      </c>
      <c r="B1365" s="18">
        <v>14541</v>
      </c>
      <c r="C1365" s="18">
        <v>3200</v>
      </c>
      <c r="D1365" s="18">
        <v>3200</v>
      </c>
      <c r="E1365" s="18" t="s">
        <v>116</v>
      </c>
      <c r="F1365" s="18" t="s">
        <v>117</v>
      </c>
      <c r="G1365" s="19">
        <v>14.7081806431</v>
      </c>
      <c r="H1365" s="19">
        <v>5.9521899999999999</v>
      </c>
      <c r="I1365" s="18" t="s">
        <v>79</v>
      </c>
      <c r="J1365" s="18" t="s">
        <v>80</v>
      </c>
      <c r="K1365" s="18">
        <v>5</v>
      </c>
      <c r="L1365" s="18">
        <v>30</v>
      </c>
      <c r="M1365" s="18" t="s">
        <v>65</v>
      </c>
      <c r="N1365" s="18" t="s">
        <v>66</v>
      </c>
      <c r="O1365" s="18" t="s">
        <v>67</v>
      </c>
      <c r="P1365" s="19">
        <v>6237.2594817700001</v>
      </c>
      <c r="Q1365" s="19">
        <v>640685.78606399999</v>
      </c>
      <c r="R1365" s="20">
        <v>7.8370999999999996E-2</v>
      </c>
      <c r="S1365" s="20">
        <v>7.2397530000000003</v>
      </c>
      <c r="T1365" s="20">
        <v>0.30199999999999999</v>
      </c>
      <c r="U1365" s="20">
        <v>0.30499999999999999</v>
      </c>
      <c r="V1365" s="20">
        <f t="shared" si="42"/>
        <v>0.32560239957801995</v>
      </c>
      <c r="W1365" s="20">
        <f t="shared" si="43"/>
        <v>29.949207859303652</v>
      </c>
    </row>
    <row r="1366" spans="1:23" x14ac:dyDescent="0.25">
      <c r="A1366" s="18">
        <v>14542</v>
      </c>
      <c r="B1366" s="18">
        <v>14542</v>
      </c>
      <c r="C1366" s="18">
        <v>3200</v>
      </c>
      <c r="D1366" s="18">
        <v>3200</v>
      </c>
      <c r="E1366" s="18" t="s">
        <v>116</v>
      </c>
      <c r="F1366" s="18" t="s">
        <v>117</v>
      </c>
      <c r="G1366" s="19">
        <v>14.7375468964</v>
      </c>
      <c r="H1366" s="19">
        <v>5.9640700000000004</v>
      </c>
      <c r="I1366" s="18" t="s">
        <v>79</v>
      </c>
      <c r="J1366" s="18" t="s">
        <v>80</v>
      </c>
      <c r="K1366" s="18">
        <v>5</v>
      </c>
      <c r="L1366" s="18">
        <v>30</v>
      </c>
      <c r="M1366" s="18" t="s">
        <v>65</v>
      </c>
      <c r="N1366" s="18" t="s">
        <v>66</v>
      </c>
      <c r="O1366" s="18" t="s">
        <v>67</v>
      </c>
      <c r="P1366" s="19">
        <v>7192.9749435800004</v>
      </c>
      <c r="Q1366" s="19">
        <v>641964.97494099999</v>
      </c>
      <c r="R1366" s="20">
        <v>7.8370999999999996E-2</v>
      </c>
      <c r="S1366" s="20">
        <v>7.2397530000000003</v>
      </c>
      <c r="T1366" s="20">
        <v>0.30199999999999999</v>
      </c>
      <c r="U1366" s="20">
        <v>0.30499999999999999</v>
      </c>
      <c r="V1366" s="20">
        <f t="shared" si="42"/>
        <v>0.32625227071905999</v>
      </c>
      <c r="W1366" s="20">
        <f t="shared" si="43"/>
        <v>30.008983603923458</v>
      </c>
    </row>
    <row r="1367" spans="1:23" x14ac:dyDescent="0.25">
      <c r="A1367" s="18">
        <v>14543</v>
      </c>
      <c r="B1367" s="18">
        <v>14543</v>
      </c>
      <c r="C1367" s="18">
        <v>3200</v>
      </c>
      <c r="D1367" s="18">
        <v>3200</v>
      </c>
      <c r="E1367" s="18" t="s">
        <v>116</v>
      </c>
      <c r="F1367" s="18" t="s">
        <v>117</v>
      </c>
      <c r="G1367" s="19">
        <v>4.9558174582500003</v>
      </c>
      <c r="H1367" s="19">
        <v>2.0055499999999999</v>
      </c>
      <c r="I1367" s="18" t="s">
        <v>79</v>
      </c>
      <c r="J1367" s="18" t="s">
        <v>80</v>
      </c>
      <c r="K1367" s="18">
        <v>5</v>
      </c>
      <c r="L1367" s="18">
        <v>30</v>
      </c>
      <c r="M1367" s="18" t="s">
        <v>65</v>
      </c>
      <c r="N1367" s="18" t="s">
        <v>66</v>
      </c>
      <c r="O1367" s="18" t="s">
        <v>67</v>
      </c>
      <c r="P1367" s="19">
        <v>4150.9069010499998</v>
      </c>
      <c r="Q1367" s="19">
        <v>425651.95017500001</v>
      </c>
      <c r="R1367" s="20">
        <v>7.8370999999999996E-2</v>
      </c>
      <c r="S1367" s="20">
        <v>7.2397530000000003</v>
      </c>
      <c r="T1367" s="20">
        <v>0.30199999999999999</v>
      </c>
      <c r="U1367" s="20">
        <v>0.30499999999999999</v>
      </c>
      <c r="V1367" s="20">
        <f t="shared" si="42"/>
        <v>0.10970951741689998</v>
      </c>
      <c r="W1367" s="20">
        <f t="shared" si="43"/>
        <v>10.091182207259251</v>
      </c>
    </row>
    <row r="1368" spans="1:23" x14ac:dyDescent="0.25">
      <c r="A1368" s="18">
        <v>14546</v>
      </c>
      <c r="B1368" s="18">
        <v>14546</v>
      </c>
      <c r="C1368" s="18">
        <v>3200</v>
      </c>
      <c r="D1368" s="18">
        <v>3200</v>
      </c>
      <c r="E1368" s="18" t="s">
        <v>116</v>
      </c>
      <c r="F1368" s="18" t="s">
        <v>117</v>
      </c>
      <c r="G1368" s="19">
        <v>33.196941584800001</v>
      </c>
      <c r="H1368" s="19">
        <v>13.4343</v>
      </c>
      <c r="I1368" s="18" t="s">
        <v>79</v>
      </c>
      <c r="J1368" s="18" t="s">
        <v>80</v>
      </c>
      <c r="K1368" s="18">
        <v>5</v>
      </c>
      <c r="L1368" s="18">
        <v>30</v>
      </c>
      <c r="M1368" s="18" t="s">
        <v>65</v>
      </c>
      <c r="N1368" s="18" t="s">
        <v>66</v>
      </c>
      <c r="O1368" s="18" t="s">
        <v>67</v>
      </c>
      <c r="P1368" s="19">
        <v>14170.442139799999</v>
      </c>
      <c r="Q1368" s="19">
        <v>1927390.89326</v>
      </c>
      <c r="R1368" s="20">
        <v>7.8370999999999996E-2</v>
      </c>
      <c r="S1368" s="20">
        <v>7.2397530000000003</v>
      </c>
      <c r="T1368" s="20">
        <v>0.30199999999999999</v>
      </c>
      <c r="U1368" s="20">
        <v>0.30499999999999999</v>
      </c>
      <c r="V1368" s="20">
        <f t="shared" si="42"/>
        <v>0.73489594865939989</v>
      </c>
      <c r="W1368" s="20">
        <f t="shared" si="43"/>
        <v>67.596404540890518</v>
      </c>
    </row>
    <row r="1369" spans="1:23" x14ac:dyDescent="0.25">
      <c r="A1369" s="18">
        <v>14638</v>
      </c>
      <c r="B1369" s="18">
        <v>15646</v>
      </c>
      <c r="C1369" s="18">
        <v>3210</v>
      </c>
      <c r="D1369" s="18">
        <v>3210</v>
      </c>
      <c r="E1369" s="18" t="s">
        <v>116</v>
      </c>
      <c r="F1369" s="18" t="s">
        <v>304</v>
      </c>
      <c r="G1369" s="19">
        <v>15.7904263216</v>
      </c>
      <c r="H1369" s="19">
        <v>6.3901599999999998</v>
      </c>
      <c r="I1369" s="18" t="s">
        <v>79</v>
      </c>
      <c r="J1369" s="18" t="s">
        <v>80</v>
      </c>
      <c r="K1369" s="18">
        <v>5</v>
      </c>
      <c r="L1369" s="18">
        <v>30</v>
      </c>
      <c r="M1369" s="18" t="s">
        <v>65</v>
      </c>
      <c r="N1369" s="18" t="s">
        <v>120</v>
      </c>
      <c r="O1369" s="18" t="s">
        <v>67</v>
      </c>
      <c r="P1369" s="19">
        <v>9108.2014076199994</v>
      </c>
      <c r="Q1369" s="19">
        <v>687828.21924400004</v>
      </c>
      <c r="R1369" s="20">
        <v>7.8370999999999996E-2</v>
      </c>
      <c r="S1369" s="20">
        <v>7.2397530000000003</v>
      </c>
      <c r="T1369" s="20">
        <v>0.30199999999999999</v>
      </c>
      <c r="U1369" s="20">
        <v>0.30499999999999999</v>
      </c>
      <c r="V1369" s="20">
        <f t="shared" si="42"/>
        <v>0.34956065409327997</v>
      </c>
      <c r="W1369" s="20">
        <f t="shared" si="43"/>
        <v>32.152910121183602</v>
      </c>
    </row>
    <row r="1370" spans="1:23" x14ac:dyDescent="0.25">
      <c r="A1370" s="18">
        <v>14639</v>
      </c>
      <c r="B1370" s="18">
        <v>15647</v>
      </c>
      <c r="C1370" s="18">
        <v>3210</v>
      </c>
      <c r="D1370" s="18">
        <v>3210</v>
      </c>
      <c r="E1370" s="18" t="s">
        <v>116</v>
      </c>
      <c r="F1370" s="18" t="s">
        <v>304</v>
      </c>
      <c r="G1370" s="19">
        <v>32.2334329798</v>
      </c>
      <c r="H1370" s="19">
        <v>13.0444</v>
      </c>
      <c r="I1370" s="18" t="s">
        <v>79</v>
      </c>
      <c r="J1370" s="18" t="s">
        <v>80</v>
      </c>
      <c r="K1370" s="18">
        <v>5</v>
      </c>
      <c r="L1370" s="18">
        <v>30</v>
      </c>
      <c r="M1370" s="18" t="s">
        <v>65</v>
      </c>
      <c r="N1370" s="18" t="s">
        <v>120</v>
      </c>
      <c r="O1370" s="18" t="s">
        <v>67</v>
      </c>
      <c r="P1370" s="19">
        <v>11163.8428869</v>
      </c>
      <c r="Q1370" s="19">
        <v>1404082.72425</v>
      </c>
      <c r="R1370" s="20">
        <v>7.8370999999999996E-2</v>
      </c>
      <c r="S1370" s="20">
        <v>7.2397530000000003</v>
      </c>
      <c r="T1370" s="20">
        <v>0.30199999999999999</v>
      </c>
      <c r="U1370" s="20">
        <v>0.30499999999999999</v>
      </c>
      <c r="V1370" s="20">
        <f t="shared" si="42"/>
        <v>0.71356726533519987</v>
      </c>
      <c r="W1370" s="20">
        <f t="shared" si="43"/>
        <v>65.634572653074002</v>
      </c>
    </row>
    <row r="1371" spans="1:23" x14ac:dyDescent="0.25">
      <c r="A1371" s="18">
        <v>14640</v>
      </c>
      <c r="B1371" s="18">
        <v>15648</v>
      </c>
      <c r="C1371" s="18">
        <v>3210</v>
      </c>
      <c r="D1371" s="18">
        <v>3210</v>
      </c>
      <c r="E1371" s="18" t="s">
        <v>116</v>
      </c>
      <c r="F1371" s="18" t="s">
        <v>304</v>
      </c>
      <c r="G1371" s="19">
        <v>16.813181225200001</v>
      </c>
      <c r="H1371" s="19">
        <v>6.8040500000000002</v>
      </c>
      <c r="I1371" s="18" t="s">
        <v>79</v>
      </c>
      <c r="J1371" s="18" t="s">
        <v>80</v>
      </c>
      <c r="K1371" s="18">
        <v>5</v>
      </c>
      <c r="L1371" s="18">
        <v>30</v>
      </c>
      <c r="M1371" s="18" t="s">
        <v>65</v>
      </c>
      <c r="N1371" s="18" t="s">
        <v>120</v>
      </c>
      <c r="O1371" s="18" t="s">
        <v>67</v>
      </c>
      <c r="P1371" s="19">
        <v>5716.0718679900001</v>
      </c>
      <c r="Q1371" s="19">
        <v>732379.25038900005</v>
      </c>
      <c r="R1371" s="20">
        <v>7.8370999999999996E-2</v>
      </c>
      <c r="S1371" s="20">
        <v>7.2397530000000003</v>
      </c>
      <c r="T1371" s="20">
        <v>0.30199999999999999</v>
      </c>
      <c r="U1371" s="20">
        <v>0.30499999999999999</v>
      </c>
      <c r="V1371" s="20">
        <f t="shared" si="42"/>
        <v>0.37220166137989991</v>
      </c>
      <c r="W1371" s="20">
        <f t="shared" si="43"/>
        <v>34.235450772756757</v>
      </c>
    </row>
    <row r="1372" spans="1:23" x14ac:dyDescent="0.25">
      <c r="A1372" s="18">
        <v>14641</v>
      </c>
      <c r="B1372" s="18">
        <v>15649</v>
      </c>
      <c r="C1372" s="18">
        <v>3210</v>
      </c>
      <c r="D1372" s="18">
        <v>3210</v>
      </c>
      <c r="E1372" s="18" t="s">
        <v>116</v>
      </c>
      <c r="F1372" s="18" t="s">
        <v>304</v>
      </c>
      <c r="G1372" s="19">
        <v>275.64581698799998</v>
      </c>
      <c r="H1372" s="19">
        <v>111.55</v>
      </c>
      <c r="I1372" s="18" t="s">
        <v>79</v>
      </c>
      <c r="J1372" s="18" t="s">
        <v>80</v>
      </c>
      <c r="K1372" s="18">
        <v>5</v>
      </c>
      <c r="L1372" s="18">
        <v>30</v>
      </c>
      <c r="M1372" s="18" t="s">
        <v>65</v>
      </c>
      <c r="N1372" s="18" t="s">
        <v>120</v>
      </c>
      <c r="O1372" s="18" t="s">
        <v>67</v>
      </c>
      <c r="P1372" s="19">
        <v>33079.797305</v>
      </c>
      <c r="Q1372" s="19">
        <v>12007083.759500001</v>
      </c>
      <c r="R1372" s="20">
        <v>7.8370999999999996E-2</v>
      </c>
      <c r="S1372" s="20">
        <v>7.2397530000000003</v>
      </c>
      <c r="T1372" s="20">
        <v>0.30199999999999999</v>
      </c>
      <c r="U1372" s="20">
        <v>0.30499999999999999</v>
      </c>
      <c r="V1372" s="20">
        <f t="shared" si="42"/>
        <v>6.1021149648999993</v>
      </c>
      <c r="W1372" s="20">
        <f t="shared" si="43"/>
        <v>561.27814076925006</v>
      </c>
    </row>
    <row r="1373" spans="1:23" x14ac:dyDescent="0.25">
      <c r="A1373" s="18">
        <v>14642</v>
      </c>
      <c r="B1373" s="18">
        <v>15650</v>
      </c>
      <c r="C1373" s="18">
        <v>3210</v>
      </c>
      <c r="D1373" s="18">
        <v>3210</v>
      </c>
      <c r="E1373" s="18" t="s">
        <v>116</v>
      </c>
      <c r="F1373" s="18" t="s">
        <v>304</v>
      </c>
      <c r="G1373" s="19">
        <v>357.92729717999998</v>
      </c>
      <c r="H1373" s="19">
        <v>144.84800000000001</v>
      </c>
      <c r="I1373" s="18" t="s">
        <v>79</v>
      </c>
      <c r="J1373" s="18" t="s">
        <v>80</v>
      </c>
      <c r="K1373" s="18">
        <v>5</v>
      </c>
      <c r="L1373" s="18">
        <v>30</v>
      </c>
      <c r="M1373" s="18" t="s">
        <v>65</v>
      </c>
      <c r="N1373" s="18" t="s">
        <v>120</v>
      </c>
      <c r="O1373" s="18" t="s">
        <v>67</v>
      </c>
      <c r="P1373" s="19">
        <v>38349.225084500002</v>
      </c>
      <c r="Q1373" s="19">
        <v>15591250.699999999</v>
      </c>
      <c r="R1373" s="20">
        <v>7.8370999999999996E-2</v>
      </c>
      <c r="S1373" s="20">
        <v>7.2397530000000003</v>
      </c>
      <c r="T1373" s="20">
        <v>0.30199999999999999</v>
      </c>
      <c r="U1373" s="20">
        <v>0.30499999999999999</v>
      </c>
      <c r="V1373" s="20">
        <f t="shared" si="42"/>
        <v>7.9236140603839997</v>
      </c>
      <c r="W1373" s="20">
        <f t="shared" si="43"/>
        <v>728.82130106808017</v>
      </c>
    </row>
    <row r="1374" spans="1:23" x14ac:dyDescent="0.25">
      <c r="A1374" s="18">
        <v>14643</v>
      </c>
      <c r="B1374" s="18">
        <v>15651</v>
      </c>
      <c r="C1374" s="18">
        <v>3210</v>
      </c>
      <c r="D1374" s="18">
        <v>3210</v>
      </c>
      <c r="E1374" s="18" t="s">
        <v>116</v>
      </c>
      <c r="F1374" s="18" t="s">
        <v>304</v>
      </c>
      <c r="G1374" s="19">
        <v>366.417923906</v>
      </c>
      <c r="H1374" s="19">
        <v>148.28399999999999</v>
      </c>
      <c r="I1374" s="18" t="s">
        <v>79</v>
      </c>
      <c r="J1374" s="18" t="s">
        <v>80</v>
      </c>
      <c r="K1374" s="18">
        <v>5</v>
      </c>
      <c r="L1374" s="18">
        <v>30</v>
      </c>
      <c r="M1374" s="18" t="s">
        <v>65</v>
      </c>
      <c r="N1374" s="18" t="s">
        <v>120</v>
      </c>
      <c r="O1374" s="18" t="s">
        <v>67</v>
      </c>
      <c r="P1374" s="19">
        <v>59473.181993500002</v>
      </c>
      <c r="Q1374" s="19">
        <v>15961100.9208</v>
      </c>
      <c r="R1374" s="20">
        <v>7.8370999999999996E-2</v>
      </c>
      <c r="S1374" s="20">
        <v>7.2397530000000003</v>
      </c>
      <c r="T1374" s="20">
        <v>0.30199999999999999</v>
      </c>
      <c r="U1374" s="20">
        <v>0.30499999999999999</v>
      </c>
      <c r="V1374" s="20">
        <f t="shared" si="42"/>
        <v>8.1115734240719988</v>
      </c>
      <c r="W1374" s="20">
        <f t="shared" si="43"/>
        <v>746.10997602714008</v>
      </c>
    </row>
    <row r="1375" spans="1:23" x14ac:dyDescent="0.25">
      <c r="A1375" s="18">
        <v>14644</v>
      </c>
      <c r="B1375" s="18">
        <v>15652</v>
      </c>
      <c r="C1375" s="18">
        <v>3210</v>
      </c>
      <c r="D1375" s="18">
        <v>3210</v>
      </c>
      <c r="E1375" s="18" t="s">
        <v>116</v>
      </c>
      <c r="F1375" s="18" t="s">
        <v>304</v>
      </c>
      <c r="G1375" s="19">
        <v>19.529301998499999</v>
      </c>
      <c r="H1375" s="19">
        <v>7.9032299999999998</v>
      </c>
      <c r="I1375" s="18" t="s">
        <v>79</v>
      </c>
      <c r="J1375" s="18" t="s">
        <v>80</v>
      </c>
      <c r="K1375" s="18">
        <v>5</v>
      </c>
      <c r="L1375" s="18">
        <v>30</v>
      </c>
      <c r="M1375" s="18" t="s">
        <v>65</v>
      </c>
      <c r="N1375" s="18" t="s">
        <v>120</v>
      </c>
      <c r="O1375" s="18" t="s">
        <v>67</v>
      </c>
      <c r="P1375" s="19">
        <v>5121.4909776900004</v>
      </c>
      <c r="Q1375" s="19">
        <v>850692.99227100005</v>
      </c>
      <c r="R1375" s="20">
        <v>7.8370999999999996E-2</v>
      </c>
      <c r="S1375" s="20">
        <v>7.2397530000000003</v>
      </c>
      <c r="T1375" s="20">
        <v>0.30199999999999999</v>
      </c>
      <c r="U1375" s="20">
        <v>0.30499999999999999</v>
      </c>
      <c r="V1375" s="20">
        <f t="shared" si="42"/>
        <v>0.43233005875434</v>
      </c>
      <c r="W1375" s="20">
        <f t="shared" si="43"/>
        <v>39.766116006022052</v>
      </c>
    </row>
    <row r="1376" spans="1:23" x14ac:dyDescent="0.25">
      <c r="A1376" s="18">
        <v>14645</v>
      </c>
      <c r="B1376" s="18">
        <v>15653</v>
      </c>
      <c r="C1376" s="18">
        <v>3210</v>
      </c>
      <c r="D1376" s="18">
        <v>3210</v>
      </c>
      <c r="E1376" s="18" t="s">
        <v>116</v>
      </c>
      <c r="F1376" s="18" t="s">
        <v>304</v>
      </c>
      <c r="G1376" s="19">
        <v>254.55752247300001</v>
      </c>
      <c r="H1376" s="19">
        <v>103.01600000000001</v>
      </c>
      <c r="I1376" s="18" t="s">
        <v>79</v>
      </c>
      <c r="J1376" s="18" t="s">
        <v>80</v>
      </c>
      <c r="K1376" s="18">
        <v>5</v>
      </c>
      <c r="L1376" s="18">
        <v>30</v>
      </c>
      <c r="M1376" s="18" t="s">
        <v>65</v>
      </c>
      <c r="N1376" s="18" t="s">
        <v>120</v>
      </c>
      <c r="O1376" s="18" t="s">
        <v>67</v>
      </c>
      <c r="P1376" s="19">
        <v>40326.565108399998</v>
      </c>
      <c r="Q1376" s="19">
        <v>11088481.324899999</v>
      </c>
      <c r="R1376" s="20">
        <v>7.8370999999999996E-2</v>
      </c>
      <c r="S1376" s="20">
        <v>7.2397530000000003</v>
      </c>
      <c r="T1376" s="20">
        <v>0.30199999999999999</v>
      </c>
      <c r="U1376" s="20">
        <v>0.30499999999999999</v>
      </c>
      <c r="V1376" s="20">
        <f t="shared" si="42"/>
        <v>5.6352799213280003</v>
      </c>
      <c r="W1376" s="20">
        <f t="shared" si="43"/>
        <v>518.33822455836003</v>
      </c>
    </row>
    <row r="1377" spans="1:23" x14ac:dyDescent="0.25">
      <c r="A1377" s="18">
        <v>14646</v>
      </c>
      <c r="B1377" s="18">
        <v>15654</v>
      </c>
      <c r="C1377" s="18">
        <v>3210</v>
      </c>
      <c r="D1377" s="18">
        <v>3210</v>
      </c>
      <c r="E1377" s="18" t="s">
        <v>116</v>
      </c>
      <c r="F1377" s="18" t="s">
        <v>304</v>
      </c>
      <c r="G1377" s="19">
        <v>17.1816653098</v>
      </c>
      <c r="H1377" s="19">
        <v>6.9531700000000001</v>
      </c>
      <c r="I1377" s="18" t="s">
        <v>79</v>
      </c>
      <c r="J1377" s="18" t="s">
        <v>80</v>
      </c>
      <c r="K1377" s="18">
        <v>5</v>
      </c>
      <c r="L1377" s="18">
        <v>30</v>
      </c>
      <c r="M1377" s="18" t="s">
        <v>65</v>
      </c>
      <c r="N1377" s="18" t="s">
        <v>120</v>
      </c>
      <c r="O1377" s="18" t="s">
        <v>67</v>
      </c>
      <c r="P1377" s="19">
        <v>6353.0622150899999</v>
      </c>
      <c r="Q1377" s="19">
        <v>748430.34716500004</v>
      </c>
      <c r="R1377" s="20">
        <v>7.8370999999999996E-2</v>
      </c>
      <c r="S1377" s="20">
        <v>7.2397530000000003</v>
      </c>
      <c r="T1377" s="20">
        <v>0.30199999999999999</v>
      </c>
      <c r="U1377" s="20">
        <v>0.30499999999999999</v>
      </c>
      <c r="V1377" s="20">
        <f t="shared" si="42"/>
        <v>0.38035896647685996</v>
      </c>
      <c r="W1377" s="20">
        <f t="shared" si="43"/>
        <v>34.985767190071954</v>
      </c>
    </row>
    <row r="1378" spans="1:23" x14ac:dyDescent="0.25">
      <c r="A1378" s="18">
        <v>14647</v>
      </c>
      <c r="B1378" s="18">
        <v>15655</v>
      </c>
      <c r="C1378" s="18">
        <v>3210</v>
      </c>
      <c r="D1378" s="18">
        <v>3210</v>
      </c>
      <c r="E1378" s="18" t="s">
        <v>116</v>
      </c>
      <c r="F1378" s="18" t="s">
        <v>304</v>
      </c>
      <c r="G1378" s="19">
        <v>1499.9460304500001</v>
      </c>
      <c r="H1378" s="19">
        <v>607.00699999999995</v>
      </c>
      <c r="I1378" s="18" t="s">
        <v>79</v>
      </c>
      <c r="J1378" s="18" t="s">
        <v>80</v>
      </c>
      <c r="K1378" s="18">
        <v>5</v>
      </c>
      <c r="L1378" s="18">
        <v>30</v>
      </c>
      <c r="M1378" s="18" t="s">
        <v>65</v>
      </c>
      <c r="N1378" s="18" t="s">
        <v>120</v>
      </c>
      <c r="O1378" s="18" t="s">
        <v>67</v>
      </c>
      <c r="P1378" s="19">
        <v>173155.453499</v>
      </c>
      <c r="Q1378" s="19">
        <v>65337387.736100003</v>
      </c>
      <c r="R1378" s="20">
        <v>7.8370999999999996E-2</v>
      </c>
      <c r="S1378" s="20">
        <v>7.2397530000000003</v>
      </c>
      <c r="T1378" s="20">
        <v>0.30199999999999999</v>
      </c>
      <c r="U1378" s="20">
        <v>0.30499999999999999</v>
      </c>
      <c r="V1378" s="20">
        <f t="shared" si="42"/>
        <v>33.205078426705995</v>
      </c>
      <c r="W1378" s="20">
        <f t="shared" si="43"/>
        <v>3054.2336207433455</v>
      </c>
    </row>
    <row r="1379" spans="1:23" x14ac:dyDescent="0.25">
      <c r="A1379" s="18">
        <v>14648</v>
      </c>
      <c r="B1379" s="18">
        <v>15656</v>
      </c>
      <c r="C1379" s="18">
        <v>3210</v>
      </c>
      <c r="D1379" s="18">
        <v>3210</v>
      </c>
      <c r="E1379" s="18" t="s">
        <v>116</v>
      </c>
      <c r="F1379" s="18" t="s">
        <v>304</v>
      </c>
      <c r="G1379" s="19">
        <v>216.301256569</v>
      </c>
      <c r="H1379" s="19">
        <v>87.534000000000006</v>
      </c>
      <c r="I1379" s="18" t="s">
        <v>79</v>
      </c>
      <c r="J1379" s="18" t="s">
        <v>80</v>
      </c>
      <c r="K1379" s="18">
        <v>5</v>
      </c>
      <c r="L1379" s="18">
        <v>30</v>
      </c>
      <c r="M1379" s="18" t="s">
        <v>65</v>
      </c>
      <c r="N1379" s="18" t="s">
        <v>120</v>
      </c>
      <c r="O1379" s="18" t="s">
        <v>67</v>
      </c>
      <c r="P1379" s="19">
        <v>20564.2632662</v>
      </c>
      <c r="Q1379" s="19">
        <v>9422045.0478700008</v>
      </c>
      <c r="R1379" s="20">
        <v>7.8370999999999996E-2</v>
      </c>
      <c r="S1379" s="20">
        <v>7.2397530000000003</v>
      </c>
      <c r="T1379" s="20">
        <v>0.30199999999999999</v>
      </c>
      <c r="U1379" s="20">
        <v>0.30499999999999999</v>
      </c>
      <c r="V1379" s="20">
        <f t="shared" si="42"/>
        <v>4.788368725572</v>
      </c>
      <c r="W1379" s="20">
        <f t="shared" si="43"/>
        <v>440.43855467589009</v>
      </c>
    </row>
    <row r="1380" spans="1:23" x14ac:dyDescent="0.25">
      <c r="A1380" s="18">
        <v>14649</v>
      </c>
      <c r="B1380" s="18">
        <v>15657</v>
      </c>
      <c r="C1380" s="18">
        <v>3210</v>
      </c>
      <c r="D1380" s="18">
        <v>3210</v>
      </c>
      <c r="E1380" s="18" t="s">
        <v>116</v>
      </c>
      <c r="F1380" s="18" t="s">
        <v>304</v>
      </c>
      <c r="G1380" s="19">
        <v>104.659995513</v>
      </c>
      <c r="H1380" s="19">
        <v>42.354399999999998</v>
      </c>
      <c r="I1380" s="18" t="s">
        <v>79</v>
      </c>
      <c r="J1380" s="18" t="s">
        <v>80</v>
      </c>
      <c r="K1380" s="18">
        <v>5</v>
      </c>
      <c r="L1380" s="18">
        <v>30</v>
      </c>
      <c r="M1380" s="18" t="s">
        <v>65</v>
      </c>
      <c r="N1380" s="18" t="s">
        <v>120</v>
      </c>
      <c r="O1380" s="18" t="s">
        <v>67</v>
      </c>
      <c r="P1380" s="19">
        <v>18954.192804499999</v>
      </c>
      <c r="Q1380" s="19">
        <v>4558971.1686100001</v>
      </c>
      <c r="R1380" s="20">
        <v>7.8370999999999996E-2</v>
      </c>
      <c r="S1380" s="20">
        <v>7.2397530000000003</v>
      </c>
      <c r="T1380" s="20">
        <v>0.30199999999999999</v>
      </c>
      <c r="U1380" s="20">
        <v>0.30499999999999999</v>
      </c>
      <c r="V1380" s="20">
        <f t="shared" si="42"/>
        <v>2.3169109643151997</v>
      </c>
      <c r="W1380" s="20">
        <f t="shared" si="43"/>
        <v>213.111599151924</v>
      </c>
    </row>
    <row r="1381" spans="1:23" x14ac:dyDescent="0.25">
      <c r="A1381" s="18">
        <v>14661</v>
      </c>
      <c r="B1381" s="18">
        <v>16439</v>
      </c>
      <c r="C1381" s="18">
        <v>4110</v>
      </c>
      <c r="D1381" s="18">
        <v>4110</v>
      </c>
      <c r="E1381" s="18" t="s">
        <v>116</v>
      </c>
      <c r="F1381" s="18" t="s">
        <v>304</v>
      </c>
      <c r="G1381" s="19">
        <v>7.4969082347600002</v>
      </c>
      <c r="H1381" s="19">
        <v>3.03389</v>
      </c>
      <c r="I1381" s="18" t="s">
        <v>79</v>
      </c>
      <c r="J1381" s="18" t="s">
        <v>80</v>
      </c>
      <c r="K1381" s="18">
        <v>5</v>
      </c>
      <c r="L1381" s="18">
        <v>40</v>
      </c>
      <c r="M1381" s="18" t="s">
        <v>82</v>
      </c>
      <c r="N1381" s="18" t="s">
        <v>174</v>
      </c>
      <c r="O1381" s="18" t="s">
        <v>67</v>
      </c>
      <c r="P1381" s="19">
        <v>3498.5831243900002</v>
      </c>
      <c r="Q1381" s="19">
        <v>326564.01644600002</v>
      </c>
      <c r="R1381" s="20">
        <v>7.8370999999999996E-2</v>
      </c>
      <c r="S1381" s="20">
        <v>7.2397530000000003</v>
      </c>
      <c r="T1381" s="20">
        <v>0.30199999999999999</v>
      </c>
      <c r="U1381" s="20">
        <v>0.30499999999999999</v>
      </c>
      <c r="V1381" s="20">
        <f t="shared" si="42"/>
        <v>0.16596275724661999</v>
      </c>
      <c r="W1381" s="20">
        <f t="shared" si="43"/>
        <v>15.265406889273152</v>
      </c>
    </row>
    <row r="1382" spans="1:23" x14ac:dyDescent="0.25">
      <c r="A1382" s="18">
        <v>14662</v>
      </c>
      <c r="B1382" s="18">
        <v>16440</v>
      </c>
      <c r="C1382" s="18">
        <v>4110</v>
      </c>
      <c r="D1382" s="18">
        <v>4110</v>
      </c>
      <c r="E1382" s="18" t="s">
        <v>116</v>
      </c>
      <c r="F1382" s="18" t="s">
        <v>304</v>
      </c>
      <c r="G1382" s="19">
        <v>108.537312841</v>
      </c>
      <c r="H1382" s="19">
        <v>43.923499999999997</v>
      </c>
      <c r="I1382" s="18" t="s">
        <v>79</v>
      </c>
      <c r="J1382" s="18" t="s">
        <v>80</v>
      </c>
      <c r="K1382" s="18">
        <v>5</v>
      </c>
      <c r="L1382" s="18">
        <v>40</v>
      </c>
      <c r="M1382" s="18" t="s">
        <v>82</v>
      </c>
      <c r="N1382" s="18" t="s">
        <v>174</v>
      </c>
      <c r="O1382" s="18" t="s">
        <v>67</v>
      </c>
      <c r="P1382" s="19">
        <v>27514.801173200001</v>
      </c>
      <c r="Q1382" s="19">
        <v>4727866.4358400004</v>
      </c>
      <c r="R1382" s="20">
        <v>7.8370999999999996E-2</v>
      </c>
      <c r="S1382" s="20">
        <v>7.2397530000000003</v>
      </c>
      <c r="T1382" s="20">
        <v>0.30199999999999999</v>
      </c>
      <c r="U1382" s="20">
        <v>0.30499999999999999</v>
      </c>
      <c r="V1382" s="20">
        <f t="shared" si="42"/>
        <v>2.4027453757129993</v>
      </c>
      <c r="W1382" s="20">
        <f t="shared" si="43"/>
        <v>221.00672717237251</v>
      </c>
    </row>
    <row r="1383" spans="1:23" x14ac:dyDescent="0.25">
      <c r="A1383" s="18">
        <v>14663</v>
      </c>
      <c r="B1383" s="18">
        <v>16441</v>
      </c>
      <c r="C1383" s="18">
        <v>4110</v>
      </c>
      <c r="D1383" s="18">
        <v>4110</v>
      </c>
      <c r="E1383" s="18" t="s">
        <v>116</v>
      </c>
      <c r="F1383" s="18" t="s">
        <v>304</v>
      </c>
      <c r="G1383" s="19">
        <v>1292.6544635400001</v>
      </c>
      <c r="H1383" s="19">
        <v>523.11900000000003</v>
      </c>
      <c r="I1383" s="18" t="s">
        <v>79</v>
      </c>
      <c r="J1383" s="18" t="s">
        <v>80</v>
      </c>
      <c r="K1383" s="18">
        <v>5</v>
      </c>
      <c r="L1383" s="18">
        <v>40</v>
      </c>
      <c r="M1383" s="18" t="s">
        <v>82</v>
      </c>
      <c r="N1383" s="18" t="s">
        <v>174</v>
      </c>
      <c r="O1383" s="18" t="s">
        <v>67</v>
      </c>
      <c r="P1383" s="19">
        <v>182986.31200999999</v>
      </c>
      <c r="Q1383" s="19">
        <v>56307803.199699998</v>
      </c>
      <c r="R1383" s="20">
        <v>7.8370999999999996E-2</v>
      </c>
      <c r="S1383" s="20">
        <v>7.2397530000000003</v>
      </c>
      <c r="T1383" s="20">
        <v>0.30199999999999999</v>
      </c>
      <c r="U1383" s="20">
        <v>0.30499999999999999</v>
      </c>
      <c r="V1383" s="20">
        <f t="shared" si="42"/>
        <v>28.616156686001997</v>
      </c>
      <c r="W1383" s="20">
        <f t="shared" si="43"/>
        <v>2632.1403829768656</v>
      </c>
    </row>
    <row r="1384" spans="1:23" x14ac:dyDescent="0.25">
      <c r="A1384" s="18">
        <v>14664</v>
      </c>
      <c r="B1384" s="18">
        <v>16442</v>
      </c>
      <c r="C1384" s="18">
        <v>4110</v>
      </c>
      <c r="D1384" s="18">
        <v>4110</v>
      </c>
      <c r="E1384" s="18" t="s">
        <v>116</v>
      </c>
      <c r="F1384" s="18" t="s">
        <v>304</v>
      </c>
      <c r="G1384" s="19">
        <v>10.1722901313</v>
      </c>
      <c r="H1384" s="19">
        <v>4.1165799999999999</v>
      </c>
      <c r="I1384" s="18" t="s">
        <v>79</v>
      </c>
      <c r="J1384" s="18" t="s">
        <v>80</v>
      </c>
      <c r="K1384" s="18">
        <v>5</v>
      </c>
      <c r="L1384" s="18">
        <v>40</v>
      </c>
      <c r="M1384" s="18" t="s">
        <v>82</v>
      </c>
      <c r="N1384" s="18" t="s">
        <v>174</v>
      </c>
      <c r="O1384" s="18" t="s">
        <v>67</v>
      </c>
      <c r="P1384" s="19">
        <v>4183.7291668400003</v>
      </c>
      <c r="Q1384" s="19">
        <v>443103.18570099998</v>
      </c>
      <c r="R1384" s="20">
        <v>7.8370999999999996E-2</v>
      </c>
      <c r="S1384" s="20">
        <v>7.2397530000000003</v>
      </c>
      <c r="T1384" s="20">
        <v>0.30199999999999999</v>
      </c>
      <c r="U1384" s="20">
        <v>0.30499999999999999</v>
      </c>
      <c r="V1384" s="20">
        <f t="shared" si="42"/>
        <v>0.22518910284363997</v>
      </c>
      <c r="W1384" s="20">
        <f t="shared" si="43"/>
        <v>20.713100571294301</v>
      </c>
    </row>
    <row r="1385" spans="1:23" x14ac:dyDescent="0.25">
      <c r="A1385" s="18">
        <v>14665</v>
      </c>
      <c r="B1385" s="18">
        <v>16443</v>
      </c>
      <c r="C1385" s="18">
        <v>4110</v>
      </c>
      <c r="D1385" s="18">
        <v>4110</v>
      </c>
      <c r="E1385" s="18" t="s">
        <v>116</v>
      </c>
      <c r="F1385" s="18" t="s">
        <v>304</v>
      </c>
      <c r="G1385" s="19">
        <v>11.621867719999999</v>
      </c>
      <c r="H1385" s="19">
        <v>4.7031999999999998</v>
      </c>
      <c r="I1385" s="18" t="s">
        <v>79</v>
      </c>
      <c r="J1385" s="18" t="s">
        <v>80</v>
      </c>
      <c r="K1385" s="18">
        <v>5</v>
      </c>
      <c r="L1385" s="18">
        <v>40</v>
      </c>
      <c r="M1385" s="18" t="s">
        <v>82</v>
      </c>
      <c r="N1385" s="18" t="s">
        <v>174</v>
      </c>
      <c r="O1385" s="18" t="s">
        <v>67</v>
      </c>
      <c r="P1385" s="19">
        <v>5395.9635655499997</v>
      </c>
      <c r="Q1385" s="19">
        <v>506246.53288900002</v>
      </c>
      <c r="R1385" s="20">
        <v>7.8370999999999996E-2</v>
      </c>
      <c r="S1385" s="20">
        <v>7.2397530000000003</v>
      </c>
      <c r="T1385" s="20">
        <v>0.30199999999999999</v>
      </c>
      <c r="U1385" s="20">
        <v>0.30499999999999999</v>
      </c>
      <c r="V1385" s="20">
        <f t="shared" si="42"/>
        <v>0.25727895206559998</v>
      </c>
      <c r="W1385" s="20">
        <f t="shared" si="43"/>
        <v>23.664754385172003</v>
      </c>
    </row>
    <row r="1386" spans="1:23" x14ac:dyDescent="0.25">
      <c r="A1386" s="18">
        <v>14666</v>
      </c>
      <c r="B1386" s="18">
        <v>16444</v>
      </c>
      <c r="C1386" s="18">
        <v>4110</v>
      </c>
      <c r="D1386" s="18">
        <v>4110</v>
      </c>
      <c r="E1386" s="18" t="s">
        <v>116</v>
      </c>
      <c r="F1386" s="18" t="s">
        <v>304</v>
      </c>
      <c r="G1386" s="19">
        <v>17.546892478299998</v>
      </c>
      <c r="H1386" s="19">
        <v>7.1009799999999998</v>
      </c>
      <c r="I1386" s="18" t="s">
        <v>79</v>
      </c>
      <c r="J1386" s="18" t="s">
        <v>80</v>
      </c>
      <c r="K1386" s="18">
        <v>5</v>
      </c>
      <c r="L1386" s="18">
        <v>40</v>
      </c>
      <c r="M1386" s="18" t="s">
        <v>82</v>
      </c>
      <c r="N1386" s="18" t="s">
        <v>174</v>
      </c>
      <c r="O1386" s="18" t="s">
        <v>67</v>
      </c>
      <c r="P1386" s="19">
        <v>8575.2507549500006</v>
      </c>
      <c r="Q1386" s="19">
        <v>764339.57898700004</v>
      </c>
      <c r="R1386" s="20">
        <v>7.8370999999999996E-2</v>
      </c>
      <c r="S1386" s="20">
        <v>7.2397530000000003</v>
      </c>
      <c r="T1386" s="20">
        <v>0.30199999999999999</v>
      </c>
      <c r="U1386" s="20">
        <v>0.30499999999999999</v>
      </c>
      <c r="V1386" s="20">
        <f t="shared" si="42"/>
        <v>0.38844461069883995</v>
      </c>
      <c r="W1386" s="20">
        <f t="shared" si="43"/>
        <v>35.729492174268302</v>
      </c>
    </row>
    <row r="1387" spans="1:23" x14ac:dyDescent="0.25">
      <c r="A1387" s="18">
        <v>14667</v>
      </c>
      <c r="B1387" s="18">
        <v>16445</v>
      </c>
      <c r="C1387" s="18">
        <v>4110</v>
      </c>
      <c r="D1387" s="18">
        <v>4110</v>
      </c>
      <c r="E1387" s="18" t="s">
        <v>116</v>
      </c>
      <c r="F1387" s="18" t="s">
        <v>304</v>
      </c>
      <c r="G1387" s="19">
        <v>9.3441138182000003</v>
      </c>
      <c r="H1387" s="19">
        <v>3.7814299999999998</v>
      </c>
      <c r="I1387" s="18" t="s">
        <v>79</v>
      </c>
      <c r="J1387" s="18" t="s">
        <v>80</v>
      </c>
      <c r="K1387" s="18">
        <v>5</v>
      </c>
      <c r="L1387" s="18">
        <v>40</v>
      </c>
      <c r="M1387" s="18" t="s">
        <v>82</v>
      </c>
      <c r="N1387" s="18" t="s">
        <v>174</v>
      </c>
      <c r="O1387" s="18" t="s">
        <v>67</v>
      </c>
      <c r="P1387" s="19">
        <v>3373.4349741800002</v>
      </c>
      <c r="Q1387" s="19">
        <v>407027.96980299999</v>
      </c>
      <c r="R1387" s="20">
        <v>7.8370999999999996E-2</v>
      </c>
      <c r="S1387" s="20">
        <v>7.2397530000000003</v>
      </c>
      <c r="T1387" s="20">
        <v>0.30199999999999999</v>
      </c>
      <c r="U1387" s="20">
        <v>0.30499999999999999</v>
      </c>
      <c r="V1387" s="20">
        <f t="shared" si="42"/>
        <v>0.20685540646993997</v>
      </c>
      <c r="W1387" s="20">
        <f t="shared" si="43"/>
        <v>19.026750334819052</v>
      </c>
    </row>
    <row r="1388" spans="1:23" x14ac:dyDescent="0.25">
      <c r="A1388" s="18">
        <v>14668</v>
      </c>
      <c r="B1388" s="18">
        <v>16446</v>
      </c>
      <c r="C1388" s="18">
        <v>4110</v>
      </c>
      <c r="D1388" s="18">
        <v>4110</v>
      </c>
      <c r="E1388" s="18" t="s">
        <v>116</v>
      </c>
      <c r="F1388" s="18" t="s">
        <v>304</v>
      </c>
      <c r="G1388" s="19">
        <v>22.697211406800001</v>
      </c>
      <c r="H1388" s="19">
        <v>9.1852400000000003</v>
      </c>
      <c r="I1388" s="18" t="s">
        <v>79</v>
      </c>
      <c r="J1388" s="18" t="s">
        <v>80</v>
      </c>
      <c r="K1388" s="18">
        <v>5</v>
      </c>
      <c r="L1388" s="18">
        <v>40</v>
      </c>
      <c r="M1388" s="18" t="s">
        <v>82</v>
      </c>
      <c r="N1388" s="18" t="s">
        <v>174</v>
      </c>
      <c r="O1388" s="18" t="s">
        <v>67</v>
      </c>
      <c r="P1388" s="19">
        <v>9853.4441688200004</v>
      </c>
      <c r="Q1388" s="19">
        <v>988686.57412200002</v>
      </c>
      <c r="R1388" s="20">
        <v>7.8370999999999996E-2</v>
      </c>
      <c r="S1388" s="20">
        <v>7.2397530000000003</v>
      </c>
      <c r="T1388" s="20">
        <v>0.30199999999999999</v>
      </c>
      <c r="U1388" s="20">
        <v>0.30499999999999999</v>
      </c>
      <c r="V1388" s="20">
        <f t="shared" si="42"/>
        <v>0.50245979793992002</v>
      </c>
      <c r="W1388" s="20">
        <f t="shared" si="43"/>
        <v>46.216713847775409</v>
      </c>
    </row>
    <row r="1389" spans="1:23" x14ac:dyDescent="0.25">
      <c r="A1389" s="18">
        <v>14669</v>
      </c>
      <c r="B1389" s="18">
        <v>16447</v>
      </c>
      <c r="C1389" s="18">
        <v>4110</v>
      </c>
      <c r="D1389" s="18">
        <v>4110</v>
      </c>
      <c r="E1389" s="18" t="s">
        <v>116</v>
      </c>
      <c r="F1389" s="18" t="s">
        <v>304</v>
      </c>
      <c r="G1389" s="19">
        <v>58.289806522600003</v>
      </c>
      <c r="H1389" s="19">
        <v>23.588999999999999</v>
      </c>
      <c r="I1389" s="18" t="s">
        <v>79</v>
      </c>
      <c r="J1389" s="18" t="s">
        <v>80</v>
      </c>
      <c r="K1389" s="18">
        <v>5</v>
      </c>
      <c r="L1389" s="18">
        <v>40</v>
      </c>
      <c r="M1389" s="18" t="s">
        <v>82</v>
      </c>
      <c r="N1389" s="18" t="s">
        <v>174</v>
      </c>
      <c r="O1389" s="18" t="s">
        <v>67</v>
      </c>
      <c r="P1389" s="19">
        <v>15810.4050959</v>
      </c>
      <c r="Q1389" s="19">
        <v>2539093.8157100002</v>
      </c>
      <c r="R1389" s="20">
        <v>7.8370999999999996E-2</v>
      </c>
      <c r="S1389" s="20">
        <v>7.2397530000000003</v>
      </c>
      <c r="T1389" s="20">
        <v>0.30199999999999999</v>
      </c>
      <c r="U1389" s="20">
        <v>0.30499999999999999</v>
      </c>
      <c r="V1389" s="20">
        <f t="shared" si="42"/>
        <v>1.2903880762619997</v>
      </c>
      <c r="W1389" s="20">
        <f t="shared" si="43"/>
        <v>118.69108079431501</v>
      </c>
    </row>
    <row r="1390" spans="1:23" x14ac:dyDescent="0.25">
      <c r="A1390" s="18">
        <v>14670</v>
      </c>
      <c r="B1390" s="18">
        <v>16448</v>
      </c>
      <c r="C1390" s="18">
        <v>4110</v>
      </c>
      <c r="D1390" s="18">
        <v>4110</v>
      </c>
      <c r="E1390" s="18" t="s">
        <v>116</v>
      </c>
      <c r="F1390" s="18" t="s">
        <v>304</v>
      </c>
      <c r="G1390" s="19">
        <v>5.2727860073299997</v>
      </c>
      <c r="H1390" s="19">
        <v>2.1338200000000001</v>
      </c>
      <c r="I1390" s="18" t="s">
        <v>79</v>
      </c>
      <c r="J1390" s="18" t="s">
        <v>80</v>
      </c>
      <c r="K1390" s="18">
        <v>5</v>
      </c>
      <c r="L1390" s="18">
        <v>40</v>
      </c>
      <c r="M1390" s="18" t="s">
        <v>82</v>
      </c>
      <c r="N1390" s="18" t="s">
        <v>174</v>
      </c>
      <c r="O1390" s="18" t="s">
        <v>67</v>
      </c>
      <c r="P1390" s="19">
        <v>2735.9955085699999</v>
      </c>
      <c r="Q1390" s="19">
        <v>229681.63975</v>
      </c>
      <c r="R1390" s="20">
        <v>7.8370999999999996E-2</v>
      </c>
      <c r="S1390" s="20">
        <v>7.2397530000000003</v>
      </c>
      <c r="T1390" s="20">
        <v>0.30199999999999999</v>
      </c>
      <c r="U1390" s="20">
        <v>0.30499999999999999</v>
      </c>
      <c r="V1390" s="20">
        <f t="shared" si="42"/>
        <v>0.11672626583955999</v>
      </c>
      <c r="W1390" s="20">
        <f t="shared" si="43"/>
        <v>10.736589173789701</v>
      </c>
    </row>
    <row r="1391" spans="1:23" x14ac:dyDescent="0.25">
      <c r="A1391" s="18">
        <v>14671</v>
      </c>
      <c r="B1391" s="18">
        <v>16449</v>
      </c>
      <c r="C1391" s="18">
        <v>4110</v>
      </c>
      <c r="D1391" s="18">
        <v>4110</v>
      </c>
      <c r="E1391" s="18" t="s">
        <v>116</v>
      </c>
      <c r="F1391" s="18" t="s">
        <v>304</v>
      </c>
      <c r="G1391" s="19">
        <v>28.2102380645</v>
      </c>
      <c r="H1391" s="19">
        <v>11.4163</v>
      </c>
      <c r="I1391" s="18" t="s">
        <v>79</v>
      </c>
      <c r="J1391" s="18" t="s">
        <v>80</v>
      </c>
      <c r="K1391" s="18">
        <v>5</v>
      </c>
      <c r="L1391" s="18">
        <v>40</v>
      </c>
      <c r="M1391" s="18" t="s">
        <v>82</v>
      </c>
      <c r="N1391" s="18" t="s">
        <v>174</v>
      </c>
      <c r="O1391" s="18" t="s">
        <v>67</v>
      </c>
      <c r="P1391" s="19">
        <v>6387.6155877399997</v>
      </c>
      <c r="Q1391" s="19">
        <v>1228833.0547499999</v>
      </c>
      <c r="R1391" s="20">
        <v>7.8370999999999996E-2</v>
      </c>
      <c r="S1391" s="20">
        <v>7.2397530000000003</v>
      </c>
      <c r="T1391" s="20">
        <v>0.30199999999999999</v>
      </c>
      <c r="U1391" s="20">
        <v>0.30499999999999999</v>
      </c>
      <c r="V1391" s="20">
        <f t="shared" si="42"/>
        <v>0.62450537941539996</v>
      </c>
      <c r="W1391" s="20">
        <f t="shared" si="43"/>
        <v>57.442578560860504</v>
      </c>
    </row>
    <row r="1392" spans="1:23" x14ac:dyDescent="0.25">
      <c r="A1392" s="18">
        <v>14672</v>
      </c>
      <c r="B1392" s="18">
        <v>16450</v>
      </c>
      <c r="C1392" s="18">
        <v>4110</v>
      </c>
      <c r="D1392" s="18">
        <v>4110</v>
      </c>
      <c r="E1392" s="18" t="s">
        <v>116</v>
      </c>
      <c r="F1392" s="18" t="s">
        <v>304</v>
      </c>
      <c r="G1392" s="19">
        <v>13.9714452038</v>
      </c>
      <c r="H1392" s="19">
        <v>5.6540400000000002</v>
      </c>
      <c r="I1392" s="18" t="s">
        <v>79</v>
      </c>
      <c r="J1392" s="18" t="s">
        <v>80</v>
      </c>
      <c r="K1392" s="18">
        <v>5</v>
      </c>
      <c r="L1392" s="18">
        <v>40</v>
      </c>
      <c r="M1392" s="18" t="s">
        <v>82</v>
      </c>
      <c r="N1392" s="18" t="s">
        <v>174</v>
      </c>
      <c r="O1392" s="18" t="s">
        <v>67</v>
      </c>
      <c r="P1392" s="19">
        <v>4378.4032128099998</v>
      </c>
      <c r="Q1392" s="19">
        <v>608593.71869500005</v>
      </c>
      <c r="R1392" s="20">
        <v>7.8370999999999996E-2</v>
      </c>
      <c r="S1392" s="20">
        <v>7.2397530000000003</v>
      </c>
      <c r="T1392" s="20">
        <v>0.30199999999999999</v>
      </c>
      <c r="U1392" s="20">
        <v>0.30499999999999999</v>
      </c>
      <c r="V1392" s="20">
        <f t="shared" si="42"/>
        <v>0.30929271265031999</v>
      </c>
      <c r="W1392" s="20">
        <f t="shared" si="43"/>
        <v>28.449027871223404</v>
      </c>
    </row>
    <row r="1393" spans="1:23" x14ac:dyDescent="0.25">
      <c r="A1393" s="18">
        <v>14695</v>
      </c>
      <c r="B1393" s="18">
        <v>17479</v>
      </c>
      <c r="C1393" s="18">
        <v>4200</v>
      </c>
      <c r="D1393" s="18">
        <v>4200</v>
      </c>
      <c r="E1393" s="18" t="s">
        <v>116</v>
      </c>
      <c r="F1393" s="18" t="s">
        <v>117</v>
      </c>
      <c r="G1393" s="19">
        <v>38.411599489099999</v>
      </c>
      <c r="H1393" s="19">
        <v>15.544600000000001</v>
      </c>
      <c r="I1393" s="18" t="s">
        <v>79</v>
      </c>
      <c r="J1393" s="18" t="s">
        <v>80</v>
      </c>
      <c r="K1393" s="18">
        <v>7</v>
      </c>
      <c r="L1393" s="18">
        <v>40</v>
      </c>
      <c r="M1393" s="18" t="s">
        <v>82</v>
      </c>
      <c r="N1393" s="18" t="s">
        <v>83</v>
      </c>
      <c r="O1393" s="18" t="s">
        <v>84</v>
      </c>
      <c r="P1393" s="19">
        <v>8703.9304714900009</v>
      </c>
      <c r="Q1393" s="19">
        <v>1673202.5809200001</v>
      </c>
      <c r="R1393" s="20">
        <v>7.8109999999999999E-2</v>
      </c>
      <c r="S1393" s="20">
        <v>6.698639</v>
      </c>
      <c r="T1393" s="20">
        <v>0.30199999999999999</v>
      </c>
      <c r="U1393" s="20">
        <v>0.30499999999999999</v>
      </c>
      <c r="V1393" s="20">
        <f t="shared" si="42"/>
        <v>0.84750371678799996</v>
      </c>
      <c r="W1393" s="20">
        <f t="shared" si="43"/>
        <v>72.368726340583009</v>
      </c>
    </row>
    <row r="1394" spans="1:23" x14ac:dyDescent="0.25">
      <c r="A1394" s="18">
        <v>14696</v>
      </c>
      <c r="B1394" s="18">
        <v>17480</v>
      </c>
      <c r="C1394" s="18">
        <v>4200</v>
      </c>
      <c r="D1394" s="18">
        <v>4200</v>
      </c>
      <c r="E1394" s="18" t="s">
        <v>116</v>
      </c>
      <c r="F1394" s="18" t="s">
        <v>117</v>
      </c>
      <c r="G1394" s="19">
        <v>5.8749184407300001</v>
      </c>
      <c r="H1394" s="19">
        <v>2.3774999999999999</v>
      </c>
      <c r="I1394" s="18" t="s">
        <v>79</v>
      </c>
      <c r="J1394" s="18" t="s">
        <v>80</v>
      </c>
      <c r="K1394" s="18">
        <v>7</v>
      </c>
      <c r="L1394" s="18">
        <v>40</v>
      </c>
      <c r="M1394" s="18" t="s">
        <v>82</v>
      </c>
      <c r="N1394" s="18" t="s">
        <v>83</v>
      </c>
      <c r="O1394" s="18" t="s">
        <v>84</v>
      </c>
      <c r="P1394" s="19">
        <v>2021.0143499799999</v>
      </c>
      <c r="Q1394" s="19">
        <v>255910.423633</v>
      </c>
      <c r="R1394" s="20">
        <v>7.8109999999999999E-2</v>
      </c>
      <c r="S1394" s="20">
        <v>6.698639</v>
      </c>
      <c r="T1394" s="20">
        <v>0.30199999999999999</v>
      </c>
      <c r="U1394" s="20">
        <v>0.30499999999999999</v>
      </c>
      <c r="V1394" s="20">
        <f t="shared" si="42"/>
        <v>0.12962315444999997</v>
      </c>
      <c r="W1394" s="20">
        <f t="shared" si="43"/>
        <v>11.068579884637501</v>
      </c>
    </row>
    <row r="1395" spans="1:23" x14ac:dyDescent="0.25">
      <c r="A1395" s="18">
        <v>14697</v>
      </c>
      <c r="B1395" s="18">
        <v>17481</v>
      </c>
      <c r="C1395" s="18">
        <v>4200</v>
      </c>
      <c r="D1395" s="18">
        <v>4200</v>
      </c>
      <c r="E1395" s="18" t="s">
        <v>116</v>
      </c>
      <c r="F1395" s="18" t="s">
        <v>117</v>
      </c>
      <c r="G1395" s="19">
        <v>8.7572873184500004</v>
      </c>
      <c r="H1395" s="19">
        <v>3.5439500000000002</v>
      </c>
      <c r="I1395" s="18" t="s">
        <v>79</v>
      </c>
      <c r="J1395" s="18" t="s">
        <v>80</v>
      </c>
      <c r="K1395" s="18">
        <v>7</v>
      </c>
      <c r="L1395" s="18">
        <v>40</v>
      </c>
      <c r="M1395" s="18" t="s">
        <v>82</v>
      </c>
      <c r="N1395" s="18" t="s">
        <v>83</v>
      </c>
      <c r="O1395" s="18" t="s">
        <v>84</v>
      </c>
      <c r="P1395" s="19">
        <v>3342.3548112899998</v>
      </c>
      <c r="Q1395" s="19">
        <v>381465.90972400003</v>
      </c>
      <c r="R1395" s="20">
        <v>7.8109999999999999E-2</v>
      </c>
      <c r="S1395" s="20">
        <v>6.698639</v>
      </c>
      <c r="T1395" s="20">
        <v>0.30199999999999999</v>
      </c>
      <c r="U1395" s="20">
        <v>0.30499999999999999</v>
      </c>
      <c r="V1395" s="20">
        <f t="shared" si="42"/>
        <v>0.19321891828100002</v>
      </c>
      <c r="W1395" s="20">
        <f t="shared" si="43"/>
        <v>16.49905097041475</v>
      </c>
    </row>
    <row r="1396" spans="1:23" x14ac:dyDescent="0.25">
      <c r="A1396" s="18">
        <v>14698</v>
      </c>
      <c r="B1396" s="18">
        <v>17482</v>
      </c>
      <c r="C1396" s="18">
        <v>4200</v>
      </c>
      <c r="D1396" s="18">
        <v>4200</v>
      </c>
      <c r="E1396" s="18" t="s">
        <v>116</v>
      </c>
      <c r="F1396" s="18" t="s">
        <v>117</v>
      </c>
      <c r="G1396" s="19">
        <v>3.00190464196</v>
      </c>
      <c r="H1396" s="19">
        <v>1.2148300000000001</v>
      </c>
      <c r="I1396" s="18" t="s">
        <v>79</v>
      </c>
      <c r="J1396" s="18" t="s">
        <v>80</v>
      </c>
      <c r="K1396" s="18">
        <v>7</v>
      </c>
      <c r="L1396" s="18">
        <v>40</v>
      </c>
      <c r="M1396" s="18" t="s">
        <v>82</v>
      </c>
      <c r="N1396" s="18" t="s">
        <v>83</v>
      </c>
      <c r="O1396" s="18" t="s">
        <v>84</v>
      </c>
      <c r="P1396" s="19">
        <v>1922.76290294</v>
      </c>
      <c r="Q1396" s="19">
        <v>130762.443153</v>
      </c>
      <c r="R1396" s="20">
        <v>7.8109999999999999E-2</v>
      </c>
      <c r="S1396" s="20">
        <v>6.698639</v>
      </c>
      <c r="T1396" s="20">
        <v>0.30199999999999999</v>
      </c>
      <c r="U1396" s="20">
        <v>0.30499999999999999</v>
      </c>
      <c r="V1396" s="20">
        <f t="shared" si="42"/>
        <v>6.6233479167399995E-2</v>
      </c>
      <c r="W1396" s="20">
        <f t="shared" si="43"/>
        <v>5.655706793377151</v>
      </c>
    </row>
    <row r="1397" spans="1:23" x14ac:dyDescent="0.25">
      <c r="A1397" s="18">
        <v>14699</v>
      </c>
      <c r="B1397" s="18">
        <v>17483</v>
      </c>
      <c r="C1397" s="18">
        <v>4200</v>
      </c>
      <c r="D1397" s="18">
        <v>4200</v>
      </c>
      <c r="E1397" s="18" t="s">
        <v>116</v>
      </c>
      <c r="F1397" s="18" t="s">
        <v>117</v>
      </c>
      <c r="G1397" s="19">
        <v>2.2393996575099999</v>
      </c>
      <c r="H1397" s="19">
        <v>0.90625299999999998</v>
      </c>
      <c r="I1397" s="18" t="s">
        <v>79</v>
      </c>
      <c r="J1397" s="18" t="s">
        <v>80</v>
      </c>
      <c r="K1397" s="18">
        <v>7</v>
      </c>
      <c r="L1397" s="18">
        <v>40</v>
      </c>
      <c r="M1397" s="18" t="s">
        <v>82</v>
      </c>
      <c r="N1397" s="18" t="s">
        <v>83</v>
      </c>
      <c r="O1397" s="18" t="s">
        <v>84</v>
      </c>
      <c r="P1397" s="19">
        <v>1791.27500396</v>
      </c>
      <c r="Q1397" s="19">
        <v>97547.858889299998</v>
      </c>
      <c r="R1397" s="20">
        <v>7.8109999999999999E-2</v>
      </c>
      <c r="S1397" s="20">
        <v>6.698639</v>
      </c>
      <c r="T1397" s="20">
        <v>0.30199999999999999</v>
      </c>
      <c r="U1397" s="20">
        <v>0.30499999999999999</v>
      </c>
      <c r="V1397" s="20">
        <f t="shared" si="42"/>
        <v>4.9409620437339999E-2</v>
      </c>
      <c r="W1397" s="20">
        <f t="shared" si="43"/>
        <v>4.2191098743185655</v>
      </c>
    </row>
    <row r="1398" spans="1:23" x14ac:dyDescent="0.25">
      <c r="A1398" s="18">
        <v>14700</v>
      </c>
      <c r="B1398" s="18">
        <v>17484</v>
      </c>
      <c r="C1398" s="18">
        <v>4200</v>
      </c>
      <c r="D1398" s="18">
        <v>4200</v>
      </c>
      <c r="E1398" s="18" t="s">
        <v>116</v>
      </c>
      <c r="F1398" s="18" t="s">
        <v>117</v>
      </c>
      <c r="G1398" s="19">
        <v>8.67188612136</v>
      </c>
      <c r="H1398" s="19">
        <v>3.5093899999999998</v>
      </c>
      <c r="I1398" s="18" t="s">
        <v>79</v>
      </c>
      <c r="J1398" s="18" t="s">
        <v>80</v>
      </c>
      <c r="K1398" s="18">
        <v>7</v>
      </c>
      <c r="L1398" s="18">
        <v>40</v>
      </c>
      <c r="M1398" s="18" t="s">
        <v>82</v>
      </c>
      <c r="N1398" s="18" t="s">
        <v>83</v>
      </c>
      <c r="O1398" s="18" t="s">
        <v>84</v>
      </c>
      <c r="P1398" s="19">
        <v>4781.4347504400002</v>
      </c>
      <c r="Q1398" s="19">
        <v>377745.84846000001</v>
      </c>
      <c r="R1398" s="20">
        <v>7.8109999999999999E-2</v>
      </c>
      <c r="S1398" s="20">
        <v>6.698639</v>
      </c>
      <c r="T1398" s="20">
        <v>0.30199999999999999</v>
      </c>
      <c r="U1398" s="20">
        <v>0.30499999999999999</v>
      </c>
      <c r="V1398" s="20">
        <f t="shared" si="42"/>
        <v>0.19133468012419996</v>
      </c>
      <c r="W1398" s="20">
        <f t="shared" si="43"/>
        <v>16.338155020545948</v>
      </c>
    </row>
    <row r="1399" spans="1:23" x14ac:dyDescent="0.25">
      <c r="A1399" s="18">
        <v>14701</v>
      </c>
      <c r="B1399" s="18">
        <v>17485</v>
      </c>
      <c r="C1399" s="18">
        <v>4200</v>
      </c>
      <c r="D1399" s="18">
        <v>4200</v>
      </c>
      <c r="E1399" s="18" t="s">
        <v>116</v>
      </c>
      <c r="F1399" s="18" t="s">
        <v>117</v>
      </c>
      <c r="G1399" s="19">
        <v>40.0861610794</v>
      </c>
      <c r="H1399" s="19">
        <v>16.222300000000001</v>
      </c>
      <c r="I1399" s="18" t="s">
        <v>79</v>
      </c>
      <c r="J1399" s="18" t="s">
        <v>80</v>
      </c>
      <c r="K1399" s="18">
        <v>7</v>
      </c>
      <c r="L1399" s="18">
        <v>40</v>
      </c>
      <c r="M1399" s="18" t="s">
        <v>82</v>
      </c>
      <c r="N1399" s="18" t="s">
        <v>83</v>
      </c>
      <c r="O1399" s="18" t="s">
        <v>84</v>
      </c>
      <c r="P1399" s="19">
        <v>18181.292369399998</v>
      </c>
      <c r="Q1399" s="19">
        <v>1746146.1920100001</v>
      </c>
      <c r="R1399" s="20">
        <v>7.8109999999999999E-2</v>
      </c>
      <c r="S1399" s="20">
        <v>6.698639</v>
      </c>
      <c r="T1399" s="20">
        <v>0.30199999999999999</v>
      </c>
      <c r="U1399" s="20">
        <v>0.30499999999999999</v>
      </c>
      <c r="V1399" s="20">
        <f t="shared" si="42"/>
        <v>0.88445244939399992</v>
      </c>
      <c r="W1399" s="20">
        <f t="shared" si="43"/>
        <v>75.523795357541502</v>
      </c>
    </row>
    <row r="1400" spans="1:23" x14ac:dyDescent="0.25">
      <c r="A1400" s="18">
        <v>14702</v>
      </c>
      <c r="B1400" s="18">
        <v>17486</v>
      </c>
      <c r="C1400" s="18">
        <v>4200</v>
      </c>
      <c r="D1400" s="18">
        <v>4200</v>
      </c>
      <c r="E1400" s="18" t="s">
        <v>116</v>
      </c>
      <c r="F1400" s="18" t="s">
        <v>117</v>
      </c>
      <c r="G1400" s="19">
        <v>3.6478051694800002</v>
      </c>
      <c r="H1400" s="19">
        <v>1.47621</v>
      </c>
      <c r="I1400" s="18" t="s">
        <v>79</v>
      </c>
      <c r="J1400" s="18" t="s">
        <v>80</v>
      </c>
      <c r="K1400" s="18">
        <v>7</v>
      </c>
      <c r="L1400" s="18">
        <v>40</v>
      </c>
      <c r="M1400" s="18" t="s">
        <v>82</v>
      </c>
      <c r="N1400" s="18" t="s">
        <v>83</v>
      </c>
      <c r="O1400" s="18" t="s">
        <v>84</v>
      </c>
      <c r="P1400" s="19">
        <v>3330.4040887400001</v>
      </c>
      <c r="Q1400" s="19">
        <v>158897.75758800001</v>
      </c>
      <c r="R1400" s="20">
        <v>7.8109999999999999E-2</v>
      </c>
      <c r="S1400" s="20">
        <v>6.698639</v>
      </c>
      <c r="T1400" s="20">
        <v>0.30199999999999999</v>
      </c>
      <c r="U1400" s="20">
        <v>0.30499999999999999</v>
      </c>
      <c r="V1400" s="20">
        <f t="shared" si="42"/>
        <v>8.0484120643799992E-2</v>
      </c>
      <c r="W1400" s="20">
        <f t="shared" si="43"/>
        <v>6.8725755253420502</v>
      </c>
    </row>
    <row r="1401" spans="1:23" x14ac:dyDescent="0.25">
      <c r="A1401" s="18">
        <v>14703</v>
      </c>
      <c r="B1401" s="18">
        <v>17487</v>
      </c>
      <c r="C1401" s="18">
        <v>4200</v>
      </c>
      <c r="D1401" s="18">
        <v>4200</v>
      </c>
      <c r="E1401" s="18" t="s">
        <v>116</v>
      </c>
      <c r="F1401" s="18" t="s">
        <v>117</v>
      </c>
      <c r="G1401" s="19">
        <v>2.3347902468399999</v>
      </c>
      <c r="H1401" s="19">
        <v>0.94485600000000003</v>
      </c>
      <c r="I1401" s="18" t="s">
        <v>79</v>
      </c>
      <c r="J1401" s="18" t="s">
        <v>80</v>
      </c>
      <c r="K1401" s="18">
        <v>7</v>
      </c>
      <c r="L1401" s="18">
        <v>40</v>
      </c>
      <c r="M1401" s="18" t="s">
        <v>82</v>
      </c>
      <c r="N1401" s="18" t="s">
        <v>83</v>
      </c>
      <c r="O1401" s="18" t="s">
        <v>84</v>
      </c>
      <c r="P1401" s="19">
        <v>1630.0153264400001</v>
      </c>
      <c r="Q1401" s="19">
        <v>101703.05633799999</v>
      </c>
      <c r="R1401" s="20">
        <v>7.8109999999999999E-2</v>
      </c>
      <c r="S1401" s="20">
        <v>6.698639</v>
      </c>
      <c r="T1401" s="20">
        <v>0.30199999999999999</v>
      </c>
      <c r="U1401" s="20">
        <v>0.30499999999999999</v>
      </c>
      <c r="V1401" s="20">
        <f t="shared" si="42"/>
        <v>5.1514286107679996E-2</v>
      </c>
      <c r="W1401" s="20">
        <f t="shared" si="43"/>
        <v>4.3988282294338807</v>
      </c>
    </row>
    <row r="1402" spans="1:23" x14ac:dyDescent="0.25">
      <c r="A1402" s="18">
        <v>14704</v>
      </c>
      <c r="B1402" s="18">
        <v>17488</v>
      </c>
      <c r="C1402" s="18">
        <v>4200</v>
      </c>
      <c r="D1402" s="18">
        <v>4200</v>
      </c>
      <c r="E1402" s="18" t="s">
        <v>116</v>
      </c>
      <c r="F1402" s="18" t="s">
        <v>117</v>
      </c>
      <c r="G1402" s="19">
        <v>2.74662342392</v>
      </c>
      <c r="H1402" s="19">
        <v>1.1115200000000001</v>
      </c>
      <c r="I1402" s="18" t="s">
        <v>79</v>
      </c>
      <c r="J1402" s="18" t="s">
        <v>80</v>
      </c>
      <c r="K1402" s="18">
        <v>7</v>
      </c>
      <c r="L1402" s="18">
        <v>40</v>
      </c>
      <c r="M1402" s="18" t="s">
        <v>82</v>
      </c>
      <c r="N1402" s="18" t="s">
        <v>83</v>
      </c>
      <c r="O1402" s="18" t="s">
        <v>84</v>
      </c>
      <c r="P1402" s="19">
        <v>1871.30985313</v>
      </c>
      <c r="Q1402" s="19">
        <v>119642.43777400001</v>
      </c>
      <c r="R1402" s="20">
        <v>7.8109999999999999E-2</v>
      </c>
      <c r="S1402" s="20">
        <v>6.698639</v>
      </c>
      <c r="T1402" s="20">
        <v>0.30199999999999999</v>
      </c>
      <c r="U1402" s="20">
        <v>0.30499999999999999</v>
      </c>
      <c r="V1402" s="20">
        <f t="shared" si="42"/>
        <v>6.0600937385599997E-2</v>
      </c>
      <c r="W1402" s="20">
        <f t="shared" si="43"/>
        <v>5.1747414987896008</v>
      </c>
    </row>
    <row r="1403" spans="1:23" x14ac:dyDescent="0.25">
      <c r="A1403" s="18">
        <v>14705</v>
      </c>
      <c r="B1403" s="18">
        <v>17489</v>
      </c>
      <c r="C1403" s="18">
        <v>4200</v>
      </c>
      <c r="D1403" s="18">
        <v>4200</v>
      </c>
      <c r="E1403" s="18" t="s">
        <v>116</v>
      </c>
      <c r="F1403" s="18" t="s">
        <v>117</v>
      </c>
      <c r="G1403" s="19">
        <v>2.34821246988</v>
      </c>
      <c r="H1403" s="19">
        <v>0.95028800000000002</v>
      </c>
      <c r="I1403" s="18" t="s">
        <v>79</v>
      </c>
      <c r="J1403" s="18" t="s">
        <v>80</v>
      </c>
      <c r="K1403" s="18">
        <v>7</v>
      </c>
      <c r="L1403" s="18">
        <v>40</v>
      </c>
      <c r="M1403" s="18" t="s">
        <v>82</v>
      </c>
      <c r="N1403" s="18" t="s">
        <v>83</v>
      </c>
      <c r="O1403" s="18" t="s">
        <v>84</v>
      </c>
      <c r="P1403" s="19">
        <v>1781.71149231</v>
      </c>
      <c r="Q1403" s="19">
        <v>102287.726033</v>
      </c>
      <c r="R1403" s="20">
        <v>7.8109999999999999E-2</v>
      </c>
      <c r="S1403" s="20">
        <v>6.698639</v>
      </c>
      <c r="T1403" s="20">
        <v>0.30199999999999999</v>
      </c>
      <c r="U1403" s="20">
        <v>0.30499999999999999</v>
      </c>
      <c r="V1403" s="20">
        <f t="shared" si="42"/>
        <v>5.181044298464E-2</v>
      </c>
      <c r="W1403" s="20">
        <f t="shared" si="43"/>
        <v>4.4241171993322403</v>
      </c>
    </row>
    <row r="1404" spans="1:23" x14ac:dyDescent="0.25">
      <c r="A1404" s="18">
        <v>14779</v>
      </c>
      <c r="B1404" s="18">
        <v>14700</v>
      </c>
      <c r="C1404" s="18">
        <v>3200</v>
      </c>
      <c r="D1404" s="18">
        <v>3200</v>
      </c>
      <c r="E1404" s="18" t="s">
        <v>116</v>
      </c>
      <c r="F1404" s="18" t="s">
        <v>304</v>
      </c>
      <c r="G1404" s="19">
        <v>14.1106176484</v>
      </c>
      <c r="H1404" s="19">
        <v>5.7103599999999997</v>
      </c>
      <c r="I1404" s="18" t="s">
        <v>79</v>
      </c>
      <c r="J1404" s="18" t="s">
        <v>80</v>
      </c>
      <c r="K1404" s="18">
        <v>5</v>
      </c>
      <c r="L1404" s="18">
        <v>30</v>
      </c>
      <c r="M1404" s="18" t="s">
        <v>65</v>
      </c>
      <c r="N1404" s="18" t="s">
        <v>66</v>
      </c>
      <c r="O1404" s="18" t="s">
        <v>67</v>
      </c>
      <c r="P1404" s="19">
        <v>6358.4589274199998</v>
      </c>
      <c r="Q1404" s="19">
        <v>614656.04613100004</v>
      </c>
      <c r="R1404" s="20">
        <v>7.8370999999999996E-2</v>
      </c>
      <c r="S1404" s="20">
        <v>7.2397530000000003</v>
      </c>
      <c r="T1404" s="20">
        <v>0.30199999999999999</v>
      </c>
      <c r="U1404" s="20">
        <v>0.30499999999999999</v>
      </c>
      <c r="V1404" s="20">
        <f t="shared" si="42"/>
        <v>0.31237358324487996</v>
      </c>
      <c r="W1404" s="20">
        <f t="shared" si="43"/>
        <v>28.732409179050602</v>
      </c>
    </row>
    <row r="1405" spans="1:23" x14ac:dyDescent="0.25">
      <c r="A1405" s="18">
        <v>14780</v>
      </c>
      <c r="B1405" s="18">
        <v>14701</v>
      </c>
      <c r="C1405" s="18">
        <v>3200</v>
      </c>
      <c r="D1405" s="18">
        <v>3200</v>
      </c>
      <c r="E1405" s="18" t="s">
        <v>116</v>
      </c>
      <c r="F1405" s="18" t="s">
        <v>304</v>
      </c>
      <c r="G1405" s="19">
        <v>13.1678461137</v>
      </c>
      <c r="H1405" s="19">
        <v>5.3288399999999996</v>
      </c>
      <c r="I1405" s="18" t="s">
        <v>79</v>
      </c>
      <c r="J1405" s="18" t="s">
        <v>80</v>
      </c>
      <c r="K1405" s="18">
        <v>5</v>
      </c>
      <c r="L1405" s="18">
        <v>30</v>
      </c>
      <c r="M1405" s="18" t="s">
        <v>65</v>
      </c>
      <c r="N1405" s="18" t="s">
        <v>66</v>
      </c>
      <c r="O1405" s="18" t="s">
        <v>67</v>
      </c>
      <c r="P1405" s="19">
        <v>3084.5411146800002</v>
      </c>
      <c r="Q1405" s="19">
        <v>573589.08235100005</v>
      </c>
      <c r="R1405" s="20">
        <v>7.8370999999999996E-2</v>
      </c>
      <c r="S1405" s="20">
        <v>7.2397530000000003</v>
      </c>
      <c r="T1405" s="20">
        <v>0.30199999999999999</v>
      </c>
      <c r="U1405" s="20">
        <v>0.30499999999999999</v>
      </c>
      <c r="V1405" s="20">
        <f t="shared" si="42"/>
        <v>0.29150331070871999</v>
      </c>
      <c r="W1405" s="20">
        <f t="shared" si="43"/>
        <v>26.812742336681399</v>
      </c>
    </row>
    <row r="1406" spans="1:23" x14ac:dyDescent="0.25">
      <c r="A1406" s="18">
        <v>14781</v>
      </c>
      <c r="B1406" s="18">
        <v>14702</v>
      </c>
      <c r="C1406" s="18">
        <v>3200</v>
      </c>
      <c r="D1406" s="18">
        <v>3200</v>
      </c>
      <c r="E1406" s="18" t="s">
        <v>116</v>
      </c>
      <c r="F1406" s="18" t="s">
        <v>304</v>
      </c>
      <c r="G1406" s="19">
        <v>12.0189689572</v>
      </c>
      <c r="H1406" s="19">
        <v>4.8639000000000001</v>
      </c>
      <c r="I1406" s="18" t="s">
        <v>79</v>
      </c>
      <c r="J1406" s="18" t="s">
        <v>80</v>
      </c>
      <c r="K1406" s="18">
        <v>5</v>
      </c>
      <c r="L1406" s="18">
        <v>30</v>
      </c>
      <c r="M1406" s="18" t="s">
        <v>65</v>
      </c>
      <c r="N1406" s="18" t="s">
        <v>66</v>
      </c>
      <c r="O1406" s="18" t="s">
        <v>67</v>
      </c>
      <c r="P1406" s="19">
        <v>4674.8741914800003</v>
      </c>
      <c r="Q1406" s="19">
        <v>523544.193593</v>
      </c>
      <c r="R1406" s="20">
        <v>7.8370999999999996E-2</v>
      </c>
      <c r="S1406" s="20">
        <v>7.2397530000000003</v>
      </c>
      <c r="T1406" s="20">
        <v>0.30199999999999999</v>
      </c>
      <c r="U1406" s="20">
        <v>0.30499999999999999</v>
      </c>
      <c r="V1406" s="20">
        <f t="shared" si="42"/>
        <v>0.2660697174162</v>
      </c>
      <c r="W1406" s="20">
        <f t="shared" si="43"/>
        <v>24.4733370586065</v>
      </c>
    </row>
    <row r="1407" spans="1:23" x14ac:dyDescent="0.25">
      <c r="A1407" s="18">
        <v>14782</v>
      </c>
      <c r="B1407" s="18">
        <v>14703</v>
      </c>
      <c r="C1407" s="18">
        <v>3200</v>
      </c>
      <c r="D1407" s="18">
        <v>3200</v>
      </c>
      <c r="E1407" s="18" t="s">
        <v>116</v>
      </c>
      <c r="F1407" s="18" t="s">
        <v>304</v>
      </c>
      <c r="G1407" s="19">
        <v>11.054833307399999</v>
      </c>
      <c r="H1407" s="19">
        <v>4.4737299999999998</v>
      </c>
      <c r="I1407" s="18" t="s">
        <v>79</v>
      </c>
      <c r="J1407" s="18" t="s">
        <v>80</v>
      </c>
      <c r="K1407" s="18">
        <v>5</v>
      </c>
      <c r="L1407" s="18">
        <v>30</v>
      </c>
      <c r="M1407" s="18" t="s">
        <v>65</v>
      </c>
      <c r="N1407" s="18" t="s">
        <v>66</v>
      </c>
      <c r="O1407" s="18" t="s">
        <v>67</v>
      </c>
      <c r="P1407" s="19">
        <v>4058.6570708300001</v>
      </c>
      <c r="Q1407" s="19">
        <v>481546.612678</v>
      </c>
      <c r="R1407" s="20">
        <v>7.8370999999999996E-2</v>
      </c>
      <c r="S1407" s="20">
        <v>7.2397530000000003</v>
      </c>
      <c r="T1407" s="20">
        <v>0.30199999999999999</v>
      </c>
      <c r="U1407" s="20">
        <v>0.30499999999999999</v>
      </c>
      <c r="V1407" s="20">
        <f t="shared" si="42"/>
        <v>0.24472626429333996</v>
      </c>
      <c r="W1407" s="20">
        <f t="shared" si="43"/>
        <v>22.510146631139552</v>
      </c>
    </row>
    <row r="1408" spans="1:23" x14ac:dyDescent="0.25">
      <c r="A1408" s="18">
        <v>14783</v>
      </c>
      <c r="B1408" s="18">
        <v>14704</v>
      </c>
      <c r="C1408" s="18">
        <v>3200</v>
      </c>
      <c r="D1408" s="18">
        <v>3200</v>
      </c>
      <c r="E1408" s="18" t="s">
        <v>116</v>
      </c>
      <c r="F1408" s="18" t="s">
        <v>304</v>
      </c>
      <c r="G1408" s="19">
        <v>7.1762137986100001</v>
      </c>
      <c r="H1408" s="19">
        <v>2.9041100000000002</v>
      </c>
      <c r="I1408" s="18" t="s">
        <v>79</v>
      </c>
      <c r="J1408" s="18" t="s">
        <v>80</v>
      </c>
      <c r="K1408" s="18">
        <v>5</v>
      </c>
      <c r="L1408" s="18">
        <v>30</v>
      </c>
      <c r="M1408" s="18" t="s">
        <v>65</v>
      </c>
      <c r="N1408" s="18" t="s">
        <v>66</v>
      </c>
      <c r="O1408" s="18" t="s">
        <v>67</v>
      </c>
      <c r="P1408" s="19">
        <v>2608.9733516800002</v>
      </c>
      <c r="Q1408" s="19">
        <v>312594.62268600002</v>
      </c>
      <c r="R1408" s="20">
        <v>7.8370999999999996E-2</v>
      </c>
      <c r="S1408" s="20">
        <v>7.2397530000000003</v>
      </c>
      <c r="T1408" s="20">
        <v>0.30199999999999999</v>
      </c>
      <c r="U1408" s="20">
        <v>0.30499999999999999</v>
      </c>
      <c r="V1408" s="20">
        <f t="shared" si="42"/>
        <v>0.15886340735738</v>
      </c>
      <c r="W1408" s="20">
        <f t="shared" si="43"/>
        <v>14.612402163956853</v>
      </c>
    </row>
    <row r="1409" spans="1:23" x14ac:dyDescent="0.25">
      <c r="A1409" s="18">
        <v>14784</v>
      </c>
      <c r="B1409" s="18">
        <v>14705</v>
      </c>
      <c r="C1409" s="18">
        <v>3200</v>
      </c>
      <c r="D1409" s="18">
        <v>3200</v>
      </c>
      <c r="E1409" s="18" t="s">
        <v>116</v>
      </c>
      <c r="F1409" s="18" t="s">
        <v>304</v>
      </c>
      <c r="G1409" s="19">
        <v>127.704893044</v>
      </c>
      <c r="H1409" s="19">
        <v>51.680300000000003</v>
      </c>
      <c r="I1409" s="18" t="s">
        <v>79</v>
      </c>
      <c r="J1409" s="18" t="s">
        <v>80</v>
      </c>
      <c r="K1409" s="18">
        <v>5</v>
      </c>
      <c r="L1409" s="18">
        <v>30</v>
      </c>
      <c r="M1409" s="18" t="s">
        <v>65</v>
      </c>
      <c r="N1409" s="18" t="s">
        <v>66</v>
      </c>
      <c r="O1409" s="18" t="s">
        <v>67</v>
      </c>
      <c r="P1409" s="19">
        <v>13799.3250905</v>
      </c>
      <c r="Q1409" s="19">
        <v>5562802.8897299999</v>
      </c>
      <c r="R1409" s="20">
        <v>7.8370999999999996E-2</v>
      </c>
      <c r="S1409" s="20">
        <v>7.2397530000000003</v>
      </c>
      <c r="T1409" s="20">
        <v>0.30199999999999999</v>
      </c>
      <c r="U1409" s="20">
        <v>0.30499999999999999</v>
      </c>
      <c r="V1409" s="20">
        <f t="shared" si="42"/>
        <v>2.8270652803273997</v>
      </c>
      <c r="W1409" s="20">
        <f t="shared" si="43"/>
        <v>260.03606184130052</v>
      </c>
    </row>
    <row r="1410" spans="1:23" x14ac:dyDescent="0.25">
      <c r="A1410" s="18">
        <v>14785</v>
      </c>
      <c r="B1410" s="18">
        <v>14706</v>
      </c>
      <c r="C1410" s="18">
        <v>3200</v>
      </c>
      <c r="D1410" s="18">
        <v>3200</v>
      </c>
      <c r="E1410" s="18" t="s">
        <v>116</v>
      </c>
      <c r="F1410" s="18" t="s">
        <v>304</v>
      </c>
      <c r="G1410" s="19">
        <v>7.8124556404599996</v>
      </c>
      <c r="H1410" s="19">
        <v>3.1615899999999999</v>
      </c>
      <c r="I1410" s="18" t="s">
        <v>79</v>
      </c>
      <c r="J1410" s="18" t="s">
        <v>80</v>
      </c>
      <c r="K1410" s="18">
        <v>5</v>
      </c>
      <c r="L1410" s="18">
        <v>30</v>
      </c>
      <c r="M1410" s="18" t="s">
        <v>65</v>
      </c>
      <c r="N1410" s="18" t="s">
        <v>66</v>
      </c>
      <c r="O1410" s="18" t="s">
        <v>67</v>
      </c>
      <c r="P1410" s="19">
        <v>3669.9880948700002</v>
      </c>
      <c r="Q1410" s="19">
        <v>340309.206458</v>
      </c>
      <c r="R1410" s="20">
        <v>7.8370999999999996E-2</v>
      </c>
      <c r="S1410" s="20">
        <v>7.2397530000000003</v>
      </c>
      <c r="T1410" s="20">
        <v>0.30199999999999999</v>
      </c>
      <c r="U1410" s="20">
        <v>0.30499999999999999</v>
      </c>
      <c r="V1410" s="20">
        <f t="shared" si="42"/>
        <v>0.17294832498321996</v>
      </c>
      <c r="W1410" s="20">
        <f t="shared" si="43"/>
        <v>15.907945827652652</v>
      </c>
    </row>
    <row r="1411" spans="1:23" x14ac:dyDescent="0.25">
      <c r="A1411" s="18">
        <v>14786</v>
      </c>
      <c r="B1411" s="18">
        <v>14707</v>
      </c>
      <c r="C1411" s="18">
        <v>3200</v>
      </c>
      <c r="D1411" s="18">
        <v>3200</v>
      </c>
      <c r="E1411" s="18" t="s">
        <v>116</v>
      </c>
      <c r="F1411" s="18" t="s">
        <v>304</v>
      </c>
      <c r="G1411" s="19">
        <v>2.49680530449</v>
      </c>
      <c r="H1411" s="19">
        <v>1.0104200000000001</v>
      </c>
      <c r="I1411" s="18" t="s">
        <v>79</v>
      </c>
      <c r="J1411" s="18" t="s">
        <v>80</v>
      </c>
      <c r="K1411" s="18">
        <v>5</v>
      </c>
      <c r="L1411" s="18">
        <v>30</v>
      </c>
      <c r="M1411" s="18" t="s">
        <v>65</v>
      </c>
      <c r="N1411" s="18" t="s">
        <v>66</v>
      </c>
      <c r="O1411" s="18" t="s">
        <v>67</v>
      </c>
      <c r="P1411" s="19">
        <v>1631.4209774999999</v>
      </c>
      <c r="Q1411" s="19">
        <v>108760.40402099999</v>
      </c>
      <c r="R1411" s="20">
        <v>7.8370999999999996E-2</v>
      </c>
      <c r="S1411" s="20">
        <v>7.2397530000000003</v>
      </c>
      <c r="T1411" s="20">
        <v>0.30199999999999999</v>
      </c>
      <c r="U1411" s="20">
        <v>0.30499999999999999</v>
      </c>
      <c r="V1411" s="20">
        <f t="shared" ref="V1411:V1474" si="44">H1411*R1411*(1-T1411)</f>
        <v>5.5272962822360001E-2</v>
      </c>
      <c r="W1411" s="20">
        <f t="shared" ref="W1411:W1474" si="45">H1411*S1411*(1-U1411)</f>
        <v>5.0840579022507013</v>
      </c>
    </row>
    <row r="1412" spans="1:23" x14ac:dyDescent="0.25">
      <c r="A1412" s="18">
        <v>14787</v>
      </c>
      <c r="B1412" s="18">
        <v>14708</v>
      </c>
      <c r="C1412" s="18">
        <v>3200</v>
      </c>
      <c r="D1412" s="18">
        <v>3200</v>
      </c>
      <c r="E1412" s="18" t="s">
        <v>116</v>
      </c>
      <c r="F1412" s="18" t="s">
        <v>304</v>
      </c>
      <c r="G1412" s="19">
        <v>44.484997596200003</v>
      </c>
      <c r="H1412" s="19">
        <v>18.002400000000002</v>
      </c>
      <c r="I1412" s="18" t="s">
        <v>79</v>
      </c>
      <c r="J1412" s="18" t="s">
        <v>80</v>
      </c>
      <c r="K1412" s="18">
        <v>5</v>
      </c>
      <c r="L1412" s="18">
        <v>30</v>
      </c>
      <c r="M1412" s="18" t="s">
        <v>65</v>
      </c>
      <c r="N1412" s="18" t="s">
        <v>66</v>
      </c>
      <c r="O1412" s="18" t="s">
        <v>67</v>
      </c>
      <c r="P1412" s="19">
        <v>7697.5811119399996</v>
      </c>
      <c r="Q1412" s="19">
        <v>1937758.7442300001</v>
      </c>
      <c r="R1412" s="20">
        <v>7.8370999999999996E-2</v>
      </c>
      <c r="S1412" s="20">
        <v>7.2397530000000003</v>
      </c>
      <c r="T1412" s="20">
        <v>0.30199999999999999</v>
      </c>
      <c r="U1412" s="20">
        <v>0.30499999999999999</v>
      </c>
      <c r="V1412" s="20">
        <f t="shared" si="44"/>
        <v>0.98478453109920006</v>
      </c>
      <c r="W1412" s="20">
        <f t="shared" si="45"/>
        <v>90.581385938004033</v>
      </c>
    </row>
    <row r="1413" spans="1:23" x14ac:dyDescent="0.25">
      <c r="A1413" s="18">
        <v>14788</v>
      </c>
      <c r="B1413" s="18">
        <v>14709</v>
      </c>
      <c r="C1413" s="18">
        <v>3200</v>
      </c>
      <c r="D1413" s="18">
        <v>3200</v>
      </c>
      <c r="E1413" s="18" t="s">
        <v>116</v>
      </c>
      <c r="F1413" s="18" t="s">
        <v>304</v>
      </c>
      <c r="G1413" s="19">
        <v>31.004301813200001</v>
      </c>
      <c r="H1413" s="19">
        <v>12.547000000000001</v>
      </c>
      <c r="I1413" s="18" t="s">
        <v>79</v>
      </c>
      <c r="J1413" s="18" t="s">
        <v>80</v>
      </c>
      <c r="K1413" s="18">
        <v>5</v>
      </c>
      <c r="L1413" s="18">
        <v>30</v>
      </c>
      <c r="M1413" s="18" t="s">
        <v>65</v>
      </c>
      <c r="N1413" s="18" t="s">
        <v>66</v>
      </c>
      <c r="O1413" s="18" t="s">
        <v>67</v>
      </c>
      <c r="P1413" s="19">
        <v>7620.6748485300004</v>
      </c>
      <c r="Q1413" s="19">
        <v>1350541.9848</v>
      </c>
      <c r="R1413" s="20">
        <v>7.8370999999999996E-2</v>
      </c>
      <c r="S1413" s="20">
        <v>7.2397530000000003</v>
      </c>
      <c r="T1413" s="20">
        <v>0.30199999999999999</v>
      </c>
      <c r="U1413" s="20">
        <v>0.30499999999999999</v>
      </c>
      <c r="V1413" s="20">
        <f t="shared" si="44"/>
        <v>0.68635801402599994</v>
      </c>
      <c r="W1413" s="20">
        <f t="shared" si="45"/>
        <v>63.131840719245005</v>
      </c>
    </row>
    <row r="1414" spans="1:23" x14ac:dyDescent="0.25">
      <c r="A1414" s="18">
        <v>14789</v>
      </c>
      <c r="B1414" s="18">
        <v>14710</v>
      </c>
      <c r="C1414" s="18">
        <v>3200</v>
      </c>
      <c r="D1414" s="18">
        <v>3200</v>
      </c>
      <c r="E1414" s="18" t="s">
        <v>116</v>
      </c>
      <c r="F1414" s="18" t="s">
        <v>304</v>
      </c>
      <c r="G1414" s="19">
        <v>62.043717176900003</v>
      </c>
      <c r="H1414" s="19">
        <v>25.1082</v>
      </c>
      <c r="I1414" s="18" t="s">
        <v>79</v>
      </c>
      <c r="J1414" s="18" t="s">
        <v>80</v>
      </c>
      <c r="K1414" s="18">
        <v>5</v>
      </c>
      <c r="L1414" s="18">
        <v>30</v>
      </c>
      <c r="M1414" s="18" t="s">
        <v>65</v>
      </c>
      <c r="N1414" s="18" t="s">
        <v>66</v>
      </c>
      <c r="O1414" s="18" t="s">
        <v>67</v>
      </c>
      <c r="P1414" s="19">
        <v>14711.954288200001</v>
      </c>
      <c r="Q1414" s="19">
        <v>2702613.5097400001</v>
      </c>
      <c r="R1414" s="20">
        <v>7.8370999999999996E-2</v>
      </c>
      <c r="S1414" s="20">
        <v>7.2397530000000003</v>
      </c>
      <c r="T1414" s="20">
        <v>0.30199999999999999</v>
      </c>
      <c r="U1414" s="20">
        <v>0.30499999999999999</v>
      </c>
      <c r="V1414" s="20">
        <f t="shared" si="44"/>
        <v>1.3734928100555999</v>
      </c>
      <c r="W1414" s="20">
        <f t="shared" si="45"/>
        <v>126.33513056084702</v>
      </c>
    </row>
    <row r="1415" spans="1:23" x14ac:dyDescent="0.25">
      <c r="A1415" s="18">
        <v>14790</v>
      </c>
      <c r="B1415" s="18">
        <v>14711</v>
      </c>
      <c r="C1415" s="18">
        <v>3200</v>
      </c>
      <c r="D1415" s="18">
        <v>3200</v>
      </c>
      <c r="E1415" s="18" t="s">
        <v>116</v>
      </c>
      <c r="F1415" s="18" t="s">
        <v>304</v>
      </c>
      <c r="G1415" s="19">
        <v>261.61671085900002</v>
      </c>
      <c r="H1415" s="19">
        <v>105.873</v>
      </c>
      <c r="I1415" s="18" t="s">
        <v>79</v>
      </c>
      <c r="J1415" s="18" t="s">
        <v>80</v>
      </c>
      <c r="K1415" s="18">
        <v>5</v>
      </c>
      <c r="L1415" s="18">
        <v>30</v>
      </c>
      <c r="M1415" s="18" t="s">
        <v>65</v>
      </c>
      <c r="N1415" s="18" t="s">
        <v>66</v>
      </c>
      <c r="O1415" s="18" t="s">
        <v>67</v>
      </c>
      <c r="P1415" s="19">
        <v>21578.1001493</v>
      </c>
      <c r="Q1415" s="19">
        <v>11395978.341</v>
      </c>
      <c r="R1415" s="20">
        <v>7.8370999999999996E-2</v>
      </c>
      <c r="S1415" s="20">
        <v>7.2397530000000003</v>
      </c>
      <c r="T1415" s="20">
        <v>0.30199999999999999</v>
      </c>
      <c r="U1415" s="20">
        <v>0.30499999999999999</v>
      </c>
      <c r="V1415" s="20">
        <f t="shared" si="44"/>
        <v>5.7915662723339993</v>
      </c>
      <c r="W1415" s="20">
        <f t="shared" si="45"/>
        <v>532.71358671145515</v>
      </c>
    </row>
    <row r="1416" spans="1:23" x14ac:dyDescent="0.25">
      <c r="A1416" s="18">
        <v>14791</v>
      </c>
      <c r="B1416" s="18">
        <v>14712</v>
      </c>
      <c r="C1416" s="18">
        <v>3200</v>
      </c>
      <c r="D1416" s="18">
        <v>3200</v>
      </c>
      <c r="E1416" s="18" t="s">
        <v>116</v>
      </c>
      <c r="F1416" s="18" t="s">
        <v>304</v>
      </c>
      <c r="G1416" s="19">
        <v>686.218205098</v>
      </c>
      <c r="H1416" s="19">
        <v>277.70299999999997</v>
      </c>
      <c r="I1416" s="18" t="s">
        <v>79</v>
      </c>
      <c r="J1416" s="18" t="s">
        <v>80</v>
      </c>
      <c r="K1416" s="18">
        <v>5</v>
      </c>
      <c r="L1416" s="18">
        <v>30</v>
      </c>
      <c r="M1416" s="18" t="s">
        <v>65</v>
      </c>
      <c r="N1416" s="18" t="s">
        <v>66</v>
      </c>
      <c r="O1416" s="18" t="s">
        <v>67</v>
      </c>
      <c r="P1416" s="19">
        <v>70312.874323299999</v>
      </c>
      <c r="Q1416" s="19">
        <v>29891545.447500002</v>
      </c>
      <c r="R1416" s="20">
        <v>7.8370999999999996E-2</v>
      </c>
      <c r="S1416" s="20">
        <v>7.2397530000000003</v>
      </c>
      <c r="T1416" s="20">
        <v>0.30199999999999999</v>
      </c>
      <c r="U1416" s="20">
        <v>0.30499999999999999</v>
      </c>
      <c r="V1416" s="20">
        <f t="shared" si="44"/>
        <v>15.191175545473998</v>
      </c>
      <c r="W1416" s="20">
        <f t="shared" si="45"/>
        <v>1397.2982835145051</v>
      </c>
    </row>
    <row r="1417" spans="1:23" x14ac:dyDescent="0.25">
      <c r="A1417" s="18">
        <v>14792</v>
      </c>
      <c r="B1417" s="18">
        <v>14713</v>
      </c>
      <c r="C1417" s="18">
        <v>3200</v>
      </c>
      <c r="D1417" s="18">
        <v>3200</v>
      </c>
      <c r="E1417" s="18" t="s">
        <v>116</v>
      </c>
      <c r="F1417" s="18" t="s">
        <v>304</v>
      </c>
      <c r="G1417" s="19">
        <v>5.8542040077899999</v>
      </c>
      <c r="H1417" s="19">
        <v>2.36911</v>
      </c>
      <c r="I1417" s="18" t="s">
        <v>79</v>
      </c>
      <c r="J1417" s="18" t="s">
        <v>80</v>
      </c>
      <c r="K1417" s="18">
        <v>5</v>
      </c>
      <c r="L1417" s="18">
        <v>30</v>
      </c>
      <c r="M1417" s="18" t="s">
        <v>65</v>
      </c>
      <c r="N1417" s="18" t="s">
        <v>66</v>
      </c>
      <c r="O1417" s="18" t="s">
        <v>67</v>
      </c>
      <c r="P1417" s="19">
        <v>2591.59589448</v>
      </c>
      <c r="Q1417" s="19">
        <v>255008.10654400001</v>
      </c>
      <c r="R1417" s="20">
        <v>7.8370999999999996E-2</v>
      </c>
      <c r="S1417" s="20">
        <v>7.2397530000000003</v>
      </c>
      <c r="T1417" s="20">
        <v>0.30199999999999999</v>
      </c>
      <c r="U1417" s="20">
        <v>0.30499999999999999</v>
      </c>
      <c r="V1417" s="20">
        <f t="shared" si="44"/>
        <v>0.12959732482737998</v>
      </c>
      <c r="W1417" s="20">
        <f t="shared" si="45"/>
        <v>11.920481004731851</v>
      </c>
    </row>
    <row r="1418" spans="1:23" x14ac:dyDescent="0.25">
      <c r="A1418" s="18">
        <v>14793</v>
      </c>
      <c r="B1418" s="18">
        <v>14714</v>
      </c>
      <c r="C1418" s="18">
        <v>3200</v>
      </c>
      <c r="D1418" s="18">
        <v>3200</v>
      </c>
      <c r="E1418" s="18" t="s">
        <v>116</v>
      </c>
      <c r="F1418" s="18" t="s">
        <v>304</v>
      </c>
      <c r="G1418" s="19">
        <v>173.068963556</v>
      </c>
      <c r="H1418" s="19">
        <v>70.038499999999999</v>
      </c>
      <c r="I1418" s="18" t="s">
        <v>79</v>
      </c>
      <c r="J1418" s="18" t="s">
        <v>80</v>
      </c>
      <c r="K1418" s="18">
        <v>5</v>
      </c>
      <c r="L1418" s="18">
        <v>30</v>
      </c>
      <c r="M1418" s="18" t="s">
        <v>65</v>
      </c>
      <c r="N1418" s="18" t="s">
        <v>66</v>
      </c>
      <c r="O1418" s="18" t="s">
        <v>67</v>
      </c>
      <c r="P1418" s="19">
        <v>24868.559364100001</v>
      </c>
      <c r="Q1418" s="19">
        <v>7538853.8969900003</v>
      </c>
      <c r="R1418" s="20">
        <v>7.8370999999999996E-2</v>
      </c>
      <c r="S1418" s="20">
        <v>7.2397530000000003</v>
      </c>
      <c r="T1418" s="20">
        <v>0.30199999999999999</v>
      </c>
      <c r="U1418" s="20">
        <v>0.30499999999999999</v>
      </c>
      <c r="V1418" s="20">
        <f t="shared" si="44"/>
        <v>3.8313131238829992</v>
      </c>
      <c r="W1418" s="20">
        <f t="shared" si="45"/>
        <v>352.40770114089753</v>
      </c>
    </row>
    <row r="1419" spans="1:23" x14ac:dyDescent="0.25">
      <c r="A1419" s="18">
        <v>14794</v>
      </c>
      <c r="B1419" s="18">
        <v>14715</v>
      </c>
      <c r="C1419" s="18">
        <v>3200</v>
      </c>
      <c r="D1419" s="18">
        <v>3200</v>
      </c>
      <c r="E1419" s="18" t="s">
        <v>116</v>
      </c>
      <c r="F1419" s="18" t="s">
        <v>304</v>
      </c>
      <c r="G1419" s="19">
        <v>14.117210395900001</v>
      </c>
      <c r="H1419" s="19">
        <v>5.7130299999999998</v>
      </c>
      <c r="I1419" s="18" t="s">
        <v>79</v>
      </c>
      <c r="J1419" s="18" t="s">
        <v>80</v>
      </c>
      <c r="K1419" s="18">
        <v>5</v>
      </c>
      <c r="L1419" s="18">
        <v>30</v>
      </c>
      <c r="M1419" s="18" t="s">
        <v>65</v>
      </c>
      <c r="N1419" s="18" t="s">
        <v>66</v>
      </c>
      <c r="O1419" s="18" t="s">
        <v>67</v>
      </c>
      <c r="P1419" s="19">
        <v>5202.2113349700003</v>
      </c>
      <c r="Q1419" s="19">
        <v>614943.22506500001</v>
      </c>
      <c r="R1419" s="20">
        <v>7.8370999999999996E-2</v>
      </c>
      <c r="S1419" s="20">
        <v>7.2397530000000003</v>
      </c>
      <c r="T1419" s="20">
        <v>0.30199999999999999</v>
      </c>
      <c r="U1419" s="20">
        <v>0.30499999999999999</v>
      </c>
      <c r="V1419" s="20">
        <f t="shared" si="44"/>
        <v>0.31251964014273997</v>
      </c>
      <c r="W1419" s="20">
        <f t="shared" si="45"/>
        <v>28.745843626705053</v>
      </c>
    </row>
    <row r="1420" spans="1:23" x14ac:dyDescent="0.25">
      <c r="A1420" s="18">
        <v>14795</v>
      </c>
      <c r="B1420" s="18">
        <v>14716</v>
      </c>
      <c r="C1420" s="18">
        <v>3200</v>
      </c>
      <c r="D1420" s="18">
        <v>3200</v>
      </c>
      <c r="E1420" s="18" t="s">
        <v>116</v>
      </c>
      <c r="F1420" s="18" t="s">
        <v>304</v>
      </c>
      <c r="G1420" s="19">
        <v>18.204077124499999</v>
      </c>
      <c r="H1420" s="19">
        <v>7.36693</v>
      </c>
      <c r="I1420" s="18" t="s">
        <v>79</v>
      </c>
      <c r="J1420" s="18" t="s">
        <v>80</v>
      </c>
      <c r="K1420" s="18">
        <v>5</v>
      </c>
      <c r="L1420" s="18">
        <v>30</v>
      </c>
      <c r="M1420" s="18" t="s">
        <v>65</v>
      </c>
      <c r="N1420" s="18" t="s">
        <v>66</v>
      </c>
      <c r="O1420" s="18" t="s">
        <v>67</v>
      </c>
      <c r="P1420" s="19">
        <v>5962.1137625900001</v>
      </c>
      <c r="Q1420" s="19">
        <v>792966.42766499997</v>
      </c>
      <c r="R1420" s="20">
        <v>7.8370999999999996E-2</v>
      </c>
      <c r="S1420" s="20">
        <v>7.2397530000000003</v>
      </c>
      <c r="T1420" s="20">
        <v>0.30199999999999999</v>
      </c>
      <c r="U1420" s="20">
        <v>0.30499999999999999</v>
      </c>
      <c r="V1420" s="20">
        <f t="shared" si="44"/>
        <v>0.40299286237894</v>
      </c>
      <c r="W1420" s="20">
        <f t="shared" si="45"/>
        <v>37.067653729961556</v>
      </c>
    </row>
    <row r="1421" spans="1:23" x14ac:dyDescent="0.25">
      <c r="A1421" s="18">
        <v>14796</v>
      </c>
      <c r="B1421" s="18">
        <v>14717</v>
      </c>
      <c r="C1421" s="18">
        <v>3200</v>
      </c>
      <c r="D1421" s="18">
        <v>3200</v>
      </c>
      <c r="E1421" s="18" t="s">
        <v>116</v>
      </c>
      <c r="F1421" s="18" t="s">
        <v>304</v>
      </c>
      <c r="G1421" s="19">
        <v>63.303335455000003</v>
      </c>
      <c r="H1421" s="19">
        <v>25.617999999999999</v>
      </c>
      <c r="I1421" s="18" t="s">
        <v>79</v>
      </c>
      <c r="J1421" s="18" t="s">
        <v>80</v>
      </c>
      <c r="K1421" s="18">
        <v>5</v>
      </c>
      <c r="L1421" s="18">
        <v>30</v>
      </c>
      <c r="M1421" s="18" t="s">
        <v>65</v>
      </c>
      <c r="N1421" s="18" t="s">
        <v>66</v>
      </c>
      <c r="O1421" s="18" t="s">
        <v>67</v>
      </c>
      <c r="P1421" s="19">
        <v>12286.6099591</v>
      </c>
      <c r="Q1421" s="19">
        <v>2757482.2624599999</v>
      </c>
      <c r="R1421" s="20">
        <v>7.8370999999999996E-2</v>
      </c>
      <c r="S1421" s="20">
        <v>7.2397530000000003</v>
      </c>
      <c r="T1421" s="20">
        <v>0.30199999999999999</v>
      </c>
      <c r="U1421" s="20">
        <v>0.30499999999999999</v>
      </c>
      <c r="V1421" s="20">
        <f t="shared" si="44"/>
        <v>1.401380378044</v>
      </c>
      <c r="W1421" s="20">
        <f t="shared" si="45"/>
        <v>128.90025468603</v>
      </c>
    </row>
    <row r="1422" spans="1:23" x14ac:dyDescent="0.25">
      <c r="A1422" s="18">
        <v>14797</v>
      </c>
      <c r="B1422" s="18">
        <v>14718</v>
      </c>
      <c r="C1422" s="18">
        <v>3200</v>
      </c>
      <c r="D1422" s="18">
        <v>3200</v>
      </c>
      <c r="E1422" s="18" t="s">
        <v>116</v>
      </c>
      <c r="F1422" s="18" t="s">
        <v>304</v>
      </c>
      <c r="G1422" s="19">
        <v>80.823817699800003</v>
      </c>
      <c r="H1422" s="19">
        <v>32.708199999999998</v>
      </c>
      <c r="I1422" s="18" t="s">
        <v>79</v>
      </c>
      <c r="J1422" s="18" t="s">
        <v>80</v>
      </c>
      <c r="K1422" s="18">
        <v>5</v>
      </c>
      <c r="L1422" s="18">
        <v>30</v>
      </c>
      <c r="M1422" s="18" t="s">
        <v>65</v>
      </c>
      <c r="N1422" s="18" t="s">
        <v>66</v>
      </c>
      <c r="O1422" s="18" t="s">
        <v>67</v>
      </c>
      <c r="P1422" s="19">
        <v>11432.5765453</v>
      </c>
      <c r="Q1422" s="19">
        <v>3520671.4162699999</v>
      </c>
      <c r="R1422" s="20">
        <v>7.8370999999999996E-2</v>
      </c>
      <c r="S1422" s="20">
        <v>7.2397530000000003</v>
      </c>
      <c r="T1422" s="20">
        <v>0.30199999999999999</v>
      </c>
      <c r="U1422" s="20">
        <v>0.30499999999999999</v>
      </c>
      <c r="V1422" s="20">
        <f t="shared" si="44"/>
        <v>1.7892352908555997</v>
      </c>
      <c r="W1422" s="20">
        <f t="shared" si="45"/>
        <v>164.57550590684701</v>
      </c>
    </row>
    <row r="1423" spans="1:23" x14ac:dyDescent="0.25">
      <c r="A1423" s="18">
        <v>14798</v>
      </c>
      <c r="B1423" s="18">
        <v>14719</v>
      </c>
      <c r="C1423" s="18">
        <v>3200</v>
      </c>
      <c r="D1423" s="18">
        <v>3200</v>
      </c>
      <c r="E1423" s="18" t="s">
        <v>116</v>
      </c>
      <c r="F1423" s="18" t="s">
        <v>304</v>
      </c>
      <c r="G1423" s="19">
        <v>30.8719122149</v>
      </c>
      <c r="H1423" s="19">
        <v>12.493399999999999</v>
      </c>
      <c r="I1423" s="18" t="s">
        <v>79</v>
      </c>
      <c r="J1423" s="18" t="s">
        <v>80</v>
      </c>
      <c r="K1423" s="18">
        <v>5</v>
      </c>
      <c r="L1423" s="18">
        <v>30</v>
      </c>
      <c r="M1423" s="18" t="s">
        <v>65</v>
      </c>
      <c r="N1423" s="18" t="s">
        <v>66</v>
      </c>
      <c r="O1423" s="18" t="s">
        <v>67</v>
      </c>
      <c r="P1423" s="19">
        <v>6085.8290104099997</v>
      </c>
      <c r="Q1423" s="19">
        <v>1344775.11696</v>
      </c>
      <c r="R1423" s="20">
        <v>7.8370999999999996E-2</v>
      </c>
      <c r="S1423" s="20">
        <v>7.2397530000000003</v>
      </c>
      <c r="T1423" s="20">
        <v>0.30199999999999999</v>
      </c>
      <c r="U1423" s="20">
        <v>0.30499999999999999</v>
      </c>
      <c r="V1423" s="20">
        <f t="shared" si="44"/>
        <v>0.68342593547719988</v>
      </c>
      <c r="W1423" s="20">
        <f t="shared" si="45"/>
        <v>62.862145440489009</v>
      </c>
    </row>
    <row r="1424" spans="1:23" x14ac:dyDescent="0.25">
      <c r="A1424" s="18">
        <v>14799</v>
      </c>
      <c r="B1424" s="18">
        <v>14720</v>
      </c>
      <c r="C1424" s="18">
        <v>3200</v>
      </c>
      <c r="D1424" s="18">
        <v>3200</v>
      </c>
      <c r="E1424" s="18" t="s">
        <v>116</v>
      </c>
      <c r="F1424" s="18" t="s">
        <v>304</v>
      </c>
      <c r="G1424" s="19">
        <v>39.5916126328</v>
      </c>
      <c r="H1424" s="19">
        <v>16.022200000000002</v>
      </c>
      <c r="I1424" s="18" t="s">
        <v>79</v>
      </c>
      <c r="J1424" s="18" t="s">
        <v>80</v>
      </c>
      <c r="K1424" s="18">
        <v>5</v>
      </c>
      <c r="L1424" s="18">
        <v>30</v>
      </c>
      <c r="M1424" s="18" t="s">
        <v>65</v>
      </c>
      <c r="N1424" s="18" t="s">
        <v>66</v>
      </c>
      <c r="O1424" s="18" t="s">
        <v>67</v>
      </c>
      <c r="P1424" s="19">
        <v>6901.0980030299997</v>
      </c>
      <c r="Q1424" s="19">
        <v>1724603.7478499999</v>
      </c>
      <c r="R1424" s="20">
        <v>7.8370999999999996E-2</v>
      </c>
      <c r="S1424" s="20">
        <v>7.2397530000000003</v>
      </c>
      <c r="T1424" s="20">
        <v>0.30199999999999999</v>
      </c>
      <c r="U1424" s="20">
        <v>0.30499999999999999</v>
      </c>
      <c r="V1424" s="20">
        <f t="shared" si="44"/>
        <v>0.87646173366759994</v>
      </c>
      <c r="W1424" s="20">
        <f t="shared" si="45"/>
        <v>80.617755509037025</v>
      </c>
    </row>
    <row r="1425" spans="1:23" x14ac:dyDescent="0.25">
      <c r="A1425" s="18">
        <v>14800</v>
      </c>
      <c r="B1425" s="18">
        <v>14721</v>
      </c>
      <c r="C1425" s="18">
        <v>3200</v>
      </c>
      <c r="D1425" s="18">
        <v>3200</v>
      </c>
      <c r="E1425" s="18" t="s">
        <v>116</v>
      </c>
      <c r="F1425" s="18" t="s">
        <v>304</v>
      </c>
      <c r="G1425" s="19">
        <v>77.8672477179</v>
      </c>
      <c r="H1425" s="19">
        <v>31.511800000000001</v>
      </c>
      <c r="I1425" s="18" t="s">
        <v>79</v>
      </c>
      <c r="J1425" s="18" t="s">
        <v>80</v>
      </c>
      <c r="K1425" s="18">
        <v>5</v>
      </c>
      <c r="L1425" s="18">
        <v>30</v>
      </c>
      <c r="M1425" s="18" t="s">
        <v>65</v>
      </c>
      <c r="N1425" s="18" t="s">
        <v>66</v>
      </c>
      <c r="O1425" s="18" t="s">
        <v>67</v>
      </c>
      <c r="P1425" s="19">
        <v>8409.3641770899994</v>
      </c>
      <c r="Q1425" s="19">
        <v>3391883.7430199999</v>
      </c>
      <c r="R1425" s="20">
        <v>7.8370999999999996E-2</v>
      </c>
      <c r="S1425" s="20">
        <v>7.2397530000000003</v>
      </c>
      <c r="T1425" s="20">
        <v>0.30199999999999999</v>
      </c>
      <c r="U1425" s="20">
        <v>0.30499999999999999</v>
      </c>
      <c r="V1425" s="20">
        <f t="shared" si="44"/>
        <v>1.7237886719043998</v>
      </c>
      <c r="W1425" s="20">
        <f t="shared" si="45"/>
        <v>158.55566576685302</v>
      </c>
    </row>
    <row r="1426" spans="1:23" x14ac:dyDescent="0.25">
      <c r="A1426" s="18">
        <v>14801</v>
      </c>
      <c r="B1426" s="18">
        <v>14722</v>
      </c>
      <c r="C1426" s="18">
        <v>3200</v>
      </c>
      <c r="D1426" s="18">
        <v>3200</v>
      </c>
      <c r="E1426" s="18" t="s">
        <v>116</v>
      </c>
      <c r="F1426" s="18" t="s">
        <v>304</v>
      </c>
      <c r="G1426" s="19">
        <v>23.741013351700001</v>
      </c>
      <c r="H1426" s="19">
        <v>9.6076499999999996</v>
      </c>
      <c r="I1426" s="18" t="s">
        <v>79</v>
      </c>
      <c r="J1426" s="18" t="s">
        <v>80</v>
      </c>
      <c r="K1426" s="18">
        <v>5</v>
      </c>
      <c r="L1426" s="18">
        <v>30</v>
      </c>
      <c r="M1426" s="18" t="s">
        <v>65</v>
      </c>
      <c r="N1426" s="18" t="s">
        <v>66</v>
      </c>
      <c r="O1426" s="18" t="s">
        <v>67</v>
      </c>
      <c r="P1426" s="19">
        <v>9843.3133962699994</v>
      </c>
      <c r="Q1426" s="19">
        <v>1034154.40497</v>
      </c>
      <c r="R1426" s="20">
        <v>7.8370999999999996E-2</v>
      </c>
      <c r="S1426" s="20">
        <v>7.2397530000000003</v>
      </c>
      <c r="T1426" s="20">
        <v>0.30199999999999999</v>
      </c>
      <c r="U1426" s="20">
        <v>0.30499999999999999</v>
      </c>
      <c r="V1426" s="20">
        <f t="shared" si="44"/>
        <v>0.52556687442869987</v>
      </c>
      <c r="W1426" s="20">
        <f t="shared" si="45"/>
        <v>48.342123972762757</v>
      </c>
    </row>
    <row r="1427" spans="1:23" x14ac:dyDescent="0.25">
      <c r="A1427" s="18">
        <v>14802</v>
      </c>
      <c r="B1427" s="18">
        <v>14723</v>
      </c>
      <c r="C1427" s="18">
        <v>3200</v>
      </c>
      <c r="D1427" s="18">
        <v>3200</v>
      </c>
      <c r="E1427" s="18" t="s">
        <v>116</v>
      </c>
      <c r="F1427" s="18" t="s">
        <v>304</v>
      </c>
      <c r="G1427" s="19">
        <v>33.375251726899997</v>
      </c>
      <c r="H1427" s="19">
        <v>13.506500000000001</v>
      </c>
      <c r="I1427" s="18" t="s">
        <v>79</v>
      </c>
      <c r="J1427" s="18" t="s">
        <v>80</v>
      </c>
      <c r="K1427" s="18">
        <v>5</v>
      </c>
      <c r="L1427" s="18">
        <v>30</v>
      </c>
      <c r="M1427" s="18" t="s">
        <v>65</v>
      </c>
      <c r="N1427" s="18" t="s">
        <v>66</v>
      </c>
      <c r="O1427" s="18" t="s">
        <v>67</v>
      </c>
      <c r="P1427" s="19">
        <v>6660.17596022</v>
      </c>
      <c r="Q1427" s="19">
        <v>1453820.1499300001</v>
      </c>
      <c r="R1427" s="20">
        <v>7.8370999999999996E-2</v>
      </c>
      <c r="S1427" s="20">
        <v>7.2397530000000003</v>
      </c>
      <c r="T1427" s="20">
        <v>0.30199999999999999</v>
      </c>
      <c r="U1427" s="20">
        <v>0.30499999999999999</v>
      </c>
      <c r="V1427" s="20">
        <f t="shared" si="44"/>
        <v>0.73884550222699996</v>
      </c>
      <c r="W1427" s="20">
        <f t="shared" si="45"/>
        <v>67.959688106677518</v>
      </c>
    </row>
    <row r="1428" spans="1:23" x14ac:dyDescent="0.25">
      <c r="A1428" s="18">
        <v>14803</v>
      </c>
      <c r="B1428" s="18">
        <v>14724</v>
      </c>
      <c r="C1428" s="18">
        <v>3200</v>
      </c>
      <c r="D1428" s="18">
        <v>3200</v>
      </c>
      <c r="E1428" s="18" t="s">
        <v>116</v>
      </c>
      <c r="F1428" s="18" t="s">
        <v>304</v>
      </c>
      <c r="G1428" s="19">
        <v>24.401261475799998</v>
      </c>
      <c r="H1428" s="19">
        <v>9.8748400000000007</v>
      </c>
      <c r="I1428" s="18" t="s">
        <v>79</v>
      </c>
      <c r="J1428" s="18" t="s">
        <v>80</v>
      </c>
      <c r="K1428" s="18">
        <v>5</v>
      </c>
      <c r="L1428" s="18">
        <v>30</v>
      </c>
      <c r="M1428" s="18" t="s">
        <v>65</v>
      </c>
      <c r="N1428" s="18" t="s">
        <v>66</v>
      </c>
      <c r="O1428" s="18" t="s">
        <v>67</v>
      </c>
      <c r="P1428" s="19">
        <v>4440.5297215099999</v>
      </c>
      <c r="Q1428" s="19">
        <v>1062914.6982100001</v>
      </c>
      <c r="R1428" s="20">
        <v>7.8370999999999996E-2</v>
      </c>
      <c r="S1428" s="20">
        <v>7.2397530000000003</v>
      </c>
      <c r="T1428" s="20">
        <v>0.30199999999999999</v>
      </c>
      <c r="U1428" s="20">
        <v>0.30499999999999999</v>
      </c>
      <c r="V1428" s="20">
        <f t="shared" si="44"/>
        <v>0.54018295777671999</v>
      </c>
      <c r="W1428" s="20">
        <f t="shared" si="45"/>
        <v>49.686524747591406</v>
      </c>
    </row>
    <row r="1429" spans="1:23" x14ac:dyDescent="0.25">
      <c r="A1429" s="18">
        <v>14804</v>
      </c>
      <c r="B1429" s="18">
        <v>14725</v>
      </c>
      <c r="C1429" s="18">
        <v>3200</v>
      </c>
      <c r="D1429" s="18">
        <v>3200</v>
      </c>
      <c r="E1429" s="18" t="s">
        <v>116</v>
      </c>
      <c r="F1429" s="18" t="s">
        <v>304</v>
      </c>
      <c r="G1429" s="19">
        <v>26.463660323300001</v>
      </c>
      <c r="H1429" s="19">
        <v>10.7095</v>
      </c>
      <c r="I1429" s="18" t="s">
        <v>79</v>
      </c>
      <c r="J1429" s="18" t="s">
        <v>80</v>
      </c>
      <c r="K1429" s="18">
        <v>5</v>
      </c>
      <c r="L1429" s="18">
        <v>30</v>
      </c>
      <c r="M1429" s="18" t="s">
        <v>65</v>
      </c>
      <c r="N1429" s="18" t="s">
        <v>66</v>
      </c>
      <c r="O1429" s="18" t="s">
        <v>67</v>
      </c>
      <c r="P1429" s="19">
        <v>7947.8767674500004</v>
      </c>
      <c r="Q1429" s="19">
        <v>1152752.4326599999</v>
      </c>
      <c r="R1429" s="20">
        <v>7.8370999999999996E-2</v>
      </c>
      <c r="S1429" s="20">
        <v>7.2397530000000003</v>
      </c>
      <c r="T1429" s="20">
        <v>0.30199999999999999</v>
      </c>
      <c r="U1429" s="20">
        <v>0.30499999999999999</v>
      </c>
      <c r="V1429" s="20">
        <f t="shared" si="44"/>
        <v>0.58584132870099992</v>
      </c>
      <c r="W1429" s="20">
        <f t="shared" si="45"/>
        <v>53.886223653682507</v>
      </c>
    </row>
    <row r="1430" spans="1:23" x14ac:dyDescent="0.25">
      <c r="A1430" s="18">
        <v>14805</v>
      </c>
      <c r="B1430" s="18">
        <v>14726</v>
      </c>
      <c r="C1430" s="18">
        <v>3200</v>
      </c>
      <c r="D1430" s="18">
        <v>3200</v>
      </c>
      <c r="E1430" s="18" t="s">
        <v>116</v>
      </c>
      <c r="F1430" s="18" t="s">
        <v>304</v>
      </c>
      <c r="G1430" s="19">
        <v>63.929566498200003</v>
      </c>
      <c r="H1430" s="19">
        <v>25.871400000000001</v>
      </c>
      <c r="I1430" s="18" t="s">
        <v>79</v>
      </c>
      <c r="J1430" s="18" t="s">
        <v>80</v>
      </c>
      <c r="K1430" s="18">
        <v>5</v>
      </c>
      <c r="L1430" s="18">
        <v>30</v>
      </c>
      <c r="M1430" s="18" t="s">
        <v>65</v>
      </c>
      <c r="N1430" s="18" t="s">
        <v>66</v>
      </c>
      <c r="O1430" s="18" t="s">
        <v>67</v>
      </c>
      <c r="P1430" s="19">
        <v>8083.6439608999999</v>
      </c>
      <c r="Q1430" s="19">
        <v>2784760.77758</v>
      </c>
      <c r="R1430" s="20">
        <v>7.8370999999999996E-2</v>
      </c>
      <c r="S1430" s="20">
        <v>7.2397530000000003</v>
      </c>
      <c r="T1430" s="20">
        <v>0.30199999999999999</v>
      </c>
      <c r="U1430" s="20">
        <v>0.30499999999999999</v>
      </c>
      <c r="V1430" s="20">
        <f t="shared" si="44"/>
        <v>1.4152421076011998</v>
      </c>
      <c r="W1430" s="20">
        <f t="shared" si="45"/>
        <v>130.17526930611902</v>
      </c>
    </row>
    <row r="1431" spans="1:23" x14ac:dyDescent="0.25">
      <c r="A1431" s="18">
        <v>14806</v>
      </c>
      <c r="B1431" s="18">
        <v>14727</v>
      </c>
      <c r="C1431" s="18">
        <v>3200</v>
      </c>
      <c r="D1431" s="18">
        <v>3200</v>
      </c>
      <c r="E1431" s="18" t="s">
        <v>116</v>
      </c>
      <c r="F1431" s="18" t="s">
        <v>304</v>
      </c>
      <c r="G1431" s="19">
        <v>32.395438392499997</v>
      </c>
      <c r="H1431" s="19">
        <v>13.11</v>
      </c>
      <c r="I1431" s="18" t="s">
        <v>79</v>
      </c>
      <c r="J1431" s="18" t="s">
        <v>80</v>
      </c>
      <c r="K1431" s="18">
        <v>5</v>
      </c>
      <c r="L1431" s="18">
        <v>30</v>
      </c>
      <c r="M1431" s="18" t="s">
        <v>65</v>
      </c>
      <c r="N1431" s="18" t="s">
        <v>66</v>
      </c>
      <c r="O1431" s="18" t="s">
        <v>67</v>
      </c>
      <c r="P1431" s="19">
        <v>10570.0531988</v>
      </c>
      <c r="Q1431" s="19">
        <v>1411139.6518000001</v>
      </c>
      <c r="R1431" s="20">
        <v>7.8370999999999996E-2</v>
      </c>
      <c r="S1431" s="20">
        <v>7.2397530000000003</v>
      </c>
      <c r="T1431" s="20">
        <v>0.30199999999999999</v>
      </c>
      <c r="U1431" s="20">
        <v>0.30499999999999999</v>
      </c>
      <c r="V1431" s="20">
        <f t="shared" si="44"/>
        <v>0.71715577937999986</v>
      </c>
      <c r="W1431" s="20">
        <f t="shared" si="45"/>
        <v>65.964647471850014</v>
      </c>
    </row>
    <row r="1432" spans="1:23" x14ac:dyDescent="0.25">
      <c r="A1432" s="18">
        <v>14807</v>
      </c>
      <c r="B1432" s="18">
        <v>14728</v>
      </c>
      <c r="C1432" s="18">
        <v>3200</v>
      </c>
      <c r="D1432" s="18">
        <v>3200</v>
      </c>
      <c r="E1432" s="18" t="s">
        <v>116</v>
      </c>
      <c r="F1432" s="18" t="s">
        <v>304</v>
      </c>
      <c r="G1432" s="19">
        <v>5.5558602400000003</v>
      </c>
      <c r="H1432" s="19">
        <v>2.24838</v>
      </c>
      <c r="I1432" s="18" t="s">
        <v>79</v>
      </c>
      <c r="J1432" s="18" t="s">
        <v>80</v>
      </c>
      <c r="K1432" s="18">
        <v>5</v>
      </c>
      <c r="L1432" s="18">
        <v>30</v>
      </c>
      <c r="M1432" s="18" t="s">
        <v>65</v>
      </c>
      <c r="N1432" s="18" t="s">
        <v>66</v>
      </c>
      <c r="O1432" s="18" t="s">
        <v>67</v>
      </c>
      <c r="P1432" s="19">
        <v>2337.6581549900002</v>
      </c>
      <c r="Q1432" s="19">
        <v>242012.30400199999</v>
      </c>
      <c r="R1432" s="20">
        <v>7.8370999999999996E-2</v>
      </c>
      <c r="S1432" s="20">
        <v>7.2397530000000003</v>
      </c>
      <c r="T1432" s="20">
        <v>0.30199999999999999</v>
      </c>
      <c r="U1432" s="20">
        <v>0.30499999999999999</v>
      </c>
      <c r="V1432" s="20">
        <f t="shared" si="44"/>
        <v>0.12299303670803999</v>
      </c>
      <c r="W1432" s="20">
        <f t="shared" si="45"/>
        <v>11.313012515847301</v>
      </c>
    </row>
    <row r="1433" spans="1:23" x14ac:dyDescent="0.25">
      <c r="A1433" s="18">
        <v>14808</v>
      </c>
      <c r="B1433" s="18">
        <v>14729</v>
      </c>
      <c r="C1433" s="18">
        <v>3200</v>
      </c>
      <c r="D1433" s="18">
        <v>3200</v>
      </c>
      <c r="E1433" s="18" t="s">
        <v>116</v>
      </c>
      <c r="F1433" s="18" t="s">
        <v>304</v>
      </c>
      <c r="G1433" s="19">
        <v>46.190107828899997</v>
      </c>
      <c r="H1433" s="19">
        <v>18.692499999999999</v>
      </c>
      <c r="I1433" s="18" t="s">
        <v>79</v>
      </c>
      <c r="J1433" s="18" t="s">
        <v>80</v>
      </c>
      <c r="K1433" s="18">
        <v>5</v>
      </c>
      <c r="L1433" s="18">
        <v>30</v>
      </c>
      <c r="M1433" s="18" t="s">
        <v>65</v>
      </c>
      <c r="N1433" s="18" t="s">
        <v>66</v>
      </c>
      <c r="O1433" s="18" t="s">
        <v>67</v>
      </c>
      <c r="P1433" s="19">
        <v>9161.2035281499993</v>
      </c>
      <c r="Q1433" s="19">
        <v>2012033.0488700001</v>
      </c>
      <c r="R1433" s="20">
        <v>7.8370999999999996E-2</v>
      </c>
      <c r="S1433" s="20">
        <v>7.2397530000000003</v>
      </c>
      <c r="T1433" s="20">
        <v>0.30199999999999999</v>
      </c>
      <c r="U1433" s="20">
        <v>0.30499999999999999</v>
      </c>
      <c r="V1433" s="20">
        <f t="shared" si="44"/>
        <v>1.0225350424149997</v>
      </c>
      <c r="W1433" s="20">
        <f t="shared" si="45"/>
        <v>94.053712651987496</v>
      </c>
    </row>
    <row r="1434" spans="1:23" x14ac:dyDescent="0.25">
      <c r="A1434" s="18">
        <v>14809</v>
      </c>
      <c r="B1434" s="18">
        <v>14730</v>
      </c>
      <c r="C1434" s="18">
        <v>3200</v>
      </c>
      <c r="D1434" s="18">
        <v>3200</v>
      </c>
      <c r="E1434" s="18" t="s">
        <v>116</v>
      </c>
      <c r="F1434" s="18" t="s">
        <v>304</v>
      </c>
      <c r="G1434" s="19">
        <v>57.901376390899998</v>
      </c>
      <c r="H1434" s="19">
        <v>23.431899999999999</v>
      </c>
      <c r="I1434" s="18" t="s">
        <v>79</v>
      </c>
      <c r="J1434" s="18" t="s">
        <v>80</v>
      </c>
      <c r="K1434" s="18">
        <v>5</v>
      </c>
      <c r="L1434" s="18">
        <v>30</v>
      </c>
      <c r="M1434" s="18" t="s">
        <v>65</v>
      </c>
      <c r="N1434" s="18" t="s">
        <v>66</v>
      </c>
      <c r="O1434" s="18" t="s">
        <v>67</v>
      </c>
      <c r="P1434" s="19">
        <v>10457.217170800001</v>
      </c>
      <c r="Q1434" s="19">
        <v>2522173.86686</v>
      </c>
      <c r="R1434" s="20">
        <v>7.8370999999999996E-2</v>
      </c>
      <c r="S1434" s="20">
        <v>7.2397530000000003</v>
      </c>
      <c r="T1434" s="20">
        <v>0.30199999999999999</v>
      </c>
      <c r="U1434" s="20">
        <v>0.30499999999999999</v>
      </c>
      <c r="V1434" s="20">
        <f t="shared" si="44"/>
        <v>1.2817942415601997</v>
      </c>
      <c r="W1434" s="20">
        <f t="shared" si="45"/>
        <v>117.9006119828865</v>
      </c>
    </row>
    <row r="1435" spans="1:23" x14ac:dyDescent="0.25">
      <c r="A1435" s="18">
        <v>14810</v>
      </c>
      <c r="B1435" s="18">
        <v>14731</v>
      </c>
      <c r="C1435" s="18">
        <v>3200</v>
      </c>
      <c r="D1435" s="18">
        <v>3200</v>
      </c>
      <c r="E1435" s="18" t="s">
        <v>116</v>
      </c>
      <c r="F1435" s="18" t="s">
        <v>304</v>
      </c>
      <c r="G1435" s="19">
        <v>14.8184800347</v>
      </c>
      <c r="H1435" s="19">
        <v>5.9968300000000001</v>
      </c>
      <c r="I1435" s="18" t="s">
        <v>79</v>
      </c>
      <c r="J1435" s="18" t="s">
        <v>80</v>
      </c>
      <c r="K1435" s="18">
        <v>5</v>
      </c>
      <c r="L1435" s="18">
        <v>30</v>
      </c>
      <c r="M1435" s="18" t="s">
        <v>65</v>
      </c>
      <c r="N1435" s="18" t="s">
        <v>66</v>
      </c>
      <c r="O1435" s="18" t="s">
        <v>67</v>
      </c>
      <c r="P1435" s="19">
        <v>7919.5192251099998</v>
      </c>
      <c r="Q1435" s="19">
        <v>645490.40834700002</v>
      </c>
      <c r="R1435" s="20">
        <v>7.8370999999999996E-2</v>
      </c>
      <c r="S1435" s="20">
        <v>7.2397530000000003</v>
      </c>
      <c r="T1435" s="20">
        <v>0.30199999999999999</v>
      </c>
      <c r="U1435" s="20">
        <v>0.30499999999999999</v>
      </c>
      <c r="V1435" s="20">
        <f t="shared" si="44"/>
        <v>0.32804433962314</v>
      </c>
      <c r="W1435" s="20">
        <f t="shared" si="45"/>
        <v>30.173819748178055</v>
      </c>
    </row>
    <row r="1436" spans="1:23" x14ac:dyDescent="0.25">
      <c r="A1436" s="18">
        <v>14811</v>
      </c>
      <c r="B1436" s="18">
        <v>14732</v>
      </c>
      <c r="C1436" s="18">
        <v>3200</v>
      </c>
      <c r="D1436" s="18">
        <v>3200</v>
      </c>
      <c r="E1436" s="18" t="s">
        <v>116</v>
      </c>
      <c r="F1436" s="18" t="s">
        <v>304</v>
      </c>
      <c r="G1436" s="19">
        <v>27.179993946900002</v>
      </c>
      <c r="H1436" s="19">
        <v>10.9994</v>
      </c>
      <c r="I1436" s="18" t="s">
        <v>79</v>
      </c>
      <c r="J1436" s="18" t="s">
        <v>80</v>
      </c>
      <c r="K1436" s="18">
        <v>5</v>
      </c>
      <c r="L1436" s="18">
        <v>30</v>
      </c>
      <c r="M1436" s="18" t="s">
        <v>65</v>
      </c>
      <c r="N1436" s="18" t="s">
        <v>66</v>
      </c>
      <c r="O1436" s="18" t="s">
        <v>67</v>
      </c>
      <c r="P1436" s="19">
        <v>9364.9627271999998</v>
      </c>
      <c r="Q1436" s="19">
        <v>1183955.8004900001</v>
      </c>
      <c r="R1436" s="20">
        <v>7.8370999999999996E-2</v>
      </c>
      <c r="S1436" s="20">
        <v>7.2397530000000003</v>
      </c>
      <c r="T1436" s="20">
        <v>0.30199999999999999</v>
      </c>
      <c r="U1436" s="20">
        <v>0.30499999999999999</v>
      </c>
      <c r="V1436" s="20">
        <f t="shared" si="44"/>
        <v>0.60169971622519991</v>
      </c>
      <c r="W1436" s="20">
        <f t="shared" si="45"/>
        <v>55.344892707999001</v>
      </c>
    </row>
    <row r="1437" spans="1:23" x14ac:dyDescent="0.25">
      <c r="A1437" s="18">
        <v>14812</v>
      </c>
      <c r="B1437" s="18">
        <v>14733</v>
      </c>
      <c r="C1437" s="18">
        <v>3200</v>
      </c>
      <c r="D1437" s="18">
        <v>3200</v>
      </c>
      <c r="E1437" s="18" t="s">
        <v>116</v>
      </c>
      <c r="F1437" s="18" t="s">
        <v>304</v>
      </c>
      <c r="G1437" s="19">
        <v>98.861045414399996</v>
      </c>
      <c r="H1437" s="19">
        <v>40.007599999999996</v>
      </c>
      <c r="I1437" s="18" t="s">
        <v>79</v>
      </c>
      <c r="J1437" s="18" t="s">
        <v>80</v>
      </c>
      <c r="K1437" s="18">
        <v>5</v>
      </c>
      <c r="L1437" s="18">
        <v>30</v>
      </c>
      <c r="M1437" s="18" t="s">
        <v>65</v>
      </c>
      <c r="N1437" s="18" t="s">
        <v>66</v>
      </c>
      <c r="O1437" s="18" t="s">
        <v>67</v>
      </c>
      <c r="P1437" s="19">
        <v>14786.3619194</v>
      </c>
      <c r="Q1437" s="19">
        <v>4306369.9127200004</v>
      </c>
      <c r="R1437" s="20">
        <v>7.8370999999999996E-2</v>
      </c>
      <c r="S1437" s="20">
        <v>7.2397530000000003</v>
      </c>
      <c r="T1437" s="20">
        <v>0.30199999999999999</v>
      </c>
      <c r="U1437" s="20">
        <v>0.30499999999999999</v>
      </c>
      <c r="V1437" s="20">
        <f t="shared" si="44"/>
        <v>2.1885340624807994</v>
      </c>
      <c r="W1437" s="20">
        <f t="shared" si="45"/>
        <v>201.30337377534602</v>
      </c>
    </row>
    <row r="1438" spans="1:23" x14ac:dyDescent="0.25">
      <c r="A1438" s="18">
        <v>14813</v>
      </c>
      <c r="B1438" s="18">
        <v>14734</v>
      </c>
      <c r="C1438" s="18">
        <v>3200</v>
      </c>
      <c r="D1438" s="18">
        <v>3200</v>
      </c>
      <c r="E1438" s="18" t="s">
        <v>116</v>
      </c>
      <c r="F1438" s="18" t="s">
        <v>304</v>
      </c>
      <c r="G1438" s="19">
        <v>39.498567394799998</v>
      </c>
      <c r="H1438" s="19">
        <v>15.984500000000001</v>
      </c>
      <c r="I1438" s="18" t="s">
        <v>79</v>
      </c>
      <c r="J1438" s="18" t="s">
        <v>80</v>
      </c>
      <c r="K1438" s="18">
        <v>5</v>
      </c>
      <c r="L1438" s="18">
        <v>30</v>
      </c>
      <c r="M1438" s="18" t="s">
        <v>65</v>
      </c>
      <c r="N1438" s="18" t="s">
        <v>66</v>
      </c>
      <c r="O1438" s="18" t="s">
        <v>67</v>
      </c>
      <c r="P1438" s="19">
        <v>10834.5778849</v>
      </c>
      <c r="Q1438" s="19">
        <v>1720550.7135000001</v>
      </c>
      <c r="R1438" s="20">
        <v>7.8370999999999996E-2</v>
      </c>
      <c r="S1438" s="20">
        <v>7.2397530000000003</v>
      </c>
      <c r="T1438" s="20">
        <v>0.30199999999999999</v>
      </c>
      <c r="U1438" s="20">
        <v>0.30499999999999999</v>
      </c>
      <c r="V1438" s="20">
        <f t="shared" si="44"/>
        <v>0.87439943215099991</v>
      </c>
      <c r="W1438" s="20">
        <f t="shared" si="45"/>
        <v>80.428063120807508</v>
      </c>
    </row>
    <row r="1439" spans="1:23" x14ac:dyDescent="0.25">
      <c r="A1439" s="18">
        <v>14814</v>
      </c>
      <c r="B1439" s="18">
        <v>14735</v>
      </c>
      <c r="C1439" s="18">
        <v>3200</v>
      </c>
      <c r="D1439" s="18">
        <v>3200</v>
      </c>
      <c r="E1439" s="18" t="s">
        <v>116</v>
      </c>
      <c r="F1439" s="18" t="s">
        <v>304</v>
      </c>
      <c r="G1439" s="19">
        <v>6.4991486156500002</v>
      </c>
      <c r="H1439" s="19">
        <v>2.6301100000000002</v>
      </c>
      <c r="I1439" s="18" t="s">
        <v>79</v>
      </c>
      <c r="J1439" s="18" t="s">
        <v>80</v>
      </c>
      <c r="K1439" s="18">
        <v>5</v>
      </c>
      <c r="L1439" s="18">
        <v>30</v>
      </c>
      <c r="M1439" s="18" t="s">
        <v>65</v>
      </c>
      <c r="N1439" s="18" t="s">
        <v>66</v>
      </c>
      <c r="O1439" s="18" t="s">
        <v>67</v>
      </c>
      <c r="P1439" s="19">
        <v>2600.14375617</v>
      </c>
      <c r="Q1439" s="19">
        <v>283101.78128699999</v>
      </c>
      <c r="R1439" s="20">
        <v>7.8370999999999996E-2</v>
      </c>
      <c r="S1439" s="20">
        <v>7.2397530000000003</v>
      </c>
      <c r="T1439" s="20">
        <v>0.30199999999999999</v>
      </c>
      <c r="U1439" s="20">
        <v>0.30499999999999999</v>
      </c>
      <c r="V1439" s="20">
        <f t="shared" si="44"/>
        <v>0.14387479686537999</v>
      </c>
      <c r="W1439" s="20">
        <f t="shared" si="45"/>
        <v>13.233736000166854</v>
      </c>
    </row>
    <row r="1440" spans="1:23" x14ac:dyDescent="0.25">
      <c r="A1440" s="18">
        <v>14815</v>
      </c>
      <c r="B1440" s="18">
        <v>14736</v>
      </c>
      <c r="C1440" s="18">
        <v>3200</v>
      </c>
      <c r="D1440" s="18">
        <v>3200</v>
      </c>
      <c r="E1440" s="18" t="s">
        <v>116</v>
      </c>
      <c r="F1440" s="18" t="s">
        <v>304</v>
      </c>
      <c r="G1440" s="19">
        <v>24.193619707700002</v>
      </c>
      <c r="H1440" s="19">
        <v>9.7908100000000005</v>
      </c>
      <c r="I1440" s="18" t="s">
        <v>79</v>
      </c>
      <c r="J1440" s="18" t="s">
        <v>80</v>
      </c>
      <c r="K1440" s="18">
        <v>5</v>
      </c>
      <c r="L1440" s="18">
        <v>30</v>
      </c>
      <c r="M1440" s="18" t="s">
        <v>65</v>
      </c>
      <c r="N1440" s="18" t="s">
        <v>66</v>
      </c>
      <c r="O1440" s="18" t="s">
        <v>67</v>
      </c>
      <c r="P1440" s="19">
        <v>5549.3468203100001</v>
      </c>
      <c r="Q1440" s="19">
        <v>1053869.8589699999</v>
      </c>
      <c r="R1440" s="20">
        <v>7.8370999999999996E-2</v>
      </c>
      <c r="S1440" s="20">
        <v>7.2397530000000003</v>
      </c>
      <c r="T1440" s="20">
        <v>0.30199999999999999</v>
      </c>
      <c r="U1440" s="20">
        <v>0.30499999999999999</v>
      </c>
      <c r="V1440" s="20">
        <f t="shared" si="44"/>
        <v>0.53558626821597999</v>
      </c>
      <c r="W1440" s="20">
        <f t="shared" si="45"/>
        <v>49.263717018601355</v>
      </c>
    </row>
    <row r="1441" spans="1:23" x14ac:dyDescent="0.25">
      <c r="A1441" s="18">
        <v>14816</v>
      </c>
      <c r="B1441" s="18">
        <v>14737</v>
      </c>
      <c r="C1441" s="18">
        <v>3200</v>
      </c>
      <c r="D1441" s="18">
        <v>3200</v>
      </c>
      <c r="E1441" s="18" t="s">
        <v>116</v>
      </c>
      <c r="F1441" s="18" t="s">
        <v>304</v>
      </c>
      <c r="G1441" s="19">
        <v>31.103377847499999</v>
      </c>
      <c r="H1441" s="19">
        <v>12.5871</v>
      </c>
      <c r="I1441" s="18" t="s">
        <v>79</v>
      </c>
      <c r="J1441" s="18" t="s">
        <v>80</v>
      </c>
      <c r="K1441" s="18">
        <v>5</v>
      </c>
      <c r="L1441" s="18">
        <v>30</v>
      </c>
      <c r="M1441" s="18" t="s">
        <v>65</v>
      </c>
      <c r="N1441" s="18" t="s">
        <v>66</v>
      </c>
      <c r="O1441" s="18" t="s">
        <v>67</v>
      </c>
      <c r="P1441" s="19">
        <v>7407.4111802400002</v>
      </c>
      <c r="Q1441" s="19">
        <v>1354857.7195900001</v>
      </c>
      <c r="R1441" s="20">
        <v>7.8370999999999996E-2</v>
      </c>
      <c r="S1441" s="20">
        <v>7.2397530000000003</v>
      </c>
      <c r="T1441" s="20">
        <v>0.30199999999999999</v>
      </c>
      <c r="U1441" s="20">
        <v>0.30499999999999999</v>
      </c>
      <c r="V1441" s="20">
        <f t="shared" si="44"/>
        <v>0.68855160264179993</v>
      </c>
      <c r="W1441" s="20">
        <f t="shared" si="45"/>
        <v>63.333609015478508</v>
      </c>
    </row>
    <row r="1442" spans="1:23" x14ac:dyDescent="0.25">
      <c r="A1442" s="18">
        <v>14817</v>
      </c>
      <c r="B1442" s="18">
        <v>14738</v>
      </c>
      <c r="C1442" s="18">
        <v>3200</v>
      </c>
      <c r="D1442" s="18">
        <v>3200</v>
      </c>
      <c r="E1442" s="18" t="s">
        <v>116</v>
      </c>
      <c r="F1442" s="18" t="s">
        <v>304</v>
      </c>
      <c r="G1442" s="19">
        <v>11.7569069947</v>
      </c>
      <c r="H1442" s="19">
        <v>4.7578500000000004</v>
      </c>
      <c r="I1442" s="18" t="s">
        <v>79</v>
      </c>
      <c r="J1442" s="18" t="s">
        <v>80</v>
      </c>
      <c r="K1442" s="18">
        <v>5</v>
      </c>
      <c r="L1442" s="18">
        <v>30</v>
      </c>
      <c r="M1442" s="18" t="s">
        <v>65</v>
      </c>
      <c r="N1442" s="18" t="s">
        <v>66</v>
      </c>
      <c r="O1442" s="18" t="s">
        <v>67</v>
      </c>
      <c r="P1442" s="19">
        <v>4536.8048175200001</v>
      </c>
      <c r="Q1442" s="19">
        <v>512128.82016800001</v>
      </c>
      <c r="R1442" s="20">
        <v>7.8370999999999996E-2</v>
      </c>
      <c r="S1442" s="20">
        <v>7.2397530000000003</v>
      </c>
      <c r="T1442" s="20">
        <v>0.30199999999999999</v>
      </c>
      <c r="U1442" s="20">
        <v>0.30499999999999999</v>
      </c>
      <c r="V1442" s="20">
        <f t="shared" si="44"/>
        <v>0.26026846872030002</v>
      </c>
      <c r="W1442" s="20">
        <f t="shared" si="45"/>
        <v>23.939732873679752</v>
      </c>
    </row>
    <row r="1443" spans="1:23" x14ac:dyDescent="0.25">
      <c r="A1443" s="18">
        <v>14818</v>
      </c>
      <c r="B1443" s="18">
        <v>14739</v>
      </c>
      <c r="C1443" s="18">
        <v>3200</v>
      </c>
      <c r="D1443" s="18">
        <v>3200</v>
      </c>
      <c r="E1443" s="18" t="s">
        <v>116</v>
      </c>
      <c r="F1443" s="18" t="s">
        <v>304</v>
      </c>
      <c r="G1443" s="19">
        <v>14.410173875</v>
      </c>
      <c r="H1443" s="19">
        <v>5.8315900000000003</v>
      </c>
      <c r="I1443" s="18" t="s">
        <v>79</v>
      </c>
      <c r="J1443" s="18" t="s">
        <v>80</v>
      </c>
      <c r="K1443" s="18">
        <v>5</v>
      </c>
      <c r="L1443" s="18">
        <v>30</v>
      </c>
      <c r="M1443" s="18" t="s">
        <v>65</v>
      </c>
      <c r="N1443" s="18" t="s">
        <v>66</v>
      </c>
      <c r="O1443" s="18" t="s">
        <v>67</v>
      </c>
      <c r="P1443" s="19">
        <v>5812.6164062300004</v>
      </c>
      <c r="Q1443" s="19">
        <v>627704.66316600004</v>
      </c>
      <c r="R1443" s="20">
        <v>7.8370999999999996E-2</v>
      </c>
      <c r="S1443" s="20">
        <v>7.2397530000000003</v>
      </c>
      <c r="T1443" s="20">
        <v>0.30199999999999999</v>
      </c>
      <c r="U1443" s="20">
        <v>0.30499999999999999</v>
      </c>
      <c r="V1443" s="20">
        <f t="shared" si="44"/>
        <v>0.31900522284321997</v>
      </c>
      <c r="W1443" s="20">
        <f t="shared" si="45"/>
        <v>29.342393482102654</v>
      </c>
    </row>
    <row r="1444" spans="1:23" x14ac:dyDescent="0.25">
      <c r="A1444" s="18">
        <v>14819</v>
      </c>
      <c r="B1444" s="18">
        <v>14740</v>
      </c>
      <c r="C1444" s="18">
        <v>3200</v>
      </c>
      <c r="D1444" s="18">
        <v>3200</v>
      </c>
      <c r="E1444" s="18" t="s">
        <v>116</v>
      </c>
      <c r="F1444" s="18" t="s">
        <v>304</v>
      </c>
      <c r="G1444" s="19">
        <v>32.679426896099997</v>
      </c>
      <c r="H1444" s="19">
        <v>13.2249</v>
      </c>
      <c r="I1444" s="18" t="s">
        <v>79</v>
      </c>
      <c r="J1444" s="18" t="s">
        <v>80</v>
      </c>
      <c r="K1444" s="18">
        <v>5</v>
      </c>
      <c r="L1444" s="18">
        <v>30</v>
      </c>
      <c r="M1444" s="18" t="s">
        <v>65</v>
      </c>
      <c r="N1444" s="18" t="s">
        <v>66</v>
      </c>
      <c r="O1444" s="18" t="s">
        <v>67</v>
      </c>
      <c r="P1444" s="19">
        <v>7569.68239662</v>
      </c>
      <c r="Q1444" s="19">
        <v>1423510.14154</v>
      </c>
      <c r="R1444" s="20">
        <v>7.8370999999999996E-2</v>
      </c>
      <c r="S1444" s="20">
        <v>7.2397530000000003</v>
      </c>
      <c r="T1444" s="20">
        <v>0.30199999999999999</v>
      </c>
      <c r="U1444" s="20">
        <v>0.30499999999999999</v>
      </c>
      <c r="V1444" s="20">
        <f t="shared" si="44"/>
        <v>0.72344114925419989</v>
      </c>
      <c r="W1444" s="20">
        <f t="shared" si="45"/>
        <v>66.54278156754151</v>
      </c>
    </row>
    <row r="1445" spans="1:23" x14ac:dyDescent="0.25">
      <c r="A1445" s="18">
        <v>14820</v>
      </c>
      <c r="B1445" s="18">
        <v>14741</v>
      </c>
      <c r="C1445" s="18">
        <v>3200</v>
      </c>
      <c r="D1445" s="18">
        <v>3200</v>
      </c>
      <c r="E1445" s="18" t="s">
        <v>116</v>
      </c>
      <c r="F1445" s="18" t="s">
        <v>304</v>
      </c>
      <c r="G1445" s="19">
        <v>63.934130862099998</v>
      </c>
      <c r="H1445" s="19">
        <v>25.873200000000001</v>
      </c>
      <c r="I1445" s="18" t="s">
        <v>79</v>
      </c>
      <c r="J1445" s="18" t="s">
        <v>80</v>
      </c>
      <c r="K1445" s="18">
        <v>5</v>
      </c>
      <c r="L1445" s="18">
        <v>30</v>
      </c>
      <c r="M1445" s="18" t="s">
        <v>65</v>
      </c>
      <c r="N1445" s="18" t="s">
        <v>66</v>
      </c>
      <c r="O1445" s="18" t="s">
        <v>67</v>
      </c>
      <c r="P1445" s="19">
        <v>15247.767439699999</v>
      </c>
      <c r="Q1445" s="19">
        <v>2784959.60048</v>
      </c>
      <c r="R1445" s="20">
        <v>7.8370999999999996E-2</v>
      </c>
      <c r="S1445" s="20">
        <v>7.2397530000000003</v>
      </c>
      <c r="T1445" s="20">
        <v>0.30199999999999999</v>
      </c>
      <c r="U1445" s="20">
        <v>0.30499999999999999</v>
      </c>
      <c r="V1445" s="20">
        <f t="shared" si="44"/>
        <v>1.4153405729255999</v>
      </c>
      <c r="W1445" s="20">
        <f t="shared" si="45"/>
        <v>130.18432623712201</v>
      </c>
    </row>
    <row r="1446" spans="1:23" x14ac:dyDescent="0.25">
      <c r="A1446" s="18">
        <v>14821</v>
      </c>
      <c r="B1446" s="18">
        <v>14742</v>
      </c>
      <c r="C1446" s="18">
        <v>3200</v>
      </c>
      <c r="D1446" s="18">
        <v>3200</v>
      </c>
      <c r="E1446" s="18" t="s">
        <v>116</v>
      </c>
      <c r="F1446" s="18" t="s">
        <v>304</v>
      </c>
      <c r="G1446" s="19">
        <v>4.9278135352500003</v>
      </c>
      <c r="H1446" s="19">
        <v>1.9942200000000001</v>
      </c>
      <c r="I1446" s="18" t="s">
        <v>79</v>
      </c>
      <c r="J1446" s="18" t="s">
        <v>80</v>
      </c>
      <c r="K1446" s="18">
        <v>5</v>
      </c>
      <c r="L1446" s="18">
        <v>30</v>
      </c>
      <c r="M1446" s="18" t="s">
        <v>65</v>
      </c>
      <c r="N1446" s="18" t="s">
        <v>66</v>
      </c>
      <c r="O1446" s="18" t="s">
        <v>67</v>
      </c>
      <c r="P1446" s="19">
        <v>2884.5940809700001</v>
      </c>
      <c r="Q1446" s="19">
        <v>214654.698974</v>
      </c>
      <c r="R1446" s="20">
        <v>7.8370999999999996E-2</v>
      </c>
      <c r="S1446" s="20">
        <v>7.2397530000000003</v>
      </c>
      <c r="T1446" s="20">
        <v>0.30199999999999999</v>
      </c>
      <c r="U1446" s="20">
        <v>0.30499999999999999</v>
      </c>
      <c r="V1446" s="20">
        <f t="shared" si="44"/>
        <v>0.10908973290275999</v>
      </c>
      <c r="W1446" s="20">
        <f t="shared" si="45"/>
        <v>10.034173858223703</v>
      </c>
    </row>
    <row r="1447" spans="1:23" x14ac:dyDescent="0.25">
      <c r="A1447" s="18">
        <v>14822</v>
      </c>
      <c r="B1447" s="18">
        <v>14743</v>
      </c>
      <c r="C1447" s="18">
        <v>3200</v>
      </c>
      <c r="D1447" s="18">
        <v>3200</v>
      </c>
      <c r="E1447" s="18" t="s">
        <v>116</v>
      </c>
      <c r="F1447" s="18" t="s">
        <v>304</v>
      </c>
      <c r="G1447" s="19">
        <v>196.439308684</v>
      </c>
      <c r="H1447" s="19">
        <v>79.496200000000002</v>
      </c>
      <c r="I1447" s="18" t="s">
        <v>79</v>
      </c>
      <c r="J1447" s="18" t="s">
        <v>80</v>
      </c>
      <c r="K1447" s="18">
        <v>5</v>
      </c>
      <c r="L1447" s="18">
        <v>30</v>
      </c>
      <c r="M1447" s="18" t="s">
        <v>65</v>
      </c>
      <c r="N1447" s="18" t="s">
        <v>66</v>
      </c>
      <c r="O1447" s="18" t="s">
        <v>67</v>
      </c>
      <c r="P1447" s="19">
        <v>56232.4085719</v>
      </c>
      <c r="Q1447" s="19">
        <v>8556862.0587300006</v>
      </c>
      <c r="R1447" s="20">
        <v>7.8370999999999996E-2</v>
      </c>
      <c r="S1447" s="20">
        <v>7.2397530000000003</v>
      </c>
      <c r="T1447" s="20">
        <v>0.30199999999999999</v>
      </c>
      <c r="U1447" s="20">
        <v>0.30499999999999999</v>
      </c>
      <c r="V1447" s="20">
        <f t="shared" si="44"/>
        <v>4.3486772897595998</v>
      </c>
      <c r="W1447" s="20">
        <f t="shared" si="45"/>
        <v>399.99533244482706</v>
      </c>
    </row>
    <row r="1448" spans="1:23" x14ac:dyDescent="0.25">
      <c r="A1448" s="18">
        <v>14823</v>
      </c>
      <c r="B1448" s="18">
        <v>14744</v>
      </c>
      <c r="C1448" s="18">
        <v>3200</v>
      </c>
      <c r="D1448" s="18">
        <v>3200</v>
      </c>
      <c r="E1448" s="18" t="s">
        <v>116</v>
      </c>
      <c r="F1448" s="18" t="s">
        <v>304</v>
      </c>
      <c r="G1448" s="19">
        <v>33.813789381299998</v>
      </c>
      <c r="H1448" s="19">
        <v>13.683999999999999</v>
      </c>
      <c r="I1448" s="18" t="s">
        <v>79</v>
      </c>
      <c r="J1448" s="18" t="s">
        <v>80</v>
      </c>
      <c r="K1448" s="18">
        <v>5</v>
      </c>
      <c r="L1448" s="18">
        <v>30</v>
      </c>
      <c r="M1448" s="18" t="s">
        <v>65</v>
      </c>
      <c r="N1448" s="18" t="s">
        <v>66</v>
      </c>
      <c r="O1448" s="18" t="s">
        <v>67</v>
      </c>
      <c r="P1448" s="19">
        <v>7149.4763205899999</v>
      </c>
      <c r="Q1448" s="19">
        <v>1472922.7737400001</v>
      </c>
      <c r="R1448" s="20">
        <v>7.8370999999999996E-2</v>
      </c>
      <c r="S1448" s="20">
        <v>7.2397530000000003</v>
      </c>
      <c r="T1448" s="20">
        <v>0.30199999999999999</v>
      </c>
      <c r="U1448" s="20">
        <v>0.30499999999999999</v>
      </c>
      <c r="V1448" s="20">
        <f t="shared" si="44"/>
        <v>0.74855527727199989</v>
      </c>
      <c r="W1448" s="20">
        <f t="shared" si="45"/>
        <v>68.852802136139999</v>
      </c>
    </row>
    <row r="1449" spans="1:23" x14ac:dyDescent="0.25">
      <c r="A1449" s="18">
        <v>14824</v>
      </c>
      <c r="B1449" s="18">
        <v>14745</v>
      </c>
      <c r="C1449" s="18">
        <v>3200</v>
      </c>
      <c r="D1449" s="18">
        <v>3200</v>
      </c>
      <c r="E1449" s="18" t="s">
        <v>116</v>
      </c>
      <c r="F1449" s="18" t="s">
        <v>304</v>
      </c>
      <c r="G1449" s="19">
        <v>12.9204795352</v>
      </c>
      <c r="H1449" s="19">
        <v>5.2287299999999997</v>
      </c>
      <c r="I1449" s="18" t="s">
        <v>79</v>
      </c>
      <c r="J1449" s="18" t="s">
        <v>80</v>
      </c>
      <c r="K1449" s="18">
        <v>5</v>
      </c>
      <c r="L1449" s="18">
        <v>30</v>
      </c>
      <c r="M1449" s="18" t="s">
        <v>65</v>
      </c>
      <c r="N1449" s="18" t="s">
        <v>66</v>
      </c>
      <c r="O1449" s="18" t="s">
        <v>67</v>
      </c>
      <c r="P1449" s="19">
        <v>6592.0692869699997</v>
      </c>
      <c r="Q1449" s="19">
        <v>562813.83729099995</v>
      </c>
      <c r="R1449" s="20">
        <v>7.8370999999999996E-2</v>
      </c>
      <c r="S1449" s="20">
        <v>7.2397530000000003</v>
      </c>
      <c r="T1449" s="20">
        <v>0.30199999999999999</v>
      </c>
      <c r="U1449" s="20">
        <v>0.30499999999999999</v>
      </c>
      <c r="V1449" s="20">
        <f t="shared" si="44"/>
        <v>0.28602699758333994</v>
      </c>
      <c r="W1449" s="20">
        <f t="shared" si="45"/>
        <v>26.309026024064554</v>
      </c>
    </row>
    <row r="1450" spans="1:23" x14ac:dyDescent="0.25">
      <c r="A1450" s="18">
        <v>14825</v>
      </c>
      <c r="B1450" s="18">
        <v>14746</v>
      </c>
      <c r="C1450" s="18">
        <v>3200</v>
      </c>
      <c r="D1450" s="18">
        <v>3200</v>
      </c>
      <c r="E1450" s="18" t="s">
        <v>116</v>
      </c>
      <c r="F1450" s="18" t="s">
        <v>304</v>
      </c>
      <c r="G1450" s="19">
        <v>48.869086706200001</v>
      </c>
      <c r="H1450" s="19">
        <v>19.776599999999998</v>
      </c>
      <c r="I1450" s="18" t="s">
        <v>79</v>
      </c>
      <c r="J1450" s="18" t="s">
        <v>80</v>
      </c>
      <c r="K1450" s="18">
        <v>5</v>
      </c>
      <c r="L1450" s="18">
        <v>30</v>
      </c>
      <c r="M1450" s="18" t="s">
        <v>65</v>
      </c>
      <c r="N1450" s="18" t="s">
        <v>66</v>
      </c>
      <c r="O1450" s="18" t="s">
        <v>67</v>
      </c>
      <c r="P1450" s="19">
        <v>14960.1716278</v>
      </c>
      <c r="Q1450" s="19">
        <v>2128728.9019800001</v>
      </c>
      <c r="R1450" s="20">
        <v>7.8370999999999996E-2</v>
      </c>
      <c r="S1450" s="20">
        <v>7.2397530000000003</v>
      </c>
      <c r="T1450" s="20">
        <v>0.30199999999999999</v>
      </c>
      <c r="U1450" s="20">
        <v>0.30499999999999999</v>
      </c>
      <c r="V1450" s="20">
        <f t="shared" si="44"/>
        <v>1.0818385191827999</v>
      </c>
      <c r="W1450" s="20">
        <f t="shared" si="45"/>
        <v>99.508500929961002</v>
      </c>
    </row>
    <row r="1451" spans="1:23" x14ac:dyDescent="0.25">
      <c r="A1451" s="18">
        <v>14826</v>
      </c>
      <c r="B1451" s="18">
        <v>14747</v>
      </c>
      <c r="C1451" s="18">
        <v>3200</v>
      </c>
      <c r="D1451" s="18">
        <v>3200</v>
      </c>
      <c r="E1451" s="18" t="s">
        <v>116</v>
      </c>
      <c r="F1451" s="18" t="s">
        <v>304</v>
      </c>
      <c r="G1451" s="19">
        <v>22.560099686499999</v>
      </c>
      <c r="H1451" s="19">
        <v>9.1297499999999996</v>
      </c>
      <c r="I1451" s="18" t="s">
        <v>79</v>
      </c>
      <c r="J1451" s="18" t="s">
        <v>80</v>
      </c>
      <c r="K1451" s="18">
        <v>5</v>
      </c>
      <c r="L1451" s="18">
        <v>30</v>
      </c>
      <c r="M1451" s="18" t="s">
        <v>65</v>
      </c>
      <c r="N1451" s="18" t="s">
        <v>66</v>
      </c>
      <c r="O1451" s="18" t="s">
        <v>67</v>
      </c>
      <c r="P1451" s="19">
        <v>4935.7757757299996</v>
      </c>
      <c r="Q1451" s="19">
        <v>982714.01147499995</v>
      </c>
      <c r="R1451" s="20">
        <v>7.8370999999999996E-2</v>
      </c>
      <c r="S1451" s="20">
        <v>7.2397530000000003</v>
      </c>
      <c r="T1451" s="20">
        <v>0.30199999999999999</v>
      </c>
      <c r="U1451" s="20">
        <v>0.30499999999999999</v>
      </c>
      <c r="V1451" s="20">
        <f t="shared" si="44"/>
        <v>0.49942433080049986</v>
      </c>
      <c r="W1451" s="20">
        <f t="shared" si="45"/>
        <v>45.93750879146625</v>
      </c>
    </row>
    <row r="1452" spans="1:23" x14ac:dyDescent="0.25">
      <c r="A1452" s="18">
        <v>14827</v>
      </c>
      <c r="B1452" s="18">
        <v>14748</v>
      </c>
      <c r="C1452" s="18">
        <v>3200</v>
      </c>
      <c r="D1452" s="18">
        <v>3200</v>
      </c>
      <c r="E1452" s="18" t="s">
        <v>116</v>
      </c>
      <c r="F1452" s="18" t="s">
        <v>304</v>
      </c>
      <c r="G1452" s="19">
        <v>37.774366643299999</v>
      </c>
      <c r="H1452" s="19">
        <v>15.2867</v>
      </c>
      <c r="I1452" s="18" t="s">
        <v>79</v>
      </c>
      <c r="J1452" s="18" t="s">
        <v>80</v>
      </c>
      <c r="K1452" s="18">
        <v>5</v>
      </c>
      <c r="L1452" s="18">
        <v>30</v>
      </c>
      <c r="M1452" s="18" t="s">
        <v>65</v>
      </c>
      <c r="N1452" s="18" t="s">
        <v>66</v>
      </c>
      <c r="O1452" s="18" t="s">
        <v>67</v>
      </c>
      <c r="P1452" s="19">
        <v>9001.5813151599996</v>
      </c>
      <c r="Q1452" s="19">
        <v>1645444.8291799999</v>
      </c>
      <c r="R1452" s="20">
        <v>7.8370999999999996E-2</v>
      </c>
      <c r="S1452" s="20">
        <v>7.2397530000000003</v>
      </c>
      <c r="T1452" s="20">
        <v>0.30199999999999999</v>
      </c>
      <c r="U1452" s="20">
        <v>0.30499999999999999</v>
      </c>
      <c r="V1452" s="20">
        <f t="shared" si="44"/>
        <v>0.83622770805859981</v>
      </c>
      <c r="W1452" s="20">
        <f t="shared" si="45"/>
        <v>76.916992868644513</v>
      </c>
    </row>
    <row r="1453" spans="1:23" x14ac:dyDescent="0.25">
      <c r="A1453" s="18">
        <v>15171</v>
      </c>
      <c r="B1453" s="18">
        <v>15103</v>
      </c>
      <c r="C1453" s="18">
        <v>3200</v>
      </c>
      <c r="D1453" s="18">
        <v>3200</v>
      </c>
      <c r="E1453" s="18" t="s">
        <v>171</v>
      </c>
      <c r="F1453" s="18" t="s">
        <v>172</v>
      </c>
      <c r="G1453" s="19">
        <v>30.1261476122</v>
      </c>
      <c r="H1453" s="19">
        <v>12.191599999999999</v>
      </c>
      <c r="I1453" s="18" t="s">
        <v>24</v>
      </c>
      <c r="J1453" s="18" t="s">
        <v>173</v>
      </c>
      <c r="K1453" s="18">
        <v>5</v>
      </c>
      <c r="L1453" s="18">
        <v>30</v>
      </c>
      <c r="M1453" s="18" t="s">
        <v>65</v>
      </c>
      <c r="N1453" s="18" t="s">
        <v>66</v>
      </c>
      <c r="O1453" s="18" t="s">
        <v>67</v>
      </c>
      <c r="P1453" s="19">
        <v>6198.4147150999997</v>
      </c>
      <c r="Q1453" s="19">
        <v>1626669.31115</v>
      </c>
      <c r="R1453" s="20">
        <v>9.3119999999999994E-2</v>
      </c>
      <c r="S1453" s="20">
        <v>8.1290569999999995</v>
      </c>
      <c r="T1453" s="20">
        <v>0.78300000000000003</v>
      </c>
      <c r="U1453" s="20">
        <v>0.6</v>
      </c>
      <c r="V1453" s="20">
        <f t="shared" si="44"/>
        <v>0.24635614886399992</v>
      </c>
      <c r="W1453" s="20">
        <f t="shared" si="45"/>
        <v>39.642484528479997</v>
      </c>
    </row>
    <row r="1454" spans="1:23" x14ac:dyDescent="0.25">
      <c r="A1454" s="18">
        <v>15173</v>
      </c>
      <c r="B1454" s="18">
        <v>15105</v>
      </c>
      <c r="C1454" s="18">
        <v>3200</v>
      </c>
      <c r="D1454" s="18">
        <v>3200</v>
      </c>
      <c r="E1454" s="18" t="s">
        <v>171</v>
      </c>
      <c r="F1454" s="18" t="s">
        <v>172</v>
      </c>
      <c r="G1454" s="19">
        <v>13.4756499338</v>
      </c>
      <c r="H1454" s="19">
        <v>5.4534000000000002</v>
      </c>
      <c r="I1454" s="18" t="s">
        <v>24</v>
      </c>
      <c r="J1454" s="18" t="s">
        <v>173</v>
      </c>
      <c r="K1454" s="18">
        <v>5</v>
      </c>
      <c r="L1454" s="18">
        <v>30</v>
      </c>
      <c r="M1454" s="18" t="s">
        <v>65</v>
      </c>
      <c r="N1454" s="18" t="s">
        <v>66</v>
      </c>
      <c r="O1454" s="18" t="s">
        <v>67</v>
      </c>
      <c r="P1454" s="19">
        <v>3822.93825642</v>
      </c>
      <c r="Q1454" s="19">
        <v>586996.96312299999</v>
      </c>
      <c r="R1454" s="20">
        <v>9.3119999999999994E-2</v>
      </c>
      <c r="S1454" s="20">
        <v>8.1290569999999995</v>
      </c>
      <c r="T1454" s="20">
        <v>0.78300000000000003</v>
      </c>
      <c r="U1454" s="20">
        <v>0.6</v>
      </c>
      <c r="V1454" s="20">
        <f t="shared" si="44"/>
        <v>0.11019707193599998</v>
      </c>
      <c r="W1454" s="20">
        <f t="shared" si="45"/>
        <v>17.732399777519998</v>
      </c>
    </row>
    <row r="1455" spans="1:23" x14ac:dyDescent="0.25">
      <c r="A1455" s="18">
        <v>15174</v>
      </c>
      <c r="B1455" s="18">
        <v>15106</v>
      </c>
      <c r="C1455" s="18">
        <v>3200</v>
      </c>
      <c r="D1455" s="18">
        <v>3200</v>
      </c>
      <c r="E1455" s="18" t="s">
        <v>171</v>
      </c>
      <c r="F1455" s="18" t="s">
        <v>172</v>
      </c>
      <c r="G1455" s="19">
        <v>6.8162578437299999</v>
      </c>
      <c r="H1455" s="19">
        <v>2.7584399999999998</v>
      </c>
      <c r="I1455" s="18" t="s">
        <v>24</v>
      </c>
      <c r="J1455" s="18" t="s">
        <v>173</v>
      </c>
      <c r="K1455" s="18">
        <v>5</v>
      </c>
      <c r="L1455" s="18">
        <v>30</v>
      </c>
      <c r="M1455" s="18" t="s">
        <v>65</v>
      </c>
      <c r="N1455" s="18" t="s">
        <v>66</v>
      </c>
      <c r="O1455" s="18" t="s">
        <v>67</v>
      </c>
      <c r="P1455" s="19">
        <v>4379.3295475200002</v>
      </c>
      <c r="Q1455" s="19">
        <v>296915.004006</v>
      </c>
      <c r="R1455" s="20">
        <v>9.3119999999999994E-2</v>
      </c>
      <c r="S1455" s="20">
        <v>8.1290569999999995</v>
      </c>
      <c r="T1455" s="20">
        <v>0.78300000000000003</v>
      </c>
      <c r="U1455" s="20">
        <v>0.6</v>
      </c>
      <c r="V1455" s="20">
        <f t="shared" si="44"/>
        <v>5.5739907417599988E-2</v>
      </c>
      <c r="W1455" s="20">
        <f t="shared" si="45"/>
        <v>8.9694063964319994</v>
      </c>
    </row>
    <row r="1456" spans="1:23" x14ac:dyDescent="0.25">
      <c r="A1456" s="18">
        <v>15449</v>
      </c>
      <c r="B1456" s="18">
        <v>15381</v>
      </c>
      <c r="C1456" s="18">
        <v>3210</v>
      </c>
      <c r="D1456" s="18">
        <v>3210</v>
      </c>
      <c r="E1456" s="18" t="s">
        <v>167</v>
      </c>
      <c r="F1456" s="18" t="s">
        <v>313</v>
      </c>
      <c r="G1456" s="19">
        <v>32.589763196299998</v>
      </c>
      <c r="H1456" s="19">
        <v>13.188599999999999</v>
      </c>
      <c r="I1456" s="18" t="s">
        <v>79</v>
      </c>
      <c r="J1456" s="18" t="s">
        <v>80</v>
      </c>
      <c r="K1456" s="18">
        <v>5</v>
      </c>
      <c r="L1456" s="18">
        <v>30</v>
      </c>
      <c r="M1456" s="18" t="s">
        <v>65</v>
      </c>
      <c r="N1456" s="18" t="s">
        <v>120</v>
      </c>
      <c r="O1456" s="18" t="s">
        <v>67</v>
      </c>
      <c r="P1456" s="19">
        <v>13364.296570799999</v>
      </c>
      <c r="Q1456" s="19">
        <v>1419604.4063899999</v>
      </c>
      <c r="R1456" s="20">
        <v>7.8370999999999996E-2</v>
      </c>
      <c r="S1456" s="20">
        <v>7.2397530000000003</v>
      </c>
      <c r="T1456" s="20">
        <v>0.30199999999999999</v>
      </c>
      <c r="U1456" s="20">
        <v>0.30499999999999999</v>
      </c>
      <c r="V1456" s="20">
        <f t="shared" si="44"/>
        <v>0.7214554318787999</v>
      </c>
      <c r="W1456" s="20">
        <f t="shared" si="45"/>
        <v>66.360133458980997</v>
      </c>
    </row>
    <row r="1457" spans="1:23" x14ac:dyDescent="0.25">
      <c r="A1457" s="18">
        <v>15450</v>
      </c>
      <c r="B1457" s="18">
        <v>15382</v>
      </c>
      <c r="C1457" s="18">
        <v>3210</v>
      </c>
      <c r="D1457" s="18">
        <v>3210</v>
      </c>
      <c r="E1457" s="18" t="s">
        <v>167</v>
      </c>
      <c r="F1457" s="18" t="s">
        <v>313</v>
      </c>
      <c r="G1457" s="19">
        <v>36.397943962299998</v>
      </c>
      <c r="H1457" s="19">
        <v>14.729699999999999</v>
      </c>
      <c r="I1457" s="18" t="s">
        <v>79</v>
      </c>
      <c r="J1457" s="18" t="s">
        <v>80</v>
      </c>
      <c r="K1457" s="18">
        <v>5</v>
      </c>
      <c r="L1457" s="18">
        <v>30</v>
      </c>
      <c r="M1457" s="18" t="s">
        <v>65</v>
      </c>
      <c r="N1457" s="18" t="s">
        <v>120</v>
      </c>
      <c r="O1457" s="18" t="s">
        <v>67</v>
      </c>
      <c r="P1457" s="19">
        <v>19502.801079199999</v>
      </c>
      <c r="Q1457" s="19">
        <v>1601220.1248999999</v>
      </c>
      <c r="R1457" s="20">
        <v>7.8370999999999996E-2</v>
      </c>
      <c r="S1457" s="20">
        <v>7.2397530000000003</v>
      </c>
      <c r="T1457" s="20">
        <v>0.30199999999999999</v>
      </c>
      <c r="U1457" s="20">
        <v>0.30499999999999999</v>
      </c>
      <c r="V1457" s="20">
        <f t="shared" si="44"/>
        <v>0.80575816045259985</v>
      </c>
      <c r="W1457" s="20">
        <f t="shared" si="45"/>
        <v>74.114375886049501</v>
      </c>
    </row>
    <row r="1458" spans="1:23" x14ac:dyDescent="0.25">
      <c r="A1458" s="18">
        <v>15451</v>
      </c>
      <c r="B1458" s="18">
        <v>15383</v>
      </c>
      <c r="C1458" s="18">
        <v>3210</v>
      </c>
      <c r="D1458" s="18">
        <v>3210</v>
      </c>
      <c r="E1458" s="18" t="s">
        <v>167</v>
      </c>
      <c r="F1458" s="18" t="s">
        <v>313</v>
      </c>
      <c r="G1458" s="19">
        <v>9.6072114212899997</v>
      </c>
      <c r="H1458" s="19">
        <v>3.8879000000000001</v>
      </c>
      <c r="I1458" s="18" t="s">
        <v>79</v>
      </c>
      <c r="J1458" s="18" t="s">
        <v>80</v>
      </c>
      <c r="K1458" s="18">
        <v>5</v>
      </c>
      <c r="L1458" s="18">
        <v>30</v>
      </c>
      <c r="M1458" s="18" t="s">
        <v>65</v>
      </c>
      <c r="N1458" s="18" t="s">
        <v>120</v>
      </c>
      <c r="O1458" s="18" t="s">
        <v>67</v>
      </c>
      <c r="P1458" s="19">
        <v>3908.2653330600001</v>
      </c>
      <c r="Q1458" s="19">
        <v>418488.45555100002</v>
      </c>
      <c r="R1458" s="20">
        <v>7.8370999999999996E-2</v>
      </c>
      <c r="S1458" s="20">
        <v>7.2397530000000003</v>
      </c>
      <c r="T1458" s="20">
        <v>0.30199999999999999</v>
      </c>
      <c r="U1458" s="20">
        <v>0.30499999999999999</v>
      </c>
      <c r="V1458" s="20">
        <f t="shared" si="44"/>
        <v>0.21267963040819998</v>
      </c>
      <c r="W1458" s="20">
        <f t="shared" si="45"/>
        <v>19.562467803646506</v>
      </c>
    </row>
    <row r="1459" spans="1:23" x14ac:dyDescent="0.25">
      <c r="A1459" s="18">
        <v>15452</v>
      </c>
      <c r="B1459" s="18">
        <v>15384</v>
      </c>
      <c r="C1459" s="18">
        <v>3210</v>
      </c>
      <c r="D1459" s="18">
        <v>3210</v>
      </c>
      <c r="E1459" s="18" t="s">
        <v>167</v>
      </c>
      <c r="F1459" s="18" t="s">
        <v>313</v>
      </c>
      <c r="G1459" s="19">
        <v>52.703708647299997</v>
      </c>
      <c r="H1459" s="19">
        <v>21.328399999999998</v>
      </c>
      <c r="I1459" s="18" t="s">
        <v>79</v>
      </c>
      <c r="J1459" s="18" t="s">
        <v>80</v>
      </c>
      <c r="K1459" s="18">
        <v>5</v>
      </c>
      <c r="L1459" s="18">
        <v>30</v>
      </c>
      <c r="M1459" s="18" t="s">
        <v>65</v>
      </c>
      <c r="N1459" s="18" t="s">
        <v>120</v>
      </c>
      <c r="O1459" s="18" t="s">
        <v>67</v>
      </c>
      <c r="P1459" s="19">
        <v>26981.986682300001</v>
      </c>
      <c r="Q1459" s="19">
        <v>2465859.7601200002</v>
      </c>
      <c r="R1459" s="20">
        <v>7.8370999999999996E-2</v>
      </c>
      <c r="S1459" s="20">
        <v>7.2397530000000003</v>
      </c>
      <c r="T1459" s="20">
        <v>0.30199999999999999</v>
      </c>
      <c r="U1459" s="20">
        <v>0.30499999999999999</v>
      </c>
      <c r="V1459" s="20">
        <f t="shared" si="44"/>
        <v>1.1667265694071998</v>
      </c>
      <c r="W1459" s="20">
        <f t="shared" si="45"/>
        <v>107.31658178021401</v>
      </c>
    </row>
    <row r="1460" spans="1:23" x14ac:dyDescent="0.25">
      <c r="A1460" s="18">
        <v>15461</v>
      </c>
      <c r="B1460" s="18">
        <v>15393</v>
      </c>
      <c r="C1460" s="18">
        <v>3210</v>
      </c>
      <c r="D1460" s="18">
        <v>3210</v>
      </c>
      <c r="E1460" s="18" t="s">
        <v>116</v>
      </c>
      <c r="F1460" s="18" t="s">
        <v>196</v>
      </c>
      <c r="G1460" s="19">
        <v>4.5466638722999999</v>
      </c>
      <c r="H1460" s="19">
        <v>1.8399700000000001</v>
      </c>
      <c r="I1460" s="18" t="s">
        <v>79</v>
      </c>
      <c r="J1460" s="18" t="s">
        <v>80</v>
      </c>
      <c r="K1460" s="18">
        <v>5</v>
      </c>
      <c r="L1460" s="18">
        <v>30</v>
      </c>
      <c r="M1460" s="18" t="s">
        <v>65</v>
      </c>
      <c r="N1460" s="18" t="s">
        <v>120</v>
      </c>
      <c r="O1460" s="18" t="s">
        <v>67</v>
      </c>
      <c r="P1460" s="19">
        <v>4753.8946135899996</v>
      </c>
      <c r="Q1460" s="19">
        <v>198051.88606799999</v>
      </c>
      <c r="R1460" s="20">
        <v>7.8370999999999996E-2</v>
      </c>
      <c r="S1460" s="20">
        <v>7.2397530000000003</v>
      </c>
      <c r="T1460" s="20">
        <v>0.30199999999999999</v>
      </c>
      <c r="U1460" s="20">
        <v>0.30499999999999999</v>
      </c>
      <c r="V1460" s="20">
        <f t="shared" si="44"/>
        <v>0.10065180163125999</v>
      </c>
      <c r="W1460" s="20">
        <f t="shared" si="45"/>
        <v>9.2580451875499516</v>
      </c>
    </row>
    <row r="1461" spans="1:23" x14ac:dyDescent="0.25">
      <c r="A1461" s="18">
        <v>15462</v>
      </c>
      <c r="B1461" s="18">
        <v>15394</v>
      </c>
      <c r="C1461" s="18">
        <v>3210</v>
      </c>
      <c r="D1461" s="18">
        <v>3210</v>
      </c>
      <c r="E1461" s="18" t="s">
        <v>116</v>
      </c>
      <c r="F1461" s="18" t="s">
        <v>196</v>
      </c>
      <c r="G1461" s="19">
        <v>1366.1831764399999</v>
      </c>
      <c r="H1461" s="19">
        <v>552.875</v>
      </c>
      <c r="I1461" s="18" t="s">
        <v>79</v>
      </c>
      <c r="J1461" s="18" t="s">
        <v>80</v>
      </c>
      <c r="K1461" s="18">
        <v>5</v>
      </c>
      <c r="L1461" s="18">
        <v>30</v>
      </c>
      <c r="M1461" s="18" t="s">
        <v>65</v>
      </c>
      <c r="N1461" s="18" t="s">
        <v>120</v>
      </c>
      <c r="O1461" s="18" t="s">
        <v>67</v>
      </c>
      <c r="P1461" s="19">
        <v>131777.31656000001</v>
      </c>
      <c r="Q1461" s="19">
        <v>59510701.122000001</v>
      </c>
      <c r="R1461" s="20">
        <v>7.8370999999999996E-2</v>
      </c>
      <c r="S1461" s="20">
        <v>7.2397530000000003</v>
      </c>
      <c r="T1461" s="20">
        <v>0.30199999999999999</v>
      </c>
      <c r="U1461" s="20">
        <v>0.30499999999999999</v>
      </c>
      <c r="V1461" s="20">
        <f t="shared" si="44"/>
        <v>30.243897904249998</v>
      </c>
      <c r="W1461" s="20">
        <f t="shared" si="45"/>
        <v>2781.8615157131253</v>
      </c>
    </row>
    <row r="1462" spans="1:23" x14ac:dyDescent="0.25">
      <c r="A1462" s="18">
        <v>15463</v>
      </c>
      <c r="B1462" s="18">
        <v>15395</v>
      </c>
      <c r="C1462" s="18">
        <v>3210</v>
      </c>
      <c r="D1462" s="18">
        <v>3210</v>
      </c>
      <c r="E1462" s="18" t="s">
        <v>116</v>
      </c>
      <c r="F1462" s="18" t="s">
        <v>196</v>
      </c>
      <c r="G1462" s="19">
        <v>11.575920159600001</v>
      </c>
      <c r="H1462" s="19">
        <v>4.6846100000000002</v>
      </c>
      <c r="I1462" s="18" t="s">
        <v>79</v>
      </c>
      <c r="J1462" s="18" t="s">
        <v>80</v>
      </c>
      <c r="K1462" s="18">
        <v>5</v>
      </c>
      <c r="L1462" s="18">
        <v>30</v>
      </c>
      <c r="M1462" s="18" t="s">
        <v>65</v>
      </c>
      <c r="N1462" s="18" t="s">
        <v>120</v>
      </c>
      <c r="O1462" s="18" t="s">
        <v>67</v>
      </c>
      <c r="P1462" s="19">
        <v>3345.20470682</v>
      </c>
      <c r="Q1462" s="19">
        <v>504245.065168</v>
      </c>
      <c r="R1462" s="20">
        <v>7.8370999999999996E-2</v>
      </c>
      <c r="S1462" s="20">
        <v>7.2397530000000003</v>
      </c>
      <c r="T1462" s="20">
        <v>0.30199999999999999</v>
      </c>
      <c r="U1462" s="20">
        <v>0.30499999999999999</v>
      </c>
      <c r="V1462" s="20">
        <f t="shared" si="44"/>
        <v>0.25626202407637999</v>
      </c>
      <c r="W1462" s="20">
        <f t="shared" si="45"/>
        <v>23.571216414424356</v>
      </c>
    </row>
    <row r="1463" spans="1:23" x14ac:dyDescent="0.25">
      <c r="A1463" s="18">
        <v>15464</v>
      </c>
      <c r="B1463" s="18">
        <v>15396</v>
      </c>
      <c r="C1463" s="18">
        <v>3210</v>
      </c>
      <c r="D1463" s="18">
        <v>3210</v>
      </c>
      <c r="E1463" s="18" t="s">
        <v>116</v>
      </c>
      <c r="F1463" s="18" t="s">
        <v>196</v>
      </c>
      <c r="G1463" s="19">
        <v>44.139261277499998</v>
      </c>
      <c r="H1463" s="19">
        <v>17.862500000000001</v>
      </c>
      <c r="I1463" s="18" t="s">
        <v>79</v>
      </c>
      <c r="J1463" s="18" t="s">
        <v>80</v>
      </c>
      <c r="K1463" s="18">
        <v>5</v>
      </c>
      <c r="L1463" s="18">
        <v>30</v>
      </c>
      <c r="M1463" s="18" t="s">
        <v>65</v>
      </c>
      <c r="N1463" s="18" t="s">
        <v>120</v>
      </c>
      <c r="O1463" s="18" t="s">
        <v>67</v>
      </c>
      <c r="P1463" s="19">
        <v>9383.7367695699995</v>
      </c>
      <c r="Q1463" s="19">
        <v>1922698.53043</v>
      </c>
      <c r="R1463" s="20">
        <v>7.8370999999999996E-2</v>
      </c>
      <c r="S1463" s="20">
        <v>7.2397530000000003</v>
      </c>
      <c r="T1463" s="20">
        <v>0.30199999999999999</v>
      </c>
      <c r="U1463" s="20">
        <v>0.30499999999999999</v>
      </c>
      <c r="V1463" s="20">
        <f t="shared" si="44"/>
        <v>0.97713158727499994</v>
      </c>
      <c r="W1463" s="20">
        <f t="shared" si="45"/>
        <v>89.877461133937501</v>
      </c>
    </row>
    <row r="1464" spans="1:23" x14ac:dyDescent="0.25">
      <c r="A1464" s="18">
        <v>15465</v>
      </c>
      <c r="B1464" s="18">
        <v>15397</v>
      </c>
      <c r="C1464" s="18">
        <v>3210</v>
      </c>
      <c r="D1464" s="18">
        <v>3210</v>
      </c>
      <c r="E1464" s="18" t="s">
        <v>116</v>
      </c>
      <c r="F1464" s="18" t="s">
        <v>196</v>
      </c>
      <c r="G1464" s="19">
        <v>122.76244150399999</v>
      </c>
      <c r="H1464" s="19">
        <v>49.680199999999999</v>
      </c>
      <c r="I1464" s="18" t="s">
        <v>79</v>
      </c>
      <c r="J1464" s="18" t="s">
        <v>80</v>
      </c>
      <c r="K1464" s="18">
        <v>5</v>
      </c>
      <c r="L1464" s="18">
        <v>30</v>
      </c>
      <c r="M1464" s="18" t="s">
        <v>65</v>
      </c>
      <c r="N1464" s="18" t="s">
        <v>120</v>
      </c>
      <c r="O1464" s="18" t="s">
        <v>67</v>
      </c>
      <c r="P1464" s="19">
        <v>18228.735807699999</v>
      </c>
      <c r="Q1464" s="19">
        <v>5347510.5618099999</v>
      </c>
      <c r="R1464" s="20">
        <v>7.8370999999999996E-2</v>
      </c>
      <c r="S1464" s="20">
        <v>7.2397530000000003</v>
      </c>
      <c r="T1464" s="20">
        <v>0.30199999999999999</v>
      </c>
      <c r="U1464" s="20">
        <v>0.30499999999999999</v>
      </c>
      <c r="V1464" s="20">
        <f t="shared" si="44"/>
        <v>2.7176538940315997</v>
      </c>
      <c r="W1464" s="20">
        <f t="shared" si="45"/>
        <v>249.97230200846704</v>
      </c>
    </row>
    <row r="1465" spans="1:23" x14ac:dyDescent="0.25">
      <c r="A1465" s="18">
        <v>15466</v>
      </c>
      <c r="B1465" s="18">
        <v>15398</v>
      </c>
      <c r="C1465" s="18">
        <v>3210</v>
      </c>
      <c r="D1465" s="18">
        <v>3210</v>
      </c>
      <c r="E1465" s="18" t="s">
        <v>116</v>
      </c>
      <c r="F1465" s="18" t="s">
        <v>196</v>
      </c>
      <c r="G1465" s="19">
        <v>37.254484431999998</v>
      </c>
      <c r="H1465" s="19">
        <v>15.0764</v>
      </c>
      <c r="I1465" s="18" t="s">
        <v>79</v>
      </c>
      <c r="J1465" s="18" t="s">
        <v>80</v>
      </c>
      <c r="K1465" s="18">
        <v>5</v>
      </c>
      <c r="L1465" s="18">
        <v>30</v>
      </c>
      <c r="M1465" s="18" t="s">
        <v>65</v>
      </c>
      <c r="N1465" s="18" t="s">
        <v>120</v>
      </c>
      <c r="O1465" s="18" t="s">
        <v>67</v>
      </c>
      <c r="P1465" s="19">
        <v>7458.6952819099997</v>
      </c>
      <c r="Q1465" s="19">
        <v>1622798.8506499999</v>
      </c>
      <c r="R1465" s="20">
        <v>7.8370999999999996E-2</v>
      </c>
      <c r="S1465" s="20">
        <v>7.2397530000000003</v>
      </c>
      <c r="T1465" s="20">
        <v>0.30199999999999999</v>
      </c>
      <c r="U1465" s="20">
        <v>0.30499999999999999</v>
      </c>
      <c r="V1465" s="20">
        <f t="shared" si="44"/>
        <v>0.82472367599119989</v>
      </c>
      <c r="W1465" s="20">
        <f t="shared" si="45"/>
        <v>75.858841429794012</v>
      </c>
    </row>
    <row r="1466" spans="1:23" x14ac:dyDescent="0.25">
      <c r="A1466" s="18">
        <v>15467</v>
      </c>
      <c r="B1466" s="18">
        <v>15399</v>
      </c>
      <c r="C1466" s="18">
        <v>3210</v>
      </c>
      <c r="D1466" s="18">
        <v>3210</v>
      </c>
      <c r="E1466" s="18" t="s">
        <v>116</v>
      </c>
      <c r="F1466" s="18" t="s">
        <v>196</v>
      </c>
      <c r="G1466" s="19">
        <v>984.18420440199998</v>
      </c>
      <c r="H1466" s="19">
        <v>398.28500000000003</v>
      </c>
      <c r="I1466" s="18" t="s">
        <v>79</v>
      </c>
      <c r="J1466" s="18" t="s">
        <v>80</v>
      </c>
      <c r="K1466" s="18">
        <v>5</v>
      </c>
      <c r="L1466" s="18">
        <v>30</v>
      </c>
      <c r="M1466" s="18" t="s">
        <v>65</v>
      </c>
      <c r="N1466" s="18" t="s">
        <v>120</v>
      </c>
      <c r="O1466" s="18" t="s">
        <v>67</v>
      </c>
      <c r="P1466" s="19">
        <v>90625.790062999993</v>
      </c>
      <c r="Q1466" s="19">
        <v>42870892.459700003</v>
      </c>
      <c r="R1466" s="20">
        <v>7.8370999999999996E-2</v>
      </c>
      <c r="S1466" s="20">
        <v>7.2397530000000003</v>
      </c>
      <c r="T1466" s="20">
        <v>0.30199999999999999</v>
      </c>
      <c r="U1466" s="20">
        <v>0.30499999999999999</v>
      </c>
      <c r="V1466" s="20">
        <f t="shared" si="44"/>
        <v>21.787367627029997</v>
      </c>
      <c r="W1466" s="20">
        <f t="shared" si="45"/>
        <v>2004.0220914054753</v>
      </c>
    </row>
    <row r="1467" spans="1:23" x14ac:dyDescent="0.25">
      <c r="A1467" s="18">
        <v>15468</v>
      </c>
      <c r="B1467" s="18">
        <v>15400</v>
      </c>
      <c r="C1467" s="18">
        <v>3210</v>
      </c>
      <c r="D1467" s="18">
        <v>3210</v>
      </c>
      <c r="E1467" s="18" t="s">
        <v>116</v>
      </c>
      <c r="F1467" s="18" t="s">
        <v>196</v>
      </c>
      <c r="G1467" s="19">
        <v>4.8839319165799999</v>
      </c>
      <c r="H1467" s="19">
        <v>1.9764600000000001</v>
      </c>
      <c r="I1467" s="18" t="s">
        <v>79</v>
      </c>
      <c r="J1467" s="18" t="s">
        <v>80</v>
      </c>
      <c r="K1467" s="18">
        <v>5</v>
      </c>
      <c r="L1467" s="18">
        <v>30</v>
      </c>
      <c r="M1467" s="18" t="s">
        <v>65</v>
      </c>
      <c r="N1467" s="18" t="s">
        <v>120</v>
      </c>
      <c r="O1467" s="18" t="s">
        <v>67</v>
      </c>
      <c r="P1467" s="19">
        <v>1977.05449447</v>
      </c>
      <c r="Q1467" s="19">
        <v>212743.22331</v>
      </c>
      <c r="R1467" s="20">
        <v>7.8370999999999996E-2</v>
      </c>
      <c r="S1467" s="20">
        <v>7.2397530000000003</v>
      </c>
      <c r="T1467" s="20">
        <v>0.30199999999999999</v>
      </c>
      <c r="U1467" s="20">
        <v>0.30499999999999999</v>
      </c>
      <c r="V1467" s="20">
        <f t="shared" si="44"/>
        <v>0.10811820836868</v>
      </c>
      <c r="W1467" s="20">
        <f t="shared" si="45"/>
        <v>9.9448121389941022</v>
      </c>
    </row>
    <row r="1468" spans="1:23" x14ac:dyDescent="0.25">
      <c r="A1468" s="18">
        <v>15469</v>
      </c>
      <c r="B1468" s="18">
        <v>15401</v>
      </c>
      <c r="C1468" s="18">
        <v>3210</v>
      </c>
      <c r="D1468" s="18">
        <v>3210</v>
      </c>
      <c r="E1468" s="18" t="s">
        <v>116</v>
      </c>
      <c r="F1468" s="18" t="s">
        <v>196</v>
      </c>
      <c r="G1468" s="19">
        <v>112.65824376899999</v>
      </c>
      <c r="H1468" s="19">
        <v>45.591200000000001</v>
      </c>
      <c r="I1468" s="18" t="s">
        <v>79</v>
      </c>
      <c r="J1468" s="18" t="s">
        <v>80</v>
      </c>
      <c r="K1468" s="18">
        <v>5</v>
      </c>
      <c r="L1468" s="18">
        <v>30</v>
      </c>
      <c r="M1468" s="18" t="s">
        <v>65</v>
      </c>
      <c r="N1468" s="18" t="s">
        <v>120</v>
      </c>
      <c r="O1468" s="18" t="s">
        <v>67</v>
      </c>
      <c r="P1468" s="19">
        <v>12749.449209799999</v>
      </c>
      <c r="Q1468" s="19">
        <v>4907373.4690199997</v>
      </c>
      <c r="R1468" s="20">
        <v>7.8370999999999996E-2</v>
      </c>
      <c r="S1468" s="20">
        <v>7.2397530000000003</v>
      </c>
      <c r="T1468" s="20">
        <v>0.30199999999999999</v>
      </c>
      <c r="U1468" s="20">
        <v>0.30499999999999999</v>
      </c>
      <c r="V1468" s="20">
        <f t="shared" si="44"/>
        <v>2.4939734987695998</v>
      </c>
      <c r="W1468" s="20">
        <f t="shared" si="45"/>
        <v>229.39797374665204</v>
      </c>
    </row>
    <row r="1469" spans="1:23" x14ac:dyDescent="0.25">
      <c r="A1469" s="18">
        <v>15470</v>
      </c>
      <c r="B1469" s="18">
        <v>15402</v>
      </c>
      <c r="C1469" s="18">
        <v>3210</v>
      </c>
      <c r="D1469" s="18">
        <v>3210</v>
      </c>
      <c r="E1469" s="18" t="s">
        <v>116</v>
      </c>
      <c r="F1469" s="18" t="s">
        <v>196</v>
      </c>
      <c r="G1469" s="19">
        <v>198.43786730299999</v>
      </c>
      <c r="H1469" s="19">
        <v>80.305000000000007</v>
      </c>
      <c r="I1469" s="18" t="s">
        <v>79</v>
      </c>
      <c r="J1469" s="18" t="s">
        <v>80</v>
      </c>
      <c r="K1469" s="18">
        <v>5</v>
      </c>
      <c r="L1469" s="18">
        <v>30</v>
      </c>
      <c r="M1469" s="18" t="s">
        <v>65</v>
      </c>
      <c r="N1469" s="18" t="s">
        <v>120</v>
      </c>
      <c r="O1469" s="18" t="s">
        <v>67</v>
      </c>
      <c r="P1469" s="19">
        <v>26669.801882799999</v>
      </c>
      <c r="Q1469" s="19">
        <v>8643918.9239600003</v>
      </c>
      <c r="R1469" s="20">
        <v>7.8370999999999996E-2</v>
      </c>
      <c r="S1469" s="20">
        <v>7.2397530000000003</v>
      </c>
      <c r="T1469" s="20">
        <v>0.30199999999999999</v>
      </c>
      <c r="U1469" s="20">
        <v>0.30499999999999999</v>
      </c>
      <c r="V1469" s="20">
        <f t="shared" si="44"/>
        <v>4.3929210421900002</v>
      </c>
      <c r="W1469" s="20">
        <f t="shared" si="45"/>
        <v>404.06491344217505</v>
      </c>
    </row>
    <row r="1470" spans="1:23" x14ac:dyDescent="0.25">
      <c r="A1470" s="18">
        <v>15471</v>
      </c>
      <c r="B1470" s="18">
        <v>15403</v>
      </c>
      <c r="C1470" s="18">
        <v>3210</v>
      </c>
      <c r="D1470" s="18">
        <v>3210</v>
      </c>
      <c r="E1470" s="18" t="s">
        <v>116</v>
      </c>
      <c r="F1470" s="18" t="s">
        <v>196</v>
      </c>
      <c r="G1470" s="19">
        <v>4902.1848277199997</v>
      </c>
      <c r="H1470" s="19">
        <v>1983.84</v>
      </c>
      <c r="I1470" s="18" t="s">
        <v>79</v>
      </c>
      <c r="J1470" s="18" t="s">
        <v>80</v>
      </c>
      <c r="K1470" s="18">
        <v>5</v>
      </c>
      <c r="L1470" s="18">
        <v>30</v>
      </c>
      <c r="M1470" s="18" t="s">
        <v>65</v>
      </c>
      <c r="N1470" s="18" t="s">
        <v>120</v>
      </c>
      <c r="O1470" s="18" t="s">
        <v>67</v>
      </c>
      <c r="P1470" s="19">
        <v>416003.44959600002</v>
      </c>
      <c r="Q1470" s="19">
        <v>213538316.93900001</v>
      </c>
      <c r="R1470" s="20">
        <v>7.8370999999999996E-2</v>
      </c>
      <c r="S1470" s="20">
        <v>7.2397530000000003</v>
      </c>
      <c r="T1470" s="20">
        <v>0.30199999999999999</v>
      </c>
      <c r="U1470" s="20">
        <v>0.30499999999999999</v>
      </c>
      <c r="V1470" s="20">
        <f t="shared" si="44"/>
        <v>108.52191619871998</v>
      </c>
      <c r="W1470" s="20">
        <f t="shared" si="45"/>
        <v>9981.9455561064005</v>
      </c>
    </row>
    <row r="1471" spans="1:23" x14ac:dyDescent="0.25">
      <c r="A1471" s="18">
        <v>15472</v>
      </c>
      <c r="B1471" s="18">
        <v>15404</v>
      </c>
      <c r="C1471" s="18">
        <v>3210</v>
      </c>
      <c r="D1471" s="18">
        <v>3210</v>
      </c>
      <c r="E1471" s="18" t="s">
        <v>116</v>
      </c>
      <c r="F1471" s="18" t="s">
        <v>196</v>
      </c>
      <c r="G1471" s="19">
        <v>845.55256139699998</v>
      </c>
      <c r="H1471" s="19">
        <v>342.18299999999999</v>
      </c>
      <c r="I1471" s="18" t="s">
        <v>79</v>
      </c>
      <c r="J1471" s="18" t="s">
        <v>80</v>
      </c>
      <c r="K1471" s="18">
        <v>5</v>
      </c>
      <c r="L1471" s="18">
        <v>30</v>
      </c>
      <c r="M1471" s="18" t="s">
        <v>65</v>
      </c>
      <c r="N1471" s="18" t="s">
        <v>120</v>
      </c>
      <c r="O1471" s="18" t="s">
        <v>67</v>
      </c>
      <c r="P1471" s="19">
        <v>60256.952212999997</v>
      </c>
      <c r="Q1471" s="19">
        <v>36832122.245499998</v>
      </c>
      <c r="R1471" s="20">
        <v>7.8370999999999996E-2</v>
      </c>
      <c r="S1471" s="20">
        <v>7.2397530000000003</v>
      </c>
      <c r="T1471" s="20">
        <v>0.30199999999999999</v>
      </c>
      <c r="U1471" s="20">
        <v>0.30499999999999999</v>
      </c>
      <c r="V1471" s="20">
        <f t="shared" si="44"/>
        <v>18.718422277313998</v>
      </c>
      <c r="W1471" s="20">
        <f t="shared" si="45"/>
        <v>1721.7376785553054</v>
      </c>
    </row>
    <row r="1472" spans="1:23" x14ac:dyDescent="0.25">
      <c r="A1472" s="18">
        <v>15473</v>
      </c>
      <c r="B1472" s="18">
        <v>15405</v>
      </c>
      <c r="C1472" s="18">
        <v>3210</v>
      </c>
      <c r="D1472" s="18">
        <v>3210</v>
      </c>
      <c r="E1472" s="18" t="s">
        <v>116</v>
      </c>
      <c r="F1472" s="18" t="s">
        <v>196</v>
      </c>
      <c r="G1472" s="19">
        <v>15.5658963218</v>
      </c>
      <c r="H1472" s="19">
        <v>6.2992900000000001</v>
      </c>
      <c r="I1472" s="18" t="s">
        <v>79</v>
      </c>
      <c r="J1472" s="18" t="s">
        <v>80</v>
      </c>
      <c r="K1472" s="18">
        <v>5</v>
      </c>
      <c r="L1472" s="18">
        <v>30</v>
      </c>
      <c r="M1472" s="18" t="s">
        <v>65</v>
      </c>
      <c r="N1472" s="18" t="s">
        <v>120</v>
      </c>
      <c r="O1472" s="18" t="s">
        <v>67</v>
      </c>
      <c r="P1472" s="19">
        <v>4717.3690399099996</v>
      </c>
      <c r="Q1472" s="19">
        <v>678047.73158000002</v>
      </c>
      <c r="R1472" s="20">
        <v>7.8370999999999996E-2</v>
      </c>
      <c r="S1472" s="20">
        <v>7.2397530000000003</v>
      </c>
      <c r="T1472" s="20">
        <v>0.30199999999999999</v>
      </c>
      <c r="U1472" s="20">
        <v>0.30499999999999999</v>
      </c>
      <c r="V1472" s="20">
        <f t="shared" si="44"/>
        <v>0.34458979629981995</v>
      </c>
      <c r="W1472" s="20">
        <f t="shared" si="45"/>
        <v>31.695686054382154</v>
      </c>
    </row>
    <row r="1473" spans="1:23" x14ac:dyDescent="0.25">
      <c r="A1473" s="18">
        <v>15474</v>
      </c>
      <c r="B1473" s="18">
        <v>15406</v>
      </c>
      <c r="C1473" s="18">
        <v>3210</v>
      </c>
      <c r="D1473" s="18">
        <v>3210</v>
      </c>
      <c r="E1473" s="18" t="s">
        <v>116</v>
      </c>
      <c r="F1473" s="18" t="s">
        <v>196</v>
      </c>
      <c r="G1473" s="19">
        <v>54.925480948400001</v>
      </c>
      <c r="H1473" s="19">
        <v>22.227599999999999</v>
      </c>
      <c r="I1473" s="18" t="s">
        <v>79</v>
      </c>
      <c r="J1473" s="18" t="s">
        <v>80</v>
      </c>
      <c r="K1473" s="18">
        <v>5</v>
      </c>
      <c r="L1473" s="18">
        <v>30</v>
      </c>
      <c r="M1473" s="18" t="s">
        <v>65</v>
      </c>
      <c r="N1473" s="18" t="s">
        <v>120</v>
      </c>
      <c r="O1473" s="18" t="s">
        <v>67</v>
      </c>
      <c r="P1473" s="19">
        <v>10889.425371699999</v>
      </c>
      <c r="Q1473" s="19">
        <v>2392544.3799100001</v>
      </c>
      <c r="R1473" s="20">
        <v>7.8370999999999996E-2</v>
      </c>
      <c r="S1473" s="20">
        <v>7.2397530000000003</v>
      </c>
      <c r="T1473" s="20">
        <v>0.30199999999999999</v>
      </c>
      <c r="U1473" s="20">
        <v>0.30499999999999999</v>
      </c>
      <c r="V1473" s="20">
        <f t="shared" si="44"/>
        <v>1.2159154692407999</v>
      </c>
      <c r="W1473" s="20">
        <f t="shared" si="45"/>
        <v>111.841021979046</v>
      </c>
    </row>
    <row r="1474" spans="1:23" x14ac:dyDescent="0.25">
      <c r="A1474" s="18">
        <v>15475</v>
      </c>
      <c r="B1474" s="18">
        <v>15407</v>
      </c>
      <c r="C1474" s="18">
        <v>3210</v>
      </c>
      <c r="D1474" s="18">
        <v>3210</v>
      </c>
      <c r="E1474" s="18" t="s">
        <v>116</v>
      </c>
      <c r="F1474" s="18" t="s">
        <v>196</v>
      </c>
      <c r="G1474" s="19">
        <v>15.1676569496</v>
      </c>
      <c r="H1474" s="19">
        <v>6.1381300000000003</v>
      </c>
      <c r="I1474" s="18" t="s">
        <v>79</v>
      </c>
      <c r="J1474" s="18" t="s">
        <v>80</v>
      </c>
      <c r="K1474" s="18">
        <v>5</v>
      </c>
      <c r="L1474" s="18">
        <v>30</v>
      </c>
      <c r="M1474" s="18" t="s">
        <v>65</v>
      </c>
      <c r="N1474" s="18" t="s">
        <v>120</v>
      </c>
      <c r="O1474" s="18" t="s">
        <v>67</v>
      </c>
      <c r="P1474" s="19">
        <v>4819.1696467100001</v>
      </c>
      <c r="Q1474" s="19">
        <v>660700.49391600001</v>
      </c>
      <c r="R1474" s="20">
        <v>7.8370999999999996E-2</v>
      </c>
      <c r="S1474" s="20">
        <v>7.2397530000000003</v>
      </c>
      <c r="T1474" s="20">
        <v>0.30199999999999999</v>
      </c>
      <c r="U1474" s="20">
        <v>0.30499999999999999</v>
      </c>
      <c r="V1474" s="20">
        <f t="shared" si="44"/>
        <v>0.33577386758853994</v>
      </c>
      <c r="W1474" s="20">
        <f t="shared" si="45"/>
        <v>30.884788831913557</v>
      </c>
    </row>
    <row r="1475" spans="1:23" x14ac:dyDescent="0.25">
      <c r="A1475" s="18">
        <v>15476</v>
      </c>
      <c r="B1475" s="18">
        <v>15408</v>
      </c>
      <c r="C1475" s="18">
        <v>3210</v>
      </c>
      <c r="D1475" s="18">
        <v>3210</v>
      </c>
      <c r="E1475" s="18" t="s">
        <v>116</v>
      </c>
      <c r="F1475" s="18" t="s">
        <v>196</v>
      </c>
      <c r="G1475" s="19">
        <v>42.6691591855</v>
      </c>
      <c r="H1475" s="19">
        <v>17.267600000000002</v>
      </c>
      <c r="I1475" s="18" t="s">
        <v>79</v>
      </c>
      <c r="J1475" s="18" t="s">
        <v>80</v>
      </c>
      <c r="K1475" s="18">
        <v>5</v>
      </c>
      <c r="L1475" s="18">
        <v>30</v>
      </c>
      <c r="M1475" s="18" t="s">
        <v>65</v>
      </c>
      <c r="N1475" s="18" t="s">
        <v>120</v>
      </c>
      <c r="O1475" s="18" t="s">
        <v>67</v>
      </c>
      <c r="P1475" s="19">
        <v>10315.818363099999</v>
      </c>
      <c r="Q1475" s="19">
        <v>1858661.1394499999</v>
      </c>
      <c r="R1475" s="20">
        <v>7.8370999999999996E-2</v>
      </c>
      <c r="S1475" s="20">
        <v>7.2397530000000003</v>
      </c>
      <c r="T1475" s="20">
        <v>0.30199999999999999</v>
      </c>
      <c r="U1475" s="20">
        <v>0.30499999999999999</v>
      </c>
      <c r="V1475" s="20">
        <f t="shared" ref="V1475:V1538" si="46">H1475*R1475*(1-T1475)</f>
        <v>0.94458879756079994</v>
      </c>
      <c r="W1475" s="20">
        <f t="shared" ref="W1475:W1538" si="47">H1475*S1475*(1-U1475)</f>
        <v>86.884145437446023</v>
      </c>
    </row>
    <row r="1476" spans="1:23" x14ac:dyDescent="0.25">
      <c r="A1476" s="18">
        <v>15477</v>
      </c>
      <c r="B1476" s="18">
        <v>15409</v>
      </c>
      <c r="C1476" s="18">
        <v>3210</v>
      </c>
      <c r="D1476" s="18">
        <v>3210</v>
      </c>
      <c r="E1476" s="18" t="s">
        <v>116</v>
      </c>
      <c r="F1476" s="18" t="s">
        <v>196</v>
      </c>
      <c r="G1476" s="19">
        <v>27.6832147826</v>
      </c>
      <c r="H1476" s="19">
        <v>11.202999999999999</v>
      </c>
      <c r="I1476" s="18" t="s">
        <v>79</v>
      </c>
      <c r="J1476" s="18" t="s">
        <v>80</v>
      </c>
      <c r="K1476" s="18">
        <v>5</v>
      </c>
      <c r="L1476" s="18">
        <v>30</v>
      </c>
      <c r="M1476" s="18" t="s">
        <v>65</v>
      </c>
      <c r="N1476" s="18" t="s">
        <v>120</v>
      </c>
      <c r="O1476" s="18" t="s">
        <v>67</v>
      </c>
      <c r="P1476" s="19">
        <v>9980.9145077400008</v>
      </c>
      <c r="Q1476" s="19">
        <v>1205876.01241</v>
      </c>
      <c r="R1476" s="20">
        <v>7.8370999999999996E-2</v>
      </c>
      <c r="S1476" s="20">
        <v>7.2397530000000003</v>
      </c>
      <c r="T1476" s="20">
        <v>0.30199999999999999</v>
      </c>
      <c r="U1476" s="20">
        <v>0.30499999999999999</v>
      </c>
      <c r="V1476" s="20">
        <f t="shared" si="46"/>
        <v>0.61283723847399985</v>
      </c>
      <c r="W1476" s="20">
        <f t="shared" si="47"/>
        <v>56.369332237005004</v>
      </c>
    </row>
    <row r="1477" spans="1:23" x14ac:dyDescent="0.25">
      <c r="A1477" s="18">
        <v>15478</v>
      </c>
      <c r="B1477" s="18">
        <v>15410</v>
      </c>
      <c r="C1477" s="18">
        <v>3210</v>
      </c>
      <c r="D1477" s="18">
        <v>3210</v>
      </c>
      <c r="E1477" s="18" t="s">
        <v>116</v>
      </c>
      <c r="F1477" s="18" t="s">
        <v>196</v>
      </c>
      <c r="G1477" s="19">
        <v>788.36077510999996</v>
      </c>
      <c r="H1477" s="19">
        <v>319.03800000000001</v>
      </c>
      <c r="I1477" s="18" t="s">
        <v>79</v>
      </c>
      <c r="J1477" s="18" t="s">
        <v>80</v>
      </c>
      <c r="K1477" s="18">
        <v>5</v>
      </c>
      <c r="L1477" s="18">
        <v>30</v>
      </c>
      <c r="M1477" s="18" t="s">
        <v>65</v>
      </c>
      <c r="N1477" s="18" t="s">
        <v>120</v>
      </c>
      <c r="O1477" s="18" t="s">
        <v>67</v>
      </c>
      <c r="P1477" s="19">
        <v>70861.155455400003</v>
      </c>
      <c r="Q1477" s="19">
        <v>34340857.999899998</v>
      </c>
      <c r="R1477" s="20">
        <v>7.8370999999999996E-2</v>
      </c>
      <c r="S1477" s="20">
        <v>7.2397530000000003</v>
      </c>
      <c r="T1477" s="20">
        <v>0.30199999999999999</v>
      </c>
      <c r="U1477" s="20">
        <v>0.30499999999999999</v>
      </c>
      <c r="V1477" s="20">
        <f t="shared" si="46"/>
        <v>17.452322314404</v>
      </c>
      <c r="W1477" s="20">
        <f t="shared" si="47"/>
        <v>1605.2806407417302</v>
      </c>
    </row>
    <row r="1478" spans="1:23" x14ac:dyDescent="0.25">
      <c r="A1478" s="18">
        <v>15479</v>
      </c>
      <c r="B1478" s="18">
        <v>15411</v>
      </c>
      <c r="C1478" s="18">
        <v>3210</v>
      </c>
      <c r="D1478" s="18">
        <v>3210</v>
      </c>
      <c r="E1478" s="18" t="s">
        <v>116</v>
      </c>
      <c r="F1478" s="18" t="s">
        <v>196</v>
      </c>
      <c r="G1478" s="19">
        <v>12.140827032700001</v>
      </c>
      <c r="H1478" s="19">
        <v>4.9132199999999999</v>
      </c>
      <c r="I1478" s="18" t="s">
        <v>79</v>
      </c>
      <c r="J1478" s="18" t="s">
        <v>80</v>
      </c>
      <c r="K1478" s="18">
        <v>5</v>
      </c>
      <c r="L1478" s="18">
        <v>30</v>
      </c>
      <c r="M1478" s="18" t="s">
        <v>65</v>
      </c>
      <c r="N1478" s="18" t="s">
        <v>120</v>
      </c>
      <c r="O1478" s="18" t="s">
        <v>67</v>
      </c>
      <c r="P1478" s="19">
        <v>4246.7413605700003</v>
      </c>
      <c r="Q1478" s="19">
        <v>528852.31012499996</v>
      </c>
      <c r="R1478" s="20">
        <v>7.8370999999999996E-2</v>
      </c>
      <c r="S1478" s="20">
        <v>7.2397530000000003</v>
      </c>
      <c r="T1478" s="20">
        <v>0.30199999999999999</v>
      </c>
      <c r="U1478" s="20">
        <v>0.30499999999999999</v>
      </c>
      <c r="V1478" s="20">
        <f t="shared" si="46"/>
        <v>0.26876766730475998</v>
      </c>
      <c r="W1478" s="20">
        <f t="shared" si="47"/>
        <v>24.721496968088701</v>
      </c>
    </row>
    <row r="1479" spans="1:23" x14ac:dyDescent="0.25">
      <c r="A1479" s="18">
        <v>15480</v>
      </c>
      <c r="B1479" s="18">
        <v>15412</v>
      </c>
      <c r="C1479" s="18">
        <v>3210</v>
      </c>
      <c r="D1479" s="18">
        <v>3210</v>
      </c>
      <c r="E1479" s="18" t="s">
        <v>116</v>
      </c>
      <c r="F1479" s="18" t="s">
        <v>196</v>
      </c>
      <c r="G1479" s="19">
        <v>5.1408704669700001</v>
      </c>
      <c r="H1479" s="19">
        <v>2.0804399999999998</v>
      </c>
      <c r="I1479" s="18" t="s">
        <v>79</v>
      </c>
      <c r="J1479" s="18" t="s">
        <v>80</v>
      </c>
      <c r="K1479" s="18">
        <v>5</v>
      </c>
      <c r="L1479" s="18">
        <v>30</v>
      </c>
      <c r="M1479" s="18" t="s">
        <v>65</v>
      </c>
      <c r="N1479" s="18" t="s">
        <v>120</v>
      </c>
      <c r="O1479" s="18" t="s">
        <v>67</v>
      </c>
      <c r="P1479" s="19">
        <v>1805.4131914699999</v>
      </c>
      <c r="Q1479" s="19">
        <v>223935.42179699999</v>
      </c>
      <c r="R1479" s="20">
        <v>7.8370999999999996E-2</v>
      </c>
      <c r="S1479" s="20">
        <v>7.2397530000000003</v>
      </c>
      <c r="T1479" s="20">
        <v>0.30199999999999999</v>
      </c>
      <c r="U1479" s="20">
        <v>0.30499999999999999</v>
      </c>
      <c r="V1479" s="20">
        <f t="shared" si="46"/>
        <v>0.11380622194151999</v>
      </c>
      <c r="W1479" s="20">
        <f t="shared" si="47"/>
        <v>10.468000853267402</v>
      </c>
    </row>
    <row r="1480" spans="1:23" x14ac:dyDescent="0.25">
      <c r="A1480" s="18">
        <v>15481</v>
      </c>
      <c r="B1480" s="18">
        <v>15413</v>
      </c>
      <c r="C1480" s="18">
        <v>3210</v>
      </c>
      <c r="D1480" s="18">
        <v>3210</v>
      </c>
      <c r="E1480" s="18" t="s">
        <v>116</v>
      </c>
      <c r="F1480" s="18" t="s">
        <v>196</v>
      </c>
      <c r="G1480" s="19">
        <v>18.838204079099999</v>
      </c>
      <c r="H1480" s="19">
        <v>7.6235499999999998</v>
      </c>
      <c r="I1480" s="18" t="s">
        <v>79</v>
      </c>
      <c r="J1480" s="18" t="s">
        <v>80</v>
      </c>
      <c r="K1480" s="18">
        <v>5</v>
      </c>
      <c r="L1480" s="18">
        <v>30</v>
      </c>
      <c r="M1480" s="18" t="s">
        <v>65</v>
      </c>
      <c r="N1480" s="18" t="s">
        <v>120</v>
      </c>
      <c r="O1480" s="18" t="s">
        <v>67</v>
      </c>
      <c r="P1480" s="19">
        <v>3909.5160573799999</v>
      </c>
      <c r="Q1480" s="19">
        <v>820588.88732099999</v>
      </c>
      <c r="R1480" s="20">
        <v>7.8370999999999996E-2</v>
      </c>
      <c r="S1480" s="20">
        <v>7.2397530000000003</v>
      </c>
      <c r="T1480" s="20">
        <v>0.30199999999999999</v>
      </c>
      <c r="U1480" s="20">
        <v>0.30499999999999999</v>
      </c>
      <c r="V1480" s="20">
        <f t="shared" si="46"/>
        <v>0.41703073546089997</v>
      </c>
      <c r="W1480" s="20">
        <f t="shared" si="47"/>
        <v>38.358870193289249</v>
      </c>
    </row>
    <row r="1481" spans="1:23" x14ac:dyDescent="0.25">
      <c r="A1481" s="18">
        <v>15482</v>
      </c>
      <c r="B1481" s="18">
        <v>15414</v>
      </c>
      <c r="C1481" s="18">
        <v>3210</v>
      </c>
      <c r="D1481" s="18">
        <v>3210</v>
      </c>
      <c r="E1481" s="18" t="s">
        <v>116</v>
      </c>
      <c r="F1481" s="18" t="s">
        <v>196</v>
      </c>
      <c r="G1481" s="19">
        <v>66.915466624900006</v>
      </c>
      <c r="H1481" s="19">
        <v>27.079699999999999</v>
      </c>
      <c r="I1481" s="18" t="s">
        <v>79</v>
      </c>
      <c r="J1481" s="18" t="s">
        <v>80</v>
      </c>
      <c r="K1481" s="18">
        <v>5</v>
      </c>
      <c r="L1481" s="18">
        <v>30</v>
      </c>
      <c r="M1481" s="18" t="s">
        <v>65</v>
      </c>
      <c r="N1481" s="18" t="s">
        <v>120</v>
      </c>
      <c r="O1481" s="18" t="s">
        <v>67</v>
      </c>
      <c r="P1481" s="19">
        <v>9395.6742773400001</v>
      </c>
      <c r="Q1481" s="19">
        <v>2914826.06684</v>
      </c>
      <c r="R1481" s="20">
        <v>7.8370999999999996E-2</v>
      </c>
      <c r="S1481" s="20">
        <v>7.2397530000000003</v>
      </c>
      <c r="T1481" s="20">
        <v>0.30199999999999999</v>
      </c>
      <c r="U1481" s="20">
        <v>0.30499999999999999</v>
      </c>
      <c r="V1481" s="20">
        <f t="shared" si="46"/>
        <v>1.4813396917525998</v>
      </c>
      <c r="W1481" s="20">
        <f t="shared" si="47"/>
        <v>136.25498582329951</v>
      </c>
    </row>
    <row r="1482" spans="1:23" x14ac:dyDescent="0.25">
      <c r="A1482" s="18">
        <v>15483</v>
      </c>
      <c r="B1482" s="18">
        <v>15415</v>
      </c>
      <c r="C1482" s="18">
        <v>3210</v>
      </c>
      <c r="D1482" s="18">
        <v>3210</v>
      </c>
      <c r="E1482" s="18" t="s">
        <v>116</v>
      </c>
      <c r="F1482" s="18" t="s">
        <v>196</v>
      </c>
      <c r="G1482" s="19">
        <v>11.5853940374</v>
      </c>
      <c r="H1482" s="19">
        <v>4.6884399999999999</v>
      </c>
      <c r="I1482" s="18" t="s">
        <v>79</v>
      </c>
      <c r="J1482" s="18" t="s">
        <v>80</v>
      </c>
      <c r="K1482" s="18">
        <v>5</v>
      </c>
      <c r="L1482" s="18">
        <v>30</v>
      </c>
      <c r="M1482" s="18" t="s">
        <v>65</v>
      </c>
      <c r="N1482" s="18" t="s">
        <v>120</v>
      </c>
      <c r="O1482" s="18" t="s">
        <v>67</v>
      </c>
      <c r="P1482" s="19">
        <v>4947.8289659700004</v>
      </c>
      <c r="Q1482" s="19">
        <v>504657.74563199998</v>
      </c>
      <c r="R1482" s="20">
        <v>7.8370999999999996E-2</v>
      </c>
      <c r="S1482" s="20">
        <v>7.2397530000000003</v>
      </c>
      <c r="T1482" s="20">
        <v>0.30199999999999999</v>
      </c>
      <c r="U1482" s="20">
        <v>0.30499999999999999</v>
      </c>
      <c r="V1482" s="20">
        <f t="shared" si="46"/>
        <v>0.25647153640551995</v>
      </c>
      <c r="W1482" s="20">
        <f t="shared" si="47"/>
        <v>23.590487550947405</v>
      </c>
    </row>
    <row r="1483" spans="1:23" x14ac:dyDescent="0.25">
      <c r="A1483" s="18">
        <v>15484</v>
      </c>
      <c r="B1483" s="18">
        <v>15416</v>
      </c>
      <c r="C1483" s="18">
        <v>3210</v>
      </c>
      <c r="D1483" s="18">
        <v>3210</v>
      </c>
      <c r="E1483" s="18" t="s">
        <v>116</v>
      </c>
      <c r="F1483" s="18" t="s">
        <v>196</v>
      </c>
      <c r="G1483" s="19">
        <v>186.101323952</v>
      </c>
      <c r="H1483" s="19">
        <v>75.3125</v>
      </c>
      <c r="I1483" s="18" t="s">
        <v>79</v>
      </c>
      <c r="J1483" s="18" t="s">
        <v>80</v>
      </c>
      <c r="K1483" s="18">
        <v>5</v>
      </c>
      <c r="L1483" s="18">
        <v>30</v>
      </c>
      <c r="M1483" s="18" t="s">
        <v>65</v>
      </c>
      <c r="N1483" s="18" t="s">
        <v>120</v>
      </c>
      <c r="O1483" s="18" t="s">
        <v>67</v>
      </c>
      <c r="P1483" s="19">
        <v>30693.1815928</v>
      </c>
      <c r="Q1483" s="19">
        <v>8106541.2450700002</v>
      </c>
      <c r="R1483" s="20">
        <v>7.8370999999999996E-2</v>
      </c>
      <c r="S1483" s="20">
        <v>7.2397530000000003</v>
      </c>
      <c r="T1483" s="20">
        <v>0.30199999999999999</v>
      </c>
      <c r="U1483" s="20">
        <v>0.30499999999999999</v>
      </c>
      <c r="V1483" s="20">
        <f t="shared" si="46"/>
        <v>4.1198165243749996</v>
      </c>
      <c r="W1483" s="20">
        <f t="shared" si="47"/>
        <v>378.94450897968755</v>
      </c>
    </row>
    <row r="1484" spans="1:23" x14ac:dyDescent="0.25">
      <c r="A1484" s="18">
        <v>15485</v>
      </c>
      <c r="B1484" s="18">
        <v>15417</v>
      </c>
      <c r="C1484" s="18">
        <v>3210</v>
      </c>
      <c r="D1484" s="18">
        <v>3210</v>
      </c>
      <c r="E1484" s="18" t="s">
        <v>116</v>
      </c>
      <c r="F1484" s="18" t="s">
        <v>196</v>
      </c>
      <c r="G1484" s="19">
        <v>3.29005847088</v>
      </c>
      <c r="H1484" s="19">
        <v>1.33144</v>
      </c>
      <c r="I1484" s="18" t="s">
        <v>79</v>
      </c>
      <c r="J1484" s="18" t="s">
        <v>80</v>
      </c>
      <c r="K1484" s="18">
        <v>5</v>
      </c>
      <c r="L1484" s="18">
        <v>30</v>
      </c>
      <c r="M1484" s="18" t="s">
        <v>65</v>
      </c>
      <c r="N1484" s="18" t="s">
        <v>120</v>
      </c>
      <c r="O1484" s="18" t="s">
        <v>67</v>
      </c>
      <c r="P1484" s="19">
        <v>1920.3161624300001</v>
      </c>
      <c r="Q1484" s="19">
        <v>143314.37373299999</v>
      </c>
      <c r="R1484" s="20">
        <v>7.8370999999999996E-2</v>
      </c>
      <c r="S1484" s="20">
        <v>7.2397530000000003</v>
      </c>
      <c r="T1484" s="20">
        <v>0.30199999999999999</v>
      </c>
      <c r="U1484" s="20">
        <v>0.30499999999999999</v>
      </c>
      <c r="V1484" s="20">
        <f t="shared" si="46"/>
        <v>7.2833706399519985E-2</v>
      </c>
      <c r="W1484" s="20">
        <f t="shared" si="47"/>
        <v>6.6993112303524009</v>
      </c>
    </row>
    <row r="1485" spans="1:23" x14ac:dyDescent="0.25">
      <c r="A1485" s="18">
        <v>15486</v>
      </c>
      <c r="B1485" s="18">
        <v>15418</v>
      </c>
      <c r="C1485" s="18">
        <v>3210</v>
      </c>
      <c r="D1485" s="18">
        <v>3210</v>
      </c>
      <c r="E1485" s="18" t="s">
        <v>116</v>
      </c>
      <c r="F1485" s="18" t="s">
        <v>196</v>
      </c>
      <c r="G1485" s="19">
        <v>17.532133971699999</v>
      </c>
      <c r="H1485" s="19">
        <v>7.0949999999999998</v>
      </c>
      <c r="I1485" s="18" t="s">
        <v>79</v>
      </c>
      <c r="J1485" s="18" t="s">
        <v>80</v>
      </c>
      <c r="K1485" s="18">
        <v>5</v>
      </c>
      <c r="L1485" s="18">
        <v>30</v>
      </c>
      <c r="M1485" s="18" t="s">
        <v>65</v>
      </c>
      <c r="N1485" s="18" t="s">
        <v>120</v>
      </c>
      <c r="O1485" s="18" t="s">
        <v>67</v>
      </c>
      <c r="P1485" s="19">
        <v>7440.6770322000002</v>
      </c>
      <c r="Q1485" s="19">
        <v>763696.70101199998</v>
      </c>
      <c r="R1485" s="20">
        <v>7.8370999999999996E-2</v>
      </c>
      <c r="S1485" s="20">
        <v>7.2397530000000003</v>
      </c>
      <c r="T1485" s="20">
        <v>0.30199999999999999</v>
      </c>
      <c r="U1485" s="20">
        <v>0.30499999999999999</v>
      </c>
      <c r="V1485" s="20">
        <f t="shared" si="46"/>
        <v>0.38811748700999998</v>
      </c>
      <c r="W1485" s="20">
        <f t="shared" si="47"/>
        <v>35.699403036825004</v>
      </c>
    </row>
    <row r="1486" spans="1:23" x14ac:dyDescent="0.25">
      <c r="A1486" s="18">
        <v>15487</v>
      </c>
      <c r="B1486" s="18">
        <v>15419</v>
      </c>
      <c r="C1486" s="18">
        <v>3210</v>
      </c>
      <c r="D1486" s="18">
        <v>3210</v>
      </c>
      <c r="E1486" s="18" t="s">
        <v>116</v>
      </c>
      <c r="F1486" s="18" t="s">
        <v>196</v>
      </c>
      <c r="G1486" s="19">
        <v>2945.7055935399999</v>
      </c>
      <c r="H1486" s="19">
        <v>1192.08</v>
      </c>
      <c r="I1486" s="18" t="s">
        <v>79</v>
      </c>
      <c r="J1486" s="18" t="s">
        <v>80</v>
      </c>
      <c r="K1486" s="18">
        <v>5</v>
      </c>
      <c r="L1486" s="18">
        <v>30</v>
      </c>
      <c r="M1486" s="18" t="s">
        <v>65</v>
      </c>
      <c r="N1486" s="18" t="s">
        <v>120</v>
      </c>
      <c r="O1486" s="18" t="s">
        <v>67</v>
      </c>
      <c r="P1486" s="19">
        <v>318462.28304800001</v>
      </c>
      <c r="Q1486" s="19">
        <v>128314422.395</v>
      </c>
      <c r="R1486" s="20">
        <v>7.8370999999999996E-2</v>
      </c>
      <c r="S1486" s="20">
        <v>7.2397530000000003</v>
      </c>
      <c r="T1486" s="20">
        <v>0.30199999999999999</v>
      </c>
      <c r="U1486" s="20">
        <v>0.30499999999999999</v>
      </c>
      <c r="V1486" s="20">
        <f t="shared" si="46"/>
        <v>65.210302172639985</v>
      </c>
      <c r="W1486" s="20">
        <f t="shared" si="47"/>
        <v>5998.1035055868006</v>
      </c>
    </row>
    <row r="1487" spans="1:23" x14ac:dyDescent="0.25">
      <c r="A1487" s="18">
        <v>15488</v>
      </c>
      <c r="B1487" s="18">
        <v>15420</v>
      </c>
      <c r="C1487" s="18">
        <v>3210</v>
      </c>
      <c r="D1487" s="18">
        <v>3210</v>
      </c>
      <c r="E1487" s="18" t="s">
        <v>116</v>
      </c>
      <c r="F1487" s="18" t="s">
        <v>196</v>
      </c>
      <c r="G1487" s="19">
        <v>31.321824662600001</v>
      </c>
      <c r="H1487" s="19">
        <v>12.6755</v>
      </c>
      <c r="I1487" s="18" t="s">
        <v>79</v>
      </c>
      <c r="J1487" s="18" t="s">
        <v>80</v>
      </c>
      <c r="K1487" s="18">
        <v>5</v>
      </c>
      <c r="L1487" s="18">
        <v>30</v>
      </c>
      <c r="M1487" s="18" t="s">
        <v>65</v>
      </c>
      <c r="N1487" s="18" t="s">
        <v>120</v>
      </c>
      <c r="O1487" s="18" t="s">
        <v>67</v>
      </c>
      <c r="P1487" s="19">
        <v>5691.5474202699997</v>
      </c>
      <c r="Q1487" s="19">
        <v>1364373.2248</v>
      </c>
      <c r="R1487" s="20">
        <v>7.8370999999999996E-2</v>
      </c>
      <c r="S1487" s="20">
        <v>7.2397530000000003</v>
      </c>
      <c r="T1487" s="20">
        <v>0.30199999999999999</v>
      </c>
      <c r="U1487" s="20">
        <v>0.30499999999999999</v>
      </c>
      <c r="V1487" s="20">
        <f t="shared" si="46"/>
        <v>0.69338734412899994</v>
      </c>
      <c r="W1487" s="20">
        <f t="shared" si="47"/>
        <v>63.778404960292505</v>
      </c>
    </row>
    <row r="1488" spans="1:23" x14ac:dyDescent="0.25">
      <c r="A1488" s="18">
        <v>15489</v>
      </c>
      <c r="B1488" s="18">
        <v>15421</v>
      </c>
      <c r="C1488" s="18">
        <v>3210</v>
      </c>
      <c r="D1488" s="18">
        <v>3210</v>
      </c>
      <c r="E1488" s="18" t="s">
        <v>116</v>
      </c>
      <c r="F1488" s="18" t="s">
        <v>196</v>
      </c>
      <c r="G1488" s="19">
        <v>2.4978780554400002</v>
      </c>
      <c r="H1488" s="19">
        <v>1.0108600000000001</v>
      </c>
      <c r="I1488" s="18" t="s">
        <v>79</v>
      </c>
      <c r="J1488" s="18" t="s">
        <v>80</v>
      </c>
      <c r="K1488" s="18">
        <v>5</v>
      </c>
      <c r="L1488" s="18">
        <v>30</v>
      </c>
      <c r="M1488" s="18" t="s">
        <v>65</v>
      </c>
      <c r="N1488" s="18" t="s">
        <v>120</v>
      </c>
      <c r="O1488" s="18" t="s">
        <v>67</v>
      </c>
      <c r="P1488" s="19">
        <v>2190.94290499</v>
      </c>
      <c r="Q1488" s="19">
        <v>108807.132866</v>
      </c>
      <c r="R1488" s="20">
        <v>7.8370999999999996E-2</v>
      </c>
      <c r="S1488" s="20">
        <v>7.2397530000000003</v>
      </c>
      <c r="T1488" s="20">
        <v>0.30199999999999999</v>
      </c>
      <c r="U1488" s="20">
        <v>0.30499999999999999</v>
      </c>
      <c r="V1488" s="20">
        <f t="shared" si="46"/>
        <v>5.5297032123879999E-2</v>
      </c>
      <c r="W1488" s="20">
        <f t="shared" si="47"/>
        <v>5.0862718187181013</v>
      </c>
    </row>
    <row r="1489" spans="1:23" x14ac:dyDescent="0.25">
      <c r="A1489" s="18">
        <v>15490</v>
      </c>
      <c r="B1489" s="18">
        <v>15422</v>
      </c>
      <c r="C1489" s="18">
        <v>3210</v>
      </c>
      <c r="D1489" s="18">
        <v>3210</v>
      </c>
      <c r="E1489" s="18" t="s">
        <v>116</v>
      </c>
      <c r="F1489" s="18" t="s">
        <v>196</v>
      </c>
      <c r="G1489" s="19">
        <v>3.6092748343699999</v>
      </c>
      <c r="H1489" s="19">
        <v>1.46062</v>
      </c>
      <c r="I1489" s="18" t="s">
        <v>79</v>
      </c>
      <c r="J1489" s="18" t="s">
        <v>80</v>
      </c>
      <c r="K1489" s="18">
        <v>5</v>
      </c>
      <c r="L1489" s="18">
        <v>30</v>
      </c>
      <c r="M1489" s="18" t="s">
        <v>65</v>
      </c>
      <c r="N1489" s="18" t="s">
        <v>120</v>
      </c>
      <c r="O1489" s="18" t="s">
        <v>67</v>
      </c>
      <c r="P1489" s="19">
        <v>1487.33563286</v>
      </c>
      <c r="Q1489" s="19">
        <v>157219.38290600001</v>
      </c>
      <c r="R1489" s="20">
        <v>7.8370999999999996E-2</v>
      </c>
      <c r="S1489" s="20">
        <v>7.2397530000000003</v>
      </c>
      <c r="T1489" s="20">
        <v>0.30199999999999999</v>
      </c>
      <c r="U1489" s="20">
        <v>0.30499999999999999</v>
      </c>
      <c r="V1489" s="20">
        <f t="shared" si="46"/>
        <v>7.9900234513959986E-2</v>
      </c>
      <c r="W1489" s="20">
        <f t="shared" si="47"/>
        <v>7.3492969786677014</v>
      </c>
    </row>
    <row r="1490" spans="1:23" x14ac:dyDescent="0.25">
      <c r="A1490" s="18">
        <v>15491</v>
      </c>
      <c r="B1490" s="18">
        <v>15423</v>
      </c>
      <c r="C1490" s="18">
        <v>3210</v>
      </c>
      <c r="D1490" s="18">
        <v>3210</v>
      </c>
      <c r="E1490" s="18" t="s">
        <v>116</v>
      </c>
      <c r="F1490" s="18" t="s">
        <v>196</v>
      </c>
      <c r="G1490" s="19">
        <v>80.596748546900002</v>
      </c>
      <c r="H1490" s="19">
        <v>32.616300000000003</v>
      </c>
      <c r="I1490" s="18" t="s">
        <v>79</v>
      </c>
      <c r="J1490" s="18" t="s">
        <v>80</v>
      </c>
      <c r="K1490" s="18">
        <v>5</v>
      </c>
      <c r="L1490" s="18">
        <v>30</v>
      </c>
      <c r="M1490" s="18" t="s">
        <v>65</v>
      </c>
      <c r="N1490" s="18" t="s">
        <v>120</v>
      </c>
      <c r="O1490" s="18" t="s">
        <v>67</v>
      </c>
      <c r="P1490" s="19">
        <v>11844.4217061</v>
      </c>
      <c r="Q1490" s="19">
        <v>3510780.3235399998</v>
      </c>
      <c r="R1490" s="20">
        <v>7.8370999999999996E-2</v>
      </c>
      <c r="S1490" s="20">
        <v>7.2397530000000003</v>
      </c>
      <c r="T1490" s="20">
        <v>0.30199999999999999</v>
      </c>
      <c r="U1490" s="20">
        <v>0.30499999999999999</v>
      </c>
      <c r="V1490" s="20">
        <f t="shared" si="46"/>
        <v>1.7842080890154</v>
      </c>
      <c r="W1490" s="20">
        <f t="shared" si="47"/>
        <v>164.11309926286054</v>
      </c>
    </row>
    <row r="1491" spans="1:23" x14ac:dyDescent="0.25">
      <c r="A1491" s="18">
        <v>15492</v>
      </c>
      <c r="B1491" s="18">
        <v>15424</v>
      </c>
      <c r="C1491" s="18">
        <v>3210</v>
      </c>
      <c r="D1491" s="18">
        <v>3210</v>
      </c>
      <c r="E1491" s="18" t="s">
        <v>116</v>
      </c>
      <c r="F1491" s="18" t="s">
        <v>196</v>
      </c>
      <c r="G1491" s="19">
        <v>142.01143524700001</v>
      </c>
      <c r="H1491" s="19">
        <v>57.47</v>
      </c>
      <c r="I1491" s="18" t="s">
        <v>79</v>
      </c>
      <c r="J1491" s="18" t="s">
        <v>80</v>
      </c>
      <c r="K1491" s="18">
        <v>5</v>
      </c>
      <c r="L1491" s="18">
        <v>30</v>
      </c>
      <c r="M1491" s="18" t="s">
        <v>65</v>
      </c>
      <c r="N1491" s="18" t="s">
        <v>120</v>
      </c>
      <c r="O1491" s="18" t="s">
        <v>67</v>
      </c>
      <c r="P1491" s="19">
        <v>24163.355945800002</v>
      </c>
      <c r="Q1491" s="19">
        <v>6185993.3752899999</v>
      </c>
      <c r="R1491" s="20">
        <v>7.8370999999999996E-2</v>
      </c>
      <c r="S1491" s="20">
        <v>7.2397530000000003</v>
      </c>
      <c r="T1491" s="20">
        <v>0.30199999999999999</v>
      </c>
      <c r="U1491" s="20">
        <v>0.30499999999999999</v>
      </c>
      <c r="V1491" s="20">
        <f t="shared" si="46"/>
        <v>3.1437789962599996</v>
      </c>
      <c r="W1491" s="20">
        <f t="shared" si="47"/>
        <v>289.16768041245007</v>
      </c>
    </row>
    <row r="1492" spans="1:23" x14ac:dyDescent="0.25">
      <c r="A1492" s="18">
        <v>15493</v>
      </c>
      <c r="B1492" s="18">
        <v>15425</v>
      </c>
      <c r="C1492" s="18">
        <v>3210</v>
      </c>
      <c r="D1492" s="18">
        <v>3210</v>
      </c>
      <c r="E1492" s="18" t="s">
        <v>116</v>
      </c>
      <c r="F1492" s="18" t="s">
        <v>196</v>
      </c>
      <c r="G1492" s="19">
        <v>62.764978671999998</v>
      </c>
      <c r="H1492" s="19">
        <v>25.400099999999998</v>
      </c>
      <c r="I1492" s="18" t="s">
        <v>79</v>
      </c>
      <c r="J1492" s="18" t="s">
        <v>80</v>
      </c>
      <c r="K1492" s="18">
        <v>5</v>
      </c>
      <c r="L1492" s="18">
        <v>30</v>
      </c>
      <c r="M1492" s="18" t="s">
        <v>65</v>
      </c>
      <c r="N1492" s="18" t="s">
        <v>120</v>
      </c>
      <c r="O1492" s="18" t="s">
        <v>67</v>
      </c>
      <c r="P1492" s="19">
        <v>9329.6577571100006</v>
      </c>
      <c r="Q1492" s="19">
        <v>2734031.5347899999</v>
      </c>
      <c r="R1492" s="20">
        <v>7.8370999999999996E-2</v>
      </c>
      <c r="S1492" s="20">
        <v>7.2397530000000003</v>
      </c>
      <c r="T1492" s="20">
        <v>0.30199999999999999</v>
      </c>
      <c r="U1492" s="20">
        <v>0.30499999999999999</v>
      </c>
      <c r="V1492" s="20">
        <f t="shared" si="46"/>
        <v>1.3894606034957997</v>
      </c>
      <c r="W1492" s="20">
        <f t="shared" si="47"/>
        <v>127.80386287183352</v>
      </c>
    </row>
    <row r="1493" spans="1:23" x14ac:dyDescent="0.25">
      <c r="A1493" s="18">
        <v>15494</v>
      </c>
      <c r="B1493" s="18">
        <v>15426</v>
      </c>
      <c r="C1493" s="18">
        <v>3210</v>
      </c>
      <c r="D1493" s="18">
        <v>3210</v>
      </c>
      <c r="E1493" s="18" t="s">
        <v>116</v>
      </c>
      <c r="F1493" s="18" t="s">
        <v>196</v>
      </c>
      <c r="G1493" s="19">
        <v>73.161873005199993</v>
      </c>
      <c r="H1493" s="19">
        <v>29.607600000000001</v>
      </c>
      <c r="I1493" s="18" t="s">
        <v>79</v>
      </c>
      <c r="J1493" s="18" t="s">
        <v>80</v>
      </c>
      <c r="K1493" s="18">
        <v>5</v>
      </c>
      <c r="L1493" s="18">
        <v>30</v>
      </c>
      <c r="M1493" s="18" t="s">
        <v>65</v>
      </c>
      <c r="N1493" s="18" t="s">
        <v>120</v>
      </c>
      <c r="O1493" s="18" t="s">
        <v>67</v>
      </c>
      <c r="P1493" s="19">
        <v>12054.7646227</v>
      </c>
      <c r="Q1493" s="19">
        <v>3186918.4404000002</v>
      </c>
      <c r="R1493" s="20">
        <v>7.8370999999999996E-2</v>
      </c>
      <c r="S1493" s="20">
        <v>7.2397530000000003</v>
      </c>
      <c r="T1493" s="20">
        <v>0.30199999999999999</v>
      </c>
      <c r="U1493" s="20">
        <v>0.30499999999999999</v>
      </c>
      <c r="V1493" s="20">
        <f t="shared" si="46"/>
        <v>1.6196232992808</v>
      </c>
      <c r="W1493" s="20">
        <f t="shared" si="47"/>
        <v>148.97443909134603</v>
      </c>
    </row>
    <row r="1494" spans="1:23" x14ac:dyDescent="0.25">
      <c r="A1494" s="18">
        <v>15495</v>
      </c>
      <c r="B1494" s="18">
        <v>15427</v>
      </c>
      <c r="C1494" s="18">
        <v>3210</v>
      </c>
      <c r="D1494" s="18">
        <v>3210</v>
      </c>
      <c r="E1494" s="18" t="s">
        <v>116</v>
      </c>
      <c r="F1494" s="18" t="s">
        <v>196</v>
      </c>
      <c r="G1494" s="19">
        <v>28.8610905908</v>
      </c>
      <c r="H1494" s="19">
        <v>11.6797</v>
      </c>
      <c r="I1494" s="18" t="s">
        <v>79</v>
      </c>
      <c r="J1494" s="18" t="s">
        <v>80</v>
      </c>
      <c r="K1494" s="18">
        <v>5</v>
      </c>
      <c r="L1494" s="18">
        <v>30</v>
      </c>
      <c r="M1494" s="18" t="s">
        <v>65</v>
      </c>
      <c r="N1494" s="18" t="s">
        <v>120</v>
      </c>
      <c r="O1494" s="18" t="s">
        <v>67</v>
      </c>
      <c r="P1494" s="19">
        <v>9059.6760046899999</v>
      </c>
      <c r="Q1494" s="19">
        <v>1257184.0773799999</v>
      </c>
      <c r="R1494" s="20">
        <v>7.8370999999999996E-2</v>
      </c>
      <c r="S1494" s="20">
        <v>7.2397530000000003</v>
      </c>
      <c r="T1494" s="20">
        <v>0.30199999999999999</v>
      </c>
      <c r="U1494" s="20">
        <v>0.30499999999999999</v>
      </c>
      <c r="V1494" s="20">
        <f t="shared" si="46"/>
        <v>0.63891413855259993</v>
      </c>
      <c r="W1494" s="20">
        <f t="shared" si="47"/>
        <v>58.767909464299507</v>
      </c>
    </row>
    <row r="1495" spans="1:23" x14ac:dyDescent="0.25">
      <c r="A1495" s="18">
        <v>15496</v>
      </c>
      <c r="B1495" s="18">
        <v>15428</v>
      </c>
      <c r="C1495" s="18">
        <v>3210</v>
      </c>
      <c r="D1495" s="18">
        <v>3210</v>
      </c>
      <c r="E1495" s="18" t="s">
        <v>116</v>
      </c>
      <c r="F1495" s="18" t="s">
        <v>196</v>
      </c>
      <c r="G1495" s="19">
        <v>25.769633495099999</v>
      </c>
      <c r="H1495" s="19">
        <v>10.428599999999999</v>
      </c>
      <c r="I1495" s="18" t="s">
        <v>79</v>
      </c>
      <c r="J1495" s="18" t="s">
        <v>80</v>
      </c>
      <c r="K1495" s="18">
        <v>5</v>
      </c>
      <c r="L1495" s="18">
        <v>30</v>
      </c>
      <c r="M1495" s="18" t="s">
        <v>65</v>
      </c>
      <c r="N1495" s="18" t="s">
        <v>120</v>
      </c>
      <c r="O1495" s="18" t="s">
        <v>67</v>
      </c>
      <c r="P1495" s="19">
        <v>4902.0215449200005</v>
      </c>
      <c r="Q1495" s="19">
        <v>1122520.74495</v>
      </c>
      <c r="R1495" s="20">
        <v>7.8370999999999996E-2</v>
      </c>
      <c r="S1495" s="20">
        <v>7.2397530000000003</v>
      </c>
      <c r="T1495" s="20">
        <v>0.30199999999999999</v>
      </c>
      <c r="U1495" s="20">
        <v>0.30499999999999999</v>
      </c>
      <c r="V1495" s="20">
        <f t="shared" si="46"/>
        <v>0.57047526779879987</v>
      </c>
      <c r="W1495" s="20">
        <f t="shared" si="47"/>
        <v>52.472839254381</v>
      </c>
    </row>
    <row r="1496" spans="1:23" x14ac:dyDescent="0.25">
      <c r="A1496" s="18">
        <v>15497</v>
      </c>
      <c r="B1496" s="18">
        <v>15429</v>
      </c>
      <c r="C1496" s="18">
        <v>3210</v>
      </c>
      <c r="D1496" s="18">
        <v>3210</v>
      </c>
      <c r="E1496" s="18" t="s">
        <v>116</v>
      </c>
      <c r="F1496" s="18" t="s">
        <v>196</v>
      </c>
      <c r="G1496" s="19">
        <v>2.7988439770900002</v>
      </c>
      <c r="H1496" s="19">
        <v>1.1326499999999999</v>
      </c>
      <c r="I1496" s="18" t="s">
        <v>79</v>
      </c>
      <c r="J1496" s="18" t="s">
        <v>80</v>
      </c>
      <c r="K1496" s="18">
        <v>5</v>
      </c>
      <c r="L1496" s="18">
        <v>30</v>
      </c>
      <c r="M1496" s="18" t="s">
        <v>65</v>
      </c>
      <c r="N1496" s="18" t="s">
        <v>120</v>
      </c>
      <c r="O1496" s="18" t="s">
        <v>67</v>
      </c>
      <c r="P1496" s="19">
        <v>1697.40919063</v>
      </c>
      <c r="Q1496" s="19">
        <v>121917.155973</v>
      </c>
      <c r="R1496" s="20">
        <v>7.8370999999999996E-2</v>
      </c>
      <c r="S1496" s="20">
        <v>7.2397530000000003</v>
      </c>
      <c r="T1496" s="20">
        <v>0.30199999999999999</v>
      </c>
      <c r="U1496" s="20">
        <v>0.30499999999999999</v>
      </c>
      <c r="V1496" s="20">
        <f t="shared" si="46"/>
        <v>6.1959305378699987E-2</v>
      </c>
      <c r="W1496" s="20">
        <f t="shared" si="47"/>
        <v>5.6990738336377511</v>
      </c>
    </row>
    <row r="1497" spans="1:23" x14ac:dyDescent="0.25">
      <c r="A1497" s="18">
        <v>15498</v>
      </c>
      <c r="B1497" s="18">
        <v>15430</v>
      </c>
      <c r="C1497" s="18">
        <v>3210</v>
      </c>
      <c r="D1497" s="18">
        <v>3210</v>
      </c>
      <c r="E1497" s="18" t="s">
        <v>116</v>
      </c>
      <c r="F1497" s="18" t="s">
        <v>196</v>
      </c>
      <c r="G1497" s="19">
        <v>10.3876722153</v>
      </c>
      <c r="H1497" s="19">
        <v>4.2037399999999998</v>
      </c>
      <c r="I1497" s="18" t="s">
        <v>79</v>
      </c>
      <c r="J1497" s="18" t="s">
        <v>80</v>
      </c>
      <c r="K1497" s="18">
        <v>5</v>
      </c>
      <c r="L1497" s="18">
        <v>30</v>
      </c>
      <c r="M1497" s="18" t="s">
        <v>65</v>
      </c>
      <c r="N1497" s="18" t="s">
        <v>120</v>
      </c>
      <c r="O1497" s="18" t="s">
        <v>67</v>
      </c>
      <c r="P1497" s="19">
        <v>3828.7878292</v>
      </c>
      <c r="Q1497" s="19">
        <v>452485.19174899999</v>
      </c>
      <c r="R1497" s="20">
        <v>7.8370999999999996E-2</v>
      </c>
      <c r="S1497" s="20">
        <v>7.2397530000000003</v>
      </c>
      <c r="T1497" s="20">
        <v>0.30199999999999999</v>
      </c>
      <c r="U1497" s="20">
        <v>0.30499999999999999</v>
      </c>
      <c r="V1497" s="20">
        <f t="shared" si="46"/>
        <v>0.22995701266291996</v>
      </c>
      <c r="W1497" s="20">
        <f t="shared" si="47"/>
        <v>21.1516572969729</v>
      </c>
    </row>
    <row r="1498" spans="1:23" x14ac:dyDescent="0.25">
      <c r="A1498" s="18">
        <v>15499</v>
      </c>
      <c r="B1498" s="18">
        <v>15431</v>
      </c>
      <c r="C1498" s="18">
        <v>3210</v>
      </c>
      <c r="D1498" s="18">
        <v>3210</v>
      </c>
      <c r="E1498" s="18" t="s">
        <v>116</v>
      </c>
      <c r="F1498" s="18" t="s">
        <v>196</v>
      </c>
      <c r="G1498" s="19">
        <v>4.4474687732299998</v>
      </c>
      <c r="H1498" s="19">
        <v>1.79983</v>
      </c>
      <c r="I1498" s="18" t="s">
        <v>79</v>
      </c>
      <c r="J1498" s="18" t="s">
        <v>80</v>
      </c>
      <c r="K1498" s="18">
        <v>5</v>
      </c>
      <c r="L1498" s="18">
        <v>30</v>
      </c>
      <c r="M1498" s="18" t="s">
        <v>65</v>
      </c>
      <c r="N1498" s="18" t="s">
        <v>120</v>
      </c>
      <c r="O1498" s="18" t="s">
        <v>67</v>
      </c>
      <c r="P1498" s="19">
        <v>3206.1212098400001</v>
      </c>
      <c r="Q1498" s="19">
        <v>193730.964836</v>
      </c>
      <c r="R1498" s="20">
        <v>7.8370999999999996E-2</v>
      </c>
      <c r="S1498" s="20">
        <v>7.2397530000000003</v>
      </c>
      <c r="T1498" s="20">
        <v>0.30199999999999999</v>
      </c>
      <c r="U1498" s="20">
        <v>0.30499999999999999</v>
      </c>
      <c r="V1498" s="20">
        <f t="shared" si="46"/>
        <v>9.8456024897140004E-2</v>
      </c>
      <c r="W1498" s="20">
        <f t="shared" si="47"/>
        <v>9.056075626183052</v>
      </c>
    </row>
    <row r="1499" spans="1:23" x14ac:dyDescent="0.25">
      <c r="A1499" s="18">
        <v>15500</v>
      </c>
      <c r="B1499" s="18">
        <v>15432</v>
      </c>
      <c r="C1499" s="18">
        <v>3210</v>
      </c>
      <c r="D1499" s="18">
        <v>3210</v>
      </c>
      <c r="E1499" s="18" t="s">
        <v>116</v>
      </c>
      <c r="F1499" s="18" t="s">
        <v>196</v>
      </c>
      <c r="G1499" s="19">
        <v>12.725279991000001</v>
      </c>
      <c r="H1499" s="19">
        <v>5.1497400000000004</v>
      </c>
      <c r="I1499" s="18" t="s">
        <v>79</v>
      </c>
      <c r="J1499" s="18" t="s">
        <v>80</v>
      </c>
      <c r="K1499" s="18">
        <v>5</v>
      </c>
      <c r="L1499" s="18">
        <v>30</v>
      </c>
      <c r="M1499" s="18" t="s">
        <v>65</v>
      </c>
      <c r="N1499" s="18" t="s">
        <v>120</v>
      </c>
      <c r="O1499" s="18" t="s">
        <v>67</v>
      </c>
      <c r="P1499" s="19">
        <v>4414.2700748099996</v>
      </c>
      <c r="Q1499" s="19">
        <v>554310.97915999999</v>
      </c>
      <c r="R1499" s="20">
        <v>7.8370999999999996E-2</v>
      </c>
      <c r="S1499" s="20">
        <v>7.2397530000000003</v>
      </c>
      <c r="T1499" s="20">
        <v>0.30199999999999999</v>
      </c>
      <c r="U1499" s="20">
        <v>0.30499999999999999</v>
      </c>
      <c r="V1499" s="20">
        <f t="shared" si="46"/>
        <v>0.28170601093091996</v>
      </c>
      <c r="W1499" s="20">
        <f t="shared" si="47"/>
        <v>25.911577701882909</v>
      </c>
    </row>
    <row r="1500" spans="1:23" x14ac:dyDescent="0.25">
      <c r="A1500" s="18">
        <v>15501</v>
      </c>
      <c r="B1500" s="18">
        <v>15433</v>
      </c>
      <c r="C1500" s="18">
        <v>3210</v>
      </c>
      <c r="D1500" s="18">
        <v>3210</v>
      </c>
      <c r="E1500" s="18" t="s">
        <v>116</v>
      </c>
      <c r="F1500" s="18" t="s">
        <v>196</v>
      </c>
      <c r="G1500" s="19">
        <v>68.920351181300006</v>
      </c>
      <c r="H1500" s="19">
        <v>27.891100000000002</v>
      </c>
      <c r="I1500" s="18" t="s">
        <v>79</v>
      </c>
      <c r="J1500" s="18" t="s">
        <v>80</v>
      </c>
      <c r="K1500" s="18">
        <v>5</v>
      </c>
      <c r="L1500" s="18">
        <v>30</v>
      </c>
      <c r="M1500" s="18" t="s">
        <v>65</v>
      </c>
      <c r="N1500" s="18" t="s">
        <v>120</v>
      </c>
      <c r="O1500" s="18" t="s">
        <v>67</v>
      </c>
      <c r="P1500" s="19">
        <v>12784.6785597</v>
      </c>
      <c r="Q1500" s="19">
        <v>3002158.4873899999</v>
      </c>
      <c r="R1500" s="20">
        <v>7.8370999999999996E-2</v>
      </c>
      <c r="S1500" s="20">
        <v>7.2397530000000003</v>
      </c>
      <c r="T1500" s="20">
        <v>0.30199999999999999</v>
      </c>
      <c r="U1500" s="20">
        <v>0.30499999999999999</v>
      </c>
      <c r="V1500" s="20">
        <f t="shared" si="46"/>
        <v>1.5257256718737999</v>
      </c>
      <c r="W1500" s="20">
        <f t="shared" si="47"/>
        <v>140.33764905431852</v>
      </c>
    </row>
    <row r="1501" spans="1:23" x14ac:dyDescent="0.25">
      <c r="A1501" s="18">
        <v>15502</v>
      </c>
      <c r="B1501" s="18">
        <v>15434</v>
      </c>
      <c r="C1501" s="18">
        <v>3210</v>
      </c>
      <c r="D1501" s="18">
        <v>3210</v>
      </c>
      <c r="E1501" s="18" t="s">
        <v>116</v>
      </c>
      <c r="F1501" s="18" t="s">
        <v>196</v>
      </c>
      <c r="G1501" s="19">
        <v>27.428167827100001</v>
      </c>
      <c r="H1501" s="19">
        <v>11.0998</v>
      </c>
      <c r="I1501" s="18" t="s">
        <v>79</v>
      </c>
      <c r="J1501" s="18" t="s">
        <v>80</v>
      </c>
      <c r="K1501" s="18">
        <v>5</v>
      </c>
      <c r="L1501" s="18">
        <v>30</v>
      </c>
      <c r="M1501" s="18" t="s">
        <v>65</v>
      </c>
      <c r="N1501" s="18" t="s">
        <v>120</v>
      </c>
      <c r="O1501" s="18" t="s">
        <v>67</v>
      </c>
      <c r="P1501" s="19">
        <v>6190.2280958600004</v>
      </c>
      <c r="Q1501" s="19">
        <v>1194766.21147</v>
      </c>
      <c r="R1501" s="20">
        <v>7.8370999999999996E-2</v>
      </c>
      <c r="S1501" s="20">
        <v>7.2397530000000003</v>
      </c>
      <c r="T1501" s="20">
        <v>0.30199999999999999</v>
      </c>
      <c r="U1501" s="20">
        <v>0.30499999999999999</v>
      </c>
      <c r="V1501" s="20">
        <f t="shared" si="46"/>
        <v>0.60719189320839995</v>
      </c>
      <c r="W1501" s="20">
        <f t="shared" si="47"/>
        <v>55.850068192833007</v>
      </c>
    </row>
    <row r="1502" spans="1:23" x14ac:dyDescent="0.25">
      <c r="A1502" s="18">
        <v>15503</v>
      </c>
      <c r="B1502" s="18">
        <v>15435</v>
      </c>
      <c r="C1502" s="18">
        <v>3210</v>
      </c>
      <c r="D1502" s="18">
        <v>3210</v>
      </c>
      <c r="E1502" s="18" t="s">
        <v>116</v>
      </c>
      <c r="F1502" s="18" t="s">
        <v>196</v>
      </c>
      <c r="G1502" s="19">
        <v>100.074021155</v>
      </c>
      <c r="H1502" s="19">
        <v>40.4985</v>
      </c>
      <c r="I1502" s="18" t="s">
        <v>79</v>
      </c>
      <c r="J1502" s="18" t="s">
        <v>80</v>
      </c>
      <c r="K1502" s="18">
        <v>5</v>
      </c>
      <c r="L1502" s="18">
        <v>30</v>
      </c>
      <c r="M1502" s="18" t="s">
        <v>65</v>
      </c>
      <c r="N1502" s="18" t="s">
        <v>120</v>
      </c>
      <c r="O1502" s="18" t="s">
        <v>67</v>
      </c>
      <c r="P1502" s="19">
        <v>13066.7639585</v>
      </c>
      <c r="Q1502" s="19">
        <v>4359206.9246399999</v>
      </c>
      <c r="R1502" s="20">
        <v>7.8370999999999996E-2</v>
      </c>
      <c r="S1502" s="20">
        <v>7.2397530000000003</v>
      </c>
      <c r="T1502" s="20">
        <v>0.30199999999999999</v>
      </c>
      <c r="U1502" s="20">
        <v>0.30499999999999999</v>
      </c>
      <c r="V1502" s="20">
        <f t="shared" si="46"/>
        <v>2.2153877445629995</v>
      </c>
      <c r="W1502" s="20">
        <f t="shared" si="47"/>
        <v>203.77340012499752</v>
      </c>
    </row>
    <row r="1503" spans="1:23" x14ac:dyDescent="0.25">
      <c r="A1503" s="18">
        <v>15504</v>
      </c>
      <c r="B1503" s="18">
        <v>15436</v>
      </c>
      <c r="C1503" s="18">
        <v>3210</v>
      </c>
      <c r="D1503" s="18">
        <v>3210</v>
      </c>
      <c r="E1503" s="18" t="s">
        <v>116</v>
      </c>
      <c r="F1503" s="18" t="s">
        <v>196</v>
      </c>
      <c r="G1503" s="19">
        <v>25.635403762999999</v>
      </c>
      <c r="H1503" s="19">
        <v>10.3743</v>
      </c>
      <c r="I1503" s="18" t="s">
        <v>79</v>
      </c>
      <c r="J1503" s="18" t="s">
        <v>80</v>
      </c>
      <c r="K1503" s="18">
        <v>5</v>
      </c>
      <c r="L1503" s="18">
        <v>30</v>
      </c>
      <c r="M1503" s="18" t="s">
        <v>65</v>
      </c>
      <c r="N1503" s="18" t="s">
        <v>120</v>
      </c>
      <c r="O1503" s="18" t="s">
        <v>67</v>
      </c>
      <c r="P1503" s="19">
        <v>5714.07374162</v>
      </c>
      <c r="Q1503" s="19">
        <v>1116673.7212100001</v>
      </c>
      <c r="R1503" s="20">
        <v>7.8370999999999996E-2</v>
      </c>
      <c r="S1503" s="20">
        <v>7.2397530000000003</v>
      </c>
      <c r="T1503" s="20">
        <v>0.30199999999999999</v>
      </c>
      <c r="U1503" s="20">
        <v>0.30499999999999999</v>
      </c>
      <c r="V1503" s="20">
        <f t="shared" si="46"/>
        <v>0.56750489717939989</v>
      </c>
      <c r="W1503" s="20">
        <f t="shared" si="47"/>
        <v>52.199621835790509</v>
      </c>
    </row>
    <row r="1504" spans="1:23" x14ac:dyDescent="0.25">
      <c r="A1504" s="18">
        <v>15505</v>
      </c>
      <c r="B1504" s="18">
        <v>15437</v>
      </c>
      <c r="C1504" s="18">
        <v>3210</v>
      </c>
      <c r="D1504" s="18">
        <v>3210</v>
      </c>
      <c r="E1504" s="18" t="s">
        <v>116</v>
      </c>
      <c r="F1504" s="18" t="s">
        <v>196</v>
      </c>
      <c r="G1504" s="19">
        <v>73.099401037800007</v>
      </c>
      <c r="H1504" s="19">
        <v>29.5823</v>
      </c>
      <c r="I1504" s="18" t="s">
        <v>79</v>
      </c>
      <c r="J1504" s="18" t="s">
        <v>80</v>
      </c>
      <c r="K1504" s="18">
        <v>5</v>
      </c>
      <c r="L1504" s="18">
        <v>30</v>
      </c>
      <c r="M1504" s="18" t="s">
        <v>65</v>
      </c>
      <c r="N1504" s="18" t="s">
        <v>120</v>
      </c>
      <c r="O1504" s="18" t="s">
        <v>67</v>
      </c>
      <c r="P1504" s="19">
        <v>11628.0271342</v>
      </c>
      <c r="Q1504" s="19">
        <v>3184197.1723799999</v>
      </c>
      <c r="R1504" s="20">
        <v>7.8370999999999996E-2</v>
      </c>
      <c r="S1504" s="20">
        <v>7.2397530000000003</v>
      </c>
      <c r="T1504" s="20">
        <v>0.30199999999999999</v>
      </c>
      <c r="U1504" s="20">
        <v>0.30499999999999999</v>
      </c>
      <c r="V1504" s="20">
        <f t="shared" si="46"/>
        <v>1.6182393144433997</v>
      </c>
      <c r="W1504" s="20">
        <f t="shared" si="47"/>
        <v>148.8471388944705</v>
      </c>
    </row>
    <row r="1505" spans="1:23" x14ac:dyDescent="0.25">
      <c r="A1505" s="18">
        <v>15506</v>
      </c>
      <c r="B1505" s="18">
        <v>15438</v>
      </c>
      <c r="C1505" s="18">
        <v>3210</v>
      </c>
      <c r="D1505" s="18">
        <v>3210</v>
      </c>
      <c r="E1505" s="18" t="s">
        <v>116</v>
      </c>
      <c r="F1505" s="18" t="s">
        <v>196</v>
      </c>
      <c r="G1505" s="19">
        <v>158.851380143</v>
      </c>
      <c r="H1505" s="19">
        <v>64.284899999999993</v>
      </c>
      <c r="I1505" s="18" t="s">
        <v>79</v>
      </c>
      <c r="J1505" s="18" t="s">
        <v>80</v>
      </c>
      <c r="K1505" s="18">
        <v>5</v>
      </c>
      <c r="L1505" s="18">
        <v>30</v>
      </c>
      <c r="M1505" s="18" t="s">
        <v>65</v>
      </c>
      <c r="N1505" s="18" t="s">
        <v>120</v>
      </c>
      <c r="O1505" s="18" t="s">
        <v>67</v>
      </c>
      <c r="P1505" s="19">
        <v>35540.990223300003</v>
      </c>
      <c r="Q1505" s="19">
        <v>6919538.4408</v>
      </c>
      <c r="R1505" s="20">
        <v>7.8370999999999996E-2</v>
      </c>
      <c r="S1505" s="20">
        <v>7.2397530000000003</v>
      </c>
      <c r="T1505" s="20">
        <v>0.30199999999999999</v>
      </c>
      <c r="U1505" s="20">
        <v>0.30499999999999999</v>
      </c>
      <c r="V1505" s="20">
        <f t="shared" si="46"/>
        <v>3.5165741847341994</v>
      </c>
      <c r="W1505" s="20">
        <f t="shared" si="47"/>
        <v>323.45772435264149</v>
      </c>
    </row>
    <row r="1506" spans="1:23" x14ac:dyDescent="0.25">
      <c r="A1506" s="18">
        <v>15507</v>
      </c>
      <c r="B1506" s="18">
        <v>15439</v>
      </c>
      <c r="C1506" s="18">
        <v>3210</v>
      </c>
      <c r="D1506" s="18">
        <v>3210</v>
      </c>
      <c r="E1506" s="18" t="s">
        <v>116</v>
      </c>
      <c r="F1506" s="18" t="s">
        <v>196</v>
      </c>
      <c r="G1506" s="19">
        <v>5.7228485680299999</v>
      </c>
      <c r="H1506" s="19">
        <v>2.31595</v>
      </c>
      <c r="I1506" s="18" t="s">
        <v>79</v>
      </c>
      <c r="J1506" s="18" t="s">
        <v>80</v>
      </c>
      <c r="K1506" s="18">
        <v>5</v>
      </c>
      <c r="L1506" s="18">
        <v>30</v>
      </c>
      <c r="M1506" s="18" t="s">
        <v>65</v>
      </c>
      <c r="N1506" s="18" t="s">
        <v>120</v>
      </c>
      <c r="O1506" s="18" t="s">
        <v>67</v>
      </c>
      <c r="P1506" s="19">
        <v>3135.1919931500001</v>
      </c>
      <c r="Q1506" s="19">
        <v>249286.28647399999</v>
      </c>
      <c r="R1506" s="20">
        <v>7.8370999999999996E-2</v>
      </c>
      <c r="S1506" s="20">
        <v>7.2397530000000003</v>
      </c>
      <c r="T1506" s="20">
        <v>0.30199999999999999</v>
      </c>
      <c r="U1506" s="20">
        <v>0.30499999999999999</v>
      </c>
      <c r="V1506" s="20">
        <f t="shared" si="46"/>
        <v>0.12668931558009996</v>
      </c>
      <c r="W1506" s="20">
        <f t="shared" si="47"/>
        <v>11.652999642443252</v>
      </c>
    </row>
    <row r="1507" spans="1:23" x14ac:dyDescent="0.25">
      <c r="A1507" s="18">
        <v>15508</v>
      </c>
      <c r="B1507" s="18">
        <v>15440</v>
      </c>
      <c r="C1507" s="18">
        <v>3210</v>
      </c>
      <c r="D1507" s="18">
        <v>3210</v>
      </c>
      <c r="E1507" s="18" t="s">
        <v>116</v>
      </c>
      <c r="F1507" s="18" t="s">
        <v>196</v>
      </c>
      <c r="G1507" s="19">
        <v>9.7492492931099992</v>
      </c>
      <c r="H1507" s="19">
        <v>3.9453800000000001</v>
      </c>
      <c r="I1507" s="18" t="s">
        <v>79</v>
      </c>
      <c r="J1507" s="18" t="s">
        <v>80</v>
      </c>
      <c r="K1507" s="18">
        <v>5</v>
      </c>
      <c r="L1507" s="18">
        <v>30</v>
      </c>
      <c r="M1507" s="18" t="s">
        <v>65</v>
      </c>
      <c r="N1507" s="18" t="s">
        <v>120</v>
      </c>
      <c r="O1507" s="18" t="s">
        <v>67</v>
      </c>
      <c r="P1507" s="19">
        <v>2931.43557293</v>
      </c>
      <c r="Q1507" s="19">
        <v>424675.6005</v>
      </c>
      <c r="R1507" s="20">
        <v>7.8370999999999996E-2</v>
      </c>
      <c r="S1507" s="20">
        <v>7.2397530000000003</v>
      </c>
      <c r="T1507" s="20">
        <v>0.30199999999999999</v>
      </c>
      <c r="U1507" s="20">
        <v>0.30499999999999999</v>
      </c>
      <c r="V1507" s="20">
        <f t="shared" si="46"/>
        <v>0.21582395643403995</v>
      </c>
      <c r="W1507" s="20">
        <f t="shared" si="47"/>
        <v>19.851685800342302</v>
      </c>
    </row>
    <row r="1508" spans="1:23" x14ac:dyDescent="0.25">
      <c r="A1508" s="18">
        <v>15509</v>
      </c>
      <c r="B1508" s="18">
        <v>15441</v>
      </c>
      <c r="C1508" s="18">
        <v>3210</v>
      </c>
      <c r="D1508" s="18">
        <v>3210</v>
      </c>
      <c r="E1508" s="18" t="s">
        <v>116</v>
      </c>
      <c r="F1508" s="18" t="s">
        <v>196</v>
      </c>
      <c r="G1508" s="19">
        <v>16.0672456954</v>
      </c>
      <c r="H1508" s="19">
        <v>6.5021800000000001</v>
      </c>
      <c r="I1508" s="18" t="s">
        <v>79</v>
      </c>
      <c r="J1508" s="18" t="s">
        <v>80</v>
      </c>
      <c r="K1508" s="18">
        <v>5</v>
      </c>
      <c r="L1508" s="18">
        <v>30</v>
      </c>
      <c r="M1508" s="18" t="s">
        <v>65</v>
      </c>
      <c r="N1508" s="18" t="s">
        <v>120</v>
      </c>
      <c r="O1508" s="18" t="s">
        <v>67</v>
      </c>
      <c r="P1508" s="19">
        <v>3460.2240623100001</v>
      </c>
      <c r="Q1508" s="19">
        <v>699886.42293799995</v>
      </c>
      <c r="R1508" s="20">
        <v>7.8370999999999996E-2</v>
      </c>
      <c r="S1508" s="20">
        <v>7.2397530000000003</v>
      </c>
      <c r="T1508" s="20">
        <v>0.30199999999999999</v>
      </c>
      <c r="U1508" s="20">
        <v>0.30499999999999999</v>
      </c>
      <c r="V1508" s="20">
        <f t="shared" si="46"/>
        <v>0.35568847944843995</v>
      </c>
      <c r="W1508" s="20">
        <f t="shared" si="47"/>
        <v>32.716553127270302</v>
      </c>
    </row>
    <row r="1509" spans="1:23" x14ac:dyDescent="0.25">
      <c r="A1509" s="18">
        <v>15510</v>
      </c>
      <c r="B1509" s="18">
        <v>15442</v>
      </c>
      <c r="C1509" s="18">
        <v>3210</v>
      </c>
      <c r="D1509" s="18">
        <v>3210</v>
      </c>
      <c r="E1509" s="18" t="s">
        <v>116</v>
      </c>
      <c r="F1509" s="18" t="s">
        <v>196</v>
      </c>
      <c r="G1509" s="19">
        <v>21.4755189507</v>
      </c>
      <c r="H1509" s="19">
        <v>8.6908300000000001</v>
      </c>
      <c r="I1509" s="18" t="s">
        <v>79</v>
      </c>
      <c r="J1509" s="18" t="s">
        <v>80</v>
      </c>
      <c r="K1509" s="18">
        <v>5</v>
      </c>
      <c r="L1509" s="18">
        <v>30</v>
      </c>
      <c r="M1509" s="18" t="s">
        <v>65</v>
      </c>
      <c r="N1509" s="18" t="s">
        <v>120</v>
      </c>
      <c r="O1509" s="18" t="s">
        <v>67</v>
      </c>
      <c r="P1509" s="19">
        <v>3968.0699579100001</v>
      </c>
      <c r="Q1509" s="19">
        <v>935469.86360399995</v>
      </c>
      <c r="R1509" s="20">
        <v>7.8370999999999996E-2</v>
      </c>
      <c r="S1509" s="20">
        <v>7.2397530000000003</v>
      </c>
      <c r="T1509" s="20">
        <v>0.30199999999999999</v>
      </c>
      <c r="U1509" s="20">
        <v>0.30499999999999999</v>
      </c>
      <c r="V1509" s="20">
        <f t="shared" si="46"/>
        <v>0.47541410847513998</v>
      </c>
      <c r="W1509" s="20">
        <f t="shared" si="47"/>
        <v>43.729026482668061</v>
      </c>
    </row>
    <row r="1510" spans="1:23" x14ac:dyDescent="0.25">
      <c r="A1510" s="18">
        <v>15511</v>
      </c>
      <c r="B1510" s="18">
        <v>15443</v>
      </c>
      <c r="C1510" s="18">
        <v>3210</v>
      </c>
      <c r="D1510" s="18">
        <v>3210</v>
      </c>
      <c r="E1510" s="18" t="s">
        <v>116</v>
      </c>
      <c r="F1510" s="18" t="s">
        <v>196</v>
      </c>
      <c r="G1510" s="19">
        <v>26.458550752899999</v>
      </c>
      <c r="H1510" s="19">
        <v>10.7074</v>
      </c>
      <c r="I1510" s="18" t="s">
        <v>79</v>
      </c>
      <c r="J1510" s="18" t="s">
        <v>80</v>
      </c>
      <c r="K1510" s="18">
        <v>5</v>
      </c>
      <c r="L1510" s="18">
        <v>30</v>
      </c>
      <c r="M1510" s="18" t="s">
        <v>65</v>
      </c>
      <c r="N1510" s="18" t="s">
        <v>120</v>
      </c>
      <c r="O1510" s="18" t="s">
        <v>67</v>
      </c>
      <c r="P1510" s="19">
        <v>4768.2650518099999</v>
      </c>
      <c r="Q1510" s="19">
        <v>1152529.86066</v>
      </c>
      <c r="R1510" s="20">
        <v>7.8370999999999996E-2</v>
      </c>
      <c r="S1510" s="20">
        <v>7.2397530000000003</v>
      </c>
      <c r="T1510" s="20">
        <v>0.30199999999999999</v>
      </c>
      <c r="U1510" s="20">
        <v>0.30499999999999999</v>
      </c>
      <c r="V1510" s="20">
        <f t="shared" si="46"/>
        <v>0.58572645248919986</v>
      </c>
      <c r="W1510" s="20">
        <f t="shared" si="47"/>
        <v>53.875657234179009</v>
      </c>
    </row>
    <row r="1511" spans="1:23" x14ac:dyDescent="0.25">
      <c r="A1511" s="18">
        <v>15512</v>
      </c>
      <c r="B1511" s="18">
        <v>15444</v>
      </c>
      <c r="C1511" s="18">
        <v>3210</v>
      </c>
      <c r="D1511" s="18">
        <v>3210</v>
      </c>
      <c r="E1511" s="18" t="s">
        <v>116</v>
      </c>
      <c r="F1511" s="18" t="s">
        <v>196</v>
      </c>
      <c r="G1511" s="19">
        <v>11.0733722655</v>
      </c>
      <c r="H1511" s="19">
        <v>4.48123</v>
      </c>
      <c r="I1511" s="18" t="s">
        <v>79</v>
      </c>
      <c r="J1511" s="18" t="s">
        <v>80</v>
      </c>
      <c r="K1511" s="18">
        <v>5</v>
      </c>
      <c r="L1511" s="18">
        <v>30</v>
      </c>
      <c r="M1511" s="18" t="s">
        <v>65</v>
      </c>
      <c r="N1511" s="18" t="s">
        <v>120</v>
      </c>
      <c r="O1511" s="18" t="s">
        <v>67</v>
      </c>
      <c r="P1511" s="19">
        <v>3000.0745938</v>
      </c>
      <c r="Q1511" s="19">
        <v>482354.16646400001</v>
      </c>
      <c r="R1511" s="20">
        <v>7.8370999999999996E-2</v>
      </c>
      <c r="S1511" s="20">
        <v>7.2397530000000003</v>
      </c>
      <c r="T1511" s="20">
        <v>0.30199999999999999</v>
      </c>
      <c r="U1511" s="20">
        <v>0.30499999999999999</v>
      </c>
      <c r="V1511" s="20">
        <f t="shared" si="46"/>
        <v>0.24513653647833999</v>
      </c>
      <c r="W1511" s="20">
        <f t="shared" si="47"/>
        <v>22.547883843652052</v>
      </c>
    </row>
    <row r="1512" spans="1:23" x14ac:dyDescent="0.25">
      <c r="A1512" s="18">
        <v>15513</v>
      </c>
      <c r="B1512" s="18">
        <v>15445</v>
      </c>
      <c r="C1512" s="18">
        <v>3210</v>
      </c>
      <c r="D1512" s="18">
        <v>3210</v>
      </c>
      <c r="E1512" s="18" t="s">
        <v>116</v>
      </c>
      <c r="F1512" s="18" t="s">
        <v>196</v>
      </c>
      <c r="G1512" s="19">
        <v>102.712917762</v>
      </c>
      <c r="H1512" s="19">
        <v>41.566400000000002</v>
      </c>
      <c r="I1512" s="18" t="s">
        <v>79</v>
      </c>
      <c r="J1512" s="18" t="s">
        <v>80</v>
      </c>
      <c r="K1512" s="18">
        <v>5</v>
      </c>
      <c r="L1512" s="18">
        <v>30</v>
      </c>
      <c r="M1512" s="18" t="s">
        <v>65</v>
      </c>
      <c r="N1512" s="18" t="s">
        <v>120</v>
      </c>
      <c r="O1512" s="18" t="s">
        <v>67</v>
      </c>
      <c r="P1512" s="19">
        <v>16057.7442484</v>
      </c>
      <c r="Q1512" s="19">
        <v>4474156.8010200001</v>
      </c>
      <c r="R1512" s="20">
        <v>7.8370999999999996E-2</v>
      </c>
      <c r="S1512" s="20">
        <v>7.2397530000000003</v>
      </c>
      <c r="T1512" s="20">
        <v>0.30199999999999999</v>
      </c>
      <c r="U1512" s="20">
        <v>0.30499999999999999</v>
      </c>
      <c r="V1512" s="20">
        <f t="shared" si="46"/>
        <v>2.2738050334111999</v>
      </c>
      <c r="W1512" s="20">
        <f t="shared" si="47"/>
        <v>209.14667602394402</v>
      </c>
    </row>
    <row r="1513" spans="1:23" x14ac:dyDescent="0.25">
      <c r="A1513" s="18">
        <v>15514</v>
      </c>
      <c r="B1513" s="18">
        <v>15446</v>
      </c>
      <c r="C1513" s="18">
        <v>3210</v>
      </c>
      <c r="D1513" s="18">
        <v>3210</v>
      </c>
      <c r="E1513" s="18" t="s">
        <v>116</v>
      </c>
      <c r="F1513" s="18" t="s">
        <v>196</v>
      </c>
      <c r="G1513" s="19">
        <v>1621.2143951200001</v>
      </c>
      <c r="H1513" s="19">
        <v>656.08199999999999</v>
      </c>
      <c r="I1513" s="18" t="s">
        <v>79</v>
      </c>
      <c r="J1513" s="18" t="s">
        <v>80</v>
      </c>
      <c r="K1513" s="18">
        <v>5</v>
      </c>
      <c r="L1513" s="18">
        <v>30</v>
      </c>
      <c r="M1513" s="18" t="s">
        <v>65</v>
      </c>
      <c r="N1513" s="18" t="s">
        <v>120</v>
      </c>
      <c r="O1513" s="18" t="s">
        <v>67</v>
      </c>
      <c r="P1513" s="19">
        <v>190206.85696500001</v>
      </c>
      <c r="Q1513" s="19">
        <v>70619816.570800006</v>
      </c>
      <c r="R1513" s="20">
        <v>7.8370999999999996E-2</v>
      </c>
      <c r="S1513" s="20">
        <v>7.2397530000000003</v>
      </c>
      <c r="T1513" s="20">
        <v>0.30199999999999999</v>
      </c>
      <c r="U1513" s="20">
        <v>0.30499999999999999</v>
      </c>
      <c r="V1513" s="20">
        <f t="shared" si="46"/>
        <v>35.889626090555993</v>
      </c>
      <c r="W1513" s="20">
        <f t="shared" si="47"/>
        <v>3301.16078128347</v>
      </c>
    </row>
    <row r="1514" spans="1:23" x14ac:dyDescent="0.25">
      <c r="A1514" s="18">
        <v>15515</v>
      </c>
      <c r="B1514" s="18">
        <v>15447</v>
      </c>
      <c r="C1514" s="18">
        <v>3210</v>
      </c>
      <c r="D1514" s="18">
        <v>3210</v>
      </c>
      <c r="E1514" s="18" t="s">
        <v>116</v>
      </c>
      <c r="F1514" s="18" t="s">
        <v>196</v>
      </c>
      <c r="G1514" s="19">
        <v>5.22358178022</v>
      </c>
      <c r="H1514" s="19">
        <v>2.1139100000000002</v>
      </c>
      <c r="I1514" s="18" t="s">
        <v>79</v>
      </c>
      <c r="J1514" s="18" t="s">
        <v>80</v>
      </c>
      <c r="K1514" s="18">
        <v>5</v>
      </c>
      <c r="L1514" s="18">
        <v>30</v>
      </c>
      <c r="M1514" s="18" t="s">
        <v>65</v>
      </c>
      <c r="N1514" s="18" t="s">
        <v>120</v>
      </c>
      <c r="O1514" s="18" t="s">
        <v>67</v>
      </c>
      <c r="P1514" s="19">
        <v>3366.1795595100002</v>
      </c>
      <c r="Q1514" s="19">
        <v>227538.31219</v>
      </c>
      <c r="R1514" s="20">
        <v>7.8370999999999996E-2</v>
      </c>
      <c r="S1514" s="20">
        <v>7.2397530000000003</v>
      </c>
      <c r="T1514" s="20">
        <v>0.30199999999999999</v>
      </c>
      <c r="U1514" s="20">
        <v>0.30499999999999999</v>
      </c>
      <c r="V1514" s="20">
        <f t="shared" si="46"/>
        <v>0.11563712994578</v>
      </c>
      <c r="W1514" s="20">
        <f t="shared" si="47"/>
        <v>10.636409453639853</v>
      </c>
    </row>
    <row r="1515" spans="1:23" x14ac:dyDescent="0.25">
      <c r="A1515" s="18">
        <v>15516</v>
      </c>
      <c r="B1515" s="18">
        <v>15448</v>
      </c>
      <c r="C1515" s="18">
        <v>3210</v>
      </c>
      <c r="D1515" s="18">
        <v>3210</v>
      </c>
      <c r="E1515" s="18" t="s">
        <v>116</v>
      </c>
      <c r="F1515" s="18" t="s">
        <v>196</v>
      </c>
      <c r="G1515" s="19">
        <v>18.7233766023</v>
      </c>
      <c r="H1515" s="19">
        <v>7.5770799999999996</v>
      </c>
      <c r="I1515" s="18" t="s">
        <v>79</v>
      </c>
      <c r="J1515" s="18" t="s">
        <v>80</v>
      </c>
      <c r="K1515" s="18">
        <v>5</v>
      </c>
      <c r="L1515" s="18">
        <v>30</v>
      </c>
      <c r="M1515" s="18" t="s">
        <v>65</v>
      </c>
      <c r="N1515" s="18" t="s">
        <v>120</v>
      </c>
      <c r="O1515" s="18" t="s">
        <v>67</v>
      </c>
      <c r="P1515" s="19">
        <v>4732.4943269799996</v>
      </c>
      <c r="Q1515" s="19">
        <v>815587.02243699995</v>
      </c>
      <c r="R1515" s="20">
        <v>7.8370999999999996E-2</v>
      </c>
      <c r="S1515" s="20">
        <v>7.2397530000000003</v>
      </c>
      <c r="T1515" s="20">
        <v>0.30199999999999999</v>
      </c>
      <c r="U1515" s="20">
        <v>0.30499999999999999</v>
      </c>
      <c r="V1515" s="20">
        <f t="shared" si="46"/>
        <v>0.41448868900263997</v>
      </c>
      <c r="W1515" s="20">
        <f t="shared" si="47"/>
        <v>38.125050424561806</v>
      </c>
    </row>
    <row r="1516" spans="1:23" x14ac:dyDescent="0.25">
      <c r="A1516" s="18">
        <v>15517</v>
      </c>
      <c r="B1516" s="18">
        <v>15449</v>
      </c>
      <c r="C1516" s="18">
        <v>3210</v>
      </c>
      <c r="D1516" s="18">
        <v>3210</v>
      </c>
      <c r="E1516" s="18" t="s">
        <v>116</v>
      </c>
      <c r="F1516" s="18" t="s">
        <v>196</v>
      </c>
      <c r="G1516" s="19">
        <v>287.53344591199999</v>
      </c>
      <c r="H1516" s="19">
        <v>116.361</v>
      </c>
      <c r="I1516" s="18" t="s">
        <v>79</v>
      </c>
      <c r="J1516" s="18" t="s">
        <v>80</v>
      </c>
      <c r="K1516" s="18">
        <v>5</v>
      </c>
      <c r="L1516" s="18">
        <v>30</v>
      </c>
      <c r="M1516" s="18" t="s">
        <v>65</v>
      </c>
      <c r="N1516" s="18" t="s">
        <v>120</v>
      </c>
      <c r="O1516" s="18" t="s">
        <v>67</v>
      </c>
      <c r="P1516" s="19">
        <v>50596.855948900004</v>
      </c>
      <c r="Q1516" s="19">
        <v>12524906.759400001</v>
      </c>
      <c r="R1516" s="20">
        <v>7.8370999999999996E-2</v>
      </c>
      <c r="S1516" s="20">
        <v>7.2397530000000003</v>
      </c>
      <c r="T1516" s="20">
        <v>0.30199999999999999</v>
      </c>
      <c r="U1516" s="20">
        <v>0.30499999999999999</v>
      </c>
      <c r="V1516" s="20">
        <f t="shared" si="46"/>
        <v>6.3652908958379992</v>
      </c>
      <c r="W1516" s="20">
        <f t="shared" si="47"/>
        <v>585.48530468893512</v>
      </c>
    </row>
    <row r="1517" spans="1:23" x14ac:dyDescent="0.25">
      <c r="A1517" s="18">
        <v>15518</v>
      </c>
      <c r="B1517" s="18">
        <v>15450</v>
      </c>
      <c r="C1517" s="18">
        <v>3210</v>
      </c>
      <c r="D1517" s="18">
        <v>3210</v>
      </c>
      <c r="E1517" s="18" t="s">
        <v>116</v>
      </c>
      <c r="F1517" s="18" t="s">
        <v>196</v>
      </c>
      <c r="G1517" s="19">
        <v>292.50747158399997</v>
      </c>
      <c r="H1517" s="19">
        <v>118.374</v>
      </c>
      <c r="I1517" s="18" t="s">
        <v>79</v>
      </c>
      <c r="J1517" s="18" t="s">
        <v>80</v>
      </c>
      <c r="K1517" s="18">
        <v>5</v>
      </c>
      <c r="L1517" s="18">
        <v>30</v>
      </c>
      <c r="M1517" s="18" t="s">
        <v>65</v>
      </c>
      <c r="N1517" s="18" t="s">
        <v>120</v>
      </c>
      <c r="O1517" s="18" t="s">
        <v>67</v>
      </c>
      <c r="P1517" s="19">
        <v>62696.357431900004</v>
      </c>
      <c r="Q1517" s="19">
        <v>12741574.4957</v>
      </c>
      <c r="R1517" s="20">
        <v>7.8370999999999996E-2</v>
      </c>
      <c r="S1517" s="20">
        <v>7.2397530000000003</v>
      </c>
      <c r="T1517" s="20">
        <v>0.30199999999999999</v>
      </c>
      <c r="U1517" s="20">
        <v>0.30499999999999999</v>
      </c>
      <c r="V1517" s="20">
        <f t="shared" si="46"/>
        <v>6.4754079502919994</v>
      </c>
      <c r="W1517" s="20">
        <f t="shared" si="47"/>
        <v>595.61397252729</v>
      </c>
    </row>
    <row r="1518" spans="1:23" x14ac:dyDescent="0.25">
      <c r="A1518" s="18">
        <v>15519</v>
      </c>
      <c r="B1518" s="18">
        <v>15451</v>
      </c>
      <c r="C1518" s="18">
        <v>3210</v>
      </c>
      <c r="D1518" s="18">
        <v>3210</v>
      </c>
      <c r="E1518" s="18" t="s">
        <v>116</v>
      </c>
      <c r="F1518" s="18" t="s">
        <v>196</v>
      </c>
      <c r="G1518" s="19">
        <v>33.166498697900003</v>
      </c>
      <c r="H1518" s="19">
        <v>13.422000000000001</v>
      </c>
      <c r="I1518" s="18" t="s">
        <v>79</v>
      </c>
      <c r="J1518" s="18" t="s">
        <v>80</v>
      </c>
      <c r="K1518" s="18">
        <v>5</v>
      </c>
      <c r="L1518" s="18">
        <v>30</v>
      </c>
      <c r="M1518" s="18" t="s">
        <v>65</v>
      </c>
      <c r="N1518" s="18" t="s">
        <v>120</v>
      </c>
      <c r="O1518" s="18" t="s">
        <v>67</v>
      </c>
      <c r="P1518" s="19">
        <v>11635.137881799999</v>
      </c>
      <c r="Q1518" s="19">
        <v>1444726.8692900001</v>
      </c>
      <c r="R1518" s="20">
        <v>7.8370999999999996E-2</v>
      </c>
      <c r="S1518" s="20">
        <v>7.2397530000000003</v>
      </c>
      <c r="T1518" s="20">
        <v>0.30199999999999999</v>
      </c>
      <c r="U1518" s="20">
        <v>0.30499999999999999</v>
      </c>
      <c r="V1518" s="20">
        <f t="shared" si="46"/>
        <v>0.73422310227599985</v>
      </c>
      <c r="W1518" s="20">
        <f t="shared" si="47"/>
        <v>67.534515512370007</v>
      </c>
    </row>
    <row r="1519" spans="1:23" x14ac:dyDescent="0.25">
      <c r="A1519" s="18">
        <v>15520</v>
      </c>
      <c r="B1519" s="18">
        <v>15452</v>
      </c>
      <c r="C1519" s="18">
        <v>3210</v>
      </c>
      <c r="D1519" s="18">
        <v>3210</v>
      </c>
      <c r="E1519" s="18" t="s">
        <v>116</v>
      </c>
      <c r="F1519" s="18" t="s">
        <v>196</v>
      </c>
      <c r="G1519" s="19">
        <v>0.47791958388900002</v>
      </c>
      <c r="H1519" s="19">
        <v>0.193407</v>
      </c>
      <c r="I1519" s="18" t="s">
        <v>79</v>
      </c>
      <c r="J1519" s="18" t="s">
        <v>80</v>
      </c>
      <c r="K1519" s="18">
        <v>5</v>
      </c>
      <c r="L1519" s="18">
        <v>30</v>
      </c>
      <c r="M1519" s="18" t="s">
        <v>65</v>
      </c>
      <c r="N1519" s="18" t="s">
        <v>120</v>
      </c>
      <c r="O1519" s="18" t="s">
        <v>67</v>
      </c>
      <c r="P1519" s="19">
        <v>881.57289343499997</v>
      </c>
      <c r="Q1519" s="19">
        <v>20818.093801999999</v>
      </c>
      <c r="R1519" s="20">
        <v>7.8370999999999996E-2</v>
      </c>
      <c r="S1519" s="20">
        <v>7.2397530000000003</v>
      </c>
      <c r="T1519" s="20">
        <v>0.30199999999999999</v>
      </c>
      <c r="U1519" s="20">
        <v>0.30499999999999999</v>
      </c>
      <c r="V1519" s="20">
        <f t="shared" si="46"/>
        <v>1.0579934997905998E-2</v>
      </c>
      <c r="W1519" s="20">
        <f t="shared" si="47"/>
        <v>0.97315214138734507</v>
      </c>
    </row>
    <row r="1520" spans="1:23" x14ac:dyDescent="0.25">
      <c r="A1520" s="18">
        <v>15521</v>
      </c>
      <c r="B1520" s="18">
        <v>15453</v>
      </c>
      <c r="C1520" s="18">
        <v>3210</v>
      </c>
      <c r="D1520" s="18">
        <v>3210</v>
      </c>
      <c r="E1520" s="18" t="s">
        <v>116</v>
      </c>
      <c r="F1520" s="18" t="s">
        <v>196</v>
      </c>
      <c r="G1520" s="19">
        <v>20.4690798267</v>
      </c>
      <c r="H1520" s="19">
        <v>8.2835400000000003</v>
      </c>
      <c r="I1520" s="18" t="s">
        <v>79</v>
      </c>
      <c r="J1520" s="18" t="s">
        <v>80</v>
      </c>
      <c r="K1520" s="18">
        <v>5</v>
      </c>
      <c r="L1520" s="18">
        <v>30</v>
      </c>
      <c r="M1520" s="18" t="s">
        <v>65</v>
      </c>
      <c r="N1520" s="18" t="s">
        <v>120</v>
      </c>
      <c r="O1520" s="18" t="s">
        <v>67</v>
      </c>
      <c r="P1520" s="19">
        <v>5592.4828898200003</v>
      </c>
      <c r="Q1520" s="19">
        <v>891629.55072199996</v>
      </c>
      <c r="R1520" s="20">
        <v>7.8370999999999996E-2</v>
      </c>
      <c r="S1520" s="20">
        <v>7.2397530000000003</v>
      </c>
      <c r="T1520" s="20">
        <v>0.30199999999999999</v>
      </c>
      <c r="U1520" s="20">
        <v>0.30499999999999999</v>
      </c>
      <c r="V1520" s="20">
        <f t="shared" si="46"/>
        <v>0.45313414071131997</v>
      </c>
      <c r="W1520" s="20">
        <f t="shared" si="47"/>
        <v>41.679694578105909</v>
      </c>
    </row>
    <row r="1521" spans="1:23" x14ac:dyDescent="0.25">
      <c r="A1521" s="18">
        <v>15522</v>
      </c>
      <c r="B1521" s="18">
        <v>15454</v>
      </c>
      <c r="C1521" s="18">
        <v>3210</v>
      </c>
      <c r="D1521" s="18">
        <v>3210</v>
      </c>
      <c r="E1521" s="18" t="s">
        <v>116</v>
      </c>
      <c r="F1521" s="18" t="s">
        <v>196</v>
      </c>
      <c r="G1521" s="19">
        <v>1941.9944472</v>
      </c>
      <c r="H1521" s="19">
        <v>785.89700000000005</v>
      </c>
      <c r="I1521" s="18" t="s">
        <v>79</v>
      </c>
      <c r="J1521" s="18" t="s">
        <v>80</v>
      </c>
      <c r="K1521" s="18">
        <v>5</v>
      </c>
      <c r="L1521" s="18">
        <v>30</v>
      </c>
      <c r="M1521" s="18" t="s">
        <v>65</v>
      </c>
      <c r="N1521" s="18" t="s">
        <v>120</v>
      </c>
      <c r="O1521" s="18" t="s">
        <v>67</v>
      </c>
      <c r="P1521" s="19">
        <v>120302.60105100001</v>
      </c>
      <c r="Q1521" s="19">
        <v>84592939.747099996</v>
      </c>
      <c r="R1521" s="20">
        <v>7.8370999999999996E-2</v>
      </c>
      <c r="S1521" s="20">
        <v>7.2397530000000003</v>
      </c>
      <c r="T1521" s="20">
        <v>0.30199999999999999</v>
      </c>
      <c r="U1521" s="20">
        <v>0.30499999999999999</v>
      </c>
      <c r="V1521" s="20">
        <f t="shared" si="46"/>
        <v>42.990890583325999</v>
      </c>
      <c r="W1521" s="20">
        <f t="shared" si="47"/>
        <v>3954.3416135914958</v>
      </c>
    </row>
    <row r="1522" spans="1:23" x14ac:dyDescent="0.25">
      <c r="A1522" s="18">
        <v>15523</v>
      </c>
      <c r="B1522" s="18">
        <v>15455</v>
      </c>
      <c r="C1522" s="18">
        <v>3210</v>
      </c>
      <c r="D1522" s="18">
        <v>3210</v>
      </c>
      <c r="E1522" s="18" t="s">
        <v>116</v>
      </c>
      <c r="F1522" s="18" t="s">
        <v>196</v>
      </c>
      <c r="G1522" s="19">
        <v>7.3864987367100001</v>
      </c>
      <c r="H1522" s="19">
        <v>2.9892099999999999</v>
      </c>
      <c r="I1522" s="18" t="s">
        <v>79</v>
      </c>
      <c r="J1522" s="18" t="s">
        <v>80</v>
      </c>
      <c r="K1522" s="18">
        <v>5</v>
      </c>
      <c r="L1522" s="18">
        <v>30</v>
      </c>
      <c r="M1522" s="18" t="s">
        <v>65</v>
      </c>
      <c r="N1522" s="18" t="s">
        <v>120</v>
      </c>
      <c r="O1522" s="18" t="s">
        <v>67</v>
      </c>
      <c r="P1522" s="19">
        <v>2913.7980604700001</v>
      </c>
      <c r="Q1522" s="19">
        <v>321754.59794900002</v>
      </c>
      <c r="R1522" s="20">
        <v>7.8370999999999996E-2</v>
      </c>
      <c r="S1522" s="20">
        <v>7.2397530000000003</v>
      </c>
      <c r="T1522" s="20">
        <v>0.30199999999999999</v>
      </c>
      <c r="U1522" s="20">
        <v>0.30499999999999999</v>
      </c>
      <c r="V1522" s="20">
        <f t="shared" si="46"/>
        <v>0.16351862908317999</v>
      </c>
      <c r="W1522" s="20">
        <f t="shared" si="47"/>
        <v>15.040593735265352</v>
      </c>
    </row>
    <row r="1523" spans="1:23" x14ac:dyDescent="0.25">
      <c r="A1523" s="18">
        <v>15524</v>
      </c>
      <c r="B1523" s="18">
        <v>15456</v>
      </c>
      <c r="C1523" s="18">
        <v>3210</v>
      </c>
      <c r="D1523" s="18">
        <v>3210</v>
      </c>
      <c r="E1523" s="18" t="s">
        <v>116</v>
      </c>
      <c r="F1523" s="18" t="s">
        <v>196</v>
      </c>
      <c r="G1523" s="19">
        <v>5.3300199959499999</v>
      </c>
      <c r="H1523" s="19">
        <v>2.1569799999999999</v>
      </c>
      <c r="I1523" s="18" t="s">
        <v>79</v>
      </c>
      <c r="J1523" s="18" t="s">
        <v>80</v>
      </c>
      <c r="K1523" s="18">
        <v>5</v>
      </c>
      <c r="L1523" s="18">
        <v>30</v>
      </c>
      <c r="M1523" s="18" t="s">
        <v>65</v>
      </c>
      <c r="N1523" s="18" t="s">
        <v>120</v>
      </c>
      <c r="O1523" s="18" t="s">
        <v>67</v>
      </c>
      <c r="P1523" s="19">
        <v>3314.1473032600002</v>
      </c>
      <c r="Q1523" s="19">
        <v>232174.742321</v>
      </c>
      <c r="R1523" s="20">
        <v>7.8370999999999996E-2</v>
      </c>
      <c r="S1523" s="20">
        <v>7.2397530000000003</v>
      </c>
      <c r="T1523" s="20">
        <v>0.30199999999999999</v>
      </c>
      <c r="U1523" s="20">
        <v>0.30499999999999999</v>
      </c>
      <c r="V1523" s="20">
        <f t="shared" si="46"/>
        <v>0.11799318634683999</v>
      </c>
      <c r="W1523" s="20">
        <f t="shared" si="47"/>
        <v>10.853121686028301</v>
      </c>
    </row>
    <row r="1524" spans="1:23" x14ac:dyDescent="0.25">
      <c r="A1524" s="18">
        <v>15525</v>
      </c>
      <c r="B1524" s="18">
        <v>15457</v>
      </c>
      <c r="C1524" s="18">
        <v>3210</v>
      </c>
      <c r="D1524" s="18">
        <v>3210</v>
      </c>
      <c r="E1524" s="18" t="s">
        <v>116</v>
      </c>
      <c r="F1524" s="18" t="s">
        <v>196</v>
      </c>
      <c r="G1524" s="19">
        <v>61.369553582099996</v>
      </c>
      <c r="H1524" s="19">
        <v>24.8354</v>
      </c>
      <c r="I1524" s="18" t="s">
        <v>79</v>
      </c>
      <c r="J1524" s="18" t="s">
        <v>80</v>
      </c>
      <c r="K1524" s="18">
        <v>5</v>
      </c>
      <c r="L1524" s="18">
        <v>30</v>
      </c>
      <c r="M1524" s="18" t="s">
        <v>65</v>
      </c>
      <c r="N1524" s="18" t="s">
        <v>120</v>
      </c>
      <c r="O1524" s="18" t="s">
        <v>67</v>
      </c>
      <c r="P1524" s="19">
        <v>8557.9579176700008</v>
      </c>
      <c r="Q1524" s="19">
        <v>2673247.0610099998</v>
      </c>
      <c r="R1524" s="20">
        <v>7.8370999999999996E-2</v>
      </c>
      <c r="S1524" s="20">
        <v>7.2397530000000003</v>
      </c>
      <c r="T1524" s="20">
        <v>0.30199999999999999</v>
      </c>
      <c r="U1524" s="20">
        <v>0.30499999999999999</v>
      </c>
      <c r="V1524" s="20">
        <f t="shared" si="46"/>
        <v>1.3585698431131998</v>
      </c>
      <c r="W1524" s="20">
        <f t="shared" si="47"/>
        <v>124.96250235105902</v>
      </c>
    </row>
    <row r="1525" spans="1:23" x14ac:dyDescent="0.25">
      <c r="A1525" s="18">
        <v>15526</v>
      </c>
      <c r="B1525" s="18">
        <v>15458</v>
      </c>
      <c r="C1525" s="18">
        <v>3210</v>
      </c>
      <c r="D1525" s="18">
        <v>3210</v>
      </c>
      <c r="E1525" s="18" t="s">
        <v>116</v>
      </c>
      <c r="F1525" s="18" t="s">
        <v>196</v>
      </c>
      <c r="G1525" s="19">
        <v>15.326864283200001</v>
      </c>
      <c r="H1525" s="19">
        <v>6.2025600000000001</v>
      </c>
      <c r="I1525" s="18" t="s">
        <v>79</v>
      </c>
      <c r="J1525" s="18" t="s">
        <v>80</v>
      </c>
      <c r="K1525" s="18">
        <v>5</v>
      </c>
      <c r="L1525" s="18">
        <v>30</v>
      </c>
      <c r="M1525" s="18" t="s">
        <v>65</v>
      </c>
      <c r="N1525" s="18" t="s">
        <v>120</v>
      </c>
      <c r="O1525" s="18" t="s">
        <v>67</v>
      </c>
      <c r="P1525" s="19">
        <v>4165.7068372599997</v>
      </c>
      <c r="Q1525" s="19">
        <v>667635.53762700001</v>
      </c>
      <c r="R1525" s="20">
        <v>7.8370999999999996E-2</v>
      </c>
      <c r="S1525" s="20">
        <v>7.2397530000000003</v>
      </c>
      <c r="T1525" s="20">
        <v>0.30199999999999999</v>
      </c>
      <c r="U1525" s="20">
        <v>0.30499999999999999</v>
      </c>
      <c r="V1525" s="20">
        <f t="shared" si="46"/>
        <v>0.33929837917247996</v>
      </c>
      <c r="W1525" s="20">
        <f t="shared" si="47"/>
        <v>31.208976645537607</v>
      </c>
    </row>
    <row r="1526" spans="1:23" x14ac:dyDescent="0.25">
      <c r="A1526" s="18">
        <v>15527</v>
      </c>
      <c r="B1526" s="18">
        <v>15459</v>
      </c>
      <c r="C1526" s="18">
        <v>3210</v>
      </c>
      <c r="D1526" s="18">
        <v>3210</v>
      </c>
      <c r="E1526" s="18" t="s">
        <v>116</v>
      </c>
      <c r="F1526" s="18" t="s">
        <v>196</v>
      </c>
      <c r="G1526" s="19">
        <v>26.841768344799998</v>
      </c>
      <c r="H1526" s="19">
        <v>10.862500000000001</v>
      </c>
      <c r="I1526" s="18" t="s">
        <v>79</v>
      </c>
      <c r="J1526" s="18" t="s">
        <v>80</v>
      </c>
      <c r="K1526" s="18">
        <v>5</v>
      </c>
      <c r="L1526" s="18">
        <v>30</v>
      </c>
      <c r="M1526" s="18" t="s">
        <v>65</v>
      </c>
      <c r="N1526" s="18" t="s">
        <v>120</v>
      </c>
      <c r="O1526" s="18" t="s">
        <v>67</v>
      </c>
      <c r="P1526" s="19">
        <v>6185.6722341900004</v>
      </c>
      <c r="Q1526" s="19">
        <v>1169222.7521899999</v>
      </c>
      <c r="R1526" s="20">
        <v>7.8370999999999996E-2</v>
      </c>
      <c r="S1526" s="20">
        <v>7.2397530000000003</v>
      </c>
      <c r="T1526" s="20">
        <v>0.30199999999999999</v>
      </c>
      <c r="U1526" s="20">
        <v>0.30499999999999999</v>
      </c>
      <c r="V1526" s="20">
        <f t="shared" si="46"/>
        <v>0.59421088127499999</v>
      </c>
      <c r="W1526" s="20">
        <f t="shared" si="47"/>
        <v>54.656062788937504</v>
      </c>
    </row>
    <row r="1527" spans="1:23" x14ac:dyDescent="0.25">
      <c r="A1527" s="18">
        <v>15528</v>
      </c>
      <c r="B1527" s="18">
        <v>15460</v>
      </c>
      <c r="C1527" s="18">
        <v>3210</v>
      </c>
      <c r="D1527" s="18">
        <v>3210</v>
      </c>
      <c r="E1527" s="18" t="s">
        <v>116</v>
      </c>
      <c r="F1527" s="18" t="s">
        <v>196</v>
      </c>
      <c r="G1527" s="19">
        <v>1109.3142418499999</v>
      </c>
      <c r="H1527" s="19">
        <v>448.92399999999998</v>
      </c>
      <c r="I1527" s="18" t="s">
        <v>79</v>
      </c>
      <c r="J1527" s="18" t="s">
        <v>80</v>
      </c>
      <c r="K1527" s="18">
        <v>5</v>
      </c>
      <c r="L1527" s="18">
        <v>30</v>
      </c>
      <c r="M1527" s="18" t="s">
        <v>65</v>
      </c>
      <c r="N1527" s="18" t="s">
        <v>120</v>
      </c>
      <c r="O1527" s="18" t="s">
        <v>67</v>
      </c>
      <c r="P1527" s="19">
        <v>112498.777327</v>
      </c>
      <c r="Q1527" s="19">
        <v>48321535.088299997</v>
      </c>
      <c r="R1527" s="20">
        <v>7.8370999999999996E-2</v>
      </c>
      <c r="S1527" s="20">
        <v>7.2397530000000003</v>
      </c>
      <c r="T1527" s="20">
        <v>0.30199999999999999</v>
      </c>
      <c r="U1527" s="20">
        <v>0.30499999999999999</v>
      </c>
      <c r="V1527" s="20">
        <f t="shared" si="46"/>
        <v>24.557470717191997</v>
      </c>
      <c r="W1527" s="20">
        <f t="shared" si="47"/>
        <v>2258.8187186615405</v>
      </c>
    </row>
    <row r="1528" spans="1:23" x14ac:dyDescent="0.25">
      <c r="A1528" s="18">
        <v>15529</v>
      </c>
      <c r="B1528" s="18">
        <v>15461</v>
      </c>
      <c r="C1528" s="18">
        <v>3210</v>
      </c>
      <c r="D1528" s="18">
        <v>3210</v>
      </c>
      <c r="E1528" s="18" t="s">
        <v>116</v>
      </c>
      <c r="F1528" s="18" t="s">
        <v>196</v>
      </c>
      <c r="G1528" s="19">
        <v>173.27407760299999</v>
      </c>
      <c r="H1528" s="19">
        <v>70.121499999999997</v>
      </c>
      <c r="I1528" s="18" t="s">
        <v>79</v>
      </c>
      <c r="J1528" s="18" t="s">
        <v>80</v>
      </c>
      <c r="K1528" s="18">
        <v>5</v>
      </c>
      <c r="L1528" s="18">
        <v>30</v>
      </c>
      <c r="M1528" s="18" t="s">
        <v>65</v>
      </c>
      <c r="N1528" s="18" t="s">
        <v>120</v>
      </c>
      <c r="O1528" s="18" t="s">
        <v>67</v>
      </c>
      <c r="P1528" s="19">
        <v>39519.932372099996</v>
      </c>
      <c r="Q1528" s="19">
        <v>7547788.61962</v>
      </c>
      <c r="R1528" s="20">
        <v>7.8370999999999996E-2</v>
      </c>
      <c r="S1528" s="20">
        <v>7.2397530000000003</v>
      </c>
      <c r="T1528" s="20">
        <v>0.30199999999999999</v>
      </c>
      <c r="U1528" s="20">
        <v>0.30499999999999999</v>
      </c>
      <c r="V1528" s="20">
        <f t="shared" si="46"/>
        <v>3.8358534693969997</v>
      </c>
      <c r="W1528" s="20">
        <f t="shared" si="47"/>
        <v>352.82532629270253</v>
      </c>
    </row>
    <row r="1529" spans="1:23" x14ac:dyDescent="0.25">
      <c r="A1529" s="18">
        <v>15530</v>
      </c>
      <c r="B1529" s="18">
        <v>15462</v>
      </c>
      <c r="C1529" s="18">
        <v>3210</v>
      </c>
      <c r="D1529" s="18">
        <v>3210</v>
      </c>
      <c r="E1529" s="18" t="s">
        <v>116</v>
      </c>
      <c r="F1529" s="18" t="s">
        <v>196</v>
      </c>
      <c r="G1529" s="19">
        <v>13.0660068382</v>
      </c>
      <c r="H1529" s="19">
        <v>5.2876300000000001</v>
      </c>
      <c r="I1529" s="18" t="s">
        <v>79</v>
      </c>
      <c r="J1529" s="18" t="s">
        <v>80</v>
      </c>
      <c r="K1529" s="18">
        <v>5</v>
      </c>
      <c r="L1529" s="18">
        <v>30</v>
      </c>
      <c r="M1529" s="18" t="s">
        <v>65</v>
      </c>
      <c r="N1529" s="18" t="s">
        <v>120</v>
      </c>
      <c r="O1529" s="18" t="s">
        <v>67</v>
      </c>
      <c r="P1529" s="19">
        <v>3418.5380062499999</v>
      </c>
      <c r="Q1529" s="19">
        <v>569152.98125499999</v>
      </c>
      <c r="R1529" s="20">
        <v>7.8370999999999996E-2</v>
      </c>
      <c r="S1529" s="20">
        <v>7.2397530000000003</v>
      </c>
      <c r="T1529" s="20">
        <v>0.30199999999999999</v>
      </c>
      <c r="U1529" s="20">
        <v>0.30499999999999999</v>
      </c>
      <c r="V1529" s="20">
        <f t="shared" si="46"/>
        <v>0.28924900180954</v>
      </c>
      <c r="W1529" s="20">
        <f t="shared" si="47"/>
        <v>26.605388932996053</v>
      </c>
    </row>
    <row r="1530" spans="1:23" x14ac:dyDescent="0.25">
      <c r="A1530" s="18">
        <v>15531</v>
      </c>
      <c r="B1530" s="18">
        <v>15463</v>
      </c>
      <c r="C1530" s="18">
        <v>3210</v>
      </c>
      <c r="D1530" s="18">
        <v>3210</v>
      </c>
      <c r="E1530" s="18" t="s">
        <v>116</v>
      </c>
      <c r="F1530" s="18" t="s">
        <v>196</v>
      </c>
      <c r="G1530" s="19">
        <v>3.8558574008700002</v>
      </c>
      <c r="H1530" s="19">
        <v>1.5604100000000001</v>
      </c>
      <c r="I1530" s="18" t="s">
        <v>79</v>
      </c>
      <c r="J1530" s="18" t="s">
        <v>80</v>
      </c>
      <c r="K1530" s="18">
        <v>5</v>
      </c>
      <c r="L1530" s="18">
        <v>30</v>
      </c>
      <c r="M1530" s="18" t="s">
        <v>65</v>
      </c>
      <c r="N1530" s="18" t="s">
        <v>120</v>
      </c>
      <c r="O1530" s="18" t="s">
        <v>67</v>
      </c>
      <c r="P1530" s="19">
        <v>2488.50803206</v>
      </c>
      <c r="Q1530" s="19">
        <v>167960.476539</v>
      </c>
      <c r="R1530" s="20">
        <v>7.8370999999999996E-2</v>
      </c>
      <c r="S1530" s="20">
        <v>7.2397530000000003</v>
      </c>
      <c r="T1530" s="20">
        <v>0.30199999999999999</v>
      </c>
      <c r="U1530" s="20">
        <v>0.30499999999999999</v>
      </c>
      <c r="V1530" s="20">
        <f t="shared" si="46"/>
        <v>8.5359042692779996E-2</v>
      </c>
      <c r="W1530" s="20">
        <f t="shared" si="47"/>
        <v>7.8514031702173517</v>
      </c>
    </row>
    <row r="1531" spans="1:23" x14ac:dyDescent="0.25">
      <c r="A1531" s="18">
        <v>15532</v>
      </c>
      <c r="B1531" s="18">
        <v>15464</v>
      </c>
      <c r="C1531" s="18">
        <v>3210</v>
      </c>
      <c r="D1531" s="18">
        <v>3210</v>
      </c>
      <c r="E1531" s="18" t="s">
        <v>116</v>
      </c>
      <c r="F1531" s="18" t="s">
        <v>196</v>
      </c>
      <c r="G1531" s="19">
        <v>13.4188859047</v>
      </c>
      <c r="H1531" s="19">
        <v>5.4304300000000003</v>
      </c>
      <c r="I1531" s="18" t="s">
        <v>79</v>
      </c>
      <c r="J1531" s="18" t="s">
        <v>80</v>
      </c>
      <c r="K1531" s="18">
        <v>5</v>
      </c>
      <c r="L1531" s="18">
        <v>30</v>
      </c>
      <c r="M1531" s="18" t="s">
        <v>65</v>
      </c>
      <c r="N1531" s="18" t="s">
        <v>120</v>
      </c>
      <c r="O1531" s="18" t="s">
        <v>67</v>
      </c>
      <c r="P1531" s="19">
        <v>3483.9104636799998</v>
      </c>
      <c r="Q1531" s="19">
        <v>584524.33190400002</v>
      </c>
      <c r="R1531" s="20">
        <v>7.8370999999999996E-2</v>
      </c>
      <c r="S1531" s="20">
        <v>7.2397530000000003</v>
      </c>
      <c r="T1531" s="20">
        <v>0.30199999999999999</v>
      </c>
      <c r="U1531" s="20">
        <v>0.30499999999999999</v>
      </c>
      <c r="V1531" s="20">
        <f t="shared" si="46"/>
        <v>0.29706058421193998</v>
      </c>
      <c r="W1531" s="20">
        <f t="shared" si="47"/>
        <v>27.323905459234052</v>
      </c>
    </row>
    <row r="1532" spans="1:23" x14ac:dyDescent="0.25">
      <c r="A1532" s="18">
        <v>15533</v>
      </c>
      <c r="B1532" s="18">
        <v>15465</v>
      </c>
      <c r="C1532" s="18">
        <v>3210</v>
      </c>
      <c r="D1532" s="18">
        <v>3210</v>
      </c>
      <c r="E1532" s="18" t="s">
        <v>116</v>
      </c>
      <c r="F1532" s="18" t="s">
        <v>196</v>
      </c>
      <c r="G1532" s="19">
        <v>115.762683337</v>
      </c>
      <c r="H1532" s="19">
        <v>46.847499999999997</v>
      </c>
      <c r="I1532" s="18" t="s">
        <v>79</v>
      </c>
      <c r="J1532" s="18" t="s">
        <v>80</v>
      </c>
      <c r="K1532" s="18">
        <v>5</v>
      </c>
      <c r="L1532" s="18">
        <v>30</v>
      </c>
      <c r="M1532" s="18" t="s">
        <v>65</v>
      </c>
      <c r="N1532" s="18" t="s">
        <v>120</v>
      </c>
      <c r="O1532" s="18" t="s">
        <v>67</v>
      </c>
      <c r="P1532" s="19">
        <v>15082.8721446</v>
      </c>
      <c r="Q1532" s="19">
        <v>5042602.3157000002</v>
      </c>
      <c r="R1532" s="20">
        <v>7.8370999999999996E-2</v>
      </c>
      <c r="S1532" s="20">
        <v>7.2397530000000003</v>
      </c>
      <c r="T1532" s="20">
        <v>0.30199999999999999</v>
      </c>
      <c r="U1532" s="20">
        <v>0.30499999999999999</v>
      </c>
      <c r="V1532" s="20">
        <f t="shared" si="46"/>
        <v>2.5626968249049997</v>
      </c>
      <c r="W1532" s="20">
        <f t="shared" si="47"/>
        <v>235.71920842391253</v>
      </c>
    </row>
    <row r="1533" spans="1:23" x14ac:dyDescent="0.25">
      <c r="A1533" s="18">
        <v>15534</v>
      </c>
      <c r="B1533" s="18">
        <v>15466</v>
      </c>
      <c r="C1533" s="18">
        <v>3210</v>
      </c>
      <c r="D1533" s="18">
        <v>3210</v>
      </c>
      <c r="E1533" s="18" t="s">
        <v>116</v>
      </c>
      <c r="F1533" s="18" t="s">
        <v>196</v>
      </c>
      <c r="G1533" s="19">
        <v>10.141229689199999</v>
      </c>
      <c r="H1533" s="19">
        <v>4.1040099999999997</v>
      </c>
      <c r="I1533" s="18" t="s">
        <v>79</v>
      </c>
      <c r="J1533" s="18" t="s">
        <v>80</v>
      </c>
      <c r="K1533" s="18">
        <v>5</v>
      </c>
      <c r="L1533" s="18">
        <v>30</v>
      </c>
      <c r="M1533" s="18" t="s">
        <v>65</v>
      </c>
      <c r="N1533" s="18" t="s">
        <v>120</v>
      </c>
      <c r="O1533" s="18" t="s">
        <v>67</v>
      </c>
      <c r="P1533" s="19">
        <v>2856.4728131400002</v>
      </c>
      <c r="Q1533" s="19">
        <v>441750.19825800002</v>
      </c>
      <c r="R1533" s="20">
        <v>7.8370999999999996E-2</v>
      </c>
      <c r="S1533" s="20">
        <v>7.2397530000000003</v>
      </c>
      <c r="T1533" s="20">
        <v>0.30199999999999999</v>
      </c>
      <c r="U1533" s="20">
        <v>0.30499999999999999</v>
      </c>
      <c r="V1533" s="20">
        <f t="shared" si="46"/>
        <v>0.22450148666157996</v>
      </c>
      <c r="W1533" s="20">
        <f t="shared" si="47"/>
        <v>20.649853003123351</v>
      </c>
    </row>
    <row r="1534" spans="1:23" x14ac:dyDescent="0.25">
      <c r="A1534" s="18">
        <v>15535</v>
      </c>
      <c r="B1534" s="18">
        <v>15467</v>
      </c>
      <c r="C1534" s="18">
        <v>3210</v>
      </c>
      <c r="D1534" s="18">
        <v>3210</v>
      </c>
      <c r="E1534" s="18" t="s">
        <v>116</v>
      </c>
      <c r="F1534" s="18" t="s">
        <v>196</v>
      </c>
      <c r="G1534" s="19">
        <v>25.263977645099999</v>
      </c>
      <c r="H1534" s="19">
        <v>10.224</v>
      </c>
      <c r="I1534" s="18" t="s">
        <v>79</v>
      </c>
      <c r="J1534" s="18" t="s">
        <v>80</v>
      </c>
      <c r="K1534" s="18">
        <v>5</v>
      </c>
      <c r="L1534" s="18">
        <v>30</v>
      </c>
      <c r="M1534" s="18" t="s">
        <v>65</v>
      </c>
      <c r="N1534" s="18" t="s">
        <v>120</v>
      </c>
      <c r="O1534" s="18" t="s">
        <v>67</v>
      </c>
      <c r="P1534" s="19">
        <v>6060.1686535299996</v>
      </c>
      <c r="Q1534" s="19">
        <v>1100494.46423</v>
      </c>
      <c r="R1534" s="20">
        <v>7.8370999999999996E-2</v>
      </c>
      <c r="S1534" s="20">
        <v>7.2397530000000003</v>
      </c>
      <c r="T1534" s="20">
        <v>0.30199999999999999</v>
      </c>
      <c r="U1534" s="20">
        <v>0.30499999999999999</v>
      </c>
      <c r="V1534" s="20">
        <f t="shared" si="46"/>
        <v>0.5592830425919999</v>
      </c>
      <c r="W1534" s="20">
        <f t="shared" si="47"/>
        <v>51.443368097040015</v>
      </c>
    </row>
    <row r="1535" spans="1:23" x14ac:dyDescent="0.25">
      <c r="A1535" s="18">
        <v>15536</v>
      </c>
      <c r="B1535" s="18">
        <v>15468</v>
      </c>
      <c r="C1535" s="18">
        <v>3210</v>
      </c>
      <c r="D1535" s="18">
        <v>3210</v>
      </c>
      <c r="E1535" s="18" t="s">
        <v>116</v>
      </c>
      <c r="F1535" s="18" t="s">
        <v>196</v>
      </c>
      <c r="G1535" s="19">
        <v>9.0209087501800003</v>
      </c>
      <c r="H1535" s="19">
        <v>3.65063</v>
      </c>
      <c r="I1535" s="18" t="s">
        <v>79</v>
      </c>
      <c r="J1535" s="18" t="s">
        <v>80</v>
      </c>
      <c r="K1535" s="18">
        <v>5</v>
      </c>
      <c r="L1535" s="18">
        <v>30</v>
      </c>
      <c r="M1535" s="18" t="s">
        <v>65</v>
      </c>
      <c r="N1535" s="18" t="s">
        <v>120</v>
      </c>
      <c r="O1535" s="18" t="s">
        <v>67</v>
      </c>
      <c r="P1535" s="19">
        <v>2684.8592870699999</v>
      </c>
      <c r="Q1535" s="19">
        <v>392949.21335600002</v>
      </c>
      <c r="R1535" s="20">
        <v>7.8370999999999996E-2</v>
      </c>
      <c r="S1535" s="20">
        <v>7.2397530000000003</v>
      </c>
      <c r="T1535" s="20">
        <v>0.30199999999999999</v>
      </c>
      <c r="U1535" s="20">
        <v>0.30499999999999999</v>
      </c>
      <c r="V1535" s="20">
        <f t="shared" si="46"/>
        <v>0.19970025956353998</v>
      </c>
      <c r="W1535" s="20">
        <f t="shared" si="47"/>
        <v>18.368613348601052</v>
      </c>
    </row>
    <row r="1536" spans="1:23" x14ac:dyDescent="0.25">
      <c r="A1536" s="18">
        <v>15537</v>
      </c>
      <c r="B1536" s="18">
        <v>15469</v>
      </c>
      <c r="C1536" s="18">
        <v>3210</v>
      </c>
      <c r="D1536" s="18">
        <v>3210</v>
      </c>
      <c r="E1536" s="18" t="s">
        <v>116</v>
      </c>
      <c r="F1536" s="18" t="s">
        <v>196</v>
      </c>
      <c r="G1536" s="19">
        <v>65.716491171599998</v>
      </c>
      <c r="H1536" s="19">
        <v>26.5945</v>
      </c>
      <c r="I1536" s="18" t="s">
        <v>79</v>
      </c>
      <c r="J1536" s="18" t="s">
        <v>80</v>
      </c>
      <c r="K1536" s="18">
        <v>5</v>
      </c>
      <c r="L1536" s="18">
        <v>30</v>
      </c>
      <c r="M1536" s="18" t="s">
        <v>65</v>
      </c>
      <c r="N1536" s="18" t="s">
        <v>120</v>
      </c>
      <c r="O1536" s="18" t="s">
        <v>67</v>
      </c>
      <c r="P1536" s="19">
        <v>11585.672312299999</v>
      </c>
      <c r="Q1536" s="19">
        <v>2862598.9050099999</v>
      </c>
      <c r="R1536" s="20">
        <v>7.8370999999999996E-2</v>
      </c>
      <c r="S1536" s="20">
        <v>7.2397530000000003</v>
      </c>
      <c r="T1536" s="20">
        <v>0.30199999999999999</v>
      </c>
      <c r="U1536" s="20">
        <v>0.30499999999999999</v>
      </c>
      <c r="V1536" s="20">
        <f t="shared" si="46"/>
        <v>1.4547978165309998</v>
      </c>
      <c r="W1536" s="20">
        <f t="shared" si="47"/>
        <v>133.81363975515751</v>
      </c>
    </row>
    <row r="1537" spans="1:23" x14ac:dyDescent="0.25">
      <c r="A1537" s="18">
        <v>15538</v>
      </c>
      <c r="B1537" s="18">
        <v>15470</v>
      </c>
      <c r="C1537" s="18">
        <v>3210</v>
      </c>
      <c r="D1537" s="18">
        <v>3210</v>
      </c>
      <c r="E1537" s="18" t="s">
        <v>116</v>
      </c>
      <c r="F1537" s="18" t="s">
        <v>196</v>
      </c>
      <c r="G1537" s="19">
        <v>3.9938823296499999</v>
      </c>
      <c r="H1537" s="19">
        <v>1.6162700000000001</v>
      </c>
      <c r="I1537" s="18" t="s">
        <v>79</v>
      </c>
      <c r="J1537" s="18" t="s">
        <v>80</v>
      </c>
      <c r="K1537" s="18">
        <v>5</v>
      </c>
      <c r="L1537" s="18">
        <v>30</v>
      </c>
      <c r="M1537" s="18" t="s">
        <v>65</v>
      </c>
      <c r="N1537" s="18" t="s">
        <v>120</v>
      </c>
      <c r="O1537" s="18" t="s">
        <v>67</v>
      </c>
      <c r="P1537" s="19">
        <v>1760.15123578</v>
      </c>
      <c r="Q1537" s="19">
        <v>173972.81838800001</v>
      </c>
      <c r="R1537" s="20">
        <v>7.8370999999999996E-2</v>
      </c>
      <c r="S1537" s="20">
        <v>7.2397530000000003</v>
      </c>
      <c r="T1537" s="20">
        <v>0.30199999999999999</v>
      </c>
      <c r="U1537" s="20">
        <v>0.30499999999999999</v>
      </c>
      <c r="V1537" s="20">
        <f t="shared" si="46"/>
        <v>8.841474992666E-2</v>
      </c>
      <c r="W1537" s="20">
        <f t="shared" si="47"/>
        <v>8.1324699290104512</v>
      </c>
    </row>
    <row r="1538" spans="1:23" x14ac:dyDescent="0.25">
      <c r="A1538" s="18">
        <v>15539</v>
      </c>
      <c r="B1538" s="18">
        <v>15471</v>
      </c>
      <c r="C1538" s="18">
        <v>3210</v>
      </c>
      <c r="D1538" s="18">
        <v>3210</v>
      </c>
      <c r="E1538" s="18" t="s">
        <v>116</v>
      </c>
      <c r="F1538" s="18" t="s">
        <v>196</v>
      </c>
      <c r="G1538" s="19">
        <v>31.181670284399999</v>
      </c>
      <c r="H1538" s="19">
        <v>12.6188</v>
      </c>
      <c r="I1538" s="18" t="s">
        <v>79</v>
      </c>
      <c r="J1538" s="18" t="s">
        <v>80</v>
      </c>
      <c r="K1538" s="18">
        <v>5</v>
      </c>
      <c r="L1538" s="18">
        <v>30</v>
      </c>
      <c r="M1538" s="18" t="s">
        <v>65</v>
      </c>
      <c r="N1538" s="18" t="s">
        <v>120</v>
      </c>
      <c r="O1538" s="18" t="s">
        <v>67</v>
      </c>
      <c r="P1538" s="19">
        <v>5662.4873695099996</v>
      </c>
      <c r="Q1538" s="19">
        <v>1358268.1244999999</v>
      </c>
      <c r="R1538" s="20">
        <v>7.8370999999999996E-2</v>
      </c>
      <c r="S1538" s="20">
        <v>7.2397530000000003</v>
      </c>
      <c r="T1538" s="20">
        <v>0.30199999999999999</v>
      </c>
      <c r="U1538" s="20">
        <v>0.30499999999999999</v>
      </c>
      <c r="V1538" s="20">
        <f t="shared" si="46"/>
        <v>0.69028568641039989</v>
      </c>
      <c r="W1538" s="20">
        <f t="shared" si="47"/>
        <v>63.493111633698007</v>
      </c>
    </row>
    <row r="1539" spans="1:23" x14ac:dyDescent="0.25">
      <c r="A1539" s="18">
        <v>15540</v>
      </c>
      <c r="B1539" s="18">
        <v>15472</v>
      </c>
      <c r="C1539" s="18">
        <v>3210</v>
      </c>
      <c r="D1539" s="18">
        <v>3210</v>
      </c>
      <c r="E1539" s="18" t="s">
        <v>116</v>
      </c>
      <c r="F1539" s="18" t="s">
        <v>196</v>
      </c>
      <c r="G1539" s="19">
        <v>16.8451372918</v>
      </c>
      <c r="H1539" s="19">
        <v>6.8169899999999997</v>
      </c>
      <c r="I1539" s="18" t="s">
        <v>79</v>
      </c>
      <c r="J1539" s="18" t="s">
        <v>80</v>
      </c>
      <c r="K1539" s="18">
        <v>5</v>
      </c>
      <c r="L1539" s="18">
        <v>30</v>
      </c>
      <c r="M1539" s="18" t="s">
        <v>65</v>
      </c>
      <c r="N1539" s="18" t="s">
        <v>120</v>
      </c>
      <c r="O1539" s="18" t="s">
        <v>67</v>
      </c>
      <c r="P1539" s="19">
        <v>3775.8547674400002</v>
      </c>
      <c r="Q1539" s="19">
        <v>733771.24533499999</v>
      </c>
      <c r="R1539" s="20">
        <v>7.8370999999999996E-2</v>
      </c>
      <c r="S1539" s="20">
        <v>7.2397530000000003</v>
      </c>
      <c r="T1539" s="20">
        <v>0.30199999999999999</v>
      </c>
      <c r="U1539" s="20">
        <v>0.30499999999999999</v>
      </c>
      <c r="V1539" s="20">
        <f t="shared" ref="V1539:V1602" si="48">H1539*R1539*(1-T1539)</f>
        <v>0.37290951765642</v>
      </c>
      <c r="W1539" s="20">
        <f t="shared" ref="W1539:W1602" si="49">H1539*S1539*(1-U1539)</f>
        <v>34.30056004341165</v>
      </c>
    </row>
    <row r="1540" spans="1:23" x14ac:dyDescent="0.25">
      <c r="A1540" s="18">
        <v>15541</v>
      </c>
      <c r="B1540" s="18">
        <v>15473</v>
      </c>
      <c r="C1540" s="18">
        <v>3210</v>
      </c>
      <c r="D1540" s="18">
        <v>3210</v>
      </c>
      <c r="E1540" s="18" t="s">
        <v>116</v>
      </c>
      <c r="F1540" s="18" t="s">
        <v>196</v>
      </c>
      <c r="G1540" s="19">
        <v>0.115250678444</v>
      </c>
      <c r="H1540" s="19">
        <v>4.6640300000000003E-2</v>
      </c>
      <c r="I1540" s="18" t="s">
        <v>79</v>
      </c>
      <c r="J1540" s="18" t="s">
        <v>80</v>
      </c>
      <c r="K1540" s="18">
        <v>5</v>
      </c>
      <c r="L1540" s="18">
        <v>30</v>
      </c>
      <c r="M1540" s="18" t="s">
        <v>65</v>
      </c>
      <c r="N1540" s="18" t="s">
        <v>120</v>
      </c>
      <c r="O1540" s="18" t="s">
        <v>67</v>
      </c>
      <c r="P1540" s="19">
        <v>307.08867783199997</v>
      </c>
      <c r="Q1540" s="19">
        <v>5020.2994713500002</v>
      </c>
      <c r="R1540" s="20">
        <v>7.8370999999999996E-2</v>
      </c>
      <c r="S1540" s="20">
        <v>7.2397530000000003</v>
      </c>
      <c r="T1540" s="20">
        <v>0.30199999999999999</v>
      </c>
      <c r="U1540" s="20">
        <v>0.30499999999999999</v>
      </c>
      <c r="V1540" s="20">
        <f t="shared" si="48"/>
        <v>2.5513623720073999E-3</v>
      </c>
      <c r="W1540" s="20">
        <f t="shared" si="49"/>
        <v>0.23467665503290056</v>
      </c>
    </row>
    <row r="1541" spans="1:23" x14ac:dyDescent="0.25">
      <c r="A1541" s="18">
        <v>15542</v>
      </c>
      <c r="B1541" s="18">
        <v>15474</v>
      </c>
      <c r="C1541" s="18">
        <v>3210</v>
      </c>
      <c r="D1541" s="18">
        <v>3210</v>
      </c>
      <c r="E1541" s="18" t="s">
        <v>116</v>
      </c>
      <c r="F1541" s="18" t="s">
        <v>196</v>
      </c>
      <c r="G1541" s="19">
        <v>1.26792709964E-2</v>
      </c>
      <c r="H1541" s="19">
        <v>5.1311200000000003E-3</v>
      </c>
      <c r="I1541" s="18" t="s">
        <v>79</v>
      </c>
      <c r="J1541" s="18" t="s">
        <v>80</v>
      </c>
      <c r="K1541" s="18">
        <v>5</v>
      </c>
      <c r="L1541" s="18">
        <v>30</v>
      </c>
      <c r="M1541" s="18" t="s">
        <v>65</v>
      </c>
      <c r="N1541" s="18" t="s">
        <v>120</v>
      </c>
      <c r="O1541" s="18" t="s">
        <v>67</v>
      </c>
      <c r="P1541" s="19">
        <v>186.54775169199999</v>
      </c>
      <c r="Q1541" s="19">
        <v>552.30683548299999</v>
      </c>
      <c r="R1541" s="20">
        <v>7.8370999999999996E-2</v>
      </c>
      <c r="S1541" s="20">
        <v>7.2397530000000003</v>
      </c>
      <c r="T1541" s="20">
        <v>0.30199999999999999</v>
      </c>
      <c r="U1541" s="20">
        <v>0.30499999999999999</v>
      </c>
      <c r="V1541" s="20">
        <f t="shared" si="48"/>
        <v>2.8068744185295999E-4</v>
      </c>
      <c r="W1541" s="20">
        <f t="shared" si="49"/>
        <v>2.5817888782285206E-2</v>
      </c>
    </row>
    <row r="1542" spans="1:23" x14ac:dyDescent="0.25">
      <c r="A1542" s="18">
        <v>15543</v>
      </c>
      <c r="B1542" s="18">
        <v>15475</v>
      </c>
      <c r="C1542" s="18">
        <v>3210</v>
      </c>
      <c r="D1542" s="18">
        <v>3210</v>
      </c>
      <c r="E1542" s="18" t="s">
        <v>116</v>
      </c>
      <c r="F1542" s="18" t="s">
        <v>196</v>
      </c>
      <c r="G1542" s="19">
        <v>28.180067293099999</v>
      </c>
      <c r="H1542" s="19">
        <v>11.4041</v>
      </c>
      <c r="I1542" s="18" t="s">
        <v>79</v>
      </c>
      <c r="J1542" s="18" t="s">
        <v>80</v>
      </c>
      <c r="K1542" s="18">
        <v>5</v>
      </c>
      <c r="L1542" s="18">
        <v>30</v>
      </c>
      <c r="M1542" s="18" t="s">
        <v>65</v>
      </c>
      <c r="N1542" s="18" t="s">
        <v>120</v>
      </c>
      <c r="O1542" s="18" t="s">
        <v>67</v>
      </c>
      <c r="P1542" s="19">
        <v>4422.9482705399996</v>
      </c>
      <c r="Q1542" s="19">
        <v>1227518.8211999999</v>
      </c>
      <c r="R1542" s="20">
        <v>7.8370999999999996E-2</v>
      </c>
      <c r="S1542" s="20">
        <v>7.2397530000000003</v>
      </c>
      <c r="T1542" s="20">
        <v>0.30199999999999999</v>
      </c>
      <c r="U1542" s="20">
        <v>0.30499999999999999</v>
      </c>
      <c r="V1542" s="20">
        <f t="shared" si="48"/>
        <v>0.62383800332779993</v>
      </c>
      <c r="W1542" s="20">
        <f t="shared" si="49"/>
        <v>57.381192695173503</v>
      </c>
    </row>
    <row r="1543" spans="1:23" x14ac:dyDescent="0.25">
      <c r="A1543" s="18">
        <v>15544</v>
      </c>
      <c r="B1543" s="18">
        <v>15476</v>
      </c>
      <c r="C1543" s="18">
        <v>3210</v>
      </c>
      <c r="D1543" s="18">
        <v>3210</v>
      </c>
      <c r="E1543" s="18" t="s">
        <v>116</v>
      </c>
      <c r="F1543" s="18" t="s">
        <v>196</v>
      </c>
      <c r="G1543" s="19">
        <v>12.2465096751</v>
      </c>
      <c r="H1543" s="19">
        <v>4.9559899999999999</v>
      </c>
      <c r="I1543" s="18" t="s">
        <v>79</v>
      </c>
      <c r="J1543" s="18" t="s">
        <v>80</v>
      </c>
      <c r="K1543" s="18">
        <v>5</v>
      </c>
      <c r="L1543" s="18">
        <v>30</v>
      </c>
      <c r="M1543" s="18" t="s">
        <v>65</v>
      </c>
      <c r="N1543" s="18" t="s">
        <v>120</v>
      </c>
      <c r="O1543" s="18" t="s">
        <v>67</v>
      </c>
      <c r="P1543" s="19">
        <v>3019.3354304</v>
      </c>
      <c r="Q1543" s="19">
        <v>533455.82761899999</v>
      </c>
      <c r="R1543" s="20">
        <v>7.8370999999999996E-2</v>
      </c>
      <c r="S1543" s="20">
        <v>7.2397530000000003</v>
      </c>
      <c r="T1543" s="20">
        <v>0.30199999999999999</v>
      </c>
      <c r="U1543" s="20">
        <v>0.30499999999999999</v>
      </c>
      <c r="V1543" s="20">
        <f t="shared" si="48"/>
        <v>0.27110731281841999</v>
      </c>
      <c r="W1543" s="20">
        <f t="shared" si="49"/>
        <v>24.936699711976654</v>
      </c>
    </row>
    <row r="1544" spans="1:23" x14ac:dyDescent="0.25">
      <c r="A1544" s="18">
        <v>15545</v>
      </c>
      <c r="B1544" s="18">
        <v>15477</v>
      </c>
      <c r="C1544" s="18">
        <v>3210</v>
      </c>
      <c r="D1544" s="18">
        <v>3210</v>
      </c>
      <c r="E1544" s="18" t="s">
        <v>116</v>
      </c>
      <c r="F1544" s="18" t="s">
        <v>196</v>
      </c>
      <c r="G1544" s="19">
        <v>64.124088637300005</v>
      </c>
      <c r="H1544" s="19">
        <v>25.950099999999999</v>
      </c>
      <c r="I1544" s="18" t="s">
        <v>79</v>
      </c>
      <c r="J1544" s="18" t="s">
        <v>80</v>
      </c>
      <c r="K1544" s="18">
        <v>5</v>
      </c>
      <c r="L1544" s="18">
        <v>30</v>
      </c>
      <c r="M1544" s="18" t="s">
        <v>65</v>
      </c>
      <c r="N1544" s="18" t="s">
        <v>120</v>
      </c>
      <c r="O1544" s="18" t="s">
        <v>67</v>
      </c>
      <c r="P1544" s="19">
        <v>11877.464105700001</v>
      </c>
      <c r="Q1544" s="19">
        <v>2793234.1280700001</v>
      </c>
      <c r="R1544" s="20">
        <v>7.8370999999999996E-2</v>
      </c>
      <c r="S1544" s="20">
        <v>7.2397530000000003</v>
      </c>
      <c r="T1544" s="20">
        <v>0.30199999999999999</v>
      </c>
      <c r="U1544" s="20">
        <v>0.30499999999999999</v>
      </c>
      <c r="V1544" s="20">
        <f t="shared" si="48"/>
        <v>1.4195472303957999</v>
      </c>
      <c r="W1544" s="20">
        <f t="shared" si="49"/>
        <v>130.57125845608351</v>
      </c>
    </row>
    <row r="1545" spans="1:23" x14ac:dyDescent="0.25">
      <c r="A1545" s="18">
        <v>15546</v>
      </c>
      <c r="B1545" s="18">
        <v>15478</v>
      </c>
      <c r="C1545" s="18">
        <v>3210</v>
      </c>
      <c r="D1545" s="18">
        <v>3210</v>
      </c>
      <c r="E1545" s="18" t="s">
        <v>116</v>
      </c>
      <c r="F1545" s="18" t="s">
        <v>196</v>
      </c>
      <c r="G1545" s="19">
        <v>2.5019334301999998</v>
      </c>
      <c r="H1545" s="19">
        <v>1.0125</v>
      </c>
      <c r="I1545" s="18" t="s">
        <v>79</v>
      </c>
      <c r="J1545" s="18" t="s">
        <v>80</v>
      </c>
      <c r="K1545" s="18">
        <v>5</v>
      </c>
      <c r="L1545" s="18">
        <v>30</v>
      </c>
      <c r="M1545" s="18" t="s">
        <v>65</v>
      </c>
      <c r="N1545" s="18" t="s">
        <v>120</v>
      </c>
      <c r="O1545" s="18" t="s">
        <v>67</v>
      </c>
      <c r="P1545" s="19">
        <v>1293.0210738999999</v>
      </c>
      <c r="Q1545" s="19">
        <v>108983.784283</v>
      </c>
      <c r="R1545" s="20">
        <v>7.8370999999999996E-2</v>
      </c>
      <c r="S1545" s="20">
        <v>7.2397530000000003</v>
      </c>
      <c r="T1545" s="20">
        <v>0.30199999999999999</v>
      </c>
      <c r="U1545" s="20">
        <v>0.30499999999999999</v>
      </c>
      <c r="V1545" s="20">
        <f t="shared" si="48"/>
        <v>5.5386744974999985E-2</v>
      </c>
      <c r="W1545" s="20">
        <f t="shared" si="49"/>
        <v>5.0945236891875005</v>
      </c>
    </row>
    <row r="1546" spans="1:23" x14ac:dyDescent="0.25">
      <c r="A1546" s="18">
        <v>15547</v>
      </c>
      <c r="B1546" s="18">
        <v>15479</v>
      </c>
      <c r="C1546" s="18">
        <v>3210</v>
      </c>
      <c r="D1546" s="18">
        <v>3210</v>
      </c>
      <c r="E1546" s="18" t="s">
        <v>116</v>
      </c>
      <c r="F1546" s="18" t="s">
        <v>196</v>
      </c>
      <c r="G1546" s="19">
        <v>8.1454291577800007</v>
      </c>
      <c r="H1546" s="19">
        <v>3.2963399999999998</v>
      </c>
      <c r="I1546" s="18" t="s">
        <v>79</v>
      </c>
      <c r="J1546" s="18" t="s">
        <v>80</v>
      </c>
      <c r="K1546" s="18">
        <v>5</v>
      </c>
      <c r="L1546" s="18">
        <v>30</v>
      </c>
      <c r="M1546" s="18" t="s">
        <v>65</v>
      </c>
      <c r="N1546" s="18" t="s">
        <v>120</v>
      </c>
      <c r="O1546" s="18" t="s">
        <v>67</v>
      </c>
      <c r="P1546" s="19">
        <v>3095.43317587</v>
      </c>
      <c r="Q1546" s="19">
        <v>354813.47485699999</v>
      </c>
      <c r="R1546" s="20">
        <v>7.8370999999999996E-2</v>
      </c>
      <c r="S1546" s="20">
        <v>7.2397530000000003</v>
      </c>
      <c r="T1546" s="20">
        <v>0.30199999999999999</v>
      </c>
      <c r="U1546" s="20">
        <v>0.30499999999999999</v>
      </c>
      <c r="V1546" s="20">
        <f t="shared" si="48"/>
        <v>0.18031954857371996</v>
      </c>
      <c r="W1546" s="20">
        <f t="shared" si="49"/>
        <v>16.585957745793902</v>
      </c>
    </row>
    <row r="1547" spans="1:23" x14ac:dyDescent="0.25">
      <c r="A1547" s="18">
        <v>15548</v>
      </c>
      <c r="B1547" s="18">
        <v>15480</v>
      </c>
      <c r="C1547" s="18">
        <v>3210</v>
      </c>
      <c r="D1547" s="18">
        <v>3210</v>
      </c>
      <c r="E1547" s="18" t="s">
        <v>116</v>
      </c>
      <c r="F1547" s="18" t="s">
        <v>196</v>
      </c>
      <c r="G1547" s="19">
        <v>1.5200907485799999</v>
      </c>
      <c r="H1547" s="19">
        <v>0.61515900000000001</v>
      </c>
      <c r="I1547" s="18" t="s">
        <v>79</v>
      </c>
      <c r="J1547" s="18" t="s">
        <v>80</v>
      </c>
      <c r="K1547" s="18">
        <v>5</v>
      </c>
      <c r="L1547" s="18">
        <v>30</v>
      </c>
      <c r="M1547" s="18" t="s">
        <v>65</v>
      </c>
      <c r="N1547" s="18" t="s">
        <v>120</v>
      </c>
      <c r="O1547" s="18" t="s">
        <v>67</v>
      </c>
      <c r="P1547" s="19">
        <v>2896.6880293600002</v>
      </c>
      <c r="Q1547" s="19">
        <v>66214.879219299997</v>
      </c>
      <c r="R1547" s="20">
        <v>7.8370999999999996E-2</v>
      </c>
      <c r="S1547" s="20">
        <v>7.2397530000000003</v>
      </c>
      <c r="T1547" s="20">
        <v>0.30199999999999999</v>
      </c>
      <c r="U1547" s="20">
        <v>0.30499999999999999</v>
      </c>
      <c r="V1547" s="20">
        <f t="shared" si="48"/>
        <v>3.3651016940322E-2</v>
      </c>
      <c r="W1547" s="20">
        <f t="shared" si="49"/>
        <v>3.0952514549302657</v>
      </c>
    </row>
    <row r="1548" spans="1:23" x14ac:dyDescent="0.25">
      <c r="A1548" s="18">
        <v>15549</v>
      </c>
      <c r="B1548" s="18">
        <v>15481</v>
      </c>
      <c r="C1548" s="18">
        <v>3210</v>
      </c>
      <c r="D1548" s="18">
        <v>3210</v>
      </c>
      <c r="E1548" s="18" t="s">
        <v>116</v>
      </c>
      <c r="F1548" s="18" t="s">
        <v>196</v>
      </c>
      <c r="G1548" s="19">
        <v>40.563800748399998</v>
      </c>
      <c r="H1548" s="19">
        <v>16.415600000000001</v>
      </c>
      <c r="I1548" s="18" t="s">
        <v>79</v>
      </c>
      <c r="J1548" s="18" t="s">
        <v>80</v>
      </c>
      <c r="K1548" s="18">
        <v>5</v>
      </c>
      <c r="L1548" s="18">
        <v>30</v>
      </c>
      <c r="M1548" s="18" t="s">
        <v>65</v>
      </c>
      <c r="N1548" s="18" t="s">
        <v>120</v>
      </c>
      <c r="O1548" s="18" t="s">
        <v>67</v>
      </c>
      <c r="P1548" s="19">
        <v>11544.797229</v>
      </c>
      <c r="Q1548" s="19">
        <v>1766952.09277</v>
      </c>
      <c r="R1548" s="20">
        <v>7.8370999999999996E-2</v>
      </c>
      <c r="S1548" s="20">
        <v>7.2397530000000003</v>
      </c>
      <c r="T1548" s="20">
        <v>0.30199999999999999</v>
      </c>
      <c r="U1548" s="20">
        <v>0.30499999999999999</v>
      </c>
      <c r="V1548" s="20">
        <f t="shared" si="48"/>
        <v>0.89798187734479984</v>
      </c>
      <c r="W1548" s="20">
        <f t="shared" si="49"/>
        <v>82.59719809602602</v>
      </c>
    </row>
    <row r="1549" spans="1:23" x14ac:dyDescent="0.25">
      <c r="A1549" s="18">
        <v>15550</v>
      </c>
      <c r="B1549" s="18">
        <v>15482</v>
      </c>
      <c r="C1549" s="18">
        <v>3210</v>
      </c>
      <c r="D1549" s="18">
        <v>3210</v>
      </c>
      <c r="E1549" s="18" t="s">
        <v>116</v>
      </c>
      <c r="F1549" s="18" t="s">
        <v>196</v>
      </c>
      <c r="G1549" s="19">
        <v>8.0347477826000002</v>
      </c>
      <c r="H1549" s="19">
        <v>3.2515499999999999</v>
      </c>
      <c r="I1549" s="18" t="s">
        <v>79</v>
      </c>
      <c r="J1549" s="18" t="s">
        <v>80</v>
      </c>
      <c r="K1549" s="18">
        <v>5</v>
      </c>
      <c r="L1549" s="18">
        <v>30</v>
      </c>
      <c r="M1549" s="18" t="s">
        <v>65</v>
      </c>
      <c r="N1549" s="18" t="s">
        <v>120</v>
      </c>
      <c r="O1549" s="18" t="s">
        <v>67</v>
      </c>
      <c r="P1549" s="19">
        <v>3567.7034012600002</v>
      </c>
      <c r="Q1549" s="19">
        <v>349992.21343900001</v>
      </c>
      <c r="R1549" s="20">
        <v>7.8370999999999996E-2</v>
      </c>
      <c r="S1549" s="20">
        <v>7.2397530000000003</v>
      </c>
      <c r="T1549" s="20">
        <v>0.30199999999999999</v>
      </c>
      <c r="U1549" s="20">
        <v>0.30499999999999999</v>
      </c>
      <c r="V1549" s="20">
        <f t="shared" si="48"/>
        <v>0.17786940308489999</v>
      </c>
      <c r="W1549" s="20">
        <f t="shared" si="49"/>
        <v>16.360591112669255</v>
      </c>
    </row>
    <row r="1550" spans="1:23" x14ac:dyDescent="0.25">
      <c r="A1550" s="18">
        <v>15551</v>
      </c>
      <c r="B1550" s="18">
        <v>15483</v>
      </c>
      <c r="C1550" s="18">
        <v>3210</v>
      </c>
      <c r="D1550" s="18">
        <v>3210</v>
      </c>
      <c r="E1550" s="18" t="s">
        <v>116</v>
      </c>
      <c r="F1550" s="18" t="s">
        <v>196</v>
      </c>
      <c r="G1550" s="19">
        <v>36.829241023000002</v>
      </c>
      <c r="H1550" s="19">
        <v>14.904299999999999</v>
      </c>
      <c r="I1550" s="18" t="s">
        <v>79</v>
      </c>
      <c r="J1550" s="18" t="s">
        <v>80</v>
      </c>
      <c r="K1550" s="18">
        <v>5</v>
      </c>
      <c r="L1550" s="18">
        <v>30</v>
      </c>
      <c r="M1550" s="18" t="s">
        <v>65</v>
      </c>
      <c r="N1550" s="18" t="s">
        <v>120</v>
      </c>
      <c r="O1550" s="18" t="s">
        <v>67</v>
      </c>
      <c r="P1550" s="19">
        <v>7322.66119635</v>
      </c>
      <c r="Q1550" s="19">
        <v>1604275.3218400001</v>
      </c>
      <c r="R1550" s="20">
        <v>7.8370999999999996E-2</v>
      </c>
      <c r="S1550" s="20">
        <v>7.2397530000000003</v>
      </c>
      <c r="T1550" s="20">
        <v>0.30199999999999999</v>
      </c>
      <c r="U1550" s="20">
        <v>0.30499999999999999</v>
      </c>
      <c r="V1550" s="20">
        <f t="shared" si="48"/>
        <v>0.81530929691939991</v>
      </c>
      <c r="W1550" s="20">
        <f t="shared" si="49"/>
        <v>74.992898193340508</v>
      </c>
    </row>
    <row r="1551" spans="1:23" x14ac:dyDescent="0.25">
      <c r="A1551" s="18">
        <v>15554</v>
      </c>
      <c r="B1551" s="18">
        <v>15486</v>
      </c>
      <c r="C1551" s="18">
        <v>3210</v>
      </c>
      <c r="D1551" s="18">
        <v>3210</v>
      </c>
      <c r="E1551" s="18" t="s">
        <v>116</v>
      </c>
      <c r="F1551" s="18" t="s">
        <v>117</v>
      </c>
      <c r="G1551" s="19">
        <v>23.330818412700001</v>
      </c>
      <c r="H1551" s="19">
        <v>9.4416499999999992</v>
      </c>
      <c r="I1551" s="18" t="s">
        <v>79</v>
      </c>
      <c r="J1551" s="18" t="s">
        <v>80</v>
      </c>
      <c r="K1551" s="18">
        <v>5</v>
      </c>
      <c r="L1551" s="18">
        <v>30</v>
      </c>
      <c r="M1551" s="18" t="s">
        <v>65</v>
      </c>
      <c r="N1551" s="18" t="s">
        <v>120</v>
      </c>
      <c r="O1551" s="18" t="s">
        <v>67</v>
      </c>
      <c r="P1551" s="19">
        <v>5985.4275375699999</v>
      </c>
      <c r="Q1551" s="19">
        <v>1016286.3848999999</v>
      </c>
      <c r="R1551" s="20">
        <v>7.8370999999999996E-2</v>
      </c>
      <c r="S1551" s="20">
        <v>7.2397530000000003</v>
      </c>
      <c r="T1551" s="20">
        <v>0.30199999999999999</v>
      </c>
      <c r="U1551" s="20">
        <v>0.30499999999999999</v>
      </c>
      <c r="V1551" s="20">
        <f t="shared" si="48"/>
        <v>0.51648618340069985</v>
      </c>
      <c r="W1551" s="20">
        <f t="shared" si="49"/>
        <v>47.506873669152753</v>
      </c>
    </row>
    <row r="1552" spans="1:23" x14ac:dyDescent="0.25">
      <c r="A1552" s="18">
        <v>15555</v>
      </c>
      <c r="B1552" s="18">
        <v>15487</v>
      </c>
      <c r="C1552" s="18">
        <v>3210</v>
      </c>
      <c r="D1552" s="18">
        <v>3210</v>
      </c>
      <c r="E1552" s="18" t="s">
        <v>116</v>
      </c>
      <c r="F1552" s="18" t="s">
        <v>117</v>
      </c>
      <c r="G1552" s="19">
        <v>170.13433562399999</v>
      </c>
      <c r="H1552" s="19">
        <v>68.850899999999996</v>
      </c>
      <c r="I1552" s="18" t="s">
        <v>79</v>
      </c>
      <c r="J1552" s="18" t="s">
        <v>80</v>
      </c>
      <c r="K1552" s="18">
        <v>5</v>
      </c>
      <c r="L1552" s="18">
        <v>30</v>
      </c>
      <c r="M1552" s="18" t="s">
        <v>65</v>
      </c>
      <c r="N1552" s="18" t="s">
        <v>120</v>
      </c>
      <c r="O1552" s="18" t="s">
        <v>67</v>
      </c>
      <c r="P1552" s="19">
        <v>23194.257914099999</v>
      </c>
      <c r="Q1552" s="19">
        <v>7411022.017</v>
      </c>
      <c r="R1552" s="20">
        <v>7.8370999999999996E-2</v>
      </c>
      <c r="S1552" s="20">
        <v>7.2397530000000003</v>
      </c>
      <c r="T1552" s="20">
        <v>0.30199999999999999</v>
      </c>
      <c r="U1552" s="20">
        <v>0.30499999999999999</v>
      </c>
      <c r="V1552" s="20">
        <f t="shared" si="48"/>
        <v>3.7663478909621997</v>
      </c>
      <c r="W1552" s="20">
        <f t="shared" si="49"/>
        <v>346.43213933025152</v>
      </c>
    </row>
    <row r="1553" spans="1:23" x14ac:dyDescent="0.25">
      <c r="A1553" s="18">
        <v>15556</v>
      </c>
      <c r="B1553" s="18">
        <v>15488</v>
      </c>
      <c r="C1553" s="18">
        <v>3210</v>
      </c>
      <c r="D1553" s="18">
        <v>3210</v>
      </c>
      <c r="E1553" s="18" t="s">
        <v>116</v>
      </c>
      <c r="F1553" s="18" t="s">
        <v>117</v>
      </c>
      <c r="G1553" s="19">
        <v>21.282068306799999</v>
      </c>
      <c r="H1553" s="19">
        <v>8.6125500000000006</v>
      </c>
      <c r="I1553" s="18" t="s">
        <v>79</v>
      </c>
      <c r="J1553" s="18" t="s">
        <v>80</v>
      </c>
      <c r="K1553" s="18">
        <v>5</v>
      </c>
      <c r="L1553" s="18">
        <v>30</v>
      </c>
      <c r="M1553" s="18" t="s">
        <v>65</v>
      </c>
      <c r="N1553" s="18" t="s">
        <v>120</v>
      </c>
      <c r="O1553" s="18" t="s">
        <v>67</v>
      </c>
      <c r="P1553" s="19">
        <v>6383.6482961600004</v>
      </c>
      <c r="Q1553" s="19">
        <v>927043.18726100004</v>
      </c>
      <c r="R1553" s="20">
        <v>7.8370999999999996E-2</v>
      </c>
      <c r="S1553" s="20">
        <v>7.2397530000000003</v>
      </c>
      <c r="T1553" s="20">
        <v>0.30199999999999999</v>
      </c>
      <c r="U1553" s="20">
        <v>0.30499999999999999</v>
      </c>
      <c r="V1553" s="20">
        <f t="shared" si="48"/>
        <v>0.47113196092289994</v>
      </c>
      <c r="W1553" s="20">
        <f t="shared" si="49"/>
        <v>43.33515061660426</v>
      </c>
    </row>
    <row r="1554" spans="1:23" x14ac:dyDescent="0.25">
      <c r="A1554" s="18">
        <v>15557</v>
      </c>
      <c r="B1554" s="18">
        <v>15489</v>
      </c>
      <c r="C1554" s="18">
        <v>3210</v>
      </c>
      <c r="D1554" s="18">
        <v>3210</v>
      </c>
      <c r="E1554" s="18" t="s">
        <v>116</v>
      </c>
      <c r="F1554" s="18" t="s">
        <v>117</v>
      </c>
      <c r="G1554" s="19">
        <v>82.788175195299999</v>
      </c>
      <c r="H1554" s="19">
        <v>33.5032</v>
      </c>
      <c r="I1554" s="18" t="s">
        <v>79</v>
      </c>
      <c r="J1554" s="18" t="s">
        <v>80</v>
      </c>
      <c r="K1554" s="18">
        <v>5</v>
      </c>
      <c r="L1554" s="18">
        <v>30</v>
      </c>
      <c r="M1554" s="18" t="s">
        <v>65</v>
      </c>
      <c r="N1554" s="18" t="s">
        <v>120</v>
      </c>
      <c r="O1554" s="18" t="s">
        <v>67</v>
      </c>
      <c r="P1554" s="19">
        <v>16450.055971199999</v>
      </c>
      <c r="Q1554" s="19">
        <v>3606238.5215799999</v>
      </c>
      <c r="R1554" s="20">
        <v>7.8370999999999996E-2</v>
      </c>
      <c r="S1554" s="20">
        <v>7.2397530000000003</v>
      </c>
      <c r="T1554" s="20">
        <v>0.30199999999999999</v>
      </c>
      <c r="U1554" s="20">
        <v>0.30499999999999999</v>
      </c>
      <c r="V1554" s="20">
        <f t="shared" si="48"/>
        <v>1.8327241424655996</v>
      </c>
      <c r="W1554" s="20">
        <f t="shared" si="49"/>
        <v>168.57565043317203</v>
      </c>
    </row>
    <row r="1555" spans="1:23" x14ac:dyDescent="0.25">
      <c r="A1555" s="18">
        <v>15558</v>
      </c>
      <c r="B1555" s="18">
        <v>15490</v>
      </c>
      <c r="C1555" s="18">
        <v>3210</v>
      </c>
      <c r="D1555" s="18">
        <v>3210</v>
      </c>
      <c r="E1555" s="18" t="s">
        <v>116</v>
      </c>
      <c r="F1555" s="18" t="s">
        <v>117</v>
      </c>
      <c r="G1555" s="19">
        <v>290.87677666600001</v>
      </c>
      <c r="H1555" s="19">
        <v>117.714</v>
      </c>
      <c r="I1555" s="18" t="s">
        <v>79</v>
      </c>
      <c r="J1555" s="18" t="s">
        <v>80</v>
      </c>
      <c r="K1555" s="18">
        <v>5</v>
      </c>
      <c r="L1555" s="18">
        <v>30</v>
      </c>
      <c r="M1555" s="18" t="s">
        <v>65</v>
      </c>
      <c r="N1555" s="18" t="s">
        <v>120</v>
      </c>
      <c r="O1555" s="18" t="s">
        <v>67</v>
      </c>
      <c r="P1555" s="19">
        <v>41419.498982500001</v>
      </c>
      <c r="Q1555" s="19">
        <v>12670541.738399999</v>
      </c>
      <c r="R1555" s="20">
        <v>7.8370999999999996E-2</v>
      </c>
      <c r="S1555" s="20">
        <v>7.2397530000000003</v>
      </c>
      <c r="T1555" s="20">
        <v>0.30199999999999999</v>
      </c>
      <c r="U1555" s="20">
        <v>0.30499999999999999</v>
      </c>
      <c r="V1555" s="20">
        <f t="shared" si="48"/>
        <v>6.439303998011999</v>
      </c>
      <c r="W1555" s="20">
        <f t="shared" si="49"/>
        <v>592.29309782619009</v>
      </c>
    </row>
    <row r="1556" spans="1:23" x14ac:dyDescent="0.25">
      <c r="A1556" s="18">
        <v>15559</v>
      </c>
      <c r="B1556" s="18">
        <v>15491</v>
      </c>
      <c r="C1556" s="18">
        <v>3210</v>
      </c>
      <c r="D1556" s="18">
        <v>3210</v>
      </c>
      <c r="E1556" s="18" t="s">
        <v>116</v>
      </c>
      <c r="F1556" s="18" t="s">
        <v>117</v>
      </c>
      <c r="G1556" s="19">
        <v>15.4013355162</v>
      </c>
      <c r="H1556" s="19">
        <v>6.2327000000000004</v>
      </c>
      <c r="I1556" s="18" t="s">
        <v>79</v>
      </c>
      <c r="J1556" s="18" t="s">
        <v>80</v>
      </c>
      <c r="K1556" s="18">
        <v>5</v>
      </c>
      <c r="L1556" s="18">
        <v>30</v>
      </c>
      <c r="M1556" s="18" t="s">
        <v>65</v>
      </c>
      <c r="N1556" s="18" t="s">
        <v>120</v>
      </c>
      <c r="O1556" s="18" t="s">
        <v>67</v>
      </c>
      <c r="P1556" s="19">
        <v>4263.0777477199999</v>
      </c>
      <c r="Q1556" s="19">
        <v>670879.491561</v>
      </c>
      <c r="R1556" s="20">
        <v>7.8370999999999996E-2</v>
      </c>
      <c r="S1556" s="20">
        <v>7.2397530000000003</v>
      </c>
      <c r="T1556" s="20">
        <v>0.30199999999999999</v>
      </c>
      <c r="U1556" s="20">
        <v>0.30499999999999999</v>
      </c>
      <c r="V1556" s="20">
        <f t="shared" si="48"/>
        <v>0.34094712632659996</v>
      </c>
      <c r="W1556" s="20">
        <f t="shared" si="49"/>
        <v>31.360629923554505</v>
      </c>
    </row>
    <row r="1557" spans="1:23" x14ac:dyDescent="0.25">
      <c r="A1557" s="18">
        <v>15560</v>
      </c>
      <c r="B1557" s="18">
        <v>15492</v>
      </c>
      <c r="C1557" s="18">
        <v>3210</v>
      </c>
      <c r="D1557" s="18">
        <v>3210</v>
      </c>
      <c r="E1557" s="18" t="s">
        <v>116</v>
      </c>
      <c r="F1557" s="18" t="s">
        <v>117</v>
      </c>
      <c r="G1557" s="19">
        <v>1377.13500146</v>
      </c>
      <c r="H1557" s="19">
        <v>557.30700000000002</v>
      </c>
      <c r="I1557" s="18" t="s">
        <v>79</v>
      </c>
      <c r="J1557" s="18" t="s">
        <v>80</v>
      </c>
      <c r="K1557" s="18">
        <v>5</v>
      </c>
      <c r="L1557" s="18">
        <v>30</v>
      </c>
      <c r="M1557" s="18" t="s">
        <v>65</v>
      </c>
      <c r="N1557" s="18" t="s">
        <v>120</v>
      </c>
      <c r="O1557" s="18" t="s">
        <v>67</v>
      </c>
      <c r="P1557" s="19">
        <v>244295.652302</v>
      </c>
      <c r="Q1557" s="19">
        <v>59987760.7368</v>
      </c>
      <c r="R1557" s="20">
        <v>7.8370999999999996E-2</v>
      </c>
      <c r="S1557" s="20">
        <v>7.2397530000000003</v>
      </c>
      <c r="T1557" s="20">
        <v>0.30199999999999999</v>
      </c>
      <c r="U1557" s="20">
        <v>0.30499999999999999</v>
      </c>
      <c r="V1557" s="20">
        <f t="shared" si="48"/>
        <v>30.486341414106001</v>
      </c>
      <c r="W1557" s="20">
        <f t="shared" si="49"/>
        <v>2804.1616924938453</v>
      </c>
    </row>
    <row r="1558" spans="1:23" x14ac:dyDescent="0.25">
      <c r="A1558" s="18">
        <v>15561</v>
      </c>
      <c r="B1558" s="18">
        <v>15493</v>
      </c>
      <c r="C1558" s="18">
        <v>3210</v>
      </c>
      <c r="D1558" s="18">
        <v>3210</v>
      </c>
      <c r="E1558" s="18" t="s">
        <v>116</v>
      </c>
      <c r="F1558" s="18" t="s">
        <v>117</v>
      </c>
      <c r="G1558" s="19">
        <v>24.590026840699998</v>
      </c>
      <c r="H1558" s="19">
        <v>9.9512300000000007</v>
      </c>
      <c r="I1558" s="18" t="s">
        <v>79</v>
      </c>
      <c r="J1558" s="18" t="s">
        <v>80</v>
      </c>
      <c r="K1558" s="18">
        <v>5</v>
      </c>
      <c r="L1558" s="18">
        <v>30</v>
      </c>
      <c r="M1558" s="18" t="s">
        <v>65</v>
      </c>
      <c r="N1558" s="18" t="s">
        <v>120</v>
      </c>
      <c r="O1558" s="18" t="s">
        <v>67</v>
      </c>
      <c r="P1558" s="19">
        <v>9826.1568052700004</v>
      </c>
      <c r="Q1558" s="19">
        <v>1071137.28462</v>
      </c>
      <c r="R1558" s="20">
        <v>7.8370999999999996E-2</v>
      </c>
      <c r="S1558" s="20">
        <v>7.2397530000000003</v>
      </c>
      <c r="T1558" s="20">
        <v>0.30199999999999999</v>
      </c>
      <c r="U1558" s="20">
        <v>0.30499999999999999</v>
      </c>
      <c r="V1558" s="20">
        <f t="shared" si="48"/>
        <v>0.54436171673834</v>
      </c>
      <c r="W1558" s="20">
        <f t="shared" si="49"/>
        <v>50.070890836102059</v>
      </c>
    </row>
    <row r="1559" spans="1:23" x14ac:dyDescent="0.25">
      <c r="A1559" s="18">
        <v>15562</v>
      </c>
      <c r="B1559" s="18">
        <v>15494</v>
      </c>
      <c r="C1559" s="18">
        <v>3210</v>
      </c>
      <c r="D1559" s="18">
        <v>3210</v>
      </c>
      <c r="E1559" s="18" t="s">
        <v>116</v>
      </c>
      <c r="F1559" s="18" t="s">
        <v>117</v>
      </c>
      <c r="G1559" s="19">
        <v>17.4720438075</v>
      </c>
      <c r="H1559" s="19">
        <v>7.0706899999999999</v>
      </c>
      <c r="I1559" s="18" t="s">
        <v>79</v>
      </c>
      <c r="J1559" s="18" t="s">
        <v>80</v>
      </c>
      <c r="K1559" s="18">
        <v>5</v>
      </c>
      <c r="L1559" s="18">
        <v>30</v>
      </c>
      <c r="M1559" s="18" t="s">
        <v>65</v>
      </c>
      <c r="N1559" s="18" t="s">
        <v>120</v>
      </c>
      <c r="O1559" s="18" t="s">
        <v>67</v>
      </c>
      <c r="P1559" s="19">
        <v>4933.27924919</v>
      </c>
      <c r="Q1559" s="19">
        <v>761079.18393000006</v>
      </c>
      <c r="R1559" s="20">
        <v>7.8370999999999996E-2</v>
      </c>
      <c r="S1559" s="20">
        <v>7.2397530000000003</v>
      </c>
      <c r="T1559" s="20">
        <v>0.30199999999999999</v>
      </c>
      <c r="U1559" s="20">
        <v>0.30499999999999999</v>
      </c>
      <c r="V1559" s="20">
        <f t="shared" si="48"/>
        <v>0.38678765810102</v>
      </c>
      <c r="W1559" s="20">
        <f t="shared" si="49"/>
        <v>35.577084152001156</v>
      </c>
    </row>
    <row r="1560" spans="1:23" x14ac:dyDescent="0.25">
      <c r="A1560" s="18">
        <v>15563</v>
      </c>
      <c r="B1560" s="18">
        <v>15495</v>
      </c>
      <c r="C1560" s="18">
        <v>3210</v>
      </c>
      <c r="D1560" s="18">
        <v>3210</v>
      </c>
      <c r="E1560" s="18" t="s">
        <v>116</v>
      </c>
      <c r="F1560" s="18" t="s">
        <v>117</v>
      </c>
      <c r="G1560" s="19">
        <v>201.15408244299999</v>
      </c>
      <c r="H1560" s="19">
        <v>81.404200000000003</v>
      </c>
      <c r="I1560" s="18" t="s">
        <v>79</v>
      </c>
      <c r="J1560" s="18" t="s">
        <v>80</v>
      </c>
      <c r="K1560" s="18">
        <v>5</v>
      </c>
      <c r="L1560" s="18">
        <v>30</v>
      </c>
      <c r="M1560" s="18" t="s">
        <v>65</v>
      </c>
      <c r="N1560" s="18" t="s">
        <v>120</v>
      </c>
      <c r="O1560" s="18" t="s">
        <v>67</v>
      </c>
      <c r="P1560" s="19">
        <v>28793.472438000001</v>
      </c>
      <c r="Q1560" s="19">
        <v>8762236.7826899998</v>
      </c>
      <c r="R1560" s="20">
        <v>7.8370999999999996E-2</v>
      </c>
      <c r="S1560" s="20">
        <v>7.2397530000000003</v>
      </c>
      <c r="T1560" s="20">
        <v>0.30199999999999999</v>
      </c>
      <c r="U1560" s="20">
        <v>0.30499999999999999</v>
      </c>
      <c r="V1560" s="20">
        <f t="shared" si="48"/>
        <v>4.4530505336235997</v>
      </c>
      <c r="W1560" s="20">
        <f t="shared" si="49"/>
        <v>409.59567930800711</v>
      </c>
    </row>
    <row r="1561" spans="1:23" x14ac:dyDescent="0.25">
      <c r="A1561" s="18">
        <v>15564</v>
      </c>
      <c r="B1561" s="18">
        <v>15496</v>
      </c>
      <c r="C1561" s="18">
        <v>3210</v>
      </c>
      <c r="D1561" s="18">
        <v>3210</v>
      </c>
      <c r="E1561" s="18" t="s">
        <v>116</v>
      </c>
      <c r="F1561" s="18" t="s">
        <v>117</v>
      </c>
      <c r="G1561" s="19">
        <v>39.354862650999998</v>
      </c>
      <c r="H1561" s="19">
        <v>15.926299999999999</v>
      </c>
      <c r="I1561" s="18" t="s">
        <v>79</v>
      </c>
      <c r="J1561" s="18" t="s">
        <v>80</v>
      </c>
      <c r="K1561" s="18">
        <v>5</v>
      </c>
      <c r="L1561" s="18">
        <v>30</v>
      </c>
      <c r="M1561" s="18" t="s">
        <v>65</v>
      </c>
      <c r="N1561" s="18" t="s">
        <v>120</v>
      </c>
      <c r="O1561" s="18" t="s">
        <v>67</v>
      </c>
      <c r="P1561" s="19">
        <v>10370.823510800001</v>
      </c>
      <c r="Q1561" s="19">
        <v>1714290.9598900001</v>
      </c>
      <c r="R1561" s="20">
        <v>7.8370999999999996E-2</v>
      </c>
      <c r="S1561" s="20">
        <v>7.2397530000000003</v>
      </c>
      <c r="T1561" s="20">
        <v>0.30199999999999999</v>
      </c>
      <c r="U1561" s="20">
        <v>0.30499999999999999</v>
      </c>
      <c r="V1561" s="20">
        <f t="shared" si="48"/>
        <v>0.87121571999539982</v>
      </c>
      <c r="W1561" s="20">
        <f t="shared" si="49"/>
        <v>80.13522235171051</v>
      </c>
    </row>
    <row r="1562" spans="1:23" x14ac:dyDescent="0.25">
      <c r="A1562" s="18">
        <v>15565</v>
      </c>
      <c r="B1562" s="18">
        <v>15497</v>
      </c>
      <c r="C1562" s="18">
        <v>3210</v>
      </c>
      <c r="D1562" s="18">
        <v>3210</v>
      </c>
      <c r="E1562" s="18" t="s">
        <v>116</v>
      </c>
      <c r="F1562" s="18" t="s">
        <v>117</v>
      </c>
      <c r="G1562" s="19">
        <v>5.25684776732</v>
      </c>
      <c r="H1562" s="19">
        <v>2.12737</v>
      </c>
      <c r="I1562" s="18" t="s">
        <v>79</v>
      </c>
      <c r="J1562" s="18" t="s">
        <v>80</v>
      </c>
      <c r="K1562" s="18">
        <v>5</v>
      </c>
      <c r="L1562" s="18">
        <v>30</v>
      </c>
      <c r="M1562" s="18" t="s">
        <v>65</v>
      </c>
      <c r="N1562" s="18" t="s">
        <v>120</v>
      </c>
      <c r="O1562" s="18" t="s">
        <v>67</v>
      </c>
      <c r="P1562" s="19">
        <v>2864.7544097</v>
      </c>
      <c r="Q1562" s="19">
        <v>228987.372794</v>
      </c>
      <c r="R1562" s="20">
        <v>7.8370999999999996E-2</v>
      </c>
      <c r="S1562" s="20">
        <v>7.2397530000000003</v>
      </c>
      <c r="T1562" s="20">
        <v>0.30199999999999999</v>
      </c>
      <c r="U1562" s="20">
        <v>0.30499999999999999</v>
      </c>
      <c r="V1562" s="20">
        <f t="shared" si="48"/>
        <v>0.11637343176046</v>
      </c>
      <c r="W1562" s="20">
        <f t="shared" si="49"/>
        <v>10.704135171028952</v>
      </c>
    </row>
    <row r="1563" spans="1:23" x14ac:dyDescent="0.25">
      <c r="A1563" s="18">
        <v>15566</v>
      </c>
      <c r="B1563" s="18">
        <v>15498</v>
      </c>
      <c r="C1563" s="18">
        <v>3210</v>
      </c>
      <c r="D1563" s="18">
        <v>3210</v>
      </c>
      <c r="E1563" s="18" t="s">
        <v>116</v>
      </c>
      <c r="F1563" s="18" t="s">
        <v>117</v>
      </c>
      <c r="G1563" s="19">
        <v>439.85548061600002</v>
      </c>
      <c r="H1563" s="19">
        <v>178.00299999999999</v>
      </c>
      <c r="I1563" s="18" t="s">
        <v>79</v>
      </c>
      <c r="J1563" s="18" t="s">
        <v>80</v>
      </c>
      <c r="K1563" s="18">
        <v>5</v>
      </c>
      <c r="L1563" s="18">
        <v>30</v>
      </c>
      <c r="M1563" s="18" t="s">
        <v>65</v>
      </c>
      <c r="N1563" s="18" t="s">
        <v>120</v>
      </c>
      <c r="O1563" s="18" t="s">
        <v>67</v>
      </c>
      <c r="P1563" s="19">
        <v>59013.704586400003</v>
      </c>
      <c r="Q1563" s="19">
        <v>19160028.0953</v>
      </c>
      <c r="R1563" s="20">
        <v>7.8370999999999996E-2</v>
      </c>
      <c r="S1563" s="20">
        <v>7.2397530000000003</v>
      </c>
      <c r="T1563" s="20">
        <v>0.30199999999999999</v>
      </c>
      <c r="U1563" s="20">
        <v>0.30499999999999999</v>
      </c>
      <c r="V1563" s="20">
        <f t="shared" si="48"/>
        <v>9.7372906328739983</v>
      </c>
      <c r="W1563" s="20">
        <f t="shared" si="49"/>
        <v>895.64493851500504</v>
      </c>
    </row>
    <row r="1564" spans="1:23" x14ac:dyDescent="0.25">
      <c r="A1564" s="18">
        <v>15567</v>
      </c>
      <c r="B1564" s="18">
        <v>15499</v>
      </c>
      <c r="C1564" s="18">
        <v>3210</v>
      </c>
      <c r="D1564" s="18">
        <v>3210</v>
      </c>
      <c r="E1564" s="18" t="s">
        <v>116</v>
      </c>
      <c r="F1564" s="18" t="s">
        <v>117</v>
      </c>
      <c r="G1564" s="19">
        <v>70.042519431000002</v>
      </c>
      <c r="H1564" s="19">
        <v>28.345199999999998</v>
      </c>
      <c r="I1564" s="18" t="s">
        <v>79</v>
      </c>
      <c r="J1564" s="18" t="s">
        <v>80</v>
      </c>
      <c r="K1564" s="18">
        <v>5</v>
      </c>
      <c r="L1564" s="18">
        <v>30</v>
      </c>
      <c r="M1564" s="18" t="s">
        <v>65</v>
      </c>
      <c r="N1564" s="18" t="s">
        <v>120</v>
      </c>
      <c r="O1564" s="18" t="s">
        <v>67</v>
      </c>
      <c r="P1564" s="19">
        <v>19432.805378199999</v>
      </c>
      <c r="Q1564" s="19">
        <v>3051039.94221</v>
      </c>
      <c r="R1564" s="20">
        <v>7.8370999999999996E-2</v>
      </c>
      <c r="S1564" s="20">
        <v>7.2397530000000003</v>
      </c>
      <c r="T1564" s="20">
        <v>0.30199999999999999</v>
      </c>
      <c r="U1564" s="20">
        <v>0.30499999999999999</v>
      </c>
      <c r="V1564" s="20">
        <f t="shared" si="48"/>
        <v>1.5505662851015998</v>
      </c>
      <c r="W1564" s="20">
        <f t="shared" si="49"/>
        <v>142.62251148124201</v>
      </c>
    </row>
    <row r="1565" spans="1:23" x14ac:dyDescent="0.25">
      <c r="A1565" s="18">
        <v>15568</v>
      </c>
      <c r="B1565" s="18">
        <v>15500</v>
      </c>
      <c r="C1565" s="18">
        <v>3210</v>
      </c>
      <c r="D1565" s="18">
        <v>3210</v>
      </c>
      <c r="E1565" s="18" t="s">
        <v>116</v>
      </c>
      <c r="F1565" s="18" t="s">
        <v>117</v>
      </c>
      <c r="G1565" s="19">
        <v>2.6882216890200001</v>
      </c>
      <c r="H1565" s="19">
        <v>1.08788</v>
      </c>
      <c r="I1565" s="18" t="s">
        <v>79</v>
      </c>
      <c r="J1565" s="18" t="s">
        <v>80</v>
      </c>
      <c r="K1565" s="18">
        <v>5</v>
      </c>
      <c r="L1565" s="18">
        <v>30</v>
      </c>
      <c r="M1565" s="18" t="s">
        <v>65</v>
      </c>
      <c r="N1565" s="18" t="s">
        <v>120</v>
      </c>
      <c r="O1565" s="18" t="s">
        <v>67</v>
      </c>
      <c r="P1565" s="19">
        <v>1697.9457943499999</v>
      </c>
      <c r="Q1565" s="19">
        <v>117098.468381</v>
      </c>
      <c r="R1565" s="20">
        <v>7.8370999999999996E-2</v>
      </c>
      <c r="S1565" s="20">
        <v>7.2397530000000003</v>
      </c>
      <c r="T1565" s="20">
        <v>0.30199999999999999</v>
      </c>
      <c r="U1565" s="20">
        <v>0.30499999999999999</v>
      </c>
      <c r="V1565" s="20">
        <f t="shared" si="48"/>
        <v>5.9510253949039991E-2</v>
      </c>
      <c r="W1565" s="20">
        <f t="shared" si="49"/>
        <v>5.4738078330798006</v>
      </c>
    </row>
    <row r="1566" spans="1:23" x14ac:dyDescent="0.25">
      <c r="A1566" s="18">
        <v>15569</v>
      </c>
      <c r="B1566" s="18">
        <v>15501</v>
      </c>
      <c r="C1566" s="18">
        <v>3210</v>
      </c>
      <c r="D1566" s="18">
        <v>3210</v>
      </c>
      <c r="E1566" s="18" t="s">
        <v>116</v>
      </c>
      <c r="F1566" s="18" t="s">
        <v>117</v>
      </c>
      <c r="G1566" s="19">
        <v>3.6026893388799999</v>
      </c>
      <c r="H1566" s="19">
        <v>1.4579599999999999</v>
      </c>
      <c r="I1566" s="18" t="s">
        <v>79</v>
      </c>
      <c r="J1566" s="18" t="s">
        <v>80</v>
      </c>
      <c r="K1566" s="18">
        <v>5</v>
      </c>
      <c r="L1566" s="18">
        <v>30</v>
      </c>
      <c r="M1566" s="18" t="s">
        <v>65</v>
      </c>
      <c r="N1566" s="18" t="s">
        <v>120</v>
      </c>
      <c r="O1566" s="18" t="s">
        <v>67</v>
      </c>
      <c r="P1566" s="19">
        <v>2847.9714409100002</v>
      </c>
      <c r="Q1566" s="19">
        <v>156932.51986999999</v>
      </c>
      <c r="R1566" s="20">
        <v>7.8370999999999996E-2</v>
      </c>
      <c r="S1566" s="20">
        <v>7.2397530000000003</v>
      </c>
      <c r="T1566" s="20">
        <v>0.30199999999999999</v>
      </c>
      <c r="U1566" s="20">
        <v>0.30499999999999999</v>
      </c>
      <c r="V1566" s="20">
        <f t="shared" si="48"/>
        <v>7.9754724645679995E-2</v>
      </c>
      <c r="W1566" s="20">
        <f t="shared" si="49"/>
        <v>7.3359128472966013</v>
      </c>
    </row>
    <row r="1567" spans="1:23" x14ac:dyDescent="0.25">
      <c r="A1567" s="18">
        <v>15570</v>
      </c>
      <c r="B1567" s="18">
        <v>15502</v>
      </c>
      <c r="C1567" s="18">
        <v>3210</v>
      </c>
      <c r="D1567" s="18">
        <v>3210</v>
      </c>
      <c r="E1567" s="18" t="s">
        <v>116</v>
      </c>
      <c r="F1567" s="18" t="s">
        <v>117</v>
      </c>
      <c r="G1567" s="19">
        <v>21.417897771700002</v>
      </c>
      <c r="H1567" s="19">
        <v>8.6675199999999997</v>
      </c>
      <c r="I1567" s="18" t="s">
        <v>79</v>
      </c>
      <c r="J1567" s="18" t="s">
        <v>80</v>
      </c>
      <c r="K1567" s="18">
        <v>5</v>
      </c>
      <c r="L1567" s="18">
        <v>30</v>
      </c>
      <c r="M1567" s="18" t="s">
        <v>65</v>
      </c>
      <c r="N1567" s="18" t="s">
        <v>120</v>
      </c>
      <c r="O1567" s="18" t="s">
        <v>67</v>
      </c>
      <c r="P1567" s="19">
        <v>7336.0334079599997</v>
      </c>
      <c r="Q1567" s="19">
        <v>932959.89509000001</v>
      </c>
      <c r="R1567" s="20">
        <v>7.8370999999999996E-2</v>
      </c>
      <c r="S1567" s="20">
        <v>7.2397530000000003</v>
      </c>
      <c r="T1567" s="20">
        <v>0.30199999999999999</v>
      </c>
      <c r="U1567" s="20">
        <v>0.30499999999999999</v>
      </c>
      <c r="V1567" s="20">
        <f t="shared" si="48"/>
        <v>0.47413898252415998</v>
      </c>
      <c r="W1567" s="20">
        <f t="shared" si="49"/>
        <v>43.611739226179203</v>
      </c>
    </row>
    <row r="1568" spans="1:23" x14ac:dyDescent="0.25">
      <c r="A1568" s="18">
        <v>15571</v>
      </c>
      <c r="B1568" s="18">
        <v>15503</v>
      </c>
      <c r="C1568" s="18">
        <v>3210</v>
      </c>
      <c r="D1568" s="18">
        <v>3210</v>
      </c>
      <c r="E1568" s="18" t="s">
        <v>116</v>
      </c>
      <c r="F1568" s="18" t="s">
        <v>117</v>
      </c>
      <c r="G1568" s="19">
        <v>1.8752215140399999</v>
      </c>
      <c r="H1568" s="19">
        <v>0.75887499999999997</v>
      </c>
      <c r="I1568" s="18" t="s">
        <v>79</v>
      </c>
      <c r="J1568" s="18" t="s">
        <v>80</v>
      </c>
      <c r="K1568" s="18">
        <v>5</v>
      </c>
      <c r="L1568" s="18">
        <v>30</v>
      </c>
      <c r="M1568" s="18" t="s">
        <v>65</v>
      </c>
      <c r="N1568" s="18" t="s">
        <v>120</v>
      </c>
      <c r="O1568" s="18" t="s">
        <v>67</v>
      </c>
      <c r="P1568" s="19">
        <v>1249.3179425000001</v>
      </c>
      <c r="Q1568" s="19">
        <v>81684.322413000002</v>
      </c>
      <c r="R1568" s="20">
        <v>7.8370999999999996E-2</v>
      </c>
      <c r="S1568" s="20">
        <v>7.2397530000000003</v>
      </c>
      <c r="T1568" s="20">
        <v>0.30199999999999999</v>
      </c>
      <c r="U1568" s="20">
        <v>0.30499999999999999</v>
      </c>
      <c r="V1568" s="20">
        <f t="shared" si="48"/>
        <v>4.1512707252249995E-2</v>
      </c>
      <c r="W1568" s="20">
        <f t="shared" si="49"/>
        <v>3.8183769527231251</v>
      </c>
    </row>
    <row r="1569" spans="1:23" x14ac:dyDescent="0.25">
      <c r="A1569" s="18">
        <v>15572</v>
      </c>
      <c r="B1569" s="18">
        <v>15504</v>
      </c>
      <c r="C1569" s="18">
        <v>3210</v>
      </c>
      <c r="D1569" s="18">
        <v>3210</v>
      </c>
      <c r="E1569" s="18" t="s">
        <v>116</v>
      </c>
      <c r="F1569" s="18" t="s">
        <v>117</v>
      </c>
      <c r="G1569" s="19">
        <v>3.7637100587600001</v>
      </c>
      <c r="H1569" s="19">
        <v>1.52312</v>
      </c>
      <c r="I1569" s="18" t="s">
        <v>79</v>
      </c>
      <c r="J1569" s="18" t="s">
        <v>80</v>
      </c>
      <c r="K1569" s="18">
        <v>5</v>
      </c>
      <c r="L1569" s="18">
        <v>30</v>
      </c>
      <c r="M1569" s="18" t="s">
        <v>65</v>
      </c>
      <c r="N1569" s="18" t="s">
        <v>120</v>
      </c>
      <c r="O1569" s="18" t="s">
        <v>67</v>
      </c>
      <c r="P1569" s="19">
        <v>1785.44569269</v>
      </c>
      <c r="Q1569" s="19">
        <v>163946.55437200001</v>
      </c>
      <c r="R1569" s="20">
        <v>7.8370999999999996E-2</v>
      </c>
      <c r="S1569" s="20">
        <v>7.2397530000000003</v>
      </c>
      <c r="T1569" s="20">
        <v>0.30199999999999999</v>
      </c>
      <c r="U1569" s="20">
        <v>0.30499999999999999</v>
      </c>
      <c r="V1569" s="20">
        <f t="shared" si="48"/>
        <v>8.3319169388959988E-2</v>
      </c>
      <c r="W1569" s="20">
        <f t="shared" si="49"/>
        <v>7.663773749605201</v>
      </c>
    </row>
    <row r="1570" spans="1:23" x14ac:dyDescent="0.25">
      <c r="A1570" s="18">
        <v>15573</v>
      </c>
      <c r="B1570" s="18">
        <v>15505</v>
      </c>
      <c r="C1570" s="18">
        <v>3210</v>
      </c>
      <c r="D1570" s="18">
        <v>3210</v>
      </c>
      <c r="E1570" s="18" t="s">
        <v>116</v>
      </c>
      <c r="F1570" s="18" t="s">
        <v>117</v>
      </c>
      <c r="G1570" s="19">
        <v>0.12045946016</v>
      </c>
      <c r="H1570" s="19">
        <v>4.8748199999999998E-2</v>
      </c>
      <c r="I1570" s="18" t="s">
        <v>79</v>
      </c>
      <c r="J1570" s="18" t="s">
        <v>80</v>
      </c>
      <c r="K1570" s="18">
        <v>5</v>
      </c>
      <c r="L1570" s="18">
        <v>30</v>
      </c>
      <c r="M1570" s="18" t="s">
        <v>65</v>
      </c>
      <c r="N1570" s="18" t="s">
        <v>120</v>
      </c>
      <c r="O1570" s="18" t="s">
        <v>67</v>
      </c>
      <c r="P1570" s="19">
        <v>589.24408321600004</v>
      </c>
      <c r="Q1570" s="19">
        <v>5247.1930958299999</v>
      </c>
      <c r="R1570" s="20">
        <v>7.8370999999999996E-2</v>
      </c>
      <c r="S1570" s="20">
        <v>7.2397530000000003</v>
      </c>
      <c r="T1570" s="20">
        <v>0.30199999999999999</v>
      </c>
      <c r="U1570" s="20">
        <v>0.30499999999999999</v>
      </c>
      <c r="V1570" s="20">
        <f t="shared" si="48"/>
        <v>2.6666707371755995E-3</v>
      </c>
      <c r="W1570" s="20">
        <f t="shared" si="49"/>
        <v>0.24528282440024701</v>
      </c>
    </row>
    <row r="1571" spans="1:23" x14ac:dyDescent="0.25">
      <c r="A1571" s="18">
        <v>15574</v>
      </c>
      <c r="B1571" s="18">
        <v>15506</v>
      </c>
      <c r="C1571" s="18">
        <v>3210</v>
      </c>
      <c r="D1571" s="18">
        <v>3210</v>
      </c>
      <c r="E1571" s="18" t="s">
        <v>116</v>
      </c>
      <c r="F1571" s="18" t="s">
        <v>117</v>
      </c>
      <c r="G1571" s="19">
        <v>96.123597600400004</v>
      </c>
      <c r="H1571" s="19">
        <v>38.899799999999999</v>
      </c>
      <c r="I1571" s="18" t="s">
        <v>79</v>
      </c>
      <c r="J1571" s="18" t="s">
        <v>80</v>
      </c>
      <c r="K1571" s="18">
        <v>5</v>
      </c>
      <c r="L1571" s="18">
        <v>30</v>
      </c>
      <c r="M1571" s="18" t="s">
        <v>65</v>
      </c>
      <c r="N1571" s="18" t="s">
        <v>120</v>
      </c>
      <c r="O1571" s="18" t="s">
        <v>67</v>
      </c>
      <c r="P1571" s="19">
        <v>15719.5057277</v>
      </c>
      <c r="Q1571" s="19">
        <v>4187127.16292</v>
      </c>
      <c r="R1571" s="20">
        <v>7.8370999999999996E-2</v>
      </c>
      <c r="S1571" s="20">
        <v>7.2397530000000003</v>
      </c>
      <c r="T1571" s="20">
        <v>0.30199999999999999</v>
      </c>
      <c r="U1571" s="20">
        <v>0.30499999999999999</v>
      </c>
      <c r="V1571" s="20">
        <f t="shared" si="48"/>
        <v>2.1279341256083995</v>
      </c>
      <c r="W1571" s="20">
        <f t="shared" si="49"/>
        <v>195.72933590583304</v>
      </c>
    </row>
    <row r="1572" spans="1:23" x14ac:dyDescent="0.25">
      <c r="A1572" s="18">
        <v>15575</v>
      </c>
      <c r="B1572" s="18">
        <v>15507</v>
      </c>
      <c r="C1572" s="18">
        <v>3210</v>
      </c>
      <c r="D1572" s="18">
        <v>3210</v>
      </c>
      <c r="E1572" s="18" t="s">
        <v>116</v>
      </c>
      <c r="F1572" s="18" t="s">
        <v>117</v>
      </c>
      <c r="G1572" s="19">
        <v>34.041218828799998</v>
      </c>
      <c r="H1572" s="19">
        <v>13.776</v>
      </c>
      <c r="I1572" s="18" t="s">
        <v>79</v>
      </c>
      <c r="J1572" s="18" t="s">
        <v>80</v>
      </c>
      <c r="K1572" s="18">
        <v>5</v>
      </c>
      <c r="L1572" s="18">
        <v>30</v>
      </c>
      <c r="M1572" s="18" t="s">
        <v>65</v>
      </c>
      <c r="N1572" s="18" t="s">
        <v>120</v>
      </c>
      <c r="O1572" s="18" t="s">
        <v>67</v>
      </c>
      <c r="P1572" s="19">
        <v>6991.1095691</v>
      </c>
      <c r="Q1572" s="19">
        <v>1482829.56085</v>
      </c>
      <c r="R1572" s="20">
        <v>7.8370999999999996E-2</v>
      </c>
      <c r="S1572" s="20">
        <v>7.2397530000000003</v>
      </c>
      <c r="T1572" s="20">
        <v>0.30199999999999999</v>
      </c>
      <c r="U1572" s="20">
        <v>0.30499999999999999</v>
      </c>
      <c r="V1572" s="20">
        <f t="shared" si="48"/>
        <v>0.75358794940799989</v>
      </c>
      <c r="W1572" s="20">
        <f t="shared" si="49"/>
        <v>69.315711942960007</v>
      </c>
    </row>
    <row r="1573" spans="1:23" x14ac:dyDescent="0.25">
      <c r="A1573" s="18">
        <v>15576</v>
      </c>
      <c r="B1573" s="18">
        <v>15508</v>
      </c>
      <c r="C1573" s="18">
        <v>3210</v>
      </c>
      <c r="D1573" s="18">
        <v>3210</v>
      </c>
      <c r="E1573" s="18" t="s">
        <v>116</v>
      </c>
      <c r="F1573" s="18" t="s">
        <v>117</v>
      </c>
      <c r="G1573" s="19">
        <v>5.2708702221000001</v>
      </c>
      <c r="H1573" s="19">
        <v>2.1330499999999999</v>
      </c>
      <c r="I1573" s="18" t="s">
        <v>79</v>
      </c>
      <c r="J1573" s="18" t="s">
        <v>80</v>
      </c>
      <c r="K1573" s="18">
        <v>5</v>
      </c>
      <c r="L1573" s="18">
        <v>30</v>
      </c>
      <c r="M1573" s="18" t="s">
        <v>65</v>
      </c>
      <c r="N1573" s="18" t="s">
        <v>120</v>
      </c>
      <c r="O1573" s="18" t="s">
        <v>67</v>
      </c>
      <c r="P1573" s="19">
        <v>5124.7549550900003</v>
      </c>
      <c r="Q1573" s="19">
        <v>229598.18848099999</v>
      </c>
      <c r="R1573" s="20">
        <v>7.8370999999999996E-2</v>
      </c>
      <c r="S1573" s="20">
        <v>7.2397530000000003</v>
      </c>
      <c r="T1573" s="20">
        <v>0.30199999999999999</v>
      </c>
      <c r="U1573" s="20">
        <v>0.30499999999999999</v>
      </c>
      <c r="V1573" s="20">
        <f t="shared" si="48"/>
        <v>0.11668414456189997</v>
      </c>
      <c r="W1573" s="20">
        <f t="shared" si="49"/>
        <v>10.732714819971751</v>
      </c>
    </row>
    <row r="1574" spans="1:23" x14ac:dyDescent="0.25">
      <c r="A1574" s="18">
        <v>15577</v>
      </c>
      <c r="B1574" s="18">
        <v>15509</v>
      </c>
      <c r="C1574" s="18">
        <v>3210</v>
      </c>
      <c r="D1574" s="18">
        <v>3210</v>
      </c>
      <c r="E1574" s="18" t="s">
        <v>116</v>
      </c>
      <c r="F1574" s="18" t="s">
        <v>117</v>
      </c>
      <c r="G1574" s="19">
        <v>25.3712229476</v>
      </c>
      <c r="H1574" s="19">
        <v>10.2674</v>
      </c>
      <c r="I1574" s="18" t="s">
        <v>79</v>
      </c>
      <c r="J1574" s="18" t="s">
        <v>80</v>
      </c>
      <c r="K1574" s="18">
        <v>5</v>
      </c>
      <c r="L1574" s="18">
        <v>30</v>
      </c>
      <c r="M1574" s="18" t="s">
        <v>65</v>
      </c>
      <c r="N1574" s="18" t="s">
        <v>120</v>
      </c>
      <c r="O1574" s="18" t="s">
        <v>67</v>
      </c>
      <c r="P1574" s="19">
        <v>4127.2959563100003</v>
      </c>
      <c r="Q1574" s="19">
        <v>1105166.0509200001</v>
      </c>
      <c r="R1574" s="20">
        <v>7.8370999999999996E-2</v>
      </c>
      <c r="S1574" s="20">
        <v>7.2397530000000003</v>
      </c>
      <c r="T1574" s="20">
        <v>0.30199999999999999</v>
      </c>
      <c r="U1574" s="20">
        <v>0.30499999999999999</v>
      </c>
      <c r="V1574" s="20">
        <f t="shared" si="48"/>
        <v>0.56165715096919999</v>
      </c>
      <c r="W1574" s="20">
        <f t="shared" si="49"/>
        <v>51.661740766779012</v>
      </c>
    </row>
    <row r="1575" spans="1:23" x14ac:dyDescent="0.25">
      <c r="A1575" s="18">
        <v>15578</v>
      </c>
      <c r="B1575" s="18">
        <v>15510</v>
      </c>
      <c r="C1575" s="18">
        <v>3210</v>
      </c>
      <c r="D1575" s="18">
        <v>3210</v>
      </c>
      <c r="E1575" s="18" t="s">
        <v>116</v>
      </c>
      <c r="F1575" s="18" t="s">
        <v>117</v>
      </c>
      <c r="G1575" s="19">
        <v>17.2279787969</v>
      </c>
      <c r="H1575" s="19">
        <v>6.9719199999999999</v>
      </c>
      <c r="I1575" s="18" t="s">
        <v>79</v>
      </c>
      <c r="J1575" s="18" t="s">
        <v>80</v>
      </c>
      <c r="K1575" s="18">
        <v>5</v>
      </c>
      <c r="L1575" s="18">
        <v>30</v>
      </c>
      <c r="M1575" s="18" t="s">
        <v>65</v>
      </c>
      <c r="N1575" s="18" t="s">
        <v>120</v>
      </c>
      <c r="O1575" s="18" t="s">
        <v>67</v>
      </c>
      <c r="P1575" s="19">
        <v>4590.2570654000001</v>
      </c>
      <c r="Q1575" s="19">
        <v>750447.75459200004</v>
      </c>
      <c r="R1575" s="20">
        <v>7.8370999999999996E-2</v>
      </c>
      <c r="S1575" s="20">
        <v>7.2397530000000003</v>
      </c>
      <c r="T1575" s="20">
        <v>0.30199999999999999</v>
      </c>
      <c r="U1575" s="20">
        <v>0.30499999999999999</v>
      </c>
      <c r="V1575" s="20">
        <f t="shared" si="48"/>
        <v>0.38138464693935997</v>
      </c>
      <c r="W1575" s="20">
        <f t="shared" si="49"/>
        <v>35.080110221353209</v>
      </c>
    </row>
    <row r="1576" spans="1:23" x14ac:dyDescent="0.25">
      <c r="A1576" s="18">
        <v>15579</v>
      </c>
      <c r="B1576" s="18">
        <v>15511</v>
      </c>
      <c r="C1576" s="18">
        <v>3210</v>
      </c>
      <c r="D1576" s="18">
        <v>3210</v>
      </c>
      <c r="E1576" s="18" t="s">
        <v>116</v>
      </c>
      <c r="F1576" s="18" t="s">
        <v>117</v>
      </c>
      <c r="G1576" s="19">
        <v>7.1938975760800004</v>
      </c>
      <c r="H1576" s="19">
        <v>2.91127</v>
      </c>
      <c r="I1576" s="18" t="s">
        <v>79</v>
      </c>
      <c r="J1576" s="18" t="s">
        <v>80</v>
      </c>
      <c r="K1576" s="18">
        <v>5</v>
      </c>
      <c r="L1576" s="18">
        <v>30</v>
      </c>
      <c r="M1576" s="18" t="s">
        <v>65</v>
      </c>
      <c r="N1576" s="18" t="s">
        <v>120</v>
      </c>
      <c r="O1576" s="18" t="s">
        <v>67</v>
      </c>
      <c r="P1576" s="19">
        <v>2469.3934479499999</v>
      </c>
      <c r="Q1576" s="19">
        <v>313364.92494900001</v>
      </c>
      <c r="R1576" s="20">
        <v>7.8370999999999996E-2</v>
      </c>
      <c r="S1576" s="20">
        <v>7.2397530000000003</v>
      </c>
      <c r="T1576" s="20">
        <v>0.30199999999999999</v>
      </c>
      <c r="U1576" s="20">
        <v>0.30499999999999999</v>
      </c>
      <c r="V1576" s="20">
        <f t="shared" si="48"/>
        <v>0.15925508053665999</v>
      </c>
      <c r="W1576" s="20">
        <f t="shared" si="49"/>
        <v>14.648428622835453</v>
      </c>
    </row>
    <row r="1577" spans="1:23" x14ac:dyDescent="0.25">
      <c r="A1577" s="18">
        <v>15580</v>
      </c>
      <c r="B1577" s="18">
        <v>15512</v>
      </c>
      <c r="C1577" s="18">
        <v>3210</v>
      </c>
      <c r="D1577" s="18">
        <v>3210</v>
      </c>
      <c r="E1577" s="18" t="s">
        <v>116</v>
      </c>
      <c r="F1577" s="18" t="s">
        <v>117</v>
      </c>
      <c r="G1577" s="19">
        <v>334.99653396600002</v>
      </c>
      <c r="H1577" s="19">
        <v>135.56800000000001</v>
      </c>
      <c r="I1577" s="18" t="s">
        <v>79</v>
      </c>
      <c r="J1577" s="18" t="s">
        <v>80</v>
      </c>
      <c r="K1577" s="18">
        <v>5</v>
      </c>
      <c r="L1577" s="18">
        <v>30</v>
      </c>
      <c r="M1577" s="18" t="s">
        <v>65</v>
      </c>
      <c r="N1577" s="18" t="s">
        <v>120</v>
      </c>
      <c r="O1577" s="18" t="s">
        <v>67</v>
      </c>
      <c r="P1577" s="19">
        <v>45865.811034899998</v>
      </c>
      <c r="Q1577" s="19">
        <v>14592390.649800001</v>
      </c>
      <c r="R1577" s="20">
        <v>7.8370999999999996E-2</v>
      </c>
      <c r="S1577" s="20">
        <v>7.2397530000000003</v>
      </c>
      <c r="T1577" s="20">
        <v>0.30199999999999999</v>
      </c>
      <c r="U1577" s="20">
        <v>0.30499999999999999</v>
      </c>
      <c r="V1577" s="20">
        <f t="shared" si="48"/>
        <v>7.4159706101439991</v>
      </c>
      <c r="W1577" s="20">
        <f t="shared" si="49"/>
        <v>682.12779011928023</v>
      </c>
    </row>
    <row r="1578" spans="1:23" x14ac:dyDescent="0.25">
      <c r="A1578" s="18">
        <v>15581</v>
      </c>
      <c r="B1578" s="18">
        <v>15513</v>
      </c>
      <c r="C1578" s="18">
        <v>3210</v>
      </c>
      <c r="D1578" s="18">
        <v>3210</v>
      </c>
      <c r="E1578" s="18" t="s">
        <v>116</v>
      </c>
      <c r="F1578" s="18" t="s">
        <v>117</v>
      </c>
      <c r="G1578" s="19">
        <v>184.790615331</v>
      </c>
      <c r="H1578" s="19">
        <v>74.7821</v>
      </c>
      <c r="I1578" s="18" t="s">
        <v>79</v>
      </c>
      <c r="J1578" s="18" t="s">
        <v>80</v>
      </c>
      <c r="K1578" s="18">
        <v>5</v>
      </c>
      <c r="L1578" s="18">
        <v>30</v>
      </c>
      <c r="M1578" s="18" t="s">
        <v>65</v>
      </c>
      <c r="N1578" s="18" t="s">
        <v>120</v>
      </c>
      <c r="O1578" s="18" t="s">
        <v>67</v>
      </c>
      <c r="P1578" s="19">
        <v>18238.931966100001</v>
      </c>
      <c r="Q1578" s="19">
        <v>8049447.0059399996</v>
      </c>
      <c r="R1578" s="20">
        <v>7.8370999999999996E-2</v>
      </c>
      <c r="S1578" s="20">
        <v>7.2397530000000003</v>
      </c>
      <c r="T1578" s="20">
        <v>0.30199999999999999</v>
      </c>
      <c r="U1578" s="20">
        <v>0.30499999999999999</v>
      </c>
      <c r="V1578" s="20">
        <f t="shared" si="48"/>
        <v>4.0908020754517995</v>
      </c>
      <c r="W1578" s="20">
        <f t="shared" si="49"/>
        <v>376.27573331080356</v>
      </c>
    </row>
    <row r="1579" spans="1:23" x14ac:dyDescent="0.25">
      <c r="A1579" s="18">
        <v>15582</v>
      </c>
      <c r="B1579" s="18">
        <v>15514</v>
      </c>
      <c r="C1579" s="18">
        <v>3210</v>
      </c>
      <c r="D1579" s="18">
        <v>3210</v>
      </c>
      <c r="E1579" s="18" t="s">
        <v>116</v>
      </c>
      <c r="F1579" s="18" t="s">
        <v>117</v>
      </c>
      <c r="G1579" s="19">
        <v>30.4368858331</v>
      </c>
      <c r="H1579" s="19">
        <v>12.317399999999999</v>
      </c>
      <c r="I1579" s="18" t="s">
        <v>79</v>
      </c>
      <c r="J1579" s="18" t="s">
        <v>80</v>
      </c>
      <c r="K1579" s="18">
        <v>5</v>
      </c>
      <c r="L1579" s="18">
        <v>30</v>
      </c>
      <c r="M1579" s="18" t="s">
        <v>65</v>
      </c>
      <c r="N1579" s="18" t="s">
        <v>120</v>
      </c>
      <c r="O1579" s="18" t="s">
        <v>67</v>
      </c>
      <c r="P1579" s="19">
        <v>9521.2233380899997</v>
      </c>
      <c r="Q1579" s="19">
        <v>1325825.4435699999</v>
      </c>
      <c r="R1579" s="20">
        <v>7.8370999999999996E-2</v>
      </c>
      <c r="S1579" s="20">
        <v>7.2397530000000003</v>
      </c>
      <c r="T1579" s="20">
        <v>0.30199999999999999</v>
      </c>
      <c r="U1579" s="20">
        <v>0.30499999999999999</v>
      </c>
      <c r="V1579" s="20">
        <f t="shared" si="48"/>
        <v>0.67379821486919989</v>
      </c>
      <c r="W1579" s="20">
        <f t="shared" si="49"/>
        <v>61.976578853529006</v>
      </c>
    </row>
    <row r="1580" spans="1:23" x14ac:dyDescent="0.25">
      <c r="A1580" s="18">
        <v>15583</v>
      </c>
      <c r="B1580" s="18">
        <v>15515</v>
      </c>
      <c r="C1580" s="18">
        <v>3210</v>
      </c>
      <c r="D1580" s="18">
        <v>3210</v>
      </c>
      <c r="E1580" s="18" t="s">
        <v>116</v>
      </c>
      <c r="F1580" s="18" t="s">
        <v>117</v>
      </c>
      <c r="G1580" s="19">
        <v>41.521939744999997</v>
      </c>
      <c r="H1580" s="19">
        <v>16.8033</v>
      </c>
      <c r="I1580" s="18" t="s">
        <v>79</v>
      </c>
      <c r="J1580" s="18" t="s">
        <v>80</v>
      </c>
      <c r="K1580" s="18">
        <v>5</v>
      </c>
      <c r="L1580" s="18">
        <v>30</v>
      </c>
      <c r="M1580" s="18" t="s">
        <v>65</v>
      </c>
      <c r="N1580" s="18" t="s">
        <v>120</v>
      </c>
      <c r="O1580" s="18" t="s">
        <v>67</v>
      </c>
      <c r="P1580" s="19">
        <v>9683.2880742599991</v>
      </c>
      <c r="Q1580" s="19">
        <v>1808688.46052</v>
      </c>
      <c r="R1580" s="20">
        <v>7.8370999999999996E-2</v>
      </c>
      <c r="S1580" s="20">
        <v>7.2397530000000003</v>
      </c>
      <c r="T1580" s="20">
        <v>0.30199999999999999</v>
      </c>
      <c r="U1580" s="20">
        <v>0.30499999999999999</v>
      </c>
      <c r="V1580" s="20">
        <f t="shared" si="48"/>
        <v>0.91919021416139979</v>
      </c>
      <c r="W1580" s="20">
        <f t="shared" si="49"/>
        <v>84.54796040150552</v>
      </c>
    </row>
    <row r="1581" spans="1:23" x14ac:dyDescent="0.25">
      <c r="A1581" s="18">
        <v>15584</v>
      </c>
      <c r="B1581" s="18">
        <v>15516</v>
      </c>
      <c r="C1581" s="18">
        <v>3210</v>
      </c>
      <c r="D1581" s="18">
        <v>3210</v>
      </c>
      <c r="E1581" s="18" t="s">
        <v>116</v>
      </c>
      <c r="F1581" s="18" t="s">
        <v>117</v>
      </c>
      <c r="G1581" s="19">
        <v>21.913906263400001</v>
      </c>
      <c r="H1581" s="19">
        <v>8.8682400000000001</v>
      </c>
      <c r="I1581" s="18" t="s">
        <v>79</v>
      </c>
      <c r="J1581" s="18" t="s">
        <v>80</v>
      </c>
      <c r="K1581" s="18">
        <v>5</v>
      </c>
      <c r="L1581" s="18">
        <v>30</v>
      </c>
      <c r="M1581" s="18" t="s">
        <v>65</v>
      </c>
      <c r="N1581" s="18" t="s">
        <v>120</v>
      </c>
      <c r="O1581" s="18" t="s">
        <v>67</v>
      </c>
      <c r="P1581" s="19">
        <v>4851.5874542700003</v>
      </c>
      <c r="Q1581" s="19">
        <v>954565.93855800002</v>
      </c>
      <c r="R1581" s="20">
        <v>7.8370999999999996E-2</v>
      </c>
      <c r="S1581" s="20">
        <v>7.2397530000000003</v>
      </c>
      <c r="T1581" s="20">
        <v>0.30199999999999999</v>
      </c>
      <c r="U1581" s="20">
        <v>0.30499999999999999</v>
      </c>
      <c r="V1581" s="20">
        <f t="shared" si="48"/>
        <v>0.48511896025391993</v>
      </c>
      <c r="W1581" s="20">
        <f t="shared" si="49"/>
        <v>44.62168766558041</v>
      </c>
    </row>
    <row r="1582" spans="1:23" x14ac:dyDescent="0.25">
      <c r="A1582" s="18">
        <v>15585</v>
      </c>
      <c r="B1582" s="18">
        <v>15517</v>
      </c>
      <c r="C1582" s="18">
        <v>3210</v>
      </c>
      <c r="D1582" s="18">
        <v>3210</v>
      </c>
      <c r="E1582" s="18" t="s">
        <v>116</v>
      </c>
      <c r="F1582" s="18" t="s">
        <v>117</v>
      </c>
      <c r="G1582" s="19">
        <v>12.0942681777</v>
      </c>
      <c r="H1582" s="19">
        <v>4.89438</v>
      </c>
      <c r="I1582" s="18" t="s">
        <v>79</v>
      </c>
      <c r="J1582" s="18" t="s">
        <v>80</v>
      </c>
      <c r="K1582" s="18">
        <v>5</v>
      </c>
      <c r="L1582" s="18">
        <v>30</v>
      </c>
      <c r="M1582" s="18" t="s">
        <v>65</v>
      </c>
      <c r="N1582" s="18" t="s">
        <v>120</v>
      </c>
      <c r="O1582" s="18" t="s">
        <v>67</v>
      </c>
      <c r="P1582" s="19">
        <v>2978.18739486</v>
      </c>
      <c r="Q1582" s="19">
        <v>526824.21451800002</v>
      </c>
      <c r="R1582" s="20">
        <v>7.8370999999999996E-2</v>
      </c>
      <c r="S1582" s="20">
        <v>7.2397530000000003</v>
      </c>
      <c r="T1582" s="20">
        <v>0.30199999999999999</v>
      </c>
      <c r="U1582" s="20">
        <v>0.30499999999999999</v>
      </c>
      <c r="V1582" s="20">
        <f t="shared" si="48"/>
        <v>0.26773706357603994</v>
      </c>
      <c r="W1582" s="20">
        <f t="shared" si="49"/>
        <v>24.626701090257306</v>
      </c>
    </row>
    <row r="1583" spans="1:23" x14ac:dyDescent="0.25">
      <c r="A1583" s="18">
        <v>15586</v>
      </c>
      <c r="B1583" s="18">
        <v>15518</v>
      </c>
      <c r="C1583" s="18">
        <v>3210</v>
      </c>
      <c r="D1583" s="18">
        <v>3210</v>
      </c>
      <c r="E1583" s="18" t="s">
        <v>116</v>
      </c>
      <c r="F1583" s="18" t="s">
        <v>117</v>
      </c>
      <c r="G1583" s="19">
        <v>9.1690057256900008</v>
      </c>
      <c r="H1583" s="19">
        <v>3.7105600000000001</v>
      </c>
      <c r="I1583" s="18" t="s">
        <v>79</v>
      </c>
      <c r="J1583" s="18" t="s">
        <v>80</v>
      </c>
      <c r="K1583" s="18">
        <v>5</v>
      </c>
      <c r="L1583" s="18">
        <v>30</v>
      </c>
      <c r="M1583" s="18" t="s">
        <v>65</v>
      </c>
      <c r="N1583" s="18" t="s">
        <v>120</v>
      </c>
      <c r="O1583" s="18" t="s">
        <v>67</v>
      </c>
      <c r="P1583" s="19">
        <v>3268.5919237100002</v>
      </c>
      <c r="Q1583" s="19">
        <v>399400.29180399998</v>
      </c>
      <c r="R1583" s="20">
        <v>7.8370999999999996E-2</v>
      </c>
      <c r="S1583" s="20">
        <v>7.2397530000000003</v>
      </c>
      <c r="T1583" s="20">
        <v>0.30199999999999999</v>
      </c>
      <c r="U1583" s="20">
        <v>0.30499999999999999</v>
      </c>
      <c r="V1583" s="20">
        <f t="shared" si="48"/>
        <v>0.20297860783647997</v>
      </c>
      <c r="W1583" s="20">
        <f t="shared" si="49"/>
        <v>18.670158834717601</v>
      </c>
    </row>
    <row r="1584" spans="1:23" x14ac:dyDescent="0.25">
      <c r="A1584" s="18">
        <v>15587</v>
      </c>
      <c r="B1584" s="18">
        <v>15519</v>
      </c>
      <c r="C1584" s="18">
        <v>3210</v>
      </c>
      <c r="D1584" s="18">
        <v>3210</v>
      </c>
      <c r="E1584" s="18" t="s">
        <v>116</v>
      </c>
      <c r="F1584" s="18" t="s">
        <v>117</v>
      </c>
      <c r="G1584" s="19">
        <v>0.11638008534700001</v>
      </c>
      <c r="H1584" s="19">
        <v>4.7097399999999998E-2</v>
      </c>
      <c r="I1584" s="18" t="s">
        <v>79</v>
      </c>
      <c r="J1584" s="18" t="s">
        <v>80</v>
      </c>
      <c r="K1584" s="18">
        <v>5</v>
      </c>
      <c r="L1584" s="18">
        <v>30</v>
      </c>
      <c r="M1584" s="18" t="s">
        <v>65</v>
      </c>
      <c r="N1584" s="18" t="s">
        <v>120</v>
      </c>
      <c r="O1584" s="18" t="s">
        <v>67</v>
      </c>
      <c r="P1584" s="19">
        <v>543.03417605499999</v>
      </c>
      <c r="Q1584" s="19">
        <v>5069.4962397299996</v>
      </c>
      <c r="R1584" s="20">
        <v>7.8370999999999996E-2</v>
      </c>
      <c r="S1584" s="20">
        <v>7.2397530000000003</v>
      </c>
      <c r="T1584" s="20">
        <v>0.30199999999999999</v>
      </c>
      <c r="U1584" s="20">
        <v>0.30499999999999999</v>
      </c>
      <c r="V1584" s="20">
        <f t="shared" si="48"/>
        <v>2.5763670941091996E-3</v>
      </c>
      <c r="W1584" s="20">
        <f t="shared" si="49"/>
        <v>0.23697661234482903</v>
      </c>
    </row>
    <row r="1585" spans="1:23" x14ac:dyDescent="0.25">
      <c r="A1585" s="18">
        <v>15588</v>
      </c>
      <c r="B1585" s="18">
        <v>15520</v>
      </c>
      <c r="C1585" s="18">
        <v>3210</v>
      </c>
      <c r="D1585" s="18">
        <v>3210</v>
      </c>
      <c r="E1585" s="18" t="s">
        <v>116</v>
      </c>
      <c r="F1585" s="18" t="s">
        <v>117</v>
      </c>
      <c r="G1585" s="19">
        <v>4.4329882974699997</v>
      </c>
      <c r="H1585" s="19">
        <v>1.7939700000000001</v>
      </c>
      <c r="I1585" s="18" t="s">
        <v>79</v>
      </c>
      <c r="J1585" s="18" t="s">
        <v>80</v>
      </c>
      <c r="K1585" s="18">
        <v>5</v>
      </c>
      <c r="L1585" s="18">
        <v>30</v>
      </c>
      <c r="M1585" s="18" t="s">
        <v>65</v>
      </c>
      <c r="N1585" s="18" t="s">
        <v>120</v>
      </c>
      <c r="O1585" s="18" t="s">
        <v>67</v>
      </c>
      <c r="P1585" s="19">
        <v>2637.4919500999999</v>
      </c>
      <c r="Q1585" s="19">
        <v>193100.19783200001</v>
      </c>
      <c r="R1585" s="20">
        <v>7.8370999999999996E-2</v>
      </c>
      <c r="S1585" s="20">
        <v>7.2397530000000003</v>
      </c>
      <c r="T1585" s="20">
        <v>0.30199999999999999</v>
      </c>
      <c r="U1585" s="20">
        <v>0.30499999999999999</v>
      </c>
      <c r="V1585" s="20">
        <f t="shared" si="48"/>
        <v>9.8135465563259999E-2</v>
      </c>
      <c r="W1585" s="20">
        <f t="shared" si="49"/>
        <v>9.0265902841399512</v>
      </c>
    </row>
    <row r="1586" spans="1:23" x14ac:dyDescent="0.25">
      <c r="A1586" s="18">
        <v>15589</v>
      </c>
      <c r="B1586" s="18">
        <v>15521</v>
      </c>
      <c r="C1586" s="18">
        <v>3210</v>
      </c>
      <c r="D1586" s="18">
        <v>3210</v>
      </c>
      <c r="E1586" s="18" t="s">
        <v>116</v>
      </c>
      <c r="F1586" s="18" t="s">
        <v>117</v>
      </c>
      <c r="G1586" s="19">
        <v>7.2506872033800001</v>
      </c>
      <c r="H1586" s="19">
        <v>2.93425</v>
      </c>
      <c r="I1586" s="18" t="s">
        <v>79</v>
      </c>
      <c r="J1586" s="18" t="s">
        <v>80</v>
      </c>
      <c r="K1586" s="18">
        <v>5</v>
      </c>
      <c r="L1586" s="18">
        <v>30</v>
      </c>
      <c r="M1586" s="18" t="s">
        <v>65</v>
      </c>
      <c r="N1586" s="18" t="s">
        <v>120</v>
      </c>
      <c r="O1586" s="18" t="s">
        <v>67</v>
      </c>
      <c r="P1586" s="19">
        <v>3227.7038267299999</v>
      </c>
      <c r="Q1586" s="19">
        <v>315838.67122299998</v>
      </c>
      <c r="R1586" s="20">
        <v>7.8370999999999996E-2</v>
      </c>
      <c r="S1586" s="20">
        <v>7.2397530000000003</v>
      </c>
      <c r="T1586" s="20">
        <v>0.30199999999999999</v>
      </c>
      <c r="U1586" s="20">
        <v>0.30499999999999999</v>
      </c>
      <c r="V1586" s="20">
        <f t="shared" si="48"/>
        <v>0.1605121545115</v>
      </c>
      <c r="W1586" s="20">
        <f t="shared" si="49"/>
        <v>14.764055441973753</v>
      </c>
    </row>
    <row r="1587" spans="1:23" x14ac:dyDescent="0.25">
      <c r="A1587" s="18">
        <v>15590</v>
      </c>
      <c r="B1587" s="18">
        <v>15522</v>
      </c>
      <c r="C1587" s="18">
        <v>3210</v>
      </c>
      <c r="D1587" s="18">
        <v>3210</v>
      </c>
      <c r="E1587" s="18" t="s">
        <v>116</v>
      </c>
      <c r="F1587" s="18" t="s">
        <v>117</v>
      </c>
      <c r="G1587" s="19">
        <v>8.5406397591199994</v>
      </c>
      <c r="H1587" s="19">
        <v>3.45627</v>
      </c>
      <c r="I1587" s="18" t="s">
        <v>79</v>
      </c>
      <c r="J1587" s="18" t="s">
        <v>80</v>
      </c>
      <c r="K1587" s="18">
        <v>5</v>
      </c>
      <c r="L1587" s="18">
        <v>30</v>
      </c>
      <c r="M1587" s="18" t="s">
        <v>65</v>
      </c>
      <c r="N1587" s="18" t="s">
        <v>120</v>
      </c>
      <c r="O1587" s="18" t="s">
        <v>67</v>
      </c>
      <c r="P1587" s="19">
        <v>2379.0289493</v>
      </c>
      <c r="Q1587" s="19">
        <v>372028.77978699998</v>
      </c>
      <c r="R1587" s="20">
        <v>7.8370999999999996E-2</v>
      </c>
      <c r="S1587" s="20">
        <v>7.2397530000000003</v>
      </c>
      <c r="T1587" s="20">
        <v>0.30199999999999999</v>
      </c>
      <c r="U1587" s="20">
        <v>0.30499999999999999</v>
      </c>
      <c r="V1587" s="20">
        <f t="shared" si="48"/>
        <v>0.18906819264665997</v>
      </c>
      <c r="W1587" s="20">
        <f t="shared" si="49"/>
        <v>17.390666065410453</v>
      </c>
    </row>
    <row r="1588" spans="1:23" x14ac:dyDescent="0.25">
      <c r="A1588" s="18">
        <v>15591</v>
      </c>
      <c r="B1588" s="18">
        <v>15523</v>
      </c>
      <c r="C1588" s="18">
        <v>3210</v>
      </c>
      <c r="D1588" s="18">
        <v>3210</v>
      </c>
      <c r="E1588" s="18" t="s">
        <v>116</v>
      </c>
      <c r="F1588" s="18" t="s">
        <v>117</v>
      </c>
      <c r="G1588" s="19">
        <v>1262.2345693499999</v>
      </c>
      <c r="H1588" s="19">
        <v>510.80799999999999</v>
      </c>
      <c r="I1588" s="18" t="s">
        <v>79</v>
      </c>
      <c r="J1588" s="18" t="s">
        <v>80</v>
      </c>
      <c r="K1588" s="18">
        <v>5</v>
      </c>
      <c r="L1588" s="18">
        <v>30</v>
      </c>
      <c r="M1588" s="18" t="s">
        <v>65</v>
      </c>
      <c r="N1588" s="18" t="s">
        <v>120</v>
      </c>
      <c r="O1588" s="18" t="s">
        <v>67</v>
      </c>
      <c r="P1588" s="19">
        <v>182028.319796</v>
      </c>
      <c r="Q1588" s="19">
        <v>54982717.909599997</v>
      </c>
      <c r="R1588" s="20">
        <v>7.8370999999999996E-2</v>
      </c>
      <c r="S1588" s="20">
        <v>7.2397530000000003</v>
      </c>
      <c r="T1588" s="20">
        <v>0.30199999999999999</v>
      </c>
      <c r="U1588" s="20">
        <v>0.30499999999999999</v>
      </c>
      <c r="V1588" s="20">
        <f t="shared" si="48"/>
        <v>27.942708570063999</v>
      </c>
      <c r="W1588" s="20">
        <f t="shared" si="49"/>
        <v>2570.1960065446806</v>
      </c>
    </row>
    <row r="1589" spans="1:23" x14ac:dyDescent="0.25">
      <c r="A1589" s="18">
        <v>15592</v>
      </c>
      <c r="B1589" s="18">
        <v>15524</v>
      </c>
      <c r="C1589" s="18">
        <v>3210</v>
      </c>
      <c r="D1589" s="18">
        <v>3210</v>
      </c>
      <c r="E1589" s="18" t="s">
        <v>116</v>
      </c>
      <c r="F1589" s="18" t="s">
        <v>117</v>
      </c>
      <c r="G1589" s="19">
        <v>6.07879997626</v>
      </c>
      <c r="H1589" s="19">
        <v>2.46</v>
      </c>
      <c r="I1589" s="18" t="s">
        <v>79</v>
      </c>
      <c r="J1589" s="18" t="s">
        <v>80</v>
      </c>
      <c r="K1589" s="18">
        <v>5</v>
      </c>
      <c r="L1589" s="18">
        <v>30</v>
      </c>
      <c r="M1589" s="18" t="s">
        <v>65</v>
      </c>
      <c r="N1589" s="18" t="s">
        <v>120</v>
      </c>
      <c r="O1589" s="18" t="s">
        <v>67</v>
      </c>
      <c r="P1589" s="19">
        <v>2318.6162526500002</v>
      </c>
      <c r="Q1589" s="19">
        <v>264791.46779700002</v>
      </c>
      <c r="R1589" s="20">
        <v>7.8370999999999996E-2</v>
      </c>
      <c r="S1589" s="20">
        <v>7.2397530000000003</v>
      </c>
      <c r="T1589" s="20">
        <v>0.30199999999999999</v>
      </c>
      <c r="U1589" s="20">
        <v>0.30499999999999999</v>
      </c>
      <c r="V1589" s="20">
        <f t="shared" si="48"/>
        <v>0.13456927667999999</v>
      </c>
      <c r="W1589" s="20">
        <f t="shared" si="49"/>
        <v>12.377805704100002</v>
      </c>
    </row>
    <row r="1590" spans="1:23" x14ac:dyDescent="0.25">
      <c r="A1590" s="18">
        <v>15593</v>
      </c>
      <c r="B1590" s="18">
        <v>15525</v>
      </c>
      <c r="C1590" s="18">
        <v>3210</v>
      </c>
      <c r="D1590" s="18">
        <v>3210</v>
      </c>
      <c r="E1590" s="18" t="s">
        <v>116</v>
      </c>
      <c r="F1590" s="18" t="s">
        <v>117</v>
      </c>
      <c r="G1590" s="19">
        <v>26.858221807900001</v>
      </c>
      <c r="H1590" s="19">
        <v>10.8691</v>
      </c>
      <c r="I1590" s="18" t="s">
        <v>79</v>
      </c>
      <c r="J1590" s="18" t="s">
        <v>80</v>
      </c>
      <c r="K1590" s="18">
        <v>5</v>
      </c>
      <c r="L1590" s="18">
        <v>30</v>
      </c>
      <c r="M1590" s="18" t="s">
        <v>65</v>
      </c>
      <c r="N1590" s="18" t="s">
        <v>120</v>
      </c>
      <c r="O1590" s="18" t="s">
        <v>67</v>
      </c>
      <c r="P1590" s="19">
        <v>5782.5832201499998</v>
      </c>
      <c r="Q1590" s="19">
        <v>1169939.46218</v>
      </c>
      <c r="R1590" s="20">
        <v>7.8370999999999996E-2</v>
      </c>
      <c r="S1590" s="20">
        <v>7.2397530000000003</v>
      </c>
      <c r="T1590" s="20">
        <v>0.30199999999999999</v>
      </c>
      <c r="U1590" s="20">
        <v>0.30499999999999999</v>
      </c>
      <c r="V1590" s="20">
        <f t="shared" si="48"/>
        <v>0.59457192079779997</v>
      </c>
      <c r="W1590" s="20">
        <f t="shared" si="49"/>
        <v>54.689271535948507</v>
      </c>
    </row>
    <row r="1591" spans="1:23" x14ac:dyDescent="0.25">
      <c r="A1591" s="18">
        <v>15594</v>
      </c>
      <c r="B1591" s="18">
        <v>15526</v>
      </c>
      <c r="C1591" s="18">
        <v>3210</v>
      </c>
      <c r="D1591" s="18">
        <v>3210</v>
      </c>
      <c r="E1591" s="18" t="s">
        <v>116</v>
      </c>
      <c r="F1591" s="18" t="s">
        <v>117</v>
      </c>
      <c r="G1591" s="19">
        <v>24.491583913900001</v>
      </c>
      <c r="H1591" s="19">
        <v>9.9113900000000008</v>
      </c>
      <c r="I1591" s="18" t="s">
        <v>79</v>
      </c>
      <c r="J1591" s="18" t="s">
        <v>80</v>
      </c>
      <c r="K1591" s="18">
        <v>5</v>
      </c>
      <c r="L1591" s="18">
        <v>30</v>
      </c>
      <c r="M1591" s="18" t="s">
        <v>65</v>
      </c>
      <c r="N1591" s="18" t="s">
        <v>120</v>
      </c>
      <c r="O1591" s="18" t="s">
        <v>67</v>
      </c>
      <c r="P1591" s="19">
        <v>5637.8513249600001</v>
      </c>
      <c r="Q1591" s="19">
        <v>1066849.12787</v>
      </c>
      <c r="R1591" s="20">
        <v>7.8370999999999996E-2</v>
      </c>
      <c r="S1591" s="20">
        <v>7.2397530000000003</v>
      </c>
      <c r="T1591" s="20">
        <v>0.30199999999999999</v>
      </c>
      <c r="U1591" s="20">
        <v>0.30499999999999999</v>
      </c>
      <c r="V1591" s="20">
        <f t="shared" si="48"/>
        <v>0.54218235089161992</v>
      </c>
      <c r="W1591" s="20">
        <f t="shared" si="49"/>
        <v>49.87043076323566</v>
      </c>
    </row>
    <row r="1592" spans="1:23" x14ac:dyDescent="0.25">
      <c r="A1592" s="18">
        <v>15595</v>
      </c>
      <c r="B1592" s="18">
        <v>15527</v>
      </c>
      <c r="C1592" s="18">
        <v>3210</v>
      </c>
      <c r="D1592" s="18">
        <v>3210</v>
      </c>
      <c r="E1592" s="18" t="s">
        <v>116</v>
      </c>
      <c r="F1592" s="18" t="s">
        <v>117</v>
      </c>
      <c r="G1592" s="19">
        <v>6.3201805591299998</v>
      </c>
      <c r="H1592" s="19">
        <v>2.55769</v>
      </c>
      <c r="I1592" s="18" t="s">
        <v>79</v>
      </c>
      <c r="J1592" s="18" t="s">
        <v>80</v>
      </c>
      <c r="K1592" s="18">
        <v>5</v>
      </c>
      <c r="L1592" s="18">
        <v>30</v>
      </c>
      <c r="M1592" s="18" t="s">
        <v>65</v>
      </c>
      <c r="N1592" s="18" t="s">
        <v>120</v>
      </c>
      <c r="O1592" s="18" t="s">
        <v>67</v>
      </c>
      <c r="P1592" s="19">
        <v>2122.1064734699999</v>
      </c>
      <c r="Q1592" s="19">
        <v>275305.96392800001</v>
      </c>
      <c r="R1592" s="20">
        <v>7.8370999999999996E-2</v>
      </c>
      <c r="S1592" s="20">
        <v>7.2397530000000003</v>
      </c>
      <c r="T1592" s="20">
        <v>0.30199999999999999</v>
      </c>
      <c r="U1592" s="20">
        <v>0.30499999999999999</v>
      </c>
      <c r="V1592" s="20">
        <f t="shared" si="48"/>
        <v>0.13991320864701998</v>
      </c>
      <c r="W1592" s="20">
        <f t="shared" si="49"/>
        <v>12.869345476146153</v>
      </c>
    </row>
    <row r="1593" spans="1:23" x14ac:dyDescent="0.25">
      <c r="A1593" s="18">
        <v>15596</v>
      </c>
      <c r="B1593" s="18">
        <v>15528</v>
      </c>
      <c r="C1593" s="18">
        <v>3210</v>
      </c>
      <c r="D1593" s="18">
        <v>3210</v>
      </c>
      <c r="E1593" s="18" t="s">
        <v>116</v>
      </c>
      <c r="F1593" s="18" t="s">
        <v>117</v>
      </c>
      <c r="G1593" s="19">
        <v>1.76642890536</v>
      </c>
      <c r="H1593" s="19">
        <v>0.71484800000000004</v>
      </c>
      <c r="I1593" s="18" t="s">
        <v>79</v>
      </c>
      <c r="J1593" s="18" t="s">
        <v>80</v>
      </c>
      <c r="K1593" s="18">
        <v>5</v>
      </c>
      <c r="L1593" s="18">
        <v>30</v>
      </c>
      <c r="M1593" s="18" t="s">
        <v>65</v>
      </c>
      <c r="N1593" s="18" t="s">
        <v>120</v>
      </c>
      <c r="O1593" s="18" t="s">
        <v>67</v>
      </c>
      <c r="P1593" s="19">
        <v>1238.79533967</v>
      </c>
      <c r="Q1593" s="19">
        <v>76945.335335399999</v>
      </c>
      <c r="R1593" s="20">
        <v>7.8370999999999996E-2</v>
      </c>
      <c r="S1593" s="20">
        <v>7.2397530000000003</v>
      </c>
      <c r="T1593" s="20">
        <v>0.30199999999999999</v>
      </c>
      <c r="U1593" s="20">
        <v>0.30499999999999999</v>
      </c>
      <c r="V1593" s="20">
        <f t="shared" si="48"/>
        <v>3.9104300120384003E-2</v>
      </c>
      <c r="W1593" s="20">
        <f t="shared" si="49"/>
        <v>3.5968494520180805</v>
      </c>
    </row>
    <row r="1594" spans="1:23" x14ac:dyDescent="0.25">
      <c r="A1594" s="18">
        <v>15597</v>
      </c>
      <c r="B1594" s="18">
        <v>15529</v>
      </c>
      <c r="C1594" s="18">
        <v>3210</v>
      </c>
      <c r="D1594" s="18">
        <v>3210</v>
      </c>
      <c r="E1594" s="18" t="s">
        <v>116</v>
      </c>
      <c r="F1594" s="18" t="s">
        <v>117</v>
      </c>
      <c r="G1594" s="19">
        <v>133.61214031099999</v>
      </c>
      <c r="H1594" s="19">
        <v>54.070900000000002</v>
      </c>
      <c r="I1594" s="18" t="s">
        <v>79</v>
      </c>
      <c r="J1594" s="18" t="s">
        <v>80</v>
      </c>
      <c r="K1594" s="18">
        <v>5</v>
      </c>
      <c r="L1594" s="18">
        <v>30</v>
      </c>
      <c r="M1594" s="18" t="s">
        <v>65</v>
      </c>
      <c r="N1594" s="18" t="s">
        <v>120</v>
      </c>
      <c r="O1594" s="18" t="s">
        <v>67</v>
      </c>
      <c r="P1594" s="19">
        <v>23243.432626900001</v>
      </c>
      <c r="Q1594" s="19">
        <v>5820121.5513699995</v>
      </c>
      <c r="R1594" s="20">
        <v>7.8370999999999996E-2</v>
      </c>
      <c r="S1594" s="20">
        <v>7.2397530000000003</v>
      </c>
      <c r="T1594" s="20">
        <v>0.30199999999999999</v>
      </c>
      <c r="U1594" s="20">
        <v>0.30499999999999999</v>
      </c>
      <c r="V1594" s="20">
        <f t="shared" si="48"/>
        <v>2.9578381717221998</v>
      </c>
      <c r="W1594" s="20">
        <f t="shared" si="49"/>
        <v>272.06467253895153</v>
      </c>
    </row>
    <row r="1595" spans="1:23" x14ac:dyDescent="0.25">
      <c r="A1595" s="18">
        <v>15598</v>
      </c>
      <c r="B1595" s="18">
        <v>15530</v>
      </c>
      <c r="C1595" s="18">
        <v>3210</v>
      </c>
      <c r="D1595" s="18">
        <v>3210</v>
      </c>
      <c r="E1595" s="18" t="s">
        <v>116</v>
      </c>
      <c r="F1595" s="18" t="s">
        <v>117</v>
      </c>
      <c r="G1595" s="19">
        <v>9.6761439030700007</v>
      </c>
      <c r="H1595" s="19">
        <v>3.9157999999999999</v>
      </c>
      <c r="I1595" s="18" t="s">
        <v>79</v>
      </c>
      <c r="J1595" s="18" t="s">
        <v>80</v>
      </c>
      <c r="K1595" s="18">
        <v>5</v>
      </c>
      <c r="L1595" s="18">
        <v>30</v>
      </c>
      <c r="M1595" s="18" t="s">
        <v>65</v>
      </c>
      <c r="N1595" s="18" t="s">
        <v>120</v>
      </c>
      <c r="O1595" s="18" t="s">
        <v>67</v>
      </c>
      <c r="P1595" s="19">
        <v>3659.8402860299998</v>
      </c>
      <c r="Q1595" s="19">
        <v>421491.14244800003</v>
      </c>
      <c r="R1595" s="20">
        <v>7.8370999999999996E-2</v>
      </c>
      <c r="S1595" s="20">
        <v>7.2397530000000003</v>
      </c>
      <c r="T1595" s="20">
        <v>0.30199999999999999</v>
      </c>
      <c r="U1595" s="20">
        <v>0.30499999999999999</v>
      </c>
      <c r="V1595" s="20">
        <f t="shared" si="48"/>
        <v>0.21420584293639996</v>
      </c>
      <c r="W1595" s="20">
        <f t="shared" si="49"/>
        <v>19.702850234193004</v>
      </c>
    </row>
    <row r="1596" spans="1:23" x14ac:dyDescent="0.25">
      <c r="A1596" s="18">
        <v>15599</v>
      </c>
      <c r="B1596" s="18">
        <v>15531</v>
      </c>
      <c r="C1596" s="18">
        <v>3210</v>
      </c>
      <c r="D1596" s="18">
        <v>3210</v>
      </c>
      <c r="E1596" s="18" t="s">
        <v>116</v>
      </c>
      <c r="F1596" s="18" t="s">
        <v>117</v>
      </c>
      <c r="G1596" s="19">
        <v>8.6060315515199992</v>
      </c>
      <c r="H1596" s="19">
        <v>3.4827400000000002</v>
      </c>
      <c r="I1596" s="18" t="s">
        <v>79</v>
      </c>
      <c r="J1596" s="18" t="s">
        <v>80</v>
      </c>
      <c r="K1596" s="18">
        <v>5</v>
      </c>
      <c r="L1596" s="18">
        <v>30</v>
      </c>
      <c r="M1596" s="18" t="s">
        <v>65</v>
      </c>
      <c r="N1596" s="18" t="s">
        <v>120</v>
      </c>
      <c r="O1596" s="18" t="s">
        <v>67</v>
      </c>
      <c r="P1596" s="19">
        <v>2978.4919854700001</v>
      </c>
      <c r="Q1596" s="19">
        <v>374877.23487099999</v>
      </c>
      <c r="R1596" s="20">
        <v>7.8370999999999996E-2</v>
      </c>
      <c r="S1596" s="20">
        <v>7.2397530000000003</v>
      </c>
      <c r="T1596" s="20">
        <v>0.30199999999999999</v>
      </c>
      <c r="U1596" s="20">
        <v>0.30499999999999999</v>
      </c>
      <c r="V1596" s="20">
        <f t="shared" si="48"/>
        <v>0.19051617994491998</v>
      </c>
      <c r="W1596" s="20">
        <f t="shared" si="49"/>
        <v>17.523853267437904</v>
      </c>
    </row>
    <row r="1597" spans="1:23" x14ac:dyDescent="0.25">
      <c r="A1597" s="18">
        <v>15600</v>
      </c>
      <c r="B1597" s="18">
        <v>15532</v>
      </c>
      <c r="C1597" s="18">
        <v>3210</v>
      </c>
      <c r="D1597" s="18">
        <v>3210</v>
      </c>
      <c r="E1597" s="18" t="s">
        <v>116</v>
      </c>
      <c r="F1597" s="18" t="s">
        <v>117</v>
      </c>
      <c r="G1597" s="19">
        <v>22.821225148</v>
      </c>
      <c r="H1597" s="19">
        <v>9.2354199999999995</v>
      </c>
      <c r="I1597" s="18" t="s">
        <v>79</v>
      </c>
      <c r="J1597" s="18" t="s">
        <v>80</v>
      </c>
      <c r="K1597" s="18">
        <v>5</v>
      </c>
      <c r="L1597" s="18">
        <v>30</v>
      </c>
      <c r="M1597" s="18" t="s">
        <v>65</v>
      </c>
      <c r="N1597" s="18" t="s">
        <v>120</v>
      </c>
      <c r="O1597" s="18" t="s">
        <v>67</v>
      </c>
      <c r="P1597" s="19">
        <v>7835.1260533000004</v>
      </c>
      <c r="Q1597" s="19">
        <v>994088.59108299995</v>
      </c>
      <c r="R1597" s="20">
        <v>7.8370999999999996E-2</v>
      </c>
      <c r="S1597" s="20">
        <v>7.2397530000000003</v>
      </c>
      <c r="T1597" s="20">
        <v>0.30199999999999999</v>
      </c>
      <c r="U1597" s="20">
        <v>0.30499999999999999</v>
      </c>
      <c r="V1597" s="20">
        <f t="shared" si="48"/>
        <v>0.50520479237235993</v>
      </c>
      <c r="W1597" s="20">
        <f t="shared" si="49"/>
        <v>46.469200957625702</v>
      </c>
    </row>
    <row r="1598" spans="1:23" x14ac:dyDescent="0.25">
      <c r="A1598" s="18">
        <v>15601</v>
      </c>
      <c r="B1598" s="18">
        <v>15533</v>
      </c>
      <c r="C1598" s="18">
        <v>3210</v>
      </c>
      <c r="D1598" s="18">
        <v>3210</v>
      </c>
      <c r="E1598" s="18" t="s">
        <v>116</v>
      </c>
      <c r="F1598" s="18" t="s">
        <v>117</v>
      </c>
      <c r="G1598" s="19">
        <v>83.094176228199998</v>
      </c>
      <c r="H1598" s="19">
        <v>33.627000000000002</v>
      </c>
      <c r="I1598" s="18" t="s">
        <v>79</v>
      </c>
      <c r="J1598" s="18" t="s">
        <v>80</v>
      </c>
      <c r="K1598" s="18">
        <v>5</v>
      </c>
      <c r="L1598" s="18">
        <v>30</v>
      </c>
      <c r="M1598" s="18" t="s">
        <v>65</v>
      </c>
      <c r="N1598" s="18" t="s">
        <v>120</v>
      </c>
      <c r="O1598" s="18" t="s">
        <v>67</v>
      </c>
      <c r="P1598" s="19">
        <v>9260.6913427199997</v>
      </c>
      <c r="Q1598" s="19">
        <v>3619567.83819</v>
      </c>
      <c r="R1598" s="20">
        <v>7.8370999999999996E-2</v>
      </c>
      <c r="S1598" s="20">
        <v>7.2397530000000003</v>
      </c>
      <c r="T1598" s="20">
        <v>0.30199999999999999</v>
      </c>
      <c r="U1598" s="20">
        <v>0.30499999999999999</v>
      </c>
      <c r="V1598" s="20">
        <f t="shared" si="48"/>
        <v>1.839496368666</v>
      </c>
      <c r="W1598" s="20">
        <f t="shared" si="49"/>
        <v>169.19856602104502</v>
      </c>
    </row>
    <row r="1599" spans="1:23" x14ac:dyDescent="0.25">
      <c r="A1599" s="18">
        <v>15602</v>
      </c>
      <c r="B1599" s="18">
        <v>15534</v>
      </c>
      <c r="C1599" s="18">
        <v>3210</v>
      </c>
      <c r="D1599" s="18">
        <v>3210</v>
      </c>
      <c r="E1599" s="18" t="s">
        <v>116</v>
      </c>
      <c r="F1599" s="18" t="s">
        <v>117</v>
      </c>
      <c r="G1599" s="19">
        <v>11.8590305682</v>
      </c>
      <c r="H1599" s="19">
        <v>4.7991799999999998</v>
      </c>
      <c r="I1599" s="18" t="s">
        <v>79</v>
      </c>
      <c r="J1599" s="18" t="s">
        <v>80</v>
      </c>
      <c r="K1599" s="18">
        <v>5</v>
      </c>
      <c r="L1599" s="18">
        <v>30</v>
      </c>
      <c r="M1599" s="18" t="s">
        <v>65</v>
      </c>
      <c r="N1599" s="18" t="s">
        <v>120</v>
      </c>
      <c r="O1599" s="18" t="s">
        <v>67</v>
      </c>
      <c r="P1599" s="19">
        <v>4526.3721580600004</v>
      </c>
      <c r="Q1599" s="19">
        <v>516577.30523400003</v>
      </c>
      <c r="R1599" s="20">
        <v>7.8370999999999996E-2</v>
      </c>
      <c r="S1599" s="20">
        <v>7.2397530000000003</v>
      </c>
      <c r="T1599" s="20">
        <v>0.30199999999999999</v>
      </c>
      <c r="U1599" s="20">
        <v>0.30499999999999999</v>
      </c>
      <c r="V1599" s="20">
        <f t="shared" si="48"/>
        <v>0.26252934197443994</v>
      </c>
      <c r="W1599" s="20">
        <f t="shared" si="49"/>
        <v>24.147690072765304</v>
      </c>
    </row>
    <row r="1600" spans="1:23" x14ac:dyDescent="0.25">
      <c r="A1600" s="18">
        <v>15603</v>
      </c>
      <c r="B1600" s="18">
        <v>15535</v>
      </c>
      <c r="C1600" s="18">
        <v>3210</v>
      </c>
      <c r="D1600" s="18">
        <v>3210</v>
      </c>
      <c r="E1600" s="18" t="s">
        <v>116</v>
      </c>
      <c r="F1600" s="18" t="s">
        <v>117</v>
      </c>
      <c r="G1600" s="19">
        <v>13.054719970100001</v>
      </c>
      <c r="H1600" s="19">
        <v>5.2830599999999999</v>
      </c>
      <c r="I1600" s="18" t="s">
        <v>79</v>
      </c>
      <c r="J1600" s="18" t="s">
        <v>80</v>
      </c>
      <c r="K1600" s="18">
        <v>5</v>
      </c>
      <c r="L1600" s="18">
        <v>30</v>
      </c>
      <c r="M1600" s="18" t="s">
        <v>65</v>
      </c>
      <c r="N1600" s="18" t="s">
        <v>120</v>
      </c>
      <c r="O1600" s="18" t="s">
        <v>67</v>
      </c>
      <c r="P1600" s="19">
        <v>5642.7322718599999</v>
      </c>
      <c r="Q1600" s="19">
        <v>568661.32724500005</v>
      </c>
      <c r="R1600" s="20">
        <v>7.8370999999999996E-2</v>
      </c>
      <c r="S1600" s="20">
        <v>7.2397530000000003</v>
      </c>
      <c r="T1600" s="20">
        <v>0.30199999999999999</v>
      </c>
      <c r="U1600" s="20">
        <v>0.30499999999999999</v>
      </c>
      <c r="V1600" s="20">
        <f t="shared" si="48"/>
        <v>0.28899900929147998</v>
      </c>
      <c r="W1600" s="20">
        <f t="shared" si="49"/>
        <v>26.582394391505105</v>
      </c>
    </row>
    <row r="1601" spans="1:23" x14ac:dyDescent="0.25">
      <c r="A1601" s="18">
        <v>15604</v>
      </c>
      <c r="B1601" s="18">
        <v>15536</v>
      </c>
      <c r="C1601" s="18">
        <v>3210</v>
      </c>
      <c r="D1601" s="18">
        <v>3210</v>
      </c>
      <c r="E1601" s="18" t="s">
        <v>116</v>
      </c>
      <c r="F1601" s="18" t="s">
        <v>117</v>
      </c>
      <c r="G1601" s="19">
        <v>24.953078852299999</v>
      </c>
      <c r="H1601" s="19">
        <v>10.0982</v>
      </c>
      <c r="I1601" s="18" t="s">
        <v>79</v>
      </c>
      <c r="J1601" s="18" t="s">
        <v>80</v>
      </c>
      <c r="K1601" s="18">
        <v>5</v>
      </c>
      <c r="L1601" s="18">
        <v>30</v>
      </c>
      <c r="M1601" s="18" t="s">
        <v>65</v>
      </c>
      <c r="N1601" s="18" t="s">
        <v>120</v>
      </c>
      <c r="O1601" s="18" t="s">
        <v>67</v>
      </c>
      <c r="P1601" s="19">
        <v>6415.4884611199996</v>
      </c>
      <c r="Q1601" s="19">
        <v>1086951.7669800001</v>
      </c>
      <c r="R1601" s="20">
        <v>7.8370999999999996E-2</v>
      </c>
      <c r="S1601" s="20">
        <v>7.2397530000000003</v>
      </c>
      <c r="T1601" s="20">
        <v>0.30199999999999999</v>
      </c>
      <c r="U1601" s="20">
        <v>0.30499999999999999</v>
      </c>
      <c r="V1601" s="20">
        <f t="shared" si="48"/>
        <v>0.55240141047559987</v>
      </c>
      <c r="W1601" s="20">
        <f t="shared" si="49"/>
        <v>50.810389252497011</v>
      </c>
    </row>
    <row r="1602" spans="1:23" x14ac:dyDescent="0.25">
      <c r="A1602" s="18">
        <v>15605</v>
      </c>
      <c r="B1602" s="18">
        <v>15537</v>
      </c>
      <c r="C1602" s="18">
        <v>3210</v>
      </c>
      <c r="D1602" s="18">
        <v>3210</v>
      </c>
      <c r="E1602" s="18" t="s">
        <v>116</v>
      </c>
      <c r="F1602" s="18" t="s">
        <v>117</v>
      </c>
      <c r="G1602" s="19">
        <v>10.087394263</v>
      </c>
      <c r="H1602" s="19">
        <v>4.0822200000000004</v>
      </c>
      <c r="I1602" s="18" t="s">
        <v>79</v>
      </c>
      <c r="J1602" s="18" t="s">
        <v>80</v>
      </c>
      <c r="K1602" s="18">
        <v>5</v>
      </c>
      <c r="L1602" s="18">
        <v>30</v>
      </c>
      <c r="M1602" s="18" t="s">
        <v>65</v>
      </c>
      <c r="N1602" s="18" t="s">
        <v>120</v>
      </c>
      <c r="O1602" s="18" t="s">
        <v>67</v>
      </c>
      <c r="P1602" s="19">
        <v>3826.61773494</v>
      </c>
      <c r="Q1602" s="19">
        <v>439405.13647299999</v>
      </c>
      <c r="R1602" s="20">
        <v>7.8370999999999996E-2</v>
      </c>
      <c r="S1602" s="20">
        <v>7.2397530000000003</v>
      </c>
      <c r="T1602" s="20">
        <v>0.30199999999999999</v>
      </c>
      <c r="U1602" s="20">
        <v>0.30499999999999999</v>
      </c>
      <c r="V1602" s="20">
        <f t="shared" si="48"/>
        <v>0.22330950920676002</v>
      </c>
      <c r="W1602" s="20">
        <f t="shared" si="49"/>
        <v>20.540213821703706</v>
      </c>
    </row>
    <row r="1603" spans="1:23" x14ac:dyDescent="0.25">
      <c r="A1603" s="18">
        <v>15606</v>
      </c>
      <c r="B1603" s="18">
        <v>15538</v>
      </c>
      <c r="C1603" s="18">
        <v>3210</v>
      </c>
      <c r="D1603" s="18">
        <v>3210</v>
      </c>
      <c r="E1603" s="18" t="s">
        <v>116</v>
      </c>
      <c r="F1603" s="18" t="s">
        <v>117</v>
      </c>
      <c r="G1603" s="19">
        <v>46.633227304199998</v>
      </c>
      <c r="H1603" s="19">
        <v>18.8718</v>
      </c>
      <c r="I1603" s="18" t="s">
        <v>79</v>
      </c>
      <c r="J1603" s="18" t="s">
        <v>80</v>
      </c>
      <c r="K1603" s="18">
        <v>5</v>
      </c>
      <c r="L1603" s="18">
        <v>30</v>
      </c>
      <c r="M1603" s="18" t="s">
        <v>65</v>
      </c>
      <c r="N1603" s="18" t="s">
        <v>120</v>
      </c>
      <c r="O1603" s="18" t="s">
        <v>67</v>
      </c>
      <c r="P1603" s="19">
        <v>9581.5302712899993</v>
      </c>
      <c r="Q1603" s="19">
        <v>2031335.2560099999</v>
      </c>
      <c r="R1603" s="20">
        <v>7.8370999999999996E-2</v>
      </c>
      <c r="S1603" s="20">
        <v>7.2397530000000003</v>
      </c>
      <c r="T1603" s="20">
        <v>0.30199999999999999</v>
      </c>
      <c r="U1603" s="20">
        <v>0.30499999999999999</v>
      </c>
      <c r="V1603" s="20">
        <f t="shared" ref="V1603:V1666" si="50">H1603*R1603*(1-T1603)</f>
        <v>1.0323432827843999</v>
      </c>
      <c r="W1603" s="20">
        <f t="shared" ref="W1603:W1666" si="51">H1603*S1603*(1-U1603)</f>
        <v>94.955883612453007</v>
      </c>
    </row>
    <row r="1604" spans="1:23" x14ac:dyDescent="0.25">
      <c r="A1604" s="18">
        <v>15607</v>
      </c>
      <c r="B1604" s="18">
        <v>15539</v>
      </c>
      <c r="C1604" s="18">
        <v>3210</v>
      </c>
      <c r="D1604" s="18">
        <v>3210</v>
      </c>
      <c r="E1604" s="18" t="s">
        <v>116</v>
      </c>
      <c r="F1604" s="18" t="s">
        <v>117</v>
      </c>
      <c r="G1604" s="19">
        <v>117.622855622</v>
      </c>
      <c r="H1604" s="19">
        <v>47.600299999999997</v>
      </c>
      <c r="I1604" s="18" t="s">
        <v>79</v>
      </c>
      <c r="J1604" s="18" t="s">
        <v>80</v>
      </c>
      <c r="K1604" s="18">
        <v>5</v>
      </c>
      <c r="L1604" s="18">
        <v>30</v>
      </c>
      <c r="M1604" s="18" t="s">
        <v>65</v>
      </c>
      <c r="N1604" s="18" t="s">
        <v>120</v>
      </c>
      <c r="O1604" s="18" t="s">
        <v>67</v>
      </c>
      <c r="P1604" s="19">
        <v>22074.059912199999</v>
      </c>
      <c r="Q1604" s="19">
        <v>5123631.0963300001</v>
      </c>
      <c r="R1604" s="20">
        <v>7.8370999999999996E-2</v>
      </c>
      <c r="S1604" s="20">
        <v>7.2397530000000003</v>
      </c>
      <c r="T1604" s="20">
        <v>0.30199999999999999</v>
      </c>
      <c r="U1604" s="20">
        <v>0.30499999999999999</v>
      </c>
      <c r="V1604" s="20">
        <f t="shared" si="50"/>
        <v>2.6038772116873994</v>
      </c>
      <c r="W1604" s="20">
        <f t="shared" si="51"/>
        <v>239.50701823450052</v>
      </c>
    </row>
    <row r="1605" spans="1:23" x14ac:dyDescent="0.25">
      <c r="A1605" s="18">
        <v>15608</v>
      </c>
      <c r="B1605" s="18">
        <v>15540</v>
      </c>
      <c r="C1605" s="18">
        <v>3210</v>
      </c>
      <c r="D1605" s="18">
        <v>3210</v>
      </c>
      <c r="E1605" s="18" t="s">
        <v>116</v>
      </c>
      <c r="F1605" s="18" t="s">
        <v>117</v>
      </c>
      <c r="G1605" s="19">
        <v>8.3481771204200008</v>
      </c>
      <c r="H1605" s="19">
        <v>3.37839</v>
      </c>
      <c r="I1605" s="18" t="s">
        <v>79</v>
      </c>
      <c r="J1605" s="18" t="s">
        <v>80</v>
      </c>
      <c r="K1605" s="18">
        <v>5</v>
      </c>
      <c r="L1605" s="18">
        <v>30</v>
      </c>
      <c r="M1605" s="18" t="s">
        <v>65</v>
      </c>
      <c r="N1605" s="18" t="s">
        <v>120</v>
      </c>
      <c r="O1605" s="18" t="s">
        <v>67</v>
      </c>
      <c r="P1605" s="19">
        <v>3596.50368854</v>
      </c>
      <c r="Q1605" s="19">
        <v>363645.14078100002</v>
      </c>
      <c r="R1605" s="20">
        <v>7.8370999999999996E-2</v>
      </c>
      <c r="S1605" s="20">
        <v>7.2397530000000003</v>
      </c>
      <c r="T1605" s="20">
        <v>0.30199999999999999</v>
      </c>
      <c r="U1605" s="20">
        <v>0.30499999999999999</v>
      </c>
      <c r="V1605" s="20">
        <f t="shared" si="50"/>
        <v>0.18480792627761999</v>
      </c>
      <c r="W1605" s="20">
        <f t="shared" si="51"/>
        <v>16.998802850680654</v>
      </c>
    </row>
    <row r="1606" spans="1:23" x14ac:dyDescent="0.25">
      <c r="A1606" s="18">
        <v>15609</v>
      </c>
      <c r="B1606" s="18">
        <v>15541</v>
      </c>
      <c r="C1606" s="18">
        <v>3210</v>
      </c>
      <c r="D1606" s="18">
        <v>3210</v>
      </c>
      <c r="E1606" s="18" t="s">
        <v>116</v>
      </c>
      <c r="F1606" s="18" t="s">
        <v>117</v>
      </c>
      <c r="G1606" s="19">
        <v>3.9913703093800001</v>
      </c>
      <c r="H1606" s="19">
        <v>1.6152500000000001</v>
      </c>
      <c r="I1606" s="18" t="s">
        <v>79</v>
      </c>
      <c r="J1606" s="18" t="s">
        <v>80</v>
      </c>
      <c r="K1606" s="18">
        <v>5</v>
      </c>
      <c r="L1606" s="18">
        <v>30</v>
      </c>
      <c r="M1606" s="18" t="s">
        <v>65</v>
      </c>
      <c r="N1606" s="18" t="s">
        <v>120</v>
      </c>
      <c r="O1606" s="18" t="s">
        <v>67</v>
      </c>
      <c r="P1606" s="19">
        <v>2159.0092733699998</v>
      </c>
      <c r="Q1606" s="19">
        <v>173863.395223</v>
      </c>
      <c r="R1606" s="20">
        <v>7.8370999999999996E-2</v>
      </c>
      <c r="S1606" s="20">
        <v>7.2397530000000003</v>
      </c>
      <c r="T1606" s="20">
        <v>0.30199999999999999</v>
      </c>
      <c r="U1606" s="20">
        <v>0.30499999999999999</v>
      </c>
      <c r="V1606" s="20">
        <f t="shared" si="50"/>
        <v>8.8358952909499994E-2</v>
      </c>
      <c r="W1606" s="20">
        <f t="shared" si="51"/>
        <v>8.1273376681087512</v>
      </c>
    </row>
    <row r="1607" spans="1:23" x14ac:dyDescent="0.25">
      <c r="A1607" s="18">
        <v>15610</v>
      </c>
      <c r="B1607" s="18">
        <v>15542</v>
      </c>
      <c r="C1607" s="18">
        <v>3210</v>
      </c>
      <c r="D1607" s="18">
        <v>3210</v>
      </c>
      <c r="E1607" s="18" t="s">
        <v>116</v>
      </c>
      <c r="F1607" s="18" t="s">
        <v>117</v>
      </c>
      <c r="G1607" s="19">
        <v>180.835138785</v>
      </c>
      <c r="H1607" s="19">
        <v>73.181399999999996</v>
      </c>
      <c r="I1607" s="18" t="s">
        <v>79</v>
      </c>
      <c r="J1607" s="18" t="s">
        <v>80</v>
      </c>
      <c r="K1607" s="18">
        <v>5</v>
      </c>
      <c r="L1607" s="18">
        <v>30</v>
      </c>
      <c r="M1607" s="18" t="s">
        <v>65</v>
      </c>
      <c r="N1607" s="18" t="s">
        <v>120</v>
      </c>
      <c r="O1607" s="18" t="s">
        <v>67</v>
      </c>
      <c r="P1607" s="19">
        <v>31462.250559799999</v>
      </c>
      <c r="Q1607" s="19">
        <v>7877147.1367800003</v>
      </c>
      <c r="R1607" s="20">
        <v>7.8370999999999996E-2</v>
      </c>
      <c r="S1607" s="20">
        <v>7.2397530000000003</v>
      </c>
      <c r="T1607" s="20">
        <v>0.30199999999999999</v>
      </c>
      <c r="U1607" s="20">
        <v>0.30499999999999999</v>
      </c>
      <c r="V1607" s="20">
        <f t="shared" si="50"/>
        <v>4.0032390505811994</v>
      </c>
      <c r="W1607" s="20">
        <f t="shared" si="51"/>
        <v>368.22160583496907</v>
      </c>
    </row>
    <row r="1608" spans="1:23" x14ac:dyDescent="0.25">
      <c r="A1608" s="18">
        <v>15611</v>
      </c>
      <c r="B1608" s="18">
        <v>15543</v>
      </c>
      <c r="C1608" s="18">
        <v>3210</v>
      </c>
      <c r="D1608" s="18">
        <v>3210</v>
      </c>
      <c r="E1608" s="18" t="s">
        <v>116</v>
      </c>
      <c r="F1608" s="18" t="s">
        <v>117</v>
      </c>
      <c r="G1608" s="19">
        <v>7.2598417289399997</v>
      </c>
      <c r="H1608" s="19">
        <v>2.9379499999999998</v>
      </c>
      <c r="I1608" s="18" t="s">
        <v>79</v>
      </c>
      <c r="J1608" s="18" t="s">
        <v>80</v>
      </c>
      <c r="K1608" s="18">
        <v>5</v>
      </c>
      <c r="L1608" s="18">
        <v>30</v>
      </c>
      <c r="M1608" s="18" t="s">
        <v>65</v>
      </c>
      <c r="N1608" s="18" t="s">
        <v>120</v>
      </c>
      <c r="O1608" s="18" t="s">
        <v>67</v>
      </c>
      <c r="P1608" s="19">
        <v>2075.59945199</v>
      </c>
      <c r="Q1608" s="19">
        <v>316237.44075800001</v>
      </c>
      <c r="R1608" s="20">
        <v>7.8370999999999996E-2</v>
      </c>
      <c r="S1608" s="20">
        <v>7.2397530000000003</v>
      </c>
      <c r="T1608" s="20">
        <v>0.30199999999999999</v>
      </c>
      <c r="U1608" s="20">
        <v>0.30499999999999999</v>
      </c>
      <c r="V1608" s="20">
        <f t="shared" si="50"/>
        <v>0.16071455545609997</v>
      </c>
      <c r="W1608" s="20">
        <f t="shared" si="51"/>
        <v>14.782672466813249</v>
      </c>
    </row>
    <row r="1609" spans="1:23" x14ac:dyDescent="0.25">
      <c r="A1609" s="18">
        <v>15612</v>
      </c>
      <c r="B1609" s="18">
        <v>15544</v>
      </c>
      <c r="C1609" s="18">
        <v>3210</v>
      </c>
      <c r="D1609" s="18">
        <v>3210</v>
      </c>
      <c r="E1609" s="18" t="s">
        <v>116</v>
      </c>
      <c r="F1609" s="18" t="s">
        <v>117</v>
      </c>
      <c r="G1609" s="19">
        <v>26.302275984200001</v>
      </c>
      <c r="H1609" s="19">
        <v>10.6442</v>
      </c>
      <c r="I1609" s="18" t="s">
        <v>79</v>
      </c>
      <c r="J1609" s="18" t="s">
        <v>80</v>
      </c>
      <c r="K1609" s="18">
        <v>5</v>
      </c>
      <c r="L1609" s="18">
        <v>30</v>
      </c>
      <c r="M1609" s="18" t="s">
        <v>65</v>
      </c>
      <c r="N1609" s="18" t="s">
        <v>120</v>
      </c>
      <c r="O1609" s="18" t="s">
        <v>67</v>
      </c>
      <c r="P1609" s="19">
        <v>9214.3599685299996</v>
      </c>
      <c r="Q1609" s="19">
        <v>1145722.5589699999</v>
      </c>
      <c r="R1609" s="20">
        <v>7.8370999999999996E-2</v>
      </c>
      <c r="S1609" s="20">
        <v>7.2397530000000003</v>
      </c>
      <c r="T1609" s="20">
        <v>0.30199999999999999</v>
      </c>
      <c r="U1609" s="20">
        <v>0.30499999999999999</v>
      </c>
      <c r="V1609" s="20">
        <f t="shared" si="50"/>
        <v>0.58226922554359994</v>
      </c>
      <c r="W1609" s="20">
        <f t="shared" si="51"/>
        <v>53.557658323407004</v>
      </c>
    </row>
    <row r="1610" spans="1:23" x14ac:dyDescent="0.25">
      <c r="A1610" s="18">
        <v>15613</v>
      </c>
      <c r="B1610" s="18">
        <v>15545</v>
      </c>
      <c r="C1610" s="18">
        <v>3210</v>
      </c>
      <c r="D1610" s="18">
        <v>3210</v>
      </c>
      <c r="E1610" s="18" t="s">
        <v>116</v>
      </c>
      <c r="F1610" s="18" t="s">
        <v>117</v>
      </c>
      <c r="G1610" s="19">
        <v>37.829493751800001</v>
      </c>
      <c r="H1610" s="19">
        <v>15.309100000000001</v>
      </c>
      <c r="I1610" s="18" t="s">
        <v>79</v>
      </c>
      <c r="J1610" s="18" t="s">
        <v>80</v>
      </c>
      <c r="K1610" s="18">
        <v>5</v>
      </c>
      <c r="L1610" s="18">
        <v>30</v>
      </c>
      <c r="M1610" s="18" t="s">
        <v>65</v>
      </c>
      <c r="N1610" s="18" t="s">
        <v>120</v>
      </c>
      <c r="O1610" s="18" t="s">
        <v>67</v>
      </c>
      <c r="P1610" s="19">
        <v>8052.8490391699997</v>
      </c>
      <c r="Q1610" s="19">
        <v>1647846.15643</v>
      </c>
      <c r="R1610" s="20">
        <v>7.8370999999999996E-2</v>
      </c>
      <c r="S1610" s="20">
        <v>7.2397530000000003</v>
      </c>
      <c r="T1610" s="20">
        <v>0.30199999999999999</v>
      </c>
      <c r="U1610" s="20">
        <v>0.30499999999999999</v>
      </c>
      <c r="V1610" s="20">
        <f t="shared" si="50"/>
        <v>0.83745305431780004</v>
      </c>
      <c r="W1610" s="20">
        <f t="shared" si="51"/>
        <v>77.029701343348506</v>
      </c>
    </row>
    <row r="1611" spans="1:23" x14ac:dyDescent="0.25">
      <c r="A1611" s="18">
        <v>15614</v>
      </c>
      <c r="B1611" s="18">
        <v>15546</v>
      </c>
      <c r="C1611" s="18">
        <v>3210</v>
      </c>
      <c r="D1611" s="18">
        <v>3210</v>
      </c>
      <c r="E1611" s="18" t="s">
        <v>116</v>
      </c>
      <c r="F1611" s="18" t="s">
        <v>117</v>
      </c>
      <c r="G1611" s="19">
        <v>8.7131828718200008</v>
      </c>
      <c r="H1611" s="19">
        <v>3.5261</v>
      </c>
      <c r="I1611" s="18" t="s">
        <v>79</v>
      </c>
      <c r="J1611" s="18" t="s">
        <v>80</v>
      </c>
      <c r="K1611" s="18">
        <v>5</v>
      </c>
      <c r="L1611" s="18">
        <v>30</v>
      </c>
      <c r="M1611" s="18" t="s">
        <v>65</v>
      </c>
      <c r="N1611" s="18" t="s">
        <v>120</v>
      </c>
      <c r="O1611" s="18" t="s">
        <v>67</v>
      </c>
      <c r="P1611" s="19">
        <v>2701.58372044</v>
      </c>
      <c r="Q1611" s="19">
        <v>379544.72771200002</v>
      </c>
      <c r="R1611" s="20">
        <v>7.8370999999999996E-2</v>
      </c>
      <c r="S1611" s="20">
        <v>7.2397530000000003</v>
      </c>
      <c r="T1611" s="20">
        <v>0.30199999999999999</v>
      </c>
      <c r="U1611" s="20">
        <v>0.30499999999999999</v>
      </c>
      <c r="V1611" s="20">
        <f t="shared" si="50"/>
        <v>0.19288810020379996</v>
      </c>
      <c r="W1611" s="20">
        <f t="shared" si="51"/>
        <v>17.742024672043502</v>
      </c>
    </row>
    <row r="1612" spans="1:23" x14ac:dyDescent="0.25">
      <c r="A1612" s="18">
        <v>15615</v>
      </c>
      <c r="B1612" s="18">
        <v>15547</v>
      </c>
      <c r="C1612" s="18">
        <v>3210</v>
      </c>
      <c r="D1612" s="18">
        <v>3210</v>
      </c>
      <c r="E1612" s="18" t="s">
        <v>116</v>
      </c>
      <c r="F1612" s="18" t="s">
        <v>117</v>
      </c>
      <c r="G1612" s="19">
        <v>55.897759940699999</v>
      </c>
      <c r="H1612" s="19">
        <v>22.620999999999999</v>
      </c>
      <c r="I1612" s="18" t="s">
        <v>79</v>
      </c>
      <c r="J1612" s="18" t="s">
        <v>80</v>
      </c>
      <c r="K1612" s="18">
        <v>5</v>
      </c>
      <c r="L1612" s="18">
        <v>30</v>
      </c>
      <c r="M1612" s="18" t="s">
        <v>65</v>
      </c>
      <c r="N1612" s="18" t="s">
        <v>120</v>
      </c>
      <c r="O1612" s="18" t="s">
        <v>67</v>
      </c>
      <c r="P1612" s="19">
        <v>16356.982680700001</v>
      </c>
      <c r="Q1612" s="19">
        <v>2434896.6834100001</v>
      </c>
      <c r="R1612" s="20">
        <v>7.8370999999999996E-2</v>
      </c>
      <c r="S1612" s="20">
        <v>7.2397530000000003</v>
      </c>
      <c r="T1612" s="20">
        <v>0.30199999999999999</v>
      </c>
      <c r="U1612" s="20">
        <v>0.30499999999999999</v>
      </c>
      <c r="V1612" s="20">
        <f t="shared" si="50"/>
        <v>1.2374356129179997</v>
      </c>
      <c r="W1612" s="20">
        <f t="shared" si="51"/>
        <v>113.82046456603501</v>
      </c>
    </row>
    <row r="1613" spans="1:23" x14ac:dyDescent="0.25">
      <c r="A1613" s="18">
        <v>15616</v>
      </c>
      <c r="B1613" s="18">
        <v>15548</v>
      </c>
      <c r="C1613" s="18">
        <v>3210</v>
      </c>
      <c r="D1613" s="18">
        <v>3210</v>
      </c>
      <c r="E1613" s="18" t="s">
        <v>116</v>
      </c>
      <c r="F1613" s="18" t="s">
        <v>117</v>
      </c>
      <c r="G1613" s="19">
        <v>39.669634569099998</v>
      </c>
      <c r="H1613" s="19">
        <v>16.053699999999999</v>
      </c>
      <c r="I1613" s="18" t="s">
        <v>79</v>
      </c>
      <c r="J1613" s="18" t="s">
        <v>80</v>
      </c>
      <c r="K1613" s="18">
        <v>5</v>
      </c>
      <c r="L1613" s="18">
        <v>30</v>
      </c>
      <c r="M1613" s="18" t="s">
        <v>65</v>
      </c>
      <c r="N1613" s="18" t="s">
        <v>120</v>
      </c>
      <c r="O1613" s="18" t="s">
        <v>67</v>
      </c>
      <c r="P1613" s="19">
        <v>12892.3957247</v>
      </c>
      <c r="Q1613" s="19">
        <v>1728002.3698</v>
      </c>
      <c r="R1613" s="20">
        <v>7.8370999999999996E-2</v>
      </c>
      <c r="S1613" s="20">
        <v>7.2397530000000003</v>
      </c>
      <c r="T1613" s="20">
        <v>0.30199999999999999</v>
      </c>
      <c r="U1613" s="20">
        <v>0.30499999999999999</v>
      </c>
      <c r="V1613" s="20">
        <f t="shared" si="50"/>
        <v>0.87818487684459989</v>
      </c>
      <c r="W1613" s="20">
        <f t="shared" si="51"/>
        <v>80.77625180158951</v>
      </c>
    </row>
    <row r="1614" spans="1:23" x14ac:dyDescent="0.25">
      <c r="A1614" s="18">
        <v>15617</v>
      </c>
      <c r="B1614" s="18">
        <v>15549</v>
      </c>
      <c r="C1614" s="18">
        <v>3210</v>
      </c>
      <c r="D1614" s="18">
        <v>3210</v>
      </c>
      <c r="E1614" s="18" t="s">
        <v>116</v>
      </c>
      <c r="F1614" s="18" t="s">
        <v>117</v>
      </c>
      <c r="G1614" s="19">
        <v>142.05391658400001</v>
      </c>
      <c r="H1614" s="19">
        <v>57.487200000000001</v>
      </c>
      <c r="I1614" s="18" t="s">
        <v>79</v>
      </c>
      <c r="J1614" s="18" t="s">
        <v>80</v>
      </c>
      <c r="K1614" s="18">
        <v>5</v>
      </c>
      <c r="L1614" s="18">
        <v>30</v>
      </c>
      <c r="M1614" s="18" t="s">
        <v>65</v>
      </c>
      <c r="N1614" s="18" t="s">
        <v>120</v>
      </c>
      <c r="O1614" s="18" t="s">
        <v>67</v>
      </c>
      <c r="P1614" s="19">
        <v>28725.2725211</v>
      </c>
      <c r="Q1614" s="19">
        <v>6187843.8549600001</v>
      </c>
      <c r="R1614" s="20">
        <v>7.8370999999999996E-2</v>
      </c>
      <c r="S1614" s="20">
        <v>7.2397530000000003</v>
      </c>
      <c r="T1614" s="20">
        <v>0.30199999999999999</v>
      </c>
      <c r="U1614" s="20">
        <v>0.30499999999999999</v>
      </c>
      <c r="V1614" s="20">
        <f t="shared" si="50"/>
        <v>3.1447198871376001</v>
      </c>
      <c r="W1614" s="20">
        <f t="shared" si="51"/>
        <v>289.25422441981203</v>
      </c>
    </row>
    <row r="1615" spans="1:23" x14ac:dyDescent="0.25">
      <c r="A1615" s="18">
        <v>15618</v>
      </c>
      <c r="B1615" s="18">
        <v>15550</v>
      </c>
      <c r="C1615" s="18">
        <v>3210</v>
      </c>
      <c r="D1615" s="18">
        <v>3210</v>
      </c>
      <c r="E1615" s="18" t="s">
        <v>116</v>
      </c>
      <c r="F1615" s="18" t="s">
        <v>117</v>
      </c>
      <c r="G1615" s="19">
        <v>5.1727757203599998</v>
      </c>
      <c r="H1615" s="19">
        <v>2.09335</v>
      </c>
      <c r="I1615" s="18" t="s">
        <v>79</v>
      </c>
      <c r="J1615" s="18" t="s">
        <v>80</v>
      </c>
      <c r="K1615" s="18">
        <v>5</v>
      </c>
      <c r="L1615" s="18">
        <v>30</v>
      </c>
      <c r="M1615" s="18" t="s">
        <v>65</v>
      </c>
      <c r="N1615" s="18" t="s">
        <v>120</v>
      </c>
      <c r="O1615" s="18" t="s">
        <v>67</v>
      </c>
      <c r="P1615" s="19">
        <v>2428.6711050700001</v>
      </c>
      <c r="Q1615" s="19">
        <v>225325.209076</v>
      </c>
      <c r="R1615" s="20">
        <v>7.8370999999999996E-2</v>
      </c>
      <c r="S1615" s="20">
        <v>7.2397530000000003</v>
      </c>
      <c r="T1615" s="20">
        <v>0.30199999999999999</v>
      </c>
      <c r="U1615" s="20">
        <v>0.30499999999999999</v>
      </c>
      <c r="V1615" s="20">
        <f t="shared" si="50"/>
        <v>0.1145124371293</v>
      </c>
      <c r="W1615" s="20">
        <f t="shared" si="51"/>
        <v>10.532959175072252</v>
      </c>
    </row>
    <row r="1616" spans="1:23" x14ac:dyDescent="0.25">
      <c r="A1616" s="18">
        <v>15619</v>
      </c>
      <c r="B1616" s="18">
        <v>15551</v>
      </c>
      <c r="C1616" s="18">
        <v>3210</v>
      </c>
      <c r="D1616" s="18">
        <v>3210</v>
      </c>
      <c r="E1616" s="18" t="s">
        <v>116</v>
      </c>
      <c r="F1616" s="18" t="s">
        <v>117</v>
      </c>
      <c r="G1616" s="19">
        <v>57.400506255099998</v>
      </c>
      <c r="H1616" s="19">
        <v>23.229199999999999</v>
      </c>
      <c r="I1616" s="18" t="s">
        <v>79</v>
      </c>
      <c r="J1616" s="18" t="s">
        <v>80</v>
      </c>
      <c r="K1616" s="18">
        <v>5</v>
      </c>
      <c r="L1616" s="18">
        <v>30</v>
      </c>
      <c r="M1616" s="18" t="s">
        <v>65</v>
      </c>
      <c r="N1616" s="18" t="s">
        <v>120</v>
      </c>
      <c r="O1616" s="18" t="s">
        <v>67</v>
      </c>
      <c r="P1616" s="19">
        <v>9767.90812491</v>
      </c>
      <c r="Q1616" s="19">
        <v>2500356.0510200001</v>
      </c>
      <c r="R1616" s="20">
        <v>7.8370999999999996E-2</v>
      </c>
      <c r="S1616" s="20">
        <v>7.2397530000000003</v>
      </c>
      <c r="T1616" s="20">
        <v>0.30199999999999999</v>
      </c>
      <c r="U1616" s="20">
        <v>0.30499999999999999</v>
      </c>
      <c r="V1616" s="20">
        <f t="shared" si="50"/>
        <v>1.2707059519735997</v>
      </c>
      <c r="W1616" s="20">
        <f t="shared" si="51"/>
        <v>116.88070091938201</v>
      </c>
    </row>
    <row r="1617" spans="1:23" x14ac:dyDescent="0.25">
      <c r="A1617" s="18">
        <v>15620</v>
      </c>
      <c r="B1617" s="18">
        <v>15552</v>
      </c>
      <c r="C1617" s="18">
        <v>3210</v>
      </c>
      <c r="D1617" s="18">
        <v>3210</v>
      </c>
      <c r="E1617" s="18" t="s">
        <v>116</v>
      </c>
      <c r="F1617" s="18" t="s">
        <v>117</v>
      </c>
      <c r="G1617" s="19">
        <v>28.482542734700001</v>
      </c>
      <c r="H1617" s="19">
        <v>11.5265</v>
      </c>
      <c r="I1617" s="18" t="s">
        <v>79</v>
      </c>
      <c r="J1617" s="18" t="s">
        <v>80</v>
      </c>
      <c r="K1617" s="18">
        <v>5</v>
      </c>
      <c r="L1617" s="18">
        <v>30</v>
      </c>
      <c r="M1617" s="18" t="s">
        <v>65</v>
      </c>
      <c r="N1617" s="18" t="s">
        <v>120</v>
      </c>
      <c r="O1617" s="18" t="s">
        <v>67</v>
      </c>
      <c r="P1617" s="19">
        <v>4901.3944469999997</v>
      </c>
      <c r="Q1617" s="19">
        <v>1240694.59873</v>
      </c>
      <c r="R1617" s="20">
        <v>7.8370999999999996E-2</v>
      </c>
      <c r="S1617" s="20">
        <v>7.2397530000000003</v>
      </c>
      <c r="T1617" s="20">
        <v>0.30199999999999999</v>
      </c>
      <c r="U1617" s="20">
        <v>0.30499999999999999</v>
      </c>
      <c r="V1617" s="20">
        <f t="shared" si="50"/>
        <v>0.63053364538699996</v>
      </c>
      <c r="W1617" s="20">
        <f t="shared" si="51"/>
        <v>57.99706400337751</v>
      </c>
    </row>
    <row r="1618" spans="1:23" x14ac:dyDescent="0.25">
      <c r="A1618" s="18">
        <v>15621</v>
      </c>
      <c r="B1618" s="18">
        <v>15553</v>
      </c>
      <c r="C1618" s="18">
        <v>3210</v>
      </c>
      <c r="D1618" s="18">
        <v>3210</v>
      </c>
      <c r="E1618" s="18" t="s">
        <v>116</v>
      </c>
      <c r="F1618" s="18" t="s">
        <v>117</v>
      </c>
      <c r="G1618" s="19">
        <v>48.790152093700002</v>
      </c>
      <c r="H1618" s="19">
        <v>19.744700000000002</v>
      </c>
      <c r="I1618" s="18" t="s">
        <v>79</v>
      </c>
      <c r="J1618" s="18" t="s">
        <v>80</v>
      </c>
      <c r="K1618" s="18">
        <v>5</v>
      </c>
      <c r="L1618" s="18">
        <v>30</v>
      </c>
      <c r="M1618" s="18" t="s">
        <v>65</v>
      </c>
      <c r="N1618" s="18" t="s">
        <v>120</v>
      </c>
      <c r="O1618" s="18" t="s">
        <v>67</v>
      </c>
      <c r="P1618" s="19">
        <v>7373.1314263499999</v>
      </c>
      <c r="Q1618" s="19">
        <v>2125290.5240099998</v>
      </c>
      <c r="R1618" s="20">
        <v>7.8370999999999996E-2</v>
      </c>
      <c r="S1618" s="20">
        <v>7.2397530000000003</v>
      </c>
      <c r="T1618" s="20">
        <v>0.30199999999999999</v>
      </c>
      <c r="U1618" s="20">
        <v>0.30499999999999999</v>
      </c>
      <c r="V1618" s="20">
        <f t="shared" si="50"/>
        <v>1.0800934948226</v>
      </c>
      <c r="W1618" s="20">
        <f t="shared" si="51"/>
        <v>99.347991986074518</v>
      </c>
    </row>
    <row r="1619" spans="1:23" x14ac:dyDescent="0.25">
      <c r="A1619" s="18">
        <v>15622</v>
      </c>
      <c r="B1619" s="18">
        <v>15554</v>
      </c>
      <c r="C1619" s="18">
        <v>3210</v>
      </c>
      <c r="D1619" s="18">
        <v>3210</v>
      </c>
      <c r="E1619" s="18" t="s">
        <v>116</v>
      </c>
      <c r="F1619" s="18" t="s">
        <v>117</v>
      </c>
      <c r="G1619" s="19">
        <v>460.75151095899997</v>
      </c>
      <c r="H1619" s="19">
        <v>186.46</v>
      </c>
      <c r="I1619" s="18" t="s">
        <v>79</v>
      </c>
      <c r="J1619" s="18" t="s">
        <v>80</v>
      </c>
      <c r="K1619" s="18">
        <v>5</v>
      </c>
      <c r="L1619" s="18">
        <v>30</v>
      </c>
      <c r="M1619" s="18" t="s">
        <v>65</v>
      </c>
      <c r="N1619" s="18" t="s">
        <v>120</v>
      </c>
      <c r="O1619" s="18" t="s">
        <v>67</v>
      </c>
      <c r="P1619" s="19">
        <v>74895.385055199993</v>
      </c>
      <c r="Q1619" s="19">
        <v>20070255.5361</v>
      </c>
      <c r="R1619" s="20">
        <v>7.8370999999999996E-2</v>
      </c>
      <c r="S1619" s="20">
        <v>7.2397530000000003</v>
      </c>
      <c r="T1619" s="20">
        <v>0.30199999999999999</v>
      </c>
      <c r="U1619" s="20">
        <v>0.30499999999999999</v>
      </c>
      <c r="V1619" s="20">
        <f t="shared" si="50"/>
        <v>10.19991354868</v>
      </c>
      <c r="W1619" s="20">
        <f t="shared" si="51"/>
        <v>938.19741934410013</v>
      </c>
    </row>
    <row r="1620" spans="1:23" x14ac:dyDescent="0.25">
      <c r="A1620" s="18">
        <v>15623</v>
      </c>
      <c r="B1620" s="18">
        <v>15555</v>
      </c>
      <c r="C1620" s="18">
        <v>3210</v>
      </c>
      <c r="D1620" s="18">
        <v>3210</v>
      </c>
      <c r="E1620" s="18" t="s">
        <v>116</v>
      </c>
      <c r="F1620" s="18" t="s">
        <v>117</v>
      </c>
      <c r="G1620" s="19">
        <v>1.1011300884299999</v>
      </c>
      <c r="H1620" s="19">
        <v>0.44561200000000001</v>
      </c>
      <c r="I1620" s="18" t="s">
        <v>79</v>
      </c>
      <c r="J1620" s="18" t="s">
        <v>80</v>
      </c>
      <c r="K1620" s="18">
        <v>5</v>
      </c>
      <c r="L1620" s="18">
        <v>30</v>
      </c>
      <c r="M1620" s="18" t="s">
        <v>65</v>
      </c>
      <c r="N1620" s="18" t="s">
        <v>120</v>
      </c>
      <c r="O1620" s="18" t="s">
        <v>67</v>
      </c>
      <c r="P1620" s="19">
        <v>1456.22235789</v>
      </c>
      <c r="Q1620" s="19">
        <v>47965.034792300001</v>
      </c>
      <c r="R1620" s="20">
        <v>7.8370999999999996E-2</v>
      </c>
      <c r="S1620" s="20">
        <v>7.2397530000000003</v>
      </c>
      <c r="T1620" s="20">
        <v>0.30199999999999999</v>
      </c>
      <c r="U1620" s="20">
        <v>0.30499999999999999</v>
      </c>
      <c r="V1620" s="20">
        <f t="shared" si="50"/>
        <v>2.4376294520296E-2</v>
      </c>
      <c r="W1620" s="20">
        <f t="shared" si="51"/>
        <v>2.2421539656160205</v>
      </c>
    </row>
    <row r="1621" spans="1:23" x14ac:dyDescent="0.25">
      <c r="A1621" s="18">
        <v>15624</v>
      </c>
      <c r="B1621" s="18">
        <v>15556</v>
      </c>
      <c r="C1621" s="18">
        <v>3210</v>
      </c>
      <c r="D1621" s="18">
        <v>3210</v>
      </c>
      <c r="E1621" s="18" t="s">
        <v>116</v>
      </c>
      <c r="F1621" s="18" t="s">
        <v>117</v>
      </c>
      <c r="G1621" s="19">
        <v>18.702212808999999</v>
      </c>
      <c r="H1621" s="19">
        <v>7.5685200000000004</v>
      </c>
      <c r="I1621" s="18" t="s">
        <v>79</v>
      </c>
      <c r="J1621" s="18" t="s">
        <v>80</v>
      </c>
      <c r="K1621" s="18">
        <v>5</v>
      </c>
      <c r="L1621" s="18">
        <v>30</v>
      </c>
      <c r="M1621" s="18" t="s">
        <v>65</v>
      </c>
      <c r="N1621" s="18" t="s">
        <v>120</v>
      </c>
      <c r="O1621" s="18" t="s">
        <v>67</v>
      </c>
      <c r="P1621" s="19">
        <v>7106.4769504300002</v>
      </c>
      <c r="Q1621" s="19">
        <v>814665.13129199995</v>
      </c>
      <c r="R1621" s="20">
        <v>7.8370999999999996E-2</v>
      </c>
      <c r="S1621" s="20">
        <v>7.2397530000000003</v>
      </c>
      <c r="T1621" s="20">
        <v>0.30199999999999999</v>
      </c>
      <c r="U1621" s="20">
        <v>0.30499999999999999</v>
      </c>
      <c r="V1621" s="20">
        <f t="shared" si="50"/>
        <v>0.41402043168215996</v>
      </c>
      <c r="W1621" s="20">
        <f t="shared" si="51"/>
        <v>38.081979686014208</v>
      </c>
    </row>
    <row r="1622" spans="1:23" x14ac:dyDescent="0.25">
      <c r="A1622" s="18">
        <v>15625</v>
      </c>
      <c r="B1622" s="18">
        <v>15557</v>
      </c>
      <c r="C1622" s="18">
        <v>3210</v>
      </c>
      <c r="D1622" s="18">
        <v>3210</v>
      </c>
      <c r="E1622" s="18" t="s">
        <v>116</v>
      </c>
      <c r="F1622" s="18" t="s">
        <v>117</v>
      </c>
      <c r="G1622" s="19">
        <v>10.539587346299999</v>
      </c>
      <c r="H1622" s="19">
        <v>4.2652200000000002</v>
      </c>
      <c r="I1622" s="18" t="s">
        <v>79</v>
      </c>
      <c r="J1622" s="18" t="s">
        <v>80</v>
      </c>
      <c r="K1622" s="18">
        <v>5</v>
      </c>
      <c r="L1622" s="18">
        <v>30</v>
      </c>
      <c r="M1622" s="18" t="s">
        <v>65</v>
      </c>
      <c r="N1622" s="18" t="s">
        <v>120</v>
      </c>
      <c r="O1622" s="18" t="s">
        <v>67</v>
      </c>
      <c r="P1622" s="19">
        <v>3595.43311847</v>
      </c>
      <c r="Q1622" s="19">
        <v>459102.58838999999</v>
      </c>
      <c r="R1622" s="20">
        <v>7.8370999999999996E-2</v>
      </c>
      <c r="S1622" s="20">
        <v>7.2397530000000003</v>
      </c>
      <c r="T1622" s="20">
        <v>0.30199999999999999</v>
      </c>
      <c r="U1622" s="20">
        <v>0.30499999999999999</v>
      </c>
      <c r="V1622" s="20">
        <f t="shared" si="50"/>
        <v>0.23332015052075999</v>
      </c>
      <c r="W1622" s="20">
        <f t="shared" si="51"/>
        <v>21.461001807008703</v>
      </c>
    </row>
    <row r="1623" spans="1:23" x14ac:dyDescent="0.25">
      <c r="A1623" s="18">
        <v>15626</v>
      </c>
      <c r="B1623" s="18">
        <v>15558</v>
      </c>
      <c r="C1623" s="18">
        <v>3210</v>
      </c>
      <c r="D1623" s="18">
        <v>3210</v>
      </c>
      <c r="E1623" s="18" t="s">
        <v>116</v>
      </c>
      <c r="F1623" s="18" t="s">
        <v>117</v>
      </c>
      <c r="G1623" s="19">
        <v>20.666570787400001</v>
      </c>
      <c r="H1623" s="19">
        <v>8.3634599999999999</v>
      </c>
      <c r="I1623" s="18" t="s">
        <v>79</v>
      </c>
      <c r="J1623" s="18" t="s">
        <v>80</v>
      </c>
      <c r="K1623" s="18">
        <v>5</v>
      </c>
      <c r="L1623" s="18">
        <v>30</v>
      </c>
      <c r="M1623" s="18" t="s">
        <v>65</v>
      </c>
      <c r="N1623" s="18" t="s">
        <v>120</v>
      </c>
      <c r="O1623" s="18" t="s">
        <v>67</v>
      </c>
      <c r="P1623" s="19">
        <v>4299.6351165300002</v>
      </c>
      <c r="Q1623" s="19">
        <v>900232.22256000002</v>
      </c>
      <c r="R1623" s="20">
        <v>7.8370999999999996E-2</v>
      </c>
      <c r="S1623" s="20">
        <v>7.2397530000000003</v>
      </c>
      <c r="T1623" s="20">
        <v>0.30199999999999999</v>
      </c>
      <c r="U1623" s="20">
        <v>0.30499999999999999</v>
      </c>
      <c r="V1623" s="20">
        <f t="shared" si="50"/>
        <v>0.45750600111467993</v>
      </c>
      <c r="W1623" s="20">
        <f t="shared" si="51"/>
        <v>42.081822314639105</v>
      </c>
    </row>
    <row r="1624" spans="1:23" x14ac:dyDescent="0.25">
      <c r="A1624" s="18">
        <v>15627</v>
      </c>
      <c r="B1624" s="18">
        <v>15559</v>
      </c>
      <c r="C1624" s="18">
        <v>3210</v>
      </c>
      <c r="D1624" s="18">
        <v>3210</v>
      </c>
      <c r="E1624" s="18" t="s">
        <v>116</v>
      </c>
      <c r="F1624" s="18" t="s">
        <v>117</v>
      </c>
      <c r="G1624" s="19">
        <v>4.5025427449600004</v>
      </c>
      <c r="H1624" s="19">
        <v>1.8221099999999999</v>
      </c>
      <c r="I1624" s="18" t="s">
        <v>79</v>
      </c>
      <c r="J1624" s="18" t="s">
        <v>80</v>
      </c>
      <c r="K1624" s="18">
        <v>5</v>
      </c>
      <c r="L1624" s="18">
        <v>30</v>
      </c>
      <c r="M1624" s="18" t="s">
        <v>65</v>
      </c>
      <c r="N1624" s="18" t="s">
        <v>120</v>
      </c>
      <c r="O1624" s="18" t="s">
        <v>67</v>
      </c>
      <c r="P1624" s="19">
        <v>2678.8410637299999</v>
      </c>
      <c r="Q1624" s="19">
        <v>196129.97744799999</v>
      </c>
      <c r="R1624" s="20">
        <v>7.8370999999999996E-2</v>
      </c>
      <c r="S1624" s="20">
        <v>7.2397530000000003</v>
      </c>
      <c r="T1624" s="20">
        <v>0.30199999999999999</v>
      </c>
      <c r="U1624" s="20">
        <v>0.30499999999999999</v>
      </c>
      <c r="V1624" s="20">
        <f t="shared" si="50"/>
        <v>9.9674806801379995E-2</v>
      </c>
      <c r="W1624" s="20">
        <f t="shared" si="51"/>
        <v>9.1681803054868514</v>
      </c>
    </row>
    <row r="1625" spans="1:23" x14ac:dyDescent="0.25">
      <c r="A1625" s="18">
        <v>15628</v>
      </c>
      <c r="B1625" s="18">
        <v>15560</v>
      </c>
      <c r="C1625" s="18">
        <v>3210</v>
      </c>
      <c r="D1625" s="18">
        <v>3210</v>
      </c>
      <c r="E1625" s="18" t="s">
        <v>116</v>
      </c>
      <c r="F1625" s="18" t="s">
        <v>117</v>
      </c>
      <c r="G1625" s="19">
        <v>318.088871912</v>
      </c>
      <c r="H1625" s="19">
        <v>128.726</v>
      </c>
      <c r="I1625" s="18" t="s">
        <v>79</v>
      </c>
      <c r="J1625" s="18" t="s">
        <v>80</v>
      </c>
      <c r="K1625" s="18">
        <v>5</v>
      </c>
      <c r="L1625" s="18">
        <v>30</v>
      </c>
      <c r="M1625" s="18" t="s">
        <v>65</v>
      </c>
      <c r="N1625" s="18" t="s">
        <v>120</v>
      </c>
      <c r="O1625" s="18" t="s">
        <v>67</v>
      </c>
      <c r="P1625" s="19">
        <v>29713.318294600002</v>
      </c>
      <c r="Q1625" s="19">
        <v>13855895.8367</v>
      </c>
      <c r="R1625" s="20">
        <v>7.8370999999999996E-2</v>
      </c>
      <c r="S1625" s="20">
        <v>7.2397530000000003</v>
      </c>
      <c r="T1625" s="20">
        <v>0.30199999999999999</v>
      </c>
      <c r="U1625" s="20">
        <v>0.30499999999999999</v>
      </c>
      <c r="V1625" s="20">
        <f t="shared" si="50"/>
        <v>7.0416929715079988</v>
      </c>
      <c r="W1625" s="20">
        <f t="shared" si="51"/>
        <v>647.70138905121007</v>
      </c>
    </row>
    <row r="1626" spans="1:23" x14ac:dyDescent="0.25">
      <c r="A1626" s="18">
        <v>15629</v>
      </c>
      <c r="B1626" s="18">
        <v>15561</v>
      </c>
      <c r="C1626" s="18">
        <v>3210</v>
      </c>
      <c r="D1626" s="18">
        <v>3210</v>
      </c>
      <c r="E1626" s="18" t="s">
        <v>116</v>
      </c>
      <c r="F1626" s="18" t="s">
        <v>117</v>
      </c>
      <c r="G1626" s="19">
        <v>15.7249001683</v>
      </c>
      <c r="H1626" s="19">
        <v>6.3636400000000002</v>
      </c>
      <c r="I1626" s="18" t="s">
        <v>79</v>
      </c>
      <c r="J1626" s="18" t="s">
        <v>80</v>
      </c>
      <c r="K1626" s="18">
        <v>5</v>
      </c>
      <c r="L1626" s="18">
        <v>30</v>
      </c>
      <c r="M1626" s="18" t="s">
        <v>65</v>
      </c>
      <c r="N1626" s="18" t="s">
        <v>120</v>
      </c>
      <c r="O1626" s="18" t="s">
        <v>67</v>
      </c>
      <c r="P1626" s="19">
        <v>3805.1792928899999</v>
      </c>
      <c r="Q1626" s="19">
        <v>684973.91142699996</v>
      </c>
      <c r="R1626" s="20">
        <v>7.8370999999999996E-2</v>
      </c>
      <c r="S1626" s="20">
        <v>7.2397530000000003</v>
      </c>
      <c r="T1626" s="20">
        <v>0.30199999999999999</v>
      </c>
      <c r="U1626" s="20">
        <v>0.30499999999999999</v>
      </c>
      <c r="V1626" s="20">
        <f t="shared" si="50"/>
        <v>0.34810993164711995</v>
      </c>
      <c r="W1626" s="20">
        <f t="shared" si="51"/>
        <v>32.019471337739404</v>
      </c>
    </row>
    <row r="1627" spans="1:23" x14ac:dyDescent="0.25">
      <c r="A1627" s="18">
        <v>15630</v>
      </c>
      <c r="B1627" s="18">
        <v>15562</v>
      </c>
      <c r="C1627" s="18">
        <v>3210</v>
      </c>
      <c r="D1627" s="18">
        <v>3210</v>
      </c>
      <c r="E1627" s="18" t="s">
        <v>116</v>
      </c>
      <c r="F1627" s="18" t="s">
        <v>117</v>
      </c>
      <c r="G1627" s="19">
        <v>8.9924756598000002</v>
      </c>
      <c r="H1627" s="19">
        <v>3.6391300000000002</v>
      </c>
      <c r="I1627" s="18" t="s">
        <v>79</v>
      </c>
      <c r="J1627" s="18" t="s">
        <v>80</v>
      </c>
      <c r="K1627" s="18">
        <v>5</v>
      </c>
      <c r="L1627" s="18">
        <v>30</v>
      </c>
      <c r="M1627" s="18" t="s">
        <v>65</v>
      </c>
      <c r="N1627" s="18" t="s">
        <v>120</v>
      </c>
      <c r="O1627" s="18" t="s">
        <v>67</v>
      </c>
      <c r="P1627" s="19">
        <v>2536.2521901099999</v>
      </c>
      <c r="Q1627" s="19">
        <v>391710.67289400002</v>
      </c>
      <c r="R1627" s="20">
        <v>7.8370999999999996E-2</v>
      </c>
      <c r="S1627" s="20">
        <v>7.2397530000000003</v>
      </c>
      <c r="T1627" s="20">
        <v>0.30199999999999999</v>
      </c>
      <c r="U1627" s="20">
        <v>0.30499999999999999</v>
      </c>
      <c r="V1627" s="20">
        <f t="shared" si="50"/>
        <v>0.19907117554653997</v>
      </c>
      <c r="W1627" s="20">
        <f t="shared" si="51"/>
        <v>18.310749622748553</v>
      </c>
    </row>
    <row r="1628" spans="1:23" x14ac:dyDescent="0.25">
      <c r="A1628" s="18">
        <v>15631</v>
      </c>
      <c r="B1628" s="18">
        <v>15563</v>
      </c>
      <c r="C1628" s="18">
        <v>3210</v>
      </c>
      <c r="D1628" s="18">
        <v>3210</v>
      </c>
      <c r="E1628" s="18" t="s">
        <v>116</v>
      </c>
      <c r="F1628" s="18" t="s">
        <v>117</v>
      </c>
      <c r="G1628" s="19">
        <v>6.4847840022099996</v>
      </c>
      <c r="H1628" s="19">
        <v>2.6242999999999999</v>
      </c>
      <c r="I1628" s="18" t="s">
        <v>79</v>
      </c>
      <c r="J1628" s="18" t="s">
        <v>80</v>
      </c>
      <c r="K1628" s="18">
        <v>5</v>
      </c>
      <c r="L1628" s="18">
        <v>30</v>
      </c>
      <c r="M1628" s="18" t="s">
        <v>65</v>
      </c>
      <c r="N1628" s="18" t="s">
        <v>120</v>
      </c>
      <c r="O1628" s="18" t="s">
        <v>67</v>
      </c>
      <c r="P1628" s="19">
        <v>2304.6012260299999</v>
      </c>
      <c r="Q1628" s="19">
        <v>282476.06122600002</v>
      </c>
      <c r="R1628" s="20">
        <v>7.8370999999999996E-2</v>
      </c>
      <c r="S1628" s="20">
        <v>7.2397530000000003</v>
      </c>
      <c r="T1628" s="20">
        <v>0.30199999999999999</v>
      </c>
      <c r="U1628" s="20">
        <v>0.30499999999999999</v>
      </c>
      <c r="V1628" s="20">
        <f t="shared" si="50"/>
        <v>0.14355697267939999</v>
      </c>
      <c r="W1628" s="20">
        <f t="shared" si="51"/>
        <v>13.204502239540501</v>
      </c>
    </row>
    <row r="1629" spans="1:23" x14ac:dyDescent="0.25">
      <c r="A1629" s="18">
        <v>15632</v>
      </c>
      <c r="B1629" s="18">
        <v>15564</v>
      </c>
      <c r="C1629" s="18">
        <v>3210</v>
      </c>
      <c r="D1629" s="18">
        <v>3210</v>
      </c>
      <c r="E1629" s="18" t="s">
        <v>116</v>
      </c>
      <c r="F1629" s="18" t="s">
        <v>117</v>
      </c>
      <c r="G1629" s="19">
        <v>8.4863599817199997</v>
      </c>
      <c r="H1629" s="19">
        <v>3.43431</v>
      </c>
      <c r="I1629" s="18" t="s">
        <v>79</v>
      </c>
      <c r="J1629" s="18" t="s">
        <v>80</v>
      </c>
      <c r="K1629" s="18">
        <v>5</v>
      </c>
      <c r="L1629" s="18">
        <v>30</v>
      </c>
      <c r="M1629" s="18" t="s">
        <v>65</v>
      </c>
      <c r="N1629" s="18" t="s">
        <v>120</v>
      </c>
      <c r="O1629" s="18" t="s">
        <v>67</v>
      </c>
      <c r="P1629" s="19">
        <v>2381.7420373099999</v>
      </c>
      <c r="Q1629" s="19">
        <v>369664.362142</v>
      </c>
      <c r="R1629" s="20">
        <v>7.8370999999999996E-2</v>
      </c>
      <c r="S1629" s="20">
        <v>7.2397530000000003</v>
      </c>
      <c r="T1629" s="20">
        <v>0.30199999999999999</v>
      </c>
      <c r="U1629" s="20">
        <v>0.30499999999999999</v>
      </c>
      <c r="V1629" s="20">
        <f t="shared" si="50"/>
        <v>0.18786691568897998</v>
      </c>
      <c r="W1629" s="20">
        <f t="shared" si="51"/>
        <v>17.280171507173854</v>
      </c>
    </row>
    <row r="1630" spans="1:23" x14ac:dyDescent="0.25">
      <c r="A1630" s="18">
        <v>15633</v>
      </c>
      <c r="B1630" s="18">
        <v>15565</v>
      </c>
      <c r="C1630" s="18">
        <v>3210</v>
      </c>
      <c r="D1630" s="18">
        <v>3210</v>
      </c>
      <c r="E1630" s="18" t="s">
        <v>116</v>
      </c>
      <c r="F1630" s="18" t="s">
        <v>117</v>
      </c>
      <c r="G1630" s="19">
        <v>3.00007189482</v>
      </c>
      <c r="H1630" s="19">
        <v>1.2140899999999999</v>
      </c>
      <c r="I1630" s="18" t="s">
        <v>79</v>
      </c>
      <c r="J1630" s="18" t="s">
        <v>80</v>
      </c>
      <c r="K1630" s="18">
        <v>5</v>
      </c>
      <c r="L1630" s="18">
        <v>30</v>
      </c>
      <c r="M1630" s="18" t="s">
        <v>65</v>
      </c>
      <c r="N1630" s="18" t="s">
        <v>120</v>
      </c>
      <c r="O1630" s="18" t="s">
        <v>67</v>
      </c>
      <c r="P1630" s="19">
        <v>1639.7382769200001</v>
      </c>
      <c r="Q1630" s="19">
        <v>130682.609006</v>
      </c>
      <c r="R1630" s="20">
        <v>7.8370999999999996E-2</v>
      </c>
      <c r="S1630" s="20">
        <v>7.2397530000000003</v>
      </c>
      <c r="T1630" s="20">
        <v>0.30199999999999999</v>
      </c>
      <c r="U1630" s="20">
        <v>0.30499999999999999</v>
      </c>
      <c r="V1630" s="20">
        <f t="shared" si="50"/>
        <v>6.6414314278219991E-2</v>
      </c>
      <c r="W1630" s="20">
        <f t="shared" si="51"/>
        <v>6.1088496452401495</v>
      </c>
    </row>
    <row r="1631" spans="1:23" x14ac:dyDescent="0.25">
      <c r="A1631" s="18">
        <v>15634</v>
      </c>
      <c r="B1631" s="18">
        <v>15566</v>
      </c>
      <c r="C1631" s="18">
        <v>3210</v>
      </c>
      <c r="D1631" s="18">
        <v>3210</v>
      </c>
      <c r="E1631" s="18" t="s">
        <v>116</v>
      </c>
      <c r="F1631" s="18" t="s">
        <v>117</v>
      </c>
      <c r="G1631" s="19">
        <v>6.9412773875199996</v>
      </c>
      <c r="H1631" s="19">
        <v>2.80904</v>
      </c>
      <c r="I1631" s="18" t="s">
        <v>79</v>
      </c>
      <c r="J1631" s="18" t="s">
        <v>80</v>
      </c>
      <c r="K1631" s="18">
        <v>5</v>
      </c>
      <c r="L1631" s="18">
        <v>30</v>
      </c>
      <c r="M1631" s="18" t="s">
        <v>65</v>
      </c>
      <c r="N1631" s="18" t="s">
        <v>120</v>
      </c>
      <c r="O1631" s="18" t="s">
        <v>67</v>
      </c>
      <c r="P1631" s="19">
        <v>3163.5809256799998</v>
      </c>
      <c r="Q1631" s="19">
        <v>302360.833553</v>
      </c>
      <c r="R1631" s="20">
        <v>7.8370999999999996E-2</v>
      </c>
      <c r="S1631" s="20">
        <v>7.2397530000000003</v>
      </c>
      <c r="T1631" s="20">
        <v>0.30199999999999999</v>
      </c>
      <c r="U1631" s="20">
        <v>0.30499999999999999</v>
      </c>
      <c r="V1631" s="20">
        <f t="shared" si="50"/>
        <v>0.15366279714032</v>
      </c>
      <c r="W1631" s="20">
        <f t="shared" si="51"/>
        <v>14.134045258148401</v>
      </c>
    </row>
    <row r="1632" spans="1:23" x14ac:dyDescent="0.25">
      <c r="A1632" s="18">
        <v>15635</v>
      </c>
      <c r="B1632" s="18">
        <v>15567</v>
      </c>
      <c r="C1632" s="18">
        <v>3210</v>
      </c>
      <c r="D1632" s="18">
        <v>3210</v>
      </c>
      <c r="E1632" s="18" t="s">
        <v>116</v>
      </c>
      <c r="F1632" s="18" t="s">
        <v>117</v>
      </c>
      <c r="G1632" s="19">
        <v>35.8433529275</v>
      </c>
      <c r="H1632" s="19">
        <v>14.5053</v>
      </c>
      <c r="I1632" s="18" t="s">
        <v>79</v>
      </c>
      <c r="J1632" s="18" t="s">
        <v>80</v>
      </c>
      <c r="K1632" s="18">
        <v>5</v>
      </c>
      <c r="L1632" s="18">
        <v>30</v>
      </c>
      <c r="M1632" s="18" t="s">
        <v>65</v>
      </c>
      <c r="N1632" s="18" t="s">
        <v>120</v>
      </c>
      <c r="O1632" s="18" t="s">
        <v>67</v>
      </c>
      <c r="P1632" s="19">
        <v>8233.6272894100002</v>
      </c>
      <c r="Q1632" s="19">
        <v>1561330.2081800001</v>
      </c>
      <c r="R1632" s="20">
        <v>7.8370999999999996E-2</v>
      </c>
      <c r="S1632" s="20">
        <v>7.2397530000000003</v>
      </c>
      <c r="T1632" s="20">
        <v>0.30199999999999999</v>
      </c>
      <c r="U1632" s="20">
        <v>0.30499999999999999</v>
      </c>
      <c r="V1632" s="20">
        <f t="shared" si="50"/>
        <v>0.79348281667739995</v>
      </c>
      <c r="W1632" s="20">
        <f t="shared" si="51"/>
        <v>72.985278487675515</v>
      </c>
    </row>
    <row r="1633" spans="1:23" x14ac:dyDescent="0.25">
      <c r="A1633" s="18">
        <v>15636</v>
      </c>
      <c r="B1633" s="18">
        <v>15568</v>
      </c>
      <c r="C1633" s="18">
        <v>3210</v>
      </c>
      <c r="D1633" s="18">
        <v>3210</v>
      </c>
      <c r="E1633" s="18" t="s">
        <v>116</v>
      </c>
      <c r="F1633" s="18" t="s">
        <v>117</v>
      </c>
      <c r="G1633" s="19">
        <v>6.2697753980500002</v>
      </c>
      <c r="H1633" s="19">
        <v>2.53729</v>
      </c>
      <c r="I1633" s="18" t="s">
        <v>79</v>
      </c>
      <c r="J1633" s="18" t="s">
        <v>80</v>
      </c>
      <c r="K1633" s="18">
        <v>5</v>
      </c>
      <c r="L1633" s="18">
        <v>30</v>
      </c>
      <c r="M1633" s="18" t="s">
        <v>65</v>
      </c>
      <c r="N1633" s="18" t="s">
        <v>120</v>
      </c>
      <c r="O1633" s="18" t="s">
        <v>67</v>
      </c>
      <c r="P1633" s="19">
        <v>2534.2583717799998</v>
      </c>
      <c r="Q1633" s="19">
        <v>273110.32389499998</v>
      </c>
      <c r="R1633" s="20">
        <v>7.8370999999999996E-2</v>
      </c>
      <c r="S1633" s="20">
        <v>7.2397530000000003</v>
      </c>
      <c r="T1633" s="20">
        <v>0.30199999999999999</v>
      </c>
      <c r="U1633" s="20">
        <v>0.30499999999999999</v>
      </c>
      <c r="V1633" s="20">
        <f t="shared" si="50"/>
        <v>0.13879726830381997</v>
      </c>
      <c r="W1633" s="20">
        <f t="shared" si="51"/>
        <v>12.766700258112152</v>
      </c>
    </row>
    <row r="1634" spans="1:23" x14ac:dyDescent="0.25">
      <c r="A1634" s="18">
        <v>15637</v>
      </c>
      <c r="B1634" s="18">
        <v>15569</v>
      </c>
      <c r="C1634" s="18">
        <v>3210</v>
      </c>
      <c r="D1634" s="18">
        <v>3210</v>
      </c>
      <c r="E1634" s="18" t="s">
        <v>116</v>
      </c>
      <c r="F1634" s="18" t="s">
        <v>117</v>
      </c>
      <c r="G1634" s="19">
        <v>6.9041023354500002</v>
      </c>
      <c r="H1634" s="19">
        <v>2.79399</v>
      </c>
      <c r="I1634" s="18" t="s">
        <v>79</v>
      </c>
      <c r="J1634" s="18" t="s">
        <v>80</v>
      </c>
      <c r="K1634" s="18">
        <v>5</v>
      </c>
      <c r="L1634" s="18">
        <v>30</v>
      </c>
      <c r="M1634" s="18" t="s">
        <v>65</v>
      </c>
      <c r="N1634" s="18" t="s">
        <v>120</v>
      </c>
      <c r="O1634" s="18" t="s">
        <v>67</v>
      </c>
      <c r="P1634" s="19">
        <v>2469.8599441299998</v>
      </c>
      <c r="Q1634" s="19">
        <v>300741.49476099998</v>
      </c>
      <c r="R1634" s="20">
        <v>7.8370999999999996E-2</v>
      </c>
      <c r="S1634" s="20">
        <v>7.2397530000000003</v>
      </c>
      <c r="T1634" s="20">
        <v>0.30199999999999999</v>
      </c>
      <c r="U1634" s="20">
        <v>0.30499999999999999</v>
      </c>
      <c r="V1634" s="20">
        <f t="shared" si="50"/>
        <v>0.15283951762241998</v>
      </c>
      <c r="W1634" s="20">
        <f t="shared" si="51"/>
        <v>14.058319251706651</v>
      </c>
    </row>
    <row r="1635" spans="1:23" x14ac:dyDescent="0.25">
      <c r="A1635" s="18">
        <v>15638</v>
      </c>
      <c r="B1635" s="18">
        <v>15570</v>
      </c>
      <c r="C1635" s="18">
        <v>3210</v>
      </c>
      <c r="D1635" s="18">
        <v>3210</v>
      </c>
      <c r="E1635" s="18" t="s">
        <v>116</v>
      </c>
      <c r="F1635" s="18" t="s">
        <v>117</v>
      </c>
      <c r="G1635" s="19">
        <v>26.3826575155</v>
      </c>
      <c r="H1635" s="19">
        <v>10.6767</v>
      </c>
      <c r="I1635" s="18" t="s">
        <v>79</v>
      </c>
      <c r="J1635" s="18" t="s">
        <v>80</v>
      </c>
      <c r="K1635" s="18">
        <v>5</v>
      </c>
      <c r="L1635" s="18">
        <v>30</v>
      </c>
      <c r="M1635" s="18" t="s">
        <v>65</v>
      </c>
      <c r="N1635" s="18" t="s">
        <v>120</v>
      </c>
      <c r="O1635" s="18" t="s">
        <v>67</v>
      </c>
      <c r="P1635" s="19">
        <v>7645.4702316100002</v>
      </c>
      <c r="Q1635" s="19">
        <v>1149223.96447</v>
      </c>
      <c r="R1635" s="20">
        <v>7.8370999999999996E-2</v>
      </c>
      <c r="S1635" s="20">
        <v>7.2397530000000003</v>
      </c>
      <c r="T1635" s="20">
        <v>0.30199999999999999</v>
      </c>
      <c r="U1635" s="20">
        <v>0.30499999999999999</v>
      </c>
      <c r="V1635" s="20">
        <f t="shared" si="50"/>
        <v>0.58404707167859993</v>
      </c>
      <c r="W1635" s="20">
        <f t="shared" si="51"/>
        <v>53.721186244294508</v>
      </c>
    </row>
    <row r="1636" spans="1:23" x14ac:dyDescent="0.25">
      <c r="A1636" s="18">
        <v>15639</v>
      </c>
      <c r="B1636" s="18">
        <v>15571</v>
      </c>
      <c r="C1636" s="18">
        <v>3210</v>
      </c>
      <c r="D1636" s="18">
        <v>3210</v>
      </c>
      <c r="E1636" s="18" t="s">
        <v>116</v>
      </c>
      <c r="F1636" s="18" t="s">
        <v>117</v>
      </c>
      <c r="G1636" s="19">
        <v>29.5877728436</v>
      </c>
      <c r="H1636" s="19">
        <v>11.973699999999999</v>
      </c>
      <c r="I1636" s="18" t="s">
        <v>79</v>
      </c>
      <c r="J1636" s="18" t="s">
        <v>80</v>
      </c>
      <c r="K1636" s="18">
        <v>5</v>
      </c>
      <c r="L1636" s="18">
        <v>30</v>
      </c>
      <c r="M1636" s="18" t="s">
        <v>65</v>
      </c>
      <c r="N1636" s="18" t="s">
        <v>120</v>
      </c>
      <c r="O1636" s="18" t="s">
        <v>67</v>
      </c>
      <c r="P1636" s="19">
        <v>6799.0023697799998</v>
      </c>
      <c r="Q1636" s="19">
        <v>1288838.2297</v>
      </c>
      <c r="R1636" s="20">
        <v>7.8370999999999996E-2</v>
      </c>
      <c r="S1636" s="20">
        <v>7.2397530000000003</v>
      </c>
      <c r="T1636" s="20">
        <v>0.30199999999999999</v>
      </c>
      <c r="U1636" s="20">
        <v>0.30499999999999999</v>
      </c>
      <c r="V1636" s="20">
        <f t="shared" si="50"/>
        <v>0.65499680820459982</v>
      </c>
      <c r="W1636" s="20">
        <f t="shared" si="51"/>
        <v>60.247208194789501</v>
      </c>
    </row>
    <row r="1637" spans="1:23" x14ac:dyDescent="0.25">
      <c r="A1637" s="18">
        <v>15640</v>
      </c>
      <c r="B1637" s="18">
        <v>15572</v>
      </c>
      <c r="C1637" s="18">
        <v>3210</v>
      </c>
      <c r="D1637" s="18">
        <v>3210</v>
      </c>
      <c r="E1637" s="18" t="s">
        <v>116</v>
      </c>
      <c r="F1637" s="18" t="s">
        <v>117</v>
      </c>
      <c r="G1637" s="19">
        <v>32.162015791800002</v>
      </c>
      <c r="H1637" s="19">
        <v>13.015499999999999</v>
      </c>
      <c r="I1637" s="18" t="s">
        <v>79</v>
      </c>
      <c r="J1637" s="18" t="s">
        <v>80</v>
      </c>
      <c r="K1637" s="18">
        <v>5</v>
      </c>
      <c r="L1637" s="18">
        <v>30</v>
      </c>
      <c r="M1637" s="18" t="s">
        <v>65</v>
      </c>
      <c r="N1637" s="18" t="s">
        <v>120</v>
      </c>
      <c r="O1637" s="18" t="s">
        <v>67</v>
      </c>
      <c r="P1637" s="19">
        <v>5076.9322151099996</v>
      </c>
      <c r="Q1637" s="19">
        <v>1400971.8039800001</v>
      </c>
      <c r="R1637" s="20">
        <v>7.8370999999999996E-2</v>
      </c>
      <c r="S1637" s="20">
        <v>7.2397530000000003</v>
      </c>
      <c r="T1637" s="20">
        <v>0.30199999999999999</v>
      </c>
      <c r="U1637" s="20">
        <v>0.30499999999999999</v>
      </c>
      <c r="V1637" s="20">
        <f t="shared" si="50"/>
        <v>0.711986349849</v>
      </c>
      <c r="W1637" s="20">
        <f t="shared" si="51"/>
        <v>65.489158594192517</v>
      </c>
    </row>
    <row r="1638" spans="1:23" x14ac:dyDescent="0.25">
      <c r="A1638" s="18">
        <v>15641</v>
      </c>
      <c r="B1638" s="18">
        <v>15573</v>
      </c>
      <c r="C1638" s="18">
        <v>3210</v>
      </c>
      <c r="D1638" s="18">
        <v>3210</v>
      </c>
      <c r="E1638" s="18" t="s">
        <v>116</v>
      </c>
      <c r="F1638" s="18" t="s">
        <v>117</v>
      </c>
      <c r="G1638" s="19">
        <v>4.88234873668</v>
      </c>
      <c r="H1638" s="19">
        <v>1.9758199999999999</v>
      </c>
      <c r="I1638" s="18" t="s">
        <v>79</v>
      </c>
      <c r="J1638" s="18" t="s">
        <v>80</v>
      </c>
      <c r="K1638" s="18">
        <v>5</v>
      </c>
      <c r="L1638" s="18">
        <v>30</v>
      </c>
      <c r="M1638" s="18" t="s">
        <v>65</v>
      </c>
      <c r="N1638" s="18" t="s">
        <v>120</v>
      </c>
      <c r="O1638" s="18" t="s">
        <v>67</v>
      </c>
      <c r="P1638" s="19">
        <v>1862.7163301800001</v>
      </c>
      <c r="Q1638" s="19">
        <v>212674.26027</v>
      </c>
      <c r="R1638" s="20">
        <v>7.8370999999999996E-2</v>
      </c>
      <c r="S1638" s="20">
        <v>7.2397530000000003</v>
      </c>
      <c r="T1638" s="20">
        <v>0.30199999999999999</v>
      </c>
      <c r="U1638" s="20">
        <v>0.30499999999999999</v>
      </c>
      <c r="V1638" s="20">
        <f t="shared" si="50"/>
        <v>0.10808319847555999</v>
      </c>
      <c r="W1638" s="20">
        <f t="shared" si="51"/>
        <v>9.9415918968597019</v>
      </c>
    </row>
    <row r="1639" spans="1:23" x14ac:dyDescent="0.25">
      <c r="A1639" s="18">
        <v>15642</v>
      </c>
      <c r="B1639" s="18">
        <v>15574</v>
      </c>
      <c r="C1639" s="18">
        <v>3210</v>
      </c>
      <c r="D1639" s="18">
        <v>3210</v>
      </c>
      <c r="E1639" s="18" t="s">
        <v>116</v>
      </c>
      <c r="F1639" s="18" t="s">
        <v>117</v>
      </c>
      <c r="G1639" s="19">
        <v>24.534693036899998</v>
      </c>
      <c r="H1639" s="19">
        <v>9.9288399999999992</v>
      </c>
      <c r="I1639" s="18" t="s">
        <v>79</v>
      </c>
      <c r="J1639" s="18" t="s">
        <v>80</v>
      </c>
      <c r="K1639" s="18">
        <v>5</v>
      </c>
      <c r="L1639" s="18">
        <v>30</v>
      </c>
      <c r="M1639" s="18" t="s">
        <v>65</v>
      </c>
      <c r="N1639" s="18" t="s">
        <v>120</v>
      </c>
      <c r="O1639" s="18" t="s">
        <v>67</v>
      </c>
      <c r="P1639" s="19">
        <v>4335.3079994700001</v>
      </c>
      <c r="Q1639" s="19">
        <v>1068726.95377</v>
      </c>
      <c r="R1639" s="20">
        <v>7.8370999999999996E-2</v>
      </c>
      <c r="S1639" s="20">
        <v>7.2397530000000003</v>
      </c>
      <c r="T1639" s="20">
        <v>0.30199999999999999</v>
      </c>
      <c r="U1639" s="20">
        <v>0.30499999999999999</v>
      </c>
      <c r="V1639" s="20">
        <f t="shared" si="50"/>
        <v>0.54313691750871984</v>
      </c>
      <c r="W1639" s="20">
        <f t="shared" si="51"/>
        <v>49.958232677681401</v>
      </c>
    </row>
    <row r="1640" spans="1:23" x14ac:dyDescent="0.25">
      <c r="A1640" s="18">
        <v>15643</v>
      </c>
      <c r="B1640" s="18">
        <v>15575</v>
      </c>
      <c r="C1640" s="18">
        <v>3210</v>
      </c>
      <c r="D1640" s="18">
        <v>3210</v>
      </c>
      <c r="E1640" s="18" t="s">
        <v>116</v>
      </c>
      <c r="F1640" s="18" t="s">
        <v>117</v>
      </c>
      <c r="G1640" s="19">
        <v>10.8229740652</v>
      </c>
      <c r="H1640" s="19">
        <v>4.3799000000000001</v>
      </c>
      <c r="I1640" s="18" t="s">
        <v>79</v>
      </c>
      <c r="J1640" s="18" t="s">
        <v>80</v>
      </c>
      <c r="K1640" s="18">
        <v>5</v>
      </c>
      <c r="L1640" s="18">
        <v>30</v>
      </c>
      <c r="M1640" s="18" t="s">
        <v>65</v>
      </c>
      <c r="N1640" s="18" t="s">
        <v>120</v>
      </c>
      <c r="O1640" s="18" t="s">
        <v>67</v>
      </c>
      <c r="P1640" s="19">
        <v>3059.5147565799998</v>
      </c>
      <c r="Q1640" s="19">
        <v>471446.864489</v>
      </c>
      <c r="R1640" s="20">
        <v>7.8370999999999996E-2</v>
      </c>
      <c r="S1640" s="20">
        <v>7.2397530000000003</v>
      </c>
      <c r="T1640" s="20">
        <v>0.30199999999999999</v>
      </c>
      <c r="U1640" s="20">
        <v>0.30499999999999999</v>
      </c>
      <c r="V1640" s="20">
        <f t="shared" si="50"/>
        <v>0.23959348574419997</v>
      </c>
      <c r="W1640" s="20">
        <f t="shared" si="51"/>
        <v>22.038028944466504</v>
      </c>
    </row>
    <row r="1641" spans="1:23" x14ac:dyDescent="0.25">
      <c r="A1641" s="18">
        <v>15644</v>
      </c>
      <c r="B1641" s="18">
        <v>15576</v>
      </c>
      <c r="C1641" s="18">
        <v>3210</v>
      </c>
      <c r="D1641" s="18">
        <v>3210</v>
      </c>
      <c r="E1641" s="18" t="s">
        <v>116</v>
      </c>
      <c r="F1641" s="18" t="s">
        <v>117</v>
      </c>
      <c r="G1641" s="19">
        <v>126.853165401</v>
      </c>
      <c r="H1641" s="19">
        <v>51.335700000000003</v>
      </c>
      <c r="I1641" s="18" t="s">
        <v>79</v>
      </c>
      <c r="J1641" s="18" t="s">
        <v>80</v>
      </c>
      <c r="K1641" s="18">
        <v>5</v>
      </c>
      <c r="L1641" s="18">
        <v>30</v>
      </c>
      <c r="M1641" s="18" t="s">
        <v>65</v>
      </c>
      <c r="N1641" s="18" t="s">
        <v>120</v>
      </c>
      <c r="O1641" s="18" t="s">
        <v>67</v>
      </c>
      <c r="P1641" s="19">
        <v>15057.8903254</v>
      </c>
      <c r="Q1641" s="19">
        <v>5525701.7819699999</v>
      </c>
      <c r="R1641" s="20">
        <v>7.8370999999999996E-2</v>
      </c>
      <c r="S1641" s="20">
        <v>7.2397530000000003</v>
      </c>
      <c r="T1641" s="20">
        <v>0.30199999999999999</v>
      </c>
      <c r="U1641" s="20">
        <v>0.30499999999999999</v>
      </c>
      <c r="V1641" s="20">
        <f t="shared" si="50"/>
        <v>2.8082146410006001</v>
      </c>
      <c r="W1641" s="20">
        <f t="shared" si="51"/>
        <v>258.30216271705956</v>
      </c>
    </row>
    <row r="1642" spans="1:23" x14ac:dyDescent="0.25">
      <c r="A1642" s="18">
        <v>15645</v>
      </c>
      <c r="B1642" s="18">
        <v>15577</v>
      </c>
      <c r="C1642" s="18">
        <v>3210</v>
      </c>
      <c r="D1642" s="18">
        <v>3210</v>
      </c>
      <c r="E1642" s="18" t="s">
        <v>116</v>
      </c>
      <c r="F1642" s="18" t="s">
        <v>117</v>
      </c>
      <c r="G1642" s="19">
        <v>20.263951627499999</v>
      </c>
      <c r="H1642" s="19">
        <v>8.2005300000000005</v>
      </c>
      <c r="I1642" s="18" t="s">
        <v>79</v>
      </c>
      <c r="J1642" s="18" t="s">
        <v>80</v>
      </c>
      <c r="K1642" s="18">
        <v>5</v>
      </c>
      <c r="L1642" s="18">
        <v>30</v>
      </c>
      <c r="M1642" s="18" t="s">
        <v>65</v>
      </c>
      <c r="N1642" s="18" t="s">
        <v>120</v>
      </c>
      <c r="O1642" s="18" t="s">
        <v>67</v>
      </c>
      <c r="P1642" s="19">
        <v>9757.7163067399997</v>
      </c>
      <c r="Q1642" s="19">
        <v>882694.20210200001</v>
      </c>
      <c r="R1642" s="20">
        <v>7.8370999999999996E-2</v>
      </c>
      <c r="S1642" s="20">
        <v>7.2397530000000003</v>
      </c>
      <c r="T1642" s="20">
        <v>0.30199999999999999</v>
      </c>
      <c r="U1642" s="20">
        <v>0.30499999999999999</v>
      </c>
      <c r="V1642" s="20">
        <f t="shared" si="50"/>
        <v>0.44859324816773999</v>
      </c>
      <c r="W1642" s="20">
        <f t="shared" si="51"/>
        <v>41.262019110017555</v>
      </c>
    </row>
    <row r="1643" spans="1:23" x14ac:dyDescent="0.25">
      <c r="A1643" s="18">
        <v>15646</v>
      </c>
      <c r="B1643" s="18">
        <v>15578</v>
      </c>
      <c r="C1643" s="18">
        <v>3210</v>
      </c>
      <c r="D1643" s="18">
        <v>3210</v>
      </c>
      <c r="E1643" s="18" t="s">
        <v>116</v>
      </c>
      <c r="F1643" s="18" t="s">
        <v>117</v>
      </c>
      <c r="G1643" s="19">
        <v>5.8570677208199999</v>
      </c>
      <c r="H1643" s="19">
        <v>2.3702700000000001</v>
      </c>
      <c r="I1643" s="18" t="s">
        <v>79</v>
      </c>
      <c r="J1643" s="18" t="s">
        <v>80</v>
      </c>
      <c r="K1643" s="18">
        <v>5</v>
      </c>
      <c r="L1643" s="18">
        <v>30</v>
      </c>
      <c r="M1643" s="18" t="s">
        <v>65</v>
      </c>
      <c r="N1643" s="18" t="s">
        <v>120</v>
      </c>
      <c r="O1643" s="18" t="s">
        <v>67</v>
      </c>
      <c r="P1643" s="19">
        <v>3114.9497788200001</v>
      </c>
      <c r="Q1643" s="19">
        <v>255132.849384</v>
      </c>
      <c r="R1643" s="20">
        <v>7.8370999999999996E-2</v>
      </c>
      <c r="S1643" s="20">
        <v>7.2397530000000003</v>
      </c>
      <c r="T1643" s="20">
        <v>0.30199999999999999</v>
      </c>
      <c r="U1643" s="20">
        <v>0.30499999999999999</v>
      </c>
      <c r="V1643" s="20">
        <f t="shared" si="50"/>
        <v>0.12966078025865999</v>
      </c>
      <c r="W1643" s="20">
        <f t="shared" si="51"/>
        <v>11.926317693600453</v>
      </c>
    </row>
    <row r="1644" spans="1:23" x14ac:dyDescent="0.25">
      <c r="A1644" s="18">
        <v>15647</v>
      </c>
      <c r="B1644" s="18">
        <v>15579</v>
      </c>
      <c r="C1644" s="18">
        <v>3210</v>
      </c>
      <c r="D1644" s="18">
        <v>3210</v>
      </c>
      <c r="E1644" s="18" t="s">
        <v>116</v>
      </c>
      <c r="F1644" s="18" t="s">
        <v>117</v>
      </c>
      <c r="G1644" s="19">
        <v>59.3394147606</v>
      </c>
      <c r="H1644" s="19">
        <v>24.0138</v>
      </c>
      <c r="I1644" s="18" t="s">
        <v>79</v>
      </c>
      <c r="J1644" s="18" t="s">
        <v>80</v>
      </c>
      <c r="K1644" s="18">
        <v>5</v>
      </c>
      <c r="L1644" s="18">
        <v>30</v>
      </c>
      <c r="M1644" s="18" t="s">
        <v>65</v>
      </c>
      <c r="N1644" s="18" t="s">
        <v>120</v>
      </c>
      <c r="O1644" s="18" t="s">
        <v>67</v>
      </c>
      <c r="P1644" s="19">
        <v>12585.8296802</v>
      </c>
      <c r="Q1644" s="19">
        <v>2584814.5676799999</v>
      </c>
      <c r="R1644" s="20">
        <v>7.8370999999999996E-2</v>
      </c>
      <c r="S1644" s="20">
        <v>7.2397530000000003</v>
      </c>
      <c r="T1644" s="20">
        <v>0.30199999999999999</v>
      </c>
      <c r="U1644" s="20">
        <v>0.30499999999999999</v>
      </c>
      <c r="V1644" s="20">
        <f t="shared" si="50"/>
        <v>1.3136258928203999</v>
      </c>
      <c r="W1644" s="20">
        <f t="shared" si="51"/>
        <v>120.82851651102303</v>
      </c>
    </row>
    <row r="1645" spans="1:23" x14ac:dyDescent="0.25">
      <c r="A1645" s="18">
        <v>15648</v>
      </c>
      <c r="B1645" s="18">
        <v>15580</v>
      </c>
      <c r="C1645" s="18">
        <v>3210</v>
      </c>
      <c r="D1645" s="18">
        <v>3210</v>
      </c>
      <c r="E1645" s="18" t="s">
        <v>116</v>
      </c>
      <c r="F1645" s="18" t="s">
        <v>117</v>
      </c>
      <c r="G1645" s="19">
        <v>127.058389293</v>
      </c>
      <c r="H1645" s="19">
        <v>51.418700000000001</v>
      </c>
      <c r="I1645" s="18" t="s">
        <v>79</v>
      </c>
      <c r="J1645" s="18" t="s">
        <v>80</v>
      </c>
      <c r="K1645" s="18">
        <v>5</v>
      </c>
      <c r="L1645" s="18">
        <v>30</v>
      </c>
      <c r="M1645" s="18" t="s">
        <v>65</v>
      </c>
      <c r="N1645" s="18" t="s">
        <v>120</v>
      </c>
      <c r="O1645" s="18" t="s">
        <v>67</v>
      </c>
      <c r="P1645" s="19">
        <v>24986.692239200001</v>
      </c>
      <c r="Q1645" s="19">
        <v>5534641.2989600003</v>
      </c>
      <c r="R1645" s="20">
        <v>7.8370999999999996E-2</v>
      </c>
      <c r="S1645" s="20">
        <v>7.2397530000000003</v>
      </c>
      <c r="T1645" s="20">
        <v>0.30199999999999999</v>
      </c>
      <c r="U1645" s="20">
        <v>0.30499999999999999</v>
      </c>
      <c r="V1645" s="20">
        <f t="shared" si="50"/>
        <v>2.8127549865145998</v>
      </c>
      <c r="W1645" s="20">
        <f t="shared" si="51"/>
        <v>258.71978786886456</v>
      </c>
    </row>
    <row r="1646" spans="1:23" x14ac:dyDescent="0.25">
      <c r="A1646" s="18">
        <v>15649</v>
      </c>
      <c r="B1646" s="18">
        <v>15581</v>
      </c>
      <c r="C1646" s="18">
        <v>3210</v>
      </c>
      <c r="D1646" s="18">
        <v>3210</v>
      </c>
      <c r="E1646" s="18" t="s">
        <v>116</v>
      </c>
      <c r="F1646" s="18" t="s">
        <v>117</v>
      </c>
      <c r="G1646" s="19">
        <v>6.2222089487499996</v>
      </c>
      <c r="H1646" s="19">
        <v>2.5180400000000001</v>
      </c>
      <c r="I1646" s="18" t="s">
        <v>79</v>
      </c>
      <c r="J1646" s="18" t="s">
        <v>80</v>
      </c>
      <c r="K1646" s="18">
        <v>5</v>
      </c>
      <c r="L1646" s="18">
        <v>30</v>
      </c>
      <c r="M1646" s="18" t="s">
        <v>65</v>
      </c>
      <c r="N1646" s="18" t="s">
        <v>120</v>
      </c>
      <c r="O1646" s="18" t="s">
        <v>67</v>
      </c>
      <c r="P1646" s="19">
        <v>2714.3433934</v>
      </c>
      <c r="Q1646" s="19">
        <v>271038.33765100001</v>
      </c>
      <c r="R1646" s="20">
        <v>7.8370999999999996E-2</v>
      </c>
      <c r="S1646" s="20">
        <v>7.2397530000000003</v>
      </c>
      <c r="T1646" s="20">
        <v>0.30199999999999999</v>
      </c>
      <c r="U1646" s="20">
        <v>0.30499999999999999</v>
      </c>
      <c r="V1646" s="20">
        <f t="shared" si="50"/>
        <v>0.13774423636232</v>
      </c>
      <c r="W1646" s="20">
        <f t="shared" si="51"/>
        <v>12.669841412663402</v>
      </c>
    </row>
    <row r="1647" spans="1:23" x14ac:dyDescent="0.25">
      <c r="A1647" s="18">
        <v>15650</v>
      </c>
      <c r="B1647" s="18">
        <v>15582</v>
      </c>
      <c r="C1647" s="18">
        <v>3210</v>
      </c>
      <c r="D1647" s="18">
        <v>3210</v>
      </c>
      <c r="E1647" s="18" t="s">
        <v>116</v>
      </c>
      <c r="F1647" s="18" t="s">
        <v>117</v>
      </c>
      <c r="G1647" s="19">
        <v>4.6366848337000004</v>
      </c>
      <c r="H1647" s="19">
        <v>1.8764000000000001</v>
      </c>
      <c r="I1647" s="18" t="s">
        <v>79</v>
      </c>
      <c r="J1647" s="18" t="s">
        <v>80</v>
      </c>
      <c r="K1647" s="18">
        <v>5</v>
      </c>
      <c r="L1647" s="18">
        <v>30</v>
      </c>
      <c r="M1647" s="18" t="s">
        <v>65</v>
      </c>
      <c r="N1647" s="18" t="s">
        <v>120</v>
      </c>
      <c r="O1647" s="18" t="s">
        <v>67</v>
      </c>
      <c r="P1647" s="19">
        <v>3879.82873604</v>
      </c>
      <c r="Q1647" s="19">
        <v>201973.18346199999</v>
      </c>
      <c r="R1647" s="20">
        <v>7.8370999999999996E-2</v>
      </c>
      <c r="S1647" s="20">
        <v>7.2397530000000003</v>
      </c>
      <c r="T1647" s="20">
        <v>0.30199999999999999</v>
      </c>
      <c r="U1647" s="20">
        <v>0.30499999999999999</v>
      </c>
      <c r="V1647" s="20">
        <f t="shared" si="50"/>
        <v>0.1026446303912</v>
      </c>
      <c r="W1647" s="20">
        <f t="shared" si="51"/>
        <v>9.4413474077940016</v>
      </c>
    </row>
    <row r="1648" spans="1:23" x14ac:dyDescent="0.25">
      <c r="A1648" s="18">
        <v>15651</v>
      </c>
      <c r="B1648" s="18">
        <v>15583</v>
      </c>
      <c r="C1648" s="18">
        <v>3210</v>
      </c>
      <c r="D1648" s="18">
        <v>3210</v>
      </c>
      <c r="E1648" s="18" t="s">
        <v>116</v>
      </c>
      <c r="F1648" s="18" t="s">
        <v>117</v>
      </c>
      <c r="G1648" s="19">
        <v>12.5409657251</v>
      </c>
      <c r="H1648" s="19">
        <v>5.0751499999999998</v>
      </c>
      <c r="I1648" s="18" t="s">
        <v>79</v>
      </c>
      <c r="J1648" s="18" t="s">
        <v>80</v>
      </c>
      <c r="K1648" s="18">
        <v>5</v>
      </c>
      <c r="L1648" s="18">
        <v>30</v>
      </c>
      <c r="M1648" s="18" t="s">
        <v>65</v>
      </c>
      <c r="N1648" s="18" t="s">
        <v>120</v>
      </c>
      <c r="O1648" s="18" t="s">
        <v>67</v>
      </c>
      <c r="P1648" s="19">
        <v>5377.8706946800003</v>
      </c>
      <c r="Q1648" s="19">
        <v>546282.28185300005</v>
      </c>
      <c r="R1648" s="20">
        <v>7.8370999999999996E-2</v>
      </c>
      <c r="S1648" s="20">
        <v>7.2397530000000003</v>
      </c>
      <c r="T1648" s="20">
        <v>0.30199999999999999</v>
      </c>
      <c r="U1648" s="20">
        <v>0.30499999999999999</v>
      </c>
      <c r="V1648" s="20">
        <f t="shared" si="50"/>
        <v>0.27762571729369995</v>
      </c>
      <c r="W1648" s="20">
        <f t="shared" si="51"/>
        <v>25.53626854437525</v>
      </c>
    </row>
    <row r="1649" spans="1:23" x14ac:dyDescent="0.25">
      <c r="A1649" s="18">
        <v>15652</v>
      </c>
      <c r="B1649" s="18">
        <v>15584</v>
      </c>
      <c r="C1649" s="18">
        <v>3210</v>
      </c>
      <c r="D1649" s="18">
        <v>3210</v>
      </c>
      <c r="E1649" s="18" t="s">
        <v>116</v>
      </c>
      <c r="F1649" s="18" t="s">
        <v>117</v>
      </c>
      <c r="G1649" s="19">
        <v>7.7431251240999996</v>
      </c>
      <c r="H1649" s="19">
        <v>3.1335299999999999</v>
      </c>
      <c r="I1649" s="18" t="s">
        <v>79</v>
      </c>
      <c r="J1649" s="18" t="s">
        <v>80</v>
      </c>
      <c r="K1649" s="18">
        <v>5</v>
      </c>
      <c r="L1649" s="18">
        <v>30</v>
      </c>
      <c r="M1649" s="18" t="s">
        <v>65</v>
      </c>
      <c r="N1649" s="18" t="s">
        <v>120</v>
      </c>
      <c r="O1649" s="18" t="s">
        <v>67</v>
      </c>
      <c r="P1649" s="19">
        <v>3666.4776207199998</v>
      </c>
      <c r="Q1649" s="19">
        <v>337289.18124499999</v>
      </c>
      <c r="R1649" s="20">
        <v>7.8370999999999996E-2</v>
      </c>
      <c r="S1649" s="20">
        <v>7.2397530000000003</v>
      </c>
      <c r="T1649" s="20">
        <v>0.30199999999999999</v>
      </c>
      <c r="U1649" s="20">
        <v>0.30499999999999999</v>
      </c>
      <c r="V1649" s="20">
        <f t="shared" si="50"/>
        <v>0.17141335998173998</v>
      </c>
      <c r="W1649" s="20">
        <f t="shared" si="51"/>
        <v>15.766758336572552</v>
      </c>
    </row>
    <row r="1650" spans="1:23" x14ac:dyDescent="0.25">
      <c r="A1650" s="18">
        <v>15653</v>
      </c>
      <c r="B1650" s="18">
        <v>15585</v>
      </c>
      <c r="C1650" s="18">
        <v>3210</v>
      </c>
      <c r="D1650" s="18">
        <v>3210</v>
      </c>
      <c r="E1650" s="18" t="s">
        <v>116</v>
      </c>
      <c r="F1650" s="18" t="s">
        <v>117</v>
      </c>
      <c r="G1650" s="19">
        <v>28.4023811333</v>
      </c>
      <c r="H1650" s="19">
        <v>11.494</v>
      </c>
      <c r="I1650" s="18" t="s">
        <v>79</v>
      </c>
      <c r="J1650" s="18" t="s">
        <v>80</v>
      </c>
      <c r="K1650" s="18">
        <v>5</v>
      </c>
      <c r="L1650" s="18">
        <v>30</v>
      </c>
      <c r="M1650" s="18" t="s">
        <v>65</v>
      </c>
      <c r="N1650" s="18" t="s">
        <v>120</v>
      </c>
      <c r="O1650" s="18" t="s">
        <v>67</v>
      </c>
      <c r="P1650" s="19">
        <v>7400.9182637900003</v>
      </c>
      <c r="Q1650" s="19">
        <v>1237202.7733400001</v>
      </c>
      <c r="R1650" s="20">
        <v>7.8370999999999996E-2</v>
      </c>
      <c r="S1650" s="20">
        <v>7.2397530000000003</v>
      </c>
      <c r="T1650" s="20">
        <v>0.30199999999999999</v>
      </c>
      <c r="U1650" s="20">
        <v>0.30499999999999999</v>
      </c>
      <c r="V1650" s="20">
        <f t="shared" si="50"/>
        <v>0.62875579925199998</v>
      </c>
      <c r="W1650" s="20">
        <f t="shared" si="51"/>
        <v>57.833536082490006</v>
      </c>
    </row>
    <row r="1651" spans="1:23" x14ac:dyDescent="0.25">
      <c r="A1651" s="18">
        <v>15654</v>
      </c>
      <c r="B1651" s="18">
        <v>15586</v>
      </c>
      <c r="C1651" s="18">
        <v>3210</v>
      </c>
      <c r="D1651" s="18">
        <v>3210</v>
      </c>
      <c r="E1651" s="18" t="s">
        <v>116</v>
      </c>
      <c r="F1651" s="18" t="s">
        <v>117</v>
      </c>
      <c r="G1651" s="19">
        <v>27.949300379499999</v>
      </c>
      <c r="H1651" s="19">
        <v>11.310700000000001</v>
      </c>
      <c r="I1651" s="18" t="s">
        <v>79</v>
      </c>
      <c r="J1651" s="18" t="s">
        <v>80</v>
      </c>
      <c r="K1651" s="18">
        <v>5</v>
      </c>
      <c r="L1651" s="18">
        <v>30</v>
      </c>
      <c r="M1651" s="18" t="s">
        <v>65</v>
      </c>
      <c r="N1651" s="18" t="s">
        <v>120</v>
      </c>
      <c r="O1651" s="18" t="s">
        <v>67</v>
      </c>
      <c r="P1651" s="19">
        <v>6351.64702493</v>
      </c>
      <c r="Q1651" s="19">
        <v>1217466.6546499999</v>
      </c>
      <c r="R1651" s="20">
        <v>7.8370999999999996E-2</v>
      </c>
      <c r="S1651" s="20">
        <v>7.2397530000000003</v>
      </c>
      <c r="T1651" s="20">
        <v>0.30199999999999999</v>
      </c>
      <c r="U1651" s="20">
        <v>0.30499999999999999</v>
      </c>
      <c r="V1651" s="20">
        <f t="shared" si="50"/>
        <v>0.61872874705059988</v>
      </c>
      <c r="W1651" s="20">
        <f t="shared" si="51"/>
        <v>56.911238608684513</v>
      </c>
    </row>
    <row r="1652" spans="1:23" x14ac:dyDescent="0.25">
      <c r="A1652" s="18">
        <v>15655</v>
      </c>
      <c r="B1652" s="18">
        <v>15587</v>
      </c>
      <c r="C1652" s="18">
        <v>3210</v>
      </c>
      <c r="D1652" s="18">
        <v>3210</v>
      </c>
      <c r="E1652" s="18" t="s">
        <v>116</v>
      </c>
      <c r="F1652" s="18" t="s">
        <v>117</v>
      </c>
      <c r="G1652" s="19">
        <v>21.2882966572</v>
      </c>
      <c r="H1652" s="19">
        <v>8.6150699999999993</v>
      </c>
      <c r="I1652" s="18" t="s">
        <v>79</v>
      </c>
      <c r="J1652" s="18" t="s">
        <v>80</v>
      </c>
      <c r="K1652" s="18">
        <v>5</v>
      </c>
      <c r="L1652" s="18">
        <v>30</v>
      </c>
      <c r="M1652" s="18" t="s">
        <v>65</v>
      </c>
      <c r="N1652" s="18" t="s">
        <v>120</v>
      </c>
      <c r="O1652" s="18" t="s">
        <v>67</v>
      </c>
      <c r="P1652" s="19">
        <v>14756.1383202</v>
      </c>
      <c r="Q1652" s="19">
        <v>3622943.42667</v>
      </c>
      <c r="R1652" s="20">
        <v>7.8370999999999996E-2</v>
      </c>
      <c r="S1652" s="20">
        <v>7.2397530000000003</v>
      </c>
      <c r="T1652" s="20">
        <v>0.30199999999999999</v>
      </c>
      <c r="U1652" s="20">
        <v>0.30499999999999999</v>
      </c>
      <c r="V1652" s="20">
        <f t="shared" si="50"/>
        <v>0.47126981237705989</v>
      </c>
      <c r="W1652" s="20">
        <f t="shared" si="51"/>
        <v>43.347830320008448</v>
      </c>
    </row>
    <row r="1653" spans="1:23" x14ac:dyDescent="0.25">
      <c r="A1653" s="18">
        <v>15656</v>
      </c>
      <c r="B1653" s="18">
        <v>15588</v>
      </c>
      <c r="C1653" s="18">
        <v>3210</v>
      </c>
      <c r="D1653" s="18">
        <v>3210</v>
      </c>
      <c r="E1653" s="18" t="s">
        <v>116</v>
      </c>
      <c r="F1653" s="18" t="s">
        <v>117</v>
      </c>
      <c r="G1653" s="19">
        <v>59.071774505500002</v>
      </c>
      <c r="H1653" s="19">
        <v>23.9055</v>
      </c>
      <c r="I1653" s="18" t="s">
        <v>79</v>
      </c>
      <c r="J1653" s="18" t="s">
        <v>80</v>
      </c>
      <c r="K1653" s="18">
        <v>5</v>
      </c>
      <c r="L1653" s="18">
        <v>30</v>
      </c>
      <c r="M1653" s="18" t="s">
        <v>65</v>
      </c>
      <c r="N1653" s="18" t="s">
        <v>120</v>
      </c>
      <c r="O1653" s="18" t="s">
        <v>67</v>
      </c>
      <c r="P1653" s="19">
        <v>31109.656281200001</v>
      </c>
      <c r="Q1653" s="19">
        <v>2573156.20481</v>
      </c>
      <c r="R1653" s="20">
        <v>7.8370999999999996E-2</v>
      </c>
      <c r="S1653" s="20">
        <v>7.2397530000000003</v>
      </c>
      <c r="T1653" s="20">
        <v>0.30199999999999999</v>
      </c>
      <c r="U1653" s="20">
        <v>0.30499999999999999</v>
      </c>
      <c r="V1653" s="20">
        <f t="shared" si="50"/>
        <v>1.3077015624689998</v>
      </c>
      <c r="W1653" s="20">
        <f t="shared" si="51"/>
        <v>120.28359116234252</v>
      </c>
    </row>
    <row r="1654" spans="1:23" x14ac:dyDescent="0.25">
      <c r="A1654" s="18">
        <v>15657</v>
      </c>
      <c r="B1654" s="18">
        <v>15589</v>
      </c>
      <c r="C1654" s="18">
        <v>3210</v>
      </c>
      <c r="D1654" s="18">
        <v>3210</v>
      </c>
      <c r="E1654" s="18" t="s">
        <v>116</v>
      </c>
      <c r="F1654" s="18" t="s">
        <v>117</v>
      </c>
      <c r="G1654" s="19">
        <v>7.77020130951</v>
      </c>
      <c r="H1654" s="19">
        <v>3.1444899999999998</v>
      </c>
      <c r="I1654" s="18" t="s">
        <v>79</v>
      </c>
      <c r="J1654" s="18" t="s">
        <v>80</v>
      </c>
      <c r="K1654" s="18">
        <v>5</v>
      </c>
      <c r="L1654" s="18">
        <v>30</v>
      </c>
      <c r="M1654" s="18" t="s">
        <v>65</v>
      </c>
      <c r="N1654" s="18" t="s">
        <v>120</v>
      </c>
      <c r="O1654" s="18" t="s">
        <v>67</v>
      </c>
      <c r="P1654" s="19">
        <v>3402.1957081800001</v>
      </c>
      <c r="Q1654" s="19">
        <v>338468.61516400002</v>
      </c>
      <c r="R1654" s="20">
        <v>7.8370999999999996E-2</v>
      </c>
      <c r="S1654" s="20">
        <v>7.2397530000000003</v>
      </c>
      <c r="T1654" s="20">
        <v>0.30199999999999999</v>
      </c>
      <c r="U1654" s="20">
        <v>0.30499999999999999</v>
      </c>
      <c r="V1654" s="20">
        <f t="shared" si="50"/>
        <v>0.17201290440141997</v>
      </c>
      <c r="W1654" s="20">
        <f t="shared" si="51"/>
        <v>15.821904983124151</v>
      </c>
    </row>
    <row r="1655" spans="1:23" x14ac:dyDescent="0.25">
      <c r="A1655" s="18">
        <v>15658</v>
      </c>
      <c r="B1655" s="18">
        <v>15590</v>
      </c>
      <c r="C1655" s="18">
        <v>3210</v>
      </c>
      <c r="D1655" s="18">
        <v>3210</v>
      </c>
      <c r="E1655" s="18" t="s">
        <v>116</v>
      </c>
      <c r="F1655" s="18" t="s">
        <v>117</v>
      </c>
      <c r="G1655" s="19">
        <v>49.5459540198</v>
      </c>
      <c r="H1655" s="19">
        <v>20.0505</v>
      </c>
      <c r="I1655" s="18" t="s">
        <v>79</v>
      </c>
      <c r="J1655" s="18" t="s">
        <v>80</v>
      </c>
      <c r="K1655" s="18">
        <v>5</v>
      </c>
      <c r="L1655" s="18">
        <v>30</v>
      </c>
      <c r="M1655" s="18" t="s">
        <v>65</v>
      </c>
      <c r="N1655" s="18" t="s">
        <v>120</v>
      </c>
      <c r="O1655" s="18" t="s">
        <v>67</v>
      </c>
      <c r="P1655" s="19">
        <v>14842.893843399999</v>
      </c>
      <c r="Q1655" s="19">
        <v>2158674.2958499999</v>
      </c>
      <c r="R1655" s="20">
        <v>7.8370999999999996E-2</v>
      </c>
      <c r="S1655" s="20">
        <v>7.2397530000000003</v>
      </c>
      <c r="T1655" s="20">
        <v>0.30199999999999999</v>
      </c>
      <c r="U1655" s="20">
        <v>0.30499999999999999</v>
      </c>
      <c r="V1655" s="20">
        <f t="shared" si="50"/>
        <v>1.0968216593789999</v>
      </c>
      <c r="W1655" s="20">
        <f t="shared" si="51"/>
        <v>100.88666393091751</v>
      </c>
    </row>
    <row r="1656" spans="1:23" x14ac:dyDescent="0.25">
      <c r="A1656" s="18">
        <v>15659</v>
      </c>
      <c r="B1656" s="18">
        <v>15591</v>
      </c>
      <c r="C1656" s="18">
        <v>3210</v>
      </c>
      <c r="D1656" s="18">
        <v>3210</v>
      </c>
      <c r="E1656" s="18" t="s">
        <v>116</v>
      </c>
      <c r="F1656" s="18" t="s">
        <v>117</v>
      </c>
      <c r="G1656" s="19">
        <v>21.568459309200001</v>
      </c>
      <c r="H1656" s="19">
        <v>8.7284500000000005</v>
      </c>
      <c r="I1656" s="18" t="s">
        <v>79</v>
      </c>
      <c r="J1656" s="18" t="s">
        <v>80</v>
      </c>
      <c r="K1656" s="18">
        <v>5</v>
      </c>
      <c r="L1656" s="18">
        <v>30</v>
      </c>
      <c r="M1656" s="18" t="s">
        <v>65</v>
      </c>
      <c r="N1656" s="18" t="s">
        <v>120</v>
      </c>
      <c r="O1656" s="18" t="s">
        <v>67</v>
      </c>
      <c r="P1656" s="19">
        <v>8095.01220629</v>
      </c>
      <c r="Q1656" s="19">
        <v>939518.32942099997</v>
      </c>
      <c r="R1656" s="20">
        <v>7.8370999999999996E-2</v>
      </c>
      <c r="S1656" s="20">
        <v>7.2397530000000003</v>
      </c>
      <c r="T1656" s="20">
        <v>0.30199999999999999</v>
      </c>
      <c r="U1656" s="20">
        <v>0.30499999999999999</v>
      </c>
      <c r="V1656" s="20">
        <f t="shared" si="50"/>
        <v>0.47747203375509994</v>
      </c>
      <c r="W1656" s="20">
        <f t="shared" si="51"/>
        <v>43.91831634063076</v>
      </c>
    </row>
    <row r="1657" spans="1:23" x14ac:dyDescent="0.25">
      <c r="A1657" s="18">
        <v>15660</v>
      </c>
      <c r="B1657" s="18">
        <v>15592</v>
      </c>
      <c r="C1657" s="18">
        <v>3210</v>
      </c>
      <c r="D1657" s="18">
        <v>3210</v>
      </c>
      <c r="E1657" s="18" t="s">
        <v>116</v>
      </c>
      <c r="F1657" s="18" t="s">
        <v>117</v>
      </c>
      <c r="G1657" s="19">
        <v>5.9741012402000004</v>
      </c>
      <c r="H1657" s="19">
        <v>2.4176299999999999</v>
      </c>
      <c r="I1657" s="18" t="s">
        <v>79</v>
      </c>
      <c r="J1657" s="18" t="s">
        <v>80</v>
      </c>
      <c r="K1657" s="18">
        <v>5</v>
      </c>
      <c r="L1657" s="18">
        <v>30</v>
      </c>
      <c r="M1657" s="18" t="s">
        <v>65</v>
      </c>
      <c r="N1657" s="18" t="s">
        <v>120</v>
      </c>
      <c r="O1657" s="18" t="s">
        <v>67</v>
      </c>
      <c r="P1657" s="19">
        <v>23256.108918999998</v>
      </c>
      <c r="Q1657" s="19">
        <v>2354986.6975799999</v>
      </c>
      <c r="R1657" s="20">
        <v>7.8370999999999996E-2</v>
      </c>
      <c r="S1657" s="20">
        <v>7.2397530000000003</v>
      </c>
      <c r="T1657" s="20">
        <v>0.30199999999999999</v>
      </c>
      <c r="U1657" s="20">
        <v>0.30499999999999999</v>
      </c>
      <c r="V1657" s="20">
        <f t="shared" si="50"/>
        <v>0.13225151234954</v>
      </c>
      <c r="W1657" s="20">
        <f t="shared" si="51"/>
        <v>12.164615611546052</v>
      </c>
    </row>
    <row r="1658" spans="1:23" x14ac:dyDescent="0.25">
      <c r="A1658" s="18">
        <v>15661</v>
      </c>
      <c r="B1658" s="18">
        <v>15593</v>
      </c>
      <c r="C1658" s="18">
        <v>3210</v>
      </c>
      <c r="D1658" s="18">
        <v>3210</v>
      </c>
      <c r="E1658" s="18" t="s">
        <v>116</v>
      </c>
      <c r="F1658" s="18" t="s">
        <v>117</v>
      </c>
      <c r="G1658" s="19">
        <v>8.8169861493399999</v>
      </c>
      <c r="H1658" s="19">
        <v>3.5681099999999999</v>
      </c>
      <c r="I1658" s="18" t="s">
        <v>79</v>
      </c>
      <c r="J1658" s="18" t="s">
        <v>80</v>
      </c>
      <c r="K1658" s="18">
        <v>5</v>
      </c>
      <c r="L1658" s="18">
        <v>30</v>
      </c>
      <c r="M1658" s="18" t="s">
        <v>65</v>
      </c>
      <c r="N1658" s="18" t="s">
        <v>120</v>
      </c>
      <c r="O1658" s="18" t="s">
        <v>67</v>
      </c>
      <c r="P1658" s="19">
        <v>5077.3124879200004</v>
      </c>
      <c r="Q1658" s="19">
        <v>384066.38039399998</v>
      </c>
      <c r="R1658" s="20">
        <v>7.8370999999999996E-2</v>
      </c>
      <c r="S1658" s="20">
        <v>7.2397530000000003</v>
      </c>
      <c r="T1658" s="20">
        <v>0.30199999999999999</v>
      </c>
      <c r="U1658" s="20">
        <v>0.30499999999999999</v>
      </c>
      <c r="V1658" s="20">
        <f t="shared" si="50"/>
        <v>0.19518617146937997</v>
      </c>
      <c r="W1658" s="20">
        <f t="shared" si="51"/>
        <v>17.95340337839685</v>
      </c>
    </row>
    <row r="1659" spans="1:23" x14ac:dyDescent="0.25">
      <c r="A1659" s="18">
        <v>15703</v>
      </c>
      <c r="B1659" s="18">
        <v>15635</v>
      </c>
      <c r="C1659" s="18">
        <v>3210</v>
      </c>
      <c r="D1659" s="18">
        <v>3210</v>
      </c>
      <c r="E1659" s="18" t="s">
        <v>116</v>
      </c>
      <c r="F1659" s="18" t="s">
        <v>304</v>
      </c>
      <c r="G1659" s="19">
        <v>80.225201739200003</v>
      </c>
      <c r="H1659" s="19">
        <v>32.466000000000001</v>
      </c>
      <c r="I1659" s="18" t="s">
        <v>79</v>
      </c>
      <c r="J1659" s="18" t="s">
        <v>80</v>
      </c>
      <c r="K1659" s="18">
        <v>5</v>
      </c>
      <c r="L1659" s="18">
        <v>30</v>
      </c>
      <c r="M1659" s="18" t="s">
        <v>65</v>
      </c>
      <c r="N1659" s="18" t="s">
        <v>120</v>
      </c>
      <c r="O1659" s="18" t="s">
        <v>67</v>
      </c>
      <c r="P1659" s="19">
        <v>15822.1348175</v>
      </c>
      <c r="Q1659" s="19">
        <v>3494595.8093300001</v>
      </c>
      <c r="R1659" s="20">
        <v>7.8370999999999996E-2</v>
      </c>
      <c r="S1659" s="20">
        <v>7.2397530000000003</v>
      </c>
      <c r="T1659" s="20">
        <v>0.30199999999999999</v>
      </c>
      <c r="U1659" s="20">
        <v>0.30499999999999999</v>
      </c>
      <c r="V1659" s="20">
        <f t="shared" si="50"/>
        <v>1.7759862344279997</v>
      </c>
      <c r="W1659" s="20">
        <f t="shared" si="51"/>
        <v>163.35684552411001</v>
      </c>
    </row>
    <row r="1660" spans="1:23" x14ac:dyDescent="0.25">
      <c r="A1660" s="18">
        <v>15704</v>
      </c>
      <c r="B1660" s="18">
        <v>15636</v>
      </c>
      <c r="C1660" s="18">
        <v>3210</v>
      </c>
      <c r="D1660" s="18">
        <v>3210</v>
      </c>
      <c r="E1660" s="18" t="s">
        <v>116</v>
      </c>
      <c r="F1660" s="18" t="s">
        <v>304</v>
      </c>
      <c r="G1660" s="19">
        <v>99.677417924899999</v>
      </c>
      <c r="H1660" s="19">
        <v>40.338000000000001</v>
      </c>
      <c r="I1660" s="18" t="s">
        <v>79</v>
      </c>
      <c r="J1660" s="18" t="s">
        <v>80</v>
      </c>
      <c r="K1660" s="18">
        <v>5</v>
      </c>
      <c r="L1660" s="18">
        <v>30</v>
      </c>
      <c r="M1660" s="18" t="s">
        <v>65</v>
      </c>
      <c r="N1660" s="18" t="s">
        <v>120</v>
      </c>
      <c r="O1660" s="18" t="s">
        <v>67</v>
      </c>
      <c r="P1660" s="19">
        <v>14528.205638900001</v>
      </c>
      <c r="Q1660" s="19">
        <v>4341930.9570399998</v>
      </c>
      <c r="R1660" s="20">
        <v>7.8370999999999996E-2</v>
      </c>
      <c r="S1660" s="20">
        <v>7.2397530000000003</v>
      </c>
      <c r="T1660" s="20">
        <v>0.30199999999999999</v>
      </c>
      <c r="U1660" s="20">
        <v>0.30499999999999999</v>
      </c>
      <c r="V1660" s="20">
        <f t="shared" si="50"/>
        <v>2.2066079198039996</v>
      </c>
      <c r="W1660" s="20">
        <f t="shared" si="51"/>
        <v>202.96582377723001</v>
      </c>
    </row>
    <row r="1661" spans="1:23" x14ac:dyDescent="0.25">
      <c r="A1661" s="18">
        <v>15705</v>
      </c>
      <c r="B1661" s="18">
        <v>15637</v>
      </c>
      <c r="C1661" s="18">
        <v>3210</v>
      </c>
      <c r="D1661" s="18">
        <v>3210</v>
      </c>
      <c r="E1661" s="18" t="s">
        <v>116</v>
      </c>
      <c r="F1661" s="18" t="s">
        <v>304</v>
      </c>
      <c r="G1661" s="19">
        <v>14.137194895</v>
      </c>
      <c r="H1661" s="19">
        <v>5.72112</v>
      </c>
      <c r="I1661" s="18" t="s">
        <v>79</v>
      </c>
      <c r="J1661" s="18" t="s">
        <v>80</v>
      </c>
      <c r="K1661" s="18">
        <v>5</v>
      </c>
      <c r="L1661" s="18">
        <v>30</v>
      </c>
      <c r="M1661" s="18" t="s">
        <v>65</v>
      </c>
      <c r="N1661" s="18" t="s">
        <v>120</v>
      </c>
      <c r="O1661" s="18" t="s">
        <v>67</v>
      </c>
      <c r="P1661" s="19">
        <v>6398.1884901499998</v>
      </c>
      <c r="Q1661" s="19">
        <v>615813.74636400002</v>
      </c>
      <c r="R1661" s="20">
        <v>7.8370999999999996E-2</v>
      </c>
      <c r="S1661" s="20">
        <v>7.2397530000000003</v>
      </c>
      <c r="T1661" s="20">
        <v>0.30199999999999999</v>
      </c>
      <c r="U1661" s="20">
        <v>0.30499999999999999</v>
      </c>
      <c r="V1661" s="20">
        <f t="shared" si="50"/>
        <v>0.31296218707295992</v>
      </c>
      <c r="W1661" s="20">
        <f t="shared" si="51"/>
        <v>28.786549499935205</v>
      </c>
    </row>
    <row r="1662" spans="1:23" x14ac:dyDescent="0.25">
      <c r="A1662" s="18">
        <v>15706</v>
      </c>
      <c r="B1662" s="18">
        <v>15638</v>
      </c>
      <c r="C1662" s="18">
        <v>3210</v>
      </c>
      <c r="D1662" s="18">
        <v>3210</v>
      </c>
      <c r="E1662" s="18" t="s">
        <v>116</v>
      </c>
      <c r="F1662" s="18" t="s">
        <v>304</v>
      </c>
      <c r="G1662" s="19">
        <v>77.966951772300007</v>
      </c>
      <c r="H1662" s="19">
        <v>31.552099999999999</v>
      </c>
      <c r="I1662" s="18" t="s">
        <v>79</v>
      </c>
      <c r="J1662" s="18" t="s">
        <v>80</v>
      </c>
      <c r="K1662" s="18">
        <v>5</v>
      </c>
      <c r="L1662" s="18">
        <v>30</v>
      </c>
      <c r="M1662" s="18" t="s">
        <v>65</v>
      </c>
      <c r="N1662" s="18" t="s">
        <v>120</v>
      </c>
      <c r="O1662" s="18" t="s">
        <v>67</v>
      </c>
      <c r="P1662" s="19">
        <v>17288.038353700002</v>
      </c>
      <c r="Q1662" s="19">
        <v>3396226.8342499998</v>
      </c>
      <c r="R1662" s="20">
        <v>7.8370999999999996E-2</v>
      </c>
      <c r="S1662" s="20">
        <v>7.2397530000000003</v>
      </c>
      <c r="T1662" s="20">
        <v>0.30199999999999999</v>
      </c>
      <c r="U1662" s="20">
        <v>0.30499999999999999</v>
      </c>
      <c r="V1662" s="20">
        <f t="shared" si="50"/>
        <v>1.7259932011117995</v>
      </c>
      <c r="W1662" s="20">
        <f t="shared" si="51"/>
        <v>158.75844038875351</v>
      </c>
    </row>
    <row r="1663" spans="1:23" x14ac:dyDescent="0.25">
      <c r="A1663" s="18">
        <v>15707</v>
      </c>
      <c r="B1663" s="18">
        <v>15639</v>
      </c>
      <c r="C1663" s="18">
        <v>3210</v>
      </c>
      <c r="D1663" s="18">
        <v>3210</v>
      </c>
      <c r="E1663" s="18" t="s">
        <v>116</v>
      </c>
      <c r="F1663" s="18" t="s">
        <v>304</v>
      </c>
      <c r="G1663" s="19">
        <v>58.103459262900003</v>
      </c>
      <c r="H1663" s="19">
        <v>23.5136</v>
      </c>
      <c r="I1663" s="18" t="s">
        <v>79</v>
      </c>
      <c r="J1663" s="18" t="s">
        <v>80</v>
      </c>
      <c r="K1663" s="18">
        <v>5</v>
      </c>
      <c r="L1663" s="18">
        <v>30</v>
      </c>
      <c r="M1663" s="18" t="s">
        <v>65</v>
      </c>
      <c r="N1663" s="18" t="s">
        <v>120</v>
      </c>
      <c r="O1663" s="18" t="s">
        <v>67</v>
      </c>
      <c r="P1663" s="19">
        <v>13735.053359699999</v>
      </c>
      <c r="Q1663" s="19">
        <v>2530976.5615500002</v>
      </c>
      <c r="R1663" s="20">
        <v>7.8370999999999996E-2</v>
      </c>
      <c r="S1663" s="20">
        <v>7.2397530000000003</v>
      </c>
      <c r="T1663" s="20">
        <v>0.30199999999999999</v>
      </c>
      <c r="U1663" s="20">
        <v>0.30499999999999999</v>
      </c>
      <c r="V1663" s="20">
        <f t="shared" si="50"/>
        <v>1.2862634732287999</v>
      </c>
      <c r="W1663" s="20">
        <f t="shared" si="51"/>
        <v>118.31169601785601</v>
      </c>
    </row>
    <row r="1664" spans="1:23" x14ac:dyDescent="0.25">
      <c r="A1664" s="18">
        <v>15708</v>
      </c>
      <c r="B1664" s="18">
        <v>15640</v>
      </c>
      <c r="C1664" s="18">
        <v>3210</v>
      </c>
      <c r="D1664" s="18">
        <v>3210</v>
      </c>
      <c r="E1664" s="18" t="s">
        <v>116</v>
      </c>
      <c r="F1664" s="18" t="s">
        <v>304</v>
      </c>
      <c r="G1664" s="19">
        <v>15.2473937272</v>
      </c>
      <c r="H1664" s="19">
        <v>6.1703999999999999</v>
      </c>
      <c r="I1664" s="18" t="s">
        <v>79</v>
      </c>
      <c r="J1664" s="18" t="s">
        <v>80</v>
      </c>
      <c r="K1664" s="18">
        <v>5</v>
      </c>
      <c r="L1664" s="18">
        <v>30</v>
      </c>
      <c r="M1664" s="18" t="s">
        <v>65</v>
      </c>
      <c r="N1664" s="18" t="s">
        <v>120</v>
      </c>
      <c r="O1664" s="18" t="s">
        <v>67</v>
      </c>
      <c r="P1664" s="19">
        <v>4399.3070317700003</v>
      </c>
      <c r="Q1664" s="19">
        <v>664173.81405399996</v>
      </c>
      <c r="R1664" s="20">
        <v>7.8370999999999996E-2</v>
      </c>
      <c r="S1664" s="20">
        <v>7.2397530000000003</v>
      </c>
      <c r="T1664" s="20">
        <v>0.30199999999999999</v>
      </c>
      <c r="U1664" s="20">
        <v>0.30499999999999999</v>
      </c>
      <c r="V1664" s="20">
        <f t="shared" si="50"/>
        <v>0.33753913204319996</v>
      </c>
      <c r="W1664" s="20">
        <f t="shared" si="51"/>
        <v>31.047159478284005</v>
      </c>
    </row>
    <row r="1665" spans="1:23" x14ac:dyDescent="0.25">
      <c r="A1665" s="18">
        <v>15709</v>
      </c>
      <c r="B1665" s="18">
        <v>15641</v>
      </c>
      <c r="C1665" s="18">
        <v>3210</v>
      </c>
      <c r="D1665" s="18">
        <v>3210</v>
      </c>
      <c r="E1665" s="18" t="s">
        <v>116</v>
      </c>
      <c r="F1665" s="18" t="s">
        <v>304</v>
      </c>
      <c r="G1665" s="19">
        <v>34.649774563199998</v>
      </c>
      <c r="H1665" s="19">
        <v>14.0223</v>
      </c>
      <c r="I1665" s="18" t="s">
        <v>79</v>
      </c>
      <c r="J1665" s="18" t="s">
        <v>80</v>
      </c>
      <c r="K1665" s="18">
        <v>5</v>
      </c>
      <c r="L1665" s="18">
        <v>30</v>
      </c>
      <c r="M1665" s="18" t="s">
        <v>65</v>
      </c>
      <c r="N1665" s="18" t="s">
        <v>120</v>
      </c>
      <c r="O1665" s="18" t="s">
        <v>67</v>
      </c>
      <c r="P1665" s="19">
        <v>6965.4014564299996</v>
      </c>
      <c r="Q1665" s="19">
        <v>1509338.1425999999</v>
      </c>
      <c r="R1665" s="20">
        <v>7.8370999999999996E-2</v>
      </c>
      <c r="S1665" s="20">
        <v>7.2397530000000003</v>
      </c>
      <c r="T1665" s="20">
        <v>0.30199999999999999</v>
      </c>
      <c r="U1665" s="20">
        <v>0.30499999999999999</v>
      </c>
      <c r="V1665" s="20">
        <f t="shared" si="50"/>
        <v>0.7670612879633999</v>
      </c>
      <c r="W1665" s="20">
        <f t="shared" si="51"/>
        <v>70.555002001870506</v>
      </c>
    </row>
    <row r="1666" spans="1:23" x14ac:dyDescent="0.25">
      <c r="A1666" s="18">
        <v>15710</v>
      </c>
      <c r="B1666" s="18">
        <v>15642</v>
      </c>
      <c r="C1666" s="18">
        <v>3210</v>
      </c>
      <c r="D1666" s="18">
        <v>3210</v>
      </c>
      <c r="E1666" s="18" t="s">
        <v>116</v>
      </c>
      <c r="F1666" s="18" t="s">
        <v>304</v>
      </c>
      <c r="G1666" s="19">
        <v>31.318501668</v>
      </c>
      <c r="H1666" s="19">
        <v>12.674099999999999</v>
      </c>
      <c r="I1666" s="18" t="s">
        <v>79</v>
      </c>
      <c r="J1666" s="18" t="s">
        <v>80</v>
      </c>
      <c r="K1666" s="18">
        <v>5</v>
      </c>
      <c r="L1666" s="18">
        <v>30</v>
      </c>
      <c r="M1666" s="18" t="s">
        <v>65</v>
      </c>
      <c r="N1666" s="18" t="s">
        <v>120</v>
      </c>
      <c r="O1666" s="18" t="s">
        <v>67</v>
      </c>
      <c r="P1666" s="19">
        <v>8460.0770121500009</v>
      </c>
      <c r="Q1666" s="19">
        <v>1364228.4757300001</v>
      </c>
      <c r="R1666" s="20">
        <v>7.8370999999999996E-2</v>
      </c>
      <c r="S1666" s="20">
        <v>7.2397530000000003</v>
      </c>
      <c r="T1666" s="20">
        <v>0.30199999999999999</v>
      </c>
      <c r="U1666" s="20">
        <v>0.30499999999999999</v>
      </c>
      <c r="V1666" s="20">
        <f t="shared" si="50"/>
        <v>0.6933107599877999</v>
      </c>
      <c r="W1666" s="20">
        <f t="shared" si="51"/>
        <v>63.771360680623509</v>
      </c>
    </row>
    <row r="1667" spans="1:23" x14ac:dyDescent="0.25">
      <c r="A1667" s="18">
        <v>15711</v>
      </c>
      <c r="B1667" s="18">
        <v>15643</v>
      </c>
      <c r="C1667" s="18">
        <v>3210</v>
      </c>
      <c r="D1667" s="18">
        <v>3210</v>
      </c>
      <c r="E1667" s="18" t="s">
        <v>116</v>
      </c>
      <c r="F1667" s="18" t="s">
        <v>304</v>
      </c>
      <c r="G1667" s="19">
        <v>9.45444069843</v>
      </c>
      <c r="H1667" s="19">
        <v>3.8260800000000001</v>
      </c>
      <c r="I1667" s="18" t="s">
        <v>79</v>
      </c>
      <c r="J1667" s="18" t="s">
        <v>80</v>
      </c>
      <c r="K1667" s="18">
        <v>5</v>
      </c>
      <c r="L1667" s="18">
        <v>30</v>
      </c>
      <c r="M1667" s="18" t="s">
        <v>65</v>
      </c>
      <c r="N1667" s="18" t="s">
        <v>120</v>
      </c>
      <c r="O1667" s="18" t="s">
        <v>67</v>
      </c>
      <c r="P1667" s="19">
        <v>2974.8014285300001</v>
      </c>
      <c r="Q1667" s="19">
        <v>411833.78948199999</v>
      </c>
      <c r="R1667" s="20">
        <v>7.8370999999999996E-2</v>
      </c>
      <c r="S1667" s="20">
        <v>7.2397530000000003</v>
      </c>
      <c r="T1667" s="20">
        <v>0.30199999999999999</v>
      </c>
      <c r="U1667" s="20">
        <v>0.30499999999999999</v>
      </c>
      <c r="V1667" s="20">
        <f t="shared" ref="V1667:V1730" si="52">H1667*R1667*(1-T1667)</f>
        <v>0.20929789354464001</v>
      </c>
      <c r="W1667" s="20">
        <f t="shared" ref="W1667:W1730" si="53">H1667*S1667*(1-U1667)</f>
        <v>19.251412539976805</v>
      </c>
    </row>
    <row r="1668" spans="1:23" x14ac:dyDescent="0.25">
      <c r="A1668" s="18">
        <v>15712</v>
      </c>
      <c r="B1668" s="18">
        <v>15644</v>
      </c>
      <c r="C1668" s="18">
        <v>3210</v>
      </c>
      <c r="D1668" s="18">
        <v>3210</v>
      </c>
      <c r="E1668" s="18" t="s">
        <v>116</v>
      </c>
      <c r="F1668" s="18" t="s">
        <v>304</v>
      </c>
      <c r="G1668" s="19">
        <v>3.1991155642300002E-3</v>
      </c>
      <c r="H1668" s="19">
        <v>1.2946399999999999E-3</v>
      </c>
      <c r="I1668" s="18" t="s">
        <v>79</v>
      </c>
      <c r="J1668" s="18" t="s">
        <v>80</v>
      </c>
      <c r="K1668" s="18">
        <v>5</v>
      </c>
      <c r="L1668" s="18">
        <v>30</v>
      </c>
      <c r="M1668" s="18" t="s">
        <v>65</v>
      </c>
      <c r="N1668" s="18" t="s">
        <v>120</v>
      </c>
      <c r="O1668" s="18" t="s">
        <v>67</v>
      </c>
      <c r="P1668" s="19">
        <v>66.135621611800005</v>
      </c>
      <c r="Q1668" s="19">
        <v>139.352916604</v>
      </c>
      <c r="R1668" s="20">
        <v>7.8370999999999996E-2</v>
      </c>
      <c r="S1668" s="20">
        <v>7.2397530000000003</v>
      </c>
      <c r="T1668" s="20">
        <v>0.30199999999999999</v>
      </c>
      <c r="U1668" s="20">
        <v>0.30499999999999999</v>
      </c>
      <c r="V1668" s="20">
        <f t="shared" si="52"/>
        <v>7.0820637545119985E-5</v>
      </c>
      <c r="W1668" s="20">
        <f t="shared" si="53"/>
        <v>6.5141473076244004E-3</v>
      </c>
    </row>
    <row r="1669" spans="1:23" x14ac:dyDescent="0.25">
      <c r="A1669" s="18">
        <v>15713</v>
      </c>
      <c r="B1669" s="18">
        <v>15645</v>
      </c>
      <c r="C1669" s="18">
        <v>3210</v>
      </c>
      <c r="D1669" s="18">
        <v>3210</v>
      </c>
      <c r="E1669" s="18" t="s">
        <v>116</v>
      </c>
      <c r="F1669" s="18" t="s">
        <v>304</v>
      </c>
      <c r="G1669" s="19">
        <v>28.876649444600002</v>
      </c>
      <c r="H1669" s="19">
        <v>11.686</v>
      </c>
      <c r="I1669" s="18" t="s">
        <v>79</v>
      </c>
      <c r="J1669" s="18" t="s">
        <v>80</v>
      </c>
      <c r="K1669" s="18">
        <v>5</v>
      </c>
      <c r="L1669" s="18">
        <v>30</v>
      </c>
      <c r="M1669" s="18" t="s">
        <v>65</v>
      </c>
      <c r="N1669" s="18" t="s">
        <v>120</v>
      </c>
      <c r="O1669" s="18" t="s">
        <v>67</v>
      </c>
      <c r="P1669" s="19">
        <v>5326.2777707400001</v>
      </c>
      <c r="Q1669" s="19">
        <v>1257861.81834</v>
      </c>
      <c r="R1669" s="20">
        <v>7.8370999999999996E-2</v>
      </c>
      <c r="S1669" s="20">
        <v>7.2397530000000003</v>
      </c>
      <c r="T1669" s="20">
        <v>0.30199999999999999</v>
      </c>
      <c r="U1669" s="20">
        <v>0.30499999999999999</v>
      </c>
      <c r="V1669" s="20">
        <f t="shared" si="52"/>
        <v>0.6392587671879999</v>
      </c>
      <c r="W1669" s="20">
        <f t="shared" si="53"/>
        <v>58.799608722810014</v>
      </c>
    </row>
    <row r="1670" spans="1:23" x14ac:dyDescent="0.25">
      <c r="A1670" s="18">
        <v>15714</v>
      </c>
      <c r="B1670" s="18">
        <v>15658</v>
      </c>
      <c r="C1670" s="18">
        <v>3210</v>
      </c>
      <c r="D1670" s="18">
        <v>3210</v>
      </c>
      <c r="E1670" s="18" t="s">
        <v>116</v>
      </c>
      <c r="F1670" s="18" t="s">
        <v>304</v>
      </c>
      <c r="G1670" s="19">
        <v>10.033211037999999</v>
      </c>
      <c r="H1670" s="19">
        <v>4.0602999999999998</v>
      </c>
      <c r="I1670" s="18" t="s">
        <v>79</v>
      </c>
      <c r="J1670" s="18" t="s">
        <v>80</v>
      </c>
      <c r="K1670" s="18">
        <v>5</v>
      </c>
      <c r="L1670" s="18">
        <v>30</v>
      </c>
      <c r="M1670" s="18" t="s">
        <v>65</v>
      </c>
      <c r="N1670" s="18" t="s">
        <v>120</v>
      </c>
      <c r="O1670" s="18" t="s">
        <v>67</v>
      </c>
      <c r="P1670" s="19">
        <v>3776.50949709</v>
      </c>
      <c r="Q1670" s="19">
        <v>437044.92462900002</v>
      </c>
      <c r="R1670" s="20">
        <v>7.8370999999999996E-2</v>
      </c>
      <c r="S1670" s="20">
        <v>7.2397530000000003</v>
      </c>
      <c r="T1670" s="20">
        <v>0.30199999999999999</v>
      </c>
      <c r="U1670" s="20">
        <v>0.30499999999999999</v>
      </c>
      <c r="V1670" s="20">
        <f t="shared" si="52"/>
        <v>0.22211042036739995</v>
      </c>
      <c r="W1670" s="20">
        <f t="shared" si="53"/>
        <v>20.429920528600501</v>
      </c>
    </row>
    <row r="1671" spans="1:23" x14ac:dyDescent="0.25">
      <c r="A1671" s="18">
        <v>15715</v>
      </c>
      <c r="B1671" s="18">
        <v>15659</v>
      </c>
      <c r="C1671" s="18">
        <v>3210</v>
      </c>
      <c r="D1671" s="18">
        <v>3210</v>
      </c>
      <c r="E1671" s="18" t="s">
        <v>116</v>
      </c>
      <c r="F1671" s="18" t="s">
        <v>304</v>
      </c>
      <c r="G1671" s="19">
        <v>22.351781254799999</v>
      </c>
      <c r="H1671" s="19">
        <v>9.0454399999999993</v>
      </c>
      <c r="I1671" s="18" t="s">
        <v>79</v>
      </c>
      <c r="J1671" s="18" t="s">
        <v>80</v>
      </c>
      <c r="K1671" s="18">
        <v>5</v>
      </c>
      <c r="L1671" s="18">
        <v>30</v>
      </c>
      <c r="M1671" s="18" t="s">
        <v>65</v>
      </c>
      <c r="N1671" s="18" t="s">
        <v>120</v>
      </c>
      <c r="O1671" s="18" t="s">
        <v>67</v>
      </c>
      <c r="P1671" s="19">
        <v>5184.7611944800001</v>
      </c>
      <c r="Q1671" s="19">
        <v>973639.69689000002</v>
      </c>
      <c r="R1671" s="20">
        <v>7.8370999999999996E-2</v>
      </c>
      <c r="S1671" s="20">
        <v>7.2397530000000003</v>
      </c>
      <c r="T1671" s="20">
        <v>0.30199999999999999</v>
      </c>
      <c r="U1671" s="20">
        <v>0.30499999999999999</v>
      </c>
      <c r="V1671" s="20">
        <f t="shared" si="52"/>
        <v>0.49481232441151995</v>
      </c>
      <c r="W1671" s="20">
        <f t="shared" si="53"/>
        <v>45.513292206542403</v>
      </c>
    </row>
    <row r="1672" spans="1:23" x14ac:dyDescent="0.25">
      <c r="A1672" s="18">
        <v>15716</v>
      </c>
      <c r="B1672" s="18">
        <v>15660</v>
      </c>
      <c r="C1672" s="18">
        <v>3210</v>
      </c>
      <c r="D1672" s="18">
        <v>3210</v>
      </c>
      <c r="E1672" s="18" t="s">
        <v>116</v>
      </c>
      <c r="F1672" s="18" t="s">
        <v>304</v>
      </c>
      <c r="G1672" s="19">
        <v>11.660951778199999</v>
      </c>
      <c r="H1672" s="19">
        <v>4.7190200000000004</v>
      </c>
      <c r="I1672" s="18" t="s">
        <v>79</v>
      </c>
      <c r="J1672" s="18" t="s">
        <v>80</v>
      </c>
      <c r="K1672" s="18">
        <v>5</v>
      </c>
      <c r="L1672" s="18">
        <v>30</v>
      </c>
      <c r="M1672" s="18" t="s">
        <v>65</v>
      </c>
      <c r="N1672" s="18" t="s">
        <v>120</v>
      </c>
      <c r="O1672" s="18" t="s">
        <v>67</v>
      </c>
      <c r="P1672" s="19">
        <v>3562.9605997200001</v>
      </c>
      <c r="Q1672" s="19">
        <v>507949.02765499998</v>
      </c>
      <c r="R1672" s="20">
        <v>7.8370999999999996E-2</v>
      </c>
      <c r="S1672" s="20">
        <v>7.2397530000000003</v>
      </c>
      <c r="T1672" s="20">
        <v>0.30199999999999999</v>
      </c>
      <c r="U1672" s="20">
        <v>0.30499999999999999</v>
      </c>
      <c r="V1672" s="20">
        <f t="shared" si="52"/>
        <v>0.25814435286116</v>
      </c>
      <c r="W1672" s="20">
        <f t="shared" si="53"/>
        <v>23.744354745431707</v>
      </c>
    </row>
    <row r="1673" spans="1:23" x14ac:dyDescent="0.25">
      <c r="A1673" s="18">
        <v>15717</v>
      </c>
      <c r="B1673" s="18">
        <v>15661</v>
      </c>
      <c r="C1673" s="18">
        <v>3210</v>
      </c>
      <c r="D1673" s="18">
        <v>3210</v>
      </c>
      <c r="E1673" s="18" t="s">
        <v>116</v>
      </c>
      <c r="F1673" s="18" t="s">
        <v>304</v>
      </c>
      <c r="G1673" s="19">
        <v>10.873383687900001</v>
      </c>
      <c r="H1673" s="19">
        <v>4.4002999999999997</v>
      </c>
      <c r="I1673" s="18" t="s">
        <v>79</v>
      </c>
      <c r="J1673" s="18" t="s">
        <v>80</v>
      </c>
      <c r="K1673" s="18">
        <v>5</v>
      </c>
      <c r="L1673" s="18">
        <v>30</v>
      </c>
      <c r="M1673" s="18" t="s">
        <v>65</v>
      </c>
      <c r="N1673" s="18" t="s">
        <v>120</v>
      </c>
      <c r="O1673" s="18" t="s">
        <v>67</v>
      </c>
      <c r="P1673" s="19">
        <v>3610.65844328</v>
      </c>
      <c r="Q1673" s="19">
        <v>473642.69887000002</v>
      </c>
      <c r="R1673" s="20">
        <v>7.8370999999999996E-2</v>
      </c>
      <c r="S1673" s="20">
        <v>7.2397530000000003</v>
      </c>
      <c r="T1673" s="20">
        <v>0.30199999999999999</v>
      </c>
      <c r="U1673" s="20">
        <v>0.30499999999999999</v>
      </c>
      <c r="V1673" s="20">
        <f t="shared" si="52"/>
        <v>0.24070942608739992</v>
      </c>
      <c r="W1673" s="20">
        <f t="shared" si="53"/>
        <v>22.140674162500503</v>
      </c>
    </row>
    <row r="1674" spans="1:23" x14ac:dyDescent="0.25">
      <c r="A1674" s="18">
        <v>15718</v>
      </c>
      <c r="B1674" s="18">
        <v>15662</v>
      </c>
      <c r="C1674" s="18">
        <v>3210</v>
      </c>
      <c r="D1674" s="18">
        <v>3210</v>
      </c>
      <c r="E1674" s="18" t="s">
        <v>116</v>
      </c>
      <c r="F1674" s="18" t="s">
        <v>304</v>
      </c>
      <c r="G1674" s="19">
        <v>25.898967834499999</v>
      </c>
      <c r="H1674" s="19">
        <v>10.4809</v>
      </c>
      <c r="I1674" s="18" t="s">
        <v>79</v>
      </c>
      <c r="J1674" s="18" t="s">
        <v>80</v>
      </c>
      <c r="K1674" s="18">
        <v>5</v>
      </c>
      <c r="L1674" s="18">
        <v>30</v>
      </c>
      <c r="M1674" s="18" t="s">
        <v>65</v>
      </c>
      <c r="N1674" s="18" t="s">
        <v>120</v>
      </c>
      <c r="O1674" s="18" t="s">
        <v>67</v>
      </c>
      <c r="P1674" s="19">
        <v>8229.2611022000001</v>
      </c>
      <c r="Q1674" s="19">
        <v>1128154.52624</v>
      </c>
      <c r="R1674" s="20">
        <v>7.8370999999999996E-2</v>
      </c>
      <c r="S1674" s="20">
        <v>7.2397530000000003</v>
      </c>
      <c r="T1674" s="20">
        <v>0.30199999999999999</v>
      </c>
      <c r="U1674" s="20">
        <v>0.30499999999999999</v>
      </c>
      <c r="V1674" s="20">
        <f t="shared" si="52"/>
        <v>0.57333623250220001</v>
      </c>
      <c r="W1674" s="20">
        <f t="shared" si="53"/>
        <v>52.735993416301504</v>
      </c>
    </row>
    <row r="1675" spans="1:23" x14ac:dyDescent="0.25">
      <c r="A1675" s="18">
        <v>15719</v>
      </c>
      <c r="B1675" s="18">
        <v>15663</v>
      </c>
      <c r="C1675" s="18">
        <v>3210</v>
      </c>
      <c r="D1675" s="18">
        <v>3210</v>
      </c>
      <c r="E1675" s="18" t="s">
        <v>116</v>
      </c>
      <c r="F1675" s="18" t="s">
        <v>304</v>
      </c>
      <c r="G1675" s="19">
        <v>45.006691482000001</v>
      </c>
      <c r="H1675" s="19">
        <v>18.2136</v>
      </c>
      <c r="I1675" s="18" t="s">
        <v>79</v>
      </c>
      <c r="J1675" s="18" t="s">
        <v>80</v>
      </c>
      <c r="K1675" s="18">
        <v>5</v>
      </c>
      <c r="L1675" s="18">
        <v>30</v>
      </c>
      <c r="M1675" s="18" t="s">
        <v>65</v>
      </c>
      <c r="N1675" s="18" t="s">
        <v>120</v>
      </c>
      <c r="O1675" s="18" t="s">
        <v>67</v>
      </c>
      <c r="P1675" s="19">
        <v>9634.4429842299996</v>
      </c>
      <c r="Q1675" s="19">
        <v>1960483.639</v>
      </c>
      <c r="R1675" s="20">
        <v>7.8370999999999996E-2</v>
      </c>
      <c r="S1675" s="20">
        <v>7.2397530000000003</v>
      </c>
      <c r="T1675" s="20">
        <v>0.30199999999999999</v>
      </c>
      <c r="U1675" s="20">
        <v>0.30499999999999999</v>
      </c>
      <c r="V1675" s="20">
        <f t="shared" si="52"/>
        <v>0.99633779582879978</v>
      </c>
      <c r="W1675" s="20">
        <f t="shared" si="53"/>
        <v>91.644065842356014</v>
      </c>
    </row>
    <row r="1676" spans="1:23" x14ac:dyDescent="0.25">
      <c r="A1676" s="18">
        <v>15720</v>
      </c>
      <c r="B1676" s="18">
        <v>15664</v>
      </c>
      <c r="C1676" s="18">
        <v>3210</v>
      </c>
      <c r="D1676" s="18">
        <v>3210</v>
      </c>
      <c r="E1676" s="18" t="s">
        <v>116</v>
      </c>
      <c r="F1676" s="18" t="s">
        <v>304</v>
      </c>
      <c r="G1676" s="19">
        <v>951.77319958800001</v>
      </c>
      <c r="H1676" s="19">
        <v>385.16899999999998</v>
      </c>
      <c r="I1676" s="18" t="s">
        <v>79</v>
      </c>
      <c r="J1676" s="18" t="s">
        <v>80</v>
      </c>
      <c r="K1676" s="18">
        <v>5</v>
      </c>
      <c r="L1676" s="18">
        <v>30</v>
      </c>
      <c r="M1676" s="18" t="s">
        <v>65</v>
      </c>
      <c r="N1676" s="18" t="s">
        <v>120</v>
      </c>
      <c r="O1676" s="18" t="s">
        <v>67</v>
      </c>
      <c r="P1676" s="19">
        <v>105604.79857899999</v>
      </c>
      <c r="Q1676" s="19">
        <v>41459074.737199999</v>
      </c>
      <c r="R1676" s="20">
        <v>7.8370999999999996E-2</v>
      </c>
      <c r="S1676" s="20">
        <v>7.2397530000000003</v>
      </c>
      <c r="T1676" s="20">
        <v>0.30199999999999999</v>
      </c>
      <c r="U1676" s="20">
        <v>0.30499999999999999</v>
      </c>
      <c r="V1676" s="20">
        <f t="shared" si="52"/>
        <v>21.069883629901998</v>
      </c>
      <c r="W1676" s="20">
        <f t="shared" si="53"/>
        <v>1938.0272541636152</v>
      </c>
    </row>
    <row r="1677" spans="1:23" x14ac:dyDescent="0.25">
      <c r="A1677" s="18">
        <v>15721</v>
      </c>
      <c r="B1677" s="18">
        <v>15665</v>
      </c>
      <c r="C1677" s="18">
        <v>3210</v>
      </c>
      <c r="D1677" s="18">
        <v>3210</v>
      </c>
      <c r="E1677" s="18" t="s">
        <v>116</v>
      </c>
      <c r="F1677" s="18" t="s">
        <v>304</v>
      </c>
      <c r="G1677" s="19">
        <v>6.3915218382200001</v>
      </c>
      <c r="H1677" s="19">
        <v>2.58656</v>
      </c>
      <c r="I1677" s="18" t="s">
        <v>79</v>
      </c>
      <c r="J1677" s="18" t="s">
        <v>80</v>
      </c>
      <c r="K1677" s="18">
        <v>5</v>
      </c>
      <c r="L1677" s="18">
        <v>30</v>
      </c>
      <c r="M1677" s="18" t="s">
        <v>65</v>
      </c>
      <c r="N1677" s="18" t="s">
        <v>120</v>
      </c>
      <c r="O1677" s="18" t="s">
        <v>67</v>
      </c>
      <c r="P1677" s="19">
        <v>2035.0521970499999</v>
      </c>
      <c r="Q1677" s="19">
        <v>278413.57761400001</v>
      </c>
      <c r="R1677" s="20">
        <v>7.8370999999999996E-2</v>
      </c>
      <c r="S1677" s="20">
        <v>7.2397530000000003</v>
      </c>
      <c r="T1677" s="20">
        <v>0.30199999999999999</v>
      </c>
      <c r="U1677" s="20">
        <v>0.30499999999999999</v>
      </c>
      <c r="V1677" s="20">
        <f t="shared" si="52"/>
        <v>0.14149248304447998</v>
      </c>
      <c r="W1677" s="20">
        <f t="shared" si="53"/>
        <v>13.0146085861776</v>
      </c>
    </row>
    <row r="1678" spans="1:23" x14ac:dyDescent="0.25">
      <c r="A1678" s="18">
        <v>15722</v>
      </c>
      <c r="B1678" s="18">
        <v>15666</v>
      </c>
      <c r="C1678" s="18">
        <v>3210</v>
      </c>
      <c r="D1678" s="18">
        <v>3210</v>
      </c>
      <c r="E1678" s="18" t="s">
        <v>116</v>
      </c>
      <c r="F1678" s="18" t="s">
        <v>304</v>
      </c>
      <c r="G1678" s="19">
        <v>85.163855146000003</v>
      </c>
      <c r="H1678" s="19">
        <v>34.464599999999997</v>
      </c>
      <c r="I1678" s="18" t="s">
        <v>79</v>
      </c>
      <c r="J1678" s="18" t="s">
        <v>80</v>
      </c>
      <c r="K1678" s="18">
        <v>5</v>
      </c>
      <c r="L1678" s="18">
        <v>30</v>
      </c>
      <c r="M1678" s="18" t="s">
        <v>65</v>
      </c>
      <c r="N1678" s="18" t="s">
        <v>120</v>
      </c>
      <c r="O1678" s="18" t="s">
        <v>67</v>
      </c>
      <c r="P1678" s="19">
        <v>10524.797381099999</v>
      </c>
      <c r="Q1678" s="19">
        <v>3709722.69123</v>
      </c>
      <c r="R1678" s="20">
        <v>7.8370999999999996E-2</v>
      </c>
      <c r="S1678" s="20">
        <v>7.2397530000000003</v>
      </c>
      <c r="T1678" s="20">
        <v>0.30199999999999999</v>
      </c>
      <c r="U1678" s="20">
        <v>0.30499999999999999</v>
      </c>
      <c r="V1678" s="20">
        <f t="shared" si="52"/>
        <v>1.8853155662867995</v>
      </c>
      <c r="W1678" s="20">
        <f t="shared" si="53"/>
        <v>173.413057914441</v>
      </c>
    </row>
    <row r="1679" spans="1:23" x14ac:dyDescent="0.25">
      <c r="A1679" s="18">
        <v>15723</v>
      </c>
      <c r="B1679" s="18">
        <v>15667</v>
      </c>
      <c r="C1679" s="18">
        <v>3210</v>
      </c>
      <c r="D1679" s="18">
        <v>3210</v>
      </c>
      <c r="E1679" s="18" t="s">
        <v>116</v>
      </c>
      <c r="F1679" s="18" t="s">
        <v>304</v>
      </c>
      <c r="G1679" s="19">
        <v>16.425077063500002</v>
      </c>
      <c r="H1679" s="19">
        <v>6.6469899999999997</v>
      </c>
      <c r="I1679" s="18" t="s">
        <v>79</v>
      </c>
      <c r="J1679" s="18" t="s">
        <v>80</v>
      </c>
      <c r="K1679" s="18">
        <v>5</v>
      </c>
      <c r="L1679" s="18">
        <v>30</v>
      </c>
      <c r="M1679" s="18" t="s">
        <v>65</v>
      </c>
      <c r="N1679" s="18" t="s">
        <v>120</v>
      </c>
      <c r="O1679" s="18" t="s">
        <v>67</v>
      </c>
      <c r="P1679" s="19">
        <v>10489.234091099999</v>
      </c>
      <c r="Q1679" s="19">
        <v>715473.49498099997</v>
      </c>
      <c r="R1679" s="20">
        <v>7.8370999999999996E-2</v>
      </c>
      <c r="S1679" s="20">
        <v>7.2397530000000003</v>
      </c>
      <c r="T1679" s="20">
        <v>0.30199999999999999</v>
      </c>
      <c r="U1679" s="20">
        <v>0.30499999999999999</v>
      </c>
      <c r="V1679" s="20">
        <f t="shared" si="52"/>
        <v>0.36361001479641997</v>
      </c>
      <c r="W1679" s="20">
        <f t="shared" si="53"/>
        <v>33.445183226461651</v>
      </c>
    </row>
    <row r="1680" spans="1:23" x14ac:dyDescent="0.25">
      <c r="A1680" s="18">
        <v>15724</v>
      </c>
      <c r="B1680" s="18">
        <v>15668</v>
      </c>
      <c r="C1680" s="18">
        <v>3210</v>
      </c>
      <c r="D1680" s="18">
        <v>3210</v>
      </c>
      <c r="E1680" s="18" t="s">
        <v>116</v>
      </c>
      <c r="F1680" s="18" t="s">
        <v>304</v>
      </c>
      <c r="G1680" s="19">
        <v>45.5050981499</v>
      </c>
      <c r="H1680" s="19">
        <v>18.415299999999998</v>
      </c>
      <c r="I1680" s="18" t="s">
        <v>79</v>
      </c>
      <c r="J1680" s="18" t="s">
        <v>80</v>
      </c>
      <c r="K1680" s="18">
        <v>5</v>
      </c>
      <c r="L1680" s="18">
        <v>30</v>
      </c>
      <c r="M1680" s="18" t="s">
        <v>65</v>
      </c>
      <c r="N1680" s="18" t="s">
        <v>120</v>
      </c>
      <c r="O1680" s="18" t="s">
        <v>67</v>
      </c>
      <c r="P1680" s="19">
        <v>8809.4415955000004</v>
      </c>
      <c r="Q1680" s="19">
        <v>1982194.1466099999</v>
      </c>
      <c r="R1680" s="20">
        <v>7.8370999999999996E-2</v>
      </c>
      <c r="S1680" s="20">
        <v>7.2397530000000003</v>
      </c>
      <c r="T1680" s="20">
        <v>0.30199999999999999</v>
      </c>
      <c r="U1680" s="20">
        <v>0.30499999999999999</v>
      </c>
      <c r="V1680" s="20">
        <f t="shared" si="52"/>
        <v>1.0073713824573998</v>
      </c>
      <c r="W1680" s="20">
        <f t="shared" si="53"/>
        <v>92.658945277525504</v>
      </c>
    </row>
    <row r="1681" spans="1:23" x14ac:dyDescent="0.25">
      <c r="A1681" s="18">
        <v>15725</v>
      </c>
      <c r="B1681" s="18">
        <v>15669</v>
      </c>
      <c r="C1681" s="18">
        <v>3210</v>
      </c>
      <c r="D1681" s="18">
        <v>3210</v>
      </c>
      <c r="E1681" s="18" t="s">
        <v>116</v>
      </c>
      <c r="F1681" s="18" t="s">
        <v>304</v>
      </c>
      <c r="G1681" s="19">
        <v>46.151889610399998</v>
      </c>
      <c r="H1681" s="19">
        <v>18.677</v>
      </c>
      <c r="I1681" s="18" t="s">
        <v>79</v>
      </c>
      <c r="J1681" s="18" t="s">
        <v>80</v>
      </c>
      <c r="K1681" s="18">
        <v>5</v>
      </c>
      <c r="L1681" s="18">
        <v>30</v>
      </c>
      <c r="M1681" s="18" t="s">
        <v>65</v>
      </c>
      <c r="N1681" s="18" t="s">
        <v>120</v>
      </c>
      <c r="O1681" s="18" t="s">
        <v>67</v>
      </c>
      <c r="P1681" s="19">
        <v>8215.7088906999998</v>
      </c>
      <c r="Q1681" s="19">
        <v>2010368.26993</v>
      </c>
      <c r="R1681" s="20">
        <v>7.8370999999999996E-2</v>
      </c>
      <c r="S1681" s="20">
        <v>7.2397530000000003</v>
      </c>
      <c r="T1681" s="20">
        <v>0.30199999999999999</v>
      </c>
      <c r="U1681" s="20">
        <v>0.30499999999999999</v>
      </c>
      <c r="V1681" s="20">
        <f t="shared" si="52"/>
        <v>1.0216871465659998</v>
      </c>
      <c r="W1681" s="20">
        <f t="shared" si="53"/>
        <v>93.975722412795008</v>
      </c>
    </row>
    <row r="1682" spans="1:23" x14ac:dyDescent="0.25">
      <c r="A1682" s="18">
        <v>15726</v>
      </c>
      <c r="B1682" s="18">
        <v>15670</v>
      </c>
      <c r="C1682" s="18">
        <v>3210</v>
      </c>
      <c r="D1682" s="18">
        <v>3210</v>
      </c>
      <c r="E1682" s="18" t="s">
        <v>116</v>
      </c>
      <c r="F1682" s="18" t="s">
        <v>304</v>
      </c>
      <c r="G1682" s="19">
        <v>67.1601596024</v>
      </c>
      <c r="H1682" s="19">
        <v>27.178799999999999</v>
      </c>
      <c r="I1682" s="18" t="s">
        <v>79</v>
      </c>
      <c r="J1682" s="18" t="s">
        <v>80</v>
      </c>
      <c r="K1682" s="18">
        <v>5</v>
      </c>
      <c r="L1682" s="18">
        <v>30</v>
      </c>
      <c r="M1682" s="18" t="s">
        <v>65</v>
      </c>
      <c r="N1682" s="18" t="s">
        <v>120</v>
      </c>
      <c r="O1682" s="18" t="s">
        <v>67</v>
      </c>
      <c r="P1682" s="19">
        <v>12658.479006899999</v>
      </c>
      <c r="Q1682" s="19">
        <v>2925484.8503100001</v>
      </c>
      <c r="R1682" s="20">
        <v>7.8370999999999996E-2</v>
      </c>
      <c r="S1682" s="20">
        <v>7.2397530000000003</v>
      </c>
      <c r="T1682" s="20">
        <v>0.30199999999999999</v>
      </c>
      <c r="U1682" s="20">
        <v>0.30499999999999999</v>
      </c>
      <c r="V1682" s="20">
        <f t="shared" si="52"/>
        <v>1.4867607548903998</v>
      </c>
      <c r="W1682" s="20">
        <f t="shared" si="53"/>
        <v>136.75362019129801</v>
      </c>
    </row>
    <row r="1683" spans="1:23" x14ac:dyDescent="0.25">
      <c r="A1683" s="18">
        <v>15727</v>
      </c>
      <c r="B1683" s="18">
        <v>15671</v>
      </c>
      <c r="C1683" s="18">
        <v>3210</v>
      </c>
      <c r="D1683" s="18">
        <v>3210</v>
      </c>
      <c r="E1683" s="18" t="s">
        <v>116</v>
      </c>
      <c r="F1683" s="18" t="s">
        <v>304</v>
      </c>
      <c r="G1683" s="19">
        <v>4030.7413760499999</v>
      </c>
      <c r="H1683" s="19">
        <v>1631.18</v>
      </c>
      <c r="I1683" s="18" t="s">
        <v>79</v>
      </c>
      <c r="J1683" s="18" t="s">
        <v>80</v>
      </c>
      <c r="K1683" s="18">
        <v>5</v>
      </c>
      <c r="L1683" s="18">
        <v>30</v>
      </c>
      <c r="M1683" s="18" t="s">
        <v>65</v>
      </c>
      <c r="N1683" s="18" t="s">
        <v>120</v>
      </c>
      <c r="O1683" s="18" t="s">
        <v>67</v>
      </c>
      <c r="P1683" s="19">
        <v>340458.98041100003</v>
      </c>
      <c r="Q1683" s="19">
        <v>175578392.02500001</v>
      </c>
      <c r="R1683" s="20">
        <v>7.8370999999999996E-2</v>
      </c>
      <c r="S1683" s="20">
        <v>7.2397530000000003</v>
      </c>
      <c r="T1683" s="20">
        <v>0.30199999999999999</v>
      </c>
      <c r="U1683" s="20">
        <v>0.30499999999999999</v>
      </c>
      <c r="V1683" s="20">
        <f t="shared" si="52"/>
        <v>89.230371030439997</v>
      </c>
      <c r="W1683" s="20">
        <f t="shared" si="53"/>
        <v>8207.4915074853016</v>
      </c>
    </row>
    <row r="1684" spans="1:23" x14ac:dyDescent="0.25">
      <c r="A1684" s="18">
        <v>15728</v>
      </c>
      <c r="B1684" s="18">
        <v>15672</v>
      </c>
      <c r="C1684" s="18">
        <v>3210</v>
      </c>
      <c r="D1684" s="18">
        <v>3210</v>
      </c>
      <c r="E1684" s="18" t="s">
        <v>116</v>
      </c>
      <c r="F1684" s="18" t="s">
        <v>304</v>
      </c>
      <c r="G1684" s="19">
        <v>8.1846809291299998</v>
      </c>
      <c r="H1684" s="19">
        <v>3.3122199999999999</v>
      </c>
      <c r="I1684" s="18" t="s">
        <v>79</v>
      </c>
      <c r="J1684" s="18" t="s">
        <v>80</v>
      </c>
      <c r="K1684" s="18">
        <v>5</v>
      </c>
      <c r="L1684" s="18">
        <v>30</v>
      </c>
      <c r="M1684" s="18" t="s">
        <v>65</v>
      </c>
      <c r="N1684" s="18" t="s">
        <v>120</v>
      </c>
      <c r="O1684" s="18" t="s">
        <v>67</v>
      </c>
      <c r="P1684" s="19">
        <v>2365.89999489</v>
      </c>
      <c r="Q1684" s="19">
        <v>356523.27517699997</v>
      </c>
      <c r="R1684" s="20">
        <v>7.8370999999999996E-2</v>
      </c>
      <c r="S1684" s="20">
        <v>7.2397530000000003</v>
      </c>
      <c r="T1684" s="20">
        <v>0.30199999999999999</v>
      </c>
      <c r="U1684" s="20">
        <v>0.30499999999999999</v>
      </c>
      <c r="V1684" s="20">
        <f t="shared" si="52"/>
        <v>0.18118823154676</v>
      </c>
      <c r="W1684" s="20">
        <f t="shared" si="53"/>
        <v>16.665860003753703</v>
      </c>
    </row>
    <row r="1685" spans="1:23" x14ac:dyDescent="0.25">
      <c r="A1685" s="18">
        <v>15729</v>
      </c>
      <c r="B1685" s="18">
        <v>15673</v>
      </c>
      <c r="C1685" s="18">
        <v>3210</v>
      </c>
      <c r="D1685" s="18">
        <v>3210</v>
      </c>
      <c r="E1685" s="18" t="s">
        <v>116</v>
      </c>
      <c r="F1685" s="18" t="s">
        <v>304</v>
      </c>
      <c r="G1685" s="19">
        <v>13.262768251100001</v>
      </c>
      <c r="H1685" s="19">
        <v>5.3672500000000003</v>
      </c>
      <c r="I1685" s="18" t="s">
        <v>79</v>
      </c>
      <c r="J1685" s="18" t="s">
        <v>80</v>
      </c>
      <c r="K1685" s="18">
        <v>5</v>
      </c>
      <c r="L1685" s="18">
        <v>30</v>
      </c>
      <c r="M1685" s="18" t="s">
        <v>65</v>
      </c>
      <c r="N1685" s="18" t="s">
        <v>120</v>
      </c>
      <c r="O1685" s="18" t="s">
        <v>67</v>
      </c>
      <c r="P1685" s="19">
        <v>5427.3580908399999</v>
      </c>
      <c r="Q1685" s="19">
        <v>577723.874113</v>
      </c>
      <c r="R1685" s="20">
        <v>7.8370999999999996E-2</v>
      </c>
      <c r="S1685" s="20">
        <v>7.2397530000000003</v>
      </c>
      <c r="T1685" s="20">
        <v>0.30199999999999999</v>
      </c>
      <c r="U1685" s="20">
        <v>0.30499999999999999</v>
      </c>
      <c r="V1685" s="20">
        <f t="shared" si="52"/>
        <v>0.29360445132549995</v>
      </c>
      <c r="W1685" s="20">
        <f t="shared" si="53"/>
        <v>27.006007181028757</v>
      </c>
    </row>
    <row r="1686" spans="1:23" x14ac:dyDescent="0.25">
      <c r="A1686" s="18">
        <v>15730</v>
      </c>
      <c r="B1686" s="18">
        <v>15674</v>
      </c>
      <c r="C1686" s="18">
        <v>3210</v>
      </c>
      <c r="D1686" s="18">
        <v>3210</v>
      </c>
      <c r="E1686" s="18" t="s">
        <v>116</v>
      </c>
      <c r="F1686" s="18" t="s">
        <v>304</v>
      </c>
      <c r="G1686" s="19">
        <v>13.918081537600001</v>
      </c>
      <c r="H1686" s="19">
        <v>5.6324500000000004</v>
      </c>
      <c r="I1686" s="18" t="s">
        <v>79</v>
      </c>
      <c r="J1686" s="18" t="s">
        <v>80</v>
      </c>
      <c r="K1686" s="18">
        <v>5</v>
      </c>
      <c r="L1686" s="18">
        <v>30</v>
      </c>
      <c r="M1686" s="18" t="s">
        <v>65</v>
      </c>
      <c r="N1686" s="18" t="s">
        <v>120</v>
      </c>
      <c r="O1686" s="18" t="s">
        <v>67</v>
      </c>
      <c r="P1686" s="19">
        <v>3937.4446139299998</v>
      </c>
      <c r="Q1686" s="19">
        <v>606269.20669100003</v>
      </c>
      <c r="R1686" s="20">
        <v>7.8370999999999996E-2</v>
      </c>
      <c r="S1686" s="20">
        <v>7.2397530000000003</v>
      </c>
      <c r="T1686" s="20">
        <v>0.30199999999999999</v>
      </c>
      <c r="U1686" s="20">
        <v>0.30499999999999999</v>
      </c>
      <c r="V1686" s="20">
        <f t="shared" si="52"/>
        <v>0.30811167578709997</v>
      </c>
      <c r="W1686" s="20">
        <f t="shared" si="53"/>
        <v>28.340395015470754</v>
      </c>
    </row>
    <row r="1687" spans="1:23" x14ac:dyDescent="0.25">
      <c r="A1687" s="18">
        <v>15731</v>
      </c>
      <c r="B1687" s="18">
        <v>15675</v>
      </c>
      <c r="C1687" s="18">
        <v>3210</v>
      </c>
      <c r="D1687" s="18">
        <v>3210</v>
      </c>
      <c r="E1687" s="18" t="s">
        <v>116</v>
      </c>
      <c r="F1687" s="18" t="s">
        <v>304</v>
      </c>
      <c r="G1687" s="19">
        <v>12.0837500588</v>
      </c>
      <c r="H1687" s="19">
        <v>4.8901199999999996</v>
      </c>
      <c r="I1687" s="18" t="s">
        <v>79</v>
      </c>
      <c r="J1687" s="18" t="s">
        <v>80</v>
      </c>
      <c r="K1687" s="18">
        <v>5</v>
      </c>
      <c r="L1687" s="18">
        <v>30</v>
      </c>
      <c r="M1687" s="18" t="s">
        <v>65</v>
      </c>
      <c r="N1687" s="18" t="s">
        <v>120</v>
      </c>
      <c r="O1687" s="18" t="s">
        <v>67</v>
      </c>
      <c r="P1687" s="19">
        <v>3418.3247349200001</v>
      </c>
      <c r="Q1687" s="19">
        <v>526366.04709200002</v>
      </c>
      <c r="R1687" s="20">
        <v>7.8370999999999996E-2</v>
      </c>
      <c r="S1687" s="20">
        <v>7.2397530000000003</v>
      </c>
      <c r="T1687" s="20">
        <v>0.30199999999999999</v>
      </c>
      <c r="U1687" s="20">
        <v>0.30499999999999999</v>
      </c>
      <c r="V1687" s="20">
        <f t="shared" si="52"/>
        <v>0.26750402897495995</v>
      </c>
      <c r="W1687" s="20">
        <f t="shared" si="53"/>
        <v>24.605266353550203</v>
      </c>
    </row>
    <row r="1688" spans="1:23" x14ac:dyDescent="0.25">
      <c r="A1688" s="18">
        <v>15732</v>
      </c>
      <c r="B1688" s="18">
        <v>15676</v>
      </c>
      <c r="C1688" s="18">
        <v>3210</v>
      </c>
      <c r="D1688" s="18">
        <v>3210</v>
      </c>
      <c r="E1688" s="18" t="s">
        <v>116</v>
      </c>
      <c r="F1688" s="18" t="s">
        <v>304</v>
      </c>
      <c r="G1688" s="19">
        <v>3.1692437560900002</v>
      </c>
      <c r="H1688" s="19">
        <v>1.2825500000000001</v>
      </c>
      <c r="I1688" s="18" t="s">
        <v>79</v>
      </c>
      <c r="J1688" s="18" t="s">
        <v>80</v>
      </c>
      <c r="K1688" s="18">
        <v>5</v>
      </c>
      <c r="L1688" s="18">
        <v>30</v>
      </c>
      <c r="M1688" s="18" t="s">
        <v>65</v>
      </c>
      <c r="N1688" s="18" t="s">
        <v>120</v>
      </c>
      <c r="O1688" s="18" t="s">
        <v>67</v>
      </c>
      <c r="P1688" s="19">
        <v>2275.15262291</v>
      </c>
      <c r="Q1688" s="19">
        <v>138051.70580699999</v>
      </c>
      <c r="R1688" s="20">
        <v>7.8370999999999996E-2</v>
      </c>
      <c r="S1688" s="20">
        <v>7.2397530000000003</v>
      </c>
      <c r="T1688" s="20">
        <v>0.30199999999999999</v>
      </c>
      <c r="U1688" s="20">
        <v>0.30499999999999999</v>
      </c>
      <c r="V1688" s="20">
        <f t="shared" si="52"/>
        <v>7.01592787829E-2</v>
      </c>
      <c r="W1688" s="20">
        <f t="shared" si="53"/>
        <v>6.4533149210542522</v>
      </c>
    </row>
    <row r="1689" spans="1:23" x14ac:dyDescent="0.25">
      <c r="A1689" s="18">
        <v>15733</v>
      </c>
      <c r="B1689" s="18">
        <v>15677</v>
      </c>
      <c r="C1689" s="18">
        <v>3210</v>
      </c>
      <c r="D1689" s="18">
        <v>3210</v>
      </c>
      <c r="E1689" s="18" t="s">
        <v>116</v>
      </c>
      <c r="F1689" s="18" t="s">
        <v>304</v>
      </c>
      <c r="G1689" s="19">
        <v>0.14845942675400001</v>
      </c>
      <c r="H1689" s="19">
        <v>6.0079399999999998E-2</v>
      </c>
      <c r="I1689" s="18" t="s">
        <v>79</v>
      </c>
      <c r="J1689" s="18" t="s">
        <v>80</v>
      </c>
      <c r="K1689" s="18">
        <v>5</v>
      </c>
      <c r="L1689" s="18">
        <v>30</v>
      </c>
      <c r="M1689" s="18" t="s">
        <v>65</v>
      </c>
      <c r="N1689" s="18" t="s">
        <v>120</v>
      </c>
      <c r="O1689" s="18" t="s">
        <v>67</v>
      </c>
      <c r="P1689" s="19">
        <v>452.29004656799998</v>
      </c>
      <c r="Q1689" s="19">
        <v>6466.8667620599999</v>
      </c>
      <c r="R1689" s="20">
        <v>7.8370999999999996E-2</v>
      </c>
      <c r="S1689" s="20">
        <v>7.2397530000000003</v>
      </c>
      <c r="T1689" s="20">
        <v>0.30199999999999999</v>
      </c>
      <c r="U1689" s="20">
        <v>0.30499999999999999</v>
      </c>
      <c r="V1689" s="20">
        <f t="shared" si="52"/>
        <v>3.2865208948651995E-3</v>
      </c>
      <c r="W1689" s="20">
        <f t="shared" si="53"/>
        <v>0.30229721138979904</v>
      </c>
    </row>
    <row r="1690" spans="1:23" x14ac:dyDescent="0.25">
      <c r="A1690" s="18">
        <v>15961</v>
      </c>
      <c r="B1690" s="18">
        <v>15905</v>
      </c>
      <c r="C1690" s="18">
        <v>3210</v>
      </c>
      <c r="D1690" s="18">
        <v>3210</v>
      </c>
      <c r="E1690" s="18" t="s">
        <v>171</v>
      </c>
      <c r="F1690" s="18" t="s">
        <v>172</v>
      </c>
      <c r="G1690" s="19">
        <v>37.292927266900001</v>
      </c>
      <c r="H1690" s="19">
        <v>15.091900000000001</v>
      </c>
      <c r="I1690" s="18" t="s">
        <v>24</v>
      </c>
      <c r="J1690" s="18" t="s">
        <v>173</v>
      </c>
      <c r="K1690" s="18">
        <v>5</v>
      </c>
      <c r="L1690" s="18">
        <v>30</v>
      </c>
      <c r="M1690" s="18" t="s">
        <v>65</v>
      </c>
      <c r="N1690" s="18" t="s">
        <v>120</v>
      </c>
      <c r="O1690" s="18" t="s">
        <v>67</v>
      </c>
      <c r="P1690" s="19">
        <v>19957.177325000001</v>
      </c>
      <c r="Q1690" s="19">
        <v>10562732.0998</v>
      </c>
      <c r="R1690" s="20">
        <v>9.3119999999999994E-2</v>
      </c>
      <c r="S1690" s="20">
        <v>8.1290569999999995</v>
      </c>
      <c r="T1690" s="20">
        <v>0.78300000000000003</v>
      </c>
      <c r="U1690" s="20">
        <v>0.6</v>
      </c>
      <c r="V1690" s="20">
        <f t="shared" si="52"/>
        <v>0.30496262697599996</v>
      </c>
      <c r="W1690" s="20">
        <f t="shared" si="53"/>
        <v>49.073166135320008</v>
      </c>
    </row>
    <row r="1691" spans="1:23" x14ac:dyDescent="0.25">
      <c r="A1691" s="18">
        <v>15962</v>
      </c>
      <c r="B1691" s="18">
        <v>15906</v>
      </c>
      <c r="C1691" s="18">
        <v>3210</v>
      </c>
      <c r="D1691" s="18">
        <v>3210</v>
      </c>
      <c r="E1691" s="18" t="s">
        <v>171</v>
      </c>
      <c r="F1691" s="18" t="s">
        <v>172</v>
      </c>
      <c r="G1691" s="19">
        <v>226.71831217900001</v>
      </c>
      <c r="H1691" s="19">
        <v>91.749600000000001</v>
      </c>
      <c r="I1691" s="18" t="s">
        <v>24</v>
      </c>
      <c r="J1691" s="18" t="s">
        <v>173</v>
      </c>
      <c r="K1691" s="18">
        <v>5</v>
      </c>
      <c r="L1691" s="18">
        <v>30</v>
      </c>
      <c r="M1691" s="18" t="s">
        <v>65</v>
      </c>
      <c r="N1691" s="18" t="s">
        <v>120</v>
      </c>
      <c r="O1691" s="18" t="s">
        <v>67</v>
      </c>
      <c r="P1691" s="19">
        <v>37773.238315100003</v>
      </c>
      <c r="Q1691" s="19">
        <v>11892218.021400001</v>
      </c>
      <c r="R1691" s="20">
        <v>9.3119999999999994E-2</v>
      </c>
      <c r="S1691" s="20">
        <v>8.1290569999999995</v>
      </c>
      <c r="T1691" s="20">
        <v>0.78300000000000003</v>
      </c>
      <c r="U1691" s="20">
        <v>0.6</v>
      </c>
      <c r="V1691" s="20">
        <f t="shared" si="52"/>
        <v>1.8539878371839995</v>
      </c>
      <c r="W1691" s="20">
        <f t="shared" si="53"/>
        <v>298.33509125088</v>
      </c>
    </row>
    <row r="1692" spans="1:23" x14ac:dyDescent="0.25">
      <c r="A1692" s="18">
        <v>15964</v>
      </c>
      <c r="B1692" s="18">
        <v>15908</v>
      </c>
      <c r="C1692" s="18">
        <v>3210</v>
      </c>
      <c r="D1692" s="18">
        <v>3210</v>
      </c>
      <c r="E1692" s="18" t="s">
        <v>171</v>
      </c>
      <c r="F1692" s="18" t="s">
        <v>172</v>
      </c>
      <c r="G1692" s="19">
        <v>2.07779468763</v>
      </c>
      <c r="H1692" s="19">
        <v>0.84085399999999999</v>
      </c>
      <c r="I1692" s="18" t="s">
        <v>24</v>
      </c>
      <c r="J1692" s="18" t="s">
        <v>173</v>
      </c>
      <c r="K1692" s="18">
        <v>5</v>
      </c>
      <c r="L1692" s="18">
        <v>30</v>
      </c>
      <c r="M1692" s="18" t="s">
        <v>65</v>
      </c>
      <c r="N1692" s="18" t="s">
        <v>120</v>
      </c>
      <c r="O1692" s="18" t="s">
        <v>67</v>
      </c>
      <c r="P1692" s="19">
        <v>1400.3044301800001</v>
      </c>
      <c r="Q1692" s="19">
        <v>90508.374559100004</v>
      </c>
      <c r="R1692" s="20">
        <v>9.3119999999999994E-2</v>
      </c>
      <c r="S1692" s="20">
        <v>8.1290569999999995</v>
      </c>
      <c r="T1692" s="20">
        <v>0.78300000000000003</v>
      </c>
      <c r="U1692" s="20">
        <v>0.6</v>
      </c>
      <c r="V1692" s="20">
        <f t="shared" si="52"/>
        <v>1.6991170412159994E-2</v>
      </c>
      <c r="W1692" s="20">
        <f t="shared" si="53"/>
        <v>2.7341400378712</v>
      </c>
    </row>
    <row r="1693" spans="1:23" x14ac:dyDescent="0.25">
      <c r="A1693" s="18">
        <v>16102</v>
      </c>
      <c r="B1693" s="18">
        <v>16046</v>
      </c>
      <c r="C1693" s="18">
        <v>3300</v>
      </c>
      <c r="D1693" s="18">
        <v>3300</v>
      </c>
      <c r="E1693" s="18" t="s">
        <v>116</v>
      </c>
      <c r="F1693" s="18" t="s">
        <v>196</v>
      </c>
      <c r="G1693" s="19">
        <v>5.1663020344700001</v>
      </c>
      <c r="H1693" s="19">
        <v>2.0907300000000002</v>
      </c>
      <c r="I1693" s="18" t="s">
        <v>79</v>
      </c>
      <c r="J1693" s="18" t="s">
        <v>80</v>
      </c>
      <c r="K1693" s="18">
        <v>5</v>
      </c>
      <c r="L1693" s="18">
        <v>30</v>
      </c>
      <c r="M1693" s="18" t="s">
        <v>65</v>
      </c>
      <c r="N1693" s="18" t="s">
        <v>121</v>
      </c>
      <c r="O1693" s="18" t="s">
        <v>67</v>
      </c>
      <c r="P1693" s="19">
        <v>1836.21330534</v>
      </c>
      <c r="Q1693" s="19">
        <v>225043.21644600001</v>
      </c>
      <c r="R1693" s="20">
        <v>7.8370999999999996E-2</v>
      </c>
      <c r="S1693" s="20">
        <v>7.2397530000000003</v>
      </c>
      <c r="T1693" s="20">
        <v>0.30199999999999999</v>
      </c>
      <c r="U1693" s="20">
        <v>0.30499999999999999</v>
      </c>
      <c r="V1693" s="20">
        <f t="shared" si="52"/>
        <v>0.11436911537934</v>
      </c>
      <c r="W1693" s="20">
        <f t="shared" si="53"/>
        <v>10.519776308834551</v>
      </c>
    </row>
    <row r="1694" spans="1:23" x14ac:dyDescent="0.25">
      <c r="A1694" s="18">
        <v>16103</v>
      </c>
      <c r="B1694" s="18">
        <v>16047</v>
      </c>
      <c r="C1694" s="18">
        <v>3300</v>
      </c>
      <c r="D1694" s="18">
        <v>3300</v>
      </c>
      <c r="E1694" s="18" t="s">
        <v>116</v>
      </c>
      <c r="F1694" s="18" t="s">
        <v>196</v>
      </c>
      <c r="G1694" s="19">
        <v>6.2908058927199999</v>
      </c>
      <c r="H1694" s="19">
        <v>2.5457999999999998</v>
      </c>
      <c r="I1694" s="18" t="s">
        <v>79</v>
      </c>
      <c r="J1694" s="18" t="s">
        <v>80</v>
      </c>
      <c r="K1694" s="18">
        <v>5</v>
      </c>
      <c r="L1694" s="18">
        <v>30</v>
      </c>
      <c r="M1694" s="18" t="s">
        <v>65</v>
      </c>
      <c r="N1694" s="18" t="s">
        <v>121</v>
      </c>
      <c r="O1694" s="18" t="s">
        <v>67</v>
      </c>
      <c r="P1694" s="19">
        <v>3592.9672283599998</v>
      </c>
      <c r="Q1694" s="19">
        <v>274026.40857700002</v>
      </c>
      <c r="R1694" s="20">
        <v>7.8370999999999996E-2</v>
      </c>
      <c r="S1694" s="20">
        <v>7.2397530000000003</v>
      </c>
      <c r="T1694" s="20">
        <v>0.30199999999999999</v>
      </c>
      <c r="U1694" s="20">
        <v>0.30499999999999999</v>
      </c>
      <c r="V1694" s="20">
        <f t="shared" si="52"/>
        <v>0.13926279047639997</v>
      </c>
      <c r="W1694" s="20">
        <f t="shared" si="53"/>
        <v>12.809519415243001</v>
      </c>
    </row>
    <row r="1695" spans="1:23" x14ac:dyDescent="0.25">
      <c r="A1695" s="18">
        <v>16104</v>
      </c>
      <c r="B1695" s="18">
        <v>16048</v>
      </c>
      <c r="C1695" s="18">
        <v>3300</v>
      </c>
      <c r="D1695" s="18">
        <v>3300</v>
      </c>
      <c r="E1695" s="18" t="s">
        <v>116</v>
      </c>
      <c r="F1695" s="18" t="s">
        <v>196</v>
      </c>
      <c r="G1695" s="19">
        <v>22.397187326499999</v>
      </c>
      <c r="H1695" s="19">
        <v>9.0638199999999998</v>
      </c>
      <c r="I1695" s="18" t="s">
        <v>79</v>
      </c>
      <c r="J1695" s="18" t="s">
        <v>80</v>
      </c>
      <c r="K1695" s="18">
        <v>5</v>
      </c>
      <c r="L1695" s="18">
        <v>30</v>
      </c>
      <c r="M1695" s="18" t="s">
        <v>65</v>
      </c>
      <c r="N1695" s="18" t="s">
        <v>121</v>
      </c>
      <c r="O1695" s="18" t="s">
        <v>67</v>
      </c>
      <c r="P1695" s="19">
        <v>7385.1878338400002</v>
      </c>
      <c r="Q1695" s="19">
        <v>975617.57745900005</v>
      </c>
      <c r="R1695" s="20">
        <v>7.8370999999999996E-2</v>
      </c>
      <c r="S1695" s="20">
        <v>7.2397530000000003</v>
      </c>
      <c r="T1695" s="20">
        <v>0.30199999999999999</v>
      </c>
      <c r="U1695" s="20">
        <v>0.30499999999999999</v>
      </c>
      <c r="V1695" s="20">
        <f t="shared" si="52"/>
        <v>0.49581776477955997</v>
      </c>
      <c r="W1695" s="20">
        <f t="shared" si="53"/>
        <v>45.605773535339708</v>
      </c>
    </row>
    <row r="1696" spans="1:23" x14ac:dyDescent="0.25">
      <c r="A1696" s="18">
        <v>16105</v>
      </c>
      <c r="B1696" s="18">
        <v>16049</v>
      </c>
      <c r="C1696" s="18">
        <v>3300</v>
      </c>
      <c r="D1696" s="18">
        <v>3300</v>
      </c>
      <c r="E1696" s="18" t="s">
        <v>116</v>
      </c>
      <c r="F1696" s="18" t="s">
        <v>196</v>
      </c>
      <c r="G1696" s="19">
        <v>17.519422626499999</v>
      </c>
      <c r="H1696" s="19">
        <v>7.0898599999999998</v>
      </c>
      <c r="I1696" s="18" t="s">
        <v>79</v>
      </c>
      <c r="J1696" s="18" t="s">
        <v>80</v>
      </c>
      <c r="K1696" s="18">
        <v>5</v>
      </c>
      <c r="L1696" s="18">
        <v>30</v>
      </c>
      <c r="M1696" s="18" t="s">
        <v>65</v>
      </c>
      <c r="N1696" s="18" t="s">
        <v>121</v>
      </c>
      <c r="O1696" s="18" t="s">
        <v>67</v>
      </c>
      <c r="P1696" s="19">
        <v>4734.4811505300004</v>
      </c>
      <c r="Q1696" s="19">
        <v>763142.99702999997</v>
      </c>
      <c r="R1696" s="20">
        <v>7.8370999999999996E-2</v>
      </c>
      <c r="S1696" s="20">
        <v>7.2397530000000003</v>
      </c>
      <c r="T1696" s="20">
        <v>0.30199999999999999</v>
      </c>
      <c r="U1696" s="20">
        <v>0.30499999999999999</v>
      </c>
      <c r="V1696" s="20">
        <f t="shared" si="52"/>
        <v>0.38783631380587996</v>
      </c>
      <c r="W1696" s="20">
        <f t="shared" si="53"/>
        <v>35.673540467183102</v>
      </c>
    </row>
    <row r="1697" spans="1:23" x14ac:dyDescent="0.25">
      <c r="A1697" s="18">
        <v>16107</v>
      </c>
      <c r="B1697" s="18">
        <v>16051</v>
      </c>
      <c r="C1697" s="18">
        <v>3300</v>
      </c>
      <c r="D1697" s="18">
        <v>3300</v>
      </c>
      <c r="E1697" s="18" t="s">
        <v>116</v>
      </c>
      <c r="F1697" s="18" t="s">
        <v>117</v>
      </c>
      <c r="G1697" s="19">
        <v>33.132253385699997</v>
      </c>
      <c r="H1697" s="19">
        <v>13.408099999999999</v>
      </c>
      <c r="I1697" s="18" t="s">
        <v>79</v>
      </c>
      <c r="J1697" s="18" t="s">
        <v>80</v>
      </c>
      <c r="K1697" s="18">
        <v>5</v>
      </c>
      <c r="L1697" s="18">
        <v>30</v>
      </c>
      <c r="M1697" s="18" t="s">
        <v>65</v>
      </c>
      <c r="N1697" s="18" t="s">
        <v>121</v>
      </c>
      <c r="O1697" s="18" t="s">
        <v>67</v>
      </c>
      <c r="P1697" s="19">
        <v>6050.5598342399999</v>
      </c>
      <c r="Q1697" s="19">
        <v>1443235.18453</v>
      </c>
      <c r="R1697" s="20">
        <v>7.8370999999999996E-2</v>
      </c>
      <c r="S1697" s="20">
        <v>7.2397530000000003</v>
      </c>
      <c r="T1697" s="20">
        <v>0.30199999999999999</v>
      </c>
      <c r="U1697" s="20">
        <v>0.30499999999999999</v>
      </c>
      <c r="V1697" s="20">
        <f t="shared" si="52"/>
        <v>0.73346273115979976</v>
      </c>
      <c r="W1697" s="20">
        <f t="shared" si="53"/>
        <v>67.464575878513514</v>
      </c>
    </row>
    <row r="1698" spans="1:23" x14ac:dyDescent="0.25">
      <c r="A1698" s="18">
        <v>16108</v>
      </c>
      <c r="B1698" s="18">
        <v>16052</v>
      </c>
      <c r="C1698" s="18">
        <v>3300</v>
      </c>
      <c r="D1698" s="18">
        <v>3300</v>
      </c>
      <c r="E1698" s="18" t="s">
        <v>116</v>
      </c>
      <c r="F1698" s="18" t="s">
        <v>117</v>
      </c>
      <c r="G1698" s="19">
        <v>186.138149244</v>
      </c>
      <c r="H1698" s="19">
        <v>75.327399999999997</v>
      </c>
      <c r="I1698" s="18" t="s">
        <v>79</v>
      </c>
      <c r="J1698" s="18" t="s">
        <v>80</v>
      </c>
      <c r="K1698" s="18">
        <v>5</v>
      </c>
      <c r="L1698" s="18">
        <v>30</v>
      </c>
      <c r="M1698" s="18" t="s">
        <v>65</v>
      </c>
      <c r="N1698" s="18" t="s">
        <v>121</v>
      </c>
      <c r="O1698" s="18" t="s">
        <v>67</v>
      </c>
      <c r="P1698" s="19">
        <v>26361.455157</v>
      </c>
      <c r="Q1698" s="19">
        <v>8108145.3484199997</v>
      </c>
      <c r="R1698" s="20">
        <v>7.8370999999999996E-2</v>
      </c>
      <c r="S1698" s="20">
        <v>7.2397530000000003</v>
      </c>
      <c r="T1698" s="20">
        <v>0.30199999999999999</v>
      </c>
      <c r="U1698" s="20">
        <v>0.30499999999999999</v>
      </c>
      <c r="V1698" s="20">
        <f t="shared" si="52"/>
        <v>4.120631598449199</v>
      </c>
      <c r="W1698" s="20">
        <f t="shared" si="53"/>
        <v>379.01948024187908</v>
      </c>
    </row>
    <row r="1699" spans="1:23" x14ac:dyDescent="0.25">
      <c r="A1699" s="18">
        <v>16109</v>
      </c>
      <c r="B1699" s="18">
        <v>16053</v>
      </c>
      <c r="C1699" s="18">
        <v>3300</v>
      </c>
      <c r="D1699" s="18">
        <v>3300</v>
      </c>
      <c r="E1699" s="18" t="s">
        <v>116</v>
      </c>
      <c r="F1699" s="18" t="s">
        <v>117</v>
      </c>
      <c r="G1699" s="19">
        <v>63.328085030499999</v>
      </c>
      <c r="H1699" s="19">
        <v>25.628</v>
      </c>
      <c r="I1699" s="18" t="s">
        <v>79</v>
      </c>
      <c r="J1699" s="18" t="s">
        <v>80</v>
      </c>
      <c r="K1699" s="18">
        <v>5</v>
      </c>
      <c r="L1699" s="18">
        <v>30</v>
      </c>
      <c r="M1699" s="18" t="s">
        <v>65</v>
      </c>
      <c r="N1699" s="18" t="s">
        <v>121</v>
      </c>
      <c r="O1699" s="18" t="s">
        <v>67</v>
      </c>
      <c r="P1699" s="19">
        <v>11146.1271719</v>
      </c>
      <c r="Q1699" s="19">
        <v>2758560.3496599998</v>
      </c>
      <c r="R1699" s="20">
        <v>7.8370999999999996E-2</v>
      </c>
      <c r="S1699" s="20">
        <v>7.2397530000000003</v>
      </c>
      <c r="T1699" s="20">
        <v>0.30199999999999999</v>
      </c>
      <c r="U1699" s="20">
        <v>0.30499999999999999</v>
      </c>
      <c r="V1699" s="20">
        <f t="shared" si="52"/>
        <v>1.4019274076239998</v>
      </c>
      <c r="W1699" s="20">
        <f t="shared" si="53"/>
        <v>128.95057096938001</v>
      </c>
    </row>
    <row r="1700" spans="1:23" x14ac:dyDescent="0.25">
      <c r="A1700" s="18">
        <v>16110</v>
      </c>
      <c r="B1700" s="18">
        <v>16054</v>
      </c>
      <c r="C1700" s="18">
        <v>3300</v>
      </c>
      <c r="D1700" s="18">
        <v>3300</v>
      </c>
      <c r="E1700" s="18" t="s">
        <v>116</v>
      </c>
      <c r="F1700" s="18" t="s">
        <v>117</v>
      </c>
      <c r="G1700" s="19">
        <v>89.361536958399995</v>
      </c>
      <c r="H1700" s="19">
        <v>36.1633</v>
      </c>
      <c r="I1700" s="18" t="s">
        <v>79</v>
      </c>
      <c r="J1700" s="18" t="s">
        <v>80</v>
      </c>
      <c r="K1700" s="18">
        <v>5</v>
      </c>
      <c r="L1700" s="18">
        <v>30</v>
      </c>
      <c r="M1700" s="18" t="s">
        <v>65</v>
      </c>
      <c r="N1700" s="18" t="s">
        <v>121</v>
      </c>
      <c r="O1700" s="18" t="s">
        <v>67</v>
      </c>
      <c r="P1700" s="19">
        <v>16443.710379</v>
      </c>
      <c r="Q1700" s="19">
        <v>3892572.97957</v>
      </c>
      <c r="R1700" s="20">
        <v>7.8370999999999996E-2</v>
      </c>
      <c r="S1700" s="20">
        <v>7.2397530000000003</v>
      </c>
      <c r="T1700" s="20">
        <v>0.30199999999999999</v>
      </c>
      <c r="U1700" s="20">
        <v>0.30499999999999999</v>
      </c>
      <c r="V1700" s="20">
        <f t="shared" si="52"/>
        <v>1.9782394810413997</v>
      </c>
      <c r="W1700" s="20">
        <f t="shared" si="53"/>
        <v>181.96028496710554</v>
      </c>
    </row>
    <row r="1701" spans="1:23" x14ac:dyDescent="0.25">
      <c r="A1701" s="18">
        <v>16111</v>
      </c>
      <c r="B1701" s="18">
        <v>16055</v>
      </c>
      <c r="C1701" s="18">
        <v>3300</v>
      </c>
      <c r="D1701" s="18">
        <v>3300</v>
      </c>
      <c r="E1701" s="18" t="s">
        <v>116</v>
      </c>
      <c r="F1701" s="18" t="s">
        <v>117</v>
      </c>
      <c r="G1701" s="19">
        <v>14.5293664369</v>
      </c>
      <c r="H1701" s="19">
        <v>5.8798300000000001</v>
      </c>
      <c r="I1701" s="18" t="s">
        <v>79</v>
      </c>
      <c r="J1701" s="18" t="s">
        <v>80</v>
      </c>
      <c r="K1701" s="18">
        <v>5</v>
      </c>
      <c r="L1701" s="18">
        <v>30</v>
      </c>
      <c r="M1701" s="18" t="s">
        <v>65</v>
      </c>
      <c r="N1701" s="18" t="s">
        <v>121</v>
      </c>
      <c r="O1701" s="18" t="s">
        <v>67</v>
      </c>
      <c r="P1701" s="19">
        <v>4568.7703724399998</v>
      </c>
      <c r="Q1701" s="19">
        <v>632896.67039900005</v>
      </c>
      <c r="R1701" s="20">
        <v>7.8370999999999996E-2</v>
      </c>
      <c r="S1701" s="20">
        <v>7.2397530000000003</v>
      </c>
      <c r="T1701" s="20">
        <v>0.30199999999999999</v>
      </c>
      <c r="U1701" s="20">
        <v>0.30499999999999999</v>
      </c>
      <c r="V1701" s="20">
        <f t="shared" si="52"/>
        <v>0.32164409353713996</v>
      </c>
      <c r="W1701" s="20">
        <f t="shared" si="53"/>
        <v>29.585119232983054</v>
      </c>
    </row>
    <row r="1702" spans="1:23" x14ac:dyDescent="0.25">
      <c r="A1702" s="18">
        <v>16112</v>
      </c>
      <c r="B1702" s="18">
        <v>16056</v>
      </c>
      <c r="C1702" s="18">
        <v>3300</v>
      </c>
      <c r="D1702" s="18">
        <v>3300</v>
      </c>
      <c r="E1702" s="18" t="s">
        <v>116</v>
      </c>
      <c r="F1702" s="18" t="s">
        <v>117</v>
      </c>
      <c r="G1702" s="19">
        <v>18.224775042000001</v>
      </c>
      <c r="H1702" s="19">
        <v>7.3753000000000002</v>
      </c>
      <c r="I1702" s="18" t="s">
        <v>79</v>
      </c>
      <c r="J1702" s="18" t="s">
        <v>80</v>
      </c>
      <c r="K1702" s="18">
        <v>5</v>
      </c>
      <c r="L1702" s="18">
        <v>30</v>
      </c>
      <c r="M1702" s="18" t="s">
        <v>65</v>
      </c>
      <c r="N1702" s="18" t="s">
        <v>121</v>
      </c>
      <c r="O1702" s="18" t="s">
        <v>67</v>
      </c>
      <c r="P1702" s="19">
        <v>6706.0620626299997</v>
      </c>
      <c r="Q1702" s="19">
        <v>793868.02534499997</v>
      </c>
      <c r="R1702" s="20">
        <v>7.8370999999999996E-2</v>
      </c>
      <c r="S1702" s="20">
        <v>7.2397530000000003</v>
      </c>
      <c r="T1702" s="20">
        <v>0.30199999999999999</v>
      </c>
      <c r="U1702" s="20">
        <v>0.30499999999999999</v>
      </c>
      <c r="V1702" s="20">
        <f t="shared" si="52"/>
        <v>0.40345072613739996</v>
      </c>
      <c r="W1702" s="20">
        <f t="shared" si="53"/>
        <v>37.109768459125505</v>
      </c>
    </row>
    <row r="1703" spans="1:23" x14ac:dyDescent="0.25">
      <c r="A1703" s="18">
        <v>16113</v>
      </c>
      <c r="B1703" s="18">
        <v>16057</v>
      </c>
      <c r="C1703" s="18">
        <v>3300</v>
      </c>
      <c r="D1703" s="18">
        <v>3300</v>
      </c>
      <c r="E1703" s="18" t="s">
        <v>116</v>
      </c>
      <c r="F1703" s="18" t="s">
        <v>117</v>
      </c>
      <c r="G1703" s="19">
        <v>35.9667775072</v>
      </c>
      <c r="H1703" s="19">
        <v>14.555199999999999</v>
      </c>
      <c r="I1703" s="18" t="s">
        <v>79</v>
      </c>
      <c r="J1703" s="18" t="s">
        <v>80</v>
      </c>
      <c r="K1703" s="18">
        <v>5</v>
      </c>
      <c r="L1703" s="18">
        <v>30</v>
      </c>
      <c r="M1703" s="18" t="s">
        <v>65</v>
      </c>
      <c r="N1703" s="18" t="s">
        <v>121</v>
      </c>
      <c r="O1703" s="18" t="s">
        <v>67</v>
      </c>
      <c r="P1703" s="19">
        <v>11950.681139599999</v>
      </c>
      <c r="Q1703" s="19">
        <v>1566706.56137</v>
      </c>
      <c r="R1703" s="20">
        <v>7.8370999999999996E-2</v>
      </c>
      <c r="S1703" s="20">
        <v>7.2397530000000003</v>
      </c>
      <c r="T1703" s="20">
        <v>0.30199999999999999</v>
      </c>
      <c r="U1703" s="20">
        <v>0.30499999999999999</v>
      </c>
      <c r="V1703" s="20">
        <f t="shared" si="52"/>
        <v>0.79621249428159979</v>
      </c>
      <c r="W1703" s="20">
        <f t="shared" si="53"/>
        <v>73.236356741592004</v>
      </c>
    </row>
    <row r="1704" spans="1:23" x14ac:dyDescent="0.25">
      <c r="A1704" s="18">
        <v>16114</v>
      </c>
      <c r="B1704" s="18">
        <v>16058</v>
      </c>
      <c r="C1704" s="18">
        <v>3300</v>
      </c>
      <c r="D1704" s="18">
        <v>3300</v>
      </c>
      <c r="E1704" s="18" t="s">
        <v>116</v>
      </c>
      <c r="F1704" s="18" t="s">
        <v>117</v>
      </c>
      <c r="G1704" s="19">
        <v>10.2156286412</v>
      </c>
      <c r="H1704" s="19">
        <v>4.1341200000000002</v>
      </c>
      <c r="I1704" s="18" t="s">
        <v>79</v>
      </c>
      <c r="J1704" s="18" t="s">
        <v>80</v>
      </c>
      <c r="K1704" s="18">
        <v>5</v>
      </c>
      <c r="L1704" s="18">
        <v>30</v>
      </c>
      <c r="M1704" s="18" t="s">
        <v>65</v>
      </c>
      <c r="N1704" s="18" t="s">
        <v>121</v>
      </c>
      <c r="O1704" s="18" t="s">
        <v>67</v>
      </c>
      <c r="P1704" s="19">
        <v>4658.1930174899999</v>
      </c>
      <c r="Q1704" s="19">
        <v>444991.00364200003</v>
      </c>
      <c r="R1704" s="20">
        <v>7.8370999999999996E-2</v>
      </c>
      <c r="S1704" s="20">
        <v>7.2397530000000003</v>
      </c>
      <c r="T1704" s="20">
        <v>0.30199999999999999</v>
      </c>
      <c r="U1704" s="20">
        <v>0.30499999999999999</v>
      </c>
      <c r="V1704" s="20">
        <f t="shared" si="52"/>
        <v>0.22614859272696</v>
      </c>
      <c r="W1704" s="20">
        <f t="shared" si="53"/>
        <v>20.801355332290203</v>
      </c>
    </row>
    <row r="1705" spans="1:23" x14ac:dyDescent="0.25">
      <c r="A1705" s="18">
        <v>16115</v>
      </c>
      <c r="B1705" s="18">
        <v>16059</v>
      </c>
      <c r="C1705" s="18">
        <v>3300</v>
      </c>
      <c r="D1705" s="18">
        <v>3300</v>
      </c>
      <c r="E1705" s="18" t="s">
        <v>116</v>
      </c>
      <c r="F1705" s="18" t="s">
        <v>117</v>
      </c>
      <c r="G1705" s="19">
        <v>5.2618970023399996</v>
      </c>
      <c r="H1705" s="19">
        <v>2.12941</v>
      </c>
      <c r="I1705" s="18" t="s">
        <v>79</v>
      </c>
      <c r="J1705" s="18" t="s">
        <v>80</v>
      </c>
      <c r="K1705" s="18">
        <v>5</v>
      </c>
      <c r="L1705" s="18">
        <v>30</v>
      </c>
      <c r="M1705" s="18" t="s">
        <v>65</v>
      </c>
      <c r="N1705" s="18" t="s">
        <v>121</v>
      </c>
      <c r="O1705" s="18" t="s">
        <v>67</v>
      </c>
      <c r="P1705" s="19">
        <v>2153.1928935000001</v>
      </c>
      <c r="Q1705" s="19">
        <v>229207.31659100001</v>
      </c>
      <c r="R1705" s="20">
        <v>7.8370999999999996E-2</v>
      </c>
      <c r="S1705" s="20">
        <v>7.2397530000000003</v>
      </c>
      <c r="T1705" s="20">
        <v>0.30199999999999999</v>
      </c>
      <c r="U1705" s="20">
        <v>0.30499999999999999</v>
      </c>
      <c r="V1705" s="20">
        <f t="shared" si="52"/>
        <v>0.11648502579477998</v>
      </c>
      <c r="W1705" s="20">
        <f t="shared" si="53"/>
        <v>10.714399692832352</v>
      </c>
    </row>
    <row r="1706" spans="1:23" x14ac:dyDescent="0.25">
      <c r="A1706" s="18">
        <v>16116</v>
      </c>
      <c r="B1706" s="18">
        <v>16060</v>
      </c>
      <c r="C1706" s="18">
        <v>3300</v>
      </c>
      <c r="D1706" s="18">
        <v>3300</v>
      </c>
      <c r="E1706" s="18" t="s">
        <v>116</v>
      </c>
      <c r="F1706" s="18" t="s">
        <v>117</v>
      </c>
      <c r="G1706" s="19">
        <v>43.601825639600001</v>
      </c>
      <c r="H1706" s="19">
        <v>17.645</v>
      </c>
      <c r="I1706" s="18" t="s">
        <v>79</v>
      </c>
      <c r="J1706" s="18" t="s">
        <v>80</v>
      </c>
      <c r="K1706" s="18">
        <v>5</v>
      </c>
      <c r="L1706" s="18">
        <v>30</v>
      </c>
      <c r="M1706" s="18" t="s">
        <v>65</v>
      </c>
      <c r="N1706" s="18" t="s">
        <v>121</v>
      </c>
      <c r="O1706" s="18" t="s">
        <v>67</v>
      </c>
      <c r="P1706" s="19">
        <v>13303.684051099999</v>
      </c>
      <c r="Q1706" s="19">
        <v>1899287.92769</v>
      </c>
      <c r="R1706" s="20">
        <v>7.8370999999999996E-2</v>
      </c>
      <c r="S1706" s="20">
        <v>7.2397530000000003</v>
      </c>
      <c r="T1706" s="20">
        <v>0.30199999999999999</v>
      </c>
      <c r="U1706" s="20">
        <v>0.30499999999999999</v>
      </c>
      <c r="V1706" s="20">
        <f t="shared" si="52"/>
        <v>0.9652336939099998</v>
      </c>
      <c r="W1706" s="20">
        <f t="shared" si="53"/>
        <v>88.783081971075006</v>
      </c>
    </row>
    <row r="1707" spans="1:23" x14ac:dyDescent="0.25">
      <c r="A1707" s="18">
        <v>16117</v>
      </c>
      <c r="B1707" s="18">
        <v>16061</v>
      </c>
      <c r="C1707" s="18">
        <v>3300</v>
      </c>
      <c r="D1707" s="18">
        <v>3300</v>
      </c>
      <c r="E1707" s="18" t="s">
        <v>116</v>
      </c>
      <c r="F1707" s="18" t="s">
        <v>117</v>
      </c>
      <c r="G1707" s="19">
        <v>17.439019923499998</v>
      </c>
      <c r="H1707" s="19">
        <v>7.0573199999999998</v>
      </c>
      <c r="I1707" s="18" t="s">
        <v>79</v>
      </c>
      <c r="J1707" s="18" t="s">
        <v>80</v>
      </c>
      <c r="K1707" s="18">
        <v>5</v>
      </c>
      <c r="L1707" s="18">
        <v>30</v>
      </c>
      <c r="M1707" s="18" t="s">
        <v>65</v>
      </c>
      <c r="N1707" s="18" t="s">
        <v>121</v>
      </c>
      <c r="O1707" s="18" t="s">
        <v>67</v>
      </c>
      <c r="P1707" s="19">
        <v>6785.2317748699998</v>
      </c>
      <c r="Q1707" s="19">
        <v>759640.66929300001</v>
      </c>
      <c r="R1707" s="20">
        <v>7.8370999999999996E-2</v>
      </c>
      <c r="S1707" s="20">
        <v>7.2397530000000003</v>
      </c>
      <c r="T1707" s="20">
        <v>0.30199999999999999</v>
      </c>
      <c r="U1707" s="20">
        <v>0.30499999999999999</v>
      </c>
      <c r="V1707" s="20">
        <f t="shared" si="52"/>
        <v>0.38605627955255994</v>
      </c>
      <c r="W1707" s="20">
        <f t="shared" si="53"/>
        <v>35.509811281162207</v>
      </c>
    </row>
    <row r="1708" spans="1:23" x14ac:dyDescent="0.25">
      <c r="A1708" s="18">
        <v>16118</v>
      </c>
      <c r="B1708" s="18">
        <v>16062</v>
      </c>
      <c r="C1708" s="18">
        <v>3300</v>
      </c>
      <c r="D1708" s="18">
        <v>3300</v>
      </c>
      <c r="E1708" s="18" t="s">
        <v>116</v>
      </c>
      <c r="F1708" s="18" t="s">
        <v>117</v>
      </c>
      <c r="G1708" s="19">
        <v>44.512829064100004</v>
      </c>
      <c r="H1708" s="19">
        <v>18.0137</v>
      </c>
      <c r="I1708" s="18" t="s">
        <v>79</v>
      </c>
      <c r="J1708" s="18" t="s">
        <v>80</v>
      </c>
      <c r="K1708" s="18">
        <v>5</v>
      </c>
      <c r="L1708" s="18">
        <v>30</v>
      </c>
      <c r="M1708" s="18" t="s">
        <v>65</v>
      </c>
      <c r="N1708" s="18" t="s">
        <v>121</v>
      </c>
      <c r="O1708" s="18" t="s">
        <v>67</v>
      </c>
      <c r="P1708" s="19">
        <v>10347.6764298</v>
      </c>
      <c r="Q1708" s="19">
        <v>1938971.07813</v>
      </c>
      <c r="R1708" s="20">
        <v>7.8370999999999996E-2</v>
      </c>
      <c r="S1708" s="20">
        <v>7.2397530000000003</v>
      </c>
      <c r="T1708" s="20">
        <v>0.30199999999999999</v>
      </c>
      <c r="U1708" s="20">
        <v>0.30499999999999999</v>
      </c>
      <c r="V1708" s="20">
        <f t="shared" si="52"/>
        <v>0.98540267452459984</v>
      </c>
      <c r="W1708" s="20">
        <f t="shared" si="53"/>
        <v>90.638243338189511</v>
      </c>
    </row>
    <row r="1709" spans="1:23" x14ac:dyDescent="0.25">
      <c r="A1709" s="18">
        <v>16119</v>
      </c>
      <c r="B1709" s="18">
        <v>16063</v>
      </c>
      <c r="C1709" s="18">
        <v>3300</v>
      </c>
      <c r="D1709" s="18">
        <v>3300</v>
      </c>
      <c r="E1709" s="18" t="s">
        <v>116</v>
      </c>
      <c r="F1709" s="18" t="s">
        <v>117</v>
      </c>
      <c r="G1709" s="19">
        <v>8.2770525719400005</v>
      </c>
      <c r="H1709" s="19">
        <v>3.3496000000000001</v>
      </c>
      <c r="I1709" s="18" t="s">
        <v>79</v>
      </c>
      <c r="J1709" s="18" t="s">
        <v>80</v>
      </c>
      <c r="K1709" s="18">
        <v>5</v>
      </c>
      <c r="L1709" s="18">
        <v>30</v>
      </c>
      <c r="M1709" s="18" t="s">
        <v>65</v>
      </c>
      <c r="N1709" s="18" t="s">
        <v>121</v>
      </c>
      <c r="O1709" s="18" t="s">
        <v>67</v>
      </c>
      <c r="P1709" s="19">
        <v>2903.3796851100001</v>
      </c>
      <c r="Q1709" s="19">
        <v>360546.96784400003</v>
      </c>
      <c r="R1709" s="20">
        <v>7.8370999999999996E-2</v>
      </c>
      <c r="S1709" s="20">
        <v>7.2397530000000003</v>
      </c>
      <c r="T1709" s="20">
        <v>0.30199999999999999</v>
      </c>
      <c r="U1709" s="20">
        <v>0.30499999999999999</v>
      </c>
      <c r="V1709" s="20">
        <f t="shared" si="52"/>
        <v>0.18323302811679998</v>
      </c>
      <c r="W1709" s="20">
        <f t="shared" si="53"/>
        <v>16.853942270916004</v>
      </c>
    </row>
    <row r="1710" spans="1:23" x14ac:dyDescent="0.25">
      <c r="A1710" s="18">
        <v>16120</v>
      </c>
      <c r="B1710" s="18">
        <v>16064</v>
      </c>
      <c r="C1710" s="18">
        <v>3300</v>
      </c>
      <c r="D1710" s="18">
        <v>3300</v>
      </c>
      <c r="E1710" s="18" t="s">
        <v>116</v>
      </c>
      <c r="F1710" s="18" t="s">
        <v>117</v>
      </c>
      <c r="G1710" s="19">
        <v>25.0393746214</v>
      </c>
      <c r="H1710" s="19">
        <v>10.133100000000001</v>
      </c>
      <c r="I1710" s="18" t="s">
        <v>79</v>
      </c>
      <c r="J1710" s="18" t="s">
        <v>80</v>
      </c>
      <c r="K1710" s="18">
        <v>5</v>
      </c>
      <c r="L1710" s="18">
        <v>30</v>
      </c>
      <c r="M1710" s="18" t="s">
        <v>65</v>
      </c>
      <c r="N1710" s="18" t="s">
        <v>121</v>
      </c>
      <c r="O1710" s="18" t="s">
        <v>67</v>
      </c>
      <c r="P1710" s="19">
        <v>10896.6246899</v>
      </c>
      <c r="Q1710" s="19">
        <v>1090710.79565</v>
      </c>
      <c r="R1710" s="20">
        <v>7.8370999999999996E-2</v>
      </c>
      <c r="S1710" s="20">
        <v>7.2397530000000003</v>
      </c>
      <c r="T1710" s="20">
        <v>0.30199999999999999</v>
      </c>
      <c r="U1710" s="20">
        <v>0.30499999999999999</v>
      </c>
      <c r="V1710" s="20">
        <f t="shared" si="52"/>
        <v>0.55431054370979993</v>
      </c>
      <c r="W1710" s="20">
        <f t="shared" si="53"/>
        <v>50.985993081388507</v>
      </c>
    </row>
    <row r="1711" spans="1:23" x14ac:dyDescent="0.25">
      <c r="A1711" s="18">
        <v>16121</v>
      </c>
      <c r="B1711" s="18">
        <v>16065</v>
      </c>
      <c r="C1711" s="18">
        <v>3300</v>
      </c>
      <c r="D1711" s="18">
        <v>3300</v>
      </c>
      <c r="E1711" s="18" t="s">
        <v>116</v>
      </c>
      <c r="F1711" s="18" t="s">
        <v>117</v>
      </c>
      <c r="G1711" s="19">
        <v>20.1970650132</v>
      </c>
      <c r="H1711" s="19">
        <v>8.1734600000000004</v>
      </c>
      <c r="I1711" s="18" t="s">
        <v>79</v>
      </c>
      <c r="J1711" s="18" t="s">
        <v>80</v>
      </c>
      <c r="K1711" s="18">
        <v>5</v>
      </c>
      <c r="L1711" s="18">
        <v>30</v>
      </c>
      <c r="M1711" s="18" t="s">
        <v>65</v>
      </c>
      <c r="N1711" s="18" t="s">
        <v>121</v>
      </c>
      <c r="O1711" s="18" t="s">
        <v>67</v>
      </c>
      <c r="P1711" s="19">
        <v>4808.0128812299999</v>
      </c>
      <c r="Q1711" s="19">
        <v>879780.63283799996</v>
      </c>
      <c r="R1711" s="20">
        <v>7.8370999999999996E-2</v>
      </c>
      <c r="S1711" s="20">
        <v>7.2397530000000003</v>
      </c>
      <c r="T1711" s="20">
        <v>0.30199999999999999</v>
      </c>
      <c r="U1711" s="20">
        <v>0.30499999999999999</v>
      </c>
      <c r="V1711" s="20">
        <f t="shared" si="52"/>
        <v>0.44711243909467996</v>
      </c>
      <c r="W1711" s="20">
        <f t="shared" si="53"/>
        <v>41.125812930989106</v>
      </c>
    </row>
    <row r="1712" spans="1:23" x14ac:dyDescent="0.25">
      <c r="A1712" s="18">
        <v>16122</v>
      </c>
      <c r="B1712" s="18">
        <v>16066</v>
      </c>
      <c r="C1712" s="18">
        <v>3300</v>
      </c>
      <c r="D1712" s="18">
        <v>3300</v>
      </c>
      <c r="E1712" s="18" t="s">
        <v>116</v>
      </c>
      <c r="F1712" s="18" t="s">
        <v>117</v>
      </c>
      <c r="G1712" s="19">
        <v>12.377822288899999</v>
      </c>
      <c r="H1712" s="19">
        <v>5.0091299999999999</v>
      </c>
      <c r="I1712" s="18" t="s">
        <v>79</v>
      </c>
      <c r="J1712" s="18" t="s">
        <v>80</v>
      </c>
      <c r="K1712" s="18">
        <v>5</v>
      </c>
      <c r="L1712" s="18">
        <v>30</v>
      </c>
      <c r="M1712" s="18" t="s">
        <v>65</v>
      </c>
      <c r="N1712" s="18" t="s">
        <v>121</v>
      </c>
      <c r="O1712" s="18" t="s">
        <v>67</v>
      </c>
      <c r="P1712" s="19">
        <v>5241.5073593099996</v>
      </c>
      <c r="Q1712" s="19">
        <v>539175.78219599999</v>
      </c>
      <c r="R1712" s="20">
        <v>7.8370999999999996E-2</v>
      </c>
      <c r="S1712" s="20">
        <v>7.2397530000000003</v>
      </c>
      <c r="T1712" s="20">
        <v>0.30199999999999999</v>
      </c>
      <c r="U1712" s="20">
        <v>0.30499999999999999</v>
      </c>
      <c r="V1712" s="20">
        <f t="shared" si="52"/>
        <v>0.27401422800653996</v>
      </c>
      <c r="W1712" s="20">
        <f t="shared" si="53"/>
        <v>25.204080441698554</v>
      </c>
    </row>
    <row r="1713" spans="1:23" x14ac:dyDescent="0.25">
      <c r="A1713" s="18">
        <v>16123</v>
      </c>
      <c r="B1713" s="18">
        <v>16067</v>
      </c>
      <c r="C1713" s="18">
        <v>3300</v>
      </c>
      <c r="D1713" s="18">
        <v>3300</v>
      </c>
      <c r="E1713" s="18" t="s">
        <v>116</v>
      </c>
      <c r="F1713" s="18" t="s">
        <v>117</v>
      </c>
      <c r="G1713" s="19">
        <v>27.298594361900001</v>
      </c>
      <c r="H1713" s="19">
        <v>11.0473</v>
      </c>
      <c r="I1713" s="18" t="s">
        <v>79</v>
      </c>
      <c r="J1713" s="18" t="s">
        <v>80</v>
      </c>
      <c r="K1713" s="18">
        <v>5</v>
      </c>
      <c r="L1713" s="18">
        <v>30</v>
      </c>
      <c r="M1713" s="18" t="s">
        <v>65</v>
      </c>
      <c r="N1713" s="18" t="s">
        <v>121</v>
      </c>
      <c r="O1713" s="18" t="s">
        <v>67</v>
      </c>
      <c r="P1713" s="19">
        <v>7743.7602575299998</v>
      </c>
      <c r="Q1713" s="19">
        <v>1189122.0138999999</v>
      </c>
      <c r="R1713" s="20">
        <v>7.8370999999999996E-2</v>
      </c>
      <c r="S1713" s="20">
        <v>7.2397530000000003</v>
      </c>
      <c r="T1713" s="20">
        <v>0.30199999999999999</v>
      </c>
      <c r="U1713" s="20">
        <v>0.30499999999999999</v>
      </c>
      <c r="V1713" s="20">
        <f t="shared" si="52"/>
        <v>0.60431998791339991</v>
      </c>
      <c r="W1713" s="20">
        <f t="shared" si="53"/>
        <v>55.585907705245511</v>
      </c>
    </row>
    <row r="1714" spans="1:23" x14ac:dyDescent="0.25">
      <c r="A1714" s="18">
        <v>16124</v>
      </c>
      <c r="B1714" s="18">
        <v>16068</v>
      </c>
      <c r="C1714" s="18">
        <v>3300</v>
      </c>
      <c r="D1714" s="18">
        <v>3300</v>
      </c>
      <c r="E1714" s="18" t="s">
        <v>116</v>
      </c>
      <c r="F1714" s="18" t="s">
        <v>117</v>
      </c>
      <c r="G1714" s="19">
        <v>89.295488667000001</v>
      </c>
      <c r="H1714" s="19">
        <v>36.136600000000001</v>
      </c>
      <c r="I1714" s="18" t="s">
        <v>79</v>
      </c>
      <c r="J1714" s="18" t="s">
        <v>80</v>
      </c>
      <c r="K1714" s="18">
        <v>5</v>
      </c>
      <c r="L1714" s="18">
        <v>30</v>
      </c>
      <c r="M1714" s="18" t="s">
        <v>65</v>
      </c>
      <c r="N1714" s="18" t="s">
        <v>121</v>
      </c>
      <c r="O1714" s="18" t="s">
        <v>67</v>
      </c>
      <c r="P1714" s="19">
        <v>16493.310509700001</v>
      </c>
      <c r="Q1714" s="19">
        <v>3889695.9275099998</v>
      </c>
      <c r="R1714" s="20">
        <v>7.8370999999999996E-2</v>
      </c>
      <c r="S1714" s="20">
        <v>7.2397530000000003</v>
      </c>
      <c r="T1714" s="20">
        <v>0.30199999999999999</v>
      </c>
      <c r="U1714" s="20">
        <v>0.30499999999999999</v>
      </c>
      <c r="V1714" s="20">
        <f t="shared" si="52"/>
        <v>1.9767789120627999</v>
      </c>
      <c r="W1714" s="20">
        <f t="shared" si="53"/>
        <v>181.82594049056104</v>
      </c>
    </row>
    <row r="1715" spans="1:23" x14ac:dyDescent="0.25">
      <c r="A1715" s="18">
        <v>16125</v>
      </c>
      <c r="B1715" s="18">
        <v>16069</v>
      </c>
      <c r="C1715" s="18">
        <v>3300</v>
      </c>
      <c r="D1715" s="18">
        <v>3300</v>
      </c>
      <c r="E1715" s="18" t="s">
        <v>116</v>
      </c>
      <c r="F1715" s="18" t="s">
        <v>117</v>
      </c>
      <c r="G1715" s="19">
        <v>2.97429660905</v>
      </c>
      <c r="H1715" s="19">
        <v>1.20366</v>
      </c>
      <c r="I1715" s="18" t="s">
        <v>79</v>
      </c>
      <c r="J1715" s="18" t="s">
        <v>80</v>
      </c>
      <c r="K1715" s="18">
        <v>5</v>
      </c>
      <c r="L1715" s="18">
        <v>30</v>
      </c>
      <c r="M1715" s="18" t="s">
        <v>65</v>
      </c>
      <c r="N1715" s="18" t="s">
        <v>121</v>
      </c>
      <c r="O1715" s="18" t="s">
        <v>67</v>
      </c>
      <c r="P1715" s="19">
        <v>1526.47686303</v>
      </c>
      <c r="Q1715" s="19">
        <v>129559.842049</v>
      </c>
      <c r="R1715" s="20">
        <v>7.8370999999999996E-2</v>
      </c>
      <c r="S1715" s="20">
        <v>7.2397530000000003</v>
      </c>
      <c r="T1715" s="20">
        <v>0.30199999999999999</v>
      </c>
      <c r="U1715" s="20">
        <v>0.30499999999999999</v>
      </c>
      <c r="V1715" s="20">
        <f t="shared" si="52"/>
        <v>6.5843762426279998E-2</v>
      </c>
      <c r="W1715" s="20">
        <f t="shared" si="53"/>
        <v>6.056369761706101</v>
      </c>
    </row>
    <row r="1716" spans="1:23" x14ac:dyDescent="0.25">
      <c r="A1716" s="18">
        <v>16126</v>
      </c>
      <c r="B1716" s="18">
        <v>16070</v>
      </c>
      <c r="C1716" s="18">
        <v>3300</v>
      </c>
      <c r="D1716" s="18">
        <v>3300</v>
      </c>
      <c r="E1716" s="18" t="s">
        <v>116</v>
      </c>
      <c r="F1716" s="18" t="s">
        <v>117</v>
      </c>
      <c r="G1716" s="19">
        <v>77.708272992000005</v>
      </c>
      <c r="H1716" s="19">
        <v>31.447399999999998</v>
      </c>
      <c r="I1716" s="18" t="s">
        <v>79</v>
      </c>
      <c r="J1716" s="18" t="s">
        <v>80</v>
      </c>
      <c r="K1716" s="18">
        <v>5</v>
      </c>
      <c r="L1716" s="18">
        <v>30</v>
      </c>
      <c r="M1716" s="18" t="s">
        <v>65</v>
      </c>
      <c r="N1716" s="18" t="s">
        <v>121</v>
      </c>
      <c r="O1716" s="18" t="s">
        <v>67</v>
      </c>
      <c r="P1716" s="19">
        <v>14997.098559800001</v>
      </c>
      <c r="Q1716" s="19">
        <v>3384958.8316500001</v>
      </c>
      <c r="R1716" s="20">
        <v>7.8370999999999996E-2</v>
      </c>
      <c r="S1716" s="20">
        <v>7.2397530000000003</v>
      </c>
      <c r="T1716" s="20">
        <v>0.30199999999999999</v>
      </c>
      <c r="U1716" s="20">
        <v>0.30499999999999999</v>
      </c>
      <c r="V1716" s="20">
        <f t="shared" si="52"/>
        <v>1.7202658014091996</v>
      </c>
      <c r="W1716" s="20">
        <f t="shared" si="53"/>
        <v>158.231628902079</v>
      </c>
    </row>
    <row r="1717" spans="1:23" x14ac:dyDescent="0.25">
      <c r="A1717" s="18">
        <v>16127</v>
      </c>
      <c r="B1717" s="18">
        <v>16071</v>
      </c>
      <c r="C1717" s="18">
        <v>3300</v>
      </c>
      <c r="D1717" s="18">
        <v>3300</v>
      </c>
      <c r="E1717" s="18" t="s">
        <v>116</v>
      </c>
      <c r="F1717" s="18" t="s">
        <v>117</v>
      </c>
      <c r="G1717" s="19">
        <v>228.244845895</v>
      </c>
      <c r="H1717" s="19">
        <v>92.367400000000004</v>
      </c>
      <c r="I1717" s="18" t="s">
        <v>79</v>
      </c>
      <c r="J1717" s="18" t="s">
        <v>80</v>
      </c>
      <c r="K1717" s="18">
        <v>5</v>
      </c>
      <c r="L1717" s="18">
        <v>30</v>
      </c>
      <c r="M1717" s="18" t="s">
        <v>65</v>
      </c>
      <c r="N1717" s="18" t="s">
        <v>121</v>
      </c>
      <c r="O1717" s="18" t="s">
        <v>67</v>
      </c>
      <c r="P1717" s="19">
        <v>40054.346336199997</v>
      </c>
      <c r="Q1717" s="19">
        <v>9942305.7178499997</v>
      </c>
      <c r="R1717" s="20">
        <v>7.8370999999999996E-2</v>
      </c>
      <c r="S1717" s="20">
        <v>7.2397530000000003</v>
      </c>
      <c r="T1717" s="20">
        <v>0.30199999999999999</v>
      </c>
      <c r="U1717" s="20">
        <v>0.30499999999999999</v>
      </c>
      <c r="V1717" s="20">
        <f t="shared" si="52"/>
        <v>5.0527700027691997</v>
      </c>
      <c r="W1717" s="20">
        <f t="shared" si="53"/>
        <v>464.75842707027908</v>
      </c>
    </row>
    <row r="1718" spans="1:23" x14ac:dyDescent="0.25">
      <c r="A1718" s="18">
        <v>16128</v>
      </c>
      <c r="B1718" s="18">
        <v>16072</v>
      </c>
      <c r="C1718" s="18">
        <v>3300</v>
      </c>
      <c r="D1718" s="18">
        <v>3300</v>
      </c>
      <c r="E1718" s="18" t="s">
        <v>116</v>
      </c>
      <c r="F1718" s="18" t="s">
        <v>117</v>
      </c>
      <c r="G1718" s="19">
        <v>7.1143477383800002</v>
      </c>
      <c r="H1718" s="19">
        <v>2.87907</v>
      </c>
      <c r="I1718" s="18" t="s">
        <v>79</v>
      </c>
      <c r="J1718" s="18" t="s">
        <v>80</v>
      </c>
      <c r="K1718" s="18">
        <v>5</v>
      </c>
      <c r="L1718" s="18">
        <v>30</v>
      </c>
      <c r="M1718" s="18" t="s">
        <v>65</v>
      </c>
      <c r="N1718" s="18" t="s">
        <v>121</v>
      </c>
      <c r="O1718" s="18" t="s">
        <v>67</v>
      </c>
      <c r="P1718" s="19">
        <v>2902.1065385299999</v>
      </c>
      <c r="Q1718" s="19">
        <v>309899.747882</v>
      </c>
      <c r="R1718" s="20">
        <v>7.8370999999999996E-2</v>
      </c>
      <c r="S1718" s="20">
        <v>7.2397530000000003</v>
      </c>
      <c r="T1718" s="20">
        <v>0.30199999999999999</v>
      </c>
      <c r="U1718" s="20">
        <v>0.30499999999999999</v>
      </c>
      <c r="V1718" s="20">
        <f t="shared" si="52"/>
        <v>0.15749364528905999</v>
      </c>
      <c r="W1718" s="20">
        <f t="shared" si="53"/>
        <v>14.486410190448453</v>
      </c>
    </row>
    <row r="1719" spans="1:23" x14ac:dyDescent="0.25">
      <c r="A1719" s="18">
        <v>16129</v>
      </c>
      <c r="B1719" s="18">
        <v>16073</v>
      </c>
      <c r="C1719" s="18">
        <v>3300</v>
      </c>
      <c r="D1719" s="18">
        <v>3300</v>
      </c>
      <c r="E1719" s="18" t="s">
        <v>116</v>
      </c>
      <c r="F1719" s="18" t="s">
        <v>117</v>
      </c>
      <c r="G1719" s="19">
        <v>2.6885416717199999</v>
      </c>
      <c r="H1719" s="19">
        <v>1.0880099999999999</v>
      </c>
      <c r="I1719" s="18" t="s">
        <v>79</v>
      </c>
      <c r="J1719" s="18" t="s">
        <v>80</v>
      </c>
      <c r="K1719" s="18">
        <v>5</v>
      </c>
      <c r="L1719" s="18">
        <v>30</v>
      </c>
      <c r="M1719" s="18" t="s">
        <v>65</v>
      </c>
      <c r="N1719" s="18" t="s">
        <v>121</v>
      </c>
      <c r="O1719" s="18" t="s">
        <v>67</v>
      </c>
      <c r="P1719" s="19">
        <v>1747.92150515</v>
      </c>
      <c r="Q1719" s="19">
        <v>117112.40676899999</v>
      </c>
      <c r="R1719" s="20">
        <v>7.8370999999999996E-2</v>
      </c>
      <c r="S1719" s="20">
        <v>7.2397530000000003</v>
      </c>
      <c r="T1719" s="20">
        <v>0.30199999999999999</v>
      </c>
      <c r="U1719" s="20">
        <v>0.30499999999999999</v>
      </c>
      <c r="V1719" s="20">
        <f t="shared" si="52"/>
        <v>5.9517365333579993E-2</v>
      </c>
      <c r="W1719" s="20">
        <f t="shared" si="53"/>
        <v>5.4744619447633509</v>
      </c>
    </row>
    <row r="1720" spans="1:23" x14ac:dyDescent="0.25">
      <c r="A1720" s="18">
        <v>16130</v>
      </c>
      <c r="B1720" s="18">
        <v>16074</v>
      </c>
      <c r="C1720" s="18">
        <v>3300</v>
      </c>
      <c r="D1720" s="18">
        <v>3300</v>
      </c>
      <c r="E1720" s="18" t="s">
        <v>116</v>
      </c>
      <c r="F1720" s="18" t="s">
        <v>117</v>
      </c>
      <c r="G1720" s="19">
        <v>17.012480886300001</v>
      </c>
      <c r="H1720" s="19">
        <v>6.8847100000000001</v>
      </c>
      <c r="I1720" s="18" t="s">
        <v>79</v>
      </c>
      <c r="J1720" s="18" t="s">
        <v>80</v>
      </c>
      <c r="K1720" s="18">
        <v>5</v>
      </c>
      <c r="L1720" s="18">
        <v>30</v>
      </c>
      <c r="M1720" s="18" t="s">
        <v>65</v>
      </c>
      <c r="N1720" s="18" t="s">
        <v>121</v>
      </c>
      <c r="O1720" s="18" t="s">
        <v>67</v>
      </c>
      <c r="P1720" s="19">
        <v>6033.6897777100003</v>
      </c>
      <c r="Q1720" s="19">
        <v>741060.70314100001</v>
      </c>
      <c r="R1720" s="20">
        <v>7.8370999999999996E-2</v>
      </c>
      <c r="S1720" s="20">
        <v>7.2397530000000003</v>
      </c>
      <c r="T1720" s="20">
        <v>0.30199999999999999</v>
      </c>
      <c r="U1720" s="20">
        <v>0.30499999999999999</v>
      </c>
      <c r="V1720" s="20">
        <f t="shared" si="52"/>
        <v>0.37661400197217998</v>
      </c>
      <c r="W1720" s="20">
        <f t="shared" si="53"/>
        <v>34.641301914257852</v>
      </c>
    </row>
    <row r="1721" spans="1:23" x14ac:dyDescent="0.25">
      <c r="A1721" s="18">
        <v>16131</v>
      </c>
      <c r="B1721" s="18">
        <v>16075</v>
      </c>
      <c r="C1721" s="18">
        <v>3300</v>
      </c>
      <c r="D1721" s="18">
        <v>3300</v>
      </c>
      <c r="E1721" s="18" t="s">
        <v>116</v>
      </c>
      <c r="F1721" s="18" t="s">
        <v>117</v>
      </c>
      <c r="G1721" s="19">
        <v>5.7945851990100001</v>
      </c>
      <c r="H1721" s="19">
        <v>2.3449900000000001</v>
      </c>
      <c r="I1721" s="18" t="s">
        <v>79</v>
      </c>
      <c r="J1721" s="18" t="s">
        <v>80</v>
      </c>
      <c r="K1721" s="18">
        <v>5</v>
      </c>
      <c r="L1721" s="18">
        <v>30</v>
      </c>
      <c r="M1721" s="18" t="s">
        <v>65</v>
      </c>
      <c r="N1721" s="18" t="s">
        <v>121</v>
      </c>
      <c r="O1721" s="18" t="s">
        <v>67</v>
      </c>
      <c r="P1721" s="19">
        <v>2476.5174881100002</v>
      </c>
      <c r="Q1721" s="19">
        <v>252411.12161900001</v>
      </c>
      <c r="R1721" s="20">
        <v>7.8370999999999996E-2</v>
      </c>
      <c r="S1721" s="20">
        <v>7.2397530000000003</v>
      </c>
      <c r="T1721" s="20">
        <v>0.30199999999999999</v>
      </c>
      <c r="U1721" s="20">
        <v>0.30499999999999999</v>
      </c>
      <c r="V1721" s="20">
        <f t="shared" si="52"/>
        <v>0.12827788948041999</v>
      </c>
      <c r="W1721" s="20">
        <f t="shared" si="53"/>
        <v>11.799118129291653</v>
      </c>
    </row>
    <row r="1722" spans="1:23" x14ac:dyDescent="0.25">
      <c r="A1722" s="18">
        <v>16132</v>
      </c>
      <c r="B1722" s="18">
        <v>16076</v>
      </c>
      <c r="C1722" s="18">
        <v>3300</v>
      </c>
      <c r="D1722" s="18">
        <v>3300</v>
      </c>
      <c r="E1722" s="18" t="s">
        <v>116</v>
      </c>
      <c r="F1722" s="18" t="s">
        <v>117</v>
      </c>
      <c r="G1722" s="19">
        <v>60.914254475600004</v>
      </c>
      <c r="H1722" s="19">
        <v>24.6511</v>
      </c>
      <c r="I1722" s="18" t="s">
        <v>79</v>
      </c>
      <c r="J1722" s="18" t="s">
        <v>80</v>
      </c>
      <c r="K1722" s="18">
        <v>5</v>
      </c>
      <c r="L1722" s="18">
        <v>30</v>
      </c>
      <c r="M1722" s="18" t="s">
        <v>65</v>
      </c>
      <c r="N1722" s="18" t="s">
        <v>121</v>
      </c>
      <c r="O1722" s="18" t="s">
        <v>67</v>
      </c>
      <c r="P1722" s="19">
        <v>13650.044652</v>
      </c>
      <c r="Q1722" s="19">
        <v>2653414.3112699999</v>
      </c>
      <c r="R1722" s="20">
        <v>7.8370999999999996E-2</v>
      </c>
      <c r="S1722" s="20">
        <v>7.2397530000000003</v>
      </c>
      <c r="T1722" s="20">
        <v>0.30199999999999999</v>
      </c>
      <c r="U1722" s="20">
        <v>0.30499999999999999</v>
      </c>
      <c r="V1722" s="20">
        <f t="shared" si="52"/>
        <v>1.3484880879537999</v>
      </c>
      <c r="W1722" s="20">
        <f t="shared" si="53"/>
        <v>124.03517324891851</v>
      </c>
    </row>
    <row r="1723" spans="1:23" x14ac:dyDescent="0.25">
      <c r="A1723" s="18">
        <v>16133</v>
      </c>
      <c r="B1723" s="18">
        <v>16077</v>
      </c>
      <c r="C1723" s="18">
        <v>3300</v>
      </c>
      <c r="D1723" s="18">
        <v>3300</v>
      </c>
      <c r="E1723" s="18" t="s">
        <v>116</v>
      </c>
      <c r="F1723" s="18" t="s">
        <v>117</v>
      </c>
      <c r="G1723" s="19">
        <v>20.852571561800001</v>
      </c>
      <c r="H1723" s="19">
        <v>8.4387399999999992</v>
      </c>
      <c r="I1723" s="18" t="s">
        <v>79</v>
      </c>
      <c r="J1723" s="18" t="s">
        <v>80</v>
      </c>
      <c r="K1723" s="18">
        <v>5</v>
      </c>
      <c r="L1723" s="18">
        <v>30</v>
      </c>
      <c r="M1723" s="18" t="s">
        <v>65</v>
      </c>
      <c r="N1723" s="18" t="s">
        <v>121</v>
      </c>
      <c r="O1723" s="18" t="s">
        <v>67</v>
      </c>
      <c r="P1723" s="19">
        <v>4657.4546709899996</v>
      </c>
      <c r="Q1723" s="19">
        <v>908334.38387799996</v>
      </c>
      <c r="R1723" s="20">
        <v>7.8370999999999996E-2</v>
      </c>
      <c r="S1723" s="20">
        <v>7.2397530000000003</v>
      </c>
      <c r="T1723" s="20">
        <v>0.30199999999999999</v>
      </c>
      <c r="U1723" s="20">
        <v>0.30499999999999999</v>
      </c>
      <c r="V1723" s="20">
        <f t="shared" si="52"/>
        <v>0.46162403979291994</v>
      </c>
      <c r="W1723" s="20">
        <f t="shared" si="53"/>
        <v>42.460603295697901</v>
      </c>
    </row>
    <row r="1724" spans="1:23" x14ac:dyDescent="0.25">
      <c r="A1724" s="18">
        <v>16134</v>
      </c>
      <c r="B1724" s="18">
        <v>16078</v>
      </c>
      <c r="C1724" s="18">
        <v>3300</v>
      </c>
      <c r="D1724" s="18">
        <v>3300</v>
      </c>
      <c r="E1724" s="18" t="s">
        <v>116</v>
      </c>
      <c r="F1724" s="18" t="s">
        <v>117</v>
      </c>
      <c r="G1724" s="19">
        <v>424.12338561000001</v>
      </c>
      <c r="H1724" s="19">
        <v>171.637</v>
      </c>
      <c r="I1724" s="18" t="s">
        <v>79</v>
      </c>
      <c r="J1724" s="18" t="s">
        <v>80</v>
      </c>
      <c r="K1724" s="18">
        <v>5</v>
      </c>
      <c r="L1724" s="18">
        <v>30</v>
      </c>
      <c r="M1724" s="18" t="s">
        <v>65</v>
      </c>
      <c r="N1724" s="18" t="s">
        <v>121</v>
      </c>
      <c r="O1724" s="18" t="s">
        <v>67</v>
      </c>
      <c r="P1724" s="19">
        <v>33779.3931935</v>
      </c>
      <c r="Q1724" s="19">
        <v>18474740.778000001</v>
      </c>
      <c r="R1724" s="20">
        <v>7.8370999999999996E-2</v>
      </c>
      <c r="S1724" s="20">
        <v>7.2397530000000003</v>
      </c>
      <c r="T1724" s="20">
        <v>0.30199999999999999</v>
      </c>
      <c r="U1724" s="20">
        <v>0.30499999999999999</v>
      </c>
      <c r="V1724" s="20">
        <f t="shared" si="52"/>
        <v>9.3890516022459991</v>
      </c>
      <c r="W1724" s="20">
        <f t="shared" si="53"/>
        <v>863.61359253439514</v>
      </c>
    </row>
    <row r="1725" spans="1:23" x14ac:dyDescent="0.25">
      <c r="A1725" s="18">
        <v>16135</v>
      </c>
      <c r="B1725" s="18">
        <v>16079</v>
      </c>
      <c r="C1725" s="18">
        <v>3300</v>
      </c>
      <c r="D1725" s="18">
        <v>3300</v>
      </c>
      <c r="E1725" s="18" t="s">
        <v>116</v>
      </c>
      <c r="F1725" s="18" t="s">
        <v>117</v>
      </c>
      <c r="G1725" s="19">
        <v>29.598293933699999</v>
      </c>
      <c r="H1725" s="19">
        <v>11.978</v>
      </c>
      <c r="I1725" s="18" t="s">
        <v>79</v>
      </c>
      <c r="J1725" s="18" t="s">
        <v>80</v>
      </c>
      <c r="K1725" s="18">
        <v>5</v>
      </c>
      <c r="L1725" s="18">
        <v>30</v>
      </c>
      <c r="M1725" s="18" t="s">
        <v>65</v>
      </c>
      <c r="N1725" s="18" t="s">
        <v>121</v>
      </c>
      <c r="O1725" s="18" t="s">
        <v>67</v>
      </c>
      <c r="P1725" s="19">
        <v>4790.1642301299999</v>
      </c>
      <c r="Q1725" s="19">
        <v>1289296.5265500001</v>
      </c>
      <c r="R1725" s="20">
        <v>7.8370999999999996E-2</v>
      </c>
      <c r="S1725" s="20">
        <v>7.2397530000000003</v>
      </c>
      <c r="T1725" s="20">
        <v>0.30199999999999999</v>
      </c>
      <c r="U1725" s="20">
        <v>0.30499999999999999</v>
      </c>
      <c r="V1725" s="20">
        <f t="shared" si="52"/>
        <v>0.65523203092399995</v>
      </c>
      <c r="W1725" s="20">
        <f t="shared" si="53"/>
        <v>60.268844196630006</v>
      </c>
    </row>
    <row r="1726" spans="1:23" x14ac:dyDescent="0.25">
      <c r="A1726" s="18">
        <v>16170</v>
      </c>
      <c r="B1726" s="18">
        <v>16114</v>
      </c>
      <c r="C1726" s="18">
        <v>3300</v>
      </c>
      <c r="D1726" s="18">
        <v>3300</v>
      </c>
      <c r="E1726" s="18" t="s">
        <v>116</v>
      </c>
      <c r="F1726" s="18" t="s">
        <v>304</v>
      </c>
      <c r="G1726" s="19">
        <v>35.095726128899997</v>
      </c>
      <c r="H1726" s="19">
        <v>14.2027</v>
      </c>
      <c r="I1726" s="18" t="s">
        <v>79</v>
      </c>
      <c r="J1726" s="18" t="s">
        <v>80</v>
      </c>
      <c r="K1726" s="18">
        <v>5</v>
      </c>
      <c r="L1726" s="18">
        <v>30</v>
      </c>
      <c r="M1726" s="18" t="s">
        <v>65</v>
      </c>
      <c r="N1726" s="18" t="s">
        <v>121</v>
      </c>
      <c r="O1726" s="18" t="s">
        <v>67</v>
      </c>
      <c r="P1726" s="19">
        <v>8374.1211659000001</v>
      </c>
      <c r="Q1726" s="19">
        <v>1528763.7150999999</v>
      </c>
      <c r="R1726" s="20">
        <v>7.8370999999999996E-2</v>
      </c>
      <c r="S1726" s="20">
        <v>7.2397530000000003</v>
      </c>
      <c r="T1726" s="20">
        <v>0.30199999999999999</v>
      </c>
      <c r="U1726" s="20">
        <v>0.30499999999999999</v>
      </c>
      <c r="V1726" s="20">
        <f t="shared" si="52"/>
        <v>0.77692970158659991</v>
      </c>
      <c r="W1726" s="20">
        <f t="shared" si="53"/>
        <v>71.462707753504517</v>
      </c>
    </row>
    <row r="1727" spans="1:23" x14ac:dyDescent="0.25">
      <c r="A1727" s="18">
        <v>16171</v>
      </c>
      <c r="B1727" s="18">
        <v>16115</v>
      </c>
      <c r="C1727" s="18">
        <v>3300</v>
      </c>
      <c r="D1727" s="18">
        <v>3300</v>
      </c>
      <c r="E1727" s="18" t="s">
        <v>116</v>
      </c>
      <c r="F1727" s="18" t="s">
        <v>304</v>
      </c>
      <c r="G1727" s="19">
        <v>180.874731019</v>
      </c>
      <c r="H1727" s="19">
        <v>73.197400000000002</v>
      </c>
      <c r="I1727" s="18" t="s">
        <v>79</v>
      </c>
      <c r="J1727" s="18" t="s">
        <v>80</v>
      </c>
      <c r="K1727" s="18">
        <v>5</v>
      </c>
      <c r="L1727" s="18">
        <v>30</v>
      </c>
      <c r="M1727" s="18" t="s">
        <v>65</v>
      </c>
      <c r="N1727" s="18" t="s">
        <v>121</v>
      </c>
      <c r="O1727" s="18" t="s">
        <v>67</v>
      </c>
      <c r="P1727" s="19">
        <v>30610.3315029</v>
      </c>
      <c r="Q1727" s="19">
        <v>7878871.7675900003</v>
      </c>
      <c r="R1727" s="20">
        <v>7.8370999999999996E-2</v>
      </c>
      <c r="S1727" s="20">
        <v>7.2397530000000003</v>
      </c>
      <c r="T1727" s="20">
        <v>0.30199999999999999</v>
      </c>
      <c r="U1727" s="20">
        <v>0.30499999999999999</v>
      </c>
      <c r="V1727" s="20">
        <f t="shared" si="52"/>
        <v>4.0041142979091999</v>
      </c>
      <c r="W1727" s="20">
        <f t="shared" si="53"/>
        <v>368.30211188832908</v>
      </c>
    </row>
    <row r="1728" spans="1:23" x14ac:dyDescent="0.25">
      <c r="A1728" s="18">
        <v>16172</v>
      </c>
      <c r="B1728" s="18">
        <v>16116</v>
      </c>
      <c r="C1728" s="18">
        <v>3300</v>
      </c>
      <c r="D1728" s="18">
        <v>3300</v>
      </c>
      <c r="E1728" s="18" t="s">
        <v>116</v>
      </c>
      <c r="F1728" s="18" t="s">
        <v>304</v>
      </c>
      <c r="G1728" s="19">
        <v>20.312238626700001</v>
      </c>
      <c r="H1728" s="19">
        <v>8.2200699999999998</v>
      </c>
      <c r="I1728" s="18" t="s">
        <v>79</v>
      </c>
      <c r="J1728" s="18" t="s">
        <v>80</v>
      </c>
      <c r="K1728" s="18">
        <v>5</v>
      </c>
      <c r="L1728" s="18">
        <v>30</v>
      </c>
      <c r="M1728" s="18" t="s">
        <v>65</v>
      </c>
      <c r="N1728" s="18" t="s">
        <v>121</v>
      </c>
      <c r="O1728" s="18" t="s">
        <v>67</v>
      </c>
      <c r="P1728" s="19">
        <v>5299.4824338400003</v>
      </c>
      <c r="Q1728" s="19">
        <v>884797.57537900005</v>
      </c>
      <c r="R1728" s="20">
        <v>7.8370999999999996E-2</v>
      </c>
      <c r="S1728" s="20">
        <v>7.2397530000000003</v>
      </c>
      <c r="T1728" s="20">
        <v>0.30199999999999999</v>
      </c>
      <c r="U1728" s="20">
        <v>0.30499999999999999</v>
      </c>
      <c r="V1728" s="20">
        <f t="shared" si="52"/>
        <v>0.44966214396705995</v>
      </c>
      <c r="W1728" s="20">
        <f t="shared" si="53"/>
        <v>41.360337127683451</v>
      </c>
    </row>
    <row r="1729" spans="1:23" x14ac:dyDescent="0.25">
      <c r="A1729" s="18">
        <v>16173</v>
      </c>
      <c r="B1729" s="18">
        <v>16117</v>
      </c>
      <c r="C1729" s="18">
        <v>3300</v>
      </c>
      <c r="D1729" s="18">
        <v>3300</v>
      </c>
      <c r="E1729" s="18" t="s">
        <v>116</v>
      </c>
      <c r="F1729" s="18" t="s">
        <v>304</v>
      </c>
      <c r="G1729" s="19">
        <v>19.2551069314</v>
      </c>
      <c r="H1729" s="19">
        <v>7.7922700000000003</v>
      </c>
      <c r="I1729" s="18" t="s">
        <v>79</v>
      </c>
      <c r="J1729" s="18" t="s">
        <v>80</v>
      </c>
      <c r="K1729" s="18">
        <v>5</v>
      </c>
      <c r="L1729" s="18">
        <v>30</v>
      </c>
      <c r="M1729" s="18" t="s">
        <v>65</v>
      </c>
      <c r="N1729" s="18" t="s">
        <v>121</v>
      </c>
      <c r="O1729" s="18" t="s">
        <v>67</v>
      </c>
      <c r="P1729" s="19">
        <v>7248.7214484300002</v>
      </c>
      <c r="Q1729" s="19">
        <v>838749.10292600002</v>
      </c>
      <c r="R1729" s="20">
        <v>7.8370999999999996E-2</v>
      </c>
      <c r="S1729" s="20">
        <v>7.2397530000000003</v>
      </c>
      <c r="T1729" s="20">
        <v>0.30199999999999999</v>
      </c>
      <c r="U1729" s="20">
        <v>0.30499999999999999</v>
      </c>
      <c r="V1729" s="20">
        <f t="shared" si="52"/>
        <v>0.42626021853466001</v>
      </c>
      <c r="W1729" s="20">
        <f t="shared" si="53"/>
        <v>39.207806525970454</v>
      </c>
    </row>
    <row r="1730" spans="1:23" x14ac:dyDescent="0.25">
      <c r="A1730" s="18">
        <v>16264</v>
      </c>
      <c r="B1730" s="18">
        <v>16208</v>
      </c>
      <c r="C1730" s="18">
        <v>3300</v>
      </c>
      <c r="D1730" s="18">
        <v>3300</v>
      </c>
      <c r="E1730" s="18" t="s">
        <v>171</v>
      </c>
      <c r="F1730" s="18" t="s">
        <v>172</v>
      </c>
      <c r="G1730" s="19">
        <v>114.797498035</v>
      </c>
      <c r="H1730" s="19">
        <v>46.456899999999997</v>
      </c>
      <c r="I1730" s="18" t="s">
        <v>24</v>
      </c>
      <c r="J1730" s="18" t="s">
        <v>173</v>
      </c>
      <c r="K1730" s="18">
        <v>5</v>
      </c>
      <c r="L1730" s="18">
        <v>30</v>
      </c>
      <c r="M1730" s="18" t="s">
        <v>65</v>
      </c>
      <c r="N1730" s="18" t="s">
        <v>121</v>
      </c>
      <c r="O1730" s="18" t="s">
        <v>67</v>
      </c>
      <c r="P1730" s="19">
        <v>33118.500201299998</v>
      </c>
      <c r="Q1730" s="19">
        <v>5999906.2500799997</v>
      </c>
      <c r="R1730" s="20">
        <v>9.3119999999999994E-2</v>
      </c>
      <c r="S1730" s="20">
        <v>8.1290569999999995</v>
      </c>
      <c r="T1730" s="20">
        <v>0.78300000000000003</v>
      </c>
      <c r="U1730" s="20">
        <v>0.6</v>
      </c>
      <c r="V1730" s="20">
        <f t="shared" si="52"/>
        <v>0.93875643657599972</v>
      </c>
      <c r="W1730" s="20">
        <f t="shared" si="53"/>
        <v>151.06031525731998</v>
      </c>
    </row>
    <row r="1731" spans="1:23" x14ac:dyDescent="0.25">
      <c r="A1731" s="18">
        <v>16337</v>
      </c>
      <c r="B1731" s="18">
        <v>16281</v>
      </c>
      <c r="C1731" s="18">
        <v>4110</v>
      </c>
      <c r="D1731" s="18">
        <v>4110</v>
      </c>
      <c r="E1731" s="18" t="s">
        <v>116</v>
      </c>
      <c r="F1731" s="18" t="s">
        <v>196</v>
      </c>
      <c r="G1731" s="19">
        <v>0.60720211102800004</v>
      </c>
      <c r="H1731" s="19">
        <v>0.245726</v>
      </c>
      <c r="I1731" s="18" t="s">
        <v>79</v>
      </c>
      <c r="J1731" s="18" t="s">
        <v>80</v>
      </c>
      <c r="K1731" s="18">
        <v>5</v>
      </c>
      <c r="L1731" s="18">
        <v>40</v>
      </c>
      <c r="M1731" s="18" t="s">
        <v>82</v>
      </c>
      <c r="N1731" s="18" t="s">
        <v>174</v>
      </c>
      <c r="O1731" s="18" t="s">
        <v>67</v>
      </c>
      <c r="P1731" s="19">
        <v>960.70971813100005</v>
      </c>
      <c r="Q1731" s="19">
        <v>26449.618156799999</v>
      </c>
      <c r="R1731" s="20">
        <v>7.8370999999999996E-2</v>
      </c>
      <c r="S1731" s="20">
        <v>7.2397530000000003</v>
      </c>
      <c r="T1731" s="20">
        <v>0.30199999999999999</v>
      </c>
      <c r="U1731" s="20">
        <v>0.30499999999999999</v>
      </c>
      <c r="V1731" s="20">
        <f t="shared" ref="V1731:V1794" si="54">H1731*R1731*(1-T1731)</f>
        <v>1.3441939057507998E-2</v>
      </c>
      <c r="W1731" s="20">
        <f t="shared" ref="W1731:W1794" si="55">H1731*S1731*(1-U1731)</f>
        <v>1.2364019042462102</v>
      </c>
    </row>
    <row r="1732" spans="1:23" x14ac:dyDescent="0.25">
      <c r="A1732" s="18">
        <v>16338</v>
      </c>
      <c r="B1732" s="18">
        <v>16282</v>
      </c>
      <c r="C1732" s="18">
        <v>4110</v>
      </c>
      <c r="D1732" s="18">
        <v>4110</v>
      </c>
      <c r="E1732" s="18" t="s">
        <v>116</v>
      </c>
      <c r="F1732" s="18" t="s">
        <v>196</v>
      </c>
      <c r="G1732" s="19">
        <v>2.16835383436</v>
      </c>
      <c r="H1732" s="19">
        <v>0.877502</v>
      </c>
      <c r="I1732" s="18" t="s">
        <v>79</v>
      </c>
      <c r="J1732" s="18" t="s">
        <v>80</v>
      </c>
      <c r="K1732" s="18">
        <v>5</v>
      </c>
      <c r="L1732" s="18">
        <v>40</v>
      </c>
      <c r="M1732" s="18" t="s">
        <v>82</v>
      </c>
      <c r="N1732" s="18" t="s">
        <v>174</v>
      </c>
      <c r="O1732" s="18" t="s">
        <v>67</v>
      </c>
      <c r="P1732" s="19">
        <v>1577.2944194900001</v>
      </c>
      <c r="Q1732" s="19">
        <v>94453.115211600001</v>
      </c>
      <c r="R1732" s="20">
        <v>7.8370999999999996E-2</v>
      </c>
      <c r="S1732" s="20">
        <v>7.2397530000000003</v>
      </c>
      <c r="T1732" s="20">
        <v>0.30199999999999999</v>
      </c>
      <c r="U1732" s="20">
        <v>0.30499999999999999</v>
      </c>
      <c r="V1732" s="20">
        <f t="shared" si="54"/>
        <v>4.8001955050916E-2</v>
      </c>
      <c r="W1732" s="20">
        <f t="shared" si="55"/>
        <v>4.4152639272191712</v>
      </c>
    </row>
    <row r="1733" spans="1:23" x14ac:dyDescent="0.25">
      <c r="A1733" s="18">
        <v>16339</v>
      </c>
      <c r="B1733" s="18">
        <v>16283</v>
      </c>
      <c r="C1733" s="18">
        <v>4110</v>
      </c>
      <c r="D1733" s="18">
        <v>4110</v>
      </c>
      <c r="E1733" s="18" t="s">
        <v>116</v>
      </c>
      <c r="F1733" s="18" t="s">
        <v>196</v>
      </c>
      <c r="G1733" s="19">
        <v>1.1434731024</v>
      </c>
      <c r="H1733" s="19">
        <v>0.46274700000000002</v>
      </c>
      <c r="I1733" s="18" t="s">
        <v>79</v>
      </c>
      <c r="J1733" s="18" t="s">
        <v>80</v>
      </c>
      <c r="K1733" s="18">
        <v>5</v>
      </c>
      <c r="L1733" s="18">
        <v>40</v>
      </c>
      <c r="M1733" s="18" t="s">
        <v>82</v>
      </c>
      <c r="N1733" s="18" t="s">
        <v>174</v>
      </c>
      <c r="O1733" s="18" t="s">
        <v>67</v>
      </c>
      <c r="P1733" s="19">
        <v>1034.63334044</v>
      </c>
      <c r="Q1733" s="19">
        <v>49809.489101400002</v>
      </c>
      <c r="R1733" s="20">
        <v>7.8370999999999996E-2</v>
      </c>
      <c r="S1733" s="20">
        <v>7.2397530000000003</v>
      </c>
      <c r="T1733" s="20">
        <v>0.30199999999999999</v>
      </c>
      <c r="U1733" s="20">
        <v>0.30499999999999999</v>
      </c>
      <c r="V1733" s="20">
        <f t="shared" si="54"/>
        <v>2.5313629705625999E-2</v>
      </c>
      <c r="W1733" s="20">
        <f t="shared" si="55"/>
        <v>2.3283709171362452</v>
      </c>
    </row>
    <row r="1734" spans="1:23" x14ac:dyDescent="0.25">
      <c r="A1734" s="18">
        <v>16340</v>
      </c>
      <c r="B1734" s="18">
        <v>16284</v>
      </c>
      <c r="C1734" s="18">
        <v>4110</v>
      </c>
      <c r="D1734" s="18">
        <v>4110</v>
      </c>
      <c r="E1734" s="18" t="s">
        <v>116</v>
      </c>
      <c r="F1734" s="18" t="s">
        <v>196</v>
      </c>
      <c r="G1734" s="19">
        <v>11.5427711943</v>
      </c>
      <c r="H1734" s="19">
        <v>4.6711900000000002</v>
      </c>
      <c r="I1734" s="18" t="s">
        <v>79</v>
      </c>
      <c r="J1734" s="18" t="s">
        <v>80</v>
      </c>
      <c r="K1734" s="18">
        <v>5</v>
      </c>
      <c r="L1734" s="18">
        <v>40</v>
      </c>
      <c r="M1734" s="18" t="s">
        <v>82</v>
      </c>
      <c r="N1734" s="18" t="s">
        <v>174</v>
      </c>
      <c r="O1734" s="18" t="s">
        <v>67</v>
      </c>
      <c r="P1734" s="19">
        <v>4093.63283533</v>
      </c>
      <c r="Q1734" s="19">
        <v>502801.10201099998</v>
      </c>
      <c r="R1734" s="20">
        <v>7.8370999999999996E-2</v>
      </c>
      <c r="S1734" s="20">
        <v>7.2397530000000003</v>
      </c>
      <c r="T1734" s="20">
        <v>0.30199999999999999</v>
      </c>
      <c r="U1734" s="20">
        <v>0.30499999999999999</v>
      </c>
      <c r="V1734" s="20">
        <f t="shared" si="54"/>
        <v>0.25552791038001998</v>
      </c>
      <c r="W1734" s="20">
        <f t="shared" si="55"/>
        <v>23.503691962168656</v>
      </c>
    </row>
    <row r="1735" spans="1:23" x14ac:dyDescent="0.25">
      <c r="A1735" s="18">
        <v>16341</v>
      </c>
      <c r="B1735" s="18">
        <v>16285</v>
      </c>
      <c r="C1735" s="18">
        <v>4110</v>
      </c>
      <c r="D1735" s="18">
        <v>4110</v>
      </c>
      <c r="E1735" s="18" t="s">
        <v>116</v>
      </c>
      <c r="F1735" s="18" t="s">
        <v>196</v>
      </c>
      <c r="G1735" s="19">
        <v>127.602248407</v>
      </c>
      <c r="H1735" s="19">
        <v>51.638800000000003</v>
      </c>
      <c r="I1735" s="18" t="s">
        <v>79</v>
      </c>
      <c r="J1735" s="18" t="s">
        <v>80</v>
      </c>
      <c r="K1735" s="18">
        <v>5</v>
      </c>
      <c r="L1735" s="18">
        <v>40</v>
      </c>
      <c r="M1735" s="18" t="s">
        <v>82</v>
      </c>
      <c r="N1735" s="18" t="s">
        <v>174</v>
      </c>
      <c r="O1735" s="18" t="s">
        <v>67</v>
      </c>
      <c r="P1735" s="19">
        <v>18507.841998200001</v>
      </c>
      <c r="Q1735" s="19">
        <v>5558331.7072099997</v>
      </c>
      <c r="R1735" s="20">
        <v>7.8370999999999996E-2</v>
      </c>
      <c r="S1735" s="20">
        <v>7.2397530000000003</v>
      </c>
      <c r="T1735" s="20">
        <v>0.30199999999999999</v>
      </c>
      <c r="U1735" s="20">
        <v>0.30499999999999999</v>
      </c>
      <c r="V1735" s="20">
        <f t="shared" si="54"/>
        <v>2.8247951075703996</v>
      </c>
      <c r="W1735" s="20">
        <f t="shared" si="55"/>
        <v>259.82724926539805</v>
      </c>
    </row>
    <row r="1736" spans="1:23" x14ac:dyDescent="0.25">
      <c r="A1736" s="18">
        <v>16342</v>
      </c>
      <c r="B1736" s="18">
        <v>16286</v>
      </c>
      <c r="C1736" s="18">
        <v>4110</v>
      </c>
      <c r="D1736" s="18">
        <v>4110</v>
      </c>
      <c r="E1736" s="18" t="s">
        <v>116</v>
      </c>
      <c r="F1736" s="18" t="s">
        <v>196</v>
      </c>
      <c r="G1736" s="19">
        <v>30.469704133099999</v>
      </c>
      <c r="H1736" s="19">
        <v>12.3307</v>
      </c>
      <c r="I1736" s="18" t="s">
        <v>79</v>
      </c>
      <c r="J1736" s="18" t="s">
        <v>80</v>
      </c>
      <c r="K1736" s="18">
        <v>5</v>
      </c>
      <c r="L1736" s="18">
        <v>40</v>
      </c>
      <c r="M1736" s="18" t="s">
        <v>82</v>
      </c>
      <c r="N1736" s="18" t="s">
        <v>174</v>
      </c>
      <c r="O1736" s="18" t="s">
        <v>67</v>
      </c>
      <c r="P1736" s="19">
        <v>6072.1526843800002</v>
      </c>
      <c r="Q1736" s="19">
        <v>1327255.003</v>
      </c>
      <c r="R1736" s="20">
        <v>7.8370999999999996E-2</v>
      </c>
      <c r="S1736" s="20">
        <v>7.2397530000000003</v>
      </c>
      <c r="T1736" s="20">
        <v>0.30199999999999999</v>
      </c>
      <c r="U1736" s="20">
        <v>0.30499999999999999</v>
      </c>
      <c r="V1736" s="20">
        <f t="shared" si="54"/>
        <v>0.67452576421059995</v>
      </c>
      <c r="W1736" s="20">
        <f t="shared" si="55"/>
        <v>62.043499510384514</v>
      </c>
    </row>
    <row r="1737" spans="1:23" x14ac:dyDescent="0.25">
      <c r="A1737" s="18">
        <v>16361</v>
      </c>
      <c r="B1737" s="18">
        <v>16305</v>
      </c>
      <c r="C1737" s="18">
        <v>4110</v>
      </c>
      <c r="D1737" s="18">
        <v>4110</v>
      </c>
      <c r="E1737" s="18" t="s">
        <v>116</v>
      </c>
      <c r="F1737" s="18" t="s">
        <v>117</v>
      </c>
      <c r="G1737" s="19">
        <v>8.3984330207000006</v>
      </c>
      <c r="H1737" s="19">
        <v>3.39873</v>
      </c>
      <c r="I1737" s="18" t="s">
        <v>79</v>
      </c>
      <c r="J1737" s="18" t="s">
        <v>80</v>
      </c>
      <c r="K1737" s="18">
        <v>5</v>
      </c>
      <c r="L1737" s="18">
        <v>40</v>
      </c>
      <c r="M1737" s="18" t="s">
        <v>82</v>
      </c>
      <c r="N1737" s="18" t="s">
        <v>174</v>
      </c>
      <c r="O1737" s="18" t="s">
        <v>67</v>
      </c>
      <c r="P1737" s="19">
        <v>4483.7114112500003</v>
      </c>
      <c r="Q1737" s="19">
        <v>365834.27904200001</v>
      </c>
      <c r="R1737" s="20">
        <v>7.8370999999999996E-2</v>
      </c>
      <c r="S1737" s="20">
        <v>7.2397530000000003</v>
      </c>
      <c r="T1737" s="20">
        <v>0.30199999999999999</v>
      </c>
      <c r="U1737" s="20">
        <v>0.30499999999999999</v>
      </c>
      <c r="V1737" s="20">
        <f t="shared" si="54"/>
        <v>0.18592058444334</v>
      </c>
      <c r="W1737" s="20">
        <f t="shared" si="55"/>
        <v>17.101146171014552</v>
      </c>
    </row>
    <row r="1738" spans="1:23" x14ac:dyDescent="0.25">
      <c r="A1738" s="18">
        <v>16362</v>
      </c>
      <c r="B1738" s="18">
        <v>16306</v>
      </c>
      <c r="C1738" s="18">
        <v>4110</v>
      </c>
      <c r="D1738" s="18">
        <v>4110</v>
      </c>
      <c r="E1738" s="18" t="s">
        <v>116</v>
      </c>
      <c r="F1738" s="18" t="s">
        <v>117</v>
      </c>
      <c r="G1738" s="19">
        <v>74.9886880942</v>
      </c>
      <c r="H1738" s="19">
        <v>30.346800000000002</v>
      </c>
      <c r="I1738" s="18" t="s">
        <v>79</v>
      </c>
      <c r="J1738" s="18" t="s">
        <v>80</v>
      </c>
      <c r="K1738" s="18">
        <v>5</v>
      </c>
      <c r="L1738" s="18">
        <v>40</v>
      </c>
      <c r="M1738" s="18" t="s">
        <v>82</v>
      </c>
      <c r="N1738" s="18" t="s">
        <v>174</v>
      </c>
      <c r="O1738" s="18" t="s">
        <v>67</v>
      </c>
      <c r="P1738" s="19">
        <v>8369.0172951500008</v>
      </c>
      <c r="Q1738" s="19">
        <v>3266494.1873699999</v>
      </c>
      <c r="R1738" s="20">
        <v>7.8370999999999996E-2</v>
      </c>
      <c r="S1738" s="20">
        <v>7.2397530000000003</v>
      </c>
      <c r="T1738" s="20">
        <v>0.30199999999999999</v>
      </c>
      <c r="U1738" s="20">
        <v>0.30499999999999999</v>
      </c>
      <c r="V1738" s="20">
        <f t="shared" si="54"/>
        <v>1.6600597258343999</v>
      </c>
      <c r="W1738" s="20">
        <f t="shared" si="55"/>
        <v>152.69381875657803</v>
      </c>
    </row>
    <row r="1739" spans="1:23" x14ac:dyDescent="0.25">
      <c r="A1739" s="18">
        <v>16363</v>
      </c>
      <c r="B1739" s="18">
        <v>16307</v>
      </c>
      <c r="C1739" s="18">
        <v>4110</v>
      </c>
      <c r="D1739" s="18">
        <v>4110</v>
      </c>
      <c r="E1739" s="18" t="s">
        <v>116</v>
      </c>
      <c r="F1739" s="18" t="s">
        <v>117</v>
      </c>
      <c r="G1739" s="19">
        <v>16.013274170700001</v>
      </c>
      <c r="H1739" s="19">
        <v>6.48034</v>
      </c>
      <c r="I1739" s="18" t="s">
        <v>79</v>
      </c>
      <c r="J1739" s="18" t="s">
        <v>80</v>
      </c>
      <c r="K1739" s="18">
        <v>5</v>
      </c>
      <c r="L1739" s="18">
        <v>40</v>
      </c>
      <c r="M1739" s="18" t="s">
        <v>82</v>
      </c>
      <c r="N1739" s="18" t="s">
        <v>174</v>
      </c>
      <c r="O1739" s="18" t="s">
        <v>67</v>
      </c>
      <c r="P1739" s="19">
        <v>3987.91071272</v>
      </c>
      <c r="Q1739" s="19">
        <v>697535.43272299995</v>
      </c>
      <c r="R1739" s="20">
        <v>7.8370999999999996E-2</v>
      </c>
      <c r="S1739" s="20">
        <v>7.2397530000000003</v>
      </c>
      <c r="T1739" s="20">
        <v>0.30199999999999999</v>
      </c>
      <c r="U1739" s="20">
        <v>0.30499999999999999</v>
      </c>
      <c r="V1739" s="20">
        <f t="shared" si="54"/>
        <v>0.35449376684571993</v>
      </c>
      <c r="W1739" s="20">
        <f t="shared" si="55"/>
        <v>32.606662364433909</v>
      </c>
    </row>
    <row r="1740" spans="1:23" x14ac:dyDescent="0.25">
      <c r="A1740" s="18">
        <v>16364</v>
      </c>
      <c r="B1740" s="18">
        <v>16308</v>
      </c>
      <c r="C1740" s="18">
        <v>4110</v>
      </c>
      <c r="D1740" s="18">
        <v>4110</v>
      </c>
      <c r="E1740" s="18" t="s">
        <v>116</v>
      </c>
      <c r="F1740" s="18" t="s">
        <v>117</v>
      </c>
      <c r="G1740" s="19">
        <v>3.3352234304100001</v>
      </c>
      <c r="H1740" s="19">
        <v>1.34972</v>
      </c>
      <c r="I1740" s="18" t="s">
        <v>79</v>
      </c>
      <c r="J1740" s="18" t="s">
        <v>80</v>
      </c>
      <c r="K1740" s="18">
        <v>5</v>
      </c>
      <c r="L1740" s="18">
        <v>40</v>
      </c>
      <c r="M1740" s="18" t="s">
        <v>82</v>
      </c>
      <c r="N1740" s="18" t="s">
        <v>174</v>
      </c>
      <c r="O1740" s="18" t="s">
        <v>67</v>
      </c>
      <c r="P1740" s="19">
        <v>2572.7801257000001</v>
      </c>
      <c r="Q1740" s="19">
        <v>145281.75150000001</v>
      </c>
      <c r="R1740" s="20">
        <v>7.8370999999999996E-2</v>
      </c>
      <c r="S1740" s="20">
        <v>7.2397530000000003</v>
      </c>
      <c r="T1740" s="20">
        <v>0.30199999999999999</v>
      </c>
      <c r="U1740" s="20">
        <v>0.30499999999999999</v>
      </c>
      <c r="V1740" s="20">
        <f t="shared" si="54"/>
        <v>7.3833676471759993E-2</v>
      </c>
      <c r="W1740" s="20">
        <f t="shared" si="55"/>
        <v>6.7912893963162011</v>
      </c>
    </row>
    <row r="1741" spans="1:23" x14ac:dyDescent="0.25">
      <c r="A1741" s="18">
        <v>16365</v>
      </c>
      <c r="B1741" s="18">
        <v>16309</v>
      </c>
      <c r="C1741" s="18">
        <v>4110</v>
      </c>
      <c r="D1741" s="18">
        <v>4110</v>
      </c>
      <c r="E1741" s="18" t="s">
        <v>116</v>
      </c>
      <c r="F1741" s="18" t="s">
        <v>117</v>
      </c>
      <c r="G1741" s="19">
        <v>1.9428027775600001</v>
      </c>
      <c r="H1741" s="19">
        <v>0.78622400000000003</v>
      </c>
      <c r="I1741" s="18" t="s">
        <v>79</v>
      </c>
      <c r="J1741" s="18" t="s">
        <v>80</v>
      </c>
      <c r="K1741" s="18">
        <v>5</v>
      </c>
      <c r="L1741" s="18">
        <v>40</v>
      </c>
      <c r="M1741" s="18" t="s">
        <v>82</v>
      </c>
      <c r="N1741" s="18" t="s">
        <v>174</v>
      </c>
      <c r="O1741" s="18" t="s">
        <v>67</v>
      </c>
      <c r="P1741" s="19">
        <v>1248.94491094</v>
      </c>
      <c r="Q1741" s="19">
        <v>84628.150476499999</v>
      </c>
      <c r="R1741" s="20">
        <v>7.8370999999999996E-2</v>
      </c>
      <c r="S1741" s="20">
        <v>7.2397530000000003</v>
      </c>
      <c r="T1741" s="20">
        <v>0.30199999999999999</v>
      </c>
      <c r="U1741" s="20">
        <v>0.30499999999999999</v>
      </c>
      <c r="V1741" s="20">
        <f t="shared" si="54"/>
        <v>4.3008778450591999E-2</v>
      </c>
      <c r="W1741" s="20">
        <f t="shared" si="55"/>
        <v>3.9559869560570404</v>
      </c>
    </row>
    <row r="1742" spans="1:23" x14ac:dyDescent="0.25">
      <c r="A1742" s="18">
        <v>16473</v>
      </c>
      <c r="B1742" s="18">
        <v>16428</v>
      </c>
      <c r="C1742" s="18">
        <v>4110</v>
      </c>
      <c r="D1742" s="18">
        <v>4110</v>
      </c>
      <c r="E1742" s="18" t="s">
        <v>116</v>
      </c>
      <c r="F1742" s="18" t="s">
        <v>304</v>
      </c>
      <c r="G1742" s="19">
        <v>1925.36154876</v>
      </c>
      <c r="H1742" s="19">
        <v>779.16600000000005</v>
      </c>
      <c r="I1742" s="18" t="s">
        <v>79</v>
      </c>
      <c r="J1742" s="18" t="s">
        <v>80</v>
      </c>
      <c r="K1742" s="18">
        <v>5</v>
      </c>
      <c r="L1742" s="18">
        <v>40</v>
      </c>
      <c r="M1742" s="18" t="s">
        <v>82</v>
      </c>
      <c r="N1742" s="18" t="s">
        <v>174</v>
      </c>
      <c r="O1742" s="18" t="s">
        <v>67</v>
      </c>
      <c r="P1742" s="19">
        <v>240199.08110899999</v>
      </c>
      <c r="Q1742" s="19">
        <v>83868413.589200005</v>
      </c>
      <c r="R1742" s="20">
        <v>7.8370999999999996E-2</v>
      </c>
      <c r="S1742" s="20">
        <v>7.2397530000000003</v>
      </c>
      <c r="T1742" s="20">
        <v>0.30199999999999999</v>
      </c>
      <c r="U1742" s="20">
        <v>0.30499999999999999</v>
      </c>
      <c r="V1742" s="20">
        <f t="shared" si="54"/>
        <v>42.622684973028001</v>
      </c>
      <c r="W1742" s="20">
        <f t="shared" si="55"/>
        <v>3920.4737232686107</v>
      </c>
    </row>
    <row r="1743" spans="1:23" x14ac:dyDescent="0.25">
      <c r="A1743" s="18">
        <v>16474</v>
      </c>
      <c r="B1743" s="18">
        <v>16429</v>
      </c>
      <c r="C1743" s="18">
        <v>4110</v>
      </c>
      <c r="D1743" s="18">
        <v>4110</v>
      </c>
      <c r="E1743" s="18" t="s">
        <v>116</v>
      </c>
      <c r="F1743" s="18" t="s">
        <v>304</v>
      </c>
      <c r="G1743" s="19">
        <v>30.532089609</v>
      </c>
      <c r="H1743" s="19">
        <v>12.3559</v>
      </c>
      <c r="I1743" s="18" t="s">
        <v>79</v>
      </c>
      <c r="J1743" s="18" t="s">
        <v>80</v>
      </c>
      <c r="K1743" s="18">
        <v>5</v>
      </c>
      <c r="L1743" s="18">
        <v>40</v>
      </c>
      <c r="M1743" s="18" t="s">
        <v>82</v>
      </c>
      <c r="N1743" s="18" t="s">
        <v>174</v>
      </c>
      <c r="O1743" s="18" t="s">
        <v>67</v>
      </c>
      <c r="P1743" s="19">
        <v>7511.0756472599996</v>
      </c>
      <c r="Q1743" s="19">
        <v>1329972.50346</v>
      </c>
      <c r="R1743" s="20">
        <v>7.8370999999999996E-2</v>
      </c>
      <c r="S1743" s="20">
        <v>7.2397530000000003</v>
      </c>
      <c r="T1743" s="20">
        <v>0.30199999999999999</v>
      </c>
      <c r="U1743" s="20">
        <v>0.30499999999999999</v>
      </c>
      <c r="V1743" s="20">
        <f t="shared" si="54"/>
        <v>0.67590427875219994</v>
      </c>
      <c r="W1743" s="20">
        <f t="shared" si="55"/>
        <v>62.170296544426513</v>
      </c>
    </row>
    <row r="1744" spans="1:23" x14ac:dyDescent="0.25">
      <c r="A1744" s="18">
        <v>16475</v>
      </c>
      <c r="B1744" s="18">
        <v>16430</v>
      </c>
      <c r="C1744" s="18">
        <v>4110</v>
      </c>
      <c r="D1744" s="18">
        <v>4110</v>
      </c>
      <c r="E1744" s="18" t="s">
        <v>116</v>
      </c>
      <c r="F1744" s="18" t="s">
        <v>304</v>
      </c>
      <c r="G1744" s="19">
        <v>2.5218281842499999E-2</v>
      </c>
      <c r="H1744" s="19">
        <v>1.0205499999999999E-2</v>
      </c>
      <c r="I1744" s="18" t="s">
        <v>79</v>
      </c>
      <c r="J1744" s="18" t="s">
        <v>80</v>
      </c>
      <c r="K1744" s="18">
        <v>5</v>
      </c>
      <c r="L1744" s="18">
        <v>40</v>
      </c>
      <c r="M1744" s="18" t="s">
        <v>82</v>
      </c>
      <c r="N1744" s="18" t="s">
        <v>174</v>
      </c>
      <c r="O1744" s="18" t="s">
        <v>67</v>
      </c>
      <c r="P1744" s="19">
        <v>167.957446807</v>
      </c>
      <c r="Q1744" s="19">
        <v>1098.5039629800001</v>
      </c>
      <c r="R1744" s="20">
        <v>7.8370999999999996E-2</v>
      </c>
      <c r="S1744" s="20">
        <v>7.2397530000000003</v>
      </c>
      <c r="T1744" s="20">
        <v>0.30199999999999999</v>
      </c>
      <c r="U1744" s="20">
        <v>0.30499999999999999</v>
      </c>
      <c r="V1744" s="20">
        <f t="shared" si="54"/>
        <v>5.5827103786899998E-4</v>
      </c>
      <c r="W1744" s="20">
        <f t="shared" si="55"/>
        <v>5.1350282972842505E-2</v>
      </c>
    </row>
    <row r="1745" spans="1:23" x14ac:dyDescent="0.25">
      <c r="A1745" s="18">
        <v>16476</v>
      </c>
      <c r="B1745" s="18">
        <v>16431</v>
      </c>
      <c r="C1745" s="18">
        <v>4110</v>
      </c>
      <c r="D1745" s="18">
        <v>4110</v>
      </c>
      <c r="E1745" s="18" t="s">
        <v>116</v>
      </c>
      <c r="F1745" s="18" t="s">
        <v>304</v>
      </c>
      <c r="G1745" s="19">
        <v>42.3647953503</v>
      </c>
      <c r="H1745" s="19">
        <v>17.144400000000001</v>
      </c>
      <c r="I1745" s="18" t="s">
        <v>79</v>
      </c>
      <c r="J1745" s="18" t="s">
        <v>80</v>
      </c>
      <c r="K1745" s="18">
        <v>5</v>
      </c>
      <c r="L1745" s="18">
        <v>40</v>
      </c>
      <c r="M1745" s="18" t="s">
        <v>82</v>
      </c>
      <c r="N1745" s="18" t="s">
        <v>174</v>
      </c>
      <c r="O1745" s="18" t="s">
        <v>67</v>
      </c>
      <c r="P1745" s="19">
        <v>8896.7928166000002</v>
      </c>
      <c r="Q1745" s="19">
        <v>1845403.1038299999</v>
      </c>
      <c r="R1745" s="20">
        <v>7.8370999999999996E-2</v>
      </c>
      <c r="S1745" s="20">
        <v>7.2397530000000003</v>
      </c>
      <c r="T1745" s="20">
        <v>0.30199999999999999</v>
      </c>
      <c r="U1745" s="20">
        <v>0.30499999999999999</v>
      </c>
      <c r="V1745" s="20">
        <f t="shared" si="54"/>
        <v>0.93784939313519988</v>
      </c>
      <c r="W1745" s="20">
        <f t="shared" si="55"/>
        <v>86.264248826574018</v>
      </c>
    </row>
    <row r="1746" spans="1:23" x14ac:dyDescent="0.25">
      <c r="A1746" s="18">
        <v>16477</v>
      </c>
      <c r="B1746" s="18">
        <v>16432</v>
      </c>
      <c r="C1746" s="18">
        <v>4110</v>
      </c>
      <c r="D1746" s="18">
        <v>4110</v>
      </c>
      <c r="E1746" s="18" t="s">
        <v>116</v>
      </c>
      <c r="F1746" s="18" t="s">
        <v>304</v>
      </c>
      <c r="G1746" s="19">
        <v>21.198523132799998</v>
      </c>
      <c r="H1746" s="19">
        <v>8.5787399999999998</v>
      </c>
      <c r="I1746" s="18" t="s">
        <v>79</v>
      </c>
      <c r="J1746" s="18" t="s">
        <v>80</v>
      </c>
      <c r="K1746" s="18">
        <v>5</v>
      </c>
      <c r="L1746" s="18">
        <v>40</v>
      </c>
      <c r="M1746" s="18" t="s">
        <v>82</v>
      </c>
      <c r="N1746" s="18" t="s">
        <v>174</v>
      </c>
      <c r="O1746" s="18" t="s">
        <v>67</v>
      </c>
      <c r="P1746" s="19">
        <v>7334.3230478200003</v>
      </c>
      <c r="Q1746" s="19">
        <v>923403.97403599997</v>
      </c>
      <c r="R1746" s="20">
        <v>7.8370999999999996E-2</v>
      </c>
      <c r="S1746" s="20">
        <v>7.2397530000000003</v>
      </c>
      <c r="T1746" s="20">
        <v>0.30199999999999999</v>
      </c>
      <c r="U1746" s="20">
        <v>0.30499999999999999</v>
      </c>
      <c r="V1746" s="20">
        <f t="shared" si="54"/>
        <v>0.46928245391291995</v>
      </c>
      <c r="W1746" s="20">
        <f t="shared" si="55"/>
        <v>43.165031262597907</v>
      </c>
    </row>
    <row r="1747" spans="1:23" x14ac:dyDescent="0.25">
      <c r="A1747" s="18">
        <v>16478</v>
      </c>
      <c r="B1747" s="18">
        <v>16433</v>
      </c>
      <c r="C1747" s="18">
        <v>4110</v>
      </c>
      <c r="D1747" s="18">
        <v>4110</v>
      </c>
      <c r="E1747" s="18" t="s">
        <v>116</v>
      </c>
      <c r="F1747" s="18" t="s">
        <v>304</v>
      </c>
      <c r="G1747" s="19">
        <v>30.565334677300001</v>
      </c>
      <c r="H1747" s="19">
        <v>12.369400000000001</v>
      </c>
      <c r="I1747" s="18" t="s">
        <v>79</v>
      </c>
      <c r="J1747" s="18" t="s">
        <v>80</v>
      </c>
      <c r="K1747" s="18">
        <v>5</v>
      </c>
      <c r="L1747" s="18">
        <v>40</v>
      </c>
      <c r="M1747" s="18" t="s">
        <v>82</v>
      </c>
      <c r="N1747" s="18" t="s">
        <v>174</v>
      </c>
      <c r="O1747" s="18" t="s">
        <v>67</v>
      </c>
      <c r="P1747" s="19">
        <v>8157.2938894199997</v>
      </c>
      <c r="Q1747" s="19">
        <v>1331420.6528400001</v>
      </c>
      <c r="R1747" s="20">
        <v>7.8370999999999996E-2</v>
      </c>
      <c r="S1747" s="20">
        <v>7.2397530000000003</v>
      </c>
      <c r="T1747" s="20">
        <v>0.30199999999999999</v>
      </c>
      <c r="U1747" s="20">
        <v>0.30499999999999999</v>
      </c>
      <c r="V1747" s="20">
        <f t="shared" si="54"/>
        <v>0.67664276868520001</v>
      </c>
      <c r="W1747" s="20">
        <f t="shared" si="55"/>
        <v>62.238223526949007</v>
      </c>
    </row>
    <row r="1748" spans="1:23" x14ac:dyDescent="0.25">
      <c r="A1748" s="18">
        <v>16479</v>
      </c>
      <c r="B1748" s="18">
        <v>16434</v>
      </c>
      <c r="C1748" s="18">
        <v>4110</v>
      </c>
      <c r="D1748" s="18">
        <v>4110</v>
      </c>
      <c r="E1748" s="18" t="s">
        <v>116</v>
      </c>
      <c r="F1748" s="18" t="s">
        <v>304</v>
      </c>
      <c r="G1748" s="19">
        <v>27.8256734096</v>
      </c>
      <c r="H1748" s="19">
        <v>11.2607</v>
      </c>
      <c r="I1748" s="18" t="s">
        <v>79</v>
      </c>
      <c r="J1748" s="18" t="s">
        <v>80</v>
      </c>
      <c r="K1748" s="18">
        <v>5</v>
      </c>
      <c r="L1748" s="18">
        <v>40</v>
      </c>
      <c r="M1748" s="18" t="s">
        <v>82</v>
      </c>
      <c r="N1748" s="18" t="s">
        <v>174</v>
      </c>
      <c r="O1748" s="18" t="s">
        <v>67</v>
      </c>
      <c r="P1748" s="19">
        <v>12196.558829199999</v>
      </c>
      <c r="Q1748" s="19">
        <v>1212081.48538</v>
      </c>
      <c r="R1748" s="20">
        <v>7.8370999999999996E-2</v>
      </c>
      <c r="S1748" s="20">
        <v>7.2397530000000003</v>
      </c>
      <c r="T1748" s="20">
        <v>0.30199999999999999</v>
      </c>
      <c r="U1748" s="20">
        <v>0.30499999999999999</v>
      </c>
      <c r="V1748" s="20">
        <f t="shared" si="54"/>
        <v>0.61599359915059992</v>
      </c>
      <c r="W1748" s="20">
        <f t="shared" si="55"/>
        <v>56.659657191934514</v>
      </c>
    </row>
    <row r="1749" spans="1:23" x14ac:dyDescent="0.25">
      <c r="A1749" s="18">
        <v>16480</v>
      </c>
      <c r="B1749" s="18">
        <v>16435</v>
      </c>
      <c r="C1749" s="18">
        <v>4110</v>
      </c>
      <c r="D1749" s="18">
        <v>4110</v>
      </c>
      <c r="E1749" s="18" t="s">
        <v>116</v>
      </c>
      <c r="F1749" s="18" t="s">
        <v>304</v>
      </c>
      <c r="G1749" s="19">
        <v>891.19784477799999</v>
      </c>
      <c r="H1749" s="19">
        <v>360.65499999999997</v>
      </c>
      <c r="I1749" s="18" t="s">
        <v>79</v>
      </c>
      <c r="J1749" s="18" t="s">
        <v>80</v>
      </c>
      <c r="K1749" s="18">
        <v>5</v>
      </c>
      <c r="L1749" s="18">
        <v>40</v>
      </c>
      <c r="M1749" s="18" t="s">
        <v>82</v>
      </c>
      <c r="N1749" s="18" t="s">
        <v>174</v>
      </c>
      <c r="O1749" s="18" t="s">
        <v>67</v>
      </c>
      <c r="P1749" s="19">
        <v>92447.9398602</v>
      </c>
      <c r="Q1749" s="19">
        <v>38820422.836300001</v>
      </c>
      <c r="R1749" s="20">
        <v>7.8370999999999996E-2</v>
      </c>
      <c r="S1749" s="20">
        <v>7.2397530000000003</v>
      </c>
      <c r="T1749" s="20">
        <v>0.30199999999999999</v>
      </c>
      <c r="U1749" s="20">
        <v>0.30499999999999999</v>
      </c>
      <c r="V1749" s="20">
        <f t="shared" si="54"/>
        <v>19.728895317489997</v>
      </c>
      <c r="W1749" s="20">
        <f t="shared" si="55"/>
        <v>1814.681917159425</v>
      </c>
    </row>
    <row r="1750" spans="1:23" x14ac:dyDescent="0.25">
      <c r="A1750" s="18">
        <v>16481</v>
      </c>
      <c r="B1750" s="18">
        <v>16436</v>
      </c>
      <c r="C1750" s="18">
        <v>4110</v>
      </c>
      <c r="D1750" s="18">
        <v>4110</v>
      </c>
      <c r="E1750" s="18" t="s">
        <v>116</v>
      </c>
      <c r="F1750" s="18" t="s">
        <v>304</v>
      </c>
      <c r="G1750" s="19">
        <v>117.027936627</v>
      </c>
      <c r="H1750" s="19">
        <v>47.359499999999997</v>
      </c>
      <c r="I1750" s="18" t="s">
        <v>79</v>
      </c>
      <c r="J1750" s="18" t="s">
        <v>80</v>
      </c>
      <c r="K1750" s="18">
        <v>5</v>
      </c>
      <c r="L1750" s="18">
        <v>40</v>
      </c>
      <c r="M1750" s="18" t="s">
        <v>82</v>
      </c>
      <c r="N1750" s="18" t="s">
        <v>174</v>
      </c>
      <c r="O1750" s="18" t="s">
        <v>67</v>
      </c>
      <c r="P1750" s="19">
        <v>18849.8108397</v>
      </c>
      <c r="Q1750" s="19">
        <v>5097716.5285299998</v>
      </c>
      <c r="R1750" s="20">
        <v>7.8370999999999996E-2</v>
      </c>
      <c r="S1750" s="20">
        <v>7.2397530000000003</v>
      </c>
      <c r="T1750" s="20">
        <v>0.30199999999999999</v>
      </c>
      <c r="U1750" s="20">
        <v>0.30499999999999999</v>
      </c>
      <c r="V1750" s="20">
        <f t="shared" si="54"/>
        <v>2.5907047394009997</v>
      </c>
      <c r="W1750" s="20">
        <f t="shared" si="55"/>
        <v>238.29540213143252</v>
      </c>
    </row>
    <row r="1751" spans="1:23" x14ac:dyDescent="0.25">
      <c r="A1751" s="18">
        <v>16482</v>
      </c>
      <c r="B1751" s="18">
        <v>16437</v>
      </c>
      <c r="C1751" s="18">
        <v>4110</v>
      </c>
      <c r="D1751" s="18">
        <v>4110</v>
      </c>
      <c r="E1751" s="18" t="s">
        <v>116</v>
      </c>
      <c r="F1751" s="18" t="s">
        <v>304</v>
      </c>
      <c r="G1751" s="19">
        <v>9.8504820153499999</v>
      </c>
      <c r="H1751" s="19">
        <v>3.9863499999999998</v>
      </c>
      <c r="I1751" s="18" t="s">
        <v>79</v>
      </c>
      <c r="J1751" s="18" t="s">
        <v>80</v>
      </c>
      <c r="K1751" s="18">
        <v>5</v>
      </c>
      <c r="L1751" s="18">
        <v>40</v>
      </c>
      <c r="M1751" s="18" t="s">
        <v>82</v>
      </c>
      <c r="N1751" s="18" t="s">
        <v>174</v>
      </c>
      <c r="O1751" s="18" t="s">
        <v>67</v>
      </c>
      <c r="P1751" s="19">
        <v>3811.3021618399998</v>
      </c>
      <c r="Q1751" s="19">
        <v>429085.28024200001</v>
      </c>
      <c r="R1751" s="20">
        <v>7.8370999999999996E-2</v>
      </c>
      <c r="S1751" s="20">
        <v>7.2397530000000003</v>
      </c>
      <c r="T1751" s="20">
        <v>0.30199999999999999</v>
      </c>
      <c r="U1751" s="20">
        <v>0.30499999999999999</v>
      </c>
      <c r="V1751" s="20">
        <f t="shared" si="54"/>
        <v>0.21806513662329999</v>
      </c>
      <c r="W1751" s="20">
        <f t="shared" si="55"/>
        <v>20.057831613227251</v>
      </c>
    </row>
    <row r="1752" spans="1:23" x14ac:dyDescent="0.25">
      <c r="A1752" s="18">
        <v>16483</v>
      </c>
      <c r="B1752" s="18">
        <v>16438</v>
      </c>
      <c r="C1752" s="18">
        <v>4110</v>
      </c>
      <c r="D1752" s="18">
        <v>4110</v>
      </c>
      <c r="E1752" s="18" t="s">
        <v>116</v>
      </c>
      <c r="F1752" s="18" t="s">
        <v>304</v>
      </c>
      <c r="G1752" s="19">
        <v>19.7008302544</v>
      </c>
      <c r="H1752" s="19">
        <v>7.9726400000000002</v>
      </c>
      <c r="I1752" s="18" t="s">
        <v>79</v>
      </c>
      <c r="J1752" s="18" t="s">
        <v>80</v>
      </c>
      <c r="K1752" s="18">
        <v>5</v>
      </c>
      <c r="L1752" s="18">
        <v>40</v>
      </c>
      <c r="M1752" s="18" t="s">
        <v>82</v>
      </c>
      <c r="N1752" s="18" t="s">
        <v>174</v>
      </c>
      <c r="O1752" s="18" t="s">
        <v>67</v>
      </c>
      <c r="P1752" s="19">
        <v>6946.5442188699999</v>
      </c>
      <c r="Q1752" s="19">
        <v>858164.73321099998</v>
      </c>
      <c r="R1752" s="20">
        <v>7.8370999999999996E-2</v>
      </c>
      <c r="S1752" s="20">
        <v>7.2397530000000003</v>
      </c>
      <c r="T1752" s="20">
        <v>0.30199999999999999</v>
      </c>
      <c r="U1752" s="20">
        <v>0.30499999999999999</v>
      </c>
      <c r="V1752" s="20">
        <f t="shared" si="54"/>
        <v>0.43612699106911995</v>
      </c>
      <c r="W1752" s="20">
        <f t="shared" si="55"/>
        <v>40.11536132875441</v>
      </c>
    </row>
    <row r="1753" spans="1:23" x14ac:dyDescent="0.25">
      <c r="A1753" s="18">
        <v>16484</v>
      </c>
      <c r="B1753" s="18">
        <v>16451</v>
      </c>
      <c r="C1753" s="18">
        <v>4110</v>
      </c>
      <c r="D1753" s="18">
        <v>4110</v>
      </c>
      <c r="E1753" s="18" t="s">
        <v>116</v>
      </c>
      <c r="F1753" s="18" t="s">
        <v>304</v>
      </c>
      <c r="G1753" s="19">
        <v>8.4025751652699991</v>
      </c>
      <c r="H1753" s="19">
        <v>3.4003999999999999</v>
      </c>
      <c r="I1753" s="18" t="s">
        <v>79</v>
      </c>
      <c r="J1753" s="18" t="s">
        <v>80</v>
      </c>
      <c r="K1753" s="18">
        <v>5</v>
      </c>
      <c r="L1753" s="18">
        <v>40</v>
      </c>
      <c r="M1753" s="18" t="s">
        <v>82</v>
      </c>
      <c r="N1753" s="18" t="s">
        <v>174</v>
      </c>
      <c r="O1753" s="18" t="s">
        <v>67</v>
      </c>
      <c r="P1753" s="19">
        <v>3921.3813906999999</v>
      </c>
      <c r="Q1753" s="19">
        <v>366014.71013600001</v>
      </c>
      <c r="R1753" s="20">
        <v>7.8370999999999996E-2</v>
      </c>
      <c r="S1753" s="20">
        <v>7.2397530000000003</v>
      </c>
      <c r="T1753" s="20">
        <v>0.30199999999999999</v>
      </c>
      <c r="U1753" s="20">
        <v>0.30499999999999999</v>
      </c>
      <c r="V1753" s="20">
        <f t="shared" si="54"/>
        <v>0.18601193838319996</v>
      </c>
      <c r="W1753" s="20">
        <f t="shared" si="55"/>
        <v>17.109548990334002</v>
      </c>
    </row>
    <row r="1754" spans="1:23" x14ac:dyDescent="0.25">
      <c r="A1754" s="18">
        <v>16485</v>
      </c>
      <c r="B1754" s="18">
        <v>16452</v>
      </c>
      <c r="C1754" s="18">
        <v>4110</v>
      </c>
      <c r="D1754" s="18">
        <v>4110</v>
      </c>
      <c r="E1754" s="18" t="s">
        <v>116</v>
      </c>
      <c r="F1754" s="18" t="s">
        <v>304</v>
      </c>
      <c r="G1754" s="19">
        <v>18.5394432117</v>
      </c>
      <c r="H1754" s="19">
        <v>7.50265</v>
      </c>
      <c r="I1754" s="18" t="s">
        <v>79</v>
      </c>
      <c r="J1754" s="18" t="s">
        <v>80</v>
      </c>
      <c r="K1754" s="18">
        <v>5</v>
      </c>
      <c r="L1754" s="18">
        <v>40</v>
      </c>
      <c r="M1754" s="18" t="s">
        <v>82</v>
      </c>
      <c r="N1754" s="18" t="s">
        <v>174</v>
      </c>
      <c r="O1754" s="18" t="s">
        <v>67</v>
      </c>
      <c r="P1754" s="19">
        <v>4621.42506392</v>
      </c>
      <c r="Q1754" s="19">
        <v>807574.91599500005</v>
      </c>
      <c r="R1754" s="20">
        <v>7.8370999999999996E-2</v>
      </c>
      <c r="S1754" s="20">
        <v>7.2397530000000003</v>
      </c>
      <c r="T1754" s="20">
        <v>0.30199999999999999</v>
      </c>
      <c r="U1754" s="20">
        <v>0.30499999999999999</v>
      </c>
      <c r="V1754" s="20">
        <f t="shared" si="54"/>
        <v>0.41041714783869992</v>
      </c>
      <c r="W1754" s="20">
        <f t="shared" si="55"/>
        <v>37.750546327587756</v>
      </c>
    </row>
    <row r="1755" spans="1:23" x14ac:dyDescent="0.25">
      <c r="A1755" s="18">
        <v>16486</v>
      </c>
      <c r="B1755" s="18">
        <v>16453</v>
      </c>
      <c r="C1755" s="18">
        <v>4110</v>
      </c>
      <c r="D1755" s="18">
        <v>4110</v>
      </c>
      <c r="E1755" s="18" t="s">
        <v>116</v>
      </c>
      <c r="F1755" s="18" t="s">
        <v>304</v>
      </c>
      <c r="G1755" s="19">
        <v>7.8824796057800004</v>
      </c>
      <c r="H1755" s="19">
        <v>3.1899299999999999</v>
      </c>
      <c r="I1755" s="18" t="s">
        <v>79</v>
      </c>
      <c r="J1755" s="18" t="s">
        <v>80</v>
      </c>
      <c r="K1755" s="18">
        <v>5</v>
      </c>
      <c r="L1755" s="18">
        <v>40</v>
      </c>
      <c r="M1755" s="18" t="s">
        <v>82</v>
      </c>
      <c r="N1755" s="18" t="s">
        <v>174</v>
      </c>
      <c r="O1755" s="18" t="s">
        <v>67</v>
      </c>
      <c r="P1755" s="19">
        <v>3078.2631398899998</v>
      </c>
      <c r="Q1755" s="19">
        <v>343359.43818499998</v>
      </c>
      <c r="R1755" s="20">
        <v>7.8370999999999996E-2</v>
      </c>
      <c r="S1755" s="20">
        <v>7.2397530000000003</v>
      </c>
      <c r="T1755" s="20">
        <v>0.30199999999999999</v>
      </c>
      <c r="U1755" s="20">
        <v>0.30499999999999999</v>
      </c>
      <c r="V1755" s="20">
        <f t="shared" si="54"/>
        <v>0.17449860681293997</v>
      </c>
      <c r="W1755" s="20">
        <f t="shared" si="55"/>
        <v>16.050542174666553</v>
      </c>
    </row>
    <row r="1756" spans="1:23" x14ac:dyDescent="0.25">
      <c r="A1756" s="18">
        <v>16487</v>
      </c>
      <c r="B1756" s="18">
        <v>16454</v>
      </c>
      <c r="C1756" s="18">
        <v>4110</v>
      </c>
      <c r="D1756" s="18">
        <v>4110</v>
      </c>
      <c r="E1756" s="18" t="s">
        <v>116</v>
      </c>
      <c r="F1756" s="18" t="s">
        <v>304</v>
      </c>
      <c r="G1756" s="19">
        <v>1.35113547281</v>
      </c>
      <c r="H1756" s="19">
        <v>0.54678499999999997</v>
      </c>
      <c r="I1756" s="18" t="s">
        <v>79</v>
      </c>
      <c r="J1756" s="18" t="s">
        <v>80</v>
      </c>
      <c r="K1756" s="18">
        <v>5</v>
      </c>
      <c r="L1756" s="18">
        <v>40</v>
      </c>
      <c r="M1756" s="18" t="s">
        <v>82</v>
      </c>
      <c r="N1756" s="18" t="s">
        <v>174</v>
      </c>
      <c r="O1756" s="18" t="s">
        <v>67</v>
      </c>
      <c r="P1756" s="19">
        <v>1997.6850298500001</v>
      </c>
      <c r="Q1756" s="19">
        <v>58855.225772600003</v>
      </c>
      <c r="R1756" s="20">
        <v>7.8370999999999996E-2</v>
      </c>
      <c r="S1756" s="20">
        <v>7.2397530000000003</v>
      </c>
      <c r="T1756" s="20">
        <v>0.30199999999999999</v>
      </c>
      <c r="U1756" s="20">
        <v>0.30499999999999999</v>
      </c>
      <c r="V1756" s="20">
        <f t="shared" si="54"/>
        <v>2.9910756890029994E-2</v>
      </c>
      <c r="W1756" s="20">
        <f t="shared" si="55"/>
        <v>2.7512188991529749</v>
      </c>
    </row>
    <row r="1757" spans="1:23" x14ac:dyDescent="0.25">
      <c r="A1757" s="18">
        <v>16488</v>
      </c>
      <c r="B1757" s="18">
        <v>16455</v>
      </c>
      <c r="C1757" s="18">
        <v>4110</v>
      </c>
      <c r="D1757" s="18">
        <v>4110</v>
      </c>
      <c r="E1757" s="18" t="s">
        <v>116</v>
      </c>
      <c r="F1757" s="18" t="s">
        <v>304</v>
      </c>
      <c r="G1757" s="19">
        <v>35.948933967999999</v>
      </c>
      <c r="H1757" s="19">
        <v>14.548</v>
      </c>
      <c r="I1757" s="18" t="s">
        <v>79</v>
      </c>
      <c r="J1757" s="18" t="s">
        <v>80</v>
      </c>
      <c r="K1757" s="18">
        <v>5</v>
      </c>
      <c r="L1757" s="18">
        <v>40</v>
      </c>
      <c r="M1757" s="18" t="s">
        <v>82</v>
      </c>
      <c r="N1757" s="18" t="s">
        <v>174</v>
      </c>
      <c r="O1757" s="18" t="s">
        <v>67</v>
      </c>
      <c r="P1757" s="19">
        <v>11347.070629899999</v>
      </c>
      <c r="Q1757" s="19">
        <v>1565929.2999100001</v>
      </c>
      <c r="R1757" s="20">
        <v>7.8370999999999996E-2</v>
      </c>
      <c r="S1757" s="20">
        <v>7.2397530000000003</v>
      </c>
      <c r="T1757" s="20">
        <v>0.30199999999999999</v>
      </c>
      <c r="U1757" s="20">
        <v>0.30499999999999999</v>
      </c>
      <c r="V1757" s="20">
        <f t="shared" si="54"/>
        <v>0.79581863298399991</v>
      </c>
      <c r="W1757" s="20">
        <f t="shared" si="55"/>
        <v>73.200129017580011</v>
      </c>
    </row>
    <row r="1758" spans="1:23" x14ac:dyDescent="0.25">
      <c r="A1758" s="18">
        <v>16489</v>
      </c>
      <c r="B1758" s="18">
        <v>16456</v>
      </c>
      <c r="C1758" s="18">
        <v>4110</v>
      </c>
      <c r="D1758" s="18">
        <v>4110</v>
      </c>
      <c r="E1758" s="18" t="s">
        <v>116</v>
      </c>
      <c r="F1758" s="18" t="s">
        <v>304</v>
      </c>
      <c r="G1758" s="19">
        <v>9.9746970128400001</v>
      </c>
      <c r="H1758" s="19">
        <v>4.0366200000000001</v>
      </c>
      <c r="I1758" s="18" t="s">
        <v>79</v>
      </c>
      <c r="J1758" s="18" t="s">
        <v>80</v>
      </c>
      <c r="K1758" s="18">
        <v>5</v>
      </c>
      <c r="L1758" s="18">
        <v>40</v>
      </c>
      <c r="M1758" s="18" t="s">
        <v>82</v>
      </c>
      <c r="N1758" s="18" t="s">
        <v>174</v>
      </c>
      <c r="O1758" s="18" t="s">
        <v>67</v>
      </c>
      <c r="P1758" s="19">
        <v>3834.1579517</v>
      </c>
      <c r="Q1758" s="19">
        <v>434496.06388899998</v>
      </c>
      <c r="R1758" s="20">
        <v>7.8370999999999996E-2</v>
      </c>
      <c r="S1758" s="20">
        <v>7.2397530000000003</v>
      </c>
      <c r="T1758" s="20">
        <v>0.30199999999999999</v>
      </c>
      <c r="U1758" s="20">
        <v>0.30499999999999999</v>
      </c>
      <c r="V1758" s="20">
        <f t="shared" si="54"/>
        <v>0.22081505432196</v>
      </c>
      <c r="W1758" s="20">
        <f t="shared" si="55"/>
        <v>20.310771569627704</v>
      </c>
    </row>
    <row r="1759" spans="1:23" x14ac:dyDescent="0.25">
      <c r="A1759" s="18">
        <v>16490</v>
      </c>
      <c r="B1759" s="18">
        <v>16457</v>
      </c>
      <c r="C1759" s="18">
        <v>4110</v>
      </c>
      <c r="D1759" s="18">
        <v>4110</v>
      </c>
      <c r="E1759" s="18" t="s">
        <v>116</v>
      </c>
      <c r="F1759" s="18" t="s">
        <v>304</v>
      </c>
      <c r="G1759" s="19">
        <v>59.785422066899997</v>
      </c>
      <c r="H1759" s="19">
        <v>24.194299999999998</v>
      </c>
      <c r="I1759" s="18" t="s">
        <v>79</v>
      </c>
      <c r="J1759" s="18" t="s">
        <v>80</v>
      </c>
      <c r="K1759" s="18">
        <v>5</v>
      </c>
      <c r="L1759" s="18">
        <v>40</v>
      </c>
      <c r="M1759" s="18" t="s">
        <v>82</v>
      </c>
      <c r="N1759" s="18" t="s">
        <v>174</v>
      </c>
      <c r="O1759" s="18" t="s">
        <v>67</v>
      </c>
      <c r="P1759" s="19">
        <v>14089.858097599999</v>
      </c>
      <c r="Q1759" s="19">
        <v>2604242.5682299999</v>
      </c>
      <c r="R1759" s="20">
        <v>7.8370999999999996E-2</v>
      </c>
      <c r="S1759" s="20">
        <v>7.2397530000000003</v>
      </c>
      <c r="T1759" s="20">
        <v>0.30199999999999999</v>
      </c>
      <c r="U1759" s="20">
        <v>0.30499999999999999</v>
      </c>
      <c r="V1759" s="20">
        <f t="shared" si="54"/>
        <v>1.3234997767393997</v>
      </c>
      <c r="W1759" s="20">
        <f t="shared" si="55"/>
        <v>121.73672542549052</v>
      </c>
    </row>
    <row r="1760" spans="1:23" x14ac:dyDescent="0.25">
      <c r="A1760" s="18">
        <v>16491</v>
      </c>
      <c r="B1760" s="18">
        <v>16458</v>
      </c>
      <c r="C1760" s="18">
        <v>4110</v>
      </c>
      <c r="D1760" s="18">
        <v>4110</v>
      </c>
      <c r="E1760" s="18" t="s">
        <v>116</v>
      </c>
      <c r="F1760" s="18" t="s">
        <v>304</v>
      </c>
      <c r="G1760" s="19">
        <v>65.569029220800005</v>
      </c>
      <c r="H1760" s="19">
        <v>26.534800000000001</v>
      </c>
      <c r="I1760" s="18" t="s">
        <v>79</v>
      </c>
      <c r="J1760" s="18" t="s">
        <v>80</v>
      </c>
      <c r="K1760" s="18">
        <v>5</v>
      </c>
      <c r="L1760" s="18">
        <v>40</v>
      </c>
      <c r="M1760" s="18" t="s">
        <v>82</v>
      </c>
      <c r="N1760" s="18" t="s">
        <v>174</v>
      </c>
      <c r="O1760" s="18" t="s">
        <v>67</v>
      </c>
      <c r="P1760" s="19">
        <v>7464.63052023</v>
      </c>
      <c r="Q1760" s="19">
        <v>2856175.4881199999</v>
      </c>
      <c r="R1760" s="20">
        <v>7.8370999999999996E-2</v>
      </c>
      <c r="S1760" s="20">
        <v>7.2397530000000003</v>
      </c>
      <c r="T1760" s="20">
        <v>0.30199999999999999</v>
      </c>
      <c r="U1760" s="20">
        <v>0.30499999999999999</v>
      </c>
      <c r="V1760" s="20">
        <f t="shared" si="54"/>
        <v>1.4515320499383999</v>
      </c>
      <c r="W1760" s="20">
        <f t="shared" si="55"/>
        <v>133.51325154355803</v>
      </c>
    </row>
    <row r="1761" spans="1:23" x14ac:dyDescent="0.25">
      <c r="A1761" s="18">
        <v>16492</v>
      </c>
      <c r="B1761" s="18">
        <v>16459</v>
      </c>
      <c r="C1761" s="18">
        <v>4110</v>
      </c>
      <c r="D1761" s="18">
        <v>4110</v>
      </c>
      <c r="E1761" s="18" t="s">
        <v>116</v>
      </c>
      <c r="F1761" s="18" t="s">
        <v>304</v>
      </c>
      <c r="G1761" s="19">
        <v>24.472371027800001</v>
      </c>
      <c r="H1761" s="19">
        <v>9.9036200000000001</v>
      </c>
      <c r="I1761" s="18" t="s">
        <v>79</v>
      </c>
      <c r="J1761" s="18" t="s">
        <v>80</v>
      </c>
      <c r="K1761" s="18">
        <v>5</v>
      </c>
      <c r="L1761" s="18">
        <v>40</v>
      </c>
      <c r="M1761" s="18" t="s">
        <v>82</v>
      </c>
      <c r="N1761" s="18" t="s">
        <v>174</v>
      </c>
      <c r="O1761" s="18" t="s">
        <v>67</v>
      </c>
      <c r="P1761" s="19">
        <v>5570.8930081300005</v>
      </c>
      <c r="Q1761" s="19">
        <v>1066012.2179099999</v>
      </c>
      <c r="R1761" s="20">
        <v>7.8370999999999996E-2</v>
      </c>
      <c r="S1761" s="20">
        <v>7.2397530000000003</v>
      </c>
      <c r="T1761" s="20">
        <v>0.30199999999999999</v>
      </c>
      <c r="U1761" s="20">
        <v>0.30499999999999999</v>
      </c>
      <c r="V1761" s="20">
        <f t="shared" si="54"/>
        <v>0.54175730890795992</v>
      </c>
      <c r="W1761" s="20">
        <f t="shared" si="55"/>
        <v>49.831335011072703</v>
      </c>
    </row>
    <row r="1762" spans="1:23" x14ac:dyDescent="0.25">
      <c r="A1762" s="18">
        <v>17048</v>
      </c>
      <c r="B1762" s="18">
        <v>17037</v>
      </c>
      <c r="C1762" s="18">
        <v>4110</v>
      </c>
      <c r="D1762" s="18">
        <v>4110</v>
      </c>
      <c r="E1762" s="18" t="s">
        <v>171</v>
      </c>
      <c r="F1762" s="18" t="s">
        <v>172</v>
      </c>
      <c r="G1762" s="19">
        <v>17.850343861900001</v>
      </c>
      <c r="H1762" s="19">
        <v>7.2237799999999996</v>
      </c>
      <c r="I1762" s="18" t="s">
        <v>24</v>
      </c>
      <c r="J1762" s="18" t="s">
        <v>173</v>
      </c>
      <c r="K1762" s="18">
        <v>5</v>
      </c>
      <c r="L1762" s="18">
        <v>40</v>
      </c>
      <c r="M1762" s="18" t="s">
        <v>82</v>
      </c>
      <c r="N1762" s="18" t="s">
        <v>174</v>
      </c>
      <c r="O1762" s="18" t="s">
        <v>67</v>
      </c>
      <c r="P1762" s="19">
        <v>10240.252094199999</v>
      </c>
      <c r="Q1762" s="19">
        <v>1479306.22428</v>
      </c>
      <c r="R1762" s="20">
        <v>9.3119999999999994E-2</v>
      </c>
      <c r="S1762" s="20">
        <v>8.1290569999999995</v>
      </c>
      <c r="T1762" s="20">
        <v>0.78300000000000003</v>
      </c>
      <c r="U1762" s="20">
        <v>0.6</v>
      </c>
      <c r="V1762" s="20">
        <f t="shared" si="54"/>
        <v>0.14597121141119995</v>
      </c>
      <c r="W1762" s="20">
        <f t="shared" si="55"/>
        <v>23.489007750184001</v>
      </c>
    </row>
    <row r="1763" spans="1:23" x14ac:dyDescent="0.25">
      <c r="A1763" s="18">
        <v>17438</v>
      </c>
      <c r="B1763" s="18">
        <v>17427</v>
      </c>
      <c r="C1763" s="18">
        <v>4200</v>
      </c>
      <c r="D1763" s="18">
        <v>4200</v>
      </c>
      <c r="E1763" s="18" t="s">
        <v>116</v>
      </c>
      <c r="F1763" s="18" t="s">
        <v>196</v>
      </c>
      <c r="G1763" s="19">
        <v>5.6210667947199999</v>
      </c>
      <c r="H1763" s="19">
        <v>2.2747700000000002</v>
      </c>
      <c r="I1763" s="18" t="s">
        <v>79</v>
      </c>
      <c r="J1763" s="18" t="s">
        <v>80</v>
      </c>
      <c r="K1763" s="18">
        <v>7</v>
      </c>
      <c r="L1763" s="18">
        <v>40</v>
      </c>
      <c r="M1763" s="18" t="s">
        <v>82</v>
      </c>
      <c r="N1763" s="18" t="s">
        <v>83</v>
      </c>
      <c r="O1763" s="18" t="s">
        <v>84</v>
      </c>
      <c r="P1763" s="19">
        <v>3809.2206812700001</v>
      </c>
      <c r="Q1763" s="19">
        <v>244852.690164</v>
      </c>
      <c r="R1763" s="20">
        <v>7.8109999999999999E-2</v>
      </c>
      <c r="S1763" s="20">
        <v>6.698639</v>
      </c>
      <c r="T1763" s="20">
        <v>0.30199999999999999</v>
      </c>
      <c r="U1763" s="20">
        <v>0.30499999999999999</v>
      </c>
      <c r="V1763" s="20">
        <f t="shared" si="54"/>
        <v>0.12402223472059999</v>
      </c>
      <c r="W1763" s="20">
        <f t="shared" si="55"/>
        <v>10.590314811430853</v>
      </c>
    </row>
    <row r="1764" spans="1:23" x14ac:dyDescent="0.25">
      <c r="A1764" s="18">
        <v>17439</v>
      </c>
      <c r="B1764" s="18">
        <v>17428</v>
      </c>
      <c r="C1764" s="18">
        <v>4200</v>
      </c>
      <c r="D1764" s="18">
        <v>4200</v>
      </c>
      <c r="E1764" s="18" t="s">
        <v>116</v>
      </c>
      <c r="F1764" s="18" t="s">
        <v>196</v>
      </c>
      <c r="G1764" s="19">
        <v>174.84398038</v>
      </c>
      <c r="H1764" s="19">
        <v>70.756900000000002</v>
      </c>
      <c r="I1764" s="18" t="s">
        <v>79</v>
      </c>
      <c r="J1764" s="18" t="s">
        <v>80</v>
      </c>
      <c r="K1764" s="18">
        <v>7</v>
      </c>
      <c r="L1764" s="18">
        <v>40</v>
      </c>
      <c r="M1764" s="18" t="s">
        <v>82</v>
      </c>
      <c r="N1764" s="18" t="s">
        <v>83</v>
      </c>
      <c r="O1764" s="18" t="s">
        <v>84</v>
      </c>
      <c r="P1764" s="19">
        <v>22815.265466299999</v>
      </c>
      <c r="Q1764" s="19">
        <v>7616173.3205700004</v>
      </c>
      <c r="R1764" s="20">
        <v>7.8109999999999999E-2</v>
      </c>
      <c r="S1764" s="20">
        <v>6.698639</v>
      </c>
      <c r="T1764" s="20">
        <v>0.30199999999999999</v>
      </c>
      <c r="U1764" s="20">
        <v>0.30499999999999999</v>
      </c>
      <c r="V1764" s="20">
        <f t="shared" si="54"/>
        <v>3.8577213783819997</v>
      </c>
      <c r="W1764" s="20">
        <f t="shared" si="55"/>
        <v>329.41257625207453</v>
      </c>
    </row>
    <row r="1765" spans="1:23" x14ac:dyDescent="0.25">
      <c r="A1765" s="18">
        <v>17440</v>
      </c>
      <c r="B1765" s="18">
        <v>17429</v>
      </c>
      <c r="C1765" s="18">
        <v>4200</v>
      </c>
      <c r="D1765" s="18">
        <v>4200</v>
      </c>
      <c r="E1765" s="18" t="s">
        <v>116</v>
      </c>
      <c r="F1765" s="18" t="s">
        <v>196</v>
      </c>
      <c r="G1765" s="19">
        <v>7.7005717167299998</v>
      </c>
      <c r="H1765" s="19">
        <v>3.1163099999999999</v>
      </c>
      <c r="I1765" s="18" t="s">
        <v>79</v>
      </c>
      <c r="J1765" s="18" t="s">
        <v>80</v>
      </c>
      <c r="K1765" s="18">
        <v>7</v>
      </c>
      <c r="L1765" s="18">
        <v>40</v>
      </c>
      <c r="M1765" s="18" t="s">
        <v>82</v>
      </c>
      <c r="N1765" s="18" t="s">
        <v>83</v>
      </c>
      <c r="O1765" s="18" t="s">
        <v>84</v>
      </c>
      <c r="P1765" s="19">
        <v>3364.19098884</v>
      </c>
      <c r="Q1765" s="19">
        <v>335435.56223400001</v>
      </c>
      <c r="R1765" s="20">
        <v>7.8109999999999999E-2</v>
      </c>
      <c r="S1765" s="20">
        <v>6.698639</v>
      </c>
      <c r="T1765" s="20">
        <v>0.30199999999999999</v>
      </c>
      <c r="U1765" s="20">
        <v>0.30499999999999999</v>
      </c>
      <c r="V1765" s="20">
        <f t="shared" si="54"/>
        <v>0.16990365192179999</v>
      </c>
      <c r="W1765" s="20">
        <f t="shared" si="55"/>
        <v>14.508149812952551</v>
      </c>
    </row>
    <row r="1766" spans="1:23" x14ac:dyDescent="0.25">
      <c r="A1766" s="18">
        <v>17441</v>
      </c>
      <c r="B1766" s="18">
        <v>17430</v>
      </c>
      <c r="C1766" s="18">
        <v>4200</v>
      </c>
      <c r="D1766" s="18">
        <v>4200</v>
      </c>
      <c r="E1766" s="18" t="s">
        <v>116</v>
      </c>
      <c r="F1766" s="18" t="s">
        <v>196</v>
      </c>
      <c r="G1766" s="19">
        <v>11.970117955799999</v>
      </c>
      <c r="H1766" s="19">
        <v>4.8441299999999998</v>
      </c>
      <c r="I1766" s="18" t="s">
        <v>79</v>
      </c>
      <c r="J1766" s="18" t="s">
        <v>80</v>
      </c>
      <c r="K1766" s="18">
        <v>7</v>
      </c>
      <c r="L1766" s="18">
        <v>40</v>
      </c>
      <c r="M1766" s="18" t="s">
        <v>82</v>
      </c>
      <c r="N1766" s="18" t="s">
        <v>83</v>
      </c>
      <c r="O1766" s="18" t="s">
        <v>84</v>
      </c>
      <c r="P1766" s="19">
        <v>3426.7047432600002</v>
      </c>
      <c r="Q1766" s="19">
        <v>521416.252484</v>
      </c>
      <c r="R1766" s="20">
        <v>7.8109999999999999E-2</v>
      </c>
      <c r="S1766" s="20">
        <v>6.698639</v>
      </c>
      <c r="T1766" s="20">
        <v>0.30199999999999999</v>
      </c>
      <c r="U1766" s="20">
        <v>0.30499999999999999</v>
      </c>
      <c r="V1766" s="20">
        <f t="shared" si="54"/>
        <v>0.26410574602139997</v>
      </c>
      <c r="W1766" s="20">
        <f t="shared" si="55"/>
        <v>22.552109306653648</v>
      </c>
    </row>
    <row r="1767" spans="1:23" x14ac:dyDescent="0.25">
      <c r="A1767" s="18">
        <v>17442</v>
      </c>
      <c r="B1767" s="18">
        <v>17431</v>
      </c>
      <c r="C1767" s="18">
        <v>4200</v>
      </c>
      <c r="D1767" s="18">
        <v>4200</v>
      </c>
      <c r="E1767" s="18" t="s">
        <v>116</v>
      </c>
      <c r="F1767" s="18" t="s">
        <v>196</v>
      </c>
      <c r="G1767" s="19">
        <v>60.608959437000003</v>
      </c>
      <c r="H1767" s="19">
        <v>24.5276</v>
      </c>
      <c r="I1767" s="18" t="s">
        <v>79</v>
      </c>
      <c r="J1767" s="18" t="s">
        <v>80</v>
      </c>
      <c r="K1767" s="18">
        <v>7</v>
      </c>
      <c r="L1767" s="18">
        <v>40</v>
      </c>
      <c r="M1767" s="18" t="s">
        <v>82</v>
      </c>
      <c r="N1767" s="18" t="s">
        <v>83</v>
      </c>
      <c r="O1767" s="18" t="s">
        <v>84</v>
      </c>
      <c r="P1767" s="19">
        <v>10463.8874301</v>
      </c>
      <c r="Q1767" s="19">
        <v>2640115.7125800001</v>
      </c>
      <c r="R1767" s="20">
        <v>7.8109999999999999E-2</v>
      </c>
      <c r="S1767" s="20">
        <v>6.698639</v>
      </c>
      <c r="T1767" s="20">
        <v>0.30199999999999999</v>
      </c>
      <c r="U1767" s="20">
        <v>0.30499999999999999</v>
      </c>
      <c r="V1767" s="20">
        <f t="shared" si="54"/>
        <v>1.337263883528</v>
      </c>
      <c r="W1767" s="20">
        <f t="shared" si="55"/>
        <v>114.18956886579801</v>
      </c>
    </row>
    <row r="1768" spans="1:23" x14ac:dyDescent="0.25">
      <c r="A1768" s="18">
        <v>17443</v>
      </c>
      <c r="B1768" s="18">
        <v>17432</v>
      </c>
      <c r="C1768" s="18">
        <v>4200</v>
      </c>
      <c r="D1768" s="18">
        <v>4200</v>
      </c>
      <c r="E1768" s="18" t="s">
        <v>116</v>
      </c>
      <c r="F1768" s="18" t="s">
        <v>196</v>
      </c>
      <c r="G1768" s="19">
        <v>8.4975425071499995</v>
      </c>
      <c r="H1768" s="19">
        <v>3.4388299999999998</v>
      </c>
      <c r="I1768" s="18" t="s">
        <v>79</v>
      </c>
      <c r="J1768" s="18" t="s">
        <v>80</v>
      </c>
      <c r="K1768" s="18">
        <v>7</v>
      </c>
      <c r="L1768" s="18">
        <v>40</v>
      </c>
      <c r="M1768" s="18" t="s">
        <v>82</v>
      </c>
      <c r="N1768" s="18" t="s">
        <v>83</v>
      </c>
      <c r="O1768" s="18" t="s">
        <v>84</v>
      </c>
      <c r="P1768" s="19">
        <v>3362.4867491199998</v>
      </c>
      <c r="Q1768" s="19">
        <v>370151.47100000002</v>
      </c>
      <c r="R1768" s="20">
        <v>7.8109999999999999E-2</v>
      </c>
      <c r="S1768" s="20">
        <v>6.698639</v>
      </c>
      <c r="T1768" s="20">
        <v>0.30199999999999999</v>
      </c>
      <c r="U1768" s="20">
        <v>0.30499999999999999</v>
      </c>
      <c r="V1768" s="20">
        <f t="shared" si="54"/>
        <v>0.18748769388739997</v>
      </c>
      <c r="W1768" s="20">
        <f t="shared" si="55"/>
        <v>16.009659122897151</v>
      </c>
    </row>
    <row r="1769" spans="1:23" x14ac:dyDescent="0.25">
      <c r="A1769" s="18">
        <v>17444</v>
      </c>
      <c r="B1769" s="18">
        <v>17433</v>
      </c>
      <c r="C1769" s="18">
        <v>4200</v>
      </c>
      <c r="D1769" s="18">
        <v>4200</v>
      </c>
      <c r="E1769" s="18" t="s">
        <v>116</v>
      </c>
      <c r="F1769" s="18" t="s">
        <v>196</v>
      </c>
      <c r="G1769" s="19">
        <v>101.31619486300001</v>
      </c>
      <c r="H1769" s="19">
        <v>41.001199999999997</v>
      </c>
      <c r="I1769" s="18" t="s">
        <v>79</v>
      </c>
      <c r="J1769" s="18" t="s">
        <v>80</v>
      </c>
      <c r="K1769" s="18">
        <v>7</v>
      </c>
      <c r="L1769" s="18">
        <v>40</v>
      </c>
      <c r="M1769" s="18" t="s">
        <v>82</v>
      </c>
      <c r="N1769" s="18" t="s">
        <v>83</v>
      </c>
      <c r="O1769" s="18" t="s">
        <v>84</v>
      </c>
      <c r="P1769" s="19">
        <v>17205.481643700001</v>
      </c>
      <c r="Q1769" s="19">
        <v>4413315.7949299999</v>
      </c>
      <c r="R1769" s="20">
        <v>7.8109999999999999E-2</v>
      </c>
      <c r="S1769" s="20">
        <v>6.698639</v>
      </c>
      <c r="T1769" s="20">
        <v>0.30199999999999999</v>
      </c>
      <c r="U1769" s="20">
        <v>0.30499999999999999</v>
      </c>
      <c r="V1769" s="20">
        <f t="shared" si="54"/>
        <v>2.2354174049359994</v>
      </c>
      <c r="W1769" s="20">
        <f t="shared" si="55"/>
        <v>190.883304969926</v>
      </c>
    </row>
    <row r="1770" spans="1:23" x14ac:dyDescent="0.25">
      <c r="A1770" s="18">
        <v>17445</v>
      </c>
      <c r="B1770" s="18">
        <v>17434</v>
      </c>
      <c r="C1770" s="18">
        <v>4200</v>
      </c>
      <c r="D1770" s="18">
        <v>4200</v>
      </c>
      <c r="E1770" s="18" t="s">
        <v>116</v>
      </c>
      <c r="F1770" s="18" t="s">
        <v>196</v>
      </c>
      <c r="G1770" s="19">
        <v>6.0762950351800002</v>
      </c>
      <c r="H1770" s="19">
        <v>2.45899</v>
      </c>
      <c r="I1770" s="18" t="s">
        <v>79</v>
      </c>
      <c r="J1770" s="18" t="s">
        <v>80</v>
      </c>
      <c r="K1770" s="18">
        <v>7</v>
      </c>
      <c r="L1770" s="18">
        <v>40</v>
      </c>
      <c r="M1770" s="18" t="s">
        <v>82</v>
      </c>
      <c r="N1770" s="18" t="s">
        <v>83</v>
      </c>
      <c r="O1770" s="18" t="s">
        <v>84</v>
      </c>
      <c r="P1770" s="19">
        <v>3162.89343379</v>
      </c>
      <c r="Q1770" s="19">
        <v>264682.353</v>
      </c>
      <c r="R1770" s="20">
        <v>7.8109999999999999E-2</v>
      </c>
      <c r="S1770" s="20">
        <v>6.698639</v>
      </c>
      <c r="T1770" s="20">
        <v>0.30199999999999999</v>
      </c>
      <c r="U1770" s="20">
        <v>0.30499999999999999</v>
      </c>
      <c r="V1770" s="20">
        <f t="shared" si="54"/>
        <v>0.13406605281219999</v>
      </c>
      <c r="W1770" s="20">
        <f t="shared" si="55"/>
        <v>11.447960988653952</v>
      </c>
    </row>
    <row r="1771" spans="1:23" x14ac:dyDescent="0.25">
      <c r="A1771" s="18">
        <v>17446</v>
      </c>
      <c r="B1771" s="18">
        <v>17435</v>
      </c>
      <c r="C1771" s="18">
        <v>4200</v>
      </c>
      <c r="D1771" s="18">
        <v>4200</v>
      </c>
      <c r="E1771" s="18" t="s">
        <v>116</v>
      </c>
      <c r="F1771" s="18" t="s">
        <v>196</v>
      </c>
      <c r="G1771" s="19">
        <v>8.3061518430699994</v>
      </c>
      <c r="H1771" s="19">
        <v>3.36138</v>
      </c>
      <c r="I1771" s="18" t="s">
        <v>79</v>
      </c>
      <c r="J1771" s="18" t="s">
        <v>80</v>
      </c>
      <c r="K1771" s="18">
        <v>7</v>
      </c>
      <c r="L1771" s="18">
        <v>40</v>
      </c>
      <c r="M1771" s="18" t="s">
        <v>82</v>
      </c>
      <c r="N1771" s="18" t="s">
        <v>83</v>
      </c>
      <c r="O1771" s="18" t="s">
        <v>84</v>
      </c>
      <c r="P1771" s="19">
        <v>3322.4740522900001</v>
      </c>
      <c r="Q1771" s="19">
        <v>361814.527023</v>
      </c>
      <c r="R1771" s="20">
        <v>7.8109999999999999E-2</v>
      </c>
      <c r="S1771" s="20">
        <v>6.698639</v>
      </c>
      <c r="T1771" s="20">
        <v>0.30199999999999999</v>
      </c>
      <c r="U1771" s="20">
        <v>0.30499999999999999</v>
      </c>
      <c r="V1771" s="20">
        <f t="shared" si="54"/>
        <v>0.18326505947639998</v>
      </c>
      <c r="W1771" s="20">
        <f t="shared" si="55"/>
        <v>15.649086457464902</v>
      </c>
    </row>
    <row r="1772" spans="1:23" x14ac:dyDescent="0.25">
      <c r="A1772" s="18">
        <v>17447</v>
      </c>
      <c r="B1772" s="18">
        <v>17436</v>
      </c>
      <c r="C1772" s="18">
        <v>4200</v>
      </c>
      <c r="D1772" s="18">
        <v>4200</v>
      </c>
      <c r="E1772" s="18" t="s">
        <v>116</v>
      </c>
      <c r="F1772" s="18" t="s">
        <v>196</v>
      </c>
      <c r="G1772" s="19">
        <v>3.4875510325899999</v>
      </c>
      <c r="H1772" s="19">
        <v>1.4113599999999999</v>
      </c>
      <c r="I1772" s="18" t="s">
        <v>79</v>
      </c>
      <c r="J1772" s="18" t="s">
        <v>80</v>
      </c>
      <c r="K1772" s="18">
        <v>7</v>
      </c>
      <c r="L1772" s="18">
        <v>40</v>
      </c>
      <c r="M1772" s="18" t="s">
        <v>82</v>
      </c>
      <c r="N1772" s="18" t="s">
        <v>83</v>
      </c>
      <c r="O1772" s="18" t="s">
        <v>84</v>
      </c>
      <c r="P1772" s="19">
        <v>1747.0276999600001</v>
      </c>
      <c r="Q1772" s="19">
        <v>151917.11530800001</v>
      </c>
      <c r="R1772" s="20">
        <v>7.8109999999999999E-2</v>
      </c>
      <c r="S1772" s="20">
        <v>6.698639</v>
      </c>
      <c r="T1772" s="20">
        <v>0.30199999999999999</v>
      </c>
      <c r="U1772" s="20">
        <v>0.30499999999999999</v>
      </c>
      <c r="V1772" s="20">
        <f t="shared" si="54"/>
        <v>7.6948448060799993E-2</v>
      </c>
      <c r="W1772" s="20">
        <f t="shared" si="55"/>
        <v>6.5706628416327995</v>
      </c>
    </row>
    <row r="1773" spans="1:23" x14ac:dyDescent="0.25">
      <c r="A1773" s="18">
        <v>17448</v>
      </c>
      <c r="B1773" s="18">
        <v>17437</v>
      </c>
      <c r="C1773" s="18">
        <v>4200</v>
      </c>
      <c r="D1773" s="18">
        <v>4200</v>
      </c>
      <c r="E1773" s="18" t="s">
        <v>116</v>
      </c>
      <c r="F1773" s="18" t="s">
        <v>196</v>
      </c>
      <c r="G1773" s="19">
        <v>11.1084060155</v>
      </c>
      <c r="H1773" s="19">
        <v>4.4954099999999997</v>
      </c>
      <c r="I1773" s="18" t="s">
        <v>79</v>
      </c>
      <c r="J1773" s="18" t="s">
        <v>80</v>
      </c>
      <c r="K1773" s="18">
        <v>7</v>
      </c>
      <c r="L1773" s="18">
        <v>40</v>
      </c>
      <c r="M1773" s="18" t="s">
        <v>82</v>
      </c>
      <c r="N1773" s="18" t="s">
        <v>83</v>
      </c>
      <c r="O1773" s="18" t="s">
        <v>84</v>
      </c>
      <c r="P1773" s="19">
        <v>2828.2555357299998</v>
      </c>
      <c r="Q1773" s="19">
        <v>483880.23050900002</v>
      </c>
      <c r="R1773" s="20">
        <v>7.8109999999999999E-2</v>
      </c>
      <c r="S1773" s="20">
        <v>6.698639</v>
      </c>
      <c r="T1773" s="20">
        <v>0.30199999999999999</v>
      </c>
      <c r="U1773" s="20">
        <v>0.30499999999999999</v>
      </c>
      <c r="V1773" s="20">
        <f t="shared" si="54"/>
        <v>0.24509325961979994</v>
      </c>
      <c r="W1773" s="20">
        <f t="shared" si="55"/>
        <v>20.928624479158049</v>
      </c>
    </row>
    <row r="1774" spans="1:23" x14ac:dyDescent="0.25">
      <c r="A1774" s="18">
        <v>17449</v>
      </c>
      <c r="B1774" s="18">
        <v>17438</v>
      </c>
      <c r="C1774" s="18">
        <v>4200</v>
      </c>
      <c r="D1774" s="18">
        <v>4200</v>
      </c>
      <c r="E1774" s="18" t="s">
        <v>116</v>
      </c>
      <c r="F1774" s="18" t="s">
        <v>196</v>
      </c>
      <c r="G1774" s="19">
        <v>34.087692669500001</v>
      </c>
      <c r="H1774" s="19">
        <v>13.7948</v>
      </c>
      <c r="I1774" s="18" t="s">
        <v>79</v>
      </c>
      <c r="J1774" s="18" t="s">
        <v>80</v>
      </c>
      <c r="K1774" s="18">
        <v>7</v>
      </c>
      <c r="L1774" s="18">
        <v>40</v>
      </c>
      <c r="M1774" s="18" t="s">
        <v>82</v>
      </c>
      <c r="N1774" s="18" t="s">
        <v>83</v>
      </c>
      <c r="O1774" s="18" t="s">
        <v>84</v>
      </c>
      <c r="P1774" s="19">
        <v>15726.560684</v>
      </c>
      <c r="Q1774" s="19">
        <v>1484853.95325</v>
      </c>
      <c r="R1774" s="20">
        <v>7.8109999999999999E-2</v>
      </c>
      <c r="S1774" s="20">
        <v>6.698639</v>
      </c>
      <c r="T1774" s="20">
        <v>0.30199999999999999</v>
      </c>
      <c r="U1774" s="20">
        <v>0.30499999999999999</v>
      </c>
      <c r="V1774" s="20">
        <f t="shared" si="54"/>
        <v>0.75210325594399996</v>
      </c>
      <c r="W1774" s="20">
        <f t="shared" si="55"/>
        <v>64.222437767654</v>
      </c>
    </row>
    <row r="1775" spans="1:23" x14ac:dyDescent="0.25">
      <c r="A1775" s="18">
        <v>17450</v>
      </c>
      <c r="B1775" s="18">
        <v>17439</v>
      </c>
      <c r="C1775" s="18">
        <v>4200</v>
      </c>
      <c r="D1775" s="18">
        <v>4200</v>
      </c>
      <c r="E1775" s="18" t="s">
        <v>116</v>
      </c>
      <c r="F1775" s="18" t="s">
        <v>196</v>
      </c>
      <c r="G1775" s="19">
        <v>6.2225803277100002</v>
      </c>
      <c r="H1775" s="19">
        <v>2.5181900000000002</v>
      </c>
      <c r="I1775" s="18" t="s">
        <v>79</v>
      </c>
      <c r="J1775" s="18" t="s">
        <v>80</v>
      </c>
      <c r="K1775" s="18">
        <v>7</v>
      </c>
      <c r="L1775" s="18">
        <v>40</v>
      </c>
      <c r="M1775" s="18" t="s">
        <v>82</v>
      </c>
      <c r="N1775" s="18" t="s">
        <v>83</v>
      </c>
      <c r="O1775" s="18" t="s">
        <v>84</v>
      </c>
      <c r="P1775" s="19">
        <v>5487.9592239499998</v>
      </c>
      <c r="Q1775" s="19">
        <v>271054.51485500002</v>
      </c>
      <c r="R1775" s="20">
        <v>7.8109999999999999E-2</v>
      </c>
      <c r="S1775" s="20">
        <v>6.698639</v>
      </c>
      <c r="T1775" s="20">
        <v>0.30199999999999999</v>
      </c>
      <c r="U1775" s="20">
        <v>0.30499999999999999</v>
      </c>
      <c r="V1775" s="20">
        <f t="shared" si="54"/>
        <v>0.13729368298819999</v>
      </c>
      <c r="W1775" s="20">
        <f t="shared" si="55"/>
        <v>11.72356979166995</v>
      </c>
    </row>
    <row r="1776" spans="1:23" x14ac:dyDescent="0.25">
      <c r="A1776" s="18">
        <v>17451</v>
      </c>
      <c r="B1776" s="18">
        <v>17440</v>
      </c>
      <c r="C1776" s="18">
        <v>4200</v>
      </c>
      <c r="D1776" s="18">
        <v>4200</v>
      </c>
      <c r="E1776" s="18" t="s">
        <v>116</v>
      </c>
      <c r="F1776" s="18" t="s">
        <v>196</v>
      </c>
      <c r="G1776" s="19">
        <v>3.2256243846400001</v>
      </c>
      <c r="H1776" s="19">
        <v>1.3053600000000001</v>
      </c>
      <c r="I1776" s="18" t="s">
        <v>79</v>
      </c>
      <c r="J1776" s="18" t="s">
        <v>80</v>
      </c>
      <c r="K1776" s="18">
        <v>7</v>
      </c>
      <c r="L1776" s="18">
        <v>40</v>
      </c>
      <c r="M1776" s="18" t="s">
        <v>82</v>
      </c>
      <c r="N1776" s="18" t="s">
        <v>83</v>
      </c>
      <c r="O1776" s="18" t="s">
        <v>84</v>
      </c>
      <c r="P1776" s="19">
        <v>2419.5616739000002</v>
      </c>
      <c r="Q1776" s="19">
        <v>140507.63616299999</v>
      </c>
      <c r="R1776" s="20">
        <v>7.8109999999999999E-2</v>
      </c>
      <c r="S1776" s="20">
        <v>6.698639</v>
      </c>
      <c r="T1776" s="20">
        <v>0.30199999999999999</v>
      </c>
      <c r="U1776" s="20">
        <v>0.30499999999999999</v>
      </c>
      <c r="V1776" s="20">
        <f t="shared" si="54"/>
        <v>7.1169245380799995E-2</v>
      </c>
      <c r="W1776" s="20">
        <f t="shared" si="55"/>
        <v>6.0771741065028007</v>
      </c>
    </row>
    <row r="1777" spans="1:23" x14ac:dyDescent="0.25">
      <c r="A1777" s="18">
        <v>17452</v>
      </c>
      <c r="B1777" s="18">
        <v>17441</v>
      </c>
      <c r="C1777" s="18">
        <v>4200</v>
      </c>
      <c r="D1777" s="18">
        <v>4200</v>
      </c>
      <c r="E1777" s="18" t="s">
        <v>116</v>
      </c>
      <c r="F1777" s="18" t="s">
        <v>196</v>
      </c>
      <c r="G1777" s="19">
        <v>61.472531478299999</v>
      </c>
      <c r="H1777" s="19">
        <v>24.877099999999999</v>
      </c>
      <c r="I1777" s="18" t="s">
        <v>79</v>
      </c>
      <c r="J1777" s="18" t="s">
        <v>80</v>
      </c>
      <c r="K1777" s="18">
        <v>7</v>
      </c>
      <c r="L1777" s="18">
        <v>40</v>
      </c>
      <c r="M1777" s="18" t="s">
        <v>82</v>
      </c>
      <c r="N1777" s="18" t="s">
        <v>83</v>
      </c>
      <c r="O1777" s="18" t="s">
        <v>84</v>
      </c>
      <c r="P1777" s="19">
        <v>12735.175273700001</v>
      </c>
      <c r="Q1777" s="19">
        <v>2677732.7602300001</v>
      </c>
      <c r="R1777" s="20">
        <v>7.8109999999999999E-2</v>
      </c>
      <c r="S1777" s="20">
        <v>6.698639</v>
      </c>
      <c r="T1777" s="20">
        <v>0.30199999999999999</v>
      </c>
      <c r="U1777" s="20">
        <v>0.30499999999999999</v>
      </c>
      <c r="V1777" s="20">
        <f t="shared" si="54"/>
        <v>1.3563188961379997</v>
      </c>
      <c r="W1777" s="20">
        <f t="shared" si="55"/>
        <v>115.8166850254955</v>
      </c>
    </row>
    <row r="1778" spans="1:23" x14ac:dyDescent="0.25">
      <c r="A1778" s="18">
        <v>17453</v>
      </c>
      <c r="B1778" s="18">
        <v>17442</v>
      </c>
      <c r="C1778" s="18">
        <v>4200</v>
      </c>
      <c r="D1778" s="18">
        <v>4200</v>
      </c>
      <c r="E1778" s="18" t="s">
        <v>116</v>
      </c>
      <c r="F1778" s="18" t="s">
        <v>196</v>
      </c>
      <c r="G1778" s="19">
        <v>116.06414774</v>
      </c>
      <c r="H1778" s="19">
        <v>46.969499999999996</v>
      </c>
      <c r="I1778" s="18" t="s">
        <v>79</v>
      </c>
      <c r="J1778" s="18" t="s">
        <v>80</v>
      </c>
      <c r="K1778" s="18">
        <v>7</v>
      </c>
      <c r="L1778" s="18">
        <v>40</v>
      </c>
      <c r="M1778" s="18" t="s">
        <v>82</v>
      </c>
      <c r="N1778" s="18" t="s">
        <v>83</v>
      </c>
      <c r="O1778" s="18" t="s">
        <v>84</v>
      </c>
      <c r="P1778" s="19">
        <v>17448.187165700001</v>
      </c>
      <c r="Q1778" s="19">
        <v>5055734.0525700003</v>
      </c>
      <c r="R1778" s="20">
        <v>7.8109999999999999E-2</v>
      </c>
      <c r="S1778" s="20">
        <v>6.698639</v>
      </c>
      <c r="T1778" s="20">
        <v>0.30199999999999999</v>
      </c>
      <c r="U1778" s="20">
        <v>0.30499999999999999</v>
      </c>
      <c r="V1778" s="20">
        <f t="shared" si="54"/>
        <v>2.5608137762099994</v>
      </c>
      <c r="W1778" s="20">
        <f t="shared" si="55"/>
        <v>218.6690485347975</v>
      </c>
    </row>
    <row r="1779" spans="1:23" x14ac:dyDescent="0.25">
      <c r="A1779" s="18">
        <v>17454</v>
      </c>
      <c r="B1779" s="18">
        <v>17443</v>
      </c>
      <c r="C1779" s="18">
        <v>4200</v>
      </c>
      <c r="D1779" s="18">
        <v>4200</v>
      </c>
      <c r="E1779" s="18" t="s">
        <v>116</v>
      </c>
      <c r="F1779" s="18" t="s">
        <v>196</v>
      </c>
      <c r="G1779" s="19">
        <v>13.2705053467</v>
      </c>
      <c r="H1779" s="19">
        <v>5.3703799999999999</v>
      </c>
      <c r="I1779" s="18" t="s">
        <v>79</v>
      </c>
      <c r="J1779" s="18" t="s">
        <v>80</v>
      </c>
      <c r="K1779" s="18">
        <v>7</v>
      </c>
      <c r="L1779" s="18">
        <v>40</v>
      </c>
      <c r="M1779" s="18" t="s">
        <v>82</v>
      </c>
      <c r="N1779" s="18" t="s">
        <v>83</v>
      </c>
      <c r="O1779" s="18" t="s">
        <v>84</v>
      </c>
      <c r="P1779" s="19">
        <v>3502.2467451000002</v>
      </c>
      <c r="Q1779" s="19">
        <v>578060.90065299999</v>
      </c>
      <c r="R1779" s="20">
        <v>7.8109999999999999E-2</v>
      </c>
      <c r="S1779" s="20">
        <v>6.698639</v>
      </c>
      <c r="T1779" s="20">
        <v>0.30199999999999999</v>
      </c>
      <c r="U1779" s="20">
        <v>0.30499999999999999</v>
      </c>
      <c r="V1779" s="20">
        <f t="shared" si="54"/>
        <v>0.29279730649639996</v>
      </c>
      <c r="W1779" s="20">
        <f t="shared" si="55"/>
        <v>25.002094654409898</v>
      </c>
    </row>
    <row r="1780" spans="1:23" x14ac:dyDescent="0.25">
      <c r="A1780" s="18">
        <v>17455</v>
      </c>
      <c r="B1780" s="18">
        <v>17444</v>
      </c>
      <c r="C1780" s="18">
        <v>4200</v>
      </c>
      <c r="D1780" s="18">
        <v>4200</v>
      </c>
      <c r="E1780" s="18" t="s">
        <v>116</v>
      </c>
      <c r="F1780" s="18" t="s">
        <v>196</v>
      </c>
      <c r="G1780" s="19">
        <v>104.381069633</v>
      </c>
      <c r="H1780" s="19">
        <v>42.241500000000002</v>
      </c>
      <c r="I1780" s="18" t="s">
        <v>79</v>
      </c>
      <c r="J1780" s="18" t="s">
        <v>80</v>
      </c>
      <c r="K1780" s="18">
        <v>7</v>
      </c>
      <c r="L1780" s="18">
        <v>40</v>
      </c>
      <c r="M1780" s="18" t="s">
        <v>82</v>
      </c>
      <c r="N1780" s="18" t="s">
        <v>83</v>
      </c>
      <c r="O1780" s="18" t="s">
        <v>84</v>
      </c>
      <c r="P1780" s="19">
        <v>18384.679228199999</v>
      </c>
      <c r="Q1780" s="19">
        <v>4546821.2058600001</v>
      </c>
      <c r="R1780" s="20">
        <v>7.8109999999999999E-2</v>
      </c>
      <c r="S1780" s="20">
        <v>6.698639</v>
      </c>
      <c r="T1780" s="20">
        <v>0.30199999999999999</v>
      </c>
      <c r="U1780" s="20">
        <v>0.30499999999999999</v>
      </c>
      <c r="V1780" s="20">
        <f t="shared" si="54"/>
        <v>2.3030395283699998</v>
      </c>
      <c r="W1780" s="20">
        <f t="shared" si="55"/>
        <v>196.65758872635755</v>
      </c>
    </row>
    <row r="1781" spans="1:23" x14ac:dyDescent="0.25">
      <c r="A1781" s="18">
        <v>17456</v>
      </c>
      <c r="B1781" s="18">
        <v>17445</v>
      </c>
      <c r="C1781" s="18">
        <v>4200</v>
      </c>
      <c r="D1781" s="18">
        <v>4200</v>
      </c>
      <c r="E1781" s="18" t="s">
        <v>116</v>
      </c>
      <c r="F1781" s="18" t="s">
        <v>196</v>
      </c>
      <c r="G1781" s="19">
        <v>313.22403434</v>
      </c>
      <c r="H1781" s="19">
        <v>126.75700000000001</v>
      </c>
      <c r="I1781" s="18" t="s">
        <v>79</v>
      </c>
      <c r="J1781" s="18" t="s">
        <v>80</v>
      </c>
      <c r="K1781" s="18">
        <v>7</v>
      </c>
      <c r="L1781" s="18">
        <v>40</v>
      </c>
      <c r="M1781" s="18" t="s">
        <v>82</v>
      </c>
      <c r="N1781" s="18" t="s">
        <v>83</v>
      </c>
      <c r="O1781" s="18" t="s">
        <v>84</v>
      </c>
      <c r="P1781" s="19">
        <v>65762.298712100004</v>
      </c>
      <c r="Q1781" s="19">
        <v>13643984.3597</v>
      </c>
      <c r="R1781" s="20">
        <v>7.8109999999999999E-2</v>
      </c>
      <c r="S1781" s="20">
        <v>6.698639</v>
      </c>
      <c r="T1781" s="20">
        <v>0.30199999999999999</v>
      </c>
      <c r="U1781" s="20">
        <v>0.30499999999999999</v>
      </c>
      <c r="V1781" s="20">
        <f t="shared" si="54"/>
        <v>6.9108905104599998</v>
      </c>
      <c r="W1781" s="20">
        <f t="shared" si="55"/>
        <v>590.12407168748507</v>
      </c>
    </row>
    <row r="1782" spans="1:23" x14ac:dyDescent="0.25">
      <c r="A1782" s="18">
        <v>17457</v>
      </c>
      <c r="B1782" s="18">
        <v>17446</v>
      </c>
      <c r="C1782" s="18">
        <v>4200</v>
      </c>
      <c r="D1782" s="18">
        <v>4200</v>
      </c>
      <c r="E1782" s="18" t="s">
        <v>116</v>
      </c>
      <c r="F1782" s="18" t="s">
        <v>196</v>
      </c>
      <c r="G1782" s="19">
        <v>16.579983904300001</v>
      </c>
      <c r="H1782" s="19">
        <v>6.7096799999999996</v>
      </c>
      <c r="I1782" s="18" t="s">
        <v>79</v>
      </c>
      <c r="J1782" s="18" t="s">
        <v>80</v>
      </c>
      <c r="K1782" s="18">
        <v>7</v>
      </c>
      <c r="L1782" s="18">
        <v>40</v>
      </c>
      <c r="M1782" s="18" t="s">
        <v>82</v>
      </c>
      <c r="N1782" s="18" t="s">
        <v>83</v>
      </c>
      <c r="O1782" s="18" t="s">
        <v>84</v>
      </c>
      <c r="P1782" s="19">
        <v>5440.9899685</v>
      </c>
      <c r="Q1782" s="19">
        <v>722221.20998199994</v>
      </c>
      <c r="R1782" s="20">
        <v>7.8109999999999999E-2</v>
      </c>
      <c r="S1782" s="20">
        <v>6.698639</v>
      </c>
      <c r="T1782" s="20">
        <v>0.30199999999999999</v>
      </c>
      <c r="U1782" s="20">
        <v>0.30499999999999999</v>
      </c>
      <c r="V1782" s="20">
        <f t="shared" si="54"/>
        <v>0.36581698715039995</v>
      </c>
      <c r="W1782" s="20">
        <f t="shared" si="55"/>
        <v>31.237278267236398</v>
      </c>
    </row>
    <row r="1783" spans="1:23" x14ac:dyDescent="0.25">
      <c r="A1783" s="18">
        <v>17458</v>
      </c>
      <c r="B1783" s="18">
        <v>17447</v>
      </c>
      <c r="C1783" s="18">
        <v>4200</v>
      </c>
      <c r="D1783" s="18">
        <v>4200</v>
      </c>
      <c r="E1783" s="18" t="s">
        <v>116</v>
      </c>
      <c r="F1783" s="18" t="s">
        <v>196</v>
      </c>
      <c r="G1783" s="19">
        <v>36.2579589853</v>
      </c>
      <c r="H1783" s="19">
        <v>14.6731</v>
      </c>
      <c r="I1783" s="18" t="s">
        <v>79</v>
      </c>
      <c r="J1783" s="18" t="s">
        <v>80</v>
      </c>
      <c r="K1783" s="18">
        <v>7</v>
      </c>
      <c r="L1783" s="18">
        <v>40</v>
      </c>
      <c r="M1783" s="18" t="s">
        <v>82</v>
      </c>
      <c r="N1783" s="18" t="s">
        <v>83</v>
      </c>
      <c r="O1783" s="18" t="s">
        <v>84</v>
      </c>
      <c r="P1783" s="19">
        <v>14882.2844876</v>
      </c>
      <c r="Q1783" s="19">
        <v>1579390.37582</v>
      </c>
      <c r="R1783" s="20">
        <v>7.8109999999999999E-2</v>
      </c>
      <c r="S1783" s="20">
        <v>6.698639</v>
      </c>
      <c r="T1783" s="20">
        <v>0.30199999999999999</v>
      </c>
      <c r="U1783" s="20">
        <v>0.30499999999999999</v>
      </c>
      <c r="V1783" s="20">
        <f t="shared" si="54"/>
        <v>0.79998885701800004</v>
      </c>
      <c r="W1783" s="20">
        <f t="shared" si="55"/>
        <v>68.311410938075511</v>
      </c>
    </row>
    <row r="1784" spans="1:23" x14ac:dyDescent="0.25">
      <c r="A1784" s="18">
        <v>17459</v>
      </c>
      <c r="B1784" s="18">
        <v>17448</v>
      </c>
      <c r="C1784" s="18">
        <v>4200</v>
      </c>
      <c r="D1784" s="18">
        <v>4200</v>
      </c>
      <c r="E1784" s="18" t="s">
        <v>116</v>
      </c>
      <c r="F1784" s="18" t="s">
        <v>196</v>
      </c>
      <c r="G1784" s="19">
        <v>30.5536336668</v>
      </c>
      <c r="H1784" s="19">
        <v>12.364599999999999</v>
      </c>
      <c r="I1784" s="18" t="s">
        <v>79</v>
      </c>
      <c r="J1784" s="18" t="s">
        <v>80</v>
      </c>
      <c r="K1784" s="18">
        <v>7</v>
      </c>
      <c r="L1784" s="18">
        <v>40</v>
      </c>
      <c r="M1784" s="18" t="s">
        <v>82</v>
      </c>
      <c r="N1784" s="18" t="s">
        <v>83</v>
      </c>
      <c r="O1784" s="18" t="s">
        <v>84</v>
      </c>
      <c r="P1784" s="19">
        <v>14948.4094847</v>
      </c>
      <c r="Q1784" s="19">
        <v>1330910.95887</v>
      </c>
      <c r="R1784" s="20">
        <v>7.8109999999999999E-2</v>
      </c>
      <c r="S1784" s="20">
        <v>6.698639</v>
      </c>
      <c r="T1784" s="20">
        <v>0.30199999999999999</v>
      </c>
      <c r="U1784" s="20">
        <v>0.30499999999999999</v>
      </c>
      <c r="V1784" s="20">
        <f t="shared" si="54"/>
        <v>0.67412763638799988</v>
      </c>
      <c r="W1784" s="20">
        <f t="shared" si="55"/>
        <v>57.564064286683006</v>
      </c>
    </row>
    <row r="1785" spans="1:23" x14ac:dyDescent="0.25">
      <c r="A1785" s="18">
        <v>17460</v>
      </c>
      <c r="B1785" s="18">
        <v>17449</v>
      </c>
      <c r="C1785" s="18">
        <v>4200</v>
      </c>
      <c r="D1785" s="18">
        <v>4200</v>
      </c>
      <c r="E1785" s="18" t="s">
        <v>116</v>
      </c>
      <c r="F1785" s="18" t="s">
        <v>196</v>
      </c>
      <c r="G1785" s="19">
        <v>37.912061863799998</v>
      </c>
      <c r="H1785" s="19">
        <v>15.342499999999999</v>
      </c>
      <c r="I1785" s="18" t="s">
        <v>79</v>
      </c>
      <c r="J1785" s="18" t="s">
        <v>80</v>
      </c>
      <c r="K1785" s="18">
        <v>7</v>
      </c>
      <c r="L1785" s="18">
        <v>40</v>
      </c>
      <c r="M1785" s="18" t="s">
        <v>82</v>
      </c>
      <c r="N1785" s="18" t="s">
        <v>83</v>
      </c>
      <c r="O1785" s="18" t="s">
        <v>84</v>
      </c>
      <c r="P1785" s="19">
        <v>12056.735694499999</v>
      </c>
      <c r="Q1785" s="19">
        <v>1651442.8089999999</v>
      </c>
      <c r="R1785" s="20">
        <v>7.8109999999999999E-2</v>
      </c>
      <c r="S1785" s="20">
        <v>6.698639</v>
      </c>
      <c r="T1785" s="20">
        <v>0.30199999999999999</v>
      </c>
      <c r="U1785" s="20">
        <v>0.30499999999999999</v>
      </c>
      <c r="V1785" s="20">
        <f t="shared" si="54"/>
        <v>0.83648506714999982</v>
      </c>
      <c r="W1785" s="20">
        <f t="shared" si="55"/>
        <v>71.427838855962506</v>
      </c>
    </row>
    <row r="1786" spans="1:23" x14ac:dyDescent="0.25">
      <c r="A1786" s="18">
        <v>17470</v>
      </c>
      <c r="B1786" s="18">
        <v>17459</v>
      </c>
      <c r="C1786" s="18">
        <v>4200</v>
      </c>
      <c r="D1786" s="18">
        <v>4200</v>
      </c>
      <c r="E1786" s="18" t="s">
        <v>116</v>
      </c>
      <c r="F1786" s="18" t="s">
        <v>117</v>
      </c>
      <c r="G1786" s="19">
        <v>1.3601879075200001</v>
      </c>
      <c r="H1786" s="19">
        <v>0.55044899999999997</v>
      </c>
      <c r="I1786" s="18" t="s">
        <v>79</v>
      </c>
      <c r="J1786" s="18" t="s">
        <v>80</v>
      </c>
      <c r="K1786" s="18">
        <v>7</v>
      </c>
      <c r="L1786" s="18">
        <v>40</v>
      </c>
      <c r="M1786" s="18" t="s">
        <v>82</v>
      </c>
      <c r="N1786" s="18" t="s">
        <v>83</v>
      </c>
      <c r="O1786" s="18" t="s">
        <v>84</v>
      </c>
      <c r="P1786" s="19">
        <v>1156.2019281099999</v>
      </c>
      <c r="Q1786" s="19">
        <v>59249.548252400004</v>
      </c>
      <c r="R1786" s="20">
        <v>7.8109999999999999E-2</v>
      </c>
      <c r="S1786" s="20">
        <v>6.698639</v>
      </c>
      <c r="T1786" s="20">
        <v>0.30199999999999999</v>
      </c>
      <c r="U1786" s="20">
        <v>0.30499999999999999</v>
      </c>
      <c r="V1786" s="20">
        <f t="shared" si="54"/>
        <v>3.0010908830219993E-2</v>
      </c>
      <c r="W1786" s="20">
        <f t="shared" si="55"/>
        <v>2.5626451015431448</v>
      </c>
    </row>
    <row r="1787" spans="1:23" x14ac:dyDescent="0.25">
      <c r="A1787" s="18">
        <v>17471</v>
      </c>
      <c r="B1787" s="18">
        <v>17460</v>
      </c>
      <c r="C1787" s="18">
        <v>4200</v>
      </c>
      <c r="D1787" s="18">
        <v>4200</v>
      </c>
      <c r="E1787" s="18" t="s">
        <v>116</v>
      </c>
      <c r="F1787" s="18" t="s">
        <v>117</v>
      </c>
      <c r="G1787" s="19">
        <v>11.3945766956</v>
      </c>
      <c r="H1787" s="19">
        <v>4.6112200000000003</v>
      </c>
      <c r="I1787" s="18" t="s">
        <v>79</v>
      </c>
      <c r="J1787" s="18" t="s">
        <v>80</v>
      </c>
      <c r="K1787" s="18">
        <v>7</v>
      </c>
      <c r="L1787" s="18">
        <v>40</v>
      </c>
      <c r="M1787" s="18" t="s">
        <v>82</v>
      </c>
      <c r="N1787" s="18" t="s">
        <v>83</v>
      </c>
      <c r="O1787" s="18" t="s">
        <v>84</v>
      </c>
      <c r="P1787" s="19">
        <v>6811.8211818600003</v>
      </c>
      <c r="Q1787" s="19">
        <v>496345.77546899999</v>
      </c>
      <c r="R1787" s="20">
        <v>7.8109999999999999E-2</v>
      </c>
      <c r="S1787" s="20">
        <v>6.698639</v>
      </c>
      <c r="T1787" s="20">
        <v>0.30199999999999999</v>
      </c>
      <c r="U1787" s="20">
        <v>0.30499999999999999</v>
      </c>
      <c r="V1787" s="20">
        <f t="shared" si="54"/>
        <v>0.25140731115160003</v>
      </c>
      <c r="W1787" s="20">
        <f t="shared" si="55"/>
        <v>21.467784200058105</v>
      </c>
    </row>
    <row r="1788" spans="1:23" x14ac:dyDescent="0.25">
      <c r="A1788" s="18">
        <v>17472</v>
      </c>
      <c r="B1788" s="18">
        <v>17461</v>
      </c>
      <c r="C1788" s="18">
        <v>4200</v>
      </c>
      <c r="D1788" s="18">
        <v>4200</v>
      </c>
      <c r="E1788" s="18" t="s">
        <v>116</v>
      </c>
      <c r="F1788" s="18" t="s">
        <v>117</v>
      </c>
      <c r="G1788" s="19">
        <v>34.895079962200001</v>
      </c>
      <c r="H1788" s="19">
        <v>14.121499999999999</v>
      </c>
      <c r="I1788" s="18" t="s">
        <v>79</v>
      </c>
      <c r="J1788" s="18" t="s">
        <v>80</v>
      </c>
      <c r="K1788" s="18">
        <v>7</v>
      </c>
      <c r="L1788" s="18">
        <v>40</v>
      </c>
      <c r="M1788" s="18" t="s">
        <v>82</v>
      </c>
      <c r="N1788" s="18" t="s">
        <v>83</v>
      </c>
      <c r="O1788" s="18" t="s">
        <v>84</v>
      </c>
      <c r="P1788" s="19">
        <v>11997.4771619</v>
      </c>
      <c r="Q1788" s="19">
        <v>1520023.60304</v>
      </c>
      <c r="R1788" s="20">
        <v>7.8109999999999999E-2</v>
      </c>
      <c r="S1788" s="20">
        <v>6.698639</v>
      </c>
      <c r="T1788" s="20">
        <v>0.30199999999999999</v>
      </c>
      <c r="U1788" s="20">
        <v>0.30499999999999999</v>
      </c>
      <c r="V1788" s="20">
        <f t="shared" si="54"/>
        <v>0.76991519476999992</v>
      </c>
      <c r="W1788" s="20">
        <f t="shared" si="55"/>
        <v>65.7434072937575</v>
      </c>
    </row>
    <row r="1789" spans="1:23" x14ac:dyDescent="0.25">
      <c r="A1789" s="18">
        <v>17473</v>
      </c>
      <c r="B1789" s="18">
        <v>17462</v>
      </c>
      <c r="C1789" s="18">
        <v>4200</v>
      </c>
      <c r="D1789" s="18">
        <v>4200</v>
      </c>
      <c r="E1789" s="18" t="s">
        <v>116</v>
      </c>
      <c r="F1789" s="18" t="s">
        <v>117</v>
      </c>
      <c r="G1789" s="19">
        <v>11.496474537899999</v>
      </c>
      <c r="H1789" s="19">
        <v>4.6524599999999996</v>
      </c>
      <c r="I1789" s="18" t="s">
        <v>79</v>
      </c>
      <c r="J1789" s="18" t="s">
        <v>80</v>
      </c>
      <c r="K1789" s="18">
        <v>7</v>
      </c>
      <c r="L1789" s="18">
        <v>40</v>
      </c>
      <c r="M1789" s="18" t="s">
        <v>82</v>
      </c>
      <c r="N1789" s="18" t="s">
        <v>83</v>
      </c>
      <c r="O1789" s="18" t="s">
        <v>84</v>
      </c>
      <c r="P1789" s="19">
        <v>4833.0463095100004</v>
      </c>
      <c r="Q1789" s="19">
        <v>500784.42772799998</v>
      </c>
      <c r="R1789" s="20">
        <v>7.8109999999999999E-2</v>
      </c>
      <c r="S1789" s="20">
        <v>6.698639</v>
      </c>
      <c r="T1789" s="20">
        <v>0.30199999999999999</v>
      </c>
      <c r="U1789" s="20">
        <v>0.30499999999999999</v>
      </c>
      <c r="V1789" s="20">
        <f t="shared" si="54"/>
        <v>0.25365574811879993</v>
      </c>
      <c r="W1789" s="20">
        <f t="shared" si="55"/>
        <v>21.659779251348301</v>
      </c>
    </row>
    <row r="1790" spans="1:23" x14ac:dyDescent="0.25">
      <c r="A1790" s="18">
        <v>17474</v>
      </c>
      <c r="B1790" s="18">
        <v>17463</v>
      </c>
      <c r="C1790" s="18">
        <v>4200</v>
      </c>
      <c r="D1790" s="18">
        <v>4200</v>
      </c>
      <c r="E1790" s="18" t="s">
        <v>116</v>
      </c>
      <c r="F1790" s="18" t="s">
        <v>117</v>
      </c>
      <c r="G1790" s="19">
        <v>2.2368295701099998</v>
      </c>
      <c r="H1790" s="19">
        <v>0.90521300000000005</v>
      </c>
      <c r="I1790" s="18" t="s">
        <v>79</v>
      </c>
      <c r="J1790" s="18" t="s">
        <v>80</v>
      </c>
      <c r="K1790" s="18">
        <v>7</v>
      </c>
      <c r="L1790" s="18">
        <v>40</v>
      </c>
      <c r="M1790" s="18" t="s">
        <v>82</v>
      </c>
      <c r="N1790" s="18" t="s">
        <v>83</v>
      </c>
      <c r="O1790" s="18" t="s">
        <v>84</v>
      </c>
      <c r="P1790" s="19">
        <v>1955.1906599500001</v>
      </c>
      <c r="Q1790" s="19">
        <v>97435.906329599995</v>
      </c>
      <c r="R1790" s="20">
        <v>7.8109999999999999E-2</v>
      </c>
      <c r="S1790" s="20">
        <v>6.698639</v>
      </c>
      <c r="T1790" s="20">
        <v>0.30199999999999999</v>
      </c>
      <c r="U1790" s="20">
        <v>0.30499999999999999</v>
      </c>
      <c r="V1790" s="20">
        <f t="shared" si="54"/>
        <v>4.9352918826139992E-2</v>
      </c>
      <c r="W1790" s="20">
        <f t="shared" si="55"/>
        <v>4.2142680980493656</v>
      </c>
    </row>
    <row r="1791" spans="1:23" x14ac:dyDescent="0.25">
      <c r="A1791" s="18">
        <v>17475</v>
      </c>
      <c r="B1791" s="18">
        <v>17464</v>
      </c>
      <c r="C1791" s="18">
        <v>4200</v>
      </c>
      <c r="D1791" s="18">
        <v>4200</v>
      </c>
      <c r="E1791" s="18" t="s">
        <v>116</v>
      </c>
      <c r="F1791" s="18" t="s">
        <v>117</v>
      </c>
      <c r="G1791" s="19">
        <v>7.9395913667700002</v>
      </c>
      <c r="H1791" s="19">
        <v>3.2130399999999999</v>
      </c>
      <c r="I1791" s="18" t="s">
        <v>79</v>
      </c>
      <c r="J1791" s="18" t="s">
        <v>80</v>
      </c>
      <c r="K1791" s="18">
        <v>7</v>
      </c>
      <c r="L1791" s="18">
        <v>40</v>
      </c>
      <c r="M1791" s="18" t="s">
        <v>82</v>
      </c>
      <c r="N1791" s="18" t="s">
        <v>83</v>
      </c>
      <c r="O1791" s="18" t="s">
        <v>84</v>
      </c>
      <c r="P1791" s="19">
        <v>2674.2010365199999</v>
      </c>
      <c r="Q1791" s="19">
        <v>345847.21654400002</v>
      </c>
      <c r="R1791" s="20">
        <v>7.8109999999999999E-2</v>
      </c>
      <c r="S1791" s="20">
        <v>6.698639</v>
      </c>
      <c r="T1791" s="20">
        <v>0.30199999999999999</v>
      </c>
      <c r="U1791" s="20">
        <v>0.30499999999999999</v>
      </c>
      <c r="V1791" s="20">
        <f t="shared" si="54"/>
        <v>0.17517744697119997</v>
      </c>
      <c r="W1791" s="20">
        <f t="shared" si="55"/>
        <v>14.958481561529201</v>
      </c>
    </row>
    <row r="1792" spans="1:23" x14ac:dyDescent="0.25">
      <c r="A1792" s="18">
        <v>17476</v>
      </c>
      <c r="B1792" s="18">
        <v>17465</v>
      </c>
      <c r="C1792" s="18">
        <v>4200</v>
      </c>
      <c r="D1792" s="18">
        <v>4200</v>
      </c>
      <c r="E1792" s="18" t="s">
        <v>116</v>
      </c>
      <c r="F1792" s="18" t="s">
        <v>117</v>
      </c>
      <c r="G1792" s="19">
        <v>28.897097105</v>
      </c>
      <c r="H1792" s="19">
        <v>11.6942</v>
      </c>
      <c r="I1792" s="18" t="s">
        <v>79</v>
      </c>
      <c r="J1792" s="18" t="s">
        <v>80</v>
      </c>
      <c r="K1792" s="18">
        <v>7</v>
      </c>
      <c r="L1792" s="18">
        <v>40</v>
      </c>
      <c r="M1792" s="18" t="s">
        <v>82</v>
      </c>
      <c r="N1792" s="18" t="s">
        <v>83</v>
      </c>
      <c r="O1792" s="18" t="s">
        <v>84</v>
      </c>
      <c r="P1792" s="19">
        <v>9254.23898018</v>
      </c>
      <c r="Q1792" s="19">
        <v>1258752.5148700001</v>
      </c>
      <c r="R1792" s="20">
        <v>7.8109999999999999E-2</v>
      </c>
      <c r="S1792" s="20">
        <v>6.698639</v>
      </c>
      <c r="T1792" s="20">
        <v>0.30199999999999999</v>
      </c>
      <c r="U1792" s="20">
        <v>0.30499999999999999</v>
      </c>
      <c r="V1792" s="20">
        <f t="shared" si="54"/>
        <v>0.63757690547599999</v>
      </c>
      <c r="W1792" s="20">
        <f t="shared" si="55"/>
        <v>54.442980814691005</v>
      </c>
    </row>
    <row r="1793" spans="1:23" x14ac:dyDescent="0.25">
      <c r="A1793" s="18">
        <v>17477</v>
      </c>
      <c r="B1793" s="18">
        <v>17466</v>
      </c>
      <c r="C1793" s="18">
        <v>4200</v>
      </c>
      <c r="D1793" s="18">
        <v>4200</v>
      </c>
      <c r="E1793" s="18" t="s">
        <v>116</v>
      </c>
      <c r="F1793" s="18" t="s">
        <v>117</v>
      </c>
      <c r="G1793" s="19">
        <v>31.7582932718</v>
      </c>
      <c r="H1793" s="19">
        <v>12.8521</v>
      </c>
      <c r="I1793" s="18" t="s">
        <v>79</v>
      </c>
      <c r="J1793" s="18" t="s">
        <v>80</v>
      </c>
      <c r="K1793" s="18">
        <v>7</v>
      </c>
      <c r="L1793" s="18">
        <v>40</v>
      </c>
      <c r="M1793" s="18" t="s">
        <v>82</v>
      </c>
      <c r="N1793" s="18" t="s">
        <v>83</v>
      </c>
      <c r="O1793" s="18" t="s">
        <v>84</v>
      </c>
      <c r="P1793" s="19">
        <v>10119.6989017</v>
      </c>
      <c r="Q1793" s="19">
        <v>1383385.7213600001</v>
      </c>
      <c r="R1793" s="20">
        <v>7.8109999999999999E-2</v>
      </c>
      <c r="S1793" s="20">
        <v>6.698639</v>
      </c>
      <c r="T1793" s="20">
        <v>0.30199999999999999</v>
      </c>
      <c r="U1793" s="20">
        <v>0.30499999999999999</v>
      </c>
      <c r="V1793" s="20">
        <f t="shared" si="54"/>
        <v>0.70070651663799999</v>
      </c>
      <c r="W1793" s="20">
        <f t="shared" si="55"/>
        <v>59.833646912870513</v>
      </c>
    </row>
    <row r="1794" spans="1:23" x14ac:dyDescent="0.25">
      <c r="A1794" s="18">
        <v>17478</v>
      </c>
      <c r="B1794" s="18">
        <v>17467</v>
      </c>
      <c r="C1794" s="18">
        <v>4200</v>
      </c>
      <c r="D1794" s="18">
        <v>4200</v>
      </c>
      <c r="E1794" s="18" t="s">
        <v>116</v>
      </c>
      <c r="F1794" s="18" t="s">
        <v>117</v>
      </c>
      <c r="G1794" s="19">
        <v>75.687865440600007</v>
      </c>
      <c r="H1794" s="19">
        <v>30.629799999999999</v>
      </c>
      <c r="I1794" s="18" t="s">
        <v>79</v>
      </c>
      <c r="J1794" s="18" t="s">
        <v>80</v>
      </c>
      <c r="K1794" s="18">
        <v>7</v>
      </c>
      <c r="L1794" s="18">
        <v>40</v>
      </c>
      <c r="M1794" s="18" t="s">
        <v>82</v>
      </c>
      <c r="N1794" s="18" t="s">
        <v>83</v>
      </c>
      <c r="O1794" s="18" t="s">
        <v>84</v>
      </c>
      <c r="P1794" s="19">
        <v>16203.518601399999</v>
      </c>
      <c r="Q1794" s="19">
        <v>3296950.2307500001</v>
      </c>
      <c r="R1794" s="20">
        <v>7.8109999999999999E-2</v>
      </c>
      <c r="S1794" s="20">
        <v>6.698639</v>
      </c>
      <c r="T1794" s="20">
        <v>0.30199999999999999</v>
      </c>
      <c r="U1794" s="20">
        <v>0.30499999999999999</v>
      </c>
      <c r="V1794" s="20">
        <f t="shared" si="54"/>
        <v>1.669960587244</v>
      </c>
      <c r="W1794" s="20">
        <f t="shared" si="55"/>
        <v>142.59869112532903</v>
      </c>
    </row>
    <row r="1795" spans="1:23" x14ac:dyDescent="0.25">
      <c r="A1795" s="18">
        <v>17479</v>
      </c>
      <c r="B1795" s="18">
        <v>17468</v>
      </c>
      <c r="C1795" s="18">
        <v>4200</v>
      </c>
      <c r="D1795" s="18">
        <v>4200</v>
      </c>
      <c r="E1795" s="18" t="s">
        <v>116</v>
      </c>
      <c r="F1795" s="18" t="s">
        <v>117</v>
      </c>
      <c r="G1795" s="19">
        <v>3.0038926356900002</v>
      </c>
      <c r="H1795" s="19">
        <v>1.21563</v>
      </c>
      <c r="I1795" s="18" t="s">
        <v>79</v>
      </c>
      <c r="J1795" s="18" t="s">
        <v>80</v>
      </c>
      <c r="K1795" s="18">
        <v>7</v>
      </c>
      <c r="L1795" s="18">
        <v>40</v>
      </c>
      <c r="M1795" s="18" t="s">
        <v>82</v>
      </c>
      <c r="N1795" s="18" t="s">
        <v>83</v>
      </c>
      <c r="O1795" s="18" t="s">
        <v>84</v>
      </c>
      <c r="P1795" s="19">
        <v>1455.0708376800001</v>
      </c>
      <c r="Q1795" s="19">
        <v>130849.039815</v>
      </c>
      <c r="R1795" s="20">
        <v>7.8109999999999999E-2</v>
      </c>
      <c r="S1795" s="20">
        <v>6.698639</v>
      </c>
      <c r="T1795" s="20">
        <v>0.30199999999999999</v>
      </c>
      <c r="U1795" s="20">
        <v>0.30499999999999999</v>
      </c>
      <c r="V1795" s="20">
        <f t="shared" ref="V1795:V1858" si="56">H1795*R1795*(1-T1795)</f>
        <v>6.6277095791399995E-2</v>
      </c>
      <c r="W1795" s="20">
        <f t="shared" ref="W1795:W1858" si="57">H1795*S1795*(1-U1795)</f>
        <v>5.6594312366611499</v>
      </c>
    </row>
    <row r="1796" spans="1:23" x14ac:dyDescent="0.25">
      <c r="A1796" s="18">
        <v>17480</v>
      </c>
      <c r="B1796" s="18">
        <v>17469</v>
      </c>
      <c r="C1796" s="18">
        <v>4200</v>
      </c>
      <c r="D1796" s="18">
        <v>4200</v>
      </c>
      <c r="E1796" s="18" t="s">
        <v>116</v>
      </c>
      <c r="F1796" s="18" t="s">
        <v>117</v>
      </c>
      <c r="G1796" s="19">
        <v>15.852837468700001</v>
      </c>
      <c r="H1796" s="19">
        <v>6.4154200000000001</v>
      </c>
      <c r="I1796" s="18" t="s">
        <v>79</v>
      </c>
      <c r="J1796" s="18" t="s">
        <v>80</v>
      </c>
      <c r="K1796" s="18">
        <v>7</v>
      </c>
      <c r="L1796" s="18">
        <v>40</v>
      </c>
      <c r="M1796" s="18" t="s">
        <v>82</v>
      </c>
      <c r="N1796" s="18" t="s">
        <v>83</v>
      </c>
      <c r="O1796" s="18" t="s">
        <v>84</v>
      </c>
      <c r="P1796" s="19">
        <v>7622.2357494400003</v>
      </c>
      <c r="Q1796" s="19">
        <v>690546.83793899999</v>
      </c>
      <c r="R1796" s="20">
        <v>7.8109999999999999E-2</v>
      </c>
      <c r="S1796" s="20">
        <v>6.698639</v>
      </c>
      <c r="T1796" s="20">
        <v>0.30199999999999999</v>
      </c>
      <c r="U1796" s="20">
        <v>0.30499999999999999</v>
      </c>
      <c r="V1796" s="20">
        <f t="shared" si="56"/>
        <v>0.34977370242759998</v>
      </c>
      <c r="W1796" s="20">
        <f t="shared" si="57"/>
        <v>29.867334916299104</v>
      </c>
    </row>
    <row r="1797" spans="1:23" x14ac:dyDescent="0.25">
      <c r="A1797" s="18">
        <v>17481</v>
      </c>
      <c r="B1797" s="18">
        <v>17470</v>
      </c>
      <c r="C1797" s="18">
        <v>4200</v>
      </c>
      <c r="D1797" s="18">
        <v>4200</v>
      </c>
      <c r="E1797" s="18" t="s">
        <v>116</v>
      </c>
      <c r="F1797" s="18" t="s">
        <v>117</v>
      </c>
      <c r="G1797" s="19">
        <v>3.7442459638400001</v>
      </c>
      <c r="H1797" s="19">
        <v>1.5152399999999999</v>
      </c>
      <c r="I1797" s="18" t="s">
        <v>79</v>
      </c>
      <c r="J1797" s="18" t="s">
        <v>80</v>
      </c>
      <c r="K1797" s="18">
        <v>7</v>
      </c>
      <c r="L1797" s="18">
        <v>40</v>
      </c>
      <c r="M1797" s="18" t="s">
        <v>82</v>
      </c>
      <c r="N1797" s="18" t="s">
        <v>83</v>
      </c>
      <c r="O1797" s="18" t="s">
        <v>84</v>
      </c>
      <c r="P1797" s="19">
        <v>2451.39967957</v>
      </c>
      <c r="Q1797" s="19">
        <v>163098.70178800001</v>
      </c>
      <c r="R1797" s="20">
        <v>7.8109999999999999E-2</v>
      </c>
      <c r="S1797" s="20">
        <v>6.698639</v>
      </c>
      <c r="T1797" s="20">
        <v>0.30199999999999999</v>
      </c>
      <c r="U1797" s="20">
        <v>0.30499999999999999</v>
      </c>
      <c r="V1797" s="20">
        <f t="shared" si="56"/>
        <v>8.2612066687199989E-2</v>
      </c>
      <c r="W1797" s="20">
        <f t="shared" si="57"/>
        <v>7.0542818020602001</v>
      </c>
    </row>
    <row r="1798" spans="1:23" x14ac:dyDescent="0.25">
      <c r="A1798" s="18">
        <v>17482</v>
      </c>
      <c r="B1798" s="18">
        <v>17471</v>
      </c>
      <c r="C1798" s="18">
        <v>4200</v>
      </c>
      <c r="D1798" s="18">
        <v>4200</v>
      </c>
      <c r="E1798" s="18" t="s">
        <v>116</v>
      </c>
      <c r="F1798" s="18" t="s">
        <v>117</v>
      </c>
      <c r="G1798" s="19">
        <v>18.471981350499998</v>
      </c>
      <c r="H1798" s="19">
        <v>7.4753499999999997</v>
      </c>
      <c r="I1798" s="18" t="s">
        <v>79</v>
      </c>
      <c r="J1798" s="18" t="s">
        <v>80</v>
      </c>
      <c r="K1798" s="18">
        <v>7</v>
      </c>
      <c r="L1798" s="18">
        <v>40</v>
      </c>
      <c r="M1798" s="18" t="s">
        <v>82</v>
      </c>
      <c r="N1798" s="18" t="s">
        <v>83</v>
      </c>
      <c r="O1798" s="18" t="s">
        <v>84</v>
      </c>
      <c r="P1798" s="19">
        <v>8471.5594445400002</v>
      </c>
      <c r="Q1798" s="19">
        <v>804636.28907399997</v>
      </c>
      <c r="R1798" s="20">
        <v>7.8109999999999999E-2</v>
      </c>
      <c r="S1798" s="20">
        <v>6.698639</v>
      </c>
      <c r="T1798" s="20">
        <v>0.30199999999999999</v>
      </c>
      <c r="U1798" s="20">
        <v>0.30499999999999999</v>
      </c>
      <c r="V1798" s="20">
        <f t="shared" si="56"/>
        <v>0.40756191277299997</v>
      </c>
      <c r="W1798" s="20">
        <f t="shared" si="57"/>
        <v>34.801896378811747</v>
      </c>
    </row>
    <row r="1799" spans="1:23" x14ac:dyDescent="0.25">
      <c r="A1799" s="18">
        <v>17483</v>
      </c>
      <c r="B1799" s="18">
        <v>17472</v>
      </c>
      <c r="C1799" s="18">
        <v>4200</v>
      </c>
      <c r="D1799" s="18">
        <v>4200</v>
      </c>
      <c r="E1799" s="18" t="s">
        <v>116</v>
      </c>
      <c r="F1799" s="18" t="s">
        <v>117</v>
      </c>
      <c r="G1799" s="19">
        <v>4.7651727037400002</v>
      </c>
      <c r="H1799" s="19">
        <v>1.9283999999999999</v>
      </c>
      <c r="I1799" s="18" t="s">
        <v>79</v>
      </c>
      <c r="J1799" s="18" t="s">
        <v>80</v>
      </c>
      <c r="K1799" s="18">
        <v>7</v>
      </c>
      <c r="L1799" s="18">
        <v>40</v>
      </c>
      <c r="M1799" s="18" t="s">
        <v>82</v>
      </c>
      <c r="N1799" s="18" t="s">
        <v>83</v>
      </c>
      <c r="O1799" s="18" t="s">
        <v>84</v>
      </c>
      <c r="P1799" s="19">
        <v>2743.8820765800001</v>
      </c>
      <c r="Q1799" s="19">
        <v>207570.092691</v>
      </c>
      <c r="R1799" s="20">
        <v>7.8109999999999999E-2</v>
      </c>
      <c r="S1799" s="20">
        <v>6.698639</v>
      </c>
      <c r="T1799" s="20">
        <v>0.30199999999999999</v>
      </c>
      <c r="U1799" s="20">
        <v>0.30499999999999999</v>
      </c>
      <c r="V1799" s="20">
        <f t="shared" si="56"/>
        <v>0.10513787215199998</v>
      </c>
      <c r="W1799" s="20">
        <f t="shared" si="57"/>
        <v>8.9777705360819997</v>
      </c>
    </row>
    <row r="1800" spans="1:23" x14ac:dyDescent="0.25">
      <c r="A1800" s="18">
        <v>17484</v>
      </c>
      <c r="B1800" s="18">
        <v>17473</v>
      </c>
      <c r="C1800" s="18">
        <v>4200</v>
      </c>
      <c r="D1800" s="18">
        <v>4200</v>
      </c>
      <c r="E1800" s="18" t="s">
        <v>116</v>
      </c>
      <c r="F1800" s="18" t="s">
        <v>117</v>
      </c>
      <c r="G1800" s="19">
        <v>4.6142539656699997</v>
      </c>
      <c r="H1800" s="19">
        <v>1.8673200000000001</v>
      </c>
      <c r="I1800" s="18" t="s">
        <v>79</v>
      </c>
      <c r="J1800" s="18" t="s">
        <v>80</v>
      </c>
      <c r="K1800" s="18">
        <v>7</v>
      </c>
      <c r="L1800" s="18">
        <v>40</v>
      </c>
      <c r="M1800" s="18" t="s">
        <v>82</v>
      </c>
      <c r="N1800" s="18" t="s">
        <v>83</v>
      </c>
      <c r="O1800" s="18" t="s">
        <v>84</v>
      </c>
      <c r="P1800" s="19">
        <v>3971.2494993800001</v>
      </c>
      <c r="Q1800" s="19">
        <v>200996.09875999999</v>
      </c>
      <c r="R1800" s="20">
        <v>7.8109999999999999E-2</v>
      </c>
      <c r="S1800" s="20">
        <v>6.698639</v>
      </c>
      <c r="T1800" s="20">
        <v>0.30199999999999999</v>
      </c>
      <c r="U1800" s="20">
        <v>0.30499999999999999</v>
      </c>
      <c r="V1800" s="20">
        <f t="shared" si="56"/>
        <v>0.1018077429096</v>
      </c>
      <c r="W1800" s="20">
        <f t="shared" si="57"/>
        <v>8.6934092913486012</v>
      </c>
    </row>
    <row r="1801" spans="1:23" x14ac:dyDescent="0.25">
      <c r="A1801" s="18">
        <v>17485</v>
      </c>
      <c r="B1801" s="18">
        <v>17474</v>
      </c>
      <c r="C1801" s="18">
        <v>4200</v>
      </c>
      <c r="D1801" s="18">
        <v>4200</v>
      </c>
      <c r="E1801" s="18" t="s">
        <v>116</v>
      </c>
      <c r="F1801" s="18" t="s">
        <v>117</v>
      </c>
      <c r="G1801" s="19">
        <v>3.5393137932899998</v>
      </c>
      <c r="H1801" s="19">
        <v>1.43231</v>
      </c>
      <c r="I1801" s="18" t="s">
        <v>79</v>
      </c>
      <c r="J1801" s="18" t="s">
        <v>80</v>
      </c>
      <c r="K1801" s="18">
        <v>7</v>
      </c>
      <c r="L1801" s="18">
        <v>40</v>
      </c>
      <c r="M1801" s="18" t="s">
        <v>82</v>
      </c>
      <c r="N1801" s="18" t="s">
        <v>83</v>
      </c>
      <c r="O1801" s="18" t="s">
        <v>84</v>
      </c>
      <c r="P1801" s="19">
        <v>2251.4217296000002</v>
      </c>
      <c r="Q1801" s="19">
        <v>154171.892146</v>
      </c>
      <c r="R1801" s="20">
        <v>7.8109999999999999E-2</v>
      </c>
      <c r="S1801" s="20">
        <v>6.698639</v>
      </c>
      <c r="T1801" s="20">
        <v>0.30199999999999999</v>
      </c>
      <c r="U1801" s="20">
        <v>0.30499999999999999</v>
      </c>
      <c r="V1801" s="20">
        <f t="shared" si="56"/>
        <v>7.8090658401799989E-2</v>
      </c>
      <c r="W1801" s="20">
        <f t="shared" si="57"/>
        <v>6.6681967001325511</v>
      </c>
    </row>
    <row r="1802" spans="1:23" x14ac:dyDescent="0.25">
      <c r="A1802" s="18">
        <v>17486</v>
      </c>
      <c r="B1802" s="18">
        <v>17475</v>
      </c>
      <c r="C1802" s="18">
        <v>4200</v>
      </c>
      <c r="D1802" s="18">
        <v>4200</v>
      </c>
      <c r="E1802" s="18" t="s">
        <v>116</v>
      </c>
      <c r="F1802" s="18" t="s">
        <v>117</v>
      </c>
      <c r="G1802" s="19">
        <v>4.7819778085999998</v>
      </c>
      <c r="H1802" s="19">
        <v>1.9352</v>
      </c>
      <c r="I1802" s="18" t="s">
        <v>79</v>
      </c>
      <c r="J1802" s="18" t="s">
        <v>80</v>
      </c>
      <c r="K1802" s="18">
        <v>7</v>
      </c>
      <c r="L1802" s="18">
        <v>40</v>
      </c>
      <c r="M1802" s="18" t="s">
        <v>82</v>
      </c>
      <c r="N1802" s="18" t="s">
        <v>83</v>
      </c>
      <c r="O1802" s="18" t="s">
        <v>84</v>
      </c>
      <c r="P1802" s="19">
        <v>4538.96668847</v>
      </c>
      <c r="Q1802" s="19">
        <v>208302.120131</v>
      </c>
      <c r="R1802" s="20">
        <v>7.8109999999999999E-2</v>
      </c>
      <c r="S1802" s="20">
        <v>6.698639</v>
      </c>
      <c r="T1802" s="20">
        <v>0.30199999999999999</v>
      </c>
      <c r="U1802" s="20">
        <v>0.30499999999999999</v>
      </c>
      <c r="V1802" s="20">
        <f t="shared" si="56"/>
        <v>0.10550861345599999</v>
      </c>
      <c r="W1802" s="20">
        <f t="shared" si="57"/>
        <v>9.0094283039959997</v>
      </c>
    </row>
    <row r="1803" spans="1:23" x14ac:dyDescent="0.25">
      <c r="A1803" s="18">
        <v>17487</v>
      </c>
      <c r="B1803" s="18">
        <v>17476</v>
      </c>
      <c r="C1803" s="18">
        <v>4200</v>
      </c>
      <c r="D1803" s="18">
        <v>4200</v>
      </c>
      <c r="E1803" s="18" t="s">
        <v>116</v>
      </c>
      <c r="F1803" s="18" t="s">
        <v>117</v>
      </c>
      <c r="G1803" s="19">
        <v>10.4789796803</v>
      </c>
      <c r="H1803" s="19">
        <v>4.2406899999999998</v>
      </c>
      <c r="I1803" s="18" t="s">
        <v>79</v>
      </c>
      <c r="J1803" s="18" t="s">
        <v>80</v>
      </c>
      <c r="K1803" s="18">
        <v>7</v>
      </c>
      <c r="L1803" s="18">
        <v>40</v>
      </c>
      <c r="M1803" s="18" t="s">
        <v>82</v>
      </c>
      <c r="N1803" s="18" t="s">
        <v>83</v>
      </c>
      <c r="O1803" s="18" t="s">
        <v>84</v>
      </c>
      <c r="P1803" s="19">
        <v>4985.07921506</v>
      </c>
      <c r="Q1803" s="19">
        <v>456462.52902000002</v>
      </c>
      <c r="R1803" s="20">
        <v>7.8109999999999999E-2</v>
      </c>
      <c r="S1803" s="20">
        <v>6.698639</v>
      </c>
      <c r="T1803" s="20">
        <v>0.30199999999999999</v>
      </c>
      <c r="U1803" s="20">
        <v>0.30499999999999999</v>
      </c>
      <c r="V1803" s="20">
        <f t="shared" si="56"/>
        <v>0.23120572653819998</v>
      </c>
      <c r="W1803" s="20">
        <f t="shared" si="57"/>
        <v>19.742761737532451</v>
      </c>
    </row>
    <row r="1804" spans="1:23" x14ac:dyDescent="0.25">
      <c r="A1804" s="18">
        <v>17488</v>
      </c>
      <c r="B1804" s="18">
        <v>17477</v>
      </c>
      <c r="C1804" s="18">
        <v>4200</v>
      </c>
      <c r="D1804" s="18">
        <v>4200</v>
      </c>
      <c r="E1804" s="18" t="s">
        <v>116</v>
      </c>
      <c r="F1804" s="18" t="s">
        <v>117</v>
      </c>
      <c r="G1804" s="19">
        <v>27.3468312</v>
      </c>
      <c r="H1804" s="19">
        <v>11.0669</v>
      </c>
      <c r="I1804" s="18" t="s">
        <v>79</v>
      </c>
      <c r="J1804" s="18" t="s">
        <v>80</v>
      </c>
      <c r="K1804" s="18">
        <v>7</v>
      </c>
      <c r="L1804" s="18">
        <v>40</v>
      </c>
      <c r="M1804" s="18" t="s">
        <v>82</v>
      </c>
      <c r="N1804" s="18" t="s">
        <v>83</v>
      </c>
      <c r="O1804" s="18" t="s">
        <v>84</v>
      </c>
      <c r="P1804" s="19">
        <v>9319.8731967500007</v>
      </c>
      <c r="Q1804" s="19">
        <v>1191223.2021600001</v>
      </c>
      <c r="R1804" s="20">
        <v>7.8109999999999999E-2</v>
      </c>
      <c r="S1804" s="20">
        <v>6.698639</v>
      </c>
      <c r="T1804" s="20">
        <v>0.30199999999999999</v>
      </c>
      <c r="U1804" s="20">
        <v>0.30499999999999999</v>
      </c>
      <c r="V1804" s="20">
        <f t="shared" si="56"/>
        <v>0.60337602018199998</v>
      </c>
      <c r="W1804" s="20">
        <f t="shared" si="57"/>
        <v>51.522551724624506</v>
      </c>
    </row>
    <row r="1805" spans="1:23" x14ac:dyDescent="0.25">
      <c r="A1805" s="18">
        <v>17489</v>
      </c>
      <c r="B1805" s="18">
        <v>17478</v>
      </c>
      <c r="C1805" s="18">
        <v>4200</v>
      </c>
      <c r="D1805" s="18">
        <v>4200</v>
      </c>
      <c r="E1805" s="18" t="s">
        <v>116</v>
      </c>
      <c r="F1805" s="18" t="s">
        <v>117</v>
      </c>
      <c r="G1805" s="19">
        <v>6.2186085284599999</v>
      </c>
      <c r="H1805" s="19">
        <v>2.5165799999999998</v>
      </c>
      <c r="I1805" s="18" t="s">
        <v>79</v>
      </c>
      <c r="J1805" s="18" t="s">
        <v>80</v>
      </c>
      <c r="K1805" s="18">
        <v>7</v>
      </c>
      <c r="L1805" s="18">
        <v>40</v>
      </c>
      <c r="M1805" s="18" t="s">
        <v>82</v>
      </c>
      <c r="N1805" s="18" t="s">
        <v>83</v>
      </c>
      <c r="O1805" s="18" t="s">
        <v>84</v>
      </c>
      <c r="P1805" s="19">
        <v>2820.7102017299999</v>
      </c>
      <c r="Q1805" s="19">
        <v>270881.50397199998</v>
      </c>
      <c r="R1805" s="20">
        <v>7.8109999999999999E-2</v>
      </c>
      <c r="S1805" s="20">
        <v>6.698639</v>
      </c>
      <c r="T1805" s="20">
        <v>0.30199999999999999</v>
      </c>
      <c r="U1805" s="20">
        <v>0.30499999999999999</v>
      </c>
      <c r="V1805" s="20">
        <f t="shared" si="56"/>
        <v>0.13720590453239997</v>
      </c>
      <c r="W1805" s="20">
        <f t="shared" si="57"/>
        <v>11.716074349560902</v>
      </c>
    </row>
    <row r="1806" spans="1:23" x14ac:dyDescent="0.25">
      <c r="A1806" s="18">
        <v>17490</v>
      </c>
      <c r="B1806" s="18">
        <v>17490</v>
      </c>
      <c r="C1806" s="18">
        <v>4200</v>
      </c>
      <c r="D1806" s="18">
        <v>4200</v>
      </c>
      <c r="E1806" s="18" t="s">
        <v>116</v>
      </c>
      <c r="F1806" s="18" t="s">
        <v>117</v>
      </c>
      <c r="G1806" s="19">
        <v>56.543016941700003</v>
      </c>
      <c r="H1806" s="19">
        <v>22.882100000000001</v>
      </c>
      <c r="I1806" s="18" t="s">
        <v>79</v>
      </c>
      <c r="J1806" s="18" t="s">
        <v>80</v>
      </c>
      <c r="K1806" s="18">
        <v>7</v>
      </c>
      <c r="L1806" s="18">
        <v>40</v>
      </c>
      <c r="M1806" s="18" t="s">
        <v>82</v>
      </c>
      <c r="N1806" s="18" t="s">
        <v>83</v>
      </c>
      <c r="O1806" s="18" t="s">
        <v>84</v>
      </c>
      <c r="P1806" s="19">
        <v>12912.0594583</v>
      </c>
      <c r="Q1806" s="19">
        <v>2463003.9659299999</v>
      </c>
      <c r="R1806" s="20">
        <v>7.8109999999999999E-2</v>
      </c>
      <c r="S1806" s="20">
        <v>6.698639</v>
      </c>
      <c r="T1806" s="20">
        <v>0.30199999999999999</v>
      </c>
      <c r="U1806" s="20">
        <v>0.30499999999999999</v>
      </c>
      <c r="V1806" s="20">
        <f t="shared" si="56"/>
        <v>1.2475499400380001</v>
      </c>
      <c r="W1806" s="20">
        <f t="shared" si="57"/>
        <v>106.5288545860205</v>
      </c>
    </row>
    <row r="1807" spans="1:23" x14ac:dyDescent="0.25">
      <c r="A1807" s="18">
        <v>17491</v>
      </c>
      <c r="B1807" s="18">
        <v>17491</v>
      </c>
      <c r="C1807" s="18">
        <v>4200</v>
      </c>
      <c r="D1807" s="18">
        <v>4200</v>
      </c>
      <c r="E1807" s="18" t="s">
        <v>116</v>
      </c>
      <c r="F1807" s="18" t="s">
        <v>117</v>
      </c>
      <c r="G1807" s="19">
        <v>1.15743971247</v>
      </c>
      <c r="H1807" s="19">
        <v>0.46839900000000001</v>
      </c>
      <c r="I1807" s="18" t="s">
        <v>79</v>
      </c>
      <c r="J1807" s="18" t="s">
        <v>80</v>
      </c>
      <c r="K1807" s="18">
        <v>7</v>
      </c>
      <c r="L1807" s="18">
        <v>40</v>
      </c>
      <c r="M1807" s="18" t="s">
        <v>82</v>
      </c>
      <c r="N1807" s="18" t="s">
        <v>83</v>
      </c>
      <c r="O1807" s="18" t="s">
        <v>84</v>
      </c>
      <c r="P1807" s="19">
        <v>1538.2163072599999</v>
      </c>
      <c r="Q1807" s="19">
        <v>50417.8722022</v>
      </c>
      <c r="R1807" s="20">
        <v>7.8109999999999999E-2</v>
      </c>
      <c r="S1807" s="20">
        <v>6.698639</v>
      </c>
      <c r="T1807" s="20">
        <v>0.30199999999999999</v>
      </c>
      <c r="U1807" s="20">
        <v>0.30499999999999999</v>
      </c>
      <c r="V1807" s="20">
        <f t="shared" si="56"/>
        <v>2.5537478831219998E-2</v>
      </c>
      <c r="W1807" s="20">
        <f t="shared" si="57"/>
        <v>2.1806568872278951</v>
      </c>
    </row>
    <row r="1808" spans="1:23" x14ac:dyDescent="0.25">
      <c r="A1808" s="18">
        <v>17492</v>
      </c>
      <c r="B1808" s="18">
        <v>17492</v>
      </c>
      <c r="C1808" s="18">
        <v>4200</v>
      </c>
      <c r="D1808" s="18">
        <v>4200</v>
      </c>
      <c r="E1808" s="18" t="s">
        <v>116</v>
      </c>
      <c r="F1808" s="18" t="s">
        <v>117</v>
      </c>
      <c r="G1808" s="19">
        <v>7.5269689838699998</v>
      </c>
      <c r="H1808" s="19">
        <v>3.0460600000000002</v>
      </c>
      <c r="I1808" s="18" t="s">
        <v>79</v>
      </c>
      <c r="J1808" s="18" t="s">
        <v>80</v>
      </c>
      <c r="K1808" s="18">
        <v>7</v>
      </c>
      <c r="L1808" s="18">
        <v>40</v>
      </c>
      <c r="M1808" s="18" t="s">
        <v>82</v>
      </c>
      <c r="N1808" s="18" t="s">
        <v>83</v>
      </c>
      <c r="O1808" s="18" t="s">
        <v>84</v>
      </c>
      <c r="P1808" s="19">
        <v>3115.7259192000001</v>
      </c>
      <c r="Q1808" s="19">
        <v>327873.45743800001</v>
      </c>
      <c r="R1808" s="20">
        <v>7.8109999999999999E-2</v>
      </c>
      <c r="S1808" s="20">
        <v>6.698639</v>
      </c>
      <c r="T1808" s="20">
        <v>0.30199999999999999</v>
      </c>
      <c r="U1808" s="20">
        <v>0.30499999999999999</v>
      </c>
      <c r="V1808" s="20">
        <f t="shared" si="56"/>
        <v>0.16607356712679999</v>
      </c>
      <c r="W1808" s="20">
        <f t="shared" si="57"/>
        <v>14.181097137076303</v>
      </c>
    </row>
    <row r="1809" spans="1:23" x14ac:dyDescent="0.25">
      <c r="A1809" s="18">
        <v>17553</v>
      </c>
      <c r="B1809" s="18">
        <v>17553</v>
      </c>
      <c r="C1809" s="18">
        <v>4200</v>
      </c>
      <c r="D1809" s="18">
        <v>4200</v>
      </c>
      <c r="E1809" s="18" t="s">
        <v>116</v>
      </c>
      <c r="F1809" s="18" t="s">
        <v>304</v>
      </c>
      <c r="G1809" s="19">
        <v>14.687097327</v>
      </c>
      <c r="H1809" s="19">
        <v>5.9436600000000004</v>
      </c>
      <c r="I1809" s="18" t="s">
        <v>79</v>
      </c>
      <c r="J1809" s="18" t="s">
        <v>80</v>
      </c>
      <c r="K1809" s="18">
        <v>7</v>
      </c>
      <c r="L1809" s="18">
        <v>40</v>
      </c>
      <c r="M1809" s="18" t="s">
        <v>82</v>
      </c>
      <c r="N1809" s="18" t="s">
        <v>83</v>
      </c>
      <c r="O1809" s="18" t="s">
        <v>84</v>
      </c>
      <c r="P1809" s="19">
        <v>7355.8333169400003</v>
      </c>
      <c r="Q1809" s="19">
        <v>639767.40048499999</v>
      </c>
      <c r="R1809" s="20">
        <v>7.8109999999999999E-2</v>
      </c>
      <c r="S1809" s="20">
        <v>6.698639</v>
      </c>
      <c r="T1809" s="20">
        <v>0.30199999999999999</v>
      </c>
      <c r="U1809" s="20">
        <v>0.30499999999999999</v>
      </c>
      <c r="V1809" s="20">
        <f t="shared" si="56"/>
        <v>0.32405297925480003</v>
      </c>
      <c r="W1809" s="20">
        <f t="shared" si="57"/>
        <v>27.671030711724306</v>
      </c>
    </row>
    <row r="1810" spans="1:23" x14ac:dyDescent="0.25">
      <c r="A1810" s="18">
        <v>17554</v>
      </c>
      <c r="B1810" s="18">
        <v>17554</v>
      </c>
      <c r="C1810" s="18">
        <v>4200</v>
      </c>
      <c r="D1810" s="18">
        <v>4200</v>
      </c>
      <c r="E1810" s="18" t="s">
        <v>116</v>
      </c>
      <c r="F1810" s="18" t="s">
        <v>304</v>
      </c>
      <c r="G1810" s="19">
        <v>29.852970160200002</v>
      </c>
      <c r="H1810" s="19">
        <v>12.081099999999999</v>
      </c>
      <c r="I1810" s="18" t="s">
        <v>79</v>
      </c>
      <c r="J1810" s="18" t="s">
        <v>80</v>
      </c>
      <c r="K1810" s="18">
        <v>7</v>
      </c>
      <c r="L1810" s="18">
        <v>40</v>
      </c>
      <c r="M1810" s="18" t="s">
        <v>82</v>
      </c>
      <c r="N1810" s="18" t="s">
        <v>83</v>
      </c>
      <c r="O1810" s="18" t="s">
        <v>84</v>
      </c>
      <c r="P1810" s="19">
        <v>10797.4808479</v>
      </c>
      <c r="Q1810" s="19">
        <v>1300390.1786</v>
      </c>
      <c r="R1810" s="20">
        <v>7.8109999999999999E-2</v>
      </c>
      <c r="S1810" s="20">
        <v>6.698639</v>
      </c>
      <c r="T1810" s="20">
        <v>0.30199999999999999</v>
      </c>
      <c r="U1810" s="20">
        <v>0.30499999999999999</v>
      </c>
      <c r="V1810" s="20">
        <f t="shared" si="56"/>
        <v>0.65867099525799988</v>
      </c>
      <c r="W1810" s="20">
        <f t="shared" si="57"/>
        <v>56.244214697915503</v>
      </c>
    </row>
    <row r="1811" spans="1:23" x14ac:dyDescent="0.25">
      <c r="A1811" s="18">
        <v>17555</v>
      </c>
      <c r="B1811" s="18">
        <v>17555</v>
      </c>
      <c r="C1811" s="18">
        <v>4200</v>
      </c>
      <c r="D1811" s="18">
        <v>4200</v>
      </c>
      <c r="E1811" s="18" t="s">
        <v>116</v>
      </c>
      <c r="F1811" s="18" t="s">
        <v>304</v>
      </c>
      <c r="G1811" s="19">
        <v>14.9326125312</v>
      </c>
      <c r="H1811" s="19">
        <v>6.0430099999999998</v>
      </c>
      <c r="I1811" s="18" t="s">
        <v>79</v>
      </c>
      <c r="J1811" s="18" t="s">
        <v>80</v>
      </c>
      <c r="K1811" s="18">
        <v>7</v>
      </c>
      <c r="L1811" s="18">
        <v>40</v>
      </c>
      <c r="M1811" s="18" t="s">
        <v>82</v>
      </c>
      <c r="N1811" s="18" t="s">
        <v>83</v>
      </c>
      <c r="O1811" s="18" t="s">
        <v>84</v>
      </c>
      <c r="P1811" s="19">
        <v>5853.7178266299998</v>
      </c>
      <c r="Q1811" s="19">
        <v>650462</v>
      </c>
      <c r="R1811" s="20">
        <v>7.8109999999999999E-2</v>
      </c>
      <c r="S1811" s="20">
        <v>6.698639</v>
      </c>
      <c r="T1811" s="20">
        <v>0.30199999999999999</v>
      </c>
      <c r="U1811" s="20">
        <v>0.30499999999999999</v>
      </c>
      <c r="V1811" s="20">
        <f t="shared" si="56"/>
        <v>0.32946961874779995</v>
      </c>
      <c r="W1811" s="20">
        <f t="shared" si="57"/>
        <v>28.133560012056051</v>
      </c>
    </row>
    <row r="1812" spans="1:23" x14ac:dyDescent="0.25">
      <c r="A1812" s="18">
        <v>17556</v>
      </c>
      <c r="B1812" s="18">
        <v>17556</v>
      </c>
      <c r="C1812" s="18">
        <v>4200</v>
      </c>
      <c r="D1812" s="18">
        <v>4200</v>
      </c>
      <c r="E1812" s="18" t="s">
        <v>116</v>
      </c>
      <c r="F1812" s="18" t="s">
        <v>304</v>
      </c>
      <c r="G1812" s="19">
        <v>13.873237204300001</v>
      </c>
      <c r="H1812" s="19">
        <v>5.6143000000000001</v>
      </c>
      <c r="I1812" s="18" t="s">
        <v>79</v>
      </c>
      <c r="J1812" s="18" t="s">
        <v>80</v>
      </c>
      <c r="K1812" s="18">
        <v>7</v>
      </c>
      <c r="L1812" s="18">
        <v>40</v>
      </c>
      <c r="M1812" s="18" t="s">
        <v>82</v>
      </c>
      <c r="N1812" s="18" t="s">
        <v>83</v>
      </c>
      <c r="O1812" s="18" t="s">
        <v>84</v>
      </c>
      <c r="P1812" s="19">
        <v>3279.9719644900001</v>
      </c>
      <c r="Q1812" s="19">
        <v>604315.79534800001</v>
      </c>
      <c r="R1812" s="20">
        <v>7.8109999999999999E-2</v>
      </c>
      <c r="S1812" s="20">
        <v>6.698639</v>
      </c>
      <c r="T1812" s="20">
        <v>0.30199999999999999</v>
      </c>
      <c r="U1812" s="20">
        <v>0.30499999999999999</v>
      </c>
      <c r="V1812" s="20">
        <f t="shared" si="56"/>
        <v>0.30609601515399998</v>
      </c>
      <c r="W1812" s="20">
        <f t="shared" si="57"/>
        <v>26.137677411701503</v>
      </c>
    </row>
    <row r="1813" spans="1:23" x14ac:dyDescent="0.25">
      <c r="A1813" s="18">
        <v>17557</v>
      </c>
      <c r="B1813" s="18">
        <v>17557</v>
      </c>
      <c r="C1813" s="18">
        <v>4200</v>
      </c>
      <c r="D1813" s="18">
        <v>4200</v>
      </c>
      <c r="E1813" s="18" t="s">
        <v>116</v>
      </c>
      <c r="F1813" s="18" t="s">
        <v>304</v>
      </c>
      <c r="G1813" s="19">
        <v>18.177667489200001</v>
      </c>
      <c r="H1813" s="19">
        <v>7.3562399999999997</v>
      </c>
      <c r="I1813" s="18" t="s">
        <v>79</v>
      </c>
      <c r="J1813" s="18" t="s">
        <v>80</v>
      </c>
      <c r="K1813" s="18">
        <v>7</v>
      </c>
      <c r="L1813" s="18">
        <v>40</v>
      </c>
      <c r="M1813" s="18" t="s">
        <v>82</v>
      </c>
      <c r="N1813" s="18" t="s">
        <v>83</v>
      </c>
      <c r="O1813" s="18" t="s">
        <v>84</v>
      </c>
      <c r="P1813" s="19">
        <v>7345.4477945199997</v>
      </c>
      <c r="Q1813" s="19">
        <v>791816.02855499997</v>
      </c>
      <c r="R1813" s="20">
        <v>7.8109999999999999E-2</v>
      </c>
      <c r="S1813" s="20">
        <v>6.698639</v>
      </c>
      <c r="T1813" s="20">
        <v>0.30199999999999999</v>
      </c>
      <c r="U1813" s="20">
        <v>0.30499999999999999</v>
      </c>
      <c r="V1813" s="20">
        <f t="shared" si="56"/>
        <v>0.40106794266719992</v>
      </c>
      <c r="W1813" s="20">
        <f t="shared" si="57"/>
        <v>34.247373329365203</v>
      </c>
    </row>
    <row r="1814" spans="1:23" x14ac:dyDescent="0.25">
      <c r="A1814" s="18">
        <v>17558</v>
      </c>
      <c r="B1814" s="18">
        <v>17558</v>
      </c>
      <c r="C1814" s="18">
        <v>4200</v>
      </c>
      <c r="D1814" s="18">
        <v>4200</v>
      </c>
      <c r="E1814" s="18" t="s">
        <v>116</v>
      </c>
      <c r="F1814" s="18" t="s">
        <v>304</v>
      </c>
      <c r="G1814" s="19">
        <v>10.9219369208</v>
      </c>
      <c r="H1814" s="19">
        <v>4.41995</v>
      </c>
      <c r="I1814" s="18" t="s">
        <v>79</v>
      </c>
      <c r="J1814" s="18" t="s">
        <v>80</v>
      </c>
      <c r="K1814" s="18">
        <v>7</v>
      </c>
      <c r="L1814" s="18">
        <v>40</v>
      </c>
      <c r="M1814" s="18" t="s">
        <v>82</v>
      </c>
      <c r="N1814" s="18" t="s">
        <v>83</v>
      </c>
      <c r="O1814" s="18" t="s">
        <v>84</v>
      </c>
      <c r="P1814" s="19">
        <v>3058.78936273</v>
      </c>
      <c r="Q1814" s="19">
        <v>475757.66923399997</v>
      </c>
      <c r="R1814" s="20">
        <v>7.8109999999999999E-2</v>
      </c>
      <c r="S1814" s="20">
        <v>6.698639</v>
      </c>
      <c r="T1814" s="20">
        <v>0.30199999999999999</v>
      </c>
      <c r="U1814" s="20">
        <v>0.30499999999999999</v>
      </c>
      <c r="V1814" s="20">
        <f t="shared" si="56"/>
        <v>0.24097912156099999</v>
      </c>
      <c r="W1814" s="20">
        <f t="shared" si="57"/>
        <v>20.577316366394754</v>
      </c>
    </row>
    <row r="1815" spans="1:23" x14ac:dyDescent="0.25">
      <c r="A1815" s="18">
        <v>17559</v>
      </c>
      <c r="B1815" s="18">
        <v>17559</v>
      </c>
      <c r="C1815" s="18">
        <v>4200</v>
      </c>
      <c r="D1815" s="18">
        <v>4200</v>
      </c>
      <c r="E1815" s="18" t="s">
        <v>116</v>
      </c>
      <c r="F1815" s="18" t="s">
        <v>304</v>
      </c>
      <c r="G1815" s="19">
        <v>4.1305430219800003</v>
      </c>
      <c r="H1815" s="19">
        <v>1.67157</v>
      </c>
      <c r="I1815" s="18" t="s">
        <v>79</v>
      </c>
      <c r="J1815" s="18" t="s">
        <v>80</v>
      </c>
      <c r="K1815" s="18">
        <v>7</v>
      </c>
      <c r="L1815" s="18">
        <v>40</v>
      </c>
      <c r="M1815" s="18" t="s">
        <v>82</v>
      </c>
      <c r="N1815" s="18" t="s">
        <v>83</v>
      </c>
      <c r="O1815" s="18" t="s">
        <v>84</v>
      </c>
      <c r="P1815" s="19">
        <v>1984.03293188</v>
      </c>
      <c r="Q1815" s="19">
        <v>179925.734333</v>
      </c>
      <c r="R1815" s="20">
        <v>7.8109999999999999E-2</v>
      </c>
      <c r="S1815" s="20">
        <v>6.698639</v>
      </c>
      <c r="T1815" s="20">
        <v>0.30199999999999999</v>
      </c>
      <c r="U1815" s="20">
        <v>0.30499999999999999</v>
      </c>
      <c r="V1815" s="20">
        <f t="shared" si="56"/>
        <v>9.1135300224599994E-2</v>
      </c>
      <c r="W1815" s="20">
        <f t="shared" si="57"/>
        <v>7.7820845752948502</v>
      </c>
    </row>
    <row r="1816" spans="1:23" x14ac:dyDescent="0.25">
      <c r="A1816" s="18">
        <v>17560</v>
      </c>
      <c r="B1816" s="18">
        <v>17560</v>
      </c>
      <c r="C1816" s="18">
        <v>4200</v>
      </c>
      <c r="D1816" s="18">
        <v>4200</v>
      </c>
      <c r="E1816" s="18" t="s">
        <v>116</v>
      </c>
      <c r="F1816" s="18" t="s">
        <v>304</v>
      </c>
      <c r="G1816" s="19">
        <v>11.2494331103</v>
      </c>
      <c r="H1816" s="19">
        <v>4.5524800000000001</v>
      </c>
      <c r="I1816" s="18" t="s">
        <v>79</v>
      </c>
      <c r="J1816" s="18" t="s">
        <v>80</v>
      </c>
      <c r="K1816" s="18">
        <v>7</v>
      </c>
      <c r="L1816" s="18">
        <v>40</v>
      </c>
      <c r="M1816" s="18" t="s">
        <v>82</v>
      </c>
      <c r="N1816" s="18" t="s">
        <v>83</v>
      </c>
      <c r="O1816" s="18" t="s">
        <v>84</v>
      </c>
      <c r="P1816" s="19">
        <v>3319.7397526200002</v>
      </c>
      <c r="Q1816" s="19">
        <v>490023.34618699999</v>
      </c>
      <c r="R1816" s="20">
        <v>7.8109999999999999E-2</v>
      </c>
      <c r="S1816" s="20">
        <v>6.698639</v>
      </c>
      <c r="T1816" s="20">
        <v>0.30199999999999999</v>
      </c>
      <c r="U1816" s="20">
        <v>0.30499999999999999</v>
      </c>
      <c r="V1816" s="20">
        <f t="shared" si="56"/>
        <v>0.24820476053439997</v>
      </c>
      <c r="W1816" s="20">
        <f t="shared" si="57"/>
        <v>21.194316951930404</v>
      </c>
    </row>
    <row r="1817" spans="1:23" x14ac:dyDescent="0.25">
      <c r="A1817" s="18">
        <v>17561</v>
      </c>
      <c r="B1817" s="18">
        <v>17561</v>
      </c>
      <c r="C1817" s="18">
        <v>4200</v>
      </c>
      <c r="D1817" s="18">
        <v>4200</v>
      </c>
      <c r="E1817" s="18" t="s">
        <v>116</v>
      </c>
      <c r="F1817" s="18" t="s">
        <v>304</v>
      </c>
      <c r="G1817" s="19">
        <v>38.120876161299996</v>
      </c>
      <c r="H1817" s="19">
        <v>15.427</v>
      </c>
      <c r="I1817" s="18" t="s">
        <v>79</v>
      </c>
      <c r="J1817" s="18" t="s">
        <v>80</v>
      </c>
      <c r="K1817" s="18">
        <v>7</v>
      </c>
      <c r="L1817" s="18">
        <v>40</v>
      </c>
      <c r="M1817" s="18" t="s">
        <v>82</v>
      </c>
      <c r="N1817" s="18" t="s">
        <v>83</v>
      </c>
      <c r="O1817" s="18" t="s">
        <v>84</v>
      </c>
      <c r="P1817" s="19">
        <v>11601.4683346</v>
      </c>
      <c r="Q1817" s="19">
        <v>1660538.7234100001</v>
      </c>
      <c r="R1817" s="20">
        <v>7.8109999999999999E-2</v>
      </c>
      <c r="S1817" s="20">
        <v>6.698639</v>
      </c>
      <c r="T1817" s="20">
        <v>0.30199999999999999</v>
      </c>
      <c r="U1817" s="20">
        <v>0.30499999999999999</v>
      </c>
      <c r="V1817" s="20">
        <f t="shared" si="56"/>
        <v>0.84109207306</v>
      </c>
      <c r="W1817" s="20">
        <f t="shared" si="57"/>
        <v>71.821233177834998</v>
      </c>
    </row>
    <row r="1818" spans="1:23" x14ac:dyDescent="0.25">
      <c r="A1818" s="18">
        <v>17562</v>
      </c>
      <c r="B1818" s="18">
        <v>17562</v>
      </c>
      <c r="C1818" s="18">
        <v>4200</v>
      </c>
      <c r="D1818" s="18">
        <v>4200</v>
      </c>
      <c r="E1818" s="18" t="s">
        <v>116</v>
      </c>
      <c r="F1818" s="18" t="s">
        <v>304</v>
      </c>
      <c r="G1818" s="19">
        <v>94.545772232900006</v>
      </c>
      <c r="H1818" s="19">
        <v>38.261299999999999</v>
      </c>
      <c r="I1818" s="18" t="s">
        <v>79</v>
      </c>
      <c r="J1818" s="18" t="s">
        <v>80</v>
      </c>
      <c r="K1818" s="18">
        <v>7</v>
      </c>
      <c r="L1818" s="18">
        <v>40</v>
      </c>
      <c r="M1818" s="18" t="s">
        <v>82</v>
      </c>
      <c r="N1818" s="18" t="s">
        <v>83</v>
      </c>
      <c r="O1818" s="18" t="s">
        <v>84</v>
      </c>
      <c r="P1818" s="19">
        <v>14838.954492999999</v>
      </c>
      <c r="Q1818" s="19">
        <v>4118397.3648299999</v>
      </c>
      <c r="R1818" s="20">
        <v>7.8109999999999999E-2</v>
      </c>
      <c r="S1818" s="20">
        <v>6.698639</v>
      </c>
      <c r="T1818" s="20">
        <v>0.30199999999999999</v>
      </c>
      <c r="U1818" s="20">
        <v>0.30499999999999999</v>
      </c>
      <c r="V1818" s="20">
        <f t="shared" si="56"/>
        <v>2.0860359198139995</v>
      </c>
      <c r="W1818" s="20">
        <f t="shared" si="57"/>
        <v>178.12755227763648</v>
      </c>
    </row>
    <row r="1819" spans="1:23" x14ac:dyDescent="0.25">
      <c r="A1819" s="18">
        <v>17563</v>
      </c>
      <c r="B1819" s="18">
        <v>17563</v>
      </c>
      <c r="C1819" s="18">
        <v>4200</v>
      </c>
      <c r="D1819" s="18">
        <v>4200</v>
      </c>
      <c r="E1819" s="18" t="s">
        <v>116</v>
      </c>
      <c r="F1819" s="18" t="s">
        <v>304</v>
      </c>
      <c r="G1819" s="19">
        <v>79.956440178500003</v>
      </c>
      <c r="H1819" s="19">
        <v>32.357199999999999</v>
      </c>
      <c r="I1819" s="18" t="s">
        <v>79</v>
      </c>
      <c r="J1819" s="18" t="s">
        <v>80</v>
      </c>
      <c r="K1819" s="18">
        <v>7</v>
      </c>
      <c r="L1819" s="18">
        <v>40</v>
      </c>
      <c r="M1819" s="18" t="s">
        <v>82</v>
      </c>
      <c r="N1819" s="18" t="s">
        <v>83</v>
      </c>
      <c r="O1819" s="18" t="s">
        <v>84</v>
      </c>
      <c r="P1819" s="19">
        <v>18529.335086399999</v>
      </c>
      <c r="Q1819" s="19">
        <v>3482888.6025800002</v>
      </c>
      <c r="R1819" s="20">
        <v>7.8109999999999999E-2</v>
      </c>
      <c r="S1819" s="20">
        <v>6.698639</v>
      </c>
      <c r="T1819" s="20">
        <v>0.30199999999999999</v>
      </c>
      <c r="U1819" s="20">
        <v>0.30499999999999999</v>
      </c>
      <c r="V1819" s="20">
        <f t="shared" si="56"/>
        <v>1.7641397826159997</v>
      </c>
      <c r="W1819" s="20">
        <f t="shared" si="57"/>
        <v>150.64069528630603</v>
      </c>
    </row>
    <row r="1820" spans="1:23" x14ac:dyDescent="0.25">
      <c r="A1820" s="18">
        <v>17564</v>
      </c>
      <c r="B1820" s="18">
        <v>17564</v>
      </c>
      <c r="C1820" s="18">
        <v>4200</v>
      </c>
      <c r="D1820" s="18">
        <v>4200</v>
      </c>
      <c r="E1820" s="18" t="s">
        <v>116</v>
      </c>
      <c r="F1820" s="18" t="s">
        <v>304</v>
      </c>
      <c r="G1820" s="19">
        <v>8.1252780099299997</v>
      </c>
      <c r="H1820" s="19">
        <v>3.2881800000000001</v>
      </c>
      <c r="I1820" s="18" t="s">
        <v>79</v>
      </c>
      <c r="J1820" s="18" t="s">
        <v>80</v>
      </c>
      <c r="K1820" s="18">
        <v>7</v>
      </c>
      <c r="L1820" s="18">
        <v>40</v>
      </c>
      <c r="M1820" s="18" t="s">
        <v>82</v>
      </c>
      <c r="N1820" s="18" t="s">
        <v>83</v>
      </c>
      <c r="O1820" s="18" t="s">
        <v>84</v>
      </c>
      <c r="P1820" s="19">
        <v>5136.53899516</v>
      </c>
      <c r="Q1820" s="19">
        <v>353935.69436800003</v>
      </c>
      <c r="R1820" s="20">
        <v>7.8109999999999999E-2</v>
      </c>
      <c r="S1820" s="20">
        <v>6.698639</v>
      </c>
      <c r="T1820" s="20">
        <v>0.30199999999999999</v>
      </c>
      <c r="U1820" s="20">
        <v>0.30499999999999999</v>
      </c>
      <c r="V1820" s="20">
        <f t="shared" si="56"/>
        <v>0.17927413838040002</v>
      </c>
      <c r="W1820" s="20">
        <f t="shared" si="57"/>
        <v>15.308299896978902</v>
      </c>
    </row>
    <row r="1821" spans="1:23" x14ac:dyDescent="0.25">
      <c r="A1821" s="18">
        <v>17565</v>
      </c>
      <c r="B1821" s="18">
        <v>17565</v>
      </c>
      <c r="C1821" s="18">
        <v>4200</v>
      </c>
      <c r="D1821" s="18">
        <v>4200</v>
      </c>
      <c r="E1821" s="18" t="s">
        <v>116</v>
      </c>
      <c r="F1821" s="18" t="s">
        <v>304</v>
      </c>
      <c r="G1821" s="19">
        <v>15.548277409700001</v>
      </c>
      <c r="H1821" s="19">
        <v>6.29216</v>
      </c>
      <c r="I1821" s="18" t="s">
        <v>79</v>
      </c>
      <c r="J1821" s="18" t="s">
        <v>80</v>
      </c>
      <c r="K1821" s="18">
        <v>7</v>
      </c>
      <c r="L1821" s="18">
        <v>40</v>
      </c>
      <c r="M1821" s="18" t="s">
        <v>82</v>
      </c>
      <c r="N1821" s="18" t="s">
        <v>83</v>
      </c>
      <c r="O1821" s="18" t="s">
        <v>84</v>
      </c>
      <c r="P1821" s="19">
        <v>5693.7670025500001</v>
      </c>
      <c r="Q1821" s="19">
        <v>677280.25483600004</v>
      </c>
      <c r="R1821" s="20">
        <v>7.8109999999999999E-2</v>
      </c>
      <c r="S1821" s="20">
        <v>6.698639</v>
      </c>
      <c r="T1821" s="20">
        <v>0.30199999999999999</v>
      </c>
      <c r="U1821" s="20">
        <v>0.30499999999999999</v>
      </c>
      <c r="V1821" s="20">
        <f t="shared" si="56"/>
        <v>0.3430534710848</v>
      </c>
      <c r="W1821" s="20">
        <f t="shared" si="57"/>
        <v>29.293491317316803</v>
      </c>
    </row>
    <row r="1822" spans="1:23" x14ac:dyDescent="0.25">
      <c r="A1822" s="18">
        <v>17566</v>
      </c>
      <c r="B1822" s="18">
        <v>17566</v>
      </c>
      <c r="C1822" s="18">
        <v>4200</v>
      </c>
      <c r="D1822" s="18">
        <v>4200</v>
      </c>
      <c r="E1822" s="18" t="s">
        <v>116</v>
      </c>
      <c r="F1822" s="18" t="s">
        <v>304</v>
      </c>
      <c r="G1822" s="19">
        <v>558.83076362700001</v>
      </c>
      <c r="H1822" s="19">
        <v>226.15100000000001</v>
      </c>
      <c r="I1822" s="18" t="s">
        <v>79</v>
      </c>
      <c r="J1822" s="18" t="s">
        <v>80</v>
      </c>
      <c r="K1822" s="18">
        <v>7</v>
      </c>
      <c r="L1822" s="18">
        <v>40</v>
      </c>
      <c r="M1822" s="18" t="s">
        <v>82</v>
      </c>
      <c r="N1822" s="18" t="s">
        <v>83</v>
      </c>
      <c r="O1822" s="18" t="s">
        <v>84</v>
      </c>
      <c r="P1822" s="19">
        <v>107602.669142</v>
      </c>
      <c r="Q1822" s="19">
        <v>24342570.693</v>
      </c>
      <c r="R1822" s="20">
        <v>7.8109999999999999E-2</v>
      </c>
      <c r="S1822" s="20">
        <v>6.698639</v>
      </c>
      <c r="T1822" s="20">
        <v>0.30199999999999999</v>
      </c>
      <c r="U1822" s="20">
        <v>0.30499999999999999</v>
      </c>
      <c r="V1822" s="20">
        <f t="shared" si="56"/>
        <v>12.329928917779998</v>
      </c>
      <c r="W1822" s="20">
        <f t="shared" si="57"/>
        <v>1052.8582163998551</v>
      </c>
    </row>
    <row r="1823" spans="1:23" x14ac:dyDescent="0.25">
      <c r="A1823" s="18">
        <v>17567</v>
      </c>
      <c r="B1823" s="18">
        <v>17567</v>
      </c>
      <c r="C1823" s="18">
        <v>4200</v>
      </c>
      <c r="D1823" s="18">
        <v>4200</v>
      </c>
      <c r="E1823" s="18" t="s">
        <v>116</v>
      </c>
      <c r="F1823" s="18" t="s">
        <v>304</v>
      </c>
      <c r="G1823" s="19">
        <v>156.81053702099999</v>
      </c>
      <c r="H1823" s="19">
        <v>63.459000000000003</v>
      </c>
      <c r="I1823" s="18" t="s">
        <v>79</v>
      </c>
      <c r="J1823" s="18" t="s">
        <v>80</v>
      </c>
      <c r="K1823" s="18">
        <v>7</v>
      </c>
      <c r="L1823" s="18">
        <v>40</v>
      </c>
      <c r="M1823" s="18" t="s">
        <v>82</v>
      </c>
      <c r="N1823" s="18" t="s">
        <v>83</v>
      </c>
      <c r="O1823" s="18" t="s">
        <v>84</v>
      </c>
      <c r="P1823" s="19">
        <v>27373.767075700001</v>
      </c>
      <c r="Q1823" s="19">
        <v>6830639.6699799998</v>
      </c>
      <c r="R1823" s="20">
        <v>7.8109999999999999E-2</v>
      </c>
      <c r="S1823" s="20">
        <v>6.698639</v>
      </c>
      <c r="T1823" s="20">
        <v>0.30199999999999999</v>
      </c>
      <c r="U1823" s="20">
        <v>0.30499999999999999</v>
      </c>
      <c r="V1823" s="20">
        <f t="shared" si="56"/>
        <v>3.4598341780199999</v>
      </c>
      <c r="W1823" s="20">
        <f t="shared" si="57"/>
        <v>295.43680794919504</v>
      </c>
    </row>
    <row r="1824" spans="1:23" x14ac:dyDescent="0.25">
      <c r="A1824" s="18">
        <v>17568</v>
      </c>
      <c r="B1824" s="18">
        <v>17568</v>
      </c>
      <c r="C1824" s="18">
        <v>4200</v>
      </c>
      <c r="D1824" s="18">
        <v>4200</v>
      </c>
      <c r="E1824" s="18" t="s">
        <v>116</v>
      </c>
      <c r="F1824" s="18" t="s">
        <v>304</v>
      </c>
      <c r="G1824" s="19">
        <v>95.849747758500001</v>
      </c>
      <c r="H1824" s="19">
        <v>38.789000000000001</v>
      </c>
      <c r="I1824" s="18" t="s">
        <v>79</v>
      </c>
      <c r="J1824" s="18" t="s">
        <v>80</v>
      </c>
      <c r="K1824" s="18">
        <v>7</v>
      </c>
      <c r="L1824" s="18">
        <v>40</v>
      </c>
      <c r="M1824" s="18" t="s">
        <v>82</v>
      </c>
      <c r="N1824" s="18" t="s">
        <v>83</v>
      </c>
      <c r="O1824" s="18" t="s">
        <v>84</v>
      </c>
      <c r="P1824" s="19">
        <v>16218.699209599999</v>
      </c>
      <c r="Q1824" s="19">
        <v>4175198.31152</v>
      </c>
      <c r="R1824" s="20">
        <v>7.8109999999999999E-2</v>
      </c>
      <c r="S1824" s="20">
        <v>6.698639</v>
      </c>
      <c r="T1824" s="20">
        <v>0.30199999999999999</v>
      </c>
      <c r="U1824" s="20">
        <v>0.30499999999999999</v>
      </c>
      <c r="V1824" s="20">
        <f t="shared" si="56"/>
        <v>2.1148065354200001</v>
      </c>
      <c r="W1824" s="20">
        <f t="shared" si="57"/>
        <v>180.58428817884501</v>
      </c>
    </row>
    <row r="1825" spans="1:23" x14ac:dyDescent="0.25">
      <c r="A1825" s="18">
        <v>17569</v>
      </c>
      <c r="B1825" s="18">
        <v>17569</v>
      </c>
      <c r="C1825" s="18">
        <v>4200</v>
      </c>
      <c r="D1825" s="18">
        <v>4200</v>
      </c>
      <c r="E1825" s="18" t="s">
        <v>116</v>
      </c>
      <c r="F1825" s="18" t="s">
        <v>304</v>
      </c>
      <c r="G1825" s="19">
        <v>18.231886336100001</v>
      </c>
      <c r="H1825" s="19">
        <v>7.3781800000000004</v>
      </c>
      <c r="I1825" s="18" t="s">
        <v>79</v>
      </c>
      <c r="J1825" s="18" t="s">
        <v>80</v>
      </c>
      <c r="K1825" s="18">
        <v>7</v>
      </c>
      <c r="L1825" s="18">
        <v>40</v>
      </c>
      <c r="M1825" s="18" t="s">
        <v>82</v>
      </c>
      <c r="N1825" s="18" t="s">
        <v>83</v>
      </c>
      <c r="O1825" s="18" t="s">
        <v>84</v>
      </c>
      <c r="P1825" s="19">
        <v>4467.17579406</v>
      </c>
      <c r="Q1825" s="19">
        <v>794177.79208000004</v>
      </c>
      <c r="R1825" s="20">
        <v>7.8109999999999999E-2</v>
      </c>
      <c r="S1825" s="20">
        <v>6.698639</v>
      </c>
      <c r="T1825" s="20">
        <v>0.30199999999999999</v>
      </c>
      <c r="U1825" s="20">
        <v>0.30499999999999999</v>
      </c>
      <c r="V1825" s="20">
        <f t="shared" si="56"/>
        <v>0.4022641285804</v>
      </c>
      <c r="W1825" s="20">
        <f t="shared" si="57"/>
        <v>34.3495161864289</v>
      </c>
    </row>
    <row r="1826" spans="1:23" x14ac:dyDescent="0.25">
      <c r="A1826" s="18">
        <v>17570</v>
      </c>
      <c r="B1826" s="18">
        <v>17570</v>
      </c>
      <c r="C1826" s="18">
        <v>4200</v>
      </c>
      <c r="D1826" s="18">
        <v>4200</v>
      </c>
      <c r="E1826" s="18" t="s">
        <v>116</v>
      </c>
      <c r="F1826" s="18" t="s">
        <v>304</v>
      </c>
      <c r="G1826" s="19">
        <v>83.517442760099996</v>
      </c>
      <c r="H1826" s="19">
        <v>33.798299999999998</v>
      </c>
      <c r="I1826" s="18" t="s">
        <v>79</v>
      </c>
      <c r="J1826" s="18" t="s">
        <v>80</v>
      </c>
      <c r="K1826" s="18">
        <v>7</v>
      </c>
      <c r="L1826" s="18">
        <v>40</v>
      </c>
      <c r="M1826" s="18" t="s">
        <v>82</v>
      </c>
      <c r="N1826" s="18" t="s">
        <v>83</v>
      </c>
      <c r="O1826" s="18" t="s">
        <v>84</v>
      </c>
      <c r="P1826" s="19">
        <v>16591.723919200002</v>
      </c>
      <c r="Q1826" s="19">
        <v>3638005.2545599998</v>
      </c>
      <c r="R1826" s="20">
        <v>7.8109999999999999E-2</v>
      </c>
      <c r="S1826" s="20">
        <v>6.698639</v>
      </c>
      <c r="T1826" s="20">
        <v>0.30199999999999999</v>
      </c>
      <c r="U1826" s="20">
        <v>0.30499999999999999</v>
      </c>
      <c r="V1826" s="20">
        <f t="shared" si="56"/>
        <v>1.8427096786739996</v>
      </c>
      <c r="W1826" s="20">
        <f t="shared" si="57"/>
        <v>157.34981430702149</v>
      </c>
    </row>
    <row r="1827" spans="1:23" x14ac:dyDescent="0.25">
      <c r="A1827" s="18">
        <v>17571</v>
      </c>
      <c r="B1827" s="18">
        <v>17571</v>
      </c>
      <c r="C1827" s="18">
        <v>4200</v>
      </c>
      <c r="D1827" s="18">
        <v>4200</v>
      </c>
      <c r="E1827" s="18" t="s">
        <v>116</v>
      </c>
      <c r="F1827" s="18" t="s">
        <v>304</v>
      </c>
      <c r="G1827" s="19">
        <v>122.736901933</v>
      </c>
      <c r="H1827" s="19">
        <v>49.669899999999998</v>
      </c>
      <c r="I1827" s="18" t="s">
        <v>79</v>
      </c>
      <c r="J1827" s="18" t="s">
        <v>80</v>
      </c>
      <c r="K1827" s="18">
        <v>7</v>
      </c>
      <c r="L1827" s="18">
        <v>40</v>
      </c>
      <c r="M1827" s="18" t="s">
        <v>82</v>
      </c>
      <c r="N1827" s="18" t="s">
        <v>83</v>
      </c>
      <c r="O1827" s="18" t="s">
        <v>84</v>
      </c>
      <c r="P1827" s="19">
        <v>18676.3143838</v>
      </c>
      <c r="Q1827" s="19">
        <v>5346398.0625600005</v>
      </c>
      <c r="R1827" s="20">
        <v>7.8109999999999999E-2</v>
      </c>
      <c r="S1827" s="20">
        <v>6.698639</v>
      </c>
      <c r="T1827" s="20">
        <v>0.30199999999999999</v>
      </c>
      <c r="U1827" s="20">
        <v>0.30499999999999999</v>
      </c>
      <c r="V1827" s="20">
        <f t="shared" si="56"/>
        <v>2.7080416905219997</v>
      </c>
      <c r="W1827" s="20">
        <f t="shared" si="57"/>
        <v>231.2409068399395</v>
      </c>
    </row>
    <row r="1828" spans="1:23" x14ac:dyDescent="0.25">
      <c r="A1828" s="18">
        <v>17572</v>
      </c>
      <c r="B1828" s="18">
        <v>17572</v>
      </c>
      <c r="C1828" s="18">
        <v>4200</v>
      </c>
      <c r="D1828" s="18">
        <v>4200</v>
      </c>
      <c r="E1828" s="18" t="s">
        <v>116</v>
      </c>
      <c r="F1828" s="18" t="s">
        <v>304</v>
      </c>
      <c r="G1828" s="19">
        <v>29.849595781800002</v>
      </c>
      <c r="H1828" s="19">
        <v>12.079700000000001</v>
      </c>
      <c r="I1828" s="18" t="s">
        <v>79</v>
      </c>
      <c r="J1828" s="18" t="s">
        <v>80</v>
      </c>
      <c r="K1828" s="18">
        <v>7</v>
      </c>
      <c r="L1828" s="18">
        <v>40</v>
      </c>
      <c r="M1828" s="18" t="s">
        <v>82</v>
      </c>
      <c r="N1828" s="18" t="s">
        <v>83</v>
      </c>
      <c r="O1828" s="18" t="s">
        <v>84</v>
      </c>
      <c r="P1828" s="19">
        <v>8411.6197637599998</v>
      </c>
      <c r="Q1828" s="19">
        <v>1300243.19126</v>
      </c>
      <c r="R1828" s="20">
        <v>7.8109999999999999E-2</v>
      </c>
      <c r="S1828" s="20">
        <v>6.698639</v>
      </c>
      <c r="T1828" s="20">
        <v>0.30199999999999999</v>
      </c>
      <c r="U1828" s="20">
        <v>0.30499999999999999</v>
      </c>
      <c r="V1828" s="20">
        <f t="shared" si="56"/>
        <v>0.65859466616599993</v>
      </c>
      <c r="W1828" s="20">
        <f t="shared" si="57"/>
        <v>56.237696922168503</v>
      </c>
    </row>
    <row r="1829" spans="1:23" x14ac:dyDescent="0.25">
      <c r="A1829" s="18">
        <v>17573</v>
      </c>
      <c r="B1829" s="18">
        <v>17573</v>
      </c>
      <c r="C1829" s="18">
        <v>4200</v>
      </c>
      <c r="D1829" s="18">
        <v>4200</v>
      </c>
      <c r="E1829" s="18" t="s">
        <v>116</v>
      </c>
      <c r="F1829" s="18" t="s">
        <v>304</v>
      </c>
      <c r="G1829" s="19">
        <v>39.831413328399996</v>
      </c>
      <c r="H1829" s="19">
        <v>16.119199999999999</v>
      </c>
      <c r="I1829" s="18" t="s">
        <v>79</v>
      </c>
      <c r="J1829" s="18" t="s">
        <v>80</v>
      </c>
      <c r="K1829" s="18">
        <v>7</v>
      </c>
      <c r="L1829" s="18">
        <v>40</v>
      </c>
      <c r="M1829" s="18" t="s">
        <v>82</v>
      </c>
      <c r="N1829" s="18" t="s">
        <v>83</v>
      </c>
      <c r="O1829" s="18" t="s">
        <v>84</v>
      </c>
      <c r="P1829" s="19">
        <v>7574.0662738700003</v>
      </c>
      <c r="Q1829" s="19">
        <v>1735049.4243600001</v>
      </c>
      <c r="R1829" s="20">
        <v>7.8109999999999999E-2</v>
      </c>
      <c r="S1829" s="20">
        <v>6.698639</v>
      </c>
      <c r="T1829" s="20">
        <v>0.30199999999999999</v>
      </c>
      <c r="U1829" s="20">
        <v>0.30499999999999999</v>
      </c>
      <c r="V1829" s="20">
        <f t="shared" si="56"/>
        <v>0.8788313569759999</v>
      </c>
      <c r="W1829" s="20">
        <f t="shared" si="57"/>
        <v>75.043807729316001</v>
      </c>
    </row>
    <row r="1830" spans="1:23" x14ac:dyDescent="0.25">
      <c r="A1830" s="18">
        <v>17574</v>
      </c>
      <c r="B1830" s="18">
        <v>17574</v>
      </c>
      <c r="C1830" s="18">
        <v>4200</v>
      </c>
      <c r="D1830" s="18">
        <v>4200</v>
      </c>
      <c r="E1830" s="18" t="s">
        <v>116</v>
      </c>
      <c r="F1830" s="18" t="s">
        <v>304</v>
      </c>
      <c r="G1830" s="19">
        <v>142.71607157400001</v>
      </c>
      <c r="H1830" s="19">
        <v>57.755099999999999</v>
      </c>
      <c r="I1830" s="18" t="s">
        <v>79</v>
      </c>
      <c r="J1830" s="18" t="s">
        <v>80</v>
      </c>
      <c r="K1830" s="18">
        <v>7</v>
      </c>
      <c r="L1830" s="18">
        <v>40</v>
      </c>
      <c r="M1830" s="18" t="s">
        <v>82</v>
      </c>
      <c r="N1830" s="18" t="s">
        <v>83</v>
      </c>
      <c r="O1830" s="18" t="s">
        <v>84</v>
      </c>
      <c r="P1830" s="19">
        <v>24914.5180793</v>
      </c>
      <c r="Q1830" s="19">
        <v>6216687.2109300001</v>
      </c>
      <c r="R1830" s="20">
        <v>7.8109999999999999E-2</v>
      </c>
      <c r="S1830" s="20">
        <v>6.698639</v>
      </c>
      <c r="T1830" s="20">
        <v>0.30199999999999999</v>
      </c>
      <c r="U1830" s="20">
        <v>0.30499999999999999</v>
      </c>
      <c r="V1830" s="20">
        <f t="shared" si="56"/>
        <v>3.1488531009779996</v>
      </c>
      <c r="W1830" s="20">
        <f t="shared" si="57"/>
        <v>268.88199288968553</v>
      </c>
    </row>
    <row r="1831" spans="1:23" x14ac:dyDescent="0.25">
      <c r="A1831" s="18">
        <v>17575</v>
      </c>
      <c r="B1831" s="18">
        <v>17575</v>
      </c>
      <c r="C1831" s="18">
        <v>4200</v>
      </c>
      <c r="D1831" s="18">
        <v>4200</v>
      </c>
      <c r="E1831" s="18" t="s">
        <v>116</v>
      </c>
      <c r="F1831" s="18" t="s">
        <v>304</v>
      </c>
      <c r="G1831" s="19">
        <v>20.299237826300001</v>
      </c>
      <c r="H1831" s="19">
        <v>8.2148099999999999</v>
      </c>
      <c r="I1831" s="18" t="s">
        <v>79</v>
      </c>
      <c r="J1831" s="18" t="s">
        <v>80</v>
      </c>
      <c r="K1831" s="18">
        <v>7</v>
      </c>
      <c r="L1831" s="18">
        <v>40</v>
      </c>
      <c r="M1831" s="18" t="s">
        <v>82</v>
      </c>
      <c r="N1831" s="18" t="s">
        <v>83</v>
      </c>
      <c r="O1831" s="18" t="s">
        <v>84</v>
      </c>
      <c r="P1831" s="19">
        <v>4919.01781562</v>
      </c>
      <c r="Q1831" s="19">
        <v>884231.26277899998</v>
      </c>
      <c r="R1831" s="20">
        <v>7.8109999999999999E-2</v>
      </c>
      <c r="S1831" s="20">
        <v>6.698639</v>
      </c>
      <c r="T1831" s="20">
        <v>0.30199999999999999</v>
      </c>
      <c r="U1831" s="20">
        <v>0.30499999999999999</v>
      </c>
      <c r="V1831" s="20">
        <f t="shared" si="56"/>
        <v>0.44787784875179992</v>
      </c>
      <c r="W1831" s="20">
        <f t="shared" si="57"/>
        <v>38.244492417295056</v>
      </c>
    </row>
    <row r="1832" spans="1:23" x14ac:dyDescent="0.25">
      <c r="A1832" s="18">
        <v>17576</v>
      </c>
      <c r="B1832" s="18">
        <v>17576</v>
      </c>
      <c r="C1832" s="18">
        <v>4200</v>
      </c>
      <c r="D1832" s="18">
        <v>4200</v>
      </c>
      <c r="E1832" s="18" t="s">
        <v>116</v>
      </c>
      <c r="F1832" s="18" t="s">
        <v>304</v>
      </c>
      <c r="G1832" s="19">
        <v>10.337134799599999</v>
      </c>
      <c r="H1832" s="19">
        <v>4.1832900000000004</v>
      </c>
      <c r="I1832" s="18" t="s">
        <v>79</v>
      </c>
      <c r="J1832" s="18" t="s">
        <v>80</v>
      </c>
      <c r="K1832" s="18">
        <v>7</v>
      </c>
      <c r="L1832" s="18">
        <v>40</v>
      </c>
      <c r="M1832" s="18" t="s">
        <v>82</v>
      </c>
      <c r="N1832" s="18" t="s">
        <v>83</v>
      </c>
      <c r="O1832" s="18" t="s">
        <v>84</v>
      </c>
      <c r="P1832" s="19">
        <v>2907.2805251099999</v>
      </c>
      <c r="Q1832" s="19">
        <v>450283.79073200002</v>
      </c>
      <c r="R1832" s="20">
        <v>7.8109999999999999E-2</v>
      </c>
      <c r="S1832" s="20">
        <v>6.698639</v>
      </c>
      <c r="T1832" s="20">
        <v>0.30199999999999999</v>
      </c>
      <c r="U1832" s="20">
        <v>0.30499999999999999</v>
      </c>
      <c r="V1832" s="20">
        <f t="shared" si="56"/>
        <v>0.22807623376619998</v>
      </c>
      <c r="W1832" s="20">
        <f t="shared" si="57"/>
        <v>19.475532931905455</v>
      </c>
    </row>
    <row r="1833" spans="1:23" x14ac:dyDescent="0.25">
      <c r="A1833" s="18">
        <v>17577</v>
      </c>
      <c r="B1833" s="18">
        <v>17577</v>
      </c>
      <c r="C1833" s="18">
        <v>4200</v>
      </c>
      <c r="D1833" s="18">
        <v>4200</v>
      </c>
      <c r="E1833" s="18" t="s">
        <v>116</v>
      </c>
      <c r="F1833" s="18" t="s">
        <v>304</v>
      </c>
      <c r="G1833" s="19">
        <v>6.4714441638200002</v>
      </c>
      <c r="H1833" s="19">
        <v>2.6189</v>
      </c>
      <c r="I1833" s="18" t="s">
        <v>79</v>
      </c>
      <c r="J1833" s="18" t="s">
        <v>80</v>
      </c>
      <c r="K1833" s="18">
        <v>7</v>
      </c>
      <c r="L1833" s="18">
        <v>40</v>
      </c>
      <c r="M1833" s="18" t="s">
        <v>82</v>
      </c>
      <c r="N1833" s="18" t="s">
        <v>83</v>
      </c>
      <c r="O1833" s="18" t="s">
        <v>84</v>
      </c>
      <c r="P1833" s="19">
        <v>3016.4796298599999</v>
      </c>
      <c r="Q1833" s="19">
        <v>281894.98019099998</v>
      </c>
      <c r="R1833" s="20">
        <v>7.8109999999999999E-2</v>
      </c>
      <c r="S1833" s="20">
        <v>6.698639</v>
      </c>
      <c r="T1833" s="20">
        <v>0.30199999999999999</v>
      </c>
      <c r="U1833" s="20">
        <v>0.30499999999999999</v>
      </c>
      <c r="V1833" s="20">
        <f t="shared" si="56"/>
        <v>0.14278447074199999</v>
      </c>
      <c r="W1833" s="20">
        <f t="shared" si="57"/>
        <v>12.192430645584501</v>
      </c>
    </row>
    <row r="1834" spans="1:23" x14ac:dyDescent="0.25">
      <c r="A1834" s="18">
        <v>17578</v>
      </c>
      <c r="B1834" s="18">
        <v>17578</v>
      </c>
      <c r="C1834" s="18">
        <v>4200</v>
      </c>
      <c r="D1834" s="18">
        <v>4200</v>
      </c>
      <c r="E1834" s="18" t="s">
        <v>116</v>
      </c>
      <c r="F1834" s="18" t="s">
        <v>304</v>
      </c>
      <c r="G1834" s="19">
        <v>23.645685072599999</v>
      </c>
      <c r="H1834" s="19">
        <v>9.56907</v>
      </c>
      <c r="I1834" s="18" t="s">
        <v>79</v>
      </c>
      <c r="J1834" s="18" t="s">
        <v>80</v>
      </c>
      <c r="K1834" s="18">
        <v>7</v>
      </c>
      <c r="L1834" s="18">
        <v>40</v>
      </c>
      <c r="M1834" s="18" t="s">
        <v>82</v>
      </c>
      <c r="N1834" s="18" t="s">
        <v>83</v>
      </c>
      <c r="O1834" s="18" t="s">
        <v>84</v>
      </c>
      <c r="P1834" s="19">
        <v>5850.6639636399996</v>
      </c>
      <c r="Q1834" s="19">
        <v>1030001.92174</v>
      </c>
      <c r="R1834" s="20">
        <v>7.8109999999999999E-2</v>
      </c>
      <c r="S1834" s="20">
        <v>6.698639</v>
      </c>
      <c r="T1834" s="20">
        <v>0.30199999999999999</v>
      </c>
      <c r="U1834" s="20">
        <v>0.30499999999999999</v>
      </c>
      <c r="V1834" s="20">
        <f t="shared" si="56"/>
        <v>0.52171316027459991</v>
      </c>
      <c r="W1834" s="20">
        <f t="shared" si="57"/>
        <v>44.54932311953236</v>
      </c>
    </row>
    <row r="1835" spans="1:23" x14ac:dyDescent="0.25">
      <c r="A1835" s="18">
        <v>17579</v>
      </c>
      <c r="B1835" s="18">
        <v>17579</v>
      </c>
      <c r="C1835" s="18">
        <v>4200</v>
      </c>
      <c r="D1835" s="18">
        <v>4200</v>
      </c>
      <c r="E1835" s="18" t="s">
        <v>116</v>
      </c>
      <c r="F1835" s="18" t="s">
        <v>304</v>
      </c>
      <c r="G1835" s="19">
        <v>7.8522985806300003</v>
      </c>
      <c r="H1835" s="19">
        <v>3.1777099999999998</v>
      </c>
      <c r="I1835" s="18" t="s">
        <v>79</v>
      </c>
      <c r="J1835" s="18" t="s">
        <v>80</v>
      </c>
      <c r="K1835" s="18">
        <v>7</v>
      </c>
      <c r="L1835" s="18">
        <v>40</v>
      </c>
      <c r="M1835" s="18" t="s">
        <v>82</v>
      </c>
      <c r="N1835" s="18" t="s">
        <v>83</v>
      </c>
      <c r="O1835" s="18" t="s">
        <v>84</v>
      </c>
      <c r="P1835" s="19">
        <v>3257.2818345400001</v>
      </c>
      <c r="Q1835" s="19">
        <v>342044.75798900001</v>
      </c>
      <c r="R1835" s="20">
        <v>7.8109999999999999E-2</v>
      </c>
      <c r="S1835" s="20">
        <v>6.698639</v>
      </c>
      <c r="T1835" s="20">
        <v>0.30199999999999999</v>
      </c>
      <c r="U1835" s="20">
        <v>0.30499999999999999</v>
      </c>
      <c r="V1835" s="20">
        <f t="shared" si="56"/>
        <v>0.17325122781379998</v>
      </c>
      <c r="W1835" s="20">
        <f t="shared" si="57"/>
        <v>14.794000834999551</v>
      </c>
    </row>
    <row r="1836" spans="1:23" x14ac:dyDescent="0.25">
      <c r="A1836" s="18">
        <v>17580</v>
      </c>
      <c r="B1836" s="18">
        <v>17580</v>
      </c>
      <c r="C1836" s="18">
        <v>4200</v>
      </c>
      <c r="D1836" s="18">
        <v>4200</v>
      </c>
      <c r="E1836" s="18" t="s">
        <v>116</v>
      </c>
      <c r="F1836" s="18" t="s">
        <v>304</v>
      </c>
      <c r="G1836" s="19">
        <v>5.6805203929000001</v>
      </c>
      <c r="H1836" s="19">
        <v>2.2988300000000002</v>
      </c>
      <c r="I1836" s="18" t="s">
        <v>79</v>
      </c>
      <c r="J1836" s="18" t="s">
        <v>80</v>
      </c>
      <c r="K1836" s="18">
        <v>7</v>
      </c>
      <c r="L1836" s="18">
        <v>40</v>
      </c>
      <c r="M1836" s="18" t="s">
        <v>82</v>
      </c>
      <c r="N1836" s="18" t="s">
        <v>83</v>
      </c>
      <c r="O1836" s="18" t="s">
        <v>84</v>
      </c>
      <c r="P1836" s="19">
        <v>2992.9444583899999</v>
      </c>
      <c r="Q1836" s="19">
        <v>247442.47854099999</v>
      </c>
      <c r="R1836" s="20">
        <v>7.8109999999999999E-2</v>
      </c>
      <c r="S1836" s="20">
        <v>6.698639</v>
      </c>
      <c r="T1836" s="20">
        <v>0.30199999999999999</v>
      </c>
      <c r="U1836" s="20">
        <v>0.30499999999999999</v>
      </c>
      <c r="V1836" s="20">
        <f t="shared" si="56"/>
        <v>0.1253340046874</v>
      </c>
      <c r="W1836" s="20">
        <f t="shared" si="57"/>
        <v>10.70232744319715</v>
      </c>
    </row>
    <row r="1837" spans="1:23" x14ac:dyDescent="0.25">
      <c r="A1837" s="18">
        <v>17581</v>
      </c>
      <c r="B1837" s="18">
        <v>17581</v>
      </c>
      <c r="C1837" s="18">
        <v>4200</v>
      </c>
      <c r="D1837" s="18">
        <v>4200</v>
      </c>
      <c r="E1837" s="18" t="s">
        <v>116</v>
      </c>
      <c r="F1837" s="18" t="s">
        <v>304</v>
      </c>
      <c r="G1837" s="19">
        <v>7.27489142651</v>
      </c>
      <c r="H1837" s="19">
        <v>2.9440400000000002</v>
      </c>
      <c r="I1837" s="18" t="s">
        <v>79</v>
      </c>
      <c r="J1837" s="18" t="s">
        <v>80</v>
      </c>
      <c r="K1837" s="18">
        <v>7</v>
      </c>
      <c r="L1837" s="18">
        <v>40</v>
      </c>
      <c r="M1837" s="18" t="s">
        <v>82</v>
      </c>
      <c r="N1837" s="18" t="s">
        <v>83</v>
      </c>
      <c r="O1837" s="18" t="s">
        <v>84</v>
      </c>
      <c r="P1837" s="19">
        <v>3532.9574119499998</v>
      </c>
      <c r="Q1837" s="19">
        <v>316893.00296299998</v>
      </c>
      <c r="R1837" s="20">
        <v>7.8109999999999999E-2</v>
      </c>
      <c r="S1837" s="20">
        <v>6.698639</v>
      </c>
      <c r="T1837" s="20">
        <v>0.30199999999999999</v>
      </c>
      <c r="U1837" s="20">
        <v>0.30499999999999999</v>
      </c>
      <c r="V1837" s="20">
        <f t="shared" si="56"/>
        <v>0.16051135715119999</v>
      </c>
      <c r="W1837" s="20">
        <f t="shared" si="57"/>
        <v>13.706137507284202</v>
      </c>
    </row>
    <row r="1838" spans="1:23" x14ac:dyDescent="0.25">
      <c r="A1838" s="18">
        <v>17582</v>
      </c>
      <c r="B1838" s="18">
        <v>17582</v>
      </c>
      <c r="C1838" s="18">
        <v>4200</v>
      </c>
      <c r="D1838" s="18">
        <v>4200</v>
      </c>
      <c r="E1838" s="18" t="s">
        <v>116</v>
      </c>
      <c r="F1838" s="18" t="s">
        <v>304</v>
      </c>
      <c r="G1838" s="19">
        <v>7.0623655293100001</v>
      </c>
      <c r="H1838" s="19">
        <v>2.8580399999999999</v>
      </c>
      <c r="I1838" s="18" t="s">
        <v>79</v>
      </c>
      <c r="J1838" s="18" t="s">
        <v>80</v>
      </c>
      <c r="K1838" s="18">
        <v>7</v>
      </c>
      <c r="L1838" s="18">
        <v>40</v>
      </c>
      <c r="M1838" s="18" t="s">
        <v>82</v>
      </c>
      <c r="N1838" s="18" t="s">
        <v>83</v>
      </c>
      <c r="O1838" s="18" t="s">
        <v>84</v>
      </c>
      <c r="P1838" s="19">
        <v>2399.5804612699999</v>
      </c>
      <c r="Q1838" s="19">
        <v>307635.41191099997</v>
      </c>
      <c r="R1838" s="20">
        <v>7.8109999999999999E-2</v>
      </c>
      <c r="S1838" s="20">
        <v>6.698639</v>
      </c>
      <c r="T1838" s="20">
        <v>0.30199999999999999</v>
      </c>
      <c r="U1838" s="20">
        <v>0.30499999999999999</v>
      </c>
      <c r="V1838" s="20">
        <f t="shared" si="56"/>
        <v>0.15582257007119998</v>
      </c>
      <c r="W1838" s="20">
        <f t="shared" si="57"/>
        <v>13.3057598542542</v>
      </c>
    </row>
    <row r="1839" spans="1:23" x14ac:dyDescent="0.25">
      <c r="A1839" s="18">
        <v>17583</v>
      </c>
      <c r="B1839" s="18">
        <v>17583</v>
      </c>
      <c r="C1839" s="18">
        <v>4200</v>
      </c>
      <c r="D1839" s="18">
        <v>4200</v>
      </c>
      <c r="E1839" s="18" t="s">
        <v>116</v>
      </c>
      <c r="F1839" s="18" t="s">
        <v>304</v>
      </c>
      <c r="G1839" s="19">
        <v>14.160288874200001</v>
      </c>
      <c r="H1839" s="19">
        <v>5.7304700000000004</v>
      </c>
      <c r="I1839" s="18" t="s">
        <v>79</v>
      </c>
      <c r="J1839" s="18" t="s">
        <v>80</v>
      </c>
      <c r="K1839" s="18">
        <v>7</v>
      </c>
      <c r="L1839" s="18">
        <v>40</v>
      </c>
      <c r="M1839" s="18" t="s">
        <v>82</v>
      </c>
      <c r="N1839" s="18" t="s">
        <v>83</v>
      </c>
      <c r="O1839" s="18" t="s">
        <v>84</v>
      </c>
      <c r="P1839" s="19">
        <v>4079.20005864</v>
      </c>
      <c r="Q1839" s="19">
        <v>616819.716074</v>
      </c>
      <c r="R1839" s="20">
        <v>7.8109999999999999E-2</v>
      </c>
      <c r="S1839" s="20">
        <v>6.698639</v>
      </c>
      <c r="T1839" s="20">
        <v>0.30199999999999999</v>
      </c>
      <c r="U1839" s="20">
        <v>0.30499999999999999</v>
      </c>
      <c r="V1839" s="20">
        <f t="shared" si="56"/>
        <v>0.31242969416659999</v>
      </c>
      <c r="W1839" s="20">
        <f t="shared" si="57"/>
        <v>26.678513132079356</v>
      </c>
    </row>
    <row r="1840" spans="1:23" x14ac:dyDescent="0.25">
      <c r="A1840" s="18">
        <v>17584</v>
      </c>
      <c r="B1840" s="18">
        <v>17584</v>
      </c>
      <c r="C1840" s="18">
        <v>4200</v>
      </c>
      <c r="D1840" s="18">
        <v>4200</v>
      </c>
      <c r="E1840" s="18" t="s">
        <v>116</v>
      </c>
      <c r="F1840" s="18" t="s">
        <v>304</v>
      </c>
      <c r="G1840" s="19">
        <v>91.473982516600003</v>
      </c>
      <c r="H1840" s="19">
        <v>37.0182</v>
      </c>
      <c r="I1840" s="18" t="s">
        <v>79</v>
      </c>
      <c r="J1840" s="18" t="s">
        <v>80</v>
      </c>
      <c r="K1840" s="18">
        <v>7</v>
      </c>
      <c r="L1840" s="18">
        <v>40</v>
      </c>
      <c r="M1840" s="18" t="s">
        <v>82</v>
      </c>
      <c r="N1840" s="18" t="s">
        <v>83</v>
      </c>
      <c r="O1840" s="18" t="s">
        <v>84</v>
      </c>
      <c r="P1840" s="19">
        <v>20032.7832217</v>
      </c>
      <c r="Q1840" s="19">
        <v>3984590.7400099998</v>
      </c>
      <c r="R1840" s="20">
        <v>7.8109999999999999E-2</v>
      </c>
      <c r="S1840" s="20">
        <v>6.698639</v>
      </c>
      <c r="T1840" s="20">
        <v>0.30199999999999999</v>
      </c>
      <c r="U1840" s="20">
        <v>0.30499999999999999</v>
      </c>
      <c r="V1840" s="20">
        <f t="shared" si="56"/>
        <v>2.0182611381959998</v>
      </c>
      <c r="W1840" s="20">
        <f t="shared" si="57"/>
        <v>172.34023296971102</v>
      </c>
    </row>
    <row r="1841" spans="1:23" x14ac:dyDescent="0.25">
      <c r="A1841" s="18">
        <v>17585</v>
      </c>
      <c r="B1841" s="18">
        <v>17585</v>
      </c>
      <c r="C1841" s="18">
        <v>4200</v>
      </c>
      <c r="D1841" s="18">
        <v>4200</v>
      </c>
      <c r="E1841" s="18" t="s">
        <v>116</v>
      </c>
      <c r="F1841" s="18" t="s">
        <v>304</v>
      </c>
      <c r="G1841" s="19">
        <v>70.316403332500002</v>
      </c>
      <c r="H1841" s="19">
        <v>28.456</v>
      </c>
      <c r="I1841" s="18" t="s">
        <v>79</v>
      </c>
      <c r="J1841" s="18" t="s">
        <v>80</v>
      </c>
      <c r="K1841" s="18">
        <v>7</v>
      </c>
      <c r="L1841" s="18">
        <v>40</v>
      </c>
      <c r="M1841" s="18" t="s">
        <v>82</v>
      </c>
      <c r="N1841" s="18" t="s">
        <v>83</v>
      </c>
      <c r="O1841" s="18" t="s">
        <v>84</v>
      </c>
      <c r="P1841" s="19">
        <v>19306.330447699998</v>
      </c>
      <c r="Q1841" s="19">
        <v>3062970.2772499998</v>
      </c>
      <c r="R1841" s="20">
        <v>7.8109999999999999E-2</v>
      </c>
      <c r="S1841" s="20">
        <v>6.698639</v>
      </c>
      <c r="T1841" s="20">
        <v>0.30199999999999999</v>
      </c>
      <c r="U1841" s="20">
        <v>0.30499999999999999</v>
      </c>
      <c r="V1841" s="20">
        <f t="shared" si="56"/>
        <v>1.5514433156799998</v>
      </c>
      <c r="W1841" s="20">
        <f t="shared" si="57"/>
        <v>132.47844761188</v>
      </c>
    </row>
    <row r="1842" spans="1:23" x14ac:dyDescent="0.25">
      <c r="A1842" s="18">
        <v>17586</v>
      </c>
      <c r="B1842" s="18">
        <v>17586</v>
      </c>
      <c r="C1842" s="18">
        <v>4200</v>
      </c>
      <c r="D1842" s="18">
        <v>4200</v>
      </c>
      <c r="E1842" s="18" t="s">
        <v>116</v>
      </c>
      <c r="F1842" s="18" t="s">
        <v>304</v>
      </c>
      <c r="G1842" s="19">
        <v>3.858337884</v>
      </c>
      <c r="H1842" s="19">
        <v>1.56141</v>
      </c>
      <c r="I1842" s="18" t="s">
        <v>79</v>
      </c>
      <c r="J1842" s="18" t="s">
        <v>80</v>
      </c>
      <c r="K1842" s="18">
        <v>7</v>
      </c>
      <c r="L1842" s="18">
        <v>40</v>
      </c>
      <c r="M1842" s="18" t="s">
        <v>82</v>
      </c>
      <c r="N1842" s="18" t="s">
        <v>83</v>
      </c>
      <c r="O1842" s="18" t="s">
        <v>84</v>
      </c>
      <c r="P1842" s="19">
        <v>1705.5779798900001</v>
      </c>
      <c r="Q1842" s="19">
        <v>168068.52595099999</v>
      </c>
      <c r="R1842" s="20">
        <v>7.8109999999999999E-2</v>
      </c>
      <c r="S1842" s="20">
        <v>6.698639</v>
      </c>
      <c r="T1842" s="20">
        <v>0.30199999999999999</v>
      </c>
      <c r="U1842" s="20">
        <v>0.30499999999999999</v>
      </c>
      <c r="V1842" s="20">
        <f t="shared" si="56"/>
        <v>8.5129291099799997E-2</v>
      </c>
      <c r="W1842" s="20">
        <f t="shared" si="57"/>
        <v>7.2692287350880509</v>
      </c>
    </row>
    <row r="1843" spans="1:23" x14ac:dyDescent="0.25">
      <c r="A1843" s="18">
        <v>17873</v>
      </c>
      <c r="B1843" s="18">
        <v>17873</v>
      </c>
      <c r="C1843" s="18">
        <v>4200</v>
      </c>
      <c r="D1843" s="18">
        <v>4200</v>
      </c>
      <c r="E1843" s="18" t="s">
        <v>171</v>
      </c>
      <c r="F1843" s="18" t="s">
        <v>172</v>
      </c>
      <c r="G1843" s="19">
        <v>7.9478275967099998</v>
      </c>
      <c r="H1843" s="19">
        <v>3.21637</v>
      </c>
      <c r="I1843" s="18" t="s">
        <v>24</v>
      </c>
      <c r="J1843" s="18" t="s">
        <v>173</v>
      </c>
      <c r="K1843" s="18">
        <v>7</v>
      </c>
      <c r="L1843" s="18">
        <v>40</v>
      </c>
      <c r="M1843" s="18" t="s">
        <v>82</v>
      </c>
      <c r="N1843" s="18" t="s">
        <v>83</v>
      </c>
      <c r="O1843" s="18" t="s">
        <v>84</v>
      </c>
      <c r="P1843" s="19">
        <v>4319.2102363499998</v>
      </c>
      <c r="Q1843" s="19">
        <v>431799.99901799997</v>
      </c>
      <c r="R1843" s="20">
        <v>0.115981</v>
      </c>
      <c r="S1843" s="20">
        <v>7.558414</v>
      </c>
      <c r="T1843" s="20">
        <v>0.78300000000000003</v>
      </c>
      <c r="U1843" s="20">
        <v>0.6</v>
      </c>
      <c r="V1843" s="20">
        <f t="shared" si="56"/>
        <v>8.0949204546489989E-2</v>
      </c>
      <c r="W1843" s="20">
        <f t="shared" si="57"/>
        <v>9.7242624148720012</v>
      </c>
    </row>
    <row r="1844" spans="1:23" x14ac:dyDescent="0.25">
      <c r="A1844" s="18">
        <v>17875</v>
      </c>
      <c r="B1844" s="18">
        <v>17875</v>
      </c>
      <c r="C1844" s="18">
        <v>4200</v>
      </c>
      <c r="D1844" s="18">
        <v>4200</v>
      </c>
      <c r="E1844" s="18" t="s">
        <v>171</v>
      </c>
      <c r="F1844" s="18" t="s">
        <v>172</v>
      </c>
      <c r="G1844" s="19">
        <v>115.016503199</v>
      </c>
      <c r="H1844" s="19">
        <v>46.545499999999997</v>
      </c>
      <c r="I1844" s="18" t="s">
        <v>24</v>
      </c>
      <c r="J1844" s="18" t="s">
        <v>173</v>
      </c>
      <c r="K1844" s="18">
        <v>7</v>
      </c>
      <c r="L1844" s="18">
        <v>40</v>
      </c>
      <c r="M1844" s="18" t="s">
        <v>82</v>
      </c>
      <c r="N1844" s="18" t="s">
        <v>83</v>
      </c>
      <c r="O1844" s="18" t="s">
        <v>84</v>
      </c>
      <c r="P1844" s="19">
        <v>14029.235639799999</v>
      </c>
      <c r="Q1844" s="19">
        <v>5121149.2932099998</v>
      </c>
      <c r="R1844" s="20">
        <v>0.115981</v>
      </c>
      <c r="S1844" s="20">
        <v>7.558414</v>
      </c>
      <c r="T1844" s="20">
        <v>0.78300000000000003</v>
      </c>
      <c r="U1844" s="20">
        <v>0.6</v>
      </c>
      <c r="V1844" s="20">
        <f t="shared" si="56"/>
        <v>1.1714514189034997</v>
      </c>
      <c r="W1844" s="20">
        <f t="shared" si="57"/>
        <v>140.7240635348</v>
      </c>
    </row>
    <row r="1845" spans="1:23" x14ac:dyDescent="0.25">
      <c r="A1845" s="18">
        <v>17877</v>
      </c>
      <c r="B1845" s="18">
        <v>17877</v>
      </c>
      <c r="C1845" s="18">
        <v>4200</v>
      </c>
      <c r="D1845" s="18">
        <v>4200</v>
      </c>
      <c r="E1845" s="18" t="s">
        <v>171</v>
      </c>
      <c r="F1845" s="18" t="s">
        <v>172</v>
      </c>
      <c r="G1845" s="19">
        <v>8.2770590383399991</v>
      </c>
      <c r="H1845" s="19">
        <v>3.3496100000000002</v>
      </c>
      <c r="I1845" s="18" t="s">
        <v>24</v>
      </c>
      <c r="J1845" s="18" t="s">
        <v>173</v>
      </c>
      <c r="K1845" s="18">
        <v>7</v>
      </c>
      <c r="L1845" s="18">
        <v>40</v>
      </c>
      <c r="M1845" s="18" t="s">
        <v>82</v>
      </c>
      <c r="N1845" s="18" t="s">
        <v>83</v>
      </c>
      <c r="O1845" s="18" t="s">
        <v>84</v>
      </c>
      <c r="P1845" s="19">
        <v>5654.6902328300002</v>
      </c>
      <c r="Q1845" s="19">
        <v>531777.35286900005</v>
      </c>
      <c r="R1845" s="20">
        <v>0.115981</v>
      </c>
      <c r="S1845" s="20">
        <v>7.558414</v>
      </c>
      <c r="T1845" s="20">
        <v>0.78300000000000003</v>
      </c>
      <c r="U1845" s="20">
        <v>0.6</v>
      </c>
      <c r="V1845" s="20">
        <f t="shared" si="56"/>
        <v>8.4302572477969989E-2</v>
      </c>
      <c r="W1845" s="20">
        <f t="shared" si="57"/>
        <v>10.127095647416001</v>
      </c>
    </row>
    <row r="1846" spans="1:23" x14ac:dyDescent="0.25">
      <c r="A1846" s="18">
        <v>18170</v>
      </c>
      <c r="B1846" s="18">
        <v>18158</v>
      </c>
      <c r="C1846" s="18">
        <v>4220</v>
      </c>
      <c r="D1846" s="18">
        <v>4220</v>
      </c>
      <c r="E1846" s="18" t="s">
        <v>116</v>
      </c>
      <c r="F1846" s="18" t="s">
        <v>117</v>
      </c>
      <c r="G1846" s="19">
        <v>18.883065197000001</v>
      </c>
      <c r="H1846" s="19">
        <v>7.6417099999999998</v>
      </c>
      <c r="I1846" s="18" t="s">
        <v>79</v>
      </c>
      <c r="J1846" s="18" t="s">
        <v>80</v>
      </c>
      <c r="K1846" s="18">
        <v>7</v>
      </c>
      <c r="L1846" s="18">
        <v>40</v>
      </c>
      <c r="M1846" s="18" t="s">
        <v>82</v>
      </c>
      <c r="N1846" s="18" t="s">
        <v>314</v>
      </c>
      <c r="O1846" s="18" t="s">
        <v>84</v>
      </c>
      <c r="P1846" s="19">
        <v>12245.4080082</v>
      </c>
      <c r="Q1846" s="19">
        <v>822543.02980000002</v>
      </c>
      <c r="R1846" s="20">
        <v>7.8109999999999999E-2</v>
      </c>
      <c r="S1846" s="20">
        <v>6.698639</v>
      </c>
      <c r="T1846" s="20">
        <v>0.30199999999999999</v>
      </c>
      <c r="U1846" s="20">
        <v>0.30499999999999999</v>
      </c>
      <c r="V1846" s="20">
        <f t="shared" si="56"/>
        <v>0.41663198973379995</v>
      </c>
      <c r="W1846" s="20">
        <f t="shared" si="57"/>
        <v>35.576394359719551</v>
      </c>
    </row>
    <row r="1847" spans="1:23" x14ac:dyDescent="0.25">
      <c r="A1847" s="18">
        <v>18171</v>
      </c>
      <c r="B1847" s="18">
        <v>18159</v>
      </c>
      <c r="C1847" s="18">
        <v>4220</v>
      </c>
      <c r="D1847" s="18">
        <v>4220</v>
      </c>
      <c r="E1847" s="18" t="s">
        <v>116</v>
      </c>
      <c r="F1847" s="18" t="s">
        <v>117</v>
      </c>
      <c r="G1847" s="19">
        <v>55.490907182400001</v>
      </c>
      <c r="H1847" s="19">
        <v>22.456399999999999</v>
      </c>
      <c r="I1847" s="18" t="s">
        <v>79</v>
      </c>
      <c r="J1847" s="18" t="s">
        <v>80</v>
      </c>
      <c r="K1847" s="18">
        <v>7</v>
      </c>
      <c r="L1847" s="18">
        <v>40</v>
      </c>
      <c r="M1847" s="18" t="s">
        <v>82</v>
      </c>
      <c r="N1847" s="18" t="s">
        <v>314</v>
      </c>
      <c r="O1847" s="18" t="s">
        <v>84</v>
      </c>
      <c r="P1847" s="19">
        <v>12520.866238000001</v>
      </c>
      <c r="Q1847" s="19">
        <v>2417174.2481399998</v>
      </c>
      <c r="R1847" s="20">
        <v>7.8109999999999999E-2</v>
      </c>
      <c r="S1847" s="20">
        <v>6.698639</v>
      </c>
      <c r="T1847" s="20">
        <v>0.30199999999999999</v>
      </c>
      <c r="U1847" s="20">
        <v>0.30499999999999999</v>
      </c>
      <c r="V1847" s="20">
        <f t="shared" si="56"/>
        <v>1.2243404439919998</v>
      </c>
      <c r="W1847" s="20">
        <f t="shared" si="57"/>
        <v>104.54698520352201</v>
      </c>
    </row>
    <row r="1848" spans="1:23" x14ac:dyDescent="0.25">
      <c r="A1848" s="18">
        <v>18188</v>
      </c>
      <c r="B1848" s="18">
        <v>18176</v>
      </c>
      <c r="C1848" s="18">
        <v>4270</v>
      </c>
      <c r="D1848" s="18">
        <v>4270</v>
      </c>
      <c r="E1848" s="18" t="s">
        <v>167</v>
      </c>
      <c r="F1848" s="18" t="s">
        <v>313</v>
      </c>
      <c r="G1848" s="19">
        <v>7.7423490397099997</v>
      </c>
      <c r="H1848" s="19">
        <v>3.1332200000000001</v>
      </c>
      <c r="I1848" s="18" t="s">
        <v>79</v>
      </c>
      <c r="J1848" s="18" t="s">
        <v>80</v>
      </c>
      <c r="K1848" s="18">
        <v>6</v>
      </c>
      <c r="L1848" s="18">
        <v>40</v>
      </c>
      <c r="M1848" s="18" t="s">
        <v>82</v>
      </c>
      <c r="N1848" s="18" t="s">
        <v>175</v>
      </c>
      <c r="O1848" s="18" t="s">
        <v>176</v>
      </c>
      <c r="P1848" s="19">
        <v>2269.3484789700001</v>
      </c>
      <c r="Q1848" s="19">
        <v>337255.375145</v>
      </c>
      <c r="R1848" s="20">
        <v>7.1274000000000004E-2</v>
      </c>
      <c r="S1848" s="20">
        <v>6.3918699999999999</v>
      </c>
      <c r="T1848" s="20">
        <v>0.30199999999999999</v>
      </c>
      <c r="U1848" s="20">
        <v>0.30499999999999999</v>
      </c>
      <c r="V1848" s="20">
        <f t="shared" si="56"/>
        <v>0.15587535135144001</v>
      </c>
      <c r="W1848" s="20">
        <f t="shared" si="57"/>
        <v>13.918858770373003</v>
      </c>
    </row>
    <row r="1849" spans="1:23" x14ac:dyDescent="0.25">
      <c r="A1849" s="18">
        <v>18189</v>
      </c>
      <c r="B1849" s="18">
        <v>18177</v>
      </c>
      <c r="C1849" s="18">
        <v>4270</v>
      </c>
      <c r="D1849" s="18">
        <v>4270</v>
      </c>
      <c r="E1849" s="18" t="s">
        <v>116</v>
      </c>
      <c r="F1849" s="18" t="s">
        <v>196</v>
      </c>
      <c r="G1849" s="19">
        <v>10.4651848981</v>
      </c>
      <c r="H1849" s="19">
        <v>4.2351099999999997</v>
      </c>
      <c r="I1849" s="18" t="s">
        <v>79</v>
      </c>
      <c r="J1849" s="18" t="s">
        <v>80</v>
      </c>
      <c r="K1849" s="18">
        <v>6</v>
      </c>
      <c r="L1849" s="18">
        <v>40</v>
      </c>
      <c r="M1849" s="18" t="s">
        <v>82</v>
      </c>
      <c r="N1849" s="18" t="s">
        <v>175</v>
      </c>
      <c r="O1849" s="18" t="s">
        <v>176</v>
      </c>
      <c r="P1849" s="19">
        <v>3136.93052966</v>
      </c>
      <c r="Q1849" s="19">
        <v>455861.63070500002</v>
      </c>
      <c r="R1849" s="20">
        <v>7.1274000000000004E-2</v>
      </c>
      <c r="S1849" s="20">
        <v>6.3918699999999999</v>
      </c>
      <c r="T1849" s="20">
        <v>0.30199999999999999</v>
      </c>
      <c r="U1849" s="20">
        <v>0.30499999999999999</v>
      </c>
      <c r="V1849" s="20">
        <f t="shared" si="56"/>
        <v>0.21069355463771997</v>
      </c>
      <c r="W1849" s="20">
        <f t="shared" si="57"/>
        <v>18.813839426211501</v>
      </c>
    </row>
    <row r="1850" spans="1:23" x14ac:dyDescent="0.25">
      <c r="A1850" s="18">
        <v>18190</v>
      </c>
      <c r="B1850" s="18">
        <v>18178</v>
      </c>
      <c r="C1850" s="18">
        <v>4270</v>
      </c>
      <c r="D1850" s="18">
        <v>4270</v>
      </c>
      <c r="E1850" s="18" t="s">
        <v>116</v>
      </c>
      <c r="F1850" s="18" t="s">
        <v>196</v>
      </c>
      <c r="G1850" s="19">
        <v>25.578241375699999</v>
      </c>
      <c r="H1850" s="19">
        <v>10.351100000000001</v>
      </c>
      <c r="I1850" s="18" t="s">
        <v>79</v>
      </c>
      <c r="J1850" s="18" t="s">
        <v>80</v>
      </c>
      <c r="K1850" s="18">
        <v>6</v>
      </c>
      <c r="L1850" s="18">
        <v>40</v>
      </c>
      <c r="M1850" s="18" t="s">
        <v>82</v>
      </c>
      <c r="N1850" s="18" t="s">
        <v>175</v>
      </c>
      <c r="O1850" s="18" t="s">
        <v>176</v>
      </c>
      <c r="P1850" s="19">
        <v>7177.7086812799998</v>
      </c>
      <c r="Q1850" s="19">
        <v>1114183.73758</v>
      </c>
      <c r="R1850" s="20">
        <v>7.1274000000000004E-2</v>
      </c>
      <c r="S1850" s="20">
        <v>6.3918699999999999</v>
      </c>
      <c r="T1850" s="20">
        <v>0.30199999999999999</v>
      </c>
      <c r="U1850" s="20">
        <v>0.30499999999999999</v>
      </c>
      <c r="V1850" s="20">
        <f t="shared" si="56"/>
        <v>0.51495948237720002</v>
      </c>
      <c r="W1850" s="20">
        <f t="shared" si="57"/>
        <v>45.983205462115009</v>
      </c>
    </row>
    <row r="1851" spans="1:23" x14ac:dyDescent="0.25">
      <c r="A1851" s="18">
        <v>18191</v>
      </c>
      <c r="B1851" s="18">
        <v>18179</v>
      </c>
      <c r="C1851" s="18">
        <v>4270</v>
      </c>
      <c r="D1851" s="18">
        <v>4270</v>
      </c>
      <c r="E1851" s="18" t="s">
        <v>116</v>
      </c>
      <c r="F1851" s="18" t="s">
        <v>196</v>
      </c>
      <c r="G1851" s="19">
        <v>40.251610754600001</v>
      </c>
      <c r="H1851" s="19">
        <v>16.289200000000001</v>
      </c>
      <c r="I1851" s="18" t="s">
        <v>79</v>
      </c>
      <c r="J1851" s="18" t="s">
        <v>80</v>
      </c>
      <c r="K1851" s="18">
        <v>6</v>
      </c>
      <c r="L1851" s="18">
        <v>40</v>
      </c>
      <c r="M1851" s="18" t="s">
        <v>82</v>
      </c>
      <c r="N1851" s="18" t="s">
        <v>175</v>
      </c>
      <c r="O1851" s="18" t="s">
        <v>176</v>
      </c>
      <c r="P1851" s="19">
        <v>13158.884308000001</v>
      </c>
      <c r="Q1851" s="19">
        <v>1753353.1510399999</v>
      </c>
      <c r="R1851" s="20">
        <v>7.1274000000000004E-2</v>
      </c>
      <c r="S1851" s="20">
        <v>6.3918699999999999</v>
      </c>
      <c r="T1851" s="20">
        <v>0.30199999999999999</v>
      </c>
      <c r="U1851" s="20">
        <v>0.30499999999999999</v>
      </c>
      <c r="V1851" s="20">
        <f t="shared" si="56"/>
        <v>0.81037551567840005</v>
      </c>
      <c r="W1851" s="20">
        <f t="shared" si="57"/>
        <v>72.362321918780012</v>
      </c>
    </row>
    <row r="1852" spans="1:23" x14ac:dyDescent="0.25">
      <c r="A1852" s="18">
        <v>18192</v>
      </c>
      <c r="B1852" s="18">
        <v>18180</v>
      </c>
      <c r="C1852" s="18">
        <v>4270</v>
      </c>
      <c r="D1852" s="18">
        <v>4270</v>
      </c>
      <c r="E1852" s="18" t="s">
        <v>116</v>
      </c>
      <c r="F1852" s="18" t="s">
        <v>196</v>
      </c>
      <c r="G1852" s="19">
        <v>8.3985068625599997</v>
      </c>
      <c r="H1852" s="19">
        <v>3.3987599999999998</v>
      </c>
      <c r="I1852" s="18" t="s">
        <v>79</v>
      </c>
      <c r="J1852" s="18" t="s">
        <v>80</v>
      </c>
      <c r="K1852" s="18">
        <v>6</v>
      </c>
      <c r="L1852" s="18">
        <v>40</v>
      </c>
      <c r="M1852" s="18" t="s">
        <v>82</v>
      </c>
      <c r="N1852" s="18" t="s">
        <v>175</v>
      </c>
      <c r="O1852" s="18" t="s">
        <v>176</v>
      </c>
      <c r="P1852" s="19">
        <v>3392.7196506700002</v>
      </c>
      <c r="Q1852" s="19">
        <v>365837.49557799997</v>
      </c>
      <c r="R1852" s="20">
        <v>7.1274000000000004E-2</v>
      </c>
      <c r="S1852" s="20">
        <v>6.3918699999999999</v>
      </c>
      <c r="T1852" s="20">
        <v>0.30199999999999999</v>
      </c>
      <c r="U1852" s="20">
        <v>0.30499999999999999</v>
      </c>
      <c r="V1852" s="20">
        <f t="shared" si="56"/>
        <v>0.16908576772751999</v>
      </c>
      <c r="W1852" s="20">
        <f t="shared" si="57"/>
        <v>15.098480296434001</v>
      </c>
    </row>
    <row r="1853" spans="1:23" x14ac:dyDescent="0.25">
      <c r="A1853" s="18">
        <v>18193</v>
      </c>
      <c r="B1853" s="18">
        <v>18181</v>
      </c>
      <c r="C1853" s="18">
        <v>4270</v>
      </c>
      <c r="D1853" s="18">
        <v>4270</v>
      </c>
      <c r="E1853" s="18" t="s">
        <v>116</v>
      </c>
      <c r="F1853" s="18" t="s">
        <v>196</v>
      </c>
      <c r="G1853" s="19">
        <v>11.091498104799999</v>
      </c>
      <c r="H1853" s="19">
        <v>4.4885700000000002</v>
      </c>
      <c r="I1853" s="18" t="s">
        <v>79</v>
      </c>
      <c r="J1853" s="18" t="s">
        <v>80</v>
      </c>
      <c r="K1853" s="18">
        <v>6</v>
      </c>
      <c r="L1853" s="18">
        <v>40</v>
      </c>
      <c r="M1853" s="18" t="s">
        <v>82</v>
      </c>
      <c r="N1853" s="18" t="s">
        <v>175</v>
      </c>
      <c r="O1853" s="18" t="s">
        <v>176</v>
      </c>
      <c r="P1853" s="19">
        <v>3210.8228829599998</v>
      </c>
      <c r="Q1853" s="19">
        <v>483143.72486399999</v>
      </c>
      <c r="R1853" s="20">
        <v>7.1274000000000004E-2</v>
      </c>
      <c r="S1853" s="20">
        <v>6.3918699999999999</v>
      </c>
      <c r="T1853" s="20">
        <v>0.30199999999999999</v>
      </c>
      <c r="U1853" s="20">
        <v>0.30499999999999999</v>
      </c>
      <c r="V1853" s="20">
        <f t="shared" si="56"/>
        <v>0.22330300004964002</v>
      </c>
      <c r="W1853" s="20">
        <f t="shared" si="57"/>
        <v>19.939797368500503</v>
      </c>
    </row>
    <row r="1854" spans="1:23" x14ac:dyDescent="0.25">
      <c r="A1854" s="18">
        <v>18195</v>
      </c>
      <c r="B1854" s="18">
        <v>18183</v>
      </c>
      <c r="C1854" s="18">
        <v>4270</v>
      </c>
      <c r="D1854" s="18">
        <v>4270</v>
      </c>
      <c r="E1854" s="18" t="s">
        <v>116</v>
      </c>
      <c r="F1854" s="18" t="s">
        <v>117</v>
      </c>
      <c r="G1854" s="19">
        <v>6.0068748493299999</v>
      </c>
      <c r="H1854" s="19">
        <v>2.4308999999999998</v>
      </c>
      <c r="I1854" s="18" t="s">
        <v>79</v>
      </c>
      <c r="J1854" s="18" t="s">
        <v>80</v>
      </c>
      <c r="K1854" s="18">
        <v>6</v>
      </c>
      <c r="L1854" s="18">
        <v>40</v>
      </c>
      <c r="M1854" s="18" t="s">
        <v>82</v>
      </c>
      <c r="N1854" s="18" t="s">
        <v>175</v>
      </c>
      <c r="O1854" s="18" t="s">
        <v>176</v>
      </c>
      <c r="P1854" s="19">
        <v>2692.8594942599998</v>
      </c>
      <c r="Q1854" s="19">
        <v>261658.421799</v>
      </c>
      <c r="R1854" s="20">
        <v>7.1274000000000004E-2</v>
      </c>
      <c r="S1854" s="20">
        <v>6.3918699999999999</v>
      </c>
      <c r="T1854" s="20">
        <v>0.30199999999999999</v>
      </c>
      <c r="U1854" s="20">
        <v>0.30499999999999999</v>
      </c>
      <c r="V1854" s="20">
        <f t="shared" si="56"/>
        <v>0.1209354566868</v>
      </c>
      <c r="W1854" s="20">
        <f t="shared" si="57"/>
        <v>10.798907764185</v>
      </c>
    </row>
    <row r="1855" spans="1:23" x14ac:dyDescent="0.25">
      <c r="A1855" s="18">
        <v>18201</v>
      </c>
      <c r="B1855" s="18">
        <v>18189</v>
      </c>
      <c r="C1855" s="18">
        <v>4270</v>
      </c>
      <c r="D1855" s="18">
        <v>4270</v>
      </c>
      <c r="E1855" s="18" t="s">
        <v>116</v>
      </c>
      <c r="F1855" s="18" t="s">
        <v>304</v>
      </c>
      <c r="G1855" s="19">
        <v>10.941339878499999</v>
      </c>
      <c r="H1855" s="19">
        <v>4.4278000000000004</v>
      </c>
      <c r="I1855" s="18" t="s">
        <v>79</v>
      </c>
      <c r="J1855" s="18" t="s">
        <v>80</v>
      </c>
      <c r="K1855" s="18">
        <v>6</v>
      </c>
      <c r="L1855" s="18">
        <v>40</v>
      </c>
      <c r="M1855" s="18" t="s">
        <v>82</v>
      </c>
      <c r="N1855" s="18" t="s">
        <v>175</v>
      </c>
      <c r="O1855" s="18" t="s">
        <v>176</v>
      </c>
      <c r="P1855" s="19">
        <v>4014.9522897000002</v>
      </c>
      <c r="Q1855" s="19">
        <v>476602.85868900002</v>
      </c>
      <c r="R1855" s="20">
        <v>7.1274000000000004E-2</v>
      </c>
      <c r="S1855" s="20">
        <v>6.3918699999999999</v>
      </c>
      <c r="T1855" s="20">
        <v>0.30199999999999999</v>
      </c>
      <c r="U1855" s="20">
        <v>0.30499999999999999</v>
      </c>
      <c r="V1855" s="20">
        <f t="shared" si="56"/>
        <v>0.22027973800560002</v>
      </c>
      <c r="W1855" s="20">
        <f t="shared" si="57"/>
        <v>19.669835780270006</v>
      </c>
    </row>
    <row r="1856" spans="1:23" x14ac:dyDescent="0.25">
      <c r="A1856" s="18">
        <v>18202</v>
      </c>
      <c r="B1856" s="18">
        <v>18190</v>
      </c>
      <c r="C1856" s="18">
        <v>4270</v>
      </c>
      <c r="D1856" s="18">
        <v>4270</v>
      </c>
      <c r="E1856" s="18" t="s">
        <v>116</v>
      </c>
      <c r="F1856" s="18" t="s">
        <v>304</v>
      </c>
      <c r="G1856" s="19">
        <v>10.6050021181</v>
      </c>
      <c r="H1856" s="19">
        <v>4.29169</v>
      </c>
      <c r="I1856" s="18" t="s">
        <v>79</v>
      </c>
      <c r="J1856" s="18" t="s">
        <v>80</v>
      </c>
      <c r="K1856" s="18">
        <v>6</v>
      </c>
      <c r="L1856" s="18">
        <v>40</v>
      </c>
      <c r="M1856" s="18" t="s">
        <v>82</v>
      </c>
      <c r="N1856" s="18" t="s">
        <v>175</v>
      </c>
      <c r="O1856" s="18" t="s">
        <v>176</v>
      </c>
      <c r="P1856" s="19">
        <v>3592.7837268600001</v>
      </c>
      <c r="Q1856" s="19">
        <v>461952.04444999999</v>
      </c>
      <c r="R1856" s="20">
        <v>7.1274000000000004E-2</v>
      </c>
      <c r="S1856" s="20">
        <v>6.3918699999999999</v>
      </c>
      <c r="T1856" s="20">
        <v>0.30199999999999999</v>
      </c>
      <c r="U1856" s="20">
        <v>0.30499999999999999</v>
      </c>
      <c r="V1856" s="20">
        <f t="shared" si="56"/>
        <v>0.21350836731587999</v>
      </c>
      <c r="W1856" s="20">
        <f t="shared" si="57"/>
        <v>19.065187569408501</v>
      </c>
    </row>
    <row r="1857" spans="1:23" x14ac:dyDescent="0.25">
      <c r="A1857" s="18">
        <v>18203</v>
      </c>
      <c r="B1857" s="18">
        <v>18191</v>
      </c>
      <c r="C1857" s="18">
        <v>4270</v>
      </c>
      <c r="D1857" s="18">
        <v>4270</v>
      </c>
      <c r="E1857" s="18" t="s">
        <v>116</v>
      </c>
      <c r="F1857" s="18" t="s">
        <v>304</v>
      </c>
      <c r="G1857" s="19">
        <v>3.5745014929900001</v>
      </c>
      <c r="H1857" s="19">
        <v>1.44655</v>
      </c>
      <c r="I1857" s="18" t="s">
        <v>79</v>
      </c>
      <c r="J1857" s="18" t="s">
        <v>80</v>
      </c>
      <c r="K1857" s="18">
        <v>6</v>
      </c>
      <c r="L1857" s="18">
        <v>40</v>
      </c>
      <c r="M1857" s="18" t="s">
        <v>82</v>
      </c>
      <c r="N1857" s="18" t="s">
        <v>175</v>
      </c>
      <c r="O1857" s="18" t="s">
        <v>176</v>
      </c>
      <c r="P1857" s="19">
        <v>1734.8255312399999</v>
      </c>
      <c r="Q1857" s="19">
        <v>155704.66221400001</v>
      </c>
      <c r="R1857" s="20">
        <v>7.1274000000000004E-2</v>
      </c>
      <c r="S1857" s="20">
        <v>6.3918699999999999</v>
      </c>
      <c r="T1857" s="20">
        <v>0.30199999999999999</v>
      </c>
      <c r="U1857" s="20">
        <v>0.30499999999999999</v>
      </c>
      <c r="V1857" s="20">
        <f t="shared" si="56"/>
        <v>7.1964780480599996E-2</v>
      </c>
      <c r="W1857" s="20">
        <f t="shared" si="57"/>
        <v>6.4260808862075001</v>
      </c>
    </row>
    <row r="1858" spans="1:23" x14ac:dyDescent="0.25">
      <c r="A1858" s="18">
        <v>18204</v>
      </c>
      <c r="B1858" s="18">
        <v>18192</v>
      </c>
      <c r="C1858" s="18">
        <v>4270</v>
      </c>
      <c r="D1858" s="18">
        <v>4270</v>
      </c>
      <c r="E1858" s="18" t="s">
        <v>116</v>
      </c>
      <c r="F1858" s="18" t="s">
        <v>304</v>
      </c>
      <c r="G1858" s="19">
        <v>11.1296016138</v>
      </c>
      <c r="H1858" s="19">
        <v>4.5039899999999999</v>
      </c>
      <c r="I1858" s="18" t="s">
        <v>79</v>
      </c>
      <c r="J1858" s="18" t="s">
        <v>80</v>
      </c>
      <c r="K1858" s="18">
        <v>6</v>
      </c>
      <c r="L1858" s="18">
        <v>40</v>
      </c>
      <c r="M1858" s="18" t="s">
        <v>82</v>
      </c>
      <c r="N1858" s="18" t="s">
        <v>175</v>
      </c>
      <c r="O1858" s="18" t="s">
        <v>176</v>
      </c>
      <c r="P1858" s="19">
        <v>4299.9706149599997</v>
      </c>
      <c r="Q1858" s="19">
        <v>484803.50707699999</v>
      </c>
      <c r="R1858" s="20">
        <v>7.1274000000000004E-2</v>
      </c>
      <c r="S1858" s="20">
        <v>6.3918699999999999</v>
      </c>
      <c r="T1858" s="20">
        <v>0.30199999999999999</v>
      </c>
      <c r="U1858" s="20">
        <v>0.30499999999999999</v>
      </c>
      <c r="V1858" s="20">
        <f t="shared" si="56"/>
        <v>0.22407013351548</v>
      </c>
      <c r="W1858" s="20">
        <f t="shared" si="57"/>
        <v>20.008298400103502</v>
      </c>
    </row>
    <row r="1859" spans="1:23" x14ac:dyDescent="0.25">
      <c r="A1859" s="18">
        <v>18277</v>
      </c>
      <c r="B1859" s="18">
        <v>18277</v>
      </c>
      <c r="C1859" s="18">
        <v>4271</v>
      </c>
      <c r="D1859" s="18">
        <v>4271</v>
      </c>
      <c r="E1859" s="18" t="s">
        <v>116</v>
      </c>
      <c r="F1859" s="18" t="s">
        <v>196</v>
      </c>
      <c r="G1859" s="19">
        <v>4.8284125463300001</v>
      </c>
      <c r="H1859" s="19">
        <v>1.9539899999999999</v>
      </c>
      <c r="I1859" s="18" t="s">
        <v>79</v>
      </c>
      <c r="J1859" s="18" t="s">
        <v>80</v>
      </c>
      <c r="K1859" s="18">
        <v>7</v>
      </c>
      <c r="L1859" s="18">
        <v>40</v>
      </c>
      <c r="M1859" s="18" t="s">
        <v>82</v>
      </c>
      <c r="N1859" s="18" t="s">
        <v>89</v>
      </c>
      <c r="O1859" s="18" t="s">
        <v>84</v>
      </c>
      <c r="P1859" s="19">
        <v>2601.3942069599998</v>
      </c>
      <c r="Q1859" s="19">
        <v>210324.809217</v>
      </c>
      <c r="R1859" s="20">
        <v>7.8109999999999999E-2</v>
      </c>
      <c r="S1859" s="20">
        <v>6.698639</v>
      </c>
      <c r="T1859" s="20">
        <v>0.30199999999999999</v>
      </c>
      <c r="U1859" s="20">
        <v>0.30499999999999999</v>
      </c>
      <c r="V1859" s="20">
        <f t="shared" ref="V1859:V1922" si="58">H1859*R1859*(1-T1859)</f>
        <v>0.1065330589122</v>
      </c>
      <c r="W1859" s="20">
        <f t="shared" ref="W1859:W1922" si="59">H1859*S1859*(1-U1859)</f>
        <v>9.0969061656289512</v>
      </c>
    </row>
    <row r="1860" spans="1:23" x14ac:dyDescent="0.25">
      <c r="A1860" s="18">
        <v>18278</v>
      </c>
      <c r="B1860" s="18">
        <v>18278</v>
      </c>
      <c r="C1860" s="18">
        <v>4271</v>
      </c>
      <c r="D1860" s="18">
        <v>4271</v>
      </c>
      <c r="E1860" s="18" t="s">
        <v>116</v>
      </c>
      <c r="F1860" s="18" t="s">
        <v>196</v>
      </c>
      <c r="G1860" s="19">
        <v>41.671167943</v>
      </c>
      <c r="H1860" s="19">
        <v>16.863700000000001</v>
      </c>
      <c r="I1860" s="18" t="s">
        <v>79</v>
      </c>
      <c r="J1860" s="18" t="s">
        <v>80</v>
      </c>
      <c r="K1860" s="18">
        <v>7</v>
      </c>
      <c r="L1860" s="18">
        <v>40</v>
      </c>
      <c r="M1860" s="18" t="s">
        <v>82</v>
      </c>
      <c r="N1860" s="18" t="s">
        <v>89</v>
      </c>
      <c r="O1860" s="18" t="s">
        <v>84</v>
      </c>
      <c r="P1860" s="19">
        <v>6060.7363865899997</v>
      </c>
      <c r="Q1860" s="19">
        <v>2090357.07656</v>
      </c>
      <c r="R1860" s="20">
        <v>7.8109999999999999E-2</v>
      </c>
      <c r="S1860" s="20">
        <v>6.698639</v>
      </c>
      <c r="T1860" s="20">
        <v>0.30199999999999999</v>
      </c>
      <c r="U1860" s="20">
        <v>0.30499999999999999</v>
      </c>
      <c r="V1860" s="20">
        <f t="shared" si="58"/>
        <v>0.91942207768600004</v>
      </c>
      <c r="W1860" s="20">
        <f t="shared" si="59"/>
        <v>78.509867760488518</v>
      </c>
    </row>
    <row r="1861" spans="1:23" x14ac:dyDescent="0.25">
      <c r="A1861" s="18">
        <v>18279</v>
      </c>
      <c r="B1861" s="18">
        <v>18279</v>
      </c>
      <c r="C1861" s="18">
        <v>4271</v>
      </c>
      <c r="D1861" s="18">
        <v>4271</v>
      </c>
      <c r="E1861" s="18" t="s">
        <v>116</v>
      </c>
      <c r="F1861" s="18" t="s">
        <v>196</v>
      </c>
      <c r="G1861" s="19">
        <v>23.290546869500002</v>
      </c>
      <c r="H1861" s="19">
        <v>9.4253499999999999</v>
      </c>
      <c r="I1861" s="18" t="s">
        <v>79</v>
      </c>
      <c r="J1861" s="18" t="s">
        <v>80</v>
      </c>
      <c r="K1861" s="18">
        <v>7</v>
      </c>
      <c r="L1861" s="18">
        <v>40</v>
      </c>
      <c r="M1861" s="18" t="s">
        <v>82</v>
      </c>
      <c r="N1861" s="18" t="s">
        <v>89</v>
      </c>
      <c r="O1861" s="18" t="s">
        <v>84</v>
      </c>
      <c r="P1861" s="19">
        <v>11055.487119199999</v>
      </c>
      <c r="Q1861" s="19">
        <v>1707525.1128400001</v>
      </c>
      <c r="R1861" s="20">
        <v>7.8109999999999999E-2</v>
      </c>
      <c r="S1861" s="20">
        <v>6.698639</v>
      </c>
      <c r="T1861" s="20">
        <v>0.30199999999999999</v>
      </c>
      <c r="U1861" s="20">
        <v>0.30499999999999999</v>
      </c>
      <c r="V1861" s="20">
        <f t="shared" si="58"/>
        <v>0.51387743377299999</v>
      </c>
      <c r="W1861" s="20">
        <f t="shared" si="59"/>
        <v>43.880226883561754</v>
      </c>
    </row>
    <row r="1862" spans="1:23" x14ac:dyDescent="0.25">
      <c r="A1862" s="18">
        <v>18280</v>
      </c>
      <c r="B1862" s="18">
        <v>18280</v>
      </c>
      <c r="C1862" s="18">
        <v>4271</v>
      </c>
      <c r="D1862" s="18">
        <v>4271</v>
      </c>
      <c r="E1862" s="18" t="s">
        <v>116</v>
      </c>
      <c r="F1862" s="18" t="s">
        <v>196</v>
      </c>
      <c r="G1862" s="19">
        <v>3.6992508155600001</v>
      </c>
      <c r="H1862" s="19">
        <v>1.4970300000000001</v>
      </c>
      <c r="I1862" s="18" t="s">
        <v>79</v>
      </c>
      <c r="J1862" s="18" t="s">
        <v>80</v>
      </c>
      <c r="K1862" s="18">
        <v>7</v>
      </c>
      <c r="L1862" s="18">
        <v>40</v>
      </c>
      <c r="M1862" s="18" t="s">
        <v>82</v>
      </c>
      <c r="N1862" s="18" t="s">
        <v>89</v>
      </c>
      <c r="O1862" s="18" t="s">
        <v>84</v>
      </c>
      <c r="P1862" s="19">
        <v>1725.7487954799999</v>
      </c>
      <c r="Q1862" s="19">
        <v>161138.72096999999</v>
      </c>
      <c r="R1862" s="20">
        <v>7.8109999999999999E-2</v>
      </c>
      <c r="S1862" s="20">
        <v>6.698639</v>
      </c>
      <c r="T1862" s="20">
        <v>0.30199999999999999</v>
      </c>
      <c r="U1862" s="20">
        <v>0.30499999999999999</v>
      </c>
      <c r="V1862" s="20">
        <f t="shared" si="58"/>
        <v>8.1619243283399992E-2</v>
      </c>
      <c r="W1862" s="20">
        <f t="shared" si="59"/>
        <v>6.9695041618081515</v>
      </c>
    </row>
    <row r="1863" spans="1:23" x14ac:dyDescent="0.25">
      <c r="A1863" s="18">
        <v>18281</v>
      </c>
      <c r="B1863" s="18">
        <v>18281</v>
      </c>
      <c r="C1863" s="18">
        <v>4271</v>
      </c>
      <c r="D1863" s="18">
        <v>4271</v>
      </c>
      <c r="E1863" s="18" t="s">
        <v>116</v>
      </c>
      <c r="F1863" s="18" t="s">
        <v>196</v>
      </c>
      <c r="G1863" s="19">
        <v>45.565648987899998</v>
      </c>
      <c r="H1863" s="19">
        <v>18.439800000000002</v>
      </c>
      <c r="I1863" s="18" t="s">
        <v>79</v>
      </c>
      <c r="J1863" s="18" t="s">
        <v>80</v>
      </c>
      <c r="K1863" s="18">
        <v>7</v>
      </c>
      <c r="L1863" s="18">
        <v>40</v>
      </c>
      <c r="M1863" s="18" t="s">
        <v>82</v>
      </c>
      <c r="N1863" s="18" t="s">
        <v>89</v>
      </c>
      <c r="O1863" s="18" t="s">
        <v>84</v>
      </c>
      <c r="P1863" s="19">
        <v>18964.042193099998</v>
      </c>
      <c r="Q1863" s="19">
        <v>1984831.7305600001</v>
      </c>
      <c r="R1863" s="20">
        <v>7.8109999999999999E-2</v>
      </c>
      <c r="S1863" s="20">
        <v>6.698639</v>
      </c>
      <c r="T1863" s="20">
        <v>0.30199999999999999</v>
      </c>
      <c r="U1863" s="20">
        <v>0.30499999999999999</v>
      </c>
      <c r="V1863" s="20">
        <f t="shared" si="58"/>
        <v>1.0053522790439999</v>
      </c>
      <c r="W1863" s="20">
        <f t="shared" si="59"/>
        <v>85.847486585379016</v>
      </c>
    </row>
    <row r="1864" spans="1:23" x14ac:dyDescent="0.25">
      <c r="A1864" s="18">
        <v>18282</v>
      </c>
      <c r="B1864" s="18">
        <v>18282</v>
      </c>
      <c r="C1864" s="18">
        <v>4271</v>
      </c>
      <c r="D1864" s="18">
        <v>4271</v>
      </c>
      <c r="E1864" s="18" t="s">
        <v>116</v>
      </c>
      <c r="F1864" s="18" t="s">
        <v>196</v>
      </c>
      <c r="G1864" s="19">
        <v>5.4979104990099996</v>
      </c>
      <c r="H1864" s="19">
        <v>2.2249300000000001</v>
      </c>
      <c r="I1864" s="18" t="s">
        <v>79</v>
      </c>
      <c r="J1864" s="18" t="s">
        <v>80</v>
      </c>
      <c r="K1864" s="18">
        <v>7</v>
      </c>
      <c r="L1864" s="18">
        <v>40</v>
      </c>
      <c r="M1864" s="18" t="s">
        <v>82</v>
      </c>
      <c r="N1864" s="18" t="s">
        <v>89</v>
      </c>
      <c r="O1864" s="18" t="s">
        <v>84</v>
      </c>
      <c r="P1864" s="19">
        <v>3550.9086387299999</v>
      </c>
      <c r="Q1864" s="19">
        <v>409128.25450899999</v>
      </c>
      <c r="R1864" s="20">
        <v>7.8109999999999999E-2</v>
      </c>
      <c r="S1864" s="20">
        <v>6.698639</v>
      </c>
      <c r="T1864" s="20">
        <v>0.30199999999999999</v>
      </c>
      <c r="U1864" s="20">
        <v>0.30499999999999999</v>
      </c>
      <c r="V1864" s="20">
        <f t="shared" si="58"/>
        <v>0.1213049190454</v>
      </c>
      <c r="W1864" s="20">
        <f t="shared" si="59"/>
        <v>10.35828199483765</v>
      </c>
    </row>
    <row r="1865" spans="1:23" x14ac:dyDescent="0.25">
      <c r="A1865" s="18">
        <v>18283</v>
      </c>
      <c r="B1865" s="18">
        <v>18283</v>
      </c>
      <c r="C1865" s="18">
        <v>4271</v>
      </c>
      <c r="D1865" s="18">
        <v>4271</v>
      </c>
      <c r="E1865" s="18" t="s">
        <v>116</v>
      </c>
      <c r="F1865" s="18" t="s">
        <v>196</v>
      </c>
      <c r="G1865" s="19">
        <v>210.448432682</v>
      </c>
      <c r="H1865" s="19">
        <v>85.165499999999994</v>
      </c>
      <c r="I1865" s="18" t="s">
        <v>79</v>
      </c>
      <c r="J1865" s="18" t="s">
        <v>80</v>
      </c>
      <c r="K1865" s="18">
        <v>7</v>
      </c>
      <c r="L1865" s="18">
        <v>40</v>
      </c>
      <c r="M1865" s="18" t="s">
        <v>82</v>
      </c>
      <c r="N1865" s="18" t="s">
        <v>89</v>
      </c>
      <c r="O1865" s="18" t="s">
        <v>84</v>
      </c>
      <c r="P1865" s="19">
        <v>45154.175131700002</v>
      </c>
      <c r="Q1865" s="19">
        <v>9167097.0591100007</v>
      </c>
      <c r="R1865" s="20">
        <v>7.8109999999999999E-2</v>
      </c>
      <c r="S1865" s="20">
        <v>6.698639</v>
      </c>
      <c r="T1865" s="20">
        <v>0.30199999999999999</v>
      </c>
      <c r="U1865" s="20">
        <v>0.30499999999999999</v>
      </c>
      <c r="V1865" s="20">
        <f t="shared" si="58"/>
        <v>4.6432894890899998</v>
      </c>
      <c r="W1865" s="20">
        <f t="shared" si="59"/>
        <v>396.4925931293775</v>
      </c>
    </row>
    <row r="1866" spans="1:23" x14ac:dyDescent="0.25">
      <c r="A1866" s="18">
        <v>18284</v>
      </c>
      <c r="B1866" s="18">
        <v>18284</v>
      </c>
      <c r="C1866" s="18">
        <v>4271</v>
      </c>
      <c r="D1866" s="18">
        <v>4271</v>
      </c>
      <c r="E1866" s="18" t="s">
        <v>116</v>
      </c>
      <c r="F1866" s="18" t="s">
        <v>196</v>
      </c>
      <c r="G1866" s="19">
        <v>8.6102273374700005</v>
      </c>
      <c r="H1866" s="19">
        <v>3.4844400000000002</v>
      </c>
      <c r="I1866" s="18" t="s">
        <v>79</v>
      </c>
      <c r="J1866" s="18" t="s">
        <v>80</v>
      </c>
      <c r="K1866" s="18">
        <v>7</v>
      </c>
      <c r="L1866" s="18">
        <v>40</v>
      </c>
      <c r="M1866" s="18" t="s">
        <v>82</v>
      </c>
      <c r="N1866" s="18" t="s">
        <v>89</v>
      </c>
      <c r="O1866" s="18" t="s">
        <v>84</v>
      </c>
      <c r="P1866" s="19">
        <v>4293.4548996499998</v>
      </c>
      <c r="Q1866" s="19">
        <v>375060.00257700001</v>
      </c>
      <c r="R1866" s="20">
        <v>7.8109999999999999E-2</v>
      </c>
      <c r="S1866" s="20">
        <v>6.698639</v>
      </c>
      <c r="T1866" s="20">
        <v>0.30199999999999999</v>
      </c>
      <c r="U1866" s="20">
        <v>0.30499999999999999</v>
      </c>
      <c r="V1866" s="20">
        <f t="shared" si="58"/>
        <v>0.18997438666319999</v>
      </c>
      <c r="W1866" s="20">
        <f t="shared" si="59"/>
        <v>16.221998945626204</v>
      </c>
    </row>
    <row r="1867" spans="1:23" x14ac:dyDescent="0.25">
      <c r="A1867" s="18">
        <v>18285</v>
      </c>
      <c r="B1867" s="18">
        <v>18285</v>
      </c>
      <c r="C1867" s="18">
        <v>4271</v>
      </c>
      <c r="D1867" s="18">
        <v>4271</v>
      </c>
      <c r="E1867" s="18" t="s">
        <v>116</v>
      </c>
      <c r="F1867" s="18" t="s">
        <v>196</v>
      </c>
      <c r="G1867" s="19">
        <v>10.1304863131</v>
      </c>
      <c r="H1867" s="19">
        <v>4.0996600000000001</v>
      </c>
      <c r="I1867" s="18" t="s">
        <v>79</v>
      </c>
      <c r="J1867" s="18" t="s">
        <v>80</v>
      </c>
      <c r="K1867" s="18">
        <v>7</v>
      </c>
      <c r="L1867" s="18">
        <v>40</v>
      </c>
      <c r="M1867" s="18" t="s">
        <v>82</v>
      </c>
      <c r="N1867" s="18" t="s">
        <v>89</v>
      </c>
      <c r="O1867" s="18" t="s">
        <v>84</v>
      </c>
      <c r="P1867" s="19">
        <v>3601.8616622200002</v>
      </c>
      <c r="Q1867" s="19">
        <v>441282.21866399999</v>
      </c>
      <c r="R1867" s="20">
        <v>7.8109999999999999E-2</v>
      </c>
      <c r="S1867" s="20">
        <v>6.698639</v>
      </c>
      <c r="T1867" s="20">
        <v>0.30199999999999999</v>
      </c>
      <c r="U1867" s="20">
        <v>0.30499999999999999</v>
      </c>
      <c r="V1867" s="20">
        <f t="shared" si="58"/>
        <v>0.22351666093479999</v>
      </c>
      <c r="W1867" s="20">
        <f t="shared" si="59"/>
        <v>19.0861889421043</v>
      </c>
    </row>
    <row r="1868" spans="1:23" x14ac:dyDescent="0.25">
      <c r="A1868" s="18">
        <v>18286</v>
      </c>
      <c r="B1868" s="18">
        <v>18286</v>
      </c>
      <c r="C1868" s="18">
        <v>4271</v>
      </c>
      <c r="D1868" s="18">
        <v>4271</v>
      </c>
      <c r="E1868" s="18" t="s">
        <v>116</v>
      </c>
      <c r="F1868" s="18" t="s">
        <v>196</v>
      </c>
      <c r="G1868" s="19">
        <v>7.34832749081</v>
      </c>
      <c r="H1868" s="19">
        <v>2.97376</v>
      </c>
      <c r="I1868" s="18" t="s">
        <v>79</v>
      </c>
      <c r="J1868" s="18" t="s">
        <v>80</v>
      </c>
      <c r="K1868" s="18">
        <v>7</v>
      </c>
      <c r="L1868" s="18">
        <v>40</v>
      </c>
      <c r="M1868" s="18" t="s">
        <v>82</v>
      </c>
      <c r="N1868" s="18" t="s">
        <v>89</v>
      </c>
      <c r="O1868" s="18" t="s">
        <v>84</v>
      </c>
      <c r="P1868" s="19">
        <v>3532.8109872700002</v>
      </c>
      <c r="Q1868" s="19">
        <v>320091.86512700003</v>
      </c>
      <c r="R1868" s="20">
        <v>7.8109999999999999E-2</v>
      </c>
      <c r="S1868" s="20">
        <v>6.698639</v>
      </c>
      <c r="T1868" s="20">
        <v>0.30199999999999999</v>
      </c>
      <c r="U1868" s="20">
        <v>0.30499999999999999</v>
      </c>
      <c r="V1868" s="20">
        <f t="shared" si="58"/>
        <v>0.1621317147328</v>
      </c>
      <c r="W1868" s="20">
        <f t="shared" si="59"/>
        <v>13.844500575284801</v>
      </c>
    </row>
    <row r="1869" spans="1:23" x14ac:dyDescent="0.25">
      <c r="A1869" s="18">
        <v>18287</v>
      </c>
      <c r="B1869" s="18">
        <v>18287</v>
      </c>
      <c r="C1869" s="18">
        <v>4271</v>
      </c>
      <c r="D1869" s="18">
        <v>4271</v>
      </c>
      <c r="E1869" s="18" t="s">
        <v>116</v>
      </c>
      <c r="F1869" s="18" t="s">
        <v>196</v>
      </c>
      <c r="G1869" s="19">
        <v>37.952968162200001</v>
      </c>
      <c r="H1869" s="19">
        <v>15.359</v>
      </c>
      <c r="I1869" s="18" t="s">
        <v>79</v>
      </c>
      <c r="J1869" s="18" t="s">
        <v>80</v>
      </c>
      <c r="K1869" s="18">
        <v>7</v>
      </c>
      <c r="L1869" s="18">
        <v>40</v>
      </c>
      <c r="M1869" s="18" t="s">
        <v>82</v>
      </c>
      <c r="N1869" s="18" t="s">
        <v>89</v>
      </c>
      <c r="O1869" s="18" t="s">
        <v>84</v>
      </c>
      <c r="P1869" s="19">
        <v>19879.8184898</v>
      </c>
      <c r="Q1869" s="19">
        <v>1653224.6802300001</v>
      </c>
      <c r="R1869" s="20">
        <v>7.8109999999999999E-2</v>
      </c>
      <c r="S1869" s="20">
        <v>6.698639</v>
      </c>
      <c r="T1869" s="20">
        <v>0.30199999999999999</v>
      </c>
      <c r="U1869" s="20">
        <v>0.30499999999999999</v>
      </c>
      <c r="V1869" s="20">
        <f t="shared" si="58"/>
        <v>0.83738466001999989</v>
      </c>
      <c r="W1869" s="20">
        <f t="shared" si="59"/>
        <v>71.504655498695016</v>
      </c>
    </row>
    <row r="1870" spans="1:23" x14ac:dyDescent="0.25">
      <c r="A1870" s="18">
        <v>18288</v>
      </c>
      <c r="B1870" s="18">
        <v>18288</v>
      </c>
      <c r="C1870" s="18">
        <v>4271</v>
      </c>
      <c r="D1870" s="18">
        <v>4271</v>
      </c>
      <c r="E1870" s="18" t="s">
        <v>116</v>
      </c>
      <c r="F1870" s="18" t="s">
        <v>196</v>
      </c>
      <c r="G1870" s="19">
        <v>5.9272796507900001</v>
      </c>
      <c r="H1870" s="19">
        <v>2.3986800000000001</v>
      </c>
      <c r="I1870" s="18" t="s">
        <v>79</v>
      </c>
      <c r="J1870" s="18" t="s">
        <v>80</v>
      </c>
      <c r="K1870" s="18">
        <v>7</v>
      </c>
      <c r="L1870" s="18">
        <v>40</v>
      </c>
      <c r="M1870" s="18" t="s">
        <v>82</v>
      </c>
      <c r="N1870" s="18" t="s">
        <v>89</v>
      </c>
      <c r="O1870" s="18" t="s">
        <v>84</v>
      </c>
      <c r="P1870" s="19">
        <v>4045.58779486</v>
      </c>
      <c r="Q1870" s="19">
        <v>258191.26882</v>
      </c>
      <c r="R1870" s="20">
        <v>7.8109999999999999E-2</v>
      </c>
      <c r="S1870" s="20">
        <v>6.698639</v>
      </c>
      <c r="T1870" s="20">
        <v>0.30199999999999999</v>
      </c>
      <c r="U1870" s="20">
        <v>0.30499999999999999</v>
      </c>
      <c r="V1870" s="20">
        <f t="shared" si="58"/>
        <v>0.13077790457040001</v>
      </c>
      <c r="W1870" s="20">
        <f t="shared" si="59"/>
        <v>11.167184520581401</v>
      </c>
    </row>
    <row r="1871" spans="1:23" x14ac:dyDescent="0.25">
      <c r="A1871" s="18">
        <v>18289</v>
      </c>
      <c r="B1871" s="18">
        <v>18289</v>
      </c>
      <c r="C1871" s="18">
        <v>4271</v>
      </c>
      <c r="D1871" s="18">
        <v>4271</v>
      </c>
      <c r="E1871" s="18" t="s">
        <v>116</v>
      </c>
      <c r="F1871" s="18" t="s">
        <v>196</v>
      </c>
      <c r="G1871" s="19">
        <v>3.2018926720600001</v>
      </c>
      <c r="H1871" s="19">
        <v>1.29576</v>
      </c>
      <c r="I1871" s="18" t="s">
        <v>79</v>
      </c>
      <c r="J1871" s="18" t="s">
        <v>80</v>
      </c>
      <c r="K1871" s="18">
        <v>7</v>
      </c>
      <c r="L1871" s="18">
        <v>40</v>
      </c>
      <c r="M1871" s="18" t="s">
        <v>82</v>
      </c>
      <c r="N1871" s="18" t="s">
        <v>89</v>
      </c>
      <c r="O1871" s="18" t="s">
        <v>84</v>
      </c>
      <c r="P1871" s="19">
        <v>1868.3368489100001</v>
      </c>
      <c r="Q1871" s="19">
        <v>139473.88689699999</v>
      </c>
      <c r="R1871" s="20">
        <v>7.8109999999999999E-2</v>
      </c>
      <c r="S1871" s="20">
        <v>6.698639</v>
      </c>
      <c r="T1871" s="20">
        <v>0.30199999999999999</v>
      </c>
      <c r="U1871" s="20">
        <v>0.30499999999999999</v>
      </c>
      <c r="V1871" s="20">
        <f t="shared" si="58"/>
        <v>7.0645845892799999E-2</v>
      </c>
      <c r="W1871" s="20">
        <f t="shared" si="59"/>
        <v>6.0324807870948005</v>
      </c>
    </row>
    <row r="1872" spans="1:23" x14ac:dyDescent="0.25">
      <c r="A1872" s="18">
        <v>18290</v>
      </c>
      <c r="B1872" s="18">
        <v>18290</v>
      </c>
      <c r="C1872" s="18">
        <v>4271</v>
      </c>
      <c r="D1872" s="18">
        <v>4271</v>
      </c>
      <c r="E1872" s="18" t="s">
        <v>116</v>
      </c>
      <c r="F1872" s="18" t="s">
        <v>196</v>
      </c>
      <c r="G1872" s="19">
        <v>5.1625932855299999</v>
      </c>
      <c r="H1872" s="19">
        <v>2.0892300000000001</v>
      </c>
      <c r="I1872" s="18" t="s">
        <v>79</v>
      </c>
      <c r="J1872" s="18" t="s">
        <v>80</v>
      </c>
      <c r="K1872" s="18">
        <v>7</v>
      </c>
      <c r="L1872" s="18">
        <v>40</v>
      </c>
      <c r="M1872" s="18" t="s">
        <v>82</v>
      </c>
      <c r="N1872" s="18" t="s">
        <v>89</v>
      </c>
      <c r="O1872" s="18" t="s">
        <v>84</v>
      </c>
      <c r="P1872" s="19">
        <v>3631.19888206</v>
      </c>
      <c r="Q1872" s="19">
        <v>224881.66398700001</v>
      </c>
      <c r="R1872" s="20">
        <v>7.8109999999999999E-2</v>
      </c>
      <c r="S1872" s="20">
        <v>6.698639</v>
      </c>
      <c r="T1872" s="20">
        <v>0.30199999999999999</v>
      </c>
      <c r="U1872" s="20">
        <v>0.30499999999999999</v>
      </c>
      <c r="V1872" s="20">
        <f t="shared" si="58"/>
        <v>0.1139064491994</v>
      </c>
      <c r="W1872" s="20">
        <f t="shared" si="59"/>
        <v>9.7265233027891504</v>
      </c>
    </row>
    <row r="1873" spans="1:23" x14ac:dyDescent="0.25">
      <c r="A1873" s="18">
        <v>18291</v>
      </c>
      <c r="B1873" s="18">
        <v>18291</v>
      </c>
      <c r="C1873" s="18">
        <v>4271</v>
      </c>
      <c r="D1873" s="18">
        <v>4271</v>
      </c>
      <c r="E1873" s="18" t="s">
        <v>116</v>
      </c>
      <c r="F1873" s="18" t="s">
        <v>196</v>
      </c>
      <c r="G1873" s="19">
        <v>3.9794757189399999</v>
      </c>
      <c r="H1873" s="19">
        <v>1.6104400000000001</v>
      </c>
      <c r="I1873" s="18" t="s">
        <v>79</v>
      </c>
      <c r="J1873" s="18" t="s">
        <v>80</v>
      </c>
      <c r="K1873" s="18">
        <v>7</v>
      </c>
      <c r="L1873" s="18">
        <v>40</v>
      </c>
      <c r="M1873" s="18" t="s">
        <v>82</v>
      </c>
      <c r="N1873" s="18" t="s">
        <v>89</v>
      </c>
      <c r="O1873" s="18" t="s">
        <v>84</v>
      </c>
      <c r="P1873" s="19">
        <v>1790.91883155</v>
      </c>
      <c r="Q1873" s="19">
        <v>173345.26893399999</v>
      </c>
      <c r="R1873" s="20">
        <v>7.8109999999999999E-2</v>
      </c>
      <c r="S1873" s="20">
        <v>6.698639</v>
      </c>
      <c r="T1873" s="20">
        <v>0.30199999999999999</v>
      </c>
      <c r="U1873" s="20">
        <v>0.30499999999999999</v>
      </c>
      <c r="V1873" s="20">
        <f t="shared" si="58"/>
        <v>8.7802444943199998E-2</v>
      </c>
      <c r="W1873" s="20">
        <f t="shared" si="59"/>
        <v>7.4974905528562017</v>
      </c>
    </row>
    <row r="1874" spans="1:23" x14ac:dyDescent="0.25">
      <c r="A1874" s="18">
        <v>18292</v>
      </c>
      <c r="B1874" s="18">
        <v>18292</v>
      </c>
      <c r="C1874" s="18">
        <v>4271</v>
      </c>
      <c r="D1874" s="18">
        <v>4271</v>
      </c>
      <c r="E1874" s="18" t="s">
        <v>116</v>
      </c>
      <c r="F1874" s="18" t="s">
        <v>196</v>
      </c>
      <c r="G1874" s="19">
        <v>1.7324368862099999</v>
      </c>
      <c r="H1874" s="19">
        <v>0.70109200000000005</v>
      </c>
      <c r="I1874" s="18" t="s">
        <v>79</v>
      </c>
      <c r="J1874" s="18" t="s">
        <v>80</v>
      </c>
      <c r="K1874" s="18">
        <v>7</v>
      </c>
      <c r="L1874" s="18">
        <v>40</v>
      </c>
      <c r="M1874" s="18" t="s">
        <v>82</v>
      </c>
      <c r="N1874" s="18" t="s">
        <v>89</v>
      </c>
      <c r="O1874" s="18" t="s">
        <v>84</v>
      </c>
      <c r="P1874" s="19">
        <v>1227.41372028</v>
      </c>
      <c r="Q1874" s="19">
        <v>75464.648903099995</v>
      </c>
      <c r="R1874" s="20">
        <v>7.8109999999999999E-2</v>
      </c>
      <c r="S1874" s="20">
        <v>6.698639</v>
      </c>
      <c r="T1874" s="20">
        <v>0.30199999999999999</v>
      </c>
      <c r="U1874" s="20">
        <v>0.30499999999999999</v>
      </c>
      <c r="V1874" s="20">
        <f t="shared" si="58"/>
        <v>3.8224082691760003E-2</v>
      </c>
      <c r="W1874" s="20">
        <f t="shared" si="59"/>
        <v>3.2639717385826605</v>
      </c>
    </row>
    <row r="1875" spans="1:23" x14ac:dyDescent="0.25">
      <c r="A1875" s="18">
        <v>18293</v>
      </c>
      <c r="B1875" s="18">
        <v>18293</v>
      </c>
      <c r="C1875" s="18">
        <v>4271</v>
      </c>
      <c r="D1875" s="18">
        <v>4271</v>
      </c>
      <c r="E1875" s="18" t="s">
        <v>116</v>
      </c>
      <c r="F1875" s="18" t="s">
        <v>196</v>
      </c>
      <c r="G1875" s="19">
        <v>21.9905420634</v>
      </c>
      <c r="H1875" s="19">
        <v>8.8992599999999999</v>
      </c>
      <c r="I1875" s="18" t="s">
        <v>79</v>
      </c>
      <c r="J1875" s="18" t="s">
        <v>80</v>
      </c>
      <c r="K1875" s="18">
        <v>7</v>
      </c>
      <c r="L1875" s="18">
        <v>40</v>
      </c>
      <c r="M1875" s="18" t="s">
        <v>82</v>
      </c>
      <c r="N1875" s="18" t="s">
        <v>89</v>
      </c>
      <c r="O1875" s="18" t="s">
        <v>84</v>
      </c>
      <c r="P1875" s="19">
        <v>5382.3844262700004</v>
      </c>
      <c r="Q1875" s="19">
        <v>957904.180651</v>
      </c>
      <c r="R1875" s="20">
        <v>7.8109999999999999E-2</v>
      </c>
      <c r="S1875" s="20">
        <v>6.698639</v>
      </c>
      <c r="T1875" s="20">
        <v>0.30199999999999999</v>
      </c>
      <c r="U1875" s="20">
        <v>0.30499999999999999</v>
      </c>
      <c r="V1875" s="20">
        <f t="shared" si="58"/>
        <v>0.48519459662279996</v>
      </c>
      <c r="W1875" s="20">
        <f t="shared" si="59"/>
        <v>41.430986424462304</v>
      </c>
    </row>
    <row r="1876" spans="1:23" x14ac:dyDescent="0.25">
      <c r="A1876" s="18">
        <v>18294</v>
      </c>
      <c r="B1876" s="18">
        <v>18294</v>
      </c>
      <c r="C1876" s="18">
        <v>4271</v>
      </c>
      <c r="D1876" s="18">
        <v>4271</v>
      </c>
      <c r="E1876" s="18" t="s">
        <v>116</v>
      </c>
      <c r="F1876" s="18" t="s">
        <v>196</v>
      </c>
      <c r="G1876" s="19">
        <v>7.3185942631899994E-2</v>
      </c>
      <c r="H1876" s="19">
        <v>2.9617299999999999E-2</v>
      </c>
      <c r="I1876" s="18" t="s">
        <v>79</v>
      </c>
      <c r="J1876" s="18" t="s">
        <v>80</v>
      </c>
      <c r="K1876" s="18">
        <v>7</v>
      </c>
      <c r="L1876" s="18">
        <v>40</v>
      </c>
      <c r="M1876" s="18" t="s">
        <v>82</v>
      </c>
      <c r="N1876" s="18" t="s">
        <v>89</v>
      </c>
      <c r="O1876" s="18" t="s">
        <v>84</v>
      </c>
      <c r="P1876" s="19">
        <v>281.25966729800001</v>
      </c>
      <c r="Q1876" s="19">
        <v>3295.5290019600002</v>
      </c>
      <c r="R1876" s="20">
        <v>7.8109999999999999E-2</v>
      </c>
      <c r="S1876" s="20">
        <v>6.698639</v>
      </c>
      <c r="T1876" s="20">
        <v>0.30199999999999999</v>
      </c>
      <c r="U1876" s="20">
        <v>0.30499999999999999</v>
      </c>
      <c r="V1876" s="20">
        <f t="shared" si="58"/>
        <v>1.6147582974939999E-3</v>
      </c>
      <c r="W1876" s="20">
        <f t="shared" si="59"/>
        <v>0.13788494259401651</v>
      </c>
    </row>
    <row r="1877" spans="1:23" x14ac:dyDescent="0.25">
      <c r="A1877" s="18">
        <v>18295</v>
      </c>
      <c r="B1877" s="18">
        <v>18295</v>
      </c>
      <c r="C1877" s="18">
        <v>4271</v>
      </c>
      <c r="D1877" s="18">
        <v>4271</v>
      </c>
      <c r="E1877" s="18" t="s">
        <v>116</v>
      </c>
      <c r="F1877" s="18" t="s">
        <v>196</v>
      </c>
      <c r="G1877" s="19">
        <v>138.70671257500001</v>
      </c>
      <c r="H1877" s="19">
        <v>56.132599999999996</v>
      </c>
      <c r="I1877" s="18" t="s">
        <v>79</v>
      </c>
      <c r="J1877" s="18" t="s">
        <v>80</v>
      </c>
      <c r="K1877" s="18">
        <v>7</v>
      </c>
      <c r="L1877" s="18">
        <v>40</v>
      </c>
      <c r="M1877" s="18" t="s">
        <v>82</v>
      </c>
      <c r="N1877" s="18" t="s">
        <v>89</v>
      </c>
      <c r="O1877" s="18" t="s">
        <v>84</v>
      </c>
      <c r="P1877" s="19">
        <v>23731.804677799999</v>
      </c>
      <c r="Q1877" s="19">
        <v>6042040.2315400001</v>
      </c>
      <c r="R1877" s="20">
        <v>7.8109999999999999E-2</v>
      </c>
      <c r="S1877" s="20">
        <v>6.698639</v>
      </c>
      <c r="T1877" s="20">
        <v>0.30199999999999999</v>
      </c>
      <c r="U1877" s="20">
        <v>0.30499999999999999</v>
      </c>
      <c r="V1877" s="20">
        <f t="shared" si="58"/>
        <v>3.0603931354279994</v>
      </c>
      <c r="W1877" s="20">
        <f t="shared" si="59"/>
        <v>261.32835635432298</v>
      </c>
    </row>
    <row r="1878" spans="1:23" x14ac:dyDescent="0.25">
      <c r="A1878" s="18">
        <v>18296</v>
      </c>
      <c r="B1878" s="18">
        <v>18296</v>
      </c>
      <c r="C1878" s="18">
        <v>4271</v>
      </c>
      <c r="D1878" s="18">
        <v>4271</v>
      </c>
      <c r="E1878" s="18" t="s">
        <v>116</v>
      </c>
      <c r="F1878" s="18" t="s">
        <v>196</v>
      </c>
      <c r="G1878" s="19">
        <v>9.1760174455300003</v>
      </c>
      <c r="H1878" s="19">
        <v>3.7134</v>
      </c>
      <c r="I1878" s="18" t="s">
        <v>79</v>
      </c>
      <c r="J1878" s="18" t="s">
        <v>80</v>
      </c>
      <c r="K1878" s="18">
        <v>7</v>
      </c>
      <c r="L1878" s="18">
        <v>40</v>
      </c>
      <c r="M1878" s="18" t="s">
        <v>82</v>
      </c>
      <c r="N1878" s="18" t="s">
        <v>89</v>
      </c>
      <c r="O1878" s="18" t="s">
        <v>84</v>
      </c>
      <c r="P1878" s="19">
        <v>5375.6469668399995</v>
      </c>
      <c r="Q1878" s="19">
        <v>399705.72109900002</v>
      </c>
      <c r="R1878" s="20">
        <v>7.8109999999999999E-2</v>
      </c>
      <c r="S1878" s="20">
        <v>6.698639</v>
      </c>
      <c r="T1878" s="20">
        <v>0.30199999999999999</v>
      </c>
      <c r="U1878" s="20">
        <v>0.30499999999999999</v>
      </c>
      <c r="V1878" s="20">
        <f t="shared" si="58"/>
        <v>0.20245746445199997</v>
      </c>
      <c r="W1878" s="20">
        <f t="shared" si="59"/>
        <v>17.287934613507002</v>
      </c>
    </row>
    <row r="1879" spans="1:23" x14ac:dyDescent="0.25">
      <c r="A1879" s="18">
        <v>18297</v>
      </c>
      <c r="B1879" s="18">
        <v>18297</v>
      </c>
      <c r="C1879" s="18">
        <v>4271</v>
      </c>
      <c r="D1879" s="18">
        <v>4271</v>
      </c>
      <c r="E1879" s="18" t="s">
        <v>116</v>
      </c>
      <c r="F1879" s="18" t="s">
        <v>196</v>
      </c>
      <c r="G1879" s="19">
        <v>15.429338382699999</v>
      </c>
      <c r="H1879" s="19">
        <v>6.2440300000000004</v>
      </c>
      <c r="I1879" s="18" t="s">
        <v>79</v>
      </c>
      <c r="J1879" s="18" t="s">
        <v>80</v>
      </c>
      <c r="K1879" s="18">
        <v>7</v>
      </c>
      <c r="L1879" s="18">
        <v>40</v>
      </c>
      <c r="M1879" s="18" t="s">
        <v>82</v>
      </c>
      <c r="N1879" s="18" t="s">
        <v>89</v>
      </c>
      <c r="O1879" s="18" t="s">
        <v>84</v>
      </c>
      <c r="P1879" s="19">
        <v>5120.99887124</v>
      </c>
      <c r="Q1879" s="19">
        <v>672099.29154300003</v>
      </c>
      <c r="R1879" s="20">
        <v>7.8109999999999999E-2</v>
      </c>
      <c r="S1879" s="20">
        <v>6.698639</v>
      </c>
      <c r="T1879" s="20">
        <v>0.30199999999999999</v>
      </c>
      <c r="U1879" s="20">
        <v>0.30499999999999999</v>
      </c>
      <c r="V1879" s="20">
        <f t="shared" si="58"/>
        <v>0.3404293859434</v>
      </c>
      <c r="W1879" s="20">
        <f t="shared" si="59"/>
        <v>29.069419498243153</v>
      </c>
    </row>
    <row r="1880" spans="1:23" x14ac:dyDescent="0.25">
      <c r="A1880" s="18">
        <v>18298</v>
      </c>
      <c r="B1880" s="18">
        <v>18298</v>
      </c>
      <c r="C1880" s="18">
        <v>4271</v>
      </c>
      <c r="D1880" s="18">
        <v>4271</v>
      </c>
      <c r="E1880" s="18" t="s">
        <v>116</v>
      </c>
      <c r="F1880" s="18" t="s">
        <v>196</v>
      </c>
      <c r="G1880" s="19">
        <v>14.840933933000001</v>
      </c>
      <c r="H1880" s="19">
        <v>6.0059100000000001</v>
      </c>
      <c r="I1880" s="18" t="s">
        <v>79</v>
      </c>
      <c r="J1880" s="18" t="s">
        <v>80</v>
      </c>
      <c r="K1880" s="18">
        <v>7</v>
      </c>
      <c r="L1880" s="18">
        <v>40</v>
      </c>
      <c r="M1880" s="18" t="s">
        <v>82</v>
      </c>
      <c r="N1880" s="18" t="s">
        <v>89</v>
      </c>
      <c r="O1880" s="18" t="s">
        <v>84</v>
      </c>
      <c r="P1880" s="19">
        <v>7859.0859586400002</v>
      </c>
      <c r="Q1880" s="19">
        <v>646468.496239</v>
      </c>
      <c r="R1880" s="20">
        <v>7.8109999999999999E-2</v>
      </c>
      <c r="S1880" s="20">
        <v>6.698639</v>
      </c>
      <c r="T1880" s="20">
        <v>0.30199999999999999</v>
      </c>
      <c r="U1880" s="20">
        <v>0.30499999999999999</v>
      </c>
      <c r="V1880" s="20">
        <f t="shared" si="58"/>
        <v>0.32744689780980002</v>
      </c>
      <c r="W1880" s="20">
        <f t="shared" si="59"/>
        <v>27.960838954760554</v>
      </c>
    </row>
    <row r="1881" spans="1:23" x14ac:dyDescent="0.25">
      <c r="A1881" s="18">
        <v>18299</v>
      </c>
      <c r="B1881" s="18">
        <v>18299</v>
      </c>
      <c r="C1881" s="18">
        <v>4271</v>
      </c>
      <c r="D1881" s="18">
        <v>4271</v>
      </c>
      <c r="E1881" s="18" t="s">
        <v>116</v>
      </c>
      <c r="F1881" s="18" t="s">
        <v>196</v>
      </c>
      <c r="G1881" s="19">
        <v>6.8880403493799998</v>
      </c>
      <c r="H1881" s="19">
        <v>2.78749</v>
      </c>
      <c r="I1881" s="18" t="s">
        <v>79</v>
      </c>
      <c r="J1881" s="18" t="s">
        <v>80</v>
      </c>
      <c r="K1881" s="18">
        <v>7</v>
      </c>
      <c r="L1881" s="18">
        <v>40</v>
      </c>
      <c r="M1881" s="18" t="s">
        <v>82</v>
      </c>
      <c r="N1881" s="18" t="s">
        <v>89</v>
      </c>
      <c r="O1881" s="18" t="s">
        <v>84</v>
      </c>
      <c r="P1881" s="19">
        <v>3315.68371996</v>
      </c>
      <c r="Q1881" s="19">
        <v>300041.83744799998</v>
      </c>
      <c r="R1881" s="20">
        <v>7.8109999999999999E-2</v>
      </c>
      <c r="S1881" s="20">
        <v>6.698639</v>
      </c>
      <c r="T1881" s="20">
        <v>0.30199999999999999</v>
      </c>
      <c r="U1881" s="20">
        <v>0.30499999999999999</v>
      </c>
      <c r="V1881" s="20">
        <f t="shared" si="58"/>
        <v>0.15197612904219998</v>
      </c>
      <c r="W1881" s="20">
        <f t="shared" si="59"/>
        <v>12.977310512146451</v>
      </c>
    </row>
    <row r="1882" spans="1:23" x14ac:dyDescent="0.25">
      <c r="A1882" s="18">
        <v>18300</v>
      </c>
      <c r="B1882" s="18">
        <v>18300</v>
      </c>
      <c r="C1882" s="18">
        <v>4271</v>
      </c>
      <c r="D1882" s="18">
        <v>4271</v>
      </c>
      <c r="E1882" s="18" t="s">
        <v>116</v>
      </c>
      <c r="F1882" s="18" t="s">
        <v>196</v>
      </c>
      <c r="G1882" s="19">
        <v>11.210825552699999</v>
      </c>
      <c r="H1882" s="19">
        <v>4.5368599999999999</v>
      </c>
      <c r="I1882" s="18" t="s">
        <v>79</v>
      </c>
      <c r="J1882" s="18" t="s">
        <v>80</v>
      </c>
      <c r="K1882" s="18">
        <v>7</v>
      </c>
      <c r="L1882" s="18">
        <v>40</v>
      </c>
      <c r="M1882" s="18" t="s">
        <v>82</v>
      </c>
      <c r="N1882" s="18" t="s">
        <v>89</v>
      </c>
      <c r="O1882" s="18" t="s">
        <v>84</v>
      </c>
      <c r="P1882" s="19">
        <v>4698.1324276599998</v>
      </c>
      <c r="Q1882" s="19">
        <v>488341.60770300002</v>
      </c>
      <c r="R1882" s="20">
        <v>7.8109999999999999E-2</v>
      </c>
      <c r="S1882" s="20">
        <v>6.698639</v>
      </c>
      <c r="T1882" s="20">
        <v>0.30199999999999999</v>
      </c>
      <c r="U1882" s="20">
        <v>0.30499999999999999</v>
      </c>
      <c r="V1882" s="20">
        <f t="shared" si="58"/>
        <v>0.24735314595079999</v>
      </c>
      <c r="W1882" s="20">
        <f t="shared" si="59"/>
        <v>21.121597196810303</v>
      </c>
    </row>
    <row r="1883" spans="1:23" x14ac:dyDescent="0.25">
      <c r="A1883" s="18">
        <v>18301</v>
      </c>
      <c r="B1883" s="18">
        <v>18301</v>
      </c>
      <c r="C1883" s="18">
        <v>4271</v>
      </c>
      <c r="D1883" s="18">
        <v>4271</v>
      </c>
      <c r="E1883" s="18" t="s">
        <v>116</v>
      </c>
      <c r="F1883" s="18" t="s">
        <v>196</v>
      </c>
      <c r="G1883" s="19">
        <v>15.5413235513</v>
      </c>
      <c r="H1883" s="19">
        <v>6.2893499999999998</v>
      </c>
      <c r="I1883" s="18" t="s">
        <v>79</v>
      </c>
      <c r="J1883" s="18" t="s">
        <v>80</v>
      </c>
      <c r="K1883" s="18">
        <v>7</v>
      </c>
      <c r="L1883" s="18">
        <v>40</v>
      </c>
      <c r="M1883" s="18" t="s">
        <v>82</v>
      </c>
      <c r="N1883" s="18" t="s">
        <v>89</v>
      </c>
      <c r="O1883" s="18" t="s">
        <v>84</v>
      </c>
      <c r="P1883" s="19">
        <v>6652.8107496599996</v>
      </c>
      <c r="Q1883" s="19">
        <v>676977.34597599995</v>
      </c>
      <c r="R1883" s="20">
        <v>7.8109999999999999E-2</v>
      </c>
      <c r="S1883" s="20">
        <v>6.698639</v>
      </c>
      <c r="T1883" s="20">
        <v>0.30199999999999999</v>
      </c>
      <c r="U1883" s="20">
        <v>0.30499999999999999</v>
      </c>
      <c r="V1883" s="20">
        <f t="shared" si="58"/>
        <v>0.34290026769299997</v>
      </c>
      <c r="W1883" s="20">
        <f t="shared" si="59"/>
        <v>29.280409210281753</v>
      </c>
    </row>
    <row r="1884" spans="1:23" x14ac:dyDescent="0.25">
      <c r="A1884" s="18">
        <v>18302</v>
      </c>
      <c r="B1884" s="18">
        <v>18302</v>
      </c>
      <c r="C1884" s="18">
        <v>4271</v>
      </c>
      <c r="D1884" s="18">
        <v>4271</v>
      </c>
      <c r="E1884" s="18" t="s">
        <v>116</v>
      </c>
      <c r="F1884" s="18" t="s">
        <v>196</v>
      </c>
      <c r="G1884" s="19">
        <v>32.277444754599998</v>
      </c>
      <c r="H1884" s="19">
        <v>13.062200000000001</v>
      </c>
      <c r="I1884" s="18" t="s">
        <v>79</v>
      </c>
      <c r="J1884" s="18" t="s">
        <v>80</v>
      </c>
      <c r="K1884" s="18">
        <v>7</v>
      </c>
      <c r="L1884" s="18">
        <v>40</v>
      </c>
      <c r="M1884" s="18" t="s">
        <v>82</v>
      </c>
      <c r="N1884" s="18" t="s">
        <v>89</v>
      </c>
      <c r="O1884" s="18" t="s">
        <v>84</v>
      </c>
      <c r="P1884" s="19">
        <v>12221.594093</v>
      </c>
      <c r="Q1884" s="19">
        <v>1405999.86949</v>
      </c>
      <c r="R1884" s="20">
        <v>7.8109999999999999E-2</v>
      </c>
      <c r="S1884" s="20">
        <v>6.698639</v>
      </c>
      <c r="T1884" s="20">
        <v>0.30199999999999999</v>
      </c>
      <c r="U1884" s="20">
        <v>0.30499999999999999</v>
      </c>
      <c r="V1884" s="20">
        <f t="shared" si="58"/>
        <v>0.712161332516</v>
      </c>
      <c r="W1884" s="20">
        <f t="shared" si="59"/>
        <v>60.811778830331015</v>
      </c>
    </row>
    <row r="1885" spans="1:23" x14ac:dyDescent="0.25">
      <c r="A1885" s="18">
        <v>18303</v>
      </c>
      <c r="B1885" s="18">
        <v>18303</v>
      </c>
      <c r="C1885" s="18">
        <v>4271</v>
      </c>
      <c r="D1885" s="18">
        <v>4271</v>
      </c>
      <c r="E1885" s="18" t="s">
        <v>116</v>
      </c>
      <c r="F1885" s="18" t="s">
        <v>196</v>
      </c>
      <c r="G1885" s="19">
        <v>57.0713515327</v>
      </c>
      <c r="H1885" s="19">
        <v>23.096</v>
      </c>
      <c r="I1885" s="18" t="s">
        <v>79</v>
      </c>
      <c r="J1885" s="18" t="s">
        <v>80</v>
      </c>
      <c r="K1885" s="18">
        <v>7</v>
      </c>
      <c r="L1885" s="18">
        <v>40</v>
      </c>
      <c r="M1885" s="18" t="s">
        <v>82</v>
      </c>
      <c r="N1885" s="18" t="s">
        <v>89</v>
      </c>
      <c r="O1885" s="18" t="s">
        <v>84</v>
      </c>
      <c r="P1885" s="19">
        <v>15647.930304</v>
      </c>
      <c r="Q1885" s="19">
        <v>2486018.1286599999</v>
      </c>
      <c r="R1885" s="20">
        <v>7.8109999999999999E-2</v>
      </c>
      <c r="S1885" s="20">
        <v>6.698639</v>
      </c>
      <c r="T1885" s="20">
        <v>0.30199999999999999</v>
      </c>
      <c r="U1885" s="20">
        <v>0.30499999999999999</v>
      </c>
      <c r="V1885" s="20">
        <f t="shared" si="58"/>
        <v>1.2592119348799999</v>
      </c>
      <c r="W1885" s="20">
        <f t="shared" si="59"/>
        <v>107.52467760908002</v>
      </c>
    </row>
    <row r="1886" spans="1:23" x14ac:dyDescent="0.25">
      <c r="A1886" s="18">
        <v>18304</v>
      </c>
      <c r="B1886" s="18">
        <v>18304</v>
      </c>
      <c r="C1886" s="18">
        <v>4271</v>
      </c>
      <c r="D1886" s="18">
        <v>4271</v>
      </c>
      <c r="E1886" s="18" t="s">
        <v>116</v>
      </c>
      <c r="F1886" s="18" t="s">
        <v>196</v>
      </c>
      <c r="G1886" s="19">
        <v>28.853876277000001</v>
      </c>
      <c r="H1886" s="19">
        <v>11.6767</v>
      </c>
      <c r="I1886" s="18" t="s">
        <v>79</v>
      </c>
      <c r="J1886" s="18" t="s">
        <v>80</v>
      </c>
      <c r="K1886" s="18">
        <v>7</v>
      </c>
      <c r="L1886" s="18">
        <v>40</v>
      </c>
      <c r="M1886" s="18" t="s">
        <v>82</v>
      </c>
      <c r="N1886" s="18" t="s">
        <v>89</v>
      </c>
      <c r="O1886" s="18" t="s">
        <v>84</v>
      </c>
      <c r="P1886" s="19">
        <v>9550.1326291500009</v>
      </c>
      <c r="Q1886" s="19">
        <v>1256869.8231299999</v>
      </c>
      <c r="R1886" s="20">
        <v>7.8109999999999999E-2</v>
      </c>
      <c r="S1886" s="20">
        <v>6.698639</v>
      </c>
      <c r="T1886" s="20">
        <v>0.30199999999999999</v>
      </c>
      <c r="U1886" s="20">
        <v>0.30499999999999999</v>
      </c>
      <c r="V1886" s="20">
        <f t="shared" si="58"/>
        <v>0.63662279182600001</v>
      </c>
      <c r="W1886" s="20">
        <f t="shared" si="59"/>
        <v>54.361508617853502</v>
      </c>
    </row>
    <row r="1887" spans="1:23" x14ac:dyDescent="0.25">
      <c r="A1887" s="18">
        <v>18305</v>
      </c>
      <c r="B1887" s="18">
        <v>18305</v>
      </c>
      <c r="C1887" s="18">
        <v>4271</v>
      </c>
      <c r="D1887" s="18">
        <v>4271</v>
      </c>
      <c r="E1887" s="18" t="s">
        <v>116</v>
      </c>
      <c r="F1887" s="18" t="s">
        <v>196</v>
      </c>
      <c r="G1887" s="19">
        <v>52.336071156499997</v>
      </c>
      <c r="H1887" s="19">
        <v>21.1797</v>
      </c>
      <c r="I1887" s="18" t="s">
        <v>79</v>
      </c>
      <c r="J1887" s="18" t="s">
        <v>80</v>
      </c>
      <c r="K1887" s="18">
        <v>7</v>
      </c>
      <c r="L1887" s="18">
        <v>40</v>
      </c>
      <c r="M1887" s="18" t="s">
        <v>82</v>
      </c>
      <c r="N1887" s="18" t="s">
        <v>89</v>
      </c>
      <c r="O1887" s="18" t="s">
        <v>84</v>
      </c>
      <c r="P1887" s="19">
        <v>13959.728075999999</v>
      </c>
      <c r="Q1887" s="19">
        <v>2279750.1405500001</v>
      </c>
      <c r="R1887" s="20">
        <v>7.8109999999999999E-2</v>
      </c>
      <c r="S1887" s="20">
        <v>6.698639</v>
      </c>
      <c r="T1887" s="20">
        <v>0.30199999999999999</v>
      </c>
      <c r="U1887" s="20">
        <v>0.30499999999999999</v>
      </c>
      <c r="V1887" s="20">
        <f t="shared" si="58"/>
        <v>1.154733764166</v>
      </c>
      <c r="W1887" s="20">
        <f t="shared" si="59"/>
        <v>98.603239277668507</v>
      </c>
    </row>
    <row r="1888" spans="1:23" x14ac:dyDescent="0.25">
      <c r="A1888" s="18">
        <v>18306</v>
      </c>
      <c r="B1888" s="18">
        <v>18306</v>
      </c>
      <c r="C1888" s="18">
        <v>4271</v>
      </c>
      <c r="D1888" s="18">
        <v>4271</v>
      </c>
      <c r="E1888" s="18" t="s">
        <v>116</v>
      </c>
      <c r="F1888" s="18" t="s">
        <v>196</v>
      </c>
      <c r="G1888" s="19">
        <v>7.3256991044899999</v>
      </c>
      <c r="H1888" s="19">
        <v>2.96461</v>
      </c>
      <c r="I1888" s="18" t="s">
        <v>79</v>
      </c>
      <c r="J1888" s="18" t="s">
        <v>80</v>
      </c>
      <c r="K1888" s="18">
        <v>7</v>
      </c>
      <c r="L1888" s="18">
        <v>40</v>
      </c>
      <c r="M1888" s="18" t="s">
        <v>82</v>
      </c>
      <c r="N1888" s="18" t="s">
        <v>89</v>
      </c>
      <c r="O1888" s="18" t="s">
        <v>84</v>
      </c>
      <c r="P1888" s="19">
        <v>4197.0226916900001</v>
      </c>
      <c r="Q1888" s="19">
        <v>319106.17656300002</v>
      </c>
      <c r="R1888" s="20">
        <v>7.8109999999999999E-2</v>
      </c>
      <c r="S1888" s="20">
        <v>6.698639</v>
      </c>
      <c r="T1888" s="20">
        <v>0.30199999999999999</v>
      </c>
      <c r="U1888" s="20">
        <v>0.30499999999999999</v>
      </c>
      <c r="V1888" s="20">
        <f t="shared" si="58"/>
        <v>0.16163284959579999</v>
      </c>
      <c r="W1888" s="20">
        <f t="shared" si="59"/>
        <v>13.801902255224052</v>
      </c>
    </row>
    <row r="1889" spans="1:23" x14ac:dyDescent="0.25">
      <c r="A1889" s="18">
        <v>18307</v>
      </c>
      <c r="B1889" s="18">
        <v>18307</v>
      </c>
      <c r="C1889" s="18">
        <v>4271</v>
      </c>
      <c r="D1889" s="18">
        <v>4271</v>
      </c>
      <c r="E1889" s="18" t="s">
        <v>116</v>
      </c>
      <c r="F1889" s="18" t="s">
        <v>196</v>
      </c>
      <c r="G1889" s="19">
        <v>38.877452318400003</v>
      </c>
      <c r="H1889" s="19">
        <v>15.7331</v>
      </c>
      <c r="I1889" s="18" t="s">
        <v>79</v>
      </c>
      <c r="J1889" s="18" t="s">
        <v>80</v>
      </c>
      <c r="K1889" s="18">
        <v>7</v>
      </c>
      <c r="L1889" s="18">
        <v>40</v>
      </c>
      <c r="M1889" s="18" t="s">
        <v>82</v>
      </c>
      <c r="N1889" s="18" t="s">
        <v>89</v>
      </c>
      <c r="O1889" s="18" t="s">
        <v>84</v>
      </c>
      <c r="P1889" s="19">
        <v>10820.034326000001</v>
      </c>
      <c r="Q1889" s="19">
        <v>1693495.04899</v>
      </c>
      <c r="R1889" s="20">
        <v>7.8109999999999999E-2</v>
      </c>
      <c r="S1889" s="20">
        <v>6.698639</v>
      </c>
      <c r="T1889" s="20">
        <v>0.30199999999999999</v>
      </c>
      <c r="U1889" s="20">
        <v>0.30499999999999999</v>
      </c>
      <c r="V1889" s="20">
        <f t="shared" si="58"/>
        <v>0.857780883818</v>
      </c>
      <c r="W1889" s="20">
        <f t="shared" si="59"/>
        <v>73.246298289375503</v>
      </c>
    </row>
    <row r="1890" spans="1:23" x14ac:dyDescent="0.25">
      <c r="A1890" s="18">
        <v>18308</v>
      </c>
      <c r="B1890" s="18">
        <v>18308</v>
      </c>
      <c r="C1890" s="18">
        <v>4271</v>
      </c>
      <c r="D1890" s="18">
        <v>4271</v>
      </c>
      <c r="E1890" s="18" t="s">
        <v>116</v>
      </c>
      <c r="F1890" s="18" t="s">
        <v>196</v>
      </c>
      <c r="G1890" s="19">
        <v>10.906625714</v>
      </c>
      <c r="H1890" s="19">
        <v>4.4137500000000003</v>
      </c>
      <c r="I1890" s="18" t="s">
        <v>79</v>
      </c>
      <c r="J1890" s="18" t="s">
        <v>80</v>
      </c>
      <c r="K1890" s="18">
        <v>7</v>
      </c>
      <c r="L1890" s="18">
        <v>40</v>
      </c>
      <c r="M1890" s="18" t="s">
        <v>82</v>
      </c>
      <c r="N1890" s="18" t="s">
        <v>89</v>
      </c>
      <c r="O1890" s="18" t="s">
        <v>84</v>
      </c>
      <c r="P1890" s="19">
        <v>4840.3494415699997</v>
      </c>
      <c r="Q1890" s="19">
        <v>475090.71573300002</v>
      </c>
      <c r="R1890" s="20">
        <v>7.8109999999999999E-2</v>
      </c>
      <c r="S1890" s="20">
        <v>6.698639</v>
      </c>
      <c r="T1890" s="20">
        <v>0.30199999999999999</v>
      </c>
      <c r="U1890" s="20">
        <v>0.30499999999999999</v>
      </c>
      <c r="V1890" s="20">
        <f t="shared" si="58"/>
        <v>0.24064109272500001</v>
      </c>
      <c r="W1890" s="20">
        <f t="shared" si="59"/>
        <v>20.548451930943752</v>
      </c>
    </row>
    <row r="1891" spans="1:23" x14ac:dyDescent="0.25">
      <c r="A1891" s="18">
        <v>18309</v>
      </c>
      <c r="B1891" s="18">
        <v>18309</v>
      </c>
      <c r="C1891" s="18">
        <v>4271</v>
      </c>
      <c r="D1891" s="18">
        <v>4271</v>
      </c>
      <c r="E1891" s="18" t="s">
        <v>116</v>
      </c>
      <c r="F1891" s="18" t="s">
        <v>196</v>
      </c>
      <c r="G1891" s="19">
        <v>5.2650995830199996</v>
      </c>
      <c r="H1891" s="19">
        <v>2.1307100000000001</v>
      </c>
      <c r="I1891" s="18" t="s">
        <v>79</v>
      </c>
      <c r="J1891" s="18" t="s">
        <v>80</v>
      </c>
      <c r="K1891" s="18">
        <v>7</v>
      </c>
      <c r="L1891" s="18">
        <v>40</v>
      </c>
      <c r="M1891" s="18" t="s">
        <v>82</v>
      </c>
      <c r="N1891" s="18" t="s">
        <v>89</v>
      </c>
      <c r="O1891" s="18" t="s">
        <v>84</v>
      </c>
      <c r="P1891" s="19">
        <v>2182.3962445799998</v>
      </c>
      <c r="Q1891" s="19">
        <v>229346.820446</v>
      </c>
      <c r="R1891" s="20">
        <v>7.8109999999999999E-2</v>
      </c>
      <c r="S1891" s="20">
        <v>6.698639</v>
      </c>
      <c r="T1891" s="20">
        <v>0.30199999999999999</v>
      </c>
      <c r="U1891" s="20">
        <v>0.30499999999999999</v>
      </c>
      <c r="V1891" s="20">
        <f t="shared" si="58"/>
        <v>0.11616797115380001</v>
      </c>
      <c r="W1891" s="20">
        <f t="shared" si="59"/>
        <v>9.9196356870645506</v>
      </c>
    </row>
    <row r="1892" spans="1:23" x14ac:dyDescent="0.25">
      <c r="A1892" s="18">
        <v>18310</v>
      </c>
      <c r="B1892" s="18">
        <v>18310</v>
      </c>
      <c r="C1892" s="18">
        <v>4271</v>
      </c>
      <c r="D1892" s="18">
        <v>4271</v>
      </c>
      <c r="E1892" s="18" t="s">
        <v>116</v>
      </c>
      <c r="F1892" s="18" t="s">
        <v>196</v>
      </c>
      <c r="G1892" s="19">
        <v>11.2409385862</v>
      </c>
      <c r="H1892" s="19">
        <v>4.5490500000000003</v>
      </c>
      <c r="I1892" s="18" t="s">
        <v>79</v>
      </c>
      <c r="J1892" s="18" t="s">
        <v>80</v>
      </c>
      <c r="K1892" s="18">
        <v>7</v>
      </c>
      <c r="L1892" s="18">
        <v>40</v>
      </c>
      <c r="M1892" s="18" t="s">
        <v>82</v>
      </c>
      <c r="N1892" s="18" t="s">
        <v>89</v>
      </c>
      <c r="O1892" s="18" t="s">
        <v>84</v>
      </c>
      <c r="P1892" s="19">
        <v>5633.2953712099998</v>
      </c>
      <c r="Q1892" s="19">
        <v>489653.32619499997</v>
      </c>
      <c r="R1892" s="20">
        <v>7.8109999999999999E-2</v>
      </c>
      <c r="S1892" s="20">
        <v>6.698639</v>
      </c>
      <c r="T1892" s="20">
        <v>0.30199999999999999</v>
      </c>
      <c r="U1892" s="20">
        <v>0.30499999999999999</v>
      </c>
      <c r="V1892" s="20">
        <f t="shared" si="58"/>
        <v>0.248017754259</v>
      </c>
      <c r="W1892" s="20">
        <f t="shared" si="59"/>
        <v>21.178348401350252</v>
      </c>
    </row>
    <row r="1893" spans="1:23" x14ac:dyDescent="0.25">
      <c r="A1893" s="18">
        <v>18311</v>
      </c>
      <c r="B1893" s="18">
        <v>18311</v>
      </c>
      <c r="C1893" s="18">
        <v>4271</v>
      </c>
      <c r="D1893" s="18">
        <v>4271</v>
      </c>
      <c r="E1893" s="18" t="s">
        <v>116</v>
      </c>
      <c r="F1893" s="18" t="s">
        <v>196</v>
      </c>
      <c r="G1893" s="19">
        <v>5.7579147499700003</v>
      </c>
      <c r="H1893" s="19">
        <v>2.3301500000000002</v>
      </c>
      <c r="I1893" s="18" t="s">
        <v>79</v>
      </c>
      <c r="J1893" s="18" t="s">
        <v>80</v>
      </c>
      <c r="K1893" s="18">
        <v>7</v>
      </c>
      <c r="L1893" s="18">
        <v>40</v>
      </c>
      <c r="M1893" s="18" t="s">
        <v>82</v>
      </c>
      <c r="N1893" s="18" t="s">
        <v>89</v>
      </c>
      <c r="O1893" s="18" t="s">
        <v>84</v>
      </c>
      <c r="P1893" s="19">
        <v>3718.54875958</v>
      </c>
      <c r="Q1893" s="19">
        <v>250813.76324999999</v>
      </c>
      <c r="R1893" s="20">
        <v>7.8109999999999999E-2</v>
      </c>
      <c r="S1893" s="20">
        <v>6.698639</v>
      </c>
      <c r="T1893" s="20">
        <v>0.30199999999999999</v>
      </c>
      <c r="U1893" s="20">
        <v>0.30499999999999999</v>
      </c>
      <c r="V1893" s="20">
        <f t="shared" si="58"/>
        <v>0.12704159551700001</v>
      </c>
      <c r="W1893" s="20">
        <f t="shared" si="59"/>
        <v>10.848139397765753</v>
      </c>
    </row>
    <row r="1894" spans="1:23" x14ac:dyDescent="0.25">
      <c r="A1894" s="18">
        <v>18312</v>
      </c>
      <c r="B1894" s="18">
        <v>18312</v>
      </c>
      <c r="C1894" s="18">
        <v>4271</v>
      </c>
      <c r="D1894" s="18">
        <v>4271</v>
      </c>
      <c r="E1894" s="18" t="s">
        <v>116</v>
      </c>
      <c r="F1894" s="18" t="s">
        <v>196</v>
      </c>
      <c r="G1894" s="19">
        <v>3.4965712206599999</v>
      </c>
      <c r="H1894" s="19">
        <v>1.4150100000000001</v>
      </c>
      <c r="I1894" s="18" t="s">
        <v>79</v>
      </c>
      <c r="J1894" s="18" t="s">
        <v>80</v>
      </c>
      <c r="K1894" s="18">
        <v>7</v>
      </c>
      <c r="L1894" s="18">
        <v>40</v>
      </c>
      <c r="M1894" s="18" t="s">
        <v>82</v>
      </c>
      <c r="N1894" s="18" t="s">
        <v>89</v>
      </c>
      <c r="O1894" s="18" t="s">
        <v>84</v>
      </c>
      <c r="P1894" s="19">
        <v>1566.59074233</v>
      </c>
      <c r="Q1894" s="19">
        <v>152310.03313</v>
      </c>
      <c r="R1894" s="20">
        <v>7.8109999999999999E-2</v>
      </c>
      <c r="S1894" s="20">
        <v>6.698639</v>
      </c>
      <c r="T1894" s="20">
        <v>0.30199999999999999</v>
      </c>
      <c r="U1894" s="20">
        <v>0.30499999999999999</v>
      </c>
      <c r="V1894" s="20">
        <f t="shared" si="58"/>
        <v>7.7147448907799995E-2</v>
      </c>
      <c r="W1894" s="20">
        <f t="shared" si="59"/>
        <v>6.5876556141160512</v>
      </c>
    </row>
    <row r="1895" spans="1:23" x14ac:dyDescent="0.25">
      <c r="A1895" s="18">
        <v>18313</v>
      </c>
      <c r="B1895" s="18">
        <v>18313</v>
      </c>
      <c r="C1895" s="18">
        <v>4271</v>
      </c>
      <c r="D1895" s="18">
        <v>4271</v>
      </c>
      <c r="E1895" s="18" t="s">
        <v>116</v>
      </c>
      <c r="F1895" s="18" t="s">
        <v>196</v>
      </c>
      <c r="G1895" s="19">
        <v>13.2445325371</v>
      </c>
      <c r="H1895" s="19">
        <v>5.3598699999999999</v>
      </c>
      <c r="I1895" s="18" t="s">
        <v>79</v>
      </c>
      <c r="J1895" s="18" t="s">
        <v>80</v>
      </c>
      <c r="K1895" s="18">
        <v>7</v>
      </c>
      <c r="L1895" s="18">
        <v>40</v>
      </c>
      <c r="M1895" s="18" t="s">
        <v>82</v>
      </c>
      <c r="N1895" s="18" t="s">
        <v>89</v>
      </c>
      <c r="O1895" s="18" t="s">
        <v>84</v>
      </c>
      <c r="P1895" s="19">
        <v>3686.1806450200002</v>
      </c>
      <c r="Q1895" s="19">
        <v>576929.52959100006</v>
      </c>
      <c r="R1895" s="20">
        <v>7.8109999999999999E-2</v>
      </c>
      <c r="S1895" s="20">
        <v>6.698639</v>
      </c>
      <c r="T1895" s="20">
        <v>0.30199999999999999</v>
      </c>
      <c r="U1895" s="20">
        <v>0.30499999999999999</v>
      </c>
      <c r="V1895" s="20">
        <f t="shared" si="58"/>
        <v>0.29222429309859993</v>
      </c>
      <c r="W1895" s="20">
        <f t="shared" si="59"/>
        <v>24.953164780766354</v>
      </c>
    </row>
    <row r="1896" spans="1:23" x14ac:dyDescent="0.25">
      <c r="A1896" s="18">
        <v>18314</v>
      </c>
      <c r="B1896" s="18">
        <v>18314</v>
      </c>
      <c r="C1896" s="18">
        <v>4271</v>
      </c>
      <c r="D1896" s="18">
        <v>4271</v>
      </c>
      <c r="E1896" s="18" t="s">
        <v>116</v>
      </c>
      <c r="F1896" s="18" t="s">
        <v>196</v>
      </c>
      <c r="G1896" s="19">
        <v>4.4374439713599996</v>
      </c>
      <c r="H1896" s="19">
        <v>1.7957700000000001</v>
      </c>
      <c r="I1896" s="18" t="s">
        <v>79</v>
      </c>
      <c r="J1896" s="18" t="s">
        <v>80</v>
      </c>
      <c r="K1896" s="18">
        <v>7</v>
      </c>
      <c r="L1896" s="18">
        <v>40</v>
      </c>
      <c r="M1896" s="18" t="s">
        <v>82</v>
      </c>
      <c r="N1896" s="18" t="s">
        <v>89</v>
      </c>
      <c r="O1896" s="18" t="s">
        <v>84</v>
      </c>
      <c r="P1896" s="19">
        <v>1974.29572534</v>
      </c>
      <c r="Q1896" s="19">
        <v>193294.28621200001</v>
      </c>
      <c r="R1896" s="20">
        <v>7.8109999999999999E-2</v>
      </c>
      <c r="S1896" s="20">
        <v>6.698639</v>
      </c>
      <c r="T1896" s="20">
        <v>0.30199999999999999</v>
      </c>
      <c r="U1896" s="20">
        <v>0.30499999999999999</v>
      </c>
      <c r="V1896" s="20">
        <f t="shared" si="58"/>
        <v>9.7906781100599999E-2</v>
      </c>
      <c r="W1896" s="20">
        <f t="shared" si="59"/>
        <v>8.3603043951358504</v>
      </c>
    </row>
    <row r="1897" spans="1:23" x14ac:dyDescent="0.25">
      <c r="A1897" s="18">
        <v>18315</v>
      </c>
      <c r="B1897" s="18">
        <v>18315</v>
      </c>
      <c r="C1897" s="18">
        <v>4271</v>
      </c>
      <c r="D1897" s="18">
        <v>4271</v>
      </c>
      <c r="E1897" s="18" t="s">
        <v>116</v>
      </c>
      <c r="F1897" s="18" t="s">
        <v>196</v>
      </c>
      <c r="G1897" s="19">
        <v>15.903008325</v>
      </c>
      <c r="H1897" s="19">
        <v>6.4357199999999999</v>
      </c>
      <c r="I1897" s="18" t="s">
        <v>79</v>
      </c>
      <c r="J1897" s="18" t="s">
        <v>80</v>
      </c>
      <c r="K1897" s="18">
        <v>7</v>
      </c>
      <c r="L1897" s="18">
        <v>40</v>
      </c>
      <c r="M1897" s="18" t="s">
        <v>82</v>
      </c>
      <c r="N1897" s="18" t="s">
        <v>89</v>
      </c>
      <c r="O1897" s="18" t="s">
        <v>84</v>
      </c>
      <c r="P1897" s="19">
        <v>5608.2002707199999</v>
      </c>
      <c r="Q1897" s="19">
        <v>692732.27169700002</v>
      </c>
      <c r="R1897" s="20">
        <v>7.8109999999999999E-2</v>
      </c>
      <c r="S1897" s="20">
        <v>6.698639</v>
      </c>
      <c r="T1897" s="20">
        <v>0.30199999999999999</v>
      </c>
      <c r="U1897" s="20">
        <v>0.30499999999999999</v>
      </c>
      <c r="V1897" s="20">
        <f t="shared" si="58"/>
        <v>0.35088047426160002</v>
      </c>
      <c r="W1897" s="20">
        <f t="shared" si="59"/>
        <v>29.961842664630598</v>
      </c>
    </row>
    <row r="1898" spans="1:23" x14ac:dyDescent="0.25">
      <c r="A1898" s="18">
        <v>18316</v>
      </c>
      <c r="B1898" s="18">
        <v>18316</v>
      </c>
      <c r="C1898" s="18">
        <v>4271</v>
      </c>
      <c r="D1898" s="18">
        <v>4271</v>
      </c>
      <c r="E1898" s="18" t="s">
        <v>116</v>
      </c>
      <c r="F1898" s="18" t="s">
        <v>196</v>
      </c>
      <c r="G1898" s="19">
        <v>1.4175836308800001</v>
      </c>
      <c r="H1898" s="19">
        <v>0.57367599999999996</v>
      </c>
      <c r="I1898" s="18" t="s">
        <v>79</v>
      </c>
      <c r="J1898" s="18" t="s">
        <v>80</v>
      </c>
      <c r="K1898" s="18">
        <v>7</v>
      </c>
      <c r="L1898" s="18">
        <v>40</v>
      </c>
      <c r="M1898" s="18" t="s">
        <v>82</v>
      </c>
      <c r="N1898" s="18" t="s">
        <v>89</v>
      </c>
      <c r="O1898" s="18" t="s">
        <v>84</v>
      </c>
      <c r="P1898" s="19">
        <v>1571.0539425100001</v>
      </c>
      <c r="Q1898" s="19">
        <v>61749.6959613</v>
      </c>
      <c r="R1898" s="20">
        <v>7.8109999999999999E-2</v>
      </c>
      <c r="S1898" s="20">
        <v>6.698639</v>
      </c>
      <c r="T1898" s="20">
        <v>0.30199999999999999</v>
      </c>
      <c r="U1898" s="20">
        <v>0.30499999999999999</v>
      </c>
      <c r="V1898" s="20">
        <f t="shared" si="58"/>
        <v>3.1277262987279994E-2</v>
      </c>
      <c r="W1898" s="20">
        <f t="shared" si="59"/>
        <v>2.6707796567399802</v>
      </c>
    </row>
    <row r="1899" spans="1:23" x14ac:dyDescent="0.25">
      <c r="A1899" s="18">
        <v>18317</v>
      </c>
      <c r="B1899" s="18">
        <v>18317</v>
      </c>
      <c r="C1899" s="18">
        <v>4271</v>
      </c>
      <c r="D1899" s="18">
        <v>4271</v>
      </c>
      <c r="E1899" s="18" t="s">
        <v>116</v>
      </c>
      <c r="F1899" s="18" t="s">
        <v>196</v>
      </c>
      <c r="G1899" s="19">
        <v>6.1894638584200003E-2</v>
      </c>
      <c r="H1899" s="19">
        <v>2.5047900000000001E-2</v>
      </c>
      <c r="I1899" s="18" t="s">
        <v>79</v>
      </c>
      <c r="J1899" s="18" t="s">
        <v>80</v>
      </c>
      <c r="K1899" s="18">
        <v>7</v>
      </c>
      <c r="L1899" s="18">
        <v>40</v>
      </c>
      <c r="M1899" s="18" t="s">
        <v>82</v>
      </c>
      <c r="N1899" s="18" t="s">
        <v>89</v>
      </c>
      <c r="O1899" s="18" t="s">
        <v>84</v>
      </c>
      <c r="P1899" s="19">
        <v>216.20235189300001</v>
      </c>
      <c r="Q1899" s="19">
        <v>2696.1196720900002</v>
      </c>
      <c r="R1899" s="20">
        <v>7.8109999999999999E-2</v>
      </c>
      <c r="S1899" s="20">
        <v>6.698639</v>
      </c>
      <c r="T1899" s="20">
        <v>0.30199999999999999</v>
      </c>
      <c r="U1899" s="20">
        <v>0.30499999999999999</v>
      </c>
      <c r="V1899" s="20">
        <f t="shared" si="58"/>
        <v>1.3656310453619999E-3</v>
      </c>
      <c r="W1899" s="20">
        <f t="shared" si="59"/>
        <v>0.1166118536666295</v>
      </c>
    </row>
    <row r="1900" spans="1:23" x14ac:dyDescent="0.25">
      <c r="A1900" s="18">
        <v>18318</v>
      </c>
      <c r="B1900" s="18">
        <v>18318</v>
      </c>
      <c r="C1900" s="18">
        <v>4271</v>
      </c>
      <c r="D1900" s="18">
        <v>4271</v>
      </c>
      <c r="E1900" s="18" t="s">
        <v>116</v>
      </c>
      <c r="F1900" s="18" t="s">
        <v>196</v>
      </c>
      <c r="G1900" s="19">
        <v>3.2899632688299998</v>
      </c>
      <c r="H1900" s="19">
        <v>1.3313999999999999</v>
      </c>
      <c r="I1900" s="18" t="s">
        <v>79</v>
      </c>
      <c r="J1900" s="18" t="s">
        <v>80</v>
      </c>
      <c r="K1900" s="18">
        <v>7</v>
      </c>
      <c r="L1900" s="18">
        <v>40</v>
      </c>
      <c r="M1900" s="18" t="s">
        <v>82</v>
      </c>
      <c r="N1900" s="18" t="s">
        <v>89</v>
      </c>
      <c r="O1900" s="18" t="s">
        <v>84</v>
      </c>
      <c r="P1900" s="19">
        <v>1803.8367937</v>
      </c>
      <c r="Q1900" s="19">
        <v>143310.22674700001</v>
      </c>
      <c r="R1900" s="20">
        <v>7.8109999999999999E-2</v>
      </c>
      <c r="S1900" s="20">
        <v>6.698639</v>
      </c>
      <c r="T1900" s="20">
        <v>0.30199999999999999</v>
      </c>
      <c r="U1900" s="20">
        <v>0.30499999999999999</v>
      </c>
      <c r="V1900" s="20">
        <f t="shared" si="58"/>
        <v>7.2588966491999987E-2</v>
      </c>
      <c r="W1900" s="20">
        <f t="shared" si="59"/>
        <v>6.1984047353970002</v>
      </c>
    </row>
    <row r="1901" spans="1:23" x14ac:dyDescent="0.25">
      <c r="A1901" s="18">
        <v>18319</v>
      </c>
      <c r="B1901" s="18">
        <v>18319</v>
      </c>
      <c r="C1901" s="18">
        <v>4271</v>
      </c>
      <c r="D1901" s="18">
        <v>4271</v>
      </c>
      <c r="E1901" s="18" t="s">
        <v>116</v>
      </c>
      <c r="F1901" s="18" t="s">
        <v>196</v>
      </c>
      <c r="G1901" s="19">
        <v>50.631106214100001</v>
      </c>
      <c r="H1901" s="19">
        <v>20.489699999999999</v>
      </c>
      <c r="I1901" s="18" t="s">
        <v>79</v>
      </c>
      <c r="J1901" s="18" t="s">
        <v>80</v>
      </c>
      <c r="K1901" s="18">
        <v>7</v>
      </c>
      <c r="L1901" s="18">
        <v>40</v>
      </c>
      <c r="M1901" s="18" t="s">
        <v>82</v>
      </c>
      <c r="N1901" s="18" t="s">
        <v>89</v>
      </c>
      <c r="O1901" s="18" t="s">
        <v>84</v>
      </c>
      <c r="P1901" s="19">
        <v>6978.81756692</v>
      </c>
      <c r="Q1901" s="19">
        <v>2205482.1647299998</v>
      </c>
      <c r="R1901" s="20">
        <v>7.8109999999999999E-2</v>
      </c>
      <c r="S1901" s="20">
        <v>6.698639</v>
      </c>
      <c r="T1901" s="20">
        <v>0.30199999999999999</v>
      </c>
      <c r="U1901" s="20">
        <v>0.30499999999999999</v>
      </c>
      <c r="V1901" s="20">
        <f t="shared" si="58"/>
        <v>1.117114425966</v>
      </c>
      <c r="W1901" s="20">
        <f t="shared" si="59"/>
        <v>95.390906945218518</v>
      </c>
    </row>
    <row r="1902" spans="1:23" x14ac:dyDescent="0.25">
      <c r="A1902" s="18">
        <v>18320</v>
      </c>
      <c r="B1902" s="18">
        <v>18320</v>
      </c>
      <c r="C1902" s="18">
        <v>4271</v>
      </c>
      <c r="D1902" s="18">
        <v>4271</v>
      </c>
      <c r="E1902" s="18" t="s">
        <v>116</v>
      </c>
      <c r="F1902" s="18" t="s">
        <v>196</v>
      </c>
      <c r="G1902" s="19">
        <v>8.8677208147899993</v>
      </c>
      <c r="H1902" s="19">
        <v>3.5886399999999998</v>
      </c>
      <c r="I1902" s="18" t="s">
        <v>79</v>
      </c>
      <c r="J1902" s="18" t="s">
        <v>80</v>
      </c>
      <c r="K1902" s="18">
        <v>7</v>
      </c>
      <c r="L1902" s="18">
        <v>40</v>
      </c>
      <c r="M1902" s="18" t="s">
        <v>82</v>
      </c>
      <c r="N1902" s="18" t="s">
        <v>89</v>
      </c>
      <c r="O1902" s="18" t="s">
        <v>84</v>
      </c>
      <c r="P1902" s="19">
        <v>3029.3405187399999</v>
      </c>
      <c r="Q1902" s="19">
        <v>386276.37358299998</v>
      </c>
      <c r="R1902" s="20">
        <v>7.8109999999999999E-2</v>
      </c>
      <c r="S1902" s="20">
        <v>6.698639</v>
      </c>
      <c r="T1902" s="20">
        <v>0.30199999999999999</v>
      </c>
      <c r="U1902" s="20">
        <v>0.30499999999999999</v>
      </c>
      <c r="V1902" s="20">
        <f t="shared" si="58"/>
        <v>0.19565545193919995</v>
      </c>
      <c r="W1902" s="20">
        <f t="shared" si="59"/>
        <v>16.707107683367198</v>
      </c>
    </row>
    <row r="1903" spans="1:23" x14ac:dyDescent="0.25">
      <c r="A1903" s="18">
        <v>18338</v>
      </c>
      <c r="B1903" s="18">
        <v>18338</v>
      </c>
      <c r="C1903" s="18">
        <v>4271</v>
      </c>
      <c r="D1903" s="18">
        <v>4271</v>
      </c>
      <c r="E1903" s="18" t="s">
        <v>116</v>
      </c>
      <c r="F1903" s="18" t="s">
        <v>117</v>
      </c>
      <c r="G1903" s="19">
        <v>1.2001835091999999</v>
      </c>
      <c r="H1903" s="19">
        <v>0.48569699999999999</v>
      </c>
      <c r="I1903" s="18" t="s">
        <v>79</v>
      </c>
      <c r="J1903" s="18" t="s">
        <v>80</v>
      </c>
      <c r="K1903" s="18">
        <v>7</v>
      </c>
      <c r="L1903" s="18">
        <v>40</v>
      </c>
      <c r="M1903" s="18" t="s">
        <v>82</v>
      </c>
      <c r="N1903" s="18" t="s">
        <v>89</v>
      </c>
      <c r="O1903" s="18" t="s">
        <v>84</v>
      </c>
      <c r="P1903" s="19">
        <v>1678.71603751</v>
      </c>
      <c r="Q1903" s="19">
        <v>52279.784540799999</v>
      </c>
      <c r="R1903" s="20">
        <v>7.8109999999999999E-2</v>
      </c>
      <c r="S1903" s="20">
        <v>6.698639</v>
      </c>
      <c r="T1903" s="20">
        <v>0.30199999999999999</v>
      </c>
      <c r="U1903" s="20">
        <v>0.30499999999999999</v>
      </c>
      <c r="V1903" s="20">
        <f t="shared" si="58"/>
        <v>2.6480579283659995E-2</v>
      </c>
      <c r="W1903" s="20">
        <f t="shared" si="59"/>
        <v>2.2611886621361852</v>
      </c>
    </row>
    <row r="1904" spans="1:23" x14ac:dyDescent="0.25">
      <c r="A1904" s="18">
        <v>18339</v>
      </c>
      <c r="B1904" s="18">
        <v>18339</v>
      </c>
      <c r="C1904" s="18">
        <v>4271</v>
      </c>
      <c r="D1904" s="18">
        <v>4271</v>
      </c>
      <c r="E1904" s="18" t="s">
        <v>116</v>
      </c>
      <c r="F1904" s="18" t="s">
        <v>117</v>
      </c>
      <c r="G1904" s="19">
        <v>1.7742720382499999</v>
      </c>
      <c r="H1904" s="19">
        <v>0.71802200000000005</v>
      </c>
      <c r="I1904" s="18" t="s">
        <v>79</v>
      </c>
      <c r="J1904" s="18" t="s">
        <v>80</v>
      </c>
      <c r="K1904" s="18">
        <v>7</v>
      </c>
      <c r="L1904" s="18">
        <v>40</v>
      </c>
      <c r="M1904" s="18" t="s">
        <v>82</v>
      </c>
      <c r="N1904" s="18" t="s">
        <v>89</v>
      </c>
      <c r="O1904" s="18" t="s">
        <v>84</v>
      </c>
      <c r="P1904" s="19">
        <v>1622.4404580800001</v>
      </c>
      <c r="Q1904" s="19">
        <v>77286.980837399999</v>
      </c>
      <c r="R1904" s="20">
        <v>7.8109999999999999E-2</v>
      </c>
      <c r="S1904" s="20">
        <v>6.698639</v>
      </c>
      <c r="T1904" s="20">
        <v>0.30199999999999999</v>
      </c>
      <c r="U1904" s="20">
        <v>0.30499999999999999</v>
      </c>
      <c r="V1904" s="20">
        <f t="shared" si="58"/>
        <v>3.9147119497160002E-2</v>
      </c>
      <c r="W1904" s="20">
        <f t="shared" si="59"/>
        <v>3.3427902695803104</v>
      </c>
    </row>
    <row r="1905" spans="1:23" x14ac:dyDescent="0.25">
      <c r="A1905" s="18">
        <v>18340</v>
      </c>
      <c r="B1905" s="18">
        <v>18340</v>
      </c>
      <c r="C1905" s="18">
        <v>4271</v>
      </c>
      <c r="D1905" s="18">
        <v>4271</v>
      </c>
      <c r="E1905" s="18" t="s">
        <v>116</v>
      </c>
      <c r="F1905" s="18" t="s">
        <v>117</v>
      </c>
      <c r="G1905" s="19">
        <v>3.7607912958999998</v>
      </c>
      <c r="H1905" s="19">
        <v>1.5219400000000001</v>
      </c>
      <c r="I1905" s="18" t="s">
        <v>79</v>
      </c>
      <c r="J1905" s="18" t="s">
        <v>80</v>
      </c>
      <c r="K1905" s="18">
        <v>7</v>
      </c>
      <c r="L1905" s="18">
        <v>40</v>
      </c>
      <c r="M1905" s="18" t="s">
        <v>82</v>
      </c>
      <c r="N1905" s="18" t="s">
        <v>89</v>
      </c>
      <c r="O1905" s="18" t="s">
        <v>84</v>
      </c>
      <c r="P1905" s="19">
        <v>3178.84762675</v>
      </c>
      <c r="Q1905" s="19">
        <v>163819.41357</v>
      </c>
      <c r="R1905" s="20">
        <v>7.8109999999999999E-2</v>
      </c>
      <c r="S1905" s="20">
        <v>6.698639</v>
      </c>
      <c r="T1905" s="20">
        <v>0.30199999999999999</v>
      </c>
      <c r="U1905" s="20">
        <v>0.30499999999999999</v>
      </c>
      <c r="V1905" s="20">
        <f t="shared" si="58"/>
        <v>8.2977355913200004E-2</v>
      </c>
      <c r="W1905" s="20">
        <f t="shared" si="59"/>
        <v>7.085474014563701</v>
      </c>
    </row>
    <row r="1906" spans="1:23" x14ac:dyDescent="0.25">
      <c r="A1906" s="18">
        <v>18341</v>
      </c>
      <c r="B1906" s="18">
        <v>18341</v>
      </c>
      <c r="C1906" s="18">
        <v>4271</v>
      </c>
      <c r="D1906" s="18">
        <v>4271</v>
      </c>
      <c r="E1906" s="18" t="s">
        <v>116</v>
      </c>
      <c r="F1906" s="18" t="s">
        <v>117</v>
      </c>
      <c r="G1906" s="19">
        <v>5.2657515107500004</v>
      </c>
      <c r="H1906" s="19">
        <v>2.13097</v>
      </c>
      <c r="I1906" s="18" t="s">
        <v>79</v>
      </c>
      <c r="J1906" s="18" t="s">
        <v>80</v>
      </c>
      <c r="K1906" s="18">
        <v>7</v>
      </c>
      <c r="L1906" s="18">
        <v>40</v>
      </c>
      <c r="M1906" s="18" t="s">
        <v>82</v>
      </c>
      <c r="N1906" s="18" t="s">
        <v>89</v>
      </c>
      <c r="O1906" s="18" t="s">
        <v>84</v>
      </c>
      <c r="P1906" s="19">
        <v>3478.9195800900002</v>
      </c>
      <c r="Q1906" s="19">
        <v>229375.218303</v>
      </c>
      <c r="R1906" s="20">
        <v>7.8109999999999999E-2</v>
      </c>
      <c r="S1906" s="20">
        <v>6.698639</v>
      </c>
      <c r="T1906" s="20">
        <v>0.30199999999999999</v>
      </c>
      <c r="U1906" s="20">
        <v>0.30499999999999999</v>
      </c>
      <c r="V1906" s="20">
        <f t="shared" si="58"/>
        <v>0.1161821465566</v>
      </c>
      <c r="W1906" s="20">
        <f t="shared" si="59"/>
        <v>9.9208461311318512</v>
      </c>
    </row>
    <row r="1907" spans="1:23" x14ac:dyDescent="0.25">
      <c r="A1907" s="18">
        <v>18342</v>
      </c>
      <c r="B1907" s="18">
        <v>18342</v>
      </c>
      <c r="C1907" s="18">
        <v>4271</v>
      </c>
      <c r="D1907" s="18">
        <v>4271</v>
      </c>
      <c r="E1907" s="18" t="s">
        <v>116</v>
      </c>
      <c r="F1907" s="18" t="s">
        <v>117</v>
      </c>
      <c r="G1907" s="19">
        <v>4.0644713031000004</v>
      </c>
      <c r="H1907" s="19">
        <v>1.64483</v>
      </c>
      <c r="I1907" s="18" t="s">
        <v>79</v>
      </c>
      <c r="J1907" s="18" t="s">
        <v>80</v>
      </c>
      <c r="K1907" s="18">
        <v>7</v>
      </c>
      <c r="L1907" s="18">
        <v>40</v>
      </c>
      <c r="M1907" s="18" t="s">
        <v>82</v>
      </c>
      <c r="N1907" s="18" t="s">
        <v>89</v>
      </c>
      <c r="O1907" s="18" t="s">
        <v>84</v>
      </c>
      <c r="P1907" s="19">
        <v>3401.6571711500001</v>
      </c>
      <c r="Q1907" s="19">
        <v>177047.66177100001</v>
      </c>
      <c r="R1907" s="20">
        <v>7.8109999999999999E-2</v>
      </c>
      <c r="S1907" s="20">
        <v>6.698639</v>
      </c>
      <c r="T1907" s="20">
        <v>0.30199999999999999</v>
      </c>
      <c r="U1907" s="20">
        <v>0.30499999999999999</v>
      </c>
      <c r="V1907" s="20">
        <f t="shared" si="58"/>
        <v>8.9677414567399999E-2</v>
      </c>
      <c r="W1907" s="20">
        <f t="shared" si="59"/>
        <v>7.6575950585271517</v>
      </c>
    </row>
    <row r="1908" spans="1:23" x14ac:dyDescent="0.25">
      <c r="A1908" s="18">
        <v>18343</v>
      </c>
      <c r="B1908" s="18">
        <v>18343</v>
      </c>
      <c r="C1908" s="18">
        <v>4271</v>
      </c>
      <c r="D1908" s="18">
        <v>4271</v>
      </c>
      <c r="E1908" s="18" t="s">
        <v>116</v>
      </c>
      <c r="F1908" s="18" t="s">
        <v>117</v>
      </c>
      <c r="G1908" s="19">
        <v>6.8948645455099999</v>
      </c>
      <c r="H1908" s="19">
        <v>2.7902499999999999</v>
      </c>
      <c r="I1908" s="18" t="s">
        <v>79</v>
      </c>
      <c r="J1908" s="18" t="s">
        <v>80</v>
      </c>
      <c r="K1908" s="18">
        <v>7</v>
      </c>
      <c r="L1908" s="18">
        <v>40</v>
      </c>
      <c r="M1908" s="18" t="s">
        <v>82</v>
      </c>
      <c r="N1908" s="18" t="s">
        <v>89</v>
      </c>
      <c r="O1908" s="18" t="s">
        <v>84</v>
      </c>
      <c r="P1908" s="19">
        <v>2847.42369654</v>
      </c>
      <c r="Q1908" s="19">
        <v>300339.09824299999</v>
      </c>
      <c r="R1908" s="20">
        <v>7.8109999999999999E-2</v>
      </c>
      <c r="S1908" s="20">
        <v>6.698639</v>
      </c>
      <c r="T1908" s="20">
        <v>0.30199999999999999</v>
      </c>
      <c r="U1908" s="20">
        <v>0.30499999999999999</v>
      </c>
      <c r="V1908" s="20">
        <f t="shared" si="58"/>
        <v>0.15212660639499997</v>
      </c>
      <c r="W1908" s="20">
        <f t="shared" si="59"/>
        <v>12.990159841476251</v>
      </c>
    </row>
    <row r="1909" spans="1:23" x14ac:dyDescent="0.25">
      <c r="A1909" s="18">
        <v>18344</v>
      </c>
      <c r="B1909" s="18">
        <v>18344</v>
      </c>
      <c r="C1909" s="18">
        <v>4271</v>
      </c>
      <c r="D1909" s="18">
        <v>4271</v>
      </c>
      <c r="E1909" s="18" t="s">
        <v>116</v>
      </c>
      <c r="F1909" s="18" t="s">
        <v>117</v>
      </c>
      <c r="G1909" s="19">
        <v>5.21583380617</v>
      </c>
      <c r="H1909" s="19">
        <v>2.11077</v>
      </c>
      <c r="I1909" s="18" t="s">
        <v>79</v>
      </c>
      <c r="J1909" s="18" t="s">
        <v>80</v>
      </c>
      <c r="K1909" s="18">
        <v>7</v>
      </c>
      <c r="L1909" s="18">
        <v>40</v>
      </c>
      <c r="M1909" s="18" t="s">
        <v>82</v>
      </c>
      <c r="N1909" s="18" t="s">
        <v>89</v>
      </c>
      <c r="O1909" s="18" t="s">
        <v>84</v>
      </c>
      <c r="P1909" s="19">
        <v>2068.7356916899998</v>
      </c>
      <c r="Q1909" s="19">
        <v>227200.81179000001</v>
      </c>
      <c r="R1909" s="20">
        <v>7.8109999999999999E-2</v>
      </c>
      <c r="S1909" s="20">
        <v>6.698639</v>
      </c>
      <c r="T1909" s="20">
        <v>0.30199999999999999</v>
      </c>
      <c r="U1909" s="20">
        <v>0.30499999999999999</v>
      </c>
      <c r="V1909" s="20">
        <f t="shared" si="58"/>
        <v>0.1150808268006</v>
      </c>
      <c r="W1909" s="20">
        <f t="shared" si="59"/>
        <v>9.8268039382108512</v>
      </c>
    </row>
    <row r="1910" spans="1:23" x14ac:dyDescent="0.25">
      <c r="A1910" s="18">
        <v>18345</v>
      </c>
      <c r="B1910" s="18">
        <v>18345</v>
      </c>
      <c r="C1910" s="18">
        <v>4271</v>
      </c>
      <c r="D1910" s="18">
        <v>4271</v>
      </c>
      <c r="E1910" s="18" t="s">
        <v>116</v>
      </c>
      <c r="F1910" s="18" t="s">
        <v>117</v>
      </c>
      <c r="G1910" s="19">
        <v>6.2128333972599998</v>
      </c>
      <c r="H1910" s="19">
        <v>2.51424</v>
      </c>
      <c r="I1910" s="18" t="s">
        <v>79</v>
      </c>
      <c r="J1910" s="18" t="s">
        <v>80</v>
      </c>
      <c r="K1910" s="18">
        <v>7</v>
      </c>
      <c r="L1910" s="18">
        <v>40</v>
      </c>
      <c r="M1910" s="18" t="s">
        <v>82</v>
      </c>
      <c r="N1910" s="18" t="s">
        <v>89</v>
      </c>
      <c r="O1910" s="18" t="s">
        <v>84</v>
      </c>
      <c r="P1910" s="19">
        <v>2864.2084360600002</v>
      </c>
      <c r="Q1910" s="19">
        <v>270629.94026200002</v>
      </c>
      <c r="R1910" s="20">
        <v>7.8109999999999999E-2</v>
      </c>
      <c r="S1910" s="20">
        <v>6.698639</v>
      </c>
      <c r="T1910" s="20">
        <v>0.30199999999999999</v>
      </c>
      <c r="U1910" s="20">
        <v>0.30499999999999999</v>
      </c>
      <c r="V1910" s="20">
        <f t="shared" si="58"/>
        <v>0.13707832590719998</v>
      </c>
      <c r="W1910" s="20">
        <f t="shared" si="59"/>
        <v>11.705180352955201</v>
      </c>
    </row>
    <row r="1911" spans="1:23" x14ac:dyDescent="0.25">
      <c r="A1911" s="18">
        <v>18346</v>
      </c>
      <c r="B1911" s="18">
        <v>18346</v>
      </c>
      <c r="C1911" s="18">
        <v>4271</v>
      </c>
      <c r="D1911" s="18">
        <v>4271</v>
      </c>
      <c r="E1911" s="18" t="s">
        <v>116</v>
      </c>
      <c r="F1911" s="18" t="s">
        <v>117</v>
      </c>
      <c r="G1911" s="19">
        <v>4.3925238231200003</v>
      </c>
      <c r="H1911" s="19">
        <v>1.77759</v>
      </c>
      <c r="I1911" s="18" t="s">
        <v>79</v>
      </c>
      <c r="J1911" s="18" t="s">
        <v>80</v>
      </c>
      <c r="K1911" s="18">
        <v>7</v>
      </c>
      <c r="L1911" s="18">
        <v>40</v>
      </c>
      <c r="M1911" s="18" t="s">
        <v>82</v>
      </c>
      <c r="N1911" s="18" t="s">
        <v>89</v>
      </c>
      <c r="O1911" s="18" t="s">
        <v>84</v>
      </c>
      <c r="P1911" s="19">
        <v>3095.5045043499999</v>
      </c>
      <c r="Q1911" s="19">
        <v>191337.57238200001</v>
      </c>
      <c r="R1911" s="20">
        <v>7.8109999999999999E-2</v>
      </c>
      <c r="S1911" s="20">
        <v>6.698639</v>
      </c>
      <c r="T1911" s="20">
        <v>0.30199999999999999</v>
      </c>
      <c r="U1911" s="20">
        <v>0.30499999999999999</v>
      </c>
      <c r="V1911" s="20">
        <f t="shared" si="58"/>
        <v>9.69155933202E-2</v>
      </c>
      <c r="W1911" s="20">
        <f t="shared" si="59"/>
        <v>8.2756664215069495</v>
      </c>
    </row>
    <row r="1912" spans="1:23" x14ac:dyDescent="0.25">
      <c r="A1912" s="18">
        <v>18347</v>
      </c>
      <c r="B1912" s="18">
        <v>18347</v>
      </c>
      <c r="C1912" s="18">
        <v>4271</v>
      </c>
      <c r="D1912" s="18">
        <v>4271</v>
      </c>
      <c r="E1912" s="18" t="s">
        <v>116</v>
      </c>
      <c r="F1912" s="18" t="s">
        <v>117</v>
      </c>
      <c r="G1912" s="19">
        <v>12.1775041392</v>
      </c>
      <c r="H1912" s="19">
        <v>4.9280600000000003</v>
      </c>
      <c r="I1912" s="18" t="s">
        <v>79</v>
      </c>
      <c r="J1912" s="18" t="s">
        <v>80</v>
      </c>
      <c r="K1912" s="18">
        <v>7</v>
      </c>
      <c r="L1912" s="18">
        <v>40</v>
      </c>
      <c r="M1912" s="18" t="s">
        <v>82</v>
      </c>
      <c r="N1912" s="18" t="s">
        <v>89</v>
      </c>
      <c r="O1912" s="18" t="s">
        <v>84</v>
      </c>
      <c r="P1912" s="19">
        <v>6461.4088315400004</v>
      </c>
      <c r="Q1912" s="19">
        <v>530449.95849899994</v>
      </c>
      <c r="R1912" s="20">
        <v>7.8109999999999999E-2</v>
      </c>
      <c r="S1912" s="20">
        <v>6.698639</v>
      </c>
      <c r="T1912" s="20">
        <v>0.30199999999999999</v>
      </c>
      <c r="U1912" s="20">
        <v>0.30499999999999999</v>
      </c>
      <c r="V1912" s="20">
        <f t="shared" si="58"/>
        <v>0.26868167508680002</v>
      </c>
      <c r="W1912" s="20">
        <f t="shared" si="59"/>
        <v>22.942849962686306</v>
      </c>
    </row>
    <row r="1913" spans="1:23" x14ac:dyDescent="0.25">
      <c r="A1913" s="18">
        <v>18348</v>
      </c>
      <c r="B1913" s="18">
        <v>18348</v>
      </c>
      <c r="C1913" s="18">
        <v>4271</v>
      </c>
      <c r="D1913" s="18">
        <v>4271</v>
      </c>
      <c r="E1913" s="18" t="s">
        <v>116</v>
      </c>
      <c r="F1913" s="18" t="s">
        <v>117</v>
      </c>
      <c r="G1913" s="19">
        <v>5.0575605246900004</v>
      </c>
      <c r="H1913" s="19">
        <v>2.0467200000000001</v>
      </c>
      <c r="I1913" s="18" t="s">
        <v>79</v>
      </c>
      <c r="J1913" s="18" t="s">
        <v>80</v>
      </c>
      <c r="K1913" s="18">
        <v>7</v>
      </c>
      <c r="L1913" s="18">
        <v>40</v>
      </c>
      <c r="M1913" s="18" t="s">
        <v>82</v>
      </c>
      <c r="N1913" s="18" t="s">
        <v>89</v>
      </c>
      <c r="O1913" s="18" t="s">
        <v>84</v>
      </c>
      <c r="P1913" s="19">
        <v>2728.5983316699999</v>
      </c>
      <c r="Q1913" s="19">
        <v>220306.455227</v>
      </c>
      <c r="R1913" s="20">
        <v>7.8109999999999999E-2</v>
      </c>
      <c r="S1913" s="20">
        <v>6.698639</v>
      </c>
      <c r="T1913" s="20">
        <v>0.30199999999999999</v>
      </c>
      <c r="U1913" s="20">
        <v>0.30499999999999999</v>
      </c>
      <c r="V1913" s="20">
        <f t="shared" si="58"/>
        <v>0.1115887708416</v>
      </c>
      <c r="W1913" s="20">
        <f t="shared" si="59"/>
        <v>9.528615697785602</v>
      </c>
    </row>
    <row r="1914" spans="1:23" x14ac:dyDescent="0.25">
      <c r="A1914" s="18">
        <v>18349</v>
      </c>
      <c r="B1914" s="18">
        <v>18349</v>
      </c>
      <c r="C1914" s="18">
        <v>4271</v>
      </c>
      <c r="D1914" s="18">
        <v>4271</v>
      </c>
      <c r="E1914" s="18" t="s">
        <v>116</v>
      </c>
      <c r="F1914" s="18" t="s">
        <v>117</v>
      </c>
      <c r="G1914" s="19">
        <v>7.2567293684100003</v>
      </c>
      <c r="H1914" s="19">
        <v>2.93669</v>
      </c>
      <c r="I1914" s="18" t="s">
        <v>79</v>
      </c>
      <c r="J1914" s="18" t="s">
        <v>80</v>
      </c>
      <c r="K1914" s="18">
        <v>7</v>
      </c>
      <c r="L1914" s="18">
        <v>40</v>
      </c>
      <c r="M1914" s="18" t="s">
        <v>82</v>
      </c>
      <c r="N1914" s="18" t="s">
        <v>89</v>
      </c>
      <c r="O1914" s="18" t="s">
        <v>84</v>
      </c>
      <c r="P1914" s="19">
        <v>3161.7007825800001</v>
      </c>
      <c r="Q1914" s="19">
        <v>316101.86687700002</v>
      </c>
      <c r="R1914" s="20">
        <v>7.8109999999999999E-2</v>
      </c>
      <c r="S1914" s="20">
        <v>6.698639</v>
      </c>
      <c r="T1914" s="20">
        <v>0.30199999999999999</v>
      </c>
      <c r="U1914" s="20">
        <v>0.30499999999999999</v>
      </c>
      <c r="V1914" s="20">
        <f t="shared" si="58"/>
        <v>0.16011062941819998</v>
      </c>
      <c r="W1914" s="20">
        <f t="shared" si="59"/>
        <v>13.671919184612452</v>
      </c>
    </row>
    <row r="1915" spans="1:23" x14ac:dyDescent="0.25">
      <c r="A1915" s="18">
        <v>18350</v>
      </c>
      <c r="B1915" s="18">
        <v>18350</v>
      </c>
      <c r="C1915" s="18">
        <v>4271</v>
      </c>
      <c r="D1915" s="18">
        <v>4271</v>
      </c>
      <c r="E1915" s="18" t="s">
        <v>116</v>
      </c>
      <c r="F1915" s="18" t="s">
        <v>117</v>
      </c>
      <c r="G1915" s="19">
        <v>13.360812473599999</v>
      </c>
      <c r="H1915" s="19">
        <v>5.40693</v>
      </c>
      <c r="I1915" s="18" t="s">
        <v>79</v>
      </c>
      <c r="J1915" s="18" t="s">
        <v>80</v>
      </c>
      <c r="K1915" s="18">
        <v>7</v>
      </c>
      <c r="L1915" s="18">
        <v>40</v>
      </c>
      <c r="M1915" s="18" t="s">
        <v>82</v>
      </c>
      <c r="N1915" s="18" t="s">
        <v>89</v>
      </c>
      <c r="O1915" s="18" t="s">
        <v>84</v>
      </c>
      <c r="P1915" s="19">
        <v>6290.1969008699998</v>
      </c>
      <c r="Q1915" s="19">
        <v>581994.66336600005</v>
      </c>
      <c r="R1915" s="20">
        <v>7.8109999999999999E-2</v>
      </c>
      <c r="S1915" s="20">
        <v>6.698639</v>
      </c>
      <c r="T1915" s="20">
        <v>0.30199999999999999</v>
      </c>
      <c r="U1915" s="20">
        <v>0.30499999999999999</v>
      </c>
      <c r="V1915" s="20">
        <f t="shared" si="58"/>
        <v>0.29479004100539996</v>
      </c>
      <c r="W1915" s="20">
        <f t="shared" si="59"/>
        <v>25.172255156947653</v>
      </c>
    </row>
    <row r="1916" spans="1:23" x14ac:dyDescent="0.25">
      <c r="A1916" s="18">
        <v>18351</v>
      </c>
      <c r="B1916" s="18">
        <v>18351</v>
      </c>
      <c r="C1916" s="18">
        <v>4271</v>
      </c>
      <c r="D1916" s="18">
        <v>4271</v>
      </c>
      <c r="E1916" s="18" t="s">
        <v>116</v>
      </c>
      <c r="F1916" s="18" t="s">
        <v>117</v>
      </c>
      <c r="G1916" s="19">
        <v>14.2105802784</v>
      </c>
      <c r="H1916" s="19">
        <v>5.75082</v>
      </c>
      <c r="I1916" s="18" t="s">
        <v>79</v>
      </c>
      <c r="J1916" s="18" t="s">
        <v>80</v>
      </c>
      <c r="K1916" s="18">
        <v>7</v>
      </c>
      <c r="L1916" s="18">
        <v>40</v>
      </c>
      <c r="M1916" s="18" t="s">
        <v>82</v>
      </c>
      <c r="N1916" s="18" t="s">
        <v>89</v>
      </c>
      <c r="O1916" s="18" t="s">
        <v>84</v>
      </c>
      <c r="P1916" s="19">
        <v>5097.91458573</v>
      </c>
      <c r="Q1916" s="19">
        <v>619010.40087899996</v>
      </c>
      <c r="R1916" s="20">
        <v>7.8109999999999999E-2</v>
      </c>
      <c r="S1916" s="20">
        <v>6.698639</v>
      </c>
      <c r="T1916" s="20">
        <v>0.30199999999999999</v>
      </c>
      <c r="U1916" s="20">
        <v>0.30499999999999999</v>
      </c>
      <c r="V1916" s="20">
        <f t="shared" si="58"/>
        <v>0.31353919203959996</v>
      </c>
      <c r="W1916" s="20">
        <f t="shared" si="59"/>
        <v>26.773253658116104</v>
      </c>
    </row>
    <row r="1917" spans="1:23" x14ac:dyDescent="0.25">
      <c r="A1917" s="18">
        <v>18352</v>
      </c>
      <c r="B1917" s="18">
        <v>18352</v>
      </c>
      <c r="C1917" s="18">
        <v>4271</v>
      </c>
      <c r="D1917" s="18">
        <v>4271</v>
      </c>
      <c r="E1917" s="18" t="s">
        <v>116</v>
      </c>
      <c r="F1917" s="18" t="s">
        <v>117</v>
      </c>
      <c r="G1917" s="19">
        <v>7.9552460145600001</v>
      </c>
      <c r="H1917" s="19">
        <v>3.2193700000000001</v>
      </c>
      <c r="I1917" s="18" t="s">
        <v>79</v>
      </c>
      <c r="J1917" s="18" t="s">
        <v>80</v>
      </c>
      <c r="K1917" s="18">
        <v>7</v>
      </c>
      <c r="L1917" s="18">
        <v>40</v>
      </c>
      <c r="M1917" s="18" t="s">
        <v>82</v>
      </c>
      <c r="N1917" s="18" t="s">
        <v>89</v>
      </c>
      <c r="O1917" s="18" t="s">
        <v>84</v>
      </c>
      <c r="P1917" s="19">
        <v>4862.9546165600004</v>
      </c>
      <c r="Q1917" s="19">
        <v>346529.13027299999</v>
      </c>
      <c r="R1917" s="20">
        <v>7.8109999999999999E-2</v>
      </c>
      <c r="S1917" s="20">
        <v>6.698639</v>
      </c>
      <c r="T1917" s="20">
        <v>0.30199999999999999</v>
      </c>
      <c r="U1917" s="20">
        <v>0.30499999999999999</v>
      </c>
      <c r="V1917" s="20">
        <f t="shared" si="58"/>
        <v>0.17552256350859999</v>
      </c>
      <c r="W1917" s="20">
        <f t="shared" si="59"/>
        <v>14.987951219013851</v>
      </c>
    </row>
    <row r="1918" spans="1:23" x14ac:dyDescent="0.25">
      <c r="A1918" s="18">
        <v>18353</v>
      </c>
      <c r="B1918" s="18">
        <v>18353</v>
      </c>
      <c r="C1918" s="18">
        <v>4271</v>
      </c>
      <c r="D1918" s="18">
        <v>4271</v>
      </c>
      <c r="E1918" s="18" t="s">
        <v>116</v>
      </c>
      <c r="F1918" s="18" t="s">
        <v>117</v>
      </c>
      <c r="G1918" s="19">
        <v>9.7241909052699995</v>
      </c>
      <c r="H1918" s="19">
        <v>3.9352399999999998</v>
      </c>
      <c r="I1918" s="18" t="s">
        <v>79</v>
      </c>
      <c r="J1918" s="18" t="s">
        <v>80</v>
      </c>
      <c r="K1918" s="18">
        <v>7</v>
      </c>
      <c r="L1918" s="18">
        <v>40</v>
      </c>
      <c r="M1918" s="18" t="s">
        <v>82</v>
      </c>
      <c r="N1918" s="18" t="s">
        <v>89</v>
      </c>
      <c r="O1918" s="18" t="s">
        <v>84</v>
      </c>
      <c r="P1918" s="19">
        <v>4974.4794933599997</v>
      </c>
      <c r="Q1918" s="19">
        <v>423584.06149400002</v>
      </c>
      <c r="R1918" s="20">
        <v>7.8109999999999999E-2</v>
      </c>
      <c r="S1918" s="20">
        <v>6.698639</v>
      </c>
      <c r="T1918" s="20">
        <v>0.30199999999999999</v>
      </c>
      <c r="U1918" s="20">
        <v>0.30499999999999999</v>
      </c>
      <c r="V1918" s="20">
        <f t="shared" si="58"/>
        <v>0.21455235428719996</v>
      </c>
      <c r="W1918" s="20">
        <f t="shared" si="59"/>
        <v>18.320722736160199</v>
      </c>
    </row>
    <row r="1919" spans="1:23" x14ac:dyDescent="0.25">
      <c r="A1919" s="18">
        <v>18354</v>
      </c>
      <c r="B1919" s="18">
        <v>18354</v>
      </c>
      <c r="C1919" s="18">
        <v>4271</v>
      </c>
      <c r="D1919" s="18">
        <v>4271</v>
      </c>
      <c r="E1919" s="18" t="s">
        <v>116</v>
      </c>
      <c r="F1919" s="18" t="s">
        <v>117</v>
      </c>
      <c r="G1919" s="19">
        <v>38.588466387099999</v>
      </c>
      <c r="H1919" s="19">
        <v>15.616199999999999</v>
      </c>
      <c r="I1919" s="18" t="s">
        <v>79</v>
      </c>
      <c r="J1919" s="18" t="s">
        <v>80</v>
      </c>
      <c r="K1919" s="18">
        <v>7</v>
      </c>
      <c r="L1919" s="18">
        <v>40</v>
      </c>
      <c r="M1919" s="18" t="s">
        <v>82</v>
      </c>
      <c r="N1919" s="18" t="s">
        <v>89</v>
      </c>
      <c r="O1919" s="18" t="s">
        <v>84</v>
      </c>
      <c r="P1919" s="19">
        <v>10140.4783757</v>
      </c>
      <c r="Q1919" s="19">
        <v>1680906.8721799999</v>
      </c>
      <c r="R1919" s="20">
        <v>7.8109999999999999E-2</v>
      </c>
      <c r="S1919" s="20">
        <v>6.698639</v>
      </c>
      <c r="T1919" s="20">
        <v>0.30199999999999999</v>
      </c>
      <c r="U1919" s="20">
        <v>0.30499999999999999</v>
      </c>
      <c r="V1919" s="20">
        <f t="shared" si="58"/>
        <v>0.85140740463599984</v>
      </c>
      <c r="W1919" s="20">
        <f t="shared" si="59"/>
        <v>72.702064014501005</v>
      </c>
    </row>
    <row r="1920" spans="1:23" x14ac:dyDescent="0.25">
      <c r="A1920" s="18">
        <v>18355</v>
      </c>
      <c r="B1920" s="18">
        <v>18355</v>
      </c>
      <c r="C1920" s="18">
        <v>4271</v>
      </c>
      <c r="D1920" s="18">
        <v>4271</v>
      </c>
      <c r="E1920" s="18" t="s">
        <v>116</v>
      </c>
      <c r="F1920" s="18" t="s">
        <v>117</v>
      </c>
      <c r="G1920" s="19">
        <v>18.040773524999999</v>
      </c>
      <c r="H1920" s="19">
        <v>7.30084</v>
      </c>
      <c r="I1920" s="18" t="s">
        <v>79</v>
      </c>
      <c r="J1920" s="18" t="s">
        <v>80</v>
      </c>
      <c r="K1920" s="18">
        <v>7</v>
      </c>
      <c r="L1920" s="18">
        <v>40</v>
      </c>
      <c r="M1920" s="18" t="s">
        <v>82</v>
      </c>
      <c r="N1920" s="18" t="s">
        <v>89</v>
      </c>
      <c r="O1920" s="18" t="s">
        <v>84</v>
      </c>
      <c r="P1920" s="19">
        <v>10344.819178899999</v>
      </c>
      <c r="Q1920" s="19">
        <v>785852.95132600004</v>
      </c>
      <c r="R1920" s="20">
        <v>7.8109999999999999E-2</v>
      </c>
      <c r="S1920" s="20">
        <v>6.698639</v>
      </c>
      <c r="T1920" s="20">
        <v>0.30199999999999999</v>
      </c>
      <c r="U1920" s="20">
        <v>0.30499999999999999</v>
      </c>
      <c r="V1920" s="20">
        <f t="shared" si="58"/>
        <v>0.39804749145520002</v>
      </c>
      <c r="W1920" s="20">
        <f t="shared" si="59"/>
        <v>33.989455631948204</v>
      </c>
    </row>
    <row r="1921" spans="1:23" x14ac:dyDescent="0.25">
      <c r="A1921" s="18">
        <v>18356</v>
      </c>
      <c r="B1921" s="18">
        <v>18356</v>
      </c>
      <c r="C1921" s="18">
        <v>4271</v>
      </c>
      <c r="D1921" s="18">
        <v>4271</v>
      </c>
      <c r="E1921" s="18" t="s">
        <v>116</v>
      </c>
      <c r="F1921" s="18" t="s">
        <v>117</v>
      </c>
      <c r="G1921" s="19">
        <v>5.8393949524600002</v>
      </c>
      <c r="H1921" s="19">
        <v>2.3631199999999999</v>
      </c>
      <c r="I1921" s="18" t="s">
        <v>79</v>
      </c>
      <c r="J1921" s="18" t="s">
        <v>80</v>
      </c>
      <c r="K1921" s="18">
        <v>7</v>
      </c>
      <c r="L1921" s="18">
        <v>40</v>
      </c>
      <c r="M1921" s="18" t="s">
        <v>82</v>
      </c>
      <c r="N1921" s="18" t="s">
        <v>89</v>
      </c>
      <c r="O1921" s="18" t="s">
        <v>84</v>
      </c>
      <c r="P1921" s="19">
        <v>2690.8611407499998</v>
      </c>
      <c r="Q1921" s="19">
        <v>254363.02667299999</v>
      </c>
      <c r="R1921" s="20">
        <v>7.8109999999999999E-2</v>
      </c>
      <c r="S1921" s="20">
        <v>6.698639</v>
      </c>
      <c r="T1921" s="20">
        <v>0.30199999999999999</v>
      </c>
      <c r="U1921" s="20">
        <v>0.30499999999999999</v>
      </c>
      <c r="V1921" s="20">
        <f t="shared" si="58"/>
        <v>0.12883914563359999</v>
      </c>
      <c r="W1921" s="20">
        <f t="shared" si="59"/>
        <v>11.001633016607601</v>
      </c>
    </row>
    <row r="1922" spans="1:23" x14ac:dyDescent="0.25">
      <c r="A1922" s="18">
        <v>18357</v>
      </c>
      <c r="B1922" s="18">
        <v>18357</v>
      </c>
      <c r="C1922" s="18">
        <v>4271</v>
      </c>
      <c r="D1922" s="18">
        <v>4271</v>
      </c>
      <c r="E1922" s="18" t="s">
        <v>116</v>
      </c>
      <c r="F1922" s="18" t="s">
        <v>117</v>
      </c>
      <c r="G1922" s="19">
        <v>14.480414446599999</v>
      </c>
      <c r="H1922" s="19">
        <v>5.8600199999999996</v>
      </c>
      <c r="I1922" s="18" t="s">
        <v>79</v>
      </c>
      <c r="J1922" s="18" t="s">
        <v>80</v>
      </c>
      <c r="K1922" s="18">
        <v>7</v>
      </c>
      <c r="L1922" s="18">
        <v>40</v>
      </c>
      <c r="M1922" s="18" t="s">
        <v>82</v>
      </c>
      <c r="N1922" s="18" t="s">
        <v>89</v>
      </c>
      <c r="O1922" s="18" t="s">
        <v>84</v>
      </c>
      <c r="P1922" s="19">
        <v>7221.2419592799997</v>
      </c>
      <c r="Q1922" s="19">
        <v>630764.33022600005</v>
      </c>
      <c r="R1922" s="20">
        <v>7.8109999999999999E-2</v>
      </c>
      <c r="S1922" s="20">
        <v>6.698639</v>
      </c>
      <c r="T1922" s="20">
        <v>0.30199999999999999</v>
      </c>
      <c r="U1922" s="20">
        <v>0.30499999999999999</v>
      </c>
      <c r="V1922" s="20">
        <f t="shared" si="58"/>
        <v>0.31949286121559994</v>
      </c>
      <c r="W1922" s="20">
        <f t="shared" si="59"/>
        <v>27.2816401663821</v>
      </c>
    </row>
    <row r="1923" spans="1:23" x14ac:dyDescent="0.25">
      <c r="A1923" s="18">
        <v>18358</v>
      </c>
      <c r="B1923" s="18">
        <v>18358</v>
      </c>
      <c r="C1923" s="18">
        <v>4271</v>
      </c>
      <c r="D1923" s="18">
        <v>4271</v>
      </c>
      <c r="E1923" s="18" t="s">
        <v>116</v>
      </c>
      <c r="F1923" s="18" t="s">
        <v>117</v>
      </c>
      <c r="G1923" s="19">
        <v>6.6861244426799997</v>
      </c>
      <c r="H1923" s="19">
        <v>2.7057799999999999</v>
      </c>
      <c r="I1923" s="18" t="s">
        <v>79</v>
      </c>
      <c r="J1923" s="18" t="s">
        <v>80</v>
      </c>
      <c r="K1923" s="18">
        <v>7</v>
      </c>
      <c r="L1923" s="18">
        <v>40</v>
      </c>
      <c r="M1923" s="18" t="s">
        <v>82</v>
      </c>
      <c r="N1923" s="18" t="s">
        <v>89</v>
      </c>
      <c r="O1923" s="18" t="s">
        <v>84</v>
      </c>
      <c r="P1923" s="19">
        <v>2821.8685908500001</v>
      </c>
      <c r="Q1923" s="19">
        <v>291246.41573499999</v>
      </c>
      <c r="R1923" s="20">
        <v>7.8109999999999999E-2</v>
      </c>
      <c r="S1923" s="20">
        <v>6.698639</v>
      </c>
      <c r="T1923" s="20">
        <v>0.30199999999999999</v>
      </c>
      <c r="U1923" s="20">
        <v>0.30499999999999999</v>
      </c>
      <c r="V1923" s="20">
        <f t="shared" ref="V1923:V1986" si="60">H1923*R1923*(1-T1923)</f>
        <v>0.14752123610839998</v>
      </c>
      <c r="W1923" s="20">
        <f t="shared" ref="W1923:W1986" si="61">H1923*S1923*(1-U1923)</f>
        <v>12.596905186226902</v>
      </c>
    </row>
    <row r="1924" spans="1:23" x14ac:dyDescent="0.25">
      <c r="A1924" s="18">
        <v>18359</v>
      </c>
      <c r="B1924" s="18">
        <v>18359</v>
      </c>
      <c r="C1924" s="18">
        <v>4271</v>
      </c>
      <c r="D1924" s="18">
        <v>4271</v>
      </c>
      <c r="E1924" s="18" t="s">
        <v>116</v>
      </c>
      <c r="F1924" s="18" t="s">
        <v>117</v>
      </c>
      <c r="G1924" s="19">
        <v>21.773333941499999</v>
      </c>
      <c r="H1924" s="19">
        <v>8.8113600000000005</v>
      </c>
      <c r="I1924" s="18" t="s">
        <v>79</v>
      </c>
      <c r="J1924" s="18" t="s">
        <v>80</v>
      </c>
      <c r="K1924" s="18">
        <v>7</v>
      </c>
      <c r="L1924" s="18">
        <v>40</v>
      </c>
      <c r="M1924" s="18" t="s">
        <v>82</v>
      </c>
      <c r="N1924" s="18" t="s">
        <v>89</v>
      </c>
      <c r="O1924" s="18" t="s">
        <v>84</v>
      </c>
      <c r="P1924" s="19">
        <v>9550.0387216500003</v>
      </c>
      <c r="Q1924" s="19">
        <v>948442.63271000003</v>
      </c>
      <c r="R1924" s="20">
        <v>7.8109999999999999E-2</v>
      </c>
      <c r="S1924" s="20">
        <v>6.698639</v>
      </c>
      <c r="T1924" s="20">
        <v>0.30199999999999999</v>
      </c>
      <c r="U1924" s="20">
        <v>0.30499999999999999</v>
      </c>
      <c r="V1924" s="20">
        <f t="shared" si="60"/>
        <v>0.48040222006079997</v>
      </c>
      <c r="W1924" s="20">
        <f t="shared" si="61"/>
        <v>41.021763218632806</v>
      </c>
    </row>
    <row r="1925" spans="1:23" x14ac:dyDescent="0.25">
      <c r="A1925" s="18">
        <v>18360</v>
      </c>
      <c r="B1925" s="18">
        <v>18360</v>
      </c>
      <c r="C1925" s="18">
        <v>4271</v>
      </c>
      <c r="D1925" s="18">
        <v>4271</v>
      </c>
      <c r="E1925" s="18" t="s">
        <v>116</v>
      </c>
      <c r="F1925" s="18" t="s">
        <v>117</v>
      </c>
      <c r="G1925" s="19">
        <v>6.6082367953299999</v>
      </c>
      <c r="H1925" s="19">
        <v>2.6742599999999999</v>
      </c>
      <c r="I1925" s="18" t="s">
        <v>79</v>
      </c>
      <c r="J1925" s="18" t="s">
        <v>80</v>
      </c>
      <c r="K1925" s="18">
        <v>7</v>
      </c>
      <c r="L1925" s="18">
        <v>40</v>
      </c>
      <c r="M1925" s="18" t="s">
        <v>82</v>
      </c>
      <c r="N1925" s="18" t="s">
        <v>89</v>
      </c>
      <c r="O1925" s="18" t="s">
        <v>84</v>
      </c>
      <c r="P1925" s="19">
        <v>2294.77922962</v>
      </c>
      <c r="Q1925" s="19">
        <v>287853.64338700002</v>
      </c>
      <c r="R1925" s="20">
        <v>7.8109999999999999E-2</v>
      </c>
      <c r="S1925" s="20">
        <v>6.698639</v>
      </c>
      <c r="T1925" s="20">
        <v>0.30199999999999999</v>
      </c>
      <c r="U1925" s="20">
        <v>0.30499999999999999</v>
      </c>
      <c r="V1925" s="20">
        <f t="shared" si="60"/>
        <v>0.14580274112279998</v>
      </c>
      <c r="W1925" s="20">
        <f t="shared" si="61"/>
        <v>12.4501621208373</v>
      </c>
    </row>
    <row r="1926" spans="1:23" x14ac:dyDescent="0.25">
      <c r="A1926" s="18">
        <v>18361</v>
      </c>
      <c r="B1926" s="18">
        <v>18361</v>
      </c>
      <c r="C1926" s="18">
        <v>4271</v>
      </c>
      <c r="D1926" s="18">
        <v>4271</v>
      </c>
      <c r="E1926" s="18" t="s">
        <v>116</v>
      </c>
      <c r="F1926" s="18" t="s">
        <v>117</v>
      </c>
      <c r="G1926" s="19">
        <v>3.9161585825</v>
      </c>
      <c r="H1926" s="19">
        <v>1.5848100000000001</v>
      </c>
      <c r="I1926" s="18" t="s">
        <v>79</v>
      </c>
      <c r="J1926" s="18" t="s">
        <v>80</v>
      </c>
      <c r="K1926" s="18">
        <v>7</v>
      </c>
      <c r="L1926" s="18">
        <v>40</v>
      </c>
      <c r="M1926" s="18" t="s">
        <v>82</v>
      </c>
      <c r="N1926" s="18" t="s">
        <v>89</v>
      </c>
      <c r="O1926" s="18" t="s">
        <v>84</v>
      </c>
      <c r="P1926" s="19">
        <v>2245.9692753999998</v>
      </c>
      <c r="Q1926" s="19">
        <v>170587.18550200001</v>
      </c>
      <c r="R1926" s="20">
        <v>7.8109999999999999E-2</v>
      </c>
      <c r="S1926" s="20">
        <v>6.698639</v>
      </c>
      <c r="T1926" s="20">
        <v>0.30199999999999999</v>
      </c>
      <c r="U1926" s="20">
        <v>0.30499999999999999</v>
      </c>
      <c r="V1926" s="20">
        <f t="shared" si="60"/>
        <v>8.6405077351799989E-2</v>
      </c>
      <c r="W1926" s="20">
        <f t="shared" si="61"/>
        <v>7.378168701145051</v>
      </c>
    </row>
    <row r="1927" spans="1:23" x14ac:dyDescent="0.25">
      <c r="A1927" s="18">
        <v>18362</v>
      </c>
      <c r="B1927" s="18">
        <v>18362</v>
      </c>
      <c r="C1927" s="18">
        <v>4271</v>
      </c>
      <c r="D1927" s="18">
        <v>4271</v>
      </c>
      <c r="E1927" s="18" t="s">
        <v>116</v>
      </c>
      <c r="F1927" s="18" t="s">
        <v>117</v>
      </c>
      <c r="G1927" s="19">
        <v>10.688874583700001</v>
      </c>
      <c r="H1927" s="19">
        <v>4.3256300000000003</v>
      </c>
      <c r="I1927" s="18" t="s">
        <v>79</v>
      </c>
      <c r="J1927" s="18" t="s">
        <v>80</v>
      </c>
      <c r="K1927" s="18">
        <v>7</v>
      </c>
      <c r="L1927" s="18">
        <v>40</v>
      </c>
      <c r="M1927" s="18" t="s">
        <v>82</v>
      </c>
      <c r="N1927" s="18" t="s">
        <v>89</v>
      </c>
      <c r="O1927" s="18" t="s">
        <v>84</v>
      </c>
      <c r="P1927" s="19">
        <v>4831.7453297100001</v>
      </c>
      <c r="Q1927" s="19">
        <v>465605.51444</v>
      </c>
      <c r="R1927" s="20">
        <v>7.8109999999999999E-2</v>
      </c>
      <c r="S1927" s="20">
        <v>6.698639</v>
      </c>
      <c r="T1927" s="20">
        <v>0.30199999999999999</v>
      </c>
      <c r="U1927" s="20">
        <v>0.30499999999999999</v>
      </c>
      <c r="V1927" s="20">
        <f t="shared" si="60"/>
        <v>0.23583672159139998</v>
      </c>
      <c r="W1927" s="20">
        <f t="shared" si="61"/>
        <v>20.138204503211153</v>
      </c>
    </row>
    <row r="1928" spans="1:23" x14ac:dyDescent="0.25">
      <c r="A1928" s="18">
        <v>18363</v>
      </c>
      <c r="B1928" s="18">
        <v>18363</v>
      </c>
      <c r="C1928" s="18">
        <v>4271</v>
      </c>
      <c r="D1928" s="18">
        <v>4271</v>
      </c>
      <c r="E1928" s="18" t="s">
        <v>116</v>
      </c>
      <c r="F1928" s="18" t="s">
        <v>117</v>
      </c>
      <c r="G1928" s="19">
        <v>8.8920143344899998</v>
      </c>
      <c r="H1928" s="19">
        <v>3.5984699999999998</v>
      </c>
      <c r="I1928" s="18" t="s">
        <v>79</v>
      </c>
      <c r="J1928" s="18" t="s">
        <v>80</v>
      </c>
      <c r="K1928" s="18">
        <v>7</v>
      </c>
      <c r="L1928" s="18">
        <v>40</v>
      </c>
      <c r="M1928" s="18" t="s">
        <v>82</v>
      </c>
      <c r="N1928" s="18" t="s">
        <v>89</v>
      </c>
      <c r="O1928" s="18" t="s">
        <v>84</v>
      </c>
      <c r="P1928" s="19">
        <v>4282.2898368100005</v>
      </c>
      <c r="Q1928" s="19">
        <v>387334.59506800002</v>
      </c>
      <c r="R1928" s="20">
        <v>7.8109999999999999E-2</v>
      </c>
      <c r="S1928" s="20">
        <v>6.698639</v>
      </c>
      <c r="T1928" s="20">
        <v>0.30199999999999999</v>
      </c>
      <c r="U1928" s="20">
        <v>0.30499999999999999</v>
      </c>
      <c r="V1928" s="20">
        <f t="shared" si="60"/>
        <v>0.19619139120659998</v>
      </c>
      <c r="W1928" s="20">
        <f t="shared" si="61"/>
        <v>16.752871780219351</v>
      </c>
    </row>
    <row r="1929" spans="1:23" x14ac:dyDescent="0.25">
      <c r="A1929" s="18">
        <v>18364</v>
      </c>
      <c r="B1929" s="18">
        <v>18364</v>
      </c>
      <c r="C1929" s="18">
        <v>4271</v>
      </c>
      <c r="D1929" s="18">
        <v>4271</v>
      </c>
      <c r="E1929" s="18" t="s">
        <v>116</v>
      </c>
      <c r="F1929" s="18" t="s">
        <v>117</v>
      </c>
      <c r="G1929" s="19">
        <v>20.235997472600001</v>
      </c>
      <c r="H1929" s="19">
        <v>8.1892200000000006</v>
      </c>
      <c r="I1929" s="18" t="s">
        <v>79</v>
      </c>
      <c r="J1929" s="18" t="s">
        <v>80</v>
      </c>
      <c r="K1929" s="18">
        <v>7</v>
      </c>
      <c r="L1929" s="18">
        <v>40</v>
      </c>
      <c r="M1929" s="18" t="s">
        <v>82</v>
      </c>
      <c r="N1929" s="18" t="s">
        <v>89</v>
      </c>
      <c r="O1929" s="18" t="s">
        <v>84</v>
      </c>
      <c r="P1929" s="19">
        <v>8360.4858034900008</v>
      </c>
      <c r="Q1929" s="19">
        <v>881476.523988</v>
      </c>
      <c r="R1929" s="20">
        <v>7.8109999999999999E-2</v>
      </c>
      <c r="S1929" s="20">
        <v>6.698639</v>
      </c>
      <c r="T1929" s="20">
        <v>0.30199999999999999</v>
      </c>
      <c r="U1929" s="20">
        <v>0.30499999999999999</v>
      </c>
      <c r="V1929" s="20">
        <f t="shared" si="60"/>
        <v>0.44648266199160003</v>
      </c>
      <c r="W1929" s="20">
        <f t="shared" si="61"/>
        <v>38.125356787748103</v>
      </c>
    </row>
    <row r="1930" spans="1:23" x14ac:dyDescent="0.25">
      <c r="A1930" s="18">
        <v>18365</v>
      </c>
      <c r="B1930" s="18">
        <v>18365</v>
      </c>
      <c r="C1930" s="18">
        <v>4271</v>
      </c>
      <c r="D1930" s="18">
        <v>4271</v>
      </c>
      <c r="E1930" s="18" t="s">
        <v>116</v>
      </c>
      <c r="F1930" s="18" t="s">
        <v>117</v>
      </c>
      <c r="G1930" s="19">
        <v>8.2298007576900005</v>
      </c>
      <c r="H1930" s="19">
        <v>3.3304800000000001</v>
      </c>
      <c r="I1930" s="18" t="s">
        <v>79</v>
      </c>
      <c r="J1930" s="18" t="s">
        <v>80</v>
      </c>
      <c r="K1930" s="18">
        <v>7</v>
      </c>
      <c r="L1930" s="18">
        <v>40</v>
      </c>
      <c r="M1930" s="18" t="s">
        <v>82</v>
      </c>
      <c r="N1930" s="18" t="s">
        <v>89</v>
      </c>
      <c r="O1930" s="18" t="s">
        <v>84</v>
      </c>
      <c r="P1930" s="19">
        <v>3662.2081418600001</v>
      </c>
      <c r="Q1930" s="19">
        <v>358488.68704500003</v>
      </c>
      <c r="R1930" s="20">
        <v>7.8109999999999999E-2</v>
      </c>
      <c r="S1930" s="20">
        <v>6.698639</v>
      </c>
      <c r="T1930" s="20">
        <v>0.30199999999999999</v>
      </c>
      <c r="U1930" s="20">
        <v>0.30499999999999999</v>
      </c>
      <c r="V1930" s="20">
        <f t="shared" si="60"/>
        <v>0.18158036737439998</v>
      </c>
      <c r="W1930" s="20">
        <f t="shared" si="61"/>
        <v>15.505229835620401</v>
      </c>
    </row>
    <row r="1931" spans="1:23" x14ac:dyDescent="0.25">
      <c r="A1931" s="18">
        <v>18366</v>
      </c>
      <c r="B1931" s="18">
        <v>18366</v>
      </c>
      <c r="C1931" s="18">
        <v>4271</v>
      </c>
      <c r="D1931" s="18">
        <v>4271</v>
      </c>
      <c r="E1931" s="18" t="s">
        <v>116</v>
      </c>
      <c r="F1931" s="18" t="s">
        <v>117</v>
      </c>
      <c r="G1931" s="19">
        <v>6.0629515978499997</v>
      </c>
      <c r="H1931" s="19">
        <v>2.4535900000000002</v>
      </c>
      <c r="I1931" s="18" t="s">
        <v>79</v>
      </c>
      <c r="J1931" s="18" t="s">
        <v>80</v>
      </c>
      <c r="K1931" s="18">
        <v>7</v>
      </c>
      <c r="L1931" s="18">
        <v>40</v>
      </c>
      <c r="M1931" s="18" t="s">
        <v>82</v>
      </c>
      <c r="N1931" s="18" t="s">
        <v>89</v>
      </c>
      <c r="O1931" s="18" t="s">
        <v>84</v>
      </c>
      <c r="P1931" s="19">
        <v>4180.7646017799998</v>
      </c>
      <c r="Q1931" s="19">
        <v>264101.11519400001</v>
      </c>
      <c r="R1931" s="20">
        <v>7.8109999999999999E-2</v>
      </c>
      <c r="S1931" s="20">
        <v>6.698639</v>
      </c>
      <c r="T1931" s="20">
        <v>0.30199999999999999</v>
      </c>
      <c r="U1931" s="20">
        <v>0.30499999999999999</v>
      </c>
      <c r="V1931" s="20">
        <f t="shared" si="60"/>
        <v>0.1337716406002</v>
      </c>
      <c r="W1931" s="20">
        <f t="shared" si="61"/>
        <v>11.422820996486953</v>
      </c>
    </row>
    <row r="1932" spans="1:23" x14ac:dyDescent="0.25">
      <c r="A1932" s="18">
        <v>18367</v>
      </c>
      <c r="B1932" s="18">
        <v>18367</v>
      </c>
      <c r="C1932" s="18">
        <v>4271</v>
      </c>
      <c r="D1932" s="18">
        <v>4271</v>
      </c>
      <c r="E1932" s="18" t="s">
        <v>116</v>
      </c>
      <c r="F1932" s="18" t="s">
        <v>117</v>
      </c>
      <c r="G1932" s="19">
        <v>4.5559560111600002</v>
      </c>
      <c r="H1932" s="19">
        <v>1.8437300000000001</v>
      </c>
      <c r="I1932" s="18" t="s">
        <v>79</v>
      </c>
      <c r="J1932" s="18" t="s">
        <v>80</v>
      </c>
      <c r="K1932" s="18">
        <v>7</v>
      </c>
      <c r="L1932" s="18">
        <v>40</v>
      </c>
      <c r="M1932" s="18" t="s">
        <v>82</v>
      </c>
      <c r="N1932" s="18" t="s">
        <v>89</v>
      </c>
      <c r="O1932" s="18" t="s">
        <v>84</v>
      </c>
      <c r="P1932" s="19">
        <v>3167.1330086799999</v>
      </c>
      <c r="Q1932" s="19">
        <v>198456.65001700001</v>
      </c>
      <c r="R1932" s="20">
        <v>7.8109999999999999E-2</v>
      </c>
      <c r="S1932" s="20">
        <v>6.698639</v>
      </c>
      <c r="T1932" s="20">
        <v>0.30199999999999999</v>
      </c>
      <c r="U1932" s="20">
        <v>0.30499999999999999</v>
      </c>
      <c r="V1932" s="20">
        <f t="shared" si="60"/>
        <v>0.10052159770939999</v>
      </c>
      <c r="W1932" s="20">
        <f t="shared" si="61"/>
        <v>8.583584770011651</v>
      </c>
    </row>
    <row r="1933" spans="1:23" x14ac:dyDescent="0.25">
      <c r="A1933" s="18">
        <v>18368</v>
      </c>
      <c r="B1933" s="18">
        <v>18368</v>
      </c>
      <c r="C1933" s="18">
        <v>4271</v>
      </c>
      <c r="D1933" s="18">
        <v>4271</v>
      </c>
      <c r="E1933" s="18" t="s">
        <v>116</v>
      </c>
      <c r="F1933" s="18" t="s">
        <v>117</v>
      </c>
      <c r="G1933" s="19">
        <v>18.828266309699998</v>
      </c>
      <c r="H1933" s="19">
        <v>7.6195300000000001</v>
      </c>
      <c r="I1933" s="18" t="s">
        <v>79</v>
      </c>
      <c r="J1933" s="18" t="s">
        <v>80</v>
      </c>
      <c r="K1933" s="18">
        <v>7</v>
      </c>
      <c r="L1933" s="18">
        <v>40</v>
      </c>
      <c r="M1933" s="18" t="s">
        <v>82</v>
      </c>
      <c r="N1933" s="18" t="s">
        <v>89</v>
      </c>
      <c r="O1933" s="18" t="s">
        <v>84</v>
      </c>
      <c r="P1933" s="19">
        <v>8379.8047453899999</v>
      </c>
      <c r="Q1933" s="19">
        <v>820155.999816</v>
      </c>
      <c r="R1933" s="20">
        <v>7.8109999999999999E-2</v>
      </c>
      <c r="S1933" s="20">
        <v>6.698639</v>
      </c>
      <c r="T1933" s="20">
        <v>0.30199999999999999</v>
      </c>
      <c r="U1933" s="20">
        <v>0.30499999999999999</v>
      </c>
      <c r="V1933" s="20">
        <f t="shared" si="60"/>
        <v>0.41542271883339998</v>
      </c>
      <c r="W1933" s="20">
        <f t="shared" si="61"/>
        <v>35.473134169670658</v>
      </c>
    </row>
    <row r="1934" spans="1:23" x14ac:dyDescent="0.25">
      <c r="A1934" s="18">
        <v>18369</v>
      </c>
      <c r="B1934" s="18">
        <v>18369</v>
      </c>
      <c r="C1934" s="18">
        <v>4271</v>
      </c>
      <c r="D1934" s="18">
        <v>4271</v>
      </c>
      <c r="E1934" s="18" t="s">
        <v>116</v>
      </c>
      <c r="F1934" s="18" t="s">
        <v>117</v>
      </c>
      <c r="G1934" s="19">
        <v>5.9283410919200001</v>
      </c>
      <c r="H1934" s="19">
        <v>2.3991099999999999</v>
      </c>
      <c r="I1934" s="18" t="s">
        <v>79</v>
      </c>
      <c r="J1934" s="18" t="s">
        <v>80</v>
      </c>
      <c r="K1934" s="18">
        <v>7</v>
      </c>
      <c r="L1934" s="18">
        <v>40</v>
      </c>
      <c r="M1934" s="18" t="s">
        <v>82</v>
      </c>
      <c r="N1934" s="18" t="s">
        <v>89</v>
      </c>
      <c r="O1934" s="18" t="s">
        <v>84</v>
      </c>
      <c r="P1934" s="19">
        <v>3117.17136764</v>
      </c>
      <c r="Q1934" s="19">
        <v>258237.50501200001</v>
      </c>
      <c r="R1934" s="20">
        <v>7.8109999999999999E-2</v>
      </c>
      <c r="S1934" s="20">
        <v>6.698639</v>
      </c>
      <c r="T1934" s="20">
        <v>0.30199999999999999</v>
      </c>
      <c r="U1934" s="20">
        <v>0.30499999999999999</v>
      </c>
      <c r="V1934" s="20">
        <f t="shared" si="60"/>
        <v>0.13080134850579997</v>
      </c>
      <c r="W1934" s="20">
        <f t="shared" si="61"/>
        <v>11.169186408846549</v>
      </c>
    </row>
    <row r="1935" spans="1:23" x14ac:dyDescent="0.25">
      <c r="A1935" s="18">
        <v>18370</v>
      </c>
      <c r="B1935" s="18">
        <v>18370</v>
      </c>
      <c r="C1935" s="18">
        <v>4271</v>
      </c>
      <c r="D1935" s="18">
        <v>4271</v>
      </c>
      <c r="E1935" s="18" t="s">
        <v>116</v>
      </c>
      <c r="F1935" s="18" t="s">
        <v>117</v>
      </c>
      <c r="G1935" s="19">
        <v>23.691662359799999</v>
      </c>
      <c r="H1935" s="19">
        <v>9.5876800000000006</v>
      </c>
      <c r="I1935" s="18" t="s">
        <v>79</v>
      </c>
      <c r="J1935" s="18" t="s">
        <v>80</v>
      </c>
      <c r="K1935" s="18">
        <v>7</v>
      </c>
      <c r="L1935" s="18">
        <v>40</v>
      </c>
      <c r="M1935" s="18" t="s">
        <v>82</v>
      </c>
      <c r="N1935" s="18" t="s">
        <v>89</v>
      </c>
      <c r="O1935" s="18" t="s">
        <v>84</v>
      </c>
      <c r="P1935" s="19">
        <v>7326.4294646600001</v>
      </c>
      <c r="Q1935" s="19">
        <v>1032004.68436</v>
      </c>
      <c r="R1935" s="20">
        <v>7.8109999999999999E-2</v>
      </c>
      <c r="S1935" s="20">
        <v>6.698639</v>
      </c>
      <c r="T1935" s="20">
        <v>0.30199999999999999</v>
      </c>
      <c r="U1935" s="20">
        <v>0.30499999999999999</v>
      </c>
      <c r="V1935" s="20">
        <f t="shared" si="60"/>
        <v>0.52272779199039998</v>
      </c>
      <c r="W1935" s="20">
        <f t="shared" si="61"/>
        <v>44.635962981426403</v>
      </c>
    </row>
    <row r="1936" spans="1:23" x14ac:dyDescent="0.25">
      <c r="A1936" s="18">
        <v>18371</v>
      </c>
      <c r="B1936" s="18">
        <v>18371</v>
      </c>
      <c r="C1936" s="18">
        <v>4271</v>
      </c>
      <c r="D1936" s="18">
        <v>4271</v>
      </c>
      <c r="E1936" s="18" t="s">
        <v>116</v>
      </c>
      <c r="F1936" s="18" t="s">
        <v>117</v>
      </c>
      <c r="G1936" s="19">
        <v>6.08381467292</v>
      </c>
      <c r="H1936" s="19">
        <v>2.4620299999999999</v>
      </c>
      <c r="I1936" s="18" t="s">
        <v>79</v>
      </c>
      <c r="J1936" s="18" t="s">
        <v>80</v>
      </c>
      <c r="K1936" s="18">
        <v>7</v>
      </c>
      <c r="L1936" s="18">
        <v>40</v>
      </c>
      <c r="M1936" s="18" t="s">
        <v>82</v>
      </c>
      <c r="N1936" s="18" t="s">
        <v>89</v>
      </c>
      <c r="O1936" s="18" t="s">
        <v>84</v>
      </c>
      <c r="P1936" s="19">
        <v>2005.9219341600001</v>
      </c>
      <c r="Q1936" s="19">
        <v>265009.90710999997</v>
      </c>
      <c r="R1936" s="20">
        <v>7.8109999999999999E-2</v>
      </c>
      <c r="S1936" s="20">
        <v>6.698639</v>
      </c>
      <c r="T1936" s="20">
        <v>0.30199999999999999</v>
      </c>
      <c r="U1936" s="20">
        <v>0.30499999999999999</v>
      </c>
      <c r="V1936" s="20">
        <f t="shared" si="60"/>
        <v>0.13423179598339999</v>
      </c>
      <c r="W1936" s="20">
        <f t="shared" si="61"/>
        <v>11.46211387313315</v>
      </c>
    </row>
    <row r="1937" spans="1:23" x14ac:dyDescent="0.25">
      <c r="A1937" s="18">
        <v>18372</v>
      </c>
      <c r="B1937" s="18">
        <v>18372</v>
      </c>
      <c r="C1937" s="18">
        <v>4271</v>
      </c>
      <c r="D1937" s="18">
        <v>4271</v>
      </c>
      <c r="E1937" s="18" t="s">
        <v>116</v>
      </c>
      <c r="F1937" s="18" t="s">
        <v>117</v>
      </c>
      <c r="G1937" s="19">
        <v>3.92330041612</v>
      </c>
      <c r="H1937" s="19">
        <v>1.5876999999999999</v>
      </c>
      <c r="I1937" s="18" t="s">
        <v>79</v>
      </c>
      <c r="J1937" s="18" t="s">
        <v>80</v>
      </c>
      <c r="K1937" s="18">
        <v>7</v>
      </c>
      <c r="L1937" s="18">
        <v>40</v>
      </c>
      <c r="M1937" s="18" t="s">
        <v>82</v>
      </c>
      <c r="N1937" s="18" t="s">
        <v>89</v>
      </c>
      <c r="O1937" s="18" t="s">
        <v>84</v>
      </c>
      <c r="P1937" s="19">
        <v>1914.90005021</v>
      </c>
      <c r="Q1937" s="19">
        <v>170898.28253299999</v>
      </c>
      <c r="R1937" s="20">
        <v>7.8109999999999999E-2</v>
      </c>
      <c r="S1937" s="20">
        <v>6.698639</v>
      </c>
      <c r="T1937" s="20">
        <v>0.30199999999999999</v>
      </c>
      <c r="U1937" s="20">
        <v>0.30499999999999999</v>
      </c>
      <c r="V1937" s="20">
        <f t="shared" si="60"/>
        <v>8.6562642405999993E-2</v>
      </c>
      <c r="W1937" s="20">
        <f t="shared" si="61"/>
        <v>7.3916232525085004</v>
      </c>
    </row>
    <row r="1938" spans="1:23" x14ac:dyDescent="0.25">
      <c r="A1938" s="18">
        <v>18373</v>
      </c>
      <c r="B1938" s="18">
        <v>18373</v>
      </c>
      <c r="C1938" s="18">
        <v>4271</v>
      </c>
      <c r="D1938" s="18">
        <v>4271</v>
      </c>
      <c r="E1938" s="18" t="s">
        <v>116</v>
      </c>
      <c r="F1938" s="18" t="s">
        <v>117</v>
      </c>
      <c r="G1938" s="19">
        <v>3.9174636825100002</v>
      </c>
      <c r="H1938" s="19">
        <v>1.58534</v>
      </c>
      <c r="I1938" s="18" t="s">
        <v>79</v>
      </c>
      <c r="J1938" s="18" t="s">
        <v>80</v>
      </c>
      <c r="K1938" s="18">
        <v>7</v>
      </c>
      <c r="L1938" s="18">
        <v>40</v>
      </c>
      <c r="M1938" s="18" t="s">
        <v>82</v>
      </c>
      <c r="N1938" s="18" t="s">
        <v>89</v>
      </c>
      <c r="O1938" s="18" t="s">
        <v>84</v>
      </c>
      <c r="P1938" s="19">
        <v>2694.1150140700001</v>
      </c>
      <c r="Q1938" s="19">
        <v>170644.03543399999</v>
      </c>
      <c r="R1938" s="20">
        <v>7.8109999999999999E-2</v>
      </c>
      <c r="S1938" s="20">
        <v>6.698639</v>
      </c>
      <c r="T1938" s="20">
        <v>0.30199999999999999</v>
      </c>
      <c r="U1938" s="20">
        <v>0.30499999999999999</v>
      </c>
      <c r="V1938" s="20">
        <f t="shared" si="60"/>
        <v>8.6433973365199993E-2</v>
      </c>
      <c r="W1938" s="20">
        <f t="shared" si="61"/>
        <v>7.3806361448207012</v>
      </c>
    </row>
    <row r="1939" spans="1:23" x14ac:dyDescent="0.25">
      <c r="A1939" s="18">
        <v>18374</v>
      </c>
      <c r="B1939" s="18">
        <v>18374</v>
      </c>
      <c r="C1939" s="18">
        <v>4271</v>
      </c>
      <c r="D1939" s="18">
        <v>4271</v>
      </c>
      <c r="E1939" s="18" t="s">
        <v>116</v>
      </c>
      <c r="F1939" s="18" t="s">
        <v>117</v>
      </c>
      <c r="G1939" s="19">
        <v>14.440482985499999</v>
      </c>
      <c r="H1939" s="19">
        <v>5.8438600000000003</v>
      </c>
      <c r="I1939" s="18" t="s">
        <v>79</v>
      </c>
      <c r="J1939" s="18" t="s">
        <v>80</v>
      </c>
      <c r="K1939" s="18">
        <v>7</v>
      </c>
      <c r="L1939" s="18">
        <v>40</v>
      </c>
      <c r="M1939" s="18" t="s">
        <v>82</v>
      </c>
      <c r="N1939" s="18" t="s">
        <v>89</v>
      </c>
      <c r="O1939" s="18" t="s">
        <v>84</v>
      </c>
      <c r="P1939" s="19">
        <v>7239.1079349700003</v>
      </c>
      <c r="Q1939" s="19">
        <v>629024.92274099996</v>
      </c>
      <c r="R1939" s="20">
        <v>7.8109999999999999E-2</v>
      </c>
      <c r="S1939" s="20">
        <v>6.698639</v>
      </c>
      <c r="T1939" s="20">
        <v>0.30199999999999999</v>
      </c>
      <c r="U1939" s="20">
        <v>0.30499999999999999</v>
      </c>
      <c r="V1939" s="20">
        <f t="shared" si="60"/>
        <v>0.31861180541079998</v>
      </c>
      <c r="W1939" s="20">
        <f t="shared" si="61"/>
        <v>27.206406412045304</v>
      </c>
    </row>
    <row r="1940" spans="1:23" x14ac:dyDescent="0.25">
      <c r="A1940" s="18">
        <v>18375</v>
      </c>
      <c r="B1940" s="18">
        <v>18375</v>
      </c>
      <c r="C1940" s="18">
        <v>4271</v>
      </c>
      <c r="D1940" s="18">
        <v>4271</v>
      </c>
      <c r="E1940" s="18" t="s">
        <v>116</v>
      </c>
      <c r="F1940" s="18" t="s">
        <v>117</v>
      </c>
      <c r="G1940" s="19">
        <v>18.665333473800001</v>
      </c>
      <c r="H1940" s="19">
        <v>7.5535899999999998</v>
      </c>
      <c r="I1940" s="18" t="s">
        <v>79</v>
      </c>
      <c r="J1940" s="18" t="s">
        <v>80</v>
      </c>
      <c r="K1940" s="18">
        <v>7</v>
      </c>
      <c r="L1940" s="18">
        <v>40</v>
      </c>
      <c r="M1940" s="18" t="s">
        <v>82</v>
      </c>
      <c r="N1940" s="18" t="s">
        <v>89</v>
      </c>
      <c r="O1940" s="18" t="s">
        <v>84</v>
      </c>
      <c r="P1940" s="19">
        <v>4997.2287807700004</v>
      </c>
      <c r="Q1940" s="19">
        <v>813058.67387299996</v>
      </c>
      <c r="R1940" s="20">
        <v>7.8109999999999999E-2</v>
      </c>
      <c r="S1940" s="20">
        <v>6.698639</v>
      </c>
      <c r="T1940" s="20">
        <v>0.30199999999999999</v>
      </c>
      <c r="U1940" s="20">
        <v>0.30499999999999999</v>
      </c>
      <c r="V1940" s="20">
        <f t="shared" si="60"/>
        <v>0.41182761860020001</v>
      </c>
      <c r="W1940" s="20">
        <f t="shared" si="61"/>
        <v>35.166146931986951</v>
      </c>
    </row>
    <row r="1941" spans="1:23" x14ac:dyDescent="0.25">
      <c r="A1941" s="18">
        <v>18376</v>
      </c>
      <c r="B1941" s="18">
        <v>18376</v>
      </c>
      <c r="C1941" s="18">
        <v>4271</v>
      </c>
      <c r="D1941" s="18">
        <v>4271</v>
      </c>
      <c r="E1941" s="18" t="s">
        <v>116</v>
      </c>
      <c r="F1941" s="18" t="s">
        <v>117</v>
      </c>
      <c r="G1941" s="19">
        <v>6.8194951566700004</v>
      </c>
      <c r="H1941" s="19">
        <v>2.7597499999999999</v>
      </c>
      <c r="I1941" s="18" t="s">
        <v>79</v>
      </c>
      <c r="J1941" s="18" t="s">
        <v>80</v>
      </c>
      <c r="K1941" s="18">
        <v>7</v>
      </c>
      <c r="L1941" s="18">
        <v>40</v>
      </c>
      <c r="M1941" s="18" t="s">
        <v>82</v>
      </c>
      <c r="N1941" s="18" t="s">
        <v>89</v>
      </c>
      <c r="O1941" s="18" t="s">
        <v>84</v>
      </c>
      <c r="P1941" s="19">
        <v>2645.3642816299998</v>
      </c>
      <c r="Q1941" s="19">
        <v>297056.02079699998</v>
      </c>
      <c r="R1941" s="20">
        <v>7.8109999999999999E-2</v>
      </c>
      <c r="S1941" s="20">
        <v>6.698639</v>
      </c>
      <c r="T1941" s="20">
        <v>0.30199999999999999</v>
      </c>
      <c r="U1941" s="20">
        <v>0.30499999999999999</v>
      </c>
      <c r="V1941" s="20">
        <f t="shared" si="60"/>
        <v>0.15046372260499999</v>
      </c>
      <c r="W1941" s="20">
        <f t="shared" si="61"/>
        <v>12.84816544127375</v>
      </c>
    </row>
    <row r="1942" spans="1:23" x14ac:dyDescent="0.25">
      <c r="A1942" s="18">
        <v>18377</v>
      </c>
      <c r="B1942" s="18">
        <v>18377</v>
      </c>
      <c r="C1942" s="18">
        <v>4271</v>
      </c>
      <c r="D1942" s="18">
        <v>4271</v>
      </c>
      <c r="E1942" s="18" t="s">
        <v>116</v>
      </c>
      <c r="F1942" s="18" t="s">
        <v>117</v>
      </c>
      <c r="G1942" s="19">
        <v>3.1580351810899998</v>
      </c>
      <c r="H1942" s="19">
        <v>1.2780100000000001</v>
      </c>
      <c r="I1942" s="18" t="s">
        <v>79</v>
      </c>
      <c r="J1942" s="18" t="s">
        <v>80</v>
      </c>
      <c r="K1942" s="18">
        <v>7</v>
      </c>
      <c r="L1942" s="18">
        <v>40</v>
      </c>
      <c r="M1942" s="18" t="s">
        <v>82</v>
      </c>
      <c r="N1942" s="18" t="s">
        <v>89</v>
      </c>
      <c r="O1942" s="18" t="s">
        <v>84</v>
      </c>
      <c r="P1942" s="19">
        <v>1542.01132241</v>
      </c>
      <c r="Q1942" s="19">
        <v>137563.46223400001</v>
      </c>
      <c r="R1942" s="20">
        <v>7.8109999999999999E-2</v>
      </c>
      <c r="S1942" s="20">
        <v>6.698639</v>
      </c>
      <c r="T1942" s="20">
        <v>0.30199999999999999</v>
      </c>
      <c r="U1942" s="20">
        <v>0.30499999999999999</v>
      </c>
      <c r="V1942" s="20">
        <f t="shared" si="60"/>
        <v>6.9678102047800006E-2</v>
      </c>
      <c r="W1942" s="20">
        <f t="shared" si="61"/>
        <v>5.9498447017310507</v>
      </c>
    </row>
    <row r="1943" spans="1:23" x14ac:dyDescent="0.25">
      <c r="A1943" s="18">
        <v>18378</v>
      </c>
      <c r="B1943" s="18">
        <v>18378</v>
      </c>
      <c r="C1943" s="18">
        <v>4271</v>
      </c>
      <c r="D1943" s="18">
        <v>4271</v>
      </c>
      <c r="E1943" s="18" t="s">
        <v>116</v>
      </c>
      <c r="F1943" s="18" t="s">
        <v>117</v>
      </c>
      <c r="G1943" s="19">
        <v>16.444830133499998</v>
      </c>
      <c r="H1943" s="19">
        <v>6.6549899999999997</v>
      </c>
      <c r="I1943" s="18" t="s">
        <v>79</v>
      </c>
      <c r="J1943" s="18" t="s">
        <v>80</v>
      </c>
      <c r="K1943" s="18">
        <v>7</v>
      </c>
      <c r="L1943" s="18">
        <v>40</v>
      </c>
      <c r="M1943" s="18" t="s">
        <v>82</v>
      </c>
      <c r="N1943" s="18" t="s">
        <v>89</v>
      </c>
      <c r="O1943" s="18" t="s">
        <v>84</v>
      </c>
      <c r="P1943" s="19">
        <v>5095.3715524899999</v>
      </c>
      <c r="Q1943" s="19">
        <v>716333.93526900001</v>
      </c>
      <c r="R1943" s="20">
        <v>7.8109999999999999E-2</v>
      </c>
      <c r="S1943" s="20">
        <v>6.698639</v>
      </c>
      <c r="T1943" s="20">
        <v>0.30199999999999999</v>
      </c>
      <c r="U1943" s="20">
        <v>0.30499999999999999</v>
      </c>
      <c r="V1943" s="20">
        <f t="shared" si="60"/>
        <v>0.36283524569219999</v>
      </c>
      <c r="W1943" s="20">
        <f t="shared" si="61"/>
        <v>30.982666013233949</v>
      </c>
    </row>
    <row r="1944" spans="1:23" x14ac:dyDescent="0.25">
      <c r="A1944" s="18">
        <v>18431</v>
      </c>
      <c r="B1944" s="18">
        <v>18431</v>
      </c>
      <c r="C1944" s="18">
        <v>4271</v>
      </c>
      <c r="D1944" s="18">
        <v>4271</v>
      </c>
      <c r="E1944" s="18" t="s">
        <v>116</v>
      </c>
      <c r="F1944" s="18" t="s">
        <v>304</v>
      </c>
      <c r="G1944" s="19">
        <v>34.567862656499997</v>
      </c>
      <c r="H1944" s="19">
        <v>13.989100000000001</v>
      </c>
      <c r="I1944" s="18" t="s">
        <v>79</v>
      </c>
      <c r="J1944" s="18" t="s">
        <v>80</v>
      </c>
      <c r="K1944" s="18">
        <v>7</v>
      </c>
      <c r="L1944" s="18">
        <v>40</v>
      </c>
      <c r="M1944" s="18" t="s">
        <v>82</v>
      </c>
      <c r="N1944" s="18" t="s">
        <v>89</v>
      </c>
      <c r="O1944" s="18" t="s">
        <v>84</v>
      </c>
      <c r="P1944" s="19">
        <v>6709.7396066000001</v>
      </c>
      <c r="Q1944" s="19">
        <v>1505770.0742200001</v>
      </c>
      <c r="R1944" s="20">
        <v>7.8109999999999999E-2</v>
      </c>
      <c r="S1944" s="20">
        <v>6.698639</v>
      </c>
      <c r="T1944" s="20">
        <v>0.30199999999999999</v>
      </c>
      <c r="U1944" s="20">
        <v>0.30499999999999999</v>
      </c>
      <c r="V1944" s="20">
        <f t="shared" si="60"/>
        <v>0.76269664349800004</v>
      </c>
      <c r="W1944" s="20">
        <f t="shared" si="61"/>
        <v>65.127011930255506</v>
      </c>
    </row>
    <row r="1945" spans="1:23" x14ac:dyDescent="0.25">
      <c r="A1945" s="18">
        <v>18432</v>
      </c>
      <c r="B1945" s="18">
        <v>18432</v>
      </c>
      <c r="C1945" s="18">
        <v>4271</v>
      </c>
      <c r="D1945" s="18">
        <v>4271</v>
      </c>
      <c r="E1945" s="18" t="s">
        <v>116</v>
      </c>
      <c r="F1945" s="18" t="s">
        <v>304</v>
      </c>
      <c r="G1945" s="19">
        <v>4.2165834277199998</v>
      </c>
      <c r="H1945" s="19">
        <v>1.7063900000000001</v>
      </c>
      <c r="I1945" s="18" t="s">
        <v>79</v>
      </c>
      <c r="J1945" s="18" t="s">
        <v>80</v>
      </c>
      <c r="K1945" s="18">
        <v>7</v>
      </c>
      <c r="L1945" s="18">
        <v>40</v>
      </c>
      <c r="M1945" s="18" t="s">
        <v>82</v>
      </c>
      <c r="N1945" s="18" t="s">
        <v>89</v>
      </c>
      <c r="O1945" s="18" t="s">
        <v>84</v>
      </c>
      <c r="P1945" s="19">
        <v>1864.4541681200001</v>
      </c>
      <c r="Q1945" s="19">
        <v>183673.63941500001</v>
      </c>
      <c r="R1945" s="20">
        <v>7.8109999999999999E-2</v>
      </c>
      <c r="S1945" s="20">
        <v>6.698639</v>
      </c>
      <c r="T1945" s="20">
        <v>0.30199999999999999</v>
      </c>
      <c r="U1945" s="20">
        <v>0.30499999999999999</v>
      </c>
      <c r="V1945" s="20">
        <f t="shared" si="60"/>
        <v>9.3033713784199987E-2</v>
      </c>
      <c r="W1945" s="20">
        <f t="shared" si="61"/>
        <v>7.9441909692309505</v>
      </c>
    </row>
    <row r="1946" spans="1:23" x14ac:dyDescent="0.25">
      <c r="A1946" s="18">
        <v>18433</v>
      </c>
      <c r="B1946" s="18">
        <v>18433</v>
      </c>
      <c r="C1946" s="18">
        <v>4271</v>
      </c>
      <c r="D1946" s="18">
        <v>4271</v>
      </c>
      <c r="E1946" s="18" t="s">
        <v>116</v>
      </c>
      <c r="F1946" s="18" t="s">
        <v>304</v>
      </c>
      <c r="G1946" s="19">
        <v>29.725715469699999</v>
      </c>
      <c r="H1946" s="19">
        <v>12.0296</v>
      </c>
      <c r="I1946" s="18" t="s">
        <v>79</v>
      </c>
      <c r="J1946" s="18" t="s">
        <v>80</v>
      </c>
      <c r="K1946" s="18">
        <v>7</v>
      </c>
      <c r="L1946" s="18">
        <v>40</v>
      </c>
      <c r="M1946" s="18" t="s">
        <v>82</v>
      </c>
      <c r="N1946" s="18" t="s">
        <v>89</v>
      </c>
      <c r="O1946" s="18" t="s">
        <v>84</v>
      </c>
      <c r="P1946" s="19">
        <v>8200.4717877399999</v>
      </c>
      <c r="Q1946" s="19">
        <v>1294846.98645</v>
      </c>
      <c r="R1946" s="20">
        <v>7.8109999999999999E-2</v>
      </c>
      <c r="S1946" s="20">
        <v>6.698639</v>
      </c>
      <c r="T1946" s="20">
        <v>0.30199999999999999</v>
      </c>
      <c r="U1946" s="20">
        <v>0.30499999999999999</v>
      </c>
      <c r="V1946" s="20">
        <f t="shared" si="60"/>
        <v>0.65586317508799996</v>
      </c>
      <c r="W1946" s="20">
        <f t="shared" si="61"/>
        <v>56.004453661508009</v>
      </c>
    </row>
    <row r="1947" spans="1:23" x14ac:dyDescent="0.25">
      <c r="A1947" s="18">
        <v>18434</v>
      </c>
      <c r="B1947" s="18">
        <v>18434</v>
      </c>
      <c r="C1947" s="18">
        <v>4271</v>
      </c>
      <c r="D1947" s="18">
        <v>4271</v>
      </c>
      <c r="E1947" s="18" t="s">
        <v>116</v>
      </c>
      <c r="F1947" s="18" t="s">
        <v>304</v>
      </c>
      <c r="G1947" s="19">
        <v>4.6674204361399996</v>
      </c>
      <c r="H1947" s="19">
        <v>1.8888400000000001</v>
      </c>
      <c r="I1947" s="18" t="s">
        <v>79</v>
      </c>
      <c r="J1947" s="18" t="s">
        <v>80</v>
      </c>
      <c r="K1947" s="18">
        <v>7</v>
      </c>
      <c r="L1947" s="18">
        <v>40</v>
      </c>
      <c r="M1947" s="18" t="s">
        <v>82</v>
      </c>
      <c r="N1947" s="18" t="s">
        <v>89</v>
      </c>
      <c r="O1947" s="18" t="s">
        <v>84</v>
      </c>
      <c r="P1947" s="19">
        <v>1725.3346799999999</v>
      </c>
      <c r="Q1947" s="19">
        <v>203312.02094700001</v>
      </c>
      <c r="R1947" s="20">
        <v>7.8109999999999999E-2</v>
      </c>
      <c r="S1947" s="20">
        <v>6.698639</v>
      </c>
      <c r="T1947" s="20">
        <v>0.30199999999999999</v>
      </c>
      <c r="U1947" s="20">
        <v>0.30499999999999999</v>
      </c>
      <c r="V1947" s="20">
        <f t="shared" si="60"/>
        <v>0.10298103009519999</v>
      </c>
      <c r="W1947" s="20">
        <f t="shared" si="61"/>
        <v>8.7935968156882005</v>
      </c>
    </row>
    <row r="1948" spans="1:23" x14ac:dyDescent="0.25">
      <c r="A1948" s="18">
        <v>18605</v>
      </c>
      <c r="B1948" s="18">
        <v>18524</v>
      </c>
      <c r="C1948" s="18">
        <v>4280</v>
      </c>
      <c r="D1948" s="18">
        <v>4280</v>
      </c>
      <c r="E1948" s="18" t="s">
        <v>116</v>
      </c>
      <c r="F1948" s="18" t="s">
        <v>196</v>
      </c>
      <c r="G1948" s="19">
        <v>4.49890232012</v>
      </c>
      <c r="H1948" s="19">
        <v>1.82064</v>
      </c>
      <c r="I1948" s="18" t="s">
        <v>79</v>
      </c>
      <c r="J1948" s="18" t="s">
        <v>80</v>
      </c>
      <c r="K1948" s="18">
        <v>7</v>
      </c>
      <c r="L1948" s="18">
        <v>40</v>
      </c>
      <c r="M1948" s="18" t="s">
        <v>82</v>
      </c>
      <c r="N1948" s="18" t="s">
        <v>186</v>
      </c>
      <c r="O1948" s="18" t="s">
        <v>84</v>
      </c>
      <c r="P1948" s="19">
        <v>2352.0282211899998</v>
      </c>
      <c r="Q1948" s="19">
        <v>195971.40117699999</v>
      </c>
      <c r="R1948" s="20">
        <v>7.8109999999999999E-2</v>
      </c>
      <c r="S1948" s="20">
        <v>6.698639</v>
      </c>
      <c r="T1948" s="20">
        <v>0.30199999999999999</v>
      </c>
      <c r="U1948" s="20">
        <v>0.30499999999999999</v>
      </c>
      <c r="V1948" s="20">
        <f t="shared" si="60"/>
        <v>9.9262712899199981E-2</v>
      </c>
      <c r="W1948" s="20">
        <f t="shared" si="61"/>
        <v>8.4760880257272007</v>
      </c>
    </row>
    <row r="1949" spans="1:23" x14ac:dyDescent="0.25">
      <c r="A1949" s="18">
        <v>18606</v>
      </c>
      <c r="B1949" s="18">
        <v>18525</v>
      </c>
      <c r="C1949" s="18">
        <v>4280</v>
      </c>
      <c r="D1949" s="18">
        <v>4280</v>
      </c>
      <c r="E1949" s="18" t="s">
        <v>116</v>
      </c>
      <c r="F1949" s="18" t="s">
        <v>196</v>
      </c>
      <c r="G1949" s="19">
        <v>9.7180263466299994</v>
      </c>
      <c r="H1949" s="19">
        <v>3.93275</v>
      </c>
      <c r="I1949" s="18" t="s">
        <v>79</v>
      </c>
      <c r="J1949" s="18" t="s">
        <v>80</v>
      </c>
      <c r="K1949" s="18">
        <v>7</v>
      </c>
      <c r="L1949" s="18">
        <v>40</v>
      </c>
      <c r="M1949" s="18" t="s">
        <v>82</v>
      </c>
      <c r="N1949" s="18" t="s">
        <v>186</v>
      </c>
      <c r="O1949" s="18" t="s">
        <v>84</v>
      </c>
      <c r="P1949" s="19">
        <v>3032.0678873500001</v>
      </c>
      <c r="Q1949" s="19">
        <v>423315.53439300001</v>
      </c>
      <c r="R1949" s="20">
        <v>7.8109999999999999E-2</v>
      </c>
      <c r="S1949" s="20">
        <v>6.698639</v>
      </c>
      <c r="T1949" s="20">
        <v>0.30199999999999999</v>
      </c>
      <c r="U1949" s="20">
        <v>0.30499999999999999</v>
      </c>
      <c r="V1949" s="20">
        <f t="shared" si="60"/>
        <v>0.21441659754499998</v>
      </c>
      <c r="W1949" s="20">
        <f t="shared" si="61"/>
        <v>18.309130406438751</v>
      </c>
    </row>
    <row r="1950" spans="1:23" x14ac:dyDescent="0.25">
      <c r="A1950" s="18">
        <v>18607</v>
      </c>
      <c r="B1950" s="18">
        <v>18526</v>
      </c>
      <c r="C1950" s="18">
        <v>4280</v>
      </c>
      <c r="D1950" s="18">
        <v>4280</v>
      </c>
      <c r="E1950" s="18" t="s">
        <v>116</v>
      </c>
      <c r="F1950" s="18" t="s">
        <v>196</v>
      </c>
      <c r="G1950" s="19">
        <v>4.5809724169599999</v>
      </c>
      <c r="H1950" s="19">
        <v>1.85385</v>
      </c>
      <c r="I1950" s="18" t="s">
        <v>79</v>
      </c>
      <c r="J1950" s="18" t="s">
        <v>80</v>
      </c>
      <c r="K1950" s="18">
        <v>7</v>
      </c>
      <c r="L1950" s="18">
        <v>40</v>
      </c>
      <c r="M1950" s="18" t="s">
        <v>82</v>
      </c>
      <c r="N1950" s="18" t="s">
        <v>186</v>
      </c>
      <c r="O1950" s="18" t="s">
        <v>84</v>
      </c>
      <c r="P1950" s="19">
        <v>1846.02715908</v>
      </c>
      <c r="Q1950" s="19">
        <v>199546.36029499999</v>
      </c>
      <c r="R1950" s="20">
        <v>7.8109999999999999E-2</v>
      </c>
      <c r="S1950" s="20">
        <v>6.698639</v>
      </c>
      <c r="T1950" s="20">
        <v>0.30199999999999999</v>
      </c>
      <c r="U1950" s="20">
        <v>0.30499999999999999</v>
      </c>
      <c r="V1950" s="20">
        <f t="shared" si="60"/>
        <v>0.101073348003</v>
      </c>
      <c r="W1950" s="20">
        <f t="shared" si="61"/>
        <v>8.6306989775542515</v>
      </c>
    </row>
    <row r="1951" spans="1:23" x14ac:dyDescent="0.25">
      <c r="A1951" s="18">
        <v>18608</v>
      </c>
      <c r="B1951" s="18">
        <v>18527</v>
      </c>
      <c r="C1951" s="18">
        <v>4280</v>
      </c>
      <c r="D1951" s="18">
        <v>4280</v>
      </c>
      <c r="E1951" s="18" t="s">
        <v>116</v>
      </c>
      <c r="F1951" s="18" t="s">
        <v>196</v>
      </c>
      <c r="G1951" s="19">
        <v>6.7015074507300003</v>
      </c>
      <c r="H1951" s="19">
        <v>2.7120000000000002</v>
      </c>
      <c r="I1951" s="18" t="s">
        <v>79</v>
      </c>
      <c r="J1951" s="18" t="s">
        <v>80</v>
      </c>
      <c r="K1951" s="18">
        <v>7</v>
      </c>
      <c r="L1951" s="18">
        <v>40</v>
      </c>
      <c r="M1951" s="18" t="s">
        <v>82</v>
      </c>
      <c r="N1951" s="18" t="s">
        <v>186</v>
      </c>
      <c r="O1951" s="18" t="s">
        <v>84</v>
      </c>
      <c r="P1951" s="19">
        <v>2403.6783035899998</v>
      </c>
      <c r="Q1951" s="19">
        <v>291916.49688300001</v>
      </c>
      <c r="R1951" s="20">
        <v>7.8109999999999999E-2</v>
      </c>
      <c r="S1951" s="20">
        <v>6.698639</v>
      </c>
      <c r="T1951" s="20">
        <v>0.30199999999999999</v>
      </c>
      <c r="U1951" s="20">
        <v>0.30499999999999999</v>
      </c>
      <c r="V1951" s="20">
        <f t="shared" si="60"/>
        <v>0.14786035536</v>
      </c>
      <c r="W1951" s="20">
        <f t="shared" si="61"/>
        <v>12.625862732760002</v>
      </c>
    </row>
    <row r="1952" spans="1:23" x14ac:dyDescent="0.25">
      <c r="A1952" s="18">
        <v>18609</v>
      </c>
      <c r="B1952" s="18">
        <v>18528</v>
      </c>
      <c r="C1952" s="18">
        <v>4280</v>
      </c>
      <c r="D1952" s="18">
        <v>4280</v>
      </c>
      <c r="E1952" s="18" t="s">
        <v>116</v>
      </c>
      <c r="F1952" s="18" t="s">
        <v>196</v>
      </c>
      <c r="G1952" s="19">
        <v>4.1021581252499999</v>
      </c>
      <c r="H1952" s="19">
        <v>1.66008</v>
      </c>
      <c r="I1952" s="18" t="s">
        <v>79</v>
      </c>
      <c r="J1952" s="18" t="s">
        <v>80</v>
      </c>
      <c r="K1952" s="18">
        <v>7</v>
      </c>
      <c r="L1952" s="18">
        <v>40</v>
      </c>
      <c r="M1952" s="18" t="s">
        <v>82</v>
      </c>
      <c r="N1952" s="18" t="s">
        <v>186</v>
      </c>
      <c r="O1952" s="18" t="s">
        <v>84</v>
      </c>
      <c r="P1952" s="19">
        <v>1543.8018694100001</v>
      </c>
      <c r="Q1952" s="19">
        <v>178689.29317700001</v>
      </c>
      <c r="R1952" s="20">
        <v>7.8109999999999999E-2</v>
      </c>
      <c r="S1952" s="20">
        <v>6.698639</v>
      </c>
      <c r="T1952" s="20">
        <v>0.30199999999999999</v>
      </c>
      <c r="U1952" s="20">
        <v>0.30499999999999999</v>
      </c>
      <c r="V1952" s="20">
        <f t="shared" si="60"/>
        <v>9.0508856462399978E-2</v>
      </c>
      <c r="W1952" s="20">
        <f t="shared" si="61"/>
        <v>7.7285922586284004</v>
      </c>
    </row>
    <row r="1953" spans="1:23" x14ac:dyDescent="0.25">
      <c r="A1953" s="18">
        <v>18610</v>
      </c>
      <c r="B1953" s="18">
        <v>18529</v>
      </c>
      <c r="C1953" s="18">
        <v>4280</v>
      </c>
      <c r="D1953" s="18">
        <v>4280</v>
      </c>
      <c r="E1953" s="18" t="s">
        <v>116</v>
      </c>
      <c r="F1953" s="18" t="s">
        <v>196</v>
      </c>
      <c r="G1953" s="19">
        <v>2.0760812524099999</v>
      </c>
      <c r="H1953" s="19">
        <v>0.84016000000000002</v>
      </c>
      <c r="I1953" s="18" t="s">
        <v>79</v>
      </c>
      <c r="J1953" s="18" t="s">
        <v>80</v>
      </c>
      <c r="K1953" s="18">
        <v>7</v>
      </c>
      <c r="L1953" s="18">
        <v>40</v>
      </c>
      <c r="M1953" s="18" t="s">
        <v>82</v>
      </c>
      <c r="N1953" s="18" t="s">
        <v>186</v>
      </c>
      <c r="O1953" s="18" t="s">
        <v>84</v>
      </c>
      <c r="P1953" s="19">
        <v>1087.6206304100001</v>
      </c>
      <c r="Q1953" s="19">
        <v>90433.737617499995</v>
      </c>
      <c r="R1953" s="20">
        <v>7.8109999999999999E-2</v>
      </c>
      <c r="S1953" s="20">
        <v>6.698639</v>
      </c>
      <c r="T1953" s="20">
        <v>0.30199999999999999</v>
      </c>
      <c r="U1953" s="20">
        <v>0.30499999999999999</v>
      </c>
      <c r="V1953" s="20">
        <f t="shared" si="60"/>
        <v>4.5806178524799991E-2</v>
      </c>
      <c r="W1953" s="20">
        <f t="shared" si="61"/>
        <v>3.9114103368568007</v>
      </c>
    </row>
    <row r="1954" spans="1:23" x14ac:dyDescent="0.25">
      <c r="A1954" s="18">
        <v>18611</v>
      </c>
      <c r="B1954" s="18">
        <v>18530</v>
      </c>
      <c r="C1954" s="18">
        <v>4280</v>
      </c>
      <c r="D1954" s="18">
        <v>4280</v>
      </c>
      <c r="E1954" s="18" t="s">
        <v>116</v>
      </c>
      <c r="F1954" s="18" t="s">
        <v>196</v>
      </c>
      <c r="G1954" s="19">
        <v>2.4478547900500001</v>
      </c>
      <c r="H1954" s="19">
        <v>0.99061200000000005</v>
      </c>
      <c r="I1954" s="18" t="s">
        <v>79</v>
      </c>
      <c r="J1954" s="18" t="s">
        <v>80</v>
      </c>
      <c r="K1954" s="18">
        <v>7</v>
      </c>
      <c r="L1954" s="18">
        <v>40</v>
      </c>
      <c r="M1954" s="18" t="s">
        <v>82</v>
      </c>
      <c r="N1954" s="18" t="s">
        <v>186</v>
      </c>
      <c r="O1954" s="18" t="s">
        <v>84</v>
      </c>
      <c r="P1954" s="19">
        <v>1398.9192125899999</v>
      </c>
      <c r="Q1954" s="19">
        <v>106628.128142</v>
      </c>
      <c r="R1954" s="20">
        <v>7.8109999999999999E-2</v>
      </c>
      <c r="S1954" s="20">
        <v>6.698639</v>
      </c>
      <c r="T1954" s="20">
        <v>0.30199999999999999</v>
      </c>
      <c r="U1954" s="20">
        <v>0.30499999999999999</v>
      </c>
      <c r="V1954" s="20">
        <f t="shared" si="60"/>
        <v>5.400893891736E-2</v>
      </c>
      <c r="W1954" s="20">
        <f t="shared" si="61"/>
        <v>4.6118477630622605</v>
      </c>
    </row>
    <row r="1955" spans="1:23" x14ac:dyDescent="0.25">
      <c r="A1955" s="18">
        <v>18612</v>
      </c>
      <c r="B1955" s="18">
        <v>18531</v>
      </c>
      <c r="C1955" s="18">
        <v>4280</v>
      </c>
      <c r="D1955" s="18">
        <v>4280</v>
      </c>
      <c r="E1955" s="18" t="s">
        <v>116</v>
      </c>
      <c r="F1955" s="18" t="s">
        <v>196</v>
      </c>
      <c r="G1955" s="19">
        <v>2.611041137</v>
      </c>
      <c r="H1955" s="19">
        <v>1.0566500000000001</v>
      </c>
      <c r="I1955" s="18" t="s">
        <v>79</v>
      </c>
      <c r="J1955" s="18" t="s">
        <v>80</v>
      </c>
      <c r="K1955" s="18">
        <v>7</v>
      </c>
      <c r="L1955" s="18">
        <v>40</v>
      </c>
      <c r="M1955" s="18" t="s">
        <v>82</v>
      </c>
      <c r="N1955" s="18" t="s">
        <v>186</v>
      </c>
      <c r="O1955" s="18" t="s">
        <v>84</v>
      </c>
      <c r="P1955" s="19">
        <v>2379.6729947899998</v>
      </c>
      <c r="Q1955" s="19">
        <v>113736.496981</v>
      </c>
      <c r="R1955" s="20">
        <v>7.8109999999999999E-2</v>
      </c>
      <c r="S1955" s="20">
        <v>6.698639</v>
      </c>
      <c r="T1955" s="20">
        <v>0.30199999999999999</v>
      </c>
      <c r="U1955" s="20">
        <v>0.30499999999999999</v>
      </c>
      <c r="V1955" s="20">
        <f t="shared" si="60"/>
        <v>5.7609382186999999E-2</v>
      </c>
      <c r="W1955" s="20">
        <f t="shared" si="61"/>
        <v>4.9192912450482504</v>
      </c>
    </row>
    <row r="1956" spans="1:23" x14ac:dyDescent="0.25">
      <c r="A1956" s="18">
        <v>18613</v>
      </c>
      <c r="B1956" s="18">
        <v>18532</v>
      </c>
      <c r="C1956" s="18">
        <v>4280</v>
      </c>
      <c r="D1956" s="18">
        <v>4280</v>
      </c>
      <c r="E1956" s="18" t="s">
        <v>116</v>
      </c>
      <c r="F1956" s="18" t="s">
        <v>196</v>
      </c>
      <c r="G1956" s="19">
        <v>10.9702714926</v>
      </c>
      <c r="H1956" s="19">
        <v>4.4395100000000003</v>
      </c>
      <c r="I1956" s="18" t="s">
        <v>79</v>
      </c>
      <c r="J1956" s="18" t="s">
        <v>80</v>
      </c>
      <c r="K1956" s="18">
        <v>7</v>
      </c>
      <c r="L1956" s="18">
        <v>40</v>
      </c>
      <c r="M1956" s="18" t="s">
        <v>82</v>
      </c>
      <c r="N1956" s="18" t="s">
        <v>186</v>
      </c>
      <c r="O1956" s="18" t="s">
        <v>84</v>
      </c>
      <c r="P1956" s="19">
        <v>6635.3051510400001</v>
      </c>
      <c r="Q1956" s="19">
        <v>477863.11476199998</v>
      </c>
      <c r="R1956" s="20">
        <v>7.8109999999999999E-2</v>
      </c>
      <c r="S1956" s="20">
        <v>6.698639</v>
      </c>
      <c r="T1956" s="20">
        <v>0.30199999999999999</v>
      </c>
      <c r="U1956" s="20">
        <v>0.30499999999999999</v>
      </c>
      <c r="V1956" s="20">
        <f t="shared" si="60"/>
        <v>0.24204554801780001</v>
      </c>
      <c r="W1956" s="20">
        <f t="shared" si="61"/>
        <v>20.668379004688553</v>
      </c>
    </row>
    <row r="1957" spans="1:23" x14ac:dyDescent="0.25">
      <c r="A1957" s="18">
        <v>18614</v>
      </c>
      <c r="B1957" s="18">
        <v>18533</v>
      </c>
      <c r="C1957" s="18">
        <v>4280</v>
      </c>
      <c r="D1957" s="18">
        <v>4280</v>
      </c>
      <c r="E1957" s="18" t="s">
        <v>116</v>
      </c>
      <c r="F1957" s="18" t="s">
        <v>196</v>
      </c>
      <c r="G1957" s="19">
        <v>3.8567109105799999</v>
      </c>
      <c r="H1957" s="19">
        <v>1.5607599999999999</v>
      </c>
      <c r="I1957" s="18" t="s">
        <v>79</v>
      </c>
      <c r="J1957" s="18" t="s">
        <v>80</v>
      </c>
      <c r="K1957" s="18">
        <v>7</v>
      </c>
      <c r="L1957" s="18">
        <v>40</v>
      </c>
      <c r="M1957" s="18" t="s">
        <v>82</v>
      </c>
      <c r="N1957" s="18" t="s">
        <v>186</v>
      </c>
      <c r="O1957" s="18" t="s">
        <v>84</v>
      </c>
      <c r="P1957" s="19">
        <v>2081.2782015600001</v>
      </c>
      <c r="Q1957" s="19">
        <v>167997.65527300001</v>
      </c>
      <c r="R1957" s="20">
        <v>7.8109999999999999E-2</v>
      </c>
      <c r="S1957" s="20">
        <v>6.698639</v>
      </c>
      <c r="T1957" s="20">
        <v>0.30199999999999999</v>
      </c>
      <c r="U1957" s="20">
        <v>0.30499999999999999</v>
      </c>
      <c r="V1957" s="20">
        <f t="shared" si="60"/>
        <v>8.5093852592799987E-2</v>
      </c>
      <c r="W1957" s="20">
        <f t="shared" si="61"/>
        <v>7.2662026249198002</v>
      </c>
    </row>
    <row r="1958" spans="1:23" x14ac:dyDescent="0.25">
      <c r="A1958" s="18">
        <v>18615</v>
      </c>
      <c r="B1958" s="18">
        <v>18534</v>
      </c>
      <c r="C1958" s="18">
        <v>4280</v>
      </c>
      <c r="D1958" s="18">
        <v>4280</v>
      </c>
      <c r="E1958" s="18" t="s">
        <v>116</v>
      </c>
      <c r="F1958" s="18" t="s">
        <v>196</v>
      </c>
      <c r="G1958" s="19">
        <v>5.9135869788499997</v>
      </c>
      <c r="H1958" s="19">
        <v>2.3931399999999998</v>
      </c>
      <c r="I1958" s="18" t="s">
        <v>79</v>
      </c>
      <c r="J1958" s="18" t="s">
        <v>80</v>
      </c>
      <c r="K1958" s="18">
        <v>7</v>
      </c>
      <c r="L1958" s="18">
        <v>40</v>
      </c>
      <c r="M1958" s="18" t="s">
        <v>82</v>
      </c>
      <c r="N1958" s="18" t="s">
        <v>186</v>
      </c>
      <c r="O1958" s="18" t="s">
        <v>84</v>
      </c>
      <c r="P1958" s="19">
        <v>4200.5844945899998</v>
      </c>
      <c r="Q1958" s="19">
        <v>257594.81841800001</v>
      </c>
      <c r="R1958" s="20">
        <v>7.8109999999999999E-2</v>
      </c>
      <c r="S1958" s="20">
        <v>6.698639</v>
      </c>
      <c r="T1958" s="20">
        <v>0.30199999999999999</v>
      </c>
      <c r="U1958" s="20">
        <v>0.30499999999999999</v>
      </c>
      <c r="V1958" s="20">
        <f t="shared" si="60"/>
        <v>0.13047585944919998</v>
      </c>
      <c r="W1958" s="20">
        <f t="shared" si="61"/>
        <v>11.141392750839699</v>
      </c>
    </row>
    <row r="1959" spans="1:23" x14ac:dyDescent="0.25">
      <c r="A1959" s="18">
        <v>18616</v>
      </c>
      <c r="B1959" s="18">
        <v>18535</v>
      </c>
      <c r="C1959" s="18">
        <v>4280</v>
      </c>
      <c r="D1959" s="18">
        <v>4280</v>
      </c>
      <c r="E1959" s="18" t="s">
        <v>116</v>
      </c>
      <c r="F1959" s="18" t="s">
        <v>196</v>
      </c>
      <c r="G1959" s="19">
        <v>24.672925639100001</v>
      </c>
      <c r="H1959" s="19">
        <v>9.9847800000000007</v>
      </c>
      <c r="I1959" s="18" t="s">
        <v>79</v>
      </c>
      <c r="J1959" s="18" t="s">
        <v>80</v>
      </c>
      <c r="K1959" s="18">
        <v>7</v>
      </c>
      <c r="L1959" s="18">
        <v>40</v>
      </c>
      <c r="M1959" s="18" t="s">
        <v>82</v>
      </c>
      <c r="N1959" s="18" t="s">
        <v>186</v>
      </c>
      <c r="O1959" s="18" t="s">
        <v>84</v>
      </c>
      <c r="P1959" s="19">
        <v>11530.5886058</v>
      </c>
      <c r="Q1959" s="19">
        <v>1074748.34183</v>
      </c>
      <c r="R1959" s="20">
        <v>7.8109999999999999E-2</v>
      </c>
      <c r="S1959" s="20">
        <v>6.698639</v>
      </c>
      <c r="T1959" s="20">
        <v>0.30199999999999999</v>
      </c>
      <c r="U1959" s="20">
        <v>0.30499999999999999</v>
      </c>
      <c r="V1959" s="20">
        <f t="shared" si="60"/>
        <v>0.54437799372840001</v>
      </c>
      <c r="W1959" s="20">
        <f t="shared" si="61"/>
        <v>46.484683516521905</v>
      </c>
    </row>
    <row r="1960" spans="1:23" x14ac:dyDescent="0.25">
      <c r="A1960" s="18">
        <v>18617</v>
      </c>
      <c r="B1960" s="18">
        <v>18536</v>
      </c>
      <c r="C1960" s="18">
        <v>4280</v>
      </c>
      <c r="D1960" s="18">
        <v>4280</v>
      </c>
      <c r="E1960" s="18" t="s">
        <v>116</v>
      </c>
      <c r="F1960" s="18" t="s">
        <v>196</v>
      </c>
      <c r="G1960" s="19">
        <v>10.3515857085</v>
      </c>
      <c r="H1960" s="19">
        <v>4.1891400000000001</v>
      </c>
      <c r="I1960" s="18" t="s">
        <v>79</v>
      </c>
      <c r="J1960" s="18" t="s">
        <v>80</v>
      </c>
      <c r="K1960" s="18">
        <v>7</v>
      </c>
      <c r="L1960" s="18">
        <v>40</v>
      </c>
      <c r="M1960" s="18" t="s">
        <v>82</v>
      </c>
      <c r="N1960" s="18" t="s">
        <v>186</v>
      </c>
      <c r="O1960" s="18" t="s">
        <v>84</v>
      </c>
      <c r="P1960" s="19">
        <v>2617.2066227099999</v>
      </c>
      <c r="Q1960" s="19">
        <v>450913.26980200002</v>
      </c>
      <c r="R1960" s="20">
        <v>7.8109999999999999E-2</v>
      </c>
      <c r="S1960" s="20">
        <v>6.698639</v>
      </c>
      <c r="T1960" s="20">
        <v>0.30199999999999999</v>
      </c>
      <c r="U1960" s="20">
        <v>0.30499999999999999</v>
      </c>
      <c r="V1960" s="20">
        <f t="shared" si="60"/>
        <v>0.22839518032919998</v>
      </c>
      <c r="W1960" s="20">
        <f t="shared" si="61"/>
        <v>19.5027679234197</v>
      </c>
    </row>
    <row r="1961" spans="1:23" x14ac:dyDescent="0.25">
      <c r="A1961" s="18">
        <v>18618</v>
      </c>
      <c r="B1961" s="18">
        <v>18537</v>
      </c>
      <c r="C1961" s="18">
        <v>4280</v>
      </c>
      <c r="D1961" s="18">
        <v>4280</v>
      </c>
      <c r="E1961" s="18" t="s">
        <v>116</v>
      </c>
      <c r="F1961" s="18" t="s">
        <v>196</v>
      </c>
      <c r="G1961" s="19">
        <v>1.7941040563799999</v>
      </c>
      <c r="H1961" s="19">
        <v>0.72604800000000003</v>
      </c>
      <c r="I1961" s="18" t="s">
        <v>79</v>
      </c>
      <c r="J1961" s="18" t="s">
        <v>80</v>
      </c>
      <c r="K1961" s="18">
        <v>7</v>
      </c>
      <c r="L1961" s="18">
        <v>40</v>
      </c>
      <c r="M1961" s="18" t="s">
        <v>82</v>
      </c>
      <c r="N1961" s="18" t="s">
        <v>186</v>
      </c>
      <c r="O1961" s="18" t="s">
        <v>84</v>
      </c>
      <c r="P1961" s="19">
        <v>1445.8425881400001</v>
      </c>
      <c r="Q1961" s="19">
        <v>78150.860090899994</v>
      </c>
      <c r="R1961" s="20">
        <v>7.8109999999999999E-2</v>
      </c>
      <c r="S1961" s="20">
        <v>6.698639</v>
      </c>
      <c r="T1961" s="20">
        <v>0.30199999999999999</v>
      </c>
      <c r="U1961" s="20">
        <v>0.30499999999999999</v>
      </c>
      <c r="V1961" s="20">
        <f t="shared" si="60"/>
        <v>3.9584703277439993E-2</v>
      </c>
      <c r="W1961" s="20">
        <f t="shared" si="61"/>
        <v>3.3801557468270405</v>
      </c>
    </row>
    <row r="1962" spans="1:23" x14ac:dyDescent="0.25">
      <c r="A1962" s="18">
        <v>18619</v>
      </c>
      <c r="B1962" s="18">
        <v>18538</v>
      </c>
      <c r="C1962" s="18">
        <v>4280</v>
      </c>
      <c r="D1962" s="18">
        <v>4280</v>
      </c>
      <c r="E1962" s="18" t="s">
        <v>116</v>
      </c>
      <c r="F1962" s="18" t="s">
        <v>196</v>
      </c>
      <c r="G1962" s="19">
        <v>4.0823295420600001</v>
      </c>
      <c r="H1962" s="19">
        <v>1.6520600000000001</v>
      </c>
      <c r="I1962" s="18" t="s">
        <v>79</v>
      </c>
      <c r="J1962" s="18" t="s">
        <v>80</v>
      </c>
      <c r="K1962" s="18">
        <v>7</v>
      </c>
      <c r="L1962" s="18">
        <v>40</v>
      </c>
      <c r="M1962" s="18" t="s">
        <v>82</v>
      </c>
      <c r="N1962" s="18" t="s">
        <v>186</v>
      </c>
      <c r="O1962" s="18" t="s">
        <v>84</v>
      </c>
      <c r="P1962" s="19">
        <v>1742.8127696199999</v>
      </c>
      <c r="Q1962" s="19">
        <v>177825.56354800001</v>
      </c>
      <c r="R1962" s="20">
        <v>7.8109999999999999E-2</v>
      </c>
      <c r="S1962" s="20">
        <v>6.698639</v>
      </c>
      <c r="T1962" s="20">
        <v>0.30199999999999999</v>
      </c>
      <c r="U1962" s="20">
        <v>0.30499999999999999</v>
      </c>
      <c r="V1962" s="20">
        <f t="shared" si="60"/>
        <v>9.007159980679999E-2</v>
      </c>
      <c r="W1962" s="20">
        <f t="shared" si="61"/>
        <v>7.6912547147063002</v>
      </c>
    </row>
    <row r="1963" spans="1:23" x14ac:dyDescent="0.25">
      <c r="A1963" s="18">
        <v>18620</v>
      </c>
      <c r="B1963" s="18">
        <v>18539</v>
      </c>
      <c r="C1963" s="18">
        <v>4280</v>
      </c>
      <c r="D1963" s="18">
        <v>4280</v>
      </c>
      <c r="E1963" s="18" t="s">
        <v>116</v>
      </c>
      <c r="F1963" s="18" t="s">
        <v>196</v>
      </c>
      <c r="G1963" s="19">
        <v>18.26412861</v>
      </c>
      <c r="H1963" s="19">
        <v>7.3912300000000002</v>
      </c>
      <c r="I1963" s="18" t="s">
        <v>79</v>
      </c>
      <c r="J1963" s="18" t="s">
        <v>80</v>
      </c>
      <c r="K1963" s="18">
        <v>7</v>
      </c>
      <c r="L1963" s="18">
        <v>40</v>
      </c>
      <c r="M1963" s="18" t="s">
        <v>82</v>
      </c>
      <c r="N1963" s="18" t="s">
        <v>186</v>
      </c>
      <c r="O1963" s="18" t="s">
        <v>84</v>
      </c>
      <c r="P1963" s="19">
        <v>7360.1288626599999</v>
      </c>
      <c r="Q1963" s="19">
        <v>795582.25991000002</v>
      </c>
      <c r="R1963" s="20">
        <v>7.8109999999999999E-2</v>
      </c>
      <c r="S1963" s="20">
        <v>6.698639</v>
      </c>
      <c r="T1963" s="20">
        <v>0.30199999999999999</v>
      </c>
      <c r="U1963" s="20">
        <v>0.30499999999999999</v>
      </c>
      <c r="V1963" s="20">
        <f t="shared" si="60"/>
        <v>0.40297562475940002</v>
      </c>
      <c r="W1963" s="20">
        <f t="shared" si="61"/>
        <v>34.410271167499154</v>
      </c>
    </row>
    <row r="1964" spans="1:23" x14ac:dyDescent="0.25">
      <c r="A1964" s="18">
        <v>18621</v>
      </c>
      <c r="B1964" s="18">
        <v>18540</v>
      </c>
      <c r="C1964" s="18">
        <v>4280</v>
      </c>
      <c r="D1964" s="18">
        <v>4280</v>
      </c>
      <c r="E1964" s="18" t="s">
        <v>116</v>
      </c>
      <c r="F1964" s="18" t="s">
        <v>196</v>
      </c>
      <c r="G1964" s="19">
        <v>12.647510822099999</v>
      </c>
      <c r="H1964" s="19">
        <v>5.1182699999999999</v>
      </c>
      <c r="I1964" s="18" t="s">
        <v>79</v>
      </c>
      <c r="J1964" s="18" t="s">
        <v>80</v>
      </c>
      <c r="K1964" s="18">
        <v>7</v>
      </c>
      <c r="L1964" s="18">
        <v>40</v>
      </c>
      <c r="M1964" s="18" t="s">
        <v>82</v>
      </c>
      <c r="N1964" s="18" t="s">
        <v>186</v>
      </c>
      <c r="O1964" s="18" t="s">
        <v>84</v>
      </c>
      <c r="P1964" s="19">
        <v>4311.0703453400001</v>
      </c>
      <c r="Q1964" s="19">
        <v>550923.36771200004</v>
      </c>
      <c r="R1964" s="20">
        <v>7.8109999999999999E-2</v>
      </c>
      <c r="S1964" s="20">
        <v>6.698639</v>
      </c>
      <c r="T1964" s="20">
        <v>0.30199999999999999</v>
      </c>
      <c r="U1964" s="20">
        <v>0.30499999999999999</v>
      </c>
      <c r="V1964" s="20">
        <f t="shared" si="60"/>
        <v>0.27905207265059995</v>
      </c>
      <c r="W1964" s="20">
        <f t="shared" si="61"/>
        <v>23.82838290899835</v>
      </c>
    </row>
    <row r="1965" spans="1:23" x14ac:dyDescent="0.25">
      <c r="A1965" s="18">
        <v>18622</v>
      </c>
      <c r="B1965" s="18">
        <v>18541</v>
      </c>
      <c r="C1965" s="18">
        <v>4280</v>
      </c>
      <c r="D1965" s="18">
        <v>4280</v>
      </c>
      <c r="E1965" s="18" t="s">
        <v>116</v>
      </c>
      <c r="F1965" s="18" t="s">
        <v>196</v>
      </c>
      <c r="G1965" s="19">
        <v>2.8110193055999999</v>
      </c>
      <c r="H1965" s="19">
        <v>1.13758</v>
      </c>
      <c r="I1965" s="18" t="s">
        <v>79</v>
      </c>
      <c r="J1965" s="18" t="s">
        <v>80</v>
      </c>
      <c r="K1965" s="18">
        <v>7</v>
      </c>
      <c r="L1965" s="18">
        <v>40</v>
      </c>
      <c r="M1965" s="18" t="s">
        <v>82</v>
      </c>
      <c r="N1965" s="18" t="s">
        <v>186</v>
      </c>
      <c r="O1965" s="18" t="s">
        <v>84</v>
      </c>
      <c r="P1965" s="19">
        <v>1679.3010977500001</v>
      </c>
      <c r="Q1965" s="19">
        <v>122447.511161</v>
      </c>
      <c r="R1965" s="20">
        <v>7.8109999999999999E-2</v>
      </c>
      <c r="S1965" s="20">
        <v>6.698639</v>
      </c>
      <c r="T1965" s="20">
        <v>0.30199999999999999</v>
      </c>
      <c r="U1965" s="20">
        <v>0.30499999999999999</v>
      </c>
      <c r="V1965" s="20">
        <f t="shared" si="60"/>
        <v>6.2021748912399997E-2</v>
      </c>
      <c r="W1965" s="20">
        <f t="shared" si="61"/>
        <v>5.2960652387659009</v>
      </c>
    </row>
    <row r="1966" spans="1:23" x14ac:dyDescent="0.25">
      <c r="A1966" s="18">
        <v>18623</v>
      </c>
      <c r="B1966" s="18">
        <v>18542</v>
      </c>
      <c r="C1966" s="18">
        <v>4280</v>
      </c>
      <c r="D1966" s="18">
        <v>4280</v>
      </c>
      <c r="E1966" s="18" t="s">
        <v>116</v>
      </c>
      <c r="F1966" s="18" t="s">
        <v>196</v>
      </c>
      <c r="G1966" s="19">
        <v>3.8766107457799999</v>
      </c>
      <c r="H1966" s="19">
        <v>1.56881</v>
      </c>
      <c r="I1966" s="18" t="s">
        <v>79</v>
      </c>
      <c r="J1966" s="18" t="s">
        <v>80</v>
      </c>
      <c r="K1966" s="18">
        <v>7</v>
      </c>
      <c r="L1966" s="18">
        <v>40</v>
      </c>
      <c r="M1966" s="18" t="s">
        <v>82</v>
      </c>
      <c r="N1966" s="18" t="s">
        <v>186</v>
      </c>
      <c r="O1966" s="18" t="s">
        <v>84</v>
      </c>
      <c r="P1966" s="19">
        <v>2962.1563599800002</v>
      </c>
      <c r="Q1966" s="19">
        <v>168864.48862600001</v>
      </c>
      <c r="R1966" s="20">
        <v>7.8109999999999999E-2</v>
      </c>
      <c r="S1966" s="20">
        <v>6.698639</v>
      </c>
      <c r="T1966" s="20">
        <v>0.30199999999999999</v>
      </c>
      <c r="U1966" s="20">
        <v>0.30499999999999999</v>
      </c>
      <c r="V1966" s="20">
        <f t="shared" si="60"/>
        <v>8.5532744871799987E-2</v>
      </c>
      <c r="W1966" s="20">
        <f t="shared" si="61"/>
        <v>7.3036798354650507</v>
      </c>
    </row>
    <row r="1967" spans="1:23" x14ac:dyDescent="0.25">
      <c r="A1967" s="18">
        <v>18624</v>
      </c>
      <c r="B1967" s="18">
        <v>18543</v>
      </c>
      <c r="C1967" s="18">
        <v>4280</v>
      </c>
      <c r="D1967" s="18">
        <v>4280</v>
      </c>
      <c r="E1967" s="18" t="s">
        <v>116</v>
      </c>
      <c r="F1967" s="18" t="s">
        <v>196</v>
      </c>
      <c r="G1967" s="19">
        <v>2.9175535908999999</v>
      </c>
      <c r="H1967" s="19">
        <v>1.18069</v>
      </c>
      <c r="I1967" s="18" t="s">
        <v>79</v>
      </c>
      <c r="J1967" s="18" t="s">
        <v>80</v>
      </c>
      <c r="K1967" s="18">
        <v>7</v>
      </c>
      <c r="L1967" s="18">
        <v>40</v>
      </c>
      <c r="M1967" s="18" t="s">
        <v>82</v>
      </c>
      <c r="N1967" s="18" t="s">
        <v>186</v>
      </c>
      <c r="O1967" s="18" t="s">
        <v>84</v>
      </c>
      <c r="P1967" s="19">
        <v>1475.0581881000001</v>
      </c>
      <c r="Q1967" s="19">
        <v>127088.126065</v>
      </c>
      <c r="R1967" s="20">
        <v>7.8109999999999999E-2</v>
      </c>
      <c r="S1967" s="20">
        <v>6.698639</v>
      </c>
      <c r="T1967" s="20">
        <v>0.30199999999999999</v>
      </c>
      <c r="U1967" s="20">
        <v>0.30499999999999999</v>
      </c>
      <c r="V1967" s="20">
        <f t="shared" si="60"/>
        <v>6.4372139738199996E-2</v>
      </c>
      <c r="W1967" s="20">
        <f t="shared" si="61"/>
        <v>5.49676617623245</v>
      </c>
    </row>
    <row r="1968" spans="1:23" x14ac:dyDescent="0.25">
      <c r="A1968" s="18">
        <v>18625</v>
      </c>
      <c r="B1968" s="18">
        <v>18544</v>
      </c>
      <c r="C1968" s="18">
        <v>4280</v>
      </c>
      <c r="D1968" s="18">
        <v>4280</v>
      </c>
      <c r="E1968" s="18" t="s">
        <v>116</v>
      </c>
      <c r="F1968" s="18" t="s">
        <v>196</v>
      </c>
      <c r="G1968" s="19">
        <v>5.0047591802999998</v>
      </c>
      <c r="H1968" s="19">
        <v>2.02535</v>
      </c>
      <c r="I1968" s="18" t="s">
        <v>79</v>
      </c>
      <c r="J1968" s="18" t="s">
        <v>80</v>
      </c>
      <c r="K1968" s="18">
        <v>7</v>
      </c>
      <c r="L1968" s="18">
        <v>40</v>
      </c>
      <c r="M1968" s="18" t="s">
        <v>82</v>
      </c>
      <c r="N1968" s="18" t="s">
        <v>186</v>
      </c>
      <c r="O1968" s="18" t="s">
        <v>84</v>
      </c>
      <c r="P1968" s="19">
        <v>3082.47988704</v>
      </c>
      <c r="Q1968" s="19">
        <v>218006.43786500001</v>
      </c>
      <c r="R1968" s="20">
        <v>7.8109999999999999E-2</v>
      </c>
      <c r="S1968" s="20">
        <v>6.698639</v>
      </c>
      <c r="T1968" s="20">
        <v>0.30199999999999999</v>
      </c>
      <c r="U1968" s="20">
        <v>0.30499999999999999</v>
      </c>
      <c r="V1968" s="20">
        <f t="shared" si="60"/>
        <v>0.11042366177299999</v>
      </c>
      <c r="W1968" s="20">
        <f t="shared" si="61"/>
        <v>9.4291265065617509</v>
      </c>
    </row>
    <row r="1969" spans="1:23" x14ac:dyDescent="0.25">
      <c r="A1969" s="18">
        <v>18626</v>
      </c>
      <c r="B1969" s="18">
        <v>18545</v>
      </c>
      <c r="C1969" s="18">
        <v>4280</v>
      </c>
      <c r="D1969" s="18">
        <v>4280</v>
      </c>
      <c r="E1969" s="18" t="s">
        <v>116</v>
      </c>
      <c r="F1969" s="18" t="s">
        <v>196</v>
      </c>
      <c r="G1969" s="19">
        <v>11.7292869395</v>
      </c>
      <c r="H1969" s="19">
        <v>4.7466699999999999</v>
      </c>
      <c r="I1969" s="18" t="s">
        <v>79</v>
      </c>
      <c r="J1969" s="18" t="s">
        <v>80</v>
      </c>
      <c r="K1969" s="18">
        <v>7</v>
      </c>
      <c r="L1969" s="18">
        <v>40</v>
      </c>
      <c r="M1969" s="18" t="s">
        <v>82</v>
      </c>
      <c r="N1969" s="18" t="s">
        <v>186</v>
      </c>
      <c r="O1969" s="18" t="s">
        <v>84</v>
      </c>
      <c r="P1969" s="19">
        <v>6149.3035838799997</v>
      </c>
      <c r="Q1969" s="19">
        <v>510925.69537500001</v>
      </c>
      <c r="R1969" s="20">
        <v>7.8109999999999999E-2</v>
      </c>
      <c r="S1969" s="20">
        <v>6.698639</v>
      </c>
      <c r="T1969" s="20">
        <v>0.30199999999999999</v>
      </c>
      <c r="U1969" s="20">
        <v>0.30499999999999999</v>
      </c>
      <c r="V1969" s="20">
        <f t="shared" si="60"/>
        <v>0.25879215080259999</v>
      </c>
      <c r="W1969" s="20">
        <f t="shared" si="61"/>
        <v>22.098379003580352</v>
      </c>
    </row>
    <row r="1970" spans="1:23" x14ac:dyDescent="0.25">
      <c r="A1970" s="18">
        <v>18627</v>
      </c>
      <c r="B1970" s="18">
        <v>18546</v>
      </c>
      <c r="C1970" s="18">
        <v>4280</v>
      </c>
      <c r="D1970" s="18">
        <v>4280</v>
      </c>
      <c r="E1970" s="18" t="s">
        <v>116</v>
      </c>
      <c r="F1970" s="18" t="s">
        <v>196</v>
      </c>
      <c r="G1970" s="19">
        <v>5.4213516540700004</v>
      </c>
      <c r="H1970" s="19">
        <v>2.19394</v>
      </c>
      <c r="I1970" s="18" t="s">
        <v>79</v>
      </c>
      <c r="J1970" s="18" t="s">
        <v>80</v>
      </c>
      <c r="K1970" s="18">
        <v>7</v>
      </c>
      <c r="L1970" s="18">
        <v>40</v>
      </c>
      <c r="M1970" s="18" t="s">
        <v>82</v>
      </c>
      <c r="N1970" s="18" t="s">
        <v>186</v>
      </c>
      <c r="O1970" s="18" t="s">
        <v>84</v>
      </c>
      <c r="P1970" s="19">
        <v>3101.34765444</v>
      </c>
      <c r="Q1970" s="19">
        <v>236153.133436</v>
      </c>
      <c r="R1970" s="20">
        <v>7.8109999999999999E-2</v>
      </c>
      <c r="S1970" s="20">
        <v>6.698639</v>
      </c>
      <c r="T1970" s="20">
        <v>0.30199999999999999</v>
      </c>
      <c r="U1970" s="20">
        <v>0.30499999999999999</v>
      </c>
      <c r="V1970" s="20">
        <f t="shared" si="60"/>
        <v>0.11961532007319998</v>
      </c>
      <c r="W1970" s="20">
        <f t="shared" si="61"/>
        <v>10.214006373123702</v>
      </c>
    </row>
    <row r="1971" spans="1:23" x14ac:dyDescent="0.25">
      <c r="A1971" s="18">
        <v>18628</v>
      </c>
      <c r="B1971" s="18">
        <v>18547</v>
      </c>
      <c r="C1971" s="18">
        <v>4280</v>
      </c>
      <c r="D1971" s="18">
        <v>4280</v>
      </c>
      <c r="E1971" s="18" t="s">
        <v>116</v>
      </c>
      <c r="F1971" s="18" t="s">
        <v>196</v>
      </c>
      <c r="G1971" s="19">
        <v>28.4144346277</v>
      </c>
      <c r="H1971" s="19">
        <v>11.498900000000001</v>
      </c>
      <c r="I1971" s="18" t="s">
        <v>79</v>
      </c>
      <c r="J1971" s="18" t="s">
        <v>80</v>
      </c>
      <c r="K1971" s="18">
        <v>7</v>
      </c>
      <c r="L1971" s="18">
        <v>40</v>
      </c>
      <c r="M1971" s="18" t="s">
        <v>82</v>
      </c>
      <c r="N1971" s="18" t="s">
        <v>186</v>
      </c>
      <c r="O1971" s="18" t="s">
        <v>84</v>
      </c>
      <c r="P1971" s="19">
        <v>11276.737288300001</v>
      </c>
      <c r="Q1971" s="19">
        <v>1237727.82146</v>
      </c>
      <c r="R1971" s="20">
        <v>7.8109999999999999E-2</v>
      </c>
      <c r="S1971" s="20">
        <v>6.698639</v>
      </c>
      <c r="T1971" s="20">
        <v>0.30199999999999999</v>
      </c>
      <c r="U1971" s="20">
        <v>0.30499999999999999</v>
      </c>
      <c r="V1971" s="20">
        <f t="shared" si="60"/>
        <v>0.62692899714200001</v>
      </c>
      <c r="W1971" s="20">
        <f t="shared" si="61"/>
        <v>53.533751097984506</v>
      </c>
    </row>
    <row r="1972" spans="1:23" x14ac:dyDescent="0.25">
      <c r="A1972" s="18">
        <v>18629</v>
      </c>
      <c r="B1972" s="18">
        <v>18548</v>
      </c>
      <c r="C1972" s="18">
        <v>4280</v>
      </c>
      <c r="D1972" s="18">
        <v>4280</v>
      </c>
      <c r="E1972" s="18" t="s">
        <v>116</v>
      </c>
      <c r="F1972" s="18" t="s">
        <v>196</v>
      </c>
      <c r="G1972" s="19">
        <v>1.7679146060099999</v>
      </c>
      <c r="H1972" s="19">
        <v>0.71545000000000003</v>
      </c>
      <c r="I1972" s="18" t="s">
        <v>79</v>
      </c>
      <c r="J1972" s="18" t="s">
        <v>80</v>
      </c>
      <c r="K1972" s="18">
        <v>7</v>
      </c>
      <c r="L1972" s="18">
        <v>40</v>
      </c>
      <c r="M1972" s="18" t="s">
        <v>82</v>
      </c>
      <c r="N1972" s="18" t="s">
        <v>186</v>
      </c>
      <c r="O1972" s="18" t="s">
        <v>84</v>
      </c>
      <c r="P1972" s="19">
        <v>1039.0618111599999</v>
      </c>
      <c r="Q1972" s="19">
        <v>77010.052196699995</v>
      </c>
      <c r="R1972" s="20">
        <v>7.8109999999999999E-2</v>
      </c>
      <c r="S1972" s="20">
        <v>6.698639</v>
      </c>
      <c r="T1972" s="20">
        <v>0.30199999999999999</v>
      </c>
      <c r="U1972" s="20">
        <v>0.30499999999999999</v>
      </c>
      <c r="V1972" s="20">
        <f t="shared" si="60"/>
        <v>3.9006892050999997E-2</v>
      </c>
      <c r="W1972" s="20">
        <f t="shared" si="61"/>
        <v>3.3308161844222504</v>
      </c>
    </row>
    <row r="1973" spans="1:23" x14ac:dyDescent="0.25">
      <c r="A1973" s="18">
        <v>18630</v>
      </c>
      <c r="B1973" s="18">
        <v>18549</v>
      </c>
      <c r="C1973" s="18">
        <v>4280</v>
      </c>
      <c r="D1973" s="18">
        <v>4280</v>
      </c>
      <c r="E1973" s="18" t="s">
        <v>116</v>
      </c>
      <c r="F1973" s="18" t="s">
        <v>196</v>
      </c>
      <c r="G1973" s="19">
        <v>2.7505713208100002</v>
      </c>
      <c r="H1973" s="19">
        <v>1.1131200000000001</v>
      </c>
      <c r="I1973" s="18" t="s">
        <v>79</v>
      </c>
      <c r="J1973" s="18" t="s">
        <v>80</v>
      </c>
      <c r="K1973" s="18">
        <v>7</v>
      </c>
      <c r="L1973" s="18">
        <v>40</v>
      </c>
      <c r="M1973" s="18" t="s">
        <v>82</v>
      </c>
      <c r="N1973" s="18" t="s">
        <v>186</v>
      </c>
      <c r="O1973" s="18" t="s">
        <v>84</v>
      </c>
      <c r="P1973" s="19">
        <v>1457.5119712200001</v>
      </c>
      <c r="Q1973" s="19">
        <v>119814.40747400001</v>
      </c>
      <c r="R1973" s="20">
        <v>7.8109999999999999E-2</v>
      </c>
      <c r="S1973" s="20">
        <v>6.698639</v>
      </c>
      <c r="T1973" s="20">
        <v>0.30199999999999999</v>
      </c>
      <c r="U1973" s="20">
        <v>0.30499999999999999</v>
      </c>
      <c r="V1973" s="20">
        <f t="shared" si="60"/>
        <v>6.0688170633599998E-2</v>
      </c>
      <c r="W1973" s="20">
        <f t="shared" si="61"/>
        <v>5.1821903853576012</v>
      </c>
    </row>
    <row r="1974" spans="1:23" x14ac:dyDescent="0.25">
      <c r="A1974" s="18">
        <v>18631</v>
      </c>
      <c r="B1974" s="18">
        <v>18550</v>
      </c>
      <c r="C1974" s="18">
        <v>4280</v>
      </c>
      <c r="D1974" s="18">
        <v>4280</v>
      </c>
      <c r="E1974" s="18" t="s">
        <v>116</v>
      </c>
      <c r="F1974" s="18" t="s">
        <v>196</v>
      </c>
      <c r="G1974" s="19">
        <v>2.7046471691799998</v>
      </c>
      <c r="H1974" s="19">
        <v>1.09453</v>
      </c>
      <c r="I1974" s="18" t="s">
        <v>79</v>
      </c>
      <c r="J1974" s="18" t="s">
        <v>80</v>
      </c>
      <c r="K1974" s="18">
        <v>7</v>
      </c>
      <c r="L1974" s="18">
        <v>40</v>
      </c>
      <c r="M1974" s="18" t="s">
        <v>82</v>
      </c>
      <c r="N1974" s="18" t="s">
        <v>186</v>
      </c>
      <c r="O1974" s="18" t="s">
        <v>84</v>
      </c>
      <c r="P1974" s="19">
        <v>1544.58468681</v>
      </c>
      <c r="Q1974" s="19">
        <v>117813.959432</v>
      </c>
      <c r="R1974" s="20">
        <v>7.8109999999999999E-2</v>
      </c>
      <c r="S1974" s="20">
        <v>6.698639</v>
      </c>
      <c r="T1974" s="20">
        <v>0.30199999999999999</v>
      </c>
      <c r="U1974" s="20">
        <v>0.30499999999999999</v>
      </c>
      <c r="V1974" s="20">
        <f t="shared" si="60"/>
        <v>5.9674629333399995E-2</v>
      </c>
      <c r="W1974" s="20">
        <f t="shared" si="61"/>
        <v>5.0956436345456506</v>
      </c>
    </row>
    <row r="1975" spans="1:23" x14ac:dyDescent="0.25">
      <c r="A1975" s="18">
        <v>18632</v>
      </c>
      <c r="B1975" s="18">
        <v>18551</v>
      </c>
      <c r="C1975" s="18">
        <v>4280</v>
      </c>
      <c r="D1975" s="18">
        <v>4280</v>
      </c>
      <c r="E1975" s="18" t="s">
        <v>116</v>
      </c>
      <c r="F1975" s="18" t="s">
        <v>196</v>
      </c>
      <c r="G1975" s="19">
        <v>6.6258184918999996</v>
      </c>
      <c r="H1975" s="19">
        <v>2.6813699999999998</v>
      </c>
      <c r="I1975" s="18" t="s">
        <v>79</v>
      </c>
      <c r="J1975" s="18" t="s">
        <v>80</v>
      </c>
      <c r="K1975" s="18">
        <v>7</v>
      </c>
      <c r="L1975" s="18">
        <v>40</v>
      </c>
      <c r="M1975" s="18" t="s">
        <v>82</v>
      </c>
      <c r="N1975" s="18" t="s">
        <v>186</v>
      </c>
      <c r="O1975" s="18" t="s">
        <v>84</v>
      </c>
      <c r="P1975" s="19">
        <v>3672.5423228300001</v>
      </c>
      <c r="Q1975" s="19">
        <v>288619.49902599998</v>
      </c>
      <c r="R1975" s="20">
        <v>7.8109999999999999E-2</v>
      </c>
      <c r="S1975" s="20">
        <v>6.698639</v>
      </c>
      <c r="T1975" s="20">
        <v>0.30199999999999999</v>
      </c>
      <c r="U1975" s="20">
        <v>0.30499999999999999</v>
      </c>
      <c r="V1975" s="20">
        <f t="shared" si="60"/>
        <v>0.14619038386859998</v>
      </c>
      <c r="W1975" s="20">
        <f t="shared" si="61"/>
        <v>12.483263110523851</v>
      </c>
    </row>
    <row r="1976" spans="1:23" x14ac:dyDescent="0.25">
      <c r="A1976" s="18">
        <v>18633</v>
      </c>
      <c r="B1976" s="18">
        <v>18552</v>
      </c>
      <c r="C1976" s="18">
        <v>4280</v>
      </c>
      <c r="D1976" s="18">
        <v>4280</v>
      </c>
      <c r="E1976" s="18" t="s">
        <v>116</v>
      </c>
      <c r="F1976" s="18" t="s">
        <v>196</v>
      </c>
      <c r="G1976" s="19">
        <v>2.0712602703799998</v>
      </c>
      <c r="H1976" s="19">
        <v>0.83820899999999998</v>
      </c>
      <c r="I1976" s="18" t="s">
        <v>79</v>
      </c>
      <c r="J1976" s="18" t="s">
        <v>80</v>
      </c>
      <c r="K1976" s="18">
        <v>7</v>
      </c>
      <c r="L1976" s="18">
        <v>40</v>
      </c>
      <c r="M1976" s="18" t="s">
        <v>82</v>
      </c>
      <c r="N1976" s="18" t="s">
        <v>186</v>
      </c>
      <c r="O1976" s="18" t="s">
        <v>84</v>
      </c>
      <c r="P1976" s="19">
        <v>1409.4032451099999</v>
      </c>
      <c r="Q1976" s="19">
        <v>90223.736481200001</v>
      </c>
      <c r="R1976" s="20">
        <v>7.8109999999999999E-2</v>
      </c>
      <c r="S1976" s="20">
        <v>6.698639</v>
      </c>
      <c r="T1976" s="20">
        <v>0.30199999999999999</v>
      </c>
      <c r="U1976" s="20">
        <v>0.30499999999999999</v>
      </c>
      <c r="V1976" s="20">
        <f t="shared" si="60"/>
        <v>4.5699808483019994E-2</v>
      </c>
      <c r="W1976" s="20">
        <f t="shared" si="61"/>
        <v>3.902327350797945</v>
      </c>
    </row>
    <row r="1977" spans="1:23" x14ac:dyDescent="0.25">
      <c r="A1977" s="18">
        <v>18634</v>
      </c>
      <c r="B1977" s="18">
        <v>18553</v>
      </c>
      <c r="C1977" s="18">
        <v>4280</v>
      </c>
      <c r="D1977" s="18">
        <v>4280</v>
      </c>
      <c r="E1977" s="18" t="s">
        <v>116</v>
      </c>
      <c r="F1977" s="18" t="s">
        <v>196</v>
      </c>
      <c r="G1977" s="19">
        <v>3.9539899692999998</v>
      </c>
      <c r="H1977" s="19">
        <v>1.60012</v>
      </c>
      <c r="I1977" s="18" t="s">
        <v>79</v>
      </c>
      <c r="J1977" s="18" t="s">
        <v>80</v>
      </c>
      <c r="K1977" s="18">
        <v>7</v>
      </c>
      <c r="L1977" s="18">
        <v>40</v>
      </c>
      <c r="M1977" s="18" t="s">
        <v>82</v>
      </c>
      <c r="N1977" s="18" t="s">
        <v>186</v>
      </c>
      <c r="O1977" s="18" t="s">
        <v>84</v>
      </c>
      <c r="P1977" s="19">
        <v>2026.2954299600001</v>
      </c>
      <c r="Q1977" s="19">
        <v>172235.11412000001</v>
      </c>
      <c r="R1977" s="20">
        <v>7.8109999999999999E-2</v>
      </c>
      <c r="S1977" s="20">
        <v>6.698639</v>
      </c>
      <c r="T1977" s="20">
        <v>0.30199999999999999</v>
      </c>
      <c r="U1977" s="20">
        <v>0.30499999999999999</v>
      </c>
      <c r="V1977" s="20">
        <f t="shared" si="60"/>
        <v>8.7239790493599992E-2</v>
      </c>
      <c r="W1977" s="20">
        <f t="shared" si="61"/>
        <v>7.4494452344926012</v>
      </c>
    </row>
    <row r="1978" spans="1:23" x14ac:dyDescent="0.25">
      <c r="A1978" s="18">
        <v>18635</v>
      </c>
      <c r="B1978" s="18">
        <v>18554</v>
      </c>
      <c r="C1978" s="18">
        <v>4280</v>
      </c>
      <c r="D1978" s="18">
        <v>4280</v>
      </c>
      <c r="E1978" s="18" t="s">
        <v>116</v>
      </c>
      <c r="F1978" s="18" t="s">
        <v>196</v>
      </c>
      <c r="G1978" s="19">
        <v>19.446265644699999</v>
      </c>
      <c r="H1978" s="19">
        <v>7.8696200000000003</v>
      </c>
      <c r="I1978" s="18" t="s">
        <v>79</v>
      </c>
      <c r="J1978" s="18" t="s">
        <v>80</v>
      </c>
      <c r="K1978" s="18">
        <v>7</v>
      </c>
      <c r="L1978" s="18">
        <v>40</v>
      </c>
      <c r="M1978" s="18" t="s">
        <v>82</v>
      </c>
      <c r="N1978" s="18" t="s">
        <v>186</v>
      </c>
      <c r="O1978" s="18" t="s">
        <v>84</v>
      </c>
      <c r="P1978" s="19">
        <v>7526.53094814</v>
      </c>
      <c r="Q1978" s="19">
        <v>847075.94316999998</v>
      </c>
      <c r="R1978" s="20">
        <v>7.8109999999999999E-2</v>
      </c>
      <c r="S1978" s="20">
        <v>6.698639</v>
      </c>
      <c r="T1978" s="20">
        <v>0.30199999999999999</v>
      </c>
      <c r="U1978" s="20">
        <v>0.30499999999999999</v>
      </c>
      <c r="V1978" s="20">
        <f t="shared" si="60"/>
        <v>0.42905782070359993</v>
      </c>
      <c r="W1978" s="20">
        <f t="shared" si="61"/>
        <v>36.637441695790102</v>
      </c>
    </row>
    <row r="1979" spans="1:23" x14ac:dyDescent="0.25">
      <c r="A1979" s="18">
        <v>18636</v>
      </c>
      <c r="B1979" s="18">
        <v>18555</v>
      </c>
      <c r="C1979" s="18">
        <v>4280</v>
      </c>
      <c r="D1979" s="18">
        <v>4280</v>
      </c>
      <c r="E1979" s="18" t="s">
        <v>116</v>
      </c>
      <c r="F1979" s="18" t="s">
        <v>196</v>
      </c>
      <c r="G1979" s="19">
        <v>20.6641720756</v>
      </c>
      <c r="H1979" s="19">
        <v>8.3624899999999993</v>
      </c>
      <c r="I1979" s="18" t="s">
        <v>79</v>
      </c>
      <c r="J1979" s="18" t="s">
        <v>80</v>
      </c>
      <c r="K1979" s="18">
        <v>7</v>
      </c>
      <c r="L1979" s="18">
        <v>40</v>
      </c>
      <c r="M1979" s="18" t="s">
        <v>82</v>
      </c>
      <c r="N1979" s="18" t="s">
        <v>186</v>
      </c>
      <c r="O1979" s="18" t="s">
        <v>84</v>
      </c>
      <c r="P1979" s="19">
        <v>11344.5769024</v>
      </c>
      <c r="Q1979" s="19">
        <v>900127.73508799996</v>
      </c>
      <c r="R1979" s="20">
        <v>7.8109999999999999E-2</v>
      </c>
      <c r="S1979" s="20">
        <v>6.698639</v>
      </c>
      <c r="T1979" s="20">
        <v>0.30199999999999999</v>
      </c>
      <c r="U1979" s="20">
        <v>0.30499999999999999</v>
      </c>
      <c r="V1979" s="20">
        <f t="shared" si="60"/>
        <v>0.45592947754219992</v>
      </c>
      <c r="W1979" s="20">
        <f t="shared" si="61"/>
        <v>38.932024647521452</v>
      </c>
    </row>
    <row r="1980" spans="1:23" x14ac:dyDescent="0.25">
      <c r="A1980" s="18">
        <v>18637</v>
      </c>
      <c r="B1980" s="18">
        <v>18556</v>
      </c>
      <c r="C1980" s="18">
        <v>4280</v>
      </c>
      <c r="D1980" s="18">
        <v>4280</v>
      </c>
      <c r="E1980" s="18" t="s">
        <v>116</v>
      </c>
      <c r="F1980" s="18" t="s">
        <v>196</v>
      </c>
      <c r="G1980" s="19">
        <v>48.634551031900003</v>
      </c>
      <c r="H1980" s="19">
        <v>19.681699999999999</v>
      </c>
      <c r="I1980" s="18" t="s">
        <v>79</v>
      </c>
      <c r="J1980" s="18" t="s">
        <v>80</v>
      </c>
      <c r="K1980" s="18">
        <v>7</v>
      </c>
      <c r="L1980" s="18">
        <v>40</v>
      </c>
      <c r="M1980" s="18" t="s">
        <v>82</v>
      </c>
      <c r="N1980" s="18" t="s">
        <v>186</v>
      </c>
      <c r="O1980" s="18" t="s">
        <v>84</v>
      </c>
      <c r="P1980" s="19">
        <v>8666.6307824699998</v>
      </c>
      <c r="Q1980" s="19">
        <v>2118512.5688800002</v>
      </c>
      <c r="R1980" s="20">
        <v>7.8109999999999999E-2</v>
      </c>
      <c r="S1980" s="20">
        <v>6.698639</v>
      </c>
      <c r="T1980" s="20">
        <v>0.30199999999999999</v>
      </c>
      <c r="U1980" s="20">
        <v>0.30499999999999999</v>
      </c>
      <c r="V1980" s="20">
        <f t="shared" si="60"/>
        <v>1.0730616357259999</v>
      </c>
      <c r="W1980" s="20">
        <f t="shared" si="61"/>
        <v>91.629219228378503</v>
      </c>
    </row>
    <row r="1981" spans="1:23" x14ac:dyDescent="0.25">
      <c r="A1981" s="18">
        <v>18638</v>
      </c>
      <c r="B1981" s="18">
        <v>18557</v>
      </c>
      <c r="C1981" s="18">
        <v>4280</v>
      </c>
      <c r="D1981" s="18">
        <v>4280</v>
      </c>
      <c r="E1981" s="18" t="s">
        <v>116</v>
      </c>
      <c r="F1981" s="18" t="s">
        <v>196</v>
      </c>
      <c r="G1981" s="19">
        <v>4.0131552322599999</v>
      </c>
      <c r="H1981" s="19">
        <v>1.6240699999999999</v>
      </c>
      <c r="I1981" s="18" t="s">
        <v>79</v>
      </c>
      <c r="J1981" s="18" t="s">
        <v>80</v>
      </c>
      <c r="K1981" s="18">
        <v>7</v>
      </c>
      <c r="L1981" s="18">
        <v>40</v>
      </c>
      <c r="M1981" s="18" t="s">
        <v>82</v>
      </c>
      <c r="N1981" s="18" t="s">
        <v>186</v>
      </c>
      <c r="O1981" s="18" t="s">
        <v>84</v>
      </c>
      <c r="P1981" s="19">
        <v>2449.27349099</v>
      </c>
      <c r="Q1981" s="19">
        <v>174812.342668</v>
      </c>
      <c r="R1981" s="20">
        <v>7.8109999999999999E-2</v>
      </c>
      <c r="S1981" s="20">
        <v>6.698639</v>
      </c>
      <c r="T1981" s="20">
        <v>0.30199999999999999</v>
      </c>
      <c r="U1981" s="20">
        <v>0.30499999999999999</v>
      </c>
      <c r="V1981" s="20">
        <f t="shared" si="60"/>
        <v>8.8545563174599995E-2</v>
      </c>
      <c r="W1981" s="20">
        <f t="shared" si="61"/>
        <v>7.5609457553073502</v>
      </c>
    </row>
    <row r="1982" spans="1:23" x14ac:dyDescent="0.25">
      <c r="A1982" s="18">
        <v>18639</v>
      </c>
      <c r="B1982" s="18">
        <v>18558</v>
      </c>
      <c r="C1982" s="18">
        <v>4280</v>
      </c>
      <c r="D1982" s="18">
        <v>4280</v>
      </c>
      <c r="E1982" s="18" t="s">
        <v>116</v>
      </c>
      <c r="F1982" s="18" t="s">
        <v>196</v>
      </c>
      <c r="G1982" s="19">
        <v>9.5799824756900005</v>
      </c>
      <c r="H1982" s="19">
        <v>3.8768799999999999</v>
      </c>
      <c r="I1982" s="18" t="s">
        <v>79</v>
      </c>
      <c r="J1982" s="18" t="s">
        <v>80</v>
      </c>
      <c r="K1982" s="18">
        <v>7</v>
      </c>
      <c r="L1982" s="18">
        <v>40</v>
      </c>
      <c r="M1982" s="18" t="s">
        <v>82</v>
      </c>
      <c r="N1982" s="18" t="s">
        <v>186</v>
      </c>
      <c r="O1982" s="18" t="s">
        <v>84</v>
      </c>
      <c r="P1982" s="19">
        <v>3862.8858965700001</v>
      </c>
      <c r="Q1982" s="19">
        <v>417302.36742700002</v>
      </c>
      <c r="R1982" s="20">
        <v>7.8109999999999999E-2</v>
      </c>
      <c r="S1982" s="20">
        <v>6.698639</v>
      </c>
      <c r="T1982" s="20">
        <v>0.30199999999999999</v>
      </c>
      <c r="U1982" s="20">
        <v>0.30499999999999999</v>
      </c>
      <c r="V1982" s="20">
        <f t="shared" si="60"/>
        <v>0.21137052156639996</v>
      </c>
      <c r="W1982" s="20">
        <f t="shared" si="61"/>
        <v>18.0490245985924</v>
      </c>
    </row>
    <row r="1983" spans="1:23" x14ac:dyDescent="0.25">
      <c r="A1983" s="18">
        <v>18640</v>
      </c>
      <c r="B1983" s="18">
        <v>18559</v>
      </c>
      <c r="C1983" s="18">
        <v>4280</v>
      </c>
      <c r="D1983" s="18">
        <v>4280</v>
      </c>
      <c r="E1983" s="18" t="s">
        <v>116</v>
      </c>
      <c r="F1983" s="18" t="s">
        <v>196</v>
      </c>
      <c r="G1983" s="19">
        <v>31.4369157882</v>
      </c>
      <c r="H1983" s="19">
        <v>12.722099999999999</v>
      </c>
      <c r="I1983" s="18" t="s">
        <v>79</v>
      </c>
      <c r="J1983" s="18" t="s">
        <v>80</v>
      </c>
      <c r="K1983" s="18">
        <v>7</v>
      </c>
      <c r="L1983" s="18">
        <v>40</v>
      </c>
      <c r="M1983" s="18" t="s">
        <v>82</v>
      </c>
      <c r="N1983" s="18" t="s">
        <v>186</v>
      </c>
      <c r="O1983" s="18" t="s">
        <v>84</v>
      </c>
      <c r="P1983" s="19">
        <v>5069.3626595899996</v>
      </c>
      <c r="Q1983" s="19">
        <v>1369386.5741699999</v>
      </c>
      <c r="R1983" s="20">
        <v>7.8109999999999999E-2</v>
      </c>
      <c r="S1983" s="20">
        <v>6.698639</v>
      </c>
      <c r="T1983" s="20">
        <v>0.30199999999999999</v>
      </c>
      <c r="U1983" s="20">
        <v>0.30499999999999999</v>
      </c>
      <c r="V1983" s="20">
        <f t="shared" si="60"/>
        <v>0.69361881523799995</v>
      </c>
      <c r="W1983" s="20">
        <f t="shared" si="61"/>
        <v>59.228424879220498</v>
      </c>
    </row>
    <row r="1984" spans="1:23" x14ac:dyDescent="0.25">
      <c r="A1984" s="18">
        <v>18641</v>
      </c>
      <c r="B1984" s="18">
        <v>18560</v>
      </c>
      <c r="C1984" s="18">
        <v>4280</v>
      </c>
      <c r="D1984" s="18">
        <v>4280</v>
      </c>
      <c r="E1984" s="18" t="s">
        <v>116</v>
      </c>
      <c r="F1984" s="18" t="s">
        <v>196</v>
      </c>
      <c r="G1984" s="19">
        <v>6.6456797564599999</v>
      </c>
      <c r="H1984" s="19">
        <v>2.6894100000000001</v>
      </c>
      <c r="I1984" s="18" t="s">
        <v>79</v>
      </c>
      <c r="J1984" s="18" t="s">
        <v>80</v>
      </c>
      <c r="K1984" s="18">
        <v>7</v>
      </c>
      <c r="L1984" s="18">
        <v>40</v>
      </c>
      <c r="M1984" s="18" t="s">
        <v>82</v>
      </c>
      <c r="N1984" s="18" t="s">
        <v>186</v>
      </c>
      <c r="O1984" s="18" t="s">
        <v>84</v>
      </c>
      <c r="P1984" s="19">
        <v>3244.3059690700002</v>
      </c>
      <c r="Q1984" s="19">
        <v>289484.65224999998</v>
      </c>
      <c r="R1984" s="20">
        <v>7.8109999999999999E-2</v>
      </c>
      <c r="S1984" s="20">
        <v>6.698639</v>
      </c>
      <c r="T1984" s="20">
        <v>0.30199999999999999</v>
      </c>
      <c r="U1984" s="20">
        <v>0.30499999999999999</v>
      </c>
      <c r="V1984" s="20">
        <f t="shared" si="60"/>
        <v>0.1466287309398</v>
      </c>
      <c r="W1984" s="20">
        <f t="shared" si="61"/>
        <v>12.520693765528051</v>
      </c>
    </row>
    <row r="1985" spans="1:23" x14ac:dyDescent="0.25">
      <c r="A1985" s="18">
        <v>18642</v>
      </c>
      <c r="B1985" s="18">
        <v>18561</v>
      </c>
      <c r="C1985" s="18">
        <v>4280</v>
      </c>
      <c r="D1985" s="18">
        <v>4280</v>
      </c>
      <c r="E1985" s="18" t="s">
        <v>116</v>
      </c>
      <c r="F1985" s="18" t="s">
        <v>196</v>
      </c>
      <c r="G1985" s="19">
        <v>22.322749078299999</v>
      </c>
      <c r="H1985" s="19">
        <v>9.0336999999999996</v>
      </c>
      <c r="I1985" s="18" t="s">
        <v>79</v>
      </c>
      <c r="J1985" s="18" t="s">
        <v>80</v>
      </c>
      <c r="K1985" s="18">
        <v>7</v>
      </c>
      <c r="L1985" s="18">
        <v>40</v>
      </c>
      <c r="M1985" s="18" t="s">
        <v>82</v>
      </c>
      <c r="N1985" s="18" t="s">
        <v>186</v>
      </c>
      <c r="O1985" s="18" t="s">
        <v>84</v>
      </c>
      <c r="P1985" s="19">
        <v>7999.3971260400003</v>
      </c>
      <c r="Q1985" s="19">
        <v>972375.06033899996</v>
      </c>
      <c r="R1985" s="20">
        <v>7.8109999999999999E-2</v>
      </c>
      <c r="S1985" s="20">
        <v>6.698639</v>
      </c>
      <c r="T1985" s="20">
        <v>0.30199999999999999</v>
      </c>
      <c r="U1985" s="20">
        <v>0.30499999999999999</v>
      </c>
      <c r="V1985" s="20">
        <f t="shared" si="60"/>
        <v>0.49252437028599994</v>
      </c>
      <c r="W1985" s="20">
        <f t="shared" si="61"/>
        <v>42.0568791183385</v>
      </c>
    </row>
    <row r="1986" spans="1:23" x14ac:dyDescent="0.25">
      <c r="A1986" s="18">
        <v>18643</v>
      </c>
      <c r="B1986" s="18">
        <v>18562</v>
      </c>
      <c r="C1986" s="18">
        <v>4280</v>
      </c>
      <c r="D1986" s="18">
        <v>4280</v>
      </c>
      <c r="E1986" s="18" t="s">
        <v>116</v>
      </c>
      <c r="F1986" s="18" t="s">
        <v>196</v>
      </c>
      <c r="G1986" s="19">
        <v>5.3195988196000004</v>
      </c>
      <c r="H1986" s="19">
        <v>2.1527699999999999</v>
      </c>
      <c r="I1986" s="18" t="s">
        <v>79</v>
      </c>
      <c r="J1986" s="18" t="s">
        <v>80</v>
      </c>
      <c r="K1986" s="18">
        <v>7</v>
      </c>
      <c r="L1986" s="18">
        <v>40</v>
      </c>
      <c r="M1986" s="18" t="s">
        <v>82</v>
      </c>
      <c r="N1986" s="18" t="s">
        <v>186</v>
      </c>
      <c r="O1986" s="18" t="s">
        <v>84</v>
      </c>
      <c r="P1986" s="19">
        <v>2523.5272966299999</v>
      </c>
      <c r="Q1986" s="19">
        <v>231720.79769499999</v>
      </c>
      <c r="R1986" s="20">
        <v>7.8109999999999999E-2</v>
      </c>
      <c r="S1986" s="20">
        <v>6.698639</v>
      </c>
      <c r="T1986" s="20">
        <v>0.30199999999999999</v>
      </c>
      <c r="U1986" s="20">
        <v>0.30499999999999999</v>
      </c>
      <c r="V1986" s="20">
        <f t="shared" si="60"/>
        <v>0.11737069956059998</v>
      </c>
      <c r="W1986" s="20">
        <f t="shared" si="61"/>
        <v>10.022337210620849</v>
      </c>
    </row>
    <row r="1987" spans="1:23" x14ac:dyDescent="0.25">
      <c r="A1987" s="18">
        <v>18644</v>
      </c>
      <c r="B1987" s="18">
        <v>18563</v>
      </c>
      <c r="C1987" s="18">
        <v>4280</v>
      </c>
      <c r="D1987" s="18">
        <v>4280</v>
      </c>
      <c r="E1987" s="18" t="s">
        <v>116</v>
      </c>
      <c r="F1987" s="18" t="s">
        <v>196</v>
      </c>
      <c r="G1987" s="19">
        <v>2.4009521081599998</v>
      </c>
      <c r="H1987" s="19">
        <v>0.97163100000000002</v>
      </c>
      <c r="I1987" s="18" t="s">
        <v>79</v>
      </c>
      <c r="J1987" s="18" t="s">
        <v>80</v>
      </c>
      <c r="K1987" s="18">
        <v>7</v>
      </c>
      <c r="L1987" s="18">
        <v>40</v>
      </c>
      <c r="M1987" s="18" t="s">
        <v>82</v>
      </c>
      <c r="N1987" s="18" t="s">
        <v>186</v>
      </c>
      <c r="O1987" s="18" t="s">
        <v>84</v>
      </c>
      <c r="P1987" s="19">
        <v>1613.09735793</v>
      </c>
      <c r="Q1987" s="19">
        <v>104585.05548900001</v>
      </c>
      <c r="R1987" s="20">
        <v>7.8109999999999999E-2</v>
      </c>
      <c r="S1987" s="20">
        <v>6.698639</v>
      </c>
      <c r="T1987" s="20">
        <v>0.30199999999999999</v>
      </c>
      <c r="U1987" s="20">
        <v>0.30499999999999999</v>
      </c>
      <c r="V1987" s="20">
        <f t="shared" ref="V1987:V2050" si="62">H1987*R1987*(1-T1987)</f>
        <v>5.2974079992179998E-2</v>
      </c>
      <c r="W1987" s="20">
        <f t="shared" ref="W1987:W2050" si="63">H1987*S1987*(1-U1987)</f>
        <v>4.5234806905952558</v>
      </c>
    </row>
    <row r="1988" spans="1:23" x14ac:dyDescent="0.25">
      <c r="A1988" s="18">
        <v>18645</v>
      </c>
      <c r="B1988" s="18">
        <v>18564</v>
      </c>
      <c r="C1988" s="18">
        <v>4280</v>
      </c>
      <c r="D1988" s="18">
        <v>4280</v>
      </c>
      <c r="E1988" s="18" t="s">
        <v>116</v>
      </c>
      <c r="F1988" s="18" t="s">
        <v>196</v>
      </c>
      <c r="G1988" s="19">
        <v>4.2284801028399999</v>
      </c>
      <c r="H1988" s="19">
        <v>1.7112099999999999</v>
      </c>
      <c r="I1988" s="18" t="s">
        <v>79</v>
      </c>
      <c r="J1988" s="18" t="s">
        <v>80</v>
      </c>
      <c r="K1988" s="18">
        <v>7</v>
      </c>
      <c r="L1988" s="18">
        <v>40</v>
      </c>
      <c r="M1988" s="18" t="s">
        <v>82</v>
      </c>
      <c r="N1988" s="18" t="s">
        <v>186</v>
      </c>
      <c r="O1988" s="18" t="s">
        <v>84</v>
      </c>
      <c r="P1988" s="19">
        <v>2351.2279902999999</v>
      </c>
      <c r="Q1988" s="19">
        <v>184191.856509</v>
      </c>
      <c r="R1988" s="20">
        <v>7.8109999999999999E-2</v>
      </c>
      <c r="S1988" s="20">
        <v>6.698639</v>
      </c>
      <c r="T1988" s="20">
        <v>0.30199999999999999</v>
      </c>
      <c r="U1988" s="20">
        <v>0.30499999999999999</v>
      </c>
      <c r="V1988" s="20">
        <f t="shared" si="62"/>
        <v>9.3296503943799985E-2</v>
      </c>
      <c r="W1988" s="20">
        <f t="shared" si="63"/>
        <v>7.9666307400170506</v>
      </c>
    </row>
    <row r="1989" spans="1:23" x14ac:dyDescent="0.25">
      <c r="A1989" s="18">
        <v>18646</v>
      </c>
      <c r="B1989" s="18">
        <v>18565</v>
      </c>
      <c r="C1989" s="18">
        <v>4280</v>
      </c>
      <c r="D1989" s="18">
        <v>4280</v>
      </c>
      <c r="E1989" s="18" t="s">
        <v>116</v>
      </c>
      <c r="F1989" s="18" t="s">
        <v>196</v>
      </c>
      <c r="G1989" s="19">
        <v>23.069257390299999</v>
      </c>
      <c r="H1989" s="19">
        <v>9.3358000000000008</v>
      </c>
      <c r="I1989" s="18" t="s">
        <v>79</v>
      </c>
      <c r="J1989" s="18" t="s">
        <v>80</v>
      </c>
      <c r="K1989" s="18">
        <v>7</v>
      </c>
      <c r="L1989" s="18">
        <v>40</v>
      </c>
      <c r="M1989" s="18" t="s">
        <v>82</v>
      </c>
      <c r="N1989" s="18" t="s">
        <v>186</v>
      </c>
      <c r="O1989" s="18" t="s">
        <v>84</v>
      </c>
      <c r="P1989" s="19">
        <v>9965.4442404700003</v>
      </c>
      <c r="Q1989" s="19">
        <v>1004892.83234</v>
      </c>
      <c r="R1989" s="20">
        <v>7.8109999999999999E-2</v>
      </c>
      <c r="S1989" s="20">
        <v>6.698639</v>
      </c>
      <c r="T1989" s="20">
        <v>0.30199999999999999</v>
      </c>
      <c r="U1989" s="20">
        <v>0.30499999999999999</v>
      </c>
      <c r="V1989" s="20">
        <f t="shared" si="62"/>
        <v>0.508995097924</v>
      </c>
      <c r="W1989" s="20">
        <f t="shared" si="63"/>
        <v>43.463322013459006</v>
      </c>
    </row>
    <row r="1990" spans="1:23" x14ac:dyDescent="0.25">
      <c r="A1990" s="18">
        <v>18647</v>
      </c>
      <c r="B1990" s="18">
        <v>18566</v>
      </c>
      <c r="C1990" s="18">
        <v>4280</v>
      </c>
      <c r="D1990" s="18">
        <v>4280</v>
      </c>
      <c r="E1990" s="18" t="s">
        <v>116</v>
      </c>
      <c r="F1990" s="18" t="s">
        <v>196</v>
      </c>
      <c r="G1990" s="19">
        <v>3.0743000257099999</v>
      </c>
      <c r="H1990" s="19">
        <v>1.24413</v>
      </c>
      <c r="I1990" s="18" t="s">
        <v>79</v>
      </c>
      <c r="J1990" s="18" t="s">
        <v>80</v>
      </c>
      <c r="K1990" s="18">
        <v>7</v>
      </c>
      <c r="L1990" s="18">
        <v>40</v>
      </c>
      <c r="M1990" s="18" t="s">
        <v>82</v>
      </c>
      <c r="N1990" s="18" t="s">
        <v>186</v>
      </c>
      <c r="O1990" s="18" t="s">
        <v>84</v>
      </c>
      <c r="P1990" s="19">
        <v>2488.1047022399998</v>
      </c>
      <c r="Q1990" s="19">
        <v>133915.97345300001</v>
      </c>
      <c r="R1990" s="20">
        <v>7.8109999999999999E-2</v>
      </c>
      <c r="S1990" s="20">
        <v>6.698639</v>
      </c>
      <c r="T1990" s="20">
        <v>0.30199999999999999</v>
      </c>
      <c r="U1990" s="20">
        <v>0.30499999999999999</v>
      </c>
      <c r="V1990" s="20">
        <f t="shared" si="62"/>
        <v>6.78309380214E-2</v>
      </c>
      <c r="W1990" s="20">
        <f t="shared" si="63"/>
        <v>5.7921145286536495</v>
      </c>
    </row>
    <row r="1991" spans="1:23" x14ac:dyDescent="0.25">
      <c r="A1991" s="18">
        <v>18648</v>
      </c>
      <c r="B1991" s="18">
        <v>18567</v>
      </c>
      <c r="C1991" s="18">
        <v>4280</v>
      </c>
      <c r="D1991" s="18">
        <v>4280</v>
      </c>
      <c r="E1991" s="18" t="s">
        <v>116</v>
      </c>
      <c r="F1991" s="18" t="s">
        <v>196</v>
      </c>
      <c r="G1991" s="19">
        <v>8.8523692765300002</v>
      </c>
      <c r="H1991" s="19">
        <v>3.58243</v>
      </c>
      <c r="I1991" s="18" t="s">
        <v>79</v>
      </c>
      <c r="J1991" s="18" t="s">
        <v>80</v>
      </c>
      <c r="K1991" s="18">
        <v>7</v>
      </c>
      <c r="L1991" s="18">
        <v>40</v>
      </c>
      <c r="M1991" s="18" t="s">
        <v>82</v>
      </c>
      <c r="N1991" s="18" t="s">
        <v>186</v>
      </c>
      <c r="O1991" s="18" t="s">
        <v>84</v>
      </c>
      <c r="P1991" s="19">
        <v>3792.6005828100001</v>
      </c>
      <c r="Q1991" s="19">
        <v>385607.66324999998</v>
      </c>
      <c r="R1991" s="20">
        <v>7.8109999999999999E-2</v>
      </c>
      <c r="S1991" s="20">
        <v>6.698639</v>
      </c>
      <c r="T1991" s="20">
        <v>0.30199999999999999</v>
      </c>
      <c r="U1991" s="20">
        <v>0.30499999999999999</v>
      </c>
      <c r="V1991" s="20">
        <f t="shared" si="62"/>
        <v>0.19531687789539998</v>
      </c>
      <c r="W1991" s="20">
        <f t="shared" si="63"/>
        <v>16.678196692375149</v>
      </c>
    </row>
    <row r="1992" spans="1:23" x14ac:dyDescent="0.25">
      <c r="A1992" s="18">
        <v>18649</v>
      </c>
      <c r="B1992" s="18">
        <v>18568</v>
      </c>
      <c r="C1992" s="18">
        <v>4280</v>
      </c>
      <c r="D1992" s="18">
        <v>4280</v>
      </c>
      <c r="E1992" s="18" t="s">
        <v>116</v>
      </c>
      <c r="F1992" s="18" t="s">
        <v>196</v>
      </c>
      <c r="G1992" s="19">
        <v>10.3536626482</v>
      </c>
      <c r="H1992" s="19">
        <v>4.1899800000000003</v>
      </c>
      <c r="I1992" s="18" t="s">
        <v>79</v>
      </c>
      <c r="J1992" s="18" t="s">
        <v>80</v>
      </c>
      <c r="K1992" s="18">
        <v>7</v>
      </c>
      <c r="L1992" s="18">
        <v>40</v>
      </c>
      <c r="M1992" s="18" t="s">
        <v>82</v>
      </c>
      <c r="N1992" s="18" t="s">
        <v>186</v>
      </c>
      <c r="O1992" s="18" t="s">
        <v>84</v>
      </c>
      <c r="P1992" s="19">
        <v>4724.8740466099998</v>
      </c>
      <c r="Q1992" s="19">
        <v>451003.74093500001</v>
      </c>
      <c r="R1992" s="20">
        <v>7.8109999999999999E-2</v>
      </c>
      <c r="S1992" s="20">
        <v>6.698639</v>
      </c>
      <c r="T1992" s="20">
        <v>0.30199999999999999</v>
      </c>
      <c r="U1992" s="20">
        <v>0.30499999999999999</v>
      </c>
      <c r="V1992" s="20">
        <f t="shared" si="62"/>
        <v>0.22844097778440001</v>
      </c>
      <c r="W1992" s="20">
        <f t="shared" si="63"/>
        <v>19.506678588867903</v>
      </c>
    </row>
    <row r="1993" spans="1:23" x14ac:dyDescent="0.25">
      <c r="A1993" s="18">
        <v>18650</v>
      </c>
      <c r="B1993" s="18">
        <v>18569</v>
      </c>
      <c r="C1993" s="18">
        <v>4280</v>
      </c>
      <c r="D1993" s="18">
        <v>4280</v>
      </c>
      <c r="E1993" s="18" t="s">
        <v>116</v>
      </c>
      <c r="F1993" s="18" t="s">
        <v>196</v>
      </c>
      <c r="G1993" s="19">
        <v>9.3737324835900004</v>
      </c>
      <c r="H1993" s="19">
        <v>3.7934100000000002</v>
      </c>
      <c r="I1993" s="18" t="s">
        <v>79</v>
      </c>
      <c r="J1993" s="18" t="s">
        <v>80</v>
      </c>
      <c r="K1993" s="18">
        <v>7</v>
      </c>
      <c r="L1993" s="18">
        <v>40</v>
      </c>
      <c r="M1993" s="18" t="s">
        <v>82</v>
      </c>
      <c r="N1993" s="18" t="s">
        <v>186</v>
      </c>
      <c r="O1993" s="18" t="s">
        <v>84</v>
      </c>
      <c r="P1993" s="19">
        <v>4423.1287778799997</v>
      </c>
      <c r="Q1993" s="19">
        <v>408318.15370999998</v>
      </c>
      <c r="R1993" s="20">
        <v>7.8109999999999999E-2</v>
      </c>
      <c r="S1993" s="20">
        <v>6.698639</v>
      </c>
      <c r="T1993" s="20">
        <v>0.30199999999999999</v>
      </c>
      <c r="U1993" s="20">
        <v>0.30499999999999999</v>
      </c>
      <c r="V1993" s="20">
        <f t="shared" si="62"/>
        <v>0.20681967205979998</v>
      </c>
      <c r="W1993" s="20">
        <f t="shared" si="63"/>
        <v>17.660425497448053</v>
      </c>
    </row>
    <row r="1994" spans="1:23" x14ac:dyDescent="0.25">
      <c r="A1994" s="18">
        <v>18651</v>
      </c>
      <c r="B1994" s="18">
        <v>18570</v>
      </c>
      <c r="C1994" s="18">
        <v>4280</v>
      </c>
      <c r="D1994" s="18">
        <v>4280</v>
      </c>
      <c r="E1994" s="18" t="s">
        <v>116</v>
      </c>
      <c r="F1994" s="18" t="s">
        <v>196</v>
      </c>
      <c r="G1994" s="19">
        <v>3.4413376288699999</v>
      </c>
      <c r="H1994" s="19">
        <v>1.39266</v>
      </c>
      <c r="I1994" s="18" t="s">
        <v>79</v>
      </c>
      <c r="J1994" s="18" t="s">
        <v>80</v>
      </c>
      <c r="K1994" s="18">
        <v>7</v>
      </c>
      <c r="L1994" s="18">
        <v>40</v>
      </c>
      <c r="M1994" s="18" t="s">
        <v>82</v>
      </c>
      <c r="N1994" s="18" t="s">
        <v>186</v>
      </c>
      <c r="O1994" s="18" t="s">
        <v>84</v>
      </c>
      <c r="P1994" s="19">
        <v>2527.3260224400001</v>
      </c>
      <c r="Q1994" s="19">
        <v>149904.067495</v>
      </c>
      <c r="R1994" s="20">
        <v>7.8109999999999999E-2</v>
      </c>
      <c r="S1994" s="20">
        <v>6.698639</v>
      </c>
      <c r="T1994" s="20">
        <v>0.30199999999999999</v>
      </c>
      <c r="U1994" s="20">
        <v>0.30499999999999999</v>
      </c>
      <c r="V1994" s="20">
        <f t="shared" si="62"/>
        <v>7.5928909474799994E-2</v>
      </c>
      <c r="W1994" s="20">
        <f t="shared" si="63"/>
        <v>6.4836039798693008</v>
      </c>
    </row>
    <row r="1995" spans="1:23" x14ac:dyDescent="0.25">
      <c r="A1995" s="18">
        <v>18652</v>
      </c>
      <c r="B1995" s="18">
        <v>18571</v>
      </c>
      <c r="C1995" s="18">
        <v>4280</v>
      </c>
      <c r="D1995" s="18">
        <v>4280</v>
      </c>
      <c r="E1995" s="18" t="s">
        <v>116</v>
      </c>
      <c r="F1995" s="18" t="s">
        <v>196</v>
      </c>
      <c r="G1995" s="19">
        <v>2.2841435694699999</v>
      </c>
      <c r="H1995" s="19">
        <v>0.92435999999999996</v>
      </c>
      <c r="I1995" s="18" t="s">
        <v>79</v>
      </c>
      <c r="J1995" s="18" t="s">
        <v>80</v>
      </c>
      <c r="K1995" s="18">
        <v>7</v>
      </c>
      <c r="L1995" s="18">
        <v>40</v>
      </c>
      <c r="M1995" s="18" t="s">
        <v>82</v>
      </c>
      <c r="N1995" s="18" t="s">
        <v>186</v>
      </c>
      <c r="O1995" s="18" t="s">
        <v>84</v>
      </c>
      <c r="P1995" s="19">
        <v>1257.1993111199999</v>
      </c>
      <c r="Q1995" s="19">
        <v>99496.895897499999</v>
      </c>
      <c r="R1995" s="20">
        <v>7.8109999999999999E-2</v>
      </c>
      <c r="S1995" s="20">
        <v>6.698639</v>
      </c>
      <c r="T1995" s="20">
        <v>0.30199999999999999</v>
      </c>
      <c r="U1995" s="20">
        <v>0.30499999999999999</v>
      </c>
      <c r="V1995" s="20">
        <f t="shared" si="62"/>
        <v>5.0396828200799992E-2</v>
      </c>
      <c r="W1995" s="20">
        <f t="shared" si="63"/>
        <v>4.3034079924978004</v>
      </c>
    </row>
    <row r="1996" spans="1:23" x14ac:dyDescent="0.25">
      <c r="A1996" s="18">
        <v>18653</v>
      </c>
      <c r="B1996" s="18">
        <v>18572</v>
      </c>
      <c r="C1996" s="18">
        <v>4280</v>
      </c>
      <c r="D1996" s="18">
        <v>4280</v>
      </c>
      <c r="E1996" s="18" t="s">
        <v>116</v>
      </c>
      <c r="F1996" s="18" t="s">
        <v>196</v>
      </c>
      <c r="G1996" s="19">
        <v>18.5158074036</v>
      </c>
      <c r="H1996" s="19">
        <v>7.49308</v>
      </c>
      <c r="I1996" s="18" t="s">
        <v>79</v>
      </c>
      <c r="J1996" s="18" t="s">
        <v>80</v>
      </c>
      <c r="K1996" s="18">
        <v>7</v>
      </c>
      <c r="L1996" s="18">
        <v>40</v>
      </c>
      <c r="M1996" s="18" t="s">
        <v>82</v>
      </c>
      <c r="N1996" s="18" t="s">
        <v>186</v>
      </c>
      <c r="O1996" s="18" t="s">
        <v>84</v>
      </c>
      <c r="P1996" s="19">
        <v>7558.3516315899997</v>
      </c>
      <c r="Q1996" s="19">
        <v>806545.34430999996</v>
      </c>
      <c r="R1996" s="20">
        <v>7.8109999999999999E-2</v>
      </c>
      <c r="S1996" s="20">
        <v>6.698639</v>
      </c>
      <c r="T1996" s="20">
        <v>0.30199999999999999</v>
      </c>
      <c r="U1996" s="20">
        <v>0.30499999999999999</v>
      </c>
      <c r="V1996" s="20">
        <f t="shared" si="62"/>
        <v>0.40852856620239997</v>
      </c>
      <c r="W1996" s="20">
        <f t="shared" si="63"/>
        <v>34.884439353093398</v>
      </c>
    </row>
    <row r="1997" spans="1:23" x14ac:dyDescent="0.25">
      <c r="A1997" s="18">
        <v>18654</v>
      </c>
      <c r="B1997" s="18">
        <v>18573</v>
      </c>
      <c r="C1997" s="18">
        <v>4280</v>
      </c>
      <c r="D1997" s="18">
        <v>4280</v>
      </c>
      <c r="E1997" s="18" t="s">
        <v>116</v>
      </c>
      <c r="F1997" s="18" t="s">
        <v>196</v>
      </c>
      <c r="G1997" s="19">
        <v>5.0201299953699996</v>
      </c>
      <c r="H1997" s="19">
        <v>2.0315699999999999</v>
      </c>
      <c r="I1997" s="18" t="s">
        <v>79</v>
      </c>
      <c r="J1997" s="18" t="s">
        <v>80</v>
      </c>
      <c r="K1997" s="18">
        <v>7</v>
      </c>
      <c r="L1997" s="18">
        <v>40</v>
      </c>
      <c r="M1997" s="18" t="s">
        <v>82</v>
      </c>
      <c r="N1997" s="18" t="s">
        <v>186</v>
      </c>
      <c r="O1997" s="18" t="s">
        <v>84</v>
      </c>
      <c r="P1997" s="19">
        <v>2732.4802254599999</v>
      </c>
      <c r="Q1997" s="19">
        <v>218675.987892</v>
      </c>
      <c r="R1997" s="20">
        <v>7.8109999999999999E-2</v>
      </c>
      <c r="S1997" s="20">
        <v>6.698639</v>
      </c>
      <c r="T1997" s="20">
        <v>0.30199999999999999</v>
      </c>
      <c r="U1997" s="20">
        <v>0.30499999999999999</v>
      </c>
      <c r="V1997" s="20">
        <f t="shared" si="62"/>
        <v>0.11076278102459998</v>
      </c>
      <c r="W1997" s="20">
        <f t="shared" si="63"/>
        <v>9.4580840530948507</v>
      </c>
    </row>
    <row r="1998" spans="1:23" x14ac:dyDescent="0.25">
      <c r="A1998" s="18">
        <v>18655</v>
      </c>
      <c r="B1998" s="18">
        <v>18574</v>
      </c>
      <c r="C1998" s="18">
        <v>4280</v>
      </c>
      <c r="D1998" s="18">
        <v>4280</v>
      </c>
      <c r="E1998" s="18" t="s">
        <v>116</v>
      </c>
      <c r="F1998" s="18" t="s">
        <v>196</v>
      </c>
      <c r="G1998" s="19">
        <v>3.1098155618400001</v>
      </c>
      <c r="H1998" s="19">
        <v>1.2585</v>
      </c>
      <c r="I1998" s="18" t="s">
        <v>79</v>
      </c>
      <c r="J1998" s="18" t="s">
        <v>80</v>
      </c>
      <c r="K1998" s="18">
        <v>7</v>
      </c>
      <c r="L1998" s="18">
        <v>40</v>
      </c>
      <c r="M1998" s="18" t="s">
        <v>82</v>
      </c>
      <c r="N1998" s="18" t="s">
        <v>186</v>
      </c>
      <c r="O1998" s="18" t="s">
        <v>84</v>
      </c>
      <c r="P1998" s="19">
        <v>1893.5695550299999</v>
      </c>
      <c r="Q1998" s="19">
        <v>135463.024019</v>
      </c>
      <c r="R1998" s="20">
        <v>7.8109999999999999E-2</v>
      </c>
      <c r="S1998" s="20">
        <v>6.698639</v>
      </c>
      <c r="T1998" s="20">
        <v>0.30199999999999999</v>
      </c>
      <c r="U1998" s="20">
        <v>0.30499999999999999</v>
      </c>
      <c r="V1998" s="20">
        <f t="shared" si="62"/>
        <v>6.8614401629999988E-2</v>
      </c>
      <c r="W1998" s="20">
        <f t="shared" si="63"/>
        <v>5.8590148411424998</v>
      </c>
    </row>
    <row r="1999" spans="1:23" x14ac:dyDescent="0.25">
      <c r="A1999" s="18">
        <v>18656</v>
      </c>
      <c r="B1999" s="18">
        <v>18575</v>
      </c>
      <c r="C1999" s="18">
        <v>4280</v>
      </c>
      <c r="D1999" s="18">
        <v>4280</v>
      </c>
      <c r="E1999" s="18" t="s">
        <v>116</v>
      </c>
      <c r="F1999" s="18" t="s">
        <v>196</v>
      </c>
      <c r="G1999" s="19">
        <v>5.0149273458800003</v>
      </c>
      <c r="H1999" s="19">
        <v>2.0294699999999999</v>
      </c>
      <c r="I1999" s="18" t="s">
        <v>79</v>
      </c>
      <c r="J1999" s="18" t="s">
        <v>80</v>
      </c>
      <c r="K1999" s="18">
        <v>7</v>
      </c>
      <c r="L1999" s="18">
        <v>40</v>
      </c>
      <c r="M1999" s="18" t="s">
        <v>82</v>
      </c>
      <c r="N1999" s="18" t="s">
        <v>186</v>
      </c>
      <c r="O1999" s="18" t="s">
        <v>84</v>
      </c>
      <c r="P1999" s="19">
        <v>2050.6236206399999</v>
      </c>
      <c r="Q1999" s="19">
        <v>218449.36138700001</v>
      </c>
      <c r="R1999" s="20">
        <v>7.8109999999999999E-2</v>
      </c>
      <c r="S1999" s="20">
        <v>6.698639</v>
      </c>
      <c r="T1999" s="20">
        <v>0.30199999999999999</v>
      </c>
      <c r="U1999" s="20">
        <v>0.30499999999999999</v>
      </c>
      <c r="V1999" s="20">
        <f t="shared" si="62"/>
        <v>0.11064828738659999</v>
      </c>
      <c r="W1999" s="20">
        <f t="shared" si="63"/>
        <v>9.4483073894743512</v>
      </c>
    </row>
    <row r="2000" spans="1:23" x14ac:dyDescent="0.25">
      <c r="A2000" s="18">
        <v>18657</v>
      </c>
      <c r="B2000" s="18">
        <v>18576</v>
      </c>
      <c r="C2000" s="18">
        <v>4280</v>
      </c>
      <c r="D2000" s="18">
        <v>4280</v>
      </c>
      <c r="E2000" s="18" t="s">
        <v>116</v>
      </c>
      <c r="F2000" s="18" t="s">
        <v>196</v>
      </c>
      <c r="G2000" s="19">
        <v>3.0661265879399999</v>
      </c>
      <c r="H2000" s="19">
        <v>1.24082</v>
      </c>
      <c r="I2000" s="18" t="s">
        <v>79</v>
      </c>
      <c r="J2000" s="18" t="s">
        <v>80</v>
      </c>
      <c r="K2000" s="18">
        <v>7</v>
      </c>
      <c r="L2000" s="18">
        <v>40</v>
      </c>
      <c r="M2000" s="18" t="s">
        <v>82</v>
      </c>
      <c r="N2000" s="18" t="s">
        <v>186</v>
      </c>
      <c r="O2000" s="18" t="s">
        <v>84</v>
      </c>
      <c r="P2000" s="19">
        <v>2185.490961</v>
      </c>
      <c r="Q2000" s="19">
        <v>133559.93992800001</v>
      </c>
      <c r="R2000" s="20">
        <v>7.8109999999999999E-2</v>
      </c>
      <c r="S2000" s="20">
        <v>6.698639</v>
      </c>
      <c r="T2000" s="20">
        <v>0.30199999999999999</v>
      </c>
      <c r="U2000" s="20">
        <v>0.30499999999999999</v>
      </c>
      <c r="V2000" s="20">
        <f t="shared" si="62"/>
        <v>6.7650474239599995E-2</v>
      </c>
      <c r="W2000" s="20">
        <f t="shared" si="63"/>
        <v>5.7767046445661006</v>
      </c>
    </row>
    <row r="2001" spans="1:23" x14ac:dyDescent="0.25">
      <c r="A2001" s="18">
        <v>18658</v>
      </c>
      <c r="B2001" s="18">
        <v>18577</v>
      </c>
      <c r="C2001" s="18">
        <v>4280</v>
      </c>
      <c r="D2001" s="18">
        <v>4280</v>
      </c>
      <c r="E2001" s="18" t="s">
        <v>116</v>
      </c>
      <c r="F2001" s="18" t="s">
        <v>196</v>
      </c>
      <c r="G2001" s="19">
        <v>11.5300214376</v>
      </c>
      <c r="H2001" s="19">
        <v>4.6660300000000001</v>
      </c>
      <c r="I2001" s="18" t="s">
        <v>79</v>
      </c>
      <c r="J2001" s="18" t="s">
        <v>80</v>
      </c>
      <c r="K2001" s="18">
        <v>7</v>
      </c>
      <c r="L2001" s="18">
        <v>40</v>
      </c>
      <c r="M2001" s="18" t="s">
        <v>82</v>
      </c>
      <c r="N2001" s="18" t="s">
        <v>186</v>
      </c>
      <c r="O2001" s="18" t="s">
        <v>84</v>
      </c>
      <c r="P2001" s="19">
        <v>3516.5192452199999</v>
      </c>
      <c r="Q2001" s="19">
        <v>502245.72483000002</v>
      </c>
      <c r="R2001" s="20">
        <v>7.8109999999999999E-2</v>
      </c>
      <c r="S2001" s="20">
        <v>6.698639</v>
      </c>
      <c r="T2001" s="20">
        <v>0.30199999999999999</v>
      </c>
      <c r="U2001" s="20">
        <v>0.30499999999999999</v>
      </c>
      <c r="V2001" s="20">
        <f t="shared" si="62"/>
        <v>0.25439559510339999</v>
      </c>
      <c r="W2001" s="20">
        <f t="shared" si="63"/>
        <v>21.722955120553152</v>
      </c>
    </row>
    <row r="2002" spans="1:23" x14ac:dyDescent="0.25">
      <c r="A2002" s="18">
        <v>18659</v>
      </c>
      <c r="B2002" s="18">
        <v>18578</v>
      </c>
      <c r="C2002" s="18">
        <v>4280</v>
      </c>
      <c r="D2002" s="18">
        <v>4280</v>
      </c>
      <c r="E2002" s="18" t="s">
        <v>116</v>
      </c>
      <c r="F2002" s="18" t="s">
        <v>196</v>
      </c>
      <c r="G2002" s="19">
        <v>1.7821539202800001</v>
      </c>
      <c r="H2002" s="19">
        <v>0.72121199999999996</v>
      </c>
      <c r="I2002" s="18" t="s">
        <v>79</v>
      </c>
      <c r="J2002" s="18" t="s">
        <v>80</v>
      </c>
      <c r="K2002" s="18">
        <v>7</v>
      </c>
      <c r="L2002" s="18">
        <v>40</v>
      </c>
      <c r="M2002" s="18" t="s">
        <v>82</v>
      </c>
      <c r="N2002" s="18" t="s">
        <v>186</v>
      </c>
      <c r="O2002" s="18" t="s">
        <v>84</v>
      </c>
      <c r="P2002" s="19">
        <v>1382.82830971</v>
      </c>
      <c r="Q2002" s="19">
        <v>77630.314245600006</v>
      </c>
      <c r="R2002" s="20">
        <v>7.8109999999999999E-2</v>
      </c>
      <c r="S2002" s="20">
        <v>6.698639</v>
      </c>
      <c r="T2002" s="20">
        <v>0.30199999999999999</v>
      </c>
      <c r="U2002" s="20">
        <v>0.30499999999999999</v>
      </c>
      <c r="V2002" s="20">
        <f t="shared" si="62"/>
        <v>3.9321040785359994E-2</v>
      </c>
      <c r="W2002" s="20">
        <f t="shared" si="63"/>
        <v>3.3576414871752598</v>
      </c>
    </row>
    <row r="2003" spans="1:23" x14ac:dyDescent="0.25">
      <c r="A2003" s="18">
        <v>18660</v>
      </c>
      <c r="B2003" s="18">
        <v>18579</v>
      </c>
      <c r="C2003" s="18">
        <v>4280</v>
      </c>
      <c r="D2003" s="18">
        <v>4280</v>
      </c>
      <c r="E2003" s="18" t="s">
        <v>116</v>
      </c>
      <c r="F2003" s="18" t="s">
        <v>196</v>
      </c>
      <c r="G2003" s="19">
        <v>6.9340661140300002</v>
      </c>
      <c r="H2003" s="19">
        <v>2.8061199999999999</v>
      </c>
      <c r="I2003" s="18" t="s">
        <v>79</v>
      </c>
      <c r="J2003" s="18" t="s">
        <v>80</v>
      </c>
      <c r="K2003" s="18">
        <v>7</v>
      </c>
      <c r="L2003" s="18">
        <v>40</v>
      </c>
      <c r="M2003" s="18" t="s">
        <v>82</v>
      </c>
      <c r="N2003" s="18" t="s">
        <v>186</v>
      </c>
      <c r="O2003" s="18" t="s">
        <v>84</v>
      </c>
      <c r="P2003" s="19">
        <v>2558.7336530500002</v>
      </c>
      <c r="Q2003" s="19">
        <v>302046.71173500002</v>
      </c>
      <c r="R2003" s="20">
        <v>7.8109999999999999E-2</v>
      </c>
      <c r="S2003" s="20">
        <v>6.698639</v>
      </c>
      <c r="T2003" s="20">
        <v>0.30199999999999999</v>
      </c>
      <c r="U2003" s="20">
        <v>0.30499999999999999</v>
      </c>
      <c r="V2003" s="20">
        <f t="shared" si="62"/>
        <v>0.15299185117359998</v>
      </c>
      <c r="W2003" s="20">
        <f t="shared" si="63"/>
        <v>13.0640434851226</v>
      </c>
    </row>
    <row r="2004" spans="1:23" x14ac:dyDescent="0.25">
      <c r="A2004" s="18">
        <v>18661</v>
      </c>
      <c r="B2004" s="18">
        <v>18580</v>
      </c>
      <c r="C2004" s="18">
        <v>4280</v>
      </c>
      <c r="D2004" s="18">
        <v>4280</v>
      </c>
      <c r="E2004" s="18" t="s">
        <v>116</v>
      </c>
      <c r="F2004" s="18" t="s">
        <v>196</v>
      </c>
      <c r="G2004" s="19">
        <v>6.4397288791499996</v>
      </c>
      <c r="H2004" s="19">
        <v>2.6060699999999999</v>
      </c>
      <c r="I2004" s="18" t="s">
        <v>79</v>
      </c>
      <c r="J2004" s="18" t="s">
        <v>80</v>
      </c>
      <c r="K2004" s="18">
        <v>7</v>
      </c>
      <c r="L2004" s="18">
        <v>40</v>
      </c>
      <c r="M2004" s="18" t="s">
        <v>82</v>
      </c>
      <c r="N2004" s="18" t="s">
        <v>186</v>
      </c>
      <c r="O2004" s="18" t="s">
        <v>84</v>
      </c>
      <c r="P2004" s="19">
        <v>3554.93958208</v>
      </c>
      <c r="Q2004" s="19">
        <v>280513.467917</v>
      </c>
      <c r="R2004" s="20">
        <v>7.8109999999999999E-2</v>
      </c>
      <c r="S2004" s="20">
        <v>6.698639</v>
      </c>
      <c r="T2004" s="20">
        <v>0.30199999999999999</v>
      </c>
      <c r="U2004" s="20">
        <v>0.30499999999999999</v>
      </c>
      <c r="V2004" s="20">
        <f t="shared" si="62"/>
        <v>0.14208496913459998</v>
      </c>
      <c r="W2004" s="20">
        <f t="shared" si="63"/>
        <v>12.132699886417351</v>
      </c>
    </row>
    <row r="2005" spans="1:23" x14ac:dyDescent="0.25">
      <c r="A2005" s="18">
        <v>18662</v>
      </c>
      <c r="B2005" s="18">
        <v>18581</v>
      </c>
      <c r="C2005" s="18">
        <v>4280</v>
      </c>
      <c r="D2005" s="18">
        <v>4280</v>
      </c>
      <c r="E2005" s="18" t="s">
        <v>116</v>
      </c>
      <c r="F2005" s="18" t="s">
        <v>196</v>
      </c>
      <c r="G2005" s="19">
        <v>6.0501801282500001</v>
      </c>
      <c r="H2005" s="19">
        <v>2.44842</v>
      </c>
      <c r="I2005" s="18" t="s">
        <v>79</v>
      </c>
      <c r="J2005" s="18" t="s">
        <v>80</v>
      </c>
      <c r="K2005" s="18">
        <v>7</v>
      </c>
      <c r="L2005" s="18">
        <v>40</v>
      </c>
      <c r="M2005" s="18" t="s">
        <v>82</v>
      </c>
      <c r="N2005" s="18" t="s">
        <v>186</v>
      </c>
      <c r="O2005" s="18" t="s">
        <v>84</v>
      </c>
      <c r="P2005" s="19">
        <v>2491.3534879700001</v>
      </c>
      <c r="Q2005" s="19">
        <v>263544.79220299999</v>
      </c>
      <c r="R2005" s="20">
        <v>7.8109999999999999E-2</v>
      </c>
      <c r="S2005" s="20">
        <v>6.698639</v>
      </c>
      <c r="T2005" s="20">
        <v>0.30199999999999999</v>
      </c>
      <c r="U2005" s="20">
        <v>0.30499999999999999</v>
      </c>
      <c r="V2005" s="20">
        <f t="shared" si="62"/>
        <v>0.1334897681676</v>
      </c>
      <c r="W2005" s="20">
        <f t="shared" si="63"/>
        <v>11.398751781764101</v>
      </c>
    </row>
    <row r="2006" spans="1:23" x14ac:dyDescent="0.25">
      <c r="A2006" s="18">
        <v>18663</v>
      </c>
      <c r="B2006" s="18">
        <v>18582</v>
      </c>
      <c r="C2006" s="18">
        <v>4280</v>
      </c>
      <c r="D2006" s="18">
        <v>4280</v>
      </c>
      <c r="E2006" s="18" t="s">
        <v>116</v>
      </c>
      <c r="F2006" s="18" t="s">
        <v>196</v>
      </c>
      <c r="G2006" s="19">
        <v>3.0437415910399999</v>
      </c>
      <c r="H2006" s="19">
        <v>1.23176</v>
      </c>
      <c r="I2006" s="18" t="s">
        <v>79</v>
      </c>
      <c r="J2006" s="18" t="s">
        <v>80</v>
      </c>
      <c r="K2006" s="18">
        <v>7</v>
      </c>
      <c r="L2006" s="18">
        <v>40</v>
      </c>
      <c r="M2006" s="18" t="s">
        <v>82</v>
      </c>
      <c r="N2006" s="18" t="s">
        <v>186</v>
      </c>
      <c r="O2006" s="18" t="s">
        <v>84</v>
      </c>
      <c r="P2006" s="19">
        <v>1574.88598811</v>
      </c>
      <c r="Q2006" s="19">
        <v>132584.85336400001</v>
      </c>
      <c r="R2006" s="20">
        <v>7.8109999999999999E-2</v>
      </c>
      <c r="S2006" s="20">
        <v>6.698639</v>
      </c>
      <c r="T2006" s="20">
        <v>0.30199999999999999</v>
      </c>
      <c r="U2006" s="20">
        <v>0.30499999999999999</v>
      </c>
      <c r="V2006" s="20">
        <f t="shared" si="62"/>
        <v>6.7156515972799993E-2</v>
      </c>
      <c r="W2006" s="20">
        <f t="shared" si="63"/>
        <v>5.7345253243748004</v>
      </c>
    </row>
    <row r="2007" spans="1:23" x14ac:dyDescent="0.25">
      <c r="A2007" s="18">
        <v>18664</v>
      </c>
      <c r="B2007" s="18">
        <v>18583</v>
      </c>
      <c r="C2007" s="18">
        <v>4280</v>
      </c>
      <c r="D2007" s="18">
        <v>4280</v>
      </c>
      <c r="E2007" s="18" t="s">
        <v>116</v>
      </c>
      <c r="F2007" s="18" t="s">
        <v>196</v>
      </c>
      <c r="G2007" s="19">
        <v>10.0124038043</v>
      </c>
      <c r="H2007" s="19">
        <v>4.0518799999999997</v>
      </c>
      <c r="I2007" s="18" t="s">
        <v>79</v>
      </c>
      <c r="J2007" s="18" t="s">
        <v>80</v>
      </c>
      <c r="K2007" s="18">
        <v>7</v>
      </c>
      <c r="L2007" s="18">
        <v>40</v>
      </c>
      <c r="M2007" s="18" t="s">
        <v>82</v>
      </c>
      <c r="N2007" s="18" t="s">
        <v>186</v>
      </c>
      <c r="O2007" s="18" t="s">
        <v>84</v>
      </c>
      <c r="P2007" s="19">
        <v>5989.1906916600001</v>
      </c>
      <c r="Q2007" s="19">
        <v>436138.56515400001</v>
      </c>
      <c r="R2007" s="20">
        <v>7.8109999999999999E-2</v>
      </c>
      <c r="S2007" s="20">
        <v>6.698639</v>
      </c>
      <c r="T2007" s="20">
        <v>0.30199999999999999</v>
      </c>
      <c r="U2007" s="20">
        <v>0.30499999999999999</v>
      </c>
      <c r="V2007" s="20">
        <f t="shared" si="62"/>
        <v>0.22091165806639998</v>
      </c>
      <c r="W2007" s="20">
        <f t="shared" si="63"/>
        <v>18.8637465669674</v>
      </c>
    </row>
    <row r="2008" spans="1:23" x14ac:dyDescent="0.25">
      <c r="A2008" s="18">
        <v>18665</v>
      </c>
      <c r="B2008" s="18">
        <v>18584</v>
      </c>
      <c r="C2008" s="18">
        <v>4280</v>
      </c>
      <c r="D2008" s="18">
        <v>4280</v>
      </c>
      <c r="E2008" s="18" t="s">
        <v>116</v>
      </c>
      <c r="F2008" s="18" t="s">
        <v>196</v>
      </c>
      <c r="G2008" s="19">
        <v>6.85204430812</v>
      </c>
      <c r="H2008" s="19">
        <v>2.7729200000000001</v>
      </c>
      <c r="I2008" s="18" t="s">
        <v>79</v>
      </c>
      <c r="J2008" s="18" t="s">
        <v>80</v>
      </c>
      <c r="K2008" s="18">
        <v>7</v>
      </c>
      <c r="L2008" s="18">
        <v>40</v>
      </c>
      <c r="M2008" s="18" t="s">
        <v>82</v>
      </c>
      <c r="N2008" s="18" t="s">
        <v>186</v>
      </c>
      <c r="O2008" s="18" t="s">
        <v>84</v>
      </c>
      <c r="P2008" s="19">
        <v>3428.6889318100002</v>
      </c>
      <c r="Q2008" s="19">
        <v>298473.856164</v>
      </c>
      <c r="R2008" s="20">
        <v>7.8109999999999999E-2</v>
      </c>
      <c r="S2008" s="20">
        <v>6.698639</v>
      </c>
      <c r="T2008" s="20">
        <v>0.30199999999999999</v>
      </c>
      <c r="U2008" s="20">
        <v>0.30499999999999999</v>
      </c>
      <c r="V2008" s="20">
        <f t="shared" si="62"/>
        <v>0.1511817612776</v>
      </c>
      <c r="W2008" s="20">
        <f t="shared" si="63"/>
        <v>12.909479088836601</v>
      </c>
    </row>
    <row r="2009" spans="1:23" x14ac:dyDescent="0.25">
      <c r="A2009" s="18">
        <v>18666</v>
      </c>
      <c r="B2009" s="18">
        <v>18585</v>
      </c>
      <c r="C2009" s="18">
        <v>4280</v>
      </c>
      <c r="D2009" s="18">
        <v>4280</v>
      </c>
      <c r="E2009" s="18" t="s">
        <v>116</v>
      </c>
      <c r="F2009" s="18" t="s">
        <v>196</v>
      </c>
      <c r="G2009" s="19">
        <v>3.0731406362699998</v>
      </c>
      <c r="H2009" s="19">
        <v>1.24366</v>
      </c>
      <c r="I2009" s="18" t="s">
        <v>79</v>
      </c>
      <c r="J2009" s="18" t="s">
        <v>80</v>
      </c>
      <c r="K2009" s="18">
        <v>7</v>
      </c>
      <c r="L2009" s="18">
        <v>40</v>
      </c>
      <c r="M2009" s="18" t="s">
        <v>82</v>
      </c>
      <c r="N2009" s="18" t="s">
        <v>186</v>
      </c>
      <c r="O2009" s="18" t="s">
        <v>84</v>
      </c>
      <c r="P2009" s="19">
        <v>1712.0686966999999</v>
      </c>
      <c r="Q2009" s="19">
        <v>133865.47065199999</v>
      </c>
      <c r="R2009" s="20">
        <v>7.8109999999999999E-2</v>
      </c>
      <c r="S2009" s="20">
        <v>6.698639</v>
      </c>
      <c r="T2009" s="20">
        <v>0.30199999999999999</v>
      </c>
      <c r="U2009" s="20">
        <v>0.30499999999999999</v>
      </c>
      <c r="V2009" s="20">
        <f t="shared" si="62"/>
        <v>6.7805313254799993E-2</v>
      </c>
      <c r="W2009" s="20">
        <f t="shared" si="63"/>
        <v>5.7899264182243009</v>
      </c>
    </row>
    <row r="2010" spans="1:23" x14ac:dyDescent="0.25">
      <c r="A2010" s="18">
        <v>18667</v>
      </c>
      <c r="B2010" s="18">
        <v>18586</v>
      </c>
      <c r="C2010" s="18">
        <v>4280</v>
      </c>
      <c r="D2010" s="18">
        <v>4280</v>
      </c>
      <c r="E2010" s="18" t="s">
        <v>116</v>
      </c>
      <c r="F2010" s="18" t="s">
        <v>196</v>
      </c>
      <c r="G2010" s="19">
        <v>8.4824012416500008</v>
      </c>
      <c r="H2010" s="19">
        <v>3.4327100000000002</v>
      </c>
      <c r="I2010" s="18" t="s">
        <v>79</v>
      </c>
      <c r="J2010" s="18" t="s">
        <v>80</v>
      </c>
      <c r="K2010" s="18">
        <v>7</v>
      </c>
      <c r="L2010" s="18">
        <v>40</v>
      </c>
      <c r="M2010" s="18" t="s">
        <v>82</v>
      </c>
      <c r="N2010" s="18" t="s">
        <v>186</v>
      </c>
      <c r="O2010" s="18" t="s">
        <v>84</v>
      </c>
      <c r="P2010" s="19">
        <v>4067.8246242300002</v>
      </c>
      <c r="Q2010" s="19">
        <v>369491.92011299997</v>
      </c>
      <c r="R2010" s="20">
        <v>7.8109999999999999E-2</v>
      </c>
      <c r="S2010" s="20">
        <v>6.698639</v>
      </c>
      <c r="T2010" s="20">
        <v>0.30199999999999999</v>
      </c>
      <c r="U2010" s="20">
        <v>0.30499999999999999</v>
      </c>
      <c r="V2010" s="20">
        <f t="shared" si="62"/>
        <v>0.18715402671379999</v>
      </c>
      <c r="W2010" s="20">
        <f t="shared" si="63"/>
        <v>15.981167131774553</v>
      </c>
    </row>
    <row r="2011" spans="1:23" x14ac:dyDescent="0.25">
      <c r="A2011" s="18">
        <v>18668</v>
      </c>
      <c r="B2011" s="18">
        <v>18587</v>
      </c>
      <c r="C2011" s="18">
        <v>4280</v>
      </c>
      <c r="D2011" s="18">
        <v>4280</v>
      </c>
      <c r="E2011" s="18" t="s">
        <v>116</v>
      </c>
      <c r="F2011" s="18" t="s">
        <v>196</v>
      </c>
      <c r="G2011" s="19">
        <v>3.92346329048</v>
      </c>
      <c r="H2011" s="19">
        <v>1.5877699999999999</v>
      </c>
      <c r="I2011" s="18" t="s">
        <v>79</v>
      </c>
      <c r="J2011" s="18" t="s">
        <v>80</v>
      </c>
      <c r="K2011" s="18">
        <v>7</v>
      </c>
      <c r="L2011" s="18">
        <v>40</v>
      </c>
      <c r="M2011" s="18" t="s">
        <v>82</v>
      </c>
      <c r="N2011" s="18" t="s">
        <v>186</v>
      </c>
      <c r="O2011" s="18" t="s">
        <v>84</v>
      </c>
      <c r="P2011" s="19">
        <v>2223.8739049199999</v>
      </c>
      <c r="Q2011" s="19">
        <v>170905.37731099999</v>
      </c>
      <c r="R2011" s="20">
        <v>7.8109999999999999E-2</v>
      </c>
      <c r="S2011" s="20">
        <v>6.698639</v>
      </c>
      <c r="T2011" s="20">
        <v>0.30199999999999999</v>
      </c>
      <c r="U2011" s="20">
        <v>0.30499999999999999</v>
      </c>
      <c r="V2011" s="20">
        <f t="shared" si="62"/>
        <v>8.6566458860599993E-2</v>
      </c>
      <c r="W2011" s="20">
        <f t="shared" si="63"/>
        <v>7.3919491412958509</v>
      </c>
    </row>
    <row r="2012" spans="1:23" x14ac:dyDescent="0.25">
      <c r="A2012" s="18">
        <v>18669</v>
      </c>
      <c r="B2012" s="18">
        <v>18588</v>
      </c>
      <c r="C2012" s="18">
        <v>4280</v>
      </c>
      <c r="D2012" s="18">
        <v>4280</v>
      </c>
      <c r="E2012" s="18" t="s">
        <v>116</v>
      </c>
      <c r="F2012" s="18" t="s">
        <v>196</v>
      </c>
      <c r="G2012" s="19">
        <v>3.5235776052599999</v>
      </c>
      <c r="H2012" s="19">
        <v>1.42594</v>
      </c>
      <c r="I2012" s="18" t="s">
        <v>79</v>
      </c>
      <c r="J2012" s="18" t="s">
        <v>80</v>
      </c>
      <c r="K2012" s="18">
        <v>7</v>
      </c>
      <c r="L2012" s="18">
        <v>40</v>
      </c>
      <c r="M2012" s="18" t="s">
        <v>82</v>
      </c>
      <c r="N2012" s="18" t="s">
        <v>186</v>
      </c>
      <c r="O2012" s="18" t="s">
        <v>84</v>
      </c>
      <c r="P2012" s="19">
        <v>2199.7597922</v>
      </c>
      <c r="Q2012" s="19">
        <v>153486.42653699999</v>
      </c>
      <c r="R2012" s="20">
        <v>7.8109999999999999E-2</v>
      </c>
      <c r="S2012" s="20">
        <v>6.698639</v>
      </c>
      <c r="T2012" s="20">
        <v>0.30199999999999999</v>
      </c>
      <c r="U2012" s="20">
        <v>0.30499999999999999</v>
      </c>
      <c r="V2012" s="20">
        <f t="shared" si="62"/>
        <v>7.7743361033199981E-2</v>
      </c>
      <c r="W2012" s="20">
        <f t="shared" si="63"/>
        <v>6.6385408204837004</v>
      </c>
    </row>
    <row r="2013" spans="1:23" x14ac:dyDescent="0.25">
      <c r="A2013" s="18">
        <v>18670</v>
      </c>
      <c r="B2013" s="18">
        <v>18589</v>
      </c>
      <c r="C2013" s="18">
        <v>4280</v>
      </c>
      <c r="D2013" s="18">
        <v>4280</v>
      </c>
      <c r="E2013" s="18" t="s">
        <v>116</v>
      </c>
      <c r="F2013" s="18" t="s">
        <v>196</v>
      </c>
      <c r="G2013" s="19">
        <v>1.3435912210600001</v>
      </c>
      <c r="H2013" s="19">
        <v>0.54373199999999999</v>
      </c>
      <c r="I2013" s="18" t="s">
        <v>79</v>
      </c>
      <c r="J2013" s="18" t="s">
        <v>80</v>
      </c>
      <c r="K2013" s="18">
        <v>7</v>
      </c>
      <c r="L2013" s="18">
        <v>40</v>
      </c>
      <c r="M2013" s="18" t="s">
        <v>82</v>
      </c>
      <c r="N2013" s="18" t="s">
        <v>186</v>
      </c>
      <c r="O2013" s="18" t="s">
        <v>84</v>
      </c>
      <c r="P2013" s="19">
        <v>1169.6778987499999</v>
      </c>
      <c r="Q2013" s="19">
        <v>58526.599482899997</v>
      </c>
      <c r="R2013" s="20">
        <v>7.8109999999999999E-2</v>
      </c>
      <c r="S2013" s="20">
        <v>6.698639</v>
      </c>
      <c r="T2013" s="20">
        <v>0.30199999999999999</v>
      </c>
      <c r="U2013" s="20">
        <v>0.30499999999999999</v>
      </c>
      <c r="V2013" s="20">
        <f t="shared" si="62"/>
        <v>2.9644692750959996E-2</v>
      </c>
      <c r="W2013" s="20">
        <f t="shared" si="63"/>
        <v>2.5313737446198599</v>
      </c>
    </row>
    <row r="2014" spans="1:23" x14ac:dyDescent="0.25">
      <c r="A2014" s="18">
        <v>18671</v>
      </c>
      <c r="B2014" s="18">
        <v>18590</v>
      </c>
      <c r="C2014" s="18">
        <v>4280</v>
      </c>
      <c r="D2014" s="18">
        <v>4280</v>
      </c>
      <c r="E2014" s="18" t="s">
        <v>116</v>
      </c>
      <c r="F2014" s="18" t="s">
        <v>196</v>
      </c>
      <c r="G2014" s="19">
        <v>15.2693580619</v>
      </c>
      <c r="H2014" s="19">
        <v>6.1792899999999999</v>
      </c>
      <c r="I2014" s="18" t="s">
        <v>79</v>
      </c>
      <c r="J2014" s="18" t="s">
        <v>80</v>
      </c>
      <c r="K2014" s="18">
        <v>7</v>
      </c>
      <c r="L2014" s="18">
        <v>40</v>
      </c>
      <c r="M2014" s="18" t="s">
        <v>82</v>
      </c>
      <c r="N2014" s="18" t="s">
        <v>186</v>
      </c>
      <c r="O2014" s="18" t="s">
        <v>84</v>
      </c>
      <c r="P2014" s="19">
        <v>6115.0242029399997</v>
      </c>
      <c r="Q2014" s="19">
        <v>665130.57664500002</v>
      </c>
      <c r="R2014" s="20">
        <v>7.8109999999999999E-2</v>
      </c>
      <c r="S2014" s="20">
        <v>6.698639</v>
      </c>
      <c r="T2014" s="20">
        <v>0.30199999999999999</v>
      </c>
      <c r="U2014" s="20">
        <v>0.30499999999999999</v>
      </c>
      <c r="V2014" s="20">
        <f t="shared" si="62"/>
        <v>0.3368997106462</v>
      </c>
      <c r="W2014" s="20">
        <f t="shared" si="63"/>
        <v>28.76801892548545</v>
      </c>
    </row>
    <row r="2015" spans="1:23" x14ac:dyDescent="0.25">
      <c r="A2015" s="18">
        <v>18672</v>
      </c>
      <c r="B2015" s="18">
        <v>18591</v>
      </c>
      <c r="C2015" s="18">
        <v>4280</v>
      </c>
      <c r="D2015" s="18">
        <v>4280</v>
      </c>
      <c r="E2015" s="18" t="s">
        <v>116</v>
      </c>
      <c r="F2015" s="18" t="s">
        <v>196</v>
      </c>
      <c r="G2015" s="19">
        <v>3.5724492699299999</v>
      </c>
      <c r="H2015" s="19">
        <v>1.4457199999999999</v>
      </c>
      <c r="I2015" s="18" t="s">
        <v>79</v>
      </c>
      <c r="J2015" s="18" t="s">
        <v>80</v>
      </c>
      <c r="K2015" s="18">
        <v>7</v>
      </c>
      <c r="L2015" s="18">
        <v>40</v>
      </c>
      <c r="M2015" s="18" t="s">
        <v>82</v>
      </c>
      <c r="N2015" s="18" t="s">
        <v>186</v>
      </c>
      <c r="O2015" s="18" t="s">
        <v>84</v>
      </c>
      <c r="P2015" s="19">
        <v>2038.85679439</v>
      </c>
      <c r="Q2015" s="19">
        <v>155615.267735</v>
      </c>
      <c r="R2015" s="20">
        <v>7.8109999999999999E-2</v>
      </c>
      <c r="S2015" s="20">
        <v>6.698639</v>
      </c>
      <c r="T2015" s="20">
        <v>0.30199999999999999</v>
      </c>
      <c r="U2015" s="20">
        <v>0.30499999999999999</v>
      </c>
      <c r="V2015" s="20">
        <f t="shared" si="62"/>
        <v>7.8821782061599982E-2</v>
      </c>
      <c r="W2015" s="20">
        <f t="shared" si="63"/>
        <v>6.7306276806806009</v>
      </c>
    </row>
    <row r="2016" spans="1:23" x14ac:dyDescent="0.25">
      <c r="A2016" s="18">
        <v>18673</v>
      </c>
      <c r="B2016" s="18">
        <v>18592</v>
      </c>
      <c r="C2016" s="18">
        <v>4280</v>
      </c>
      <c r="D2016" s="18">
        <v>4280</v>
      </c>
      <c r="E2016" s="18" t="s">
        <v>116</v>
      </c>
      <c r="F2016" s="18" t="s">
        <v>196</v>
      </c>
      <c r="G2016" s="19">
        <v>6.8406306740199998</v>
      </c>
      <c r="H2016" s="19">
        <v>2.76831</v>
      </c>
      <c r="I2016" s="18" t="s">
        <v>79</v>
      </c>
      <c r="J2016" s="18" t="s">
        <v>80</v>
      </c>
      <c r="K2016" s="18">
        <v>7</v>
      </c>
      <c r="L2016" s="18">
        <v>40</v>
      </c>
      <c r="M2016" s="18" t="s">
        <v>82</v>
      </c>
      <c r="N2016" s="18" t="s">
        <v>186</v>
      </c>
      <c r="O2016" s="18" t="s">
        <v>84</v>
      </c>
      <c r="P2016" s="19">
        <v>2720.9202344599998</v>
      </c>
      <c r="Q2016" s="19">
        <v>297976.68025099998</v>
      </c>
      <c r="R2016" s="20">
        <v>7.8109999999999999E-2</v>
      </c>
      <c r="S2016" s="20">
        <v>6.698639</v>
      </c>
      <c r="T2016" s="20">
        <v>0.30199999999999999</v>
      </c>
      <c r="U2016" s="20">
        <v>0.30499999999999999</v>
      </c>
      <c r="V2016" s="20">
        <f t="shared" si="62"/>
        <v>0.1509304204818</v>
      </c>
      <c r="W2016" s="20">
        <f t="shared" si="63"/>
        <v>12.88801698441255</v>
      </c>
    </row>
    <row r="2017" spans="1:23" x14ac:dyDescent="0.25">
      <c r="A2017" s="18">
        <v>18674</v>
      </c>
      <c r="B2017" s="18">
        <v>18593</v>
      </c>
      <c r="C2017" s="18">
        <v>4280</v>
      </c>
      <c r="D2017" s="18">
        <v>4280</v>
      </c>
      <c r="E2017" s="18" t="s">
        <v>116</v>
      </c>
      <c r="F2017" s="18" t="s">
        <v>196</v>
      </c>
      <c r="G2017" s="19">
        <v>7.6564395199700002</v>
      </c>
      <c r="H2017" s="19">
        <v>3.0984500000000001</v>
      </c>
      <c r="I2017" s="18" t="s">
        <v>79</v>
      </c>
      <c r="J2017" s="18" t="s">
        <v>80</v>
      </c>
      <c r="K2017" s="18">
        <v>7</v>
      </c>
      <c r="L2017" s="18">
        <v>40</v>
      </c>
      <c r="M2017" s="18" t="s">
        <v>82</v>
      </c>
      <c r="N2017" s="18" t="s">
        <v>186</v>
      </c>
      <c r="O2017" s="18" t="s">
        <v>84</v>
      </c>
      <c r="P2017" s="19">
        <v>5365.8067191399996</v>
      </c>
      <c r="Q2017" s="19">
        <v>333513.171432</v>
      </c>
      <c r="R2017" s="20">
        <v>7.8109999999999999E-2</v>
      </c>
      <c r="S2017" s="20">
        <v>6.698639</v>
      </c>
      <c r="T2017" s="20">
        <v>0.30199999999999999</v>
      </c>
      <c r="U2017" s="20">
        <v>0.30499999999999999</v>
      </c>
      <c r="V2017" s="20">
        <f t="shared" si="62"/>
        <v>0.168929910791</v>
      </c>
      <c r="W2017" s="20">
        <f t="shared" si="63"/>
        <v>14.425001616637251</v>
      </c>
    </row>
    <row r="2018" spans="1:23" x14ac:dyDescent="0.25">
      <c r="A2018" s="18">
        <v>18697</v>
      </c>
      <c r="B2018" s="18">
        <v>18616</v>
      </c>
      <c r="C2018" s="18">
        <v>4280</v>
      </c>
      <c r="D2018" s="18">
        <v>4280</v>
      </c>
      <c r="E2018" s="18" t="s">
        <v>116</v>
      </c>
      <c r="F2018" s="18" t="s">
        <v>117</v>
      </c>
      <c r="G2018" s="19">
        <v>3.3091235677699999</v>
      </c>
      <c r="H2018" s="19">
        <v>1.3391500000000001</v>
      </c>
      <c r="I2018" s="18" t="s">
        <v>79</v>
      </c>
      <c r="J2018" s="18" t="s">
        <v>80</v>
      </c>
      <c r="K2018" s="18">
        <v>7</v>
      </c>
      <c r="L2018" s="18">
        <v>40</v>
      </c>
      <c r="M2018" s="18" t="s">
        <v>82</v>
      </c>
      <c r="N2018" s="18" t="s">
        <v>186</v>
      </c>
      <c r="O2018" s="18" t="s">
        <v>84</v>
      </c>
      <c r="P2018" s="19">
        <v>2460.4577970199998</v>
      </c>
      <c r="Q2018" s="19">
        <v>144144.84602999999</v>
      </c>
      <c r="R2018" s="20">
        <v>7.8109999999999999E-2</v>
      </c>
      <c r="S2018" s="20">
        <v>6.698639</v>
      </c>
      <c r="T2018" s="20">
        <v>0.30199999999999999</v>
      </c>
      <c r="U2018" s="20">
        <v>0.30499999999999999</v>
      </c>
      <c r="V2018" s="20">
        <f t="shared" si="62"/>
        <v>7.3011502537000006E-2</v>
      </c>
      <c r="W2018" s="20">
        <f t="shared" si="63"/>
        <v>6.2344852797107508</v>
      </c>
    </row>
    <row r="2019" spans="1:23" x14ac:dyDescent="0.25">
      <c r="A2019" s="18">
        <v>18698</v>
      </c>
      <c r="B2019" s="18">
        <v>18617</v>
      </c>
      <c r="C2019" s="18">
        <v>4280</v>
      </c>
      <c r="D2019" s="18">
        <v>4280</v>
      </c>
      <c r="E2019" s="18" t="s">
        <v>116</v>
      </c>
      <c r="F2019" s="18" t="s">
        <v>117</v>
      </c>
      <c r="G2019" s="19">
        <v>3.92244771318</v>
      </c>
      <c r="H2019" s="19">
        <v>1.5873600000000001</v>
      </c>
      <c r="I2019" s="18" t="s">
        <v>79</v>
      </c>
      <c r="J2019" s="18" t="s">
        <v>80</v>
      </c>
      <c r="K2019" s="18">
        <v>7</v>
      </c>
      <c r="L2019" s="18">
        <v>40</v>
      </c>
      <c r="M2019" s="18" t="s">
        <v>82</v>
      </c>
      <c r="N2019" s="18" t="s">
        <v>186</v>
      </c>
      <c r="O2019" s="18" t="s">
        <v>84</v>
      </c>
      <c r="P2019" s="19">
        <v>4104.5207807200004</v>
      </c>
      <c r="Q2019" s="19">
        <v>170861.13894</v>
      </c>
      <c r="R2019" s="20">
        <v>7.8109999999999999E-2</v>
      </c>
      <c r="S2019" s="20">
        <v>6.698639</v>
      </c>
      <c r="T2019" s="20">
        <v>0.30199999999999999</v>
      </c>
      <c r="U2019" s="20">
        <v>0.30499999999999999</v>
      </c>
      <c r="V2019" s="20">
        <f t="shared" si="62"/>
        <v>8.6544105340799996E-2</v>
      </c>
      <c r="W2019" s="20">
        <f t="shared" si="63"/>
        <v>7.3900403641128003</v>
      </c>
    </row>
    <row r="2020" spans="1:23" x14ac:dyDescent="0.25">
      <c r="A2020" s="18">
        <v>18699</v>
      </c>
      <c r="B2020" s="18">
        <v>18618</v>
      </c>
      <c r="C2020" s="18">
        <v>4280</v>
      </c>
      <c r="D2020" s="18">
        <v>4280</v>
      </c>
      <c r="E2020" s="18" t="s">
        <v>116</v>
      </c>
      <c r="F2020" s="18" t="s">
        <v>117</v>
      </c>
      <c r="G2020" s="19">
        <v>8.2167962124600002</v>
      </c>
      <c r="H2020" s="19">
        <v>3.3252199999999998</v>
      </c>
      <c r="I2020" s="18" t="s">
        <v>79</v>
      </c>
      <c r="J2020" s="18" t="s">
        <v>80</v>
      </c>
      <c r="K2020" s="18">
        <v>7</v>
      </c>
      <c r="L2020" s="18">
        <v>40</v>
      </c>
      <c r="M2020" s="18" t="s">
        <v>82</v>
      </c>
      <c r="N2020" s="18" t="s">
        <v>186</v>
      </c>
      <c r="O2020" s="18" t="s">
        <v>84</v>
      </c>
      <c r="P2020" s="19">
        <v>3805.4116808200001</v>
      </c>
      <c r="Q2020" s="19">
        <v>357922.21132200002</v>
      </c>
      <c r="R2020" s="20">
        <v>7.8109999999999999E-2</v>
      </c>
      <c r="S2020" s="20">
        <v>6.698639</v>
      </c>
      <c r="T2020" s="20">
        <v>0.30199999999999999</v>
      </c>
      <c r="U2020" s="20">
        <v>0.30499999999999999</v>
      </c>
      <c r="V2020" s="20">
        <f t="shared" si="62"/>
        <v>0.18129358807159998</v>
      </c>
      <c r="W2020" s="20">
        <f t="shared" si="63"/>
        <v>15.480741621028102</v>
      </c>
    </row>
    <row r="2021" spans="1:23" x14ac:dyDescent="0.25">
      <c r="A2021" s="18">
        <v>18700</v>
      </c>
      <c r="B2021" s="18">
        <v>18619</v>
      </c>
      <c r="C2021" s="18">
        <v>4280</v>
      </c>
      <c r="D2021" s="18">
        <v>4280</v>
      </c>
      <c r="E2021" s="18" t="s">
        <v>116</v>
      </c>
      <c r="F2021" s="18" t="s">
        <v>117</v>
      </c>
      <c r="G2021" s="19">
        <v>15.650837904899999</v>
      </c>
      <c r="H2021" s="19">
        <v>6.3336699999999997</v>
      </c>
      <c r="I2021" s="18" t="s">
        <v>79</v>
      </c>
      <c r="J2021" s="18" t="s">
        <v>80</v>
      </c>
      <c r="K2021" s="18">
        <v>7</v>
      </c>
      <c r="L2021" s="18">
        <v>40</v>
      </c>
      <c r="M2021" s="18" t="s">
        <v>82</v>
      </c>
      <c r="N2021" s="18" t="s">
        <v>186</v>
      </c>
      <c r="O2021" s="18" t="s">
        <v>84</v>
      </c>
      <c r="P2021" s="19">
        <v>9975.32870181</v>
      </c>
      <c r="Q2021" s="19">
        <v>681747.77213699999</v>
      </c>
      <c r="R2021" s="20">
        <v>7.8109999999999999E-2</v>
      </c>
      <c r="S2021" s="20">
        <v>6.698639</v>
      </c>
      <c r="T2021" s="20">
        <v>0.30199999999999999</v>
      </c>
      <c r="U2021" s="20">
        <v>0.30499999999999999</v>
      </c>
      <c r="V2021" s="20">
        <f t="shared" si="62"/>
        <v>0.34531662866259993</v>
      </c>
      <c r="W2021" s="20">
        <f t="shared" si="63"/>
        <v>29.486743368215354</v>
      </c>
    </row>
    <row r="2022" spans="1:23" x14ac:dyDescent="0.25">
      <c r="A2022" s="18">
        <v>18701</v>
      </c>
      <c r="B2022" s="18">
        <v>18620</v>
      </c>
      <c r="C2022" s="18">
        <v>4280</v>
      </c>
      <c r="D2022" s="18">
        <v>4280</v>
      </c>
      <c r="E2022" s="18" t="s">
        <v>116</v>
      </c>
      <c r="F2022" s="18" t="s">
        <v>117</v>
      </c>
      <c r="G2022" s="19">
        <v>4.0203966616700004</v>
      </c>
      <c r="H2022" s="19">
        <v>1.627</v>
      </c>
      <c r="I2022" s="18" t="s">
        <v>79</v>
      </c>
      <c r="J2022" s="18" t="s">
        <v>80</v>
      </c>
      <c r="K2022" s="18">
        <v>7</v>
      </c>
      <c r="L2022" s="18">
        <v>40</v>
      </c>
      <c r="M2022" s="18" t="s">
        <v>82</v>
      </c>
      <c r="N2022" s="18" t="s">
        <v>186</v>
      </c>
      <c r="O2022" s="18" t="s">
        <v>84</v>
      </c>
      <c r="P2022" s="19">
        <v>2653.6390517099999</v>
      </c>
      <c r="Q2022" s="19">
        <v>175127.77806899999</v>
      </c>
      <c r="R2022" s="20">
        <v>7.8109999999999999E-2</v>
      </c>
      <c r="S2022" s="20">
        <v>6.698639</v>
      </c>
      <c r="T2022" s="20">
        <v>0.30199999999999999</v>
      </c>
      <c r="U2022" s="20">
        <v>0.30499999999999999</v>
      </c>
      <c r="V2022" s="20">
        <f t="shared" si="62"/>
        <v>8.8705309059999987E-2</v>
      </c>
      <c r="W2022" s="20">
        <f t="shared" si="63"/>
        <v>7.5745865288349998</v>
      </c>
    </row>
    <row r="2023" spans="1:23" x14ac:dyDescent="0.25">
      <c r="A2023" s="18">
        <v>18702</v>
      </c>
      <c r="B2023" s="18">
        <v>18621</v>
      </c>
      <c r="C2023" s="18">
        <v>4280</v>
      </c>
      <c r="D2023" s="18">
        <v>4280</v>
      </c>
      <c r="E2023" s="18" t="s">
        <v>116</v>
      </c>
      <c r="F2023" s="18" t="s">
        <v>117</v>
      </c>
      <c r="G2023" s="19">
        <v>4.4079520705000004</v>
      </c>
      <c r="H2023" s="19">
        <v>1.78383</v>
      </c>
      <c r="I2023" s="18" t="s">
        <v>79</v>
      </c>
      <c r="J2023" s="18" t="s">
        <v>80</v>
      </c>
      <c r="K2023" s="18">
        <v>7</v>
      </c>
      <c r="L2023" s="18">
        <v>40</v>
      </c>
      <c r="M2023" s="18" t="s">
        <v>82</v>
      </c>
      <c r="N2023" s="18" t="s">
        <v>186</v>
      </c>
      <c r="O2023" s="18" t="s">
        <v>84</v>
      </c>
      <c r="P2023" s="19">
        <v>3518.1152561600002</v>
      </c>
      <c r="Q2023" s="19">
        <v>192009.624151</v>
      </c>
      <c r="R2023" s="20">
        <v>7.8109999999999999E-2</v>
      </c>
      <c r="S2023" s="20">
        <v>6.698639</v>
      </c>
      <c r="T2023" s="20">
        <v>0.30199999999999999</v>
      </c>
      <c r="U2023" s="20">
        <v>0.30499999999999999</v>
      </c>
      <c r="V2023" s="20">
        <f t="shared" si="62"/>
        <v>9.7255802987399997E-2</v>
      </c>
      <c r="W2023" s="20">
        <f t="shared" si="63"/>
        <v>8.3047170791221507</v>
      </c>
    </row>
    <row r="2024" spans="1:23" x14ac:dyDescent="0.25">
      <c r="A2024" s="18">
        <v>18703</v>
      </c>
      <c r="B2024" s="18">
        <v>18622</v>
      </c>
      <c r="C2024" s="18">
        <v>4280</v>
      </c>
      <c r="D2024" s="18">
        <v>4280</v>
      </c>
      <c r="E2024" s="18" t="s">
        <v>116</v>
      </c>
      <c r="F2024" s="18" t="s">
        <v>117</v>
      </c>
      <c r="G2024" s="19">
        <v>3.75515596299</v>
      </c>
      <c r="H2024" s="19">
        <v>1.51966</v>
      </c>
      <c r="I2024" s="18" t="s">
        <v>79</v>
      </c>
      <c r="J2024" s="18" t="s">
        <v>80</v>
      </c>
      <c r="K2024" s="18">
        <v>7</v>
      </c>
      <c r="L2024" s="18">
        <v>40</v>
      </c>
      <c r="M2024" s="18" t="s">
        <v>82</v>
      </c>
      <c r="N2024" s="18" t="s">
        <v>186</v>
      </c>
      <c r="O2024" s="18" t="s">
        <v>84</v>
      </c>
      <c r="P2024" s="19">
        <v>2297.6710655000002</v>
      </c>
      <c r="Q2024" s="19">
        <v>163573.93945000001</v>
      </c>
      <c r="R2024" s="20">
        <v>7.8109999999999999E-2</v>
      </c>
      <c r="S2024" s="20">
        <v>6.698639</v>
      </c>
      <c r="T2024" s="20">
        <v>0.30199999999999999</v>
      </c>
      <c r="U2024" s="20">
        <v>0.30499999999999999</v>
      </c>
      <c r="V2024" s="20">
        <f t="shared" si="62"/>
        <v>8.2853048534799995E-2</v>
      </c>
      <c r="W2024" s="20">
        <f t="shared" si="63"/>
        <v>7.0748593512043003</v>
      </c>
    </row>
    <row r="2025" spans="1:23" x14ac:dyDescent="0.25">
      <c r="A2025" s="18">
        <v>18704</v>
      </c>
      <c r="B2025" s="18">
        <v>18623</v>
      </c>
      <c r="C2025" s="18">
        <v>4280</v>
      </c>
      <c r="D2025" s="18">
        <v>4280</v>
      </c>
      <c r="E2025" s="18" t="s">
        <v>116</v>
      </c>
      <c r="F2025" s="18" t="s">
        <v>117</v>
      </c>
      <c r="G2025" s="19">
        <v>2.6179097434499998</v>
      </c>
      <c r="H2025" s="19">
        <v>1.0594300000000001</v>
      </c>
      <c r="I2025" s="18" t="s">
        <v>79</v>
      </c>
      <c r="J2025" s="18" t="s">
        <v>80</v>
      </c>
      <c r="K2025" s="18">
        <v>7</v>
      </c>
      <c r="L2025" s="18">
        <v>40</v>
      </c>
      <c r="M2025" s="18" t="s">
        <v>82</v>
      </c>
      <c r="N2025" s="18" t="s">
        <v>186</v>
      </c>
      <c r="O2025" s="18" t="s">
        <v>84</v>
      </c>
      <c r="P2025" s="19">
        <v>2119.0116816099999</v>
      </c>
      <c r="Q2025" s="19">
        <v>114035.69228</v>
      </c>
      <c r="R2025" s="20">
        <v>7.8109999999999999E-2</v>
      </c>
      <c r="S2025" s="20">
        <v>6.698639</v>
      </c>
      <c r="T2025" s="20">
        <v>0.30199999999999999</v>
      </c>
      <c r="U2025" s="20">
        <v>0.30499999999999999</v>
      </c>
      <c r="V2025" s="20">
        <f t="shared" si="62"/>
        <v>5.7760949955400001E-2</v>
      </c>
      <c r="W2025" s="20">
        <f t="shared" si="63"/>
        <v>4.932233685460151</v>
      </c>
    </row>
    <row r="2026" spans="1:23" x14ac:dyDescent="0.25">
      <c r="A2026" s="18">
        <v>18705</v>
      </c>
      <c r="B2026" s="18">
        <v>18624</v>
      </c>
      <c r="C2026" s="18">
        <v>4280</v>
      </c>
      <c r="D2026" s="18">
        <v>4280</v>
      </c>
      <c r="E2026" s="18" t="s">
        <v>116</v>
      </c>
      <c r="F2026" s="18" t="s">
        <v>117</v>
      </c>
      <c r="G2026" s="19">
        <v>14.597733354200001</v>
      </c>
      <c r="H2026" s="19">
        <v>5.9074900000000001</v>
      </c>
      <c r="I2026" s="18" t="s">
        <v>79</v>
      </c>
      <c r="J2026" s="18" t="s">
        <v>80</v>
      </c>
      <c r="K2026" s="18">
        <v>7</v>
      </c>
      <c r="L2026" s="18">
        <v>40</v>
      </c>
      <c r="M2026" s="18" t="s">
        <v>82</v>
      </c>
      <c r="N2026" s="18" t="s">
        <v>186</v>
      </c>
      <c r="O2026" s="18" t="s">
        <v>84</v>
      </c>
      <c r="P2026" s="19">
        <v>7145.5834675200003</v>
      </c>
      <c r="Q2026" s="19">
        <v>635874.72140200005</v>
      </c>
      <c r="R2026" s="20">
        <v>7.8109999999999999E-2</v>
      </c>
      <c r="S2026" s="20">
        <v>6.698639</v>
      </c>
      <c r="T2026" s="20">
        <v>0.30199999999999999</v>
      </c>
      <c r="U2026" s="20">
        <v>0.30499999999999999</v>
      </c>
      <c r="V2026" s="20">
        <f t="shared" si="62"/>
        <v>0.32208096264219999</v>
      </c>
      <c r="W2026" s="20">
        <f t="shared" si="63"/>
        <v>27.502639319746454</v>
      </c>
    </row>
    <row r="2027" spans="1:23" x14ac:dyDescent="0.25">
      <c r="A2027" s="18">
        <v>18706</v>
      </c>
      <c r="B2027" s="18">
        <v>18625</v>
      </c>
      <c r="C2027" s="18">
        <v>4280</v>
      </c>
      <c r="D2027" s="18">
        <v>4280</v>
      </c>
      <c r="E2027" s="18" t="s">
        <v>116</v>
      </c>
      <c r="F2027" s="18" t="s">
        <v>117</v>
      </c>
      <c r="G2027" s="19">
        <v>3.0891725451899998</v>
      </c>
      <c r="H2027" s="19">
        <v>1.25014</v>
      </c>
      <c r="I2027" s="18" t="s">
        <v>79</v>
      </c>
      <c r="J2027" s="18" t="s">
        <v>80</v>
      </c>
      <c r="K2027" s="18">
        <v>7</v>
      </c>
      <c r="L2027" s="18">
        <v>40</v>
      </c>
      <c r="M2027" s="18" t="s">
        <v>82</v>
      </c>
      <c r="N2027" s="18" t="s">
        <v>186</v>
      </c>
      <c r="O2027" s="18" t="s">
        <v>84</v>
      </c>
      <c r="P2027" s="19">
        <v>2126.5625450699999</v>
      </c>
      <c r="Q2027" s="19">
        <v>134563.81781199999</v>
      </c>
      <c r="R2027" s="20">
        <v>7.8109999999999999E-2</v>
      </c>
      <c r="S2027" s="20">
        <v>6.698639</v>
      </c>
      <c r="T2027" s="20">
        <v>0.30199999999999999</v>
      </c>
      <c r="U2027" s="20">
        <v>0.30499999999999999</v>
      </c>
      <c r="V2027" s="20">
        <f t="shared" si="62"/>
        <v>6.8158607909199989E-2</v>
      </c>
      <c r="W2027" s="20">
        <f t="shared" si="63"/>
        <v>5.8200944088247004</v>
      </c>
    </row>
    <row r="2028" spans="1:23" x14ac:dyDescent="0.25">
      <c r="A2028" s="18">
        <v>18707</v>
      </c>
      <c r="B2028" s="18">
        <v>18626</v>
      </c>
      <c r="C2028" s="18">
        <v>4280</v>
      </c>
      <c r="D2028" s="18">
        <v>4280</v>
      </c>
      <c r="E2028" s="18" t="s">
        <v>116</v>
      </c>
      <c r="F2028" s="18" t="s">
        <v>117</v>
      </c>
      <c r="G2028" s="19">
        <v>3.19213682575</v>
      </c>
      <c r="H2028" s="19">
        <v>1.2918099999999999</v>
      </c>
      <c r="I2028" s="18" t="s">
        <v>79</v>
      </c>
      <c r="J2028" s="18" t="s">
        <v>80</v>
      </c>
      <c r="K2028" s="18">
        <v>7</v>
      </c>
      <c r="L2028" s="18">
        <v>40</v>
      </c>
      <c r="M2028" s="18" t="s">
        <v>82</v>
      </c>
      <c r="N2028" s="18" t="s">
        <v>186</v>
      </c>
      <c r="O2028" s="18" t="s">
        <v>84</v>
      </c>
      <c r="P2028" s="19">
        <v>2749.9334542900001</v>
      </c>
      <c r="Q2028" s="19">
        <v>139048.92393200001</v>
      </c>
      <c r="R2028" s="20">
        <v>7.8109999999999999E-2</v>
      </c>
      <c r="S2028" s="20">
        <v>6.698639</v>
      </c>
      <c r="T2028" s="20">
        <v>0.30199999999999999</v>
      </c>
      <c r="U2028" s="20">
        <v>0.30499999999999999</v>
      </c>
      <c r="V2028" s="20">
        <f t="shared" si="62"/>
        <v>7.0430488811799988E-2</v>
      </c>
      <c r="W2028" s="20">
        <f t="shared" si="63"/>
        <v>6.0140913483800498</v>
      </c>
    </row>
    <row r="2029" spans="1:23" x14ac:dyDescent="0.25">
      <c r="A2029" s="18">
        <v>18708</v>
      </c>
      <c r="B2029" s="18">
        <v>18627</v>
      </c>
      <c r="C2029" s="18">
        <v>4280</v>
      </c>
      <c r="D2029" s="18">
        <v>4280</v>
      </c>
      <c r="E2029" s="18" t="s">
        <v>116</v>
      </c>
      <c r="F2029" s="18" t="s">
        <v>117</v>
      </c>
      <c r="G2029" s="19">
        <v>5.6095059240199996</v>
      </c>
      <c r="H2029" s="19">
        <v>2.2700900000000002</v>
      </c>
      <c r="I2029" s="18" t="s">
        <v>79</v>
      </c>
      <c r="J2029" s="18" t="s">
        <v>80</v>
      </c>
      <c r="K2029" s="18">
        <v>7</v>
      </c>
      <c r="L2029" s="18">
        <v>40</v>
      </c>
      <c r="M2029" s="18" t="s">
        <v>82</v>
      </c>
      <c r="N2029" s="18" t="s">
        <v>186</v>
      </c>
      <c r="O2029" s="18" t="s">
        <v>84</v>
      </c>
      <c r="P2029" s="19">
        <v>4203.2038583499998</v>
      </c>
      <c r="Q2029" s="19">
        <v>244349.10065000001</v>
      </c>
      <c r="R2029" s="20">
        <v>7.8109999999999999E-2</v>
      </c>
      <c r="S2029" s="20">
        <v>6.698639</v>
      </c>
      <c r="T2029" s="20">
        <v>0.30199999999999999</v>
      </c>
      <c r="U2029" s="20">
        <v>0.30499999999999999</v>
      </c>
      <c r="V2029" s="20">
        <f t="shared" si="62"/>
        <v>0.12376707747019999</v>
      </c>
      <c r="W2029" s="20">
        <f t="shared" si="63"/>
        <v>10.568526818219452</v>
      </c>
    </row>
    <row r="2030" spans="1:23" x14ac:dyDescent="0.25">
      <c r="A2030" s="18">
        <v>18709</v>
      </c>
      <c r="B2030" s="18">
        <v>18628</v>
      </c>
      <c r="C2030" s="18">
        <v>4280</v>
      </c>
      <c r="D2030" s="18">
        <v>4280</v>
      </c>
      <c r="E2030" s="18" t="s">
        <v>116</v>
      </c>
      <c r="F2030" s="18" t="s">
        <v>117</v>
      </c>
      <c r="G2030" s="19">
        <v>5.6746874728499996</v>
      </c>
      <c r="H2030" s="19">
        <v>2.2964600000000002</v>
      </c>
      <c r="I2030" s="18" t="s">
        <v>79</v>
      </c>
      <c r="J2030" s="18" t="s">
        <v>80</v>
      </c>
      <c r="K2030" s="18">
        <v>7</v>
      </c>
      <c r="L2030" s="18">
        <v>40</v>
      </c>
      <c r="M2030" s="18" t="s">
        <v>82</v>
      </c>
      <c r="N2030" s="18" t="s">
        <v>186</v>
      </c>
      <c r="O2030" s="18" t="s">
        <v>84</v>
      </c>
      <c r="P2030" s="19">
        <v>3497.6177458699999</v>
      </c>
      <c r="Q2030" s="19">
        <v>247188.397562</v>
      </c>
      <c r="R2030" s="20">
        <v>7.8109999999999999E-2</v>
      </c>
      <c r="S2030" s="20">
        <v>6.698639</v>
      </c>
      <c r="T2030" s="20">
        <v>0.30199999999999999</v>
      </c>
      <c r="U2030" s="20">
        <v>0.30499999999999999</v>
      </c>
      <c r="V2030" s="20">
        <f t="shared" si="62"/>
        <v>0.12520479043880001</v>
      </c>
      <c r="W2030" s="20">
        <f t="shared" si="63"/>
        <v>10.691293779968301</v>
      </c>
    </row>
    <row r="2031" spans="1:23" x14ac:dyDescent="0.25">
      <c r="A2031" s="18">
        <v>18710</v>
      </c>
      <c r="B2031" s="18">
        <v>18629</v>
      </c>
      <c r="C2031" s="18">
        <v>4280</v>
      </c>
      <c r="D2031" s="18">
        <v>4280</v>
      </c>
      <c r="E2031" s="18" t="s">
        <v>116</v>
      </c>
      <c r="F2031" s="18" t="s">
        <v>117</v>
      </c>
      <c r="G2031" s="19">
        <v>6.0006005972200001</v>
      </c>
      <c r="H2031" s="19">
        <v>2.4283600000000001</v>
      </c>
      <c r="I2031" s="18" t="s">
        <v>79</v>
      </c>
      <c r="J2031" s="18" t="s">
        <v>80</v>
      </c>
      <c r="K2031" s="18">
        <v>7</v>
      </c>
      <c r="L2031" s="18">
        <v>40</v>
      </c>
      <c r="M2031" s="18" t="s">
        <v>82</v>
      </c>
      <c r="N2031" s="18" t="s">
        <v>186</v>
      </c>
      <c r="O2031" s="18" t="s">
        <v>84</v>
      </c>
      <c r="P2031" s="19">
        <v>3365.8485331900001</v>
      </c>
      <c r="Q2031" s="19">
        <v>261385.11647099999</v>
      </c>
      <c r="R2031" s="20">
        <v>7.8109999999999999E-2</v>
      </c>
      <c r="S2031" s="20">
        <v>6.698639</v>
      </c>
      <c r="T2031" s="20">
        <v>0.30199999999999999</v>
      </c>
      <c r="U2031" s="20">
        <v>0.30499999999999999</v>
      </c>
      <c r="V2031" s="20">
        <f t="shared" si="62"/>
        <v>0.1323960813208</v>
      </c>
      <c r="W2031" s="20">
        <f t="shared" si="63"/>
        <v>11.305361366417801</v>
      </c>
    </row>
    <row r="2032" spans="1:23" x14ac:dyDescent="0.25">
      <c r="A2032" s="18">
        <v>18711</v>
      </c>
      <c r="B2032" s="18">
        <v>18630</v>
      </c>
      <c r="C2032" s="18">
        <v>4280</v>
      </c>
      <c r="D2032" s="18">
        <v>4280</v>
      </c>
      <c r="E2032" s="18" t="s">
        <v>116</v>
      </c>
      <c r="F2032" s="18" t="s">
        <v>117</v>
      </c>
      <c r="G2032" s="19">
        <v>2.7390133474999998</v>
      </c>
      <c r="H2032" s="19">
        <v>1.1084400000000001</v>
      </c>
      <c r="I2032" s="18" t="s">
        <v>79</v>
      </c>
      <c r="J2032" s="18" t="s">
        <v>80</v>
      </c>
      <c r="K2032" s="18">
        <v>7</v>
      </c>
      <c r="L2032" s="18">
        <v>40</v>
      </c>
      <c r="M2032" s="18" t="s">
        <v>82</v>
      </c>
      <c r="N2032" s="18" t="s">
        <v>186</v>
      </c>
      <c r="O2032" s="18" t="s">
        <v>84</v>
      </c>
      <c r="P2032" s="19">
        <v>1560.93818233</v>
      </c>
      <c r="Q2032" s="19">
        <v>119310.944172</v>
      </c>
      <c r="R2032" s="20">
        <v>7.8109999999999999E-2</v>
      </c>
      <c r="S2032" s="20">
        <v>6.698639</v>
      </c>
      <c r="T2032" s="20">
        <v>0.30199999999999999</v>
      </c>
      <c r="U2032" s="20">
        <v>0.30499999999999999</v>
      </c>
      <c r="V2032" s="20">
        <f t="shared" si="62"/>
        <v>6.04330133832E-2</v>
      </c>
      <c r="W2032" s="20">
        <f t="shared" si="63"/>
        <v>5.1604023921462003</v>
      </c>
    </row>
    <row r="2033" spans="1:23" x14ac:dyDescent="0.25">
      <c r="A2033" s="18">
        <v>18712</v>
      </c>
      <c r="B2033" s="18">
        <v>18631</v>
      </c>
      <c r="C2033" s="18">
        <v>4280</v>
      </c>
      <c r="D2033" s="18">
        <v>4280</v>
      </c>
      <c r="E2033" s="18" t="s">
        <v>116</v>
      </c>
      <c r="F2033" s="18" t="s">
        <v>117</v>
      </c>
      <c r="G2033" s="19">
        <v>11.0317851202</v>
      </c>
      <c r="H2033" s="19">
        <v>4.46441</v>
      </c>
      <c r="I2033" s="18" t="s">
        <v>79</v>
      </c>
      <c r="J2033" s="18" t="s">
        <v>80</v>
      </c>
      <c r="K2033" s="18">
        <v>7</v>
      </c>
      <c r="L2033" s="18">
        <v>40</v>
      </c>
      <c r="M2033" s="18" t="s">
        <v>82</v>
      </c>
      <c r="N2033" s="18" t="s">
        <v>186</v>
      </c>
      <c r="O2033" s="18" t="s">
        <v>84</v>
      </c>
      <c r="P2033" s="19">
        <v>3929.2261943399999</v>
      </c>
      <c r="Q2033" s="19">
        <v>480542.637659</v>
      </c>
      <c r="R2033" s="20">
        <v>7.8109999999999999E-2</v>
      </c>
      <c r="S2033" s="20">
        <v>6.698639</v>
      </c>
      <c r="T2033" s="20">
        <v>0.30199999999999999</v>
      </c>
      <c r="U2033" s="20">
        <v>0.30499999999999999</v>
      </c>
      <c r="V2033" s="20">
        <f t="shared" si="62"/>
        <v>0.24340311543979998</v>
      </c>
      <c r="W2033" s="20">
        <f t="shared" si="63"/>
        <v>20.78430230190305</v>
      </c>
    </row>
    <row r="2034" spans="1:23" x14ac:dyDescent="0.25">
      <c r="A2034" s="18">
        <v>18713</v>
      </c>
      <c r="B2034" s="18">
        <v>18632</v>
      </c>
      <c r="C2034" s="18">
        <v>4280</v>
      </c>
      <c r="D2034" s="18">
        <v>4280</v>
      </c>
      <c r="E2034" s="18" t="s">
        <v>116</v>
      </c>
      <c r="F2034" s="18" t="s">
        <v>117</v>
      </c>
      <c r="G2034" s="19">
        <v>4.6342426903499998</v>
      </c>
      <c r="H2034" s="19">
        <v>1.87541</v>
      </c>
      <c r="I2034" s="18" t="s">
        <v>79</v>
      </c>
      <c r="J2034" s="18" t="s">
        <v>80</v>
      </c>
      <c r="K2034" s="18">
        <v>7</v>
      </c>
      <c r="L2034" s="18">
        <v>40</v>
      </c>
      <c r="M2034" s="18" t="s">
        <v>82</v>
      </c>
      <c r="N2034" s="18" t="s">
        <v>186</v>
      </c>
      <c r="O2034" s="18" t="s">
        <v>84</v>
      </c>
      <c r="P2034" s="19">
        <v>2799.0088594399999</v>
      </c>
      <c r="Q2034" s="19">
        <v>201866.804122</v>
      </c>
      <c r="R2034" s="20">
        <v>7.8109999999999999E-2</v>
      </c>
      <c r="S2034" s="20">
        <v>6.698639</v>
      </c>
      <c r="T2034" s="20">
        <v>0.30199999999999999</v>
      </c>
      <c r="U2034" s="20">
        <v>0.30499999999999999</v>
      </c>
      <c r="V2034" s="20">
        <f t="shared" si="62"/>
        <v>0.1022488160198</v>
      </c>
      <c r="W2034" s="20">
        <f t="shared" si="63"/>
        <v>8.7310727240580501</v>
      </c>
    </row>
    <row r="2035" spans="1:23" x14ac:dyDescent="0.25">
      <c r="A2035" s="18">
        <v>18714</v>
      </c>
      <c r="B2035" s="18">
        <v>18633</v>
      </c>
      <c r="C2035" s="18">
        <v>4280</v>
      </c>
      <c r="D2035" s="18">
        <v>4280</v>
      </c>
      <c r="E2035" s="18" t="s">
        <v>116</v>
      </c>
      <c r="F2035" s="18" t="s">
        <v>117</v>
      </c>
      <c r="G2035" s="19">
        <v>4.0478697963599997</v>
      </c>
      <c r="H2035" s="19">
        <v>1.63811</v>
      </c>
      <c r="I2035" s="18" t="s">
        <v>79</v>
      </c>
      <c r="J2035" s="18" t="s">
        <v>80</v>
      </c>
      <c r="K2035" s="18">
        <v>7</v>
      </c>
      <c r="L2035" s="18">
        <v>40</v>
      </c>
      <c r="M2035" s="18" t="s">
        <v>82</v>
      </c>
      <c r="N2035" s="18" t="s">
        <v>186</v>
      </c>
      <c r="O2035" s="18" t="s">
        <v>84</v>
      </c>
      <c r="P2035" s="19">
        <v>2760.8385290400001</v>
      </c>
      <c r="Q2035" s="19">
        <v>176324.50302900001</v>
      </c>
      <c r="R2035" s="20">
        <v>7.8109999999999999E-2</v>
      </c>
      <c r="S2035" s="20">
        <v>6.698639</v>
      </c>
      <c r="T2035" s="20">
        <v>0.30199999999999999</v>
      </c>
      <c r="U2035" s="20">
        <v>0.30499999999999999</v>
      </c>
      <c r="V2035" s="20">
        <f t="shared" si="62"/>
        <v>8.931103492579999E-2</v>
      </c>
      <c r="W2035" s="20">
        <f t="shared" si="63"/>
        <v>7.6263097349415503</v>
      </c>
    </row>
    <row r="2036" spans="1:23" x14ac:dyDescent="0.25">
      <c r="A2036" s="18">
        <v>18715</v>
      </c>
      <c r="B2036" s="18">
        <v>18634</v>
      </c>
      <c r="C2036" s="18">
        <v>4280</v>
      </c>
      <c r="D2036" s="18">
        <v>4280</v>
      </c>
      <c r="E2036" s="18" t="s">
        <v>116</v>
      </c>
      <c r="F2036" s="18" t="s">
        <v>117</v>
      </c>
      <c r="G2036" s="19">
        <v>8.1605114025799992</v>
      </c>
      <c r="H2036" s="19">
        <v>3.3024399999999998</v>
      </c>
      <c r="I2036" s="18" t="s">
        <v>79</v>
      </c>
      <c r="J2036" s="18" t="s">
        <v>80</v>
      </c>
      <c r="K2036" s="18">
        <v>7</v>
      </c>
      <c r="L2036" s="18">
        <v>40</v>
      </c>
      <c r="M2036" s="18" t="s">
        <v>82</v>
      </c>
      <c r="N2036" s="18" t="s">
        <v>186</v>
      </c>
      <c r="O2036" s="18" t="s">
        <v>84</v>
      </c>
      <c r="P2036" s="19">
        <v>4080.20017108</v>
      </c>
      <c r="Q2036" s="19">
        <v>355470.45481199998</v>
      </c>
      <c r="R2036" s="20">
        <v>7.8109999999999999E-2</v>
      </c>
      <c r="S2036" s="20">
        <v>6.698639</v>
      </c>
      <c r="T2036" s="20">
        <v>0.30199999999999999</v>
      </c>
      <c r="U2036" s="20">
        <v>0.30499999999999999</v>
      </c>
      <c r="V2036" s="20">
        <f t="shared" si="62"/>
        <v>0.18005160470319997</v>
      </c>
      <c r="W2036" s="20">
        <f t="shared" si="63"/>
        <v>15.3746880985162</v>
      </c>
    </row>
    <row r="2037" spans="1:23" x14ac:dyDescent="0.25">
      <c r="A2037" s="18">
        <v>18716</v>
      </c>
      <c r="B2037" s="18">
        <v>18635</v>
      </c>
      <c r="C2037" s="18">
        <v>4280</v>
      </c>
      <c r="D2037" s="18">
        <v>4280</v>
      </c>
      <c r="E2037" s="18" t="s">
        <v>116</v>
      </c>
      <c r="F2037" s="18" t="s">
        <v>117</v>
      </c>
      <c r="G2037" s="19">
        <v>66.628714465300007</v>
      </c>
      <c r="H2037" s="19">
        <v>26.963699999999999</v>
      </c>
      <c r="I2037" s="18" t="s">
        <v>79</v>
      </c>
      <c r="J2037" s="18" t="s">
        <v>80</v>
      </c>
      <c r="K2037" s="18">
        <v>7</v>
      </c>
      <c r="L2037" s="18">
        <v>40</v>
      </c>
      <c r="M2037" s="18" t="s">
        <v>82</v>
      </c>
      <c r="N2037" s="18" t="s">
        <v>186</v>
      </c>
      <c r="O2037" s="18" t="s">
        <v>84</v>
      </c>
      <c r="P2037" s="19">
        <v>22227.055383999999</v>
      </c>
      <c r="Q2037" s="19">
        <v>2902335.1927299998</v>
      </c>
      <c r="R2037" s="20">
        <v>7.8109999999999999E-2</v>
      </c>
      <c r="S2037" s="20">
        <v>6.698639</v>
      </c>
      <c r="T2037" s="20">
        <v>0.30199999999999999</v>
      </c>
      <c r="U2037" s="20">
        <v>0.30499999999999999</v>
      </c>
      <c r="V2037" s="20">
        <f t="shared" si="62"/>
        <v>1.4700819556859999</v>
      </c>
      <c r="W2037" s="20">
        <f t="shared" si="63"/>
        <v>125.53096422098852</v>
      </c>
    </row>
    <row r="2038" spans="1:23" x14ac:dyDescent="0.25">
      <c r="A2038" s="18">
        <v>18717</v>
      </c>
      <c r="B2038" s="18">
        <v>18636</v>
      </c>
      <c r="C2038" s="18">
        <v>4280</v>
      </c>
      <c r="D2038" s="18">
        <v>4280</v>
      </c>
      <c r="E2038" s="18" t="s">
        <v>116</v>
      </c>
      <c r="F2038" s="18" t="s">
        <v>117</v>
      </c>
      <c r="G2038" s="19">
        <v>10.672598128500001</v>
      </c>
      <c r="H2038" s="19">
        <v>4.3190499999999998</v>
      </c>
      <c r="I2038" s="18" t="s">
        <v>79</v>
      </c>
      <c r="J2038" s="18" t="s">
        <v>80</v>
      </c>
      <c r="K2038" s="18">
        <v>7</v>
      </c>
      <c r="L2038" s="18">
        <v>40</v>
      </c>
      <c r="M2038" s="18" t="s">
        <v>82</v>
      </c>
      <c r="N2038" s="18" t="s">
        <v>186</v>
      </c>
      <c r="O2038" s="18" t="s">
        <v>84</v>
      </c>
      <c r="P2038" s="19">
        <v>5230.0812270200004</v>
      </c>
      <c r="Q2038" s="19">
        <v>464896.51488799998</v>
      </c>
      <c r="R2038" s="20">
        <v>7.8109999999999999E-2</v>
      </c>
      <c r="S2038" s="20">
        <v>6.698639</v>
      </c>
      <c r="T2038" s="20">
        <v>0.30199999999999999</v>
      </c>
      <c r="U2038" s="20">
        <v>0.30499999999999999</v>
      </c>
      <c r="V2038" s="20">
        <f t="shared" si="62"/>
        <v>0.23547797485899996</v>
      </c>
      <c r="W2038" s="20">
        <f t="shared" si="63"/>
        <v>20.107570957200252</v>
      </c>
    </row>
    <row r="2039" spans="1:23" x14ac:dyDescent="0.25">
      <c r="A2039" s="18">
        <v>18718</v>
      </c>
      <c r="B2039" s="18">
        <v>18637</v>
      </c>
      <c r="C2039" s="18">
        <v>4280</v>
      </c>
      <c r="D2039" s="18">
        <v>4280</v>
      </c>
      <c r="E2039" s="18" t="s">
        <v>116</v>
      </c>
      <c r="F2039" s="18" t="s">
        <v>117</v>
      </c>
      <c r="G2039" s="19">
        <v>3.5250310793300001</v>
      </c>
      <c r="H2039" s="19">
        <v>1.4265300000000001</v>
      </c>
      <c r="I2039" s="18" t="s">
        <v>79</v>
      </c>
      <c r="J2039" s="18" t="s">
        <v>80</v>
      </c>
      <c r="K2039" s="18">
        <v>7</v>
      </c>
      <c r="L2039" s="18">
        <v>40</v>
      </c>
      <c r="M2039" s="18" t="s">
        <v>82</v>
      </c>
      <c r="N2039" s="18" t="s">
        <v>186</v>
      </c>
      <c r="O2039" s="18" t="s">
        <v>84</v>
      </c>
      <c r="P2039" s="19">
        <v>2148.2126004800002</v>
      </c>
      <c r="Q2039" s="19">
        <v>153549.73961399999</v>
      </c>
      <c r="R2039" s="20">
        <v>7.8109999999999999E-2</v>
      </c>
      <c r="S2039" s="20">
        <v>6.698639</v>
      </c>
      <c r="T2039" s="20">
        <v>0.30199999999999999</v>
      </c>
      <c r="U2039" s="20">
        <v>0.30499999999999999</v>
      </c>
      <c r="V2039" s="20">
        <f t="shared" si="62"/>
        <v>7.7775528293400009E-2</v>
      </c>
      <c r="W2039" s="20">
        <f t="shared" si="63"/>
        <v>6.6412875974056513</v>
      </c>
    </row>
    <row r="2040" spans="1:23" x14ac:dyDescent="0.25">
      <c r="A2040" s="18">
        <v>18719</v>
      </c>
      <c r="B2040" s="18">
        <v>18638</v>
      </c>
      <c r="C2040" s="18">
        <v>4280</v>
      </c>
      <c r="D2040" s="18">
        <v>4280</v>
      </c>
      <c r="E2040" s="18" t="s">
        <v>116</v>
      </c>
      <c r="F2040" s="18" t="s">
        <v>117</v>
      </c>
      <c r="G2040" s="19">
        <v>15.1381158887</v>
      </c>
      <c r="H2040" s="19">
        <v>6.1261799999999997</v>
      </c>
      <c r="I2040" s="18" t="s">
        <v>79</v>
      </c>
      <c r="J2040" s="18" t="s">
        <v>80</v>
      </c>
      <c r="K2040" s="18">
        <v>7</v>
      </c>
      <c r="L2040" s="18">
        <v>40</v>
      </c>
      <c r="M2040" s="18" t="s">
        <v>82</v>
      </c>
      <c r="N2040" s="18" t="s">
        <v>186</v>
      </c>
      <c r="O2040" s="18" t="s">
        <v>84</v>
      </c>
      <c r="P2040" s="19">
        <v>5876.0946704600001</v>
      </c>
      <c r="Q2040" s="19">
        <v>659413.69044899999</v>
      </c>
      <c r="R2040" s="20">
        <v>7.8109999999999999E-2</v>
      </c>
      <c r="S2040" s="20">
        <v>6.698639</v>
      </c>
      <c r="T2040" s="20">
        <v>0.30199999999999999</v>
      </c>
      <c r="U2040" s="20">
        <v>0.30499999999999999</v>
      </c>
      <c r="V2040" s="20">
        <f t="shared" si="62"/>
        <v>0.33400411202039998</v>
      </c>
      <c r="W2040" s="20">
        <f t="shared" si="63"/>
        <v>28.520762446968899</v>
      </c>
    </row>
    <row r="2041" spans="1:23" x14ac:dyDescent="0.25">
      <c r="A2041" s="18">
        <v>18720</v>
      </c>
      <c r="B2041" s="18">
        <v>18639</v>
      </c>
      <c r="C2041" s="18">
        <v>4280</v>
      </c>
      <c r="D2041" s="18">
        <v>4280</v>
      </c>
      <c r="E2041" s="18" t="s">
        <v>116</v>
      </c>
      <c r="F2041" s="18" t="s">
        <v>117</v>
      </c>
      <c r="G2041" s="19">
        <v>4.0187297054300002</v>
      </c>
      <c r="H2041" s="19">
        <v>1.62632</v>
      </c>
      <c r="I2041" s="18" t="s">
        <v>79</v>
      </c>
      <c r="J2041" s="18" t="s">
        <v>80</v>
      </c>
      <c r="K2041" s="18">
        <v>7</v>
      </c>
      <c r="L2041" s="18">
        <v>40</v>
      </c>
      <c r="M2041" s="18" t="s">
        <v>82</v>
      </c>
      <c r="N2041" s="18" t="s">
        <v>186</v>
      </c>
      <c r="O2041" s="18" t="s">
        <v>84</v>
      </c>
      <c r="P2041" s="19">
        <v>2099.7588855499998</v>
      </c>
      <c r="Q2041" s="19">
        <v>175055.16574500001</v>
      </c>
      <c r="R2041" s="20">
        <v>7.8109999999999999E-2</v>
      </c>
      <c r="S2041" s="20">
        <v>6.698639</v>
      </c>
      <c r="T2041" s="20">
        <v>0.30199999999999999</v>
      </c>
      <c r="U2041" s="20">
        <v>0.30499999999999999</v>
      </c>
      <c r="V2041" s="20">
        <f t="shared" si="62"/>
        <v>8.8668234929599979E-2</v>
      </c>
      <c r="W2041" s="20">
        <f t="shared" si="63"/>
        <v>7.5714207520436005</v>
      </c>
    </row>
    <row r="2042" spans="1:23" x14ac:dyDescent="0.25">
      <c r="A2042" s="18">
        <v>18721</v>
      </c>
      <c r="B2042" s="18">
        <v>18640</v>
      </c>
      <c r="C2042" s="18">
        <v>4280</v>
      </c>
      <c r="D2042" s="18">
        <v>4280</v>
      </c>
      <c r="E2042" s="18" t="s">
        <v>116</v>
      </c>
      <c r="F2042" s="18" t="s">
        <v>117</v>
      </c>
      <c r="G2042" s="19">
        <v>4.7434808974399996</v>
      </c>
      <c r="H2042" s="19">
        <v>1.9196200000000001</v>
      </c>
      <c r="I2042" s="18" t="s">
        <v>79</v>
      </c>
      <c r="J2042" s="18" t="s">
        <v>80</v>
      </c>
      <c r="K2042" s="18">
        <v>7</v>
      </c>
      <c r="L2042" s="18">
        <v>40</v>
      </c>
      <c r="M2042" s="18" t="s">
        <v>82</v>
      </c>
      <c r="N2042" s="18" t="s">
        <v>186</v>
      </c>
      <c r="O2042" s="18" t="s">
        <v>84</v>
      </c>
      <c r="P2042" s="19">
        <v>3150.8956708599999</v>
      </c>
      <c r="Q2042" s="19">
        <v>206625.20138799999</v>
      </c>
      <c r="R2042" s="20">
        <v>7.8109999999999999E-2</v>
      </c>
      <c r="S2042" s="20">
        <v>6.698639</v>
      </c>
      <c r="T2042" s="20">
        <v>0.30199999999999999</v>
      </c>
      <c r="U2042" s="20">
        <v>0.30499999999999999</v>
      </c>
      <c r="V2042" s="20">
        <f t="shared" si="62"/>
        <v>0.1046591797036</v>
      </c>
      <c r="W2042" s="20">
        <f t="shared" si="63"/>
        <v>8.9368947710401017</v>
      </c>
    </row>
    <row r="2043" spans="1:23" x14ac:dyDescent="0.25">
      <c r="A2043" s="18">
        <v>18722</v>
      </c>
      <c r="B2043" s="18">
        <v>18641</v>
      </c>
      <c r="C2043" s="18">
        <v>4280</v>
      </c>
      <c r="D2043" s="18">
        <v>4280</v>
      </c>
      <c r="E2043" s="18" t="s">
        <v>116</v>
      </c>
      <c r="F2043" s="18" t="s">
        <v>117</v>
      </c>
      <c r="G2043" s="19">
        <v>9.3717096596600005</v>
      </c>
      <c r="H2043" s="19">
        <v>3.7926000000000002</v>
      </c>
      <c r="I2043" s="18" t="s">
        <v>79</v>
      </c>
      <c r="J2043" s="18" t="s">
        <v>80</v>
      </c>
      <c r="K2043" s="18">
        <v>7</v>
      </c>
      <c r="L2043" s="18">
        <v>40</v>
      </c>
      <c r="M2043" s="18" t="s">
        <v>82</v>
      </c>
      <c r="N2043" s="18" t="s">
        <v>186</v>
      </c>
      <c r="O2043" s="18" t="s">
        <v>84</v>
      </c>
      <c r="P2043" s="19">
        <v>3943.4953924599999</v>
      </c>
      <c r="Q2043" s="19">
        <v>408230.03985</v>
      </c>
      <c r="R2043" s="20">
        <v>7.8109999999999999E-2</v>
      </c>
      <c r="S2043" s="20">
        <v>6.698639</v>
      </c>
      <c r="T2043" s="20">
        <v>0.30199999999999999</v>
      </c>
      <c r="U2043" s="20">
        <v>0.30499999999999999</v>
      </c>
      <c r="V2043" s="20">
        <f t="shared" si="62"/>
        <v>0.206775510228</v>
      </c>
      <c r="W2043" s="20">
        <f t="shared" si="63"/>
        <v>17.656654498623002</v>
      </c>
    </row>
    <row r="2044" spans="1:23" x14ac:dyDescent="0.25">
      <c r="A2044" s="18">
        <v>18723</v>
      </c>
      <c r="B2044" s="18">
        <v>18642</v>
      </c>
      <c r="C2044" s="18">
        <v>4280</v>
      </c>
      <c r="D2044" s="18">
        <v>4280</v>
      </c>
      <c r="E2044" s="18" t="s">
        <v>116</v>
      </c>
      <c r="F2044" s="18" t="s">
        <v>117</v>
      </c>
      <c r="G2044" s="19">
        <v>14.7826849962</v>
      </c>
      <c r="H2044" s="19">
        <v>5.9823399999999998</v>
      </c>
      <c r="I2044" s="18" t="s">
        <v>79</v>
      </c>
      <c r="J2044" s="18" t="s">
        <v>80</v>
      </c>
      <c r="K2044" s="18">
        <v>7</v>
      </c>
      <c r="L2044" s="18">
        <v>40</v>
      </c>
      <c r="M2044" s="18" t="s">
        <v>82</v>
      </c>
      <c r="N2044" s="18" t="s">
        <v>186</v>
      </c>
      <c r="O2044" s="18" t="s">
        <v>84</v>
      </c>
      <c r="P2044" s="19">
        <v>5592.6391649200004</v>
      </c>
      <c r="Q2044" s="19">
        <v>643931.182699</v>
      </c>
      <c r="R2044" s="20">
        <v>7.8109999999999999E-2</v>
      </c>
      <c r="S2044" s="20">
        <v>6.698639</v>
      </c>
      <c r="T2044" s="20">
        <v>0.30199999999999999</v>
      </c>
      <c r="U2044" s="20">
        <v>0.30499999999999999</v>
      </c>
      <c r="V2044" s="20">
        <f t="shared" si="62"/>
        <v>0.32616184302519996</v>
      </c>
      <c r="W2044" s="20">
        <f t="shared" si="63"/>
        <v>27.851107544505702</v>
      </c>
    </row>
    <row r="2045" spans="1:23" x14ac:dyDescent="0.25">
      <c r="A2045" s="18">
        <v>18724</v>
      </c>
      <c r="B2045" s="18">
        <v>18643</v>
      </c>
      <c r="C2045" s="18">
        <v>4280</v>
      </c>
      <c r="D2045" s="18">
        <v>4280</v>
      </c>
      <c r="E2045" s="18" t="s">
        <v>116</v>
      </c>
      <c r="F2045" s="18" t="s">
        <v>117</v>
      </c>
      <c r="G2045" s="19">
        <v>9.5785977074600002</v>
      </c>
      <c r="H2045" s="19">
        <v>3.8763200000000002</v>
      </c>
      <c r="I2045" s="18" t="s">
        <v>79</v>
      </c>
      <c r="J2045" s="18" t="s">
        <v>80</v>
      </c>
      <c r="K2045" s="18">
        <v>7</v>
      </c>
      <c r="L2045" s="18">
        <v>40</v>
      </c>
      <c r="M2045" s="18" t="s">
        <v>82</v>
      </c>
      <c r="N2045" s="18" t="s">
        <v>186</v>
      </c>
      <c r="O2045" s="18" t="s">
        <v>84</v>
      </c>
      <c r="P2045" s="19">
        <v>4382.18862756</v>
      </c>
      <c r="Q2045" s="19">
        <v>417242.04716299998</v>
      </c>
      <c r="R2045" s="20">
        <v>7.8109999999999999E-2</v>
      </c>
      <c r="S2045" s="20">
        <v>6.698639</v>
      </c>
      <c r="T2045" s="20">
        <v>0.30199999999999999</v>
      </c>
      <c r="U2045" s="20">
        <v>0.30499999999999999</v>
      </c>
      <c r="V2045" s="20">
        <f t="shared" si="62"/>
        <v>0.21133998992959999</v>
      </c>
      <c r="W2045" s="20">
        <f t="shared" si="63"/>
        <v>18.046417488293603</v>
      </c>
    </row>
    <row r="2046" spans="1:23" x14ac:dyDescent="0.25">
      <c r="A2046" s="18">
        <v>18725</v>
      </c>
      <c r="B2046" s="18">
        <v>18644</v>
      </c>
      <c r="C2046" s="18">
        <v>4280</v>
      </c>
      <c r="D2046" s="18">
        <v>4280</v>
      </c>
      <c r="E2046" s="18" t="s">
        <v>116</v>
      </c>
      <c r="F2046" s="18" t="s">
        <v>117</v>
      </c>
      <c r="G2046" s="19">
        <v>0.20724693827400001</v>
      </c>
      <c r="H2046" s="19">
        <v>8.3869899999999997E-2</v>
      </c>
      <c r="I2046" s="18" t="s">
        <v>79</v>
      </c>
      <c r="J2046" s="18" t="s">
        <v>80</v>
      </c>
      <c r="K2046" s="18">
        <v>7</v>
      </c>
      <c r="L2046" s="18">
        <v>40</v>
      </c>
      <c r="M2046" s="18" t="s">
        <v>82</v>
      </c>
      <c r="N2046" s="18" t="s">
        <v>186</v>
      </c>
      <c r="O2046" s="18" t="s">
        <v>84</v>
      </c>
      <c r="P2046" s="19">
        <v>493.58525735000001</v>
      </c>
      <c r="Q2046" s="19">
        <v>9027.6405209000004</v>
      </c>
      <c r="R2046" s="20">
        <v>7.8109999999999999E-2</v>
      </c>
      <c r="S2046" s="20">
        <v>6.698639</v>
      </c>
      <c r="T2046" s="20">
        <v>0.30199999999999999</v>
      </c>
      <c r="U2046" s="20">
        <v>0.30499999999999999</v>
      </c>
      <c r="V2046" s="20">
        <f t="shared" si="62"/>
        <v>4.5726523665219993E-3</v>
      </c>
      <c r="W2046" s="20">
        <f t="shared" si="63"/>
        <v>0.39046085723093954</v>
      </c>
    </row>
    <row r="2047" spans="1:23" x14ac:dyDescent="0.25">
      <c r="A2047" s="18">
        <v>18726</v>
      </c>
      <c r="B2047" s="18">
        <v>18645</v>
      </c>
      <c r="C2047" s="18">
        <v>4280</v>
      </c>
      <c r="D2047" s="18">
        <v>4280</v>
      </c>
      <c r="E2047" s="18" t="s">
        <v>116</v>
      </c>
      <c r="F2047" s="18" t="s">
        <v>117</v>
      </c>
      <c r="G2047" s="19">
        <v>3.0947407117600001</v>
      </c>
      <c r="H2047" s="19">
        <v>1.2524</v>
      </c>
      <c r="I2047" s="18" t="s">
        <v>79</v>
      </c>
      <c r="J2047" s="18" t="s">
        <v>80</v>
      </c>
      <c r="K2047" s="18">
        <v>7</v>
      </c>
      <c r="L2047" s="18">
        <v>40</v>
      </c>
      <c r="M2047" s="18" t="s">
        <v>82</v>
      </c>
      <c r="N2047" s="18" t="s">
        <v>186</v>
      </c>
      <c r="O2047" s="18" t="s">
        <v>84</v>
      </c>
      <c r="P2047" s="19">
        <v>2378.40274138</v>
      </c>
      <c r="Q2047" s="19">
        <v>134806.36617699999</v>
      </c>
      <c r="R2047" s="20">
        <v>7.8109999999999999E-2</v>
      </c>
      <c r="S2047" s="20">
        <v>6.698639</v>
      </c>
      <c r="T2047" s="20">
        <v>0.30199999999999999</v>
      </c>
      <c r="U2047" s="20">
        <v>0.30499999999999999</v>
      </c>
      <c r="V2047" s="20">
        <f t="shared" si="62"/>
        <v>6.8281824871999991E-2</v>
      </c>
      <c r="W2047" s="20">
        <f t="shared" si="63"/>
        <v>5.8306159611020005</v>
      </c>
    </row>
    <row r="2048" spans="1:23" x14ac:dyDescent="0.25">
      <c r="A2048" s="18">
        <v>18727</v>
      </c>
      <c r="B2048" s="18">
        <v>18646</v>
      </c>
      <c r="C2048" s="18">
        <v>4280</v>
      </c>
      <c r="D2048" s="18">
        <v>4280</v>
      </c>
      <c r="E2048" s="18" t="s">
        <v>116</v>
      </c>
      <c r="F2048" s="18" t="s">
        <v>117</v>
      </c>
      <c r="G2048" s="19">
        <v>2.49112005317</v>
      </c>
      <c r="H2048" s="19">
        <v>1.0081199999999999</v>
      </c>
      <c r="I2048" s="18" t="s">
        <v>79</v>
      </c>
      <c r="J2048" s="18" t="s">
        <v>80</v>
      </c>
      <c r="K2048" s="18">
        <v>7</v>
      </c>
      <c r="L2048" s="18">
        <v>40</v>
      </c>
      <c r="M2048" s="18" t="s">
        <v>82</v>
      </c>
      <c r="N2048" s="18" t="s">
        <v>186</v>
      </c>
      <c r="O2048" s="18" t="s">
        <v>84</v>
      </c>
      <c r="P2048" s="19">
        <v>1682.56235075</v>
      </c>
      <c r="Q2048" s="19">
        <v>108512.755464</v>
      </c>
      <c r="R2048" s="20">
        <v>7.8109999999999999E-2</v>
      </c>
      <c r="S2048" s="20">
        <v>6.698639</v>
      </c>
      <c r="T2048" s="20">
        <v>0.30199999999999999</v>
      </c>
      <c r="U2048" s="20">
        <v>0.30499999999999999</v>
      </c>
      <c r="V2048" s="20">
        <f t="shared" si="62"/>
        <v>5.4963488733599991E-2</v>
      </c>
      <c r="W2048" s="20">
        <f t="shared" si="63"/>
        <v>4.6933572043326004</v>
      </c>
    </row>
    <row r="2049" spans="1:23" x14ac:dyDescent="0.25">
      <c r="A2049" s="18">
        <v>18728</v>
      </c>
      <c r="B2049" s="18">
        <v>18647</v>
      </c>
      <c r="C2049" s="18">
        <v>4280</v>
      </c>
      <c r="D2049" s="18">
        <v>4280</v>
      </c>
      <c r="E2049" s="18" t="s">
        <v>116</v>
      </c>
      <c r="F2049" s="18" t="s">
        <v>117</v>
      </c>
      <c r="G2049" s="19">
        <v>8.6536347371800009</v>
      </c>
      <c r="H2049" s="19">
        <v>3.5019999999999998</v>
      </c>
      <c r="I2049" s="18" t="s">
        <v>79</v>
      </c>
      <c r="J2049" s="18" t="s">
        <v>80</v>
      </c>
      <c r="K2049" s="18">
        <v>7</v>
      </c>
      <c r="L2049" s="18">
        <v>40</v>
      </c>
      <c r="M2049" s="18" t="s">
        <v>82</v>
      </c>
      <c r="N2049" s="18" t="s">
        <v>186</v>
      </c>
      <c r="O2049" s="18" t="s">
        <v>84</v>
      </c>
      <c r="P2049" s="19">
        <v>4185.6194773699999</v>
      </c>
      <c r="Q2049" s="19">
        <v>376950.821344</v>
      </c>
      <c r="R2049" s="20">
        <v>7.8109999999999999E-2</v>
      </c>
      <c r="S2049" s="20">
        <v>6.698639</v>
      </c>
      <c r="T2049" s="20">
        <v>0.30199999999999999</v>
      </c>
      <c r="U2049" s="20">
        <v>0.30499999999999999</v>
      </c>
      <c r="V2049" s="20">
        <f t="shared" si="62"/>
        <v>0.19093177155999996</v>
      </c>
      <c r="W2049" s="20">
        <f t="shared" si="63"/>
        <v>16.30375047571</v>
      </c>
    </row>
    <row r="2050" spans="1:23" x14ac:dyDescent="0.25">
      <c r="A2050" s="18">
        <v>18729</v>
      </c>
      <c r="B2050" s="18">
        <v>18648</v>
      </c>
      <c r="C2050" s="18">
        <v>4280</v>
      </c>
      <c r="D2050" s="18">
        <v>4280</v>
      </c>
      <c r="E2050" s="18" t="s">
        <v>116</v>
      </c>
      <c r="F2050" s="18" t="s">
        <v>117</v>
      </c>
      <c r="G2050" s="19">
        <v>4.8898603100200004</v>
      </c>
      <c r="H2050" s="19">
        <v>1.9788600000000001</v>
      </c>
      <c r="I2050" s="18" t="s">
        <v>79</v>
      </c>
      <c r="J2050" s="18" t="s">
        <v>80</v>
      </c>
      <c r="K2050" s="18">
        <v>7</v>
      </c>
      <c r="L2050" s="18">
        <v>40</v>
      </c>
      <c r="M2050" s="18" t="s">
        <v>82</v>
      </c>
      <c r="N2050" s="18" t="s">
        <v>186</v>
      </c>
      <c r="O2050" s="18" t="s">
        <v>84</v>
      </c>
      <c r="P2050" s="19">
        <v>1921.4778444599999</v>
      </c>
      <c r="Q2050" s="19">
        <v>213001.46309599999</v>
      </c>
      <c r="R2050" s="20">
        <v>7.8109999999999999E-2</v>
      </c>
      <c r="S2050" s="20">
        <v>6.698639</v>
      </c>
      <c r="T2050" s="20">
        <v>0.30199999999999999</v>
      </c>
      <c r="U2050" s="20">
        <v>0.30499999999999999</v>
      </c>
      <c r="V2050" s="20">
        <f t="shared" si="62"/>
        <v>0.10788899071079999</v>
      </c>
      <c r="W2050" s="20">
        <f t="shared" si="63"/>
        <v>9.2126897962203014</v>
      </c>
    </row>
    <row r="2051" spans="1:23" x14ac:dyDescent="0.25">
      <c r="A2051" s="18">
        <v>18730</v>
      </c>
      <c r="B2051" s="18">
        <v>18649</v>
      </c>
      <c r="C2051" s="18">
        <v>4280</v>
      </c>
      <c r="D2051" s="18">
        <v>4280</v>
      </c>
      <c r="E2051" s="18" t="s">
        <v>116</v>
      </c>
      <c r="F2051" s="18" t="s">
        <v>117</v>
      </c>
      <c r="G2051" s="19">
        <v>6.7141691972700004</v>
      </c>
      <c r="H2051" s="19">
        <v>2.71713</v>
      </c>
      <c r="I2051" s="18" t="s">
        <v>79</v>
      </c>
      <c r="J2051" s="18" t="s">
        <v>80</v>
      </c>
      <c r="K2051" s="18">
        <v>7</v>
      </c>
      <c r="L2051" s="18">
        <v>40</v>
      </c>
      <c r="M2051" s="18" t="s">
        <v>82</v>
      </c>
      <c r="N2051" s="18" t="s">
        <v>186</v>
      </c>
      <c r="O2051" s="18" t="s">
        <v>84</v>
      </c>
      <c r="P2051" s="19">
        <v>3542.8952893999999</v>
      </c>
      <c r="Q2051" s="19">
        <v>292468.04035600001</v>
      </c>
      <c r="R2051" s="20">
        <v>7.8109999999999999E-2</v>
      </c>
      <c r="S2051" s="20">
        <v>6.698639</v>
      </c>
      <c r="T2051" s="20">
        <v>0.30199999999999999</v>
      </c>
      <c r="U2051" s="20">
        <v>0.30499999999999999</v>
      </c>
      <c r="V2051" s="20">
        <f t="shared" ref="V2051:V2114" si="64">H2051*R2051*(1-T2051)</f>
        <v>0.14814004696139998</v>
      </c>
      <c r="W2051" s="20">
        <f t="shared" ref="W2051:W2114" si="65">H2051*S2051*(1-U2051)</f>
        <v>12.649745725318651</v>
      </c>
    </row>
    <row r="2052" spans="1:23" x14ac:dyDescent="0.25">
      <c r="A2052" s="18">
        <v>18731</v>
      </c>
      <c r="B2052" s="18">
        <v>18650</v>
      </c>
      <c r="C2052" s="18">
        <v>4280</v>
      </c>
      <c r="D2052" s="18">
        <v>4280</v>
      </c>
      <c r="E2052" s="18" t="s">
        <v>116</v>
      </c>
      <c r="F2052" s="18" t="s">
        <v>117</v>
      </c>
      <c r="G2052" s="19">
        <v>3.7817220084600001</v>
      </c>
      <c r="H2052" s="19">
        <v>1.53041</v>
      </c>
      <c r="I2052" s="18" t="s">
        <v>79</v>
      </c>
      <c r="J2052" s="18" t="s">
        <v>80</v>
      </c>
      <c r="K2052" s="18">
        <v>7</v>
      </c>
      <c r="L2052" s="18">
        <v>40</v>
      </c>
      <c r="M2052" s="18" t="s">
        <v>82</v>
      </c>
      <c r="N2052" s="18" t="s">
        <v>186</v>
      </c>
      <c r="O2052" s="18" t="s">
        <v>84</v>
      </c>
      <c r="P2052" s="19">
        <v>1548.7327170900001</v>
      </c>
      <c r="Q2052" s="19">
        <v>164731.15176199999</v>
      </c>
      <c r="R2052" s="20">
        <v>7.8109999999999999E-2</v>
      </c>
      <c r="S2052" s="20">
        <v>6.698639</v>
      </c>
      <c r="T2052" s="20">
        <v>0.30199999999999999</v>
      </c>
      <c r="U2052" s="20">
        <v>0.30499999999999999</v>
      </c>
      <c r="V2052" s="20">
        <f t="shared" si="64"/>
        <v>8.3439146919799992E-2</v>
      </c>
      <c r="W2052" s="20">
        <f t="shared" si="65"/>
        <v>7.124906557833051</v>
      </c>
    </row>
    <row r="2053" spans="1:23" x14ac:dyDescent="0.25">
      <c r="A2053" s="18">
        <v>18732</v>
      </c>
      <c r="B2053" s="18">
        <v>18651</v>
      </c>
      <c r="C2053" s="18">
        <v>4280</v>
      </c>
      <c r="D2053" s="18">
        <v>4280</v>
      </c>
      <c r="E2053" s="18" t="s">
        <v>116</v>
      </c>
      <c r="F2053" s="18" t="s">
        <v>117</v>
      </c>
      <c r="G2053" s="19">
        <v>3.39695040381</v>
      </c>
      <c r="H2053" s="19">
        <v>1.3747</v>
      </c>
      <c r="I2053" s="18" t="s">
        <v>79</v>
      </c>
      <c r="J2053" s="18" t="s">
        <v>80</v>
      </c>
      <c r="K2053" s="18">
        <v>7</v>
      </c>
      <c r="L2053" s="18">
        <v>40</v>
      </c>
      <c r="M2053" s="18" t="s">
        <v>82</v>
      </c>
      <c r="N2053" s="18" t="s">
        <v>186</v>
      </c>
      <c r="O2053" s="18" t="s">
        <v>84</v>
      </c>
      <c r="P2053" s="19">
        <v>2093.0285558700002</v>
      </c>
      <c r="Q2053" s="19">
        <v>147970.56770499999</v>
      </c>
      <c r="R2053" s="20">
        <v>7.8109999999999999E-2</v>
      </c>
      <c r="S2053" s="20">
        <v>6.698639</v>
      </c>
      <c r="T2053" s="20">
        <v>0.30199999999999999</v>
      </c>
      <c r="U2053" s="20">
        <v>0.30499999999999999</v>
      </c>
      <c r="V2053" s="20">
        <f t="shared" si="64"/>
        <v>7.4949716265999999E-2</v>
      </c>
      <c r="W2053" s="20">
        <f t="shared" si="65"/>
        <v>6.3999902281435004</v>
      </c>
    </row>
    <row r="2054" spans="1:23" x14ac:dyDescent="0.25">
      <c r="A2054" s="18">
        <v>18733</v>
      </c>
      <c r="B2054" s="18">
        <v>18652</v>
      </c>
      <c r="C2054" s="18">
        <v>4280</v>
      </c>
      <c r="D2054" s="18">
        <v>4280</v>
      </c>
      <c r="E2054" s="18" t="s">
        <v>116</v>
      </c>
      <c r="F2054" s="18" t="s">
        <v>117</v>
      </c>
      <c r="G2054" s="19">
        <v>4.0503001380299999</v>
      </c>
      <c r="H2054" s="19">
        <v>1.6391</v>
      </c>
      <c r="I2054" s="18" t="s">
        <v>79</v>
      </c>
      <c r="J2054" s="18" t="s">
        <v>80</v>
      </c>
      <c r="K2054" s="18">
        <v>7</v>
      </c>
      <c r="L2054" s="18">
        <v>40</v>
      </c>
      <c r="M2054" s="18" t="s">
        <v>82</v>
      </c>
      <c r="N2054" s="18" t="s">
        <v>186</v>
      </c>
      <c r="O2054" s="18" t="s">
        <v>84</v>
      </c>
      <c r="P2054" s="19">
        <v>2061.1179550000002</v>
      </c>
      <c r="Q2054" s="19">
        <v>176430.36829000001</v>
      </c>
      <c r="R2054" s="20">
        <v>7.8109999999999999E-2</v>
      </c>
      <c r="S2054" s="20">
        <v>6.698639</v>
      </c>
      <c r="T2054" s="20">
        <v>0.30199999999999999</v>
      </c>
      <c r="U2054" s="20">
        <v>0.30499999999999999</v>
      </c>
      <c r="V2054" s="20">
        <f t="shared" si="64"/>
        <v>8.9365010497999997E-2</v>
      </c>
      <c r="W2054" s="20">
        <f t="shared" si="65"/>
        <v>7.6309187335055002</v>
      </c>
    </row>
    <row r="2055" spans="1:23" x14ac:dyDescent="0.25">
      <c r="A2055" s="18">
        <v>18734</v>
      </c>
      <c r="B2055" s="18">
        <v>18653</v>
      </c>
      <c r="C2055" s="18">
        <v>4280</v>
      </c>
      <c r="D2055" s="18">
        <v>4280</v>
      </c>
      <c r="E2055" s="18" t="s">
        <v>116</v>
      </c>
      <c r="F2055" s="18" t="s">
        <v>117</v>
      </c>
      <c r="G2055" s="19">
        <v>14.9390255054</v>
      </c>
      <c r="H2055" s="19">
        <v>6.0456099999999999</v>
      </c>
      <c r="I2055" s="18" t="s">
        <v>79</v>
      </c>
      <c r="J2055" s="18" t="s">
        <v>80</v>
      </c>
      <c r="K2055" s="18">
        <v>7</v>
      </c>
      <c r="L2055" s="18">
        <v>40</v>
      </c>
      <c r="M2055" s="18" t="s">
        <v>82</v>
      </c>
      <c r="N2055" s="18" t="s">
        <v>186</v>
      </c>
      <c r="O2055" s="18" t="s">
        <v>84</v>
      </c>
      <c r="P2055" s="19">
        <v>5456.5520303599997</v>
      </c>
      <c r="Q2055" s="19">
        <v>650741.34804299998</v>
      </c>
      <c r="R2055" s="20">
        <v>7.8109999999999999E-2</v>
      </c>
      <c r="S2055" s="20">
        <v>6.698639</v>
      </c>
      <c r="T2055" s="20">
        <v>0.30199999999999999</v>
      </c>
      <c r="U2055" s="20">
        <v>0.30499999999999999</v>
      </c>
      <c r="V2055" s="20">
        <f t="shared" si="64"/>
        <v>0.32961137277579994</v>
      </c>
      <c r="W2055" s="20">
        <f t="shared" si="65"/>
        <v>28.145664452729051</v>
      </c>
    </row>
    <row r="2056" spans="1:23" x14ac:dyDescent="0.25">
      <c r="A2056" s="18">
        <v>18735</v>
      </c>
      <c r="B2056" s="18">
        <v>18654</v>
      </c>
      <c r="C2056" s="18">
        <v>4280</v>
      </c>
      <c r="D2056" s="18">
        <v>4280</v>
      </c>
      <c r="E2056" s="18" t="s">
        <v>116</v>
      </c>
      <c r="F2056" s="18" t="s">
        <v>117</v>
      </c>
      <c r="G2056" s="19">
        <v>2.1074070408200001</v>
      </c>
      <c r="H2056" s="19">
        <v>0.85283699999999996</v>
      </c>
      <c r="I2056" s="18" t="s">
        <v>79</v>
      </c>
      <c r="J2056" s="18" t="s">
        <v>80</v>
      </c>
      <c r="K2056" s="18">
        <v>7</v>
      </c>
      <c r="L2056" s="18">
        <v>40</v>
      </c>
      <c r="M2056" s="18" t="s">
        <v>82</v>
      </c>
      <c r="N2056" s="18" t="s">
        <v>186</v>
      </c>
      <c r="O2056" s="18" t="s">
        <v>84</v>
      </c>
      <c r="P2056" s="19">
        <v>1406.9753626700001</v>
      </c>
      <c r="Q2056" s="19">
        <v>91798.283503900006</v>
      </c>
      <c r="R2056" s="20">
        <v>7.8109999999999999E-2</v>
      </c>
      <c r="S2056" s="20">
        <v>6.698639</v>
      </c>
      <c r="T2056" s="20">
        <v>0.30199999999999999</v>
      </c>
      <c r="U2056" s="20">
        <v>0.30499999999999999</v>
      </c>
      <c r="V2056" s="20">
        <f t="shared" si="64"/>
        <v>4.6497338452859992E-2</v>
      </c>
      <c r="W2056" s="20">
        <f t="shared" si="65"/>
        <v>3.9704287962458853</v>
      </c>
    </row>
    <row r="2057" spans="1:23" x14ac:dyDescent="0.25">
      <c r="A2057" s="18">
        <v>18736</v>
      </c>
      <c r="B2057" s="18">
        <v>18655</v>
      </c>
      <c r="C2057" s="18">
        <v>4280</v>
      </c>
      <c r="D2057" s="18">
        <v>4280</v>
      </c>
      <c r="E2057" s="18" t="s">
        <v>116</v>
      </c>
      <c r="F2057" s="18" t="s">
        <v>117</v>
      </c>
      <c r="G2057" s="19">
        <v>2.8001883278499999</v>
      </c>
      <c r="H2057" s="19">
        <v>1.1332</v>
      </c>
      <c r="I2057" s="18" t="s">
        <v>79</v>
      </c>
      <c r="J2057" s="18" t="s">
        <v>80</v>
      </c>
      <c r="K2057" s="18">
        <v>7</v>
      </c>
      <c r="L2057" s="18">
        <v>40</v>
      </c>
      <c r="M2057" s="18" t="s">
        <v>82</v>
      </c>
      <c r="N2057" s="18" t="s">
        <v>186</v>
      </c>
      <c r="O2057" s="18" t="s">
        <v>84</v>
      </c>
      <c r="P2057" s="19">
        <v>1509.21953171</v>
      </c>
      <c r="Q2057" s="19">
        <v>121975.715656</v>
      </c>
      <c r="R2057" s="20">
        <v>7.8109999999999999E-2</v>
      </c>
      <c r="S2057" s="20">
        <v>6.698639</v>
      </c>
      <c r="T2057" s="20">
        <v>0.30199999999999999</v>
      </c>
      <c r="U2057" s="20">
        <v>0.30499999999999999</v>
      </c>
      <c r="V2057" s="20">
        <f t="shared" si="64"/>
        <v>6.1782947895999994E-2</v>
      </c>
      <c r="W2057" s="20">
        <f t="shared" si="65"/>
        <v>5.2756739117859999</v>
      </c>
    </row>
    <row r="2058" spans="1:23" x14ac:dyDescent="0.25">
      <c r="A2058" s="18">
        <v>18737</v>
      </c>
      <c r="B2058" s="18">
        <v>18656</v>
      </c>
      <c r="C2058" s="18">
        <v>4280</v>
      </c>
      <c r="D2058" s="18">
        <v>4280</v>
      </c>
      <c r="E2058" s="18" t="s">
        <v>116</v>
      </c>
      <c r="F2058" s="18" t="s">
        <v>117</v>
      </c>
      <c r="G2058" s="19">
        <v>3.66294622756</v>
      </c>
      <c r="H2058" s="19">
        <v>1.48234</v>
      </c>
      <c r="I2058" s="18" t="s">
        <v>79</v>
      </c>
      <c r="J2058" s="18" t="s">
        <v>80</v>
      </c>
      <c r="K2058" s="18">
        <v>7</v>
      </c>
      <c r="L2058" s="18">
        <v>40</v>
      </c>
      <c r="M2058" s="18" t="s">
        <v>82</v>
      </c>
      <c r="N2058" s="18" t="s">
        <v>186</v>
      </c>
      <c r="O2058" s="18" t="s">
        <v>84</v>
      </c>
      <c r="P2058" s="19">
        <v>2341.86636318</v>
      </c>
      <c r="Q2058" s="19">
        <v>159557.29944100001</v>
      </c>
      <c r="R2058" s="20">
        <v>7.8109999999999999E-2</v>
      </c>
      <c r="S2058" s="20">
        <v>6.698639</v>
      </c>
      <c r="T2058" s="20">
        <v>0.30199999999999999</v>
      </c>
      <c r="U2058" s="20">
        <v>0.30499999999999999</v>
      </c>
      <c r="V2058" s="20">
        <f t="shared" si="64"/>
        <v>8.0818333025199987E-2</v>
      </c>
      <c r="W2058" s="20">
        <f t="shared" si="65"/>
        <v>6.9011140720057007</v>
      </c>
    </row>
    <row r="2059" spans="1:23" x14ac:dyDescent="0.25">
      <c r="A2059" s="18">
        <v>18738</v>
      </c>
      <c r="B2059" s="18">
        <v>18657</v>
      </c>
      <c r="C2059" s="18">
        <v>4280</v>
      </c>
      <c r="D2059" s="18">
        <v>4280</v>
      </c>
      <c r="E2059" s="18" t="s">
        <v>116</v>
      </c>
      <c r="F2059" s="18" t="s">
        <v>117</v>
      </c>
      <c r="G2059" s="19">
        <v>17.6329259687</v>
      </c>
      <c r="H2059" s="19">
        <v>7.1357900000000001</v>
      </c>
      <c r="I2059" s="18" t="s">
        <v>79</v>
      </c>
      <c r="J2059" s="18" t="s">
        <v>80</v>
      </c>
      <c r="K2059" s="18">
        <v>7</v>
      </c>
      <c r="L2059" s="18">
        <v>40</v>
      </c>
      <c r="M2059" s="18" t="s">
        <v>82</v>
      </c>
      <c r="N2059" s="18" t="s">
        <v>186</v>
      </c>
      <c r="O2059" s="18" t="s">
        <v>84</v>
      </c>
      <c r="P2059" s="19">
        <v>8688.2653169299992</v>
      </c>
      <c r="Q2059" s="19">
        <v>768087.182837</v>
      </c>
      <c r="R2059" s="20">
        <v>7.8109999999999999E-2</v>
      </c>
      <c r="S2059" s="20">
        <v>6.698639</v>
      </c>
      <c r="T2059" s="20">
        <v>0.30199999999999999</v>
      </c>
      <c r="U2059" s="20">
        <v>0.30499999999999999</v>
      </c>
      <c r="V2059" s="20">
        <f t="shared" si="64"/>
        <v>0.38904883671619994</v>
      </c>
      <c r="W2059" s="20">
        <f t="shared" si="65"/>
        <v>33.221056426917954</v>
      </c>
    </row>
    <row r="2060" spans="1:23" x14ac:dyDescent="0.25">
      <c r="A2060" s="18">
        <v>18739</v>
      </c>
      <c r="B2060" s="18">
        <v>18658</v>
      </c>
      <c r="C2060" s="18">
        <v>4280</v>
      </c>
      <c r="D2060" s="18">
        <v>4280</v>
      </c>
      <c r="E2060" s="18" t="s">
        <v>116</v>
      </c>
      <c r="F2060" s="18" t="s">
        <v>117</v>
      </c>
      <c r="G2060" s="19">
        <v>1.6927117754500001</v>
      </c>
      <c r="H2060" s="19">
        <v>0.68501599999999996</v>
      </c>
      <c r="I2060" s="18" t="s">
        <v>79</v>
      </c>
      <c r="J2060" s="18" t="s">
        <v>80</v>
      </c>
      <c r="K2060" s="18">
        <v>7</v>
      </c>
      <c r="L2060" s="18">
        <v>40</v>
      </c>
      <c r="M2060" s="18" t="s">
        <v>82</v>
      </c>
      <c r="N2060" s="18" t="s">
        <v>186</v>
      </c>
      <c r="O2060" s="18" t="s">
        <v>84</v>
      </c>
      <c r="P2060" s="19">
        <v>1150.35267583</v>
      </c>
      <c r="Q2060" s="19">
        <v>73734.230001000004</v>
      </c>
      <c r="R2060" s="20">
        <v>7.8109999999999999E-2</v>
      </c>
      <c r="S2060" s="20">
        <v>6.698639</v>
      </c>
      <c r="T2060" s="20">
        <v>0.30199999999999999</v>
      </c>
      <c r="U2060" s="20">
        <v>0.30499999999999999</v>
      </c>
      <c r="V2060" s="20">
        <f t="shared" si="64"/>
        <v>3.7347606632479997E-2</v>
      </c>
      <c r="W2060" s="20">
        <f t="shared" si="65"/>
        <v>3.18912905079068</v>
      </c>
    </row>
    <row r="2061" spans="1:23" x14ac:dyDescent="0.25">
      <c r="A2061" s="18">
        <v>18768</v>
      </c>
      <c r="B2061" s="18">
        <v>18687</v>
      </c>
      <c r="C2061" s="18">
        <v>4280</v>
      </c>
      <c r="D2061" s="18">
        <v>4280</v>
      </c>
      <c r="E2061" s="18" t="s">
        <v>116</v>
      </c>
      <c r="F2061" s="18" t="s">
        <v>304</v>
      </c>
      <c r="G2061" s="19">
        <v>2.780965422</v>
      </c>
      <c r="H2061" s="19">
        <v>1.1254200000000001</v>
      </c>
      <c r="I2061" s="18" t="s">
        <v>79</v>
      </c>
      <c r="J2061" s="18" t="s">
        <v>80</v>
      </c>
      <c r="K2061" s="18">
        <v>7</v>
      </c>
      <c r="L2061" s="18">
        <v>40</v>
      </c>
      <c r="M2061" s="18" t="s">
        <v>82</v>
      </c>
      <c r="N2061" s="18" t="s">
        <v>186</v>
      </c>
      <c r="O2061" s="18" t="s">
        <v>84</v>
      </c>
      <c r="P2061" s="19">
        <v>1585.9796285100001</v>
      </c>
      <c r="Q2061" s="19">
        <v>121138.369227</v>
      </c>
      <c r="R2061" s="20">
        <v>7.8109999999999999E-2</v>
      </c>
      <c r="S2061" s="20">
        <v>6.698639</v>
      </c>
      <c r="T2061" s="20">
        <v>0.30199999999999999</v>
      </c>
      <c r="U2061" s="20">
        <v>0.30499999999999999</v>
      </c>
      <c r="V2061" s="20">
        <f t="shared" si="64"/>
        <v>6.1358776227599998E-2</v>
      </c>
      <c r="W2061" s="20">
        <f t="shared" si="65"/>
        <v>5.2394537008491007</v>
      </c>
    </row>
    <row r="2062" spans="1:23" x14ac:dyDescent="0.25">
      <c r="A2062" s="18">
        <v>18805</v>
      </c>
      <c r="B2062" s="18">
        <v>18724</v>
      </c>
      <c r="C2062" s="18">
        <v>4340</v>
      </c>
      <c r="D2062" s="18">
        <v>4340</v>
      </c>
      <c r="E2062" s="18" t="s">
        <v>116</v>
      </c>
      <c r="F2062" s="18" t="s">
        <v>196</v>
      </c>
      <c r="G2062" s="19">
        <v>88.2858347369</v>
      </c>
      <c r="H2062" s="19">
        <v>35.728000000000002</v>
      </c>
      <c r="I2062" s="18" t="s">
        <v>79</v>
      </c>
      <c r="J2062" s="18" t="s">
        <v>80</v>
      </c>
      <c r="K2062" s="18">
        <v>7</v>
      </c>
      <c r="L2062" s="18">
        <v>40</v>
      </c>
      <c r="M2062" s="18" t="s">
        <v>82</v>
      </c>
      <c r="N2062" s="18" t="s">
        <v>85</v>
      </c>
      <c r="O2062" s="18" t="s">
        <v>84</v>
      </c>
      <c r="P2062" s="19">
        <v>14463.403694000001</v>
      </c>
      <c r="Q2062" s="19">
        <v>3845715.5782300001</v>
      </c>
      <c r="R2062" s="20">
        <v>7.8109999999999999E-2</v>
      </c>
      <c r="S2062" s="20">
        <v>6.698639</v>
      </c>
      <c r="T2062" s="20">
        <v>0.30199999999999999</v>
      </c>
      <c r="U2062" s="20">
        <v>0.30499999999999999</v>
      </c>
      <c r="V2062" s="20">
        <f t="shared" si="64"/>
        <v>1.9479184278399997</v>
      </c>
      <c r="W2062" s="20">
        <f t="shared" si="65"/>
        <v>166.33363706344002</v>
      </c>
    </row>
    <row r="2063" spans="1:23" x14ac:dyDescent="0.25">
      <c r="A2063" s="18">
        <v>18806</v>
      </c>
      <c r="B2063" s="18">
        <v>18725</v>
      </c>
      <c r="C2063" s="18">
        <v>4340</v>
      </c>
      <c r="D2063" s="18">
        <v>4340</v>
      </c>
      <c r="E2063" s="18" t="s">
        <v>116</v>
      </c>
      <c r="F2063" s="18" t="s">
        <v>196</v>
      </c>
      <c r="G2063" s="19">
        <v>5.3343093478199997</v>
      </c>
      <c r="H2063" s="19">
        <v>2.1587200000000002</v>
      </c>
      <c r="I2063" s="18" t="s">
        <v>79</v>
      </c>
      <c r="J2063" s="18" t="s">
        <v>80</v>
      </c>
      <c r="K2063" s="18">
        <v>7</v>
      </c>
      <c r="L2063" s="18">
        <v>40</v>
      </c>
      <c r="M2063" s="18" t="s">
        <v>82</v>
      </c>
      <c r="N2063" s="18" t="s">
        <v>85</v>
      </c>
      <c r="O2063" s="18" t="s">
        <v>84</v>
      </c>
      <c r="P2063" s="19">
        <v>2576.8058598100001</v>
      </c>
      <c r="Q2063" s="19">
        <v>232361.585742</v>
      </c>
      <c r="R2063" s="20">
        <v>7.8109999999999999E-2</v>
      </c>
      <c r="S2063" s="20">
        <v>6.698639</v>
      </c>
      <c r="T2063" s="20">
        <v>0.30199999999999999</v>
      </c>
      <c r="U2063" s="20">
        <v>0.30499999999999999</v>
      </c>
      <c r="V2063" s="20">
        <f t="shared" si="64"/>
        <v>0.1176950982016</v>
      </c>
      <c r="W2063" s="20">
        <f t="shared" si="65"/>
        <v>10.050037757545603</v>
      </c>
    </row>
    <row r="2064" spans="1:23" x14ac:dyDescent="0.25">
      <c r="A2064" s="18">
        <v>18807</v>
      </c>
      <c r="B2064" s="18">
        <v>18726</v>
      </c>
      <c r="C2064" s="18">
        <v>4340</v>
      </c>
      <c r="D2064" s="18">
        <v>4340</v>
      </c>
      <c r="E2064" s="18" t="s">
        <v>116</v>
      </c>
      <c r="F2064" s="18" t="s">
        <v>196</v>
      </c>
      <c r="G2064" s="19">
        <v>2.1702473367700001</v>
      </c>
      <c r="H2064" s="19">
        <v>0.87826800000000005</v>
      </c>
      <c r="I2064" s="18" t="s">
        <v>79</v>
      </c>
      <c r="J2064" s="18" t="s">
        <v>80</v>
      </c>
      <c r="K2064" s="18">
        <v>7</v>
      </c>
      <c r="L2064" s="18">
        <v>40</v>
      </c>
      <c r="M2064" s="18" t="s">
        <v>82</v>
      </c>
      <c r="N2064" s="18" t="s">
        <v>85</v>
      </c>
      <c r="O2064" s="18" t="s">
        <v>84</v>
      </c>
      <c r="P2064" s="19">
        <v>1317.69420137</v>
      </c>
      <c r="Q2064" s="19">
        <v>94535.595847400007</v>
      </c>
      <c r="R2064" s="20">
        <v>7.8109999999999999E-2</v>
      </c>
      <c r="S2064" s="20">
        <v>6.698639</v>
      </c>
      <c r="T2064" s="20">
        <v>0.30199999999999999</v>
      </c>
      <c r="U2064" s="20">
        <v>0.30499999999999999</v>
      </c>
      <c r="V2064" s="20">
        <f t="shared" si="64"/>
        <v>4.7883856409039999E-2</v>
      </c>
      <c r="W2064" s="20">
        <f t="shared" si="65"/>
        <v>4.088824192690141</v>
      </c>
    </row>
    <row r="2065" spans="1:23" x14ac:dyDescent="0.25">
      <c r="A2065" s="18">
        <v>18820</v>
      </c>
      <c r="B2065" s="18">
        <v>18739</v>
      </c>
      <c r="C2065" s="18">
        <v>4340</v>
      </c>
      <c r="D2065" s="18">
        <v>4340</v>
      </c>
      <c r="E2065" s="18" t="s">
        <v>116</v>
      </c>
      <c r="F2065" s="18" t="s">
        <v>117</v>
      </c>
      <c r="G2065" s="19">
        <v>6.1074668087099999</v>
      </c>
      <c r="H2065" s="19">
        <v>2.4716</v>
      </c>
      <c r="I2065" s="18" t="s">
        <v>79</v>
      </c>
      <c r="J2065" s="18" t="s">
        <v>80</v>
      </c>
      <c r="K2065" s="18">
        <v>7</v>
      </c>
      <c r="L2065" s="18">
        <v>40</v>
      </c>
      <c r="M2065" s="18" t="s">
        <v>82</v>
      </c>
      <c r="N2065" s="18" t="s">
        <v>85</v>
      </c>
      <c r="O2065" s="18" t="s">
        <v>84</v>
      </c>
      <c r="P2065" s="19">
        <v>3364.22625027</v>
      </c>
      <c r="Q2065" s="19">
        <v>266040.190023</v>
      </c>
      <c r="R2065" s="20">
        <v>7.8109999999999999E-2</v>
      </c>
      <c r="S2065" s="20">
        <v>6.698639</v>
      </c>
      <c r="T2065" s="20">
        <v>0.30199999999999999</v>
      </c>
      <c r="U2065" s="20">
        <v>0.30499999999999999</v>
      </c>
      <c r="V2065" s="20">
        <f t="shared" si="64"/>
        <v>0.134753559848</v>
      </c>
      <c r="W2065" s="20">
        <f t="shared" si="65"/>
        <v>11.506667525918001</v>
      </c>
    </row>
    <row r="2066" spans="1:23" x14ac:dyDescent="0.25">
      <c r="A2066" s="18">
        <v>18821</v>
      </c>
      <c r="B2066" s="18">
        <v>18740</v>
      </c>
      <c r="C2066" s="18">
        <v>4340</v>
      </c>
      <c r="D2066" s="18">
        <v>4340</v>
      </c>
      <c r="E2066" s="18" t="s">
        <v>116</v>
      </c>
      <c r="F2066" s="18" t="s">
        <v>117</v>
      </c>
      <c r="G2066" s="19">
        <v>6.4368046315600003</v>
      </c>
      <c r="H2066" s="19">
        <v>2.6048800000000001</v>
      </c>
      <c r="I2066" s="18" t="s">
        <v>79</v>
      </c>
      <c r="J2066" s="18" t="s">
        <v>80</v>
      </c>
      <c r="K2066" s="18">
        <v>7</v>
      </c>
      <c r="L2066" s="18">
        <v>40</v>
      </c>
      <c r="M2066" s="18" t="s">
        <v>82</v>
      </c>
      <c r="N2066" s="18" t="s">
        <v>85</v>
      </c>
      <c r="O2066" s="18" t="s">
        <v>84</v>
      </c>
      <c r="P2066" s="19">
        <v>2581.9751176700001</v>
      </c>
      <c r="Q2066" s="19">
        <v>280386.08820300002</v>
      </c>
      <c r="R2066" s="20">
        <v>7.8109999999999999E-2</v>
      </c>
      <c r="S2066" s="20">
        <v>6.698639</v>
      </c>
      <c r="T2066" s="20">
        <v>0.30199999999999999</v>
      </c>
      <c r="U2066" s="20">
        <v>0.30499999999999999</v>
      </c>
      <c r="V2066" s="20">
        <f t="shared" si="64"/>
        <v>0.14202008940639999</v>
      </c>
      <c r="W2066" s="20">
        <f t="shared" si="65"/>
        <v>12.127159777032402</v>
      </c>
    </row>
    <row r="2067" spans="1:23" x14ac:dyDescent="0.25">
      <c r="A2067" s="18">
        <v>18822</v>
      </c>
      <c r="B2067" s="18">
        <v>18741</v>
      </c>
      <c r="C2067" s="18">
        <v>4340</v>
      </c>
      <c r="D2067" s="18">
        <v>4340</v>
      </c>
      <c r="E2067" s="18" t="s">
        <v>116</v>
      </c>
      <c r="F2067" s="18" t="s">
        <v>117</v>
      </c>
      <c r="G2067" s="19">
        <v>16.206579161499999</v>
      </c>
      <c r="H2067" s="19">
        <v>6.5585699999999996</v>
      </c>
      <c r="I2067" s="18" t="s">
        <v>79</v>
      </c>
      <c r="J2067" s="18" t="s">
        <v>80</v>
      </c>
      <c r="K2067" s="18">
        <v>7</v>
      </c>
      <c r="L2067" s="18">
        <v>40</v>
      </c>
      <c r="M2067" s="18" t="s">
        <v>82</v>
      </c>
      <c r="N2067" s="18" t="s">
        <v>85</v>
      </c>
      <c r="O2067" s="18" t="s">
        <v>84</v>
      </c>
      <c r="P2067" s="19">
        <v>5707.6828526199997</v>
      </c>
      <c r="Q2067" s="19">
        <v>705955.76444199996</v>
      </c>
      <c r="R2067" s="20">
        <v>7.8109999999999999E-2</v>
      </c>
      <c r="S2067" s="20">
        <v>6.698639</v>
      </c>
      <c r="T2067" s="20">
        <v>0.30199999999999999</v>
      </c>
      <c r="U2067" s="20">
        <v>0.30499999999999999</v>
      </c>
      <c r="V2067" s="20">
        <f t="shared" si="64"/>
        <v>0.35757835208459993</v>
      </c>
      <c r="W2067" s="20">
        <f t="shared" si="65"/>
        <v>30.533777486429852</v>
      </c>
    </row>
    <row r="2068" spans="1:23" x14ac:dyDescent="0.25">
      <c r="A2068" s="18">
        <v>18823</v>
      </c>
      <c r="B2068" s="18">
        <v>18742</v>
      </c>
      <c r="C2068" s="18">
        <v>4340</v>
      </c>
      <c r="D2068" s="18">
        <v>4340</v>
      </c>
      <c r="E2068" s="18" t="s">
        <v>116</v>
      </c>
      <c r="F2068" s="18" t="s">
        <v>117</v>
      </c>
      <c r="G2068" s="19">
        <v>11.5486980193</v>
      </c>
      <c r="H2068" s="19">
        <v>4.6735899999999999</v>
      </c>
      <c r="I2068" s="18" t="s">
        <v>79</v>
      </c>
      <c r="J2068" s="18" t="s">
        <v>80</v>
      </c>
      <c r="K2068" s="18">
        <v>7</v>
      </c>
      <c r="L2068" s="18">
        <v>40</v>
      </c>
      <c r="M2068" s="18" t="s">
        <v>82</v>
      </c>
      <c r="N2068" s="18" t="s">
        <v>85</v>
      </c>
      <c r="O2068" s="18" t="s">
        <v>84</v>
      </c>
      <c r="P2068" s="19">
        <v>3854.7350146799999</v>
      </c>
      <c r="Q2068" s="19">
        <v>503059.27347800002</v>
      </c>
      <c r="R2068" s="20">
        <v>7.8109999999999999E-2</v>
      </c>
      <c r="S2068" s="20">
        <v>6.698639</v>
      </c>
      <c r="T2068" s="20">
        <v>0.30199999999999999</v>
      </c>
      <c r="U2068" s="20">
        <v>0.30499999999999999</v>
      </c>
      <c r="V2068" s="20">
        <f t="shared" si="64"/>
        <v>0.25480777220020001</v>
      </c>
      <c r="W2068" s="20">
        <f t="shared" si="65"/>
        <v>21.758151109586951</v>
      </c>
    </row>
    <row r="2069" spans="1:23" x14ac:dyDescent="0.25">
      <c r="A2069" s="18">
        <v>18824</v>
      </c>
      <c r="B2069" s="18">
        <v>18743</v>
      </c>
      <c r="C2069" s="18">
        <v>4340</v>
      </c>
      <c r="D2069" s="18">
        <v>4340</v>
      </c>
      <c r="E2069" s="18" t="s">
        <v>116</v>
      </c>
      <c r="F2069" s="18" t="s">
        <v>117</v>
      </c>
      <c r="G2069" s="19">
        <v>29.802441332299999</v>
      </c>
      <c r="H2069" s="19">
        <v>12.060600000000001</v>
      </c>
      <c r="I2069" s="18" t="s">
        <v>79</v>
      </c>
      <c r="J2069" s="18" t="s">
        <v>80</v>
      </c>
      <c r="K2069" s="18">
        <v>7</v>
      </c>
      <c r="L2069" s="18">
        <v>40</v>
      </c>
      <c r="M2069" s="18" t="s">
        <v>82</v>
      </c>
      <c r="N2069" s="18" t="s">
        <v>85</v>
      </c>
      <c r="O2069" s="18" t="s">
        <v>84</v>
      </c>
      <c r="P2069" s="19">
        <v>8496.0836394800008</v>
      </c>
      <c r="Q2069" s="19">
        <v>1298189.15166</v>
      </c>
      <c r="R2069" s="20">
        <v>7.8109999999999999E-2</v>
      </c>
      <c r="S2069" s="20">
        <v>6.698639</v>
      </c>
      <c r="T2069" s="20">
        <v>0.30199999999999999</v>
      </c>
      <c r="U2069" s="20">
        <v>0.30499999999999999</v>
      </c>
      <c r="V2069" s="20">
        <f t="shared" si="64"/>
        <v>0.65755331926799998</v>
      </c>
      <c r="W2069" s="20">
        <f t="shared" si="65"/>
        <v>56.148775838763015</v>
      </c>
    </row>
    <row r="2070" spans="1:23" x14ac:dyDescent="0.25">
      <c r="A2070" s="18">
        <v>18825</v>
      </c>
      <c r="B2070" s="18">
        <v>18744</v>
      </c>
      <c r="C2070" s="18">
        <v>4340</v>
      </c>
      <c r="D2070" s="18">
        <v>4340</v>
      </c>
      <c r="E2070" s="18" t="s">
        <v>116</v>
      </c>
      <c r="F2070" s="18" t="s">
        <v>117</v>
      </c>
      <c r="G2070" s="19">
        <v>38.249988827700001</v>
      </c>
      <c r="H2070" s="19">
        <v>15.479200000000001</v>
      </c>
      <c r="I2070" s="18" t="s">
        <v>79</v>
      </c>
      <c r="J2070" s="18" t="s">
        <v>80</v>
      </c>
      <c r="K2070" s="18">
        <v>7</v>
      </c>
      <c r="L2070" s="18">
        <v>40</v>
      </c>
      <c r="M2070" s="18" t="s">
        <v>82</v>
      </c>
      <c r="N2070" s="18" t="s">
        <v>85</v>
      </c>
      <c r="O2070" s="18" t="s">
        <v>84</v>
      </c>
      <c r="P2070" s="19">
        <v>8727.6870271000007</v>
      </c>
      <c r="Q2070" s="19">
        <v>1666162.8486599999</v>
      </c>
      <c r="R2070" s="20">
        <v>7.8109999999999999E-2</v>
      </c>
      <c r="S2070" s="20">
        <v>6.698639</v>
      </c>
      <c r="T2070" s="20">
        <v>0.30199999999999999</v>
      </c>
      <c r="U2070" s="20">
        <v>0.30499999999999999</v>
      </c>
      <c r="V2070" s="20">
        <f t="shared" si="64"/>
        <v>0.84393805777599995</v>
      </c>
      <c r="W2070" s="20">
        <f t="shared" si="65"/>
        <v>72.064253102116012</v>
      </c>
    </row>
    <row r="2071" spans="1:23" x14ac:dyDescent="0.25">
      <c r="A2071" s="18">
        <v>18826</v>
      </c>
      <c r="B2071" s="18">
        <v>18745</v>
      </c>
      <c r="C2071" s="18">
        <v>4340</v>
      </c>
      <c r="D2071" s="18">
        <v>4340</v>
      </c>
      <c r="E2071" s="18" t="s">
        <v>116</v>
      </c>
      <c r="F2071" s="18" t="s">
        <v>117</v>
      </c>
      <c r="G2071" s="19">
        <v>32.626964616199999</v>
      </c>
      <c r="H2071" s="19">
        <v>13.2037</v>
      </c>
      <c r="I2071" s="18" t="s">
        <v>79</v>
      </c>
      <c r="J2071" s="18" t="s">
        <v>80</v>
      </c>
      <c r="K2071" s="18">
        <v>7</v>
      </c>
      <c r="L2071" s="18">
        <v>40</v>
      </c>
      <c r="M2071" s="18" t="s">
        <v>82</v>
      </c>
      <c r="N2071" s="18" t="s">
        <v>85</v>
      </c>
      <c r="O2071" s="18" t="s">
        <v>84</v>
      </c>
      <c r="P2071" s="19">
        <v>10441.9055883</v>
      </c>
      <c r="Q2071" s="19">
        <v>1421224.89377</v>
      </c>
      <c r="R2071" s="20">
        <v>7.8109999999999999E-2</v>
      </c>
      <c r="S2071" s="20">
        <v>6.698639</v>
      </c>
      <c r="T2071" s="20">
        <v>0.30199999999999999</v>
      </c>
      <c r="U2071" s="20">
        <v>0.30499999999999999</v>
      </c>
      <c r="V2071" s="20">
        <f t="shared" si="64"/>
        <v>0.71987602288599994</v>
      </c>
      <c r="W2071" s="20">
        <f t="shared" si="65"/>
        <v>61.470539736188506</v>
      </c>
    </row>
    <row r="2072" spans="1:23" x14ac:dyDescent="0.25">
      <c r="A2072" s="18">
        <v>18827</v>
      </c>
      <c r="B2072" s="18">
        <v>18746</v>
      </c>
      <c r="C2072" s="18">
        <v>4340</v>
      </c>
      <c r="D2072" s="18">
        <v>4340</v>
      </c>
      <c r="E2072" s="18" t="s">
        <v>116</v>
      </c>
      <c r="F2072" s="18" t="s">
        <v>117</v>
      </c>
      <c r="G2072" s="19">
        <v>27.952580285</v>
      </c>
      <c r="H2072" s="19">
        <v>11.311999999999999</v>
      </c>
      <c r="I2072" s="18" t="s">
        <v>79</v>
      </c>
      <c r="J2072" s="18" t="s">
        <v>80</v>
      </c>
      <c r="K2072" s="18">
        <v>7</v>
      </c>
      <c r="L2072" s="18">
        <v>40</v>
      </c>
      <c r="M2072" s="18" t="s">
        <v>82</v>
      </c>
      <c r="N2072" s="18" t="s">
        <v>85</v>
      </c>
      <c r="O2072" s="18" t="s">
        <v>84</v>
      </c>
      <c r="P2072" s="19">
        <v>7922.7201477400004</v>
      </c>
      <c r="Q2072" s="19">
        <v>1217609.52676</v>
      </c>
      <c r="R2072" s="20">
        <v>7.8109999999999999E-2</v>
      </c>
      <c r="S2072" s="20">
        <v>6.698639</v>
      </c>
      <c r="T2072" s="20">
        <v>0.30199999999999999</v>
      </c>
      <c r="U2072" s="20">
        <v>0.30499999999999999</v>
      </c>
      <c r="V2072" s="20">
        <f t="shared" si="64"/>
        <v>0.61673906335999995</v>
      </c>
      <c r="W2072" s="20">
        <f t="shared" si="65"/>
        <v>52.663628035760006</v>
      </c>
    </row>
    <row r="2073" spans="1:23" x14ac:dyDescent="0.25">
      <c r="A2073" s="18">
        <v>18828</v>
      </c>
      <c r="B2073" s="18">
        <v>18747</v>
      </c>
      <c r="C2073" s="18">
        <v>4340</v>
      </c>
      <c r="D2073" s="18">
        <v>4340</v>
      </c>
      <c r="E2073" s="18" t="s">
        <v>116</v>
      </c>
      <c r="F2073" s="18" t="s">
        <v>117</v>
      </c>
      <c r="G2073" s="19">
        <v>9.2948359228099999</v>
      </c>
      <c r="H2073" s="19">
        <v>3.7614899999999998</v>
      </c>
      <c r="I2073" s="18" t="s">
        <v>79</v>
      </c>
      <c r="J2073" s="18" t="s">
        <v>80</v>
      </c>
      <c r="K2073" s="18">
        <v>7</v>
      </c>
      <c r="L2073" s="18">
        <v>40</v>
      </c>
      <c r="M2073" s="18" t="s">
        <v>82</v>
      </c>
      <c r="N2073" s="18" t="s">
        <v>85</v>
      </c>
      <c r="O2073" s="18" t="s">
        <v>84</v>
      </c>
      <c r="P2073" s="19">
        <v>2680.3737170200002</v>
      </c>
      <c r="Q2073" s="19">
        <v>404881.43326700001</v>
      </c>
      <c r="R2073" s="20">
        <v>7.8109999999999999E-2</v>
      </c>
      <c r="S2073" s="20">
        <v>6.698639</v>
      </c>
      <c r="T2073" s="20">
        <v>0.30199999999999999</v>
      </c>
      <c r="U2073" s="20">
        <v>0.30499999999999999</v>
      </c>
      <c r="V2073" s="20">
        <f t="shared" si="64"/>
        <v>0.20507936876219995</v>
      </c>
      <c r="W2073" s="20">
        <f t="shared" si="65"/>
        <v>17.511820210416449</v>
      </c>
    </row>
    <row r="2074" spans="1:23" x14ac:dyDescent="0.25">
      <c r="A2074" s="18">
        <v>18829</v>
      </c>
      <c r="B2074" s="18">
        <v>18748</v>
      </c>
      <c r="C2074" s="18">
        <v>4340</v>
      </c>
      <c r="D2074" s="18">
        <v>4340</v>
      </c>
      <c r="E2074" s="18" t="s">
        <v>116</v>
      </c>
      <c r="F2074" s="18" t="s">
        <v>117</v>
      </c>
      <c r="G2074" s="19">
        <v>46.229175611700001</v>
      </c>
      <c r="H2074" s="19">
        <v>18.708300000000001</v>
      </c>
      <c r="I2074" s="18" t="s">
        <v>79</v>
      </c>
      <c r="J2074" s="18" t="s">
        <v>80</v>
      </c>
      <c r="K2074" s="18">
        <v>7</v>
      </c>
      <c r="L2074" s="18">
        <v>40</v>
      </c>
      <c r="M2074" s="18" t="s">
        <v>82</v>
      </c>
      <c r="N2074" s="18" t="s">
        <v>85</v>
      </c>
      <c r="O2074" s="18" t="s">
        <v>84</v>
      </c>
      <c r="P2074" s="19">
        <v>9217.3404826400001</v>
      </c>
      <c r="Q2074" s="19">
        <v>2013734.8346800001</v>
      </c>
      <c r="R2074" s="20">
        <v>7.8109999999999999E-2</v>
      </c>
      <c r="S2074" s="20">
        <v>6.698639</v>
      </c>
      <c r="T2074" s="20">
        <v>0.30199999999999999</v>
      </c>
      <c r="U2074" s="20">
        <v>0.30499999999999999</v>
      </c>
      <c r="V2074" s="20">
        <f t="shared" si="64"/>
        <v>1.0199911084739999</v>
      </c>
      <c r="W2074" s="20">
        <f t="shared" si="65"/>
        <v>87.097502862571517</v>
      </c>
    </row>
    <row r="2075" spans="1:23" x14ac:dyDescent="0.25">
      <c r="A2075" s="18">
        <v>18830</v>
      </c>
      <c r="B2075" s="18">
        <v>18749</v>
      </c>
      <c r="C2075" s="18">
        <v>4340</v>
      </c>
      <c r="D2075" s="18">
        <v>4340</v>
      </c>
      <c r="E2075" s="18" t="s">
        <v>116</v>
      </c>
      <c r="F2075" s="18" t="s">
        <v>117</v>
      </c>
      <c r="G2075" s="19">
        <v>22.708148729099999</v>
      </c>
      <c r="H2075" s="19">
        <v>9.1896599999999999</v>
      </c>
      <c r="I2075" s="18" t="s">
        <v>79</v>
      </c>
      <c r="J2075" s="18" t="s">
        <v>80</v>
      </c>
      <c r="K2075" s="18">
        <v>7</v>
      </c>
      <c r="L2075" s="18">
        <v>40</v>
      </c>
      <c r="M2075" s="18" t="s">
        <v>82</v>
      </c>
      <c r="N2075" s="18" t="s">
        <v>85</v>
      </c>
      <c r="O2075" s="18" t="s">
        <v>84</v>
      </c>
      <c r="P2075" s="19">
        <v>7045.46143123</v>
      </c>
      <c r="Q2075" s="19">
        <v>989163.00197500002</v>
      </c>
      <c r="R2075" s="20">
        <v>7.8109999999999999E-2</v>
      </c>
      <c r="S2075" s="20">
        <v>6.698639</v>
      </c>
      <c r="T2075" s="20">
        <v>0.30199999999999999</v>
      </c>
      <c r="U2075" s="20">
        <v>0.30499999999999999</v>
      </c>
      <c r="V2075" s="20">
        <f t="shared" si="64"/>
        <v>0.50102743113479997</v>
      </c>
      <c r="W2075" s="20">
        <f t="shared" si="65"/>
        <v>42.782959336554306</v>
      </c>
    </row>
    <row r="2076" spans="1:23" x14ac:dyDescent="0.25">
      <c r="A2076" s="18">
        <v>18831</v>
      </c>
      <c r="B2076" s="18">
        <v>18750</v>
      </c>
      <c r="C2076" s="18">
        <v>4340</v>
      </c>
      <c r="D2076" s="18">
        <v>4340</v>
      </c>
      <c r="E2076" s="18" t="s">
        <v>116</v>
      </c>
      <c r="F2076" s="18" t="s">
        <v>117</v>
      </c>
      <c r="G2076" s="19">
        <v>13.581142032200001</v>
      </c>
      <c r="H2076" s="19">
        <v>5.4960899999999997</v>
      </c>
      <c r="I2076" s="18" t="s">
        <v>79</v>
      </c>
      <c r="J2076" s="18" t="s">
        <v>80</v>
      </c>
      <c r="K2076" s="18">
        <v>7</v>
      </c>
      <c r="L2076" s="18">
        <v>40</v>
      </c>
      <c r="M2076" s="18" t="s">
        <v>82</v>
      </c>
      <c r="N2076" s="18" t="s">
        <v>85</v>
      </c>
      <c r="O2076" s="18" t="s">
        <v>84</v>
      </c>
      <c r="P2076" s="19">
        <v>6013.3009783699999</v>
      </c>
      <c r="Q2076" s="19">
        <v>591592.18054900004</v>
      </c>
      <c r="R2076" s="20">
        <v>7.8109999999999999E-2</v>
      </c>
      <c r="S2076" s="20">
        <v>6.698639</v>
      </c>
      <c r="T2076" s="20">
        <v>0.30199999999999999</v>
      </c>
      <c r="U2076" s="20">
        <v>0.30499999999999999</v>
      </c>
      <c r="V2076" s="20">
        <f t="shared" si="64"/>
        <v>0.29965111375019993</v>
      </c>
      <c r="W2076" s="20">
        <f t="shared" si="65"/>
        <v>25.587344360949452</v>
      </c>
    </row>
    <row r="2077" spans="1:23" x14ac:dyDescent="0.25">
      <c r="A2077" s="18">
        <v>18908</v>
      </c>
      <c r="B2077" s="18">
        <v>18827</v>
      </c>
      <c r="C2077" s="18">
        <v>4340</v>
      </c>
      <c r="D2077" s="18">
        <v>4340</v>
      </c>
      <c r="E2077" s="18" t="s">
        <v>116</v>
      </c>
      <c r="F2077" s="18" t="s">
        <v>304</v>
      </c>
      <c r="G2077" s="19">
        <v>94.469286845300005</v>
      </c>
      <c r="H2077" s="19">
        <v>38.230400000000003</v>
      </c>
      <c r="I2077" s="18" t="s">
        <v>79</v>
      </c>
      <c r="J2077" s="18" t="s">
        <v>80</v>
      </c>
      <c r="K2077" s="18">
        <v>7</v>
      </c>
      <c r="L2077" s="18">
        <v>40</v>
      </c>
      <c r="M2077" s="18" t="s">
        <v>82</v>
      </c>
      <c r="N2077" s="18" t="s">
        <v>85</v>
      </c>
      <c r="O2077" s="18" t="s">
        <v>84</v>
      </c>
      <c r="P2077" s="19">
        <v>22241.320141100001</v>
      </c>
      <c r="Q2077" s="19">
        <v>4115065.6746700001</v>
      </c>
      <c r="R2077" s="20">
        <v>7.8109999999999999E-2</v>
      </c>
      <c r="S2077" s="20">
        <v>6.698639</v>
      </c>
      <c r="T2077" s="20">
        <v>0.30199999999999999</v>
      </c>
      <c r="U2077" s="20">
        <v>0.30499999999999999</v>
      </c>
      <c r="V2077" s="20">
        <f t="shared" si="64"/>
        <v>2.0843512277119998</v>
      </c>
      <c r="W2077" s="20">
        <f t="shared" si="65"/>
        <v>177.98369565579202</v>
      </c>
    </row>
    <row r="2078" spans="1:23" x14ac:dyDescent="0.25">
      <c r="A2078" s="18">
        <v>18909</v>
      </c>
      <c r="B2078" s="18">
        <v>18828</v>
      </c>
      <c r="C2078" s="18">
        <v>4340</v>
      </c>
      <c r="D2078" s="18">
        <v>4340</v>
      </c>
      <c r="E2078" s="18" t="s">
        <v>116</v>
      </c>
      <c r="F2078" s="18" t="s">
        <v>304</v>
      </c>
      <c r="G2078" s="19">
        <v>9.9333522728200006</v>
      </c>
      <c r="H2078" s="19">
        <v>4.0198900000000002</v>
      </c>
      <c r="I2078" s="18" t="s">
        <v>79</v>
      </c>
      <c r="J2078" s="18" t="s">
        <v>80</v>
      </c>
      <c r="K2078" s="18">
        <v>7</v>
      </c>
      <c r="L2078" s="18">
        <v>40</v>
      </c>
      <c r="M2078" s="18" t="s">
        <v>82</v>
      </c>
      <c r="N2078" s="18" t="s">
        <v>85</v>
      </c>
      <c r="O2078" s="18" t="s">
        <v>84</v>
      </c>
      <c r="P2078" s="19">
        <v>3503.4665789999999</v>
      </c>
      <c r="Q2078" s="19">
        <v>432695.09421800001</v>
      </c>
      <c r="R2078" s="20">
        <v>7.8109999999999999E-2</v>
      </c>
      <c r="S2078" s="20">
        <v>6.698639</v>
      </c>
      <c r="T2078" s="20">
        <v>0.30199999999999999</v>
      </c>
      <c r="U2078" s="20">
        <v>0.30499999999999999</v>
      </c>
      <c r="V2078" s="20">
        <f t="shared" si="64"/>
        <v>0.21916753831419999</v>
      </c>
      <c r="W2078" s="20">
        <f t="shared" si="65"/>
        <v>18.714815391148452</v>
      </c>
    </row>
    <row r="2079" spans="1:23" x14ac:dyDescent="0.25">
      <c r="A2079" s="18">
        <v>18910</v>
      </c>
      <c r="B2079" s="18">
        <v>18829</v>
      </c>
      <c r="C2079" s="18">
        <v>4340</v>
      </c>
      <c r="D2079" s="18">
        <v>4340</v>
      </c>
      <c r="E2079" s="18" t="s">
        <v>116</v>
      </c>
      <c r="F2079" s="18" t="s">
        <v>304</v>
      </c>
      <c r="G2079" s="19">
        <v>1.3450317331399999</v>
      </c>
      <c r="H2079" s="19">
        <v>0.54431499999999999</v>
      </c>
      <c r="I2079" s="18" t="s">
        <v>79</v>
      </c>
      <c r="J2079" s="18" t="s">
        <v>80</v>
      </c>
      <c r="K2079" s="18">
        <v>7</v>
      </c>
      <c r="L2079" s="18">
        <v>40</v>
      </c>
      <c r="M2079" s="18" t="s">
        <v>82</v>
      </c>
      <c r="N2079" s="18" t="s">
        <v>85</v>
      </c>
      <c r="O2079" s="18" t="s">
        <v>84</v>
      </c>
      <c r="P2079" s="19">
        <v>1280.4390008800001</v>
      </c>
      <c r="Q2079" s="19">
        <v>58589.347937699997</v>
      </c>
      <c r="R2079" s="20">
        <v>7.8109999999999999E-2</v>
      </c>
      <c r="S2079" s="20">
        <v>6.698639</v>
      </c>
      <c r="T2079" s="20">
        <v>0.30199999999999999</v>
      </c>
      <c r="U2079" s="20">
        <v>0.30499999999999999</v>
      </c>
      <c r="V2079" s="20">
        <f t="shared" si="64"/>
        <v>2.9676478365699997E-2</v>
      </c>
      <c r="W2079" s="20">
        <f t="shared" si="65"/>
        <v>2.5340879326630752</v>
      </c>
    </row>
    <row r="2080" spans="1:23" x14ac:dyDescent="0.25">
      <c r="A2080" s="18">
        <v>18911</v>
      </c>
      <c r="B2080" s="18">
        <v>18830</v>
      </c>
      <c r="C2080" s="18">
        <v>4340</v>
      </c>
      <c r="D2080" s="18">
        <v>4340</v>
      </c>
      <c r="E2080" s="18" t="s">
        <v>116</v>
      </c>
      <c r="F2080" s="18" t="s">
        <v>304</v>
      </c>
      <c r="G2080" s="19">
        <v>11.1734772364</v>
      </c>
      <c r="H2080" s="19">
        <v>4.5217499999999999</v>
      </c>
      <c r="I2080" s="18" t="s">
        <v>79</v>
      </c>
      <c r="J2080" s="18" t="s">
        <v>80</v>
      </c>
      <c r="K2080" s="18">
        <v>7</v>
      </c>
      <c r="L2080" s="18">
        <v>40</v>
      </c>
      <c r="M2080" s="18" t="s">
        <v>82</v>
      </c>
      <c r="N2080" s="18" t="s">
        <v>85</v>
      </c>
      <c r="O2080" s="18" t="s">
        <v>84</v>
      </c>
      <c r="P2080" s="19">
        <v>4496.2858877799999</v>
      </c>
      <c r="Q2080" s="19">
        <v>486714.72155000002</v>
      </c>
      <c r="R2080" s="20">
        <v>7.8109999999999999E-2</v>
      </c>
      <c r="S2080" s="20">
        <v>6.698639</v>
      </c>
      <c r="T2080" s="20">
        <v>0.30199999999999999</v>
      </c>
      <c r="U2080" s="20">
        <v>0.30499999999999999</v>
      </c>
      <c r="V2080" s="20">
        <f t="shared" si="64"/>
        <v>0.24652933696499998</v>
      </c>
      <c r="W2080" s="20">
        <f t="shared" si="65"/>
        <v>21.051251774283752</v>
      </c>
    </row>
    <row r="2081" spans="1:23" x14ac:dyDescent="0.25">
      <c r="A2081" s="18">
        <v>18912</v>
      </c>
      <c r="B2081" s="18">
        <v>18831</v>
      </c>
      <c r="C2081" s="18">
        <v>4340</v>
      </c>
      <c r="D2081" s="18">
        <v>4340</v>
      </c>
      <c r="E2081" s="18" t="s">
        <v>116</v>
      </c>
      <c r="F2081" s="18" t="s">
        <v>304</v>
      </c>
      <c r="G2081" s="19">
        <v>24.171768713100001</v>
      </c>
      <c r="H2081" s="19">
        <v>9.7819699999999994</v>
      </c>
      <c r="I2081" s="18" t="s">
        <v>79</v>
      </c>
      <c r="J2081" s="18" t="s">
        <v>80</v>
      </c>
      <c r="K2081" s="18">
        <v>7</v>
      </c>
      <c r="L2081" s="18">
        <v>40</v>
      </c>
      <c r="M2081" s="18" t="s">
        <v>82</v>
      </c>
      <c r="N2081" s="18" t="s">
        <v>85</v>
      </c>
      <c r="O2081" s="18" t="s">
        <v>84</v>
      </c>
      <c r="P2081" s="19">
        <v>5289.4326385000004</v>
      </c>
      <c r="Q2081" s="19">
        <v>1052918.0334600001</v>
      </c>
      <c r="R2081" s="20">
        <v>7.8109999999999999E-2</v>
      </c>
      <c r="S2081" s="20">
        <v>6.698639</v>
      </c>
      <c r="T2081" s="20">
        <v>0.30199999999999999</v>
      </c>
      <c r="U2081" s="20">
        <v>0.30499999999999999</v>
      </c>
      <c r="V2081" s="20">
        <f t="shared" si="64"/>
        <v>0.53332063433659993</v>
      </c>
      <c r="W2081" s="20">
        <f t="shared" si="65"/>
        <v>45.540490588486854</v>
      </c>
    </row>
    <row r="2082" spans="1:23" x14ac:dyDescent="0.25">
      <c r="A2082" s="18">
        <v>18913</v>
      </c>
      <c r="B2082" s="18">
        <v>18832</v>
      </c>
      <c r="C2082" s="18">
        <v>4340</v>
      </c>
      <c r="D2082" s="18">
        <v>4340</v>
      </c>
      <c r="E2082" s="18" t="s">
        <v>116</v>
      </c>
      <c r="F2082" s="18" t="s">
        <v>304</v>
      </c>
      <c r="G2082" s="19">
        <v>33.949009544299997</v>
      </c>
      <c r="H2082" s="19">
        <v>13.7387</v>
      </c>
      <c r="I2082" s="18" t="s">
        <v>79</v>
      </c>
      <c r="J2082" s="18" t="s">
        <v>80</v>
      </c>
      <c r="K2082" s="18">
        <v>7</v>
      </c>
      <c r="L2082" s="18">
        <v>40</v>
      </c>
      <c r="M2082" s="18" t="s">
        <v>82</v>
      </c>
      <c r="N2082" s="18" t="s">
        <v>85</v>
      </c>
      <c r="O2082" s="18" t="s">
        <v>84</v>
      </c>
      <c r="P2082" s="19">
        <v>7453.4289892500001</v>
      </c>
      <c r="Q2082" s="19">
        <v>1478812.9404800001</v>
      </c>
      <c r="R2082" s="20">
        <v>7.8109999999999999E-2</v>
      </c>
      <c r="S2082" s="20">
        <v>6.698639</v>
      </c>
      <c r="T2082" s="20">
        <v>0.30199999999999999</v>
      </c>
      <c r="U2082" s="20">
        <v>0.30499999999999999</v>
      </c>
      <c r="V2082" s="20">
        <f t="shared" si="64"/>
        <v>0.74904464018599981</v>
      </c>
      <c r="W2082" s="20">
        <f t="shared" si="65"/>
        <v>63.961261182363501</v>
      </c>
    </row>
    <row r="2083" spans="1:23" x14ac:dyDescent="0.25">
      <c r="A2083" s="18">
        <v>18914</v>
      </c>
      <c r="B2083" s="18">
        <v>18833</v>
      </c>
      <c r="C2083" s="18">
        <v>4340</v>
      </c>
      <c r="D2083" s="18">
        <v>4340</v>
      </c>
      <c r="E2083" s="18" t="s">
        <v>116</v>
      </c>
      <c r="F2083" s="18" t="s">
        <v>304</v>
      </c>
      <c r="G2083" s="19">
        <v>17.6495936669</v>
      </c>
      <c r="H2083" s="19">
        <v>7.1425400000000003</v>
      </c>
      <c r="I2083" s="18" t="s">
        <v>79</v>
      </c>
      <c r="J2083" s="18" t="s">
        <v>80</v>
      </c>
      <c r="K2083" s="18">
        <v>7</v>
      </c>
      <c r="L2083" s="18">
        <v>40</v>
      </c>
      <c r="M2083" s="18" t="s">
        <v>82</v>
      </c>
      <c r="N2083" s="18" t="s">
        <v>85</v>
      </c>
      <c r="O2083" s="18" t="s">
        <v>84</v>
      </c>
      <c r="P2083" s="19">
        <v>6078.2736011400002</v>
      </c>
      <c r="Q2083" s="19">
        <v>768813.22487100004</v>
      </c>
      <c r="R2083" s="20">
        <v>7.8109999999999999E-2</v>
      </c>
      <c r="S2083" s="20">
        <v>6.698639</v>
      </c>
      <c r="T2083" s="20">
        <v>0.30199999999999999</v>
      </c>
      <c r="U2083" s="20">
        <v>0.30499999999999999</v>
      </c>
      <c r="V2083" s="20">
        <f t="shared" si="64"/>
        <v>0.38941685198119996</v>
      </c>
      <c r="W2083" s="20">
        <f t="shared" si="65"/>
        <v>33.252481417126702</v>
      </c>
    </row>
    <row r="2084" spans="1:23" x14ac:dyDescent="0.25">
      <c r="A2084" s="18">
        <v>18915</v>
      </c>
      <c r="B2084" s="18">
        <v>18834</v>
      </c>
      <c r="C2084" s="18">
        <v>4340</v>
      </c>
      <c r="D2084" s="18">
        <v>4340</v>
      </c>
      <c r="E2084" s="18" t="s">
        <v>116</v>
      </c>
      <c r="F2084" s="18" t="s">
        <v>304</v>
      </c>
      <c r="G2084" s="19">
        <v>10.553469318599999</v>
      </c>
      <c r="H2084" s="19">
        <v>4.2708399999999997</v>
      </c>
      <c r="I2084" s="18" t="s">
        <v>79</v>
      </c>
      <c r="J2084" s="18" t="s">
        <v>80</v>
      </c>
      <c r="K2084" s="18">
        <v>7</v>
      </c>
      <c r="L2084" s="18">
        <v>40</v>
      </c>
      <c r="M2084" s="18" t="s">
        <v>82</v>
      </c>
      <c r="N2084" s="18" t="s">
        <v>85</v>
      </c>
      <c r="O2084" s="18" t="s">
        <v>84</v>
      </c>
      <c r="P2084" s="19">
        <v>4028.18004307</v>
      </c>
      <c r="Q2084" s="19">
        <v>459707.28468400001</v>
      </c>
      <c r="R2084" s="20">
        <v>7.8109999999999999E-2</v>
      </c>
      <c r="S2084" s="20">
        <v>6.698639</v>
      </c>
      <c r="T2084" s="20">
        <v>0.30199999999999999</v>
      </c>
      <c r="U2084" s="20">
        <v>0.30499999999999999</v>
      </c>
      <c r="V2084" s="20">
        <f t="shared" si="64"/>
        <v>0.23284952805519996</v>
      </c>
      <c r="W2084" s="20">
        <f t="shared" si="65"/>
        <v>19.8831266937982</v>
      </c>
    </row>
    <row r="2085" spans="1:23" x14ac:dyDescent="0.25">
      <c r="A2085" s="18">
        <v>18916</v>
      </c>
      <c r="B2085" s="18">
        <v>18835</v>
      </c>
      <c r="C2085" s="18">
        <v>4340</v>
      </c>
      <c r="D2085" s="18">
        <v>4340</v>
      </c>
      <c r="E2085" s="18" t="s">
        <v>116</v>
      </c>
      <c r="F2085" s="18" t="s">
        <v>304</v>
      </c>
      <c r="G2085" s="19">
        <v>6.5290160037899998</v>
      </c>
      <c r="H2085" s="19">
        <v>2.6421999999999999</v>
      </c>
      <c r="I2085" s="18" t="s">
        <v>79</v>
      </c>
      <c r="J2085" s="18" t="s">
        <v>80</v>
      </c>
      <c r="K2085" s="18">
        <v>7</v>
      </c>
      <c r="L2085" s="18">
        <v>40</v>
      </c>
      <c r="M2085" s="18" t="s">
        <v>82</v>
      </c>
      <c r="N2085" s="18" t="s">
        <v>85</v>
      </c>
      <c r="O2085" s="18" t="s">
        <v>84</v>
      </c>
      <c r="P2085" s="19">
        <v>3765.1031416699998</v>
      </c>
      <c r="Q2085" s="19">
        <v>284402.79950899997</v>
      </c>
      <c r="R2085" s="20">
        <v>7.8109999999999999E-2</v>
      </c>
      <c r="S2085" s="20">
        <v>6.698639</v>
      </c>
      <c r="T2085" s="20">
        <v>0.30199999999999999</v>
      </c>
      <c r="U2085" s="20">
        <v>0.30499999999999999</v>
      </c>
      <c r="V2085" s="20">
        <f t="shared" si="64"/>
        <v>0.14405480491599998</v>
      </c>
      <c r="W2085" s="20">
        <f t="shared" si="65"/>
        <v>12.300905056230999</v>
      </c>
    </row>
    <row r="2086" spans="1:23" x14ac:dyDescent="0.25">
      <c r="A2086" s="18">
        <v>18917</v>
      </c>
      <c r="B2086" s="18">
        <v>18836</v>
      </c>
      <c r="C2086" s="18">
        <v>4340</v>
      </c>
      <c r="D2086" s="18">
        <v>4340</v>
      </c>
      <c r="E2086" s="18" t="s">
        <v>116</v>
      </c>
      <c r="F2086" s="18" t="s">
        <v>304</v>
      </c>
      <c r="G2086" s="19">
        <v>145.715354228</v>
      </c>
      <c r="H2086" s="19">
        <v>58.968899999999998</v>
      </c>
      <c r="I2086" s="18" t="s">
        <v>79</v>
      </c>
      <c r="J2086" s="18" t="s">
        <v>80</v>
      </c>
      <c r="K2086" s="18">
        <v>7</v>
      </c>
      <c r="L2086" s="18">
        <v>40</v>
      </c>
      <c r="M2086" s="18" t="s">
        <v>82</v>
      </c>
      <c r="N2086" s="18" t="s">
        <v>85</v>
      </c>
      <c r="O2086" s="18" t="s">
        <v>84</v>
      </c>
      <c r="P2086" s="19">
        <v>23467.606467900001</v>
      </c>
      <c r="Q2086" s="19">
        <v>6347335.4407400005</v>
      </c>
      <c r="R2086" s="20">
        <v>7.8109999999999999E-2</v>
      </c>
      <c r="S2086" s="20">
        <v>6.698639</v>
      </c>
      <c r="T2086" s="20">
        <v>0.30199999999999999</v>
      </c>
      <c r="U2086" s="20">
        <v>0.30499999999999999</v>
      </c>
      <c r="V2086" s="20">
        <f t="shared" si="64"/>
        <v>3.2150304237419998</v>
      </c>
      <c r="W2086" s="20">
        <f t="shared" si="65"/>
        <v>274.5329044623345</v>
      </c>
    </row>
    <row r="2087" spans="1:23" x14ac:dyDescent="0.25">
      <c r="A2087" s="18">
        <v>18918</v>
      </c>
      <c r="B2087" s="18">
        <v>18837</v>
      </c>
      <c r="C2087" s="18">
        <v>4340</v>
      </c>
      <c r="D2087" s="18">
        <v>4340</v>
      </c>
      <c r="E2087" s="18" t="s">
        <v>116</v>
      </c>
      <c r="F2087" s="18" t="s">
        <v>304</v>
      </c>
      <c r="G2087" s="19">
        <v>92.337505678100001</v>
      </c>
      <c r="H2087" s="19">
        <v>37.367699999999999</v>
      </c>
      <c r="I2087" s="18" t="s">
        <v>79</v>
      </c>
      <c r="J2087" s="18" t="s">
        <v>80</v>
      </c>
      <c r="K2087" s="18">
        <v>7</v>
      </c>
      <c r="L2087" s="18">
        <v>40</v>
      </c>
      <c r="M2087" s="18" t="s">
        <v>82</v>
      </c>
      <c r="N2087" s="18" t="s">
        <v>85</v>
      </c>
      <c r="O2087" s="18" t="s">
        <v>84</v>
      </c>
      <c r="P2087" s="19">
        <v>13535.204700300001</v>
      </c>
      <c r="Q2087" s="19">
        <v>4022205.6584700001</v>
      </c>
      <c r="R2087" s="20">
        <v>7.8109999999999999E-2</v>
      </c>
      <c r="S2087" s="20">
        <v>6.698639</v>
      </c>
      <c r="T2087" s="20">
        <v>0.30199999999999999</v>
      </c>
      <c r="U2087" s="20">
        <v>0.30499999999999999</v>
      </c>
      <c r="V2087" s="20">
        <f t="shared" si="64"/>
        <v>2.0373161508059998</v>
      </c>
      <c r="W2087" s="20">
        <f t="shared" si="65"/>
        <v>173.96734912940852</v>
      </c>
    </row>
    <row r="2088" spans="1:23" x14ac:dyDescent="0.25">
      <c r="A2088" s="18">
        <v>18919</v>
      </c>
      <c r="B2088" s="18">
        <v>18838</v>
      </c>
      <c r="C2088" s="18">
        <v>4340</v>
      </c>
      <c r="D2088" s="18">
        <v>4340</v>
      </c>
      <c r="E2088" s="18" t="s">
        <v>116</v>
      </c>
      <c r="F2088" s="18" t="s">
        <v>304</v>
      </c>
      <c r="G2088" s="19">
        <v>16.883634227200002</v>
      </c>
      <c r="H2088" s="19">
        <v>6.83256</v>
      </c>
      <c r="I2088" s="18" t="s">
        <v>79</v>
      </c>
      <c r="J2088" s="18" t="s">
        <v>80</v>
      </c>
      <c r="K2088" s="18">
        <v>7</v>
      </c>
      <c r="L2088" s="18">
        <v>40</v>
      </c>
      <c r="M2088" s="18" t="s">
        <v>82</v>
      </c>
      <c r="N2088" s="18" t="s">
        <v>85</v>
      </c>
      <c r="O2088" s="18" t="s">
        <v>84</v>
      </c>
      <c r="P2088" s="19">
        <v>6101.2340115699999</v>
      </c>
      <c r="Q2088" s="19">
        <v>735448.16513700003</v>
      </c>
      <c r="R2088" s="20">
        <v>7.8109999999999999E-2</v>
      </c>
      <c r="S2088" s="20">
        <v>6.698639</v>
      </c>
      <c r="T2088" s="20">
        <v>0.30199999999999999</v>
      </c>
      <c r="U2088" s="20">
        <v>0.30499999999999999</v>
      </c>
      <c r="V2088" s="20">
        <f t="shared" si="64"/>
        <v>0.37251650059679997</v>
      </c>
      <c r="W2088" s="20">
        <f t="shared" si="65"/>
        <v>31.8093527556588</v>
      </c>
    </row>
    <row r="2089" spans="1:23" x14ac:dyDescent="0.25">
      <c r="A2089" s="18">
        <v>18920</v>
      </c>
      <c r="B2089" s="18">
        <v>18839</v>
      </c>
      <c r="C2089" s="18">
        <v>4340</v>
      </c>
      <c r="D2089" s="18">
        <v>4340</v>
      </c>
      <c r="E2089" s="18" t="s">
        <v>116</v>
      </c>
      <c r="F2089" s="18" t="s">
        <v>304</v>
      </c>
      <c r="G2089" s="19">
        <v>10.968522649500001</v>
      </c>
      <c r="H2089" s="19">
        <v>4.4387999999999996</v>
      </c>
      <c r="I2089" s="18" t="s">
        <v>79</v>
      </c>
      <c r="J2089" s="18" t="s">
        <v>80</v>
      </c>
      <c r="K2089" s="18">
        <v>7</v>
      </c>
      <c r="L2089" s="18">
        <v>40</v>
      </c>
      <c r="M2089" s="18" t="s">
        <v>82</v>
      </c>
      <c r="N2089" s="18" t="s">
        <v>85</v>
      </c>
      <c r="O2089" s="18" t="s">
        <v>84</v>
      </c>
      <c r="P2089" s="19">
        <v>3567.60095602</v>
      </c>
      <c r="Q2089" s="19">
        <v>477786.93546000001</v>
      </c>
      <c r="R2089" s="20">
        <v>7.8109999999999999E-2</v>
      </c>
      <c r="S2089" s="20">
        <v>6.698639</v>
      </c>
      <c r="T2089" s="20">
        <v>0.30199999999999999</v>
      </c>
      <c r="U2089" s="20">
        <v>0.30499999999999999</v>
      </c>
      <c r="V2089" s="20">
        <f t="shared" si="64"/>
        <v>0.24200683826399993</v>
      </c>
      <c r="W2089" s="20">
        <f t="shared" si="65"/>
        <v>20.665073561273999</v>
      </c>
    </row>
    <row r="2090" spans="1:23" x14ac:dyDescent="0.25">
      <c r="A2090" s="18">
        <v>18921</v>
      </c>
      <c r="B2090" s="18">
        <v>18840</v>
      </c>
      <c r="C2090" s="18">
        <v>4340</v>
      </c>
      <c r="D2090" s="18">
        <v>4340</v>
      </c>
      <c r="E2090" s="18" t="s">
        <v>116</v>
      </c>
      <c r="F2090" s="18" t="s">
        <v>304</v>
      </c>
      <c r="G2090" s="19">
        <v>6.1277319982799998</v>
      </c>
      <c r="H2090" s="19">
        <v>2.4798100000000001</v>
      </c>
      <c r="I2090" s="18" t="s">
        <v>79</v>
      </c>
      <c r="J2090" s="18" t="s">
        <v>80</v>
      </c>
      <c r="K2090" s="18">
        <v>7</v>
      </c>
      <c r="L2090" s="18">
        <v>40</v>
      </c>
      <c r="M2090" s="18" t="s">
        <v>82</v>
      </c>
      <c r="N2090" s="18" t="s">
        <v>85</v>
      </c>
      <c r="O2090" s="18" t="s">
        <v>84</v>
      </c>
      <c r="P2090" s="19">
        <v>2321.98275659</v>
      </c>
      <c r="Q2090" s="19">
        <v>266922.93814899999</v>
      </c>
      <c r="R2090" s="20">
        <v>7.8109999999999999E-2</v>
      </c>
      <c r="S2090" s="20">
        <v>6.698639</v>
      </c>
      <c r="T2090" s="20">
        <v>0.30199999999999999</v>
      </c>
      <c r="U2090" s="20">
        <v>0.30499999999999999</v>
      </c>
      <c r="V2090" s="20">
        <f t="shared" si="64"/>
        <v>0.13520117545179999</v>
      </c>
      <c r="W2090" s="20">
        <f t="shared" si="65"/>
        <v>11.544889625120051</v>
      </c>
    </row>
    <row r="2091" spans="1:23" x14ac:dyDescent="0.25">
      <c r="A2091" s="18">
        <v>18922</v>
      </c>
      <c r="B2091" s="18">
        <v>18841</v>
      </c>
      <c r="C2091" s="18">
        <v>4340</v>
      </c>
      <c r="D2091" s="18">
        <v>4340</v>
      </c>
      <c r="E2091" s="18" t="s">
        <v>116</v>
      </c>
      <c r="F2091" s="18" t="s">
        <v>304</v>
      </c>
      <c r="G2091" s="19">
        <v>10.8052714529</v>
      </c>
      <c r="H2091" s="19">
        <v>4.3727400000000003</v>
      </c>
      <c r="I2091" s="18" t="s">
        <v>79</v>
      </c>
      <c r="J2091" s="18" t="s">
        <v>80</v>
      </c>
      <c r="K2091" s="18">
        <v>7</v>
      </c>
      <c r="L2091" s="18">
        <v>40</v>
      </c>
      <c r="M2091" s="18" t="s">
        <v>82</v>
      </c>
      <c r="N2091" s="18" t="s">
        <v>85</v>
      </c>
      <c r="O2091" s="18" t="s">
        <v>84</v>
      </c>
      <c r="P2091" s="19">
        <v>3759.0669475300001</v>
      </c>
      <c r="Q2091" s="19">
        <v>470675.74177899997</v>
      </c>
      <c r="R2091" s="20">
        <v>7.8109999999999999E-2</v>
      </c>
      <c r="S2091" s="20">
        <v>6.698639</v>
      </c>
      <c r="T2091" s="20">
        <v>0.30199999999999999</v>
      </c>
      <c r="U2091" s="20">
        <v>0.30499999999999999</v>
      </c>
      <c r="V2091" s="20">
        <f t="shared" si="64"/>
        <v>0.23840519553720002</v>
      </c>
      <c r="W2091" s="20">
        <f t="shared" si="65"/>
        <v>20.357527657097702</v>
      </c>
    </row>
    <row r="2092" spans="1:23" x14ac:dyDescent="0.25">
      <c r="A2092" s="18">
        <v>19319</v>
      </c>
      <c r="B2092" s="18">
        <v>19248</v>
      </c>
      <c r="C2092" s="18">
        <v>4340</v>
      </c>
      <c r="D2092" s="18">
        <v>4340</v>
      </c>
      <c r="E2092" s="18" t="s">
        <v>171</v>
      </c>
      <c r="F2092" s="18" t="s">
        <v>172</v>
      </c>
      <c r="G2092" s="19">
        <v>15.951474516599999</v>
      </c>
      <c r="H2092" s="19">
        <v>6.45533</v>
      </c>
      <c r="I2092" s="18" t="s">
        <v>24</v>
      </c>
      <c r="J2092" s="18" t="s">
        <v>173</v>
      </c>
      <c r="K2092" s="18">
        <v>7</v>
      </c>
      <c r="L2092" s="18">
        <v>40</v>
      </c>
      <c r="M2092" s="18" t="s">
        <v>82</v>
      </c>
      <c r="N2092" s="18" t="s">
        <v>85</v>
      </c>
      <c r="O2092" s="18" t="s">
        <v>84</v>
      </c>
      <c r="P2092" s="19">
        <v>4985.1491085099997</v>
      </c>
      <c r="Q2092" s="19">
        <v>694843.45056200004</v>
      </c>
      <c r="R2092" s="20">
        <v>0.115981</v>
      </c>
      <c r="S2092" s="20">
        <v>7.558414</v>
      </c>
      <c r="T2092" s="20">
        <v>0.78300000000000003</v>
      </c>
      <c r="U2092" s="20">
        <v>0.6</v>
      </c>
      <c r="V2092" s="20">
        <f t="shared" si="64"/>
        <v>0.16246695143440998</v>
      </c>
      <c r="W2092" s="20">
        <f t="shared" si="65"/>
        <v>19.516822658648</v>
      </c>
    </row>
    <row r="2093" spans="1:23" x14ac:dyDescent="0.25">
      <c r="A2093" s="18">
        <v>19320</v>
      </c>
      <c r="B2093" s="18">
        <v>19249</v>
      </c>
      <c r="C2093" s="18">
        <v>4340</v>
      </c>
      <c r="D2093" s="18">
        <v>4340</v>
      </c>
      <c r="E2093" s="18" t="s">
        <v>171</v>
      </c>
      <c r="F2093" s="18" t="s">
        <v>172</v>
      </c>
      <c r="G2093" s="19">
        <v>18.845262311300001</v>
      </c>
      <c r="H2093" s="19">
        <v>7.6264099999999999</v>
      </c>
      <c r="I2093" s="18" t="s">
        <v>24</v>
      </c>
      <c r="J2093" s="18" t="s">
        <v>173</v>
      </c>
      <c r="K2093" s="18">
        <v>7</v>
      </c>
      <c r="L2093" s="18">
        <v>40</v>
      </c>
      <c r="M2093" s="18" t="s">
        <v>82</v>
      </c>
      <c r="N2093" s="18" t="s">
        <v>85</v>
      </c>
      <c r="O2093" s="18" t="s">
        <v>84</v>
      </c>
      <c r="P2093" s="19">
        <v>4536.0742605400001</v>
      </c>
      <c r="Q2093" s="19">
        <v>831362.71063999995</v>
      </c>
      <c r="R2093" s="20">
        <v>0.115981</v>
      </c>
      <c r="S2093" s="20">
        <v>7.558414</v>
      </c>
      <c r="T2093" s="20">
        <v>0.78300000000000003</v>
      </c>
      <c r="U2093" s="20">
        <v>0.6</v>
      </c>
      <c r="V2093" s="20">
        <f t="shared" si="64"/>
        <v>0.19194054883156997</v>
      </c>
      <c r="W2093" s="20">
        <f t="shared" si="65"/>
        <v>23.057425645496</v>
      </c>
    </row>
    <row r="2094" spans="1:23" x14ac:dyDescent="0.25">
      <c r="A2094" s="18">
        <v>19575</v>
      </c>
      <c r="B2094" s="18">
        <v>19514</v>
      </c>
      <c r="C2094" s="18">
        <v>4410</v>
      </c>
      <c r="D2094" s="18">
        <v>4410</v>
      </c>
      <c r="E2094" s="18" t="s">
        <v>116</v>
      </c>
      <c r="F2094" s="18" t="s">
        <v>117</v>
      </c>
      <c r="G2094" s="19">
        <v>8.7617883815899997</v>
      </c>
      <c r="H2094" s="19">
        <v>3.5457700000000001</v>
      </c>
      <c r="I2094" s="18" t="s">
        <v>79</v>
      </c>
      <c r="J2094" s="18" t="s">
        <v>80</v>
      </c>
      <c r="K2094" s="18">
        <v>8</v>
      </c>
      <c r="L2094" s="18">
        <v>40</v>
      </c>
      <c r="M2094" s="18" t="s">
        <v>82</v>
      </c>
      <c r="N2094" s="18" t="s">
        <v>280</v>
      </c>
      <c r="O2094" s="18" t="s">
        <v>280</v>
      </c>
      <c r="P2094" s="19">
        <v>3225.7192814999999</v>
      </c>
      <c r="Q2094" s="19">
        <v>381661.975248</v>
      </c>
      <c r="R2094" s="20">
        <v>0.112583</v>
      </c>
      <c r="S2094" s="20">
        <v>8.6704279999999994</v>
      </c>
      <c r="T2094" s="20">
        <v>0.30199999999999999</v>
      </c>
      <c r="U2094" s="20">
        <v>0.30499999999999999</v>
      </c>
      <c r="V2094" s="20">
        <f t="shared" si="64"/>
        <v>0.27863700988918</v>
      </c>
      <c r="W2094" s="20">
        <f t="shared" si="65"/>
        <v>21.3666237252442</v>
      </c>
    </row>
    <row r="2095" spans="1:23" x14ac:dyDescent="0.25">
      <c r="A2095" s="18">
        <v>19742</v>
      </c>
      <c r="B2095" s="18">
        <v>19692</v>
      </c>
      <c r="C2095" s="18">
        <v>4430</v>
      </c>
      <c r="D2095" s="18">
        <v>4430</v>
      </c>
      <c r="E2095" s="18" t="s">
        <v>116</v>
      </c>
      <c r="F2095" s="18" t="s">
        <v>196</v>
      </c>
      <c r="G2095" s="19">
        <v>31.348428743100001</v>
      </c>
      <c r="H2095" s="19">
        <v>12.686299999999999</v>
      </c>
      <c r="I2095" s="18" t="s">
        <v>79</v>
      </c>
      <c r="J2095" s="18" t="s">
        <v>80</v>
      </c>
      <c r="K2095" s="18">
        <v>8</v>
      </c>
      <c r="L2095" s="18">
        <v>40</v>
      </c>
      <c r="M2095" s="18" t="s">
        <v>82</v>
      </c>
      <c r="N2095" s="18" t="s">
        <v>279</v>
      </c>
      <c r="O2095" s="18" t="s">
        <v>280</v>
      </c>
      <c r="P2095" s="19">
        <v>9371.2097416899996</v>
      </c>
      <c r="Q2095" s="19">
        <v>1365532.0939100001</v>
      </c>
      <c r="R2095" s="20">
        <v>0.112583</v>
      </c>
      <c r="S2095" s="20">
        <v>8.6704279999999994</v>
      </c>
      <c r="T2095" s="20">
        <v>0.30199999999999999</v>
      </c>
      <c r="U2095" s="20">
        <v>0.30499999999999999</v>
      </c>
      <c r="V2095" s="20">
        <f t="shared" si="64"/>
        <v>0.9969266756041999</v>
      </c>
      <c r="W2095" s="20">
        <f t="shared" si="65"/>
        <v>76.446977261797997</v>
      </c>
    </row>
    <row r="2096" spans="1:23" x14ac:dyDescent="0.25">
      <c r="A2096" s="18">
        <v>19800</v>
      </c>
      <c r="B2096" s="18">
        <v>19750</v>
      </c>
      <c r="C2096" s="18">
        <v>5110</v>
      </c>
      <c r="D2096" s="18">
        <v>5110</v>
      </c>
      <c r="E2096" s="18" t="s">
        <v>116</v>
      </c>
      <c r="F2096" s="18" t="s">
        <v>196</v>
      </c>
      <c r="G2096" s="19">
        <v>1.6812140961699999</v>
      </c>
      <c r="H2096" s="19">
        <v>0.68036300000000005</v>
      </c>
      <c r="I2096" s="18" t="s">
        <v>79</v>
      </c>
      <c r="J2096" s="18" t="s">
        <v>80</v>
      </c>
      <c r="K2096" s="18">
        <v>9</v>
      </c>
      <c r="L2096" s="18">
        <v>50</v>
      </c>
      <c r="M2096" s="18" t="s">
        <v>68</v>
      </c>
      <c r="N2096" s="18" t="s">
        <v>187</v>
      </c>
      <c r="O2096" s="18" t="s">
        <v>70</v>
      </c>
      <c r="P2096" s="19">
        <v>1528.9735385199999</v>
      </c>
      <c r="Q2096" s="19">
        <v>73233.393094400002</v>
      </c>
      <c r="R2096" s="20">
        <v>0.105785</v>
      </c>
      <c r="S2096" s="20">
        <v>1.8153889999999999</v>
      </c>
      <c r="T2096" s="20">
        <v>0.30199999999999999</v>
      </c>
      <c r="U2096" s="20">
        <v>0.30499999999999999</v>
      </c>
      <c r="V2096" s="20">
        <f t="shared" si="64"/>
        <v>5.0236595568590003E-2</v>
      </c>
      <c r="W2096" s="20">
        <f t="shared" si="65"/>
        <v>0.8584108368138651</v>
      </c>
    </row>
    <row r="2097" spans="1:23" x14ac:dyDescent="0.25">
      <c r="A2097" s="18">
        <v>19801</v>
      </c>
      <c r="B2097" s="18">
        <v>19751</v>
      </c>
      <c r="C2097" s="18">
        <v>5110</v>
      </c>
      <c r="D2097" s="18">
        <v>5110</v>
      </c>
      <c r="E2097" s="18" t="s">
        <v>116</v>
      </c>
      <c r="F2097" s="18" t="s">
        <v>196</v>
      </c>
      <c r="G2097" s="19">
        <v>2.33633524123</v>
      </c>
      <c r="H2097" s="19">
        <v>0.94548100000000002</v>
      </c>
      <c r="I2097" s="18" t="s">
        <v>79</v>
      </c>
      <c r="J2097" s="18" t="s">
        <v>80</v>
      </c>
      <c r="K2097" s="18">
        <v>9</v>
      </c>
      <c r="L2097" s="18">
        <v>50</v>
      </c>
      <c r="M2097" s="18" t="s">
        <v>68</v>
      </c>
      <c r="N2097" s="18" t="s">
        <v>187</v>
      </c>
      <c r="O2097" s="18" t="s">
        <v>70</v>
      </c>
      <c r="P2097" s="19">
        <v>3555.1300396299998</v>
      </c>
      <c r="Q2097" s="19">
        <v>101770.356027</v>
      </c>
      <c r="R2097" s="20">
        <v>0.105785</v>
      </c>
      <c r="S2097" s="20">
        <v>1.8153889999999999</v>
      </c>
      <c r="T2097" s="20">
        <v>0.30199999999999999</v>
      </c>
      <c r="U2097" s="20">
        <v>0.30499999999999999</v>
      </c>
      <c r="V2097" s="20">
        <f t="shared" si="64"/>
        <v>6.9812359894330003E-2</v>
      </c>
      <c r="W2097" s="20">
        <f t="shared" si="65"/>
        <v>1.1929089859407551</v>
      </c>
    </row>
    <row r="2098" spans="1:23" x14ac:dyDescent="0.25">
      <c r="A2098" s="18">
        <v>19802</v>
      </c>
      <c r="B2098" s="18">
        <v>19752</v>
      </c>
      <c r="C2098" s="18">
        <v>5110</v>
      </c>
      <c r="D2098" s="18">
        <v>5110</v>
      </c>
      <c r="E2098" s="18" t="s">
        <v>116</v>
      </c>
      <c r="F2098" s="18" t="s">
        <v>196</v>
      </c>
      <c r="G2098" s="19">
        <v>310.11608940000002</v>
      </c>
      <c r="H2098" s="19">
        <v>125.5</v>
      </c>
      <c r="I2098" s="18" t="s">
        <v>79</v>
      </c>
      <c r="J2098" s="18" t="s">
        <v>80</v>
      </c>
      <c r="K2098" s="18">
        <v>9</v>
      </c>
      <c r="L2098" s="18">
        <v>50</v>
      </c>
      <c r="M2098" s="18" t="s">
        <v>68</v>
      </c>
      <c r="N2098" s="18" t="s">
        <v>187</v>
      </c>
      <c r="O2098" s="18" t="s">
        <v>70</v>
      </c>
      <c r="P2098" s="19">
        <v>247441.66365</v>
      </c>
      <c r="Q2098" s="19">
        <v>13508602.819700001</v>
      </c>
      <c r="R2098" s="20">
        <v>0.105785</v>
      </c>
      <c r="S2098" s="20">
        <v>1.8153889999999999</v>
      </c>
      <c r="T2098" s="20">
        <v>0.30199999999999999</v>
      </c>
      <c r="U2098" s="20">
        <v>0.30499999999999999</v>
      </c>
      <c r="V2098" s="20">
        <f t="shared" si="64"/>
        <v>9.2666602149999999</v>
      </c>
      <c r="W2098" s="20">
        <f t="shared" si="65"/>
        <v>158.34276705249999</v>
      </c>
    </row>
    <row r="2099" spans="1:23" x14ac:dyDescent="0.25">
      <c r="A2099" s="18">
        <v>19803</v>
      </c>
      <c r="B2099" s="18">
        <v>19753</v>
      </c>
      <c r="C2099" s="18">
        <v>5110</v>
      </c>
      <c r="D2099" s="18">
        <v>5110</v>
      </c>
      <c r="E2099" s="18" t="s">
        <v>116</v>
      </c>
      <c r="F2099" s="18" t="s">
        <v>196</v>
      </c>
      <c r="G2099" s="19">
        <v>0.86656636907700002</v>
      </c>
      <c r="H2099" s="19">
        <v>0.35068700000000003</v>
      </c>
      <c r="I2099" s="18" t="s">
        <v>79</v>
      </c>
      <c r="J2099" s="18" t="s">
        <v>80</v>
      </c>
      <c r="K2099" s="18">
        <v>9</v>
      </c>
      <c r="L2099" s="18">
        <v>50</v>
      </c>
      <c r="M2099" s="18" t="s">
        <v>68</v>
      </c>
      <c r="N2099" s="18" t="s">
        <v>187</v>
      </c>
      <c r="O2099" s="18" t="s">
        <v>70</v>
      </c>
      <c r="P2099" s="19">
        <v>1287.02523468</v>
      </c>
      <c r="Q2099" s="19">
        <v>37747.477125899997</v>
      </c>
      <c r="R2099" s="20">
        <v>0.105785</v>
      </c>
      <c r="S2099" s="20">
        <v>1.8153889999999999</v>
      </c>
      <c r="T2099" s="20">
        <v>0.30199999999999999</v>
      </c>
      <c r="U2099" s="20">
        <v>0.30499999999999999</v>
      </c>
      <c r="V2099" s="20">
        <f t="shared" si="64"/>
        <v>2.5894002157910004E-2</v>
      </c>
      <c r="W2099" s="20">
        <f t="shared" si="65"/>
        <v>0.44246015895888507</v>
      </c>
    </row>
    <row r="2100" spans="1:23" x14ac:dyDescent="0.25">
      <c r="A2100" s="18">
        <v>19807</v>
      </c>
      <c r="B2100" s="18">
        <v>19757</v>
      </c>
      <c r="C2100" s="18">
        <v>5110</v>
      </c>
      <c r="D2100" s="18">
        <v>5110</v>
      </c>
      <c r="E2100" s="18" t="s">
        <v>116</v>
      </c>
      <c r="F2100" s="18" t="s">
        <v>117</v>
      </c>
      <c r="G2100" s="19">
        <v>46.048389579000002</v>
      </c>
      <c r="H2100" s="19">
        <v>18.635100000000001</v>
      </c>
      <c r="I2100" s="18" t="s">
        <v>79</v>
      </c>
      <c r="J2100" s="18" t="s">
        <v>80</v>
      </c>
      <c r="K2100" s="18">
        <v>9</v>
      </c>
      <c r="L2100" s="18">
        <v>50</v>
      </c>
      <c r="M2100" s="18" t="s">
        <v>68</v>
      </c>
      <c r="N2100" s="18" t="s">
        <v>187</v>
      </c>
      <c r="O2100" s="18" t="s">
        <v>70</v>
      </c>
      <c r="P2100" s="19">
        <v>41476.518814700001</v>
      </c>
      <c r="Q2100" s="19">
        <v>2005859.8295199999</v>
      </c>
      <c r="R2100" s="20">
        <v>0.105785</v>
      </c>
      <c r="S2100" s="20">
        <v>1.8153889999999999</v>
      </c>
      <c r="T2100" s="20">
        <v>0.30199999999999999</v>
      </c>
      <c r="U2100" s="20">
        <v>0.30499999999999999</v>
      </c>
      <c r="V2100" s="20">
        <f t="shared" si="64"/>
        <v>1.3759772093430001</v>
      </c>
      <c r="W2100" s="20">
        <f t="shared" si="65"/>
        <v>23.511819109960502</v>
      </c>
    </row>
    <row r="2101" spans="1:23" x14ac:dyDescent="0.25">
      <c r="A2101" s="18">
        <v>19808</v>
      </c>
      <c r="B2101" s="18">
        <v>19758</v>
      </c>
      <c r="C2101" s="18">
        <v>5110</v>
      </c>
      <c r="D2101" s="18">
        <v>5110</v>
      </c>
      <c r="E2101" s="18" t="s">
        <v>116</v>
      </c>
      <c r="F2101" s="18" t="s">
        <v>117</v>
      </c>
      <c r="G2101" s="19">
        <v>23.643139536700001</v>
      </c>
      <c r="H2101" s="19">
        <v>9.5680399999999999</v>
      </c>
      <c r="I2101" s="18" t="s">
        <v>79</v>
      </c>
      <c r="J2101" s="18" t="s">
        <v>80</v>
      </c>
      <c r="K2101" s="18">
        <v>9</v>
      </c>
      <c r="L2101" s="18">
        <v>50</v>
      </c>
      <c r="M2101" s="18" t="s">
        <v>68</v>
      </c>
      <c r="N2101" s="18" t="s">
        <v>187</v>
      </c>
      <c r="O2101" s="18" t="s">
        <v>70</v>
      </c>
      <c r="P2101" s="19">
        <v>20570.605171300002</v>
      </c>
      <c r="Q2101" s="19">
        <v>1029891.03864</v>
      </c>
      <c r="R2101" s="20">
        <v>0.105785</v>
      </c>
      <c r="S2101" s="20">
        <v>1.8153889999999999</v>
      </c>
      <c r="T2101" s="20">
        <v>0.30199999999999999</v>
      </c>
      <c r="U2101" s="20">
        <v>0.30499999999999999</v>
      </c>
      <c r="V2101" s="20">
        <f t="shared" si="64"/>
        <v>0.70648426775719997</v>
      </c>
      <c r="W2101" s="20">
        <f t="shared" si="65"/>
        <v>12.071951624454201</v>
      </c>
    </row>
    <row r="2102" spans="1:23" x14ac:dyDescent="0.25">
      <c r="A2102" s="18">
        <v>19809</v>
      </c>
      <c r="B2102" s="18">
        <v>19759</v>
      </c>
      <c r="C2102" s="18">
        <v>5110</v>
      </c>
      <c r="D2102" s="18">
        <v>5110</v>
      </c>
      <c r="E2102" s="18" t="s">
        <v>116</v>
      </c>
      <c r="F2102" s="18" t="s">
        <v>117</v>
      </c>
      <c r="G2102" s="19">
        <v>25.027620951700001</v>
      </c>
      <c r="H2102" s="19">
        <v>10.128299999999999</v>
      </c>
      <c r="I2102" s="18" t="s">
        <v>79</v>
      </c>
      <c r="J2102" s="18" t="s">
        <v>80</v>
      </c>
      <c r="K2102" s="18">
        <v>9</v>
      </c>
      <c r="L2102" s="18">
        <v>50</v>
      </c>
      <c r="M2102" s="18" t="s">
        <v>68</v>
      </c>
      <c r="N2102" s="18" t="s">
        <v>187</v>
      </c>
      <c r="O2102" s="18" t="s">
        <v>70</v>
      </c>
      <c r="P2102" s="19">
        <v>24062.777655800001</v>
      </c>
      <c r="Q2102" s="19">
        <v>1090198.80785</v>
      </c>
      <c r="R2102" s="20">
        <v>0.105785</v>
      </c>
      <c r="S2102" s="20">
        <v>1.8153889999999999</v>
      </c>
      <c r="T2102" s="20">
        <v>0.30199999999999999</v>
      </c>
      <c r="U2102" s="20">
        <v>0.30499999999999999</v>
      </c>
      <c r="V2102" s="20">
        <f t="shared" si="64"/>
        <v>0.74785270641899992</v>
      </c>
      <c r="W2102" s="20">
        <f t="shared" si="65"/>
        <v>12.7788290640465</v>
      </c>
    </row>
    <row r="2103" spans="1:23" x14ac:dyDescent="0.25">
      <c r="A2103" s="18">
        <v>19810</v>
      </c>
      <c r="B2103" s="18">
        <v>19760</v>
      </c>
      <c r="C2103" s="18">
        <v>5110</v>
      </c>
      <c r="D2103" s="18">
        <v>5110</v>
      </c>
      <c r="E2103" s="18" t="s">
        <v>116</v>
      </c>
      <c r="F2103" s="18" t="s">
        <v>117</v>
      </c>
      <c r="G2103" s="19">
        <v>9.72409213261</v>
      </c>
      <c r="H2103" s="19">
        <v>3.9352</v>
      </c>
      <c r="I2103" s="18" t="s">
        <v>79</v>
      </c>
      <c r="J2103" s="18" t="s">
        <v>80</v>
      </c>
      <c r="K2103" s="18">
        <v>9</v>
      </c>
      <c r="L2103" s="18">
        <v>50</v>
      </c>
      <c r="M2103" s="18" t="s">
        <v>68</v>
      </c>
      <c r="N2103" s="18" t="s">
        <v>187</v>
      </c>
      <c r="O2103" s="18" t="s">
        <v>70</v>
      </c>
      <c r="P2103" s="19">
        <v>10419.0291691</v>
      </c>
      <c r="Q2103" s="19">
        <v>423579.75897000002</v>
      </c>
      <c r="R2103" s="20">
        <v>0.105785</v>
      </c>
      <c r="S2103" s="20">
        <v>1.8153889999999999</v>
      </c>
      <c r="T2103" s="20">
        <v>0.30199999999999999</v>
      </c>
      <c r="U2103" s="20">
        <v>0.30499999999999999</v>
      </c>
      <c r="V2103" s="20">
        <f t="shared" si="64"/>
        <v>0.290567022136</v>
      </c>
      <c r="W2103" s="20">
        <f t="shared" si="65"/>
        <v>4.9650235609960003</v>
      </c>
    </row>
    <row r="2104" spans="1:23" x14ac:dyDescent="0.25">
      <c r="A2104" s="18">
        <v>19811</v>
      </c>
      <c r="B2104" s="18">
        <v>19761</v>
      </c>
      <c r="C2104" s="18">
        <v>5110</v>
      </c>
      <c r="D2104" s="18">
        <v>5110</v>
      </c>
      <c r="E2104" s="18" t="s">
        <v>116</v>
      </c>
      <c r="F2104" s="18" t="s">
        <v>117</v>
      </c>
      <c r="G2104" s="19">
        <v>1.56360543619</v>
      </c>
      <c r="H2104" s="19">
        <v>0.63276900000000003</v>
      </c>
      <c r="I2104" s="18" t="s">
        <v>79</v>
      </c>
      <c r="J2104" s="18" t="s">
        <v>80</v>
      </c>
      <c r="K2104" s="18">
        <v>9</v>
      </c>
      <c r="L2104" s="18">
        <v>50</v>
      </c>
      <c r="M2104" s="18" t="s">
        <v>68</v>
      </c>
      <c r="N2104" s="18" t="s">
        <v>187</v>
      </c>
      <c r="O2104" s="18" t="s">
        <v>70</v>
      </c>
      <c r="P2104" s="19">
        <v>2642.70021344</v>
      </c>
      <c r="Q2104" s="19">
        <v>68110.380357000002</v>
      </c>
      <c r="R2104" s="20">
        <v>0.105785</v>
      </c>
      <c r="S2104" s="20">
        <v>1.8153889999999999</v>
      </c>
      <c r="T2104" s="20">
        <v>0.30199999999999999</v>
      </c>
      <c r="U2104" s="20">
        <v>0.30499999999999999</v>
      </c>
      <c r="V2104" s="20">
        <f t="shared" si="64"/>
        <v>4.6722353128169997E-2</v>
      </c>
      <c r="W2104" s="20">
        <f t="shared" si="65"/>
        <v>0.798361708087995</v>
      </c>
    </row>
    <row r="2105" spans="1:23" x14ac:dyDescent="0.25">
      <c r="A2105" s="18">
        <v>19828</v>
      </c>
      <c r="B2105" s="18">
        <v>19778</v>
      </c>
      <c r="C2105" s="18">
        <v>5110</v>
      </c>
      <c r="D2105" s="18">
        <v>5110</v>
      </c>
      <c r="E2105" s="18" t="s">
        <v>116</v>
      </c>
      <c r="F2105" s="18" t="s">
        <v>304</v>
      </c>
      <c r="G2105" s="19">
        <v>22.273747324599999</v>
      </c>
      <c r="H2105" s="19">
        <v>9.0138700000000007</v>
      </c>
      <c r="I2105" s="18" t="s">
        <v>79</v>
      </c>
      <c r="J2105" s="18" t="s">
        <v>80</v>
      </c>
      <c r="K2105" s="18">
        <v>9</v>
      </c>
      <c r="L2105" s="18">
        <v>50</v>
      </c>
      <c r="M2105" s="18" t="s">
        <v>68</v>
      </c>
      <c r="N2105" s="18" t="s">
        <v>187</v>
      </c>
      <c r="O2105" s="18" t="s">
        <v>70</v>
      </c>
      <c r="P2105" s="19">
        <v>23245.7912301</v>
      </c>
      <c r="Q2105" s="19">
        <v>970240.55248800002</v>
      </c>
      <c r="R2105" s="20">
        <v>0.105785</v>
      </c>
      <c r="S2105" s="20">
        <v>1.8153889999999999</v>
      </c>
      <c r="T2105" s="20">
        <v>0.30199999999999999</v>
      </c>
      <c r="U2105" s="20">
        <v>0.30499999999999999</v>
      </c>
      <c r="V2105" s="20">
        <f t="shared" si="64"/>
        <v>0.66556550208910004</v>
      </c>
      <c r="W2105" s="20">
        <f t="shared" si="65"/>
        <v>11.372757909573851</v>
      </c>
    </row>
    <row r="2106" spans="1:23" x14ac:dyDescent="0.25">
      <c r="A2106" s="18">
        <v>19829</v>
      </c>
      <c r="B2106" s="18">
        <v>19779</v>
      </c>
      <c r="C2106" s="18">
        <v>5110</v>
      </c>
      <c r="D2106" s="18">
        <v>5110</v>
      </c>
      <c r="E2106" s="18" t="s">
        <v>116</v>
      </c>
      <c r="F2106" s="18" t="s">
        <v>304</v>
      </c>
      <c r="G2106" s="19">
        <v>10.6167764803</v>
      </c>
      <c r="H2106" s="19">
        <v>4.2964599999999997</v>
      </c>
      <c r="I2106" s="18" t="s">
        <v>79</v>
      </c>
      <c r="J2106" s="18" t="s">
        <v>80</v>
      </c>
      <c r="K2106" s="18">
        <v>9</v>
      </c>
      <c r="L2106" s="18">
        <v>50</v>
      </c>
      <c r="M2106" s="18" t="s">
        <v>68</v>
      </c>
      <c r="N2106" s="18" t="s">
        <v>187</v>
      </c>
      <c r="O2106" s="18" t="s">
        <v>70</v>
      </c>
      <c r="P2106" s="19">
        <v>15797.479683899999</v>
      </c>
      <c r="Q2106" s="19">
        <v>462464.933617</v>
      </c>
      <c r="R2106" s="20">
        <v>0.105785</v>
      </c>
      <c r="S2106" s="20">
        <v>1.8153889999999999</v>
      </c>
      <c r="T2106" s="20">
        <v>0.30199999999999999</v>
      </c>
      <c r="U2106" s="20">
        <v>0.30499999999999999</v>
      </c>
      <c r="V2106" s="20">
        <f t="shared" si="64"/>
        <v>0.3172417127278</v>
      </c>
      <c r="W2106" s="20">
        <f t="shared" si="65"/>
        <v>5.4208236249432993</v>
      </c>
    </row>
    <row r="2107" spans="1:23" x14ac:dyDescent="0.25">
      <c r="A2107" s="18">
        <v>19830</v>
      </c>
      <c r="B2107" s="18">
        <v>19780</v>
      </c>
      <c r="C2107" s="18">
        <v>5110</v>
      </c>
      <c r="D2107" s="18">
        <v>5110</v>
      </c>
      <c r="E2107" s="18" t="s">
        <v>116</v>
      </c>
      <c r="F2107" s="18" t="s">
        <v>304</v>
      </c>
      <c r="G2107" s="19">
        <v>13.7096596887</v>
      </c>
      <c r="H2107" s="19">
        <v>5.5480999999999998</v>
      </c>
      <c r="I2107" s="18" t="s">
        <v>79</v>
      </c>
      <c r="J2107" s="18" t="s">
        <v>80</v>
      </c>
      <c r="K2107" s="18">
        <v>9</v>
      </c>
      <c r="L2107" s="18">
        <v>50</v>
      </c>
      <c r="M2107" s="18" t="s">
        <v>68</v>
      </c>
      <c r="N2107" s="18" t="s">
        <v>187</v>
      </c>
      <c r="O2107" s="18" t="s">
        <v>70</v>
      </c>
      <c r="P2107" s="19">
        <v>18123.3143972</v>
      </c>
      <c r="Q2107" s="19">
        <v>597190.38727199996</v>
      </c>
      <c r="R2107" s="20">
        <v>0.105785</v>
      </c>
      <c r="S2107" s="20">
        <v>1.8153889999999999</v>
      </c>
      <c r="T2107" s="20">
        <v>0.30199999999999999</v>
      </c>
      <c r="U2107" s="20">
        <v>0.30499999999999999</v>
      </c>
      <c r="V2107" s="20">
        <f t="shared" si="64"/>
        <v>0.40966021943300002</v>
      </c>
      <c r="W2107" s="20">
        <f t="shared" si="65"/>
        <v>7.0000119990755003</v>
      </c>
    </row>
    <row r="2108" spans="1:23" x14ac:dyDescent="0.25">
      <c r="A2108" s="18">
        <v>19831</v>
      </c>
      <c r="B2108" s="18">
        <v>19781</v>
      </c>
      <c r="C2108" s="18">
        <v>5110</v>
      </c>
      <c r="D2108" s="18">
        <v>5110</v>
      </c>
      <c r="E2108" s="18" t="s">
        <v>116</v>
      </c>
      <c r="F2108" s="18" t="s">
        <v>304</v>
      </c>
      <c r="G2108" s="19">
        <v>32.077069177200002</v>
      </c>
      <c r="H2108" s="19">
        <v>12.9811</v>
      </c>
      <c r="I2108" s="18" t="s">
        <v>79</v>
      </c>
      <c r="J2108" s="18" t="s">
        <v>80</v>
      </c>
      <c r="K2108" s="18">
        <v>9</v>
      </c>
      <c r="L2108" s="18">
        <v>50</v>
      </c>
      <c r="M2108" s="18" t="s">
        <v>68</v>
      </c>
      <c r="N2108" s="18" t="s">
        <v>187</v>
      </c>
      <c r="O2108" s="18" t="s">
        <v>70</v>
      </c>
      <c r="P2108" s="19">
        <v>31583.103914399999</v>
      </c>
      <c r="Q2108" s="19">
        <v>1397271.54425</v>
      </c>
      <c r="R2108" s="20">
        <v>0.105785</v>
      </c>
      <c r="S2108" s="20">
        <v>1.8153889999999999</v>
      </c>
      <c r="T2108" s="20">
        <v>0.30199999999999999</v>
      </c>
      <c r="U2108" s="20">
        <v>0.30499999999999999</v>
      </c>
      <c r="V2108" s="20">
        <f t="shared" si="64"/>
        <v>0.958497553123</v>
      </c>
      <c r="W2108" s="20">
        <f t="shared" si="65"/>
        <v>16.378193572790501</v>
      </c>
    </row>
    <row r="2109" spans="1:23" x14ac:dyDescent="0.25">
      <c r="A2109" s="18">
        <v>19832</v>
      </c>
      <c r="B2109" s="18">
        <v>19782</v>
      </c>
      <c r="C2109" s="18">
        <v>5110</v>
      </c>
      <c r="D2109" s="18">
        <v>5110</v>
      </c>
      <c r="E2109" s="18" t="s">
        <v>116</v>
      </c>
      <c r="F2109" s="18" t="s">
        <v>304</v>
      </c>
      <c r="G2109" s="19">
        <v>18.780104367700002</v>
      </c>
      <c r="H2109" s="19">
        <v>7.6000399999999999</v>
      </c>
      <c r="I2109" s="18" t="s">
        <v>79</v>
      </c>
      <c r="J2109" s="18" t="s">
        <v>80</v>
      </c>
      <c r="K2109" s="18">
        <v>9</v>
      </c>
      <c r="L2109" s="18">
        <v>50</v>
      </c>
      <c r="M2109" s="18" t="s">
        <v>68</v>
      </c>
      <c r="N2109" s="18" t="s">
        <v>187</v>
      </c>
      <c r="O2109" s="18" t="s">
        <v>70</v>
      </c>
      <c r="P2109" s="19">
        <v>17776.986076100002</v>
      </c>
      <c r="Q2109" s="19">
        <v>818058.07401600003</v>
      </c>
      <c r="R2109" s="20">
        <v>0.105785</v>
      </c>
      <c r="S2109" s="20">
        <v>1.8153889999999999</v>
      </c>
      <c r="T2109" s="20">
        <v>0.30199999999999999</v>
      </c>
      <c r="U2109" s="20">
        <v>0.30499999999999999</v>
      </c>
      <c r="V2109" s="20">
        <f t="shared" si="64"/>
        <v>0.5611712215172</v>
      </c>
      <c r="W2109" s="20">
        <f t="shared" si="65"/>
        <v>9.5889351658142008</v>
      </c>
    </row>
    <row r="2110" spans="1:23" x14ac:dyDescent="0.25">
      <c r="A2110" s="18">
        <v>19833</v>
      </c>
      <c r="B2110" s="18">
        <v>19783</v>
      </c>
      <c r="C2110" s="18">
        <v>5110</v>
      </c>
      <c r="D2110" s="18">
        <v>5110</v>
      </c>
      <c r="E2110" s="18" t="s">
        <v>116</v>
      </c>
      <c r="F2110" s="18" t="s">
        <v>304</v>
      </c>
      <c r="G2110" s="19">
        <v>3.31636219506</v>
      </c>
      <c r="H2110" s="19">
        <v>1.3420799999999999</v>
      </c>
      <c r="I2110" s="18" t="s">
        <v>79</v>
      </c>
      <c r="J2110" s="18" t="s">
        <v>80</v>
      </c>
      <c r="K2110" s="18">
        <v>9</v>
      </c>
      <c r="L2110" s="18">
        <v>50</v>
      </c>
      <c r="M2110" s="18" t="s">
        <v>68</v>
      </c>
      <c r="N2110" s="18" t="s">
        <v>187</v>
      </c>
      <c r="O2110" s="18" t="s">
        <v>70</v>
      </c>
      <c r="P2110" s="19">
        <v>6675.2530809500004</v>
      </c>
      <c r="Q2110" s="19">
        <v>144460.15937499999</v>
      </c>
      <c r="R2110" s="20">
        <v>0.105785</v>
      </c>
      <c r="S2110" s="20">
        <v>1.8153889999999999</v>
      </c>
      <c r="T2110" s="20">
        <v>0.30199999999999999</v>
      </c>
      <c r="U2110" s="20">
        <v>0.30499999999999999</v>
      </c>
      <c r="V2110" s="20">
        <f t="shared" si="64"/>
        <v>9.9096409094399998E-2</v>
      </c>
      <c r="W2110" s="20">
        <f t="shared" si="65"/>
        <v>1.6932961020384001</v>
      </c>
    </row>
    <row r="2111" spans="1:23" x14ac:dyDescent="0.25">
      <c r="A2111" s="18">
        <v>19891</v>
      </c>
      <c r="B2111" s="18">
        <v>19841</v>
      </c>
      <c r="C2111" s="18">
        <v>5120</v>
      </c>
      <c r="D2111" s="18">
        <v>5120</v>
      </c>
      <c r="E2111" s="18" t="s">
        <v>116</v>
      </c>
      <c r="F2111" s="18" t="s">
        <v>196</v>
      </c>
      <c r="G2111" s="19">
        <v>5.4884838627999999</v>
      </c>
      <c r="H2111" s="19">
        <v>2.2211099999999999</v>
      </c>
      <c r="I2111" s="18" t="s">
        <v>79</v>
      </c>
      <c r="J2111" s="18" t="s">
        <v>80</v>
      </c>
      <c r="K2111" s="18">
        <v>9</v>
      </c>
      <c r="L2111" s="18">
        <v>50</v>
      </c>
      <c r="M2111" s="18" t="s">
        <v>68</v>
      </c>
      <c r="N2111" s="18" t="s">
        <v>86</v>
      </c>
      <c r="O2111" s="18" t="s">
        <v>70</v>
      </c>
      <c r="P2111" s="19">
        <v>4721.1203097400003</v>
      </c>
      <c r="Q2111" s="19">
        <v>239077.40075199999</v>
      </c>
      <c r="R2111" s="20">
        <v>0.105785</v>
      </c>
      <c r="S2111" s="20">
        <v>1.8153889999999999</v>
      </c>
      <c r="T2111" s="20">
        <v>0.30199999999999999</v>
      </c>
      <c r="U2111" s="20">
        <v>0.30499999999999999</v>
      </c>
      <c r="V2111" s="20">
        <f t="shared" si="64"/>
        <v>0.16400216470229997</v>
      </c>
      <c r="W2111" s="20">
        <f t="shared" si="65"/>
        <v>2.8023641699440502</v>
      </c>
    </row>
    <row r="2112" spans="1:23" x14ac:dyDescent="0.25">
      <c r="A2112" s="18">
        <v>19892</v>
      </c>
      <c r="B2112" s="18">
        <v>19842</v>
      </c>
      <c r="C2112" s="18">
        <v>5120</v>
      </c>
      <c r="D2112" s="18">
        <v>5120</v>
      </c>
      <c r="E2112" s="18" t="s">
        <v>116</v>
      </c>
      <c r="F2112" s="18" t="s">
        <v>196</v>
      </c>
      <c r="G2112" s="19">
        <v>101.34723135500001</v>
      </c>
      <c r="H2112" s="19">
        <v>41.013800000000003</v>
      </c>
      <c r="I2112" s="18" t="s">
        <v>79</v>
      </c>
      <c r="J2112" s="18" t="s">
        <v>80</v>
      </c>
      <c r="K2112" s="18">
        <v>9</v>
      </c>
      <c r="L2112" s="18">
        <v>50</v>
      </c>
      <c r="M2112" s="18" t="s">
        <v>68</v>
      </c>
      <c r="N2112" s="18" t="s">
        <v>86</v>
      </c>
      <c r="O2112" s="18" t="s">
        <v>70</v>
      </c>
      <c r="P2112" s="19">
        <v>34169.411021300002</v>
      </c>
      <c r="Q2112" s="19">
        <v>4414667.7390900003</v>
      </c>
      <c r="R2112" s="20">
        <v>0.105785</v>
      </c>
      <c r="S2112" s="20">
        <v>1.8153889999999999</v>
      </c>
      <c r="T2112" s="20">
        <v>0.30199999999999999</v>
      </c>
      <c r="U2112" s="20">
        <v>0.30499999999999999</v>
      </c>
      <c r="V2112" s="20">
        <f t="shared" si="64"/>
        <v>3.0283740934340004</v>
      </c>
      <c r="W2112" s="20">
        <f t="shared" si="65"/>
        <v>51.74692095089901</v>
      </c>
    </row>
    <row r="2113" spans="1:23" x14ac:dyDescent="0.25">
      <c r="A2113" s="18">
        <v>19893</v>
      </c>
      <c r="B2113" s="18">
        <v>19843</v>
      </c>
      <c r="C2113" s="18">
        <v>5120</v>
      </c>
      <c r="D2113" s="18">
        <v>5120</v>
      </c>
      <c r="E2113" s="18" t="s">
        <v>116</v>
      </c>
      <c r="F2113" s="18" t="s">
        <v>196</v>
      </c>
      <c r="G2113" s="19">
        <v>3.46771499869</v>
      </c>
      <c r="H2113" s="19">
        <v>1.40333</v>
      </c>
      <c r="I2113" s="18" t="s">
        <v>79</v>
      </c>
      <c r="J2113" s="18" t="s">
        <v>80</v>
      </c>
      <c r="K2113" s="18">
        <v>9</v>
      </c>
      <c r="L2113" s="18">
        <v>50</v>
      </c>
      <c r="M2113" s="18" t="s">
        <v>68</v>
      </c>
      <c r="N2113" s="18" t="s">
        <v>86</v>
      </c>
      <c r="O2113" s="18" t="s">
        <v>70</v>
      </c>
      <c r="P2113" s="19">
        <v>2397.33184828</v>
      </c>
      <c r="Q2113" s="19">
        <v>151053.06112900001</v>
      </c>
      <c r="R2113" s="20">
        <v>0.105785</v>
      </c>
      <c r="S2113" s="20">
        <v>1.8153889999999999</v>
      </c>
      <c r="T2113" s="20">
        <v>0.30199999999999999</v>
      </c>
      <c r="U2113" s="20">
        <v>0.30499999999999999</v>
      </c>
      <c r="V2113" s="20">
        <f t="shared" si="64"/>
        <v>0.10361898230689999</v>
      </c>
      <c r="W2113" s="20">
        <f t="shared" si="65"/>
        <v>1.77057494253215</v>
      </c>
    </row>
    <row r="2114" spans="1:23" x14ac:dyDescent="0.25">
      <c r="A2114" s="18">
        <v>19894</v>
      </c>
      <c r="B2114" s="18">
        <v>19844</v>
      </c>
      <c r="C2114" s="18">
        <v>5120</v>
      </c>
      <c r="D2114" s="18">
        <v>5120</v>
      </c>
      <c r="E2114" s="18" t="s">
        <v>116</v>
      </c>
      <c r="F2114" s="18" t="s">
        <v>196</v>
      </c>
      <c r="G2114" s="19">
        <v>3.6569212333099999</v>
      </c>
      <c r="H2114" s="19">
        <v>1.4799</v>
      </c>
      <c r="I2114" s="18" t="s">
        <v>79</v>
      </c>
      <c r="J2114" s="18" t="s">
        <v>80</v>
      </c>
      <c r="K2114" s="18">
        <v>9</v>
      </c>
      <c r="L2114" s="18">
        <v>50</v>
      </c>
      <c r="M2114" s="18" t="s">
        <v>68</v>
      </c>
      <c r="N2114" s="18" t="s">
        <v>86</v>
      </c>
      <c r="O2114" s="18" t="s">
        <v>70</v>
      </c>
      <c r="P2114" s="19">
        <v>7535.5599735300002</v>
      </c>
      <c r="Q2114" s="19">
        <v>159294.851742</v>
      </c>
      <c r="R2114" s="20">
        <v>0.105785</v>
      </c>
      <c r="S2114" s="20">
        <v>1.8153889999999999</v>
      </c>
      <c r="T2114" s="20">
        <v>0.30199999999999999</v>
      </c>
      <c r="U2114" s="20">
        <v>0.30499999999999999</v>
      </c>
      <c r="V2114" s="20">
        <f t="shared" si="64"/>
        <v>0.10927275260699999</v>
      </c>
      <c r="W2114" s="20">
        <f t="shared" si="65"/>
        <v>1.8671829558645001</v>
      </c>
    </row>
    <row r="2115" spans="1:23" x14ac:dyDescent="0.25">
      <c r="A2115" s="18">
        <v>19895</v>
      </c>
      <c r="B2115" s="18">
        <v>19845</v>
      </c>
      <c r="C2115" s="18">
        <v>5120</v>
      </c>
      <c r="D2115" s="18">
        <v>5120</v>
      </c>
      <c r="E2115" s="18" t="s">
        <v>116</v>
      </c>
      <c r="F2115" s="18" t="s">
        <v>196</v>
      </c>
      <c r="G2115" s="19">
        <v>9.5481612122499993</v>
      </c>
      <c r="H2115" s="19">
        <v>3.8639999999999999</v>
      </c>
      <c r="I2115" s="18" t="s">
        <v>79</v>
      </c>
      <c r="J2115" s="18" t="s">
        <v>80</v>
      </c>
      <c r="K2115" s="18">
        <v>9</v>
      </c>
      <c r="L2115" s="18">
        <v>50</v>
      </c>
      <c r="M2115" s="18" t="s">
        <v>68</v>
      </c>
      <c r="N2115" s="18" t="s">
        <v>86</v>
      </c>
      <c r="O2115" s="18" t="s">
        <v>70</v>
      </c>
      <c r="P2115" s="19">
        <v>14409.287228900001</v>
      </c>
      <c r="Q2115" s="19">
        <v>415916.23873600003</v>
      </c>
      <c r="R2115" s="20">
        <v>0.105785</v>
      </c>
      <c r="S2115" s="20">
        <v>1.8153889999999999</v>
      </c>
      <c r="T2115" s="20">
        <v>0.30199999999999999</v>
      </c>
      <c r="U2115" s="20">
        <v>0.30499999999999999</v>
      </c>
      <c r="V2115" s="20">
        <f t="shared" ref="V2115:V2178" si="66">H2115*R2115*(1-T2115)</f>
        <v>0.28530976151999998</v>
      </c>
      <c r="W2115" s="20">
        <f t="shared" ref="W2115:W2178" si="67">H2115*S2115*(1-U2115)</f>
        <v>4.8751908517200002</v>
      </c>
    </row>
    <row r="2116" spans="1:23" x14ac:dyDescent="0.25">
      <c r="A2116" s="18">
        <v>19896</v>
      </c>
      <c r="B2116" s="18">
        <v>19846</v>
      </c>
      <c r="C2116" s="18">
        <v>5120</v>
      </c>
      <c r="D2116" s="18">
        <v>5120</v>
      </c>
      <c r="E2116" s="18" t="s">
        <v>116</v>
      </c>
      <c r="F2116" s="18" t="s">
        <v>196</v>
      </c>
      <c r="G2116" s="19">
        <v>94.382518248400004</v>
      </c>
      <c r="H2116" s="19">
        <v>38.195300000000003</v>
      </c>
      <c r="I2116" s="18" t="s">
        <v>79</v>
      </c>
      <c r="J2116" s="18" t="s">
        <v>80</v>
      </c>
      <c r="K2116" s="18">
        <v>9</v>
      </c>
      <c r="L2116" s="18">
        <v>50</v>
      </c>
      <c r="M2116" s="18" t="s">
        <v>68</v>
      </c>
      <c r="N2116" s="18" t="s">
        <v>86</v>
      </c>
      <c r="O2116" s="18" t="s">
        <v>70</v>
      </c>
      <c r="P2116" s="19">
        <v>29669.141688399999</v>
      </c>
      <c r="Q2116" s="19">
        <v>4111286.0497099999</v>
      </c>
      <c r="R2116" s="20">
        <v>0.105785</v>
      </c>
      <c r="S2116" s="20">
        <v>1.8153889999999999</v>
      </c>
      <c r="T2116" s="20">
        <v>0.30199999999999999</v>
      </c>
      <c r="U2116" s="20">
        <v>0.30499999999999999</v>
      </c>
      <c r="V2116" s="20">
        <f t="shared" si="66"/>
        <v>2.820261887729</v>
      </c>
      <c r="W2116" s="20">
        <f t="shared" si="67"/>
        <v>48.190832592831505</v>
      </c>
    </row>
    <row r="2117" spans="1:23" x14ac:dyDescent="0.25">
      <c r="A2117" s="18">
        <v>19897</v>
      </c>
      <c r="B2117" s="18">
        <v>19847</v>
      </c>
      <c r="C2117" s="18">
        <v>5120</v>
      </c>
      <c r="D2117" s="18">
        <v>5120</v>
      </c>
      <c r="E2117" s="18" t="s">
        <v>116</v>
      </c>
      <c r="F2117" s="18" t="s">
        <v>196</v>
      </c>
      <c r="G2117" s="19">
        <v>50.586845489799998</v>
      </c>
      <c r="H2117" s="19">
        <v>20.471800000000002</v>
      </c>
      <c r="I2117" s="18" t="s">
        <v>79</v>
      </c>
      <c r="J2117" s="18" t="s">
        <v>80</v>
      </c>
      <c r="K2117" s="18">
        <v>9</v>
      </c>
      <c r="L2117" s="18">
        <v>50</v>
      </c>
      <c r="M2117" s="18" t="s">
        <v>68</v>
      </c>
      <c r="N2117" s="18" t="s">
        <v>86</v>
      </c>
      <c r="O2117" s="18" t="s">
        <v>70</v>
      </c>
      <c r="P2117" s="19">
        <v>32549.273247000001</v>
      </c>
      <c r="Q2117" s="19">
        <v>2203554.1751299999</v>
      </c>
      <c r="R2117" s="20">
        <v>0.105785</v>
      </c>
      <c r="S2117" s="20">
        <v>1.8153889999999999</v>
      </c>
      <c r="T2117" s="20">
        <v>0.30199999999999999</v>
      </c>
      <c r="U2117" s="20">
        <v>0.30499999999999999</v>
      </c>
      <c r="V2117" s="20">
        <f t="shared" si="66"/>
        <v>1.5115953353739999</v>
      </c>
      <c r="W2117" s="20">
        <f t="shared" si="67"/>
        <v>25.829174968489003</v>
      </c>
    </row>
    <row r="2118" spans="1:23" x14ac:dyDescent="0.25">
      <c r="A2118" s="18">
        <v>19949</v>
      </c>
      <c r="B2118" s="18">
        <v>19899</v>
      </c>
      <c r="C2118" s="18">
        <v>5120</v>
      </c>
      <c r="D2118" s="18">
        <v>5120</v>
      </c>
      <c r="E2118" s="18" t="s">
        <v>116</v>
      </c>
      <c r="F2118" s="18" t="s">
        <v>117</v>
      </c>
      <c r="G2118" s="19">
        <v>36.413922050899998</v>
      </c>
      <c r="H2118" s="19">
        <v>14.7362</v>
      </c>
      <c r="I2118" s="18" t="s">
        <v>79</v>
      </c>
      <c r="J2118" s="18" t="s">
        <v>80</v>
      </c>
      <c r="K2118" s="18">
        <v>9</v>
      </c>
      <c r="L2118" s="18">
        <v>50</v>
      </c>
      <c r="M2118" s="18" t="s">
        <v>68</v>
      </c>
      <c r="N2118" s="18" t="s">
        <v>86</v>
      </c>
      <c r="O2118" s="18" t="s">
        <v>70</v>
      </c>
      <c r="P2118" s="19">
        <v>51256.758887199998</v>
      </c>
      <c r="Q2118" s="19">
        <v>1586184.09977</v>
      </c>
      <c r="R2118" s="20">
        <v>0.105785</v>
      </c>
      <c r="S2118" s="20">
        <v>1.8153889999999999</v>
      </c>
      <c r="T2118" s="20">
        <v>0.30199999999999999</v>
      </c>
      <c r="U2118" s="20">
        <v>0.30499999999999999</v>
      </c>
      <c r="V2118" s="20">
        <f t="shared" si="66"/>
        <v>1.0880905040660001</v>
      </c>
      <c r="W2118" s="20">
        <f t="shared" si="67"/>
        <v>18.592595090351001</v>
      </c>
    </row>
    <row r="2119" spans="1:23" x14ac:dyDescent="0.25">
      <c r="A2119" s="18">
        <v>19950</v>
      </c>
      <c r="B2119" s="18">
        <v>19900</v>
      </c>
      <c r="C2119" s="18">
        <v>5120</v>
      </c>
      <c r="D2119" s="18">
        <v>5120</v>
      </c>
      <c r="E2119" s="18" t="s">
        <v>116</v>
      </c>
      <c r="F2119" s="18" t="s">
        <v>117</v>
      </c>
      <c r="G2119" s="19">
        <v>27.3257468296</v>
      </c>
      <c r="H2119" s="19">
        <v>11.058299999999999</v>
      </c>
      <c r="I2119" s="18" t="s">
        <v>79</v>
      </c>
      <c r="J2119" s="18" t="s">
        <v>80</v>
      </c>
      <c r="K2119" s="18">
        <v>9</v>
      </c>
      <c r="L2119" s="18">
        <v>50</v>
      </c>
      <c r="M2119" s="18" t="s">
        <v>68</v>
      </c>
      <c r="N2119" s="18" t="s">
        <v>86</v>
      </c>
      <c r="O2119" s="18" t="s">
        <v>70</v>
      </c>
      <c r="P2119" s="19">
        <v>45579.655657399999</v>
      </c>
      <c r="Q2119" s="19">
        <v>1190304.7706599999</v>
      </c>
      <c r="R2119" s="20">
        <v>0.105785</v>
      </c>
      <c r="S2119" s="20">
        <v>1.8153889999999999</v>
      </c>
      <c r="T2119" s="20">
        <v>0.30199999999999999</v>
      </c>
      <c r="U2119" s="20">
        <v>0.30499999999999999</v>
      </c>
      <c r="V2119" s="20">
        <f t="shared" si="66"/>
        <v>0.81652198131899989</v>
      </c>
      <c r="W2119" s="20">
        <f t="shared" si="67"/>
        <v>13.952205744196499</v>
      </c>
    </row>
    <row r="2120" spans="1:23" x14ac:dyDescent="0.25">
      <c r="A2120" s="18">
        <v>19951</v>
      </c>
      <c r="B2120" s="18">
        <v>19901</v>
      </c>
      <c r="C2120" s="18">
        <v>5120</v>
      </c>
      <c r="D2120" s="18">
        <v>5120</v>
      </c>
      <c r="E2120" s="18" t="s">
        <v>116</v>
      </c>
      <c r="F2120" s="18" t="s">
        <v>117</v>
      </c>
      <c r="G2120" s="19">
        <v>29.8148645373</v>
      </c>
      <c r="H2120" s="19">
        <v>12.0656</v>
      </c>
      <c r="I2120" s="18" t="s">
        <v>79</v>
      </c>
      <c r="J2120" s="18" t="s">
        <v>80</v>
      </c>
      <c r="K2120" s="18">
        <v>9</v>
      </c>
      <c r="L2120" s="18">
        <v>50</v>
      </c>
      <c r="M2120" s="18" t="s">
        <v>68</v>
      </c>
      <c r="N2120" s="18" t="s">
        <v>86</v>
      </c>
      <c r="O2120" s="18" t="s">
        <v>70</v>
      </c>
      <c r="P2120" s="19">
        <v>43407.878318900002</v>
      </c>
      <c r="Q2120" s="19">
        <v>1298730.30431</v>
      </c>
      <c r="R2120" s="20">
        <v>0.105785</v>
      </c>
      <c r="S2120" s="20">
        <v>1.8153889999999999</v>
      </c>
      <c r="T2120" s="20">
        <v>0.30199999999999999</v>
      </c>
      <c r="U2120" s="20">
        <v>0.30499999999999999</v>
      </c>
      <c r="V2120" s="20">
        <f t="shared" si="66"/>
        <v>0.89089892820799987</v>
      </c>
      <c r="W2120" s="20">
        <f t="shared" si="67"/>
        <v>15.223111475288</v>
      </c>
    </row>
    <row r="2121" spans="1:23" x14ac:dyDescent="0.25">
      <c r="A2121" s="18">
        <v>19952</v>
      </c>
      <c r="B2121" s="18">
        <v>19902</v>
      </c>
      <c r="C2121" s="18">
        <v>5120</v>
      </c>
      <c r="D2121" s="18">
        <v>5120</v>
      </c>
      <c r="E2121" s="18" t="s">
        <v>116</v>
      </c>
      <c r="F2121" s="18" t="s">
        <v>117</v>
      </c>
      <c r="G2121" s="19">
        <v>3.22461445233</v>
      </c>
      <c r="H2121" s="19">
        <v>1.3049599999999999</v>
      </c>
      <c r="I2121" s="18" t="s">
        <v>79</v>
      </c>
      <c r="J2121" s="18" t="s">
        <v>80</v>
      </c>
      <c r="K2121" s="18">
        <v>9</v>
      </c>
      <c r="L2121" s="18">
        <v>50</v>
      </c>
      <c r="M2121" s="18" t="s">
        <v>68</v>
      </c>
      <c r="N2121" s="18" t="s">
        <v>86</v>
      </c>
      <c r="O2121" s="18" t="s">
        <v>70</v>
      </c>
      <c r="P2121" s="19">
        <v>6090.41114784</v>
      </c>
      <c r="Q2121" s="19">
        <v>140463.64368499999</v>
      </c>
      <c r="R2121" s="20">
        <v>0.105785</v>
      </c>
      <c r="S2121" s="20">
        <v>1.8153889999999999</v>
      </c>
      <c r="T2121" s="20">
        <v>0.30199999999999999</v>
      </c>
      <c r="U2121" s="20">
        <v>0.30499999999999999</v>
      </c>
      <c r="V2121" s="20">
        <f t="shared" si="66"/>
        <v>9.6355545132799994E-2</v>
      </c>
      <c r="W2121" s="20">
        <f t="shared" si="67"/>
        <v>1.6464619704607999</v>
      </c>
    </row>
    <row r="2122" spans="1:23" x14ac:dyDescent="0.25">
      <c r="A2122" s="18">
        <v>19953</v>
      </c>
      <c r="B2122" s="18">
        <v>19903</v>
      </c>
      <c r="C2122" s="18">
        <v>5120</v>
      </c>
      <c r="D2122" s="18">
        <v>5120</v>
      </c>
      <c r="E2122" s="18" t="s">
        <v>116</v>
      </c>
      <c r="F2122" s="18" t="s">
        <v>117</v>
      </c>
      <c r="G2122" s="19">
        <v>9.4617249859000001</v>
      </c>
      <c r="H2122" s="19">
        <v>3.8290199999999999</v>
      </c>
      <c r="I2122" s="18" t="s">
        <v>79</v>
      </c>
      <c r="J2122" s="18" t="s">
        <v>80</v>
      </c>
      <c r="K2122" s="18">
        <v>9</v>
      </c>
      <c r="L2122" s="18">
        <v>50</v>
      </c>
      <c r="M2122" s="18" t="s">
        <v>68</v>
      </c>
      <c r="N2122" s="18" t="s">
        <v>86</v>
      </c>
      <c r="O2122" s="18" t="s">
        <v>70</v>
      </c>
      <c r="P2122" s="19">
        <v>15349.009859</v>
      </c>
      <c r="Q2122" s="19">
        <v>412151.09177599999</v>
      </c>
      <c r="R2122" s="20">
        <v>0.105785</v>
      </c>
      <c r="S2122" s="20">
        <v>1.8153889999999999</v>
      </c>
      <c r="T2122" s="20">
        <v>0.30199999999999999</v>
      </c>
      <c r="U2122" s="20">
        <v>0.30499999999999999</v>
      </c>
      <c r="V2122" s="20">
        <f t="shared" si="66"/>
        <v>0.28272691072860001</v>
      </c>
      <c r="W2122" s="20">
        <f t="shared" si="67"/>
        <v>4.8310567482020996</v>
      </c>
    </row>
    <row r="2123" spans="1:23" x14ac:dyDescent="0.25">
      <c r="A2123" s="18">
        <v>19954</v>
      </c>
      <c r="B2123" s="18">
        <v>19904</v>
      </c>
      <c r="C2123" s="18">
        <v>5120</v>
      </c>
      <c r="D2123" s="18">
        <v>5120</v>
      </c>
      <c r="E2123" s="18" t="s">
        <v>116</v>
      </c>
      <c r="F2123" s="18" t="s">
        <v>117</v>
      </c>
      <c r="G2123" s="19">
        <v>1.7563912966499999</v>
      </c>
      <c r="H2123" s="19">
        <v>0.71078600000000003</v>
      </c>
      <c r="I2123" s="18" t="s">
        <v>79</v>
      </c>
      <c r="J2123" s="18" t="s">
        <v>80</v>
      </c>
      <c r="K2123" s="18">
        <v>9</v>
      </c>
      <c r="L2123" s="18">
        <v>50</v>
      </c>
      <c r="M2123" s="18" t="s">
        <v>68</v>
      </c>
      <c r="N2123" s="18" t="s">
        <v>86</v>
      </c>
      <c r="O2123" s="18" t="s">
        <v>70</v>
      </c>
      <c r="P2123" s="19">
        <v>2976.6335265399998</v>
      </c>
      <c r="Q2123" s="19">
        <v>76508.098849300004</v>
      </c>
      <c r="R2123" s="20">
        <v>0.105785</v>
      </c>
      <c r="S2123" s="20">
        <v>1.8153889999999999</v>
      </c>
      <c r="T2123" s="20">
        <v>0.30199999999999999</v>
      </c>
      <c r="U2123" s="20">
        <v>0.30499999999999999</v>
      </c>
      <c r="V2123" s="20">
        <f t="shared" si="66"/>
        <v>5.2482966912980003E-2</v>
      </c>
      <c r="W2123" s="20">
        <f t="shared" si="67"/>
        <v>0.89679539459903002</v>
      </c>
    </row>
    <row r="2124" spans="1:23" x14ac:dyDescent="0.25">
      <c r="A2124" s="18">
        <v>19955</v>
      </c>
      <c r="B2124" s="18">
        <v>19905</v>
      </c>
      <c r="C2124" s="18">
        <v>5120</v>
      </c>
      <c r="D2124" s="18">
        <v>5120</v>
      </c>
      <c r="E2124" s="18" t="s">
        <v>116</v>
      </c>
      <c r="F2124" s="18" t="s">
        <v>117</v>
      </c>
      <c r="G2124" s="19">
        <v>2.1423078654599998</v>
      </c>
      <c r="H2124" s="19">
        <v>0.86696099999999998</v>
      </c>
      <c r="I2124" s="18" t="s">
        <v>79</v>
      </c>
      <c r="J2124" s="18" t="s">
        <v>80</v>
      </c>
      <c r="K2124" s="18">
        <v>9</v>
      </c>
      <c r="L2124" s="18">
        <v>50</v>
      </c>
      <c r="M2124" s="18" t="s">
        <v>68</v>
      </c>
      <c r="N2124" s="18" t="s">
        <v>86</v>
      </c>
      <c r="O2124" s="18" t="s">
        <v>70</v>
      </c>
      <c r="P2124" s="19">
        <v>3360.8686671700002</v>
      </c>
      <c r="Q2124" s="19">
        <v>93318.557343399996</v>
      </c>
      <c r="R2124" s="20">
        <v>0.105785</v>
      </c>
      <c r="S2124" s="20">
        <v>1.8153889999999999</v>
      </c>
      <c r="T2124" s="20">
        <v>0.30199999999999999</v>
      </c>
      <c r="U2124" s="20">
        <v>0.30499999999999999</v>
      </c>
      <c r="V2124" s="20">
        <f t="shared" si="66"/>
        <v>6.4014605630729998E-2</v>
      </c>
      <c r="W2124" s="20">
        <f t="shared" si="67"/>
        <v>1.0938406666661549</v>
      </c>
    </row>
    <row r="2125" spans="1:23" x14ac:dyDescent="0.25">
      <c r="A2125" s="18">
        <v>19956</v>
      </c>
      <c r="B2125" s="18">
        <v>19906</v>
      </c>
      <c r="C2125" s="18">
        <v>5120</v>
      </c>
      <c r="D2125" s="18">
        <v>5120</v>
      </c>
      <c r="E2125" s="18" t="s">
        <v>116</v>
      </c>
      <c r="F2125" s="18" t="s">
        <v>117</v>
      </c>
      <c r="G2125" s="19">
        <v>368.02473723000003</v>
      </c>
      <c r="H2125" s="19">
        <v>148.934</v>
      </c>
      <c r="I2125" s="18" t="s">
        <v>79</v>
      </c>
      <c r="J2125" s="18" t="s">
        <v>80</v>
      </c>
      <c r="K2125" s="18">
        <v>9</v>
      </c>
      <c r="L2125" s="18">
        <v>50</v>
      </c>
      <c r="M2125" s="18" t="s">
        <v>68</v>
      </c>
      <c r="N2125" s="18" t="s">
        <v>86</v>
      </c>
      <c r="O2125" s="18" t="s">
        <v>70</v>
      </c>
      <c r="P2125" s="19">
        <v>128182.41396200001</v>
      </c>
      <c r="Q2125" s="19">
        <v>20422218.439800002</v>
      </c>
      <c r="R2125" s="20">
        <v>0.105785</v>
      </c>
      <c r="S2125" s="20">
        <v>1.8153889999999999</v>
      </c>
      <c r="T2125" s="20">
        <v>0.30199999999999999</v>
      </c>
      <c r="U2125" s="20">
        <v>0.30499999999999999</v>
      </c>
      <c r="V2125" s="20">
        <f t="shared" si="66"/>
        <v>10.996978266619999</v>
      </c>
      <c r="W2125" s="20">
        <f t="shared" si="67"/>
        <v>187.90933600157001</v>
      </c>
    </row>
    <row r="2126" spans="1:23" x14ac:dyDescent="0.25">
      <c r="A2126" s="18">
        <v>19957</v>
      </c>
      <c r="B2126" s="18">
        <v>19907</v>
      </c>
      <c r="C2126" s="18">
        <v>5120</v>
      </c>
      <c r="D2126" s="18">
        <v>5120</v>
      </c>
      <c r="E2126" s="18" t="s">
        <v>116</v>
      </c>
      <c r="F2126" s="18" t="s">
        <v>117</v>
      </c>
      <c r="G2126" s="19">
        <v>3.5298783704700001</v>
      </c>
      <c r="H2126" s="19">
        <v>1.42849</v>
      </c>
      <c r="I2126" s="18" t="s">
        <v>79</v>
      </c>
      <c r="J2126" s="18" t="s">
        <v>80</v>
      </c>
      <c r="K2126" s="18">
        <v>9</v>
      </c>
      <c r="L2126" s="18">
        <v>50</v>
      </c>
      <c r="M2126" s="18" t="s">
        <v>68</v>
      </c>
      <c r="N2126" s="18" t="s">
        <v>86</v>
      </c>
      <c r="O2126" s="18" t="s">
        <v>70</v>
      </c>
      <c r="P2126" s="19">
        <v>6089.5222832500003</v>
      </c>
      <c r="Q2126" s="19">
        <v>153760.886768</v>
      </c>
      <c r="R2126" s="20">
        <v>0.105785</v>
      </c>
      <c r="S2126" s="20">
        <v>1.8153889999999999</v>
      </c>
      <c r="T2126" s="20">
        <v>0.30199999999999999</v>
      </c>
      <c r="U2126" s="20">
        <v>0.30499999999999999</v>
      </c>
      <c r="V2126" s="20">
        <f t="shared" si="66"/>
        <v>0.1054767446257</v>
      </c>
      <c r="W2126" s="20">
        <f t="shared" si="67"/>
        <v>1.8023191976639499</v>
      </c>
    </row>
    <row r="2127" spans="1:23" x14ac:dyDescent="0.25">
      <c r="A2127" s="18">
        <v>20016</v>
      </c>
      <c r="B2127" s="18">
        <v>19966</v>
      </c>
      <c r="C2127" s="18">
        <v>5120</v>
      </c>
      <c r="D2127" s="18">
        <v>5120</v>
      </c>
      <c r="E2127" s="18" t="s">
        <v>116</v>
      </c>
      <c r="F2127" s="18" t="s">
        <v>304</v>
      </c>
      <c r="G2127" s="19">
        <v>331.37942865500003</v>
      </c>
      <c r="H2127" s="19">
        <v>134.10400000000001</v>
      </c>
      <c r="I2127" s="18" t="s">
        <v>79</v>
      </c>
      <c r="J2127" s="18" t="s">
        <v>80</v>
      </c>
      <c r="K2127" s="18">
        <v>9</v>
      </c>
      <c r="L2127" s="18">
        <v>50</v>
      </c>
      <c r="M2127" s="18" t="s">
        <v>68</v>
      </c>
      <c r="N2127" s="18" t="s">
        <v>86</v>
      </c>
      <c r="O2127" s="18" t="s">
        <v>70</v>
      </c>
      <c r="P2127" s="19">
        <v>137097.16149</v>
      </c>
      <c r="Q2127" s="19">
        <v>14434830.1735</v>
      </c>
      <c r="R2127" s="20">
        <v>0.105785</v>
      </c>
      <c r="S2127" s="20">
        <v>1.8153889999999999</v>
      </c>
      <c r="T2127" s="20">
        <v>0.30199999999999999</v>
      </c>
      <c r="U2127" s="20">
        <v>0.30499999999999999</v>
      </c>
      <c r="V2127" s="20">
        <f t="shared" si="66"/>
        <v>9.9019617647200011</v>
      </c>
      <c r="W2127" s="20">
        <f t="shared" si="67"/>
        <v>169.19839388692003</v>
      </c>
    </row>
    <row r="2128" spans="1:23" x14ac:dyDescent="0.25">
      <c r="A2128" s="18">
        <v>20017</v>
      </c>
      <c r="B2128" s="18">
        <v>19967</v>
      </c>
      <c r="C2128" s="18">
        <v>5120</v>
      </c>
      <c r="D2128" s="18">
        <v>5120</v>
      </c>
      <c r="E2128" s="18" t="s">
        <v>116</v>
      </c>
      <c r="F2128" s="18" t="s">
        <v>304</v>
      </c>
      <c r="G2128" s="19">
        <v>7.2178560105800003</v>
      </c>
      <c r="H2128" s="19">
        <v>2.92096</v>
      </c>
      <c r="I2128" s="18" t="s">
        <v>79</v>
      </c>
      <c r="J2128" s="18" t="s">
        <v>80</v>
      </c>
      <c r="K2128" s="18">
        <v>9</v>
      </c>
      <c r="L2128" s="18">
        <v>50</v>
      </c>
      <c r="M2128" s="18" t="s">
        <v>68</v>
      </c>
      <c r="N2128" s="18" t="s">
        <v>86</v>
      </c>
      <c r="O2128" s="18" t="s">
        <v>70</v>
      </c>
      <c r="P2128" s="19">
        <v>11233.065683999999</v>
      </c>
      <c r="Q2128" s="19">
        <v>314408.550185</v>
      </c>
      <c r="R2128" s="20">
        <v>0.105785</v>
      </c>
      <c r="S2128" s="20">
        <v>1.8153889999999999</v>
      </c>
      <c r="T2128" s="20">
        <v>0.30199999999999999</v>
      </c>
      <c r="U2128" s="20">
        <v>0.30499999999999999</v>
      </c>
      <c r="V2128" s="20">
        <f t="shared" si="66"/>
        <v>0.21567764001280001</v>
      </c>
      <c r="W2128" s="20">
        <f t="shared" si="67"/>
        <v>3.6853616641408005</v>
      </c>
    </row>
    <row r="2129" spans="1:23" x14ac:dyDescent="0.25">
      <c r="A2129" s="18">
        <v>20182</v>
      </c>
      <c r="B2129" s="18">
        <v>20132</v>
      </c>
      <c r="C2129" s="18">
        <v>5200</v>
      </c>
      <c r="D2129" s="18">
        <v>5200</v>
      </c>
      <c r="E2129" s="18" t="s">
        <v>116</v>
      </c>
      <c r="F2129" s="18" t="s">
        <v>196</v>
      </c>
      <c r="G2129" s="19">
        <v>2.3216103459799999</v>
      </c>
      <c r="H2129" s="19">
        <v>0.93952199999999997</v>
      </c>
      <c r="I2129" s="18" t="s">
        <v>79</v>
      </c>
      <c r="J2129" s="18" t="s">
        <v>80</v>
      </c>
      <c r="K2129" s="18">
        <v>9</v>
      </c>
      <c r="L2129" s="18">
        <v>50</v>
      </c>
      <c r="M2129" s="18" t="s">
        <v>68</v>
      </c>
      <c r="N2129" s="18" t="s">
        <v>177</v>
      </c>
      <c r="O2129" s="18" t="s">
        <v>70</v>
      </c>
      <c r="P2129" s="19">
        <v>1248.3993070199999</v>
      </c>
      <c r="Q2129" s="19">
        <v>101128.942154</v>
      </c>
      <c r="R2129" s="20">
        <v>0.105785</v>
      </c>
      <c r="S2129" s="20">
        <v>1.8153889999999999</v>
      </c>
      <c r="T2129" s="20">
        <v>0.30199999999999999</v>
      </c>
      <c r="U2129" s="20">
        <v>0.30499999999999999</v>
      </c>
      <c r="V2129" s="20">
        <f t="shared" si="66"/>
        <v>6.9372359669459996E-2</v>
      </c>
      <c r="W2129" s="20">
        <f t="shared" si="67"/>
        <v>1.18539054332031</v>
      </c>
    </row>
    <row r="2130" spans="1:23" x14ac:dyDescent="0.25">
      <c r="A2130" s="18">
        <v>20211</v>
      </c>
      <c r="B2130" s="18">
        <v>20174</v>
      </c>
      <c r="C2130" s="18">
        <v>5200</v>
      </c>
      <c r="D2130" s="18">
        <v>5200</v>
      </c>
      <c r="E2130" s="18" t="s">
        <v>116</v>
      </c>
      <c r="F2130" s="18" t="s">
        <v>304</v>
      </c>
      <c r="G2130" s="19">
        <v>1.3959769153799999</v>
      </c>
      <c r="H2130" s="19">
        <v>0.56493199999999999</v>
      </c>
      <c r="I2130" s="18" t="s">
        <v>79</v>
      </c>
      <c r="J2130" s="18" t="s">
        <v>80</v>
      </c>
      <c r="K2130" s="18">
        <v>9</v>
      </c>
      <c r="L2130" s="18">
        <v>50</v>
      </c>
      <c r="M2130" s="18" t="s">
        <v>68</v>
      </c>
      <c r="N2130" s="18" t="s">
        <v>177</v>
      </c>
      <c r="O2130" s="18" t="s">
        <v>70</v>
      </c>
      <c r="P2130" s="19">
        <v>1022.2889003400001</v>
      </c>
      <c r="Q2130" s="19">
        <v>60808.511198799999</v>
      </c>
      <c r="R2130" s="20">
        <v>0.105785</v>
      </c>
      <c r="S2130" s="20">
        <v>1.8153889999999999</v>
      </c>
      <c r="T2130" s="20">
        <v>0.30199999999999999</v>
      </c>
      <c r="U2130" s="20">
        <v>0.30499999999999999</v>
      </c>
      <c r="V2130" s="20">
        <f t="shared" si="66"/>
        <v>4.171340947076E-2</v>
      </c>
      <c r="W2130" s="20">
        <f t="shared" si="67"/>
        <v>0.71277208029085992</v>
      </c>
    </row>
    <row r="2131" spans="1:23" x14ac:dyDescent="0.25">
      <c r="A2131" s="18">
        <v>20212</v>
      </c>
      <c r="B2131" s="18">
        <v>20175</v>
      </c>
      <c r="C2131" s="18">
        <v>5200</v>
      </c>
      <c r="D2131" s="18">
        <v>5200</v>
      </c>
      <c r="E2131" s="18" t="s">
        <v>116</v>
      </c>
      <c r="F2131" s="18" t="s">
        <v>304</v>
      </c>
      <c r="G2131" s="19">
        <v>6.0308441364099998</v>
      </c>
      <c r="H2131" s="19">
        <v>2.4405999999999999</v>
      </c>
      <c r="I2131" s="18" t="s">
        <v>79</v>
      </c>
      <c r="J2131" s="18" t="s">
        <v>80</v>
      </c>
      <c r="K2131" s="18">
        <v>9</v>
      </c>
      <c r="L2131" s="18">
        <v>50</v>
      </c>
      <c r="M2131" s="18" t="s">
        <v>68</v>
      </c>
      <c r="N2131" s="18" t="s">
        <v>177</v>
      </c>
      <c r="O2131" s="18" t="s">
        <v>70</v>
      </c>
      <c r="P2131" s="19">
        <v>2332.1626828499998</v>
      </c>
      <c r="Q2131" s="19">
        <v>262702.51977000001</v>
      </c>
      <c r="R2131" s="20">
        <v>0.105785</v>
      </c>
      <c r="S2131" s="20">
        <v>1.8153889999999999</v>
      </c>
      <c r="T2131" s="20">
        <v>0.30199999999999999</v>
      </c>
      <c r="U2131" s="20">
        <v>0.30499999999999999</v>
      </c>
      <c r="V2131" s="20">
        <f t="shared" si="66"/>
        <v>0.18020885195799996</v>
      </c>
      <c r="W2131" s="20">
        <f t="shared" si="67"/>
        <v>3.0792936834130002</v>
      </c>
    </row>
    <row r="2132" spans="1:23" x14ac:dyDescent="0.25">
      <c r="A2132" s="18">
        <v>20585</v>
      </c>
      <c r="B2132" s="18">
        <v>20560</v>
      </c>
      <c r="C2132" s="18">
        <v>5300</v>
      </c>
      <c r="D2132" s="18">
        <v>5300</v>
      </c>
      <c r="E2132" s="18" t="s">
        <v>116</v>
      </c>
      <c r="F2132" s="18" t="s">
        <v>196</v>
      </c>
      <c r="G2132" s="19">
        <v>4.5410595545000003</v>
      </c>
      <c r="H2132" s="19">
        <v>1.8376999999999999</v>
      </c>
      <c r="I2132" s="18" t="s">
        <v>79</v>
      </c>
      <c r="J2132" s="18" t="s">
        <v>80</v>
      </c>
      <c r="K2132" s="18">
        <v>9</v>
      </c>
      <c r="L2132" s="18">
        <v>50</v>
      </c>
      <c r="M2132" s="18" t="s">
        <v>68</v>
      </c>
      <c r="N2132" s="18" t="s">
        <v>69</v>
      </c>
      <c r="O2132" s="18" t="s">
        <v>70</v>
      </c>
      <c r="P2132" s="19">
        <v>1720.04555921</v>
      </c>
      <c r="Q2132" s="19">
        <v>197807.762961</v>
      </c>
      <c r="R2132" s="20">
        <v>0.105785</v>
      </c>
      <c r="S2132" s="20">
        <v>1.8153889999999999</v>
      </c>
      <c r="T2132" s="20">
        <v>0.30199999999999999</v>
      </c>
      <c r="U2132" s="20">
        <v>0.30499999999999999</v>
      </c>
      <c r="V2132" s="20">
        <f t="shared" si="66"/>
        <v>0.13569196396099997</v>
      </c>
      <c r="W2132" s="20">
        <f t="shared" si="67"/>
        <v>2.3186175538834997</v>
      </c>
    </row>
    <row r="2133" spans="1:23" x14ac:dyDescent="0.25">
      <c r="A2133" s="18">
        <v>20586</v>
      </c>
      <c r="B2133" s="18">
        <v>20561</v>
      </c>
      <c r="C2133" s="18">
        <v>5300</v>
      </c>
      <c r="D2133" s="18">
        <v>5300</v>
      </c>
      <c r="E2133" s="18" t="s">
        <v>116</v>
      </c>
      <c r="F2133" s="18" t="s">
        <v>196</v>
      </c>
      <c r="G2133" s="19">
        <v>0.139742054251</v>
      </c>
      <c r="H2133" s="19">
        <v>5.65516E-2</v>
      </c>
      <c r="I2133" s="18" t="s">
        <v>79</v>
      </c>
      <c r="J2133" s="18" t="s">
        <v>80</v>
      </c>
      <c r="K2133" s="18">
        <v>9</v>
      </c>
      <c r="L2133" s="18">
        <v>50</v>
      </c>
      <c r="M2133" s="18" t="s">
        <v>68</v>
      </c>
      <c r="N2133" s="18" t="s">
        <v>69</v>
      </c>
      <c r="O2133" s="18" t="s">
        <v>70</v>
      </c>
      <c r="P2133" s="19">
        <v>451.63919154799999</v>
      </c>
      <c r="Q2133" s="19">
        <v>6087.1395344700004</v>
      </c>
      <c r="R2133" s="20">
        <v>0.105785</v>
      </c>
      <c r="S2133" s="20">
        <v>1.8153889999999999</v>
      </c>
      <c r="T2133" s="20">
        <v>0.30199999999999999</v>
      </c>
      <c r="U2133" s="20">
        <v>0.30499999999999999</v>
      </c>
      <c r="V2133" s="20">
        <f t="shared" si="66"/>
        <v>4.175653082188E-3</v>
      </c>
      <c r="W2133" s="20">
        <f t="shared" si="67"/>
        <v>7.1350891037817998E-2</v>
      </c>
    </row>
    <row r="2134" spans="1:23" x14ac:dyDescent="0.25">
      <c r="A2134" s="18">
        <v>20587</v>
      </c>
      <c r="B2134" s="18">
        <v>20562</v>
      </c>
      <c r="C2134" s="18">
        <v>5300</v>
      </c>
      <c r="D2134" s="18">
        <v>5300</v>
      </c>
      <c r="E2134" s="18" t="s">
        <v>116</v>
      </c>
      <c r="F2134" s="18" t="s">
        <v>196</v>
      </c>
      <c r="G2134" s="19">
        <v>2.5422406992700002</v>
      </c>
      <c r="H2134" s="19">
        <v>1.02881</v>
      </c>
      <c r="I2134" s="18" t="s">
        <v>79</v>
      </c>
      <c r="J2134" s="18" t="s">
        <v>80</v>
      </c>
      <c r="K2134" s="18">
        <v>9</v>
      </c>
      <c r="L2134" s="18">
        <v>50</v>
      </c>
      <c r="M2134" s="18" t="s">
        <v>68</v>
      </c>
      <c r="N2134" s="18" t="s">
        <v>69</v>
      </c>
      <c r="O2134" s="18" t="s">
        <v>70</v>
      </c>
      <c r="P2134" s="19">
        <v>1342.9308421000001</v>
      </c>
      <c r="Q2134" s="19">
        <v>110739.56190099999</v>
      </c>
      <c r="R2134" s="20">
        <v>0.105785</v>
      </c>
      <c r="S2134" s="20">
        <v>1.8153889999999999</v>
      </c>
      <c r="T2134" s="20">
        <v>0.30199999999999999</v>
      </c>
      <c r="U2134" s="20">
        <v>0.30499999999999999</v>
      </c>
      <c r="V2134" s="20">
        <f t="shared" si="66"/>
        <v>7.5965200763300003E-2</v>
      </c>
      <c r="W2134" s="20">
        <f t="shared" si="67"/>
        <v>1.29804479817755</v>
      </c>
    </row>
    <row r="2135" spans="1:23" x14ac:dyDescent="0.25">
      <c r="A2135" s="18">
        <v>20588</v>
      </c>
      <c r="B2135" s="18">
        <v>20563</v>
      </c>
      <c r="C2135" s="18">
        <v>5300</v>
      </c>
      <c r="D2135" s="18">
        <v>5300</v>
      </c>
      <c r="E2135" s="18" t="s">
        <v>116</v>
      </c>
      <c r="F2135" s="18" t="s">
        <v>196</v>
      </c>
      <c r="G2135" s="19">
        <v>1.72843541135</v>
      </c>
      <c r="H2135" s="19">
        <v>0.69947300000000001</v>
      </c>
      <c r="I2135" s="18" t="s">
        <v>79</v>
      </c>
      <c r="J2135" s="18" t="s">
        <v>80</v>
      </c>
      <c r="K2135" s="18">
        <v>9</v>
      </c>
      <c r="L2135" s="18">
        <v>50</v>
      </c>
      <c r="M2135" s="18" t="s">
        <v>68</v>
      </c>
      <c r="N2135" s="18" t="s">
        <v>69</v>
      </c>
      <c r="O2135" s="18" t="s">
        <v>70</v>
      </c>
      <c r="P2135" s="19">
        <v>1337.6795383900001</v>
      </c>
      <c r="Q2135" s="19">
        <v>75290.345355700003</v>
      </c>
      <c r="R2135" s="20">
        <v>0.105785</v>
      </c>
      <c r="S2135" s="20">
        <v>1.8153889999999999</v>
      </c>
      <c r="T2135" s="20">
        <v>0.30199999999999999</v>
      </c>
      <c r="U2135" s="20">
        <v>0.30499999999999999</v>
      </c>
      <c r="V2135" s="20">
        <f t="shared" si="66"/>
        <v>5.1647638410890005E-2</v>
      </c>
      <c r="W2135" s="20">
        <f t="shared" si="67"/>
        <v>0.88252183504791515</v>
      </c>
    </row>
    <row r="2136" spans="1:23" x14ac:dyDescent="0.25">
      <c r="A2136" s="18">
        <v>20589</v>
      </c>
      <c r="B2136" s="18">
        <v>20564</v>
      </c>
      <c r="C2136" s="18">
        <v>5300</v>
      </c>
      <c r="D2136" s="18">
        <v>5300</v>
      </c>
      <c r="E2136" s="18" t="s">
        <v>116</v>
      </c>
      <c r="F2136" s="18" t="s">
        <v>196</v>
      </c>
      <c r="G2136" s="19">
        <v>3.3436338126699998</v>
      </c>
      <c r="H2136" s="19">
        <v>1.3531200000000001</v>
      </c>
      <c r="I2136" s="18" t="s">
        <v>79</v>
      </c>
      <c r="J2136" s="18" t="s">
        <v>80</v>
      </c>
      <c r="K2136" s="18">
        <v>9</v>
      </c>
      <c r="L2136" s="18">
        <v>50</v>
      </c>
      <c r="M2136" s="18" t="s">
        <v>68</v>
      </c>
      <c r="N2136" s="18" t="s">
        <v>69</v>
      </c>
      <c r="O2136" s="18" t="s">
        <v>70</v>
      </c>
      <c r="P2136" s="19">
        <v>1840.4841956099999</v>
      </c>
      <c r="Q2136" s="19">
        <v>145648.10628400001</v>
      </c>
      <c r="R2136" s="20">
        <v>0.105785</v>
      </c>
      <c r="S2136" s="20">
        <v>1.8153889999999999</v>
      </c>
      <c r="T2136" s="20">
        <v>0.30199999999999999</v>
      </c>
      <c r="U2136" s="20">
        <v>0.30499999999999999</v>
      </c>
      <c r="V2136" s="20">
        <f t="shared" si="66"/>
        <v>9.9911579841600012E-2</v>
      </c>
      <c r="W2136" s="20">
        <f t="shared" si="67"/>
        <v>1.7072252187576002</v>
      </c>
    </row>
    <row r="2137" spans="1:23" x14ac:dyDescent="0.25">
      <c r="A2137" s="18">
        <v>20653</v>
      </c>
      <c r="B2137" s="18">
        <v>20628</v>
      </c>
      <c r="C2137" s="18">
        <v>5300</v>
      </c>
      <c r="D2137" s="18">
        <v>5300</v>
      </c>
      <c r="E2137" s="18" t="s">
        <v>116</v>
      </c>
      <c r="F2137" s="18" t="s">
        <v>117</v>
      </c>
      <c r="G2137" s="19">
        <v>6.5806549007199999E-5</v>
      </c>
      <c r="H2137" s="19">
        <v>2.6631E-5</v>
      </c>
      <c r="I2137" s="18" t="s">
        <v>79</v>
      </c>
      <c r="J2137" s="18" t="s">
        <v>80</v>
      </c>
      <c r="K2137" s="18">
        <v>9</v>
      </c>
      <c r="L2137" s="18">
        <v>50</v>
      </c>
      <c r="M2137" s="18" t="s">
        <v>68</v>
      </c>
      <c r="N2137" s="18" t="s">
        <v>69</v>
      </c>
      <c r="O2137" s="18" t="s">
        <v>70</v>
      </c>
      <c r="P2137" s="19">
        <v>10.1324090329</v>
      </c>
      <c r="Q2137" s="19">
        <v>2.8665218082199999</v>
      </c>
      <c r="R2137" s="20">
        <v>0.105785</v>
      </c>
      <c r="S2137" s="20">
        <v>1.8153889999999999</v>
      </c>
      <c r="T2137" s="20">
        <v>0.30199999999999999</v>
      </c>
      <c r="U2137" s="20">
        <v>0.30499999999999999</v>
      </c>
      <c r="V2137" s="20">
        <f t="shared" si="66"/>
        <v>1.9663779138300001E-6</v>
      </c>
      <c r="W2137" s="20">
        <f t="shared" si="67"/>
        <v>3.3600208999005002E-5</v>
      </c>
    </row>
    <row r="2138" spans="1:23" x14ac:dyDescent="0.25">
      <c r="A2138" s="18">
        <v>20654</v>
      </c>
      <c r="B2138" s="18">
        <v>20629</v>
      </c>
      <c r="C2138" s="18">
        <v>5300</v>
      </c>
      <c r="D2138" s="18">
        <v>5300</v>
      </c>
      <c r="E2138" s="18" t="s">
        <v>116</v>
      </c>
      <c r="F2138" s="18" t="s">
        <v>117</v>
      </c>
      <c r="G2138" s="19">
        <v>2.5249932785400002</v>
      </c>
      <c r="H2138" s="19">
        <v>1.02183</v>
      </c>
      <c r="I2138" s="18" t="s">
        <v>79</v>
      </c>
      <c r="J2138" s="18" t="s">
        <v>80</v>
      </c>
      <c r="K2138" s="18">
        <v>9</v>
      </c>
      <c r="L2138" s="18">
        <v>50</v>
      </c>
      <c r="M2138" s="18" t="s">
        <v>68</v>
      </c>
      <c r="N2138" s="18" t="s">
        <v>69</v>
      </c>
      <c r="O2138" s="18" t="s">
        <v>70</v>
      </c>
      <c r="P2138" s="19">
        <v>1332.5186310900001</v>
      </c>
      <c r="Q2138" s="19">
        <v>109988.267259</v>
      </c>
      <c r="R2138" s="20">
        <v>0.105785</v>
      </c>
      <c r="S2138" s="20">
        <v>1.8153889999999999</v>
      </c>
      <c r="T2138" s="20">
        <v>0.30199999999999999</v>
      </c>
      <c r="U2138" s="20">
        <v>0.30499999999999999</v>
      </c>
      <c r="V2138" s="20">
        <f t="shared" si="66"/>
        <v>7.54498120119E-2</v>
      </c>
      <c r="W2138" s="20">
        <f t="shared" si="67"/>
        <v>1.2892381645996502</v>
      </c>
    </row>
    <row r="2139" spans="1:23" x14ac:dyDescent="0.25">
      <c r="A2139" s="18">
        <v>20655</v>
      </c>
      <c r="B2139" s="18">
        <v>20630</v>
      </c>
      <c r="C2139" s="18">
        <v>5300</v>
      </c>
      <c r="D2139" s="18">
        <v>5300</v>
      </c>
      <c r="E2139" s="18" t="s">
        <v>116</v>
      </c>
      <c r="F2139" s="18" t="s">
        <v>117</v>
      </c>
      <c r="G2139" s="19">
        <v>2.8962768991200001</v>
      </c>
      <c r="H2139" s="19">
        <v>1.17208</v>
      </c>
      <c r="I2139" s="18" t="s">
        <v>79</v>
      </c>
      <c r="J2139" s="18" t="s">
        <v>80</v>
      </c>
      <c r="K2139" s="18">
        <v>9</v>
      </c>
      <c r="L2139" s="18">
        <v>50</v>
      </c>
      <c r="M2139" s="18" t="s">
        <v>68</v>
      </c>
      <c r="N2139" s="18" t="s">
        <v>69</v>
      </c>
      <c r="O2139" s="18" t="s">
        <v>70</v>
      </c>
      <c r="P2139" s="19">
        <v>1482.49034609</v>
      </c>
      <c r="Q2139" s="19">
        <v>126161.31707799999</v>
      </c>
      <c r="R2139" s="20">
        <v>0.105785</v>
      </c>
      <c r="S2139" s="20">
        <v>1.8153889999999999</v>
      </c>
      <c r="T2139" s="20">
        <v>0.30199999999999999</v>
      </c>
      <c r="U2139" s="20">
        <v>0.30499999999999999</v>
      </c>
      <c r="V2139" s="20">
        <f t="shared" si="66"/>
        <v>8.6543960994399996E-2</v>
      </c>
      <c r="W2139" s="20">
        <f t="shared" si="67"/>
        <v>1.4788078916884002</v>
      </c>
    </row>
    <row r="2140" spans="1:23" x14ac:dyDescent="0.25">
      <c r="A2140" s="18">
        <v>20656</v>
      </c>
      <c r="B2140" s="18">
        <v>20631</v>
      </c>
      <c r="C2140" s="18">
        <v>5300</v>
      </c>
      <c r="D2140" s="18">
        <v>5300</v>
      </c>
      <c r="E2140" s="18" t="s">
        <v>116</v>
      </c>
      <c r="F2140" s="18" t="s">
        <v>117</v>
      </c>
      <c r="G2140" s="19">
        <v>2.2098547040200001</v>
      </c>
      <c r="H2140" s="19">
        <v>0.89429599999999998</v>
      </c>
      <c r="I2140" s="18" t="s">
        <v>79</v>
      </c>
      <c r="J2140" s="18" t="s">
        <v>80</v>
      </c>
      <c r="K2140" s="18">
        <v>9</v>
      </c>
      <c r="L2140" s="18">
        <v>50</v>
      </c>
      <c r="M2140" s="18" t="s">
        <v>68</v>
      </c>
      <c r="N2140" s="18" t="s">
        <v>69</v>
      </c>
      <c r="O2140" s="18" t="s">
        <v>70</v>
      </c>
      <c r="P2140" s="19">
        <v>1663.2954318899999</v>
      </c>
      <c r="Q2140" s="19">
        <v>96260.885863400006</v>
      </c>
      <c r="R2140" s="20">
        <v>0.105785</v>
      </c>
      <c r="S2140" s="20">
        <v>1.8153889999999999</v>
      </c>
      <c r="T2140" s="20">
        <v>0.30199999999999999</v>
      </c>
      <c r="U2140" s="20">
        <v>0.30499999999999999</v>
      </c>
      <c r="V2140" s="20">
        <f t="shared" si="66"/>
        <v>6.603296544727999E-2</v>
      </c>
      <c r="W2140" s="20">
        <f t="shared" si="67"/>
        <v>1.12832910919508</v>
      </c>
    </row>
    <row r="2141" spans="1:23" x14ac:dyDescent="0.25">
      <c r="A2141" s="18">
        <v>20657</v>
      </c>
      <c r="B2141" s="18">
        <v>20632</v>
      </c>
      <c r="C2141" s="18">
        <v>5300</v>
      </c>
      <c r="D2141" s="18">
        <v>5300</v>
      </c>
      <c r="E2141" s="18" t="s">
        <v>116</v>
      </c>
      <c r="F2141" s="18" t="s">
        <v>117</v>
      </c>
      <c r="G2141" s="19">
        <v>2.0762427968299999</v>
      </c>
      <c r="H2141" s="19">
        <v>0.84022600000000003</v>
      </c>
      <c r="I2141" s="18" t="s">
        <v>79</v>
      </c>
      <c r="J2141" s="18" t="s">
        <v>80</v>
      </c>
      <c r="K2141" s="18">
        <v>9</v>
      </c>
      <c r="L2141" s="18">
        <v>50</v>
      </c>
      <c r="M2141" s="18" t="s">
        <v>68</v>
      </c>
      <c r="N2141" s="18" t="s">
        <v>69</v>
      </c>
      <c r="O2141" s="18" t="s">
        <v>70</v>
      </c>
      <c r="P2141" s="19">
        <v>1314.5535244099999</v>
      </c>
      <c r="Q2141" s="19">
        <v>90440.774464999995</v>
      </c>
      <c r="R2141" s="20">
        <v>0.105785</v>
      </c>
      <c r="S2141" s="20">
        <v>1.8153889999999999</v>
      </c>
      <c r="T2141" s="20">
        <v>0.30199999999999999</v>
      </c>
      <c r="U2141" s="20">
        <v>0.30499999999999999</v>
      </c>
      <c r="V2141" s="20">
        <f t="shared" si="66"/>
        <v>6.2040548572179999E-2</v>
      </c>
      <c r="W2141" s="20">
        <f t="shared" si="67"/>
        <v>1.06010924135023</v>
      </c>
    </row>
    <row r="2142" spans="1:23" x14ac:dyDescent="0.25">
      <c r="A2142" s="18">
        <v>20658</v>
      </c>
      <c r="B2142" s="18">
        <v>20633</v>
      </c>
      <c r="C2142" s="18">
        <v>5300</v>
      </c>
      <c r="D2142" s="18">
        <v>5300</v>
      </c>
      <c r="E2142" s="18" t="s">
        <v>116</v>
      </c>
      <c r="F2142" s="18" t="s">
        <v>117</v>
      </c>
      <c r="G2142" s="19">
        <v>3.5230704991900001</v>
      </c>
      <c r="H2142" s="19">
        <v>1.42574</v>
      </c>
      <c r="I2142" s="18" t="s">
        <v>79</v>
      </c>
      <c r="J2142" s="18" t="s">
        <v>80</v>
      </c>
      <c r="K2142" s="18">
        <v>9</v>
      </c>
      <c r="L2142" s="18">
        <v>50</v>
      </c>
      <c r="M2142" s="18" t="s">
        <v>68</v>
      </c>
      <c r="N2142" s="18" t="s">
        <v>69</v>
      </c>
      <c r="O2142" s="18" t="s">
        <v>70</v>
      </c>
      <c r="P2142" s="19">
        <v>2403.2209110700001</v>
      </c>
      <c r="Q2142" s="19">
        <v>153464.33708600001</v>
      </c>
      <c r="R2142" s="20">
        <v>0.105785</v>
      </c>
      <c r="S2142" s="20">
        <v>1.8153889999999999</v>
      </c>
      <c r="T2142" s="20">
        <v>0.30199999999999999</v>
      </c>
      <c r="U2142" s="20">
        <v>0.30499999999999999</v>
      </c>
      <c r="V2142" s="20">
        <f t="shared" si="66"/>
        <v>0.1052736903182</v>
      </c>
      <c r="W2142" s="20">
        <f t="shared" si="67"/>
        <v>1.7988495354377001</v>
      </c>
    </row>
    <row r="2143" spans="1:23" x14ac:dyDescent="0.25">
      <c r="A2143" s="18">
        <v>20659</v>
      </c>
      <c r="B2143" s="18">
        <v>20634</v>
      </c>
      <c r="C2143" s="18">
        <v>5300</v>
      </c>
      <c r="D2143" s="18">
        <v>5300</v>
      </c>
      <c r="E2143" s="18" t="s">
        <v>116</v>
      </c>
      <c r="F2143" s="18" t="s">
        <v>117</v>
      </c>
      <c r="G2143" s="19">
        <v>10.9716835305</v>
      </c>
      <c r="H2143" s="19">
        <v>4.44008</v>
      </c>
      <c r="I2143" s="18" t="s">
        <v>79</v>
      </c>
      <c r="J2143" s="18" t="s">
        <v>80</v>
      </c>
      <c r="K2143" s="18">
        <v>9</v>
      </c>
      <c r="L2143" s="18">
        <v>50</v>
      </c>
      <c r="M2143" s="18" t="s">
        <v>68</v>
      </c>
      <c r="N2143" s="18" t="s">
        <v>69</v>
      </c>
      <c r="O2143" s="18" t="s">
        <v>70</v>
      </c>
      <c r="P2143" s="19">
        <v>4039.2969739300001</v>
      </c>
      <c r="Q2143" s="19">
        <v>477924.622883</v>
      </c>
      <c r="R2143" s="20">
        <v>0.105785</v>
      </c>
      <c r="S2143" s="20">
        <v>1.8153889999999999</v>
      </c>
      <c r="T2143" s="20">
        <v>0.30199999999999999</v>
      </c>
      <c r="U2143" s="20">
        <v>0.30499999999999999</v>
      </c>
      <c r="V2143" s="20">
        <f t="shared" si="66"/>
        <v>0.32784631623439997</v>
      </c>
      <c r="W2143" s="20">
        <f t="shared" si="67"/>
        <v>5.6020283118284002</v>
      </c>
    </row>
    <row r="2144" spans="1:23" x14ac:dyDescent="0.25">
      <c r="A2144" s="18">
        <v>20660</v>
      </c>
      <c r="B2144" s="18">
        <v>20635</v>
      </c>
      <c r="C2144" s="18">
        <v>5300</v>
      </c>
      <c r="D2144" s="18">
        <v>5300</v>
      </c>
      <c r="E2144" s="18" t="s">
        <v>116</v>
      </c>
      <c r="F2144" s="18" t="s">
        <v>117</v>
      </c>
      <c r="G2144" s="19">
        <v>1.47465027385</v>
      </c>
      <c r="H2144" s="19">
        <v>0.59677000000000002</v>
      </c>
      <c r="I2144" s="18" t="s">
        <v>79</v>
      </c>
      <c r="J2144" s="18" t="s">
        <v>80</v>
      </c>
      <c r="K2144" s="18">
        <v>9</v>
      </c>
      <c r="L2144" s="18">
        <v>50</v>
      </c>
      <c r="M2144" s="18" t="s">
        <v>68</v>
      </c>
      <c r="N2144" s="18" t="s">
        <v>69</v>
      </c>
      <c r="O2144" s="18" t="s">
        <v>70</v>
      </c>
      <c r="P2144" s="19">
        <v>1492.9404314999999</v>
      </c>
      <c r="Q2144" s="19">
        <v>64235.508986100001</v>
      </c>
      <c r="R2144" s="20">
        <v>0.105785</v>
      </c>
      <c r="S2144" s="20">
        <v>1.8153889999999999</v>
      </c>
      <c r="T2144" s="20">
        <v>0.30199999999999999</v>
      </c>
      <c r="U2144" s="20">
        <v>0.30499999999999999</v>
      </c>
      <c r="V2144" s="20">
        <f t="shared" si="66"/>
        <v>4.4064261486100001E-2</v>
      </c>
      <c r="W2144" s="20">
        <f t="shared" si="67"/>
        <v>0.75294193700334999</v>
      </c>
    </row>
    <row r="2145" spans="1:23" x14ac:dyDescent="0.25">
      <c r="A2145" s="18">
        <v>20661</v>
      </c>
      <c r="B2145" s="18">
        <v>20636</v>
      </c>
      <c r="C2145" s="18">
        <v>5300</v>
      </c>
      <c r="D2145" s="18">
        <v>5300</v>
      </c>
      <c r="E2145" s="18" t="s">
        <v>116</v>
      </c>
      <c r="F2145" s="18" t="s">
        <v>117</v>
      </c>
      <c r="G2145" s="19">
        <v>1.6419262398600001</v>
      </c>
      <c r="H2145" s="19">
        <v>0.66446400000000005</v>
      </c>
      <c r="I2145" s="18" t="s">
        <v>79</v>
      </c>
      <c r="J2145" s="18" t="s">
        <v>80</v>
      </c>
      <c r="K2145" s="18">
        <v>9</v>
      </c>
      <c r="L2145" s="18">
        <v>50</v>
      </c>
      <c r="M2145" s="18" t="s">
        <v>68</v>
      </c>
      <c r="N2145" s="18" t="s">
        <v>69</v>
      </c>
      <c r="O2145" s="18" t="s">
        <v>70</v>
      </c>
      <c r="P2145" s="19">
        <v>1195.98594447</v>
      </c>
      <c r="Q2145" s="19">
        <v>71522.020919300005</v>
      </c>
      <c r="R2145" s="20">
        <v>0.105785</v>
      </c>
      <c r="S2145" s="20">
        <v>1.8153889999999999</v>
      </c>
      <c r="T2145" s="20">
        <v>0.30199999999999999</v>
      </c>
      <c r="U2145" s="20">
        <v>0.30499999999999999</v>
      </c>
      <c r="V2145" s="20">
        <f t="shared" si="66"/>
        <v>4.9062646319520002E-2</v>
      </c>
      <c r="W2145" s="20">
        <f t="shared" si="67"/>
        <v>0.83835114236472008</v>
      </c>
    </row>
    <row r="2146" spans="1:23" x14ac:dyDescent="0.25">
      <c r="A2146" s="18">
        <v>20662</v>
      </c>
      <c r="B2146" s="18">
        <v>20637</v>
      </c>
      <c r="C2146" s="18">
        <v>5300</v>
      </c>
      <c r="D2146" s="18">
        <v>5300</v>
      </c>
      <c r="E2146" s="18" t="s">
        <v>116</v>
      </c>
      <c r="F2146" s="18" t="s">
        <v>117</v>
      </c>
      <c r="G2146" s="19">
        <v>4.39804703165</v>
      </c>
      <c r="H2146" s="19">
        <v>1.77983</v>
      </c>
      <c r="I2146" s="18" t="s">
        <v>79</v>
      </c>
      <c r="J2146" s="18" t="s">
        <v>80</v>
      </c>
      <c r="K2146" s="18">
        <v>9</v>
      </c>
      <c r="L2146" s="18">
        <v>50</v>
      </c>
      <c r="M2146" s="18" t="s">
        <v>68</v>
      </c>
      <c r="N2146" s="18" t="s">
        <v>69</v>
      </c>
      <c r="O2146" s="18" t="s">
        <v>70</v>
      </c>
      <c r="P2146" s="19">
        <v>3555.4810017</v>
      </c>
      <c r="Q2146" s="19">
        <v>191578.162384</v>
      </c>
      <c r="R2146" s="20">
        <v>0.105785</v>
      </c>
      <c r="S2146" s="20">
        <v>1.8153889999999999</v>
      </c>
      <c r="T2146" s="20">
        <v>0.30199999999999999</v>
      </c>
      <c r="U2146" s="20">
        <v>0.30499999999999999</v>
      </c>
      <c r="V2146" s="20">
        <f t="shared" si="66"/>
        <v>0.1314189629519</v>
      </c>
      <c r="W2146" s="20">
        <f t="shared" si="67"/>
        <v>2.2456032436896503</v>
      </c>
    </row>
    <row r="2147" spans="1:23" x14ac:dyDescent="0.25">
      <c r="A2147" s="18">
        <v>20663</v>
      </c>
      <c r="B2147" s="18">
        <v>20638</v>
      </c>
      <c r="C2147" s="18">
        <v>5300</v>
      </c>
      <c r="D2147" s="18">
        <v>5300</v>
      </c>
      <c r="E2147" s="18" t="s">
        <v>116</v>
      </c>
      <c r="F2147" s="18" t="s">
        <v>117</v>
      </c>
      <c r="G2147" s="19">
        <v>1.0353352897600001</v>
      </c>
      <c r="H2147" s="19">
        <v>0.418985</v>
      </c>
      <c r="I2147" s="18" t="s">
        <v>79</v>
      </c>
      <c r="J2147" s="18" t="s">
        <v>80</v>
      </c>
      <c r="K2147" s="18">
        <v>9</v>
      </c>
      <c r="L2147" s="18">
        <v>50</v>
      </c>
      <c r="M2147" s="18" t="s">
        <v>68</v>
      </c>
      <c r="N2147" s="18" t="s">
        <v>69</v>
      </c>
      <c r="O2147" s="18" t="s">
        <v>70</v>
      </c>
      <c r="P2147" s="19">
        <v>936.09921173199996</v>
      </c>
      <c r="Q2147" s="19">
        <v>45099.0248249</v>
      </c>
      <c r="R2147" s="20">
        <v>0.105785</v>
      </c>
      <c r="S2147" s="20">
        <v>1.8153889999999999</v>
      </c>
      <c r="T2147" s="20">
        <v>0.30199999999999999</v>
      </c>
      <c r="U2147" s="20">
        <v>0.30499999999999999</v>
      </c>
      <c r="V2147" s="20">
        <f t="shared" si="66"/>
        <v>3.0936985101049998E-2</v>
      </c>
      <c r="W2147" s="20">
        <f t="shared" si="67"/>
        <v>0.52863142831467502</v>
      </c>
    </row>
    <row r="2148" spans="1:23" x14ac:dyDescent="0.25">
      <c r="A2148" s="18">
        <v>20664</v>
      </c>
      <c r="B2148" s="18">
        <v>20639</v>
      </c>
      <c r="C2148" s="18">
        <v>5300</v>
      </c>
      <c r="D2148" s="18">
        <v>5300</v>
      </c>
      <c r="E2148" s="18" t="s">
        <v>116</v>
      </c>
      <c r="F2148" s="18" t="s">
        <v>117</v>
      </c>
      <c r="G2148" s="19">
        <v>4.5755979412899999</v>
      </c>
      <c r="H2148" s="19">
        <v>1.85168</v>
      </c>
      <c r="I2148" s="18" t="s">
        <v>79</v>
      </c>
      <c r="J2148" s="18" t="s">
        <v>80</v>
      </c>
      <c r="K2148" s="18">
        <v>9</v>
      </c>
      <c r="L2148" s="18">
        <v>50</v>
      </c>
      <c r="M2148" s="18" t="s">
        <v>68</v>
      </c>
      <c r="N2148" s="18" t="s">
        <v>69</v>
      </c>
      <c r="O2148" s="18" t="s">
        <v>70</v>
      </c>
      <c r="P2148" s="19">
        <v>1636.3192366999999</v>
      </c>
      <c r="Q2148" s="19">
        <v>199312.24907200001</v>
      </c>
      <c r="R2148" s="20">
        <v>0.105785</v>
      </c>
      <c r="S2148" s="20">
        <v>1.8153889999999999</v>
      </c>
      <c r="T2148" s="20">
        <v>0.30199999999999999</v>
      </c>
      <c r="U2148" s="20">
        <v>0.30499999999999999</v>
      </c>
      <c r="V2148" s="20">
        <f t="shared" si="66"/>
        <v>0.1367242182224</v>
      </c>
      <c r="W2148" s="20">
        <f t="shared" si="67"/>
        <v>2.3362560549464</v>
      </c>
    </row>
    <row r="2149" spans="1:23" x14ac:dyDescent="0.25">
      <c r="A2149" s="18">
        <v>20665</v>
      </c>
      <c r="B2149" s="18">
        <v>20640</v>
      </c>
      <c r="C2149" s="18">
        <v>5300</v>
      </c>
      <c r="D2149" s="18">
        <v>5300</v>
      </c>
      <c r="E2149" s="18" t="s">
        <v>116</v>
      </c>
      <c r="F2149" s="18" t="s">
        <v>117</v>
      </c>
      <c r="G2149" s="19">
        <v>1.5677272155999999</v>
      </c>
      <c r="H2149" s="19">
        <v>0.63443700000000003</v>
      </c>
      <c r="I2149" s="18" t="s">
        <v>79</v>
      </c>
      <c r="J2149" s="18" t="s">
        <v>80</v>
      </c>
      <c r="K2149" s="18">
        <v>9</v>
      </c>
      <c r="L2149" s="18">
        <v>50</v>
      </c>
      <c r="M2149" s="18" t="s">
        <v>68</v>
      </c>
      <c r="N2149" s="18" t="s">
        <v>69</v>
      </c>
      <c r="O2149" s="18" t="s">
        <v>70</v>
      </c>
      <c r="P2149" s="19">
        <v>1028.78642115</v>
      </c>
      <c r="Q2149" s="19">
        <v>68289.924352400005</v>
      </c>
      <c r="R2149" s="20">
        <v>0.105785</v>
      </c>
      <c r="S2149" s="20">
        <v>1.8153889999999999</v>
      </c>
      <c r="T2149" s="20">
        <v>0.30199999999999999</v>
      </c>
      <c r="U2149" s="20">
        <v>0.30499999999999999</v>
      </c>
      <c r="V2149" s="20">
        <f t="shared" si="66"/>
        <v>4.6845514795410007E-2</v>
      </c>
      <c r="W2149" s="20">
        <f t="shared" si="67"/>
        <v>0.80046621594013512</v>
      </c>
    </row>
    <row r="2150" spans="1:23" x14ac:dyDescent="0.25">
      <c r="A2150" s="18">
        <v>20666</v>
      </c>
      <c r="B2150" s="18">
        <v>20641</v>
      </c>
      <c r="C2150" s="18">
        <v>5300</v>
      </c>
      <c r="D2150" s="18">
        <v>5300</v>
      </c>
      <c r="E2150" s="18" t="s">
        <v>116</v>
      </c>
      <c r="F2150" s="18" t="s">
        <v>117</v>
      </c>
      <c r="G2150" s="19">
        <v>108.699909656</v>
      </c>
      <c r="H2150" s="19">
        <v>43.9893</v>
      </c>
      <c r="I2150" s="18" t="s">
        <v>79</v>
      </c>
      <c r="J2150" s="18" t="s">
        <v>80</v>
      </c>
      <c r="K2150" s="18">
        <v>9</v>
      </c>
      <c r="L2150" s="18">
        <v>50</v>
      </c>
      <c r="M2150" s="18" t="s">
        <v>68</v>
      </c>
      <c r="N2150" s="18" t="s">
        <v>69</v>
      </c>
      <c r="O2150" s="18" t="s">
        <v>70</v>
      </c>
      <c r="P2150" s="19">
        <v>18965.947291</v>
      </c>
      <c r="Q2150" s="19">
        <v>4734949.12476</v>
      </c>
      <c r="R2150" s="20">
        <v>0.105785</v>
      </c>
      <c r="S2150" s="20">
        <v>1.8153889999999999</v>
      </c>
      <c r="T2150" s="20">
        <v>0.30199999999999999</v>
      </c>
      <c r="U2150" s="20">
        <v>0.30499999999999999</v>
      </c>
      <c r="V2150" s="20">
        <f t="shared" si="66"/>
        <v>3.248078854149</v>
      </c>
      <c r="W2150" s="20">
        <f t="shared" si="67"/>
        <v>55.501095479701497</v>
      </c>
    </row>
    <row r="2151" spans="1:23" x14ac:dyDescent="0.25">
      <c r="A2151" s="18">
        <v>20667</v>
      </c>
      <c r="B2151" s="18">
        <v>20642</v>
      </c>
      <c r="C2151" s="18">
        <v>5300</v>
      </c>
      <c r="D2151" s="18">
        <v>5300</v>
      </c>
      <c r="E2151" s="18" t="s">
        <v>116</v>
      </c>
      <c r="F2151" s="18" t="s">
        <v>117</v>
      </c>
      <c r="G2151" s="19">
        <v>11.006549165099999</v>
      </c>
      <c r="H2151" s="19">
        <v>4.4541899999999996</v>
      </c>
      <c r="I2151" s="18" t="s">
        <v>79</v>
      </c>
      <c r="J2151" s="18" t="s">
        <v>80</v>
      </c>
      <c r="K2151" s="18">
        <v>9</v>
      </c>
      <c r="L2151" s="18">
        <v>50</v>
      </c>
      <c r="M2151" s="18" t="s">
        <v>68</v>
      </c>
      <c r="N2151" s="18" t="s">
        <v>69</v>
      </c>
      <c r="O2151" s="18" t="s">
        <v>70</v>
      </c>
      <c r="P2151" s="19">
        <v>2650.5824234199999</v>
      </c>
      <c r="Q2151" s="19">
        <v>479443.363854</v>
      </c>
      <c r="R2151" s="20">
        <v>0.105785</v>
      </c>
      <c r="S2151" s="20">
        <v>1.8153889999999999</v>
      </c>
      <c r="T2151" s="20">
        <v>0.30199999999999999</v>
      </c>
      <c r="U2151" s="20">
        <v>0.30499999999999999</v>
      </c>
      <c r="V2151" s="20">
        <f t="shared" si="66"/>
        <v>0.32888816942669996</v>
      </c>
      <c r="W2151" s="20">
        <f t="shared" si="67"/>
        <v>5.61983083328745</v>
      </c>
    </row>
    <row r="2152" spans="1:23" x14ac:dyDescent="0.25">
      <c r="A2152" s="18">
        <v>20668</v>
      </c>
      <c r="B2152" s="18">
        <v>20643</v>
      </c>
      <c r="C2152" s="18">
        <v>5300</v>
      </c>
      <c r="D2152" s="18">
        <v>5300</v>
      </c>
      <c r="E2152" s="18" t="s">
        <v>116</v>
      </c>
      <c r="F2152" s="18" t="s">
        <v>117</v>
      </c>
      <c r="G2152" s="19">
        <v>4.0762310316299999</v>
      </c>
      <c r="H2152" s="19">
        <v>1.6495899999999999</v>
      </c>
      <c r="I2152" s="18" t="s">
        <v>79</v>
      </c>
      <c r="J2152" s="18" t="s">
        <v>80</v>
      </c>
      <c r="K2152" s="18">
        <v>9</v>
      </c>
      <c r="L2152" s="18">
        <v>50</v>
      </c>
      <c r="M2152" s="18" t="s">
        <v>68</v>
      </c>
      <c r="N2152" s="18" t="s">
        <v>69</v>
      </c>
      <c r="O2152" s="18" t="s">
        <v>70</v>
      </c>
      <c r="P2152" s="19">
        <v>1596.3067951800001</v>
      </c>
      <c r="Q2152" s="19">
        <v>177559.913497</v>
      </c>
      <c r="R2152" s="20">
        <v>0.105785</v>
      </c>
      <c r="S2152" s="20">
        <v>1.8153889999999999</v>
      </c>
      <c r="T2152" s="20">
        <v>0.30199999999999999</v>
      </c>
      <c r="U2152" s="20">
        <v>0.30499999999999999</v>
      </c>
      <c r="V2152" s="20">
        <f t="shared" si="66"/>
        <v>0.12180231094869998</v>
      </c>
      <c r="W2152" s="20">
        <f t="shared" si="67"/>
        <v>2.08128004065445</v>
      </c>
    </row>
    <row r="2153" spans="1:23" x14ac:dyDescent="0.25">
      <c r="A2153" s="18">
        <v>20669</v>
      </c>
      <c r="B2153" s="18">
        <v>20644</v>
      </c>
      <c r="C2153" s="18">
        <v>5300</v>
      </c>
      <c r="D2153" s="18">
        <v>5300</v>
      </c>
      <c r="E2153" s="18" t="s">
        <v>116</v>
      </c>
      <c r="F2153" s="18" t="s">
        <v>117</v>
      </c>
      <c r="G2153" s="19">
        <v>13.693812663899999</v>
      </c>
      <c r="H2153" s="19">
        <v>5.54169</v>
      </c>
      <c r="I2153" s="18" t="s">
        <v>79</v>
      </c>
      <c r="J2153" s="18" t="s">
        <v>80</v>
      </c>
      <c r="K2153" s="18">
        <v>9</v>
      </c>
      <c r="L2153" s="18">
        <v>50</v>
      </c>
      <c r="M2153" s="18" t="s">
        <v>68</v>
      </c>
      <c r="N2153" s="18" t="s">
        <v>69</v>
      </c>
      <c r="O2153" s="18" t="s">
        <v>70</v>
      </c>
      <c r="P2153" s="19">
        <v>3851.90108005</v>
      </c>
      <c r="Q2153" s="19">
        <v>596500.09363300004</v>
      </c>
      <c r="R2153" s="20">
        <v>0.105785</v>
      </c>
      <c r="S2153" s="20">
        <v>1.8153889999999999</v>
      </c>
      <c r="T2153" s="20">
        <v>0.30199999999999999</v>
      </c>
      <c r="U2153" s="20">
        <v>0.30499999999999999</v>
      </c>
      <c r="V2153" s="20">
        <f t="shared" si="66"/>
        <v>0.40918691830169995</v>
      </c>
      <c r="W2153" s="20">
        <f t="shared" si="67"/>
        <v>6.9919245318499508</v>
      </c>
    </row>
    <row r="2154" spans="1:23" x14ac:dyDescent="0.25">
      <c r="A2154" s="18">
        <v>20670</v>
      </c>
      <c r="B2154" s="18">
        <v>20645</v>
      </c>
      <c r="C2154" s="18">
        <v>5300</v>
      </c>
      <c r="D2154" s="18">
        <v>5300</v>
      </c>
      <c r="E2154" s="18" t="s">
        <v>116</v>
      </c>
      <c r="F2154" s="18" t="s">
        <v>117</v>
      </c>
      <c r="G2154" s="19">
        <v>1.0780615577999999</v>
      </c>
      <c r="H2154" s="19">
        <v>0.436276</v>
      </c>
      <c r="I2154" s="18" t="s">
        <v>79</v>
      </c>
      <c r="J2154" s="18" t="s">
        <v>80</v>
      </c>
      <c r="K2154" s="18">
        <v>9</v>
      </c>
      <c r="L2154" s="18">
        <v>50</v>
      </c>
      <c r="M2154" s="18" t="s">
        <v>68</v>
      </c>
      <c r="N2154" s="18" t="s">
        <v>69</v>
      </c>
      <c r="O2154" s="18" t="s">
        <v>70</v>
      </c>
      <c r="P2154" s="19">
        <v>820.16130173199997</v>
      </c>
      <c r="Q2154" s="19">
        <v>46960.1736169</v>
      </c>
      <c r="R2154" s="20">
        <v>0.105785</v>
      </c>
      <c r="S2154" s="20">
        <v>1.8153889999999999</v>
      </c>
      <c r="T2154" s="20">
        <v>0.30199999999999999</v>
      </c>
      <c r="U2154" s="20">
        <v>0.30499999999999999</v>
      </c>
      <c r="V2154" s="20">
        <f t="shared" si="66"/>
        <v>3.2213716748679996E-2</v>
      </c>
      <c r="W2154" s="20">
        <f t="shared" si="67"/>
        <v>0.55044740269797998</v>
      </c>
    </row>
    <row r="2155" spans="1:23" x14ac:dyDescent="0.25">
      <c r="A2155" s="18">
        <v>20671</v>
      </c>
      <c r="B2155" s="18">
        <v>20646</v>
      </c>
      <c r="C2155" s="18">
        <v>5300</v>
      </c>
      <c r="D2155" s="18">
        <v>5300</v>
      </c>
      <c r="E2155" s="18" t="s">
        <v>116</v>
      </c>
      <c r="F2155" s="18" t="s">
        <v>117</v>
      </c>
      <c r="G2155" s="19">
        <v>0.84282183781200004</v>
      </c>
      <c r="H2155" s="19">
        <v>0.34107799999999999</v>
      </c>
      <c r="I2155" s="18" t="s">
        <v>79</v>
      </c>
      <c r="J2155" s="18" t="s">
        <v>80</v>
      </c>
      <c r="K2155" s="18">
        <v>9</v>
      </c>
      <c r="L2155" s="18">
        <v>50</v>
      </c>
      <c r="M2155" s="18" t="s">
        <v>68</v>
      </c>
      <c r="N2155" s="18" t="s">
        <v>69</v>
      </c>
      <c r="O2155" s="18" t="s">
        <v>70</v>
      </c>
      <c r="P2155" s="19">
        <v>975.62896307799997</v>
      </c>
      <c r="Q2155" s="19">
        <v>36713.172403199998</v>
      </c>
      <c r="R2155" s="20">
        <v>0.105785</v>
      </c>
      <c r="S2155" s="20">
        <v>1.8153889999999999</v>
      </c>
      <c r="T2155" s="20">
        <v>0.30199999999999999</v>
      </c>
      <c r="U2155" s="20">
        <v>0.30499999999999999</v>
      </c>
      <c r="V2155" s="20">
        <f t="shared" si="66"/>
        <v>2.5184493488539999E-2</v>
      </c>
      <c r="W2155" s="20">
        <f t="shared" si="67"/>
        <v>0.43033652829268998</v>
      </c>
    </row>
    <row r="2156" spans="1:23" x14ac:dyDescent="0.25">
      <c r="A2156" s="18">
        <v>20672</v>
      </c>
      <c r="B2156" s="18">
        <v>20647</v>
      </c>
      <c r="C2156" s="18">
        <v>5300</v>
      </c>
      <c r="D2156" s="18">
        <v>5300</v>
      </c>
      <c r="E2156" s="18" t="s">
        <v>116</v>
      </c>
      <c r="F2156" s="18" t="s">
        <v>117</v>
      </c>
      <c r="G2156" s="19">
        <v>1.9135577132499999</v>
      </c>
      <c r="H2156" s="19">
        <v>0.77438899999999999</v>
      </c>
      <c r="I2156" s="18" t="s">
        <v>79</v>
      </c>
      <c r="J2156" s="18" t="s">
        <v>80</v>
      </c>
      <c r="K2156" s="18">
        <v>9</v>
      </c>
      <c r="L2156" s="18">
        <v>50</v>
      </c>
      <c r="M2156" s="18" t="s">
        <v>68</v>
      </c>
      <c r="N2156" s="18" t="s">
        <v>69</v>
      </c>
      <c r="O2156" s="18" t="s">
        <v>70</v>
      </c>
      <c r="P2156" s="19">
        <v>1183.3272203500001</v>
      </c>
      <c r="Q2156" s="19">
        <v>83354.240571699993</v>
      </c>
      <c r="R2156" s="20">
        <v>0.105785</v>
      </c>
      <c r="S2156" s="20">
        <v>1.8153889999999999</v>
      </c>
      <c r="T2156" s="20">
        <v>0.30199999999999999</v>
      </c>
      <c r="U2156" s="20">
        <v>0.30499999999999999</v>
      </c>
      <c r="V2156" s="20">
        <f t="shared" si="66"/>
        <v>5.7179280774769997E-2</v>
      </c>
      <c r="W2156" s="20">
        <f t="shared" si="67"/>
        <v>0.97704300426309498</v>
      </c>
    </row>
    <row r="2157" spans="1:23" x14ac:dyDescent="0.25">
      <c r="A2157" s="18">
        <v>20673</v>
      </c>
      <c r="B2157" s="18">
        <v>20648</v>
      </c>
      <c r="C2157" s="18">
        <v>5300</v>
      </c>
      <c r="D2157" s="18">
        <v>5300</v>
      </c>
      <c r="E2157" s="18" t="s">
        <v>116</v>
      </c>
      <c r="F2157" s="18" t="s">
        <v>117</v>
      </c>
      <c r="G2157" s="19">
        <v>1.8615855677699999</v>
      </c>
      <c r="H2157" s="19">
        <v>0.75335700000000005</v>
      </c>
      <c r="I2157" s="18" t="s">
        <v>79</v>
      </c>
      <c r="J2157" s="18" t="s">
        <v>80</v>
      </c>
      <c r="K2157" s="18">
        <v>9</v>
      </c>
      <c r="L2157" s="18">
        <v>50</v>
      </c>
      <c r="M2157" s="18" t="s">
        <v>68</v>
      </c>
      <c r="N2157" s="18" t="s">
        <v>69</v>
      </c>
      <c r="O2157" s="18" t="s">
        <v>70</v>
      </c>
      <c r="P2157" s="19">
        <v>1106.85207051</v>
      </c>
      <c r="Q2157" s="19">
        <v>81090.342970500002</v>
      </c>
      <c r="R2157" s="20">
        <v>0.105785</v>
      </c>
      <c r="S2157" s="20">
        <v>1.8153889999999999</v>
      </c>
      <c r="T2157" s="20">
        <v>0.30199999999999999</v>
      </c>
      <c r="U2157" s="20">
        <v>0.30499999999999999</v>
      </c>
      <c r="V2157" s="20">
        <f t="shared" si="66"/>
        <v>5.5626321431009998E-2</v>
      </c>
      <c r="W2157" s="20">
        <f t="shared" si="67"/>
        <v>0.95050702755673522</v>
      </c>
    </row>
    <row r="2158" spans="1:23" x14ac:dyDescent="0.25">
      <c r="A2158" s="18">
        <v>20674</v>
      </c>
      <c r="B2158" s="18">
        <v>20649</v>
      </c>
      <c r="C2158" s="18">
        <v>5300</v>
      </c>
      <c r="D2158" s="18">
        <v>5300</v>
      </c>
      <c r="E2158" s="18" t="s">
        <v>116</v>
      </c>
      <c r="F2158" s="18" t="s">
        <v>117</v>
      </c>
      <c r="G2158" s="19">
        <v>1.39796551358</v>
      </c>
      <c r="H2158" s="19">
        <v>0.56573700000000005</v>
      </c>
      <c r="I2158" s="18" t="s">
        <v>79</v>
      </c>
      <c r="J2158" s="18" t="s">
        <v>80</v>
      </c>
      <c r="K2158" s="18">
        <v>9</v>
      </c>
      <c r="L2158" s="18">
        <v>50</v>
      </c>
      <c r="M2158" s="18" t="s">
        <v>68</v>
      </c>
      <c r="N2158" s="18" t="s">
        <v>69</v>
      </c>
      <c r="O2158" s="18" t="s">
        <v>70</v>
      </c>
      <c r="P2158" s="19">
        <v>1094.97812815</v>
      </c>
      <c r="Q2158" s="19">
        <v>60895.134190700002</v>
      </c>
      <c r="R2158" s="20">
        <v>0.105785</v>
      </c>
      <c r="S2158" s="20">
        <v>1.8153889999999999</v>
      </c>
      <c r="T2158" s="20">
        <v>0.30199999999999999</v>
      </c>
      <c r="U2158" s="20">
        <v>0.30499999999999999</v>
      </c>
      <c r="V2158" s="20">
        <f t="shared" si="66"/>
        <v>4.1772849004410001E-2</v>
      </c>
      <c r="W2158" s="20">
        <f t="shared" si="67"/>
        <v>0.713787745051635</v>
      </c>
    </row>
    <row r="2159" spans="1:23" x14ac:dyDescent="0.25">
      <c r="A2159" s="18">
        <v>20675</v>
      </c>
      <c r="B2159" s="18">
        <v>20650</v>
      </c>
      <c r="C2159" s="18">
        <v>5300</v>
      </c>
      <c r="D2159" s="18">
        <v>5300</v>
      </c>
      <c r="E2159" s="18" t="s">
        <v>116</v>
      </c>
      <c r="F2159" s="18" t="s">
        <v>117</v>
      </c>
      <c r="G2159" s="19">
        <v>2.96009877474</v>
      </c>
      <c r="H2159" s="19">
        <v>1.19791</v>
      </c>
      <c r="I2159" s="18" t="s">
        <v>79</v>
      </c>
      <c r="J2159" s="18" t="s">
        <v>80</v>
      </c>
      <c r="K2159" s="18">
        <v>9</v>
      </c>
      <c r="L2159" s="18">
        <v>50</v>
      </c>
      <c r="M2159" s="18" t="s">
        <v>68</v>
      </c>
      <c r="N2159" s="18" t="s">
        <v>69</v>
      </c>
      <c r="O2159" s="18" t="s">
        <v>70</v>
      </c>
      <c r="P2159" s="19">
        <v>1357.7219287200001</v>
      </c>
      <c r="Q2159" s="19">
        <v>128941.38686100001</v>
      </c>
      <c r="R2159" s="20">
        <v>0.105785</v>
      </c>
      <c r="S2159" s="20">
        <v>1.8153889999999999</v>
      </c>
      <c r="T2159" s="20">
        <v>0.30199999999999999</v>
      </c>
      <c r="U2159" s="20">
        <v>0.30499999999999999</v>
      </c>
      <c r="V2159" s="20">
        <f t="shared" si="66"/>
        <v>8.8451194726300003E-2</v>
      </c>
      <c r="W2159" s="20">
        <f t="shared" si="67"/>
        <v>1.5113974827080501</v>
      </c>
    </row>
    <row r="2160" spans="1:23" x14ac:dyDescent="0.25">
      <c r="A2160" s="18">
        <v>20676</v>
      </c>
      <c r="B2160" s="18">
        <v>20651</v>
      </c>
      <c r="C2160" s="18">
        <v>5300</v>
      </c>
      <c r="D2160" s="18">
        <v>5300</v>
      </c>
      <c r="E2160" s="18" t="s">
        <v>116</v>
      </c>
      <c r="F2160" s="18" t="s">
        <v>117</v>
      </c>
      <c r="G2160" s="19">
        <v>1.2996885094999999</v>
      </c>
      <c r="H2160" s="19">
        <v>0.52596500000000002</v>
      </c>
      <c r="I2160" s="18" t="s">
        <v>79</v>
      </c>
      <c r="J2160" s="18" t="s">
        <v>80</v>
      </c>
      <c r="K2160" s="18">
        <v>9</v>
      </c>
      <c r="L2160" s="18">
        <v>50</v>
      </c>
      <c r="M2160" s="18" t="s">
        <v>68</v>
      </c>
      <c r="N2160" s="18" t="s">
        <v>69</v>
      </c>
      <c r="O2160" s="18" t="s">
        <v>70</v>
      </c>
      <c r="P2160" s="19">
        <v>885.76820606299998</v>
      </c>
      <c r="Q2160" s="19">
        <v>56614.205016400003</v>
      </c>
      <c r="R2160" s="20">
        <v>0.105785</v>
      </c>
      <c r="S2160" s="20">
        <v>1.8153889999999999</v>
      </c>
      <c r="T2160" s="20">
        <v>0.30199999999999999</v>
      </c>
      <c r="U2160" s="20">
        <v>0.30499999999999999</v>
      </c>
      <c r="V2160" s="20">
        <f t="shared" si="66"/>
        <v>3.8836166852449998E-2</v>
      </c>
      <c r="W2160" s="20">
        <f t="shared" si="67"/>
        <v>0.66360759739257502</v>
      </c>
    </row>
    <row r="2161" spans="1:23" x14ac:dyDescent="0.25">
      <c r="A2161" s="18">
        <v>20677</v>
      </c>
      <c r="B2161" s="18">
        <v>20652</v>
      </c>
      <c r="C2161" s="18">
        <v>5300</v>
      </c>
      <c r="D2161" s="18">
        <v>5300</v>
      </c>
      <c r="E2161" s="18" t="s">
        <v>116</v>
      </c>
      <c r="F2161" s="18" t="s">
        <v>117</v>
      </c>
      <c r="G2161" s="19">
        <v>1.2768949327000001</v>
      </c>
      <c r="H2161" s="19">
        <v>0.51674100000000001</v>
      </c>
      <c r="I2161" s="18" t="s">
        <v>79</v>
      </c>
      <c r="J2161" s="18" t="s">
        <v>80</v>
      </c>
      <c r="K2161" s="18">
        <v>9</v>
      </c>
      <c r="L2161" s="18">
        <v>50</v>
      </c>
      <c r="M2161" s="18" t="s">
        <v>68</v>
      </c>
      <c r="N2161" s="18" t="s">
        <v>69</v>
      </c>
      <c r="O2161" s="18" t="s">
        <v>70</v>
      </c>
      <c r="P2161" s="19">
        <v>1223.45276745</v>
      </c>
      <c r="Q2161" s="19">
        <v>55621.320782000003</v>
      </c>
      <c r="R2161" s="20">
        <v>0.105785</v>
      </c>
      <c r="S2161" s="20">
        <v>1.8153889999999999</v>
      </c>
      <c r="T2161" s="20">
        <v>0.30199999999999999</v>
      </c>
      <c r="U2161" s="20">
        <v>0.30499999999999999</v>
      </c>
      <c r="V2161" s="20">
        <f t="shared" si="66"/>
        <v>3.815508578613E-2</v>
      </c>
      <c r="W2161" s="20">
        <f t="shared" si="67"/>
        <v>0.65196971943805504</v>
      </c>
    </row>
    <row r="2162" spans="1:23" x14ac:dyDescent="0.25">
      <c r="A2162" s="18">
        <v>20678</v>
      </c>
      <c r="B2162" s="18">
        <v>20653</v>
      </c>
      <c r="C2162" s="18">
        <v>5300</v>
      </c>
      <c r="D2162" s="18">
        <v>5300</v>
      </c>
      <c r="E2162" s="18" t="s">
        <v>116</v>
      </c>
      <c r="F2162" s="18" t="s">
        <v>117</v>
      </c>
      <c r="G2162" s="19">
        <v>0.92979576454299995</v>
      </c>
      <c r="H2162" s="19">
        <v>0.37627500000000003</v>
      </c>
      <c r="I2162" s="18" t="s">
        <v>79</v>
      </c>
      <c r="J2162" s="18" t="s">
        <v>80</v>
      </c>
      <c r="K2162" s="18">
        <v>9</v>
      </c>
      <c r="L2162" s="18">
        <v>50</v>
      </c>
      <c r="M2162" s="18" t="s">
        <v>68</v>
      </c>
      <c r="N2162" s="18" t="s">
        <v>69</v>
      </c>
      <c r="O2162" s="18" t="s">
        <v>70</v>
      </c>
      <c r="P2162" s="19">
        <v>842.46580379299996</v>
      </c>
      <c r="Q2162" s="19">
        <v>40501.7414957</v>
      </c>
      <c r="R2162" s="20">
        <v>0.105785</v>
      </c>
      <c r="S2162" s="20">
        <v>1.8153889999999999</v>
      </c>
      <c r="T2162" s="20">
        <v>0.30199999999999999</v>
      </c>
      <c r="U2162" s="20">
        <v>0.30499999999999999</v>
      </c>
      <c r="V2162" s="20">
        <f t="shared" si="66"/>
        <v>2.7783367110749999E-2</v>
      </c>
      <c r="W2162" s="20">
        <f t="shared" si="67"/>
        <v>0.47474441970262504</v>
      </c>
    </row>
    <row r="2163" spans="1:23" x14ac:dyDescent="0.25">
      <c r="A2163" s="18">
        <v>20679</v>
      </c>
      <c r="B2163" s="18">
        <v>20654</v>
      </c>
      <c r="C2163" s="18">
        <v>5300</v>
      </c>
      <c r="D2163" s="18">
        <v>5300</v>
      </c>
      <c r="E2163" s="18" t="s">
        <v>116</v>
      </c>
      <c r="F2163" s="18" t="s">
        <v>117</v>
      </c>
      <c r="G2163" s="19">
        <v>1.3138304514900001</v>
      </c>
      <c r="H2163" s="19">
        <v>0.53168800000000005</v>
      </c>
      <c r="I2163" s="18" t="s">
        <v>79</v>
      </c>
      <c r="J2163" s="18" t="s">
        <v>80</v>
      </c>
      <c r="K2163" s="18">
        <v>9</v>
      </c>
      <c r="L2163" s="18">
        <v>50</v>
      </c>
      <c r="M2163" s="18" t="s">
        <v>68</v>
      </c>
      <c r="N2163" s="18" t="s">
        <v>69</v>
      </c>
      <c r="O2163" s="18" t="s">
        <v>70</v>
      </c>
      <c r="P2163" s="19">
        <v>931.78423076000001</v>
      </c>
      <c r="Q2163" s="19">
        <v>57230.225544399997</v>
      </c>
      <c r="R2163" s="20">
        <v>0.105785</v>
      </c>
      <c r="S2163" s="20">
        <v>1.8153889999999999</v>
      </c>
      <c r="T2163" s="20">
        <v>0.30199999999999999</v>
      </c>
      <c r="U2163" s="20">
        <v>0.30499999999999999</v>
      </c>
      <c r="V2163" s="20">
        <f t="shared" si="66"/>
        <v>3.9258741325840001E-2</v>
      </c>
      <c r="W2163" s="20">
        <f t="shared" si="67"/>
        <v>0.6708282799092401</v>
      </c>
    </row>
    <row r="2164" spans="1:23" x14ac:dyDescent="0.25">
      <c r="A2164" s="18">
        <v>20680</v>
      </c>
      <c r="B2164" s="18">
        <v>20655</v>
      </c>
      <c r="C2164" s="18">
        <v>5300</v>
      </c>
      <c r="D2164" s="18">
        <v>5300</v>
      </c>
      <c r="E2164" s="18" t="s">
        <v>116</v>
      </c>
      <c r="F2164" s="18" t="s">
        <v>117</v>
      </c>
      <c r="G2164" s="19">
        <v>1.3701304109400001</v>
      </c>
      <c r="H2164" s="19">
        <v>0.55447199999999996</v>
      </c>
      <c r="I2164" s="18" t="s">
        <v>79</v>
      </c>
      <c r="J2164" s="18" t="s">
        <v>80</v>
      </c>
      <c r="K2164" s="18">
        <v>9</v>
      </c>
      <c r="L2164" s="18">
        <v>50</v>
      </c>
      <c r="M2164" s="18" t="s">
        <v>68</v>
      </c>
      <c r="N2164" s="18" t="s">
        <v>69</v>
      </c>
      <c r="O2164" s="18" t="s">
        <v>70</v>
      </c>
      <c r="P2164" s="19">
        <v>911.39360308699997</v>
      </c>
      <c r="Q2164" s="19">
        <v>59682.641968600001</v>
      </c>
      <c r="R2164" s="20">
        <v>0.105785</v>
      </c>
      <c r="S2164" s="20">
        <v>1.8153889999999999</v>
      </c>
      <c r="T2164" s="20">
        <v>0.30199999999999999</v>
      </c>
      <c r="U2164" s="20">
        <v>0.30499999999999999</v>
      </c>
      <c r="V2164" s="20">
        <f t="shared" si="66"/>
        <v>4.0941064722959997E-2</v>
      </c>
      <c r="W2164" s="20">
        <f t="shared" si="67"/>
        <v>0.69957474687755994</v>
      </c>
    </row>
    <row r="2165" spans="1:23" x14ac:dyDescent="0.25">
      <c r="A2165" s="18">
        <v>20681</v>
      </c>
      <c r="B2165" s="18">
        <v>20656</v>
      </c>
      <c r="C2165" s="18">
        <v>5300</v>
      </c>
      <c r="D2165" s="18">
        <v>5300</v>
      </c>
      <c r="E2165" s="18" t="s">
        <v>116</v>
      </c>
      <c r="F2165" s="18" t="s">
        <v>117</v>
      </c>
      <c r="G2165" s="19">
        <v>26.5427409413</v>
      </c>
      <c r="H2165" s="19">
        <v>10.7415</v>
      </c>
      <c r="I2165" s="18" t="s">
        <v>79</v>
      </c>
      <c r="J2165" s="18" t="s">
        <v>80</v>
      </c>
      <c r="K2165" s="18">
        <v>9</v>
      </c>
      <c r="L2165" s="18">
        <v>50</v>
      </c>
      <c r="M2165" s="18" t="s">
        <v>68</v>
      </c>
      <c r="N2165" s="18" t="s">
        <v>69</v>
      </c>
      <c r="O2165" s="18" t="s">
        <v>70</v>
      </c>
      <c r="P2165" s="19">
        <v>5312.2968517299996</v>
      </c>
      <c r="Q2165" s="19">
        <v>1156197.1706000001</v>
      </c>
      <c r="R2165" s="20">
        <v>0.105785</v>
      </c>
      <c r="S2165" s="20">
        <v>1.8153889999999999</v>
      </c>
      <c r="T2165" s="20">
        <v>0.30199999999999999</v>
      </c>
      <c r="U2165" s="20">
        <v>0.30499999999999999</v>
      </c>
      <c r="V2165" s="20">
        <f t="shared" si="66"/>
        <v>0.79313012509500003</v>
      </c>
      <c r="W2165" s="20">
        <f t="shared" si="67"/>
        <v>13.5525006557325</v>
      </c>
    </row>
    <row r="2166" spans="1:23" x14ac:dyDescent="0.25">
      <c r="A2166" s="18">
        <v>20682</v>
      </c>
      <c r="B2166" s="18">
        <v>20657</v>
      </c>
      <c r="C2166" s="18">
        <v>5300</v>
      </c>
      <c r="D2166" s="18">
        <v>5300</v>
      </c>
      <c r="E2166" s="18" t="s">
        <v>116</v>
      </c>
      <c r="F2166" s="18" t="s">
        <v>117</v>
      </c>
      <c r="G2166" s="19">
        <v>2.2110149834800001</v>
      </c>
      <c r="H2166" s="19">
        <v>0.89476599999999995</v>
      </c>
      <c r="I2166" s="18" t="s">
        <v>79</v>
      </c>
      <c r="J2166" s="18" t="s">
        <v>80</v>
      </c>
      <c r="K2166" s="18">
        <v>9</v>
      </c>
      <c r="L2166" s="18">
        <v>50</v>
      </c>
      <c r="M2166" s="18" t="s">
        <v>68</v>
      </c>
      <c r="N2166" s="18" t="s">
        <v>69</v>
      </c>
      <c r="O2166" s="18" t="s">
        <v>70</v>
      </c>
      <c r="P2166" s="19">
        <v>1183.0132461000001</v>
      </c>
      <c r="Q2166" s="19">
        <v>96311.427433399993</v>
      </c>
      <c r="R2166" s="20">
        <v>0.105785</v>
      </c>
      <c r="S2166" s="20">
        <v>1.8153889999999999</v>
      </c>
      <c r="T2166" s="20">
        <v>0.30199999999999999</v>
      </c>
      <c r="U2166" s="20">
        <v>0.30499999999999999</v>
      </c>
      <c r="V2166" s="20">
        <f t="shared" si="66"/>
        <v>6.6067669274379986E-2</v>
      </c>
      <c r="W2166" s="20">
        <f t="shared" si="67"/>
        <v>1.1289221060119299</v>
      </c>
    </row>
    <row r="2167" spans="1:23" x14ac:dyDescent="0.25">
      <c r="A2167" s="18">
        <v>20683</v>
      </c>
      <c r="B2167" s="18">
        <v>20658</v>
      </c>
      <c r="C2167" s="18">
        <v>5300</v>
      </c>
      <c r="D2167" s="18">
        <v>5300</v>
      </c>
      <c r="E2167" s="18" t="s">
        <v>116</v>
      </c>
      <c r="F2167" s="18" t="s">
        <v>117</v>
      </c>
      <c r="G2167" s="19">
        <v>1.4915629056799999</v>
      </c>
      <c r="H2167" s="19">
        <v>0.60361399999999998</v>
      </c>
      <c r="I2167" s="18" t="s">
        <v>79</v>
      </c>
      <c r="J2167" s="18" t="s">
        <v>80</v>
      </c>
      <c r="K2167" s="18">
        <v>9</v>
      </c>
      <c r="L2167" s="18">
        <v>50</v>
      </c>
      <c r="M2167" s="18" t="s">
        <v>68</v>
      </c>
      <c r="N2167" s="18" t="s">
        <v>69</v>
      </c>
      <c r="O2167" s="18" t="s">
        <v>70</v>
      </c>
      <c r="P2167" s="19">
        <v>1106.4888273500001</v>
      </c>
      <c r="Q2167" s="19">
        <v>64972.220281299997</v>
      </c>
      <c r="R2167" s="20">
        <v>0.105785</v>
      </c>
      <c r="S2167" s="20">
        <v>1.8153889999999999</v>
      </c>
      <c r="T2167" s="20">
        <v>0.30199999999999999</v>
      </c>
      <c r="U2167" s="20">
        <v>0.30499999999999999</v>
      </c>
      <c r="V2167" s="20">
        <f t="shared" si="66"/>
        <v>4.4569608279019998E-2</v>
      </c>
      <c r="W2167" s="20">
        <f t="shared" si="67"/>
        <v>0.76157698001297003</v>
      </c>
    </row>
    <row r="2168" spans="1:23" x14ac:dyDescent="0.25">
      <c r="A2168" s="18">
        <v>20684</v>
      </c>
      <c r="B2168" s="18">
        <v>20659</v>
      </c>
      <c r="C2168" s="18">
        <v>5300</v>
      </c>
      <c r="D2168" s="18">
        <v>5300</v>
      </c>
      <c r="E2168" s="18" t="s">
        <v>116</v>
      </c>
      <c r="F2168" s="18" t="s">
        <v>117</v>
      </c>
      <c r="G2168" s="19">
        <v>1.19235616979</v>
      </c>
      <c r="H2168" s="19">
        <v>0.48252899999999999</v>
      </c>
      <c r="I2168" s="18" t="s">
        <v>79</v>
      </c>
      <c r="J2168" s="18" t="s">
        <v>80</v>
      </c>
      <c r="K2168" s="18">
        <v>9</v>
      </c>
      <c r="L2168" s="18">
        <v>50</v>
      </c>
      <c r="M2168" s="18" t="s">
        <v>68</v>
      </c>
      <c r="N2168" s="18" t="s">
        <v>69</v>
      </c>
      <c r="O2168" s="18" t="s">
        <v>70</v>
      </c>
      <c r="P2168" s="19">
        <v>823.93772292699998</v>
      </c>
      <c r="Q2168" s="19">
        <v>51938.826999600002</v>
      </c>
      <c r="R2168" s="20">
        <v>0.105785</v>
      </c>
      <c r="S2168" s="20">
        <v>1.8153889999999999</v>
      </c>
      <c r="T2168" s="20">
        <v>0.30199999999999999</v>
      </c>
      <c r="U2168" s="20">
        <v>0.30499999999999999</v>
      </c>
      <c r="V2168" s="20">
        <f t="shared" si="66"/>
        <v>3.5628942524969995E-2</v>
      </c>
      <c r="W2168" s="20">
        <f t="shared" si="67"/>
        <v>0.60880459795279496</v>
      </c>
    </row>
    <row r="2169" spans="1:23" x14ac:dyDescent="0.25">
      <c r="A2169" s="18">
        <v>20685</v>
      </c>
      <c r="B2169" s="18">
        <v>20660</v>
      </c>
      <c r="C2169" s="18">
        <v>5300</v>
      </c>
      <c r="D2169" s="18">
        <v>5300</v>
      </c>
      <c r="E2169" s="18" t="s">
        <v>116</v>
      </c>
      <c r="F2169" s="18" t="s">
        <v>117</v>
      </c>
      <c r="G2169" s="19">
        <v>2.10645598268</v>
      </c>
      <c r="H2169" s="19">
        <v>0.85245300000000002</v>
      </c>
      <c r="I2169" s="18" t="s">
        <v>79</v>
      </c>
      <c r="J2169" s="18" t="s">
        <v>80</v>
      </c>
      <c r="K2169" s="18">
        <v>9</v>
      </c>
      <c r="L2169" s="18">
        <v>50</v>
      </c>
      <c r="M2169" s="18" t="s">
        <v>68</v>
      </c>
      <c r="N2169" s="18" t="s">
        <v>69</v>
      </c>
      <c r="O2169" s="18" t="s">
        <v>70</v>
      </c>
      <c r="P2169" s="19">
        <v>1935.66909126</v>
      </c>
      <c r="Q2169" s="19">
        <v>91756.855578400005</v>
      </c>
      <c r="R2169" s="20">
        <v>0.105785</v>
      </c>
      <c r="S2169" s="20">
        <v>1.8153889999999999</v>
      </c>
      <c r="T2169" s="20">
        <v>0.30199999999999999</v>
      </c>
      <c r="U2169" s="20">
        <v>0.30499999999999999</v>
      </c>
      <c r="V2169" s="20">
        <f t="shared" si="66"/>
        <v>6.2943364942289998E-2</v>
      </c>
      <c r="W2169" s="20">
        <f t="shared" si="67"/>
        <v>1.075535990455815</v>
      </c>
    </row>
    <row r="2170" spans="1:23" x14ac:dyDescent="0.25">
      <c r="A2170" s="18">
        <v>20686</v>
      </c>
      <c r="B2170" s="18">
        <v>20661</v>
      </c>
      <c r="C2170" s="18">
        <v>5300</v>
      </c>
      <c r="D2170" s="18">
        <v>5300</v>
      </c>
      <c r="E2170" s="18" t="s">
        <v>116</v>
      </c>
      <c r="F2170" s="18" t="s">
        <v>117</v>
      </c>
      <c r="G2170" s="19">
        <v>1.83726875782</v>
      </c>
      <c r="H2170" s="19">
        <v>0.74351599999999995</v>
      </c>
      <c r="I2170" s="18" t="s">
        <v>79</v>
      </c>
      <c r="J2170" s="18" t="s">
        <v>80</v>
      </c>
      <c r="K2170" s="18">
        <v>9</v>
      </c>
      <c r="L2170" s="18">
        <v>50</v>
      </c>
      <c r="M2170" s="18" t="s">
        <v>68</v>
      </c>
      <c r="N2170" s="18" t="s">
        <v>69</v>
      </c>
      <c r="O2170" s="18" t="s">
        <v>70</v>
      </c>
      <c r="P2170" s="19">
        <v>1139.12552736</v>
      </c>
      <c r="Q2170" s="19">
        <v>80031.106964299994</v>
      </c>
      <c r="R2170" s="20">
        <v>0.105785</v>
      </c>
      <c r="S2170" s="20">
        <v>1.8153889999999999</v>
      </c>
      <c r="T2170" s="20">
        <v>0.30199999999999999</v>
      </c>
      <c r="U2170" s="20">
        <v>0.30499999999999999</v>
      </c>
      <c r="V2170" s="20">
        <f t="shared" si="66"/>
        <v>5.489968236187999E-2</v>
      </c>
      <c r="W2170" s="20">
        <f t="shared" si="67"/>
        <v>0.93809068356817993</v>
      </c>
    </row>
    <row r="2171" spans="1:23" x14ac:dyDescent="0.25">
      <c r="A2171" s="18">
        <v>20687</v>
      </c>
      <c r="B2171" s="18">
        <v>20662</v>
      </c>
      <c r="C2171" s="18">
        <v>5300</v>
      </c>
      <c r="D2171" s="18">
        <v>5300</v>
      </c>
      <c r="E2171" s="18" t="s">
        <v>116</v>
      </c>
      <c r="F2171" s="18" t="s">
        <v>117</v>
      </c>
      <c r="G2171" s="19">
        <v>1.3071032046</v>
      </c>
      <c r="H2171" s="19">
        <v>0.52896600000000005</v>
      </c>
      <c r="I2171" s="18" t="s">
        <v>79</v>
      </c>
      <c r="J2171" s="18" t="s">
        <v>80</v>
      </c>
      <c r="K2171" s="18">
        <v>9</v>
      </c>
      <c r="L2171" s="18">
        <v>50</v>
      </c>
      <c r="M2171" s="18" t="s">
        <v>68</v>
      </c>
      <c r="N2171" s="18" t="s">
        <v>69</v>
      </c>
      <c r="O2171" s="18" t="s">
        <v>70</v>
      </c>
      <c r="P2171" s="19">
        <v>927.227085268</v>
      </c>
      <c r="Q2171" s="19">
        <v>56937.187842200001</v>
      </c>
      <c r="R2171" s="20">
        <v>0.105785</v>
      </c>
      <c r="S2171" s="20">
        <v>1.8153889999999999</v>
      </c>
      <c r="T2171" s="20">
        <v>0.30199999999999999</v>
      </c>
      <c r="U2171" s="20">
        <v>0.30499999999999999</v>
      </c>
      <c r="V2171" s="20">
        <f t="shared" si="66"/>
        <v>3.905775448038E-2</v>
      </c>
      <c r="W2171" s="20">
        <f t="shared" si="67"/>
        <v>0.66739394515293005</v>
      </c>
    </row>
    <row r="2172" spans="1:23" x14ac:dyDescent="0.25">
      <c r="A2172" s="18">
        <v>20688</v>
      </c>
      <c r="B2172" s="18">
        <v>20663</v>
      </c>
      <c r="C2172" s="18">
        <v>5300</v>
      </c>
      <c r="D2172" s="18">
        <v>5300</v>
      </c>
      <c r="E2172" s="18" t="s">
        <v>116</v>
      </c>
      <c r="F2172" s="18" t="s">
        <v>117</v>
      </c>
      <c r="G2172" s="19">
        <v>3.1874489902300001</v>
      </c>
      <c r="H2172" s="19">
        <v>1.2899099999999999</v>
      </c>
      <c r="I2172" s="18" t="s">
        <v>79</v>
      </c>
      <c r="J2172" s="18" t="s">
        <v>80</v>
      </c>
      <c r="K2172" s="18">
        <v>9</v>
      </c>
      <c r="L2172" s="18">
        <v>50</v>
      </c>
      <c r="M2172" s="18" t="s">
        <v>68</v>
      </c>
      <c r="N2172" s="18" t="s">
        <v>69</v>
      </c>
      <c r="O2172" s="18" t="s">
        <v>70</v>
      </c>
      <c r="P2172" s="19">
        <v>1404.0017265700001</v>
      </c>
      <c r="Q2172" s="19">
        <v>138844.72263400001</v>
      </c>
      <c r="R2172" s="20">
        <v>0.105785</v>
      </c>
      <c r="S2172" s="20">
        <v>1.8153889999999999</v>
      </c>
      <c r="T2172" s="20">
        <v>0.30199999999999999</v>
      </c>
      <c r="U2172" s="20">
        <v>0.30499999999999999</v>
      </c>
      <c r="V2172" s="20">
        <f t="shared" si="66"/>
        <v>9.5244284286299982E-2</v>
      </c>
      <c r="W2172" s="20">
        <f t="shared" si="67"/>
        <v>1.6274734553680499</v>
      </c>
    </row>
    <row r="2173" spans="1:23" x14ac:dyDescent="0.25">
      <c r="A2173" s="18">
        <v>20689</v>
      </c>
      <c r="B2173" s="18">
        <v>20664</v>
      </c>
      <c r="C2173" s="18">
        <v>5300</v>
      </c>
      <c r="D2173" s="18">
        <v>5300</v>
      </c>
      <c r="E2173" s="18" t="s">
        <v>116</v>
      </c>
      <c r="F2173" s="18" t="s">
        <v>117</v>
      </c>
      <c r="G2173" s="19">
        <v>1.88936266352</v>
      </c>
      <c r="H2173" s="19">
        <v>0.764598</v>
      </c>
      <c r="I2173" s="18" t="s">
        <v>79</v>
      </c>
      <c r="J2173" s="18" t="s">
        <v>80</v>
      </c>
      <c r="K2173" s="18">
        <v>9</v>
      </c>
      <c r="L2173" s="18">
        <v>50</v>
      </c>
      <c r="M2173" s="18" t="s">
        <v>68</v>
      </c>
      <c r="N2173" s="18" t="s">
        <v>69</v>
      </c>
      <c r="O2173" s="18" t="s">
        <v>70</v>
      </c>
      <c r="P2173" s="19">
        <v>1105.8158759999999</v>
      </c>
      <c r="Q2173" s="19">
        <v>82300.308420600006</v>
      </c>
      <c r="R2173" s="20">
        <v>0.105785</v>
      </c>
      <c r="S2173" s="20">
        <v>1.8153889999999999</v>
      </c>
      <c r="T2173" s="20">
        <v>0.30199999999999999</v>
      </c>
      <c r="U2173" s="20">
        <v>0.30499999999999999</v>
      </c>
      <c r="V2173" s="20">
        <f t="shared" si="66"/>
        <v>5.6456333602140002E-2</v>
      </c>
      <c r="W2173" s="20">
        <f t="shared" si="67"/>
        <v>0.96468974504228999</v>
      </c>
    </row>
    <row r="2174" spans="1:23" x14ac:dyDescent="0.25">
      <c r="A2174" s="18">
        <v>20690</v>
      </c>
      <c r="B2174" s="18">
        <v>20665</v>
      </c>
      <c r="C2174" s="18">
        <v>5300</v>
      </c>
      <c r="D2174" s="18">
        <v>5300</v>
      </c>
      <c r="E2174" s="18" t="s">
        <v>116</v>
      </c>
      <c r="F2174" s="18" t="s">
        <v>117</v>
      </c>
      <c r="G2174" s="19">
        <v>2.1276286420399999</v>
      </c>
      <c r="H2174" s="19">
        <v>0.86102100000000004</v>
      </c>
      <c r="I2174" s="18" t="s">
        <v>79</v>
      </c>
      <c r="J2174" s="18" t="s">
        <v>80</v>
      </c>
      <c r="K2174" s="18">
        <v>9</v>
      </c>
      <c r="L2174" s="18">
        <v>50</v>
      </c>
      <c r="M2174" s="18" t="s">
        <v>68</v>
      </c>
      <c r="N2174" s="18" t="s">
        <v>69</v>
      </c>
      <c r="O2174" s="18" t="s">
        <v>70</v>
      </c>
      <c r="P2174" s="19">
        <v>1223.8328311099999</v>
      </c>
      <c r="Q2174" s="19">
        <v>92679.132930099993</v>
      </c>
      <c r="R2174" s="20">
        <v>0.105785</v>
      </c>
      <c r="S2174" s="20">
        <v>1.8153889999999999</v>
      </c>
      <c r="T2174" s="20">
        <v>0.30199999999999999</v>
      </c>
      <c r="U2174" s="20">
        <v>0.30499999999999999</v>
      </c>
      <c r="V2174" s="20">
        <f t="shared" si="66"/>
        <v>6.3576008326530001E-2</v>
      </c>
      <c r="W2174" s="20">
        <f t="shared" si="67"/>
        <v>1.0863461962574552</v>
      </c>
    </row>
    <row r="2175" spans="1:23" x14ac:dyDescent="0.25">
      <c r="A2175" s="18">
        <v>20691</v>
      </c>
      <c r="B2175" s="18">
        <v>20666</v>
      </c>
      <c r="C2175" s="18">
        <v>5300</v>
      </c>
      <c r="D2175" s="18">
        <v>5300</v>
      </c>
      <c r="E2175" s="18" t="s">
        <v>116</v>
      </c>
      <c r="F2175" s="18" t="s">
        <v>117</v>
      </c>
      <c r="G2175" s="19">
        <v>1.0504508931200001</v>
      </c>
      <c r="H2175" s="19">
        <v>0.42510199999999998</v>
      </c>
      <c r="I2175" s="18" t="s">
        <v>79</v>
      </c>
      <c r="J2175" s="18" t="s">
        <v>80</v>
      </c>
      <c r="K2175" s="18">
        <v>9</v>
      </c>
      <c r="L2175" s="18">
        <v>50</v>
      </c>
      <c r="M2175" s="18" t="s">
        <v>68</v>
      </c>
      <c r="N2175" s="18" t="s">
        <v>69</v>
      </c>
      <c r="O2175" s="18" t="s">
        <v>70</v>
      </c>
      <c r="P2175" s="19">
        <v>962.52835573100003</v>
      </c>
      <c r="Q2175" s="19">
        <v>45757.457874</v>
      </c>
      <c r="R2175" s="20">
        <v>0.105785</v>
      </c>
      <c r="S2175" s="20">
        <v>1.8153889999999999</v>
      </c>
      <c r="T2175" s="20">
        <v>0.30199999999999999</v>
      </c>
      <c r="U2175" s="20">
        <v>0.30499999999999999</v>
      </c>
      <c r="V2175" s="20">
        <f t="shared" si="66"/>
        <v>3.1388651718859996E-2</v>
      </c>
      <c r="W2175" s="20">
        <f t="shared" si="67"/>
        <v>0.53634921880121</v>
      </c>
    </row>
    <row r="2176" spans="1:23" x14ac:dyDescent="0.25">
      <c r="A2176" s="18">
        <v>20692</v>
      </c>
      <c r="B2176" s="18">
        <v>20667</v>
      </c>
      <c r="C2176" s="18">
        <v>5300</v>
      </c>
      <c r="D2176" s="18">
        <v>5300</v>
      </c>
      <c r="E2176" s="18" t="s">
        <v>116</v>
      </c>
      <c r="F2176" s="18" t="s">
        <v>117</v>
      </c>
      <c r="G2176" s="19">
        <v>1.16432889029</v>
      </c>
      <c r="H2176" s="19">
        <v>0.47118700000000002</v>
      </c>
      <c r="I2176" s="18" t="s">
        <v>79</v>
      </c>
      <c r="J2176" s="18" t="s">
        <v>80</v>
      </c>
      <c r="K2176" s="18">
        <v>9</v>
      </c>
      <c r="L2176" s="18">
        <v>50</v>
      </c>
      <c r="M2176" s="18" t="s">
        <v>68</v>
      </c>
      <c r="N2176" s="18" t="s">
        <v>69</v>
      </c>
      <c r="O2176" s="18" t="s">
        <v>70</v>
      </c>
      <c r="P2176" s="19">
        <v>903.15905334199999</v>
      </c>
      <c r="Q2176" s="19">
        <v>50717.963588999999</v>
      </c>
      <c r="R2176" s="20">
        <v>0.105785</v>
      </c>
      <c r="S2176" s="20">
        <v>1.8153889999999999</v>
      </c>
      <c r="T2176" s="20">
        <v>0.30199999999999999</v>
      </c>
      <c r="U2176" s="20">
        <v>0.30499999999999999</v>
      </c>
      <c r="V2176" s="20">
        <f t="shared" si="66"/>
        <v>3.479147272291E-2</v>
      </c>
      <c r="W2176" s="20">
        <f t="shared" si="67"/>
        <v>0.59449444923638506</v>
      </c>
    </row>
    <row r="2177" spans="1:23" x14ac:dyDescent="0.25">
      <c r="A2177" s="18">
        <v>20693</v>
      </c>
      <c r="B2177" s="18">
        <v>20668</v>
      </c>
      <c r="C2177" s="18">
        <v>5300</v>
      </c>
      <c r="D2177" s="18">
        <v>5300</v>
      </c>
      <c r="E2177" s="18" t="s">
        <v>116</v>
      </c>
      <c r="F2177" s="18" t="s">
        <v>117</v>
      </c>
      <c r="G2177" s="19">
        <v>3.1023893621599998</v>
      </c>
      <c r="H2177" s="19">
        <v>1.25549</v>
      </c>
      <c r="I2177" s="18" t="s">
        <v>79</v>
      </c>
      <c r="J2177" s="18" t="s">
        <v>80</v>
      </c>
      <c r="K2177" s="18">
        <v>9</v>
      </c>
      <c r="L2177" s="18">
        <v>50</v>
      </c>
      <c r="M2177" s="18" t="s">
        <v>68</v>
      </c>
      <c r="N2177" s="18" t="s">
        <v>69</v>
      </c>
      <c r="O2177" s="18" t="s">
        <v>70</v>
      </c>
      <c r="P2177" s="19">
        <v>1503.56734953</v>
      </c>
      <c r="Q2177" s="19">
        <v>135139.54005700001</v>
      </c>
      <c r="R2177" s="20">
        <v>0.105785</v>
      </c>
      <c r="S2177" s="20">
        <v>1.8153889999999999</v>
      </c>
      <c r="T2177" s="20">
        <v>0.30199999999999999</v>
      </c>
      <c r="U2177" s="20">
        <v>0.30499999999999999</v>
      </c>
      <c r="V2177" s="20">
        <f t="shared" si="66"/>
        <v>9.2702782735699998E-2</v>
      </c>
      <c r="W2177" s="20">
        <f t="shared" si="67"/>
        <v>1.5840459012489501</v>
      </c>
    </row>
    <row r="2178" spans="1:23" x14ac:dyDescent="0.25">
      <c r="A2178" s="18">
        <v>20694</v>
      </c>
      <c r="B2178" s="18">
        <v>20669</v>
      </c>
      <c r="C2178" s="18">
        <v>5300</v>
      </c>
      <c r="D2178" s="18">
        <v>5300</v>
      </c>
      <c r="E2178" s="18" t="s">
        <v>116</v>
      </c>
      <c r="F2178" s="18" t="s">
        <v>117</v>
      </c>
      <c r="G2178" s="19">
        <v>1.9033066083700001</v>
      </c>
      <c r="H2178" s="19">
        <v>0.77024099999999995</v>
      </c>
      <c r="I2178" s="18" t="s">
        <v>79</v>
      </c>
      <c r="J2178" s="18" t="s">
        <v>80</v>
      </c>
      <c r="K2178" s="18">
        <v>9</v>
      </c>
      <c r="L2178" s="18">
        <v>50</v>
      </c>
      <c r="M2178" s="18" t="s">
        <v>68</v>
      </c>
      <c r="N2178" s="18" t="s">
        <v>69</v>
      </c>
      <c r="O2178" s="18" t="s">
        <v>70</v>
      </c>
      <c r="P2178" s="19">
        <v>1137.88097859</v>
      </c>
      <c r="Q2178" s="19">
        <v>82907.704227599999</v>
      </c>
      <c r="R2178" s="20">
        <v>0.105785</v>
      </c>
      <c r="S2178" s="20">
        <v>1.8153889999999999</v>
      </c>
      <c r="T2178" s="20">
        <v>0.30199999999999999</v>
      </c>
      <c r="U2178" s="20">
        <v>0.30499999999999999</v>
      </c>
      <c r="V2178" s="20">
        <f t="shared" si="66"/>
        <v>5.6873001041129995E-2</v>
      </c>
      <c r="W2178" s="20">
        <f t="shared" si="67"/>
        <v>0.97180949193055499</v>
      </c>
    </row>
    <row r="2179" spans="1:23" x14ac:dyDescent="0.25">
      <c r="A2179" s="18">
        <v>20695</v>
      </c>
      <c r="B2179" s="18">
        <v>20670</v>
      </c>
      <c r="C2179" s="18">
        <v>5300</v>
      </c>
      <c r="D2179" s="18">
        <v>5300</v>
      </c>
      <c r="E2179" s="18" t="s">
        <v>116</v>
      </c>
      <c r="F2179" s="18" t="s">
        <v>117</v>
      </c>
      <c r="G2179" s="19">
        <v>56.319054227999999</v>
      </c>
      <c r="H2179" s="19">
        <v>22.791499999999999</v>
      </c>
      <c r="I2179" s="18" t="s">
        <v>79</v>
      </c>
      <c r="J2179" s="18" t="s">
        <v>80</v>
      </c>
      <c r="K2179" s="18">
        <v>9</v>
      </c>
      <c r="L2179" s="18">
        <v>50</v>
      </c>
      <c r="M2179" s="18" t="s">
        <v>68</v>
      </c>
      <c r="N2179" s="18" t="s">
        <v>69</v>
      </c>
      <c r="O2179" s="18" t="s">
        <v>70</v>
      </c>
      <c r="P2179" s="19">
        <v>17465.996248300002</v>
      </c>
      <c r="Q2179" s="19">
        <v>2453248.18915</v>
      </c>
      <c r="R2179" s="20">
        <v>0.105785</v>
      </c>
      <c r="S2179" s="20">
        <v>1.8153889999999999</v>
      </c>
      <c r="T2179" s="20">
        <v>0.30199999999999999</v>
      </c>
      <c r="U2179" s="20">
        <v>0.30499999999999999</v>
      </c>
      <c r="V2179" s="20">
        <f t="shared" ref="V2179:V2242" si="68">H2179*R2179*(1-T2179)</f>
        <v>1.6828771815949997</v>
      </c>
      <c r="W2179" s="20">
        <f t="shared" ref="W2179:W2242" si="69">H2179*S2179*(1-U2179)</f>
        <v>28.755929683482503</v>
      </c>
    </row>
    <row r="2180" spans="1:23" x14ac:dyDescent="0.25">
      <c r="A2180" s="18">
        <v>20973</v>
      </c>
      <c r="B2180" s="18">
        <v>20973</v>
      </c>
      <c r="C2180" s="18">
        <v>5300</v>
      </c>
      <c r="D2180" s="18">
        <v>5300</v>
      </c>
      <c r="E2180" s="18" t="s">
        <v>116</v>
      </c>
      <c r="F2180" s="18" t="s">
        <v>304</v>
      </c>
      <c r="G2180" s="19">
        <v>2.0013861584399999</v>
      </c>
      <c r="H2180" s="19">
        <v>0.80993199999999999</v>
      </c>
      <c r="I2180" s="18" t="s">
        <v>79</v>
      </c>
      <c r="J2180" s="18" t="s">
        <v>80</v>
      </c>
      <c r="K2180" s="18">
        <v>9</v>
      </c>
      <c r="L2180" s="18">
        <v>50</v>
      </c>
      <c r="M2180" s="18" t="s">
        <v>68</v>
      </c>
      <c r="N2180" s="18" t="s">
        <v>69</v>
      </c>
      <c r="O2180" s="18" t="s">
        <v>70</v>
      </c>
      <c r="P2180" s="19">
        <v>1866.36302585</v>
      </c>
      <c r="Q2180" s="19">
        <v>87180.032341700004</v>
      </c>
      <c r="R2180" s="20">
        <v>0.105785</v>
      </c>
      <c r="S2180" s="20">
        <v>1.8153889999999999</v>
      </c>
      <c r="T2180" s="20">
        <v>0.30199999999999999</v>
      </c>
      <c r="U2180" s="20">
        <v>0.30499999999999999</v>
      </c>
      <c r="V2180" s="20">
        <f t="shared" si="68"/>
        <v>5.9803702320759995E-2</v>
      </c>
      <c r="W2180" s="20">
        <f t="shared" si="69"/>
        <v>1.0218874422658599</v>
      </c>
    </row>
    <row r="2181" spans="1:23" x14ac:dyDescent="0.25">
      <c r="A2181" s="18">
        <v>20974</v>
      </c>
      <c r="B2181" s="18">
        <v>20974</v>
      </c>
      <c r="C2181" s="18">
        <v>5300</v>
      </c>
      <c r="D2181" s="18">
        <v>5300</v>
      </c>
      <c r="E2181" s="18" t="s">
        <v>116</v>
      </c>
      <c r="F2181" s="18" t="s">
        <v>304</v>
      </c>
      <c r="G2181" s="19">
        <v>8.4418854375399999</v>
      </c>
      <c r="H2181" s="19">
        <v>3.4163100000000002</v>
      </c>
      <c r="I2181" s="18" t="s">
        <v>79</v>
      </c>
      <c r="J2181" s="18" t="s">
        <v>80</v>
      </c>
      <c r="K2181" s="18">
        <v>9</v>
      </c>
      <c r="L2181" s="18">
        <v>50</v>
      </c>
      <c r="M2181" s="18" t="s">
        <v>68</v>
      </c>
      <c r="N2181" s="18" t="s">
        <v>69</v>
      </c>
      <c r="O2181" s="18" t="s">
        <v>70</v>
      </c>
      <c r="P2181" s="19">
        <v>2822.65175181</v>
      </c>
      <c r="Q2181" s="19">
        <v>367727.058747</v>
      </c>
      <c r="R2181" s="20">
        <v>0.105785</v>
      </c>
      <c r="S2181" s="20">
        <v>1.8153889999999999</v>
      </c>
      <c r="T2181" s="20">
        <v>0.30199999999999999</v>
      </c>
      <c r="U2181" s="20">
        <v>0.30499999999999999</v>
      </c>
      <c r="V2181" s="20">
        <f t="shared" si="68"/>
        <v>0.2522532586383</v>
      </c>
      <c r="W2181" s="20">
        <f t="shared" si="69"/>
        <v>4.3103424582400507</v>
      </c>
    </row>
    <row r="2182" spans="1:23" x14ac:dyDescent="0.25">
      <c r="A2182" s="18">
        <v>20975</v>
      </c>
      <c r="B2182" s="18">
        <v>20975</v>
      </c>
      <c r="C2182" s="18">
        <v>5300</v>
      </c>
      <c r="D2182" s="18">
        <v>5300</v>
      </c>
      <c r="E2182" s="18" t="s">
        <v>116</v>
      </c>
      <c r="F2182" s="18" t="s">
        <v>304</v>
      </c>
      <c r="G2182" s="19">
        <v>1.6134288047000001</v>
      </c>
      <c r="H2182" s="19">
        <v>0.65293100000000004</v>
      </c>
      <c r="I2182" s="18" t="s">
        <v>79</v>
      </c>
      <c r="J2182" s="18" t="s">
        <v>80</v>
      </c>
      <c r="K2182" s="18">
        <v>9</v>
      </c>
      <c r="L2182" s="18">
        <v>50</v>
      </c>
      <c r="M2182" s="18" t="s">
        <v>68</v>
      </c>
      <c r="N2182" s="18" t="s">
        <v>69</v>
      </c>
      <c r="O2182" s="18" t="s">
        <v>70</v>
      </c>
      <c r="P2182" s="19">
        <v>1055.8735687599999</v>
      </c>
      <c r="Q2182" s="19">
        <v>70280.677609399994</v>
      </c>
      <c r="R2182" s="20">
        <v>0.105785</v>
      </c>
      <c r="S2182" s="20">
        <v>1.8153889999999999</v>
      </c>
      <c r="T2182" s="20">
        <v>0.30199999999999999</v>
      </c>
      <c r="U2182" s="20">
        <v>0.30499999999999999</v>
      </c>
      <c r="V2182" s="20">
        <f t="shared" si="68"/>
        <v>4.8211073472830004E-2</v>
      </c>
      <c r="W2182" s="20">
        <f t="shared" si="69"/>
        <v>0.82380000983550516</v>
      </c>
    </row>
    <row r="2183" spans="1:23" x14ac:dyDescent="0.25">
      <c r="A2183" s="18">
        <v>20976</v>
      </c>
      <c r="B2183" s="18">
        <v>20976</v>
      </c>
      <c r="C2183" s="18">
        <v>5300</v>
      </c>
      <c r="D2183" s="18">
        <v>5300</v>
      </c>
      <c r="E2183" s="18" t="s">
        <v>116</v>
      </c>
      <c r="F2183" s="18" t="s">
        <v>304</v>
      </c>
      <c r="G2183" s="19">
        <v>3.57136119282</v>
      </c>
      <c r="H2183" s="19">
        <v>1.4452799999999999</v>
      </c>
      <c r="I2183" s="18" t="s">
        <v>79</v>
      </c>
      <c r="J2183" s="18" t="s">
        <v>80</v>
      </c>
      <c r="K2183" s="18">
        <v>9</v>
      </c>
      <c r="L2183" s="18">
        <v>50</v>
      </c>
      <c r="M2183" s="18" t="s">
        <v>68</v>
      </c>
      <c r="N2183" s="18" t="s">
        <v>69</v>
      </c>
      <c r="O2183" s="18" t="s">
        <v>70</v>
      </c>
      <c r="P2183" s="19">
        <v>2054.2471738600002</v>
      </c>
      <c r="Q2183" s="19">
        <v>155567.871285</v>
      </c>
      <c r="R2183" s="20">
        <v>0.105785</v>
      </c>
      <c r="S2183" s="20">
        <v>1.8153889999999999</v>
      </c>
      <c r="T2183" s="20">
        <v>0.30199999999999999</v>
      </c>
      <c r="U2183" s="20">
        <v>0.30499999999999999</v>
      </c>
      <c r="V2183" s="20">
        <f t="shared" si="68"/>
        <v>0.10671648347039998</v>
      </c>
      <c r="W2183" s="20">
        <f t="shared" si="69"/>
        <v>1.8235030626744</v>
      </c>
    </row>
    <row r="2184" spans="1:23" x14ac:dyDescent="0.25">
      <c r="A2184" s="18">
        <v>20977</v>
      </c>
      <c r="B2184" s="18">
        <v>20977</v>
      </c>
      <c r="C2184" s="18">
        <v>5300</v>
      </c>
      <c r="D2184" s="18">
        <v>5300</v>
      </c>
      <c r="E2184" s="18" t="s">
        <v>116</v>
      </c>
      <c r="F2184" s="18" t="s">
        <v>304</v>
      </c>
      <c r="G2184" s="19">
        <v>2.9580273446200001</v>
      </c>
      <c r="H2184" s="19">
        <v>1.1970700000000001</v>
      </c>
      <c r="I2184" s="18" t="s">
        <v>79</v>
      </c>
      <c r="J2184" s="18" t="s">
        <v>80</v>
      </c>
      <c r="K2184" s="18">
        <v>9</v>
      </c>
      <c r="L2184" s="18">
        <v>50</v>
      </c>
      <c r="M2184" s="18" t="s">
        <v>68</v>
      </c>
      <c r="N2184" s="18" t="s">
        <v>69</v>
      </c>
      <c r="O2184" s="18" t="s">
        <v>70</v>
      </c>
      <c r="P2184" s="19">
        <v>1469.85828001</v>
      </c>
      <c r="Q2184" s="19">
        <v>128851.155725</v>
      </c>
      <c r="R2184" s="20">
        <v>0.105785</v>
      </c>
      <c r="S2184" s="20">
        <v>1.8153889999999999</v>
      </c>
      <c r="T2184" s="20">
        <v>0.30199999999999999</v>
      </c>
      <c r="U2184" s="20">
        <v>0.30499999999999999</v>
      </c>
      <c r="V2184" s="20">
        <f t="shared" si="68"/>
        <v>8.8389170865100009E-2</v>
      </c>
      <c r="W2184" s="20">
        <f t="shared" si="69"/>
        <v>1.51033765860985</v>
      </c>
    </row>
    <row r="2185" spans="1:23" x14ac:dyDescent="0.25">
      <c r="A2185" s="18">
        <v>20978</v>
      </c>
      <c r="B2185" s="18">
        <v>20978</v>
      </c>
      <c r="C2185" s="18">
        <v>5300</v>
      </c>
      <c r="D2185" s="18">
        <v>5300</v>
      </c>
      <c r="E2185" s="18" t="s">
        <v>116</v>
      </c>
      <c r="F2185" s="18" t="s">
        <v>304</v>
      </c>
      <c r="G2185" s="19">
        <v>1.7954425719</v>
      </c>
      <c r="H2185" s="19">
        <v>0.72658999999999996</v>
      </c>
      <c r="I2185" s="18" t="s">
        <v>79</v>
      </c>
      <c r="J2185" s="18" t="s">
        <v>80</v>
      </c>
      <c r="K2185" s="18">
        <v>9</v>
      </c>
      <c r="L2185" s="18">
        <v>50</v>
      </c>
      <c r="M2185" s="18" t="s">
        <v>68</v>
      </c>
      <c r="N2185" s="18" t="s">
        <v>69</v>
      </c>
      <c r="O2185" s="18" t="s">
        <v>70</v>
      </c>
      <c r="P2185" s="19">
        <v>1729.79180002</v>
      </c>
      <c r="Q2185" s="19">
        <v>78209.165594200007</v>
      </c>
      <c r="R2185" s="20">
        <v>0.105785</v>
      </c>
      <c r="S2185" s="20">
        <v>1.8153889999999999</v>
      </c>
      <c r="T2185" s="20">
        <v>0.30199999999999999</v>
      </c>
      <c r="U2185" s="20">
        <v>0.30499999999999999</v>
      </c>
      <c r="V2185" s="20">
        <f t="shared" si="68"/>
        <v>5.3649901558699996E-2</v>
      </c>
      <c r="W2185" s="20">
        <f t="shared" si="69"/>
        <v>0.91673522798945006</v>
      </c>
    </row>
    <row r="2186" spans="1:23" x14ac:dyDescent="0.25">
      <c r="A2186" s="18">
        <v>20979</v>
      </c>
      <c r="B2186" s="18">
        <v>20979</v>
      </c>
      <c r="C2186" s="18">
        <v>5300</v>
      </c>
      <c r="D2186" s="18">
        <v>5300</v>
      </c>
      <c r="E2186" s="18" t="s">
        <v>116</v>
      </c>
      <c r="F2186" s="18" t="s">
        <v>304</v>
      </c>
      <c r="G2186" s="19">
        <v>2.05793810719</v>
      </c>
      <c r="H2186" s="19">
        <v>0.83281799999999995</v>
      </c>
      <c r="I2186" s="18" t="s">
        <v>79</v>
      </c>
      <c r="J2186" s="18" t="s">
        <v>80</v>
      </c>
      <c r="K2186" s="18">
        <v>9</v>
      </c>
      <c r="L2186" s="18">
        <v>50</v>
      </c>
      <c r="M2186" s="18" t="s">
        <v>68</v>
      </c>
      <c r="N2186" s="18" t="s">
        <v>69</v>
      </c>
      <c r="O2186" s="18" t="s">
        <v>70</v>
      </c>
      <c r="P2186" s="19">
        <v>1660.4989033899999</v>
      </c>
      <c r="Q2186" s="19">
        <v>89643.425374400002</v>
      </c>
      <c r="R2186" s="20">
        <v>0.105785</v>
      </c>
      <c r="S2186" s="20">
        <v>1.8153889999999999</v>
      </c>
      <c r="T2186" s="20">
        <v>0.30199999999999999</v>
      </c>
      <c r="U2186" s="20">
        <v>0.30499999999999999</v>
      </c>
      <c r="V2186" s="20">
        <f t="shared" si="68"/>
        <v>6.1493557186739996E-2</v>
      </c>
      <c r="W2186" s="20">
        <f t="shared" si="69"/>
        <v>1.05076260216039</v>
      </c>
    </row>
    <row r="2187" spans="1:23" x14ac:dyDescent="0.25">
      <c r="A2187" s="18">
        <v>20980</v>
      </c>
      <c r="B2187" s="18">
        <v>20980</v>
      </c>
      <c r="C2187" s="18">
        <v>5300</v>
      </c>
      <c r="D2187" s="18">
        <v>5300</v>
      </c>
      <c r="E2187" s="18" t="s">
        <v>116</v>
      </c>
      <c r="F2187" s="18" t="s">
        <v>304</v>
      </c>
      <c r="G2187" s="19">
        <v>3.2071942306399999</v>
      </c>
      <c r="H2187" s="19">
        <v>1.2979099999999999</v>
      </c>
      <c r="I2187" s="18" t="s">
        <v>79</v>
      </c>
      <c r="J2187" s="18" t="s">
        <v>80</v>
      </c>
      <c r="K2187" s="18">
        <v>9</v>
      </c>
      <c r="L2187" s="18">
        <v>50</v>
      </c>
      <c r="M2187" s="18" t="s">
        <v>68</v>
      </c>
      <c r="N2187" s="18" t="s">
        <v>69</v>
      </c>
      <c r="O2187" s="18" t="s">
        <v>70</v>
      </c>
      <c r="P2187" s="19">
        <v>2651.6269032800001</v>
      </c>
      <c r="Q2187" s="19">
        <v>139704.82186500001</v>
      </c>
      <c r="R2187" s="20">
        <v>0.105785</v>
      </c>
      <c r="S2187" s="20">
        <v>1.8153889999999999</v>
      </c>
      <c r="T2187" s="20">
        <v>0.30199999999999999</v>
      </c>
      <c r="U2187" s="20">
        <v>0.30499999999999999</v>
      </c>
      <c r="V2187" s="20">
        <f t="shared" si="68"/>
        <v>9.5834987726299989E-2</v>
      </c>
      <c r="W2187" s="20">
        <f t="shared" si="69"/>
        <v>1.63756701820805</v>
      </c>
    </row>
    <row r="2188" spans="1:23" x14ac:dyDescent="0.25">
      <c r="A2188" s="18">
        <v>20981</v>
      </c>
      <c r="B2188" s="18">
        <v>20981</v>
      </c>
      <c r="C2188" s="18">
        <v>5300</v>
      </c>
      <c r="D2188" s="18">
        <v>5300</v>
      </c>
      <c r="E2188" s="18" t="s">
        <v>116</v>
      </c>
      <c r="F2188" s="18" t="s">
        <v>304</v>
      </c>
      <c r="G2188" s="19">
        <v>1.47700592763</v>
      </c>
      <c r="H2188" s="19">
        <v>0.597723</v>
      </c>
      <c r="I2188" s="18" t="s">
        <v>79</v>
      </c>
      <c r="J2188" s="18" t="s">
        <v>80</v>
      </c>
      <c r="K2188" s="18">
        <v>9</v>
      </c>
      <c r="L2188" s="18">
        <v>50</v>
      </c>
      <c r="M2188" s="18" t="s">
        <v>68</v>
      </c>
      <c r="N2188" s="18" t="s">
        <v>69</v>
      </c>
      <c r="O2188" s="18" t="s">
        <v>70</v>
      </c>
      <c r="P2188" s="19">
        <v>1664.57811492</v>
      </c>
      <c r="Q2188" s="19">
        <v>64338.1208539</v>
      </c>
      <c r="R2188" s="20">
        <v>0.105785</v>
      </c>
      <c r="S2188" s="20">
        <v>1.8153889999999999</v>
      </c>
      <c r="T2188" s="20">
        <v>0.30199999999999999</v>
      </c>
      <c r="U2188" s="20">
        <v>0.30499999999999999</v>
      </c>
      <c r="V2188" s="20">
        <f t="shared" si="68"/>
        <v>4.4134629033390001E-2</v>
      </c>
      <c r="W2188" s="20">
        <f t="shared" si="69"/>
        <v>0.75414433267666503</v>
      </c>
    </row>
    <row r="2189" spans="1:23" x14ac:dyDescent="0.25">
      <c r="A2189" s="18">
        <v>20982</v>
      </c>
      <c r="B2189" s="18">
        <v>20982</v>
      </c>
      <c r="C2189" s="18">
        <v>5300</v>
      </c>
      <c r="D2189" s="18">
        <v>5300</v>
      </c>
      <c r="E2189" s="18" t="s">
        <v>116</v>
      </c>
      <c r="F2189" s="18" t="s">
        <v>304</v>
      </c>
      <c r="G2189" s="19">
        <v>5.1705326542599996</v>
      </c>
      <c r="H2189" s="19">
        <v>2.0924399999999999</v>
      </c>
      <c r="I2189" s="18" t="s">
        <v>79</v>
      </c>
      <c r="J2189" s="18" t="s">
        <v>80</v>
      </c>
      <c r="K2189" s="18">
        <v>9</v>
      </c>
      <c r="L2189" s="18">
        <v>50</v>
      </c>
      <c r="M2189" s="18" t="s">
        <v>68</v>
      </c>
      <c r="N2189" s="18" t="s">
        <v>69</v>
      </c>
      <c r="O2189" s="18" t="s">
        <v>70</v>
      </c>
      <c r="P2189" s="19">
        <v>5752.6346476500003</v>
      </c>
      <c r="Q2189" s="19">
        <v>225227.50150799999</v>
      </c>
      <c r="R2189" s="20">
        <v>0.105785</v>
      </c>
      <c r="S2189" s="20">
        <v>1.8153889999999999</v>
      </c>
      <c r="T2189" s="20">
        <v>0.30199999999999999</v>
      </c>
      <c r="U2189" s="20">
        <v>0.30499999999999999</v>
      </c>
      <c r="V2189" s="20">
        <f t="shared" si="68"/>
        <v>0.15450143824919998</v>
      </c>
      <c r="W2189" s="20">
        <f t="shared" si="69"/>
        <v>2.6400218286161996</v>
      </c>
    </row>
    <row r="2190" spans="1:23" x14ac:dyDescent="0.25">
      <c r="A2190" s="18">
        <v>20983</v>
      </c>
      <c r="B2190" s="18">
        <v>20983</v>
      </c>
      <c r="C2190" s="18">
        <v>5300</v>
      </c>
      <c r="D2190" s="18">
        <v>5300</v>
      </c>
      <c r="E2190" s="18" t="s">
        <v>116</v>
      </c>
      <c r="F2190" s="18" t="s">
        <v>304</v>
      </c>
      <c r="G2190" s="19">
        <v>1.3356575855299999</v>
      </c>
      <c r="H2190" s="19">
        <v>0.54052100000000003</v>
      </c>
      <c r="I2190" s="18" t="s">
        <v>79</v>
      </c>
      <c r="J2190" s="18" t="s">
        <v>80</v>
      </c>
      <c r="K2190" s="18">
        <v>9</v>
      </c>
      <c r="L2190" s="18">
        <v>50</v>
      </c>
      <c r="M2190" s="18" t="s">
        <v>68</v>
      </c>
      <c r="N2190" s="18" t="s">
        <v>69</v>
      </c>
      <c r="O2190" s="18" t="s">
        <v>70</v>
      </c>
      <c r="P2190" s="19">
        <v>1136.9847679699999</v>
      </c>
      <c r="Q2190" s="19">
        <v>58181.011700900002</v>
      </c>
      <c r="R2190" s="20">
        <v>0.105785</v>
      </c>
      <c r="S2190" s="20">
        <v>1.8153889999999999</v>
      </c>
      <c r="T2190" s="20">
        <v>0.30199999999999999</v>
      </c>
      <c r="U2190" s="20">
        <v>0.30499999999999999</v>
      </c>
      <c r="V2190" s="20">
        <f t="shared" si="68"/>
        <v>3.9910951761529999E-2</v>
      </c>
      <c r="W2190" s="20">
        <f t="shared" si="69"/>
        <v>0.68197283497995509</v>
      </c>
    </row>
    <row r="2191" spans="1:23" x14ac:dyDescent="0.25">
      <c r="A2191" s="18">
        <v>20984</v>
      </c>
      <c r="B2191" s="18">
        <v>20984</v>
      </c>
      <c r="C2191" s="18">
        <v>5300</v>
      </c>
      <c r="D2191" s="18">
        <v>5300</v>
      </c>
      <c r="E2191" s="18" t="s">
        <v>116</v>
      </c>
      <c r="F2191" s="18" t="s">
        <v>304</v>
      </c>
      <c r="G2191" s="19">
        <v>6.2960322094699999</v>
      </c>
      <c r="H2191" s="19">
        <v>2.5479099999999999</v>
      </c>
      <c r="I2191" s="18" t="s">
        <v>79</v>
      </c>
      <c r="J2191" s="18" t="s">
        <v>80</v>
      </c>
      <c r="K2191" s="18">
        <v>9</v>
      </c>
      <c r="L2191" s="18">
        <v>50</v>
      </c>
      <c r="M2191" s="18" t="s">
        <v>68</v>
      </c>
      <c r="N2191" s="18" t="s">
        <v>69</v>
      </c>
      <c r="O2191" s="18" t="s">
        <v>70</v>
      </c>
      <c r="P2191" s="19">
        <v>2077.7602809599998</v>
      </c>
      <c r="Q2191" s="19">
        <v>274254.06602600001</v>
      </c>
      <c r="R2191" s="20">
        <v>0.105785</v>
      </c>
      <c r="S2191" s="20">
        <v>1.8153889999999999</v>
      </c>
      <c r="T2191" s="20">
        <v>0.30199999999999999</v>
      </c>
      <c r="U2191" s="20">
        <v>0.30499999999999999</v>
      </c>
      <c r="V2191" s="20">
        <f t="shared" si="68"/>
        <v>0.18813240022629998</v>
      </c>
      <c r="W2191" s="20">
        <f t="shared" si="69"/>
        <v>3.2146862119580502</v>
      </c>
    </row>
    <row r="2192" spans="1:23" x14ac:dyDescent="0.25">
      <c r="A2192" s="18">
        <v>20985</v>
      </c>
      <c r="B2192" s="18">
        <v>20985</v>
      </c>
      <c r="C2192" s="18">
        <v>5300</v>
      </c>
      <c r="D2192" s="18">
        <v>5300</v>
      </c>
      <c r="E2192" s="18" t="s">
        <v>116</v>
      </c>
      <c r="F2192" s="18" t="s">
        <v>304</v>
      </c>
      <c r="G2192" s="19">
        <v>1.86120378472</v>
      </c>
      <c r="H2192" s="19">
        <v>0.75320200000000004</v>
      </c>
      <c r="I2192" s="18" t="s">
        <v>79</v>
      </c>
      <c r="J2192" s="18" t="s">
        <v>80</v>
      </c>
      <c r="K2192" s="18">
        <v>9</v>
      </c>
      <c r="L2192" s="18">
        <v>50</v>
      </c>
      <c r="M2192" s="18" t="s">
        <v>68</v>
      </c>
      <c r="N2192" s="18" t="s">
        <v>69</v>
      </c>
      <c r="O2192" s="18" t="s">
        <v>70</v>
      </c>
      <c r="P2192" s="19">
        <v>2025.7943949</v>
      </c>
      <c r="Q2192" s="19">
        <v>81073.712566100003</v>
      </c>
      <c r="R2192" s="20">
        <v>0.105785</v>
      </c>
      <c r="S2192" s="20">
        <v>1.8153889999999999</v>
      </c>
      <c r="T2192" s="20">
        <v>0.30199999999999999</v>
      </c>
      <c r="U2192" s="20">
        <v>0.30499999999999999</v>
      </c>
      <c r="V2192" s="20">
        <f t="shared" si="68"/>
        <v>5.5614876551859996E-2</v>
      </c>
      <c r="W2192" s="20">
        <f t="shared" si="69"/>
        <v>0.95031146477671014</v>
      </c>
    </row>
    <row r="2193" spans="1:23" x14ac:dyDescent="0.25">
      <c r="A2193" s="18">
        <v>21281</v>
      </c>
      <c r="B2193" s="18">
        <v>24022</v>
      </c>
      <c r="C2193" s="18">
        <v>6170</v>
      </c>
      <c r="D2193" s="18">
        <v>6170</v>
      </c>
      <c r="E2193" s="18" t="s">
        <v>116</v>
      </c>
      <c r="F2193" s="18" t="s">
        <v>196</v>
      </c>
      <c r="G2193" s="19">
        <v>10.752502832799999</v>
      </c>
      <c r="H2193" s="19">
        <v>4.3513799999999998</v>
      </c>
      <c r="I2193" s="18" t="s">
        <v>79</v>
      </c>
      <c r="J2193" s="18" t="s">
        <v>80</v>
      </c>
      <c r="K2193" s="18">
        <v>12</v>
      </c>
      <c r="L2193" s="18">
        <v>60</v>
      </c>
      <c r="M2193" s="18" t="s">
        <v>71</v>
      </c>
      <c r="N2193" s="18" t="s">
        <v>73</v>
      </c>
      <c r="O2193" s="18" t="s">
        <v>73</v>
      </c>
      <c r="P2193" s="19">
        <v>4279.5890503700002</v>
      </c>
      <c r="Q2193" s="19">
        <v>468377.14988500002</v>
      </c>
      <c r="R2193" s="20">
        <v>0.50061500000000003</v>
      </c>
      <c r="S2193" s="20">
        <v>5.1558710000000003</v>
      </c>
      <c r="T2193" s="20">
        <v>0.30199999999999999</v>
      </c>
      <c r="U2193" s="20">
        <v>0.30499999999999999</v>
      </c>
      <c r="V2193" s="20">
        <f t="shared" si="68"/>
        <v>1.5204995368926</v>
      </c>
      <c r="W2193" s="20">
        <f t="shared" si="69"/>
        <v>15.592431996626102</v>
      </c>
    </row>
    <row r="2194" spans="1:23" x14ac:dyDescent="0.25">
      <c r="A2194" s="18">
        <v>21282</v>
      </c>
      <c r="B2194" s="18">
        <v>24023</v>
      </c>
      <c r="C2194" s="18">
        <v>6170</v>
      </c>
      <c r="D2194" s="18">
        <v>6170</v>
      </c>
      <c r="E2194" s="18" t="s">
        <v>116</v>
      </c>
      <c r="F2194" s="18" t="s">
        <v>196</v>
      </c>
      <c r="G2194" s="19">
        <v>2.8275367704400001</v>
      </c>
      <c r="H2194" s="19">
        <v>1.1442600000000001</v>
      </c>
      <c r="I2194" s="18" t="s">
        <v>79</v>
      </c>
      <c r="J2194" s="18" t="s">
        <v>80</v>
      </c>
      <c r="K2194" s="18">
        <v>12</v>
      </c>
      <c r="L2194" s="18">
        <v>60</v>
      </c>
      <c r="M2194" s="18" t="s">
        <v>71</v>
      </c>
      <c r="N2194" s="18" t="s">
        <v>73</v>
      </c>
      <c r="O2194" s="18" t="s">
        <v>73</v>
      </c>
      <c r="P2194" s="19">
        <v>2231.1441368000001</v>
      </c>
      <c r="Q2194" s="19">
        <v>123167.00904999999</v>
      </c>
      <c r="R2194" s="20">
        <v>0.50061500000000003</v>
      </c>
      <c r="S2194" s="20">
        <v>5.1558710000000003</v>
      </c>
      <c r="T2194" s="20">
        <v>0.30199999999999999</v>
      </c>
      <c r="U2194" s="20">
        <v>0.30499999999999999</v>
      </c>
      <c r="V2194" s="20">
        <f t="shared" si="68"/>
        <v>0.39983793649020005</v>
      </c>
      <c r="W2194" s="20">
        <f t="shared" si="69"/>
        <v>4.1002615805697005</v>
      </c>
    </row>
    <row r="2195" spans="1:23" x14ac:dyDescent="0.25">
      <c r="A2195" s="18">
        <v>21283</v>
      </c>
      <c r="B2195" s="18">
        <v>24024</v>
      </c>
      <c r="C2195" s="18">
        <v>6170</v>
      </c>
      <c r="D2195" s="18">
        <v>6170</v>
      </c>
      <c r="E2195" s="18" t="s">
        <v>116</v>
      </c>
      <c r="F2195" s="18" t="s">
        <v>196</v>
      </c>
      <c r="G2195" s="19">
        <v>6.51035484336</v>
      </c>
      <c r="H2195" s="19">
        <v>2.6346500000000002</v>
      </c>
      <c r="I2195" s="18" t="s">
        <v>79</v>
      </c>
      <c r="J2195" s="18" t="s">
        <v>80</v>
      </c>
      <c r="K2195" s="18">
        <v>12</v>
      </c>
      <c r="L2195" s="18">
        <v>60</v>
      </c>
      <c r="M2195" s="18" t="s">
        <v>71</v>
      </c>
      <c r="N2195" s="18" t="s">
        <v>73</v>
      </c>
      <c r="O2195" s="18" t="s">
        <v>73</v>
      </c>
      <c r="P2195" s="19">
        <v>2281.6688925499998</v>
      </c>
      <c r="Q2195" s="19">
        <v>283589.92261399998</v>
      </c>
      <c r="R2195" s="20">
        <v>0.50061500000000003</v>
      </c>
      <c r="S2195" s="20">
        <v>5.1558710000000003</v>
      </c>
      <c r="T2195" s="20">
        <v>0.30199999999999999</v>
      </c>
      <c r="U2195" s="20">
        <v>0.30499999999999999</v>
      </c>
      <c r="V2195" s="20">
        <f t="shared" si="68"/>
        <v>0.92062382620549998</v>
      </c>
      <c r="W2195" s="20">
        <f t="shared" si="69"/>
        <v>9.4408212934542526</v>
      </c>
    </row>
    <row r="2196" spans="1:23" x14ac:dyDescent="0.25">
      <c r="A2196" s="18">
        <v>21284</v>
      </c>
      <c r="B2196" s="18">
        <v>24025</v>
      </c>
      <c r="C2196" s="18">
        <v>6170</v>
      </c>
      <c r="D2196" s="18">
        <v>6170</v>
      </c>
      <c r="E2196" s="18" t="s">
        <v>116</v>
      </c>
      <c r="F2196" s="18" t="s">
        <v>196</v>
      </c>
      <c r="G2196" s="19">
        <v>6.3429234856000001</v>
      </c>
      <c r="H2196" s="19">
        <v>2.5668899999999999</v>
      </c>
      <c r="I2196" s="18" t="s">
        <v>79</v>
      </c>
      <c r="J2196" s="18" t="s">
        <v>80</v>
      </c>
      <c r="K2196" s="18">
        <v>12</v>
      </c>
      <c r="L2196" s="18">
        <v>60</v>
      </c>
      <c r="M2196" s="18" t="s">
        <v>71</v>
      </c>
      <c r="N2196" s="18" t="s">
        <v>73</v>
      </c>
      <c r="O2196" s="18" t="s">
        <v>73</v>
      </c>
      <c r="P2196" s="19">
        <v>2744.2310409199999</v>
      </c>
      <c r="Q2196" s="19">
        <v>276296.64184300002</v>
      </c>
      <c r="R2196" s="20">
        <v>0.50061500000000003</v>
      </c>
      <c r="S2196" s="20">
        <v>5.1558710000000003</v>
      </c>
      <c r="T2196" s="20">
        <v>0.30199999999999999</v>
      </c>
      <c r="U2196" s="20">
        <v>0.30499999999999999</v>
      </c>
      <c r="V2196" s="20">
        <f t="shared" si="68"/>
        <v>0.89694649887030009</v>
      </c>
      <c r="W2196" s="20">
        <f t="shared" si="69"/>
        <v>9.1980148292770512</v>
      </c>
    </row>
    <row r="2197" spans="1:23" x14ac:dyDescent="0.25">
      <c r="A2197" s="18">
        <v>21285</v>
      </c>
      <c r="B2197" s="18">
        <v>24026</v>
      </c>
      <c r="C2197" s="18">
        <v>6170</v>
      </c>
      <c r="D2197" s="18">
        <v>6170</v>
      </c>
      <c r="E2197" s="18" t="s">
        <v>116</v>
      </c>
      <c r="F2197" s="18" t="s">
        <v>196</v>
      </c>
      <c r="G2197" s="19">
        <v>2.8116771918299999</v>
      </c>
      <c r="H2197" s="19">
        <v>1.13785</v>
      </c>
      <c r="I2197" s="18" t="s">
        <v>79</v>
      </c>
      <c r="J2197" s="18" t="s">
        <v>80</v>
      </c>
      <c r="K2197" s="18">
        <v>12</v>
      </c>
      <c r="L2197" s="18">
        <v>60</v>
      </c>
      <c r="M2197" s="18" t="s">
        <v>71</v>
      </c>
      <c r="N2197" s="18" t="s">
        <v>73</v>
      </c>
      <c r="O2197" s="18" t="s">
        <v>73</v>
      </c>
      <c r="P2197" s="19">
        <v>1414.79360301</v>
      </c>
      <c r="Q2197" s="19">
        <v>122476.16856999999</v>
      </c>
      <c r="R2197" s="20">
        <v>0.50061500000000003</v>
      </c>
      <c r="S2197" s="20">
        <v>5.1558710000000003</v>
      </c>
      <c r="T2197" s="20">
        <v>0.30199999999999999</v>
      </c>
      <c r="U2197" s="20">
        <v>0.30499999999999999</v>
      </c>
      <c r="V2197" s="20">
        <f t="shared" si="68"/>
        <v>0.39759809486950004</v>
      </c>
      <c r="W2197" s="20">
        <f t="shared" si="69"/>
        <v>4.0772924330582505</v>
      </c>
    </row>
    <row r="2198" spans="1:23" x14ac:dyDescent="0.25">
      <c r="A2198" s="18">
        <v>21286</v>
      </c>
      <c r="B2198" s="18">
        <v>24027</v>
      </c>
      <c r="C2198" s="18">
        <v>6170</v>
      </c>
      <c r="D2198" s="18">
        <v>6170</v>
      </c>
      <c r="E2198" s="18" t="s">
        <v>116</v>
      </c>
      <c r="F2198" s="18" t="s">
        <v>196</v>
      </c>
      <c r="G2198" s="19">
        <v>3.63447681763</v>
      </c>
      <c r="H2198" s="19">
        <v>1.47082</v>
      </c>
      <c r="I2198" s="18" t="s">
        <v>79</v>
      </c>
      <c r="J2198" s="18" t="s">
        <v>80</v>
      </c>
      <c r="K2198" s="18">
        <v>12</v>
      </c>
      <c r="L2198" s="18">
        <v>60</v>
      </c>
      <c r="M2198" s="18" t="s">
        <v>71</v>
      </c>
      <c r="N2198" s="18" t="s">
        <v>73</v>
      </c>
      <c r="O2198" s="18" t="s">
        <v>73</v>
      </c>
      <c r="P2198" s="19">
        <v>2470.9903841</v>
      </c>
      <c r="Q2198" s="19">
        <v>158317.176905</v>
      </c>
      <c r="R2198" s="20">
        <v>0.50061500000000003</v>
      </c>
      <c r="S2198" s="20">
        <v>5.1558710000000003</v>
      </c>
      <c r="T2198" s="20">
        <v>0.30199999999999999</v>
      </c>
      <c r="U2198" s="20">
        <v>0.30499999999999999</v>
      </c>
      <c r="V2198" s="20">
        <f t="shared" si="68"/>
        <v>0.51394755890139998</v>
      </c>
      <c r="W2198" s="20">
        <f t="shared" si="69"/>
        <v>5.2704339380329008</v>
      </c>
    </row>
    <row r="2199" spans="1:23" x14ac:dyDescent="0.25">
      <c r="A2199" s="18">
        <v>21287</v>
      </c>
      <c r="B2199" s="18">
        <v>24028</v>
      </c>
      <c r="C2199" s="18">
        <v>6170</v>
      </c>
      <c r="D2199" s="18">
        <v>6170</v>
      </c>
      <c r="E2199" s="18" t="s">
        <v>116</v>
      </c>
      <c r="F2199" s="18" t="s">
        <v>196</v>
      </c>
      <c r="G2199" s="19">
        <v>5.2988776520999998</v>
      </c>
      <c r="H2199" s="19">
        <v>2.14438</v>
      </c>
      <c r="I2199" s="18" t="s">
        <v>79</v>
      </c>
      <c r="J2199" s="18" t="s">
        <v>80</v>
      </c>
      <c r="K2199" s="18">
        <v>12</v>
      </c>
      <c r="L2199" s="18">
        <v>60</v>
      </c>
      <c r="M2199" s="18" t="s">
        <v>71</v>
      </c>
      <c r="N2199" s="18" t="s">
        <v>73</v>
      </c>
      <c r="O2199" s="18" t="s">
        <v>73</v>
      </c>
      <c r="P2199" s="19">
        <v>2750.7930996</v>
      </c>
      <c r="Q2199" s="19">
        <v>230818.18724900001</v>
      </c>
      <c r="R2199" s="20">
        <v>0.50061500000000003</v>
      </c>
      <c r="S2199" s="20">
        <v>5.1558710000000003</v>
      </c>
      <c r="T2199" s="20">
        <v>0.30199999999999999</v>
      </c>
      <c r="U2199" s="20">
        <v>0.30499999999999999</v>
      </c>
      <c r="V2199" s="20">
        <f t="shared" si="68"/>
        <v>0.74930913800260002</v>
      </c>
      <c r="W2199" s="20">
        <f t="shared" si="69"/>
        <v>7.6840219252111011</v>
      </c>
    </row>
    <row r="2200" spans="1:23" x14ac:dyDescent="0.25">
      <c r="A2200" s="18">
        <v>21288</v>
      </c>
      <c r="B2200" s="18">
        <v>24029</v>
      </c>
      <c r="C2200" s="18">
        <v>6170</v>
      </c>
      <c r="D2200" s="18">
        <v>6170</v>
      </c>
      <c r="E2200" s="18" t="s">
        <v>116</v>
      </c>
      <c r="F2200" s="18" t="s">
        <v>196</v>
      </c>
      <c r="G2200" s="19">
        <v>3.1729158818499998</v>
      </c>
      <c r="H2200" s="19">
        <v>1.28403</v>
      </c>
      <c r="I2200" s="18" t="s">
        <v>79</v>
      </c>
      <c r="J2200" s="18" t="s">
        <v>80</v>
      </c>
      <c r="K2200" s="18">
        <v>12</v>
      </c>
      <c r="L2200" s="18">
        <v>60</v>
      </c>
      <c r="M2200" s="18" t="s">
        <v>71</v>
      </c>
      <c r="N2200" s="18" t="s">
        <v>73</v>
      </c>
      <c r="O2200" s="18" t="s">
        <v>73</v>
      </c>
      <c r="P2200" s="19">
        <v>1603.5188063799999</v>
      </c>
      <c r="Q2200" s="19">
        <v>138211.662965</v>
      </c>
      <c r="R2200" s="20">
        <v>0.50061500000000003</v>
      </c>
      <c r="S2200" s="20">
        <v>5.1558710000000003</v>
      </c>
      <c r="T2200" s="20">
        <v>0.30199999999999999</v>
      </c>
      <c r="U2200" s="20">
        <v>0.30499999999999999</v>
      </c>
      <c r="V2200" s="20">
        <f t="shared" si="68"/>
        <v>0.44867766555809996</v>
      </c>
      <c r="W2200" s="20">
        <f t="shared" si="69"/>
        <v>4.6011036628903508</v>
      </c>
    </row>
    <row r="2201" spans="1:23" x14ac:dyDescent="0.25">
      <c r="A2201" s="18">
        <v>21289</v>
      </c>
      <c r="B2201" s="18">
        <v>24030</v>
      </c>
      <c r="C2201" s="18">
        <v>6170</v>
      </c>
      <c r="D2201" s="18">
        <v>6170</v>
      </c>
      <c r="E2201" s="18" t="s">
        <v>116</v>
      </c>
      <c r="F2201" s="18" t="s">
        <v>196</v>
      </c>
      <c r="G2201" s="19">
        <v>3.2082194676100002</v>
      </c>
      <c r="H2201" s="19">
        <v>1.2983199999999999</v>
      </c>
      <c r="I2201" s="18" t="s">
        <v>79</v>
      </c>
      <c r="J2201" s="18" t="s">
        <v>80</v>
      </c>
      <c r="K2201" s="18">
        <v>12</v>
      </c>
      <c r="L2201" s="18">
        <v>60</v>
      </c>
      <c r="M2201" s="18" t="s">
        <v>71</v>
      </c>
      <c r="N2201" s="18" t="s">
        <v>73</v>
      </c>
      <c r="O2201" s="18" t="s">
        <v>73</v>
      </c>
      <c r="P2201" s="19">
        <v>1484.5833864199999</v>
      </c>
      <c r="Q2201" s="19">
        <v>139749.48100999999</v>
      </c>
      <c r="R2201" s="20">
        <v>0.50061500000000003</v>
      </c>
      <c r="S2201" s="20">
        <v>5.1558710000000003</v>
      </c>
      <c r="T2201" s="20">
        <v>0.30199999999999999</v>
      </c>
      <c r="U2201" s="20">
        <v>0.30499999999999999</v>
      </c>
      <c r="V2201" s="20">
        <f t="shared" si="68"/>
        <v>0.45367100982639996</v>
      </c>
      <c r="W2201" s="20">
        <f t="shared" si="69"/>
        <v>4.6523094535204006</v>
      </c>
    </row>
    <row r="2202" spans="1:23" x14ac:dyDescent="0.25">
      <c r="A2202" s="18">
        <v>22556</v>
      </c>
      <c r="B2202" s="18">
        <v>22521</v>
      </c>
      <c r="C2202" s="18">
        <v>5300</v>
      </c>
      <c r="D2202" s="18">
        <v>5300</v>
      </c>
      <c r="E2202" s="18" t="s">
        <v>171</v>
      </c>
      <c r="F2202" s="18" t="s">
        <v>172</v>
      </c>
      <c r="G2202" s="19">
        <v>4.2233288272599996</v>
      </c>
      <c r="H2202" s="19">
        <v>1.70912</v>
      </c>
      <c r="I2202" s="18" t="s">
        <v>24</v>
      </c>
      <c r="J2202" s="18" t="s">
        <v>173</v>
      </c>
      <c r="K2202" s="18">
        <v>9</v>
      </c>
      <c r="L2202" s="18">
        <v>50</v>
      </c>
      <c r="M2202" s="18" t="s">
        <v>68</v>
      </c>
      <c r="N2202" s="18" t="s">
        <v>69</v>
      </c>
      <c r="O2202" s="18" t="s">
        <v>70</v>
      </c>
      <c r="P2202" s="19">
        <v>1541.3801703900001</v>
      </c>
      <c r="Q2202" s="19">
        <v>183967.467844</v>
      </c>
      <c r="R2202" s="20">
        <v>0.128413</v>
      </c>
      <c r="S2202" s="20">
        <v>2.201031</v>
      </c>
      <c r="T2202" s="20">
        <v>0.78300000000000003</v>
      </c>
      <c r="U2202" s="20">
        <v>0.6</v>
      </c>
      <c r="V2202" s="20">
        <f t="shared" si="68"/>
        <v>4.7625690163519988E-2</v>
      </c>
      <c r="W2202" s="20">
        <f t="shared" si="69"/>
        <v>1.504730441088</v>
      </c>
    </row>
    <row r="2203" spans="1:23" x14ac:dyDescent="0.25">
      <c r="A2203" s="18">
        <v>23597</v>
      </c>
      <c r="B2203" s="18">
        <v>23586</v>
      </c>
      <c r="C2203" s="18">
        <v>5600</v>
      </c>
      <c r="D2203" s="18">
        <v>5600</v>
      </c>
      <c r="E2203" s="18" t="s">
        <v>116</v>
      </c>
      <c r="F2203" s="18" t="s">
        <v>196</v>
      </c>
      <c r="G2203" s="19">
        <v>2.3211739178899999</v>
      </c>
      <c r="H2203" s="19">
        <v>0.93934600000000001</v>
      </c>
      <c r="I2203" s="18" t="s">
        <v>79</v>
      </c>
      <c r="J2203" s="18" t="s">
        <v>80</v>
      </c>
      <c r="K2203" s="18">
        <v>9</v>
      </c>
      <c r="L2203" s="18">
        <v>50</v>
      </c>
      <c r="M2203" s="18" t="s">
        <v>68</v>
      </c>
      <c r="N2203" s="18" t="s">
        <v>315</v>
      </c>
      <c r="O2203" s="18" t="s">
        <v>70</v>
      </c>
      <c r="P2203" s="19">
        <v>2756.6760412200001</v>
      </c>
      <c r="Q2203" s="19">
        <v>101109.931423</v>
      </c>
      <c r="R2203" s="20">
        <v>0.105785</v>
      </c>
      <c r="S2203" s="20">
        <v>1.8153889999999999</v>
      </c>
      <c r="T2203" s="20">
        <v>0.30199999999999999</v>
      </c>
      <c r="U2203" s="20">
        <v>0.30499999999999999</v>
      </c>
      <c r="V2203" s="20">
        <f t="shared" si="68"/>
        <v>6.9359364193779999E-2</v>
      </c>
      <c r="W2203" s="20">
        <f t="shared" si="69"/>
        <v>1.1851684849378301</v>
      </c>
    </row>
    <row r="2204" spans="1:23" x14ac:dyDescent="0.25">
      <c r="A2204" s="18">
        <v>23598</v>
      </c>
      <c r="B2204" s="18">
        <v>23587</v>
      </c>
      <c r="C2204" s="18">
        <v>5600</v>
      </c>
      <c r="D2204" s="18">
        <v>5600</v>
      </c>
      <c r="E2204" s="18" t="s">
        <v>116</v>
      </c>
      <c r="F2204" s="18" t="s">
        <v>196</v>
      </c>
      <c r="G2204" s="19">
        <v>3.1621769073400001</v>
      </c>
      <c r="H2204" s="19">
        <v>1.27969</v>
      </c>
      <c r="I2204" s="18" t="s">
        <v>79</v>
      </c>
      <c r="J2204" s="18" t="s">
        <v>80</v>
      </c>
      <c r="K2204" s="18">
        <v>9</v>
      </c>
      <c r="L2204" s="18">
        <v>50</v>
      </c>
      <c r="M2204" s="18" t="s">
        <v>68</v>
      </c>
      <c r="N2204" s="18" t="s">
        <v>315</v>
      </c>
      <c r="O2204" s="18" t="s">
        <v>70</v>
      </c>
      <c r="P2204" s="19">
        <v>2516.17300931</v>
      </c>
      <c r="Q2204" s="19">
        <v>137743.87510599999</v>
      </c>
      <c r="R2204" s="20">
        <v>0.105785</v>
      </c>
      <c r="S2204" s="20">
        <v>1.8153889999999999</v>
      </c>
      <c r="T2204" s="20">
        <v>0.30199999999999999</v>
      </c>
      <c r="U2204" s="20">
        <v>0.30499999999999999</v>
      </c>
      <c r="V2204" s="20">
        <f t="shared" si="68"/>
        <v>9.4489660641700002E-2</v>
      </c>
      <c r="W2204" s="20">
        <f t="shared" si="69"/>
        <v>1.6145789288399501</v>
      </c>
    </row>
    <row r="2205" spans="1:23" x14ac:dyDescent="0.25">
      <c r="A2205" s="18">
        <v>23599</v>
      </c>
      <c r="B2205" s="18">
        <v>23588</v>
      </c>
      <c r="C2205" s="18">
        <v>5600</v>
      </c>
      <c r="D2205" s="18">
        <v>5600</v>
      </c>
      <c r="E2205" s="18" t="s">
        <v>116</v>
      </c>
      <c r="F2205" s="18" t="s">
        <v>196</v>
      </c>
      <c r="G2205" s="19">
        <v>5.6556693339999997</v>
      </c>
      <c r="H2205" s="19">
        <v>2.28877</v>
      </c>
      <c r="I2205" s="18" t="s">
        <v>79</v>
      </c>
      <c r="J2205" s="18" t="s">
        <v>80</v>
      </c>
      <c r="K2205" s="18">
        <v>9</v>
      </c>
      <c r="L2205" s="18">
        <v>50</v>
      </c>
      <c r="M2205" s="18" t="s">
        <v>68</v>
      </c>
      <c r="N2205" s="18" t="s">
        <v>315</v>
      </c>
      <c r="O2205" s="18" t="s">
        <v>70</v>
      </c>
      <c r="P2205" s="19">
        <v>5541.3754092299996</v>
      </c>
      <c r="Q2205" s="19">
        <v>246359.97074700001</v>
      </c>
      <c r="R2205" s="20">
        <v>0.105785</v>
      </c>
      <c r="S2205" s="20">
        <v>1.8153889999999999</v>
      </c>
      <c r="T2205" s="20">
        <v>0.30199999999999999</v>
      </c>
      <c r="U2205" s="20">
        <v>0.30499999999999999</v>
      </c>
      <c r="V2205" s="20">
        <f t="shared" si="68"/>
        <v>0.1689980390461</v>
      </c>
      <c r="W2205" s="20">
        <f t="shared" si="69"/>
        <v>2.8877304776633501</v>
      </c>
    </row>
    <row r="2206" spans="1:23" x14ac:dyDescent="0.25">
      <c r="A2206" s="18">
        <v>23600</v>
      </c>
      <c r="B2206" s="18">
        <v>23589</v>
      </c>
      <c r="C2206" s="18">
        <v>5600</v>
      </c>
      <c r="D2206" s="18">
        <v>5600</v>
      </c>
      <c r="E2206" s="18" t="s">
        <v>116</v>
      </c>
      <c r="F2206" s="18" t="s">
        <v>196</v>
      </c>
      <c r="G2206" s="19">
        <v>7.8092040134999996</v>
      </c>
      <c r="H2206" s="19">
        <v>3.1602700000000001</v>
      </c>
      <c r="I2206" s="18" t="s">
        <v>79</v>
      </c>
      <c r="J2206" s="18" t="s">
        <v>80</v>
      </c>
      <c r="K2206" s="18">
        <v>9</v>
      </c>
      <c r="L2206" s="18">
        <v>50</v>
      </c>
      <c r="M2206" s="18" t="s">
        <v>68</v>
      </c>
      <c r="N2206" s="18" t="s">
        <v>315</v>
      </c>
      <c r="O2206" s="18" t="s">
        <v>70</v>
      </c>
      <c r="P2206" s="19">
        <v>3266.4002490900002</v>
      </c>
      <c r="Q2206" s="19">
        <v>340167.56615299999</v>
      </c>
      <c r="R2206" s="20">
        <v>0.105785</v>
      </c>
      <c r="S2206" s="20">
        <v>1.8153889999999999</v>
      </c>
      <c r="T2206" s="20">
        <v>0.30199999999999999</v>
      </c>
      <c r="U2206" s="20">
        <v>0.30499999999999999</v>
      </c>
      <c r="V2206" s="20">
        <f t="shared" si="68"/>
        <v>0.23334779504110001</v>
      </c>
      <c r="W2206" s="20">
        <f t="shared" si="69"/>
        <v>3.9872979795458501</v>
      </c>
    </row>
    <row r="2207" spans="1:23" x14ac:dyDescent="0.25">
      <c r="A2207" s="18">
        <v>23601</v>
      </c>
      <c r="B2207" s="18">
        <v>23590</v>
      </c>
      <c r="C2207" s="18">
        <v>5600</v>
      </c>
      <c r="D2207" s="18">
        <v>5600</v>
      </c>
      <c r="E2207" s="18" t="s">
        <v>116</v>
      </c>
      <c r="F2207" s="18" t="s">
        <v>196</v>
      </c>
      <c r="G2207" s="19">
        <v>72.616464589100005</v>
      </c>
      <c r="H2207" s="19">
        <v>29.386800000000001</v>
      </c>
      <c r="I2207" s="18" t="s">
        <v>79</v>
      </c>
      <c r="J2207" s="18" t="s">
        <v>80</v>
      </c>
      <c r="K2207" s="18">
        <v>9</v>
      </c>
      <c r="L2207" s="18">
        <v>50</v>
      </c>
      <c r="M2207" s="18" t="s">
        <v>68</v>
      </c>
      <c r="N2207" s="18" t="s">
        <v>315</v>
      </c>
      <c r="O2207" s="18" t="s">
        <v>70</v>
      </c>
      <c r="P2207" s="19">
        <v>63061.368317799999</v>
      </c>
      <c r="Q2207" s="19">
        <v>3163160.54482</v>
      </c>
      <c r="R2207" s="20">
        <v>0.105785</v>
      </c>
      <c r="S2207" s="20">
        <v>1.8153889999999999</v>
      </c>
      <c r="T2207" s="20">
        <v>0.30199999999999999</v>
      </c>
      <c r="U2207" s="20">
        <v>0.30499999999999999</v>
      </c>
      <c r="V2207" s="20">
        <f t="shared" si="68"/>
        <v>2.1698604813240001</v>
      </c>
      <c r="W2207" s="20">
        <f t="shared" si="69"/>
        <v>37.077189058314005</v>
      </c>
    </row>
    <row r="2208" spans="1:23" x14ac:dyDescent="0.25">
      <c r="A2208" s="18">
        <v>23602</v>
      </c>
      <c r="B2208" s="18">
        <v>23591</v>
      </c>
      <c r="C2208" s="18">
        <v>5600</v>
      </c>
      <c r="D2208" s="18">
        <v>5600</v>
      </c>
      <c r="E2208" s="18" t="s">
        <v>116</v>
      </c>
      <c r="F2208" s="18" t="s">
        <v>196</v>
      </c>
      <c r="G2208" s="19">
        <v>4.0307543237300001</v>
      </c>
      <c r="H2208" s="19">
        <v>1.6311899999999999</v>
      </c>
      <c r="I2208" s="18" t="s">
        <v>79</v>
      </c>
      <c r="J2208" s="18" t="s">
        <v>80</v>
      </c>
      <c r="K2208" s="18">
        <v>9</v>
      </c>
      <c r="L2208" s="18">
        <v>50</v>
      </c>
      <c r="M2208" s="18" t="s">
        <v>68</v>
      </c>
      <c r="N2208" s="18" t="s">
        <v>315</v>
      </c>
      <c r="O2208" s="18" t="s">
        <v>70</v>
      </c>
      <c r="P2208" s="19">
        <v>2544.8731005499999</v>
      </c>
      <c r="Q2208" s="19">
        <v>175578.95602400001</v>
      </c>
      <c r="R2208" s="20">
        <v>0.105785</v>
      </c>
      <c r="S2208" s="20">
        <v>1.8153889999999999</v>
      </c>
      <c r="T2208" s="20">
        <v>0.30199999999999999</v>
      </c>
      <c r="U2208" s="20">
        <v>0.30499999999999999</v>
      </c>
      <c r="V2208" s="20">
        <f t="shared" si="68"/>
        <v>0.12044369303669998</v>
      </c>
      <c r="W2208" s="20">
        <f t="shared" si="69"/>
        <v>2.0580648461224502</v>
      </c>
    </row>
    <row r="2209" spans="1:23" x14ac:dyDescent="0.25">
      <c r="A2209" s="18">
        <v>23603</v>
      </c>
      <c r="B2209" s="18">
        <v>23592</v>
      </c>
      <c r="C2209" s="18">
        <v>5600</v>
      </c>
      <c r="D2209" s="18">
        <v>5600</v>
      </c>
      <c r="E2209" s="18" t="s">
        <v>116</v>
      </c>
      <c r="F2209" s="18" t="s">
        <v>196</v>
      </c>
      <c r="G2209" s="19">
        <v>4.9606380789499998</v>
      </c>
      <c r="H2209" s="19">
        <v>2.0074999999999998</v>
      </c>
      <c r="I2209" s="18" t="s">
        <v>79</v>
      </c>
      <c r="J2209" s="18" t="s">
        <v>80</v>
      </c>
      <c r="K2209" s="18">
        <v>9</v>
      </c>
      <c r="L2209" s="18">
        <v>50</v>
      </c>
      <c r="M2209" s="18" t="s">
        <v>68</v>
      </c>
      <c r="N2209" s="18" t="s">
        <v>315</v>
      </c>
      <c r="O2209" s="18" t="s">
        <v>70</v>
      </c>
      <c r="P2209" s="19">
        <v>4715.0598743800001</v>
      </c>
      <c r="Q2209" s="19">
        <v>216084.530379</v>
      </c>
      <c r="R2209" s="20">
        <v>0.105785</v>
      </c>
      <c r="S2209" s="20">
        <v>1.8153889999999999</v>
      </c>
      <c r="T2209" s="20">
        <v>0.30199999999999999</v>
      </c>
      <c r="U2209" s="20">
        <v>0.30499999999999999</v>
      </c>
      <c r="V2209" s="20">
        <f t="shared" si="68"/>
        <v>0.14822964447499998</v>
      </c>
      <c r="W2209" s="20">
        <f t="shared" si="69"/>
        <v>2.5328534251624997</v>
      </c>
    </row>
    <row r="2210" spans="1:23" x14ac:dyDescent="0.25">
      <c r="A2210" s="18">
        <v>23604</v>
      </c>
      <c r="B2210" s="18">
        <v>23593</v>
      </c>
      <c r="C2210" s="18">
        <v>5600</v>
      </c>
      <c r="D2210" s="18">
        <v>5600</v>
      </c>
      <c r="E2210" s="18" t="s">
        <v>116</v>
      </c>
      <c r="F2210" s="18" t="s">
        <v>196</v>
      </c>
      <c r="G2210" s="19">
        <v>2.4465102333600002</v>
      </c>
      <c r="H2210" s="19">
        <v>0.99006799999999995</v>
      </c>
      <c r="I2210" s="18" t="s">
        <v>79</v>
      </c>
      <c r="J2210" s="18" t="s">
        <v>80</v>
      </c>
      <c r="K2210" s="18">
        <v>9</v>
      </c>
      <c r="L2210" s="18">
        <v>50</v>
      </c>
      <c r="M2210" s="18" t="s">
        <v>68</v>
      </c>
      <c r="N2210" s="18" t="s">
        <v>315</v>
      </c>
      <c r="O2210" s="18" t="s">
        <v>70</v>
      </c>
      <c r="P2210" s="19">
        <v>2401.70849013</v>
      </c>
      <c r="Q2210" s="19">
        <v>106569.559486</v>
      </c>
      <c r="R2210" s="20">
        <v>0.105785</v>
      </c>
      <c r="S2210" s="20">
        <v>1.8153889999999999</v>
      </c>
      <c r="T2210" s="20">
        <v>0.30199999999999999</v>
      </c>
      <c r="U2210" s="20">
        <v>0.30499999999999999</v>
      </c>
      <c r="V2210" s="20">
        <f t="shared" si="68"/>
        <v>7.3104571679239991E-2</v>
      </c>
      <c r="W2210" s="20">
        <f t="shared" si="69"/>
        <v>1.24916419673414</v>
      </c>
    </row>
    <row r="2211" spans="1:23" x14ac:dyDescent="0.25">
      <c r="A2211" s="18">
        <v>23605</v>
      </c>
      <c r="B2211" s="18">
        <v>23594</v>
      </c>
      <c r="C2211" s="18">
        <v>5600</v>
      </c>
      <c r="D2211" s="18">
        <v>5600</v>
      </c>
      <c r="E2211" s="18" t="s">
        <v>116</v>
      </c>
      <c r="F2211" s="18" t="s">
        <v>196</v>
      </c>
      <c r="G2211" s="19">
        <v>16.180898790499999</v>
      </c>
      <c r="H2211" s="19">
        <v>6.5481800000000003</v>
      </c>
      <c r="I2211" s="18" t="s">
        <v>79</v>
      </c>
      <c r="J2211" s="18" t="s">
        <v>80</v>
      </c>
      <c r="K2211" s="18">
        <v>9</v>
      </c>
      <c r="L2211" s="18">
        <v>50</v>
      </c>
      <c r="M2211" s="18" t="s">
        <v>68</v>
      </c>
      <c r="N2211" s="18" t="s">
        <v>315</v>
      </c>
      <c r="O2211" s="18" t="s">
        <v>70</v>
      </c>
      <c r="P2211" s="19">
        <v>7886.8563304299996</v>
      </c>
      <c r="Q2211" s="19">
        <v>704837.13195800001</v>
      </c>
      <c r="R2211" s="20">
        <v>0.105785</v>
      </c>
      <c r="S2211" s="20">
        <v>1.8153889999999999</v>
      </c>
      <c r="T2211" s="20">
        <v>0.30199999999999999</v>
      </c>
      <c r="U2211" s="20">
        <v>0.30499999999999999</v>
      </c>
      <c r="V2211" s="20">
        <f t="shared" si="68"/>
        <v>0.48350405646740002</v>
      </c>
      <c r="W2211" s="20">
        <f t="shared" si="69"/>
        <v>8.261808289703902</v>
      </c>
    </row>
    <row r="2212" spans="1:23" x14ac:dyDescent="0.25">
      <c r="A2212" s="18">
        <v>23606</v>
      </c>
      <c r="B2212" s="18">
        <v>23595</v>
      </c>
      <c r="C2212" s="18">
        <v>5600</v>
      </c>
      <c r="D2212" s="18">
        <v>5600</v>
      </c>
      <c r="E2212" s="18" t="s">
        <v>116</v>
      </c>
      <c r="F2212" s="18" t="s">
        <v>196</v>
      </c>
      <c r="G2212" s="19">
        <v>6.33698741199</v>
      </c>
      <c r="H2212" s="19">
        <v>2.5644900000000002</v>
      </c>
      <c r="I2212" s="18" t="s">
        <v>79</v>
      </c>
      <c r="J2212" s="18" t="s">
        <v>80</v>
      </c>
      <c r="K2212" s="18">
        <v>9</v>
      </c>
      <c r="L2212" s="18">
        <v>50</v>
      </c>
      <c r="M2212" s="18" t="s">
        <v>68</v>
      </c>
      <c r="N2212" s="18" t="s">
        <v>315</v>
      </c>
      <c r="O2212" s="18" t="s">
        <v>70</v>
      </c>
      <c r="P2212" s="19">
        <v>5870.4905187300001</v>
      </c>
      <c r="Q2212" s="19">
        <v>276038.06751199998</v>
      </c>
      <c r="R2212" s="20">
        <v>0.105785</v>
      </c>
      <c r="S2212" s="20">
        <v>1.8153889999999999</v>
      </c>
      <c r="T2212" s="20">
        <v>0.30199999999999999</v>
      </c>
      <c r="U2212" s="20">
        <v>0.30499999999999999</v>
      </c>
      <c r="V2212" s="20">
        <f t="shared" si="68"/>
        <v>0.18935663310570003</v>
      </c>
      <c r="W2212" s="20">
        <f t="shared" si="69"/>
        <v>3.2356051209439505</v>
      </c>
    </row>
    <row r="2213" spans="1:23" x14ac:dyDescent="0.25">
      <c r="A2213" s="18">
        <v>23628</v>
      </c>
      <c r="B2213" s="18">
        <v>23617</v>
      </c>
      <c r="C2213" s="18">
        <v>6110</v>
      </c>
      <c r="D2213" s="18">
        <v>6110</v>
      </c>
      <c r="E2213" s="18" t="s">
        <v>116</v>
      </c>
      <c r="F2213" s="18" t="s">
        <v>196</v>
      </c>
      <c r="G2213" s="19">
        <v>2.4066786790400001</v>
      </c>
      <c r="H2213" s="19">
        <v>0.97394800000000004</v>
      </c>
      <c r="I2213" s="18" t="s">
        <v>79</v>
      </c>
      <c r="J2213" s="18" t="s">
        <v>80</v>
      </c>
      <c r="K2213" s="18">
        <v>10</v>
      </c>
      <c r="L2213" s="18">
        <v>60</v>
      </c>
      <c r="M2213" s="18" t="s">
        <v>71</v>
      </c>
      <c r="N2213" s="18" t="s">
        <v>122</v>
      </c>
      <c r="O2213" s="18" t="s">
        <v>122</v>
      </c>
      <c r="P2213" s="19">
        <v>1415.09763131</v>
      </c>
      <c r="Q2213" s="19">
        <v>104834.50392</v>
      </c>
      <c r="R2213" s="20">
        <v>0.60375800000000002</v>
      </c>
      <c r="S2213" s="20">
        <v>5.0947110000000002</v>
      </c>
      <c r="T2213" s="20">
        <v>0.30199999999999999</v>
      </c>
      <c r="U2213" s="20">
        <v>0.30499999999999999</v>
      </c>
      <c r="V2213" s="20">
        <f t="shared" si="68"/>
        <v>0.41044416981563198</v>
      </c>
      <c r="W2213" s="20">
        <f t="shared" si="69"/>
        <v>3.4485785943744607</v>
      </c>
    </row>
    <row r="2214" spans="1:23" x14ac:dyDescent="0.25">
      <c r="A2214" s="18">
        <v>23694</v>
      </c>
      <c r="B2214" s="18">
        <v>23683</v>
      </c>
      <c r="C2214" s="18">
        <v>6110</v>
      </c>
      <c r="D2214" s="18">
        <v>6110</v>
      </c>
      <c r="E2214" s="18" t="s">
        <v>116</v>
      </c>
      <c r="F2214" s="18" t="s">
        <v>304</v>
      </c>
      <c r="G2214" s="19">
        <v>9.7135306253499998</v>
      </c>
      <c r="H2214" s="19">
        <v>3.93093</v>
      </c>
      <c r="I2214" s="18" t="s">
        <v>79</v>
      </c>
      <c r="J2214" s="18" t="s">
        <v>80</v>
      </c>
      <c r="K2214" s="18">
        <v>10</v>
      </c>
      <c r="L2214" s="18">
        <v>60</v>
      </c>
      <c r="M2214" s="18" t="s">
        <v>71</v>
      </c>
      <c r="N2214" s="18" t="s">
        <v>122</v>
      </c>
      <c r="O2214" s="18" t="s">
        <v>122</v>
      </c>
      <c r="P2214" s="19">
        <v>3859.6235179300002</v>
      </c>
      <c r="Q2214" s="19">
        <v>423119.70155699999</v>
      </c>
      <c r="R2214" s="20">
        <v>0.60375800000000002</v>
      </c>
      <c r="S2214" s="20">
        <v>5.0947110000000002</v>
      </c>
      <c r="T2214" s="20">
        <v>0.30199999999999999</v>
      </c>
      <c r="U2214" s="20">
        <v>0.30499999999999999</v>
      </c>
      <c r="V2214" s="20">
        <f t="shared" si="68"/>
        <v>1.65658464358812</v>
      </c>
      <c r="W2214" s="20">
        <f t="shared" si="69"/>
        <v>13.918731856304852</v>
      </c>
    </row>
    <row r="2215" spans="1:23" x14ac:dyDescent="0.25">
      <c r="A2215" s="18">
        <v>23695</v>
      </c>
      <c r="B2215" s="18">
        <v>23684</v>
      </c>
      <c r="C2215" s="18">
        <v>6110</v>
      </c>
      <c r="D2215" s="18">
        <v>6110</v>
      </c>
      <c r="E2215" s="18" t="s">
        <v>116</v>
      </c>
      <c r="F2215" s="18" t="s">
        <v>304</v>
      </c>
      <c r="G2215" s="19">
        <v>2.6517007104600001</v>
      </c>
      <c r="H2215" s="19">
        <v>1.07311</v>
      </c>
      <c r="I2215" s="18" t="s">
        <v>79</v>
      </c>
      <c r="J2215" s="18" t="s">
        <v>80</v>
      </c>
      <c r="K2215" s="18">
        <v>10</v>
      </c>
      <c r="L2215" s="18">
        <v>60</v>
      </c>
      <c r="M2215" s="18" t="s">
        <v>71</v>
      </c>
      <c r="N2215" s="18" t="s">
        <v>122</v>
      </c>
      <c r="O2215" s="18" t="s">
        <v>122</v>
      </c>
      <c r="P2215" s="19">
        <v>1711.7478557300001</v>
      </c>
      <c r="Q2215" s="19">
        <v>115507.620916</v>
      </c>
      <c r="R2215" s="20">
        <v>0.60375800000000002</v>
      </c>
      <c r="S2215" s="20">
        <v>5.0947110000000002</v>
      </c>
      <c r="T2215" s="20">
        <v>0.30199999999999999</v>
      </c>
      <c r="U2215" s="20">
        <v>0.30499999999999999</v>
      </c>
      <c r="V2215" s="20">
        <f t="shared" si="68"/>
        <v>0.45223332567123997</v>
      </c>
      <c r="W2215" s="20">
        <f t="shared" si="69"/>
        <v>3.7996937982409507</v>
      </c>
    </row>
    <row r="2216" spans="1:23" x14ac:dyDescent="0.25">
      <c r="A2216" s="18">
        <v>23851</v>
      </c>
      <c r="B2216" s="18">
        <v>23840</v>
      </c>
      <c r="C2216" s="18">
        <v>6110</v>
      </c>
      <c r="D2216" s="18">
        <v>6110</v>
      </c>
      <c r="E2216" s="18" t="s">
        <v>171</v>
      </c>
      <c r="F2216" s="18" t="s">
        <v>172</v>
      </c>
      <c r="G2216" s="19">
        <v>16.785646401899999</v>
      </c>
      <c r="H2216" s="19">
        <v>6.79291</v>
      </c>
      <c r="I2216" s="18" t="s">
        <v>24</v>
      </c>
      <c r="J2216" s="18" t="s">
        <v>173</v>
      </c>
      <c r="K2216" s="18">
        <v>10</v>
      </c>
      <c r="L2216" s="18">
        <v>60</v>
      </c>
      <c r="M2216" s="18" t="s">
        <v>71</v>
      </c>
      <c r="N2216" s="18" t="s">
        <v>122</v>
      </c>
      <c r="O2216" s="18" t="s">
        <v>122</v>
      </c>
      <c r="P2216" s="19">
        <v>4611.0897781900003</v>
      </c>
      <c r="Q2216" s="19">
        <v>731179.83253799996</v>
      </c>
      <c r="R2216" s="20">
        <v>0.70995399999999997</v>
      </c>
      <c r="S2216" s="20">
        <v>5.9896479999999999</v>
      </c>
      <c r="T2216" s="20">
        <v>0.78300000000000003</v>
      </c>
      <c r="U2216" s="20">
        <v>0.6</v>
      </c>
      <c r="V2216" s="20">
        <f t="shared" si="68"/>
        <v>1.0465158368723799</v>
      </c>
      <c r="W2216" s="20">
        <f t="shared" si="69"/>
        <v>16.274855918271999</v>
      </c>
    </row>
    <row r="2217" spans="1:23" x14ac:dyDescent="0.25">
      <c r="A2217" s="18">
        <v>23946</v>
      </c>
      <c r="B2217" s="18">
        <v>23935</v>
      </c>
      <c r="C2217" s="18">
        <v>6111</v>
      </c>
      <c r="D2217" s="18">
        <v>6111</v>
      </c>
      <c r="E2217" s="18" t="s">
        <v>116</v>
      </c>
      <c r="F2217" s="18" t="s">
        <v>304</v>
      </c>
      <c r="G2217" s="19">
        <v>1.90160431081</v>
      </c>
      <c r="H2217" s="19">
        <v>0.76955200000000001</v>
      </c>
      <c r="I2217" s="18" t="s">
        <v>79</v>
      </c>
      <c r="J2217" s="18" t="s">
        <v>80</v>
      </c>
      <c r="K2217" s="18">
        <v>10</v>
      </c>
      <c r="L2217" s="18">
        <v>60</v>
      </c>
      <c r="M2217" s="18" t="s">
        <v>71</v>
      </c>
      <c r="N2217" s="18" t="s">
        <v>198</v>
      </c>
      <c r="O2217" s="18" t="s">
        <v>122</v>
      </c>
      <c r="P2217" s="19">
        <v>1076.6626532400001</v>
      </c>
      <c r="Q2217" s="19">
        <v>82833.552442700005</v>
      </c>
      <c r="R2217" s="20">
        <v>0.60375800000000002</v>
      </c>
      <c r="S2217" s="20">
        <v>5.0947110000000002</v>
      </c>
      <c r="T2217" s="20">
        <v>0.30199999999999999</v>
      </c>
      <c r="U2217" s="20">
        <v>0.30499999999999999</v>
      </c>
      <c r="V2217" s="20">
        <f t="shared" si="68"/>
        <v>0.32430697713836798</v>
      </c>
      <c r="W2217" s="20">
        <f t="shared" si="69"/>
        <v>2.7248483024330405</v>
      </c>
    </row>
    <row r="2218" spans="1:23" x14ac:dyDescent="0.25">
      <c r="A2218" s="18">
        <v>23975</v>
      </c>
      <c r="B2218" s="18">
        <v>23964</v>
      </c>
      <c r="C2218" s="18">
        <v>6170</v>
      </c>
      <c r="D2218" s="18">
        <v>6170</v>
      </c>
      <c r="E2218" s="18" t="s">
        <v>116</v>
      </c>
      <c r="F2218" s="18" t="s">
        <v>196</v>
      </c>
      <c r="G2218" s="19">
        <v>5.9967705056199998</v>
      </c>
      <c r="H2218" s="19">
        <v>2.4268100000000001</v>
      </c>
      <c r="I2218" s="18" t="s">
        <v>79</v>
      </c>
      <c r="J2218" s="18" t="s">
        <v>80</v>
      </c>
      <c r="K2218" s="18">
        <v>12</v>
      </c>
      <c r="L2218" s="18">
        <v>60</v>
      </c>
      <c r="M2218" s="18" t="s">
        <v>71</v>
      </c>
      <c r="N2218" s="18" t="s">
        <v>73</v>
      </c>
      <c r="O2218" s="18" t="s">
        <v>73</v>
      </c>
      <c r="P2218" s="19">
        <v>3018.8817875499999</v>
      </c>
      <c r="Q2218" s="19">
        <v>261218.278349</v>
      </c>
      <c r="R2218" s="20">
        <v>0.50061500000000003</v>
      </c>
      <c r="S2218" s="20">
        <v>5.1558710000000003</v>
      </c>
      <c r="T2218" s="20">
        <v>0.30199999999999999</v>
      </c>
      <c r="U2218" s="20">
        <v>0.30499999999999999</v>
      </c>
      <c r="V2218" s="20">
        <f t="shared" si="68"/>
        <v>0.84799844672870006</v>
      </c>
      <c r="W2218" s="20">
        <f t="shared" si="69"/>
        <v>8.6960619145494515</v>
      </c>
    </row>
    <row r="2219" spans="1:23" x14ac:dyDescent="0.25">
      <c r="A2219" s="18">
        <v>23976</v>
      </c>
      <c r="B2219" s="18">
        <v>23965</v>
      </c>
      <c r="C2219" s="18">
        <v>6170</v>
      </c>
      <c r="D2219" s="18">
        <v>6170</v>
      </c>
      <c r="E2219" s="18" t="s">
        <v>116</v>
      </c>
      <c r="F2219" s="18" t="s">
        <v>196</v>
      </c>
      <c r="G2219" s="19">
        <v>27.776915066800001</v>
      </c>
      <c r="H2219" s="19">
        <v>11.2409</v>
      </c>
      <c r="I2219" s="18" t="s">
        <v>79</v>
      </c>
      <c r="J2219" s="18" t="s">
        <v>80</v>
      </c>
      <c r="K2219" s="18">
        <v>12</v>
      </c>
      <c r="L2219" s="18">
        <v>60</v>
      </c>
      <c r="M2219" s="18" t="s">
        <v>71</v>
      </c>
      <c r="N2219" s="18" t="s">
        <v>73</v>
      </c>
      <c r="O2219" s="18" t="s">
        <v>73</v>
      </c>
      <c r="P2219" s="19">
        <v>6361.1311350699998</v>
      </c>
      <c r="Q2219" s="19">
        <v>1209957.5804699999</v>
      </c>
      <c r="R2219" s="20">
        <v>0.50061500000000003</v>
      </c>
      <c r="S2219" s="20">
        <v>5.1558710000000003</v>
      </c>
      <c r="T2219" s="20">
        <v>0.30199999999999999</v>
      </c>
      <c r="U2219" s="20">
        <v>0.30499999999999999</v>
      </c>
      <c r="V2219" s="20">
        <f t="shared" si="68"/>
        <v>3.9278994811429997</v>
      </c>
      <c r="W2219" s="20">
        <f t="shared" si="69"/>
        <v>40.279858075110504</v>
      </c>
    </row>
    <row r="2220" spans="1:23" x14ac:dyDescent="0.25">
      <c r="A2220" s="18">
        <v>23977</v>
      </c>
      <c r="B2220" s="18">
        <v>23966</v>
      </c>
      <c r="C2220" s="18">
        <v>6170</v>
      </c>
      <c r="D2220" s="18">
        <v>6170</v>
      </c>
      <c r="E2220" s="18" t="s">
        <v>116</v>
      </c>
      <c r="F2220" s="18" t="s">
        <v>196</v>
      </c>
      <c r="G2220" s="19">
        <v>14.940648313200001</v>
      </c>
      <c r="H2220" s="19">
        <v>6.0462699999999998</v>
      </c>
      <c r="I2220" s="18" t="s">
        <v>79</v>
      </c>
      <c r="J2220" s="18" t="s">
        <v>80</v>
      </c>
      <c r="K2220" s="18">
        <v>12</v>
      </c>
      <c r="L2220" s="18">
        <v>60</v>
      </c>
      <c r="M2220" s="18" t="s">
        <v>71</v>
      </c>
      <c r="N2220" s="18" t="s">
        <v>73</v>
      </c>
      <c r="O2220" s="18" t="s">
        <v>73</v>
      </c>
      <c r="P2220" s="19">
        <v>5961.0110068900003</v>
      </c>
      <c r="Q2220" s="19">
        <v>650812.03726600006</v>
      </c>
      <c r="R2220" s="20">
        <v>0.50061500000000003</v>
      </c>
      <c r="S2220" s="20">
        <v>5.1558710000000003</v>
      </c>
      <c r="T2220" s="20">
        <v>0.30199999999999999</v>
      </c>
      <c r="U2220" s="20">
        <v>0.30499999999999999</v>
      </c>
      <c r="V2220" s="20">
        <f t="shared" si="68"/>
        <v>2.1127437123228998</v>
      </c>
      <c r="W2220" s="20">
        <f t="shared" si="69"/>
        <v>21.665782765063152</v>
      </c>
    </row>
    <row r="2221" spans="1:23" x14ac:dyDescent="0.25">
      <c r="A2221" s="18">
        <v>23978</v>
      </c>
      <c r="B2221" s="18">
        <v>23967</v>
      </c>
      <c r="C2221" s="18">
        <v>6170</v>
      </c>
      <c r="D2221" s="18">
        <v>6170</v>
      </c>
      <c r="E2221" s="18" t="s">
        <v>116</v>
      </c>
      <c r="F2221" s="18" t="s">
        <v>196</v>
      </c>
      <c r="G2221" s="19">
        <v>9.1957120647800004</v>
      </c>
      <c r="H2221" s="19">
        <v>3.7213699999999998</v>
      </c>
      <c r="I2221" s="18" t="s">
        <v>79</v>
      </c>
      <c r="J2221" s="18" t="s">
        <v>80</v>
      </c>
      <c r="K2221" s="18">
        <v>12</v>
      </c>
      <c r="L2221" s="18">
        <v>60</v>
      </c>
      <c r="M2221" s="18" t="s">
        <v>71</v>
      </c>
      <c r="N2221" s="18" t="s">
        <v>73</v>
      </c>
      <c r="O2221" s="18" t="s">
        <v>73</v>
      </c>
      <c r="P2221" s="19">
        <v>5069.1032143800003</v>
      </c>
      <c r="Q2221" s="19">
        <v>400563.61528099998</v>
      </c>
      <c r="R2221" s="20">
        <v>0.50061500000000003</v>
      </c>
      <c r="S2221" s="20">
        <v>5.1558710000000003</v>
      </c>
      <c r="T2221" s="20">
        <v>0.30199999999999999</v>
      </c>
      <c r="U2221" s="20">
        <v>0.30499999999999999</v>
      </c>
      <c r="V2221" s="20">
        <f t="shared" si="68"/>
        <v>1.3003556024998999</v>
      </c>
      <c r="W2221" s="20">
        <f t="shared" si="69"/>
        <v>13.334898045972652</v>
      </c>
    </row>
    <row r="2222" spans="1:23" x14ac:dyDescent="0.25">
      <c r="A2222" s="18">
        <v>23979</v>
      </c>
      <c r="B2222" s="18">
        <v>23968</v>
      </c>
      <c r="C2222" s="18">
        <v>6170</v>
      </c>
      <c r="D2222" s="18">
        <v>6170</v>
      </c>
      <c r="E2222" s="18" t="s">
        <v>116</v>
      </c>
      <c r="F2222" s="18" t="s">
        <v>196</v>
      </c>
      <c r="G2222" s="19">
        <v>1.5383202003200001</v>
      </c>
      <c r="H2222" s="19">
        <v>0.62253599999999998</v>
      </c>
      <c r="I2222" s="18" t="s">
        <v>79</v>
      </c>
      <c r="J2222" s="18" t="s">
        <v>80</v>
      </c>
      <c r="K2222" s="18">
        <v>12</v>
      </c>
      <c r="L2222" s="18">
        <v>60</v>
      </c>
      <c r="M2222" s="18" t="s">
        <v>71</v>
      </c>
      <c r="N2222" s="18" t="s">
        <v>73</v>
      </c>
      <c r="O2222" s="18" t="s">
        <v>73</v>
      </c>
      <c r="P2222" s="19">
        <v>1186.24874899</v>
      </c>
      <c r="Q2222" s="19">
        <v>67008.959889200007</v>
      </c>
      <c r="R2222" s="20">
        <v>0.50061500000000003</v>
      </c>
      <c r="S2222" s="20">
        <v>5.1558710000000003</v>
      </c>
      <c r="T2222" s="20">
        <v>0.30199999999999999</v>
      </c>
      <c r="U2222" s="20">
        <v>0.30499999999999999</v>
      </c>
      <c r="V2222" s="20">
        <f t="shared" si="68"/>
        <v>0.21753230002871998</v>
      </c>
      <c r="W2222" s="20">
        <f t="shared" si="69"/>
        <v>2.2307521396549204</v>
      </c>
    </row>
    <row r="2223" spans="1:23" x14ac:dyDescent="0.25">
      <c r="A2223" s="18">
        <v>23980</v>
      </c>
      <c r="B2223" s="18">
        <v>23969</v>
      </c>
      <c r="C2223" s="18">
        <v>6170</v>
      </c>
      <c r="D2223" s="18">
        <v>6170</v>
      </c>
      <c r="E2223" s="18" t="s">
        <v>116</v>
      </c>
      <c r="F2223" s="18" t="s">
        <v>196</v>
      </c>
      <c r="G2223" s="19">
        <v>64.831621088800006</v>
      </c>
      <c r="H2223" s="19">
        <v>26.2364</v>
      </c>
      <c r="I2223" s="18" t="s">
        <v>79</v>
      </c>
      <c r="J2223" s="18" t="s">
        <v>80</v>
      </c>
      <c r="K2223" s="18">
        <v>12</v>
      </c>
      <c r="L2223" s="18">
        <v>60</v>
      </c>
      <c r="M2223" s="18" t="s">
        <v>71</v>
      </c>
      <c r="N2223" s="18" t="s">
        <v>73</v>
      </c>
      <c r="O2223" s="18" t="s">
        <v>73</v>
      </c>
      <c r="P2223" s="19">
        <v>16212.304379499999</v>
      </c>
      <c r="Q2223" s="19">
        <v>2824054.1183799999</v>
      </c>
      <c r="R2223" s="20">
        <v>0.50061500000000003</v>
      </c>
      <c r="S2223" s="20">
        <v>5.1558710000000003</v>
      </c>
      <c r="T2223" s="20">
        <v>0.30199999999999999</v>
      </c>
      <c r="U2223" s="20">
        <v>0.30499999999999999</v>
      </c>
      <c r="V2223" s="20">
        <f t="shared" si="68"/>
        <v>9.1677660994279986</v>
      </c>
      <c r="W2223" s="20">
        <f t="shared" si="69"/>
        <v>94.013688263558024</v>
      </c>
    </row>
    <row r="2224" spans="1:23" x14ac:dyDescent="0.25">
      <c r="A2224" s="18">
        <v>23981</v>
      </c>
      <c r="B2224" s="18">
        <v>23970</v>
      </c>
      <c r="C2224" s="18">
        <v>6170</v>
      </c>
      <c r="D2224" s="18">
        <v>6170</v>
      </c>
      <c r="E2224" s="18" t="s">
        <v>116</v>
      </c>
      <c r="F2224" s="18" t="s">
        <v>196</v>
      </c>
      <c r="G2224" s="19">
        <v>3.2505482723400001</v>
      </c>
      <c r="H2224" s="19">
        <v>1.31545</v>
      </c>
      <c r="I2224" s="18" t="s">
        <v>79</v>
      </c>
      <c r="J2224" s="18" t="s">
        <v>80</v>
      </c>
      <c r="K2224" s="18">
        <v>12</v>
      </c>
      <c r="L2224" s="18">
        <v>60</v>
      </c>
      <c r="M2224" s="18" t="s">
        <v>71</v>
      </c>
      <c r="N2224" s="18" t="s">
        <v>73</v>
      </c>
      <c r="O2224" s="18" t="s">
        <v>73</v>
      </c>
      <c r="P2224" s="19">
        <v>2433.0991576599999</v>
      </c>
      <c r="Q2224" s="19">
        <v>141593.316368</v>
      </c>
      <c r="R2224" s="20">
        <v>0.50061500000000003</v>
      </c>
      <c r="S2224" s="20">
        <v>5.1558710000000003</v>
      </c>
      <c r="T2224" s="20">
        <v>0.30199999999999999</v>
      </c>
      <c r="U2224" s="20">
        <v>0.30499999999999999</v>
      </c>
      <c r="V2224" s="20">
        <f t="shared" si="68"/>
        <v>0.45965673322150002</v>
      </c>
      <c r="W2224" s="20">
        <f t="shared" si="69"/>
        <v>4.7136919023302513</v>
      </c>
    </row>
    <row r="2225" spans="1:23" x14ac:dyDescent="0.25">
      <c r="A2225" s="18">
        <v>23982</v>
      </c>
      <c r="B2225" s="18">
        <v>23971</v>
      </c>
      <c r="C2225" s="18">
        <v>6170</v>
      </c>
      <c r="D2225" s="18">
        <v>6170</v>
      </c>
      <c r="E2225" s="18" t="s">
        <v>116</v>
      </c>
      <c r="F2225" s="18" t="s">
        <v>196</v>
      </c>
      <c r="G2225" s="19">
        <v>2.6869670106900001</v>
      </c>
      <c r="H2225" s="19">
        <v>1.08738</v>
      </c>
      <c r="I2225" s="18" t="s">
        <v>79</v>
      </c>
      <c r="J2225" s="18" t="s">
        <v>80</v>
      </c>
      <c r="K2225" s="18">
        <v>12</v>
      </c>
      <c r="L2225" s="18">
        <v>60</v>
      </c>
      <c r="M2225" s="18" t="s">
        <v>71</v>
      </c>
      <c r="N2225" s="18" t="s">
        <v>73</v>
      </c>
      <c r="O2225" s="18" t="s">
        <v>73</v>
      </c>
      <c r="P2225" s="19">
        <v>3225.8691464100002</v>
      </c>
      <c r="Q2225" s="19">
        <v>117043.814809</v>
      </c>
      <c r="R2225" s="20">
        <v>0.50061500000000003</v>
      </c>
      <c r="S2225" s="20">
        <v>5.1558710000000003</v>
      </c>
      <c r="T2225" s="20">
        <v>0.30199999999999999</v>
      </c>
      <c r="U2225" s="20">
        <v>0.30499999999999999</v>
      </c>
      <c r="V2225" s="20">
        <f t="shared" si="68"/>
        <v>0.37996239961260003</v>
      </c>
      <c r="W2225" s="20">
        <f t="shared" si="69"/>
        <v>3.8964417505461006</v>
      </c>
    </row>
    <row r="2226" spans="1:23" x14ac:dyDescent="0.25">
      <c r="A2226" s="18">
        <v>23983</v>
      </c>
      <c r="B2226" s="18">
        <v>23972</v>
      </c>
      <c r="C2226" s="18">
        <v>6170</v>
      </c>
      <c r="D2226" s="18">
        <v>6170</v>
      </c>
      <c r="E2226" s="18" t="s">
        <v>116</v>
      </c>
      <c r="F2226" s="18" t="s">
        <v>196</v>
      </c>
      <c r="G2226" s="19">
        <v>7.2239801034399997</v>
      </c>
      <c r="H2226" s="19">
        <v>2.9234399999999998</v>
      </c>
      <c r="I2226" s="18" t="s">
        <v>79</v>
      </c>
      <c r="J2226" s="18" t="s">
        <v>80</v>
      </c>
      <c r="K2226" s="18">
        <v>12</v>
      </c>
      <c r="L2226" s="18">
        <v>60</v>
      </c>
      <c r="M2226" s="18" t="s">
        <v>71</v>
      </c>
      <c r="N2226" s="18" t="s">
        <v>73</v>
      </c>
      <c r="O2226" s="18" t="s">
        <v>73</v>
      </c>
      <c r="P2226" s="19">
        <v>4035.2866228100002</v>
      </c>
      <c r="Q2226" s="19">
        <v>314675.31460099999</v>
      </c>
      <c r="R2226" s="20">
        <v>0.50061500000000003</v>
      </c>
      <c r="S2226" s="20">
        <v>5.1558710000000003</v>
      </c>
      <c r="T2226" s="20">
        <v>0.30199999999999999</v>
      </c>
      <c r="U2226" s="20">
        <v>0.30499999999999999</v>
      </c>
      <c r="V2226" s="20">
        <f t="shared" si="68"/>
        <v>1.0215355050888</v>
      </c>
      <c r="W2226" s="20">
        <f t="shared" si="69"/>
        <v>10.475651263786801</v>
      </c>
    </row>
    <row r="2227" spans="1:23" x14ac:dyDescent="0.25">
      <c r="A2227" s="18">
        <v>23984</v>
      </c>
      <c r="B2227" s="18">
        <v>23973</v>
      </c>
      <c r="C2227" s="18">
        <v>6170</v>
      </c>
      <c r="D2227" s="18">
        <v>6170</v>
      </c>
      <c r="E2227" s="18" t="s">
        <v>116</v>
      </c>
      <c r="F2227" s="18" t="s">
        <v>196</v>
      </c>
      <c r="G2227" s="19">
        <v>9.5909447333899998</v>
      </c>
      <c r="H2227" s="19">
        <v>3.8813200000000001</v>
      </c>
      <c r="I2227" s="18" t="s">
        <v>79</v>
      </c>
      <c r="J2227" s="18" t="s">
        <v>80</v>
      </c>
      <c r="K2227" s="18">
        <v>12</v>
      </c>
      <c r="L2227" s="18">
        <v>60</v>
      </c>
      <c r="M2227" s="18" t="s">
        <v>71</v>
      </c>
      <c r="N2227" s="18" t="s">
        <v>73</v>
      </c>
      <c r="O2227" s="18" t="s">
        <v>73</v>
      </c>
      <c r="P2227" s="19">
        <v>7238.82033314</v>
      </c>
      <c r="Q2227" s="19">
        <v>417779.881459</v>
      </c>
      <c r="R2227" s="20">
        <v>0.50061500000000003</v>
      </c>
      <c r="S2227" s="20">
        <v>5.1558710000000003</v>
      </c>
      <c r="T2227" s="20">
        <v>0.30199999999999999</v>
      </c>
      <c r="U2227" s="20">
        <v>0.30499999999999999</v>
      </c>
      <c r="V2227" s="20">
        <f t="shared" si="68"/>
        <v>1.3562468142364001</v>
      </c>
      <c r="W2227" s="20">
        <f t="shared" si="69"/>
        <v>13.908051734655402</v>
      </c>
    </row>
    <row r="2228" spans="1:23" x14ac:dyDescent="0.25">
      <c r="A2228" s="18">
        <v>23985</v>
      </c>
      <c r="B2228" s="18">
        <v>23974</v>
      </c>
      <c r="C2228" s="18">
        <v>6170</v>
      </c>
      <c r="D2228" s="18">
        <v>6170</v>
      </c>
      <c r="E2228" s="18" t="s">
        <v>116</v>
      </c>
      <c r="F2228" s="18" t="s">
        <v>196</v>
      </c>
      <c r="G2228" s="19">
        <v>25.077865078799999</v>
      </c>
      <c r="H2228" s="19">
        <v>10.1487</v>
      </c>
      <c r="I2228" s="18" t="s">
        <v>79</v>
      </c>
      <c r="J2228" s="18" t="s">
        <v>80</v>
      </c>
      <c r="K2228" s="18">
        <v>12</v>
      </c>
      <c r="L2228" s="18">
        <v>60</v>
      </c>
      <c r="M2228" s="18" t="s">
        <v>71</v>
      </c>
      <c r="N2228" s="18" t="s">
        <v>73</v>
      </c>
      <c r="O2228" s="18" t="s">
        <v>73</v>
      </c>
      <c r="P2228" s="19">
        <v>11713.028445800001</v>
      </c>
      <c r="Q2228" s="19">
        <v>1092387.4332699999</v>
      </c>
      <c r="R2228" s="20">
        <v>0.50061500000000003</v>
      </c>
      <c r="S2228" s="20">
        <v>5.1558710000000003</v>
      </c>
      <c r="T2228" s="20">
        <v>0.30199999999999999</v>
      </c>
      <c r="U2228" s="20">
        <v>0.30499999999999999</v>
      </c>
      <c r="V2228" s="20">
        <f t="shared" si="68"/>
        <v>3.5462528324489999</v>
      </c>
      <c r="W2228" s="20">
        <f t="shared" si="69"/>
        <v>36.366144672301502</v>
      </c>
    </row>
    <row r="2229" spans="1:23" x14ac:dyDescent="0.25">
      <c r="A2229" s="18">
        <v>23986</v>
      </c>
      <c r="B2229" s="18">
        <v>23975</v>
      </c>
      <c r="C2229" s="18">
        <v>6170</v>
      </c>
      <c r="D2229" s="18">
        <v>6170</v>
      </c>
      <c r="E2229" s="18" t="s">
        <v>116</v>
      </c>
      <c r="F2229" s="18" t="s">
        <v>196</v>
      </c>
      <c r="G2229" s="19">
        <v>1.84048460882</v>
      </c>
      <c r="H2229" s="19">
        <v>0.74481799999999998</v>
      </c>
      <c r="I2229" s="18" t="s">
        <v>79</v>
      </c>
      <c r="J2229" s="18" t="s">
        <v>80</v>
      </c>
      <c r="K2229" s="18">
        <v>12</v>
      </c>
      <c r="L2229" s="18">
        <v>60</v>
      </c>
      <c r="M2229" s="18" t="s">
        <v>71</v>
      </c>
      <c r="N2229" s="18" t="s">
        <v>73</v>
      </c>
      <c r="O2229" s="18" t="s">
        <v>73</v>
      </c>
      <c r="P2229" s="19">
        <v>1611.2680646199999</v>
      </c>
      <c r="Q2229" s="19">
        <v>90458.635646299997</v>
      </c>
      <c r="R2229" s="20">
        <v>0.50061500000000003</v>
      </c>
      <c r="S2229" s="20">
        <v>5.1558710000000003</v>
      </c>
      <c r="T2229" s="20">
        <v>0.30199999999999999</v>
      </c>
      <c r="U2229" s="20">
        <v>0.30499999999999999</v>
      </c>
      <c r="V2229" s="20">
        <f t="shared" si="68"/>
        <v>0.26026121002286001</v>
      </c>
      <c r="W2229" s="20">
        <f t="shared" si="69"/>
        <v>2.6689289409022106</v>
      </c>
    </row>
    <row r="2230" spans="1:23" x14ac:dyDescent="0.25">
      <c r="A2230" s="18">
        <v>23987</v>
      </c>
      <c r="B2230" s="18">
        <v>23976</v>
      </c>
      <c r="C2230" s="18">
        <v>6170</v>
      </c>
      <c r="D2230" s="18">
        <v>6170</v>
      </c>
      <c r="E2230" s="18" t="s">
        <v>116</v>
      </c>
      <c r="F2230" s="18" t="s">
        <v>196</v>
      </c>
      <c r="G2230" s="19">
        <v>23.133439249999999</v>
      </c>
      <c r="H2230" s="19">
        <v>9.3617699999999999</v>
      </c>
      <c r="I2230" s="18" t="s">
        <v>79</v>
      </c>
      <c r="J2230" s="18" t="s">
        <v>80</v>
      </c>
      <c r="K2230" s="18">
        <v>12</v>
      </c>
      <c r="L2230" s="18">
        <v>60</v>
      </c>
      <c r="M2230" s="18" t="s">
        <v>71</v>
      </c>
      <c r="N2230" s="18" t="s">
        <v>73</v>
      </c>
      <c r="O2230" s="18" t="s">
        <v>73</v>
      </c>
      <c r="P2230" s="19">
        <v>6692.9217416800002</v>
      </c>
      <c r="Q2230" s="19">
        <v>1007688.58297</v>
      </c>
      <c r="R2230" s="20">
        <v>0.50061500000000003</v>
      </c>
      <c r="S2230" s="20">
        <v>5.1558710000000003</v>
      </c>
      <c r="T2230" s="20">
        <v>0.30199999999999999</v>
      </c>
      <c r="U2230" s="20">
        <v>0.30499999999999999</v>
      </c>
      <c r="V2230" s="20">
        <f t="shared" si="68"/>
        <v>3.2712764570079003</v>
      </c>
      <c r="W2230" s="20">
        <f t="shared" si="69"/>
        <v>33.546314523910652</v>
      </c>
    </row>
    <row r="2231" spans="1:23" x14ac:dyDescent="0.25">
      <c r="A2231" s="18">
        <v>23988</v>
      </c>
      <c r="B2231" s="18">
        <v>23977</v>
      </c>
      <c r="C2231" s="18">
        <v>6170</v>
      </c>
      <c r="D2231" s="18">
        <v>6170</v>
      </c>
      <c r="E2231" s="18" t="s">
        <v>116</v>
      </c>
      <c r="F2231" s="18" t="s">
        <v>196</v>
      </c>
      <c r="G2231" s="19">
        <v>2.7771561951699999</v>
      </c>
      <c r="H2231" s="19">
        <v>1.12388</v>
      </c>
      <c r="I2231" s="18" t="s">
        <v>79</v>
      </c>
      <c r="J2231" s="18" t="s">
        <v>80</v>
      </c>
      <c r="K2231" s="18">
        <v>12</v>
      </c>
      <c r="L2231" s="18">
        <v>60</v>
      </c>
      <c r="M2231" s="18" t="s">
        <v>71</v>
      </c>
      <c r="N2231" s="18" t="s">
        <v>73</v>
      </c>
      <c r="O2231" s="18" t="s">
        <v>73</v>
      </c>
      <c r="P2231" s="19">
        <v>1392.21767944</v>
      </c>
      <c r="Q2231" s="19">
        <v>120972.439971</v>
      </c>
      <c r="R2231" s="20">
        <v>0.50061500000000003</v>
      </c>
      <c r="S2231" s="20">
        <v>5.1558710000000003</v>
      </c>
      <c r="T2231" s="20">
        <v>0.30199999999999999</v>
      </c>
      <c r="U2231" s="20">
        <v>0.30499999999999999</v>
      </c>
      <c r="V2231" s="20">
        <f t="shared" si="68"/>
        <v>0.39271656796760002</v>
      </c>
      <c r="W2231" s="20">
        <f t="shared" si="69"/>
        <v>4.0272333081386007</v>
      </c>
    </row>
    <row r="2232" spans="1:23" x14ac:dyDescent="0.25">
      <c r="A2232" s="18">
        <v>23989</v>
      </c>
      <c r="B2232" s="18">
        <v>23978</v>
      </c>
      <c r="C2232" s="18">
        <v>6170</v>
      </c>
      <c r="D2232" s="18">
        <v>6170</v>
      </c>
      <c r="E2232" s="18" t="s">
        <v>116</v>
      </c>
      <c r="F2232" s="18" t="s">
        <v>196</v>
      </c>
      <c r="G2232" s="19">
        <v>4.9208270719599998</v>
      </c>
      <c r="H2232" s="19">
        <v>1.99139</v>
      </c>
      <c r="I2232" s="18" t="s">
        <v>79</v>
      </c>
      <c r="J2232" s="18" t="s">
        <v>80</v>
      </c>
      <c r="K2232" s="18">
        <v>12</v>
      </c>
      <c r="L2232" s="18">
        <v>60</v>
      </c>
      <c r="M2232" s="18" t="s">
        <v>71</v>
      </c>
      <c r="N2232" s="18" t="s">
        <v>73</v>
      </c>
      <c r="O2232" s="18" t="s">
        <v>73</v>
      </c>
      <c r="P2232" s="19">
        <v>2114.3679495900001</v>
      </c>
      <c r="Q2232" s="19">
        <v>214350.369851</v>
      </c>
      <c r="R2232" s="20">
        <v>0.50061500000000003</v>
      </c>
      <c r="S2232" s="20">
        <v>5.1558710000000003</v>
      </c>
      <c r="T2232" s="20">
        <v>0.30199999999999999</v>
      </c>
      <c r="U2232" s="20">
        <v>0.30499999999999999</v>
      </c>
      <c r="V2232" s="20">
        <f t="shared" si="68"/>
        <v>0.69584995398530003</v>
      </c>
      <c r="W2232" s="20">
        <f t="shared" si="69"/>
        <v>7.1358082157295515</v>
      </c>
    </row>
    <row r="2233" spans="1:23" x14ac:dyDescent="0.25">
      <c r="A2233" s="18">
        <v>23990</v>
      </c>
      <c r="B2233" s="18">
        <v>23979</v>
      </c>
      <c r="C2233" s="18">
        <v>6170</v>
      </c>
      <c r="D2233" s="18">
        <v>6170</v>
      </c>
      <c r="E2233" s="18" t="s">
        <v>116</v>
      </c>
      <c r="F2233" s="18" t="s">
        <v>196</v>
      </c>
      <c r="G2233" s="19">
        <v>2.3728487121800002</v>
      </c>
      <c r="H2233" s="19">
        <v>0.96025799999999994</v>
      </c>
      <c r="I2233" s="18" t="s">
        <v>79</v>
      </c>
      <c r="J2233" s="18" t="s">
        <v>80</v>
      </c>
      <c r="K2233" s="18">
        <v>12</v>
      </c>
      <c r="L2233" s="18">
        <v>60</v>
      </c>
      <c r="M2233" s="18" t="s">
        <v>71</v>
      </c>
      <c r="N2233" s="18" t="s">
        <v>73</v>
      </c>
      <c r="O2233" s="18" t="s">
        <v>73</v>
      </c>
      <c r="P2233" s="19">
        <v>1188.3112350199999</v>
      </c>
      <c r="Q2233" s="19">
        <v>103360.876458</v>
      </c>
      <c r="R2233" s="20">
        <v>0.50061500000000003</v>
      </c>
      <c r="S2233" s="20">
        <v>5.1558710000000003</v>
      </c>
      <c r="T2233" s="20">
        <v>0.30199999999999999</v>
      </c>
      <c r="U2233" s="20">
        <v>0.30499999999999999</v>
      </c>
      <c r="V2233" s="20">
        <f t="shared" si="68"/>
        <v>0.33554225195165999</v>
      </c>
      <c r="W2233" s="20">
        <f t="shared" si="69"/>
        <v>3.4409216304290102</v>
      </c>
    </row>
    <row r="2234" spans="1:23" x14ac:dyDescent="0.25">
      <c r="A2234" s="18">
        <v>23991</v>
      </c>
      <c r="B2234" s="18">
        <v>23980</v>
      </c>
      <c r="C2234" s="18">
        <v>6170</v>
      </c>
      <c r="D2234" s="18">
        <v>6170</v>
      </c>
      <c r="E2234" s="18" t="s">
        <v>116</v>
      </c>
      <c r="F2234" s="18" t="s">
        <v>196</v>
      </c>
      <c r="G2234" s="19">
        <v>50.796537329300001</v>
      </c>
      <c r="H2234" s="19">
        <v>20.5566</v>
      </c>
      <c r="I2234" s="18" t="s">
        <v>79</v>
      </c>
      <c r="J2234" s="18" t="s">
        <v>80</v>
      </c>
      <c r="K2234" s="18">
        <v>12</v>
      </c>
      <c r="L2234" s="18">
        <v>60</v>
      </c>
      <c r="M2234" s="18" t="s">
        <v>71</v>
      </c>
      <c r="N2234" s="18" t="s">
        <v>73</v>
      </c>
      <c r="O2234" s="18" t="s">
        <v>73</v>
      </c>
      <c r="P2234" s="19">
        <v>17611.246561299999</v>
      </c>
      <c r="Q2234" s="19">
        <v>2212688.3152800002</v>
      </c>
      <c r="R2234" s="20">
        <v>0.50061500000000003</v>
      </c>
      <c r="S2234" s="20">
        <v>5.1558710000000003</v>
      </c>
      <c r="T2234" s="20">
        <v>0.30199999999999999</v>
      </c>
      <c r="U2234" s="20">
        <v>0.30499999999999999</v>
      </c>
      <c r="V2234" s="20">
        <f t="shared" si="68"/>
        <v>7.1830777316819994</v>
      </c>
      <c r="W2234" s="20">
        <f t="shared" si="69"/>
        <v>73.661088570027005</v>
      </c>
    </row>
    <row r="2235" spans="1:23" x14ac:dyDescent="0.25">
      <c r="A2235" s="18">
        <v>23992</v>
      </c>
      <c r="B2235" s="18">
        <v>23981</v>
      </c>
      <c r="C2235" s="18">
        <v>6170</v>
      </c>
      <c r="D2235" s="18">
        <v>6170</v>
      </c>
      <c r="E2235" s="18" t="s">
        <v>116</v>
      </c>
      <c r="F2235" s="18" t="s">
        <v>196</v>
      </c>
      <c r="G2235" s="19">
        <v>12.9011832149</v>
      </c>
      <c r="H2235" s="19">
        <v>5.2209199999999996</v>
      </c>
      <c r="I2235" s="18" t="s">
        <v>79</v>
      </c>
      <c r="J2235" s="18" t="s">
        <v>80</v>
      </c>
      <c r="K2235" s="18">
        <v>12</v>
      </c>
      <c r="L2235" s="18">
        <v>60</v>
      </c>
      <c r="M2235" s="18" t="s">
        <v>71</v>
      </c>
      <c r="N2235" s="18" t="s">
        <v>73</v>
      </c>
      <c r="O2235" s="18" t="s">
        <v>73</v>
      </c>
      <c r="P2235" s="19">
        <v>6287.9824906100002</v>
      </c>
      <c r="Q2235" s="19">
        <v>561973.29294199997</v>
      </c>
      <c r="R2235" s="20">
        <v>0.50061500000000003</v>
      </c>
      <c r="S2235" s="20">
        <v>5.1558710000000003</v>
      </c>
      <c r="T2235" s="20">
        <v>0.30199999999999999</v>
      </c>
      <c r="U2235" s="20">
        <v>0.30499999999999999</v>
      </c>
      <c r="V2235" s="20">
        <f t="shared" si="68"/>
        <v>1.8243422643284</v>
      </c>
      <c r="W2235" s="20">
        <f t="shared" si="69"/>
        <v>18.708281064817402</v>
      </c>
    </row>
    <row r="2236" spans="1:23" x14ac:dyDescent="0.25">
      <c r="A2236" s="18">
        <v>23993</v>
      </c>
      <c r="B2236" s="18">
        <v>23982</v>
      </c>
      <c r="C2236" s="18">
        <v>6170</v>
      </c>
      <c r="D2236" s="18">
        <v>6170</v>
      </c>
      <c r="E2236" s="18" t="s">
        <v>116</v>
      </c>
      <c r="F2236" s="18" t="s">
        <v>196</v>
      </c>
      <c r="G2236" s="19">
        <v>13.1130131017</v>
      </c>
      <c r="H2236" s="19">
        <v>5.3066500000000003</v>
      </c>
      <c r="I2236" s="18" t="s">
        <v>79</v>
      </c>
      <c r="J2236" s="18" t="s">
        <v>80</v>
      </c>
      <c r="K2236" s="18">
        <v>12</v>
      </c>
      <c r="L2236" s="18">
        <v>60</v>
      </c>
      <c r="M2236" s="18" t="s">
        <v>71</v>
      </c>
      <c r="N2236" s="18" t="s">
        <v>73</v>
      </c>
      <c r="O2236" s="18" t="s">
        <v>73</v>
      </c>
      <c r="P2236" s="19">
        <v>5948.4019283799998</v>
      </c>
      <c r="Q2236" s="19">
        <v>571200.56590299995</v>
      </c>
      <c r="R2236" s="20">
        <v>0.50061500000000003</v>
      </c>
      <c r="S2236" s="20">
        <v>5.1558710000000003</v>
      </c>
      <c r="T2236" s="20">
        <v>0.30199999999999999</v>
      </c>
      <c r="U2236" s="20">
        <v>0.30499999999999999</v>
      </c>
      <c r="V2236" s="20">
        <f t="shared" si="68"/>
        <v>1.8542988356454999</v>
      </c>
      <c r="W2236" s="20">
        <f t="shared" si="69"/>
        <v>19.015479975294252</v>
      </c>
    </row>
    <row r="2237" spans="1:23" x14ac:dyDescent="0.25">
      <c r="A2237" s="18">
        <v>23994</v>
      </c>
      <c r="B2237" s="18">
        <v>23983</v>
      </c>
      <c r="C2237" s="18">
        <v>6170</v>
      </c>
      <c r="D2237" s="18">
        <v>6170</v>
      </c>
      <c r="E2237" s="18" t="s">
        <v>116</v>
      </c>
      <c r="F2237" s="18" t="s">
        <v>196</v>
      </c>
      <c r="G2237" s="19">
        <v>12.6122797589</v>
      </c>
      <c r="H2237" s="19">
        <v>5.1040099999999997</v>
      </c>
      <c r="I2237" s="18" t="s">
        <v>79</v>
      </c>
      <c r="J2237" s="18" t="s">
        <v>80</v>
      </c>
      <c r="K2237" s="18">
        <v>12</v>
      </c>
      <c r="L2237" s="18">
        <v>60</v>
      </c>
      <c r="M2237" s="18" t="s">
        <v>71</v>
      </c>
      <c r="N2237" s="18" t="s">
        <v>73</v>
      </c>
      <c r="O2237" s="18" t="s">
        <v>73</v>
      </c>
      <c r="P2237" s="19">
        <v>5860.6079707500003</v>
      </c>
      <c r="Q2237" s="19">
        <v>549388.70873800002</v>
      </c>
      <c r="R2237" s="20">
        <v>0.50061500000000003</v>
      </c>
      <c r="S2237" s="20">
        <v>5.1558710000000003</v>
      </c>
      <c r="T2237" s="20">
        <v>0.30199999999999999</v>
      </c>
      <c r="U2237" s="20">
        <v>0.30499999999999999</v>
      </c>
      <c r="V2237" s="20">
        <f t="shared" si="68"/>
        <v>1.7834904883727001</v>
      </c>
      <c r="W2237" s="20">
        <f t="shared" si="69"/>
        <v>18.289353914183451</v>
      </c>
    </row>
    <row r="2238" spans="1:23" x14ac:dyDescent="0.25">
      <c r="A2238" s="18">
        <v>23995</v>
      </c>
      <c r="B2238" s="18">
        <v>23984</v>
      </c>
      <c r="C2238" s="18">
        <v>6170</v>
      </c>
      <c r="D2238" s="18">
        <v>6170</v>
      </c>
      <c r="E2238" s="18" t="s">
        <v>116</v>
      </c>
      <c r="F2238" s="18" t="s">
        <v>196</v>
      </c>
      <c r="G2238" s="19">
        <v>8.7150828478300006</v>
      </c>
      <c r="H2238" s="19">
        <v>3.5268700000000002</v>
      </c>
      <c r="I2238" s="18" t="s">
        <v>79</v>
      </c>
      <c r="J2238" s="18" t="s">
        <v>80</v>
      </c>
      <c r="K2238" s="18">
        <v>12</v>
      </c>
      <c r="L2238" s="18">
        <v>60</v>
      </c>
      <c r="M2238" s="18" t="s">
        <v>71</v>
      </c>
      <c r="N2238" s="18" t="s">
        <v>73</v>
      </c>
      <c r="O2238" s="18" t="s">
        <v>73</v>
      </c>
      <c r="P2238" s="19">
        <v>3530.7888985300001</v>
      </c>
      <c r="Q2238" s="19">
        <v>379627.49033499998</v>
      </c>
      <c r="R2238" s="20">
        <v>0.50061500000000003</v>
      </c>
      <c r="S2238" s="20">
        <v>5.1558710000000003</v>
      </c>
      <c r="T2238" s="20">
        <v>0.30199999999999999</v>
      </c>
      <c r="U2238" s="20">
        <v>0.30499999999999999</v>
      </c>
      <c r="V2238" s="20">
        <f t="shared" si="68"/>
        <v>1.2323916094849001</v>
      </c>
      <c r="W2238" s="20">
        <f t="shared" si="69"/>
        <v>12.637940293870153</v>
      </c>
    </row>
    <row r="2239" spans="1:23" x14ac:dyDescent="0.25">
      <c r="A2239" s="18">
        <v>23996</v>
      </c>
      <c r="B2239" s="18">
        <v>23985</v>
      </c>
      <c r="C2239" s="18">
        <v>6170</v>
      </c>
      <c r="D2239" s="18">
        <v>6170</v>
      </c>
      <c r="E2239" s="18" t="s">
        <v>116</v>
      </c>
      <c r="F2239" s="18" t="s">
        <v>196</v>
      </c>
      <c r="G2239" s="19">
        <v>3.69792777899</v>
      </c>
      <c r="H2239" s="19">
        <v>1.4964999999999999</v>
      </c>
      <c r="I2239" s="18" t="s">
        <v>79</v>
      </c>
      <c r="J2239" s="18" t="s">
        <v>80</v>
      </c>
      <c r="K2239" s="18">
        <v>12</v>
      </c>
      <c r="L2239" s="18">
        <v>60</v>
      </c>
      <c r="M2239" s="18" t="s">
        <v>71</v>
      </c>
      <c r="N2239" s="18" t="s">
        <v>73</v>
      </c>
      <c r="O2239" s="18" t="s">
        <v>73</v>
      </c>
      <c r="P2239" s="19">
        <v>2731.5756789799998</v>
      </c>
      <c r="Q2239" s="19">
        <v>161081.08972700001</v>
      </c>
      <c r="R2239" s="20">
        <v>0.50061500000000003</v>
      </c>
      <c r="S2239" s="20">
        <v>5.1558710000000003</v>
      </c>
      <c r="T2239" s="20">
        <v>0.30199999999999999</v>
      </c>
      <c r="U2239" s="20">
        <v>0.30499999999999999</v>
      </c>
      <c r="V2239" s="20">
        <f t="shared" si="68"/>
        <v>0.52292090255500001</v>
      </c>
      <c r="W2239" s="20">
        <f t="shared" si="69"/>
        <v>5.3624538612925008</v>
      </c>
    </row>
    <row r="2240" spans="1:23" x14ac:dyDescent="0.25">
      <c r="A2240" s="18">
        <v>23997</v>
      </c>
      <c r="B2240" s="18">
        <v>23986</v>
      </c>
      <c r="C2240" s="18">
        <v>6170</v>
      </c>
      <c r="D2240" s="18">
        <v>6170</v>
      </c>
      <c r="E2240" s="18" t="s">
        <v>116</v>
      </c>
      <c r="F2240" s="18" t="s">
        <v>196</v>
      </c>
      <c r="G2240" s="19">
        <v>8.8838064398699998</v>
      </c>
      <c r="H2240" s="19">
        <v>3.5951499999999998</v>
      </c>
      <c r="I2240" s="18" t="s">
        <v>79</v>
      </c>
      <c r="J2240" s="18" t="s">
        <v>80</v>
      </c>
      <c r="K2240" s="18">
        <v>12</v>
      </c>
      <c r="L2240" s="18">
        <v>60</v>
      </c>
      <c r="M2240" s="18" t="s">
        <v>71</v>
      </c>
      <c r="N2240" s="18" t="s">
        <v>73</v>
      </c>
      <c r="O2240" s="18" t="s">
        <v>73</v>
      </c>
      <c r="P2240" s="19">
        <v>6555.6769675400001</v>
      </c>
      <c r="Q2240" s="19">
        <v>386977.06060899998</v>
      </c>
      <c r="R2240" s="20">
        <v>0.50061500000000003</v>
      </c>
      <c r="S2240" s="20">
        <v>5.1558710000000003</v>
      </c>
      <c r="T2240" s="20">
        <v>0.30199999999999999</v>
      </c>
      <c r="U2240" s="20">
        <v>0.30499999999999999</v>
      </c>
      <c r="V2240" s="20">
        <f t="shared" si="68"/>
        <v>1.2562506400404998</v>
      </c>
      <c r="W2240" s="20">
        <f t="shared" si="69"/>
        <v>12.882610089826752</v>
      </c>
    </row>
    <row r="2241" spans="1:23" x14ac:dyDescent="0.25">
      <c r="A2241" s="18">
        <v>23998</v>
      </c>
      <c r="B2241" s="18">
        <v>23987</v>
      </c>
      <c r="C2241" s="18">
        <v>6170</v>
      </c>
      <c r="D2241" s="18">
        <v>6170</v>
      </c>
      <c r="E2241" s="18" t="s">
        <v>116</v>
      </c>
      <c r="F2241" s="18" t="s">
        <v>196</v>
      </c>
      <c r="G2241" s="19">
        <v>28.728920111000001</v>
      </c>
      <c r="H2241" s="19">
        <v>11.626200000000001</v>
      </c>
      <c r="I2241" s="18" t="s">
        <v>79</v>
      </c>
      <c r="J2241" s="18" t="s">
        <v>80</v>
      </c>
      <c r="K2241" s="18">
        <v>12</v>
      </c>
      <c r="L2241" s="18">
        <v>60</v>
      </c>
      <c r="M2241" s="18" t="s">
        <v>71</v>
      </c>
      <c r="N2241" s="18" t="s">
        <v>73</v>
      </c>
      <c r="O2241" s="18" t="s">
        <v>73</v>
      </c>
      <c r="P2241" s="19">
        <v>10180.437128400001</v>
      </c>
      <c r="Q2241" s="19">
        <v>1251426.7543200001</v>
      </c>
      <c r="R2241" s="20">
        <v>0.50061500000000003</v>
      </c>
      <c r="S2241" s="20">
        <v>5.1558710000000003</v>
      </c>
      <c r="T2241" s="20">
        <v>0.30199999999999999</v>
      </c>
      <c r="U2241" s="20">
        <v>0.30499999999999999</v>
      </c>
      <c r="V2241" s="20">
        <f t="shared" si="68"/>
        <v>4.0625345788740006</v>
      </c>
      <c r="W2241" s="20">
        <f t="shared" si="69"/>
        <v>41.660515257039009</v>
      </c>
    </row>
    <row r="2242" spans="1:23" x14ac:dyDescent="0.25">
      <c r="A2242" s="18">
        <v>23999</v>
      </c>
      <c r="B2242" s="18">
        <v>23988</v>
      </c>
      <c r="C2242" s="18">
        <v>6170</v>
      </c>
      <c r="D2242" s="18">
        <v>6170</v>
      </c>
      <c r="E2242" s="18" t="s">
        <v>116</v>
      </c>
      <c r="F2242" s="18" t="s">
        <v>196</v>
      </c>
      <c r="G2242" s="19">
        <v>57.8062222418</v>
      </c>
      <c r="H2242" s="19">
        <v>23.3933</v>
      </c>
      <c r="I2242" s="18" t="s">
        <v>79</v>
      </c>
      <c r="J2242" s="18" t="s">
        <v>80</v>
      </c>
      <c r="K2242" s="18">
        <v>12</v>
      </c>
      <c r="L2242" s="18">
        <v>60</v>
      </c>
      <c r="M2242" s="18" t="s">
        <v>71</v>
      </c>
      <c r="N2242" s="18" t="s">
        <v>73</v>
      </c>
      <c r="O2242" s="18" t="s">
        <v>73</v>
      </c>
      <c r="P2242" s="19">
        <v>24118.218468800002</v>
      </c>
      <c r="Q2242" s="19">
        <v>2518028.9687000001</v>
      </c>
      <c r="R2242" s="20">
        <v>0.50061500000000003</v>
      </c>
      <c r="S2242" s="20">
        <v>5.1558710000000003</v>
      </c>
      <c r="T2242" s="20">
        <v>0.30199999999999999</v>
      </c>
      <c r="U2242" s="20">
        <v>0.30499999999999999</v>
      </c>
      <c r="V2242" s="20">
        <f t="shared" si="68"/>
        <v>8.1743037418910003</v>
      </c>
      <c r="W2242" s="20">
        <f t="shared" si="69"/>
        <v>83.825921759688512</v>
      </c>
    </row>
    <row r="2243" spans="1:23" x14ac:dyDescent="0.25">
      <c r="A2243" s="18">
        <v>24000</v>
      </c>
      <c r="B2243" s="18">
        <v>23989</v>
      </c>
      <c r="C2243" s="18">
        <v>6170</v>
      </c>
      <c r="D2243" s="18">
        <v>6170</v>
      </c>
      <c r="E2243" s="18" t="s">
        <v>116</v>
      </c>
      <c r="F2243" s="18" t="s">
        <v>196</v>
      </c>
      <c r="G2243" s="19">
        <v>13.4041618369</v>
      </c>
      <c r="H2243" s="19">
        <v>5.4244700000000003</v>
      </c>
      <c r="I2243" s="18" t="s">
        <v>79</v>
      </c>
      <c r="J2243" s="18" t="s">
        <v>80</v>
      </c>
      <c r="K2243" s="18">
        <v>12</v>
      </c>
      <c r="L2243" s="18">
        <v>60</v>
      </c>
      <c r="M2243" s="18" t="s">
        <v>71</v>
      </c>
      <c r="N2243" s="18" t="s">
        <v>73</v>
      </c>
      <c r="O2243" s="18" t="s">
        <v>73</v>
      </c>
      <c r="P2243" s="19">
        <v>5497.96277878</v>
      </c>
      <c r="Q2243" s="19">
        <v>583882.95407800004</v>
      </c>
      <c r="R2243" s="20">
        <v>0.50061500000000003</v>
      </c>
      <c r="S2243" s="20">
        <v>5.1558710000000003</v>
      </c>
      <c r="T2243" s="20">
        <v>0.30199999999999999</v>
      </c>
      <c r="U2243" s="20">
        <v>0.30499999999999999</v>
      </c>
      <c r="V2243" s="20">
        <f t="shared" ref="V2243:V2306" si="70">H2243*R2243*(1-T2243)</f>
        <v>1.8954685922369001</v>
      </c>
      <c r="W2243" s="20">
        <f t="shared" ref="W2243:W2306" si="71">H2243*S2243*(1-U2243)</f>
        <v>19.437667956542153</v>
      </c>
    </row>
    <row r="2244" spans="1:23" x14ac:dyDescent="0.25">
      <c r="A2244" s="18">
        <v>24001</v>
      </c>
      <c r="B2244" s="18">
        <v>23990</v>
      </c>
      <c r="C2244" s="18">
        <v>6170</v>
      </c>
      <c r="D2244" s="18">
        <v>6170</v>
      </c>
      <c r="E2244" s="18" t="s">
        <v>116</v>
      </c>
      <c r="F2244" s="18" t="s">
        <v>196</v>
      </c>
      <c r="G2244" s="19">
        <v>7.2869643379099998</v>
      </c>
      <c r="H2244" s="19">
        <v>2.9489299999999998</v>
      </c>
      <c r="I2244" s="18" t="s">
        <v>79</v>
      </c>
      <c r="J2244" s="18" t="s">
        <v>80</v>
      </c>
      <c r="K2244" s="18">
        <v>12</v>
      </c>
      <c r="L2244" s="18">
        <v>60</v>
      </c>
      <c r="M2244" s="18" t="s">
        <v>71</v>
      </c>
      <c r="N2244" s="18" t="s">
        <v>73</v>
      </c>
      <c r="O2244" s="18" t="s">
        <v>73</v>
      </c>
      <c r="P2244" s="19">
        <v>5171.3391358099998</v>
      </c>
      <c r="Q2244" s="19">
        <v>317418.89688000001</v>
      </c>
      <c r="R2244" s="20">
        <v>0.50061500000000003</v>
      </c>
      <c r="S2244" s="20">
        <v>5.1558710000000003</v>
      </c>
      <c r="T2244" s="20">
        <v>0.30199999999999999</v>
      </c>
      <c r="U2244" s="20">
        <v>0.30499999999999999</v>
      </c>
      <c r="V2244" s="20">
        <f t="shared" si="70"/>
        <v>1.0304424571810999</v>
      </c>
      <c r="W2244" s="20">
        <f t="shared" si="71"/>
        <v>10.566990354280851</v>
      </c>
    </row>
    <row r="2245" spans="1:23" x14ac:dyDescent="0.25">
      <c r="A2245" s="18">
        <v>24002</v>
      </c>
      <c r="B2245" s="18">
        <v>23991</v>
      </c>
      <c r="C2245" s="18">
        <v>6170</v>
      </c>
      <c r="D2245" s="18">
        <v>6170</v>
      </c>
      <c r="E2245" s="18" t="s">
        <v>116</v>
      </c>
      <c r="F2245" s="18" t="s">
        <v>196</v>
      </c>
      <c r="G2245" s="19">
        <v>1.8074377633500001</v>
      </c>
      <c r="H2245" s="19">
        <v>0.73144399999999998</v>
      </c>
      <c r="I2245" s="18" t="s">
        <v>79</v>
      </c>
      <c r="J2245" s="18" t="s">
        <v>80</v>
      </c>
      <c r="K2245" s="18">
        <v>12</v>
      </c>
      <c r="L2245" s="18">
        <v>60</v>
      </c>
      <c r="M2245" s="18" t="s">
        <v>71</v>
      </c>
      <c r="N2245" s="18" t="s">
        <v>73</v>
      </c>
      <c r="O2245" s="18" t="s">
        <v>73</v>
      </c>
      <c r="P2245" s="19">
        <v>1417.1511722800001</v>
      </c>
      <c r="Q2245" s="19">
        <v>78731.674044300002</v>
      </c>
      <c r="R2245" s="20">
        <v>0.50061500000000003</v>
      </c>
      <c r="S2245" s="20">
        <v>5.1558710000000003</v>
      </c>
      <c r="T2245" s="20">
        <v>0.30199999999999999</v>
      </c>
      <c r="U2245" s="20">
        <v>0.30499999999999999</v>
      </c>
      <c r="V2245" s="20">
        <f t="shared" si="70"/>
        <v>0.25558794296588</v>
      </c>
      <c r="W2245" s="20">
        <f t="shared" si="71"/>
        <v>2.6210054808681802</v>
      </c>
    </row>
    <row r="2246" spans="1:23" x14ac:dyDescent="0.25">
      <c r="A2246" s="18">
        <v>24003</v>
      </c>
      <c r="B2246" s="18">
        <v>23992</v>
      </c>
      <c r="C2246" s="18">
        <v>6170</v>
      </c>
      <c r="D2246" s="18">
        <v>6170</v>
      </c>
      <c r="E2246" s="18" t="s">
        <v>116</v>
      </c>
      <c r="F2246" s="18" t="s">
        <v>196</v>
      </c>
      <c r="G2246" s="19">
        <v>71.885549343400001</v>
      </c>
      <c r="H2246" s="19">
        <v>29.091000000000001</v>
      </c>
      <c r="I2246" s="18" t="s">
        <v>79</v>
      </c>
      <c r="J2246" s="18" t="s">
        <v>80</v>
      </c>
      <c r="K2246" s="18">
        <v>12</v>
      </c>
      <c r="L2246" s="18">
        <v>60</v>
      </c>
      <c r="M2246" s="18" t="s">
        <v>71</v>
      </c>
      <c r="N2246" s="18" t="s">
        <v>73</v>
      </c>
      <c r="O2246" s="18" t="s">
        <v>73</v>
      </c>
      <c r="P2246" s="19">
        <v>17562.171051699999</v>
      </c>
      <c r="Q2246" s="19">
        <v>3131322.0040799999</v>
      </c>
      <c r="R2246" s="20">
        <v>0.50061500000000003</v>
      </c>
      <c r="S2246" s="20">
        <v>5.1558710000000003</v>
      </c>
      <c r="T2246" s="20">
        <v>0.30199999999999999</v>
      </c>
      <c r="U2246" s="20">
        <v>0.30499999999999999</v>
      </c>
      <c r="V2246" s="20">
        <f t="shared" si="70"/>
        <v>10.16524689357</v>
      </c>
      <c r="W2246" s="20">
        <f t="shared" si="71"/>
        <v>104.24266306639502</v>
      </c>
    </row>
    <row r="2247" spans="1:23" x14ac:dyDescent="0.25">
      <c r="A2247" s="18">
        <v>24004</v>
      </c>
      <c r="B2247" s="18">
        <v>23993</v>
      </c>
      <c r="C2247" s="18">
        <v>6170</v>
      </c>
      <c r="D2247" s="18">
        <v>6170</v>
      </c>
      <c r="E2247" s="18" t="s">
        <v>116</v>
      </c>
      <c r="F2247" s="18" t="s">
        <v>196</v>
      </c>
      <c r="G2247" s="19">
        <v>15.230763078100001</v>
      </c>
      <c r="H2247" s="19">
        <v>6.1636699999999998</v>
      </c>
      <c r="I2247" s="18" t="s">
        <v>79</v>
      </c>
      <c r="J2247" s="18" t="s">
        <v>80</v>
      </c>
      <c r="K2247" s="18">
        <v>12</v>
      </c>
      <c r="L2247" s="18">
        <v>60</v>
      </c>
      <c r="M2247" s="18" t="s">
        <v>71</v>
      </c>
      <c r="N2247" s="18" t="s">
        <v>73</v>
      </c>
      <c r="O2247" s="18" t="s">
        <v>73</v>
      </c>
      <c r="P2247" s="19">
        <v>6546.0405638700004</v>
      </c>
      <c r="Q2247" s="19">
        <v>663449.38587700005</v>
      </c>
      <c r="R2247" s="20">
        <v>0.50061500000000003</v>
      </c>
      <c r="S2247" s="20">
        <v>5.1558710000000003</v>
      </c>
      <c r="T2247" s="20">
        <v>0.30199999999999999</v>
      </c>
      <c r="U2247" s="20">
        <v>0.30499999999999999</v>
      </c>
      <c r="V2247" s="20">
        <f t="shared" si="70"/>
        <v>2.1537667086208998</v>
      </c>
      <c r="W2247" s="20">
        <f t="shared" si="71"/>
        <v>22.086465747566152</v>
      </c>
    </row>
    <row r="2248" spans="1:23" x14ac:dyDescent="0.25">
      <c r="A2248" s="18">
        <v>24005</v>
      </c>
      <c r="B2248" s="18">
        <v>23994</v>
      </c>
      <c r="C2248" s="18">
        <v>6170</v>
      </c>
      <c r="D2248" s="18">
        <v>6170</v>
      </c>
      <c r="E2248" s="18" t="s">
        <v>116</v>
      </c>
      <c r="F2248" s="18" t="s">
        <v>196</v>
      </c>
      <c r="G2248" s="19">
        <v>8.8171023211000001</v>
      </c>
      <c r="H2248" s="19">
        <v>3.5681500000000002</v>
      </c>
      <c r="I2248" s="18" t="s">
        <v>79</v>
      </c>
      <c r="J2248" s="18" t="s">
        <v>80</v>
      </c>
      <c r="K2248" s="18">
        <v>12</v>
      </c>
      <c r="L2248" s="18">
        <v>60</v>
      </c>
      <c r="M2248" s="18" t="s">
        <v>71</v>
      </c>
      <c r="N2248" s="18" t="s">
        <v>73</v>
      </c>
      <c r="O2248" s="18" t="s">
        <v>73</v>
      </c>
      <c r="P2248" s="19">
        <v>3917.6559375900001</v>
      </c>
      <c r="Q2248" s="19">
        <v>384071.44081900001</v>
      </c>
      <c r="R2248" s="20">
        <v>0.50061500000000003</v>
      </c>
      <c r="S2248" s="20">
        <v>5.1558710000000003</v>
      </c>
      <c r="T2248" s="20">
        <v>0.30199999999999999</v>
      </c>
      <c r="U2248" s="20">
        <v>0.30499999999999999</v>
      </c>
      <c r="V2248" s="20">
        <f t="shared" si="70"/>
        <v>1.2468160497505001</v>
      </c>
      <c r="W2248" s="20">
        <f t="shared" si="71"/>
        <v>12.785860170511752</v>
      </c>
    </row>
    <row r="2249" spans="1:23" x14ac:dyDescent="0.25">
      <c r="A2249" s="18">
        <v>24006</v>
      </c>
      <c r="B2249" s="18">
        <v>23995</v>
      </c>
      <c r="C2249" s="18">
        <v>6170</v>
      </c>
      <c r="D2249" s="18">
        <v>6170</v>
      </c>
      <c r="E2249" s="18" t="s">
        <v>116</v>
      </c>
      <c r="F2249" s="18" t="s">
        <v>196</v>
      </c>
      <c r="G2249" s="19">
        <v>2.5395676903600002</v>
      </c>
      <c r="H2249" s="19">
        <v>1.02773</v>
      </c>
      <c r="I2249" s="18" t="s">
        <v>79</v>
      </c>
      <c r="J2249" s="18" t="s">
        <v>80</v>
      </c>
      <c r="K2249" s="18">
        <v>12</v>
      </c>
      <c r="L2249" s="18">
        <v>60</v>
      </c>
      <c r="M2249" s="18" t="s">
        <v>71</v>
      </c>
      <c r="N2249" s="18" t="s">
        <v>73</v>
      </c>
      <c r="O2249" s="18" t="s">
        <v>73</v>
      </c>
      <c r="P2249" s="19">
        <v>1888.7447478399999</v>
      </c>
      <c r="Q2249" s="19">
        <v>110623.12609799999</v>
      </c>
      <c r="R2249" s="20">
        <v>0.50061500000000003</v>
      </c>
      <c r="S2249" s="20">
        <v>5.1558710000000003</v>
      </c>
      <c r="T2249" s="20">
        <v>0.30199999999999999</v>
      </c>
      <c r="U2249" s="20">
        <v>0.30499999999999999</v>
      </c>
      <c r="V2249" s="20">
        <f t="shared" si="70"/>
        <v>0.35911894365709995</v>
      </c>
      <c r="W2249" s="20">
        <f t="shared" si="71"/>
        <v>3.6826960954668508</v>
      </c>
    </row>
    <row r="2250" spans="1:23" x14ac:dyDescent="0.25">
      <c r="A2250" s="18">
        <v>24007</v>
      </c>
      <c r="B2250" s="18">
        <v>23996</v>
      </c>
      <c r="C2250" s="18">
        <v>6170</v>
      </c>
      <c r="D2250" s="18">
        <v>6170</v>
      </c>
      <c r="E2250" s="18" t="s">
        <v>116</v>
      </c>
      <c r="F2250" s="18" t="s">
        <v>196</v>
      </c>
      <c r="G2250" s="19">
        <v>42.676485310700002</v>
      </c>
      <c r="H2250" s="19">
        <v>17.270600000000002</v>
      </c>
      <c r="I2250" s="18" t="s">
        <v>79</v>
      </c>
      <c r="J2250" s="18" t="s">
        <v>80</v>
      </c>
      <c r="K2250" s="18">
        <v>12</v>
      </c>
      <c r="L2250" s="18">
        <v>60</v>
      </c>
      <c r="M2250" s="18" t="s">
        <v>71</v>
      </c>
      <c r="N2250" s="18" t="s">
        <v>73</v>
      </c>
      <c r="O2250" s="18" t="s">
        <v>73</v>
      </c>
      <c r="P2250" s="19">
        <v>10538.920828</v>
      </c>
      <c r="Q2250" s="19">
        <v>1858980.26419</v>
      </c>
      <c r="R2250" s="20">
        <v>0.50061500000000003</v>
      </c>
      <c r="S2250" s="20">
        <v>5.1558710000000003</v>
      </c>
      <c r="T2250" s="20">
        <v>0.30199999999999999</v>
      </c>
      <c r="U2250" s="20">
        <v>0.30499999999999999</v>
      </c>
      <c r="V2250" s="20">
        <f t="shared" si="70"/>
        <v>6.0348531504620011</v>
      </c>
      <c r="W2250" s="20">
        <f t="shared" si="71"/>
        <v>61.886265056357011</v>
      </c>
    </row>
    <row r="2251" spans="1:23" x14ac:dyDescent="0.25">
      <c r="A2251" s="18">
        <v>24008</v>
      </c>
      <c r="B2251" s="18">
        <v>23997</v>
      </c>
      <c r="C2251" s="18">
        <v>6170</v>
      </c>
      <c r="D2251" s="18">
        <v>6170</v>
      </c>
      <c r="E2251" s="18" t="s">
        <v>116</v>
      </c>
      <c r="F2251" s="18" t="s">
        <v>196</v>
      </c>
      <c r="G2251" s="19">
        <v>5.17976216939</v>
      </c>
      <c r="H2251" s="19">
        <v>2.0961799999999999</v>
      </c>
      <c r="I2251" s="18" t="s">
        <v>79</v>
      </c>
      <c r="J2251" s="18" t="s">
        <v>80</v>
      </c>
      <c r="K2251" s="18">
        <v>12</v>
      </c>
      <c r="L2251" s="18">
        <v>60</v>
      </c>
      <c r="M2251" s="18" t="s">
        <v>71</v>
      </c>
      <c r="N2251" s="18" t="s">
        <v>73</v>
      </c>
      <c r="O2251" s="18" t="s">
        <v>73</v>
      </c>
      <c r="P2251" s="19">
        <v>1903.0641305700001</v>
      </c>
      <c r="Q2251" s="19">
        <v>225629.53757700001</v>
      </c>
      <c r="R2251" s="20">
        <v>0.50061500000000003</v>
      </c>
      <c r="S2251" s="20">
        <v>5.1558710000000003</v>
      </c>
      <c r="T2251" s="20">
        <v>0.30199999999999999</v>
      </c>
      <c r="U2251" s="20">
        <v>0.30499999999999999</v>
      </c>
      <c r="V2251" s="20">
        <f t="shared" si="70"/>
        <v>0.7324666471886</v>
      </c>
      <c r="W2251" s="20">
        <f t="shared" si="71"/>
        <v>7.5113054025821002</v>
      </c>
    </row>
    <row r="2252" spans="1:23" x14ac:dyDescent="0.25">
      <c r="A2252" s="18">
        <v>24009</v>
      </c>
      <c r="B2252" s="18">
        <v>23998</v>
      </c>
      <c r="C2252" s="18">
        <v>6170</v>
      </c>
      <c r="D2252" s="18">
        <v>6170</v>
      </c>
      <c r="E2252" s="18" t="s">
        <v>116</v>
      </c>
      <c r="F2252" s="18" t="s">
        <v>196</v>
      </c>
      <c r="G2252" s="19">
        <v>2.9640402257499998</v>
      </c>
      <c r="H2252" s="19">
        <v>1.1995</v>
      </c>
      <c r="I2252" s="18" t="s">
        <v>79</v>
      </c>
      <c r="J2252" s="18" t="s">
        <v>80</v>
      </c>
      <c r="K2252" s="18">
        <v>12</v>
      </c>
      <c r="L2252" s="18">
        <v>60</v>
      </c>
      <c r="M2252" s="18" t="s">
        <v>71</v>
      </c>
      <c r="N2252" s="18" t="s">
        <v>73</v>
      </c>
      <c r="O2252" s="18" t="s">
        <v>73</v>
      </c>
      <c r="P2252" s="19">
        <v>1295.49323123</v>
      </c>
      <c r="Q2252" s="19">
        <v>129113.07578</v>
      </c>
      <c r="R2252" s="20">
        <v>0.50061500000000003</v>
      </c>
      <c r="S2252" s="20">
        <v>5.1558710000000003</v>
      </c>
      <c r="T2252" s="20">
        <v>0.30199999999999999</v>
      </c>
      <c r="U2252" s="20">
        <v>0.30499999999999999</v>
      </c>
      <c r="V2252" s="20">
        <f t="shared" si="70"/>
        <v>0.41914040936499997</v>
      </c>
      <c r="W2252" s="20">
        <f t="shared" si="71"/>
        <v>4.2982047488275006</v>
      </c>
    </row>
    <row r="2253" spans="1:23" x14ac:dyDescent="0.25">
      <c r="A2253" s="18">
        <v>24010</v>
      </c>
      <c r="B2253" s="18">
        <v>23999</v>
      </c>
      <c r="C2253" s="18">
        <v>6170</v>
      </c>
      <c r="D2253" s="18">
        <v>6170</v>
      </c>
      <c r="E2253" s="18" t="s">
        <v>116</v>
      </c>
      <c r="F2253" s="18" t="s">
        <v>196</v>
      </c>
      <c r="G2253" s="19">
        <v>2.3274527547499999</v>
      </c>
      <c r="H2253" s="19">
        <v>0.94188700000000003</v>
      </c>
      <c r="I2253" s="18" t="s">
        <v>79</v>
      </c>
      <c r="J2253" s="18" t="s">
        <v>80</v>
      </c>
      <c r="K2253" s="18">
        <v>12</v>
      </c>
      <c r="L2253" s="18">
        <v>60</v>
      </c>
      <c r="M2253" s="18" t="s">
        <v>71</v>
      </c>
      <c r="N2253" s="18" t="s">
        <v>73</v>
      </c>
      <c r="O2253" s="18" t="s">
        <v>73</v>
      </c>
      <c r="P2253" s="19">
        <v>1196.0010923499999</v>
      </c>
      <c r="Q2253" s="19">
        <v>101383.436462</v>
      </c>
      <c r="R2253" s="20">
        <v>0.50061500000000003</v>
      </c>
      <c r="S2253" s="20">
        <v>5.1558710000000003</v>
      </c>
      <c r="T2253" s="20">
        <v>0.30199999999999999</v>
      </c>
      <c r="U2253" s="20">
        <v>0.30499999999999999</v>
      </c>
      <c r="V2253" s="20">
        <f t="shared" si="70"/>
        <v>0.32912288683249002</v>
      </c>
      <c r="W2253" s="20">
        <f t="shared" si="71"/>
        <v>3.3750922686610156</v>
      </c>
    </row>
    <row r="2254" spans="1:23" x14ac:dyDescent="0.25">
      <c r="A2254" s="18">
        <v>24011</v>
      </c>
      <c r="B2254" s="18">
        <v>24000</v>
      </c>
      <c r="C2254" s="18">
        <v>6170</v>
      </c>
      <c r="D2254" s="18">
        <v>6170</v>
      </c>
      <c r="E2254" s="18" t="s">
        <v>116</v>
      </c>
      <c r="F2254" s="18" t="s">
        <v>196</v>
      </c>
      <c r="G2254" s="19">
        <v>10.5912695506</v>
      </c>
      <c r="H2254" s="19">
        <v>4.28613</v>
      </c>
      <c r="I2254" s="18" t="s">
        <v>79</v>
      </c>
      <c r="J2254" s="18" t="s">
        <v>80</v>
      </c>
      <c r="K2254" s="18">
        <v>12</v>
      </c>
      <c r="L2254" s="18">
        <v>60</v>
      </c>
      <c r="M2254" s="18" t="s">
        <v>71</v>
      </c>
      <c r="N2254" s="18" t="s">
        <v>73</v>
      </c>
      <c r="O2254" s="18" t="s">
        <v>73</v>
      </c>
      <c r="P2254" s="19">
        <v>4331.6351931700001</v>
      </c>
      <c r="Q2254" s="19">
        <v>461353.856202</v>
      </c>
      <c r="R2254" s="20">
        <v>0.50061500000000003</v>
      </c>
      <c r="S2254" s="20">
        <v>5.1558710000000003</v>
      </c>
      <c r="T2254" s="20">
        <v>0.30199999999999999</v>
      </c>
      <c r="U2254" s="20">
        <v>0.30499999999999999</v>
      </c>
      <c r="V2254" s="20">
        <f t="shared" si="70"/>
        <v>1.4976992770250999</v>
      </c>
      <c r="W2254" s="20">
        <f t="shared" si="71"/>
        <v>15.358619691614852</v>
      </c>
    </row>
    <row r="2255" spans="1:23" x14ac:dyDescent="0.25">
      <c r="A2255" s="18">
        <v>24012</v>
      </c>
      <c r="B2255" s="18">
        <v>24001</v>
      </c>
      <c r="C2255" s="18">
        <v>6170</v>
      </c>
      <c r="D2255" s="18">
        <v>6170</v>
      </c>
      <c r="E2255" s="18" t="s">
        <v>116</v>
      </c>
      <c r="F2255" s="18" t="s">
        <v>196</v>
      </c>
      <c r="G2255" s="19">
        <v>26.7017529946</v>
      </c>
      <c r="H2255" s="19">
        <v>10.8058</v>
      </c>
      <c r="I2255" s="18" t="s">
        <v>79</v>
      </c>
      <c r="J2255" s="18" t="s">
        <v>80</v>
      </c>
      <c r="K2255" s="18">
        <v>12</v>
      </c>
      <c r="L2255" s="18">
        <v>60</v>
      </c>
      <c r="M2255" s="18" t="s">
        <v>71</v>
      </c>
      <c r="N2255" s="18" t="s">
        <v>73</v>
      </c>
      <c r="O2255" s="18" t="s">
        <v>73</v>
      </c>
      <c r="P2255" s="19">
        <v>6577.0311096400001</v>
      </c>
      <c r="Q2255" s="19">
        <v>1163123.7079400001</v>
      </c>
      <c r="R2255" s="20">
        <v>0.50061500000000003</v>
      </c>
      <c r="S2255" s="20">
        <v>5.1558710000000003</v>
      </c>
      <c r="T2255" s="20">
        <v>0.30199999999999999</v>
      </c>
      <c r="U2255" s="20">
        <v>0.30499999999999999</v>
      </c>
      <c r="V2255" s="20">
        <f t="shared" si="70"/>
        <v>3.7758628057660002</v>
      </c>
      <c r="W2255" s="20">
        <f t="shared" si="71"/>
        <v>38.720751042001005</v>
      </c>
    </row>
    <row r="2256" spans="1:23" x14ac:dyDescent="0.25">
      <c r="A2256" s="18">
        <v>24013</v>
      </c>
      <c r="B2256" s="18">
        <v>24002</v>
      </c>
      <c r="C2256" s="18">
        <v>6170</v>
      </c>
      <c r="D2256" s="18">
        <v>6170</v>
      </c>
      <c r="E2256" s="18" t="s">
        <v>116</v>
      </c>
      <c r="F2256" s="18" t="s">
        <v>196</v>
      </c>
      <c r="G2256" s="19">
        <v>4.8657208930699998</v>
      </c>
      <c r="H2256" s="19">
        <v>1.96909</v>
      </c>
      <c r="I2256" s="18" t="s">
        <v>79</v>
      </c>
      <c r="J2256" s="18" t="s">
        <v>80</v>
      </c>
      <c r="K2256" s="18">
        <v>12</v>
      </c>
      <c r="L2256" s="18">
        <v>60</v>
      </c>
      <c r="M2256" s="18" t="s">
        <v>71</v>
      </c>
      <c r="N2256" s="18" t="s">
        <v>73</v>
      </c>
      <c r="O2256" s="18" t="s">
        <v>73</v>
      </c>
      <c r="P2256" s="19">
        <v>1723.13573271</v>
      </c>
      <c r="Q2256" s="19">
        <v>211949.95430000001</v>
      </c>
      <c r="R2256" s="20">
        <v>0.50061500000000003</v>
      </c>
      <c r="S2256" s="20">
        <v>5.1558710000000003</v>
      </c>
      <c r="T2256" s="20">
        <v>0.30199999999999999</v>
      </c>
      <c r="U2256" s="20">
        <v>0.30499999999999999</v>
      </c>
      <c r="V2256" s="20">
        <f t="shared" si="70"/>
        <v>0.6880576812643</v>
      </c>
      <c r="W2256" s="20">
        <f t="shared" si="71"/>
        <v>7.0558999490360517</v>
      </c>
    </row>
    <row r="2257" spans="1:23" x14ac:dyDescent="0.25">
      <c r="A2257" s="18">
        <v>24014</v>
      </c>
      <c r="B2257" s="18">
        <v>24003</v>
      </c>
      <c r="C2257" s="18">
        <v>6170</v>
      </c>
      <c r="D2257" s="18">
        <v>6170</v>
      </c>
      <c r="E2257" s="18" t="s">
        <v>116</v>
      </c>
      <c r="F2257" s="18" t="s">
        <v>196</v>
      </c>
      <c r="G2257" s="19">
        <v>22.015941686400001</v>
      </c>
      <c r="H2257" s="19">
        <v>8.9095399999999998</v>
      </c>
      <c r="I2257" s="18" t="s">
        <v>79</v>
      </c>
      <c r="J2257" s="18" t="s">
        <v>80</v>
      </c>
      <c r="K2257" s="18">
        <v>12</v>
      </c>
      <c r="L2257" s="18">
        <v>60</v>
      </c>
      <c r="M2257" s="18" t="s">
        <v>71</v>
      </c>
      <c r="N2257" s="18" t="s">
        <v>73</v>
      </c>
      <c r="O2257" s="18" t="s">
        <v>73</v>
      </c>
      <c r="P2257" s="19">
        <v>8161.7428497600004</v>
      </c>
      <c r="Q2257" s="19">
        <v>959010.58380499994</v>
      </c>
      <c r="R2257" s="20">
        <v>0.50061500000000003</v>
      </c>
      <c r="S2257" s="20">
        <v>5.1558710000000003</v>
      </c>
      <c r="T2257" s="20">
        <v>0.30199999999999999</v>
      </c>
      <c r="U2257" s="20">
        <v>0.30499999999999999</v>
      </c>
      <c r="V2257" s="20">
        <f t="shared" si="70"/>
        <v>3.1132540582358001</v>
      </c>
      <c r="W2257" s="20">
        <f t="shared" si="71"/>
        <v>31.925825041991306</v>
      </c>
    </row>
    <row r="2258" spans="1:23" x14ac:dyDescent="0.25">
      <c r="A2258" s="18">
        <v>24015</v>
      </c>
      <c r="B2258" s="18">
        <v>24004</v>
      </c>
      <c r="C2258" s="18">
        <v>6170</v>
      </c>
      <c r="D2258" s="18">
        <v>6170</v>
      </c>
      <c r="E2258" s="18" t="s">
        <v>116</v>
      </c>
      <c r="F2258" s="18" t="s">
        <v>196</v>
      </c>
      <c r="G2258" s="19">
        <v>21.151865830599998</v>
      </c>
      <c r="H2258" s="19">
        <v>8.5598600000000005</v>
      </c>
      <c r="I2258" s="18" t="s">
        <v>79</v>
      </c>
      <c r="J2258" s="18" t="s">
        <v>80</v>
      </c>
      <c r="K2258" s="18">
        <v>12</v>
      </c>
      <c r="L2258" s="18">
        <v>60</v>
      </c>
      <c r="M2258" s="18" t="s">
        <v>71</v>
      </c>
      <c r="N2258" s="18" t="s">
        <v>73</v>
      </c>
      <c r="O2258" s="18" t="s">
        <v>73</v>
      </c>
      <c r="P2258" s="19">
        <v>8306.7098853000007</v>
      </c>
      <c r="Q2258" s="19">
        <v>921371.59008400002</v>
      </c>
      <c r="R2258" s="20">
        <v>0.50061500000000003</v>
      </c>
      <c r="S2258" s="20">
        <v>5.1558710000000003</v>
      </c>
      <c r="T2258" s="20">
        <v>0.30199999999999999</v>
      </c>
      <c r="U2258" s="20">
        <v>0.30499999999999999</v>
      </c>
      <c r="V2258" s="20">
        <f t="shared" si="70"/>
        <v>2.9910656311022006</v>
      </c>
      <c r="W2258" s="20">
        <f t="shared" si="71"/>
        <v>30.672806086951706</v>
      </c>
    </row>
    <row r="2259" spans="1:23" x14ac:dyDescent="0.25">
      <c r="A2259" s="18">
        <v>24016</v>
      </c>
      <c r="B2259" s="18">
        <v>24005</v>
      </c>
      <c r="C2259" s="18">
        <v>6170</v>
      </c>
      <c r="D2259" s="18">
        <v>6170</v>
      </c>
      <c r="E2259" s="18" t="s">
        <v>116</v>
      </c>
      <c r="F2259" s="18" t="s">
        <v>196</v>
      </c>
      <c r="G2259" s="19">
        <v>1.3791253210900001</v>
      </c>
      <c r="H2259" s="19">
        <v>0.55811200000000005</v>
      </c>
      <c r="I2259" s="18" t="s">
        <v>79</v>
      </c>
      <c r="J2259" s="18" t="s">
        <v>80</v>
      </c>
      <c r="K2259" s="18">
        <v>12</v>
      </c>
      <c r="L2259" s="18">
        <v>60</v>
      </c>
      <c r="M2259" s="18" t="s">
        <v>71</v>
      </c>
      <c r="N2259" s="18" t="s">
        <v>73</v>
      </c>
      <c r="O2259" s="18" t="s">
        <v>73</v>
      </c>
      <c r="P2259" s="19">
        <v>961.31601227500005</v>
      </c>
      <c r="Q2259" s="19">
        <v>60074.4586882</v>
      </c>
      <c r="R2259" s="20">
        <v>0.50061500000000003</v>
      </c>
      <c r="S2259" s="20">
        <v>5.1558710000000003</v>
      </c>
      <c r="T2259" s="20">
        <v>0.30199999999999999</v>
      </c>
      <c r="U2259" s="20">
        <v>0.30499999999999999</v>
      </c>
      <c r="V2259" s="20">
        <f t="shared" si="70"/>
        <v>0.19502066873824003</v>
      </c>
      <c r="W2259" s="20">
        <f t="shared" si="71"/>
        <v>1.9998996655086403</v>
      </c>
    </row>
    <row r="2260" spans="1:23" x14ac:dyDescent="0.25">
      <c r="A2260" s="18">
        <v>24017</v>
      </c>
      <c r="B2260" s="18">
        <v>24006</v>
      </c>
      <c r="C2260" s="18">
        <v>6170</v>
      </c>
      <c r="D2260" s="18">
        <v>6170</v>
      </c>
      <c r="E2260" s="18" t="s">
        <v>116</v>
      </c>
      <c r="F2260" s="18" t="s">
        <v>196</v>
      </c>
      <c r="G2260" s="19">
        <v>57.802804539</v>
      </c>
      <c r="H2260" s="19">
        <v>23.391999999999999</v>
      </c>
      <c r="I2260" s="18" t="s">
        <v>79</v>
      </c>
      <c r="J2260" s="18" t="s">
        <v>80</v>
      </c>
      <c r="K2260" s="18">
        <v>12</v>
      </c>
      <c r="L2260" s="18">
        <v>60</v>
      </c>
      <c r="M2260" s="18" t="s">
        <v>71</v>
      </c>
      <c r="N2260" s="18" t="s">
        <v>73</v>
      </c>
      <c r="O2260" s="18" t="s">
        <v>73</v>
      </c>
      <c r="P2260" s="19">
        <v>22396.2896521</v>
      </c>
      <c r="Q2260" s="19">
        <v>2517880.0941699999</v>
      </c>
      <c r="R2260" s="20">
        <v>0.50061500000000003</v>
      </c>
      <c r="S2260" s="20">
        <v>5.1558710000000003</v>
      </c>
      <c r="T2260" s="20">
        <v>0.30199999999999999</v>
      </c>
      <c r="U2260" s="20">
        <v>0.30499999999999999</v>
      </c>
      <c r="V2260" s="20">
        <f t="shared" si="70"/>
        <v>8.1738494838399998</v>
      </c>
      <c r="W2260" s="20">
        <f t="shared" si="71"/>
        <v>83.821263430240009</v>
      </c>
    </row>
    <row r="2261" spans="1:23" x14ac:dyDescent="0.25">
      <c r="A2261" s="18">
        <v>24018</v>
      </c>
      <c r="B2261" s="18">
        <v>24007</v>
      </c>
      <c r="C2261" s="18">
        <v>6170</v>
      </c>
      <c r="D2261" s="18">
        <v>6170</v>
      </c>
      <c r="E2261" s="18" t="s">
        <v>116</v>
      </c>
      <c r="F2261" s="18" t="s">
        <v>196</v>
      </c>
      <c r="G2261" s="19">
        <v>0.65370313830899995</v>
      </c>
      <c r="H2261" s="19">
        <v>0.264544</v>
      </c>
      <c r="I2261" s="18" t="s">
        <v>79</v>
      </c>
      <c r="J2261" s="18" t="s">
        <v>80</v>
      </c>
      <c r="K2261" s="18">
        <v>12</v>
      </c>
      <c r="L2261" s="18">
        <v>60</v>
      </c>
      <c r="M2261" s="18" t="s">
        <v>71</v>
      </c>
      <c r="N2261" s="18" t="s">
        <v>73</v>
      </c>
      <c r="O2261" s="18" t="s">
        <v>73</v>
      </c>
      <c r="P2261" s="19">
        <v>666.35535465999999</v>
      </c>
      <c r="Q2261" s="19">
        <v>28475.194803800001</v>
      </c>
      <c r="R2261" s="20">
        <v>0.50061500000000003</v>
      </c>
      <c r="S2261" s="20">
        <v>5.1558710000000003</v>
      </c>
      <c r="T2261" s="20">
        <v>0.30199999999999999</v>
      </c>
      <c r="U2261" s="20">
        <v>0.30499999999999999</v>
      </c>
      <c r="V2261" s="20">
        <f t="shared" si="70"/>
        <v>9.2439416802879995E-2</v>
      </c>
      <c r="W2261" s="20">
        <f t="shared" si="71"/>
        <v>0.94794854278768004</v>
      </c>
    </row>
    <row r="2262" spans="1:23" x14ac:dyDescent="0.25">
      <c r="A2262" s="18">
        <v>24019</v>
      </c>
      <c r="B2262" s="18">
        <v>24008</v>
      </c>
      <c r="C2262" s="18">
        <v>6170</v>
      </c>
      <c r="D2262" s="18">
        <v>6170</v>
      </c>
      <c r="E2262" s="18" t="s">
        <v>116</v>
      </c>
      <c r="F2262" s="18" t="s">
        <v>196</v>
      </c>
      <c r="G2262" s="19">
        <v>13.9184925999</v>
      </c>
      <c r="H2262" s="19">
        <v>5.6326099999999997</v>
      </c>
      <c r="I2262" s="18" t="s">
        <v>79</v>
      </c>
      <c r="J2262" s="18" t="s">
        <v>80</v>
      </c>
      <c r="K2262" s="18">
        <v>12</v>
      </c>
      <c r="L2262" s="18">
        <v>60</v>
      </c>
      <c r="M2262" s="18" t="s">
        <v>71</v>
      </c>
      <c r="N2262" s="18" t="s">
        <v>73</v>
      </c>
      <c r="O2262" s="18" t="s">
        <v>73</v>
      </c>
      <c r="P2262" s="19">
        <v>5656.3582363200003</v>
      </c>
      <c r="Q2262" s="19">
        <v>606287.11250000005</v>
      </c>
      <c r="R2262" s="20">
        <v>0.50061500000000003</v>
      </c>
      <c r="S2262" s="20">
        <v>5.1558710000000003</v>
      </c>
      <c r="T2262" s="20">
        <v>0.30199999999999999</v>
      </c>
      <c r="U2262" s="20">
        <v>0.30499999999999999</v>
      </c>
      <c r="V2262" s="20">
        <f t="shared" si="70"/>
        <v>1.9681988004947</v>
      </c>
      <c r="W2262" s="20">
        <f t="shared" si="71"/>
        <v>20.18350233455045</v>
      </c>
    </row>
    <row r="2263" spans="1:23" x14ac:dyDescent="0.25">
      <c r="A2263" s="18">
        <v>24020</v>
      </c>
      <c r="B2263" s="18">
        <v>24009</v>
      </c>
      <c r="C2263" s="18">
        <v>6170</v>
      </c>
      <c r="D2263" s="18">
        <v>6170</v>
      </c>
      <c r="E2263" s="18" t="s">
        <v>116</v>
      </c>
      <c r="F2263" s="18" t="s">
        <v>196</v>
      </c>
      <c r="G2263" s="19">
        <v>23.379652753599999</v>
      </c>
      <c r="H2263" s="19">
        <v>9.4614100000000008</v>
      </c>
      <c r="I2263" s="18" t="s">
        <v>79</v>
      </c>
      <c r="J2263" s="18" t="s">
        <v>80</v>
      </c>
      <c r="K2263" s="18">
        <v>12</v>
      </c>
      <c r="L2263" s="18">
        <v>60</v>
      </c>
      <c r="M2263" s="18" t="s">
        <v>71</v>
      </c>
      <c r="N2263" s="18" t="s">
        <v>73</v>
      </c>
      <c r="O2263" s="18" t="s">
        <v>73</v>
      </c>
      <c r="P2263" s="19">
        <v>7289.2258654400002</v>
      </c>
      <c r="Q2263" s="19">
        <v>1018413.60028</v>
      </c>
      <c r="R2263" s="20">
        <v>0.50061500000000003</v>
      </c>
      <c r="S2263" s="20">
        <v>5.1558710000000003</v>
      </c>
      <c r="T2263" s="20">
        <v>0.30199999999999999</v>
      </c>
      <c r="U2263" s="20">
        <v>0.30499999999999999</v>
      </c>
      <c r="V2263" s="20">
        <f t="shared" si="70"/>
        <v>3.3060935894707</v>
      </c>
      <c r="W2263" s="20">
        <f t="shared" si="71"/>
        <v>33.903357559486459</v>
      </c>
    </row>
    <row r="2264" spans="1:23" x14ac:dyDescent="0.25">
      <c r="A2264" s="18">
        <v>24021</v>
      </c>
      <c r="B2264" s="18">
        <v>24010</v>
      </c>
      <c r="C2264" s="18">
        <v>6170</v>
      </c>
      <c r="D2264" s="18">
        <v>6170</v>
      </c>
      <c r="E2264" s="18" t="s">
        <v>116</v>
      </c>
      <c r="F2264" s="18" t="s">
        <v>196</v>
      </c>
      <c r="G2264" s="19">
        <v>4.5264359898100004</v>
      </c>
      <c r="H2264" s="19">
        <v>1.83178</v>
      </c>
      <c r="I2264" s="18" t="s">
        <v>79</v>
      </c>
      <c r="J2264" s="18" t="s">
        <v>80</v>
      </c>
      <c r="K2264" s="18">
        <v>12</v>
      </c>
      <c r="L2264" s="18">
        <v>60</v>
      </c>
      <c r="M2264" s="18" t="s">
        <v>71</v>
      </c>
      <c r="N2264" s="18" t="s">
        <v>73</v>
      </c>
      <c r="O2264" s="18" t="s">
        <v>73</v>
      </c>
      <c r="P2264" s="19">
        <v>1896.3444404899999</v>
      </c>
      <c r="Q2264" s="19">
        <v>197170.76303</v>
      </c>
      <c r="R2264" s="20">
        <v>0.50061500000000003</v>
      </c>
      <c r="S2264" s="20">
        <v>5.1558710000000003</v>
      </c>
      <c r="T2264" s="20">
        <v>0.30199999999999999</v>
      </c>
      <c r="U2264" s="20">
        <v>0.30499999999999999</v>
      </c>
      <c r="V2264" s="20">
        <f t="shared" si="70"/>
        <v>0.64007754820060003</v>
      </c>
      <c r="W2264" s="20">
        <f t="shared" si="71"/>
        <v>6.5638728593641007</v>
      </c>
    </row>
    <row r="2265" spans="1:23" x14ac:dyDescent="0.25">
      <c r="A2265" s="18">
        <v>24022</v>
      </c>
      <c r="B2265" s="18">
        <v>24011</v>
      </c>
      <c r="C2265" s="18">
        <v>6170</v>
      </c>
      <c r="D2265" s="18">
        <v>6170</v>
      </c>
      <c r="E2265" s="18" t="s">
        <v>116</v>
      </c>
      <c r="F2265" s="18" t="s">
        <v>196</v>
      </c>
      <c r="G2265" s="19">
        <v>3.7015471082300002</v>
      </c>
      <c r="H2265" s="19">
        <v>1.49796</v>
      </c>
      <c r="I2265" s="18" t="s">
        <v>79</v>
      </c>
      <c r="J2265" s="18" t="s">
        <v>80</v>
      </c>
      <c r="K2265" s="18">
        <v>12</v>
      </c>
      <c r="L2265" s="18">
        <v>60</v>
      </c>
      <c r="M2265" s="18" t="s">
        <v>71</v>
      </c>
      <c r="N2265" s="18" t="s">
        <v>73</v>
      </c>
      <c r="O2265" s="18" t="s">
        <v>73</v>
      </c>
      <c r="P2265" s="19">
        <v>1487.47426778</v>
      </c>
      <c r="Q2265" s="19">
        <v>161238.74707700001</v>
      </c>
      <c r="R2265" s="20">
        <v>0.50061500000000003</v>
      </c>
      <c r="S2265" s="20">
        <v>5.1558710000000003</v>
      </c>
      <c r="T2265" s="20">
        <v>0.30199999999999999</v>
      </c>
      <c r="U2265" s="20">
        <v>0.30499999999999999</v>
      </c>
      <c r="V2265" s="20">
        <f t="shared" si="70"/>
        <v>0.52343106928920002</v>
      </c>
      <c r="W2265" s="20">
        <f t="shared" si="71"/>
        <v>5.3676855235962</v>
      </c>
    </row>
    <row r="2266" spans="1:23" x14ac:dyDescent="0.25">
      <c r="A2266" s="18">
        <v>24023</v>
      </c>
      <c r="B2266" s="18">
        <v>24012</v>
      </c>
      <c r="C2266" s="18">
        <v>6170</v>
      </c>
      <c r="D2266" s="18">
        <v>6170</v>
      </c>
      <c r="E2266" s="18" t="s">
        <v>116</v>
      </c>
      <c r="F2266" s="18" t="s">
        <v>196</v>
      </c>
      <c r="G2266" s="19">
        <v>6.1135686507500004</v>
      </c>
      <c r="H2266" s="19">
        <v>2.4740700000000002</v>
      </c>
      <c r="I2266" s="18" t="s">
        <v>79</v>
      </c>
      <c r="J2266" s="18" t="s">
        <v>80</v>
      </c>
      <c r="K2266" s="18">
        <v>12</v>
      </c>
      <c r="L2266" s="18">
        <v>60</v>
      </c>
      <c r="M2266" s="18" t="s">
        <v>71</v>
      </c>
      <c r="N2266" s="18" t="s">
        <v>73</v>
      </c>
      <c r="O2266" s="18" t="s">
        <v>73</v>
      </c>
      <c r="P2266" s="19">
        <v>2639.6982316899998</v>
      </c>
      <c r="Q2266" s="19">
        <v>266305.98519899999</v>
      </c>
      <c r="R2266" s="20">
        <v>0.50061500000000003</v>
      </c>
      <c r="S2266" s="20">
        <v>5.1558710000000003</v>
      </c>
      <c r="T2266" s="20">
        <v>0.30199999999999999</v>
      </c>
      <c r="U2266" s="20">
        <v>0.30499999999999999</v>
      </c>
      <c r="V2266" s="20">
        <f t="shared" si="70"/>
        <v>0.86451247402890008</v>
      </c>
      <c r="W2266" s="20">
        <f t="shared" si="71"/>
        <v>8.8654101066541511</v>
      </c>
    </row>
    <row r="2267" spans="1:23" x14ac:dyDescent="0.25">
      <c r="A2267" s="18">
        <v>24024</v>
      </c>
      <c r="B2267" s="18">
        <v>24013</v>
      </c>
      <c r="C2267" s="18">
        <v>6170</v>
      </c>
      <c r="D2267" s="18">
        <v>6170</v>
      </c>
      <c r="E2267" s="18" t="s">
        <v>116</v>
      </c>
      <c r="F2267" s="18" t="s">
        <v>196</v>
      </c>
      <c r="G2267" s="19">
        <v>2.17225137928</v>
      </c>
      <c r="H2267" s="19">
        <v>0.87907900000000005</v>
      </c>
      <c r="I2267" s="18" t="s">
        <v>79</v>
      </c>
      <c r="J2267" s="18" t="s">
        <v>80</v>
      </c>
      <c r="K2267" s="18">
        <v>12</v>
      </c>
      <c r="L2267" s="18">
        <v>60</v>
      </c>
      <c r="M2267" s="18" t="s">
        <v>71</v>
      </c>
      <c r="N2267" s="18" t="s">
        <v>73</v>
      </c>
      <c r="O2267" s="18" t="s">
        <v>73</v>
      </c>
      <c r="P2267" s="19">
        <v>1848.3921526199999</v>
      </c>
      <c r="Q2267" s="19">
        <v>94622.891588600003</v>
      </c>
      <c r="R2267" s="20">
        <v>0.50061500000000003</v>
      </c>
      <c r="S2267" s="20">
        <v>5.1558710000000003</v>
      </c>
      <c r="T2267" s="20">
        <v>0.30199999999999999</v>
      </c>
      <c r="U2267" s="20">
        <v>0.30499999999999999</v>
      </c>
      <c r="V2267" s="20">
        <f t="shared" si="70"/>
        <v>0.30717593324233</v>
      </c>
      <c r="W2267" s="20">
        <f t="shared" si="71"/>
        <v>3.1500304563522556</v>
      </c>
    </row>
    <row r="2268" spans="1:23" x14ac:dyDescent="0.25">
      <c r="A2268" s="18">
        <v>24025</v>
      </c>
      <c r="B2268" s="18">
        <v>24014</v>
      </c>
      <c r="C2268" s="18">
        <v>6170</v>
      </c>
      <c r="D2268" s="18">
        <v>6170</v>
      </c>
      <c r="E2268" s="18" t="s">
        <v>116</v>
      </c>
      <c r="F2268" s="18" t="s">
        <v>196</v>
      </c>
      <c r="G2268" s="19">
        <v>2.3379010070600001</v>
      </c>
      <c r="H2268" s="19">
        <v>0.94611500000000004</v>
      </c>
      <c r="I2268" s="18" t="s">
        <v>79</v>
      </c>
      <c r="J2268" s="18" t="s">
        <v>80</v>
      </c>
      <c r="K2268" s="18">
        <v>12</v>
      </c>
      <c r="L2268" s="18">
        <v>60</v>
      </c>
      <c r="M2268" s="18" t="s">
        <v>71</v>
      </c>
      <c r="N2268" s="18" t="s">
        <v>73</v>
      </c>
      <c r="O2268" s="18" t="s">
        <v>73</v>
      </c>
      <c r="P2268" s="19">
        <v>1198.6648241600001</v>
      </c>
      <c r="Q2268" s="19">
        <v>101838.560511</v>
      </c>
      <c r="R2268" s="20">
        <v>0.50061500000000003</v>
      </c>
      <c r="S2268" s="20">
        <v>5.1558710000000003</v>
      </c>
      <c r="T2268" s="20">
        <v>0.30199999999999999</v>
      </c>
      <c r="U2268" s="20">
        <v>0.30499999999999999</v>
      </c>
      <c r="V2268" s="20">
        <f t="shared" si="70"/>
        <v>0.33060027378605</v>
      </c>
      <c r="W2268" s="20">
        <f t="shared" si="71"/>
        <v>3.3902425893596759</v>
      </c>
    </row>
    <row r="2269" spans="1:23" x14ac:dyDescent="0.25">
      <c r="A2269" s="18">
        <v>24026</v>
      </c>
      <c r="B2269" s="18">
        <v>24015</v>
      </c>
      <c r="C2269" s="18">
        <v>6170</v>
      </c>
      <c r="D2269" s="18">
        <v>6170</v>
      </c>
      <c r="E2269" s="18" t="s">
        <v>116</v>
      </c>
      <c r="F2269" s="18" t="s">
        <v>196</v>
      </c>
      <c r="G2269" s="19">
        <v>4.5252639045800001</v>
      </c>
      <c r="H2269" s="19">
        <v>1.83131</v>
      </c>
      <c r="I2269" s="18" t="s">
        <v>79</v>
      </c>
      <c r="J2269" s="18" t="s">
        <v>80</v>
      </c>
      <c r="K2269" s="18">
        <v>12</v>
      </c>
      <c r="L2269" s="18">
        <v>60</v>
      </c>
      <c r="M2269" s="18" t="s">
        <v>71</v>
      </c>
      <c r="N2269" s="18" t="s">
        <v>73</v>
      </c>
      <c r="O2269" s="18" t="s">
        <v>73</v>
      </c>
      <c r="P2269" s="19">
        <v>2165.0934510699999</v>
      </c>
      <c r="Q2269" s="19">
        <v>197119.707203</v>
      </c>
      <c r="R2269" s="20">
        <v>0.50061500000000003</v>
      </c>
      <c r="S2269" s="20">
        <v>5.1558710000000003</v>
      </c>
      <c r="T2269" s="20">
        <v>0.30199999999999999</v>
      </c>
      <c r="U2269" s="20">
        <v>0.30499999999999999</v>
      </c>
      <c r="V2269" s="20">
        <f t="shared" si="70"/>
        <v>0.63991331644369998</v>
      </c>
      <c r="W2269" s="20">
        <f t="shared" si="71"/>
        <v>6.5621886941019509</v>
      </c>
    </row>
    <row r="2270" spans="1:23" x14ac:dyDescent="0.25">
      <c r="A2270" s="18">
        <v>24027</v>
      </c>
      <c r="B2270" s="18">
        <v>24016</v>
      </c>
      <c r="C2270" s="18">
        <v>6170</v>
      </c>
      <c r="D2270" s="18">
        <v>6170</v>
      </c>
      <c r="E2270" s="18" t="s">
        <v>116</v>
      </c>
      <c r="F2270" s="18" t="s">
        <v>196</v>
      </c>
      <c r="G2270" s="19">
        <v>24.459713631500001</v>
      </c>
      <c r="H2270" s="19">
        <v>9.8984900000000007</v>
      </c>
      <c r="I2270" s="18" t="s">
        <v>79</v>
      </c>
      <c r="J2270" s="18" t="s">
        <v>80</v>
      </c>
      <c r="K2270" s="18">
        <v>12</v>
      </c>
      <c r="L2270" s="18">
        <v>60</v>
      </c>
      <c r="M2270" s="18" t="s">
        <v>71</v>
      </c>
      <c r="N2270" s="18" t="s">
        <v>73</v>
      </c>
      <c r="O2270" s="18" t="s">
        <v>73</v>
      </c>
      <c r="P2270" s="19">
        <v>6017.39609225</v>
      </c>
      <c r="Q2270" s="19">
        <v>1065460.86393</v>
      </c>
      <c r="R2270" s="20">
        <v>0.50061500000000003</v>
      </c>
      <c r="S2270" s="20">
        <v>5.1558710000000003</v>
      </c>
      <c r="T2270" s="20">
        <v>0.30199999999999999</v>
      </c>
      <c r="U2270" s="20">
        <v>0.30499999999999999</v>
      </c>
      <c r="V2270" s="20">
        <f t="shared" si="70"/>
        <v>3.4588221348023001</v>
      </c>
      <c r="W2270" s="20">
        <f t="shared" si="71"/>
        <v>35.469559586679061</v>
      </c>
    </row>
    <row r="2271" spans="1:23" x14ac:dyDescent="0.25">
      <c r="A2271" s="18">
        <v>24028</v>
      </c>
      <c r="B2271" s="18">
        <v>24017</v>
      </c>
      <c r="C2271" s="18">
        <v>6170</v>
      </c>
      <c r="D2271" s="18">
        <v>6170</v>
      </c>
      <c r="E2271" s="18" t="s">
        <v>116</v>
      </c>
      <c r="F2271" s="18" t="s">
        <v>196</v>
      </c>
      <c r="G2271" s="19">
        <v>6.8745975012600002</v>
      </c>
      <c r="H2271" s="19">
        <v>2.7820499999999999</v>
      </c>
      <c r="I2271" s="18" t="s">
        <v>79</v>
      </c>
      <c r="J2271" s="18" t="s">
        <v>80</v>
      </c>
      <c r="K2271" s="18">
        <v>12</v>
      </c>
      <c r="L2271" s="18">
        <v>60</v>
      </c>
      <c r="M2271" s="18" t="s">
        <v>71</v>
      </c>
      <c r="N2271" s="18" t="s">
        <v>73</v>
      </c>
      <c r="O2271" s="18" t="s">
        <v>73</v>
      </c>
      <c r="P2271" s="19">
        <v>4503.70879866</v>
      </c>
      <c r="Q2271" s="19">
        <v>299456.26932600001</v>
      </c>
      <c r="R2271" s="20">
        <v>0.50061500000000003</v>
      </c>
      <c r="S2271" s="20">
        <v>5.1558710000000003</v>
      </c>
      <c r="T2271" s="20">
        <v>0.30199999999999999</v>
      </c>
      <c r="U2271" s="20">
        <v>0.30499999999999999</v>
      </c>
      <c r="V2271" s="20">
        <f t="shared" si="70"/>
        <v>0.97212970060350001</v>
      </c>
      <c r="W2271" s="20">
        <f t="shared" si="71"/>
        <v>9.9690041863072505</v>
      </c>
    </row>
    <row r="2272" spans="1:23" x14ac:dyDescent="0.25">
      <c r="A2272" s="18">
        <v>24029</v>
      </c>
      <c r="B2272" s="18">
        <v>24018</v>
      </c>
      <c r="C2272" s="18">
        <v>6170</v>
      </c>
      <c r="D2272" s="18">
        <v>6170</v>
      </c>
      <c r="E2272" s="18" t="s">
        <v>116</v>
      </c>
      <c r="F2272" s="18" t="s">
        <v>196</v>
      </c>
      <c r="G2272" s="19">
        <v>10.9794000663</v>
      </c>
      <c r="H2272" s="19">
        <v>4.4432099999999997</v>
      </c>
      <c r="I2272" s="18" t="s">
        <v>79</v>
      </c>
      <c r="J2272" s="18" t="s">
        <v>80</v>
      </c>
      <c r="K2272" s="18">
        <v>12</v>
      </c>
      <c r="L2272" s="18">
        <v>60</v>
      </c>
      <c r="M2272" s="18" t="s">
        <v>71</v>
      </c>
      <c r="N2272" s="18" t="s">
        <v>73</v>
      </c>
      <c r="O2272" s="18" t="s">
        <v>73</v>
      </c>
      <c r="P2272" s="19">
        <v>2643.15464286</v>
      </c>
      <c r="Q2272" s="19">
        <v>478260.75384000002</v>
      </c>
      <c r="R2272" s="20">
        <v>0.50061500000000003</v>
      </c>
      <c r="S2272" s="20">
        <v>5.1558710000000003</v>
      </c>
      <c r="T2272" s="20">
        <v>0.30199999999999999</v>
      </c>
      <c r="U2272" s="20">
        <v>0.30499999999999999</v>
      </c>
      <c r="V2272" s="20">
        <f t="shared" si="70"/>
        <v>1.5525876267566998</v>
      </c>
      <c r="W2272" s="20">
        <f t="shared" si="71"/>
        <v>15.921489222207452</v>
      </c>
    </row>
    <row r="2273" spans="1:23" x14ac:dyDescent="0.25">
      <c r="A2273" s="18">
        <v>24030</v>
      </c>
      <c r="B2273" s="18">
        <v>24019</v>
      </c>
      <c r="C2273" s="18">
        <v>6170</v>
      </c>
      <c r="D2273" s="18">
        <v>6170</v>
      </c>
      <c r="E2273" s="18" t="s">
        <v>116</v>
      </c>
      <c r="F2273" s="18" t="s">
        <v>196</v>
      </c>
      <c r="G2273" s="19">
        <v>7.1368592285999997</v>
      </c>
      <c r="H2273" s="19">
        <v>2.8881800000000002</v>
      </c>
      <c r="I2273" s="18" t="s">
        <v>79</v>
      </c>
      <c r="J2273" s="18" t="s">
        <v>80</v>
      </c>
      <c r="K2273" s="18">
        <v>12</v>
      </c>
      <c r="L2273" s="18">
        <v>60</v>
      </c>
      <c r="M2273" s="18" t="s">
        <v>71</v>
      </c>
      <c r="N2273" s="18" t="s">
        <v>73</v>
      </c>
      <c r="O2273" s="18" t="s">
        <v>73</v>
      </c>
      <c r="P2273" s="19">
        <v>3235.41165082</v>
      </c>
      <c r="Q2273" s="19">
        <v>310880.34447399998</v>
      </c>
      <c r="R2273" s="20">
        <v>0.50061500000000003</v>
      </c>
      <c r="S2273" s="20">
        <v>5.1558710000000003</v>
      </c>
      <c r="T2273" s="20">
        <v>0.30199999999999999</v>
      </c>
      <c r="U2273" s="20">
        <v>0.30499999999999999</v>
      </c>
      <c r="V2273" s="20">
        <f t="shared" si="70"/>
        <v>1.0092146290285999</v>
      </c>
      <c r="W2273" s="20">
        <f t="shared" si="71"/>
        <v>10.349303035822103</v>
      </c>
    </row>
    <row r="2274" spans="1:23" x14ac:dyDescent="0.25">
      <c r="A2274" s="18">
        <v>24031</v>
      </c>
      <c r="B2274" s="18">
        <v>24020</v>
      </c>
      <c r="C2274" s="18">
        <v>6170</v>
      </c>
      <c r="D2274" s="18">
        <v>6170</v>
      </c>
      <c r="E2274" s="18" t="s">
        <v>116</v>
      </c>
      <c r="F2274" s="18" t="s">
        <v>196</v>
      </c>
      <c r="G2274" s="19">
        <v>98.580077344399996</v>
      </c>
      <c r="H2274" s="19">
        <v>39.893900000000002</v>
      </c>
      <c r="I2274" s="18" t="s">
        <v>79</v>
      </c>
      <c r="J2274" s="18" t="s">
        <v>80</v>
      </c>
      <c r="K2274" s="18">
        <v>12</v>
      </c>
      <c r="L2274" s="18">
        <v>60</v>
      </c>
      <c r="M2274" s="18" t="s">
        <v>71</v>
      </c>
      <c r="N2274" s="18" t="s">
        <v>73</v>
      </c>
      <c r="O2274" s="18" t="s">
        <v>73</v>
      </c>
      <c r="P2274" s="19">
        <v>18688.905866500001</v>
      </c>
      <c r="Q2274" s="19">
        <v>4294130.9925499996</v>
      </c>
      <c r="R2274" s="20">
        <v>0.50061500000000003</v>
      </c>
      <c r="S2274" s="20">
        <v>5.1558710000000003</v>
      </c>
      <c r="T2274" s="20">
        <v>0.30199999999999999</v>
      </c>
      <c r="U2274" s="20">
        <v>0.30499999999999999</v>
      </c>
      <c r="V2274" s="20">
        <f t="shared" si="70"/>
        <v>13.940096354453001</v>
      </c>
      <c r="W2274" s="20">
        <f t="shared" si="71"/>
        <v>142.95302245039554</v>
      </c>
    </row>
    <row r="2275" spans="1:23" x14ac:dyDescent="0.25">
      <c r="A2275" s="18">
        <v>24032</v>
      </c>
      <c r="B2275" s="18">
        <v>24021</v>
      </c>
      <c r="C2275" s="18">
        <v>6170</v>
      </c>
      <c r="D2275" s="18">
        <v>6170</v>
      </c>
      <c r="E2275" s="18" t="s">
        <v>116</v>
      </c>
      <c r="F2275" s="18" t="s">
        <v>196</v>
      </c>
      <c r="G2275" s="19">
        <v>3.69377283086</v>
      </c>
      <c r="H2275" s="19">
        <v>1.49482</v>
      </c>
      <c r="I2275" s="18" t="s">
        <v>79</v>
      </c>
      <c r="J2275" s="18" t="s">
        <v>80</v>
      </c>
      <c r="K2275" s="18">
        <v>12</v>
      </c>
      <c r="L2275" s="18">
        <v>60</v>
      </c>
      <c r="M2275" s="18" t="s">
        <v>71</v>
      </c>
      <c r="N2275" s="18" t="s">
        <v>73</v>
      </c>
      <c r="O2275" s="18" t="s">
        <v>73</v>
      </c>
      <c r="P2275" s="19">
        <v>1812.7051948599999</v>
      </c>
      <c r="Q2275" s="19">
        <v>160900.10091099999</v>
      </c>
      <c r="R2275" s="20">
        <v>0.50061500000000003</v>
      </c>
      <c r="S2275" s="20">
        <v>5.1558710000000003</v>
      </c>
      <c r="T2275" s="20">
        <v>0.30199999999999999</v>
      </c>
      <c r="U2275" s="20">
        <v>0.30499999999999999</v>
      </c>
      <c r="V2275" s="20">
        <f t="shared" si="70"/>
        <v>0.52233386138140003</v>
      </c>
      <c r="W2275" s="20">
        <f t="shared" si="71"/>
        <v>5.3564338663129005</v>
      </c>
    </row>
    <row r="2276" spans="1:23" x14ac:dyDescent="0.25">
      <c r="A2276" s="18">
        <v>24059</v>
      </c>
      <c r="B2276" s="18">
        <v>24059</v>
      </c>
      <c r="C2276" s="18">
        <v>6170</v>
      </c>
      <c r="D2276" s="18">
        <v>6170</v>
      </c>
      <c r="E2276" s="18" t="s">
        <v>116</v>
      </c>
      <c r="F2276" s="18" t="s">
        <v>117</v>
      </c>
      <c r="G2276" s="19">
        <v>8.07893340565</v>
      </c>
      <c r="H2276" s="19">
        <v>3.2694299999999998</v>
      </c>
      <c r="I2276" s="18" t="s">
        <v>79</v>
      </c>
      <c r="J2276" s="18" t="s">
        <v>80</v>
      </c>
      <c r="K2276" s="18">
        <v>12</v>
      </c>
      <c r="L2276" s="18">
        <v>60</v>
      </c>
      <c r="M2276" s="18" t="s">
        <v>71</v>
      </c>
      <c r="N2276" s="18" t="s">
        <v>73</v>
      </c>
      <c r="O2276" s="18" t="s">
        <v>73</v>
      </c>
      <c r="P2276" s="19">
        <v>4423.1240277099996</v>
      </c>
      <c r="Q2276" s="19">
        <v>351916.93147900002</v>
      </c>
      <c r="R2276" s="20">
        <v>0.50061500000000003</v>
      </c>
      <c r="S2276" s="20">
        <v>5.1558710000000003</v>
      </c>
      <c r="T2276" s="20">
        <v>0.30199999999999999</v>
      </c>
      <c r="U2276" s="20">
        <v>0.30499999999999999</v>
      </c>
      <c r="V2276" s="20">
        <f t="shared" si="70"/>
        <v>1.1424345382161001</v>
      </c>
      <c r="W2276" s="20">
        <f t="shared" si="71"/>
        <v>11.71544772985335</v>
      </c>
    </row>
    <row r="2277" spans="1:23" x14ac:dyDescent="0.25">
      <c r="A2277" s="18">
        <v>24060</v>
      </c>
      <c r="B2277" s="18">
        <v>24060</v>
      </c>
      <c r="C2277" s="18">
        <v>6170</v>
      </c>
      <c r="D2277" s="18">
        <v>6170</v>
      </c>
      <c r="E2277" s="18" t="s">
        <v>116</v>
      </c>
      <c r="F2277" s="18" t="s">
        <v>117</v>
      </c>
      <c r="G2277" s="19">
        <v>6.4883635379399998</v>
      </c>
      <c r="H2277" s="19">
        <v>2.62575</v>
      </c>
      <c r="I2277" s="18" t="s">
        <v>79</v>
      </c>
      <c r="J2277" s="18" t="s">
        <v>80</v>
      </c>
      <c r="K2277" s="18">
        <v>12</v>
      </c>
      <c r="L2277" s="18">
        <v>60</v>
      </c>
      <c r="M2277" s="18" t="s">
        <v>71</v>
      </c>
      <c r="N2277" s="18" t="s">
        <v>73</v>
      </c>
      <c r="O2277" s="18" t="s">
        <v>73</v>
      </c>
      <c r="P2277" s="19">
        <v>2121.8242988100001</v>
      </c>
      <c r="Q2277" s="19">
        <v>282631.98518199997</v>
      </c>
      <c r="R2277" s="20">
        <v>0.50061500000000003</v>
      </c>
      <c r="S2277" s="20">
        <v>5.1558710000000003</v>
      </c>
      <c r="T2277" s="20">
        <v>0.30199999999999999</v>
      </c>
      <c r="U2277" s="20">
        <v>0.30499999999999999</v>
      </c>
      <c r="V2277" s="20">
        <f t="shared" si="70"/>
        <v>0.91751390570250002</v>
      </c>
      <c r="W2277" s="20">
        <f t="shared" si="71"/>
        <v>9.4089296533837512</v>
      </c>
    </row>
    <row r="2278" spans="1:23" x14ac:dyDescent="0.25">
      <c r="A2278" s="18">
        <v>24061</v>
      </c>
      <c r="B2278" s="18">
        <v>24061</v>
      </c>
      <c r="C2278" s="18">
        <v>6170</v>
      </c>
      <c r="D2278" s="18">
        <v>6170</v>
      </c>
      <c r="E2278" s="18" t="s">
        <v>116</v>
      </c>
      <c r="F2278" s="18" t="s">
        <v>117</v>
      </c>
      <c r="G2278" s="19">
        <v>5.85804309238</v>
      </c>
      <c r="H2278" s="19">
        <v>2.3706700000000001</v>
      </c>
      <c r="I2278" s="18" t="s">
        <v>79</v>
      </c>
      <c r="J2278" s="18" t="s">
        <v>80</v>
      </c>
      <c r="K2278" s="18">
        <v>12</v>
      </c>
      <c r="L2278" s="18">
        <v>60</v>
      </c>
      <c r="M2278" s="18" t="s">
        <v>71</v>
      </c>
      <c r="N2278" s="18" t="s">
        <v>73</v>
      </c>
      <c r="O2278" s="18" t="s">
        <v>73</v>
      </c>
      <c r="P2278" s="19">
        <v>2269.28964838</v>
      </c>
      <c r="Q2278" s="19">
        <v>255175.33640100001</v>
      </c>
      <c r="R2278" s="20">
        <v>0.50061500000000003</v>
      </c>
      <c r="S2278" s="20">
        <v>5.1558710000000003</v>
      </c>
      <c r="T2278" s="20">
        <v>0.30199999999999999</v>
      </c>
      <c r="U2278" s="20">
        <v>0.30499999999999999</v>
      </c>
      <c r="V2278" s="20">
        <f t="shared" si="70"/>
        <v>0.82838148751090002</v>
      </c>
      <c r="W2278" s="20">
        <f t="shared" si="71"/>
        <v>8.494893748981152</v>
      </c>
    </row>
    <row r="2279" spans="1:23" x14ac:dyDescent="0.25">
      <c r="A2279" s="18">
        <v>24062</v>
      </c>
      <c r="B2279" s="18">
        <v>24062</v>
      </c>
      <c r="C2279" s="18">
        <v>6170</v>
      </c>
      <c r="D2279" s="18">
        <v>6170</v>
      </c>
      <c r="E2279" s="18" t="s">
        <v>116</v>
      </c>
      <c r="F2279" s="18" t="s">
        <v>117</v>
      </c>
      <c r="G2279" s="19">
        <v>0.51863417491999997</v>
      </c>
      <c r="H2279" s="19">
        <v>0.20988399999999999</v>
      </c>
      <c r="I2279" s="18" t="s">
        <v>79</v>
      </c>
      <c r="J2279" s="18" t="s">
        <v>80</v>
      </c>
      <c r="K2279" s="18">
        <v>12</v>
      </c>
      <c r="L2279" s="18">
        <v>60</v>
      </c>
      <c r="M2279" s="18" t="s">
        <v>71</v>
      </c>
      <c r="N2279" s="18" t="s">
        <v>73</v>
      </c>
      <c r="O2279" s="18" t="s">
        <v>73</v>
      </c>
      <c r="P2279" s="19">
        <v>1271.3127560299999</v>
      </c>
      <c r="Q2279" s="19">
        <v>22591.6142927</v>
      </c>
      <c r="R2279" s="20">
        <v>0.50061500000000003</v>
      </c>
      <c r="S2279" s="20">
        <v>5.1558710000000003</v>
      </c>
      <c r="T2279" s="20">
        <v>0.30199999999999999</v>
      </c>
      <c r="U2279" s="20">
        <v>0.30499999999999999</v>
      </c>
      <c r="V2279" s="20">
        <f t="shared" si="70"/>
        <v>7.3339612904679996E-2</v>
      </c>
      <c r="W2279" s="20">
        <f t="shared" si="71"/>
        <v>0.7520837061299801</v>
      </c>
    </row>
    <row r="2280" spans="1:23" x14ac:dyDescent="0.25">
      <c r="A2280" s="18">
        <v>24063</v>
      </c>
      <c r="B2280" s="18">
        <v>24063</v>
      </c>
      <c r="C2280" s="18">
        <v>6170</v>
      </c>
      <c r="D2280" s="18">
        <v>6170</v>
      </c>
      <c r="E2280" s="18" t="s">
        <v>116</v>
      </c>
      <c r="F2280" s="18" t="s">
        <v>117</v>
      </c>
      <c r="G2280" s="19">
        <v>2.70633157339</v>
      </c>
      <c r="H2280" s="19">
        <v>1.09521</v>
      </c>
      <c r="I2280" s="18" t="s">
        <v>79</v>
      </c>
      <c r="J2280" s="18" t="s">
        <v>80</v>
      </c>
      <c r="K2280" s="18">
        <v>12</v>
      </c>
      <c r="L2280" s="18">
        <v>60</v>
      </c>
      <c r="M2280" s="18" t="s">
        <v>71</v>
      </c>
      <c r="N2280" s="18" t="s">
        <v>73</v>
      </c>
      <c r="O2280" s="18" t="s">
        <v>73</v>
      </c>
      <c r="P2280" s="19">
        <v>1611.98575104</v>
      </c>
      <c r="Q2280" s="19">
        <v>117887.331786</v>
      </c>
      <c r="R2280" s="20">
        <v>0.50061500000000003</v>
      </c>
      <c r="S2280" s="20">
        <v>5.1558710000000003</v>
      </c>
      <c r="T2280" s="20">
        <v>0.30199999999999999</v>
      </c>
      <c r="U2280" s="20">
        <v>0.30499999999999999</v>
      </c>
      <c r="V2280" s="20">
        <f t="shared" si="70"/>
        <v>0.38269843079670002</v>
      </c>
      <c r="W2280" s="20">
        <f t="shared" si="71"/>
        <v>3.9244992271474506</v>
      </c>
    </row>
    <row r="2281" spans="1:23" x14ac:dyDescent="0.25">
      <c r="A2281" s="18">
        <v>24064</v>
      </c>
      <c r="B2281" s="18">
        <v>24064</v>
      </c>
      <c r="C2281" s="18">
        <v>6170</v>
      </c>
      <c r="D2281" s="18">
        <v>6170</v>
      </c>
      <c r="E2281" s="18" t="s">
        <v>116</v>
      </c>
      <c r="F2281" s="18" t="s">
        <v>117</v>
      </c>
      <c r="G2281" s="19">
        <v>10.7282497558</v>
      </c>
      <c r="H2281" s="19">
        <v>4.3415699999999999</v>
      </c>
      <c r="I2281" s="18" t="s">
        <v>79</v>
      </c>
      <c r="J2281" s="18" t="s">
        <v>80</v>
      </c>
      <c r="K2281" s="18">
        <v>12</v>
      </c>
      <c r="L2281" s="18">
        <v>60</v>
      </c>
      <c r="M2281" s="18" t="s">
        <v>71</v>
      </c>
      <c r="N2281" s="18" t="s">
        <v>73</v>
      </c>
      <c r="O2281" s="18" t="s">
        <v>73</v>
      </c>
      <c r="P2281" s="19">
        <v>5876.9784362299997</v>
      </c>
      <c r="Q2281" s="19">
        <v>467320.69007299998</v>
      </c>
      <c r="R2281" s="20">
        <v>0.50061500000000003</v>
      </c>
      <c r="S2281" s="20">
        <v>5.1558710000000003</v>
      </c>
      <c r="T2281" s="20">
        <v>0.30199999999999999</v>
      </c>
      <c r="U2281" s="20">
        <v>0.30499999999999999</v>
      </c>
      <c r="V2281" s="20">
        <f t="shared" si="70"/>
        <v>1.5170716357539</v>
      </c>
      <c r="W2281" s="20">
        <f t="shared" si="71"/>
        <v>15.557279525941651</v>
      </c>
    </row>
    <row r="2282" spans="1:23" x14ac:dyDescent="0.25">
      <c r="A2282" s="18">
        <v>24065</v>
      </c>
      <c r="B2282" s="18">
        <v>24065</v>
      </c>
      <c r="C2282" s="18">
        <v>6170</v>
      </c>
      <c r="D2282" s="18">
        <v>6170</v>
      </c>
      <c r="E2282" s="18" t="s">
        <v>116</v>
      </c>
      <c r="F2282" s="18" t="s">
        <v>117</v>
      </c>
      <c r="G2282" s="19">
        <v>4.6413803721900004</v>
      </c>
      <c r="H2282" s="19">
        <v>1.8783000000000001</v>
      </c>
      <c r="I2282" s="18" t="s">
        <v>79</v>
      </c>
      <c r="J2282" s="18" t="s">
        <v>80</v>
      </c>
      <c r="K2282" s="18">
        <v>12</v>
      </c>
      <c r="L2282" s="18">
        <v>60</v>
      </c>
      <c r="M2282" s="18" t="s">
        <v>71</v>
      </c>
      <c r="N2282" s="18" t="s">
        <v>73</v>
      </c>
      <c r="O2282" s="18" t="s">
        <v>73</v>
      </c>
      <c r="P2282" s="19">
        <v>2717.6098314599999</v>
      </c>
      <c r="Q2282" s="19">
        <v>202177.72029999999</v>
      </c>
      <c r="R2282" s="20">
        <v>0.50061500000000003</v>
      </c>
      <c r="S2282" s="20">
        <v>5.1558710000000003</v>
      </c>
      <c r="T2282" s="20">
        <v>0.30199999999999999</v>
      </c>
      <c r="U2282" s="20">
        <v>0.30499999999999999</v>
      </c>
      <c r="V2282" s="20">
        <f t="shared" si="70"/>
        <v>0.65633299784099997</v>
      </c>
      <c r="W2282" s="20">
        <f t="shared" si="71"/>
        <v>6.7305693870135013</v>
      </c>
    </row>
    <row r="2283" spans="1:23" x14ac:dyDescent="0.25">
      <c r="A2283" s="18">
        <v>24066</v>
      </c>
      <c r="B2283" s="18">
        <v>24066</v>
      </c>
      <c r="C2283" s="18">
        <v>6170</v>
      </c>
      <c r="D2283" s="18">
        <v>6170</v>
      </c>
      <c r="E2283" s="18" t="s">
        <v>116</v>
      </c>
      <c r="F2283" s="18" t="s">
        <v>117</v>
      </c>
      <c r="G2283" s="19">
        <v>60.077564838999997</v>
      </c>
      <c r="H2283" s="19">
        <v>24.3125</v>
      </c>
      <c r="I2283" s="18" t="s">
        <v>79</v>
      </c>
      <c r="J2283" s="18" t="s">
        <v>80</v>
      </c>
      <c r="K2283" s="18">
        <v>12</v>
      </c>
      <c r="L2283" s="18">
        <v>60</v>
      </c>
      <c r="M2283" s="18" t="s">
        <v>71</v>
      </c>
      <c r="N2283" s="18" t="s">
        <v>73</v>
      </c>
      <c r="O2283" s="18" t="s">
        <v>73</v>
      </c>
      <c r="P2283" s="19">
        <v>17508.140668600001</v>
      </c>
      <c r="Q2283" s="19">
        <v>2616968.25648</v>
      </c>
      <c r="R2283" s="20">
        <v>0.50061500000000003</v>
      </c>
      <c r="S2283" s="20">
        <v>5.1558710000000003</v>
      </c>
      <c r="T2283" s="20">
        <v>0.30199999999999999</v>
      </c>
      <c r="U2283" s="20">
        <v>0.30499999999999999</v>
      </c>
      <c r="V2283" s="20">
        <f t="shared" si="70"/>
        <v>8.495499126875</v>
      </c>
      <c r="W2283" s="20">
        <f t="shared" si="71"/>
        <v>87.11971901281251</v>
      </c>
    </row>
    <row r="2284" spans="1:23" x14ac:dyDescent="0.25">
      <c r="A2284" s="18">
        <v>24067</v>
      </c>
      <c r="B2284" s="18">
        <v>24067</v>
      </c>
      <c r="C2284" s="18">
        <v>6170</v>
      </c>
      <c r="D2284" s="18">
        <v>6170</v>
      </c>
      <c r="E2284" s="18" t="s">
        <v>116</v>
      </c>
      <c r="F2284" s="18" t="s">
        <v>117</v>
      </c>
      <c r="G2284" s="19">
        <v>1.5453668811400001</v>
      </c>
      <c r="H2284" s="19">
        <v>0.62538800000000005</v>
      </c>
      <c r="I2284" s="18" t="s">
        <v>79</v>
      </c>
      <c r="J2284" s="18" t="s">
        <v>80</v>
      </c>
      <c r="K2284" s="18">
        <v>12</v>
      </c>
      <c r="L2284" s="18">
        <v>60</v>
      </c>
      <c r="M2284" s="18" t="s">
        <v>71</v>
      </c>
      <c r="N2284" s="18" t="s">
        <v>73</v>
      </c>
      <c r="O2284" s="18" t="s">
        <v>73</v>
      </c>
      <c r="P2284" s="19">
        <v>1077.1382319899999</v>
      </c>
      <c r="Q2284" s="19">
        <v>67315.912078599998</v>
      </c>
      <c r="R2284" s="20">
        <v>0.50061500000000003</v>
      </c>
      <c r="S2284" s="20">
        <v>5.1558710000000003</v>
      </c>
      <c r="T2284" s="20">
        <v>0.30199999999999999</v>
      </c>
      <c r="U2284" s="20">
        <v>0.30499999999999999</v>
      </c>
      <c r="V2284" s="20">
        <f t="shared" si="70"/>
        <v>0.21852887230676002</v>
      </c>
      <c r="W2284" s="20">
        <f t="shared" si="71"/>
        <v>2.2409717977988604</v>
      </c>
    </row>
    <row r="2285" spans="1:23" x14ac:dyDescent="0.25">
      <c r="A2285" s="18">
        <v>24068</v>
      </c>
      <c r="B2285" s="18">
        <v>24068</v>
      </c>
      <c r="C2285" s="18">
        <v>6170</v>
      </c>
      <c r="D2285" s="18">
        <v>6170</v>
      </c>
      <c r="E2285" s="18" t="s">
        <v>116</v>
      </c>
      <c r="F2285" s="18" t="s">
        <v>117</v>
      </c>
      <c r="G2285" s="19">
        <v>1.1878295237300001</v>
      </c>
      <c r="H2285" s="19">
        <v>0.48069800000000001</v>
      </c>
      <c r="I2285" s="18" t="s">
        <v>79</v>
      </c>
      <c r="J2285" s="18" t="s">
        <v>80</v>
      </c>
      <c r="K2285" s="18">
        <v>12</v>
      </c>
      <c r="L2285" s="18">
        <v>60</v>
      </c>
      <c r="M2285" s="18" t="s">
        <v>71</v>
      </c>
      <c r="N2285" s="18" t="s">
        <v>73</v>
      </c>
      <c r="O2285" s="18" t="s">
        <v>73</v>
      </c>
      <c r="P2285" s="19">
        <v>961.55803352700002</v>
      </c>
      <c r="Q2285" s="19">
        <v>51741.647086999998</v>
      </c>
      <c r="R2285" s="20">
        <v>0.50061500000000003</v>
      </c>
      <c r="S2285" s="20">
        <v>5.1558710000000003</v>
      </c>
      <c r="T2285" s="20">
        <v>0.30199999999999999</v>
      </c>
      <c r="U2285" s="20">
        <v>0.30499999999999999</v>
      </c>
      <c r="V2285" s="20">
        <f t="shared" si="70"/>
        <v>0.16796995123045999</v>
      </c>
      <c r="W2285" s="20">
        <f t="shared" si="71"/>
        <v>1.7224997301808103</v>
      </c>
    </row>
    <row r="2286" spans="1:23" x14ac:dyDescent="0.25">
      <c r="A2286" s="18">
        <v>24069</v>
      </c>
      <c r="B2286" s="18">
        <v>24069</v>
      </c>
      <c r="C2286" s="18">
        <v>6170</v>
      </c>
      <c r="D2286" s="18">
        <v>6170</v>
      </c>
      <c r="E2286" s="18" t="s">
        <v>116</v>
      </c>
      <c r="F2286" s="18" t="s">
        <v>117</v>
      </c>
      <c r="G2286" s="19">
        <v>27.376818113300001</v>
      </c>
      <c r="H2286" s="19">
        <v>11.079000000000001</v>
      </c>
      <c r="I2286" s="18" t="s">
        <v>79</v>
      </c>
      <c r="J2286" s="18" t="s">
        <v>80</v>
      </c>
      <c r="K2286" s="18">
        <v>12</v>
      </c>
      <c r="L2286" s="18">
        <v>60</v>
      </c>
      <c r="M2286" s="18" t="s">
        <v>71</v>
      </c>
      <c r="N2286" s="18" t="s">
        <v>73</v>
      </c>
      <c r="O2286" s="18" t="s">
        <v>73</v>
      </c>
      <c r="P2286" s="19">
        <v>10594.7827</v>
      </c>
      <c r="Q2286" s="19">
        <v>1192529.42689</v>
      </c>
      <c r="R2286" s="20">
        <v>0.50061500000000003</v>
      </c>
      <c r="S2286" s="20">
        <v>5.1558710000000003</v>
      </c>
      <c r="T2286" s="20">
        <v>0.30199999999999999</v>
      </c>
      <c r="U2286" s="20">
        <v>0.30499999999999999</v>
      </c>
      <c r="V2286" s="20">
        <f t="shared" si="70"/>
        <v>3.8713268823300004</v>
      </c>
      <c r="W2286" s="20">
        <f t="shared" si="71"/>
        <v>39.699716892255005</v>
      </c>
    </row>
    <row r="2287" spans="1:23" x14ac:dyDescent="0.25">
      <c r="A2287" s="18">
        <v>24070</v>
      </c>
      <c r="B2287" s="18">
        <v>24070</v>
      </c>
      <c r="C2287" s="18">
        <v>6170</v>
      </c>
      <c r="D2287" s="18">
        <v>6170</v>
      </c>
      <c r="E2287" s="18" t="s">
        <v>116</v>
      </c>
      <c r="F2287" s="18" t="s">
        <v>117</v>
      </c>
      <c r="G2287" s="19">
        <v>32.019615137199999</v>
      </c>
      <c r="H2287" s="19">
        <v>12.9579</v>
      </c>
      <c r="I2287" s="18" t="s">
        <v>79</v>
      </c>
      <c r="J2287" s="18" t="s">
        <v>80</v>
      </c>
      <c r="K2287" s="18">
        <v>12</v>
      </c>
      <c r="L2287" s="18">
        <v>60</v>
      </c>
      <c r="M2287" s="18" t="s">
        <v>71</v>
      </c>
      <c r="N2287" s="18" t="s">
        <v>73</v>
      </c>
      <c r="O2287" s="18" t="s">
        <v>73</v>
      </c>
      <c r="P2287" s="19">
        <v>11578.219454</v>
      </c>
      <c r="Q2287" s="19">
        <v>1394768.8562799999</v>
      </c>
      <c r="R2287" s="20">
        <v>0.50061500000000003</v>
      </c>
      <c r="S2287" s="20">
        <v>5.1558710000000003</v>
      </c>
      <c r="T2287" s="20">
        <v>0.30199999999999999</v>
      </c>
      <c r="U2287" s="20">
        <v>0.30499999999999999</v>
      </c>
      <c r="V2287" s="20">
        <f t="shared" si="70"/>
        <v>4.5278695377330003</v>
      </c>
      <c r="W2287" s="20">
        <f t="shared" si="71"/>
        <v>46.432436277475503</v>
      </c>
    </row>
    <row r="2288" spans="1:23" x14ac:dyDescent="0.25">
      <c r="A2288" s="18">
        <v>24071</v>
      </c>
      <c r="B2288" s="18">
        <v>24071</v>
      </c>
      <c r="C2288" s="18">
        <v>6170</v>
      </c>
      <c r="D2288" s="18">
        <v>6170</v>
      </c>
      <c r="E2288" s="18" t="s">
        <v>116</v>
      </c>
      <c r="F2288" s="18" t="s">
        <v>117</v>
      </c>
      <c r="G2288" s="19">
        <v>60.167553336799998</v>
      </c>
      <c r="H2288" s="19">
        <v>24.3489</v>
      </c>
      <c r="I2288" s="18" t="s">
        <v>79</v>
      </c>
      <c r="J2288" s="18" t="s">
        <v>80</v>
      </c>
      <c r="K2288" s="18">
        <v>12</v>
      </c>
      <c r="L2288" s="18">
        <v>60</v>
      </c>
      <c r="M2288" s="18" t="s">
        <v>71</v>
      </c>
      <c r="N2288" s="18" t="s">
        <v>73</v>
      </c>
      <c r="O2288" s="18" t="s">
        <v>73</v>
      </c>
      <c r="P2288" s="19">
        <v>16349.157128000001</v>
      </c>
      <c r="Q2288" s="19">
        <v>2620888.1397600002</v>
      </c>
      <c r="R2288" s="20">
        <v>0.50061500000000003</v>
      </c>
      <c r="S2288" s="20">
        <v>5.1558710000000003</v>
      </c>
      <c r="T2288" s="20">
        <v>0.30199999999999999</v>
      </c>
      <c r="U2288" s="20">
        <v>0.30499999999999999</v>
      </c>
      <c r="V2288" s="20">
        <f t="shared" si="70"/>
        <v>8.5082183523030004</v>
      </c>
      <c r="W2288" s="20">
        <f t="shared" si="71"/>
        <v>87.250152237370514</v>
      </c>
    </row>
    <row r="2289" spans="1:23" x14ac:dyDescent="0.25">
      <c r="A2289" s="18">
        <v>24072</v>
      </c>
      <c r="B2289" s="18">
        <v>24072</v>
      </c>
      <c r="C2289" s="18">
        <v>6170</v>
      </c>
      <c r="D2289" s="18">
        <v>6170</v>
      </c>
      <c r="E2289" s="18" t="s">
        <v>116</v>
      </c>
      <c r="F2289" s="18" t="s">
        <v>117</v>
      </c>
      <c r="G2289" s="19">
        <v>3.2371052478600002</v>
      </c>
      <c r="H2289" s="19">
        <v>1.3100099999999999</v>
      </c>
      <c r="I2289" s="18" t="s">
        <v>79</v>
      </c>
      <c r="J2289" s="18" t="s">
        <v>80</v>
      </c>
      <c r="K2289" s="18">
        <v>12</v>
      </c>
      <c r="L2289" s="18">
        <v>60</v>
      </c>
      <c r="M2289" s="18" t="s">
        <v>71</v>
      </c>
      <c r="N2289" s="18" t="s">
        <v>73</v>
      </c>
      <c r="O2289" s="18" t="s">
        <v>73</v>
      </c>
      <c r="P2289" s="19">
        <v>1875.2123476500001</v>
      </c>
      <c r="Q2289" s="19">
        <v>141007.74056499999</v>
      </c>
      <c r="R2289" s="20">
        <v>0.50061500000000003</v>
      </c>
      <c r="S2289" s="20">
        <v>5.1558710000000003</v>
      </c>
      <c r="T2289" s="20">
        <v>0.30199999999999999</v>
      </c>
      <c r="U2289" s="20">
        <v>0.30499999999999999</v>
      </c>
      <c r="V2289" s="20">
        <f t="shared" si="70"/>
        <v>0.45775583799269998</v>
      </c>
      <c r="W2289" s="20">
        <f t="shared" si="71"/>
        <v>4.6941985852534502</v>
      </c>
    </row>
    <row r="2290" spans="1:23" x14ac:dyDescent="0.25">
      <c r="A2290" s="18">
        <v>24073</v>
      </c>
      <c r="B2290" s="18">
        <v>24073</v>
      </c>
      <c r="C2290" s="18">
        <v>6170</v>
      </c>
      <c r="D2290" s="18">
        <v>6170</v>
      </c>
      <c r="E2290" s="18" t="s">
        <v>116</v>
      </c>
      <c r="F2290" s="18" t="s">
        <v>117</v>
      </c>
      <c r="G2290" s="19">
        <v>7.1292391573499998</v>
      </c>
      <c r="H2290" s="19">
        <v>2.8851</v>
      </c>
      <c r="I2290" s="18" t="s">
        <v>79</v>
      </c>
      <c r="J2290" s="18" t="s">
        <v>80</v>
      </c>
      <c r="K2290" s="18">
        <v>12</v>
      </c>
      <c r="L2290" s="18">
        <v>60</v>
      </c>
      <c r="M2290" s="18" t="s">
        <v>71</v>
      </c>
      <c r="N2290" s="18" t="s">
        <v>73</v>
      </c>
      <c r="O2290" s="18" t="s">
        <v>73</v>
      </c>
      <c r="P2290" s="19">
        <v>3118.8589069099999</v>
      </c>
      <c r="Q2290" s="19">
        <v>310548.41549699998</v>
      </c>
      <c r="R2290" s="20">
        <v>0.50061500000000003</v>
      </c>
      <c r="S2290" s="20">
        <v>5.1558710000000003</v>
      </c>
      <c r="T2290" s="20">
        <v>0.30199999999999999</v>
      </c>
      <c r="U2290" s="20">
        <v>0.30499999999999999</v>
      </c>
      <c r="V2290" s="20">
        <f t="shared" si="70"/>
        <v>1.008138386877</v>
      </c>
      <c r="W2290" s="20">
        <f t="shared" si="71"/>
        <v>10.338266378359501</v>
      </c>
    </row>
    <row r="2291" spans="1:23" x14ac:dyDescent="0.25">
      <c r="A2291" s="18">
        <v>24074</v>
      </c>
      <c r="B2291" s="18">
        <v>24074</v>
      </c>
      <c r="C2291" s="18">
        <v>6170</v>
      </c>
      <c r="D2291" s="18">
        <v>6170</v>
      </c>
      <c r="E2291" s="18" t="s">
        <v>116</v>
      </c>
      <c r="F2291" s="18" t="s">
        <v>117</v>
      </c>
      <c r="G2291" s="19">
        <v>9.15621379283</v>
      </c>
      <c r="H2291" s="19">
        <v>3.70539</v>
      </c>
      <c r="I2291" s="18" t="s">
        <v>79</v>
      </c>
      <c r="J2291" s="18" t="s">
        <v>80</v>
      </c>
      <c r="K2291" s="18">
        <v>12</v>
      </c>
      <c r="L2291" s="18">
        <v>60</v>
      </c>
      <c r="M2291" s="18" t="s">
        <v>71</v>
      </c>
      <c r="N2291" s="18" t="s">
        <v>73</v>
      </c>
      <c r="O2291" s="18" t="s">
        <v>73</v>
      </c>
      <c r="P2291" s="19">
        <v>3934.18876542</v>
      </c>
      <c r="Q2291" s="19">
        <v>398843.07743900002</v>
      </c>
      <c r="R2291" s="20">
        <v>0.50061500000000003</v>
      </c>
      <c r="S2291" s="20">
        <v>5.1558710000000003</v>
      </c>
      <c r="T2291" s="20">
        <v>0.30199999999999999</v>
      </c>
      <c r="U2291" s="20">
        <v>0.30499999999999999</v>
      </c>
      <c r="V2291" s="20">
        <f t="shared" si="70"/>
        <v>1.2947717227652999</v>
      </c>
      <c r="W2291" s="20">
        <f t="shared" si="71"/>
        <v>13.277636427059551</v>
      </c>
    </row>
    <row r="2292" spans="1:23" x14ac:dyDescent="0.25">
      <c r="A2292" s="18">
        <v>24075</v>
      </c>
      <c r="B2292" s="18">
        <v>24075</v>
      </c>
      <c r="C2292" s="18">
        <v>6170</v>
      </c>
      <c r="D2292" s="18">
        <v>6170</v>
      </c>
      <c r="E2292" s="18" t="s">
        <v>116</v>
      </c>
      <c r="F2292" s="18" t="s">
        <v>117</v>
      </c>
      <c r="G2292" s="19">
        <v>27.167250914099998</v>
      </c>
      <c r="H2292" s="19">
        <v>10.994199999999999</v>
      </c>
      <c r="I2292" s="18" t="s">
        <v>79</v>
      </c>
      <c r="J2292" s="18" t="s">
        <v>80</v>
      </c>
      <c r="K2292" s="18">
        <v>12</v>
      </c>
      <c r="L2292" s="18">
        <v>60</v>
      </c>
      <c r="M2292" s="18" t="s">
        <v>71</v>
      </c>
      <c r="N2292" s="18" t="s">
        <v>73</v>
      </c>
      <c r="O2292" s="18" t="s">
        <v>73</v>
      </c>
      <c r="P2292" s="19">
        <v>9244.4375561800007</v>
      </c>
      <c r="Q2292" s="19">
        <v>1183400.7161999999</v>
      </c>
      <c r="R2292" s="20">
        <v>0.50061500000000003</v>
      </c>
      <c r="S2292" s="20">
        <v>5.1558710000000003</v>
      </c>
      <c r="T2292" s="20">
        <v>0.30199999999999999</v>
      </c>
      <c r="U2292" s="20">
        <v>0.30499999999999999</v>
      </c>
      <c r="V2292" s="20">
        <f t="shared" si="70"/>
        <v>3.8416952802339996</v>
      </c>
      <c r="W2292" s="20">
        <f t="shared" si="71"/>
        <v>39.395850478999002</v>
      </c>
    </row>
    <row r="2293" spans="1:23" x14ac:dyDescent="0.25">
      <c r="A2293" s="18">
        <v>24076</v>
      </c>
      <c r="B2293" s="18">
        <v>24076</v>
      </c>
      <c r="C2293" s="18">
        <v>6170</v>
      </c>
      <c r="D2293" s="18">
        <v>6170</v>
      </c>
      <c r="E2293" s="18" t="s">
        <v>116</v>
      </c>
      <c r="F2293" s="18" t="s">
        <v>117</v>
      </c>
      <c r="G2293" s="19">
        <v>5.4296667791799997</v>
      </c>
      <c r="H2293" s="19">
        <v>2.1973099999999999</v>
      </c>
      <c r="I2293" s="18" t="s">
        <v>79</v>
      </c>
      <c r="J2293" s="18" t="s">
        <v>80</v>
      </c>
      <c r="K2293" s="18">
        <v>12</v>
      </c>
      <c r="L2293" s="18">
        <v>60</v>
      </c>
      <c r="M2293" s="18" t="s">
        <v>71</v>
      </c>
      <c r="N2293" s="18" t="s">
        <v>73</v>
      </c>
      <c r="O2293" s="18" t="s">
        <v>73</v>
      </c>
      <c r="P2293" s="19">
        <v>2487.00576821</v>
      </c>
      <c r="Q2293" s="19">
        <v>236515.33883600001</v>
      </c>
      <c r="R2293" s="20">
        <v>0.50061500000000003</v>
      </c>
      <c r="S2293" s="20">
        <v>5.1558710000000003</v>
      </c>
      <c r="T2293" s="20">
        <v>0.30199999999999999</v>
      </c>
      <c r="U2293" s="20">
        <v>0.30499999999999999</v>
      </c>
      <c r="V2293" s="20">
        <f t="shared" si="70"/>
        <v>0.76780442926369996</v>
      </c>
      <c r="W2293" s="20">
        <f t="shared" si="71"/>
        <v>7.8736876003719507</v>
      </c>
    </row>
    <row r="2294" spans="1:23" x14ac:dyDescent="0.25">
      <c r="A2294" s="18">
        <v>24077</v>
      </c>
      <c r="B2294" s="18">
        <v>24077</v>
      </c>
      <c r="C2294" s="18">
        <v>6170</v>
      </c>
      <c r="D2294" s="18">
        <v>6170</v>
      </c>
      <c r="E2294" s="18" t="s">
        <v>116</v>
      </c>
      <c r="F2294" s="18" t="s">
        <v>117</v>
      </c>
      <c r="G2294" s="19">
        <v>7.7094655620500001</v>
      </c>
      <c r="H2294" s="19">
        <v>3.11991</v>
      </c>
      <c r="I2294" s="18" t="s">
        <v>79</v>
      </c>
      <c r="J2294" s="18" t="s">
        <v>80</v>
      </c>
      <c r="K2294" s="18">
        <v>12</v>
      </c>
      <c r="L2294" s="18">
        <v>60</v>
      </c>
      <c r="M2294" s="18" t="s">
        <v>71</v>
      </c>
      <c r="N2294" s="18" t="s">
        <v>73</v>
      </c>
      <c r="O2294" s="18" t="s">
        <v>73</v>
      </c>
      <c r="P2294" s="19">
        <v>3409.7321869399998</v>
      </c>
      <c r="Q2294" s="19">
        <v>335822.976586</v>
      </c>
      <c r="R2294" s="20">
        <v>0.50061500000000003</v>
      </c>
      <c r="S2294" s="20">
        <v>5.1558710000000003</v>
      </c>
      <c r="T2294" s="20">
        <v>0.30199999999999999</v>
      </c>
      <c r="U2294" s="20">
        <v>0.30499999999999999</v>
      </c>
      <c r="V2294" s="20">
        <f t="shared" si="70"/>
        <v>1.0901878737657</v>
      </c>
      <c r="W2294" s="20">
        <f t="shared" si="71"/>
        <v>11.179668176668951</v>
      </c>
    </row>
    <row r="2295" spans="1:23" x14ac:dyDescent="0.25">
      <c r="A2295" s="18">
        <v>24078</v>
      </c>
      <c r="B2295" s="18">
        <v>24078</v>
      </c>
      <c r="C2295" s="18">
        <v>6170</v>
      </c>
      <c r="D2295" s="18">
        <v>6170</v>
      </c>
      <c r="E2295" s="18" t="s">
        <v>116</v>
      </c>
      <c r="F2295" s="18" t="s">
        <v>117</v>
      </c>
      <c r="G2295" s="19">
        <v>2.1878503836399998</v>
      </c>
      <c r="H2295" s="19">
        <v>0.88539199999999996</v>
      </c>
      <c r="I2295" s="18" t="s">
        <v>79</v>
      </c>
      <c r="J2295" s="18" t="s">
        <v>80</v>
      </c>
      <c r="K2295" s="18">
        <v>12</v>
      </c>
      <c r="L2295" s="18">
        <v>60</v>
      </c>
      <c r="M2295" s="18" t="s">
        <v>71</v>
      </c>
      <c r="N2295" s="18" t="s">
        <v>73</v>
      </c>
      <c r="O2295" s="18" t="s">
        <v>73</v>
      </c>
      <c r="P2295" s="19">
        <v>2821.88227001</v>
      </c>
      <c r="Q2295" s="19">
        <v>95302.381501900003</v>
      </c>
      <c r="R2295" s="20">
        <v>0.50061500000000003</v>
      </c>
      <c r="S2295" s="20">
        <v>5.1558710000000003</v>
      </c>
      <c r="T2295" s="20">
        <v>0.30199999999999999</v>
      </c>
      <c r="U2295" s="20">
        <v>0.30499999999999999</v>
      </c>
      <c r="V2295" s="20">
        <f t="shared" si="70"/>
        <v>0.30938188022383994</v>
      </c>
      <c r="W2295" s="20">
        <f t="shared" si="71"/>
        <v>3.1726520208202404</v>
      </c>
    </row>
    <row r="2296" spans="1:23" x14ac:dyDescent="0.25">
      <c r="A2296" s="18">
        <v>24079</v>
      </c>
      <c r="B2296" s="18">
        <v>24079</v>
      </c>
      <c r="C2296" s="18">
        <v>6170</v>
      </c>
      <c r="D2296" s="18">
        <v>6170</v>
      </c>
      <c r="E2296" s="18" t="s">
        <v>116</v>
      </c>
      <c r="F2296" s="18" t="s">
        <v>117</v>
      </c>
      <c r="G2296" s="19">
        <v>97.912213497699994</v>
      </c>
      <c r="H2296" s="19">
        <v>39.623699999999999</v>
      </c>
      <c r="I2296" s="18" t="s">
        <v>79</v>
      </c>
      <c r="J2296" s="18" t="s">
        <v>80</v>
      </c>
      <c r="K2296" s="18">
        <v>12</v>
      </c>
      <c r="L2296" s="18">
        <v>60</v>
      </c>
      <c r="M2296" s="18" t="s">
        <v>71</v>
      </c>
      <c r="N2296" s="18" t="s">
        <v>73</v>
      </c>
      <c r="O2296" s="18" t="s">
        <v>73</v>
      </c>
      <c r="P2296" s="19">
        <v>34628.504282000002</v>
      </c>
      <c r="Q2296" s="19">
        <v>4265038.95976</v>
      </c>
      <c r="R2296" s="20">
        <v>0.50061500000000003</v>
      </c>
      <c r="S2296" s="20">
        <v>5.1558710000000003</v>
      </c>
      <c r="T2296" s="20">
        <v>0.30199999999999999</v>
      </c>
      <c r="U2296" s="20">
        <v>0.30499999999999999</v>
      </c>
      <c r="V2296" s="20">
        <f t="shared" si="70"/>
        <v>13.845680565699</v>
      </c>
      <c r="W2296" s="20">
        <f t="shared" si="71"/>
        <v>141.98480659117652</v>
      </c>
    </row>
    <row r="2297" spans="1:23" x14ac:dyDescent="0.25">
      <c r="A2297" s="18">
        <v>24080</v>
      </c>
      <c r="B2297" s="18">
        <v>24080</v>
      </c>
      <c r="C2297" s="18">
        <v>6170</v>
      </c>
      <c r="D2297" s="18">
        <v>6170</v>
      </c>
      <c r="E2297" s="18" t="s">
        <v>116</v>
      </c>
      <c r="F2297" s="18" t="s">
        <v>117</v>
      </c>
      <c r="G2297" s="19">
        <v>90.0960003223</v>
      </c>
      <c r="H2297" s="19">
        <v>36.460599999999999</v>
      </c>
      <c r="I2297" s="18" t="s">
        <v>79</v>
      </c>
      <c r="J2297" s="18" t="s">
        <v>80</v>
      </c>
      <c r="K2297" s="18">
        <v>12</v>
      </c>
      <c r="L2297" s="18">
        <v>60</v>
      </c>
      <c r="M2297" s="18" t="s">
        <v>71</v>
      </c>
      <c r="N2297" s="18" t="s">
        <v>73</v>
      </c>
      <c r="O2297" s="18" t="s">
        <v>73</v>
      </c>
      <c r="P2297" s="19">
        <v>21702.347765300001</v>
      </c>
      <c r="Q2297" s="19">
        <v>3924566.0757300002</v>
      </c>
      <c r="R2297" s="20">
        <v>0.50061500000000003</v>
      </c>
      <c r="S2297" s="20">
        <v>5.1558710000000003</v>
      </c>
      <c r="T2297" s="20">
        <v>0.30199999999999999</v>
      </c>
      <c r="U2297" s="20">
        <v>0.30499999999999999</v>
      </c>
      <c r="V2297" s="20">
        <f t="shared" si="70"/>
        <v>12.740400841762</v>
      </c>
      <c r="W2297" s="20">
        <f t="shared" si="71"/>
        <v>130.65037437690702</v>
      </c>
    </row>
    <row r="2298" spans="1:23" x14ac:dyDescent="0.25">
      <c r="A2298" s="18">
        <v>24081</v>
      </c>
      <c r="B2298" s="18">
        <v>24081</v>
      </c>
      <c r="C2298" s="18">
        <v>6170</v>
      </c>
      <c r="D2298" s="18">
        <v>6170</v>
      </c>
      <c r="E2298" s="18" t="s">
        <v>116</v>
      </c>
      <c r="F2298" s="18" t="s">
        <v>117</v>
      </c>
      <c r="G2298" s="19">
        <v>10.2713860098</v>
      </c>
      <c r="H2298" s="19">
        <v>4.1566799999999997</v>
      </c>
      <c r="I2298" s="18" t="s">
        <v>79</v>
      </c>
      <c r="J2298" s="18" t="s">
        <v>80</v>
      </c>
      <c r="K2298" s="18">
        <v>12</v>
      </c>
      <c r="L2298" s="18">
        <v>60</v>
      </c>
      <c r="M2298" s="18" t="s">
        <v>71</v>
      </c>
      <c r="N2298" s="18" t="s">
        <v>73</v>
      </c>
      <c r="O2298" s="18" t="s">
        <v>73</v>
      </c>
      <c r="P2298" s="19">
        <v>5269.5909902100002</v>
      </c>
      <c r="Q2298" s="19">
        <v>447419.78490299999</v>
      </c>
      <c r="R2298" s="20">
        <v>0.50061500000000003</v>
      </c>
      <c r="S2298" s="20">
        <v>5.1558710000000003</v>
      </c>
      <c r="T2298" s="20">
        <v>0.30199999999999999</v>
      </c>
      <c r="U2298" s="20">
        <v>0.30499999999999999</v>
      </c>
      <c r="V2298" s="20">
        <f t="shared" si="70"/>
        <v>1.4524656580235999</v>
      </c>
      <c r="W2298" s="20">
        <f t="shared" si="71"/>
        <v>14.8947575784546</v>
      </c>
    </row>
    <row r="2299" spans="1:23" x14ac:dyDescent="0.25">
      <c r="A2299" s="18">
        <v>24082</v>
      </c>
      <c r="B2299" s="18">
        <v>24082</v>
      </c>
      <c r="C2299" s="18">
        <v>6170</v>
      </c>
      <c r="D2299" s="18">
        <v>6170</v>
      </c>
      <c r="E2299" s="18" t="s">
        <v>116</v>
      </c>
      <c r="F2299" s="18" t="s">
        <v>117</v>
      </c>
      <c r="G2299" s="19">
        <v>22.504852729500001</v>
      </c>
      <c r="H2299" s="19">
        <v>9.1073900000000005</v>
      </c>
      <c r="I2299" s="18" t="s">
        <v>79</v>
      </c>
      <c r="J2299" s="18" t="s">
        <v>80</v>
      </c>
      <c r="K2299" s="18">
        <v>12</v>
      </c>
      <c r="L2299" s="18">
        <v>60</v>
      </c>
      <c r="M2299" s="18" t="s">
        <v>71</v>
      </c>
      <c r="N2299" s="18" t="s">
        <v>73</v>
      </c>
      <c r="O2299" s="18" t="s">
        <v>73</v>
      </c>
      <c r="P2299" s="19">
        <v>9559.92290116</v>
      </c>
      <c r="Q2299" s="19">
        <v>980307.46366000001</v>
      </c>
      <c r="R2299" s="20">
        <v>0.50061500000000003</v>
      </c>
      <c r="S2299" s="20">
        <v>5.1558710000000003</v>
      </c>
      <c r="T2299" s="20">
        <v>0.30199999999999999</v>
      </c>
      <c r="U2299" s="20">
        <v>0.30499999999999999</v>
      </c>
      <c r="V2299" s="20">
        <f t="shared" si="70"/>
        <v>3.1823886393053002</v>
      </c>
      <c r="W2299" s="20">
        <f t="shared" si="71"/>
        <v>32.634786950749557</v>
      </c>
    </row>
    <row r="2300" spans="1:23" x14ac:dyDescent="0.25">
      <c r="A2300" s="18">
        <v>24083</v>
      </c>
      <c r="B2300" s="18">
        <v>24083</v>
      </c>
      <c r="C2300" s="18">
        <v>6170</v>
      </c>
      <c r="D2300" s="18">
        <v>6170</v>
      </c>
      <c r="E2300" s="18" t="s">
        <v>116</v>
      </c>
      <c r="F2300" s="18" t="s">
        <v>117</v>
      </c>
      <c r="G2300" s="19">
        <v>2.4091610750800001</v>
      </c>
      <c r="H2300" s="19">
        <v>0.97495299999999996</v>
      </c>
      <c r="I2300" s="18" t="s">
        <v>79</v>
      </c>
      <c r="J2300" s="18" t="s">
        <v>80</v>
      </c>
      <c r="K2300" s="18">
        <v>12</v>
      </c>
      <c r="L2300" s="18">
        <v>60</v>
      </c>
      <c r="M2300" s="18" t="s">
        <v>71</v>
      </c>
      <c r="N2300" s="18" t="s">
        <v>73</v>
      </c>
      <c r="O2300" s="18" t="s">
        <v>73</v>
      </c>
      <c r="P2300" s="19">
        <v>1365.83827451</v>
      </c>
      <c r="Q2300" s="19">
        <v>104942.636659</v>
      </c>
      <c r="R2300" s="20">
        <v>0.50061500000000003</v>
      </c>
      <c r="S2300" s="20">
        <v>5.1558710000000003</v>
      </c>
      <c r="T2300" s="20">
        <v>0.30199999999999999</v>
      </c>
      <c r="U2300" s="20">
        <v>0.30499999999999999</v>
      </c>
      <c r="V2300" s="20">
        <f t="shared" si="70"/>
        <v>0.34067711507430998</v>
      </c>
      <c r="W2300" s="20">
        <f t="shared" si="71"/>
        <v>3.4935786698487852</v>
      </c>
    </row>
    <row r="2301" spans="1:23" x14ac:dyDescent="0.25">
      <c r="A2301" s="18">
        <v>24084</v>
      </c>
      <c r="B2301" s="18">
        <v>24084</v>
      </c>
      <c r="C2301" s="18">
        <v>6170</v>
      </c>
      <c r="D2301" s="18">
        <v>6170</v>
      </c>
      <c r="E2301" s="18" t="s">
        <v>116</v>
      </c>
      <c r="F2301" s="18" t="s">
        <v>117</v>
      </c>
      <c r="G2301" s="19">
        <v>2.5285819415200002</v>
      </c>
      <c r="H2301" s="19">
        <v>1.02328</v>
      </c>
      <c r="I2301" s="18" t="s">
        <v>79</v>
      </c>
      <c r="J2301" s="18" t="s">
        <v>80</v>
      </c>
      <c r="K2301" s="18">
        <v>12</v>
      </c>
      <c r="L2301" s="18">
        <v>60</v>
      </c>
      <c r="M2301" s="18" t="s">
        <v>71</v>
      </c>
      <c r="N2301" s="18" t="s">
        <v>73</v>
      </c>
      <c r="O2301" s="18" t="s">
        <v>73</v>
      </c>
      <c r="P2301" s="19">
        <v>1428.8449854200001</v>
      </c>
      <c r="Q2301" s="19">
        <v>110144.588793</v>
      </c>
      <c r="R2301" s="20">
        <v>0.50061500000000003</v>
      </c>
      <c r="S2301" s="20">
        <v>5.1558710000000003</v>
      </c>
      <c r="T2301" s="20">
        <v>0.30199999999999999</v>
      </c>
      <c r="U2301" s="20">
        <v>0.30499999999999999</v>
      </c>
      <c r="V2301" s="20">
        <f t="shared" si="70"/>
        <v>0.35756398340559997</v>
      </c>
      <c r="W2301" s="20">
        <f t="shared" si="71"/>
        <v>3.6667502754316001</v>
      </c>
    </row>
    <row r="2302" spans="1:23" x14ac:dyDescent="0.25">
      <c r="A2302" s="18">
        <v>24085</v>
      </c>
      <c r="B2302" s="18">
        <v>24085</v>
      </c>
      <c r="C2302" s="18">
        <v>6170</v>
      </c>
      <c r="D2302" s="18">
        <v>6170</v>
      </c>
      <c r="E2302" s="18" t="s">
        <v>116</v>
      </c>
      <c r="F2302" s="18" t="s">
        <v>117</v>
      </c>
      <c r="G2302" s="19">
        <v>43.696881211099999</v>
      </c>
      <c r="H2302" s="19">
        <v>17.683499999999999</v>
      </c>
      <c r="I2302" s="18" t="s">
        <v>79</v>
      </c>
      <c r="J2302" s="18" t="s">
        <v>80</v>
      </c>
      <c r="K2302" s="18">
        <v>12</v>
      </c>
      <c r="L2302" s="18">
        <v>60</v>
      </c>
      <c r="M2302" s="18" t="s">
        <v>71</v>
      </c>
      <c r="N2302" s="18" t="s">
        <v>73</v>
      </c>
      <c r="O2302" s="18" t="s">
        <v>73</v>
      </c>
      <c r="P2302" s="19">
        <v>9352.5458735800003</v>
      </c>
      <c r="Q2302" s="19">
        <v>1903428.5318199999</v>
      </c>
      <c r="R2302" s="20">
        <v>0.50061500000000003</v>
      </c>
      <c r="S2302" s="20">
        <v>5.1558710000000003</v>
      </c>
      <c r="T2302" s="20">
        <v>0.30199999999999999</v>
      </c>
      <c r="U2302" s="20">
        <v>0.30499999999999999</v>
      </c>
      <c r="V2302" s="20">
        <f t="shared" si="70"/>
        <v>6.1791324960449998</v>
      </c>
      <c r="W2302" s="20">
        <f t="shared" si="71"/>
        <v>63.3658221558075</v>
      </c>
    </row>
    <row r="2303" spans="1:23" x14ac:dyDescent="0.25">
      <c r="A2303" s="18">
        <v>24086</v>
      </c>
      <c r="B2303" s="18">
        <v>24086</v>
      </c>
      <c r="C2303" s="18">
        <v>6170</v>
      </c>
      <c r="D2303" s="18">
        <v>6170</v>
      </c>
      <c r="E2303" s="18" t="s">
        <v>116</v>
      </c>
      <c r="F2303" s="18" t="s">
        <v>117</v>
      </c>
      <c r="G2303" s="19">
        <v>4.2141288937699999</v>
      </c>
      <c r="H2303" s="19">
        <v>1.7054</v>
      </c>
      <c r="I2303" s="18" t="s">
        <v>79</v>
      </c>
      <c r="J2303" s="18" t="s">
        <v>80</v>
      </c>
      <c r="K2303" s="18">
        <v>12</v>
      </c>
      <c r="L2303" s="18">
        <v>60</v>
      </c>
      <c r="M2303" s="18" t="s">
        <v>71</v>
      </c>
      <c r="N2303" s="18" t="s">
        <v>73</v>
      </c>
      <c r="O2303" s="18" t="s">
        <v>73</v>
      </c>
      <c r="P2303" s="19">
        <v>1805.0344251700001</v>
      </c>
      <c r="Q2303" s="19">
        <v>183566.720344</v>
      </c>
      <c r="R2303" s="20">
        <v>0.50061500000000003</v>
      </c>
      <c r="S2303" s="20">
        <v>5.1558710000000003</v>
      </c>
      <c r="T2303" s="20">
        <v>0.30199999999999999</v>
      </c>
      <c r="U2303" s="20">
        <v>0.30499999999999999</v>
      </c>
      <c r="V2303" s="20">
        <f t="shared" si="70"/>
        <v>0.595916677058</v>
      </c>
      <c r="W2303" s="20">
        <f t="shared" si="71"/>
        <v>6.1110115703630008</v>
      </c>
    </row>
    <row r="2304" spans="1:23" x14ac:dyDescent="0.25">
      <c r="A2304" s="18">
        <v>24087</v>
      </c>
      <c r="B2304" s="18">
        <v>24087</v>
      </c>
      <c r="C2304" s="18">
        <v>6170</v>
      </c>
      <c r="D2304" s="18">
        <v>6170</v>
      </c>
      <c r="E2304" s="18" t="s">
        <v>116</v>
      </c>
      <c r="F2304" s="18" t="s">
        <v>117</v>
      </c>
      <c r="G2304" s="19">
        <v>6.0754105066099999</v>
      </c>
      <c r="H2304" s="19">
        <v>2.4586299999999999</v>
      </c>
      <c r="I2304" s="18" t="s">
        <v>79</v>
      </c>
      <c r="J2304" s="18" t="s">
        <v>80</v>
      </c>
      <c r="K2304" s="18">
        <v>12</v>
      </c>
      <c r="L2304" s="18">
        <v>60</v>
      </c>
      <c r="M2304" s="18" t="s">
        <v>71</v>
      </c>
      <c r="N2304" s="18" t="s">
        <v>73</v>
      </c>
      <c r="O2304" s="18" t="s">
        <v>73</v>
      </c>
      <c r="P2304" s="19">
        <v>3653.61715998</v>
      </c>
      <c r="Q2304" s="19">
        <v>264643.82308900001</v>
      </c>
      <c r="R2304" s="20">
        <v>0.50061500000000003</v>
      </c>
      <c r="S2304" s="20">
        <v>5.1558710000000003</v>
      </c>
      <c r="T2304" s="20">
        <v>0.30199999999999999</v>
      </c>
      <c r="U2304" s="20">
        <v>0.30499999999999999</v>
      </c>
      <c r="V2304" s="20">
        <f t="shared" si="70"/>
        <v>0.85911728610009996</v>
      </c>
      <c r="W2304" s="20">
        <f t="shared" si="71"/>
        <v>8.8100834861273505</v>
      </c>
    </row>
    <row r="2305" spans="1:23" x14ac:dyDescent="0.25">
      <c r="A2305" s="18">
        <v>24088</v>
      </c>
      <c r="B2305" s="18">
        <v>24088</v>
      </c>
      <c r="C2305" s="18">
        <v>6170</v>
      </c>
      <c r="D2305" s="18">
        <v>6170</v>
      </c>
      <c r="E2305" s="18" t="s">
        <v>116</v>
      </c>
      <c r="F2305" s="18" t="s">
        <v>117</v>
      </c>
      <c r="G2305" s="19">
        <v>8.3251671843999997</v>
      </c>
      <c r="H2305" s="19">
        <v>3.3690799999999999</v>
      </c>
      <c r="I2305" s="18" t="s">
        <v>79</v>
      </c>
      <c r="J2305" s="18" t="s">
        <v>80</v>
      </c>
      <c r="K2305" s="18">
        <v>12</v>
      </c>
      <c r="L2305" s="18">
        <v>60</v>
      </c>
      <c r="M2305" s="18" t="s">
        <v>71</v>
      </c>
      <c r="N2305" s="18" t="s">
        <v>73</v>
      </c>
      <c r="O2305" s="18" t="s">
        <v>73</v>
      </c>
      <c r="P2305" s="19">
        <v>4172.2341935000004</v>
      </c>
      <c r="Q2305" s="19">
        <v>362642.83197699999</v>
      </c>
      <c r="R2305" s="20">
        <v>0.50061500000000003</v>
      </c>
      <c r="S2305" s="20">
        <v>5.1558710000000003</v>
      </c>
      <c r="T2305" s="20">
        <v>0.30199999999999999</v>
      </c>
      <c r="U2305" s="20">
        <v>0.30499999999999999</v>
      </c>
      <c r="V2305" s="20">
        <f t="shared" si="70"/>
        <v>1.1772551649715999</v>
      </c>
      <c r="W2305" s="20">
        <f t="shared" si="71"/>
        <v>12.072526598732601</v>
      </c>
    </row>
    <row r="2306" spans="1:23" x14ac:dyDescent="0.25">
      <c r="A2306" s="18">
        <v>24089</v>
      </c>
      <c r="B2306" s="18">
        <v>24089</v>
      </c>
      <c r="C2306" s="18">
        <v>6170</v>
      </c>
      <c r="D2306" s="18">
        <v>6170</v>
      </c>
      <c r="E2306" s="18" t="s">
        <v>116</v>
      </c>
      <c r="F2306" s="18" t="s">
        <v>117</v>
      </c>
      <c r="G2306" s="19">
        <v>0.99454312750899998</v>
      </c>
      <c r="H2306" s="19">
        <v>0.40247699999999997</v>
      </c>
      <c r="I2306" s="18" t="s">
        <v>79</v>
      </c>
      <c r="J2306" s="18" t="s">
        <v>80</v>
      </c>
      <c r="K2306" s="18">
        <v>12</v>
      </c>
      <c r="L2306" s="18">
        <v>60</v>
      </c>
      <c r="M2306" s="18" t="s">
        <v>71</v>
      </c>
      <c r="N2306" s="18" t="s">
        <v>73</v>
      </c>
      <c r="O2306" s="18" t="s">
        <v>73</v>
      </c>
      <c r="P2306" s="19">
        <v>821.57704711500003</v>
      </c>
      <c r="Q2306" s="19">
        <v>43322.125345599998</v>
      </c>
      <c r="R2306" s="20">
        <v>0.50061500000000003</v>
      </c>
      <c r="S2306" s="20">
        <v>5.1558710000000003</v>
      </c>
      <c r="T2306" s="20">
        <v>0.30199999999999999</v>
      </c>
      <c r="U2306" s="20">
        <v>0.30499999999999999</v>
      </c>
      <c r="V2306" s="20">
        <f t="shared" si="70"/>
        <v>0.14063724430178998</v>
      </c>
      <c r="W2306" s="20">
        <f t="shared" si="71"/>
        <v>1.4422080472645651</v>
      </c>
    </row>
    <row r="2307" spans="1:23" x14ac:dyDescent="0.25">
      <c r="A2307" s="18">
        <v>24090</v>
      </c>
      <c r="B2307" s="18">
        <v>24090</v>
      </c>
      <c r="C2307" s="18">
        <v>6170</v>
      </c>
      <c r="D2307" s="18">
        <v>6170</v>
      </c>
      <c r="E2307" s="18" t="s">
        <v>116</v>
      </c>
      <c r="F2307" s="18" t="s">
        <v>117</v>
      </c>
      <c r="G2307" s="19">
        <v>11.250543710100001</v>
      </c>
      <c r="H2307" s="19">
        <v>4.5529299999999999</v>
      </c>
      <c r="I2307" s="18" t="s">
        <v>79</v>
      </c>
      <c r="J2307" s="18" t="s">
        <v>80</v>
      </c>
      <c r="K2307" s="18">
        <v>12</v>
      </c>
      <c r="L2307" s="18">
        <v>60</v>
      </c>
      <c r="M2307" s="18" t="s">
        <v>71</v>
      </c>
      <c r="N2307" s="18" t="s">
        <v>73</v>
      </c>
      <c r="O2307" s="18" t="s">
        <v>73</v>
      </c>
      <c r="P2307" s="19">
        <v>4776.2615570799999</v>
      </c>
      <c r="Q2307" s="19">
        <v>490071.723719</v>
      </c>
      <c r="R2307" s="20">
        <v>0.50061500000000003</v>
      </c>
      <c r="S2307" s="20">
        <v>5.1558710000000003</v>
      </c>
      <c r="T2307" s="20">
        <v>0.30199999999999999</v>
      </c>
      <c r="U2307" s="20">
        <v>0.30499999999999999</v>
      </c>
      <c r="V2307" s="20">
        <f t="shared" ref="V2307:V2370" si="72">H2307*R2307*(1-T2307)</f>
        <v>1.5909270062610998</v>
      </c>
      <c r="W2307" s="20">
        <f t="shared" ref="W2307:W2370" si="73">H2307*S2307*(1-U2307)</f>
        <v>16.314652227660854</v>
      </c>
    </row>
    <row r="2308" spans="1:23" x14ac:dyDescent="0.25">
      <c r="A2308" s="18">
        <v>24091</v>
      </c>
      <c r="B2308" s="18">
        <v>24091</v>
      </c>
      <c r="C2308" s="18">
        <v>6170</v>
      </c>
      <c r="D2308" s="18">
        <v>6170</v>
      </c>
      <c r="E2308" s="18" t="s">
        <v>116</v>
      </c>
      <c r="F2308" s="18" t="s">
        <v>117</v>
      </c>
      <c r="G2308" s="19">
        <v>1.2733749568999999</v>
      </c>
      <c r="H2308" s="19">
        <v>0.51531700000000003</v>
      </c>
      <c r="I2308" s="18" t="s">
        <v>79</v>
      </c>
      <c r="J2308" s="18" t="s">
        <v>80</v>
      </c>
      <c r="K2308" s="18">
        <v>12</v>
      </c>
      <c r="L2308" s="18">
        <v>60</v>
      </c>
      <c r="M2308" s="18" t="s">
        <v>71</v>
      </c>
      <c r="N2308" s="18" t="s">
        <v>73</v>
      </c>
      <c r="O2308" s="18" t="s">
        <v>73</v>
      </c>
      <c r="P2308" s="19">
        <v>877.30279976099996</v>
      </c>
      <c r="Q2308" s="19">
        <v>55467.991249899998</v>
      </c>
      <c r="R2308" s="20">
        <v>0.50061500000000003</v>
      </c>
      <c r="S2308" s="20">
        <v>5.1558710000000003</v>
      </c>
      <c r="T2308" s="20">
        <v>0.30199999999999999</v>
      </c>
      <c r="U2308" s="20">
        <v>0.30499999999999999</v>
      </c>
      <c r="V2308" s="20">
        <f t="shared" si="72"/>
        <v>0.18006684312859</v>
      </c>
      <c r="W2308" s="20">
        <f t="shared" si="73"/>
        <v>1.8465510433943655</v>
      </c>
    </row>
    <row r="2309" spans="1:23" x14ac:dyDescent="0.25">
      <c r="A2309" s="18">
        <v>24092</v>
      </c>
      <c r="B2309" s="18">
        <v>24092</v>
      </c>
      <c r="C2309" s="18">
        <v>6170</v>
      </c>
      <c r="D2309" s="18">
        <v>6170</v>
      </c>
      <c r="E2309" s="18" t="s">
        <v>116</v>
      </c>
      <c r="F2309" s="18" t="s">
        <v>117</v>
      </c>
      <c r="G2309" s="19">
        <v>0.13292921380799999</v>
      </c>
      <c r="H2309" s="19">
        <v>5.3794500000000002E-2</v>
      </c>
      <c r="I2309" s="18" t="s">
        <v>79</v>
      </c>
      <c r="J2309" s="18" t="s">
        <v>80</v>
      </c>
      <c r="K2309" s="18">
        <v>12</v>
      </c>
      <c r="L2309" s="18">
        <v>60</v>
      </c>
      <c r="M2309" s="18" t="s">
        <v>71</v>
      </c>
      <c r="N2309" s="18" t="s">
        <v>73</v>
      </c>
      <c r="O2309" s="18" t="s">
        <v>73</v>
      </c>
      <c r="P2309" s="19">
        <v>647.30296338200003</v>
      </c>
      <c r="Q2309" s="19">
        <v>5790.3733925699999</v>
      </c>
      <c r="R2309" s="20">
        <v>0.50061500000000003</v>
      </c>
      <c r="S2309" s="20">
        <v>5.1558710000000003</v>
      </c>
      <c r="T2309" s="20">
        <v>0.30199999999999999</v>
      </c>
      <c r="U2309" s="20">
        <v>0.30499999999999999</v>
      </c>
      <c r="V2309" s="20">
        <f t="shared" si="72"/>
        <v>1.8797372865015E-2</v>
      </c>
      <c r="W2309" s="20">
        <f t="shared" si="73"/>
        <v>0.19276346424410254</v>
      </c>
    </row>
    <row r="2310" spans="1:23" x14ac:dyDescent="0.25">
      <c r="A2310" s="18">
        <v>24093</v>
      </c>
      <c r="B2310" s="18">
        <v>24093</v>
      </c>
      <c r="C2310" s="18">
        <v>6170</v>
      </c>
      <c r="D2310" s="18">
        <v>6170</v>
      </c>
      <c r="E2310" s="18" t="s">
        <v>116</v>
      </c>
      <c r="F2310" s="18" t="s">
        <v>117</v>
      </c>
      <c r="G2310" s="19">
        <v>51.314929708599998</v>
      </c>
      <c r="H2310" s="19">
        <v>20.766400000000001</v>
      </c>
      <c r="I2310" s="18" t="s">
        <v>79</v>
      </c>
      <c r="J2310" s="18" t="s">
        <v>80</v>
      </c>
      <c r="K2310" s="18">
        <v>12</v>
      </c>
      <c r="L2310" s="18">
        <v>60</v>
      </c>
      <c r="M2310" s="18" t="s">
        <v>71</v>
      </c>
      <c r="N2310" s="18" t="s">
        <v>73</v>
      </c>
      <c r="O2310" s="18" t="s">
        <v>73</v>
      </c>
      <c r="P2310" s="19">
        <v>14888.460682200001</v>
      </c>
      <c r="Q2310" s="19">
        <v>2235269.3969999999</v>
      </c>
      <c r="R2310" s="20">
        <v>0.50061500000000003</v>
      </c>
      <c r="S2310" s="20">
        <v>5.1558710000000003</v>
      </c>
      <c r="T2310" s="20">
        <v>0.30199999999999999</v>
      </c>
      <c r="U2310" s="20">
        <v>0.30499999999999999</v>
      </c>
      <c r="V2310" s="20">
        <f t="shared" si="72"/>
        <v>7.2563879925279995</v>
      </c>
      <c r="W2310" s="20">
        <f t="shared" si="73"/>
        <v>74.412871276408012</v>
      </c>
    </row>
    <row r="2311" spans="1:23" x14ac:dyDescent="0.25">
      <c r="A2311" s="18">
        <v>24094</v>
      </c>
      <c r="B2311" s="18">
        <v>24094</v>
      </c>
      <c r="C2311" s="18">
        <v>6170</v>
      </c>
      <c r="D2311" s="18">
        <v>6170</v>
      </c>
      <c r="E2311" s="18" t="s">
        <v>116</v>
      </c>
      <c r="F2311" s="18" t="s">
        <v>117</v>
      </c>
      <c r="G2311" s="19">
        <v>5.8253259101100001</v>
      </c>
      <c r="H2311" s="19">
        <v>2.3574299999999999</v>
      </c>
      <c r="I2311" s="18" t="s">
        <v>79</v>
      </c>
      <c r="J2311" s="18" t="s">
        <v>80</v>
      </c>
      <c r="K2311" s="18">
        <v>12</v>
      </c>
      <c r="L2311" s="18">
        <v>60</v>
      </c>
      <c r="M2311" s="18" t="s">
        <v>71</v>
      </c>
      <c r="N2311" s="18" t="s">
        <v>73</v>
      </c>
      <c r="O2311" s="18" t="s">
        <v>73</v>
      </c>
      <c r="P2311" s="19">
        <v>2656.2853682700002</v>
      </c>
      <c r="Q2311" s="19">
        <v>253750.18164200001</v>
      </c>
      <c r="R2311" s="20">
        <v>0.50061500000000003</v>
      </c>
      <c r="S2311" s="20">
        <v>5.1558710000000003</v>
      </c>
      <c r="T2311" s="20">
        <v>0.30199999999999999</v>
      </c>
      <c r="U2311" s="20">
        <v>0.30499999999999999</v>
      </c>
      <c r="V2311" s="20">
        <f t="shared" si="72"/>
        <v>0.8237550439761</v>
      </c>
      <c r="W2311" s="20">
        <f t="shared" si="73"/>
        <v>8.4474504552133514</v>
      </c>
    </row>
    <row r="2312" spans="1:23" x14ac:dyDescent="0.25">
      <c r="A2312" s="18">
        <v>24095</v>
      </c>
      <c r="B2312" s="18">
        <v>24095</v>
      </c>
      <c r="C2312" s="18">
        <v>6170</v>
      </c>
      <c r="D2312" s="18">
        <v>6170</v>
      </c>
      <c r="E2312" s="18" t="s">
        <v>116</v>
      </c>
      <c r="F2312" s="18" t="s">
        <v>117</v>
      </c>
      <c r="G2312" s="19">
        <v>5.2397742528800002</v>
      </c>
      <c r="H2312" s="19">
        <v>2.12046</v>
      </c>
      <c r="I2312" s="18" t="s">
        <v>79</v>
      </c>
      <c r="J2312" s="18" t="s">
        <v>80</v>
      </c>
      <c r="K2312" s="18">
        <v>12</v>
      </c>
      <c r="L2312" s="18">
        <v>60</v>
      </c>
      <c r="M2312" s="18" t="s">
        <v>71</v>
      </c>
      <c r="N2312" s="18" t="s">
        <v>73</v>
      </c>
      <c r="O2312" s="18" t="s">
        <v>73</v>
      </c>
      <c r="P2312" s="19">
        <v>2303.6115496299999</v>
      </c>
      <c r="Q2312" s="19">
        <v>228243.653479</v>
      </c>
      <c r="R2312" s="20">
        <v>0.50061500000000003</v>
      </c>
      <c r="S2312" s="20">
        <v>5.1558710000000003</v>
      </c>
      <c r="T2312" s="20">
        <v>0.30199999999999999</v>
      </c>
      <c r="U2312" s="20">
        <v>0.30499999999999999</v>
      </c>
      <c r="V2312" s="20">
        <f t="shared" si="72"/>
        <v>0.74095078986420004</v>
      </c>
      <c r="W2312" s="20">
        <f t="shared" si="73"/>
        <v>7.5983086633587016</v>
      </c>
    </row>
    <row r="2313" spans="1:23" x14ac:dyDescent="0.25">
      <c r="A2313" s="18">
        <v>24096</v>
      </c>
      <c r="B2313" s="18">
        <v>24096</v>
      </c>
      <c r="C2313" s="18">
        <v>6170</v>
      </c>
      <c r="D2313" s="18">
        <v>6170</v>
      </c>
      <c r="E2313" s="18" t="s">
        <v>116</v>
      </c>
      <c r="F2313" s="18" t="s">
        <v>117</v>
      </c>
      <c r="G2313" s="19">
        <v>3.6355229145100001</v>
      </c>
      <c r="H2313" s="19">
        <v>1.4712400000000001</v>
      </c>
      <c r="I2313" s="18" t="s">
        <v>79</v>
      </c>
      <c r="J2313" s="18" t="s">
        <v>80</v>
      </c>
      <c r="K2313" s="18">
        <v>12</v>
      </c>
      <c r="L2313" s="18">
        <v>60</v>
      </c>
      <c r="M2313" s="18" t="s">
        <v>71</v>
      </c>
      <c r="N2313" s="18" t="s">
        <v>73</v>
      </c>
      <c r="O2313" s="18" t="s">
        <v>73</v>
      </c>
      <c r="P2313" s="19">
        <v>1798.2564631</v>
      </c>
      <c r="Q2313" s="19">
        <v>158362.74470400001</v>
      </c>
      <c r="R2313" s="20">
        <v>0.50061500000000003</v>
      </c>
      <c r="S2313" s="20">
        <v>5.1558710000000003</v>
      </c>
      <c r="T2313" s="20">
        <v>0.30199999999999999</v>
      </c>
      <c r="U2313" s="20">
        <v>0.30499999999999999</v>
      </c>
      <c r="V2313" s="20">
        <f t="shared" si="72"/>
        <v>0.51409431919480009</v>
      </c>
      <c r="W2313" s="20">
        <f t="shared" si="73"/>
        <v>5.2719389367778007</v>
      </c>
    </row>
    <row r="2314" spans="1:23" x14ac:dyDescent="0.25">
      <c r="A2314" s="18">
        <v>24097</v>
      </c>
      <c r="B2314" s="18">
        <v>24097</v>
      </c>
      <c r="C2314" s="18">
        <v>6170</v>
      </c>
      <c r="D2314" s="18">
        <v>6170</v>
      </c>
      <c r="E2314" s="18" t="s">
        <v>116</v>
      </c>
      <c r="F2314" s="18" t="s">
        <v>117</v>
      </c>
      <c r="G2314" s="19">
        <v>6.5538999597299998</v>
      </c>
      <c r="H2314" s="19">
        <v>2.6522700000000001</v>
      </c>
      <c r="I2314" s="18" t="s">
        <v>79</v>
      </c>
      <c r="J2314" s="18" t="s">
        <v>80</v>
      </c>
      <c r="K2314" s="18">
        <v>12</v>
      </c>
      <c r="L2314" s="18">
        <v>60</v>
      </c>
      <c r="M2314" s="18" t="s">
        <v>71</v>
      </c>
      <c r="N2314" s="18" t="s">
        <v>73</v>
      </c>
      <c r="O2314" s="18" t="s">
        <v>73</v>
      </c>
      <c r="P2314" s="19">
        <v>2957.6444915799998</v>
      </c>
      <c r="Q2314" s="19">
        <v>285486.74029599997</v>
      </c>
      <c r="R2314" s="20">
        <v>0.50061500000000003</v>
      </c>
      <c r="S2314" s="20">
        <v>5.1558710000000003</v>
      </c>
      <c r="T2314" s="20">
        <v>0.30199999999999999</v>
      </c>
      <c r="U2314" s="20">
        <v>0.30499999999999999</v>
      </c>
      <c r="V2314" s="20">
        <f t="shared" si="72"/>
        <v>0.92678076994290004</v>
      </c>
      <c r="W2314" s="20">
        <f t="shared" si="73"/>
        <v>9.5039595741331517</v>
      </c>
    </row>
    <row r="2315" spans="1:23" x14ac:dyDescent="0.25">
      <c r="A2315" s="18">
        <v>24098</v>
      </c>
      <c r="B2315" s="18">
        <v>24098</v>
      </c>
      <c r="C2315" s="18">
        <v>6170</v>
      </c>
      <c r="D2315" s="18">
        <v>6170</v>
      </c>
      <c r="E2315" s="18" t="s">
        <v>116</v>
      </c>
      <c r="F2315" s="18" t="s">
        <v>117</v>
      </c>
      <c r="G2315" s="19">
        <v>10.3592307066</v>
      </c>
      <c r="H2315" s="19">
        <v>4.1922300000000003</v>
      </c>
      <c r="I2315" s="18" t="s">
        <v>79</v>
      </c>
      <c r="J2315" s="18" t="s">
        <v>80</v>
      </c>
      <c r="K2315" s="18">
        <v>12</v>
      </c>
      <c r="L2315" s="18">
        <v>60</v>
      </c>
      <c r="M2315" s="18" t="s">
        <v>71</v>
      </c>
      <c r="N2315" s="18" t="s">
        <v>73</v>
      </c>
      <c r="O2315" s="18" t="s">
        <v>73</v>
      </c>
      <c r="P2315" s="19">
        <v>6783.0137007399999</v>
      </c>
      <c r="Q2315" s="19">
        <v>451246.28458699997</v>
      </c>
      <c r="R2315" s="20">
        <v>0.50061500000000003</v>
      </c>
      <c r="S2315" s="20">
        <v>5.1558710000000003</v>
      </c>
      <c r="T2315" s="20">
        <v>0.30199999999999999</v>
      </c>
      <c r="U2315" s="20">
        <v>0.30499999999999999</v>
      </c>
      <c r="V2315" s="20">
        <f t="shared" si="72"/>
        <v>1.4648878685721003</v>
      </c>
      <c r="W2315" s="20">
        <f t="shared" si="73"/>
        <v>15.022144972219355</v>
      </c>
    </row>
    <row r="2316" spans="1:23" x14ac:dyDescent="0.25">
      <c r="A2316" s="18">
        <v>24099</v>
      </c>
      <c r="B2316" s="18">
        <v>24099</v>
      </c>
      <c r="C2316" s="18">
        <v>6170</v>
      </c>
      <c r="D2316" s="18">
        <v>6170</v>
      </c>
      <c r="E2316" s="18" t="s">
        <v>116</v>
      </c>
      <c r="F2316" s="18" t="s">
        <v>117</v>
      </c>
      <c r="G2316" s="19">
        <v>8.3992494849600003</v>
      </c>
      <c r="H2316" s="19">
        <v>3.39906</v>
      </c>
      <c r="I2316" s="18" t="s">
        <v>79</v>
      </c>
      <c r="J2316" s="18" t="s">
        <v>80</v>
      </c>
      <c r="K2316" s="18">
        <v>12</v>
      </c>
      <c r="L2316" s="18">
        <v>60</v>
      </c>
      <c r="M2316" s="18" t="s">
        <v>71</v>
      </c>
      <c r="N2316" s="18" t="s">
        <v>73</v>
      </c>
      <c r="O2316" s="18" t="s">
        <v>73</v>
      </c>
      <c r="P2316" s="19">
        <v>3437.3032865700002</v>
      </c>
      <c r="Q2316" s="19">
        <v>365869.84408100002</v>
      </c>
      <c r="R2316" s="20">
        <v>0.50061500000000003</v>
      </c>
      <c r="S2316" s="20">
        <v>5.1558710000000003</v>
      </c>
      <c r="T2316" s="20">
        <v>0.30199999999999999</v>
      </c>
      <c r="U2316" s="20">
        <v>0.30499999999999999</v>
      </c>
      <c r="V2316" s="20">
        <f t="shared" si="72"/>
        <v>1.1877310544862001</v>
      </c>
      <c r="W2316" s="20">
        <f t="shared" si="73"/>
        <v>12.179954842475702</v>
      </c>
    </row>
    <row r="2317" spans="1:23" x14ac:dyDescent="0.25">
      <c r="A2317" s="18">
        <v>24100</v>
      </c>
      <c r="B2317" s="18">
        <v>24100</v>
      </c>
      <c r="C2317" s="18">
        <v>6170</v>
      </c>
      <c r="D2317" s="18">
        <v>6170</v>
      </c>
      <c r="E2317" s="18" t="s">
        <v>116</v>
      </c>
      <c r="F2317" s="18" t="s">
        <v>117</v>
      </c>
      <c r="G2317" s="19">
        <v>3.2795960395899999</v>
      </c>
      <c r="H2317" s="19">
        <v>1.32721</v>
      </c>
      <c r="I2317" s="18" t="s">
        <v>79</v>
      </c>
      <c r="J2317" s="18" t="s">
        <v>80</v>
      </c>
      <c r="K2317" s="18">
        <v>12</v>
      </c>
      <c r="L2317" s="18">
        <v>60</v>
      </c>
      <c r="M2317" s="18" t="s">
        <v>71</v>
      </c>
      <c r="N2317" s="18" t="s">
        <v>73</v>
      </c>
      <c r="O2317" s="18" t="s">
        <v>73</v>
      </c>
      <c r="P2317" s="19">
        <v>1577.3250325900001</v>
      </c>
      <c r="Q2317" s="19">
        <v>142858.63204699999</v>
      </c>
      <c r="R2317" s="20">
        <v>0.50061500000000003</v>
      </c>
      <c r="S2317" s="20">
        <v>5.1558710000000003</v>
      </c>
      <c r="T2317" s="20">
        <v>0.30199999999999999</v>
      </c>
      <c r="U2317" s="20">
        <v>0.30499999999999999</v>
      </c>
      <c r="V2317" s="20">
        <f t="shared" si="72"/>
        <v>0.46376602143670004</v>
      </c>
      <c r="W2317" s="20">
        <f t="shared" si="73"/>
        <v>4.7558318671874504</v>
      </c>
    </row>
    <row r="2318" spans="1:23" x14ac:dyDescent="0.25">
      <c r="A2318" s="18">
        <v>24101</v>
      </c>
      <c r="B2318" s="18">
        <v>24101</v>
      </c>
      <c r="C2318" s="18">
        <v>6170</v>
      </c>
      <c r="D2318" s="18">
        <v>6170</v>
      </c>
      <c r="E2318" s="18" t="s">
        <v>116</v>
      </c>
      <c r="F2318" s="18" t="s">
        <v>117</v>
      </c>
      <c r="G2318" s="19">
        <v>3.8087047708899999</v>
      </c>
      <c r="H2318" s="19">
        <v>1.5413300000000001</v>
      </c>
      <c r="I2318" s="18" t="s">
        <v>79</v>
      </c>
      <c r="J2318" s="18" t="s">
        <v>80</v>
      </c>
      <c r="K2318" s="18">
        <v>12</v>
      </c>
      <c r="L2318" s="18">
        <v>60</v>
      </c>
      <c r="M2318" s="18" t="s">
        <v>71</v>
      </c>
      <c r="N2318" s="18" t="s">
        <v>73</v>
      </c>
      <c r="O2318" s="18" t="s">
        <v>73</v>
      </c>
      <c r="P2318" s="19">
        <v>3204.2535649400002</v>
      </c>
      <c r="Q2318" s="19">
        <v>165906.516191</v>
      </c>
      <c r="R2318" s="20">
        <v>0.50061500000000003</v>
      </c>
      <c r="S2318" s="20">
        <v>5.1558710000000003</v>
      </c>
      <c r="T2318" s="20">
        <v>0.30199999999999999</v>
      </c>
      <c r="U2318" s="20">
        <v>0.30499999999999999</v>
      </c>
      <c r="V2318" s="20">
        <f t="shared" si="72"/>
        <v>0.5385858167291</v>
      </c>
      <c r="W2318" s="20">
        <f t="shared" si="73"/>
        <v>5.5230945606588513</v>
      </c>
    </row>
    <row r="2319" spans="1:23" x14ac:dyDescent="0.25">
      <c r="A2319" s="18">
        <v>24102</v>
      </c>
      <c r="B2319" s="18">
        <v>24102</v>
      </c>
      <c r="C2319" s="18">
        <v>6170</v>
      </c>
      <c r="D2319" s="18">
        <v>6170</v>
      </c>
      <c r="E2319" s="18" t="s">
        <v>116</v>
      </c>
      <c r="F2319" s="18" t="s">
        <v>117</v>
      </c>
      <c r="G2319" s="19">
        <v>26.082005343599999</v>
      </c>
      <c r="H2319" s="19">
        <v>10.555</v>
      </c>
      <c r="I2319" s="18" t="s">
        <v>79</v>
      </c>
      <c r="J2319" s="18" t="s">
        <v>80</v>
      </c>
      <c r="K2319" s="18">
        <v>12</v>
      </c>
      <c r="L2319" s="18">
        <v>60</v>
      </c>
      <c r="M2319" s="18" t="s">
        <v>71</v>
      </c>
      <c r="N2319" s="18" t="s">
        <v>73</v>
      </c>
      <c r="O2319" s="18" t="s">
        <v>73</v>
      </c>
      <c r="P2319" s="19">
        <v>11091.343756300001</v>
      </c>
      <c r="Q2319" s="19">
        <v>1136127.60824</v>
      </c>
      <c r="R2319" s="20">
        <v>0.50061500000000003</v>
      </c>
      <c r="S2319" s="20">
        <v>5.1558710000000003</v>
      </c>
      <c r="T2319" s="20">
        <v>0.30199999999999999</v>
      </c>
      <c r="U2319" s="20">
        <v>0.30499999999999999</v>
      </c>
      <c r="V2319" s="20">
        <f t="shared" si="72"/>
        <v>3.6882259448500001</v>
      </c>
      <c r="W2319" s="20">
        <f t="shared" si="73"/>
        <v>37.822051791475005</v>
      </c>
    </row>
    <row r="2320" spans="1:23" x14ac:dyDescent="0.25">
      <c r="A2320" s="18">
        <v>24103</v>
      </c>
      <c r="B2320" s="18">
        <v>24103</v>
      </c>
      <c r="C2320" s="18">
        <v>6170</v>
      </c>
      <c r="D2320" s="18">
        <v>6170</v>
      </c>
      <c r="E2320" s="18" t="s">
        <v>116</v>
      </c>
      <c r="F2320" s="18" t="s">
        <v>117</v>
      </c>
      <c r="G2320" s="19">
        <v>5.7157952696200001</v>
      </c>
      <c r="H2320" s="19">
        <v>2.3130999999999999</v>
      </c>
      <c r="I2320" s="18" t="s">
        <v>79</v>
      </c>
      <c r="J2320" s="18" t="s">
        <v>80</v>
      </c>
      <c r="K2320" s="18">
        <v>12</v>
      </c>
      <c r="L2320" s="18">
        <v>60</v>
      </c>
      <c r="M2320" s="18" t="s">
        <v>71</v>
      </c>
      <c r="N2320" s="18" t="s">
        <v>73</v>
      </c>
      <c r="O2320" s="18" t="s">
        <v>73</v>
      </c>
      <c r="P2320" s="19">
        <v>1983.4426996100001</v>
      </c>
      <c r="Q2320" s="19">
        <v>248979.046027</v>
      </c>
      <c r="R2320" s="20">
        <v>0.50061500000000003</v>
      </c>
      <c r="S2320" s="20">
        <v>5.1558710000000003</v>
      </c>
      <c r="T2320" s="20">
        <v>0.30199999999999999</v>
      </c>
      <c r="U2320" s="20">
        <v>0.30499999999999999</v>
      </c>
      <c r="V2320" s="20">
        <f t="shared" si="72"/>
        <v>0.80826484443699997</v>
      </c>
      <c r="W2320" s="20">
        <f t="shared" si="73"/>
        <v>8.2886014210195</v>
      </c>
    </row>
    <row r="2321" spans="1:23" x14ac:dyDescent="0.25">
      <c r="A2321" s="18">
        <v>24104</v>
      </c>
      <c r="B2321" s="18">
        <v>24104</v>
      </c>
      <c r="C2321" s="18">
        <v>6170</v>
      </c>
      <c r="D2321" s="18">
        <v>6170</v>
      </c>
      <c r="E2321" s="18" t="s">
        <v>116</v>
      </c>
      <c r="F2321" s="18" t="s">
        <v>117</v>
      </c>
      <c r="G2321" s="19">
        <v>2.5008381588600002</v>
      </c>
      <c r="H2321" s="19">
        <v>1.0120499999999999</v>
      </c>
      <c r="I2321" s="18" t="s">
        <v>79</v>
      </c>
      <c r="J2321" s="18" t="s">
        <v>80</v>
      </c>
      <c r="K2321" s="18">
        <v>12</v>
      </c>
      <c r="L2321" s="18">
        <v>60</v>
      </c>
      <c r="M2321" s="18" t="s">
        <v>71</v>
      </c>
      <c r="N2321" s="18" t="s">
        <v>73</v>
      </c>
      <c r="O2321" s="18" t="s">
        <v>73</v>
      </c>
      <c r="P2321" s="19">
        <v>1586.02562855</v>
      </c>
      <c r="Q2321" s="19">
        <v>108936.074454</v>
      </c>
      <c r="R2321" s="20">
        <v>0.50061500000000003</v>
      </c>
      <c r="S2321" s="20">
        <v>5.1558710000000003</v>
      </c>
      <c r="T2321" s="20">
        <v>0.30199999999999999</v>
      </c>
      <c r="U2321" s="20">
        <v>0.30499999999999999</v>
      </c>
      <c r="V2321" s="20">
        <f t="shared" si="72"/>
        <v>0.35363989270349994</v>
      </c>
      <c r="W2321" s="20">
        <f t="shared" si="73"/>
        <v>3.62650947565725</v>
      </c>
    </row>
    <row r="2322" spans="1:23" x14ac:dyDescent="0.25">
      <c r="A2322" s="18">
        <v>24105</v>
      </c>
      <c r="B2322" s="18">
        <v>24105</v>
      </c>
      <c r="C2322" s="18">
        <v>6170</v>
      </c>
      <c r="D2322" s="18">
        <v>6170</v>
      </c>
      <c r="E2322" s="18" t="s">
        <v>116</v>
      </c>
      <c r="F2322" s="18" t="s">
        <v>117</v>
      </c>
      <c r="G2322" s="19">
        <v>53.335483766300001</v>
      </c>
      <c r="H2322" s="19">
        <v>21.584099999999999</v>
      </c>
      <c r="I2322" s="18" t="s">
        <v>79</v>
      </c>
      <c r="J2322" s="18" t="s">
        <v>80</v>
      </c>
      <c r="K2322" s="18">
        <v>12</v>
      </c>
      <c r="L2322" s="18">
        <v>60</v>
      </c>
      <c r="M2322" s="18" t="s">
        <v>71</v>
      </c>
      <c r="N2322" s="18" t="s">
        <v>73</v>
      </c>
      <c r="O2322" s="18" t="s">
        <v>73</v>
      </c>
      <c r="P2322" s="19">
        <v>13225.8293822</v>
      </c>
      <c r="Q2322" s="19">
        <v>2323284.3796899999</v>
      </c>
      <c r="R2322" s="20">
        <v>0.50061500000000003</v>
      </c>
      <c r="S2322" s="20">
        <v>5.1558710000000003</v>
      </c>
      <c r="T2322" s="20">
        <v>0.30199999999999999</v>
      </c>
      <c r="U2322" s="20">
        <v>0.30499999999999999</v>
      </c>
      <c r="V2322" s="20">
        <f t="shared" si="72"/>
        <v>7.5421163066070003</v>
      </c>
      <c r="W2322" s="20">
        <f t="shared" si="73"/>
        <v>77.342960499514504</v>
      </c>
    </row>
    <row r="2323" spans="1:23" x14ac:dyDescent="0.25">
      <c r="A2323" s="18">
        <v>24106</v>
      </c>
      <c r="B2323" s="18">
        <v>24106</v>
      </c>
      <c r="C2323" s="18">
        <v>6170</v>
      </c>
      <c r="D2323" s="18">
        <v>6170</v>
      </c>
      <c r="E2323" s="18" t="s">
        <v>116</v>
      </c>
      <c r="F2323" s="18" t="s">
        <v>117</v>
      </c>
      <c r="G2323" s="19">
        <v>3.4802405748799998</v>
      </c>
      <c r="H2323" s="19">
        <v>1.4084000000000001</v>
      </c>
      <c r="I2323" s="18" t="s">
        <v>79</v>
      </c>
      <c r="J2323" s="18" t="s">
        <v>80</v>
      </c>
      <c r="K2323" s="18">
        <v>12</v>
      </c>
      <c r="L2323" s="18">
        <v>60</v>
      </c>
      <c r="M2323" s="18" t="s">
        <v>71</v>
      </c>
      <c r="N2323" s="18" t="s">
        <v>73</v>
      </c>
      <c r="O2323" s="18" t="s">
        <v>73</v>
      </c>
      <c r="P2323" s="19">
        <v>2173.3956551699998</v>
      </c>
      <c r="Q2323" s="19">
        <v>151598.673045</v>
      </c>
      <c r="R2323" s="20">
        <v>0.50061500000000003</v>
      </c>
      <c r="S2323" s="20">
        <v>5.1558710000000003</v>
      </c>
      <c r="T2323" s="20">
        <v>0.30199999999999999</v>
      </c>
      <c r="U2323" s="20">
        <v>0.30499999999999999</v>
      </c>
      <c r="V2323" s="20">
        <f t="shared" si="72"/>
        <v>0.49213618386800001</v>
      </c>
      <c r="W2323" s="20">
        <f t="shared" si="73"/>
        <v>5.0467624578980015</v>
      </c>
    </row>
    <row r="2324" spans="1:23" x14ac:dyDescent="0.25">
      <c r="A2324" s="18">
        <v>24107</v>
      </c>
      <c r="B2324" s="18">
        <v>24107</v>
      </c>
      <c r="C2324" s="18">
        <v>6170</v>
      </c>
      <c r="D2324" s="18">
        <v>6170</v>
      </c>
      <c r="E2324" s="18" t="s">
        <v>116</v>
      </c>
      <c r="F2324" s="18" t="s">
        <v>117</v>
      </c>
      <c r="G2324" s="19">
        <v>1.9054146627599999</v>
      </c>
      <c r="H2324" s="19">
        <v>0.77109399999999995</v>
      </c>
      <c r="I2324" s="18" t="s">
        <v>79</v>
      </c>
      <c r="J2324" s="18" t="s">
        <v>80</v>
      </c>
      <c r="K2324" s="18">
        <v>12</v>
      </c>
      <c r="L2324" s="18">
        <v>60</v>
      </c>
      <c r="M2324" s="18" t="s">
        <v>71</v>
      </c>
      <c r="N2324" s="18" t="s">
        <v>73</v>
      </c>
      <c r="O2324" s="18" t="s">
        <v>73</v>
      </c>
      <c r="P2324" s="19">
        <v>1296.2027309699999</v>
      </c>
      <c r="Q2324" s="19">
        <v>82999.530710899999</v>
      </c>
      <c r="R2324" s="20">
        <v>0.50061500000000003</v>
      </c>
      <c r="S2324" s="20">
        <v>5.1558710000000003</v>
      </c>
      <c r="T2324" s="20">
        <v>0.30199999999999999</v>
      </c>
      <c r="U2324" s="20">
        <v>0.30499999999999999</v>
      </c>
      <c r="V2324" s="20">
        <f t="shared" si="72"/>
        <v>0.26944281352138</v>
      </c>
      <c r="W2324" s="20">
        <f t="shared" si="73"/>
        <v>2.7630845290474304</v>
      </c>
    </row>
    <row r="2325" spans="1:23" x14ac:dyDescent="0.25">
      <c r="A2325" s="18">
        <v>24108</v>
      </c>
      <c r="B2325" s="18">
        <v>24108</v>
      </c>
      <c r="C2325" s="18">
        <v>6170</v>
      </c>
      <c r="D2325" s="18">
        <v>6170</v>
      </c>
      <c r="E2325" s="18" t="s">
        <v>116</v>
      </c>
      <c r="F2325" s="18" t="s">
        <v>117</v>
      </c>
      <c r="G2325" s="19">
        <v>4.19480241685</v>
      </c>
      <c r="H2325" s="19">
        <v>1.6975800000000001</v>
      </c>
      <c r="I2325" s="18" t="s">
        <v>79</v>
      </c>
      <c r="J2325" s="18" t="s">
        <v>80</v>
      </c>
      <c r="K2325" s="18">
        <v>12</v>
      </c>
      <c r="L2325" s="18">
        <v>60</v>
      </c>
      <c r="M2325" s="18" t="s">
        <v>71</v>
      </c>
      <c r="N2325" s="18" t="s">
        <v>73</v>
      </c>
      <c r="O2325" s="18" t="s">
        <v>73</v>
      </c>
      <c r="P2325" s="19">
        <v>2900.7025590899998</v>
      </c>
      <c r="Q2325" s="19">
        <v>182724.862376</v>
      </c>
      <c r="R2325" s="20">
        <v>0.50061500000000003</v>
      </c>
      <c r="S2325" s="20">
        <v>5.1558710000000003</v>
      </c>
      <c r="T2325" s="20">
        <v>0.30199999999999999</v>
      </c>
      <c r="U2325" s="20">
        <v>0.30499999999999999</v>
      </c>
      <c r="V2325" s="20">
        <f t="shared" si="72"/>
        <v>0.59318414016660004</v>
      </c>
      <c r="W2325" s="20">
        <f t="shared" si="73"/>
        <v>6.0829899270651007</v>
      </c>
    </row>
    <row r="2326" spans="1:23" x14ac:dyDescent="0.25">
      <c r="A2326" s="18">
        <v>24109</v>
      </c>
      <c r="B2326" s="18">
        <v>24109</v>
      </c>
      <c r="C2326" s="18">
        <v>6170</v>
      </c>
      <c r="D2326" s="18">
        <v>6170</v>
      </c>
      <c r="E2326" s="18" t="s">
        <v>116</v>
      </c>
      <c r="F2326" s="18" t="s">
        <v>117</v>
      </c>
      <c r="G2326" s="19">
        <v>2.2260085169499999</v>
      </c>
      <c r="H2326" s="19">
        <v>0.90083400000000002</v>
      </c>
      <c r="I2326" s="18" t="s">
        <v>79</v>
      </c>
      <c r="J2326" s="18" t="s">
        <v>80</v>
      </c>
      <c r="K2326" s="18">
        <v>12</v>
      </c>
      <c r="L2326" s="18">
        <v>60</v>
      </c>
      <c r="M2326" s="18" t="s">
        <v>71</v>
      </c>
      <c r="N2326" s="18" t="s">
        <v>73</v>
      </c>
      <c r="O2326" s="18" t="s">
        <v>73</v>
      </c>
      <c r="P2326" s="19">
        <v>1770.95893673</v>
      </c>
      <c r="Q2326" s="19">
        <v>96964.543139700007</v>
      </c>
      <c r="R2326" s="20">
        <v>0.50061500000000003</v>
      </c>
      <c r="S2326" s="20">
        <v>5.1558710000000003</v>
      </c>
      <c r="T2326" s="20">
        <v>0.30199999999999999</v>
      </c>
      <c r="U2326" s="20">
        <v>0.30499999999999999</v>
      </c>
      <c r="V2326" s="20">
        <f t="shared" si="72"/>
        <v>0.31477776701117999</v>
      </c>
      <c r="W2326" s="20">
        <f t="shared" si="73"/>
        <v>3.2279858080077308</v>
      </c>
    </row>
    <row r="2327" spans="1:23" x14ac:dyDescent="0.25">
      <c r="A2327" s="18">
        <v>24110</v>
      </c>
      <c r="B2327" s="18">
        <v>24110</v>
      </c>
      <c r="C2327" s="18">
        <v>6170</v>
      </c>
      <c r="D2327" s="18">
        <v>6170</v>
      </c>
      <c r="E2327" s="18" t="s">
        <v>116</v>
      </c>
      <c r="F2327" s="18" t="s">
        <v>117</v>
      </c>
      <c r="G2327" s="19">
        <v>2.3785228759199999</v>
      </c>
      <c r="H2327" s="19">
        <v>0.96255400000000002</v>
      </c>
      <c r="I2327" s="18" t="s">
        <v>79</v>
      </c>
      <c r="J2327" s="18" t="s">
        <v>80</v>
      </c>
      <c r="K2327" s="18">
        <v>12</v>
      </c>
      <c r="L2327" s="18">
        <v>60</v>
      </c>
      <c r="M2327" s="18" t="s">
        <v>71</v>
      </c>
      <c r="N2327" s="18" t="s">
        <v>73</v>
      </c>
      <c r="O2327" s="18" t="s">
        <v>73</v>
      </c>
      <c r="P2327" s="19">
        <v>1496.89557522</v>
      </c>
      <c r="Q2327" s="19">
        <v>103608.042044</v>
      </c>
      <c r="R2327" s="20">
        <v>0.50061500000000003</v>
      </c>
      <c r="S2327" s="20">
        <v>5.1558710000000003</v>
      </c>
      <c r="T2327" s="20">
        <v>0.30199999999999999</v>
      </c>
      <c r="U2327" s="20">
        <v>0.30499999999999999</v>
      </c>
      <c r="V2327" s="20">
        <f t="shared" si="72"/>
        <v>0.33634454155558002</v>
      </c>
      <c r="W2327" s="20">
        <f t="shared" si="73"/>
        <v>3.4491489569011304</v>
      </c>
    </row>
    <row r="2328" spans="1:23" x14ac:dyDescent="0.25">
      <c r="A2328" s="18">
        <v>24111</v>
      </c>
      <c r="B2328" s="18">
        <v>24111</v>
      </c>
      <c r="C2328" s="18">
        <v>6170</v>
      </c>
      <c r="D2328" s="18">
        <v>6170</v>
      </c>
      <c r="E2328" s="18" t="s">
        <v>116</v>
      </c>
      <c r="F2328" s="18" t="s">
        <v>117</v>
      </c>
      <c r="G2328" s="19">
        <v>11.6336565497</v>
      </c>
      <c r="H2328" s="19">
        <v>4.7079700000000004</v>
      </c>
      <c r="I2328" s="18" t="s">
        <v>79</v>
      </c>
      <c r="J2328" s="18" t="s">
        <v>80</v>
      </c>
      <c r="K2328" s="18">
        <v>12</v>
      </c>
      <c r="L2328" s="18">
        <v>60</v>
      </c>
      <c r="M2328" s="18" t="s">
        <v>71</v>
      </c>
      <c r="N2328" s="18" t="s">
        <v>73</v>
      </c>
      <c r="O2328" s="18" t="s">
        <v>73</v>
      </c>
      <c r="P2328" s="19">
        <v>4677.3912496499997</v>
      </c>
      <c r="Q2328" s="19">
        <v>506760.05225800001</v>
      </c>
      <c r="R2328" s="20">
        <v>0.50061500000000003</v>
      </c>
      <c r="S2328" s="20">
        <v>5.1558710000000003</v>
      </c>
      <c r="T2328" s="20">
        <v>0.30199999999999999</v>
      </c>
      <c r="U2328" s="20">
        <v>0.30499999999999999</v>
      </c>
      <c r="V2328" s="20">
        <f t="shared" si="72"/>
        <v>1.6451025202819001</v>
      </c>
      <c r="W2328" s="20">
        <f t="shared" si="73"/>
        <v>16.870211764349655</v>
      </c>
    </row>
    <row r="2329" spans="1:23" x14ac:dyDescent="0.25">
      <c r="A2329" s="18">
        <v>24112</v>
      </c>
      <c r="B2329" s="18">
        <v>24112</v>
      </c>
      <c r="C2329" s="18">
        <v>6170</v>
      </c>
      <c r="D2329" s="18">
        <v>6170</v>
      </c>
      <c r="E2329" s="18" t="s">
        <v>116</v>
      </c>
      <c r="F2329" s="18" t="s">
        <v>117</v>
      </c>
      <c r="G2329" s="19">
        <v>1.9158059082500001</v>
      </c>
      <c r="H2329" s="19">
        <v>0.77529899999999996</v>
      </c>
      <c r="I2329" s="18" t="s">
        <v>79</v>
      </c>
      <c r="J2329" s="18" t="s">
        <v>80</v>
      </c>
      <c r="K2329" s="18">
        <v>12</v>
      </c>
      <c r="L2329" s="18">
        <v>60</v>
      </c>
      <c r="M2329" s="18" t="s">
        <v>71</v>
      </c>
      <c r="N2329" s="18" t="s">
        <v>73</v>
      </c>
      <c r="O2329" s="18" t="s">
        <v>73</v>
      </c>
      <c r="P2329" s="19">
        <v>1098.0214729700001</v>
      </c>
      <c r="Q2329" s="19">
        <v>83452.171553499997</v>
      </c>
      <c r="R2329" s="20">
        <v>0.50061500000000003</v>
      </c>
      <c r="S2329" s="20">
        <v>5.1558710000000003</v>
      </c>
      <c r="T2329" s="20">
        <v>0.30199999999999999</v>
      </c>
      <c r="U2329" s="20">
        <v>0.30499999999999999</v>
      </c>
      <c r="V2329" s="20">
        <f t="shared" si="72"/>
        <v>0.27091216360172998</v>
      </c>
      <c r="W2329" s="20">
        <f t="shared" si="73"/>
        <v>2.7781524331481555</v>
      </c>
    </row>
    <row r="2330" spans="1:23" x14ac:dyDescent="0.25">
      <c r="A2330" s="18">
        <v>24113</v>
      </c>
      <c r="B2330" s="18">
        <v>24113</v>
      </c>
      <c r="C2330" s="18">
        <v>6170</v>
      </c>
      <c r="D2330" s="18">
        <v>6170</v>
      </c>
      <c r="E2330" s="18" t="s">
        <v>116</v>
      </c>
      <c r="F2330" s="18" t="s">
        <v>117</v>
      </c>
      <c r="G2330" s="19">
        <v>7.7821827843799998</v>
      </c>
      <c r="H2330" s="19">
        <v>3.14934</v>
      </c>
      <c r="I2330" s="18" t="s">
        <v>79</v>
      </c>
      <c r="J2330" s="18" t="s">
        <v>80</v>
      </c>
      <c r="K2330" s="18">
        <v>12</v>
      </c>
      <c r="L2330" s="18">
        <v>60</v>
      </c>
      <c r="M2330" s="18" t="s">
        <v>71</v>
      </c>
      <c r="N2330" s="18" t="s">
        <v>73</v>
      </c>
      <c r="O2330" s="18" t="s">
        <v>73</v>
      </c>
      <c r="P2330" s="19">
        <v>2246.06032129</v>
      </c>
      <c r="Q2330" s="19">
        <v>338990.52612200001</v>
      </c>
      <c r="R2330" s="20">
        <v>0.50061500000000003</v>
      </c>
      <c r="S2330" s="20">
        <v>5.1558710000000003</v>
      </c>
      <c r="T2330" s="20">
        <v>0.30199999999999999</v>
      </c>
      <c r="U2330" s="20">
        <v>0.30499999999999999</v>
      </c>
      <c r="V2330" s="20">
        <f t="shared" si="72"/>
        <v>1.1004715771817999</v>
      </c>
      <c r="W2330" s="20">
        <f t="shared" si="73"/>
        <v>11.285125588722304</v>
      </c>
    </row>
    <row r="2331" spans="1:23" x14ac:dyDescent="0.25">
      <c r="A2331" s="18">
        <v>24114</v>
      </c>
      <c r="B2331" s="18">
        <v>24114</v>
      </c>
      <c r="C2331" s="18">
        <v>6170</v>
      </c>
      <c r="D2331" s="18">
        <v>6170</v>
      </c>
      <c r="E2331" s="18" t="s">
        <v>116</v>
      </c>
      <c r="F2331" s="18" t="s">
        <v>117</v>
      </c>
      <c r="G2331" s="19">
        <v>3.4204052758499999</v>
      </c>
      <c r="H2331" s="19">
        <v>1.38419</v>
      </c>
      <c r="I2331" s="18" t="s">
        <v>79</v>
      </c>
      <c r="J2331" s="18" t="s">
        <v>80</v>
      </c>
      <c r="K2331" s="18">
        <v>12</v>
      </c>
      <c r="L2331" s="18">
        <v>60</v>
      </c>
      <c r="M2331" s="18" t="s">
        <v>71</v>
      </c>
      <c r="N2331" s="18" t="s">
        <v>73</v>
      </c>
      <c r="O2331" s="18" t="s">
        <v>73</v>
      </c>
      <c r="P2331" s="19">
        <v>1472.96297918</v>
      </c>
      <c r="Q2331" s="19">
        <v>148992.25784499999</v>
      </c>
      <c r="R2331" s="20">
        <v>0.50061500000000003</v>
      </c>
      <c r="S2331" s="20">
        <v>5.1558710000000003</v>
      </c>
      <c r="T2331" s="20">
        <v>0.30199999999999999</v>
      </c>
      <c r="U2331" s="20">
        <v>0.30499999999999999</v>
      </c>
      <c r="V2331" s="20">
        <f t="shared" si="72"/>
        <v>0.48367650124130002</v>
      </c>
      <c r="W2331" s="20">
        <f t="shared" si="73"/>
        <v>4.9600100302455505</v>
      </c>
    </row>
    <row r="2332" spans="1:23" x14ac:dyDescent="0.25">
      <c r="A2332" s="18">
        <v>24115</v>
      </c>
      <c r="B2332" s="18">
        <v>24115</v>
      </c>
      <c r="C2332" s="18">
        <v>6170</v>
      </c>
      <c r="D2332" s="18">
        <v>6170</v>
      </c>
      <c r="E2332" s="18" t="s">
        <v>116</v>
      </c>
      <c r="F2332" s="18" t="s">
        <v>117</v>
      </c>
      <c r="G2332" s="19">
        <v>7.5350054486599998</v>
      </c>
      <c r="H2332" s="19">
        <v>3.0493100000000002</v>
      </c>
      <c r="I2332" s="18" t="s">
        <v>79</v>
      </c>
      <c r="J2332" s="18" t="s">
        <v>80</v>
      </c>
      <c r="K2332" s="18">
        <v>12</v>
      </c>
      <c r="L2332" s="18">
        <v>60</v>
      </c>
      <c r="M2332" s="18" t="s">
        <v>71</v>
      </c>
      <c r="N2332" s="18" t="s">
        <v>73</v>
      </c>
      <c r="O2332" s="18" t="s">
        <v>73</v>
      </c>
      <c r="P2332" s="19">
        <v>3527.9984999600001</v>
      </c>
      <c r="Q2332" s="19">
        <v>328223.524447</v>
      </c>
      <c r="R2332" s="20">
        <v>0.50061500000000003</v>
      </c>
      <c r="S2332" s="20">
        <v>5.1558710000000003</v>
      </c>
      <c r="T2332" s="20">
        <v>0.30199999999999999</v>
      </c>
      <c r="U2332" s="20">
        <v>0.30499999999999999</v>
      </c>
      <c r="V2332" s="20">
        <f t="shared" si="72"/>
        <v>1.0655181673037002</v>
      </c>
      <c r="W2332" s="20">
        <f t="shared" si="73"/>
        <v>10.926685054311951</v>
      </c>
    </row>
    <row r="2333" spans="1:23" x14ac:dyDescent="0.25">
      <c r="A2333" s="18">
        <v>24116</v>
      </c>
      <c r="B2333" s="18">
        <v>24116</v>
      </c>
      <c r="C2333" s="18">
        <v>6170</v>
      </c>
      <c r="D2333" s="18">
        <v>6170</v>
      </c>
      <c r="E2333" s="18" t="s">
        <v>116</v>
      </c>
      <c r="F2333" s="18" t="s">
        <v>117</v>
      </c>
      <c r="G2333" s="19">
        <v>19.507065751500001</v>
      </c>
      <c r="H2333" s="19">
        <v>7.8942300000000003</v>
      </c>
      <c r="I2333" s="18" t="s">
        <v>79</v>
      </c>
      <c r="J2333" s="18" t="s">
        <v>80</v>
      </c>
      <c r="K2333" s="18">
        <v>12</v>
      </c>
      <c r="L2333" s="18">
        <v>60</v>
      </c>
      <c r="M2333" s="18" t="s">
        <v>71</v>
      </c>
      <c r="N2333" s="18" t="s">
        <v>73</v>
      </c>
      <c r="O2333" s="18" t="s">
        <v>73</v>
      </c>
      <c r="P2333" s="19">
        <v>7013.2487805700002</v>
      </c>
      <c r="Q2333" s="19">
        <v>849724.38522599998</v>
      </c>
      <c r="R2333" s="20">
        <v>0.50061500000000003</v>
      </c>
      <c r="S2333" s="20">
        <v>5.1558710000000003</v>
      </c>
      <c r="T2333" s="20">
        <v>0.30199999999999999</v>
      </c>
      <c r="U2333" s="20">
        <v>0.30499999999999999</v>
      </c>
      <c r="V2333" s="20">
        <f t="shared" si="72"/>
        <v>2.7584750261120998</v>
      </c>
      <c r="W2333" s="20">
        <f t="shared" si="73"/>
        <v>28.287633909409355</v>
      </c>
    </row>
    <row r="2334" spans="1:23" x14ac:dyDescent="0.25">
      <c r="A2334" s="18">
        <v>24117</v>
      </c>
      <c r="B2334" s="18">
        <v>24117</v>
      </c>
      <c r="C2334" s="18">
        <v>6170</v>
      </c>
      <c r="D2334" s="18">
        <v>6170</v>
      </c>
      <c r="E2334" s="18" t="s">
        <v>116</v>
      </c>
      <c r="F2334" s="18" t="s">
        <v>117</v>
      </c>
      <c r="G2334" s="19">
        <v>9.3583996977700004</v>
      </c>
      <c r="H2334" s="19">
        <v>3.78721</v>
      </c>
      <c r="I2334" s="18" t="s">
        <v>79</v>
      </c>
      <c r="J2334" s="18" t="s">
        <v>80</v>
      </c>
      <c r="K2334" s="18">
        <v>12</v>
      </c>
      <c r="L2334" s="18">
        <v>60</v>
      </c>
      <c r="M2334" s="18" t="s">
        <v>71</v>
      </c>
      <c r="N2334" s="18" t="s">
        <v>73</v>
      </c>
      <c r="O2334" s="18" t="s">
        <v>73</v>
      </c>
      <c r="P2334" s="19">
        <v>4650.2485578599999</v>
      </c>
      <c r="Q2334" s="19">
        <v>407650.26023000001</v>
      </c>
      <c r="R2334" s="20">
        <v>0.50061500000000003</v>
      </c>
      <c r="S2334" s="20">
        <v>5.1558710000000003</v>
      </c>
      <c r="T2334" s="20">
        <v>0.30199999999999999</v>
      </c>
      <c r="U2334" s="20">
        <v>0.30499999999999999</v>
      </c>
      <c r="V2334" s="20">
        <f t="shared" si="72"/>
        <v>1.3233620256367</v>
      </c>
      <c r="W2334" s="20">
        <f t="shared" si="73"/>
        <v>13.570824515887452</v>
      </c>
    </row>
    <row r="2335" spans="1:23" x14ac:dyDescent="0.25">
      <c r="A2335" s="18">
        <v>24352</v>
      </c>
      <c r="B2335" s="18">
        <v>24352</v>
      </c>
      <c r="C2335" s="18">
        <v>6170</v>
      </c>
      <c r="D2335" s="18">
        <v>6170</v>
      </c>
      <c r="E2335" s="18" t="s">
        <v>116</v>
      </c>
      <c r="F2335" s="18" t="s">
        <v>304</v>
      </c>
      <c r="G2335" s="19">
        <v>14.892859722800001</v>
      </c>
      <c r="H2335" s="19">
        <v>6.0269300000000001</v>
      </c>
      <c r="I2335" s="18" t="s">
        <v>79</v>
      </c>
      <c r="J2335" s="18" t="s">
        <v>80</v>
      </c>
      <c r="K2335" s="18">
        <v>12</v>
      </c>
      <c r="L2335" s="18">
        <v>60</v>
      </c>
      <c r="M2335" s="18" t="s">
        <v>71</v>
      </c>
      <c r="N2335" s="18" t="s">
        <v>73</v>
      </c>
      <c r="O2335" s="18" t="s">
        <v>73</v>
      </c>
      <c r="P2335" s="19">
        <v>4181.9663362399997</v>
      </c>
      <c r="Q2335" s="19">
        <v>648730.37460099999</v>
      </c>
      <c r="R2335" s="20">
        <v>0.50061500000000003</v>
      </c>
      <c r="S2335" s="20">
        <v>5.1558710000000003</v>
      </c>
      <c r="T2335" s="20">
        <v>0.30199999999999999</v>
      </c>
      <c r="U2335" s="20">
        <v>0.30499999999999999</v>
      </c>
      <c r="V2335" s="20">
        <f t="shared" si="72"/>
        <v>2.1059857502410999</v>
      </c>
      <c r="W2335" s="20">
        <f t="shared" si="73"/>
        <v>21.596481156190855</v>
      </c>
    </row>
    <row r="2336" spans="1:23" x14ac:dyDescent="0.25">
      <c r="A2336" s="18">
        <v>24353</v>
      </c>
      <c r="B2336" s="18">
        <v>24353</v>
      </c>
      <c r="C2336" s="18">
        <v>6170</v>
      </c>
      <c r="D2336" s="18">
        <v>6170</v>
      </c>
      <c r="E2336" s="18" t="s">
        <v>116</v>
      </c>
      <c r="F2336" s="18" t="s">
        <v>304</v>
      </c>
      <c r="G2336" s="19">
        <v>72.384934520599998</v>
      </c>
      <c r="H2336" s="19">
        <v>29.293099999999999</v>
      </c>
      <c r="I2336" s="18" t="s">
        <v>79</v>
      </c>
      <c r="J2336" s="18" t="s">
        <v>80</v>
      </c>
      <c r="K2336" s="18">
        <v>12</v>
      </c>
      <c r="L2336" s="18">
        <v>60</v>
      </c>
      <c r="M2336" s="18" t="s">
        <v>71</v>
      </c>
      <c r="N2336" s="18" t="s">
        <v>73</v>
      </c>
      <c r="O2336" s="18" t="s">
        <v>73</v>
      </c>
      <c r="P2336" s="19">
        <v>17997.339754600001</v>
      </c>
      <c r="Q2336" s="19">
        <v>3153075.1353799999</v>
      </c>
      <c r="R2336" s="20">
        <v>0.50061500000000003</v>
      </c>
      <c r="S2336" s="20">
        <v>5.1558710000000003</v>
      </c>
      <c r="T2336" s="20">
        <v>0.30199999999999999</v>
      </c>
      <c r="U2336" s="20">
        <v>0.30499999999999999</v>
      </c>
      <c r="V2336" s="20">
        <f t="shared" si="72"/>
        <v>10.235866549037</v>
      </c>
      <c r="W2336" s="20">
        <f t="shared" si="73"/>
        <v>104.96685412911951</v>
      </c>
    </row>
    <row r="2337" spans="1:23" x14ac:dyDescent="0.25">
      <c r="A2337" s="18">
        <v>24354</v>
      </c>
      <c r="B2337" s="18">
        <v>24354</v>
      </c>
      <c r="C2337" s="18">
        <v>6170</v>
      </c>
      <c r="D2337" s="18">
        <v>6170</v>
      </c>
      <c r="E2337" s="18" t="s">
        <v>116</v>
      </c>
      <c r="F2337" s="18" t="s">
        <v>304</v>
      </c>
      <c r="G2337" s="19">
        <v>4.6665461618300004</v>
      </c>
      <c r="H2337" s="19">
        <v>1.8884799999999999</v>
      </c>
      <c r="I2337" s="18" t="s">
        <v>79</v>
      </c>
      <c r="J2337" s="18" t="s">
        <v>80</v>
      </c>
      <c r="K2337" s="18">
        <v>12</v>
      </c>
      <c r="L2337" s="18">
        <v>60</v>
      </c>
      <c r="M2337" s="18" t="s">
        <v>71</v>
      </c>
      <c r="N2337" s="18" t="s">
        <v>73</v>
      </c>
      <c r="O2337" s="18" t="s">
        <v>73</v>
      </c>
      <c r="P2337" s="19">
        <v>1705.27606866</v>
      </c>
      <c r="Q2337" s="19">
        <v>203273.93771</v>
      </c>
      <c r="R2337" s="20">
        <v>0.50061500000000003</v>
      </c>
      <c r="S2337" s="20">
        <v>5.1558710000000003</v>
      </c>
      <c r="T2337" s="20">
        <v>0.30199999999999999</v>
      </c>
      <c r="U2337" s="20">
        <v>0.30499999999999999</v>
      </c>
      <c r="V2337" s="20">
        <f t="shared" si="72"/>
        <v>0.65989018780959996</v>
      </c>
      <c r="W2337" s="20">
        <f t="shared" si="73"/>
        <v>6.7670476899256009</v>
      </c>
    </row>
    <row r="2338" spans="1:23" x14ac:dyDescent="0.25">
      <c r="A2338" s="18">
        <v>24355</v>
      </c>
      <c r="B2338" s="18">
        <v>24355</v>
      </c>
      <c r="C2338" s="18">
        <v>6170</v>
      </c>
      <c r="D2338" s="18">
        <v>6170</v>
      </c>
      <c r="E2338" s="18" t="s">
        <v>116</v>
      </c>
      <c r="F2338" s="18" t="s">
        <v>304</v>
      </c>
      <c r="G2338" s="19">
        <v>8.5723899247199995</v>
      </c>
      <c r="H2338" s="19">
        <v>3.4691200000000002</v>
      </c>
      <c r="I2338" s="18" t="s">
        <v>79</v>
      </c>
      <c r="J2338" s="18" t="s">
        <v>80</v>
      </c>
      <c r="K2338" s="18">
        <v>12</v>
      </c>
      <c r="L2338" s="18">
        <v>60</v>
      </c>
      <c r="M2338" s="18" t="s">
        <v>71</v>
      </c>
      <c r="N2338" s="18" t="s">
        <v>73</v>
      </c>
      <c r="O2338" s="18" t="s">
        <v>73</v>
      </c>
      <c r="P2338" s="19">
        <v>3054.42019338</v>
      </c>
      <c r="Q2338" s="19">
        <v>373411.81147000002</v>
      </c>
      <c r="R2338" s="20">
        <v>0.50061500000000003</v>
      </c>
      <c r="S2338" s="20">
        <v>5.1558710000000003</v>
      </c>
      <c r="T2338" s="20">
        <v>0.30199999999999999</v>
      </c>
      <c r="U2338" s="20">
        <v>0.30499999999999999</v>
      </c>
      <c r="V2338" s="20">
        <f t="shared" si="72"/>
        <v>1.2122120691424001</v>
      </c>
      <c r="W2338" s="20">
        <f t="shared" si="73"/>
        <v>12.431002966446401</v>
      </c>
    </row>
    <row r="2339" spans="1:23" x14ac:dyDescent="0.25">
      <c r="A2339" s="18">
        <v>24356</v>
      </c>
      <c r="B2339" s="18">
        <v>24356</v>
      </c>
      <c r="C2339" s="18">
        <v>6170</v>
      </c>
      <c r="D2339" s="18">
        <v>6170</v>
      </c>
      <c r="E2339" s="18" t="s">
        <v>116</v>
      </c>
      <c r="F2339" s="18" t="s">
        <v>304</v>
      </c>
      <c r="G2339" s="19">
        <v>2.96305582912</v>
      </c>
      <c r="H2339" s="19">
        <v>1.1991099999999999</v>
      </c>
      <c r="I2339" s="18" t="s">
        <v>79</v>
      </c>
      <c r="J2339" s="18" t="s">
        <v>80</v>
      </c>
      <c r="K2339" s="18">
        <v>12</v>
      </c>
      <c r="L2339" s="18">
        <v>60</v>
      </c>
      <c r="M2339" s="18" t="s">
        <v>71</v>
      </c>
      <c r="N2339" s="18" t="s">
        <v>73</v>
      </c>
      <c r="O2339" s="18" t="s">
        <v>73</v>
      </c>
      <c r="P2339" s="19">
        <v>1762.55175153</v>
      </c>
      <c r="Q2339" s="19">
        <v>129070.195634</v>
      </c>
      <c r="R2339" s="20">
        <v>0.50061500000000003</v>
      </c>
      <c r="S2339" s="20">
        <v>5.1558710000000003</v>
      </c>
      <c r="T2339" s="20">
        <v>0.30199999999999999</v>
      </c>
      <c r="U2339" s="20">
        <v>0.30499999999999999</v>
      </c>
      <c r="V2339" s="20">
        <f t="shared" si="72"/>
        <v>0.41900413194969993</v>
      </c>
      <c r="W2339" s="20">
        <f t="shared" si="73"/>
        <v>4.2968072499929502</v>
      </c>
    </row>
    <row r="2340" spans="1:23" x14ac:dyDescent="0.25">
      <c r="A2340" s="18">
        <v>24357</v>
      </c>
      <c r="B2340" s="18">
        <v>24357</v>
      </c>
      <c r="C2340" s="18">
        <v>6170</v>
      </c>
      <c r="D2340" s="18">
        <v>6170</v>
      </c>
      <c r="E2340" s="18" t="s">
        <v>116</v>
      </c>
      <c r="F2340" s="18" t="s">
        <v>304</v>
      </c>
      <c r="G2340" s="19">
        <v>21.9859863551</v>
      </c>
      <c r="H2340" s="19">
        <v>8.8974100000000007</v>
      </c>
      <c r="I2340" s="18" t="s">
        <v>79</v>
      </c>
      <c r="J2340" s="18" t="s">
        <v>80</v>
      </c>
      <c r="K2340" s="18">
        <v>12</v>
      </c>
      <c r="L2340" s="18">
        <v>60</v>
      </c>
      <c r="M2340" s="18" t="s">
        <v>71</v>
      </c>
      <c r="N2340" s="18" t="s">
        <v>73</v>
      </c>
      <c r="O2340" s="18" t="s">
        <v>73</v>
      </c>
      <c r="P2340" s="19">
        <v>8994.3180611099997</v>
      </c>
      <c r="Q2340" s="19">
        <v>957705.73479599995</v>
      </c>
      <c r="R2340" s="20">
        <v>0.50061500000000003</v>
      </c>
      <c r="S2340" s="20">
        <v>5.1558710000000003</v>
      </c>
      <c r="T2340" s="20">
        <v>0.30199999999999999</v>
      </c>
      <c r="U2340" s="20">
        <v>0.30499999999999999</v>
      </c>
      <c r="V2340" s="20">
        <f t="shared" si="72"/>
        <v>3.1090154811907005</v>
      </c>
      <c r="W2340" s="20">
        <f t="shared" si="73"/>
        <v>31.882359244906457</v>
      </c>
    </row>
    <row r="2341" spans="1:23" x14ac:dyDescent="0.25">
      <c r="A2341" s="18">
        <v>24358</v>
      </c>
      <c r="B2341" s="18">
        <v>24358</v>
      </c>
      <c r="C2341" s="18">
        <v>6170</v>
      </c>
      <c r="D2341" s="18">
        <v>6170</v>
      </c>
      <c r="E2341" s="18" t="s">
        <v>116</v>
      </c>
      <c r="F2341" s="18" t="s">
        <v>304</v>
      </c>
      <c r="G2341" s="19">
        <v>132.875530333</v>
      </c>
      <c r="H2341" s="19">
        <v>53.772799999999997</v>
      </c>
      <c r="I2341" s="18" t="s">
        <v>79</v>
      </c>
      <c r="J2341" s="18" t="s">
        <v>80</v>
      </c>
      <c r="K2341" s="18">
        <v>12</v>
      </c>
      <c r="L2341" s="18">
        <v>60</v>
      </c>
      <c r="M2341" s="18" t="s">
        <v>71</v>
      </c>
      <c r="N2341" s="18" t="s">
        <v>73</v>
      </c>
      <c r="O2341" s="18" t="s">
        <v>73</v>
      </c>
      <c r="P2341" s="19">
        <v>17138.203735399999</v>
      </c>
      <c r="Q2341" s="19">
        <v>5788034.9490999999</v>
      </c>
      <c r="R2341" s="20">
        <v>0.50061500000000003</v>
      </c>
      <c r="S2341" s="20">
        <v>5.1558710000000003</v>
      </c>
      <c r="T2341" s="20">
        <v>0.30199999999999999</v>
      </c>
      <c r="U2341" s="20">
        <v>0.30499999999999999</v>
      </c>
      <c r="V2341" s="20">
        <f t="shared" si="72"/>
        <v>18.789790249856001</v>
      </c>
      <c r="W2341" s="20">
        <f t="shared" si="73"/>
        <v>192.685705975616</v>
      </c>
    </row>
    <row r="2342" spans="1:23" x14ac:dyDescent="0.25">
      <c r="A2342" s="18">
        <v>24359</v>
      </c>
      <c r="B2342" s="18">
        <v>24359</v>
      </c>
      <c r="C2342" s="18">
        <v>6170</v>
      </c>
      <c r="D2342" s="18">
        <v>6170</v>
      </c>
      <c r="E2342" s="18" t="s">
        <v>116</v>
      </c>
      <c r="F2342" s="18" t="s">
        <v>304</v>
      </c>
      <c r="G2342" s="19">
        <v>16.781527907299999</v>
      </c>
      <c r="H2342" s="19">
        <v>6.7912400000000002</v>
      </c>
      <c r="I2342" s="18" t="s">
        <v>79</v>
      </c>
      <c r="J2342" s="18" t="s">
        <v>80</v>
      </c>
      <c r="K2342" s="18">
        <v>12</v>
      </c>
      <c r="L2342" s="18">
        <v>60</v>
      </c>
      <c r="M2342" s="18" t="s">
        <v>71</v>
      </c>
      <c r="N2342" s="18" t="s">
        <v>73</v>
      </c>
      <c r="O2342" s="18" t="s">
        <v>73</v>
      </c>
      <c r="P2342" s="19">
        <v>7475.6926234299999</v>
      </c>
      <c r="Q2342" s="19">
        <v>731000.43163000001</v>
      </c>
      <c r="R2342" s="20">
        <v>0.50061500000000003</v>
      </c>
      <c r="S2342" s="20">
        <v>5.1558710000000003</v>
      </c>
      <c r="T2342" s="20">
        <v>0.30199999999999999</v>
      </c>
      <c r="U2342" s="20">
        <v>0.30499999999999999</v>
      </c>
      <c r="V2342" s="20">
        <f t="shared" si="72"/>
        <v>2.3730580355947999</v>
      </c>
      <c r="W2342" s="20">
        <f t="shared" si="73"/>
        <v>24.335256372177803</v>
      </c>
    </row>
    <row r="2343" spans="1:23" x14ac:dyDescent="0.25">
      <c r="A2343" s="18">
        <v>24360</v>
      </c>
      <c r="B2343" s="18">
        <v>24360</v>
      </c>
      <c r="C2343" s="18">
        <v>6170</v>
      </c>
      <c r="D2343" s="18">
        <v>6170</v>
      </c>
      <c r="E2343" s="18" t="s">
        <v>116</v>
      </c>
      <c r="F2343" s="18" t="s">
        <v>304</v>
      </c>
      <c r="G2343" s="19">
        <v>3.8486046741100002</v>
      </c>
      <c r="H2343" s="19">
        <v>1.55748</v>
      </c>
      <c r="I2343" s="18" t="s">
        <v>79</v>
      </c>
      <c r="J2343" s="18" t="s">
        <v>80</v>
      </c>
      <c r="K2343" s="18">
        <v>12</v>
      </c>
      <c r="L2343" s="18">
        <v>60</v>
      </c>
      <c r="M2343" s="18" t="s">
        <v>71</v>
      </c>
      <c r="N2343" s="18" t="s">
        <v>73</v>
      </c>
      <c r="O2343" s="18" t="s">
        <v>73</v>
      </c>
      <c r="P2343" s="19">
        <v>1578.17831417</v>
      </c>
      <c r="Q2343" s="19">
        <v>167644.549023</v>
      </c>
      <c r="R2343" s="20">
        <v>0.50061500000000003</v>
      </c>
      <c r="S2343" s="20">
        <v>5.1558710000000003</v>
      </c>
      <c r="T2343" s="20">
        <v>0.30199999999999999</v>
      </c>
      <c r="U2343" s="20">
        <v>0.30499999999999999</v>
      </c>
      <c r="V2343" s="20">
        <f t="shared" si="72"/>
        <v>0.54422909943959996</v>
      </c>
      <c r="W2343" s="20">
        <f t="shared" si="73"/>
        <v>5.5809653457306005</v>
      </c>
    </row>
    <row r="2344" spans="1:23" x14ac:dyDescent="0.25">
      <c r="A2344" s="18">
        <v>24361</v>
      </c>
      <c r="B2344" s="18">
        <v>24361</v>
      </c>
      <c r="C2344" s="18">
        <v>6170</v>
      </c>
      <c r="D2344" s="18">
        <v>6170</v>
      </c>
      <c r="E2344" s="18" t="s">
        <v>116</v>
      </c>
      <c r="F2344" s="18" t="s">
        <v>304</v>
      </c>
      <c r="G2344" s="19">
        <v>2.3446311346100002</v>
      </c>
      <c r="H2344" s="19">
        <v>0.94883899999999999</v>
      </c>
      <c r="I2344" s="18" t="s">
        <v>79</v>
      </c>
      <c r="J2344" s="18" t="s">
        <v>80</v>
      </c>
      <c r="K2344" s="18">
        <v>12</v>
      </c>
      <c r="L2344" s="18">
        <v>60</v>
      </c>
      <c r="M2344" s="18" t="s">
        <v>71</v>
      </c>
      <c r="N2344" s="18" t="s">
        <v>73</v>
      </c>
      <c r="O2344" s="18" t="s">
        <v>73</v>
      </c>
      <c r="P2344" s="19">
        <v>1260.7234468300001</v>
      </c>
      <c r="Q2344" s="19">
        <v>102131.723696</v>
      </c>
      <c r="R2344" s="20">
        <v>0.50061500000000003</v>
      </c>
      <c r="S2344" s="20">
        <v>5.1558710000000003</v>
      </c>
      <c r="T2344" s="20">
        <v>0.30199999999999999</v>
      </c>
      <c r="U2344" s="20">
        <v>0.30499999999999999</v>
      </c>
      <c r="V2344" s="20">
        <f t="shared" si="72"/>
        <v>0.33155211911753002</v>
      </c>
      <c r="W2344" s="20">
        <f t="shared" si="73"/>
        <v>3.4000035812194556</v>
      </c>
    </row>
    <row r="2345" spans="1:23" x14ac:dyDescent="0.25">
      <c r="A2345" s="18">
        <v>24362</v>
      </c>
      <c r="B2345" s="18">
        <v>24362</v>
      </c>
      <c r="C2345" s="18">
        <v>6170</v>
      </c>
      <c r="D2345" s="18">
        <v>6170</v>
      </c>
      <c r="E2345" s="18" t="s">
        <v>116</v>
      </c>
      <c r="F2345" s="18" t="s">
        <v>304</v>
      </c>
      <c r="G2345" s="19">
        <v>78.544504124699998</v>
      </c>
      <c r="H2345" s="19">
        <v>31.785799999999998</v>
      </c>
      <c r="I2345" s="18" t="s">
        <v>79</v>
      </c>
      <c r="J2345" s="18" t="s">
        <v>80</v>
      </c>
      <c r="K2345" s="18">
        <v>12</v>
      </c>
      <c r="L2345" s="18">
        <v>60</v>
      </c>
      <c r="M2345" s="18" t="s">
        <v>71</v>
      </c>
      <c r="N2345" s="18" t="s">
        <v>73</v>
      </c>
      <c r="O2345" s="18" t="s">
        <v>73</v>
      </c>
      <c r="P2345" s="19">
        <v>10741.5911571</v>
      </c>
      <c r="Q2345" s="19">
        <v>3421384.91408</v>
      </c>
      <c r="R2345" s="20">
        <v>0.50061500000000003</v>
      </c>
      <c r="S2345" s="20">
        <v>5.1558710000000003</v>
      </c>
      <c r="T2345" s="20">
        <v>0.30199999999999999</v>
      </c>
      <c r="U2345" s="20">
        <v>0.30499999999999999</v>
      </c>
      <c r="V2345" s="20">
        <f t="shared" si="72"/>
        <v>11.106888890365999</v>
      </c>
      <c r="W2345" s="20">
        <f t="shared" si="73"/>
        <v>113.89902168010101</v>
      </c>
    </row>
    <row r="2346" spans="1:23" x14ac:dyDescent="0.25">
      <c r="A2346" s="18">
        <v>24363</v>
      </c>
      <c r="B2346" s="18">
        <v>24363</v>
      </c>
      <c r="C2346" s="18">
        <v>6170</v>
      </c>
      <c r="D2346" s="18">
        <v>6170</v>
      </c>
      <c r="E2346" s="18" t="s">
        <v>116</v>
      </c>
      <c r="F2346" s="18" t="s">
        <v>304</v>
      </c>
      <c r="G2346" s="19">
        <v>9.45981961809</v>
      </c>
      <c r="H2346" s="19">
        <v>3.8282500000000002</v>
      </c>
      <c r="I2346" s="18" t="s">
        <v>79</v>
      </c>
      <c r="J2346" s="18" t="s">
        <v>80</v>
      </c>
      <c r="K2346" s="18">
        <v>12</v>
      </c>
      <c r="L2346" s="18">
        <v>60</v>
      </c>
      <c r="M2346" s="18" t="s">
        <v>71</v>
      </c>
      <c r="N2346" s="18" t="s">
        <v>73</v>
      </c>
      <c r="O2346" s="18" t="s">
        <v>73</v>
      </c>
      <c r="P2346" s="19">
        <v>3736.2371334099998</v>
      </c>
      <c r="Q2346" s="19">
        <v>412068.09428600001</v>
      </c>
      <c r="R2346" s="20">
        <v>0.50061500000000003</v>
      </c>
      <c r="S2346" s="20">
        <v>5.1558710000000003</v>
      </c>
      <c r="T2346" s="20">
        <v>0.30199999999999999</v>
      </c>
      <c r="U2346" s="20">
        <v>0.30499999999999999</v>
      </c>
      <c r="V2346" s="20">
        <f t="shared" si="72"/>
        <v>1.3377026028775001</v>
      </c>
      <c r="W2346" s="20">
        <f t="shared" si="73"/>
        <v>13.717884393246253</v>
      </c>
    </row>
    <row r="2347" spans="1:23" x14ac:dyDescent="0.25">
      <c r="A2347" s="18">
        <v>24364</v>
      </c>
      <c r="B2347" s="18">
        <v>24364</v>
      </c>
      <c r="C2347" s="18">
        <v>6170</v>
      </c>
      <c r="D2347" s="18">
        <v>6170</v>
      </c>
      <c r="E2347" s="18" t="s">
        <v>116</v>
      </c>
      <c r="F2347" s="18" t="s">
        <v>304</v>
      </c>
      <c r="G2347" s="19">
        <v>6.7851263469200003</v>
      </c>
      <c r="H2347" s="19">
        <v>2.7458399999999998</v>
      </c>
      <c r="I2347" s="18" t="s">
        <v>79</v>
      </c>
      <c r="J2347" s="18" t="s">
        <v>80</v>
      </c>
      <c r="K2347" s="18">
        <v>12</v>
      </c>
      <c r="L2347" s="18">
        <v>60</v>
      </c>
      <c r="M2347" s="18" t="s">
        <v>71</v>
      </c>
      <c r="N2347" s="18" t="s">
        <v>73</v>
      </c>
      <c r="O2347" s="18" t="s">
        <v>73</v>
      </c>
      <c r="P2347" s="19">
        <v>2816.3605364999999</v>
      </c>
      <c r="Q2347" s="19">
        <v>295558.921432</v>
      </c>
      <c r="R2347" s="20">
        <v>0.50061500000000003</v>
      </c>
      <c r="S2347" s="20">
        <v>5.1558710000000003</v>
      </c>
      <c r="T2347" s="20">
        <v>0.30199999999999999</v>
      </c>
      <c r="U2347" s="20">
        <v>0.30499999999999999</v>
      </c>
      <c r="V2347" s="20">
        <f t="shared" si="72"/>
        <v>0.95947686673679988</v>
      </c>
      <c r="W2347" s="20">
        <f t="shared" si="73"/>
        <v>9.8392517945148015</v>
      </c>
    </row>
    <row r="2348" spans="1:23" x14ac:dyDescent="0.25">
      <c r="A2348" s="18">
        <v>24365</v>
      </c>
      <c r="B2348" s="18">
        <v>24365</v>
      </c>
      <c r="C2348" s="18">
        <v>6170</v>
      </c>
      <c r="D2348" s="18">
        <v>6170</v>
      </c>
      <c r="E2348" s="18" t="s">
        <v>116</v>
      </c>
      <c r="F2348" s="18" t="s">
        <v>304</v>
      </c>
      <c r="G2348" s="19">
        <v>26.057027653199999</v>
      </c>
      <c r="H2348" s="19">
        <v>10.5449</v>
      </c>
      <c r="I2348" s="18" t="s">
        <v>79</v>
      </c>
      <c r="J2348" s="18" t="s">
        <v>80</v>
      </c>
      <c r="K2348" s="18">
        <v>12</v>
      </c>
      <c r="L2348" s="18">
        <v>60</v>
      </c>
      <c r="M2348" s="18" t="s">
        <v>71</v>
      </c>
      <c r="N2348" s="18" t="s">
        <v>73</v>
      </c>
      <c r="O2348" s="18" t="s">
        <v>73</v>
      </c>
      <c r="P2348" s="19">
        <v>8915.0450716600008</v>
      </c>
      <c r="Q2348" s="19">
        <v>1135039.5844000001</v>
      </c>
      <c r="R2348" s="20">
        <v>0.50061500000000003</v>
      </c>
      <c r="S2348" s="20">
        <v>5.1558710000000003</v>
      </c>
      <c r="T2348" s="20">
        <v>0.30199999999999999</v>
      </c>
      <c r="U2348" s="20">
        <v>0.30499999999999999</v>
      </c>
      <c r="V2348" s="20">
        <f t="shared" si="72"/>
        <v>3.6846967092230001</v>
      </c>
      <c r="W2348" s="20">
        <f t="shared" si="73"/>
        <v>37.785860154990502</v>
      </c>
    </row>
    <row r="2349" spans="1:23" x14ac:dyDescent="0.25">
      <c r="A2349" s="18">
        <v>24366</v>
      </c>
      <c r="B2349" s="18">
        <v>24366</v>
      </c>
      <c r="C2349" s="18">
        <v>6170</v>
      </c>
      <c r="D2349" s="18">
        <v>6170</v>
      </c>
      <c r="E2349" s="18" t="s">
        <v>116</v>
      </c>
      <c r="F2349" s="18" t="s">
        <v>304</v>
      </c>
      <c r="G2349" s="19">
        <v>31.791703223799999</v>
      </c>
      <c r="H2349" s="19">
        <v>12.865600000000001</v>
      </c>
      <c r="I2349" s="18" t="s">
        <v>79</v>
      </c>
      <c r="J2349" s="18" t="s">
        <v>80</v>
      </c>
      <c r="K2349" s="18">
        <v>12</v>
      </c>
      <c r="L2349" s="18">
        <v>60</v>
      </c>
      <c r="M2349" s="18" t="s">
        <v>71</v>
      </c>
      <c r="N2349" s="18" t="s">
        <v>73</v>
      </c>
      <c r="O2349" s="18" t="s">
        <v>73</v>
      </c>
      <c r="P2349" s="19">
        <v>6647.2678317099999</v>
      </c>
      <c r="Q2349" s="19">
        <v>1384841.05305</v>
      </c>
      <c r="R2349" s="20">
        <v>0.50061500000000003</v>
      </c>
      <c r="S2349" s="20">
        <v>5.1558710000000003</v>
      </c>
      <c r="T2349" s="20">
        <v>0.30199999999999999</v>
      </c>
      <c r="U2349" s="20">
        <v>0.30499999999999999</v>
      </c>
      <c r="V2349" s="20">
        <f t="shared" si="72"/>
        <v>4.4956172161119996</v>
      </c>
      <c r="W2349" s="20">
        <f t="shared" si="73"/>
        <v>46.101694886632004</v>
      </c>
    </row>
    <row r="2350" spans="1:23" x14ac:dyDescent="0.25">
      <c r="A2350" s="18">
        <v>24367</v>
      </c>
      <c r="B2350" s="18">
        <v>24367</v>
      </c>
      <c r="C2350" s="18">
        <v>6170</v>
      </c>
      <c r="D2350" s="18">
        <v>6170</v>
      </c>
      <c r="E2350" s="18" t="s">
        <v>116</v>
      </c>
      <c r="F2350" s="18" t="s">
        <v>304</v>
      </c>
      <c r="G2350" s="19">
        <v>63.161749081799996</v>
      </c>
      <c r="H2350" s="19">
        <v>25.560700000000001</v>
      </c>
      <c r="I2350" s="18" t="s">
        <v>79</v>
      </c>
      <c r="J2350" s="18" t="s">
        <v>80</v>
      </c>
      <c r="K2350" s="18">
        <v>12</v>
      </c>
      <c r="L2350" s="18">
        <v>60</v>
      </c>
      <c r="M2350" s="18" t="s">
        <v>71</v>
      </c>
      <c r="N2350" s="18" t="s">
        <v>73</v>
      </c>
      <c r="O2350" s="18" t="s">
        <v>73</v>
      </c>
      <c r="P2350" s="19">
        <v>14945.8065453</v>
      </c>
      <c r="Q2350" s="19">
        <v>2751314.7847099998</v>
      </c>
      <c r="R2350" s="20">
        <v>0.50061500000000003</v>
      </c>
      <c r="S2350" s="20">
        <v>5.1558710000000003</v>
      </c>
      <c r="T2350" s="20">
        <v>0.30199999999999999</v>
      </c>
      <c r="U2350" s="20">
        <v>0.30499999999999999</v>
      </c>
      <c r="V2350" s="20">
        <f t="shared" si="72"/>
        <v>8.9316567416890003</v>
      </c>
      <c r="W2350" s="20">
        <f t="shared" si="73"/>
        <v>91.592431949441519</v>
      </c>
    </row>
    <row r="2351" spans="1:23" x14ac:dyDescent="0.25">
      <c r="A2351" s="18">
        <v>24368</v>
      </c>
      <c r="B2351" s="18">
        <v>24368</v>
      </c>
      <c r="C2351" s="18">
        <v>6170</v>
      </c>
      <c r="D2351" s="18">
        <v>6170</v>
      </c>
      <c r="E2351" s="18" t="s">
        <v>116</v>
      </c>
      <c r="F2351" s="18" t="s">
        <v>304</v>
      </c>
      <c r="G2351" s="19">
        <v>20.462958977100001</v>
      </c>
      <c r="H2351" s="19">
        <v>8.2810699999999997</v>
      </c>
      <c r="I2351" s="18" t="s">
        <v>79</v>
      </c>
      <c r="J2351" s="18" t="s">
        <v>80</v>
      </c>
      <c r="K2351" s="18">
        <v>12</v>
      </c>
      <c r="L2351" s="18">
        <v>60</v>
      </c>
      <c r="M2351" s="18" t="s">
        <v>71</v>
      </c>
      <c r="N2351" s="18" t="s">
        <v>73</v>
      </c>
      <c r="O2351" s="18" t="s">
        <v>73</v>
      </c>
      <c r="P2351" s="19">
        <v>5709.3135142499996</v>
      </c>
      <c r="Q2351" s="19">
        <v>891362.92758000002</v>
      </c>
      <c r="R2351" s="20">
        <v>0.50061500000000003</v>
      </c>
      <c r="S2351" s="20">
        <v>5.1558710000000003</v>
      </c>
      <c r="T2351" s="20">
        <v>0.30199999999999999</v>
      </c>
      <c r="U2351" s="20">
        <v>0.30499999999999999</v>
      </c>
      <c r="V2351" s="20">
        <f t="shared" si="72"/>
        <v>2.8936482449189</v>
      </c>
      <c r="W2351" s="20">
        <f t="shared" si="73"/>
        <v>29.673809420069151</v>
      </c>
    </row>
    <row r="2352" spans="1:23" x14ac:dyDescent="0.25">
      <c r="A2352" s="18">
        <v>24369</v>
      </c>
      <c r="B2352" s="18">
        <v>24369</v>
      </c>
      <c r="C2352" s="18">
        <v>6170</v>
      </c>
      <c r="D2352" s="18">
        <v>6170</v>
      </c>
      <c r="E2352" s="18" t="s">
        <v>116</v>
      </c>
      <c r="F2352" s="18" t="s">
        <v>304</v>
      </c>
      <c r="G2352" s="19">
        <v>34.623514491800002</v>
      </c>
      <c r="H2352" s="19">
        <v>14.0116</v>
      </c>
      <c r="I2352" s="18" t="s">
        <v>79</v>
      </c>
      <c r="J2352" s="18" t="s">
        <v>80</v>
      </c>
      <c r="K2352" s="18">
        <v>12</v>
      </c>
      <c r="L2352" s="18">
        <v>60</v>
      </c>
      <c r="M2352" s="18" t="s">
        <v>71</v>
      </c>
      <c r="N2352" s="18" t="s">
        <v>73</v>
      </c>
      <c r="O2352" s="18" t="s">
        <v>73</v>
      </c>
      <c r="P2352" s="19">
        <v>8429.9890198600006</v>
      </c>
      <c r="Q2352" s="19">
        <v>1508194.25847</v>
      </c>
      <c r="R2352" s="20">
        <v>0.50061500000000003</v>
      </c>
      <c r="S2352" s="20">
        <v>5.1558710000000003</v>
      </c>
      <c r="T2352" s="20">
        <v>0.30199999999999999</v>
      </c>
      <c r="U2352" s="20">
        <v>0.30499999999999999</v>
      </c>
      <c r="V2352" s="20">
        <f t="shared" si="72"/>
        <v>4.8960631595319999</v>
      </c>
      <c r="W2352" s="20">
        <f t="shared" si="73"/>
        <v>50.208191462002006</v>
      </c>
    </row>
    <row r="2353" spans="1:23" x14ac:dyDescent="0.25">
      <c r="A2353" s="18">
        <v>24370</v>
      </c>
      <c r="B2353" s="18">
        <v>24370</v>
      </c>
      <c r="C2353" s="18">
        <v>6170</v>
      </c>
      <c r="D2353" s="18">
        <v>6170</v>
      </c>
      <c r="E2353" s="18" t="s">
        <v>116</v>
      </c>
      <c r="F2353" s="18" t="s">
        <v>304</v>
      </c>
      <c r="G2353" s="19">
        <v>40.8965949018</v>
      </c>
      <c r="H2353" s="19">
        <v>16.5503</v>
      </c>
      <c r="I2353" s="18" t="s">
        <v>79</v>
      </c>
      <c r="J2353" s="18" t="s">
        <v>80</v>
      </c>
      <c r="K2353" s="18">
        <v>12</v>
      </c>
      <c r="L2353" s="18">
        <v>60</v>
      </c>
      <c r="M2353" s="18" t="s">
        <v>71</v>
      </c>
      <c r="N2353" s="18" t="s">
        <v>73</v>
      </c>
      <c r="O2353" s="18" t="s">
        <v>73</v>
      </c>
      <c r="P2353" s="19">
        <v>11203.830723200001</v>
      </c>
      <c r="Q2353" s="19">
        <v>1781448.5481100001</v>
      </c>
      <c r="R2353" s="20">
        <v>0.50061500000000003</v>
      </c>
      <c r="S2353" s="20">
        <v>5.1558710000000003</v>
      </c>
      <c r="T2353" s="20">
        <v>0.30199999999999999</v>
      </c>
      <c r="U2353" s="20">
        <v>0.30499999999999999</v>
      </c>
      <c r="V2353" s="20">
        <f t="shared" si="72"/>
        <v>5.7831592472809996</v>
      </c>
      <c r="W2353" s="20">
        <f t="shared" si="73"/>
        <v>59.305192208853512</v>
      </c>
    </row>
    <row r="2354" spans="1:23" x14ac:dyDescent="0.25">
      <c r="A2354" s="18">
        <v>24371</v>
      </c>
      <c r="B2354" s="18">
        <v>24371</v>
      </c>
      <c r="C2354" s="18">
        <v>6170</v>
      </c>
      <c r="D2354" s="18">
        <v>6170</v>
      </c>
      <c r="E2354" s="18" t="s">
        <v>116</v>
      </c>
      <c r="F2354" s="18" t="s">
        <v>304</v>
      </c>
      <c r="G2354" s="19">
        <v>12.0442480292</v>
      </c>
      <c r="H2354" s="19">
        <v>4.8741300000000001</v>
      </c>
      <c r="I2354" s="18" t="s">
        <v>79</v>
      </c>
      <c r="J2354" s="18" t="s">
        <v>80</v>
      </c>
      <c r="K2354" s="18">
        <v>12</v>
      </c>
      <c r="L2354" s="18">
        <v>60</v>
      </c>
      <c r="M2354" s="18" t="s">
        <v>71</v>
      </c>
      <c r="N2354" s="18" t="s">
        <v>73</v>
      </c>
      <c r="O2354" s="18" t="s">
        <v>73</v>
      </c>
      <c r="P2354" s="19">
        <v>4668.8979678599999</v>
      </c>
      <c r="Q2354" s="19">
        <v>524645.34556199994</v>
      </c>
      <c r="R2354" s="20">
        <v>0.50061500000000003</v>
      </c>
      <c r="S2354" s="20">
        <v>5.1558710000000003</v>
      </c>
      <c r="T2354" s="20">
        <v>0.30199999999999999</v>
      </c>
      <c r="U2354" s="20">
        <v>0.30499999999999999</v>
      </c>
      <c r="V2354" s="20">
        <f t="shared" si="72"/>
        <v>1.7031636877851</v>
      </c>
      <c r="W2354" s="20">
        <f t="shared" si="73"/>
        <v>17.465617934474853</v>
      </c>
    </row>
    <row r="2355" spans="1:23" x14ac:dyDescent="0.25">
      <c r="A2355" s="18">
        <v>24372</v>
      </c>
      <c r="B2355" s="18">
        <v>24372</v>
      </c>
      <c r="C2355" s="18">
        <v>6170</v>
      </c>
      <c r="D2355" s="18">
        <v>6170</v>
      </c>
      <c r="E2355" s="18" t="s">
        <v>116</v>
      </c>
      <c r="F2355" s="18" t="s">
        <v>304</v>
      </c>
      <c r="G2355" s="19">
        <v>5.9501174836099997</v>
      </c>
      <c r="H2355" s="19">
        <v>2.4079299999999999</v>
      </c>
      <c r="I2355" s="18" t="s">
        <v>79</v>
      </c>
      <c r="J2355" s="18" t="s">
        <v>80</v>
      </c>
      <c r="K2355" s="18">
        <v>12</v>
      </c>
      <c r="L2355" s="18">
        <v>60</v>
      </c>
      <c r="M2355" s="18" t="s">
        <v>71</v>
      </c>
      <c r="N2355" s="18" t="s">
        <v>73</v>
      </c>
      <c r="O2355" s="18" t="s">
        <v>73</v>
      </c>
      <c r="P2355" s="19">
        <v>2325.1313965300001</v>
      </c>
      <c r="Q2355" s="19">
        <v>259186.080839</v>
      </c>
      <c r="R2355" s="20">
        <v>0.50061500000000003</v>
      </c>
      <c r="S2355" s="20">
        <v>5.1558710000000003</v>
      </c>
      <c r="T2355" s="20">
        <v>0.30199999999999999</v>
      </c>
      <c r="U2355" s="20">
        <v>0.30499999999999999</v>
      </c>
      <c r="V2355" s="20">
        <f t="shared" si="72"/>
        <v>0.84140122211110002</v>
      </c>
      <c r="W2355" s="20">
        <f t="shared" si="73"/>
        <v>8.628408637635852</v>
      </c>
    </row>
    <row r="2356" spans="1:23" x14ac:dyDescent="0.25">
      <c r="A2356" s="18">
        <v>24373</v>
      </c>
      <c r="B2356" s="18">
        <v>24373</v>
      </c>
      <c r="C2356" s="18">
        <v>6170</v>
      </c>
      <c r="D2356" s="18">
        <v>6170</v>
      </c>
      <c r="E2356" s="18" t="s">
        <v>116</v>
      </c>
      <c r="F2356" s="18" t="s">
        <v>304</v>
      </c>
      <c r="G2356" s="19">
        <v>37.075039441500003</v>
      </c>
      <c r="H2356" s="19">
        <v>15.0037</v>
      </c>
      <c r="I2356" s="18" t="s">
        <v>79</v>
      </c>
      <c r="J2356" s="18" t="s">
        <v>80</v>
      </c>
      <c r="K2356" s="18">
        <v>12</v>
      </c>
      <c r="L2356" s="18">
        <v>60</v>
      </c>
      <c r="M2356" s="18" t="s">
        <v>71</v>
      </c>
      <c r="N2356" s="18" t="s">
        <v>73</v>
      </c>
      <c r="O2356" s="18" t="s">
        <v>73</v>
      </c>
      <c r="P2356" s="19">
        <v>9678.7709516899995</v>
      </c>
      <c r="Q2356" s="19">
        <v>1614982.25813</v>
      </c>
      <c r="R2356" s="20">
        <v>0.50061500000000003</v>
      </c>
      <c r="S2356" s="20">
        <v>5.1558710000000003</v>
      </c>
      <c r="T2356" s="20">
        <v>0.30199999999999999</v>
      </c>
      <c r="U2356" s="20">
        <v>0.30499999999999999</v>
      </c>
      <c r="V2356" s="20">
        <f t="shared" si="72"/>
        <v>5.2427319382990003</v>
      </c>
      <c r="W2356" s="20">
        <f t="shared" si="73"/>
        <v>53.76321349727651</v>
      </c>
    </row>
    <row r="2357" spans="1:23" x14ac:dyDescent="0.25">
      <c r="A2357" s="18">
        <v>24374</v>
      </c>
      <c r="B2357" s="18">
        <v>24374</v>
      </c>
      <c r="C2357" s="18">
        <v>6170</v>
      </c>
      <c r="D2357" s="18">
        <v>6170</v>
      </c>
      <c r="E2357" s="18" t="s">
        <v>116</v>
      </c>
      <c r="F2357" s="18" t="s">
        <v>304</v>
      </c>
      <c r="G2357" s="19">
        <v>9.6069331386699997</v>
      </c>
      <c r="H2357" s="19">
        <v>3.8877899999999999</v>
      </c>
      <c r="I2357" s="18" t="s">
        <v>79</v>
      </c>
      <c r="J2357" s="18" t="s">
        <v>80</v>
      </c>
      <c r="K2357" s="18">
        <v>12</v>
      </c>
      <c r="L2357" s="18">
        <v>60</v>
      </c>
      <c r="M2357" s="18" t="s">
        <v>71</v>
      </c>
      <c r="N2357" s="18" t="s">
        <v>73</v>
      </c>
      <c r="O2357" s="18" t="s">
        <v>73</v>
      </c>
      <c r="P2357" s="19">
        <v>3904.9113671099999</v>
      </c>
      <c r="Q2357" s="19">
        <v>418476.33361099998</v>
      </c>
      <c r="R2357" s="20">
        <v>0.50061500000000003</v>
      </c>
      <c r="S2357" s="20">
        <v>5.1558710000000003</v>
      </c>
      <c r="T2357" s="20">
        <v>0.30199999999999999</v>
      </c>
      <c r="U2357" s="20">
        <v>0.30499999999999999</v>
      </c>
      <c r="V2357" s="20">
        <f t="shared" si="72"/>
        <v>1.3585076216133001</v>
      </c>
      <c r="W2357" s="20">
        <f t="shared" si="73"/>
        <v>13.931235881987551</v>
      </c>
    </row>
    <row r="2358" spans="1:23" x14ac:dyDescent="0.25">
      <c r="A2358" s="18">
        <v>24394</v>
      </c>
      <c r="B2358" s="18">
        <v>25670</v>
      </c>
      <c r="C2358" s="18">
        <v>6172</v>
      </c>
      <c r="D2358" s="18">
        <v>6172</v>
      </c>
      <c r="E2358" s="18" t="s">
        <v>116</v>
      </c>
      <c r="F2358" s="18" t="s">
        <v>196</v>
      </c>
      <c r="G2358" s="19">
        <v>7.4526453407500002</v>
      </c>
      <c r="H2358" s="19">
        <v>3.0159799999999999</v>
      </c>
      <c r="I2358" s="18" t="s">
        <v>79</v>
      </c>
      <c r="J2358" s="18" t="s">
        <v>80</v>
      </c>
      <c r="K2358" s="18">
        <v>12</v>
      </c>
      <c r="L2358" s="18">
        <v>60</v>
      </c>
      <c r="M2358" s="18" t="s">
        <v>71</v>
      </c>
      <c r="N2358" s="18" t="s">
        <v>72</v>
      </c>
      <c r="O2358" s="18" t="s">
        <v>73</v>
      </c>
      <c r="P2358" s="19">
        <v>3185.8621624000002</v>
      </c>
      <c r="Q2358" s="19">
        <v>324635.93249600002</v>
      </c>
      <c r="R2358" s="20">
        <v>0.50061500000000003</v>
      </c>
      <c r="S2358" s="20">
        <v>5.1558710000000003</v>
      </c>
      <c r="T2358" s="20">
        <v>0.30199999999999999</v>
      </c>
      <c r="U2358" s="20">
        <v>0.30499999999999999</v>
      </c>
      <c r="V2358" s="20">
        <f t="shared" si="72"/>
        <v>1.0538716897345999</v>
      </c>
      <c r="W2358" s="20">
        <f t="shared" si="73"/>
        <v>10.807252653913102</v>
      </c>
    </row>
    <row r="2359" spans="1:23" x14ac:dyDescent="0.25">
      <c r="A2359" s="18">
        <v>24395</v>
      </c>
      <c r="B2359" s="18">
        <v>25671</v>
      </c>
      <c r="C2359" s="18">
        <v>6172</v>
      </c>
      <c r="D2359" s="18">
        <v>6172</v>
      </c>
      <c r="E2359" s="18" t="s">
        <v>116</v>
      </c>
      <c r="F2359" s="18" t="s">
        <v>196</v>
      </c>
      <c r="G2359" s="19">
        <v>11.953764538</v>
      </c>
      <c r="H2359" s="19">
        <v>4.8375199999999996</v>
      </c>
      <c r="I2359" s="18" t="s">
        <v>79</v>
      </c>
      <c r="J2359" s="18" t="s">
        <v>80</v>
      </c>
      <c r="K2359" s="18">
        <v>12</v>
      </c>
      <c r="L2359" s="18">
        <v>60</v>
      </c>
      <c r="M2359" s="18" t="s">
        <v>71</v>
      </c>
      <c r="N2359" s="18" t="s">
        <v>72</v>
      </c>
      <c r="O2359" s="18" t="s">
        <v>73</v>
      </c>
      <c r="P2359" s="19">
        <v>2835.4666009399998</v>
      </c>
      <c r="Q2359" s="19">
        <v>520703.90045100002</v>
      </c>
      <c r="R2359" s="20">
        <v>0.50061500000000003</v>
      </c>
      <c r="S2359" s="20">
        <v>5.1558710000000003</v>
      </c>
      <c r="T2359" s="20">
        <v>0.30199999999999999</v>
      </c>
      <c r="U2359" s="20">
        <v>0.30499999999999999</v>
      </c>
      <c r="V2359" s="20">
        <f t="shared" si="72"/>
        <v>1.6903710822103999</v>
      </c>
      <c r="W2359" s="20">
        <f t="shared" si="73"/>
        <v>17.334432210544399</v>
      </c>
    </row>
    <row r="2360" spans="1:23" x14ac:dyDescent="0.25">
      <c r="A2360" s="18">
        <v>24396</v>
      </c>
      <c r="B2360" s="18">
        <v>25672</v>
      </c>
      <c r="C2360" s="18">
        <v>6172</v>
      </c>
      <c r="D2360" s="18">
        <v>6172</v>
      </c>
      <c r="E2360" s="18" t="s">
        <v>116</v>
      </c>
      <c r="F2360" s="18" t="s">
        <v>196</v>
      </c>
      <c r="G2360" s="19">
        <v>2.32039132373</v>
      </c>
      <c r="H2360" s="19">
        <v>0.939029</v>
      </c>
      <c r="I2360" s="18" t="s">
        <v>79</v>
      </c>
      <c r="J2360" s="18" t="s">
        <v>80</v>
      </c>
      <c r="K2360" s="18">
        <v>12</v>
      </c>
      <c r="L2360" s="18">
        <v>60</v>
      </c>
      <c r="M2360" s="18" t="s">
        <v>71</v>
      </c>
      <c r="N2360" s="18" t="s">
        <v>72</v>
      </c>
      <c r="O2360" s="18" t="s">
        <v>73</v>
      </c>
      <c r="P2360" s="19">
        <v>1301.6792032200001</v>
      </c>
      <c r="Q2360" s="19">
        <v>101075.841757</v>
      </c>
      <c r="R2360" s="20">
        <v>0.50061500000000003</v>
      </c>
      <c r="S2360" s="20">
        <v>5.1558710000000003</v>
      </c>
      <c r="T2360" s="20">
        <v>0.30199999999999999</v>
      </c>
      <c r="U2360" s="20">
        <v>0.30499999999999999</v>
      </c>
      <c r="V2360" s="20">
        <f t="shared" si="72"/>
        <v>0.32812421797883001</v>
      </c>
      <c r="W2360" s="20">
        <f t="shared" si="73"/>
        <v>3.3648511105350054</v>
      </c>
    </row>
    <row r="2361" spans="1:23" x14ac:dyDescent="0.25">
      <c r="A2361" s="18">
        <v>24397</v>
      </c>
      <c r="B2361" s="18">
        <v>25673</v>
      </c>
      <c r="C2361" s="18">
        <v>6172</v>
      </c>
      <c r="D2361" s="18">
        <v>6172</v>
      </c>
      <c r="E2361" s="18" t="s">
        <v>116</v>
      </c>
      <c r="F2361" s="18" t="s">
        <v>196</v>
      </c>
      <c r="G2361" s="19">
        <v>202.53497189699999</v>
      </c>
      <c r="H2361" s="19">
        <v>81.962999999999994</v>
      </c>
      <c r="I2361" s="18" t="s">
        <v>79</v>
      </c>
      <c r="J2361" s="18" t="s">
        <v>80</v>
      </c>
      <c r="K2361" s="18">
        <v>12</v>
      </c>
      <c r="L2361" s="18">
        <v>60</v>
      </c>
      <c r="M2361" s="18" t="s">
        <v>71</v>
      </c>
      <c r="N2361" s="18" t="s">
        <v>72</v>
      </c>
      <c r="O2361" s="18" t="s">
        <v>73</v>
      </c>
      <c r="P2361" s="19">
        <v>21070.698278100001</v>
      </c>
      <c r="Q2361" s="19">
        <v>8822388.0861799996</v>
      </c>
      <c r="R2361" s="20">
        <v>0.50061500000000003</v>
      </c>
      <c r="S2361" s="20">
        <v>5.1558710000000003</v>
      </c>
      <c r="T2361" s="20">
        <v>0.30199999999999999</v>
      </c>
      <c r="U2361" s="20">
        <v>0.30499999999999999</v>
      </c>
      <c r="V2361" s="20">
        <f t="shared" si="72"/>
        <v>28.640271257009999</v>
      </c>
      <c r="W2361" s="20">
        <f t="shared" si="73"/>
        <v>293.70050506723504</v>
      </c>
    </row>
    <row r="2362" spans="1:23" x14ac:dyDescent="0.25">
      <c r="A2362" s="18">
        <v>24398</v>
      </c>
      <c r="B2362" s="18">
        <v>25674</v>
      </c>
      <c r="C2362" s="18">
        <v>6172</v>
      </c>
      <c r="D2362" s="18">
        <v>6172</v>
      </c>
      <c r="E2362" s="18" t="s">
        <v>116</v>
      </c>
      <c r="F2362" s="18" t="s">
        <v>196</v>
      </c>
      <c r="G2362" s="19">
        <v>2.3705403200599999</v>
      </c>
      <c r="H2362" s="19">
        <v>0.95932399999999995</v>
      </c>
      <c r="I2362" s="18" t="s">
        <v>79</v>
      </c>
      <c r="J2362" s="18" t="s">
        <v>80</v>
      </c>
      <c r="K2362" s="18">
        <v>12</v>
      </c>
      <c r="L2362" s="18">
        <v>60</v>
      </c>
      <c r="M2362" s="18" t="s">
        <v>71</v>
      </c>
      <c r="N2362" s="18" t="s">
        <v>72</v>
      </c>
      <c r="O2362" s="18" t="s">
        <v>73</v>
      </c>
      <c r="P2362" s="19">
        <v>1621.0621008400001</v>
      </c>
      <c r="Q2362" s="19">
        <v>103260.323299</v>
      </c>
      <c r="R2362" s="20">
        <v>0.50061500000000003</v>
      </c>
      <c r="S2362" s="20">
        <v>5.1558710000000003</v>
      </c>
      <c r="T2362" s="20">
        <v>0.30199999999999999</v>
      </c>
      <c r="U2362" s="20">
        <v>0.30499999999999999</v>
      </c>
      <c r="V2362" s="20">
        <f t="shared" si="72"/>
        <v>0.33521588501347999</v>
      </c>
      <c r="W2362" s="20">
        <f t="shared" si="73"/>
        <v>3.4375747998867805</v>
      </c>
    </row>
    <row r="2363" spans="1:23" x14ac:dyDescent="0.25">
      <c r="A2363" s="18">
        <v>24399</v>
      </c>
      <c r="B2363" s="18">
        <v>25675</v>
      </c>
      <c r="C2363" s="18">
        <v>6172</v>
      </c>
      <c r="D2363" s="18">
        <v>6172</v>
      </c>
      <c r="E2363" s="18" t="s">
        <v>116</v>
      </c>
      <c r="F2363" s="18" t="s">
        <v>196</v>
      </c>
      <c r="G2363" s="19">
        <v>8.0952327612600001</v>
      </c>
      <c r="H2363" s="19">
        <v>3.2760199999999999</v>
      </c>
      <c r="I2363" s="18" t="s">
        <v>79</v>
      </c>
      <c r="J2363" s="18" t="s">
        <v>80</v>
      </c>
      <c r="K2363" s="18">
        <v>12</v>
      </c>
      <c r="L2363" s="18">
        <v>60</v>
      </c>
      <c r="M2363" s="18" t="s">
        <v>71</v>
      </c>
      <c r="N2363" s="18" t="s">
        <v>72</v>
      </c>
      <c r="O2363" s="18" t="s">
        <v>73</v>
      </c>
      <c r="P2363" s="19">
        <v>3191.00145428</v>
      </c>
      <c r="Q2363" s="19">
        <v>352626.92856899998</v>
      </c>
      <c r="R2363" s="20">
        <v>0.50061500000000003</v>
      </c>
      <c r="S2363" s="20">
        <v>5.1558710000000003</v>
      </c>
      <c r="T2363" s="20">
        <v>0.30199999999999999</v>
      </c>
      <c r="U2363" s="20">
        <v>0.30499999999999999</v>
      </c>
      <c r="V2363" s="20">
        <f t="shared" si="72"/>
        <v>1.1447372771053999</v>
      </c>
      <c r="W2363" s="20">
        <f t="shared" si="73"/>
        <v>11.739061876826902</v>
      </c>
    </row>
    <row r="2364" spans="1:23" x14ac:dyDescent="0.25">
      <c r="A2364" s="18">
        <v>24400</v>
      </c>
      <c r="B2364" s="18">
        <v>25676</v>
      </c>
      <c r="C2364" s="18">
        <v>6172</v>
      </c>
      <c r="D2364" s="18">
        <v>6172</v>
      </c>
      <c r="E2364" s="18" t="s">
        <v>116</v>
      </c>
      <c r="F2364" s="18" t="s">
        <v>196</v>
      </c>
      <c r="G2364" s="19">
        <v>14.552151063</v>
      </c>
      <c r="H2364" s="19">
        <v>5.8890500000000001</v>
      </c>
      <c r="I2364" s="18" t="s">
        <v>79</v>
      </c>
      <c r="J2364" s="18" t="s">
        <v>80</v>
      </c>
      <c r="K2364" s="18">
        <v>12</v>
      </c>
      <c r="L2364" s="18">
        <v>60</v>
      </c>
      <c r="M2364" s="18" t="s">
        <v>71</v>
      </c>
      <c r="N2364" s="18" t="s">
        <v>72</v>
      </c>
      <c r="O2364" s="18" t="s">
        <v>73</v>
      </c>
      <c r="P2364" s="19">
        <v>7773.8212772699999</v>
      </c>
      <c r="Q2364" s="19">
        <v>633889.16474200005</v>
      </c>
      <c r="R2364" s="20">
        <v>0.50061500000000003</v>
      </c>
      <c r="S2364" s="20">
        <v>5.1558710000000003</v>
      </c>
      <c r="T2364" s="20">
        <v>0.30199999999999999</v>
      </c>
      <c r="U2364" s="20">
        <v>0.30499999999999999</v>
      </c>
      <c r="V2364" s="20">
        <f t="shared" si="72"/>
        <v>2.0578064424934999</v>
      </c>
      <c r="W2364" s="20">
        <f t="shared" si="73"/>
        <v>21.102411568222255</v>
      </c>
    </row>
    <row r="2365" spans="1:23" x14ac:dyDescent="0.25">
      <c r="A2365" s="18">
        <v>24401</v>
      </c>
      <c r="B2365" s="18">
        <v>25677</v>
      </c>
      <c r="C2365" s="18">
        <v>6172</v>
      </c>
      <c r="D2365" s="18">
        <v>6172</v>
      </c>
      <c r="E2365" s="18" t="s">
        <v>116</v>
      </c>
      <c r="F2365" s="18" t="s">
        <v>196</v>
      </c>
      <c r="G2365" s="19">
        <v>1.7182658528899999</v>
      </c>
      <c r="H2365" s="19">
        <v>0.69535800000000003</v>
      </c>
      <c r="I2365" s="18" t="s">
        <v>79</v>
      </c>
      <c r="J2365" s="18" t="s">
        <v>80</v>
      </c>
      <c r="K2365" s="18">
        <v>12</v>
      </c>
      <c r="L2365" s="18">
        <v>60</v>
      </c>
      <c r="M2365" s="18" t="s">
        <v>71</v>
      </c>
      <c r="N2365" s="18" t="s">
        <v>72</v>
      </c>
      <c r="O2365" s="18" t="s">
        <v>73</v>
      </c>
      <c r="P2365" s="19">
        <v>1499.49790921</v>
      </c>
      <c r="Q2365" s="19">
        <v>74847.3611618</v>
      </c>
      <c r="R2365" s="20">
        <v>0.50061500000000003</v>
      </c>
      <c r="S2365" s="20">
        <v>5.1558710000000003</v>
      </c>
      <c r="T2365" s="20">
        <v>0.30199999999999999</v>
      </c>
      <c r="U2365" s="20">
        <v>0.30499999999999999</v>
      </c>
      <c r="V2365" s="20">
        <f t="shared" si="72"/>
        <v>0.24297843832866003</v>
      </c>
      <c r="W2365" s="20">
        <f t="shared" si="73"/>
        <v>2.4916974220385106</v>
      </c>
    </row>
    <row r="2366" spans="1:23" x14ac:dyDescent="0.25">
      <c r="A2366" s="18">
        <v>24402</v>
      </c>
      <c r="B2366" s="18">
        <v>25678</v>
      </c>
      <c r="C2366" s="18">
        <v>6172</v>
      </c>
      <c r="D2366" s="18">
        <v>6172</v>
      </c>
      <c r="E2366" s="18" t="s">
        <v>116</v>
      </c>
      <c r="F2366" s="18" t="s">
        <v>196</v>
      </c>
      <c r="G2366" s="19">
        <v>1.3749911077900001</v>
      </c>
      <c r="H2366" s="19">
        <v>0.55643900000000002</v>
      </c>
      <c r="I2366" s="18" t="s">
        <v>79</v>
      </c>
      <c r="J2366" s="18" t="s">
        <v>80</v>
      </c>
      <c r="K2366" s="18">
        <v>12</v>
      </c>
      <c r="L2366" s="18">
        <v>60</v>
      </c>
      <c r="M2366" s="18" t="s">
        <v>71</v>
      </c>
      <c r="N2366" s="18" t="s">
        <v>72</v>
      </c>
      <c r="O2366" s="18" t="s">
        <v>73</v>
      </c>
      <c r="P2366" s="19">
        <v>885.10399575400004</v>
      </c>
      <c r="Q2366" s="19">
        <v>59894.3730774</v>
      </c>
      <c r="R2366" s="20">
        <v>0.50061500000000003</v>
      </c>
      <c r="S2366" s="20">
        <v>5.1558710000000003</v>
      </c>
      <c r="T2366" s="20">
        <v>0.30199999999999999</v>
      </c>
      <c r="U2366" s="20">
        <v>0.30499999999999999</v>
      </c>
      <c r="V2366" s="20">
        <f t="shared" si="72"/>
        <v>0.19443607356952999</v>
      </c>
      <c r="W2366" s="20">
        <f t="shared" si="73"/>
        <v>1.9939047538414554</v>
      </c>
    </row>
    <row r="2367" spans="1:23" x14ac:dyDescent="0.25">
      <c r="A2367" s="18">
        <v>24403</v>
      </c>
      <c r="B2367" s="18">
        <v>25679</v>
      </c>
      <c r="C2367" s="18">
        <v>6172</v>
      </c>
      <c r="D2367" s="18">
        <v>6172</v>
      </c>
      <c r="E2367" s="18" t="s">
        <v>116</v>
      </c>
      <c r="F2367" s="18" t="s">
        <v>196</v>
      </c>
      <c r="G2367" s="19">
        <v>15.2289999496</v>
      </c>
      <c r="H2367" s="19">
        <v>6.16296</v>
      </c>
      <c r="I2367" s="18" t="s">
        <v>79</v>
      </c>
      <c r="J2367" s="18" t="s">
        <v>80</v>
      </c>
      <c r="K2367" s="18">
        <v>12</v>
      </c>
      <c r="L2367" s="18">
        <v>60</v>
      </c>
      <c r="M2367" s="18" t="s">
        <v>71</v>
      </c>
      <c r="N2367" s="18" t="s">
        <v>72</v>
      </c>
      <c r="O2367" s="18" t="s">
        <v>73</v>
      </c>
      <c r="P2367" s="19">
        <v>3986.7874822399999</v>
      </c>
      <c r="Q2367" s="19">
        <v>663372.58430800005</v>
      </c>
      <c r="R2367" s="20">
        <v>0.50061500000000003</v>
      </c>
      <c r="S2367" s="20">
        <v>5.1558710000000003</v>
      </c>
      <c r="T2367" s="20">
        <v>0.30199999999999999</v>
      </c>
      <c r="U2367" s="20">
        <v>0.30499999999999999</v>
      </c>
      <c r="V2367" s="20">
        <f t="shared" si="72"/>
        <v>2.1535186138392</v>
      </c>
      <c r="W2367" s="20">
        <f t="shared" si="73"/>
        <v>22.083921583021201</v>
      </c>
    </row>
    <row r="2368" spans="1:23" x14ac:dyDescent="0.25">
      <c r="A2368" s="18">
        <v>24404</v>
      </c>
      <c r="B2368" s="18">
        <v>25952</v>
      </c>
      <c r="C2368" s="18">
        <v>6172</v>
      </c>
      <c r="D2368" s="18">
        <v>6172</v>
      </c>
      <c r="E2368" s="18" t="s">
        <v>116</v>
      </c>
      <c r="F2368" s="18" t="s">
        <v>117</v>
      </c>
      <c r="G2368" s="19">
        <v>3.5692500262400002</v>
      </c>
      <c r="H2368" s="19">
        <v>1.44442</v>
      </c>
      <c r="I2368" s="18" t="s">
        <v>79</v>
      </c>
      <c r="J2368" s="18" t="s">
        <v>80</v>
      </c>
      <c r="K2368" s="18">
        <v>12</v>
      </c>
      <c r="L2368" s="18">
        <v>60</v>
      </c>
      <c r="M2368" s="18" t="s">
        <v>71</v>
      </c>
      <c r="N2368" s="18" t="s">
        <v>72</v>
      </c>
      <c r="O2368" s="18" t="s">
        <v>73</v>
      </c>
      <c r="P2368" s="19">
        <v>3436.6494275800001</v>
      </c>
      <c r="Q2368" s="19">
        <v>155475.90923700001</v>
      </c>
      <c r="R2368" s="20">
        <v>0.50061500000000003</v>
      </c>
      <c r="S2368" s="20">
        <v>5.1558710000000003</v>
      </c>
      <c r="T2368" s="20">
        <v>0.30199999999999999</v>
      </c>
      <c r="U2368" s="20">
        <v>0.30499999999999999</v>
      </c>
      <c r="V2368" s="20">
        <f t="shared" si="72"/>
        <v>0.50472262617340002</v>
      </c>
      <c r="W2368" s="20">
        <f t="shared" si="73"/>
        <v>5.1758340169249006</v>
      </c>
    </row>
    <row r="2369" spans="1:23" x14ac:dyDescent="0.25">
      <c r="A2369" s="18">
        <v>24405</v>
      </c>
      <c r="B2369" s="18">
        <v>25953</v>
      </c>
      <c r="C2369" s="18">
        <v>6172</v>
      </c>
      <c r="D2369" s="18">
        <v>6172</v>
      </c>
      <c r="E2369" s="18" t="s">
        <v>116</v>
      </c>
      <c r="F2369" s="18" t="s">
        <v>117</v>
      </c>
      <c r="G2369" s="19">
        <v>55.973679150999999</v>
      </c>
      <c r="H2369" s="19">
        <v>22.651700000000002</v>
      </c>
      <c r="I2369" s="18" t="s">
        <v>79</v>
      </c>
      <c r="J2369" s="18" t="s">
        <v>80</v>
      </c>
      <c r="K2369" s="18">
        <v>12</v>
      </c>
      <c r="L2369" s="18">
        <v>60</v>
      </c>
      <c r="M2369" s="18" t="s">
        <v>71</v>
      </c>
      <c r="N2369" s="18" t="s">
        <v>72</v>
      </c>
      <c r="O2369" s="18" t="s">
        <v>73</v>
      </c>
      <c r="P2369" s="19">
        <v>15363.328951699999</v>
      </c>
      <c r="Q2369" s="19">
        <v>2438203.7109699999</v>
      </c>
      <c r="R2369" s="20">
        <v>0.50061500000000003</v>
      </c>
      <c r="S2369" s="20">
        <v>5.1558710000000003</v>
      </c>
      <c r="T2369" s="20">
        <v>0.30199999999999999</v>
      </c>
      <c r="U2369" s="20">
        <v>0.30499999999999999</v>
      </c>
      <c r="V2369" s="20">
        <f t="shared" si="72"/>
        <v>7.9151669952590007</v>
      </c>
      <c r="W2369" s="20">
        <f t="shared" si="73"/>
        <v>81.168523975836521</v>
      </c>
    </row>
    <row r="2370" spans="1:23" x14ac:dyDescent="0.25">
      <c r="A2370" s="18">
        <v>24406</v>
      </c>
      <c r="B2370" s="18">
        <v>25954</v>
      </c>
      <c r="C2370" s="18">
        <v>6172</v>
      </c>
      <c r="D2370" s="18">
        <v>6172</v>
      </c>
      <c r="E2370" s="18" t="s">
        <v>116</v>
      </c>
      <c r="F2370" s="18" t="s">
        <v>117</v>
      </c>
      <c r="G2370" s="19">
        <v>26.1410288583</v>
      </c>
      <c r="H2370" s="19">
        <v>10.578900000000001</v>
      </c>
      <c r="I2370" s="18" t="s">
        <v>79</v>
      </c>
      <c r="J2370" s="18" t="s">
        <v>80</v>
      </c>
      <c r="K2370" s="18">
        <v>12</v>
      </c>
      <c r="L2370" s="18">
        <v>60</v>
      </c>
      <c r="M2370" s="18" t="s">
        <v>71</v>
      </c>
      <c r="N2370" s="18" t="s">
        <v>72</v>
      </c>
      <c r="O2370" s="18" t="s">
        <v>73</v>
      </c>
      <c r="P2370" s="19">
        <v>4304.8097649800002</v>
      </c>
      <c r="Q2370" s="19">
        <v>1138698.6622599999</v>
      </c>
      <c r="R2370" s="20">
        <v>0.50061500000000003</v>
      </c>
      <c r="S2370" s="20">
        <v>5.1558710000000003</v>
      </c>
      <c r="T2370" s="20">
        <v>0.30199999999999999</v>
      </c>
      <c r="U2370" s="20">
        <v>0.30499999999999999</v>
      </c>
      <c r="V2370" s="20">
        <f t="shared" si="72"/>
        <v>3.6965773044030001</v>
      </c>
      <c r="W2370" s="20">
        <f t="shared" si="73"/>
        <v>37.90769338672051</v>
      </c>
    </row>
    <row r="2371" spans="1:23" x14ac:dyDescent="0.25">
      <c r="A2371" s="18">
        <v>24407</v>
      </c>
      <c r="B2371" s="18">
        <v>25955</v>
      </c>
      <c r="C2371" s="18">
        <v>6172</v>
      </c>
      <c r="D2371" s="18">
        <v>6172</v>
      </c>
      <c r="E2371" s="18" t="s">
        <v>116</v>
      </c>
      <c r="F2371" s="18" t="s">
        <v>117</v>
      </c>
      <c r="G2371" s="19">
        <v>14.150560322400001</v>
      </c>
      <c r="H2371" s="19">
        <v>5.7265300000000003</v>
      </c>
      <c r="I2371" s="18" t="s">
        <v>79</v>
      </c>
      <c r="J2371" s="18" t="s">
        <v>80</v>
      </c>
      <c r="K2371" s="18">
        <v>12</v>
      </c>
      <c r="L2371" s="18">
        <v>60</v>
      </c>
      <c r="M2371" s="18" t="s">
        <v>71</v>
      </c>
      <c r="N2371" s="18" t="s">
        <v>72</v>
      </c>
      <c r="O2371" s="18" t="s">
        <v>73</v>
      </c>
      <c r="P2371" s="19">
        <v>3689.2554228399999</v>
      </c>
      <c r="Q2371" s="19">
        <v>616395.94205299998</v>
      </c>
      <c r="R2371" s="20">
        <v>0.50061500000000003</v>
      </c>
      <c r="S2371" s="20">
        <v>5.1558710000000003</v>
      </c>
      <c r="T2371" s="20">
        <v>0.30199999999999999</v>
      </c>
      <c r="U2371" s="20">
        <v>0.30499999999999999</v>
      </c>
      <c r="V2371" s="20">
        <f t="shared" ref="V2371:V2434" si="74">H2371*R2371*(1-T2371)</f>
        <v>2.0010171975331001</v>
      </c>
      <c r="W2371" s="20">
        <f t="shared" ref="W2371:W2434" si="75">H2371*S2371*(1-U2371)</f>
        <v>20.520048720552854</v>
      </c>
    </row>
    <row r="2372" spans="1:23" x14ac:dyDescent="0.25">
      <c r="A2372" s="18">
        <v>24408</v>
      </c>
      <c r="B2372" s="18">
        <v>25956</v>
      </c>
      <c r="C2372" s="18">
        <v>6172</v>
      </c>
      <c r="D2372" s="18">
        <v>6172</v>
      </c>
      <c r="E2372" s="18" t="s">
        <v>116</v>
      </c>
      <c r="F2372" s="18" t="s">
        <v>117</v>
      </c>
      <c r="G2372" s="19">
        <v>112.362635191</v>
      </c>
      <c r="H2372" s="19">
        <v>45.471499999999999</v>
      </c>
      <c r="I2372" s="18" t="s">
        <v>79</v>
      </c>
      <c r="J2372" s="18" t="s">
        <v>80</v>
      </c>
      <c r="K2372" s="18">
        <v>12</v>
      </c>
      <c r="L2372" s="18">
        <v>60</v>
      </c>
      <c r="M2372" s="18" t="s">
        <v>71</v>
      </c>
      <c r="N2372" s="18" t="s">
        <v>72</v>
      </c>
      <c r="O2372" s="18" t="s">
        <v>73</v>
      </c>
      <c r="P2372" s="19">
        <v>24818.6419221</v>
      </c>
      <c r="Q2372" s="19">
        <v>4894496.8108900003</v>
      </c>
      <c r="R2372" s="20">
        <v>0.50061500000000003</v>
      </c>
      <c r="S2372" s="20">
        <v>5.1558710000000003</v>
      </c>
      <c r="T2372" s="20">
        <v>0.30199999999999999</v>
      </c>
      <c r="U2372" s="20">
        <v>0.30499999999999999</v>
      </c>
      <c r="V2372" s="20">
        <f t="shared" si="74"/>
        <v>15.889073050804999</v>
      </c>
      <c r="W2372" s="20">
        <f t="shared" si="75"/>
        <v>162.93940578266754</v>
      </c>
    </row>
    <row r="2373" spans="1:23" x14ac:dyDescent="0.25">
      <c r="A2373" s="18">
        <v>24409</v>
      </c>
      <c r="B2373" s="18">
        <v>25957</v>
      </c>
      <c r="C2373" s="18">
        <v>6172</v>
      </c>
      <c r="D2373" s="18">
        <v>6172</v>
      </c>
      <c r="E2373" s="18" t="s">
        <v>116</v>
      </c>
      <c r="F2373" s="18" t="s">
        <v>117</v>
      </c>
      <c r="G2373" s="19">
        <v>1.35403348244</v>
      </c>
      <c r="H2373" s="19">
        <v>0.54795799999999995</v>
      </c>
      <c r="I2373" s="18" t="s">
        <v>79</v>
      </c>
      <c r="J2373" s="18" t="s">
        <v>80</v>
      </c>
      <c r="K2373" s="18">
        <v>12</v>
      </c>
      <c r="L2373" s="18">
        <v>60</v>
      </c>
      <c r="M2373" s="18" t="s">
        <v>71</v>
      </c>
      <c r="N2373" s="18" t="s">
        <v>72</v>
      </c>
      <c r="O2373" s="18" t="s">
        <v>73</v>
      </c>
      <c r="P2373" s="19">
        <v>873.25927903000002</v>
      </c>
      <c r="Q2373" s="19">
        <v>58981.462569000003</v>
      </c>
      <c r="R2373" s="20">
        <v>0.50061500000000003</v>
      </c>
      <c r="S2373" s="20">
        <v>5.1558710000000003</v>
      </c>
      <c r="T2373" s="20">
        <v>0.30199999999999999</v>
      </c>
      <c r="U2373" s="20">
        <v>0.30499999999999999</v>
      </c>
      <c r="V2373" s="20">
        <f t="shared" si="74"/>
        <v>0.19147256393065995</v>
      </c>
      <c r="W2373" s="20">
        <f t="shared" si="75"/>
        <v>1.9635145291855101</v>
      </c>
    </row>
    <row r="2374" spans="1:23" x14ac:dyDescent="0.25">
      <c r="A2374" s="18">
        <v>24410</v>
      </c>
      <c r="B2374" s="18">
        <v>25958</v>
      </c>
      <c r="C2374" s="18">
        <v>6172</v>
      </c>
      <c r="D2374" s="18">
        <v>6172</v>
      </c>
      <c r="E2374" s="18" t="s">
        <v>116</v>
      </c>
      <c r="F2374" s="18" t="s">
        <v>117</v>
      </c>
      <c r="G2374" s="19">
        <v>7.9968206619800002</v>
      </c>
      <c r="H2374" s="19">
        <v>3.2362000000000002</v>
      </c>
      <c r="I2374" s="18" t="s">
        <v>79</v>
      </c>
      <c r="J2374" s="18" t="s">
        <v>80</v>
      </c>
      <c r="K2374" s="18">
        <v>12</v>
      </c>
      <c r="L2374" s="18">
        <v>60</v>
      </c>
      <c r="M2374" s="18" t="s">
        <v>71</v>
      </c>
      <c r="N2374" s="18" t="s">
        <v>72</v>
      </c>
      <c r="O2374" s="18" t="s">
        <v>73</v>
      </c>
      <c r="P2374" s="19">
        <v>2525.04562605</v>
      </c>
      <c r="Q2374" s="19">
        <v>348340.11466999998</v>
      </c>
      <c r="R2374" s="20">
        <v>0.50061500000000003</v>
      </c>
      <c r="S2374" s="20">
        <v>5.1558710000000003</v>
      </c>
      <c r="T2374" s="20">
        <v>0.30199999999999999</v>
      </c>
      <c r="U2374" s="20">
        <v>0.30499999999999999</v>
      </c>
      <c r="V2374" s="20">
        <f t="shared" si="74"/>
        <v>1.1308230035740001</v>
      </c>
      <c r="W2374" s="20">
        <f t="shared" si="75"/>
        <v>11.596373662489002</v>
      </c>
    </row>
    <row r="2375" spans="1:23" x14ac:dyDescent="0.25">
      <c r="A2375" s="18">
        <v>24411</v>
      </c>
      <c r="B2375" s="18">
        <v>25959</v>
      </c>
      <c r="C2375" s="18">
        <v>6172</v>
      </c>
      <c r="D2375" s="18">
        <v>6172</v>
      </c>
      <c r="E2375" s="18" t="s">
        <v>116</v>
      </c>
      <c r="F2375" s="18" t="s">
        <v>117</v>
      </c>
      <c r="G2375" s="19">
        <v>1.8031206002</v>
      </c>
      <c r="H2375" s="19">
        <v>0.72969700000000004</v>
      </c>
      <c r="I2375" s="18" t="s">
        <v>79</v>
      </c>
      <c r="J2375" s="18" t="s">
        <v>80</v>
      </c>
      <c r="K2375" s="18">
        <v>12</v>
      </c>
      <c r="L2375" s="18">
        <v>60</v>
      </c>
      <c r="M2375" s="18" t="s">
        <v>71</v>
      </c>
      <c r="N2375" s="18" t="s">
        <v>72</v>
      </c>
      <c r="O2375" s="18" t="s">
        <v>73</v>
      </c>
      <c r="P2375" s="19">
        <v>1071.66099411</v>
      </c>
      <c r="Q2375" s="19">
        <v>78543.619169900005</v>
      </c>
      <c r="R2375" s="20">
        <v>0.50061500000000003</v>
      </c>
      <c r="S2375" s="20">
        <v>5.1558710000000003</v>
      </c>
      <c r="T2375" s="20">
        <v>0.30199999999999999</v>
      </c>
      <c r="U2375" s="20">
        <v>0.30499999999999999</v>
      </c>
      <c r="V2375" s="20">
        <f t="shared" si="74"/>
        <v>0.25497749003119002</v>
      </c>
      <c r="W2375" s="20">
        <f t="shared" si="75"/>
        <v>2.6147454027554655</v>
      </c>
    </row>
    <row r="2376" spans="1:23" x14ac:dyDescent="0.25">
      <c r="A2376" s="18">
        <v>24412</v>
      </c>
      <c r="B2376" s="18">
        <v>25960</v>
      </c>
      <c r="C2376" s="18">
        <v>6172</v>
      </c>
      <c r="D2376" s="18">
        <v>6172</v>
      </c>
      <c r="E2376" s="18" t="s">
        <v>116</v>
      </c>
      <c r="F2376" s="18" t="s">
        <v>117</v>
      </c>
      <c r="G2376" s="19">
        <v>2.1958588505100001</v>
      </c>
      <c r="H2376" s="19">
        <v>0.88863300000000001</v>
      </c>
      <c r="I2376" s="18" t="s">
        <v>79</v>
      </c>
      <c r="J2376" s="18" t="s">
        <v>80</v>
      </c>
      <c r="K2376" s="18">
        <v>12</v>
      </c>
      <c r="L2376" s="18">
        <v>60</v>
      </c>
      <c r="M2376" s="18" t="s">
        <v>71</v>
      </c>
      <c r="N2376" s="18" t="s">
        <v>72</v>
      </c>
      <c r="O2376" s="18" t="s">
        <v>73</v>
      </c>
      <c r="P2376" s="19">
        <v>1126.2607680599999</v>
      </c>
      <c r="Q2376" s="19">
        <v>95651.228922299997</v>
      </c>
      <c r="R2376" s="20">
        <v>0.50061500000000003</v>
      </c>
      <c r="S2376" s="20">
        <v>5.1558710000000003</v>
      </c>
      <c r="T2376" s="20">
        <v>0.30199999999999999</v>
      </c>
      <c r="U2376" s="20">
        <v>0.30499999999999999</v>
      </c>
      <c r="V2376" s="20">
        <f t="shared" si="74"/>
        <v>0.31051438048791002</v>
      </c>
      <c r="W2376" s="20">
        <f t="shared" si="75"/>
        <v>3.1842655944683851</v>
      </c>
    </row>
    <row r="2377" spans="1:23" x14ac:dyDescent="0.25">
      <c r="A2377" s="18">
        <v>24413</v>
      </c>
      <c r="B2377" s="18">
        <v>25961</v>
      </c>
      <c r="C2377" s="18">
        <v>6172</v>
      </c>
      <c r="D2377" s="18">
        <v>6172</v>
      </c>
      <c r="E2377" s="18" t="s">
        <v>116</v>
      </c>
      <c r="F2377" s="18" t="s">
        <v>117</v>
      </c>
      <c r="G2377" s="19">
        <v>1.8781511106</v>
      </c>
      <c r="H2377" s="19">
        <v>0.76006099999999999</v>
      </c>
      <c r="I2377" s="18" t="s">
        <v>79</v>
      </c>
      <c r="J2377" s="18" t="s">
        <v>80</v>
      </c>
      <c r="K2377" s="18">
        <v>12</v>
      </c>
      <c r="L2377" s="18">
        <v>60</v>
      </c>
      <c r="M2377" s="18" t="s">
        <v>71</v>
      </c>
      <c r="N2377" s="18" t="s">
        <v>72</v>
      </c>
      <c r="O2377" s="18" t="s">
        <v>73</v>
      </c>
      <c r="P2377" s="19">
        <v>1045.43229851</v>
      </c>
      <c r="Q2377" s="19">
        <v>81811.935128700003</v>
      </c>
      <c r="R2377" s="20">
        <v>0.50061500000000003</v>
      </c>
      <c r="S2377" s="20">
        <v>5.1558710000000003</v>
      </c>
      <c r="T2377" s="20">
        <v>0.30199999999999999</v>
      </c>
      <c r="U2377" s="20">
        <v>0.30499999999999999</v>
      </c>
      <c r="V2377" s="20">
        <f t="shared" si="74"/>
        <v>0.26558756038546999</v>
      </c>
      <c r="W2377" s="20">
        <f t="shared" si="75"/>
        <v>2.7235496453510453</v>
      </c>
    </row>
    <row r="2378" spans="1:23" x14ac:dyDescent="0.25">
      <c r="A2378" s="18">
        <v>24414</v>
      </c>
      <c r="B2378" s="18">
        <v>26042</v>
      </c>
      <c r="C2378" s="18">
        <v>6172</v>
      </c>
      <c r="D2378" s="18">
        <v>6172</v>
      </c>
      <c r="E2378" s="18" t="s">
        <v>116</v>
      </c>
      <c r="F2378" s="18" t="s">
        <v>117</v>
      </c>
      <c r="G2378" s="19">
        <v>8.96333866206</v>
      </c>
      <c r="H2378" s="19">
        <v>3.6273300000000002</v>
      </c>
      <c r="I2378" s="18" t="s">
        <v>79</v>
      </c>
      <c r="J2378" s="18" t="s">
        <v>80</v>
      </c>
      <c r="K2378" s="18">
        <v>12</v>
      </c>
      <c r="L2378" s="18">
        <v>60</v>
      </c>
      <c r="M2378" s="18" t="s">
        <v>71</v>
      </c>
      <c r="N2378" s="18" t="s">
        <v>72</v>
      </c>
      <c r="O2378" s="18" t="s">
        <v>73</v>
      </c>
      <c r="P2378" s="19">
        <v>3264.5957504100002</v>
      </c>
      <c r="Q2378" s="19">
        <v>390441.47035000002</v>
      </c>
      <c r="R2378" s="20">
        <v>0.50061500000000003</v>
      </c>
      <c r="S2378" s="20">
        <v>5.1558710000000003</v>
      </c>
      <c r="T2378" s="20">
        <v>0.30199999999999999</v>
      </c>
      <c r="U2378" s="20">
        <v>0.30499999999999999</v>
      </c>
      <c r="V2378" s="20">
        <f t="shared" si="74"/>
        <v>1.2674952739491001</v>
      </c>
      <c r="W2378" s="20">
        <f t="shared" si="75"/>
        <v>12.997921660328851</v>
      </c>
    </row>
    <row r="2379" spans="1:23" x14ac:dyDescent="0.25">
      <c r="A2379" s="18">
        <v>24415</v>
      </c>
      <c r="B2379" s="18">
        <v>26043</v>
      </c>
      <c r="C2379" s="18">
        <v>6172</v>
      </c>
      <c r="D2379" s="18">
        <v>6172</v>
      </c>
      <c r="E2379" s="18" t="s">
        <v>116</v>
      </c>
      <c r="F2379" s="18" t="s">
        <v>117</v>
      </c>
      <c r="G2379" s="19">
        <v>5.0516255008500002</v>
      </c>
      <c r="H2379" s="19">
        <v>2.0443199999999999</v>
      </c>
      <c r="I2379" s="18" t="s">
        <v>79</v>
      </c>
      <c r="J2379" s="18" t="s">
        <v>80</v>
      </c>
      <c r="K2379" s="18">
        <v>12</v>
      </c>
      <c r="L2379" s="18">
        <v>60</v>
      </c>
      <c r="M2379" s="18" t="s">
        <v>71</v>
      </c>
      <c r="N2379" s="18" t="s">
        <v>72</v>
      </c>
      <c r="O2379" s="18" t="s">
        <v>73</v>
      </c>
      <c r="P2379" s="19">
        <v>3229.2599110400001</v>
      </c>
      <c r="Q2379" s="19">
        <v>220047.92662300001</v>
      </c>
      <c r="R2379" s="20">
        <v>0.50061500000000003</v>
      </c>
      <c r="S2379" s="20">
        <v>5.1558710000000003</v>
      </c>
      <c r="T2379" s="20">
        <v>0.30199999999999999</v>
      </c>
      <c r="U2379" s="20">
        <v>0.30499999999999999</v>
      </c>
      <c r="V2379" s="20">
        <f t="shared" si="74"/>
        <v>0.71434524524639997</v>
      </c>
      <c r="W2379" s="20">
        <f t="shared" si="75"/>
        <v>7.3254738908904002</v>
      </c>
    </row>
    <row r="2380" spans="1:23" x14ac:dyDescent="0.25">
      <c r="A2380" s="18">
        <v>24416</v>
      </c>
      <c r="B2380" s="18">
        <v>26044</v>
      </c>
      <c r="C2380" s="18">
        <v>6172</v>
      </c>
      <c r="D2380" s="18">
        <v>6172</v>
      </c>
      <c r="E2380" s="18" t="s">
        <v>116</v>
      </c>
      <c r="F2380" s="18" t="s">
        <v>117</v>
      </c>
      <c r="G2380" s="19">
        <v>8.7655938780699998</v>
      </c>
      <c r="H2380" s="19">
        <v>3.54731</v>
      </c>
      <c r="I2380" s="18" t="s">
        <v>79</v>
      </c>
      <c r="J2380" s="18" t="s">
        <v>80</v>
      </c>
      <c r="K2380" s="18">
        <v>12</v>
      </c>
      <c r="L2380" s="18">
        <v>60</v>
      </c>
      <c r="M2380" s="18" t="s">
        <v>71</v>
      </c>
      <c r="N2380" s="18" t="s">
        <v>72</v>
      </c>
      <c r="O2380" s="18" t="s">
        <v>73</v>
      </c>
      <c r="P2380" s="19">
        <v>3058.2284163700001</v>
      </c>
      <c r="Q2380" s="19">
        <v>381827.742012</v>
      </c>
      <c r="R2380" s="20">
        <v>0.50061500000000003</v>
      </c>
      <c r="S2380" s="20">
        <v>5.1558710000000003</v>
      </c>
      <c r="T2380" s="20">
        <v>0.30199999999999999</v>
      </c>
      <c r="U2380" s="20">
        <v>0.30499999999999999</v>
      </c>
      <c r="V2380" s="20">
        <f t="shared" si="74"/>
        <v>1.2395339437637001</v>
      </c>
      <c r="W2380" s="20">
        <f t="shared" si="75"/>
        <v>12.711183566121951</v>
      </c>
    </row>
    <row r="2381" spans="1:23" x14ac:dyDescent="0.25">
      <c r="A2381" s="18">
        <v>24417</v>
      </c>
      <c r="B2381" s="18">
        <v>26045</v>
      </c>
      <c r="C2381" s="18">
        <v>6172</v>
      </c>
      <c r="D2381" s="18">
        <v>6172</v>
      </c>
      <c r="E2381" s="18" t="s">
        <v>116</v>
      </c>
      <c r="F2381" s="18" t="s">
        <v>117</v>
      </c>
      <c r="G2381" s="19">
        <v>3.0036214656400002</v>
      </c>
      <c r="H2381" s="19">
        <v>1.2155199999999999</v>
      </c>
      <c r="I2381" s="18" t="s">
        <v>79</v>
      </c>
      <c r="J2381" s="18" t="s">
        <v>80</v>
      </c>
      <c r="K2381" s="18">
        <v>12</v>
      </c>
      <c r="L2381" s="18">
        <v>60</v>
      </c>
      <c r="M2381" s="18" t="s">
        <v>71</v>
      </c>
      <c r="N2381" s="18" t="s">
        <v>72</v>
      </c>
      <c r="O2381" s="18" t="s">
        <v>73</v>
      </c>
      <c r="P2381" s="19">
        <v>1696.8406667500001</v>
      </c>
      <c r="Q2381" s="19">
        <v>130837.227694</v>
      </c>
      <c r="R2381" s="20">
        <v>0.50061500000000003</v>
      </c>
      <c r="S2381" s="20">
        <v>5.1558710000000003</v>
      </c>
      <c r="T2381" s="20">
        <v>0.30199999999999999</v>
      </c>
      <c r="U2381" s="20">
        <v>0.30499999999999999</v>
      </c>
      <c r="V2381" s="20">
        <f t="shared" si="74"/>
        <v>0.42473826627040001</v>
      </c>
      <c r="W2381" s="20">
        <f t="shared" si="75"/>
        <v>4.3556097009544006</v>
      </c>
    </row>
    <row r="2382" spans="1:23" x14ac:dyDescent="0.25">
      <c r="A2382" s="18">
        <v>24418</v>
      </c>
      <c r="B2382" s="18">
        <v>26046</v>
      </c>
      <c r="C2382" s="18">
        <v>6172</v>
      </c>
      <c r="D2382" s="18">
        <v>6172</v>
      </c>
      <c r="E2382" s="18" t="s">
        <v>116</v>
      </c>
      <c r="F2382" s="18" t="s">
        <v>117</v>
      </c>
      <c r="G2382" s="19">
        <v>3.0463393240599999</v>
      </c>
      <c r="H2382" s="19">
        <v>1.23281</v>
      </c>
      <c r="I2382" s="18" t="s">
        <v>79</v>
      </c>
      <c r="J2382" s="18" t="s">
        <v>80</v>
      </c>
      <c r="K2382" s="18">
        <v>12</v>
      </c>
      <c r="L2382" s="18">
        <v>60</v>
      </c>
      <c r="M2382" s="18" t="s">
        <v>71</v>
      </c>
      <c r="N2382" s="18" t="s">
        <v>72</v>
      </c>
      <c r="O2382" s="18" t="s">
        <v>73</v>
      </c>
      <c r="P2382" s="19">
        <v>2358.2866429599999</v>
      </c>
      <c r="Q2382" s="19">
        <v>132698.010163</v>
      </c>
      <c r="R2382" s="20">
        <v>0.50061500000000003</v>
      </c>
      <c r="S2382" s="20">
        <v>5.1558710000000003</v>
      </c>
      <c r="T2382" s="20">
        <v>0.30199999999999999</v>
      </c>
      <c r="U2382" s="20">
        <v>0.30499999999999999</v>
      </c>
      <c r="V2382" s="20">
        <f t="shared" si="74"/>
        <v>0.43077989834869995</v>
      </c>
      <c r="W2382" s="20">
        <f t="shared" si="75"/>
        <v>4.4175654826194508</v>
      </c>
    </row>
    <row r="2383" spans="1:23" x14ac:dyDescent="0.25">
      <c r="A2383" s="18">
        <v>24419</v>
      </c>
      <c r="B2383" s="18">
        <v>26047</v>
      </c>
      <c r="C2383" s="18">
        <v>6172</v>
      </c>
      <c r="D2383" s="18">
        <v>6172</v>
      </c>
      <c r="E2383" s="18" t="s">
        <v>116</v>
      </c>
      <c r="F2383" s="18" t="s">
        <v>117</v>
      </c>
      <c r="G2383" s="19">
        <v>14.045608297299999</v>
      </c>
      <c r="H2383" s="19">
        <v>5.6840599999999997</v>
      </c>
      <c r="I2383" s="18" t="s">
        <v>79</v>
      </c>
      <c r="J2383" s="18" t="s">
        <v>80</v>
      </c>
      <c r="K2383" s="18">
        <v>12</v>
      </c>
      <c r="L2383" s="18">
        <v>60</v>
      </c>
      <c r="M2383" s="18" t="s">
        <v>71</v>
      </c>
      <c r="N2383" s="18" t="s">
        <v>72</v>
      </c>
      <c r="O2383" s="18" t="s">
        <v>73</v>
      </c>
      <c r="P2383" s="19">
        <v>6397.8640860400001</v>
      </c>
      <c r="Q2383" s="19">
        <v>611824.25012500002</v>
      </c>
      <c r="R2383" s="20">
        <v>0.50061500000000003</v>
      </c>
      <c r="S2383" s="20">
        <v>5.1558710000000003</v>
      </c>
      <c r="T2383" s="20">
        <v>0.30199999999999999</v>
      </c>
      <c r="U2383" s="20">
        <v>0.30499999999999999</v>
      </c>
      <c r="V2383" s="20">
        <f t="shared" si="74"/>
        <v>1.9861769364362001</v>
      </c>
      <c r="W2383" s="20">
        <f t="shared" si="75"/>
        <v>20.367864680800704</v>
      </c>
    </row>
    <row r="2384" spans="1:23" x14ac:dyDescent="0.25">
      <c r="A2384" s="18">
        <v>24420</v>
      </c>
      <c r="B2384" s="18">
        <v>26048</v>
      </c>
      <c r="C2384" s="18">
        <v>6172</v>
      </c>
      <c r="D2384" s="18">
        <v>6172</v>
      </c>
      <c r="E2384" s="18" t="s">
        <v>116</v>
      </c>
      <c r="F2384" s="18" t="s">
        <v>117</v>
      </c>
      <c r="G2384" s="19">
        <v>6.31623213661</v>
      </c>
      <c r="H2384" s="19">
        <v>2.5560900000000002</v>
      </c>
      <c r="I2384" s="18" t="s">
        <v>79</v>
      </c>
      <c r="J2384" s="18" t="s">
        <v>80</v>
      </c>
      <c r="K2384" s="18">
        <v>12</v>
      </c>
      <c r="L2384" s="18">
        <v>60</v>
      </c>
      <c r="M2384" s="18" t="s">
        <v>71</v>
      </c>
      <c r="N2384" s="18" t="s">
        <v>72</v>
      </c>
      <c r="O2384" s="18" t="s">
        <v>73</v>
      </c>
      <c r="P2384" s="19">
        <v>2881.9986682799999</v>
      </c>
      <c r="Q2384" s="19">
        <v>275133.97133099998</v>
      </c>
      <c r="R2384" s="20">
        <v>0.50061500000000003</v>
      </c>
      <c r="S2384" s="20">
        <v>5.1558710000000003</v>
      </c>
      <c r="T2384" s="20">
        <v>0.30199999999999999</v>
      </c>
      <c r="U2384" s="20">
        <v>0.30499999999999999</v>
      </c>
      <c r="V2384" s="20">
        <f t="shared" si="74"/>
        <v>0.89317266275430018</v>
      </c>
      <c r="W2384" s="20">
        <f t="shared" si="75"/>
        <v>9.1593148615510511</v>
      </c>
    </row>
    <row r="2385" spans="1:23" x14ac:dyDescent="0.25">
      <c r="A2385" s="18">
        <v>24421</v>
      </c>
      <c r="B2385" s="18">
        <v>26049</v>
      </c>
      <c r="C2385" s="18">
        <v>6172</v>
      </c>
      <c r="D2385" s="18">
        <v>6172</v>
      </c>
      <c r="E2385" s="18" t="s">
        <v>116</v>
      </c>
      <c r="F2385" s="18" t="s">
        <v>117</v>
      </c>
      <c r="G2385" s="19">
        <v>2.608252164</v>
      </c>
      <c r="H2385" s="19">
        <v>1.05552</v>
      </c>
      <c r="I2385" s="18" t="s">
        <v>79</v>
      </c>
      <c r="J2385" s="18" t="s">
        <v>80</v>
      </c>
      <c r="K2385" s="18">
        <v>12</v>
      </c>
      <c r="L2385" s="18">
        <v>60</v>
      </c>
      <c r="M2385" s="18" t="s">
        <v>71</v>
      </c>
      <c r="N2385" s="18" t="s">
        <v>72</v>
      </c>
      <c r="O2385" s="18" t="s">
        <v>73</v>
      </c>
      <c r="P2385" s="19">
        <v>2207.6462568400002</v>
      </c>
      <c r="Q2385" s="19">
        <v>113615.00980299999</v>
      </c>
      <c r="R2385" s="20">
        <v>0.50061500000000003</v>
      </c>
      <c r="S2385" s="20">
        <v>5.1558710000000003</v>
      </c>
      <c r="T2385" s="20">
        <v>0.30199999999999999</v>
      </c>
      <c r="U2385" s="20">
        <v>0.30499999999999999</v>
      </c>
      <c r="V2385" s="20">
        <f t="shared" si="74"/>
        <v>0.36882958307039998</v>
      </c>
      <c r="W2385" s="20">
        <f t="shared" si="75"/>
        <v>3.7822768457544007</v>
      </c>
    </row>
    <row r="2386" spans="1:23" x14ac:dyDescent="0.25">
      <c r="A2386" s="18">
        <v>24422</v>
      </c>
      <c r="B2386" s="18">
        <v>26050</v>
      </c>
      <c r="C2386" s="18">
        <v>6172</v>
      </c>
      <c r="D2386" s="18">
        <v>6172</v>
      </c>
      <c r="E2386" s="18" t="s">
        <v>116</v>
      </c>
      <c r="F2386" s="18" t="s">
        <v>117</v>
      </c>
      <c r="G2386" s="19">
        <v>13.4488411718</v>
      </c>
      <c r="H2386" s="19">
        <v>5.4425499999999998</v>
      </c>
      <c r="I2386" s="18" t="s">
        <v>79</v>
      </c>
      <c r="J2386" s="18" t="s">
        <v>80</v>
      </c>
      <c r="K2386" s="18">
        <v>12</v>
      </c>
      <c r="L2386" s="18">
        <v>60</v>
      </c>
      <c r="M2386" s="18" t="s">
        <v>71</v>
      </c>
      <c r="N2386" s="18" t="s">
        <v>72</v>
      </c>
      <c r="O2386" s="18" t="s">
        <v>73</v>
      </c>
      <c r="P2386" s="19">
        <v>12617.175502399999</v>
      </c>
      <c r="Q2386" s="19">
        <v>585829.17812199995</v>
      </c>
      <c r="R2386" s="20">
        <v>0.50061500000000003</v>
      </c>
      <c r="S2386" s="20">
        <v>5.1558710000000003</v>
      </c>
      <c r="T2386" s="20">
        <v>0.30199999999999999</v>
      </c>
      <c r="U2386" s="20">
        <v>0.30499999999999999</v>
      </c>
      <c r="V2386" s="20">
        <f t="shared" si="74"/>
        <v>1.9017862734385</v>
      </c>
      <c r="W2386" s="20">
        <f t="shared" si="75"/>
        <v>19.502454569179754</v>
      </c>
    </row>
    <row r="2387" spans="1:23" x14ac:dyDescent="0.25">
      <c r="A2387" s="18">
        <v>24423</v>
      </c>
      <c r="B2387" s="18">
        <v>26051</v>
      </c>
      <c r="C2387" s="18">
        <v>6172</v>
      </c>
      <c r="D2387" s="18">
        <v>6172</v>
      </c>
      <c r="E2387" s="18" t="s">
        <v>116</v>
      </c>
      <c r="F2387" s="18" t="s">
        <v>117</v>
      </c>
      <c r="G2387" s="19">
        <v>11.2753382865</v>
      </c>
      <c r="H2387" s="19">
        <v>4.56297</v>
      </c>
      <c r="I2387" s="18" t="s">
        <v>79</v>
      </c>
      <c r="J2387" s="18" t="s">
        <v>80</v>
      </c>
      <c r="K2387" s="18">
        <v>12</v>
      </c>
      <c r="L2387" s="18">
        <v>60</v>
      </c>
      <c r="M2387" s="18" t="s">
        <v>71</v>
      </c>
      <c r="N2387" s="18" t="s">
        <v>72</v>
      </c>
      <c r="O2387" s="18" t="s">
        <v>73</v>
      </c>
      <c r="P2387" s="19">
        <v>3546.7009115599999</v>
      </c>
      <c r="Q2387" s="19">
        <v>491151.77114999999</v>
      </c>
      <c r="R2387" s="20">
        <v>0.50061500000000003</v>
      </c>
      <c r="S2387" s="20">
        <v>5.1558710000000003</v>
      </c>
      <c r="T2387" s="20">
        <v>0.30199999999999999</v>
      </c>
      <c r="U2387" s="20">
        <v>0.30499999999999999</v>
      </c>
      <c r="V2387" s="20">
        <f t="shared" si="74"/>
        <v>1.5944352761319001</v>
      </c>
      <c r="W2387" s="20">
        <f t="shared" si="75"/>
        <v>16.350628864324651</v>
      </c>
    </row>
    <row r="2388" spans="1:23" x14ac:dyDescent="0.25">
      <c r="A2388" s="18">
        <v>25095</v>
      </c>
      <c r="B2388" s="18">
        <v>25035</v>
      </c>
      <c r="C2388" s="18">
        <v>6170</v>
      </c>
      <c r="D2388" s="18">
        <v>6170</v>
      </c>
      <c r="E2388" s="18" t="s">
        <v>171</v>
      </c>
      <c r="F2388" s="18" t="s">
        <v>172</v>
      </c>
      <c r="G2388" s="19">
        <v>5.5152947273799997</v>
      </c>
      <c r="H2388" s="19">
        <v>2.2319599999999999</v>
      </c>
      <c r="I2388" s="18" t="s">
        <v>24</v>
      </c>
      <c r="J2388" s="18" t="s">
        <v>173</v>
      </c>
      <c r="K2388" s="18">
        <v>12</v>
      </c>
      <c r="L2388" s="18">
        <v>60</v>
      </c>
      <c r="M2388" s="18" t="s">
        <v>71</v>
      </c>
      <c r="N2388" s="18" t="s">
        <v>73</v>
      </c>
      <c r="O2388" s="18" t="s">
        <v>73</v>
      </c>
      <c r="P2388" s="19">
        <v>2130.7234838499999</v>
      </c>
      <c r="Q2388" s="19">
        <v>240245.27734100001</v>
      </c>
      <c r="R2388" s="20">
        <v>0.596611</v>
      </c>
      <c r="S2388" s="20">
        <v>6.1431250000000004</v>
      </c>
      <c r="T2388" s="20">
        <v>0.78300000000000003</v>
      </c>
      <c r="U2388" s="20">
        <v>0.6</v>
      </c>
      <c r="V2388" s="20">
        <f t="shared" si="74"/>
        <v>0.28895977960051999</v>
      </c>
      <c r="W2388" s="20">
        <f t="shared" si="75"/>
        <v>5.4844837100000001</v>
      </c>
    </row>
    <row r="2389" spans="1:23" x14ac:dyDescent="0.25">
      <c r="A2389" s="18">
        <v>25470</v>
      </c>
      <c r="B2389" s="18">
        <v>25410</v>
      </c>
      <c r="C2389" s="18">
        <v>6172</v>
      </c>
      <c r="D2389" s="18">
        <v>6172</v>
      </c>
      <c r="E2389" s="18" t="s">
        <v>167</v>
      </c>
      <c r="F2389" s="18" t="s">
        <v>313</v>
      </c>
      <c r="G2389" s="19">
        <v>0.63254522205300001</v>
      </c>
      <c r="H2389" s="19">
        <v>0.25598199999999999</v>
      </c>
      <c r="I2389" s="18" t="s">
        <v>79</v>
      </c>
      <c r="J2389" s="18" t="s">
        <v>80</v>
      </c>
      <c r="K2389" s="18">
        <v>12</v>
      </c>
      <c r="L2389" s="18">
        <v>60</v>
      </c>
      <c r="M2389" s="18" t="s">
        <v>71</v>
      </c>
      <c r="N2389" s="18" t="s">
        <v>72</v>
      </c>
      <c r="O2389" s="18" t="s">
        <v>73</v>
      </c>
      <c r="P2389" s="19">
        <v>2118.19164714</v>
      </c>
      <c r="Q2389" s="19">
        <v>134964.04382600001</v>
      </c>
      <c r="R2389" s="20">
        <v>0.50061500000000003</v>
      </c>
      <c r="S2389" s="20">
        <v>5.1558710000000003</v>
      </c>
      <c r="T2389" s="20">
        <v>0.30199999999999999</v>
      </c>
      <c r="U2389" s="20">
        <v>0.30499999999999999</v>
      </c>
      <c r="V2389" s="20">
        <f t="shared" si="74"/>
        <v>8.9447603393139993E-2</v>
      </c>
      <c r="W2389" s="20">
        <f t="shared" si="75"/>
        <v>0.91726806837379005</v>
      </c>
    </row>
    <row r="2390" spans="1:23" x14ac:dyDescent="0.25">
      <c r="A2390" s="18">
        <v>25477</v>
      </c>
      <c r="B2390" s="18">
        <v>25417</v>
      </c>
      <c r="C2390" s="18">
        <v>6172</v>
      </c>
      <c r="D2390" s="18">
        <v>6172</v>
      </c>
      <c r="E2390" s="18" t="s">
        <v>167</v>
      </c>
      <c r="F2390" s="18" t="s">
        <v>313</v>
      </c>
      <c r="G2390" s="19">
        <v>1.8776300540699999</v>
      </c>
      <c r="H2390" s="19">
        <v>0.75985000000000003</v>
      </c>
      <c r="I2390" s="18" t="s">
        <v>79</v>
      </c>
      <c r="J2390" s="18" t="s">
        <v>80</v>
      </c>
      <c r="K2390" s="18">
        <v>12</v>
      </c>
      <c r="L2390" s="18">
        <v>60</v>
      </c>
      <c r="M2390" s="18" t="s">
        <v>71</v>
      </c>
      <c r="N2390" s="18" t="s">
        <v>72</v>
      </c>
      <c r="O2390" s="18" t="s">
        <v>73</v>
      </c>
      <c r="P2390" s="19">
        <v>3045.6751381300001</v>
      </c>
      <c r="Q2390" s="19">
        <v>456053.71978799999</v>
      </c>
      <c r="R2390" s="20">
        <v>0.50061500000000003</v>
      </c>
      <c r="S2390" s="20">
        <v>5.1558710000000003</v>
      </c>
      <c r="T2390" s="20">
        <v>0.30199999999999999</v>
      </c>
      <c r="U2390" s="20">
        <v>0.30499999999999999</v>
      </c>
      <c r="V2390" s="20">
        <f t="shared" si="74"/>
        <v>0.26551383080950003</v>
      </c>
      <c r="W2390" s="20">
        <f t="shared" si="75"/>
        <v>2.7227935626482505</v>
      </c>
    </row>
    <row r="2391" spans="1:23" x14ac:dyDescent="0.25">
      <c r="A2391" s="18">
        <v>25569</v>
      </c>
      <c r="B2391" s="18">
        <v>25509</v>
      </c>
      <c r="C2391" s="18">
        <v>6172</v>
      </c>
      <c r="D2391" s="18">
        <v>6172</v>
      </c>
      <c r="E2391" s="18" t="s">
        <v>116</v>
      </c>
      <c r="F2391" s="18" t="s">
        <v>196</v>
      </c>
      <c r="G2391" s="19">
        <v>3.8173617763699998</v>
      </c>
      <c r="H2391" s="19">
        <v>1.5448299999999999</v>
      </c>
      <c r="I2391" s="18" t="s">
        <v>79</v>
      </c>
      <c r="J2391" s="18" t="s">
        <v>80</v>
      </c>
      <c r="K2391" s="18">
        <v>12</v>
      </c>
      <c r="L2391" s="18">
        <v>60</v>
      </c>
      <c r="M2391" s="18" t="s">
        <v>71</v>
      </c>
      <c r="N2391" s="18" t="s">
        <v>72</v>
      </c>
      <c r="O2391" s="18" t="s">
        <v>73</v>
      </c>
      <c r="P2391" s="19">
        <v>2074.6019275499998</v>
      </c>
      <c r="Q2391" s="19">
        <v>166283.61384199999</v>
      </c>
      <c r="R2391" s="20">
        <v>0.50061500000000003</v>
      </c>
      <c r="S2391" s="20">
        <v>5.1558710000000003</v>
      </c>
      <c r="T2391" s="20">
        <v>0.30199999999999999</v>
      </c>
      <c r="U2391" s="20">
        <v>0.30499999999999999</v>
      </c>
      <c r="V2391" s="20">
        <f t="shared" si="74"/>
        <v>0.53980881917409995</v>
      </c>
      <c r="W2391" s="20">
        <f t="shared" si="75"/>
        <v>5.5356362168663509</v>
      </c>
    </row>
    <row r="2392" spans="1:23" x14ac:dyDescent="0.25">
      <c r="A2392" s="18">
        <v>25570</v>
      </c>
      <c r="B2392" s="18">
        <v>25510</v>
      </c>
      <c r="C2392" s="18">
        <v>6172</v>
      </c>
      <c r="D2392" s="18">
        <v>6172</v>
      </c>
      <c r="E2392" s="18" t="s">
        <v>116</v>
      </c>
      <c r="F2392" s="18" t="s">
        <v>196</v>
      </c>
      <c r="G2392" s="19">
        <v>9.5913737116700002</v>
      </c>
      <c r="H2392" s="19">
        <v>3.8814899999999999</v>
      </c>
      <c r="I2392" s="18" t="s">
        <v>79</v>
      </c>
      <c r="J2392" s="18" t="s">
        <v>80</v>
      </c>
      <c r="K2392" s="18">
        <v>12</v>
      </c>
      <c r="L2392" s="18">
        <v>60</v>
      </c>
      <c r="M2392" s="18" t="s">
        <v>71</v>
      </c>
      <c r="N2392" s="18" t="s">
        <v>72</v>
      </c>
      <c r="O2392" s="18" t="s">
        <v>73</v>
      </c>
      <c r="P2392" s="19">
        <v>4887.3487892399999</v>
      </c>
      <c r="Q2392" s="19">
        <v>417798.56767999998</v>
      </c>
      <c r="R2392" s="20">
        <v>0.50061500000000003</v>
      </c>
      <c r="S2392" s="20">
        <v>5.1558710000000003</v>
      </c>
      <c r="T2392" s="20">
        <v>0.30199999999999999</v>
      </c>
      <c r="U2392" s="20">
        <v>0.30499999999999999</v>
      </c>
      <c r="V2392" s="20">
        <f t="shared" si="74"/>
        <v>1.3563062172122999</v>
      </c>
      <c r="W2392" s="20">
        <f t="shared" si="75"/>
        <v>13.908660900814052</v>
      </c>
    </row>
    <row r="2393" spans="1:23" x14ac:dyDescent="0.25">
      <c r="A2393" s="18">
        <v>25571</v>
      </c>
      <c r="B2393" s="18">
        <v>25511</v>
      </c>
      <c r="C2393" s="18">
        <v>6172</v>
      </c>
      <c r="D2393" s="18">
        <v>6172</v>
      </c>
      <c r="E2393" s="18" t="s">
        <v>116</v>
      </c>
      <c r="F2393" s="18" t="s">
        <v>196</v>
      </c>
      <c r="G2393" s="19">
        <v>4.1876092429299998</v>
      </c>
      <c r="H2393" s="19">
        <v>1.6946699999999999</v>
      </c>
      <c r="I2393" s="18" t="s">
        <v>79</v>
      </c>
      <c r="J2393" s="18" t="s">
        <v>80</v>
      </c>
      <c r="K2393" s="18">
        <v>12</v>
      </c>
      <c r="L2393" s="18">
        <v>60</v>
      </c>
      <c r="M2393" s="18" t="s">
        <v>71</v>
      </c>
      <c r="N2393" s="18" t="s">
        <v>72</v>
      </c>
      <c r="O2393" s="18" t="s">
        <v>73</v>
      </c>
      <c r="P2393" s="19">
        <v>4046.6031538399998</v>
      </c>
      <c r="Q2393" s="19">
        <v>182411.52897399999</v>
      </c>
      <c r="R2393" s="20">
        <v>0.50061500000000003</v>
      </c>
      <c r="S2393" s="20">
        <v>5.1558710000000003</v>
      </c>
      <c r="T2393" s="20">
        <v>0.30199999999999999</v>
      </c>
      <c r="U2393" s="20">
        <v>0.30499999999999999</v>
      </c>
      <c r="V2393" s="20">
        <f t="shared" si="74"/>
        <v>0.59216730099089998</v>
      </c>
      <c r="W2393" s="20">
        <f t="shared" si="75"/>
        <v>6.0725624357611503</v>
      </c>
    </row>
    <row r="2394" spans="1:23" x14ac:dyDescent="0.25">
      <c r="A2394" s="18">
        <v>25572</v>
      </c>
      <c r="B2394" s="18">
        <v>25512</v>
      </c>
      <c r="C2394" s="18">
        <v>6172</v>
      </c>
      <c r="D2394" s="18">
        <v>6172</v>
      </c>
      <c r="E2394" s="18" t="s">
        <v>116</v>
      </c>
      <c r="F2394" s="18" t="s">
        <v>196</v>
      </c>
      <c r="G2394" s="19">
        <v>7.1823699060299999</v>
      </c>
      <c r="H2394" s="19">
        <v>2.9066000000000001</v>
      </c>
      <c r="I2394" s="18" t="s">
        <v>79</v>
      </c>
      <c r="J2394" s="18" t="s">
        <v>80</v>
      </c>
      <c r="K2394" s="18">
        <v>12</v>
      </c>
      <c r="L2394" s="18">
        <v>60</v>
      </c>
      <c r="M2394" s="18" t="s">
        <v>71</v>
      </c>
      <c r="N2394" s="18" t="s">
        <v>72</v>
      </c>
      <c r="O2394" s="18" t="s">
        <v>73</v>
      </c>
      <c r="P2394" s="19">
        <v>3969.7906960700002</v>
      </c>
      <c r="Q2394" s="19">
        <v>312862.78165100003</v>
      </c>
      <c r="R2394" s="20">
        <v>0.50061500000000003</v>
      </c>
      <c r="S2394" s="20">
        <v>5.1558710000000003</v>
      </c>
      <c r="T2394" s="20">
        <v>0.30199999999999999</v>
      </c>
      <c r="U2394" s="20">
        <v>0.30499999999999999</v>
      </c>
      <c r="V2394" s="20">
        <f t="shared" si="74"/>
        <v>1.0156511161820001</v>
      </c>
      <c r="W2394" s="20">
        <f t="shared" si="75"/>
        <v>10.415307980777001</v>
      </c>
    </row>
    <row r="2395" spans="1:23" x14ac:dyDescent="0.25">
      <c r="A2395" s="18">
        <v>25573</v>
      </c>
      <c r="B2395" s="18">
        <v>25513</v>
      </c>
      <c r="C2395" s="18">
        <v>6172</v>
      </c>
      <c r="D2395" s="18">
        <v>6172</v>
      </c>
      <c r="E2395" s="18" t="s">
        <v>116</v>
      </c>
      <c r="F2395" s="18" t="s">
        <v>196</v>
      </c>
      <c r="G2395" s="19">
        <v>33.1988349206</v>
      </c>
      <c r="H2395" s="19">
        <v>13.4351</v>
      </c>
      <c r="I2395" s="18" t="s">
        <v>79</v>
      </c>
      <c r="J2395" s="18" t="s">
        <v>80</v>
      </c>
      <c r="K2395" s="18">
        <v>12</v>
      </c>
      <c r="L2395" s="18">
        <v>60</v>
      </c>
      <c r="M2395" s="18" t="s">
        <v>71</v>
      </c>
      <c r="N2395" s="18" t="s">
        <v>72</v>
      </c>
      <c r="O2395" s="18" t="s">
        <v>73</v>
      </c>
      <c r="P2395" s="19">
        <v>11003.1526543</v>
      </c>
      <c r="Q2395" s="19">
        <v>1446135.4645799999</v>
      </c>
      <c r="R2395" s="20">
        <v>0.50061500000000003</v>
      </c>
      <c r="S2395" s="20">
        <v>5.1558710000000003</v>
      </c>
      <c r="T2395" s="20">
        <v>0.30199999999999999</v>
      </c>
      <c r="U2395" s="20">
        <v>0.30499999999999999</v>
      </c>
      <c r="V2395" s="20">
        <f t="shared" si="74"/>
        <v>4.694617185377</v>
      </c>
      <c r="W2395" s="20">
        <f t="shared" si="75"/>
        <v>48.142401518109509</v>
      </c>
    </row>
    <row r="2396" spans="1:23" x14ac:dyDescent="0.25">
      <c r="A2396" s="18">
        <v>25574</v>
      </c>
      <c r="B2396" s="18">
        <v>25514</v>
      </c>
      <c r="C2396" s="18">
        <v>6172</v>
      </c>
      <c r="D2396" s="18">
        <v>6172</v>
      </c>
      <c r="E2396" s="18" t="s">
        <v>116</v>
      </c>
      <c r="F2396" s="18" t="s">
        <v>196</v>
      </c>
      <c r="G2396" s="19">
        <v>27.32282614</v>
      </c>
      <c r="H2396" s="19">
        <v>11.0572</v>
      </c>
      <c r="I2396" s="18" t="s">
        <v>79</v>
      </c>
      <c r="J2396" s="18" t="s">
        <v>80</v>
      </c>
      <c r="K2396" s="18">
        <v>12</v>
      </c>
      <c r="L2396" s="18">
        <v>60</v>
      </c>
      <c r="M2396" s="18" t="s">
        <v>71</v>
      </c>
      <c r="N2396" s="18" t="s">
        <v>72</v>
      </c>
      <c r="O2396" s="18" t="s">
        <v>73</v>
      </c>
      <c r="P2396" s="19">
        <v>11049.948146999999</v>
      </c>
      <c r="Q2396" s="19">
        <v>1190177.54593</v>
      </c>
      <c r="R2396" s="20">
        <v>0.50061500000000003</v>
      </c>
      <c r="S2396" s="20">
        <v>5.1558710000000003</v>
      </c>
      <c r="T2396" s="20">
        <v>0.30199999999999999</v>
      </c>
      <c r="U2396" s="20">
        <v>0.30499999999999999</v>
      </c>
      <c r="V2396" s="20">
        <f t="shared" si="74"/>
        <v>3.8637093242440002</v>
      </c>
      <c r="W2396" s="20">
        <f t="shared" si="75"/>
        <v>39.621600290734008</v>
      </c>
    </row>
    <row r="2397" spans="1:23" x14ac:dyDescent="0.25">
      <c r="A2397" s="18">
        <v>25575</v>
      </c>
      <c r="B2397" s="18">
        <v>25515</v>
      </c>
      <c r="C2397" s="18">
        <v>6172</v>
      </c>
      <c r="D2397" s="18">
        <v>6172</v>
      </c>
      <c r="E2397" s="18" t="s">
        <v>116</v>
      </c>
      <c r="F2397" s="18" t="s">
        <v>196</v>
      </c>
      <c r="G2397" s="19">
        <v>7.4012946087099998</v>
      </c>
      <c r="H2397" s="19">
        <v>2.9952000000000001</v>
      </c>
      <c r="I2397" s="18" t="s">
        <v>79</v>
      </c>
      <c r="J2397" s="18" t="s">
        <v>80</v>
      </c>
      <c r="K2397" s="18">
        <v>12</v>
      </c>
      <c r="L2397" s="18">
        <v>60</v>
      </c>
      <c r="M2397" s="18" t="s">
        <v>71</v>
      </c>
      <c r="N2397" s="18" t="s">
        <v>72</v>
      </c>
      <c r="O2397" s="18" t="s">
        <v>73</v>
      </c>
      <c r="P2397" s="19">
        <v>7640.6252766799998</v>
      </c>
      <c r="Q2397" s="19">
        <v>322399.10355300002</v>
      </c>
      <c r="R2397" s="20">
        <v>0.50061500000000003</v>
      </c>
      <c r="S2397" s="20">
        <v>5.1558710000000003</v>
      </c>
      <c r="T2397" s="20">
        <v>0.30199999999999999</v>
      </c>
      <c r="U2397" s="20">
        <v>0.30499999999999999</v>
      </c>
      <c r="V2397" s="20">
        <f t="shared" si="74"/>
        <v>1.0466105495040001</v>
      </c>
      <c r="W2397" s="20">
        <f t="shared" si="75"/>
        <v>10.732791049344003</v>
      </c>
    </row>
    <row r="2398" spans="1:23" x14ac:dyDescent="0.25">
      <c r="A2398" s="18">
        <v>25576</v>
      </c>
      <c r="B2398" s="18">
        <v>25516</v>
      </c>
      <c r="C2398" s="18">
        <v>6172</v>
      </c>
      <c r="D2398" s="18">
        <v>6172</v>
      </c>
      <c r="E2398" s="18" t="s">
        <v>116</v>
      </c>
      <c r="F2398" s="18" t="s">
        <v>196</v>
      </c>
      <c r="G2398" s="19">
        <v>1.86081818905</v>
      </c>
      <c r="H2398" s="19">
        <v>0.75304599999999999</v>
      </c>
      <c r="I2398" s="18" t="s">
        <v>79</v>
      </c>
      <c r="J2398" s="18" t="s">
        <v>80</v>
      </c>
      <c r="K2398" s="18">
        <v>12</v>
      </c>
      <c r="L2398" s="18">
        <v>60</v>
      </c>
      <c r="M2398" s="18" t="s">
        <v>71</v>
      </c>
      <c r="N2398" s="18" t="s">
        <v>72</v>
      </c>
      <c r="O2398" s="18" t="s">
        <v>73</v>
      </c>
      <c r="P2398" s="19">
        <v>1347.2798450800001</v>
      </c>
      <c r="Q2398" s="19">
        <v>81056.916086199999</v>
      </c>
      <c r="R2398" s="20">
        <v>0.50061500000000003</v>
      </c>
      <c r="S2398" s="20">
        <v>5.1558710000000003</v>
      </c>
      <c r="T2398" s="20">
        <v>0.30199999999999999</v>
      </c>
      <c r="U2398" s="20">
        <v>0.30499999999999999</v>
      </c>
      <c r="V2398" s="20">
        <f t="shared" si="74"/>
        <v>0.26313631405642002</v>
      </c>
      <c r="W2398" s="20">
        <f t="shared" si="75"/>
        <v>2.6984125829808701</v>
      </c>
    </row>
    <row r="2399" spans="1:23" x14ac:dyDescent="0.25">
      <c r="A2399" s="18">
        <v>25577</v>
      </c>
      <c r="B2399" s="18">
        <v>25517</v>
      </c>
      <c r="C2399" s="18">
        <v>6172</v>
      </c>
      <c r="D2399" s="18">
        <v>6172</v>
      </c>
      <c r="E2399" s="18" t="s">
        <v>116</v>
      </c>
      <c r="F2399" s="18" t="s">
        <v>196</v>
      </c>
      <c r="G2399" s="19">
        <v>3.1494651894399999</v>
      </c>
      <c r="H2399" s="19">
        <v>1.27454</v>
      </c>
      <c r="I2399" s="18" t="s">
        <v>79</v>
      </c>
      <c r="J2399" s="18" t="s">
        <v>80</v>
      </c>
      <c r="K2399" s="18">
        <v>12</v>
      </c>
      <c r="L2399" s="18">
        <v>60</v>
      </c>
      <c r="M2399" s="18" t="s">
        <v>71</v>
      </c>
      <c r="N2399" s="18" t="s">
        <v>72</v>
      </c>
      <c r="O2399" s="18" t="s">
        <v>73</v>
      </c>
      <c r="P2399" s="19">
        <v>2128.3148701499999</v>
      </c>
      <c r="Q2399" s="19">
        <v>137190.15489000001</v>
      </c>
      <c r="R2399" s="20">
        <v>0.50061500000000003</v>
      </c>
      <c r="S2399" s="20">
        <v>5.1558710000000003</v>
      </c>
      <c r="T2399" s="20">
        <v>0.30199999999999999</v>
      </c>
      <c r="U2399" s="20">
        <v>0.30499999999999999</v>
      </c>
      <c r="V2399" s="20">
        <f t="shared" si="74"/>
        <v>0.44536158178579999</v>
      </c>
      <c r="W2399" s="20">
        <f t="shared" si="75"/>
        <v>4.5670978579163011</v>
      </c>
    </row>
    <row r="2400" spans="1:23" x14ac:dyDescent="0.25">
      <c r="A2400" s="18">
        <v>25578</v>
      </c>
      <c r="B2400" s="18">
        <v>25518</v>
      </c>
      <c r="C2400" s="18">
        <v>6172</v>
      </c>
      <c r="D2400" s="18">
        <v>6172</v>
      </c>
      <c r="E2400" s="18" t="s">
        <v>116</v>
      </c>
      <c r="F2400" s="18" t="s">
        <v>196</v>
      </c>
      <c r="G2400" s="19">
        <v>21.2225695098</v>
      </c>
      <c r="H2400" s="19">
        <v>8.5884699999999992</v>
      </c>
      <c r="I2400" s="18" t="s">
        <v>79</v>
      </c>
      <c r="J2400" s="18" t="s">
        <v>80</v>
      </c>
      <c r="K2400" s="18">
        <v>12</v>
      </c>
      <c r="L2400" s="18">
        <v>60</v>
      </c>
      <c r="M2400" s="18" t="s">
        <v>71</v>
      </c>
      <c r="N2400" s="18" t="s">
        <v>72</v>
      </c>
      <c r="O2400" s="18" t="s">
        <v>73</v>
      </c>
      <c r="P2400" s="19">
        <v>9825.6394711400008</v>
      </c>
      <c r="Q2400" s="19">
        <v>924451.43002700002</v>
      </c>
      <c r="R2400" s="20">
        <v>0.50061500000000003</v>
      </c>
      <c r="S2400" s="20">
        <v>5.1558710000000003</v>
      </c>
      <c r="T2400" s="20">
        <v>0.30199999999999999</v>
      </c>
      <c r="U2400" s="20">
        <v>0.30499999999999999</v>
      </c>
      <c r="V2400" s="20">
        <f t="shared" si="74"/>
        <v>3.0010628025169002</v>
      </c>
      <c r="W2400" s="20">
        <f t="shared" si="75"/>
        <v>30.775325168122151</v>
      </c>
    </row>
    <row r="2401" spans="1:23" x14ac:dyDescent="0.25">
      <c r="A2401" s="18">
        <v>25579</v>
      </c>
      <c r="B2401" s="18">
        <v>25519</v>
      </c>
      <c r="C2401" s="18">
        <v>6172</v>
      </c>
      <c r="D2401" s="18">
        <v>6172</v>
      </c>
      <c r="E2401" s="18" t="s">
        <v>116</v>
      </c>
      <c r="F2401" s="18" t="s">
        <v>196</v>
      </c>
      <c r="G2401" s="19">
        <v>2.6296734280399998</v>
      </c>
      <c r="H2401" s="19">
        <v>1.06419</v>
      </c>
      <c r="I2401" s="18" t="s">
        <v>79</v>
      </c>
      <c r="J2401" s="18" t="s">
        <v>80</v>
      </c>
      <c r="K2401" s="18">
        <v>12</v>
      </c>
      <c r="L2401" s="18">
        <v>60</v>
      </c>
      <c r="M2401" s="18" t="s">
        <v>71</v>
      </c>
      <c r="N2401" s="18" t="s">
        <v>72</v>
      </c>
      <c r="O2401" s="18" t="s">
        <v>73</v>
      </c>
      <c r="P2401" s="19">
        <v>1793.06487709</v>
      </c>
      <c r="Q2401" s="19">
        <v>114548.11633200001</v>
      </c>
      <c r="R2401" s="20">
        <v>0.50061500000000003</v>
      </c>
      <c r="S2401" s="20">
        <v>5.1558710000000003</v>
      </c>
      <c r="T2401" s="20">
        <v>0.30199999999999999</v>
      </c>
      <c r="U2401" s="20">
        <v>0.30499999999999999</v>
      </c>
      <c r="V2401" s="20">
        <f t="shared" si="74"/>
        <v>0.37185913484130001</v>
      </c>
      <c r="W2401" s="20">
        <f t="shared" si="75"/>
        <v>3.8133443198455503</v>
      </c>
    </row>
    <row r="2402" spans="1:23" x14ac:dyDescent="0.25">
      <c r="A2402" s="18">
        <v>25580</v>
      </c>
      <c r="B2402" s="18">
        <v>25520</v>
      </c>
      <c r="C2402" s="18">
        <v>6172</v>
      </c>
      <c r="D2402" s="18">
        <v>6172</v>
      </c>
      <c r="E2402" s="18" t="s">
        <v>116</v>
      </c>
      <c r="F2402" s="18" t="s">
        <v>196</v>
      </c>
      <c r="G2402" s="19">
        <v>26.9330243261</v>
      </c>
      <c r="H2402" s="19">
        <v>10.8994</v>
      </c>
      <c r="I2402" s="18" t="s">
        <v>79</v>
      </c>
      <c r="J2402" s="18" t="s">
        <v>80</v>
      </c>
      <c r="K2402" s="18">
        <v>12</v>
      </c>
      <c r="L2402" s="18">
        <v>60</v>
      </c>
      <c r="M2402" s="18" t="s">
        <v>71</v>
      </c>
      <c r="N2402" s="18" t="s">
        <v>72</v>
      </c>
      <c r="O2402" s="18" t="s">
        <v>73</v>
      </c>
      <c r="P2402" s="19">
        <v>10441.1327212</v>
      </c>
      <c r="Q2402" s="19">
        <v>1173197.84684</v>
      </c>
      <c r="R2402" s="20">
        <v>0.50061500000000003</v>
      </c>
      <c r="S2402" s="20">
        <v>5.1558710000000003</v>
      </c>
      <c r="T2402" s="20">
        <v>0.30199999999999999</v>
      </c>
      <c r="U2402" s="20">
        <v>0.30499999999999999</v>
      </c>
      <c r="V2402" s="20">
        <f t="shared" si="74"/>
        <v>3.8085693854379996</v>
      </c>
      <c r="W2402" s="20">
        <f t="shared" si="75"/>
        <v>39.056150762293001</v>
      </c>
    </row>
    <row r="2403" spans="1:23" x14ac:dyDescent="0.25">
      <c r="A2403" s="18">
        <v>25581</v>
      </c>
      <c r="B2403" s="18">
        <v>25521</v>
      </c>
      <c r="C2403" s="18">
        <v>6172</v>
      </c>
      <c r="D2403" s="18">
        <v>6172</v>
      </c>
      <c r="E2403" s="18" t="s">
        <v>116</v>
      </c>
      <c r="F2403" s="18" t="s">
        <v>196</v>
      </c>
      <c r="G2403" s="19">
        <v>4.3011798679800002</v>
      </c>
      <c r="H2403" s="19">
        <v>1.7406299999999999</v>
      </c>
      <c r="I2403" s="18" t="s">
        <v>79</v>
      </c>
      <c r="J2403" s="18" t="s">
        <v>80</v>
      </c>
      <c r="K2403" s="18">
        <v>12</v>
      </c>
      <c r="L2403" s="18">
        <v>60</v>
      </c>
      <c r="M2403" s="18" t="s">
        <v>71</v>
      </c>
      <c r="N2403" s="18" t="s">
        <v>72</v>
      </c>
      <c r="O2403" s="18" t="s">
        <v>73</v>
      </c>
      <c r="P2403" s="19">
        <v>1712.11106976</v>
      </c>
      <c r="Q2403" s="19">
        <v>187358.645613</v>
      </c>
      <c r="R2403" s="20">
        <v>0.50061500000000003</v>
      </c>
      <c r="S2403" s="20">
        <v>5.1558710000000003</v>
      </c>
      <c r="T2403" s="20">
        <v>0.30199999999999999</v>
      </c>
      <c r="U2403" s="20">
        <v>0.30499999999999999</v>
      </c>
      <c r="V2403" s="20">
        <f t="shared" si="74"/>
        <v>0.60822707024009992</v>
      </c>
      <c r="W2403" s="20">
        <f t="shared" si="75"/>
        <v>6.2372522984173502</v>
      </c>
    </row>
    <row r="2404" spans="1:23" x14ac:dyDescent="0.25">
      <c r="A2404" s="18">
        <v>25582</v>
      </c>
      <c r="B2404" s="18">
        <v>25522</v>
      </c>
      <c r="C2404" s="18">
        <v>6172</v>
      </c>
      <c r="D2404" s="18">
        <v>6172</v>
      </c>
      <c r="E2404" s="18" t="s">
        <v>116</v>
      </c>
      <c r="F2404" s="18" t="s">
        <v>196</v>
      </c>
      <c r="G2404" s="19">
        <v>6.0186688481399999</v>
      </c>
      <c r="H2404" s="19">
        <v>2.43567</v>
      </c>
      <c r="I2404" s="18" t="s">
        <v>79</v>
      </c>
      <c r="J2404" s="18" t="s">
        <v>80</v>
      </c>
      <c r="K2404" s="18">
        <v>12</v>
      </c>
      <c r="L2404" s="18">
        <v>60</v>
      </c>
      <c r="M2404" s="18" t="s">
        <v>71</v>
      </c>
      <c r="N2404" s="18" t="s">
        <v>72</v>
      </c>
      <c r="O2404" s="18" t="s">
        <v>73</v>
      </c>
      <c r="P2404" s="19">
        <v>2947.3573024100001</v>
      </c>
      <c r="Q2404" s="19">
        <v>262172.16633099999</v>
      </c>
      <c r="R2404" s="20">
        <v>0.50061500000000003</v>
      </c>
      <c r="S2404" s="20">
        <v>5.1558710000000003</v>
      </c>
      <c r="T2404" s="20">
        <v>0.30199999999999999</v>
      </c>
      <c r="U2404" s="20">
        <v>0.30499999999999999</v>
      </c>
      <c r="V2404" s="20">
        <f t="shared" si="74"/>
        <v>0.85109439006090004</v>
      </c>
      <c r="W2404" s="20">
        <f t="shared" si="75"/>
        <v>8.7278102214061519</v>
      </c>
    </row>
    <row r="2405" spans="1:23" x14ac:dyDescent="0.25">
      <c r="A2405" s="18">
        <v>25583</v>
      </c>
      <c r="B2405" s="18">
        <v>25523</v>
      </c>
      <c r="C2405" s="18">
        <v>6172</v>
      </c>
      <c r="D2405" s="18">
        <v>6172</v>
      </c>
      <c r="E2405" s="18" t="s">
        <v>116</v>
      </c>
      <c r="F2405" s="18" t="s">
        <v>196</v>
      </c>
      <c r="G2405" s="19">
        <v>7.1577662337800003</v>
      </c>
      <c r="H2405" s="19">
        <v>2.8966500000000002</v>
      </c>
      <c r="I2405" s="18" t="s">
        <v>79</v>
      </c>
      <c r="J2405" s="18" t="s">
        <v>80</v>
      </c>
      <c r="K2405" s="18">
        <v>12</v>
      </c>
      <c r="L2405" s="18">
        <v>60</v>
      </c>
      <c r="M2405" s="18" t="s">
        <v>71</v>
      </c>
      <c r="N2405" s="18" t="s">
        <v>72</v>
      </c>
      <c r="O2405" s="18" t="s">
        <v>73</v>
      </c>
      <c r="P2405" s="19">
        <v>2234.6477427999998</v>
      </c>
      <c r="Q2405" s="19">
        <v>311791.04997499997</v>
      </c>
      <c r="R2405" s="20">
        <v>0.50061500000000003</v>
      </c>
      <c r="S2405" s="20">
        <v>5.1558710000000003</v>
      </c>
      <c r="T2405" s="20">
        <v>0.30199999999999999</v>
      </c>
      <c r="U2405" s="20">
        <v>0.30499999999999999</v>
      </c>
      <c r="V2405" s="20">
        <f t="shared" si="74"/>
        <v>1.0121742949454999</v>
      </c>
      <c r="W2405" s="20">
        <f t="shared" si="75"/>
        <v>10.379653843844252</v>
      </c>
    </row>
    <row r="2406" spans="1:23" x14ac:dyDescent="0.25">
      <c r="A2406" s="18">
        <v>25584</v>
      </c>
      <c r="B2406" s="18">
        <v>25524</v>
      </c>
      <c r="C2406" s="18">
        <v>6172</v>
      </c>
      <c r="D2406" s="18">
        <v>6172</v>
      </c>
      <c r="E2406" s="18" t="s">
        <v>116</v>
      </c>
      <c r="F2406" s="18" t="s">
        <v>196</v>
      </c>
      <c r="G2406" s="19">
        <v>3.2207969411700001</v>
      </c>
      <c r="H2406" s="19">
        <v>1.30341</v>
      </c>
      <c r="I2406" s="18" t="s">
        <v>79</v>
      </c>
      <c r="J2406" s="18" t="s">
        <v>80</v>
      </c>
      <c r="K2406" s="18">
        <v>12</v>
      </c>
      <c r="L2406" s="18">
        <v>60</v>
      </c>
      <c r="M2406" s="18" t="s">
        <v>71</v>
      </c>
      <c r="N2406" s="18" t="s">
        <v>72</v>
      </c>
      <c r="O2406" s="18" t="s">
        <v>73</v>
      </c>
      <c r="P2406" s="19">
        <v>1586.64551923</v>
      </c>
      <c r="Q2406" s="19">
        <v>140297.35356700001</v>
      </c>
      <c r="R2406" s="20">
        <v>0.50061500000000003</v>
      </c>
      <c r="S2406" s="20">
        <v>5.1558710000000003</v>
      </c>
      <c r="T2406" s="20">
        <v>0.30199999999999999</v>
      </c>
      <c r="U2406" s="20">
        <v>0.30499999999999999</v>
      </c>
      <c r="V2406" s="20">
        <f t="shared" si="74"/>
        <v>0.45544960481070002</v>
      </c>
      <c r="W2406" s="20">
        <f t="shared" si="75"/>
        <v>4.6705486049764504</v>
      </c>
    </row>
    <row r="2407" spans="1:23" x14ac:dyDescent="0.25">
      <c r="A2407" s="18">
        <v>25585</v>
      </c>
      <c r="B2407" s="18">
        <v>25525</v>
      </c>
      <c r="C2407" s="18">
        <v>6172</v>
      </c>
      <c r="D2407" s="18">
        <v>6172</v>
      </c>
      <c r="E2407" s="18" t="s">
        <v>116</v>
      </c>
      <c r="F2407" s="18" t="s">
        <v>196</v>
      </c>
      <c r="G2407" s="19">
        <v>111.95462884299999</v>
      </c>
      <c r="H2407" s="19">
        <v>45.306399999999996</v>
      </c>
      <c r="I2407" s="18" t="s">
        <v>79</v>
      </c>
      <c r="J2407" s="18" t="s">
        <v>80</v>
      </c>
      <c r="K2407" s="18">
        <v>12</v>
      </c>
      <c r="L2407" s="18">
        <v>60</v>
      </c>
      <c r="M2407" s="18" t="s">
        <v>71</v>
      </c>
      <c r="N2407" s="18" t="s">
        <v>72</v>
      </c>
      <c r="O2407" s="18" t="s">
        <v>73</v>
      </c>
      <c r="P2407" s="19">
        <v>12130.3328327</v>
      </c>
      <c r="Q2407" s="19">
        <v>4876724.1800100002</v>
      </c>
      <c r="R2407" s="20">
        <v>0.50061500000000003</v>
      </c>
      <c r="S2407" s="20">
        <v>5.1558710000000003</v>
      </c>
      <c r="T2407" s="20">
        <v>0.30199999999999999</v>
      </c>
      <c r="U2407" s="20">
        <v>0.30499999999999999</v>
      </c>
      <c r="V2407" s="20">
        <f t="shared" si="74"/>
        <v>15.831382278327998</v>
      </c>
      <c r="W2407" s="20">
        <f t="shared" si="75"/>
        <v>162.34779794270801</v>
      </c>
    </row>
    <row r="2408" spans="1:23" x14ac:dyDescent="0.25">
      <c r="A2408" s="18">
        <v>25586</v>
      </c>
      <c r="B2408" s="18">
        <v>25526</v>
      </c>
      <c r="C2408" s="18">
        <v>6172</v>
      </c>
      <c r="D2408" s="18">
        <v>6172</v>
      </c>
      <c r="E2408" s="18" t="s">
        <v>116</v>
      </c>
      <c r="F2408" s="18" t="s">
        <v>196</v>
      </c>
      <c r="G2408" s="19">
        <v>43.371223940999997</v>
      </c>
      <c r="H2408" s="19">
        <v>17.5517</v>
      </c>
      <c r="I2408" s="18" t="s">
        <v>79</v>
      </c>
      <c r="J2408" s="18" t="s">
        <v>80</v>
      </c>
      <c r="K2408" s="18">
        <v>12</v>
      </c>
      <c r="L2408" s="18">
        <v>60</v>
      </c>
      <c r="M2408" s="18" t="s">
        <v>71</v>
      </c>
      <c r="N2408" s="18" t="s">
        <v>72</v>
      </c>
      <c r="O2408" s="18" t="s">
        <v>73</v>
      </c>
      <c r="P2408" s="19">
        <v>10757.448889499999</v>
      </c>
      <c r="Q2408" s="19">
        <v>1889242.9578799999</v>
      </c>
      <c r="R2408" s="20">
        <v>0.50061500000000003</v>
      </c>
      <c r="S2408" s="20">
        <v>5.1558710000000003</v>
      </c>
      <c r="T2408" s="20">
        <v>0.30199999999999999</v>
      </c>
      <c r="U2408" s="20">
        <v>0.30499999999999999</v>
      </c>
      <c r="V2408" s="20">
        <f t="shared" si="74"/>
        <v>6.1330777182589999</v>
      </c>
      <c r="W2408" s="20">
        <f t="shared" si="75"/>
        <v>62.893539216336507</v>
      </c>
    </row>
    <row r="2409" spans="1:23" x14ac:dyDescent="0.25">
      <c r="A2409" s="18">
        <v>25587</v>
      </c>
      <c r="B2409" s="18">
        <v>25527</v>
      </c>
      <c r="C2409" s="18">
        <v>6172</v>
      </c>
      <c r="D2409" s="18">
        <v>6172</v>
      </c>
      <c r="E2409" s="18" t="s">
        <v>116</v>
      </c>
      <c r="F2409" s="18" t="s">
        <v>196</v>
      </c>
      <c r="G2409" s="19">
        <v>1.6991647383699999</v>
      </c>
      <c r="H2409" s="19">
        <v>0.68762800000000002</v>
      </c>
      <c r="I2409" s="18" t="s">
        <v>79</v>
      </c>
      <c r="J2409" s="18" t="s">
        <v>80</v>
      </c>
      <c r="K2409" s="18">
        <v>12</v>
      </c>
      <c r="L2409" s="18">
        <v>60</v>
      </c>
      <c r="M2409" s="18" t="s">
        <v>71</v>
      </c>
      <c r="N2409" s="18" t="s">
        <v>72</v>
      </c>
      <c r="O2409" s="18" t="s">
        <v>73</v>
      </c>
      <c r="P2409" s="19">
        <v>1072.5472752200001</v>
      </c>
      <c r="Q2409" s="19">
        <v>74015.319941199996</v>
      </c>
      <c r="R2409" s="20">
        <v>0.50061500000000003</v>
      </c>
      <c r="S2409" s="20">
        <v>5.1558710000000003</v>
      </c>
      <c r="T2409" s="20">
        <v>0.30199999999999999</v>
      </c>
      <c r="U2409" s="20">
        <v>0.30499999999999999</v>
      </c>
      <c r="V2409" s="20">
        <f t="shared" si="74"/>
        <v>0.24027735007155998</v>
      </c>
      <c r="W2409" s="20">
        <f t="shared" si="75"/>
        <v>2.4639982784716605</v>
      </c>
    </row>
    <row r="2410" spans="1:23" x14ac:dyDescent="0.25">
      <c r="A2410" s="18">
        <v>25588</v>
      </c>
      <c r="B2410" s="18">
        <v>25528</v>
      </c>
      <c r="C2410" s="18">
        <v>6172</v>
      </c>
      <c r="D2410" s="18">
        <v>6172</v>
      </c>
      <c r="E2410" s="18" t="s">
        <v>116</v>
      </c>
      <c r="F2410" s="18" t="s">
        <v>196</v>
      </c>
      <c r="G2410" s="19">
        <v>2.7476609175600002</v>
      </c>
      <c r="H2410" s="19">
        <v>1.1119399999999999</v>
      </c>
      <c r="I2410" s="18" t="s">
        <v>79</v>
      </c>
      <c r="J2410" s="18" t="s">
        <v>80</v>
      </c>
      <c r="K2410" s="18">
        <v>12</v>
      </c>
      <c r="L2410" s="18">
        <v>60</v>
      </c>
      <c r="M2410" s="18" t="s">
        <v>71</v>
      </c>
      <c r="N2410" s="18" t="s">
        <v>72</v>
      </c>
      <c r="O2410" s="18" t="s">
        <v>73</v>
      </c>
      <c r="P2410" s="19">
        <v>1595.90504741</v>
      </c>
      <c r="Q2410" s="19">
        <v>119687.630817</v>
      </c>
      <c r="R2410" s="20">
        <v>0.50061500000000003</v>
      </c>
      <c r="S2410" s="20">
        <v>5.1558710000000003</v>
      </c>
      <c r="T2410" s="20">
        <v>0.30199999999999999</v>
      </c>
      <c r="U2410" s="20">
        <v>0.30499999999999999</v>
      </c>
      <c r="V2410" s="20">
        <f t="shared" si="74"/>
        <v>0.38854438248379997</v>
      </c>
      <c r="W2410" s="20">
        <f t="shared" si="75"/>
        <v>3.9844483438193006</v>
      </c>
    </row>
    <row r="2411" spans="1:23" x14ac:dyDescent="0.25">
      <c r="A2411" s="18">
        <v>25589</v>
      </c>
      <c r="B2411" s="18">
        <v>25529</v>
      </c>
      <c r="C2411" s="18">
        <v>6172</v>
      </c>
      <c r="D2411" s="18">
        <v>6172</v>
      </c>
      <c r="E2411" s="18" t="s">
        <v>116</v>
      </c>
      <c r="F2411" s="18" t="s">
        <v>196</v>
      </c>
      <c r="G2411" s="19">
        <v>2.4368638379599998</v>
      </c>
      <c r="H2411" s="19">
        <v>0.98616400000000004</v>
      </c>
      <c r="I2411" s="18" t="s">
        <v>79</v>
      </c>
      <c r="J2411" s="18" t="s">
        <v>80</v>
      </c>
      <c r="K2411" s="18">
        <v>12</v>
      </c>
      <c r="L2411" s="18">
        <v>60</v>
      </c>
      <c r="M2411" s="18" t="s">
        <v>71</v>
      </c>
      <c r="N2411" s="18" t="s">
        <v>72</v>
      </c>
      <c r="O2411" s="18" t="s">
        <v>73</v>
      </c>
      <c r="P2411" s="19">
        <v>1297.7798711099999</v>
      </c>
      <c r="Q2411" s="19">
        <v>106149.364183</v>
      </c>
      <c r="R2411" s="20">
        <v>0.50061500000000003</v>
      </c>
      <c r="S2411" s="20">
        <v>5.1558710000000003</v>
      </c>
      <c r="T2411" s="20">
        <v>0.30199999999999999</v>
      </c>
      <c r="U2411" s="20">
        <v>0.30499999999999999</v>
      </c>
      <c r="V2411" s="20">
        <f t="shared" si="74"/>
        <v>0.34459456662027999</v>
      </c>
      <c r="W2411" s="20">
        <f t="shared" si="75"/>
        <v>3.5337513863465806</v>
      </c>
    </row>
    <row r="2412" spans="1:23" x14ac:dyDescent="0.25">
      <c r="A2412" s="18">
        <v>25590</v>
      </c>
      <c r="B2412" s="18">
        <v>25530</v>
      </c>
      <c r="C2412" s="18">
        <v>6172</v>
      </c>
      <c r="D2412" s="18">
        <v>6172</v>
      </c>
      <c r="E2412" s="18" t="s">
        <v>116</v>
      </c>
      <c r="F2412" s="18" t="s">
        <v>196</v>
      </c>
      <c r="G2412" s="19">
        <v>3.25200683995</v>
      </c>
      <c r="H2412" s="19">
        <v>1.3160400000000001</v>
      </c>
      <c r="I2412" s="18" t="s">
        <v>79</v>
      </c>
      <c r="J2412" s="18" t="s">
        <v>80</v>
      </c>
      <c r="K2412" s="18">
        <v>12</v>
      </c>
      <c r="L2412" s="18">
        <v>60</v>
      </c>
      <c r="M2412" s="18" t="s">
        <v>71</v>
      </c>
      <c r="N2412" s="18" t="s">
        <v>72</v>
      </c>
      <c r="O2412" s="18" t="s">
        <v>73</v>
      </c>
      <c r="P2412" s="19">
        <v>1969.7988232499999</v>
      </c>
      <c r="Q2412" s="19">
        <v>141656.85131900001</v>
      </c>
      <c r="R2412" s="20">
        <v>0.50061500000000003</v>
      </c>
      <c r="S2412" s="20">
        <v>5.1558710000000003</v>
      </c>
      <c r="T2412" s="20">
        <v>0.30199999999999999</v>
      </c>
      <c r="U2412" s="20">
        <v>0.30499999999999999</v>
      </c>
      <c r="V2412" s="20">
        <f t="shared" si="74"/>
        <v>0.45986289649080003</v>
      </c>
      <c r="W2412" s="20">
        <f t="shared" si="75"/>
        <v>4.7158060672338014</v>
      </c>
    </row>
    <row r="2413" spans="1:23" x14ac:dyDescent="0.25">
      <c r="A2413" s="18">
        <v>25591</v>
      </c>
      <c r="B2413" s="18">
        <v>25531</v>
      </c>
      <c r="C2413" s="18">
        <v>6172</v>
      </c>
      <c r="D2413" s="18">
        <v>6172</v>
      </c>
      <c r="E2413" s="18" t="s">
        <v>116</v>
      </c>
      <c r="F2413" s="18" t="s">
        <v>196</v>
      </c>
      <c r="G2413" s="19">
        <v>6.6012844961099999</v>
      </c>
      <c r="H2413" s="19">
        <v>2.6714500000000001</v>
      </c>
      <c r="I2413" s="18" t="s">
        <v>79</v>
      </c>
      <c r="J2413" s="18" t="s">
        <v>80</v>
      </c>
      <c r="K2413" s="18">
        <v>12</v>
      </c>
      <c r="L2413" s="18">
        <v>60</v>
      </c>
      <c r="M2413" s="18" t="s">
        <v>71</v>
      </c>
      <c r="N2413" s="18" t="s">
        <v>72</v>
      </c>
      <c r="O2413" s="18" t="s">
        <v>73</v>
      </c>
      <c r="P2413" s="19">
        <v>5003.00485579</v>
      </c>
      <c r="Q2413" s="19">
        <v>287550.80244300002</v>
      </c>
      <c r="R2413" s="20">
        <v>0.50061500000000003</v>
      </c>
      <c r="S2413" s="20">
        <v>5.1558710000000003</v>
      </c>
      <c r="T2413" s="20">
        <v>0.30199999999999999</v>
      </c>
      <c r="U2413" s="20">
        <v>0.30499999999999999</v>
      </c>
      <c r="V2413" s="20">
        <f t="shared" si="74"/>
        <v>0.93348282334150001</v>
      </c>
      <c r="W2413" s="20">
        <f t="shared" si="75"/>
        <v>9.5726878501502526</v>
      </c>
    </row>
    <row r="2414" spans="1:23" x14ac:dyDescent="0.25">
      <c r="A2414" s="18">
        <v>25592</v>
      </c>
      <c r="B2414" s="18">
        <v>25532</v>
      </c>
      <c r="C2414" s="18">
        <v>6172</v>
      </c>
      <c r="D2414" s="18">
        <v>6172</v>
      </c>
      <c r="E2414" s="18" t="s">
        <v>116</v>
      </c>
      <c r="F2414" s="18" t="s">
        <v>196</v>
      </c>
      <c r="G2414" s="19">
        <v>3.22057042438</v>
      </c>
      <c r="H2414" s="19">
        <v>1.30332</v>
      </c>
      <c r="I2414" s="18" t="s">
        <v>79</v>
      </c>
      <c r="J2414" s="18" t="s">
        <v>80</v>
      </c>
      <c r="K2414" s="18">
        <v>12</v>
      </c>
      <c r="L2414" s="18">
        <v>60</v>
      </c>
      <c r="M2414" s="18" t="s">
        <v>71</v>
      </c>
      <c r="N2414" s="18" t="s">
        <v>72</v>
      </c>
      <c r="O2414" s="18" t="s">
        <v>73</v>
      </c>
      <c r="P2414" s="19">
        <v>2651.63668917</v>
      </c>
      <c r="Q2414" s="19">
        <v>140287.486534</v>
      </c>
      <c r="R2414" s="20">
        <v>0.50061500000000003</v>
      </c>
      <c r="S2414" s="20">
        <v>5.1558710000000003</v>
      </c>
      <c r="T2414" s="20">
        <v>0.30199999999999999</v>
      </c>
      <c r="U2414" s="20">
        <v>0.30499999999999999</v>
      </c>
      <c r="V2414" s="20">
        <f t="shared" si="74"/>
        <v>0.45541815617640002</v>
      </c>
      <c r="W2414" s="20">
        <f t="shared" si="75"/>
        <v>4.6702261052454013</v>
      </c>
    </row>
    <row r="2415" spans="1:23" x14ac:dyDescent="0.25">
      <c r="A2415" s="18">
        <v>25593</v>
      </c>
      <c r="B2415" s="18">
        <v>25533</v>
      </c>
      <c r="C2415" s="18">
        <v>6172</v>
      </c>
      <c r="D2415" s="18">
        <v>6172</v>
      </c>
      <c r="E2415" s="18" t="s">
        <v>116</v>
      </c>
      <c r="F2415" s="18" t="s">
        <v>196</v>
      </c>
      <c r="G2415" s="19">
        <v>7.2912181461100003</v>
      </c>
      <c r="H2415" s="19">
        <v>2.95065</v>
      </c>
      <c r="I2415" s="18" t="s">
        <v>79</v>
      </c>
      <c r="J2415" s="18" t="s">
        <v>80</v>
      </c>
      <c r="K2415" s="18">
        <v>12</v>
      </c>
      <c r="L2415" s="18">
        <v>60</v>
      </c>
      <c r="M2415" s="18" t="s">
        <v>71</v>
      </c>
      <c r="N2415" s="18" t="s">
        <v>72</v>
      </c>
      <c r="O2415" s="18" t="s">
        <v>73</v>
      </c>
      <c r="P2415" s="19">
        <v>4420.1209149699998</v>
      </c>
      <c r="Q2415" s="19">
        <v>317604.19202399999</v>
      </c>
      <c r="R2415" s="20">
        <v>0.50061500000000003</v>
      </c>
      <c r="S2415" s="20">
        <v>5.1558710000000003</v>
      </c>
      <c r="T2415" s="20">
        <v>0.30199999999999999</v>
      </c>
      <c r="U2415" s="20">
        <v>0.30499999999999999</v>
      </c>
      <c r="V2415" s="20">
        <f t="shared" si="74"/>
        <v>1.0310434755255</v>
      </c>
      <c r="W2415" s="20">
        <f t="shared" si="75"/>
        <v>10.573153682474251</v>
      </c>
    </row>
    <row r="2416" spans="1:23" x14ac:dyDescent="0.25">
      <c r="A2416" s="18">
        <v>25594</v>
      </c>
      <c r="B2416" s="18">
        <v>25534</v>
      </c>
      <c r="C2416" s="18">
        <v>6172</v>
      </c>
      <c r="D2416" s="18">
        <v>6172</v>
      </c>
      <c r="E2416" s="18" t="s">
        <v>116</v>
      </c>
      <c r="F2416" s="18" t="s">
        <v>196</v>
      </c>
      <c r="G2416" s="19">
        <v>20.7879122921</v>
      </c>
      <c r="H2416" s="19">
        <v>8.4125700000000005</v>
      </c>
      <c r="I2416" s="18" t="s">
        <v>79</v>
      </c>
      <c r="J2416" s="18" t="s">
        <v>80</v>
      </c>
      <c r="K2416" s="18">
        <v>12</v>
      </c>
      <c r="L2416" s="18">
        <v>60</v>
      </c>
      <c r="M2416" s="18" t="s">
        <v>71</v>
      </c>
      <c r="N2416" s="18" t="s">
        <v>72</v>
      </c>
      <c r="O2416" s="18" t="s">
        <v>73</v>
      </c>
      <c r="P2416" s="19">
        <v>12961.094866699999</v>
      </c>
      <c r="Q2416" s="19">
        <v>905517.83736300003</v>
      </c>
      <c r="R2416" s="20">
        <v>0.50061500000000003</v>
      </c>
      <c r="S2416" s="20">
        <v>5.1558710000000003</v>
      </c>
      <c r="T2416" s="20">
        <v>0.30199999999999999</v>
      </c>
      <c r="U2416" s="20">
        <v>0.30499999999999999</v>
      </c>
      <c r="V2416" s="20">
        <f t="shared" si="74"/>
        <v>2.9395981939239002</v>
      </c>
      <c r="W2416" s="20">
        <f t="shared" si="75"/>
        <v>30.145017360436654</v>
      </c>
    </row>
    <row r="2417" spans="1:23" x14ac:dyDescent="0.25">
      <c r="A2417" s="18">
        <v>25595</v>
      </c>
      <c r="B2417" s="18">
        <v>25535</v>
      </c>
      <c r="C2417" s="18">
        <v>6172</v>
      </c>
      <c r="D2417" s="18">
        <v>6172</v>
      </c>
      <c r="E2417" s="18" t="s">
        <v>116</v>
      </c>
      <c r="F2417" s="18" t="s">
        <v>196</v>
      </c>
      <c r="G2417" s="19">
        <v>5.8852296852199997</v>
      </c>
      <c r="H2417" s="19">
        <v>2.3816700000000002</v>
      </c>
      <c r="I2417" s="18" t="s">
        <v>79</v>
      </c>
      <c r="J2417" s="18" t="s">
        <v>80</v>
      </c>
      <c r="K2417" s="18">
        <v>12</v>
      </c>
      <c r="L2417" s="18">
        <v>60</v>
      </c>
      <c r="M2417" s="18" t="s">
        <v>71</v>
      </c>
      <c r="N2417" s="18" t="s">
        <v>72</v>
      </c>
      <c r="O2417" s="18" t="s">
        <v>73</v>
      </c>
      <c r="P2417" s="19">
        <v>3429.0544647900001</v>
      </c>
      <c r="Q2417" s="19">
        <v>256359.57964700001</v>
      </c>
      <c r="R2417" s="20">
        <v>0.50061500000000003</v>
      </c>
      <c r="S2417" s="20">
        <v>5.1558710000000003</v>
      </c>
      <c r="T2417" s="20">
        <v>0.30199999999999999</v>
      </c>
      <c r="U2417" s="20">
        <v>0.30499999999999999</v>
      </c>
      <c r="V2417" s="20">
        <f t="shared" si="74"/>
        <v>0.83222520948090006</v>
      </c>
      <c r="W2417" s="20">
        <f t="shared" si="75"/>
        <v>8.5343103827761517</v>
      </c>
    </row>
    <row r="2418" spans="1:23" x14ac:dyDescent="0.25">
      <c r="A2418" s="18">
        <v>25596</v>
      </c>
      <c r="B2418" s="18">
        <v>25536</v>
      </c>
      <c r="C2418" s="18">
        <v>6172</v>
      </c>
      <c r="D2418" s="18">
        <v>6172</v>
      </c>
      <c r="E2418" s="18" t="s">
        <v>116</v>
      </c>
      <c r="F2418" s="18" t="s">
        <v>196</v>
      </c>
      <c r="G2418" s="19">
        <v>19.247024339300001</v>
      </c>
      <c r="H2418" s="19">
        <v>7.7889900000000001</v>
      </c>
      <c r="I2418" s="18" t="s">
        <v>79</v>
      </c>
      <c r="J2418" s="18" t="s">
        <v>80</v>
      </c>
      <c r="K2418" s="18">
        <v>12</v>
      </c>
      <c r="L2418" s="18">
        <v>60</v>
      </c>
      <c r="M2418" s="18" t="s">
        <v>71</v>
      </c>
      <c r="N2418" s="18" t="s">
        <v>72</v>
      </c>
      <c r="O2418" s="18" t="s">
        <v>73</v>
      </c>
      <c r="P2418" s="19">
        <v>3488.0832576399998</v>
      </c>
      <c r="Q2418" s="19">
        <v>838397.02661900001</v>
      </c>
      <c r="R2418" s="20">
        <v>0.50061500000000003</v>
      </c>
      <c r="S2418" s="20">
        <v>5.1558710000000003</v>
      </c>
      <c r="T2418" s="20">
        <v>0.30199999999999999</v>
      </c>
      <c r="U2418" s="20">
        <v>0.30499999999999999</v>
      </c>
      <c r="V2418" s="20">
        <f t="shared" si="74"/>
        <v>2.7217010897372997</v>
      </c>
      <c r="W2418" s="20">
        <f t="shared" si="75"/>
        <v>27.910524223901554</v>
      </c>
    </row>
    <row r="2419" spans="1:23" x14ac:dyDescent="0.25">
      <c r="A2419" s="18">
        <v>25597</v>
      </c>
      <c r="B2419" s="18">
        <v>25537</v>
      </c>
      <c r="C2419" s="18">
        <v>6172</v>
      </c>
      <c r="D2419" s="18">
        <v>6172</v>
      </c>
      <c r="E2419" s="18" t="s">
        <v>116</v>
      </c>
      <c r="F2419" s="18" t="s">
        <v>196</v>
      </c>
      <c r="G2419" s="19">
        <v>4.2557534387900002</v>
      </c>
      <c r="H2419" s="19">
        <v>1.72224</v>
      </c>
      <c r="I2419" s="18" t="s">
        <v>79</v>
      </c>
      <c r="J2419" s="18" t="s">
        <v>80</v>
      </c>
      <c r="K2419" s="18">
        <v>12</v>
      </c>
      <c r="L2419" s="18">
        <v>60</v>
      </c>
      <c r="M2419" s="18" t="s">
        <v>71</v>
      </c>
      <c r="N2419" s="18" t="s">
        <v>72</v>
      </c>
      <c r="O2419" s="18" t="s">
        <v>73</v>
      </c>
      <c r="P2419" s="19">
        <v>2513.3503099700001</v>
      </c>
      <c r="Q2419" s="19">
        <v>185379.87827300001</v>
      </c>
      <c r="R2419" s="20">
        <v>0.50061500000000003</v>
      </c>
      <c r="S2419" s="20">
        <v>5.1558710000000003</v>
      </c>
      <c r="T2419" s="20">
        <v>0.30199999999999999</v>
      </c>
      <c r="U2419" s="20">
        <v>0.30499999999999999</v>
      </c>
      <c r="V2419" s="20">
        <f t="shared" si="74"/>
        <v>0.60180106596479999</v>
      </c>
      <c r="W2419" s="20">
        <f t="shared" si="75"/>
        <v>6.1713548533728</v>
      </c>
    </row>
    <row r="2420" spans="1:23" x14ac:dyDescent="0.25">
      <c r="A2420" s="18">
        <v>25598</v>
      </c>
      <c r="B2420" s="18">
        <v>25538</v>
      </c>
      <c r="C2420" s="18">
        <v>6172</v>
      </c>
      <c r="D2420" s="18">
        <v>6172</v>
      </c>
      <c r="E2420" s="18" t="s">
        <v>116</v>
      </c>
      <c r="F2420" s="18" t="s">
        <v>196</v>
      </c>
      <c r="G2420" s="19">
        <v>2.6094563276999998</v>
      </c>
      <c r="H2420" s="19">
        <v>1.0560099999999999</v>
      </c>
      <c r="I2420" s="18" t="s">
        <v>79</v>
      </c>
      <c r="J2420" s="18" t="s">
        <v>80</v>
      </c>
      <c r="K2420" s="18">
        <v>12</v>
      </c>
      <c r="L2420" s="18">
        <v>60</v>
      </c>
      <c r="M2420" s="18" t="s">
        <v>71</v>
      </c>
      <c r="N2420" s="18" t="s">
        <v>72</v>
      </c>
      <c r="O2420" s="18" t="s">
        <v>73</v>
      </c>
      <c r="P2420" s="19">
        <v>1835.79634691</v>
      </c>
      <c r="Q2420" s="19">
        <v>113667.46296400001</v>
      </c>
      <c r="R2420" s="20">
        <v>0.50061500000000003</v>
      </c>
      <c r="S2420" s="20">
        <v>5.1558710000000003</v>
      </c>
      <c r="T2420" s="20">
        <v>0.30199999999999999</v>
      </c>
      <c r="U2420" s="20">
        <v>0.30499999999999999</v>
      </c>
      <c r="V2420" s="20">
        <f t="shared" si="74"/>
        <v>0.36900080341269997</v>
      </c>
      <c r="W2420" s="20">
        <f t="shared" si="75"/>
        <v>3.7840326776234501</v>
      </c>
    </row>
    <row r="2421" spans="1:23" x14ac:dyDescent="0.25">
      <c r="A2421" s="18">
        <v>25599</v>
      </c>
      <c r="B2421" s="18">
        <v>25539</v>
      </c>
      <c r="C2421" s="18">
        <v>6172</v>
      </c>
      <c r="D2421" s="18">
        <v>6172</v>
      </c>
      <c r="E2421" s="18" t="s">
        <v>116</v>
      </c>
      <c r="F2421" s="18" t="s">
        <v>196</v>
      </c>
      <c r="G2421" s="19">
        <v>14.8220653138</v>
      </c>
      <c r="H2421" s="19">
        <v>5.9982800000000003</v>
      </c>
      <c r="I2421" s="18" t="s">
        <v>79</v>
      </c>
      <c r="J2421" s="18" t="s">
        <v>80</v>
      </c>
      <c r="K2421" s="18">
        <v>12</v>
      </c>
      <c r="L2421" s="18">
        <v>60</v>
      </c>
      <c r="M2421" s="18" t="s">
        <v>71</v>
      </c>
      <c r="N2421" s="18" t="s">
        <v>72</v>
      </c>
      <c r="O2421" s="18" t="s">
        <v>73</v>
      </c>
      <c r="P2421" s="19">
        <v>3788.4912590600002</v>
      </c>
      <c r="Q2421" s="19">
        <v>645646.58247499994</v>
      </c>
      <c r="R2421" s="20">
        <v>0.50061500000000003</v>
      </c>
      <c r="S2421" s="20">
        <v>5.1558710000000003</v>
      </c>
      <c r="T2421" s="20">
        <v>0.30199999999999999</v>
      </c>
      <c r="U2421" s="20">
        <v>0.30499999999999999</v>
      </c>
      <c r="V2421" s="20">
        <f t="shared" si="74"/>
        <v>2.0959746016556</v>
      </c>
      <c r="W2421" s="20">
        <f t="shared" si="75"/>
        <v>21.493818741806603</v>
      </c>
    </row>
    <row r="2422" spans="1:23" x14ac:dyDescent="0.25">
      <c r="A2422" s="18">
        <v>25600</v>
      </c>
      <c r="B2422" s="18">
        <v>25540</v>
      </c>
      <c r="C2422" s="18">
        <v>6172</v>
      </c>
      <c r="D2422" s="18">
        <v>6172</v>
      </c>
      <c r="E2422" s="18" t="s">
        <v>116</v>
      </c>
      <c r="F2422" s="18" t="s">
        <v>196</v>
      </c>
      <c r="G2422" s="19">
        <v>5.8723587636500003</v>
      </c>
      <c r="H2422" s="19">
        <v>2.3764599999999998</v>
      </c>
      <c r="I2422" s="18" t="s">
        <v>79</v>
      </c>
      <c r="J2422" s="18" t="s">
        <v>80</v>
      </c>
      <c r="K2422" s="18">
        <v>12</v>
      </c>
      <c r="L2422" s="18">
        <v>60</v>
      </c>
      <c r="M2422" s="18" t="s">
        <v>71</v>
      </c>
      <c r="N2422" s="18" t="s">
        <v>72</v>
      </c>
      <c r="O2422" s="18" t="s">
        <v>73</v>
      </c>
      <c r="P2422" s="19">
        <v>5010.6866672200003</v>
      </c>
      <c r="Q2422" s="19">
        <v>255798.924547</v>
      </c>
      <c r="R2422" s="20">
        <v>0.50061500000000003</v>
      </c>
      <c r="S2422" s="20">
        <v>5.1558710000000003</v>
      </c>
      <c r="T2422" s="20">
        <v>0.30199999999999999</v>
      </c>
      <c r="U2422" s="20">
        <v>0.30499999999999999</v>
      </c>
      <c r="V2422" s="20">
        <f t="shared" si="74"/>
        <v>0.8304046829842</v>
      </c>
      <c r="W2422" s="20">
        <f t="shared" si="75"/>
        <v>8.5156412316786998</v>
      </c>
    </row>
    <row r="2423" spans="1:23" x14ac:dyDescent="0.25">
      <c r="A2423" s="18">
        <v>25601</v>
      </c>
      <c r="B2423" s="18">
        <v>25541</v>
      </c>
      <c r="C2423" s="18">
        <v>6172</v>
      </c>
      <c r="D2423" s="18">
        <v>6172</v>
      </c>
      <c r="E2423" s="18" t="s">
        <v>116</v>
      </c>
      <c r="F2423" s="18" t="s">
        <v>196</v>
      </c>
      <c r="G2423" s="19">
        <v>7.0862206623599997</v>
      </c>
      <c r="H2423" s="19">
        <v>2.8676900000000001</v>
      </c>
      <c r="I2423" s="18" t="s">
        <v>79</v>
      </c>
      <c r="J2423" s="18" t="s">
        <v>80</v>
      </c>
      <c r="K2423" s="18">
        <v>12</v>
      </c>
      <c r="L2423" s="18">
        <v>60</v>
      </c>
      <c r="M2423" s="18" t="s">
        <v>71</v>
      </c>
      <c r="N2423" s="18" t="s">
        <v>72</v>
      </c>
      <c r="O2423" s="18" t="s">
        <v>73</v>
      </c>
      <c r="P2423" s="19">
        <v>3656.5803360499999</v>
      </c>
      <c r="Q2423" s="19">
        <v>308674.53734899999</v>
      </c>
      <c r="R2423" s="20">
        <v>0.50061500000000003</v>
      </c>
      <c r="S2423" s="20">
        <v>5.1558710000000003</v>
      </c>
      <c r="T2423" s="20">
        <v>0.30199999999999999</v>
      </c>
      <c r="U2423" s="20">
        <v>0.30499999999999999</v>
      </c>
      <c r="V2423" s="20">
        <f t="shared" si="74"/>
        <v>1.0020548232863</v>
      </c>
      <c r="W2423" s="20">
        <f t="shared" si="75"/>
        <v>10.275880597053051</v>
      </c>
    </row>
    <row r="2424" spans="1:23" x14ac:dyDescent="0.25">
      <c r="A2424" s="18">
        <v>25602</v>
      </c>
      <c r="B2424" s="18">
        <v>25542</v>
      </c>
      <c r="C2424" s="18">
        <v>6172</v>
      </c>
      <c r="D2424" s="18">
        <v>6172</v>
      </c>
      <c r="E2424" s="18" t="s">
        <v>116</v>
      </c>
      <c r="F2424" s="18" t="s">
        <v>196</v>
      </c>
      <c r="G2424" s="19">
        <v>18.5939647545</v>
      </c>
      <c r="H2424" s="19">
        <v>7.5247099999999998</v>
      </c>
      <c r="I2424" s="18" t="s">
        <v>79</v>
      </c>
      <c r="J2424" s="18" t="s">
        <v>80</v>
      </c>
      <c r="K2424" s="18">
        <v>12</v>
      </c>
      <c r="L2424" s="18">
        <v>60</v>
      </c>
      <c r="M2424" s="18" t="s">
        <v>71</v>
      </c>
      <c r="N2424" s="18" t="s">
        <v>72</v>
      </c>
      <c r="O2424" s="18" t="s">
        <v>73</v>
      </c>
      <c r="P2424" s="19">
        <v>8222.0441956600007</v>
      </c>
      <c r="Q2424" s="19">
        <v>809949.86489299999</v>
      </c>
      <c r="R2424" s="20">
        <v>0.50061500000000003</v>
      </c>
      <c r="S2424" s="20">
        <v>5.1558710000000003</v>
      </c>
      <c r="T2424" s="20">
        <v>0.30199999999999999</v>
      </c>
      <c r="U2424" s="20">
        <v>0.30499999999999999</v>
      </c>
      <c r="V2424" s="20">
        <f t="shared" si="74"/>
        <v>2.6293539222616999</v>
      </c>
      <c r="W2424" s="20">
        <f t="shared" si="75"/>
        <v>26.963521680324952</v>
      </c>
    </row>
    <row r="2425" spans="1:23" x14ac:dyDescent="0.25">
      <c r="A2425" s="18">
        <v>25603</v>
      </c>
      <c r="B2425" s="18">
        <v>25543</v>
      </c>
      <c r="C2425" s="18">
        <v>6172</v>
      </c>
      <c r="D2425" s="18">
        <v>6172</v>
      </c>
      <c r="E2425" s="18" t="s">
        <v>116</v>
      </c>
      <c r="F2425" s="18" t="s">
        <v>196</v>
      </c>
      <c r="G2425" s="19">
        <v>4.5422334072300004</v>
      </c>
      <c r="H2425" s="19">
        <v>1.8381799999999999</v>
      </c>
      <c r="I2425" s="18" t="s">
        <v>79</v>
      </c>
      <c r="J2425" s="18" t="s">
        <v>80</v>
      </c>
      <c r="K2425" s="18">
        <v>12</v>
      </c>
      <c r="L2425" s="18">
        <v>60</v>
      </c>
      <c r="M2425" s="18" t="s">
        <v>71</v>
      </c>
      <c r="N2425" s="18" t="s">
        <v>72</v>
      </c>
      <c r="O2425" s="18" t="s">
        <v>73</v>
      </c>
      <c r="P2425" s="19">
        <v>1873.96053962</v>
      </c>
      <c r="Q2425" s="19">
        <v>197858.89578200001</v>
      </c>
      <c r="R2425" s="20">
        <v>0.50061500000000003</v>
      </c>
      <c r="S2425" s="20">
        <v>5.1558710000000003</v>
      </c>
      <c r="T2425" s="20">
        <v>0.30199999999999999</v>
      </c>
      <c r="U2425" s="20">
        <v>0.30499999999999999</v>
      </c>
      <c r="V2425" s="20">
        <f t="shared" si="74"/>
        <v>0.64231389552859997</v>
      </c>
      <c r="W2425" s="20">
        <f t="shared" si="75"/>
        <v>6.5868061735721009</v>
      </c>
    </row>
    <row r="2426" spans="1:23" x14ac:dyDescent="0.25">
      <c r="A2426" s="18">
        <v>25604</v>
      </c>
      <c r="B2426" s="18">
        <v>25544</v>
      </c>
      <c r="C2426" s="18">
        <v>6172</v>
      </c>
      <c r="D2426" s="18">
        <v>6172</v>
      </c>
      <c r="E2426" s="18" t="s">
        <v>116</v>
      </c>
      <c r="F2426" s="18" t="s">
        <v>196</v>
      </c>
      <c r="G2426" s="19">
        <v>2.1886008806300001</v>
      </c>
      <c r="H2426" s="19">
        <v>0.88569500000000001</v>
      </c>
      <c r="I2426" s="18" t="s">
        <v>79</v>
      </c>
      <c r="J2426" s="18" t="s">
        <v>80</v>
      </c>
      <c r="K2426" s="18">
        <v>12</v>
      </c>
      <c r="L2426" s="18">
        <v>60</v>
      </c>
      <c r="M2426" s="18" t="s">
        <v>71</v>
      </c>
      <c r="N2426" s="18" t="s">
        <v>72</v>
      </c>
      <c r="O2426" s="18" t="s">
        <v>73</v>
      </c>
      <c r="P2426" s="19">
        <v>1580.97335901</v>
      </c>
      <c r="Q2426" s="19">
        <v>95335.073018399999</v>
      </c>
      <c r="R2426" s="20">
        <v>0.50061500000000003</v>
      </c>
      <c r="S2426" s="20">
        <v>5.1558710000000003</v>
      </c>
      <c r="T2426" s="20">
        <v>0.30199999999999999</v>
      </c>
      <c r="U2426" s="20">
        <v>0.30499999999999999</v>
      </c>
      <c r="V2426" s="20">
        <f t="shared" si="74"/>
        <v>0.30948775729264999</v>
      </c>
      <c r="W2426" s="20">
        <f t="shared" si="75"/>
        <v>3.1737377699147751</v>
      </c>
    </row>
    <row r="2427" spans="1:23" x14ac:dyDescent="0.25">
      <c r="A2427" s="18">
        <v>25605</v>
      </c>
      <c r="B2427" s="18">
        <v>25545</v>
      </c>
      <c r="C2427" s="18">
        <v>6172</v>
      </c>
      <c r="D2427" s="18">
        <v>6172</v>
      </c>
      <c r="E2427" s="18" t="s">
        <v>116</v>
      </c>
      <c r="F2427" s="18" t="s">
        <v>196</v>
      </c>
      <c r="G2427" s="19">
        <v>3.2953572074499999</v>
      </c>
      <c r="H2427" s="19">
        <v>1.33358</v>
      </c>
      <c r="I2427" s="18" t="s">
        <v>79</v>
      </c>
      <c r="J2427" s="18" t="s">
        <v>80</v>
      </c>
      <c r="K2427" s="18">
        <v>12</v>
      </c>
      <c r="L2427" s="18">
        <v>60</v>
      </c>
      <c r="M2427" s="18" t="s">
        <v>71</v>
      </c>
      <c r="N2427" s="18" t="s">
        <v>72</v>
      </c>
      <c r="O2427" s="18" t="s">
        <v>73</v>
      </c>
      <c r="P2427" s="19">
        <v>3318.4891420600002</v>
      </c>
      <c r="Q2427" s="19">
        <v>143545.185773</v>
      </c>
      <c r="R2427" s="20">
        <v>0.50061500000000003</v>
      </c>
      <c r="S2427" s="20">
        <v>5.1558710000000003</v>
      </c>
      <c r="T2427" s="20">
        <v>0.30199999999999999</v>
      </c>
      <c r="U2427" s="20">
        <v>0.30499999999999999</v>
      </c>
      <c r="V2427" s="20">
        <f t="shared" si="74"/>
        <v>0.46599188588660001</v>
      </c>
      <c r="W2427" s="20">
        <f t="shared" si="75"/>
        <v>4.7786576814851003</v>
      </c>
    </row>
    <row r="2428" spans="1:23" x14ac:dyDescent="0.25">
      <c r="A2428" s="18">
        <v>25606</v>
      </c>
      <c r="B2428" s="18">
        <v>25546</v>
      </c>
      <c r="C2428" s="18">
        <v>6172</v>
      </c>
      <c r="D2428" s="18">
        <v>6172</v>
      </c>
      <c r="E2428" s="18" t="s">
        <v>116</v>
      </c>
      <c r="F2428" s="18" t="s">
        <v>196</v>
      </c>
      <c r="G2428" s="19">
        <v>32.610072429200002</v>
      </c>
      <c r="H2428" s="19">
        <v>13.1968</v>
      </c>
      <c r="I2428" s="18" t="s">
        <v>79</v>
      </c>
      <c r="J2428" s="18" t="s">
        <v>80</v>
      </c>
      <c r="K2428" s="18">
        <v>12</v>
      </c>
      <c r="L2428" s="18">
        <v>60</v>
      </c>
      <c r="M2428" s="18" t="s">
        <v>71</v>
      </c>
      <c r="N2428" s="18" t="s">
        <v>72</v>
      </c>
      <c r="O2428" s="18" t="s">
        <v>73</v>
      </c>
      <c r="P2428" s="19">
        <v>11280.2565024</v>
      </c>
      <c r="Q2428" s="19">
        <v>1420489.0730399999</v>
      </c>
      <c r="R2428" s="20">
        <v>0.50061500000000003</v>
      </c>
      <c r="S2428" s="20">
        <v>5.1558710000000003</v>
      </c>
      <c r="T2428" s="20">
        <v>0.30199999999999999</v>
      </c>
      <c r="U2428" s="20">
        <v>0.30499999999999999</v>
      </c>
      <c r="V2428" s="20">
        <f t="shared" si="74"/>
        <v>4.6113481903359999</v>
      </c>
      <c r="W2428" s="20">
        <f t="shared" si="75"/>
        <v>47.288493896896007</v>
      </c>
    </row>
    <row r="2429" spans="1:23" x14ac:dyDescent="0.25">
      <c r="A2429" s="18">
        <v>25607</v>
      </c>
      <c r="B2429" s="18">
        <v>25547</v>
      </c>
      <c r="C2429" s="18">
        <v>6172</v>
      </c>
      <c r="D2429" s="18">
        <v>6172</v>
      </c>
      <c r="E2429" s="18" t="s">
        <v>116</v>
      </c>
      <c r="F2429" s="18" t="s">
        <v>196</v>
      </c>
      <c r="G2429" s="19">
        <v>6.0989103572500003</v>
      </c>
      <c r="H2429" s="19">
        <v>2.46814</v>
      </c>
      <c r="I2429" s="18" t="s">
        <v>79</v>
      </c>
      <c r="J2429" s="18" t="s">
        <v>80</v>
      </c>
      <c r="K2429" s="18">
        <v>12</v>
      </c>
      <c r="L2429" s="18">
        <v>60</v>
      </c>
      <c r="M2429" s="18" t="s">
        <v>71</v>
      </c>
      <c r="N2429" s="18" t="s">
        <v>72</v>
      </c>
      <c r="O2429" s="18" t="s">
        <v>73</v>
      </c>
      <c r="P2429" s="19">
        <v>2896.0576560999998</v>
      </c>
      <c r="Q2429" s="19">
        <v>265667.47249100002</v>
      </c>
      <c r="R2429" s="20">
        <v>0.50061500000000003</v>
      </c>
      <c r="S2429" s="20">
        <v>5.1558710000000003</v>
      </c>
      <c r="T2429" s="20">
        <v>0.30199999999999999</v>
      </c>
      <c r="U2429" s="20">
        <v>0.30499999999999999</v>
      </c>
      <c r="V2429" s="20">
        <f t="shared" si="74"/>
        <v>0.86244035845779998</v>
      </c>
      <c r="W2429" s="20">
        <f t="shared" si="75"/>
        <v>8.8441609577083007</v>
      </c>
    </row>
    <row r="2430" spans="1:23" x14ac:dyDescent="0.25">
      <c r="A2430" s="18">
        <v>25608</v>
      </c>
      <c r="B2430" s="18">
        <v>25548</v>
      </c>
      <c r="C2430" s="18">
        <v>6172</v>
      </c>
      <c r="D2430" s="18">
        <v>6172</v>
      </c>
      <c r="E2430" s="18" t="s">
        <v>116</v>
      </c>
      <c r="F2430" s="18" t="s">
        <v>196</v>
      </c>
      <c r="G2430" s="19">
        <v>3.14849063591</v>
      </c>
      <c r="H2430" s="19">
        <v>1.2741499999999999</v>
      </c>
      <c r="I2430" s="18" t="s">
        <v>79</v>
      </c>
      <c r="J2430" s="18" t="s">
        <v>80</v>
      </c>
      <c r="K2430" s="18">
        <v>12</v>
      </c>
      <c r="L2430" s="18">
        <v>60</v>
      </c>
      <c r="M2430" s="18" t="s">
        <v>71</v>
      </c>
      <c r="N2430" s="18" t="s">
        <v>72</v>
      </c>
      <c r="O2430" s="18" t="s">
        <v>73</v>
      </c>
      <c r="P2430" s="19">
        <v>2990.72104399</v>
      </c>
      <c r="Q2430" s="19">
        <v>137147.703507</v>
      </c>
      <c r="R2430" s="20">
        <v>0.50061500000000003</v>
      </c>
      <c r="S2430" s="20">
        <v>5.1558710000000003</v>
      </c>
      <c r="T2430" s="20">
        <v>0.30199999999999999</v>
      </c>
      <c r="U2430" s="20">
        <v>0.30499999999999999</v>
      </c>
      <c r="V2430" s="20">
        <f t="shared" si="74"/>
        <v>0.44522530437050001</v>
      </c>
      <c r="W2430" s="20">
        <f t="shared" si="75"/>
        <v>4.5657003590817506</v>
      </c>
    </row>
    <row r="2431" spans="1:23" x14ac:dyDescent="0.25">
      <c r="A2431" s="18">
        <v>25609</v>
      </c>
      <c r="B2431" s="18">
        <v>25549</v>
      </c>
      <c r="C2431" s="18">
        <v>6172</v>
      </c>
      <c r="D2431" s="18">
        <v>6172</v>
      </c>
      <c r="E2431" s="18" t="s">
        <v>116</v>
      </c>
      <c r="F2431" s="18" t="s">
        <v>196</v>
      </c>
      <c r="G2431" s="19">
        <v>12.643290783799999</v>
      </c>
      <c r="H2431" s="19">
        <v>5.1165599999999998</v>
      </c>
      <c r="I2431" s="18" t="s">
        <v>79</v>
      </c>
      <c r="J2431" s="18" t="s">
        <v>80</v>
      </c>
      <c r="K2431" s="18">
        <v>12</v>
      </c>
      <c r="L2431" s="18">
        <v>60</v>
      </c>
      <c r="M2431" s="18" t="s">
        <v>71</v>
      </c>
      <c r="N2431" s="18" t="s">
        <v>72</v>
      </c>
      <c r="O2431" s="18" t="s">
        <v>73</v>
      </c>
      <c r="P2431" s="19">
        <v>7864.7500599699997</v>
      </c>
      <c r="Q2431" s="19">
        <v>550739.54357600003</v>
      </c>
      <c r="R2431" s="20">
        <v>0.50061500000000003</v>
      </c>
      <c r="S2431" s="20">
        <v>5.1558710000000003</v>
      </c>
      <c r="T2431" s="20">
        <v>0.30199999999999999</v>
      </c>
      <c r="U2431" s="20">
        <v>0.30499999999999999</v>
      </c>
      <c r="V2431" s="20">
        <f t="shared" si="74"/>
        <v>1.7878758257112</v>
      </c>
      <c r="W2431" s="20">
        <f t="shared" si="75"/>
        <v>18.334324710013203</v>
      </c>
    </row>
    <row r="2432" spans="1:23" x14ac:dyDescent="0.25">
      <c r="A2432" s="18">
        <v>25610</v>
      </c>
      <c r="B2432" s="18">
        <v>25550</v>
      </c>
      <c r="C2432" s="18">
        <v>6172</v>
      </c>
      <c r="D2432" s="18">
        <v>6172</v>
      </c>
      <c r="E2432" s="18" t="s">
        <v>116</v>
      </c>
      <c r="F2432" s="18" t="s">
        <v>196</v>
      </c>
      <c r="G2432" s="19">
        <v>18.169392901199998</v>
      </c>
      <c r="H2432" s="19">
        <v>7.3528900000000004</v>
      </c>
      <c r="I2432" s="18" t="s">
        <v>79</v>
      </c>
      <c r="J2432" s="18" t="s">
        <v>80</v>
      </c>
      <c r="K2432" s="18">
        <v>12</v>
      </c>
      <c r="L2432" s="18">
        <v>60</v>
      </c>
      <c r="M2432" s="18" t="s">
        <v>71</v>
      </c>
      <c r="N2432" s="18" t="s">
        <v>72</v>
      </c>
      <c r="O2432" s="18" t="s">
        <v>73</v>
      </c>
      <c r="P2432" s="19">
        <v>3980.4297056099999</v>
      </c>
      <c r="Q2432" s="19">
        <v>791455.58894299995</v>
      </c>
      <c r="R2432" s="20">
        <v>0.50061500000000003</v>
      </c>
      <c r="S2432" s="20">
        <v>5.1558710000000003</v>
      </c>
      <c r="T2432" s="20">
        <v>0.30199999999999999</v>
      </c>
      <c r="U2432" s="20">
        <v>0.30499999999999999</v>
      </c>
      <c r="V2432" s="20">
        <f t="shared" si="74"/>
        <v>2.5693149850902999</v>
      </c>
      <c r="W2432" s="20">
        <f t="shared" si="75"/>
        <v>26.347833860447054</v>
      </c>
    </row>
    <row r="2433" spans="1:23" x14ac:dyDescent="0.25">
      <c r="A2433" s="18">
        <v>25611</v>
      </c>
      <c r="B2433" s="18">
        <v>25551</v>
      </c>
      <c r="C2433" s="18">
        <v>6172</v>
      </c>
      <c r="D2433" s="18">
        <v>6172</v>
      </c>
      <c r="E2433" s="18" t="s">
        <v>116</v>
      </c>
      <c r="F2433" s="18" t="s">
        <v>196</v>
      </c>
      <c r="G2433" s="19">
        <v>15.2658938996</v>
      </c>
      <c r="H2433" s="19">
        <v>6.1778899999999997</v>
      </c>
      <c r="I2433" s="18" t="s">
        <v>79</v>
      </c>
      <c r="J2433" s="18" t="s">
        <v>80</v>
      </c>
      <c r="K2433" s="18">
        <v>12</v>
      </c>
      <c r="L2433" s="18">
        <v>60</v>
      </c>
      <c r="M2433" s="18" t="s">
        <v>71</v>
      </c>
      <c r="N2433" s="18" t="s">
        <v>72</v>
      </c>
      <c r="O2433" s="18" t="s">
        <v>73</v>
      </c>
      <c r="P2433" s="19">
        <v>5489.2343472700004</v>
      </c>
      <c r="Q2433" s="19">
        <v>664979.678342</v>
      </c>
      <c r="R2433" s="20">
        <v>0.50061500000000003</v>
      </c>
      <c r="S2433" s="20">
        <v>5.1558710000000003</v>
      </c>
      <c r="T2433" s="20">
        <v>0.30199999999999999</v>
      </c>
      <c r="U2433" s="20">
        <v>0.30499999999999999</v>
      </c>
      <c r="V2433" s="20">
        <f t="shared" si="74"/>
        <v>2.1587355928403</v>
      </c>
      <c r="W2433" s="20">
        <f t="shared" si="75"/>
        <v>22.137420705072053</v>
      </c>
    </row>
    <row r="2434" spans="1:23" x14ac:dyDescent="0.25">
      <c r="A2434" s="18">
        <v>25612</v>
      </c>
      <c r="B2434" s="18">
        <v>25552</v>
      </c>
      <c r="C2434" s="18">
        <v>6172</v>
      </c>
      <c r="D2434" s="18">
        <v>6172</v>
      </c>
      <c r="E2434" s="18" t="s">
        <v>116</v>
      </c>
      <c r="F2434" s="18" t="s">
        <v>196</v>
      </c>
      <c r="G2434" s="19">
        <v>1.9622846067499999</v>
      </c>
      <c r="H2434" s="19">
        <v>0.79410800000000004</v>
      </c>
      <c r="I2434" s="18" t="s">
        <v>79</v>
      </c>
      <c r="J2434" s="18" t="s">
        <v>80</v>
      </c>
      <c r="K2434" s="18">
        <v>12</v>
      </c>
      <c r="L2434" s="18">
        <v>60</v>
      </c>
      <c r="M2434" s="18" t="s">
        <v>71</v>
      </c>
      <c r="N2434" s="18" t="s">
        <v>72</v>
      </c>
      <c r="O2434" s="18" t="s">
        <v>73</v>
      </c>
      <c r="P2434" s="19">
        <v>1132.2430146199999</v>
      </c>
      <c r="Q2434" s="19">
        <v>85476.775561200004</v>
      </c>
      <c r="R2434" s="20">
        <v>0.50061500000000003</v>
      </c>
      <c r="S2434" s="20">
        <v>5.1558710000000003</v>
      </c>
      <c r="T2434" s="20">
        <v>0.30199999999999999</v>
      </c>
      <c r="U2434" s="20">
        <v>0.30499999999999999</v>
      </c>
      <c r="V2434" s="20">
        <f t="shared" si="74"/>
        <v>0.27748457874116</v>
      </c>
      <c r="W2434" s="20">
        <f t="shared" si="75"/>
        <v>2.8455512936072602</v>
      </c>
    </row>
    <row r="2435" spans="1:23" x14ac:dyDescent="0.25">
      <c r="A2435" s="18">
        <v>25613</v>
      </c>
      <c r="B2435" s="18">
        <v>25553</v>
      </c>
      <c r="C2435" s="18">
        <v>6172</v>
      </c>
      <c r="D2435" s="18">
        <v>6172</v>
      </c>
      <c r="E2435" s="18" t="s">
        <v>116</v>
      </c>
      <c r="F2435" s="18" t="s">
        <v>196</v>
      </c>
      <c r="G2435" s="19">
        <v>4.2123754989800002</v>
      </c>
      <c r="H2435" s="19">
        <v>1.70469</v>
      </c>
      <c r="I2435" s="18" t="s">
        <v>79</v>
      </c>
      <c r="J2435" s="18" t="s">
        <v>80</v>
      </c>
      <c r="K2435" s="18">
        <v>12</v>
      </c>
      <c r="L2435" s="18">
        <v>60</v>
      </c>
      <c r="M2435" s="18" t="s">
        <v>71</v>
      </c>
      <c r="N2435" s="18" t="s">
        <v>72</v>
      </c>
      <c r="O2435" s="18" t="s">
        <v>73</v>
      </c>
      <c r="P2435" s="19">
        <v>4497.9422740700002</v>
      </c>
      <c r="Q2435" s="19">
        <v>183490.342772</v>
      </c>
      <c r="R2435" s="20">
        <v>0.50061500000000003</v>
      </c>
      <c r="S2435" s="20">
        <v>5.1558710000000003</v>
      </c>
      <c r="T2435" s="20">
        <v>0.30199999999999999</v>
      </c>
      <c r="U2435" s="20">
        <v>0.30499999999999999</v>
      </c>
      <c r="V2435" s="20">
        <f t="shared" ref="V2435:V2498" si="76">H2435*R2435*(1-T2435)</f>
        <v>0.59566858227630004</v>
      </c>
      <c r="W2435" s="20">
        <f t="shared" ref="W2435:W2498" si="77">H2435*S2435*(1-U2435)</f>
        <v>6.1084674058180513</v>
      </c>
    </row>
    <row r="2436" spans="1:23" x14ac:dyDescent="0.25">
      <c r="A2436" s="18">
        <v>25614</v>
      </c>
      <c r="B2436" s="18">
        <v>25554</v>
      </c>
      <c r="C2436" s="18">
        <v>6172</v>
      </c>
      <c r="D2436" s="18">
        <v>6172</v>
      </c>
      <c r="E2436" s="18" t="s">
        <v>116</v>
      </c>
      <c r="F2436" s="18" t="s">
        <v>196</v>
      </c>
      <c r="G2436" s="19">
        <v>2.4796404295199999</v>
      </c>
      <c r="H2436" s="19">
        <v>1.0034700000000001</v>
      </c>
      <c r="I2436" s="18" t="s">
        <v>79</v>
      </c>
      <c r="J2436" s="18" t="s">
        <v>80</v>
      </c>
      <c r="K2436" s="18">
        <v>12</v>
      </c>
      <c r="L2436" s="18">
        <v>60</v>
      </c>
      <c r="M2436" s="18" t="s">
        <v>71</v>
      </c>
      <c r="N2436" s="18" t="s">
        <v>72</v>
      </c>
      <c r="O2436" s="18" t="s">
        <v>73</v>
      </c>
      <c r="P2436" s="19">
        <v>1523.81557675</v>
      </c>
      <c r="Q2436" s="19">
        <v>108012.70505800001</v>
      </c>
      <c r="R2436" s="20">
        <v>0.50061500000000003</v>
      </c>
      <c r="S2436" s="20">
        <v>5.1558710000000003</v>
      </c>
      <c r="T2436" s="20">
        <v>0.30199999999999999</v>
      </c>
      <c r="U2436" s="20">
        <v>0.30499999999999999</v>
      </c>
      <c r="V2436" s="20">
        <f t="shared" si="76"/>
        <v>0.35064178956690006</v>
      </c>
      <c r="W2436" s="20">
        <f t="shared" si="77"/>
        <v>3.5957645012971509</v>
      </c>
    </row>
    <row r="2437" spans="1:23" x14ac:dyDescent="0.25">
      <c r="A2437" s="18">
        <v>25615</v>
      </c>
      <c r="B2437" s="18">
        <v>25555</v>
      </c>
      <c r="C2437" s="18">
        <v>6172</v>
      </c>
      <c r="D2437" s="18">
        <v>6172</v>
      </c>
      <c r="E2437" s="18" t="s">
        <v>116</v>
      </c>
      <c r="F2437" s="18" t="s">
        <v>196</v>
      </c>
      <c r="G2437" s="19">
        <v>18.405579427100001</v>
      </c>
      <c r="H2437" s="19">
        <v>7.4484700000000004</v>
      </c>
      <c r="I2437" s="18" t="s">
        <v>79</v>
      </c>
      <c r="J2437" s="18" t="s">
        <v>80</v>
      </c>
      <c r="K2437" s="18">
        <v>12</v>
      </c>
      <c r="L2437" s="18">
        <v>60</v>
      </c>
      <c r="M2437" s="18" t="s">
        <v>71</v>
      </c>
      <c r="N2437" s="18" t="s">
        <v>72</v>
      </c>
      <c r="O2437" s="18" t="s">
        <v>73</v>
      </c>
      <c r="P2437" s="19">
        <v>9349.7924174100008</v>
      </c>
      <c r="Q2437" s="19">
        <v>801743.83285999997</v>
      </c>
      <c r="R2437" s="20">
        <v>0.50061500000000003</v>
      </c>
      <c r="S2437" s="20">
        <v>5.1558710000000003</v>
      </c>
      <c r="T2437" s="20">
        <v>0.30199999999999999</v>
      </c>
      <c r="U2437" s="20">
        <v>0.30499999999999999</v>
      </c>
      <c r="V2437" s="20">
        <f t="shared" si="76"/>
        <v>2.6027134347168999</v>
      </c>
      <c r="W2437" s="20">
        <f t="shared" si="77"/>
        <v>26.690328574822153</v>
      </c>
    </row>
    <row r="2438" spans="1:23" x14ac:dyDescent="0.25">
      <c r="A2438" s="18">
        <v>25616</v>
      </c>
      <c r="B2438" s="18">
        <v>25556</v>
      </c>
      <c r="C2438" s="18">
        <v>6172</v>
      </c>
      <c r="D2438" s="18">
        <v>6172</v>
      </c>
      <c r="E2438" s="18" t="s">
        <v>116</v>
      </c>
      <c r="F2438" s="18" t="s">
        <v>196</v>
      </c>
      <c r="G2438" s="19">
        <v>8.0242358423700004</v>
      </c>
      <c r="H2438" s="19">
        <v>3.24729</v>
      </c>
      <c r="I2438" s="18" t="s">
        <v>79</v>
      </c>
      <c r="J2438" s="18" t="s">
        <v>80</v>
      </c>
      <c r="K2438" s="18">
        <v>12</v>
      </c>
      <c r="L2438" s="18">
        <v>60</v>
      </c>
      <c r="M2438" s="18" t="s">
        <v>71</v>
      </c>
      <c r="N2438" s="18" t="s">
        <v>72</v>
      </c>
      <c r="O2438" s="18" t="s">
        <v>73</v>
      </c>
      <c r="P2438" s="19">
        <v>2158.6463993299999</v>
      </c>
      <c r="Q2438" s="19">
        <v>349534.31515099999</v>
      </c>
      <c r="R2438" s="20">
        <v>0.50061500000000003</v>
      </c>
      <c r="S2438" s="20">
        <v>5.1558710000000003</v>
      </c>
      <c r="T2438" s="20">
        <v>0.30199999999999999</v>
      </c>
      <c r="U2438" s="20">
        <v>0.30499999999999999</v>
      </c>
      <c r="V2438" s="20">
        <f t="shared" si="76"/>
        <v>1.1346981741783</v>
      </c>
      <c r="W2438" s="20">
        <f t="shared" si="77"/>
        <v>11.63611279601505</v>
      </c>
    </row>
    <row r="2439" spans="1:23" x14ac:dyDescent="0.25">
      <c r="A2439" s="18">
        <v>25617</v>
      </c>
      <c r="B2439" s="18">
        <v>25557</v>
      </c>
      <c r="C2439" s="18">
        <v>6172</v>
      </c>
      <c r="D2439" s="18">
        <v>6172</v>
      </c>
      <c r="E2439" s="18" t="s">
        <v>116</v>
      </c>
      <c r="F2439" s="18" t="s">
        <v>196</v>
      </c>
      <c r="G2439" s="19">
        <v>4.80962107595</v>
      </c>
      <c r="H2439" s="19">
        <v>1.94638</v>
      </c>
      <c r="I2439" s="18" t="s">
        <v>79</v>
      </c>
      <c r="J2439" s="18" t="s">
        <v>80</v>
      </c>
      <c r="K2439" s="18">
        <v>12</v>
      </c>
      <c r="L2439" s="18">
        <v>60</v>
      </c>
      <c r="M2439" s="18" t="s">
        <v>71</v>
      </c>
      <c r="N2439" s="18" t="s">
        <v>72</v>
      </c>
      <c r="O2439" s="18" t="s">
        <v>73</v>
      </c>
      <c r="P2439" s="19">
        <v>2547.0767049599999</v>
      </c>
      <c r="Q2439" s="19">
        <v>209506.25604199999</v>
      </c>
      <c r="R2439" s="20">
        <v>0.50061500000000003</v>
      </c>
      <c r="S2439" s="20">
        <v>5.1558710000000003</v>
      </c>
      <c r="T2439" s="20">
        <v>0.30199999999999999</v>
      </c>
      <c r="U2439" s="20">
        <v>0.30499999999999999</v>
      </c>
      <c r="V2439" s="20">
        <f t="shared" si="76"/>
        <v>0.68012214254260006</v>
      </c>
      <c r="W2439" s="20">
        <f t="shared" si="77"/>
        <v>6.9745225169011018</v>
      </c>
    </row>
    <row r="2440" spans="1:23" x14ac:dyDescent="0.25">
      <c r="A2440" s="18">
        <v>25618</v>
      </c>
      <c r="B2440" s="18">
        <v>25558</v>
      </c>
      <c r="C2440" s="18">
        <v>6172</v>
      </c>
      <c r="D2440" s="18">
        <v>6172</v>
      </c>
      <c r="E2440" s="18" t="s">
        <v>116</v>
      </c>
      <c r="F2440" s="18" t="s">
        <v>196</v>
      </c>
      <c r="G2440" s="19">
        <v>28.212606320399999</v>
      </c>
      <c r="H2440" s="19">
        <v>11.417199999999999</v>
      </c>
      <c r="I2440" s="18" t="s">
        <v>79</v>
      </c>
      <c r="J2440" s="18" t="s">
        <v>80</v>
      </c>
      <c r="K2440" s="18">
        <v>12</v>
      </c>
      <c r="L2440" s="18">
        <v>60</v>
      </c>
      <c r="M2440" s="18" t="s">
        <v>71</v>
      </c>
      <c r="N2440" s="18" t="s">
        <v>72</v>
      </c>
      <c r="O2440" s="18" t="s">
        <v>73</v>
      </c>
      <c r="P2440" s="19">
        <v>9494.1865235900004</v>
      </c>
      <c r="Q2440" s="19">
        <v>1228936.2155599999</v>
      </c>
      <c r="R2440" s="20">
        <v>0.50061500000000003</v>
      </c>
      <c r="S2440" s="20">
        <v>5.1558710000000003</v>
      </c>
      <c r="T2440" s="20">
        <v>0.30199999999999999</v>
      </c>
      <c r="U2440" s="20">
        <v>0.30499999999999999</v>
      </c>
      <c r="V2440" s="20">
        <f t="shared" si="76"/>
        <v>3.9895038614440002</v>
      </c>
      <c r="W2440" s="20">
        <f t="shared" si="77"/>
        <v>40.911599214934</v>
      </c>
    </row>
    <row r="2441" spans="1:23" x14ac:dyDescent="0.25">
      <c r="A2441" s="18">
        <v>25619</v>
      </c>
      <c r="B2441" s="18">
        <v>25559</v>
      </c>
      <c r="C2441" s="18">
        <v>6172</v>
      </c>
      <c r="D2441" s="18">
        <v>6172</v>
      </c>
      <c r="E2441" s="18" t="s">
        <v>116</v>
      </c>
      <c r="F2441" s="18" t="s">
        <v>196</v>
      </c>
      <c r="G2441" s="19">
        <v>9.0712271954200006</v>
      </c>
      <c r="H2441" s="19">
        <v>3.6709999999999998</v>
      </c>
      <c r="I2441" s="18" t="s">
        <v>79</v>
      </c>
      <c r="J2441" s="18" t="s">
        <v>80</v>
      </c>
      <c r="K2441" s="18">
        <v>12</v>
      </c>
      <c r="L2441" s="18">
        <v>60</v>
      </c>
      <c r="M2441" s="18" t="s">
        <v>71</v>
      </c>
      <c r="N2441" s="18" t="s">
        <v>72</v>
      </c>
      <c r="O2441" s="18" t="s">
        <v>73</v>
      </c>
      <c r="P2441" s="19">
        <v>5655.0640986199996</v>
      </c>
      <c r="Q2441" s="19">
        <v>395141.07606400002</v>
      </c>
      <c r="R2441" s="20">
        <v>0.50061500000000003</v>
      </c>
      <c r="S2441" s="20">
        <v>5.1558710000000003</v>
      </c>
      <c r="T2441" s="20">
        <v>0.30199999999999999</v>
      </c>
      <c r="U2441" s="20">
        <v>0.30499999999999999</v>
      </c>
      <c r="V2441" s="20">
        <f t="shared" si="76"/>
        <v>1.2827548501699999</v>
      </c>
      <c r="W2441" s="20">
        <f t="shared" si="77"/>
        <v>13.154405696495001</v>
      </c>
    </row>
    <row r="2442" spans="1:23" x14ac:dyDescent="0.25">
      <c r="A2442" s="18">
        <v>25620</v>
      </c>
      <c r="B2442" s="18">
        <v>25560</v>
      </c>
      <c r="C2442" s="18">
        <v>6172</v>
      </c>
      <c r="D2442" s="18">
        <v>6172</v>
      </c>
      <c r="E2442" s="18" t="s">
        <v>116</v>
      </c>
      <c r="F2442" s="18" t="s">
        <v>196</v>
      </c>
      <c r="G2442" s="19">
        <v>7.5502605957600002</v>
      </c>
      <c r="H2442" s="19">
        <v>3.0554800000000002</v>
      </c>
      <c r="I2442" s="18" t="s">
        <v>79</v>
      </c>
      <c r="J2442" s="18" t="s">
        <v>80</v>
      </c>
      <c r="K2442" s="18">
        <v>12</v>
      </c>
      <c r="L2442" s="18">
        <v>60</v>
      </c>
      <c r="M2442" s="18" t="s">
        <v>71</v>
      </c>
      <c r="N2442" s="18" t="s">
        <v>72</v>
      </c>
      <c r="O2442" s="18" t="s">
        <v>73</v>
      </c>
      <c r="P2442" s="19">
        <v>4494.3412442400004</v>
      </c>
      <c r="Q2442" s="19">
        <v>328888.035997</v>
      </c>
      <c r="R2442" s="20">
        <v>0.50061500000000003</v>
      </c>
      <c r="S2442" s="20">
        <v>5.1558710000000003</v>
      </c>
      <c r="T2442" s="20">
        <v>0.30199999999999999</v>
      </c>
      <c r="U2442" s="20">
        <v>0.30499999999999999</v>
      </c>
      <c r="V2442" s="20">
        <f t="shared" si="76"/>
        <v>1.0676741458996002</v>
      </c>
      <c r="W2442" s="20">
        <f t="shared" si="77"/>
        <v>10.948794202540602</v>
      </c>
    </row>
    <row r="2443" spans="1:23" x14ac:dyDescent="0.25">
      <c r="A2443" s="18">
        <v>25621</v>
      </c>
      <c r="B2443" s="18">
        <v>25561</v>
      </c>
      <c r="C2443" s="18">
        <v>6172</v>
      </c>
      <c r="D2443" s="18">
        <v>6172</v>
      </c>
      <c r="E2443" s="18" t="s">
        <v>116</v>
      </c>
      <c r="F2443" s="18" t="s">
        <v>196</v>
      </c>
      <c r="G2443" s="19">
        <v>3.13476652726</v>
      </c>
      <c r="H2443" s="19">
        <v>1.2685900000000001</v>
      </c>
      <c r="I2443" s="18" t="s">
        <v>79</v>
      </c>
      <c r="J2443" s="18" t="s">
        <v>80</v>
      </c>
      <c r="K2443" s="18">
        <v>12</v>
      </c>
      <c r="L2443" s="18">
        <v>60</v>
      </c>
      <c r="M2443" s="18" t="s">
        <v>71</v>
      </c>
      <c r="N2443" s="18" t="s">
        <v>72</v>
      </c>
      <c r="O2443" s="18" t="s">
        <v>73</v>
      </c>
      <c r="P2443" s="19">
        <v>2248.79716302</v>
      </c>
      <c r="Q2443" s="19">
        <v>136549.883726</v>
      </c>
      <c r="R2443" s="20">
        <v>0.50061500000000003</v>
      </c>
      <c r="S2443" s="20">
        <v>5.1558710000000003</v>
      </c>
      <c r="T2443" s="20">
        <v>0.30199999999999999</v>
      </c>
      <c r="U2443" s="20">
        <v>0.30499999999999999</v>
      </c>
      <c r="V2443" s="20">
        <f t="shared" si="76"/>
        <v>0.44328247762930001</v>
      </c>
      <c r="W2443" s="20">
        <f t="shared" si="77"/>
        <v>4.5457770423635511</v>
      </c>
    </row>
    <row r="2444" spans="1:23" x14ac:dyDescent="0.25">
      <c r="A2444" s="18">
        <v>25622</v>
      </c>
      <c r="B2444" s="18">
        <v>25562</v>
      </c>
      <c r="C2444" s="18">
        <v>6172</v>
      </c>
      <c r="D2444" s="18">
        <v>6172</v>
      </c>
      <c r="E2444" s="18" t="s">
        <v>116</v>
      </c>
      <c r="F2444" s="18" t="s">
        <v>196</v>
      </c>
      <c r="G2444" s="19">
        <v>5.5231066255499996</v>
      </c>
      <c r="H2444" s="19">
        <v>2.2351200000000002</v>
      </c>
      <c r="I2444" s="18" t="s">
        <v>79</v>
      </c>
      <c r="J2444" s="18" t="s">
        <v>80</v>
      </c>
      <c r="K2444" s="18">
        <v>12</v>
      </c>
      <c r="L2444" s="18">
        <v>60</v>
      </c>
      <c r="M2444" s="18" t="s">
        <v>71</v>
      </c>
      <c r="N2444" s="18" t="s">
        <v>72</v>
      </c>
      <c r="O2444" s="18" t="s">
        <v>73</v>
      </c>
      <c r="P2444" s="19">
        <v>2681.5704233000001</v>
      </c>
      <c r="Q2444" s="19">
        <v>240585.56226499999</v>
      </c>
      <c r="R2444" s="20">
        <v>0.50061500000000003</v>
      </c>
      <c r="S2444" s="20">
        <v>5.1558710000000003</v>
      </c>
      <c r="T2444" s="20">
        <v>0.30199999999999999</v>
      </c>
      <c r="U2444" s="20">
        <v>0.30499999999999999</v>
      </c>
      <c r="V2444" s="20">
        <f t="shared" si="76"/>
        <v>0.78101634996239999</v>
      </c>
      <c r="W2444" s="20">
        <f t="shared" si="77"/>
        <v>8.0091733207164015</v>
      </c>
    </row>
    <row r="2445" spans="1:23" x14ac:dyDescent="0.25">
      <c r="A2445" s="18">
        <v>25623</v>
      </c>
      <c r="B2445" s="18">
        <v>25563</v>
      </c>
      <c r="C2445" s="18">
        <v>6172</v>
      </c>
      <c r="D2445" s="18">
        <v>6172</v>
      </c>
      <c r="E2445" s="18" t="s">
        <v>116</v>
      </c>
      <c r="F2445" s="18" t="s">
        <v>196</v>
      </c>
      <c r="G2445" s="19">
        <v>3.08799424479</v>
      </c>
      <c r="H2445" s="19">
        <v>1.2496700000000001</v>
      </c>
      <c r="I2445" s="18" t="s">
        <v>79</v>
      </c>
      <c r="J2445" s="18" t="s">
        <v>80</v>
      </c>
      <c r="K2445" s="18">
        <v>12</v>
      </c>
      <c r="L2445" s="18">
        <v>60</v>
      </c>
      <c r="M2445" s="18" t="s">
        <v>71</v>
      </c>
      <c r="N2445" s="18" t="s">
        <v>72</v>
      </c>
      <c r="O2445" s="18" t="s">
        <v>73</v>
      </c>
      <c r="P2445" s="19">
        <v>1888.1550955600001</v>
      </c>
      <c r="Q2445" s="19">
        <v>134512.49125200001</v>
      </c>
      <c r="R2445" s="20">
        <v>0.50061500000000003</v>
      </c>
      <c r="S2445" s="20">
        <v>5.1558710000000003</v>
      </c>
      <c r="T2445" s="20">
        <v>0.30199999999999999</v>
      </c>
      <c r="U2445" s="20">
        <v>0.30499999999999999</v>
      </c>
      <c r="V2445" s="20">
        <f t="shared" si="76"/>
        <v>0.43667127584090004</v>
      </c>
      <c r="W2445" s="20">
        <f t="shared" si="77"/>
        <v>4.4779804322361514</v>
      </c>
    </row>
    <row r="2446" spans="1:23" x14ac:dyDescent="0.25">
      <c r="A2446" s="18">
        <v>25624</v>
      </c>
      <c r="B2446" s="18">
        <v>25564</v>
      </c>
      <c r="C2446" s="18">
        <v>6172</v>
      </c>
      <c r="D2446" s="18">
        <v>6172</v>
      </c>
      <c r="E2446" s="18" t="s">
        <v>116</v>
      </c>
      <c r="F2446" s="18" t="s">
        <v>196</v>
      </c>
      <c r="G2446" s="19">
        <v>0.96710580317999995</v>
      </c>
      <c r="H2446" s="19">
        <v>0.391374</v>
      </c>
      <c r="I2446" s="18" t="s">
        <v>79</v>
      </c>
      <c r="J2446" s="18" t="s">
        <v>80</v>
      </c>
      <c r="K2446" s="18">
        <v>12</v>
      </c>
      <c r="L2446" s="18">
        <v>60</v>
      </c>
      <c r="M2446" s="18" t="s">
        <v>71</v>
      </c>
      <c r="N2446" s="18" t="s">
        <v>72</v>
      </c>
      <c r="O2446" s="18" t="s">
        <v>73</v>
      </c>
      <c r="P2446" s="19">
        <v>1091.9867726699999</v>
      </c>
      <c r="Q2446" s="19">
        <v>42126.960277500002</v>
      </c>
      <c r="R2446" s="20">
        <v>0.50061500000000003</v>
      </c>
      <c r="S2446" s="20">
        <v>5.1558710000000003</v>
      </c>
      <c r="T2446" s="20">
        <v>0.30199999999999999</v>
      </c>
      <c r="U2446" s="20">
        <v>0.30499999999999999</v>
      </c>
      <c r="V2446" s="20">
        <f t="shared" si="76"/>
        <v>0.13675753111698</v>
      </c>
      <c r="W2446" s="20">
        <f t="shared" si="77"/>
        <v>1.4024223304440302</v>
      </c>
    </row>
    <row r="2447" spans="1:23" x14ac:dyDescent="0.25">
      <c r="A2447" s="18">
        <v>25625</v>
      </c>
      <c r="B2447" s="18">
        <v>25565</v>
      </c>
      <c r="C2447" s="18">
        <v>6172</v>
      </c>
      <c r="D2447" s="18">
        <v>6172</v>
      </c>
      <c r="E2447" s="18" t="s">
        <v>116</v>
      </c>
      <c r="F2447" s="18" t="s">
        <v>196</v>
      </c>
      <c r="G2447" s="19">
        <v>14.072695121400001</v>
      </c>
      <c r="H2447" s="19">
        <v>5.6950200000000004</v>
      </c>
      <c r="I2447" s="18" t="s">
        <v>79</v>
      </c>
      <c r="J2447" s="18" t="s">
        <v>80</v>
      </c>
      <c r="K2447" s="18">
        <v>12</v>
      </c>
      <c r="L2447" s="18">
        <v>60</v>
      </c>
      <c r="M2447" s="18" t="s">
        <v>71</v>
      </c>
      <c r="N2447" s="18" t="s">
        <v>72</v>
      </c>
      <c r="O2447" s="18" t="s">
        <v>73</v>
      </c>
      <c r="P2447" s="19">
        <v>4672.2046529700001</v>
      </c>
      <c r="Q2447" s="19">
        <v>613004.14746400004</v>
      </c>
      <c r="R2447" s="20">
        <v>0.50061500000000003</v>
      </c>
      <c r="S2447" s="20">
        <v>5.1558710000000003</v>
      </c>
      <c r="T2447" s="20">
        <v>0.30199999999999999</v>
      </c>
      <c r="U2447" s="20">
        <v>0.30499999999999999</v>
      </c>
      <c r="V2447" s="20">
        <f t="shared" si="76"/>
        <v>1.9900066812354003</v>
      </c>
      <c r="W2447" s="20">
        <f t="shared" si="77"/>
        <v>20.407137981381904</v>
      </c>
    </row>
    <row r="2448" spans="1:23" x14ac:dyDescent="0.25">
      <c r="A2448" s="18">
        <v>25626</v>
      </c>
      <c r="B2448" s="18">
        <v>25566</v>
      </c>
      <c r="C2448" s="18">
        <v>6172</v>
      </c>
      <c r="D2448" s="18">
        <v>6172</v>
      </c>
      <c r="E2448" s="18" t="s">
        <v>116</v>
      </c>
      <c r="F2448" s="18" t="s">
        <v>196</v>
      </c>
      <c r="G2448" s="19">
        <v>3.24346938493</v>
      </c>
      <c r="H2448" s="19">
        <v>1.3125899999999999</v>
      </c>
      <c r="I2448" s="18" t="s">
        <v>79</v>
      </c>
      <c r="J2448" s="18" t="s">
        <v>80</v>
      </c>
      <c r="K2448" s="18">
        <v>12</v>
      </c>
      <c r="L2448" s="18">
        <v>60</v>
      </c>
      <c r="M2448" s="18" t="s">
        <v>71</v>
      </c>
      <c r="N2448" s="18" t="s">
        <v>72</v>
      </c>
      <c r="O2448" s="18" t="s">
        <v>73</v>
      </c>
      <c r="P2448" s="19">
        <v>2697.5154108699999</v>
      </c>
      <c r="Q2448" s="19">
        <v>141284.96126700001</v>
      </c>
      <c r="R2448" s="20">
        <v>0.50061500000000003</v>
      </c>
      <c r="S2448" s="20">
        <v>5.1558710000000003</v>
      </c>
      <c r="T2448" s="20">
        <v>0.30199999999999999</v>
      </c>
      <c r="U2448" s="20">
        <v>0.30499999999999999</v>
      </c>
      <c r="V2448" s="20">
        <f t="shared" si="76"/>
        <v>0.45865736550929992</v>
      </c>
      <c r="W2448" s="20">
        <f t="shared" si="77"/>
        <v>4.7034435775435499</v>
      </c>
    </row>
    <row r="2449" spans="1:23" x14ac:dyDescent="0.25">
      <c r="A2449" s="18">
        <v>25627</v>
      </c>
      <c r="B2449" s="18">
        <v>25567</v>
      </c>
      <c r="C2449" s="18">
        <v>6172</v>
      </c>
      <c r="D2449" s="18">
        <v>6172</v>
      </c>
      <c r="E2449" s="18" t="s">
        <v>116</v>
      </c>
      <c r="F2449" s="18" t="s">
        <v>196</v>
      </c>
      <c r="G2449" s="19">
        <v>4.5474249602699999</v>
      </c>
      <c r="H2449" s="19">
        <v>1.8402799999999999</v>
      </c>
      <c r="I2449" s="18" t="s">
        <v>79</v>
      </c>
      <c r="J2449" s="18" t="s">
        <v>80</v>
      </c>
      <c r="K2449" s="18">
        <v>12</v>
      </c>
      <c r="L2449" s="18">
        <v>60</v>
      </c>
      <c r="M2449" s="18" t="s">
        <v>71</v>
      </c>
      <c r="N2449" s="18" t="s">
        <v>72</v>
      </c>
      <c r="O2449" s="18" t="s">
        <v>73</v>
      </c>
      <c r="P2449" s="19">
        <v>3738.5328954800002</v>
      </c>
      <c r="Q2449" s="19">
        <v>198085.03892699999</v>
      </c>
      <c r="R2449" s="20">
        <v>0.50061500000000003</v>
      </c>
      <c r="S2449" s="20">
        <v>5.1558710000000003</v>
      </c>
      <c r="T2449" s="20">
        <v>0.30199999999999999</v>
      </c>
      <c r="U2449" s="20">
        <v>0.30499999999999999</v>
      </c>
      <c r="V2449" s="20">
        <f t="shared" si="76"/>
        <v>0.64304769699559994</v>
      </c>
      <c r="W2449" s="20">
        <f t="shared" si="77"/>
        <v>6.594331167296601</v>
      </c>
    </row>
    <row r="2450" spans="1:23" x14ac:dyDescent="0.25">
      <c r="A2450" s="18">
        <v>25628</v>
      </c>
      <c r="B2450" s="18">
        <v>25568</v>
      </c>
      <c r="C2450" s="18">
        <v>6172</v>
      </c>
      <c r="D2450" s="18">
        <v>6172</v>
      </c>
      <c r="E2450" s="18" t="s">
        <v>116</v>
      </c>
      <c r="F2450" s="18" t="s">
        <v>196</v>
      </c>
      <c r="G2450" s="19">
        <v>5.6757975090799997</v>
      </c>
      <c r="H2450" s="19">
        <v>2.29691</v>
      </c>
      <c r="I2450" s="18" t="s">
        <v>79</v>
      </c>
      <c r="J2450" s="18" t="s">
        <v>80</v>
      </c>
      <c r="K2450" s="18">
        <v>12</v>
      </c>
      <c r="L2450" s="18">
        <v>60</v>
      </c>
      <c r="M2450" s="18" t="s">
        <v>71</v>
      </c>
      <c r="N2450" s="18" t="s">
        <v>72</v>
      </c>
      <c r="O2450" s="18" t="s">
        <v>73</v>
      </c>
      <c r="P2450" s="19">
        <v>4969.6462873099999</v>
      </c>
      <c r="Q2450" s="19">
        <v>247236.75054400001</v>
      </c>
      <c r="R2450" s="20">
        <v>0.50061500000000003</v>
      </c>
      <c r="S2450" s="20">
        <v>5.1558710000000003</v>
      </c>
      <c r="T2450" s="20">
        <v>0.30199999999999999</v>
      </c>
      <c r="U2450" s="20">
        <v>0.30499999999999999</v>
      </c>
      <c r="V2450" s="20">
        <f t="shared" si="76"/>
        <v>0.80260758455570003</v>
      </c>
      <c r="W2450" s="20">
        <f t="shared" si="77"/>
        <v>8.2305873027339516</v>
      </c>
    </row>
    <row r="2451" spans="1:23" x14ac:dyDescent="0.25">
      <c r="A2451" s="18">
        <v>25629</v>
      </c>
      <c r="B2451" s="18">
        <v>25569</v>
      </c>
      <c r="C2451" s="18">
        <v>6172</v>
      </c>
      <c r="D2451" s="18">
        <v>6172</v>
      </c>
      <c r="E2451" s="18" t="s">
        <v>116</v>
      </c>
      <c r="F2451" s="18" t="s">
        <v>196</v>
      </c>
      <c r="G2451" s="19">
        <v>1.3636070228799999</v>
      </c>
      <c r="H2451" s="19">
        <v>0.55183199999999999</v>
      </c>
      <c r="I2451" s="18" t="s">
        <v>79</v>
      </c>
      <c r="J2451" s="18" t="s">
        <v>80</v>
      </c>
      <c r="K2451" s="18">
        <v>12</v>
      </c>
      <c r="L2451" s="18">
        <v>60</v>
      </c>
      <c r="M2451" s="18" t="s">
        <v>71</v>
      </c>
      <c r="N2451" s="18" t="s">
        <v>72</v>
      </c>
      <c r="O2451" s="18" t="s">
        <v>73</v>
      </c>
      <c r="P2451" s="19">
        <v>1219.50797513</v>
      </c>
      <c r="Q2451" s="19">
        <v>59398.484321399999</v>
      </c>
      <c r="R2451" s="20">
        <v>0.50061500000000003</v>
      </c>
      <c r="S2451" s="20">
        <v>5.1558710000000003</v>
      </c>
      <c r="T2451" s="20">
        <v>0.30199999999999999</v>
      </c>
      <c r="U2451" s="20">
        <v>0.30499999999999999</v>
      </c>
      <c r="V2451" s="20">
        <f t="shared" si="76"/>
        <v>0.19282625292264</v>
      </c>
      <c r="W2451" s="20">
        <f t="shared" si="77"/>
        <v>1.9773963509420402</v>
      </c>
    </row>
    <row r="2452" spans="1:23" x14ac:dyDescent="0.25">
      <c r="A2452" s="18">
        <v>25630</v>
      </c>
      <c r="B2452" s="18">
        <v>25570</v>
      </c>
      <c r="C2452" s="18">
        <v>6172</v>
      </c>
      <c r="D2452" s="18">
        <v>6172</v>
      </c>
      <c r="E2452" s="18" t="s">
        <v>116</v>
      </c>
      <c r="F2452" s="18" t="s">
        <v>196</v>
      </c>
      <c r="G2452" s="19">
        <v>12.351925876899999</v>
      </c>
      <c r="H2452" s="19">
        <v>4.9986499999999996</v>
      </c>
      <c r="I2452" s="18" t="s">
        <v>79</v>
      </c>
      <c r="J2452" s="18" t="s">
        <v>80</v>
      </c>
      <c r="K2452" s="18">
        <v>12</v>
      </c>
      <c r="L2452" s="18">
        <v>60</v>
      </c>
      <c r="M2452" s="18" t="s">
        <v>71</v>
      </c>
      <c r="N2452" s="18" t="s">
        <v>72</v>
      </c>
      <c r="O2452" s="18" t="s">
        <v>73</v>
      </c>
      <c r="P2452" s="19">
        <v>7569.8592099300004</v>
      </c>
      <c r="Q2452" s="19">
        <v>538047.73899700004</v>
      </c>
      <c r="R2452" s="20">
        <v>0.50061500000000003</v>
      </c>
      <c r="S2452" s="20">
        <v>5.1558710000000003</v>
      </c>
      <c r="T2452" s="20">
        <v>0.30199999999999999</v>
      </c>
      <c r="U2452" s="20">
        <v>0.30499999999999999</v>
      </c>
      <c r="V2452" s="20">
        <f t="shared" si="76"/>
        <v>1.7466746204854997</v>
      </c>
      <c r="W2452" s="20">
        <f t="shared" si="77"/>
        <v>17.911814229034253</v>
      </c>
    </row>
    <row r="2453" spans="1:23" x14ac:dyDescent="0.25">
      <c r="A2453" s="18">
        <v>25631</v>
      </c>
      <c r="B2453" s="18">
        <v>25571</v>
      </c>
      <c r="C2453" s="18">
        <v>6172</v>
      </c>
      <c r="D2453" s="18">
        <v>6172</v>
      </c>
      <c r="E2453" s="18" t="s">
        <v>116</v>
      </c>
      <c r="F2453" s="18" t="s">
        <v>196</v>
      </c>
      <c r="G2453" s="19">
        <v>2.3504685186200001</v>
      </c>
      <c r="H2453" s="19">
        <v>0.95120099999999996</v>
      </c>
      <c r="I2453" s="18" t="s">
        <v>79</v>
      </c>
      <c r="J2453" s="18" t="s">
        <v>80</v>
      </c>
      <c r="K2453" s="18">
        <v>12</v>
      </c>
      <c r="L2453" s="18">
        <v>60</v>
      </c>
      <c r="M2453" s="18" t="s">
        <v>71</v>
      </c>
      <c r="N2453" s="18" t="s">
        <v>72</v>
      </c>
      <c r="O2453" s="18" t="s">
        <v>73</v>
      </c>
      <c r="P2453" s="19">
        <v>1266.06566475</v>
      </c>
      <c r="Q2453" s="19">
        <v>102385.999126</v>
      </c>
      <c r="R2453" s="20">
        <v>0.50061500000000003</v>
      </c>
      <c r="S2453" s="20">
        <v>5.1558710000000003</v>
      </c>
      <c r="T2453" s="20">
        <v>0.30199999999999999</v>
      </c>
      <c r="U2453" s="20">
        <v>0.30499999999999999</v>
      </c>
      <c r="V2453" s="20">
        <f t="shared" si="76"/>
        <v>0.33237747105326998</v>
      </c>
      <c r="W2453" s="20">
        <f t="shared" si="77"/>
        <v>3.4084674074943453</v>
      </c>
    </row>
    <row r="2454" spans="1:23" x14ac:dyDescent="0.25">
      <c r="A2454" s="18">
        <v>25632</v>
      </c>
      <c r="B2454" s="18">
        <v>25572</v>
      </c>
      <c r="C2454" s="18">
        <v>6172</v>
      </c>
      <c r="D2454" s="18">
        <v>6172</v>
      </c>
      <c r="E2454" s="18" t="s">
        <v>116</v>
      </c>
      <c r="F2454" s="18" t="s">
        <v>196</v>
      </c>
      <c r="G2454" s="19">
        <v>2.90964873214</v>
      </c>
      <c r="H2454" s="19">
        <v>1.1774899999999999</v>
      </c>
      <c r="I2454" s="18" t="s">
        <v>79</v>
      </c>
      <c r="J2454" s="18" t="s">
        <v>80</v>
      </c>
      <c r="K2454" s="18">
        <v>12</v>
      </c>
      <c r="L2454" s="18">
        <v>60</v>
      </c>
      <c r="M2454" s="18" t="s">
        <v>71</v>
      </c>
      <c r="N2454" s="18" t="s">
        <v>72</v>
      </c>
      <c r="O2454" s="18" t="s">
        <v>73</v>
      </c>
      <c r="P2454" s="19">
        <v>1453.9626720799999</v>
      </c>
      <c r="Q2454" s="19">
        <v>126743.791794</v>
      </c>
      <c r="R2454" s="20">
        <v>0.50061500000000003</v>
      </c>
      <c r="S2454" s="20">
        <v>5.1558710000000003</v>
      </c>
      <c r="T2454" s="20">
        <v>0.30199999999999999</v>
      </c>
      <c r="U2454" s="20">
        <v>0.30499999999999999</v>
      </c>
      <c r="V2454" s="20">
        <f t="shared" si="76"/>
        <v>0.41144947113229996</v>
      </c>
      <c r="W2454" s="20">
        <f t="shared" si="77"/>
        <v>4.2193356479340505</v>
      </c>
    </row>
    <row r="2455" spans="1:23" x14ac:dyDescent="0.25">
      <c r="A2455" s="18">
        <v>25633</v>
      </c>
      <c r="B2455" s="18">
        <v>25573</v>
      </c>
      <c r="C2455" s="18">
        <v>6172</v>
      </c>
      <c r="D2455" s="18">
        <v>6172</v>
      </c>
      <c r="E2455" s="18" t="s">
        <v>116</v>
      </c>
      <c r="F2455" s="18" t="s">
        <v>196</v>
      </c>
      <c r="G2455" s="19">
        <v>2.2331948700300002</v>
      </c>
      <c r="H2455" s="19">
        <v>0.90374200000000005</v>
      </c>
      <c r="I2455" s="18" t="s">
        <v>79</v>
      </c>
      <c r="J2455" s="18" t="s">
        <v>80</v>
      </c>
      <c r="K2455" s="18">
        <v>12</v>
      </c>
      <c r="L2455" s="18">
        <v>60</v>
      </c>
      <c r="M2455" s="18" t="s">
        <v>71</v>
      </c>
      <c r="N2455" s="18" t="s">
        <v>72</v>
      </c>
      <c r="O2455" s="18" t="s">
        <v>73</v>
      </c>
      <c r="P2455" s="19">
        <v>1368.5825980100001</v>
      </c>
      <c r="Q2455" s="19">
        <v>97277.579427000004</v>
      </c>
      <c r="R2455" s="20">
        <v>0.50061500000000003</v>
      </c>
      <c r="S2455" s="20">
        <v>5.1558710000000003</v>
      </c>
      <c r="T2455" s="20">
        <v>0.30199999999999999</v>
      </c>
      <c r="U2455" s="20">
        <v>0.30499999999999999</v>
      </c>
      <c r="V2455" s="20">
        <f t="shared" si="76"/>
        <v>0.31579390732834001</v>
      </c>
      <c r="W2455" s="20">
        <f t="shared" si="77"/>
        <v>3.2384061326509905</v>
      </c>
    </row>
    <row r="2456" spans="1:23" x14ac:dyDescent="0.25">
      <c r="A2456" s="18">
        <v>25634</v>
      </c>
      <c r="B2456" s="18">
        <v>25574</v>
      </c>
      <c r="C2456" s="18">
        <v>6172</v>
      </c>
      <c r="D2456" s="18">
        <v>6172</v>
      </c>
      <c r="E2456" s="18" t="s">
        <v>116</v>
      </c>
      <c r="F2456" s="18" t="s">
        <v>196</v>
      </c>
      <c r="G2456" s="19">
        <v>2.7000245076399998</v>
      </c>
      <c r="H2456" s="19">
        <v>1.09266</v>
      </c>
      <c r="I2456" s="18" t="s">
        <v>79</v>
      </c>
      <c r="J2456" s="18" t="s">
        <v>80</v>
      </c>
      <c r="K2456" s="18">
        <v>12</v>
      </c>
      <c r="L2456" s="18">
        <v>60</v>
      </c>
      <c r="M2456" s="18" t="s">
        <v>71</v>
      </c>
      <c r="N2456" s="18" t="s">
        <v>72</v>
      </c>
      <c r="O2456" s="18" t="s">
        <v>73</v>
      </c>
      <c r="P2456" s="19">
        <v>2248.2703493700001</v>
      </c>
      <c r="Q2456" s="19">
        <v>117612.5971</v>
      </c>
      <c r="R2456" s="20">
        <v>0.50061500000000003</v>
      </c>
      <c r="S2456" s="20">
        <v>5.1558710000000003</v>
      </c>
      <c r="T2456" s="20">
        <v>0.30199999999999999</v>
      </c>
      <c r="U2456" s="20">
        <v>0.30499999999999999</v>
      </c>
      <c r="V2456" s="20">
        <f t="shared" si="76"/>
        <v>0.38180738615819998</v>
      </c>
      <c r="W2456" s="20">
        <f t="shared" si="77"/>
        <v>3.9153617347677003</v>
      </c>
    </row>
    <row r="2457" spans="1:23" x14ac:dyDescent="0.25">
      <c r="A2457" s="18">
        <v>25635</v>
      </c>
      <c r="B2457" s="18">
        <v>25575</v>
      </c>
      <c r="C2457" s="18">
        <v>6172</v>
      </c>
      <c r="D2457" s="18">
        <v>6172</v>
      </c>
      <c r="E2457" s="18" t="s">
        <v>116</v>
      </c>
      <c r="F2457" s="18" t="s">
        <v>196</v>
      </c>
      <c r="G2457" s="19">
        <v>1.9830521061199999</v>
      </c>
      <c r="H2457" s="19">
        <v>0.80251300000000003</v>
      </c>
      <c r="I2457" s="18" t="s">
        <v>79</v>
      </c>
      <c r="J2457" s="18" t="s">
        <v>80</v>
      </c>
      <c r="K2457" s="18">
        <v>12</v>
      </c>
      <c r="L2457" s="18">
        <v>60</v>
      </c>
      <c r="M2457" s="18" t="s">
        <v>71</v>
      </c>
      <c r="N2457" s="18" t="s">
        <v>72</v>
      </c>
      <c r="O2457" s="18" t="s">
        <v>73</v>
      </c>
      <c r="P2457" s="19">
        <v>1385.06350307</v>
      </c>
      <c r="Q2457" s="19">
        <v>86381.404215899995</v>
      </c>
      <c r="R2457" s="20">
        <v>0.50061500000000003</v>
      </c>
      <c r="S2457" s="20">
        <v>5.1558710000000003</v>
      </c>
      <c r="T2457" s="20">
        <v>0.30199999999999999</v>
      </c>
      <c r="U2457" s="20">
        <v>0.30499999999999999</v>
      </c>
      <c r="V2457" s="20">
        <f t="shared" si="76"/>
        <v>0.28042153175550999</v>
      </c>
      <c r="W2457" s="20">
        <f t="shared" si="77"/>
        <v>2.8756691851569856</v>
      </c>
    </row>
    <row r="2458" spans="1:23" x14ac:dyDescent="0.25">
      <c r="A2458" s="18">
        <v>25636</v>
      </c>
      <c r="B2458" s="18">
        <v>25576</v>
      </c>
      <c r="C2458" s="18">
        <v>6172</v>
      </c>
      <c r="D2458" s="18">
        <v>6172</v>
      </c>
      <c r="E2458" s="18" t="s">
        <v>116</v>
      </c>
      <c r="F2458" s="18" t="s">
        <v>196</v>
      </c>
      <c r="G2458" s="19">
        <v>30.404778001299999</v>
      </c>
      <c r="H2458" s="19">
        <v>12.304399999999999</v>
      </c>
      <c r="I2458" s="18" t="s">
        <v>79</v>
      </c>
      <c r="J2458" s="18" t="s">
        <v>80</v>
      </c>
      <c r="K2458" s="18">
        <v>12</v>
      </c>
      <c r="L2458" s="18">
        <v>60</v>
      </c>
      <c r="M2458" s="18" t="s">
        <v>71</v>
      </c>
      <c r="N2458" s="18" t="s">
        <v>72</v>
      </c>
      <c r="O2458" s="18" t="s">
        <v>73</v>
      </c>
      <c r="P2458" s="19">
        <v>5833.88282394</v>
      </c>
      <c r="Q2458" s="19">
        <v>1324426.83201</v>
      </c>
      <c r="R2458" s="20">
        <v>0.50061500000000003</v>
      </c>
      <c r="S2458" s="20">
        <v>5.1558710000000003</v>
      </c>
      <c r="T2458" s="20">
        <v>0.30199999999999999</v>
      </c>
      <c r="U2458" s="20">
        <v>0.30499999999999999</v>
      </c>
      <c r="V2458" s="20">
        <f t="shared" si="76"/>
        <v>4.2995175097879992</v>
      </c>
      <c r="W2458" s="20">
        <f t="shared" si="77"/>
        <v>44.090729897018008</v>
      </c>
    </row>
    <row r="2459" spans="1:23" x14ac:dyDescent="0.25">
      <c r="A2459" s="18">
        <v>25637</v>
      </c>
      <c r="B2459" s="18">
        <v>25577</v>
      </c>
      <c r="C2459" s="18">
        <v>6172</v>
      </c>
      <c r="D2459" s="18">
        <v>6172</v>
      </c>
      <c r="E2459" s="18" t="s">
        <v>116</v>
      </c>
      <c r="F2459" s="18" t="s">
        <v>196</v>
      </c>
      <c r="G2459" s="19">
        <v>1.6115663958999999</v>
      </c>
      <c r="H2459" s="19">
        <v>0.65217800000000004</v>
      </c>
      <c r="I2459" s="18" t="s">
        <v>79</v>
      </c>
      <c r="J2459" s="18" t="s">
        <v>80</v>
      </c>
      <c r="K2459" s="18">
        <v>12</v>
      </c>
      <c r="L2459" s="18">
        <v>60</v>
      </c>
      <c r="M2459" s="18" t="s">
        <v>71</v>
      </c>
      <c r="N2459" s="18" t="s">
        <v>72</v>
      </c>
      <c r="O2459" s="18" t="s">
        <v>73</v>
      </c>
      <c r="P2459" s="19">
        <v>1818.1173977000001</v>
      </c>
      <c r="Q2459" s="19">
        <v>70199.551405499995</v>
      </c>
      <c r="R2459" s="20">
        <v>0.50061500000000003</v>
      </c>
      <c r="S2459" s="20">
        <v>5.1558710000000003</v>
      </c>
      <c r="T2459" s="20">
        <v>0.30199999999999999</v>
      </c>
      <c r="U2459" s="20">
        <v>0.30499999999999999</v>
      </c>
      <c r="V2459" s="20">
        <f t="shared" si="76"/>
        <v>0.22789008245006001</v>
      </c>
      <c r="W2459" s="20">
        <f t="shared" si="77"/>
        <v>2.3369692177414105</v>
      </c>
    </row>
    <row r="2460" spans="1:23" x14ac:dyDescent="0.25">
      <c r="A2460" s="18">
        <v>25638</v>
      </c>
      <c r="B2460" s="18">
        <v>25578</v>
      </c>
      <c r="C2460" s="18">
        <v>6172</v>
      </c>
      <c r="D2460" s="18">
        <v>6172</v>
      </c>
      <c r="E2460" s="18" t="s">
        <v>116</v>
      </c>
      <c r="F2460" s="18" t="s">
        <v>196</v>
      </c>
      <c r="G2460" s="19">
        <v>6.0913576648000003</v>
      </c>
      <c r="H2460" s="19">
        <v>2.46509</v>
      </c>
      <c r="I2460" s="18" t="s">
        <v>79</v>
      </c>
      <c r="J2460" s="18" t="s">
        <v>80</v>
      </c>
      <c r="K2460" s="18">
        <v>12</v>
      </c>
      <c r="L2460" s="18">
        <v>60</v>
      </c>
      <c r="M2460" s="18" t="s">
        <v>71</v>
      </c>
      <c r="N2460" s="18" t="s">
        <v>72</v>
      </c>
      <c r="O2460" s="18" t="s">
        <v>73</v>
      </c>
      <c r="P2460" s="19">
        <v>3686.4877883499998</v>
      </c>
      <c r="Q2460" s="19">
        <v>265338.47852200002</v>
      </c>
      <c r="R2460" s="20">
        <v>0.50061500000000003</v>
      </c>
      <c r="S2460" s="20">
        <v>5.1558710000000003</v>
      </c>
      <c r="T2460" s="20">
        <v>0.30199999999999999</v>
      </c>
      <c r="U2460" s="20">
        <v>0.30499999999999999</v>
      </c>
      <c r="V2460" s="20">
        <f t="shared" si="76"/>
        <v>0.86137459918430004</v>
      </c>
      <c r="W2460" s="20">
        <f t="shared" si="77"/>
        <v>8.8332318001560512</v>
      </c>
    </row>
    <row r="2461" spans="1:23" x14ac:dyDescent="0.25">
      <c r="A2461" s="18">
        <v>25639</v>
      </c>
      <c r="B2461" s="18">
        <v>25579</v>
      </c>
      <c r="C2461" s="18">
        <v>6172</v>
      </c>
      <c r="D2461" s="18">
        <v>6172</v>
      </c>
      <c r="E2461" s="18" t="s">
        <v>116</v>
      </c>
      <c r="F2461" s="18" t="s">
        <v>196</v>
      </c>
      <c r="G2461" s="19">
        <v>8.1982109634999993</v>
      </c>
      <c r="H2461" s="19">
        <v>3.3176999999999999</v>
      </c>
      <c r="I2461" s="18" t="s">
        <v>79</v>
      </c>
      <c r="J2461" s="18" t="s">
        <v>80</v>
      </c>
      <c r="K2461" s="18">
        <v>12</v>
      </c>
      <c r="L2461" s="18">
        <v>60</v>
      </c>
      <c r="M2461" s="18" t="s">
        <v>71</v>
      </c>
      <c r="N2461" s="18" t="s">
        <v>72</v>
      </c>
      <c r="O2461" s="18" t="s">
        <v>73</v>
      </c>
      <c r="P2461" s="19">
        <v>5626.4642600200004</v>
      </c>
      <c r="Q2461" s="19">
        <v>357112.64111500001</v>
      </c>
      <c r="R2461" s="20">
        <v>0.50061500000000003</v>
      </c>
      <c r="S2461" s="20">
        <v>5.1558710000000003</v>
      </c>
      <c r="T2461" s="20">
        <v>0.30199999999999999</v>
      </c>
      <c r="U2461" s="20">
        <v>0.30499999999999999</v>
      </c>
      <c r="V2461" s="20">
        <f t="shared" si="76"/>
        <v>1.1593014890790001</v>
      </c>
      <c r="W2461" s="20">
        <f t="shared" si="77"/>
        <v>11.8884150856065</v>
      </c>
    </row>
    <row r="2462" spans="1:23" x14ac:dyDescent="0.25">
      <c r="A2462" s="18">
        <v>25640</v>
      </c>
      <c r="B2462" s="18">
        <v>25580</v>
      </c>
      <c r="C2462" s="18">
        <v>6172</v>
      </c>
      <c r="D2462" s="18">
        <v>6172</v>
      </c>
      <c r="E2462" s="18" t="s">
        <v>116</v>
      </c>
      <c r="F2462" s="18" t="s">
        <v>196</v>
      </c>
      <c r="G2462" s="19">
        <v>79.551377404099995</v>
      </c>
      <c r="H2462" s="19">
        <v>32.193300000000001</v>
      </c>
      <c r="I2462" s="18" t="s">
        <v>79</v>
      </c>
      <c r="J2462" s="18" t="s">
        <v>80</v>
      </c>
      <c r="K2462" s="18">
        <v>12</v>
      </c>
      <c r="L2462" s="18">
        <v>60</v>
      </c>
      <c r="M2462" s="18" t="s">
        <v>71</v>
      </c>
      <c r="N2462" s="18" t="s">
        <v>72</v>
      </c>
      <c r="O2462" s="18" t="s">
        <v>73</v>
      </c>
      <c r="P2462" s="19">
        <v>16385.705963100001</v>
      </c>
      <c r="Q2462" s="19">
        <v>3465244.1387</v>
      </c>
      <c r="R2462" s="20">
        <v>0.50061500000000003</v>
      </c>
      <c r="S2462" s="20">
        <v>5.1558710000000003</v>
      </c>
      <c r="T2462" s="20">
        <v>0.30199999999999999</v>
      </c>
      <c r="U2462" s="20">
        <v>0.30499999999999999</v>
      </c>
      <c r="V2462" s="20">
        <f t="shared" si="76"/>
        <v>11.249281317891</v>
      </c>
      <c r="W2462" s="20">
        <f t="shared" si="77"/>
        <v>115.35922879568851</v>
      </c>
    </row>
    <row r="2463" spans="1:23" x14ac:dyDescent="0.25">
      <c r="A2463" s="18">
        <v>25641</v>
      </c>
      <c r="B2463" s="18">
        <v>25581</v>
      </c>
      <c r="C2463" s="18">
        <v>6172</v>
      </c>
      <c r="D2463" s="18">
        <v>6172</v>
      </c>
      <c r="E2463" s="18" t="s">
        <v>116</v>
      </c>
      <c r="F2463" s="18" t="s">
        <v>196</v>
      </c>
      <c r="G2463" s="19">
        <v>3.9389828218099998</v>
      </c>
      <c r="H2463" s="19">
        <v>1.59405</v>
      </c>
      <c r="I2463" s="18" t="s">
        <v>79</v>
      </c>
      <c r="J2463" s="18" t="s">
        <v>80</v>
      </c>
      <c r="K2463" s="18">
        <v>12</v>
      </c>
      <c r="L2463" s="18">
        <v>60</v>
      </c>
      <c r="M2463" s="18" t="s">
        <v>71</v>
      </c>
      <c r="N2463" s="18" t="s">
        <v>72</v>
      </c>
      <c r="O2463" s="18" t="s">
        <v>73</v>
      </c>
      <c r="P2463" s="19">
        <v>3095.7805785999999</v>
      </c>
      <c r="Q2463" s="19">
        <v>171581.40538899999</v>
      </c>
      <c r="R2463" s="20">
        <v>0.50061500000000003</v>
      </c>
      <c r="S2463" s="20">
        <v>5.1558710000000003</v>
      </c>
      <c r="T2463" s="20">
        <v>0.30199999999999999</v>
      </c>
      <c r="U2463" s="20">
        <v>0.30499999999999999</v>
      </c>
      <c r="V2463" s="20">
        <f t="shared" si="76"/>
        <v>0.55700772784350006</v>
      </c>
      <c r="W2463" s="20">
        <f t="shared" si="77"/>
        <v>5.7120077364472515</v>
      </c>
    </row>
    <row r="2464" spans="1:23" x14ac:dyDescent="0.25">
      <c r="A2464" s="18">
        <v>25642</v>
      </c>
      <c r="B2464" s="18">
        <v>25582</v>
      </c>
      <c r="C2464" s="18">
        <v>6172</v>
      </c>
      <c r="D2464" s="18">
        <v>6172</v>
      </c>
      <c r="E2464" s="18" t="s">
        <v>116</v>
      </c>
      <c r="F2464" s="18" t="s">
        <v>196</v>
      </c>
      <c r="G2464" s="19">
        <v>9.4610072328899992</v>
      </c>
      <c r="H2464" s="19">
        <v>3.8287300000000002</v>
      </c>
      <c r="I2464" s="18" t="s">
        <v>79</v>
      </c>
      <c r="J2464" s="18" t="s">
        <v>80</v>
      </c>
      <c r="K2464" s="18">
        <v>12</v>
      </c>
      <c r="L2464" s="18">
        <v>60</v>
      </c>
      <c r="M2464" s="18" t="s">
        <v>71</v>
      </c>
      <c r="N2464" s="18" t="s">
        <v>72</v>
      </c>
      <c r="O2464" s="18" t="s">
        <v>73</v>
      </c>
      <c r="P2464" s="19">
        <v>5222.9334967000004</v>
      </c>
      <c r="Q2464" s="19">
        <v>412119.82657999999</v>
      </c>
      <c r="R2464" s="20">
        <v>0.50061500000000003</v>
      </c>
      <c r="S2464" s="20">
        <v>5.1558710000000003</v>
      </c>
      <c r="T2464" s="20">
        <v>0.30199999999999999</v>
      </c>
      <c r="U2464" s="20">
        <v>0.30499999999999999</v>
      </c>
      <c r="V2464" s="20">
        <f t="shared" si="76"/>
        <v>1.3378703289270999</v>
      </c>
      <c r="W2464" s="20">
        <f t="shared" si="77"/>
        <v>13.719604391811853</v>
      </c>
    </row>
    <row r="2465" spans="1:23" x14ac:dyDescent="0.25">
      <c r="A2465" s="18">
        <v>25643</v>
      </c>
      <c r="B2465" s="18">
        <v>25583</v>
      </c>
      <c r="C2465" s="18">
        <v>6172</v>
      </c>
      <c r="D2465" s="18">
        <v>6172</v>
      </c>
      <c r="E2465" s="18" t="s">
        <v>116</v>
      </c>
      <c r="F2465" s="18" t="s">
        <v>196</v>
      </c>
      <c r="G2465" s="19">
        <v>19.862066066099999</v>
      </c>
      <c r="H2465" s="19">
        <v>8.0378900000000009</v>
      </c>
      <c r="I2465" s="18" t="s">
        <v>79</v>
      </c>
      <c r="J2465" s="18" t="s">
        <v>80</v>
      </c>
      <c r="K2465" s="18">
        <v>12</v>
      </c>
      <c r="L2465" s="18">
        <v>60</v>
      </c>
      <c r="M2465" s="18" t="s">
        <v>71</v>
      </c>
      <c r="N2465" s="18" t="s">
        <v>72</v>
      </c>
      <c r="O2465" s="18" t="s">
        <v>73</v>
      </c>
      <c r="P2465" s="19">
        <v>6417.3056835899997</v>
      </c>
      <c r="Q2465" s="19">
        <v>865188.13708100002</v>
      </c>
      <c r="R2465" s="20">
        <v>0.50061500000000003</v>
      </c>
      <c r="S2465" s="20">
        <v>5.1558710000000003</v>
      </c>
      <c r="T2465" s="20">
        <v>0.30199999999999999</v>
      </c>
      <c r="U2465" s="20">
        <v>0.30499999999999999</v>
      </c>
      <c r="V2465" s="20">
        <f t="shared" si="76"/>
        <v>2.8086740350403003</v>
      </c>
      <c r="W2465" s="20">
        <f t="shared" si="77"/>
        <v>28.802415146772059</v>
      </c>
    </row>
    <row r="2466" spans="1:23" x14ac:dyDescent="0.25">
      <c r="A2466" s="18">
        <v>25644</v>
      </c>
      <c r="B2466" s="18">
        <v>25584</v>
      </c>
      <c r="C2466" s="18">
        <v>6172</v>
      </c>
      <c r="D2466" s="18">
        <v>6172</v>
      </c>
      <c r="E2466" s="18" t="s">
        <v>116</v>
      </c>
      <c r="F2466" s="18" t="s">
        <v>196</v>
      </c>
      <c r="G2466" s="19">
        <v>4.5015964864300004</v>
      </c>
      <c r="H2466" s="19">
        <v>1.8217300000000001</v>
      </c>
      <c r="I2466" s="18" t="s">
        <v>79</v>
      </c>
      <c r="J2466" s="18" t="s">
        <v>80</v>
      </c>
      <c r="K2466" s="18">
        <v>12</v>
      </c>
      <c r="L2466" s="18">
        <v>60</v>
      </c>
      <c r="M2466" s="18" t="s">
        <v>71</v>
      </c>
      <c r="N2466" s="18" t="s">
        <v>72</v>
      </c>
      <c r="O2466" s="18" t="s">
        <v>73</v>
      </c>
      <c r="P2466" s="19">
        <v>1674.1186369</v>
      </c>
      <c r="Q2466" s="19">
        <v>196088.758592</v>
      </c>
      <c r="R2466" s="20">
        <v>0.50061500000000003</v>
      </c>
      <c r="S2466" s="20">
        <v>5.1558710000000003</v>
      </c>
      <c r="T2466" s="20">
        <v>0.30199999999999999</v>
      </c>
      <c r="U2466" s="20">
        <v>0.30499999999999999</v>
      </c>
      <c r="V2466" s="20">
        <f t="shared" si="76"/>
        <v>0.63656578403709996</v>
      </c>
      <c r="W2466" s="20">
        <f t="shared" si="77"/>
        <v>6.5278603893968512</v>
      </c>
    </row>
    <row r="2467" spans="1:23" x14ac:dyDescent="0.25">
      <c r="A2467" s="18">
        <v>25645</v>
      </c>
      <c r="B2467" s="18">
        <v>25585</v>
      </c>
      <c r="C2467" s="18">
        <v>6172</v>
      </c>
      <c r="D2467" s="18">
        <v>6172</v>
      </c>
      <c r="E2467" s="18" t="s">
        <v>116</v>
      </c>
      <c r="F2467" s="18" t="s">
        <v>196</v>
      </c>
      <c r="G2467" s="19">
        <v>2.94705828776</v>
      </c>
      <c r="H2467" s="19">
        <v>1.1926300000000001</v>
      </c>
      <c r="I2467" s="18" t="s">
        <v>79</v>
      </c>
      <c r="J2467" s="18" t="s">
        <v>80</v>
      </c>
      <c r="K2467" s="18">
        <v>12</v>
      </c>
      <c r="L2467" s="18">
        <v>60</v>
      </c>
      <c r="M2467" s="18" t="s">
        <v>71</v>
      </c>
      <c r="N2467" s="18" t="s">
        <v>72</v>
      </c>
      <c r="O2467" s="18" t="s">
        <v>73</v>
      </c>
      <c r="P2467" s="19">
        <v>2875.7992356700001</v>
      </c>
      <c r="Q2467" s="19">
        <v>128373.34552</v>
      </c>
      <c r="R2467" s="20">
        <v>0.50061500000000003</v>
      </c>
      <c r="S2467" s="20">
        <v>5.1558710000000003</v>
      </c>
      <c r="T2467" s="20">
        <v>0.30199999999999999</v>
      </c>
      <c r="U2467" s="20">
        <v>0.30499999999999999</v>
      </c>
      <c r="V2467" s="20">
        <f t="shared" si="76"/>
        <v>0.41673983028010003</v>
      </c>
      <c r="W2467" s="20">
        <f t="shared" si="77"/>
        <v>4.2735872693573507</v>
      </c>
    </row>
    <row r="2468" spans="1:23" x14ac:dyDescent="0.25">
      <c r="A2468" s="18">
        <v>25646</v>
      </c>
      <c r="B2468" s="18">
        <v>25586</v>
      </c>
      <c r="C2468" s="18">
        <v>6172</v>
      </c>
      <c r="D2468" s="18">
        <v>6172</v>
      </c>
      <c r="E2468" s="18" t="s">
        <v>116</v>
      </c>
      <c r="F2468" s="18" t="s">
        <v>196</v>
      </c>
      <c r="G2468" s="19">
        <v>7.0489130821900003</v>
      </c>
      <c r="H2468" s="19">
        <v>2.8525900000000002</v>
      </c>
      <c r="I2468" s="18" t="s">
        <v>79</v>
      </c>
      <c r="J2468" s="18" t="s">
        <v>80</v>
      </c>
      <c r="K2468" s="18">
        <v>12</v>
      </c>
      <c r="L2468" s="18">
        <v>60</v>
      </c>
      <c r="M2468" s="18" t="s">
        <v>71</v>
      </c>
      <c r="N2468" s="18" t="s">
        <v>72</v>
      </c>
      <c r="O2468" s="18" t="s">
        <v>73</v>
      </c>
      <c r="P2468" s="19">
        <v>4204.0170403499997</v>
      </c>
      <c r="Q2468" s="19">
        <v>307049.425659</v>
      </c>
      <c r="R2468" s="20">
        <v>0.50061500000000003</v>
      </c>
      <c r="S2468" s="20">
        <v>5.1558710000000003</v>
      </c>
      <c r="T2468" s="20">
        <v>0.30199999999999999</v>
      </c>
      <c r="U2468" s="20">
        <v>0.30499999999999999</v>
      </c>
      <c r="V2468" s="20">
        <f t="shared" si="76"/>
        <v>0.99677844130930016</v>
      </c>
      <c r="W2468" s="20">
        <f t="shared" si="77"/>
        <v>10.221772308843551</v>
      </c>
    </row>
    <row r="2469" spans="1:23" x14ac:dyDescent="0.25">
      <c r="A2469" s="18">
        <v>25647</v>
      </c>
      <c r="B2469" s="18">
        <v>25587</v>
      </c>
      <c r="C2469" s="18">
        <v>6172</v>
      </c>
      <c r="D2469" s="18">
        <v>6172</v>
      </c>
      <c r="E2469" s="18" t="s">
        <v>116</v>
      </c>
      <c r="F2469" s="18" t="s">
        <v>196</v>
      </c>
      <c r="G2469" s="19">
        <v>2.2019847178099998</v>
      </c>
      <c r="H2469" s="19">
        <v>0.89111200000000002</v>
      </c>
      <c r="I2469" s="18" t="s">
        <v>79</v>
      </c>
      <c r="J2469" s="18" t="s">
        <v>80</v>
      </c>
      <c r="K2469" s="18">
        <v>12</v>
      </c>
      <c r="L2469" s="18">
        <v>60</v>
      </c>
      <c r="M2469" s="18" t="s">
        <v>71</v>
      </c>
      <c r="N2469" s="18" t="s">
        <v>72</v>
      </c>
      <c r="O2469" s="18" t="s">
        <v>73</v>
      </c>
      <c r="P2469" s="19">
        <v>1807.7297398600001</v>
      </c>
      <c r="Q2469" s="19">
        <v>95918.070635199998</v>
      </c>
      <c r="R2469" s="20">
        <v>0.50061500000000003</v>
      </c>
      <c r="S2469" s="20">
        <v>5.1558710000000003</v>
      </c>
      <c r="T2469" s="20">
        <v>0.30199999999999999</v>
      </c>
      <c r="U2469" s="20">
        <v>0.30499999999999999</v>
      </c>
      <c r="V2469" s="20">
        <f t="shared" si="76"/>
        <v>0.31138061564823999</v>
      </c>
      <c r="W2469" s="20">
        <f t="shared" si="77"/>
        <v>3.19314867039364</v>
      </c>
    </row>
    <row r="2470" spans="1:23" x14ac:dyDescent="0.25">
      <c r="A2470" s="18">
        <v>25648</v>
      </c>
      <c r="B2470" s="18">
        <v>25588</v>
      </c>
      <c r="C2470" s="18">
        <v>6172</v>
      </c>
      <c r="D2470" s="18">
        <v>6172</v>
      </c>
      <c r="E2470" s="18" t="s">
        <v>116</v>
      </c>
      <c r="F2470" s="18" t="s">
        <v>196</v>
      </c>
      <c r="G2470" s="19">
        <v>5.0070327452200001</v>
      </c>
      <c r="H2470" s="19">
        <v>2.0262699999999998</v>
      </c>
      <c r="I2470" s="18" t="s">
        <v>79</v>
      </c>
      <c r="J2470" s="18" t="s">
        <v>80</v>
      </c>
      <c r="K2470" s="18">
        <v>12</v>
      </c>
      <c r="L2470" s="18">
        <v>60</v>
      </c>
      <c r="M2470" s="18" t="s">
        <v>71</v>
      </c>
      <c r="N2470" s="18" t="s">
        <v>72</v>
      </c>
      <c r="O2470" s="18" t="s">
        <v>73</v>
      </c>
      <c r="P2470" s="19">
        <v>2389.5172350299999</v>
      </c>
      <c r="Q2470" s="19">
        <v>218105.473956</v>
      </c>
      <c r="R2470" s="20">
        <v>0.50061500000000003</v>
      </c>
      <c r="S2470" s="20">
        <v>5.1558710000000003</v>
      </c>
      <c r="T2470" s="20">
        <v>0.30199999999999999</v>
      </c>
      <c r="U2470" s="20">
        <v>0.30499999999999999</v>
      </c>
      <c r="V2470" s="20">
        <f t="shared" si="76"/>
        <v>0.70803804692289996</v>
      </c>
      <c r="W2470" s="20">
        <f t="shared" si="77"/>
        <v>7.2607947781631506</v>
      </c>
    </row>
    <row r="2471" spans="1:23" x14ac:dyDescent="0.25">
      <c r="A2471" s="18">
        <v>25649</v>
      </c>
      <c r="B2471" s="18">
        <v>25589</v>
      </c>
      <c r="C2471" s="18">
        <v>6172</v>
      </c>
      <c r="D2471" s="18">
        <v>6172</v>
      </c>
      <c r="E2471" s="18" t="s">
        <v>116</v>
      </c>
      <c r="F2471" s="18" t="s">
        <v>196</v>
      </c>
      <c r="G2471" s="19">
        <v>4.6734081703300001</v>
      </c>
      <c r="H2471" s="19">
        <v>1.8912599999999999</v>
      </c>
      <c r="I2471" s="18" t="s">
        <v>79</v>
      </c>
      <c r="J2471" s="18" t="s">
        <v>80</v>
      </c>
      <c r="K2471" s="18">
        <v>12</v>
      </c>
      <c r="L2471" s="18">
        <v>60</v>
      </c>
      <c r="M2471" s="18" t="s">
        <v>71</v>
      </c>
      <c r="N2471" s="18" t="s">
        <v>72</v>
      </c>
      <c r="O2471" s="18" t="s">
        <v>73</v>
      </c>
      <c r="P2471" s="19">
        <v>3622.7373785</v>
      </c>
      <c r="Q2471" s="19">
        <v>203572.84560599999</v>
      </c>
      <c r="R2471" s="20">
        <v>0.50061500000000003</v>
      </c>
      <c r="S2471" s="20">
        <v>5.1558710000000003</v>
      </c>
      <c r="T2471" s="20">
        <v>0.30199999999999999</v>
      </c>
      <c r="U2471" s="20">
        <v>0.30499999999999999</v>
      </c>
      <c r="V2471" s="20">
        <f t="shared" si="76"/>
        <v>0.66086160118019999</v>
      </c>
      <c r="W2471" s="20">
        <f t="shared" si="77"/>
        <v>6.7770093482847011</v>
      </c>
    </row>
    <row r="2472" spans="1:23" x14ac:dyDescent="0.25">
      <c r="A2472" s="18">
        <v>25650</v>
      </c>
      <c r="B2472" s="18">
        <v>25590</v>
      </c>
      <c r="C2472" s="18">
        <v>6172</v>
      </c>
      <c r="D2472" s="18">
        <v>6172</v>
      </c>
      <c r="E2472" s="18" t="s">
        <v>116</v>
      </c>
      <c r="F2472" s="18" t="s">
        <v>196</v>
      </c>
      <c r="G2472" s="19">
        <v>4.7922505428699997</v>
      </c>
      <c r="H2472" s="19">
        <v>1.93936</v>
      </c>
      <c r="I2472" s="18" t="s">
        <v>79</v>
      </c>
      <c r="J2472" s="18" t="s">
        <v>80</v>
      </c>
      <c r="K2472" s="18">
        <v>12</v>
      </c>
      <c r="L2472" s="18">
        <v>60</v>
      </c>
      <c r="M2472" s="18" t="s">
        <v>71</v>
      </c>
      <c r="N2472" s="18" t="s">
        <v>72</v>
      </c>
      <c r="O2472" s="18" t="s">
        <v>73</v>
      </c>
      <c r="P2472" s="19">
        <v>2066.2911542000002</v>
      </c>
      <c r="Q2472" s="19">
        <v>208749.59864700001</v>
      </c>
      <c r="R2472" s="20">
        <v>0.50061500000000003</v>
      </c>
      <c r="S2472" s="20">
        <v>5.1558710000000003</v>
      </c>
      <c r="T2472" s="20">
        <v>0.30199999999999999</v>
      </c>
      <c r="U2472" s="20">
        <v>0.30499999999999999</v>
      </c>
      <c r="V2472" s="20">
        <f t="shared" si="76"/>
        <v>0.67766914906719999</v>
      </c>
      <c r="W2472" s="20">
        <f t="shared" si="77"/>
        <v>6.9493675378792013</v>
      </c>
    </row>
    <row r="2473" spans="1:23" x14ac:dyDescent="0.25">
      <c r="A2473" s="18">
        <v>25651</v>
      </c>
      <c r="B2473" s="18">
        <v>25591</v>
      </c>
      <c r="C2473" s="18">
        <v>6172</v>
      </c>
      <c r="D2473" s="18">
        <v>6172</v>
      </c>
      <c r="E2473" s="18" t="s">
        <v>116</v>
      </c>
      <c r="F2473" s="18" t="s">
        <v>196</v>
      </c>
      <c r="G2473" s="19">
        <v>1.16613788859</v>
      </c>
      <c r="H2473" s="19">
        <v>0.47191899999999998</v>
      </c>
      <c r="I2473" s="18" t="s">
        <v>79</v>
      </c>
      <c r="J2473" s="18" t="s">
        <v>80</v>
      </c>
      <c r="K2473" s="18">
        <v>12</v>
      </c>
      <c r="L2473" s="18">
        <v>60</v>
      </c>
      <c r="M2473" s="18" t="s">
        <v>71</v>
      </c>
      <c r="N2473" s="18" t="s">
        <v>72</v>
      </c>
      <c r="O2473" s="18" t="s">
        <v>73</v>
      </c>
      <c r="P2473" s="19">
        <v>907.56351541599997</v>
      </c>
      <c r="Q2473" s="19">
        <v>50796.763238799998</v>
      </c>
      <c r="R2473" s="20">
        <v>0.50061500000000003</v>
      </c>
      <c r="S2473" s="20">
        <v>5.1558710000000003</v>
      </c>
      <c r="T2473" s="20">
        <v>0.30199999999999999</v>
      </c>
      <c r="U2473" s="20">
        <v>0.30499999999999999</v>
      </c>
      <c r="V2473" s="20">
        <f t="shared" si="76"/>
        <v>0.16490231166913</v>
      </c>
      <c r="W2473" s="20">
        <f t="shared" si="77"/>
        <v>1.6910416730820552</v>
      </c>
    </row>
    <row r="2474" spans="1:23" x14ac:dyDescent="0.25">
      <c r="A2474" s="18">
        <v>25652</v>
      </c>
      <c r="B2474" s="18">
        <v>25592</v>
      </c>
      <c r="C2474" s="18">
        <v>6172</v>
      </c>
      <c r="D2474" s="18">
        <v>6172</v>
      </c>
      <c r="E2474" s="18" t="s">
        <v>116</v>
      </c>
      <c r="F2474" s="18" t="s">
        <v>196</v>
      </c>
      <c r="G2474" s="19">
        <v>17.140289319800001</v>
      </c>
      <c r="H2474" s="19">
        <v>6.9364299999999997</v>
      </c>
      <c r="I2474" s="18" t="s">
        <v>79</v>
      </c>
      <c r="J2474" s="18" t="s">
        <v>80</v>
      </c>
      <c r="K2474" s="18">
        <v>12</v>
      </c>
      <c r="L2474" s="18">
        <v>60</v>
      </c>
      <c r="M2474" s="18" t="s">
        <v>71</v>
      </c>
      <c r="N2474" s="18" t="s">
        <v>72</v>
      </c>
      <c r="O2474" s="18" t="s">
        <v>73</v>
      </c>
      <c r="P2474" s="19">
        <v>7697.1481461900003</v>
      </c>
      <c r="Q2474" s="19">
        <v>746628.01624999999</v>
      </c>
      <c r="R2474" s="20">
        <v>0.50061500000000003</v>
      </c>
      <c r="S2474" s="20">
        <v>5.1558710000000003</v>
      </c>
      <c r="T2474" s="20">
        <v>0.30199999999999999</v>
      </c>
      <c r="U2474" s="20">
        <v>0.30499999999999999</v>
      </c>
      <c r="V2474" s="20">
        <f t="shared" si="76"/>
        <v>2.4237916713061001</v>
      </c>
      <c r="W2474" s="20">
        <f t="shared" si="77"/>
        <v>24.855520104968353</v>
      </c>
    </row>
    <row r="2475" spans="1:23" x14ac:dyDescent="0.25">
      <c r="A2475" s="18">
        <v>25653</v>
      </c>
      <c r="B2475" s="18">
        <v>25593</v>
      </c>
      <c r="C2475" s="18">
        <v>6172</v>
      </c>
      <c r="D2475" s="18">
        <v>6172</v>
      </c>
      <c r="E2475" s="18" t="s">
        <v>116</v>
      </c>
      <c r="F2475" s="18" t="s">
        <v>196</v>
      </c>
      <c r="G2475" s="19">
        <v>4.8413106296699997</v>
      </c>
      <c r="H2475" s="19">
        <v>1.9592099999999999</v>
      </c>
      <c r="I2475" s="18" t="s">
        <v>79</v>
      </c>
      <c r="J2475" s="18" t="s">
        <v>80</v>
      </c>
      <c r="K2475" s="18">
        <v>12</v>
      </c>
      <c r="L2475" s="18">
        <v>60</v>
      </c>
      <c r="M2475" s="18" t="s">
        <v>71</v>
      </c>
      <c r="N2475" s="18" t="s">
        <v>72</v>
      </c>
      <c r="O2475" s="18" t="s">
        <v>73</v>
      </c>
      <c r="P2475" s="19">
        <v>2034.73343196</v>
      </c>
      <c r="Q2475" s="19">
        <v>210886.64748000001</v>
      </c>
      <c r="R2475" s="20">
        <v>0.50061500000000003</v>
      </c>
      <c r="S2475" s="20">
        <v>5.1558710000000003</v>
      </c>
      <c r="T2475" s="20">
        <v>0.30199999999999999</v>
      </c>
      <c r="U2475" s="20">
        <v>0.30499999999999999</v>
      </c>
      <c r="V2475" s="20">
        <f t="shared" si="76"/>
        <v>0.68460532007669994</v>
      </c>
      <c r="W2475" s="20">
        <f t="shared" si="77"/>
        <v>7.0204966452274506</v>
      </c>
    </row>
    <row r="2476" spans="1:23" x14ac:dyDescent="0.25">
      <c r="A2476" s="18">
        <v>25654</v>
      </c>
      <c r="B2476" s="18">
        <v>25594</v>
      </c>
      <c r="C2476" s="18">
        <v>6172</v>
      </c>
      <c r="D2476" s="18">
        <v>6172</v>
      </c>
      <c r="E2476" s="18" t="s">
        <v>116</v>
      </c>
      <c r="F2476" s="18" t="s">
        <v>196</v>
      </c>
      <c r="G2476" s="19">
        <v>2.5812475747699999</v>
      </c>
      <c r="H2476" s="19">
        <v>1.0445899999999999</v>
      </c>
      <c r="I2476" s="18" t="s">
        <v>79</v>
      </c>
      <c r="J2476" s="18" t="s">
        <v>80</v>
      </c>
      <c r="K2476" s="18">
        <v>12</v>
      </c>
      <c r="L2476" s="18">
        <v>60</v>
      </c>
      <c r="M2476" s="18" t="s">
        <v>71</v>
      </c>
      <c r="N2476" s="18" t="s">
        <v>72</v>
      </c>
      <c r="O2476" s="18" t="s">
        <v>73</v>
      </c>
      <c r="P2476" s="19">
        <v>3649.9762181199999</v>
      </c>
      <c r="Q2476" s="19">
        <v>112438.694601</v>
      </c>
      <c r="R2476" s="20">
        <v>0.50061500000000003</v>
      </c>
      <c r="S2476" s="20">
        <v>5.1558710000000003</v>
      </c>
      <c r="T2476" s="20">
        <v>0.30199999999999999</v>
      </c>
      <c r="U2476" s="20">
        <v>0.30499999999999999</v>
      </c>
      <c r="V2476" s="20">
        <f t="shared" si="76"/>
        <v>0.36501032114929999</v>
      </c>
      <c r="W2476" s="20">
        <f t="shared" si="77"/>
        <v>3.7431110450835501</v>
      </c>
    </row>
    <row r="2477" spans="1:23" x14ac:dyDescent="0.25">
      <c r="A2477" s="18">
        <v>25655</v>
      </c>
      <c r="B2477" s="18">
        <v>25595</v>
      </c>
      <c r="C2477" s="18">
        <v>6172</v>
      </c>
      <c r="D2477" s="18">
        <v>6172</v>
      </c>
      <c r="E2477" s="18" t="s">
        <v>116</v>
      </c>
      <c r="F2477" s="18" t="s">
        <v>196</v>
      </c>
      <c r="G2477" s="19">
        <v>2.4811754656099998</v>
      </c>
      <c r="H2477" s="19">
        <v>1.0041</v>
      </c>
      <c r="I2477" s="18" t="s">
        <v>79</v>
      </c>
      <c r="J2477" s="18" t="s">
        <v>80</v>
      </c>
      <c r="K2477" s="18">
        <v>12</v>
      </c>
      <c r="L2477" s="18">
        <v>60</v>
      </c>
      <c r="M2477" s="18" t="s">
        <v>71</v>
      </c>
      <c r="N2477" s="18" t="s">
        <v>72</v>
      </c>
      <c r="O2477" s="18" t="s">
        <v>73</v>
      </c>
      <c r="P2477" s="19">
        <v>1787.8457949399999</v>
      </c>
      <c r="Q2477" s="19">
        <v>108079.57096300001</v>
      </c>
      <c r="R2477" s="20">
        <v>0.50061500000000003</v>
      </c>
      <c r="S2477" s="20">
        <v>5.1558710000000003</v>
      </c>
      <c r="T2477" s="20">
        <v>0.30199999999999999</v>
      </c>
      <c r="U2477" s="20">
        <v>0.30499999999999999</v>
      </c>
      <c r="V2477" s="20">
        <f t="shared" si="76"/>
        <v>0.350861930007</v>
      </c>
      <c r="W2477" s="20">
        <f t="shared" si="77"/>
        <v>3.5980219994145006</v>
      </c>
    </row>
    <row r="2478" spans="1:23" x14ac:dyDescent="0.25">
      <c r="A2478" s="18">
        <v>25656</v>
      </c>
      <c r="B2478" s="18">
        <v>25596</v>
      </c>
      <c r="C2478" s="18">
        <v>6172</v>
      </c>
      <c r="D2478" s="18">
        <v>6172</v>
      </c>
      <c r="E2478" s="18" t="s">
        <v>116</v>
      </c>
      <c r="F2478" s="18" t="s">
        <v>196</v>
      </c>
      <c r="G2478" s="19">
        <v>8.5684763148500007</v>
      </c>
      <c r="H2478" s="19">
        <v>3.4675400000000001</v>
      </c>
      <c r="I2478" s="18" t="s">
        <v>79</v>
      </c>
      <c r="J2478" s="18" t="s">
        <v>80</v>
      </c>
      <c r="K2478" s="18">
        <v>12</v>
      </c>
      <c r="L2478" s="18">
        <v>60</v>
      </c>
      <c r="M2478" s="18" t="s">
        <v>71</v>
      </c>
      <c r="N2478" s="18" t="s">
        <v>72</v>
      </c>
      <c r="O2478" s="18" t="s">
        <v>73</v>
      </c>
      <c r="P2478" s="19">
        <v>2448.7116830700002</v>
      </c>
      <c r="Q2478" s="19">
        <v>373241.33530500002</v>
      </c>
      <c r="R2478" s="20">
        <v>0.50061500000000003</v>
      </c>
      <c r="S2478" s="20">
        <v>5.1558710000000003</v>
      </c>
      <c r="T2478" s="20">
        <v>0.30199999999999999</v>
      </c>
      <c r="U2478" s="20">
        <v>0.30499999999999999</v>
      </c>
      <c r="V2478" s="20">
        <f t="shared" si="76"/>
        <v>1.2116599708958</v>
      </c>
      <c r="W2478" s="20">
        <f t="shared" si="77"/>
        <v>12.425341304501302</v>
      </c>
    </row>
    <row r="2479" spans="1:23" x14ac:dyDescent="0.25">
      <c r="A2479" s="18">
        <v>25657</v>
      </c>
      <c r="B2479" s="18">
        <v>25597</v>
      </c>
      <c r="C2479" s="18">
        <v>6172</v>
      </c>
      <c r="D2479" s="18">
        <v>6172</v>
      </c>
      <c r="E2479" s="18" t="s">
        <v>116</v>
      </c>
      <c r="F2479" s="18" t="s">
        <v>196</v>
      </c>
      <c r="G2479" s="19">
        <v>42.842094646500001</v>
      </c>
      <c r="H2479" s="19">
        <v>17.337599999999998</v>
      </c>
      <c r="I2479" s="18" t="s">
        <v>79</v>
      </c>
      <c r="J2479" s="18" t="s">
        <v>80</v>
      </c>
      <c r="K2479" s="18">
        <v>12</v>
      </c>
      <c r="L2479" s="18">
        <v>60</v>
      </c>
      <c r="M2479" s="18" t="s">
        <v>71</v>
      </c>
      <c r="N2479" s="18" t="s">
        <v>72</v>
      </c>
      <c r="O2479" s="18" t="s">
        <v>73</v>
      </c>
      <c r="P2479" s="19">
        <v>12797.449056199999</v>
      </c>
      <c r="Q2479" s="19">
        <v>1866194.1780000001</v>
      </c>
      <c r="R2479" s="20">
        <v>0.50061500000000003</v>
      </c>
      <c r="S2479" s="20">
        <v>5.1558710000000003</v>
      </c>
      <c r="T2479" s="20">
        <v>0.30199999999999999</v>
      </c>
      <c r="U2479" s="20">
        <v>0.30499999999999999</v>
      </c>
      <c r="V2479" s="20">
        <f t="shared" si="76"/>
        <v>6.0582649115519986</v>
      </c>
      <c r="W2479" s="20">
        <f t="shared" si="77"/>
        <v>62.126348189472004</v>
      </c>
    </row>
    <row r="2480" spans="1:23" x14ac:dyDescent="0.25">
      <c r="A2480" s="18">
        <v>25658</v>
      </c>
      <c r="B2480" s="18">
        <v>25598</v>
      </c>
      <c r="C2480" s="18">
        <v>6172</v>
      </c>
      <c r="D2480" s="18">
        <v>6172</v>
      </c>
      <c r="E2480" s="18" t="s">
        <v>116</v>
      </c>
      <c r="F2480" s="18" t="s">
        <v>196</v>
      </c>
      <c r="G2480" s="19">
        <v>101.49348882300001</v>
      </c>
      <c r="H2480" s="19">
        <v>41.073</v>
      </c>
      <c r="I2480" s="18" t="s">
        <v>79</v>
      </c>
      <c r="J2480" s="18" t="s">
        <v>80</v>
      </c>
      <c r="K2480" s="18">
        <v>12</v>
      </c>
      <c r="L2480" s="18">
        <v>60</v>
      </c>
      <c r="M2480" s="18" t="s">
        <v>71</v>
      </c>
      <c r="N2480" s="18" t="s">
        <v>72</v>
      </c>
      <c r="O2480" s="18" t="s">
        <v>73</v>
      </c>
      <c r="P2480" s="19">
        <v>20081.691063800001</v>
      </c>
      <c r="Q2480" s="19">
        <v>4421038.6889399998</v>
      </c>
      <c r="R2480" s="20">
        <v>0.50061500000000003</v>
      </c>
      <c r="S2480" s="20">
        <v>5.1558710000000003</v>
      </c>
      <c r="T2480" s="20">
        <v>0.30199999999999999</v>
      </c>
      <c r="U2480" s="20">
        <v>0.30499999999999999</v>
      </c>
      <c r="V2480" s="20">
        <f t="shared" si="76"/>
        <v>14.35210840671</v>
      </c>
      <c r="W2480" s="20">
        <f t="shared" si="77"/>
        <v>147.17812726018502</v>
      </c>
    </row>
    <row r="2481" spans="1:23" x14ac:dyDescent="0.25">
      <c r="A2481" s="18">
        <v>25659</v>
      </c>
      <c r="B2481" s="18">
        <v>25599</v>
      </c>
      <c r="C2481" s="18">
        <v>6172</v>
      </c>
      <c r="D2481" s="18">
        <v>6172</v>
      </c>
      <c r="E2481" s="18" t="s">
        <v>116</v>
      </c>
      <c r="F2481" s="18" t="s">
        <v>196</v>
      </c>
      <c r="G2481" s="19">
        <v>5.0290264452300004</v>
      </c>
      <c r="H2481" s="19">
        <v>2.0351699999999999</v>
      </c>
      <c r="I2481" s="18" t="s">
        <v>79</v>
      </c>
      <c r="J2481" s="18" t="s">
        <v>80</v>
      </c>
      <c r="K2481" s="18">
        <v>12</v>
      </c>
      <c r="L2481" s="18">
        <v>60</v>
      </c>
      <c r="M2481" s="18" t="s">
        <v>71</v>
      </c>
      <c r="N2481" s="18" t="s">
        <v>72</v>
      </c>
      <c r="O2481" s="18" t="s">
        <v>73</v>
      </c>
      <c r="P2481" s="19">
        <v>5658.0068208700004</v>
      </c>
      <c r="Q2481" s="19">
        <v>219063.515697</v>
      </c>
      <c r="R2481" s="20">
        <v>0.50061500000000003</v>
      </c>
      <c r="S2481" s="20">
        <v>5.1558710000000003</v>
      </c>
      <c r="T2481" s="20">
        <v>0.30199999999999999</v>
      </c>
      <c r="U2481" s="20">
        <v>0.30499999999999999</v>
      </c>
      <c r="V2481" s="20">
        <f t="shared" si="76"/>
        <v>0.71114796742589992</v>
      </c>
      <c r="W2481" s="20">
        <f t="shared" si="77"/>
        <v>7.2926864182336502</v>
      </c>
    </row>
    <row r="2482" spans="1:23" x14ac:dyDescent="0.25">
      <c r="A2482" s="18">
        <v>25660</v>
      </c>
      <c r="B2482" s="18">
        <v>25600</v>
      </c>
      <c r="C2482" s="18">
        <v>6172</v>
      </c>
      <c r="D2482" s="18">
        <v>6172</v>
      </c>
      <c r="E2482" s="18" t="s">
        <v>116</v>
      </c>
      <c r="F2482" s="18" t="s">
        <v>196</v>
      </c>
      <c r="G2482" s="19">
        <v>2.4138368803299999</v>
      </c>
      <c r="H2482" s="19">
        <v>0.97684499999999996</v>
      </c>
      <c r="I2482" s="18" t="s">
        <v>79</v>
      </c>
      <c r="J2482" s="18" t="s">
        <v>80</v>
      </c>
      <c r="K2482" s="18">
        <v>12</v>
      </c>
      <c r="L2482" s="18">
        <v>60</v>
      </c>
      <c r="M2482" s="18" t="s">
        <v>71</v>
      </c>
      <c r="N2482" s="18" t="s">
        <v>72</v>
      </c>
      <c r="O2482" s="18" t="s">
        <v>73</v>
      </c>
      <c r="P2482" s="19">
        <v>1294.72735908</v>
      </c>
      <c r="Q2482" s="19">
        <v>105146.31392099999</v>
      </c>
      <c r="R2482" s="20">
        <v>0.50061500000000003</v>
      </c>
      <c r="S2482" s="20">
        <v>5.1558710000000003</v>
      </c>
      <c r="T2482" s="20">
        <v>0.30199999999999999</v>
      </c>
      <c r="U2482" s="20">
        <v>0.30499999999999999</v>
      </c>
      <c r="V2482" s="20">
        <f t="shared" si="76"/>
        <v>0.34133823525314999</v>
      </c>
      <c r="W2482" s="20">
        <f t="shared" si="77"/>
        <v>3.5003583308615251</v>
      </c>
    </row>
    <row r="2483" spans="1:23" x14ac:dyDescent="0.25">
      <c r="A2483" s="18">
        <v>25661</v>
      </c>
      <c r="B2483" s="18">
        <v>25601</v>
      </c>
      <c r="C2483" s="18">
        <v>6172</v>
      </c>
      <c r="D2483" s="18">
        <v>6172</v>
      </c>
      <c r="E2483" s="18" t="s">
        <v>116</v>
      </c>
      <c r="F2483" s="18" t="s">
        <v>196</v>
      </c>
      <c r="G2483" s="19">
        <v>4.0527749249299996</v>
      </c>
      <c r="H2483" s="19">
        <v>1.6400999999999999</v>
      </c>
      <c r="I2483" s="18" t="s">
        <v>79</v>
      </c>
      <c r="J2483" s="18" t="s">
        <v>80</v>
      </c>
      <c r="K2483" s="18">
        <v>12</v>
      </c>
      <c r="L2483" s="18">
        <v>60</v>
      </c>
      <c r="M2483" s="18" t="s">
        <v>71</v>
      </c>
      <c r="N2483" s="18" t="s">
        <v>72</v>
      </c>
      <c r="O2483" s="18" t="s">
        <v>73</v>
      </c>
      <c r="P2483" s="19">
        <v>4364.2754605999999</v>
      </c>
      <c r="Q2483" s="19">
        <v>176538.16957200001</v>
      </c>
      <c r="R2483" s="20">
        <v>0.50061500000000003</v>
      </c>
      <c r="S2483" s="20">
        <v>5.1558710000000003</v>
      </c>
      <c r="T2483" s="20">
        <v>0.30199999999999999</v>
      </c>
      <c r="U2483" s="20">
        <v>0.30499999999999999</v>
      </c>
      <c r="V2483" s="20">
        <f t="shared" si="76"/>
        <v>0.57309894572699993</v>
      </c>
      <c r="W2483" s="20">
        <f t="shared" si="77"/>
        <v>5.8770200988345005</v>
      </c>
    </row>
    <row r="2484" spans="1:23" x14ac:dyDescent="0.25">
      <c r="A2484" s="18">
        <v>25662</v>
      </c>
      <c r="B2484" s="18">
        <v>25602</v>
      </c>
      <c r="C2484" s="18">
        <v>6172</v>
      </c>
      <c r="D2484" s="18">
        <v>6172</v>
      </c>
      <c r="E2484" s="18" t="s">
        <v>116</v>
      </c>
      <c r="F2484" s="18" t="s">
        <v>196</v>
      </c>
      <c r="G2484" s="19">
        <v>5.05939994522</v>
      </c>
      <c r="H2484" s="19">
        <v>2.0474700000000001</v>
      </c>
      <c r="I2484" s="18" t="s">
        <v>79</v>
      </c>
      <c r="J2484" s="18" t="s">
        <v>80</v>
      </c>
      <c r="K2484" s="18">
        <v>12</v>
      </c>
      <c r="L2484" s="18">
        <v>60</v>
      </c>
      <c r="M2484" s="18" t="s">
        <v>71</v>
      </c>
      <c r="N2484" s="18" t="s">
        <v>72</v>
      </c>
      <c r="O2484" s="18" t="s">
        <v>73</v>
      </c>
      <c r="P2484" s="19">
        <v>2390.1343594700002</v>
      </c>
      <c r="Q2484" s="19">
        <v>220386.580063</v>
      </c>
      <c r="R2484" s="20">
        <v>0.50061500000000003</v>
      </c>
      <c r="S2484" s="20">
        <v>5.1558710000000003</v>
      </c>
      <c r="T2484" s="20">
        <v>0.30199999999999999</v>
      </c>
      <c r="U2484" s="20">
        <v>0.30499999999999999</v>
      </c>
      <c r="V2484" s="20">
        <f t="shared" si="76"/>
        <v>0.71544594744689993</v>
      </c>
      <c r="W2484" s="20">
        <f t="shared" si="77"/>
        <v>7.3367613814771513</v>
      </c>
    </row>
    <row r="2485" spans="1:23" x14ac:dyDescent="0.25">
      <c r="A2485" s="18">
        <v>25663</v>
      </c>
      <c r="B2485" s="18">
        <v>25603</v>
      </c>
      <c r="C2485" s="18">
        <v>6172</v>
      </c>
      <c r="D2485" s="18">
        <v>6172</v>
      </c>
      <c r="E2485" s="18" t="s">
        <v>116</v>
      </c>
      <c r="F2485" s="18" t="s">
        <v>196</v>
      </c>
      <c r="G2485" s="19">
        <v>219.71508178100001</v>
      </c>
      <c r="H2485" s="19">
        <v>88.915499999999994</v>
      </c>
      <c r="I2485" s="18" t="s">
        <v>79</v>
      </c>
      <c r="J2485" s="18" t="s">
        <v>80</v>
      </c>
      <c r="K2485" s="18">
        <v>12</v>
      </c>
      <c r="L2485" s="18">
        <v>60</v>
      </c>
      <c r="M2485" s="18" t="s">
        <v>71</v>
      </c>
      <c r="N2485" s="18" t="s">
        <v>72</v>
      </c>
      <c r="O2485" s="18" t="s">
        <v>73</v>
      </c>
      <c r="P2485" s="19">
        <v>25673.125722500001</v>
      </c>
      <c r="Q2485" s="19">
        <v>9570750.67925</v>
      </c>
      <c r="R2485" s="20">
        <v>0.50061500000000003</v>
      </c>
      <c r="S2485" s="20">
        <v>5.1558710000000003</v>
      </c>
      <c r="T2485" s="20">
        <v>0.30199999999999999</v>
      </c>
      <c r="U2485" s="20">
        <v>0.30499999999999999</v>
      </c>
      <c r="V2485" s="20">
        <f t="shared" si="76"/>
        <v>31.069678256684998</v>
      </c>
      <c r="W2485" s="20">
        <f t="shared" si="77"/>
        <v>318.61360929084753</v>
      </c>
    </row>
    <row r="2486" spans="1:23" x14ac:dyDescent="0.25">
      <c r="A2486" s="18">
        <v>25664</v>
      </c>
      <c r="B2486" s="18">
        <v>25604</v>
      </c>
      <c r="C2486" s="18">
        <v>6172</v>
      </c>
      <c r="D2486" s="18">
        <v>6172</v>
      </c>
      <c r="E2486" s="18" t="s">
        <v>116</v>
      </c>
      <c r="F2486" s="18" t="s">
        <v>196</v>
      </c>
      <c r="G2486" s="19">
        <v>3.2127990734899998</v>
      </c>
      <c r="H2486" s="19">
        <v>1.30017</v>
      </c>
      <c r="I2486" s="18" t="s">
        <v>79</v>
      </c>
      <c r="J2486" s="18" t="s">
        <v>80</v>
      </c>
      <c r="K2486" s="18">
        <v>12</v>
      </c>
      <c r="L2486" s="18">
        <v>60</v>
      </c>
      <c r="M2486" s="18" t="s">
        <v>71</v>
      </c>
      <c r="N2486" s="18" t="s">
        <v>72</v>
      </c>
      <c r="O2486" s="18" t="s">
        <v>73</v>
      </c>
      <c r="P2486" s="19">
        <v>2416.7172366899999</v>
      </c>
      <c r="Q2486" s="19">
        <v>139948.967844</v>
      </c>
      <c r="R2486" s="20">
        <v>0.50061500000000003</v>
      </c>
      <c r="S2486" s="20">
        <v>5.1558710000000003</v>
      </c>
      <c r="T2486" s="20">
        <v>0.30199999999999999</v>
      </c>
      <c r="U2486" s="20">
        <v>0.30499999999999999</v>
      </c>
      <c r="V2486" s="20">
        <f t="shared" si="76"/>
        <v>0.45431745397590001</v>
      </c>
      <c r="W2486" s="20">
        <f t="shared" si="77"/>
        <v>4.6589386146586511</v>
      </c>
    </row>
    <row r="2487" spans="1:23" x14ac:dyDescent="0.25">
      <c r="A2487" s="18">
        <v>25665</v>
      </c>
      <c r="B2487" s="18">
        <v>25605</v>
      </c>
      <c r="C2487" s="18">
        <v>6172</v>
      </c>
      <c r="D2487" s="18">
        <v>6172</v>
      </c>
      <c r="E2487" s="18" t="s">
        <v>116</v>
      </c>
      <c r="F2487" s="18" t="s">
        <v>196</v>
      </c>
      <c r="G2487" s="19">
        <v>5.39723149728</v>
      </c>
      <c r="H2487" s="19">
        <v>2.18418</v>
      </c>
      <c r="I2487" s="18" t="s">
        <v>79</v>
      </c>
      <c r="J2487" s="18" t="s">
        <v>80</v>
      </c>
      <c r="K2487" s="18">
        <v>12</v>
      </c>
      <c r="L2487" s="18">
        <v>60</v>
      </c>
      <c r="M2487" s="18" t="s">
        <v>71</v>
      </c>
      <c r="N2487" s="18" t="s">
        <v>72</v>
      </c>
      <c r="O2487" s="18" t="s">
        <v>73</v>
      </c>
      <c r="P2487" s="19">
        <v>2963.6542337000001</v>
      </c>
      <c r="Q2487" s="19">
        <v>235102.46360799999</v>
      </c>
      <c r="R2487" s="20">
        <v>0.50061500000000003</v>
      </c>
      <c r="S2487" s="20">
        <v>5.1558710000000003</v>
      </c>
      <c r="T2487" s="20">
        <v>0.30199999999999999</v>
      </c>
      <c r="U2487" s="20">
        <v>0.30499999999999999</v>
      </c>
      <c r="V2487" s="20">
        <f t="shared" si="76"/>
        <v>0.76321642294860004</v>
      </c>
      <c r="W2487" s="20">
        <f t="shared" si="77"/>
        <v>7.8266384729421006</v>
      </c>
    </row>
    <row r="2488" spans="1:23" x14ac:dyDescent="0.25">
      <c r="A2488" s="18">
        <v>25666</v>
      </c>
      <c r="B2488" s="18">
        <v>25606</v>
      </c>
      <c r="C2488" s="18">
        <v>6172</v>
      </c>
      <c r="D2488" s="18">
        <v>6172</v>
      </c>
      <c r="E2488" s="18" t="s">
        <v>116</v>
      </c>
      <c r="F2488" s="18" t="s">
        <v>196</v>
      </c>
      <c r="G2488" s="19">
        <v>5.3941873918600001</v>
      </c>
      <c r="H2488" s="19">
        <v>2.1829499999999999</v>
      </c>
      <c r="I2488" s="18" t="s">
        <v>79</v>
      </c>
      <c r="J2488" s="18" t="s">
        <v>80</v>
      </c>
      <c r="K2488" s="18">
        <v>12</v>
      </c>
      <c r="L2488" s="18">
        <v>60</v>
      </c>
      <c r="M2488" s="18" t="s">
        <v>71</v>
      </c>
      <c r="N2488" s="18" t="s">
        <v>72</v>
      </c>
      <c r="O2488" s="18" t="s">
        <v>73</v>
      </c>
      <c r="P2488" s="19">
        <v>2889.04716555</v>
      </c>
      <c r="Q2488" s="19">
        <v>234969.862907</v>
      </c>
      <c r="R2488" s="20">
        <v>0.50061500000000003</v>
      </c>
      <c r="S2488" s="20">
        <v>5.1558710000000003</v>
      </c>
      <c r="T2488" s="20">
        <v>0.30199999999999999</v>
      </c>
      <c r="U2488" s="20">
        <v>0.30499999999999999</v>
      </c>
      <c r="V2488" s="20">
        <f t="shared" si="76"/>
        <v>0.76278662494649996</v>
      </c>
      <c r="W2488" s="20">
        <f t="shared" si="77"/>
        <v>7.8222309766177514</v>
      </c>
    </row>
    <row r="2489" spans="1:23" x14ac:dyDescent="0.25">
      <c r="A2489" s="18">
        <v>25667</v>
      </c>
      <c r="B2489" s="18">
        <v>25607</v>
      </c>
      <c r="C2489" s="18">
        <v>6172</v>
      </c>
      <c r="D2489" s="18">
        <v>6172</v>
      </c>
      <c r="E2489" s="18" t="s">
        <v>116</v>
      </c>
      <c r="F2489" s="18" t="s">
        <v>196</v>
      </c>
      <c r="G2489" s="19">
        <v>3.5641644692000001</v>
      </c>
      <c r="H2489" s="19">
        <v>1.4423699999999999</v>
      </c>
      <c r="I2489" s="18" t="s">
        <v>79</v>
      </c>
      <c r="J2489" s="18" t="s">
        <v>80</v>
      </c>
      <c r="K2489" s="18">
        <v>12</v>
      </c>
      <c r="L2489" s="18">
        <v>60</v>
      </c>
      <c r="M2489" s="18" t="s">
        <v>71</v>
      </c>
      <c r="N2489" s="18" t="s">
        <v>72</v>
      </c>
      <c r="O2489" s="18" t="s">
        <v>73</v>
      </c>
      <c r="P2489" s="19">
        <v>1941.5398406700001</v>
      </c>
      <c r="Q2489" s="19">
        <v>155254.38326</v>
      </c>
      <c r="R2489" s="20">
        <v>0.50061500000000003</v>
      </c>
      <c r="S2489" s="20">
        <v>5.1558710000000003</v>
      </c>
      <c r="T2489" s="20">
        <v>0.30199999999999999</v>
      </c>
      <c r="U2489" s="20">
        <v>0.30499999999999999</v>
      </c>
      <c r="V2489" s="20">
        <f t="shared" si="76"/>
        <v>0.5040062961699</v>
      </c>
      <c r="W2489" s="20">
        <f t="shared" si="77"/>
        <v>5.1684881897176504</v>
      </c>
    </row>
    <row r="2490" spans="1:23" x14ac:dyDescent="0.25">
      <c r="A2490" s="18">
        <v>25668</v>
      </c>
      <c r="B2490" s="18">
        <v>25608</v>
      </c>
      <c r="C2490" s="18">
        <v>6172</v>
      </c>
      <c r="D2490" s="18">
        <v>6172</v>
      </c>
      <c r="E2490" s="18" t="s">
        <v>116</v>
      </c>
      <c r="F2490" s="18" t="s">
        <v>196</v>
      </c>
      <c r="G2490" s="19">
        <v>165.66318926299999</v>
      </c>
      <c r="H2490" s="19">
        <v>67.041499999999999</v>
      </c>
      <c r="I2490" s="18" t="s">
        <v>79</v>
      </c>
      <c r="J2490" s="18" t="s">
        <v>80</v>
      </c>
      <c r="K2490" s="18">
        <v>12</v>
      </c>
      <c r="L2490" s="18">
        <v>60</v>
      </c>
      <c r="M2490" s="18" t="s">
        <v>71</v>
      </c>
      <c r="N2490" s="18" t="s">
        <v>72</v>
      </c>
      <c r="O2490" s="18" t="s">
        <v>73</v>
      </c>
      <c r="P2490" s="19">
        <v>40404.243597300003</v>
      </c>
      <c r="Q2490" s="19">
        <v>7216259.6591499997</v>
      </c>
      <c r="R2490" s="20">
        <v>0.50061500000000003</v>
      </c>
      <c r="S2490" s="20">
        <v>5.1558710000000003</v>
      </c>
      <c r="T2490" s="20">
        <v>0.30199999999999999</v>
      </c>
      <c r="U2490" s="20">
        <v>0.30499999999999999</v>
      </c>
      <c r="V2490" s="20">
        <f t="shared" si="76"/>
        <v>23.426262404705</v>
      </c>
      <c r="W2490" s="20">
        <f t="shared" si="77"/>
        <v>240.23184132431751</v>
      </c>
    </row>
    <row r="2491" spans="1:23" x14ac:dyDescent="0.25">
      <c r="A2491" s="18">
        <v>25669</v>
      </c>
      <c r="B2491" s="18">
        <v>25609</v>
      </c>
      <c r="C2491" s="18">
        <v>6172</v>
      </c>
      <c r="D2491" s="18">
        <v>6172</v>
      </c>
      <c r="E2491" s="18" t="s">
        <v>116</v>
      </c>
      <c r="F2491" s="18" t="s">
        <v>196</v>
      </c>
      <c r="G2491" s="19">
        <v>5.13796902167</v>
      </c>
      <c r="H2491" s="19">
        <v>2.0792600000000001</v>
      </c>
      <c r="I2491" s="18" t="s">
        <v>79</v>
      </c>
      <c r="J2491" s="18" t="s">
        <v>80</v>
      </c>
      <c r="K2491" s="18">
        <v>12</v>
      </c>
      <c r="L2491" s="18">
        <v>60</v>
      </c>
      <c r="M2491" s="18" t="s">
        <v>71</v>
      </c>
      <c r="N2491" s="18" t="s">
        <v>72</v>
      </c>
      <c r="O2491" s="18" t="s">
        <v>73</v>
      </c>
      <c r="P2491" s="19">
        <v>2545.7344493199998</v>
      </c>
      <c r="Q2491" s="19">
        <v>223809.035344</v>
      </c>
      <c r="R2491" s="20">
        <v>0.50061500000000003</v>
      </c>
      <c r="S2491" s="20">
        <v>5.1558710000000003</v>
      </c>
      <c r="T2491" s="20">
        <v>0.30199999999999999</v>
      </c>
      <c r="U2491" s="20">
        <v>0.30499999999999999</v>
      </c>
      <c r="V2491" s="20">
        <f t="shared" si="76"/>
        <v>0.72655430394020004</v>
      </c>
      <c r="W2491" s="20">
        <f t="shared" si="77"/>
        <v>7.4506754531447017</v>
      </c>
    </row>
    <row r="2492" spans="1:23" x14ac:dyDescent="0.25">
      <c r="A2492" s="18">
        <v>25670</v>
      </c>
      <c r="B2492" s="18">
        <v>25610</v>
      </c>
      <c r="C2492" s="18">
        <v>6172</v>
      </c>
      <c r="D2492" s="18">
        <v>6172</v>
      </c>
      <c r="E2492" s="18" t="s">
        <v>116</v>
      </c>
      <c r="F2492" s="18" t="s">
        <v>196</v>
      </c>
      <c r="G2492" s="19">
        <v>4.0444323031299998</v>
      </c>
      <c r="H2492" s="19">
        <v>1.63672</v>
      </c>
      <c r="I2492" s="18" t="s">
        <v>79</v>
      </c>
      <c r="J2492" s="18" t="s">
        <v>80</v>
      </c>
      <c r="K2492" s="18">
        <v>12</v>
      </c>
      <c r="L2492" s="18">
        <v>60</v>
      </c>
      <c r="M2492" s="18" t="s">
        <v>71</v>
      </c>
      <c r="N2492" s="18" t="s">
        <v>72</v>
      </c>
      <c r="O2492" s="18" t="s">
        <v>73</v>
      </c>
      <c r="P2492" s="19">
        <v>2059.24280473</v>
      </c>
      <c r="Q2492" s="19">
        <v>176174.766424</v>
      </c>
      <c r="R2492" s="20">
        <v>0.50061500000000003</v>
      </c>
      <c r="S2492" s="20">
        <v>5.1558710000000003</v>
      </c>
      <c r="T2492" s="20">
        <v>0.30199999999999999</v>
      </c>
      <c r="U2492" s="20">
        <v>0.30499999999999999</v>
      </c>
      <c r="V2492" s="20">
        <f t="shared" si="76"/>
        <v>0.57191787479440004</v>
      </c>
      <c r="W2492" s="20">
        <f t="shared" si="77"/>
        <v>5.8649084422684004</v>
      </c>
    </row>
    <row r="2493" spans="1:23" x14ac:dyDescent="0.25">
      <c r="A2493" s="18">
        <v>25671</v>
      </c>
      <c r="B2493" s="18">
        <v>25611</v>
      </c>
      <c r="C2493" s="18">
        <v>6172</v>
      </c>
      <c r="D2493" s="18">
        <v>6172</v>
      </c>
      <c r="E2493" s="18" t="s">
        <v>116</v>
      </c>
      <c r="F2493" s="18" t="s">
        <v>196</v>
      </c>
      <c r="G2493" s="19">
        <v>6.4635896371800001</v>
      </c>
      <c r="H2493" s="19">
        <v>2.61572</v>
      </c>
      <c r="I2493" s="18" t="s">
        <v>79</v>
      </c>
      <c r="J2493" s="18" t="s">
        <v>80</v>
      </c>
      <c r="K2493" s="18">
        <v>12</v>
      </c>
      <c r="L2493" s="18">
        <v>60</v>
      </c>
      <c r="M2493" s="18" t="s">
        <v>71</v>
      </c>
      <c r="N2493" s="18" t="s">
        <v>72</v>
      </c>
      <c r="O2493" s="18" t="s">
        <v>73</v>
      </c>
      <c r="P2493" s="19">
        <v>3000.80071524</v>
      </c>
      <c r="Q2493" s="19">
        <v>281552.83838099998</v>
      </c>
      <c r="R2493" s="20">
        <v>0.50061500000000003</v>
      </c>
      <c r="S2493" s="20">
        <v>5.1558710000000003</v>
      </c>
      <c r="T2493" s="20">
        <v>0.30199999999999999</v>
      </c>
      <c r="U2493" s="20">
        <v>0.30499999999999999</v>
      </c>
      <c r="V2493" s="20">
        <f t="shared" si="76"/>
        <v>0.91400913012439999</v>
      </c>
      <c r="W2493" s="20">
        <f t="shared" si="77"/>
        <v>9.3729888500234022</v>
      </c>
    </row>
    <row r="2494" spans="1:23" x14ac:dyDescent="0.25">
      <c r="A2494" s="18">
        <v>25672</v>
      </c>
      <c r="B2494" s="18">
        <v>25612</v>
      </c>
      <c r="C2494" s="18">
        <v>6172</v>
      </c>
      <c r="D2494" s="18">
        <v>6172</v>
      </c>
      <c r="E2494" s="18" t="s">
        <v>116</v>
      </c>
      <c r="F2494" s="18" t="s">
        <v>196</v>
      </c>
      <c r="G2494" s="19">
        <v>15.5132371027</v>
      </c>
      <c r="H2494" s="19">
        <v>6.2779800000000003</v>
      </c>
      <c r="I2494" s="18" t="s">
        <v>79</v>
      </c>
      <c r="J2494" s="18" t="s">
        <v>80</v>
      </c>
      <c r="K2494" s="18">
        <v>12</v>
      </c>
      <c r="L2494" s="18">
        <v>60</v>
      </c>
      <c r="M2494" s="18" t="s">
        <v>71</v>
      </c>
      <c r="N2494" s="18" t="s">
        <v>72</v>
      </c>
      <c r="O2494" s="18" t="s">
        <v>73</v>
      </c>
      <c r="P2494" s="19">
        <v>8030.4197602200002</v>
      </c>
      <c r="Q2494" s="19">
        <v>675753.90517200006</v>
      </c>
      <c r="R2494" s="20">
        <v>0.50061500000000003</v>
      </c>
      <c r="S2494" s="20">
        <v>5.1558710000000003</v>
      </c>
      <c r="T2494" s="20">
        <v>0.30199999999999999</v>
      </c>
      <c r="U2494" s="20">
        <v>0.30499999999999999</v>
      </c>
      <c r="V2494" s="20">
        <f t="shared" si="76"/>
        <v>2.1937099684746002</v>
      </c>
      <c r="W2494" s="20">
        <f t="shared" si="77"/>
        <v>22.496076239303104</v>
      </c>
    </row>
    <row r="2495" spans="1:23" x14ac:dyDescent="0.25">
      <c r="A2495" s="18">
        <v>25673</v>
      </c>
      <c r="B2495" s="18">
        <v>25613</v>
      </c>
      <c r="C2495" s="18">
        <v>6172</v>
      </c>
      <c r="D2495" s="18">
        <v>6172</v>
      </c>
      <c r="E2495" s="18" t="s">
        <v>116</v>
      </c>
      <c r="F2495" s="18" t="s">
        <v>196</v>
      </c>
      <c r="G2495" s="19">
        <v>8.2748978491699994</v>
      </c>
      <c r="H2495" s="19">
        <v>3.3487300000000002</v>
      </c>
      <c r="I2495" s="18" t="s">
        <v>79</v>
      </c>
      <c r="J2495" s="18" t="s">
        <v>80</v>
      </c>
      <c r="K2495" s="18">
        <v>12</v>
      </c>
      <c r="L2495" s="18">
        <v>60</v>
      </c>
      <c r="M2495" s="18" t="s">
        <v>71</v>
      </c>
      <c r="N2495" s="18" t="s">
        <v>72</v>
      </c>
      <c r="O2495" s="18" t="s">
        <v>73</v>
      </c>
      <c r="P2495" s="19">
        <v>3183.37650678</v>
      </c>
      <c r="Q2495" s="19">
        <v>360453.10849399999</v>
      </c>
      <c r="R2495" s="20">
        <v>0.50061500000000003</v>
      </c>
      <c r="S2495" s="20">
        <v>5.1558710000000003</v>
      </c>
      <c r="T2495" s="20">
        <v>0.30199999999999999</v>
      </c>
      <c r="U2495" s="20">
        <v>0.30499999999999999</v>
      </c>
      <c r="V2495" s="20">
        <f t="shared" si="76"/>
        <v>1.1701442793271002</v>
      </c>
      <c r="W2495" s="20">
        <f t="shared" si="77"/>
        <v>11.999605826211853</v>
      </c>
    </row>
    <row r="2496" spans="1:23" x14ac:dyDescent="0.25">
      <c r="A2496" s="18">
        <v>25674</v>
      </c>
      <c r="B2496" s="18">
        <v>25614</v>
      </c>
      <c r="C2496" s="18">
        <v>6172</v>
      </c>
      <c r="D2496" s="18">
        <v>6172</v>
      </c>
      <c r="E2496" s="18" t="s">
        <v>116</v>
      </c>
      <c r="F2496" s="18" t="s">
        <v>196</v>
      </c>
      <c r="G2496" s="19">
        <v>9.7414424967100004</v>
      </c>
      <c r="H2496" s="19">
        <v>3.9422199999999998</v>
      </c>
      <c r="I2496" s="18" t="s">
        <v>79</v>
      </c>
      <c r="J2496" s="18" t="s">
        <v>80</v>
      </c>
      <c r="K2496" s="18">
        <v>12</v>
      </c>
      <c r="L2496" s="18">
        <v>60</v>
      </c>
      <c r="M2496" s="18" t="s">
        <v>71</v>
      </c>
      <c r="N2496" s="18" t="s">
        <v>72</v>
      </c>
      <c r="O2496" s="18" t="s">
        <v>73</v>
      </c>
      <c r="P2496" s="19">
        <v>3842.0874837900001</v>
      </c>
      <c r="Q2496" s="19">
        <v>424335.537809</v>
      </c>
      <c r="R2496" s="20">
        <v>0.50061500000000003</v>
      </c>
      <c r="S2496" s="20">
        <v>5.1558710000000003</v>
      </c>
      <c r="T2496" s="20">
        <v>0.30199999999999999</v>
      </c>
      <c r="U2496" s="20">
        <v>0.30499999999999999</v>
      </c>
      <c r="V2496" s="20">
        <f t="shared" si="76"/>
        <v>1.3775270567793998</v>
      </c>
      <c r="W2496" s="20">
        <f t="shared" si="77"/>
        <v>14.126276552665901</v>
      </c>
    </row>
    <row r="2497" spans="1:23" x14ac:dyDescent="0.25">
      <c r="A2497" s="18">
        <v>25675</v>
      </c>
      <c r="B2497" s="18">
        <v>25615</v>
      </c>
      <c r="C2497" s="18">
        <v>6172</v>
      </c>
      <c r="D2497" s="18">
        <v>6172</v>
      </c>
      <c r="E2497" s="18" t="s">
        <v>116</v>
      </c>
      <c r="F2497" s="18" t="s">
        <v>196</v>
      </c>
      <c r="G2497" s="19">
        <v>3.2273987122799999</v>
      </c>
      <c r="H2497" s="19">
        <v>1.3060799999999999</v>
      </c>
      <c r="I2497" s="18" t="s">
        <v>79</v>
      </c>
      <c r="J2497" s="18" t="s">
        <v>80</v>
      </c>
      <c r="K2497" s="18">
        <v>12</v>
      </c>
      <c r="L2497" s="18">
        <v>60</v>
      </c>
      <c r="M2497" s="18" t="s">
        <v>71</v>
      </c>
      <c r="N2497" s="18" t="s">
        <v>72</v>
      </c>
      <c r="O2497" s="18" t="s">
        <v>73</v>
      </c>
      <c r="P2497" s="19">
        <v>2317.0620584100002</v>
      </c>
      <c r="Q2497" s="19">
        <v>140584.925564</v>
      </c>
      <c r="R2497" s="20">
        <v>0.50061500000000003</v>
      </c>
      <c r="S2497" s="20">
        <v>5.1558710000000003</v>
      </c>
      <c r="T2497" s="20">
        <v>0.30199999999999999</v>
      </c>
      <c r="U2497" s="20">
        <v>0.30499999999999999</v>
      </c>
      <c r="V2497" s="20">
        <f t="shared" si="76"/>
        <v>0.45638258096159995</v>
      </c>
      <c r="W2497" s="20">
        <f t="shared" si="77"/>
        <v>4.6801160969976001</v>
      </c>
    </row>
    <row r="2498" spans="1:23" x14ac:dyDescent="0.25">
      <c r="A2498" s="18">
        <v>25676</v>
      </c>
      <c r="B2498" s="18">
        <v>25616</v>
      </c>
      <c r="C2498" s="18">
        <v>6172</v>
      </c>
      <c r="D2498" s="18">
        <v>6172</v>
      </c>
      <c r="E2498" s="18" t="s">
        <v>116</v>
      </c>
      <c r="F2498" s="18" t="s">
        <v>196</v>
      </c>
      <c r="G2498" s="19">
        <v>100.41375764999999</v>
      </c>
      <c r="H2498" s="19">
        <v>40.636000000000003</v>
      </c>
      <c r="I2498" s="18" t="s">
        <v>79</v>
      </c>
      <c r="J2498" s="18" t="s">
        <v>80</v>
      </c>
      <c r="K2498" s="18">
        <v>12</v>
      </c>
      <c r="L2498" s="18">
        <v>60</v>
      </c>
      <c r="M2498" s="18" t="s">
        <v>71</v>
      </c>
      <c r="N2498" s="18" t="s">
        <v>72</v>
      </c>
      <c r="O2498" s="18" t="s">
        <v>73</v>
      </c>
      <c r="P2498" s="19">
        <v>10664.092296000001</v>
      </c>
      <c r="Q2498" s="19">
        <v>4374005.7871700004</v>
      </c>
      <c r="R2498" s="20">
        <v>0.50061500000000003</v>
      </c>
      <c r="S2498" s="20">
        <v>5.1558710000000003</v>
      </c>
      <c r="T2498" s="20">
        <v>0.30199999999999999</v>
      </c>
      <c r="U2498" s="20">
        <v>0.30499999999999999</v>
      </c>
      <c r="V2498" s="20">
        <f t="shared" si="76"/>
        <v>14.199407815720001</v>
      </c>
      <c r="W2498" s="20">
        <f t="shared" si="77"/>
        <v>145.61221189942003</v>
      </c>
    </row>
    <row r="2499" spans="1:23" x14ac:dyDescent="0.25">
      <c r="A2499" s="18">
        <v>25677</v>
      </c>
      <c r="B2499" s="18">
        <v>25617</v>
      </c>
      <c r="C2499" s="18">
        <v>6172</v>
      </c>
      <c r="D2499" s="18">
        <v>6172</v>
      </c>
      <c r="E2499" s="18" t="s">
        <v>116</v>
      </c>
      <c r="F2499" s="18" t="s">
        <v>196</v>
      </c>
      <c r="G2499" s="19">
        <v>47.937623705999997</v>
      </c>
      <c r="H2499" s="19">
        <v>19.399699999999999</v>
      </c>
      <c r="I2499" s="18" t="s">
        <v>79</v>
      </c>
      <c r="J2499" s="18" t="s">
        <v>80</v>
      </c>
      <c r="K2499" s="18">
        <v>12</v>
      </c>
      <c r="L2499" s="18">
        <v>60</v>
      </c>
      <c r="M2499" s="18" t="s">
        <v>71</v>
      </c>
      <c r="N2499" s="18" t="s">
        <v>72</v>
      </c>
      <c r="O2499" s="18" t="s">
        <v>73</v>
      </c>
      <c r="P2499" s="19">
        <v>21295.013698700001</v>
      </c>
      <c r="Q2499" s="19">
        <v>2088154.53599</v>
      </c>
      <c r="R2499" s="20">
        <v>0.50061500000000003</v>
      </c>
      <c r="S2499" s="20">
        <v>5.1558710000000003</v>
      </c>
      <c r="T2499" s="20">
        <v>0.30199999999999999</v>
      </c>
      <c r="U2499" s="20">
        <v>0.30499999999999999</v>
      </c>
      <c r="V2499" s="20">
        <f t="shared" ref="V2499:V2562" si="78">H2499*R2499*(1-T2499)</f>
        <v>6.7788230092189998</v>
      </c>
      <c r="W2499" s="20">
        <f t="shared" ref="W2499:W2562" si="79">H2499*S2499*(1-U2499)</f>
        <v>69.515533693896515</v>
      </c>
    </row>
    <row r="2500" spans="1:23" x14ac:dyDescent="0.25">
      <c r="A2500" s="18">
        <v>25678</v>
      </c>
      <c r="B2500" s="18">
        <v>25618</v>
      </c>
      <c r="C2500" s="18">
        <v>6172</v>
      </c>
      <c r="D2500" s="18">
        <v>6172</v>
      </c>
      <c r="E2500" s="18" t="s">
        <v>116</v>
      </c>
      <c r="F2500" s="18" t="s">
        <v>196</v>
      </c>
      <c r="G2500" s="19">
        <v>2.2224558436200001</v>
      </c>
      <c r="H2500" s="19">
        <v>0.89939599999999997</v>
      </c>
      <c r="I2500" s="18" t="s">
        <v>79</v>
      </c>
      <c r="J2500" s="18" t="s">
        <v>80</v>
      </c>
      <c r="K2500" s="18">
        <v>12</v>
      </c>
      <c r="L2500" s="18">
        <v>60</v>
      </c>
      <c r="M2500" s="18" t="s">
        <v>71</v>
      </c>
      <c r="N2500" s="18" t="s">
        <v>72</v>
      </c>
      <c r="O2500" s="18" t="s">
        <v>73</v>
      </c>
      <c r="P2500" s="19">
        <v>2556.8207868999998</v>
      </c>
      <c r="Q2500" s="19">
        <v>96809.789308199994</v>
      </c>
      <c r="R2500" s="20">
        <v>0.50061500000000003</v>
      </c>
      <c r="S2500" s="20">
        <v>5.1558710000000003</v>
      </c>
      <c r="T2500" s="20">
        <v>0.30199999999999999</v>
      </c>
      <c r="U2500" s="20">
        <v>0.30499999999999999</v>
      </c>
      <c r="V2500" s="20">
        <f t="shared" si="78"/>
        <v>0.31427528772091995</v>
      </c>
      <c r="W2500" s="20">
        <f t="shared" si="79"/>
        <v>3.2228329789716201</v>
      </c>
    </row>
    <row r="2501" spans="1:23" x14ac:dyDescent="0.25">
      <c r="A2501" s="18">
        <v>25679</v>
      </c>
      <c r="B2501" s="18">
        <v>25619</v>
      </c>
      <c r="C2501" s="18">
        <v>6172</v>
      </c>
      <c r="D2501" s="18">
        <v>6172</v>
      </c>
      <c r="E2501" s="18" t="s">
        <v>116</v>
      </c>
      <c r="F2501" s="18" t="s">
        <v>196</v>
      </c>
      <c r="G2501" s="19">
        <v>0.79110708246000006</v>
      </c>
      <c r="H2501" s="19">
        <v>0.32014999999999999</v>
      </c>
      <c r="I2501" s="18" t="s">
        <v>79</v>
      </c>
      <c r="J2501" s="18" t="s">
        <v>80</v>
      </c>
      <c r="K2501" s="18">
        <v>12</v>
      </c>
      <c r="L2501" s="18">
        <v>60</v>
      </c>
      <c r="M2501" s="18" t="s">
        <v>71</v>
      </c>
      <c r="N2501" s="18" t="s">
        <v>72</v>
      </c>
      <c r="O2501" s="18" t="s">
        <v>73</v>
      </c>
      <c r="P2501" s="19">
        <v>1026.31478754</v>
      </c>
      <c r="Q2501" s="19">
        <v>34460.4866692</v>
      </c>
      <c r="R2501" s="20">
        <v>0.50061500000000003</v>
      </c>
      <c r="S2501" s="20">
        <v>5.1558710000000003</v>
      </c>
      <c r="T2501" s="20">
        <v>0.30199999999999999</v>
      </c>
      <c r="U2501" s="20">
        <v>0.30499999999999999</v>
      </c>
      <c r="V2501" s="20">
        <f t="shared" si="78"/>
        <v>0.11186978079049999</v>
      </c>
      <c r="W2501" s="20">
        <f t="shared" si="79"/>
        <v>1.1472032099517502</v>
      </c>
    </row>
    <row r="2502" spans="1:23" x14ac:dyDescent="0.25">
      <c r="A2502" s="18">
        <v>25680</v>
      </c>
      <c r="B2502" s="18">
        <v>25620</v>
      </c>
      <c r="C2502" s="18">
        <v>6172</v>
      </c>
      <c r="D2502" s="18">
        <v>6172</v>
      </c>
      <c r="E2502" s="18" t="s">
        <v>116</v>
      </c>
      <c r="F2502" s="18" t="s">
        <v>196</v>
      </c>
      <c r="G2502" s="19">
        <v>17.880530777600001</v>
      </c>
      <c r="H2502" s="19">
        <v>7.2359900000000001</v>
      </c>
      <c r="I2502" s="18" t="s">
        <v>79</v>
      </c>
      <c r="J2502" s="18" t="s">
        <v>80</v>
      </c>
      <c r="K2502" s="18">
        <v>12</v>
      </c>
      <c r="L2502" s="18">
        <v>60</v>
      </c>
      <c r="M2502" s="18" t="s">
        <v>71</v>
      </c>
      <c r="N2502" s="18" t="s">
        <v>72</v>
      </c>
      <c r="O2502" s="18" t="s">
        <v>73</v>
      </c>
      <c r="P2502" s="19">
        <v>3756.8080445700002</v>
      </c>
      <c r="Q2502" s="19">
        <v>778872.80516800005</v>
      </c>
      <c r="R2502" s="20">
        <v>0.50061500000000003</v>
      </c>
      <c r="S2502" s="20">
        <v>5.1558710000000003</v>
      </c>
      <c r="T2502" s="20">
        <v>0.30199999999999999</v>
      </c>
      <c r="U2502" s="20">
        <v>0.30499999999999999</v>
      </c>
      <c r="V2502" s="20">
        <f t="shared" si="78"/>
        <v>2.5284667034272998</v>
      </c>
      <c r="W2502" s="20">
        <f t="shared" si="79"/>
        <v>25.928942543116555</v>
      </c>
    </row>
    <row r="2503" spans="1:23" x14ac:dyDescent="0.25">
      <c r="A2503" s="18">
        <v>25681</v>
      </c>
      <c r="B2503" s="18">
        <v>25621</v>
      </c>
      <c r="C2503" s="18">
        <v>6172</v>
      </c>
      <c r="D2503" s="18">
        <v>6172</v>
      </c>
      <c r="E2503" s="18" t="s">
        <v>116</v>
      </c>
      <c r="F2503" s="18" t="s">
        <v>196</v>
      </c>
      <c r="G2503" s="19">
        <v>5.9914924511900001</v>
      </c>
      <c r="H2503" s="19">
        <v>2.4246699999999999</v>
      </c>
      <c r="I2503" s="18" t="s">
        <v>79</v>
      </c>
      <c r="J2503" s="18" t="s">
        <v>80</v>
      </c>
      <c r="K2503" s="18">
        <v>12</v>
      </c>
      <c r="L2503" s="18">
        <v>60</v>
      </c>
      <c r="M2503" s="18" t="s">
        <v>71</v>
      </c>
      <c r="N2503" s="18" t="s">
        <v>72</v>
      </c>
      <c r="O2503" s="18" t="s">
        <v>73</v>
      </c>
      <c r="P2503" s="19">
        <v>2114.4504004099999</v>
      </c>
      <c r="Q2503" s="19">
        <v>260988.36721600001</v>
      </c>
      <c r="R2503" s="20">
        <v>0.50061500000000003</v>
      </c>
      <c r="S2503" s="20">
        <v>5.1558710000000003</v>
      </c>
      <c r="T2503" s="20">
        <v>0.30199999999999999</v>
      </c>
      <c r="U2503" s="20">
        <v>0.30499999999999999</v>
      </c>
      <c r="V2503" s="20">
        <f t="shared" si="78"/>
        <v>0.84725066809089999</v>
      </c>
      <c r="W2503" s="20">
        <f t="shared" si="79"/>
        <v>8.6883935876111522</v>
      </c>
    </row>
    <row r="2504" spans="1:23" x14ac:dyDescent="0.25">
      <c r="A2504" s="18">
        <v>25682</v>
      </c>
      <c r="B2504" s="18">
        <v>25622</v>
      </c>
      <c r="C2504" s="18">
        <v>6172</v>
      </c>
      <c r="D2504" s="18">
        <v>6172</v>
      </c>
      <c r="E2504" s="18" t="s">
        <v>116</v>
      </c>
      <c r="F2504" s="18" t="s">
        <v>196</v>
      </c>
      <c r="G2504" s="19">
        <v>4.1497515346</v>
      </c>
      <c r="H2504" s="19">
        <v>1.6793400000000001</v>
      </c>
      <c r="I2504" s="18" t="s">
        <v>79</v>
      </c>
      <c r="J2504" s="18" t="s">
        <v>80</v>
      </c>
      <c r="K2504" s="18">
        <v>12</v>
      </c>
      <c r="L2504" s="18">
        <v>60</v>
      </c>
      <c r="M2504" s="18" t="s">
        <v>71</v>
      </c>
      <c r="N2504" s="18" t="s">
        <v>72</v>
      </c>
      <c r="O2504" s="18" t="s">
        <v>73</v>
      </c>
      <c r="P2504" s="19">
        <v>1742.29801737</v>
      </c>
      <c r="Q2504" s="19">
        <v>180762.45379699999</v>
      </c>
      <c r="R2504" s="20">
        <v>0.50061500000000003</v>
      </c>
      <c r="S2504" s="20">
        <v>5.1558710000000003</v>
      </c>
      <c r="T2504" s="20">
        <v>0.30199999999999999</v>
      </c>
      <c r="U2504" s="20">
        <v>0.30499999999999999</v>
      </c>
      <c r="V2504" s="20">
        <f t="shared" si="78"/>
        <v>0.58681055028179996</v>
      </c>
      <c r="W2504" s="20">
        <f t="shared" si="79"/>
        <v>6.0176299815723011</v>
      </c>
    </row>
    <row r="2505" spans="1:23" x14ac:dyDescent="0.25">
      <c r="A2505" s="18">
        <v>25683</v>
      </c>
      <c r="B2505" s="18">
        <v>25623</v>
      </c>
      <c r="C2505" s="18">
        <v>6172</v>
      </c>
      <c r="D2505" s="18">
        <v>6172</v>
      </c>
      <c r="E2505" s="18" t="s">
        <v>116</v>
      </c>
      <c r="F2505" s="18" t="s">
        <v>196</v>
      </c>
      <c r="G2505" s="19">
        <v>3.3969122288200002</v>
      </c>
      <c r="H2505" s="19">
        <v>1.3746799999999999</v>
      </c>
      <c r="I2505" s="18" t="s">
        <v>79</v>
      </c>
      <c r="J2505" s="18" t="s">
        <v>80</v>
      </c>
      <c r="K2505" s="18">
        <v>12</v>
      </c>
      <c r="L2505" s="18">
        <v>60</v>
      </c>
      <c r="M2505" s="18" t="s">
        <v>71</v>
      </c>
      <c r="N2505" s="18" t="s">
        <v>72</v>
      </c>
      <c r="O2505" s="18" t="s">
        <v>73</v>
      </c>
      <c r="P2505" s="19">
        <v>1582.6920478699999</v>
      </c>
      <c r="Q2505" s="19">
        <v>147968.90481000001</v>
      </c>
      <c r="R2505" s="20">
        <v>0.50061500000000003</v>
      </c>
      <c r="S2505" s="20">
        <v>5.1558710000000003</v>
      </c>
      <c r="T2505" s="20">
        <v>0.30199999999999999</v>
      </c>
      <c r="U2505" s="20">
        <v>0.30499999999999999</v>
      </c>
      <c r="V2505" s="20">
        <f t="shared" si="78"/>
        <v>0.48035342888359994</v>
      </c>
      <c r="W2505" s="20">
        <f t="shared" si="79"/>
        <v>4.9259325586646003</v>
      </c>
    </row>
    <row r="2506" spans="1:23" x14ac:dyDescent="0.25">
      <c r="A2506" s="18">
        <v>25684</v>
      </c>
      <c r="B2506" s="18">
        <v>25624</v>
      </c>
      <c r="C2506" s="18">
        <v>6172</v>
      </c>
      <c r="D2506" s="18">
        <v>6172</v>
      </c>
      <c r="E2506" s="18" t="s">
        <v>116</v>
      </c>
      <c r="F2506" s="18" t="s">
        <v>196</v>
      </c>
      <c r="G2506" s="19">
        <v>5.5053299368099999</v>
      </c>
      <c r="H2506" s="19">
        <v>2.2279300000000002</v>
      </c>
      <c r="I2506" s="18" t="s">
        <v>79</v>
      </c>
      <c r="J2506" s="18" t="s">
        <v>80</v>
      </c>
      <c r="K2506" s="18">
        <v>12</v>
      </c>
      <c r="L2506" s="18">
        <v>60</v>
      </c>
      <c r="M2506" s="18" t="s">
        <v>71</v>
      </c>
      <c r="N2506" s="18" t="s">
        <v>72</v>
      </c>
      <c r="O2506" s="18" t="s">
        <v>73</v>
      </c>
      <c r="P2506" s="19">
        <v>2635.4125591900001</v>
      </c>
      <c r="Q2506" s="19">
        <v>239811.21280000001</v>
      </c>
      <c r="R2506" s="20">
        <v>0.50061500000000003</v>
      </c>
      <c r="S2506" s="20">
        <v>5.1558710000000003</v>
      </c>
      <c r="T2506" s="20">
        <v>0.30199999999999999</v>
      </c>
      <c r="U2506" s="20">
        <v>0.30499999999999999</v>
      </c>
      <c r="V2506" s="20">
        <f t="shared" si="78"/>
        <v>0.77850395351110002</v>
      </c>
      <c r="W2506" s="20">
        <f t="shared" si="79"/>
        <v>7.9834091755358525</v>
      </c>
    </row>
    <row r="2507" spans="1:23" x14ac:dyDescent="0.25">
      <c r="A2507" s="18">
        <v>25685</v>
      </c>
      <c r="B2507" s="18">
        <v>25625</v>
      </c>
      <c r="C2507" s="18">
        <v>6172</v>
      </c>
      <c r="D2507" s="18">
        <v>6172</v>
      </c>
      <c r="E2507" s="18" t="s">
        <v>116</v>
      </c>
      <c r="F2507" s="18" t="s">
        <v>196</v>
      </c>
      <c r="G2507" s="19">
        <v>1.59926948256</v>
      </c>
      <c r="H2507" s="19">
        <v>0.64720100000000003</v>
      </c>
      <c r="I2507" s="18" t="s">
        <v>79</v>
      </c>
      <c r="J2507" s="18" t="s">
        <v>80</v>
      </c>
      <c r="K2507" s="18">
        <v>12</v>
      </c>
      <c r="L2507" s="18">
        <v>60</v>
      </c>
      <c r="M2507" s="18" t="s">
        <v>71</v>
      </c>
      <c r="N2507" s="18" t="s">
        <v>72</v>
      </c>
      <c r="O2507" s="18" t="s">
        <v>73</v>
      </c>
      <c r="P2507" s="19">
        <v>1012.12800986</v>
      </c>
      <c r="Q2507" s="19">
        <v>69663.900004099996</v>
      </c>
      <c r="R2507" s="20">
        <v>0.50061500000000003</v>
      </c>
      <c r="S2507" s="20">
        <v>5.1558710000000003</v>
      </c>
      <c r="T2507" s="20">
        <v>0.30199999999999999</v>
      </c>
      <c r="U2507" s="20">
        <v>0.30499999999999999</v>
      </c>
      <c r="V2507" s="20">
        <f t="shared" si="78"/>
        <v>0.22615097297327003</v>
      </c>
      <c r="W2507" s="20">
        <f t="shared" si="79"/>
        <v>2.3191349826143455</v>
      </c>
    </row>
    <row r="2508" spans="1:23" x14ac:dyDescent="0.25">
      <c r="A2508" s="18">
        <v>25686</v>
      </c>
      <c r="B2508" s="18">
        <v>25626</v>
      </c>
      <c r="C2508" s="18">
        <v>6172</v>
      </c>
      <c r="D2508" s="18">
        <v>6172</v>
      </c>
      <c r="E2508" s="18" t="s">
        <v>116</v>
      </c>
      <c r="F2508" s="18" t="s">
        <v>196</v>
      </c>
      <c r="G2508" s="19">
        <v>8.4357628659700001</v>
      </c>
      <c r="H2508" s="19">
        <v>3.4138299999999999</v>
      </c>
      <c r="I2508" s="18" t="s">
        <v>79</v>
      </c>
      <c r="J2508" s="18" t="s">
        <v>80</v>
      </c>
      <c r="K2508" s="18">
        <v>12</v>
      </c>
      <c r="L2508" s="18">
        <v>60</v>
      </c>
      <c r="M2508" s="18" t="s">
        <v>71</v>
      </c>
      <c r="N2508" s="18" t="s">
        <v>72</v>
      </c>
      <c r="O2508" s="18" t="s">
        <v>73</v>
      </c>
      <c r="P2508" s="19">
        <v>6487.9536016499997</v>
      </c>
      <c r="Q2508" s="19">
        <v>367460.36059699999</v>
      </c>
      <c r="R2508" s="20">
        <v>0.50061500000000003</v>
      </c>
      <c r="S2508" s="20">
        <v>5.1558710000000003</v>
      </c>
      <c r="T2508" s="20">
        <v>0.30199999999999999</v>
      </c>
      <c r="U2508" s="20">
        <v>0.30499999999999999</v>
      </c>
      <c r="V2508" s="20">
        <f t="shared" si="78"/>
        <v>1.1928921248041</v>
      </c>
      <c r="W2508" s="20">
        <f t="shared" si="79"/>
        <v>12.232880631671351</v>
      </c>
    </row>
    <row r="2509" spans="1:23" x14ac:dyDescent="0.25">
      <c r="A2509" s="18">
        <v>25687</v>
      </c>
      <c r="B2509" s="18">
        <v>25627</v>
      </c>
      <c r="C2509" s="18">
        <v>6172</v>
      </c>
      <c r="D2509" s="18">
        <v>6172</v>
      </c>
      <c r="E2509" s="18" t="s">
        <v>116</v>
      </c>
      <c r="F2509" s="18" t="s">
        <v>196</v>
      </c>
      <c r="G2509" s="19">
        <v>2.0501118943700001</v>
      </c>
      <c r="H2509" s="19">
        <v>0.82965100000000003</v>
      </c>
      <c r="I2509" s="18" t="s">
        <v>79</v>
      </c>
      <c r="J2509" s="18" t="s">
        <v>80</v>
      </c>
      <c r="K2509" s="18">
        <v>12</v>
      </c>
      <c r="L2509" s="18">
        <v>60</v>
      </c>
      <c r="M2509" s="18" t="s">
        <v>71</v>
      </c>
      <c r="N2509" s="18" t="s">
        <v>72</v>
      </c>
      <c r="O2509" s="18" t="s">
        <v>73</v>
      </c>
      <c r="P2509" s="19">
        <v>1214.97429025</v>
      </c>
      <c r="Q2509" s="19">
        <v>89302.516906999997</v>
      </c>
      <c r="R2509" s="20">
        <v>0.50061500000000003</v>
      </c>
      <c r="S2509" s="20">
        <v>5.1558710000000003</v>
      </c>
      <c r="T2509" s="20">
        <v>0.30199999999999999</v>
      </c>
      <c r="U2509" s="20">
        <v>0.30499999999999999</v>
      </c>
      <c r="V2509" s="20">
        <f t="shared" si="78"/>
        <v>0.28990434328476999</v>
      </c>
      <c r="W2509" s="20">
        <f t="shared" si="79"/>
        <v>2.9729136040595958</v>
      </c>
    </row>
    <row r="2510" spans="1:23" x14ac:dyDescent="0.25">
      <c r="A2510" s="18">
        <v>25688</v>
      </c>
      <c r="B2510" s="18">
        <v>25628</v>
      </c>
      <c r="C2510" s="18">
        <v>6172</v>
      </c>
      <c r="D2510" s="18">
        <v>6172</v>
      </c>
      <c r="E2510" s="18" t="s">
        <v>116</v>
      </c>
      <c r="F2510" s="18" t="s">
        <v>196</v>
      </c>
      <c r="G2510" s="19">
        <v>1.80397813103</v>
      </c>
      <c r="H2510" s="19">
        <v>0.73004400000000003</v>
      </c>
      <c r="I2510" s="18" t="s">
        <v>79</v>
      </c>
      <c r="J2510" s="18" t="s">
        <v>80</v>
      </c>
      <c r="K2510" s="18">
        <v>12</v>
      </c>
      <c r="L2510" s="18">
        <v>60</v>
      </c>
      <c r="M2510" s="18" t="s">
        <v>71</v>
      </c>
      <c r="N2510" s="18" t="s">
        <v>72</v>
      </c>
      <c r="O2510" s="18" t="s">
        <v>73</v>
      </c>
      <c r="P2510" s="19">
        <v>1112.78472263</v>
      </c>
      <c r="Q2510" s="19">
        <v>78580.973062999998</v>
      </c>
      <c r="R2510" s="20">
        <v>0.50061500000000003</v>
      </c>
      <c r="S2510" s="20">
        <v>5.1558710000000003</v>
      </c>
      <c r="T2510" s="20">
        <v>0.30199999999999999</v>
      </c>
      <c r="U2510" s="20">
        <v>0.30499999999999999</v>
      </c>
      <c r="V2510" s="20">
        <f t="shared" si="78"/>
        <v>0.25509874198788002</v>
      </c>
      <c r="W2510" s="20">
        <f t="shared" si="79"/>
        <v>2.6159888183851803</v>
      </c>
    </row>
    <row r="2511" spans="1:23" x14ac:dyDescent="0.25">
      <c r="A2511" s="18">
        <v>25689</v>
      </c>
      <c r="B2511" s="18">
        <v>25629</v>
      </c>
      <c r="C2511" s="18">
        <v>6172</v>
      </c>
      <c r="D2511" s="18">
        <v>6172</v>
      </c>
      <c r="E2511" s="18" t="s">
        <v>116</v>
      </c>
      <c r="F2511" s="18" t="s">
        <v>196</v>
      </c>
      <c r="G2511" s="19">
        <v>176.31295339499999</v>
      </c>
      <c r="H2511" s="19">
        <v>71.351299999999995</v>
      </c>
      <c r="I2511" s="18" t="s">
        <v>79</v>
      </c>
      <c r="J2511" s="18" t="s">
        <v>80</v>
      </c>
      <c r="K2511" s="18">
        <v>12</v>
      </c>
      <c r="L2511" s="18">
        <v>60</v>
      </c>
      <c r="M2511" s="18" t="s">
        <v>71</v>
      </c>
      <c r="N2511" s="18" t="s">
        <v>72</v>
      </c>
      <c r="O2511" s="18" t="s">
        <v>73</v>
      </c>
      <c r="P2511" s="19">
        <v>24180.1859067</v>
      </c>
      <c r="Q2511" s="19">
        <v>7680161.5291299997</v>
      </c>
      <c r="R2511" s="20">
        <v>0.50061500000000003</v>
      </c>
      <c r="S2511" s="20">
        <v>5.1558710000000003</v>
      </c>
      <c r="T2511" s="20">
        <v>0.30199999999999999</v>
      </c>
      <c r="U2511" s="20">
        <v>0.30499999999999999</v>
      </c>
      <c r="V2511" s="20">
        <f t="shared" si="78"/>
        <v>24.932232672550999</v>
      </c>
      <c r="W2511" s="20">
        <f t="shared" si="79"/>
        <v>255.67527844519853</v>
      </c>
    </row>
    <row r="2512" spans="1:23" x14ac:dyDescent="0.25">
      <c r="A2512" s="18">
        <v>25690</v>
      </c>
      <c r="B2512" s="18">
        <v>25630</v>
      </c>
      <c r="C2512" s="18">
        <v>6172</v>
      </c>
      <c r="D2512" s="18">
        <v>6172</v>
      </c>
      <c r="E2512" s="18" t="s">
        <v>116</v>
      </c>
      <c r="F2512" s="18" t="s">
        <v>196</v>
      </c>
      <c r="G2512" s="19">
        <v>11.2691811096</v>
      </c>
      <c r="H2512" s="19">
        <v>4.5604800000000001</v>
      </c>
      <c r="I2512" s="18" t="s">
        <v>79</v>
      </c>
      <c r="J2512" s="18" t="s">
        <v>80</v>
      </c>
      <c r="K2512" s="18">
        <v>12</v>
      </c>
      <c r="L2512" s="18">
        <v>60</v>
      </c>
      <c r="M2512" s="18" t="s">
        <v>71</v>
      </c>
      <c r="N2512" s="18" t="s">
        <v>72</v>
      </c>
      <c r="O2512" s="18" t="s">
        <v>73</v>
      </c>
      <c r="P2512" s="19">
        <v>4886.0606424799998</v>
      </c>
      <c r="Q2512" s="19">
        <v>490883.56559100002</v>
      </c>
      <c r="R2512" s="20">
        <v>0.50061500000000003</v>
      </c>
      <c r="S2512" s="20">
        <v>5.1558710000000003</v>
      </c>
      <c r="T2512" s="20">
        <v>0.30199999999999999</v>
      </c>
      <c r="U2512" s="20">
        <v>0.30499999999999999</v>
      </c>
      <c r="V2512" s="20">
        <f t="shared" si="78"/>
        <v>1.5935651972495999</v>
      </c>
      <c r="W2512" s="20">
        <f t="shared" si="79"/>
        <v>16.341706371765603</v>
      </c>
    </row>
    <row r="2513" spans="1:23" x14ac:dyDescent="0.25">
      <c r="A2513" s="18">
        <v>25691</v>
      </c>
      <c r="B2513" s="18">
        <v>25631</v>
      </c>
      <c r="C2513" s="18">
        <v>6172</v>
      </c>
      <c r="D2513" s="18">
        <v>6172</v>
      </c>
      <c r="E2513" s="18" t="s">
        <v>116</v>
      </c>
      <c r="F2513" s="18" t="s">
        <v>196</v>
      </c>
      <c r="G2513" s="19">
        <v>1.2200167775799999</v>
      </c>
      <c r="H2513" s="19">
        <v>0.49372300000000002</v>
      </c>
      <c r="I2513" s="18" t="s">
        <v>79</v>
      </c>
      <c r="J2513" s="18" t="s">
        <v>80</v>
      </c>
      <c r="K2513" s="18">
        <v>12</v>
      </c>
      <c r="L2513" s="18">
        <v>60</v>
      </c>
      <c r="M2513" s="18" t="s">
        <v>71</v>
      </c>
      <c r="N2513" s="18" t="s">
        <v>72</v>
      </c>
      <c r="O2513" s="18" t="s">
        <v>73</v>
      </c>
      <c r="P2513" s="19">
        <v>1169.51022227</v>
      </c>
      <c r="Q2513" s="19">
        <v>53143.718255</v>
      </c>
      <c r="R2513" s="20">
        <v>0.50061500000000003</v>
      </c>
      <c r="S2513" s="20">
        <v>5.1558710000000003</v>
      </c>
      <c r="T2513" s="20">
        <v>0.30199999999999999</v>
      </c>
      <c r="U2513" s="20">
        <v>0.30499999999999999</v>
      </c>
      <c r="V2513" s="20">
        <f t="shared" si="78"/>
        <v>0.17252126747221</v>
      </c>
      <c r="W2513" s="20">
        <f t="shared" si="79"/>
        <v>1.7691726079244354</v>
      </c>
    </row>
    <row r="2514" spans="1:23" x14ac:dyDescent="0.25">
      <c r="A2514" s="18">
        <v>25692</v>
      </c>
      <c r="B2514" s="18">
        <v>25632</v>
      </c>
      <c r="C2514" s="18">
        <v>6172</v>
      </c>
      <c r="D2514" s="18">
        <v>6172</v>
      </c>
      <c r="E2514" s="18" t="s">
        <v>116</v>
      </c>
      <c r="F2514" s="18" t="s">
        <v>196</v>
      </c>
      <c r="G2514" s="19">
        <v>4.4983068094599998</v>
      </c>
      <c r="H2514" s="19">
        <v>1.8204</v>
      </c>
      <c r="I2514" s="18" t="s">
        <v>79</v>
      </c>
      <c r="J2514" s="18" t="s">
        <v>80</v>
      </c>
      <c r="K2514" s="18">
        <v>12</v>
      </c>
      <c r="L2514" s="18">
        <v>60</v>
      </c>
      <c r="M2514" s="18" t="s">
        <v>71</v>
      </c>
      <c r="N2514" s="18" t="s">
        <v>72</v>
      </c>
      <c r="O2514" s="18" t="s">
        <v>73</v>
      </c>
      <c r="P2514" s="19">
        <v>2529.1692595899999</v>
      </c>
      <c r="Q2514" s="19">
        <v>195945.46083600001</v>
      </c>
      <c r="R2514" s="20">
        <v>0.50061500000000003</v>
      </c>
      <c r="S2514" s="20">
        <v>5.1558710000000003</v>
      </c>
      <c r="T2514" s="20">
        <v>0.30199999999999999</v>
      </c>
      <c r="U2514" s="20">
        <v>0.30499999999999999</v>
      </c>
      <c r="V2514" s="20">
        <f t="shared" si="78"/>
        <v>0.63610104310799997</v>
      </c>
      <c r="W2514" s="20">
        <f t="shared" si="79"/>
        <v>6.5230945600380013</v>
      </c>
    </row>
    <row r="2515" spans="1:23" x14ac:dyDescent="0.25">
      <c r="A2515" s="18">
        <v>25693</v>
      </c>
      <c r="B2515" s="18">
        <v>25633</v>
      </c>
      <c r="C2515" s="18">
        <v>6172</v>
      </c>
      <c r="D2515" s="18">
        <v>6172</v>
      </c>
      <c r="E2515" s="18" t="s">
        <v>116</v>
      </c>
      <c r="F2515" s="18" t="s">
        <v>196</v>
      </c>
      <c r="G2515" s="19">
        <v>3.12146418793</v>
      </c>
      <c r="H2515" s="19">
        <v>1.2632099999999999</v>
      </c>
      <c r="I2515" s="18" t="s">
        <v>79</v>
      </c>
      <c r="J2515" s="18" t="s">
        <v>80</v>
      </c>
      <c r="K2515" s="18">
        <v>12</v>
      </c>
      <c r="L2515" s="18">
        <v>60</v>
      </c>
      <c r="M2515" s="18" t="s">
        <v>71</v>
      </c>
      <c r="N2515" s="18" t="s">
        <v>72</v>
      </c>
      <c r="O2515" s="18" t="s">
        <v>73</v>
      </c>
      <c r="P2515" s="19">
        <v>1661.05547308</v>
      </c>
      <c r="Q2515" s="19">
        <v>135970.436143</v>
      </c>
      <c r="R2515" s="20">
        <v>0.50061500000000003</v>
      </c>
      <c r="S2515" s="20">
        <v>5.1558710000000003</v>
      </c>
      <c r="T2515" s="20">
        <v>0.30199999999999999</v>
      </c>
      <c r="U2515" s="20">
        <v>0.30499999999999999</v>
      </c>
      <c r="V2515" s="20">
        <f t="shared" si="78"/>
        <v>0.44140254815669999</v>
      </c>
      <c r="W2515" s="20">
        <f t="shared" si="79"/>
        <v>4.5264987251074498</v>
      </c>
    </row>
    <row r="2516" spans="1:23" x14ac:dyDescent="0.25">
      <c r="A2516" s="18">
        <v>25694</v>
      </c>
      <c r="B2516" s="18">
        <v>25634</v>
      </c>
      <c r="C2516" s="18">
        <v>6172</v>
      </c>
      <c r="D2516" s="18">
        <v>6172</v>
      </c>
      <c r="E2516" s="18" t="s">
        <v>116</v>
      </c>
      <c r="F2516" s="18" t="s">
        <v>196</v>
      </c>
      <c r="G2516" s="19">
        <v>10.1554836174</v>
      </c>
      <c r="H2516" s="19">
        <v>4.1097799999999998</v>
      </c>
      <c r="I2516" s="18" t="s">
        <v>79</v>
      </c>
      <c r="J2516" s="18" t="s">
        <v>80</v>
      </c>
      <c r="K2516" s="18">
        <v>12</v>
      </c>
      <c r="L2516" s="18">
        <v>60</v>
      </c>
      <c r="M2516" s="18" t="s">
        <v>71</v>
      </c>
      <c r="N2516" s="18" t="s">
        <v>72</v>
      </c>
      <c r="O2516" s="18" t="s">
        <v>73</v>
      </c>
      <c r="P2516" s="19">
        <v>4611.1899914699998</v>
      </c>
      <c r="Q2516" s="19">
        <v>442371.09688299999</v>
      </c>
      <c r="R2516" s="20">
        <v>0.50061500000000003</v>
      </c>
      <c r="S2516" s="20">
        <v>5.1558710000000003</v>
      </c>
      <c r="T2516" s="20">
        <v>0.30199999999999999</v>
      </c>
      <c r="U2516" s="20">
        <v>0.30499999999999999</v>
      </c>
      <c r="V2516" s="20">
        <f t="shared" si="78"/>
        <v>1.4360774252605999</v>
      </c>
      <c r="W2516" s="20">
        <f t="shared" si="79"/>
        <v>14.726699385274101</v>
      </c>
    </row>
    <row r="2517" spans="1:23" x14ac:dyDescent="0.25">
      <c r="A2517" s="18">
        <v>25695</v>
      </c>
      <c r="B2517" s="18">
        <v>25635</v>
      </c>
      <c r="C2517" s="18">
        <v>6172</v>
      </c>
      <c r="D2517" s="18">
        <v>6172</v>
      </c>
      <c r="E2517" s="18" t="s">
        <v>116</v>
      </c>
      <c r="F2517" s="18" t="s">
        <v>196</v>
      </c>
      <c r="G2517" s="19">
        <v>3.8778763119800002</v>
      </c>
      <c r="H2517" s="19">
        <v>1.56932</v>
      </c>
      <c r="I2517" s="18" t="s">
        <v>79</v>
      </c>
      <c r="J2517" s="18" t="s">
        <v>80</v>
      </c>
      <c r="K2517" s="18">
        <v>12</v>
      </c>
      <c r="L2517" s="18">
        <v>60</v>
      </c>
      <c r="M2517" s="18" t="s">
        <v>71</v>
      </c>
      <c r="N2517" s="18" t="s">
        <v>72</v>
      </c>
      <c r="O2517" s="18" t="s">
        <v>73</v>
      </c>
      <c r="P2517" s="19">
        <v>2025.36599828</v>
      </c>
      <c r="Q2517" s="19">
        <v>168919.61647000001</v>
      </c>
      <c r="R2517" s="20">
        <v>0.50061500000000003</v>
      </c>
      <c r="S2517" s="20">
        <v>5.1558710000000003</v>
      </c>
      <c r="T2517" s="20">
        <v>0.30199999999999999</v>
      </c>
      <c r="U2517" s="20">
        <v>0.30499999999999999</v>
      </c>
      <c r="V2517" s="20">
        <f t="shared" si="78"/>
        <v>0.5483663419964</v>
      </c>
      <c r="W2517" s="20">
        <f t="shared" si="79"/>
        <v>5.6233919770154008</v>
      </c>
    </row>
    <row r="2518" spans="1:23" x14ac:dyDescent="0.25">
      <c r="A2518" s="18">
        <v>25696</v>
      </c>
      <c r="B2518" s="18">
        <v>25636</v>
      </c>
      <c r="C2518" s="18">
        <v>6172</v>
      </c>
      <c r="D2518" s="18">
        <v>6172</v>
      </c>
      <c r="E2518" s="18" t="s">
        <v>116</v>
      </c>
      <c r="F2518" s="18" t="s">
        <v>196</v>
      </c>
      <c r="G2518" s="19">
        <v>0.85404160203099999</v>
      </c>
      <c r="H2518" s="19">
        <v>0.34561799999999998</v>
      </c>
      <c r="I2518" s="18" t="s">
        <v>79</v>
      </c>
      <c r="J2518" s="18" t="s">
        <v>80</v>
      </c>
      <c r="K2518" s="18">
        <v>12</v>
      </c>
      <c r="L2518" s="18">
        <v>60</v>
      </c>
      <c r="M2518" s="18" t="s">
        <v>71</v>
      </c>
      <c r="N2518" s="18" t="s">
        <v>72</v>
      </c>
      <c r="O2518" s="18" t="s">
        <v>73</v>
      </c>
      <c r="P2518" s="19">
        <v>1893.1863045699999</v>
      </c>
      <c r="Q2518" s="19">
        <v>37201.872861000003</v>
      </c>
      <c r="R2518" s="20">
        <v>0.50061500000000003</v>
      </c>
      <c r="S2518" s="20">
        <v>5.1558710000000003</v>
      </c>
      <c r="T2518" s="20">
        <v>0.30199999999999999</v>
      </c>
      <c r="U2518" s="20">
        <v>0.30499999999999999</v>
      </c>
      <c r="V2518" s="20">
        <f t="shared" si="78"/>
        <v>0.12076904543886</v>
      </c>
      <c r="W2518" s="20">
        <f t="shared" si="79"/>
        <v>1.23846346717821</v>
      </c>
    </row>
    <row r="2519" spans="1:23" x14ac:dyDescent="0.25">
      <c r="A2519" s="18">
        <v>25697</v>
      </c>
      <c r="B2519" s="18">
        <v>25637</v>
      </c>
      <c r="C2519" s="18">
        <v>6172</v>
      </c>
      <c r="D2519" s="18">
        <v>6172</v>
      </c>
      <c r="E2519" s="18" t="s">
        <v>116</v>
      </c>
      <c r="F2519" s="18" t="s">
        <v>196</v>
      </c>
      <c r="G2519" s="19">
        <v>3.2368584234500002</v>
      </c>
      <c r="H2519" s="19">
        <v>1.3099099999999999</v>
      </c>
      <c r="I2519" s="18" t="s">
        <v>79</v>
      </c>
      <c r="J2519" s="18" t="s">
        <v>80</v>
      </c>
      <c r="K2519" s="18">
        <v>12</v>
      </c>
      <c r="L2519" s="18">
        <v>60</v>
      </c>
      <c r="M2519" s="18" t="s">
        <v>71</v>
      </c>
      <c r="N2519" s="18" t="s">
        <v>72</v>
      </c>
      <c r="O2519" s="18" t="s">
        <v>73</v>
      </c>
      <c r="P2519" s="19">
        <v>3127.1027889500001</v>
      </c>
      <c r="Q2519" s="19">
        <v>140996.98893600001</v>
      </c>
      <c r="R2519" s="20">
        <v>0.50061500000000003</v>
      </c>
      <c r="S2519" s="20">
        <v>5.1558710000000003</v>
      </c>
      <c r="T2519" s="20">
        <v>0.30199999999999999</v>
      </c>
      <c r="U2519" s="20">
        <v>0.30499999999999999</v>
      </c>
      <c r="V2519" s="20">
        <f t="shared" si="78"/>
        <v>0.45772089506569996</v>
      </c>
      <c r="W2519" s="20">
        <f t="shared" si="79"/>
        <v>4.6938402522189504</v>
      </c>
    </row>
    <row r="2520" spans="1:23" x14ac:dyDescent="0.25">
      <c r="A2520" s="18">
        <v>25698</v>
      </c>
      <c r="B2520" s="18">
        <v>25638</v>
      </c>
      <c r="C2520" s="18">
        <v>6172</v>
      </c>
      <c r="D2520" s="18">
        <v>6172</v>
      </c>
      <c r="E2520" s="18" t="s">
        <v>116</v>
      </c>
      <c r="F2520" s="18" t="s">
        <v>196</v>
      </c>
      <c r="G2520" s="19">
        <v>9.79872041504</v>
      </c>
      <c r="H2520" s="19">
        <v>3.9653999999999998</v>
      </c>
      <c r="I2520" s="18" t="s">
        <v>79</v>
      </c>
      <c r="J2520" s="18" t="s">
        <v>80</v>
      </c>
      <c r="K2520" s="18">
        <v>12</v>
      </c>
      <c r="L2520" s="18">
        <v>60</v>
      </c>
      <c r="M2520" s="18" t="s">
        <v>71</v>
      </c>
      <c r="N2520" s="18" t="s">
        <v>72</v>
      </c>
      <c r="O2520" s="18" t="s">
        <v>73</v>
      </c>
      <c r="P2520" s="19">
        <v>3908.7281597900001</v>
      </c>
      <c r="Q2520" s="19">
        <v>426830.55395099998</v>
      </c>
      <c r="R2520" s="20">
        <v>0.50061500000000003</v>
      </c>
      <c r="S2520" s="20">
        <v>5.1558710000000003</v>
      </c>
      <c r="T2520" s="20">
        <v>0.30199999999999999</v>
      </c>
      <c r="U2520" s="20">
        <v>0.30499999999999999</v>
      </c>
      <c r="V2520" s="20">
        <f t="shared" si="78"/>
        <v>1.3856268272579999</v>
      </c>
      <c r="W2520" s="20">
        <f t="shared" si="79"/>
        <v>14.209338150063003</v>
      </c>
    </row>
    <row r="2521" spans="1:23" x14ac:dyDescent="0.25">
      <c r="A2521" s="18">
        <v>25699</v>
      </c>
      <c r="B2521" s="18">
        <v>25639</v>
      </c>
      <c r="C2521" s="18">
        <v>6172</v>
      </c>
      <c r="D2521" s="18">
        <v>6172</v>
      </c>
      <c r="E2521" s="18" t="s">
        <v>116</v>
      </c>
      <c r="F2521" s="18" t="s">
        <v>196</v>
      </c>
      <c r="G2521" s="19">
        <v>1.6723106135300001</v>
      </c>
      <c r="H2521" s="19">
        <v>0.67676000000000003</v>
      </c>
      <c r="I2521" s="18" t="s">
        <v>79</v>
      </c>
      <c r="J2521" s="18" t="s">
        <v>80</v>
      </c>
      <c r="K2521" s="18">
        <v>12</v>
      </c>
      <c r="L2521" s="18">
        <v>60</v>
      </c>
      <c r="M2521" s="18" t="s">
        <v>71</v>
      </c>
      <c r="N2521" s="18" t="s">
        <v>72</v>
      </c>
      <c r="O2521" s="18" t="s">
        <v>73</v>
      </c>
      <c r="P2521" s="19">
        <v>1569.48908753</v>
      </c>
      <c r="Q2521" s="19">
        <v>72845.558942699994</v>
      </c>
      <c r="R2521" s="20">
        <v>0.50061500000000003</v>
      </c>
      <c r="S2521" s="20">
        <v>5.1558710000000003</v>
      </c>
      <c r="T2521" s="20">
        <v>0.30199999999999999</v>
      </c>
      <c r="U2521" s="20">
        <v>0.30499999999999999</v>
      </c>
      <c r="V2521" s="20">
        <f t="shared" si="78"/>
        <v>0.23647975276520003</v>
      </c>
      <c r="W2521" s="20">
        <f t="shared" si="79"/>
        <v>2.4250546442822007</v>
      </c>
    </row>
    <row r="2522" spans="1:23" x14ac:dyDescent="0.25">
      <c r="A2522" s="18">
        <v>25700</v>
      </c>
      <c r="B2522" s="18">
        <v>25640</v>
      </c>
      <c r="C2522" s="18">
        <v>6172</v>
      </c>
      <c r="D2522" s="18">
        <v>6172</v>
      </c>
      <c r="E2522" s="18" t="s">
        <v>116</v>
      </c>
      <c r="F2522" s="18" t="s">
        <v>196</v>
      </c>
      <c r="G2522" s="19">
        <v>85.398054980400005</v>
      </c>
      <c r="H2522" s="19">
        <v>34.559399999999997</v>
      </c>
      <c r="I2522" s="18" t="s">
        <v>79</v>
      </c>
      <c r="J2522" s="18" t="s">
        <v>80</v>
      </c>
      <c r="K2522" s="18">
        <v>12</v>
      </c>
      <c r="L2522" s="18">
        <v>60</v>
      </c>
      <c r="M2522" s="18" t="s">
        <v>71</v>
      </c>
      <c r="N2522" s="18" t="s">
        <v>72</v>
      </c>
      <c r="O2522" s="18" t="s">
        <v>73</v>
      </c>
      <c r="P2522" s="19">
        <v>20568.8013493</v>
      </c>
      <c r="Q2522" s="19">
        <v>3719924.3952100002</v>
      </c>
      <c r="R2522" s="20">
        <v>0.50061500000000003</v>
      </c>
      <c r="S2522" s="20">
        <v>5.1558710000000003</v>
      </c>
      <c r="T2522" s="20">
        <v>0.30199999999999999</v>
      </c>
      <c r="U2522" s="20">
        <v>0.30499999999999999</v>
      </c>
      <c r="V2522" s="20">
        <f t="shared" si="78"/>
        <v>12.076065913637999</v>
      </c>
      <c r="W2522" s="20">
        <f t="shared" si="79"/>
        <v>123.83774672499301</v>
      </c>
    </row>
    <row r="2523" spans="1:23" x14ac:dyDescent="0.25">
      <c r="A2523" s="18">
        <v>25701</v>
      </c>
      <c r="B2523" s="18">
        <v>25641</v>
      </c>
      <c r="C2523" s="18">
        <v>6172</v>
      </c>
      <c r="D2523" s="18">
        <v>6172</v>
      </c>
      <c r="E2523" s="18" t="s">
        <v>116</v>
      </c>
      <c r="F2523" s="18" t="s">
        <v>196</v>
      </c>
      <c r="G2523" s="19">
        <v>1.6936619420700001</v>
      </c>
      <c r="H2523" s="19">
        <v>0.68540100000000004</v>
      </c>
      <c r="I2523" s="18" t="s">
        <v>79</v>
      </c>
      <c r="J2523" s="18" t="s">
        <v>80</v>
      </c>
      <c r="K2523" s="18">
        <v>12</v>
      </c>
      <c r="L2523" s="18">
        <v>60</v>
      </c>
      <c r="M2523" s="18" t="s">
        <v>71</v>
      </c>
      <c r="N2523" s="18" t="s">
        <v>72</v>
      </c>
      <c r="O2523" s="18" t="s">
        <v>73</v>
      </c>
      <c r="P2523" s="19">
        <v>2642.18850195</v>
      </c>
      <c r="Q2523" s="19">
        <v>73775.619093200003</v>
      </c>
      <c r="R2523" s="20">
        <v>0.50061500000000003</v>
      </c>
      <c r="S2523" s="20">
        <v>5.1558710000000003</v>
      </c>
      <c r="T2523" s="20">
        <v>0.30199999999999999</v>
      </c>
      <c r="U2523" s="20">
        <v>0.30499999999999999</v>
      </c>
      <c r="V2523" s="20">
        <f t="shared" si="78"/>
        <v>0.23949917108727001</v>
      </c>
      <c r="W2523" s="20">
        <f t="shared" si="79"/>
        <v>2.4560182017933454</v>
      </c>
    </row>
    <row r="2524" spans="1:23" x14ac:dyDescent="0.25">
      <c r="A2524" s="18">
        <v>25702</v>
      </c>
      <c r="B2524" s="18">
        <v>25642</v>
      </c>
      <c r="C2524" s="18">
        <v>6172</v>
      </c>
      <c r="D2524" s="18">
        <v>6172</v>
      </c>
      <c r="E2524" s="18" t="s">
        <v>116</v>
      </c>
      <c r="F2524" s="18" t="s">
        <v>196</v>
      </c>
      <c r="G2524" s="19">
        <v>6.6783674212599999</v>
      </c>
      <c r="H2524" s="19">
        <v>2.7026400000000002</v>
      </c>
      <c r="I2524" s="18" t="s">
        <v>79</v>
      </c>
      <c r="J2524" s="18" t="s">
        <v>80</v>
      </c>
      <c r="K2524" s="18">
        <v>12</v>
      </c>
      <c r="L2524" s="18">
        <v>60</v>
      </c>
      <c r="M2524" s="18" t="s">
        <v>71</v>
      </c>
      <c r="N2524" s="18" t="s">
        <v>72</v>
      </c>
      <c r="O2524" s="18" t="s">
        <v>73</v>
      </c>
      <c r="P2524" s="19">
        <v>2860.7547221899999</v>
      </c>
      <c r="Q2524" s="19">
        <v>290908.52123299998</v>
      </c>
      <c r="R2524" s="20">
        <v>0.50061500000000003</v>
      </c>
      <c r="S2524" s="20">
        <v>5.1558710000000003</v>
      </c>
      <c r="T2524" s="20">
        <v>0.30199999999999999</v>
      </c>
      <c r="U2524" s="20">
        <v>0.30499999999999999</v>
      </c>
      <c r="V2524" s="20">
        <f t="shared" si="78"/>
        <v>0.94438152227280003</v>
      </c>
      <c r="W2524" s="20">
        <f t="shared" si="79"/>
        <v>9.6844519236108013</v>
      </c>
    </row>
    <row r="2525" spans="1:23" x14ac:dyDescent="0.25">
      <c r="A2525" s="18">
        <v>25703</v>
      </c>
      <c r="B2525" s="18">
        <v>25643</v>
      </c>
      <c r="C2525" s="18">
        <v>6172</v>
      </c>
      <c r="D2525" s="18">
        <v>6172</v>
      </c>
      <c r="E2525" s="18" t="s">
        <v>116</v>
      </c>
      <c r="F2525" s="18" t="s">
        <v>196</v>
      </c>
      <c r="G2525" s="19">
        <v>28.5211428241</v>
      </c>
      <c r="H2525" s="19">
        <v>11.5421</v>
      </c>
      <c r="I2525" s="18" t="s">
        <v>79</v>
      </c>
      <c r="J2525" s="18" t="s">
        <v>80</v>
      </c>
      <c r="K2525" s="18">
        <v>12</v>
      </c>
      <c r="L2525" s="18">
        <v>60</v>
      </c>
      <c r="M2525" s="18" t="s">
        <v>71</v>
      </c>
      <c r="N2525" s="18" t="s">
        <v>72</v>
      </c>
      <c r="O2525" s="18" t="s">
        <v>73</v>
      </c>
      <c r="P2525" s="19">
        <v>11528.8098168</v>
      </c>
      <c r="Q2525" s="19">
        <v>1242376.0119</v>
      </c>
      <c r="R2525" s="20">
        <v>0.50061500000000003</v>
      </c>
      <c r="S2525" s="20">
        <v>5.1558710000000003</v>
      </c>
      <c r="T2525" s="20">
        <v>0.30199999999999999</v>
      </c>
      <c r="U2525" s="20">
        <v>0.30499999999999999</v>
      </c>
      <c r="V2525" s="20">
        <f t="shared" si="78"/>
        <v>4.033147577267</v>
      </c>
      <c r="W2525" s="20">
        <f t="shared" si="79"/>
        <v>41.359157175024507</v>
      </c>
    </row>
    <row r="2526" spans="1:23" x14ac:dyDescent="0.25">
      <c r="A2526" s="18">
        <v>25704</v>
      </c>
      <c r="B2526" s="18">
        <v>25644</v>
      </c>
      <c r="C2526" s="18">
        <v>6172</v>
      </c>
      <c r="D2526" s="18">
        <v>6172</v>
      </c>
      <c r="E2526" s="18" t="s">
        <v>116</v>
      </c>
      <c r="F2526" s="18" t="s">
        <v>196</v>
      </c>
      <c r="G2526" s="19">
        <v>91.492475851500004</v>
      </c>
      <c r="H2526" s="19">
        <v>37.025700000000001</v>
      </c>
      <c r="I2526" s="18" t="s">
        <v>79</v>
      </c>
      <c r="J2526" s="18" t="s">
        <v>80</v>
      </c>
      <c r="K2526" s="18">
        <v>12</v>
      </c>
      <c r="L2526" s="18">
        <v>60</v>
      </c>
      <c r="M2526" s="18" t="s">
        <v>71</v>
      </c>
      <c r="N2526" s="18" t="s">
        <v>72</v>
      </c>
      <c r="O2526" s="18" t="s">
        <v>73</v>
      </c>
      <c r="P2526" s="19">
        <v>18836.549624300002</v>
      </c>
      <c r="Q2526" s="19">
        <v>3985396.3064600001</v>
      </c>
      <c r="R2526" s="20">
        <v>0.50061500000000003</v>
      </c>
      <c r="S2526" s="20">
        <v>5.1558710000000003</v>
      </c>
      <c r="T2526" s="20">
        <v>0.30199999999999999</v>
      </c>
      <c r="U2526" s="20">
        <v>0.30499999999999999</v>
      </c>
      <c r="V2526" s="20">
        <f t="shared" si="78"/>
        <v>12.937863322239</v>
      </c>
      <c r="W2526" s="20">
        <f t="shared" si="79"/>
        <v>132.67531435486652</v>
      </c>
    </row>
    <row r="2527" spans="1:23" x14ac:dyDescent="0.25">
      <c r="A2527" s="18">
        <v>25705</v>
      </c>
      <c r="B2527" s="18">
        <v>25645</v>
      </c>
      <c r="C2527" s="18">
        <v>6172</v>
      </c>
      <c r="D2527" s="18">
        <v>6172</v>
      </c>
      <c r="E2527" s="18" t="s">
        <v>116</v>
      </c>
      <c r="F2527" s="18" t="s">
        <v>196</v>
      </c>
      <c r="G2527" s="19">
        <v>2.4720507237399998</v>
      </c>
      <c r="H2527" s="19">
        <v>1.0004</v>
      </c>
      <c r="I2527" s="18" t="s">
        <v>79</v>
      </c>
      <c r="J2527" s="18" t="s">
        <v>80</v>
      </c>
      <c r="K2527" s="18">
        <v>12</v>
      </c>
      <c r="L2527" s="18">
        <v>60</v>
      </c>
      <c r="M2527" s="18" t="s">
        <v>71</v>
      </c>
      <c r="N2527" s="18" t="s">
        <v>72</v>
      </c>
      <c r="O2527" s="18" t="s">
        <v>73</v>
      </c>
      <c r="P2527" s="19">
        <v>1801.0367818699999</v>
      </c>
      <c r="Q2527" s="19">
        <v>107682.09879600001</v>
      </c>
      <c r="R2527" s="20">
        <v>0.50061500000000003</v>
      </c>
      <c r="S2527" s="20">
        <v>5.1558710000000003</v>
      </c>
      <c r="T2527" s="20">
        <v>0.30199999999999999</v>
      </c>
      <c r="U2527" s="20">
        <v>0.30499999999999999</v>
      </c>
      <c r="V2527" s="20">
        <f t="shared" si="78"/>
        <v>0.34956904170800002</v>
      </c>
      <c r="W2527" s="20">
        <f t="shared" si="79"/>
        <v>3.5847636771380005</v>
      </c>
    </row>
    <row r="2528" spans="1:23" x14ac:dyDescent="0.25">
      <c r="A2528" s="18">
        <v>25706</v>
      </c>
      <c r="B2528" s="18">
        <v>25646</v>
      </c>
      <c r="C2528" s="18">
        <v>6172</v>
      </c>
      <c r="D2528" s="18">
        <v>6172</v>
      </c>
      <c r="E2528" s="18" t="s">
        <v>116</v>
      </c>
      <c r="F2528" s="18" t="s">
        <v>196</v>
      </c>
      <c r="G2528" s="19">
        <v>4.2028207713399999</v>
      </c>
      <c r="H2528" s="19">
        <v>1.70082</v>
      </c>
      <c r="I2528" s="18" t="s">
        <v>79</v>
      </c>
      <c r="J2528" s="18" t="s">
        <v>80</v>
      </c>
      <c r="K2528" s="18">
        <v>12</v>
      </c>
      <c r="L2528" s="18">
        <v>60</v>
      </c>
      <c r="M2528" s="18" t="s">
        <v>71</v>
      </c>
      <c r="N2528" s="18" t="s">
        <v>72</v>
      </c>
      <c r="O2528" s="18" t="s">
        <v>73</v>
      </c>
      <c r="P2528" s="19">
        <v>2594.44616997</v>
      </c>
      <c r="Q2528" s="19">
        <v>183074.14050099999</v>
      </c>
      <c r="R2528" s="20">
        <v>0.50061500000000003</v>
      </c>
      <c r="S2528" s="20">
        <v>5.1558710000000003</v>
      </c>
      <c r="T2528" s="20">
        <v>0.30199999999999999</v>
      </c>
      <c r="U2528" s="20">
        <v>0.30499999999999999</v>
      </c>
      <c r="V2528" s="20">
        <f t="shared" si="78"/>
        <v>0.59431629100139993</v>
      </c>
      <c r="W2528" s="20">
        <f t="shared" si="79"/>
        <v>6.0945999173829009</v>
      </c>
    </row>
    <row r="2529" spans="1:23" x14ac:dyDescent="0.25">
      <c r="A2529" s="18">
        <v>25707</v>
      </c>
      <c r="B2529" s="18">
        <v>25647</v>
      </c>
      <c r="C2529" s="18">
        <v>6172</v>
      </c>
      <c r="D2529" s="18">
        <v>6172</v>
      </c>
      <c r="E2529" s="18" t="s">
        <v>116</v>
      </c>
      <c r="F2529" s="18" t="s">
        <v>196</v>
      </c>
      <c r="G2529" s="19">
        <v>6.6584161079799999</v>
      </c>
      <c r="H2529" s="19">
        <v>2.6945700000000001</v>
      </c>
      <c r="I2529" s="18" t="s">
        <v>79</v>
      </c>
      <c r="J2529" s="18" t="s">
        <v>80</v>
      </c>
      <c r="K2529" s="18">
        <v>12</v>
      </c>
      <c r="L2529" s="18">
        <v>60</v>
      </c>
      <c r="M2529" s="18" t="s">
        <v>71</v>
      </c>
      <c r="N2529" s="18" t="s">
        <v>72</v>
      </c>
      <c r="O2529" s="18" t="s">
        <v>73</v>
      </c>
      <c r="P2529" s="19">
        <v>7021.79949046</v>
      </c>
      <c r="Q2529" s="19">
        <v>290039.445504</v>
      </c>
      <c r="R2529" s="20">
        <v>0.50061500000000003</v>
      </c>
      <c r="S2529" s="20">
        <v>5.1558710000000003</v>
      </c>
      <c r="T2529" s="20">
        <v>0.30199999999999999</v>
      </c>
      <c r="U2529" s="20">
        <v>0.30499999999999999</v>
      </c>
      <c r="V2529" s="20">
        <f t="shared" si="78"/>
        <v>0.94156162806389998</v>
      </c>
      <c r="W2529" s="20">
        <f t="shared" si="79"/>
        <v>9.6555344477266516</v>
      </c>
    </row>
    <row r="2530" spans="1:23" x14ac:dyDescent="0.25">
      <c r="A2530" s="18">
        <v>25708</v>
      </c>
      <c r="B2530" s="18">
        <v>25648</v>
      </c>
      <c r="C2530" s="18">
        <v>6172</v>
      </c>
      <c r="D2530" s="18">
        <v>6172</v>
      </c>
      <c r="E2530" s="18" t="s">
        <v>116</v>
      </c>
      <c r="F2530" s="18" t="s">
        <v>196</v>
      </c>
      <c r="G2530" s="19">
        <v>5.2983732752800003</v>
      </c>
      <c r="H2530" s="19">
        <v>2.14418</v>
      </c>
      <c r="I2530" s="18" t="s">
        <v>79</v>
      </c>
      <c r="J2530" s="18" t="s">
        <v>80</v>
      </c>
      <c r="K2530" s="18">
        <v>12</v>
      </c>
      <c r="L2530" s="18">
        <v>60</v>
      </c>
      <c r="M2530" s="18" t="s">
        <v>71</v>
      </c>
      <c r="N2530" s="18" t="s">
        <v>72</v>
      </c>
      <c r="O2530" s="18" t="s">
        <v>73</v>
      </c>
      <c r="P2530" s="19">
        <v>2192.08484675</v>
      </c>
      <c r="Q2530" s="19">
        <v>230796.21668300001</v>
      </c>
      <c r="R2530" s="20">
        <v>0.50061500000000003</v>
      </c>
      <c r="S2530" s="20">
        <v>5.1558710000000003</v>
      </c>
      <c r="T2530" s="20">
        <v>0.30199999999999999</v>
      </c>
      <c r="U2530" s="20">
        <v>0.30499999999999999</v>
      </c>
      <c r="V2530" s="20">
        <f t="shared" si="78"/>
        <v>0.74923925214859999</v>
      </c>
      <c r="W2530" s="20">
        <f t="shared" si="79"/>
        <v>7.6833052591421014</v>
      </c>
    </row>
    <row r="2531" spans="1:23" x14ac:dyDescent="0.25">
      <c r="A2531" s="18">
        <v>25709</v>
      </c>
      <c r="B2531" s="18">
        <v>25649</v>
      </c>
      <c r="C2531" s="18">
        <v>6172</v>
      </c>
      <c r="D2531" s="18">
        <v>6172</v>
      </c>
      <c r="E2531" s="18" t="s">
        <v>116</v>
      </c>
      <c r="F2531" s="18" t="s">
        <v>196</v>
      </c>
      <c r="G2531" s="19">
        <v>20.732897572799999</v>
      </c>
      <c r="H2531" s="19">
        <v>8.3903099999999995</v>
      </c>
      <c r="I2531" s="18" t="s">
        <v>79</v>
      </c>
      <c r="J2531" s="18" t="s">
        <v>80</v>
      </c>
      <c r="K2531" s="18">
        <v>12</v>
      </c>
      <c r="L2531" s="18">
        <v>60</v>
      </c>
      <c r="M2531" s="18" t="s">
        <v>71</v>
      </c>
      <c r="N2531" s="18" t="s">
        <v>72</v>
      </c>
      <c r="O2531" s="18" t="s">
        <v>73</v>
      </c>
      <c r="P2531" s="19">
        <v>14632.7752406</v>
      </c>
      <c r="Q2531" s="19">
        <v>903121.40576899995</v>
      </c>
      <c r="R2531" s="20">
        <v>0.50061500000000003</v>
      </c>
      <c r="S2531" s="20">
        <v>5.1558710000000003</v>
      </c>
      <c r="T2531" s="20">
        <v>0.30199999999999999</v>
      </c>
      <c r="U2531" s="20">
        <v>0.30499999999999999</v>
      </c>
      <c r="V2531" s="20">
        <f t="shared" si="78"/>
        <v>2.9318198983736994</v>
      </c>
      <c r="W2531" s="20">
        <f t="shared" si="79"/>
        <v>30.065252426956953</v>
      </c>
    </row>
    <row r="2532" spans="1:23" x14ac:dyDescent="0.25">
      <c r="A2532" s="18">
        <v>25710</v>
      </c>
      <c r="B2532" s="18">
        <v>25650</v>
      </c>
      <c r="C2532" s="18">
        <v>6172</v>
      </c>
      <c r="D2532" s="18">
        <v>6172</v>
      </c>
      <c r="E2532" s="18" t="s">
        <v>116</v>
      </c>
      <c r="F2532" s="18" t="s">
        <v>196</v>
      </c>
      <c r="G2532" s="19">
        <v>9.0444529504000002</v>
      </c>
      <c r="H2532" s="19">
        <v>3.6601599999999999</v>
      </c>
      <c r="I2532" s="18" t="s">
        <v>79</v>
      </c>
      <c r="J2532" s="18" t="s">
        <v>80</v>
      </c>
      <c r="K2532" s="18">
        <v>12</v>
      </c>
      <c r="L2532" s="18">
        <v>60</v>
      </c>
      <c r="M2532" s="18" t="s">
        <v>71</v>
      </c>
      <c r="N2532" s="18" t="s">
        <v>72</v>
      </c>
      <c r="O2532" s="18" t="s">
        <v>73</v>
      </c>
      <c r="P2532" s="19">
        <v>2784.12405266</v>
      </c>
      <c r="Q2532" s="19">
        <v>393974.79461400001</v>
      </c>
      <c r="R2532" s="20">
        <v>0.50061500000000003</v>
      </c>
      <c r="S2532" s="20">
        <v>5.1558710000000003</v>
      </c>
      <c r="T2532" s="20">
        <v>0.30199999999999999</v>
      </c>
      <c r="U2532" s="20">
        <v>0.30499999999999999</v>
      </c>
      <c r="V2532" s="20">
        <f t="shared" si="78"/>
        <v>1.2789670368832</v>
      </c>
      <c r="W2532" s="20">
        <f t="shared" si="79"/>
        <v>13.115562395555202</v>
      </c>
    </row>
    <row r="2533" spans="1:23" x14ac:dyDescent="0.25">
      <c r="A2533" s="18">
        <v>25711</v>
      </c>
      <c r="B2533" s="18">
        <v>25651</v>
      </c>
      <c r="C2533" s="18">
        <v>6172</v>
      </c>
      <c r="D2533" s="18">
        <v>6172</v>
      </c>
      <c r="E2533" s="18" t="s">
        <v>116</v>
      </c>
      <c r="F2533" s="18" t="s">
        <v>196</v>
      </c>
      <c r="G2533" s="19">
        <v>20.075778174700002</v>
      </c>
      <c r="H2533" s="19">
        <v>8.1243800000000004</v>
      </c>
      <c r="I2533" s="18" t="s">
        <v>79</v>
      </c>
      <c r="J2533" s="18" t="s">
        <v>80</v>
      </c>
      <c r="K2533" s="18">
        <v>12</v>
      </c>
      <c r="L2533" s="18">
        <v>60</v>
      </c>
      <c r="M2533" s="18" t="s">
        <v>71</v>
      </c>
      <c r="N2533" s="18" t="s">
        <v>72</v>
      </c>
      <c r="O2533" s="18" t="s">
        <v>73</v>
      </c>
      <c r="P2533" s="19">
        <v>10131.7318278</v>
      </c>
      <c r="Q2533" s="19">
        <v>874497.399294</v>
      </c>
      <c r="R2533" s="20">
        <v>0.50061500000000003</v>
      </c>
      <c r="S2533" s="20">
        <v>5.1558710000000003</v>
      </c>
      <c r="T2533" s="20">
        <v>0.30199999999999999</v>
      </c>
      <c r="U2533" s="20">
        <v>0.30499999999999999</v>
      </c>
      <c r="V2533" s="20">
        <f t="shared" si="78"/>
        <v>2.8388961726026003</v>
      </c>
      <c r="W2533" s="20">
        <f t="shared" si="79"/>
        <v>29.112337388311108</v>
      </c>
    </row>
    <row r="2534" spans="1:23" x14ac:dyDescent="0.25">
      <c r="A2534" s="18">
        <v>25712</v>
      </c>
      <c r="B2534" s="18">
        <v>25652</v>
      </c>
      <c r="C2534" s="18">
        <v>6172</v>
      </c>
      <c r="D2534" s="18">
        <v>6172</v>
      </c>
      <c r="E2534" s="18" t="s">
        <v>116</v>
      </c>
      <c r="F2534" s="18" t="s">
        <v>196</v>
      </c>
      <c r="G2534" s="19">
        <v>96.336817468099994</v>
      </c>
      <c r="H2534" s="19">
        <v>38.9861</v>
      </c>
      <c r="I2534" s="18" t="s">
        <v>79</v>
      </c>
      <c r="J2534" s="18" t="s">
        <v>80</v>
      </c>
      <c r="K2534" s="18">
        <v>12</v>
      </c>
      <c r="L2534" s="18">
        <v>60</v>
      </c>
      <c r="M2534" s="18" t="s">
        <v>71</v>
      </c>
      <c r="N2534" s="18" t="s">
        <v>72</v>
      </c>
      <c r="O2534" s="18" t="s">
        <v>73</v>
      </c>
      <c r="P2534" s="19">
        <v>19082.694838300002</v>
      </c>
      <c r="Q2534" s="19">
        <v>4196414.9831999997</v>
      </c>
      <c r="R2534" s="20">
        <v>0.50061500000000003</v>
      </c>
      <c r="S2534" s="20">
        <v>5.1558710000000003</v>
      </c>
      <c r="T2534" s="20">
        <v>0.30199999999999999</v>
      </c>
      <c r="U2534" s="20">
        <v>0.30499999999999999</v>
      </c>
      <c r="V2534" s="20">
        <f t="shared" si="78"/>
        <v>13.622884463147001</v>
      </c>
      <c r="W2534" s="20">
        <f t="shared" si="79"/>
        <v>139.70007516320453</v>
      </c>
    </row>
    <row r="2535" spans="1:23" x14ac:dyDescent="0.25">
      <c r="A2535" s="18">
        <v>25713</v>
      </c>
      <c r="B2535" s="18">
        <v>25653</v>
      </c>
      <c r="C2535" s="18">
        <v>6172</v>
      </c>
      <c r="D2535" s="18">
        <v>6172</v>
      </c>
      <c r="E2535" s="18" t="s">
        <v>116</v>
      </c>
      <c r="F2535" s="18" t="s">
        <v>196</v>
      </c>
      <c r="G2535" s="19">
        <v>23.973144246299999</v>
      </c>
      <c r="H2535" s="19">
        <v>9.7015899999999995</v>
      </c>
      <c r="I2535" s="18" t="s">
        <v>79</v>
      </c>
      <c r="J2535" s="18" t="s">
        <v>80</v>
      </c>
      <c r="K2535" s="18">
        <v>12</v>
      </c>
      <c r="L2535" s="18">
        <v>60</v>
      </c>
      <c r="M2535" s="18" t="s">
        <v>71</v>
      </c>
      <c r="N2535" s="18" t="s">
        <v>72</v>
      </c>
      <c r="O2535" s="18" t="s">
        <v>73</v>
      </c>
      <c r="P2535" s="19">
        <v>5912.1371870399998</v>
      </c>
      <c r="Q2535" s="19">
        <v>1044265.98629</v>
      </c>
      <c r="R2535" s="20">
        <v>0.50061500000000003</v>
      </c>
      <c r="S2535" s="20">
        <v>5.1558710000000003</v>
      </c>
      <c r="T2535" s="20">
        <v>0.30199999999999999</v>
      </c>
      <c r="U2535" s="20">
        <v>0.30499999999999999</v>
      </c>
      <c r="V2535" s="20">
        <f t="shared" si="78"/>
        <v>3.3900195115392999</v>
      </c>
      <c r="W2535" s="20">
        <f t="shared" si="79"/>
        <v>34.764001841748552</v>
      </c>
    </row>
    <row r="2536" spans="1:23" x14ac:dyDescent="0.25">
      <c r="A2536" s="18">
        <v>25714</v>
      </c>
      <c r="B2536" s="18">
        <v>25654</v>
      </c>
      <c r="C2536" s="18">
        <v>6172</v>
      </c>
      <c r="D2536" s="18">
        <v>6172</v>
      </c>
      <c r="E2536" s="18" t="s">
        <v>116</v>
      </c>
      <c r="F2536" s="18" t="s">
        <v>196</v>
      </c>
      <c r="G2536" s="19">
        <v>2.0710404692300002</v>
      </c>
      <c r="H2536" s="19">
        <v>0.83811999999999998</v>
      </c>
      <c r="I2536" s="18" t="s">
        <v>79</v>
      </c>
      <c r="J2536" s="18" t="s">
        <v>80</v>
      </c>
      <c r="K2536" s="18">
        <v>12</v>
      </c>
      <c r="L2536" s="18">
        <v>60</v>
      </c>
      <c r="M2536" s="18" t="s">
        <v>71</v>
      </c>
      <c r="N2536" s="18" t="s">
        <v>72</v>
      </c>
      <c r="O2536" s="18" t="s">
        <v>73</v>
      </c>
      <c r="P2536" s="19">
        <v>1806.7923869399999</v>
      </c>
      <c r="Q2536" s="19">
        <v>90214.161982200007</v>
      </c>
      <c r="R2536" s="20">
        <v>0.50061500000000003</v>
      </c>
      <c r="S2536" s="20">
        <v>5.1558710000000003</v>
      </c>
      <c r="T2536" s="20">
        <v>0.30199999999999999</v>
      </c>
      <c r="U2536" s="20">
        <v>0.30499999999999999</v>
      </c>
      <c r="V2536" s="20">
        <f t="shared" si="78"/>
        <v>0.29286365977239998</v>
      </c>
      <c r="W2536" s="20">
        <f t="shared" si="79"/>
        <v>3.0032608287514004</v>
      </c>
    </row>
    <row r="2537" spans="1:23" x14ac:dyDescent="0.25">
      <c r="A2537" s="18">
        <v>25715</v>
      </c>
      <c r="B2537" s="18">
        <v>25655</v>
      </c>
      <c r="C2537" s="18">
        <v>6172</v>
      </c>
      <c r="D2537" s="18">
        <v>6172</v>
      </c>
      <c r="E2537" s="18" t="s">
        <v>116</v>
      </c>
      <c r="F2537" s="18" t="s">
        <v>196</v>
      </c>
      <c r="G2537" s="19">
        <v>3.4981839844899998</v>
      </c>
      <c r="H2537" s="19">
        <v>1.4156599999999999</v>
      </c>
      <c r="I2537" s="18" t="s">
        <v>79</v>
      </c>
      <c r="J2537" s="18" t="s">
        <v>80</v>
      </c>
      <c r="K2537" s="18">
        <v>12</v>
      </c>
      <c r="L2537" s="18">
        <v>60</v>
      </c>
      <c r="M2537" s="18" t="s">
        <v>71</v>
      </c>
      <c r="N2537" s="18" t="s">
        <v>72</v>
      </c>
      <c r="O2537" s="18" t="s">
        <v>73</v>
      </c>
      <c r="P2537" s="19">
        <v>1551.1713836700001</v>
      </c>
      <c r="Q2537" s="19">
        <v>152380.28484199999</v>
      </c>
      <c r="R2537" s="20">
        <v>0.50061500000000003</v>
      </c>
      <c r="S2537" s="20">
        <v>5.1558710000000003</v>
      </c>
      <c r="T2537" s="20">
        <v>0.30199999999999999</v>
      </c>
      <c r="U2537" s="20">
        <v>0.30499999999999999</v>
      </c>
      <c r="V2537" s="20">
        <f t="shared" si="78"/>
        <v>0.49467304036819998</v>
      </c>
      <c r="W2537" s="20">
        <f t="shared" si="79"/>
        <v>5.0727774362027001</v>
      </c>
    </row>
    <row r="2538" spans="1:23" x14ac:dyDescent="0.25">
      <c r="A2538" s="18">
        <v>25716</v>
      </c>
      <c r="B2538" s="18">
        <v>25656</v>
      </c>
      <c r="C2538" s="18">
        <v>6172</v>
      </c>
      <c r="D2538" s="18">
        <v>6172</v>
      </c>
      <c r="E2538" s="18" t="s">
        <v>116</v>
      </c>
      <c r="F2538" s="18" t="s">
        <v>196</v>
      </c>
      <c r="G2538" s="19">
        <v>1.6084129123299999</v>
      </c>
      <c r="H2538" s="19">
        <v>0.65090199999999998</v>
      </c>
      <c r="I2538" s="18" t="s">
        <v>79</v>
      </c>
      <c r="J2538" s="18" t="s">
        <v>80</v>
      </c>
      <c r="K2538" s="18">
        <v>12</v>
      </c>
      <c r="L2538" s="18">
        <v>60</v>
      </c>
      <c r="M2538" s="18" t="s">
        <v>71</v>
      </c>
      <c r="N2538" s="18" t="s">
        <v>72</v>
      </c>
      <c r="O2538" s="18" t="s">
        <v>73</v>
      </c>
      <c r="P2538" s="19">
        <v>989.83789155900001</v>
      </c>
      <c r="Q2538" s="19">
        <v>70062.186210999993</v>
      </c>
      <c r="R2538" s="20">
        <v>0.50061500000000003</v>
      </c>
      <c r="S2538" s="20">
        <v>5.1558710000000003</v>
      </c>
      <c r="T2538" s="20">
        <v>0.30199999999999999</v>
      </c>
      <c r="U2538" s="20">
        <v>0.30499999999999999</v>
      </c>
      <c r="V2538" s="20">
        <f t="shared" si="78"/>
        <v>0.22744421070154</v>
      </c>
      <c r="W2538" s="20">
        <f t="shared" si="79"/>
        <v>2.3323968882211905</v>
      </c>
    </row>
    <row r="2539" spans="1:23" x14ac:dyDescent="0.25">
      <c r="A2539" s="18">
        <v>25717</v>
      </c>
      <c r="B2539" s="18">
        <v>25657</v>
      </c>
      <c r="C2539" s="18">
        <v>6172</v>
      </c>
      <c r="D2539" s="18">
        <v>6172</v>
      </c>
      <c r="E2539" s="18" t="s">
        <v>116</v>
      </c>
      <c r="F2539" s="18" t="s">
        <v>196</v>
      </c>
      <c r="G2539" s="19">
        <v>17.198448694900001</v>
      </c>
      <c r="H2539" s="19">
        <v>6.9599700000000002</v>
      </c>
      <c r="I2539" s="18" t="s">
        <v>79</v>
      </c>
      <c r="J2539" s="18" t="s">
        <v>80</v>
      </c>
      <c r="K2539" s="18">
        <v>12</v>
      </c>
      <c r="L2539" s="18">
        <v>60</v>
      </c>
      <c r="M2539" s="18" t="s">
        <v>71</v>
      </c>
      <c r="N2539" s="18" t="s">
        <v>72</v>
      </c>
      <c r="O2539" s="18" t="s">
        <v>73</v>
      </c>
      <c r="P2539" s="19">
        <v>8647.6533872500004</v>
      </c>
      <c r="Q2539" s="19">
        <v>749161.42849600001</v>
      </c>
      <c r="R2539" s="20">
        <v>0.50061500000000003</v>
      </c>
      <c r="S2539" s="20">
        <v>5.1558710000000003</v>
      </c>
      <c r="T2539" s="20">
        <v>0.30199999999999999</v>
      </c>
      <c r="U2539" s="20">
        <v>0.30499999999999999</v>
      </c>
      <c r="V2539" s="20">
        <f t="shared" si="78"/>
        <v>2.4320172363218999</v>
      </c>
      <c r="W2539" s="20">
        <f t="shared" si="79"/>
        <v>24.939871701289654</v>
      </c>
    </row>
    <row r="2540" spans="1:23" x14ac:dyDescent="0.25">
      <c r="A2540" s="18">
        <v>25718</v>
      </c>
      <c r="B2540" s="18">
        <v>25658</v>
      </c>
      <c r="C2540" s="18">
        <v>6172</v>
      </c>
      <c r="D2540" s="18">
        <v>6172</v>
      </c>
      <c r="E2540" s="18" t="s">
        <v>116</v>
      </c>
      <c r="F2540" s="18" t="s">
        <v>196</v>
      </c>
      <c r="G2540" s="19">
        <v>33.423970650599998</v>
      </c>
      <c r="H2540" s="19">
        <v>13.526199999999999</v>
      </c>
      <c r="I2540" s="18" t="s">
        <v>79</v>
      </c>
      <c r="J2540" s="18" t="s">
        <v>80</v>
      </c>
      <c r="K2540" s="18">
        <v>12</v>
      </c>
      <c r="L2540" s="18">
        <v>60</v>
      </c>
      <c r="M2540" s="18" t="s">
        <v>71</v>
      </c>
      <c r="N2540" s="18" t="s">
        <v>72</v>
      </c>
      <c r="O2540" s="18" t="s">
        <v>73</v>
      </c>
      <c r="P2540" s="19">
        <v>7398.0819514100003</v>
      </c>
      <c r="Q2540" s="19">
        <v>1455942.3377499999</v>
      </c>
      <c r="R2540" s="20">
        <v>0.50061500000000003</v>
      </c>
      <c r="S2540" s="20">
        <v>5.1558710000000003</v>
      </c>
      <c r="T2540" s="20">
        <v>0.30199999999999999</v>
      </c>
      <c r="U2540" s="20">
        <v>0.30499999999999999</v>
      </c>
      <c r="V2540" s="20">
        <f t="shared" si="78"/>
        <v>4.7264501918739992</v>
      </c>
      <c r="W2540" s="20">
        <f t="shared" si="79"/>
        <v>48.468842912539003</v>
      </c>
    </row>
    <row r="2541" spans="1:23" x14ac:dyDescent="0.25">
      <c r="A2541" s="18">
        <v>25719</v>
      </c>
      <c r="B2541" s="18">
        <v>25659</v>
      </c>
      <c r="C2541" s="18">
        <v>6172</v>
      </c>
      <c r="D2541" s="18">
        <v>6172</v>
      </c>
      <c r="E2541" s="18" t="s">
        <v>116</v>
      </c>
      <c r="F2541" s="18" t="s">
        <v>196</v>
      </c>
      <c r="G2541" s="19">
        <v>18.754655771500001</v>
      </c>
      <c r="H2541" s="19">
        <v>7.5897399999999999</v>
      </c>
      <c r="I2541" s="18" t="s">
        <v>79</v>
      </c>
      <c r="J2541" s="18" t="s">
        <v>80</v>
      </c>
      <c r="K2541" s="18">
        <v>12</v>
      </c>
      <c r="L2541" s="18">
        <v>60</v>
      </c>
      <c r="M2541" s="18" t="s">
        <v>71</v>
      </c>
      <c r="N2541" s="18" t="s">
        <v>72</v>
      </c>
      <c r="O2541" s="18" t="s">
        <v>73</v>
      </c>
      <c r="P2541" s="19">
        <v>10064.081560500001</v>
      </c>
      <c r="Q2541" s="19">
        <v>816949.53759600001</v>
      </c>
      <c r="R2541" s="20">
        <v>0.50061500000000003</v>
      </c>
      <c r="S2541" s="20">
        <v>5.1558710000000003</v>
      </c>
      <c r="T2541" s="20">
        <v>0.30199999999999999</v>
      </c>
      <c r="U2541" s="20">
        <v>0.30499999999999999</v>
      </c>
      <c r="V2541" s="20">
        <f t="shared" si="78"/>
        <v>2.6520773076898001</v>
      </c>
      <c r="W2541" s="20">
        <f t="shared" si="79"/>
        <v>27.196545652660305</v>
      </c>
    </row>
    <row r="2542" spans="1:23" x14ac:dyDescent="0.25">
      <c r="A2542" s="18">
        <v>25720</v>
      </c>
      <c r="B2542" s="18">
        <v>25660</v>
      </c>
      <c r="C2542" s="18">
        <v>6172</v>
      </c>
      <c r="D2542" s="18">
        <v>6172</v>
      </c>
      <c r="E2542" s="18" t="s">
        <v>116</v>
      </c>
      <c r="F2542" s="18" t="s">
        <v>196</v>
      </c>
      <c r="G2542" s="19">
        <v>22.637590237000001</v>
      </c>
      <c r="H2542" s="19">
        <v>9.1611100000000008</v>
      </c>
      <c r="I2542" s="18" t="s">
        <v>79</v>
      </c>
      <c r="J2542" s="18" t="s">
        <v>80</v>
      </c>
      <c r="K2542" s="18">
        <v>12</v>
      </c>
      <c r="L2542" s="18">
        <v>60</v>
      </c>
      <c r="M2542" s="18" t="s">
        <v>71</v>
      </c>
      <c r="N2542" s="18" t="s">
        <v>72</v>
      </c>
      <c r="O2542" s="18" t="s">
        <v>73</v>
      </c>
      <c r="P2542" s="19">
        <v>5637.5822877500004</v>
      </c>
      <c r="Q2542" s="19">
        <v>986089.48635000002</v>
      </c>
      <c r="R2542" s="20">
        <v>0.50061500000000003</v>
      </c>
      <c r="S2542" s="20">
        <v>5.1558710000000003</v>
      </c>
      <c r="T2542" s="20">
        <v>0.30199999999999999</v>
      </c>
      <c r="U2542" s="20">
        <v>0.30499999999999999</v>
      </c>
      <c r="V2542" s="20">
        <f t="shared" si="78"/>
        <v>3.2011599796897001</v>
      </c>
      <c r="W2542" s="20">
        <f t="shared" si="79"/>
        <v>32.827283456882952</v>
      </c>
    </row>
    <row r="2543" spans="1:23" x14ac:dyDescent="0.25">
      <c r="A2543" s="18">
        <v>25721</v>
      </c>
      <c r="B2543" s="18">
        <v>25661</v>
      </c>
      <c r="C2543" s="18">
        <v>6172</v>
      </c>
      <c r="D2543" s="18">
        <v>6172</v>
      </c>
      <c r="E2543" s="18" t="s">
        <v>116</v>
      </c>
      <c r="F2543" s="18" t="s">
        <v>196</v>
      </c>
      <c r="G2543" s="19">
        <v>12.6723395511</v>
      </c>
      <c r="H2543" s="19">
        <v>5.1283099999999999</v>
      </c>
      <c r="I2543" s="18" t="s">
        <v>79</v>
      </c>
      <c r="J2543" s="18" t="s">
        <v>80</v>
      </c>
      <c r="K2543" s="18">
        <v>12</v>
      </c>
      <c r="L2543" s="18">
        <v>60</v>
      </c>
      <c r="M2543" s="18" t="s">
        <v>71</v>
      </c>
      <c r="N2543" s="18" t="s">
        <v>72</v>
      </c>
      <c r="O2543" s="18" t="s">
        <v>73</v>
      </c>
      <c r="P2543" s="19">
        <v>3088.2585486600001</v>
      </c>
      <c r="Q2543" s="19">
        <v>552004.90281799994</v>
      </c>
      <c r="R2543" s="20">
        <v>0.50061500000000003</v>
      </c>
      <c r="S2543" s="20">
        <v>5.1558710000000003</v>
      </c>
      <c r="T2543" s="20">
        <v>0.30199999999999999</v>
      </c>
      <c r="U2543" s="20">
        <v>0.30499999999999999</v>
      </c>
      <c r="V2543" s="20">
        <f t="shared" si="78"/>
        <v>1.7919816196337</v>
      </c>
      <c r="W2543" s="20">
        <f t="shared" si="79"/>
        <v>18.376428841566952</v>
      </c>
    </row>
    <row r="2544" spans="1:23" x14ac:dyDescent="0.25">
      <c r="A2544" s="18">
        <v>25722</v>
      </c>
      <c r="B2544" s="18">
        <v>25662</v>
      </c>
      <c r="C2544" s="18">
        <v>6172</v>
      </c>
      <c r="D2544" s="18">
        <v>6172</v>
      </c>
      <c r="E2544" s="18" t="s">
        <v>116</v>
      </c>
      <c r="F2544" s="18" t="s">
        <v>196</v>
      </c>
      <c r="G2544" s="19">
        <v>3.6741145585099999</v>
      </c>
      <c r="H2544" s="19">
        <v>1.4868600000000001</v>
      </c>
      <c r="I2544" s="18" t="s">
        <v>79</v>
      </c>
      <c r="J2544" s="18" t="s">
        <v>80</v>
      </c>
      <c r="K2544" s="18">
        <v>12</v>
      </c>
      <c r="L2544" s="18">
        <v>60</v>
      </c>
      <c r="M2544" s="18" t="s">
        <v>71</v>
      </c>
      <c r="N2544" s="18" t="s">
        <v>72</v>
      </c>
      <c r="O2544" s="18" t="s">
        <v>73</v>
      </c>
      <c r="P2544" s="19">
        <v>2812.5964997400001</v>
      </c>
      <c r="Q2544" s="19">
        <v>160043.789991</v>
      </c>
      <c r="R2544" s="20">
        <v>0.50061500000000003</v>
      </c>
      <c r="S2544" s="20">
        <v>5.1558710000000003</v>
      </c>
      <c r="T2544" s="20">
        <v>0.30199999999999999</v>
      </c>
      <c r="U2544" s="20">
        <v>0.30499999999999999</v>
      </c>
      <c r="V2544" s="20">
        <f t="shared" si="78"/>
        <v>0.51955240439220007</v>
      </c>
      <c r="W2544" s="20">
        <f t="shared" si="79"/>
        <v>5.3279105567667004</v>
      </c>
    </row>
    <row r="2545" spans="1:23" x14ac:dyDescent="0.25">
      <c r="A2545" s="18">
        <v>25723</v>
      </c>
      <c r="B2545" s="18">
        <v>25663</v>
      </c>
      <c r="C2545" s="18">
        <v>6172</v>
      </c>
      <c r="D2545" s="18">
        <v>6172</v>
      </c>
      <c r="E2545" s="18" t="s">
        <v>116</v>
      </c>
      <c r="F2545" s="18" t="s">
        <v>196</v>
      </c>
      <c r="G2545" s="19">
        <v>9.5815901317400005</v>
      </c>
      <c r="H2545" s="19">
        <v>3.8775300000000001</v>
      </c>
      <c r="I2545" s="18" t="s">
        <v>79</v>
      </c>
      <c r="J2545" s="18" t="s">
        <v>80</v>
      </c>
      <c r="K2545" s="18">
        <v>12</v>
      </c>
      <c r="L2545" s="18">
        <v>60</v>
      </c>
      <c r="M2545" s="18" t="s">
        <v>71</v>
      </c>
      <c r="N2545" s="18" t="s">
        <v>72</v>
      </c>
      <c r="O2545" s="18" t="s">
        <v>73</v>
      </c>
      <c r="P2545" s="19">
        <v>4394.5466059700002</v>
      </c>
      <c r="Q2545" s="19">
        <v>417372.39664699999</v>
      </c>
      <c r="R2545" s="20">
        <v>0.50061500000000003</v>
      </c>
      <c r="S2545" s="20">
        <v>5.1558710000000003</v>
      </c>
      <c r="T2545" s="20">
        <v>0.30199999999999999</v>
      </c>
      <c r="U2545" s="20">
        <v>0.30499999999999999</v>
      </c>
      <c r="V2545" s="20">
        <f t="shared" si="78"/>
        <v>1.3549224773031001</v>
      </c>
      <c r="W2545" s="20">
        <f t="shared" si="79"/>
        <v>13.894470912647854</v>
      </c>
    </row>
    <row r="2546" spans="1:23" x14ac:dyDescent="0.25">
      <c r="A2546" s="18">
        <v>25724</v>
      </c>
      <c r="B2546" s="18">
        <v>25664</v>
      </c>
      <c r="C2546" s="18">
        <v>6172</v>
      </c>
      <c r="D2546" s="18">
        <v>6172</v>
      </c>
      <c r="E2546" s="18" t="s">
        <v>116</v>
      </c>
      <c r="F2546" s="18" t="s">
        <v>196</v>
      </c>
      <c r="G2546" s="19">
        <v>10.007796447600001</v>
      </c>
      <c r="H2546" s="19">
        <v>4.0500100000000003</v>
      </c>
      <c r="I2546" s="18" t="s">
        <v>79</v>
      </c>
      <c r="J2546" s="18" t="s">
        <v>80</v>
      </c>
      <c r="K2546" s="18">
        <v>12</v>
      </c>
      <c r="L2546" s="18">
        <v>60</v>
      </c>
      <c r="M2546" s="18" t="s">
        <v>71</v>
      </c>
      <c r="N2546" s="18" t="s">
        <v>72</v>
      </c>
      <c r="O2546" s="18" t="s">
        <v>73</v>
      </c>
      <c r="P2546" s="19">
        <v>4126.3640758199999</v>
      </c>
      <c r="Q2546" s="19">
        <v>435937.86949900002</v>
      </c>
      <c r="R2546" s="20">
        <v>0.50061500000000003</v>
      </c>
      <c r="S2546" s="20">
        <v>5.1558710000000003</v>
      </c>
      <c r="T2546" s="20">
        <v>0.30199999999999999</v>
      </c>
      <c r="U2546" s="20">
        <v>0.30499999999999999</v>
      </c>
      <c r="V2546" s="20">
        <f t="shared" si="78"/>
        <v>1.4151920377927003</v>
      </c>
      <c r="W2546" s="20">
        <f t="shared" si="79"/>
        <v>14.512523730553452</v>
      </c>
    </row>
    <row r="2547" spans="1:23" x14ac:dyDescent="0.25">
      <c r="A2547" s="18">
        <v>25725</v>
      </c>
      <c r="B2547" s="18">
        <v>25665</v>
      </c>
      <c r="C2547" s="18">
        <v>6172</v>
      </c>
      <c r="D2547" s="18">
        <v>6172</v>
      </c>
      <c r="E2547" s="18" t="s">
        <v>116</v>
      </c>
      <c r="F2547" s="18" t="s">
        <v>196</v>
      </c>
      <c r="G2547" s="19">
        <v>14.941118249400001</v>
      </c>
      <c r="H2547" s="19">
        <v>6.0464599999999997</v>
      </c>
      <c r="I2547" s="18" t="s">
        <v>79</v>
      </c>
      <c r="J2547" s="18" t="s">
        <v>80</v>
      </c>
      <c r="K2547" s="18">
        <v>12</v>
      </c>
      <c r="L2547" s="18">
        <v>60</v>
      </c>
      <c r="M2547" s="18" t="s">
        <v>71</v>
      </c>
      <c r="N2547" s="18" t="s">
        <v>72</v>
      </c>
      <c r="O2547" s="18" t="s">
        <v>73</v>
      </c>
      <c r="P2547" s="19">
        <v>4016.4118567599999</v>
      </c>
      <c r="Q2547" s="19">
        <v>650832.50760600006</v>
      </c>
      <c r="R2547" s="20">
        <v>0.50061500000000003</v>
      </c>
      <c r="S2547" s="20">
        <v>5.1558710000000003</v>
      </c>
      <c r="T2547" s="20">
        <v>0.30199999999999999</v>
      </c>
      <c r="U2547" s="20">
        <v>0.30499999999999999</v>
      </c>
      <c r="V2547" s="20">
        <f t="shared" si="78"/>
        <v>2.1128101038841995</v>
      </c>
      <c r="W2547" s="20">
        <f t="shared" si="79"/>
        <v>21.666463597828702</v>
      </c>
    </row>
    <row r="2548" spans="1:23" x14ac:dyDescent="0.25">
      <c r="A2548" s="18">
        <v>25726</v>
      </c>
      <c r="B2548" s="18">
        <v>25666</v>
      </c>
      <c r="C2548" s="18">
        <v>6172</v>
      </c>
      <c r="D2548" s="18">
        <v>6172</v>
      </c>
      <c r="E2548" s="18" t="s">
        <v>116</v>
      </c>
      <c r="F2548" s="18" t="s">
        <v>196</v>
      </c>
      <c r="G2548" s="19">
        <v>7.0153876109000004</v>
      </c>
      <c r="H2548" s="19">
        <v>2.8390300000000002</v>
      </c>
      <c r="I2548" s="18" t="s">
        <v>79</v>
      </c>
      <c r="J2548" s="18" t="s">
        <v>80</v>
      </c>
      <c r="K2548" s="18">
        <v>12</v>
      </c>
      <c r="L2548" s="18">
        <v>60</v>
      </c>
      <c r="M2548" s="18" t="s">
        <v>71</v>
      </c>
      <c r="N2548" s="18" t="s">
        <v>72</v>
      </c>
      <c r="O2548" s="18" t="s">
        <v>73</v>
      </c>
      <c r="P2548" s="19">
        <v>2610.26955942</v>
      </c>
      <c r="Q2548" s="19">
        <v>305589.061972</v>
      </c>
      <c r="R2548" s="20">
        <v>0.50061500000000003</v>
      </c>
      <c r="S2548" s="20">
        <v>5.1558710000000003</v>
      </c>
      <c r="T2548" s="20">
        <v>0.30199999999999999</v>
      </c>
      <c r="U2548" s="20">
        <v>0.30499999999999999</v>
      </c>
      <c r="V2548" s="20">
        <f t="shared" si="78"/>
        <v>0.99204018040810005</v>
      </c>
      <c r="W2548" s="20">
        <f t="shared" si="79"/>
        <v>10.173182349365353</v>
      </c>
    </row>
    <row r="2549" spans="1:23" x14ac:dyDescent="0.25">
      <c r="A2549" s="18">
        <v>25727</v>
      </c>
      <c r="B2549" s="18">
        <v>25667</v>
      </c>
      <c r="C2549" s="18">
        <v>6172</v>
      </c>
      <c r="D2549" s="18">
        <v>6172</v>
      </c>
      <c r="E2549" s="18" t="s">
        <v>116</v>
      </c>
      <c r="F2549" s="18" t="s">
        <v>196</v>
      </c>
      <c r="G2549" s="19">
        <v>4.6426536583100004</v>
      </c>
      <c r="H2549" s="19">
        <v>1.8788199999999999</v>
      </c>
      <c r="I2549" s="18" t="s">
        <v>79</v>
      </c>
      <c r="J2549" s="18" t="s">
        <v>80</v>
      </c>
      <c r="K2549" s="18">
        <v>12</v>
      </c>
      <c r="L2549" s="18">
        <v>60</v>
      </c>
      <c r="M2549" s="18" t="s">
        <v>71</v>
      </c>
      <c r="N2549" s="18" t="s">
        <v>72</v>
      </c>
      <c r="O2549" s="18" t="s">
        <v>73</v>
      </c>
      <c r="P2549" s="19">
        <v>3462.4581330199999</v>
      </c>
      <c r="Q2549" s="19">
        <v>202233.18442199999</v>
      </c>
      <c r="R2549" s="20">
        <v>0.50061500000000003</v>
      </c>
      <c r="S2549" s="20">
        <v>5.1558710000000003</v>
      </c>
      <c r="T2549" s="20">
        <v>0.30199999999999999</v>
      </c>
      <c r="U2549" s="20">
        <v>0.30499999999999999</v>
      </c>
      <c r="V2549" s="20">
        <f t="shared" si="78"/>
        <v>0.65651470106139997</v>
      </c>
      <c r="W2549" s="20">
        <f t="shared" si="79"/>
        <v>6.7324327187929009</v>
      </c>
    </row>
    <row r="2550" spans="1:23" x14ac:dyDescent="0.25">
      <c r="A2550" s="18">
        <v>25728</v>
      </c>
      <c r="B2550" s="18">
        <v>25668</v>
      </c>
      <c r="C2550" s="18">
        <v>6172</v>
      </c>
      <c r="D2550" s="18">
        <v>6172</v>
      </c>
      <c r="E2550" s="18" t="s">
        <v>116</v>
      </c>
      <c r="F2550" s="18" t="s">
        <v>196</v>
      </c>
      <c r="G2550" s="19">
        <v>14.110122627100001</v>
      </c>
      <c r="H2550" s="19">
        <v>5.7101600000000001</v>
      </c>
      <c r="I2550" s="18" t="s">
        <v>79</v>
      </c>
      <c r="J2550" s="18" t="s">
        <v>80</v>
      </c>
      <c r="K2550" s="18">
        <v>12</v>
      </c>
      <c r="L2550" s="18">
        <v>60</v>
      </c>
      <c r="M2550" s="18" t="s">
        <v>71</v>
      </c>
      <c r="N2550" s="18" t="s">
        <v>72</v>
      </c>
      <c r="O2550" s="18" t="s">
        <v>73</v>
      </c>
      <c r="P2550" s="19">
        <v>4456.4670403999999</v>
      </c>
      <c r="Q2550" s="19">
        <v>614634.48309200001</v>
      </c>
      <c r="R2550" s="20">
        <v>0.50061500000000003</v>
      </c>
      <c r="S2550" s="20">
        <v>5.1558710000000003</v>
      </c>
      <c r="T2550" s="20">
        <v>0.30199999999999999</v>
      </c>
      <c r="U2550" s="20">
        <v>0.30499999999999999</v>
      </c>
      <c r="V2550" s="20">
        <f t="shared" si="78"/>
        <v>1.9952970403832</v>
      </c>
      <c r="W2550" s="20">
        <f t="shared" si="79"/>
        <v>20.461389602805205</v>
      </c>
    </row>
    <row r="2551" spans="1:23" x14ac:dyDescent="0.25">
      <c r="A2551" s="18">
        <v>25729</v>
      </c>
      <c r="B2551" s="18">
        <v>25669</v>
      </c>
      <c r="C2551" s="18">
        <v>6172</v>
      </c>
      <c r="D2551" s="18">
        <v>6172</v>
      </c>
      <c r="E2551" s="18" t="s">
        <v>116</v>
      </c>
      <c r="F2551" s="18" t="s">
        <v>196</v>
      </c>
      <c r="G2551" s="19">
        <v>3.9759997674299998</v>
      </c>
      <c r="H2551" s="19">
        <v>1.60903</v>
      </c>
      <c r="I2551" s="18" t="s">
        <v>79</v>
      </c>
      <c r="J2551" s="18" t="s">
        <v>80</v>
      </c>
      <c r="K2551" s="18">
        <v>12</v>
      </c>
      <c r="L2551" s="18">
        <v>60</v>
      </c>
      <c r="M2551" s="18" t="s">
        <v>71</v>
      </c>
      <c r="N2551" s="18" t="s">
        <v>72</v>
      </c>
      <c r="O2551" s="18" t="s">
        <v>73</v>
      </c>
      <c r="P2551" s="19">
        <v>3234.3342548999999</v>
      </c>
      <c r="Q2551" s="19">
        <v>173193.857093</v>
      </c>
      <c r="R2551" s="20">
        <v>0.50061500000000003</v>
      </c>
      <c r="S2551" s="20">
        <v>5.1558710000000003</v>
      </c>
      <c r="T2551" s="20">
        <v>0.30199999999999999</v>
      </c>
      <c r="U2551" s="20">
        <v>0.30499999999999999</v>
      </c>
      <c r="V2551" s="20">
        <f t="shared" si="78"/>
        <v>0.56224217830809997</v>
      </c>
      <c r="W2551" s="20">
        <f t="shared" si="79"/>
        <v>5.7656860250153503</v>
      </c>
    </row>
    <row r="2552" spans="1:23" x14ac:dyDescent="0.25">
      <c r="A2552" s="18">
        <v>25730</v>
      </c>
      <c r="B2552" s="18">
        <v>25680</v>
      </c>
      <c r="C2552" s="18">
        <v>6172</v>
      </c>
      <c r="D2552" s="18">
        <v>6172</v>
      </c>
      <c r="E2552" s="18" t="s">
        <v>116</v>
      </c>
      <c r="F2552" s="18" t="s">
        <v>196</v>
      </c>
      <c r="G2552" s="19">
        <v>1.5769978710400001</v>
      </c>
      <c r="H2552" s="19">
        <v>0.63818799999999998</v>
      </c>
      <c r="I2552" s="18" t="s">
        <v>79</v>
      </c>
      <c r="J2552" s="18" t="s">
        <v>80</v>
      </c>
      <c r="K2552" s="18">
        <v>12</v>
      </c>
      <c r="L2552" s="18">
        <v>60</v>
      </c>
      <c r="M2552" s="18" t="s">
        <v>71</v>
      </c>
      <c r="N2552" s="18" t="s">
        <v>72</v>
      </c>
      <c r="O2552" s="18" t="s">
        <v>73</v>
      </c>
      <c r="P2552" s="19">
        <v>1027.5565305600001</v>
      </c>
      <c r="Q2552" s="19">
        <v>68693.752486800004</v>
      </c>
      <c r="R2552" s="20">
        <v>0.50061500000000003</v>
      </c>
      <c r="S2552" s="20">
        <v>5.1558710000000003</v>
      </c>
      <c r="T2552" s="20">
        <v>0.30199999999999999</v>
      </c>
      <c r="U2552" s="20">
        <v>0.30499999999999999</v>
      </c>
      <c r="V2552" s="20">
        <f t="shared" si="78"/>
        <v>0.22300156696275997</v>
      </c>
      <c r="W2552" s="20">
        <f t="shared" si="79"/>
        <v>2.2868384262148602</v>
      </c>
    </row>
    <row r="2553" spans="1:23" x14ac:dyDescent="0.25">
      <c r="A2553" s="18">
        <v>25731</v>
      </c>
      <c r="B2553" s="18">
        <v>25681</v>
      </c>
      <c r="C2553" s="18">
        <v>6172</v>
      </c>
      <c r="D2553" s="18">
        <v>6172</v>
      </c>
      <c r="E2553" s="18" t="s">
        <v>116</v>
      </c>
      <c r="F2553" s="18" t="s">
        <v>196</v>
      </c>
      <c r="G2553" s="19">
        <v>10.641599171499999</v>
      </c>
      <c r="H2553" s="19">
        <v>4.3064999999999998</v>
      </c>
      <c r="I2553" s="18" t="s">
        <v>79</v>
      </c>
      <c r="J2553" s="18" t="s">
        <v>80</v>
      </c>
      <c r="K2553" s="18">
        <v>12</v>
      </c>
      <c r="L2553" s="18">
        <v>60</v>
      </c>
      <c r="M2553" s="18" t="s">
        <v>71</v>
      </c>
      <c r="N2553" s="18" t="s">
        <v>72</v>
      </c>
      <c r="O2553" s="18" t="s">
        <v>73</v>
      </c>
      <c r="P2553" s="19">
        <v>4639.73006566</v>
      </c>
      <c r="Q2553" s="19">
        <v>463546.20571900002</v>
      </c>
      <c r="R2553" s="20">
        <v>0.50061500000000003</v>
      </c>
      <c r="S2553" s="20">
        <v>5.1558710000000003</v>
      </c>
      <c r="T2553" s="20">
        <v>0.30199999999999999</v>
      </c>
      <c r="U2553" s="20">
        <v>0.30499999999999999</v>
      </c>
      <c r="V2553" s="20">
        <f t="shared" si="78"/>
        <v>1.5048171512549999</v>
      </c>
      <c r="W2553" s="20">
        <f t="shared" si="79"/>
        <v>15.431612130742502</v>
      </c>
    </row>
    <row r="2554" spans="1:23" x14ac:dyDescent="0.25">
      <c r="A2554" s="18">
        <v>25732</v>
      </c>
      <c r="B2554" s="18">
        <v>25682</v>
      </c>
      <c r="C2554" s="18">
        <v>6172</v>
      </c>
      <c r="D2554" s="18">
        <v>6172</v>
      </c>
      <c r="E2554" s="18" t="s">
        <v>116</v>
      </c>
      <c r="F2554" s="18" t="s">
        <v>196</v>
      </c>
      <c r="G2554" s="19">
        <v>10.8503353348</v>
      </c>
      <c r="H2554" s="19">
        <v>4.3909700000000003</v>
      </c>
      <c r="I2554" s="18" t="s">
        <v>79</v>
      </c>
      <c r="J2554" s="18" t="s">
        <v>80</v>
      </c>
      <c r="K2554" s="18">
        <v>12</v>
      </c>
      <c r="L2554" s="18">
        <v>60</v>
      </c>
      <c r="M2554" s="18" t="s">
        <v>71</v>
      </c>
      <c r="N2554" s="18" t="s">
        <v>72</v>
      </c>
      <c r="O2554" s="18" t="s">
        <v>73</v>
      </c>
      <c r="P2554" s="19">
        <v>2654.0880240800002</v>
      </c>
      <c r="Q2554" s="19">
        <v>472638.716625</v>
      </c>
      <c r="R2554" s="20">
        <v>0.50061500000000003</v>
      </c>
      <c r="S2554" s="20">
        <v>5.1558710000000003</v>
      </c>
      <c r="T2554" s="20">
        <v>0.30199999999999999</v>
      </c>
      <c r="U2554" s="20">
        <v>0.30499999999999999</v>
      </c>
      <c r="V2554" s="20">
        <f t="shared" si="78"/>
        <v>1.5343334416918999</v>
      </c>
      <c r="W2554" s="20">
        <f t="shared" si="79"/>
        <v>15.734296044984653</v>
      </c>
    </row>
    <row r="2555" spans="1:23" x14ac:dyDescent="0.25">
      <c r="A2555" s="18">
        <v>25733</v>
      </c>
      <c r="B2555" s="18">
        <v>25683</v>
      </c>
      <c r="C2555" s="18">
        <v>6172</v>
      </c>
      <c r="D2555" s="18">
        <v>6172</v>
      </c>
      <c r="E2555" s="18" t="s">
        <v>116</v>
      </c>
      <c r="F2555" s="18" t="s">
        <v>196</v>
      </c>
      <c r="G2555" s="19">
        <v>2.30805006796</v>
      </c>
      <c r="H2555" s="19">
        <v>0.93403499999999995</v>
      </c>
      <c r="I2555" s="18" t="s">
        <v>79</v>
      </c>
      <c r="J2555" s="18" t="s">
        <v>80</v>
      </c>
      <c r="K2555" s="18">
        <v>12</v>
      </c>
      <c r="L2555" s="18">
        <v>60</v>
      </c>
      <c r="M2555" s="18" t="s">
        <v>71</v>
      </c>
      <c r="N2555" s="18" t="s">
        <v>72</v>
      </c>
      <c r="O2555" s="18" t="s">
        <v>73</v>
      </c>
      <c r="P2555" s="19">
        <v>1268.6488231599999</v>
      </c>
      <c r="Q2555" s="19">
        <v>100538.258806</v>
      </c>
      <c r="R2555" s="20">
        <v>0.50061500000000003</v>
      </c>
      <c r="S2555" s="20">
        <v>5.1558710000000003</v>
      </c>
      <c r="T2555" s="20">
        <v>0.30199999999999999</v>
      </c>
      <c r="U2555" s="20">
        <v>0.30499999999999999</v>
      </c>
      <c r="V2555" s="20">
        <f t="shared" si="78"/>
        <v>0.32637916820444995</v>
      </c>
      <c r="W2555" s="20">
        <f t="shared" si="79"/>
        <v>3.3469559587920754</v>
      </c>
    </row>
    <row r="2556" spans="1:23" x14ac:dyDescent="0.25">
      <c r="A2556" s="18">
        <v>25734</v>
      </c>
      <c r="B2556" s="18">
        <v>25684</v>
      </c>
      <c r="C2556" s="18">
        <v>6172</v>
      </c>
      <c r="D2556" s="18">
        <v>6172</v>
      </c>
      <c r="E2556" s="18" t="s">
        <v>116</v>
      </c>
      <c r="F2556" s="18" t="s">
        <v>196</v>
      </c>
      <c r="G2556" s="19">
        <v>2.4181445578199998</v>
      </c>
      <c r="H2556" s="19">
        <v>0.97858800000000001</v>
      </c>
      <c r="I2556" s="18" t="s">
        <v>79</v>
      </c>
      <c r="J2556" s="18" t="s">
        <v>80</v>
      </c>
      <c r="K2556" s="18">
        <v>12</v>
      </c>
      <c r="L2556" s="18">
        <v>60</v>
      </c>
      <c r="M2556" s="18" t="s">
        <v>71</v>
      </c>
      <c r="N2556" s="18" t="s">
        <v>72</v>
      </c>
      <c r="O2556" s="18" t="s">
        <v>73</v>
      </c>
      <c r="P2556" s="19">
        <v>1947.2326072799999</v>
      </c>
      <c r="Q2556" s="19">
        <v>105333.955602</v>
      </c>
      <c r="R2556" s="20">
        <v>0.50061500000000003</v>
      </c>
      <c r="S2556" s="20">
        <v>5.1558710000000003</v>
      </c>
      <c r="T2556" s="20">
        <v>0.30199999999999999</v>
      </c>
      <c r="U2556" s="20">
        <v>0.30499999999999999</v>
      </c>
      <c r="V2556" s="20">
        <f t="shared" si="78"/>
        <v>0.34194729047076</v>
      </c>
      <c r="W2556" s="20">
        <f t="shared" si="79"/>
        <v>3.5066040756528607</v>
      </c>
    </row>
    <row r="2557" spans="1:23" x14ac:dyDescent="0.25">
      <c r="A2557" s="18">
        <v>25735</v>
      </c>
      <c r="B2557" s="18">
        <v>25685</v>
      </c>
      <c r="C2557" s="18">
        <v>6172</v>
      </c>
      <c r="D2557" s="18">
        <v>6172</v>
      </c>
      <c r="E2557" s="18" t="s">
        <v>116</v>
      </c>
      <c r="F2557" s="18" t="s">
        <v>196</v>
      </c>
      <c r="G2557" s="19">
        <v>0.88617529321599997</v>
      </c>
      <c r="H2557" s="19">
        <v>0.358622</v>
      </c>
      <c r="I2557" s="18" t="s">
        <v>79</v>
      </c>
      <c r="J2557" s="18" t="s">
        <v>80</v>
      </c>
      <c r="K2557" s="18">
        <v>12</v>
      </c>
      <c r="L2557" s="18">
        <v>60</v>
      </c>
      <c r="M2557" s="18" t="s">
        <v>71</v>
      </c>
      <c r="N2557" s="18" t="s">
        <v>72</v>
      </c>
      <c r="O2557" s="18" t="s">
        <v>73</v>
      </c>
      <c r="P2557" s="19">
        <v>787.50165674699997</v>
      </c>
      <c r="Q2557" s="19">
        <v>38601.641365900003</v>
      </c>
      <c r="R2557" s="20">
        <v>0.50061500000000003</v>
      </c>
      <c r="S2557" s="20">
        <v>5.1558710000000003</v>
      </c>
      <c r="T2557" s="20">
        <v>0.30199999999999999</v>
      </c>
      <c r="U2557" s="20">
        <v>0.30499999999999999</v>
      </c>
      <c r="V2557" s="20">
        <f t="shared" si="78"/>
        <v>0.12531302366593999</v>
      </c>
      <c r="W2557" s="20">
        <f t="shared" si="79"/>
        <v>1.2850610949845902</v>
      </c>
    </row>
    <row r="2558" spans="1:23" x14ac:dyDescent="0.25">
      <c r="A2558" s="18">
        <v>25736</v>
      </c>
      <c r="B2558" s="18">
        <v>25686</v>
      </c>
      <c r="C2558" s="18">
        <v>6172</v>
      </c>
      <c r="D2558" s="18">
        <v>6172</v>
      </c>
      <c r="E2558" s="18" t="s">
        <v>116</v>
      </c>
      <c r="F2558" s="18" t="s">
        <v>196</v>
      </c>
      <c r="G2558" s="19">
        <v>17.409470941199999</v>
      </c>
      <c r="H2558" s="19">
        <v>7.0453599999999996</v>
      </c>
      <c r="I2558" s="18" t="s">
        <v>79</v>
      </c>
      <c r="J2558" s="18" t="s">
        <v>80</v>
      </c>
      <c r="K2558" s="18">
        <v>12</v>
      </c>
      <c r="L2558" s="18">
        <v>60</v>
      </c>
      <c r="M2558" s="18" t="s">
        <v>71</v>
      </c>
      <c r="N2558" s="18" t="s">
        <v>72</v>
      </c>
      <c r="O2558" s="18" t="s">
        <v>73</v>
      </c>
      <c r="P2558" s="19">
        <v>9660.8375629300008</v>
      </c>
      <c r="Q2558" s="19">
        <v>758353.52077599999</v>
      </c>
      <c r="R2558" s="20">
        <v>0.50061500000000003</v>
      </c>
      <c r="S2558" s="20">
        <v>5.1558710000000003</v>
      </c>
      <c r="T2558" s="20">
        <v>0.30199999999999999</v>
      </c>
      <c r="U2558" s="20">
        <v>0.30499999999999999</v>
      </c>
      <c r="V2558" s="20">
        <f t="shared" si="78"/>
        <v>2.4618550016872001</v>
      </c>
      <c r="W2558" s="20">
        <f t="shared" si="79"/>
        <v>25.245852279449203</v>
      </c>
    </row>
    <row r="2559" spans="1:23" x14ac:dyDescent="0.25">
      <c r="A2559" s="18">
        <v>25737</v>
      </c>
      <c r="B2559" s="18">
        <v>25687</v>
      </c>
      <c r="C2559" s="18">
        <v>6172</v>
      </c>
      <c r="D2559" s="18">
        <v>6172</v>
      </c>
      <c r="E2559" s="18" t="s">
        <v>116</v>
      </c>
      <c r="F2559" s="18" t="s">
        <v>196</v>
      </c>
      <c r="G2559" s="19">
        <v>1.0041834444</v>
      </c>
      <c r="H2559" s="19">
        <v>0.40637899999999999</v>
      </c>
      <c r="I2559" s="18" t="s">
        <v>79</v>
      </c>
      <c r="J2559" s="18" t="s">
        <v>80</v>
      </c>
      <c r="K2559" s="18">
        <v>12</v>
      </c>
      <c r="L2559" s="18">
        <v>60</v>
      </c>
      <c r="M2559" s="18" t="s">
        <v>71</v>
      </c>
      <c r="N2559" s="18" t="s">
        <v>72</v>
      </c>
      <c r="O2559" s="18" t="s">
        <v>73</v>
      </c>
      <c r="P2559" s="19">
        <v>745.45981198499999</v>
      </c>
      <c r="Q2559" s="19">
        <v>43742.055869099997</v>
      </c>
      <c r="R2559" s="20">
        <v>0.50061500000000003</v>
      </c>
      <c r="S2559" s="20">
        <v>5.1558710000000003</v>
      </c>
      <c r="T2559" s="20">
        <v>0.30199999999999999</v>
      </c>
      <c r="U2559" s="20">
        <v>0.30499999999999999</v>
      </c>
      <c r="V2559" s="20">
        <f t="shared" si="78"/>
        <v>0.14200071731333</v>
      </c>
      <c r="W2559" s="20">
        <f t="shared" si="79"/>
        <v>1.4561902022707554</v>
      </c>
    </row>
    <row r="2560" spans="1:23" x14ac:dyDescent="0.25">
      <c r="A2560" s="18">
        <v>25738</v>
      </c>
      <c r="B2560" s="18">
        <v>25688</v>
      </c>
      <c r="C2560" s="18">
        <v>6172</v>
      </c>
      <c r="D2560" s="18">
        <v>6172</v>
      </c>
      <c r="E2560" s="18" t="s">
        <v>116</v>
      </c>
      <c r="F2560" s="18" t="s">
        <v>196</v>
      </c>
      <c r="G2560" s="19">
        <v>1.4475764578000001</v>
      </c>
      <c r="H2560" s="19">
        <v>0.58581300000000003</v>
      </c>
      <c r="I2560" s="18" t="s">
        <v>79</v>
      </c>
      <c r="J2560" s="18" t="s">
        <v>80</v>
      </c>
      <c r="K2560" s="18">
        <v>12</v>
      </c>
      <c r="L2560" s="18">
        <v>60</v>
      </c>
      <c r="M2560" s="18" t="s">
        <v>71</v>
      </c>
      <c r="N2560" s="18" t="s">
        <v>72</v>
      </c>
      <c r="O2560" s="18" t="s">
        <v>73</v>
      </c>
      <c r="P2560" s="19">
        <v>929.75717452599997</v>
      </c>
      <c r="Q2560" s="19">
        <v>63056.178277200001</v>
      </c>
      <c r="R2560" s="20">
        <v>0.50061500000000003</v>
      </c>
      <c r="S2560" s="20">
        <v>5.1558710000000003</v>
      </c>
      <c r="T2560" s="20">
        <v>0.30199999999999999</v>
      </c>
      <c r="U2560" s="20">
        <v>0.30499999999999999</v>
      </c>
      <c r="V2560" s="20">
        <f t="shared" si="78"/>
        <v>0.20470020894651</v>
      </c>
      <c r="W2560" s="20">
        <f t="shared" si="79"/>
        <v>2.0991614993954855</v>
      </c>
    </row>
    <row r="2561" spans="1:23" x14ac:dyDescent="0.25">
      <c r="A2561" s="18">
        <v>25739</v>
      </c>
      <c r="B2561" s="18">
        <v>25689</v>
      </c>
      <c r="C2561" s="18">
        <v>6172</v>
      </c>
      <c r="D2561" s="18">
        <v>6172</v>
      </c>
      <c r="E2561" s="18" t="s">
        <v>116</v>
      </c>
      <c r="F2561" s="18" t="s">
        <v>196</v>
      </c>
      <c r="G2561" s="19">
        <v>1.9475493305</v>
      </c>
      <c r="H2561" s="19">
        <v>0.78814499999999998</v>
      </c>
      <c r="I2561" s="18" t="s">
        <v>79</v>
      </c>
      <c r="J2561" s="18" t="s">
        <v>80</v>
      </c>
      <c r="K2561" s="18">
        <v>12</v>
      </c>
      <c r="L2561" s="18">
        <v>60</v>
      </c>
      <c r="M2561" s="18" t="s">
        <v>71</v>
      </c>
      <c r="N2561" s="18" t="s">
        <v>72</v>
      </c>
      <c r="O2561" s="18" t="s">
        <v>73</v>
      </c>
      <c r="P2561" s="19">
        <v>1150.43767619</v>
      </c>
      <c r="Q2561" s="19">
        <v>84834.909496399996</v>
      </c>
      <c r="R2561" s="20">
        <v>0.50061500000000003</v>
      </c>
      <c r="S2561" s="20">
        <v>5.1558710000000003</v>
      </c>
      <c r="T2561" s="20">
        <v>0.30199999999999999</v>
      </c>
      <c r="U2561" s="20">
        <v>0.30499999999999999</v>
      </c>
      <c r="V2561" s="20">
        <f t="shared" si="78"/>
        <v>0.27540093200415</v>
      </c>
      <c r="W2561" s="20">
        <f t="shared" si="79"/>
        <v>2.8241838947600253</v>
      </c>
    </row>
    <row r="2562" spans="1:23" x14ac:dyDescent="0.25">
      <c r="A2562" s="18">
        <v>25740</v>
      </c>
      <c r="B2562" s="18">
        <v>25690</v>
      </c>
      <c r="C2562" s="18">
        <v>6172</v>
      </c>
      <c r="D2562" s="18">
        <v>6172</v>
      </c>
      <c r="E2562" s="18" t="s">
        <v>116</v>
      </c>
      <c r="F2562" s="18" t="s">
        <v>196</v>
      </c>
      <c r="G2562" s="19">
        <v>44.350828190800001</v>
      </c>
      <c r="H2562" s="19">
        <v>17.9481</v>
      </c>
      <c r="I2562" s="18" t="s">
        <v>79</v>
      </c>
      <c r="J2562" s="18" t="s">
        <v>80</v>
      </c>
      <c r="K2562" s="18">
        <v>12</v>
      </c>
      <c r="L2562" s="18">
        <v>60</v>
      </c>
      <c r="M2562" s="18" t="s">
        <v>71</v>
      </c>
      <c r="N2562" s="18" t="s">
        <v>72</v>
      </c>
      <c r="O2562" s="18" t="s">
        <v>73</v>
      </c>
      <c r="P2562" s="19">
        <v>14116.164603699999</v>
      </c>
      <c r="Q2562" s="19">
        <v>1931914.34831</v>
      </c>
      <c r="R2562" s="20">
        <v>0.50061500000000003</v>
      </c>
      <c r="S2562" s="20">
        <v>5.1558710000000003</v>
      </c>
      <c r="T2562" s="20">
        <v>0.30199999999999999</v>
      </c>
      <c r="U2562" s="20">
        <v>0.30499999999999999</v>
      </c>
      <c r="V2562" s="20">
        <f t="shared" si="78"/>
        <v>6.2715914808870004</v>
      </c>
      <c r="W2562" s="20">
        <f t="shared" si="79"/>
        <v>64.313971365094517</v>
      </c>
    </row>
    <row r="2563" spans="1:23" x14ac:dyDescent="0.25">
      <c r="A2563" s="18">
        <v>25741</v>
      </c>
      <c r="B2563" s="18">
        <v>25691</v>
      </c>
      <c r="C2563" s="18">
        <v>6172</v>
      </c>
      <c r="D2563" s="18">
        <v>6172</v>
      </c>
      <c r="E2563" s="18" t="s">
        <v>116</v>
      </c>
      <c r="F2563" s="18" t="s">
        <v>196</v>
      </c>
      <c r="G2563" s="19">
        <v>4.5500711493299999</v>
      </c>
      <c r="H2563" s="19">
        <v>1.84135</v>
      </c>
      <c r="I2563" s="18" t="s">
        <v>79</v>
      </c>
      <c r="J2563" s="18" t="s">
        <v>80</v>
      </c>
      <c r="K2563" s="18">
        <v>12</v>
      </c>
      <c r="L2563" s="18">
        <v>60</v>
      </c>
      <c r="M2563" s="18" t="s">
        <v>71</v>
      </c>
      <c r="N2563" s="18" t="s">
        <v>72</v>
      </c>
      <c r="O2563" s="18" t="s">
        <v>73</v>
      </c>
      <c r="P2563" s="19">
        <v>4051.7192463000001</v>
      </c>
      <c r="Q2563" s="19">
        <v>198200.30646200001</v>
      </c>
      <c r="R2563" s="20">
        <v>0.50061500000000003</v>
      </c>
      <c r="S2563" s="20">
        <v>5.1558710000000003</v>
      </c>
      <c r="T2563" s="20">
        <v>0.30199999999999999</v>
      </c>
      <c r="U2563" s="20">
        <v>0.30499999999999999</v>
      </c>
      <c r="V2563" s="20">
        <f t="shared" ref="V2563:V2626" si="80">H2563*R2563*(1-T2563)</f>
        <v>0.64342158631450008</v>
      </c>
      <c r="W2563" s="20">
        <f t="shared" ref="W2563:W2626" si="81">H2563*S2563*(1-U2563)</f>
        <v>6.5981653307657506</v>
      </c>
    </row>
    <row r="2564" spans="1:23" x14ac:dyDescent="0.25">
      <c r="A2564" s="18">
        <v>25742</v>
      </c>
      <c r="B2564" s="18">
        <v>25692</v>
      </c>
      <c r="C2564" s="18">
        <v>6172</v>
      </c>
      <c r="D2564" s="18">
        <v>6172</v>
      </c>
      <c r="E2564" s="18" t="s">
        <v>116</v>
      </c>
      <c r="F2564" s="18" t="s">
        <v>196</v>
      </c>
      <c r="G2564" s="19">
        <v>21.680219729600001</v>
      </c>
      <c r="H2564" s="19">
        <v>8.7736699999999992</v>
      </c>
      <c r="I2564" s="18" t="s">
        <v>79</v>
      </c>
      <c r="J2564" s="18" t="s">
        <v>80</v>
      </c>
      <c r="K2564" s="18">
        <v>12</v>
      </c>
      <c r="L2564" s="18">
        <v>60</v>
      </c>
      <c r="M2564" s="18" t="s">
        <v>71</v>
      </c>
      <c r="N2564" s="18" t="s">
        <v>72</v>
      </c>
      <c r="O2564" s="18" t="s">
        <v>73</v>
      </c>
      <c r="P2564" s="19">
        <v>8673.9730088800006</v>
      </c>
      <c r="Q2564" s="19">
        <v>944386.59386300005</v>
      </c>
      <c r="R2564" s="20">
        <v>0.50061500000000003</v>
      </c>
      <c r="S2564" s="20">
        <v>5.1558710000000003</v>
      </c>
      <c r="T2564" s="20">
        <v>0.30199999999999999</v>
      </c>
      <c r="U2564" s="20">
        <v>0.30499999999999999</v>
      </c>
      <c r="V2564" s="20">
        <f t="shared" si="80"/>
        <v>3.0657771033208996</v>
      </c>
      <c r="W2564" s="20">
        <f t="shared" si="81"/>
        <v>31.438957948016149</v>
      </c>
    </row>
    <row r="2565" spans="1:23" x14ac:dyDescent="0.25">
      <c r="A2565" s="18">
        <v>25743</v>
      </c>
      <c r="B2565" s="18">
        <v>25693</v>
      </c>
      <c r="C2565" s="18">
        <v>6172</v>
      </c>
      <c r="D2565" s="18">
        <v>6172</v>
      </c>
      <c r="E2565" s="18" t="s">
        <v>116</v>
      </c>
      <c r="F2565" s="18" t="s">
        <v>196</v>
      </c>
      <c r="G2565" s="19">
        <v>5.61380952777</v>
      </c>
      <c r="H2565" s="19">
        <v>2.27183</v>
      </c>
      <c r="I2565" s="18" t="s">
        <v>79</v>
      </c>
      <c r="J2565" s="18" t="s">
        <v>80</v>
      </c>
      <c r="K2565" s="18">
        <v>12</v>
      </c>
      <c r="L2565" s="18">
        <v>60</v>
      </c>
      <c r="M2565" s="18" t="s">
        <v>71</v>
      </c>
      <c r="N2565" s="18" t="s">
        <v>72</v>
      </c>
      <c r="O2565" s="18" t="s">
        <v>73</v>
      </c>
      <c r="P2565" s="19">
        <v>3099.0855683700001</v>
      </c>
      <c r="Q2565" s="19">
        <v>244536.564881</v>
      </c>
      <c r="R2565" s="20">
        <v>0.50061500000000003</v>
      </c>
      <c r="S2565" s="20">
        <v>5.1558710000000003</v>
      </c>
      <c r="T2565" s="20">
        <v>0.30199999999999999</v>
      </c>
      <c r="U2565" s="20">
        <v>0.30499999999999999</v>
      </c>
      <c r="V2565" s="20">
        <f t="shared" si="80"/>
        <v>0.79384389846410008</v>
      </c>
      <c r="W2565" s="20">
        <f t="shared" si="81"/>
        <v>8.1407173776813515</v>
      </c>
    </row>
    <row r="2566" spans="1:23" x14ac:dyDescent="0.25">
      <c r="A2566" s="18">
        <v>25744</v>
      </c>
      <c r="B2566" s="18">
        <v>25694</v>
      </c>
      <c r="C2566" s="18">
        <v>6172</v>
      </c>
      <c r="D2566" s="18">
        <v>6172</v>
      </c>
      <c r="E2566" s="18" t="s">
        <v>116</v>
      </c>
      <c r="F2566" s="18" t="s">
        <v>196</v>
      </c>
      <c r="G2566" s="19">
        <v>18.887566124300001</v>
      </c>
      <c r="H2566" s="19">
        <v>7.6435300000000002</v>
      </c>
      <c r="I2566" s="18" t="s">
        <v>79</v>
      </c>
      <c r="J2566" s="18" t="s">
        <v>80</v>
      </c>
      <c r="K2566" s="18">
        <v>12</v>
      </c>
      <c r="L2566" s="18">
        <v>60</v>
      </c>
      <c r="M2566" s="18" t="s">
        <v>71</v>
      </c>
      <c r="N2566" s="18" t="s">
        <v>72</v>
      </c>
      <c r="O2566" s="18" t="s">
        <v>73</v>
      </c>
      <c r="P2566" s="19">
        <v>5243.3158337900004</v>
      </c>
      <c r="Q2566" s="19">
        <v>822739.08940699999</v>
      </c>
      <c r="R2566" s="20">
        <v>0.50061500000000003</v>
      </c>
      <c r="S2566" s="20">
        <v>5.1558710000000003</v>
      </c>
      <c r="T2566" s="20">
        <v>0.30199999999999999</v>
      </c>
      <c r="U2566" s="20">
        <v>0.30499999999999999</v>
      </c>
      <c r="V2566" s="20">
        <f t="shared" si="80"/>
        <v>2.6708731081231001</v>
      </c>
      <c r="W2566" s="20">
        <f t="shared" si="81"/>
        <v>27.389292991917856</v>
      </c>
    </row>
    <row r="2567" spans="1:23" x14ac:dyDescent="0.25">
      <c r="A2567" s="18">
        <v>25745</v>
      </c>
      <c r="B2567" s="18">
        <v>25695</v>
      </c>
      <c r="C2567" s="18">
        <v>6172</v>
      </c>
      <c r="D2567" s="18">
        <v>6172</v>
      </c>
      <c r="E2567" s="18" t="s">
        <v>116</v>
      </c>
      <c r="F2567" s="18" t="s">
        <v>196</v>
      </c>
      <c r="G2567" s="19">
        <v>4.1895671730800004</v>
      </c>
      <c r="H2567" s="19">
        <v>1.69546</v>
      </c>
      <c r="I2567" s="18" t="s">
        <v>79</v>
      </c>
      <c r="J2567" s="18" t="s">
        <v>80</v>
      </c>
      <c r="K2567" s="18">
        <v>12</v>
      </c>
      <c r="L2567" s="18">
        <v>60</v>
      </c>
      <c r="M2567" s="18" t="s">
        <v>71</v>
      </c>
      <c r="N2567" s="18" t="s">
        <v>72</v>
      </c>
      <c r="O2567" s="18" t="s">
        <v>73</v>
      </c>
      <c r="P2567" s="19">
        <v>2781.1722109399998</v>
      </c>
      <c r="Q2567" s="19">
        <v>182496.81607</v>
      </c>
      <c r="R2567" s="20">
        <v>0.50061500000000003</v>
      </c>
      <c r="S2567" s="20">
        <v>5.1558710000000003</v>
      </c>
      <c r="T2567" s="20">
        <v>0.30199999999999999</v>
      </c>
      <c r="U2567" s="20">
        <v>0.30499999999999999</v>
      </c>
      <c r="V2567" s="20">
        <f t="shared" si="80"/>
        <v>0.59244335011420002</v>
      </c>
      <c r="W2567" s="20">
        <f t="shared" si="81"/>
        <v>6.0753932667337009</v>
      </c>
    </row>
    <row r="2568" spans="1:23" x14ac:dyDescent="0.25">
      <c r="A2568" s="18">
        <v>25746</v>
      </c>
      <c r="B2568" s="18">
        <v>25696</v>
      </c>
      <c r="C2568" s="18">
        <v>6172</v>
      </c>
      <c r="D2568" s="18">
        <v>6172</v>
      </c>
      <c r="E2568" s="18" t="s">
        <v>116</v>
      </c>
      <c r="F2568" s="18" t="s">
        <v>196</v>
      </c>
      <c r="G2568" s="19">
        <v>32.425834324999997</v>
      </c>
      <c r="H2568" s="19">
        <v>13.122299999999999</v>
      </c>
      <c r="I2568" s="18" t="s">
        <v>79</v>
      </c>
      <c r="J2568" s="18" t="s">
        <v>80</v>
      </c>
      <c r="K2568" s="18">
        <v>12</v>
      </c>
      <c r="L2568" s="18">
        <v>60</v>
      </c>
      <c r="M2568" s="18" t="s">
        <v>71</v>
      </c>
      <c r="N2568" s="18" t="s">
        <v>72</v>
      </c>
      <c r="O2568" s="18" t="s">
        <v>73</v>
      </c>
      <c r="P2568" s="19">
        <v>8418.3150564000007</v>
      </c>
      <c r="Q2568" s="19">
        <v>1412463.6933200001</v>
      </c>
      <c r="R2568" s="20">
        <v>0.50061500000000003</v>
      </c>
      <c r="S2568" s="20">
        <v>5.1558710000000003</v>
      </c>
      <c r="T2568" s="20">
        <v>0.30199999999999999</v>
      </c>
      <c r="U2568" s="20">
        <v>0.30499999999999999</v>
      </c>
      <c r="V2568" s="20">
        <f t="shared" si="80"/>
        <v>4.5853157097209998</v>
      </c>
      <c r="W2568" s="20">
        <f t="shared" si="81"/>
        <v>47.02153578619351</v>
      </c>
    </row>
    <row r="2569" spans="1:23" x14ac:dyDescent="0.25">
      <c r="A2569" s="18">
        <v>25747</v>
      </c>
      <c r="B2569" s="18">
        <v>25697</v>
      </c>
      <c r="C2569" s="18">
        <v>6172</v>
      </c>
      <c r="D2569" s="18">
        <v>6172</v>
      </c>
      <c r="E2569" s="18" t="s">
        <v>116</v>
      </c>
      <c r="F2569" s="18" t="s">
        <v>196</v>
      </c>
      <c r="G2569" s="19">
        <v>19.132408614100001</v>
      </c>
      <c r="H2569" s="19">
        <v>7.74261</v>
      </c>
      <c r="I2569" s="18" t="s">
        <v>79</v>
      </c>
      <c r="J2569" s="18" t="s">
        <v>80</v>
      </c>
      <c r="K2569" s="18">
        <v>12</v>
      </c>
      <c r="L2569" s="18">
        <v>60</v>
      </c>
      <c r="M2569" s="18" t="s">
        <v>71</v>
      </c>
      <c r="N2569" s="18" t="s">
        <v>72</v>
      </c>
      <c r="O2569" s="18" t="s">
        <v>73</v>
      </c>
      <c r="P2569" s="19">
        <v>7963.14805454</v>
      </c>
      <c r="Q2569" s="19">
        <v>833404.38560399995</v>
      </c>
      <c r="R2569" s="20">
        <v>0.50061500000000003</v>
      </c>
      <c r="S2569" s="20">
        <v>5.1558710000000003</v>
      </c>
      <c r="T2569" s="20">
        <v>0.30199999999999999</v>
      </c>
      <c r="U2569" s="20">
        <v>0.30499999999999999</v>
      </c>
      <c r="V2569" s="20">
        <f t="shared" si="80"/>
        <v>2.7054945601947002</v>
      </c>
      <c r="W2569" s="20">
        <f t="shared" si="81"/>
        <v>27.744329362500455</v>
      </c>
    </row>
    <row r="2570" spans="1:23" x14ac:dyDescent="0.25">
      <c r="A2570" s="18">
        <v>25748</v>
      </c>
      <c r="B2570" s="18">
        <v>25698</v>
      </c>
      <c r="C2570" s="18">
        <v>6172</v>
      </c>
      <c r="D2570" s="18">
        <v>6172</v>
      </c>
      <c r="E2570" s="18" t="s">
        <v>116</v>
      </c>
      <c r="F2570" s="18" t="s">
        <v>196</v>
      </c>
      <c r="G2570" s="19">
        <v>14.221387804000001</v>
      </c>
      <c r="H2570" s="19">
        <v>5.7551899999999998</v>
      </c>
      <c r="I2570" s="18" t="s">
        <v>79</v>
      </c>
      <c r="J2570" s="18" t="s">
        <v>80</v>
      </c>
      <c r="K2570" s="18">
        <v>12</v>
      </c>
      <c r="L2570" s="18">
        <v>60</v>
      </c>
      <c r="M2570" s="18" t="s">
        <v>71</v>
      </c>
      <c r="N2570" s="18" t="s">
        <v>72</v>
      </c>
      <c r="O2570" s="18" t="s">
        <v>73</v>
      </c>
      <c r="P2570" s="19">
        <v>3281.6739243500001</v>
      </c>
      <c r="Q2570" s="19">
        <v>619481.17481200001</v>
      </c>
      <c r="R2570" s="20">
        <v>0.50061500000000003</v>
      </c>
      <c r="S2570" s="20">
        <v>5.1558710000000003</v>
      </c>
      <c r="T2570" s="20">
        <v>0.30199999999999999</v>
      </c>
      <c r="U2570" s="20">
        <v>0.30499999999999999</v>
      </c>
      <c r="V2570" s="20">
        <f t="shared" si="80"/>
        <v>2.0110318404112997</v>
      </c>
      <c r="W2570" s="20">
        <f t="shared" si="81"/>
        <v>20.622746968240552</v>
      </c>
    </row>
    <row r="2571" spans="1:23" x14ac:dyDescent="0.25">
      <c r="A2571" s="18">
        <v>25749</v>
      </c>
      <c r="B2571" s="18">
        <v>25699</v>
      </c>
      <c r="C2571" s="18">
        <v>6172</v>
      </c>
      <c r="D2571" s="18">
        <v>6172</v>
      </c>
      <c r="E2571" s="18" t="s">
        <v>116</v>
      </c>
      <c r="F2571" s="18" t="s">
        <v>196</v>
      </c>
      <c r="G2571" s="19">
        <v>15.1502444191</v>
      </c>
      <c r="H2571" s="19">
        <v>6.1310900000000004</v>
      </c>
      <c r="I2571" s="18" t="s">
        <v>79</v>
      </c>
      <c r="J2571" s="18" t="s">
        <v>80</v>
      </c>
      <c r="K2571" s="18">
        <v>12</v>
      </c>
      <c r="L2571" s="18">
        <v>60</v>
      </c>
      <c r="M2571" s="18" t="s">
        <v>71</v>
      </c>
      <c r="N2571" s="18" t="s">
        <v>72</v>
      </c>
      <c r="O2571" s="18" t="s">
        <v>73</v>
      </c>
      <c r="P2571" s="19">
        <v>9109.7235652500003</v>
      </c>
      <c r="Q2571" s="19">
        <v>659942.00712099997</v>
      </c>
      <c r="R2571" s="20">
        <v>0.50061500000000003</v>
      </c>
      <c r="S2571" s="20">
        <v>5.1558710000000003</v>
      </c>
      <c r="T2571" s="20">
        <v>0.30199999999999999</v>
      </c>
      <c r="U2571" s="20">
        <v>0.30499999999999999</v>
      </c>
      <c r="V2571" s="20">
        <f t="shared" si="80"/>
        <v>2.1423823030042999</v>
      </c>
      <c r="W2571" s="20">
        <f t="shared" si="81"/>
        <v>21.969720844926055</v>
      </c>
    </row>
    <row r="2572" spans="1:23" x14ac:dyDescent="0.25">
      <c r="A2572" s="18">
        <v>25750</v>
      </c>
      <c r="B2572" s="18">
        <v>25700</v>
      </c>
      <c r="C2572" s="18">
        <v>6172</v>
      </c>
      <c r="D2572" s="18">
        <v>6172</v>
      </c>
      <c r="E2572" s="18" t="s">
        <v>116</v>
      </c>
      <c r="F2572" s="18" t="s">
        <v>196</v>
      </c>
      <c r="G2572" s="19">
        <v>5.8839319140999997</v>
      </c>
      <c r="H2572" s="19">
        <v>2.3811399999999998</v>
      </c>
      <c r="I2572" s="18" t="s">
        <v>79</v>
      </c>
      <c r="J2572" s="18" t="s">
        <v>80</v>
      </c>
      <c r="K2572" s="18">
        <v>12</v>
      </c>
      <c r="L2572" s="18">
        <v>60</v>
      </c>
      <c r="M2572" s="18" t="s">
        <v>71</v>
      </c>
      <c r="N2572" s="18" t="s">
        <v>72</v>
      </c>
      <c r="O2572" s="18" t="s">
        <v>73</v>
      </c>
      <c r="P2572" s="19">
        <v>5276.12352379</v>
      </c>
      <c r="Q2572" s="19">
        <v>256303.04896300001</v>
      </c>
      <c r="R2572" s="20">
        <v>0.50061500000000003</v>
      </c>
      <c r="S2572" s="20">
        <v>5.1558710000000003</v>
      </c>
      <c r="T2572" s="20">
        <v>0.30199999999999999</v>
      </c>
      <c r="U2572" s="20">
        <v>0.30499999999999999</v>
      </c>
      <c r="V2572" s="20">
        <f t="shared" si="80"/>
        <v>0.83204001196779986</v>
      </c>
      <c r="W2572" s="20">
        <f t="shared" si="81"/>
        <v>8.5324112176933014</v>
      </c>
    </row>
    <row r="2573" spans="1:23" x14ac:dyDescent="0.25">
      <c r="A2573" s="18">
        <v>25751</v>
      </c>
      <c r="B2573" s="18">
        <v>25701</v>
      </c>
      <c r="C2573" s="18">
        <v>6172</v>
      </c>
      <c r="D2573" s="18">
        <v>6172</v>
      </c>
      <c r="E2573" s="18" t="s">
        <v>116</v>
      </c>
      <c r="F2573" s="18" t="s">
        <v>196</v>
      </c>
      <c r="G2573" s="19">
        <v>6.38509888953</v>
      </c>
      <c r="H2573" s="19">
        <v>2.5839599999999998</v>
      </c>
      <c r="I2573" s="18" t="s">
        <v>79</v>
      </c>
      <c r="J2573" s="18" t="s">
        <v>80</v>
      </c>
      <c r="K2573" s="18">
        <v>12</v>
      </c>
      <c r="L2573" s="18">
        <v>60</v>
      </c>
      <c r="M2573" s="18" t="s">
        <v>71</v>
      </c>
      <c r="N2573" s="18" t="s">
        <v>72</v>
      </c>
      <c r="O2573" s="18" t="s">
        <v>73</v>
      </c>
      <c r="P2573" s="19">
        <v>3700.5877287600001</v>
      </c>
      <c r="Q2573" s="19">
        <v>278133.79509099998</v>
      </c>
      <c r="R2573" s="20">
        <v>0.50061500000000003</v>
      </c>
      <c r="S2573" s="20">
        <v>5.1558710000000003</v>
      </c>
      <c r="T2573" s="20">
        <v>0.30199999999999999</v>
      </c>
      <c r="U2573" s="20">
        <v>0.30499999999999999</v>
      </c>
      <c r="V2573" s="20">
        <f t="shared" si="80"/>
        <v>0.90291125650920001</v>
      </c>
      <c r="W2573" s="20">
        <f t="shared" si="81"/>
        <v>9.2591822782662003</v>
      </c>
    </row>
    <row r="2574" spans="1:23" x14ac:dyDescent="0.25">
      <c r="A2574" s="18">
        <v>25752</v>
      </c>
      <c r="B2574" s="18">
        <v>25702</v>
      </c>
      <c r="C2574" s="18">
        <v>6172</v>
      </c>
      <c r="D2574" s="18">
        <v>6172</v>
      </c>
      <c r="E2574" s="18" t="s">
        <v>116</v>
      </c>
      <c r="F2574" s="18" t="s">
        <v>196</v>
      </c>
      <c r="G2574" s="19">
        <v>75.545169388100007</v>
      </c>
      <c r="H2574" s="19">
        <v>30.571999999999999</v>
      </c>
      <c r="I2574" s="18" t="s">
        <v>79</v>
      </c>
      <c r="J2574" s="18" t="s">
        <v>80</v>
      </c>
      <c r="K2574" s="18">
        <v>12</v>
      </c>
      <c r="L2574" s="18">
        <v>60</v>
      </c>
      <c r="M2574" s="18" t="s">
        <v>71</v>
      </c>
      <c r="N2574" s="18" t="s">
        <v>72</v>
      </c>
      <c r="O2574" s="18" t="s">
        <v>73</v>
      </c>
      <c r="P2574" s="19">
        <v>25213.8651641</v>
      </c>
      <c r="Q2574" s="19">
        <v>3290734.4155700002</v>
      </c>
      <c r="R2574" s="20">
        <v>0.50061500000000003</v>
      </c>
      <c r="S2574" s="20">
        <v>5.1558710000000003</v>
      </c>
      <c r="T2574" s="20">
        <v>0.30199999999999999</v>
      </c>
      <c r="U2574" s="20">
        <v>0.30499999999999999</v>
      </c>
      <c r="V2574" s="20">
        <f t="shared" si="80"/>
        <v>10.68275164244</v>
      </c>
      <c r="W2574" s="20">
        <f t="shared" si="81"/>
        <v>109.54957530734002</v>
      </c>
    </row>
    <row r="2575" spans="1:23" x14ac:dyDescent="0.25">
      <c r="A2575" s="18">
        <v>25753</v>
      </c>
      <c r="B2575" s="18">
        <v>25703</v>
      </c>
      <c r="C2575" s="18">
        <v>6172</v>
      </c>
      <c r="D2575" s="18">
        <v>6172</v>
      </c>
      <c r="E2575" s="18" t="s">
        <v>116</v>
      </c>
      <c r="F2575" s="18" t="s">
        <v>196</v>
      </c>
      <c r="G2575" s="19">
        <v>22.767167819299999</v>
      </c>
      <c r="H2575" s="19">
        <v>9.2135499999999997</v>
      </c>
      <c r="I2575" s="18" t="s">
        <v>79</v>
      </c>
      <c r="J2575" s="18" t="s">
        <v>80</v>
      </c>
      <c r="K2575" s="18">
        <v>12</v>
      </c>
      <c r="L2575" s="18">
        <v>60</v>
      </c>
      <c r="M2575" s="18" t="s">
        <v>71</v>
      </c>
      <c r="N2575" s="18" t="s">
        <v>72</v>
      </c>
      <c r="O2575" s="18" t="s">
        <v>73</v>
      </c>
      <c r="P2575" s="19">
        <v>7974.2407688100002</v>
      </c>
      <c r="Q2575" s="19">
        <v>991733.86326300004</v>
      </c>
      <c r="R2575" s="20">
        <v>0.50061500000000003</v>
      </c>
      <c r="S2575" s="20">
        <v>5.1558710000000003</v>
      </c>
      <c r="T2575" s="20">
        <v>0.30199999999999999</v>
      </c>
      <c r="U2575" s="20">
        <v>0.30499999999999999</v>
      </c>
      <c r="V2575" s="20">
        <f t="shared" si="80"/>
        <v>3.2194840506085001</v>
      </c>
      <c r="W2575" s="20">
        <f t="shared" si="81"/>
        <v>33.015193300174751</v>
      </c>
    </row>
    <row r="2576" spans="1:23" x14ac:dyDescent="0.25">
      <c r="A2576" s="18">
        <v>25754</v>
      </c>
      <c r="B2576" s="18">
        <v>25704</v>
      </c>
      <c r="C2576" s="18">
        <v>6172</v>
      </c>
      <c r="D2576" s="18">
        <v>6172</v>
      </c>
      <c r="E2576" s="18" t="s">
        <v>116</v>
      </c>
      <c r="F2576" s="18" t="s">
        <v>196</v>
      </c>
      <c r="G2576" s="19">
        <v>3.0644296718500001</v>
      </c>
      <c r="H2576" s="19">
        <v>1.24013</v>
      </c>
      <c r="I2576" s="18" t="s">
        <v>79</v>
      </c>
      <c r="J2576" s="18" t="s">
        <v>80</v>
      </c>
      <c r="K2576" s="18">
        <v>12</v>
      </c>
      <c r="L2576" s="18">
        <v>60</v>
      </c>
      <c r="M2576" s="18" t="s">
        <v>71</v>
      </c>
      <c r="N2576" s="18" t="s">
        <v>72</v>
      </c>
      <c r="O2576" s="18" t="s">
        <v>73</v>
      </c>
      <c r="P2576" s="19">
        <v>1914.77673327</v>
      </c>
      <c r="Q2576" s="19">
        <v>133486.02256099999</v>
      </c>
      <c r="R2576" s="20">
        <v>0.50061500000000003</v>
      </c>
      <c r="S2576" s="20">
        <v>5.1558710000000003</v>
      </c>
      <c r="T2576" s="20">
        <v>0.30199999999999999</v>
      </c>
      <c r="U2576" s="20">
        <v>0.30499999999999999</v>
      </c>
      <c r="V2576" s="20">
        <f t="shared" si="80"/>
        <v>0.43333772060509995</v>
      </c>
      <c r="W2576" s="20">
        <f t="shared" si="81"/>
        <v>4.4437954607448509</v>
      </c>
    </row>
    <row r="2577" spans="1:23" x14ac:dyDescent="0.25">
      <c r="A2577" s="18">
        <v>25755</v>
      </c>
      <c r="B2577" s="18">
        <v>25705</v>
      </c>
      <c r="C2577" s="18">
        <v>6172</v>
      </c>
      <c r="D2577" s="18">
        <v>6172</v>
      </c>
      <c r="E2577" s="18" t="s">
        <v>116</v>
      </c>
      <c r="F2577" s="18" t="s">
        <v>196</v>
      </c>
      <c r="G2577" s="19">
        <v>7.2151597784400003</v>
      </c>
      <c r="H2577" s="19">
        <v>2.91987</v>
      </c>
      <c r="I2577" s="18" t="s">
        <v>79</v>
      </c>
      <c r="J2577" s="18" t="s">
        <v>80</v>
      </c>
      <c r="K2577" s="18">
        <v>12</v>
      </c>
      <c r="L2577" s="18">
        <v>60</v>
      </c>
      <c r="M2577" s="18" t="s">
        <v>71</v>
      </c>
      <c r="N2577" s="18" t="s">
        <v>72</v>
      </c>
      <c r="O2577" s="18" t="s">
        <v>73</v>
      </c>
      <c r="P2577" s="19">
        <v>5520.7702798099999</v>
      </c>
      <c r="Q2577" s="19">
        <v>314291.10278100002</v>
      </c>
      <c r="R2577" s="20">
        <v>0.50061500000000003</v>
      </c>
      <c r="S2577" s="20">
        <v>5.1558710000000003</v>
      </c>
      <c r="T2577" s="20">
        <v>0.30199999999999999</v>
      </c>
      <c r="U2577" s="20">
        <v>0.30499999999999999</v>
      </c>
      <c r="V2577" s="20">
        <f t="shared" si="80"/>
        <v>1.0202880425948999</v>
      </c>
      <c r="W2577" s="20">
        <f t="shared" si="81"/>
        <v>10.462858774455151</v>
      </c>
    </row>
    <row r="2578" spans="1:23" x14ac:dyDescent="0.25">
      <c r="A2578" s="18">
        <v>25756</v>
      </c>
      <c r="B2578" s="18">
        <v>25706</v>
      </c>
      <c r="C2578" s="18">
        <v>6172</v>
      </c>
      <c r="D2578" s="18">
        <v>6172</v>
      </c>
      <c r="E2578" s="18" t="s">
        <v>116</v>
      </c>
      <c r="F2578" s="18" t="s">
        <v>196</v>
      </c>
      <c r="G2578" s="19">
        <v>4.2752221513000004</v>
      </c>
      <c r="H2578" s="19">
        <v>1.7301200000000001</v>
      </c>
      <c r="I2578" s="18" t="s">
        <v>79</v>
      </c>
      <c r="J2578" s="18" t="s">
        <v>80</v>
      </c>
      <c r="K2578" s="18">
        <v>12</v>
      </c>
      <c r="L2578" s="18">
        <v>60</v>
      </c>
      <c r="M2578" s="18" t="s">
        <v>71</v>
      </c>
      <c r="N2578" s="18" t="s">
        <v>72</v>
      </c>
      <c r="O2578" s="18" t="s">
        <v>73</v>
      </c>
      <c r="P2578" s="19">
        <v>1599.2243832900001</v>
      </c>
      <c r="Q2578" s="19">
        <v>186227.93199700001</v>
      </c>
      <c r="R2578" s="20">
        <v>0.50061500000000003</v>
      </c>
      <c r="S2578" s="20">
        <v>5.1558710000000003</v>
      </c>
      <c r="T2578" s="20">
        <v>0.30199999999999999</v>
      </c>
      <c r="U2578" s="20">
        <v>0.30499999999999999</v>
      </c>
      <c r="V2578" s="20">
        <f t="shared" si="80"/>
        <v>0.60455456861239998</v>
      </c>
      <c r="W2578" s="20">
        <f t="shared" si="81"/>
        <v>6.1995914964914016</v>
      </c>
    </row>
    <row r="2579" spans="1:23" x14ac:dyDescent="0.25">
      <c r="A2579" s="18">
        <v>25757</v>
      </c>
      <c r="B2579" s="18">
        <v>25707</v>
      </c>
      <c r="C2579" s="18">
        <v>6172</v>
      </c>
      <c r="D2579" s="18">
        <v>6172</v>
      </c>
      <c r="E2579" s="18" t="s">
        <v>116</v>
      </c>
      <c r="F2579" s="18" t="s">
        <v>196</v>
      </c>
      <c r="G2579" s="19">
        <v>9.2492719680699995</v>
      </c>
      <c r="H2579" s="19">
        <v>3.7430500000000002</v>
      </c>
      <c r="I2579" s="18" t="s">
        <v>79</v>
      </c>
      <c r="J2579" s="18" t="s">
        <v>80</v>
      </c>
      <c r="K2579" s="18">
        <v>12</v>
      </c>
      <c r="L2579" s="18">
        <v>60</v>
      </c>
      <c r="M2579" s="18" t="s">
        <v>71</v>
      </c>
      <c r="N2579" s="18" t="s">
        <v>72</v>
      </c>
      <c r="O2579" s="18" t="s">
        <v>73</v>
      </c>
      <c r="P2579" s="19">
        <v>4087.0501927999999</v>
      </c>
      <c r="Q2579" s="19">
        <v>402896.67533699999</v>
      </c>
      <c r="R2579" s="20">
        <v>0.50061500000000003</v>
      </c>
      <c r="S2579" s="20">
        <v>5.1558710000000003</v>
      </c>
      <c r="T2579" s="20">
        <v>0.30199999999999999</v>
      </c>
      <c r="U2579" s="20">
        <v>0.30499999999999999</v>
      </c>
      <c r="V2579" s="20">
        <f t="shared" si="80"/>
        <v>1.3079312290734999</v>
      </c>
      <c r="W2579" s="20">
        <f t="shared" si="81"/>
        <v>13.412584647852253</v>
      </c>
    </row>
    <row r="2580" spans="1:23" x14ac:dyDescent="0.25">
      <c r="A2580" s="18">
        <v>25758</v>
      </c>
      <c r="B2580" s="18">
        <v>25708</v>
      </c>
      <c r="C2580" s="18">
        <v>6172</v>
      </c>
      <c r="D2580" s="18">
        <v>6172</v>
      </c>
      <c r="E2580" s="18" t="s">
        <v>116</v>
      </c>
      <c r="F2580" s="18" t="s">
        <v>196</v>
      </c>
      <c r="G2580" s="19">
        <v>10.6265790254</v>
      </c>
      <c r="H2580" s="19">
        <v>4.3004199999999999</v>
      </c>
      <c r="I2580" s="18" t="s">
        <v>79</v>
      </c>
      <c r="J2580" s="18" t="s">
        <v>80</v>
      </c>
      <c r="K2580" s="18">
        <v>12</v>
      </c>
      <c r="L2580" s="18">
        <v>60</v>
      </c>
      <c r="M2580" s="18" t="s">
        <v>71</v>
      </c>
      <c r="N2580" s="18" t="s">
        <v>72</v>
      </c>
      <c r="O2580" s="18" t="s">
        <v>73</v>
      </c>
      <c r="P2580" s="19">
        <v>2692.9993048900001</v>
      </c>
      <c r="Q2580" s="19">
        <v>462891.93077099998</v>
      </c>
      <c r="R2580" s="20">
        <v>0.50061500000000003</v>
      </c>
      <c r="S2580" s="20">
        <v>5.1558710000000003</v>
      </c>
      <c r="T2580" s="20">
        <v>0.30199999999999999</v>
      </c>
      <c r="U2580" s="20">
        <v>0.30499999999999999</v>
      </c>
      <c r="V2580" s="20">
        <f t="shared" si="80"/>
        <v>1.5026926212934</v>
      </c>
      <c r="W2580" s="20">
        <f t="shared" si="81"/>
        <v>15.409825482244901</v>
      </c>
    </row>
    <row r="2581" spans="1:23" x14ac:dyDescent="0.25">
      <c r="A2581" s="18">
        <v>25759</v>
      </c>
      <c r="B2581" s="18">
        <v>25709</v>
      </c>
      <c r="C2581" s="18">
        <v>6172</v>
      </c>
      <c r="D2581" s="18">
        <v>6172</v>
      </c>
      <c r="E2581" s="18" t="s">
        <v>116</v>
      </c>
      <c r="F2581" s="18" t="s">
        <v>196</v>
      </c>
      <c r="G2581" s="19">
        <v>16.576019099700002</v>
      </c>
      <c r="H2581" s="19">
        <v>6.7080799999999998</v>
      </c>
      <c r="I2581" s="18" t="s">
        <v>79</v>
      </c>
      <c r="J2581" s="18" t="s">
        <v>80</v>
      </c>
      <c r="K2581" s="18">
        <v>12</v>
      </c>
      <c r="L2581" s="18">
        <v>60</v>
      </c>
      <c r="M2581" s="18" t="s">
        <v>71</v>
      </c>
      <c r="N2581" s="18" t="s">
        <v>72</v>
      </c>
      <c r="O2581" s="18" t="s">
        <v>73</v>
      </c>
      <c r="P2581" s="19">
        <v>3953.73251265</v>
      </c>
      <c r="Q2581" s="19">
        <v>722048.50378000003</v>
      </c>
      <c r="R2581" s="20">
        <v>0.50061500000000003</v>
      </c>
      <c r="S2581" s="20">
        <v>5.1558710000000003</v>
      </c>
      <c r="T2581" s="20">
        <v>0.30199999999999999</v>
      </c>
      <c r="U2581" s="20">
        <v>0.30499999999999999</v>
      </c>
      <c r="V2581" s="20">
        <f t="shared" si="80"/>
        <v>2.3439994975016001</v>
      </c>
      <c r="W2581" s="20">
        <f t="shared" si="81"/>
        <v>24.037266620687603</v>
      </c>
    </row>
    <row r="2582" spans="1:23" x14ac:dyDescent="0.25">
      <c r="A2582" s="18">
        <v>25760</v>
      </c>
      <c r="B2582" s="18">
        <v>25710</v>
      </c>
      <c r="C2582" s="18">
        <v>6172</v>
      </c>
      <c r="D2582" s="18">
        <v>6172</v>
      </c>
      <c r="E2582" s="18" t="s">
        <v>116</v>
      </c>
      <c r="F2582" s="18" t="s">
        <v>196</v>
      </c>
      <c r="G2582" s="19">
        <v>14.8576976191</v>
      </c>
      <c r="H2582" s="19">
        <v>6.0126999999999997</v>
      </c>
      <c r="I2582" s="18" t="s">
        <v>79</v>
      </c>
      <c r="J2582" s="18" t="s">
        <v>80</v>
      </c>
      <c r="K2582" s="18">
        <v>12</v>
      </c>
      <c r="L2582" s="18">
        <v>60</v>
      </c>
      <c r="M2582" s="18" t="s">
        <v>71</v>
      </c>
      <c r="N2582" s="18" t="s">
        <v>72</v>
      </c>
      <c r="O2582" s="18" t="s">
        <v>73</v>
      </c>
      <c r="P2582" s="19">
        <v>4131.5603753900004</v>
      </c>
      <c r="Q2582" s="19">
        <v>647198.71948800003</v>
      </c>
      <c r="R2582" s="20">
        <v>0.50061500000000003</v>
      </c>
      <c r="S2582" s="20">
        <v>5.1558710000000003</v>
      </c>
      <c r="T2582" s="20">
        <v>0.30199999999999999</v>
      </c>
      <c r="U2582" s="20">
        <v>0.30499999999999999</v>
      </c>
      <c r="V2582" s="20">
        <f t="shared" si="80"/>
        <v>2.101013371729</v>
      </c>
      <c r="W2582" s="20">
        <f t="shared" si="81"/>
        <v>21.545490365381504</v>
      </c>
    </row>
    <row r="2583" spans="1:23" x14ac:dyDescent="0.25">
      <c r="A2583" s="18">
        <v>25761</v>
      </c>
      <c r="B2583" s="18">
        <v>25711</v>
      </c>
      <c r="C2583" s="18">
        <v>6172</v>
      </c>
      <c r="D2583" s="18">
        <v>6172</v>
      </c>
      <c r="E2583" s="18" t="s">
        <v>116</v>
      </c>
      <c r="F2583" s="18" t="s">
        <v>196</v>
      </c>
      <c r="G2583" s="19">
        <v>54.594738033799999</v>
      </c>
      <c r="H2583" s="19">
        <v>22.093699999999998</v>
      </c>
      <c r="I2583" s="18" t="s">
        <v>79</v>
      </c>
      <c r="J2583" s="18" t="s">
        <v>80</v>
      </c>
      <c r="K2583" s="18">
        <v>12</v>
      </c>
      <c r="L2583" s="18">
        <v>60</v>
      </c>
      <c r="M2583" s="18" t="s">
        <v>71</v>
      </c>
      <c r="N2583" s="18" t="s">
        <v>72</v>
      </c>
      <c r="O2583" s="18" t="s">
        <v>73</v>
      </c>
      <c r="P2583" s="19">
        <v>9742.0159726900001</v>
      </c>
      <c r="Q2583" s="19">
        <v>2378137.27618</v>
      </c>
      <c r="R2583" s="20">
        <v>0.50061500000000003</v>
      </c>
      <c r="S2583" s="20">
        <v>5.1558710000000003</v>
      </c>
      <c r="T2583" s="20">
        <v>0.30199999999999999</v>
      </c>
      <c r="U2583" s="20">
        <v>0.30499999999999999</v>
      </c>
      <c r="V2583" s="20">
        <f t="shared" si="80"/>
        <v>7.7201854625989998</v>
      </c>
      <c r="W2583" s="20">
        <f t="shared" si="81"/>
        <v>79.169025643326506</v>
      </c>
    </row>
    <row r="2584" spans="1:23" x14ac:dyDescent="0.25">
      <c r="A2584" s="18">
        <v>25762</v>
      </c>
      <c r="B2584" s="18">
        <v>25712</v>
      </c>
      <c r="C2584" s="18">
        <v>6172</v>
      </c>
      <c r="D2584" s="18">
        <v>6172</v>
      </c>
      <c r="E2584" s="18" t="s">
        <v>116</v>
      </c>
      <c r="F2584" s="18" t="s">
        <v>196</v>
      </c>
      <c r="G2584" s="19">
        <v>20.295282953299999</v>
      </c>
      <c r="H2584" s="19">
        <v>8.2132100000000001</v>
      </c>
      <c r="I2584" s="18" t="s">
        <v>79</v>
      </c>
      <c r="J2584" s="18" t="s">
        <v>80</v>
      </c>
      <c r="K2584" s="18">
        <v>12</v>
      </c>
      <c r="L2584" s="18">
        <v>60</v>
      </c>
      <c r="M2584" s="18" t="s">
        <v>71</v>
      </c>
      <c r="N2584" s="18" t="s">
        <v>72</v>
      </c>
      <c r="O2584" s="18" t="s">
        <v>73</v>
      </c>
      <c r="P2584" s="19">
        <v>6196.0266595499997</v>
      </c>
      <c r="Q2584" s="19">
        <v>884058.98920099996</v>
      </c>
      <c r="R2584" s="20">
        <v>0.50061500000000003</v>
      </c>
      <c r="S2584" s="20">
        <v>5.1558710000000003</v>
      </c>
      <c r="T2584" s="20">
        <v>0.30199999999999999</v>
      </c>
      <c r="U2584" s="20">
        <v>0.30499999999999999</v>
      </c>
      <c r="V2584" s="20">
        <f t="shared" si="80"/>
        <v>2.8699359746567001</v>
      </c>
      <c r="W2584" s="20">
        <f t="shared" si="81"/>
        <v>29.430644622857457</v>
      </c>
    </row>
    <row r="2585" spans="1:23" x14ac:dyDescent="0.25">
      <c r="A2585" s="18">
        <v>25763</v>
      </c>
      <c r="B2585" s="18">
        <v>25713</v>
      </c>
      <c r="C2585" s="18">
        <v>6172</v>
      </c>
      <c r="D2585" s="18">
        <v>6172</v>
      </c>
      <c r="E2585" s="18" t="s">
        <v>116</v>
      </c>
      <c r="F2585" s="18" t="s">
        <v>196</v>
      </c>
      <c r="G2585" s="19">
        <v>8.9650814992899992</v>
      </c>
      <c r="H2585" s="19">
        <v>3.6280399999999999</v>
      </c>
      <c r="I2585" s="18" t="s">
        <v>79</v>
      </c>
      <c r="J2585" s="18" t="s">
        <v>80</v>
      </c>
      <c r="K2585" s="18">
        <v>12</v>
      </c>
      <c r="L2585" s="18">
        <v>60</v>
      </c>
      <c r="M2585" s="18" t="s">
        <v>71</v>
      </c>
      <c r="N2585" s="18" t="s">
        <v>72</v>
      </c>
      <c r="O2585" s="18" t="s">
        <v>73</v>
      </c>
      <c r="P2585" s="19">
        <v>4401.8033195500002</v>
      </c>
      <c r="Q2585" s="19">
        <v>390517.38803500001</v>
      </c>
      <c r="R2585" s="20">
        <v>0.50061500000000003</v>
      </c>
      <c r="S2585" s="20">
        <v>5.1558710000000003</v>
      </c>
      <c r="T2585" s="20">
        <v>0.30199999999999999</v>
      </c>
      <c r="U2585" s="20">
        <v>0.30499999999999999</v>
      </c>
      <c r="V2585" s="20">
        <f t="shared" si="80"/>
        <v>1.2677433687308</v>
      </c>
      <c r="W2585" s="20">
        <f t="shared" si="81"/>
        <v>13.000465824873801</v>
      </c>
    </row>
    <row r="2586" spans="1:23" x14ac:dyDescent="0.25">
      <c r="A2586" s="18">
        <v>25764</v>
      </c>
      <c r="B2586" s="18">
        <v>25714</v>
      </c>
      <c r="C2586" s="18">
        <v>6172</v>
      </c>
      <c r="D2586" s="18">
        <v>6172</v>
      </c>
      <c r="E2586" s="18" t="s">
        <v>116</v>
      </c>
      <c r="F2586" s="18" t="s">
        <v>196</v>
      </c>
      <c r="G2586" s="19">
        <v>6.4794557779100002</v>
      </c>
      <c r="H2586" s="19">
        <v>2.6221399999999999</v>
      </c>
      <c r="I2586" s="18" t="s">
        <v>79</v>
      </c>
      <c r="J2586" s="18" t="s">
        <v>80</v>
      </c>
      <c r="K2586" s="18">
        <v>12</v>
      </c>
      <c r="L2586" s="18">
        <v>60</v>
      </c>
      <c r="M2586" s="18" t="s">
        <v>71</v>
      </c>
      <c r="N2586" s="18" t="s">
        <v>72</v>
      </c>
      <c r="O2586" s="18" t="s">
        <v>73</v>
      </c>
      <c r="P2586" s="19">
        <v>4489.1556116399997</v>
      </c>
      <c r="Q2586" s="19">
        <v>282243.96470800001</v>
      </c>
      <c r="R2586" s="20">
        <v>0.50061500000000003</v>
      </c>
      <c r="S2586" s="20">
        <v>5.1558710000000003</v>
      </c>
      <c r="T2586" s="20">
        <v>0.30199999999999999</v>
      </c>
      <c r="U2586" s="20">
        <v>0.30499999999999999</v>
      </c>
      <c r="V2586" s="20">
        <f t="shared" si="80"/>
        <v>0.91625246603779997</v>
      </c>
      <c r="W2586" s="20">
        <f t="shared" si="81"/>
        <v>9.395993830838302</v>
      </c>
    </row>
    <row r="2587" spans="1:23" x14ac:dyDescent="0.25">
      <c r="A2587" s="18">
        <v>25765</v>
      </c>
      <c r="B2587" s="18">
        <v>25715</v>
      </c>
      <c r="C2587" s="18">
        <v>6172</v>
      </c>
      <c r="D2587" s="18">
        <v>6172</v>
      </c>
      <c r="E2587" s="18" t="s">
        <v>116</v>
      </c>
      <c r="F2587" s="18" t="s">
        <v>196</v>
      </c>
      <c r="G2587" s="19">
        <v>70.056553980900006</v>
      </c>
      <c r="H2587" s="19">
        <v>28.350899999999999</v>
      </c>
      <c r="I2587" s="18" t="s">
        <v>79</v>
      </c>
      <c r="J2587" s="18" t="s">
        <v>80</v>
      </c>
      <c r="K2587" s="18">
        <v>12</v>
      </c>
      <c r="L2587" s="18">
        <v>60</v>
      </c>
      <c r="M2587" s="18" t="s">
        <v>71</v>
      </c>
      <c r="N2587" s="18" t="s">
        <v>72</v>
      </c>
      <c r="O2587" s="18" t="s">
        <v>73</v>
      </c>
      <c r="P2587" s="19">
        <v>12320.2334343</v>
      </c>
      <c r="Q2587" s="19">
        <v>3051651.2847699998</v>
      </c>
      <c r="R2587" s="20">
        <v>0.50061500000000003</v>
      </c>
      <c r="S2587" s="20">
        <v>5.1558710000000003</v>
      </c>
      <c r="T2587" s="20">
        <v>0.30199999999999999</v>
      </c>
      <c r="U2587" s="20">
        <v>0.30499999999999999</v>
      </c>
      <c r="V2587" s="20">
        <f t="shared" si="80"/>
        <v>9.9066342908429998</v>
      </c>
      <c r="W2587" s="20">
        <f t="shared" si="81"/>
        <v>101.5906402780605</v>
      </c>
    </row>
    <row r="2588" spans="1:23" x14ac:dyDescent="0.25">
      <c r="A2588" s="18">
        <v>25766</v>
      </c>
      <c r="B2588" s="18">
        <v>25716</v>
      </c>
      <c r="C2588" s="18">
        <v>6172</v>
      </c>
      <c r="D2588" s="18">
        <v>6172</v>
      </c>
      <c r="E2588" s="18" t="s">
        <v>116</v>
      </c>
      <c r="F2588" s="18" t="s">
        <v>196</v>
      </c>
      <c r="G2588" s="19">
        <v>34.107196750999996</v>
      </c>
      <c r="H2588" s="19">
        <v>13.8027</v>
      </c>
      <c r="I2588" s="18" t="s">
        <v>79</v>
      </c>
      <c r="J2588" s="18" t="s">
        <v>80</v>
      </c>
      <c r="K2588" s="18">
        <v>12</v>
      </c>
      <c r="L2588" s="18">
        <v>60</v>
      </c>
      <c r="M2588" s="18" t="s">
        <v>71</v>
      </c>
      <c r="N2588" s="18" t="s">
        <v>72</v>
      </c>
      <c r="O2588" s="18" t="s">
        <v>73</v>
      </c>
      <c r="P2588" s="19">
        <v>12712.941973700001</v>
      </c>
      <c r="Q2588" s="19">
        <v>1485703.54764</v>
      </c>
      <c r="R2588" s="20">
        <v>0.50061500000000003</v>
      </c>
      <c r="S2588" s="20">
        <v>5.1558710000000003</v>
      </c>
      <c r="T2588" s="20">
        <v>0.30199999999999999</v>
      </c>
      <c r="U2588" s="20">
        <v>0.30499999999999999</v>
      </c>
      <c r="V2588" s="20">
        <f t="shared" si="80"/>
        <v>4.8230673850289998</v>
      </c>
      <c r="W2588" s="20">
        <f t="shared" si="81"/>
        <v>49.459633752931509</v>
      </c>
    </row>
    <row r="2589" spans="1:23" x14ac:dyDescent="0.25">
      <c r="A2589" s="18">
        <v>25767</v>
      </c>
      <c r="B2589" s="18">
        <v>25717</v>
      </c>
      <c r="C2589" s="18">
        <v>6172</v>
      </c>
      <c r="D2589" s="18">
        <v>6172</v>
      </c>
      <c r="E2589" s="18" t="s">
        <v>116</v>
      </c>
      <c r="F2589" s="18" t="s">
        <v>196</v>
      </c>
      <c r="G2589" s="19">
        <v>27.169556339500001</v>
      </c>
      <c r="H2589" s="19">
        <v>10.995100000000001</v>
      </c>
      <c r="I2589" s="18" t="s">
        <v>79</v>
      </c>
      <c r="J2589" s="18" t="s">
        <v>80</v>
      </c>
      <c r="K2589" s="18">
        <v>12</v>
      </c>
      <c r="L2589" s="18">
        <v>60</v>
      </c>
      <c r="M2589" s="18" t="s">
        <v>71</v>
      </c>
      <c r="N2589" s="18" t="s">
        <v>72</v>
      </c>
      <c r="O2589" s="18" t="s">
        <v>73</v>
      </c>
      <c r="P2589" s="19">
        <v>13063.6614527</v>
      </c>
      <c r="Q2589" s="19">
        <v>1183501.14013</v>
      </c>
      <c r="R2589" s="20">
        <v>0.50061500000000003</v>
      </c>
      <c r="S2589" s="20">
        <v>5.1558710000000003</v>
      </c>
      <c r="T2589" s="20">
        <v>0.30199999999999999</v>
      </c>
      <c r="U2589" s="20">
        <v>0.30499999999999999</v>
      </c>
      <c r="V2589" s="20">
        <f t="shared" si="80"/>
        <v>3.8420097665770001</v>
      </c>
      <c r="W2589" s="20">
        <f t="shared" si="81"/>
        <v>39.399075476309513</v>
      </c>
    </row>
    <row r="2590" spans="1:23" x14ac:dyDescent="0.25">
      <c r="A2590" s="18">
        <v>25768</v>
      </c>
      <c r="B2590" s="18">
        <v>25718</v>
      </c>
      <c r="C2590" s="18">
        <v>6172</v>
      </c>
      <c r="D2590" s="18">
        <v>6172</v>
      </c>
      <c r="E2590" s="18" t="s">
        <v>116</v>
      </c>
      <c r="F2590" s="18" t="s">
        <v>196</v>
      </c>
      <c r="G2590" s="19">
        <v>11.3980496231</v>
      </c>
      <c r="H2590" s="19">
        <v>4.6126300000000002</v>
      </c>
      <c r="I2590" s="18" t="s">
        <v>79</v>
      </c>
      <c r="J2590" s="18" t="s">
        <v>80</v>
      </c>
      <c r="K2590" s="18">
        <v>12</v>
      </c>
      <c r="L2590" s="18">
        <v>60</v>
      </c>
      <c r="M2590" s="18" t="s">
        <v>71</v>
      </c>
      <c r="N2590" s="18" t="s">
        <v>72</v>
      </c>
      <c r="O2590" s="18" t="s">
        <v>73</v>
      </c>
      <c r="P2590" s="19">
        <v>4834.3338607300002</v>
      </c>
      <c r="Q2590" s="19">
        <v>496497.05558799999</v>
      </c>
      <c r="R2590" s="20">
        <v>0.50061500000000003</v>
      </c>
      <c r="S2590" s="20">
        <v>5.1558710000000003</v>
      </c>
      <c r="T2590" s="20">
        <v>0.30199999999999999</v>
      </c>
      <c r="U2590" s="20">
        <v>0.30499999999999999</v>
      </c>
      <c r="V2590" s="20">
        <f t="shared" si="80"/>
        <v>1.6117879336801002</v>
      </c>
      <c r="W2590" s="20">
        <f t="shared" si="81"/>
        <v>16.52857704925735</v>
      </c>
    </row>
    <row r="2591" spans="1:23" x14ac:dyDescent="0.25">
      <c r="A2591" s="18">
        <v>25769</v>
      </c>
      <c r="B2591" s="18">
        <v>25719</v>
      </c>
      <c r="C2591" s="18">
        <v>6172</v>
      </c>
      <c r="D2591" s="18">
        <v>6172</v>
      </c>
      <c r="E2591" s="18" t="s">
        <v>116</v>
      </c>
      <c r="F2591" s="18" t="s">
        <v>196</v>
      </c>
      <c r="G2591" s="19">
        <v>5.7135277548300003</v>
      </c>
      <c r="H2591" s="19">
        <v>2.3121800000000001</v>
      </c>
      <c r="I2591" s="18" t="s">
        <v>79</v>
      </c>
      <c r="J2591" s="18" t="s">
        <v>80</v>
      </c>
      <c r="K2591" s="18">
        <v>12</v>
      </c>
      <c r="L2591" s="18">
        <v>60</v>
      </c>
      <c r="M2591" s="18" t="s">
        <v>71</v>
      </c>
      <c r="N2591" s="18" t="s">
        <v>72</v>
      </c>
      <c r="O2591" s="18" t="s">
        <v>73</v>
      </c>
      <c r="P2591" s="19">
        <v>4845.25841683</v>
      </c>
      <c r="Q2591" s="19">
        <v>248880.273476</v>
      </c>
      <c r="R2591" s="20">
        <v>0.50061500000000003</v>
      </c>
      <c r="S2591" s="20">
        <v>5.1558710000000003</v>
      </c>
      <c r="T2591" s="20">
        <v>0.30199999999999999</v>
      </c>
      <c r="U2591" s="20">
        <v>0.30499999999999999</v>
      </c>
      <c r="V2591" s="20">
        <f t="shared" si="80"/>
        <v>0.80794336950860013</v>
      </c>
      <c r="W2591" s="20">
        <f t="shared" si="81"/>
        <v>8.2853047571021019</v>
      </c>
    </row>
    <row r="2592" spans="1:23" x14ac:dyDescent="0.25">
      <c r="A2592" s="18">
        <v>25770</v>
      </c>
      <c r="B2592" s="18">
        <v>25720</v>
      </c>
      <c r="C2592" s="18">
        <v>6172</v>
      </c>
      <c r="D2592" s="18">
        <v>6172</v>
      </c>
      <c r="E2592" s="18" t="s">
        <v>116</v>
      </c>
      <c r="F2592" s="18" t="s">
        <v>196</v>
      </c>
      <c r="G2592" s="19">
        <v>342.224447596</v>
      </c>
      <c r="H2592" s="19">
        <v>138.49299999999999</v>
      </c>
      <c r="I2592" s="18" t="s">
        <v>79</v>
      </c>
      <c r="J2592" s="18" t="s">
        <v>80</v>
      </c>
      <c r="K2592" s="18">
        <v>12</v>
      </c>
      <c r="L2592" s="18">
        <v>60</v>
      </c>
      <c r="M2592" s="18" t="s">
        <v>71</v>
      </c>
      <c r="N2592" s="18" t="s">
        <v>72</v>
      </c>
      <c r="O2592" s="18" t="s">
        <v>73</v>
      </c>
      <c r="P2592" s="19">
        <v>55330.729657299999</v>
      </c>
      <c r="Q2592" s="19">
        <v>14907237.3082</v>
      </c>
      <c r="R2592" s="20">
        <v>0.50061500000000003</v>
      </c>
      <c r="S2592" s="20">
        <v>5.1558710000000003</v>
      </c>
      <c r="T2592" s="20">
        <v>0.30199999999999999</v>
      </c>
      <c r="U2592" s="20">
        <v>0.30499999999999999</v>
      </c>
      <c r="V2592" s="20">
        <f t="shared" si="80"/>
        <v>48.393507890110001</v>
      </c>
      <c r="W2592" s="20">
        <f t="shared" si="81"/>
        <v>496.266169470085</v>
      </c>
    </row>
    <row r="2593" spans="1:23" x14ac:dyDescent="0.25">
      <c r="A2593" s="18">
        <v>25771</v>
      </c>
      <c r="B2593" s="18">
        <v>25721</v>
      </c>
      <c r="C2593" s="18">
        <v>6172</v>
      </c>
      <c r="D2593" s="18">
        <v>6172</v>
      </c>
      <c r="E2593" s="18" t="s">
        <v>116</v>
      </c>
      <c r="F2593" s="18" t="s">
        <v>196</v>
      </c>
      <c r="G2593" s="19">
        <v>28.800518948200001</v>
      </c>
      <c r="H2593" s="19">
        <v>11.655200000000001</v>
      </c>
      <c r="I2593" s="18" t="s">
        <v>79</v>
      </c>
      <c r="J2593" s="18" t="s">
        <v>80</v>
      </c>
      <c r="K2593" s="18">
        <v>12</v>
      </c>
      <c r="L2593" s="18">
        <v>60</v>
      </c>
      <c r="M2593" s="18" t="s">
        <v>71</v>
      </c>
      <c r="N2593" s="18" t="s">
        <v>72</v>
      </c>
      <c r="O2593" s="18" t="s">
        <v>73</v>
      </c>
      <c r="P2593" s="19">
        <v>7301.5827360900003</v>
      </c>
      <c r="Q2593" s="19">
        <v>1254545.58718</v>
      </c>
      <c r="R2593" s="20">
        <v>0.50061500000000003</v>
      </c>
      <c r="S2593" s="20">
        <v>5.1558710000000003</v>
      </c>
      <c r="T2593" s="20">
        <v>0.30199999999999999</v>
      </c>
      <c r="U2593" s="20">
        <v>0.30499999999999999</v>
      </c>
      <c r="V2593" s="20">
        <f t="shared" si="80"/>
        <v>4.0726680277040002</v>
      </c>
      <c r="W2593" s="20">
        <f t="shared" si="81"/>
        <v>41.764431837044008</v>
      </c>
    </row>
    <row r="2594" spans="1:23" x14ac:dyDescent="0.25">
      <c r="A2594" s="18">
        <v>25772</v>
      </c>
      <c r="B2594" s="18">
        <v>25722</v>
      </c>
      <c r="C2594" s="18">
        <v>6172</v>
      </c>
      <c r="D2594" s="18">
        <v>6172</v>
      </c>
      <c r="E2594" s="18" t="s">
        <v>116</v>
      </c>
      <c r="F2594" s="18" t="s">
        <v>196</v>
      </c>
      <c r="G2594" s="19">
        <v>19.2290580025</v>
      </c>
      <c r="H2594" s="19">
        <v>7.78172</v>
      </c>
      <c r="I2594" s="18" t="s">
        <v>79</v>
      </c>
      <c r="J2594" s="18" t="s">
        <v>80</v>
      </c>
      <c r="K2594" s="18">
        <v>12</v>
      </c>
      <c r="L2594" s="18">
        <v>60</v>
      </c>
      <c r="M2594" s="18" t="s">
        <v>71</v>
      </c>
      <c r="N2594" s="18" t="s">
        <v>72</v>
      </c>
      <c r="O2594" s="18" t="s">
        <v>73</v>
      </c>
      <c r="P2594" s="19">
        <v>4927.9241502799996</v>
      </c>
      <c r="Q2594" s="19">
        <v>837614.41612099996</v>
      </c>
      <c r="R2594" s="20">
        <v>0.50061500000000003</v>
      </c>
      <c r="S2594" s="20">
        <v>5.1558710000000003</v>
      </c>
      <c r="T2594" s="20">
        <v>0.30199999999999999</v>
      </c>
      <c r="U2594" s="20">
        <v>0.30499999999999999</v>
      </c>
      <c r="V2594" s="20">
        <f t="shared" si="80"/>
        <v>2.7191607389443999</v>
      </c>
      <c r="W2594" s="20">
        <f t="shared" si="81"/>
        <v>27.884473412293403</v>
      </c>
    </row>
    <row r="2595" spans="1:23" x14ac:dyDescent="0.25">
      <c r="A2595" s="18">
        <v>25773</v>
      </c>
      <c r="B2595" s="18">
        <v>25723</v>
      </c>
      <c r="C2595" s="18">
        <v>6172</v>
      </c>
      <c r="D2595" s="18">
        <v>6172</v>
      </c>
      <c r="E2595" s="18" t="s">
        <v>116</v>
      </c>
      <c r="F2595" s="18" t="s">
        <v>196</v>
      </c>
      <c r="G2595" s="19">
        <v>8.2457009359299995</v>
      </c>
      <c r="H2595" s="19">
        <v>3.3369200000000001</v>
      </c>
      <c r="I2595" s="18" t="s">
        <v>79</v>
      </c>
      <c r="J2595" s="18" t="s">
        <v>80</v>
      </c>
      <c r="K2595" s="18">
        <v>12</v>
      </c>
      <c r="L2595" s="18">
        <v>60</v>
      </c>
      <c r="M2595" s="18" t="s">
        <v>71</v>
      </c>
      <c r="N2595" s="18" t="s">
        <v>72</v>
      </c>
      <c r="O2595" s="18" t="s">
        <v>73</v>
      </c>
      <c r="P2595" s="19">
        <v>2735.8155851199999</v>
      </c>
      <c r="Q2595" s="19">
        <v>359181.29603999999</v>
      </c>
      <c r="R2595" s="20">
        <v>0.50061500000000003</v>
      </c>
      <c r="S2595" s="20">
        <v>5.1558710000000003</v>
      </c>
      <c r="T2595" s="20">
        <v>0.30199999999999999</v>
      </c>
      <c r="U2595" s="20">
        <v>0.30499999999999999</v>
      </c>
      <c r="V2595" s="20">
        <f t="shared" si="80"/>
        <v>1.1660175196483999</v>
      </c>
      <c r="W2595" s="20">
        <f t="shared" si="81"/>
        <v>11.957286694837402</v>
      </c>
    </row>
    <row r="2596" spans="1:23" x14ac:dyDescent="0.25">
      <c r="A2596" s="18">
        <v>25774</v>
      </c>
      <c r="B2596" s="18">
        <v>25724</v>
      </c>
      <c r="C2596" s="18">
        <v>6172</v>
      </c>
      <c r="D2596" s="18">
        <v>6172</v>
      </c>
      <c r="E2596" s="18" t="s">
        <v>116</v>
      </c>
      <c r="F2596" s="18" t="s">
        <v>196</v>
      </c>
      <c r="G2596" s="19">
        <v>8.5967403974500005</v>
      </c>
      <c r="H2596" s="19">
        <v>3.47898</v>
      </c>
      <c r="I2596" s="18" t="s">
        <v>79</v>
      </c>
      <c r="J2596" s="18" t="s">
        <v>80</v>
      </c>
      <c r="K2596" s="18">
        <v>12</v>
      </c>
      <c r="L2596" s="18">
        <v>60</v>
      </c>
      <c r="M2596" s="18" t="s">
        <v>71</v>
      </c>
      <c r="N2596" s="18" t="s">
        <v>72</v>
      </c>
      <c r="O2596" s="18" t="s">
        <v>73</v>
      </c>
      <c r="P2596" s="19">
        <v>4880.8322870499996</v>
      </c>
      <c r="Q2596" s="19">
        <v>374472.51381799998</v>
      </c>
      <c r="R2596" s="20">
        <v>0.50061500000000003</v>
      </c>
      <c r="S2596" s="20">
        <v>5.1558710000000003</v>
      </c>
      <c r="T2596" s="20">
        <v>0.30199999999999999</v>
      </c>
      <c r="U2596" s="20">
        <v>0.30499999999999999</v>
      </c>
      <c r="V2596" s="20">
        <f t="shared" si="80"/>
        <v>1.2156574417446</v>
      </c>
      <c r="W2596" s="20">
        <f t="shared" si="81"/>
        <v>12.466334603648104</v>
      </c>
    </row>
    <row r="2597" spans="1:23" x14ac:dyDescent="0.25">
      <c r="A2597" s="18">
        <v>25775</v>
      </c>
      <c r="B2597" s="18">
        <v>25725</v>
      </c>
      <c r="C2597" s="18">
        <v>6172</v>
      </c>
      <c r="D2597" s="18">
        <v>6172</v>
      </c>
      <c r="E2597" s="18" t="s">
        <v>116</v>
      </c>
      <c r="F2597" s="18" t="s">
        <v>196</v>
      </c>
      <c r="G2597" s="19">
        <v>17.2279062225</v>
      </c>
      <c r="H2597" s="19">
        <v>6.9718900000000001</v>
      </c>
      <c r="I2597" s="18" t="s">
        <v>79</v>
      </c>
      <c r="J2597" s="18" t="s">
        <v>80</v>
      </c>
      <c r="K2597" s="18">
        <v>12</v>
      </c>
      <c r="L2597" s="18">
        <v>60</v>
      </c>
      <c r="M2597" s="18" t="s">
        <v>71</v>
      </c>
      <c r="N2597" s="18" t="s">
        <v>72</v>
      </c>
      <c r="O2597" s="18" t="s">
        <v>73</v>
      </c>
      <c r="P2597" s="19">
        <v>7689.0632541100003</v>
      </c>
      <c r="Q2597" s="19">
        <v>750444.593261</v>
      </c>
      <c r="R2597" s="20">
        <v>0.50061500000000003</v>
      </c>
      <c r="S2597" s="20">
        <v>5.1558710000000003</v>
      </c>
      <c r="T2597" s="20">
        <v>0.30199999999999999</v>
      </c>
      <c r="U2597" s="20">
        <v>0.30499999999999999</v>
      </c>
      <c r="V2597" s="20">
        <f t="shared" si="80"/>
        <v>2.4361824332202997</v>
      </c>
      <c r="W2597" s="20">
        <f t="shared" si="81"/>
        <v>24.982584999002054</v>
      </c>
    </row>
    <row r="2598" spans="1:23" x14ac:dyDescent="0.25">
      <c r="A2598" s="18">
        <v>25776</v>
      </c>
      <c r="B2598" s="18">
        <v>25726</v>
      </c>
      <c r="C2598" s="18">
        <v>6172</v>
      </c>
      <c r="D2598" s="18">
        <v>6172</v>
      </c>
      <c r="E2598" s="18" t="s">
        <v>116</v>
      </c>
      <c r="F2598" s="18" t="s">
        <v>196</v>
      </c>
      <c r="G2598" s="19">
        <v>6.3456129926399996</v>
      </c>
      <c r="H2598" s="19">
        <v>2.5679799999999999</v>
      </c>
      <c r="I2598" s="18" t="s">
        <v>79</v>
      </c>
      <c r="J2598" s="18" t="s">
        <v>80</v>
      </c>
      <c r="K2598" s="18">
        <v>12</v>
      </c>
      <c r="L2598" s="18">
        <v>60</v>
      </c>
      <c r="M2598" s="18" t="s">
        <v>71</v>
      </c>
      <c r="N2598" s="18" t="s">
        <v>72</v>
      </c>
      <c r="O2598" s="18" t="s">
        <v>73</v>
      </c>
      <c r="P2598" s="19">
        <v>2360.7878046199999</v>
      </c>
      <c r="Q2598" s="19">
        <v>276413.796302</v>
      </c>
      <c r="R2598" s="20">
        <v>0.50061500000000003</v>
      </c>
      <c r="S2598" s="20">
        <v>5.1558710000000003</v>
      </c>
      <c r="T2598" s="20">
        <v>0.30199999999999999</v>
      </c>
      <c r="U2598" s="20">
        <v>0.30499999999999999</v>
      </c>
      <c r="V2598" s="20">
        <f t="shared" si="80"/>
        <v>0.89732737677460006</v>
      </c>
      <c r="W2598" s="20">
        <f t="shared" si="81"/>
        <v>9.2019206593531013</v>
      </c>
    </row>
    <row r="2599" spans="1:23" x14ac:dyDescent="0.25">
      <c r="A2599" s="18">
        <v>25777</v>
      </c>
      <c r="B2599" s="18">
        <v>25727</v>
      </c>
      <c r="C2599" s="18">
        <v>6172</v>
      </c>
      <c r="D2599" s="18">
        <v>6172</v>
      </c>
      <c r="E2599" s="18" t="s">
        <v>116</v>
      </c>
      <c r="F2599" s="18" t="s">
        <v>196</v>
      </c>
      <c r="G2599" s="19">
        <v>4.5873638656000004</v>
      </c>
      <c r="H2599" s="19">
        <v>1.8564400000000001</v>
      </c>
      <c r="I2599" s="18" t="s">
        <v>79</v>
      </c>
      <c r="J2599" s="18" t="s">
        <v>80</v>
      </c>
      <c r="K2599" s="18">
        <v>12</v>
      </c>
      <c r="L2599" s="18">
        <v>60</v>
      </c>
      <c r="M2599" s="18" t="s">
        <v>71</v>
      </c>
      <c r="N2599" s="18" t="s">
        <v>72</v>
      </c>
      <c r="O2599" s="18" t="s">
        <v>73</v>
      </c>
      <c r="P2599" s="19">
        <v>1872.1595249899999</v>
      </c>
      <c r="Q2599" s="19">
        <v>199824.77068300001</v>
      </c>
      <c r="R2599" s="20">
        <v>0.50061500000000003</v>
      </c>
      <c r="S2599" s="20">
        <v>5.1558710000000003</v>
      </c>
      <c r="T2599" s="20">
        <v>0.30199999999999999</v>
      </c>
      <c r="U2599" s="20">
        <v>0.30499999999999999</v>
      </c>
      <c r="V2599" s="20">
        <f t="shared" si="80"/>
        <v>0.64869447399879998</v>
      </c>
      <c r="W2599" s="20">
        <f t="shared" si="81"/>
        <v>6.6522377856718009</v>
      </c>
    </row>
    <row r="2600" spans="1:23" x14ac:dyDescent="0.25">
      <c r="A2600" s="18">
        <v>25778</v>
      </c>
      <c r="B2600" s="18">
        <v>25728</v>
      </c>
      <c r="C2600" s="18">
        <v>6172</v>
      </c>
      <c r="D2600" s="18">
        <v>6172</v>
      </c>
      <c r="E2600" s="18" t="s">
        <v>116</v>
      </c>
      <c r="F2600" s="18" t="s">
        <v>196</v>
      </c>
      <c r="G2600" s="19">
        <v>7.4396326185500001</v>
      </c>
      <c r="H2600" s="19">
        <v>3.01071</v>
      </c>
      <c r="I2600" s="18" t="s">
        <v>79</v>
      </c>
      <c r="J2600" s="18" t="s">
        <v>80</v>
      </c>
      <c r="K2600" s="18">
        <v>12</v>
      </c>
      <c r="L2600" s="18">
        <v>60</v>
      </c>
      <c r="M2600" s="18" t="s">
        <v>71</v>
      </c>
      <c r="N2600" s="18" t="s">
        <v>72</v>
      </c>
      <c r="O2600" s="18" t="s">
        <v>73</v>
      </c>
      <c r="P2600" s="19">
        <v>2683.6013080500002</v>
      </c>
      <c r="Q2600" s="19">
        <v>324069.10058299999</v>
      </c>
      <c r="R2600" s="20">
        <v>0.50061500000000003</v>
      </c>
      <c r="S2600" s="20">
        <v>5.1558710000000003</v>
      </c>
      <c r="T2600" s="20">
        <v>0.30199999999999999</v>
      </c>
      <c r="U2600" s="20">
        <v>0.30499999999999999</v>
      </c>
      <c r="V2600" s="20">
        <f t="shared" si="80"/>
        <v>1.0520301974817001</v>
      </c>
      <c r="W2600" s="20">
        <f t="shared" si="81"/>
        <v>10.788368502994953</v>
      </c>
    </row>
    <row r="2601" spans="1:23" x14ac:dyDescent="0.25">
      <c r="A2601" s="18">
        <v>25779</v>
      </c>
      <c r="B2601" s="18">
        <v>25729</v>
      </c>
      <c r="C2601" s="18">
        <v>6172</v>
      </c>
      <c r="D2601" s="18">
        <v>6172</v>
      </c>
      <c r="E2601" s="18" t="s">
        <v>116</v>
      </c>
      <c r="F2601" s="18" t="s">
        <v>196</v>
      </c>
      <c r="G2601" s="19">
        <v>0.12917387661800001</v>
      </c>
      <c r="H2601" s="19">
        <v>5.2274800000000003E-2</v>
      </c>
      <c r="I2601" s="18" t="s">
        <v>79</v>
      </c>
      <c r="J2601" s="18" t="s">
        <v>80</v>
      </c>
      <c r="K2601" s="18">
        <v>12</v>
      </c>
      <c r="L2601" s="18">
        <v>60</v>
      </c>
      <c r="M2601" s="18" t="s">
        <v>71</v>
      </c>
      <c r="N2601" s="18" t="s">
        <v>72</v>
      </c>
      <c r="O2601" s="18" t="s">
        <v>73</v>
      </c>
      <c r="P2601" s="19">
        <v>405.44620044499999</v>
      </c>
      <c r="Q2601" s="19">
        <v>5626.7915584599996</v>
      </c>
      <c r="R2601" s="20">
        <v>0.50061500000000003</v>
      </c>
      <c r="S2601" s="20">
        <v>5.1558710000000003</v>
      </c>
      <c r="T2601" s="20">
        <v>0.30199999999999999</v>
      </c>
      <c r="U2601" s="20">
        <v>0.30499999999999999</v>
      </c>
      <c r="V2601" s="20">
        <f t="shared" si="80"/>
        <v>1.8266345203396001E-2</v>
      </c>
      <c r="W2601" s="20">
        <f t="shared" si="81"/>
        <v>0.18731787711880607</v>
      </c>
    </row>
    <row r="2602" spans="1:23" x14ac:dyDescent="0.25">
      <c r="A2602" s="18">
        <v>25780</v>
      </c>
      <c r="B2602" s="18">
        <v>25730</v>
      </c>
      <c r="C2602" s="18">
        <v>6172</v>
      </c>
      <c r="D2602" s="18">
        <v>6172</v>
      </c>
      <c r="E2602" s="18" t="s">
        <v>116</v>
      </c>
      <c r="F2602" s="18" t="s">
        <v>196</v>
      </c>
      <c r="G2602" s="19">
        <v>4.9544703912200001</v>
      </c>
      <c r="H2602" s="19">
        <v>2.0049999999999999</v>
      </c>
      <c r="I2602" s="18" t="s">
        <v>79</v>
      </c>
      <c r="J2602" s="18" t="s">
        <v>80</v>
      </c>
      <c r="K2602" s="18">
        <v>12</v>
      </c>
      <c r="L2602" s="18">
        <v>60</v>
      </c>
      <c r="M2602" s="18" t="s">
        <v>71</v>
      </c>
      <c r="N2602" s="18" t="s">
        <v>72</v>
      </c>
      <c r="O2602" s="18" t="s">
        <v>73</v>
      </c>
      <c r="P2602" s="19">
        <v>1981.30764071</v>
      </c>
      <c r="Q2602" s="19">
        <v>215815.86697599999</v>
      </c>
      <c r="R2602" s="20">
        <v>0.50061500000000003</v>
      </c>
      <c r="S2602" s="20">
        <v>5.1558710000000003</v>
      </c>
      <c r="T2602" s="20">
        <v>0.30199999999999999</v>
      </c>
      <c r="U2602" s="20">
        <v>0.30499999999999999</v>
      </c>
      <c r="V2602" s="20">
        <f t="shared" si="80"/>
        <v>0.70060568634999998</v>
      </c>
      <c r="W2602" s="20">
        <f t="shared" si="81"/>
        <v>7.1845773417250003</v>
      </c>
    </row>
    <row r="2603" spans="1:23" x14ac:dyDescent="0.25">
      <c r="A2603" s="18">
        <v>25781</v>
      </c>
      <c r="B2603" s="18">
        <v>25731</v>
      </c>
      <c r="C2603" s="18">
        <v>6172</v>
      </c>
      <c r="D2603" s="18">
        <v>6172</v>
      </c>
      <c r="E2603" s="18" t="s">
        <v>116</v>
      </c>
      <c r="F2603" s="18" t="s">
        <v>196</v>
      </c>
      <c r="G2603" s="19">
        <v>5.17082049426</v>
      </c>
      <c r="H2603" s="19">
        <v>2.0925600000000002</v>
      </c>
      <c r="I2603" s="18" t="s">
        <v>79</v>
      </c>
      <c r="J2603" s="18" t="s">
        <v>80</v>
      </c>
      <c r="K2603" s="18">
        <v>12</v>
      </c>
      <c r="L2603" s="18">
        <v>60</v>
      </c>
      <c r="M2603" s="18" t="s">
        <v>71</v>
      </c>
      <c r="N2603" s="18" t="s">
        <v>72</v>
      </c>
      <c r="O2603" s="18" t="s">
        <v>73</v>
      </c>
      <c r="P2603" s="19">
        <v>1843.6271662500001</v>
      </c>
      <c r="Q2603" s="19">
        <v>225240.039766</v>
      </c>
      <c r="R2603" s="20">
        <v>0.50061500000000003</v>
      </c>
      <c r="S2603" s="20">
        <v>5.1558710000000003</v>
      </c>
      <c r="T2603" s="20">
        <v>0.30199999999999999</v>
      </c>
      <c r="U2603" s="20">
        <v>0.30499999999999999</v>
      </c>
      <c r="V2603" s="20">
        <f t="shared" si="80"/>
        <v>0.73120171323119998</v>
      </c>
      <c r="W2603" s="20">
        <f t="shared" si="81"/>
        <v>7.4983337467332012</v>
      </c>
    </row>
    <row r="2604" spans="1:23" x14ac:dyDescent="0.25">
      <c r="A2604" s="18">
        <v>25782</v>
      </c>
      <c r="B2604" s="18">
        <v>25732</v>
      </c>
      <c r="C2604" s="18">
        <v>6172</v>
      </c>
      <c r="D2604" s="18">
        <v>6172</v>
      </c>
      <c r="E2604" s="18" t="s">
        <v>116</v>
      </c>
      <c r="F2604" s="18" t="s">
        <v>196</v>
      </c>
      <c r="G2604" s="19">
        <v>0.95182880729599995</v>
      </c>
      <c r="H2604" s="19">
        <v>0.38519100000000001</v>
      </c>
      <c r="I2604" s="18" t="s">
        <v>79</v>
      </c>
      <c r="J2604" s="18" t="s">
        <v>80</v>
      </c>
      <c r="K2604" s="18">
        <v>12</v>
      </c>
      <c r="L2604" s="18">
        <v>60</v>
      </c>
      <c r="M2604" s="18" t="s">
        <v>71</v>
      </c>
      <c r="N2604" s="18" t="s">
        <v>72</v>
      </c>
      <c r="O2604" s="18" t="s">
        <v>73</v>
      </c>
      <c r="P2604" s="19">
        <v>1045.2408948899999</v>
      </c>
      <c r="Q2604" s="19">
        <v>41461.497000199997</v>
      </c>
      <c r="R2604" s="20">
        <v>0.50061500000000003</v>
      </c>
      <c r="S2604" s="20">
        <v>5.1558710000000003</v>
      </c>
      <c r="T2604" s="20">
        <v>0.30199999999999999</v>
      </c>
      <c r="U2604" s="20">
        <v>0.30499999999999999</v>
      </c>
      <c r="V2604" s="20">
        <f t="shared" si="80"/>
        <v>0.13459700994057</v>
      </c>
      <c r="W2604" s="20">
        <f t="shared" si="81"/>
        <v>1.3802665989208953</v>
      </c>
    </row>
    <row r="2605" spans="1:23" x14ac:dyDescent="0.25">
      <c r="A2605" s="18">
        <v>25916</v>
      </c>
      <c r="B2605" s="18">
        <v>25866</v>
      </c>
      <c r="C2605" s="18">
        <v>6172</v>
      </c>
      <c r="D2605" s="18">
        <v>6172</v>
      </c>
      <c r="E2605" s="18" t="s">
        <v>116</v>
      </c>
      <c r="F2605" s="18" t="s">
        <v>117</v>
      </c>
      <c r="G2605" s="19">
        <v>5.6236752798699996</v>
      </c>
      <c r="H2605" s="19">
        <v>2.27582</v>
      </c>
      <c r="I2605" s="18" t="s">
        <v>79</v>
      </c>
      <c r="J2605" s="18" t="s">
        <v>80</v>
      </c>
      <c r="K2605" s="18">
        <v>12</v>
      </c>
      <c r="L2605" s="18">
        <v>60</v>
      </c>
      <c r="M2605" s="18" t="s">
        <v>71</v>
      </c>
      <c r="N2605" s="18" t="s">
        <v>72</v>
      </c>
      <c r="O2605" s="18" t="s">
        <v>73</v>
      </c>
      <c r="P2605" s="19">
        <v>3550.9945549499998</v>
      </c>
      <c r="Q2605" s="19">
        <v>244966.31532299999</v>
      </c>
      <c r="R2605" s="20">
        <v>0.50061500000000003</v>
      </c>
      <c r="S2605" s="20">
        <v>5.1558710000000003</v>
      </c>
      <c r="T2605" s="20">
        <v>0.30199999999999999</v>
      </c>
      <c r="U2605" s="20">
        <v>0.30499999999999999</v>
      </c>
      <c r="V2605" s="20">
        <f t="shared" si="80"/>
        <v>0.79523812125139992</v>
      </c>
      <c r="W2605" s="20">
        <f t="shared" si="81"/>
        <v>8.1550148657579022</v>
      </c>
    </row>
    <row r="2606" spans="1:23" x14ac:dyDescent="0.25">
      <c r="A2606" s="18">
        <v>25917</v>
      </c>
      <c r="B2606" s="18">
        <v>25867</v>
      </c>
      <c r="C2606" s="18">
        <v>6172</v>
      </c>
      <c r="D2606" s="18">
        <v>6172</v>
      </c>
      <c r="E2606" s="18" t="s">
        <v>116</v>
      </c>
      <c r="F2606" s="18" t="s">
        <v>117</v>
      </c>
      <c r="G2606" s="19">
        <v>10.4511124287</v>
      </c>
      <c r="H2606" s="19">
        <v>4.2294099999999997</v>
      </c>
      <c r="I2606" s="18" t="s">
        <v>79</v>
      </c>
      <c r="J2606" s="18" t="s">
        <v>80</v>
      </c>
      <c r="K2606" s="18">
        <v>12</v>
      </c>
      <c r="L2606" s="18">
        <v>60</v>
      </c>
      <c r="M2606" s="18" t="s">
        <v>71</v>
      </c>
      <c r="N2606" s="18" t="s">
        <v>72</v>
      </c>
      <c r="O2606" s="18" t="s">
        <v>73</v>
      </c>
      <c r="P2606" s="19">
        <v>5532.8075852700003</v>
      </c>
      <c r="Q2606" s="19">
        <v>455248.63639499998</v>
      </c>
      <c r="R2606" s="20">
        <v>0.50061500000000003</v>
      </c>
      <c r="S2606" s="20">
        <v>5.1558710000000003</v>
      </c>
      <c r="T2606" s="20">
        <v>0.30199999999999999</v>
      </c>
      <c r="U2606" s="20">
        <v>0.30499999999999999</v>
      </c>
      <c r="V2606" s="20">
        <f t="shared" si="80"/>
        <v>1.4778796488306998</v>
      </c>
      <c r="W2606" s="20">
        <f t="shared" si="81"/>
        <v>15.155373194446451</v>
      </c>
    </row>
    <row r="2607" spans="1:23" x14ac:dyDescent="0.25">
      <c r="A2607" s="18">
        <v>25918</v>
      </c>
      <c r="B2607" s="18">
        <v>25868</v>
      </c>
      <c r="C2607" s="18">
        <v>6172</v>
      </c>
      <c r="D2607" s="18">
        <v>6172</v>
      </c>
      <c r="E2607" s="18" t="s">
        <v>116</v>
      </c>
      <c r="F2607" s="18" t="s">
        <v>117</v>
      </c>
      <c r="G2607" s="19">
        <v>1.44085857468</v>
      </c>
      <c r="H2607" s="19">
        <v>0.58309500000000003</v>
      </c>
      <c r="I2607" s="18" t="s">
        <v>79</v>
      </c>
      <c r="J2607" s="18" t="s">
        <v>80</v>
      </c>
      <c r="K2607" s="18">
        <v>12</v>
      </c>
      <c r="L2607" s="18">
        <v>60</v>
      </c>
      <c r="M2607" s="18" t="s">
        <v>71</v>
      </c>
      <c r="N2607" s="18" t="s">
        <v>72</v>
      </c>
      <c r="O2607" s="18" t="s">
        <v>73</v>
      </c>
      <c r="P2607" s="19">
        <v>897.78116126600003</v>
      </c>
      <c r="Q2607" s="19">
        <v>62763.548458099998</v>
      </c>
      <c r="R2607" s="20">
        <v>0.50061500000000003</v>
      </c>
      <c r="S2607" s="20">
        <v>5.1558710000000003</v>
      </c>
      <c r="T2607" s="20">
        <v>0.30199999999999999</v>
      </c>
      <c r="U2607" s="20">
        <v>0.30499999999999999</v>
      </c>
      <c r="V2607" s="20">
        <f t="shared" si="80"/>
        <v>0.20375046019064999</v>
      </c>
      <c r="W2607" s="20">
        <f t="shared" si="81"/>
        <v>2.0894220075177752</v>
      </c>
    </row>
    <row r="2608" spans="1:23" x14ac:dyDescent="0.25">
      <c r="A2608" s="18">
        <v>25919</v>
      </c>
      <c r="B2608" s="18">
        <v>25869</v>
      </c>
      <c r="C2608" s="18">
        <v>6172</v>
      </c>
      <c r="D2608" s="18">
        <v>6172</v>
      </c>
      <c r="E2608" s="18" t="s">
        <v>116</v>
      </c>
      <c r="F2608" s="18" t="s">
        <v>117</v>
      </c>
      <c r="G2608" s="19">
        <v>3.9539204022700001</v>
      </c>
      <c r="H2608" s="19">
        <v>1.60009</v>
      </c>
      <c r="I2608" s="18" t="s">
        <v>79</v>
      </c>
      <c r="J2608" s="18" t="s">
        <v>80</v>
      </c>
      <c r="K2608" s="18">
        <v>12</v>
      </c>
      <c r="L2608" s="18">
        <v>60</v>
      </c>
      <c r="M2608" s="18" t="s">
        <v>71</v>
      </c>
      <c r="N2608" s="18" t="s">
        <v>72</v>
      </c>
      <c r="O2608" s="18" t="s">
        <v>73</v>
      </c>
      <c r="P2608" s="19">
        <v>2417.1712378299999</v>
      </c>
      <c r="Q2608" s="19">
        <v>172232.08379199999</v>
      </c>
      <c r="R2608" s="20">
        <v>0.50061500000000003</v>
      </c>
      <c r="S2608" s="20">
        <v>5.1558710000000003</v>
      </c>
      <c r="T2608" s="20">
        <v>0.30199999999999999</v>
      </c>
      <c r="U2608" s="20">
        <v>0.30499999999999999</v>
      </c>
      <c r="V2608" s="20">
        <f t="shared" si="80"/>
        <v>0.55911828063430002</v>
      </c>
      <c r="W2608" s="20">
        <f t="shared" si="81"/>
        <v>5.7336510517310506</v>
      </c>
    </row>
    <row r="2609" spans="1:23" x14ac:dyDescent="0.25">
      <c r="A2609" s="18">
        <v>25920</v>
      </c>
      <c r="B2609" s="18">
        <v>25870</v>
      </c>
      <c r="C2609" s="18">
        <v>6172</v>
      </c>
      <c r="D2609" s="18">
        <v>6172</v>
      </c>
      <c r="E2609" s="18" t="s">
        <v>116</v>
      </c>
      <c r="F2609" s="18" t="s">
        <v>117</v>
      </c>
      <c r="G2609" s="19">
        <v>6.6545394914499996</v>
      </c>
      <c r="H2609" s="19">
        <v>2.6930000000000001</v>
      </c>
      <c r="I2609" s="18" t="s">
        <v>79</v>
      </c>
      <c r="J2609" s="18" t="s">
        <v>80</v>
      </c>
      <c r="K2609" s="18">
        <v>12</v>
      </c>
      <c r="L2609" s="18">
        <v>60</v>
      </c>
      <c r="M2609" s="18" t="s">
        <v>71</v>
      </c>
      <c r="N2609" s="18" t="s">
        <v>72</v>
      </c>
      <c r="O2609" s="18" t="s">
        <v>73</v>
      </c>
      <c r="P2609" s="19">
        <v>2387.5741004500001</v>
      </c>
      <c r="Q2609" s="19">
        <v>289870.580762</v>
      </c>
      <c r="R2609" s="20">
        <v>0.50061500000000003</v>
      </c>
      <c r="S2609" s="20">
        <v>5.1558710000000003</v>
      </c>
      <c r="T2609" s="20">
        <v>0.30199999999999999</v>
      </c>
      <c r="U2609" s="20">
        <v>0.30499999999999999</v>
      </c>
      <c r="V2609" s="20">
        <f t="shared" si="80"/>
        <v>0.94101302410999998</v>
      </c>
      <c r="W2609" s="20">
        <f t="shared" si="81"/>
        <v>9.6499086190850019</v>
      </c>
    </row>
    <row r="2610" spans="1:23" x14ac:dyDescent="0.25">
      <c r="A2610" s="18">
        <v>25921</v>
      </c>
      <c r="B2610" s="18">
        <v>25871</v>
      </c>
      <c r="C2610" s="18">
        <v>6172</v>
      </c>
      <c r="D2610" s="18">
        <v>6172</v>
      </c>
      <c r="E2610" s="18" t="s">
        <v>116</v>
      </c>
      <c r="F2610" s="18" t="s">
        <v>117</v>
      </c>
      <c r="G2610" s="19">
        <v>1.75307524715</v>
      </c>
      <c r="H2610" s="19">
        <v>0.70944399999999996</v>
      </c>
      <c r="I2610" s="18" t="s">
        <v>79</v>
      </c>
      <c r="J2610" s="18" t="s">
        <v>80</v>
      </c>
      <c r="K2610" s="18">
        <v>12</v>
      </c>
      <c r="L2610" s="18">
        <v>60</v>
      </c>
      <c r="M2610" s="18" t="s">
        <v>71</v>
      </c>
      <c r="N2610" s="18" t="s">
        <v>72</v>
      </c>
      <c r="O2610" s="18" t="s">
        <v>73</v>
      </c>
      <c r="P2610" s="19">
        <v>2090.6319375600001</v>
      </c>
      <c r="Q2610" s="19">
        <v>76363.652310499994</v>
      </c>
      <c r="R2610" s="20">
        <v>0.50061500000000003</v>
      </c>
      <c r="S2610" s="20">
        <v>5.1558710000000003</v>
      </c>
      <c r="T2610" s="20">
        <v>0.30199999999999999</v>
      </c>
      <c r="U2610" s="20">
        <v>0.30499999999999999</v>
      </c>
      <c r="V2610" s="20">
        <f t="shared" si="80"/>
        <v>0.24790049902587996</v>
      </c>
      <c r="W2610" s="20">
        <f t="shared" si="81"/>
        <v>2.5421722132781803</v>
      </c>
    </row>
    <row r="2611" spans="1:23" x14ac:dyDescent="0.25">
      <c r="A2611" s="18">
        <v>25922</v>
      </c>
      <c r="B2611" s="18">
        <v>25872</v>
      </c>
      <c r="C2611" s="18">
        <v>6172</v>
      </c>
      <c r="D2611" s="18">
        <v>6172</v>
      </c>
      <c r="E2611" s="18" t="s">
        <v>116</v>
      </c>
      <c r="F2611" s="18" t="s">
        <v>117</v>
      </c>
      <c r="G2611" s="19">
        <v>14.813417210000001</v>
      </c>
      <c r="H2611" s="19">
        <v>5.9947800000000004</v>
      </c>
      <c r="I2611" s="18" t="s">
        <v>79</v>
      </c>
      <c r="J2611" s="18" t="s">
        <v>80</v>
      </c>
      <c r="K2611" s="18">
        <v>12</v>
      </c>
      <c r="L2611" s="18">
        <v>60</v>
      </c>
      <c r="M2611" s="18" t="s">
        <v>71</v>
      </c>
      <c r="N2611" s="18" t="s">
        <v>72</v>
      </c>
      <c r="O2611" s="18" t="s">
        <v>73</v>
      </c>
      <c r="P2611" s="19">
        <v>8542.2072726400002</v>
      </c>
      <c r="Q2611" s="19">
        <v>645269.87257799995</v>
      </c>
      <c r="R2611" s="20">
        <v>0.50061500000000003</v>
      </c>
      <c r="S2611" s="20">
        <v>5.1558710000000003</v>
      </c>
      <c r="T2611" s="20">
        <v>0.30199999999999999</v>
      </c>
      <c r="U2611" s="20">
        <v>0.30499999999999999</v>
      </c>
      <c r="V2611" s="20">
        <f t="shared" si="80"/>
        <v>2.0947515992106003</v>
      </c>
      <c r="W2611" s="20">
        <f t="shared" si="81"/>
        <v>21.481277085599107</v>
      </c>
    </row>
    <row r="2612" spans="1:23" x14ac:dyDescent="0.25">
      <c r="A2612" s="18">
        <v>25923</v>
      </c>
      <c r="B2612" s="18">
        <v>25873</v>
      </c>
      <c r="C2612" s="18">
        <v>6172</v>
      </c>
      <c r="D2612" s="18">
        <v>6172</v>
      </c>
      <c r="E2612" s="18" t="s">
        <v>116</v>
      </c>
      <c r="F2612" s="18" t="s">
        <v>117</v>
      </c>
      <c r="G2612" s="19">
        <v>2.3796041100199998</v>
      </c>
      <c r="H2612" s="19">
        <v>0.96299199999999996</v>
      </c>
      <c r="I2612" s="18" t="s">
        <v>79</v>
      </c>
      <c r="J2612" s="18" t="s">
        <v>80</v>
      </c>
      <c r="K2612" s="18">
        <v>12</v>
      </c>
      <c r="L2612" s="18">
        <v>60</v>
      </c>
      <c r="M2612" s="18" t="s">
        <v>71</v>
      </c>
      <c r="N2612" s="18" t="s">
        <v>72</v>
      </c>
      <c r="O2612" s="18" t="s">
        <v>73</v>
      </c>
      <c r="P2612" s="19">
        <v>2123.2848257000001</v>
      </c>
      <c r="Q2612" s="19">
        <v>103655.140411</v>
      </c>
      <c r="R2612" s="20">
        <v>0.50061500000000003</v>
      </c>
      <c r="S2612" s="20">
        <v>5.1558710000000003</v>
      </c>
      <c r="T2612" s="20">
        <v>0.30199999999999999</v>
      </c>
      <c r="U2612" s="20">
        <v>0.30499999999999999</v>
      </c>
      <c r="V2612" s="20">
        <f t="shared" si="80"/>
        <v>0.33649759157583997</v>
      </c>
      <c r="W2612" s="20">
        <f t="shared" si="81"/>
        <v>3.4507184555922401</v>
      </c>
    </row>
    <row r="2613" spans="1:23" x14ac:dyDescent="0.25">
      <c r="A2613" s="18">
        <v>25924</v>
      </c>
      <c r="B2613" s="18">
        <v>25874</v>
      </c>
      <c r="C2613" s="18">
        <v>6172</v>
      </c>
      <c r="D2613" s="18">
        <v>6172</v>
      </c>
      <c r="E2613" s="18" t="s">
        <v>116</v>
      </c>
      <c r="F2613" s="18" t="s">
        <v>117</v>
      </c>
      <c r="G2613" s="19">
        <v>1.33998918649</v>
      </c>
      <c r="H2613" s="19">
        <v>0.54227400000000003</v>
      </c>
      <c r="I2613" s="18" t="s">
        <v>79</v>
      </c>
      <c r="J2613" s="18" t="s">
        <v>80</v>
      </c>
      <c r="K2613" s="18">
        <v>12</v>
      </c>
      <c r="L2613" s="18">
        <v>60</v>
      </c>
      <c r="M2613" s="18" t="s">
        <v>71</v>
      </c>
      <c r="N2613" s="18" t="s">
        <v>72</v>
      </c>
      <c r="O2613" s="18" t="s">
        <v>73</v>
      </c>
      <c r="P2613" s="19">
        <v>1020.05148486</v>
      </c>
      <c r="Q2613" s="19">
        <v>58369.695483900003</v>
      </c>
      <c r="R2613" s="20">
        <v>0.50061500000000003</v>
      </c>
      <c r="S2613" s="20">
        <v>5.1558710000000003</v>
      </c>
      <c r="T2613" s="20">
        <v>0.30199999999999999</v>
      </c>
      <c r="U2613" s="20">
        <v>0.30499999999999999</v>
      </c>
      <c r="V2613" s="20">
        <f t="shared" si="80"/>
        <v>0.18948640795998001</v>
      </c>
      <c r="W2613" s="20">
        <f t="shared" si="81"/>
        <v>1.9431468795045304</v>
      </c>
    </row>
    <row r="2614" spans="1:23" x14ac:dyDescent="0.25">
      <c r="A2614" s="18">
        <v>25925</v>
      </c>
      <c r="B2614" s="18">
        <v>25875</v>
      </c>
      <c r="C2614" s="18">
        <v>6172</v>
      </c>
      <c r="D2614" s="18">
        <v>6172</v>
      </c>
      <c r="E2614" s="18" t="s">
        <v>116</v>
      </c>
      <c r="F2614" s="18" t="s">
        <v>117</v>
      </c>
      <c r="G2614" s="19">
        <v>8.0219444775500008</v>
      </c>
      <c r="H2614" s="19">
        <v>3.2463700000000002</v>
      </c>
      <c r="I2614" s="18" t="s">
        <v>79</v>
      </c>
      <c r="J2614" s="18" t="s">
        <v>80</v>
      </c>
      <c r="K2614" s="18">
        <v>12</v>
      </c>
      <c r="L2614" s="18">
        <v>60</v>
      </c>
      <c r="M2614" s="18" t="s">
        <v>71</v>
      </c>
      <c r="N2614" s="18" t="s">
        <v>72</v>
      </c>
      <c r="O2614" s="18" t="s">
        <v>73</v>
      </c>
      <c r="P2614" s="19">
        <v>6305.4777071099998</v>
      </c>
      <c r="Q2614" s="19">
        <v>349434.50370100001</v>
      </c>
      <c r="R2614" s="20">
        <v>0.50061500000000003</v>
      </c>
      <c r="S2614" s="20">
        <v>5.1558710000000003</v>
      </c>
      <c r="T2614" s="20">
        <v>0.30199999999999999</v>
      </c>
      <c r="U2614" s="20">
        <v>0.30499999999999999</v>
      </c>
      <c r="V2614" s="20">
        <f t="shared" si="80"/>
        <v>1.1343766992499</v>
      </c>
      <c r="W2614" s="20">
        <f t="shared" si="81"/>
        <v>11.632816132097652</v>
      </c>
    </row>
    <row r="2615" spans="1:23" x14ac:dyDescent="0.25">
      <c r="A2615" s="18">
        <v>25926</v>
      </c>
      <c r="B2615" s="18">
        <v>25876</v>
      </c>
      <c r="C2615" s="18">
        <v>6172</v>
      </c>
      <c r="D2615" s="18">
        <v>6172</v>
      </c>
      <c r="E2615" s="18" t="s">
        <v>116</v>
      </c>
      <c r="F2615" s="18" t="s">
        <v>117</v>
      </c>
      <c r="G2615" s="19">
        <v>4.4044803339699996</v>
      </c>
      <c r="H2615" s="19">
        <v>1.78243</v>
      </c>
      <c r="I2615" s="18" t="s">
        <v>79</v>
      </c>
      <c r="J2615" s="18" t="s">
        <v>80</v>
      </c>
      <c r="K2615" s="18">
        <v>12</v>
      </c>
      <c r="L2615" s="18">
        <v>60</v>
      </c>
      <c r="M2615" s="18" t="s">
        <v>71</v>
      </c>
      <c r="N2615" s="18" t="s">
        <v>72</v>
      </c>
      <c r="O2615" s="18" t="s">
        <v>73</v>
      </c>
      <c r="P2615" s="19">
        <v>4569.8357192100002</v>
      </c>
      <c r="Q2615" s="19">
        <v>191858.395911</v>
      </c>
      <c r="R2615" s="20">
        <v>0.50061500000000003</v>
      </c>
      <c r="S2615" s="20">
        <v>5.1558710000000003</v>
      </c>
      <c r="T2615" s="20">
        <v>0.30199999999999999</v>
      </c>
      <c r="U2615" s="20">
        <v>0.30499999999999999</v>
      </c>
      <c r="V2615" s="20">
        <f t="shared" si="80"/>
        <v>0.62283321372610001</v>
      </c>
      <c r="W2615" s="20">
        <f t="shared" si="81"/>
        <v>6.3870355068383509</v>
      </c>
    </row>
    <row r="2616" spans="1:23" x14ac:dyDescent="0.25">
      <c r="A2616" s="18">
        <v>25927</v>
      </c>
      <c r="B2616" s="18">
        <v>25877</v>
      </c>
      <c r="C2616" s="18">
        <v>6172</v>
      </c>
      <c r="D2616" s="18">
        <v>6172</v>
      </c>
      <c r="E2616" s="18" t="s">
        <v>116</v>
      </c>
      <c r="F2616" s="18" t="s">
        <v>117</v>
      </c>
      <c r="G2616" s="19">
        <v>10.5224267218</v>
      </c>
      <c r="H2616" s="19">
        <v>4.2582800000000001</v>
      </c>
      <c r="I2616" s="18" t="s">
        <v>79</v>
      </c>
      <c r="J2616" s="18" t="s">
        <v>80</v>
      </c>
      <c r="K2616" s="18">
        <v>12</v>
      </c>
      <c r="L2616" s="18">
        <v>60</v>
      </c>
      <c r="M2616" s="18" t="s">
        <v>71</v>
      </c>
      <c r="N2616" s="18" t="s">
        <v>72</v>
      </c>
      <c r="O2616" s="18" t="s">
        <v>73</v>
      </c>
      <c r="P2616" s="19">
        <v>6158.2238574800003</v>
      </c>
      <c r="Q2616" s="19">
        <v>458355.07457900001</v>
      </c>
      <c r="R2616" s="20">
        <v>0.50061500000000003</v>
      </c>
      <c r="S2616" s="20">
        <v>5.1558710000000003</v>
      </c>
      <c r="T2616" s="20">
        <v>0.30199999999999999</v>
      </c>
      <c r="U2616" s="20">
        <v>0.30499999999999999</v>
      </c>
      <c r="V2616" s="20">
        <f t="shared" si="80"/>
        <v>1.4879676718555999</v>
      </c>
      <c r="W2616" s="20">
        <f t="shared" si="81"/>
        <v>15.258823941506602</v>
      </c>
    </row>
    <row r="2617" spans="1:23" x14ac:dyDescent="0.25">
      <c r="A2617" s="18">
        <v>25928</v>
      </c>
      <c r="B2617" s="18">
        <v>25878</v>
      </c>
      <c r="C2617" s="18">
        <v>6172</v>
      </c>
      <c r="D2617" s="18">
        <v>6172</v>
      </c>
      <c r="E2617" s="18" t="s">
        <v>116</v>
      </c>
      <c r="F2617" s="18" t="s">
        <v>117</v>
      </c>
      <c r="G2617" s="19">
        <v>4.7080242727800004</v>
      </c>
      <c r="H2617" s="19">
        <v>1.90527</v>
      </c>
      <c r="I2617" s="18" t="s">
        <v>79</v>
      </c>
      <c r="J2617" s="18" t="s">
        <v>80</v>
      </c>
      <c r="K2617" s="18">
        <v>12</v>
      </c>
      <c r="L2617" s="18">
        <v>60</v>
      </c>
      <c r="M2617" s="18" t="s">
        <v>71</v>
      </c>
      <c r="N2617" s="18" t="s">
        <v>72</v>
      </c>
      <c r="O2617" s="18" t="s">
        <v>73</v>
      </c>
      <c r="P2617" s="19">
        <v>3451.5063515900001</v>
      </c>
      <c r="Q2617" s="19">
        <v>205080.716996</v>
      </c>
      <c r="R2617" s="20">
        <v>0.50061500000000003</v>
      </c>
      <c r="S2617" s="20">
        <v>5.1558710000000003</v>
      </c>
      <c r="T2617" s="20">
        <v>0.30199999999999999</v>
      </c>
      <c r="U2617" s="20">
        <v>0.30499999999999999</v>
      </c>
      <c r="V2617" s="20">
        <f t="shared" si="80"/>
        <v>0.66575710525289999</v>
      </c>
      <c r="W2617" s="20">
        <f t="shared" si="81"/>
        <v>6.8272118064181511</v>
      </c>
    </row>
    <row r="2618" spans="1:23" x14ac:dyDescent="0.25">
      <c r="A2618" s="18">
        <v>25929</v>
      </c>
      <c r="B2618" s="18">
        <v>25879</v>
      </c>
      <c r="C2618" s="18">
        <v>6172</v>
      </c>
      <c r="D2618" s="18">
        <v>6172</v>
      </c>
      <c r="E2618" s="18" t="s">
        <v>116</v>
      </c>
      <c r="F2618" s="18" t="s">
        <v>117</v>
      </c>
      <c r="G2618" s="19">
        <v>8.1512340875400007</v>
      </c>
      <c r="H2618" s="19">
        <v>3.2986900000000001</v>
      </c>
      <c r="I2618" s="18" t="s">
        <v>79</v>
      </c>
      <c r="J2618" s="18" t="s">
        <v>80</v>
      </c>
      <c r="K2618" s="18">
        <v>12</v>
      </c>
      <c r="L2618" s="18">
        <v>60</v>
      </c>
      <c r="M2618" s="18" t="s">
        <v>71</v>
      </c>
      <c r="N2618" s="18" t="s">
        <v>72</v>
      </c>
      <c r="O2618" s="18" t="s">
        <v>73</v>
      </c>
      <c r="P2618" s="19">
        <v>4435.4420872000001</v>
      </c>
      <c r="Q2618" s="19">
        <v>355066.33658399998</v>
      </c>
      <c r="R2618" s="20">
        <v>0.50061500000000003</v>
      </c>
      <c r="S2618" s="20">
        <v>5.1558710000000003</v>
      </c>
      <c r="T2618" s="20">
        <v>0.30199999999999999</v>
      </c>
      <c r="U2618" s="20">
        <v>0.30499999999999999</v>
      </c>
      <c r="V2618" s="20">
        <f t="shared" si="80"/>
        <v>1.1526588386562999</v>
      </c>
      <c r="W2618" s="20">
        <f t="shared" si="81"/>
        <v>11.820295975748051</v>
      </c>
    </row>
    <row r="2619" spans="1:23" x14ac:dyDescent="0.25">
      <c r="A2619" s="18">
        <v>25930</v>
      </c>
      <c r="B2619" s="18">
        <v>25880</v>
      </c>
      <c r="C2619" s="18">
        <v>6172</v>
      </c>
      <c r="D2619" s="18">
        <v>6172</v>
      </c>
      <c r="E2619" s="18" t="s">
        <v>116</v>
      </c>
      <c r="F2619" s="18" t="s">
        <v>117</v>
      </c>
      <c r="G2619" s="19">
        <v>4.9037058706699996</v>
      </c>
      <c r="H2619" s="19">
        <v>1.9844599999999999</v>
      </c>
      <c r="I2619" s="18" t="s">
        <v>79</v>
      </c>
      <c r="J2619" s="18" t="s">
        <v>80</v>
      </c>
      <c r="K2619" s="18">
        <v>12</v>
      </c>
      <c r="L2619" s="18">
        <v>60</v>
      </c>
      <c r="M2619" s="18" t="s">
        <v>71</v>
      </c>
      <c r="N2619" s="18" t="s">
        <v>72</v>
      </c>
      <c r="O2619" s="18" t="s">
        <v>73</v>
      </c>
      <c r="P2619" s="19">
        <v>3167.0115397200002</v>
      </c>
      <c r="Q2619" s="19">
        <v>213604.57330600001</v>
      </c>
      <c r="R2619" s="20">
        <v>0.50061500000000003</v>
      </c>
      <c r="S2619" s="20">
        <v>5.1558710000000003</v>
      </c>
      <c r="T2619" s="20">
        <v>0.30199999999999999</v>
      </c>
      <c r="U2619" s="20">
        <v>0.30499999999999999</v>
      </c>
      <c r="V2619" s="20">
        <f t="shared" si="80"/>
        <v>0.69342840914420001</v>
      </c>
      <c r="W2619" s="20">
        <f t="shared" si="81"/>
        <v>7.1109757364387001</v>
      </c>
    </row>
    <row r="2620" spans="1:23" x14ac:dyDescent="0.25">
      <c r="A2620" s="18">
        <v>25931</v>
      </c>
      <c r="B2620" s="18">
        <v>25881</v>
      </c>
      <c r="C2620" s="18">
        <v>6172</v>
      </c>
      <c r="D2620" s="18">
        <v>6172</v>
      </c>
      <c r="E2620" s="18" t="s">
        <v>116</v>
      </c>
      <c r="F2620" s="18" t="s">
        <v>117</v>
      </c>
      <c r="G2620" s="19">
        <v>5.2543263831699996</v>
      </c>
      <c r="H2620" s="19">
        <v>2.12635</v>
      </c>
      <c r="I2620" s="18" t="s">
        <v>79</v>
      </c>
      <c r="J2620" s="18" t="s">
        <v>80</v>
      </c>
      <c r="K2620" s="18">
        <v>12</v>
      </c>
      <c r="L2620" s="18">
        <v>60</v>
      </c>
      <c r="M2620" s="18" t="s">
        <v>71</v>
      </c>
      <c r="N2620" s="18" t="s">
        <v>72</v>
      </c>
      <c r="O2620" s="18" t="s">
        <v>73</v>
      </c>
      <c r="P2620" s="19">
        <v>1872.4161849899999</v>
      </c>
      <c r="Q2620" s="19">
        <v>228877.54173900001</v>
      </c>
      <c r="R2620" s="20">
        <v>0.50061500000000003</v>
      </c>
      <c r="S2620" s="20">
        <v>5.1558710000000003</v>
      </c>
      <c r="T2620" s="20">
        <v>0.30199999999999999</v>
      </c>
      <c r="U2620" s="20">
        <v>0.30499999999999999</v>
      </c>
      <c r="V2620" s="20">
        <f t="shared" si="80"/>
        <v>0.74300892826450005</v>
      </c>
      <c r="W2620" s="20">
        <f t="shared" si="81"/>
        <v>7.6194144790907519</v>
      </c>
    </row>
    <row r="2621" spans="1:23" x14ac:dyDescent="0.25">
      <c r="A2621" s="18">
        <v>25932</v>
      </c>
      <c r="B2621" s="18">
        <v>25882</v>
      </c>
      <c r="C2621" s="18">
        <v>6172</v>
      </c>
      <c r="D2621" s="18">
        <v>6172</v>
      </c>
      <c r="E2621" s="18" t="s">
        <v>116</v>
      </c>
      <c r="F2621" s="18" t="s">
        <v>117</v>
      </c>
      <c r="G2621" s="19">
        <v>27.833728604200001</v>
      </c>
      <c r="H2621" s="19">
        <v>11.2639</v>
      </c>
      <c r="I2621" s="18" t="s">
        <v>79</v>
      </c>
      <c r="J2621" s="18" t="s">
        <v>80</v>
      </c>
      <c r="K2621" s="18">
        <v>12</v>
      </c>
      <c r="L2621" s="18">
        <v>60</v>
      </c>
      <c r="M2621" s="18" t="s">
        <v>71</v>
      </c>
      <c r="N2621" s="18" t="s">
        <v>72</v>
      </c>
      <c r="O2621" s="18" t="s">
        <v>73</v>
      </c>
      <c r="P2621" s="19">
        <v>9571.2038972800001</v>
      </c>
      <c r="Q2621" s="19">
        <v>1212432.3682599999</v>
      </c>
      <c r="R2621" s="20">
        <v>0.50061500000000003</v>
      </c>
      <c r="S2621" s="20">
        <v>5.1558710000000003</v>
      </c>
      <c r="T2621" s="20">
        <v>0.30199999999999999</v>
      </c>
      <c r="U2621" s="20">
        <v>0.30499999999999999</v>
      </c>
      <c r="V2621" s="20">
        <f t="shared" si="80"/>
        <v>3.9359363543529997</v>
      </c>
      <c r="W2621" s="20">
        <f t="shared" si="81"/>
        <v>40.362274673045505</v>
      </c>
    </row>
    <row r="2622" spans="1:23" x14ac:dyDescent="0.25">
      <c r="A2622" s="18">
        <v>25933</v>
      </c>
      <c r="B2622" s="18">
        <v>25883</v>
      </c>
      <c r="C2622" s="18">
        <v>6172</v>
      </c>
      <c r="D2622" s="18">
        <v>6172</v>
      </c>
      <c r="E2622" s="18" t="s">
        <v>116</v>
      </c>
      <c r="F2622" s="18" t="s">
        <v>117</v>
      </c>
      <c r="G2622" s="19">
        <v>3.6102773100399999</v>
      </c>
      <c r="H2622" s="19">
        <v>1.4610300000000001</v>
      </c>
      <c r="I2622" s="18" t="s">
        <v>79</v>
      </c>
      <c r="J2622" s="18" t="s">
        <v>80</v>
      </c>
      <c r="K2622" s="18">
        <v>12</v>
      </c>
      <c r="L2622" s="18">
        <v>60</v>
      </c>
      <c r="M2622" s="18" t="s">
        <v>71</v>
      </c>
      <c r="N2622" s="18" t="s">
        <v>72</v>
      </c>
      <c r="O2622" s="18" t="s">
        <v>73</v>
      </c>
      <c r="P2622" s="19">
        <v>1496.17768297</v>
      </c>
      <c r="Q2622" s="19">
        <v>157263.050571</v>
      </c>
      <c r="R2622" s="20">
        <v>0.50061500000000003</v>
      </c>
      <c r="S2622" s="20">
        <v>5.1558710000000003</v>
      </c>
      <c r="T2622" s="20">
        <v>0.30199999999999999</v>
      </c>
      <c r="U2622" s="20">
        <v>0.30499999999999999</v>
      </c>
      <c r="V2622" s="20">
        <f t="shared" si="80"/>
        <v>0.51052664634809997</v>
      </c>
      <c r="W2622" s="20">
        <f t="shared" si="81"/>
        <v>5.2353531339553507</v>
      </c>
    </row>
    <row r="2623" spans="1:23" x14ac:dyDescent="0.25">
      <c r="A2623" s="18">
        <v>25934</v>
      </c>
      <c r="B2623" s="18">
        <v>25884</v>
      </c>
      <c r="C2623" s="18">
        <v>6172</v>
      </c>
      <c r="D2623" s="18">
        <v>6172</v>
      </c>
      <c r="E2623" s="18" t="s">
        <v>116</v>
      </c>
      <c r="F2623" s="18" t="s">
        <v>117</v>
      </c>
      <c r="G2623" s="19">
        <v>5.1402380141800004</v>
      </c>
      <c r="H2623" s="19">
        <v>2.0801799999999999</v>
      </c>
      <c r="I2623" s="18" t="s">
        <v>79</v>
      </c>
      <c r="J2623" s="18" t="s">
        <v>80</v>
      </c>
      <c r="K2623" s="18">
        <v>12</v>
      </c>
      <c r="L2623" s="18">
        <v>60</v>
      </c>
      <c r="M2623" s="18" t="s">
        <v>71</v>
      </c>
      <c r="N2623" s="18" t="s">
        <v>72</v>
      </c>
      <c r="O2623" s="18" t="s">
        <v>73</v>
      </c>
      <c r="P2623" s="19">
        <v>2733.6094060700002</v>
      </c>
      <c r="Q2623" s="19">
        <v>223907.87226400001</v>
      </c>
      <c r="R2623" s="20">
        <v>0.50061500000000003</v>
      </c>
      <c r="S2623" s="20">
        <v>5.1558710000000003</v>
      </c>
      <c r="T2623" s="20">
        <v>0.30199999999999999</v>
      </c>
      <c r="U2623" s="20">
        <v>0.30499999999999999</v>
      </c>
      <c r="V2623" s="20">
        <f t="shared" si="80"/>
        <v>0.72687577886859989</v>
      </c>
      <c r="W2623" s="20">
        <f t="shared" si="81"/>
        <v>7.4539721170621016</v>
      </c>
    </row>
    <row r="2624" spans="1:23" x14ac:dyDescent="0.25">
      <c r="A2624" s="18">
        <v>25935</v>
      </c>
      <c r="B2624" s="18">
        <v>25885</v>
      </c>
      <c r="C2624" s="18">
        <v>6172</v>
      </c>
      <c r="D2624" s="18">
        <v>6172</v>
      </c>
      <c r="E2624" s="18" t="s">
        <v>116</v>
      </c>
      <c r="F2624" s="18" t="s">
        <v>117</v>
      </c>
      <c r="G2624" s="19">
        <v>7.3745806075599996</v>
      </c>
      <c r="H2624" s="19">
        <v>2.9843899999999999</v>
      </c>
      <c r="I2624" s="18" t="s">
        <v>79</v>
      </c>
      <c r="J2624" s="18" t="s">
        <v>80</v>
      </c>
      <c r="K2624" s="18">
        <v>12</v>
      </c>
      <c r="L2624" s="18">
        <v>60</v>
      </c>
      <c r="M2624" s="18" t="s">
        <v>71</v>
      </c>
      <c r="N2624" s="18" t="s">
        <v>72</v>
      </c>
      <c r="O2624" s="18" t="s">
        <v>73</v>
      </c>
      <c r="P2624" s="19">
        <v>2067.1090211199999</v>
      </c>
      <c r="Q2624" s="19">
        <v>321235.44631999999</v>
      </c>
      <c r="R2624" s="20">
        <v>0.50061500000000003</v>
      </c>
      <c r="S2624" s="20">
        <v>5.1558710000000003</v>
      </c>
      <c r="T2624" s="20">
        <v>0.30199999999999999</v>
      </c>
      <c r="U2624" s="20">
        <v>0.30499999999999999</v>
      </c>
      <c r="V2624" s="20">
        <f t="shared" si="80"/>
        <v>1.0428332190952998</v>
      </c>
      <c r="W2624" s="20">
        <f t="shared" si="81"/>
        <v>10.694055248314552</v>
      </c>
    </row>
    <row r="2625" spans="1:23" x14ac:dyDescent="0.25">
      <c r="A2625" s="18">
        <v>25936</v>
      </c>
      <c r="B2625" s="18">
        <v>25886</v>
      </c>
      <c r="C2625" s="18">
        <v>6172</v>
      </c>
      <c r="D2625" s="18">
        <v>6172</v>
      </c>
      <c r="E2625" s="18" t="s">
        <v>116</v>
      </c>
      <c r="F2625" s="18" t="s">
        <v>117</v>
      </c>
      <c r="G2625" s="19">
        <v>8.4804186054000006</v>
      </c>
      <c r="H2625" s="19">
        <v>3.4319000000000002</v>
      </c>
      <c r="I2625" s="18" t="s">
        <v>79</v>
      </c>
      <c r="J2625" s="18" t="s">
        <v>80</v>
      </c>
      <c r="K2625" s="18">
        <v>12</v>
      </c>
      <c r="L2625" s="18">
        <v>60</v>
      </c>
      <c r="M2625" s="18" t="s">
        <v>71</v>
      </c>
      <c r="N2625" s="18" t="s">
        <v>72</v>
      </c>
      <c r="O2625" s="18" t="s">
        <v>73</v>
      </c>
      <c r="P2625" s="19">
        <v>2391.3199643900002</v>
      </c>
      <c r="Q2625" s="19">
        <v>369405.55682599999</v>
      </c>
      <c r="R2625" s="20">
        <v>0.50061500000000003</v>
      </c>
      <c r="S2625" s="20">
        <v>5.1558710000000003</v>
      </c>
      <c r="T2625" s="20">
        <v>0.30199999999999999</v>
      </c>
      <c r="U2625" s="20">
        <v>0.30499999999999999</v>
      </c>
      <c r="V2625" s="20">
        <f t="shared" si="80"/>
        <v>1.1992063117130001</v>
      </c>
      <c r="W2625" s="20">
        <f t="shared" si="81"/>
        <v>12.297631411005502</v>
      </c>
    </row>
    <row r="2626" spans="1:23" x14ac:dyDescent="0.25">
      <c r="A2626" s="18">
        <v>25937</v>
      </c>
      <c r="B2626" s="18">
        <v>25887</v>
      </c>
      <c r="C2626" s="18">
        <v>6172</v>
      </c>
      <c r="D2626" s="18">
        <v>6172</v>
      </c>
      <c r="E2626" s="18" t="s">
        <v>116</v>
      </c>
      <c r="F2626" s="18" t="s">
        <v>117</v>
      </c>
      <c r="G2626" s="19">
        <v>6.0705795467400003</v>
      </c>
      <c r="H2626" s="19">
        <v>2.45668</v>
      </c>
      <c r="I2626" s="18" t="s">
        <v>79</v>
      </c>
      <c r="J2626" s="18" t="s">
        <v>80</v>
      </c>
      <c r="K2626" s="18">
        <v>12</v>
      </c>
      <c r="L2626" s="18">
        <v>60</v>
      </c>
      <c r="M2626" s="18" t="s">
        <v>71</v>
      </c>
      <c r="N2626" s="18" t="s">
        <v>72</v>
      </c>
      <c r="O2626" s="18" t="s">
        <v>73</v>
      </c>
      <c r="P2626" s="19">
        <v>4711.27338435</v>
      </c>
      <c r="Q2626" s="19">
        <v>264433.38732099999</v>
      </c>
      <c r="R2626" s="20">
        <v>0.50061500000000003</v>
      </c>
      <c r="S2626" s="20">
        <v>5.1558710000000003</v>
      </c>
      <c r="T2626" s="20">
        <v>0.30199999999999999</v>
      </c>
      <c r="U2626" s="20">
        <v>0.30499999999999999</v>
      </c>
      <c r="V2626" s="20">
        <f t="shared" si="80"/>
        <v>0.85843589902359996</v>
      </c>
      <c r="W2626" s="20">
        <f t="shared" si="81"/>
        <v>8.803095991954601</v>
      </c>
    </row>
    <row r="2627" spans="1:23" x14ac:dyDescent="0.25">
      <c r="A2627" s="18">
        <v>25938</v>
      </c>
      <c r="B2627" s="18">
        <v>25888</v>
      </c>
      <c r="C2627" s="18">
        <v>6172</v>
      </c>
      <c r="D2627" s="18">
        <v>6172</v>
      </c>
      <c r="E2627" s="18" t="s">
        <v>116</v>
      </c>
      <c r="F2627" s="18" t="s">
        <v>117</v>
      </c>
      <c r="G2627" s="19">
        <v>2.1884989197900002</v>
      </c>
      <c r="H2627" s="19">
        <v>0.88565400000000005</v>
      </c>
      <c r="I2627" s="18" t="s">
        <v>79</v>
      </c>
      <c r="J2627" s="18" t="s">
        <v>80</v>
      </c>
      <c r="K2627" s="18">
        <v>12</v>
      </c>
      <c r="L2627" s="18">
        <v>60</v>
      </c>
      <c r="M2627" s="18" t="s">
        <v>71</v>
      </c>
      <c r="N2627" s="18" t="s">
        <v>72</v>
      </c>
      <c r="O2627" s="18" t="s">
        <v>73</v>
      </c>
      <c r="P2627" s="19">
        <v>1160.2206834900001</v>
      </c>
      <c r="Q2627" s="19">
        <v>95330.631622300003</v>
      </c>
      <c r="R2627" s="20">
        <v>0.50061500000000003</v>
      </c>
      <c r="S2627" s="20">
        <v>5.1558710000000003</v>
      </c>
      <c r="T2627" s="20">
        <v>0.30199999999999999</v>
      </c>
      <c r="U2627" s="20">
        <v>0.30499999999999999</v>
      </c>
      <c r="V2627" s="20">
        <f t="shared" ref="V2627:V2690" si="82">H2627*R2627*(1-T2627)</f>
        <v>0.30947343069257999</v>
      </c>
      <c r="W2627" s="20">
        <f t="shared" ref="W2627:W2690" si="83">H2627*S2627*(1-U2627)</f>
        <v>3.1735908533706305</v>
      </c>
    </row>
    <row r="2628" spans="1:23" x14ac:dyDescent="0.25">
      <c r="A2628" s="18">
        <v>25939</v>
      </c>
      <c r="B2628" s="18">
        <v>25889</v>
      </c>
      <c r="C2628" s="18">
        <v>6172</v>
      </c>
      <c r="D2628" s="18">
        <v>6172</v>
      </c>
      <c r="E2628" s="18" t="s">
        <v>116</v>
      </c>
      <c r="F2628" s="18" t="s">
        <v>117</v>
      </c>
      <c r="G2628" s="19">
        <v>31.696899865999999</v>
      </c>
      <c r="H2628" s="19">
        <v>12.827299999999999</v>
      </c>
      <c r="I2628" s="18" t="s">
        <v>79</v>
      </c>
      <c r="J2628" s="18" t="s">
        <v>80</v>
      </c>
      <c r="K2628" s="18">
        <v>12</v>
      </c>
      <c r="L2628" s="18">
        <v>60</v>
      </c>
      <c r="M2628" s="18" t="s">
        <v>71</v>
      </c>
      <c r="N2628" s="18" t="s">
        <v>72</v>
      </c>
      <c r="O2628" s="18" t="s">
        <v>73</v>
      </c>
      <c r="P2628" s="19">
        <v>5171.2433795300003</v>
      </c>
      <c r="Q2628" s="19">
        <v>1380711.4353</v>
      </c>
      <c r="R2628" s="20">
        <v>0.50061500000000003</v>
      </c>
      <c r="S2628" s="20">
        <v>5.1558710000000003</v>
      </c>
      <c r="T2628" s="20">
        <v>0.30199999999999999</v>
      </c>
      <c r="U2628" s="20">
        <v>0.30499999999999999</v>
      </c>
      <c r="V2628" s="20">
        <f t="shared" si="82"/>
        <v>4.4822340750710001</v>
      </c>
      <c r="W2628" s="20">
        <f t="shared" si="83"/>
        <v>45.964453334418508</v>
      </c>
    </row>
    <row r="2629" spans="1:23" x14ac:dyDescent="0.25">
      <c r="A2629" s="18">
        <v>25940</v>
      </c>
      <c r="B2629" s="18">
        <v>25890</v>
      </c>
      <c r="C2629" s="18">
        <v>6172</v>
      </c>
      <c r="D2629" s="18">
        <v>6172</v>
      </c>
      <c r="E2629" s="18" t="s">
        <v>116</v>
      </c>
      <c r="F2629" s="18" t="s">
        <v>117</v>
      </c>
      <c r="G2629" s="19">
        <v>4.0724373360200001</v>
      </c>
      <c r="H2629" s="19">
        <v>1.6480600000000001</v>
      </c>
      <c r="I2629" s="18" t="s">
        <v>79</v>
      </c>
      <c r="J2629" s="18" t="s">
        <v>80</v>
      </c>
      <c r="K2629" s="18">
        <v>12</v>
      </c>
      <c r="L2629" s="18">
        <v>60</v>
      </c>
      <c r="M2629" s="18" t="s">
        <v>71</v>
      </c>
      <c r="N2629" s="18" t="s">
        <v>72</v>
      </c>
      <c r="O2629" s="18" t="s">
        <v>73</v>
      </c>
      <c r="P2629" s="19">
        <v>1772.13825195</v>
      </c>
      <c r="Q2629" s="19">
        <v>177394.66077700001</v>
      </c>
      <c r="R2629" s="20">
        <v>0.50061500000000003</v>
      </c>
      <c r="S2629" s="20">
        <v>5.1558710000000003</v>
      </c>
      <c r="T2629" s="20">
        <v>0.30199999999999999</v>
      </c>
      <c r="U2629" s="20">
        <v>0.30499999999999999</v>
      </c>
      <c r="V2629" s="20">
        <f t="shared" si="82"/>
        <v>0.5758804027162</v>
      </c>
      <c r="W2629" s="20">
        <f t="shared" si="83"/>
        <v>5.9055434083807015</v>
      </c>
    </row>
    <row r="2630" spans="1:23" x14ac:dyDescent="0.25">
      <c r="A2630" s="18">
        <v>25941</v>
      </c>
      <c r="B2630" s="18">
        <v>25891</v>
      </c>
      <c r="C2630" s="18">
        <v>6172</v>
      </c>
      <c r="D2630" s="18">
        <v>6172</v>
      </c>
      <c r="E2630" s="18" t="s">
        <v>116</v>
      </c>
      <c r="F2630" s="18" t="s">
        <v>117</v>
      </c>
      <c r="G2630" s="19">
        <v>5.4632559784700003</v>
      </c>
      <c r="H2630" s="19">
        <v>2.2109000000000001</v>
      </c>
      <c r="I2630" s="18" t="s">
        <v>79</v>
      </c>
      <c r="J2630" s="18" t="s">
        <v>80</v>
      </c>
      <c r="K2630" s="18">
        <v>12</v>
      </c>
      <c r="L2630" s="18">
        <v>60</v>
      </c>
      <c r="M2630" s="18" t="s">
        <v>71</v>
      </c>
      <c r="N2630" s="18" t="s">
        <v>72</v>
      </c>
      <c r="O2630" s="18" t="s">
        <v>73</v>
      </c>
      <c r="P2630" s="19">
        <v>4853.5857985000002</v>
      </c>
      <c r="Q2630" s="19">
        <v>237978.478504</v>
      </c>
      <c r="R2630" s="20">
        <v>0.50061500000000003</v>
      </c>
      <c r="S2630" s="20">
        <v>5.1558710000000003</v>
      </c>
      <c r="T2630" s="20">
        <v>0.30199999999999999</v>
      </c>
      <c r="U2630" s="20">
        <v>0.30499999999999999</v>
      </c>
      <c r="V2630" s="20">
        <f t="shared" si="82"/>
        <v>0.77255317304300009</v>
      </c>
      <c r="W2630" s="20">
        <f t="shared" si="83"/>
        <v>7.9223850597605017</v>
      </c>
    </row>
    <row r="2631" spans="1:23" x14ac:dyDescent="0.25">
      <c r="A2631" s="18">
        <v>25942</v>
      </c>
      <c r="B2631" s="18">
        <v>25892</v>
      </c>
      <c r="C2631" s="18">
        <v>6172</v>
      </c>
      <c r="D2631" s="18">
        <v>6172</v>
      </c>
      <c r="E2631" s="18" t="s">
        <v>116</v>
      </c>
      <c r="F2631" s="18" t="s">
        <v>117</v>
      </c>
      <c r="G2631" s="19">
        <v>3.4803001849699999</v>
      </c>
      <c r="H2631" s="19">
        <v>1.4084300000000001</v>
      </c>
      <c r="I2631" s="18" t="s">
        <v>79</v>
      </c>
      <c r="J2631" s="18" t="s">
        <v>80</v>
      </c>
      <c r="K2631" s="18">
        <v>12</v>
      </c>
      <c r="L2631" s="18">
        <v>60</v>
      </c>
      <c r="M2631" s="18" t="s">
        <v>71</v>
      </c>
      <c r="N2631" s="18" t="s">
        <v>72</v>
      </c>
      <c r="O2631" s="18" t="s">
        <v>73</v>
      </c>
      <c r="P2631" s="19">
        <v>1713.5430398799999</v>
      </c>
      <c r="Q2631" s="19">
        <v>151601.26965</v>
      </c>
      <c r="R2631" s="20">
        <v>0.50061500000000003</v>
      </c>
      <c r="S2631" s="20">
        <v>5.1558710000000003</v>
      </c>
      <c r="T2631" s="20">
        <v>0.30199999999999999</v>
      </c>
      <c r="U2631" s="20">
        <v>0.30499999999999999</v>
      </c>
      <c r="V2631" s="20">
        <f t="shared" si="82"/>
        <v>0.49214666674610003</v>
      </c>
      <c r="W2631" s="20">
        <f t="shared" si="83"/>
        <v>5.0468699578083509</v>
      </c>
    </row>
    <row r="2632" spans="1:23" x14ac:dyDescent="0.25">
      <c r="A2632" s="18">
        <v>25943</v>
      </c>
      <c r="B2632" s="18">
        <v>25893</v>
      </c>
      <c r="C2632" s="18">
        <v>6172</v>
      </c>
      <c r="D2632" s="18">
        <v>6172</v>
      </c>
      <c r="E2632" s="18" t="s">
        <v>116</v>
      </c>
      <c r="F2632" s="18" t="s">
        <v>117</v>
      </c>
      <c r="G2632" s="19">
        <v>22.4853510648</v>
      </c>
      <c r="H2632" s="19">
        <v>9.0995000000000008</v>
      </c>
      <c r="I2632" s="18" t="s">
        <v>79</v>
      </c>
      <c r="J2632" s="18" t="s">
        <v>80</v>
      </c>
      <c r="K2632" s="18">
        <v>12</v>
      </c>
      <c r="L2632" s="18">
        <v>60</v>
      </c>
      <c r="M2632" s="18" t="s">
        <v>71</v>
      </c>
      <c r="N2632" s="18" t="s">
        <v>72</v>
      </c>
      <c r="O2632" s="18" t="s">
        <v>73</v>
      </c>
      <c r="P2632" s="19">
        <v>6765.2705893700004</v>
      </c>
      <c r="Q2632" s="19">
        <v>979457.97454099997</v>
      </c>
      <c r="R2632" s="20">
        <v>0.50061500000000003</v>
      </c>
      <c r="S2632" s="20">
        <v>5.1558710000000003</v>
      </c>
      <c r="T2632" s="20">
        <v>0.30199999999999999</v>
      </c>
      <c r="U2632" s="20">
        <v>0.30499999999999999</v>
      </c>
      <c r="V2632" s="20">
        <f t="shared" si="82"/>
        <v>3.1796316423650004</v>
      </c>
      <c r="W2632" s="20">
        <f t="shared" si="83"/>
        <v>32.606514474327504</v>
      </c>
    </row>
    <row r="2633" spans="1:23" x14ac:dyDescent="0.25">
      <c r="A2633" s="18">
        <v>25944</v>
      </c>
      <c r="B2633" s="18">
        <v>25894</v>
      </c>
      <c r="C2633" s="18">
        <v>6172</v>
      </c>
      <c r="D2633" s="18">
        <v>6172</v>
      </c>
      <c r="E2633" s="18" t="s">
        <v>116</v>
      </c>
      <c r="F2633" s="18" t="s">
        <v>117</v>
      </c>
      <c r="G2633" s="19">
        <v>4.9120443851999998</v>
      </c>
      <c r="H2633" s="19">
        <v>1.98783</v>
      </c>
      <c r="I2633" s="18" t="s">
        <v>79</v>
      </c>
      <c r="J2633" s="18" t="s">
        <v>80</v>
      </c>
      <c r="K2633" s="18">
        <v>12</v>
      </c>
      <c r="L2633" s="18">
        <v>60</v>
      </c>
      <c r="M2633" s="18" t="s">
        <v>71</v>
      </c>
      <c r="N2633" s="18" t="s">
        <v>72</v>
      </c>
      <c r="O2633" s="18" t="s">
        <v>73</v>
      </c>
      <c r="P2633" s="19">
        <v>2895.9697990499999</v>
      </c>
      <c r="Q2633" s="19">
        <v>213967.797544</v>
      </c>
      <c r="R2633" s="20">
        <v>0.50061500000000003</v>
      </c>
      <c r="S2633" s="20">
        <v>5.1558710000000003</v>
      </c>
      <c r="T2633" s="20">
        <v>0.30199999999999999</v>
      </c>
      <c r="U2633" s="20">
        <v>0.30499999999999999</v>
      </c>
      <c r="V2633" s="20">
        <f t="shared" si="82"/>
        <v>0.69460598578410004</v>
      </c>
      <c r="W2633" s="20">
        <f t="shared" si="83"/>
        <v>7.1230515597013513</v>
      </c>
    </row>
    <row r="2634" spans="1:23" x14ac:dyDescent="0.25">
      <c r="A2634" s="18">
        <v>25945</v>
      </c>
      <c r="B2634" s="18">
        <v>25895</v>
      </c>
      <c r="C2634" s="18">
        <v>6172</v>
      </c>
      <c r="D2634" s="18">
        <v>6172</v>
      </c>
      <c r="E2634" s="18" t="s">
        <v>116</v>
      </c>
      <c r="F2634" s="18" t="s">
        <v>117</v>
      </c>
      <c r="G2634" s="19">
        <v>10.9589043986</v>
      </c>
      <c r="H2634" s="19">
        <v>4.4349100000000004</v>
      </c>
      <c r="I2634" s="18" t="s">
        <v>79</v>
      </c>
      <c r="J2634" s="18" t="s">
        <v>80</v>
      </c>
      <c r="K2634" s="18">
        <v>12</v>
      </c>
      <c r="L2634" s="18">
        <v>60</v>
      </c>
      <c r="M2634" s="18" t="s">
        <v>71</v>
      </c>
      <c r="N2634" s="18" t="s">
        <v>72</v>
      </c>
      <c r="O2634" s="18" t="s">
        <v>73</v>
      </c>
      <c r="P2634" s="19">
        <v>2618.09187944</v>
      </c>
      <c r="Q2634" s="19">
        <v>477367.96612499998</v>
      </c>
      <c r="R2634" s="20">
        <v>0.50061500000000003</v>
      </c>
      <c r="S2634" s="20">
        <v>5.1558710000000003</v>
      </c>
      <c r="T2634" s="20">
        <v>0.30199999999999999</v>
      </c>
      <c r="U2634" s="20">
        <v>0.30499999999999999</v>
      </c>
      <c r="V2634" s="20">
        <f t="shared" si="82"/>
        <v>1.5496873638157</v>
      </c>
      <c r="W2634" s="20">
        <f t="shared" si="83"/>
        <v>15.891747580343953</v>
      </c>
    </row>
    <row r="2635" spans="1:23" x14ac:dyDescent="0.25">
      <c r="A2635" s="18">
        <v>25946</v>
      </c>
      <c r="B2635" s="18">
        <v>25896</v>
      </c>
      <c r="C2635" s="18">
        <v>6172</v>
      </c>
      <c r="D2635" s="18">
        <v>6172</v>
      </c>
      <c r="E2635" s="18" t="s">
        <v>116</v>
      </c>
      <c r="F2635" s="18" t="s">
        <v>117</v>
      </c>
      <c r="G2635" s="19">
        <v>16.584245830099999</v>
      </c>
      <c r="H2635" s="19">
        <v>6.7114099999999999</v>
      </c>
      <c r="I2635" s="18" t="s">
        <v>79</v>
      </c>
      <c r="J2635" s="18" t="s">
        <v>80</v>
      </c>
      <c r="K2635" s="18">
        <v>12</v>
      </c>
      <c r="L2635" s="18">
        <v>60</v>
      </c>
      <c r="M2635" s="18" t="s">
        <v>71</v>
      </c>
      <c r="N2635" s="18" t="s">
        <v>72</v>
      </c>
      <c r="O2635" s="18" t="s">
        <v>73</v>
      </c>
      <c r="P2635" s="19">
        <v>3397.1814227300001</v>
      </c>
      <c r="Q2635" s="19">
        <v>722406.85872200003</v>
      </c>
      <c r="R2635" s="20">
        <v>0.50061500000000003</v>
      </c>
      <c r="S2635" s="20">
        <v>5.1558710000000003</v>
      </c>
      <c r="T2635" s="20">
        <v>0.30199999999999999</v>
      </c>
      <c r="U2635" s="20">
        <v>0.30499999999999999</v>
      </c>
      <c r="V2635" s="20">
        <f t="shared" si="82"/>
        <v>2.3451630969706998</v>
      </c>
      <c r="W2635" s="20">
        <f t="shared" si="83"/>
        <v>24.049199110736453</v>
      </c>
    </row>
    <row r="2636" spans="1:23" x14ac:dyDescent="0.25">
      <c r="A2636" s="18">
        <v>25947</v>
      </c>
      <c r="B2636" s="18">
        <v>25897</v>
      </c>
      <c r="C2636" s="18">
        <v>6172</v>
      </c>
      <c r="D2636" s="18">
        <v>6172</v>
      </c>
      <c r="E2636" s="18" t="s">
        <v>116</v>
      </c>
      <c r="F2636" s="18" t="s">
        <v>117</v>
      </c>
      <c r="G2636" s="19">
        <v>12.5660050173</v>
      </c>
      <c r="H2636" s="19">
        <v>5.08528</v>
      </c>
      <c r="I2636" s="18" t="s">
        <v>79</v>
      </c>
      <c r="J2636" s="18" t="s">
        <v>80</v>
      </c>
      <c r="K2636" s="18">
        <v>12</v>
      </c>
      <c r="L2636" s="18">
        <v>60</v>
      </c>
      <c r="M2636" s="18" t="s">
        <v>71</v>
      </c>
      <c r="N2636" s="18" t="s">
        <v>72</v>
      </c>
      <c r="O2636" s="18" t="s">
        <v>73</v>
      </c>
      <c r="P2636" s="19">
        <v>3190.9051363799999</v>
      </c>
      <c r="Q2636" s="19">
        <v>547373.01957</v>
      </c>
      <c r="R2636" s="20">
        <v>0.50061500000000003</v>
      </c>
      <c r="S2636" s="20">
        <v>5.1558710000000003</v>
      </c>
      <c r="T2636" s="20">
        <v>0.30199999999999999</v>
      </c>
      <c r="U2636" s="20">
        <v>0.30499999999999999</v>
      </c>
      <c r="V2636" s="20">
        <f t="shared" si="82"/>
        <v>1.7769456781456001</v>
      </c>
      <c r="W2636" s="20">
        <f t="shared" si="83"/>
        <v>18.222238136821602</v>
      </c>
    </row>
    <row r="2637" spans="1:23" x14ac:dyDescent="0.25">
      <c r="A2637" s="18">
        <v>25948</v>
      </c>
      <c r="B2637" s="18">
        <v>25898</v>
      </c>
      <c r="C2637" s="18">
        <v>6172</v>
      </c>
      <c r="D2637" s="18">
        <v>6172</v>
      </c>
      <c r="E2637" s="18" t="s">
        <v>116</v>
      </c>
      <c r="F2637" s="18" t="s">
        <v>117</v>
      </c>
      <c r="G2637" s="19">
        <v>5.5177738494900002</v>
      </c>
      <c r="H2637" s="19">
        <v>2.2329599999999998</v>
      </c>
      <c r="I2637" s="18" t="s">
        <v>79</v>
      </c>
      <c r="J2637" s="18" t="s">
        <v>80</v>
      </c>
      <c r="K2637" s="18">
        <v>12</v>
      </c>
      <c r="L2637" s="18">
        <v>60</v>
      </c>
      <c r="M2637" s="18" t="s">
        <v>71</v>
      </c>
      <c r="N2637" s="18" t="s">
        <v>72</v>
      </c>
      <c r="O2637" s="18" t="s">
        <v>73</v>
      </c>
      <c r="P2637" s="19">
        <v>2069.54211528</v>
      </c>
      <c r="Q2637" s="19">
        <v>240353.26746800001</v>
      </c>
      <c r="R2637" s="20">
        <v>0.50061500000000003</v>
      </c>
      <c r="S2637" s="20">
        <v>5.1558710000000003</v>
      </c>
      <c r="T2637" s="20">
        <v>0.30199999999999999</v>
      </c>
      <c r="U2637" s="20">
        <v>0.30499999999999999</v>
      </c>
      <c r="V2637" s="20">
        <f t="shared" si="82"/>
        <v>0.78026158273919988</v>
      </c>
      <c r="W2637" s="20">
        <f t="shared" si="83"/>
        <v>8.0014333271712008</v>
      </c>
    </row>
    <row r="2638" spans="1:23" x14ac:dyDescent="0.25">
      <c r="A2638" s="18">
        <v>25949</v>
      </c>
      <c r="B2638" s="18">
        <v>25899</v>
      </c>
      <c r="C2638" s="18">
        <v>6172</v>
      </c>
      <c r="D2638" s="18">
        <v>6172</v>
      </c>
      <c r="E2638" s="18" t="s">
        <v>116</v>
      </c>
      <c r="F2638" s="18" t="s">
        <v>117</v>
      </c>
      <c r="G2638" s="19">
        <v>5.0731473724000002</v>
      </c>
      <c r="H2638" s="19">
        <v>2.0530300000000001</v>
      </c>
      <c r="I2638" s="18" t="s">
        <v>79</v>
      </c>
      <c r="J2638" s="18" t="s">
        <v>80</v>
      </c>
      <c r="K2638" s="18">
        <v>12</v>
      </c>
      <c r="L2638" s="18">
        <v>60</v>
      </c>
      <c r="M2638" s="18" t="s">
        <v>71</v>
      </c>
      <c r="N2638" s="18" t="s">
        <v>72</v>
      </c>
      <c r="O2638" s="18" t="s">
        <v>73</v>
      </c>
      <c r="P2638" s="19">
        <v>1981.9352830600001</v>
      </c>
      <c r="Q2638" s="19">
        <v>220985.41559700001</v>
      </c>
      <c r="R2638" s="20">
        <v>0.50061500000000003</v>
      </c>
      <c r="S2638" s="20">
        <v>5.1558710000000003</v>
      </c>
      <c r="T2638" s="20">
        <v>0.30199999999999999</v>
      </c>
      <c r="U2638" s="20">
        <v>0.30499999999999999</v>
      </c>
      <c r="V2638" s="20">
        <f t="shared" si="82"/>
        <v>0.71738877418809999</v>
      </c>
      <c r="W2638" s="20">
        <f t="shared" si="83"/>
        <v>7.3566846981953518</v>
      </c>
    </row>
    <row r="2639" spans="1:23" x14ac:dyDescent="0.25">
      <c r="A2639" s="18">
        <v>25950</v>
      </c>
      <c r="B2639" s="18">
        <v>25900</v>
      </c>
      <c r="C2639" s="18">
        <v>6172</v>
      </c>
      <c r="D2639" s="18">
        <v>6172</v>
      </c>
      <c r="E2639" s="18" t="s">
        <v>116</v>
      </c>
      <c r="F2639" s="18" t="s">
        <v>117</v>
      </c>
      <c r="G2639" s="19">
        <v>9.2945825844600005</v>
      </c>
      <c r="H2639" s="19">
        <v>3.7613799999999999</v>
      </c>
      <c r="I2639" s="18" t="s">
        <v>79</v>
      </c>
      <c r="J2639" s="18" t="s">
        <v>80</v>
      </c>
      <c r="K2639" s="18">
        <v>12</v>
      </c>
      <c r="L2639" s="18">
        <v>60</v>
      </c>
      <c r="M2639" s="18" t="s">
        <v>71</v>
      </c>
      <c r="N2639" s="18" t="s">
        <v>72</v>
      </c>
      <c r="O2639" s="18" t="s">
        <v>73</v>
      </c>
      <c r="P2639" s="19">
        <v>3583.6537828</v>
      </c>
      <c r="Q2639" s="19">
        <v>404870.39789299999</v>
      </c>
      <c r="R2639" s="20">
        <v>0.50061500000000003</v>
      </c>
      <c r="S2639" s="20">
        <v>5.1558710000000003</v>
      </c>
      <c r="T2639" s="20">
        <v>0.30199999999999999</v>
      </c>
      <c r="U2639" s="20">
        <v>0.30499999999999999</v>
      </c>
      <c r="V2639" s="20">
        <f t="shared" si="82"/>
        <v>1.3143362675926</v>
      </c>
      <c r="W2639" s="20">
        <f t="shared" si="83"/>
        <v>13.478267093076102</v>
      </c>
    </row>
    <row r="2640" spans="1:23" x14ac:dyDescent="0.25">
      <c r="A2640" s="18">
        <v>25951</v>
      </c>
      <c r="B2640" s="18">
        <v>25901</v>
      </c>
      <c r="C2640" s="18">
        <v>6172</v>
      </c>
      <c r="D2640" s="18">
        <v>6172</v>
      </c>
      <c r="E2640" s="18" t="s">
        <v>116</v>
      </c>
      <c r="F2640" s="18" t="s">
        <v>117</v>
      </c>
      <c r="G2640" s="19">
        <v>148.456444307</v>
      </c>
      <c r="H2640" s="19">
        <v>60.078200000000002</v>
      </c>
      <c r="I2640" s="18" t="s">
        <v>79</v>
      </c>
      <c r="J2640" s="18" t="s">
        <v>80</v>
      </c>
      <c r="K2640" s="18">
        <v>12</v>
      </c>
      <c r="L2640" s="18">
        <v>60</v>
      </c>
      <c r="M2640" s="18" t="s">
        <v>71</v>
      </c>
      <c r="N2640" s="18" t="s">
        <v>72</v>
      </c>
      <c r="O2640" s="18" t="s">
        <v>73</v>
      </c>
      <c r="P2640" s="19">
        <v>29690.349567400001</v>
      </c>
      <c r="Q2640" s="19">
        <v>6466736.8469799999</v>
      </c>
      <c r="R2640" s="20">
        <v>0.50061500000000003</v>
      </c>
      <c r="S2640" s="20">
        <v>5.1558710000000003</v>
      </c>
      <c r="T2640" s="20">
        <v>0.30199999999999999</v>
      </c>
      <c r="U2640" s="20">
        <v>0.30499999999999999</v>
      </c>
      <c r="V2640" s="20">
        <f t="shared" si="82"/>
        <v>20.993081568914</v>
      </c>
      <c r="W2640" s="20">
        <f t="shared" si="83"/>
        <v>215.28003713297906</v>
      </c>
    </row>
    <row r="2641" spans="1:23" x14ac:dyDescent="0.25">
      <c r="A2641" s="18">
        <v>25952</v>
      </c>
      <c r="B2641" s="18">
        <v>25902</v>
      </c>
      <c r="C2641" s="18">
        <v>6172</v>
      </c>
      <c r="D2641" s="18">
        <v>6172</v>
      </c>
      <c r="E2641" s="18" t="s">
        <v>116</v>
      </c>
      <c r="F2641" s="18" t="s">
        <v>117</v>
      </c>
      <c r="G2641" s="19">
        <v>6.1390201681500001</v>
      </c>
      <c r="H2641" s="19">
        <v>2.4843700000000002</v>
      </c>
      <c r="I2641" s="18" t="s">
        <v>79</v>
      </c>
      <c r="J2641" s="18" t="s">
        <v>80</v>
      </c>
      <c r="K2641" s="18">
        <v>12</v>
      </c>
      <c r="L2641" s="18">
        <v>60</v>
      </c>
      <c r="M2641" s="18" t="s">
        <v>71</v>
      </c>
      <c r="N2641" s="18" t="s">
        <v>72</v>
      </c>
      <c r="O2641" s="18" t="s">
        <v>73</v>
      </c>
      <c r="P2641" s="19">
        <v>2391.8257446399998</v>
      </c>
      <c r="Q2641" s="19">
        <v>267414.64886299998</v>
      </c>
      <c r="R2641" s="20">
        <v>0.50061500000000003</v>
      </c>
      <c r="S2641" s="20">
        <v>5.1558710000000003</v>
      </c>
      <c r="T2641" s="20">
        <v>0.30199999999999999</v>
      </c>
      <c r="U2641" s="20">
        <v>0.30499999999999999</v>
      </c>
      <c r="V2641" s="20">
        <f t="shared" si="82"/>
        <v>0.86811159550990002</v>
      </c>
      <c r="W2641" s="20">
        <f t="shared" si="83"/>
        <v>8.9023184092076519</v>
      </c>
    </row>
    <row r="2642" spans="1:23" x14ac:dyDescent="0.25">
      <c r="A2642" s="18">
        <v>25953</v>
      </c>
      <c r="B2642" s="18">
        <v>25903</v>
      </c>
      <c r="C2642" s="18">
        <v>6172</v>
      </c>
      <c r="D2642" s="18">
        <v>6172</v>
      </c>
      <c r="E2642" s="18" t="s">
        <v>116</v>
      </c>
      <c r="F2642" s="18" t="s">
        <v>117</v>
      </c>
      <c r="G2642" s="19">
        <v>12.298284157399999</v>
      </c>
      <c r="H2642" s="19">
        <v>4.9769399999999999</v>
      </c>
      <c r="I2642" s="18" t="s">
        <v>79</v>
      </c>
      <c r="J2642" s="18" t="s">
        <v>80</v>
      </c>
      <c r="K2642" s="18">
        <v>12</v>
      </c>
      <c r="L2642" s="18">
        <v>60</v>
      </c>
      <c r="M2642" s="18" t="s">
        <v>71</v>
      </c>
      <c r="N2642" s="18" t="s">
        <v>72</v>
      </c>
      <c r="O2642" s="18" t="s">
        <v>73</v>
      </c>
      <c r="P2642" s="19">
        <v>3619.2950152100002</v>
      </c>
      <c r="Q2642" s="19">
        <v>535711.11504499998</v>
      </c>
      <c r="R2642" s="20">
        <v>0.50061500000000003</v>
      </c>
      <c r="S2642" s="20">
        <v>5.1558710000000003</v>
      </c>
      <c r="T2642" s="20">
        <v>0.30199999999999999</v>
      </c>
      <c r="U2642" s="20">
        <v>0.30499999999999999</v>
      </c>
      <c r="V2642" s="20">
        <f t="shared" si="82"/>
        <v>1.7390885110338001</v>
      </c>
      <c r="W2642" s="20">
        <f t="shared" si="83"/>
        <v>17.834020127244301</v>
      </c>
    </row>
    <row r="2643" spans="1:23" x14ac:dyDescent="0.25">
      <c r="A2643" s="18">
        <v>25954</v>
      </c>
      <c r="B2643" s="18">
        <v>25904</v>
      </c>
      <c r="C2643" s="18">
        <v>6172</v>
      </c>
      <c r="D2643" s="18">
        <v>6172</v>
      </c>
      <c r="E2643" s="18" t="s">
        <v>116</v>
      </c>
      <c r="F2643" s="18" t="s">
        <v>117</v>
      </c>
      <c r="G2643" s="19">
        <v>24.3142695443</v>
      </c>
      <c r="H2643" s="19">
        <v>9.8396399999999993</v>
      </c>
      <c r="I2643" s="18" t="s">
        <v>79</v>
      </c>
      <c r="J2643" s="18" t="s">
        <v>80</v>
      </c>
      <c r="K2643" s="18">
        <v>12</v>
      </c>
      <c r="L2643" s="18">
        <v>60</v>
      </c>
      <c r="M2643" s="18" t="s">
        <v>71</v>
      </c>
      <c r="N2643" s="18" t="s">
        <v>72</v>
      </c>
      <c r="O2643" s="18" t="s">
        <v>73</v>
      </c>
      <c r="P2643" s="19">
        <v>8252.08048203</v>
      </c>
      <c r="Q2643" s="19">
        <v>1059125.3448399999</v>
      </c>
      <c r="R2643" s="20">
        <v>0.50061500000000003</v>
      </c>
      <c r="S2643" s="20">
        <v>5.1558710000000003</v>
      </c>
      <c r="T2643" s="20">
        <v>0.30199999999999999</v>
      </c>
      <c r="U2643" s="20">
        <v>0.30499999999999999</v>
      </c>
      <c r="V2643" s="20">
        <f t="shared" si="82"/>
        <v>3.4382582222628</v>
      </c>
      <c r="W2643" s="20">
        <f t="shared" si="83"/>
        <v>35.258680595875802</v>
      </c>
    </row>
    <row r="2644" spans="1:23" x14ac:dyDescent="0.25">
      <c r="A2644" s="18">
        <v>25955</v>
      </c>
      <c r="B2644" s="18">
        <v>25905</v>
      </c>
      <c r="C2644" s="18">
        <v>6172</v>
      </c>
      <c r="D2644" s="18">
        <v>6172</v>
      </c>
      <c r="E2644" s="18" t="s">
        <v>116</v>
      </c>
      <c r="F2644" s="18" t="s">
        <v>117</v>
      </c>
      <c r="G2644" s="19">
        <v>1.75443498206</v>
      </c>
      <c r="H2644" s="19">
        <v>0.70999500000000004</v>
      </c>
      <c r="I2644" s="18" t="s">
        <v>79</v>
      </c>
      <c r="J2644" s="18" t="s">
        <v>80</v>
      </c>
      <c r="K2644" s="18">
        <v>12</v>
      </c>
      <c r="L2644" s="18">
        <v>60</v>
      </c>
      <c r="M2644" s="18" t="s">
        <v>71</v>
      </c>
      <c r="N2644" s="18" t="s">
        <v>72</v>
      </c>
      <c r="O2644" s="18" t="s">
        <v>73</v>
      </c>
      <c r="P2644" s="19">
        <v>1111.2769418099999</v>
      </c>
      <c r="Q2644" s="19">
        <v>76422.882126900004</v>
      </c>
      <c r="R2644" s="20">
        <v>0.50061500000000003</v>
      </c>
      <c r="S2644" s="20">
        <v>5.1558710000000003</v>
      </c>
      <c r="T2644" s="20">
        <v>0.30199999999999999</v>
      </c>
      <c r="U2644" s="20">
        <v>0.30499999999999999</v>
      </c>
      <c r="V2644" s="20">
        <f t="shared" si="82"/>
        <v>0.24809303455365</v>
      </c>
      <c r="W2644" s="20">
        <f t="shared" si="83"/>
        <v>2.5441466282982756</v>
      </c>
    </row>
    <row r="2645" spans="1:23" x14ac:dyDescent="0.25">
      <c r="A2645" s="18">
        <v>25956</v>
      </c>
      <c r="B2645" s="18">
        <v>25906</v>
      </c>
      <c r="C2645" s="18">
        <v>6172</v>
      </c>
      <c r="D2645" s="18">
        <v>6172</v>
      </c>
      <c r="E2645" s="18" t="s">
        <v>116</v>
      </c>
      <c r="F2645" s="18" t="s">
        <v>117</v>
      </c>
      <c r="G2645" s="19">
        <v>5.6109462322899999</v>
      </c>
      <c r="H2645" s="19">
        <v>2.27067</v>
      </c>
      <c r="I2645" s="18" t="s">
        <v>79</v>
      </c>
      <c r="J2645" s="18" t="s">
        <v>80</v>
      </c>
      <c r="K2645" s="18">
        <v>12</v>
      </c>
      <c r="L2645" s="18">
        <v>60</v>
      </c>
      <c r="M2645" s="18" t="s">
        <v>71</v>
      </c>
      <c r="N2645" s="18" t="s">
        <v>72</v>
      </c>
      <c r="O2645" s="18" t="s">
        <v>73</v>
      </c>
      <c r="P2645" s="19">
        <v>3875.6447703600002</v>
      </c>
      <c r="Q2645" s="19">
        <v>244411.84023</v>
      </c>
      <c r="R2645" s="20">
        <v>0.50061500000000003</v>
      </c>
      <c r="S2645" s="20">
        <v>5.1558710000000003</v>
      </c>
      <c r="T2645" s="20">
        <v>0.30199999999999999</v>
      </c>
      <c r="U2645" s="20">
        <v>0.30499999999999999</v>
      </c>
      <c r="V2645" s="20">
        <f t="shared" si="82"/>
        <v>0.79343856051089989</v>
      </c>
      <c r="W2645" s="20">
        <f t="shared" si="83"/>
        <v>8.1365607144811509</v>
      </c>
    </row>
    <row r="2646" spans="1:23" x14ac:dyDescent="0.25">
      <c r="A2646" s="18">
        <v>25957</v>
      </c>
      <c r="B2646" s="18">
        <v>25907</v>
      </c>
      <c r="C2646" s="18">
        <v>6172</v>
      </c>
      <c r="D2646" s="18">
        <v>6172</v>
      </c>
      <c r="E2646" s="18" t="s">
        <v>116</v>
      </c>
      <c r="F2646" s="18" t="s">
        <v>117</v>
      </c>
      <c r="G2646" s="19">
        <v>5.0556991179499997</v>
      </c>
      <c r="H2646" s="19">
        <v>2.0459700000000001</v>
      </c>
      <c r="I2646" s="18" t="s">
        <v>79</v>
      </c>
      <c r="J2646" s="18" t="s">
        <v>80</v>
      </c>
      <c r="K2646" s="18">
        <v>12</v>
      </c>
      <c r="L2646" s="18">
        <v>60</v>
      </c>
      <c r="M2646" s="18" t="s">
        <v>71</v>
      </c>
      <c r="N2646" s="18" t="s">
        <v>72</v>
      </c>
      <c r="O2646" s="18" t="s">
        <v>73</v>
      </c>
      <c r="P2646" s="19">
        <v>2228.8938152599999</v>
      </c>
      <c r="Q2646" s="19">
        <v>220225.37267400001</v>
      </c>
      <c r="R2646" s="20">
        <v>0.50061500000000003</v>
      </c>
      <c r="S2646" s="20">
        <v>5.1558710000000003</v>
      </c>
      <c r="T2646" s="20">
        <v>0.30199999999999999</v>
      </c>
      <c r="U2646" s="20">
        <v>0.30499999999999999</v>
      </c>
      <c r="V2646" s="20">
        <f t="shared" si="82"/>
        <v>0.71492180354190005</v>
      </c>
      <c r="W2646" s="20">
        <f t="shared" si="83"/>
        <v>7.331386385959652</v>
      </c>
    </row>
    <row r="2647" spans="1:23" x14ac:dyDescent="0.25">
      <c r="A2647" s="18">
        <v>25958</v>
      </c>
      <c r="B2647" s="18">
        <v>25908</v>
      </c>
      <c r="C2647" s="18">
        <v>6172</v>
      </c>
      <c r="D2647" s="18">
        <v>6172</v>
      </c>
      <c r="E2647" s="18" t="s">
        <v>116</v>
      </c>
      <c r="F2647" s="18" t="s">
        <v>117</v>
      </c>
      <c r="G2647" s="19">
        <v>4.3406168882699996</v>
      </c>
      <c r="H2647" s="19">
        <v>1.7565900000000001</v>
      </c>
      <c r="I2647" s="18" t="s">
        <v>79</v>
      </c>
      <c r="J2647" s="18" t="s">
        <v>80</v>
      </c>
      <c r="K2647" s="18">
        <v>12</v>
      </c>
      <c r="L2647" s="18">
        <v>60</v>
      </c>
      <c r="M2647" s="18" t="s">
        <v>71</v>
      </c>
      <c r="N2647" s="18" t="s">
        <v>72</v>
      </c>
      <c r="O2647" s="18" t="s">
        <v>73</v>
      </c>
      <c r="P2647" s="19">
        <v>3363.30759932</v>
      </c>
      <c r="Q2647" s="19">
        <v>189076.51534499999</v>
      </c>
      <c r="R2647" s="20">
        <v>0.50061500000000003</v>
      </c>
      <c r="S2647" s="20">
        <v>5.1558710000000003</v>
      </c>
      <c r="T2647" s="20">
        <v>0.30199999999999999</v>
      </c>
      <c r="U2647" s="20">
        <v>0.30499999999999999</v>
      </c>
      <c r="V2647" s="20">
        <f t="shared" si="82"/>
        <v>0.61380396138930005</v>
      </c>
      <c r="W2647" s="20">
        <f t="shared" si="83"/>
        <v>6.2944422507235505</v>
      </c>
    </row>
    <row r="2648" spans="1:23" x14ac:dyDescent="0.25">
      <c r="A2648" s="18">
        <v>25959</v>
      </c>
      <c r="B2648" s="18">
        <v>25909</v>
      </c>
      <c r="C2648" s="18">
        <v>6172</v>
      </c>
      <c r="D2648" s="18">
        <v>6172</v>
      </c>
      <c r="E2648" s="18" t="s">
        <v>116</v>
      </c>
      <c r="F2648" s="18" t="s">
        <v>117</v>
      </c>
      <c r="G2648" s="19">
        <v>2.1770821205800002</v>
      </c>
      <c r="H2648" s="19">
        <v>0.88103399999999998</v>
      </c>
      <c r="I2648" s="18" t="s">
        <v>79</v>
      </c>
      <c r="J2648" s="18" t="s">
        <v>80</v>
      </c>
      <c r="K2648" s="18">
        <v>12</v>
      </c>
      <c r="L2648" s="18">
        <v>60</v>
      </c>
      <c r="M2648" s="18" t="s">
        <v>71</v>
      </c>
      <c r="N2648" s="18" t="s">
        <v>72</v>
      </c>
      <c r="O2648" s="18" t="s">
        <v>73</v>
      </c>
      <c r="P2648" s="19">
        <v>1504.3243313200001</v>
      </c>
      <c r="Q2648" s="19">
        <v>94833.317838899995</v>
      </c>
      <c r="R2648" s="20">
        <v>0.50061500000000003</v>
      </c>
      <c r="S2648" s="20">
        <v>5.1558710000000003</v>
      </c>
      <c r="T2648" s="20">
        <v>0.30199999999999999</v>
      </c>
      <c r="U2648" s="20">
        <v>0.30499999999999999</v>
      </c>
      <c r="V2648" s="20">
        <f t="shared" si="82"/>
        <v>0.30785906746517999</v>
      </c>
      <c r="W2648" s="20">
        <f t="shared" si="83"/>
        <v>3.1570358671767305</v>
      </c>
    </row>
    <row r="2649" spans="1:23" x14ac:dyDescent="0.25">
      <c r="A2649" s="18">
        <v>25960</v>
      </c>
      <c r="B2649" s="18">
        <v>25910</v>
      </c>
      <c r="C2649" s="18">
        <v>6172</v>
      </c>
      <c r="D2649" s="18">
        <v>6172</v>
      </c>
      <c r="E2649" s="18" t="s">
        <v>116</v>
      </c>
      <c r="F2649" s="18" t="s">
        <v>117</v>
      </c>
      <c r="G2649" s="19">
        <v>2.97384044463</v>
      </c>
      <c r="H2649" s="19">
        <v>1.20347</v>
      </c>
      <c r="I2649" s="18" t="s">
        <v>79</v>
      </c>
      <c r="J2649" s="18" t="s">
        <v>80</v>
      </c>
      <c r="K2649" s="18">
        <v>12</v>
      </c>
      <c r="L2649" s="18">
        <v>60</v>
      </c>
      <c r="M2649" s="18" t="s">
        <v>71</v>
      </c>
      <c r="N2649" s="18" t="s">
        <v>72</v>
      </c>
      <c r="O2649" s="18" t="s">
        <v>73</v>
      </c>
      <c r="P2649" s="19">
        <v>1484.81508942</v>
      </c>
      <c r="Q2649" s="19">
        <v>129539.97160600001</v>
      </c>
      <c r="R2649" s="20">
        <v>0.50061500000000003</v>
      </c>
      <c r="S2649" s="20">
        <v>5.1558710000000003</v>
      </c>
      <c r="T2649" s="20">
        <v>0.30199999999999999</v>
      </c>
      <c r="U2649" s="20">
        <v>0.30499999999999999</v>
      </c>
      <c r="V2649" s="20">
        <f t="shared" si="82"/>
        <v>0.42052764356690003</v>
      </c>
      <c r="W2649" s="20">
        <f t="shared" si="83"/>
        <v>4.3124305702971508</v>
      </c>
    </row>
    <row r="2650" spans="1:23" x14ac:dyDescent="0.25">
      <c r="A2650" s="18">
        <v>25961</v>
      </c>
      <c r="B2650" s="18">
        <v>25911</v>
      </c>
      <c r="C2650" s="18">
        <v>6172</v>
      </c>
      <c r="D2650" s="18">
        <v>6172</v>
      </c>
      <c r="E2650" s="18" t="s">
        <v>116</v>
      </c>
      <c r="F2650" s="18" t="s">
        <v>117</v>
      </c>
      <c r="G2650" s="19">
        <v>3.7050451824400001</v>
      </c>
      <c r="H2650" s="19">
        <v>1.4993799999999999</v>
      </c>
      <c r="I2650" s="18" t="s">
        <v>79</v>
      </c>
      <c r="J2650" s="18" t="s">
        <v>80</v>
      </c>
      <c r="K2650" s="18">
        <v>12</v>
      </c>
      <c r="L2650" s="18">
        <v>60</v>
      </c>
      <c r="M2650" s="18" t="s">
        <v>71</v>
      </c>
      <c r="N2650" s="18" t="s">
        <v>72</v>
      </c>
      <c r="O2650" s="18" t="s">
        <v>73</v>
      </c>
      <c r="P2650" s="19">
        <v>1603.7329566200001</v>
      </c>
      <c r="Q2650" s="19">
        <v>161391.122581</v>
      </c>
      <c r="R2650" s="20">
        <v>0.50061500000000003</v>
      </c>
      <c r="S2650" s="20">
        <v>5.1558710000000003</v>
      </c>
      <c r="T2650" s="20">
        <v>0.30199999999999999</v>
      </c>
      <c r="U2650" s="20">
        <v>0.30499999999999999</v>
      </c>
      <c r="V2650" s="20">
        <f t="shared" si="82"/>
        <v>0.52392725885259994</v>
      </c>
      <c r="W2650" s="20">
        <f t="shared" si="83"/>
        <v>5.3727738526861009</v>
      </c>
    </row>
    <row r="2651" spans="1:23" x14ac:dyDescent="0.25">
      <c r="A2651" s="18">
        <v>25962</v>
      </c>
      <c r="B2651" s="18">
        <v>25912</v>
      </c>
      <c r="C2651" s="18">
        <v>6172</v>
      </c>
      <c r="D2651" s="18">
        <v>6172</v>
      </c>
      <c r="E2651" s="18" t="s">
        <v>116</v>
      </c>
      <c r="F2651" s="18" t="s">
        <v>117</v>
      </c>
      <c r="G2651" s="19">
        <v>11.481874617100001</v>
      </c>
      <c r="H2651" s="19">
        <v>4.6465500000000004</v>
      </c>
      <c r="I2651" s="18" t="s">
        <v>79</v>
      </c>
      <c r="J2651" s="18" t="s">
        <v>80</v>
      </c>
      <c r="K2651" s="18">
        <v>12</v>
      </c>
      <c r="L2651" s="18">
        <v>60</v>
      </c>
      <c r="M2651" s="18" t="s">
        <v>71</v>
      </c>
      <c r="N2651" s="18" t="s">
        <v>72</v>
      </c>
      <c r="O2651" s="18" t="s">
        <v>73</v>
      </c>
      <c r="P2651" s="19">
        <v>2737.3721026100002</v>
      </c>
      <c r="Q2651" s="19">
        <v>500148.45772200002</v>
      </c>
      <c r="R2651" s="20">
        <v>0.50061500000000003</v>
      </c>
      <c r="S2651" s="20">
        <v>5.1558710000000003</v>
      </c>
      <c r="T2651" s="20">
        <v>0.30199999999999999</v>
      </c>
      <c r="U2651" s="20">
        <v>0.30499999999999999</v>
      </c>
      <c r="V2651" s="20">
        <f t="shared" si="82"/>
        <v>1.6236405745185001</v>
      </c>
      <c r="W2651" s="20">
        <f t="shared" si="83"/>
        <v>16.650123614559753</v>
      </c>
    </row>
    <row r="2652" spans="1:23" x14ac:dyDescent="0.25">
      <c r="A2652" s="18">
        <v>25963</v>
      </c>
      <c r="B2652" s="18">
        <v>25913</v>
      </c>
      <c r="C2652" s="18">
        <v>6172</v>
      </c>
      <c r="D2652" s="18">
        <v>6172</v>
      </c>
      <c r="E2652" s="18" t="s">
        <v>116</v>
      </c>
      <c r="F2652" s="18" t="s">
        <v>117</v>
      </c>
      <c r="G2652" s="19">
        <v>2.4978629516600002</v>
      </c>
      <c r="H2652" s="19">
        <v>1.01085</v>
      </c>
      <c r="I2652" s="18" t="s">
        <v>79</v>
      </c>
      <c r="J2652" s="18" t="s">
        <v>80</v>
      </c>
      <c r="K2652" s="18">
        <v>12</v>
      </c>
      <c r="L2652" s="18">
        <v>60</v>
      </c>
      <c r="M2652" s="18" t="s">
        <v>71</v>
      </c>
      <c r="N2652" s="18" t="s">
        <v>72</v>
      </c>
      <c r="O2652" s="18" t="s">
        <v>73</v>
      </c>
      <c r="P2652" s="19">
        <v>2226.23056266</v>
      </c>
      <c r="Q2652" s="19">
        <v>108806.474948</v>
      </c>
      <c r="R2652" s="20">
        <v>0.50061500000000003</v>
      </c>
      <c r="S2652" s="20">
        <v>5.1558710000000003</v>
      </c>
      <c r="T2652" s="20">
        <v>0.30199999999999999</v>
      </c>
      <c r="U2652" s="20">
        <v>0.30499999999999999</v>
      </c>
      <c r="V2652" s="20">
        <f t="shared" si="82"/>
        <v>0.35322057757949998</v>
      </c>
      <c r="W2652" s="20">
        <f t="shared" si="83"/>
        <v>3.6222094792432507</v>
      </c>
    </row>
    <row r="2653" spans="1:23" x14ac:dyDescent="0.25">
      <c r="A2653" s="18">
        <v>25964</v>
      </c>
      <c r="B2653" s="18">
        <v>25914</v>
      </c>
      <c r="C2653" s="18">
        <v>6172</v>
      </c>
      <c r="D2653" s="18">
        <v>6172</v>
      </c>
      <c r="E2653" s="18" t="s">
        <v>116</v>
      </c>
      <c r="F2653" s="18" t="s">
        <v>117</v>
      </c>
      <c r="G2653" s="19">
        <v>68.720387890200001</v>
      </c>
      <c r="H2653" s="19">
        <v>27.810199999999998</v>
      </c>
      <c r="I2653" s="18" t="s">
        <v>79</v>
      </c>
      <c r="J2653" s="18" t="s">
        <v>80</v>
      </c>
      <c r="K2653" s="18">
        <v>12</v>
      </c>
      <c r="L2653" s="18">
        <v>60</v>
      </c>
      <c r="M2653" s="18" t="s">
        <v>71</v>
      </c>
      <c r="N2653" s="18" t="s">
        <v>72</v>
      </c>
      <c r="O2653" s="18" t="s">
        <v>73</v>
      </c>
      <c r="P2653" s="19">
        <v>25199.629462699999</v>
      </c>
      <c r="Q2653" s="19">
        <v>2993448.12267</v>
      </c>
      <c r="R2653" s="20">
        <v>0.50061500000000003</v>
      </c>
      <c r="S2653" s="20">
        <v>5.1558710000000003</v>
      </c>
      <c r="T2653" s="20">
        <v>0.30199999999999999</v>
      </c>
      <c r="U2653" s="20">
        <v>0.30499999999999999</v>
      </c>
      <c r="V2653" s="20">
        <f t="shared" si="82"/>
        <v>9.7176978845539992</v>
      </c>
      <c r="W2653" s="20">
        <f t="shared" si="83"/>
        <v>99.653133560519009</v>
      </c>
    </row>
    <row r="2654" spans="1:23" x14ac:dyDescent="0.25">
      <c r="A2654" s="18">
        <v>25965</v>
      </c>
      <c r="B2654" s="18">
        <v>25915</v>
      </c>
      <c r="C2654" s="18">
        <v>6172</v>
      </c>
      <c r="D2654" s="18">
        <v>6172</v>
      </c>
      <c r="E2654" s="18" t="s">
        <v>116</v>
      </c>
      <c r="F2654" s="18" t="s">
        <v>117</v>
      </c>
      <c r="G2654" s="19">
        <v>5.1958919424400003</v>
      </c>
      <c r="H2654" s="19">
        <v>2.1027</v>
      </c>
      <c r="I2654" s="18" t="s">
        <v>79</v>
      </c>
      <c r="J2654" s="18" t="s">
        <v>80</v>
      </c>
      <c r="K2654" s="18">
        <v>12</v>
      </c>
      <c r="L2654" s="18">
        <v>60</v>
      </c>
      <c r="M2654" s="18" t="s">
        <v>71</v>
      </c>
      <c r="N2654" s="18" t="s">
        <v>72</v>
      </c>
      <c r="O2654" s="18" t="s">
        <v>73</v>
      </c>
      <c r="P2654" s="19">
        <v>2519.2243187600002</v>
      </c>
      <c r="Q2654" s="19">
        <v>226332.147681</v>
      </c>
      <c r="R2654" s="20">
        <v>0.50061500000000003</v>
      </c>
      <c r="S2654" s="20">
        <v>5.1558710000000003</v>
      </c>
      <c r="T2654" s="20">
        <v>0.30199999999999999</v>
      </c>
      <c r="U2654" s="20">
        <v>0.30499999999999999</v>
      </c>
      <c r="V2654" s="20">
        <f t="shared" si="82"/>
        <v>0.7347449260290001</v>
      </c>
      <c r="W2654" s="20">
        <f t="shared" si="83"/>
        <v>7.5346687164315007</v>
      </c>
    </row>
    <row r="2655" spans="1:23" x14ac:dyDescent="0.25">
      <c r="A2655" s="18">
        <v>25966</v>
      </c>
      <c r="B2655" s="18">
        <v>25916</v>
      </c>
      <c r="C2655" s="18">
        <v>6172</v>
      </c>
      <c r="D2655" s="18">
        <v>6172</v>
      </c>
      <c r="E2655" s="18" t="s">
        <v>116</v>
      </c>
      <c r="F2655" s="18" t="s">
        <v>117</v>
      </c>
      <c r="G2655" s="19">
        <v>2.8291800625999999</v>
      </c>
      <c r="H2655" s="19">
        <v>1.14493</v>
      </c>
      <c r="I2655" s="18" t="s">
        <v>79</v>
      </c>
      <c r="J2655" s="18" t="s">
        <v>80</v>
      </c>
      <c r="K2655" s="18">
        <v>12</v>
      </c>
      <c r="L2655" s="18">
        <v>60</v>
      </c>
      <c r="M2655" s="18" t="s">
        <v>71</v>
      </c>
      <c r="N2655" s="18" t="s">
        <v>72</v>
      </c>
      <c r="O2655" s="18" t="s">
        <v>73</v>
      </c>
      <c r="P2655" s="19">
        <v>2075.0025325199999</v>
      </c>
      <c r="Q2655" s="19">
        <v>123238.59057099999</v>
      </c>
      <c r="R2655" s="20">
        <v>0.50061500000000003</v>
      </c>
      <c r="S2655" s="20">
        <v>5.1558710000000003</v>
      </c>
      <c r="T2655" s="20">
        <v>0.30199999999999999</v>
      </c>
      <c r="U2655" s="20">
        <v>0.30499999999999999</v>
      </c>
      <c r="V2655" s="20">
        <f t="shared" si="82"/>
        <v>0.40007205410110003</v>
      </c>
      <c r="W2655" s="20">
        <f t="shared" si="83"/>
        <v>4.1026624119008508</v>
      </c>
    </row>
    <row r="2656" spans="1:23" x14ac:dyDescent="0.25">
      <c r="A2656" s="18">
        <v>25967</v>
      </c>
      <c r="B2656" s="18">
        <v>25917</v>
      </c>
      <c r="C2656" s="18">
        <v>6172</v>
      </c>
      <c r="D2656" s="18">
        <v>6172</v>
      </c>
      <c r="E2656" s="18" t="s">
        <v>116</v>
      </c>
      <c r="F2656" s="18" t="s">
        <v>117</v>
      </c>
      <c r="G2656" s="19">
        <v>4.3887517241799996</v>
      </c>
      <c r="H2656" s="19">
        <v>1.77606</v>
      </c>
      <c r="I2656" s="18" t="s">
        <v>79</v>
      </c>
      <c r="J2656" s="18" t="s">
        <v>80</v>
      </c>
      <c r="K2656" s="18">
        <v>12</v>
      </c>
      <c r="L2656" s="18">
        <v>60</v>
      </c>
      <c r="M2656" s="18" t="s">
        <v>71</v>
      </c>
      <c r="N2656" s="18" t="s">
        <v>72</v>
      </c>
      <c r="O2656" s="18" t="s">
        <v>73</v>
      </c>
      <c r="P2656" s="19">
        <v>2641.4566787499998</v>
      </c>
      <c r="Q2656" s="19">
        <v>191173.26040999999</v>
      </c>
      <c r="R2656" s="20">
        <v>0.50061500000000003</v>
      </c>
      <c r="S2656" s="20">
        <v>5.1558710000000003</v>
      </c>
      <c r="T2656" s="20">
        <v>0.30199999999999999</v>
      </c>
      <c r="U2656" s="20">
        <v>0.30499999999999999</v>
      </c>
      <c r="V2656" s="20">
        <f t="shared" si="82"/>
        <v>0.62060734927619998</v>
      </c>
      <c r="W2656" s="20">
        <f t="shared" si="83"/>
        <v>6.364209692540701</v>
      </c>
    </row>
    <row r="2657" spans="1:23" x14ac:dyDescent="0.25">
      <c r="A2657" s="18">
        <v>25968</v>
      </c>
      <c r="B2657" s="18">
        <v>25918</v>
      </c>
      <c r="C2657" s="18">
        <v>6172</v>
      </c>
      <c r="D2657" s="18">
        <v>6172</v>
      </c>
      <c r="E2657" s="18" t="s">
        <v>116</v>
      </c>
      <c r="F2657" s="18" t="s">
        <v>117</v>
      </c>
      <c r="G2657" s="19">
        <v>10.851694409</v>
      </c>
      <c r="H2657" s="19">
        <v>4.3915199999999999</v>
      </c>
      <c r="I2657" s="18" t="s">
        <v>79</v>
      </c>
      <c r="J2657" s="18" t="s">
        <v>80</v>
      </c>
      <c r="K2657" s="18">
        <v>12</v>
      </c>
      <c r="L2657" s="18">
        <v>60</v>
      </c>
      <c r="M2657" s="18" t="s">
        <v>71</v>
      </c>
      <c r="N2657" s="18" t="s">
        <v>72</v>
      </c>
      <c r="O2657" s="18" t="s">
        <v>73</v>
      </c>
      <c r="P2657" s="19">
        <v>2830.5499770599999</v>
      </c>
      <c r="Q2657" s="19">
        <v>472697.91765999998</v>
      </c>
      <c r="R2657" s="20">
        <v>0.50061500000000003</v>
      </c>
      <c r="S2657" s="20">
        <v>5.1558710000000003</v>
      </c>
      <c r="T2657" s="20">
        <v>0.30199999999999999</v>
      </c>
      <c r="U2657" s="20">
        <v>0.30499999999999999</v>
      </c>
      <c r="V2657" s="20">
        <f t="shared" si="82"/>
        <v>1.5345256277903998</v>
      </c>
      <c r="W2657" s="20">
        <f t="shared" si="83"/>
        <v>15.736266876674401</v>
      </c>
    </row>
    <row r="2658" spans="1:23" x14ac:dyDescent="0.25">
      <c r="A2658" s="18">
        <v>25969</v>
      </c>
      <c r="B2658" s="18">
        <v>25919</v>
      </c>
      <c r="C2658" s="18">
        <v>6172</v>
      </c>
      <c r="D2658" s="18">
        <v>6172</v>
      </c>
      <c r="E2658" s="18" t="s">
        <v>116</v>
      </c>
      <c r="F2658" s="18" t="s">
        <v>117</v>
      </c>
      <c r="G2658" s="19">
        <v>5.11274090588</v>
      </c>
      <c r="H2658" s="19">
        <v>2.0690499999999998</v>
      </c>
      <c r="I2658" s="18" t="s">
        <v>79</v>
      </c>
      <c r="J2658" s="18" t="s">
        <v>80</v>
      </c>
      <c r="K2658" s="18">
        <v>12</v>
      </c>
      <c r="L2658" s="18">
        <v>60</v>
      </c>
      <c r="M2658" s="18" t="s">
        <v>71</v>
      </c>
      <c r="N2658" s="18" t="s">
        <v>72</v>
      </c>
      <c r="O2658" s="18" t="s">
        <v>73</v>
      </c>
      <c r="P2658" s="19">
        <v>1836.55395273</v>
      </c>
      <c r="Q2658" s="19">
        <v>222710.10301799999</v>
      </c>
      <c r="R2658" s="20">
        <v>0.50061500000000003</v>
      </c>
      <c r="S2658" s="20">
        <v>5.1558710000000003</v>
      </c>
      <c r="T2658" s="20">
        <v>0.30199999999999999</v>
      </c>
      <c r="U2658" s="20">
        <v>0.30499999999999999</v>
      </c>
      <c r="V2658" s="20">
        <f t="shared" si="82"/>
        <v>0.72298663109349992</v>
      </c>
      <c r="W2658" s="20">
        <f t="shared" si="83"/>
        <v>7.4140896503222509</v>
      </c>
    </row>
    <row r="2659" spans="1:23" x14ac:dyDescent="0.25">
      <c r="A2659" s="18">
        <v>25970</v>
      </c>
      <c r="B2659" s="18">
        <v>25920</v>
      </c>
      <c r="C2659" s="18">
        <v>6172</v>
      </c>
      <c r="D2659" s="18">
        <v>6172</v>
      </c>
      <c r="E2659" s="18" t="s">
        <v>116</v>
      </c>
      <c r="F2659" s="18" t="s">
        <v>117</v>
      </c>
      <c r="G2659" s="19">
        <v>3.5222196223200002</v>
      </c>
      <c r="H2659" s="19">
        <v>1.4253899999999999</v>
      </c>
      <c r="I2659" s="18" t="s">
        <v>79</v>
      </c>
      <c r="J2659" s="18" t="s">
        <v>80</v>
      </c>
      <c r="K2659" s="18">
        <v>12</v>
      </c>
      <c r="L2659" s="18">
        <v>60</v>
      </c>
      <c r="M2659" s="18" t="s">
        <v>71</v>
      </c>
      <c r="N2659" s="18" t="s">
        <v>72</v>
      </c>
      <c r="O2659" s="18" t="s">
        <v>73</v>
      </c>
      <c r="P2659" s="19">
        <v>1519.5332002299999</v>
      </c>
      <c r="Q2659" s="19">
        <v>153427.27303800001</v>
      </c>
      <c r="R2659" s="20">
        <v>0.50061500000000003</v>
      </c>
      <c r="S2659" s="20">
        <v>5.1558710000000003</v>
      </c>
      <c r="T2659" s="20">
        <v>0.30199999999999999</v>
      </c>
      <c r="U2659" s="20">
        <v>0.30499999999999999</v>
      </c>
      <c r="V2659" s="20">
        <f t="shared" si="82"/>
        <v>0.49807298716529996</v>
      </c>
      <c r="W2659" s="20">
        <f t="shared" si="83"/>
        <v>5.1076432404595504</v>
      </c>
    </row>
    <row r="2660" spans="1:23" x14ac:dyDescent="0.25">
      <c r="A2660" s="18">
        <v>25971</v>
      </c>
      <c r="B2660" s="18">
        <v>25921</v>
      </c>
      <c r="C2660" s="18">
        <v>6172</v>
      </c>
      <c r="D2660" s="18">
        <v>6172</v>
      </c>
      <c r="E2660" s="18" t="s">
        <v>116</v>
      </c>
      <c r="F2660" s="18" t="s">
        <v>117</v>
      </c>
      <c r="G2660" s="19">
        <v>4.3126476204499999</v>
      </c>
      <c r="H2660" s="19">
        <v>1.7452700000000001</v>
      </c>
      <c r="I2660" s="18" t="s">
        <v>79</v>
      </c>
      <c r="J2660" s="18" t="s">
        <v>80</v>
      </c>
      <c r="K2660" s="18">
        <v>12</v>
      </c>
      <c r="L2660" s="18">
        <v>60</v>
      </c>
      <c r="M2660" s="18" t="s">
        <v>71</v>
      </c>
      <c r="N2660" s="18" t="s">
        <v>72</v>
      </c>
      <c r="O2660" s="18" t="s">
        <v>73</v>
      </c>
      <c r="P2660" s="19">
        <v>2534.1635806300001</v>
      </c>
      <c r="Q2660" s="19">
        <v>187858.17891300001</v>
      </c>
      <c r="R2660" s="20">
        <v>0.50061500000000003</v>
      </c>
      <c r="S2660" s="20">
        <v>5.1558710000000003</v>
      </c>
      <c r="T2660" s="20">
        <v>0.30199999999999999</v>
      </c>
      <c r="U2660" s="20">
        <v>0.30499999999999999</v>
      </c>
      <c r="V2660" s="20">
        <f t="shared" si="82"/>
        <v>0.60984842205290002</v>
      </c>
      <c r="W2660" s="20">
        <f t="shared" si="83"/>
        <v>6.2538789512181507</v>
      </c>
    </row>
    <row r="2661" spans="1:23" x14ac:dyDescent="0.25">
      <c r="A2661" s="18">
        <v>25972</v>
      </c>
      <c r="B2661" s="18">
        <v>25922</v>
      </c>
      <c r="C2661" s="18">
        <v>6172</v>
      </c>
      <c r="D2661" s="18">
        <v>6172</v>
      </c>
      <c r="E2661" s="18" t="s">
        <v>116</v>
      </c>
      <c r="F2661" s="18" t="s">
        <v>117</v>
      </c>
      <c r="G2661" s="19">
        <v>3.2769007429100001</v>
      </c>
      <c r="H2661" s="19">
        <v>1.3261099999999999</v>
      </c>
      <c r="I2661" s="18" t="s">
        <v>79</v>
      </c>
      <c r="J2661" s="18" t="s">
        <v>80</v>
      </c>
      <c r="K2661" s="18">
        <v>12</v>
      </c>
      <c r="L2661" s="18">
        <v>60</v>
      </c>
      <c r="M2661" s="18" t="s">
        <v>71</v>
      </c>
      <c r="N2661" s="18" t="s">
        <v>72</v>
      </c>
      <c r="O2661" s="18" t="s">
        <v>73</v>
      </c>
      <c r="P2661" s="19">
        <v>1468.4617349099999</v>
      </c>
      <c r="Q2661" s="19">
        <v>142741.22539499999</v>
      </c>
      <c r="R2661" s="20">
        <v>0.50061500000000003</v>
      </c>
      <c r="S2661" s="20">
        <v>5.1558710000000003</v>
      </c>
      <c r="T2661" s="20">
        <v>0.30199999999999999</v>
      </c>
      <c r="U2661" s="20">
        <v>0.30499999999999999</v>
      </c>
      <c r="V2661" s="20">
        <f t="shared" si="82"/>
        <v>0.46338164923969999</v>
      </c>
      <c r="W2661" s="20">
        <f t="shared" si="83"/>
        <v>4.7518902038079505</v>
      </c>
    </row>
    <row r="2662" spans="1:23" x14ac:dyDescent="0.25">
      <c r="A2662" s="18">
        <v>25973</v>
      </c>
      <c r="B2662" s="18">
        <v>25923</v>
      </c>
      <c r="C2662" s="18">
        <v>6172</v>
      </c>
      <c r="D2662" s="18">
        <v>6172</v>
      </c>
      <c r="E2662" s="18" t="s">
        <v>116</v>
      </c>
      <c r="F2662" s="18" t="s">
        <v>117</v>
      </c>
      <c r="G2662" s="19">
        <v>7.1343944556699999</v>
      </c>
      <c r="H2662" s="19">
        <v>2.8871899999999999</v>
      </c>
      <c r="I2662" s="18" t="s">
        <v>79</v>
      </c>
      <c r="J2662" s="18" t="s">
        <v>80</v>
      </c>
      <c r="K2662" s="18">
        <v>12</v>
      </c>
      <c r="L2662" s="18">
        <v>60</v>
      </c>
      <c r="M2662" s="18" t="s">
        <v>71</v>
      </c>
      <c r="N2662" s="18" t="s">
        <v>72</v>
      </c>
      <c r="O2662" s="18" t="s">
        <v>73</v>
      </c>
      <c r="P2662" s="19">
        <v>2535.4887561</v>
      </c>
      <c r="Q2662" s="19">
        <v>310772.97939400002</v>
      </c>
      <c r="R2662" s="20">
        <v>0.50061500000000003</v>
      </c>
      <c r="S2662" s="20">
        <v>5.1558710000000003</v>
      </c>
      <c r="T2662" s="20">
        <v>0.30199999999999999</v>
      </c>
      <c r="U2662" s="20">
        <v>0.30499999999999999</v>
      </c>
      <c r="V2662" s="20">
        <f t="shared" si="82"/>
        <v>1.0088686940512999</v>
      </c>
      <c r="W2662" s="20">
        <f t="shared" si="83"/>
        <v>10.345755538780551</v>
      </c>
    </row>
    <row r="2663" spans="1:23" x14ac:dyDescent="0.25">
      <c r="A2663" s="18">
        <v>25974</v>
      </c>
      <c r="B2663" s="18">
        <v>25924</v>
      </c>
      <c r="C2663" s="18">
        <v>6172</v>
      </c>
      <c r="D2663" s="18">
        <v>6172</v>
      </c>
      <c r="E2663" s="18" t="s">
        <v>116</v>
      </c>
      <c r="F2663" s="18" t="s">
        <v>117</v>
      </c>
      <c r="G2663" s="19">
        <v>5.2144728362299997</v>
      </c>
      <c r="H2663" s="19">
        <v>2.11022</v>
      </c>
      <c r="I2663" s="18" t="s">
        <v>79</v>
      </c>
      <c r="J2663" s="18" t="s">
        <v>80</v>
      </c>
      <c r="K2663" s="18">
        <v>12</v>
      </c>
      <c r="L2663" s="18">
        <v>60</v>
      </c>
      <c r="M2663" s="18" t="s">
        <v>71</v>
      </c>
      <c r="N2663" s="18" t="s">
        <v>72</v>
      </c>
      <c r="O2663" s="18" t="s">
        <v>73</v>
      </c>
      <c r="P2663" s="19">
        <v>2733.7302418300001</v>
      </c>
      <c r="Q2663" s="19">
        <v>227141.52817800001</v>
      </c>
      <c r="R2663" s="20">
        <v>0.50061500000000003</v>
      </c>
      <c r="S2663" s="20">
        <v>5.1558710000000003</v>
      </c>
      <c r="T2663" s="20">
        <v>0.30199999999999999</v>
      </c>
      <c r="U2663" s="20">
        <v>0.30499999999999999</v>
      </c>
      <c r="V2663" s="20">
        <f t="shared" si="82"/>
        <v>0.73737263413939991</v>
      </c>
      <c r="W2663" s="20">
        <f t="shared" si="83"/>
        <v>7.5616153606259005</v>
      </c>
    </row>
    <row r="2664" spans="1:23" x14ac:dyDescent="0.25">
      <c r="A2664" s="18">
        <v>25975</v>
      </c>
      <c r="B2664" s="18">
        <v>25925</v>
      </c>
      <c r="C2664" s="18">
        <v>6172</v>
      </c>
      <c r="D2664" s="18">
        <v>6172</v>
      </c>
      <c r="E2664" s="18" t="s">
        <v>116</v>
      </c>
      <c r="F2664" s="18" t="s">
        <v>117</v>
      </c>
      <c r="G2664" s="19">
        <v>6.0085259726100002</v>
      </c>
      <c r="H2664" s="19">
        <v>2.4315600000000002</v>
      </c>
      <c r="I2664" s="18" t="s">
        <v>79</v>
      </c>
      <c r="J2664" s="18" t="s">
        <v>80</v>
      </c>
      <c r="K2664" s="18">
        <v>12</v>
      </c>
      <c r="L2664" s="18">
        <v>60</v>
      </c>
      <c r="M2664" s="18" t="s">
        <v>71</v>
      </c>
      <c r="N2664" s="18" t="s">
        <v>72</v>
      </c>
      <c r="O2664" s="18" t="s">
        <v>73</v>
      </c>
      <c r="P2664" s="19">
        <v>2869.4817643199999</v>
      </c>
      <c r="Q2664" s="19">
        <v>261730.344442</v>
      </c>
      <c r="R2664" s="20">
        <v>0.50061500000000003</v>
      </c>
      <c r="S2664" s="20">
        <v>5.1558710000000003</v>
      </c>
      <c r="T2664" s="20">
        <v>0.30199999999999999</v>
      </c>
      <c r="U2664" s="20">
        <v>0.30499999999999999</v>
      </c>
      <c r="V2664" s="20">
        <f t="shared" si="82"/>
        <v>0.84965823576120014</v>
      </c>
      <c r="W2664" s="20">
        <f t="shared" si="83"/>
        <v>8.7130827336882017</v>
      </c>
    </row>
    <row r="2665" spans="1:23" x14ac:dyDescent="0.25">
      <c r="A2665" s="18">
        <v>25976</v>
      </c>
      <c r="B2665" s="18">
        <v>25926</v>
      </c>
      <c r="C2665" s="18">
        <v>6172</v>
      </c>
      <c r="D2665" s="18">
        <v>6172</v>
      </c>
      <c r="E2665" s="18" t="s">
        <v>116</v>
      </c>
      <c r="F2665" s="18" t="s">
        <v>117</v>
      </c>
      <c r="G2665" s="19">
        <v>76.961508178800003</v>
      </c>
      <c r="H2665" s="19">
        <v>31.145199999999999</v>
      </c>
      <c r="I2665" s="18" t="s">
        <v>79</v>
      </c>
      <c r="J2665" s="18" t="s">
        <v>80</v>
      </c>
      <c r="K2665" s="18">
        <v>12</v>
      </c>
      <c r="L2665" s="18">
        <v>60</v>
      </c>
      <c r="M2665" s="18" t="s">
        <v>71</v>
      </c>
      <c r="N2665" s="18" t="s">
        <v>72</v>
      </c>
      <c r="O2665" s="18" t="s">
        <v>73</v>
      </c>
      <c r="P2665" s="19">
        <v>18624.5203143</v>
      </c>
      <c r="Q2665" s="19">
        <v>3352429.8865100001</v>
      </c>
      <c r="R2665" s="20">
        <v>0.50061500000000003</v>
      </c>
      <c r="S2665" s="20">
        <v>5.1558710000000003</v>
      </c>
      <c r="T2665" s="20">
        <v>0.30199999999999999</v>
      </c>
      <c r="U2665" s="20">
        <v>0.30499999999999999</v>
      </c>
      <c r="V2665" s="20">
        <f t="shared" si="82"/>
        <v>10.883044500003999</v>
      </c>
      <c r="W2665" s="20">
        <f t="shared" si="83"/>
        <v>111.60354026109401</v>
      </c>
    </row>
    <row r="2666" spans="1:23" x14ac:dyDescent="0.25">
      <c r="A2666" s="18">
        <v>25977</v>
      </c>
      <c r="B2666" s="18">
        <v>25927</v>
      </c>
      <c r="C2666" s="18">
        <v>6172</v>
      </c>
      <c r="D2666" s="18">
        <v>6172</v>
      </c>
      <c r="E2666" s="18" t="s">
        <v>116</v>
      </c>
      <c r="F2666" s="18" t="s">
        <v>117</v>
      </c>
      <c r="G2666" s="19">
        <v>10.920864784899999</v>
      </c>
      <c r="H2666" s="19">
        <v>4.4195200000000003</v>
      </c>
      <c r="I2666" s="18" t="s">
        <v>79</v>
      </c>
      <c r="J2666" s="18" t="s">
        <v>80</v>
      </c>
      <c r="K2666" s="18">
        <v>12</v>
      </c>
      <c r="L2666" s="18">
        <v>60</v>
      </c>
      <c r="M2666" s="18" t="s">
        <v>71</v>
      </c>
      <c r="N2666" s="18" t="s">
        <v>72</v>
      </c>
      <c r="O2666" s="18" t="s">
        <v>73</v>
      </c>
      <c r="P2666" s="19">
        <v>2705.8954053399998</v>
      </c>
      <c r="Q2666" s="19">
        <v>475710.967183</v>
      </c>
      <c r="R2666" s="20">
        <v>0.50061500000000003</v>
      </c>
      <c r="S2666" s="20">
        <v>5.1558710000000003</v>
      </c>
      <c r="T2666" s="20">
        <v>0.30199999999999999</v>
      </c>
      <c r="U2666" s="20">
        <v>0.30499999999999999</v>
      </c>
      <c r="V2666" s="20">
        <f t="shared" si="82"/>
        <v>1.5443096473504001</v>
      </c>
      <c r="W2666" s="20">
        <f t="shared" si="83"/>
        <v>15.836600126334403</v>
      </c>
    </row>
    <row r="2667" spans="1:23" x14ac:dyDescent="0.25">
      <c r="A2667" s="18">
        <v>25978</v>
      </c>
      <c r="B2667" s="18">
        <v>25928</v>
      </c>
      <c r="C2667" s="18">
        <v>6172</v>
      </c>
      <c r="D2667" s="18">
        <v>6172</v>
      </c>
      <c r="E2667" s="18" t="s">
        <v>116</v>
      </c>
      <c r="F2667" s="18" t="s">
        <v>117</v>
      </c>
      <c r="G2667" s="19">
        <v>4.3238377843500002</v>
      </c>
      <c r="H2667" s="19">
        <v>1.7498</v>
      </c>
      <c r="I2667" s="18" t="s">
        <v>79</v>
      </c>
      <c r="J2667" s="18" t="s">
        <v>80</v>
      </c>
      <c r="K2667" s="18">
        <v>12</v>
      </c>
      <c r="L2667" s="18">
        <v>60</v>
      </c>
      <c r="M2667" s="18" t="s">
        <v>71</v>
      </c>
      <c r="N2667" s="18" t="s">
        <v>72</v>
      </c>
      <c r="O2667" s="18" t="s">
        <v>73</v>
      </c>
      <c r="P2667" s="19">
        <v>2111.0618188100002</v>
      </c>
      <c r="Q2667" s="19">
        <v>188345.62050200001</v>
      </c>
      <c r="R2667" s="20">
        <v>0.50061500000000003</v>
      </c>
      <c r="S2667" s="20">
        <v>5.1558710000000003</v>
      </c>
      <c r="T2667" s="20">
        <v>0.30199999999999999</v>
      </c>
      <c r="U2667" s="20">
        <v>0.30499999999999999</v>
      </c>
      <c r="V2667" s="20">
        <f t="shared" si="82"/>
        <v>0.61143133664600002</v>
      </c>
      <c r="W2667" s="20">
        <f t="shared" si="83"/>
        <v>6.2701114376810008</v>
      </c>
    </row>
    <row r="2668" spans="1:23" x14ac:dyDescent="0.25">
      <c r="A2668" s="18">
        <v>25979</v>
      </c>
      <c r="B2668" s="18">
        <v>25929</v>
      </c>
      <c r="C2668" s="18">
        <v>6172</v>
      </c>
      <c r="D2668" s="18">
        <v>6172</v>
      </c>
      <c r="E2668" s="18" t="s">
        <v>116</v>
      </c>
      <c r="F2668" s="18" t="s">
        <v>117</v>
      </c>
      <c r="G2668" s="19">
        <v>2.7631921031100002</v>
      </c>
      <c r="H2668" s="19">
        <v>1.11822</v>
      </c>
      <c r="I2668" s="18" t="s">
        <v>79</v>
      </c>
      <c r="J2668" s="18" t="s">
        <v>80</v>
      </c>
      <c r="K2668" s="18">
        <v>12</v>
      </c>
      <c r="L2668" s="18">
        <v>60</v>
      </c>
      <c r="M2668" s="18" t="s">
        <v>71</v>
      </c>
      <c r="N2668" s="18" t="s">
        <v>72</v>
      </c>
      <c r="O2668" s="18" t="s">
        <v>73</v>
      </c>
      <c r="P2668" s="19">
        <v>1352.0949995999999</v>
      </c>
      <c r="Q2668" s="19">
        <v>120364.166553</v>
      </c>
      <c r="R2668" s="20">
        <v>0.50061500000000003</v>
      </c>
      <c r="S2668" s="20">
        <v>5.1558710000000003</v>
      </c>
      <c r="T2668" s="20">
        <v>0.30199999999999999</v>
      </c>
      <c r="U2668" s="20">
        <v>0.30499999999999999</v>
      </c>
      <c r="V2668" s="20">
        <f t="shared" si="82"/>
        <v>0.3907387982994</v>
      </c>
      <c r="W2668" s="20">
        <f t="shared" si="83"/>
        <v>4.0069516583859004</v>
      </c>
    </row>
    <row r="2669" spans="1:23" x14ac:dyDescent="0.25">
      <c r="A2669" s="18">
        <v>25980</v>
      </c>
      <c r="B2669" s="18">
        <v>25930</v>
      </c>
      <c r="C2669" s="18">
        <v>6172</v>
      </c>
      <c r="D2669" s="18">
        <v>6172</v>
      </c>
      <c r="E2669" s="18" t="s">
        <v>116</v>
      </c>
      <c r="F2669" s="18" t="s">
        <v>117</v>
      </c>
      <c r="G2669" s="19">
        <v>2.20776047796</v>
      </c>
      <c r="H2669" s="19">
        <v>0.89344900000000005</v>
      </c>
      <c r="I2669" s="18" t="s">
        <v>79</v>
      </c>
      <c r="J2669" s="18" t="s">
        <v>80</v>
      </c>
      <c r="K2669" s="18">
        <v>12</v>
      </c>
      <c r="L2669" s="18">
        <v>60</v>
      </c>
      <c r="M2669" s="18" t="s">
        <v>71</v>
      </c>
      <c r="N2669" s="18" t="s">
        <v>72</v>
      </c>
      <c r="O2669" s="18" t="s">
        <v>73</v>
      </c>
      <c r="P2669" s="19">
        <v>2046.84402017</v>
      </c>
      <c r="Q2669" s="19">
        <v>96169.661739999996</v>
      </c>
      <c r="R2669" s="20">
        <v>0.50061500000000003</v>
      </c>
      <c r="S2669" s="20">
        <v>5.1558710000000003</v>
      </c>
      <c r="T2669" s="20">
        <v>0.30199999999999999</v>
      </c>
      <c r="U2669" s="20">
        <v>0.30499999999999999</v>
      </c>
      <c r="V2669" s="20">
        <f t="shared" si="82"/>
        <v>0.31219723185223003</v>
      </c>
      <c r="W2669" s="20">
        <f t="shared" si="83"/>
        <v>3.2015229134099061</v>
      </c>
    </row>
    <row r="2670" spans="1:23" x14ac:dyDescent="0.25">
      <c r="A2670" s="18">
        <v>25981</v>
      </c>
      <c r="B2670" s="18">
        <v>25931</v>
      </c>
      <c r="C2670" s="18">
        <v>6172</v>
      </c>
      <c r="D2670" s="18">
        <v>6172</v>
      </c>
      <c r="E2670" s="18" t="s">
        <v>116</v>
      </c>
      <c r="F2670" s="18" t="s">
        <v>117</v>
      </c>
      <c r="G2670" s="19">
        <v>11.5467248182</v>
      </c>
      <c r="H2670" s="19">
        <v>4.67279</v>
      </c>
      <c r="I2670" s="18" t="s">
        <v>79</v>
      </c>
      <c r="J2670" s="18" t="s">
        <v>80</v>
      </c>
      <c r="K2670" s="18">
        <v>12</v>
      </c>
      <c r="L2670" s="18">
        <v>60</v>
      </c>
      <c r="M2670" s="18" t="s">
        <v>71</v>
      </c>
      <c r="N2670" s="18" t="s">
        <v>72</v>
      </c>
      <c r="O2670" s="18" t="s">
        <v>73</v>
      </c>
      <c r="P2670" s="19">
        <v>3103.7022549899998</v>
      </c>
      <c r="Q2670" s="19">
        <v>502973.32118000003</v>
      </c>
      <c r="R2670" s="20">
        <v>0.50061500000000003</v>
      </c>
      <c r="S2670" s="20">
        <v>5.1558710000000003</v>
      </c>
      <c r="T2670" s="20">
        <v>0.30199999999999999</v>
      </c>
      <c r="U2670" s="20">
        <v>0.30499999999999999</v>
      </c>
      <c r="V2670" s="20">
        <f t="shared" si="82"/>
        <v>1.6328095985633</v>
      </c>
      <c r="W2670" s="20">
        <f t="shared" si="83"/>
        <v>16.744150202812552</v>
      </c>
    </row>
    <row r="2671" spans="1:23" x14ac:dyDescent="0.25">
      <c r="A2671" s="18">
        <v>25982</v>
      </c>
      <c r="B2671" s="18">
        <v>25932</v>
      </c>
      <c r="C2671" s="18">
        <v>6172</v>
      </c>
      <c r="D2671" s="18">
        <v>6172</v>
      </c>
      <c r="E2671" s="18" t="s">
        <v>116</v>
      </c>
      <c r="F2671" s="18" t="s">
        <v>117</v>
      </c>
      <c r="G2671" s="19">
        <v>3.135493307</v>
      </c>
      <c r="H2671" s="19">
        <v>1.2688900000000001</v>
      </c>
      <c r="I2671" s="18" t="s">
        <v>79</v>
      </c>
      <c r="J2671" s="18" t="s">
        <v>80</v>
      </c>
      <c r="K2671" s="18">
        <v>12</v>
      </c>
      <c r="L2671" s="18">
        <v>60</v>
      </c>
      <c r="M2671" s="18" t="s">
        <v>71</v>
      </c>
      <c r="N2671" s="18" t="s">
        <v>72</v>
      </c>
      <c r="O2671" s="18" t="s">
        <v>73</v>
      </c>
      <c r="P2671" s="19">
        <v>1558.7665635200001</v>
      </c>
      <c r="Q2671" s="19">
        <v>136581.54212500001</v>
      </c>
      <c r="R2671" s="20">
        <v>0.50061500000000003</v>
      </c>
      <c r="S2671" s="20">
        <v>5.1558710000000003</v>
      </c>
      <c r="T2671" s="20">
        <v>0.30199999999999999</v>
      </c>
      <c r="U2671" s="20">
        <v>0.30499999999999999</v>
      </c>
      <c r="V2671" s="20">
        <f t="shared" si="82"/>
        <v>0.44338730641030005</v>
      </c>
      <c r="W2671" s="20">
        <f t="shared" si="83"/>
        <v>4.5468520414670506</v>
      </c>
    </row>
    <row r="2672" spans="1:23" x14ac:dyDescent="0.25">
      <c r="A2672" s="18">
        <v>25983</v>
      </c>
      <c r="B2672" s="18">
        <v>25933</v>
      </c>
      <c r="C2672" s="18">
        <v>6172</v>
      </c>
      <c r="D2672" s="18">
        <v>6172</v>
      </c>
      <c r="E2672" s="18" t="s">
        <v>116</v>
      </c>
      <c r="F2672" s="18" t="s">
        <v>117</v>
      </c>
      <c r="G2672" s="19">
        <v>3.04679740073</v>
      </c>
      <c r="H2672" s="19">
        <v>1.2330000000000001</v>
      </c>
      <c r="I2672" s="18" t="s">
        <v>79</v>
      </c>
      <c r="J2672" s="18" t="s">
        <v>80</v>
      </c>
      <c r="K2672" s="18">
        <v>12</v>
      </c>
      <c r="L2672" s="18">
        <v>60</v>
      </c>
      <c r="M2672" s="18" t="s">
        <v>71</v>
      </c>
      <c r="N2672" s="18" t="s">
        <v>72</v>
      </c>
      <c r="O2672" s="18" t="s">
        <v>73</v>
      </c>
      <c r="P2672" s="19">
        <v>2537.8381685099998</v>
      </c>
      <c r="Q2672" s="19">
        <v>132717.96390199999</v>
      </c>
      <c r="R2672" s="20">
        <v>0.50061500000000003</v>
      </c>
      <c r="S2672" s="20">
        <v>5.1558710000000003</v>
      </c>
      <c r="T2672" s="20">
        <v>0.30199999999999999</v>
      </c>
      <c r="U2672" s="20">
        <v>0.30499999999999999</v>
      </c>
      <c r="V2672" s="20">
        <f t="shared" si="82"/>
        <v>0.43084628991000001</v>
      </c>
      <c r="W2672" s="20">
        <f t="shared" si="83"/>
        <v>4.4182463153850007</v>
      </c>
    </row>
    <row r="2673" spans="1:23" x14ac:dyDescent="0.25">
      <c r="A2673" s="18">
        <v>25984</v>
      </c>
      <c r="B2673" s="18">
        <v>25934</v>
      </c>
      <c r="C2673" s="18">
        <v>6172</v>
      </c>
      <c r="D2673" s="18">
        <v>6172</v>
      </c>
      <c r="E2673" s="18" t="s">
        <v>116</v>
      </c>
      <c r="F2673" s="18" t="s">
        <v>117</v>
      </c>
      <c r="G2673" s="19">
        <v>2.2545170953200002</v>
      </c>
      <c r="H2673" s="19">
        <v>0.91237100000000004</v>
      </c>
      <c r="I2673" s="18" t="s">
        <v>79</v>
      </c>
      <c r="J2673" s="18" t="s">
        <v>80</v>
      </c>
      <c r="K2673" s="18">
        <v>12</v>
      </c>
      <c r="L2673" s="18">
        <v>60</v>
      </c>
      <c r="M2673" s="18" t="s">
        <v>71</v>
      </c>
      <c r="N2673" s="18" t="s">
        <v>72</v>
      </c>
      <c r="O2673" s="18" t="s">
        <v>73</v>
      </c>
      <c r="P2673" s="19">
        <v>1295.59224088</v>
      </c>
      <c r="Q2673" s="19">
        <v>98206.371845500005</v>
      </c>
      <c r="R2673" s="20">
        <v>0.50061500000000003</v>
      </c>
      <c r="S2673" s="20">
        <v>5.1558710000000003</v>
      </c>
      <c r="T2673" s="20">
        <v>0.30199999999999999</v>
      </c>
      <c r="U2673" s="20">
        <v>0.30499999999999999</v>
      </c>
      <c r="V2673" s="20">
        <f t="shared" si="82"/>
        <v>0.31880913249917003</v>
      </c>
      <c r="W2673" s="20">
        <f t="shared" si="83"/>
        <v>3.2693266901979952</v>
      </c>
    </row>
    <row r="2674" spans="1:23" x14ac:dyDescent="0.25">
      <c r="A2674" s="18">
        <v>25985</v>
      </c>
      <c r="B2674" s="18">
        <v>25935</v>
      </c>
      <c r="C2674" s="18">
        <v>6172</v>
      </c>
      <c r="D2674" s="18">
        <v>6172</v>
      </c>
      <c r="E2674" s="18" t="s">
        <v>116</v>
      </c>
      <c r="F2674" s="18" t="s">
        <v>117</v>
      </c>
      <c r="G2674" s="19">
        <v>8.7401402522500007</v>
      </c>
      <c r="H2674" s="19">
        <v>3.53701</v>
      </c>
      <c r="I2674" s="18" t="s">
        <v>79</v>
      </c>
      <c r="J2674" s="18" t="s">
        <v>80</v>
      </c>
      <c r="K2674" s="18">
        <v>12</v>
      </c>
      <c r="L2674" s="18">
        <v>60</v>
      </c>
      <c r="M2674" s="18" t="s">
        <v>71</v>
      </c>
      <c r="N2674" s="18" t="s">
        <v>72</v>
      </c>
      <c r="O2674" s="18" t="s">
        <v>73</v>
      </c>
      <c r="P2674" s="19">
        <v>3496.1567639899999</v>
      </c>
      <c r="Q2674" s="19">
        <v>380718.986508</v>
      </c>
      <c r="R2674" s="20">
        <v>0.50061500000000003</v>
      </c>
      <c r="S2674" s="20">
        <v>5.1558710000000003</v>
      </c>
      <c r="T2674" s="20">
        <v>0.30199999999999999</v>
      </c>
      <c r="U2674" s="20">
        <v>0.30499999999999999</v>
      </c>
      <c r="V2674" s="20">
        <f t="shared" si="82"/>
        <v>1.2359348222827</v>
      </c>
      <c r="W2674" s="20">
        <f t="shared" si="83"/>
        <v>12.674275263568454</v>
      </c>
    </row>
    <row r="2675" spans="1:23" x14ac:dyDescent="0.25">
      <c r="A2675" s="18">
        <v>25986</v>
      </c>
      <c r="B2675" s="18">
        <v>25936</v>
      </c>
      <c r="C2675" s="18">
        <v>6172</v>
      </c>
      <c r="D2675" s="18">
        <v>6172</v>
      </c>
      <c r="E2675" s="18" t="s">
        <v>116</v>
      </c>
      <c r="F2675" s="18" t="s">
        <v>117</v>
      </c>
      <c r="G2675" s="19">
        <v>12.982783400300001</v>
      </c>
      <c r="H2675" s="19">
        <v>5.2539499999999997</v>
      </c>
      <c r="I2675" s="18" t="s">
        <v>79</v>
      </c>
      <c r="J2675" s="18" t="s">
        <v>80</v>
      </c>
      <c r="K2675" s="18">
        <v>12</v>
      </c>
      <c r="L2675" s="18">
        <v>60</v>
      </c>
      <c r="M2675" s="18" t="s">
        <v>71</v>
      </c>
      <c r="N2675" s="18" t="s">
        <v>72</v>
      </c>
      <c r="O2675" s="18" t="s">
        <v>73</v>
      </c>
      <c r="P2675" s="19">
        <v>3299.95486592</v>
      </c>
      <c r="Q2675" s="19">
        <v>565527.78279700002</v>
      </c>
      <c r="R2675" s="20">
        <v>0.50061500000000003</v>
      </c>
      <c r="S2675" s="20">
        <v>5.1558710000000003</v>
      </c>
      <c r="T2675" s="20">
        <v>0.30199999999999999</v>
      </c>
      <c r="U2675" s="20">
        <v>0.30499999999999999</v>
      </c>
      <c r="V2675" s="20">
        <f t="shared" si="82"/>
        <v>1.8358839131164999</v>
      </c>
      <c r="W2675" s="20">
        <f t="shared" si="83"/>
        <v>18.826638466112751</v>
      </c>
    </row>
    <row r="2676" spans="1:23" x14ac:dyDescent="0.25">
      <c r="A2676" s="18">
        <v>25987</v>
      </c>
      <c r="B2676" s="18">
        <v>25937</v>
      </c>
      <c r="C2676" s="18">
        <v>6172</v>
      </c>
      <c r="D2676" s="18">
        <v>6172</v>
      </c>
      <c r="E2676" s="18" t="s">
        <v>116</v>
      </c>
      <c r="F2676" s="18" t="s">
        <v>117</v>
      </c>
      <c r="G2676" s="19">
        <v>4.4475559498799999</v>
      </c>
      <c r="H2676" s="19">
        <v>1.79986</v>
      </c>
      <c r="I2676" s="18" t="s">
        <v>79</v>
      </c>
      <c r="J2676" s="18" t="s">
        <v>80</v>
      </c>
      <c r="K2676" s="18">
        <v>12</v>
      </c>
      <c r="L2676" s="18">
        <v>60</v>
      </c>
      <c r="M2676" s="18" t="s">
        <v>71</v>
      </c>
      <c r="N2676" s="18" t="s">
        <v>72</v>
      </c>
      <c r="O2676" s="18" t="s">
        <v>73</v>
      </c>
      <c r="P2676" s="19">
        <v>2966.43548818</v>
      </c>
      <c r="Q2676" s="19">
        <v>193734.76223600001</v>
      </c>
      <c r="R2676" s="20">
        <v>0.50061500000000003</v>
      </c>
      <c r="S2676" s="20">
        <v>5.1558710000000003</v>
      </c>
      <c r="T2676" s="20">
        <v>0.30199999999999999</v>
      </c>
      <c r="U2676" s="20">
        <v>0.30499999999999999</v>
      </c>
      <c r="V2676" s="20">
        <f t="shared" si="82"/>
        <v>0.6289237659022</v>
      </c>
      <c r="W2676" s="20">
        <f t="shared" si="83"/>
        <v>6.449492954751701</v>
      </c>
    </row>
    <row r="2677" spans="1:23" x14ac:dyDescent="0.25">
      <c r="A2677" s="18">
        <v>25988</v>
      </c>
      <c r="B2677" s="18">
        <v>25938</v>
      </c>
      <c r="C2677" s="18">
        <v>6172</v>
      </c>
      <c r="D2677" s="18">
        <v>6172</v>
      </c>
      <c r="E2677" s="18" t="s">
        <v>116</v>
      </c>
      <c r="F2677" s="18" t="s">
        <v>117</v>
      </c>
      <c r="G2677" s="19">
        <v>3.10945289533</v>
      </c>
      <c r="H2677" s="19">
        <v>1.2583500000000001</v>
      </c>
      <c r="I2677" s="18" t="s">
        <v>79</v>
      </c>
      <c r="J2677" s="18" t="s">
        <v>80</v>
      </c>
      <c r="K2677" s="18">
        <v>12</v>
      </c>
      <c r="L2677" s="18">
        <v>60</v>
      </c>
      <c r="M2677" s="18" t="s">
        <v>71</v>
      </c>
      <c r="N2677" s="18" t="s">
        <v>72</v>
      </c>
      <c r="O2677" s="18" t="s">
        <v>73</v>
      </c>
      <c r="P2677" s="19">
        <v>3531.4847975500002</v>
      </c>
      <c r="Q2677" s="19">
        <v>135447.22633</v>
      </c>
      <c r="R2677" s="20">
        <v>0.50061500000000003</v>
      </c>
      <c r="S2677" s="20">
        <v>5.1558710000000003</v>
      </c>
      <c r="T2677" s="20">
        <v>0.30199999999999999</v>
      </c>
      <c r="U2677" s="20">
        <v>0.30499999999999999</v>
      </c>
      <c r="V2677" s="20">
        <f t="shared" si="82"/>
        <v>0.43970432190449998</v>
      </c>
      <c r="W2677" s="20">
        <f t="shared" si="83"/>
        <v>4.5090837396307508</v>
      </c>
    </row>
    <row r="2678" spans="1:23" x14ac:dyDescent="0.25">
      <c r="A2678" s="18">
        <v>25989</v>
      </c>
      <c r="B2678" s="18">
        <v>25939</v>
      </c>
      <c r="C2678" s="18">
        <v>6172</v>
      </c>
      <c r="D2678" s="18">
        <v>6172</v>
      </c>
      <c r="E2678" s="18" t="s">
        <v>116</v>
      </c>
      <c r="F2678" s="18" t="s">
        <v>117</v>
      </c>
      <c r="G2678" s="19">
        <v>3.6943171648500002</v>
      </c>
      <c r="H2678" s="19">
        <v>1.4950399999999999</v>
      </c>
      <c r="I2678" s="18" t="s">
        <v>79</v>
      </c>
      <c r="J2678" s="18" t="s">
        <v>80</v>
      </c>
      <c r="K2678" s="18">
        <v>12</v>
      </c>
      <c r="L2678" s="18">
        <v>60</v>
      </c>
      <c r="M2678" s="18" t="s">
        <v>71</v>
      </c>
      <c r="N2678" s="18" t="s">
        <v>72</v>
      </c>
      <c r="O2678" s="18" t="s">
        <v>73</v>
      </c>
      <c r="P2678" s="19">
        <v>2243.9440836200001</v>
      </c>
      <c r="Q2678" s="19">
        <v>160923.81200400001</v>
      </c>
      <c r="R2678" s="20">
        <v>0.50061500000000003</v>
      </c>
      <c r="S2678" s="20">
        <v>5.1558710000000003</v>
      </c>
      <c r="T2678" s="20">
        <v>0.30199999999999999</v>
      </c>
      <c r="U2678" s="20">
        <v>0.30499999999999999</v>
      </c>
      <c r="V2678" s="20">
        <f t="shared" si="82"/>
        <v>0.5224107358208</v>
      </c>
      <c r="W2678" s="20">
        <f t="shared" si="83"/>
        <v>5.3572221989888007</v>
      </c>
    </row>
    <row r="2679" spans="1:23" x14ac:dyDescent="0.25">
      <c r="A2679" s="18">
        <v>25990</v>
      </c>
      <c r="B2679" s="18">
        <v>25940</v>
      </c>
      <c r="C2679" s="18">
        <v>6172</v>
      </c>
      <c r="D2679" s="18">
        <v>6172</v>
      </c>
      <c r="E2679" s="18" t="s">
        <v>116</v>
      </c>
      <c r="F2679" s="18" t="s">
        <v>117</v>
      </c>
      <c r="G2679" s="19">
        <v>5.8421000780399996</v>
      </c>
      <c r="H2679" s="19">
        <v>2.3642099999999999</v>
      </c>
      <c r="I2679" s="18" t="s">
        <v>79</v>
      </c>
      <c r="J2679" s="18" t="s">
        <v>80</v>
      </c>
      <c r="K2679" s="18">
        <v>12</v>
      </c>
      <c r="L2679" s="18">
        <v>60</v>
      </c>
      <c r="M2679" s="18" t="s">
        <v>71</v>
      </c>
      <c r="N2679" s="18" t="s">
        <v>72</v>
      </c>
      <c r="O2679" s="18" t="s">
        <v>73</v>
      </c>
      <c r="P2679" s="19">
        <v>3936.7851333499998</v>
      </c>
      <c r="Q2679" s="19">
        <v>254480.86147199999</v>
      </c>
      <c r="R2679" s="20">
        <v>0.50061500000000003</v>
      </c>
      <c r="S2679" s="20">
        <v>5.1558710000000003</v>
      </c>
      <c r="T2679" s="20">
        <v>0.30199999999999999</v>
      </c>
      <c r="U2679" s="20">
        <v>0.30499999999999999</v>
      </c>
      <c r="V2679" s="20">
        <f t="shared" si="82"/>
        <v>0.82612417442669994</v>
      </c>
      <c r="W2679" s="20">
        <f t="shared" si="83"/>
        <v>8.4717454349524512</v>
      </c>
    </row>
    <row r="2680" spans="1:23" x14ac:dyDescent="0.25">
      <c r="A2680" s="18">
        <v>25991</v>
      </c>
      <c r="B2680" s="18">
        <v>25941</v>
      </c>
      <c r="C2680" s="18">
        <v>6172</v>
      </c>
      <c r="D2680" s="18">
        <v>6172</v>
      </c>
      <c r="E2680" s="18" t="s">
        <v>116</v>
      </c>
      <c r="F2680" s="18" t="s">
        <v>117</v>
      </c>
      <c r="G2680" s="19">
        <v>6.1538261437299999</v>
      </c>
      <c r="H2680" s="19">
        <v>2.49037</v>
      </c>
      <c r="I2680" s="18" t="s">
        <v>79</v>
      </c>
      <c r="J2680" s="18" t="s">
        <v>80</v>
      </c>
      <c r="K2680" s="18">
        <v>12</v>
      </c>
      <c r="L2680" s="18">
        <v>60</v>
      </c>
      <c r="M2680" s="18" t="s">
        <v>71</v>
      </c>
      <c r="N2680" s="18" t="s">
        <v>72</v>
      </c>
      <c r="O2680" s="18" t="s">
        <v>73</v>
      </c>
      <c r="P2680" s="19">
        <v>2177.1126407500001</v>
      </c>
      <c r="Q2680" s="19">
        <v>268059.59457800002</v>
      </c>
      <c r="R2680" s="20">
        <v>0.50061500000000003</v>
      </c>
      <c r="S2680" s="20">
        <v>5.1558710000000003</v>
      </c>
      <c r="T2680" s="20">
        <v>0.30199999999999999</v>
      </c>
      <c r="U2680" s="20">
        <v>0.30499999999999999</v>
      </c>
      <c r="V2680" s="20">
        <f t="shared" si="82"/>
        <v>0.8702081711298999</v>
      </c>
      <c r="W2680" s="20">
        <f t="shared" si="83"/>
        <v>8.923818391277651</v>
      </c>
    </row>
    <row r="2681" spans="1:23" x14ac:dyDescent="0.25">
      <c r="A2681" s="18">
        <v>25992</v>
      </c>
      <c r="B2681" s="18">
        <v>25942</v>
      </c>
      <c r="C2681" s="18">
        <v>6172</v>
      </c>
      <c r="D2681" s="18">
        <v>6172</v>
      </c>
      <c r="E2681" s="18" t="s">
        <v>116</v>
      </c>
      <c r="F2681" s="18" t="s">
        <v>117</v>
      </c>
      <c r="G2681" s="19">
        <v>2.7402476411099999</v>
      </c>
      <c r="H2681" s="19">
        <v>1.10894</v>
      </c>
      <c r="I2681" s="18" t="s">
        <v>79</v>
      </c>
      <c r="J2681" s="18" t="s">
        <v>80</v>
      </c>
      <c r="K2681" s="18">
        <v>12</v>
      </c>
      <c r="L2681" s="18">
        <v>60</v>
      </c>
      <c r="M2681" s="18" t="s">
        <v>71</v>
      </c>
      <c r="N2681" s="18" t="s">
        <v>72</v>
      </c>
      <c r="O2681" s="18" t="s">
        <v>73</v>
      </c>
      <c r="P2681" s="19">
        <v>1366.85773612</v>
      </c>
      <c r="Q2681" s="19">
        <v>119364.70978600001</v>
      </c>
      <c r="R2681" s="20">
        <v>0.50061500000000003</v>
      </c>
      <c r="S2681" s="20">
        <v>5.1558710000000003</v>
      </c>
      <c r="T2681" s="20">
        <v>0.30199999999999999</v>
      </c>
      <c r="U2681" s="20">
        <v>0.30499999999999999</v>
      </c>
      <c r="V2681" s="20">
        <f t="shared" si="82"/>
        <v>0.38749609467380003</v>
      </c>
      <c r="W2681" s="20">
        <f t="shared" si="83"/>
        <v>3.9736983527843011</v>
      </c>
    </row>
    <row r="2682" spans="1:23" x14ac:dyDescent="0.25">
      <c r="A2682" s="18">
        <v>25993</v>
      </c>
      <c r="B2682" s="18">
        <v>25943</v>
      </c>
      <c r="C2682" s="18">
        <v>6172</v>
      </c>
      <c r="D2682" s="18">
        <v>6172</v>
      </c>
      <c r="E2682" s="18" t="s">
        <v>116</v>
      </c>
      <c r="F2682" s="18" t="s">
        <v>117</v>
      </c>
      <c r="G2682" s="19">
        <v>10.704176695899999</v>
      </c>
      <c r="H2682" s="19">
        <v>4.3318300000000001</v>
      </c>
      <c r="I2682" s="18" t="s">
        <v>79</v>
      </c>
      <c r="J2682" s="18" t="s">
        <v>80</v>
      </c>
      <c r="K2682" s="18">
        <v>12</v>
      </c>
      <c r="L2682" s="18">
        <v>60</v>
      </c>
      <c r="M2682" s="18" t="s">
        <v>71</v>
      </c>
      <c r="N2682" s="18" t="s">
        <v>72</v>
      </c>
      <c r="O2682" s="18" t="s">
        <v>73</v>
      </c>
      <c r="P2682" s="19">
        <v>5565.9014280900001</v>
      </c>
      <c r="Q2682" s="19">
        <v>466272.07177600003</v>
      </c>
      <c r="R2682" s="20">
        <v>0.50061500000000003</v>
      </c>
      <c r="S2682" s="20">
        <v>5.1558710000000003</v>
      </c>
      <c r="T2682" s="20">
        <v>0.30199999999999999</v>
      </c>
      <c r="U2682" s="20">
        <v>0.30499999999999999</v>
      </c>
      <c r="V2682" s="20">
        <f t="shared" si="82"/>
        <v>1.5136681946641002</v>
      </c>
      <c r="W2682" s="20">
        <f t="shared" si="83"/>
        <v>15.522377888381353</v>
      </c>
    </row>
    <row r="2683" spans="1:23" x14ac:dyDescent="0.25">
      <c r="A2683" s="18">
        <v>25994</v>
      </c>
      <c r="B2683" s="18">
        <v>25944</v>
      </c>
      <c r="C2683" s="18">
        <v>6172</v>
      </c>
      <c r="D2683" s="18">
        <v>6172</v>
      </c>
      <c r="E2683" s="18" t="s">
        <v>116</v>
      </c>
      <c r="F2683" s="18" t="s">
        <v>117</v>
      </c>
      <c r="G2683" s="19">
        <v>90.844116189299996</v>
      </c>
      <c r="H2683" s="19">
        <v>36.763300000000001</v>
      </c>
      <c r="I2683" s="18" t="s">
        <v>79</v>
      </c>
      <c r="J2683" s="18" t="s">
        <v>80</v>
      </c>
      <c r="K2683" s="18">
        <v>12</v>
      </c>
      <c r="L2683" s="18">
        <v>60</v>
      </c>
      <c r="M2683" s="18" t="s">
        <v>71</v>
      </c>
      <c r="N2683" s="18" t="s">
        <v>72</v>
      </c>
      <c r="O2683" s="18" t="s">
        <v>73</v>
      </c>
      <c r="P2683" s="19">
        <v>24034.773354600002</v>
      </c>
      <c r="Q2683" s="19">
        <v>3957153.8725399999</v>
      </c>
      <c r="R2683" s="20">
        <v>0.50061500000000003</v>
      </c>
      <c r="S2683" s="20">
        <v>5.1558710000000003</v>
      </c>
      <c r="T2683" s="20">
        <v>0.30199999999999999</v>
      </c>
      <c r="U2683" s="20">
        <v>0.30499999999999999</v>
      </c>
      <c r="V2683" s="20">
        <f t="shared" si="82"/>
        <v>12.846173081791001</v>
      </c>
      <c r="W2683" s="20">
        <f t="shared" si="83"/>
        <v>131.73504847233852</v>
      </c>
    </row>
    <row r="2684" spans="1:23" x14ac:dyDescent="0.25">
      <c r="A2684" s="18">
        <v>25995</v>
      </c>
      <c r="B2684" s="18">
        <v>25945</v>
      </c>
      <c r="C2684" s="18">
        <v>6172</v>
      </c>
      <c r="D2684" s="18">
        <v>6172</v>
      </c>
      <c r="E2684" s="18" t="s">
        <v>116</v>
      </c>
      <c r="F2684" s="18" t="s">
        <v>117</v>
      </c>
      <c r="G2684" s="19">
        <v>2.35701525084</v>
      </c>
      <c r="H2684" s="19">
        <v>0.95384999999999998</v>
      </c>
      <c r="I2684" s="18" t="s">
        <v>79</v>
      </c>
      <c r="J2684" s="18" t="s">
        <v>80</v>
      </c>
      <c r="K2684" s="18">
        <v>12</v>
      </c>
      <c r="L2684" s="18">
        <v>60</v>
      </c>
      <c r="M2684" s="18" t="s">
        <v>71</v>
      </c>
      <c r="N2684" s="18" t="s">
        <v>72</v>
      </c>
      <c r="O2684" s="18" t="s">
        <v>73</v>
      </c>
      <c r="P2684" s="19">
        <v>1215.1108882200001</v>
      </c>
      <c r="Q2684" s="19">
        <v>102671.173641</v>
      </c>
      <c r="R2684" s="20">
        <v>0.50061500000000003</v>
      </c>
      <c r="S2684" s="20">
        <v>5.1558710000000003</v>
      </c>
      <c r="T2684" s="20">
        <v>0.30199999999999999</v>
      </c>
      <c r="U2684" s="20">
        <v>0.30499999999999999</v>
      </c>
      <c r="V2684" s="20">
        <f t="shared" si="82"/>
        <v>0.33330310918949996</v>
      </c>
      <c r="W2684" s="20">
        <f t="shared" si="83"/>
        <v>3.4179596495782505</v>
      </c>
    </row>
    <row r="2685" spans="1:23" x14ac:dyDescent="0.25">
      <c r="A2685" s="18">
        <v>25996</v>
      </c>
      <c r="B2685" s="18">
        <v>25946</v>
      </c>
      <c r="C2685" s="18">
        <v>6172</v>
      </c>
      <c r="D2685" s="18">
        <v>6172</v>
      </c>
      <c r="E2685" s="18" t="s">
        <v>116</v>
      </c>
      <c r="F2685" s="18" t="s">
        <v>117</v>
      </c>
      <c r="G2685" s="19">
        <v>6.1234943270300004</v>
      </c>
      <c r="H2685" s="19">
        <v>2.4780899999999999</v>
      </c>
      <c r="I2685" s="18" t="s">
        <v>79</v>
      </c>
      <c r="J2685" s="18" t="s">
        <v>80</v>
      </c>
      <c r="K2685" s="18">
        <v>12</v>
      </c>
      <c r="L2685" s="18">
        <v>60</v>
      </c>
      <c r="M2685" s="18" t="s">
        <v>71</v>
      </c>
      <c r="N2685" s="18" t="s">
        <v>72</v>
      </c>
      <c r="O2685" s="18" t="s">
        <v>73</v>
      </c>
      <c r="P2685" s="19">
        <v>1927.75888867</v>
      </c>
      <c r="Q2685" s="19">
        <v>266738.345928</v>
      </c>
      <c r="R2685" s="20">
        <v>0.50061500000000003</v>
      </c>
      <c r="S2685" s="20">
        <v>5.1558710000000003</v>
      </c>
      <c r="T2685" s="20">
        <v>0.30199999999999999</v>
      </c>
      <c r="U2685" s="20">
        <v>0.30499999999999999</v>
      </c>
      <c r="V2685" s="20">
        <f t="shared" si="82"/>
        <v>0.86591717969430004</v>
      </c>
      <c r="W2685" s="20">
        <f t="shared" si="83"/>
        <v>8.8798150946410512</v>
      </c>
    </row>
    <row r="2686" spans="1:23" x14ac:dyDescent="0.25">
      <c r="A2686" s="18">
        <v>25997</v>
      </c>
      <c r="B2686" s="18">
        <v>25947</v>
      </c>
      <c r="C2686" s="18">
        <v>6172</v>
      </c>
      <c r="D2686" s="18">
        <v>6172</v>
      </c>
      <c r="E2686" s="18" t="s">
        <v>116</v>
      </c>
      <c r="F2686" s="18" t="s">
        <v>117</v>
      </c>
      <c r="G2686" s="19">
        <v>6.3185475032599996</v>
      </c>
      <c r="H2686" s="19">
        <v>2.5570300000000001</v>
      </c>
      <c r="I2686" s="18" t="s">
        <v>79</v>
      </c>
      <c r="J2686" s="18" t="s">
        <v>80</v>
      </c>
      <c r="K2686" s="18">
        <v>12</v>
      </c>
      <c r="L2686" s="18">
        <v>60</v>
      </c>
      <c r="M2686" s="18" t="s">
        <v>71</v>
      </c>
      <c r="N2686" s="18" t="s">
        <v>72</v>
      </c>
      <c r="O2686" s="18" t="s">
        <v>73</v>
      </c>
      <c r="P2686" s="19">
        <v>2133.7892193799998</v>
      </c>
      <c r="Q2686" s="19">
        <v>275234.82829899999</v>
      </c>
      <c r="R2686" s="20">
        <v>0.50061500000000003</v>
      </c>
      <c r="S2686" s="20">
        <v>5.1558710000000003</v>
      </c>
      <c r="T2686" s="20">
        <v>0.30199999999999999</v>
      </c>
      <c r="U2686" s="20">
        <v>0.30499999999999999</v>
      </c>
      <c r="V2686" s="20">
        <f t="shared" si="82"/>
        <v>0.89350112626810008</v>
      </c>
      <c r="W2686" s="20">
        <f t="shared" si="83"/>
        <v>9.1626831920753524</v>
      </c>
    </row>
    <row r="2687" spans="1:23" x14ac:dyDescent="0.25">
      <c r="A2687" s="18">
        <v>25998</v>
      </c>
      <c r="B2687" s="18">
        <v>25948</v>
      </c>
      <c r="C2687" s="18">
        <v>6172</v>
      </c>
      <c r="D2687" s="18">
        <v>6172</v>
      </c>
      <c r="E2687" s="18" t="s">
        <v>116</v>
      </c>
      <c r="F2687" s="18" t="s">
        <v>117</v>
      </c>
      <c r="G2687" s="19">
        <v>63.645041923699999</v>
      </c>
      <c r="H2687" s="19">
        <v>25.7562</v>
      </c>
      <c r="I2687" s="18" t="s">
        <v>79</v>
      </c>
      <c r="J2687" s="18" t="s">
        <v>80</v>
      </c>
      <c r="K2687" s="18">
        <v>12</v>
      </c>
      <c r="L2687" s="18">
        <v>60</v>
      </c>
      <c r="M2687" s="18" t="s">
        <v>71</v>
      </c>
      <c r="N2687" s="18" t="s">
        <v>72</v>
      </c>
      <c r="O2687" s="18" t="s">
        <v>73</v>
      </c>
      <c r="P2687" s="19">
        <v>15259.6508151</v>
      </c>
      <c r="Q2687" s="19">
        <v>2772366.9367</v>
      </c>
      <c r="R2687" s="20">
        <v>0.50061500000000003</v>
      </c>
      <c r="S2687" s="20">
        <v>5.1558710000000003</v>
      </c>
      <c r="T2687" s="20">
        <v>0.30199999999999999</v>
      </c>
      <c r="U2687" s="20">
        <v>0.30499999999999999</v>
      </c>
      <c r="V2687" s="20">
        <f t="shared" si="82"/>
        <v>8.999970163974</v>
      </c>
      <c r="W2687" s="20">
        <f t="shared" si="83"/>
        <v>92.292973031889019</v>
      </c>
    </row>
    <row r="2688" spans="1:23" x14ac:dyDescent="0.25">
      <c r="A2688" s="18">
        <v>25999</v>
      </c>
      <c r="B2688" s="18">
        <v>25949</v>
      </c>
      <c r="C2688" s="18">
        <v>6172</v>
      </c>
      <c r="D2688" s="18">
        <v>6172</v>
      </c>
      <c r="E2688" s="18" t="s">
        <v>116</v>
      </c>
      <c r="F2688" s="18" t="s">
        <v>117</v>
      </c>
      <c r="G2688" s="19">
        <v>2.5646854111400001</v>
      </c>
      <c r="H2688" s="19">
        <v>1.03789</v>
      </c>
      <c r="I2688" s="18" t="s">
        <v>79</v>
      </c>
      <c r="J2688" s="18" t="s">
        <v>80</v>
      </c>
      <c r="K2688" s="18">
        <v>12</v>
      </c>
      <c r="L2688" s="18">
        <v>60</v>
      </c>
      <c r="M2688" s="18" t="s">
        <v>71</v>
      </c>
      <c r="N2688" s="18" t="s">
        <v>72</v>
      </c>
      <c r="O2688" s="18" t="s">
        <v>73</v>
      </c>
      <c r="P2688" s="19">
        <v>1225.8934331800001</v>
      </c>
      <c r="Q2688" s="19">
        <v>111717.249639</v>
      </c>
      <c r="R2688" s="20">
        <v>0.50061500000000003</v>
      </c>
      <c r="S2688" s="20">
        <v>5.1558710000000003</v>
      </c>
      <c r="T2688" s="20">
        <v>0.30199999999999999</v>
      </c>
      <c r="U2688" s="20">
        <v>0.30499999999999999</v>
      </c>
      <c r="V2688" s="20">
        <f t="shared" si="82"/>
        <v>0.36266914504030001</v>
      </c>
      <c r="W2688" s="20">
        <f t="shared" si="83"/>
        <v>3.7191027317720504</v>
      </c>
    </row>
    <row r="2689" spans="1:23" x14ac:dyDescent="0.25">
      <c r="A2689" s="18">
        <v>26000</v>
      </c>
      <c r="B2689" s="18">
        <v>25950</v>
      </c>
      <c r="C2689" s="18">
        <v>6172</v>
      </c>
      <c r="D2689" s="18">
        <v>6172</v>
      </c>
      <c r="E2689" s="18" t="s">
        <v>116</v>
      </c>
      <c r="F2689" s="18" t="s">
        <v>117</v>
      </c>
      <c r="G2689" s="19">
        <v>13.9446058669</v>
      </c>
      <c r="H2689" s="19">
        <v>5.6431800000000001</v>
      </c>
      <c r="I2689" s="18" t="s">
        <v>79</v>
      </c>
      <c r="J2689" s="18" t="s">
        <v>80</v>
      </c>
      <c r="K2689" s="18">
        <v>12</v>
      </c>
      <c r="L2689" s="18">
        <v>60</v>
      </c>
      <c r="M2689" s="18" t="s">
        <v>71</v>
      </c>
      <c r="N2689" s="18" t="s">
        <v>72</v>
      </c>
      <c r="O2689" s="18" t="s">
        <v>73</v>
      </c>
      <c r="P2689" s="19">
        <v>5528.6893137799998</v>
      </c>
      <c r="Q2689" s="19">
        <v>607424.60186000005</v>
      </c>
      <c r="R2689" s="20">
        <v>0.50061500000000003</v>
      </c>
      <c r="S2689" s="20">
        <v>5.1558710000000003</v>
      </c>
      <c r="T2689" s="20">
        <v>0.30199999999999999</v>
      </c>
      <c r="U2689" s="20">
        <v>0.30499999999999999</v>
      </c>
      <c r="V2689" s="20">
        <f t="shared" si="82"/>
        <v>1.9718922678786002</v>
      </c>
      <c r="W2689" s="20">
        <f t="shared" si="83"/>
        <v>20.221378136297105</v>
      </c>
    </row>
    <row r="2690" spans="1:23" x14ac:dyDescent="0.25">
      <c r="A2690" s="18">
        <v>26001</v>
      </c>
      <c r="B2690" s="18">
        <v>25951</v>
      </c>
      <c r="C2690" s="18">
        <v>6172</v>
      </c>
      <c r="D2690" s="18">
        <v>6172</v>
      </c>
      <c r="E2690" s="18" t="s">
        <v>116</v>
      </c>
      <c r="F2690" s="18" t="s">
        <v>117</v>
      </c>
      <c r="G2690" s="19">
        <v>14.9104006733</v>
      </c>
      <c r="H2690" s="19">
        <v>6.0340299999999996</v>
      </c>
      <c r="I2690" s="18" t="s">
        <v>79</v>
      </c>
      <c r="J2690" s="18" t="s">
        <v>80</v>
      </c>
      <c r="K2690" s="18">
        <v>12</v>
      </c>
      <c r="L2690" s="18">
        <v>60</v>
      </c>
      <c r="M2690" s="18" t="s">
        <v>71</v>
      </c>
      <c r="N2690" s="18" t="s">
        <v>72</v>
      </c>
      <c r="O2690" s="18" t="s">
        <v>73</v>
      </c>
      <c r="P2690" s="19">
        <v>4902.6222881499998</v>
      </c>
      <c r="Q2690" s="19">
        <v>649494.45533999999</v>
      </c>
      <c r="R2690" s="20">
        <v>0.50061500000000003</v>
      </c>
      <c r="S2690" s="20">
        <v>5.1558710000000003</v>
      </c>
      <c r="T2690" s="20">
        <v>0.30199999999999999</v>
      </c>
      <c r="U2690" s="20">
        <v>0.30499999999999999</v>
      </c>
      <c r="V2690" s="20">
        <f t="shared" si="82"/>
        <v>2.1084666980580997</v>
      </c>
      <c r="W2690" s="20">
        <f t="shared" si="83"/>
        <v>21.621922801640352</v>
      </c>
    </row>
    <row r="2691" spans="1:23" x14ac:dyDescent="0.25">
      <c r="A2691" s="18">
        <v>26002</v>
      </c>
      <c r="B2691" s="18">
        <v>25962</v>
      </c>
      <c r="C2691" s="18">
        <v>6172</v>
      </c>
      <c r="D2691" s="18">
        <v>6172</v>
      </c>
      <c r="E2691" s="18" t="s">
        <v>116</v>
      </c>
      <c r="F2691" s="18" t="s">
        <v>117</v>
      </c>
      <c r="G2691" s="19">
        <v>2.2155571544099999</v>
      </c>
      <c r="H2691" s="19">
        <v>0.89660399999999996</v>
      </c>
      <c r="I2691" s="18" t="s">
        <v>79</v>
      </c>
      <c r="J2691" s="18" t="s">
        <v>80</v>
      </c>
      <c r="K2691" s="18">
        <v>12</v>
      </c>
      <c r="L2691" s="18">
        <v>60</v>
      </c>
      <c r="M2691" s="18" t="s">
        <v>71</v>
      </c>
      <c r="N2691" s="18" t="s">
        <v>72</v>
      </c>
      <c r="O2691" s="18" t="s">
        <v>73</v>
      </c>
      <c r="P2691" s="19">
        <v>1183.99658303</v>
      </c>
      <c r="Q2691" s="19">
        <v>96509.283607300007</v>
      </c>
      <c r="R2691" s="20">
        <v>0.50061500000000003</v>
      </c>
      <c r="S2691" s="20">
        <v>5.1558710000000003</v>
      </c>
      <c r="T2691" s="20">
        <v>0.30199999999999999</v>
      </c>
      <c r="U2691" s="20">
        <v>0.30499999999999999</v>
      </c>
      <c r="V2691" s="20">
        <f t="shared" ref="V2691:V2754" si="84">H2691*R2691*(1-T2691)</f>
        <v>0.31329968119907997</v>
      </c>
      <c r="W2691" s="20">
        <f t="shared" ref="W2691:W2754" si="85">H2691*S2691*(1-U2691)</f>
        <v>3.2128283206483808</v>
      </c>
    </row>
    <row r="2692" spans="1:23" x14ac:dyDescent="0.25">
      <c r="A2692" s="18">
        <v>26003</v>
      </c>
      <c r="B2692" s="18">
        <v>25963</v>
      </c>
      <c r="C2692" s="18">
        <v>6172</v>
      </c>
      <c r="D2692" s="18">
        <v>6172</v>
      </c>
      <c r="E2692" s="18" t="s">
        <v>116</v>
      </c>
      <c r="F2692" s="18" t="s">
        <v>117</v>
      </c>
      <c r="G2692" s="19">
        <v>11.6210852072</v>
      </c>
      <c r="H2692" s="19">
        <v>4.70289</v>
      </c>
      <c r="I2692" s="18" t="s">
        <v>79</v>
      </c>
      <c r="J2692" s="18" t="s">
        <v>80</v>
      </c>
      <c r="K2692" s="18">
        <v>12</v>
      </c>
      <c r="L2692" s="18">
        <v>60</v>
      </c>
      <c r="M2692" s="18" t="s">
        <v>71</v>
      </c>
      <c r="N2692" s="18" t="s">
        <v>72</v>
      </c>
      <c r="O2692" s="18" t="s">
        <v>73</v>
      </c>
      <c r="P2692" s="19">
        <v>4765.6354044600002</v>
      </c>
      <c r="Q2692" s="19">
        <v>506212.44676999998</v>
      </c>
      <c r="R2692" s="20">
        <v>0.50061500000000003</v>
      </c>
      <c r="S2692" s="20">
        <v>5.1558710000000003</v>
      </c>
      <c r="T2692" s="20">
        <v>0.30199999999999999</v>
      </c>
      <c r="U2692" s="20">
        <v>0.30499999999999999</v>
      </c>
      <c r="V2692" s="20">
        <f t="shared" si="84"/>
        <v>1.6433274195902998</v>
      </c>
      <c r="W2692" s="20">
        <f t="shared" si="85"/>
        <v>16.852008446197054</v>
      </c>
    </row>
    <row r="2693" spans="1:23" x14ac:dyDescent="0.25">
      <c r="A2693" s="18">
        <v>26004</v>
      </c>
      <c r="B2693" s="18">
        <v>25964</v>
      </c>
      <c r="C2693" s="18">
        <v>6172</v>
      </c>
      <c r="D2693" s="18">
        <v>6172</v>
      </c>
      <c r="E2693" s="18" t="s">
        <v>116</v>
      </c>
      <c r="F2693" s="18" t="s">
        <v>117</v>
      </c>
      <c r="G2693" s="19">
        <v>2.4733900497599999</v>
      </c>
      <c r="H2693" s="19">
        <v>1.00095</v>
      </c>
      <c r="I2693" s="18" t="s">
        <v>79</v>
      </c>
      <c r="J2693" s="18" t="s">
        <v>80</v>
      </c>
      <c r="K2693" s="18">
        <v>12</v>
      </c>
      <c r="L2693" s="18">
        <v>60</v>
      </c>
      <c r="M2693" s="18" t="s">
        <v>71</v>
      </c>
      <c r="N2693" s="18" t="s">
        <v>72</v>
      </c>
      <c r="O2693" s="18" t="s">
        <v>73</v>
      </c>
      <c r="P2693" s="19">
        <v>1200.0280521699999</v>
      </c>
      <c r="Q2693" s="19">
        <v>107740.43960500001</v>
      </c>
      <c r="R2693" s="20">
        <v>0.50061500000000003</v>
      </c>
      <c r="S2693" s="20">
        <v>5.1558710000000003</v>
      </c>
      <c r="T2693" s="20">
        <v>0.30199999999999999</v>
      </c>
      <c r="U2693" s="20">
        <v>0.30499999999999999</v>
      </c>
      <c r="V2693" s="20">
        <f t="shared" si="84"/>
        <v>0.34976122780650004</v>
      </c>
      <c r="W2693" s="20">
        <f t="shared" si="85"/>
        <v>3.5867345088277505</v>
      </c>
    </row>
    <row r="2694" spans="1:23" x14ac:dyDescent="0.25">
      <c r="A2694" s="18">
        <v>26005</v>
      </c>
      <c r="B2694" s="18">
        <v>25965</v>
      </c>
      <c r="C2694" s="18">
        <v>6172</v>
      </c>
      <c r="D2694" s="18">
        <v>6172</v>
      </c>
      <c r="E2694" s="18" t="s">
        <v>116</v>
      </c>
      <c r="F2694" s="18" t="s">
        <v>117</v>
      </c>
      <c r="G2694" s="19">
        <v>2.5811910278300001</v>
      </c>
      <c r="H2694" s="19">
        <v>1.04457</v>
      </c>
      <c r="I2694" s="18" t="s">
        <v>79</v>
      </c>
      <c r="J2694" s="18" t="s">
        <v>80</v>
      </c>
      <c r="K2694" s="18">
        <v>12</v>
      </c>
      <c r="L2694" s="18">
        <v>60</v>
      </c>
      <c r="M2694" s="18" t="s">
        <v>71</v>
      </c>
      <c r="N2694" s="18" t="s">
        <v>72</v>
      </c>
      <c r="O2694" s="18" t="s">
        <v>73</v>
      </c>
      <c r="P2694" s="19">
        <v>1475.6060834800001</v>
      </c>
      <c r="Q2694" s="19">
        <v>112436.23142500001</v>
      </c>
      <c r="R2694" s="20">
        <v>0.50061500000000003</v>
      </c>
      <c r="S2694" s="20">
        <v>5.1558710000000003</v>
      </c>
      <c r="T2694" s="20">
        <v>0.30199999999999999</v>
      </c>
      <c r="U2694" s="20">
        <v>0.30499999999999999</v>
      </c>
      <c r="V2694" s="20">
        <f t="shared" si="84"/>
        <v>0.3650033325639</v>
      </c>
      <c r="W2694" s="20">
        <f t="shared" si="85"/>
        <v>3.7430393784766509</v>
      </c>
    </row>
    <row r="2695" spans="1:23" x14ac:dyDescent="0.25">
      <c r="A2695" s="18">
        <v>26006</v>
      </c>
      <c r="B2695" s="18">
        <v>25966</v>
      </c>
      <c r="C2695" s="18">
        <v>6172</v>
      </c>
      <c r="D2695" s="18">
        <v>6172</v>
      </c>
      <c r="E2695" s="18" t="s">
        <v>116</v>
      </c>
      <c r="F2695" s="18" t="s">
        <v>117</v>
      </c>
      <c r="G2695" s="19">
        <v>4.6739163480699997</v>
      </c>
      <c r="H2695" s="19">
        <v>1.89147</v>
      </c>
      <c r="I2695" s="18" t="s">
        <v>79</v>
      </c>
      <c r="J2695" s="18" t="s">
        <v>80</v>
      </c>
      <c r="K2695" s="18">
        <v>12</v>
      </c>
      <c r="L2695" s="18">
        <v>60</v>
      </c>
      <c r="M2695" s="18" t="s">
        <v>71</v>
      </c>
      <c r="N2695" s="18" t="s">
        <v>72</v>
      </c>
      <c r="O2695" s="18" t="s">
        <v>73</v>
      </c>
      <c r="P2695" s="19">
        <v>1771.9138694200001</v>
      </c>
      <c r="Q2695" s="19">
        <v>203594.98173900001</v>
      </c>
      <c r="R2695" s="20">
        <v>0.50061500000000003</v>
      </c>
      <c r="S2695" s="20">
        <v>5.1558710000000003</v>
      </c>
      <c r="T2695" s="20">
        <v>0.30199999999999999</v>
      </c>
      <c r="U2695" s="20">
        <v>0.30499999999999999</v>
      </c>
      <c r="V2695" s="20">
        <f t="shared" si="84"/>
        <v>0.66093498132689998</v>
      </c>
      <c r="W2695" s="20">
        <f t="shared" si="85"/>
        <v>6.7777618476571506</v>
      </c>
    </row>
    <row r="2696" spans="1:23" x14ac:dyDescent="0.25">
      <c r="A2696" s="18">
        <v>26007</v>
      </c>
      <c r="B2696" s="18">
        <v>25967</v>
      </c>
      <c r="C2696" s="18">
        <v>6172</v>
      </c>
      <c r="D2696" s="18">
        <v>6172</v>
      </c>
      <c r="E2696" s="18" t="s">
        <v>116</v>
      </c>
      <c r="F2696" s="18" t="s">
        <v>117</v>
      </c>
      <c r="G2696" s="19">
        <v>6.2027748263199998</v>
      </c>
      <c r="H2696" s="19">
        <v>2.51017</v>
      </c>
      <c r="I2696" s="18" t="s">
        <v>79</v>
      </c>
      <c r="J2696" s="18" t="s">
        <v>80</v>
      </c>
      <c r="K2696" s="18">
        <v>12</v>
      </c>
      <c r="L2696" s="18">
        <v>60</v>
      </c>
      <c r="M2696" s="18" t="s">
        <v>71</v>
      </c>
      <c r="N2696" s="18" t="s">
        <v>72</v>
      </c>
      <c r="O2696" s="18" t="s">
        <v>73</v>
      </c>
      <c r="P2696" s="19">
        <v>2878.8073729799999</v>
      </c>
      <c r="Q2696" s="19">
        <v>270191.79066599999</v>
      </c>
      <c r="R2696" s="20">
        <v>0.50061500000000003</v>
      </c>
      <c r="S2696" s="20">
        <v>5.1558710000000003</v>
      </c>
      <c r="T2696" s="20">
        <v>0.30199999999999999</v>
      </c>
      <c r="U2696" s="20">
        <v>0.30499999999999999</v>
      </c>
      <c r="V2696" s="20">
        <f t="shared" si="84"/>
        <v>0.87712687067590001</v>
      </c>
      <c r="W2696" s="20">
        <f t="shared" si="85"/>
        <v>8.9947683321086505</v>
      </c>
    </row>
    <row r="2697" spans="1:23" x14ac:dyDescent="0.25">
      <c r="A2697" s="18">
        <v>26008</v>
      </c>
      <c r="B2697" s="18">
        <v>25968</v>
      </c>
      <c r="C2697" s="18">
        <v>6172</v>
      </c>
      <c r="D2697" s="18">
        <v>6172</v>
      </c>
      <c r="E2697" s="18" t="s">
        <v>116</v>
      </c>
      <c r="F2697" s="18" t="s">
        <v>117</v>
      </c>
      <c r="G2697" s="19">
        <v>6.7184974217500004</v>
      </c>
      <c r="H2697" s="19">
        <v>2.71888</v>
      </c>
      <c r="I2697" s="18" t="s">
        <v>79</v>
      </c>
      <c r="J2697" s="18" t="s">
        <v>80</v>
      </c>
      <c r="K2697" s="18">
        <v>12</v>
      </c>
      <c r="L2697" s="18">
        <v>60</v>
      </c>
      <c r="M2697" s="18" t="s">
        <v>71</v>
      </c>
      <c r="N2697" s="18" t="s">
        <v>72</v>
      </c>
      <c r="O2697" s="18" t="s">
        <v>73</v>
      </c>
      <c r="P2697" s="19">
        <v>2144.4558313799998</v>
      </c>
      <c r="Q2697" s="19">
        <v>292656.57706099999</v>
      </c>
      <c r="R2697" s="20">
        <v>0.50061500000000003</v>
      </c>
      <c r="S2697" s="20">
        <v>5.1558710000000003</v>
      </c>
      <c r="T2697" s="20">
        <v>0.30199999999999999</v>
      </c>
      <c r="U2697" s="20">
        <v>0.30499999999999999</v>
      </c>
      <c r="V2697" s="20">
        <f t="shared" si="84"/>
        <v>0.95005625361759993</v>
      </c>
      <c r="W2697" s="20">
        <f t="shared" si="85"/>
        <v>9.7426452084136006</v>
      </c>
    </row>
    <row r="2698" spans="1:23" x14ac:dyDescent="0.25">
      <c r="A2698" s="18">
        <v>26009</v>
      </c>
      <c r="B2698" s="18">
        <v>25969</v>
      </c>
      <c r="C2698" s="18">
        <v>6172</v>
      </c>
      <c r="D2698" s="18">
        <v>6172</v>
      </c>
      <c r="E2698" s="18" t="s">
        <v>116</v>
      </c>
      <c r="F2698" s="18" t="s">
        <v>117</v>
      </c>
      <c r="G2698" s="19">
        <v>20.4325345972</v>
      </c>
      <c r="H2698" s="19">
        <v>8.2687500000000007</v>
      </c>
      <c r="I2698" s="18" t="s">
        <v>79</v>
      </c>
      <c r="J2698" s="18" t="s">
        <v>80</v>
      </c>
      <c r="K2698" s="18">
        <v>12</v>
      </c>
      <c r="L2698" s="18">
        <v>60</v>
      </c>
      <c r="M2698" s="18" t="s">
        <v>71</v>
      </c>
      <c r="N2698" s="18" t="s">
        <v>72</v>
      </c>
      <c r="O2698" s="18" t="s">
        <v>73</v>
      </c>
      <c r="P2698" s="19">
        <v>3881.80363571</v>
      </c>
      <c r="Q2698" s="19">
        <v>890037.64689099998</v>
      </c>
      <c r="R2698" s="20">
        <v>0.50061500000000003</v>
      </c>
      <c r="S2698" s="20">
        <v>5.1558710000000003</v>
      </c>
      <c r="T2698" s="20">
        <v>0.30199999999999999</v>
      </c>
      <c r="U2698" s="20">
        <v>0.30499999999999999</v>
      </c>
      <c r="V2698" s="20">
        <f t="shared" si="84"/>
        <v>2.8893432763125002</v>
      </c>
      <c r="W2698" s="20">
        <f t="shared" si="85"/>
        <v>29.629662790218756</v>
      </c>
    </row>
    <row r="2699" spans="1:23" x14ac:dyDescent="0.25">
      <c r="A2699" s="18">
        <v>26010</v>
      </c>
      <c r="B2699" s="18">
        <v>25970</v>
      </c>
      <c r="C2699" s="18">
        <v>6172</v>
      </c>
      <c r="D2699" s="18">
        <v>6172</v>
      </c>
      <c r="E2699" s="18" t="s">
        <v>116</v>
      </c>
      <c r="F2699" s="18" t="s">
        <v>117</v>
      </c>
      <c r="G2699" s="19">
        <v>9.3738897794400007</v>
      </c>
      <c r="H2699" s="19">
        <v>3.7934800000000002</v>
      </c>
      <c r="I2699" s="18" t="s">
        <v>79</v>
      </c>
      <c r="J2699" s="18" t="s">
        <v>80</v>
      </c>
      <c r="K2699" s="18">
        <v>12</v>
      </c>
      <c r="L2699" s="18">
        <v>60</v>
      </c>
      <c r="M2699" s="18" t="s">
        <v>71</v>
      </c>
      <c r="N2699" s="18" t="s">
        <v>72</v>
      </c>
      <c r="O2699" s="18" t="s">
        <v>73</v>
      </c>
      <c r="P2699" s="19">
        <v>2522.87873128</v>
      </c>
      <c r="Q2699" s="19">
        <v>408325.00548699999</v>
      </c>
      <c r="R2699" s="20">
        <v>0.50061500000000003</v>
      </c>
      <c r="S2699" s="20">
        <v>5.1558710000000003</v>
      </c>
      <c r="T2699" s="20">
        <v>0.30199999999999999</v>
      </c>
      <c r="U2699" s="20">
        <v>0.30499999999999999</v>
      </c>
      <c r="V2699" s="20">
        <f t="shared" si="84"/>
        <v>1.3255529471596001</v>
      </c>
      <c r="W2699" s="20">
        <f t="shared" si="85"/>
        <v>13.593291997150603</v>
      </c>
    </row>
    <row r="2700" spans="1:23" x14ac:dyDescent="0.25">
      <c r="A2700" s="18">
        <v>26011</v>
      </c>
      <c r="B2700" s="18">
        <v>25971</v>
      </c>
      <c r="C2700" s="18">
        <v>6172</v>
      </c>
      <c r="D2700" s="18">
        <v>6172</v>
      </c>
      <c r="E2700" s="18" t="s">
        <v>116</v>
      </c>
      <c r="F2700" s="18" t="s">
        <v>117</v>
      </c>
      <c r="G2700" s="19">
        <v>25.309179912699999</v>
      </c>
      <c r="H2700" s="19">
        <v>10.2423</v>
      </c>
      <c r="I2700" s="18" t="s">
        <v>79</v>
      </c>
      <c r="J2700" s="18" t="s">
        <v>80</v>
      </c>
      <c r="K2700" s="18">
        <v>12</v>
      </c>
      <c r="L2700" s="18">
        <v>60</v>
      </c>
      <c r="M2700" s="18" t="s">
        <v>71</v>
      </c>
      <c r="N2700" s="18" t="s">
        <v>72</v>
      </c>
      <c r="O2700" s="18" t="s">
        <v>73</v>
      </c>
      <c r="P2700" s="19">
        <v>7446.0450310099995</v>
      </c>
      <c r="Q2700" s="19">
        <v>1102463.46713</v>
      </c>
      <c r="R2700" s="20">
        <v>0.50061500000000003</v>
      </c>
      <c r="S2700" s="20">
        <v>5.1558710000000003</v>
      </c>
      <c r="T2700" s="20">
        <v>0.30199999999999999</v>
      </c>
      <c r="U2700" s="20">
        <v>0.30499999999999999</v>
      </c>
      <c r="V2700" s="20">
        <f t="shared" si="84"/>
        <v>3.5789594121210002</v>
      </c>
      <c r="W2700" s="20">
        <f t="shared" si="85"/>
        <v>36.701544392593505</v>
      </c>
    </row>
    <row r="2701" spans="1:23" x14ac:dyDescent="0.25">
      <c r="A2701" s="18">
        <v>26012</v>
      </c>
      <c r="B2701" s="18">
        <v>25972</v>
      </c>
      <c r="C2701" s="18">
        <v>6172</v>
      </c>
      <c r="D2701" s="18">
        <v>6172</v>
      </c>
      <c r="E2701" s="18" t="s">
        <v>116</v>
      </c>
      <c r="F2701" s="18" t="s">
        <v>117</v>
      </c>
      <c r="G2701" s="19">
        <v>4.4001497472300004</v>
      </c>
      <c r="H2701" s="19">
        <v>1.78068</v>
      </c>
      <c r="I2701" s="18" t="s">
        <v>79</v>
      </c>
      <c r="J2701" s="18" t="s">
        <v>80</v>
      </c>
      <c r="K2701" s="18">
        <v>12</v>
      </c>
      <c r="L2701" s="18">
        <v>60</v>
      </c>
      <c r="M2701" s="18" t="s">
        <v>71</v>
      </c>
      <c r="N2701" s="18" t="s">
        <v>72</v>
      </c>
      <c r="O2701" s="18" t="s">
        <v>73</v>
      </c>
      <c r="P2701" s="19">
        <v>2470.0865130500001</v>
      </c>
      <c r="Q2701" s="19">
        <v>191669.756306</v>
      </c>
      <c r="R2701" s="20">
        <v>0.50061500000000003</v>
      </c>
      <c r="S2701" s="20">
        <v>5.1558710000000003</v>
      </c>
      <c r="T2701" s="20">
        <v>0.30199999999999999</v>
      </c>
      <c r="U2701" s="20">
        <v>0.30499999999999999</v>
      </c>
      <c r="V2701" s="20">
        <f t="shared" si="84"/>
        <v>0.62222171250360003</v>
      </c>
      <c r="W2701" s="20">
        <f t="shared" si="85"/>
        <v>6.3807646787346011</v>
      </c>
    </row>
    <row r="2702" spans="1:23" x14ac:dyDescent="0.25">
      <c r="A2702" s="18">
        <v>26013</v>
      </c>
      <c r="B2702" s="18">
        <v>25973</v>
      </c>
      <c r="C2702" s="18">
        <v>6172</v>
      </c>
      <c r="D2702" s="18">
        <v>6172</v>
      </c>
      <c r="E2702" s="18" t="s">
        <v>116</v>
      </c>
      <c r="F2702" s="18" t="s">
        <v>117</v>
      </c>
      <c r="G2702" s="19">
        <v>5.5262474462100002</v>
      </c>
      <c r="H2702" s="19">
        <v>2.2363900000000001</v>
      </c>
      <c r="I2702" s="18" t="s">
        <v>79</v>
      </c>
      <c r="J2702" s="18" t="s">
        <v>80</v>
      </c>
      <c r="K2702" s="18">
        <v>12</v>
      </c>
      <c r="L2702" s="18">
        <v>60</v>
      </c>
      <c r="M2702" s="18" t="s">
        <v>71</v>
      </c>
      <c r="N2702" s="18" t="s">
        <v>72</v>
      </c>
      <c r="O2702" s="18" t="s">
        <v>73</v>
      </c>
      <c r="P2702" s="19">
        <v>1952.3922000800001</v>
      </c>
      <c r="Q2702" s="19">
        <v>240722.37586500001</v>
      </c>
      <c r="R2702" s="20">
        <v>0.50061500000000003</v>
      </c>
      <c r="S2702" s="20">
        <v>5.1558710000000003</v>
      </c>
      <c r="T2702" s="20">
        <v>0.30199999999999999</v>
      </c>
      <c r="U2702" s="20">
        <v>0.30499999999999999</v>
      </c>
      <c r="V2702" s="20">
        <f t="shared" si="84"/>
        <v>0.78146012513530005</v>
      </c>
      <c r="W2702" s="20">
        <f t="shared" si="85"/>
        <v>8.0137241502545518</v>
      </c>
    </row>
    <row r="2703" spans="1:23" x14ac:dyDescent="0.25">
      <c r="A2703" s="18">
        <v>26014</v>
      </c>
      <c r="B2703" s="18">
        <v>25974</v>
      </c>
      <c r="C2703" s="18">
        <v>6172</v>
      </c>
      <c r="D2703" s="18">
        <v>6172</v>
      </c>
      <c r="E2703" s="18" t="s">
        <v>116</v>
      </c>
      <c r="F2703" s="18" t="s">
        <v>117</v>
      </c>
      <c r="G2703" s="19">
        <v>3.9323794160599999</v>
      </c>
      <c r="H2703" s="19">
        <v>1.59138</v>
      </c>
      <c r="I2703" s="18" t="s">
        <v>79</v>
      </c>
      <c r="J2703" s="18" t="s">
        <v>80</v>
      </c>
      <c r="K2703" s="18">
        <v>12</v>
      </c>
      <c r="L2703" s="18">
        <v>60</v>
      </c>
      <c r="M2703" s="18" t="s">
        <v>71</v>
      </c>
      <c r="N2703" s="18" t="s">
        <v>72</v>
      </c>
      <c r="O2703" s="18" t="s">
        <v>73</v>
      </c>
      <c r="P2703" s="19">
        <v>1643.5799959399999</v>
      </c>
      <c r="Q2703" s="19">
        <v>171293.76218699999</v>
      </c>
      <c r="R2703" s="20">
        <v>0.50061500000000003</v>
      </c>
      <c r="S2703" s="20">
        <v>5.1558710000000003</v>
      </c>
      <c r="T2703" s="20">
        <v>0.30199999999999999</v>
      </c>
      <c r="U2703" s="20">
        <v>0.30499999999999999</v>
      </c>
      <c r="V2703" s="20">
        <f t="shared" si="84"/>
        <v>0.55607475169260001</v>
      </c>
      <c r="W2703" s="20">
        <f t="shared" si="85"/>
        <v>5.7024402444261018</v>
      </c>
    </row>
    <row r="2704" spans="1:23" x14ac:dyDescent="0.25">
      <c r="A2704" s="18">
        <v>26015</v>
      </c>
      <c r="B2704" s="18">
        <v>25975</v>
      </c>
      <c r="C2704" s="18">
        <v>6172</v>
      </c>
      <c r="D2704" s="18">
        <v>6172</v>
      </c>
      <c r="E2704" s="18" t="s">
        <v>116</v>
      </c>
      <c r="F2704" s="18" t="s">
        <v>117</v>
      </c>
      <c r="G2704" s="19">
        <v>3.6716959967</v>
      </c>
      <c r="H2704" s="19">
        <v>1.4858800000000001</v>
      </c>
      <c r="I2704" s="18" t="s">
        <v>79</v>
      </c>
      <c r="J2704" s="18" t="s">
        <v>80</v>
      </c>
      <c r="K2704" s="18">
        <v>12</v>
      </c>
      <c r="L2704" s="18">
        <v>60</v>
      </c>
      <c r="M2704" s="18" t="s">
        <v>71</v>
      </c>
      <c r="N2704" s="18" t="s">
        <v>72</v>
      </c>
      <c r="O2704" s="18" t="s">
        <v>73</v>
      </c>
      <c r="P2704" s="19">
        <v>1584.0628955100001</v>
      </c>
      <c r="Q2704" s="19">
        <v>159938.43786000001</v>
      </c>
      <c r="R2704" s="20">
        <v>0.50061500000000003</v>
      </c>
      <c r="S2704" s="20">
        <v>5.1558710000000003</v>
      </c>
      <c r="T2704" s="20">
        <v>0.30199999999999999</v>
      </c>
      <c r="U2704" s="20">
        <v>0.30499999999999999</v>
      </c>
      <c r="V2704" s="20">
        <f t="shared" si="84"/>
        <v>0.51920996370760009</v>
      </c>
      <c r="W2704" s="20">
        <f t="shared" si="85"/>
        <v>5.3243988930286017</v>
      </c>
    </row>
    <row r="2705" spans="1:23" x14ac:dyDescent="0.25">
      <c r="A2705" s="18">
        <v>26016</v>
      </c>
      <c r="B2705" s="18">
        <v>25976</v>
      </c>
      <c r="C2705" s="18">
        <v>6172</v>
      </c>
      <c r="D2705" s="18">
        <v>6172</v>
      </c>
      <c r="E2705" s="18" t="s">
        <v>116</v>
      </c>
      <c r="F2705" s="18" t="s">
        <v>117</v>
      </c>
      <c r="G2705" s="19">
        <v>2.6174886054500002</v>
      </c>
      <c r="H2705" s="19">
        <v>1.0592600000000001</v>
      </c>
      <c r="I2705" s="18" t="s">
        <v>79</v>
      </c>
      <c r="J2705" s="18" t="s">
        <v>80</v>
      </c>
      <c r="K2705" s="18">
        <v>12</v>
      </c>
      <c r="L2705" s="18">
        <v>60</v>
      </c>
      <c r="M2705" s="18" t="s">
        <v>71</v>
      </c>
      <c r="N2705" s="18" t="s">
        <v>72</v>
      </c>
      <c r="O2705" s="18" t="s">
        <v>73</v>
      </c>
      <c r="P2705" s="19">
        <v>1324.8196030900001</v>
      </c>
      <c r="Q2705" s="19">
        <v>114017.347582</v>
      </c>
      <c r="R2705" s="20">
        <v>0.50061500000000003</v>
      </c>
      <c r="S2705" s="20">
        <v>5.1558710000000003</v>
      </c>
      <c r="T2705" s="20">
        <v>0.30199999999999999</v>
      </c>
      <c r="U2705" s="20">
        <v>0.30499999999999999</v>
      </c>
      <c r="V2705" s="20">
        <f t="shared" si="84"/>
        <v>0.3701364485402</v>
      </c>
      <c r="W2705" s="20">
        <f t="shared" si="85"/>
        <v>3.795678501244701</v>
      </c>
    </row>
    <row r="2706" spans="1:23" x14ac:dyDescent="0.25">
      <c r="A2706" s="18">
        <v>26017</v>
      </c>
      <c r="B2706" s="18">
        <v>25977</v>
      </c>
      <c r="C2706" s="18">
        <v>6172</v>
      </c>
      <c r="D2706" s="18">
        <v>6172</v>
      </c>
      <c r="E2706" s="18" t="s">
        <v>116</v>
      </c>
      <c r="F2706" s="18" t="s">
        <v>117</v>
      </c>
      <c r="G2706" s="19">
        <v>85.341592835699998</v>
      </c>
      <c r="H2706" s="19">
        <v>34.536499999999997</v>
      </c>
      <c r="I2706" s="18" t="s">
        <v>79</v>
      </c>
      <c r="J2706" s="18" t="s">
        <v>80</v>
      </c>
      <c r="K2706" s="18">
        <v>12</v>
      </c>
      <c r="L2706" s="18">
        <v>60</v>
      </c>
      <c r="M2706" s="18" t="s">
        <v>71</v>
      </c>
      <c r="N2706" s="18" t="s">
        <v>72</v>
      </c>
      <c r="O2706" s="18" t="s">
        <v>73</v>
      </c>
      <c r="P2706" s="19">
        <v>23520.157658399999</v>
      </c>
      <c r="Q2706" s="19">
        <v>3717464.91402</v>
      </c>
      <c r="R2706" s="20">
        <v>0.50061500000000003</v>
      </c>
      <c r="S2706" s="20">
        <v>5.1558710000000003</v>
      </c>
      <c r="T2706" s="20">
        <v>0.30199999999999999</v>
      </c>
      <c r="U2706" s="20">
        <v>0.30499999999999999</v>
      </c>
      <c r="V2706" s="20">
        <f t="shared" si="84"/>
        <v>12.068063983354998</v>
      </c>
      <c r="W2706" s="20">
        <f t="shared" si="85"/>
        <v>123.75568846009251</v>
      </c>
    </row>
    <row r="2707" spans="1:23" x14ac:dyDescent="0.25">
      <c r="A2707" s="18">
        <v>26018</v>
      </c>
      <c r="B2707" s="18">
        <v>25978</v>
      </c>
      <c r="C2707" s="18">
        <v>6172</v>
      </c>
      <c r="D2707" s="18">
        <v>6172</v>
      </c>
      <c r="E2707" s="18" t="s">
        <v>116</v>
      </c>
      <c r="F2707" s="18" t="s">
        <v>117</v>
      </c>
      <c r="G2707" s="19">
        <v>4.4365512661100004</v>
      </c>
      <c r="H2707" s="19">
        <v>1.79541</v>
      </c>
      <c r="I2707" s="18" t="s">
        <v>79</v>
      </c>
      <c r="J2707" s="18" t="s">
        <v>80</v>
      </c>
      <c r="K2707" s="18">
        <v>12</v>
      </c>
      <c r="L2707" s="18">
        <v>60</v>
      </c>
      <c r="M2707" s="18" t="s">
        <v>71</v>
      </c>
      <c r="N2707" s="18" t="s">
        <v>72</v>
      </c>
      <c r="O2707" s="18" t="s">
        <v>73</v>
      </c>
      <c r="P2707" s="19">
        <v>1798.19768589</v>
      </c>
      <c r="Q2707" s="19">
        <v>193255.40012800001</v>
      </c>
      <c r="R2707" s="20">
        <v>0.50061500000000003</v>
      </c>
      <c r="S2707" s="20">
        <v>5.1558710000000003</v>
      </c>
      <c r="T2707" s="20">
        <v>0.30199999999999999</v>
      </c>
      <c r="U2707" s="20">
        <v>0.30499999999999999</v>
      </c>
      <c r="V2707" s="20">
        <f t="shared" si="84"/>
        <v>0.62736880565069997</v>
      </c>
      <c r="W2707" s="20">
        <f t="shared" si="85"/>
        <v>6.4335471347164503</v>
      </c>
    </row>
    <row r="2708" spans="1:23" x14ac:dyDescent="0.25">
      <c r="A2708" s="18">
        <v>26019</v>
      </c>
      <c r="B2708" s="18">
        <v>25979</v>
      </c>
      <c r="C2708" s="18">
        <v>6172</v>
      </c>
      <c r="D2708" s="18">
        <v>6172</v>
      </c>
      <c r="E2708" s="18" t="s">
        <v>116</v>
      </c>
      <c r="F2708" s="18" t="s">
        <v>117</v>
      </c>
      <c r="G2708" s="19">
        <v>19.485525289800002</v>
      </c>
      <c r="H2708" s="19">
        <v>7.88551</v>
      </c>
      <c r="I2708" s="18" t="s">
        <v>79</v>
      </c>
      <c r="J2708" s="18" t="s">
        <v>80</v>
      </c>
      <c r="K2708" s="18">
        <v>12</v>
      </c>
      <c r="L2708" s="18">
        <v>60</v>
      </c>
      <c r="M2708" s="18" t="s">
        <v>71</v>
      </c>
      <c r="N2708" s="18" t="s">
        <v>72</v>
      </c>
      <c r="O2708" s="18" t="s">
        <v>73</v>
      </c>
      <c r="P2708" s="19">
        <v>4107.1796218600002</v>
      </c>
      <c r="Q2708" s="19">
        <v>848786.08646899997</v>
      </c>
      <c r="R2708" s="20">
        <v>0.50061500000000003</v>
      </c>
      <c r="S2708" s="20">
        <v>5.1558710000000003</v>
      </c>
      <c r="T2708" s="20">
        <v>0.30199999999999999</v>
      </c>
      <c r="U2708" s="20">
        <v>0.30499999999999999</v>
      </c>
      <c r="V2708" s="20">
        <f t="shared" si="84"/>
        <v>2.7554280028777001</v>
      </c>
      <c r="W2708" s="20">
        <f t="shared" si="85"/>
        <v>28.256387268800957</v>
      </c>
    </row>
    <row r="2709" spans="1:23" x14ac:dyDescent="0.25">
      <c r="A2709" s="18">
        <v>26020</v>
      </c>
      <c r="B2709" s="18">
        <v>25980</v>
      </c>
      <c r="C2709" s="18">
        <v>6172</v>
      </c>
      <c r="D2709" s="18">
        <v>6172</v>
      </c>
      <c r="E2709" s="18" t="s">
        <v>116</v>
      </c>
      <c r="F2709" s="18" t="s">
        <v>117</v>
      </c>
      <c r="G2709" s="19">
        <v>1.4294577416200001</v>
      </c>
      <c r="H2709" s="19">
        <v>0.57848100000000002</v>
      </c>
      <c r="I2709" s="18" t="s">
        <v>79</v>
      </c>
      <c r="J2709" s="18" t="s">
        <v>80</v>
      </c>
      <c r="K2709" s="18">
        <v>12</v>
      </c>
      <c r="L2709" s="18">
        <v>60</v>
      </c>
      <c r="M2709" s="18" t="s">
        <v>71</v>
      </c>
      <c r="N2709" s="18" t="s">
        <v>72</v>
      </c>
      <c r="O2709" s="18" t="s">
        <v>73</v>
      </c>
      <c r="P2709" s="19">
        <v>1163.2089280299999</v>
      </c>
      <c r="Q2709" s="19">
        <v>62266.930156599999</v>
      </c>
      <c r="R2709" s="20">
        <v>0.50061500000000003</v>
      </c>
      <c r="S2709" s="20">
        <v>5.1558710000000003</v>
      </c>
      <c r="T2709" s="20">
        <v>0.30199999999999999</v>
      </c>
      <c r="U2709" s="20">
        <v>0.30499999999999999</v>
      </c>
      <c r="V2709" s="20">
        <f t="shared" si="84"/>
        <v>0.20213819353887</v>
      </c>
      <c r="W2709" s="20">
        <f t="shared" si="85"/>
        <v>2.0728885213059454</v>
      </c>
    </row>
    <row r="2710" spans="1:23" x14ac:dyDescent="0.25">
      <c r="A2710" s="18">
        <v>26021</v>
      </c>
      <c r="B2710" s="18">
        <v>25981</v>
      </c>
      <c r="C2710" s="18">
        <v>6172</v>
      </c>
      <c r="D2710" s="18">
        <v>6172</v>
      </c>
      <c r="E2710" s="18" t="s">
        <v>116</v>
      </c>
      <c r="F2710" s="18" t="s">
        <v>117</v>
      </c>
      <c r="G2710" s="19">
        <v>43.1685811515</v>
      </c>
      <c r="H2710" s="19">
        <v>17.4697</v>
      </c>
      <c r="I2710" s="18" t="s">
        <v>79</v>
      </c>
      <c r="J2710" s="18" t="s">
        <v>80</v>
      </c>
      <c r="K2710" s="18">
        <v>12</v>
      </c>
      <c r="L2710" s="18">
        <v>60</v>
      </c>
      <c r="M2710" s="18" t="s">
        <v>71</v>
      </c>
      <c r="N2710" s="18" t="s">
        <v>72</v>
      </c>
      <c r="O2710" s="18" t="s">
        <v>73</v>
      </c>
      <c r="P2710" s="19">
        <v>7753.7274772999999</v>
      </c>
      <c r="Q2710" s="19">
        <v>1880415.8732700001</v>
      </c>
      <c r="R2710" s="20">
        <v>0.50061500000000003</v>
      </c>
      <c r="S2710" s="20">
        <v>5.1558710000000003</v>
      </c>
      <c r="T2710" s="20">
        <v>0.30199999999999999</v>
      </c>
      <c r="U2710" s="20">
        <v>0.30499999999999999</v>
      </c>
      <c r="V2710" s="20">
        <f t="shared" si="84"/>
        <v>6.104424518119</v>
      </c>
      <c r="W2710" s="20">
        <f t="shared" si="85"/>
        <v>62.599706128046506</v>
      </c>
    </row>
    <row r="2711" spans="1:23" x14ac:dyDescent="0.25">
      <c r="A2711" s="18">
        <v>26022</v>
      </c>
      <c r="B2711" s="18">
        <v>25982</v>
      </c>
      <c r="C2711" s="18">
        <v>6172</v>
      </c>
      <c r="D2711" s="18">
        <v>6172</v>
      </c>
      <c r="E2711" s="18" t="s">
        <v>116</v>
      </c>
      <c r="F2711" s="18" t="s">
        <v>117</v>
      </c>
      <c r="G2711" s="19">
        <v>9.9858965077500006</v>
      </c>
      <c r="H2711" s="19">
        <v>4.04115</v>
      </c>
      <c r="I2711" s="18" t="s">
        <v>79</v>
      </c>
      <c r="J2711" s="18" t="s">
        <v>80</v>
      </c>
      <c r="K2711" s="18">
        <v>12</v>
      </c>
      <c r="L2711" s="18">
        <v>60</v>
      </c>
      <c r="M2711" s="18" t="s">
        <v>71</v>
      </c>
      <c r="N2711" s="18" t="s">
        <v>72</v>
      </c>
      <c r="O2711" s="18" t="s">
        <v>73</v>
      </c>
      <c r="P2711" s="19">
        <v>3940.2073188499999</v>
      </c>
      <c r="Q2711" s="19">
        <v>434983.91193599999</v>
      </c>
      <c r="R2711" s="20">
        <v>0.50061500000000003</v>
      </c>
      <c r="S2711" s="20">
        <v>5.1558710000000003</v>
      </c>
      <c r="T2711" s="20">
        <v>0.30199999999999999</v>
      </c>
      <c r="U2711" s="20">
        <v>0.30499999999999999</v>
      </c>
      <c r="V2711" s="20">
        <f t="shared" si="84"/>
        <v>1.4120960944605001</v>
      </c>
      <c r="W2711" s="20">
        <f t="shared" si="85"/>
        <v>14.480775423696752</v>
      </c>
    </row>
    <row r="2712" spans="1:23" x14ac:dyDescent="0.25">
      <c r="A2712" s="18">
        <v>26023</v>
      </c>
      <c r="B2712" s="18">
        <v>25983</v>
      </c>
      <c r="C2712" s="18">
        <v>6172</v>
      </c>
      <c r="D2712" s="18">
        <v>6172</v>
      </c>
      <c r="E2712" s="18" t="s">
        <v>116</v>
      </c>
      <c r="F2712" s="18" t="s">
        <v>117</v>
      </c>
      <c r="G2712" s="19">
        <v>15.397532121399999</v>
      </c>
      <c r="H2712" s="19">
        <v>6.23116</v>
      </c>
      <c r="I2712" s="18" t="s">
        <v>79</v>
      </c>
      <c r="J2712" s="18" t="s">
        <v>80</v>
      </c>
      <c r="K2712" s="18">
        <v>12</v>
      </c>
      <c r="L2712" s="18">
        <v>60</v>
      </c>
      <c r="M2712" s="18" t="s">
        <v>71</v>
      </c>
      <c r="N2712" s="18" t="s">
        <v>72</v>
      </c>
      <c r="O2712" s="18" t="s">
        <v>73</v>
      </c>
      <c r="P2712" s="19">
        <v>3543.68505959</v>
      </c>
      <c r="Q2712" s="19">
        <v>670713.81634500006</v>
      </c>
      <c r="R2712" s="20">
        <v>0.50061500000000003</v>
      </c>
      <c r="S2712" s="20">
        <v>5.1558710000000003</v>
      </c>
      <c r="T2712" s="20">
        <v>0.30199999999999999</v>
      </c>
      <c r="U2712" s="20">
        <v>0.30499999999999999</v>
      </c>
      <c r="V2712" s="20">
        <f t="shared" si="84"/>
        <v>2.1773496900531999</v>
      </c>
      <c r="W2712" s="20">
        <f t="shared" si="85"/>
        <v>22.328304712550203</v>
      </c>
    </row>
    <row r="2713" spans="1:23" x14ac:dyDescent="0.25">
      <c r="A2713" s="18">
        <v>26024</v>
      </c>
      <c r="B2713" s="18">
        <v>25984</v>
      </c>
      <c r="C2713" s="18">
        <v>6172</v>
      </c>
      <c r="D2713" s="18">
        <v>6172</v>
      </c>
      <c r="E2713" s="18" t="s">
        <v>116</v>
      </c>
      <c r="F2713" s="18" t="s">
        <v>117</v>
      </c>
      <c r="G2713" s="19">
        <v>8.9784764326099999</v>
      </c>
      <c r="H2713" s="19">
        <v>3.6334599999999999</v>
      </c>
      <c r="I2713" s="18" t="s">
        <v>79</v>
      </c>
      <c r="J2713" s="18" t="s">
        <v>80</v>
      </c>
      <c r="K2713" s="18">
        <v>12</v>
      </c>
      <c r="L2713" s="18">
        <v>60</v>
      </c>
      <c r="M2713" s="18" t="s">
        <v>71</v>
      </c>
      <c r="N2713" s="18" t="s">
        <v>72</v>
      </c>
      <c r="O2713" s="18" t="s">
        <v>73</v>
      </c>
      <c r="P2713" s="19">
        <v>3106.20970816</v>
      </c>
      <c r="Q2713" s="19">
        <v>391100.86899699998</v>
      </c>
      <c r="R2713" s="20">
        <v>0.50061500000000003</v>
      </c>
      <c r="S2713" s="20">
        <v>5.1558710000000003</v>
      </c>
      <c r="T2713" s="20">
        <v>0.30199999999999999</v>
      </c>
      <c r="U2713" s="20">
        <v>0.30499999999999999</v>
      </c>
      <c r="V2713" s="20">
        <f t="shared" si="84"/>
        <v>1.2696372753742</v>
      </c>
      <c r="W2713" s="20">
        <f t="shared" si="85"/>
        <v>13.019887475343701</v>
      </c>
    </row>
    <row r="2714" spans="1:23" x14ac:dyDescent="0.25">
      <c r="A2714" s="18">
        <v>26025</v>
      </c>
      <c r="B2714" s="18">
        <v>25985</v>
      </c>
      <c r="C2714" s="18">
        <v>6172</v>
      </c>
      <c r="D2714" s="18">
        <v>6172</v>
      </c>
      <c r="E2714" s="18" t="s">
        <v>116</v>
      </c>
      <c r="F2714" s="18" t="s">
        <v>117</v>
      </c>
      <c r="G2714" s="19">
        <v>42.963913871400003</v>
      </c>
      <c r="H2714" s="19">
        <v>17.386900000000001</v>
      </c>
      <c r="I2714" s="18" t="s">
        <v>79</v>
      </c>
      <c r="J2714" s="18" t="s">
        <v>80</v>
      </c>
      <c r="K2714" s="18">
        <v>12</v>
      </c>
      <c r="L2714" s="18">
        <v>60</v>
      </c>
      <c r="M2714" s="18" t="s">
        <v>71</v>
      </c>
      <c r="N2714" s="18" t="s">
        <v>72</v>
      </c>
      <c r="O2714" s="18" t="s">
        <v>73</v>
      </c>
      <c r="P2714" s="19">
        <v>10837.6938935</v>
      </c>
      <c r="Q2714" s="19">
        <v>1871500.6022099999</v>
      </c>
      <c r="R2714" s="20">
        <v>0.50061500000000003</v>
      </c>
      <c r="S2714" s="20">
        <v>5.1558710000000003</v>
      </c>
      <c r="T2714" s="20">
        <v>0.30199999999999999</v>
      </c>
      <c r="U2714" s="20">
        <v>0.30499999999999999</v>
      </c>
      <c r="V2714" s="20">
        <f t="shared" si="84"/>
        <v>6.0754917745629999</v>
      </c>
      <c r="W2714" s="20">
        <f t="shared" si="85"/>
        <v>62.303006375480514</v>
      </c>
    </row>
    <row r="2715" spans="1:23" x14ac:dyDescent="0.25">
      <c r="A2715" s="18">
        <v>26026</v>
      </c>
      <c r="B2715" s="18">
        <v>25986</v>
      </c>
      <c r="C2715" s="18">
        <v>6172</v>
      </c>
      <c r="D2715" s="18">
        <v>6172</v>
      </c>
      <c r="E2715" s="18" t="s">
        <v>116</v>
      </c>
      <c r="F2715" s="18" t="s">
        <v>117</v>
      </c>
      <c r="G2715" s="19">
        <v>2.1804376421399998</v>
      </c>
      <c r="H2715" s="19">
        <v>0.88239199999999995</v>
      </c>
      <c r="I2715" s="18" t="s">
        <v>79</v>
      </c>
      <c r="J2715" s="18" t="s">
        <v>80</v>
      </c>
      <c r="K2715" s="18">
        <v>12</v>
      </c>
      <c r="L2715" s="18">
        <v>60</v>
      </c>
      <c r="M2715" s="18" t="s">
        <v>71</v>
      </c>
      <c r="N2715" s="18" t="s">
        <v>72</v>
      </c>
      <c r="O2715" s="18" t="s">
        <v>73</v>
      </c>
      <c r="P2715" s="19">
        <v>1226.44520145</v>
      </c>
      <c r="Q2715" s="19">
        <v>94979.483772599997</v>
      </c>
      <c r="R2715" s="20">
        <v>0.50061500000000003</v>
      </c>
      <c r="S2715" s="20">
        <v>5.1558710000000003</v>
      </c>
      <c r="T2715" s="20">
        <v>0.30199999999999999</v>
      </c>
      <c r="U2715" s="20">
        <v>0.30499999999999999</v>
      </c>
      <c r="V2715" s="20">
        <f t="shared" si="84"/>
        <v>0.30833359241383995</v>
      </c>
      <c r="W2715" s="20">
        <f t="shared" si="85"/>
        <v>3.1619020297852405</v>
      </c>
    </row>
    <row r="2716" spans="1:23" x14ac:dyDescent="0.25">
      <c r="A2716" s="18">
        <v>26027</v>
      </c>
      <c r="B2716" s="18">
        <v>25987</v>
      </c>
      <c r="C2716" s="18">
        <v>6172</v>
      </c>
      <c r="D2716" s="18">
        <v>6172</v>
      </c>
      <c r="E2716" s="18" t="s">
        <v>116</v>
      </c>
      <c r="F2716" s="18" t="s">
        <v>117</v>
      </c>
      <c r="G2716" s="19">
        <v>7.8084280145699996</v>
      </c>
      <c r="H2716" s="19">
        <v>3.1599599999999999</v>
      </c>
      <c r="I2716" s="18" t="s">
        <v>79</v>
      </c>
      <c r="J2716" s="18" t="s">
        <v>80</v>
      </c>
      <c r="K2716" s="18">
        <v>12</v>
      </c>
      <c r="L2716" s="18">
        <v>60</v>
      </c>
      <c r="M2716" s="18" t="s">
        <v>71</v>
      </c>
      <c r="N2716" s="18" t="s">
        <v>72</v>
      </c>
      <c r="O2716" s="18" t="s">
        <v>73</v>
      </c>
      <c r="P2716" s="19">
        <v>5718.7449786899997</v>
      </c>
      <c r="Q2716" s="19">
        <v>340133.76377800002</v>
      </c>
      <c r="R2716" s="20">
        <v>0.50061500000000003</v>
      </c>
      <c r="S2716" s="20">
        <v>5.1558710000000003</v>
      </c>
      <c r="T2716" s="20">
        <v>0.30199999999999999</v>
      </c>
      <c r="U2716" s="20">
        <v>0.30499999999999999</v>
      </c>
      <c r="V2716" s="20">
        <f t="shared" si="84"/>
        <v>1.1041825160291998</v>
      </c>
      <c r="W2716" s="20">
        <f t="shared" si="85"/>
        <v>11.323180556986202</v>
      </c>
    </row>
    <row r="2717" spans="1:23" x14ac:dyDescent="0.25">
      <c r="A2717" s="18">
        <v>26028</v>
      </c>
      <c r="B2717" s="18">
        <v>25988</v>
      </c>
      <c r="C2717" s="18">
        <v>6172</v>
      </c>
      <c r="D2717" s="18">
        <v>6172</v>
      </c>
      <c r="E2717" s="18" t="s">
        <v>116</v>
      </c>
      <c r="F2717" s="18" t="s">
        <v>117</v>
      </c>
      <c r="G2717" s="19">
        <v>28.9989825167</v>
      </c>
      <c r="H2717" s="19">
        <v>11.7355</v>
      </c>
      <c r="I2717" s="18" t="s">
        <v>79</v>
      </c>
      <c r="J2717" s="18" t="s">
        <v>80</v>
      </c>
      <c r="K2717" s="18">
        <v>12</v>
      </c>
      <c r="L2717" s="18">
        <v>60</v>
      </c>
      <c r="M2717" s="18" t="s">
        <v>71</v>
      </c>
      <c r="N2717" s="18" t="s">
        <v>72</v>
      </c>
      <c r="O2717" s="18" t="s">
        <v>73</v>
      </c>
      <c r="P2717" s="19">
        <v>8096.7846700299997</v>
      </c>
      <c r="Q2717" s="19">
        <v>1263190.6256500001</v>
      </c>
      <c r="R2717" s="20">
        <v>0.50061500000000003</v>
      </c>
      <c r="S2717" s="20">
        <v>5.1558710000000003</v>
      </c>
      <c r="T2717" s="20">
        <v>0.30199999999999999</v>
      </c>
      <c r="U2717" s="20">
        <v>0.30499999999999999</v>
      </c>
      <c r="V2717" s="20">
        <f t="shared" si="84"/>
        <v>4.100727198085</v>
      </c>
      <c r="W2717" s="20">
        <f t="shared" si="85"/>
        <v>42.052173263747505</v>
      </c>
    </row>
    <row r="2718" spans="1:23" x14ac:dyDescent="0.25">
      <c r="A2718" s="18">
        <v>26029</v>
      </c>
      <c r="B2718" s="18">
        <v>25989</v>
      </c>
      <c r="C2718" s="18">
        <v>6172</v>
      </c>
      <c r="D2718" s="18">
        <v>6172</v>
      </c>
      <c r="E2718" s="18" t="s">
        <v>116</v>
      </c>
      <c r="F2718" s="18" t="s">
        <v>117</v>
      </c>
      <c r="G2718" s="19">
        <v>10.3117136531</v>
      </c>
      <c r="H2718" s="19">
        <v>4.173</v>
      </c>
      <c r="I2718" s="18" t="s">
        <v>79</v>
      </c>
      <c r="J2718" s="18" t="s">
        <v>80</v>
      </c>
      <c r="K2718" s="18">
        <v>12</v>
      </c>
      <c r="L2718" s="18">
        <v>60</v>
      </c>
      <c r="M2718" s="18" t="s">
        <v>71</v>
      </c>
      <c r="N2718" s="18" t="s">
        <v>72</v>
      </c>
      <c r="O2718" s="18" t="s">
        <v>73</v>
      </c>
      <c r="P2718" s="19">
        <v>3046.9079998500001</v>
      </c>
      <c r="Q2718" s="19">
        <v>449176.45001799997</v>
      </c>
      <c r="R2718" s="20">
        <v>0.50061500000000003</v>
      </c>
      <c r="S2718" s="20">
        <v>5.1558710000000003</v>
      </c>
      <c r="T2718" s="20">
        <v>0.30199999999999999</v>
      </c>
      <c r="U2718" s="20">
        <v>0.30499999999999999</v>
      </c>
      <c r="V2718" s="20">
        <f t="shared" si="84"/>
        <v>1.4581683437099999</v>
      </c>
      <c r="W2718" s="20">
        <f t="shared" si="85"/>
        <v>14.953237529685001</v>
      </c>
    </row>
    <row r="2719" spans="1:23" x14ac:dyDescent="0.25">
      <c r="A2719" s="18">
        <v>26030</v>
      </c>
      <c r="B2719" s="18">
        <v>25990</v>
      </c>
      <c r="C2719" s="18">
        <v>6172</v>
      </c>
      <c r="D2719" s="18">
        <v>6172</v>
      </c>
      <c r="E2719" s="18" t="s">
        <v>116</v>
      </c>
      <c r="F2719" s="18" t="s">
        <v>117</v>
      </c>
      <c r="G2719" s="19">
        <v>37.553766351999997</v>
      </c>
      <c r="H2719" s="19">
        <v>15.1975</v>
      </c>
      <c r="I2719" s="18" t="s">
        <v>79</v>
      </c>
      <c r="J2719" s="18" t="s">
        <v>80</v>
      </c>
      <c r="K2719" s="18">
        <v>12</v>
      </c>
      <c r="L2719" s="18">
        <v>60</v>
      </c>
      <c r="M2719" s="18" t="s">
        <v>71</v>
      </c>
      <c r="N2719" s="18" t="s">
        <v>72</v>
      </c>
      <c r="O2719" s="18" t="s">
        <v>73</v>
      </c>
      <c r="P2719" s="19">
        <v>13958.177996099999</v>
      </c>
      <c r="Q2719" s="19">
        <v>1635835.51893</v>
      </c>
      <c r="R2719" s="20">
        <v>0.50061500000000003</v>
      </c>
      <c r="S2719" s="20">
        <v>5.1558710000000003</v>
      </c>
      <c r="T2719" s="20">
        <v>0.30199999999999999</v>
      </c>
      <c r="U2719" s="20">
        <v>0.30499999999999999</v>
      </c>
      <c r="V2719" s="20">
        <f t="shared" si="84"/>
        <v>5.3104513308249999</v>
      </c>
      <c r="W2719" s="20">
        <f t="shared" si="85"/>
        <v>54.457662918137501</v>
      </c>
    </row>
    <row r="2720" spans="1:23" x14ac:dyDescent="0.25">
      <c r="A2720" s="18">
        <v>26031</v>
      </c>
      <c r="B2720" s="18">
        <v>25991</v>
      </c>
      <c r="C2720" s="18">
        <v>6172</v>
      </c>
      <c r="D2720" s="18">
        <v>6172</v>
      </c>
      <c r="E2720" s="18" t="s">
        <v>116</v>
      </c>
      <c r="F2720" s="18" t="s">
        <v>117</v>
      </c>
      <c r="G2720" s="19">
        <v>2.8092594462</v>
      </c>
      <c r="H2720" s="19">
        <v>1.13687</v>
      </c>
      <c r="I2720" s="18" t="s">
        <v>79</v>
      </c>
      <c r="J2720" s="18" t="s">
        <v>80</v>
      </c>
      <c r="K2720" s="18">
        <v>12</v>
      </c>
      <c r="L2720" s="18">
        <v>60</v>
      </c>
      <c r="M2720" s="18" t="s">
        <v>71</v>
      </c>
      <c r="N2720" s="18" t="s">
        <v>72</v>
      </c>
      <c r="O2720" s="18" t="s">
        <v>73</v>
      </c>
      <c r="P2720" s="19">
        <v>1277.43628311</v>
      </c>
      <c r="Q2720" s="19">
        <v>122370.851992</v>
      </c>
      <c r="R2720" s="20">
        <v>0.50061500000000003</v>
      </c>
      <c r="S2720" s="20">
        <v>5.1558710000000003</v>
      </c>
      <c r="T2720" s="20">
        <v>0.30199999999999999</v>
      </c>
      <c r="U2720" s="20">
        <v>0.30499999999999999</v>
      </c>
      <c r="V2720" s="20">
        <f t="shared" si="84"/>
        <v>0.39725565418490005</v>
      </c>
      <c r="W2720" s="20">
        <f t="shared" si="85"/>
        <v>4.0737807693201509</v>
      </c>
    </row>
    <row r="2721" spans="1:23" x14ac:dyDescent="0.25">
      <c r="A2721" s="18">
        <v>26032</v>
      </c>
      <c r="B2721" s="18">
        <v>25992</v>
      </c>
      <c r="C2721" s="18">
        <v>6172</v>
      </c>
      <c r="D2721" s="18">
        <v>6172</v>
      </c>
      <c r="E2721" s="18" t="s">
        <v>116</v>
      </c>
      <c r="F2721" s="18" t="s">
        <v>117</v>
      </c>
      <c r="G2721" s="19">
        <v>3.7121600841200002</v>
      </c>
      <c r="H2721" s="19">
        <v>1.5022599999999999</v>
      </c>
      <c r="I2721" s="18" t="s">
        <v>79</v>
      </c>
      <c r="J2721" s="18" t="s">
        <v>80</v>
      </c>
      <c r="K2721" s="18">
        <v>12</v>
      </c>
      <c r="L2721" s="18">
        <v>60</v>
      </c>
      <c r="M2721" s="18" t="s">
        <v>71</v>
      </c>
      <c r="N2721" s="18" t="s">
        <v>72</v>
      </c>
      <c r="O2721" s="18" t="s">
        <v>73</v>
      </c>
      <c r="P2721" s="19">
        <v>1461.6726929399999</v>
      </c>
      <c r="Q2721" s="19">
        <v>161701.046458</v>
      </c>
      <c r="R2721" s="20">
        <v>0.50061500000000003</v>
      </c>
      <c r="S2721" s="20">
        <v>5.1558710000000003</v>
      </c>
      <c r="T2721" s="20">
        <v>0.30199999999999999</v>
      </c>
      <c r="U2721" s="20">
        <v>0.30499999999999999</v>
      </c>
      <c r="V2721" s="20">
        <f t="shared" si="84"/>
        <v>0.52493361515019998</v>
      </c>
      <c r="W2721" s="20">
        <f t="shared" si="85"/>
        <v>5.3830938440797</v>
      </c>
    </row>
    <row r="2722" spans="1:23" x14ac:dyDescent="0.25">
      <c r="A2722" s="18">
        <v>26033</v>
      </c>
      <c r="B2722" s="18">
        <v>25993</v>
      </c>
      <c r="C2722" s="18">
        <v>6172</v>
      </c>
      <c r="D2722" s="18">
        <v>6172</v>
      </c>
      <c r="E2722" s="18" t="s">
        <v>116</v>
      </c>
      <c r="F2722" s="18" t="s">
        <v>117</v>
      </c>
      <c r="G2722" s="19">
        <v>3.0454406466799999</v>
      </c>
      <c r="H2722" s="19">
        <v>1.23245</v>
      </c>
      <c r="I2722" s="18" t="s">
        <v>79</v>
      </c>
      <c r="J2722" s="18" t="s">
        <v>80</v>
      </c>
      <c r="K2722" s="18">
        <v>12</v>
      </c>
      <c r="L2722" s="18">
        <v>60</v>
      </c>
      <c r="M2722" s="18" t="s">
        <v>71</v>
      </c>
      <c r="N2722" s="18" t="s">
        <v>72</v>
      </c>
      <c r="O2722" s="18" t="s">
        <v>73</v>
      </c>
      <c r="P2722" s="19">
        <v>1390.2868120999999</v>
      </c>
      <c r="Q2722" s="19">
        <v>132658.86393200001</v>
      </c>
      <c r="R2722" s="20">
        <v>0.50061500000000003</v>
      </c>
      <c r="S2722" s="20">
        <v>5.1558710000000003</v>
      </c>
      <c r="T2722" s="20">
        <v>0.30199999999999999</v>
      </c>
      <c r="U2722" s="20">
        <v>0.30499999999999999</v>
      </c>
      <c r="V2722" s="20">
        <f t="shared" si="84"/>
        <v>0.43065410381149999</v>
      </c>
      <c r="W2722" s="20">
        <f t="shared" si="85"/>
        <v>4.4162754836952507</v>
      </c>
    </row>
    <row r="2723" spans="1:23" x14ac:dyDescent="0.25">
      <c r="A2723" s="18">
        <v>26034</v>
      </c>
      <c r="B2723" s="18">
        <v>25994</v>
      </c>
      <c r="C2723" s="18">
        <v>6172</v>
      </c>
      <c r="D2723" s="18">
        <v>6172</v>
      </c>
      <c r="E2723" s="18" t="s">
        <v>116</v>
      </c>
      <c r="F2723" s="18" t="s">
        <v>117</v>
      </c>
      <c r="G2723" s="19">
        <v>12.1201439581</v>
      </c>
      <c r="H2723" s="19">
        <v>4.9048499999999997</v>
      </c>
      <c r="I2723" s="18" t="s">
        <v>79</v>
      </c>
      <c r="J2723" s="18" t="s">
        <v>80</v>
      </c>
      <c r="K2723" s="18">
        <v>12</v>
      </c>
      <c r="L2723" s="18">
        <v>60</v>
      </c>
      <c r="M2723" s="18" t="s">
        <v>71</v>
      </c>
      <c r="N2723" s="18" t="s">
        <v>72</v>
      </c>
      <c r="O2723" s="18" t="s">
        <v>73</v>
      </c>
      <c r="P2723" s="19">
        <v>3522.8692114</v>
      </c>
      <c r="Q2723" s="19">
        <v>527951.35900499998</v>
      </c>
      <c r="R2723" s="20">
        <v>0.50061500000000003</v>
      </c>
      <c r="S2723" s="20">
        <v>5.1558710000000003</v>
      </c>
      <c r="T2723" s="20">
        <v>0.30199999999999999</v>
      </c>
      <c r="U2723" s="20">
        <v>0.30499999999999999</v>
      </c>
      <c r="V2723" s="20">
        <f t="shared" si="84"/>
        <v>1.7138981549594998</v>
      </c>
      <c r="W2723" s="20">
        <f t="shared" si="85"/>
        <v>17.57569784267325</v>
      </c>
    </row>
    <row r="2724" spans="1:23" x14ac:dyDescent="0.25">
      <c r="A2724" s="18">
        <v>26035</v>
      </c>
      <c r="B2724" s="18">
        <v>25995</v>
      </c>
      <c r="C2724" s="18">
        <v>6172</v>
      </c>
      <c r="D2724" s="18">
        <v>6172</v>
      </c>
      <c r="E2724" s="18" t="s">
        <v>116</v>
      </c>
      <c r="F2724" s="18" t="s">
        <v>117</v>
      </c>
      <c r="G2724" s="19">
        <v>3.39443725289</v>
      </c>
      <c r="H2724" s="19">
        <v>1.37368</v>
      </c>
      <c r="I2724" s="18" t="s">
        <v>79</v>
      </c>
      <c r="J2724" s="18" t="s">
        <v>80</v>
      </c>
      <c r="K2724" s="18">
        <v>12</v>
      </c>
      <c r="L2724" s="18">
        <v>60</v>
      </c>
      <c r="M2724" s="18" t="s">
        <v>71</v>
      </c>
      <c r="N2724" s="18" t="s">
        <v>72</v>
      </c>
      <c r="O2724" s="18" t="s">
        <v>73</v>
      </c>
      <c r="P2724" s="19">
        <v>1507.96939447</v>
      </c>
      <c r="Q2724" s="19">
        <v>147861.09528899999</v>
      </c>
      <c r="R2724" s="20">
        <v>0.50061500000000003</v>
      </c>
      <c r="S2724" s="20">
        <v>5.1558710000000003</v>
      </c>
      <c r="T2724" s="20">
        <v>0.30199999999999999</v>
      </c>
      <c r="U2724" s="20">
        <v>0.30499999999999999</v>
      </c>
      <c r="V2724" s="20">
        <f t="shared" si="84"/>
        <v>0.48000399961360002</v>
      </c>
      <c r="W2724" s="20">
        <f t="shared" si="85"/>
        <v>4.9223492283196011</v>
      </c>
    </row>
    <row r="2725" spans="1:23" x14ac:dyDescent="0.25">
      <c r="A2725" s="18">
        <v>26036</v>
      </c>
      <c r="B2725" s="18">
        <v>25996</v>
      </c>
      <c r="C2725" s="18">
        <v>6172</v>
      </c>
      <c r="D2725" s="18">
        <v>6172</v>
      </c>
      <c r="E2725" s="18" t="s">
        <v>116</v>
      </c>
      <c r="F2725" s="18" t="s">
        <v>117</v>
      </c>
      <c r="G2725" s="19">
        <v>6.5991018697300001</v>
      </c>
      <c r="H2725" s="19">
        <v>2.67056</v>
      </c>
      <c r="I2725" s="18" t="s">
        <v>79</v>
      </c>
      <c r="J2725" s="18" t="s">
        <v>80</v>
      </c>
      <c r="K2725" s="18">
        <v>12</v>
      </c>
      <c r="L2725" s="18">
        <v>60</v>
      </c>
      <c r="M2725" s="18" t="s">
        <v>71</v>
      </c>
      <c r="N2725" s="18" t="s">
        <v>72</v>
      </c>
      <c r="O2725" s="18" t="s">
        <v>73</v>
      </c>
      <c r="P2725" s="19">
        <v>2112.7761721299998</v>
      </c>
      <c r="Q2725" s="19">
        <v>287455.72762000002</v>
      </c>
      <c r="R2725" s="20">
        <v>0.50061500000000003</v>
      </c>
      <c r="S2725" s="20">
        <v>5.1558710000000003</v>
      </c>
      <c r="T2725" s="20">
        <v>0.30199999999999999</v>
      </c>
      <c r="U2725" s="20">
        <v>0.30499999999999999</v>
      </c>
      <c r="V2725" s="20">
        <f t="shared" si="84"/>
        <v>0.93317183129120007</v>
      </c>
      <c r="W2725" s="20">
        <f t="shared" si="85"/>
        <v>9.5694986861432021</v>
      </c>
    </row>
    <row r="2726" spans="1:23" x14ac:dyDescent="0.25">
      <c r="A2726" s="18">
        <v>26037</v>
      </c>
      <c r="B2726" s="18">
        <v>25997</v>
      </c>
      <c r="C2726" s="18">
        <v>6172</v>
      </c>
      <c r="D2726" s="18">
        <v>6172</v>
      </c>
      <c r="E2726" s="18" t="s">
        <v>116</v>
      </c>
      <c r="F2726" s="18" t="s">
        <v>117</v>
      </c>
      <c r="G2726" s="19">
        <v>20.1418695815</v>
      </c>
      <c r="H2726" s="19">
        <v>8.1511200000000006</v>
      </c>
      <c r="I2726" s="18" t="s">
        <v>79</v>
      </c>
      <c r="J2726" s="18" t="s">
        <v>80</v>
      </c>
      <c r="K2726" s="18">
        <v>12</v>
      </c>
      <c r="L2726" s="18">
        <v>60</v>
      </c>
      <c r="M2726" s="18" t="s">
        <v>71</v>
      </c>
      <c r="N2726" s="18" t="s">
        <v>72</v>
      </c>
      <c r="O2726" s="18" t="s">
        <v>73</v>
      </c>
      <c r="P2726" s="19">
        <v>9823.4478924600007</v>
      </c>
      <c r="Q2726" s="19">
        <v>877376.329455</v>
      </c>
      <c r="R2726" s="20">
        <v>0.50061500000000003</v>
      </c>
      <c r="S2726" s="20">
        <v>5.1558710000000003</v>
      </c>
      <c r="T2726" s="20">
        <v>0.30199999999999999</v>
      </c>
      <c r="U2726" s="20">
        <v>0.30499999999999999</v>
      </c>
      <c r="V2726" s="20">
        <f t="shared" si="84"/>
        <v>2.8482399112824002</v>
      </c>
      <c r="W2726" s="20">
        <f t="shared" si="85"/>
        <v>29.208155641736404</v>
      </c>
    </row>
    <row r="2727" spans="1:23" x14ac:dyDescent="0.25">
      <c r="A2727" s="18">
        <v>26038</v>
      </c>
      <c r="B2727" s="18">
        <v>25998</v>
      </c>
      <c r="C2727" s="18">
        <v>6172</v>
      </c>
      <c r="D2727" s="18">
        <v>6172</v>
      </c>
      <c r="E2727" s="18" t="s">
        <v>116</v>
      </c>
      <c r="F2727" s="18" t="s">
        <v>117</v>
      </c>
      <c r="G2727" s="19">
        <v>8.11320022556</v>
      </c>
      <c r="H2727" s="19">
        <v>3.2833000000000001</v>
      </c>
      <c r="I2727" s="18" t="s">
        <v>79</v>
      </c>
      <c r="J2727" s="18" t="s">
        <v>80</v>
      </c>
      <c r="K2727" s="18">
        <v>12</v>
      </c>
      <c r="L2727" s="18">
        <v>60</v>
      </c>
      <c r="M2727" s="18" t="s">
        <v>71</v>
      </c>
      <c r="N2727" s="18" t="s">
        <v>72</v>
      </c>
      <c r="O2727" s="18" t="s">
        <v>73</v>
      </c>
      <c r="P2727" s="19">
        <v>3646.15377932</v>
      </c>
      <c r="Q2727" s="19">
        <v>353409.58818299999</v>
      </c>
      <c r="R2727" s="20">
        <v>0.50061500000000003</v>
      </c>
      <c r="S2727" s="20">
        <v>5.1558710000000003</v>
      </c>
      <c r="T2727" s="20">
        <v>0.30199999999999999</v>
      </c>
      <c r="U2727" s="20">
        <v>0.30499999999999999</v>
      </c>
      <c r="V2727" s="20">
        <f t="shared" si="84"/>
        <v>1.147281122191</v>
      </c>
      <c r="W2727" s="20">
        <f t="shared" si="85"/>
        <v>11.765148521738501</v>
      </c>
    </row>
    <row r="2728" spans="1:23" x14ac:dyDescent="0.25">
      <c r="A2728" s="18">
        <v>26039</v>
      </c>
      <c r="B2728" s="18">
        <v>25999</v>
      </c>
      <c r="C2728" s="18">
        <v>6172</v>
      </c>
      <c r="D2728" s="18">
        <v>6172</v>
      </c>
      <c r="E2728" s="18" t="s">
        <v>116</v>
      </c>
      <c r="F2728" s="18" t="s">
        <v>117</v>
      </c>
      <c r="G2728" s="19">
        <v>32.072408643899998</v>
      </c>
      <c r="H2728" s="19">
        <v>12.979200000000001</v>
      </c>
      <c r="I2728" s="18" t="s">
        <v>79</v>
      </c>
      <c r="J2728" s="18" t="s">
        <v>80</v>
      </c>
      <c r="K2728" s="18">
        <v>12</v>
      </c>
      <c r="L2728" s="18">
        <v>60</v>
      </c>
      <c r="M2728" s="18" t="s">
        <v>71</v>
      </c>
      <c r="N2728" s="18" t="s">
        <v>72</v>
      </c>
      <c r="O2728" s="18" t="s">
        <v>73</v>
      </c>
      <c r="P2728" s="19">
        <v>5936.3147188399998</v>
      </c>
      <c r="Q2728" s="19">
        <v>1397068.5322400001</v>
      </c>
      <c r="R2728" s="20">
        <v>0.50061500000000003</v>
      </c>
      <c r="S2728" s="20">
        <v>5.1558710000000003</v>
      </c>
      <c r="T2728" s="20">
        <v>0.30199999999999999</v>
      </c>
      <c r="U2728" s="20">
        <v>0.30499999999999999</v>
      </c>
      <c r="V2728" s="20">
        <f t="shared" si="84"/>
        <v>4.5353123811840002</v>
      </c>
      <c r="W2728" s="20">
        <f t="shared" si="85"/>
        <v>46.508761213824009</v>
      </c>
    </row>
    <row r="2729" spans="1:23" x14ac:dyDescent="0.25">
      <c r="A2729" s="18">
        <v>26040</v>
      </c>
      <c r="B2729" s="18">
        <v>26000</v>
      </c>
      <c r="C2729" s="18">
        <v>6172</v>
      </c>
      <c r="D2729" s="18">
        <v>6172</v>
      </c>
      <c r="E2729" s="18" t="s">
        <v>116</v>
      </c>
      <c r="F2729" s="18" t="s">
        <v>117</v>
      </c>
      <c r="G2729" s="19">
        <v>2.1739767732000002</v>
      </c>
      <c r="H2729" s="19">
        <v>0.87977700000000003</v>
      </c>
      <c r="I2729" s="18" t="s">
        <v>79</v>
      </c>
      <c r="J2729" s="18" t="s">
        <v>80</v>
      </c>
      <c r="K2729" s="18">
        <v>12</v>
      </c>
      <c r="L2729" s="18">
        <v>60</v>
      </c>
      <c r="M2729" s="18" t="s">
        <v>71</v>
      </c>
      <c r="N2729" s="18" t="s">
        <v>72</v>
      </c>
      <c r="O2729" s="18" t="s">
        <v>73</v>
      </c>
      <c r="P2729" s="19">
        <v>1604.54679717</v>
      </c>
      <c r="Q2729" s="19">
        <v>94698.049446399993</v>
      </c>
      <c r="R2729" s="20">
        <v>0.50061500000000003</v>
      </c>
      <c r="S2729" s="20">
        <v>5.1558710000000003</v>
      </c>
      <c r="T2729" s="20">
        <v>0.30199999999999999</v>
      </c>
      <c r="U2729" s="20">
        <v>0.30499999999999999</v>
      </c>
      <c r="V2729" s="20">
        <f t="shared" si="84"/>
        <v>0.30741983487279001</v>
      </c>
      <c r="W2729" s="20">
        <f t="shared" si="85"/>
        <v>3.152531620933066</v>
      </c>
    </row>
    <row r="2730" spans="1:23" x14ac:dyDescent="0.25">
      <c r="A2730" s="18">
        <v>26041</v>
      </c>
      <c r="B2730" s="18">
        <v>26001</v>
      </c>
      <c r="C2730" s="18">
        <v>6172</v>
      </c>
      <c r="D2730" s="18">
        <v>6172</v>
      </c>
      <c r="E2730" s="18" t="s">
        <v>116</v>
      </c>
      <c r="F2730" s="18" t="s">
        <v>117</v>
      </c>
      <c r="G2730" s="19">
        <v>9.1204378574600007</v>
      </c>
      <c r="H2730" s="19">
        <v>3.6909100000000001</v>
      </c>
      <c r="I2730" s="18" t="s">
        <v>79</v>
      </c>
      <c r="J2730" s="18" t="s">
        <v>80</v>
      </c>
      <c r="K2730" s="18">
        <v>12</v>
      </c>
      <c r="L2730" s="18">
        <v>60</v>
      </c>
      <c r="M2730" s="18" t="s">
        <v>71</v>
      </c>
      <c r="N2730" s="18" t="s">
        <v>72</v>
      </c>
      <c r="O2730" s="18" t="s">
        <v>73</v>
      </c>
      <c r="P2730" s="19">
        <v>5273.5705277699999</v>
      </c>
      <c r="Q2730" s="19">
        <v>397284.68392600003</v>
      </c>
      <c r="R2730" s="20">
        <v>0.50061500000000003</v>
      </c>
      <c r="S2730" s="20">
        <v>5.1558710000000003</v>
      </c>
      <c r="T2730" s="20">
        <v>0.30199999999999999</v>
      </c>
      <c r="U2730" s="20">
        <v>0.30499999999999999</v>
      </c>
      <c r="V2730" s="20">
        <f t="shared" si="84"/>
        <v>1.2897119869357001</v>
      </c>
      <c r="W2730" s="20">
        <f t="shared" si="85"/>
        <v>13.225749803663954</v>
      </c>
    </row>
    <row r="2731" spans="1:23" x14ac:dyDescent="0.25">
      <c r="A2731" s="18">
        <v>26042</v>
      </c>
      <c r="B2731" s="18">
        <v>26002</v>
      </c>
      <c r="C2731" s="18">
        <v>6172</v>
      </c>
      <c r="D2731" s="18">
        <v>6172</v>
      </c>
      <c r="E2731" s="18" t="s">
        <v>116</v>
      </c>
      <c r="F2731" s="18" t="s">
        <v>117</v>
      </c>
      <c r="G2731" s="19">
        <v>2.2873282387799998</v>
      </c>
      <c r="H2731" s="19">
        <v>0.92564900000000006</v>
      </c>
      <c r="I2731" s="18" t="s">
        <v>79</v>
      </c>
      <c r="J2731" s="18" t="s">
        <v>80</v>
      </c>
      <c r="K2731" s="18">
        <v>12</v>
      </c>
      <c r="L2731" s="18">
        <v>60</v>
      </c>
      <c r="M2731" s="18" t="s">
        <v>71</v>
      </c>
      <c r="N2731" s="18" t="s">
        <v>72</v>
      </c>
      <c r="O2731" s="18" t="s">
        <v>73</v>
      </c>
      <c r="P2731" s="19">
        <v>1378.41998857</v>
      </c>
      <c r="Q2731" s="19">
        <v>99635.619537000006</v>
      </c>
      <c r="R2731" s="20">
        <v>0.50061500000000003</v>
      </c>
      <c r="S2731" s="20">
        <v>5.1558710000000003</v>
      </c>
      <c r="T2731" s="20">
        <v>0.30199999999999999</v>
      </c>
      <c r="U2731" s="20">
        <v>0.30499999999999999</v>
      </c>
      <c r="V2731" s="20">
        <f t="shared" si="84"/>
        <v>0.32344885434623</v>
      </c>
      <c r="W2731" s="20">
        <f t="shared" si="85"/>
        <v>3.3169061505189057</v>
      </c>
    </row>
    <row r="2732" spans="1:23" x14ac:dyDescent="0.25">
      <c r="A2732" s="18">
        <v>26043</v>
      </c>
      <c r="B2732" s="18">
        <v>26003</v>
      </c>
      <c r="C2732" s="18">
        <v>6172</v>
      </c>
      <c r="D2732" s="18">
        <v>6172</v>
      </c>
      <c r="E2732" s="18" t="s">
        <v>116</v>
      </c>
      <c r="F2732" s="18" t="s">
        <v>117</v>
      </c>
      <c r="G2732" s="19">
        <v>11.691656950500001</v>
      </c>
      <c r="H2732" s="19">
        <v>4.7314499999999997</v>
      </c>
      <c r="I2732" s="18" t="s">
        <v>79</v>
      </c>
      <c r="J2732" s="18" t="s">
        <v>80</v>
      </c>
      <c r="K2732" s="18">
        <v>12</v>
      </c>
      <c r="L2732" s="18">
        <v>60</v>
      </c>
      <c r="M2732" s="18" t="s">
        <v>71</v>
      </c>
      <c r="N2732" s="18" t="s">
        <v>72</v>
      </c>
      <c r="O2732" s="18" t="s">
        <v>73</v>
      </c>
      <c r="P2732" s="19">
        <v>2889.6711524900002</v>
      </c>
      <c r="Q2732" s="19">
        <v>509286.53961099999</v>
      </c>
      <c r="R2732" s="20">
        <v>0.50061500000000003</v>
      </c>
      <c r="S2732" s="20">
        <v>5.1558710000000003</v>
      </c>
      <c r="T2732" s="20">
        <v>0.30199999999999999</v>
      </c>
      <c r="U2732" s="20">
        <v>0.30499999999999999</v>
      </c>
      <c r="V2732" s="20">
        <f t="shared" si="84"/>
        <v>1.6533071195414999</v>
      </c>
      <c r="W2732" s="20">
        <f t="shared" si="85"/>
        <v>16.954348360850254</v>
      </c>
    </row>
    <row r="2733" spans="1:23" x14ac:dyDescent="0.25">
      <c r="A2733" s="18">
        <v>26044</v>
      </c>
      <c r="B2733" s="18">
        <v>26004</v>
      </c>
      <c r="C2733" s="18">
        <v>6172</v>
      </c>
      <c r="D2733" s="18">
        <v>6172</v>
      </c>
      <c r="E2733" s="18" t="s">
        <v>116</v>
      </c>
      <c r="F2733" s="18" t="s">
        <v>117</v>
      </c>
      <c r="G2733" s="19">
        <v>10.6481391861</v>
      </c>
      <c r="H2733" s="19">
        <v>4.3091499999999998</v>
      </c>
      <c r="I2733" s="18" t="s">
        <v>79</v>
      </c>
      <c r="J2733" s="18" t="s">
        <v>80</v>
      </c>
      <c r="K2733" s="18">
        <v>12</v>
      </c>
      <c r="L2733" s="18">
        <v>60</v>
      </c>
      <c r="M2733" s="18" t="s">
        <v>71</v>
      </c>
      <c r="N2733" s="18" t="s">
        <v>72</v>
      </c>
      <c r="O2733" s="18" t="s">
        <v>73</v>
      </c>
      <c r="P2733" s="19">
        <v>2980.46393584</v>
      </c>
      <c r="Q2733" s="19">
        <v>463831.08761799999</v>
      </c>
      <c r="R2733" s="20">
        <v>0.50061500000000003</v>
      </c>
      <c r="S2733" s="20">
        <v>5.1558710000000003</v>
      </c>
      <c r="T2733" s="20">
        <v>0.30199999999999999</v>
      </c>
      <c r="U2733" s="20">
        <v>0.30499999999999999</v>
      </c>
      <c r="V2733" s="20">
        <f t="shared" si="84"/>
        <v>1.5057431388205</v>
      </c>
      <c r="W2733" s="20">
        <f t="shared" si="85"/>
        <v>15.441107956156751</v>
      </c>
    </row>
    <row r="2734" spans="1:23" x14ac:dyDescent="0.25">
      <c r="A2734" s="18">
        <v>26045</v>
      </c>
      <c r="B2734" s="18">
        <v>26005</v>
      </c>
      <c r="C2734" s="18">
        <v>6172</v>
      </c>
      <c r="D2734" s="18">
        <v>6172</v>
      </c>
      <c r="E2734" s="18" t="s">
        <v>116</v>
      </c>
      <c r="F2734" s="18" t="s">
        <v>117</v>
      </c>
      <c r="G2734" s="19">
        <v>18.776493762099999</v>
      </c>
      <c r="H2734" s="19">
        <v>7.5985800000000001</v>
      </c>
      <c r="I2734" s="18" t="s">
        <v>79</v>
      </c>
      <c r="J2734" s="18" t="s">
        <v>80</v>
      </c>
      <c r="K2734" s="18">
        <v>12</v>
      </c>
      <c r="L2734" s="18">
        <v>60</v>
      </c>
      <c r="M2734" s="18" t="s">
        <v>71</v>
      </c>
      <c r="N2734" s="18" t="s">
        <v>72</v>
      </c>
      <c r="O2734" s="18" t="s">
        <v>73</v>
      </c>
      <c r="P2734" s="19">
        <v>3730.6274633200001</v>
      </c>
      <c r="Q2734" s="19">
        <v>817900.79666400002</v>
      </c>
      <c r="R2734" s="20">
        <v>0.50061500000000003</v>
      </c>
      <c r="S2734" s="20">
        <v>5.1558710000000003</v>
      </c>
      <c r="T2734" s="20">
        <v>0.30199999999999999</v>
      </c>
      <c r="U2734" s="20">
        <v>0.30499999999999999</v>
      </c>
      <c r="V2734" s="20">
        <f t="shared" si="84"/>
        <v>2.6551662624365999</v>
      </c>
      <c r="W2734" s="20">
        <f t="shared" si="85"/>
        <v>27.228222292910107</v>
      </c>
    </row>
    <row r="2735" spans="1:23" x14ac:dyDescent="0.25">
      <c r="A2735" s="18">
        <v>26046</v>
      </c>
      <c r="B2735" s="18">
        <v>26006</v>
      </c>
      <c r="C2735" s="18">
        <v>6172</v>
      </c>
      <c r="D2735" s="18">
        <v>6172</v>
      </c>
      <c r="E2735" s="18" t="s">
        <v>116</v>
      </c>
      <c r="F2735" s="18" t="s">
        <v>117</v>
      </c>
      <c r="G2735" s="19">
        <v>2.41630266618</v>
      </c>
      <c r="H2735" s="19">
        <v>0.97784300000000002</v>
      </c>
      <c r="I2735" s="18" t="s">
        <v>79</v>
      </c>
      <c r="J2735" s="18" t="s">
        <v>80</v>
      </c>
      <c r="K2735" s="18">
        <v>12</v>
      </c>
      <c r="L2735" s="18">
        <v>60</v>
      </c>
      <c r="M2735" s="18" t="s">
        <v>71</v>
      </c>
      <c r="N2735" s="18" t="s">
        <v>72</v>
      </c>
      <c r="O2735" s="18" t="s">
        <v>73</v>
      </c>
      <c r="P2735" s="19">
        <v>1219.51964202</v>
      </c>
      <c r="Q2735" s="19">
        <v>105253.723123</v>
      </c>
      <c r="R2735" s="20">
        <v>0.50061500000000003</v>
      </c>
      <c r="S2735" s="20">
        <v>5.1558710000000003</v>
      </c>
      <c r="T2735" s="20">
        <v>0.30199999999999999</v>
      </c>
      <c r="U2735" s="20">
        <v>0.30499999999999999</v>
      </c>
      <c r="V2735" s="20">
        <f t="shared" si="84"/>
        <v>0.34168696566461004</v>
      </c>
      <c r="W2735" s="20">
        <f t="shared" si="85"/>
        <v>3.5039344945458355</v>
      </c>
    </row>
    <row r="2736" spans="1:23" x14ac:dyDescent="0.25">
      <c r="A2736" s="18">
        <v>26047</v>
      </c>
      <c r="B2736" s="18">
        <v>26007</v>
      </c>
      <c r="C2736" s="18">
        <v>6172</v>
      </c>
      <c r="D2736" s="18">
        <v>6172</v>
      </c>
      <c r="E2736" s="18" t="s">
        <v>116</v>
      </c>
      <c r="F2736" s="18" t="s">
        <v>117</v>
      </c>
      <c r="G2736" s="19">
        <v>2.00990033745</v>
      </c>
      <c r="H2736" s="19">
        <v>0.81337800000000005</v>
      </c>
      <c r="I2736" s="18" t="s">
        <v>79</v>
      </c>
      <c r="J2736" s="18" t="s">
        <v>80</v>
      </c>
      <c r="K2736" s="18">
        <v>12</v>
      </c>
      <c r="L2736" s="18">
        <v>60</v>
      </c>
      <c r="M2736" s="18" t="s">
        <v>71</v>
      </c>
      <c r="N2736" s="18" t="s">
        <v>72</v>
      </c>
      <c r="O2736" s="18" t="s">
        <v>73</v>
      </c>
      <c r="P2736" s="19">
        <v>1071.8690281300001</v>
      </c>
      <c r="Q2736" s="19">
        <v>87550.908494000003</v>
      </c>
      <c r="R2736" s="20">
        <v>0.50061500000000003</v>
      </c>
      <c r="S2736" s="20">
        <v>5.1558710000000003</v>
      </c>
      <c r="T2736" s="20">
        <v>0.30199999999999999</v>
      </c>
      <c r="U2736" s="20">
        <v>0.30499999999999999</v>
      </c>
      <c r="V2736" s="20">
        <f t="shared" si="84"/>
        <v>0.28421808077406002</v>
      </c>
      <c r="W2736" s="20">
        <f t="shared" si="85"/>
        <v>2.9146020693554102</v>
      </c>
    </row>
    <row r="2737" spans="1:23" x14ac:dyDescent="0.25">
      <c r="A2737" s="18">
        <v>26048</v>
      </c>
      <c r="B2737" s="18">
        <v>26008</v>
      </c>
      <c r="C2737" s="18">
        <v>6172</v>
      </c>
      <c r="D2737" s="18">
        <v>6172</v>
      </c>
      <c r="E2737" s="18" t="s">
        <v>116</v>
      </c>
      <c r="F2737" s="18" t="s">
        <v>117</v>
      </c>
      <c r="G2737" s="19">
        <v>10.9275076991</v>
      </c>
      <c r="H2737" s="19">
        <v>4.4222099999999998</v>
      </c>
      <c r="I2737" s="18" t="s">
        <v>79</v>
      </c>
      <c r="J2737" s="18" t="s">
        <v>80</v>
      </c>
      <c r="K2737" s="18">
        <v>12</v>
      </c>
      <c r="L2737" s="18">
        <v>60</v>
      </c>
      <c r="M2737" s="18" t="s">
        <v>71</v>
      </c>
      <c r="N2737" s="18" t="s">
        <v>72</v>
      </c>
      <c r="O2737" s="18" t="s">
        <v>73</v>
      </c>
      <c r="P2737" s="19">
        <v>3356.7480381099999</v>
      </c>
      <c r="Q2737" s="19">
        <v>476000.33136399998</v>
      </c>
      <c r="R2737" s="20">
        <v>0.50061500000000003</v>
      </c>
      <c r="S2737" s="20">
        <v>5.1558710000000003</v>
      </c>
      <c r="T2737" s="20">
        <v>0.30199999999999999</v>
      </c>
      <c r="U2737" s="20">
        <v>0.30499999999999999</v>
      </c>
      <c r="V2737" s="20">
        <f t="shared" si="84"/>
        <v>1.5452496120867001</v>
      </c>
      <c r="W2737" s="20">
        <f t="shared" si="85"/>
        <v>15.846239284962452</v>
      </c>
    </row>
    <row r="2738" spans="1:23" x14ac:dyDescent="0.25">
      <c r="A2738" s="18">
        <v>26049</v>
      </c>
      <c r="B2738" s="18">
        <v>26009</v>
      </c>
      <c r="C2738" s="18">
        <v>6172</v>
      </c>
      <c r="D2738" s="18">
        <v>6172</v>
      </c>
      <c r="E2738" s="18" t="s">
        <v>116</v>
      </c>
      <c r="F2738" s="18" t="s">
        <v>117</v>
      </c>
      <c r="G2738" s="19">
        <v>15.012041031300001</v>
      </c>
      <c r="H2738" s="19">
        <v>6.0751600000000003</v>
      </c>
      <c r="I2738" s="18" t="s">
        <v>79</v>
      </c>
      <c r="J2738" s="18" t="s">
        <v>80</v>
      </c>
      <c r="K2738" s="18">
        <v>12</v>
      </c>
      <c r="L2738" s="18">
        <v>60</v>
      </c>
      <c r="M2738" s="18" t="s">
        <v>71</v>
      </c>
      <c r="N2738" s="18" t="s">
        <v>72</v>
      </c>
      <c r="O2738" s="18" t="s">
        <v>73</v>
      </c>
      <c r="P2738" s="19">
        <v>5221.0620305900002</v>
      </c>
      <c r="Q2738" s="19">
        <v>653921.89162999997</v>
      </c>
      <c r="R2738" s="20">
        <v>0.50061500000000003</v>
      </c>
      <c r="S2738" s="20">
        <v>5.1558710000000003</v>
      </c>
      <c r="T2738" s="20">
        <v>0.30199999999999999</v>
      </c>
      <c r="U2738" s="20">
        <v>0.30499999999999999</v>
      </c>
      <c r="V2738" s="20">
        <f t="shared" si="84"/>
        <v>2.1228387239332003</v>
      </c>
      <c r="W2738" s="20">
        <f t="shared" si="85"/>
        <v>21.769305178730207</v>
      </c>
    </row>
    <row r="2739" spans="1:23" x14ac:dyDescent="0.25">
      <c r="A2739" s="18">
        <v>26050</v>
      </c>
      <c r="B2739" s="18">
        <v>26010</v>
      </c>
      <c r="C2739" s="18">
        <v>6172</v>
      </c>
      <c r="D2739" s="18">
        <v>6172</v>
      </c>
      <c r="E2739" s="18" t="s">
        <v>116</v>
      </c>
      <c r="F2739" s="18" t="s">
        <v>117</v>
      </c>
      <c r="G2739" s="19">
        <v>2.1911502513099999</v>
      </c>
      <c r="H2739" s="19">
        <v>0.88672700000000004</v>
      </c>
      <c r="I2739" s="18" t="s">
        <v>79</v>
      </c>
      <c r="J2739" s="18" t="s">
        <v>80</v>
      </c>
      <c r="K2739" s="18">
        <v>12</v>
      </c>
      <c r="L2739" s="18">
        <v>60</v>
      </c>
      <c r="M2739" s="18" t="s">
        <v>71</v>
      </c>
      <c r="N2739" s="18" t="s">
        <v>72</v>
      </c>
      <c r="O2739" s="18" t="s">
        <v>73</v>
      </c>
      <c r="P2739" s="19">
        <v>1126.70037561</v>
      </c>
      <c r="Q2739" s="19">
        <v>95446.1231615</v>
      </c>
      <c r="R2739" s="20">
        <v>0.50061500000000003</v>
      </c>
      <c r="S2739" s="20">
        <v>5.1558710000000003</v>
      </c>
      <c r="T2739" s="20">
        <v>0.30199999999999999</v>
      </c>
      <c r="U2739" s="20">
        <v>0.30499999999999999</v>
      </c>
      <c r="V2739" s="20">
        <f t="shared" si="84"/>
        <v>0.30984836829929002</v>
      </c>
      <c r="W2739" s="20">
        <f t="shared" si="85"/>
        <v>3.1774357668308157</v>
      </c>
    </row>
    <row r="2740" spans="1:23" x14ac:dyDescent="0.25">
      <c r="A2740" s="18">
        <v>26051</v>
      </c>
      <c r="B2740" s="18">
        <v>26011</v>
      </c>
      <c r="C2740" s="18">
        <v>6172</v>
      </c>
      <c r="D2740" s="18">
        <v>6172</v>
      </c>
      <c r="E2740" s="18" t="s">
        <v>116</v>
      </c>
      <c r="F2740" s="18" t="s">
        <v>117</v>
      </c>
      <c r="G2740" s="19">
        <v>2.7454578945799999</v>
      </c>
      <c r="H2740" s="19">
        <v>1.1110500000000001</v>
      </c>
      <c r="I2740" s="18" t="s">
        <v>79</v>
      </c>
      <c r="J2740" s="18" t="s">
        <v>80</v>
      </c>
      <c r="K2740" s="18">
        <v>12</v>
      </c>
      <c r="L2740" s="18">
        <v>60</v>
      </c>
      <c r="M2740" s="18" t="s">
        <v>71</v>
      </c>
      <c r="N2740" s="18" t="s">
        <v>72</v>
      </c>
      <c r="O2740" s="18" t="s">
        <v>73</v>
      </c>
      <c r="P2740" s="19">
        <v>2531.1375928500001</v>
      </c>
      <c r="Q2740" s="19">
        <v>119591.66752</v>
      </c>
      <c r="R2740" s="20">
        <v>0.50061500000000003</v>
      </c>
      <c r="S2740" s="20">
        <v>5.1558710000000003</v>
      </c>
      <c r="T2740" s="20">
        <v>0.30199999999999999</v>
      </c>
      <c r="U2740" s="20">
        <v>0.30499999999999999</v>
      </c>
      <c r="V2740" s="20">
        <f t="shared" si="84"/>
        <v>0.38823339043350003</v>
      </c>
      <c r="W2740" s="20">
        <f t="shared" si="85"/>
        <v>3.9812591798122505</v>
      </c>
    </row>
    <row r="2741" spans="1:23" x14ac:dyDescent="0.25">
      <c r="A2741" s="18">
        <v>26052</v>
      </c>
      <c r="B2741" s="18">
        <v>26012</v>
      </c>
      <c r="C2741" s="18">
        <v>6172</v>
      </c>
      <c r="D2741" s="18">
        <v>6172</v>
      </c>
      <c r="E2741" s="18" t="s">
        <v>116</v>
      </c>
      <c r="F2741" s="18" t="s">
        <v>117</v>
      </c>
      <c r="G2741" s="19">
        <v>15.7737012295</v>
      </c>
      <c r="H2741" s="19">
        <v>6.3833900000000003</v>
      </c>
      <c r="I2741" s="18" t="s">
        <v>79</v>
      </c>
      <c r="J2741" s="18" t="s">
        <v>80</v>
      </c>
      <c r="K2741" s="18">
        <v>12</v>
      </c>
      <c r="L2741" s="18">
        <v>60</v>
      </c>
      <c r="M2741" s="18" t="s">
        <v>71</v>
      </c>
      <c r="N2741" s="18" t="s">
        <v>72</v>
      </c>
      <c r="O2741" s="18" t="s">
        <v>73</v>
      </c>
      <c r="P2741" s="19">
        <v>6469.2842459399999</v>
      </c>
      <c r="Q2741" s="19">
        <v>687099.67714799999</v>
      </c>
      <c r="R2741" s="20">
        <v>0.50061500000000003</v>
      </c>
      <c r="S2741" s="20">
        <v>5.1558710000000003</v>
      </c>
      <c r="T2741" s="20">
        <v>0.30199999999999999</v>
      </c>
      <c r="U2741" s="20">
        <v>0.30499999999999999</v>
      </c>
      <c r="V2741" s="20">
        <f t="shared" si="84"/>
        <v>2.2305433078253003</v>
      </c>
      <c r="W2741" s="20">
        <f t="shared" si="85"/>
        <v>22.873795090969555</v>
      </c>
    </row>
    <row r="2742" spans="1:23" x14ac:dyDescent="0.25">
      <c r="A2742" s="18">
        <v>26053</v>
      </c>
      <c r="B2742" s="18">
        <v>26013</v>
      </c>
      <c r="C2742" s="18">
        <v>6172</v>
      </c>
      <c r="D2742" s="18">
        <v>6172</v>
      </c>
      <c r="E2742" s="18" t="s">
        <v>116</v>
      </c>
      <c r="F2742" s="18" t="s">
        <v>117</v>
      </c>
      <c r="G2742" s="19">
        <v>3.8854577002899999</v>
      </c>
      <c r="H2742" s="19">
        <v>1.57239</v>
      </c>
      <c r="I2742" s="18" t="s">
        <v>79</v>
      </c>
      <c r="J2742" s="18" t="s">
        <v>80</v>
      </c>
      <c r="K2742" s="18">
        <v>12</v>
      </c>
      <c r="L2742" s="18">
        <v>60</v>
      </c>
      <c r="M2742" s="18" t="s">
        <v>71</v>
      </c>
      <c r="N2742" s="18" t="s">
        <v>72</v>
      </c>
      <c r="O2742" s="18" t="s">
        <v>73</v>
      </c>
      <c r="P2742" s="19">
        <v>1497.41358883</v>
      </c>
      <c r="Q2742" s="19">
        <v>169249.86042300001</v>
      </c>
      <c r="R2742" s="20">
        <v>0.50061500000000003</v>
      </c>
      <c r="S2742" s="20">
        <v>5.1558710000000003</v>
      </c>
      <c r="T2742" s="20">
        <v>0.30199999999999999</v>
      </c>
      <c r="U2742" s="20">
        <v>0.30499999999999999</v>
      </c>
      <c r="V2742" s="20">
        <f t="shared" si="84"/>
        <v>0.54943908985529999</v>
      </c>
      <c r="W2742" s="20">
        <f t="shared" si="85"/>
        <v>5.6343928011745508</v>
      </c>
    </row>
    <row r="2743" spans="1:23" x14ac:dyDescent="0.25">
      <c r="A2743" s="18">
        <v>26054</v>
      </c>
      <c r="B2743" s="18">
        <v>26014</v>
      </c>
      <c r="C2743" s="18">
        <v>6172</v>
      </c>
      <c r="D2743" s="18">
        <v>6172</v>
      </c>
      <c r="E2743" s="18" t="s">
        <v>116</v>
      </c>
      <c r="F2743" s="18" t="s">
        <v>117</v>
      </c>
      <c r="G2743" s="19">
        <v>1.4807111449000001</v>
      </c>
      <c r="H2743" s="19">
        <v>0.59922299999999995</v>
      </c>
      <c r="I2743" s="18" t="s">
        <v>79</v>
      </c>
      <c r="J2743" s="18" t="s">
        <v>80</v>
      </c>
      <c r="K2743" s="18">
        <v>12</v>
      </c>
      <c r="L2743" s="18">
        <v>60</v>
      </c>
      <c r="M2743" s="18" t="s">
        <v>71</v>
      </c>
      <c r="N2743" s="18" t="s">
        <v>72</v>
      </c>
      <c r="O2743" s="18" t="s">
        <v>73</v>
      </c>
      <c r="P2743" s="19">
        <v>921.66026327700001</v>
      </c>
      <c r="Q2743" s="19">
        <v>64499.5194729</v>
      </c>
      <c r="R2743" s="20">
        <v>0.50061500000000003</v>
      </c>
      <c r="S2743" s="20">
        <v>5.1558710000000003</v>
      </c>
      <c r="T2743" s="20">
        <v>0.30199999999999999</v>
      </c>
      <c r="U2743" s="20">
        <v>0.30499999999999999</v>
      </c>
      <c r="V2743" s="20">
        <f t="shared" si="84"/>
        <v>0.20938605545720995</v>
      </c>
      <c r="W2743" s="20">
        <f t="shared" si="85"/>
        <v>2.147213959321935</v>
      </c>
    </row>
    <row r="2744" spans="1:23" x14ac:dyDescent="0.25">
      <c r="A2744" s="18">
        <v>26055</v>
      </c>
      <c r="B2744" s="18">
        <v>26015</v>
      </c>
      <c r="C2744" s="18">
        <v>6172</v>
      </c>
      <c r="D2744" s="18">
        <v>6172</v>
      </c>
      <c r="E2744" s="18" t="s">
        <v>116</v>
      </c>
      <c r="F2744" s="18" t="s">
        <v>117</v>
      </c>
      <c r="G2744" s="19">
        <v>5.9208302158299997</v>
      </c>
      <c r="H2744" s="19">
        <v>2.39608</v>
      </c>
      <c r="I2744" s="18" t="s">
        <v>79</v>
      </c>
      <c r="J2744" s="18" t="s">
        <v>80</v>
      </c>
      <c r="K2744" s="18">
        <v>12</v>
      </c>
      <c r="L2744" s="18">
        <v>60</v>
      </c>
      <c r="M2744" s="18" t="s">
        <v>71</v>
      </c>
      <c r="N2744" s="18" t="s">
        <v>72</v>
      </c>
      <c r="O2744" s="18" t="s">
        <v>73</v>
      </c>
      <c r="P2744" s="19">
        <v>2289.59591464</v>
      </c>
      <c r="Q2744" s="19">
        <v>257910.33255699999</v>
      </c>
      <c r="R2744" s="20">
        <v>0.50061500000000003</v>
      </c>
      <c r="S2744" s="20">
        <v>5.1558710000000003</v>
      </c>
      <c r="T2744" s="20">
        <v>0.30199999999999999</v>
      </c>
      <c r="U2744" s="20">
        <v>0.30499999999999999</v>
      </c>
      <c r="V2744" s="20">
        <f t="shared" si="84"/>
        <v>0.83726048526160002</v>
      </c>
      <c r="W2744" s="20">
        <f t="shared" si="85"/>
        <v>8.585946173047601</v>
      </c>
    </row>
    <row r="2745" spans="1:23" x14ac:dyDescent="0.25">
      <c r="A2745" s="18">
        <v>26056</v>
      </c>
      <c r="B2745" s="18">
        <v>26016</v>
      </c>
      <c r="C2745" s="18">
        <v>6172</v>
      </c>
      <c r="D2745" s="18">
        <v>6172</v>
      </c>
      <c r="E2745" s="18" t="s">
        <v>116</v>
      </c>
      <c r="F2745" s="18" t="s">
        <v>117</v>
      </c>
      <c r="G2745" s="19">
        <v>16.114013578600002</v>
      </c>
      <c r="H2745" s="19">
        <v>6.5211100000000002</v>
      </c>
      <c r="I2745" s="18" t="s">
        <v>79</v>
      </c>
      <c r="J2745" s="18" t="s">
        <v>80</v>
      </c>
      <c r="K2745" s="18">
        <v>12</v>
      </c>
      <c r="L2745" s="18">
        <v>60</v>
      </c>
      <c r="M2745" s="18" t="s">
        <v>71</v>
      </c>
      <c r="N2745" s="18" t="s">
        <v>72</v>
      </c>
      <c r="O2745" s="18" t="s">
        <v>73</v>
      </c>
      <c r="P2745" s="19">
        <v>8282.7011562499993</v>
      </c>
      <c r="Q2745" s="19">
        <v>701923.62378000002</v>
      </c>
      <c r="R2745" s="20">
        <v>0.50061500000000003</v>
      </c>
      <c r="S2745" s="20">
        <v>5.1558710000000003</v>
      </c>
      <c r="T2745" s="20">
        <v>0.30199999999999999</v>
      </c>
      <c r="U2745" s="20">
        <v>0.30499999999999999</v>
      </c>
      <c r="V2745" s="20">
        <f t="shared" si="84"/>
        <v>2.2786667068897</v>
      </c>
      <c r="W2745" s="20">
        <f t="shared" si="85"/>
        <v>23.367291346082954</v>
      </c>
    </row>
    <row r="2746" spans="1:23" x14ac:dyDescent="0.25">
      <c r="A2746" s="18">
        <v>26057</v>
      </c>
      <c r="B2746" s="18">
        <v>26017</v>
      </c>
      <c r="C2746" s="18">
        <v>6172</v>
      </c>
      <c r="D2746" s="18">
        <v>6172</v>
      </c>
      <c r="E2746" s="18" t="s">
        <v>116</v>
      </c>
      <c r="F2746" s="18" t="s">
        <v>117</v>
      </c>
      <c r="G2746" s="19">
        <v>4.3509625115499997</v>
      </c>
      <c r="H2746" s="19">
        <v>1.7607699999999999</v>
      </c>
      <c r="I2746" s="18" t="s">
        <v>79</v>
      </c>
      <c r="J2746" s="18" t="s">
        <v>80</v>
      </c>
      <c r="K2746" s="18">
        <v>12</v>
      </c>
      <c r="L2746" s="18">
        <v>60</v>
      </c>
      <c r="M2746" s="18" t="s">
        <v>71</v>
      </c>
      <c r="N2746" s="18" t="s">
        <v>72</v>
      </c>
      <c r="O2746" s="18" t="s">
        <v>73</v>
      </c>
      <c r="P2746" s="19">
        <v>3280.60935079</v>
      </c>
      <c r="Q2746" s="19">
        <v>189527.168894</v>
      </c>
      <c r="R2746" s="20">
        <v>0.50061500000000003</v>
      </c>
      <c r="S2746" s="20">
        <v>5.1558710000000003</v>
      </c>
      <c r="T2746" s="20">
        <v>0.30199999999999999</v>
      </c>
      <c r="U2746" s="20">
        <v>0.30499999999999999</v>
      </c>
      <c r="V2746" s="20">
        <f t="shared" si="84"/>
        <v>0.61526457573789994</v>
      </c>
      <c r="W2746" s="20">
        <f t="shared" si="85"/>
        <v>6.3094205715656511</v>
      </c>
    </row>
    <row r="2747" spans="1:23" x14ac:dyDescent="0.25">
      <c r="A2747" s="18">
        <v>26058</v>
      </c>
      <c r="B2747" s="18">
        <v>26018</v>
      </c>
      <c r="C2747" s="18">
        <v>6172</v>
      </c>
      <c r="D2747" s="18">
        <v>6172</v>
      </c>
      <c r="E2747" s="18" t="s">
        <v>116</v>
      </c>
      <c r="F2747" s="18" t="s">
        <v>117</v>
      </c>
      <c r="G2747" s="19">
        <v>38.169234291499997</v>
      </c>
      <c r="H2747" s="19">
        <v>15.4465</v>
      </c>
      <c r="I2747" s="18" t="s">
        <v>79</v>
      </c>
      <c r="J2747" s="18" t="s">
        <v>80</v>
      </c>
      <c r="K2747" s="18">
        <v>12</v>
      </c>
      <c r="L2747" s="18">
        <v>60</v>
      </c>
      <c r="M2747" s="18" t="s">
        <v>71</v>
      </c>
      <c r="N2747" s="18" t="s">
        <v>72</v>
      </c>
      <c r="O2747" s="18" t="s">
        <v>73</v>
      </c>
      <c r="P2747" s="19">
        <v>12350.545523000001</v>
      </c>
      <c r="Q2747" s="19">
        <v>1662645.19514</v>
      </c>
      <c r="R2747" s="20">
        <v>0.50061500000000003</v>
      </c>
      <c r="S2747" s="20">
        <v>5.1558710000000003</v>
      </c>
      <c r="T2747" s="20">
        <v>0.30199999999999999</v>
      </c>
      <c r="U2747" s="20">
        <v>0.30499999999999999</v>
      </c>
      <c r="V2747" s="20">
        <f t="shared" si="84"/>
        <v>5.3974592190550004</v>
      </c>
      <c r="W2747" s="20">
        <f t="shared" si="85"/>
        <v>55.349912174042508</v>
      </c>
    </row>
    <row r="2748" spans="1:23" x14ac:dyDescent="0.25">
      <c r="A2748" s="18">
        <v>26059</v>
      </c>
      <c r="B2748" s="18">
        <v>26019</v>
      </c>
      <c r="C2748" s="18">
        <v>6172</v>
      </c>
      <c r="D2748" s="18">
        <v>6172</v>
      </c>
      <c r="E2748" s="18" t="s">
        <v>116</v>
      </c>
      <c r="F2748" s="18" t="s">
        <v>117</v>
      </c>
      <c r="G2748" s="19">
        <v>6.6723368973900001</v>
      </c>
      <c r="H2748" s="19">
        <v>2.7002000000000002</v>
      </c>
      <c r="I2748" s="18" t="s">
        <v>79</v>
      </c>
      <c r="J2748" s="18" t="s">
        <v>80</v>
      </c>
      <c r="K2748" s="18">
        <v>12</v>
      </c>
      <c r="L2748" s="18">
        <v>60</v>
      </c>
      <c r="M2748" s="18" t="s">
        <v>71</v>
      </c>
      <c r="N2748" s="18" t="s">
        <v>72</v>
      </c>
      <c r="O2748" s="18" t="s">
        <v>73</v>
      </c>
      <c r="P2748" s="19">
        <v>2525.6418821699999</v>
      </c>
      <c r="Q2748" s="19">
        <v>290645.83266399999</v>
      </c>
      <c r="R2748" s="20">
        <v>0.50061500000000003</v>
      </c>
      <c r="S2748" s="20">
        <v>5.1558710000000003</v>
      </c>
      <c r="T2748" s="20">
        <v>0.30199999999999999</v>
      </c>
      <c r="U2748" s="20">
        <v>0.30499999999999999</v>
      </c>
      <c r="V2748" s="20">
        <f t="shared" si="84"/>
        <v>0.94352891485400003</v>
      </c>
      <c r="W2748" s="20">
        <f t="shared" si="85"/>
        <v>9.6757085975690025</v>
      </c>
    </row>
    <row r="2749" spans="1:23" x14ac:dyDescent="0.25">
      <c r="A2749" s="18">
        <v>26060</v>
      </c>
      <c r="B2749" s="18">
        <v>26020</v>
      </c>
      <c r="C2749" s="18">
        <v>6172</v>
      </c>
      <c r="D2749" s="18">
        <v>6172</v>
      </c>
      <c r="E2749" s="18" t="s">
        <v>116</v>
      </c>
      <c r="F2749" s="18" t="s">
        <v>117</v>
      </c>
      <c r="G2749" s="19">
        <v>2.66674371072</v>
      </c>
      <c r="H2749" s="19">
        <v>1.0791900000000001</v>
      </c>
      <c r="I2749" s="18" t="s">
        <v>79</v>
      </c>
      <c r="J2749" s="18" t="s">
        <v>80</v>
      </c>
      <c r="K2749" s="18">
        <v>12</v>
      </c>
      <c r="L2749" s="18">
        <v>60</v>
      </c>
      <c r="M2749" s="18" t="s">
        <v>71</v>
      </c>
      <c r="N2749" s="18" t="s">
        <v>72</v>
      </c>
      <c r="O2749" s="18" t="s">
        <v>73</v>
      </c>
      <c r="P2749" s="19">
        <v>1270.04789261</v>
      </c>
      <c r="Q2749" s="19">
        <v>116162.891386</v>
      </c>
      <c r="R2749" s="20">
        <v>0.50061500000000003</v>
      </c>
      <c r="S2749" s="20">
        <v>5.1558710000000003</v>
      </c>
      <c r="T2749" s="20">
        <v>0.30199999999999999</v>
      </c>
      <c r="U2749" s="20">
        <v>0.30499999999999999</v>
      </c>
      <c r="V2749" s="20">
        <f t="shared" si="84"/>
        <v>0.37710057389130008</v>
      </c>
      <c r="W2749" s="20">
        <f t="shared" si="85"/>
        <v>3.867094275020551</v>
      </c>
    </row>
    <row r="2750" spans="1:23" x14ac:dyDescent="0.25">
      <c r="A2750" s="18">
        <v>26061</v>
      </c>
      <c r="B2750" s="18">
        <v>26021</v>
      </c>
      <c r="C2750" s="18">
        <v>6172</v>
      </c>
      <c r="D2750" s="18">
        <v>6172</v>
      </c>
      <c r="E2750" s="18" t="s">
        <v>116</v>
      </c>
      <c r="F2750" s="18" t="s">
        <v>117</v>
      </c>
      <c r="G2750" s="19">
        <v>12.078609912999999</v>
      </c>
      <c r="H2750" s="19">
        <v>4.8880400000000002</v>
      </c>
      <c r="I2750" s="18" t="s">
        <v>79</v>
      </c>
      <c r="J2750" s="18" t="s">
        <v>80</v>
      </c>
      <c r="K2750" s="18">
        <v>12</v>
      </c>
      <c r="L2750" s="18">
        <v>60</v>
      </c>
      <c r="M2750" s="18" t="s">
        <v>71</v>
      </c>
      <c r="N2750" s="18" t="s">
        <v>72</v>
      </c>
      <c r="O2750" s="18" t="s">
        <v>73</v>
      </c>
      <c r="P2750" s="19">
        <v>4285.0826990400001</v>
      </c>
      <c r="Q2750" s="19">
        <v>526142.14323399996</v>
      </c>
      <c r="R2750" s="20">
        <v>0.50061500000000003</v>
      </c>
      <c r="S2750" s="20">
        <v>5.1558710000000003</v>
      </c>
      <c r="T2750" s="20">
        <v>0.30199999999999999</v>
      </c>
      <c r="U2750" s="20">
        <v>0.30499999999999999</v>
      </c>
      <c r="V2750" s="20">
        <f t="shared" si="84"/>
        <v>1.7080242489308</v>
      </c>
      <c r="W2750" s="20">
        <f t="shared" si="85"/>
        <v>17.515462059573803</v>
      </c>
    </row>
    <row r="2751" spans="1:23" x14ac:dyDescent="0.25">
      <c r="A2751" s="18">
        <v>26062</v>
      </c>
      <c r="B2751" s="18">
        <v>26022</v>
      </c>
      <c r="C2751" s="18">
        <v>6172</v>
      </c>
      <c r="D2751" s="18">
        <v>6172</v>
      </c>
      <c r="E2751" s="18" t="s">
        <v>116</v>
      </c>
      <c r="F2751" s="18" t="s">
        <v>117</v>
      </c>
      <c r="G2751" s="19">
        <v>8.5770944769799993</v>
      </c>
      <c r="H2751" s="19">
        <v>3.4710299999999998</v>
      </c>
      <c r="I2751" s="18" t="s">
        <v>79</v>
      </c>
      <c r="J2751" s="18" t="s">
        <v>80</v>
      </c>
      <c r="K2751" s="18">
        <v>12</v>
      </c>
      <c r="L2751" s="18">
        <v>60</v>
      </c>
      <c r="M2751" s="18" t="s">
        <v>71</v>
      </c>
      <c r="N2751" s="18" t="s">
        <v>72</v>
      </c>
      <c r="O2751" s="18" t="s">
        <v>73</v>
      </c>
      <c r="P2751" s="19">
        <v>2923.5932774500002</v>
      </c>
      <c r="Q2751" s="19">
        <v>373616.74094500003</v>
      </c>
      <c r="R2751" s="20">
        <v>0.50061500000000003</v>
      </c>
      <c r="S2751" s="20">
        <v>5.1558710000000003</v>
      </c>
      <c r="T2751" s="20">
        <v>0.30199999999999999</v>
      </c>
      <c r="U2751" s="20">
        <v>0.30499999999999999</v>
      </c>
      <c r="V2751" s="20">
        <f t="shared" si="84"/>
        <v>1.2128794790480999</v>
      </c>
      <c r="W2751" s="20">
        <f t="shared" si="85"/>
        <v>12.437847127405352</v>
      </c>
    </row>
    <row r="2752" spans="1:23" x14ac:dyDescent="0.25">
      <c r="A2752" s="18">
        <v>26063</v>
      </c>
      <c r="B2752" s="18">
        <v>26023</v>
      </c>
      <c r="C2752" s="18">
        <v>6172</v>
      </c>
      <c r="D2752" s="18">
        <v>6172</v>
      </c>
      <c r="E2752" s="18" t="s">
        <v>116</v>
      </c>
      <c r="F2752" s="18" t="s">
        <v>117</v>
      </c>
      <c r="G2752" s="19">
        <v>12.961088588799999</v>
      </c>
      <c r="H2752" s="19">
        <v>5.2451699999999999</v>
      </c>
      <c r="I2752" s="18" t="s">
        <v>79</v>
      </c>
      <c r="J2752" s="18" t="s">
        <v>80</v>
      </c>
      <c r="K2752" s="18">
        <v>12</v>
      </c>
      <c r="L2752" s="18">
        <v>60</v>
      </c>
      <c r="M2752" s="18" t="s">
        <v>71</v>
      </c>
      <c r="N2752" s="18" t="s">
        <v>72</v>
      </c>
      <c r="O2752" s="18" t="s">
        <v>73</v>
      </c>
      <c r="P2752" s="19">
        <v>10678.6069625</v>
      </c>
      <c r="Q2752" s="19">
        <v>564582.76058999996</v>
      </c>
      <c r="R2752" s="20">
        <v>0.50061500000000003</v>
      </c>
      <c r="S2752" s="20">
        <v>5.1558710000000003</v>
      </c>
      <c r="T2752" s="20">
        <v>0.30199999999999999</v>
      </c>
      <c r="U2752" s="20">
        <v>0.30499999999999999</v>
      </c>
      <c r="V2752" s="20">
        <f t="shared" si="84"/>
        <v>1.8328159241258999</v>
      </c>
      <c r="W2752" s="20">
        <f t="shared" si="85"/>
        <v>18.795176825683654</v>
      </c>
    </row>
    <row r="2753" spans="1:23" x14ac:dyDescent="0.25">
      <c r="A2753" s="18">
        <v>26064</v>
      </c>
      <c r="B2753" s="18">
        <v>26024</v>
      </c>
      <c r="C2753" s="18">
        <v>6172</v>
      </c>
      <c r="D2753" s="18">
        <v>6172</v>
      </c>
      <c r="E2753" s="18" t="s">
        <v>116</v>
      </c>
      <c r="F2753" s="18" t="s">
        <v>117</v>
      </c>
      <c r="G2753" s="19">
        <v>1.6872973275900001</v>
      </c>
      <c r="H2753" s="19">
        <v>0.68282500000000002</v>
      </c>
      <c r="I2753" s="18" t="s">
        <v>79</v>
      </c>
      <c r="J2753" s="18" t="s">
        <v>80</v>
      </c>
      <c r="K2753" s="18">
        <v>12</v>
      </c>
      <c r="L2753" s="18">
        <v>60</v>
      </c>
      <c r="M2753" s="18" t="s">
        <v>71</v>
      </c>
      <c r="N2753" s="18" t="s">
        <v>72</v>
      </c>
      <c r="O2753" s="18" t="s">
        <v>73</v>
      </c>
      <c r="P2753" s="19">
        <v>1136.2779958000001</v>
      </c>
      <c r="Q2753" s="19">
        <v>73498.377594699996</v>
      </c>
      <c r="R2753" s="20">
        <v>0.50061500000000003</v>
      </c>
      <c r="S2753" s="20">
        <v>5.1558710000000003</v>
      </c>
      <c r="T2753" s="20">
        <v>0.30199999999999999</v>
      </c>
      <c r="U2753" s="20">
        <v>0.30499999999999999</v>
      </c>
      <c r="V2753" s="20">
        <f t="shared" si="84"/>
        <v>0.23859904128775</v>
      </c>
      <c r="W2753" s="20">
        <f t="shared" si="85"/>
        <v>2.4467875428246257</v>
      </c>
    </row>
    <row r="2754" spans="1:23" x14ac:dyDescent="0.25">
      <c r="A2754" s="18">
        <v>26065</v>
      </c>
      <c r="B2754" s="18">
        <v>26025</v>
      </c>
      <c r="C2754" s="18">
        <v>6172</v>
      </c>
      <c r="D2754" s="18">
        <v>6172</v>
      </c>
      <c r="E2754" s="18" t="s">
        <v>116</v>
      </c>
      <c r="F2754" s="18" t="s">
        <v>117</v>
      </c>
      <c r="G2754" s="19">
        <v>3.44894212176</v>
      </c>
      <c r="H2754" s="19">
        <v>1.39574</v>
      </c>
      <c r="I2754" s="18" t="s">
        <v>79</v>
      </c>
      <c r="J2754" s="18" t="s">
        <v>80</v>
      </c>
      <c r="K2754" s="18">
        <v>12</v>
      </c>
      <c r="L2754" s="18">
        <v>60</v>
      </c>
      <c r="M2754" s="18" t="s">
        <v>71</v>
      </c>
      <c r="N2754" s="18" t="s">
        <v>72</v>
      </c>
      <c r="O2754" s="18" t="s">
        <v>73</v>
      </c>
      <c r="P2754" s="19">
        <v>2905.3120924999998</v>
      </c>
      <c r="Q2754" s="19">
        <v>150235.317881</v>
      </c>
      <c r="R2754" s="20">
        <v>0.50061500000000003</v>
      </c>
      <c r="S2754" s="20">
        <v>5.1558710000000003</v>
      </c>
      <c r="T2754" s="20">
        <v>0.30199999999999999</v>
      </c>
      <c r="U2754" s="20">
        <v>0.30499999999999999</v>
      </c>
      <c r="V2754" s="20">
        <f t="shared" si="84"/>
        <v>0.48771240930979998</v>
      </c>
      <c r="W2754" s="20">
        <f t="shared" si="85"/>
        <v>5.0013974957303002</v>
      </c>
    </row>
    <row r="2755" spans="1:23" x14ac:dyDescent="0.25">
      <c r="A2755" s="18">
        <v>26066</v>
      </c>
      <c r="B2755" s="18">
        <v>26026</v>
      </c>
      <c r="C2755" s="18">
        <v>6172</v>
      </c>
      <c r="D2755" s="18">
        <v>6172</v>
      </c>
      <c r="E2755" s="18" t="s">
        <v>116</v>
      </c>
      <c r="F2755" s="18" t="s">
        <v>117</v>
      </c>
      <c r="G2755" s="19">
        <v>3.8804196919299998</v>
      </c>
      <c r="H2755" s="19">
        <v>1.5703499999999999</v>
      </c>
      <c r="I2755" s="18" t="s">
        <v>79</v>
      </c>
      <c r="J2755" s="18" t="s">
        <v>80</v>
      </c>
      <c r="K2755" s="18">
        <v>12</v>
      </c>
      <c r="L2755" s="18">
        <v>60</v>
      </c>
      <c r="M2755" s="18" t="s">
        <v>71</v>
      </c>
      <c r="N2755" s="18" t="s">
        <v>72</v>
      </c>
      <c r="O2755" s="18" t="s">
        <v>73</v>
      </c>
      <c r="P2755" s="19">
        <v>2022.3191903899999</v>
      </c>
      <c r="Q2755" s="19">
        <v>169030.40565500001</v>
      </c>
      <c r="R2755" s="20">
        <v>0.50061500000000003</v>
      </c>
      <c r="S2755" s="20">
        <v>5.1558710000000003</v>
      </c>
      <c r="T2755" s="20">
        <v>0.30199999999999999</v>
      </c>
      <c r="U2755" s="20">
        <v>0.30499999999999999</v>
      </c>
      <c r="V2755" s="20">
        <f t="shared" ref="V2755:V2818" si="86">H2755*R2755*(1-T2755)</f>
        <v>0.54872625414449994</v>
      </c>
      <c r="W2755" s="20">
        <f t="shared" ref="W2755:W2818" si="87">H2755*S2755*(1-U2755)</f>
        <v>5.6270828072707504</v>
      </c>
    </row>
    <row r="2756" spans="1:23" x14ac:dyDescent="0.25">
      <c r="A2756" s="18">
        <v>26067</v>
      </c>
      <c r="B2756" s="18">
        <v>26027</v>
      </c>
      <c r="C2756" s="18">
        <v>6172</v>
      </c>
      <c r="D2756" s="18">
        <v>6172</v>
      </c>
      <c r="E2756" s="18" t="s">
        <v>116</v>
      </c>
      <c r="F2756" s="18" t="s">
        <v>117</v>
      </c>
      <c r="G2756" s="19">
        <v>5.3173720121599999</v>
      </c>
      <c r="H2756" s="19">
        <v>2.1518600000000001</v>
      </c>
      <c r="I2756" s="18" t="s">
        <v>79</v>
      </c>
      <c r="J2756" s="18" t="s">
        <v>80</v>
      </c>
      <c r="K2756" s="18">
        <v>12</v>
      </c>
      <c r="L2756" s="18">
        <v>60</v>
      </c>
      <c r="M2756" s="18" t="s">
        <v>71</v>
      </c>
      <c r="N2756" s="18" t="s">
        <v>72</v>
      </c>
      <c r="O2756" s="18" t="s">
        <v>73</v>
      </c>
      <c r="P2756" s="19">
        <v>1930.7354894299999</v>
      </c>
      <c r="Q2756" s="19">
        <v>231623.798351</v>
      </c>
      <c r="R2756" s="20">
        <v>0.50061500000000003</v>
      </c>
      <c r="S2756" s="20">
        <v>5.1558710000000003</v>
      </c>
      <c r="T2756" s="20">
        <v>0.30199999999999999</v>
      </c>
      <c r="U2756" s="20">
        <v>0.30499999999999999</v>
      </c>
      <c r="V2756" s="20">
        <f t="shared" si="86"/>
        <v>0.75192286894220006</v>
      </c>
      <c r="W2756" s="20">
        <f t="shared" si="87"/>
        <v>7.7108252361917007</v>
      </c>
    </row>
    <row r="2757" spans="1:23" x14ac:dyDescent="0.25">
      <c r="A2757" s="18">
        <v>26068</v>
      </c>
      <c r="B2757" s="18">
        <v>26028</v>
      </c>
      <c r="C2757" s="18">
        <v>6172</v>
      </c>
      <c r="D2757" s="18">
        <v>6172</v>
      </c>
      <c r="E2757" s="18" t="s">
        <v>116</v>
      </c>
      <c r="F2757" s="18" t="s">
        <v>117</v>
      </c>
      <c r="G2757" s="19">
        <v>1.7792824944100001</v>
      </c>
      <c r="H2757" s="19">
        <v>0.72004999999999997</v>
      </c>
      <c r="I2757" s="18" t="s">
        <v>79</v>
      </c>
      <c r="J2757" s="18" t="s">
        <v>80</v>
      </c>
      <c r="K2757" s="18">
        <v>12</v>
      </c>
      <c r="L2757" s="18">
        <v>60</v>
      </c>
      <c r="M2757" s="18" t="s">
        <v>71</v>
      </c>
      <c r="N2757" s="18" t="s">
        <v>72</v>
      </c>
      <c r="O2757" s="18" t="s">
        <v>73</v>
      </c>
      <c r="P2757" s="19">
        <v>1323.94805378</v>
      </c>
      <c r="Q2757" s="19">
        <v>77505.235434600007</v>
      </c>
      <c r="R2757" s="20">
        <v>0.50061500000000003</v>
      </c>
      <c r="S2757" s="20">
        <v>5.1558710000000003</v>
      </c>
      <c r="T2757" s="20">
        <v>0.30199999999999999</v>
      </c>
      <c r="U2757" s="20">
        <v>0.30499999999999999</v>
      </c>
      <c r="V2757" s="20">
        <f t="shared" si="86"/>
        <v>0.25160654586349995</v>
      </c>
      <c r="W2757" s="20">
        <f t="shared" si="87"/>
        <v>2.58017701491725</v>
      </c>
    </row>
    <row r="2758" spans="1:23" x14ac:dyDescent="0.25">
      <c r="A2758" s="18">
        <v>26069</v>
      </c>
      <c r="B2758" s="18">
        <v>26029</v>
      </c>
      <c r="C2758" s="18">
        <v>6172</v>
      </c>
      <c r="D2758" s="18">
        <v>6172</v>
      </c>
      <c r="E2758" s="18" t="s">
        <v>116</v>
      </c>
      <c r="F2758" s="18" t="s">
        <v>117</v>
      </c>
      <c r="G2758" s="19">
        <v>3.2677639032700001</v>
      </c>
      <c r="H2758" s="19">
        <v>1.3224199999999999</v>
      </c>
      <c r="I2758" s="18" t="s">
        <v>79</v>
      </c>
      <c r="J2758" s="18" t="s">
        <v>80</v>
      </c>
      <c r="K2758" s="18">
        <v>12</v>
      </c>
      <c r="L2758" s="18">
        <v>60</v>
      </c>
      <c r="M2758" s="18" t="s">
        <v>71</v>
      </c>
      <c r="N2758" s="18" t="s">
        <v>72</v>
      </c>
      <c r="O2758" s="18" t="s">
        <v>73</v>
      </c>
      <c r="P2758" s="19">
        <v>2140.2686262100001</v>
      </c>
      <c r="Q2758" s="19">
        <v>142343.22625199999</v>
      </c>
      <c r="R2758" s="20">
        <v>0.50061500000000003</v>
      </c>
      <c r="S2758" s="20">
        <v>5.1558710000000003</v>
      </c>
      <c r="T2758" s="20">
        <v>0.30199999999999999</v>
      </c>
      <c r="U2758" s="20">
        <v>0.30499999999999999</v>
      </c>
      <c r="V2758" s="20">
        <f t="shared" si="86"/>
        <v>0.46209225523339997</v>
      </c>
      <c r="W2758" s="20">
        <f t="shared" si="87"/>
        <v>4.7386677148349001</v>
      </c>
    </row>
    <row r="2759" spans="1:23" x14ac:dyDescent="0.25">
      <c r="A2759" s="18">
        <v>26070</v>
      </c>
      <c r="B2759" s="18">
        <v>26030</v>
      </c>
      <c r="C2759" s="18">
        <v>6172</v>
      </c>
      <c r="D2759" s="18">
        <v>6172</v>
      </c>
      <c r="E2759" s="18" t="s">
        <v>116</v>
      </c>
      <c r="F2759" s="18" t="s">
        <v>117</v>
      </c>
      <c r="G2759" s="19">
        <v>14.695153379000001</v>
      </c>
      <c r="H2759" s="19">
        <v>5.9469200000000004</v>
      </c>
      <c r="I2759" s="18" t="s">
        <v>79</v>
      </c>
      <c r="J2759" s="18" t="s">
        <v>80</v>
      </c>
      <c r="K2759" s="18">
        <v>12</v>
      </c>
      <c r="L2759" s="18">
        <v>60</v>
      </c>
      <c r="M2759" s="18" t="s">
        <v>71</v>
      </c>
      <c r="N2759" s="18" t="s">
        <v>72</v>
      </c>
      <c r="O2759" s="18" t="s">
        <v>73</v>
      </c>
      <c r="P2759" s="19">
        <v>5245.3610073</v>
      </c>
      <c r="Q2759" s="19">
        <v>640118.32070899999</v>
      </c>
      <c r="R2759" s="20">
        <v>0.50061500000000003</v>
      </c>
      <c r="S2759" s="20">
        <v>5.1558710000000003</v>
      </c>
      <c r="T2759" s="20">
        <v>0.30199999999999999</v>
      </c>
      <c r="U2759" s="20">
        <v>0.30499999999999999</v>
      </c>
      <c r="V2759" s="20">
        <f t="shared" si="86"/>
        <v>2.0780279143484002</v>
      </c>
      <c r="W2759" s="20">
        <f t="shared" si="87"/>
        <v>21.309778895287405</v>
      </c>
    </row>
    <row r="2760" spans="1:23" x14ac:dyDescent="0.25">
      <c r="A2760" s="18">
        <v>26071</v>
      </c>
      <c r="B2760" s="18">
        <v>26031</v>
      </c>
      <c r="C2760" s="18">
        <v>6172</v>
      </c>
      <c r="D2760" s="18">
        <v>6172</v>
      </c>
      <c r="E2760" s="18" t="s">
        <v>116</v>
      </c>
      <c r="F2760" s="18" t="s">
        <v>117</v>
      </c>
      <c r="G2760" s="19">
        <v>2.5336902626</v>
      </c>
      <c r="H2760" s="19">
        <v>1.02535</v>
      </c>
      <c r="I2760" s="18" t="s">
        <v>79</v>
      </c>
      <c r="J2760" s="18" t="s">
        <v>80</v>
      </c>
      <c r="K2760" s="18">
        <v>12</v>
      </c>
      <c r="L2760" s="18">
        <v>60</v>
      </c>
      <c r="M2760" s="18" t="s">
        <v>71</v>
      </c>
      <c r="N2760" s="18" t="s">
        <v>72</v>
      </c>
      <c r="O2760" s="18" t="s">
        <v>73</v>
      </c>
      <c r="P2760" s="19">
        <v>1511.4703030200001</v>
      </c>
      <c r="Q2760" s="19">
        <v>110367.106369</v>
      </c>
      <c r="R2760" s="20">
        <v>0.50061500000000003</v>
      </c>
      <c r="S2760" s="20">
        <v>5.1558710000000003</v>
      </c>
      <c r="T2760" s="20">
        <v>0.30199999999999999</v>
      </c>
      <c r="U2760" s="20">
        <v>0.30499999999999999</v>
      </c>
      <c r="V2760" s="20">
        <f t="shared" si="86"/>
        <v>0.35828730199449998</v>
      </c>
      <c r="W2760" s="20">
        <f t="shared" si="87"/>
        <v>3.6741677692457504</v>
      </c>
    </row>
    <row r="2761" spans="1:23" x14ac:dyDescent="0.25">
      <c r="A2761" s="18">
        <v>26072</v>
      </c>
      <c r="B2761" s="18">
        <v>26032</v>
      </c>
      <c r="C2761" s="18">
        <v>6172</v>
      </c>
      <c r="D2761" s="18">
        <v>6172</v>
      </c>
      <c r="E2761" s="18" t="s">
        <v>116</v>
      </c>
      <c r="F2761" s="18" t="s">
        <v>117</v>
      </c>
      <c r="G2761" s="19">
        <v>1.66720882131</v>
      </c>
      <c r="H2761" s="19">
        <v>0.67469500000000004</v>
      </c>
      <c r="I2761" s="18" t="s">
        <v>79</v>
      </c>
      <c r="J2761" s="18" t="s">
        <v>80</v>
      </c>
      <c r="K2761" s="18">
        <v>12</v>
      </c>
      <c r="L2761" s="18">
        <v>60</v>
      </c>
      <c r="M2761" s="18" t="s">
        <v>71</v>
      </c>
      <c r="N2761" s="18" t="s">
        <v>72</v>
      </c>
      <c r="O2761" s="18" t="s">
        <v>73</v>
      </c>
      <c r="P2761" s="19">
        <v>1319.21525148</v>
      </c>
      <c r="Q2761" s="19">
        <v>72623.325762499997</v>
      </c>
      <c r="R2761" s="20">
        <v>0.50061500000000003</v>
      </c>
      <c r="S2761" s="20">
        <v>5.1558710000000003</v>
      </c>
      <c r="T2761" s="20">
        <v>0.30199999999999999</v>
      </c>
      <c r="U2761" s="20">
        <v>0.30499999999999999</v>
      </c>
      <c r="V2761" s="20">
        <f t="shared" si="86"/>
        <v>0.23575818132265003</v>
      </c>
      <c r="W2761" s="20">
        <f t="shared" si="87"/>
        <v>2.4176550671197754</v>
      </c>
    </row>
    <row r="2762" spans="1:23" x14ac:dyDescent="0.25">
      <c r="A2762" s="18">
        <v>26073</v>
      </c>
      <c r="B2762" s="18">
        <v>26033</v>
      </c>
      <c r="C2762" s="18">
        <v>6172</v>
      </c>
      <c r="D2762" s="18">
        <v>6172</v>
      </c>
      <c r="E2762" s="18" t="s">
        <v>116</v>
      </c>
      <c r="F2762" s="18" t="s">
        <v>117</v>
      </c>
      <c r="G2762" s="19">
        <v>3.2937438968400001</v>
      </c>
      <c r="H2762" s="19">
        <v>1.3329299999999999</v>
      </c>
      <c r="I2762" s="18" t="s">
        <v>79</v>
      </c>
      <c r="J2762" s="18" t="s">
        <v>80</v>
      </c>
      <c r="K2762" s="18">
        <v>12</v>
      </c>
      <c r="L2762" s="18">
        <v>60</v>
      </c>
      <c r="M2762" s="18" t="s">
        <v>71</v>
      </c>
      <c r="N2762" s="18" t="s">
        <v>72</v>
      </c>
      <c r="O2762" s="18" t="s">
        <v>73</v>
      </c>
      <c r="P2762" s="19">
        <v>1482.75122958</v>
      </c>
      <c r="Q2762" s="19">
        <v>143474.91024500001</v>
      </c>
      <c r="R2762" s="20">
        <v>0.50061500000000003</v>
      </c>
      <c r="S2762" s="20">
        <v>5.1558710000000003</v>
      </c>
      <c r="T2762" s="20">
        <v>0.30199999999999999</v>
      </c>
      <c r="U2762" s="20">
        <v>0.30499999999999999</v>
      </c>
      <c r="V2762" s="20">
        <f t="shared" si="86"/>
        <v>0.46576475686109997</v>
      </c>
      <c r="W2762" s="20">
        <f t="shared" si="87"/>
        <v>4.7763285167608505</v>
      </c>
    </row>
    <row r="2763" spans="1:23" x14ac:dyDescent="0.25">
      <c r="A2763" s="18">
        <v>26074</v>
      </c>
      <c r="B2763" s="18">
        <v>26034</v>
      </c>
      <c r="C2763" s="18">
        <v>6172</v>
      </c>
      <c r="D2763" s="18">
        <v>6172</v>
      </c>
      <c r="E2763" s="18" t="s">
        <v>116</v>
      </c>
      <c r="F2763" s="18" t="s">
        <v>117</v>
      </c>
      <c r="G2763" s="19">
        <v>5.4872368506100004</v>
      </c>
      <c r="H2763" s="19">
        <v>2.2206100000000002</v>
      </c>
      <c r="I2763" s="18" t="s">
        <v>79</v>
      </c>
      <c r="J2763" s="18" t="s">
        <v>80</v>
      </c>
      <c r="K2763" s="18">
        <v>12</v>
      </c>
      <c r="L2763" s="18">
        <v>60</v>
      </c>
      <c r="M2763" s="18" t="s">
        <v>71</v>
      </c>
      <c r="N2763" s="18" t="s">
        <v>72</v>
      </c>
      <c r="O2763" s="18" t="s">
        <v>73</v>
      </c>
      <c r="P2763" s="19">
        <v>2131.3659003299999</v>
      </c>
      <c r="Q2763" s="19">
        <v>239023.08111699999</v>
      </c>
      <c r="R2763" s="20">
        <v>0.50061500000000003</v>
      </c>
      <c r="S2763" s="20">
        <v>5.1558710000000003</v>
      </c>
      <c r="T2763" s="20">
        <v>0.30199999999999999</v>
      </c>
      <c r="U2763" s="20">
        <v>0.30499999999999999</v>
      </c>
      <c r="V2763" s="20">
        <f t="shared" si="86"/>
        <v>0.77594613125470002</v>
      </c>
      <c r="W2763" s="20">
        <f t="shared" si="87"/>
        <v>7.9571791974104524</v>
      </c>
    </row>
    <row r="2764" spans="1:23" x14ac:dyDescent="0.25">
      <c r="A2764" s="18">
        <v>26075</v>
      </c>
      <c r="B2764" s="18">
        <v>26035</v>
      </c>
      <c r="C2764" s="18">
        <v>6172</v>
      </c>
      <c r="D2764" s="18">
        <v>6172</v>
      </c>
      <c r="E2764" s="18" t="s">
        <v>116</v>
      </c>
      <c r="F2764" s="18" t="s">
        <v>117</v>
      </c>
      <c r="G2764" s="19">
        <v>12.135025780799999</v>
      </c>
      <c r="H2764" s="19">
        <v>4.9108700000000001</v>
      </c>
      <c r="I2764" s="18" t="s">
        <v>79</v>
      </c>
      <c r="J2764" s="18" t="s">
        <v>80</v>
      </c>
      <c r="K2764" s="18">
        <v>12</v>
      </c>
      <c r="L2764" s="18">
        <v>60</v>
      </c>
      <c r="M2764" s="18" t="s">
        <v>71</v>
      </c>
      <c r="N2764" s="18" t="s">
        <v>72</v>
      </c>
      <c r="O2764" s="18" t="s">
        <v>73</v>
      </c>
      <c r="P2764" s="19">
        <v>12920.989273699999</v>
      </c>
      <c r="Q2764" s="19">
        <v>528599.60860399995</v>
      </c>
      <c r="R2764" s="20">
        <v>0.50061500000000003</v>
      </c>
      <c r="S2764" s="20">
        <v>5.1558710000000003</v>
      </c>
      <c r="T2764" s="20">
        <v>0.30199999999999999</v>
      </c>
      <c r="U2764" s="20">
        <v>0.30499999999999999</v>
      </c>
      <c r="V2764" s="20">
        <f t="shared" si="86"/>
        <v>1.7160017191649</v>
      </c>
      <c r="W2764" s="20">
        <f t="shared" si="87"/>
        <v>17.597269491350154</v>
      </c>
    </row>
    <row r="2765" spans="1:23" x14ac:dyDescent="0.25">
      <c r="A2765" s="18">
        <v>26076</v>
      </c>
      <c r="B2765" s="18">
        <v>26036</v>
      </c>
      <c r="C2765" s="18">
        <v>6172</v>
      </c>
      <c r="D2765" s="18">
        <v>6172</v>
      </c>
      <c r="E2765" s="18" t="s">
        <v>116</v>
      </c>
      <c r="F2765" s="18" t="s">
        <v>117</v>
      </c>
      <c r="G2765" s="19">
        <v>2.39783446082</v>
      </c>
      <c r="H2765" s="19">
        <v>0.97036900000000004</v>
      </c>
      <c r="I2765" s="18" t="s">
        <v>79</v>
      </c>
      <c r="J2765" s="18" t="s">
        <v>80</v>
      </c>
      <c r="K2765" s="18">
        <v>12</v>
      </c>
      <c r="L2765" s="18">
        <v>60</v>
      </c>
      <c r="M2765" s="18" t="s">
        <v>71</v>
      </c>
      <c r="N2765" s="18" t="s">
        <v>72</v>
      </c>
      <c r="O2765" s="18" t="s">
        <v>73</v>
      </c>
      <c r="P2765" s="19">
        <v>2225.91697127</v>
      </c>
      <c r="Q2765" s="19">
        <v>104449.251315</v>
      </c>
      <c r="R2765" s="20">
        <v>0.50061500000000003</v>
      </c>
      <c r="S2765" s="20">
        <v>5.1558710000000003</v>
      </c>
      <c r="T2765" s="20">
        <v>0.30199999999999999</v>
      </c>
      <c r="U2765" s="20">
        <v>0.30499999999999999</v>
      </c>
      <c r="V2765" s="20">
        <f t="shared" si="86"/>
        <v>0.33907533130063</v>
      </c>
      <c r="W2765" s="20">
        <f t="shared" si="87"/>
        <v>3.4771526835473057</v>
      </c>
    </row>
    <row r="2766" spans="1:23" x14ac:dyDescent="0.25">
      <c r="A2766" s="18">
        <v>26077</v>
      </c>
      <c r="B2766" s="18">
        <v>26037</v>
      </c>
      <c r="C2766" s="18">
        <v>6172</v>
      </c>
      <c r="D2766" s="18">
        <v>6172</v>
      </c>
      <c r="E2766" s="18" t="s">
        <v>116</v>
      </c>
      <c r="F2766" s="18" t="s">
        <v>117</v>
      </c>
      <c r="G2766" s="19">
        <v>27.041913325700001</v>
      </c>
      <c r="H2766" s="19">
        <v>10.9435</v>
      </c>
      <c r="I2766" s="18" t="s">
        <v>79</v>
      </c>
      <c r="J2766" s="18" t="s">
        <v>80</v>
      </c>
      <c r="K2766" s="18">
        <v>12</v>
      </c>
      <c r="L2766" s="18">
        <v>60</v>
      </c>
      <c r="M2766" s="18" t="s">
        <v>71</v>
      </c>
      <c r="N2766" s="18" t="s">
        <v>72</v>
      </c>
      <c r="O2766" s="18" t="s">
        <v>73</v>
      </c>
      <c r="P2766" s="19">
        <v>16098.442049699999</v>
      </c>
      <c r="Q2766" s="19">
        <v>1177941.0326799999</v>
      </c>
      <c r="R2766" s="20">
        <v>0.50061500000000003</v>
      </c>
      <c r="S2766" s="20">
        <v>5.1558710000000003</v>
      </c>
      <c r="T2766" s="20">
        <v>0.30199999999999999</v>
      </c>
      <c r="U2766" s="20">
        <v>0.30499999999999999</v>
      </c>
      <c r="V2766" s="20">
        <f t="shared" si="86"/>
        <v>3.8239792162450001</v>
      </c>
      <c r="W2766" s="20">
        <f t="shared" si="87"/>
        <v>39.214175630507505</v>
      </c>
    </row>
    <row r="2767" spans="1:23" x14ac:dyDescent="0.25">
      <c r="A2767" s="18">
        <v>26078</v>
      </c>
      <c r="B2767" s="18">
        <v>26038</v>
      </c>
      <c r="C2767" s="18">
        <v>6172</v>
      </c>
      <c r="D2767" s="18">
        <v>6172</v>
      </c>
      <c r="E2767" s="18" t="s">
        <v>116</v>
      </c>
      <c r="F2767" s="18" t="s">
        <v>117</v>
      </c>
      <c r="G2767" s="19">
        <v>2.3252368004299999</v>
      </c>
      <c r="H2767" s="19">
        <v>0.94098999999999999</v>
      </c>
      <c r="I2767" s="18" t="s">
        <v>79</v>
      </c>
      <c r="J2767" s="18" t="s">
        <v>80</v>
      </c>
      <c r="K2767" s="18">
        <v>12</v>
      </c>
      <c r="L2767" s="18">
        <v>60</v>
      </c>
      <c r="M2767" s="18" t="s">
        <v>71</v>
      </c>
      <c r="N2767" s="18" t="s">
        <v>72</v>
      </c>
      <c r="O2767" s="18" t="s">
        <v>73</v>
      </c>
      <c r="P2767" s="19">
        <v>1244.6225193</v>
      </c>
      <c r="Q2767" s="19">
        <v>101286.90987800001</v>
      </c>
      <c r="R2767" s="20">
        <v>0.50061500000000003</v>
      </c>
      <c r="S2767" s="20">
        <v>5.1558710000000003</v>
      </c>
      <c r="T2767" s="20">
        <v>0.30199999999999999</v>
      </c>
      <c r="U2767" s="20">
        <v>0.30499999999999999</v>
      </c>
      <c r="V2767" s="20">
        <f t="shared" si="86"/>
        <v>0.32880944877730001</v>
      </c>
      <c r="W2767" s="20">
        <f t="shared" si="87"/>
        <v>3.37187802134155</v>
      </c>
    </row>
    <row r="2768" spans="1:23" x14ac:dyDescent="0.25">
      <c r="A2768" s="18">
        <v>26079</v>
      </c>
      <c r="B2768" s="18">
        <v>26039</v>
      </c>
      <c r="C2768" s="18">
        <v>6172</v>
      </c>
      <c r="D2768" s="18">
        <v>6172</v>
      </c>
      <c r="E2768" s="18" t="s">
        <v>116</v>
      </c>
      <c r="F2768" s="18" t="s">
        <v>117</v>
      </c>
      <c r="G2768" s="19">
        <v>56.534713978600003</v>
      </c>
      <c r="H2768" s="19">
        <v>22.878799999999998</v>
      </c>
      <c r="I2768" s="18" t="s">
        <v>79</v>
      </c>
      <c r="J2768" s="18" t="s">
        <v>80</v>
      </c>
      <c r="K2768" s="18">
        <v>12</v>
      </c>
      <c r="L2768" s="18">
        <v>60</v>
      </c>
      <c r="M2768" s="18" t="s">
        <v>71</v>
      </c>
      <c r="N2768" s="18" t="s">
        <v>72</v>
      </c>
      <c r="O2768" s="18" t="s">
        <v>73</v>
      </c>
      <c r="P2768" s="19">
        <v>9332.9010675999998</v>
      </c>
      <c r="Q2768" s="19">
        <v>2462642.2903100001</v>
      </c>
      <c r="R2768" s="20">
        <v>0.50061500000000003</v>
      </c>
      <c r="S2768" s="20">
        <v>5.1558710000000003</v>
      </c>
      <c r="T2768" s="20">
        <v>0.30199999999999999</v>
      </c>
      <c r="U2768" s="20">
        <v>0.30499999999999999</v>
      </c>
      <c r="V2768" s="20">
        <f t="shared" si="86"/>
        <v>7.9945223824760001</v>
      </c>
      <c r="W2768" s="20">
        <f t="shared" si="87"/>
        <v>81.982298297186006</v>
      </c>
    </row>
    <row r="2769" spans="1:23" x14ac:dyDescent="0.25">
      <c r="A2769" s="18">
        <v>26080</v>
      </c>
      <c r="B2769" s="18">
        <v>26040</v>
      </c>
      <c r="C2769" s="18">
        <v>6172</v>
      </c>
      <c r="D2769" s="18">
        <v>6172</v>
      </c>
      <c r="E2769" s="18" t="s">
        <v>116</v>
      </c>
      <c r="F2769" s="18" t="s">
        <v>117</v>
      </c>
      <c r="G2769" s="19">
        <v>20.6145468269</v>
      </c>
      <c r="H2769" s="19">
        <v>8.3424099999999992</v>
      </c>
      <c r="I2769" s="18" t="s">
        <v>79</v>
      </c>
      <c r="J2769" s="18" t="s">
        <v>80</v>
      </c>
      <c r="K2769" s="18">
        <v>12</v>
      </c>
      <c r="L2769" s="18">
        <v>60</v>
      </c>
      <c r="M2769" s="18" t="s">
        <v>71</v>
      </c>
      <c r="N2769" s="18" t="s">
        <v>72</v>
      </c>
      <c r="O2769" s="18" t="s">
        <v>73</v>
      </c>
      <c r="P2769" s="19">
        <v>3705.8015954100001</v>
      </c>
      <c r="Q2769" s="19">
        <v>897966.06790400005</v>
      </c>
      <c r="R2769" s="20">
        <v>0.50061500000000003</v>
      </c>
      <c r="S2769" s="20">
        <v>5.1558710000000003</v>
      </c>
      <c r="T2769" s="20">
        <v>0.30199999999999999</v>
      </c>
      <c r="U2769" s="20">
        <v>0.30499999999999999</v>
      </c>
      <c r="V2769" s="20">
        <f t="shared" si="86"/>
        <v>2.9150822363406999</v>
      </c>
      <c r="W2769" s="20">
        <f t="shared" si="87"/>
        <v>29.893610903431451</v>
      </c>
    </row>
    <row r="2770" spans="1:23" x14ac:dyDescent="0.25">
      <c r="A2770" s="18">
        <v>26081</v>
      </c>
      <c r="B2770" s="18">
        <v>26041</v>
      </c>
      <c r="C2770" s="18">
        <v>6172</v>
      </c>
      <c r="D2770" s="18">
        <v>6172</v>
      </c>
      <c r="E2770" s="18" t="s">
        <v>116</v>
      </c>
      <c r="F2770" s="18" t="s">
        <v>117</v>
      </c>
      <c r="G2770" s="19">
        <v>1.97653638566</v>
      </c>
      <c r="H2770" s="19">
        <v>0.79987600000000003</v>
      </c>
      <c r="I2770" s="18" t="s">
        <v>79</v>
      </c>
      <c r="J2770" s="18" t="s">
        <v>80</v>
      </c>
      <c r="K2770" s="18">
        <v>12</v>
      </c>
      <c r="L2770" s="18">
        <v>60</v>
      </c>
      <c r="M2770" s="18" t="s">
        <v>71</v>
      </c>
      <c r="N2770" s="18" t="s">
        <v>72</v>
      </c>
      <c r="O2770" s="18" t="s">
        <v>73</v>
      </c>
      <c r="P2770" s="19">
        <v>1485.0807022500001</v>
      </c>
      <c r="Q2770" s="19">
        <v>86097.580567800003</v>
      </c>
      <c r="R2770" s="20">
        <v>0.50061500000000003</v>
      </c>
      <c r="S2770" s="20">
        <v>5.1558710000000003</v>
      </c>
      <c r="T2770" s="20">
        <v>0.30199999999999999</v>
      </c>
      <c r="U2770" s="20">
        <v>0.30499999999999999</v>
      </c>
      <c r="V2770" s="20">
        <f t="shared" si="86"/>
        <v>0.27950008677052002</v>
      </c>
      <c r="W2770" s="20">
        <f t="shared" si="87"/>
        <v>2.8662199430372204</v>
      </c>
    </row>
    <row r="2771" spans="1:23" x14ac:dyDescent="0.25">
      <c r="A2771" s="18">
        <v>26082</v>
      </c>
      <c r="B2771" s="18">
        <v>26052</v>
      </c>
      <c r="C2771" s="18">
        <v>6172</v>
      </c>
      <c r="D2771" s="18">
        <v>6172</v>
      </c>
      <c r="E2771" s="18" t="s">
        <v>116</v>
      </c>
      <c r="F2771" s="18" t="s">
        <v>117</v>
      </c>
      <c r="G2771" s="19">
        <v>7.6191251526399997</v>
      </c>
      <c r="H2771" s="19">
        <v>3.0833499999999998</v>
      </c>
      <c r="I2771" s="18" t="s">
        <v>79</v>
      </c>
      <c r="J2771" s="18" t="s">
        <v>80</v>
      </c>
      <c r="K2771" s="18">
        <v>12</v>
      </c>
      <c r="L2771" s="18">
        <v>60</v>
      </c>
      <c r="M2771" s="18" t="s">
        <v>71</v>
      </c>
      <c r="N2771" s="18" t="s">
        <v>72</v>
      </c>
      <c r="O2771" s="18" t="s">
        <v>73</v>
      </c>
      <c r="P2771" s="19">
        <v>3757.83230353</v>
      </c>
      <c r="Q2771" s="19">
        <v>331887.76409499999</v>
      </c>
      <c r="R2771" s="20">
        <v>0.50061500000000003</v>
      </c>
      <c r="S2771" s="20">
        <v>5.1558710000000003</v>
      </c>
      <c r="T2771" s="20">
        <v>0.30199999999999999</v>
      </c>
      <c r="U2771" s="20">
        <v>0.30499999999999999</v>
      </c>
      <c r="V2771" s="20">
        <f t="shared" si="86"/>
        <v>1.0774127396544999</v>
      </c>
      <c r="W2771" s="20">
        <f t="shared" si="87"/>
        <v>11.048661619255752</v>
      </c>
    </row>
    <row r="2772" spans="1:23" x14ac:dyDescent="0.25">
      <c r="A2772" s="18">
        <v>26083</v>
      </c>
      <c r="B2772" s="18">
        <v>26053</v>
      </c>
      <c r="C2772" s="18">
        <v>6172</v>
      </c>
      <c r="D2772" s="18">
        <v>6172</v>
      </c>
      <c r="E2772" s="18" t="s">
        <v>116</v>
      </c>
      <c r="F2772" s="18" t="s">
        <v>117</v>
      </c>
      <c r="G2772" s="19">
        <v>23.093174923700001</v>
      </c>
      <c r="H2772" s="19">
        <v>9.3454800000000002</v>
      </c>
      <c r="I2772" s="18" t="s">
        <v>79</v>
      </c>
      <c r="J2772" s="18" t="s">
        <v>80</v>
      </c>
      <c r="K2772" s="18">
        <v>12</v>
      </c>
      <c r="L2772" s="18">
        <v>60</v>
      </c>
      <c r="M2772" s="18" t="s">
        <v>71</v>
      </c>
      <c r="N2772" s="18" t="s">
        <v>72</v>
      </c>
      <c r="O2772" s="18" t="s">
        <v>73</v>
      </c>
      <c r="P2772" s="19">
        <v>7017.2926282300004</v>
      </c>
      <c r="Q2772" s="19">
        <v>1005934.67592</v>
      </c>
      <c r="R2772" s="20">
        <v>0.50061500000000003</v>
      </c>
      <c r="S2772" s="20">
        <v>5.1558710000000003</v>
      </c>
      <c r="T2772" s="20">
        <v>0.30199999999999999</v>
      </c>
      <c r="U2772" s="20">
        <v>0.30499999999999999</v>
      </c>
      <c r="V2772" s="20">
        <f t="shared" si="86"/>
        <v>3.2655842541996001</v>
      </c>
      <c r="W2772" s="20">
        <f t="shared" si="87"/>
        <v>33.487942072590606</v>
      </c>
    </row>
    <row r="2773" spans="1:23" x14ac:dyDescent="0.25">
      <c r="A2773" s="18">
        <v>26084</v>
      </c>
      <c r="B2773" s="18">
        <v>26054</v>
      </c>
      <c r="C2773" s="18">
        <v>6172</v>
      </c>
      <c r="D2773" s="18">
        <v>6172</v>
      </c>
      <c r="E2773" s="18" t="s">
        <v>116</v>
      </c>
      <c r="F2773" s="18" t="s">
        <v>117</v>
      </c>
      <c r="G2773" s="19">
        <v>3.8871225854599998</v>
      </c>
      <c r="H2773" s="19">
        <v>1.5730599999999999</v>
      </c>
      <c r="I2773" s="18" t="s">
        <v>79</v>
      </c>
      <c r="J2773" s="18" t="s">
        <v>80</v>
      </c>
      <c r="K2773" s="18">
        <v>12</v>
      </c>
      <c r="L2773" s="18">
        <v>60</v>
      </c>
      <c r="M2773" s="18" t="s">
        <v>71</v>
      </c>
      <c r="N2773" s="18" t="s">
        <v>72</v>
      </c>
      <c r="O2773" s="18" t="s">
        <v>73</v>
      </c>
      <c r="P2773" s="19">
        <v>2130.4356548999999</v>
      </c>
      <c r="Q2773" s="19">
        <v>169322.38253</v>
      </c>
      <c r="R2773" s="20">
        <v>0.50061500000000003</v>
      </c>
      <c r="S2773" s="20">
        <v>5.1558710000000003</v>
      </c>
      <c r="T2773" s="20">
        <v>0.30199999999999999</v>
      </c>
      <c r="U2773" s="20">
        <v>0.30499999999999999</v>
      </c>
      <c r="V2773" s="20">
        <f t="shared" si="86"/>
        <v>0.54967320746619996</v>
      </c>
      <c r="W2773" s="20">
        <f t="shared" si="87"/>
        <v>5.6367936325057002</v>
      </c>
    </row>
    <row r="2774" spans="1:23" x14ac:dyDescent="0.25">
      <c r="A2774" s="18">
        <v>26085</v>
      </c>
      <c r="B2774" s="18">
        <v>26055</v>
      </c>
      <c r="C2774" s="18">
        <v>6172</v>
      </c>
      <c r="D2774" s="18">
        <v>6172</v>
      </c>
      <c r="E2774" s="18" t="s">
        <v>116</v>
      </c>
      <c r="F2774" s="18" t="s">
        <v>117</v>
      </c>
      <c r="G2774" s="19">
        <v>9.6272822035499992</v>
      </c>
      <c r="H2774" s="19">
        <v>3.89602</v>
      </c>
      <c r="I2774" s="18" t="s">
        <v>79</v>
      </c>
      <c r="J2774" s="18" t="s">
        <v>80</v>
      </c>
      <c r="K2774" s="18">
        <v>12</v>
      </c>
      <c r="L2774" s="18">
        <v>60</v>
      </c>
      <c r="M2774" s="18" t="s">
        <v>71</v>
      </c>
      <c r="N2774" s="18" t="s">
        <v>72</v>
      </c>
      <c r="O2774" s="18" t="s">
        <v>73</v>
      </c>
      <c r="P2774" s="19">
        <v>3273.2080154099999</v>
      </c>
      <c r="Q2774" s="19">
        <v>419362.73533</v>
      </c>
      <c r="R2774" s="20">
        <v>0.50061500000000003</v>
      </c>
      <c r="S2774" s="20">
        <v>5.1558710000000003</v>
      </c>
      <c r="T2774" s="20">
        <v>0.30199999999999999</v>
      </c>
      <c r="U2774" s="20">
        <v>0.30499999999999999</v>
      </c>
      <c r="V2774" s="20">
        <f t="shared" si="86"/>
        <v>1.3613834245054</v>
      </c>
      <c r="W2774" s="20">
        <f t="shared" si="87"/>
        <v>13.960726690726903</v>
      </c>
    </row>
    <row r="2775" spans="1:23" x14ac:dyDescent="0.25">
      <c r="A2775" s="18">
        <v>26086</v>
      </c>
      <c r="B2775" s="18">
        <v>26056</v>
      </c>
      <c r="C2775" s="18">
        <v>6172</v>
      </c>
      <c r="D2775" s="18">
        <v>6172</v>
      </c>
      <c r="E2775" s="18" t="s">
        <v>116</v>
      </c>
      <c r="F2775" s="18" t="s">
        <v>117</v>
      </c>
      <c r="G2775" s="19">
        <v>11.121111391399999</v>
      </c>
      <c r="H2775" s="19">
        <v>4.5005499999999996</v>
      </c>
      <c r="I2775" s="18" t="s">
        <v>79</v>
      </c>
      <c r="J2775" s="18" t="s">
        <v>80</v>
      </c>
      <c r="K2775" s="18">
        <v>12</v>
      </c>
      <c r="L2775" s="18">
        <v>60</v>
      </c>
      <c r="M2775" s="18" t="s">
        <v>71</v>
      </c>
      <c r="N2775" s="18" t="s">
        <v>72</v>
      </c>
      <c r="O2775" s="18" t="s">
        <v>73</v>
      </c>
      <c r="P2775" s="19">
        <v>5391.9274810300003</v>
      </c>
      <c r="Q2775" s="19">
        <v>484433.67447299999</v>
      </c>
      <c r="R2775" s="20">
        <v>0.50061500000000003</v>
      </c>
      <c r="S2775" s="20">
        <v>5.1558710000000003</v>
      </c>
      <c r="T2775" s="20">
        <v>0.30199999999999999</v>
      </c>
      <c r="U2775" s="20">
        <v>0.30499999999999999</v>
      </c>
      <c r="V2775" s="20">
        <f t="shared" si="86"/>
        <v>1.5726239010984997</v>
      </c>
      <c r="W2775" s="20">
        <f t="shared" si="87"/>
        <v>16.126957384189751</v>
      </c>
    </row>
    <row r="2776" spans="1:23" x14ac:dyDescent="0.25">
      <c r="A2776" s="18">
        <v>26087</v>
      </c>
      <c r="B2776" s="18">
        <v>26057</v>
      </c>
      <c r="C2776" s="18">
        <v>6172</v>
      </c>
      <c r="D2776" s="18">
        <v>6172</v>
      </c>
      <c r="E2776" s="18" t="s">
        <v>116</v>
      </c>
      <c r="F2776" s="18" t="s">
        <v>117</v>
      </c>
      <c r="G2776" s="19">
        <v>10.8363886895</v>
      </c>
      <c r="H2776" s="19">
        <v>4.3853299999999997</v>
      </c>
      <c r="I2776" s="18" t="s">
        <v>79</v>
      </c>
      <c r="J2776" s="18" t="s">
        <v>80</v>
      </c>
      <c r="K2776" s="18">
        <v>12</v>
      </c>
      <c r="L2776" s="18">
        <v>60</v>
      </c>
      <c r="M2776" s="18" t="s">
        <v>71</v>
      </c>
      <c r="N2776" s="18" t="s">
        <v>72</v>
      </c>
      <c r="O2776" s="18" t="s">
        <v>73</v>
      </c>
      <c r="P2776" s="19">
        <v>3731.5171328500001</v>
      </c>
      <c r="Q2776" s="19">
        <v>472031.20318299998</v>
      </c>
      <c r="R2776" s="20">
        <v>0.50061500000000003</v>
      </c>
      <c r="S2776" s="20">
        <v>5.1558710000000003</v>
      </c>
      <c r="T2776" s="20">
        <v>0.30199999999999999</v>
      </c>
      <c r="U2776" s="20">
        <v>0.30499999999999999</v>
      </c>
      <c r="V2776" s="20">
        <f t="shared" si="86"/>
        <v>1.5323626606091001</v>
      </c>
      <c r="W2776" s="20">
        <f t="shared" si="87"/>
        <v>15.714086061838852</v>
      </c>
    </row>
    <row r="2777" spans="1:23" x14ac:dyDescent="0.25">
      <c r="A2777" s="18">
        <v>26088</v>
      </c>
      <c r="B2777" s="18">
        <v>26058</v>
      </c>
      <c r="C2777" s="18">
        <v>6172</v>
      </c>
      <c r="D2777" s="18">
        <v>6172</v>
      </c>
      <c r="E2777" s="18" t="s">
        <v>116</v>
      </c>
      <c r="F2777" s="18" t="s">
        <v>117</v>
      </c>
      <c r="G2777" s="19">
        <v>87.346376895500001</v>
      </c>
      <c r="H2777" s="19">
        <v>35.347799999999999</v>
      </c>
      <c r="I2777" s="18" t="s">
        <v>79</v>
      </c>
      <c r="J2777" s="18" t="s">
        <v>80</v>
      </c>
      <c r="K2777" s="18">
        <v>12</v>
      </c>
      <c r="L2777" s="18">
        <v>60</v>
      </c>
      <c r="M2777" s="18" t="s">
        <v>71</v>
      </c>
      <c r="N2777" s="18" t="s">
        <v>72</v>
      </c>
      <c r="O2777" s="18" t="s">
        <v>73</v>
      </c>
      <c r="P2777" s="19">
        <v>16822.3183369</v>
      </c>
      <c r="Q2777" s="19">
        <v>3804792.95836</v>
      </c>
      <c r="R2777" s="20">
        <v>0.50061500000000003</v>
      </c>
      <c r="S2777" s="20">
        <v>5.1558710000000003</v>
      </c>
      <c r="T2777" s="20">
        <v>0.30199999999999999</v>
      </c>
      <c r="U2777" s="20">
        <v>0.30499999999999999</v>
      </c>
      <c r="V2777" s="20">
        <f t="shared" si="86"/>
        <v>12.351555950106</v>
      </c>
      <c r="W2777" s="20">
        <f t="shared" si="87"/>
        <v>126.66284436899102</v>
      </c>
    </row>
    <row r="2778" spans="1:23" x14ac:dyDescent="0.25">
      <c r="A2778" s="18">
        <v>26089</v>
      </c>
      <c r="B2778" s="18">
        <v>26059</v>
      </c>
      <c r="C2778" s="18">
        <v>6172</v>
      </c>
      <c r="D2778" s="18">
        <v>6172</v>
      </c>
      <c r="E2778" s="18" t="s">
        <v>116</v>
      </c>
      <c r="F2778" s="18" t="s">
        <v>117</v>
      </c>
      <c r="G2778" s="19">
        <v>1.5617384490899999</v>
      </c>
      <c r="H2778" s="19">
        <v>0.63201300000000005</v>
      </c>
      <c r="I2778" s="18" t="s">
        <v>79</v>
      </c>
      <c r="J2778" s="18" t="s">
        <v>80</v>
      </c>
      <c r="K2778" s="18">
        <v>12</v>
      </c>
      <c r="L2778" s="18">
        <v>60</v>
      </c>
      <c r="M2778" s="18" t="s">
        <v>71</v>
      </c>
      <c r="N2778" s="18" t="s">
        <v>72</v>
      </c>
      <c r="O2778" s="18" t="s">
        <v>73</v>
      </c>
      <c r="P2778" s="19">
        <v>1256.47706769</v>
      </c>
      <c r="Q2778" s="19">
        <v>68029.054725599999</v>
      </c>
      <c r="R2778" s="20">
        <v>0.50061500000000003</v>
      </c>
      <c r="S2778" s="20">
        <v>5.1558710000000003</v>
      </c>
      <c r="T2778" s="20">
        <v>0.30199999999999999</v>
      </c>
      <c r="U2778" s="20">
        <v>0.30499999999999999</v>
      </c>
      <c r="V2778" s="20">
        <f t="shared" si="86"/>
        <v>0.22084384122051001</v>
      </c>
      <c r="W2778" s="20">
        <f t="shared" si="87"/>
        <v>2.2647113613344856</v>
      </c>
    </row>
    <row r="2779" spans="1:23" x14ac:dyDescent="0.25">
      <c r="A2779" s="18">
        <v>26090</v>
      </c>
      <c r="B2779" s="18">
        <v>26060</v>
      </c>
      <c r="C2779" s="18">
        <v>6172</v>
      </c>
      <c r="D2779" s="18">
        <v>6172</v>
      </c>
      <c r="E2779" s="18" t="s">
        <v>116</v>
      </c>
      <c r="F2779" s="18" t="s">
        <v>117</v>
      </c>
      <c r="G2779" s="19">
        <v>1.5966639567200001</v>
      </c>
      <c r="H2779" s="19">
        <v>0.64614700000000003</v>
      </c>
      <c r="I2779" s="18" t="s">
        <v>79</v>
      </c>
      <c r="J2779" s="18" t="s">
        <v>80</v>
      </c>
      <c r="K2779" s="18">
        <v>12</v>
      </c>
      <c r="L2779" s="18">
        <v>60</v>
      </c>
      <c r="M2779" s="18" t="s">
        <v>71</v>
      </c>
      <c r="N2779" s="18" t="s">
        <v>72</v>
      </c>
      <c r="O2779" s="18" t="s">
        <v>73</v>
      </c>
      <c r="P2779" s="19">
        <v>1096.76439577</v>
      </c>
      <c r="Q2779" s="19">
        <v>69550.403752600003</v>
      </c>
      <c r="R2779" s="20">
        <v>0.50061500000000003</v>
      </c>
      <c r="S2779" s="20">
        <v>5.1558710000000003</v>
      </c>
      <c r="T2779" s="20">
        <v>0.30199999999999999</v>
      </c>
      <c r="U2779" s="20">
        <v>0.30499999999999999</v>
      </c>
      <c r="V2779" s="20">
        <f t="shared" si="86"/>
        <v>0.22578267452269002</v>
      </c>
      <c r="W2779" s="20">
        <f t="shared" si="87"/>
        <v>2.3153581524307154</v>
      </c>
    </row>
    <row r="2780" spans="1:23" x14ac:dyDescent="0.25">
      <c r="A2780" s="18">
        <v>26091</v>
      </c>
      <c r="B2780" s="18">
        <v>26061</v>
      </c>
      <c r="C2780" s="18">
        <v>6172</v>
      </c>
      <c r="D2780" s="18">
        <v>6172</v>
      </c>
      <c r="E2780" s="18" t="s">
        <v>116</v>
      </c>
      <c r="F2780" s="18" t="s">
        <v>117</v>
      </c>
      <c r="G2780" s="19">
        <v>2.3670261944300002</v>
      </c>
      <c r="H2780" s="19">
        <v>0.95790200000000003</v>
      </c>
      <c r="I2780" s="18" t="s">
        <v>79</v>
      </c>
      <c r="J2780" s="18" t="s">
        <v>80</v>
      </c>
      <c r="K2780" s="18">
        <v>12</v>
      </c>
      <c r="L2780" s="18">
        <v>60</v>
      </c>
      <c r="M2780" s="18" t="s">
        <v>71</v>
      </c>
      <c r="N2780" s="18" t="s">
        <v>72</v>
      </c>
      <c r="O2780" s="18" t="s">
        <v>73</v>
      </c>
      <c r="P2780" s="19">
        <v>1212.49413476</v>
      </c>
      <c r="Q2780" s="19">
        <v>103107.248599</v>
      </c>
      <c r="R2780" s="20">
        <v>0.50061500000000003</v>
      </c>
      <c r="S2780" s="20">
        <v>5.1558710000000003</v>
      </c>
      <c r="T2780" s="20">
        <v>0.30199999999999999</v>
      </c>
      <c r="U2780" s="20">
        <v>0.30499999999999999</v>
      </c>
      <c r="V2780" s="20">
        <f t="shared" si="86"/>
        <v>0.33471899659154003</v>
      </c>
      <c r="W2780" s="20">
        <f t="shared" si="87"/>
        <v>3.4324793041361903</v>
      </c>
    </row>
    <row r="2781" spans="1:23" x14ac:dyDescent="0.25">
      <c r="A2781" s="18">
        <v>26092</v>
      </c>
      <c r="B2781" s="18">
        <v>26062</v>
      </c>
      <c r="C2781" s="18">
        <v>6172</v>
      </c>
      <c r="D2781" s="18">
        <v>6172</v>
      </c>
      <c r="E2781" s="18" t="s">
        <v>116</v>
      </c>
      <c r="F2781" s="18" t="s">
        <v>117</v>
      </c>
      <c r="G2781" s="19">
        <v>3.7428472721300001</v>
      </c>
      <c r="H2781" s="19">
        <v>1.51468</v>
      </c>
      <c r="I2781" s="18" t="s">
        <v>79</v>
      </c>
      <c r="J2781" s="18" t="s">
        <v>80</v>
      </c>
      <c r="K2781" s="18">
        <v>12</v>
      </c>
      <c r="L2781" s="18">
        <v>60</v>
      </c>
      <c r="M2781" s="18" t="s">
        <v>71</v>
      </c>
      <c r="N2781" s="18" t="s">
        <v>72</v>
      </c>
      <c r="O2781" s="18" t="s">
        <v>73</v>
      </c>
      <c r="P2781" s="19">
        <v>1539.9148316000001</v>
      </c>
      <c r="Q2781" s="19">
        <v>163037.77502100001</v>
      </c>
      <c r="R2781" s="20">
        <v>0.50061500000000003</v>
      </c>
      <c r="S2781" s="20">
        <v>5.1558710000000003</v>
      </c>
      <c r="T2781" s="20">
        <v>0.30199999999999999</v>
      </c>
      <c r="U2781" s="20">
        <v>0.30499999999999999</v>
      </c>
      <c r="V2781" s="20">
        <f t="shared" si="86"/>
        <v>0.52927352668360006</v>
      </c>
      <c r="W2781" s="20">
        <f t="shared" si="87"/>
        <v>5.4275988069646006</v>
      </c>
    </row>
    <row r="2782" spans="1:23" x14ac:dyDescent="0.25">
      <c r="A2782" s="18">
        <v>26093</v>
      </c>
      <c r="B2782" s="18">
        <v>26063</v>
      </c>
      <c r="C2782" s="18">
        <v>6172</v>
      </c>
      <c r="D2782" s="18">
        <v>6172</v>
      </c>
      <c r="E2782" s="18" t="s">
        <v>116</v>
      </c>
      <c r="F2782" s="18" t="s">
        <v>117</v>
      </c>
      <c r="G2782" s="19">
        <v>2.39952476764</v>
      </c>
      <c r="H2782" s="19">
        <v>0.97105300000000006</v>
      </c>
      <c r="I2782" s="18" t="s">
        <v>79</v>
      </c>
      <c r="J2782" s="18" t="s">
        <v>80</v>
      </c>
      <c r="K2782" s="18">
        <v>12</v>
      </c>
      <c r="L2782" s="18">
        <v>60</v>
      </c>
      <c r="M2782" s="18" t="s">
        <v>71</v>
      </c>
      <c r="N2782" s="18" t="s">
        <v>72</v>
      </c>
      <c r="O2782" s="18" t="s">
        <v>73</v>
      </c>
      <c r="P2782" s="19">
        <v>1498.5680044799999</v>
      </c>
      <c r="Q2782" s="19">
        <v>104522.880785</v>
      </c>
      <c r="R2782" s="20">
        <v>0.50061500000000003</v>
      </c>
      <c r="S2782" s="20">
        <v>5.1558710000000003</v>
      </c>
      <c r="T2782" s="20">
        <v>0.30199999999999999</v>
      </c>
      <c r="U2782" s="20">
        <v>0.30499999999999999</v>
      </c>
      <c r="V2782" s="20">
        <f t="shared" si="86"/>
        <v>0.33931434092131002</v>
      </c>
      <c r="W2782" s="20">
        <f t="shared" si="87"/>
        <v>3.4796036815032858</v>
      </c>
    </row>
    <row r="2783" spans="1:23" x14ac:dyDescent="0.25">
      <c r="A2783" s="18">
        <v>26094</v>
      </c>
      <c r="B2783" s="18">
        <v>26064</v>
      </c>
      <c r="C2783" s="18">
        <v>6172</v>
      </c>
      <c r="D2783" s="18">
        <v>6172</v>
      </c>
      <c r="E2783" s="18" t="s">
        <v>116</v>
      </c>
      <c r="F2783" s="18" t="s">
        <v>117</v>
      </c>
      <c r="G2783" s="19">
        <v>4.1918088230299997</v>
      </c>
      <c r="H2783" s="19">
        <v>1.6963600000000001</v>
      </c>
      <c r="I2783" s="18" t="s">
        <v>79</v>
      </c>
      <c r="J2783" s="18" t="s">
        <v>80</v>
      </c>
      <c r="K2783" s="18">
        <v>12</v>
      </c>
      <c r="L2783" s="18">
        <v>60</v>
      </c>
      <c r="M2783" s="18" t="s">
        <v>71</v>
      </c>
      <c r="N2783" s="18" t="s">
        <v>72</v>
      </c>
      <c r="O2783" s="18" t="s">
        <v>73</v>
      </c>
      <c r="P2783" s="19">
        <v>1691.1720737799999</v>
      </c>
      <c r="Q2783" s="19">
        <v>182594.461951</v>
      </c>
      <c r="R2783" s="20">
        <v>0.50061500000000003</v>
      </c>
      <c r="S2783" s="20">
        <v>5.1558710000000003</v>
      </c>
      <c r="T2783" s="20">
        <v>0.30199999999999999</v>
      </c>
      <c r="U2783" s="20">
        <v>0.30499999999999999</v>
      </c>
      <c r="V2783" s="20">
        <f t="shared" si="86"/>
        <v>0.59275783645720004</v>
      </c>
      <c r="W2783" s="20">
        <f t="shared" si="87"/>
        <v>6.0786182640442012</v>
      </c>
    </row>
    <row r="2784" spans="1:23" x14ac:dyDescent="0.25">
      <c r="A2784" s="18">
        <v>26095</v>
      </c>
      <c r="B2784" s="18">
        <v>26065</v>
      </c>
      <c r="C2784" s="18">
        <v>6172</v>
      </c>
      <c r="D2784" s="18">
        <v>6172</v>
      </c>
      <c r="E2784" s="18" t="s">
        <v>116</v>
      </c>
      <c r="F2784" s="18" t="s">
        <v>117</v>
      </c>
      <c r="G2784" s="19">
        <v>3.4949750050900001</v>
      </c>
      <c r="H2784" s="19">
        <v>1.4143699999999999</v>
      </c>
      <c r="I2784" s="18" t="s">
        <v>79</v>
      </c>
      <c r="J2784" s="18" t="s">
        <v>80</v>
      </c>
      <c r="K2784" s="18">
        <v>12</v>
      </c>
      <c r="L2784" s="18">
        <v>60</v>
      </c>
      <c r="M2784" s="18" t="s">
        <v>71</v>
      </c>
      <c r="N2784" s="18" t="s">
        <v>72</v>
      </c>
      <c r="O2784" s="18" t="s">
        <v>73</v>
      </c>
      <c r="P2784" s="19">
        <v>2151.1671547300002</v>
      </c>
      <c r="Q2784" s="19">
        <v>152240.50225799999</v>
      </c>
      <c r="R2784" s="20">
        <v>0.50061500000000003</v>
      </c>
      <c r="S2784" s="20">
        <v>5.1558710000000003</v>
      </c>
      <c r="T2784" s="20">
        <v>0.30199999999999999</v>
      </c>
      <c r="U2784" s="20">
        <v>0.30499999999999999</v>
      </c>
      <c r="V2784" s="20">
        <f t="shared" si="86"/>
        <v>0.49422227660989998</v>
      </c>
      <c r="W2784" s="20">
        <f t="shared" si="87"/>
        <v>5.0681549400576502</v>
      </c>
    </row>
    <row r="2785" spans="1:23" x14ac:dyDescent="0.25">
      <c r="A2785" s="18">
        <v>26096</v>
      </c>
      <c r="B2785" s="18">
        <v>26066</v>
      </c>
      <c r="C2785" s="18">
        <v>6172</v>
      </c>
      <c r="D2785" s="18">
        <v>6172</v>
      </c>
      <c r="E2785" s="18" t="s">
        <v>116</v>
      </c>
      <c r="F2785" s="18" t="s">
        <v>117</v>
      </c>
      <c r="G2785" s="19">
        <v>5.21799123028</v>
      </c>
      <c r="H2785" s="19">
        <v>2.11165</v>
      </c>
      <c r="I2785" s="18" t="s">
        <v>79</v>
      </c>
      <c r="J2785" s="18" t="s">
        <v>80</v>
      </c>
      <c r="K2785" s="18">
        <v>12</v>
      </c>
      <c r="L2785" s="18">
        <v>60</v>
      </c>
      <c r="M2785" s="18" t="s">
        <v>71</v>
      </c>
      <c r="N2785" s="18" t="s">
        <v>72</v>
      </c>
      <c r="O2785" s="18" t="s">
        <v>73</v>
      </c>
      <c r="P2785" s="19">
        <v>3015.2047502800001</v>
      </c>
      <c r="Q2785" s="19">
        <v>227294.78880899999</v>
      </c>
      <c r="R2785" s="20">
        <v>0.50061500000000003</v>
      </c>
      <c r="S2785" s="20">
        <v>5.1558710000000003</v>
      </c>
      <c r="T2785" s="20">
        <v>0.30199999999999999</v>
      </c>
      <c r="U2785" s="20">
        <v>0.30499999999999999</v>
      </c>
      <c r="V2785" s="20">
        <f t="shared" si="86"/>
        <v>0.73787231799550013</v>
      </c>
      <c r="W2785" s="20">
        <f t="shared" si="87"/>
        <v>7.5667395230192511</v>
      </c>
    </row>
    <row r="2786" spans="1:23" x14ac:dyDescent="0.25">
      <c r="A2786" s="18">
        <v>26097</v>
      </c>
      <c r="B2786" s="18">
        <v>26067</v>
      </c>
      <c r="C2786" s="18">
        <v>6172</v>
      </c>
      <c r="D2786" s="18">
        <v>6172</v>
      </c>
      <c r="E2786" s="18" t="s">
        <v>116</v>
      </c>
      <c r="F2786" s="18" t="s">
        <v>117</v>
      </c>
      <c r="G2786" s="19">
        <v>1318.2806920800001</v>
      </c>
      <c r="H2786" s="19">
        <v>533.48900000000003</v>
      </c>
      <c r="I2786" s="18" t="s">
        <v>79</v>
      </c>
      <c r="J2786" s="18" t="s">
        <v>80</v>
      </c>
      <c r="K2786" s="18">
        <v>12</v>
      </c>
      <c r="L2786" s="18">
        <v>60</v>
      </c>
      <c r="M2786" s="18" t="s">
        <v>71</v>
      </c>
      <c r="N2786" s="18" t="s">
        <v>72</v>
      </c>
      <c r="O2786" s="18" t="s">
        <v>73</v>
      </c>
      <c r="P2786" s="19">
        <v>92136.5981015</v>
      </c>
      <c r="Q2786" s="19">
        <v>57424077.250200003</v>
      </c>
      <c r="R2786" s="20">
        <v>0.50061500000000003</v>
      </c>
      <c r="S2786" s="20">
        <v>5.1558710000000003</v>
      </c>
      <c r="T2786" s="20">
        <v>0.30199999999999999</v>
      </c>
      <c r="U2786" s="20">
        <v>0.30499999999999999</v>
      </c>
      <c r="V2786" s="20">
        <f t="shared" si="86"/>
        <v>186.41667182303001</v>
      </c>
      <c r="W2786" s="20">
        <f t="shared" si="87"/>
        <v>1911.6673224237056</v>
      </c>
    </row>
    <row r="2787" spans="1:23" x14ac:dyDescent="0.25">
      <c r="A2787" s="18">
        <v>26098</v>
      </c>
      <c r="B2787" s="18">
        <v>26068</v>
      </c>
      <c r="C2787" s="18">
        <v>6172</v>
      </c>
      <c r="D2787" s="18">
        <v>6172</v>
      </c>
      <c r="E2787" s="18" t="s">
        <v>116</v>
      </c>
      <c r="F2787" s="18" t="s">
        <v>117</v>
      </c>
      <c r="G2787" s="19">
        <v>16.182235486900002</v>
      </c>
      <c r="H2787" s="19">
        <v>6.5487200000000003</v>
      </c>
      <c r="I2787" s="18" t="s">
        <v>79</v>
      </c>
      <c r="J2787" s="18" t="s">
        <v>80</v>
      </c>
      <c r="K2787" s="18">
        <v>12</v>
      </c>
      <c r="L2787" s="18">
        <v>60</v>
      </c>
      <c r="M2787" s="18" t="s">
        <v>71</v>
      </c>
      <c r="N2787" s="18" t="s">
        <v>72</v>
      </c>
      <c r="O2787" s="18" t="s">
        <v>73</v>
      </c>
      <c r="P2787" s="19">
        <v>5928.8400395600002</v>
      </c>
      <c r="Q2787" s="19">
        <v>704895.35822299996</v>
      </c>
      <c r="R2787" s="20">
        <v>0.50061500000000003</v>
      </c>
      <c r="S2787" s="20">
        <v>5.1558710000000003</v>
      </c>
      <c r="T2787" s="20">
        <v>0.30199999999999999</v>
      </c>
      <c r="U2787" s="20">
        <v>0.30499999999999999</v>
      </c>
      <c r="V2787" s="20">
        <f t="shared" si="86"/>
        <v>2.2883144490344001</v>
      </c>
      <c r="W2787" s="20">
        <f t="shared" si="87"/>
        <v>23.466227096908405</v>
      </c>
    </row>
    <row r="2788" spans="1:23" x14ac:dyDescent="0.25">
      <c r="A2788" s="18">
        <v>26099</v>
      </c>
      <c r="B2788" s="18">
        <v>26069</v>
      </c>
      <c r="C2788" s="18">
        <v>6172</v>
      </c>
      <c r="D2788" s="18">
        <v>6172</v>
      </c>
      <c r="E2788" s="18" t="s">
        <v>116</v>
      </c>
      <c r="F2788" s="18" t="s">
        <v>117</v>
      </c>
      <c r="G2788" s="19">
        <v>0.960134453507</v>
      </c>
      <c r="H2788" s="19">
        <v>0.38855299999999998</v>
      </c>
      <c r="I2788" s="18" t="s">
        <v>79</v>
      </c>
      <c r="J2788" s="18" t="s">
        <v>80</v>
      </c>
      <c r="K2788" s="18">
        <v>12</v>
      </c>
      <c r="L2788" s="18">
        <v>60</v>
      </c>
      <c r="M2788" s="18" t="s">
        <v>71</v>
      </c>
      <c r="N2788" s="18" t="s">
        <v>72</v>
      </c>
      <c r="O2788" s="18" t="s">
        <v>73</v>
      </c>
      <c r="P2788" s="19">
        <v>893.59993983699997</v>
      </c>
      <c r="Q2788" s="19">
        <v>41823.289502200001</v>
      </c>
      <c r="R2788" s="20">
        <v>0.50061500000000003</v>
      </c>
      <c r="S2788" s="20">
        <v>5.1558710000000003</v>
      </c>
      <c r="T2788" s="20">
        <v>0.30199999999999999</v>
      </c>
      <c r="U2788" s="20">
        <v>0.30499999999999999</v>
      </c>
      <c r="V2788" s="20">
        <f t="shared" si="86"/>
        <v>0.13577179114630999</v>
      </c>
      <c r="W2788" s="20">
        <f t="shared" si="87"/>
        <v>1.3923137555407852</v>
      </c>
    </row>
    <row r="2789" spans="1:23" x14ac:dyDescent="0.25">
      <c r="A2789" s="18">
        <v>26100</v>
      </c>
      <c r="B2789" s="18">
        <v>26070</v>
      </c>
      <c r="C2789" s="18">
        <v>6172</v>
      </c>
      <c r="D2789" s="18">
        <v>6172</v>
      </c>
      <c r="E2789" s="18" t="s">
        <v>116</v>
      </c>
      <c r="F2789" s="18" t="s">
        <v>117</v>
      </c>
      <c r="G2789" s="19">
        <v>8.3866104670000006</v>
      </c>
      <c r="H2789" s="19">
        <v>3.3939400000000002</v>
      </c>
      <c r="I2789" s="18" t="s">
        <v>79</v>
      </c>
      <c r="J2789" s="18" t="s">
        <v>80</v>
      </c>
      <c r="K2789" s="18">
        <v>12</v>
      </c>
      <c r="L2789" s="18">
        <v>60</v>
      </c>
      <c r="M2789" s="18" t="s">
        <v>71</v>
      </c>
      <c r="N2789" s="18" t="s">
        <v>72</v>
      </c>
      <c r="O2789" s="18" t="s">
        <v>73</v>
      </c>
      <c r="P2789" s="19">
        <v>2430.8907306299998</v>
      </c>
      <c r="Q2789" s="19">
        <v>365319.29066200001</v>
      </c>
      <c r="R2789" s="20">
        <v>0.50061500000000003</v>
      </c>
      <c r="S2789" s="20">
        <v>5.1558710000000003</v>
      </c>
      <c r="T2789" s="20">
        <v>0.30199999999999999</v>
      </c>
      <c r="U2789" s="20">
        <v>0.30499999999999999</v>
      </c>
      <c r="V2789" s="20">
        <f t="shared" si="86"/>
        <v>1.1859419766238</v>
      </c>
      <c r="W2789" s="20">
        <f t="shared" si="87"/>
        <v>12.161608191109302</v>
      </c>
    </row>
    <row r="2790" spans="1:23" x14ac:dyDescent="0.25">
      <c r="A2790" s="18">
        <v>26101</v>
      </c>
      <c r="B2790" s="18">
        <v>26071</v>
      </c>
      <c r="C2790" s="18">
        <v>6172</v>
      </c>
      <c r="D2790" s="18">
        <v>6172</v>
      </c>
      <c r="E2790" s="18" t="s">
        <v>116</v>
      </c>
      <c r="F2790" s="18" t="s">
        <v>117</v>
      </c>
      <c r="G2790" s="19">
        <v>2.2786769746700002</v>
      </c>
      <c r="H2790" s="19">
        <v>0.92214799999999997</v>
      </c>
      <c r="I2790" s="18" t="s">
        <v>79</v>
      </c>
      <c r="J2790" s="18" t="s">
        <v>80</v>
      </c>
      <c r="K2790" s="18">
        <v>12</v>
      </c>
      <c r="L2790" s="18">
        <v>60</v>
      </c>
      <c r="M2790" s="18" t="s">
        <v>71</v>
      </c>
      <c r="N2790" s="18" t="s">
        <v>72</v>
      </c>
      <c r="O2790" s="18" t="s">
        <v>73</v>
      </c>
      <c r="P2790" s="19">
        <v>1287.0955830299999</v>
      </c>
      <c r="Q2790" s="19">
        <v>99258.771980299993</v>
      </c>
      <c r="R2790" s="20">
        <v>0.50061500000000003</v>
      </c>
      <c r="S2790" s="20">
        <v>5.1558710000000003</v>
      </c>
      <c r="T2790" s="20">
        <v>0.30199999999999999</v>
      </c>
      <c r="U2790" s="20">
        <v>0.30499999999999999</v>
      </c>
      <c r="V2790" s="20">
        <f t="shared" si="86"/>
        <v>0.32222550247195997</v>
      </c>
      <c r="W2790" s="20">
        <f t="shared" si="87"/>
        <v>3.3043609109810603</v>
      </c>
    </row>
    <row r="2791" spans="1:23" x14ac:dyDescent="0.25">
      <c r="A2791" s="18">
        <v>26102</v>
      </c>
      <c r="B2791" s="18">
        <v>26072</v>
      </c>
      <c r="C2791" s="18">
        <v>6172</v>
      </c>
      <c r="D2791" s="18">
        <v>6172</v>
      </c>
      <c r="E2791" s="18" t="s">
        <v>116</v>
      </c>
      <c r="F2791" s="18" t="s">
        <v>117</v>
      </c>
      <c r="G2791" s="19">
        <v>3.9770830235300001</v>
      </c>
      <c r="H2791" s="19">
        <v>1.60947</v>
      </c>
      <c r="I2791" s="18" t="s">
        <v>79</v>
      </c>
      <c r="J2791" s="18" t="s">
        <v>80</v>
      </c>
      <c r="K2791" s="18">
        <v>12</v>
      </c>
      <c r="L2791" s="18">
        <v>60</v>
      </c>
      <c r="M2791" s="18" t="s">
        <v>71</v>
      </c>
      <c r="N2791" s="18" t="s">
        <v>72</v>
      </c>
      <c r="O2791" s="18" t="s">
        <v>73</v>
      </c>
      <c r="P2791" s="19">
        <v>2120.1607432999999</v>
      </c>
      <c r="Q2791" s="19">
        <v>173241.04353900001</v>
      </c>
      <c r="R2791" s="20">
        <v>0.50061500000000003</v>
      </c>
      <c r="S2791" s="20">
        <v>5.1558710000000003</v>
      </c>
      <c r="T2791" s="20">
        <v>0.30199999999999999</v>
      </c>
      <c r="U2791" s="20">
        <v>0.30499999999999999</v>
      </c>
      <c r="V2791" s="20">
        <f t="shared" si="86"/>
        <v>0.56239592718690001</v>
      </c>
      <c r="W2791" s="20">
        <f t="shared" si="87"/>
        <v>5.7672626903671507</v>
      </c>
    </row>
    <row r="2792" spans="1:23" x14ac:dyDescent="0.25">
      <c r="A2792" s="18">
        <v>26103</v>
      </c>
      <c r="B2792" s="18">
        <v>26073</v>
      </c>
      <c r="C2792" s="18">
        <v>6172</v>
      </c>
      <c r="D2792" s="18">
        <v>6172</v>
      </c>
      <c r="E2792" s="18" t="s">
        <v>116</v>
      </c>
      <c r="F2792" s="18" t="s">
        <v>117</v>
      </c>
      <c r="G2792" s="19">
        <v>19.527625263499999</v>
      </c>
      <c r="H2792" s="19">
        <v>7.9025499999999997</v>
      </c>
      <c r="I2792" s="18" t="s">
        <v>79</v>
      </c>
      <c r="J2792" s="18" t="s">
        <v>80</v>
      </c>
      <c r="K2792" s="18">
        <v>12</v>
      </c>
      <c r="L2792" s="18">
        <v>60</v>
      </c>
      <c r="M2792" s="18" t="s">
        <v>71</v>
      </c>
      <c r="N2792" s="18" t="s">
        <v>72</v>
      </c>
      <c r="O2792" s="18" t="s">
        <v>73</v>
      </c>
      <c r="P2792" s="19">
        <v>7718.6921591299997</v>
      </c>
      <c r="Q2792" s="19">
        <v>850619.95398500003</v>
      </c>
      <c r="R2792" s="20">
        <v>0.50061500000000003</v>
      </c>
      <c r="S2792" s="20">
        <v>5.1558710000000003</v>
      </c>
      <c r="T2792" s="20">
        <v>0.30199999999999999</v>
      </c>
      <c r="U2792" s="20">
        <v>0.30499999999999999</v>
      </c>
      <c r="V2792" s="20">
        <f t="shared" si="86"/>
        <v>2.7613822776385</v>
      </c>
      <c r="W2792" s="20">
        <f t="shared" si="87"/>
        <v>28.317447217879753</v>
      </c>
    </row>
    <row r="2793" spans="1:23" x14ac:dyDescent="0.25">
      <c r="A2793" s="18">
        <v>26104</v>
      </c>
      <c r="B2793" s="18">
        <v>26074</v>
      </c>
      <c r="C2793" s="18">
        <v>6172</v>
      </c>
      <c r="D2793" s="18">
        <v>6172</v>
      </c>
      <c r="E2793" s="18" t="s">
        <v>116</v>
      </c>
      <c r="F2793" s="18" t="s">
        <v>117</v>
      </c>
      <c r="G2793" s="19">
        <v>2.8546879063900001</v>
      </c>
      <c r="H2793" s="19">
        <v>1.1552500000000001</v>
      </c>
      <c r="I2793" s="18" t="s">
        <v>79</v>
      </c>
      <c r="J2793" s="18" t="s">
        <v>80</v>
      </c>
      <c r="K2793" s="18">
        <v>12</v>
      </c>
      <c r="L2793" s="18">
        <v>60</v>
      </c>
      <c r="M2793" s="18" t="s">
        <v>71</v>
      </c>
      <c r="N2793" s="18" t="s">
        <v>72</v>
      </c>
      <c r="O2793" s="18" t="s">
        <v>73</v>
      </c>
      <c r="P2793" s="19">
        <v>1843.5861501300001</v>
      </c>
      <c r="Q2793" s="19">
        <v>124349.707803</v>
      </c>
      <c r="R2793" s="20">
        <v>0.50061500000000003</v>
      </c>
      <c r="S2793" s="20">
        <v>5.1558710000000003</v>
      </c>
      <c r="T2793" s="20">
        <v>0.30199999999999999</v>
      </c>
      <c r="U2793" s="20">
        <v>0.30499999999999999</v>
      </c>
      <c r="V2793" s="20">
        <f t="shared" si="86"/>
        <v>0.40367816416750008</v>
      </c>
      <c r="W2793" s="20">
        <f t="shared" si="87"/>
        <v>4.1396423810612513</v>
      </c>
    </row>
    <row r="2794" spans="1:23" x14ac:dyDescent="0.25">
      <c r="A2794" s="18">
        <v>26105</v>
      </c>
      <c r="B2794" s="18">
        <v>26075</v>
      </c>
      <c r="C2794" s="18">
        <v>6172</v>
      </c>
      <c r="D2794" s="18">
        <v>6172</v>
      </c>
      <c r="E2794" s="18" t="s">
        <v>116</v>
      </c>
      <c r="F2794" s="18" t="s">
        <v>117</v>
      </c>
      <c r="G2794" s="19">
        <v>42.0495760791</v>
      </c>
      <c r="H2794" s="19">
        <v>17.0169</v>
      </c>
      <c r="I2794" s="18" t="s">
        <v>79</v>
      </c>
      <c r="J2794" s="18" t="s">
        <v>80</v>
      </c>
      <c r="K2794" s="18">
        <v>12</v>
      </c>
      <c r="L2794" s="18">
        <v>60</v>
      </c>
      <c r="M2794" s="18" t="s">
        <v>71</v>
      </c>
      <c r="N2794" s="18" t="s">
        <v>72</v>
      </c>
      <c r="O2794" s="18" t="s">
        <v>73</v>
      </c>
      <c r="P2794" s="19">
        <v>6469.1569010699995</v>
      </c>
      <c r="Q2794" s="19">
        <v>1831672.20729</v>
      </c>
      <c r="R2794" s="20">
        <v>0.50061500000000003</v>
      </c>
      <c r="S2794" s="20">
        <v>5.1558710000000003</v>
      </c>
      <c r="T2794" s="20">
        <v>0.30199999999999999</v>
      </c>
      <c r="U2794" s="20">
        <v>0.30499999999999999</v>
      </c>
      <c r="V2794" s="20">
        <f t="shared" si="86"/>
        <v>5.9462029446629998</v>
      </c>
      <c r="W2794" s="20">
        <f t="shared" si="87"/>
        <v>60.97717414783051</v>
      </c>
    </row>
    <row r="2795" spans="1:23" x14ac:dyDescent="0.25">
      <c r="A2795" s="18">
        <v>26106</v>
      </c>
      <c r="B2795" s="18">
        <v>26076</v>
      </c>
      <c r="C2795" s="18">
        <v>6172</v>
      </c>
      <c r="D2795" s="18">
        <v>6172</v>
      </c>
      <c r="E2795" s="18" t="s">
        <v>116</v>
      </c>
      <c r="F2795" s="18" t="s">
        <v>117</v>
      </c>
      <c r="G2795" s="19">
        <v>2.14692030986</v>
      </c>
      <c r="H2795" s="19">
        <v>0.86882800000000004</v>
      </c>
      <c r="I2795" s="18" t="s">
        <v>79</v>
      </c>
      <c r="J2795" s="18" t="s">
        <v>80</v>
      </c>
      <c r="K2795" s="18">
        <v>12</v>
      </c>
      <c r="L2795" s="18">
        <v>60</v>
      </c>
      <c r="M2795" s="18" t="s">
        <v>71</v>
      </c>
      <c r="N2795" s="18" t="s">
        <v>72</v>
      </c>
      <c r="O2795" s="18" t="s">
        <v>73</v>
      </c>
      <c r="P2795" s="19">
        <v>1829.3120450399999</v>
      </c>
      <c r="Q2795" s="19">
        <v>93519.474617400003</v>
      </c>
      <c r="R2795" s="20">
        <v>0.50061500000000003</v>
      </c>
      <c r="S2795" s="20">
        <v>5.1558710000000003</v>
      </c>
      <c r="T2795" s="20">
        <v>0.30199999999999999</v>
      </c>
      <c r="U2795" s="20">
        <v>0.30499999999999999</v>
      </c>
      <c r="V2795" s="20">
        <f t="shared" si="86"/>
        <v>0.30359393379555999</v>
      </c>
      <c r="W2795" s="20">
        <f t="shared" si="87"/>
        <v>3.1132977369856603</v>
      </c>
    </row>
    <row r="2796" spans="1:23" x14ac:dyDescent="0.25">
      <c r="A2796" s="18">
        <v>26107</v>
      </c>
      <c r="B2796" s="18">
        <v>26077</v>
      </c>
      <c r="C2796" s="18">
        <v>6172</v>
      </c>
      <c r="D2796" s="18">
        <v>6172</v>
      </c>
      <c r="E2796" s="18" t="s">
        <v>116</v>
      </c>
      <c r="F2796" s="18" t="s">
        <v>117</v>
      </c>
      <c r="G2796" s="19">
        <v>1.5715512762499999</v>
      </c>
      <c r="H2796" s="19">
        <v>0.63598399999999999</v>
      </c>
      <c r="I2796" s="18" t="s">
        <v>79</v>
      </c>
      <c r="J2796" s="18" t="s">
        <v>80</v>
      </c>
      <c r="K2796" s="18">
        <v>12</v>
      </c>
      <c r="L2796" s="18">
        <v>60</v>
      </c>
      <c r="M2796" s="18" t="s">
        <v>71</v>
      </c>
      <c r="N2796" s="18" t="s">
        <v>72</v>
      </c>
      <c r="O2796" s="18" t="s">
        <v>73</v>
      </c>
      <c r="P2796" s="19">
        <v>1455.2586944699999</v>
      </c>
      <c r="Q2796" s="19">
        <v>68456.499766399997</v>
      </c>
      <c r="R2796" s="20">
        <v>0.50061500000000003</v>
      </c>
      <c r="S2796" s="20">
        <v>5.1558710000000003</v>
      </c>
      <c r="T2796" s="20">
        <v>0.30199999999999999</v>
      </c>
      <c r="U2796" s="20">
        <v>0.30499999999999999</v>
      </c>
      <c r="V2796" s="20">
        <f t="shared" si="86"/>
        <v>0.22223142485168002</v>
      </c>
      <c r="W2796" s="20">
        <f t="shared" si="87"/>
        <v>2.2789407661344803</v>
      </c>
    </row>
    <row r="2797" spans="1:23" x14ac:dyDescent="0.25">
      <c r="A2797" s="18">
        <v>26108</v>
      </c>
      <c r="B2797" s="18">
        <v>26078</v>
      </c>
      <c r="C2797" s="18">
        <v>6172</v>
      </c>
      <c r="D2797" s="18">
        <v>6172</v>
      </c>
      <c r="E2797" s="18" t="s">
        <v>116</v>
      </c>
      <c r="F2797" s="18" t="s">
        <v>117</v>
      </c>
      <c r="G2797" s="19">
        <v>4.9373236997800003</v>
      </c>
      <c r="H2797" s="19">
        <v>1.9980599999999999</v>
      </c>
      <c r="I2797" s="18" t="s">
        <v>79</v>
      </c>
      <c r="J2797" s="18" t="s">
        <v>80</v>
      </c>
      <c r="K2797" s="18">
        <v>12</v>
      </c>
      <c r="L2797" s="18">
        <v>60</v>
      </c>
      <c r="M2797" s="18" t="s">
        <v>71</v>
      </c>
      <c r="N2797" s="18" t="s">
        <v>72</v>
      </c>
      <c r="O2797" s="18" t="s">
        <v>73</v>
      </c>
      <c r="P2797" s="19">
        <v>2786.9474428600001</v>
      </c>
      <c r="Q2797" s="19">
        <v>215068.96008399999</v>
      </c>
      <c r="R2797" s="20">
        <v>0.50061500000000003</v>
      </c>
      <c r="S2797" s="20">
        <v>5.1558710000000003</v>
      </c>
      <c r="T2797" s="20">
        <v>0.30199999999999999</v>
      </c>
      <c r="U2797" s="20">
        <v>0.30499999999999999</v>
      </c>
      <c r="V2797" s="20">
        <f t="shared" si="86"/>
        <v>0.69818064721619999</v>
      </c>
      <c r="W2797" s="20">
        <f t="shared" si="87"/>
        <v>7.1597090291307008</v>
      </c>
    </row>
    <row r="2798" spans="1:23" x14ac:dyDescent="0.25">
      <c r="A2798" s="18">
        <v>26109</v>
      </c>
      <c r="B2798" s="18">
        <v>26079</v>
      </c>
      <c r="C2798" s="18">
        <v>6172</v>
      </c>
      <c r="D2798" s="18">
        <v>6172</v>
      </c>
      <c r="E2798" s="18" t="s">
        <v>116</v>
      </c>
      <c r="F2798" s="18" t="s">
        <v>117</v>
      </c>
      <c r="G2798" s="19">
        <v>4.63719505171</v>
      </c>
      <c r="H2798" s="19">
        <v>1.8766099999999999</v>
      </c>
      <c r="I2798" s="18" t="s">
        <v>79</v>
      </c>
      <c r="J2798" s="18" t="s">
        <v>80</v>
      </c>
      <c r="K2798" s="18">
        <v>12</v>
      </c>
      <c r="L2798" s="18">
        <v>60</v>
      </c>
      <c r="M2798" s="18" t="s">
        <v>71</v>
      </c>
      <c r="N2798" s="18" t="s">
        <v>72</v>
      </c>
      <c r="O2798" s="18" t="s">
        <v>73</v>
      </c>
      <c r="P2798" s="19">
        <v>1807.4549515599999</v>
      </c>
      <c r="Q2798" s="19">
        <v>201995.40846999999</v>
      </c>
      <c r="R2798" s="20">
        <v>0.50061500000000003</v>
      </c>
      <c r="S2798" s="20">
        <v>5.1558710000000003</v>
      </c>
      <c r="T2798" s="20">
        <v>0.30199999999999999</v>
      </c>
      <c r="U2798" s="20">
        <v>0.30499999999999999</v>
      </c>
      <c r="V2798" s="20">
        <f t="shared" si="86"/>
        <v>0.65574246237470002</v>
      </c>
      <c r="W2798" s="20">
        <f t="shared" si="87"/>
        <v>6.7245135587304503</v>
      </c>
    </row>
    <row r="2799" spans="1:23" x14ac:dyDescent="0.25">
      <c r="A2799" s="18">
        <v>26110</v>
      </c>
      <c r="B2799" s="18">
        <v>26080</v>
      </c>
      <c r="C2799" s="18">
        <v>6172</v>
      </c>
      <c r="D2799" s="18">
        <v>6172</v>
      </c>
      <c r="E2799" s="18" t="s">
        <v>116</v>
      </c>
      <c r="F2799" s="18" t="s">
        <v>117</v>
      </c>
      <c r="G2799" s="19">
        <v>48.823538050400003</v>
      </c>
      <c r="H2799" s="19">
        <v>19.758199999999999</v>
      </c>
      <c r="I2799" s="18" t="s">
        <v>79</v>
      </c>
      <c r="J2799" s="18" t="s">
        <v>80</v>
      </c>
      <c r="K2799" s="18">
        <v>12</v>
      </c>
      <c r="L2799" s="18">
        <v>60</v>
      </c>
      <c r="M2799" s="18" t="s">
        <v>71</v>
      </c>
      <c r="N2799" s="18" t="s">
        <v>72</v>
      </c>
      <c r="O2799" s="18" t="s">
        <v>73</v>
      </c>
      <c r="P2799" s="19">
        <v>17257.239640100001</v>
      </c>
      <c r="Q2799" s="19">
        <v>2126744.8104699999</v>
      </c>
      <c r="R2799" s="20">
        <v>0.50061500000000003</v>
      </c>
      <c r="S2799" s="20">
        <v>5.1558710000000003</v>
      </c>
      <c r="T2799" s="20">
        <v>0.30199999999999999</v>
      </c>
      <c r="U2799" s="20">
        <v>0.30499999999999999</v>
      </c>
      <c r="V2799" s="20">
        <f t="shared" si="86"/>
        <v>6.9040934025139995</v>
      </c>
      <c r="W2799" s="20">
        <f t="shared" si="87"/>
        <v>70.800157622579007</v>
      </c>
    </row>
    <row r="2800" spans="1:23" x14ac:dyDescent="0.25">
      <c r="A2800" s="18">
        <v>26111</v>
      </c>
      <c r="B2800" s="18">
        <v>26081</v>
      </c>
      <c r="C2800" s="18">
        <v>6172</v>
      </c>
      <c r="D2800" s="18">
        <v>6172</v>
      </c>
      <c r="E2800" s="18" t="s">
        <v>116</v>
      </c>
      <c r="F2800" s="18" t="s">
        <v>117</v>
      </c>
      <c r="G2800" s="19">
        <v>2.8696336328299998</v>
      </c>
      <c r="H2800" s="19">
        <v>1.1613</v>
      </c>
      <c r="I2800" s="18" t="s">
        <v>79</v>
      </c>
      <c r="J2800" s="18" t="s">
        <v>80</v>
      </c>
      <c r="K2800" s="18">
        <v>12</v>
      </c>
      <c r="L2800" s="18">
        <v>60</v>
      </c>
      <c r="M2800" s="18" t="s">
        <v>71</v>
      </c>
      <c r="N2800" s="18" t="s">
        <v>72</v>
      </c>
      <c r="O2800" s="18" t="s">
        <v>73</v>
      </c>
      <c r="P2800" s="19">
        <v>2507.3764384999999</v>
      </c>
      <c r="Q2800" s="19">
        <v>125000.74103999999</v>
      </c>
      <c r="R2800" s="20">
        <v>0.50061500000000003</v>
      </c>
      <c r="S2800" s="20">
        <v>5.1558710000000003</v>
      </c>
      <c r="T2800" s="20">
        <v>0.30199999999999999</v>
      </c>
      <c r="U2800" s="20">
        <v>0.30499999999999999</v>
      </c>
      <c r="V2800" s="20">
        <f t="shared" si="86"/>
        <v>0.40579221125100001</v>
      </c>
      <c r="W2800" s="20">
        <f t="shared" si="87"/>
        <v>4.1613215296485002</v>
      </c>
    </row>
    <row r="2801" spans="1:23" x14ac:dyDescent="0.25">
      <c r="A2801" s="18">
        <v>26112</v>
      </c>
      <c r="B2801" s="18">
        <v>26082</v>
      </c>
      <c r="C2801" s="18">
        <v>6172</v>
      </c>
      <c r="D2801" s="18">
        <v>6172</v>
      </c>
      <c r="E2801" s="18" t="s">
        <v>116</v>
      </c>
      <c r="F2801" s="18" t="s">
        <v>117</v>
      </c>
      <c r="G2801" s="19">
        <v>14.241882826699999</v>
      </c>
      <c r="H2801" s="19">
        <v>5.76349</v>
      </c>
      <c r="I2801" s="18" t="s">
        <v>79</v>
      </c>
      <c r="J2801" s="18" t="s">
        <v>80</v>
      </c>
      <c r="K2801" s="18">
        <v>12</v>
      </c>
      <c r="L2801" s="18">
        <v>60</v>
      </c>
      <c r="M2801" s="18" t="s">
        <v>71</v>
      </c>
      <c r="N2801" s="18" t="s">
        <v>72</v>
      </c>
      <c r="O2801" s="18" t="s">
        <v>73</v>
      </c>
      <c r="P2801" s="19">
        <v>3239.05565299</v>
      </c>
      <c r="Q2801" s="19">
        <v>620373.93402599997</v>
      </c>
      <c r="R2801" s="20">
        <v>0.50061500000000003</v>
      </c>
      <c r="S2801" s="20">
        <v>5.1558710000000003</v>
      </c>
      <c r="T2801" s="20">
        <v>0.30199999999999999</v>
      </c>
      <c r="U2801" s="20">
        <v>0.30499999999999999</v>
      </c>
      <c r="V2801" s="20">
        <f t="shared" si="86"/>
        <v>2.0139321033523001</v>
      </c>
      <c r="W2801" s="20">
        <f t="shared" si="87"/>
        <v>20.652488610104051</v>
      </c>
    </row>
    <row r="2802" spans="1:23" x14ac:dyDescent="0.25">
      <c r="A2802" s="18">
        <v>26114</v>
      </c>
      <c r="B2802" s="18">
        <v>26084</v>
      </c>
      <c r="C2802" s="18">
        <v>6172</v>
      </c>
      <c r="D2802" s="18">
        <v>6172</v>
      </c>
      <c r="E2802" s="18" t="s">
        <v>116</v>
      </c>
      <c r="F2802" s="18" t="s">
        <v>117</v>
      </c>
      <c r="G2802" s="19">
        <v>2.5383357687400001</v>
      </c>
      <c r="H2802" s="19">
        <v>1.0272300000000001</v>
      </c>
      <c r="I2802" s="18" t="s">
        <v>79</v>
      </c>
      <c r="J2802" s="18" t="s">
        <v>80</v>
      </c>
      <c r="K2802" s="18">
        <v>12</v>
      </c>
      <c r="L2802" s="18">
        <v>60</v>
      </c>
      <c r="M2802" s="18" t="s">
        <v>71</v>
      </c>
      <c r="N2802" s="18" t="s">
        <v>72</v>
      </c>
      <c r="O2802" s="18" t="s">
        <v>73</v>
      </c>
      <c r="P2802" s="19">
        <v>1242.7927271000001</v>
      </c>
      <c r="Q2802" s="19">
        <v>110569.46380699999</v>
      </c>
      <c r="R2802" s="20">
        <v>0.50061500000000003</v>
      </c>
      <c r="S2802" s="20">
        <v>5.1558710000000003</v>
      </c>
      <c r="T2802" s="20">
        <v>0.30199999999999999</v>
      </c>
      <c r="U2802" s="20">
        <v>0.30499999999999999</v>
      </c>
      <c r="V2802" s="20">
        <f t="shared" si="86"/>
        <v>0.35894422902210005</v>
      </c>
      <c r="W2802" s="20">
        <f t="shared" si="87"/>
        <v>3.6809044302943512</v>
      </c>
    </row>
    <row r="2803" spans="1:23" x14ac:dyDescent="0.25">
      <c r="A2803" s="18">
        <v>26115</v>
      </c>
      <c r="B2803" s="18">
        <v>26085</v>
      </c>
      <c r="C2803" s="18">
        <v>6172</v>
      </c>
      <c r="D2803" s="18">
        <v>6172</v>
      </c>
      <c r="E2803" s="18" t="s">
        <v>116</v>
      </c>
      <c r="F2803" s="18" t="s">
        <v>117</v>
      </c>
      <c r="G2803" s="19">
        <v>4.9768290990099997</v>
      </c>
      <c r="H2803" s="19">
        <v>2.0140500000000001</v>
      </c>
      <c r="I2803" s="18" t="s">
        <v>79</v>
      </c>
      <c r="J2803" s="18" t="s">
        <v>80</v>
      </c>
      <c r="K2803" s="18">
        <v>12</v>
      </c>
      <c r="L2803" s="18">
        <v>60</v>
      </c>
      <c r="M2803" s="18" t="s">
        <v>71</v>
      </c>
      <c r="N2803" s="18" t="s">
        <v>72</v>
      </c>
      <c r="O2803" s="18" t="s">
        <v>73</v>
      </c>
      <c r="P2803" s="19">
        <v>3359.4634224900001</v>
      </c>
      <c r="Q2803" s="19">
        <v>216789.80839200001</v>
      </c>
      <c r="R2803" s="20">
        <v>0.50061500000000003</v>
      </c>
      <c r="S2803" s="20">
        <v>5.1558710000000003</v>
      </c>
      <c r="T2803" s="20">
        <v>0.30199999999999999</v>
      </c>
      <c r="U2803" s="20">
        <v>0.30499999999999999</v>
      </c>
      <c r="V2803" s="20">
        <f t="shared" si="86"/>
        <v>0.70376802124350002</v>
      </c>
      <c r="W2803" s="20">
        <f t="shared" si="87"/>
        <v>7.2170064813472514</v>
      </c>
    </row>
    <row r="2804" spans="1:23" x14ac:dyDescent="0.25">
      <c r="A2804" s="18">
        <v>26116</v>
      </c>
      <c r="B2804" s="18">
        <v>26086</v>
      </c>
      <c r="C2804" s="18">
        <v>6172</v>
      </c>
      <c r="D2804" s="18">
        <v>6172</v>
      </c>
      <c r="E2804" s="18" t="s">
        <v>116</v>
      </c>
      <c r="F2804" s="18" t="s">
        <v>117</v>
      </c>
      <c r="G2804" s="19">
        <v>134.497658556</v>
      </c>
      <c r="H2804" s="19">
        <v>54.429299999999998</v>
      </c>
      <c r="I2804" s="18" t="s">
        <v>79</v>
      </c>
      <c r="J2804" s="18" t="s">
        <v>80</v>
      </c>
      <c r="K2804" s="18">
        <v>12</v>
      </c>
      <c r="L2804" s="18">
        <v>60</v>
      </c>
      <c r="M2804" s="18" t="s">
        <v>71</v>
      </c>
      <c r="N2804" s="18" t="s">
        <v>72</v>
      </c>
      <c r="O2804" s="18" t="s">
        <v>73</v>
      </c>
      <c r="P2804" s="19">
        <v>25343.559931899999</v>
      </c>
      <c r="Q2804" s="19">
        <v>5858694.5718400003</v>
      </c>
      <c r="R2804" s="20">
        <v>0.50061500000000003</v>
      </c>
      <c r="S2804" s="20">
        <v>5.1558710000000003</v>
      </c>
      <c r="T2804" s="20">
        <v>0.30199999999999999</v>
      </c>
      <c r="U2804" s="20">
        <v>0.30499999999999999</v>
      </c>
      <c r="V2804" s="20">
        <f t="shared" si="86"/>
        <v>19.019190565610998</v>
      </c>
      <c r="W2804" s="20">
        <f t="shared" si="87"/>
        <v>195.03816234710851</v>
      </c>
    </row>
    <row r="2805" spans="1:23" x14ac:dyDescent="0.25">
      <c r="A2805" s="18">
        <v>26117</v>
      </c>
      <c r="B2805" s="18">
        <v>26087</v>
      </c>
      <c r="C2805" s="18">
        <v>6172</v>
      </c>
      <c r="D2805" s="18">
        <v>6172</v>
      </c>
      <c r="E2805" s="18" t="s">
        <v>116</v>
      </c>
      <c r="F2805" s="18" t="s">
        <v>117</v>
      </c>
      <c r="G2805" s="19">
        <v>10.441766553100001</v>
      </c>
      <c r="H2805" s="19">
        <v>4.2256299999999998</v>
      </c>
      <c r="I2805" s="18" t="s">
        <v>79</v>
      </c>
      <c r="J2805" s="18" t="s">
        <v>80</v>
      </c>
      <c r="K2805" s="18">
        <v>12</v>
      </c>
      <c r="L2805" s="18">
        <v>60</v>
      </c>
      <c r="M2805" s="18" t="s">
        <v>71</v>
      </c>
      <c r="N2805" s="18" t="s">
        <v>72</v>
      </c>
      <c r="O2805" s="18" t="s">
        <v>73</v>
      </c>
      <c r="P2805" s="19">
        <v>3484.4760064500001</v>
      </c>
      <c r="Q2805" s="19">
        <v>454841.53168100002</v>
      </c>
      <c r="R2805" s="20">
        <v>0.50061500000000003</v>
      </c>
      <c r="S2805" s="20">
        <v>5.1558710000000003</v>
      </c>
      <c r="T2805" s="20">
        <v>0.30199999999999999</v>
      </c>
      <c r="U2805" s="20">
        <v>0.30499999999999999</v>
      </c>
      <c r="V2805" s="20">
        <f t="shared" si="86"/>
        <v>1.4765588061901</v>
      </c>
      <c r="W2805" s="20">
        <f t="shared" si="87"/>
        <v>15.141828205742351</v>
      </c>
    </row>
    <row r="2806" spans="1:23" x14ac:dyDescent="0.25">
      <c r="A2806" s="18">
        <v>26122</v>
      </c>
      <c r="B2806" s="18">
        <v>26092</v>
      </c>
      <c r="C2806" s="18">
        <v>6172</v>
      </c>
      <c r="D2806" s="18">
        <v>6172</v>
      </c>
      <c r="E2806" s="18" t="s">
        <v>116</v>
      </c>
      <c r="F2806" s="18" t="s">
        <v>117</v>
      </c>
      <c r="G2806" s="19">
        <v>4.0150679740499999</v>
      </c>
      <c r="H2806" s="19">
        <v>1.6248400000000001</v>
      </c>
      <c r="I2806" s="18" t="s">
        <v>79</v>
      </c>
      <c r="J2806" s="18" t="s">
        <v>80</v>
      </c>
      <c r="K2806" s="18">
        <v>12</v>
      </c>
      <c r="L2806" s="18">
        <v>60</v>
      </c>
      <c r="M2806" s="18" t="s">
        <v>71</v>
      </c>
      <c r="N2806" s="18" t="s">
        <v>72</v>
      </c>
      <c r="O2806" s="18" t="s">
        <v>73</v>
      </c>
      <c r="P2806" s="19">
        <v>2992.7071675100001</v>
      </c>
      <c r="Q2806" s="19">
        <v>174895.66136299999</v>
      </c>
      <c r="R2806" s="20">
        <v>0.50061500000000003</v>
      </c>
      <c r="S2806" s="20">
        <v>5.1558710000000003</v>
      </c>
      <c r="T2806" s="20">
        <v>0.30199999999999999</v>
      </c>
      <c r="U2806" s="20">
        <v>0.30499999999999999</v>
      </c>
      <c r="V2806" s="20">
        <f t="shared" si="86"/>
        <v>0.56776665506680002</v>
      </c>
      <c r="W2806" s="20">
        <f t="shared" si="87"/>
        <v>5.8223384777698017</v>
      </c>
    </row>
    <row r="2807" spans="1:23" x14ac:dyDescent="0.25">
      <c r="A2807" s="18">
        <v>26738</v>
      </c>
      <c r="B2807" s="18">
        <v>26728</v>
      </c>
      <c r="C2807" s="18">
        <v>6172</v>
      </c>
      <c r="D2807" s="18">
        <v>6172</v>
      </c>
      <c r="E2807" s="18" t="s">
        <v>116</v>
      </c>
      <c r="F2807" s="18" t="s">
        <v>304</v>
      </c>
      <c r="G2807" s="19">
        <v>1.6054602569</v>
      </c>
      <c r="H2807" s="19">
        <v>0.64970700000000003</v>
      </c>
      <c r="I2807" s="18" t="s">
        <v>79</v>
      </c>
      <c r="J2807" s="18" t="s">
        <v>80</v>
      </c>
      <c r="K2807" s="18">
        <v>12</v>
      </c>
      <c r="L2807" s="18">
        <v>60</v>
      </c>
      <c r="M2807" s="18" t="s">
        <v>71</v>
      </c>
      <c r="N2807" s="18" t="s">
        <v>72</v>
      </c>
      <c r="O2807" s="18" t="s">
        <v>73</v>
      </c>
      <c r="P2807" s="19">
        <v>1792.62064674</v>
      </c>
      <c r="Q2807" s="19">
        <v>69933.569055</v>
      </c>
      <c r="R2807" s="20">
        <v>0.50061500000000003</v>
      </c>
      <c r="S2807" s="20">
        <v>5.1558710000000003</v>
      </c>
      <c r="T2807" s="20">
        <v>0.30199999999999999</v>
      </c>
      <c r="U2807" s="20">
        <v>0.30499999999999999</v>
      </c>
      <c r="V2807" s="20">
        <f t="shared" si="86"/>
        <v>0.22702664272389</v>
      </c>
      <c r="W2807" s="20">
        <f t="shared" si="87"/>
        <v>2.3281148084589156</v>
      </c>
    </row>
    <row r="2808" spans="1:23" x14ac:dyDescent="0.25">
      <c r="A2808" s="18">
        <v>26739</v>
      </c>
      <c r="B2808" s="18">
        <v>26729</v>
      </c>
      <c r="C2808" s="18">
        <v>6172</v>
      </c>
      <c r="D2808" s="18">
        <v>6172</v>
      </c>
      <c r="E2808" s="18" t="s">
        <v>116</v>
      </c>
      <c r="F2808" s="18" t="s">
        <v>304</v>
      </c>
      <c r="G2808" s="19">
        <v>7.0023645388100002</v>
      </c>
      <c r="H2808" s="19">
        <v>2.8337599999999998</v>
      </c>
      <c r="I2808" s="18" t="s">
        <v>79</v>
      </c>
      <c r="J2808" s="18" t="s">
        <v>80</v>
      </c>
      <c r="K2808" s="18">
        <v>12</v>
      </c>
      <c r="L2808" s="18">
        <v>60</v>
      </c>
      <c r="M2808" s="18" t="s">
        <v>71</v>
      </c>
      <c r="N2808" s="18" t="s">
        <v>72</v>
      </c>
      <c r="O2808" s="18" t="s">
        <v>73</v>
      </c>
      <c r="P2808" s="19">
        <v>2059.2094641399999</v>
      </c>
      <c r="Q2808" s="19">
        <v>305021.77922000003</v>
      </c>
      <c r="R2808" s="20">
        <v>0.50061500000000003</v>
      </c>
      <c r="S2808" s="20">
        <v>5.1558710000000003</v>
      </c>
      <c r="T2808" s="20">
        <v>0.30199999999999999</v>
      </c>
      <c r="U2808" s="20">
        <v>0.30499999999999999</v>
      </c>
      <c r="V2808" s="20">
        <f t="shared" si="86"/>
        <v>0.99019868815519996</v>
      </c>
      <c r="W2808" s="20">
        <f t="shared" si="87"/>
        <v>10.154298198447201</v>
      </c>
    </row>
    <row r="2809" spans="1:23" x14ac:dyDescent="0.25">
      <c r="A2809" s="18">
        <v>26740</v>
      </c>
      <c r="B2809" s="18">
        <v>26730</v>
      </c>
      <c r="C2809" s="18">
        <v>6172</v>
      </c>
      <c r="D2809" s="18">
        <v>6172</v>
      </c>
      <c r="E2809" s="18" t="s">
        <v>116</v>
      </c>
      <c r="F2809" s="18" t="s">
        <v>304</v>
      </c>
      <c r="G2809" s="19">
        <v>7.8998038450400001</v>
      </c>
      <c r="H2809" s="19">
        <v>3.1969400000000001</v>
      </c>
      <c r="I2809" s="18" t="s">
        <v>79</v>
      </c>
      <c r="J2809" s="18" t="s">
        <v>80</v>
      </c>
      <c r="K2809" s="18">
        <v>12</v>
      </c>
      <c r="L2809" s="18">
        <v>60</v>
      </c>
      <c r="M2809" s="18" t="s">
        <v>71</v>
      </c>
      <c r="N2809" s="18" t="s">
        <v>72</v>
      </c>
      <c r="O2809" s="18" t="s">
        <v>73</v>
      </c>
      <c r="P2809" s="19">
        <v>5012.7033610799999</v>
      </c>
      <c r="Q2809" s="19">
        <v>344114.07903000002</v>
      </c>
      <c r="R2809" s="20">
        <v>0.50061500000000003</v>
      </c>
      <c r="S2809" s="20">
        <v>5.1558710000000003</v>
      </c>
      <c r="T2809" s="20">
        <v>0.30199999999999999</v>
      </c>
      <c r="U2809" s="20">
        <v>0.30499999999999999</v>
      </c>
      <c r="V2809" s="20">
        <f t="shared" si="86"/>
        <v>1.1171044104338002</v>
      </c>
      <c r="W2809" s="20">
        <f t="shared" si="87"/>
        <v>11.455692113144302</v>
      </c>
    </row>
    <row r="2810" spans="1:23" x14ac:dyDescent="0.25">
      <c r="A2810" s="18">
        <v>26741</v>
      </c>
      <c r="B2810" s="18">
        <v>26731</v>
      </c>
      <c r="C2810" s="18">
        <v>6172</v>
      </c>
      <c r="D2810" s="18">
        <v>6172</v>
      </c>
      <c r="E2810" s="18" t="s">
        <v>116</v>
      </c>
      <c r="F2810" s="18" t="s">
        <v>304</v>
      </c>
      <c r="G2810" s="19">
        <v>2.7334221897700002</v>
      </c>
      <c r="H2810" s="19">
        <v>1.1061799999999999</v>
      </c>
      <c r="I2810" s="18" t="s">
        <v>79</v>
      </c>
      <c r="J2810" s="18" t="s">
        <v>80</v>
      </c>
      <c r="K2810" s="18">
        <v>12</v>
      </c>
      <c r="L2810" s="18">
        <v>60</v>
      </c>
      <c r="M2810" s="18" t="s">
        <v>71</v>
      </c>
      <c r="N2810" s="18" t="s">
        <v>72</v>
      </c>
      <c r="O2810" s="18" t="s">
        <v>73</v>
      </c>
      <c r="P2810" s="19">
        <v>2154.7460943900001</v>
      </c>
      <c r="Q2810" s="19">
        <v>119067.394315</v>
      </c>
      <c r="R2810" s="20">
        <v>0.50061500000000003</v>
      </c>
      <c r="S2810" s="20">
        <v>5.1558710000000003</v>
      </c>
      <c r="T2810" s="20">
        <v>0.30199999999999999</v>
      </c>
      <c r="U2810" s="20">
        <v>0.30499999999999999</v>
      </c>
      <c r="V2810" s="20">
        <f t="shared" si="86"/>
        <v>0.38653166988859999</v>
      </c>
      <c r="W2810" s="20">
        <f t="shared" si="87"/>
        <v>3.9638083610321009</v>
      </c>
    </row>
    <row r="2811" spans="1:23" x14ac:dyDescent="0.25">
      <c r="A2811" s="18">
        <v>26742</v>
      </c>
      <c r="B2811" s="18">
        <v>26732</v>
      </c>
      <c r="C2811" s="18">
        <v>6172</v>
      </c>
      <c r="D2811" s="18">
        <v>6172</v>
      </c>
      <c r="E2811" s="18" t="s">
        <v>116</v>
      </c>
      <c r="F2811" s="18" t="s">
        <v>304</v>
      </c>
      <c r="G2811" s="19">
        <v>3.8274144739299998</v>
      </c>
      <c r="H2811" s="19">
        <v>1.5488999999999999</v>
      </c>
      <c r="I2811" s="18" t="s">
        <v>79</v>
      </c>
      <c r="J2811" s="18" t="s">
        <v>80</v>
      </c>
      <c r="K2811" s="18">
        <v>12</v>
      </c>
      <c r="L2811" s="18">
        <v>60</v>
      </c>
      <c r="M2811" s="18" t="s">
        <v>71</v>
      </c>
      <c r="N2811" s="18" t="s">
        <v>72</v>
      </c>
      <c r="O2811" s="18" t="s">
        <v>73</v>
      </c>
      <c r="P2811" s="19">
        <v>3268.4941009099998</v>
      </c>
      <c r="Q2811" s="19">
        <v>166721.50759699999</v>
      </c>
      <c r="R2811" s="20">
        <v>0.50061500000000003</v>
      </c>
      <c r="S2811" s="20">
        <v>5.1558710000000003</v>
      </c>
      <c r="T2811" s="20">
        <v>0.30199999999999999</v>
      </c>
      <c r="U2811" s="20">
        <v>0.30499999999999999</v>
      </c>
      <c r="V2811" s="20">
        <f t="shared" si="86"/>
        <v>0.54123099630299998</v>
      </c>
      <c r="W2811" s="20">
        <f t="shared" si="87"/>
        <v>5.5502203713705009</v>
      </c>
    </row>
    <row r="2812" spans="1:23" x14ac:dyDescent="0.25">
      <c r="A2812" s="18">
        <v>26743</v>
      </c>
      <c r="B2812" s="18">
        <v>26733</v>
      </c>
      <c r="C2812" s="18">
        <v>6172</v>
      </c>
      <c r="D2812" s="18">
        <v>6172</v>
      </c>
      <c r="E2812" s="18" t="s">
        <v>116</v>
      </c>
      <c r="F2812" s="18" t="s">
        <v>304</v>
      </c>
      <c r="G2812" s="19">
        <v>9.6400480106799993</v>
      </c>
      <c r="H2812" s="19">
        <v>3.9011900000000002</v>
      </c>
      <c r="I2812" s="18" t="s">
        <v>79</v>
      </c>
      <c r="J2812" s="18" t="s">
        <v>80</v>
      </c>
      <c r="K2812" s="18">
        <v>12</v>
      </c>
      <c r="L2812" s="18">
        <v>60</v>
      </c>
      <c r="M2812" s="18" t="s">
        <v>71</v>
      </c>
      <c r="N2812" s="18" t="s">
        <v>72</v>
      </c>
      <c r="O2812" s="18" t="s">
        <v>73</v>
      </c>
      <c r="P2812" s="19">
        <v>4301.5271182799997</v>
      </c>
      <c r="Q2812" s="19">
        <v>419918.81166299997</v>
      </c>
      <c r="R2812" s="20">
        <v>0.50061500000000003</v>
      </c>
      <c r="S2812" s="20">
        <v>5.1558710000000003</v>
      </c>
      <c r="T2812" s="20">
        <v>0.30199999999999999</v>
      </c>
      <c r="U2812" s="20">
        <v>0.30499999999999999</v>
      </c>
      <c r="V2812" s="20">
        <f t="shared" si="86"/>
        <v>1.3631899738313</v>
      </c>
      <c r="W2812" s="20">
        <f t="shared" si="87"/>
        <v>13.979252508610553</v>
      </c>
    </row>
    <row r="2813" spans="1:23" x14ac:dyDescent="0.25">
      <c r="A2813" s="18">
        <v>26744</v>
      </c>
      <c r="B2813" s="18">
        <v>26734</v>
      </c>
      <c r="C2813" s="18">
        <v>6172</v>
      </c>
      <c r="D2813" s="18">
        <v>6172</v>
      </c>
      <c r="E2813" s="18" t="s">
        <v>116</v>
      </c>
      <c r="F2813" s="18" t="s">
        <v>304</v>
      </c>
      <c r="G2813" s="19">
        <v>466.10229797199997</v>
      </c>
      <c r="H2813" s="19">
        <v>188.625</v>
      </c>
      <c r="I2813" s="18" t="s">
        <v>79</v>
      </c>
      <c r="J2813" s="18" t="s">
        <v>80</v>
      </c>
      <c r="K2813" s="18">
        <v>12</v>
      </c>
      <c r="L2813" s="18">
        <v>60</v>
      </c>
      <c r="M2813" s="18" t="s">
        <v>71</v>
      </c>
      <c r="N2813" s="18" t="s">
        <v>72</v>
      </c>
      <c r="O2813" s="18" t="s">
        <v>73</v>
      </c>
      <c r="P2813" s="19">
        <v>49334.802449199997</v>
      </c>
      <c r="Q2813" s="19">
        <v>20303334.886100002</v>
      </c>
      <c r="R2813" s="20">
        <v>0.50061500000000003</v>
      </c>
      <c r="S2813" s="20">
        <v>5.1558710000000003</v>
      </c>
      <c r="T2813" s="20">
        <v>0.30199999999999999</v>
      </c>
      <c r="U2813" s="20">
        <v>0.30499999999999999</v>
      </c>
      <c r="V2813" s="20">
        <f t="shared" si="86"/>
        <v>65.911096053750001</v>
      </c>
      <c r="W2813" s="20">
        <f t="shared" si="87"/>
        <v>675.90568632562508</v>
      </c>
    </row>
    <row r="2814" spans="1:23" x14ac:dyDescent="0.25">
      <c r="A2814" s="18">
        <v>26745</v>
      </c>
      <c r="B2814" s="18">
        <v>26735</v>
      </c>
      <c r="C2814" s="18">
        <v>6172</v>
      </c>
      <c r="D2814" s="18">
        <v>6172</v>
      </c>
      <c r="E2814" s="18" t="s">
        <v>116</v>
      </c>
      <c r="F2814" s="18" t="s">
        <v>304</v>
      </c>
      <c r="G2814" s="19">
        <v>1.3431580834300001</v>
      </c>
      <c r="H2814" s="19">
        <v>0.54355699999999996</v>
      </c>
      <c r="I2814" s="18" t="s">
        <v>79</v>
      </c>
      <c r="J2814" s="18" t="s">
        <v>80</v>
      </c>
      <c r="K2814" s="18">
        <v>12</v>
      </c>
      <c r="L2814" s="18">
        <v>60</v>
      </c>
      <c r="M2814" s="18" t="s">
        <v>71</v>
      </c>
      <c r="N2814" s="18" t="s">
        <v>72</v>
      </c>
      <c r="O2814" s="18" t="s">
        <v>73</v>
      </c>
      <c r="P2814" s="19">
        <v>1099.6396138099999</v>
      </c>
      <c r="Q2814" s="19">
        <v>58507.732083000003</v>
      </c>
      <c r="R2814" s="20">
        <v>0.50061500000000003</v>
      </c>
      <c r="S2814" s="20">
        <v>5.1558710000000003</v>
      </c>
      <c r="T2814" s="20">
        <v>0.30199999999999999</v>
      </c>
      <c r="U2814" s="20">
        <v>0.30499999999999999</v>
      </c>
      <c r="V2814" s="20">
        <f t="shared" si="86"/>
        <v>0.18993472571338998</v>
      </c>
      <c r="W2814" s="20">
        <f t="shared" si="87"/>
        <v>1.9477442923371651</v>
      </c>
    </row>
    <row r="2815" spans="1:23" x14ac:dyDescent="0.25">
      <c r="A2815" s="18">
        <v>26746</v>
      </c>
      <c r="B2815" s="18">
        <v>26736</v>
      </c>
      <c r="C2815" s="18">
        <v>6172</v>
      </c>
      <c r="D2815" s="18">
        <v>6172</v>
      </c>
      <c r="E2815" s="18" t="s">
        <v>116</v>
      </c>
      <c r="F2815" s="18" t="s">
        <v>304</v>
      </c>
      <c r="G2815" s="19">
        <v>2.6485125971999999</v>
      </c>
      <c r="H2815" s="19">
        <v>1.07182</v>
      </c>
      <c r="I2815" s="18" t="s">
        <v>79</v>
      </c>
      <c r="J2815" s="18" t="s">
        <v>80</v>
      </c>
      <c r="K2815" s="18">
        <v>12</v>
      </c>
      <c r="L2815" s="18">
        <v>60</v>
      </c>
      <c r="M2815" s="18" t="s">
        <v>71</v>
      </c>
      <c r="N2815" s="18" t="s">
        <v>72</v>
      </c>
      <c r="O2815" s="18" t="s">
        <v>73</v>
      </c>
      <c r="P2815" s="19">
        <v>1594.32623941</v>
      </c>
      <c r="Q2815" s="19">
        <v>115368.747257</v>
      </c>
      <c r="R2815" s="20">
        <v>0.50061500000000003</v>
      </c>
      <c r="S2815" s="20">
        <v>5.1558710000000003</v>
      </c>
      <c r="T2815" s="20">
        <v>0.30199999999999999</v>
      </c>
      <c r="U2815" s="20">
        <v>0.30499999999999999</v>
      </c>
      <c r="V2815" s="20">
        <f t="shared" si="86"/>
        <v>0.37452528017139997</v>
      </c>
      <c r="W2815" s="20">
        <f t="shared" si="87"/>
        <v>3.840685130377901</v>
      </c>
    </row>
    <row r="2816" spans="1:23" x14ac:dyDescent="0.25">
      <c r="A2816" s="18">
        <v>26747</v>
      </c>
      <c r="B2816" s="18">
        <v>26737</v>
      </c>
      <c r="C2816" s="18">
        <v>6172</v>
      </c>
      <c r="D2816" s="18">
        <v>6172</v>
      </c>
      <c r="E2816" s="18" t="s">
        <v>116</v>
      </c>
      <c r="F2816" s="18" t="s">
        <v>304</v>
      </c>
      <c r="G2816" s="19">
        <v>5.5957386511399996</v>
      </c>
      <c r="H2816" s="19">
        <v>2.2645200000000001</v>
      </c>
      <c r="I2816" s="18" t="s">
        <v>79</v>
      </c>
      <c r="J2816" s="18" t="s">
        <v>80</v>
      </c>
      <c r="K2816" s="18">
        <v>12</v>
      </c>
      <c r="L2816" s="18">
        <v>60</v>
      </c>
      <c r="M2816" s="18" t="s">
        <v>71</v>
      </c>
      <c r="N2816" s="18" t="s">
        <v>72</v>
      </c>
      <c r="O2816" s="18" t="s">
        <v>73</v>
      </c>
      <c r="P2816" s="19">
        <v>2258.9336429800001</v>
      </c>
      <c r="Q2816" s="19">
        <v>243749.40064400001</v>
      </c>
      <c r="R2816" s="20">
        <v>0.50061500000000003</v>
      </c>
      <c r="S2816" s="20">
        <v>5.1558710000000003</v>
      </c>
      <c r="T2816" s="20">
        <v>0.30199999999999999</v>
      </c>
      <c r="U2816" s="20">
        <v>0.30499999999999999</v>
      </c>
      <c r="V2816" s="20">
        <f t="shared" si="86"/>
        <v>0.79128957050040005</v>
      </c>
      <c r="W2816" s="20">
        <f t="shared" si="87"/>
        <v>8.1145232328594012</v>
      </c>
    </row>
    <row r="2817" spans="1:23" x14ac:dyDescent="0.25">
      <c r="A2817" s="18">
        <v>26748</v>
      </c>
      <c r="B2817" s="18">
        <v>26738</v>
      </c>
      <c r="C2817" s="18">
        <v>6172</v>
      </c>
      <c r="D2817" s="18">
        <v>6172</v>
      </c>
      <c r="E2817" s="18" t="s">
        <v>116</v>
      </c>
      <c r="F2817" s="18" t="s">
        <v>304</v>
      </c>
      <c r="G2817" s="19">
        <v>6.9248076287300002E-3</v>
      </c>
      <c r="H2817" s="19">
        <v>2.8023700000000002E-3</v>
      </c>
      <c r="I2817" s="18" t="s">
        <v>79</v>
      </c>
      <c r="J2817" s="18" t="s">
        <v>80</v>
      </c>
      <c r="K2817" s="18">
        <v>12</v>
      </c>
      <c r="L2817" s="18">
        <v>60</v>
      </c>
      <c r="M2817" s="18" t="s">
        <v>71</v>
      </c>
      <c r="N2817" s="18" t="s">
        <v>72</v>
      </c>
      <c r="O2817" s="18" t="s">
        <v>73</v>
      </c>
      <c r="P2817" s="19">
        <v>349.56064154400002</v>
      </c>
      <c r="Q2817" s="19">
        <v>301.64396516099998</v>
      </c>
      <c r="R2817" s="20">
        <v>0.50061500000000003</v>
      </c>
      <c r="S2817" s="20">
        <v>5.1558710000000003</v>
      </c>
      <c r="T2817" s="20">
        <v>0.30199999999999999</v>
      </c>
      <c r="U2817" s="20">
        <v>0.30499999999999999</v>
      </c>
      <c r="V2817" s="20">
        <f t="shared" si="86"/>
        <v>9.7923010336990008E-4</v>
      </c>
      <c r="W2817" s="20">
        <f t="shared" si="87"/>
        <v>1.0041817458917652E-2</v>
      </c>
    </row>
    <row r="2818" spans="1:23" x14ac:dyDescent="0.25">
      <c r="A2818" s="18">
        <v>26749</v>
      </c>
      <c r="B2818" s="18">
        <v>26739</v>
      </c>
      <c r="C2818" s="18">
        <v>6172</v>
      </c>
      <c r="D2818" s="18">
        <v>6172</v>
      </c>
      <c r="E2818" s="18" t="s">
        <v>116</v>
      </c>
      <c r="F2818" s="18" t="s">
        <v>304</v>
      </c>
      <c r="G2818" s="19">
        <v>10.5659300907</v>
      </c>
      <c r="H2818" s="19">
        <v>4.2758799999999999</v>
      </c>
      <c r="I2818" s="18" t="s">
        <v>79</v>
      </c>
      <c r="J2818" s="18" t="s">
        <v>80</v>
      </c>
      <c r="K2818" s="18">
        <v>12</v>
      </c>
      <c r="L2818" s="18">
        <v>60</v>
      </c>
      <c r="M2818" s="18" t="s">
        <v>71</v>
      </c>
      <c r="N2818" s="18" t="s">
        <v>72</v>
      </c>
      <c r="O2818" s="18" t="s">
        <v>73</v>
      </c>
      <c r="P2818" s="19">
        <v>4666.0314784900002</v>
      </c>
      <c r="Q2818" s="19">
        <v>460250.07374700002</v>
      </c>
      <c r="R2818" s="20">
        <v>0.50061500000000003</v>
      </c>
      <c r="S2818" s="20">
        <v>5.1558710000000003</v>
      </c>
      <c r="T2818" s="20">
        <v>0.30199999999999999</v>
      </c>
      <c r="U2818" s="20">
        <v>0.30499999999999999</v>
      </c>
      <c r="V2818" s="20">
        <f t="shared" si="86"/>
        <v>1.4941176270076</v>
      </c>
      <c r="W2818" s="20">
        <f t="shared" si="87"/>
        <v>15.321890555578603</v>
      </c>
    </row>
    <row r="2819" spans="1:23" x14ac:dyDescent="0.25">
      <c r="A2819" s="18">
        <v>26750</v>
      </c>
      <c r="B2819" s="18">
        <v>26740</v>
      </c>
      <c r="C2819" s="18">
        <v>6172</v>
      </c>
      <c r="D2819" s="18">
        <v>6172</v>
      </c>
      <c r="E2819" s="18" t="s">
        <v>116</v>
      </c>
      <c r="F2819" s="18" t="s">
        <v>304</v>
      </c>
      <c r="G2819" s="19">
        <v>3.4070450318400001</v>
      </c>
      <c r="H2819" s="19">
        <v>1.3787799999999999</v>
      </c>
      <c r="I2819" s="18" t="s">
        <v>79</v>
      </c>
      <c r="J2819" s="18" t="s">
        <v>80</v>
      </c>
      <c r="K2819" s="18">
        <v>12</v>
      </c>
      <c r="L2819" s="18">
        <v>60</v>
      </c>
      <c r="M2819" s="18" t="s">
        <v>71</v>
      </c>
      <c r="N2819" s="18" t="s">
        <v>72</v>
      </c>
      <c r="O2819" s="18" t="s">
        <v>73</v>
      </c>
      <c r="P2819" s="19">
        <v>3008.1562788699998</v>
      </c>
      <c r="Q2819" s="19">
        <v>148410.287946</v>
      </c>
      <c r="R2819" s="20">
        <v>0.50061500000000003</v>
      </c>
      <c r="S2819" s="20">
        <v>5.1558710000000003</v>
      </c>
      <c r="T2819" s="20">
        <v>0.30199999999999999</v>
      </c>
      <c r="U2819" s="20">
        <v>0.30499999999999999</v>
      </c>
      <c r="V2819" s="20">
        <f t="shared" ref="V2819:V2882" si="88">H2819*R2819*(1-T2819)</f>
        <v>0.48178608889059993</v>
      </c>
      <c r="W2819" s="20">
        <f t="shared" ref="W2819:W2882" si="89">H2819*S2819*(1-U2819)</f>
        <v>4.9406242130790998</v>
      </c>
    </row>
    <row r="2820" spans="1:23" x14ac:dyDescent="0.25">
      <c r="A2820" s="18">
        <v>26751</v>
      </c>
      <c r="B2820" s="18">
        <v>26741</v>
      </c>
      <c r="C2820" s="18">
        <v>6172</v>
      </c>
      <c r="D2820" s="18">
        <v>6172</v>
      </c>
      <c r="E2820" s="18" t="s">
        <v>116</v>
      </c>
      <c r="F2820" s="18" t="s">
        <v>304</v>
      </c>
      <c r="G2820" s="19">
        <v>2.2190264127599999</v>
      </c>
      <c r="H2820" s="19">
        <v>0.89800800000000003</v>
      </c>
      <c r="I2820" s="18" t="s">
        <v>79</v>
      </c>
      <c r="J2820" s="18" t="s">
        <v>80</v>
      </c>
      <c r="K2820" s="18">
        <v>12</v>
      </c>
      <c r="L2820" s="18">
        <v>60</v>
      </c>
      <c r="M2820" s="18" t="s">
        <v>71</v>
      </c>
      <c r="N2820" s="18" t="s">
        <v>72</v>
      </c>
      <c r="O2820" s="18" t="s">
        <v>73</v>
      </c>
      <c r="P2820" s="19">
        <v>1716.26063748</v>
      </c>
      <c r="Q2820" s="19">
        <v>96660.403897099997</v>
      </c>
      <c r="R2820" s="20">
        <v>0.50061500000000003</v>
      </c>
      <c r="S2820" s="20">
        <v>5.1558710000000003</v>
      </c>
      <c r="T2820" s="20">
        <v>0.30199999999999999</v>
      </c>
      <c r="U2820" s="20">
        <v>0.30499999999999999</v>
      </c>
      <c r="V2820" s="20">
        <f t="shared" si="88"/>
        <v>0.31379027989416003</v>
      </c>
      <c r="W2820" s="20">
        <f t="shared" si="89"/>
        <v>3.2178593164527607</v>
      </c>
    </row>
    <row r="2821" spans="1:23" x14ac:dyDescent="0.25">
      <c r="A2821" s="18">
        <v>26752</v>
      </c>
      <c r="B2821" s="18">
        <v>26742</v>
      </c>
      <c r="C2821" s="18">
        <v>6172</v>
      </c>
      <c r="D2821" s="18">
        <v>6172</v>
      </c>
      <c r="E2821" s="18" t="s">
        <v>116</v>
      </c>
      <c r="F2821" s="18" t="s">
        <v>304</v>
      </c>
      <c r="G2821" s="19">
        <v>2.10137432441</v>
      </c>
      <c r="H2821" s="19">
        <v>0.85039600000000004</v>
      </c>
      <c r="I2821" s="18" t="s">
        <v>79</v>
      </c>
      <c r="J2821" s="18" t="s">
        <v>80</v>
      </c>
      <c r="K2821" s="18">
        <v>12</v>
      </c>
      <c r="L2821" s="18">
        <v>60</v>
      </c>
      <c r="M2821" s="18" t="s">
        <v>71</v>
      </c>
      <c r="N2821" s="18" t="s">
        <v>72</v>
      </c>
      <c r="O2821" s="18" t="s">
        <v>73</v>
      </c>
      <c r="P2821" s="19">
        <v>1260.02121586</v>
      </c>
      <c r="Q2821" s="19">
        <v>91535.499429200005</v>
      </c>
      <c r="R2821" s="20">
        <v>0.50061500000000003</v>
      </c>
      <c r="S2821" s="20">
        <v>5.1558710000000003</v>
      </c>
      <c r="T2821" s="20">
        <v>0.30199999999999999</v>
      </c>
      <c r="U2821" s="20">
        <v>0.30499999999999999</v>
      </c>
      <c r="V2821" s="20">
        <f t="shared" si="88"/>
        <v>0.29715325349092003</v>
      </c>
      <c r="W2821" s="20">
        <f t="shared" si="89"/>
        <v>3.0472497920666206</v>
      </c>
    </row>
    <row r="2822" spans="1:23" x14ac:dyDescent="0.25">
      <c r="A2822" s="18">
        <v>26753</v>
      </c>
      <c r="B2822" s="18">
        <v>26743</v>
      </c>
      <c r="C2822" s="18">
        <v>6172</v>
      </c>
      <c r="D2822" s="18">
        <v>6172</v>
      </c>
      <c r="E2822" s="18" t="s">
        <v>116</v>
      </c>
      <c r="F2822" s="18" t="s">
        <v>304</v>
      </c>
      <c r="G2822" s="19">
        <v>7.8761337314000004</v>
      </c>
      <c r="H2822" s="19">
        <v>3.18736</v>
      </c>
      <c r="I2822" s="18" t="s">
        <v>79</v>
      </c>
      <c r="J2822" s="18" t="s">
        <v>80</v>
      </c>
      <c r="K2822" s="18">
        <v>12</v>
      </c>
      <c r="L2822" s="18">
        <v>60</v>
      </c>
      <c r="M2822" s="18" t="s">
        <v>71</v>
      </c>
      <c r="N2822" s="18" t="s">
        <v>72</v>
      </c>
      <c r="O2822" s="18" t="s">
        <v>73</v>
      </c>
      <c r="P2822" s="19">
        <v>2927.3801687199998</v>
      </c>
      <c r="Q2822" s="19">
        <v>343083.01300500002</v>
      </c>
      <c r="R2822" s="20">
        <v>0.50061500000000003</v>
      </c>
      <c r="S2822" s="20">
        <v>5.1558710000000003</v>
      </c>
      <c r="T2822" s="20">
        <v>0.30199999999999999</v>
      </c>
      <c r="U2822" s="20">
        <v>0.30499999999999999</v>
      </c>
      <c r="V2822" s="20">
        <f t="shared" si="88"/>
        <v>1.1137568780272</v>
      </c>
      <c r="W2822" s="20">
        <f t="shared" si="89"/>
        <v>11.421363808439201</v>
      </c>
    </row>
    <row r="2823" spans="1:23" x14ac:dyDescent="0.25">
      <c r="A2823" s="18">
        <v>26754</v>
      </c>
      <c r="B2823" s="18">
        <v>26744</v>
      </c>
      <c r="C2823" s="18">
        <v>6172</v>
      </c>
      <c r="D2823" s="18">
        <v>6172</v>
      </c>
      <c r="E2823" s="18" t="s">
        <v>116</v>
      </c>
      <c r="F2823" s="18" t="s">
        <v>304</v>
      </c>
      <c r="G2823" s="19">
        <v>20.754741905100001</v>
      </c>
      <c r="H2823" s="19">
        <v>8.3991500000000006</v>
      </c>
      <c r="I2823" s="18" t="s">
        <v>79</v>
      </c>
      <c r="J2823" s="18" t="s">
        <v>80</v>
      </c>
      <c r="K2823" s="18">
        <v>12</v>
      </c>
      <c r="L2823" s="18">
        <v>60</v>
      </c>
      <c r="M2823" s="18" t="s">
        <v>71</v>
      </c>
      <c r="N2823" s="18" t="s">
        <v>72</v>
      </c>
      <c r="O2823" s="18" t="s">
        <v>73</v>
      </c>
      <c r="P2823" s="19">
        <v>4371.2113238600004</v>
      </c>
      <c r="Q2823" s="19">
        <v>904072.94108200003</v>
      </c>
      <c r="R2823" s="20">
        <v>0.50061500000000003</v>
      </c>
      <c r="S2823" s="20">
        <v>5.1558710000000003</v>
      </c>
      <c r="T2823" s="20">
        <v>0.30199999999999999</v>
      </c>
      <c r="U2823" s="20">
        <v>0.30499999999999999</v>
      </c>
      <c r="V2823" s="20">
        <f t="shared" si="88"/>
        <v>2.9349088531205001</v>
      </c>
      <c r="W2823" s="20">
        <f t="shared" si="89"/>
        <v>30.096929067206755</v>
      </c>
    </row>
    <row r="2824" spans="1:23" x14ac:dyDescent="0.25">
      <c r="A2824" s="18">
        <v>26755</v>
      </c>
      <c r="B2824" s="18">
        <v>26745</v>
      </c>
      <c r="C2824" s="18">
        <v>6172</v>
      </c>
      <c r="D2824" s="18">
        <v>6172</v>
      </c>
      <c r="E2824" s="18" t="s">
        <v>116</v>
      </c>
      <c r="F2824" s="18" t="s">
        <v>304</v>
      </c>
      <c r="G2824" s="19">
        <v>6.1393897634799997</v>
      </c>
      <c r="H2824" s="19">
        <v>2.4845199999999998</v>
      </c>
      <c r="I2824" s="18" t="s">
        <v>79</v>
      </c>
      <c r="J2824" s="18" t="s">
        <v>80</v>
      </c>
      <c r="K2824" s="18">
        <v>12</v>
      </c>
      <c r="L2824" s="18">
        <v>60</v>
      </c>
      <c r="M2824" s="18" t="s">
        <v>71</v>
      </c>
      <c r="N2824" s="18" t="s">
        <v>72</v>
      </c>
      <c r="O2824" s="18" t="s">
        <v>73</v>
      </c>
      <c r="P2824" s="19">
        <v>2596.4905893700002</v>
      </c>
      <c r="Q2824" s="19">
        <v>267430.74837099999</v>
      </c>
      <c r="R2824" s="20">
        <v>0.50061500000000003</v>
      </c>
      <c r="S2824" s="20">
        <v>5.1558710000000003</v>
      </c>
      <c r="T2824" s="20">
        <v>0.30199999999999999</v>
      </c>
      <c r="U2824" s="20">
        <v>0.30499999999999999</v>
      </c>
      <c r="V2824" s="20">
        <f t="shared" si="88"/>
        <v>0.86816400990039999</v>
      </c>
      <c r="W2824" s="20">
        <f t="shared" si="89"/>
        <v>8.9028559087594008</v>
      </c>
    </row>
    <row r="2825" spans="1:23" x14ac:dyDescent="0.25">
      <c r="A2825" s="18">
        <v>26756</v>
      </c>
      <c r="B2825" s="18">
        <v>26746</v>
      </c>
      <c r="C2825" s="18">
        <v>6172</v>
      </c>
      <c r="D2825" s="18">
        <v>6172</v>
      </c>
      <c r="E2825" s="18" t="s">
        <v>116</v>
      </c>
      <c r="F2825" s="18" t="s">
        <v>304</v>
      </c>
      <c r="G2825" s="19">
        <v>4.61139095468</v>
      </c>
      <c r="H2825" s="19">
        <v>1.86616</v>
      </c>
      <c r="I2825" s="18" t="s">
        <v>79</v>
      </c>
      <c r="J2825" s="18" t="s">
        <v>80</v>
      </c>
      <c r="K2825" s="18">
        <v>12</v>
      </c>
      <c r="L2825" s="18">
        <v>60</v>
      </c>
      <c r="M2825" s="18" t="s">
        <v>71</v>
      </c>
      <c r="N2825" s="18" t="s">
        <v>72</v>
      </c>
      <c r="O2825" s="18" t="s">
        <v>73</v>
      </c>
      <c r="P2825" s="19">
        <v>2156.0909009900001</v>
      </c>
      <c r="Q2825" s="19">
        <v>200871.38649800001</v>
      </c>
      <c r="R2825" s="20">
        <v>0.50061500000000003</v>
      </c>
      <c r="S2825" s="20">
        <v>5.1558710000000003</v>
      </c>
      <c r="T2825" s="20">
        <v>0.30199999999999999</v>
      </c>
      <c r="U2825" s="20">
        <v>0.30499999999999999</v>
      </c>
      <c r="V2825" s="20">
        <f t="shared" si="88"/>
        <v>0.6520909265032</v>
      </c>
      <c r="W2825" s="20">
        <f t="shared" si="89"/>
        <v>6.6870677566252006</v>
      </c>
    </row>
    <row r="2826" spans="1:23" x14ac:dyDescent="0.25">
      <c r="A2826" s="18">
        <v>26757</v>
      </c>
      <c r="B2826" s="18">
        <v>26747</v>
      </c>
      <c r="C2826" s="18">
        <v>6172</v>
      </c>
      <c r="D2826" s="18">
        <v>6172</v>
      </c>
      <c r="E2826" s="18" t="s">
        <v>116</v>
      </c>
      <c r="F2826" s="18" t="s">
        <v>304</v>
      </c>
      <c r="G2826" s="19">
        <v>2.2754358023900001</v>
      </c>
      <c r="H2826" s="19">
        <v>0.92083599999999999</v>
      </c>
      <c r="I2826" s="18" t="s">
        <v>79</v>
      </c>
      <c r="J2826" s="18" t="s">
        <v>80</v>
      </c>
      <c r="K2826" s="18">
        <v>12</v>
      </c>
      <c r="L2826" s="18">
        <v>60</v>
      </c>
      <c r="M2826" s="18" t="s">
        <v>71</v>
      </c>
      <c r="N2826" s="18" t="s">
        <v>72</v>
      </c>
      <c r="O2826" s="18" t="s">
        <v>73</v>
      </c>
      <c r="P2826" s="19">
        <v>1279.46210038</v>
      </c>
      <c r="Q2826" s="19">
        <v>99117.587081200007</v>
      </c>
      <c r="R2826" s="20">
        <v>0.50061500000000003</v>
      </c>
      <c r="S2826" s="20">
        <v>5.1558710000000003</v>
      </c>
      <c r="T2826" s="20">
        <v>0.30199999999999999</v>
      </c>
      <c r="U2826" s="20">
        <v>0.30499999999999999</v>
      </c>
      <c r="V2826" s="20">
        <f t="shared" si="88"/>
        <v>0.32176705126971999</v>
      </c>
      <c r="W2826" s="20">
        <f t="shared" si="89"/>
        <v>3.2996595815684202</v>
      </c>
    </row>
    <row r="2827" spans="1:23" x14ac:dyDescent="0.25">
      <c r="A2827" s="18">
        <v>26758</v>
      </c>
      <c r="B2827" s="18">
        <v>26748</v>
      </c>
      <c r="C2827" s="18">
        <v>6172</v>
      </c>
      <c r="D2827" s="18">
        <v>6172</v>
      </c>
      <c r="E2827" s="18" t="s">
        <v>116</v>
      </c>
      <c r="F2827" s="18" t="s">
        <v>304</v>
      </c>
      <c r="G2827" s="19">
        <v>5.1845543418300002</v>
      </c>
      <c r="H2827" s="19">
        <v>2.0981100000000001</v>
      </c>
      <c r="I2827" s="18" t="s">
        <v>79</v>
      </c>
      <c r="J2827" s="18" t="s">
        <v>80</v>
      </c>
      <c r="K2827" s="18">
        <v>12</v>
      </c>
      <c r="L2827" s="18">
        <v>60</v>
      </c>
      <c r="M2827" s="18" t="s">
        <v>71</v>
      </c>
      <c r="N2827" s="18" t="s">
        <v>72</v>
      </c>
      <c r="O2827" s="18" t="s">
        <v>73</v>
      </c>
      <c r="P2827" s="19">
        <v>1929.9335039299999</v>
      </c>
      <c r="Q2827" s="19">
        <v>225838.28377400001</v>
      </c>
      <c r="R2827" s="20">
        <v>0.50061500000000003</v>
      </c>
      <c r="S2827" s="20">
        <v>5.1558710000000003</v>
      </c>
      <c r="T2827" s="20">
        <v>0.30199999999999999</v>
      </c>
      <c r="U2827" s="20">
        <v>0.30499999999999999</v>
      </c>
      <c r="V2827" s="20">
        <f t="shared" si="88"/>
        <v>0.73314104567969995</v>
      </c>
      <c r="W2827" s="20">
        <f t="shared" si="89"/>
        <v>7.5182212301479519</v>
      </c>
    </row>
    <row r="2828" spans="1:23" x14ac:dyDescent="0.25">
      <c r="A2828" s="18">
        <v>26759</v>
      </c>
      <c r="B2828" s="18">
        <v>26749</v>
      </c>
      <c r="C2828" s="18">
        <v>6172</v>
      </c>
      <c r="D2828" s="18">
        <v>6172</v>
      </c>
      <c r="E2828" s="18" t="s">
        <v>116</v>
      </c>
      <c r="F2828" s="18" t="s">
        <v>304</v>
      </c>
      <c r="G2828" s="19">
        <v>7.36825845174</v>
      </c>
      <c r="H2828" s="19">
        <v>2.98183</v>
      </c>
      <c r="I2828" s="18" t="s">
        <v>79</v>
      </c>
      <c r="J2828" s="18" t="s">
        <v>80</v>
      </c>
      <c r="K2828" s="18">
        <v>12</v>
      </c>
      <c r="L2828" s="18">
        <v>60</v>
      </c>
      <c r="M2828" s="18" t="s">
        <v>71</v>
      </c>
      <c r="N2828" s="18" t="s">
        <v>72</v>
      </c>
      <c r="O2828" s="18" t="s">
        <v>73</v>
      </c>
      <c r="P2828" s="19">
        <v>5371.5081352899997</v>
      </c>
      <c r="Q2828" s="19">
        <v>320960.05431199999</v>
      </c>
      <c r="R2828" s="20">
        <v>0.50061500000000003</v>
      </c>
      <c r="S2828" s="20">
        <v>5.1558710000000003</v>
      </c>
      <c r="T2828" s="20">
        <v>0.30199999999999999</v>
      </c>
      <c r="U2828" s="20">
        <v>0.30499999999999999</v>
      </c>
      <c r="V2828" s="20">
        <f t="shared" si="88"/>
        <v>1.0419386801641</v>
      </c>
      <c r="W2828" s="20">
        <f t="shared" si="89"/>
        <v>10.684881922631352</v>
      </c>
    </row>
    <row r="2829" spans="1:23" x14ac:dyDescent="0.25">
      <c r="A2829" s="18">
        <v>26760</v>
      </c>
      <c r="B2829" s="18">
        <v>26750</v>
      </c>
      <c r="C2829" s="18">
        <v>6172</v>
      </c>
      <c r="D2829" s="18">
        <v>6172</v>
      </c>
      <c r="E2829" s="18" t="s">
        <v>116</v>
      </c>
      <c r="F2829" s="18" t="s">
        <v>304</v>
      </c>
      <c r="G2829" s="19">
        <v>2.2822156463400001</v>
      </c>
      <c r="H2829" s="19">
        <v>0.92357999999999996</v>
      </c>
      <c r="I2829" s="18" t="s">
        <v>79</v>
      </c>
      <c r="J2829" s="18" t="s">
        <v>80</v>
      </c>
      <c r="K2829" s="18">
        <v>12</v>
      </c>
      <c r="L2829" s="18">
        <v>60</v>
      </c>
      <c r="M2829" s="18" t="s">
        <v>71</v>
      </c>
      <c r="N2829" s="18" t="s">
        <v>72</v>
      </c>
      <c r="O2829" s="18" t="s">
        <v>73</v>
      </c>
      <c r="P2829" s="19">
        <v>1366.5713647</v>
      </c>
      <c r="Q2829" s="19">
        <v>99412.915902399996</v>
      </c>
      <c r="R2829" s="20">
        <v>0.50061500000000003</v>
      </c>
      <c r="S2829" s="20">
        <v>5.1558710000000003</v>
      </c>
      <c r="T2829" s="20">
        <v>0.30199999999999999</v>
      </c>
      <c r="U2829" s="20">
        <v>0.30499999999999999</v>
      </c>
      <c r="V2829" s="20">
        <f t="shared" si="88"/>
        <v>0.3227258851866</v>
      </c>
      <c r="W2829" s="20">
        <f t="shared" si="89"/>
        <v>3.3094922400351003</v>
      </c>
    </row>
    <row r="2830" spans="1:23" x14ac:dyDescent="0.25">
      <c r="A2830" s="18">
        <v>26761</v>
      </c>
      <c r="B2830" s="18">
        <v>26751</v>
      </c>
      <c r="C2830" s="18">
        <v>6172</v>
      </c>
      <c r="D2830" s="18">
        <v>6172</v>
      </c>
      <c r="E2830" s="18" t="s">
        <v>116</v>
      </c>
      <c r="F2830" s="18" t="s">
        <v>304</v>
      </c>
      <c r="G2830" s="19">
        <v>1.2453042218199999</v>
      </c>
      <c r="H2830" s="19">
        <v>0.50395699999999999</v>
      </c>
      <c r="I2830" s="18" t="s">
        <v>79</v>
      </c>
      <c r="J2830" s="18" t="s">
        <v>80</v>
      </c>
      <c r="K2830" s="18">
        <v>12</v>
      </c>
      <c r="L2830" s="18">
        <v>60</v>
      </c>
      <c r="M2830" s="18" t="s">
        <v>71</v>
      </c>
      <c r="N2830" s="18" t="s">
        <v>72</v>
      </c>
      <c r="O2830" s="18" t="s">
        <v>73</v>
      </c>
      <c r="P2830" s="19">
        <v>930.61597349099998</v>
      </c>
      <c r="Q2830" s="19">
        <v>54245.234921199997</v>
      </c>
      <c r="R2830" s="20">
        <v>0.50061500000000003</v>
      </c>
      <c r="S2830" s="20">
        <v>5.1558710000000003</v>
      </c>
      <c r="T2830" s="20">
        <v>0.30199999999999999</v>
      </c>
      <c r="U2830" s="20">
        <v>0.30499999999999999</v>
      </c>
      <c r="V2830" s="20">
        <f t="shared" si="88"/>
        <v>0.17609732662138999</v>
      </c>
      <c r="W2830" s="20">
        <f t="shared" si="89"/>
        <v>1.8058444106751654</v>
      </c>
    </row>
    <row r="2831" spans="1:23" x14ac:dyDescent="0.25">
      <c r="A2831" s="18">
        <v>26762</v>
      </c>
      <c r="B2831" s="18">
        <v>26752</v>
      </c>
      <c r="C2831" s="18">
        <v>6172</v>
      </c>
      <c r="D2831" s="18">
        <v>6172</v>
      </c>
      <c r="E2831" s="18" t="s">
        <v>116</v>
      </c>
      <c r="F2831" s="18" t="s">
        <v>304</v>
      </c>
      <c r="G2831" s="19">
        <v>3.5668216216699999</v>
      </c>
      <c r="H2831" s="19">
        <v>1.4434400000000001</v>
      </c>
      <c r="I2831" s="18" t="s">
        <v>79</v>
      </c>
      <c r="J2831" s="18" t="s">
        <v>80</v>
      </c>
      <c r="K2831" s="18">
        <v>12</v>
      </c>
      <c r="L2831" s="18">
        <v>60</v>
      </c>
      <c r="M2831" s="18" t="s">
        <v>71</v>
      </c>
      <c r="N2831" s="18" t="s">
        <v>72</v>
      </c>
      <c r="O2831" s="18" t="s">
        <v>73</v>
      </c>
      <c r="P2831" s="19">
        <v>1919.47907209</v>
      </c>
      <c r="Q2831" s="19">
        <v>155370.12836</v>
      </c>
      <c r="R2831" s="20">
        <v>0.50061500000000003</v>
      </c>
      <c r="S2831" s="20">
        <v>5.1558710000000003</v>
      </c>
      <c r="T2831" s="20">
        <v>0.30199999999999999</v>
      </c>
      <c r="U2831" s="20">
        <v>0.30499999999999999</v>
      </c>
      <c r="V2831" s="20">
        <f t="shared" si="88"/>
        <v>0.50438018548880004</v>
      </c>
      <c r="W2831" s="20">
        <f t="shared" si="89"/>
        <v>5.172322353186801</v>
      </c>
    </row>
    <row r="2832" spans="1:23" x14ac:dyDescent="0.25">
      <c r="A2832" s="18">
        <v>26763</v>
      </c>
      <c r="B2832" s="18">
        <v>26753</v>
      </c>
      <c r="C2832" s="18">
        <v>6172</v>
      </c>
      <c r="D2832" s="18">
        <v>6172</v>
      </c>
      <c r="E2832" s="18" t="s">
        <v>116</v>
      </c>
      <c r="F2832" s="18" t="s">
        <v>304</v>
      </c>
      <c r="G2832" s="19">
        <v>4.8245799682800001</v>
      </c>
      <c r="H2832" s="19">
        <v>1.95244</v>
      </c>
      <c r="I2832" s="18" t="s">
        <v>79</v>
      </c>
      <c r="J2832" s="18" t="s">
        <v>80</v>
      </c>
      <c r="K2832" s="18">
        <v>12</v>
      </c>
      <c r="L2832" s="18">
        <v>60</v>
      </c>
      <c r="M2832" s="18" t="s">
        <v>71</v>
      </c>
      <c r="N2832" s="18" t="s">
        <v>72</v>
      </c>
      <c r="O2832" s="18" t="s">
        <v>73</v>
      </c>
      <c r="P2832" s="19">
        <v>5050.8128494100001</v>
      </c>
      <c r="Q2832" s="19">
        <v>210157.862784</v>
      </c>
      <c r="R2832" s="20">
        <v>0.50061500000000003</v>
      </c>
      <c r="S2832" s="20">
        <v>5.1558710000000003</v>
      </c>
      <c r="T2832" s="20">
        <v>0.30199999999999999</v>
      </c>
      <c r="U2832" s="20">
        <v>0.30499999999999999</v>
      </c>
      <c r="V2832" s="20">
        <f t="shared" si="88"/>
        <v>0.68223968391879997</v>
      </c>
      <c r="W2832" s="20">
        <f t="shared" si="89"/>
        <v>6.9962374987918006</v>
      </c>
    </row>
    <row r="2833" spans="1:23" x14ac:dyDescent="0.25">
      <c r="A2833" s="18">
        <v>26764</v>
      </c>
      <c r="B2833" s="18">
        <v>26754</v>
      </c>
      <c r="C2833" s="18">
        <v>6172</v>
      </c>
      <c r="D2833" s="18">
        <v>6172</v>
      </c>
      <c r="E2833" s="18" t="s">
        <v>116</v>
      </c>
      <c r="F2833" s="18" t="s">
        <v>304</v>
      </c>
      <c r="G2833" s="19">
        <v>2.93533571575</v>
      </c>
      <c r="H2833" s="19">
        <v>1.1878899999999999</v>
      </c>
      <c r="I2833" s="18" t="s">
        <v>79</v>
      </c>
      <c r="J2833" s="18" t="s">
        <v>80</v>
      </c>
      <c r="K2833" s="18">
        <v>12</v>
      </c>
      <c r="L2833" s="18">
        <v>60</v>
      </c>
      <c r="M2833" s="18" t="s">
        <v>71</v>
      </c>
      <c r="N2833" s="18" t="s">
        <v>72</v>
      </c>
      <c r="O2833" s="18" t="s">
        <v>73</v>
      </c>
      <c r="P2833" s="19">
        <v>1567.5893068</v>
      </c>
      <c r="Q2833" s="19">
        <v>127862.71232599999</v>
      </c>
      <c r="R2833" s="20">
        <v>0.50061500000000003</v>
      </c>
      <c r="S2833" s="20">
        <v>5.1558710000000003</v>
      </c>
      <c r="T2833" s="20">
        <v>0.30199999999999999</v>
      </c>
      <c r="U2833" s="20">
        <v>0.30499999999999999</v>
      </c>
      <c r="V2833" s="20">
        <f t="shared" si="88"/>
        <v>0.41508353554029997</v>
      </c>
      <c r="W2833" s="20">
        <f t="shared" si="89"/>
        <v>4.2566022835220503</v>
      </c>
    </row>
    <row r="2834" spans="1:23" x14ac:dyDescent="0.25">
      <c r="A2834" s="18">
        <v>26765</v>
      </c>
      <c r="B2834" s="18">
        <v>26755</v>
      </c>
      <c r="C2834" s="18">
        <v>6172</v>
      </c>
      <c r="D2834" s="18">
        <v>6172</v>
      </c>
      <c r="E2834" s="18" t="s">
        <v>116</v>
      </c>
      <c r="F2834" s="18" t="s">
        <v>304</v>
      </c>
      <c r="G2834" s="19">
        <v>3.7591268152600001</v>
      </c>
      <c r="H2834" s="19">
        <v>1.5212600000000001</v>
      </c>
      <c r="I2834" s="18" t="s">
        <v>79</v>
      </c>
      <c r="J2834" s="18" t="s">
        <v>80</v>
      </c>
      <c r="K2834" s="18">
        <v>12</v>
      </c>
      <c r="L2834" s="18">
        <v>60</v>
      </c>
      <c r="M2834" s="18" t="s">
        <v>71</v>
      </c>
      <c r="N2834" s="18" t="s">
        <v>72</v>
      </c>
      <c r="O2834" s="18" t="s">
        <v>73</v>
      </c>
      <c r="P2834" s="19">
        <v>3234.1727282100001</v>
      </c>
      <c r="Q2834" s="19">
        <v>163746.90908300001</v>
      </c>
      <c r="R2834" s="20">
        <v>0.50061500000000003</v>
      </c>
      <c r="S2834" s="20">
        <v>5.1558710000000003</v>
      </c>
      <c r="T2834" s="20">
        <v>0.30199999999999999</v>
      </c>
      <c r="U2834" s="20">
        <v>0.30499999999999999</v>
      </c>
      <c r="V2834" s="20">
        <f t="shared" si="88"/>
        <v>0.53157277128020008</v>
      </c>
      <c r="W2834" s="20">
        <f t="shared" si="89"/>
        <v>5.4511771206347008</v>
      </c>
    </row>
    <row r="2835" spans="1:23" x14ac:dyDescent="0.25">
      <c r="A2835" s="18">
        <v>26766</v>
      </c>
      <c r="B2835" s="18">
        <v>26756</v>
      </c>
      <c r="C2835" s="18">
        <v>6172</v>
      </c>
      <c r="D2835" s="18">
        <v>6172</v>
      </c>
      <c r="E2835" s="18" t="s">
        <v>116</v>
      </c>
      <c r="F2835" s="18" t="s">
        <v>304</v>
      </c>
      <c r="G2835" s="19">
        <v>2.7542936944299998</v>
      </c>
      <c r="H2835" s="19">
        <v>1.1146199999999999</v>
      </c>
      <c r="I2835" s="18" t="s">
        <v>79</v>
      </c>
      <c r="J2835" s="18" t="s">
        <v>80</v>
      </c>
      <c r="K2835" s="18">
        <v>12</v>
      </c>
      <c r="L2835" s="18">
        <v>60</v>
      </c>
      <c r="M2835" s="18" t="s">
        <v>71</v>
      </c>
      <c r="N2835" s="18" t="s">
        <v>72</v>
      </c>
      <c r="O2835" s="18" t="s">
        <v>73</v>
      </c>
      <c r="P2835" s="19">
        <v>2615.8901074999999</v>
      </c>
      <c r="Q2835" s="19">
        <v>119976.553421</v>
      </c>
      <c r="R2835" s="20">
        <v>0.50061500000000003</v>
      </c>
      <c r="S2835" s="20">
        <v>5.1558710000000003</v>
      </c>
      <c r="T2835" s="20">
        <v>0.30199999999999999</v>
      </c>
      <c r="U2835" s="20">
        <v>0.30499999999999999</v>
      </c>
      <c r="V2835" s="20">
        <f t="shared" si="88"/>
        <v>0.38948085292739998</v>
      </c>
      <c r="W2835" s="20">
        <f t="shared" si="89"/>
        <v>3.9940516691439005</v>
      </c>
    </row>
    <row r="2836" spans="1:23" x14ac:dyDescent="0.25">
      <c r="A2836" s="18">
        <v>26767</v>
      </c>
      <c r="B2836" s="18">
        <v>26757</v>
      </c>
      <c r="C2836" s="18">
        <v>6172</v>
      </c>
      <c r="D2836" s="18">
        <v>6172</v>
      </c>
      <c r="E2836" s="18" t="s">
        <v>116</v>
      </c>
      <c r="F2836" s="18" t="s">
        <v>304</v>
      </c>
      <c r="G2836" s="19">
        <v>12.7206577453</v>
      </c>
      <c r="H2836" s="19">
        <v>5.1478700000000002</v>
      </c>
      <c r="I2836" s="18" t="s">
        <v>79</v>
      </c>
      <c r="J2836" s="18" t="s">
        <v>80</v>
      </c>
      <c r="K2836" s="18">
        <v>12</v>
      </c>
      <c r="L2836" s="18">
        <v>60</v>
      </c>
      <c r="M2836" s="18" t="s">
        <v>71</v>
      </c>
      <c r="N2836" s="18" t="s">
        <v>72</v>
      </c>
      <c r="O2836" s="18" t="s">
        <v>73</v>
      </c>
      <c r="P2836" s="19">
        <v>3641.7571310600001</v>
      </c>
      <c r="Q2836" s="19">
        <v>554109.63494000002</v>
      </c>
      <c r="R2836" s="20">
        <v>0.50061500000000003</v>
      </c>
      <c r="S2836" s="20">
        <v>5.1558710000000003</v>
      </c>
      <c r="T2836" s="20">
        <v>0.30199999999999999</v>
      </c>
      <c r="U2836" s="20">
        <v>0.30499999999999999</v>
      </c>
      <c r="V2836" s="20">
        <f t="shared" si="88"/>
        <v>1.7988164561549</v>
      </c>
      <c r="W2836" s="20">
        <f t="shared" si="89"/>
        <v>18.446518783115152</v>
      </c>
    </row>
    <row r="2837" spans="1:23" x14ac:dyDescent="0.25">
      <c r="A2837" s="18">
        <v>26768</v>
      </c>
      <c r="B2837" s="18">
        <v>26758</v>
      </c>
      <c r="C2837" s="18">
        <v>6172</v>
      </c>
      <c r="D2837" s="18">
        <v>6172</v>
      </c>
      <c r="E2837" s="18" t="s">
        <v>116</v>
      </c>
      <c r="F2837" s="18" t="s">
        <v>304</v>
      </c>
      <c r="G2837" s="19">
        <v>22.623856719399999</v>
      </c>
      <c r="H2837" s="19">
        <v>9.1555499999999999</v>
      </c>
      <c r="I2837" s="18" t="s">
        <v>79</v>
      </c>
      <c r="J2837" s="18" t="s">
        <v>80</v>
      </c>
      <c r="K2837" s="18">
        <v>12</v>
      </c>
      <c r="L2837" s="18">
        <v>60</v>
      </c>
      <c r="M2837" s="18" t="s">
        <v>71</v>
      </c>
      <c r="N2837" s="18" t="s">
        <v>72</v>
      </c>
      <c r="O2837" s="18" t="s">
        <v>73</v>
      </c>
      <c r="P2837" s="19">
        <v>9752.2156933700007</v>
      </c>
      <c r="Q2837" s="19">
        <v>985491.25671900006</v>
      </c>
      <c r="R2837" s="20">
        <v>0.50061500000000003</v>
      </c>
      <c r="S2837" s="20">
        <v>5.1558710000000003</v>
      </c>
      <c r="T2837" s="20">
        <v>0.30199999999999999</v>
      </c>
      <c r="U2837" s="20">
        <v>0.30499999999999999</v>
      </c>
      <c r="V2837" s="20">
        <f t="shared" si="88"/>
        <v>3.1992171529485001</v>
      </c>
      <c r="W2837" s="20">
        <f t="shared" si="89"/>
        <v>32.807360140164754</v>
      </c>
    </row>
    <row r="2838" spans="1:23" x14ac:dyDescent="0.25">
      <c r="A2838" s="18">
        <v>26769</v>
      </c>
      <c r="B2838" s="18">
        <v>26759</v>
      </c>
      <c r="C2838" s="18">
        <v>6172</v>
      </c>
      <c r="D2838" s="18">
        <v>6172</v>
      </c>
      <c r="E2838" s="18" t="s">
        <v>116</v>
      </c>
      <c r="F2838" s="18" t="s">
        <v>304</v>
      </c>
      <c r="G2838" s="19">
        <v>1.8740034887300001</v>
      </c>
      <c r="H2838" s="19">
        <v>0.758382</v>
      </c>
      <c r="I2838" s="18" t="s">
        <v>79</v>
      </c>
      <c r="J2838" s="18" t="s">
        <v>80</v>
      </c>
      <c r="K2838" s="18">
        <v>12</v>
      </c>
      <c r="L2838" s="18">
        <v>60</v>
      </c>
      <c r="M2838" s="18" t="s">
        <v>71</v>
      </c>
      <c r="N2838" s="18" t="s">
        <v>72</v>
      </c>
      <c r="O2838" s="18" t="s">
        <v>73</v>
      </c>
      <c r="P2838" s="19">
        <v>2388.8251783000001</v>
      </c>
      <c r="Q2838" s="19">
        <v>81631.265443800003</v>
      </c>
      <c r="R2838" s="20">
        <v>0.50061500000000003</v>
      </c>
      <c r="S2838" s="20">
        <v>5.1558710000000003</v>
      </c>
      <c r="T2838" s="20">
        <v>0.30199999999999999</v>
      </c>
      <c r="U2838" s="20">
        <v>0.30499999999999999</v>
      </c>
      <c r="V2838" s="20">
        <f t="shared" si="88"/>
        <v>0.26500086864113997</v>
      </c>
      <c r="W2838" s="20">
        <f t="shared" si="89"/>
        <v>2.7175332337017903</v>
      </c>
    </row>
    <row r="2839" spans="1:23" x14ac:dyDescent="0.25">
      <c r="A2839" s="18">
        <v>26770</v>
      </c>
      <c r="B2839" s="18">
        <v>26760</v>
      </c>
      <c r="C2839" s="18">
        <v>6172</v>
      </c>
      <c r="D2839" s="18">
        <v>6172</v>
      </c>
      <c r="E2839" s="18" t="s">
        <v>116</v>
      </c>
      <c r="F2839" s="18" t="s">
        <v>304</v>
      </c>
      <c r="G2839" s="19">
        <v>1.81831478337</v>
      </c>
      <c r="H2839" s="19">
        <v>0.735846</v>
      </c>
      <c r="I2839" s="18" t="s">
        <v>79</v>
      </c>
      <c r="J2839" s="18" t="s">
        <v>80</v>
      </c>
      <c r="K2839" s="18">
        <v>12</v>
      </c>
      <c r="L2839" s="18">
        <v>60</v>
      </c>
      <c r="M2839" s="18" t="s">
        <v>71</v>
      </c>
      <c r="N2839" s="18" t="s">
        <v>72</v>
      </c>
      <c r="O2839" s="18" t="s">
        <v>73</v>
      </c>
      <c r="P2839" s="19">
        <v>1172.2033556700001</v>
      </c>
      <c r="Q2839" s="19">
        <v>79205.475141100003</v>
      </c>
      <c r="R2839" s="20">
        <v>0.50061500000000003</v>
      </c>
      <c r="S2839" s="20">
        <v>5.1558710000000003</v>
      </c>
      <c r="T2839" s="20">
        <v>0.30199999999999999</v>
      </c>
      <c r="U2839" s="20">
        <v>0.30499999999999999</v>
      </c>
      <c r="V2839" s="20">
        <f t="shared" si="88"/>
        <v>0.25712613061242001</v>
      </c>
      <c r="W2839" s="20">
        <f t="shared" si="89"/>
        <v>2.6367793010468707</v>
      </c>
    </row>
    <row r="2840" spans="1:23" x14ac:dyDescent="0.25">
      <c r="A2840" s="18">
        <v>26771</v>
      </c>
      <c r="B2840" s="18">
        <v>26761</v>
      </c>
      <c r="C2840" s="18">
        <v>6172</v>
      </c>
      <c r="D2840" s="18">
        <v>6172</v>
      </c>
      <c r="E2840" s="18" t="s">
        <v>116</v>
      </c>
      <c r="F2840" s="18" t="s">
        <v>304</v>
      </c>
      <c r="G2840" s="19">
        <v>5.5379712614400001</v>
      </c>
      <c r="H2840" s="19">
        <v>2.2411400000000001</v>
      </c>
      <c r="I2840" s="18" t="s">
        <v>79</v>
      </c>
      <c r="J2840" s="18" t="s">
        <v>80</v>
      </c>
      <c r="K2840" s="18">
        <v>12</v>
      </c>
      <c r="L2840" s="18">
        <v>60</v>
      </c>
      <c r="M2840" s="18" t="s">
        <v>71</v>
      </c>
      <c r="N2840" s="18" t="s">
        <v>72</v>
      </c>
      <c r="O2840" s="18" t="s">
        <v>73</v>
      </c>
      <c r="P2840" s="19">
        <v>3774.9041968299998</v>
      </c>
      <c r="Q2840" s="19">
        <v>241233.06321299999</v>
      </c>
      <c r="R2840" s="20">
        <v>0.50061500000000003</v>
      </c>
      <c r="S2840" s="20">
        <v>5.1558710000000003</v>
      </c>
      <c r="T2840" s="20">
        <v>0.30199999999999999</v>
      </c>
      <c r="U2840" s="20">
        <v>0.30499999999999999</v>
      </c>
      <c r="V2840" s="20">
        <f t="shared" si="88"/>
        <v>0.78311991416780014</v>
      </c>
      <c r="W2840" s="20">
        <f t="shared" si="89"/>
        <v>8.030744969393302</v>
      </c>
    </row>
    <row r="2841" spans="1:23" x14ac:dyDescent="0.25">
      <c r="A2841" s="18">
        <v>26772</v>
      </c>
      <c r="B2841" s="18">
        <v>26762</v>
      </c>
      <c r="C2841" s="18">
        <v>6172</v>
      </c>
      <c r="D2841" s="18">
        <v>6172</v>
      </c>
      <c r="E2841" s="18" t="s">
        <v>116</v>
      </c>
      <c r="F2841" s="18" t="s">
        <v>304</v>
      </c>
      <c r="G2841" s="19">
        <v>10.552294124099999</v>
      </c>
      <c r="H2841" s="19">
        <v>4.2703600000000002</v>
      </c>
      <c r="I2841" s="18" t="s">
        <v>79</v>
      </c>
      <c r="J2841" s="18" t="s">
        <v>80</v>
      </c>
      <c r="K2841" s="18">
        <v>12</v>
      </c>
      <c r="L2841" s="18">
        <v>60</v>
      </c>
      <c r="M2841" s="18" t="s">
        <v>71</v>
      </c>
      <c r="N2841" s="18" t="s">
        <v>72</v>
      </c>
      <c r="O2841" s="18" t="s">
        <v>73</v>
      </c>
      <c r="P2841" s="19">
        <v>3950.6245767599999</v>
      </c>
      <c r="Q2841" s="19">
        <v>459656.09341600002</v>
      </c>
      <c r="R2841" s="20">
        <v>0.50061500000000003</v>
      </c>
      <c r="S2841" s="20">
        <v>5.1558710000000003</v>
      </c>
      <c r="T2841" s="20">
        <v>0.30199999999999999</v>
      </c>
      <c r="U2841" s="20">
        <v>0.30499999999999999</v>
      </c>
      <c r="V2841" s="20">
        <f t="shared" si="88"/>
        <v>1.4921887774372</v>
      </c>
      <c r="W2841" s="20">
        <f t="shared" si="89"/>
        <v>15.302110572074202</v>
      </c>
    </row>
    <row r="2842" spans="1:23" x14ac:dyDescent="0.25">
      <c r="A2842" s="18">
        <v>26773</v>
      </c>
      <c r="B2842" s="18">
        <v>26763</v>
      </c>
      <c r="C2842" s="18">
        <v>6172</v>
      </c>
      <c r="D2842" s="18">
        <v>6172</v>
      </c>
      <c r="E2842" s="18" t="s">
        <v>116</v>
      </c>
      <c r="F2842" s="18" t="s">
        <v>304</v>
      </c>
      <c r="G2842" s="19">
        <v>4.2956986587300001</v>
      </c>
      <c r="H2842" s="19">
        <v>1.73841</v>
      </c>
      <c r="I2842" s="18" t="s">
        <v>79</v>
      </c>
      <c r="J2842" s="18" t="s">
        <v>80</v>
      </c>
      <c r="K2842" s="18">
        <v>12</v>
      </c>
      <c r="L2842" s="18">
        <v>60</v>
      </c>
      <c r="M2842" s="18" t="s">
        <v>71</v>
      </c>
      <c r="N2842" s="18" t="s">
        <v>72</v>
      </c>
      <c r="O2842" s="18" t="s">
        <v>73</v>
      </c>
      <c r="P2842" s="19">
        <v>3060.6583099600002</v>
      </c>
      <c r="Q2842" s="19">
        <v>187119.885094</v>
      </c>
      <c r="R2842" s="20">
        <v>0.50061500000000003</v>
      </c>
      <c r="S2842" s="20">
        <v>5.1558710000000003</v>
      </c>
      <c r="T2842" s="20">
        <v>0.30199999999999999</v>
      </c>
      <c r="U2842" s="20">
        <v>0.30499999999999999</v>
      </c>
      <c r="V2842" s="20">
        <f t="shared" si="88"/>
        <v>0.6074513372607</v>
      </c>
      <c r="W2842" s="20">
        <f t="shared" si="89"/>
        <v>6.2292973050514515</v>
      </c>
    </row>
    <row r="2843" spans="1:23" x14ac:dyDescent="0.25">
      <c r="A2843" s="18">
        <v>26774</v>
      </c>
      <c r="B2843" s="18">
        <v>26764</v>
      </c>
      <c r="C2843" s="18">
        <v>6172</v>
      </c>
      <c r="D2843" s="18">
        <v>6172</v>
      </c>
      <c r="E2843" s="18" t="s">
        <v>116</v>
      </c>
      <c r="F2843" s="18" t="s">
        <v>304</v>
      </c>
      <c r="G2843" s="19">
        <v>29.392445077600001</v>
      </c>
      <c r="H2843" s="19">
        <v>11.8947</v>
      </c>
      <c r="I2843" s="18" t="s">
        <v>79</v>
      </c>
      <c r="J2843" s="18" t="s">
        <v>80</v>
      </c>
      <c r="K2843" s="18">
        <v>12</v>
      </c>
      <c r="L2843" s="18">
        <v>60</v>
      </c>
      <c r="M2843" s="18" t="s">
        <v>71</v>
      </c>
      <c r="N2843" s="18" t="s">
        <v>72</v>
      </c>
      <c r="O2843" s="18" t="s">
        <v>73</v>
      </c>
      <c r="P2843" s="19">
        <v>10893.465633399999</v>
      </c>
      <c r="Q2843" s="19">
        <v>1280329.78624</v>
      </c>
      <c r="R2843" s="20">
        <v>0.50061500000000003</v>
      </c>
      <c r="S2843" s="20">
        <v>5.1558710000000003</v>
      </c>
      <c r="T2843" s="20">
        <v>0.30199999999999999</v>
      </c>
      <c r="U2843" s="20">
        <v>0.30499999999999999</v>
      </c>
      <c r="V2843" s="20">
        <f t="shared" si="88"/>
        <v>4.1563563378690001</v>
      </c>
      <c r="W2843" s="20">
        <f t="shared" si="89"/>
        <v>42.622639454671507</v>
      </c>
    </row>
    <row r="2844" spans="1:23" x14ac:dyDescent="0.25">
      <c r="A2844" s="18">
        <v>26775</v>
      </c>
      <c r="B2844" s="18">
        <v>26765</v>
      </c>
      <c r="C2844" s="18">
        <v>6172</v>
      </c>
      <c r="D2844" s="18">
        <v>6172</v>
      </c>
      <c r="E2844" s="18" t="s">
        <v>116</v>
      </c>
      <c r="F2844" s="18" t="s">
        <v>304</v>
      </c>
      <c r="G2844" s="19">
        <v>4.9354025473099998</v>
      </c>
      <c r="H2844" s="19">
        <v>1.99729</v>
      </c>
      <c r="I2844" s="18" t="s">
        <v>79</v>
      </c>
      <c r="J2844" s="18" t="s">
        <v>80</v>
      </c>
      <c r="K2844" s="18">
        <v>12</v>
      </c>
      <c r="L2844" s="18">
        <v>60</v>
      </c>
      <c r="M2844" s="18" t="s">
        <v>71</v>
      </c>
      <c r="N2844" s="18" t="s">
        <v>72</v>
      </c>
      <c r="O2844" s="18" t="s">
        <v>73</v>
      </c>
      <c r="P2844" s="19">
        <v>2097.5688043999999</v>
      </c>
      <c r="Q2844" s="19">
        <v>214985.27501700001</v>
      </c>
      <c r="R2844" s="20">
        <v>0.50061500000000003</v>
      </c>
      <c r="S2844" s="20">
        <v>5.1558710000000003</v>
      </c>
      <c r="T2844" s="20">
        <v>0.30199999999999999</v>
      </c>
      <c r="U2844" s="20">
        <v>0.30499999999999999</v>
      </c>
      <c r="V2844" s="20">
        <f t="shared" si="88"/>
        <v>0.6979115866783</v>
      </c>
      <c r="W2844" s="20">
        <f t="shared" si="89"/>
        <v>7.1569498647650507</v>
      </c>
    </row>
    <row r="2845" spans="1:23" x14ac:dyDescent="0.25">
      <c r="A2845" s="18">
        <v>26776</v>
      </c>
      <c r="B2845" s="18">
        <v>26766</v>
      </c>
      <c r="C2845" s="18">
        <v>6172</v>
      </c>
      <c r="D2845" s="18">
        <v>6172</v>
      </c>
      <c r="E2845" s="18" t="s">
        <v>116</v>
      </c>
      <c r="F2845" s="18" t="s">
        <v>304</v>
      </c>
      <c r="G2845" s="19">
        <v>46.270850483499999</v>
      </c>
      <c r="H2845" s="19">
        <v>18.725100000000001</v>
      </c>
      <c r="I2845" s="18" t="s">
        <v>79</v>
      </c>
      <c r="J2845" s="18" t="s">
        <v>80</v>
      </c>
      <c r="K2845" s="18">
        <v>12</v>
      </c>
      <c r="L2845" s="18">
        <v>60</v>
      </c>
      <c r="M2845" s="18" t="s">
        <v>71</v>
      </c>
      <c r="N2845" s="18" t="s">
        <v>72</v>
      </c>
      <c r="O2845" s="18" t="s">
        <v>73</v>
      </c>
      <c r="P2845" s="19">
        <v>13548.693394</v>
      </c>
      <c r="Q2845" s="19">
        <v>2015550.1848299999</v>
      </c>
      <c r="R2845" s="20">
        <v>0.50061500000000003</v>
      </c>
      <c r="S2845" s="20">
        <v>5.1558710000000003</v>
      </c>
      <c r="T2845" s="20">
        <v>0.30199999999999999</v>
      </c>
      <c r="U2845" s="20">
        <v>0.30499999999999999</v>
      </c>
      <c r="V2845" s="20">
        <f t="shared" si="88"/>
        <v>6.5430980236770004</v>
      </c>
      <c r="W2845" s="20">
        <f t="shared" si="89"/>
        <v>67.098219043159517</v>
      </c>
    </row>
    <row r="2846" spans="1:23" x14ac:dyDescent="0.25">
      <c r="A2846" s="18">
        <v>26777</v>
      </c>
      <c r="B2846" s="18">
        <v>26767</v>
      </c>
      <c r="C2846" s="18">
        <v>6172</v>
      </c>
      <c r="D2846" s="18">
        <v>6172</v>
      </c>
      <c r="E2846" s="18" t="s">
        <v>116</v>
      </c>
      <c r="F2846" s="18" t="s">
        <v>304</v>
      </c>
      <c r="G2846" s="19">
        <v>4.7160758218299996</v>
      </c>
      <c r="H2846" s="19">
        <v>1.9085300000000001</v>
      </c>
      <c r="I2846" s="18" t="s">
        <v>79</v>
      </c>
      <c r="J2846" s="18" t="s">
        <v>80</v>
      </c>
      <c r="K2846" s="18">
        <v>12</v>
      </c>
      <c r="L2846" s="18">
        <v>60</v>
      </c>
      <c r="M2846" s="18" t="s">
        <v>71</v>
      </c>
      <c r="N2846" s="18" t="s">
        <v>72</v>
      </c>
      <c r="O2846" s="18" t="s">
        <v>73</v>
      </c>
      <c r="P2846" s="19">
        <v>1911.6686804599999</v>
      </c>
      <c r="Q2846" s="19">
        <v>205431.44107199999</v>
      </c>
      <c r="R2846" s="20">
        <v>0.50061500000000003</v>
      </c>
      <c r="S2846" s="20">
        <v>5.1558710000000003</v>
      </c>
      <c r="T2846" s="20">
        <v>0.30199999999999999</v>
      </c>
      <c r="U2846" s="20">
        <v>0.30499999999999999</v>
      </c>
      <c r="V2846" s="20">
        <f t="shared" si="88"/>
        <v>0.66689624467310005</v>
      </c>
      <c r="W2846" s="20">
        <f t="shared" si="89"/>
        <v>6.8388934633428509</v>
      </c>
    </row>
    <row r="2847" spans="1:23" x14ac:dyDescent="0.25">
      <c r="A2847" s="18">
        <v>26778</v>
      </c>
      <c r="B2847" s="18">
        <v>26768</v>
      </c>
      <c r="C2847" s="18">
        <v>6172</v>
      </c>
      <c r="D2847" s="18">
        <v>6172</v>
      </c>
      <c r="E2847" s="18" t="s">
        <v>116</v>
      </c>
      <c r="F2847" s="18" t="s">
        <v>304</v>
      </c>
      <c r="G2847" s="19">
        <v>13.8314569293</v>
      </c>
      <c r="H2847" s="19">
        <v>5.5973899999999999</v>
      </c>
      <c r="I2847" s="18" t="s">
        <v>79</v>
      </c>
      <c r="J2847" s="18" t="s">
        <v>80</v>
      </c>
      <c r="K2847" s="18">
        <v>12</v>
      </c>
      <c r="L2847" s="18">
        <v>60</v>
      </c>
      <c r="M2847" s="18" t="s">
        <v>71</v>
      </c>
      <c r="N2847" s="18" t="s">
        <v>72</v>
      </c>
      <c r="O2847" s="18" t="s">
        <v>73</v>
      </c>
      <c r="P2847" s="19">
        <v>4235.6140855399999</v>
      </c>
      <c r="Q2847" s="19">
        <v>602495.85384899995</v>
      </c>
      <c r="R2847" s="20">
        <v>0.50061500000000003</v>
      </c>
      <c r="S2847" s="20">
        <v>5.1558710000000003</v>
      </c>
      <c r="T2847" s="20">
        <v>0.30199999999999999</v>
      </c>
      <c r="U2847" s="20">
        <v>0.30499999999999999</v>
      </c>
      <c r="V2847" s="20">
        <f t="shared" si="88"/>
        <v>1.9558919016052998</v>
      </c>
      <c r="W2847" s="20">
        <f t="shared" si="89"/>
        <v>20.057297439799552</v>
      </c>
    </row>
    <row r="2848" spans="1:23" x14ac:dyDescent="0.25">
      <c r="A2848" s="18">
        <v>26779</v>
      </c>
      <c r="B2848" s="18">
        <v>26769</v>
      </c>
      <c r="C2848" s="18">
        <v>6172</v>
      </c>
      <c r="D2848" s="18">
        <v>6172</v>
      </c>
      <c r="E2848" s="18" t="s">
        <v>116</v>
      </c>
      <c r="F2848" s="18" t="s">
        <v>304</v>
      </c>
      <c r="G2848" s="19">
        <v>11.4154308507</v>
      </c>
      <c r="H2848" s="19">
        <v>4.6196599999999997</v>
      </c>
      <c r="I2848" s="18" t="s">
        <v>79</v>
      </c>
      <c r="J2848" s="18" t="s">
        <v>80</v>
      </c>
      <c r="K2848" s="18">
        <v>12</v>
      </c>
      <c r="L2848" s="18">
        <v>60</v>
      </c>
      <c r="M2848" s="18" t="s">
        <v>71</v>
      </c>
      <c r="N2848" s="18" t="s">
        <v>72</v>
      </c>
      <c r="O2848" s="18" t="s">
        <v>73</v>
      </c>
      <c r="P2848" s="19">
        <v>5285.41715062</v>
      </c>
      <c r="Q2848" s="19">
        <v>497254.17883400002</v>
      </c>
      <c r="R2848" s="20">
        <v>0.50061500000000003</v>
      </c>
      <c r="S2848" s="20">
        <v>5.1558710000000003</v>
      </c>
      <c r="T2848" s="20">
        <v>0.30199999999999999</v>
      </c>
      <c r="U2848" s="20">
        <v>0.30499999999999999</v>
      </c>
      <c r="V2848" s="20">
        <f t="shared" si="88"/>
        <v>1.6142444214481999</v>
      </c>
      <c r="W2848" s="20">
        <f t="shared" si="89"/>
        <v>16.553767861582703</v>
      </c>
    </row>
    <row r="2849" spans="1:23" x14ac:dyDescent="0.25">
      <c r="A2849" s="18">
        <v>26780</v>
      </c>
      <c r="B2849" s="18">
        <v>26770</v>
      </c>
      <c r="C2849" s="18">
        <v>6172</v>
      </c>
      <c r="D2849" s="18">
        <v>6172</v>
      </c>
      <c r="E2849" s="18" t="s">
        <v>116</v>
      </c>
      <c r="F2849" s="18" t="s">
        <v>304</v>
      </c>
      <c r="G2849" s="19">
        <v>1.5439801522900001</v>
      </c>
      <c r="H2849" s="19">
        <v>0.62482700000000002</v>
      </c>
      <c r="I2849" s="18" t="s">
        <v>79</v>
      </c>
      <c r="J2849" s="18" t="s">
        <v>80</v>
      </c>
      <c r="K2849" s="18">
        <v>12</v>
      </c>
      <c r="L2849" s="18">
        <v>60</v>
      </c>
      <c r="M2849" s="18" t="s">
        <v>71</v>
      </c>
      <c r="N2849" s="18" t="s">
        <v>72</v>
      </c>
      <c r="O2849" s="18" t="s">
        <v>73</v>
      </c>
      <c r="P2849" s="19">
        <v>1090.61466881</v>
      </c>
      <c r="Q2849" s="19">
        <v>67255.506411499999</v>
      </c>
      <c r="R2849" s="20">
        <v>0.50061500000000003</v>
      </c>
      <c r="S2849" s="20">
        <v>5.1558710000000003</v>
      </c>
      <c r="T2849" s="20">
        <v>0.30199999999999999</v>
      </c>
      <c r="U2849" s="20">
        <v>0.30499999999999999</v>
      </c>
      <c r="V2849" s="20">
        <f t="shared" si="88"/>
        <v>0.21833284248629001</v>
      </c>
      <c r="W2849" s="20">
        <f t="shared" si="89"/>
        <v>2.2389615494753152</v>
      </c>
    </row>
    <row r="2850" spans="1:23" x14ac:dyDescent="0.25">
      <c r="A2850" s="18">
        <v>26781</v>
      </c>
      <c r="B2850" s="18">
        <v>26771</v>
      </c>
      <c r="C2850" s="18">
        <v>6172</v>
      </c>
      <c r="D2850" s="18">
        <v>6172</v>
      </c>
      <c r="E2850" s="18" t="s">
        <v>116</v>
      </c>
      <c r="F2850" s="18" t="s">
        <v>304</v>
      </c>
      <c r="G2850" s="19">
        <v>10.9919339718</v>
      </c>
      <c r="H2850" s="19">
        <v>4.4482799999999996</v>
      </c>
      <c r="I2850" s="18" t="s">
        <v>79</v>
      </c>
      <c r="J2850" s="18" t="s">
        <v>80</v>
      </c>
      <c r="K2850" s="18">
        <v>12</v>
      </c>
      <c r="L2850" s="18">
        <v>60</v>
      </c>
      <c r="M2850" s="18" t="s">
        <v>71</v>
      </c>
      <c r="N2850" s="18" t="s">
        <v>72</v>
      </c>
      <c r="O2850" s="18" t="s">
        <v>73</v>
      </c>
      <c r="P2850" s="19">
        <v>4647.2811080399997</v>
      </c>
      <c r="Q2850" s="19">
        <v>478806.728581</v>
      </c>
      <c r="R2850" s="20">
        <v>0.50061500000000003</v>
      </c>
      <c r="S2850" s="20">
        <v>5.1558710000000003</v>
      </c>
      <c r="T2850" s="20">
        <v>0.30199999999999999</v>
      </c>
      <c r="U2850" s="20">
        <v>0.30499999999999999</v>
      </c>
      <c r="V2850" s="20">
        <f t="shared" si="88"/>
        <v>1.5543592331556</v>
      </c>
      <c r="W2850" s="20">
        <f t="shared" si="89"/>
        <v>15.939656707056601</v>
      </c>
    </row>
    <row r="2851" spans="1:23" x14ac:dyDescent="0.25">
      <c r="A2851" s="18">
        <v>26782</v>
      </c>
      <c r="B2851" s="18">
        <v>26772</v>
      </c>
      <c r="C2851" s="18">
        <v>6172</v>
      </c>
      <c r="D2851" s="18">
        <v>6172</v>
      </c>
      <c r="E2851" s="18" t="s">
        <v>116</v>
      </c>
      <c r="F2851" s="18" t="s">
        <v>304</v>
      </c>
      <c r="G2851" s="19">
        <v>3.9521939451699999</v>
      </c>
      <c r="H2851" s="19">
        <v>1.5993999999999999</v>
      </c>
      <c r="I2851" s="18" t="s">
        <v>79</v>
      </c>
      <c r="J2851" s="18" t="s">
        <v>80</v>
      </c>
      <c r="K2851" s="18">
        <v>12</v>
      </c>
      <c r="L2851" s="18">
        <v>60</v>
      </c>
      <c r="M2851" s="18" t="s">
        <v>71</v>
      </c>
      <c r="N2851" s="18" t="s">
        <v>72</v>
      </c>
      <c r="O2851" s="18" t="s">
        <v>73</v>
      </c>
      <c r="P2851" s="19">
        <v>1882.3132347000001</v>
      </c>
      <c r="Q2851" s="19">
        <v>172156.879621</v>
      </c>
      <c r="R2851" s="20">
        <v>0.50061500000000003</v>
      </c>
      <c r="S2851" s="20">
        <v>5.1558710000000003</v>
      </c>
      <c r="T2851" s="20">
        <v>0.30199999999999999</v>
      </c>
      <c r="U2851" s="20">
        <v>0.30499999999999999</v>
      </c>
      <c r="V2851" s="20">
        <f t="shared" si="88"/>
        <v>0.558877174438</v>
      </c>
      <c r="W2851" s="20">
        <f t="shared" si="89"/>
        <v>5.7311785537930007</v>
      </c>
    </row>
    <row r="2852" spans="1:23" x14ac:dyDescent="0.25">
      <c r="A2852" s="18">
        <v>26783</v>
      </c>
      <c r="B2852" s="18">
        <v>26773</v>
      </c>
      <c r="C2852" s="18">
        <v>6172</v>
      </c>
      <c r="D2852" s="18">
        <v>6172</v>
      </c>
      <c r="E2852" s="18" t="s">
        <v>116</v>
      </c>
      <c r="F2852" s="18" t="s">
        <v>304</v>
      </c>
      <c r="G2852" s="19">
        <v>12.9418091966</v>
      </c>
      <c r="H2852" s="19">
        <v>5.2373599999999998</v>
      </c>
      <c r="I2852" s="18" t="s">
        <v>79</v>
      </c>
      <c r="J2852" s="18" t="s">
        <v>80</v>
      </c>
      <c r="K2852" s="18">
        <v>12</v>
      </c>
      <c r="L2852" s="18">
        <v>60</v>
      </c>
      <c r="M2852" s="18" t="s">
        <v>71</v>
      </c>
      <c r="N2852" s="18" t="s">
        <v>72</v>
      </c>
      <c r="O2852" s="18" t="s">
        <v>73</v>
      </c>
      <c r="P2852" s="19">
        <v>5932.6083810299997</v>
      </c>
      <c r="Q2852" s="19">
        <v>563742.95362599997</v>
      </c>
      <c r="R2852" s="20">
        <v>0.50061500000000003</v>
      </c>
      <c r="S2852" s="20">
        <v>5.1558710000000003</v>
      </c>
      <c r="T2852" s="20">
        <v>0.30199999999999999</v>
      </c>
      <c r="U2852" s="20">
        <v>0.30499999999999999</v>
      </c>
      <c r="V2852" s="20">
        <f t="shared" si="88"/>
        <v>1.8300868815272</v>
      </c>
      <c r="W2852" s="20">
        <f t="shared" si="89"/>
        <v>18.767191015689203</v>
      </c>
    </row>
    <row r="2853" spans="1:23" x14ac:dyDescent="0.25">
      <c r="A2853" s="18">
        <v>26784</v>
      </c>
      <c r="B2853" s="18">
        <v>26774</v>
      </c>
      <c r="C2853" s="18">
        <v>6172</v>
      </c>
      <c r="D2853" s="18">
        <v>6172</v>
      </c>
      <c r="E2853" s="18" t="s">
        <v>116</v>
      </c>
      <c r="F2853" s="18" t="s">
        <v>304</v>
      </c>
      <c r="G2853" s="19">
        <v>4.6706713587699999</v>
      </c>
      <c r="H2853" s="19">
        <v>1.89015</v>
      </c>
      <c r="I2853" s="18" t="s">
        <v>79</v>
      </c>
      <c r="J2853" s="18" t="s">
        <v>80</v>
      </c>
      <c r="K2853" s="18">
        <v>12</v>
      </c>
      <c r="L2853" s="18">
        <v>60</v>
      </c>
      <c r="M2853" s="18" t="s">
        <v>71</v>
      </c>
      <c r="N2853" s="18" t="s">
        <v>72</v>
      </c>
      <c r="O2853" s="18" t="s">
        <v>73</v>
      </c>
      <c r="P2853" s="19">
        <v>2085.0176790999999</v>
      </c>
      <c r="Q2853" s="19">
        <v>203453.63057099999</v>
      </c>
      <c r="R2853" s="20">
        <v>0.50061500000000003</v>
      </c>
      <c r="S2853" s="20">
        <v>5.1558710000000003</v>
      </c>
      <c r="T2853" s="20">
        <v>0.30199999999999999</v>
      </c>
      <c r="U2853" s="20">
        <v>0.30499999999999999</v>
      </c>
      <c r="V2853" s="20">
        <f t="shared" si="88"/>
        <v>0.66047373469049997</v>
      </c>
      <c r="W2853" s="20">
        <f t="shared" si="89"/>
        <v>6.7730318516017505</v>
      </c>
    </row>
    <row r="2854" spans="1:23" x14ac:dyDescent="0.25">
      <c r="A2854" s="18">
        <v>26785</v>
      </c>
      <c r="B2854" s="18">
        <v>26775</v>
      </c>
      <c r="C2854" s="18">
        <v>6172</v>
      </c>
      <c r="D2854" s="18">
        <v>6172</v>
      </c>
      <c r="E2854" s="18" t="s">
        <v>116</v>
      </c>
      <c r="F2854" s="18" t="s">
        <v>304</v>
      </c>
      <c r="G2854" s="19">
        <v>2.0046137541600002</v>
      </c>
      <c r="H2854" s="19">
        <v>0.81123800000000001</v>
      </c>
      <c r="I2854" s="18" t="s">
        <v>79</v>
      </c>
      <c r="J2854" s="18" t="s">
        <v>80</v>
      </c>
      <c r="K2854" s="18">
        <v>12</v>
      </c>
      <c r="L2854" s="18">
        <v>60</v>
      </c>
      <c r="M2854" s="18" t="s">
        <v>71</v>
      </c>
      <c r="N2854" s="18" t="s">
        <v>72</v>
      </c>
      <c r="O2854" s="18" t="s">
        <v>73</v>
      </c>
      <c r="P2854" s="19">
        <v>1656.94384111</v>
      </c>
      <c r="Q2854" s="19">
        <v>87320.625847100004</v>
      </c>
      <c r="R2854" s="20">
        <v>0.50061500000000003</v>
      </c>
      <c r="S2854" s="20">
        <v>5.1558710000000003</v>
      </c>
      <c r="T2854" s="20">
        <v>0.30199999999999999</v>
      </c>
      <c r="U2854" s="20">
        <v>0.30499999999999999</v>
      </c>
      <c r="V2854" s="20">
        <f t="shared" si="88"/>
        <v>0.28347030213626001</v>
      </c>
      <c r="W2854" s="20">
        <f t="shared" si="89"/>
        <v>2.9069337424171104</v>
      </c>
    </row>
    <row r="2855" spans="1:23" x14ac:dyDescent="0.25">
      <c r="A2855" s="18">
        <v>26786</v>
      </c>
      <c r="B2855" s="18">
        <v>26776</v>
      </c>
      <c r="C2855" s="18">
        <v>6172</v>
      </c>
      <c r="D2855" s="18">
        <v>6172</v>
      </c>
      <c r="E2855" s="18" t="s">
        <v>116</v>
      </c>
      <c r="F2855" s="18" t="s">
        <v>304</v>
      </c>
      <c r="G2855" s="19">
        <v>2.0966270605599999</v>
      </c>
      <c r="H2855" s="19">
        <v>0.84847499999999998</v>
      </c>
      <c r="I2855" s="18" t="s">
        <v>79</v>
      </c>
      <c r="J2855" s="18" t="s">
        <v>80</v>
      </c>
      <c r="K2855" s="18">
        <v>12</v>
      </c>
      <c r="L2855" s="18">
        <v>60</v>
      </c>
      <c r="M2855" s="18" t="s">
        <v>71</v>
      </c>
      <c r="N2855" s="18" t="s">
        <v>72</v>
      </c>
      <c r="O2855" s="18" t="s">
        <v>73</v>
      </c>
      <c r="P2855" s="19">
        <v>1665.4247043099999</v>
      </c>
      <c r="Q2855" s="19">
        <v>91328.709442299994</v>
      </c>
      <c r="R2855" s="20">
        <v>0.50061500000000003</v>
      </c>
      <c r="S2855" s="20">
        <v>5.1558710000000003</v>
      </c>
      <c r="T2855" s="20">
        <v>0.30199999999999999</v>
      </c>
      <c r="U2855" s="20">
        <v>0.30499999999999999</v>
      </c>
      <c r="V2855" s="20">
        <f t="shared" si="88"/>
        <v>0.29648199986324997</v>
      </c>
      <c r="W2855" s="20">
        <f t="shared" si="89"/>
        <v>3.0403662144738752</v>
      </c>
    </row>
    <row r="2856" spans="1:23" x14ac:dyDescent="0.25">
      <c r="A2856" s="18">
        <v>26787</v>
      </c>
      <c r="B2856" s="18">
        <v>26777</v>
      </c>
      <c r="C2856" s="18">
        <v>6172</v>
      </c>
      <c r="D2856" s="18">
        <v>6172</v>
      </c>
      <c r="E2856" s="18" t="s">
        <v>116</v>
      </c>
      <c r="F2856" s="18" t="s">
        <v>304</v>
      </c>
      <c r="G2856" s="19">
        <v>2.2997703410299999</v>
      </c>
      <c r="H2856" s="19">
        <v>0.93068399999999996</v>
      </c>
      <c r="I2856" s="18" t="s">
        <v>79</v>
      </c>
      <c r="J2856" s="18" t="s">
        <v>80</v>
      </c>
      <c r="K2856" s="18">
        <v>12</v>
      </c>
      <c r="L2856" s="18">
        <v>60</v>
      </c>
      <c r="M2856" s="18" t="s">
        <v>71</v>
      </c>
      <c r="N2856" s="18" t="s">
        <v>72</v>
      </c>
      <c r="O2856" s="18" t="s">
        <v>73</v>
      </c>
      <c r="P2856" s="19">
        <v>1412.4454740199999</v>
      </c>
      <c r="Q2856" s="19">
        <v>100177.595344</v>
      </c>
      <c r="R2856" s="20">
        <v>0.50061500000000003</v>
      </c>
      <c r="S2856" s="20">
        <v>5.1558710000000003</v>
      </c>
      <c r="T2856" s="20">
        <v>0.30199999999999999</v>
      </c>
      <c r="U2856" s="20">
        <v>0.30499999999999999</v>
      </c>
      <c r="V2856" s="20">
        <f t="shared" si="88"/>
        <v>0.32520823072068</v>
      </c>
      <c r="W2856" s="20">
        <f t="shared" si="89"/>
        <v>3.3349482188059802</v>
      </c>
    </row>
    <row r="2857" spans="1:23" x14ac:dyDescent="0.25">
      <c r="A2857" s="18">
        <v>26788</v>
      </c>
      <c r="B2857" s="18">
        <v>26778</v>
      </c>
      <c r="C2857" s="18">
        <v>6172</v>
      </c>
      <c r="D2857" s="18">
        <v>6172</v>
      </c>
      <c r="E2857" s="18" t="s">
        <v>116</v>
      </c>
      <c r="F2857" s="18" t="s">
        <v>304</v>
      </c>
      <c r="G2857" s="19">
        <v>4.3195130589300001</v>
      </c>
      <c r="H2857" s="19">
        <v>1.74804</v>
      </c>
      <c r="I2857" s="18" t="s">
        <v>79</v>
      </c>
      <c r="J2857" s="18" t="s">
        <v>80</v>
      </c>
      <c r="K2857" s="18">
        <v>12</v>
      </c>
      <c r="L2857" s="18">
        <v>60</v>
      </c>
      <c r="M2857" s="18" t="s">
        <v>71</v>
      </c>
      <c r="N2857" s="18" t="s">
        <v>72</v>
      </c>
      <c r="O2857" s="18" t="s">
        <v>73</v>
      </c>
      <c r="P2857" s="19">
        <v>1884.2864094700001</v>
      </c>
      <c r="Q2857" s="19">
        <v>188157.23621500001</v>
      </c>
      <c r="R2857" s="20">
        <v>0.50061500000000003</v>
      </c>
      <c r="S2857" s="20">
        <v>5.1558710000000003</v>
      </c>
      <c r="T2857" s="20">
        <v>0.30199999999999999</v>
      </c>
      <c r="U2857" s="20">
        <v>0.30499999999999999</v>
      </c>
      <c r="V2857" s="20">
        <f t="shared" si="88"/>
        <v>0.61081634113080008</v>
      </c>
      <c r="W2857" s="20">
        <f t="shared" si="89"/>
        <v>6.2638047762738012</v>
      </c>
    </row>
    <row r="2858" spans="1:23" x14ac:dyDescent="0.25">
      <c r="A2858" s="18">
        <v>26789</v>
      </c>
      <c r="B2858" s="18">
        <v>26779</v>
      </c>
      <c r="C2858" s="18">
        <v>6172</v>
      </c>
      <c r="D2858" s="18">
        <v>6172</v>
      </c>
      <c r="E2858" s="18" t="s">
        <v>116</v>
      </c>
      <c r="F2858" s="18" t="s">
        <v>304</v>
      </c>
      <c r="G2858" s="19">
        <v>33.668800018200002</v>
      </c>
      <c r="H2858" s="19">
        <v>13.625299999999999</v>
      </c>
      <c r="I2858" s="18" t="s">
        <v>79</v>
      </c>
      <c r="J2858" s="18" t="s">
        <v>80</v>
      </c>
      <c r="K2858" s="18">
        <v>12</v>
      </c>
      <c r="L2858" s="18">
        <v>60</v>
      </c>
      <c r="M2858" s="18" t="s">
        <v>71</v>
      </c>
      <c r="N2858" s="18" t="s">
        <v>72</v>
      </c>
      <c r="O2858" s="18" t="s">
        <v>73</v>
      </c>
      <c r="P2858" s="19">
        <v>6862.3607099199999</v>
      </c>
      <c r="Q2858" s="19">
        <v>1466607.0623399999</v>
      </c>
      <c r="R2858" s="20">
        <v>0.50061500000000003</v>
      </c>
      <c r="S2858" s="20">
        <v>5.1558710000000003</v>
      </c>
      <c r="T2858" s="20">
        <v>0.30199999999999999</v>
      </c>
      <c r="U2858" s="20">
        <v>0.30499999999999999</v>
      </c>
      <c r="V2858" s="20">
        <f t="shared" si="88"/>
        <v>4.7610786325309995</v>
      </c>
      <c r="W2858" s="20">
        <f t="shared" si="89"/>
        <v>48.823950949728506</v>
      </c>
    </row>
    <row r="2859" spans="1:23" x14ac:dyDescent="0.25">
      <c r="A2859" s="18">
        <v>26790</v>
      </c>
      <c r="B2859" s="18">
        <v>26780</v>
      </c>
      <c r="C2859" s="18">
        <v>6172</v>
      </c>
      <c r="D2859" s="18">
        <v>6172</v>
      </c>
      <c r="E2859" s="18" t="s">
        <v>116</v>
      </c>
      <c r="F2859" s="18" t="s">
        <v>304</v>
      </c>
      <c r="G2859" s="19">
        <v>7.5977956834300002</v>
      </c>
      <c r="H2859" s="19">
        <v>3.0747200000000001</v>
      </c>
      <c r="I2859" s="18" t="s">
        <v>79</v>
      </c>
      <c r="J2859" s="18" t="s">
        <v>80</v>
      </c>
      <c r="K2859" s="18">
        <v>12</v>
      </c>
      <c r="L2859" s="18">
        <v>60</v>
      </c>
      <c r="M2859" s="18" t="s">
        <v>71</v>
      </c>
      <c r="N2859" s="18" t="s">
        <v>72</v>
      </c>
      <c r="O2859" s="18" t="s">
        <v>73</v>
      </c>
      <c r="P2859" s="19">
        <v>3803.37418389</v>
      </c>
      <c r="Q2859" s="19">
        <v>330958.65613100003</v>
      </c>
      <c r="R2859" s="20">
        <v>0.50061500000000003</v>
      </c>
      <c r="S2859" s="20">
        <v>5.1558710000000003</v>
      </c>
      <c r="T2859" s="20">
        <v>0.30199999999999999</v>
      </c>
      <c r="U2859" s="20">
        <v>0.30499999999999999</v>
      </c>
      <c r="V2859" s="20">
        <f t="shared" si="88"/>
        <v>1.0743971650544002</v>
      </c>
      <c r="W2859" s="20">
        <f t="shared" si="89"/>
        <v>11.017737478378402</v>
      </c>
    </row>
    <row r="2860" spans="1:23" x14ac:dyDescent="0.25">
      <c r="A2860" s="18">
        <v>26791</v>
      </c>
      <c r="B2860" s="18">
        <v>26781</v>
      </c>
      <c r="C2860" s="18">
        <v>6172</v>
      </c>
      <c r="D2860" s="18">
        <v>6172</v>
      </c>
      <c r="E2860" s="18" t="s">
        <v>116</v>
      </c>
      <c r="F2860" s="18" t="s">
        <v>304</v>
      </c>
      <c r="G2860" s="19">
        <v>31.872137290800001</v>
      </c>
      <c r="H2860" s="19">
        <v>12.898199999999999</v>
      </c>
      <c r="I2860" s="18" t="s">
        <v>79</v>
      </c>
      <c r="J2860" s="18" t="s">
        <v>80</v>
      </c>
      <c r="K2860" s="18">
        <v>12</v>
      </c>
      <c r="L2860" s="18">
        <v>60</v>
      </c>
      <c r="M2860" s="18" t="s">
        <v>71</v>
      </c>
      <c r="N2860" s="18" t="s">
        <v>72</v>
      </c>
      <c r="O2860" s="18" t="s">
        <v>73</v>
      </c>
      <c r="P2860" s="19">
        <v>5747.46601895</v>
      </c>
      <c r="Q2860" s="19">
        <v>1388344.7469899999</v>
      </c>
      <c r="R2860" s="20">
        <v>0.50061500000000003</v>
      </c>
      <c r="S2860" s="20">
        <v>5.1558710000000003</v>
      </c>
      <c r="T2860" s="20">
        <v>0.30199999999999999</v>
      </c>
      <c r="U2860" s="20">
        <v>0.30499999999999999</v>
      </c>
      <c r="V2860" s="20">
        <f t="shared" si="88"/>
        <v>4.5070086103140001</v>
      </c>
      <c r="W2860" s="20">
        <f t="shared" si="89"/>
        <v>46.218511455879003</v>
      </c>
    </row>
    <row r="2861" spans="1:23" x14ac:dyDescent="0.25">
      <c r="A2861" s="18">
        <v>26792</v>
      </c>
      <c r="B2861" s="18">
        <v>26782</v>
      </c>
      <c r="C2861" s="18">
        <v>6172</v>
      </c>
      <c r="D2861" s="18">
        <v>6172</v>
      </c>
      <c r="E2861" s="18" t="s">
        <v>116</v>
      </c>
      <c r="F2861" s="18" t="s">
        <v>304</v>
      </c>
      <c r="G2861" s="19">
        <v>3.9469135766900001</v>
      </c>
      <c r="H2861" s="19">
        <v>1.5972599999999999</v>
      </c>
      <c r="I2861" s="18" t="s">
        <v>79</v>
      </c>
      <c r="J2861" s="18" t="s">
        <v>80</v>
      </c>
      <c r="K2861" s="18">
        <v>12</v>
      </c>
      <c r="L2861" s="18">
        <v>60</v>
      </c>
      <c r="M2861" s="18" t="s">
        <v>71</v>
      </c>
      <c r="N2861" s="18" t="s">
        <v>72</v>
      </c>
      <c r="O2861" s="18" t="s">
        <v>73</v>
      </c>
      <c r="P2861" s="19">
        <v>2769.3125573900002</v>
      </c>
      <c r="Q2861" s="19">
        <v>171926.86769099999</v>
      </c>
      <c r="R2861" s="20">
        <v>0.50061500000000003</v>
      </c>
      <c r="S2861" s="20">
        <v>5.1558710000000003</v>
      </c>
      <c r="T2861" s="20">
        <v>0.30199999999999999</v>
      </c>
      <c r="U2861" s="20">
        <v>0.30499999999999999</v>
      </c>
      <c r="V2861" s="20">
        <f t="shared" si="88"/>
        <v>0.55812939580019993</v>
      </c>
      <c r="W2861" s="20">
        <f t="shared" si="89"/>
        <v>5.7235102268546996</v>
      </c>
    </row>
    <row r="2862" spans="1:23" x14ac:dyDescent="0.25">
      <c r="A2862" s="18">
        <v>26793</v>
      </c>
      <c r="B2862" s="18">
        <v>26783</v>
      </c>
      <c r="C2862" s="18">
        <v>6172</v>
      </c>
      <c r="D2862" s="18">
        <v>6172</v>
      </c>
      <c r="E2862" s="18" t="s">
        <v>116</v>
      </c>
      <c r="F2862" s="18" t="s">
        <v>304</v>
      </c>
      <c r="G2862" s="19">
        <v>1.62253254335</v>
      </c>
      <c r="H2862" s="19">
        <v>0.65661599999999998</v>
      </c>
      <c r="I2862" s="18" t="s">
        <v>79</v>
      </c>
      <c r="J2862" s="18" t="s">
        <v>80</v>
      </c>
      <c r="K2862" s="18">
        <v>12</v>
      </c>
      <c r="L2862" s="18">
        <v>60</v>
      </c>
      <c r="M2862" s="18" t="s">
        <v>71</v>
      </c>
      <c r="N2862" s="18" t="s">
        <v>72</v>
      </c>
      <c r="O2862" s="18" t="s">
        <v>73</v>
      </c>
      <c r="P2862" s="19">
        <v>1332.5157139299999</v>
      </c>
      <c r="Q2862" s="19">
        <v>70677.234879199998</v>
      </c>
      <c r="R2862" s="20">
        <v>0.50061500000000003</v>
      </c>
      <c r="S2862" s="20">
        <v>5.1558710000000003</v>
      </c>
      <c r="T2862" s="20">
        <v>0.30199999999999999</v>
      </c>
      <c r="U2862" s="20">
        <v>0.30499999999999999</v>
      </c>
      <c r="V2862" s="20">
        <f t="shared" si="88"/>
        <v>0.22944084955031999</v>
      </c>
      <c r="W2862" s="20">
        <f t="shared" si="89"/>
        <v>2.3528720378125203</v>
      </c>
    </row>
    <row r="2863" spans="1:23" x14ac:dyDescent="0.25">
      <c r="A2863" s="18">
        <v>26794</v>
      </c>
      <c r="B2863" s="18">
        <v>26784</v>
      </c>
      <c r="C2863" s="18">
        <v>6172</v>
      </c>
      <c r="D2863" s="18">
        <v>6172</v>
      </c>
      <c r="E2863" s="18" t="s">
        <v>116</v>
      </c>
      <c r="F2863" s="18" t="s">
        <v>304</v>
      </c>
      <c r="G2863" s="19">
        <v>3.7409394913899998</v>
      </c>
      <c r="H2863" s="19">
        <v>1.5139</v>
      </c>
      <c r="I2863" s="18" t="s">
        <v>79</v>
      </c>
      <c r="J2863" s="18" t="s">
        <v>80</v>
      </c>
      <c r="K2863" s="18">
        <v>12</v>
      </c>
      <c r="L2863" s="18">
        <v>60</v>
      </c>
      <c r="M2863" s="18" t="s">
        <v>71</v>
      </c>
      <c r="N2863" s="18" t="s">
        <v>72</v>
      </c>
      <c r="O2863" s="18" t="s">
        <v>73</v>
      </c>
      <c r="P2863" s="19">
        <v>1558.0131445</v>
      </c>
      <c r="Q2863" s="19">
        <v>162954.67242399999</v>
      </c>
      <c r="R2863" s="20">
        <v>0.50061500000000003</v>
      </c>
      <c r="S2863" s="20">
        <v>5.1558710000000003</v>
      </c>
      <c r="T2863" s="20">
        <v>0.30199999999999999</v>
      </c>
      <c r="U2863" s="20">
        <v>0.30499999999999999</v>
      </c>
      <c r="V2863" s="20">
        <f t="shared" si="88"/>
        <v>0.52900097185299999</v>
      </c>
      <c r="W2863" s="20">
        <f t="shared" si="89"/>
        <v>5.4248038092955015</v>
      </c>
    </row>
    <row r="2864" spans="1:23" x14ac:dyDescent="0.25">
      <c r="A2864" s="18">
        <v>26795</v>
      </c>
      <c r="B2864" s="18">
        <v>26785</v>
      </c>
      <c r="C2864" s="18">
        <v>6172</v>
      </c>
      <c r="D2864" s="18">
        <v>6172</v>
      </c>
      <c r="E2864" s="18" t="s">
        <v>116</v>
      </c>
      <c r="F2864" s="18" t="s">
        <v>304</v>
      </c>
      <c r="G2864" s="19">
        <v>21.197553428100001</v>
      </c>
      <c r="H2864" s="19">
        <v>8.5783500000000004</v>
      </c>
      <c r="I2864" s="18" t="s">
        <v>79</v>
      </c>
      <c r="J2864" s="18" t="s">
        <v>80</v>
      </c>
      <c r="K2864" s="18">
        <v>12</v>
      </c>
      <c r="L2864" s="18">
        <v>60</v>
      </c>
      <c r="M2864" s="18" t="s">
        <v>71</v>
      </c>
      <c r="N2864" s="18" t="s">
        <v>72</v>
      </c>
      <c r="O2864" s="18" t="s">
        <v>73</v>
      </c>
      <c r="P2864" s="19">
        <v>8114.7638591900004</v>
      </c>
      <c r="Q2864" s="19">
        <v>923361.73386699997</v>
      </c>
      <c r="R2864" s="20">
        <v>0.50061500000000003</v>
      </c>
      <c r="S2864" s="20">
        <v>5.1558710000000003</v>
      </c>
      <c r="T2864" s="20">
        <v>0.30199999999999999</v>
      </c>
      <c r="U2864" s="20">
        <v>0.30499999999999999</v>
      </c>
      <c r="V2864" s="20">
        <f t="shared" si="88"/>
        <v>2.9975265783045</v>
      </c>
      <c r="W2864" s="20">
        <f t="shared" si="89"/>
        <v>30.739061865030756</v>
      </c>
    </row>
    <row r="2865" spans="1:23" x14ac:dyDescent="0.25">
      <c r="A2865" s="18">
        <v>26796</v>
      </c>
      <c r="B2865" s="18">
        <v>26786</v>
      </c>
      <c r="C2865" s="18">
        <v>6172</v>
      </c>
      <c r="D2865" s="18">
        <v>6172</v>
      </c>
      <c r="E2865" s="18" t="s">
        <v>116</v>
      </c>
      <c r="F2865" s="18" t="s">
        <v>304</v>
      </c>
      <c r="G2865" s="19">
        <v>11.043928665099999</v>
      </c>
      <c r="H2865" s="19">
        <v>4.4693199999999997</v>
      </c>
      <c r="I2865" s="18" t="s">
        <v>79</v>
      </c>
      <c r="J2865" s="18" t="s">
        <v>80</v>
      </c>
      <c r="K2865" s="18">
        <v>12</v>
      </c>
      <c r="L2865" s="18">
        <v>60</v>
      </c>
      <c r="M2865" s="18" t="s">
        <v>71</v>
      </c>
      <c r="N2865" s="18" t="s">
        <v>72</v>
      </c>
      <c r="O2865" s="18" t="s">
        <v>73</v>
      </c>
      <c r="P2865" s="19">
        <v>3247.9223854500001</v>
      </c>
      <c r="Q2865" s="19">
        <v>481071.60835900001</v>
      </c>
      <c r="R2865" s="20">
        <v>0.50061500000000003</v>
      </c>
      <c r="S2865" s="20">
        <v>5.1558710000000003</v>
      </c>
      <c r="T2865" s="20">
        <v>0.30199999999999999</v>
      </c>
      <c r="U2865" s="20">
        <v>0.30499999999999999</v>
      </c>
      <c r="V2865" s="20">
        <f t="shared" si="88"/>
        <v>1.5617112249964</v>
      </c>
      <c r="W2865" s="20">
        <f t="shared" si="89"/>
        <v>16.015049977515403</v>
      </c>
    </row>
    <row r="2866" spans="1:23" x14ac:dyDescent="0.25">
      <c r="A2866" s="18">
        <v>26797</v>
      </c>
      <c r="B2866" s="18">
        <v>26787</v>
      </c>
      <c r="C2866" s="18">
        <v>6172</v>
      </c>
      <c r="D2866" s="18">
        <v>6172</v>
      </c>
      <c r="E2866" s="18" t="s">
        <v>116</v>
      </c>
      <c r="F2866" s="18" t="s">
        <v>304</v>
      </c>
      <c r="G2866" s="19">
        <v>18.858881589100001</v>
      </c>
      <c r="H2866" s="19">
        <v>7.63192</v>
      </c>
      <c r="I2866" s="18" t="s">
        <v>79</v>
      </c>
      <c r="J2866" s="18" t="s">
        <v>80</v>
      </c>
      <c r="K2866" s="18">
        <v>12</v>
      </c>
      <c r="L2866" s="18">
        <v>60</v>
      </c>
      <c r="M2866" s="18" t="s">
        <v>71</v>
      </c>
      <c r="N2866" s="18" t="s">
        <v>72</v>
      </c>
      <c r="O2866" s="18" t="s">
        <v>73</v>
      </c>
      <c r="P2866" s="19">
        <v>10614.4220253</v>
      </c>
      <c r="Q2866" s="19">
        <v>821489.59605399997</v>
      </c>
      <c r="R2866" s="20">
        <v>0.50061500000000003</v>
      </c>
      <c r="S2866" s="20">
        <v>5.1558710000000003</v>
      </c>
      <c r="T2866" s="20">
        <v>0.30199999999999999</v>
      </c>
      <c r="U2866" s="20">
        <v>0.30499999999999999</v>
      </c>
      <c r="V2866" s="20">
        <f t="shared" si="88"/>
        <v>2.6668162342984001</v>
      </c>
      <c r="W2866" s="20">
        <f t="shared" si="89"/>
        <v>27.347690526612404</v>
      </c>
    </row>
    <row r="2867" spans="1:23" x14ac:dyDescent="0.25">
      <c r="A2867" s="18">
        <v>26798</v>
      </c>
      <c r="B2867" s="18">
        <v>26788</v>
      </c>
      <c r="C2867" s="18">
        <v>6172</v>
      </c>
      <c r="D2867" s="18">
        <v>6172</v>
      </c>
      <c r="E2867" s="18" t="s">
        <v>116</v>
      </c>
      <c r="F2867" s="18" t="s">
        <v>304</v>
      </c>
      <c r="G2867" s="19">
        <v>38.513677149599999</v>
      </c>
      <c r="H2867" s="19">
        <v>15.585900000000001</v>
      </c>
      <c r="I2867" s="18" t="s">
        <v>79</v>
      </c>
      <c r="J2867" s="18" t="s">
        <v>80</v>
      </c>
      <c r="K2867" s="18">
        <v>12</v>
      </c>
      <c r="L2867" s="18">
        <v>60</v>
      </c>
      <c r="M2867" s="18" t="s">
        <v>71</v>
      </c>
      <c r="N2867" s="18" t="s">
        <v>72</v>
      </c>
      <c r="O2867" s="18" t="s">
        <v>73</v>
      </c>
      <c r="P2867" s="19">
        <v>16784.9371345</v>
      </c>
      <c r="Q2867" s="19">
        <v>1677649.06602</v>
      </c>
      <c r="R2867" s="20">
        <v>0.50061500000000003</v>
      </c>
      <c r="S2867" s="20">
        <v>5.1558710000000003</v>
      </c>
      <c r="T2867" s="20">
        <v>0.30199999999999999</v>
      </c>
      <c r="U2867" s="20">
        <v>0.30499999999999999</v>
      </c>
      <c r="V2867" s="20">
        <f t="shared" si="88"/>
        <v>5.4461696592930009</v>
      </c>
      <c r="W2867" s="20">
        <f t="shared" si="89"/>
        <v>55.84942842413551</v>
      </c>
    </row>
    <row r="2868" spans="1:23" x14ac:dyDescent="0.25">
      <c r="A2868" s="18">
        <v>26799</v>
      </c>
      <c r="B2868" s="18">
        <v>26789</v>
      </c>
      <c r="C2868" s="18">
        <v>6172</v>
      </c>
      <c r="D2868" s="18">
        <v>6172</v>
      </c>
      <c r="E2868" s="18" t="s">
        <v>116</v>
      </c>
      <c r="F2868" s="18" t="s">
        <v>304</v>
      </c>
      <c r="G2868" s="19">
        <v>25.9653425449</v>
      </c>
      <c r="H2868" s="19">
        <v>10.5078</v>
      </c>
      <c r="I2868" s="18" t="s">
        <v>79</v>
      </c>
      <c r="J2868" s="18" t="s">
        <v>80</v>
      </c>
      <c r="K2868" s="18">
        <v>12</v>
      </c>
      <c r="L2868" s="18">
        <v>60</v>
      </c>
      <c r="M2868" s="18" t="s">
        <v>71</v>
      </c>
      <c r="N2868" s="18" t="s">
        <v>72</v>
      </c>
      <c r="O2868" s="18" t="s">
        <v>73</v>
      </c>
      <c r="P2868" s="19">
        <v>6385.5518017799996</v>
      </c>
      <c r="Q2868" s="19">
        <v>1131045.79706</v>
      </c>
      <c r="R2868" s="20">
        <v>0.50061500000000003</v>
      </c>
      <c r="S2868" s="20">
        <v>5.1558710000000003</v>
      </c>
      <c r="T2868" s="20">
        <v>0.30199999999999999</v>
      </c>
      <c r="U2868" s="20">
        <v>0.30499999999999999</v>
      </c>
      <c r="V2868" s="20">
        <f t="shared" si="88"/>
        <v>3.6717328833059999</v>
      </c>
      <c r="W2868" s="20">
        <f t="shared" si="89"/>
        <v>37.652918599191004</v>
      </c>
    </row>
    <row r="2869" spans="1:23" x14ac:dyDescent="0.25">
      <c r="A2869" s="18">
        <v>26800</v>
      </c>
      <c r="B2869" s="18">
        <v>26790</v>
      </c>
      <c r="C2869" s="18">
        <v>6172</v>
      </c>
      <c r="D2869" s="18">
        <v>6172</v>
      </c>
      <c r="E2869" s="18" t="s">
        <v>116</v>
      </c>
      <c r="F2869" s="18" t="s">
        <v>304</v>
      </c>
      <c r="G2869" s="19">
        <v>3.8856021277999999</v>
      </c>
      <c r="H2869" s="19">
        <v>1.5724499999999999</v>
      </c>
      <c r="I2869" s="18" t="s">
        <v>79</v>
      </c>
      <c r="J2869" s="18" t="s">
        <v>80</v>
      </c>
      <c r="K2869" s="18">
        <v>12</v>
      </c>
      <c r="L2869" s="18">
        <v>60</v>
      </c>
      <c r="M2869" s="18" t="s">
        <v>71</v>
      </c>
      <c r="N2869" s="18" t="s">
        <v>72</v>
      </c>
      <c r="O2869" s="18" t="s">
        <v>73</v>
      </c>
      <c r="P2869" s="19">
        <v>2426.6110651200001</v>
      </c>
      <c r="Q2869" s="19">
        <v>169256.15166</v>
      </c>
      <c r="R2869" s="20">
        <v>0.50061500000000003</v>
      </c>
      <c r="S2869" s="20">
        <v>5.1558710000000003</v>
      </c>
      <c r="T2869" s="20">
        <v>0.30199999999999999</v>
      </c>
      <c r="U2869" s="20">
        <v>0.30499999999999999</v>
      </c>
      <c r="V2869" s="20">
        <f t="shared" si="88"/>
        <v>0.54946005561150002</v>
      </c>
      <c r="W2869" s="20">
        <f t="shared" si="89"/>
        <v>5.6346078009952496</v>
      </c>
    </row>
    <row r="2870" spans="1:23" x14ac:dyDescent="0.25">
      <c r="A2870" s="18">
        <v>26801</v>
      </c>
      <c r="B2870" s="18">
        <v>26791</v>
      </c>
      <c r="C2870" s="18">
        <v>6172</v>
      </c>
      <c r="D2870" s="18">
        <v>6172</v>
      </c>
      <c r="E2870" s="18" t="s">
        <v>116</v>
      </c>
      <c r="F2870" s="18" t="s">
        <v>304</v>
      </c>
      <c r="G2870" s="19">
        <v>1.7388757957500001</v>
      </c>
      <c r="H2870" s="19">
        <v>0.70369800000000005</v>
      </c>
      <c r="I2870" s="18" t="s">
        <v>79</v>
      </c>
      <c r="J2870" s="18" t="s">
        <v>80</v>
      </c>
      <c r="K2870" s="18">
        <v>12</v>
      </c>
      <c r="L2870" s="18">
        <v>60</v>
      </c>
      <c r="M2870" s="18" t="s">
        <v>71</v>
      </c>
      <c r="N2870" s="18" t="s">
        <v>72</v>
      </c>
      <c r="O2870" s="18" t="s">
        <v>73</v>
      </c>
      <c r="P2870" s="19">
        <v>1097.99754882</v>
      </c>
      <c r="Q2870" s="19">
        <v>75745.126680899994</v>
      </c>
      <c r="R2870" s="20">
        <v>0.50061500000000003</v>
      </c>
      <c r="S2870" s="20">
        <v>5.1558710000000003</v>
      </c>
      <c r="T2870" s="20">
        <v>0.30199999999999999</v>
      </c>
      <c r="U2870" s="20">
        <v>0.30499999999999999</v>
      </c>
      <c r="V2870" s="20">
        <f t="shared" si="88"/>
        <v>0.24589267844046003</v>
      </c>
      <c r="W2870" s="20">
        <f t="shared" si="89"/>
        <v>2.5215823971158104</v>
      </c>
    </row>
    <row r="2871" spans="1:23" x14ac:dyDescent="0.25">
      <c r="A2871" s="18">
        <v>26802</v>
      </c>
      <c r="B2871" s="18">
        <v>26792</v>
      </c>
      <c r="C2871" s="18">
        <v>6172</v>
      </c>
      <c r="D2871" s="18">
        <v>6172</v>
      </c>
      <c r="E2871" s="18" t="s">
        <v>116</v>
      </c>
      <c r="F2871" s="18" t="s">
        <v>304</v>
      </c>
      <c r="G2871" s="19">
        <v>7.1439009949200001</v>
      </c>
      <c r="H2871" s="19">
        <v>2.8910300000000002</v>
      </c>
      <c r="I2871" s="18" t="s">
        <v>79</v>
      </c>
      <c r="J2871" s="18" t="s">
        <v>80</v>
      </c>
      <c r="K2871" s="18">
        <v>12</v>
      </c>
      <c r="L2871" s="18">
        <v>60</v>
      </c>
      <c r="M2871" s="18" t="s">
        <v>71</v>
      </c>
      <c r="N2871" s="18" t="s">
        <v>72</v>
      </c>
      <c r="O2871" s="18" t="s">
        <v>73</v>
      </c>
      <c r="P2871" s="19">
        <v>2845.21859915</v>
      </c>
      <c r="Q2871" s="19">
        <v>311187.08258500003</v>
      </c>
      <c r="R2871" s="20">
        <v>0.50061500000000003</v>
      </c>
      <c r="S2871" s="20">
        <v>5.1558710000000003</v>
      </c>
      <c r="T2871" s="20">
        <v>0.30199999999999999</v>
      </c>
      <c r="U2871" s="20">
        <v>0.30499999999999999</v>
      </c>
      <c r="V2871" s="20">
        <f t="shared" si="88"/>
        <v>1.0102105024481001</v>
      </c>
      <c r="W2871" s="20">
        <f t="shared" si="89"/>
        <v>10.359515527305353</v>
      </c>
    </row>
    <row r="2872" spans="1:23" x14ac:dyDescent="0.25">
      <c r="A2872" s="18">
        <v>26803</v>
      </c>
      <c r="B2872" s="18">
        <v>26793</v>
      </c>
      <c r="C2872" s="18">
        <v>6172</v>
      </c>
      <c r="D2872" s="18">
        <v>6172</v>
      </c>
      <c r="E2872" s="18" t="s">
        <v>116</v>
      </c>
      <c r="F2872" s="18" t="s">
        <v>304</v>
      </c>
      <c r="G2872" s="19">
        <v>107.26698448</v>
      </c>
      <c r="H2872" s="19">
        <v>43.409399999999998</v>
      </c>
      <c r="I2872" s="18" t="s">
        <v>79</v>
      </c>
      <c r="J2872" s="18" t="s">
        <v>80</v>
      </c>
      <c r="K2872" s="18">
        <v>12</v>
      </c>
      <c r="L2872" s="18">
        <v>60</v>
      </c>
      <c r="M2872" s="18" t="s">
        <v>71</v>
      </c>
      <c r="N2872" s="18" t="s">
        <v>72</v>
      </c>
      <c r="O2872" s="18" t="s">
        <v>73</v>
      </c>
      <c r="P2872" s="19">
        <v>29500.727729999999</v>
      </c>
      <c r="Q2872" s="19">
        <v>4672531.1537499996</v>
      </c>
      <c r="R2872" s="20">
        <v>0.50061500000000003</v>
      </c>
      <c r="S2872" s="20">
        <v>5.1558710000000003</v>
      </c>
      <c r="T2872" s="20">
        <v>0.30199999999999999</v>
      </c>
      <c r="U2872" s="20">
        <v>0.30499999999999999</v>
      </c>
      <c r="V2872" s="20">
        <f t="shared" si="88"/>
        <v>15.168514953137999</v>
      </c>
      <c r="W2872" s="20">
        <f t="shared" si="89"/>
        <v>155.55022027824302</v>
      </c>
    </row>
    <row r="2873" spans="1:23" x14ac:dyDescent="0.25">
      <c r="A2873" s="18">
        <v>26804</v>
      </c>
      <c r="B2873" s="18">
        <v>26794</v>
      </c>
      <c r="C2873" s="18">
        <v>6172</v>
      </c>
      <c r="D2873" s="18">
        <v>6172</v>
      </c>
      <c r="E2873" s="18" t="s">
        <v>116</v>
      </c>
      <c r="F2873" s="18" t="s">
        <v>304</v>
      </c>
      <c r="G2873" s="19">
        <v>6.7701552137899998</v>
      </c>
      <c r="H2873" s="19">
        <v>2.7397800000000001</v>
      </c>
      <c r="I2873" s="18" t="s">
        <v>79</v>
      </c>
      <c r="J2873" s="18" t="s">
        <v>80</v>
      </c>
      <c r="K2873" s="18">
        <v>12</v>
      </c>
      <c r="L2873" s="18">
        <v>60</v>
      </c>
      <c r="M2873" s="18" t="s">
        <v>71</v>
      </c>
      <c r="N2873" s="18" t="s">
        <v>72</v>
      </c>
      <c r="O2873" s="18" t="s">
        <v>73</v>
      </c>
      <c r="P2873" s="19">
        <v>8048.8460546400001</v>
      </c>
      <c r="Q2873" s="19">
        <v>294906.78148300003</v>
      </c>
      <c r="R2873" s="20">
        <v>0.50061500000000003</v>
      </c>
      <c r="S2873" s="20">
        <v>5.1558710000000003</v>
      </c>
      <c r="T2873" s="20">
        <v>0.30199999999999999</v>
      </c>
      <c r="U2873" s="20">
        <v>0.30499999999999999</v>
      </c>
      <c r="V2873" s="20">
        <f t="shared" si="88"/>
        <v>0.95735932536060009</v>
      </c>
      <c r="W2873" s="20">
        <f t="shared" si="89"/>
        <v>9.8175368126241018</v>
      </c>
    </row>
    <row r="2874" spans="1:23" x14ac:dyDescent="0.25">
      <c r="A2874" s="18">
        <v>26805</v>
      </c>
      <c r="B2874" s="18">
        <v>26795</v>
      </c>
      <c r="C2874" s="18">
        <v>6172</v>
      </c>
      <c r="D2874" s="18">
        <v>6172</v>
      </c>
      <c r="E2874" s="18" t="s">
        <v>116</v>
      </c>
      <c r="F2874" s="18" t="s">
        <v>304</v>
      </c>
      <c r="G2874" s="19">
        <v>3.21299984287</v>
      </c>
      <c r="H2874" s="19">
        <v>1.3002499999999999</v>
      </c>
      <c r="I2874" s="18" t="s">
        <v>79</v>
      </c>
      <c r="J2874" s="18" t="s">
        <v>80</v>
      </c>
      <c r="K2874" s="18">
        <v>12</v>
      </c>
      <c r="L2874" s="18">
        <v>60</v>
      </c>
      <c r="M2874" s="18" t="s">
        <v>71</v>
      </c>
      <c r="N2874" s="18" t="s">
        <v>72</v>
      </c>
      <c r="O2874" s="18" t="s">
        <v>73</v>
      </c>
      <c r="P2874" s="19">
        <v>4919.7339955300004</v>
      </c>
      <c r="Q2874" s="19">
        <v>139957.71332400001</v>
      </c>
      <c r="R2874" s="20">
        <v>0.50061500000000003</v>
      </c>
      <c r="S2874" s="20">
        <v>5.1558710000000003</v>
      </c>
      <c r="T2874" s="20">
        <v>0.30199999999999999</v>
      </c>
      <c r="U2874" s="20">
        <v>0.30499999999999999</v>
      </c>
      <c r="V2874" s="20">
        <f t="shared" si="88"/>
        <v>0.45434540831749998</v>
      </c>
      <c r="W2874" s="20">
        <f t="shared" si="89"/>
        <v>4.6592252810862504</v>
      </c>
    </row>
    <row r="2875" spans="1:23" x14ac:dyDescent="0.25">
      <c r="A2875" s="18">
        <v>26806</v>
      </c>
      <c r="B2875" s="18">
        <v>26796</v>
      </c>
      <c r="C2875" s="18">
        <v>6172</v>
      </c>
      <c r="D2875" s="18">
        <v>6172</v>
      </c>
      <c r="E2875" s="18" t="s">
        <v>116</v>
      </c>
      <c r="F2875" s="18" t="s">
        <v>304</v>
      </c>
      <c r="G2875" s="19">
        <v>10.2158210458</v>
      </c>
      <c r="H2875" s="19">
        <v>4.1341999999999999</v>
      </c>
      <c r="I2875" s="18" t="s">
        <v>79</v>
      </c>
      <c r="J2875" s="18" t="s">
        <v>80</v>
      </c>
      <c r="K2875" s="18">
        <v>12</v>
      </c>
      <c r="L2875" s="18">
        <v>60</v>
      </c>
      <c r="M2875" s="18" t="s">
        <v>71</v>
      </c>
      <c r="N2875" s="18" t="s">
        <v>72</v>
      </c>
      <c r="O2875" s="18" t="s">
        <v>73</v>
      </c>
      <c r="P2875" s="19">
        <v>3578.3707082199999</v>
      </c>
      <c r="Q2875" s="19">
        <v>444999.384754</v>
      </c>
      <c r="R2875" s="20">
        <v>0.50061500000000003</v>
      </c>
      <c r="S2875" s="20">
        <v>5.1558710000000003</v>
      </c>
      <c r="T2875" s="20">
        <v>0.30199999999999999</v>
      </c>
      <c r="U2875" s="20">
        <v>0.30499999999999999</v>
      </c>
      <c r="V2875" s="20">
        <f t="shared" si="88"/>
        <v>1.4446104880340001</v>
      </c>
      <c r="W2875" s="20">
        <f t="shared" si="89"/>
        <v>14.814204312299001</v>
      </c>
    </row>
    <row r="2876" spans="1:23" x14ac:dyDescent="0.25">
      <c r="A2876" s="18">
        <v>26807</v>
      </c>
      <c r="B2876" s="18">
        <v>26797</v>
      </c>
      <c r="C2876" s="18">
        <v>6172</v>
      </c>
      <c r="D2876" s="18">
        <v>6172</v>
      </c>
      <c r="E2876" s="18" t="s">
        <v>116</v>
      </c>
      <c r="F2876" s="18" t="s">
        <v>304</v>
      </c>
      <c r="G2876" s="19">
        <v>4.2464001281900003</v>
      </c>
      <c r="H2876" s="19">
        <v>1.7184600000000001</v>
      </c>
      <c r="I2876" s="18" t="s">
        <v>79</v>
      </c>
      <c r="J2876" s="18" t="s">
        <v>80</v>
      </c>
      <c r="K2876" s="18">
        <v>12</v>
      </c>
      <c r="L2876" s="18">
        <v>60</v>
      </c>
      <c r="M2876" s="18" t="s">
        <v>71</v>
      </c>
      <c r="N2876" s="18" t="s">
        <v>72</v>
      </c>
      <c r="O2876" s="18" t="s">
        <v>73</v>
      </c>
      <c r="P2876" s="19">
        <v>1673.64542347</v>
      </c>
      <c r="Q2876" s="19">
        <v>184972.44969199999</v>
      </c>
      <c r="R2876" s="20">
        <v>0.50061500000000003</v>
      </c>
      <c r="S2876" s="20">
        <v>5.1558710000000003</v>
      </c>
      <c r="T2876" s="20">
        <v>0.30199999999999999</v>
      </c>
      <c r="U2876" s="20">
        <v>0.30499999999999999</v>
      </c>
      <c r="V2876" s="20">
        <f t="shared" si="88"/>
        <v>0.60048022332420004</v>
      </c>
      <c r="W2876" s="20">
        <f t="shared" si="89"/>
        <v>6.1578098646687014</v>
      </c>
    </row>
    <row r="2877" spans="1:23" x14ac:dyDescent="0.25">
      <c r="A2877" s="18">
        <v>26808</v>
      </c>
      <c r="B2877" s="18">
        <v>26798</v>
      </c>
      <c r="C2877" s="18">
        <v>6172</v>
      </c>
      <c r="D2877" s="18">
        <v>6172</v>
      </c>
      <c r="E2877" s="18" t="s">
        <v>116</v>
      </c>
      <c r="F2877" s="18" t="s">
        <v>304</v>
      </c>
      <c r="G2877" s="19">
        <v>19.375375022299998</v>
      </c>
      <c r="H2877" s="19">
        <v>7.8409399999999998</v>
      </c>
      <c r="I2877" s="18" t="s">
        <v>79</v>
      </c>
      <c r="J2877" s="18" t="s">
        <v>80</v>
      </c>
      <c r="K2877" s="18">
        <v>12</v>
      </c>
      <c r="L2877" s="18">
        <v>60</v>
      </c>
      <c r="M2877" s="18" t="s">
        <v>71</v>
      </c>
      <c r="N2877" s="18" t="s">
        <v>72</v>
      </c>
      <c r="O2877" s="18" t="s">
        <v>73</v>
      </c>
      <c r="P2877" s="19">
        <v>20326.616114</v>
      </c>
      <c r="Q2877" s="19">
        <v>843987.96001399995</v>
      </c>
      <c r="R2877" s="20">
        <v>0.50061500000000003</v>
      </c>
      <c r="S2877" s="20">
        <v>5.1558710000000003</v>
      </c>
      <c r="T2877" s="20">
        <v>0.30199999999999999</v>
      </c>
      <c r="U2877" s="20">
        <v>0.30499999999999999</v>
      </c>
      <c r="V2877" s="20">
        <f t="shared" si="88"/>
        <v>2.7398539403138003</v>
      </c>
      <c r="W2877" s="20">
        <f t="shared" si="89"/>
        <v>28.096678235324305</v>
      </c>
    </row>
    <row r="2878" spans="1:23" x14ac:dyDescent="0.25">
      <c r="A2878" s="18">
        <v>26809</v>
      </c>
      <c r="B2878" s="18">
        <v>26799</v>
      </c>
      <c r="C2878" s="18">
        <v>6172</v>
      </c>
      <c r="D2878" s="18">
        <v>6172</v>
      </c>
      <c r="E2878" s="18" t="s">
        <v>116</v>
      </c>
      <c r="F2878" s="18" t="s">
        <v>304</v>
      </c>
      <c r="G2878" s="19">
        <v>7.1539842061299996</v>
      </c>
      <c r="H2878" s="19">
        <v>2.8951099999999999</v>
      </c>
      <c r="I2878" s="18" t="s">
        <v>79</v>
      </c>
      <c r="J2878" s="18" t="s">
        <v>80</v>
      </c>
      <c r="K2878" s="18">
        <v>12</v>
      </c>
      <c r="L2878" s="18">
        <v>60</v>
      </c>
      <c r="M2878" s="18" t="s">
        <v>71</v>
      </c>
      <c r="N2878" s="18" t="s">
        <v>72</v>
      </c>
      <c r="O2878" s="18" t="s">
        <v>73</v>
      </c>
      <c r="P2878" s="19">
        <v>4966.7614180700002</v>
      </c>
      <c r="Q2878" s="19">
        <v>311626.30550900003</v>
      </c>
      <c r="R2878" s="20">
        <v>0.50061500000000003</v>
      </c>
      <c r="S2878" s="20">
        <v>5.1558710000000003</v>
      </c>
      <c r="T2878" s="20">
        <v>0.30199999999999999</v>
      </c>
      <c r="U2878" s="20">
        <v>0.30499999999999999</v>
      </c>
      <c r="V2878" s="20">
        <f t="shared" si="88"/>
        <v>1.0116361738697</v>
      </c>
      <c r="W2878" s="20">
        <f t="shared" si="89"/>
        <v>10.37413551511295</v>
      </c>
    </row>
    <row r="2879" spans="1:23" x14ac:dyDescent="0.25">
      <c r="A2879" s="18">
        <v>26810</v>
      </c>
      <c r="B2879" s="18">
        <v>26800</v>
      </c>
      <c r="C2879" s="18">
        <v>6172</v>
      </c>
      <c r="D2879" s="18">
        <v>6172</v>
      </c>
      <c r="E2879" s="18" t="s">
        <v>116</v>
      </c>
      <c r="F2879" s="18" t="s">
        <v>304</v>
      </c>
      <c r="G2879" s="19">
        <v>3.14967547482</v>
      </c>
      <c r="H2879" s="19">
        <v>1.2746299999999999</v>
      </c>
      <c r="I2879" s="18" t="s">
        <v>79</v>
      </c>
      <c r="J2879" s="18" t="s">
        <v>80</v>
      </c>
      <c r="K2879" s="18">
        <v>12</v>
      </c>
      <c r="L2879" s="18">
        <v>60</v>
      </c>
      <c r="M2879" s="18" t="s">
        <v>71</v>
      </c>
      <c r="N2879" s="18" t="s">
        <v>72</v>
      </c>
      <c r="O2879" s="18" t="s">
        <v>73</v>
      </c>
      <c r="P2879" s="19">
        <v>1764.1492248500001</v>
      </c>
      <c r="Q2879" s="19">
        <v>137199.31488399999</v>
      </c>
      <c r="R2879" s="20">
        <v>0.50061500000000003</v>
      </c>
      <c r="S2879" s="20">
        <v>5.1558710000000003</v>
      </c>
      <c r="T2879" s="20">
        <v>0.30199999999999999</v>
      </c>
      <c r="U2879" s="20">
        <v>0.30499999999999999</v>
      </c>
      <c r="V2879" s="20">
        <f t="shared" si="88"/>
        <v>0.44539303042009998</v>
      </c>
      <c r="W2879" s="20">
        <f t="shared" si="89"/>
        <v>4.5674203576473502</v>
      </c>
    </row>
    <row r="2880" spans="1:23" x14ac:dyDescent="0.25">
      <c r="A2880" s="18">
        <v>26811</v>
      </c>
      <c r="B2880" s="18">
        <v>26801</v>
      </c>
      <c r="C2880" s="18">
        <v>6172</v>
      </c>
      <c r="D2880" s="18">
        <v>6172</v>
      </c>
      <c r="E2880" s="18" t="s">
        <v>116</v>
      </c>
      <c r="F2880" s="18" t="s">
        <v>304</v>
      </c>
      <c r="G2880" s="19">
        <v>6.0081428212999999</v>
      </c>
      <c r="H2880" s="19">
        <v>2.4314100000000001</v>
      </c>
      <c r="I2880" s="18" t="s">
        <v>79</v>
      </c>
      <c r="J2880" s="18" t="s">
        <v>80</v>
      </c>
      <c r="K2880" s="18">
        <v>12</v>
      </c>
      <c r="L2880" s="18">
        <v>60</v>
      </c>
      <c r="M2880" s="18" t="s">
        <v>71</v>
      </c>
      <c r="N2880" s="18" t="s">
        <v>72</v>
      </c>
      <c r="O2880" s="18" t="s">
        <v>73</v>
      </c>
      <c r="P2880" s="19">
        <v>2928.6975548</v>
      </c>
      <c r="Q2880" s="19">
        <v>261713.654438</v>
      </c>
      <c r="R2880" s="20">
        <v>0.50061500000000003</v>
      </c>
      <c r="S2880" s="20">
        <v>5.1558710000000003</v>
      </c>
      <c r="T2880" s="20">
        <v>0.30199999999999999</v>
      </c>
      <c r="U2880" s="20">
        <v>0.30499999999999999</v>
      </c>
      <c r="V2880" s="20">
        <f t="shared" si="88"/>
        <v>0.84960582137070007</v>
      </c>
      <c r="W2880" s="20">
        <f t="shared" si="89"/>
        <v>8.7125452341364511</v>
      </c>
    </row>
    <row r="2881" spans="1:23" x14ac:dyDescent="0.25">
      <c r="A2881" s="18">
        <v>26812</v>
      </c>
      <c r="B2881" s="18">
        <v>26802</v>
      </c>
      <c r="C2881" s="18">
        <v>6172</v>
      </c>
      <c r="D2881" s="18">
        <v>6172</v>
      </c>
      <c r="E2881" s="18" t="s">
        <v>116</v>
      </c>
      <c r="F2881" s="18" t="s">
        <v>304</v>
      </c>
      <c r="G2881" s="19">
        <v>2.3772138211999998</v>
      </c>
      <c r="H2881" s="19">
        <v>0.96202399999999999</v>
      </c>
      <c r="I2881" s="18" t="s">
        <v>79</v>
      </c>
      <c r="J2881" s="18" t="s">
        <v>80</v>
      </c>
      <c r="K2881" s="18">
        <v>12</v>
      </c>
      <c r="L2881" s="18">
        <v>60</v>
      </c>
      <c r="M2881" s="18" t="s">
        <v>71</v>
      </c>
      <c r="N2881" s="18" t="s">
        <v>72</v>
      </c>
      <c r="O2881" s="18" t="s">
        <v>73</v>
      </c>
      <c r="P2881" s="19">
        <v>1404.52600022</v>
      </c>
      <c r="Q2881" s="19">
        <v>103551.019846</v>
      </c>
      <c r="R2881" s="20">
        <v>0.50061500000000003</v>
      </c>
      <c r="S2881" s="20">
        <v>5.1558710000000003</v>
      </c>
      <c r="T2881" s="20">
        <v>0.30199999999999999</v>
      </c>
      <c r="U2881" s="20">
        <v>0.30499999999999999</v>
      </c>
      <c r="V2881" s="20">
        <f t="shared" si="88"/>
        <v>0.33615934404247999</v>
      </c>
      <c r="W2881" s="20">
        <f t="shared" si="89"/>
        <v>3.4472497918182805</v>
      </c>
    </row>
    <row r="2882" spans="1:23" x14ac:dyDescent="0.25">
      <c r="A2882" s="18">
        <v>26813</v>
      </c>
      <c r="B2882" s="18">
        <v>26803</v>
      </c>
      <c r="C2882" s="18">
        <v>6172</v>
      </c>
      <c r="D2882" s="18">
        <v>6172</v>
      </c>
      <c r="E2882" s="18" t="s">
        <v>116</v>
      </c>
      <c r="F2882" s="18" t="s">
        <v>304</v>
      </c>
      <c r="G2882" s="19">
        <v>3.0867995398999999</v>
      </c>
      <c r="H2882" s="19">
        <v>1.24918</v>
      </c>
      <c r="I2882" s="18" t="s">
        <v>79</v>
      </c>
      <c r="J2882" s="18" t="s">
        <v>80</v>
      </c>
      <c r="K2882" s="18">
        <v>12</v>
      </c>
      <c r="L2882" s="18">
        <v>60</v>
      </c>
      <c r="M2882" s="18" t="s">
        <v>71</v>
      </c>
      <c r="N2882" s="18" t="s">
        <v>72</v>
      </c>
      <c r="O2882" s="18" t="s">
        <v>73</v>
      </c>
      <c r="P2882" s="19">
        <v>1527.08456667</v>
      </c>
      <c r="Q2882" s="19">
        <v>134460.45011500001</v>
      </c>
      <c r="R2882" s="20">
        <v>0.50061500000000003</v>
      </c>
      <c r="S2882" s="20">
        <v>5.1558710000000003</v>
      </c>
      <c r="T2882" s="20">
        <v>0.30199999999999999</v>
      </c>
      <c r="U2882" s="20">
        <v>0.30499999999999999</v>
      </c>
      <c r="V2882" s="20">
        <f t="shared" si="88"/>
        <v>0.43650005549859994</v>
      </c>
      <c r="W2882" s="20">
        <f t="shared" si="89"/>
        <v>4.4762246003671011</v>
      </c>
    </row>
    <row r="2883" spans="1:23" x14ac:dyDescent="0.25">
      <c r="A2883" s="18">
        <v>26814</v>
      </c>
      <c r="B2883" s="18">
        <v>26804</v>
      </c>
      <c r="C2883" s="18">
        <v>6172</v>
      </c>
      <c r="D2883" s="18">
        <v>6172</v>
      </c>
      <c r="E2883" s="18" t="s">
        <v>116</v>
      </c>
      <c r="F2883" s="18" t="s">
        <v>304</v>
      </c>
      <c r="G2883" s="19">
        <v>1.7968056488899999</v>
      </c>
      <c r="H2883" s="19">
        <v>0.72714100000000004</v>
      </c>
      <c r="I2883" s="18" t="s">
        <v>79</v>
      </c>
      <c r="J2883" s="18" t="s">
        <v>80</v>
      </c>
      <c r="K2883" s="18">
        <v>12</v>
      </c>
      <c r="L2883" s="18">
        <v>60</v>
      </c>
      <c r="M2883" s="18" t="s">
        <v>71</v>
      </c>
      <c r="N2883" s="18" t="s">
        <v>72</v>
      </c>
      <c r="O2883" s="18" t="s">
        <v>73</v>
      </c>
      <c r="P2883" s="19">
        <v>1865.7779616600001</v>
      </c>
      <c r="Q2883" s="19">
        <v>78268.540990499998</v>
      </c>
      <c r="R2883" s="20">
        <v>0.50061500000000003</v>
      </c>
      <c r="S2883" s="20">
        <v>5.1558710000000003</v>
      </c>
      <c r="T2883" s="20">
        <v>0.30199999999999999</v>
      </c>
      <c r="U2883" s="20">
        <v>0.30499999999999999</v>
      </c>
      <c r="V2883" s="20">
        <f t="shared" ref="V2883:V2946" si="90">H2883*R2883*(1-T2883)</f>
        <v>0.25408434881706998</v>
      </c>
      <c r="W2883" s="20">
        <f t="shared" ref="W2883:W2946" si="91">H2883*S2883*(1-U2883)</f>
        <v>2.6055864103936455</v>
      </c>
    </row>
    <row r="2884" spans="1:23" x14ac:dyDescent="0.25">
      <c r="A2884" s="18">
        <v>26815</v>
      </c>
      <c r="B2884" s="18">
        <v>26805</v>
      </c>
      <c r="C2884" s="18">
        <v>6172</v>
      </c>
      <c r="D2884" s="18">
        <v>6172</v>
      </c>
      <c r="E2884" s="18" t="s">
        <v>116</v>
      </c>
      <c r="F2884" s="18" t="s">
        <v>304</v>
      </c>
      <c r="G2884" s="19">
        <v>5.5532915953200002</v>
      </c>
      <c r="H2884" s="19">
        <v>2.2473399999999999</v>
      </c>
      <c r="I2884" s="18" t="s">
        <v>79</v>
      </c>
      <c r="J2884" s="18" t="s">
        <v>80</v>
      </c>
      <c r="K2884" s="18">
        <v>12</v>
      </c>
      <c r="L2884" s="18">
        <v>60</v>
      </c>
      <c r="M2884" s="18" t="s">
        <v>71</v>
      </c>
      <c r="N2884" s="18" t="s">
        <v>72</v>
      </c>
      <c r="O2884" s="18" t="s">
        <v>73</v>
      </c>
      <c r="P2884" s="19">
        <v>2418.30692288</v>
      </c>
      <c r="Q2884" s="19">
        <v>241900.414288</v>
      </c>
      <c r="R2884" s="20">
        <v>0.50061500000000003</v>
      </c>
      <c r="S2884" s="20">
        <v>5.1558710000000003</v>
      </c>
      <c r="T2884" s="20">
        <v>0.30199999999999999</v>
      </c>
      <c r="U2884" s="20">
        <v>0.30499999999999999</v>
      </c>
      <c r="V2884" s="20">
        <f t="shared" si="90"/>
        <v>0.78528637564180004</v>
      </c>
      <c r="W2884" s="20">
        <f t="shared" si="91"/>
        <v>8.0529616175323007</v>
      </c>
    </row>
    <row r="2885" spans="1:23" x14ac:dyDescent="0.25">
      <c r="A2885" s="18">
        <v>26816</v>
      </c>
      <c r="B2885" s="18">
        <v>26806</v>
      </c>
      <c r="C2885" s="18">
        <v>6172</v>
      </c>
      <c r="D2885" s="18">
        <v>6172</v>
      </c>
      <c r="E2885" s="18" t="s">
        <v>116</v>
      </c>
      <c r="F2885" s="18" t="s">
        <v>304</v>
      </c>
      <c r="G2885" s="19">
        <v>1.78292750325</v>
      </c>
      <c r="H2885" s="19">
        <v>0.72152499999999997</v>
      </c>
      <c r="I2885" s="18" t="s">
        <v>79</v>
      </c>
      <c r="J2885" s="18" t="s">
        <v>80</v>
      </c>
      <c r="K2885" s="18">
        <v>12</v>
      </c>
      <c r="L2885" s="18">
        <v>60</v>
      </c>
      <c r="M2885" s="18" t="s">
        <v>71</v>
      </c>
      <c r="N2885" s="18" t="s">
        <v>72</v>
      </c>
      <c r="O2885" s="18" t="s">
        <v>73</v>
      </c>
      <c r="P2885" s="19">
        <v>1431.8905950200001</v>
      </c>
      <c r="Q2885" s="19">
        <v>77664.011384900004</v>
      </c>
      <c r="R2885" s="20">
        <v>0.50061500000000003</v>
      </c>
      <c r="S2885" s="20">
        <v>5.1558710000000003</v>
      </c>
      <c r="T2885" s="20">
        <v>0.30199999999999999</v>
      </c>
      <c r="U2885" s="20">
        <v>0.30499999999999999</v>
      </c>
      <c r="V2885" s="20">
        <f t="shared" si="90"/>
        <v>0.25212195403674997</v>
      </c>
      <c r="W2885" s="20">
        <f t="shared" si="91"/>
        <v>2.5854624271761253</v>
      </c>
    </row>
    <row r="2886" spans="1:23" x14ac:dyDescent="0.25">
      <c r="A2886" s="18">
        <v>26817</v>
      </c>
      <c r="B2886" s="18">
        <v>26807</v>
      </c>
      <c r="C2886" s="18">
        <v>6172</v>
      </c>
      <c r="D2886" s="18">
        <v>6172</v>
      </c>
      <c r="E2886" s="18" t="s">
        <v>116</v>
      </c>
      <c r="F2886" s="18" t="s">
        <v>304</v>
      </c>
      <c r="G2886" s="19">
        <v>4.5045562539199997</v>
      </c>
      <c r="H2886" s="19">
        <v>1.8229299999999999</v>
      </c>
      <c r="I2886" s="18" t="s">
        <v>79</v>
      </c>
      <c r="J2886" s="18" t="s">
        <v>80</v>
      </c>
      <c r="K2886" s="18">
        <v>12</v>
      </c>
      <c r="L2886" s="18">
        <v>60</v>
      </c>
      <c r="M2886" s="18" t="s">
        <v>71</v>
      </c>
      <c r="N2886" s="18" t="s">
        <v>72</v>
      </c>
      <c r="O2886" s="18" t="s">
        <v>73</v>
      </c>
      <c r="P2886" s="19">
        <v>2750.0023790800001</v>
      </c>
      <c r="Q2886" s="19">
        <v>196217.685547</v>
      </c>
      <c r="R2886" s="20">
        <v>0.50061500000000003</v>
      </c>
      <c r="S2886" s="20">
        <v>5.1558710000000003</v>
      </c>
      <c r="T2886" s="20">
        <v>0.30199999999999999</v>
      </c>
      <c r="U2886" s="20">
        <v>0.30499999999999999</v>
      </c>
      <c r="V2886" s="20">
        <f t="shared" si="90"/>
        <v>0.63698509916109991</v>
      </c>
      <c r="W2886" s="20">
        <f t="shared" si="91"/>
        <v>6.532160385810851</v>
      </c>
    </row>
    <row r="2887" spans="1:23" x14ac:dyDescent="0.25">
      <c r="A2887" s="18">
        <v>26818</v>
      </c>
      <c r="B2887" s="18">
        <v>26808</v>
      </c>
      <c r="C2887" s="18">
        <v>6172</v>
      </c>
      <c r="D2887" s="18">
        <v>6172</v>
      </c>
      <c r="E2887" s="18" t="s">
        <v>116</v>
      </c>
      <c r="F2887" s="18" t="s">
        <v>304</v>
      </c>
      <c r="G2887" s="19">
        <v>3.0129673544400002</v>
      </c>
      <c r="H2887" s="19">
        <v>1.2193000000000001</v>
      </c>
      <c r="I2887" s="18" t="s">
        <v>79</v>
      </c>
      <c r="J2887" s="18" t="s">
        <v>80</v>
      </c>
      <c r="K2887" s="18">
        <v>12</v>
      </c>
      <c r="L2887" s="18">
        <v>60</v>
      </c>
      <c r="M2887" s="18" t="s">
        <v>71</v>
      </c>
      <c r="N2887" s="18" t="s">
        <v>72</v>
      </c>
      <c r="O2887" s="18" t="s">
        <v>73</v>
      </c>
      <c r="P2887" s="19">
        <v>1410.9883941000001</v>
      </c>
      <c r="Q2887" s="19">
        <v>131244.33298199999</v>
      </c>
      <c r="R2887" s="20">
        <v>0.50061500000000003</v>
      </c>
      <c r="S2887" s="20">
        <v>5.1558710000000003</v>
      </c>
      <c r="T2887" s="20">
        <v>0.30199999999999999</v>
      </c>
      <c r="U2887" s="20">
        <v>0.30499999999999999</v>
      </c>
      <c r="V2887" s="20">
        <f t="shared" si="90"/>
        <v>0.42605910891099996</v>
      </c>
      <c r="W2887" s="20">
        <f t="shared" si="91"/>
        <v>4.369154689658501</v>
      </c>
    </row>
    <row r="2888" spans="1:23" x14ac:dyDescent="0.25">
      <c r="A2888" s="18">
        <v>26819</v>
      </c>
      <c r="B2888" s="18">
        <v>26809</v>
      </c>
      <c r="C2888" s="18">
        <v>6172</v>
      </c>
      <c r="D2888" s="18">
        <v>6172</v>
      </c>
      <c r="E2888" s="18" t="s">
        <v>116</v>
      </c>
      <c r="F2888" s="18" t="s">
        <v>304</v>
      </c>
      <c r="G2888" s="19">
        <v>5.8176101732500003</v>
      </c>
      <c r="H2888" s="19">
        <v>2.3542999999999998</v>
      </c>
      <c r="I2888" s="18" t="s">
        <v>79</v>
      </c>
      <c r="J2888" s="18" t="s">
        <v>80</v>
      </c>
      <c r="K2888" s="18">
        <v>12</v>
      </c>
      <c r="L2888" s="18">
        <v>60</v>
      </c>
      <c r="M2888" s="18" t="s">
        <v>71</v>
      </c>
      <c r="N2888" s="18" t="s">
        <v>72</v>
      </c>
      <c r="O2888" s="18" t="s">
        <v>73</v>
      </c>
      <c r="P2888" s="19">
        <v>1929.0984984199999</v>
      </c>
      <c r="Q2888" s="19">
        <v>253414.08548899999</v>
      </c>
      <c r="R2888" s="20">
        <v>0.50061500000000003</v>
      </c>
      <c r="S2888" s="20">
        <v>5.1558710000000003</v>
      </c>
      <c r="T2888" s="20">
        <v>0.30199999999999999</v>
      </c>
      <c r="U2888" s="20">
        <v>0.30499999999999999</v>
      </c>
      <c r="V2888" s="20">
        <f t="shared" si="90"/>
        <v>0.82266133036099998</v>
      </c>
      <c r="W2888" s="20">
        <f t="shared" si="91"/>
        <v>8.4362346312334999</v>
      </c>
    </row>
    <row r="2889" spans="1:23" x14ac:dyDescent="0.25">
      <c r="A2889" s="18">
        <v>26820</v>
      </c>
      <c r="B2889" s="18">
        <v>26810</v>
      </c>
      <c r="C2889" s="18">
        <v>6172</v>
      </c>
      <c r="D2889" s="18">
        <v>6172</v>
      </c>
      <c r="E2889" s="18" t="s">
        <v>116</v>
      </c>
      <c r="F2889" s="18" t="s">
        <v>304</v>
      </c>
      <c r="G2889" s="19">
        <v>8.6140780794499996</v>
      </c>
      <c r="H2889" s="19">
        <v>3.4859900000000001</v>
      </c>
      <c r="I2889" s="18" t="s">
        <v>79</v>
      </c>
      <c r="J2889" s="18" t="s">
        <v>80</v>
      </c>
      <c r="K2889" s="18">
        <v>12</v>
      </c>
      <c r="L2889" s="18">
        <v>60</v>
      </c>
      <c r="M2889" s="18" t="s">
        <v>71</v>
      </c>
      <c r="N2889" s="18" t="s">
        <v>72</v>
      </c>
      <c r="O2889" s="18" t="s">
        <v>73</v>
      </c>
      <c r="P2889" s="19">
        <v>3838.2567904299999</v>
      </c>
      <c r="Q2889" s="19">
        <v>375227.74022500002</v>
      </c>
      <c r="R2889" s="20">
        <v>0.50061500000000003</v>
      </c>
      <c r="S2889" s="20">
        <v>5.1558710000000003</v>
      </c>
      <c r="T2889" s="20">
        <v>0.30199999999999999</v>
      </c>
      <c r="U2889" s="20">
        <v>0.30499999999999999</v>
      </c>
      <c r="V2889" s="20">
        <f t="shared" si="90"/>
        <v>1.2181069409273</v>
      </c>
      <c r="W2889" s="20">
        <f t="shared" si="91"/>
        <v>12.491453749366551</v>
      </c>
    </row>
    <row r="2890" spans="1:23" x14ac:dyDescent="0.25">
      <c r="A2890" s="18">
        <v>26821</v>
      </c>
      <c r="B2890" s="18">
        <v>26811</v>
      </c>
      <c r="C2890" s="18">
        <v>6172</v>
      </c>
      <c r="D2890" s="18">
        <v>6172</v>
      </c>
      <c r="E2890" s="18" t="s">
        <v>116</v>
      </c>
      <c r="F2890" s="18" t="s">
        <v>304</v>
      </c>
      <c r="G2890" s="19">
        <v>3.5950464654499998</v>
      </c>
      <c r="H2890" s="19">
        <v>1.45486</v>
      </c>
      <c r="I2890" s="18" t="s">
        <v>79</v>
      </c>
      <c r="J2890" s="18" t="s">
        <v>80</v>
      </c>
      <c r="K2890" s="18">
        <v>12</v>
      </c>
      <c r="L2890" s="18">
        <v>60</v>
      </c>
      <c r="M2890" s="18" t="s">
        <v>71</v>
      </c>
      <c r="N2890" s="18" t="s">
        <v>72</v>
      </c>
      <c r="O2890" s="18" t="s">
        <v>73</v>
      </c>
      <c r="P2890" s="19">
        <v>1650.60004241</v>
      </c>
      <c r="Q2890" s="19">
        <v>156599.59763500001</v>
      </c>
      <c r="R2890" s="20">
        <v>0.50061500000000003</v>
      </c>
      <c r="S2890" s="20">
        <v>5.1558710000000003</v>
      </c>
      <c r="T2890" s="20">
        <v>0.30199999999999999</v>
      </c>
      <c r="U2890" s="20">
        <v>0.30499999999999999</v>
      </c>
      <c r="V2890" s="20">
        <f t="shared" si="90"/>
        <v>0.50837066775219997</v>
      </c>
      <c r="W2890" s="20">
        <f t="shared" si="91"/>
        <v>5.2132439857267006</v>
      </c>
    </row>
    <row r="2891" spans="1:23" x14ac:dyDescent="0.25">
      <c r="A2891" s="18">
        <v>26822</v>
      </c>
      <c r="B2891" s="18">
        <v>26812</v>
      </c>
      <c r="C2891" s="18">
        <v>6172</v>
      </c>
      <c r="D2891" s="18">
        <v>6172</v>
      </c>
      <c r="E2891" s="18" t="s">
        <v>116</v>
      </c>
      <c r="F2891" s="18" t="s">
        <v>304</v>
      </c>
      <c r="G2891" s="19">
        <v>2.49559537789</v>
      </c>
      <c r="H2891" s="19">
        <v>1.00993</v>
      </c>
      <c r="I2891" s="18" t="s">
        <v>79</v>
      </c>
      <c r="J2891" s="18" t="s">
        <v>80</v>
      </c>
      <c r="K2891" s="18">
        <v>12</v>
      </c>
      <c r="L2891" s="18">
        <v>60</v>
      </c>
      <c r="M2891" s="18" t="s">
        <v>71</v>
      </c>
      <c r="N2891" s="18" t="s">
        <v>72</v>
      </c>
      <c r="O2891" s="18" t="s">
        <v>73</v>
      </c>
      <c r="P2891" s="19">
        <v>1341.3161477399999</v>
      </c>
      <c r="Q2891" s="19">
        <v>108707.699829</v>
      </c>
      <c r="R2891" s="20">
        <v>0.50061500000000003</v>
      </c>
      <c r="S2891" s="20">
        <v>5.1558710000000003</v>
      </c>
      <c r="T2891" s="20">
        <v>0.30199999999999999</v>
      </c>
      <c r="U2891" s="20">
        <v>0.30499999999999999</v>
      </c>
      <c r="V2891" s="20">
        <f t="shared" si="90"/>
        <v>0.35289910265110003</v>
      </c>
      <c r="W2891" s="20">
        <f t="shared" si="91"/>
        <v>3.6189128153258503</v>
      </c>
    </row>
    <row r="2892" spans="1:23" x14ac:dyDescent="0.25">
      <c r="A2892" s="18">
        <v>26823</v>
      </c>
      <c r="B2892" s="18">
        <v>26813</v>
      </c>
      <c r="C2892" s="18">
        <v>6172</v>
      </c>
      <c r="D2892" s="18">
        <v>6172</v>
      </c>
      <c r="E2892" s="18" t="s">
        <v>116</v>
      </c>
      <c r="F2892" s="18" t="s">
        <v>304</v>
      </c>
      <c r="G2892" s="19">
        <v>2.85094380502</v>
      </c>
      <c r="H2892" s="19">
        <v>1.15374</v>
      </c>
      <c r="I2892" s="18" t="s">
        <v>79</v>
      </c>
      <c r="J2892" s="18" t="s">
        <v>80</v>
      </c>
      <c r="K2892" s="18">
        <v>12</v>
      </c>
      <c r="L2892" s="18">
        <v>60</v>
      </c>
      <c r="M2892" s="18" t="s">
        <v>71</v>
      </c>
      <c r="N2892" s="18" t="s">
        <v>72</v>
      </c>
      <c r="O2892" s="18" t="s">
        <v>73</v>
      </c>
      <c r="P2892" s="19">
        <v>1413.2841486299999</v>
      </c>
      <c r="Q2892" s="19">
        <v>124186.615399</v>
      </c>
      <c r="R2892" s="20">
        <v>0.50061500000000003</v>
      </c>
      <c r="S2892" s="20">
        <v>5.1558710000000003</v>
      </c>
      <c r="T2892" s="20">
        <v>0.30199999999999999</v>
      </c>
      <c r="U2892" s="20">
        <v>0.30499999999999999</v>
      </c>
      <c r="V2892" s="20">
        <f t="shared" si="90"/>
        <v>0.4031505259698</v>
      </c>
      <c r="W2892" s="20">
        <f t="shared" si="91"/>
        <v>4.1342315522403004</v>
      </c>
    </row>
    <row r="2893" spans="1:23" x14ac:dyDescent="0.25">
      <c r="A2893" s="18">
        <v>26824</v>
      </c>
      <c r="B2893" s="18">
        <v>26814</v>
      </c>
      <c r="C2893" s="18">
        <v>6172</v>
      </c>
      <c r="D2893" s="18">
        <v>6172</v>
      </c>
      <c r="E2893" s="18" t="s">
        <v>116</v>
      </c>
      <c r="F2893" s="18" t="s">
        <v>304</v>
      </c>
      <c r="G2893" s="19">
        <v>3.6057621022099999</v>
      </c>
      <c r="H2893" s="19">
        <v>1.4592000000000001</v>
      </c>
      <c r="I2893" s="18" t="s">
        <v>79</v>
      </c>
      <c r="J2893" s="18" t="s">
        <v>80</v>
      </c>
      <c r="K2893" s="18">
        <v>12</v>
      </c>
      <c r="L2893" s="18">
        <v>60</v>
      </c>
      <c r="M2893" s="18" t="s">
        <v>71</v>
      </c>
      <c r="N2893" s="18" t="s">
        <v>72</v>
      </c>
      <c r="O2893" s="18" t="s">
        <v>73</v>
      </c>
      <c r="P2893" s="19">
        <v>1521.82133346</v>
      </c>
      <c r="Q2893" s="19">
        <v>157066.36890500001</v>
      </c>
      <c r="R2893" s="20">
        <v>0.50061500000000003</v>
      </c>
      <c r="S2893" s="20">
        <v>5.1558710000000003</v>
      </c>
      <c r="T2893" s="20">
        <v>0.30199999999999999</v>
      </c>
      <c r="U2893" s="20">
        <v>0.30499999999999999</v>
      </c>
      <c r="V2893" s="20">
        <f t="shared" si="90"/>
        <v>0.50988719078400002</v>
      </c>
      <c r="W2893" s="20">
        <f t="shared" si="91"/>
        <v>5.2287956394240007</v>
      </c>
    </row>
    <row r="2894" spans="1:23" x14ac:dyDescent="0.25">
      <c r="A2894" s="18">
        <v>26825</v>
      </c>
      <c r="B2894" s="18">
        <v>26815</v>
      </c>
      <c r="C2894" s="18">
        <v>6172</v>
      </c>
      <c r="D2894" s="18">
        <v>6172</v>
      </c>
      <c r="E2894" s="18" t="s">
        <v>116</v>
      </c>
      <c r="F2894" s="18" t="s">
        <v>304</v>
      </c>
      <c r="G2894" s="19">
        <v>8.5447422308899998</v>
      </c>
      <c r="H2894" s="19">
        <v>3.4579300000000002</v>
      </c>
      <c r="I2894" s="18" t="s">
        <v>79</v>
      </c>
      <c r="J2894" s="18" t="s">
        <v>80</v>
      </c>
      <c r="K2894" s="18">
        <v>12</v>
      </c>
      <c r="L2894" s="18">
        <v>60</v>
      </c>
      <c r="M2894" s="18" t="s">
        <v>71</v>
      </c>
      <c r="N2894" s="18" t="s">
        <v>72</v>
      </c>
      <c r="O2894" s="18" t="s">
        <v>73</v>
      </c>
      <c r="P2894" s="19">
        <v>4542.4327612200004</v>
      </c>
      <c r="Q2894" s="19">
        <v>372207.48274200002</v>
      </c>
      <c r="R2894" s="20">
        <v>0.50061500000000003</v>
      </c>
      <c r="S2894" s="20">
        <v>5.1558710000000003</v>
      </c>
      <c r="T2894" s="20">
        <v>0.30199999999999999</v>
      </c>
      <c r="U2894" s="20">
        <v>0.30499999999999999</v>
      </c>
      <c r="V2894" s="20">
        <f t="shared" si="90"/>
        <v>1.2083019556111001</v>
      </c>
      <c r="W2894" s="20">
        <f t="shared" si="91"/>
        <v>12.390905499885852</v>
      </c>
    </row>
    <row r="2895" spans="1:23" x14ac:dyDescent="0.25">
      <c r="A2895" s="18">
        <v>26826</v>
      </c>
      <c r="B2895" s="18">
        <v>26816</v>
      </c>
      <c r="C2895" s="18">
        <v>6172</v>
      </c>
      <c r="D2895" s="18">
        <v>6172</v>
      </c>
      <c r="E2895" s="18" t="s">
        <v>116</v>
      </c>
      <c r="F2895" s="18" t="s">
        <v>304</v>
      </c>
      <c r="G2895" s="19">
        <v>10.295820555700001</v>
      </c>
      <c r="H2895" s="19">
        <v>4.1665700000000001</v>
      </c>
      <c r="I2895" s="18" t="s">
        <v>79</v>
      </c>
      <c r="J2895" s="18" t="s">
        <v>80</v>
      </c>
      <c r="K2895" s="18">
        <v>12</v>
      </c>
      <c r="L2895" s="18">
        <v>60</v>
      </c>
      <c r="M2895" s="18" t="s">
        <v>71</v>
      </c>
      <c r="N2895" s="18" t="s">
        <v>72</v>
      </c>
      <c r="O2895" s="18" t="s">
        <v>73</v>
      </c>
      <c r="P2895" s="19">
        <v>6327.2008554599997</v>
      </c>
      <c r="Q2895" s="19">
        <v>448484.149462</v>
      </c>
      <c r="R2895" s="20">
        <v>0.50061500000000003</v>
      </c>
      <c r="S2895" s="20">
        <v>5.1558710000000003</v>
      </c>
      <c r="T2895" s="20">
        <v>0.30199999999999999</v>
      </c>
      <c r="U2895" s="20">
        <v>0.30499999999999999</v>
      </c>
      <c r="V2895" s="20">
        <f t="shared" si="90"/>
        <v>1.4559215135039001</v>
      </c>
      <c r="W2895" s="20">
        <f t="shared" si="91"/>
        <v>14.930196715566654</v>
      </c>
    </row>
    <row r="2896" spans="1:23" x14ac:dyDescent="0.25">
      <c r="A2896" s="18">
        <v>26827</v>
      </c>
      <c r="B2896" s="18">
        <v>26817</v>
      </c>
      <c r="C2896" s="18">
        <v>6172</v>
      </c>
      <c r="D2896" s="18">
        <v>6172</v>
      </c>
      <c r="E2896" s="18" t="s">
        <v>116</v>
      </c>
      <c r="F2896" s="18" t="s">
        <v>304</v>
      </c>
      <c r="G2896" s="19">
        <v>6.8536899025700002</v>
      </c>
      <c r="H2896" s="19">
        <v>2.77359</v>
      </c>
      <c r="I2896" s="18" t="s">
        <v>79</v>
      </c>
      <c r="J2896" s="18" t="s">
        <v>80</v>
      </c>
      <c r="K2896" s="18">
        <v>12</v>
      </c>
      <c r="L2896" s="18">
        <v>60</v>
      </c>
      <c r="M2896" s="18" t="s">
        <v>71</v>
      </c>
      <c r="N2896" s="18" t="s">
        <v>72</v>
      </c>
      <c r="O2896" s="18" t="s">
        <v>73</v>
      </c>
      <c r="P2896" s="19">
        <v>2208.3782507599999</v>
      </c>
      <c r="Q2896" s="19">
        <v>298545.53797100001</v>
      </c>
      <c r="R2896" s="20">
        <v>0.50061500000000003</v>
      </c>
      <c r="S2896" s="20">
        <v>5.1558710000000003</v>
      </c>
      <c r="T2896" s="20">
        <v>0.30199999999999999</v>
      </c>
      <c r="U2896" s="20">
        <v>0.30499999999999999</v>
      </c>
      <c r="V2896" s="20">
        <f t="shared" si="90"/>
        <v>0.96917352897930009</v>
      </c>
      <c r="W2896" s="20">
        <f t="shared" si="91"/>
        <v>9.9386892115885512</v>
      </c>
    </row>
    <row r="2897" spans="1:23" x14ac:dyDescent="0.25">
      <c r="A2897" s="18">
        <v>26828</v>
      </c>
      <c r="B2897" s="18">
        <v>26818</v>
      </c>
      <c r="C2897" s="18">
        <v>6172</v>
      </c>
      <c r="D2897" s="18">
        <v>6172</v>
      </c>
      <c r="E2897" s="18" t="s">
        <v>116</v>
      </c>
      <c r="F2897" s="18" t="s">
        <v>304</v>
      </c>
      <c r="G2897" s="19">
        <v>1.6299335457299999</v>
      </c>
      <c r="H2897" s="19">
        <v>0.65961099999999995</v>
      </c>
      <c r="I2897" s="18" t="s">
        <v>79</v>
      </c>
      <c r="J2897" s="18" t="s">
        <v>80</v>
      </c>
      <c r="K2897" s="18">
        <v>12</v>
      </c>
      <c r="L2897" s="18">
        <v>60</v>
      </c>
      <c r="M2897" s="18" t="s">
        <v>71</v>
      </c>
      <c r="N2897" s="18" t="s">
        <v>72</v>
      </c>
      <c r="O2897" s="18" t="s">
        <v>73</v>
      </c>
      <c r="P2897" s="19">
        <v>1443.7904054200001</v>
      </c>
      <c r="Q2897" s="19">
        <v>70999.621253300007</v>
      </c>
      <c r="R2897" s="20">
        <v>0.50061500000000003</v>
      </c>
      <c r="S2897" s="20">
        <v>5.1558710000000003</v>
      </c>
      <c r="T2897" s="20">
        <v>0.30199999999999999</v>
      </c>
      <c r="U2897" s="20">
        <v>0.30499999999999999</v>
      </c>
      <c r="V2897" s="20">
        <f t="shared" si="90"/>
        <v>0.23048739021396999</v>
      </c>
      <c r="W2897" s="20">
        <f t="shared" si="91"/>
        <v>2.3636041121957949</v>
      </c>
    </row>
    <row r="2898" spans="1:23" x14ac:dyDescent="0.25">
      <c r="A2898" s="18">
        <v>26829</v>
      </c>
      <c r="B2898" s="18">
        <v>26819</v>
      </c>
      <c r="C2898" s="18">
        <v>6172</v>
      </c>
      <c r="D2898" s="18">
        <v>6172</v>
      </c>
      <c r="E2898" s="18" t="s">
        <v>116</v>
      </c>
      <c r="F2898" s="18" t="s">
        <v>304</v>
      </c>
      <c r="G2898" s="19">
        <v>3.3219580568199998</v>
      </c>
      <c r="H2898" s="19">
        <v>1.3443499999999999</v>
      </c>
      <c r="I2898" s="18" t="s">
        <v>79</v>
      </c>
      <c r="J2898" s="18" t="s">
        <v>80</v>
      </c>
      <c r="K2898" s="18">
        <v>12</v>
      </c>
      <c r="L2898" s="18">
        <v>60</v>
      </c>
      <c r="M2898" s="18" t="s">
        <v>71</v>
      </c>
      <c r="N2898" s="18" t="s">
        <v>72</v>
      </c>
      <c r="O2898" s="18" t="s">
        <v>73</v>
      </c>
      <c r="P2898" s="19">
        <v>1524.1352853999999</v>
      </c>
      <c r="Q2898" s="19">
        <v>144703.91413799999</v>
      </c>
      <c r="R2898" s="20">
        <v>0.50061500000000003</v>
      </c>
      <c r="S2898" s="20">
        <v>5.1558710000000003</v>
      </c>
      <c r="T2898" s="20">
        <v>0.30199999999999999</v>
      </c>
      <c r="U2898" s="20">
        <v>0.30499999999999999</v>
      </c>
      <c r="V2898" s="20">
        <f t="shared" si="90"/>
        <v>0.46975523912450001</v>
      </c>
      <c r="W2898" s="20">
        <f t="shared" si="91"/>
        <v>4.8172501493007509</v>
      </c>
    </row>
    <row r="2899" spans="1:23" x14ac:dyDescent="0.25">
      <c r="A2899" s="18">
        <v>26830</v>
      </c>
      <c r="B2899" s="18">
        <v>26820</v>
      </c>
      <c r="C2899" s="18">
        <v>6172</v>
      </c>
      <c r="D2899" s="18">
        <v>6172</v>
      </c>
      <c r="E2899" s="18" t="s">
        <v>116</v>
      </c>
      <c r="F2899" s="18" t="s">
        <v>304</v>
      </c>
      <c r="G2899" s="19">
        <v>5.9236263603700001</v>
      </c>
      <c r="H2899" s="19">
        <v>2.3972099999999998</v>
      </c>
      <c r="I2899" s="18" t="s">
        <v>79</v>
      </c>
      <c r="J2899" s="18" t="s">
        <v>80</v>
      </c>
      <c r="K2899" s="18">
        <v>12</v>
      </c>
      <c r="L2899" s="18">
        <v>60</v>
      </c>
      <c r="M2899" s="18" t="s">
        <v>71</v>
      </c>
      <c r="N2899" s="18" t="s">
        <v>72</v>
      </c>
      <c r="O2899" s="18" t="s">
        <v>73</v>
      </c>
      <c r="P2899" s="19">
        <v>2085.2565078500002</v>
      </c>
      <c r="Q2899" s="19">
        <v>258032.132125</v>
      </c>
      <c r="R2899" s="20">
        <v>0.50061500000000003</v>
      </c>
      <c r="S2899" s="20">
        <v>5.1558710000000003</v>
      </c>
      <c r="T2899" s="20">
        <v>0.30199999999999999</v>
      </c>
      <c r="U2899" s="20">
        <v>0.30499999999999999</v>
      </c>
      <c r="V2899" s="20">
        <f t="shared" si="90"/>
        <v>0.83765534033669997</v>
      </c>
      <c r="W2899" s="20">
        <f t="shared" si="91"/>
        <v>8.5899953363374504</v>
      </c>
    </row>
    <row r="2900" spans="1:23" x14ac:dyDescent="0.25">
      <c r="A2900" s="18">
        <v>26831</v>
      </c>
      <c r="B2900" s="18">
        <v>26821</v>
      </c>
      <c r="C2900" s="18">
        <v>6172</v>
      </c>
      <c r="D2900" s="18">
        <v>6172</v>
      </c>
      <c r="E2900" s="18" t="s">
        <v>116</v>
      </c>
      <c r="F2900" s="18" t="s">
        <v>304</v>
      </c>
      <c r="G2900" s="19">
        <v>5.01832211306</v>
      </c>
      <c r="H2900" s="19">
        <v>2.03084</v>
      </c>
      <c r="I2900" s="18" t="s">
        <v>79</v>
      </c>
      <c r="J2900" s="18" t="s">
        <v>80</v>
      </c>
      <c r="K2900" s="18">
        <v>12</v>
      </c>
      <c r="L2900" s="18">
        <v>60</v>
      </c>
      <c r="M2900" s="18" t="s">
        <v>71</v>
      </c>
      <c r="N2900" s="18" t="s">
        <v>72</v>
      </c>
      <c r="O2900" s="18" t="s">
        <v>73</v>
      </c>
      <c r="P2900" s="19">
        <v>2318.1099521400001</v>
      </c>
      <c r="Q2900" s="19">
        <v>218597.236855</v>
      </c>
      <c r="R2900" s="20">
        <v>0.50061500000000003</v>
      </c>
      <c r="S2900" s="20">
        <v>5.1558710000000003</v>
      </c>
      <c r="T2900" s="20">
        <v>0.30199999999999999</v>
      </c>
      <c r="U2900" s="20">
        <v>0.30499999999999999</v>
      </c>
      <c r="V2900" s="20">
        <f t="shared" si="90"/>
        <v>0.70963493868679994</v>
      </c>
      <c r="W2900" s="20">
        <f t="shared" si="91"/>
        <v>7.2771705978398016</v>
      </c>
    </row>
    <row r="2901" spans="1:23" x14ac:dyDescent="0.25">
      <c r="A2901" s="18">
        <v>26832</v>
      </c>
      <c r="B2901" s="18">
        <v>26822</v>
      </c>
      <c r="C2901" s="18">
        <v>6172</v>
      </c>
      <c r="D2901" s="18">
        <v>6172</v>
      </c>
      <c r="E2901" s="18" t="s">
        <v>116</v>
      </c>
      <c r="F2901" s="18" t="s">
        <v>304</v>
      </c>
      <c r="G2901" s="19">
        <v>8.1720796438299992</v>
      </c>
      <c r="H2901" s="19">
        <v>3.3071199999999998</v>
      </c>
      <c r="I2901" s="18" t="s">
        <v>79</v>
      </c>
      <c r="J2901" s="18" t="s">
        <v>80</v>
      </c>
      <c r="K2901" s="18">
        <v>12</v>
      </c>
      <c r="L2901" s="18">
        <v>60</v>
      </c>
      <c r="M2901" s="18" t="s">
        <v>71</v>
      </c>
      <c r="N2901" s="18" t="s">
        <v>72</v>
      </c>
      <c r="O2901" s="18" t="s">
        <v>73</v>
      </c>
      <c r="P2901" s="19">
        <v>2276.3234224500002</v>
      </c>
      <c r="Q2901" s="19">
        <v>355974.365383</v>
      </c>
      <c r="R2901" s="20">
        <v>0.50061500000000003</v>
      </c>
      <c r="S2901" s="20">
        <v>5.1558710000000003</v>
      </c>
      <c r="T2901" s="20">
        <v>0.30199999999999999</v>
      </c>
      <c r="U2901" s="20">
        <v>0.30499999999999999</v>
      </c>
      <c r="V2901" s="20">
        <f t="shared" si="90"/>
        <v>1.1556045274023998</v>
      </c>
      <c r="W2901" s="20">
        <f t="shared" si="91"/>
        <v>11.850503450556401</v>
      </c>
    </row>
    <row r="2902" spans="1:23" x14ac:dyDescent="0.25">
      <c r="A2902" s="18">
        <v>26833</v>
      </c>
      <c r="B2902" s="18">
        <v>26823</v>
      </c>
      <c r="C2902" s="18">
        <v>6172</v>
      </c>
      <c r="D2902" s="18">
        <v>6172</v>
      </c>
      <c r="E2902" s="18" t="s">
        <v>116</v>
      </c>
      <c r="F2902" s="18" t="s">
        <v>304</v>
      </c>
      <c r="G2902" s="19">
        <v>2.60591513412</v>
      </c>
      <c r="H2902" s="19">
        <v>1.0545800000000001</v>
      </c>
      <c r="I2902" s="18" t="s">
        <v>79</v>
      </c>
      <c r="J2902" s="18" t="s">
        <v>80</v>
      </c>
      <c r="K2902" s="18">
        <v>12</v>
      </c>
      <c r="L2902" s="18">
        <v>60</v>
      </c>
      <c r="M2902" s="18" t="s">
        <v>71</v>
      </c>
      <c r="N2902" s="18" t="s">
        <v>72</v>
      </c>
      <c r="O2902" s="18" t="s">
        <v>73</v>
      </c>
      <c r="P2902" s="19">
        <v>1769.0419443599999</v>
      </c>
      <c r="Q2902" s="19">
        <v>113513.20918799999</v>
      </c>
      <c r="R2902" s="20">
        <v>0.50061500000000003</v>
      </c>
      <c r="S2902" s="20">
        <v>5.1558710000000003</v>
      </c>
      <c r="T2902" s="20">
        <v>0.30199999999999999</v>
      </c>
      <c r="U2902" s="20">
        <v>0.30499999999999999</v>
      </c>
      <c r="V2902" s="20">
        <f t="shared" si="90"/>
        <v>0.36850111955660003</v>
      </c>
      <c r="W2902" s="20">
        <f t="shared" si="91"/>
        <v>3.7789085152301007</v>
      </c>
    </row>
    <row r="2903" spans="1:23" x14ac:dyDescent="0.25">
      <c r="A2903" s="18">
        <v>26834</v>
      </c>
      <c r="B2903" s="18">
        <v>26824</v>
      </c>
      <c r="C2903" s="18">
        <v>6172</v>
      </c>
      <c r="D2903" s="18">
        <v>6172</v>
      </c>
      <c r="E2903" s="18" t="s">
        <v>116</v>
      </c>
      <c r="F2903" s="18" t="s">
        <v>304</v>
      </c>
      <c r="G2903" s="19">
        <v>7.0746423204699997</v>
      </c>
      <c r="H2903" s="19">
        <v>2.8630100000000001</v>
      </c>
      <c r="I2903" s="18" t="s">
        <v>79</v>
      </c>
      <c r="J2903" s="18" t="s">
        <v>80</v>
      </c>
      <c r="K2903" s="18">
        <v>12</v>
      </c>
      <c r="L2903" s="18">
        <v>60</v>
      </c>
      <c r="M2903" s="18" t="s">
        <v>71</v>
      </c>
      <c r="N2903" s="18" t="s">
        <v>72</v>
      </c>
      <c r="O2903" s="18" t="s">
        <v>73</v>
      </c>
      <c r="P2903" s="19">
        <v>3974.7447557</v>
      </c>
      <c r="Q2903" s="19">
        <v>308170.18679599999</v>
      </c>
      <c r="R2903" s="20">
        <v>0.50061500000000003</v>
      </c>
      <c r="S2903" s="20">
        <v>5.1558710000000003</v>
      </c>
      <c r="T2903" s="20">
        <v>0.30199999999999999</v>
      </c>
      <c r="U2903" s="20">
        <v>0.30499999999999999</v>
      </c>
      <c r="V2903" s="20">
        <f t="shared" si="90"/>
        <v>1.0004194943027001</v>
      </c>
      <c r="W2903" s="20">
        <f t="shared" si="91"/>
        <v>10.259110611038452</v>
      </c>
    </row>
    <row r="2904" spans="1:23" x14ac:dyDescent="0.25">
      <c r="A2904" s="18">
        <v>26835</v>
      </c>
      <c r="B2904" s="18">
        <v>26825</v>
      </c>
      <c r="C2904" s="18">
        <v>6172</v>
      </c>
      <c r="D2904" s="18">
        <v>6172</v>
      </c>
      <c r="E2904" s="18" t="s">
        <v>116</v>
      </c>
      <c r="F2904" s="18" t="s">
        <v>304</v>
      </c>
      <c r="G2904" s="19">
        <v>185.57628476799999</v>
      </c>
      <c r="H2904" s="19">
        <v>75.100099999999998</v>
      </c>
      <c r="I2904" s="18" t="s">
        <v>79</v>
      </c>
      <c r="J2904" s="18" t="s">
        <v>80</v>
      </c>
      <c r="K2904" s="18">
        <v>12</v>
      </c>
      <c r="L2904" s="18">
        <v>60</v>
      </c>
      <c r="M2904" s="18" t="s">
        <v>71</v>
      </c>
      <c r="N2904" s="18" t="s">
        <v>72</v>
      </c>
      <c r="O2904" s="18" t="s">
        <v>73</v>
      </c>
      <c r="P2904" s="19">
        <v>29870.354569300001</v>
      </c>
      <c r="Q2904" s="19">
        <v>8083670.6297300002</v>
      </c>
      <c r="R2904" s="20">
        <v>0.50061500000000003</v>
      </c>
      <c r="S2904" s="20">
        <v>5.1558710000000003</v>
      </c>
      <c r="T2904" s="20">
        <v>0.30199999999999999</v>
      </c>
      <c r="U2904" s="20">
        <v>0.30499999999999999</v>
      </c>
      <c r="V2904" s="20">
        <f t="shared" si="90"/>
        <v>26.242173119926999</v>
      </c>
      <c r="W2904" s="20">
        <f t="shared" si="91"/>
        <v>269.10846724253452</v>
      </c>
    </row>
    <row r="2905" spans="1:23" x14ac:dyDescent="0.25">
      <c r="A2905" s="18">
        <v>26836</v>
      </c>
      <c r="B2905" s="18">
        <v>26826</v>
      </c>
      <c r="C2905" s="18">
        <v>6172</v>
      </c>
      <c r="D2905" s="18">
        <v>6172</v>
      </c>
      <c r="E2905" s="18" t="s">
        <v>116</v>
      </c>
      <c r="F2905" s="18" t="s">
        <v>304</v>
      </c>
      <c r="G2905" s="19">
        <v>15.6980830645</v>
      </c>
      <c r="H2905" s="19">
        <v>6.3527899999999997</v>
      </c>
      <c r="I2905" s="18" t="s">
        <v>79</v>
      </c>
      <c r="J2905" s="18" t="s">
        <v>80</v>
      </c>
      <c r="K2905" s="18">
        <v>12</v>
      </c>
      <c r="L2905" s="18">
        <v>60</v>
      </c>
      <c r="M2905" s="18" t="s">
        <v>71</v>
      </c>
      <c r="N2905" s="18" t="s">
        <v>72</v>
      </c>
      <c r="O2905" s="18" t="s">
        <v>73</v>
      </c>
      <c r="P2905" s="19">
        <v>3581.8590788299998</v>
      </c>
      <c r="Q2905" s="19">
        <v>683805.76305900002</v>
      </c>
      <c r="R2905" s="20">
        <v>0.50061500000000003</v>
      </c>
      <c r="S2905" s="20">
        <v>5.1558710000000003</v>
      </c>
      <c r="T2905" s="20">
        <v>0.30199999999999999</v>
      </c>
      <c r="U2905" s="20">
        <v>0.30499999999999999</v>
      </c>
      <c r="V2905" s="20">
        <f t="shared" si="90"/>
        <v>2.2198507721633001</v>
      </c>
      <c r="W2905" s="20">
        <f t="shared" si="91"/>
        <v>22.764145182412552</v>
      </c>
    </row>
    <row r="2906" spans="1:23" x14ac:dyDescent="0.25">
      <c r="A2906" s="18">
        <v>26837</v>
      </c>
      <c r="B2906" s="18">
        <v>26827</v>
      </c>
      <c r="C2906" s="18">
        <v>6172</v>
      </c>
      <c r="D2906" s="18">
        <v>6172</v>
      </c>
      <c r="E2906" s="18" t="s">
        <v>116</v>
      </c>
      <c r="F2906" s="18" t="s">
        <v>304</v>
      </c>
      <c r="G2906" s="19">
        <v>36.215603167600001</v>
      </c>
      <c r="H2906" s="19">
        <v>14.655900000000001</v>
      </c>
      <c r="I2906" s="18" t="s">
        <v>79</v>
      </c>
      <c r="J2906" s="18" t="s">
        <v>80</v>
      </c>
      <c r="K2906" s="18">
        <v>12</v>
      </c>
      <c r="L2906" s="18">
        <v>60</v>
      </c>
      <c r="M2906" s="18" t="s">
        <v>71</v>
      </c>
      <c r="N2906" s="18" t="s">
        <v>72</v>
      </c>
      <c r="O2906" s="18" t="s">
        <v>73</v>
      </c>
      <c r="P2906" s="19">
        <v>11423.1697365</v>
      </c>
      <c r="Q2906" s="19">
        <v>1577545.36378</v>
      </c>
      <c r="R2906" s="20">
        <v>0.50061500000000003</v>
      </c>
      <c r="S2906" s="20">
        <v>5.1558710000000003</v>
      </c>
      <c r="T2906" s="20">
        <v>0.30199999999999999</v>
      </c>
      <c r="U2906" s="20">
        <v>0.30499999999999999</v>
      </c>
      <c r="V2906" s="20">
        <f t="shared" si="90"/>
        <v>5.1212004381930001</v>
      </c>
      <c r="W2906" s="20">
        <f t="shared" si="91"/>
        <v>52.516931203285516</v>
      </c>
    </row>
    <row r="2907" spans="1:23" x14ac:dyDescent="0.25">
      <c r="A2907" s="18">
        <v>26838</v>
      </c>
      <c r="B2907" s="18">
        <v>26828</v>
      </c>
      <c r="C2907" s="18">
        <v>6172</v>
      </c>
      <c r="D2907" s="18">
        <v>6172</v>
      </c>
      <c r="E2907" s="18" t="s">
        <v>116</v>
      </c>
      <c r="F2907" s="18" t="s">
        <v>304</v>
      </c>
      <c r="G2907" s="19">
        <v>11.9397320088</v>
      </c>
      <c r="H2907" s="19">
        <v>4.8318399999999997</v>
      </c>
      <c r="I2907" s="18" t="s">
        <v>79</v>
      </c>
      <c r="J2907" s="18" t="s">
        <v>80</v>
      </c>
      <c r="K2907" s="18">
        <v>12</v>
      </c>
      <c r="L2907" s="18">
        <v>60</v>
      </c>
      <c r="M2907" s="18" t="s">
        <v>71</v>
      </c>
      <c r="N2907" s="18" t="s">
        <v>72</v>
      </c>
      <c r="O2907" s="18" t="s">
        <v>73</v>
      </c>
      <c r="P2907" s="19">
        <v>3845.1487394699998</v>
      </c>
      <c r="Q2907" s="19">
        <v>520092.64592699998</v>
      </c>
      <c r="R2907" s="20">
        <v>0.50061500000000003</v>
      </c>
      <c r="S2907" s="20">
        <v>5.1558710000000003</v>
      </c>
      <c r="T2907" s="20">
        <v>0.30199999999999999</v>
      </c>
      <c r="U2907" s="20">
        <v>0.30499999999999999</v>
      </c>
      <c r="V2907" s="20">
        <f t="shared" si="90"/>
        <v>1.6883863239568</v>
      </c>
      <c r="W2907" s="20">
        <f t="shared" si="91"/>
        <v>17.314078894184803</v>
      </c>
    </row>
    <row r="2908" spans="1:23" x14ac:dyDescent="0.25">
      <c r="A2908" s="18">
        <v>26839</v>
      </c>
      <c r="B2908" s="18">
        <v>26829</v>
      </c>
      <c r="C2908" s="18">
        <v>6172</v>
      </c>
      <c r="D2908" s="18">
        <v>6172</v>
      </c>
      <c r="E2908" s="18" t="s">
        <v>116</v>
      </c>
      <c r="F2908" s="18" t="s">
        <v>304</v>
      </c>
      <c r="G2908" s="19">
        <v>4.0075888506500004</v>
      </c>
      <c r="H2908" s="19">
        <v>1.62181</v>
      </c>
      <c r="I2908" s="18" t="s">
        <v>79</v>
      </c>
      <c r="J2908" s="18" t="s">
        <v>80</v>
      </c>
      <c r="K2908" s="18">
        <v>12</v>
      </c>
      <c r="L2908" s="18">
        <v>60</v>
      </c>
      <c r="M2908" s="18" t="s">
        <v>71</v>
      </c>
      <c r="N2908" s="18" t="s">
        <v>72</v>
      </c>
      <c r="O2908" s="18" t="s">
        <v>73</v>
      </c>
      <c r="P2908" s="19">
        <v>1589.26213102</v>
      </c>
      <c r="Q2908" s="19">
        <v>174569.87205199999</v>
      </c>
      <c r="R2908" s="20">
        <v>0.50061500000000003</v>
      </c>
      <c r="S2908" s="20">
        <v>5.1558710000000003</v>
      </c>
      <c r="T2908" s="20">
        <v>0.30199999999999999</v>
      </c>
      <c r="U2908" s="20">
        <v>0.30499999999999999</v>
      </c>
      <c r="V2908" s="20">
        <f t="shared" si="90"/>
        <v>0.56670788437870001</v>
      </c>
      <c r="W2908" s="20">
        <f t="shared" si="91"/>
        <v>5.811480986824451</v>
      </c>
    </row>
    <row r="2909" spans="1:23" x14ac:dyDescent="0.25">
      <c r="A2909" s="18">
        <v>26840</v>
      </c>
      <c r="B2909" s="18">
        <v>26830</v>
      </c>
      <c r="C2909" s="18">
        <v>6172</v>
      </c>
      <c r="D2909" s="18">
        <v>6172</v>
      </c>
      <c r="E2909" s="18" t="s">
        <v>116</v>
      </c>
      <c r="F2909" s="18" t="s">
        <v>304</v>
      </c>
      <c r="G2909" s="19">
        <v>3.6568781207400001</v>
      </c>
      <c r="H2909" s="19">
        <v>1.4798899999999999</v>
      </c>
      <c r="I2909" s="18" t="s">
        <v>79</v>
      </c>
      <c r="J2909" s="18" t="s">
        <v>80</v>
      </c>
      <c r="K2909" s="18">
        <v>12</v>
      </c>
      <c r="L2909" s="18">
        <v>60</v>
      </c>
      <c r="M2909" s="18" t="s">
        <v>71</v>
      </c>
      <c r="N2909" s="18" t="s">
        <v>72</v>
      </c>
      <c r="O2909" s="18" t="s">
        <v>73</v>
      </c>
      <c r="P2909" s="19">
        <v>1869.50872409</v>
      </c>
      <c r="Q2909" s="19">
        <v>159292.97376600001</v>
      </c>
      <c r="R2909" s="20">
        <v>0.50061500000000003</v>
      </c>
      <c r="S2909" s="20">
        <v>5.1558710000000003</v>
      </c>
      <c r="T2909" s="20">
        <v>0.30199999999999999</v>
      </c>
      <c r="U2909" s="20">
        <v>0.30499999999999999</v>
      </c>
      <c r="V2909" s="20">
        <f t="shared" si="90"/>
        <v>0.51711688238029996</v>
      </c>
      <c r="W2909" s="20">
        <f t="shared" si="91"/>
        <v>5.3029347442620507</v>
      </c>
    </row>
    <row r="2910" spans="1:23" x14ac:dyDescent="0.25">
      <c r="A2910" s="18">
        <v>26841</v>
      </c>
      <c r="B2910" s="18">
        <v>26831</v>
      </c>
      <c r="C2910" s="18">
        <v>6172</v>
      </c>
      <c r="D2910" s="18">
        <v>6172</v>
      </c>
      <c r="E2910" s="18" t="s">
        <v>116</v>
      </c>
      <c r="F2910" s="18" t="s">
        <v>304</v>
      </c>
      <c r="G2910" s="19">
        <v>51.872682192600003</v>
      </c>
      <c r="H2910" s="19">
        <v>20.992100000000001</v>
      </c>
      <c r="I2910" s="18" t="s">
        <v>79</v>
      </c>
      <c r="J2910" s="18" t="s">
        <v>80</v>
      </c>
      <c r="K2910" s="18">
        <v>12</v>
      </c>
      <c r="L2910" s="18">
        <v>60</v>
      </c>
      <c r="M2910" s="18" t="s">
        <v>71</v>
      </c>
      <c r="N2910" s="18" t="s">
        <v>72</v>
      </c>
      <c r="O2910" s="18" t="s">
        <v>73</v>
      </c>
      <c r="P2910" s="19">
        <v>5963.8809557900004</v>
      </c>
      <c r="Q2910" s="19">
        <v>2259564.9980199998</v>
      </c>
      <c r="R2910" s="20">
        <v>0.50061500000000003</v>
      </c>
      <c r="S2910" s="20">
        <v>5.1558710000000003</v>
      </c>
      <c r="T2910" s="20">
        <v>0.30199999999999999</v>
      </c>
      <c r="U2910" s="20">
        <v>0.30499999999999999</v>
      </c>
      <c r="V2910" s="20">
        <f t="shared" si="90"/>
        <v>7.3352541787670003</v>
      </c>
      <c r="W2910" s="20">
        <f t="shared" si="91"/>
        <v>75.221628935274524</v>
      </c>
    </row>
    <row r="2911" spans="1:23" x14ac:dyDescent="0.25">
      <c r="A2911" s="18">
        <v>26842</v>
      </c>
      <c r="B2911" s="18">
        <v>26832</v>
      </c>
      <c r="C2911" s="18">
        <v>6172</v>
      </c>
      <c r="D2911" s="18">
        <v>6172</v>
      </c>
      <c r="E2911" s="18" t="s">
        <v>116</v>
      </c>
      <c r="F2911" s="18" t="s">
        <v>304</v>
      </c>
      <c r="G2911" s="19">
        <v>2.23772555597</v>
      </c>
      <c r="H2911" s="19">
        <v>0.90557500000000002</v>
      </c>
      <c r="I2911" s="18" t="s">
        <v>79</v>
      </c>
      <c r="J2911" s="18" t="s">
        <v>80</v>
      </c>
      <c r="K2911" s="18">
        <v>12</v>
      </c>
      <c r="L2911" s="18">
        <v>60</v>
      </c>
      <c r="M2911" s="18" t="s">
        <v>71</v>
      </c>
      <c r="N2911" s="18" t="s">
        <v>72</v>
      </c>
      <c r="O2911" s="18" t="s">
        <v>73</v>
      </c>
      <c r="P2911" s="19">
        <v>1229.68505506</v>
      </c>
      <c r="Q2911" s="19">
        <v>97474.935317900003</v>
      </c>
      <c r="R2911" s="20">
        <v>0.50061500000000003</v>
      </c>
      <c r="S2911" s="20">
        <v>5.1558710000000003</v>
      </c>
      <c r="T2911" s="20">
        <v>0.30199999999999999</v>
      </c>
      <c r="U2911" s="20">
        <v>0.30499999999999999</v>
      </c>
      <c r="V2911" s="20">
        <f t="shared" si="90"/>
        <v>0.31643441118025001</v>
      </c>
      <c r="W2911" s="20">
        <f t="shared" si="91"/>
        <v>3.2449743771733757</v>
      </c>
    </row>
    <row r="2912" spans="1:23" x14ac:dyDescent="0.25">
      <c r="A2912" s="18">
        <v>26843</v>
      </c>
      <c r="B2912" s="18">
        <v>26833</v>
      </c>
      <c r="C2912" s="18">
        <v>6172</v>
      </c>
      <c r="D2912" s="18">
        <v>6172</v>
      </c>
      <c r="E2912" s="18" t="s">
        <v>116</v>
      </c>
      <c r="F2912" s="18" t="s">
        <v>304</v>
      </c>
      <c r="G2912" s="19">
        <v>2.5255426815300002</v>
      </c>
      <c r="H2912" s="19">
        <v>1.0220499999999999</v>
      </c>
      <c r="I2912" s="18" t="s">
        <v>79</v>
      </c>
      <c r="J2912" s="18" t="s">
        <v>80</v>
      </c>
      <c r="K2912" s="18">
        <v>12</v>
      </c>
      <c r="L2912" s="18">
        <v>60</v>
      </c>
      <c r="M2912" s="18" t="s">
        <v>71</v>
      </c>
      <c r="N2912" s="18" t="s">
        <v>72</v>
      </c>
      <c r="O2912" s="18" t="s">
        <v>73</v>
      </c>
      <c r="P2912" s="19">
        <v>2722.07458593</v>
      </c>
      <c r="Q2912" s="19">
        <v>110012.199156</v>
      </c>
      <c r="R2912" s="20">
        <v>0.50061500000000003</v>
      </c>
      <c r="S2912" s="20">
        <v>5.1558710000000003</v>
      </c>
      <c r="T2912" s="20">
        <v>0.30199999999999999</v>
      </c>
      <c r="U2912" s="20">
        <v>0.30499999999999999</v>
      </c>
      <c r="V2912" s="20">
        <f t="shared" si="90"/>
        <v>0.3571341854035</v>
      </c>
      <c r="W2912" s="20">
        <f t="shared" si="91"/>
        <v>3.66234277910725</v>
      </c>
    </row>
    <row r="2913" spans="1:23" x14ac:dyDescent="0.25">
      <c r="A2913" s="18">
        <v>26844</v>
      </c>
      <c r="B2913" s="18">
        <v>26834</v>
      </c>
      <c r="C2913" s="18">
        <v>6172</v>
      </c>
      <c r="D2913" s="18">
        <v>6172</v>
      </c>
      <c r="E2913" s="18" t="s">
        <v>116</v>
      </c>
      <c r="F2913" s="18" t="s">
        <v>304</v>
      </c>
      <c r="G2913" s="19">
        <v>27.548523654</v>
      </c>
      <c r="H2913" s="19">
        <v>11.1485</v>
      </c>
      <c r="I2913" s="18" t="s">
        <v>79</v>
      </c>
      <c r="J2913" s="18" t="s">
        <v>80</v>
      </c>
      <c r="K2913" s="18">
        <v>12</v>
      </c>
      <c r="L2913" s="18">
        <v>60</v>
      </c>
      <c r="M2913" s="18" t="s">
        <v>71</v>
      </c>
      <c r="N2913" s="18" t="s">
        <v>72</v>
      </c>
      <c r="O2913" s="18" t="s">
        <v>73</v>
      </c>
      <c r="P2913" s="19">
        <v>9574.6527306099997</v>
      </c>
      <c r="Q2913" s="19">
        <v>1200008.89032</v>
      </c>
      <c r="R2913" s="20">
        <v>0.50061500000000003</v>
      </c>
      <c r="S2913" s="20">
        <v>5.1558710000000003</v>
      </c>
      <c r="T2913" s="20">
        <v>0.30199999999999999</v>
      </c>
      <c r="U2913" s="20">
        <v>0.30499999999999999</v>
      </c>
      <c r="V2913" s="20">
        <f t="shared" si="90"/>
        <v>3.895612216595</v>
      </c>
      <c r="W2913" s="20">
        <f t="shared" si="91"/>
        <v>39.948758351232506</v>
      </c>
    </row>
    <row r="2914" spans="1:23" x14ac:dyDescent="0.25">
      <c r="A2914" s="18">
        <v>26845</v>
      </c>
      <c r="B2914" s="18">
        <v>26835</v>
      </c>
      <c r="C2914" s="18">
        <v>6172</v>
      </c>
      <c r="D2914" s="18">
        <v>6172</v>
      </c>
      <c r="E2914" s="18" t="s">
        <v>116</v>
      </c>
      <c r="F2914" s="18" t="s">
        <v>304</v>
      </c>
      <c r="G2914" s="19">
        <v>11.703990767500001</v>
      </c>
      <c r="H2914" s="19">
        <v>4.73644</v>
      </c>
      <c r="I2914" s="18" t="s">
        <v>79</v>
      </c>
      <c r="J2914" s="18" t="s">
        <v>80</v>
      </c>
      <c r="K2914" s="18">
        <v>12</v>
      </c>
      <c r="L2914" s="18">
        <v>60</v>
      </c>
      <c r="M2914" s="18" t="s">
        <v>71</v>
      </c>
      <c r="N2914" s="18" t="s">
        <v>72</v>
      </c>
      <c r="O2914" s="18" t="s">
        <v>73</v>
      </c>
      <c r="P2914" s="19">
        <v>5317.0224232299997</v>
      </c>
      <c r="Q2914" s="19">
        <v>509823.79853099998</v>
      </c>
      <c r="R2914" s="20">
        <v>0.50061500000000003</v>
      </c>
      <c r="S2914" s="20">
        <v>5.1558710000000003</v>
      </c>
      <c r="T2914" s="20">
        <v>0.30199999999999999</v>
      </c>
      <c r="U2914" s="20">
        <v>0.30499999999999999</v>
      </c>
      <c r="V2914" s="20">
        <f t="shared" si="90"/>
        <v>1.6550507715987999</v>
      </c>
      <c r="W2914" s="20">
        <f t="shared" si="91"/>
        <v>16.972229179271803</v>
      </c>
    </row>
    <row r="2915" spans="1:23" x14ac:dyDescent="0.25">
      <c r="A2915" s="18">
        <v>26846</v>
      </c>
      <c r="B2915" s="18">
        <v>26836</v>
      </c>
      <c r="C2915" s="18">
        <v>6172</v>
      </c>
      <c r="D2915" s="18">
        <v>6172</v>
      </c>
      <c r="E2915" s="18" t="s">
        <v>116</v>
      </c>
      <c r="F2915" s="18" t="s">
        <v>304</v>
      </c>
      <c r="G2915" s="19">
        <v>20.917282297700002</v>
      </c>
      <c r="H2915" s="19">
        <v>8.4649199999999993</v>
      </c>
      <c r="I2915" s="18" t="s">
        <v>79</v>
      </c>
      <c r="J2915" s="18" t="s">
        <v>80</v>
      </c>
      <c r="K2915" s="18">
        <v>12</v>
      </c>
      <c r="L2915" s="18">
        <v>60</v>
      </c>
      <c r="M2915" s="18" t="s">
        <v>71</v>
      </c>
      <c r="N2915" s="18" t="s">
        <v>72</v>
      </c>
      <c r="O2915" s="18" t="s">
        <v>73</v>
      </c>
      <c r="P2915" s="19">
        <v>5979.7471666399997</v>
      </c>
      <c r="Q2915" s="19">
        <v>911153.17226400005</v>
      </c>
      <c r="R2915" s="20">
        <v>0.50061500000000003</v>
      </c>
      <c r="S2915" s="20">
        <v>5.1558710000000003</v>
      </c>
      <c r="T2915" s="20">
        <v>0.30199999999999999</v>
      </c>
      <c r="U2915" s="20">
        <v>0.30499999999999999</v>
      </c>
      <c r="V2915" s="20">
        <f t="shared" si="90"/>
        <v>2.9578908162083999</v>
      </c>
      <c r="W2915" s="20">
        <f t="shared" si="91"/>
        <v>30.332604703997404</v>
      </c>
    </row>
    <row r="2916" spans="1:23" x14ac:dyDescent="0.25">
      <c r="A2916" s="18">
        <v>26847</v>
      </c>
      <c r="B2916" s="18">
        <v>26837</v>
      </c>
      <c r="C2916" s="18">
        <v>6172</v>
      </c>
      <c r="D2916" s="18">
        <v>6172</v>
      </c>
      <c r="E2916" s="18" t="s">
        <v>116</v>
      </c>
      <c r="F2916" s="18" t="s">
        <v>304</v>
      </c>
      <c r="G2916" s="19">
        <v>61.859556674799997</v>
      </c>
      <c r="H2916" s="19">
        <v>25.0337</v>
      </c>
      <c r="I2916" s="18" t="s">
        <v>79</v>
      </c>
      <c r="J2916" s="18" t="s">
        <v>80</v>
      </c>
      <c r="K2916" s="18">
        <v>12</v>
      </c>
      <c r="L2916" s="18">
        <v>60</v>
      </c>
      <c r="M2916" s="18" t="s">
        <v>71</v>
      </c>
      <c r="N2916" s="18" t="s">
        <v>72</v>
      </c>
      <c r="O2916" s="18" t="s">
        <v>73</v>
      </c>
      <c r="P2916" s="19">
        <v>41984.895131500001</v>
      </c>
      <c r="Q2916" s="19">
        <v>2694591.5103600002</v>
      </c>
      <c r="R2916" s="20">
        <v>0.50061500000000003</v>
      </c>
      <c r="S2916" s="20">
        <v>5.1558710000000003</v>
      </c>
      <c r="T2916" s="20">
        <v>0.30199999999999999</v>
      </c>
      <c r="U2916" s="20">
        <v>0.30499999999999999</v>
      </c>
      <c r="V2916" s="20">
        <f t="shared" si="90"/>
        <v>8.7475075163990006</v>
      </c>
      <c r="W2916" s="20">
        <f t="shared" si="91"/>
        <v>89.704016857626499</v>
      </c>
    </row>
    <row r="2917" spans="1:23" x14ac:dyDescent="0.25">
      <c r="A2917" s="18">
        <v>26848</v>
      </c>
      <c r="B2917" s="18">
        <v>26838</v>
      </c>
      <c r="C2917" s="18">
        <v>6172</v>
      </c>
      <c r="D2917" s="18">
        <v>6172</v>
      </c>
      <c r="E2917" s="18" t="s">
        <v>116</v>
      </c>
      <c r="F2917" s="18" t="s">
        <v>304</v>
      </c>
      <c r="G2917" s="19">
        <v>2.7354928009699999</v>
      </c>
      <c r="H2917" s="19">
        <v>1.10701</v>
      </c>
      <c r="I2917" s="18" t="s">
        <v>79</v>
      </c>
      <c r="J2917" s="18" t="s">
        <v>80</v>
      </c>
      <c r="K2917" s="18">
        <v>12</v>
      </c>
      <c r="L2917" s="18">
        <v>60</v>
      </c>
      <c r="M2917" s="18" t="s">
        <v>71</v>
      </c>
      <c r="N2917" s="18" t="s">
        <v>72</v>
      </c>
      <c r="O2917" s="18" t="s">
        <v>73</v>
      </c>
      <c r="P2917" s="19">
        <v>1491.05911993</v>
      </c>
      <c r="Q2917" s="19">
        <v>119157.589779</v>
      </c>
      <c r="R2917" s="20">
        <v>0.50061500000000003</v>
      </c>
      <c r="S2917" s="20">
        <v>5.1558710000000003</v>
      </c>
      <c r="T2917" s="20">
        <v>0.30199999999999999</v>
      </c>
      <c r="U2917" s="20">
        <v>0.30499999999999999</v>
      </c>
      <c r="V2917" s="20">
        <f t="shared" si="90"/>
        <v>0.38682169618270001</v>
      </c>
      <c r="W2917" s="20">
        <f t="shared" si="91"/>
        <v>3.9667825252184508</v>
      </c>
    </row>
    <row r="2918" spans="1:23" x14ac:dyDescent="0.25">
      <c r="A2918" s="18">
        <v>26849</v>
      </c>
      <c r="B2918" s="18">
        <v>26839</v>
      </c>
      <c r="C2918" s="18">
        <v>6172</v>
      </c>
      <c r="D2918" s="18">
        <v>6172</v>
      </c>
      <c r="E2918" s="18" t="s">
        <v>116</v>
      </c>
      <c r="F2918" s="18" t="s">
        <v>304</v>
      </c>
      <c r="G2918" s="19">
        <v>10.299172581000001</v>
      </c>
      <c r="H2918" s="19">
        <v>4.1679300000000001</v>
      </c>
      <c r="I2918" s="18" t="s">
        <v>79</v>
      </c>
      <c r="J2918" s="18" t="s">
        <v>80</v>
      </c>
      <c r="K2918" s="18">
        <v>12</v>
      </c>
      <c r="L2918" s="18">
        <v>60</v>
      </c>
      <c r="M2918" s="18" t="s">
        <v>71</v>
      </c>
      <c r="N2918" s="18" t="s">
        <v>72</v>
      </c>
      <c r="O2918" s="18" t="s">
        <v>73</v>
      </c>
      <c r="P2918" s="19">
        <v>5840.45099501</v>
      </c>
      <c r="Q2918" s="19">
        <v>448630.16310200002</v>
      </c>
      <c r="R2918" s="20">
        <v>0.50061500000000003</v>
      </c>
      <c r="S2918" s="20">
        <v>5.1558710000000003</v>
      </c>
      <c r="T2918" s="20">
        <v>0.30199999999999999</v>
      </c>
      <c r="U2918" s="20">
        <v>0.30499999999999999</v>
      </c>
      <c r="V2918" s="20">
        <f t="shared" si="90"/>
        <v>1.4563967373111</v>
      </c>
      <c r="W2918" s="20">
        <f t="shared" si="91"/>
        <v>14.935070044835852</v>
      </c>
    </row>
    <row r="2919" spans="1:23" x14ac:dyDescent="0.25">
      <c r="A2919" s="18">
        <v>26850</v>
      </c>
      <c r="B2919" s="18">
        <v>26840</v>
      </c>
      <c r="C2919" s="18">
        <v>6172</v>
      </c>
      <c r="D2919" s="18">
        <v>6172</v>
      </c>
      <c r="E2919" s="18" t="s">
        <v>116</v>
      </c>
      <c r="F2919" s="18" t="s">
        <v>304</v>
      </c>
      <c r="G2919" s="19">
        <v>301.13838454500001</v>
      </c>
      <c r="H2919" s="19">
        <v>121.866</v>
      </c>
      <c r="I2919" s="18" t="s">
        <v>79</v>
      </c>
      <c r="J2919" s="18" t="s">
        <v>80</v>
      </c>
      <c r="K2919" s="18">
        <v>12</v>
      </c>
      <c r="L2919" s="18">
        <v>60</v>
      </c>
      <c r="M2919" s="18" t="s">
        <v>71</v>
      </c>
      <c r="N2919" s="18" t="s">
        <v>72</v>
      </c>
      <c r="O2919" s="18" t="s">
        <v>73</v>
      </c>
      <c r="P2919" s="19">
        <v>33732.905416299996</v>
      </c>
      <c r="Q2919" s="19">
        <v>13117535.5605</v>
      </c>
      <c r="R2919" s="20">
        <v>0.50061500000000003</v>
      </c>
      <c r="S2919" s="20">
        <v>5.1558710000000003</v>
      </c>
      <c r="T2919" s="20">
        <v>0.30199999999999999</v>
      </c>
      <c r="U2919" s="20">
        <v>0.30499999999999999</v>
      </c>
      <c r="V2919" s="20">
        <f t="shared" si="90"/>
        <v>42.58354741782</v>
      </c>
      <c r="W2919" s="20">
        <f t="shared" si="91"/>
        <v>436.68613582377009</v>
      </c>
    </row>
    <row r="2920" spans="1:23" x14ac:dyDescent="0.25">
      <c r="A2920" s="18">
        <v>26851</v>
      </c>
      <c r="B2920" s="18">
        <v>26841</v>
      </c>
      <c r="C2920" s="18">
        <v>6172</v>
      </c>
      <c r="D2920" s="18">
        <v>6172</v>
      </c>
      <c r="E2920" s="18" t="s">
        <v>116</v>
      </c>
      <c r="F2920" s="18" t="s">
        <v>304</v>
      </c>
      <c r="G2920" s="19">
        <v>23.8867479743</v>
      </c>
      <c r="H2920" s="19">
        <v>9.66662</v>
      </c>
      <c r="I2920" s="18" t="s">
        <v>79</v>
      </c>
      <c r="J2920" s="18" t="s">
        <v>80</v>
      </c>
      <c r="K2920" s="18">
        <v>12</v>
      </c>
      <c r="L2920" s="18">
        <v>60</v>
      </c>
      <c r="M2920" s="18" t="s">
        <v>71</v>
      </c>
      <c r="N2920" s="18" t="s">
        <v>72</v>
      </c>
      <c r="O2920" s="18" t="s">
        <v>73</v>
      </c>
      <c r="P2920" s="19">
        <v>9262.8502721500008</v>
      </c>
      <c r="Q2920" s="19">
        <v>1040502.57974</v>
      </c>
      <c r="R2920" s="20">
        <v>0.50061500000000003</v>
      </c>
      <c r="S2920" s="20">
        <v>5.1558710000000003</v>
      </c>
      <c r="T2920" s="20">
        <v>0.30199999999999999</v>
      </c>
      <c r="U2920" s="20">
        <v>0.30499999999999999</v>
      </c>
      <c r="V2920" s="20">
        <f t="shared" si="90"/>
        <v>3.3777999699673997</v>
      </c>
      <c r="W2920" s="20">
        <f t="shared" si="91"/>
        <v>34.638692779583906</v>
      </c>
    </row>
    <row r="2921" spans="1:23" x14ac:dyDescent="0.25">
      <c r="A2921" s="18">
        <v>26852</v>
      </c>
      <c r="B2921" s="18">
        <v>26842</v>
      </c>
      <c r="C2921" s="18">
        <v>6172</v>
      </c>
      <c r="D2921" s="18">
        <v>6172</v>
      </c>
      <c r="E2921" s="18" t="s">
        <v>116</v>
      </c>
      <c r="F2921" s="18" t="s">
        <v>304</v>
      </c>
      <c r="G2921" s="19">
        <v>4.8018588622099996</v>
      </c>
      <c r="H2921" s="19">
        <v>1.9432400000000001</v>
      </c>
      <c r="I2921" s="18" t="s">
        <v>79</v>
      </c>
      <c r="J2921" s="18" t="s">
        <v>80</v>
      </c>
      <c r="K2921" s="18">
        <v>12</v>
      </c>
      <c r="L2921" s="18">
        <v>60</v>
      </c>
      <c r="M2921" s="18" t="s">
        <v>71</v>
      </c>
      <c r="N2921" s="18" t="s">
        <v>72</v>
      </c>
      <c r="O2921" s="18" t="s">
        <v>73</v>
      </c>
      <c r="P2921" s="19">
        <v>2993.4494776900001</v>
      </c>
      <c r="Q2921" s="19">
        <v>209168.13536300001</v>
      </c>
      <c r="R2921" s="20">
        <v>0.50061500000000003</v>
      </c>
      <c r="S2921" s="20">
        <v>5.1558710000000003</v>
      </c>
      <c r="T2921" s="20">
        <v>0.30199999999999999</v>
      </c>
      <c r="U2921" s="20">
        <v>0.30499999999999999</v>
      </c>
      <c r="V2921" s="20">
        <f t="shared" si="90"/>
        <v>0.67902493463480007</v>
      </c>
      <c r="W2921" s="20">
        <f t="shared" si="91"/>
        <v>6.9632708596178015</v>
      </c>
    </row>
    <row r="2922" spans="1:23" x14ac:dyDescent="0.25">
      <c r="A2922" s="18">
        <v>26853</v>
      </c>
      <c r="B2922" s="18">
        <v>26843</v>
      </c>
      <c r="C2922" s="18">
        <v>6172</v>
      </c>
      <c r="D2922" s="18">
        <v>6172</v>
      </c>
      <c r="E2922" s="18" t="s">
        <v>116</v>
      </c>
      <c r="F2922" s="18" t="s">
        <v>304</v>
      </c>
      <c r="G2922" s="19">
        <v>52.201649994599997</v>
      </c>
      <c r="H2922" s="19">
        <v>21.125299999999999</v>
      </c>
      <c r="I2922" s="18" t="s">
        <v>79</v>
      </c>
      <c r="J2922" s="18" t="s">
        <v>80</v>
      </c>
      <c r="K2922" s="18">
        <v>12</v>
      </c>
      <c r="L2922" s="18">
        <v>60</v>
      </c>
      <c r="M2922" s="18" t="s">
        <v>71</v>
      </c>
      <c r="N2922" s="18" t="s">
        <v>72</v>
      </c>
      <c r="O2922" s="18" t="s">
        <v>73</v>
      </c>
      <c r="P2922" s="19">
        <v>13319.814205799999</v>
      </c>
      <c r="Q2922" s="19">
        <v>2273894.7781600002</v>
      </c>
      <c r="R2922" s="20">
        <v>0.50061500000000003</v>
      </c>
      <c r="S2922" s="20">
        <v>5.1558710000000003</v>
      </c>
      <c r="T2922" s="20">
        <v>0.30199999999999999</v>
      </c>
      <c r="U2922" s="20">
        <v>0.30499999999999999</v>
      </c>
      <c r="V2922" s="20">
        <f t="shared" si="90"/>
        <v>7.3817981575309997</v>
      </c>
      <c r="W2922" s="20">
        <f t="shared" si="91"/>
        <v>75.698928537228511</v>
      </c>
    </row>
    <row r="2923" spans="1:23" x14ac:dyDescent="0.25">
      <c r="A2923" s="18">
        <v>26854</v>
      </c>
      <c r="B2923" s="18">
        <v>26844</v>
      </c>
      <c r="C2923" s="18">
        <v>6172</v>
      </c>
      <c r="D2923" s="18">
        <v>6172</v>
      </c>
      <c r="E2923" s="18" t="s">
        <v>116</v>
      </c>
      <c r="F2923" s="18" t="s">
        <v>304</v>
      </c>
      <c r="G2923" s="19">
        <v>19.108330195600001</v>
      </c>
      <c r="H2923" s="19">
        <v>7.7328700000000001</v>
      </c>
      <c r="I2923" s="18" t="s">
        <v>79</v>
      </c>
      <c r="J2923" s="18" t="s">
        <v>80</v>
      </c>
      <c r="K2923" s="18">
        <v>12</v>
      </c>
      <c r="L2923" s="18">
        <v>60</v>
      </c>
      <c r="M2923" s="18" t="s">
        <v>71</v>
      </c>
      <c r="N2923" s="18" t="s">
        <v>72</v>
      </c>
      <c r="O2923" s="18" t="s">
        <v>73</v>
      </c>
      <c r="P2923" s="19">
        <v>10794.926481099999</v>
      </c>
      <c r="Q2923" s="19">
        <v>832355.53388899995</v>
      </c>
      <c r="R2923" s="20">
        <v>0.50061500000000003</v>
      </c>
      <c r="S2923" s="20">
        <v>5.1558710000000003</v>
      </c>
      <c r="T2923" s="20">
        <v>0.30199999999999999</v>
      </c>
      <c r="U2923" s="20">
        <v>0.30499999999999999</v>
      </c>
      <c r="V2923" s="20">
        <f t="shared" si="90"/>
        <v>2.7020911191049</v>
      </c>
      <c r="W2923" s="20">
        <f t="shared" si="91"/>
        <v>27.709427724940152</v>
      </c>
    </row>
    <row r="2924" spans="1:23" x14ac:dyDescent="0.25">
      <c r="A2924" s="18">
        <v>26855</v>
      </c>
      <c r="B2924" s="18">
        <v>26845</v>
      </c>
      <c r="C2924" s="18">
        <v>6172</v>
      </c>
      <c r="D2924" s="18">
        <v>6172</v>
      </c>
      <c r="E2924" s="18" t="s">
        <v>116</v>
      </c>
      <c r="F2924" s="18" t="s">
        <v>304</v>
      </c>
      <c r="G2924" s="19">
        <v>3.4353777079099999</v>
      </c>
      <c r="H2924" s="19">
        <v>1.39025</v>
      </c>
      <c r="I2924" s="18" t="s">
        <v>79</v>
      </c>
      <c r="J2924" s="18" t="s">
        <v>80</v>
      </c>
      <c r="K2924" s="18">
        <v>12</v>
      </c>
      <c r="L2924" s="18">
        <v>60</v>
      </c>
      <c r="M2924" s="18" t="s">
        <v>71</v>
      </c>
      <c r="N2924" s="18" t="s">
        <v>72</v>
      </c>
      <c r="O2924" s="18" t="s">
        <v>73</v>
      </c>
      <c r="P2924" s="19">
        <v>3007.9826894399998</v>
      </c>
      <c r="Q2924" s="19">
        <v>149644.45437699999</v>
      </c>
      <c r="R2924" s="20">
        <v>0.50061500000000003</v>
      </c>
      <c r="S2924" s="20">
        <v>5.1558710000000003</v>
      </c>
      <c r="T2924" s="20">
        <v>0.30199999999999999</v>
      </c>
      <c r="U2924" s="20">
        <v>0.30499999999999999</v>
      </c>
      <c r="V2924" s="20">
        <f t="shared" si="90"/>
        <v>0.48579404261749998</v>
      </c>
      <c r="W2924" s="20">
        <f t="shared" si="91"/>
        <v>4.9817250121362511</v>
      </c>
    </row>
    <row r="2925" spans="1:23" x14ac:dyDescent="0.25">
      <c r="A2925" s="18">
        <v>26856</v>
      </c>
      <c r="B2925" s="18">
        <v>26846</v>
      </c>
      <c r="C2925" s="18">
        <v>6172</v>
      </c>
      <c r="D2925" s="18">
        <v>6172</v>
      </c>
      <c r="E2925" s="18" t="s">
        <v>116</v>
      </c>
      <c r="F2925" s="18" t="s">
        <v>304</v>
      </c>
      <c r="G2925" s="19">
        <v>10.3398885298</v>
      </c>
      <c r="H2925" s="19">
        <v>4.1844000000000001</v>
      </c>
      <c r="I2925" s="18" t="s">
        <v>79</v>
      </c>
      <c r="J2925" s="18" t="s">
        <v>80</v>
      </c>
      <c r="K2925" s="18">
        <v>12</v>
      </c>
      <c r="L2925" s="18">
        <v>60</v>
      </c>
      <c r="M2925" s="18" t="s">
        <v>71</v>
      </c>
      <c r="N2925" s="18" t="s">
        <v>72</v>
      </c>
      <c r="O2925" s="18" t="s">
        <v>73</v>
      </c>
      <c r="P2925" s="19">
        <v>2641.8567208099998</v>
      </c>
      <c r="Q2925" s="19">
        <v>450403.74273699999</v>
      </c>
      <c r="R2925" s="20">
        <v>0.50061500000000003</v>
      </c>
      <c r="S2925" s="20">
        <v>5.1558710000000003</v>
      </c>
      <c r="T2925" s="20">
        <v>0.30199999999999999</v>
      </c>
      <c r="U2925" s="20">
        <v>0.30499999999999999</v>
      </c>
      <c r="V2925" s="20">
        <f t="shared" si="90"/>
        <v>1.462151837388</v>
      </c>
      <c r="W2925" s="20">
        <f t="shared" si="91"/>
        <v>14.994087495618002</v>
      </c>
    </row>
    <row r="2926" spans="1:23" x14ac:dyDescent="0.25">
      <c r="A2926" s="18">
        <v>26857</v>
      </c>
      <c r="B2926" s="18">
        <v>26847</v>
      </c>
      <c r="C2926" s="18">
        <v>6172</v>
      </c>
      <c r="D2926" s="18">
        <v>6172</v>
      </c>
      <c r="E2926" s="18" t="s">
        <v>116</v>
      </c>
      <c r="F2926" s="18" t="s">
        <v>304</v>
      </c>
      <c r="G2926" s="19">
        <v>343.37001200700001</v>
      </c>
      <c r="H2926" s="19">
        <v>138.95699999999999</v>
      </c>
      <c r="I2926" s="18" t="s">
        <v>79</v>
      </c>
      <c r="J2926" s="18" t="s">
        <v>80</v>
      </c>
      <c r="K2926" s="18">
        <v>12</v>
      </c>
      <c r="L2926" s="18">
        <v>60</v>
      </c>
      <c r="M2926" s="18" t="s">
        <v>71</v>
      </c>
      <c r="N2926" s="18" t="s">
        <v>72</v>
      </c>
      <c r="O2926" s="18" t="s">
        <v>73</v>
      </c>
      <c r="P2926" s="19">
        <v>72236.974309199999</v>
      </c>
      <c r="Q2926" s="19">
        <v>14957137.894300001</v>
      </c>
      <c r="R2926" s="20">
        <v>0.50061500000000003</v>
      </c>
      <c r="S2926" s="20">
        <v>5.1558710000000003</v>
      </c>
      <c r="T2926" s="20">
        <v>0.30199999999999999</v>
      </c>
      <c r="U2926" s="20">
        <v>0.30499999999999999</v>
      </c>
      <c r="V2926" s="20">
        <f t="shared" si="90"/>
        <v>48.555643071389994</v>
      </c>
      <c r="W2926" s="20">
        <f t="shared" si="91"/>
        <v>497.92883475016504</v>
      </c>
    </row>
    <row r="2927" spans="1:23" x14ac:dyDescent="0.25">
      <c r="A2927" s="18">
        <v>26858</v>
      </c>
      <c r="B2927" s="18">
        <v>26848</v>
      </c>
      <c r="C2927" s="18">
        <v>6172</v>
      </c>
      <c r="D2927" s="18">
        <v>6172</v>
      </c>
      <c r="E2927" s="18" t="s">
        <v>116</v>
      </c>
      <c r="F2927" s="18" t="s">
        <v>304</v>
      </c>
      <c r="G2927" s="19">
        <v>17.4957707473</v>
      </c>
      <c r="H2927" s="19">
        <v>7.0802899999999998</v>
      </c>
      <c r="I2927" s="18" t="s">
        <v>79</v>
      </c>
      <c r="J2927" s="18" t="s">
        <v>80</v>
      </c>
      <c r="K2927" s="18">
        <v>12</v>
      </c>
      <c r="L2927" s="18">
        <v>60</v>
      </c>
      <c r="M2927" s="18" t="s">
        <v>71</v>
      </c>
      <c r="N2927" s="18" t="s">
        <v>72</v>
      </c>
      <c r="O2927" s="18" t="s">
        <v>73</v>
      </c>
      <c r="P2927" s="19">
        <v>4256.6251054900004</v>
      </c>
      <c r="Q2927" s="19">
        <v>762112.72529199999</v>
      </c>
      <c r="R2927" s="20">
        <v>0.50061500000000003</v>
      </c>
      <c r="S2927" s="20">
        <v>5.1558710000000003</v>
      </c>
      <c r="T2927" s="20">
        <v>0.30199999999999999</v>
      </c>
      <c r="U2927" s="20">
        <v>0.30499999999999999</v>
      </c>
      <c r="V2927" s="20">
        <f t="shared" si="90"/>
        <v>2.4740605660882999</v>
      </c>
      <c r="W2927" s="20">
        <f t="shared" si="91"/>
        <v>25.37101800840005</v>
      </c>
    </row>
    <row r="2928" spans="1:23" x14ac:dyDescent="0.25">
      <c r="A2928" s="18">
        <v>26859</v>
      </c>
      <c r="B2928" s="18">
        <v>26849</v>
      </c>
      <c r="C2928" s="18">
        <v>6172</v>
      </c>
      <c r="D2928" s="18">
        <v>6172</v>
      </c>
      <c r="E2928" s="18" t="s">
        <v>116</v>
      </c>
      <c r="F2928" s="18" t="s">
        <v>304</v>
      </c>
      <c r="G2928" s="19">
        <v>2.5794972872700002</v>
      </c>
      <c r="H2928" s="19">
        <v>1.04389</v>
      </c>
      <c r="I2928" s="18" t="s">
        <v>79</v>
      </c>
      <c r="J2928" s="18" t="s">
        <v>80</v>
      </c>
      <c r="K2928" s="18">
        <v>12</v>
      </c>
      <c r="L2928" s="18">
        <v>60</v>
      </c>
      <c r="M2928" s="18" t="s">
        <v>71</v>
      </c>
      <c r="N2928" s="18" t="s">
        <v>72</v>
      </c>
      <c r="O2928" s="18" t="s">
        <v>73</v>
      </c>
      <c r="P2928" s="19">
        <v>1296.35413324</v>
      </c>
      <c r="Q2928" s="19">
        <v>112362.452383</v>
      </c>
      <c r="R2928" s="20">
        <v>0.50061500000000003</v>
      </c>
      <c r="S2928" s="20">
        <v>5.1558710000000003</v>
      </c>
      <c r="T2928" s="20">
        <v>0.30199999999999999</v>
      </c>
      <c r="U2928" s="20">
        <v>0.30499999999999999</v>
      </c>
      <c r="V2928" s="20">
        <f t="shared" si="90"/>
        <v>0.3647657206603</v>
      </c>
      <c r="W2928" s="20">
        <f t="shared" si="91"/>
        <v>3.7406027138420508</v>
      </c>
    </row>
    <row r="2929" spans="1:23" x14ac:dyDescent="0.25">
      <c r="A2929" s="18">
        <v>26860</v>
      </c>
      <c r="B2929" s="18">
        <v>26850</v>
      </c>
      <c r="C2929" s="18">
        <v>6172</v>
      </c>
      <c r="D2929" s="18">
        <v>6172</v>
      </c>
      <c r="E2929" s="18" t="s">
        <v>116</v>
      </c>
      <c r="F2929" s="18" t="s">
        <v>304</v>
      </c>
      <c r="G2929" s="19">
        <v>5.9275322645399999</v>
      </c>
      <c r="H2929" s="19">
        <v>2.39879</v>
      </c>
      <c r="I2929" s="18" t="s">
        <v>79</v>
      </c>
      <c r="J2929" s="18" t="s">
        <v>80</v>
      </c>
      <c r="K2929" s="18">
        <v>12</v>
      </c>
      <c r="L2929" s="18">
        <v>60</v>
      </c>
      <c r="M2929" s="18" t="s">
        <v>71</v>
      </c>
      <c r="N2929" s="18" t="s">
        <v>72</v>
      </c>
      <c r="O2929" s="18" t="s">
        <v>73</v>
      </c>
      <c r="P2929" s="19">
        <v>2054.8479769599999</v>
      </c>
      <c r="Q2929" s="19">
        <v>258202.27263200001</v>
      </c>
      <c r="R2929" s="20">
        <v>0.50061500000000003</v>
      </c>
      <c r="S2929" s="20">
        <v>5.1558710000000003</v>
      </c>
      <c r="T2929" s="20">
        <v>0.30199999999999999</v>
      </c>
      <c r="U2929" s="20">
        <v>0.30499999999999999</v>
      </c>
      <c r="V2929" s="20">
        <f t="shared" si="90"/>
        <v>0.83820743858329994</v>
      </c>
      <c r="W2929" s="20">
        <f t="shared" si="91"/>
        <v>8.5956569982825517</v>
      </c>
    </row>
    <row r="2930" spans="1:23" x14ac:dyDescent="0.25">
      <c r="A2930" s="18">
        <v>26861</v>
      </c>
      <c r="B2930" s="18">
        <v>26851</v>
      </c>
      <c r="C2930" s="18">
        <v>6172</v>
      </c>
      <c r="D2930" s="18">
        <v>6172</v>
      </c>
      <c r="E2930" s="18" t="s">
        <v>116</v>
      </c>
      <c r="F2930" s="18" t="s">
        <v>304</v>
      </c>
      <c r="G2930" s="19">
        <v>22.1198402373</v>
      </c>
      <c r="H2930" s="19">
        <v>8.9515799999999999</v>
      </c>
      <c r="I2930" s="18" t="s">
        <v>79</v>
      </c>
      <c r="J2930" s="18" t="s">
        <v>80</v>
      </c>
      <c r="K2930" s="18">
        <v>12</v>
      </c>
      <c r="L2930" s="18">
        <v>60</v>
      </c>
      <c r="M2930" s="18" t="s">
        <v>71</v>
      </c>
      <c r="N2930" s="18" t="s">
        <v>72</v>
      </c>
      <c r="O2930" s="18" t="s">
        <v>73</v>
      </c>
      <c r="P2930" s="19">
        <v>5097.1410530800003</v>
      </c>
      <c r="Q2930" s="19">
        <v>963536.38658100006</v>
      </c>
      <c r="R2930" s="20">
        <v>0.50061500000000003</v>
      </c>
      <c r="S2930" s="20">
        <v>5.1558710000000003</v>
      </c>
      <c r="T2930" s="20">
        <v>0.30199999999999999</v>
      </c>
      <c r="U2930" s="20">
        <v>0.30499999999999999</v>
      </c>
      <c r="V2930" s="20">
        <f t="shared" si="90"/>
        <v>3.1279440647465999</v>
      </c>
      <c r="W2930" s="20">
        <f t="shared" si="91"/>
        <v>32.076468249695104</v>
      </c>
    </row>
    <row r="2931" spans="1:23" x14ac:dyDescent="0.25">
      <c r="A2931" s="18">
        <v>26862</v>
      </c>
      <c r="B2931" s="18">
        <v>26852</v>
      </c>
      <c r="C2931" s="18">
        <v>6172</v>
      </c>
      <c r="D2931" s="18">
        <v>6172</v>
      </c>
      <c r="E2931" s="18" t="s">
        <v>116</v>
      </c>
      <c r="F2931" s="18" t="s">
        <v>304</v>
      </c>
      <c r="G2931" s="19">
        <v>54.732563031399998</v>
      </c>
      <c r="H2931" s="19">
        <v>22.1495</v>
      </c>
      <c r="I2931" s="18" t="s">
        <v>79</v>
      </c>
      <c r="J2931" s="18" t="s">
        <v>80</v>
      </c>
      <c r="K2931" s="18">
        <v>12</v>
      </c>
      <c r="L2931" s="18">
        <v>60</v>
      </c>
      <c r="M2931" s="18" t="s">
        <v>71</v>
      </c>
      <c r="N2931" s="18" t="s">
        <v>72</v>
      </c>
      <c r="O2931" s="18" t="s">
        <v>73</v>
      </c>
      <c r="P2931" s="19">
        <v>10600.7662924</v>
      </c>
      <c r="Q2931" s="19">
        <v>2384140.9090499999</v>
      </c>
      <c r="R2931" s="20">
        <v>0.50061500000000003</v>
      </c>
      <c r="S2931" s="20">
        <v>5.1558710000000003</v>
      </c>
      <c r="T2931" s="20">
        <v>0.30199999999999999</v>
      </c>
      <c r="U2931" s="20">
        <v>0.30499999999999999</v>
      </c>
      <c r="V2931" s="20">
        <f t="shared" si="90"/>
        <v>7.7396836158649993</v>
      </c>
      <c r="W2931" s="20">
        <f t="shared" si="91"/>
        <v>79.368975476577518</v>
      </c>
    </row>
    <row r="2932" spans="1:23" x14ac:dyDescent="0.25">
      <c r="A2932" s="18">
        <v>26863</v>
      </c>
      <c r="B2932" s="18">
        <v>26853</v>
      </c>
      <c r="C2932" s="18">
        <v>6172</v>
      </c>
      <c r="D2932" s="18">
        <v>6172</v>
      </c>
      <c r="E2932" s="18" t="s">
        <v>116</v>
      </c>
      <c r="F2932" s="18" t="s">
        <v>304</v>
      </c>
      <c r="G2932" s="19">
        <v>10.5695558493</v>
      </c>
      <c r="H2932" s="19">
        <v>4.2773500000000002</v>
      </c>
      <c r="I2932" s="18" t="s">
        <v>79</v>
      </c>
      <c r="J2932" s="18" t="s">
        <v>80</v>
      </c>
      <c r="K2932" s="18">
        <v>12</v>
      </c>
      <c r="L2932" s="18">
        <v>60</v>
      </c>
      <c r="M2932" s="18" t="s">
        <v>71</v>
      </c>
      <c r="N2932" s="18" t="s">
        <v>72</v>
      </c>
      <c r="O2932" s="18" t="s">
        <v>73</v>
      </c>
      <c r="P2932" s="19">
        <v>3200.1132316200001</v>
      </c>
      <c r="Q2932" s="19">
        <v>460408.01115600002</v>
      </c>
      <c r="R2932" s="20">
        <v>0.50061500000000003</v>
      </c>
      <c r="S2932" s="20">
        <v>5.1558710000000003</v>
      </c>
      <c r="T2932" s="20">
        <v>0.30199999999999999</v>
      </c>
      <c r="U2932" s="20">
        <v>0.30499999999999999</v>
      </c>
      <c r="V2932" s="20">
        <f t="shared" si="90"/>
        <v>1.4946312880345001</v>
      </c>
      <c r="W2932" s="20">
        <f t="shared" si="91"/>
        <v>15.327158051185753</v>
      </c>
    </row>
    <row r="2933" spans="1:23" x14ac:dyDescent="0.25">
      <c r="A2933" s="18">
        <v>26864</v>
      </c>
      <c r="B2933" s="18">
        <v>26854</v>
      </c>
      <c r="C2933" s="18">
        <v>6172</v>
      </c>
      <c r="D2933" s="18">
        <v>6172</v>
      </c>
      <c r="E2933" s="18" t="s">
        <v>116</v>
      </c>
      <c r="F2933" s="18" t="s">
        <v>304</v>
      </c>
      <c r="G2933" s="19">
        <v>8.6709722253199999</v>
      </c>
      <c r="H2933" s="19">
        <v>3.50902</v>
      </c>
      <c r="I2933" s="18" t="s">
        <v>79</v>
      </c>
      <c r="J2933" s="18" t="s">
        <v>80</v>
      </c>
      <c r="K2933" s="18">
        <v>12</v>
      </c>
      <c r="L2933" s="18">
        <v>60</v>
      </c>
      <c r="M2933" s="18" t="s">
        <v>71</v>
      </c>
      <c r="N2933" s="18" t="s">
        <v>72</v>
      </c>
      <c r="O2933" s="18" t="s">
        <v>73</v>
      </c>
      <c r="P2933" s="19">
        <v>4196.4857184100001</v>
      </c>
      <c r="Q2933" s="19">
        <v>377706.03930800001</v>
      </c>
      <c r="R2933" s="20">
        <v>0.50061500000000003</v>
      </c>
      <c r="S2933" s="20">
        <v>5.1558710000000003</v>
      </c>
      <c r="T2933" s="20">
        <v>0.30199999999999999</v>
      </c>
      <c r="U2933" s="20">
        <v>0.30499999999999999</v>
      </c>
      <c r="V2933" s="20">
        <f t="shared" si="90"/>
        <v>1.2261542970154</v>
      </c>
      <c r="W2933" s="20">
        <f t="shared" si="91"/>
        <v>12.573977847211902</v>
      </c>
    </row>
    <row r="2934" spans="1:23" x14ac:dyDescent="0.25">
      <c r="A2934" s="18">
        <v>26865</v>
      </c>
      <c r="B2934" s="18">
        <v>26855</v>
      </c>
      <c r="C2934" s="18">
        <v>6172</v>
      </c>
      <c r="D2934" s="18">
        <v>6172</v>
      </c>
      <c r="E2934" s="18" t="s">
        <v>116</v>
      </c>
      <c r="F2934" s="18" t="s">
        <v>304</v>
      </c>
      <c r="G2934" s="19">
        <v>1.9809229611000001</v>
      </c>
      <c r="H2934" s="19">
        <v>0.801651</v>
      </c>
      <c r="I2934" s="18" t="s">
        <v>79</v>
      </c>
      <c r="J2934" s="18" t="s">
        <v>80</v>
      </c>
      <c r="K2934" s="18">
        <v>12</v>
      </c>
      <c r="L2934" s="18">
        <v>60</v>
      </c>
      <c r="M2934" s="18" t="s">
        <v>71</v>
      </c>
      <c r="N2934" s="18" t="s">
        <v>72</v>
      </c>
      <c r="O2934" s="18" t="s">
        <v>73</v>
      </c>
      <c r="P2934" s="19">
        <v>1164.50146129</v>
      </c>
      <c r="Q2934" s="19">
        <v>86288.659029999995</v>
      </c>
      <c r="R2934" s="20">
        <v>0.50061500000000003</v>
      </c>
      <c r="S2934" s="20">
        <v>5.1558710000000003</v>
      </c>
      <c r="T2934" s="20">
        <v>0.30199999999999999</v>
      </c>
      <c r="U2934" s="20">
        <v>0.30499999999999999</v>
      </c>
      <c r="V2934" s="20">
        <f t="shared" si="90"/>
        <v>0.28012032372476997</v>
      </c>
      <c r="W2934" s="20">
        <f t="shared" si="91"/>
        <v>2.8725803543995956</v>
      </c>
    </row>
    <row r="2935" spans="1:23" x14ac:dyDescent="0.25">
      <c r="A2935" s="18">
        <v>26866</v>
      </c>
      <c r="B2935" s="18">
        <v>26856</v>
      </c>
      <c r="C2935" s="18">
        <v>6172</v>
      </c>
      <c r="D2935" s="18">
        <v>6172</v>
      </c>
      <c r="E2935" s="18" t="s">
        <v>116</v>
      </c>
      <c r="F2935" s="18" t="s">
        <v>304</v>
      </c>
      <c r="G2935" s="19">
        <v>3.6869340887200002</v>
      </c>
      <c r="H2935" s="19">
        <v>1.4920500000000001</v>
      </c>
      <c r="I2935" s="18" t="s">
        <v>79</v>
      </c>
      <c r="J2935" s="18" t="s">
        <v>80</v>
      </c>
      <c r="K2935" s="18">
        <v>12</v>
      </c>
      <c r="L2935" s="18">
        <v>60</v>
      </c>
      <c r="M2935" s="18" t="s">
        <v>71</v>
      </c>
      <c r="N2935" s="18" t="s">
        <v>72</v>
      </c>
      <c r="O2935" s="18" t="s">
        <v>73</v>
      </c>
      <c r="P2935" s="19">
        <v>2083.6201686899999</v>
      </c>
      <c r="Q2935" s="19">
        <v>160602.20649499999</v>
      </c>
      <c r="R2935" s="20">
        <v>0.50061500000000003</v>
      </c>
      <c r="S2935" s="20">
        <v>5.1558710000000003</v>
      </c>
      <c r="T2935" s="20">
        <v>0.30199999999999999</v>
      </c>
      <c r="U2935" s="20">
        <v>0.30499999999999999</v>
      </c>
      <c r="V2935" s="20">
        <f t="shared" si="90"/>
        <v>0.52136594230350009</v>
      </c>
      <c r="W2935" s="20">
        <f t="shared" si="91"/>
        <v>5.346508041257251</v>
      </c>
    </row>
    <row r="2936" spans="1:23" x14ac:dyDescent="0.25">
      <c r="A2936" s="18">
        <v>26867</v>
      </c>
      <c r="B2936" s="18">
        <v>26857</v>
      </c>
      <c r="C2936" s="18">
        <v>6172</v>
      </c>
      <c r="D2936" s="18">
        <v>6172</v>
      </c>
      <c r="E2936" s="18" t="s">
        <v>116</v>
      </c>
      <c r="F2936" s="18" t="s">
        <v>304</v>
      </c>
      <c r="G2936" s="19">
        <v>2.7940442351099999</v>
      </c>
      <c r="H2936" s="19">
        <v>1.1307100000000001</v>
      </c>
      <c r="I2936" s="18" t="s">
        <v>79</v>
      </c>
      <c r="J2936" s="18" t="s">
        <v>80</v>
      </c>
      <c r="K2936" s="18">
        <v>12</v>
      </c>
      <c r="L2936" s="18">
        <v>60</v>
      </c>
      <c r="M2936" s="18" t="s">
        <v>71</v>
      </c>
      <c r="N2936" s="18" t="s">
        <v>72</v>
      </c>
      <c r="O2936" s="18" t="s">
        <v>73</v>
      </c>
      <c r="P2936" s="19">
        <v>1428.50832842</v>
      </c>
      <c r="Q2936" s="19">
        <v>121708.080047</v>
      </c>
      <c r="R2936" s="20">
        <v>0.50061500000000003</v>
      </c>
      <c r="S2936" s="20">
        <v>5.1558710000000003</v>
      </c>
      <c r="T2936" s="20">
        <v>0.30199999999999999</v>
      </c>
      <c r="U2936" s="20">
        <v>0.30499999999999999</v>
      </c>
      <c r="V2936" s="20">
        <f t="shared" si="90"/>
        <v>0.39510316988170002</v>
      </c>
      <c r="W2936" s="20">
        <f t="shared" si="91"/>
        <v>4.0517074543949514</v>
      </c>
    </row>
    <row r="2937" spans="1:23" x14ac:dyDescent="0.25">
      <c r="A2937" s="18">
        <v>26868</v>
      </c>
      <c r="B2937" s="18">
        <v>26858</v>
      </c>
      <c r="C2937" s="18">
        <v>6172</v>
      </c>
      <c r="D2937" s="18">
        <v>6172</v>
      </c>
      <c r="E2937" s="18" t="s">
        <v>116</v>
      </c>
      <c r="F2937" s="18" t="s">
        <v>304</v>
      </c>
      <c r="G2937" s="19">
        <v>10.7506144055</v>
      </c>
      <c r="H2937" s="19">
        <v>4.3506200000000002</v>
      </c>
      <c r="I2937" s="18" t="s">
        <v>79</v>
      </c>
      <c r="J2937" s="18" t="s">
        <v>80</v>
      </c>
      <c r="K2937" s="18">
        <v>12</v>
      </c>
      <c r="L2937" s="18">
        <v>60</v>
      </c>
      <c r="M2937" s="18" t="s">
        <v>71</v>
      </c>
      <c r="N2937" s="18" t="s">
        <v>72</v>
      </c>
      <c r="O2937" s="18" t="s">
        <v>73</v>
      </c>
      <c r="P2937" s="19">
        <v>4445.1503595800004</v>
      </c>
      <c r="Q2937" s="19">
        <v>468294.89032100001</v>
      </c>
      <c r="R2937" s="20">
        <v>0.50061500000000003</v>
      </c>
      <c r="S2937" s="20">
        <v>5.1558710000000003</v>
      </c>
      <c r="T2937" s="20">
        <v>0.30199999999999999</v>
      </c>
      <c r="U2937" s="20">
        <v>0.30499999999999999</v>
      </c>
      <c r="V2937" s="20">
        <f t="shared" si="90"/>
        <v>1.5202339706474002</v>
      </c>
      <c r="W2937" s="20">
        <f t="shared" si="91"/>
        <v>15.589708665563903</v>
      </c>
    </row>
    <row r="2938" spans="1:23" x14ac:dyDescent="0.25">
      <c r="A2938" s="18">
        <v>26869</v>
      </c>
      <c r="B2938" s="18">
        <v>26859</v>
      </c>
      <c r="C2938" s="18">
        <v>6172</v>
      </c>
      <c r="D2938" s="18">
        <v>6172</v>
      </c>
      <c r="E2938" s="18" t="s">
        <v>116</v>
      </c>
      <c r="F2938" s="18" t="s">
        <v>304</v>
      </c>
      <c r="G2938" s="19">
        <v>36.3540558499</v>
      </c>
      <c r="H2938" s="19">
        <v>14.712</v>
      </c>
      <c r="I2938" s="18" t="s">
        <v>79</v>
      </c>
      <c r="J2938" s="18" t="s">
        <v>80</v>
      </c>
      <c r="K2938" s="18">
        <v>12</v>
      </c>
      <c r="L2938" s="18">
        <v>60</v>
      </c>
      <c r="M2938" s="18" t="s">
        <v>71</v>
      </c>
      <c r="N2938" s="18" t="s">
        <v>72</v>
      </c>
      <c r="O2938" s="18" t="s">
        <v>73</v>
      </c>
      <c r="P2938" s="19">
        <v>10757.488525799999</v>
      </c>
      <c r="Q2938" s="19">
        <v>1583576.3385000001</v>
      </c>
      <c r="R2938" s="20">
        <v>0.50061500000000003</v>
      </c>
      <c r="S2938" s="20">
        <v>5.1558710000000003</v>
      </c>
      <c r="T2938" s="20">
        <v>0.30199999999999999</v>
      </c>
      <c r="U2938" s="20">
        <v>0.30499999999999999</v>
      </c>
      <c r="V2938" s="20">
        <f t="shared" si="90"/>
        <v>5.1408034202400001</v>
      </c>
      <c r="W2938" s="20">
        <f t="shared" si="91"/>
        <v>52.717956035640007</v>
      </c>
    </row>
    <row r="2939" spans="1:23" x14ac:dyDescent="0.25">
      <c r="A2939" s="18">
        <v>26870</v>
      </c>
      <c r="B2939" s="18">
        <v>26860</v>
      </c>
      <c r="C2939" s="18">
        <v>6172</v>
      </c>
      <c r="D2939" s="18">
        <v>6172</v>
      </c>
      <c r="E2939" s="18" t="s">
        <v>116</v>
      </c>
      <c r="F2939" s="18" t="s">
        <v>304</v>
      </c>
      <c r="G2939" s="19">
        <v>9.6539699596599995</v>
      </c>
      <c r="H2939" s="19">
        <v>3.9068200000000002</v>
      </c>
      <c r="I2939" s="18" t="s">
        <v>79</v>
      </c>
      <c r="J2939" s="18" t="s">
        <v>80</v>
      </c>
      <c r="K2939" s="18">
        <v>12</v>
      </c>
      <c r="L2939" s="18">
        <v>60</v>
      </c>
      <c r="M2939" s="18" t="s">
        <v>71</v>
      </c>
      <c r="N2939" s="18" t="s">
        <v>72</v>
      </c>
      <c r="O2939" s="18" t="s">
        <v>73</v>
      </c>
      <c r="P2939" s="19">
        <v>3610.6880297399998</v>
      </c>
      <c r="Q2939" s="19">
        <v>420525.24933600001</v>
      </c>
      <c r="R2939" s="20">
        <v>0.50061500000000003</v>
      </c>
      <c r="S2939" s="20">
        <v>5.1558710000000003</v>
      </c>
      <c r="T2939" s="20">
        <v>0.30199999999999999</v>
      </c>
      <c r="U2939" s="20">
        <v>0.30499999999999999</v>
      </c>
      <c r="V2939" s="20">
        <f t="shared" si="90"/>
        <v>1.3651572606214002</v>
      </c>
      <c r="W2939" s="20">
        <f t="shared" si="91"/>
        <v>13.999426658452903</v>
      </c>
    </row>
    <row r="2940" spans="1:23" x14ac:dyDescent="0.25">
      <c r="A2940" s="18">
        <v>26871</v>
      </c>
      <c r="B2940" s="18">
        <v>26861</v>
      </c>
      <c r="C2940" s="18">
        <v>6172</v>
      </c>
      <c r="D2940" s="18">
        <v>6172</v>
      </c>
      <c r="E2940" s="18" t="s">
        <v>116</v>
      </c>
      <c r="F2940" s="18" t="s">
        <v>304</v>
      </c>
      <c r="G2940" s="19">
        <v>6.4834914058799997</v>
      </c>
      <c r="H2940" s="19">
        <v>2.62378</v>
      </c>
      <c r="I2940" s="18" t="s">
        <v>79</v>
      </c>
      <c r="J2940" s="18" t="s">
        <v>80</v>
      </c>
      <c r="K2940" s="18">
        <v>12</v>
      </c>
      <c r="L2940" s="18">
        <v>60</v>
      </c>
      <c r="M2940" s="18" t="s">
        <v>71</v>
      </c>
      <c r="N2940" s="18" t="s">
        <v>72</v>
      </c>
      <c r="O2940" s="18" t="s">
        <v>73</v>
      </c>
      <c r="P2940" s="19">
        <v>5631.3020719599999</v>
      </c>
      <c r="Q2940" s="19">
        <v>282419.75595700002</v>
      </c>
      <c r="R2940" s="20">
        <v>0.50061500000000003</v>
      </c>
      <c r="S2940" s="20">
        <v>5.1558710000000003</v>
      </c>
      <c r="T2940" s="20">
        <v>0.30199999999999999</v>
      </c>
      <c r="U2940" s="20">
        <v>0.30499999999999999</v>
      </c>
      <c r="V2940" s="20">
        <f t="shared" si="90"/>
        <v>0.91682553004059997</v>
      </c>
      <c r="W2940" s="20">
        <f t="shared" si="91"/>
        <v>9.4018704926041021</v>
      </c>
    </row>
    <row r="2941" spans="1:23" x14ac:dyDescent="0.25">
      <c r="A2941" s="18">
        <v>26872</v>
      </c>
      <c r="B2941" s="18">
        <v>26862</v>
      </c>
      <c r="C2941" s="18">
        <v>6172</v>
      </c>
      <c r="D2941" s="18">
        <v>6172</v>
      </c>
      <c r="E2941" s="18" t="s">
        <v>116</v>
      </c>
      <c r="F2941" s="18" t="s">
        <v>304</v>
      </c>
      <c r="G2941" s="19">
        <v>76.967433563</v>
      </c>
      <c r="H2941" s="19">
        <v>31.147600000000001</v>
      </c>
      <c r="I2941" s="18" t="s">
        <v>79</v>
      </c>
      <c r="J2941" s="18" t="s">
        <v>80</v>
      </c>
      <c r="K2941" s="18">
        <v>12</v>
      </c>
      <c r="L2941" s="18">
        <v>60</v>
      </c>
      <c r="M2941" s="18" t="s">
        <v>71</v>
      </c>
      <c r="N2941" s="18" t="s">
        <v>72</v>
      </c>
      <c r="O2941" s="18" t="s">
        <v>73</v>
      </c>
      <c r="P2941" s="19">
        <v>14510.4984164</v>
      </c>
      <c r="Q2941" s="19">
        <v>3352687.9952099998</v>
      </c>
      <c r="R2941" s="20">
        <v>0.50061500000000003</v>
      </c>
      <c r="S2941" s="20">
        <v>5.1558710000000003</v>
      </c>
      <c r="T2941" s="20">
        <v>0.30199999999999999</v>
      </c>
      <c r="U2941" s="20">
        <v>0.30499999999999999</v>
      </c>
      <c r="V2941" s="20">
        <f t="shared" si="90"/>
        <v>10.883883130252</v>
      </c>
      <c r="W2941" s="20">
        <f t="shared" si="91"/>
        <v>111.61214025392202</v>
      </c>
    </row>
    <row r="2942" spans="1:23" x14ac:dyDescent="0.25">
      <c r="A2942" s="18">
        <v>26873</v>
      </c>
      <c r="B2942" s="18">
        <v>26863</v>
      </c>
      <c r="C2942" s="18">
        <v>6172</v>
      </c>
      <c r="D2942" s="18">
        <v>6172</v>
      </c>
      <c r="E2942" s="18" t="s">
        <v>116</v>
      </c>
      <c r="F2942" s="18" t="s">
        <v>304</v>
      </c>
      <c r="G2942" s="19">
        <v>1.547848195</v>
      </c>
      <c r="H2942" s="19">
        <v>0.62639199999999995</v>
      </c>
      <c r="I2942" s="18" t="s">
        <v>79</v>
      </c>
      <c r="J2942" s="18" t="s">
        <v>80</v>
      </c>
      <c r="K2942" s="18">
        <v>12</v>
      </c>
      <c r="L2942" s="18">
        <v>60</v>
      </c>
      <c r="M2942" s="18" t="s">
        <v>71</v>
      </c>
      <c r="N2942" s="18" t="s">
        <v>72</v>
      </c>
      <c r="O2942" s="18" t="s">
        <v>73</v>
      </c>
      <c r="P2942" s="19">
        <v>962.61036647499998</v>
      </c>
      <c r="Q2942" s="19">
        <v>67423.997677399995</v>
      </c>
      <c r="R2942" s="20">
        <v>0.50061500000000003</v>
      </c>
      <c r="S2942" s="20">
        <v>5.1558710000000003</v>
      </c>
      <c r="T2942" s="20">
        <v>0.30199999999999999</v>
      </c>
      <c r="U2942" s="20">
        <v>0.30499999999999999</v>
      </c>
      <c r="V2942" s="20">
        <f t="shared" si="90"/>
        <v>0.21887969929383996</v>
      </c>
      <c r="W2942" s="20">
        <f t="shared" si="91"/>
        <v>2.2445694614652401</v>
      </c>
    </row>
    <row r="2943" spans="1:23" x14ac:dyDescent="0.25">
      <c r="A2943" s="18">
        <v>26874</v>
      </c>
      <c r="B2943" s="18">
        <v>26864</v>
      </c>
      <c r="C2943" s="18">
        <v>6172</v>
      </c>
      <c r="D2943" s="18">
        <v>6172</v>
      </c>
      <c r="E2943" s="18" t="s">
        <v>116</v>
      </c>
      <c r="F2943" s="18" t="s">
        <v>304</v>
      </c>
      <c r="G2943" s="19">
        <v>205.87585821499999</v>
      </c>
      <c r="H2943" s="19">
        <v>83.314999999999998</v>
      </c>
      <c r="I2943" s="18" t="s">
        <v>79</v>
      </c>
      <c r="J2943" s="18" t="s">
        <v>80</v>
      </c>
      <c r="K2943" s="18">
        <v>12</v>
      </c>
      <c r="L2943" s="18">
        <v>60</v>
      </c>
      <c r="M2943" s="18" t="s">
        <v>71</v>
      </c>
      <c r="N2943" s="18" t="s">
        <v>72</v>
      </c>
      <c r="O2943" s="18" t="s">
        <v>73</v>
      </c>
      <c r="P2943" s="19">
        <v>21402.403125500001</v>
      </c>
      <c r="Q2943" s="19">
        <v>8967916.4574999996</v>
      </c>
      <c r="R2943" s="20">
        <v>0.50061500000000003</v>
      </c>
      <c r="S2943" s="20">
        <v>5.1558710000000003</v>
      </c>
      <c r="T2943" s="20">
        <v>0.30199999999999999</v>
      </c>
      <c r="U2943" s="20">
        <v>0.30499999999999999</v>
      </c>
      <c r="V2943" s="20">
        <f t="shared" si="90"/>
        <v>29.112699630049999</v>
      </c>
      <c r="W2943" s="20">
        <f t="shared" si="91"/>
        <v>298.54516769367501</v>
      </c>
    </row>
    <row r="2944" spans="1:23" x14ac:dyDescent="0.25">
      <c r="A2944" s="18">
        <v>26875</v>
      </c>
      <c r="B2944" s="18">
        <v>26865</v>
      </c>
      <c r="C2944" s="18">
        <v>6172</v>
      </c>
      <c r="D2944" s="18">
        <v>6172</v>
      </c>
      <c r="E2944" s="18" t="s">
        <v>116</v>
      </c>
      <c r="F2944" s="18" t="s">
        <v>304</v>
      </c>
      <c r="G2944" s="19">
        <v>2.5773963386399998</v>
      </c>
      <c r="H2944" s="19">
        <v>1.04304</v>
      </c>
      <c r="I2944" s="18" t="s">
        <v>79</v>
      </c>
      <c r="J2944" s="18" t="s">
        <v>80</v>
      </c>
      <c r="K2944" s="18">
        <v>12</v>
      </c>
      <c r="L2944" s="18">
        <v>60</v>
      </c>
      <c r="M2944" s="18" t="s">
        <v>71</v>
      </c>
      <c r="N2944" s="18" t="s">
        <v>72</v>
      </c>
      <c r="O2944" s="18" t="s">
        <v>73</v>
      </c>
      <c r="P2944" s="19">
        <v>1269.1888185800001</v>
      </c>
      <c r="Q2944" s="19">
        <v>112270.935426</v>
      </c>
      <c r="R2944" s="20">
        <v>0.50061500000000003</v>
      </c>
      <c r="S2944" s="20">
        <v>5.1558710000000003</v>
      </c>
      <c r="T2944" s="20">
        <v>0.30199999999999999</v>
      </c>
      <c r="U2944" s="20">
        <v>0.30499999999999999</v>
      </c>
      <c r="V2944" s="20">
        <f t="shared" si="90"/>
        <v>0.36446870578079998</v>
      </c>
      <c r="W2944" s="20">
        <f t="shared" si="91"/>
        <v>3.7375568830488004</v>
      </c>
    </row>
    <row r="2945" spans="1:23" x14ac:dyDescent="0.25">
      <c r="A2945" s="18">
        <v>26876</v>
      </c>
      <c r="B2945" s="18">
        <v>26866</v>
      </c>
      <c r="C2945" s="18">
        <v>6172</v>
      </c>
      <c r="D2945" s="18">
        <v>6172</v>
      </c>
      <c r="E2945" s="18" t="s">
        <v>116</v>
      </c>
      <c r="F2945" s="18" t="s">
        <v>304</v>
      </c>
      <c r="G2945" s="19">
        <v>5.9481224361000002</v>
      </c>
      <c r="H2945" s="19">
        <v>2.4071199999999999</v>
      </c>
      <c r="I2945" s="18" t="s">
        <v>79</v>
      </c>
      <c r="J2945" s="18" t="s">
        <v>80</v>
      </c>
      <c r="K2945" s="18">
        <v>12</v>
      </c>
      <c r="L2945" s="18">
        <v>60</v>
      </c>
      <c r="M2945" s="18" t="s">
        <v>71</v>
      </c>
      <c r="N2945" s="18" t="s">
        <v>72</v>
      </c>
      <c r="O2945" s="18" t="s">
        <v>73</v>
      </c>
      <c r="P2945" s="19">
        <v>4417.0317529399999</v>
      </c>
      <c r="Q2945" s="19">
        <v>259099.176917</v>
      </c>
      <c r="R2945" s="20">
        <v>0.50061500000000003</v>
      </c>
      <c r="S2945" s="20">
        <v>5.1558710000000003</v>
      </c>
      <c r="T2945" s="20">
        <v>0.30199999999999999</v>
      </c>
      <c r="U2945" s="20">
        <v>0.30499999999999999</v>
      </c>
      <c r="V2945" s="20">
        <f t="shared" si="90"/>
        <v>0.84111818440240005</v>
      </c>
      <c r="W2945" s="20">
        <f t="shared" si="91"/>
        <v>8.6255061400564017</v>
      </c>
    </row>
    <row r="2946" spans="1:23" x14ac:dyDescent="0.25">
      <c r="A2946" s="18">
        <v>26877</v>
      </c>
      <c r="B2946" s="18">
        <v>26867</v>
      </c>
      <c r="C2946" s="18">
        <v>6172</v>
      </c>
      <c r="D2946" s="18">
        <v>6172</v>
      </c>
      <c r="E2946" s="18" t="s">
        <v>116</v>
      </c>
      <c r="F2946" s="18" t="s">
        <v>304</v>
      </c>
      <c r="G2946" s="19">
        <v>2.2314913324000001</v>
      </c>
      <c r="H2946" s="19">
        <v>0.90305299999999999</v>
      </c>
      <c r="I2946" s="18" t="s">
        <v>79</v>
      </c>
      <c r="J2946" s="18" t="s">
        <v>80</v>
      </c>
      <c r="K2946" s="18">
        <v>12</v>
      </c>
      <c r="L2946" s="18">
        <v>60</v>
      </c>
      <c r="M2946" s="18" t="s">
        <v>71</v>
      </c>
      <c r="N2946" s="18" t="s">
        <v>72</v>
      </c>
      <c r="O2946" s="18" t="s">
        <v>73</v>
      </c>
      <c r="P2946" s="19">
        <v>3052.6906747799999</v>
      </c>
      <c r="Q2946" s="19">
        <v>97203.373622500003</v>
      </c>
      <c r="R2946" s="20">
        <v>0.50061500000000003</v>
      </c>
      <c r="S2946" s="20">
        <v>5.1558710000000003</v>
      </c>
      <c r="T2946" s="20">
        <v>0.30199999999999999</v>
      </c>
      <c r="U2946" s="20">
        <v>0.30499999999999999</v>
      </c>
      <c r="V2946" s="20">
        <f t="shared" si="90"/>
        <v>0.31555315056131</v>
      </c>
      <c r="W2946" s="20">
        <f t="shared" si="91"/>
        <v>3.235937218043285</v>
      </c>
    </row>
    <row r="2947" spans="1:23" x14ac:dyDescent="0.25">
      <c r="A2947" s="18">
        <v>26878</v>
      </c>
      <c r="B2947" s="18">
        <v>26868</v>
      </c>
      <c r="C2947" s="18">
        <v>6172</v>
      </c>
      <c r="D2947" s="18">
        <v>6172</v>
      </c>
      <c r="E2947" s="18" t="s">
        <v>116</v>
      </c>
      <c r="F2947" s="18" t="s">
        <v>304</v>
      </c>
      <c r="G2947" s="19">
        <v>3.4394977867600001</v>
      </c>
      <c r="H2947" s="19">
        <v>1.39192</v>
      </c>
      <c r="I2947" s="18" t="s">
        <v>79</v>
      </c>
      <c r="J2947" s="18" t="s">
        <v>80</v>
      </c>
      <c r="K2947" s="18">
        <v>12</v>
      </c>
      <c r="L2947" s="18">
        <v>60</v>
      </c>
      <c r="M2947" s="18" t="s">
        <v>71</v>
      </c>
      <c r="N2947" s="18" t="s">
        <v>72</v>
      </c>
      <c r="O2947" s="18" t="s">
        <v>73</v>
      </c>
      <c r="P2947" s="19">
        <v>1900.8991661299999</v>
      </c>
      <c r="Q2947" s="19">
        <v>149823.924295</v>
      </c>
      <c r="R2947" s="20">
        <v>0.50061500000000003</v>
      </c>
      <c r="S2947" s="20">
        <v>5.1558710000000003</v>
      </c>
      <c r="T2947" s="20">
        <v>0.30199999999999999</v>
      </c>
      <c r="U2947" s="20">
        <v>0.30499999999999999</v>
      </c>
      <c r="V2947" s="20">
        <f t="shared" ref="V2947:V3010" si="92">H2947*R2947*(1-T2947)</f>
        <v>0.48637758949840004</v>
      </c>
      <c r="W2947" s="20">
        <f t="shared" ref="W2947:W3010" si="93">H2947*S2947*(1-U2947)</f>
        <v>4.9877091738124006</v>
      </c>
    </row>
    <row r="2948" spans="1:23" x14ac:dyDescent="0.25">
      <c r="A2948" s="18">
        <v>28222</v>
      </c>
      <c r="B2948" s="18">
        <v>28146</v>
      </c>
      <c r="C2948" s="18">
        <v>6172</v>
      </c>
      <c r="D2948" s="18">
        <v>6172</v>
      </c>
      <c r="E2948" s="18" t="s">
        <v>171</v>
      </c>
      <c r="F2948" s="18" t="s">
        <v>172</v>
      </c>
      <c r="G2948" s="19">
        <v>9.4426024963500002</v>
      </c>
      <c r="H2948" s="19">
        <v>3.8212899999999999</v>
      </c>
      <c r="I2948" s="18" t="s">
        <v>24</v>
      </c>
      <c r="J2948" s="18" t="s">
        <v>173</v>
      </c>
      <c r="K2948" s="18">
        <v>12</v>
      </c>
      <c r="L2948" s="18">
        <v>60</v>
      </c>
      <c r="M2948" s="18" t="s">
        <v>71</v>
      </c>
      <c r="N2948" s="18" t="s">
        <v>72</v>
      </c>
      <c r="O2948" s="18" t="s">
        <v>73</v>
      </c>
      <c r="P2948" s="19">
        <v>9168.7037517499994</v>
      </c>
      <c r="Q2948" s="19">
        <v>411318.11946399999</v>
      </c>
      <c r="R2948" s="20">
        <v>0.596611</v>
      </c>
      <c r="S2948" s="20">
        <v>6.1431250000000004</v>
      </c>
      <c r="T2948" s="20">
        <v>0.78300000000000003</v>
      </c>
      <c r="U2948" s="20">
        <v>0.6</v>
      </c>
      <c r="V2948" s="20">
        <f t="shared" si="92"/>
        <v>0.49472173165722988</v>
      </c>
      <c r="W2948" s="20">
        <f t="shared" si="93"/>
        <v>9.3898648525000006</v>
      </c>
    </row>
    <row r="2949" spans="1:23" x14ac:dyDescent="0.25">
      <c r="A2949" s="18">
        <v>28224</v>
      </c>
      <c r="B2949" s="18">
        <v>28148</v>
      </c>
      <c r="C2949" s="18">
        <v>6172</v>
      </c>
      <c r="D2949" s="18">
        <v>6172</v>
      </c>
      <c r="E2949" s="18" t="s">
        <v>171</v>
      </c>
      <c r="F2949" s="18" t="s">
        <v>172</v>
      </c>
      <c r="G2949" s="19">
        <v>7.1398166614100003</v>
      </c>
      <c r="H2949" s="19">
        <v>2.8893800000000001</v>
      </c>
      <c r="I2949" s="18" t="s">
        <v>24</v>
      </c>
      <c r="J2949" s="18" t="s">
        <v>173</v>
      </c>
      <c r="K2949" s="18">
        <v>12</v>
      </c>
      <c r="L2949" s="18">
        <v>60</v>
      </c>
      <c r="M2949" s="18" t="s">
        <v>71</v>
      </c>
      <c r="N2949" s="18" t="s">
        <v>72</v>
      </c>
      <c r="O2949" s="18" t="s">
        <v>73</v>
      </c>
      <c r="P2949" s="19">
        <v>2653.3322944500001</v>
      </c>
      <c r="Q2949" s="19">
        <v>311009.16973000002</v>
      </c>
      <c r="R2949" s="20">
        <v>0.596611</v>
      </c>
      <c r="S2949" s="20">
        <v>6.1431250000000004</v>
      </c>
      <c r="T2949" s="20">
        <v>0.78300000000000003</v>
      </c>
      <c r="U2949" s="20">
        <v>0.6</v>
      </c>
      <c r="V2949" s="20">
        <f t="shared" si="92"/>
        <v>0.37407238838605994</v>
      </c>
      <c r="W2949" s="20">
        <f t="shared" si="93"/>
        <v>7.0999290049999999</v>
      </c>
    </row>
    <row r="2950" spans="1:23" x14ac:dyDescent="0.25">
      <c r="A2950" s="18">
        <v>28230</v>
      </c>
      <c r="B2950" s="18">
        <v>28154</v>
      </c>
      <c r="C2950" s="18">
        <v>6172</v>
      </c>
      <c r="D2950" s="18">
        <v>6172</v>
      </c>
      <c r="E2950" s="18" t="s">
        <v>171</v>
      </c>
      <c r="F2950" s="18" t="s">
        <v>172</v>
      </c>
      <c r="G2950" s="19">
        <v>13.5895573706</v>
      </c>
      <c r="H2950" s="19">
        <v>5.4995000000000003</v>
      </c>
      <c r="I2950" s="18" t="s">
        <v>24</v>
      </c>
      <c r="J2950" s="18" t="s">
        <v>173</v>
      </c>
      <c r="K2950" s="18">
        <v>12</v>
      </c>
      <c r="L2950" s="18">
        <v>60</v>
      </c>
      <c r="M2950" s="18" t="s">
        <v>71</v>
      </c>
      <c r="N2950" s="18" t="s">
        <v>72</v>
      </c>
      <c r="O2950" s="18" t="s">
        <v>73</v>
      </c>
      <c r="P2950" s="19">
        <v>7158.7953107900003</v>
      </c>
      <c r="Q2950" s="19">
        <v>591958.75121899997</v>
      </c>
      <c r="R2950" s="20">
        <v>0.596611</v>
      </c>
      <c r="S2950" s="20">
        <v>6.1431250000000004</v>
      </c>
      <c r="T2950" s="20">
        <v>0.78300000000000003</v>
      </c>
      <c r="U2950" s="20">
        <v>0.6</v>
      </c>
      <c r="V2950" s="20">
        <f t="shared" si="92"/>
        <v>0.7119904962064999</v>
      </c>
      <c r="W2950" s="20">
        <f t="shared" si="93"/>
        <v>13.513646375000002</v>
      </c>
    </row>
    <row r="2951" spans="1:23" x14ac:dyDescent="0.25">
      <c r="A2951" s="18">
        <v>29083</v>
      </c>
      <c r="B2951" s="18">
        <v>29047</v>
      </c>
      <c r="C2951" s="18">
        <v>6180</v>
      </c>
      <c r="D2951" s="18">
        <v>6180</v>
      </c>
      <c r="E2951" s="18" t="s">
        <v>116</v>
      </c>
      <c r="F2951" s="18" t="s">
        <v>196</v>
      </c>
      <c r="G2951" s="19">
        <v>40.505775074500001</v>
      </c>
      <c r="H2951" s="19">
        <v>16.392099999999999</v>
      </c>
      <c r="I2951" s="18" t="s">
        <v>79</v>
      </c>
      <c r="J2951" s="18" t="s">
        <v>80</v>
      </c>
      <c r="K2951" s="18">
        <v>15</v>
      </c>
      <c r="L2951" s="18">
        <v>60</v>
      </c>
      <c r="M2951" s="18" t="s">
        <v>71</v>
      </c>
      <c r="N2951" s="18" t="s">
        <v>123</v>
      </c>
      <c r="O2951" s="18" t="s">
        <v>124</v>
      </c>
      <c r="P2951" s="19">
        <v>10888.887994000001</v>
      </c>
      <c r="Q2951" s="19">
        <v>1764424.50453</v>
      </c>
      <c r="R2951" s="20">
        <v>0.65915800000000002</v>
      </c>
      <c r="S2951" s="20">
        <v>5.9299369999999998</v>
      </c>
      <c r="T2951" s="20">
        <v>0.30199999999999999</v>
      </c>
      <c r="U2951" s="20">
        <v>0.30499999999999999</v>
      </c>
      <c r="V2951" s="20">
        <f t="shared" si="92"/>
        <v>7.5418787285563988</v>
      </c>
      <c r="W2951" s="20">
        <f t="shared" si="93"/>
        <v>67.556863606901501</v>
      </c>
    </row>
    <row r="2952" spans="1:23" x14ac:dyDescent="0.25">
      <c r="A2952" s="18">
        <v>29084</v>
      </c>
      <c r="B2952" s="18">
        <v>29048</v>
      </c>
      <c r="C2952" s="18">
        <v>6180</v>
      </c>
      <c r="D2952" s="18">
        <v>6180</v>
      </c>
      <c r="E2952" s="18" t="s">
        <v>116</v>
      </c>
      <c r="F2952" s="18" t="s">
        <v>196</v>
      </c>
      <c r="G2952" s="19">
        <v>14.481776268899999</v>
      </c>
      <c r="H2952" s="19">
        <v>5.8605700000000001</v>
      </c>
      <c r="I2952" s="18" t="s">
        <v>79</v>
      </c>
      <c r="J2952" s="18" t="s">
        <v>80</v>
      </c>
      <c r="K2952" s="18">
        <v>15</v>
      </c>
      <c r="L2952" s="18">
        <v>60</v>
      </c>
      <c r="M2952" s="18" t="s">
        <v>71</v>
      </c>
      <c r="N2952" s="18" t="s">
        <v>123</v>
      </c>
      <c r="O2952" s="18" t="s">
        <v>124</v>
      </c>
      <c r="P2952" s="19">
        <v>8172.6134247</v>
      </c>
      <c r="Q2952" s="19">
        <v>630823.65096899995</v>
      </c>
      <c r="R2952" s="20">
        <v>0.65915800000000002</v>
      </c>
      <c r="S2952" s="20">
        <v>5.9299369999999998</v>
      </c>
      <c r="T2952" s="20">
        <v>0.30199999999999999</v>
      </c>
      <c r="U2952" s="20">
        <v>0.30499999999999999</v>
      </c>
      <c r="V2952" s="20">
        <f t="shared" si="92"/>
        <v>2.6964030368418799</v>
      </c>
      <c r="W2952" s="20">
        <f t="shared" si="93"/>
        <v>24.153203564442549</v>
      </c>
    </row>
    <row r="2953" spans="1:23" x14ac:dyDescent="0.25">
      <c r="A2953" s="18">
        <v>29085</v>
      </c>
      <c r="B2953" s="18">
        <v>29049</v>
      </c>
      <c r="C2953" s="18">
        <v>6180</v>
      </c>
      <c r="D2953" s="18">
        <v>6180</v>
      </c>
      <c r="E2953" s="18" t="s">
        <v>116</v>
      </c>
      <c r="F2953" s="18" t="s">
        <v>196</v>
      </c>
      <c r="G2953" s="19">
        <v>2.28152155096</v>
      </c>
      <c r="H2953" s="19">
        <v>0.92329899999999998</v>
      </c>
      <c r="I2953" s="18" t="s">
        <v>79</v>
      </c>
      <c r="J2953" s="18" t="s">
        <v>80</v>
      </c>
      <c r="K2953" s="18">
        <v>15</v>
      </c>
      <c r="L2953" s="18">
        <v>60</v>
      </c>
      <c r="M2953" s="18" t="s">
        <v>71</v>
      </c>
      <c r="N2953" s="18" t="s">
        <v>123</v>
      </c>
      <c r="O2953" s="18" t="s">
        <v>124</v>
      </c>
      <c r="P2953" s="19">
        <v>1858.1444993</v>
      </c>
      <c r="Q2953" s="19">
        <v>99382.681228100002</v>
      </c>
      <c r="R2953" s="20">
        <v>0.65915800000000002</v>
      </c>
      <c r="S2953" s="20">
        <v>5.9299369999999998</v>
      </c>
      <c r="T2953" s="20">
        <v>0.30199999999999999</v>
      </c>
      <c r="U2953" s="20">
        <v>0.30499999999999999</v>
      </c>
      <c r="V2953" s="20">
        <f t="shared" si="92"/>
        <v>0.42480274572491594</v>
      </c>
      <c r="W2953" s="20">
        <f t="shared" si="93"/>
        <v>3.8051979070032851</v>
      </c>
    </row>
    <row r="2954" spans="1:23" x14ac:dyDescent="0.25">
      <c r="A2954" s="18">
        <v>29087</v>
      </c>
      <c r="B2954" s="18">
        <v>29051</v>
      </c>
      <c r="C2954" s="18">
        <v>6180</v>
      </c>
      <c r="D2954" s="18">
        <v>6180</v>
      </c>
      <c r="E2954" s="18" t="s">
        <v>116</v>
      </c>
      <c r="F2954" s="18" t="s">
        <v>196</v>
      </c>
      <c r="G2954" s="19">
        <v>2.2624466997799999</v>
      </c>
      <c r="H2954" s="19">
        <v>0.91557999999999995</v>
      </c>
      <c r="I2954" s="18" t="s">
        <v>79</v>
      </c>
      <c r="J2954" s="18" t="s">
        <v>80</v>
      </c>
      <c r="K2954" s="18">
        <v>15</v>
      </c>
      <c r="L2954" s="18">
        <v>60</v>
      </c>
      <c r="M2954" s="18" t="s">
        <v>71</v>
      </c>
      <c r="N2954" s="18" t="s">
        <v>123</v>
      </c>
      <c r="O2954" s="18" t="s">
        <v>124</v>
      </c>
      <c r="P2954" s="19">
        <v>1454.18564079</v>
      </c>
      <c r="Q2954" s="19">
        <v>154636.36213200001</v>
      </c>
      <c r="R2954" s="20">
        <v>0.65915800000000002</v>
      </c>
      <c r="S2954" s="20">
        <v>5.9299369999999998</v>
      </c>
      <c r="T2954" s="20">
        <v>0.30199999999999999</v>
      </c>
      <c r="U2954" s="20">
        <v>0.30499999999999999</v>
      </c>
      <c r="V2954" s="20">
        <f t="shared" si="92"/>
        <v>0.42125129338472</v>
      </c>
      <c r="W2954" s="20">
        <f t="shared" si="93"/>
        <v>3.7733855443296997</v>
      </c>
    </row>
    <row r="2955" spans="1:23" x14ac:dyDescent="0.25">
      <c r="A2955" s="18">
        <v>29088</v>
      </c>
      <c r="B2955" s="18">
        <v>29052</v>
      </c>
      <c r="C2955" s="18">
        <v>6180</v>
      </c>
      <c r="D2955" s="18">
        <v>6180</v>
      </c>
      <c r="E2955" s="18" t="s">
        <v>116</v>
      </c>
      <c r="F2955" s="18" t="s">
        <v>196</v>
      </c>
      <c r="G2955" s="19">
        <v>4.3611121905900001</v>
      </c>
      <c r="H2955" s="19">
        <v>1.76488</v>
      </c>
      <c r="I2955" s="18" t="s">
        <v>79</v>
      </c>
      <c r="J2955" s="18" t="s">
        <v>80</v>
      </c>
      <c r="K2955" s="18">
        <v>15</v>
      </c>
      <c r="L2955" s="18">
        <v>60</v>
      </c>
      <c r="M2955" s="18" t="s">
        <v>71</v>
      </c>
      <c r="N2955" s="18" t="s">
        <v>123</v>
      </c>
      <c r="O2955" s="18" t="s">
        <v>124</v>
      </c>
      <c r="P2955" s="19">
        <v>2268.7182709799999</v>
      </c>
      <c r="Q2955" s="19">
        <v>189969.28714299999</v>
      </c>
      <c r="R2955" s="20">
        <v>0.65915800000000002</v>
      </c>
      <c r="S2955" s="20">
        <v>5.9299369999999998</v>
      </c>
      <c r="T2955" s="20">
        <v>0.30199999999999999</v>
      </c>
      <c r="U2955" s="20">
        <v>0.30499999999999999</v>
      </c>
      <c r="V2955" s="20">
        <f t="shared" si="92"/>
        <v>0.81200767018591991</v>
      </c>
      <c r="W2955" s="20">
        <f t="shared" si="93"/>
        <v>7.2736109127292004</v>
      </c>
    </row>
    <row r="2956" spans="1:23" x14ac:dyDescent="0.25">
      <c r="A2956" s="18">
        <v>29089</v>
      </c>
      <c r="B2956" s="18">
        <v>29053</v>
      </c>
      <c r="C2956" s="18">
        <v>6180</v>
      </c>
      <c r="D2956" s="18">
        <v>6180</v>
      </c>
      <c r="E2956" s="18" t="s">
        <v>116</v>
      </c>
      <c r="F2956" s="18" t="s">
        <v>196</v>
      </c>
      <c r="G2956" s="19">
        <v>2.6567271257099998</v>
      </c>
      <c r="H2956" s="19">
        <v>1.07514</v>
      </c>
      <c r="I2956" s="18" t="s">
        <v>79</v>
      </c>
      <c r="J2956" s="18" t="s">
        <v>80</v>
      </c>
      <c r="K2956" s="18">
        <v>15</v>
      </c>
      <c r="L2956" s="18">
        <v>60</v>
      </c>
      <c r="M2956" s="18" t="s">
        <v>71</v>
      </c>
      <c r="N2956" s="18" t="s">
        <v>123</v>
      </c>
      <c r="O2956" s="18" t="s">
        <v>124</v>
      </c>
      <c r="P2956" s="19">
        <v>3059.2137667400002</v>
      </c>
      <c r="Q2956" s="19">
        <v>115726.570687</v>
      </c>
      <c r="R2956" s="20">
        <v>0.65915800000000002</v>
      </c>
      <c r="S2956" s="20">
        <v>5.9299369999999998</v>
      </c>
      <c r="T2956" s="20">
        <v>0.30199999999999999</v>
      </c>
      <c r="U2956" s="20">
        <v>0.30499999999999999</v>
      </c>
      <c r="V2956" s="20">
        <f t="shared" si="92"/>
        <v>0.49466361821975996</v>
      </c>
      <c r="W2956" s="20">
        <f t="shared" si="93"/>
        <v>4.4309811639951002</v>
      </c>
    </row>
    <row r="2957" spans="1:23" x14ac:dyDescent="0.25">
      <c r="A2957" s="18">
        <v>29090</v>
      </c>
      <c r="B2957" s="18">
        <v>29054</v>
      </c>
      <c r="C2957" s="18">
        <v>6180</v>
      </c>
      <c r="D2957" s="18">
        <v>6180</v>
      </c>
      <c r="E2957" s="18" t="s">
        <v>116</v>
      </c>
      <c r="F2957" s="18" t="s">
        <v>196</v>
      </c>
      <c r="G2957" s="19">
        <v>8.5508509048499999</v>
      </c>
      <c r="H2957" s="19">
        <v>3.46041</v>
      </c>
      <c r="I2957" s="18" t="s">
        <v>79</v>
      </c>
      <c r="J2957" s="18" t="s">
        <v>80</v>
      </c>
      <c r="K2957" s="18">
        <v>15</v>
      </c>
      <c r="L2957" s="18">
        <v>60</v>
      </c>
      <c r="M2957" s="18" t="s">
        <v>71</v>
      </c>
      <c r="N2957" s="18" t="s">
        <v>123</v>
      </c>
      <c r="O2957" s="18" t="s">
        <v>124</v>
      </c>
      <c r="P2957" s="19">
        <v>2972.5909957600002</v>
      </c>
      <c r="Q2957" s="19">
        <v>372473.57551699999</v>
      </c>
      <c r="R2957" s="20">
        <v>0.65915800000000002</v>
      </c>
      <c r="S2957" s="20">
        <v>5.9299369999999998</v>
      </c>
      <c r="T2957" s="20">
        <v>0.30199999999999999</v>
      </c>
      <c r="U2957" s="20">
        <v>0.30499999999999999</v>
      </c>
      <c r="V2957" s="20">
        <f t="shared" si="92"/>
        <v>1.59210794047644</v>
      </c>
      <c r="W2957" s="20">
        <f t="shared" si="93"/>
        <v>14.261409239448151</v>
      </c>
    </row>
    <row r="2958" spans="1:23" x14ac:dyDescent="0.25">
      <c r="A2958" s="18">
        <v>29091</v>
      </c>
      <c r="B2958" s="18">
        <v>29055</v>
      </c>
      <c r="C2958" s="18">
        <v>6180</v>
      </c>
      <c r="D2958" s="18">
        <v>6180</v>
      </c>
      <c r="E2958" s="18" t="s">
        <v>116</v>
      </c>
      <c r="F2958" s="18" t="s">
        <v>196</v>
      </c>
      <c r="G2958" s="19">
        <v>3.7962725317500001</v>
      </c>
      <c r="H2958" s="19">
        <v>1.5363</v>
      </c>
      <c r="I2958" s="18" t="s">
        <v>79</v>
      </c>
      <c r="J2958" s="18" t="s">
        <v>80</v>
      </c>
      <c r="K2958" s="18">
        <v>15</v>
      </c>
      <c r="L2958" s="18">
        <v>60</v>
      </c>
      <c r="M2958" s="18" t="s">
        <v>71</v>
      </c>
      <c r="N2958" s="18" t="s">
        <v>123</v>
      </c>
      <c r="O2958" s="18" t="s">
        <v>124</v>
      </c>
      <c r="P2958" s="19">
        <v>1700.3368077600001</v>
      </c>
      <c r="Q2958" s="19">
        <v>165364.97002099999</v>
      </c>
      <c r="R2958" s="20">
        <v>0.65915800000000002</v>
      </c>
      <c r="S2958" s="20">
        <v>5.9299369999999998</v>
      </c>
      <c r="T2958" s="20">
        <v>0.30199999999999999</v>
      </c>
      <c r="U2958" s="20">
        <v>0.30499999999999999</v>
      </c>
      <c r="V2958" s="20">
        <f t="shared" si="92"/>
        <v>0.7068397759092</v>
      </c>
      <c r="W2958" s="20">
        <f t="shared" si="93"/>
        <v>6.3315627381045001</v>
      </c>
    </row>
    <row r="2959" spans="1:23" x14ac:dyDescent="0.25">
      <c r="A2959" s="18">
        <v>29092</v>
      </c>
      <c r="B2959" s="18">
        <v>29056</v>
      </c>
      <c r="C2959" s="18">
        <v>6180</v>
      </c>
      <c r="D2959" s="18">
        <v>6180</v>
      </c>
      <c r="E2959" s="18" t="s">
        <v>116</v>
      </c>
      <c r="F2959" s="18" t="s">
        <v>196</v>
      </c>
      <c r="G2959" s="19">
        <v>6.6890347588600001</v>
      </c>
      <c r="H2959" s="19">
        <v>2.70696</v>
      </c>
      <c r="I2959" s="18" t="s">
        <v>79</v>
      </c>
      <c r="J2959" s="18" t="s">
        <v>80</v>
      </c>
      <c r="K2959" s="18">
        <v>15</v>
      </c>
      <c r="L2959" s="18">
        <v>60</v>
      </c>
      <c r="M2959" s="18" t="s">
        <v>71</v>
      </c>
      <c r="N2959" s="18" t="s">
        <v>123</v>
      </c>
      <c r="O2959" s="18" t="s">
        <v>124</v>
      </c>
      <c r="P2959" s="19">
        <v>2704.6820606900001</v>
      </c>
      <c r="Q2959" s="19">
        <v>291373.188601</v>
      </c>
      <c r="R2959" s="20">
        <v>0.65915800000000002</v>
      </c>
      <c r="S2959" s="20">
        <v>5.9299369999999998</v>
      </c>
      <c r="T2959" s="20">
        <v>0.30199999999999999</v>
      </c>
      <c r="U2959" s="20">
        <v>0.30499999999999999</v>
      </c>
      <c r="V2959" s="20">
        <f t="shared" si="92"/>
        <v>1.24545140909664</v>
      </c>
      <c r="W2959" s="20">
        <f t="shared" si="93"/>
        <v>11.156211071756399</v>
      </c>
    </row>
    <row r="2960" spans="1:23" x14ac:dyDescent="0.25">
      <c r="A2960" s="18">
        <v>29093</v>
      </c>
      <c r="B2960" s="18">
        <v>29057</v>
      </c>
      <c r="C2960" s="18">
        <v>6180</v>
      </c>
      <c r="D2960" s="18">
        <v>6180</v>
      </c>
      <c r="E2960" s="18" t="s">
        <v>116</v>
      </c>
      <c r="F2960" s="18" t="s">
        <v>196</v>
      </c>
      <c r="G2960" s="19">
        <v>16.773770991700001</v>
      </c>
      <c r="H2960" s="19">
        <v>6.7881</v>
      </c>
      <c r="I2960" s="18" t="s">
        <v>79</v>
      </c>
      <c r="J2960" s="18" t="s">
        <v>80</v>
      </c>
      <c r="K2960" s="18">
        <v>15</v>
      </c>
      <c r="L2960" s="18">
        <v>60</v>
      </c>
      <c r="M2960" s="18" t="s">
        <v>71</v>
      </c>
      <c r="N2960" s="18" t="s">
        <v>123</v>
      </c>
      <c r="O2960" s="18" t="s">
        <v>124</v>
      </c>
      <c r="P2960" s="19">
        <v>3231.43176963</v>
      </c>
      <c r="Q2960" s="19">
        <v>730662.54174100002</v>
      </c>
      <c r="R2960" s="20">
        <v>0.65915800000000002</v>
      </c>
      <c r="S2960" s="20">
        <v>5.9299369999999998</v>
      </c>
      <c r="T2960" s="20">
        <v>0.30199999999999999</v>
      </c>
      <c r="U2960" s="20">
        <v>0.30499999999999999</v>
      </c>
      <c r="V2960" s="20">
        <f t="shared" si="92"/>
        <v>3.1231524330203997</v>
      </c>
      <c r="W2960" s="20">
        <f t="shared" si="93"/>
        <v>27.975838718041501</v>
      </c>
    </row>
    <row r="2961" spans="1:23" x14ac:dyDescent="0.25">
      <c r="A2961" s="18">
        <v>29094</v>
      </c>
      <c r="B2961" s="18">
        <v>29058</v>
      </c>
      <c r="C2961" s="18">
        <v>6180</v>
      </c>
      <c r="D2961" s="18">
        <v>6180</v>
      </c>
      <c r="E2961" s="18" t="s">
        <v>116</v>
      </c>
      <c r="F2961" s="18" t="s">
        <v>196</v>
      </c>
      <c r="G2961" s="19">
        <v>2.1192142073200002</v>
      </c>
      <c r="H2961" s="19">
        <v>0.85761600000000004</v>
      </c>
      <c r="I2961" s="18" t="s">
        <v>79</v>
      </c>
      <c r="J2961" s="18" t="s">
        <v>80</v>
      </c>
      <c r="K2961" s="18">
        <v>15</v>
      </c>
      <c r="L2961" s="18">
        <v>60</v>
      </c>
      <c r="M2961" s="18" t="s">
        <v>71</v>
      </c>
      <c r="N2961" s="18" t="s">
        <v>123</v>
      </c>
      <c r="O2961" s="18" t="s">
        <v>124</v>
      </c>
      <c r="P2961" s="19">
        <v>1155.81036524</v>
      </c>
      <c r="Q2961" s="19">
        <v>92312.601619599998</v>
      </c>
      <c r="R2961" s="20">
        <v>0.65915800000000002</v>
      </c>
      <c r="S2961" s="20">
        <v>5.9299369999999998</v>
      </c>
      <c r="T2961" s="20">
        <v>0.30199999999999999</v>
      </c>
      <c r="U2961" s="20">
        <v>0.30499999999999999</v>
      </c>
      <c r="V2961" s="20">
        <f t="shared" si="92"/>
        <v>0.39458250423494395</v>
      </c>
      <c r="W2961" s="20">
        <f t="shared" si="93"/>
        <v>3.5344981508834405</v>
      </c>
    </row>
    <row r="2962" spans="1:23" x14ac:dyDescent="0.25">
      <c r="A2962" s="18">
        <v>29095</v>
      </c>
      <c r="B2962" s="18">
        <v>29059</v>
      </c>
      <c r="C2962" s="18">
        <v>6180</v>
      </c>
      <c r="D2962" s="18">
        <v>6180</v>
      </c>
      <c r="E2962" s="18" t="s">
        <v>116</v>
      </c>
      <c r="F2962" s="18" t="s">
        <v>196</v>
      </c>
      <c r="G2962" s="19">
        <v>3.4512006361999998</v>
      </c>
      <c r="H2962" s="19">
        <v>1.3966499999999999</v>
      </c>
      <c r="I2962" s="18" t="s">
        <v>79</v>
      </c>
      <c r="J2962" s="18" t="s">
        <v>80</v>
      </c>
      <c r="K2962" s="18">
        <v>15</v>
      </c>
      <c r="L2962" s="18">
        <v>60</v>
      </c>
      <c r="M2962" s="18" t="s">
        <v>71</v>
      </c>
      <c r="N2962" s="18" t="s">
        <v>123</v>
      </c>
      <c r="O2962" s="18" t="s">
        <v>124</v>
      </c>
      <c r="P2962" s="19">
        <v>2229.6252108399999</v>
      </c>
      <c r="Q2962" s="19">
        <v>150333.698378</v>
      </c>
      <c r="R2962" s="20">
        <v>0.65915800000000002</v>
      </c>
      <c r="S2962" s="20">
        <v>5.9299369999999998</v>
      </c>
      <c r="T2962" s="20">
        <v>0.30199999999999999</v>
      </c>
      <c r="U2962" s="20">
        <v>0.30499999999999999</v>
      </c>
      <c r="V2962" s="20">
        <f t="shared" si="92"/>
        <v>0.64258788844859993</v>
      </c>
      <c r="W2962" s="20">
        <f t="shared" si="93"/>
        <v>5.7560223251797504</v>
      </c>
    </row>
    <row r="2963" spans="1:23" x14ac:dyDescent="0.25">
      <c r="A2963" s="18">
        <v>29096</v>
      </c>
      <c r="B2963" s="18">
        <v>29060</v>
      </c>
      <c r="C2963" s="18">
        <v>6180</v>
      </c>
      <c r="D2963" s="18">
        <v>6180</v>
      </c>
      <c r="E2963" s="18" t="s">
        <v>116</v>
      </c>
      <c r="F2963" s="18" t="s">
        <v>196</v>
      </c>
      <c r="G2963" s="19">
        <v>16.205876998600001</v>
      </c>
      <c r="H2963" s="19">
        <v>6.5582900000000004</v>
      </c>
      <c r="I2963" s="18" t="s">
        <v>79</v>
      </c>
      <c r="J2963" s="18" t="s">
        <v>80</v>
      </c>
      <c r="K2963" s="18">
        <v>15</v>
      </c>
      <c r="L2963" s="18">
        <v>60</v>
      </c>
      <c r="M2963" s="18" t="s">
        <v>71</v>
      </c>
      <c r="N2963" s="18" t="s">
        <v>123</v>
      </c>
      <c r="O2963" s="18" t="s">
        <v>124</v>
      </c>
      <c r="P2963" s="19">
        <v>12994.7122043</v>
      </c>
      <c r="Q2963" s="19">
        <v>705925.17835199996</v>
      </c>
      <c r="R2963" s="20">
        <v>0.65915800000000002</v>
      </c>
      <c r="S2963" s="20">
        <v>5.9299369999999998</v>
      </c>
      <c r="T2963" s="20">
        <v>0.30199999999999999</v>
      </c>
      <c r="U2963" s="20">
        <v>0.30499999999999999</v>
      </c>
      <c r="V2963" s="20">
        <f t="shared" si="92"/>
        <v>3.01741862523436</v>
      </c>
      <c r="W2963" s="20">
        <f t="shared" si="93"/>
        <v>27.028721336772353</v>
      </c>
    </row>
    <row r="2964" spans="1:23" x14ac:dyDescent="0.25">
      <c r="A2964" s="18">
        <v>29100</v>
      </c>
      <c r="B2964" s="18">
        <v>29064</v>
      </c>
      <c r="C2964" s="18">
        <v>6180</v>
      </c>
      <c r="D2964" s="18">
        <v>6180</v>
      </c>
      <c r="E2964" s="18" t="s">
        <v>116</v>
      </c>
      <c r="F2964" s="18" t="s">
        <v>117</v>
      </c>
      <c r="G2964" s="19">
        <v>7.27638164656</v>
      </c>
      <c r="H2964" s="19">
        <v>2.9446500000000002</v>
      </c>
      <c r="I2964" s="18" t="s">
        <v>79</v>
      </c>
      <c r="J2964" s="18" t="s">
        <v>80</v>
      </c>
      <c r="K2964" s="18">
        <v>15</v>
      </c>
      <c r="L2964" s="18">
        <v>60</v>
      </c>
      <c r="M2964" s="18" t="s">
        <v>71</v>
      </c>
      <c r="N2964" s="18" t="s">
        <v>123</v>
      </c>
      <c r="O2964" s="18" t="s">
        <v>124</v>
      </c>
      <c r="P2964" s="19">
        <v>3575.3152051500001</v>
      </c>
      <c r="Q2964" s="19">
        <v>316957.91668899998</v>
      </c>
      <c r="R2964" s="20">
        <v>0.65915800000000002</v>
      </c>
      <c r="S2964" s="20">
        <v>5.9299369999999998</v>
      </c>
      <c r="T2964" s="20">
        <v>0.30199999999999999</v>
      </c>
      <c r="U2964" s="20">
        <v>0.30499999999999999</v>
      </c>
      <c r="V2964" s="20">
        <f t="shared" si="92"/>
        <v>1.3548107440806001</v>
      </c>
      <c r="W2964" s="20">
        <f t="shared" si="93"/>
        <v>12.135804345999752</v>
      </c>
    </row>
    <row r="2965" spans="1:23" x14ac:dyDescent="0.25">
      <c r="A2965" s="18">
        <v>29101</v>
      </c>
      <c r="B2965" s="18">
        <v>29065</v>
      </c>
      <c r="C2965" s="18">
        <v>6180</v>
      </c>
      <c r="D2965" s="18">
        <v>6180</v>
      </c>
      <c r="E2965" s="18" t="s">
        <v>116</v>
      </c>
      <c r="F2965" s="18" t="s">
        <v>117</v>
      </c>
      <c r="G2965" s="19">
        <v>2.0490658475400001</v>
      </c>
      <c r="H2965" s="19">
        <v>0.82922799999999997</v>
      </c>
      <c r="I2965" s="18" t="s">
        <v>79</v>
      </c>
      <c r="J2965" s="18" t="s">
        <v>80</v>
      </c>
      <c r="K2965" s="18">
        <v>15</v>
      </c>
      <c r="L2965" s="18">
        <v>60</v>
      </c>
      <c r="M2965" s="18" t="s">
        <v>71</v>
      </c>
      <c r="N2965" s="18" t="s">
        <v>123</v>
      </c>
      <c r="O2965" s="18" t="s">
        <v>124</v>
      </c>
      <c r="P2965" s="19">
        <v>1394.5186843399999</v>
      </c>
      <c r="Q2965" s="19">
        <v>89256.951290700003</v>
      </c>
      <c r="R2965" s="20">
        <v>0.65915800000000002</v>
      </c>
      <c r="S2965" s="20">
        <v>5.9299369999999998</v>
      </c>
      <c r="T2965" s="20">
        <v>0.30199999999999999</v>
      </c>
      <c r="U2965" s="20">
        <v>0.30499999999999999</v>
      </c>
      <c r="V2965" s="20">
        <f t="shared" si="92"/>
        <v>0.38152140447675198</v>
      </c>
      <c r="W2965" s="20">
        <f t="shared" si="93"/>
        <v>3.4175025100520195</v>
      </c>
    </row>
    <row r="2966" spans="1:23" x14ac:dyDescent="0.25">
      <c r="A2966" s="18">
        <v>29102</v>
      </c>
      <c r="B2966" s="18">
        <v>29066</v>
      </c>
      <c r="C2966" s="18">
        <v>6180</v>
      </c>
      <c r="D2966" s="18">
        <v>6180</v>
      </c>
      <c r="E2966" s="18" t="s">
        <v>116</v>
      </c>
      <c r="F2966" s="18" t="s">
        <v>117</v>
      </c>
      <c r="G2966" s="19">
        <v>9.2809131629999992</v>
      </c>
      <c r="H2966" s="19">
        <v>3.7558500000000001</v>
      </c>
      <c r="I2966" s="18" t="s">
        <v>79</v>
      </c>
      <c r="J2966" s="18" t="s">
        <v>80</v>
      </c>
      <c r="K2966" s="18">
        <v>15</v>
      </c>
      <c r="L2966" s="18">
        <v>60</v>
      </c>
      <c r="M2966" s="18" t="s">
        <v>71</v>
      </c>
      <c r="N2966" s="18" t="s">
        <v>123</v>
      </c>
      <c r="O2966" s="18" t="s">
        <v>124</v>
      </c>
      <c r="P2966" s="19">
        <v>3446.5262950400002</v>
      </c>
      <c r="Q2966" s="19">
        <v>404274.96027600003</v>
      </c>
      <c r="R2966" s="20">
        <v>0.65915800000000002</v>
      </c>
      <c r="S2966" s="20">
        <v>5.9299369999999998</v>
      </c>
      <c r="T2966" s="20">
        <v>0.30199999999999999</v>
      </c>
      <c r="U2966" s="20">
        <v>0.30499999999999999</v>
      </c>
      <c r="V2966" s="20">
        <f t="shared" si="92"/>
        <v>1.7280376048613999</v>
      </c>
      <c r="W2966" s="20">
        <f t="shared" si="93"/>
        <v>15.479007947607752</v>
      </c>
    </row>
    <row r="2967" spans="1:23" x14ac:dyDescent="0.25">
      <c r="A2967" s="18">
        <v>29103</v>
      </c>
      <c r="B2967" s="18">
        <v>29067</v>
      </c>
      <c r="C2967" s="18">
        <v>6180</v>
      </c>
      <c r="D2967" s="18">
        <v>6180</v>
      </c>
      <c r="E2967" s="18" t="s">
        <v>116</v>
      </c>
      <c r="F2967" s="18" t="s">
        <v>117</v>
      </c>
      <c r="G2967" s="19">
        <v>14.7471721027</v>
      </c>
      <c r="H2967" s="19">
        <v>5.9679700000000002</v>
      </c>
      <c r="I2967" s="18" t="s">
        <v>79</v>
      </c>
      <c r="J2967" s="18" t="s">
        <v>80</v>
      </c>
      <c r="K2967" s="18">
        <v>15</v>
      </c>
      <c r="L2967" s="18">
        <v>60</v>
      </c>
      <c r="M2967" s="18" t="s">
        <v>71</v>
      </c>
      <c r="N2967" s="18" t="s">
        <v>123</v>
      </c>
      <c r="O2967" s="18" t="s">
        <v>124</v>
      </c>
      <c r="P2967" s="19">
        <v>4994.0451017300002</v>
      </c>
      <c r="Q2967" s="19">
        <v>642384.24724699999</v>
      </c>
      <c r="R2967" s="20">
        <v>0.65915800000000002</v>
      </c>
      <c r="S2967" s="20">
        <v>5.9299369999999998</v>
      </c>
      <c r="T2967" s="20">
        <v>0.30199999999999999</v>
      </c>
      <c r="U2967" s="20">
        <v>0.30499999999999999</v>
      </c>
      <c r="V2967" s="20">
        <f t="shared" si="92"/>
        <v>2.7458169481434802</v>
      </c>
      <c r="W2967" s="20">
        <f t="shared" si="93"/>
        <v>24.595831851933553</v>
      </c>
    </row>
    <row r="2968" spans="1:23" x14ac:dyDescent="0.25">
      <c r="A2968" s="18">
        <v>29104</v>
      </c>
      <c r="B2968" s="18">
        <v>29068</v>
      </c>
      <c r="C2968" s="18">
        <v>6180</v>
      </c>
      <c r="D2968" s="18">
        <v>6180</v>
      </c>
      <c r="E2968" s="18" t="s">
        <v>116</v>
      </c>
      <c r="F2968" s="18" t="s">
        <v>117</v>
      </c>
      <c r="G2968" s="19">
        <v>9.6889784432199999</v>
      </c>
      <c r="H2968" s="19">
        <v>3.9209900000000002</v>
      </c>
      <c r="I2968" s="18" t="s">
        <v>79</v>
      </c>
      <c r="J2968" s="18" t="s">
        <v>80</v>
      </c>
      <c r="K2968" s="18">
        <v>15</v>
      </c>
      <c r="L2968" s="18">
        <v>60</v>
      </c>
      <c r="M2968" s="18" t="s">
        <v>71</v>
      </c>
      <c r="N2968" s="18" t="s">
        <v>123</v>
      </c>
      <c r="O2968" s="18" t="s">
        <v>124</v>
      </c>
      <c r="P2968" s="19">
        <v>2811.2355852300002</v>
      </c>
      <c r="Q2968" s="19">
        <v>422050.21278100001</v>
      </c>
      <c r="R2968" s="20">
        <v>0.65915800000000002</v>
      </c>
      <c r="S2968" s="20">
        <v>5.9299369999999998</v>
      </c>
      <c r="T2968" s="20">
        <v>0.30199999999999999</v>
      </c>
      <c r="U2968" s="20">
        <v>0.30499999999999999</v>
      </c>
      <c r="V2968" s="20">
        <f t="shared" si="92"/>
        <v>1.80401724464116</v>
      </c>
      <c r="W2968" s="20">
        <f t="shared" si="93"/>
        <v>16.159600455952852</v>
      </c>
    </row>
    <row r="2969" spans="1:23" x14ac:dyDescent="0.25">
      <c r="A2969" s="18">
        <v>29105</v>
      </c>
      <c r="B2969" s="18">
        <v>29069</v>
      </c>
      <c r="C2969" s="18">
        <v>6180</v>
      </c>
      <c r="D2969" s="18">
        <v>6180</v>
      </c>
      <c r="E2969" s="18" t="s">
        <v>116</v>
      </c>
      <c r="F2969" s="18" t="s">
        <v>117</v>
      </c>
      <c r="G2969" s="19">
        <v>17.765139688200001</v>
      </c>
      <c r="H2969" s="19">
        <v>7.1893000000000002</v>
      </c>
      <c r="I2969" s="18" t="s">
        <v>79</v>
      </c>
      <c r="J2969" s="18" t="s">
        <v>80</v>
      </c>
      <c r="K2969" s="18">
        <v>15</v>
      </c>
      <c r="L2969" s="18">
        <v>60</v>
      </c>
      <c r="M2969" s="18" t="s">
        <v>71</v>
      </c>
      <c r="N2969" s="18" t="s">
        <v>123</v>
      </c>
      <c r="O2969" s="18" t="s">
        <v>124</v>
      </c>
      <c r="P2969" s="19">
        <v>4610.7992212999998</v>
      </c>
      <c r="Q2969" s="19">
        <v>773846.38942300004</v>
      </c>
      <c r="R2969" s="20">
        <v>0.65915800000000002</v>
      </c>
      <c r="S2969" s="20">
        <v>5.9299369999999998</v>
      </c>
      <c r="T2969" s="20">
        <v>0.30199999999999999</v>
      </c>
      <c r="U2969" s="20">
        <v>0.30499999999999999</v>
      </c>
      <c r="V2969" s="20">
        <f t="shared" si="92"/>
        <v>3.3077414573612001</v>
      </c>
      <c r="W2969" s="20">
        <f t="shared" si="93"/>
        <v>29.6293067714995</v>
      </c>
    </row>
    <row r="2970" spans="1:23" x14ac:dyDescent="0.25">
      <c r="A2970" s="18">
        <v>29106</v>
      </c>
      <c r="B2970" s="18">
        <v>29070</v>
      </c>
      <c r="C2970" s="18">
        <v>6180</v>
      </c>
      <c r="D2970" s="18">
        <v>6180</v>
      </c>
      <c r="E2970" s="18" t="s">
        <v>116</v>
      </c>
      <c r="F2970" s="18" t="s">
        <v>117</v>
      </c>
      <c r="G2970" s="19">
        <v>12.0174900163</v>
      </c>
      <c r="H2970" s="19">
        <v>4.8633100000000002</v>
      </c>
      <c r="I2970" s="18" t="s">
        <v>79</v>
      </c>
      <c r="J2970" s="18" t="s">
        <v>80</v>
      </c>
      <c r="K2970" s="18">
        <v>15</v>
      </c>
      <c r="L2970" s="18">
        <v>60</v>
      </c>
      <c r="M2970" s="18" t="s">
        <v>71</v>
      </c>
      <c r="N2970" s="18" t="s">
        <v>123</v>
      </c>
      <c r="O2970" s="18" t="s">
        <v>124</v>
      </c>
      <c r="P2970" s="19">
        <v>5609.9037140700002</v>
      </c>
      <c r="Q2970" s="19">
        <v>523479.77118500002</v>
      </c>
      <c r="R2970" s="20">
        <v>0.65915800000000002</v>
      </c>
      <c r="S2970" s="20">
        <v>5.9299369999999998</v>
      </c>
      <c r="T2970" s="20">
        <v>0.30199999999999999</v>
      </c>
      <c r="U2970" s="20">
        <v>0.30499999999999999</v>
      </c>
      <c r="V2970" s="20">
        <f t="shared" si="92"/>
        <v>2.2375714057000398</v>
      </c>
      <c r="W2970" s="20">
        <f t="shared" si="93"/>
        <v>20.043189728471653</v>
      </c>
    </row>
    <row r="2971" spans="1:23" x14ac:dyDescent="0.25">
      <c r="A2971" s="18">
        <v>29107</v>
      </c>
      <c r="B2971" s="18">
        <v>29071</v>
      </c>
      <c r="C2971" s="18">
        <v>6180</v>
      </c>
      <c r="D2971" s="18">
        <v>6180</v>
      </c>
      <c r="E2971" s="18" t="s">
        <v>116</v>
      </c>
      <c r="F2971" s="18" t="s">
        <v>117</v>
      </c>
      <c r="G2971" s="19">
        <v>23.6327835755</v>
      </c>
      <c r="H2971" s="19">
        <v>9.5638500000000004</v>
      </c>
      <c r="I2971" s="18" t="s">
        <v>79</v>
      </c>
      <c r="J2971" s="18" t="s">
        <v>80</v>
      </c>
      <c r="K2971" s="18">
        <v>15</v>
      </c>
      <c r="L2971" s="18">
        <v>60</v>
      </c>
      <c r="M2971" s="18" t="s">
        <v>71</v>
      </c>
      <c r="N2971" s="18" t="s">
        <v>123</v>
      </c>
      <c r="O2971" s="18" t="s">
        <v>124</v>
      </c>
      <c r="P2971" s="19">
        <v>9875.2282057600005</v>
      </c>
      <c r="Q2971" s="19">
        <v>1029439.9347700001</v>
      </c>
      <c r="R2971" s="20">
        <v>0.65915800000000002</v>
      </c>
      <c r="S2971" s="20">
        <v>5.9299369999999998</v>
      </c>
      <c r="T2971" s="20">
        <v>0.30199999999999999</v>
      </c>
      <c r="U2971" s="20">
        <v>0.30499999999999999</v>
      </c>
      <c r="V2971" s="20">
        <f t="shared" si="92"/>
        <v>4.4002535903334001</v>
      </c>
      <c r="W2971" s="20">
        <f t="shared" si="93"/>
        <v>39.415554444327753</v>
      </c>
    </row>
    <row r="2972" spans="1:23" x14ac:dyDescent="0.25">
      <c r="A2972" s="18">
        <v>29108</v>
      </c>
      <c r="B2972" s="18">
        <v>29072</v>
      </c>
      <c r="C2972" s="18">
        <v>6180</v>
      </c>
      <c r="D2972" s="18">
        <v>6180</v>
      </c>
      <c r="E2972" s="18" t="s">
        <v>116</v>
      </c>
      <c r="F2972" s="18" t="s">
        <v>117</v>
      </c>
      <c r="G2972" s="19">
        <v>11.3140263403</v>
      </c>
      <c r="H2972" s="19">
        <v>4.5786199999999999</v>
      </c>
      <c r="I2972" s="18" t="s">
        <v>79</v>
      </c>
      <c r="J2972" s="18" t="s">
        <v>80</v>
      </c>
      <c r="K2972" s="18">
        <v>15</v>
      </c>
      <c r="L2972" s="18">
        <v>60</v>
      </c>
      <c r="M2972" s="18" t="s">
        <v>71</v>
      </c>
      <c r="N2972" s="18" t="s">
        <v>123</v>
      </c>
      <c r="O2972" s="18" t="s">
        <v>124</v>
      </c>
      <c r="P2972" s="19">
        <v>3841.9687864299999</v>
      </c>
      <c r="Q2972" s="19">
        <v>492837.01602799998</v>
      </c>
      <c r="R2972" s="20">
        <v>0.65915800000000002</v>
      </c>
      <c r="S2972" s="20">
        <v>5.9299369999999998</v>
      </c>
      <c r="T2972" s="20">
        <v>0.30199999999999999</v>
      </c>
      <c r="U2972" s="20">
        <v>0.30499999999999999</v>
      </c>
      <c r="V2972" s="20">
        <f t="shared" si="92"/>
        <v>2.1065877333680798</v>
      </c>
      <c r="W2972" s="20">
        <f t="shared" si="93"/>
        <v>18.869895062123302</v>
      </c>
    </row>
    <row r="2973" spans="1:23" x14ac:dyDescent="0.25">
      <c r="A2973" s="18">
        <v>29109</v>
      </c>
      <c r="B2973" s="18">
        <v>29073</v>
      </c>
      <c r="C2973" s="18">
        <v>6180</v>
      </c>
      <c r="D2973" s="18">
        <v>6180</v>
      </c>
      <c r="E2973" s="18" t="s">
        <v>116</v>
      </c>
      <c r="F2973" s="18" t="s">
        <v>117</v>
      </c>
      <c r="G2973" s="19">
        <v>21.474653674100001</v>
      </c>
      <c r="H2973" s="19">
        <v>8.6904800000000009</v>
      </c>
      <c r="I2973" s="18" t="s">
        <v>79</v>
      </c>
      <c r="J2973" s="18" t="s">
        <v>80</v>
      </c>
      <c r="K2973" s="18">
        <v>15</v>
      </c>
      <c r="L2973" s="18">
        <v>60</v>
      </c>
      <c r="M2973" s="18" t="s">
        <v>71</v>
      </c>
      <c r="N2973" s="18" t="s">
        <v>123</v>
      </c>
      <c r="O2973" s="18" t="s">
        <v>124</v>
      </c>
      <c r="P2973" s="19">
        <v>6667.2006469099997</v>
      </c>
      <c r="Q2973" s="19">
        <v>935432.172303</v>
      </c>
      <c r="R2973" s="20">
        <v>0.65915800000000002</v>
      </c>
      <c r="S2973" s="20">
        <v>5.9299369999999998</v>
      </c>
      <c r="T2973" s="20">
        <v>0.30199999999999999</v>
      </c>
      <c r="U2973" s="20">
        <v>0.30499999999999999</v>
      </c>
      <c r="V2973" s="20">
        <f t="shared" si="92"/>
        <v>3.9984227922563207</v>
      </c>
      <c r="W2973" s="20">
        <f t="shared" si="93"/>
        <v>35.8161292353332</v>
      </c>
    </row>
    <row r="2974" spans="1:23" x14ac:dyDescent="0.25">
      <c r="A2974" s="18">
        <v>29110</v>
      </c>
      <c r="B2974" s="18">
        <v>29074</v>
      </c>
      <c r="C2974" s="18">
        <v>6180</v>
      </c>
      <c r="D2974" s="18">
        <v>6180</v>
      </c>
      <c r="E2974" s="18" t="s">
        <v>116</v>
      </c>
      <c r="F2974" s="18" t="s">
        <v>117</v>
      </c>
      <c r="G2974" s="19">
        <v>2.8996872787700001</v>
      </c>
      <c r="H2974" s="19">
        <v>1.1734599999999999</v>
      </c>
      <c r="I2974" s="18" t="s">
        <v>79</v>
      </c>
      <c r="J2974" s="18" t="s">
        <v>80</v>
      </c>
      <c r="K2974" s="18">
        <v>15</v>
      </c>
      <c r="L2974" s="18">
        <v>60</v>
      </c>
      <c r="M2974" s="18" t="s">
        <v>71</v>
      </c>
      <c r="N2974" s="18" t="s">
        <v>123</v>
      </c>
      <c r="O2974" s="18" t="s">
        <v>124</v>
      </c>
      <c r="P2974" s="19">
        <v>1479.7552816800001</v>
      </c>
      <c r="Q2974" s="19">
        <v>126309.872622</v>
      </c>
      <c r="R2974" s="20">
        <v>0.65915800000000002</v>
      </c>
      <c r="S2974" s="20">
        <v>5.9299369999999998</v>
      </c>
      <c r="T2974" s="20">
        <v>0.30199999999999999</v>
      </c>
      <c r="U2974" s="20">
        <v>0.30499999999999999</v>
      </c>
      <c r="V2974" s="20">
        <f t="shared" si="92"/>
        <v>0.53989989158263996</v>
      </c>
      <c r="W2974" s="20">
        <f t="shared" si="93"/>
        <v>4.8361879910539001</v>
      </c>
    </row>
    <row r="2975" spans="1:23" x14ac:dyDescent="0.25">
      <c r="A2975" s="18">
        <v>29111</v>
      </c>
      <c r="B2975" s="18">
        <v>29075</v>
      </c>
      <c r="C2975" s="18">
        <v>6180</v>
      </c>
      <c r="D2975" s="18">
        <v>6180</v>
      </c>
      <c r="E2975" s="18" t="s">
        <v>116</v>
      </c>
      <c r="F2975" s="18" t="s">
        <v>117</v>
      </c>
      <c r="G2975" s="19">
        <v>47.701665372100003</v>
      </c>
      <c r="H2975" s="19">
        <v>19.304200000000002</v>
      </c>
      <c r="I2975" s="18" t="s">
        <v>79</v>
      </c>
      <c r="J2975" s="18" t="s">
        <v>80</v>
      </c>
      <c r="K2975" s="18">
        <v>15</v>
      </c>
      <c r="L2975" s="18">
        <v>60</v>
      </c>
      <c r="M2975" s="18" t="s">
        <v>71</v>
      </c>
      <c r="N2975" s="18" t="s">
        <v>123</v>
      </c>
      <c r="O2975" s="18" t="s">
        <v>124</v>
      </c>
      <c r="P2975" s="19">
        <v>16646.146960900001</v>
      </c>
      <c r="Q2975" s="19">
        <v>2077876.23208</v>
      </c>
      <c r="R2975" s="20">
        <v>0.65915800000000002</v>
      </c>
      <c r="S2975" s="20">
        <v>5.9299369999999998</v>
      </c>
      <c r="T2975" s="20">
        <v>0.30199999999999999</v>
      </c>
      <c r="U2975" s="20">
        <v>0.30499999999999999</v>
      </c>
      <c r="V2975" s="20">
        <f t="shared" si="92"/>
        <v>8.8817134687927997</v>
      </c>
      <c r="W2975" s="20">
        <f t="shared" si="93"/>
        <v>79.558519435603003</v>
      </c>
    </row>
    <row r="2976" spans="1:23" x14ac:dyDescent="0.25">
      <c r="A2976" s="18">
        <v>29112</v>
      </c>
      <c r="B2976" s="18">
        <v>29076</v>
      </c>
      <c r="C2976" s="18">
        <v>6180</v>
      </c>
      <c r="D2976" s="18">
        <v>6180</v>
      </c>
      <c r="E2976" s="18" t="s">
        <v>116</v>
      </c>
      <c r="F2976" s="18" t="s">
        <v>117</v>
      </c>
      <c r="G2976" s="19">
        <v>1.79412160075</v>
      </c>
      <c r="H2976" s="19">
        <v>0.72605500000000001</v>
      </c>
      <c r="I2976" s="18" t="s">
        <v>79</v>
      </c>
      <c r="J2976" s="18" t="s">
        <v>80</v>
      </c>
      <c r="K2976" s="18">
        <v>15</v>
      </c>
      <c r="L2976" s="18">
        <v>60</v>
      </c>
      <c r="M2976" s="18" t="s">
        <v>71</v>
      </c>
      <c r="N2976" s="18" t="s">
        <v>123</v>
      </c>
      <c r="O2976" s="18" t="s">
        <v>124</v>
      </c>
      <c r="P2976" s="19">
        <v>1217.9815469299999</v>
      </c>
      <c r="Q2976" s="19">
        <v>78151.624322699994</v>
      </c>
      <c r="R2976" s="20">
        <v>0.65915800000000002</v>
      </c>
      <c r="S2976" s="20">
        <v>5.9299369999999998</v>
      </c>
      <c r="T2976" s="20">
        <v>0.30199999999999999</v>
      </c>
      <c r="U2976" s="20">
        <v>0.30499999999999999</v>
      </c>
      <c r="V2976" s="20">
        <f t="shared" si="92"/>
        <v>0.33405230325961999</v>
      </c>
      <c r="W2976" s="20">
        <f t="shared" si="93"/>
        <v>2.9922949839318251</v>
      </c>
    </row>
    <row r="2977" spans="1:23" x14ac:dyDescent="0.25">
      <c r="A2977" s="18">
        <v>29113</v>
      </c>
      <c r="B2977" s="18">
        <v>29077</v>
      </c>
      <c r="C2977" s="18">
        <v>6180</v>
      </c>
      <c r="D2977" s="18">
        <v>6180</v>
      </c>
      <c r="E2977" s="18" t="s">
        <v>116</v>
      </c>
      <c r="F2977" s="18" t="s">
        <v>117</v>
      </c>
      <c r="G2977" s="19">
        <v>8.7134357425399998</v>
      </c>
      <c r="H2977" s="19">
        <v>3.5261999999999998</v>
      </c>
      <c r="I2977" s="18" t="s">
        <v>79</v>
      </c>
      <c r="J2977" s="18" t="s">
        <v>80</v>
      </c>
      <c r="K2977" s="18">
        <v>15</v>
      </c>
      <c r="L2977" s="18">
        <v>60</v>
      </c>
      <c r="M2977" s="18" t="s">
        <v>71</v>
      </c>
      <c r="N2977" s="18" t="s">
        <v>123</v>
      </c>
      <c r="O2977" s="18" t="s">
        <v>124</v>
      </c>
      <c r="P2977" s="19">
        <v>4702.2723812900003</v>
      </c>
      <c r="Q2977" s="19">
        <v>379555.74271899997</v>
      </c>
      <c r="R2977" s="20">
        <v>0.65915800000000002</v>
      </c>
      <c r="S2977" s="20">
        <v>5.9299369999999998</v>
      </c>
      <c r="T2977" s="20">
        <v>0.30199999999999999</v>
      </c>
      <c r="U2977" s="20">
        <v>0.30499999999999999</v>
      </c>
      <c r="V2977" s="20">
        <f t="shared" si="92"/>
        <v>1.6223774118407999</v>
      </c>
      <c r="W2977" s="20">
        <f t="shared" si="93"/>
        <v>14.532549975333</v>
      </c>
    </row>
    <row r="2978" spans="1:23" x14ac:dyDescent="0.25">
      <c r="A2978" s="18">
        <v>29114</v>
      </c>
      <c r="B2978" s="18">
        <v>29078</v>
      </c>
      <c r="C2978" s="18">
        <v>6180</v>
      </c>
      <c r="D2978" s="18">
        <v>6180</v>
      </c>
      <c r="E2978" s="18" t="s">
        <v>116</v>
      </c>
      <c r="F2978" s="18" t="s">
        <v>117</v>
      </c>
      <c r="G2978" s="19">
        <v>2.6979752977999998</v>
      </c>
      <c r="H2978" s="19">
        <v>1.0918300000000001</v>
      </c>
      <c r="I2978" s="18" t="s">
        <v>79</v>
      </c>
      <c r="J2978" s="18" t="s">
        <v>80</v>
      </c>
      <c r="K2978" s="18">
        <v>15</v>
      </c>
      <c r="L2978" s="18">
        <v>60</v>
      </c>
      <c r="M2978" s="18" t="s">
        <v>71</v>
      </c>
      <c r="N2978" s="18" t="s">
        <v>123</v>
      </c>
      <c r="O2978" s="18" t="s">
        <v>124</v>
      </c>
      <c r="P2978" s="19">
        <v>1943.2548674300001</v>
      </c>
      <c r="Q2978" s="19">
        <v>117523.333878</v>
      </c>
      <c r="R2978" s="20">
        <v>0.65915800000000002</v>
      </c>
      <c r="S2978" s="20">
        <v>5.9299369999999998</v>
      </c>
      <c r="T2978" s="20">
        <v>0.30199999999999999</v>
      </c>
      <c r="U2978" s="20">
        <v>0.30499999999999999</v>
      </c>
      <c r="V2978" s="20">
        <f t="shared" si="92"/>
        <v>0.50234255843972009</v>
      </c>
      <c r="W2978" s="20">
        <f t="shared" si="93"/>
        <v>4.4997657647234499</v>
      </c>
    </row>
    <row r="2979" spans="1:23" x14ac:dyDescent="0.25">
      <c r="A2979" s="18">
        <v>29132</v>
      </c>
      <c r="B2979" s="18">
        <v>29107</v>
      </c>
      <c r="C2979" s="18">
        <v>6180</v>
      </c>
      <c r="D2979" s="18">
        <v>6180</v>
      </c>
      <c r="E2979" s="18" t="s">
        <v>116</v>
      </c>
      <c r="F2979" s="18" t="s">
        <v>304</v>
      </c>
      <c r="G2979" s="19">
        <v>30.691654524800001</v>
      </c>
      <c r="H2979" s="19">
        <v>12.420500000000001</v>
      </c>
      <c r="I2979" s="18" t="s">
        <v>79</v>
      </c>
      <c r="J2979" s="18" t="s">
        <v>80</v>
      </c>
      <c r="K2979" s="18">
        <v>15</v>
      </c>
      <c r="L2979" s="18">
        <v>60</v>
      </c>
      <c r="M2979" s="18" t="s">
        <v>71</v>
      </c>
      <c r="N2979" s="18" t="s">
        <v>123</v>
      </c>
      <c r="O2979" s="18" t="s">
        <v>124</v>
      </c>
      <c r="P2979" s="19">
        <v>7601.5189050099998</v>
      </c>
      <c r="Q2979" s="19">
        <v>1336923.1233900001</v>
      </c>
      <c r="R2979" s="20">
        <v>0.65915800000000002</v>
      </c>
      <c r="S2979" s="20">
        <v>5.9299369999999998</v>
      </c>
      <c r="T2979" s="20">
        <v>0.30199999999999999</v>
      </c>
      <c r="U2979" s="20">
        <v>0.30499999999999999</v>
      </c>
      <c r="V2979" s="20">
        <f t="shared" si="92"/>
        <v>5.7145762134220002</v>
      </c>
      <c r="W2979" s="20">
        <f t="shared" si="93"/>
        <v>51.188683843407503</v>
      </c>
    </row>
    <row r="2980" spans="1:23" x14ac:dyDescent="0.25">
      <c r="A2980" s="18">
        <v>29170</v>
      </c>
      <c r="B2980" s="18">
        <v>29145</v>
      </c>
      <c r="C2980" s="18">
        <v>6210</v>
      </c>
      <c r="D2980" s="18">
        <v>6210</v>
      </c>
      <c r="E2980" s="18" t="s">
        <v>116</v>
      </c>
      <c r="F2980" s="18" t="s">
        <v>196</v>
      </c>
      <c r="G2980" s="19">
        <v>7.9975322259599997</v>
      </c>
      <c r="H2980" s="19">
        <v>3.2364899999999999</v>
      </c>
      <c r="I2980" s="18" t="s">
        <v>79</v>
      </c>
      <c r="J2980" s="18" t="s">
        <v>80</v>
      </c>
      <c r="K2980" s="18">
        <v>14</v>
      </c>
      <c r="L2980" s="18">
        <v>60</v>
      </c>
      <c r="M2980" s="18" t="s">
        <v>71</v>
      </c>
      <c r="N2980" s="18" t="s">
        <v>125</v>
      </c>
      <c r="O2980" s="18" t="s">
        <v>125</v>
      </c>
      <c r="P2980" s="19">
        <v>4401.5594276900001</v>
      </c>
      <c r="Q2980" s="19">
        <v>348371.11027499998</v>
      </c>
      <c r="R2980" s="20">
        <v>0.37852599999999997</v>
      </c>
      <c r="S2980" s="20">
        <v>5.3465069999999999</v>
      </c>
      <c r="T2980" s="20">
        <v>0.30199999999999999</v>
      </c>
      <c r="U2980" s="20">
        <v>0.30499999999999999</v>
      </c>
      <c r="V2980" s="20">
        <f t="shared" si="92"/>
        <v>0.85511673839051983</v>
      </c>
      <c r="W2980" s="20">
        <f t="shared" si="93"/>
        <v>12.026221926098849</v>
      </c>
    </row>
    <row r="2981" spans="1:23" x14ac:dyDescent="0.25">
      <c r="A2981" s="18">
        <v>29171</v>
      </c>
      <c r="B2981" s="18">
        <v>29146</v>
      </c>
      <c r="C2981" s="18">
        <v>6210</v>
      </c>
      <c r="D2981" s="18">
        <v>6210</v>
      </c>
      <c r="E2981" s="18" t="s">
        <v>116</v>
      </c>
      <c r="F2981" s="18" t="s">
        <v>196</v>
      </c>
      <c r="G2981" s="19">
        <v>1.2888852157499999</v>
      </c>
      <c r="H2981" s="19">
        <v>0.52159299999999997</v>
      </c>
      <c r="I2981" s="18" t="s">
        <v>79</v>
      </c>
      <c r="J2981" s="18" t="s">
        <v>80</v>
      </c>
      <c r="K2981" s="18">
        <v>14</v>
      </c>
      <c r="L2981" s="18">
        <v>60</v>
      </c>
      <c r="M2981" s="18" t="s">
        <v>71</v>
      </c>
      <c r="N2981" s="18" t="s">
        <v>125</v>
      </c>
      <c r="O2981" s="18" t="s">
        <v>125</v>
      </c>
      <c r="P2981" s="19">
        <v>1020.59947032</v>
      </c>
      <c r="Q2981" s="19">
        <v>56143.615423099996</v>
      </c>
      <c r="R2981" s="20">
        <v>0.37852599999999997</v>
      </c>
      <c r="S2981" s="20">
        <v>5.3465069999999999</v>
      </c>
      <c r="T2981" s="20">
        <v>0.30199999999999999</v>
      </c>
      <c r="U2981" s="20">
        <v>0.30499999999999999</v>
      </c>
      <c r="V2981" s="20">
        <f t="shared" si="92"/>
        <v>0.13781068531876398</v>
      </c>
      <c r="W2981" s="20">
        <f t="shared" si="93"/>
        <v>1.9381469348274452</v>
      </c>
    </row>
    <row r="2982" spans="1:23" x14ac:dyDescent="0.25">
      <c r="A2982" s="18">
        <v>29172</v>
      </c>
      <c r="B2982" s="18">
        <v>29147</v>
      </c>
      <c r="C2982" s="18">
        <v>6210</v>
      </c>
      <c r="D2982" s="18">
        <v>6210</v>
      </c>
      <c r="E2982" s="18" t="s">
        <v>116</v>
      </c>
      <c r="F2982" s="18" t="s">
        <v>196</v>
      </c>
      <c r="G2982" s="19">
        <v>79.467638461099995</v>
      </c>
      <c r="H2982" s="19">
        <v>32.159399999999998</v>
      </c>
      <c r="I2982" s="18" t="s">
        <v>79</v>
      </c>
      <c r="J2982" s="18" t="s">
        <v>80</v>
      </c>
      <c r="K2982" s="18">
        <v>14</v>
      </c>
      <c r="L2982" s="18">
        <v>60</v>
      </c>
      <c r="M2982" s="18" t="s">
        <v>71</v>
      </c>
      <c r="N2982" s="18" t="s">
        <v>125</v>
      </c>
      <c r="O2982" s="18" t="s">
        <v>125</v>
      </c>
      <c r="P2982" s="19">
        <v>16834.388871200001</v>
      </c>
      <c r="Q2982" s="19">
        <v>3461596.4849399999</v>
      </c>
      <c r="R2982" s="20">
        <v>0.37852599999999997</v>
      </c>
      <c r="S2982" s="20">
        <v>5.3465069999999999</v>
      </c>
      <c r="T2982" s="20">
        <v>0.30199999999999999</v>
      </c>
      <c r="U2982" s="20">
        <v>0.30499999999999999</v>
      </c>
      <c r="V2982" s="20">
        <f t="shared" si="92"/>
        <v>8.4968719929911973</v>
      </c>
      <c r="W2982" s="20">
        <f t="shared" si="93"/>
        <v>119.49861776498101</v>
      </c>
    </row>
    <row r="2983" spans="1:23" x14ac:dyDescent="0.25">
      <c r="A2983" s="18">
        <v>29173</v>
      </c>
      <c r="B2983" s="18">
        <v>29148</v>
      </c>
      <c r="C2983" s="18">
        <v>6210</v>
      </c>
      <c r="D2983" s="18">
        <v>6210</v>
      </c>
      <c r="E2983" s="18" t="s">
        <v>116</v>
      </c>
      <c r="F2983" s="18" t="s">
        <v>196</v>
      </c>
      <c r="G2983" s="19">
        <v>4.88204955498</v>
      </c>
      <c r="H2983" s="19">
        <v>1.9757</v>
      </c>
      <c r="I2983" s="18" t="s">
        <v>79</v>
      </c>
      <c r="J2983" s="18" t="s">
        <v>80</v>
      </c>
      <c r="K2983" s="18">
        <v>14</v>
      </c>
      <c r="L2983" s="18">
        <v>60</v>
      </c>
      <c r="M2983" s="18" t="s">
        <v>71</v>
      </c>
      <c r="N2983" s="18" t="s">
        <v>125</v>
      </c>
      <c r="O2983" s="18" t="s">
        <v>125</v>
      </c>
      <c r="P2983" s="19">
        <v>3069.8205311900001</v>
      </c>
      <c r="Q2983" s="19">
        <v>212661.22796600001</v>
      </c>
      <c r="R2983" s="20">
        <v>0.37852599999999997</v>
      </c>
      <c r="S2983" s="20">
        <v>5.3465069999999999</v>
      </c>
      <c r="T2983" s="20">
        <v>0.30199999999999999</v>
      </c>
      <c r="U2983" s="20">
        <v>0.30499999999999999</v>
      </c>
      <c r="V2983" s="20">
        <f t="shared" si="92"/>
        <v>0.52200196510359997</v>
      </c>
      <c r="W2983" s="20">
        <f t="shared" si="93"/>
        <v>7.3413502465305012</v>
      </c>
    </row>
    <row r="2984" spans="1:23" x14ac:dyDescent="0.25">
      <c r="A2984" s="18">
        <v>29174</v>
      </c>
      <c r="B2984" s="18">
        <v>29149</v>
      </c>
      <c r="C2984" s="18">
        <v>6210</v>
      </c>
      <c r="D2984" s="18">
        <v>6210</v>
      </c>
      <c r="E2984" s="18" t="s">
        <v>116</v>
      </c>
      <c r="F2984" s="18" t="s">
        <v>196</v>
      </c>
      <c r="G2984" s="19">
        <v>10.494513914800001</v>
      </c>
      <c r="H2984" s="19">
        <v>4.2469799999999998</v>
      </c>
      <c r="I2984" s="18" t="s">
        <v>79</v>
      </c>
      <c r="J2984" s="18" t="s">
        <v>80</v>
      </c>
      <c r="K2984" s="18">
        <v>14</v>
      </c>
      <c r="L2984" s="18">
        <v>60</v>
      </c>
      <c r="M2984" s="18" t="s">
        <v>71</v>
      </c>
      <c r="N2984" s="18" t="s">
        <v>125</v>
      </c>
      <c r="O2984" s="18" t="s">
        <v>125</v>
      </c>
      <c r="P2984" s="19">
        <v>4333.38956736</v>
      </c>
      <c r="Q2984" s="19">
        <v>457139.19756599999</v>
      </c>
      <c r="R2984" s="20">
        <v>0.37852599999999997</v>
      </c>
      <c r="S2984" s="20">
        <v>5.3465069999999999</v>
      </c>
      <c r="T2984" s="20">
        <v>0.30199999999999999</v>
      </c>
      <c r="U2984" s="20">
        <v>0.30499999999999999</v>
      </c>
      <c r="V2984" s="20">
        <f t="shared" si="92"/>
        <v>1.1220994613330399</v>
      </c>
      <c r="W2984" s="20">
        <f t="shared" si="93"/>
        <v>15.781023267707699</v>
      </c>
    </row>
    <row r="2985" spans="1:23" x14ac:dyDescent="0.25">
      <c r="A2985" s="18">
        <v>29175</v>
      </c>
      <c r="B2985" s="18">
        <v>29150</v>
      </c>
      <c r="C2985" s="18">
        <v>6210</v>
      </c>
      <c r="D2985" s="18">
        <v>6210</v>
      </c>
      <c r="E2985" s="18" t="s">
        <v>116</v>
      </c>
      <c r="F2985" s="18" t="s">
        <v>196</v>
      </c>
      <c r="G2985" s="19">
        <v>11.5949030787</v>
      </c>
      <c r="H2985" s="19">
        <v>4.6922899999999998</v>
      </c>
      <c r="I2985" s="18" t="s">
        <v>79</v>
      </c>
      <c r="J2985" s="18" t="s">
        <v>80</v>
      </c>
      <c r="K2985" s="18">
        <v>14</v>
      </c>
      <c r="L2985" s="18">
        <v>60</v>
      </c>
      <c r="M2985" s="18" t="s">
        <v>71</v>
      </c>
      <c r="N2985" s="18" t="s">
        <v>125</v>
      </c>
      <c r="O2985" s="18" t="s">
        <v>125</v>
      </c>
      <c r="P2985" s="19">
        <v>3065.6342253100001</v>
      </c>
      <c r="Q2985" s="19">
        <v>505071.95781499997</v>
      </c>
      <c r="R2985" s="20">
        <v>0.37852599999999997</v>
      </c>
      <c r="S2985" s="20">
        <v>5.3465069999999999</v>
      </c>
      <c r="T2985" s="20">
        <v>0.30199999999999999</v>
      </c>
      <c r="U2985" s="20">
        <v>0.30499999999999999</v>
      </c>
      <c r="V2985" s="20">
        <f t="shared" si="92"/>
        <v>1.2397553276489197</v>
      </c>
      <c r="W2985" s="20">
        <f t="shared" si="93"/>
        <v>17.435716125065852</v>
      </c>
    </row>
    <row r="2986" spans="1:23" x14ac:dyDescent="0.25">
      <c r="A2986" s="18">
        <v>29176</v>
      </c>
      <c r="B2986" s="18">
        <v>29151</v>
      </c>
      <c r="C2986" s="18">
        <v>6210</v>
      </c>
      <c r="D2986" s="18">
        <v>6210</v>
      </c>
      <c r="E2986" s="18" t="s">
        <v>116</v>
      </c>
      <c r="F2986" s="18" t="s">
        <v>196</v>
      </c>
      <c r="G2986" s="19">
        <v>6.1461272391000001</v>
      </c>
      <c r="H2986" s="19">
        <v>2.48725</v>
      </c>
      <c r="I2986" s="18" t="s">
        <v>79</v>
      </c>
      <c r="J2986" s="18" t="s">
        <v>80</v>
      </c>
      <c r="K2986" s="18">
        <v>14</v>
      </c>
      <c r="L2986" s="18">
        <v>60</v>
      </c>
      <c r="M2986" s="18" t="s">
        <v>71</v>
      </c>
      <c r="N2986" s="18" t="s">
        <v>125</v>
      </c>
      <c r="O2986" s="18" t="s">
        <v>125</v>
      </c>
      <c r="P2986" s="19">
        <v>2590.1952692</v>
      </c>
      <c r="Q2986" s="19">
        <v>267724.23163599998</v>
      </c>
      <c r="R2986" s="20">
        <v>0.37852599999999997</v>
      </c>
      <c r="S2986" s="20">
        <v>5.3465069999999999</v>
      </c>
      <c r="T2986" s="20">
        <v>0.30199999999999999</v>
      </c>
      <c r="U2986" s="20">
        <v>0.30499999999999999</v>
      </c>
      <c r="V2986" s="20">
        <f t="shared" si="92"/>
        <v>0.65715917786299993</v>
      </c>
      <c r="W2986" s="20">
        <f t="shared" si="93"/>
        <v>9.2421791773462498</v>
      </c>
    </row>
    <row r="2987" spans="1:23" x14ac:dyDescent="0.25">
      <c r="A2987" s="18">
        <v>29177</v>
      </c>
      <c r="B2987" s="18">
        <v>29152</v>
      </c>
      <c r="C2987" s="18">
        <v>6210</v>
      </c>
      <c r="D2987" s="18">
        <v>6210</v>
      </c>
      <c r="E2987" s="18" t="s">
        <v>116</v>
      </c>
      <c r="F2987" s="18" t="s">
        <v>196</v>
      </c>
      <c r="G2987" s="19">
        <v>2.9487153311799998</v>
      </c>
      <c r="H2987" s="19">
        <v>1.1933</v>
      </c>
      <c r="I2987" s="18" t="s">
        <v>79</v>
      </c>
      <c r="J2987" s="18" t="s">
        <v>80</v>
      </c>
      <c r="K2987" s="18">
        <v>14</v>
      </c>
      <c r="L2987" s="18">
        <v>60</v>
      </c>
      <c r="M2987" s="18" t="s">
        <v>71</v>
      </c>
      <c r="N2987" s="18" t="s">
        <v>125</v>
      </c>
      <c r="O2987" s="18" t="s">
        <v>125</v>
      </c>
      <c r="P2987" s="19">
        <v>1592.6896082400001</v>
      </c>
      <c r="Q2987" s="19">
        <v>128445.526042</v>
      </c>
      <c r="R2987" s="20">
        <v>0.37852599999999997</v>
      </c>
      <c r="S2987" s="20">
        <v>5.3465069999999999</v>
      </c>
      <c r="T2987" s="20">
        <v>0.30199999999999999</v>
      </c>
      <c r="U2987" s="20">
        <v>0.30499999999999999</v>
      </c>
      <c r="V2987" s="20">
        <f t="shared" si="92"/>
        <v>0.31528316290839997</v>
      </c>
      <c r="W2987" s="20">
        <f t="shared" si="93"/>
        <v>4.4340908281545008</v>
      </c>
    </row>
    <row r="2988" spans="1:23" x14ac:dyDescent="0.25">
      <c r="A2988" s="18">
        <v>29178</v>
      </c>
      <c r="B2988" s="18">
        <v>29153</v>
      </c>
      <c r="C2988" s="18">
        <v>6210</v>
      </c>
      <c r="D2988" s="18">
        <v>6210</v>
      </c>
      <c r="E2988" s="18" t="s">
        <v>116</v>
      </c>
      <c r="F2988" s="18" t="s">
        <v>196</v>
      </c>
      <c r="G2988" s="19">
        <v>3.8537024971</v>
      </c>
      <c r="H2988" s="19">
        <v>1.5595399999999999</v>
      </c>
      <c r="I2988" s="18" t="s">
        <v>79</v>
      </c>
      <c r="J2988" s="18" t="s">
        <v>80</v>
      </c>
      <c r="K2988" s="18">
        <v>14</v>
      </c>
      <c r="L2988" s="18">
        <v>60</v>
      </c>
      <c r="M2988" s="18" t="s">
        <v>71</v>
      </c>
      <c r="N2988" s="18" t="s">
        <v>125</v>
      </c>
      <c r="O2988" s="18" t="s">
        <v>125</v>
      </c>
      <c r="P2988" s="19">
        <v>2213.7891476700001</v>
      </c>
      <c r="Q2988" s="19">
        <v>167866.60930499999</v>
      </c>
      <c r="R2988" s="20">
        <v>0.37852599999999997</v>
      </c>
      <c r="S2988" s="20">
        <v>5.3465069999999999</v>
      </c>
      <c r="T2988" s="20">
        <v>0.30199999999999999</v>
      </c>
      <c r="U2988" s="20">
        <v>0.30499999999999999</v>
      </c>
      <c r="V2988" s="20">
        <f t="shared" si="92"/>
        <v>0.41204785375191993</v>
      </c>
      <c r="W2988" s="20">
        <f t="shared" si="93"/>
        <v>5.7949736111121002</v>
      </c>
    </row>
    <row r="2989" spans="1:23" x14ac:dyDescent="0.25">
      <c r="A2989" s="18">
        <v>29179</v>
      </c>
      <c r="B2989" s="18">
        <v>29154</v>
      </c>
      <c r="C2989" s="18">
        <v>6210</v>
      </c>
      <c r="D2989" s="18">
        <v>6210</v>
      </c>
      <c r="E2989" s="18" t="s">
        <v>116</v>
      </c>
      <c r="F2989" s="18" t="s">
        <v>196</v>
      </c>
      <c r="G2989" s="19">
        <v>33.0412819326</v>
      </c>
      <c r="H2989" s="19">
        <v>13.3713</v>
      </c>
      <c r="I2989" s="18" t="s">
        <v>79</v>
      </c>
      <c r="J2989" s="18" t="s">
        <v>80</v>
      </c>
      <c r="K2989" s="18">
        <v>14</v>
      </c>
      <c r="L2989" s="18">
        <v>60</v>
      </c>
      <c r="M2989" s="18" t="s">
        <v>71</v>
      </c>
      <c r="N2989" s="18" t="s">
        <v>125</v>
      </c>
      <c r="O2989" s="18" t="s">
        <v>125</v>
      </c>
      <c r="P2989" s="19">
        <v>10313.389967200001</v>
      </c>
      <c r="Q2989" s="19">
        <v>1439272.48388</v>
      </c>
      <c r="R2989" s="20">
        <v>0.37852599999999997</v>
      </c>
      <c r="S2989" s="20">
        <v>5.3465069999999999</v>
      </c>
      <c r="T2989" s="20">
        <v>0.30199999999999999</v>
      </c>
      <c r="U2989" s="20">
        <v>0.30499999999999999</v>
      </c>
      <c r="V2989" s="20">
        <f t="shared" si="92"/>
        <v>3.5328465232523998</v>
      </c>
      <c r="W2989" s="20">
        <f t="shared" si="93"/>
        <v>49.685375589124504</v>
      </c>
    </row>
    <row r="2990" spans="1:23" x14ac:dyDescent="0.25">
      <c r="A2990" s="18">
        <v>29180</v>
      </c>
      <c r="B2990" s="18">
        <v>29155</v>
      </c>
      <c r="C2990" s="18">
        <v>6210</v>
      </c>
      <c r="D2990" s="18">
        <v>6210</v>
      </c>
      <c r="E2990" s="18" t="s">
        <v>116</v>
      </c>
      <c r="F2990" s="18" t="s">
        <v>196</v>
      </c>
      <c r="G2990" s="19">
        <v>1.21271128923</v>
      </c>
      <c r="H2990" s="19">
        <v>0.49076700000000001</v>
      </c>
      <c r="I2990" s="18" t="s">
        <v>79</v>
      </c>
      <c r="J2990" s="18" t="s">
        <v>80</v>
      </c>
      <c r="K2990" s="18">
        <v>14</v>
      </c>
      <c r="L2990" s="18">
        <v>60</v>
      </c>
      <c r="M2990" s="18" t="s">
        <v>71</v>
      </c>
      <c r="N2990" s="18" t="s">
        <v>125</v>
      </c>
      <c r="O2990" s="18" t="s">
        <v>125</v>
      </c>
      <c r="P2990" s="19">
        <v>1197.0232759</v>
      </c>
      <c r="Q2990" s="19">
        <v>52825.492456100001</v>
      </c>
      <c r="R2990" s="20">
        <v>0.37852599999999997</v>
      </c>
      <c r="S2990" s="20">
        <v>5.3465069999999999</v>
      </c>
      <c r="T2990" s="20">
        <v>0.30199999999999999</v>
      </c>
      <c r="U2990" s="20">
        <v>0.30499999999999999</v>
      </c>
      <c r="V2990" s="20">
        <f t="shared" si="92"/>
        <v>0.12966611247051599</v>
      </c>
      <c r="W2990" s="20">
        <f t="shared" si="93"/>
        <v>1.8236029946039549</v>
      </c>
    </row>
    <row r="2991" spans="1:23" x14ac:dyDescent="0.25">
      <c r="A2991" s="18">
        <v>29181</v>
      </c>
      <c r="B2991" s="18">
        <v>29156</v>
      </c>
      <c r="C2991" s="18">
        <v>6210</v>
      </c>
      <c r="D2991" s="18">
        <v>6210</v>
      </c>
      <c r="E2991" s="18" t="s">
        <v>116</v>
      </c>
      <c r="F2991" s="18" t="s">
        <v>196</v>
      </c>
      <c r="G2991" s="19">
        <v>4.9407314191000001E-2</v>
      </c>
      <c r="H2991" s="19">
        <v>1.9994399999999999E-2</v>
      </c>
      <c r="I2991" s="18" t="s">
        <v>79</v>
      </c>
      <c r="J2991" s="18" t="s">
        <v>80</v>
      </c>
      <c r="K2991" s="18">
        <v>14</v>
      </c>
      <c r="L2991" s="18">
        <v>60</v>
      </c>
      <c r="M2991" s="18" t="s">
        <v>71</v>
      </c>
      <c r="N2991" s="18" t="s">
        <v>125</v>
      </c>
      <c r="O2991" s="18" t="s">
        <v>125</v>
      </c>
      <c r="P2991" s="19">
        <v>358.10893827500001</v>
      </c>
      <c r="Q2991" s="19">
        <v>2152.1739975300002</v>
      </c>
      <c r="R2991" s="20">
        <v>0.37852599999999997</v>
      </c>
      <c r="S2991" s="20">
        <v>5.3465069999999999</v>
      </c>
      <c r="T2991" s="20">
        <v>0.30199999999999999</v>
      </c>
      <c r="U2991" s="20">
        <v>0.30499999999999999</v>
      </c>
      <c r="V2991" s="20">
        <f t="shared" si="92"/>
        <v>5.2827433775711986E-3</v>
      </c>
      <c r="W2991" s="20">
        <f t="shared" si="93"/>
        <v>7.4295638694756E-2</v>
      </c>
    </row>
    <row r="2992" spans="1:23" x14ac:dyDescent="0.25">
      <c r="A2992" s="18">
        <v>29194</v>
      </c>
      <c r="B2992" s="18">
        <v>29169</v>
      </c>
      <c r="C2992" s="18">
        <v>6210</v>
      </c>
      <c r="D2992" s="18">
        <v>6210</v>
      </c>
      <c r="E2992" s="18" t="s">
        <v>116</v>
      </c>
      <c r="F2992" s="18" t="s">
        <v>117</v>
      </c>
      <c r="G2992" s="19">
        <v>46.551434103299997</v>
      </c>
      <c r="H2992" s="19">
        <v>18.838699999999999</v>
      </c>
      <c r="I2992" s="18" t="s">
        <v>79</v>
      </c>
      <c r="J2992" s="18" t="s">
        <v>80</v>
      </c>
      <c r="K2992" s="18">
        <v>14</v>
      </c>
      <c r="L2992" s="18">
        <v>60</v>
      </c>
      <c r="M2992" s="18" t="s">
        <v>71</v>
      </c>
      <c r="N2992" s="18" t="s">
        <v>125</v>
      </c>
      <c r="O2992" s="18" t="s">
        <v>125</v>
      </c>
      <c r="P2992" s="19">
        <v>14897.5425125</v>
      </c>
      <c r="Q2992" s="19">
        <v>2027772.35843</v>
      </c>
      <c r="R2992" s="20">
        <v>0.37852599999999997</v>
      </c>
      <c r="S2992" s="20">
        <v>5.3465069999999999</v>
      </c>
      <c r="T2992" s="20">
        <v>0.30199999999999999</v>
      </c>
      <c r="U2992" s="20">
        <v>0.30499999999999999</v>
      </c>
      <c r="V2992" s="20">
        <f t="shared" si="92"/>
        <v>4.9773945538275992</v>
      </c>
      <c r="W2992" s="20">
        <f t="shared" si="93"/>
        <v>70.001262787525505</v>
      </c>
    </row>
    <row r="2993" spans="1:23" x14ac:dyDescent="0.25">
      <c r="A2993" s="18">
        <v>29195</v>
      </c>
      <c r="B2993" s="18">
        <v>29170</v>
      </c>
      <c r="C2993" s="18">
        <v>6210</v>
      </c>
      <c r="D2993" s="18">
        <v>6210</v>
      </c>
      <c r="E2993" s="18" t="s">
        <v>116</v>
      </c>
      <c r="F2993" s="18" t="s">
        <v>117</v>
      </c>
      <c r="G2993" s="19">
        <v>868.90940255400005</v>
      </c>
      <c r="H2993" s="19">
        <v>351.63499999999999</v>
      </c>
      <c r="I2993" s="18" t="s">
        <v>79</v>
      </c>
      <c r="J2993" s="18" t="s">
        <v>80</v>
      </c>
      <c r="K2993" s="18">
        <v>14</v>
      </c>
      <c r="L2993" s="18">
        <v>60</v>
      </c>
      <c r="M2993" s="18" t="s">
        <v>71</v>
      </c>
      <c r="N2993" s="18" t="s">
        <v>125</v>
      </c>
      <c r="O2993" s="18" t="s">
        <v>125</v>
      </c>
      <c r="P2993" s="19">
        <v>145352.09707600001</v>
      </c>
      <c r="Q2993" s="19">
        <v>37849542.176600002</v>
      </c>
      <c r="R2993" s="20">
        <v>0.37852599999999997</v>
      </c>
      <c r="S2993" s="20">
        <v>5.3465069999999999</v>
      </c>
      <c r="T2993" s="20">
        <v>0.30199999999999999</v>
      </c>
      <c r="U2993" s="20">
        <v>0.30499999999999999</v>
      </c>
      <c r="V2993" s="20">
        <f t="shared" si="92"/>
        <v>92.905887026979983</v>
      </c>
      <c r="W2993" s="20">
        <f t="shared" si="93"/>
        <v>1306.6131973167751</v>
      </c>
    </row>
    <row r="2994" spans="1:23" x14ac:dyDescent="0.25">
      <c r="A2994" s="18">
        <v>29196</v>
      </c>
      <c r="B2994" s="18">
        <v>29171</v>
      </c>
      <c r="C2994" s="18">
        <v>6210</v>
      </c>
      <c r="D2994" s="18">
        <v>6210</v>
      </c>
      <c r="E2994" s="18" t="s">
        <v>116</v>
      </c>
      <c r="F2994" s="18" t="s">
        <v>117</v>
      </c>
      <c r="G2994" s="19">
        <v>2.67185823825</v>
      </c>
      <c r="H2994" s="19">
        <v>1.0812600000000001</v>
      </c>
      <c r="I2994" s="18" t="s">
        <v>79</v>
      </c>
      <c r="J2994" s="18" t="s">
        <v>80</v>
      </c>
      <c r="K2994" s="18">
        <v>14</v>
      </c>
      <c r="L2994" s="18">
        <v>60</v>
      </c>
      <c r="M2994" s="18" t="s">
        <v>71</v>
      </c>
      <c r="N2994" s="18" t="s">
        <v>125</v>
      </c>
      <c r="O2994" s="18" t="s">
        <v>125</v>
      </c>
      <c r="P2994" s="19">
        <v>1339.1969892</v>
      </c>
      <c r="Q2994" s="19">
        <v>116385.679313</v>
      </c>
      <c r="R2994" s="20">
        <v>0.37852599999999997</v>
      </c>
      <c r="S2994" s="20">
        <v>5.3465069999999999</v>
      </c>
      <c r="T2994" s="20">
        <v>0.30199999999999999</v>
      </c>
      <c r="U2994" s="20">
        <v>0.30499999999999999</v>
      </c>
      <c r="V2994" s="20">
        <f t="shared" si="92"/>
        <v>0.28568094588647996</v>
      </c>
      <c r="W2994" s="20">
        <f t="shared" si="93"/>
        <v>4.0177700903799005</v>
      </c>
    </row>
    <row r="2995" spans="1:23" x14ac:dyDescent="0.25">
      <c r="A2995" s="18">
        <v>29197</v>
      </c>
      <c r="B2995" s="18">
        <v>29172</v>
      </c>
      <c r="C2995" s="18">
        <v>6210</v>
      </c>
      <c r="D2995" s="18">
        <v>6210</v>
      </c>
      <c r="E2995" s="18" t="s">
        <v>116</v>
      </c>
      <c r="F2995" s="18" t="s">
        <v>117</v>
      </c>
      <c r="G2995" s="19">
        <v>4.9517964866600002</v>
      </c>
      <c r="H2995" s="19">
        <v>2.0039199999999999</v>
      </c>
      <c r="I2995" s="18" t="s">
        <v>79</v>
      </c>
      <c r="J2995" s="18" t="s">
        <v>80</v>
      </c>
      <c r="K2995" s="18">
        <v>14</v>
      </c>
      <c r="L2995" s="18">
        <v>60</v>
      </c>
      <c r="M2995" s="18" t="s">
        <v>71</v>
      </c>
      <c r="N2995" s="18" t="s">
        <v>125</v>
      </c>
      <c r="O2995" s="18" t="s">
        <v>125</v>
      </c>
      <c r="P2995" s="19">
        <v>3203.0956822600001</v>
      </c>
      <c r="Q2995" s="19">
        <v>215699.39215900001</v>
      </c>
      <c r="R2995" s="20">
        <v>0.37852599999999997</v>
      </c>
      <c r="S2995" s="20">
        <v>5.3465069999999999</v>
      </c>
      <c r="T2995" s="20">
        <v>0.30199999999999999</v>
      </c>
      <c r="U2995" s="20">
        <v>0.30499999999999999</v>
      </c>
      <c r="V2995" s="20">
        <f t="shared" si="92"/>
        <v>0.52945800370015994</v>
      </c>
      <c r="W2995" s="20">
        <f t="shared" si="93"/>
        <v>7.4462107536708002</v>
      </c>
    </row>
    <row r="2996" spans="1:23" x14ac:dyDescent="0.25">
      <c r="A2996" s="18">
        <v>29198</v>
      </c>
      <c r="B2996" s="18">
        <v>29173</v>
      </c>
      <c r="C2996" s="18">
        <v>6210</v>
      </c>
      <c r="D2996" s="18">
        <v>6210</v>
      </c>
      <c r="E2996" s="18" t="s">
        <v>116</v>
      </c>
      <c r="F2996" s="18" t="s">
        <v>117</v>
      </c>
      <c r="G2996" s="19">
        <v>9.8301585093000003</v>
      </c>
      <c r="H2996" s="19">
        <v>3.9781200000000001</v>
      </c>
      <c r="I2996" s="18" t="s">
        <v>79</v>
      </c>
      <c r="J2996" s="18" t="s">
        <v>80</v>
      </c>
      <c r="K2996" s="18">
        <v>14</v>
      </c>
      <c r="L2996" s="18">
        <v>60</v>
      </c>
      <c r="M2996" s="18" t="s">
        <v>71</v>
      </c>
      <c r="N2996" s="18" t="s">
        <v>125</v>
      </c>
      <c r="O2996" s="18" t="s">
        <v>125</v>
      </c>
      <c r="P2996" s="19">
        <v>4005.7762901199999</v>
      </c>
      <c r="Q2996" s="19">
        <v>428199.99186000001</v>
      </c>
      <c r="R2996" s="20">
        <v>0.37852599999999997</v>
      </c>
      <c r="S2996" s="20">
        <v>5.3465069999999999</v>
      </c>
      <c r="T2996" s="20">
        <v>0.30199999999999999</v>
      </c>
      <c r="U2996" s="20">
        <v>0.30499999999999999</v>
      </c>
      <c r="V2996" s="20">
        <f t="shared" si="92"/>
        <v>1.0510636520817598</v>
      </c>
      <c r="W2996" s="20">
        <f t="shared" si="93"/>
        <v>14.7819872666538</v>
      </c>
    </row>
    <row r="2997" spans="1:23" x14ac:dyDescent="0.25">
      <c r="A2997" s="18">
        <v>29199</v>
      </c>
      <c r="B2997" s="18">
        <v>29174</v>
      </c>
      <c r="C2997" s="18">
        <v>6210</v>
      </c>
      <c r="D2997" s="18">
        <v>6210</v>
      </c>
      <c r="E2997" s="18" t="s">
        <v>116</v>
      </c>
      <c r="F2997" s="18" t="s">
        <v>117</v>
      </c>
      <c r="G2997" s="19">
        <v>90.158859535999994</v>
      </c>
      <c r="H2997" s="19">
        <v>36.485999999999997</v>
      </c>
      <c r="I2997" s="18" t="s">
        <v>79</v>
      </c>
      <c r="J2997" s="18" t="s">
        <v>80</v>
      </c>
      <c r="K2997" s="18">
        <v>14</v>
      </c>
      <c r="L2997" s="18">
        <v>60</v>
      </c>
      <c r="M2997" s="18" t="s">
        <v>71</v>
      </c>
      <c r="N2997" s="18" t="s">
        <v>125</v>
      </c>
      <c r="O2997" s="18" t="s">
        <v>125</v>
      </c>
      <c r="P2997" s="19">
        <v>21894.455300900001</v>
      </c>
      <c r="Q2997" s="19">
        <v>3927304.2121199998</v>
      </c>
      <c r="R2997" s="20">
        <v>0.37852599999999997</v>
      </c>
      <c r="S2997" s="20">
        <v>5.3465069999999999</v>
      </c>
      <c r="T2997" s="20">
        <v>0.30199999999999999</v>
      </c>
      <c r="U2997" s="20">
        <v>0.30499999999999999</v>
      </c>
      <c r="V2997" s="20">
        <f t="shared" si="92"/>
        <v>9.6400079459279979</v>
      </c>
      <c r="W2997" s="20">
        <f t="shared" si="93"/>
        <v>135.57549480938999</v>
      </c>
    </row>
    <row r="2998" spans="1:23" x14ac:dyDescent="0.25">
      <c r="A2998" s="18">
        <v>29200</v>
      </c>
      <c r="B2998" s="18">
        <v>29175</v>
      </c>
      <c r="C2998" s="18">
        <v>6210</v>
      </c>
      <c r="D2998" s="18">
        <v>6210</v>
      </c>
      <c r="E2998" s="18" t="s">
        <v>116</v>
      </c>
      <c r="F2998" s="18" t="s">
        <v>117</v>
      </c>
      <c r="G2998" s="19">
        <v>3.9965515652499999</v>
      </c>
      <c r="H2998" s="19">
        <v>1.6173500000000001</v>
      </c>
      <c r="I2998" s="18" t="s">
        <v>79</v>
      </c>
      <c r="J2998" s="18" t="s">
        <v>80</v>
      </c>
      <c r="K2998" s="18">
        <v>14</v>
      </c>
      <c r="L2998" s="18">
        <v>60</v>
      </c>
      <c r="M2998" s="18" t="s">
        <v>71</v>
      </c>
      <c r="N2998" s="18" t="s">
        <v>125</v>
      </c>
      <c r="O2998" s="18" t="s">
        <v>125</v>
      </c>
      <c r="P2998" s="19">
        <v>2364.55301409</v>
      </c>
      <c r="Q2998" s="19">
        <v>174089.089824</v>
      </c>
      <c r="R2998" s="20">
        <v>0.37852599999999997</v>
      </c>
      <c r="S2998" s="20">
        <v>5.3465069999999999</v>
      </c>
      <c r="T2998" s="20">
        <v>0.30199999999999999</v>
      </c>
      <c r="U2998" s="20">
        <v>0.30499999999999999</v>
      </c>
      <c r="V2998" s="20">
        <f t="shared" si="92"/>
        <v>0.42732190021779992</v>
      </c>
      <c r="W2998" s="20">
        <f t="shared" si="93"/>
        <v>6.0097853020327507</v>
      </c>
    </row>
    <row r="2999" spans="1:23" x14ac:dyDescent="0.25">
      <c r="A2999" s="18">
        <v>29201</v>
      </c>
      <c r="B2999" s="18">
        <v>29176</v>
      </c>
      <c r="C2999" s="18">
        <v>6210</v>
      </c>
      <c r="D2999" s="18">
        <v>6210</v>
      </c>
      <c r="E2999" s="18" t="s">
        <v>116</v>
      </c>
      <c r="F2999" s="18" t="s">
        <v>117</v>
      </c>
      <c r="G2999" s="19">
        <v>3.0418536011300001</v>
      </c>
      <c r="H2999" s="19">
        <v>1.23099</v>
      </c>
      <c r="I2999" s="18" t="s">
        <v>79</v>
      </c>
      <c r="J2999" s="18" t="s">
        <v>80</v>
      </c>
      <c r="K2999" s="18">
        <v>14</v>
      </c>
      <c r="L2999" s="18">
        <v>60</v>
      </c>
      <c r="M2999" s="18" t="s">
        <v>71</v>
      </c>
      <c r="N2999" s="18" t="s">
        <v>125</v>
      </c>
      <c r="O2999" s="18" t="s">
        <v>125</v>
      </c>
      <c r="P2999" s="19">
        <v>2117.6188078700002</v>
      </c>
      <c r="Q2999" s="19">
        <v>132502.612853</v>
      </c>
      <c r="R2999" s="20">
        <v>0.37852599999999997</v>
      </c>
      <c r="S2999" s="20">
        <v>5.3465069999999999</v>
      </c>
      <c r="T2999" s="20">
        <v>0.30199999999999999</v>
      </c>
      <c r="U2999" s="20">
        <v>0.30499999999999999</v>
      </c>
      <c r="V2999" s="20">
        <f t="shared" si="92"/>
        <v>0.32524128107651995</v>
      </c>
      <c r="W2999" s="20">
        <f t="shared" si="93"/>
        <v>4.5741401730913509</v>
      </c>
    </row>
    <row r="3000" spans="1:23" x14ac:dyDescent="0.25">
      <c r="A3000" s="18">
        <v>29202</v>
      </c>
      <c r="B3000" s="18">
        <v>29177</v>
      </c>
      <c r="C3000" s="18">
        <v>6210</v>
      </c>
      <c r="D3000" s="18">
        <v>6210</v>
      </c>
      <c r="E3000" s="18" t="s">
        <v>116</v>
      </c>
      <c r="F3000" s="18" t="s">
        <v>117</v>
      </c>
      <c r="G3000" s="19">
        <v>4.18010469756</v>
      </c>
      <c r="H3000" s="19">
        <v>1.69163</v>
      </c>
      <c r="I3000" s="18" t="s">
        <v>79</v>
      </c>
      <c r="J3000" s="18" t="s">
        <v>80</v>
      </c>
      <c r="K3000" s="18">
        <v>14</v>
      </c>
      <c r="L3000" s="18">
        <v>60</v>
      </c>
      <c r="M3000" s="18" t="s">
        <v>71</v>
      </c>
      <c r="N3000" s="18" t="s">
        <v>125</v>
      </c>
      <c r="O3000" s="18" t="s">
        <v>125</v>
      </c>
      <c r="P3000" s="19">
        <v>2081.6362069100001</v>
      </c>
      <c r="Q3000" s="19">
        <v>182084.63228399999</v>
      </c>
      <c r="R3000" s="20">
        <v>0.37852599999999997</v>
      </c>
      <c r="S3000" s="20">
        <v>5.3465069999999999</v>
      </c>
      <c r="T3000" s="20">
        <v>0.30199999999999999</v>
      </c>
      <c r="U3000" s="20">
        <v>0.30499999999999999</v>
      </c>
      <c r="V3000" s="20">
        <f t="shared" si="92"/>
        <v>0.44694750429123997</v>
      </c>
      <c r="W3000" s="20">
        <f t="shared" si="93"/>
        <v>6.2857965873049499</v>
      </c>
    </row>
    <row r="3001" spans="1:23" x14ac:dyDescent="0.25">
      <c r="A3001" s="18">
        <v>29203</v>
      </c>
      <c r="B3001" s="18">
        <v>29178</v>
      </c>
      <c r="C3001" s="18">
        <v>6210</v>
      </c>
      <c r="D3001" s="18">
        <v>6210</v>
      </c>
      <c r="E3001" s="18" t="s">
        <v>116</v>
      </c>
      <c r="F3001" s="18" t="s">
        <v>117</v>
      </c>
      <c r="G3001" s="19">
        <v>4.23297488505</v>
      </c>
      <c r="H3001" s="19">
        <v>1.71302</v>
      </c>
      <c r="I3001" s="18" t="s">
        <v>79</v>
      </c>
      <c r="J3001" s="18" t="s">
        <v>80</v>
      </c>
      <c r="K3001" s="18">
        <v>14</v>
      </c>
      <c r="L3001" s="18">
        <v>60</v>
      </c>
      <c r="M3001" s="18" t="s">
        <v>71</v>
      </c>
      <c r="N3001" s="18" t="s">
        <v>125</v>
      </c>
      <c r="O3001" s="18" t="s">
        <v>125</v>
      </c>
      <c r="P3001" s="19">
        <v>1568.0815599800001</v>
      </c>
      <c r="Q3001" s="19">
        <v>184387.64843999999</v>
      </c>
      <c r="R3001" s="20">
        <v>0.37852599999999997</v>
      </c>
      <c r="S3001" s="20">
        <v>5.3465069999999999</v>
      </c>
      <c r="T3001" s="20">
        <v>0.30199999999999999</v>
      </c>
      <c r="U3001" s="20">
        <v>0.30499999999999999</v>
      </c>
      <c r="V3001" s="20">
        <f t="shared" si="92"/>
        <v>0.45259898074695998</v>
      </c>
      <c r="W3001" s="20">
        <f t="shared" si="93"/>
        <v>6.3652780276923</v>
      </c>
    </row>
    <row r="3002" spans="1:23" x14ac:dyDescent="0.25">
      <c r="A3002" s="18">
        <v>29204</v>
      </c>
      <c r="B3002" s="18">
        <v>29179</v>
      </c>
      <c r="C3002" s="18">
        <v>6210</v>
      </c>
      <c r="D3002" s="18">
        <v>6210</v>
      </c>
      <c r="E3002" s="18" t="s">
        <v>116</v>
      </c>
      <c r="F3002" s="18" t="s">
        <v>117</v>
      </c>
      <c r="G3002" s="19">
        <v>1.6316547808399999</v>
      </c>
      <c r="H3002" s="19">
        <v>0.66030699999999998</v>
      </c>
      <c r="I3002" s="18" t="s">
        <v>79</v>
      </c>
      <c r="J3002" s="18" t="s">
        <v>80</v>
      </c>
      <c r="K3002" s="18">
        <v>14</v>
      </c>
      <c r="L3002" s="18">
        <v>60</v>
      </c>
      <c r="M3002" s="18" t="s">
        <v>71</v>
      </c>
      <c r="N3002" s="18" t="s">
        <v>125</v>
      </c>
      <c r="O3002" s="18" t="s">
        <v>125</v>
      </c>
      <c r="P3002" s="19">
        <v>1040.89612035</v>
      </c>
      <c r="Q3002" s="19">
        <v>71074.597953100005</v>
      </c>
      <c r="R3002" s="20">
        <v>0.37852599999999997</v>
      </c>
      <c r="S3002" s="20">
        <v>5.3465069999999999</v>
      </c>
      <c r="T3002" s="20">
        <v>0.30199999999999999</v>
      </c>
      <c r="U3002" s="20">
        <v>0.30499999999999999</v>
      </c>
      <c r="V3002" s="20">
        <f t="shared" si="92"/>
        <v>0.17446047050243596</v>
      </c>
      <c r="W3002" s="20">
        <f t="shared" si="93"/>
        <v>2.453583518366055</v>
      </c>
    </row>
    <row r="3003" spans="1:23" x14ac:dyDescent="0.25">
      <c r="A3003" s="18">
        <v>29205</v>
      </c>
      <c r="B3003" s="18">
        <v>29180</v>
      </c>
      <c r="C3003" s="18">
        <v>6210</v>
      </c>
      <c r="D3003" s="18">
        <v>6210</v>
      </c>
      <c r="E3003" s="18" t="s">
        <v>116</v>
      </c>
      <c r="F3003" s="18" t="s">
        <v>117</v>
      </c>
      <c r="G3003" s="19">
        <v>42.351590053800003</v>
      </c>
      <c r="H3003" s="19">
        <v>17.139099999999999</v>
      </c>
      <c r="I3003" s="18" t="s">
        <v>79</v>
      </c>
      <c r="J3003" s="18" t="s">
        <v>80</v>
      </c>
      <c r="K3003" s="18">
        <v>14</v>
      </c>
      <c r="L3003" s="18">
        <v>60</v>
      </c>
      <c r="M3003" s="18" t="s">
        <v>71</v>
      </c>
      <c r="N3003" s="18" t="s">
        <v>125</v>
      </c>
      <c r="O3003" s="18" t="s">
        <v>125</v>
      </c>
      <c r="P3003" s="19">
        <v>9275.7262864700006</v>
      </c>
      <c r="Q3003" s="19">
        <v>1844827.88341</v>
      </c>
      <c r="R3003" s="20">
        <v>0.37852599999999997</v>
      </c>
      <c r="S3003" s="20">
        <v>5.3465069999999999</v>
      </c>
      <c r="T3003" s="20">
        <v>0.30199999999999999</v>
      </c>
      <c r="U3003" s="20">
        <v>0.30499999999999999</v>
      </c>
      <c r="V3003" s="20">
        <f t="shared" si="92"/>
        <v>4.5283412866867989</v>
      </c>
      <c r="W3003" s="20">
        <f t="shared" si="93"/>
        <v>63.685851095971508</v>
      </c>
    </row>
    <row r="3004" spans="1:23" x14ac:dyDescent="0.25">
      <c r="A3004" s="18">
        <v>29241</v>
      </c>
      <c r="B3004" s="18">
        <v>29216</v>
      </c>
      <c r="C3004" s="18">
        <v>6210</v>
      </c>
      <c r="D3004" s="18">
        <v>6210</v>
      </c>
      <c r="E3004" s="18" t="s">
        <v>116</v>
      </c>
      <c r="F3004" s="18" t="s">
        <v>304</v>
      </c>
      <c r="G3004" s="19">
        <v>23.858560286500001</v>
      </c>
      <c r="H3004" s="19">
        <v>9.6552199999999999</v>
      </c>
      <c r="I3004" s="18" t="s">
        <v>79</v>
      </c>
      <c r="J3004" s="18" t="s">
        <v>80</v>
      </c>
      <c r="K3004" s="18">
        <v>14</v>
      </c>
      <c r="L3004" s="18">
        <v>60</v>
      </c>
      <c r="M3004" s="18" t="s">
        <v>71</v>
      </c>
      <c r="N3004" s="18" t="s">
        <v>125</v>
      </c>
      <c r="O3004" s="18" t="s">
        <v>125</v>
      </c>
      <c r="P3004" s="19">
        <v>4948.1323490499999</v>
      </c>
      <c r="Q3004" s="19">
        <v>1039274.7289700001</v>
      </c>
      <c r="R3004" s="20">
        <v>0.37852599999999997</v>
      </c>
      <c r="S3004" s="20">
        <v>5.3465069999999999</v>
      </c>
      <c r="T3004" s="20">
        <v>0.30199999999999999</v>
      </c>
      <c r="U3004" s="20">
        <v>0.30499999999999999</v>
      </c>
      <c r="V3004" s="20">
        <f t="shared" si="92"/>
        <v>2.5510167603925598</v>
      </c>
      <c r="W3004" s="20">
        <f t="shared" si="93"/>
        <v>35.8770824149953</v>
      </c>
    </row>
    <row r="3005" spans="1:23" x14ac:dyDescent="0.25">
      <c r="A3005" s="18">
        <v>29242</v>
      </c>
      <c r="B3005" s="18">
        <v>29217</v>
      </c>
      <c r="C3005" s="18">
        <v>6210</v>
      </c>
      <c r="D3005" s="18">
        <v>6210</v>
      </c>
      <c r="E3005" s="18" t="s">
        <v>116</v>
      </c>
      <c r="F3005" s="18" t="s">
        <v>304</v>
      </c>
      <c r="G3005" s="19">
        <v>1.7939531764200001</v>
      </c>
      <c r="H3005" s="19">
        <v>0.72598700000000005</v>
      </c>
      <c r="I3005" s="18" t="s">
        <v>79</v>
      </c>
      <c r="J3005" s="18" t="s">
        <v>80</v>
      </c>
      <c r="K3005" s="18">
        <v>14</v>
      </c>
      <c r="L3005" s="18">
        <v>60</v>
      </c>
      <c r="M3005" s="18" t="s">
        <v>71</v>
      </c>
      <c r="N3005" s="18" t="s">
        <v>125</v>
      </c>
      <c r="O3005" s="18" t="s">
        <v>125</v>
      </c>
      <c r="P3005" s="19">
        <v>1079.5731088299999</v>
      </c>
      <c r="Q3005" s="19">
        <v>78144.287786400004</v>
      </c>
      <c r="R3005" s="20">
        <v>0.37852599999999997</v>
      </c>
      <c r="S3005" s="20">
        <v>5.3465069999999999</v>
      </c>
      <c r="T3005" s="20">
        <v>0.30199999999999999</v>
      </c>
      <c r="U3005" s="20">
        <v>0.30499999999999999</v>
      </c>
      <c r="V3005" s="20">
        <f t="shared" si="92"/>
        <v>0.19181385870307599</v>
      </c>
      <c r="W3005" s="20">
        <f t="shared" si="93"/>
        <v>2.6976387312992554</v>
      </c>
    </row>
    <row r="3006" spans="1:23" x14ac:dyDescent="0.25">
      <c r="A3006" s="18">
        <v>29243</v>
      </c>
      <c r="B3006" s="18">
        <v>29218</v>
      </c>
      <c r="C3006" s="18">
        <v>6210</v>
      </c>
      <c r="D3006" s="18">
        <v>6210</v>
      </c>
      <c r="E3006" s="18" t="s">
        <v>116</v>
      </c>
      <c r="F3006" s="18" t="s">
        <v>304</v>
      </c>
      <c r="G3006" s="19">
        <v>30.9135773247</v>
      </c>
      <c r="H3006" s="19">
        <v>12.510300000000001</v>
      </c>
      <c r="I3006" s="18" t="s">
        <v>79</v>
      </c>
      <c r="J3006" s="18" t="s">
        <v>80</v>
      </c>
      <c r="K3006" s="18">
        <v>14</v>
      </c>
      <c r="L3006" s="18">
        <v>60</v>
      </c>
      <c r="M3006" s="18" t="s">
        <v>71</v>
      </c>
      <c r="N3006" s="18" t="s">
        <v>125</v>
      </c>
      <c r="O3006" s="18" t="s">
        <v>125</v>
      </c>
      <c r="P3006" s="19">
        <v>9900.2934638499992</v>
      </c>
      <c r="Q3006" s="19">
        <v>1346590.04189</v>
      </c>
      <c r="R3006" s="20">
        <v>0.37852599999999997</v>
      </c>
      <c r="S3006" s="20">
        <v>5.3465069999999999</v>
      </c>
      <c r="T3006" s="20">
        <v>0.30199999999999999</v>
      </c>
      <c r="U3006" s="20">
        <v>0.30499999999999999</v>
      </c>
      <c r="V3006" s="20">
        <f t="shared" si="92"/>
        <v>3.3053607248243999</v>
      </c>
      <c r="W3006" s="20">
        <f t="shared" si="93"/>
        <v>46.486052532859503</v>
      </c>
    </row>
    <row r="3007" spans="1:23" x14ac:dyDescent="0.25">
      <c r="A3007" s="18">
        <v>29244</v>
      </c>
      <c r="B3007" s="18">
        <v>29219</v>
      </c>
      <c r="C3007" s="18">
        <v>6210</v>
      </c>
      <c r="D3007" s="18">
        <v>6210</v>
      </c>
      <c r="E3007" s="18" t="s">
        <v>116</v>
      </c>
      <c r="F3007" s="18" t="s">
        <v>304</v>
      </c>
      <c r="G3007" s="19">
        <v>7.9788587565800002</v>
      </c>
      <c r="H3007" s="19">
        <v>3.2289300000000001</v>
      </c>
      <c r="I3007" s="18" t="s">
        <v>79</v>
      </c>
      <c r="J3007" s="18" t="s">
        <v>80</v>
      </c>
      <c r="K3007" s="18">
        <v>14</v>
      </c>
      <c r="L3007" s="18">
        <v>60</v>
      </c>
      <c r="M3007" s="18" t="s">
        <v>71</v>
      </c>
      <c r="N3007" s="18" t="s">
        <v>125</v>
      </c>
      <c r="O3007" s="18" t="s">
        <v>125</v>
      </c>
      <c r="P3007" s="19">
        <v>2422.64966022</v>
      </c>
      <c r="Q3007" s="19">
        <v>347557.69720200001</v>
      </c>
      <c r="R3007" s="20">
        <v>0.37852599999999997</v>
      </c>
      <c r="S3007" s="20">
        <v>5.3465069999999999</v>
      </c>
      <c r="T3007" s="20">
        <v>0.30199999999999999</v>
      </c>
      <c r="U3007" s="20">
        <v>0.30499999999999999</v>
      </c>
      <c r="V3007" s="20">
        <f t="shared" si="92"/>
        <v>0.85311930211164</v>
      </c>
      <c r="W3007" s="20">
        <f t="shared" si="93"/>
        <v>11.998130309019452</v>
      </c>
    </row>
    <row r="3008" spans="1:23" x14ac:dyDescent="0.25">
      <c r="A3008" s="18">
        <v>29245</v>
      </c>
      <c r="B3008" s="18">
        <v>29220</v>
      </c>
      <c r="C3008" s="18">
        <v>6210</v>
      </c>
      <c r="D3008" s="18">
        <v>6210</v>
      </c>
      <c r="E3008" s="18" t="s">
        <v>116</v>
      </c>
      <c r="F3008" s="18" t="s">
        <v>304</v>
      </c>
      <c r="G3008" s="19">
        <v>11.516629586500001</v>
      </c>
      <c r="H3008" s="19">
        <v>4.6606100000000001</v>
      </c>
      <c r="I3008" s="18" t="s">
        <v>79</v>
      </c>
      <c r="J3008" s="18" t="s">
        <v>80</v>
      </c>
      <c r="K3008" s="18">
        <v>14</v>
      </c>
      <c r="L3008" s="18">
        <v>60</v>
      </c>
      <c r="M3008" s="18" t="s">
        <v>71</v>
      </c>
      <c r="N3008" s="18" t="s">
        <v>125</v>
      </c>
      <c r="O3008" s="18" t="s">
        <v>125</v>
      </c>
      <c r="P3008" s="19">
        <v>3416.0056163099998</v>
      </c>
      <c r="Q3008" s="19">
        <v>501662.37813199998</v>
      </c>
      <c r="R3008" s="20">
        <v>0.37852599999999997</v>
      </c>
      <c r="S3008" s="20">
        <v>5.3465069999999999</v>
      </c>
      <c r="T3008" s="20">
        <v>0.30199999999999999</v>
      </c>
      <c r="U3008" s="20">
        <v>0.30499999999999999</v>
      </c>
      <c r="V3008" s="20">
        <f t="shared" si="92"/>
        <v>1.23138511848028</v>
      </c>
      <c r="W3008" s="20">
        <f t="shared" si="93"/>
        <v>17.317998872542649</v>
      </c>
    </row>
    <row r="3009" spans="1:23" x14ac:dyDescent="0.25">
      <c r="A3009" s="18">
        <v>30014</v>
      </c>
      <c r="B3009" s="18">
        <v>30002</v>
      </c>
      <c r="C3009" s="18">
        <v>6210</v>
      </c>
      <c r="D3009" s="18">
        <v>6210</v>
      </c>
      <c r="E3009" s="18" t="s">
        <v>171</v>
      </c>
      <c r="F3009" s="18" t="s">
        <v>172</v>
      </c>
      <c r="G3009" s="19">
        <v>1.91248638976E-2</v>
      </c>
      <c r="H3009" s="19">
        <v>7.7395600000000004E-3</v>
      </c>
      <c r="I3009" s="18" t="s">
        <v>24</v>
      </c>
      <c r="J3009" s="18" t="s">
        <v>173</v>
      </c>
      <c r="K3009" s="18">
        <v>14</v>
      </c>
      <c r="L3009" s="18">
        <v>60</v>
      </c>
      <c r="M3009" s="18" t="s">
        <v>71</v>
      </c>
      <c r="N3009" s="18" t="s">
        <v>125</v>
      </c>
      <c r="O3009" s="18" t="s">
        <v>125</v>
      </c>
      <c r="P3009" s="19">
        <v>1452.2405814199999</v>
      </c>
      <c r="Q3009" s="19">
        <v>111448.18054</v>
      </c>
      <c r="R3009" s="20">
        <v>0.44770799999999999</v>
      </c>
      <c r="S3009" s="20">
        <v>6.3260019999999999</v>
      </c>
      <c r="T3009" s="20">
        <v>0.78300000000000003</v>
      </c>
      <c r="U3009" s="20">
        <v>0.6</v>
      </c>
      <c r="V3009" s="20">
        <f t="shared" si="92"/>
        <v>7.5191865548015992E-4</v>
      </c>
      <c r="W3009" s="20">
        <f t="shared" si="93"/>
        <v>1.9584188815648003E-2</v>
      </c>
    </row>
    <row r="3010" spans="1:23" x14ac:dyDescent="0.25">
      <c r="A3010" s="18">
        <v>30511</v>
      </c>
      <c r="B3010" s="18">
        <v>30433</v>
      </c>
      <c r="C3010" s="18">
        <v>6215</v>
      </c>
      <c r="D3010" s="18">
        <v>6215</v>
      </c>
      <c r="E3010" s="18" t="s">
        <v>116</v>
      </c>
      <c r="F3010" s="18" t="s">
        <v>196</v>
      </c>
      <c r="G3010" s="19">
        <v>5.5015905728399996</v>
      </c>
      <c r="H3010" s="19">
        <v>2.22641</v>
      </c>
      <c r="I3010" s="18" t="s">
        <v>79</v>
      </c>
      <c r="J3010" s="18" t="s">
        <v>80</v>
      </c>
      <c r="K3010" s="18">
        <v>16</v>
      </c>
      <c r="L3010" s="18">
        <v>60</v>
      </c>
      <c r="M3010" s="18" t="s">
        <v>71</v>
      </c>
      <c r="N3010" s="18" t="s">
        <v>126</v>
      </c>
      <c r="O3010" s="18" t="s">
        <v>75</v>
      </c>
      <c r="P3010" s="19">
        <v>4230.2997931099999</v>
      </c>
      <c r="Q3010" s="19">
        <v>239648.32675599999</v>
      </c>
      <c r="R3010" s="20">
        <v>0.70014500000000002</v>
      </c>
      <c r="S3010" s="20">
        <v>6.29983</v>
      </c>
      <c r="T3010" s="20">
        <v>0.30199999999999999</v>
      </c>
      <c r="U3010" s="20">
        <v>0.30499999999999999</v>
      </c>
      <c r="V3010" s="20">
        <f t="shared" si="92"/>
        <v>1.0880492609561001</v>
      </c>
      <c r="W3010" s="20">
        <f t="shared" si="93"/>
        <v>9.748073134658501</v>
      </c>
    </row>
    <row r="3011" spans="1:23" x14ac:dyDescent="0.25">
      <c r="A3011" s="18">
        <v>30512</v>
      </c>
      <c r="B3011" s="18">
        <v>30434</v>
      </c>
      <c r="C3011" s="18">
        <v>6215</v>
      </c>
      <c r="D3011" s="18">
        <v>6215</v>
      </c>
      <c r="E3011" s="18" t="s">
        <v>116</v>
      </c>
      <c r="F3011" s="18" t="s">
        <v>196</v>
      </c>
      <c r="G3011" s="19">
        <v>6.1527931202200001</v>
      </c>
      <c r="H3011" s="19">
        <v>2.4899499999999999</v>
      </c>
      <c r="I3011" s="18" t="s">
        <v>79</v>
      </c>
      <c r="J3011" s="18" t="s">
        <v>80</v>
      </c>
      <c r="K3011" s="18">
        <v>16</v>
      </c>
      <c r="L3011" s="18">
        <v>60</v>
      </c>
      <c r="M3011" s="18" t="s">
        <v>71</v>
      </c>
      <c r="N3011" s="18" t="s">
        <v>126</v>
      </c>
      <c r="O3011" s="18" t="s">
        <v>75</v>
      </c>
      <c r="P3011" s="19">
        <v>2193.25986874</v>
      </c>
      <c r="Q3011" s="19">
        <v>268014.59625499998</v>
      </c>
      <c r="R3011" s="20">
        <v>0.70014500000000002</v>
      </c>
      <c r="S3011" s="20">
        <v>6.29983</v>
      </c>
      <c r="T3011" s="20">
        <v>0.30199999999999999</v>
      </c>
      <c r="U3011" s="20">
        <v>0.30499999999999999</v>
      </c>
      <c r="V3011" s="20">
        <f t="shared" ref="V3011:V3074" si="94">H3011*R3011*(1-T3011)</f>
        <v>1.2168415778394999</v>
      </c>
      <c r="W3011" s="20">
        <f t="shared" ref="W3011:W3074" si="95">H3011*S3011*(1-U3011)</f>
        <v>10.901951887407501</v>
      </c>
    </row>
    <row r="3012" spans="1:23" x14ac:dyDescent="0.25">
      <c r="A3012" s="18">
        <v>30513</v>
      </c>
      <c r="B3012" s="18">
        <v>30435</v>
      </c>
      <c r="C3012" s="18">
        <v>6215</v>
      </c>
      <c r="D3012" s="18">
        <v>6215</v>
      </c>
      <c r="E3012" s="18" t="s">
        <v>116</v>
      </c>
      <c r="F3012" s="18" t="s">
        <v>196</v>
      </c>
      <c r="G3012" s="19">
        <v>7.9419885834399997</v>
      </c>
      <c r="H3012" s="19">
        <v>3.21401</v>
      </c>
      <c r="I3012" s="18" t="s">
        <v>79</v>
      </c>
      <c r="J3012" s="18" t="s">
        <v>80</v>
      </c>
      <c r="K3012" s="18">
        <v>16</v>
      </c>
      <c r="L3012" s="18">
        <v>60</v>
      </c>
      <c r="M3012" s="18" t="s">
        <v>71</v>
      </c>
      <c r="N3012" s="18" t="s">
        <v>126</v>
      </c>
      <c r="O3012" s="18" t="s">
        <v>75</v>
      </c>
      <c r="P3012" s="19">
        <v>2383.12993757</v>
      </c>
      <c r="Q3012" s="19">
        <v>345951.63888400001</v>
      </c>
      <c r="R3012" s="20">
        <v>0.70014500000000002</v>
      </c>
      <c r="S3012" s="20">
        <v>6.29983</v>
      </c>
      <c r="T3012" s="20">
        <v>0.30199999999999999</v>
      </c>
      <c r="U3012" s="20">
        <v>0.30499999999999999</v>
      </c>
      <c r="V3012" s="20">
        <f t="shared" si="94"/>
        <v>1.5706905759520999</v>
      </c>
      <c r="W3012" s="20">
        <f t="shared" si="95"/>
        <v>14.072163049718501</v>
      </c>
    </row>
    <row r="3013" spans="1:23" x14ac:dyDescent="0.25">
      <c r="A3013" s="18">
        <v>30514</v>
      </c>
      <c r="B3013" s="18">
        <v>30436</v>
      </c>
      <c r="C3013" s="18">
        <v>6215</v>
      </c>
      <c r="D3013" s="18">
        <v>6215</v>
      </c>
      <c r="E3013" s="18" t="s">
        <v>116</v>
      </c>
      <c r="F3013" s="18" t="s">
        <v>196</v>
      </c>
      <c r="G3013" s="19">
        <v>12.483962910500001</v>
      </c>
      <c r="H3013" s="19">
        <v>5.0520800000000001</v>
      </c>
      <c r="I3013" s="18" t="s">
        <v>79</v>
      </c>
      <c r="J3013" s="18" t="s">
        <v>80</v>
      </c>
      <c r="K3013" s="18">
        <v>16</v>
      </c>
      <c r="L3013" s="18">
        <v>60</v>
      </c>
      <c r="M3013" s="18" t="s">
        <v>71</v>
      </c>
      <c r="N3013" s="18" t="s">
        <v>126</v>
      </c>
      <c r="O3013" s="18" t="s">
        <v>75</v>
      </c>
      <c r="P3013" s="19">
        <v>4273.8434601400004</v>
      </c>
      <c r="Q3013" s="19">
        <v>543799.24917800003</v>
      </c>
      <c r="R3013" s="20">
        <v>0.70014500000000002</v>
      </c>
      <c r="S3013" s="20">
        <v>6.29983</v>
      </c>
      <c r="T3013" s="20">
        <v>0.30199999999999999</v>
      </c>
      <c r="U3013" s="20">
        <v>0.30499999999999999</v>
      </c>
      <c r="V3013" s="20">
        <f t="shared" si="94"/>
        <v>2.4689576090168002</v>
      </c>
      <c r="W3013" s="20">
        <f t="shared" si="95"/>
        <v>22.119935376748</v>
      </c>
    </row>
    <row r="3014" spans="1:23" x14ac:dyDescent="0.25">
      <c r="A3014" s="18">
        <v>30515</v>
      </c>
      <c r="B3014" s="18">
        <v>30437</v>
      </c>
      <c r="C3014" s="18">
        <v>6215</v>
      </c>
      <c r="D3014" s="18">
        <v>6215</v>
      </c>
      <c r="E3014" s="18" t="s">
        <v>116</v>
      </c>
      <c r="F3014" s="18" t="s">
        <v>196</v>
      </c>
      <c r="G3014" s="19">
        <v>1.83747948781</v>
      </c>
      <c r="H3014" s="19">
        <v>0.74360199999999999</v>
      </c>
      <c r="I3014" s="18" t="s">
        <v>79</v>
      </c>
      <c r="J3014" s="18" t="s">
        <v>80</v>
      </c>
      <c r="K3014" s="18">
        <v>16</v>
      </c>
      <c r="L3014" s="18">
        <v>60</v>
      </c>
      <c r="M3014" s="18" t="s">
        <v>71</v>
      </c>
      <c r="N3014" s="18" t="s">
        <v>126</v>
      </c>
      <c r="O3014" s="18" t="s">
        <v>75</v>
      </c>
      <c r="P3014" s="19">
        <v>1044.8853950800001</v>
      </c>
      <c r="Q3014" s="19">
        <v>80040.286327299997</v>
      </c>
      <c r="R3014" s="20">
        <v>0.70014500000000002</v>
      </c>
      <c r="S3014" s="20">
        <v>6.29983</v>
      </c>
      <c r="T3014" s="20">
        <v>0.30199999999999999</v>
      </c>
      <c r="U3014" s="20">
        <v>0.30499999999999999</v>
      </c>
      <c r="V3014" s="20">
        <f t="shared" si="94"/>
        <v>0.36339919715841995</v>
      </c>
      <c r="W3014" s="20">
        <f t="shared" si="95"/>
        <v>3.2557735004237003</v>
      </c>
    </row>
    <row r="3015" spans="1:23" x14ac:dyDescent="0.25">
      <c r="A3015" s="18">
        <v>30516</v>
      </c>
      <c r="B3015" s="18">
        <v>30438</v>
      </c>
      <c r="C3015" s="18">
        <v>6215</v>
      </c>
      <c r="D3015" s="18">
        <v>6215</v>
      </c>
      <c r="E3015" s="18" t="s">
        <v>116</v>
      </c>
      <c r="F3015" s="18" t="s">
        <v>196</v>
      </c>
      <c r="G3015" s="19">
        <v>5.9495064954699997</v>
      </c>
      <c r="H3015" s="19">
        <v>2.40768</v>
      </c>
      <c r="I3015" s="18" t="s">
        <v>79</v>
      </c>
      <c r="J3015" s="18" t="s">
        <v>80</v>
      </c>
      <c r="K3015" s="18">
        <v>16</v>
      </c>
      <c r="L3015" s="18">
        <v>60</v>
      </c>
      <c r="M3015" s="18" t="s">
        <v>71</v>
      </c>
      <c r="N3015" s="18" t="s">
        <v>126</v>
      </c>
      <c r="O3015" s="18" t="s">
        <v>75</v>
      </c>
      <c r="P3015" s="19">
        <v>2658.7652588000001</v>
      </c>
      <c r="Q3015" s="19">
        <v>259159.46630299999</v>
      </c>
      <c r="R3015" s="20">
        <v>0.70014500000000002</v>
      </c>
      <c r="S3015" s="20">
        <v>6.29983</v>
      </c>
      <c r="T3015" s="20">
        <v>0.30199999999999999</v>
      </c>
      <c r="U3015" s="20">
        <v>0.30499999999999999</v>
      </c>
      <c r="V3015" s="20">
        <f t="shared" si="94"/>
        <v>1.1766361292927998</v>
      </c>
      <c r="W3015" s="20">
        <f t="shared" si="95"/>
        <v>10.541742412608</v>
      </c>
    </row>
    <row r="3016" spans="1:23" x14ac:dyDescent="0.25">
      <c r="A3016" s="18">
        <v>30517</v>
      </c>
      <c r="B3016" s="18">
        <v>30439</v>
      </c>
      <c r="C3016" s="18">
        <v>6215</v>
      </c>
      <c r="D3016" s="18">
        <v>6215</v>
      </c>
      <c r="E3016" s="18" t="s">
        <v>116</v>
      </c>
      <c r="F3016" s="18" t="s">
        <v>196</v>
      </c>
      <c r="G3016" s="19">
        <v>3.1987605025199999</v>
      </c>
      <c r="H3016" s="19">
        <v>1.2944899999999999</v>
      </c>
      <c r="I3016" s="18" t="s">
        <v>79</v>
      </c>
      <c r="J3016" s="18" t="s">
        <v>80</v>
      </c>
      <c r="K3016" s="18">
        <v>16</v>
      </c>
      <c r="L3016" s="18">
        <v>60</v>
      </c>
      <c r="M3016" s="18" t="s">
        <v>71</v>
      </c>
      <c r="N3016" s="18" t="s">
        <v>126</v>
      </c>
      <c r="O3016" s="18" t="s">
        <v>75</v>
      </c>
      <c r="P3016" s="19">
        <v>1479.53172212</v>
      </c>
      <c r="Q3016" s="19">
        <v>139337.45013799999</v>
      </c>
      <c r="R3016" s="20">
        <v>0.70014500000000002</v>
      </c>
      <c r="S3016" s="20">
        <v>6.29983</v>
      </c>
      <c r="T3016" s="20">
        <v>0.30199999999999999</v>
      </c>
      <c r="U3016" s="20">
        <v>0.30499999999999999</v>
      </c>
      <c r="V3016" s="20">
        <f t="shared" si="94"/>
        <v>0.63261882933289992</v>
      </c>
      <c r="W3016" s="20">
        <f t="shared" si="95"/>
        <v>5.6677715210065003</v>
      </c>
    </row>
    <row r="3017" spans="1:23" x14ac:dyDescent="0.25">
      <c r="A3017" s="18">
        <v>30518</v>
      </c>
      <c r="B3017" s="18">
        <v>30440</v>
      </c>
      <c r="C3017" s="18">
        <v>6215</v>
      </c>
      <c r="D3017" s="18">
        <v>6215</v>
      </c>
      <c r="E3017" s="18" t="s">
        <v>116</v>
      </c>
      <c r="F3017" s="18" t="s">
        <v>196</v>
      </c>
      <c r="G3017" s="19">
        <v>3.5226087037</v>
      </c>
      <c r="H3017" s="19">
        <v>1.4255500000000001</v>
      </c>
      <c r="I3017" s="18" t="s">
        <v>79</v>
      </c>
      <c r="J3017" s="18" t="s">
        <v>80</v>
      </c>
      <c r="K3017" s="18">
        <v>16</v>
      </c>
      <c r="L3017" s="18">
        <v>60</v>
      </c>
      <c r="M3017" s="18" t="s">
        <v>71</v>
      </c>
      <c r="N3017" s="18" t="s">
        <v>126</v>
      </c>
      <c r="O3017" s="18" t="s">
        <v>75</v>
      </c>
      <c r="P3017" s="19">
        <v>2333.6522059399999</v>
      </c>
      <c r="Q3017" s="19">
        <v>153444.22135499999</v>
      </c>
      <c r="R3017" s="20">
        <v>0.70014500000000002</v>
      </c>
      <c r="S3017" s="20">
        <v>6.29983</v>
      </c>
      <c r="T3017" s="20">
        <v>0.30199999999999999</v>
      </c>
      <c r="U3017" s="20">
        <v>0.30499999999999999</v>
      </c>
      <c r="V3017" s="20">
        <f t="shared" si="94"/>
        <v>0.69666800991550004</v>
      </c>
      <c r="W3017" s="20">
        <f t="shared" si="95"/>
        <v>6.2416022462675009</v>
      </c>
    </row>
    <row r="3018" spans="1:23" x14ac:dyDescent="0.25">
      <c r="A3018" s="18">
        <v>30519</v>
      </c>
      <c r="B3018" s="18">
        <v>30441</v>
      </c>
      <c r="C3018" s="18">
        <v>6215</v>
      </c>
      <c r="D3018" s="18">
        <v>6215</v>
      </c>
      <c r="E3018" s="18" t="s">
        <v>116</v>
      </c>
      <c r="F3018" s="18" t="s">
        <v>196</v>
      </c>
      <c r="G3018" s="19">
        <v>0.88971689131800002</v>
      </c>
      <c r="H3018" s="19">
        <v>0.36005599999999999</v>
      </c>
      <c r="I3018" s="18" t="s">
        <v>79</v>
      </c>
      <c r="J3018" s="18" t="s">
        <v>80</v>
      </c>
      <c r="K3018" s="18">
        <v>16</v>
      </c>
      <c r="L3018" s="18">
        <v>60</v>
      </c>
      <c r="M3018" s="18" t="s">
        <v>71</v>
      </c>
      <c r="N3018" s="18" t="s">
        <v>126</v>
      </c>
      <c r="O3018" s="18" t="s">
        <v>75</v>
      </c>
      <c r="P3018" s="19">
        <v>941.62104304399998</v>
      </c>
      <c r="Q3018" s="19">
        <v>38755.9127629</v>
      </c>
      <c r="R3018" s="20">
        <v>0.70014500000000002</v>
      </c>
      <c r="S3018" s="20">
        <v>6.29983</v>
      </c>
      <c r="T3018" s="20">
        <v>0.30199999999999999</v>
      </c>
      <c r="U3018" s="20">
        <v>0.30499999999999999</v>
      </c>
      <c r="V3018" s="20">
        <f t="shared" si="94"/>
        <v>0.17595980286775997</v>
      </c>
      <c r="W3018" s="20">
        <f t="shared" si="95"/>
        <v>1.5764626553836001</v>
      </c>
    </row>
    <row r="3019" spans="1:23" x14ac:dyDescent="0.25">
      <c r="A3019" s="18">
        <v>30520</v>
      </c>
      <c r="B3019" s="18">
        <v>30442</v>
      </c>
      <c r="C3019" s="18">
        <v>6215</v>
      </c>
      <c r="D3019" s="18">
        <v>6215</v>
      </c>
      <c r="E3019" s="18" t="s">
        <v>116</v>
      </c>
      <c r="F3019" s="18" t="s">
        <v>196</v>
      </c>
      <c r="G3019" s="19">
        <v>1.9009845602</v>
      </c>
      <c r="H3019" s="19">
        <v>0.76930100000000001</v>
      </c>
      <c r="I3019" s="18" t="s">
        <v>79</v>
      </c>
      <c r="J3019" s="18" t="s">
        <v>80</v>
      </c>
      <c r="K3019" s="18">
        <v>16</v>
      </c>
      <c r="L3019" s="18">
        <v>60</v>
      </c>
      <c r="M3019" s="18" t="s">
        <v>71</v>
      </c>
      <c r="N3019" s="18" t="s">
        <v>126</v>
      </c>
      <c r="O3019" s="18" t="s">
        <v>75</v>
      </c>
      <c r="P3019" s="19">
        <v>1064.39535877</v>
      </c>
      <c r="Q3019" s="19">
        <v>82806.556214800003</v>
      </c>
      <c r="R3019" s="20">
        <v>0.70014500000000002</v>
      </c>
      <c r="S3019" s="20">
        <v>6.29983</v>
      </c>
      <c r="T3019" s="20">
        <v>0.30199999999999999</v>
      </c>
      <c r="U3019" s="20">
        <v>0.30499999999999999</v>
      </c>
      <c r="V3019" s="20">
        <f t="shared" si="94"/>
        <v>0.37595832955420994</v>
      </c>
      <c r="W3019" s="20">
        <f t="shared" si="95"/>
        <v>3.3682935355868509</v>
      </c>
    </row>
    <row r="3020" spans="1:23" x14ac:dyDescent="0.25">
      <c r="A3020" s="18">
        <v>30521</v>
      </c>
      <c r="B3020" s="18">
        <v>30443</v>
      </c>
      <c r="C3020" s="18">
        <v>6215</v>
      </c>
      <c r="D3020" s="18">
        <v>6215</v>
      </c>
      <c r="E3020" s="18" t="s">
        <v>116</v>
      </c>
      <c r="F3020" s="18" t="s">
        <v>117</v>
      </c>
      <c r="G3020" s="19">
        <v>2.3141436234600001</v>
      </c>
      <c r="H3020" s="19">
        <v>0.93650100000000003</v>
      </c>
      <c r="I3020" s="18" t="s">
        <v>79</v>
      </c>
      <c r="J3020" s="18" t="s">
        <v>80</v>
      </c>
      <c r="K3020" s="18">
        <v>16</v>
      </c>
      <c r="L3020" s="18">
        <v>60</v>
      </c>
      <c r="M3020" s="18" t="s">
        <v>71</v>
      </c>
      <c r="N3020" s="18" t="s">
        <v>126</v>
      </c>
      <c r="O3020" s="18" t="s">
        <v>75</v>
      </c>
      <c r="P3020" s="19">
        <v>1150.26998602</v>
      </c>
      <c r="Q3020" s="19">
        <v>100803.69302200001</v>
      </c>
      <c r="R3020" s="20">
        <v>0.70014500000000002</v>
      </c>
      <c r="S3020" s="20">
        <v>6.29983</v>
      </c>
      <c r="T3020" s="20">
        <v>0.30199999999999999</v>
      </c>
      <c r="U3020" s="20">
        <v>0.30499999999999999</v>
      </c>
      <c r="V3020" s="20">
        <f t="shared" si="94"/>
        <v>0.45766917186620998</v>
      </c>
      <c r="W3020" s="20">
        <f t="shared" si="95"/>
        <v>4.1003589809068508</v>
      </c>
    </row>
    <row r="3021" spans="1:23" x14ac:dyDescent="0.25">
      <c r="A3021" s="18">
        <v>30522</v>
      </c>
      <c r="B3021" s="18">
        <v>30444</v>
      </c>
      <c r="C3021" s="18">
        <v>6215</v>
      </c>
      <c r="D3021" s="18">
        <v>6215</v>
      </c>
      <c r="E3021" s="18" t="s">
        <v>116</v>
      </c>
      <c r="F3021" s="18" t="s">
        <v>117</v>
      </c>
      <c r="G3021" s="19">
        <v>4.8108449742300001</v>
      </c>
      <c r="H3021" s="19">
        <v>1.9468799999999999</v>
      </c>
      <c r="I3021" s="18" t="s">
        <v>79</v>
      </c>
      <c r="J3021" s="18" t="s">
        <v>80</v>
      </c>
      <c r="K3021" s="18">
        <v>16</v>
      </c>
      <c r="L3021" s="18">
        <v>60</v>
      </c>
      <c r="M3021" s="18" t="s">
        <v>71</v>
      </c>
      <c r="N3021" s="18" t="s">
        <v>126</v>
      </c>
      <c r="O3021" s="18" t="s">
        <v>75</v>
      </c>
      <c r="P3021" s="19">
        <v>2700.71890046</v>
      </c>
      <c r="Q3021" s="19">
        <v>209559.568837</v>
      </c>
      <c r="R3021" s="20">
        <v>0.70014500000000002</v>
      </c>
      <c r="S3021" s="20">
        <v>6.29983</v>
      </c>
      <c r="T3021" s="20">
        <v>0.30199999999999999</v>
      </c>
      <c r="U3021" s="20">
        <v>0.30499999999999999</v>
      </c>
      <c r="V3021" s="20">
        <f t="shared" si="94"/>
        <v>0.95144261172479982</v>
      </c>
      <c r="W3021" s="20">
        <f t="shared" si="95"/>
        <v>8.5241840561280018</v>
      </c>
    </row>
    <row r="3022" spans="1:23" x14ac:dyDescent="0.25">
      <c r="A3022" s="18">
        <v>30535</v>
      </c>
      <c r="B3022" s="18">
        <v>30457</v>
      </c>
      <c r="C3022" s="18">
        <v>6215</v>
      </c>
      <c r="D3022" s="18">
        <v>6215</v>
      </c>
      <c r="E3022" s="18" t="s">
        <v>116</v>
      </c>
      <c r="F3022" s="18" t="s">
        <v>304</v>
      </c>
      <c r="G3022" s="19">
        <v>3.3348162353199999</v>
      </c>
      <c r="H3022" s="19">
        <v>1.34955</v>
      </c>
      <c r="I3022" s="18" t="s">
        <v>79</v>
      </c>
      <c r="J3022" s="18" t="s">
        <v>80</v>
      </c>
      <c r="K3022" s="18">
        <v>16</v>
      </c>
      <c r="L3022" s="18">
        <v>60</v>
      </c>
      <c r="M3022" s="18" t="s">
        <v>71</v>
      </c>
      <c r="N3022" s="18" t="s">
        <v>126</v>
      </c>
      <c r="O3022" s="18" t="s">
        <v>75</v>
      </c>
      <c r="P3022" s="19">
        <v>1741.9022746799999</v>
      </c>
      <c r="Q3022" s="19">
        <v>145264.01415199999</v>
      </c>
      <c r="R3022" s="20">
        <v>0.70014500000000002</v>
      </c>
      <c r="S3022" s="20">
        <v>6.29983</v>
      </c>
      <c r="T3022" s="20">
        <v>0.30199999999999999</v>
      </c>
      <c r="U3022" s="20">
        <v>0.30499999999999999</v>
      </c>
      <c r="V3022" s="20">
        <f t="shared" si="94"/>
        <v>0.6595267179555</v>
      </c>
      <c r="W3022" s="20">
        <f t="shared" si="95"/>
        <v>5.908845225667501</v>
      </c>
    </row>
    <row r="3023" spans="1:23" x14ac:dyDescent="0.25">
      <c r="A3023" s="18">
        <v>30536</v>
      </c>
      <c r="B3023" s="18">
        <v>30458</v>
      </c>
      <c r="C3023" s="18">
        <v>6215</v>
      </c>
      <c r="D3023" s="18">
        <v>6215</v>
      </c>
      <c r="E3023" s="18" t="s">
        <v>116</v>
      </c>
      <c r="F3023" s="18" t="s">
        <v>304</v>
      </c>
      <c r="G3023" s="19">
        <v>2.7845414925699998</v>
      </c>
      <c r="H3023" s="19">
        <v>1.12686</v>
      </c>
      <c r="I3023" s="18" t="s">
        <v>79</v>
      </c>
      <c r="J3023" s="18" t="s">
        <v>80</v>
      </c>
      <c r="K3023" s="18">
        <v>16</v>
      </c>
      <c r="L3023" s="18">
        <v>60</v>
      </c>
      <c r="M3023" s="18" t="s">
        <v>71</v>
      </c>
      <c r="N3023" s="18" t="s">
        <v>126</v>
      </c>
      <c r="O3023" s="18" t="s">
        <v>75</v>
      </c>
      <c r="P3023" s="19">
        <v>1393.48285177</v>
      </c>
      <c r="Q3023" s="19">
        <v>121294.14223899999</v>
      </c>
      <c r="R3023" s="20">
        <v>0.70014500000000002</v>
      </c>
      <c r="S3023" s="20">
        <v>6.29983</v>
      </c>
      <c r="T3023" s="20">
        <v>0.30199999999999999</v>
      </c>
      <c r="U3023" s="20">
        <v>0.30499999999999999</v>
      </c>
      <c r="V3023" s="20">
        <f t="shared" si="94"/>
        <v>0.55069784550059997</v>
      </c>
      <c r="W3023" s="20">
        <f t="shared" si="95"/>
        <v>4.933823371491</v>
      </c>
    </row>
    <row r="3024" spans="1:23" x14ac:dyDescent="0.25">
      <c r="A3024" s="18">
        <v>30537</v>
      </c>
      <c r="B3024" s="18">
        <v>30459</v>
      </c>
      <c r="C3024" s="18">
        <v>6215</v>
      </c>
      <c r="D3024" s="18">
        <v>6215</v>
      </c>
      <c r="E3024" s="18" t="s">
        <v>116</v>
      </c>
      <c r="F3024" s="18" t="s">
        <v>304</v>
      </c>
      <c r="G3024" s="19">
        <v>3.5699143634800001</v>
      </c>
      <c r="H3024" s="19">
        <v>1.44469</v>
      </c>
      <c r="I3024" s="18" t="s">
        <v>79</v>
      </c>
      <c r="J3024" s="18" t="s">
        <v>80</v>
      </c>
      <c r="K3024" s="18">
        <v>16</v>
      </c>
      <c r="L3024" s="18">
        <v>60</v>
      </c>
      <c r="M3024" s="18" t="s">
        <v>71</v>
      </c>
      <c r="N3024" s="18" t="s">
        <v>126</v>
      </c>
      <c r="O3024" s="18" t="s">
        <v>75</v>
      </c>
      <c r="P3024" s="19">
        <v>1515.24940077</v>
      </c>
      <c r="Q3024" s="19">
        <v>155504.847652</v>
      </c>
      <c r="R3024" s="20">
        <v>0.70014500000000002</v>
      </c>
      <c r="S3024" s="20">
        <v>6.29983</v>
      </c>
      <c r="T3024" s="20">
        <v>0.30199999999999999</v>
      </c>
      <c r="U3024" s="20">
        <v>0.30499999999999999</v>
      </c>
      <c r="V3024" s="20">
        <f t="shared" si="94"/>
        <v>0.70602175107489995</v>
      </c>
      <c r="W3024" s="20">
        <f t="shared" si="95"/>
        <v>6.3254044748765015</v>
      </c>
    </row>
    <row r="3025" spans="1:23" x14ac:dyDescent="0.25">
      <c r="A3025" s="18">
        <v>31761</v>
      </c>
      <c r="B3025" s="18">
        <v>31717</v>
      </c>
      <c r="C3025" s="18">
        <v>6216</v>
      </c>
      <c r="D3025" s="18">
        <v>6216</v>
      </c>
      <c r="E3025" s="18" t="s">
        <v>116</v>
      </c>
      <c r="F3025" s="18" t="s">
        <v>196</v>
      </c>
      <c r="G3025" s="19">
        <v>1.8007328300200001</v>
      </c>
      <c r="H3025" s="19">
        <v>0.72873100000000002</v>
      </c>
      <c r="I3025" s="18" t="s">
        <v>79</v>
      </c>
      <c r="J3025" s="18" t="s">
        <v>80</v>
      </c>
      <c r="K3025" s="18">
        <v>16</v>
      </c>
      <c r="L3025" s="18">
        <v>60</v>
      </c>
      <c r="M3025" s="18" t="s">
        <v>71</v>
      </c>
      <c r="N3025" s="18" t="s">
        <v>127</v>
      </c>
      <c r="O3025" s="18" t="s">
        <v>75</v>
      </c>
      <c r="P3025" s="19">
        <v>1233.1785077699999</v>
      </c>
      <c r="Q3025" s="19">
        <v>78439.608315999998</v>
      </c>
      <c r="R3025" s="20">
        <v>0.70014500000000002</v>
      </c>
      <c r="S3025" s="20">
        <v>6.29983</v>
      </c>
      <c r="T3025" s="20">
        <v>0.30199999999999999</v>
      </c>
      <c r="U3025" s="20">
        <v>0.30499999999999999</v>
      </c>
      <c r="V3025" s="20">
        <f t="shared" si="94"/>
        <v>0.35613172146451</v>
      </c>
      <c r="W3025" s="20">
        <f t="shared" si="95"/>
        <v>3.1906625839323506</v>
      </c>
    </row>
    <row r="3026" spans="1:23" x14ac:dyDescent="0.25">
      <c r="A3026" s="18">
        <v>31762</v>
      </c>
      <c r="B3026" s="18">
        <v>31718</v>
      </c>
      <c r="C3026" s="18">
        <v>6216</v>
      </c>
      <c r="D3026" s="18">
        <v>6216</v>
      </c>
      <c r="E3026" s="18" t="s">
        <v>116</v>
      </c>
      <c r="F3026" s="18" t="s">
        <v>196</v>
      </c>
      <c r="G3026" s="19">
        <v>71.542083638400001</v>
      </c>
      <c r="H3026" s="19">
        <v>28.952100000000002</v>
      </c>
      <c r="I3026" s="18" t="s">
        <v>79</v>
      </c>
      <c r="J3026" s="18" t="s">
        <v>80</v>
      </c>
      <c r="K3026" s="18">
        <v>16</v>
      </c>
      <c r="L3026" s="18">
        <v>60</v>
      </c>
      <c r="M3026" s="18" t="s">
        <v>71</v>
      </c>
      <c r="N3026" s="18" t="s">
        <v>127</v>
      </c>
      <c r="O3026" s="18" t="s">
        <v>75</v>
      </c>
      <c r="P3026" s="19">
        <v>11777.596103600001</v>
      </c>
      <c r="Q3026" s="19">
        <v>3116360.6978099998</v>
      </c>
      <c r="R3026" s="20">
        <v>0.70014500000000002</v>
      </c>
      <c r="S3026" s="20">
        <v>6.29983</v>
      </c>
      <c r="T3026" s="20">
        <v>0.30199999999999999</v>
      </c>
      <c r="U3026" s="20">
        <v>0.30499999999999999</v>
      </c>
      <c r="V3026" s="20">
        <f t="shared" si="94"/>
        <v>14.148926302041001</v>
      </c>
      <c r="W3026" s="20">
        <f t="shared" si="95"/>
        <v>126.76334915938502</v>
      </c>
    </row>
    <row r="3027" spans="1:23" x14ac:dyDescent="0.25">
      <c r="A3027" s="18">
        <v>31763</v>
      </c>
      <c r="B3027" s="18">
        <v>31719</v>
      </c>
      <c r="C3027" s="18">
        <v>6216</v>
      </c>
      <c r="D3027" s="18">
        <v>6216</v>
      </c>
      <c r="E3027" s="18" t="s">
        <v>116</v>
      </c>
      <c r="F3027" s="18" t="s">
        <v>196</v>
      </c>
      <c r="G3027" s="19">
        <v>61.840097930900001</v>
      </c>
      <c r="H3027" s="19">
        <v>25.0258</v>
      </c>
      <c r="I3027" s="18" t="s">
        <v>79</v>
      </c>
      <c r="J3027" s="18" t="s">
        <v>80</v>
      </c>
      <c r="K3027" s="18">
        <v>16</v>
      </c>
      <c r="L3027" s="18">
        <v>60</v>
      </c>
      <c r="M3027" s="18" t="s">
        <v>71</v>
      </c>
      <c r="N3027" s="18" t="s">
        <v>127</v>
      </c>
      <c r="O3027" s="18" t="s">
        <v>75</v>
      </c>
      <c r="P3027" s="19">
        <v>18303.6560274</v>
      </c>
      <c r="Q3027" s="19">
        <v>2693743.8908600002</v>
      </c>
      <c r="R3027" s="20">
        <v>0.70014500000000002</v>
      </c>
      <c r="S3027" s="20">
        <v>6.29983</v>
      </c>
      <c r="T3027" s="20">
        <v>0.30199999999999999</v>
      </c>
      <c r="U3027" s="20">
        <v>0.30499999999999999</v>
      </c>
      <c r="V3027" s="20">
        <f t="shared" si="94"/>
        <v>12.230138741218001</v>
      </c>
      <c r="W3027" s="20">
        <f t="shared" si="95"/>
        <v>109.57250850173</v>
      </c>
    </row>
    <row r="3028" spans="1:23" x14ac:dyDescent="0.25">
      <c r="A3028" s="18">
        <v>31764</v>
      </c>
      <c r="B3028" s="18">
        <v>31720</v>
      </c>
      <c r="C3028" s="18">
        <v>6216</v>
      </c>
      <c r="D3028" s="18">
        <v>6216</v>
      </c>
      <c r="E3028" s="18" t="s">
        <v>116</v>
      </c>
      <c r="F3028" s="18" t="s">
        <v>196</v>
      </c>
      <c r="G3028" s="19">
        <v>3.31062894634</v>
      </c>
      <c r="H3028" s="19">
        <v>1.3397600000000001</v>
      </c>
      <c r="I3028" s="18" t="s">
        <v>79</v>
      </c>
      <c r="J3028" s="18" t="s">
        <v>80</v>
      </c>
      <c r="K3028" s="18">
        <v>16</v>
      </c>
      <c r="L3028" s="18">
        <v>60</v>
      </c>
      <c r="M3028" s="18" t="s">
        <v>71</v>
      </c>
      <c r="N3028" s="18" t="s">
        <v>127</v>
      </c>
      <c r="O3028" s="18" t="s">
        <v>75</v>
      </c>
      <c r="P3028" s="19">
        <v>1602.3758688400001</v>
      </c>
      <c r="Q3028" s="19">
        <v>144210.420059</v>
      </c>
      <c r="R3028" s="20">
        <v>0.70014500000000002</v>
      </c>
      <c r="S3028" s="20">
        <v>6.29983</v>
      </c>
      <c r="T3028" s="20">
        <v>0.30199999999999999</v>
      </c>
      <c r="U3028" s="20">
        <v>0.30499999999999999</v>
      </c>
      <c r="V3028" s="20">
        <f t="shared" si="94"/>
        <v>0.65474233310960006</v>
      </c>
      <c r="W3028" s="20">
        <f t="shared" si="95"/>
        <v>5.8659808673560008</v>
      </c>
    </row>
    <row r="3029" spans="1:23" x14ac:dyDescent="0.25">
      <c r="A3029" s="18">
        <v>31765</v>
      </c>
      <c r="B3029" s="18">
        <v>31721</v>
      </c>
      <c r="C3029" s="18">
        <v>6216</v>
      </c>
      <c r="D3029" s="18">
        <v>6216</v>
      </c>
      <c r="E3029" s="18" t="s">
        <v>116</v>
      </c>
      <c r="F3029" s="18" t="s">
        <v>196</v>
      </c>
      <c r="G3029" s="19">
        <v>138.13905527700001</v>
      </c>
      <c r="H3029" s="19">
        <v>55.902900000000002</v>
      </c>
      <c r="I3029" s="18" t="s">
        <v>79</v>
      </c>
      <c r="J3029" s="18" t="s">
        <v>80</v>
      </c>
      <c r="K3029" s="18">
        <v>16</v>
      </c>
      <c r="L3029" s="18">
        <v>60</v>
      </c>
      <c r="M3029" s="18" t="s">
        <v>71</v>
      </c>
      <c r="N3029" s="18" t="s">
        <v>127</v>
      </c>
      <c r="O3029" s="18" t="s">
        <v>75</v>
      </c>
      <c r="P3029" s="19">
        <v>31147.109112999999</v>
      </c>
      <c r="Q3029" s="19">
        <v>6017313.1785300002</v>
      </c>
      <c r="R3029" s="20">
        <v>0.70014500000000002</v>
      </c>
      <c r="S3029" s="20">
        <v>6.29983</v>
      </c>
      <c r="T3029" s="20">
        <v>0.30199999999999999</v>
      </c>
      <c r="U3029" s="20">
        <v>0.30499999999999999</v>
      </c>
      <c r="V3029" s="20">
        <f t="shared" si="94"/>
        <v>27.319814872508999</v>
      </c>
      <c r="W3029" s="20">
        <f t="shared" si="95"/>
        <v>244.76424272236505</v>
      </c>
    </row>
    <row r="3030" spans="1:23" x14ac:dyDescent="0.25">
      <c r="A3030" s="18">
        <v>31766</v>
      </c>
      <c r="B3030" s="18">
        <v>31722</v>
      </c>
      <c r="C3030" s="18">
        <v>6216</v>
      </c>
      <c r="D3030" s="18">
        <v>6216</v>
      </c>
      <c r="E3030" s="18" t="s">
        <v>116</v>
      </c>
      <c r="F3030" s="18" t="s">
        <v>196</v>
      </c>
      <c r="G3030" s="19">
        <v>23.062074792699999</v>
      </c>
      <c r="H3030" s="19">
        <v>9.3328900000000008</v>
      </c>
      <c r="I3030" s="18" t="s">
        <v>79</v>
      </c>
      <c r="J3030" s="18" t="s">
        <v>80</v>
      </c>
      <c r="K3030" s="18">
        <v>16</v>
      </c>
      <c r="L3030" s="18">
        <v>60</v>
      </c>
      <c r="M3030" s="18" t="s">
        <v>71</v>
      </c>
      <c r="N3030" s="18" t="s">
        <v>127</v>
      </c>
      <c r="O3030" s="18" t="s">
        <v>75</v>
      </c>
      <c r="P3030" s="19">
        <v>7610.4542308</v>
      </c>
      <c r="Q3030" s="19">
        <v>1004579.95964</v>
      </c>
      <c r="R3030" s="20">
        <v>0.70014500000000002</v>
      </c>
      <c r="S3030" s="20">
        <v>6.29983</v>
      </c>
      <c r="T3030" s="20">
        <v>0.30199999999999999</v>
      </c>
      <c r="U3030" s="20">
        <v>0.30499999999999999</v>
      </c>
      <c r="V3030" s="20">
        <f t="shared" si="94"/>
        <v>4.5609946357969005</v>
      </c>
      <c r="W3030" s="20">
        <f t="shared" si="95"/>
        <v>40.862956184046503</v>
      </c>
    </row>
    <row r="3031" spans="1:23" x14ac:dyDescent="0.25">
      <c r="A3031" s="18">
        <v>31767</v>
      </c>
      <c r="B3031" s="18">
        <v>31723</v>
      </c>
      <c r="C3031" s="18">
        <v>6216</v>
      </c>
      <c r="D3031" s="18">
        <v>6216</v>
      </c>
      <c r="E3031" s="18" t="s">
        <v>116</v>
      </c>
      <c r="F3031" s="18" t="s">
        <v>196</v>
      </c>
      <c r="G3031" s="19">
        <v>6.0379204369700004</v>
      </c>
      <c r="H3031" s="19">
        <v>2.44346</v>
      </c>
      <c r="I3031" s="18" t="s">
        <v>79</v>
      </c>
      <c r="J3031" s="18" t="s">
        <v>80</v>
      </c>
      <c r="K3031" s="18">
        <v>16</v>
      </c>
      <c r="L3031" s="18">
        <v>60</v>
      </c>
      <c r="M3031" s="18" t="s">
        <v>71</v>
      </c>
      <c r="N3031" s="18" t="s">
        <v>127</v>
      </c>
      <c r="O3031" s="18" t="s">
        <v>75</v>
      </c>
      <c r="P3031" s="19">
        <v>2369.7445598999998</v>
      </c>
      <c r="Q3031" s="19">
        <v>263010.76218700001</v>
      </c>
      <c r="R3031" s="20">
        <v>0.70014500000000002</v>
      </c>
      <c r="S3031" s="20">
        <v>6.29983</v>
      </c>
      <c r="T3031" s="20">
        <v>0.30199999999999999</v>
      </c>
      <c r="U3031" s="20">
        <v>0.30499999999999999</v>
      </c>
      <c r="V3031" s="20">
        <f t="shared" si="94"/>
        <v>1.1941218585865998</v>
      </c>
      <c r="W3031" s="20">
        <f t="shared" si="95"/>
        <v>10.698400915201001</v>
      </c>
    </row>
    <row r="3032" spans="1:23" x14ac:dyDescent="0.25">
      <c r="A3032" s="18">
        <v>31768</v>
      </c>
      <c r="B3032" s="18">
        <v>31724</v>
      </c>
      <c r="C3032" s="18">
        <v>6216</v>
      </c>
      <c r="D3032" s="18">
        <v>6216</v>
      </c>
      <c r="E3032" s="18" t="s">
        <v>116</v>
      </c>
      <c r="F3032" s="18" t="s">
        <v>196</v>
      </c>
      <c r="G3032" s="19">
        <v>24.208025638199999</v>
      </c>
      <c r="H3032" s="19">
        <v>9.79664</v>
      </c>
      <c r="I3032" s="18" t="s">
        <v>79</v>
      </c>
      <c r="J3032" s="18" t="s">
        <v>80</v>
      </c>
      <c r="K3032" s="18">
        <v>16</v>
      </c>
      <c r="L3032" s="18">
        <v>60</v>
      </c>
      <c r="M3032" s="18" t="s">
        <v>71</v>
      </c>
      <c r="N3032" s="18" t="s">
        <v>127</v>
      </c>
      <c r="O3032" s="18" t="s">
        <v>75</v>
      </c>
      <c r="P3032" s="19">
        <v>11392.2850442</v>
      </c>
      <c r="Q3032" s="19">
        <v>1055611.33773</v>
      </c>
      <c r="R3032" s="20">
        <v>0.70014500000000002</v>
      </c>
      <c r="S3032" s="20">
        <v>6.29983</v>
      </c>
      <c r="T3032" s="20">
        <v>0.30199999999999999</v>
      </c>
      <c r="U3032" s="20">
        <v>0.30499999999999999</v>
      </c>
      <c r="V3032" s="20">
        <f t="shared" si="94"/>
        <v>4.7876298219343996</v>
      </c>
      <c r="W3032" s="20">
        <f t="shared" si="95"/>
        <v>42.893430766984004</v>
      </c>
    </row>
    <row r="3033" spans="1:23" x14ac:dyDescent="0.25">
      <c r="A3033" s="18">
        <v>31778</v>
      </c>
      <c r="B3033" s="18">
        <v>31734</v>
      </c>
      <c r="C3033" s="18">
        <v>6216</v>
      </c>
      <c r="D3033" s="18">
        <v>6216</v>
      </c>
      <c r="E3033" s="18" t="s">
        <v>193</v>
      </c>
      <c r="F3033" s="18" t="s">
        <v>312</v>
      </c>
      <c r="G3033" s="19">
        <v>6.6372538223800001E-3</v>
      </c>
      <c r="H3033" s="19">
        <v>2.686E-3</v>
      </c>
      <c r="I3033" s="18" t="s">
        <v>79</v>
      </c>
      <c r="J3033" s="18" t="s">
        <v>195</v>
      </c>
      <c r="K3033" s="18">
        <v>16</v>
      </c>
      <c r="L3033" s="18">
        <v>60</v>
      </c>
      <c r="M3033" s="18" t="s">
        <v>71</v>
      </c>
      <c r="N3033" s="18" t="s">
        <v>127</v>
      </c>
      <c r="O3033" s="18" t="s">
        <v>75</v>
      </c>
      <c r="P3033" s="19">
        <v>3128.9606829099998</v>
      </c>
      <c r="Q3033" s="19">
        <v>282142.25766100001</v>
      </c>
      <c r="R3033" s="20">
        <v>0.77158700000000002</v>
      </c>
      <c r="S3033" s="20">
        <v>6.9431229999999999</v>
      </c>
      <c r="T3033" s="20">
        <v>0.751</v>
      </c>
      <c r="U3033" s="20">
        <v>0.629</v>
      </c>
      <c r="V3033" s="20">
        <f t="shared" si="94"/>
        <v>5.1604818781799994E-4</v>
      </c>
      <c r="W3033" s="20">
        <f t="shared" si="95"/>
        <v>6.9188637282380002E-3</v>
      </c>
    </row>
    <row r="3034" spans="1:23" x14ac:dyDescent="0.25">
      <c r="A3034" s="18">
        <v>31786</v>
      </c>
      <c r="B3034" s="18">
        <v>31742</v>
      </c>
      <c r="C3034" s="18">
        <v>6216</v>
      </c>
      <c r="D3034" s="18">
        <v>6216</v>
      </c>
      <c r="E3034" s="18" t="s">
        <v>116</v>
      </c>
      <c r="F3034" s="18" t="s">
        <v>117</v>
      </c>
      <c r="G3034" s="19">
        <v>10.5648350354</v>
      </c>
      <c r="H3034" s="19">
        <v>4.2754399999999997</v>
      </c>
      <c r="I3034" s="18" t="s">
        <v>79</v>
      </c>
      <c r="J3034" s="18" t="s">
        <v>80</v>
      </c>
      <c r="K3034" s="18">
        <v>16</v>
      </c>
      <c r="L3034" s="18">
        <v>60</v>
      </c>
      <c r="M3034" s="18" t="s">
        <v>71</v>
      </c>
      <c r="N3034" s="18" t="s">
        <v>127</v>
      </c>
      <c r="O3034" s="18" t="s">
        <v>75</v>
      </c>
      <c r="P3034" s="19">
        <v>4178.7640850199996</v>
      </c>
      <c r="Q3034" s="19">
        <v>460202.37332700001</v>
      </c>
      <c r="R3034" s="20">
        <v>0.70014500000000002</v>
      </c>
      <c r="S3034" s="20">
        <v>6.29983</v>
      </c>
      <c r="T3034" s="20">
        <v>0.30199999999999999</v>
      </c>
      <c r="U3034" s="20">
        <v>0.30499999999999999</v>
      </c>
      <c r="V3034" s="20">
        <f t="shared" si="94"/>
        <v>2.0894127012824</v>
      </c>
      <c r="W3034" s="20">
        <f t="shared" si="95"/>
        <v>18.719508896764001</v>
      </c>
    </row>
    <row r="3035" spans="1:23" x14ac:dyDescent="0.25">
      <c r="A3035" s="18">
        <v>31787</v>
      </c>
      <c r="B3035" s="18">
        <v>31743</v>
      </c>
      <c r="C3035" s="18">
        <v>6216</v>
      </c>
      <c r="D3035" s="18">
        <v>6216</v>
      </c>
      <c r="E3035" s="18" t="s">
        <v>116</v>
      </c>
      <c r="F3035" s="18" t="s">
        <v>117</v>
      </c>
      <c r="G3035" s="19">
        <v>57.546924681699998</v>
      </c>
      <c r="H3035" s="19">
        <v>23.288399999999999</v>
      </c>
      <c r="I3035" s="18" t="s">
        <v>79</v>
      </c>
      <c r="J3035" s="18" t="s">
        <v>80</v>
      </c>
      <c r="K3035" s="18">
        <v>16</v>
      </c>
      <c r="L3035" s="18">
        <v>60</v>
      </c>
      <c r="M3035" s="18" t="s">
        <v>71</v>
      </c>
      <c r="N3035" s="18" t="s">
        <v>127</v>
      </c>
      <c r="O3035" s="18" t="s">
        <v>75</v>
      </c>
      <c r="P3035" s="19">
        <v>16877.362751100001</v>
      </c>
      <c r="Q3035" s="19">
        <v>2506734.01217</v>
      </c>
      <c r="R3035" s="20">
        <v>0.70014500000000002</v>
      </c>
      <c r="S3035" s="20">
        <v>6.29983</v>
      </c>
      <c r="T3035" s="20">
        <v>0.30199999999999999</v>
      </c>
      <c r="U3035" s="20">
        <v>0.30499999999999999</v>
      </c>
      <c r="V3035" s="20">
        <f t="shared" si="94"/>
        <v>11.381069258963999</v>
      </c>
      <c r="W3035" s="20">
        <f t="shared" si="95"/>
        <v>101.96550787554</v>
      </c>
    </row>
    <row r="3036" spans="1:23" x14ac:dyDescent="0.25">
      <c r="A3036" s="18">
        <v>31788</v>
      </c>
      <c r="B3036" s="18">
        <v>31744</v>
      </c>
      <c r="C3036" s="18">
        <v>6216</v>
      </c>
      <c r="D3036" s="18">
        <v>6216</v>
      </c>
      <c r="E3036" s="18" t="s">
        <v>116</v>
      </c>
      <c r="F3036" s="18" t="s">
        <v>117</v>
      </c>
      <c r="G3036" s="19">
        <v>5.0683222104199999</v>
      </c>
      <c r="H3036" s="19">
        <v>2.0510799999999998</v>
      </c>
      <c r="I3036" s="18" t="s">
        <v>79</v>
      </c>
      <c r="J3036" s="18" t="s">
        <v>80</v>
      </c>
      <c r="K3036" s="18">
        <v>16</v>
      </c>
      <c r="L3036" s="18">
        <v>60</v>
      </c>
      <c r="M3036" s="18" t="s">
        <v>71</v>
      </c>
      <c r="N3036" s="18" t="s">
        <v>127</v>
      </c>
      <c r="O3036" s="18" t="s">
        <v>75</v>
      </c>
      <c r="P3036" s="19">
        <v>3474.9449738100002</v>
      </c>
      <c r="Q3036" s="19">
        <v>220775.23238199999</v>
      </c>
      <c r="R3036" s="20">
        <v>0.70014500000000002</v>
      </c>
      <c r="S3036" s="20">
        <v>6.29983</v>
      </c>
      <c r="T3036" s="20">
        <v>0.30199999999999999</v>
      </c>
      <c r="U3036" s="20">
        <v>0.30499999999999999</v>
      </c>
      <c r="V3036" s="20">
        <f t="shared" si="94"/>
        <v>1.0023652778068</v>
      </c>
      <c r="W3036" s="20">
        <f t="shared" si="95"/>
        <v>8.9804114448980012</v>
      </c>
    </row>
    <row r="3037" spans="1:23" x14ac:dyDescent="0.25">
      <c r="A3037" s="18">
        <v>31789</v>
      </c>
      <c r="B3037" s="18">
        <v>31745</v>
      </c>
      <c r="C3037" s="18">
        <v>6216</v>
      </c>
      <c r="D3037" s="18">
        <v>6216</v>
      </c>
      <c r="E3037" s="18" t="s">
        <v>116</v>
      </c>
      <c r="F3037" s="18" t="s">
        <v>117</v>
      </c>
      <c r="G3037" s="19">
        <v>119.427781309</v>
      </c>
      <c r="H3037" s="19">
        <v>48.3307</v>
      </c>
      <c r="I3037" s="18" t="s">
        <v>79</v>
      </c>
      <c r="J3037" s="18" t="s">
        <v>80</v>
      </c>
      <c r="K3037" s="18">
        <v>16</v>
      </c>
      <c r="L3037" s="18">
        <v>60</v>
      </c>
      <c r="M3037" s="18" t="s">
        <v>71</v>
      </c>
      <c r="N3037" s="18" t="s">
        <v>127</v>
      </c>
      <c r="O3037" s="18" t="s">
        <v>75</v>
      </c>
      <c r="P3037" s="19">
        <v>30726.346689900001</v>
      </c>
      <c r="Q3037" s="19">
        <v>5202253.3447399996</v>
      </c>
      <c r="R3037" s="20">
        <v>0.70014500000000002</v>
      </c>
      <c r="S3037" s="20">
        <v>6.29983</v>
      </c>
      <c r="T3037" s="20">
        <v>0.30199999999999999</v>
      </c>
      <c r="U3037" s="20">
        <v>0.30499999999999999</v>
      </c>
      <c r="V3037" s="20">
        <f t="shared" si="94"/>
        <v>23.619271570146999</v>
      </c>
      <c r="W3037" s="20">
        <f t="shared" si="95"/>
        <v>211.61025967779503</v>
      </c>
    </row>
    <row r="3038" spans="1:23" x14ac:dyDescent="0.25">
      <c r="A3038" s="18">
        <v>31790</v>
      </c>
      <c r="B3038" s="18">
        <v>31746</v>
      </c>
      <c r="C3038" s="18">
        <v>6216</v>
      </c>
      <c r="D3038" s="18">
        <v>6216</v>
      </c>
      <c r="E3038" s="18" t="s">
        <v>116</v>
      </c>
      <c r="F3038" s="18" t="s">
        <v>117</v>
      </c>
      <c r="G3038" s="19">
        <v>31.276329902000001</v>
      </c>
      <c r="H3038" s="19">
        <v>12.6571</v>
      </c>
      <c r="I3038" s="18" t="s">
        <v>79</v>
      </c>
      <c r="J3038" s="18" t="s">
        <v>80</v>
      </c>
      <c r="K3038" s="18">
        <v>16</v>
      </c>
      <c r="L3038" s="18">
        <v>60</v>
      </c>
      <c r="M3038" s="18" t="s">
        <v>71</v>
      </c>
      <c r="N3038" s="18" t="s">
        <v>127</v>
      </c>
      <c r="O3038" s="18" t="s">
        <v>75</v>
      </c>
      <c r="P3038" s="19">
        <v>13277.1742409</v>
      </c>
      <c r="Q3038" s="19">
        <v>1362391.48095</v>
      </c>
      <c r="R3038" s="20">
        <v>0.70014500000000002</v>
      </c>
      <c r="S3038" s="20">
        <v>6.29983</v>
      </c>
      <c r="T3038" s="20">
        <v>0.30199999999999999</v>
      </c>
      <c r="U3038" s="20">
        <v>0.30499999999999999</v>
      </c>
      <c r="V3038" s="20">
        <f t="shared" si="94"/>
        <v>6.1855400850909996</v>
      </c>
      <c r="W3038" s="20">
        <f t="shared" si="95"/>
        <v>55.417616913635001</v>
      </c>
    </row>
    <row r="3039" spans="1:23" x14ac:dyDescent="0.25">
      <c r="A3039" s="18">
        <v>31791</v>
      </c>
      <c r="B3039" s="18">
        <v>31747</v>
      </c>
      <c r="C3039" s="18">
        <v>6216</v>
      </c>
      <c r="D3039" s="18">
        <v>6216</v>
      </c>
      <c r="E3039" s="18" t="s">
        <v>116</v>
      </c>
      <c r="F3039" s="18" t="s">
        <v>117</v>
      </c>
      <c r="G3039" s="19">
        <v>1.7807860789100001</v>
      </c>
      <c r="H3039" s="19">
        <v>0.72065900000000005</v>
      </c>
      <c r="I3039" s="18" t="s">
        <v>79</v>
      </c>
      <c r="J3039" s="18" t="s">
        <v>80</v>
      </c>
      <c r="K3039" s="18">
        <v>16</v>
      </c>
      <c r="L3039" s="18">
        <v>60</v>
      </c>
      <c r="M3039" s="18" t="s">
        <v>71</v>
      </c>
      <c r="N3039" s="18" t="s">
        <v>127</v>
      </c>
      <c r="O3039" s="18" t="s">
        <v>75</v>
      </c>
      <c r="P3039" s="19">
        <v>1046.60608634</v>
      </c>
      <c r="Q3039" s="19">
        <v>77570.731313299999</v>
      </c>
      <c r="R3039" s="20">
        <v>0.70014500000000002</v>
      </c>
      <c r="S3039" s="20">
        <v>6.29983</v>
      </c>
      <c r="T3039" s="20">
        <v>0.30199999999999999</v>
      </c>
      <c r="U3039" s="20">
        <v>0.30499999999999999</v>
      </c>
      <c r="V3039" s="20">
        <f t="shared" si="94"/>
        <v>0.35218692529738999</v>
      </c>
      <c r="W3039" s="20">
        <f t="shared" si="95"/>
        <v>3.1553202856391502</v>
      </c>
    </row>
    <row r="3040" spans="1:23" x14ac:dyDescent="0.25">
      <c r="A3040" s="18">
        <v>31792</v>
      </c>
      <c r="B3040" s="18">
        <v>31748</v>
      </c>
      <c r="C3040" s="18">
        <v>6216</v>
      </c>
      <c r="D3040" s="18">
        <v>6216</v>
      </c>
      <c r="E3040" s="18" t="s">
        <v>116</v>
      </c>
      <c r="F3040" s="18" t="s">
        <v>117</v>
      </c>
      <c r="G3040" s="19">
        <v>5.1098040124299997</v>
      </c>
      <c r="H3040" s="19">
        <v>2.06786</v>
      </c>
      <c r="I3040" s="18" t="s">
        <v>79</v>
      </c>
      <c r="J3040" s="18" t="s">
        <v>80</v>
      </c>
      <c r="K3040" s="18">
        <v>16</v>
      </c>
      <c r="L3040" s="18">
        <v>60</v>
      </c>
      <c r="M3040" s="18" t="s">
        <v>71</v>
      </c>
      <c r="N3040" s="18" t="s">
        <v>127</v>
      </c>
      <c r="O3040" s="18" t="s">
        <v>75</v>
      </c>
      <c r="P3040" s="19">
        <v>2293.28836796</v>
      </c>
      <c r="Q3040" s="19">
        <v>222582.17245000001</v>
      </c>
      <c r="R3040" s="20">
        <v>0.70014500000000002</v>
      </c>
      <c r="S3040" s="20">
        <v>6.29983</v>
      </c>
      <c r="T3040" s="20">
        <v>0.30199999999999999</v>
      </c>
      <c r="U3040" s="20">
        <v>0.30499999999999999</v>
      </c>
      <c r="V3040" s="20">
        <f t="shared" si="94"/>
        <v>1.0105656841106001</v>
      </c>
      <c r="W3040" s="20">
        <f t="shared" si="95"/>
        <v>9.0538806923410018</v>
      </c>
    </row>
    <row r="3041" spans="1:23" x14ac:dyDescent="0.25">
      <c r="A3041" s="18">
        <v>31793</v>
      </c>
      <c r="B3041" s="18">
        <v>31749</v>
      </c>
      <c r="C3041" s="18">
        <v>6216</v>
      </c>
      <c r="D3041" s="18">
        <v>6216</v>
      </c>
      <c r="E3041" s="18" t="s">
        <v>116</v>
      </c>
      <c r="F3041" s="18" t="s">
        <v>117</v>
      </c>
      <c r="G3041" s="19">
        <v>68.337899527800005</v>
      </c>
      <c r="H3041" s="19">
        <v>27.6554</v>
      </c>
      <c r="I3041" s="18" t="s">
        <v>79</v>
      </c>
      <c r="J3041" s="18" t="s">
        <v>80</v>
      </c>
      <c r="K3041" s="18">
        <v>16</v>
      </c>
      <c r="L3041" s="18">
        <v>60</v>
      </c>
      <c r="M3041" s="18" t="s">
        <v>71</v>
      </c>
      <c r="N3041" s="18" t="s">
        <v>127</v>
      </c>
      <c r="O3041" s="18" t="s">
        <v>75</v>
      </c>
      <c r="P3041" s="19">
        <v>16294.552341500001</v>
      </c>
      <c r="Q3041" s="19">
        <v>2976786.9962499999</v>
      </c>
      <c r="R3041" s="20">
        <v>0.70014500000000002</v>
      </c>
      <c r="S3041" s="20">
        <v>6.29983</v>
      </c>
      <c r="T3041" s="20">
        <v>0.30199999999999999</v>
      </c>
      <c r="U3041" s="20">
        <v>0.30499999999999999</v>
      </c>
      <c r="V3041" s="20">
        <f t="shared" si="94"/>
        <v>13.515227443033998</v>
      </c>
      <c r="W3041" s="20">
        <f t="shared" si="95"/>
        <v>121.08590141449001</v>
      </c>
    </row>
    <row r="3042" spans="1:23" x14ac:dyDescent="0.25">
      <c r="A3042" s="18">
        <v>31794</v>
      </c>
      <c r="B3042" s="18">
        <v>31750</v>
      </c>
      <c r="C3042" s="18">
        <v>6216</v>
      </c>
      <c r="D3042" s="18">
        <v>6216</v>
      </c>
      <c r="E3042" s="18" t="s">
        <v>116</v>
      </c>
      <c r="F3042" s="18" t="s">
        <v>117</v>
      </c>
      <c r="G3042" s="19">
        <v>4.4974957138500002</v>
      </c>
      <c r="H3042" s="19">
        <v>1.8200700000000001</v>
      </c>
      <c r="I3042" s="18" t="s">
        <v>79</v>
      </c>
      <c r="J3042" s="18" t="s">
        <v>80</v>
      </c>
      <c r="K3042" s="18">
        <v>16</v>
      </c>
      <c r="L3042" s="18">
        <v>60</v>
      </c>
      <c r="M3042" s="18" t="s">
        <v>71</v>
      </c>
      <c r="N3042" s="18" t="s">
        <v>127</v>
      </c>
      <c r="O3042" s="18" t="s">
        <v>75</v>
      </c>
      <c r="P3042" s="19">
        <v>1902.91550979</v>
      </c>
      <c r="Q3042" s="19">
        <v>195910.12965300001</v>
      </c>
      <c r="R3042" s="20">
        <v>0.70014500000000002</v>
      </c>
      <c r="S3042" s="20">
        <v>6.29983</v>
      </c>
      <c r="T3042" s="20">
        <v>0.30199999999999999</v>
      </c>
      <c r="U3042" s="20">
        <v>0.30499999999999999</v>
      </c>
      <c r="V3042" s="20">
        <f t="shared" si="94"/>
        <v>0.88947041128470006</v>
      </c>
      <c r="W3042" s="20">
        <f t="shared" si="95"/>
        <v>7.9689614537295022</v>
      </c>
    </row>
    <row r="3043" spans="1:23" x14ac:dyDescent="0.25">
      <c r="A3043" s="18">
        <v>31795</v>
      </c>
      <c r="B3043" s="18">
        <v>31751</v>
      </c>
      <c r="C3043" s="18">
        <v>6216</v>
      </c>
      <c r="D3043" s="18">
        <v>6216</v>
      </c>
      <c r="E3043" s="18" t="s">
        <v>116</v>
      </c>
      <c r="F3043" s="18" t="s">
        <v>117</v>
      </c>
      <c r="G3043" s="19">
        <v>10.664436972500001</v>
      </c>
      <c r="H3043" s="19">
        <v>4.3157399999999999</v>
      </c>
      <c r="I3043" s="18" t="s">
        <v>79</v>
      </c>
      <c r="J3043" s="18" t="s">
        <v>80</v>
      </c>
      <c r="K3043" s="18">
        <v>16</v>
      </c>
      <c r="L3043" s="18">
        <v>60</v>
      </c>
      <c r="M3043" s="18" t="s">
        <v>71</v>
      </c>
      <c r="N3043" s="18" t="s">
        <v>127</v>
      </c>
      <c r="O3043" s="18" t="s">
        <v>75</v>
      </c>
      <c r="P3043" s="19">
        <v>3834.4075318700002</v>
      </c>
      <c r="Q3043" s="19">
        <v>464541.01634999999</v>
      </c>
      <c r="R3043" s="20">
        <v>0.70014500000000002</v>
      </c>
      <c r="S3043" s="20">
        <v>6.29983</v>
      </c>
      <c r="T3043" s="20">
        <v>0.30199999999999999</v>
      </c>
      <c r="U3043" s="20">
        <v>0.30499999999999999</v>
      </c>
      <c r="V3043" s="20">
        <f t="shared" si="94"/>
        <v>2.1091073600454</v>
      </c>
      <c r="W3043" s="20">
        <f t="shared" si="95"/>
        <v>18.895957685319001</v>
      </c>
    </row>
    <row r="3044" spans="1:23" x14ac:dyDescent="0.25">
      <c r="A3044" s="18">
        <v>31796</v>
      </c>
      <c r="B3044" s="18">
        <v>31752</v>
      </c>
      <c r="C3044" s="18">
        <v>6216</v>
      </c>
      <c r="D3044" s="18">
        <v>6216</v>
      </c>
      <c r="E3044" s="18" t="s">
        <v>116</v>
      </c>
      <c r="F3044" s="18" t="s">
        <v>117</v>
      </c>
      <c r="G3044" s="19">
        <v>20.626681682800001</v>
      </c>
      <c r="H3044" s="19">
        <v>8.3473199999999999</v>
      </c>
      <c r="I3044" s="18" t="s">
        <v>79</v>
      </c>
      <c r="J3044" s="18" t="s">
        <v>80</v>
      </c>
      <c r="K3044" s="18">
        <v>16</v>
      </c>
      <c r="L3044" s="18">
        <v>60</v>
      </c>
      <c r="M3044" s="18" t="s">
        <v>71</v>
      </c>
      <c r="N3044" s="18" t="s">
        <v>127</v>
      </c>
      <c r="O3044" s="18" t="s">
        <v>75</v>
      </c>
      <c r="P3044" s="19">
        <v>8678.6685646499991</v>
      </c>
      <c r="Q3044" s="19">
        <v>898494.66011199995</v>
      </c>
      <c r="R3044" s="20">
        <v>0.70014500000000002</v>
      </c>
      <c r="S3044" s="20">
        <v>6.29983</v>
      </c>
      <c r="T3044" s="20">
        <v>0.30199999999999999</v>
      </c>
      <c r="U3044" s="20">
        <v>0.30499999999999999</v>
      </c>
      <c r="V3044" s="20">
        <f t="shared" si="94"/>
        <v>4.0793453842571994</v>
      </c>
      <c r="W3044" s="20">
        <f t="shared" si="95"/>
        <v>36.547754384142003</v>
      </c>
    </row>
    <row r="3045" spans="1:23" x14ac:dyDescent="0.25">
      <c r="A3045" s="18">
        <v>31797</v>
      </c>
      <c r="B3045" s="18">
        <v>31753</v>
      </c>
      <c r="C3045" s="18">
        <v>6216</v>
      </c>
      <c r="D3045" s="18">
        <v>6216</v>
      </c>
      <c r="E3045" s="18" t="s">
        <v>116</v>
      </c>
      <c r="F3045" s="18" t="s">
        <v>117</v>
      </c>
      <c r="G3045" s="19">
        <v>1.7361181461899999</v>
      </c>
      <c r="H3045" s="19">
        <v>0.70258200000000004</v>
      </c>
      <c r="I3045" s="18" t="s">
        <v>79</v>
      </c>
      <c r="J3045" s="18" t="s">
        <v>80</v>
      </c>
      <c r="K3045" s="18">
        <v>16</v>
      </c>
      <c r="L3045" s="18">
        <v>60</v>
      </c>
      <c r="M3045" s="18" t="s">
        <v>71</v>
      </c>
      <c r="N3045" s="18" t="s">
        <v>127</v>
      </c>
      <c r="O3045" s="18" t="s">
        <v>75</v>
      </c>
      <c r="P3045" s="19">
        <v>1186.4388853299999</v>
      </c>
      <c r="Q3045" s="19">
        <v>75625.003946900004</v>
      </c>
      <c r="R3045" s="20">
        <v>0.70014500000000002</v>
      </c>
      <c r="S3045" s="20">
        <v>6.29983</v>
      </c>
      <c r="T3045" s="20">
        <v>0.30199999999999999</v>
      </c>
      <c r="U3045" s="20">
        <v>0.30499999999999999</v>
      </c>
      <c r="V3045" s="20">
        <f t="shared" si="94"/>
        <v>0.34335267352422</v>
      </c>
      <c r="W3045" s="20">
        <f t="shared" si="95"/>
        <v>3.0761722769367004</v>
      </c>
    </row>
    <row r="3046" spans="1:23" x14ac:dyDescent="0.25">
      <c r="A3046" s="18">
        <v>31798</v>
      </c>
      <c r="B3046" s="18">
        <v>31754</v>
      </c>
      <c r="C3046" s="18">
        <v>6216</v>
      </c>
      <c r="D3046" s="18">
        <v>6216</v>
      </c>
      <c r="E3046" s="18" t="s">
        <v>116</v>
      </c>
      <c r="F3046" s="18" t="s">
        <v>117</v>
      </c>
      <c r="G3046" s="19">
        <v>5.1322280293300002</v>
      </c>
      <c r="H3046" s="19">
        <v>2.07694</v>
      </c>
      <c r="I3046" s="18" t="s">
        <v>79</v>
      </c>
      <c r="J3046" s="18" t="s">
        <v>80</v>
      </c>
      <c r="K3046" s="18">
        <v>16</v>
      </c>
      <c r="L3046" s="18">
        <v>60</v>
      </c>
      <c r="M3046" s="18" t="s">
        <v>71</v>
      </c>
      <c r="N3046" s="18" t="s">
        <v>127</v>
      </c>
      <c r="O3046" s="18" t="s">
        <v>75</v>
      </c>
      <c r="P3046" s="19">
        <v>2007.28390298</v>
      </c>
      <c r="Q3046" s="19">
        <v>223558.95871899999</v>
      </c>
      <c r="R3046" s="20">
        <v>0.70014500000000002</v>
      </c>
      <c r="S3046" s="20">
        <v>6.29983</v>
      </c>
      <c r="T3046" s="20">
        <v>0.30199999999999999</v>
      </c>
      <c r="U3046" s="20">
        <v>0.30499999999999999</v>
      </c>
      <c r="V3046" s="20">
        <f t="shared" si="94"/>
        <v>1.0150030910973999</v>
      </c>
      <c r="W3046" s="20">
        <f t="shared" si="95"/>
        <v>9.093636399539001</v>
      </c>
    </row>
    <row r="3047" spans="1:23" x14ac:dyDescent="0.25">
      <c r="A3047" s="18">
        <v>31799</v>
      </c>
      <c r="B3047" s="18">
        <v>31755</v>
      </c>
      <c r="C3047" s="18">
        <v>6216</v>
      </c>
      <c r="D3047" s="18">
        <v>6216</v>
      </c>
      <c r="E3047" s="18" t="s">
        <v>116</v>
      </c>
      <c r="F3047" s="18" t="s">
        <v>117</v>
      </c>
      <c r="G3047" s="19">
        <v>9.8345419130099998</v>
      </c>
      <c r="H3047" s="19">
        <v>3.9799000000000002</v>
      </c>
      <c r="I3047" s="18" t="s">
        <v>79</v>
      </c>
      <c r="J3047" s="18" t="s">
        <v>80</v>
      </c>
      <c r="K3047" s="18">
        <v>16</v>
      </c>
      <c r="L3047" s="18">
        <v>60</v>
      </c>
      <c r="M3047" s="18" t="s">
        <v>71</v>
      </c>
      <c r="N3047" s="18" t="s">
        <v>127</v>
      </c>
      <c r="O3047" s="18" t="s">
        <v>75</v>
      </c>
      <c r="P3047" s="19">
        <v>6014.8648804499999</v>
      </c>
      <c r="Q3047" s="19">
        <v>428390.93216299999</v>
      </c>
      <c r="R3047" s="20">
        <v>0.70014500000000002</v>
      </c>
      <c r="S3047" s="20">
        <v>6.29983</v>
      </c>
      <c r="T3047" s="20">
        <v>0.30199999999999999</v>
      </c>
      <c r="U3047" s="20">
        <v>0.30499999999999999</v>
      </c>
      <c r="V3047" s="20">
        <f t="shared" si="94"/>
        <v>1.9449819456790001</v>
      </c>
      <c r="W3047" s="20">
        <f t="shared" si="95"/>
        <v>17.425521924815001</v>
      </c>
    </row>
    <row r="3048" spans="1:23" x14ac:dyDescent="0.25">
      <c r="A3048" s="18">
        <v>31800</v>
      </c>
      <c r="B3048" s="18">
        <v>31756</v>
      </c>
      <c r="C3048" s="18">
        <v>6216</v>
      </c>
      <c r="D3048" s="18">
        <v>6216</v>
      </c>
      <c r="E3048" s="18" t="s">
        <v>116</v>
      </c>
      <c r="F3048" s="18" t="s">
        <v>117</v>
      </c>
      <c r="G3048" s="19">
        <v>2.2689128796400002</v>
      </c>
      <c r="H3048" s="19">
        <v>0.91819600000000001</v>
      </c>
      <c r="I3048" s="18" t="s">
        <v>79</v>
      </c>
      <c r="J3048" s="18" t="s">
        <v>80</v>
      </c>
      <c r="K3048" s="18">
        <v>16</v>
      </c>
      <c r="L3048" s="18">
        <v>60</v>
      </c>
      <c r="M3048" s="18" t="s">
        <v>71</v>
      </c>
      <c r="N3048" s="18" t="s">
        <v>127</v>
      </c>
      <c r="O3048" s="18" t="s">
        <v>75</v>
      </c>
      <c r="P3048" s="19">
        <v>1378.1228321200001</v>
      </c>
      <c r="Q3048" s="19">
        <v>98833.449701899997</v>
      </c>
      <c r="R3048" s="20">
        <v>0.70014500000000002</v>
      </c>
      <c r="S3048" s="20">
        <v>6.29983</v>
      </c>
      <c r="T3048" s="20">
        <v>0.30199999999999999</v>
      </c>
      <c r="U3048" s="20">
        <v>0.30499999999999999</v>
      </c>
      <c r="V3048" s="20">
        <f t="shared" si="94"/>
        <v>0.44872349621716001</v>
      </c>
      <c r="W3048" s="20">
        <f t="shared" si="95"/>
        <v>4.0202127011425999</v>
      </c>
    </row>
    <row r="3049" spans="1:23" x14ac:dyDescent="0.25">
      <c r="A3049" s="18">
        <v>31801</v>
      </c>
      <c r="B3049" s="18">
        <v>31757</v>
      </c>
      <c r="C3049" s="18">
        <v>6216</v>
      </c>
      <c r="D3049" s="18">
        <v>6216</v>
      </c>
      <c r="E3049" s="18" t="s">
        <v>116</v>
      </c>
      <c r="F3049" s="18" t="s">
        <v>117</v>
      </c>
      <c r="G3049" s="19">
        <v>7.0971105090300002</v>
      </c>
      <c r="H3049" s="19">
        <v>2.8721000000000001</v>
      </c>
      <c r="I3049" s="18" t="s">
        <v>79</v>
      </c>
      <c r="J3049" s="18" t="s">
        <v>80</v>
      </c>
      <c r="K3049" s="18">
        <v>16</v>
      </c>
      <c r="L3049" s="18">
        <v>60</v>
      </c>
      <c r="M3049" s="18" t="s">
        <v>71</v>
      </c>
      <c r="N3049" s="18" t="s">
        <v>127</v>
      </c>
      <c r="O3049" s="18" t="s">
        <v>75</v>
      </c>
      <c r="P3049" s="19">
        <v>3036.2396724599998</v>
      </c>
      <c r="Q3049" s="19">
        <v>309148.89717299998</v>
      </c>
      <c r="R3049" s="20">
        <v>0.70014500000000002</v>
      </c>
      <c r="S3049" s="20">
        <v>6.29983</v>
      </c>
      <c r="T3049" s="20">
        <v>0.30199999999999999</v>
      </c>
      <c r="U3049" s="20">
        <v>0.30499999999999999</v>
      </c>
      <c r="V3049" s="20">
        <f t="shared" si="94"/>
        <v>1.4035987452409999</v>
      </c>
      <c r="W3049" s="20">
        <f t="shared" si="95"/>
        <v>12.575150511385003</v>
      </c>
    </row>
    <row r="3050" spans="1:23" x14ac:dyDescent="0.25">
      <c r="A3050" s="18">
        <v>31802</v>
      </c>
      <c r="B3050" s="18">
        <v>31758</v>
      </c>
      <c r="C3050" s="18">
        <v>6216</v>
      </c>
      <c r="D3050" s="18">
        <v>6216</v>
      </c>
      <c r="E3050" s="18" t="s">
        <v>116</v>
      </c>
      <c r="F3050" s="18" t="s">
        <v>117</v>
      </c>
      <c r="G3050" s="19">
        <v>2.0044598801700002</v>
      </c>
      <c r="H3050" s="19">
        <v>0.81117600000000001</v>
      </c>
      <c r="I3050" s="18" t="s">
        <v>79</v>
      </c>
      <c r="J3050" s="18" t="s">
        <v>80</v>
      </c>
      <c r="K3050" s="18">
        <v>16</v>
      </c>
      <c r="L3050" s="18">
        <v>60</v>
      </c>
      <c r="M3050" s="18" t="s">
        <v>71</v>
      </c>
      <c r="N3050" s="18" t="s">
        <v>127</v>
      </c>
      <c r="O3050" s="18" t="s">
        <v>75</v>
      </c>
      <c r="P3050" s="19">
        <v>1331.7363468799999</v>
      </c>
      <c r="Q3050" s="19">
        <v>87313.923123400004</v>
      </c>
      <c r="R3050" s="20">
        <v>0.70014500000000002</v>
      </c>
      <c r="S3050" s="20">
        <v>6.29983</v>
      </c>
      <c r="T3050" s="20">
        <v>0.30199999999999999</v>
      </c>
      <c r="U3050" s="20">
        <v>0.30499999999999999</v>
      </c>
      <c r="V3050" s="20">
        <f t="shared" si="94"/>
        <v>0.39642269272295999</v>
      </c>
      <c r="W3050" s="20">
        <f t="shared" si="95"/>
        <v>3.5516382755556002</v>
      </c>
    </row>
    <row r="3051" spans="1:23" x14ac:dyDescent="0.25">
      <c r="A3051" s="18">
        <v>31840</v>
      </c>
      <c r="B3051" s="18">
        <v>31796</v>
      </c>
      <c r="C3051" s="18">
        <v>6216</v>
      </c>
      <c r="D3051" s="18">
        <v>6216</v>
      </c>
      <c r="E3051" s="18" t="s">
        <v>116</v>
      </c>
      <c r="F3051" s="18" t="s">
        <v>304</v>
      </c>
      <c r="G3051" s="19">
        <v>19.904963904799999</v>
      </c>
      <c r="H3051" s="19">
        <v>8.0552499999999991</v>
      </c>
      <c r="I3051" s="18" t="s">
        <v>79</v>
      </c>
      <c r="J3051" s="18" t="s">
        <v>80</v>
      </c>
      <c r="K3051" s="18">
        <v>16</v>
      </c>
      <c r="L3051" s="18">
        <v>60</v>
      </c>
      <c r="M3051" s="18" t="s">
        <v>71</v>
      </c>
      <c r="N3051" s="18" t="s">
        <v>127</v>
      </c>
      <c r="O3051" s="18" t="s">
        <v>75</v>
      </c>
      <c r="P3051" s="19">
        <v>6931.1887334399999</v>
      </c>
      <c r="Q3051" s="19">
        <v>867056.75945699995</v>
      </c>
      <c r="R3051" s="20">
        <v>0.70014500000000002</v>
      </c>
      <c r="S3051" s="20">
        <v>6.29983</v>
      </c>
      <c r="T3051" s="20">
        <v>0.30199999999999999</v>
      </c>
      <c r="U3051" s="20">
        <v>0.30499999999999999</v>
      </c>
      <c r="V3051" s="20">
        <f t="shared" si="94"/>
        <v>3.9366104218524991</v>
      </c>
      <c r="W3051" s="20">
        <f t="shared" si="95"/>
        <v>35.268960397212503</v>
      </c>
    </row>
    <row r="3052" spans="1:23" x14ac:dyDescent="0.25">
      <c r="A3052" s="18">
        <v>32469</v>
      </c>
      <c r="B3052" s="18">
        <v>32447</v>
      </c>
      <c r="C3052" s="18">
        <v>6240</v>
      </c>
      <c r="D3052" s="18">
        <v>6240</v>
      </c>
      <c r="E3052" s="18" t="s">
        <v>116</v>
      </c>
      <c r="F3052" s="18" t="s">
        <v>196</v>
      </c>
      <c r="G3052" s="19">
        <v>2.8151974965000002</v>
      </c>
      <c r="H3052" s="19">
        <v>1.13927</v>
      </c>
      <c r="I3052" s="18" t="s">
        <v>79</v>
      </c>
      <c r="J3052" s="18" t="s">
        <v>80</v>
      </c>
      <c r="K3052" s="18">
        <v>15</v>
      </c>
      <c r="L3052" s="18">
        <v>60</v>
      </c>
      <c r="M3052" s="18" t="s">
        <v>71</v>
      </c>
      <c r="N3052" s="18" t="s">
        <v>316</v>
      </c>
      <c r="O3052" s="18" t="s">
        <v>124</v>
      </c>
      <c r="P3052" s="19">
        <v>1391.08627318</v>
      </c>
      <c r="Q3052" s="19">
        <v>122629.512428</v>
      </c>
      <c r="R3052" s="20">
        <v>0.65915800000000002</v>
      </c>
      <c r="S3052" s="20">
        <v>5.9299369999999998</v>
      </c>
      <c r="T3052" s="20">
        <v>0.30199999999999999</v>
      </c>
      <c r="U3052" s="20">
        <v>0.30499999999999999</v>
      </c>
      <c r="V3052" s="20">
        <f t="shared" si="94"/>
        <v>0.52416933639268004</v>
      </c>
      <c r="W3052" s="20">
        <f t="shared" si="95"/>
        <v>4.6952805315630508</v>
      </c>
    </row>
    <row r="3053" spans="1:23" x14ac:dyDescent="0.25">
      <c r="A3053" s="18">
        <v>32470</v>
      </c>
      <c r="B3053" s="18">
        <v>32448</v>
      </c>
      <c r="C3053" s="18">
        <v>6240</v>
      </c>
      <c r="D3053" s="18">
        <v>6240</v>
      </c>
      <c r="E3053" s="18" t="s">
        <v>116</v>
      </c>
      <c r="F3053" s="18" t="s">
        <v>196</v>
      </c>
      <c r="G3053" s="19">
        <v>5.8863464416899998</v>
      </c>
      <c r="H3053" s="19">
        <v>2.38212</v>
      </c>
      <c r="I3053" s="18" t="s">
        <v>79</v>
      </c>
      <c r="J3053" s="18" t="s">
        <v>80</v>
      </c>
      <c r="K3053" s="18">
        <v>15</v>
      </c>
      <c r="L3053" s="18">
        <v>60</v>
      </c>
      <c r="M3053" s="18" t="s">
        <v>71</v>
      </c>
      <c r="N3053" s="18" t="s">
        <v>316</v>
      </c>
      <c r="O3053" s="18" t="s">
        <v>124</v>
      </c>
      <c r="P3053" s="19">
        <v>2755.4315604200001</v>
      </c>
      <c r="Q3053" s="19">
        <v>256408.22536400001</v>
      </c>
      <c r="R3053" s="20">
        <v>0.65915800000000002</v>
      </c>
      <c r="S3053" s="20">
        <v>5.9299369999999998</v>
      </c>
      <c r="T3053" s="20">
        <v>0.30199999999999999</v>
      </c>
      <c r="U3053" s="20">
        <v>0.30499999999999999</v>
      </c>
      <c r="V3053" s="20">
        <f t="shared" si="94"/>
        <v>1.0959950315620799</v>
      </c>
      <c r="W3053" s="20">
        <f t="shared" si="95"/>
        <v>9.8174459608757996</v>
      </c>
    </row>
    <row r="3054" spans="1:23" x14ac:dyDescent="0.25">
      <c r="A3054" s="18">
        <v>32471</v>
      </c>
      <c r="B3054" s="18">
        <v>32449</v>
      </c>
      <c r="C3054" s="18">
        <v>6240</v>
      </c>
      <c r="D3054" s="18">
        <v>6240</v>
      </c>
      <c r="E3054" s="18" t="s">
        <v>116</v>
      </c>
      <c r="F3054" s="18" t="s">
        <v>196</v>
      </c>
      <c r="G3054" s="19">
        <v>5.0001329840700004</v>
      </c>
      <c r="H3054" s="19">
        <v>2.0234800000000002</v>
      </c>
      <c r="I3054" s="18" t="s">
        <v>79</v>
      </c>
      <c r="J3054" s="18" t="s">
        <v>80</v>
      </c>
      <c r="K3054" s="18">
        <v>15</v>
      </c>
      <c r="L3054" s="18">
        <v>60</v>
      </c>
      <c r="M3054" s="18" t="s">
        <v>71</v>
      </c>
      <c r="N3054" s="18" t="s">
        <v>316</v>
      </c>
      <c r="O3054" s="18" t="s">
        <v>124</v>
      </c>
      <c r="P3054" s="19">
        <v>3042.7310336700002</v>
      </c>
      <c r="Q3054" s="19">
        <v>217804.921565</v>
      </c>
      <c r="R3054" s="20">
        <v>0.65915800000000002</v>
      </c>
      <c r="S3054" s="20">
        <v>5.9299369999999998</v>
      </c>
      <c r="T3054" s="20">
        <v>0.30199999999999999</v>
      </c>
      <c r="U3054" s="20">
        <v>0.30499999999999999</v>
      </c>
      <c r="V3054" s="20">
        <f t="shared" si="94"/>
        <v>0.93098753482832008</v>
      </c>
      <c r="W3054" s="20">
        <f t="shared" si="95"/>
        <v>8.339380699928201</v>
      </c>
    </row>
    <row r="3055" spans="1:23" x14ac:dyDescent="0.25">
      <c r="A3055" s="18">
        <v>32472</v>
      </c>
      <c r="B3055" s="18">
        <v>32450</v>
      </c>
      <c r="C3055" s="18">
        <v>6240</v>
      </c>
      <c r="D3055" s="18">
        <v>6240</v>
      </c>
      <c r="E3055" s="18" t="s">
        <v>116</v>
      </c>
      <c r="F3055" s="18" t="s">
        <v>196</v>
      </c>
      <c r="G3055" s="19">
        <v>8.3872636426699998</v>
      </c>
      <c r="H3055" s="19">
        <v>3.3942100000000002</v>
      </c>
      <c r="I3055" s="18" t="s">
        <v>79</v>
      </c>
      <c r="J3055" s="18" t="s">
        <v>80</v>
      </c>
      <c r="K3055" s="18">
        <v>15</v>
      </c>
      <c r="L3055" s="18">
        <v>60</v>
      </c>
      <c r="M3055" s="18" t="s">
        <v>71</v>
      </c>
      <c r="N3055" s="18" t="s">
        <v>316</v>
      </c>
      <c r="O3055" s="18" t="s">
        <v>124</v>
      </c>
      <c r="P3055" s="19">
        <v>2626.1916000400001</v>
      </c>
      <c r="Q3055" s="19">
        <v>365347.74287900003</v>
      </c>
      <c r="R3055" s="20">
        <v>0.65915800000000002</v>
      </c>
      <c r="S3055" s="20">
        <v>5.9299369999999998</v>
      </c>
      <c r="T3055" s="20">
        <v>0.30199999999999999</v>
      </c>
      <c r="U3055" s="20">
        <v>0.30499999999999999</v>
      </c>
      <c r="V3055" s="20">
        <f t="shared" si="94"/>
        <v>1.5616498312756402</v>
      </c>
      <c r="W3055" s="20">
        <f t="shared" si="95"/>
        <v>13.988578768015152</v>
      </c>
    </row>
    <row r="3056" spans="1:23" x14ac:dyDescent="0.25">
      <c r="A3056" s="18">
        <v>32473</v>
      </c>
      <c r="B3056" s="18">
        <v>32451</v>
      </c>
      <c r="C3056" s="18">
        <v>6240</v>
      </c>
      <c r="D3056" s="18">
        <v>6240</v>
      </c>
      <c r="E3056" s="18" t="s">
        <v>116</v>
      </c>
      <c r="F3056" s="18" t="s">
        <v>196</v>
      </c>
      <c r="G3056" s="19">
        <v>8.8504610371200005</v>
      </c>
      <c r="H3056" s="19">
        <v>3.5816499999999998</v>
      </c>
      <c r="I3056" s="18" t="s">
        <v>79</v>
      </c>
      <c r="J3056" s="18" t="s">
        <v>80</v>
      </c>
      <c r="K3056" s="18">
        <v>15</v>
      </c>
      <c r="L3056" s="18">
        <v>60</v>
      </c>
      <c r="M3056" s="18" t="s">
        <v>71</v>
      </c>
      <c r="N3056" s="18" t="s">
        <v>316</v>
      </c>
      <c r="O3056" s="18" t="s">
        <v>124</v>
      </c>
      <c r="P3056" s="19">
        <v>3146.4163417300001</v>
      </c>
      <c r="Q3056" s="19">
        <v>385524.540675</v>
      </c>
      <c r="R3056" s="20">
        <v>0.65915800000000002</v>
      </c>
      <c r="S3056" s="20">
        <v>5.9299369999999998</v>
      </c>
      <c r="T3056" s="20">
        <v>0.30199999999999999</v>
      </c>
      <c r="U3056" s="20">
        <v>0.30499999999999999</v>
      </c>
      <c r="V3056" s="20">
        <f t="shared" si="94"/>
        <v>1.6478895289886</v>
      </c>
      <c r="W3056" s="20">
        <f t="shared" si="95"/>
        <v>14.76107640495475</v>
      </c>
    </row>
    <row r="3057" spans="1:23" x14ac:dyDescent="0.25">
      <c r="A3057" s="18">
        <v>32474</v>
      </c>
      <c r="B3057" s="18">
        <v>32452</v>
      </c>
      <c r="C3057" s="18">
        <v>6240</v>
      </c>
      <c r="D3057" s="18">
        <v>6240</v>
      </c>
      <c r="E3057" s="18" t="s">
        <v>116</v>
      </c>
      <c r="F3057" s="18" t="s">
        <v>196</v>
      </c>
      <c r="G3057" s="19">
        <v>7.1156438805100004</v>
      </c>
      <c r="H3057" s="19">
        <v>2.8795999999999999</v>
      </c>
      <c r="I3057" s="18" t="s">
        <v>79</v>
      </c>
      <c r="J3057" s="18" t="s">
        <v>80</v>
      </c>
      <c r="K3057" s="18">
        <v>15</v>
      </c>
      <c r="L3057" s="18">
        <v>60</v>
      </c>
      <c r="M3057" s="18" t="s">
        <v>71</v>
      </c>
      <c r="N3057" s="18" t="s">
        <v>316</v>
      </c>
      <c r="O3057" s="18" t="s">
        <v>124</v>
      </c>
      <c r="P3057" s="19">
        <v>3911.8977550300001</v>
      </c>
      <c r="Q3057" s="19">
        <v>309956.207604</v>
      </c>
      <c r="R3057" s="20">
        <v>0.65915800000000002</v>
      </c>
      <c r="S3057" s="20">
        <v>5.9299369999999998</v>
      </c>
      <c r="T3057" s="20">
        <v>0.30199999999999999</v>
      </c>
      <c r="U3057" s="20">
        <v>0.30499999999999999</v>
      </c>
      <c r="V3057" s="20">
        <f t="shared" si="94"/>
        <v>1.3248817410064</v>
      </c>
      <c r="W3057" s="20">
        <f t="shared" si="95"/>
        <v>11.867713376714002</v>
      </c>
    </row>
    <row r="3058" spans="1:23" x14ac:dyDescent="0.25">
      <c r="A3058" s="18">
        <v>32475</v>
      </c>
      <c r="B3058" s="18">
        <v>32453</v>
      </c>
      <c r="C3058" s="18">
        <v>6240</v>
      </c>
      <c r="D3058" s="18">
        <v>6240</v>
      </c>
      <c r="E3058" s="18" t="s">
        <v>116</v>
      </c>
      <c r="F3058" s="18" t="s">
        <v>196</v>
      </c>
      <c r="G3058" s="19">
        <v>14.8126281714</v>
      </c>
      <c r="H3058" s="19">
        <v>5.9944600000000001</v>
      </c>
      <c r="I3058" s="18" t="s">
        <v>79</v>
      </c>
      <c r="J3058" s="18" t="s">
        <v>80</v>
      </c>
      <c r="K3058" s="18">
        <v>15</v>
      </c>
      <c r="L3058" s="18">
        <v>60</v>
      </c>
      <c r="M3058" s="18" t="s">
        <v>71</v>
      </c>
      <c r="N3058" s="18" t="s">
        <v>316</v>
      </c>
      <c r="O3058" s="18" t="s">
        <v>124</v>
      </c>
      <c r="P3058" s="19">
        <v>6200.8587088900003</v>
      </c>
      <c r="Q3058" s="19">
        <v>645235.50219499995</v>
      </c>
      <c r="R3058" s="20">
        <v>0.65915800000000002</v>
      </c>
      <c r="S3058" s="20">
        <v>5.9299369999999998</v>
      </c>
      <c r="T3058" s="20">
        <v>0.30199999999999999</v>
      </c>
      <c r="U3058" s="20">
        <v>0.30499999999999999</v>
      </c>
      <c r="V3058" s="20">
        <f t="shared" si="94"/>
        <v>2.75800479274664</v>
      </c>
      <c r="W3058" s="20">
        <f t="shared" si="95"/>
        <v>24.705005253568903</v>
      </c>
    </row>
    <row r="3059" spans="1:23" x14ac:dyDescent="0.25">
      <c r="A3059" s="18">
        <v>32476</v>
      </c>
      <c r="B3059" s="18">
        <v>32454</v>
      </c>
      <c r="C3059" s="18">
        <v>6240</v>
      </c>
      <c r="D3059" s="18">
        <v>6240</v>
      </c>
      <c r="E3059" s="18" t="s">
        <v>116</v>
      </c>
      <c r="F3059" s="18" t="s">
        <v>196</v>
      </c>
      <c r="G3059" s="19">
        <v>8.2348328228399996</v>
      </c>
      <c r="H3059" s="19">
        <v>3.3325200000000001</v>
      </c>
      <c r="I3059" s="18" t="s">
        <v>79</v>
      </c>
      <c r="J3059" s="18" t="s">
        <v>80</v>
      </c>
      <c r="K3059" s="18">
        <v>15</v>
      </c>
      <c r="L3059" s="18">
        <v>60</v>
      </c>
      <c r="M3059" s="18" t="s">
        <v>71</v>
      </c>
      <c r="N3059" s="18" t="s">
        <v>316</v>
      </c>
      <c r="O3059" s="18" t="s">
        <v>124</v>
      </c>
      <c r="P3059" s="19">
        <v>2404.4353034599999</v>
      </c>
      <c r="Q3059" s="19">
        <v>358707.882927</v>
      </c>
      <c r="R3059" s="20">
        <v>0.65915800000000002</v>
      </c>
      <c r="S3059" s="20">
        <v>5.9299369999999998</v>
      </c>
      <c r="T3059" s="20">
        <v>0.30199999999999999</v>
      </c>
      <c r="U3059" s="20">
        <v>0.30499999999999999</v>
      </c>
      <c r="V3059" s="20">
        <f t="shared" si="94"/>
        <v>1.5332667382756802</v>
      </c>
      <c r="W3059" s="20">
        <f t="shared" si="95"/>
        <v>13.734335387611802</v>
      </c>
    </row>
    <row r="3060" spans="1:23" x14ac:dyDescent="0.25">
      <c r="A3060" s="18">
        <v>32477</v>
      </c>
      <c r="B3060" s="18">
        <v>32455</v>
      </c>
      <c r="C3060" s="18">
        <v>6240</v>
      </c>
      <c r="D3060" s="18">
        <v>6240</v>
      </c>
      <c r="E3060" s="18" t="s">
        <v>116</v>
      </c>
      <c r="F3060" s="18" t="s">
        <v>196</v>
      </c>
      <c r="G3060" s="19">
        <v>13.594843624499999</v>
      </c>
      <c r="H3060" s="19">
        <v>5.5016400000000001</v>
      </c>
      <c r="I3060" s="18" t="s">
        <v>79</v>
      </c>
      <c r="J3060" s="18" t="s">
        <v>80</v>
      </c>
      <c r="K3060" s="18">
        <v>15</v>
      </c>
      <c r="L3060" s="18">
        <v>60</v>
      </c>
      <c r="M3060" s="18" t="s">
        <v>71</v>
      </c>
      <c r="N3060" s="18" t="s">
        <v>316</v>
      </c>
      <c r="O3060" s="18" t="s">
        <v>124</v>
      </c>
      <c r="P3060" s="19">
        <v>3778.5379703200001</v>
      </c>
      <c r="Q3060" s="19">
        <v>592189.01952199999</v>
      </c>
      <c r="R3060" s="20">
        <v>0.65915800000000002</v>
      </c>
      <c r="S3060" s="20">
        <v>5.9299369999999998</v>
      </c>
      <c r="T3060" s="20">
        <v>0.30199999999999999</v>
      </c>
      <c r="U3060" s="20">
        <v>0.30499999999999999</v>
      </c>
      <c r="V3060" s="20">
        <f t="shared" si="94"/>
        <v>2.5312621133457598</v>
      </c>
      <c r="W3060" s="20">
        <f t="shared" si="95"/>
        <v>22.673943124692599</v>
      </c>
    </row>
    <row r="3061" spans="1:23" x14ac:dyDescent="0.25">
      <c r="A3061" s="18">
        <v>32479</v>
      </c>
      <c r="B3061" s="18">
        <v>32457</v>
      </c>
      <c r="C3061" s="18">
        <v>6240</v>
      </c>
      <c r="D3061" s="18">
        <v>6240</v>
      </c>
      <c r="E3061" s="18" t="s">
        <v>116</v>
      </c>
      <c r="F3061" s="18" t="s">
        <v>117</v>
      </c>
      <c r="G3061" s="19">
        <v>3.6961236343300001</v>
      </c>
      <c r="H3061" s="19">
        <v>1.49577</v>
      </c>
      <c r="I3061" s="18" t="s">
        <v>79</v>
      </c>
      <c r="J3061" s="18" t="s">
        <v>80</v>
      </c>
      <c r="K3061" s="18">
        <v>15</v>
      </c>
      <c r="L3061" s="18">
        <v>60</v>
      </c>
      <c r="M3061" s="18" t="s">
        <v>71</v>
      </c>
      <c r="N3061" s="18" t="s">
        <v>316</v>
      </c>
      <c r="O3061" s="18" t="s">
        <v>124</v>
      </c>
      <c r="P3061" s="19">
        <v>3237.8832159100002</v>
      </c>
      <c r="Q3061" s="19">
        <v>161002.50150000001</v>
      </c>
      <c r="R3061" s="20">
        <v>0.65915800000000002</v>
      </c>
      <c r="S3061" s="20">
        <v>5.9299369999999998</v>
      </c>
      <c r="T3061" s="20">
        <v>0.30199999999999999</v>
      </c>
      <c r="U3061" s="20">
        <v>0.30499999999999999</v>
      </c>
      <c r="V3061" s="20">
        <f t="shared" si="94"/>
        <v>0.68819223563867993</v>
      </c>
      <c r="W3061" s="20">
        <f t="shared" si="95"/>
        <v>6.1645261972105505</v>
      </c>
    </row>
    <row r="3062" spans="1:23" x14ac:dyDescent="0.25">
      <c r="A3062" s="18">
        <v>32480</v>
      </c>
      <c r="B3062" s="18">
        <v>32458</v>
      </c>
      <c r="C3062" s="18">
        <v>6240</v>
      </c>
      <c r="D3062" s="18">
        <v>6240</v>
      </c>
      <c r="E3062" s="18" t="s">
        <v>116</v>
      </c>
      <c r="F3062" s="18" t="s">
        <v>117</v>
      </c>
      <c r="G3062" s="19">
        <v>2.21525386193</v>
      </c>
      <c r="H3062" s="19">
        <v>0.89648099999999997</v>
      </c>
      <c r="I3062" s="18" t="s">
        <v>79</v>
      </c>
      <c r="J3062" s="18" t="s">
        <v>80</v>
      </c>
      <c r="K3062" s="18">
        <v>15</v>
      </c>
      <c r="L3062" s="18">
        <v>60</v>
      </c>
      <c r="M3062" s="18" t="s">
        <v>71</v>
      </c>
      <c r="N3062" s="18" t="s">
        <v>316</v>
      </c>
      <c r="O3062" s="18" t="s">
        <v>124</v>
      </c>
      <c r="P3062" s="19">
        <v>1234.1225869699999</v>
      </c>
      <c r="Q3062" s="19">
        <v>96496.072241100002</v>
      </c>
      <c r="R3062" s="20">
        <v>0.65915800000000002</v>
      </c>
      <c r="S3062" s="20">
        <v>5.9299369999999998</v>
      </c>
      <c r="T3062" s="20">
        <v>0.30199999999999999</v>
      </c>
      <c r="U3062" s="20">
        <v>0.30499999999999999</v>
      </c>
      <c r="V3062" s="20">
        <f t="shared" si="94"/>
        <v>0.41246399085260399</v>
      </c>
      <c r="W3062" s="20">
        <f t="shared" si="95"/>
        <v>3.6946727169294151</v>
      </c>
    </row>
    <row r="3063" spans="1:23" x14ac:dyDescent="0.25">
      <c r="A3063" s="18">
        <v>32481</v>
      </c>
      <c r="B3063" s="18">
        <v>32459</v>
      </c>
      <c r="C3063" s="18">
        <v>6240</v>
      </c>
      <c r="D3063" s="18">
        <v>6240</v>
      </c>
      <c r="E3063" s="18" t="s">
        <v>116</v>
      </c>
      <c r="F3063" s="18" t="s">
        <v>117</v>
      </c>
      <c r="G3063" s="19">
        <v>4.7366004422600003</v>
      </c>
      <c r="H3063" s="19">
        <v>1.91683</v>
      </c>
      <c r="I3063" s="18" t="s">
        <v>79</v>
      </c>
      <c r="J3063" s="18" t="s">
        <v>80</v>
      </c>
      <c r="K3063" s="18">
        <v>15</v>
      </c>
      <c r="L3063" s="18">
        <v>60</v>
      </c>
      <c r="M3063" s="18" t="s">
        <v>71</v>
      </c>
      <c r="N3063" s="18" t="s">
        <v>316</v>
      </c>
      <c r="O3063" s="18" t="s">
        <v>124</v>
      </c>
      <c r="P3063" s="19">
        <v>2211.9515145300002</v>
      </c>
      <c r="Q3063" s="19">
        <v>206325.48996000001</v>
      </c>
      <c r="R3063" s="20">
        <v>0.65915800000000002</v>
      </c>
      <c r="S3063" s="20">
        <v>5.9299369999999998</v>
      </c>
      <c r="T3063" s="20">
        <v>0.30199999999999999</v>
      </c>
      <c r="U3063" s="20">
        <v>0.30499999999999999</v>
      </c>
      <c r="V3063" s="20">
        <f t="shared" si="94"/>
        <v>0.8819186927397199</v>
      </c>
      <c r="W3063" s="20">
        <f t="shared" si="95"/>
        <v>7.8998433920984503</v>
      </c>
    </row>
    <row r="3064" spans="1:23" x14ac:dyDescent="0.25">
      <c r="A3064" s="18">
        <v>32533</v>
      </c>
      <c r="B3064" s="18">
        <v>32511</v>
      </c>
      <c r="C3064" s="18">
        <v>6250</v>
      </c>
      <c r="D3064" s="18">
        <v>6250</v>
      </c>
      <c r="E3064" s="18" t="s">
        <v>116</v>
      </c>
      <c r="F3064" s="18" t="s">
        <v>196</v>
      </c>
      <c r="G3064" s="19">
        <v>40.4066379462</v>
      </c>
      <c r="H3064" s="19">
        <v>16.352</v>
      </c>
      <c r="I3064" s="18" t="s">
        <v>79</v>
      </c>
      <c r="J3064" s="18" t="s">
        <v>80</v>
      </c>
      <c r="K3064" s="18">
        <v>15</v>
      </c>
      <c r="L3064" s="18">
        <v>60</v>
      </c>
      <c r="M3064" s="18" t="s">
        <v>71</v>
      </c>
      <c r="N3064" s="18" t="s">
        <v>199</v>
      </c>
      <c r="O3064" s="18" t="s">
        <v>124</v>
      </c>
      <c r="P3064" s="19">
        <v>8769.8642882999993</v>
      </c>
      <c r="Q3064" s="19">
        <v>1760106.10849</v>
      </c>
      <c r="R3064" s="20">
        <v>0.65915800000000002</v>
      </c>
      <c r="S3064" s="20">
        <v>5.9299369999999998</v>
      </c>
      <c r="T3064" s="20">
        <v>0.30199999999999999</v>
      </c>
      <c r="U3064" s="20">
        <v>0.30499999999999999</v>
      </c>
      <c r="V3064" s="20">
        <f t="shared" si="94"/>
        <v>7.5234290279680005</v>
      </c>
      <c r="W3064" s="20">
        <f t="shared" si="95"/>
        <v>67.391599227680004</v>
      </c>
    </row>
    <row r="3065" spans="1:23" x14ac:dyDescent="0.25">
      <c r="A3065" s="18">
        <v>32534</v>
      </c>
      <c r="B3065" s="18">
        <v>32512</v>
      </c>
      <c r="C3065" s="18">
        <v>6250</v>
      </c>
      <c r="D3065" s="18">
        <v>6250</v>
      </c>
      <c r="E3065" s="18" t="s">
        <v>116</v>
      </c>
      <c r="F3065" s="18" t="s">
        <v>196</v>
      </c>
      <c r="G3065" s="19">
        <v>27.9110421321</v>
      </c>
      <c r="H3065" s="19">
        <v>11.295199999999999</v>
      </c>
      <c r="I3065" s="18" t="s">
        <v>79</v>
      </c>
      <c r="J3065" s="18" t="s">
        <v>80</v>
      </c>
      <c r="K3065" s="18">
        <v>15</v>
      </c>
      <c r="L3065" s="18">
        <v>60</v>
      </c>
      <c r="M3065" s="18" t="s">
        <v>71</v>
      </c>
      <c r="N3065" s="18" t="s">
        <v>199</v>
      </c>
      <c r="O3065" s="18" t="s">
        <v>124</v>
      </c>
      <c r="P3065" s="19">
        <v>9520.5708150800001</v>
      </c>
      <c r="Q3065" s="19">
        <v>1215800.13206</v>
      </c>
      <c r="R3065" s="20">
        <v>0.65915800000000002</v>
      </c>
      <c r="S3065" s="20">
        <v>5.9299369999999998</v>
      </c>
      <c r="T3065" s="20">
        <v>0.30199999999999999</v>
      </c>
      <c r="U3065" s="20">
        <v>0.30499999999999999</v>
      </c>
      <c r="V3065" s="20">
        <f t="shared" si="94"/>
        <v>5.1968343662368</v>
      </c>
      <c r="W3065" s="20">
        <f t="shared" si="95"/>
        <v>46.550977959668003</v>
      </c>
    </row>
    <row r="3066" spans="1:23" x14ac:dyDescent="0.25">
      <c r="A3066" s="18">
        <v>32535</v>
      </c>
      <c r="B3066" s="18">
        <v>32513</v>
      </c>
      <c r="C3066" s="18">
        <v>6250</v>
      </c>
      <c r="D3066" s="18">
        <v>6250</v>
      </c>
      <c r="E3066" s="18" t="s">
        <v>116</v>
      </c>
      <c r="F3066" s="18" t="s">
        <v>196</v>
      </c>
      <c r="G3066" s="19">
        <v>0.81062803437399999</v>
      </c>
      <c r="H3066" s="19">
        <v>0.32805000000000001</v>
      </c>
      <c r="I3066" s="18" t="s">
        <v>79</v>
      </c>
      <c r="J3066" s="18" t="s">
        <v>80</v>
      </c>
      <c r="K3066" s="18">
        <v>15</v>
      </c>
      <c r="L3066" s="18">
        <v>60</v>
      </c>
      <c r="M3066" s="18" t="s">
        <v>71</v>
      </c>
      <c r="N3066" s="18" t="s">
        <v>199</v>
      </c>
      <c r="O3066" s="18" t="s">
        <v>124</v>
      </c>
      <c r="P3066" s="19">
        <v>1133.8099060300001</v>
      </c>
      <c r="Q3066" s="19">
        <v>35310.8159332</v>
      </c>
      <c r="R3066" s="20">
        <v>0.65915800000000002</v>
      </c>
      <c r="S3066" s="20">
        <v>5.9299369999999998</v>
      </c>
      <c r="T3066" s="20">
        <v>0.30199999999999999</v>
      </c>
      <c r="U3066" s="20">
        <v>0.30499999999999999</v>
      </c>
      <c r="V3066" s="20">
        <f t="shared" si="94"/>
        <v>0.1509332737662</v>
      </c>
      <c r="W3066" s="20">
        <f t="shared" si="95"/>
        <v>1.3519945038307501</v>
      </c>
    </row>
    <row r="3067" spans="1:23" x14ac:dyDescent="0.25">
      <c r="A3067" s="18">
        <v>32536</v>
      </c>
      <c r="B3067" s="18">
        <v>32514</v>
      </c>
      <c r="C3067" s="18">
        <v>6250</v>
      </c>
      <c r="D3067" s="18">
        <v>6250</v>
      </c>
      <c r="E3067" s="18" t="s">
        <v>116</v>
      </c>
      <c r="F3067" s="18" t="s">
        <v>196</v>
      </c>
      <c r="G3067" s="19">
        <v>4.2617041139599996</v>
      </c>
      <c r="H3067" s="19">
        <v>1.72465</v>
      </c>
      <c r="I3067" s="18" t="s">
        <v>79</v>
      </c>
      <c r="J3067" s="18" t="s">
        <v>80</v>
      </c>
      <c r="K3067" s="18">
        <v>15</v>
      </c>
      <c r="L3067" s="18">
        <v>60</v>
      </c>
      <c r="M3067" s="18" t="s">
        <v>71</v>
      </c>
      <c r="N3067" s="18" t="s">
        <v>199</v>
      </c>
      <c r="O3067" s="18" t="s">
        <v>124</v>
      </c>
      <c r="P3067" s="19">
        <v>2398.4628741800002</v>
      </c>
      <c r="Q3067" s="19">
        <v>185639.08864599999</v>
      </c>
      <c r="R3067" s="20">
        <v>0.65915800000000002</v>
      </c>
      <c r="S3067" s="20">
        <v>5.9299369999999998</v>
      </c>
      <c r="T3067" s="20">
        <v>0.30199999999999999</v>
      </c>
      <c r="U3067" s="20">
        <v>0.30499999999999999</v>
      </c>
      <c r="V3067" s="20">
        <f t="shared" si="94"/>
        <v>0.79349815760059994</v>
      </c>
      <c r="W3067" s="20">
        <f t="shared" si="95"/>
        <v>7.1078107636997503</v>
      </c>
    </row>
    <row r="3068" spans="1:23" x14ac:dyDescent="0.25">
      <c r="A3068" s="18">
        <v>32541</v>
      </c>
      <c r="B3068" s="18">
        <v>32519</v>
      </c>
      <c r="C3068" s="18">
        <v>6250</v>
      </c>
      <c r="D3068" s="18">
        <v>6250</v>
      </c>
      <c r="E3068" s="18" t="s">
        <v>116</v>
      </c>
      <c r="F3068" s="18" t="s">
        <v>117</v>
      </c>
      <c r="G3068" s="19">
        <v>2.6341417531100002</v>
      </c>
      <c r="H3068" s="19">
        <v>1.0660000000000001</v>
      </c>
      <c r="I3068" s="18" t="s">
        <v>79</v>
      </c>
      <c r="J3068" s="18" t="s">
        <v>80</v>
      </c>
      <c r="K3068" s="18">
        <v>15</v>
      </c>
      <c r="L3068" s="18">
        <v>60</v>
      </c>
      <c r="M3068" s="18" t="s">
        <v>71</v>
      </c>
      <c r="N3068" s="18" t="s">
        <v>199</v>
      </c>
      <c r="O3068" s="18" t="s">
        <v>124</v>
      </c>
      <c r="P3068" s="19">
        <v>1988.5620424599999</v>
      </c>
      <c r="Q3068" s="19">
        <v>114742.755793</v>
      </c>
      <c r="R3068" s="20">
        <v>0.65915800000000002</v>
      </c>
      <c r="S3068" s="20">
        <v>5.9299369999999998</v>
      </c>
      <c r="T3068" s="20">
        <v>0.30199999999999999</v>
      </c>
      <c r="U3068" s="20">
        <v>0.30499999999999999</v>
      </c>
      <c r="V3068" s="20">
        <f t="shared" si="94"/>
        <v>0.49045837474400006</v>
      </c>
      <c r="W3068" s="20">
        <f t="shared" si="95"/>
        <v>4.3933124251900004</v>
      </c>
    </row>
    <row r="3069" spans="1:23" x14ac:dyDescent="0.25">
      <c r="A3069" s="18">
        <v>32578</v>
      </c>
      <c r="B3069" s="18">
        <v>32556</v>
      </c>
      <c r="C3069" s="18">
        <v>6250</v>
      </c>
      <c r="D3069" s="18">
        <v>6250</v>
      </c>
      <c r="E3069" s="18" t="s">
        <v>116</v>
      </c>
      <c r="F3069" s="18" t="s">
        <v>304</v>
      </c>
      <c r="G3069" s="19">
        <v>109.81919076299999</v>
      </c>
      <c r="H3069" s="19">
        <v>44.4422</v>
      </c>
      <c r="I3069" s="18" t="s">
        <v>79</v>
      </c>
      <c r="J3069" s="18" t="s">
        <v>80</v>
      </c>
      <c r="K3069" s="18">
        <v>15</v>
      </c>
      <c r="L3069" s="18">
        <v>60</v>
      </c>
      <c r="M3069" s="18" t="s">
        <v>71</v>
      </c>
      <c r="N3069" s="18" t="s">
        <v>199</v>
      </c>
      <c r="O3069" s="18" t="s">
        <v>124</v>
      </c>
      <c r="P3069" s="19">
        <v>23291.257549599999</v>
      </c>
      <c r="Q3069" s="19">
        <v>4783704.8147400003</v>
      </c>
      <c r="R3069" s="20">
        <v>0.65915800000000002</v>
      </c>
      <c r="S3069" s="20">
        <v>5.9299369999999998</v>
      </c>
      <c r="T3069" s="20">
        <v>0.30199999999999999</v>
      </c>
      <c r="U3069" s="20">
        <v>0.30499999999999999</v>
      </c>
      <c r="V3069" s="20">
        <f t="shared" si="94"/>
        <v>20.447513303984799</v>
      </c>
      <c r="W3069" s="20">
        <f t="shared" si="95"/>
        <v>183.15991506827302</v>
      </c>
    </row>
    <row r="3070" spans="1:23" x14ac:dyDescent="0.25">
      <c r="A3070" s="18">
        <v>32579</v>
      </c>
      <c r="B3070" s="18">
        <v>32557</v>
      </c>
      <c r="C3070" s="18">
        <v>6250</v>
      </c>
      <c r="D3070" s="18">
        <v>6250</v>
      </c>
      <c r="E3070" s="18" t="s">
        <v>116</v>
      </c>
      <c r="F3070" s="18" t="s">
        <v>304</v>
      </c>
      <c r="G3070" s="19">
        <v>110.738620875</v>
      </c>
      <c r="H3070" s="19">
        <v>44.814300000000003</v>
      </c>
      <c r="I3070" s="18" t="s">
        <v>79</v>
      </c>
      <c r="J3070" s="18" t="s">
        <v>80</v>
      </c>
      <c r="K3070" s="18">
        <v>15</v>
      </c>
      <c r="L3070" s="18">
        <v>60</v>
      </c>
      <c r="M3070" s="18" t="s">
        <v>71</v>
      </c>
      <c r="N3070" s="18" t="s">
        <v>199</v>
      </c>
      <c r="O3070" s="18" t="s">
        <v>124</v>
      </c>
      <c r="P3070" s="19">
        <v>20798.7463541</v>
      </c>
      <c r="Q3070" s="19">
        <v>4823755.0302200001</v>
      </c>
      <c r="R3070" s="20">
        <v>0.65915800000000002</v>
      </c>
      <c r="S3070" s="20">
        <v>5.9299369999999998</v>
      </c>
      <c r="T3070" s="20">
        <v>0.30199999999999999</v>
      </c>
      <c r="U3070" s="20">
        <v>0.30499999999999999</v>
      </c>
      <c r="V3070" s="20">
        <f t="shared" si="94"/>
        <v>20.618713642861199</v>
      </c>
      <c r="W3070" s="20">
        <f t="shared" si="95"/>
        <v>184.69345311087454</v>
      </c>
    </row>
    <row r="3071" spans="1:23" x14ac:dyDescent="0.25">
      <c r="A3071" s="18">
        <v>32580</v>
      </c>
      <c r="B3071" s="18">
        <v>32558</v>
      </c>
      <c r="C3071" s="18">
        <v>6250</v>
      </c>
      <c r="D3071" s="18">
        <v>6250</v>
      </c>
      <c r="E3071" s="18" t="s">
        <v>116</v>
      </c>
      <c r="F3071" s="18" t="s">
        <v>304</v>
      </c>
      <c r="G3071" s="19">
        <v>74.900873871100003</v>
      </c>
      <c r="H3071" s="19">
        <v>30.311299999999999</v>
      </c>
      <c r="I3071" s="18" t="s">
        <v>79</v>
      </c>
      <c r="J3071" s="18" t="s">
        <v>80</v>
      </c>
      <c r="K3071" s="18">
        <v>15</v>
      </c>
      <c r="L3071" s="18">
        <v>60</v>
      </c>
      <c r="M3071" s="18" t="s">
        <v>71</v>
      </c>
      <c r="N3071" s="18" t="s">
        <v>199</v>
      </c>
      <c r="O3071" s="18" t="s">
        <v>124</v>
      </c>
      <c r="P3071" s="19">
        <v>16272.666728099999</v>
      </c>
      <c r="Q3071" s="19">
        <v>3262669.01511</v>
      </c>
      <c r="R3071" s="20">
        <v>0.65915800000000002</v>
      </c>
      <c r="S3071" s="20">
        <v>5.9299369999999998</v>
      </c>
      <c r="T3071" s="20">
        <v>0.30199999999999999</v>
      </c>
      <c r="U3071" s="20">
        <v>0.30499999999999999</v>
      </c>
      <c r="V3071" s="20">
        <f t="shared" si="94"/>
        <v>13.945995248009199</v>
      </c>
      <c r="W3071" s="20">
        <f t="shared" si="95"/>
        <v>124.9221490747295</v>
      </c>
    </row>
    <row r="3072" spans="1:23" x14ac:dyDescent="0.25">
      <c r="A3072" s="18">
        <v>32581</v>
      </c>
      <c r="B3072" s="18">
        <v>32559</v>
      </c>
      <c r="C3072" s="18">
        <v>6250</v>
      </c>
      <c r="D3072" s="18">
        <v>6250</v>
      </c>
      <c r="E3072" s="18" t="s">
        <v>116</v>
      </c>
      <c r="F3072" s="18" t="s">
        <v>304</v>
      </c>
      <c r="G3072" s="19">
        <v>9.3928869208000005</v>
      </c>
      <c r="H3072" s="19">
        <v>3.8011699999999999</v>
      </c>
      <c r="I3072" s="18" t="s">
        <v>79</v>
      </c>
      <c r="J3072" s="18" t="s">
        <v>80</v>
      </c>
      <c r="K3072" s="18">
        <v>15</v>
      </c>
      <c r="L3072" s="18">
        <v>60</v>
      </c>
      <c r="M3072" s="18" t="s">
        <v>71</v>
      </c>
      <c r="N3072" s="18" t="s">
        <v>199</v>
      </c>
      <c r="O3072" s="18" t="s">
        <v>124</v>
      </c>
      <c r="P3072" s="19">
        <v>5792.0057023999998</v>
      </c>
      <c r="Q3072" s="19">
        <v>409152.51765499997</v>
      </c>
      <c r="R3072" s="20">
        <v>0.65915800000000002</v>
      </c>
      <c r="S3072" s="20">
        <v>5.9299369999999998</v>
      </c>
      <c r="T3072" s="20">
        <v>0.30199999999999999</v>
      </c>
      <c r="U3072" s="20">
        <v>0.30499999999999999</v>
      </c>
      <c r="V3072" s="20">
        <f t="shared" si="94"/>
        <v>1.7488889871722799</v>
      </c>
      <c r="W3072" s="20">
        <f t="shared" si="95"/>
        <v>15.66578554527155</v>
      </c>
    </row>
    <row r="3073" spans="1:23" x14ac:dyDescent="0.25">
      <c r="A3073" s="18">
        <v>32582</v>
      </c>
      <c r="B3073" s="18">
        <v>32560</v>
      </c>
      <c r="C3073" s="18">
        <v>6250</v>
      </c>
      <c r="D3073" s="18">
        <v>6250</v>
      </c>
      <c r="E3073" s="18" t="s">
        <v>116</v>
      </c>
      <c r="F3073" s="18" t="s">
        <v>304</v>
      </c>
      <c r="G3073" s="19">
        <v>4.8101843352599998</v>
      </c>
      <c r="H3073" s="19">
        <v>1.94661</v>
      </c>
      <c r="I3073" s="18" t="s">
        <v>79</v>
      </c>
      <c r="J3073" s="18" t="s">
        <v>80</v>
      </c>
      <c r="K3073" s="18">
        <v>15</v>
      </c>
      <c r="L3073" s="18">
        <v>60</v>
      </c>
      <c r="M3073" s="18" t="s">
        <v>71</v>
      </c>
      <c r="N3073" s="18" t="s">
        <v>199</v>
      </c>
      <c r="O3073" s="18" t="s">
        <v>124</v>
      </c>
      <c r="P3073" s="19">
        <v>1880.4774190600001</v>
      </c>
      <c r="Q3073" s="19">
        <v>209530.79151899999</v>
      </c>
      <c r="R3073" s="20">
        <v>0.65915800000000002</v>
      </c>
      <c r="S3073" s="20">
        <v>5.9299369999999998</v>
      </c>
      <c r="T3073" s="20">
        <v>0.30199999999999999</v>
      </c>
      <c r="U3073" s="20">
        <v>0.30499999999999999</v>
      </c>
      <c r="V3073" s="20">
        <f t="shared" si="94"/>
        <v>0.89562024095723991</v>
      </c>
      <c r="W3073" s="20">
        <f t="shared" si="95"/>
        <v>8.02257589118115</v>
      </c>
    </row>
    <row r="3074" spans="1:23" x14ac:dyDescent="0.25">
      <c r="A3074" s="18">
        <v>32583</v>
      </c>
      <c r="B3074" s="18">
        <v>32561</v>
      </c>
      <c r="C3074" s="18">
        <v>6250</v>
      </c>
      <c r="D3074" s="18">
        <v>6250</v>
      </c>
      <c r="E3074" s="18" t="s">
        <v>116</v>
      </c>
      <c r="F3074" s="18" t="s">
        <v>304</v>
      </c>
      <c r="G3074" s="19">
        <v>39.950330309000002</v>
      </c>
      <c r="H3074" s="19">
        <v>16.167300000000001</v>
      </c>
      <c r="I3074" s="18" t="s">
        <v>79</v>
      </c>
      <c r="J3074" s="18" t="s">
        <v>80</v>
      </c>
      <c r="K3074" s="18">
        <v>15</v>
      </c>
      <c r="L3074" s="18">
        <v>60</v>
      </c>
      <c r="M3074" s="18" t="s">
        <v>71</v>
      </c>
      <c r="N3074" s="18" t="s">
        <v>199</v>
      </c>
      <c r="O3074" s="18" t="s">
        <v>124</v>
      </c>
      <c r="P3074" s="19">
        <v>12243.83058</v>
      </c>
      <c r="Q3074" s="19">
        <v>1740229.42732</v>
      </c>
      <c r="R3074" s="20">
        <v>0.65915800000000002</v>
      </c>
      <c r="S3074" s="20">
        <v>5.9299369999999998</v>
      </c>
      <c r="T3074" s="20">
        <v>0.30199999999999999</v>
      </c>
      <c r="U3074" s="20">
        <v>0.30499999999999999</v>
      </c>
      <c r="V3074" s="20">
        <f t="shared" si="94"/>
        <v>7.4384499831132</v>
      </c>
      <c r="W3074" s="20">
        <f t="shared" si="95"/>
        <v>66.6303939697695</v>
      </c>
    </row>
    <row r="3075" spans="1:23" x14ac:dyDescent="0.25">
      <c r="A3075" s="18">
        <v>33035</v>
      </c>
      <c r="B3075" s="18">
        <v>33035</v>
      </c>
      <c r="C3075" s="18">
        <v>6300</v>
      </c>
      <c r="D3075" s="18">
        <v>6300</v>
      </c>
      <c r="E3075" s="18" t="s">
        <v>116</v>
      </c>
      <c r="F3075" s="18" t="s">
        <v>196</v>
      </c>
      <c r="G3075" s="19">
        <v>5.82537923821</v>
      </c>
      <c r="H3075" s="19">
        <v>2.35745</v>
      </c>
      <c r="I3075" s="18" t="s">
        <v>79</v>
      </c>
      <c r="J3075" s="18" t="s">
        <v>80</v>
      </c>
      <c r="K3075" s="18">
        <v>15</v>
      </c>
      <c r="L3075" s="18">
        <v>60</v>
      </c>
      <c r="M3075" s="18" t="s">
        <v>71</v>
      </c>
      <c r="N3075" s="18" t="s">
        <v>124</v>
      </c>
      <c r="O3075" s="18" t="s">
        <v>124</v>
      </c>
      <c r="P3075" s="19">
        <v>2251.8634848900001</v>
      </c>
      <c r="Q3075" s="19">
        <v>253752.50460300001</v>
      </c>
      <c r="R3075" s="20">
        <v>0.65915800000000002</v>
      </c>
      <c r="S3075" s="20">
        <v>5.9299369999999998</v>
      </c>
      <c r="T3075" s="20">
        <v>0.30199999999999999</v>
      </c>
      <c r="U3075" s="20">
        <v>0.30499999999999999</v>
      </c>
      <c r="V3075" s="20">
        <f t="shared" ref="V3075:V3138" si="96">H3075*R3075*(1-T3075)</f>
        <v>1.0846445549157999</v>
      </c>
      <c r="W3075" s="20">
        <f t="shared" ref="W3075:W3138" si="97">H3075*S3075*(1-U3075)</f>
        <v>9.7157733365517505</v>
      </c>
    </row>
    <row r="3076" spans="1:23" x14ac:dyDescent="0.25">
      <c r="A3076" s="18">
        <v>33036</v>
      </c>
      <c r="B3076" s="18">
        <v>33036</v>
      </c>
      <c r="C3076" s="18">
        <v>6300</v>
      </c>
      <c r="D3076" s="18">
        <v>6300</v>
      </c>
      <c r="E3076" s="18" t="s">
        <v>116</v>
      </c>
      <c r="F3076" s="18" t="s">
        <v>196</v>
      </c>
      <c r="G3076" s="19">
        <v>6.0838159003000003</v>
      </c>
      <c r="H3076" s="19">
        <v>2.4620299999999999</v>
      </c>
      <c r="I3076" s="18" t="s">
        <v>79</v>
      </c>
      <c r="J3076" s="18" t="s">
        <v>80</v>
      </c>
      <c r="K3076" s="18">
        <v>15</v>
      </c>
      <c r="L3076" s="18">
        <v>60</v>
      </c>
      <c r="M3076" s="18" t="s">
        <v>71</v>
      </c>
      <c r="N3076" s="18" t="s">
        <v>124</v>
      </c>
      <c r="O3076" s="18" t="s">
        <v>124</v>
      </c>
      <c r="P3076" s="19">
        <v>4501.2790245699998</v>
      </c>
      <c r="Q3076" s="19">
        <v>265009.96057499998</v>
      </c>
      <c r="R3076" s="20">
        <v>0.65915800000000002</v>
      </c>
      <c r="S3076" s="20">
        <v>5.9299369999999998</v>
      </c>
      <c r="T3076" s="20">
        <v>0.30199999999999999</v>
      </c>
      <c r="U3076" s="20">
        <v>0.30499999999999999</v>
      </c>
      <c r="V3076" s="20">
        <f t="shared" si="96"/>
        <v>1.1327610059765199</v>
      </c>
      <c r="W3076" s="20">
        <f t="shared" si="97"/>
        <v>10.14677954051645</v>
      </c>
    </row>
    <row r="3077" spans="1:23" x14ac:dyDescent="0.25">
      <c r="A3077" s="18">
        <v>33037</v>
      </c>
      <c r="B3077" s="18">
        <v>33037</v>
      </c>
      <c r="C3077" s="18">
        <v>6300</v>
      </c>
      <c r="D3077" s="18">
        <v>6300</v>
      </c>
      <c r="E3077" s="18" t="s">
        <v>116</v>
      </c>
      <c r="F3077" s="18" t="s">
        <v>196</v>
      </c>
      <c r="G3077" s="19">
        <v>5.7201120752700003</v>
      </c>
      <c r="H3077" s="19">
        <v>2.3148499999999999</v>
      </c>
      <c r="I3077" s="18" t="s">
        <v>79</v>
      </c>
      <c r="J3077" s="18" t="s">
        <v>80</v>
      </c>
      <c r="K3077" s="18">
        <v>15</v>
      </c>
      <c r="L3077" s="18">
        <v>60</v>
      </c>
      <c r="M3077" s="18" t="s">
        <v>71</v>
      </c>
      <c r="N3077" s="18" t="s">
        <v>124</v>
      </c>
      <c r="O3077" s="18" t="s">
        <v>124</v>
      </c>
      <c r="P3077" s="19">
        <v>2830.0686213399999</v>
      </c>
      <c r="Q3077" s="19">
        <v>249167.08532799999</v>
      </c>
      <c r="R3077" s="20">
        <v>0.65915800000000002</v>
      </c>
      <c r="S3077" s="20">
        <v>5.9299369999999998</v>
      </c>
      <c r="T3077" s="20">
        <v>0.30199999999999999</v>
      </c>
      <c r="U3077" s="20">
        <v>0.30499999999999999</v>
      </c>
      <c r="V3077" s="20">
        <f t="shared" si="96"/>
        <v>1.0650446236173998</v>
      </c>
      <c r="W3077" s="20">
        <f t="shared" si="97"/>
        <v>9.5402056917927496</v>
      </c>
    </row>
    <row r="3078" spans="1:23" x14ac:dyDescent="0.25">
      <c r="A3078" s="18">
        <v>33038</v>
      </c>
      <c r="B3078" s="18">
        <v>33038</v>
      </c>
      <c r="C3078" s="18">
        <v>6300</v>
      </c>
      <c r="D3078" s="18">
        <v>6300</v>
      </c>
      <c r="E3078" s="18" t="s">
        <v>116</v>
      </c>
      <c r="F3078" s="18" t="s">
        <v>196</v>
      </c>
      <c r="G3078" s="19">
        <v>1.60084985356</v>
      </c>
      <c r="H3078" s="19">
        <v>0.647841</v>
      </c>
      <c r="I3078" s="18" t="s">
        <v>79</v>
      </c>
      <c r="J3078" s="18" t="s">
        <v>80</v>
      </c>
      <c r="K3078" s="18">
        <v>15</v>
      </c>
      <c r="L3078" s="18">
        <v>60</v>
      </c>
      <c r="M3078" s="18" t="s">
        <v>71</v>
      </c>
      <c r="N3078" s="18" t="s">
        <v>124</v>
      </c>
      <c r="O3078" s="18" t="s">
        <v>124</v>
      </c>
      <c r="P3078" s="19">
        <v>1200.3349002499999</v>
      </c>
      <c r="Q3078" s="19">
        <v>69732.740689800004</v>
      </c>
      <c r="R3078" s="20">
        <v>0.65915800000000002</v>
      </c>
      <c r="S3078" s="20">
        <v>5.9299369999999998</v>
      </c>
      <c r="T3078" s="20">
        <v>0.30199999999999999</v>
      </c>
      <c r="U3078" s="20">
        <v>0.30499999999999999</v>
      </c>
      <c r="V3078" s="20">
        <f t="shared" si="96"/>
        <v>0.29806664535884397</v>
      </c>
      <c r="W3078" s="20">
        <f t="shared" si="97"/>
        <v>2.6699511396318152</v>
      </c>
    </row>
    <row r="3079" spans="1:23" x14ac:dyDescent="0.25">
      <c r="A3079" s="18">
        <v>33039</v>
      </c>
      <c r="B3079" s="18">
        <v>33039</v>
      </c>
      <c r="C3079" s="18">
        <v>6300</v>
      </c>
      <c r="D3079" s="18">
        <v>6300</v>
      </c>
      <c r="E3079" s="18" t="s">
        <v>116</v>
      </c>
      <c r="F3079" s="18" t="s">
        <v>196</v>
      </c>
      <c r="G3079" s="19">
        <v>2.8053162729600001E-2</v>
      </c>
      <c r="H3079" s="19">
        <v>1.13527E-2</v>
      </c>
      <c r="I3079" s="18" t="s">
        <v>79</v>
      </c>
      <c r="J3079" s="18" t="s">
        <v>80</v>
      </c>
      <c r="K3079" s="18">
        <v>15</v>
      </c>
      <c r="L3079" s="18">
        <v>60</v>
      </c>
      <c r="M3079" s="18" t="s">
        <v>71</v>
      </c>
      <c r="N3079" s="18" t="s">
        <v>124</v>
      </c>
      <c r="O3079" s="18" t="s">
        <v>124</v>
      </c>
      <c r="P3079" s="19">
        <v>255.099999553</v>
      </c>
      <c r="Q3079" s="19">
        <v>1221.99088054</v>
      </c>
      <c r="R3079" s="20">
        <v>0.65915800000000002</v>
      </c>
      <c r="S3079" s="20">
        <v>5.9299369999999998</v>
      </c>
      <c r="T3079" s="20">
        <v>0.30199999999999999</v>
      </c>
      <c r="U3079" s="20">
        <v>0.30499999999999999</v>
      </c>
      <c r="V3079" s="20">
        <f t="shared" si="96"/>
        <v>5.2232896725667999E-3</v>
      </c>
      <c r="W3079" s="20">
        <f t="shared" si="97"/>
        <v>4.6787953067030499E-2</v>
      </c>
    </row>
    <row r="3080" spans="1:23" x14ac:dyDescent="0.25">
      <c r="A3080" s="18">
        <v>33040</v>
      </c>
      <c r="B3080" s="18">
        <v>33040</v>
      </c>
      <c r="C3080" s="18">
        <v>6300</v>
      </c>
      <c r="D3080" s="18">
        <v>6300</v>
      </c>
      <c r="E3080" s="18" t="s">
        <v>116</v>
      </c>
      <c r="F3080" s="18" t="s">
        <v>196</v>
      </c>
      <c r="G3080" s="19">
        <v>11.6260694152</v>
      </c>
      <c r="H3080" s="19">
        <v>4.7049000000000003</v>
      </c>
      <c r="I3080" s="18" t="s">
        <v>79</v>
      </c>
      <c r="J3080" s="18" t="s">
        <v>80</v>
      </c>
      <c r="K3080" s="18">
        <v>15</v>
      </c>
      <c r="L3080" s="18">
        <v>60</v>
      </c>
      <c r="M3080" s="18" t="s">
        <v>71</v>
      </c>
      <c r="N3080" s="18" t="s">
        <v>124</v>
      </c>
      <c r="O3080" s="18" t="s">
        <v>124</v>
      </c>
      <c r="P3080" s="19">
        <v>2860.0395903499998</v>
      </c>
      <c r="Q3080" s="19">
        <v>506429.55800299998</v>
      </c>
      <c r="R3080" s="20">
        <v>0.65915800000000002</v>
      </c>
      <c r="S3080" s="20">
        <v>5.9299369999999998</v>
      </c>
      <c r="T3080" s="20">
        <v>0.30199999999999999</v>
      </c>
      <c r="U3080" s="20">
        <v>0.30499999999999999</v>
      </c>
      <c r="V3080" s="20">
        <f t="shared" si="96"/>
        <v>2.1646881869915999</v>
      </c>
      <c r="W3080" s="20">
        <f t="shared" si="97"/>
        <v>19.390333610953501</v>
      </c>
    </row>
    <row r="3081" spans="1:23" x14ac:dyDescent="0.25">
      <c r="A3081" s="18">
        <v>33064</v>
      </c>
      <c r="B3081" s="18">
        <v>33053</v>
      </c>
      <c r="C3081" s="18">
        <v>6300</v>
      </c>
      <c r="D3081" s="18">
        <v>6300</v>
      </c>
      <c r="E3081" s="18" t="s">
        <v>116</v>
      </c>
      <c r="F3081" s="18" t="s">
        <v>117</v>
      </c>
      <c r="G3081" s="19">
        <v>20.2517372286</v>
      </c>
      <c r="H3081" s="19">
        <v>8.1955899999999993</v>
      </c>
      <c r="I3081" s="18" t="s">
        <v>79</v>
      </c>
      <c r="J3081" s="18" t="s">
        <v>80</v>
      </c>
      <c r="K3081" s="18">
        <v>15</v>
      </c>
      <c r="L3081" s="18">
        <v>60</v>
      </c>
      <c r="M3081" s="18" t="s">
        <v>71</v>
      </c>
      <c r="N3081" s="18" t="s">
        <v>124</v>
      </c>
      <c r="O3081" s="18" t="s">
        <v>124</v>
      </c>
      <c r="P3081" s="19">
        <v>6739.7266624399999</v>
      </c>
      <c r="Q3081" s="19">
        <v>882162.14501400001</v>
      </c>
      <c r="R3081" s="20">
        <v>0.65915800000000002</v>
      </c>
      <c r="S3081" s="20">
        <v>5.9299369999999998</v>
      </c>
      <c r="T3081" s="20">
        <v>0.30199999999999999</v>
      </c>
      <c r="U3081" s="20">
        <v>0.30499999999999999</v>
      </c>
      <c r="V3081" s="20">
        <f t="shared" si="96"/>
        <v>3.7707277218275594</v>
      </c>
      <c r="W3081" s="20">
        <f t="shared" si="97"/>
        <v>33.776536002591847</v>
      </c>
    </row>
    <row r="3082" spans="1:23" x14ac:dyDescent="0.25">
      <c r="A3082" s="18">
        <v>33065</v>
      </c>
      <c r="B3082" s="18">
        <v>33054</v>
      </c>
      <c r="C3082" s="18">
        <v>6300</v>
      </c>
      <c r="D3082" s="18">
        <v>6300</v>
      </c>
      <c r="E3082" s="18" t="s">
        <v>116</v>
      </c>
      <c r="F3082" s="18" t="s">
        <v>117</v>
      </c>
      <c r="G3082" s="19">
        <v>20.024725579799998</v>
      </c>
      <c r="H3082" s="19">
        <v>8.1037199999999991</v>
      </c>
      <c r="I3082" s="18" t="s">
        <v>79</v>
      </c>
      <c r="J3082" s="18" t="s">
        <v>80</v>
      </c>
      <c r="K3082" s="18">
        <v>15</v>
      </c>
      <c r="L3082" s="18">
        <v>60</v>
      </c>
      <c r="M3082" s="18" t="s">
        <v>71</v>
      </c>
      <c r="N3082" s="18" t="s">
        <v>124</v>
      </c>
      <c r="O3082" s="18" t="s">
        <v>124</v>
      </c>
      <c r="P3082" s="19">
        <v>6190.7820282299999</v>
      </c>
      <c r="Q3082" s="19">
        <v>872273.55715300003</v>
      </c>
      <c r="R3082" s="20">
        <v>0.65915800000000002</v>
      </c>
      <c r="S3082" s="20">
        <v>5.9299369999999998</v>
      </c>
      <c r="T3082" s="20">
        <v>0.30199999999999999</v>
      </c>
      <c r="U3082" s="20">
        <v>0.30499999999999999</v>
      </c>
      <c r="V3082" s="20">
        <f t="shared" si="96"/>
        <v>3.7284590436964793</v>
      </c>
      <c r="W3082" s="20">
        <f t="shared" si="97"/>
        <v>33.3979116006198</v>
      </c>
    </row>
    <row r="3083" spans="1:23" x14ac:dyDescent="0.25">
      <c r="A3083" s="18">
        <v>33066</v>
      </c>
      <c r="B3083" s="18">
        <v>33055</v>
      </c>
      <c r="C3083" s="18">
        <v>6300</v>
      </c>
      <c r="D3083" s="18">
        <v>6300</v>
      </c>
      <c r="E3083" s="18" t="s">
        <v>116</v>
      </c>
      <c r="F3083" s="18" t="s">
        <v>117</v>
      </c>
      <c r="G3083" s="19">
        <v>1.56893487144</v>
      </c>
      <c r="H3083" s="19">
        <v>0.63492499999999996</v>
      </c>
      <c r="I3083" s="18" t="s">
        <v>79</v>
      </c>
      <c r="J3083" s="18" t="s">
        <v>80</v>
      </c>
      <c r="K3083" s="18">
        <v>15</v>
      </c>
      <c r="L3083" s="18">
        <v>60</v>
      </c>
      <c r="M3083" s="18" t="s">
        <v>71</v>
      </c>
      <c r="N3083" s="18" t="s">
        <v>124</v>
      </c>
      <c r="O3083" s="18" t="s">
        <v>124</v>
      </c>
      <c r="P3083" s="19">
        <v>986.20897499099999</v>
      </c>
      <c r="Q3083" s="19">
        <v>68342.529629099998</v>
      </c>
      <c r="R3083" s="20">
        <v>0.65915800000000002</v>
      </c>
      <c r="S3083" s="20">
        <v>5.9299369999999998</v>
      </c>
      <c r="T3083" s="20">
        <v>0.30199999999999999</v>
      </c>
      <c r="U3083" s="20">
        <v>0.30499999999999999</v>
      </c>
      <c r="V3083" s="20">
        <f t="shared" si="96"/>
        <v>0.29212409341869999</v>
      </c>
      <c r="W3083" s="20">
        <f t="shared" si="97"/>
        <v>2.616720348558875</v>
      </c>
    </row>
    <row r="3084" spans="1:23" x14ac:dyDescent="0.25">
      <c r="A3084" s="18">
        <v>33203</v>
      </c>
      <c r="B3084" s="18">
        <v>33203</v>
      </c>
      <c r="C3084" s="18">
        <v>6300</v>
      </c>
      <c r="D3084" s="18">
        <v>6300</v>
      </c>
      <c r="E3084" s="18" t="s">
        <v>116</v>
      </c>
      <c r="F3084" s="18" t="s">
        <v>304</v>
      </c>
      <c r="G3084" s="19">
        <v>7.2331461513499997</v>
      </c>
      <c r="H3084" s="19">
        <v>2.9271500000000001</v>
      </c>
      <c r="I3084" s="18" t="s">
        <v>79</v>
      </c>
      <c r="J3084" s="18" t="s">
        <v>80</v>
      </c>
      <c r="K3084" s="18">
        <v>15</v>
      </c>
      <c r="L3084" s="18">
        <v>60</v>
      </c>
      <c r="M3084" s="18" t="s">
        <v>71</v>
      </c>
      <c r="N3084" s="18" t="s">
        <v>124</v>
      </c>
      <c r="O3084" s="18" t="s">
        <v>124</v>
      </c>
      <c r="P3084" s="19">
        <v>3083.1820486000001</v>
      </c>
      <c r="Q3084" s="19">
        <v>315074.58604899998</v>
      </c>
      <c r="R3084" s="20">
        <v>0.65915800000000002</v>
      </c>
      <c r="S3084" s="20">
        <v>5.9299369999999998</v>
      </c>
      <c r="T3084" s="20">
        <v>0.30199999999999999</v>
      </c>
      <c r="U3084" s="20">
        <v>0.30499999999999999</v>
      </c>
      <c r="V3084" s="20">
        <f t="shared" si="96"/>
        <v>1.3467591291106</v>
      </c>
      <c r="W3084" s="20">
        <f t="shared" si="97"/>
        <v>12.063681487237252</v>
      </c>
    </row>
    <row r="3085" spans="1:23" x14ac:dyDescent="0.25">
      <c r="A3085" s="18">
        <v>33204</v>
      </c>
      <c r="B3085" s="18">
        <v>33204</v>
      </c>
      <c r="C3085" s="18">
        <v>6300</v>
      </c>
      <c r="D3085" s="18">
        <v>6300</v>
      </c>
      <c r="E3085" s="18" t="s">
        <v>116</v>
      </c>
      <c r="F3085" s="18" t="s">
        <v>304</v>
      </c>
      <c r="G3085" s="19">
        <v>18.714814892</v>
      </c>
      <c r="H3085" s="19">
        <v>7.57362</v>
      </c>
      <c r="I3085" s="18" t="s">
        <v>79</v>
      </c>
      <c r="J3085" s="18" t="s">
        <v>80</v>
      </c>
      <c r="K3085" s="18">
        <v>15</v>
      </c>
      <c r="L3085" s="18">
        <v>60</v>
      </c>
      <c r="M3085" s="18" t="s">
        <v>71</v>
      </c>
      <c r="N3085" s="18" t="s">
        <v>124</v>
      </c>
      <c r="O3085" s="18" t="s">
        <v>124</v>
      </c>
      <c r="P3085" s="19">
        <v>6648.3494188900004</v>
      </c>
      <c r="Q3085" s="19">
        <v>815214.07582999999</v>
      </c>
      <c r="R3085" s="20">
        <v>0.65915800000000002</v>
      </c>
      <c r="S3085" s="20">
        <v>5.9299369999999998</v>
      </c>
      <c r="T3085" s="20">
        <v>0.30199999999999999</v>
      </c>
      <c r="U3085" s="20">
        <v>0.30499999999999999</v>
      </c>
      <c r="V3085" s="20">
        <f t="shared" si="96"/>
        <v>3.48456412394808</v>
      </c>
      <c r="W3085" s="20">
        <f t="shared" si="97"/>
        <v>31.213207176048304</v>
      </c>
    </row>
    <row r="3086" spans="1:23" x14ac:dyDescent="0.25">
      <c r="A3086" s="18">
        <v>33205</v>
      </c>
      <c r="B3086" s="18">
        <v>33205</v>
      </c>
      <c r="C3086" s="18">
        <v>6300</v>
      </c>
      <c r="D3086" s="18">
        <v>6300</v>
      </c>
      <c r="E3086" s="18" t="s">
        <v>116</v>
      </c>
      <c r="F3086" s="18" t="s">
        <v>304</v>
      </c>
      <c r="G3086" s="19">
        <v>2.05075269633</v>
      </c>
      <c r="H3086" s="19">
        <v>0.82991000000000004</v>
      </c>
      <c r="I3086" s="18" t="s">
        <v>79</v>
      </c>
      <c r="J3086" s="18" t="s">
        <v>80</v>
      </c>
      <c r="K3086" s="18">
        <v>15</v>
      </c>
      <c r="L3086" s="18">
        <v>60</v>
      </c>
      <c r="M3086" s="18" t="s">
        <v>71</v>
      </c>
      <c r="N3086" s="18" t="s">
        <v>124</v>
      </c>
      <c r="O3086" s="18" t="s">
        <v>124</v>
      </c>
      <c r="P3086" s="19">
        <v>1116.20646465</v>
      </c>
      <c r="Q3086" s="19">
        <v>89330.430129</v>
      </c>
      <c r="R3086" s="20">
        <v>0.65915800000000002</v>
      </c>
      <c r="S3086" s="20">
        <v>5.9299369999999998</v>
      </c>
      <c r="T3086" s="20">
        <v>0.30199999999999999</v>
      </c>
      <c r="U3086" s="20">
        <v>0.30499999999999999</v>
      </c>
      <c r="V3086" s="20">
        <f t="shared" si="96"/>
        <v>0.38183518741443995</v>
      </c>
      <c r="W3086" s="20">
        <f t="shared" si="97"/>
        <v>3.4203132408906503</v>
      </c>
    </row>
    <row r="3087" spans="1:23" x14ac:dyDescent="0.25">
      <c r="A3087" s="18">
        <v>33206</v>
      </c>
      <c r="B3087" s="18">
        <v>33206</v>
      </c>
      <c r="C3087" s="18">
        <v>6300</v>
      </c>
      <c r="D3087" s="18">
        <v>6300</v>
      </c>
      <c r="E3087" s="18" t="s">
        <v>116</v>
      </c>
      <c r="F3087" s="18" t="s">
        <v>304</v>
      </c>
      <c r="G3087" s="19">
        <v>8.3909621614599992</v>
      </c>
      <c r="H3087" s="19">
        <v>3.3957000000000002</v>
      </c>
      <c r="I3087" s="18" t="s">
        <v>79</v>
      </c>
      <c r="J3087" s="18" t="s">
        <v>80</v>
      </c>
      <c r="K3087" s="18">
        <v>15</v>
      </c>
      <c r="L3087" s="18">
        <v>60</v>
      </c>
      <c r="M3087" s="18" t="s">
        <v>71</v>
      </c>
      <c r="N3087" s="18" t="s">
        <v>124</v>
      </c>
      <c r="O3087" s="18" t="s">
        <v>124</v>
      </c>
      <c r="P3087" s="19">
        <v>2971.8146563300002</v>
      </c>
      <c r="Q3087" s="19">
        <v>365508.849713</v>
      </c>
      <c r="R3087" s="20">
        <v>0.65915800000000002</v>
      </c>
      <c r="S3087" s="20">
        <v>5.9299369999999998</v>
      </c>
      <c r="T3087" s="20">
        <v>0.30199999999999999</v>
      </c>
      <c r="U3087" s="20">
        <v>0.30499999999999999</v>
      </c>
      <c r="V3087" s="20">
        <f t="shared" si="96"/>
        <v>1.5623353687788</v>
      </c>
      <c r="W3087" s="20">
        <f t="shared" si="97"/>
        <v>13.9947195142755</v>
      </c>
    </row>
    <row r="3088" spans="1:23" x14ac:dyDescent="0.25">
      <c r="A3088" s="18">
        <v>33207</v>
      </c>
      <c r="B3088" s="18">
        <v>33207</v>
      </c>
      <c r="C3088" s="18">
        <v>6300</v>
      </c>
      <c r="D3088" s="18">
        <v>6300</v>
      </c>
      <c r="E3088" s="18" t="s">
        <v>116</v>
      </c>
      <c r="F3088" s="18" t="s">
        <v>304</v>
      </c>
      <c r="G3088" s="19">
        <v>4.3239508019399997</v>
      </c>
      <c r="H3088" s="19">
        <v>1.7498400000000001</v>
      </c>
      <c r="I3088" s="18" t="s">
        <v>79</v>
      </c>
      <c r="J3088" s="18" t="s">
        <v>80</v>
      </c>
      <c r="K3088" s="18">
        <v>15</v>
      </c>
      <c r="L3088" s="18">
        <v>60</v>
      </c>
      <c r="M3088" s="18" t="s">
        <v>71</v>
      </c>
      <c r="N3088" s="18" t="s">
        <v>124</v>
      </c>
      <c r="O3088" s="18" t="s">
        <v>124</v>
      </c>
      <c r="P3088" s="19">
        <v>1747.0018267600001</v>
      </c>
      <c r="Q3088" s="19">
        <v>188350.543527</v>
      </c>
      <c r="R3088" s="20">
        <v>0.65915800000000002</v>
      </c>
      <c r="S3088" s="20">
        <v>5.9299369999999998</v>
      </c>
      <c r="T3088" s="20">
        <v>0.30199999999999999</v>
      </c>
      <c r="U3088" s="20">
        <v>0.30499999999999999</v>
      </c>
      <c r="V3088" s="20">
        <f t="shared" si="96"/>
        <v>0.80508788223455996</v>
      </c>
      <c r="W3088" s="20">
        <f t="shared" si="97"/>
        <v>7.2116264672556003</v>
      </c>
    </row>
    <row r="3089" spans="1:23" x14ac:dyDescent="0.25">
      <c r="A3089" s="18">
        <v>33208</v>
      </c>
      <c r="B3089" s="18">
        <v>33208</v>
      </c>
      <c r="C3089" s="18">
        <v>6300</v>
      </c>
      <c r="D3089" s="18">
        <v>6300</v>
      </c>
      <c r="E3089" s="18" t="s">
        <v>116</v>
      </c>
      <c r="F3089" s="18" t="s">
        <v>304</v>
      </c>
      <c r="G3089" s="19">
        <v>8.2046961178599993</v>
      </c>
      <c r="H3089" s="19">
        <v>3.3203200000000002</v>
      </c>
      <c r="I3089" s="18" t="s">
        <v>79</v>
      </c>
      <c r="J3089" s="18" t="s">
        <v>80</v>
      </c>
      <c r="K3089" s="18">
        <v>15</v>
      </c>
      <c r="L3089" s="18">
        <v>60</v>
      </c>
      <c r="M3089" s="18" t="s">
        <v>71</v>
      </c>
      <c r="N3089" s="18" t="s">
        <v>124</v>
      </c>
      <c r="O3089" s="18" t="s">
        <v>124</v>
      </c>
      <c r="P3089" s="19">
        <v>2649.0121756399999</v>
      </c>
      <c r="Q3089" s="19">
        <v>357395.13331</v>
      </c>
      <c r="R3089" s="20">
        <v>0.65915800000000002</v>
      </c>
      <c r="S3089" s="20">
        <v>5.9299369999999998</v>
      </c>
      <c r="T3089" s="20">
        <v>0.30199999999999999</v>
      </c>
      <c r="U3089" s="20">
        <v>0.30499999999999999</v>
      </c>
      <c r="V3089" s="20">
        <f t="shared" si="96"/>
        <v>1.5276536124108799</v>
      </c>
      <c r="W3089" s="20">
        <f t="shared" si="97"/>
        <v>13.684055451788801</v>
      </c>
    </row>
    <row r="3090" spans="1:23" x14ac:dyDescent="0.25">
      <c r="A3090" s="18">
        <v>33209</v>
      </c>
      <c r="B3090" s="18">
        <v>33209</v>
      </c>
      <c r="C3090" s="18">
        <v>6300</v>
      </c>
      <c r="D3090" s="18">
        <v>6300</v>
      </c>
      <c r="E3090" s="18" t="s">
        <v>116</v>
      </c>
      <c r="F3090" s="18" t="s">
        <v>304</v>
      </c>
      <c r="G3090" s="19">
        <v>11.346427677199999</v>
      </c>
      <c r="H3090" s="19">
        <v>4.5917399999999997</v>
      </c>
      <c r="I3090" s="18" t="s">
        <v>79</v>
      </c>
      <c r="J3090" s="18" t="s">
        <v>80</v>
      </c>
      <c r="K3090" s="18">
        <v>15</v>
      </c>
      <c r="L3090" s="18">
        <v>60</v>
      </c>
      <c r="M3090" s="18" t="s">
        <v>71</v>
      </c>
      <c r="N3090" s="18" t="s">
        <v>124</v>
      </c>
      <c r="O3090" s="18" t="s">
        <v>124</v>
      </c>
      <c r="P3090" s="19">
        <v>3660.49638473</v>
      </c>
      <c r="Q3090" s="19">
        <v>494248.41261599999</v>
      </c>
      <c r="R3090" s="20">
        <v>0.65915800000000002</v>
      </c>
      <c r="S3090" s="20">
        <v>5.9299369999999998</v>
      </c>
      <c r="T3090" s="20">
        <v>0.30199999999999999</v>
      </c>
      <c r="U3090" s="20">
        <v>0.30499999999999999</v>
      </c>
      <c r="V3090" s="20">
        <f t="shared" si="96"/>
        <v>2.11262414413416</v>
      </c>
      <c r="W3090" s="20">
        <f t="shared" si="97"/>
        <v>18.923966599664098</v>
      </c>
    </row>
    <row r="3091" spans="1:23" x14ac:dyDescent="0.25">
      <c r="A3091" s="18">
        <v>33210</v>
      </c>
      <c r="B3091" s="18">
        <v>33210</v>
      </c>
      <c r="C3091" s="18">
        <v>6300</v>
      </c>
      <c r="D3091" s="18">
        <v>6300</v>
      </c>
      <c r="E3091" s="18" t="s">
        <v>116</v>
      </c>
      <c r="F3091" s="18" t="s">
        <v>304</v>
      </c>
      <c r="G3091" s="19">
        <v>24.1168243682</v>
      </c>
      <c r="H3091" s="19">
        <v>9.7597299999999994</v>
      </c>
      <c r="I3091" s="18" t="s">
        <v>79</v>
      </c>
      <c r="J3091" s="18" t="s">
        <v>80</v>
      </c>
      <c r="K3091" s="18">
        <v>15</v>
      </c>
      <c r="L3091" s="18">
        <v>60</v>
      </c>
      <c r="M3091" s="18" t="s">
        <v>71</v>
      </c>
      <c r="N3091" s="18" t="s">
        <v>124</v>
      </c>
      <c r="O3091" s="18" t="s">
        <v>124</v>
      </c>
      <c r="P3091" s="19">
        <v>4686.5763508600003</v>
      </c>
      <c r="Q3091" s="19">
        <v>1050524.6673699999</v>
      </c>
      <c r="R3091" s="20">
        <v>0.65915800000000002</v>
      </c>
      <c r="S3091" s="20">
        <v>5.9299369999999998</v>
      </c>
      <c r="T3091" s="20">
        <v>0.30199999999999999</v>
      </c>
      <c r="U3091" s="20">
        <v>0.30499999999999999</v>
      </c>
      <c r="V3091" s="20">
        <f t="shared" si="96"/>
        <v>4.4903764669233199</v>
      </c>
      <c r="W3091" s="20">
        <f t="shared" si="97"/>
        <v>40.222835905721951</v>
      </c>
    </row>
    <row r="3092" spans="1:23" x14ac:dyDescent="0.25">
      <c r="A3092" s="18">
        <v>33271</v>
      </c>
      <c r="B3092" s="18">
        <v>34940</v>
      </c>
      <c r="C3092" s="18">
        <v>6410</v>
      </c>
      <c r="D3092" s="18">
        <v>6410</v>
      </c>
      <c r="E3092" s="18" t="s">
        <v>116</v>
      </c>
      <c r="F3092" s="18" t="s">
        <v>196</v>
      </c>
      <c r="G3092" s="19">
        <v>1.72475726719</v>
      </c>
      <c r="H3092" s="19">
        <v>0.69798499999999997</v>
      </c>
      <c r="I3092" s="18" t="s">
        <v>79</v>
      </c>
      <c r="J3092" s="18" t="s">
        <v>80</v>
      </c>
      <c r="K3092" s="18">
        <v>16</v>
      </c>
      <c r="L3092" s="18">
        <v>60</v>
      </c>
      <c r="M3092" s="18" t="s">
        <v>71</v>
      </c>
      <c r="N3092" s="18" t="s">
        <v>74</v>
      </c>
      <c r="O3092" s="18" t="s">
        <v>75</v>
      </c>
      <c r="P3092" s="19">
        <v>1119.55011601</v>
      </c>
      <c r="Q3092" s="19">
        <v>75130.126036400005</v>
      </c>
      <c r="R3092" s="20">
        <v>0.70014500000000002</v>
      </c>
      <c r="S3092" s="20">
        <v>6.29983</v>
      </c>
      <c r="T3092" s="20">
        <v>0.30199999999999999</v>
      </c>
      <c r="U3092" s="20">
        <v>0.30499999999999999</v>
      </c>
      <c r="V3092" s="20">
        <f t="shared" si="96"/>
        <v>0.34110611406184999</v>
      </c>
      <c r="W3092" s="20">
        <f t="shared" si="97"/>
        <v>3.0560448555722504</v>
      </c>
    </row>
    <row r="3093" spans="1:23" x14ac:dyDescent="0.25">
      <c r="A3093" s="18">
        <v>33272</v>
      </c>
      <c r="B3093" s="18">
        <v>34941</v>
      </c>
      <c r="C3093" s="18">
        <v>6410</v>
      </c>
      <c r="D3093" s="18">
        <v>6410</v>
      </c>
      <c r="E3093" s="18" t="s">
        <v>116</v>
      </c>
      <c r="F3093" s="18" t="s">
        <v>196</v>
      </c>
      <c r="G3093" s="19">
        <v>5.61970248114</v>
      </c>
      <c r="H3093" s="19">
        <v>2.2742100000000001</v>
      </c>
      <c r="I3093" s="18" t="s">
        <v>79</v>
      </c>
      <c r="J3093" s="18" t="s">
        <v>80</v>
      </c>
      <c r="K3093" s="18">
        <v>16</v>
      </c>
      <c r="L3093" s="18">
        <v>60</v>
      </c>
      <c r="M3093" s="18" t="s">
        <v>71</v>
      </c>
      <c r="N3093" s="18" t="s">
        <v>74</v>
      </c>
      <c r="O3093" s="18" t="s">
        <v>75</v>
      </c>
      <c r="P3093" s="19">
        <v>1983.54249366</v>
      </c>
      <c r="Q3093" s="19">
        <v>244793.26090299999</v>
      </c>
      <c r="R3093" s="20">
        <v>0.70014500000000002</v>
      </c>
      <c r="S3093" s="20">
        <v>6.29983</v>
      </c>
      <c r="T3093" s="20">
        <v>0.30199999999999999</v>
      </c>
      <c r="U3093" s="20">
        <v>0.30499999999999999</v>
      </c>
      <c r="V3093" s="20">
        <f t="shared" si="96"/>
        <v>1.1114091787941001</v>
      </c>
      <c r="W3093" s="20">
        <f t="shared" si="97"/>
        <v>9.9573597870885013</v>
      </c>
    </row>
    <row r="3094" spans="1:23" x14ac:dyDescent="0.25">
      <c r="A3094" s="18">
        <v>33273</v>
      </c>
      <c r="B3094" s="18">
        <v>34942</v>
      </c>
      <c r="C3094" s="18">
        <v>6410</v>
      </c>
      <c r="D3094" s="18">
        <v>6410</v>
      </c>
      <c r="E3094" s="18" t="s">
        <v>116</v>
      </c>
      <c r="F3094" s="18" t="s">
        <v>196</v>
      </c>
      <c r="G3094" s="19">
        <v>2.1877571757599998</v>
      </c>
      <c r="H3094" s="19">
        <v>0.88535399999999997</v>
      </c>
      <c r="I3094" s="18" t="s">
        <v>79</v>
      </c>
      <c r="J3094" s="18" t="s">
        <v>80</v>
      </c>
      <c r="K3094" s="18">
        <v>16</v>
      </c>
      <c r="L3094" s="18">
        <v>60</v>
      </c>
      <c r="M3094" s="18" t="s">
        <v>71</v>
      </c>
      <c r="N3094" s="18" t="s">
        <v>74</v>
      </c>
      <c r="O3094" s="18" t="s">
        <v>75</v>
      </c>
      <c r="P3094" s="19">
        <v>1135.7836413299999</v>
      </c>
      <c r="Q3094" s="19">
        <v>95298.321381200003</v>
      </c>
      <c r="R3094" s="20">
        <v>0.70014500000000002</v>
      </c>
      <c r="S3094" s="20">
        <v>6.29983</v>
      </c>
      <c r="T3094" s="20">
        <v>0.30199999999999999</v>
      </c>
      <c r="U3094" s="20">
        <v>0.30499999999999999</v>
      </c>
      <c r="V3094" s="20">
        <f t="shared" si="96"/>
        <v>0.43267357107833998</v>
      </c>
      <c r="W3094" s="20">
        <f t="shared" si="97"/>
        <v>3.8764178844249004</v>
      </c>
    </row>
    <row r="3095" spans="1:23" x14ac:dyDescent="0.25">
      <c r="A3095" s="18">
        <v>33274</v>
      </c>
      <c r="B3095" s="18">
        <v>34943</v>
      </c>
      <c r="C3095" s="18">
        <v>6410</v>
      </c>
      <c r="D3095" s="18">
        <v>6410</v>
      </c>
      <c r="E3095" s="18" t="s">
        <v>116</v>
      </c>
      <c r="F3095" s="18" t="s">
        <v>196</v>
      </c>
      <c r="G3095" s="19">
        <v>20.015796450500002</v>
      </c>
      <c r="H3095" s="19">
        <v>8.1001100000000008</v>
      </c>
      <c r="I3095" s="18" t="s">
        <v>79</v>
      </c>
      <c r="J3095" s="18" t="s">
        <v>80</v>
      </c>
      <c r="K3095" s="18">
        <v>16</v>
      </c>
      <c r="L3095" s="18">
        <v>60</v>
      </c>
      <c r="M3095" s="18" t="s">
        <v>71</v>
      </c>
      <c r="N3095" s="18" t="s">
        <v>74</v>
      </c>
      <c r="O3095" s="18" t="s">
        <v>75</v>
      </c>
      <c r="P3095" s="19">
        <v>5542.6313447000002</v>
      </c>
      <c r="Q3095" s="19">
        <v>871884.60583500005</v>
      </c>
      <c r="R3095" s="20">
        <v>0.70014500000000002</v>
      </c>
      <c r="S3095" s="20">
        <v>6.29983</v>
      </c>
      <c r="T3095" s="20">
        <v>0.30199999999999999</v>
      </c>
      <c r="U3095" s="20">
        <v>0.30499999999999999</v>
      </c>
      <c r="V3095" s="20">
        <f t="shared" si="96"/>
        <v>3.9585335581331003</v>
      </c>
      <c r="W3095" s="20">
        <f t="shared" si="97"/>
        <v>35.465374607003511</v>
      </c>
    </row>
    <row r="3096" spans="1:23" x14ac:dyDescent="0.25">
      <c r="A3096" s="18">
        <v>33275</v>
      </c>
      <c r="B3096" s="18">
        <v>34944</v>
      </c>
      <c r="C3096" s="18">
        <v>6410</v>
      </c>
      <c r="D3096" s="18">
        <v>6410</v>
      </c>
      <c r="E3096" s="18" t="s">
        <v>116</v>
      </c>
      <c r="F3096" s="18" t="s">
        <v>196</v>
      </c>
      <c r="G3096" s="19">
        <v>0.87942167257899995</v>
      </c>
      <c r="H3096" s="19">
        <v>0.35588900000000001</v>
      </c>
      <c r="I3096" s="18" t="s">
        <v>79</v>
      </c>
      <c r="J3096" s="18" t="s">
        <v>80</v>
      </c>
      <c r="K3096" s="18">
        <v>16</v>
      </c>
      <c r="L3096" s="18">
        <v>60</v>
      </c>
      <c r="M3096" s="18" t="s">
        <v>71</v>
      </c>
      <c r="N3096" s="18" t="s">
        <v>74</v>
      </c>
      <c r="O3096" s="18" t="s">
        <v>75</v>
      </c>
      <c r="P3096" s="19">
        <v>1137.6004245500001</v>
      </c>
      <c r="Q3096" s="19">
        <v>38307.454827399997</v>
      </c>
      <c r="R3096" s="20">
        <v>0.70014500000000002</v>
      </c>
      <c r="S3096" s="20">
        <v>6.29983</v>
      </c>
      <c r="T3096" s="20">
        <v>0.30199999999999999</v>
      </c>
      <c r="U3096" s="20">
        <v>0.30499999999999999</v>
      </c>
      <c r="V3096" s="20">
        <f t="shared" si="96"/>
        <v>0.17392338492569001</v>
      </c>
      <c r="W3096" s="20">
        <f t="shared" si="97"/>
        <v>1.5582179382146504</v>
      </c>
    </row>
    <row r="3097" spans="1:23" x14ac:dyDescent="0.25">
      <c r="A3097" s="18">
        <v>33276</v>
      </c>
      <c r="B3097" s="18">
        <v>34945</v>
      </c>
      <c r="C3097" s="18">
        <v>6410</v>
      </c>
      <c r="D3097" s="18">
        <v>6410</v>
      </c>
      <c r="E3097" s="18" t="s">
        <v>116</v>
      </c>
      <c r="F3097" s="18" t="s">
        <v>196</v>
      </c>
      <c r="G3097" s="19">
        <v>3.7891778081499998</v>
      </c>
      <c r="H3097" s="19">
        <v>1.5334300000000001</v>
      </c>
      <c r="I3097" s="18" t="s">
        <v>79</v>
      </c>
      <c r="J3097" s="18" t="s">
        <v>80</v>
      </c>
      <c r="K3097" s="18">
        <v>16</v>
      </c>
      <c r="L3097" s="18">
        <v>60</v>
      </c>
      <c r="M3097" s="18" t="s">
        <v>71</v>
      </c>
      <c r="N3097" s="18" t="s">
        <v>74</v>
      </c>
      <c r="O3097" s="18" t="s">
        <v>75</v>
      </c>
      <c r="P3097" s="19">
        <v>1482.94412461</v>
      </c>
      <c r="Q3097" s="19">
        <v>165055.925097</v>
      </c>
      <c r="R3097" s="20">
        <v>0.70014500000000002</v>
      </c>
      <c r="S3097" s="20">
        <v>6.29983</v>
      </c>
      <c r="T3097" s="20">
        <v>0.30199999999999999</v>
      </c>
      <c r="U3097" s="20">
        <v>0.30499999999999999</v>
      </c>
      <c r="V3097" s="20">
        <f t="shared" si="96"/>
        <v>0.74938909645030005</v>
      </c>
      <c r="W3097" s="20">
        <f t="shared" si="97"/>
        <v>6.7139420802455012</v>
      </c>
    </row>
    <row r="3098" spans="1:23" x14ac:dyDescent="0.25">
      <c r="A3098" s="18">
        <v>33277</v>
      </c>
      <c r="B3098" s="18">
        <v>34946</v>
      </c>
      <c r="C3098" s="18">
        <v>6410</v>
      </c>
      <c r="D3098" s="18">
        <v>6410</v>
      </c>
      <c r="E3098" s="18" t="s">
        <v>116</v>
      </c>
      <c r="F3098" s="18" t="s">
        <v>196</v>
      </c>
      <c r="G3098" s="19">
        <v>13.853486243400001</v>
      </c>
      <c r="H3098" s="19">
        <v>5.6063099999999997</v>
      </c>
      <c r="I3098" s="18" t="s">
        <v>79</v>
      </c>
      <c r="J3098" s="18" t="s">
        <v>80</v>
      </c>
      <c r="K3098" s="18">
        <v>16</v>
      </c>
      <c r="L3098" s="18">
        <v>60</v>
      </c>
      <c r="M3098" s="18" t="s">
        <v>71</v>
      </c>
      <c r="N3098" s="18" t="s">
        <v>74</v>
      </c>
      <c r="O3098" s="18" t="s">
        <v>75</v>
      </c>
      <c r="P3098" s="19">
        <v>4686.5758429699999</v>
      </c>
      <c r="Q3098" s="19">
        <v>603455.44693099998</v>
      </c>
      <c r="R3098" s="20">
        <v>0.70014500000000002</v>
      </c>
      <c r="S3098" s="20">
        <v>6.29983</v>
      </c>
      <c r="T3098" s="20">
        <v>0.30199999999999999</v>
      </c>
      <c r="U3098" s="20">
        <v>0.30499999999999999</v>
      </c>
      <c r="V3098" s="20">
        <f t="shared" si="96"/>
        <v>2.7398104806351</v>
      </c>
      <c r="W3098" s="20">
        <f t="shared" si="97"/>
        <v>24.5465659494735</v>
      </c>
    </row>
    <row r="3099" spans="1:23" x14ac:dyDescent="0.25">
      <c r="A3099" s="18">
        <v>33278</v>
      </c>
      <c r="B3099" s="18">
        <v>34947</v>
      </c>
      <c r="C3099" s="18">
        <v>6410</v>
      </c>
      <c r="D3099" s="18">
        <v>6410</v>
      </c>
      <c r="E3099" s="18" t="s">
        <v>116</v>
      </c>
      <c r="F3099" s="18" t="s">
        <v>196</v>
      </c>
      <c r="G3099" s="19">
        <v>1.90044076337</v>
      </c>
      <c r="H3099" s="19">
        <v>0.76908100000000001</v>
      </c>
      <c r="I3099" s="18" t="s">
        <v>79</v>
      </c>
      <c r="J3099" s="18" t="s">
        <v>80</v>
      </c>
      <c r="K3099" s="18">
        <v>16</v>
      </c>
      <c r="L3099" s="18">
        <v>60</v>
      </c>
      <c r="M3099" s="18" t="s">
        <v>71</v>
      </c>
      <c r="N3099" s="18" t="s">
        <v>74</v>
      </c>
      <c r="O3099" s="18" t="s">
        <v>75</v>
      </c>
      <c r="P3099" s="19">
        <v>1117.8711695699999</v>
      </c>
      <c r="Q3099" s="19">
        <v>82782.868520300006</v>
      </c>
      <c r="R3099" s="20">
        <v>0.70014500000000002</v>
      </c>
      <c r="S3099" s="20">
        <v>6.29983</v>
      </c>
      <c r="T3099" s="20">
        <v>0.30199999999999999</v>
      </c>
      <c r="U3099" s="20">
        <v>0.30499999999999999</v>
      </c>
      <c r="V3099" s="20">
        <f t="shared" si="96"/>
        <v>0.37585081528800995</v>
      </c>
      <c r="W3099" s="20">
        <f t="shared" si="97"/>
        <v>3.3673302915798504</v>
      </c>
    </row>
    <row r="3100" spans="1:23" x14ac:dyDescent="0.25">
      <c r="A3100" s="18">
        <v>33279</v>
      </c>
      <c r="B3100" s="18">
        <v>34948</v>
      </c>
      <c r="C3100" s="18">
        <v>6410</v>
      </c>
      <c r="D3100" s="18">
        <v>6410</v>
      </c>
      <c r="E3100" s="18" t="s">
        <v>116</v>
      </c>
      <c r="F3100" s="18" t="s">
        <v>196</v>
      </c>
      <c r="G3100" s="19">
        <v>0.157095735662</v>
      </c>
      <c r="H3100" s="19">
        <v>6.3574400000000003E-2</v>
      </c>
      <c r="I3100" s="18" t="s">
        <v>79</v>
      </c>
      <c r="J3100" s="18" t="s">
        <v>80</v>
      </c>
      <c r="K3100" s="18">
        <v>16</v>
      </c>
      <c r="L3100" s="18">
        <v>60</v>
      </c>
      <c r="M3100" s="18" t="s">
        <v>71</v>
      </c>
      <c r="N3100" s="18" t="s">
        <v>74</v>
      </c>
      <c r="O3100" s="18" t="s">
        <v>75</v>
      </c>
      <c r="P3100" s="19">
        <v>366.41815121299999</v>
      </c>
      <c r="Q3100" s="19">
        <v>6843.0628730799999</v>
      </c>
      <c r="R3100" s="20">
        <v>0.70014500000000002</v>
      </c>
      <c r="S3100" s="20">
        <v>6.29983</v>
      </c>
      <c r="T3100" s="20">
        <v>0.30199999999999999</v>
      </c>
      <c r="U3100" s="20">
        <v>0.30499999999999999</v>
      </c>
      <c r="V3100" s="20">
        <f t="shared" si="96"/>
        <v>3.1068886205024002E-2</v>
      </c>
      <c r="W3100" s="20">
        <f t="shared" si="97"/>
        <v>0.27835299908464001</v>
      </c>
    </row>
    <row r="3101" spans="1:23" x14ac:dyDescent="0.25">
      <c r="A3101" s="18">
        <v>33280</v>
      </c>
      <c r="B3101" s="18">
        <v>34949</v>
      </c>
      <c r="C3101" s="18">
        <v>6410</v>
      </c>
      <c r="D3101" s="18">
        <v>6410</v>
      </c>
      <c r="E3101" s="18" t="s">
        <v>116</v>
      </c>
      <c r="F3101" s="18" t="s">
        <v>196</v>
      </c>
      <c r="G3101" s="19">
        <v>87.942602909499996</v>
      </c>
      <c r="H3101" s="19">
        <v>35.589100000000002</v>
      </c>
      <c r="I3101" s="18" t="s">
        <v>79</v>
      </c>
      <c r="J3101" s="18" t="s">
        <v>80</v>
      </c>
      <c r="K3101" s="18">
        <v>16</v>
      </c>
      <c r="L3101" s="18">
        <v>60</v>
      </c>
      <c r="M3101" s="18" t="s">
        <v>71</v>
      </c>
      <c r="N3101" s="18" t="s">
        <v>74</v>
      </c>
      <c r="O3101" s="18" t="s">
        <v>75</v>
      </c>
      <c r="P3101" s="19">
        <v>14613.026016600001</v>
      </c>
      <c r="Q3101" s="19">
        <v>3830764.4596299999</v>
      </c>
      <c r="R3101" s="20">
        <v>0.70014500000000002</v>
      </c>
      <c r="S3101" s="20">
        <v>6.29983</v>
      </c>
      <c r="T3101" s="20">
        <v>0.30199999999999999</v>
      </c>
      <c r="U3101" s="20">
        <v>0.30499999999999999</v>
      </c>
      <c r="V3101" s="20">
        <f t="shared" si="96"/>
        <v>17.392436232811001</v>
      </c>
      <c r="W3101" s="20">
        <f t="shared" si="97"/>
        <v>155.82266949783502</v>
      </c>
    </row>
    <row r="3102" spans="1:23" x14ac:dyDescent="0.25">
      <c r="A3102" s="18">
        <v>33281</v>
      </c>
      <c r="B3102" s="18">
        <v>35430</v>
      </c>
      <c r="C3102" s="18">
        <v>6410</v>
      </c>
      <c r="D3102" s="18">
        <v>6410</v>
      </c>
      <c r="E3102" s="18" t="s">
        <v>116</v>
      </c>
      <c r="F3102" s="18" t="s">
        <v>196</v>
      </c>
      <c r="G3102" s="19">
        <v>2.7759540729399999</v>
      </c>
      <c r="H3102" s="19">
        <v>1.1233900000000001</v>
      </c>
      <c r="I3102" s="18" t="s">
        <v>79</v>
      </c>
      <c r="J3102" s="18" t="s">
        <v>80</v>
      </c>
      <c r="K3102" s="18">
        <v>16</v>
      </c>
      <c r="L3102" s="18">
        <v>60</v>
      </c>
      <c r="M3102" s="18" t="s">
        <v>71</v>
      </c>
      <c r="N3102" s="18" t="s">
        <v>74</v>
      </c>
      <c r="O3102" s="18" t="s">
        <v>75</v>
      </c>
      <c r="P3102" s="19">
        <v>1423.0829354800001</v>
      </c>
      <c r="Q3102" s="19">
        <v>120920.07573500001</v>
      </c>
      <c r="R3102" s="20">
        <v>0.70014500000000002</v>
      </c>
      <c r="S3102" s="20">
        <v>6.29983</v>
      </c>
      <c r="T3102" s="20">
        <v>0.30199999999999999</v>
      </c>
      <c r="U3102" s="20">
        <v>0.30499999999999999</v>
      </c>
      <c r="V3102" s="20">
        <f t="shared" si="96"/>
        <v>0.54900205230190002</v>
      </c>
      <c r="W3102" s="20">
        <f t="shared" si="97"/>
        <v>4.9186303864715013</v>
      </c>
    </row>
    <row r="3103" spans="1:23" x14ac:dyDescent="0.25">
      <c r="A3103" s="18">
        <v>33282</v>
      </c>
      <c r="B3103" s="18">
        <v>35431</v>
      </c>
      <c r="C3103" s="18">
        <v>6410</v>
      </c>
      <c r="D3103" s="18">
        <v>6410</v>
      </c>
      <c r="E3103" s="18" t="s">
        <v>116</v>
      </c>
      <c r="F3103" s="18" t="s">
        <v>196</v>
      </c>
      <c r="G3103" s="19">
        <v>8.8711758357000008</v>
      </c>
      <c r="H3103" s="19">
        <v>3.5900400000000001</v>
      </c>
      <c r="I3103" s="18" t="s">
        <v>79</v>
      </c>
      <c r="J3103" s="18" t="s">
        <v>80</v>
      </c>
      <c r="K3103" s="18">
        <v>16</v>
      </c>
      <c r="L3103" s="18">
        <v>60</v>
      </c>
      <c r="M3103" s="18" t="s">
        <v>71</v>
      </c>
      <c r="N3103" s="18" t="s">
        <v>74</v>
      </c>
      <c r="O3103" s="18" t="s">
        <v>75</v>
      </c>
      <c r="P3103" s="19">
        <v>2882.96529624</v>
      </c>
      <c r="Q3103" s="19">
        <v>386426.87369099999</v>
      </c>
      <c r="R3103" s="20">
        <v>0.70014500000000002</v>
      </c>
      <c r="S3103" s="20">
        <v>6.29983</v>
      </c>
      <c r="T3103" s="20">
        <v>0.30199999999999999</v>
      </c>
      <c r="U3103" s="20">
        <v>0.30499999999999999</v>
      </c>
      <c r="V3103" s="20">
        <f t="shared" si="96"/>
        <v>1.7544568919484</v>
      </c>
      <c r="W3103" s="20">
        <f t="shared" si="97"/>
        <v>15.718565976774002</v>
      </c>
    </row>
    <row r="3104" spans="1:23" x14ac:dyDescent="0.25">
      <c r="A3104" s="18">
        <v>33283</v>
      </c>
      <c r="B3104" s="18">
        <v>35432</v>
      </c>
      <c r="C3104" s="18">
        <v>6410</v>
      </c>
      <c r="D3104" s="18">
        <v>6410</v>
      </c>
      <c r="E3104" s="18" t="s">
        <v>116</v>
      </c>
      <c r="F3104" s="18" t="s">
        <v>196</v>
      </c>
      <c r="G3104" s="19">
        <v>6.3639321873599997</v>
      </c>
      <c r="H3104" s="19">
        <v>2.5753900000000001</v>
      </c>
      <c r="I3104" s="18" t="s">
        <v>79</v>
      </c>
      <c r="J3104" s="18" t="s">
        <v>80</v>
      </c>
      <c r="K3104" s="18">
        <v>16</v>
      </c>
      <c r="L3104" s="18">
        <v>60</v>
      </c>
      <c r="M3104" s="18" t="s">
        <v>71</v>
      </c>
      <c r="N3104" s="18" t="s">
        <v>74</v>
      </c>
      <c r="O3104" s="18" t="s">
        <v>75</v>
      </c>
      <c r="P3104" s="19">
        <v>2076.2478855700001</v>
      </c>
      <c r="Q3104" s="19">
        <v>277211.77723100001</v>
      </c>
      <c r="R3104" s="20">
        <v>0.70014500000000002</v>
      </c>
      <c r="S3104" s="20">
        <v>6.29983</v>
      </c>
      <c r="T3104" s="20">
        <v>0.30199999999999999</v>
      </c>
      <c r="U3104" s="20">
        <v>0.30499999999999999</v>
      </c>
      <c r="V3104" s="20">
        <f t="shared" si="96"/>
        <v>1.2585962092219001</v>
      </c>
      <c r="W3104" s="20">
        <f t="shared" si="97"/>
        <v>11.276040832671502</v>
      </c>
    </row>
    <row r="3105" spans="1:23" x14ac:dyDescent="0.25">
      <c r="A3105" s="18">
        <v>33284</v>
      </c>
      <c r="B3105" s="18">
        <v>35433</v>
      </c>
      <c r="C3105" s="18">
        <v>6410</v>
      </c>
      <c r="D3105" s="18">
        <v>6410</v>
      </c>
      <c r="E3105" s="18" t="s">
        <v>116</v>
      </c>
      <c r="F3105" s="18" t="s">
        <v>196</v>
      </c>
      <c r="G3105" s="19">
        <v>26.3226341891</v>
      </c>
      <c r="H3105" s="19">
        <v>10.6524</v>
      </c>
      <c r="I3105" s="18" t="s">
        <v>79</v>
      </c>
      <c r="J3105" s="18" t="s">
        <v>80</v>
      </c>
      <c r="K3105" s="18">
        <v>16</v>
      </c>
      <c r="L3105" s="18">
        <v>60</v>
      </c>
      <c r="M3105" s="18" t="s">
        <v>71</v>
      </c>
      <c r="N3105" s="18" t="s">
        <v>74</v>
      </c>
      <c r="O3105" s="18" t="s">
        <v>75</v>
      </c>
      <c r="P3105" s="19">
        <v>5794.5466085300004</v>
      </c>
      <c r="Q3105" s="19">
        <v>1146609.35882</v>
      </c>
      <c r="R3105" s="20">
        <v>0.70014500000000002</v>
      </c>
      <c r="S3105" s="20">
        <v>6.29983</v>
      </c>
      <c r="T3105" s="20">
        <v>0.30199999999999999</v>
      </c>
      <c r="U3105" s="20">
        <v>0.30499999999999999</v>
      </c>
      <c r="V3105" s="20">
        <f t="shared" si="96"/>
        <v>5.2058407694039994</v>
      </c>
      <c r="W3105" s="20">
        <f t="shared" si="97"/>
        <v>46.64027481894</v>
      </c>
    </row>
    <row r="3106" spans="1:23" x14ac:dyDescent="0.25">
      <c r="A3106" s="18">
        <v>33285</v>
      </c>
      <c r="B3106" s="18">
        <v>35434</v>
      </c>
      <c r="C3106" s="18">
        <v>6410</v>
      </c>
      <c r="D3106" s="18">
        <v>6410</v>
      </c>
      <c r="E3106" s="18" t="s">
        <v>116</v>
      </c>
      <c r="F3106" s="18" t="s">
        <v>196</v>
      </c>
      <c r="G3106" s="19">
        <v>76.483451019200004</v>
      </c>
      <c r="H3106" s="19">
        <v>30.951799999999999</v>
      </c>
      <c r="I3106" s="18" t="s">
        <v>79</v>
      </c>
      <c r="J3106" s="18" t="s">
        <v>80</v>
      </c>
      <c r="K3106" s="18">
        <v>16</v>
      </c>
      <c r="L3106" s="18">
        <v>60</v>
      </c>
      <c r="M3106" s="18" t="s">
        <v>71</v>
      </c>
      <c r="N3106" s="18" t="s">
        <v>74</v>
      </c>
      <c r="O3106" s="18" t="s">
        <v>75</v>
      </c>
      <c r="P3106" s="19">
        <v>12168.589964299999</v>
      </c>
      <c r="Q3106" s="19">
        <v>3331605.7999300002</v>
      </c>
      <c r="R3106" s="20">
        <v>0.70014500000000002</v>
      </c>
      <c r="S3106" s="20">
        <v>6.29983</v>
      </c>
      <c r="T3106" s="20">
        <v>0.30199999999999999</v>
      </c>
      <c r="U3106" s="20">
        <v>0.30499999999999999</v>
      </c>
      <c r="V3106" s="20">
        <f t="shared" si="96"/>
        <v>15.126182111678</v>
      </c>
      <c r="W3106" s="20">
        <f t="shared" si="97"/>
        <v>135.51879934483</v>
      </c>
    </row>
    <row r="3107" spans="1:23" x14ac:dyDescent="0.25">
      <c r="A3107" s="18">
        <v>33286</v>
      </c>
      <c r="B3107" s="18">
        <v>35435</v>
      </c>
      <c r="C3107" s="18">
        <v>6410</v>
      </c>
      <c r="D3107" s="18">
        <v>6410</v>
      </c>
      <c r="E3107" s="18" t="s">
        <v>116</v>
      </c>
      <c r="F3107" s="18" t="s">
        <v>196</v>
      </c>
      <c r="G3107" s="19">
        <v>7.4026349830799996</v>
      </c>
      <c r="H3107" s="19">
        <v>2.9957400000000001</v>
      </c>
      <c r="I3107" s="18" t="s">
        <v>79</v>
      </c>
      <c r="J3107" s="18" t="s">
        <v>80</v>
      </c>
      <c r="K3107" s="18">
        <v>16</v>
      </c>
      <c r="L3107" s="18">
        <v>60</v>
      </c>
      <c r="M3107" s="18" t="s">
        <v>71</v>
      </c>
      <c r="N3107" s="18" t="s">
        <v>74</v>
      </c>
      <c r="O3107" s="18" t="s">
        <v>75</v>
      </c>
      <c r="P3107" s="19">
        <v>2885.7249765900001</v>
      </c>
      <c r="Q3107" s="19">
        <v>322457.49002899998</v>
      </c>
      <c r="R3107" s="20">
        <v>0.70014500000000002</v>
      </c>
      <c r="S3107" s="20">
        <v>6.29983</v>
      </c>
      <c r="T3107" s="20">
        <v>0.30199999999999999</v>
      </c>
      <c r="U3107" s="20">
        <v>0.30499999999999999</v>
      </c>
      <c r="V3107" s="20">
        <f t="shared" si="96"/>
        <v>1.4640217628454</v>
      </c>
      <c r="W3107" s="20">
        <f t="shared" si="97"/>
        <v>13.116493643319002</v>
      </c>
    </row>
    <row r="3108" spans="1:23" x14ac:dyDescent="0.25">
      <c r="A3108" s="18">
        <v>33287</v>
      </c>
      <c r="B3108" s="18">
        <v>35436</v>
      </c>
      <c r="C3108" s="18">
        <v>6410</v>
      </c>
      <c r="D3108" s="18">
        <v>6410</v>
      </c>
      <c r="E3108" s="18" t="s">
        <v>116</v>
      </c>
      <c r="F3108" s="18" t="s">
        <v>196</v>
      </c>
      <c r="G3108" s="19">
        <v>2.8203667676299999</v>
      </c>
      <c r="H3108" s="19">
        <v>1.1413599999999999</v>
      </c>
      <c r="I3108" s="18" t="s">
        <v>79</v>
      </c>
      <c r="J3108" s="18" t="s">
        <v>80</v>
      </c>
      <c r="K3108" s="18">
        <v>16</v>
      </c>
      <c r="L3108" s="18">
        <v>60</v>
      </c>
      <c r="M3108" s="18" t="s">
        <v>71</v>
      </c>
      <c r="N3108" s="18" t="s">
        <v>74</v>
      </c>
      <c r="O3108" s="18" t="s">
        <v>75</v>
      </c>
      <c r="P3108" s="19">
        <v>1360.01270288</v>
      </c>
      <c r="Q3108" s="19">
        <v>122854.684978</v>
      </c>
      <c r="R3108" s="20">
        <v>0.70014500000000002</v>
      </c>
      <c r="S3108" s="20">
        <v>6.29983</v>
      </c>
      <c r="T3108" s="20">
        <v>0.30199999999999999</v>
      </c>
      <c r="U3108" s="20">
        <v>0.30499999999999999</v>
      </c>
      <c r="V3108" s="20">
        <f t="shared" si="96"/>
        <v>0.55778401304559988</v>
      </c>
      <c r="W3108" s="20">
        <f t="shared" si="97"/>
        <v>4.9973099083159997</v>
      </c>
    </row>
    <row r="3109" spans="1:23" x14ac:dyDescent="0.25">
      <c r="A3109" s="18">
        <v>33288</v>
      </c>
      <c r="B3109" s="18">
        <v>35437</v>
      </c>
      <c r="C3109" s="18">
        <v>6410</v>
      </c>
      <c r="D3109" s="18">
        <v>6410</v>
      </c>
      <c r="E3109" s="18" t="s">
        <v>116</v>
      </c>
      <c r="F3109" s="18" t="s">
        <v>196</v>
      </c>
      <c r="G3109" s="19">
        <v>2.7845074578300002</v>
      </c>
      <c r="H3109" s="19">
        <v>1.1268499999999999</v>
      </c>
      <c r="I3109" s="18" t="s">
        <v>79</v>
      </c>
      <c r="J3109" s="18" t="s">
        <v>80</v>
      </c>
      <c r="K3109" s="18">
        <v>16</v>
      </c>
      <c r="L3109" s="18">
        <v>60</v>
      </c>
      <c r="M3109" s="18" t="s">
        <v>71</v>
      </c>
      <c r="N3109" s="18" t="s">
        <v>74</v>
      </c>
      <c r="O3109" s="18" t="s">
        <v>75</v>
      </c>
      <c r="P3109" s="19">
        <v>1358.21551331</v>
      </c>
      <c r="Q3109" s="19">
        <v>121292.659692</v>
      </c>
      <c r="R3109" s="20">
        <v>0.70014500000000002</v>
      </c>
      <c r="S3109" s="20">
        <v>6.29983</v>
      </c>
      <c r="T3109" s="20">
        <v>0.30199999999999999</v>
      </c>
      <c r="U3109" s="20">
        <v>0.30499999999999999</v>
      </c>
      <c r="V3109" s="20">
        <f t="shared" si="96"/>
        <v>0.55069295848849997</v>
      </c>
      <c r="W3109" s="20">
        <f t="shared" si="97"/>
        <v>4.9337795876724995</v>
      </c>
    </row>
    <row r="3110" spans="1:23" x14ac:dyDescent="0.25">
      <c r="A3110" s="18">
        <v>33289</v>
      </c>
      <c r="B3110" s="18">
        <v>35438</v>
      </c>
      <c r="C3110" s="18">
        <v>6410</v>
      </c>
      <c r="D3110" s="18">
        <v>6410</v>
      </c>
      <c r="E3110" s="18" t="s">
        <v>116</v>
      </c>
      <c r="F3110" s="18" t="s">
        <v>196</v>
      </c>
      <c r="G3110" s="19">
        <v>2.8853675081799999</v>
      </c>
      <c r="H3110" s="19">
        <v>1.16767</v>
      </c>
      <c r="I3110" s="18" t="s">
        <v>79</v>
      </c>
      <c r="J3110" s="18" t="s">
        <v>80</v>
      </c>
      <c r="K3110" s="18">
        <v>16</v>
      </c>
      <c r="L3110" s="18">
        <v>60</v>
      </c>
      <c r="M3110" s="18" t="s">
        <v>71</v>
      </c>
      <c r="N3110" s="18" t="s">
        <v>74</v>
      </c>
      <c r="O3110" s="18" t="s">
        <v>75</v>
      </c>
      <c r="P3110" s="19">
        <v>1322.71947836</v>
      </c>
      <c r="Q3110" s="19">
        <v>125686.10591</v>
      </c>
      <c r="R3110" s="20">
        <v>0.70014500000000002</v>
      </c>
      <c r="S3110" s="20">
        <v>6.29983</v>
      </c>
      <c r="T3110" s="20">
        <v>0.30199999999999999</v>
      </c>
      <c r="U3110" s="20">
        <v>0.30499999999999999</v>
      </c>
      <c r="V3110" s="20">
        <f t="shared" si="96"/>
        <v>0.57064174188070005</v>
      </c>
      <c r="W3110" s="20">
        <f t="shared" si="97"/>
        <v>5.112505134789501</v>
      </c>
    </row>
    <row r="3111" spans="1:23" x14ac:dyDescent="0.25">
      <c r="A3111" s="18">
        <v>33290</v>
      </c>
      <c r="B3111" s="18">
        <v>35439</v>
      </c>
      <c r="C3111" s="18">
        <v>6410</v>
      </c>
      <c r="D3111" s="18">
        <v>6410</v>
      </c>
      <c r="E3111" s="18" t="s">
        <v>116</v>
      </c>
      <c r="F3111" s="18" t="s">
        <v>196</v>
      </c>
      <c r="G3111" s="19">
        <v>6.6949872640799999</v>
      </c>
      <c r="H3111" s="19">
        <v>2.7093699999999998</v>
      </c>
      <c r="I3111" s="18" t="s">
        <v>79</v>
      </c>
      <c r="J3111" s="18" t="s">
        <v>80</v>
      </c>
      <c r="K3111" s="18">
        <v>16</v>
      </c>
      <c r="L3111" s="18">
        <v>60</v>
      </c>
      <c r="M3111" s="18" t="s">
        <v>71</v>
      </c>
      <c r="N3111" s="18" t="s">
        <v>74</v>
      </c>
      <c r="O3111" s="18" t="s">
        <v>75</v>
      </c>
      <c r="P3111" s="19">
        <v>2482.99433219</v>
      </c>
      <c r="Q3111" s="19">
        <v>291632.43640599999</v>
      </c>
      <c r="R3111" s="20">
        <v>0.70014500000000002</v>
      </c>
      <c r="S3111" s="20">
        <v>6.29983</v>
      </c>
      <c r="T3111" s="20">
        <v>0.30199999999999999</v>
      </c>
      <c r="U3111" s="20">
        <v>0.30499999999999999</v>
      </c>
      <c r="V3111" s="20">
        <f t="shared" si="96"/>
        <v>1.3240723973376998</v>
      </c>
      <c r="W3111" s="20">
        <f t="shared" si="97"/>
        <v>11.8626564329345</v>
      </c>
    </row>
    <row r="3112" spans="1:23" x14ac:dyDescent="0.25">
      <c r="A3112" s="18">
        <v>33291</v>
      </c>
      <c r="B3112" s="18">
        <v>35640</v>
      </c>
      <c r="C3112" s="18">
        <v>6410</v>
      </c>
      <c r="D3112" s="18">
        <v>6410</v>
      </c>
      <c r="E3112" s="18" t="s">
        <v>116</v>
      </c>
      <c r="F3112" s="18" t="s">
        <v>196</v>
      </c>
      <c r="G3112" s="19">
        <v>8.3177687972999994</v>
      </c>
      <c r="H3112" s="19">
        <v>3.3660800000000002</v>
      </c>
      <c r="I3112" s="18" t="s">
        <v>79</v>
      </c>
      <c r="J3112" s="18" t="s">
        <v>80</v>
      </c>
      <c r="K3112" s="18">
        <v>16</v>
      </c>
      <c r="L3112" s="18">
        <v>60</v>
      </c>
      <c r="M3112" s="18" t="s">
        <v>71</v>
      </c>
      <c r="N3112" s="18" t="s">
        <v>74</v>
      </c>
      <c r="O3112" s="18" t="s">
        <v>75</v>
      </c>
      <c r="P3112" s="19">
        <v>2228.00740369</v>
      </c>
      <c r="Q3112" s="19">
        <v>362320.55952299997</v>
      </c>
      <c r="R3112" s="20">
        <v>0.70014500000000002</v>
      </c>
      <c r="S3112" s="20">
        <v>6.29983</v>
      </c>
      <c r="T3112" s="20">
        <v>0.30199999999999999</v>
      </c>
      <c r="U3112" s="20">
        <v>0.30499999999999999</v>
      </c>
      <c r="V3112" s="20">
        <f t="shared" si="96"/>
        <v>1.6450073689567999</v>
      </c>
      <c r="W3112" s="20">
        <f t="shared" si="97"/>
        <v>14.737983577648</v>
      </c>
    </row>
    <row r="3113" spans="1:23" x14ac:dyDescent="0.25">
      <c r="A3113" s="18">
        <v>33292</v>
      </c>
      <c r="B3113" s="18">
        <v>35641</v>
      </c>
      <c r="C3113" s="18">
        <v>6410</v>
      </c>
      <c r="D3113" s="18">
        <v>6410</v>
      </c>
      <c r="E3113" s="18" t="s">
        <v>116</v>
      </c>
      <c r="F3113" s="18" t="s">
        <v>196</v>
      </c>
      <c r="G3113" s="19">
        <v>5.38485448132E-3</v>
      </c>
      <c r="H3113" s="19">
        <v>2.1791699999999998E-3</v>
      </c>
      <c r="I3113" s="18" t="s">
        <v>79</v>
      </c>
      <c r="J3113" s="18" t="s">
        <v>80</v>
      </c>
      <c r="K3113" s="18">
        <v>16</v>
      </c>
      <c r="L3113" s="18">
        <v>60</v>
      </c>
      <c r="M3113" s="18" t="s">
        <v>71</v>
      </c>
      <c r="N3113" s="18" t="s">
        <v>74</v>
      </c>
      <c r="O3113" s="18" t="s">
        <v>75</v>
      </c>
      <c r="P3113" s="19">
        <v>92.557353822500005</v>
      </c>
      <c r="Q3113" s="19">
        <v>234.55898772899999</v>
      </c>
      <c r="R3113" s="20">
        <v>0.70014500000000002</v>
      </c>
      <c r="S3113" s="20">
        <v>6.29983</v>
      </c>
      <c r="T3113" s="20">
        <v>0.30199999999999999</v>
      </c>
      <c r="U3113" s="20">
        <v>0.30499999999999999</v>
      </c>
      <c r="V3113" s="20">
        <f t="shared" si="96"/>
        <v>1.0649630157957E-3</v>
      </c>
      <c r="W3113" s="20">
        <f t="shared" si="97"/>
        <v>9.5412383760644995E-3</v>
      </c>
    </row>
    <row r="3114" spans="1:23" x14ac:dyDescent="0.25">
      <c r="A3114" s="18">
        <v>33293</v>
      </c>
      <c r="B3114" s="18">
        <v>35642</v>
      </c>
      <c r="C3114" s="18">
        <v>6410</v>
      </c>
      <c r="D3114" s="18">
        <v>6410</v>
      </c>
      <c r="E3114" s="18" t="s">
        <v>116</v>
      </c>
      <c r="F3114" s="18" t="s">
        <v>196</v>
      </c>
      <c r="G3114" s="19">
        <v>16.0397696088</v>
      </c>
      <c r="H3114" s="19">
        <v>6.4910600000000001</v>
      </c>
      <c r="I3114" s="18" t="s">
        <v>79</v>
      </c>
      <c r="J3114" s="18" t="s">
        <v>80</v>
      </c>
      <c r="K3114" s="18">
        <v>16</v>
      </c>
      <c r="L3114" s="18">
        <v>60</v>
      </c>
      <c r="M3114" s="18" t="s">
        <v>71</v>
      </c>
      <c r="N3114" s="18" t="s">
        <v>74</v>
      </c>
      <c r="O3114" s="18" t="s">
        <v>75</v>
      </c>
      <c r="P3114" s="19">
        <v>3631.8207289900001</v>
      </c>
      <c r="Q3114" s="19">
        <v>698689.56939299998</v>
      </c>
      <c r="R3114" s="20">
        <v>0.70014500000000002</v>
      </c>
      <c r="S3114" s="20">
        <v>6.29983</v>
      </c>
      <c r="T3114" s="20">
        <v>0.30199999999999999</v>
      </c>
      <c r="U3114" s="20">
        <v>0.30499999999999999</v>
      </c>
      <c r="V3114" s="20">
        <f t="shared" si="96"/>
        <v>3.1721888761825996</v>
      </c>
      <c r="W3114" s="20">
        <f t="shared" si="97"/>
        <v>28.420339291261001</v>
      </c>
    </row>
    <row r="3115" spans="1:23" x14ac:dyDescent="0.25">
      <c r="A3115" s="18">
        <v>33294</v>
      </c>
      <c r="B3115" s="18">
        <v>35643</v>
      </c>
      <c r="C3115" s="18">
        <v>6410</v>
      </c>
      <c r="D3115" s="18">
        <v>6410</v>
      </c>
      <c r="E3115" s="18" t="s">
        <v>116</v>
      </c>
      <c r="F3115" s="18" t="s">
        <v>196</v>
      </c>
      <c r="G3115" s="19">
        <v>2.02950612267</v>
      </c>
      <c r="H3115" s="19">
        <v>0.82131200000000004</v>
      </c>
      <c r="I3115" s="18" t="s">
        <v>79</v>
      </c>
      <c r="J3115" s="18" t="s">
        <v>80</v>
      </c>
      <c r="K3115" s="18">
        <v>16</v>
      </c>
      <c r="L3115" s="18">
        <v>60</v>
      </c>
      <c r="M3115" s="18" t="s">
        <v>71</v>
      </c>
      <c r="N3115" s="18" t="s">
        <v>74</v>
      </c>
      <c r="O3115" s="18" t="s">
        <v>75</v>
      </c>
      <c r="P3115" s="19">
        <v>1144.4375641500001</v>
      </c>
      <c r="Q3115" s="19">
        <v>88404.933083199998</v>
      </c>
      <c r="R3115" s="20">
        <v>0.70014500000000002</v>
      </c>
      <c r="S3115" s="20">
        <v>6.29983</v>
      </c>
      <c r="T3115" s="20">
        <v>0.30199999999999999</v>
      </c>
      <c r="U3115" s="20">
        <v>0.30499999999999999</v>
      </c>
      <c r="V3115" s="20">
        <f t="shared" si="96"/>
        <v>0.40137616818752003</v>
      </c>
      <c r="W3115" s="20">
        <f t="shared" si="97"/>
        <v>3.5960175539872004</v>
      </c>
    </row>
    <row r="3116" spans="1:23" x14ac:dyDescent="0.25">
      <c r="A3116" s="18">
        <v>33295</v>
      </c>
      <c r="B3116" s="18">
        <v>35644</v>
      </c>
      <c r="C3116" s="18">
        <v>6410</v>
      </c>
      <c r="D3116" s="18">
        <v>6410</v>
      </c>
      <c r="E3116" s="18" t="s">
        <v>116</v>
      </c>
      <c r="F3116" s="18" t="s">
        <v>196</v>
      </c>
      <c r="G3116" s="19">
        <v>25.1053487225</v>
      </c>
      <c r="H3116" s="19">
        <v>10.159800000000001</v>
      </c>
      <c r="I3116" s="18" t="s">
        <v>79</v>
      </c>
      <c r="J3116" s="18" t="s">
        <v>80</v>
      </c>
      <c r="K3116" s="18">
        <v>16</v>
      </c>
      <c r="L3116" s="18">
        <v>60</v>
      </c>
      <c r="M3116" s="18" t="s">
        <v>71</v>
      </c>
      <c r="N3116" s="18" t="s">
        <v>74</v>
      </c>
      <c r="O3116" s="18" t="s">
        <v>75</v>
      </c>
      <c r="P3116" s="19">
        <v>5013.6526510599997</v>
      </c>
      <c r="Q3116" s="19">
        <v>1093584.6159999999</v>
      </c>
      <c r="R3116" s="20">
        <v>0.70014500000000002</v>
      </c>
      <c r="S3116" s="20">
        <v>6.29983</v>
      </c>
      <c r="T3116" s="20">
        <v>0.30199999999999999</v>
      </c>
      <c r="U3116" s="20">
        <v>0.30499999999999999</v>
      </c>
      <c r="V3116" s="20">
        <f t="shared" si="96"/>
        <v>4.9651065533579999</v>
      </c>
      <c r="W3116" s="20">
        <f t="shared" si="97"/>
        <v>44.483483919630004</v>
      </c>
    </row>
    <row r="3117" spans="1:23" x14ac:dyDescent="0.25">
      <c r="A3117" s="18">
        <v>33296</v>
      </c>
      <c r="B3117" s="18">
        <v>35645</v>
      </c>
      <c r="C3117" s="18">
        <v>6410</v>
      </c>
      <c r="D3117" s="18">
        <v>6410</v>
      </c>
      <c r="E3117" s="18" t="s">
        <v>116</v>
      </c>
      <c r="F3117" s="18" t="s">
        <v>196</v>
      </c>
      <c r="G3117" s="19">
        <v>18.418561198999999</v>
      </c>
      <c r="H3117" s="19">
        <v>7.4537300000000002</v>
      </c>
      <c r="I3117" s="18" t="s">
        <v>79</v>
      </c>
      <c r="J3117" s="18" t="s">
        <v>80</v>
      </c>
      <c r="K3117" s="18">
        <v>16</v>
      </c>
      <c r="L3117" s="18">
        <v>60</v>
      </c>
      <c r="M3117" s="18" t="s">
        <v>71</v>
      </c>
      <c r="N3117" s="18" t="s">
        <v>74</v>
      </c>
      <c r="O3117" s="18" t="s">
        <v>75</v>
      </c>
      <c r="P3117" s="19">
        <v>4186.8358349399996</v>
      </c>
      <c r="Q3117" s="19">
        <v>802309.31658300001</v>
      </c>
      <c r="R3117" s="20">
        <v>0.70014500000000002</v>
      </c>
      <c r="S3117" s="20">
        <v>6.29983</v>
      </c>
      <c r="T3117" s="20">
        <v>0.30199999999999999</v>
      </c>
      <c r="U3117" s="20">
        <v>0.30499999999999999</v>
      </c>
      <c r="V3117" s="20">
        <f t="shared" si="96"/>
        <v>3.6426468700133001</v>
      </c>
      <c r="W3117" s="20">
        <f t="shared" si="97"/>
        <v>32.6352761468005</v>
      </c>
    </row>
    <row r="3118" spans="1:23" x14ac:dyDescent="0.25">
      <c r="A3118" s="18">
        <v>33297</v>
      </c>
      <c r="B3118" s="18">
        <v>35646</v>
      </c>
      <c r="C3118" s="18">
        <v>6410</v>
      </c>
      <c r="D3118" s="18">
        <v>6410</v>
      </c>
      <c r="E3118" s="18" t="s">
        <v>116</v>
      </c>
      <c r="F3118" s="18" t="s">
        <v>196</v>
      </c>
      <c r="G3118" s="19">
        <v>4.8206282677700001</v>
      </c>
      <c r="H3118" s="19">
        <v>1.9508399999999999</v>
      </c>
      <c r="I3118" s="18" t="s">
        <v>79</v>
      </c>
      <c r="J3118" s="18" t="s">
        <v>80</v>
      </c>
      <c r="K3118" s="18">
        <v>16</v>
      </c>
      <c r="L3118" s="18">
        <v>60</v>
      </c>
      <c r="M3118" s="18" t="s">
        <v>71</v>
      </c>
      <c r="N3118" s="18" t="s">
        <v>74</v>
      </c>
      <c r="O3118" s="18" t="s">
        <v>75</v>
      </c>
      <c r="P3118" s="19">
        <v>1803.13694829</v>
      </c>
      <c r="Q3118" s="19">
        <v>209985.72739799999</v>
      </c>
      <c r="R3118" s="20">
        <v>0.70014500000000002</v>
      </c>
      <c r="S3118" s="20">
        <v>6.29983</v>
      </c>
      <c r="T3118" s="20">
        <v>0.30199999999999999</v>
      </c>
      <c r="U3118" s="20">
        <v>0.30499999999999999</v>
      </c>
      <c r="V3118" s="20">
        <f t="shared" si="96"/>
        <v>0.95337786851639983</v>
      </c>
      <c r="W3118" s="20">
        <f t="shared" si="97"/>
        <v>8.5415224482540015</v>
      </c>
    </row>
    <row r="3119" spans="1:23" x14ac:dyDescent="0.25">
      <c r="A3119" s="18">
        <v>33298</v>
      </c>
      <c r="B3119" s="18">
        <v>35647</v>
      </c>
      <c r="C3119" s="18">
        <v>6410</v>
      </c>
      <c r="D3119" s="18">
        <v>6410</v>
      </c>
      <c r="E3119" s="18" t="s">
        <v>116</v>
      </c>
      <c r="F3119" s="18" t="s">
        <v>196</v>
      </c>
      <c r="G3119" s="19">
        <v>3.7288508177100002</v>
      </c>
      <c r="H3119" s="19">
        <v>1.50901</v>
      </c>
      <c r="I3119" s="18" t="s">
        <v>79</v>
      </c>
      <c r="J3119" s="18" t="s">
        <v>80</v>
      </c>
      <c r="K3119" s="18">
        <v>16</v>
      </c>
      <c r="L3119" s="18">
        <v>60</v>
      </c>
      <c r="M3119" s="18" t="s">
        <v>71</v>
      </c>
      <c r="N3119" s="18" t="s">
        <v>74</v>
      </c>
      <c r="O3119" s="18" t="s">
        <v>75</v>
      </c>
      <c r="P3119" s="19">
        <v>1517.12527415</v>
      </c>
      <c r="Q3119" s="19">
        <v>162428.09190500001</v>
      </c>
      <c r="R3119" s="20">
        <v>0.70014500000000002</v>
      </c>
      <c r="S3119" s="20">
        <v>6.29983</v>
      </c>
      <c r="T3119" s="20">
        <v>0.30199999999999999</v>
      </c>
      <c r="U3119" s="20">
        <v>0.30499999999999999</v>
      </c>
      <c r="V3119" s="20">
        <f t="shared" si="96"/>
        <v>0.73745501290210003</v>
      </c>
      <c r="W3119" s="20">
        <f t="shared" si="97"/>
        <v>6.6070219954685001</v>
      </c>
    </row>
    <row r="3120" spans="1:23" x14ac:dyDescent="0.25">
      <c r="A3120" s="18">
        <v>33299</v>
      </c>
      <c r="B3120" s="18">
        <v>35648</v>
      </c>
      <c r="C3120" s="18">
        <v>6410</v>
      </c>
      <c r="D3120" s="18">
        <v>6410</v>
      </c>
      <c r="E3120" s="18" t="s">
        <v>116</v>
      </c>
      <c r="F3120" s="18" t="s">
        <v>196</v>
      </c>
      <c r="G3120" s="19">
        <v>2.4039008053300002</v>
      </c>
      <c r="H3120" s="19">
        <v>0.97282400000000002</v>
      </c>
      <c r="I3120" s="18" t="s">
        <v>79</v>
      </c>
      <c r="J3120" s="18" t="s">
        <v>80</v>
      </c>
      <c r="K3120" s="18">
        <v>16</v>
      </c>
      <c r="L3120" s="18">
        <v>60</v>
      </c>
      <c r="M3120" s="18" t="s">
        <v>71</v>
      </c>
      <c r="N3120" s="18" t="s">
        <v>74</v>
      </c>
      <c r="O3120" s="18" t="s">
        <v>75</v>
      </c>
      <c r="P3120" s="19">
        <v>1209.4655753699999</v>
      </c>
      <c r="Q3120" s="19">
        <v>104713.500225</v>
      </c>
      <c r="R3120" s="20">
        <v>0.70014500000000002</v>
      </c>
      <c r="S3120" s="20">
        <v>6.29983</v>
      </c>
      <c r="T3120" s="20">
        <v>0.30199999999999999</v>
      </c>
      <c r="U3120" s="20">
        <v>0.30499999999999999</v>
      </c>
      <c r="V3120" s="20">
        <f t="shared" si="96"/>
        <v>0.47542026591704001</v>
      </c>
      <c r="W3120" s="20">
        <f t="shared" si="97"/>
        <v>4.2593949448444004</v>
      </c>
    </row>
    <row r="3121" spans="1:23" x14ac:dyDescent="0.25">
      <c r="A3121" s="18">
        <v>33300</v>
      </c>
      <c r="B3121" s="18">
        <v>35649</v>
      </c>
      <c r="C3121" s="18">
        <v>6410</v>
      </c>
      <c r="D3121" s="18">
        <v>6410</v>
      </c>
      <c r="E3121" s="18" t="s">
        <v>116</v>
      </c>
      <c r="F3121" s="18" t="s">
        <v>196</v>
      </c>
      <c r="G3121" s="19">
        <v>5.41541609062</v>
      </c>
      <c r="H3121" s="19">
        <v>2.1915399999999998</v>
      </c>
      <c r="I3121" s="18" t="s">
        <v>79</v>
      </c>
      <c r="J3121" s="18" t="s">
        <v>80</v>
      </c>
      <c r="K3121" s="18">
        <v>16</v>
      </c>
      <c r="L3121" s="18">
        <v>60</v>
      </c>
      <c r="M3121" s="18" t="s">
        <v>71</v>
      </c>
      <c r="N3121" s="18" t="s">
        <v>74</v>
      </c>
      <c r="O3121" s="18" t="s">
        <v>75</v>
      </c>
      <c r="P3121" s="19">
        <v>1808.1090783899999</v>
      </c>
      <c r="Q3121" s="19">
        <v>235894.58132600001</v>
      </c>
      <c r="R3121" s="20">
        <v>0.70014500000000002</v>
      </c>
      <c r="S3121" s="20">
        <v>6.29983</v>
      </c>
      <c r="T3121" s="20">
        <v>0.30199999999999999</v>
      </c>
      <c r="U3121" s="20">
        <v>0.30499999999999999</v>
      </c>
      <c r="V3121" s="20">
        <f t="shared" si="96"/>
        <v>1.0710082497633999</v>
      </c>
      <c r="W3121" s="20">
        <f t="shared" si="97"/>
        <v>9.5953989595489997</v>
      </c>
    </row>
    <row r="3122" spans="1:23" x14ac:dyDescent="0.25">
      <c r="A3122" s="18">
        <v>34244</v>
      </c>
      <c r="B3122" s="18">
        <v>34194</v>
      </c>
      <c r="C3122" s="18">
        <v>6410</v>
      </c>
      <c r="D3122" s="18">
        <v>6410</v>
      </c>
      <c r="E3122" s="18" t="s">
        <v>167</v>
      </c>
      <c r="F3122" s="18" t="s">
        <v>313</v>
      </c>
      <c r="G3122" s="19">
        <v>7.2499969980200003</v>
      </c>
      <c r="H3122" s="19">
        <v>2.93397</v>
      </c>
      <c r="I3122" s="18" t="s">
        <v>79</v>
      </c>
      <c r="J3122" s="18" t="s">
        <v>80</v>
      </c>
      <c r="K3122" s="18">
        <v>16</v>
      </c>
      <c r="L3122" s="18">
        <v>60</v>
      </c>
      <c r="M3122" s="18" t="s">
        <v>71</v>
      </c>
      <c r="N3122" s="18" t="s">
        <v>74</v>
      </c>
      <c r="O3122" s="18" t="s">
        <v>75</v>
      </c>
      <c r="P3122" s="19">
        <v>2138.01285082</v>
      </c>
      <c r="Q3122" s="19">
        <v>315808.605996</v>
      </c>
      <c r="R3122" s="20">
        <v>0.70014500000000002</v>
      </c>
      <c r="S3122" s="20">
        <v>6.29983</v>
      </c>
      <c r="T3122" s="20">
        <v>0.30199999999999999</v>
      </c>
      <c r="U3122" s="20">
        <v>0.30499999999999999</v>
      </c>
      <c r="V3122" s="20">
        <f t="shared" si="96"/>
        <v>1.4338346891036999</v>
      </c>
      <c r="W3122" s="20">
        <f t="shared" si="97"/>
        <v>12.846040996444501</v>
      </c>
    </row>
    <row r="3123" spans="1:23" x14ac:dyDescent="0.25">
      <c r="A3123" s="18">
        <v>34247</v>
      </c>
      <c r="B3123" s="18">
        <v>34197</v>
      </c>
      <c r="C3123" s="18">
        <v>6410</v>
      </c>
      <c r="D3123" s="18">
        <v>6410</v>
      </c>
      <c r="E3123" s="18" t="s">
        <v>167</v>
      </c>
      <c r="F3123" s="18" t="s">
        <v>313</v>
      </c>
      <c r="G3123" s="19">
        <v>11.174452862500001</v>
      </c>
      <c r="H3123" s="19">
        <v>4.5221400000000003</v>
      </c>
      <c r="I3123" s="18" t="s">
        <v>79</v>
      </c>
      <c r="J3123" s="18" t="s">
        <v>80</v>
      </c>
      <c r="K3123" s="18">
        <v>16</v>
      </c>
      <c r="L3123" s="18">
        <v>60</v>
      </c>
      <c r="M3123" s="18" t="s">
        <v>71</v>
      </c>
      <c r="N3123" s="18" t="s">
        <v>74</v>
      </c>
      <c r="O3123" s="18" t="s">
        <v>75</v>
      </c>
      <c r="P3123" s="19">
        <v>2592.5932250699998</v>
      </c>
      <c r="Q3123" s="19">
        <v>486757.21965699998</v>
      </c>
      <c r="R3123" s="20">
        <v>0.70014500000000002</v>
      </c>
      <c r="S3123" s="20">
        <v>6.29983</v>
      </c>
      <c r="T3123" s="20">
        <v>0.30199999999999999</v>
      </c>
      <c r="U3123" s="20">
        <v>0.30499999999999999</v>
      </c>
      <c r="V3123" s="20">
        <f t="shared" si="96"/>
        <v>2.2099752897894001</v>
      </c>
      <c r="W3123" s="20">
        <f t="shared" si="97"/>
        <v>19.799655699159004</v>
      </c>
    </row>
    <row r="3124" spans="1:23" x14ac:dyDescent="0.25">
      <c r="A3124" s="18">
        <v>34248</v>
      </c>
      <c r="B3124" s="18">
        <v>34198</v>
      </c>
      <c r="C3124" s="18">
        <v>6410</v>
      </c>
      <c r="D3124" s="18">
        <v>6410</v>
      </c>
      <c r="E3124" s="18" t="s">
        <v>167</v>
      </c>
      <c r="F3124" s="18" t="s">
        <v>313</v>
      </c>
      <c r="G3124" s="19">
        <v>10.559995301600001</v>
      </c>
      <c r="H3124" s="19">
        <v>4.2734800000000002</v>
      </c>
      <c r="I3124" s="18" t="s">
        <v>79</v>
      </c>
      <c r="J3124" s="18" t="s">
        <v>80</v>
      </c>
      <c r="K3124" s="18">
        <v>16</v>
      </c>
      <c r="L3124" s="18">
        <v>60</v>
      </c>
      <c r="M3124" s="18" t="s">
        <v>71</v>
      </c>
      <c r="N3124" s="18" t="s">
        <v>74</v>
      </c>
      <c r="O3124" s="18" t="s">
        <v>75</v>
      </c>
      <c r="P3124" s="19">
        <v>2924.31256119</v>
      </c>
      <c r="Q3124" s="19">
        <v>459991.55536699999</v>
      </c>
      <c r="R3124" s="20">
        <v>0.70014500000000002</v>
      </c>
      <c r="S3124" s="20">
        <v>6.29983</v>
      </c>
      <c r="T3124" s="20">
        <v>0.30199999999999999</v>
      </c>
      <c r="U3124" s="20">
        <v>0.30499999999999999</v>
      </c>
      <c r="V3124" s="20">
        <f t="shared" si="96"/>
        <v>2.0884548469107997</v>
      </c>
      <c r="W3124" s="20">
        <f t="shared" si="97"/>
        <v>18.710927268338001</v>
      </c>
    </row>
    <row r="3125" spans="1:23" x14ac:dyDescent="0.25">
      <c r="A3125" s="18">
        <v>34250</v>
      </c>
      <c r="B3125" s="18">
        <v>34200</v>
      </c>
      <c r="C3125" s="18">
        <v>6410</v>
      </c>
      <c r="D3125" s="18">
        <v>6410</v>
      </c>
      <c r="E3125" s="18" t="s">
        <v>167</v>
      </c>
      <c r="F3125" s="18" t="s">
        <v>313</v>
      </c>
      <c r="G3125" s="19">
        <v>1.00996478011</v>
      </c>
      <c r="H3125" s="19">
        <v>0.40871800000000003</v>
      </c>
      <c r="I3125" s="18" t="s">
        <v>79</v>
      </c>
      <c r="J3125" s="18" t="s">
        <v>80</v>
      </c>
      <c r="K3125" s="18">
        <v>16</v>
      </c>
      <c r="L3125" s="18">
        <v>60</v>
      </c>
      <c r="M3125" s="18" t="s">
        <v>71</v>
      </c>
      <c r="N3125" s="18" t="s">
        <v>74</v>
      </c>
      <c r="O3125" s="18" t="s">
        <v>75</v>
      </c>
      <c r="P3125" s="19">
        <v>785.78164582199997</v>
      </c>
      <c r="Q3125" s="19">
        <v>43993.8898453</v>
      </c>
      <c r="R3125" s="20">
        <v>0.70014500000000002</v>
      </c>
      <c r="S3125" s="20">
        <v>6.29983</v>
      </c>
      <c r="T3125" s="20">
        <v>0.30199999999999999</v>
      </c>
      <c r="U3125" s="20">
        <v>0.30499999999999999</v>
      </c>
      <c r="V3125" s="20">
        <f t="shared" si="96"/>
        <v>0.19974098114878003</v>
      </c>
      <c r="W3125" s="20">
        <f t="shared" si="97"/>
        <v>1.7895234729683003</v>
      </c>
    </row>
    <row r="3126" spans="1:23" x14ac:dyDescent="0.25">
      <c r="A3126" s="18">
        <v>34251</v>
      </c>
      <c r="B3126" s="18">
        <v>34201</v>
      </c>
      <c r="C3126" s="18">
        <v>6410</v>
      </c>
      <c r="D3126" s="18">
        <v>6410</v>
      </c>
      <c r="E3126" s="18" t="s">
        <v>167</v>
      </c>
      <c r="F3126" s="18" t="s">
        <v>313</v>
      </c>
      <c r="G3126" s="19">
        <v>5.3802021079099998</v>
      </c>
      <c r="H3126" s="19">
        <v>2.1772900000000002</v>
      </c>
      <c r="I3126" s="18" t="s">
        <v>79</v>
      </c>
      <c r="J3126" s="18" t="s">
        <v>80</v>
      </c>
      <c r="K3126" s="18">
        <v>16</v>
      </c>
      <c r="L3126" s="18">
        <v>60</v>
      </c>
      <c r="M3126" s="18" t="s">
        <v>71</v>
      </c>
      <c r="N3126" s="18" t="s">
        <v>74</v>
      </c>
      <c r="O3126" s="18" t="s">
        <v>75</v>
      </c>
      <c r="P3126" s="19">
        <v>2495.9826751099999</v>
      </c>
      <c r="Q3126" s="19">
        <v>234360.666375</v>
      </c>
      <c r="R3126" s="20">
        <v>0.70014500000000002</v>
      </c>
      <c r="S3126" s="20">
        <v>6.29983</v>
      </c>
      <c r="T3126" s="20">
        <v>0.30199999999999999</v>
      </c>
      <c r="U3126" s="20">
        <v>0.30499999999999999</v>
      </c>
      <c r="V3126" s="20">
        <f t="shared" si="96"/>
        <v>1.0640442575208999</v>
      </c>
      <c r="W3126" s="20">
        <f t="shared" si="97"/>
        <v>9.5330070181865008</v>
      </c>
    </row>
    <row r="3127" spans="1:23" x14ac:dyDescent="0.25">
      <c r="A3127" s="18">
        <v>34253</v>
      </c>
      <c r="B3127" s="18">
        <v>34203</v>
      </c>
      <c r="C3127" s="18">
        <v>6410</v>
      </c>
      <c r="D3127" s="18">
        <v>6410</v>
      </c>
      <c r="E3127" s="18" t="s">
        <v>167</v>
      </c>
      <c r="F3127" s="18" t="s">
        <v>313</v>
      </c>
      <c r="G3127" s="19">
        <v>25.914971431600001</v>
      </c>
      <c r="H3127" s="19">
        <v>10.487399999999999</v>
      </c>
      <c r="I3127" s="18" t="s">
        <v>79</v>
      </c>
      <c r="J3127" s="18" t="s">
        <v>80</v>
      </c>
      <c r="K3127" s="18">
        <v>16</v>
      </c>
      <c r="L3127" s="18">
        <v>60</v>
      </c>
      <c r="M3127" s="18" t="s">
        <v>71</v>
      </c>
      <c r="N3127" s="18" t="s">
        <v>74</v>
      </c>
      <c r="O3127" s="18" t="s">
        <v>75</v>
      </c>
      <c r="P3127" s="19">
        <v>5616.1264368299999</v>
      </c>
      <c r="Q3127" s="19">
        <v>1128851.64014</v>
      </c>
      <c r="R3127" s="20">
        <v>0.70014500000000002</v>
      </c>
      <c r="S3127" s="20">
        <v>6.29983</v>
      </c>
      <c r="T3127" s="20">
        <v>0.30199999999999999</v>
      </c>
      <c r="U3127" s="20">
        <v>0.30499999999999999</v>
      </c>
      <c r="V3127" s="20">
        <f t="shared" si="96"/>
        <v>5.1252050697539993</v>
      </c>
      <c r="W3127" s="20">
        <f t="shared" si="97"/>
        <v>45.917841813689996</v>
      </c>
    </row>
    <row r="3128" spans="1:23" x14ac:dyDescent="0.25">
      <c r="A3128" s="18">
        <v>34254</v>
      </c>
      <c r="B3128" s="18">
        <v>34204</v>
      </c>
      <c r="C3128" s="18">
        <v>6410</v>
      </c>
      <c r="D3128" s="18">
        <v>6410</v>
      </c>
      <c r="E3128" s="18" t="s">
        <v>167</v>
      </c>
      <c r="F3128" s="18" t="s">
        <v>313</v>
      </c>
      <c r="G3128" s="19">
        <v>5.0168774924100002E-3</v>
      </c>
      <c r="H3128" s="19">
        <v>2.0302599999999999E-3</v>
      </c>
      <c r="I3128" s="18" t="s">
        <v>79</v>
      </c>
      <c r="J3128" s="18" t="s">
        <v>80</v>
      </c>
      <c r="K3128" s="18">
        <v>16</v>
      </c>
      <c r="L3128" s="18">
        <v>60</v>
      </c>
      <c r="M3128" s="18" t="s">
        <v>71</v>
      </c>
      <c r="N3128" s="18" t="s">
        <v>74</v>
      </c>
      <c r="O3128" s="18" t="s">
        <v>75</v>
      </c>
      <c r="P3128" s="19">
        <v>25877.379396100001</v>
      </c>
      <c r="Q3128" s="19">
        <v>3653649.1826200001</v>
      </c>
      <c r="R3128" s="20">
        <v>0.70014500000000002</v>
      </c>
      <c r="S3128" s="20">
        <v>6.29983</v>
      </c>
      <c r="T3128" s="20">
        <v>0.30199999999999999</v>
      </c>
      <c r="U3128" s="20">
        <v>0.30499999999999999</v>
      </c>
      <c r="V3128" s="20">
        <f t="shared" si="96"/>
        <v>9.9219051861459983E-4</v>
      </c>
      <c r="W3128" s="20">
        <f t="shared" si="97"/>
        <v>8.8892535347810005E-3</v>
      </c>
    </row>
    <row r="3129" spans="1:23" x14ac:dyDescent="0.25">
      <c r="A3129" s="18">
        <v>34258</v>
      </c>
      <c r="B3129" s="18">
        <v>34208</v>
      </c>
      <c r="C3129" s="18">
        <v>6410</v>
      </c>
      <c r="D3129" s="18">
        <v>6410</v>
      </c>
      <c r="E3129" s="18" t="s">
        <v>167</v>
      </c>
      <c r="F3129" s="18" t="s">
        <v>313</v>
      </c>
      <c r="G3129" s="19">
        <v>1.9180862803000001</v>
      </c>
      <c r="H3129" s="19">
        <v>0.77622199999999997</v>
      </c>
      <c r="I3129" s="18" t="s">
        <v>79</v>
      </c>
      <c r="J3129" s="18" t="s">
        <v>80</v>
      </c>
      <c r="K3129" s="18">
        <v>16</v>
      </c>
      <c r="L3129" s="18">
        <v>60</v>
      </c>
      <c r="M3129" s="18" t="s">
        <v>71</v>
      </c>
      <c r="N3129" s="18" t="s">
        <v>74</v>
      </c>
      <c r="O3129" s="18" t="s">
        <v>75</v>
      </c>
      <c r="P3129" s="19">
        <v>1172.0505534500001</v>
      </c>
      <c r="Q3129" s="19">
        <v>83551.504163100006</v>
      </c>
      <c r="R3129" s="20">
        <v>0.70014500000000002</v>
      </c>
      <c r="S3129" s="20">
        <v>6.29983</v>
      </c>
      <c r="T3129" s="20">
        <v>0.30199999999999999</v>
      </c>
      <c r="U3129" s="20">
        <v>0.30499999999999999</v>
      </c>
      <c r="V3129" s="20">
        <f t="shared" si="96"/>
        <v>0.37934063062861995</v>
      </c>
      <c r="W3129" s="20">
        <f t="shared" si="97"/>
        <v>3.3985963163707003</v>
      </c>
    </row>
    <row r="3130" spans="1:23" x14ac:dyDescent="0.25">
      <c r="A3130" s="18">
        <v>34259</v>
      </c>
      <c r="B3130" s="18">
        <v>34209</v>
      </c>
      <c r="C3130" s="18">
        <v>6410</v>
      </c>
      <c r="D3130" s="18">
        <v>6410</v>
      </c>
      <c r="E3130" s="18" t="s">
        <v>167</v>
      </c>
      <c r="F3130" s="18" t="s">
        <v>313</v>
      </c>
      <c r="G3130" s="19">
        <v>4.8690902388800001</v>
      </c>
      <c r="H3130" s="19">
        <v>1.97045</v>
      </c>
      <c r="I3130" s="18" t="s">
        <v>79</v>
      </c>
      <c r="J3130" s="18" t="s">
        <v>80</v>
      </c>
      <c r="K3130" s="18">
        <v>16</v>
      </c>
      <c r="L3130" s="18">
        <v>60</v>
      </c>
      <c r="M3130" s="18" t="s">
        <v>71</v>
      </c>
      <c r="N3130" s="18" t="s">
        <v>74</v>
      </c>
      <c r="O3130" s="18" t="s">
        <v>75</v>
      </c>
      <c r="P3130" s="19">
        <v>1792.12883958</v>
      </c>
      <c r="Q3130" s="19">
        <v>212096.722416</v>
      </c>
      <c r="R3130" s="20">
        <v>0.70014500000000002</v>
      </c>
      <c r="S3130" s="20">
        <v>6.29983</v>
      </c>
      <c r="T3130" s="20">
        <v>0.30199999999999999</v>
      </c>
      <c r="U3130" s="20">
        <v>0.30499999999999999</v>
      </c>
      <c r="V3130" s="20">
        <f t="shared" si="96"/>
        <v>0.96296129924450002</v>
      </c>
      <c r="W3130" s="20">
        <f t="shared" si="97"/>
        <v>8.6273825163325011</v>
      </c>
    </row>
    <row r="3131" spans="1:23" x14ac:dyDescent="0.25">
      <c r="A3131" s="18">
        <v>34262</v>
      </c>
      <c r="B3131" s="18">
        <v>34212</v>
      </c>
      <c r="C3131" s="18">
        <v>6410</v>
      </c>
      <c r="D3131" s="18">
        <v>6410</v>
      </c>
      <c r="E3131" s="18" t="s">
        <v>167</v>
      </c>
      <c r="F3131" s="18" t="s">
        <v>313</v>
      </c>
      <c r="G3131" s="19">
        <v>10.4014791261</v>
      </c>
      <c r="H3131" s="19">
        <v>4.2093299999999996</v>
      </c>
      <c r="I3131" s="18" t="s">
        <v>79</v>
      </c>
      <c r="J3131" s="18" t="s">
        <v>80</v>
      </c>
      <c r="K3131" s="18">
        <v>16</v>
      </c>
      <c r="L3131" s="18">
        <v>60</v>
      </c>
      <c r="M3131" s="18" t="s">
        <v>71</v>
      </c>
      <c r="N3131" s="18" t="s">
        <v>74</v>
      </c>
      <c r="O3131" s="18" t="s">
        <v>75</v>
      </c>
      <c r="P3131" s="19">
        <v>2765.6487468599998</v>
      </c>
      <c r="Q3131" s="19">
        <v>469419.51069700002</v>
      </c>
      <c r="R3131" s="20">
        <v>0.70014500000000002</v>
      </c>
      <c r="S3131" s="20">
        <v>6.29983</v>
      </c>
      <c r="T3131" s="20">
        <v>0.30199999999999999</v>
      </c>
      <c r="U3131" s="20">
        <v>0.30499999999999999</v>
      </c>
      <c r="V3131" s="20">
        <f t="shared" si="96"/>
        <v>2.0571046642892998</v>
      </c>
      <c r="W3131" s="20">
        <f t="shared" si="97"/>
        <v>18.4300540726605</v>
      </c>
    </row>
    <row r="3132" spans="1:23" x14ac:dyDescent="0.25">
      <c r="A3132" s="18">
        <v>34883</v>
      </c>
      <c r="B3132" s="18">
        <v>34853</v>
      </c>
      <c r="C3132" s="18">
        <v>6410</v>
      </c>
      <c r="D3132" s="18">
        <v>6410</v>
      </c>
      <c r="E3132" s="18" t="s">
        <v>116</v>
      </c>
      <c r="F3132" s="18" t="s">
        <v>196</v>
      </c>
      <c r="G3132" s="19">
        <v>16.492720306700001</v>
      </c>
      <c r="H3132" s="19">
        <v>6.6743699999999997</v>
      </c>
      <c r="I3132" s="18" t="s">
        <v>79</v>
      </c>
      <c r="J3132" s="18" t="s">
        <v>80</v>
      </c>
      <c r="K3132" s="18">
        <v>16</v>
      </c>
      <c r="L3132" s="18">
        <v>60</v>
      </c>
      <c r="M3132" s="18" t="s">
        <v>71</v>
      </c>
      <c r="N3132" s="18" t="s">
        <v>74</v>
      </c>
      <c r="O3132" s="18" t="s">
        <v>75</v>
      </c>
      <c r="P3132" s="19">
        <v>3894.0817203900001</v>
      </c>
      <c r="Q3132" s="19">
        <v>718420.02287300001</v>
      </c>
      <c r="R3132" s="20">
        <v>0.70014500000000002</v>
      </c>
      <c r="S3132" s="20">
        <v>6.29983</v>
      </c>
      <c r="T3132" s="20">
        <v>0.30199999999999999</v>
      </c>
      <c r="U3132" s="20">
        <v>0.30499999999999999</v>
      </c>
      <c r="V3132" s="20">
        <f t="shared" si="96"/>
        <v>3.2617726949876999</v>
      </c>
      <c r="W3132" s="20">
        <f t="shared" si="97"/>
        <v>29.2229404681845</v>
      </c>
    </row>
    <row r="3133" spans="1:23" x14ac:dyDescent="0.25">
      <c r="A3133" s="18">
        <v>34884</v>
      </c>
      <c r="B3133" s="18">
        <v>34854</v>
      </c>
      <c r="C3133" s="18">
        <v>6410</v>
      </c>
      <c r="D3133" s="18">
        <v>6410</v>
      </c>
      <c r="E3133" s="18" t="s">
        <v>116</v>
      </c>
      <c r="F3133" s="18" t="s">
        <v>196</v>
      </c>
      <c r="G3133" s="19">
        <v>5.43702218502</v>
      </c>
      <c r="H3133" s="19">
        <v>2.2002799999999998</v>
      </c>
      <c r="I3133" s="18" t="s">
        <v>79</v>
      </c>
      <c r="J3133" s="18" t="s">
        <v>80</v>
      </c>
      <c r="K3133" s="18">
        <v>16</v>
      </c>
      <c r="L3133" s="18">
        <v>60</v>
      </c>
      <c r="M3133" s="18" t="s">
        <v>71</v>
      </c>
      <c r="N3133" s="18" t="s">
        <v>74</v>
      </c>
      <c r="O3133" s="18" t="s">
        <v>75</v>
      </c>
      <c r="P3133" s="19">
        <v>1941.6583962899999</v>
      </c>
      <c r="Q3133" s="19">
        <v>236835.73903299999</v>
      </c>
      <c r="R3133" s="20">
        <v>0.70014500000000002</v>
      </c>
      <c r="S3133" s="20">
        <v>6.29983</v>
      </c>
      <c r="T3133" s="20">
        <v>0.30199999999999999</v>
      </c>
      <c r="U3133" s="20">
        <v>0.30499999999999999</v>
      </c>
      <c r="V3133" s="20">
        <f t="shared" si="96"/>
        <v>1.0752794983387999</v>
      </c>
      <c r="W3133" s="20">
        <f t="shared" si="97"/>
        <v>9.6336660169179993</v>
      </c>
    </row>
    <row r="3134" spans="1:23" x14ac:dyDescent="0.25">
      <c r="A3134" s="18">
        <v>34885</v>
      </c>
      <c r="B3134" s="18">
        <v>34855</v>
      </c>
      <c r="C3134" s="18">
        <v>6410</v>
      </c>
      <c r="D3134" s="18">
        <v>6410</v>
      </c>
      <c r="E3134" s="18" t="s">
        <v>116</v>
      </c>
      <c r="F3134" s="18" t="s">
        <v>196</v>
      </c>
      <c r="G3134" s="19">
        <v>39.0417535634</v>
      </c>
      <c r="H3134" s="19">
        <v>15.7996</v>
      </c>
      <c r="I3134" s="18" t="s">
        <v>79</v>
      </c>
      <c r="J3134" s="18" t="s">
        <v>80</v>
      </c>
      <c r="K3134" s="18">
        <v>16</v>
      </c>
      <c r="L3134" s="18">
        <v>60</v>
      </c>
      <c r="M3134" s="18" t="s">
        <v>71</v>
      </c>
      <c r="N3134" s="18" t="s">
        <v>74</v>
      </c>
      <c r="O3134" s="18" t="s">
        <v>75</v>
      </c>
      <c r="P3134" s="19">
        <v>9721.2195776699991</v>
      </c>
      <c r="Q3134" s="19">
        <v>1700651.9826</v>
      </c>
      <c r="R3134" s="20">
        <v>0.70014500000000002</v>
      </c>
      <c r="S3134" s="20">
        <v>6.29983</v>
      </c>
      <c r="T3134" s="20">
        <v>0.30199999999999999</v>
      </c>
      <c r="U3134" s="20">
        <v>0.30499999999999999</v>
      </c>
      <c r="V3134" s="20">
        <f t="shared" si="96"/>
        <v>7.7212836375159997</v>
      </c>
      <c r="W3134" s="20">
        <f t="shared" si="97"/>
        <v>69.176681877260009</v>
      </c>
    </row>
    <row r="3135" spans="1:23" x14ac:dyDescent="0.25">
      <c r="A3135" s="18">
        <v>34886</v>
      </c>
      <c r="B3135" s="18">
        <v>34856</v>
      </c>
      <c r="C3135" s="18">
        <v>6410</v>
      </c>
      <c r="D3135" s="18">
        <v>6410</v>
      </c>
      <c r="E3135" s="18" t="s">
        <v>116</v>
      </c>
      <c r="F3135" s="18" t="s">
        <v>196</v>
      </c>
      <c r="G3135" s="19">
        <v>0.102561960186</v>
      </c>
      <c r="H3135" s="19">
        <v>4.1505399999999998E-2</v>
      </c>
      <c r="I3135" s="18" t="s">
        <v>79</v>
      </c>
      <c r="J3135" s="18" t="s">
        <v>80</v>
      </c>
      <c r="K3135" s="18">
        <v>16</v>
      </c>
      <c r="L3135" s="18">
        <v>60</v>
      </c>
      <c r="M3135" s="18" t="s">
        <v>71</v>
      </c>
      <c r="N3135" s="18" t="s">
        <v>74</v>
      </c>
      <c r="O3135" s="18" t="s">
        <v>75</v>
      </c>
      <c r="P3135" s="19">
        <v>798.80527543000005</v>
      </c>
      <c r="Q3135" s="19">
        <v>4467.5811152799997</v>
      </c>
      <c r="R3135" s="20">
        <v>0.70014500000000002</v>
      </c>
      <c r="S3135" s="20">
        <v>6.29983</v>
      </c>
      <c r="T3135" s="20">
        <v>0.30199999999999999</v>
      </c>
      <c r="U3135" s="20">
        <v>0.30499999999999999</v>
      </c>
      <c r="V3135" s="20">
        <f t="shared" si="96"/>
        <v>2.0283739201534E-2</v>
      </c>
      <c r="W3135" s="20">
        <f t="shared" si="97"/>
        <v>0.18172649003699001</v>
      </c>
    </row>
    <row r="3136" spans="1:23" x14ac:dyDescent="0.25">
      <c r="A3136" s="18">
        <v>34887</v>
      </c>
      <c r="B3136" s="18">
        <v>34857</v>
      </c>
      <c r="C3136" s="18">
        <v>6410</v>
      </c>
      <c r="D3136" s="18">
        <v>6410</v>
      </c>
      <c r="E3136" s="18" t="s">
        <v>116</v>
      </c>
      <c r="F3136" s="18" t="s">
        <v>196</v>
      </c>
      <c r="G3136" s="19">
        <v>0.75856848682800004</v>
      </c>
      <c r="H3136" s="19">
        <v>0.30698199999999998</v>
      </c>
      <c r="I3136" s="18" t="s">
        <v>79</v>
      </c>
      <c r="J3136" s="18" t="s">
        <v>80</v>
      </c>
      <c r="K3136" s="18">
        <v>16</v>
      </c>
      <c r="L3136" s="18">
        <v>60</v>
      </c>
      <c r="M3136" s="18" t="s">
        <v>71</v>
      </c>
      <c r="N3136" s="18" t="s">
        <v>74</v>
      </c>
      <c r="O3136" s="18" t="s">
        <v>75</v>
      </c>
      <c r="P3136" s="19">
        <v>1443.9378363400001</v>
      </c>
      <c r="Q3136" s="19">
        <v>33043.111171800003</v>
      </c>
      <c r="R3136" s="20">
        <v>0.70014500000000002</v>
      </c>
      <c r="S3136" s="20">
        <v>6.29983</v>
      </c>
      <c r="T3136" s="20">
        <v>0.30199999999999999</v>
      </c>
      <c r="U3136" s="20">
        <v>0.30499999999999999</v>
      </c>
      <c r="V3136" s="20">
        <f t="shared" si="96"/>
        <v>0.15002247484821998</v>
      </c>
      <c r="W3136" s="20">
        <f t="shared" si="97"/>
        <v>1.3440844170766999</v>
      </c>
    </row>
    <row r="3137" spans="1:23" x14ac:dyDescent="0.25">
      <c r="A3137" s="18">
        <v>34888</v>
      </c>
      <c r="B3137" s="18">
        <v>34858</v>
      </c>
      <c r="C3137" s="18">
        <v>6410</v>
      </c>
      <c r="D3137" s="18">
        <v>6410</v>
      </c>
      <c r="E3137" s="18" t="s">
        <v>116</v>
      </c>
      <c r="F3137" s="18" t="s">
        <v>196</v>
      </c>
      <c r="G3137" s="19">
        <v>3.8356302980499999</v>
      </c>
      <c r="H3137" s="19">
        <v>1.5522199999999999</v>
      </c>
      <c r="I3137" s="18" t="s">
        <v>79</v>
      </c>
      <c r="J3137" s="18" t="s">
        <v>80</v>
      </c>
      <c r="K3137" s="18">
        <v>16</v>
      </c>
      <c r="L3137" s="18">
        <v>60</v>
      </c>
      <c r="M3137" s="18" t="s">
        <v>71</v>
      </c>
      <c r="N3137" s="18" t="s">
        <v>74</v>
      </c>
      <c r="O3137" s="18" t="s">
        <v>75</v>
      </c>
      <c r="P3137" s="19">
        <v>1559.3715382299999</v>
      </c>
      <c r="Q3137" s="19">
        <v>167079.387464</v>
      </c>
      <c r="R3137" s="20">
        <v>0.70014500000000002</v>
      </c>
      <c r="S3137" s="20">
        <v>6.29983</v>
      </c>
      <c r="T3137" s="20">
        <v>0.30199999999999999</v>
      </c>
      <c r="U3137" s="20">
        <v>0.30499999999999999</v>
      </c>
      <c r="V3137" s="20">
        <f t="shared" si="96"/>
        <v>0.75857179218619986</v>
      </c>
      <c r="W3137" s="20">
        <f t="shared" si="97"/>
        <v>6.7962118752070007</v>
      </c>
    </row>
    <row r="3138" spans="1:23" x14ac:dyDescent="0.25">
      <c r="A3138" s="18">
        <v>34889</v>
      </c>
      <c r="B3138" s="18">
        <v>34859</v>
      </c>
      <c r="C3138" s="18">
        <v>6410</v>
      </c>
      <c r="D3138" s="18">
        <v>6410</v>
      </c>
      <c r="E3138" s="18" t="s">
        <v>116</v>
      </c>
      <c r="F3138" s="18" t="s">
        <v>196</v>
      </c>
      <c r="G3138" s="19">
        <v>9.4583112555100008</v>
      </c>
      <c r="H3138" s="19">
        <v>3.8276400000000002</v>
      </c>
      <c r="I3138" s="18" t="s">
        <v>79</v>
      </c>
      <c r="J3138" s="18" t="s">
        <v>80</v>
      </c>
      <c r="K3138" s="18">
        <v>16</v>
      </c>
      <c r="L3138" s="18">
        <v>60</v>
      </c>
      <c r="M3138" s="18" t="s">
        <v>71</v>
      </c>
      <c r="N3138" s="18" t="s">
        <v>74</v>
      </c>
      <c r="O3138" s="18" t="s">
        <v>75</v>
      </c>
      <c r="P3138" s="19">
        <v>2753.3195974300002</v>
      </c>
      <c r="Q3138" s="19">
        <v>412002.39027500001</v>
      </c>
      <c r="R3138" s="20">
        <v>0.70014500000000002</v>
      </c>
      <c r="S3138" s="20">
        <v>6.29983</v>
      </c>
      <c r="T3138" s="20">
        <v>0.30199999999999999</v>
      </c>
      <c r="U3138" s="20">
        <v>0.30499999999999999</v>
      </c>
      <c r="V3138" s="20">
        <f t="shared" si="96"/>
        <v>1.8705722994444001</v>
      </c>
      <c r="W3138" s="20">
        <f t="shared" si="97"/>
        <v>16.758869504334001</v>
      </c>
    </row>
    <row r="3139" spans="1:23" x14ac:dyDescent="0.25">
      <c r="A3139" s="18">
        <v>34890</v>
      </c>
      <c r="B3139" s="18">
        <v>34860</v>
      </c>
      <c r="C3139" s="18">
        <v>6410</v>
      </c>
      <c r="D3139" s="18">
        <v>6410</v>
      </c>
      <c r="E3139" s="18" t="s">
        <v>116</v>
      </c>
      <c r="F3139" s="18" t="s">
        <v>196</v>
      </c>
      <c r="G3139" s="19">
        <v>1.9395310692900001</v>
      </c>
      <c r="H3139" s="19">
        <v>0.78490000000000004</v>
      </c>
      <c r="I3139" s="18" t="s">
        <v>79</v>
      </c>
      <c r="J3139" s="18" t="s">
        <v>80</v>
      </c>
      <c r="K3139" s="18">
        <v>16</v>
      </c>
      <c r="L3139" s="18">
        <v>60</v>
      </c>
      <c r="M3139" s="18" t="s">
        <v>71</v>
      </c>
      <c r="N3139" s="18" t="s">
        <v>74</v>
      </c>
      <c r="O3139" s="18" t="s">
        <v>75</v>
      </c>
      <c r="P3139" s="19">
        <v>1136.58538387</v>
      </c>
      <c r="Q3139" s="19">
        <v>84485.635435100005</v>
      </c>
      <c r="R3139" s="20">
        <v>0.70014500000000002</v>
      </c>
      <c r="S3139" s="20">
        <v>6.29983</v>
      </c>
      <c r="T3139" s="20">
        <v>0.30199999999999999</v>
      </c>
      <c r="U3139" s="20">
        <v>0.30499999999999999</v>
      </c>
      <c r="V3139" s="20">
        <f t="shared" ref="V3139:V3202" si="98">H3139*R3139*(1-T3139)</f>
        <v>0.38358157972899998</v>
      </c>
      <c r="W3139" s="20">
        <f t="shared" ref="W3139:W3202" si="99">H3139*S3139*(1-U3139)</f>
        <v>3.4365919140650005</v>
      </c>
    </row>
    <row r="3140" spans="1:23" x14ac:dyDescent="0.25">
      <c r="A3140" s="18">
        <v>34891</v>
      </c>
      <c r="B3140" s="18">
        <v>34861</v>
      </c>
      <c r="C3140" s="18">
        <v>6410</v>
      </c>
      <c r="D3140" s="18">
        <v>6410</v>
      </c>
      <c r="E3140" s="18" t="s">
        <v>116</v>
      </c>
      <c r="F3140" s="18" t="s">
        <v>196</v>
      </c>
      <c r="G3140" s="19">
        <v>14.273347108799999</v>
      </c>
      <c r="H3140" s="19">
        <v>5.7762200000000004</v>
      </c>
      <c r="I3140" s="18" t="s">
        <v>79</v>
      </c>
      <c r="J3140" s="18" t="s">
        <v>80</v>
      </c>
      <c r="K3140" s="18">
        <v>16</v>
      </c>
      <c r="L3140" s="18">
        <v>60</v>
      </c>
      <c r="M3140" s="18" t="s">
        <v>71</v>
      </c>
      <c r="N3140" s="18" t="s">
        <v>74</v>
      </c>
      <c r="O3140" s="18" t="s">
        <v>75</v>
      </c>
      <c r="P3140" s="19">
        <v>3266.8317513500001</v>
      </c>
      <c r="Q3140" s="19">
        <v>621744.51307300001</v>
      </c>
      <c r="R3140" s="20">
        <v>0.70014500000000002</v>
      </c>
      <c r="S3140" s="20">
        <v>6.29983</v>
      </c>
      <c r="T3140" s="20">
        <v>0.30199999999999999</v>
      </c>
      <c r="U3140" s="20">
        <v>0.30499999999999999</v>
      </c>
      <c r="V3140" s="20">
        <f t="shared" si="98"/>
        <v>2.8228457032262</v>
      </c>
      <c r="W3140" s="20">
        <f t="shared" si="99"/>
        <v>25.290496809607003</v>
      </c>
    </row>
    <row r="3141" spans="1:23" x14ac:dyDescent="0.25">
      <c r="A3141" s="18">
        <v>34892</v>
      </c>
      <c r="B3141" s="18">
        <v>34862</v>
      </c>
      <c r="C3141" s="18">
        <v>6410</v>
      </c>
      <c r="D3141" s="18">
        <v>6410</v>
      </c>
      <c r="E3141" s="18" t="s">
        <v>116</v>
      </c>
      <c r="F3141" s="18" t="s">
        <v>196</v>
      </c>
      <c r="G3141" s="19">
        <v>11.4312509589</v>
      </c>
      <c r="H3141" s="19">
        <v>4.6260599999999998</v>
      </c>
      <c r="I3141" s="18" t="s">
        <v>79</v>
      </c>
      <c r="J3141" s="18" t="s">
        <v>80</v>
      </c>
      <c r="K3141" s="18">
        <v>16</v>
      </c>
      <c r="L3141" s="18">
        <v>60</v>
      </c>
      <c r="M3141" s="18" t="s">
        <v>71</v>
      </c>
      <c r="N3141" s="18" t="s">
        <v>74</v>
      </c>
      <c r="O3141" s="18" t="s">
        <v>75</v>
      </c>
      <c r="P3141" s="19">
        <v>2892.25670382</v>
      </c>
      <c r="Q3141" s="19">
        <v>497943.29999099998</v>
      </c>
      <c r="R3141" s="20">
        <v>0.70014500000000002</v>
      </c>
      <c r="S3141" s="20">
        <v>6.29983</v>
      </c>
      <c r="T3141" s="20">
        <v>0.30199999999999999</v>
      </c>
      <c r="U3141" s="20">
        <v>0.30499999999999999</v>
      </c>
      <c r="V3141" s="20">
        <f t="shared" si="98"/>
        <v>2.2607611195325998</v>
      </c>
      <c r="W3141" s="20">
        <f t="shared" si="99"/>
        <v>20.254657141011002</v>
      </c>
    </row>
    <row r="3142" spans="1:23" x14ac:dyDescent="0.25">
      <c r="A3142" s="18">
        <v>34893</v>
      </c>
      <c r="B3142" s="18">
        <v>34863</v>
      </c>
      <c r="C3142" s="18">
        <v>6410</v>
      </c>
      <c r="D3142" s="18">
        <v>6410</v>
      </c>
      <c r="E3142" s="18" t="s">
        <v>116</v>
      </c>
      <c r="F3142" s="18" t="s">
        <v>196</v>
      </c>
      <c r="G3142" s="19">
        <v>1.6123208744999999</v>
      </c>
      <c r="H3142" s="19">
        <v>0.65248300000000004</v>
      </c>
      <c r="I3142" s="18" t="s">
        <v>79</v>
      </c>
      <c r="J3142" s="18" t="s">
        <v>80</v>
      </c>
      <c r="K3142" s="18">
        <v>16</v>
      </c>
      <c r="L3142" s="18">
        <v>60</v>
      </c>
      <c r="M3142" s="18" t="s">
        <v>71</v>
      </c>
      <c r="N3142" s="18" t="s">
        <v>74</v>
      </c>
      <c r="O3142" s="18" t="s">
        <v>75</v>
      </c>
      <c r="P3142" s="19">
        <v>965.86851458599995</v>
      </c>
      <c r="Q3142" s="19">
        <v>70232.416362599994</v>
      </c>
      <c r="R3142" s="20">
        <v>0.70014500000000002</v>
      </c>
      <c r="S3142" s="20">
        <v>6.29983</v>
      </c>
      <c r="T3142" s="20">
        <v>0.30199999999999999</v>
      </c>
      <c r="U3142" s="20">
        <v>0.30499999999999999</v>
      </c>
      <c r="V3142" s="20">
        <f t="shared" si="98"/>
        <v>0.31886923160442998</v>
      </c>
      <c r="W3142" s="20">
        <f t="shared" si="99"/>
        <v>2.8568197246335503</v>
      </c>
    </row>
    <row r="3143" spans="1:23" x14ac:dyDescent="0.25">
      <c r="A3143" s="18">
        <v>34894</v>
      </c>
      <c r="B3143" s="18">
        <v>34864</v>
      </c>
      <c r="C3143" s="18">
        <v>6410</v>
      </c>
      <c r="D3143" s="18">
        <v>6410</v>
      </c>
      <c r="E3143" s="18" t="s">
        <v>116</v>
      </c>
      <c r="F3143" s="18" t="s">
        <v>196</v>
      </c>
      <c r="G3143" s="19">
        <v>6.69586600376</v>
      </c>
      <c r="H3143" s="19">
        <v>2.7097199999999999</v>
      </c>
      <c r="I3143" s="18" t="s">
        <v>79</v>
      </c>
      <c r="J3143" s="18" t="s">
        <v>80</v>
      </c>
      <c r="K3143" s="18">
        <v>16</v>
      </c>
      <c r="L3143" s="18">
        <v>60</v>
      </c>
      <c r="M3143" s="18" t="s">
        <v>71</v>
      </c>
      <c r="N3143" s="18" t="s">
        <v>74</v>
      </c>
      <c r="O3143" s="18" t="s">
        <v>75</v>
      </c>
      <c r="P3143" s="19">
        <v>2050.1271644899998</v>
      </c>
      <c r="Q3143" s="19">
        <v>291670.75643800001</v>
      </c>
      <c r="R3143" s="20">
        <v>0.70014500000000002</v>
      </c>
      <c r="S3143" s="20">
        <v>6.29983</v>
      </c>
      <c r="T3143" s="20">
        <v>0.30199999999999999</v>
      </c>
      <c r="U3143" s="20">
        <v>0.30499999999999999</v>
      </c>
      <c r="V3143" s="20">
        <f t="shared" si="98"/>
        <v>1.3242434427612</v>
      </c>
      <c r="W3143" s="20">
        <f t="shared" si="99"/>
        <v>11.864188866581999</v>
      </c>
    </row>
    <row r="3144" spans="1:23" x14ac:dyDescent="0.25">
      <c r="A3144" s="18">
        <v>34895</v>
      </c>
      <c r="B3144" s="18">
        <v>34865</v>
      </c>
      <c r="C3144" s="18">
        <v>6410</v>
      </c>
      <c r="D3144" s="18">
        <v>6410</v>
      </c>
      <c r="E3144" s="18" t="s">
        <v>116</v>
      </c>
      <c r="F3144" s="18" t="s">
        <v>196</v>
      </c>
      <c r="G3144" s="19">
        <v>1.00101275988</v>
      </c>
      <c r="H3144" s="19">
        <v>0.40509499999999998</v>
      </c>
      <c r="I3144" s="18" t="s">
        <v>79</v>
      </c>
      <c r="J3144" s="18" t="s">
        <v>80</v>
      </c>
      <c r="K3144" s="18">
        <v>16</v>
      </c>
      <c r="L3144" s="18">
        <v>60</v>
      </c>
      <c r="M3144" s="18" t="s">
        <v>71</v>
      </c>
      <c r="N3144" s="18" t="s">
        <v>74</v>
      </c>
      <c r="O3144" s="18" t="s">
        <v>75</v>
      </c>
      <c r="P3144" s="19">
        <v>957.65881592400001</v>
      </c>
      <c r="Q3144" s="19">
        <v>43603.941403999997</v>
      </c>
      <c r="R3144" s="20">
        <v>0.70014500000000002</v>
      </c>
      <c r="S3144" s="20">
        <v>6.29983</v>
      </c>
      <c r="T3144" s="20">
        <v>0.30199999999999999</v>
      </c>
      <c r="U3144" s="20">
        <v>0.30499999999999999</v>
      </c>
      <c r="V3144" s="20">
        <f t="shared" si="98"/>
        <v>0.19797041666494999</v>
      </c>
      <c r="W3144" s="20">
        <f t="shared" si="99"/>
        <v>1.7736605955257501</v>
      </c>
    </row>
    <row r="3145" spans="1:23" x14ac:dyDescent="0.25">
      <c r="A3145" s="18">
        <v>34896</v>
      </c>
      <c r="B3145" s="18">
        <v>34866</v>
      </c>
      <c r="C3145" s="18">
        <v>6410</v>
      </c>
      <c r="D3145" s="18">
        <v>6410</v>
      </c>
      <c r="E3145" s="18" t="s">
        <v>116</v>
      </c>
      <c r="F3145" s="18" t="s">
        <v>196</v>
      </c>
      <c r="G3145" s="19">
        <v>4.69658080587</v>
      </c>
      <c r="H3145" s="19">
        <v>1.9006400000000001</v>
      </c>
      <c r="I3145" s="18" t="s">
        <v>79</v>
      </c>
      <c r="J3145" s="18" t="s">
        <v>80</v>
      </c>
      <c r="K3145" s="18">
        <v>16</v>
      </c>
      <c r="L3145" s="18">
        <v>60</v>
      </c>
      <c r="M3145" s="18" t="s">
        <v>71</v>
      </c>
      <c r="N3145" s="18" t="s">
        <v>74</v>
      </c>
      <c r="O3145" s="18" t="s">
        <v>75</v>
      </c>
      <c r="P3145" s="19">
        <v>1788.7164915200001</v>
      </c>
      <c r="Q3145" s="19">
        <v>204582.241572</v>
      </c>
      <c r="R3145" s="20">
        <v>0.70014500000000002</v>
      </c>
      <c r="S3145" s="20">
        <v>6.29983</v>
      </c>
      <c r="T3145" s="20">
        <v>0.30199999999999999</v>
      </c>
      <c r="U3145" s="20">
        <v>0.30499999999999999</v>
      </c>
      <c r="V3145" s="20">
        <f t="shared" si="98"/>
        <v>0.92884506777440001</v>
      </c>
      <c r="W3145" s="20">
        <f t="shared" si="99"/>
        <v>8.3217276793840007</v>
      </c>
    </row>
    <row r="3146" spans="1:23" x14ac:dyDescent="0.25">
      <c r="A3146" s="18">
        <v>34897</v>
      </c>
      <c r="B3146" s="18">
        <v>34867</v>
      </c>
      <c r="C3146" s="18">
        <v>6410</v>
      </c>
      <c r="D3146" s="18">
        <v>6410</v>
      </c>
      <c r="E3146" s="18" t="s">
        <v>116</v>
      </c>
      <c r="F3146" s="18" t="s">
        <v>196</v>
      </c>
      <c r="G3146" s="19">
        <v>39.914236834100002</v>
      </c>
      <c r="H3146" s="19">
        <v>16.152699999999999</v>
      </c>
      <c r="I3146" s="18" t="s">
        <v>79</v>
      </c>
      <c r="J3146" s="18" t="s">
        <v>80</v>
      </c>
      <c r="K3146" s="18">
        <v>16</v>
      </c>
      <c r="L3146" s="18">
        <v>60</v>
      </c>
      <c r="M3146" s="18" t="s">
        <v>71</v>
      </c>
      <c r="N3146" s="18" t="s">
        <v>74</v>
      </c>
      <c r="O3146" s="18" t="s">
        <v>75</v>
      </c>
      <c r="P3146" s="19">
        <v>6830.3064513500003</v>
      </c>
      <c r="Q3146" s="19">
        <v>1738657.20184</v>
      </c>
      <c r="R3146" s="20">
        <v>0.70014500000000002</v>
      </c>
      <c r="S3146" s="20">
        <v>6.29983</v>
      </c>
      <c r="T3146" s="20">
        <v>0.30199999999999999</v>
      </c>
      <c r="U3146" s="20">
        <v>0.30499999999999999</v>
      </c>
      <c r="V3146" s="20">
        <f t="shared" si="98"/>
        <v>7.8938440347669987</v>
      </c>
      <c r="W3146" s="20">
        <f t="shared" si="99"/>
        <v>70.722688508494997</v>
      </c>
    </row>
    <row r="3147" spans="1:23" x14ac:dyDescent="0.25">
      <c r="A3147" s="18">
        <v>34898</v>
      </c>
      <c r="B3147" s="18">
        <v>34868</v>
      </c>
      <c r="C3147" s="18">
        <v>6410</v>
      </c>
      <c r="D3147" s="18">
        <v>6410</v>
      </c>
      <c r="E3147" s="18" t="s">
        <v>116</v>
      </c>
      <c r="F3147" s="18" t="s">
        <v>196</v>
      </c>
      <c r="G3147" s="19">
        <v>31.629704562099999</v>
      </c>
      <c r="H3147" s="19">
        <v>12.8001</v>
      </c>
      <c r="I3147" s="18" t="s">
        <v>79</v>
      </c>
      <c r="J3147" s="18" t="s">
        <v>80</v>
      </c>
      <c r="K3147" s="18">
        <v>16</v>
      </c>
      <c r="L3147" s="18">
        <v>60</v>
      </c>
      <c r="M3147" s="18" t="s">
        <v>71</v>
      </c>
      <c r="N3147" s="18" t="s">
        <v>74</v>
      </c>
      <c r="O3147" s="18" t="s">
        <v>75</v>
      </c>
      <c r="P3147" s="19">
        <v>12695.3654759</v>
      </c>
      <c r="Q3147" s="19">
        <v>1377784.4195699999</v>
      </c>
      <c r="R3147" s="20">
        <v>0.70014500000000002</v>
      </c>
      <c r="S3147" s="20">
        <v>6.29983</v>
      </c>
      <c r="T3147" s="20">
        <v>0.30199999999999999</v>
      </c>
      <c r="U3147" s="20">
        <v>0.30499999999999999</v>
      </c>
      <c r="V3147" s="20">
        <f t="shared" si="98"/>
        <v>6.2554243581210001</v>
      </c>
      <c r="W3147" s="20">
        <f t="shared" si="99"/>
        <v>56.043725518185006</v>
      </c>
    </row>
    <row r="3148" spans="1:23" x14ac:dyDescent="0.25">
      <c r="A3148" s="18">
        <v>34899</v>
      </c>
      <c r="B3148" s="18">
        <v>34869</v>
      </c>
      <c r="C3148" s="18">
        <v>6410</v>
      </c>
      <c r="D3148" s="18">
        <v>6410</v>
      </c>
      <c r="E3148" s="18" t="s">
        <v>116</v>
      </c>
      <c r="F3148" s="18" t="s">
        <v>196</v>
      </c>
      <c r="G3148" s="19">
        <v>4.1874433505599997</v>
      </c>
      <c r="H3148" s="19">
        <v>1.6946000000000001</v>
      </c>
      <c r="I3148" s="18" t="s">
        <v>79</v>
      </c>
      <c r="J3148" s="18" t="s">
        <v>80</v>
      </c>
      <c r="K3148" s="18">
        <v>16</v>
      </c>
      <c r="L3148" s="18">
        <v>60</v>
      </c>
      <c r="M3148" s="18" t="s">
        <v>71</v>
      </c>
      <c r="N3148" s="18" t="s">
        <v>74</v>
      </c>
      <c r="O3148" s="18" t="s">
        <v>75</v>
      </c>
      <c r="P3148" s="19">
        <v>1607.62307444</v>
      </c>
      <c r="Q3148" s="19">
        <v>182404.30273</v>
      </c>
      <c r="R3148" s="20">
        <v>0.70014500000000002</v>
      </c>
      <c r="S3148" s="20">
        <v>6.29983</v>
      </c>
      <c r="T3148" s="20">
        <v>0.30199999999999999</v>
      </c>
      <c r="U3148" s="20">
        <v>0.30499999999999999</v>
      </c>
      <c r="V3148" s="20">
        <f t="shared" si="98"/>
        <v>0.82815307046600006</v>
      </c>
      <c r="W3148" s="20">
        <f t="shared" si="99"/>
        <v>7.4196058830100009</v>
      </c>
    </row>
    <row r="3149" spans="1:23" x14ac:dyDescent="0.25">
      <c r="A3149" s="18">
        <v>34900</v>
      </c>
      <c r="B3149" s="18">
        <v>34870</v>
      </c>
      <c r="C3149" s="18">
        <v>6410</v>
      </c>
      <c r="D3149" s="18">
        <v>6410</v>
      </c>
      <c r="E3149" s="18" t="s">
        <v>116</v>
      </c>
      <c r="F3149" s="18" t="s">
        <v>196</v>
      </c>
      <c r="G3149" s="19">
        <v>12.033519994000001</v>
      </c>
      <c r="H3149" s="19">
        <v>4.8697900000000001</v>
      </c>
      <c r="I3149" s="18" t="s">
        <v>79</v>
      </c>
      <c r="J3149" s="18" t="s">
        <v>80</v>
      </c>
      <c r="K3149" s="18">
        <v>16</v>
      </c>
      <c r="L3149" s="18">
        <v>60</v>
      </c>
      <c r="M3149" s="18" t="s">
        <v>71</v>
      </c>
      <c r="N3149" s="18" t="s">
        <v>74</v>
      </c>
      <c r="O3149" s="18" t="s">
        <v>75</v>
      </c>
      <c r="P3149" s="19">
        <v>2990.730384</v>
      </c>
      <c r="Q3149" s="19">
        <v>524178.03421800002</v>
      </c>
      <c r="R3149" s="20">
        <v>0.70014500000000002</v>
      </c>
      <c r="S3149" s="20">
        <v>6.29983</v>
      </c>
      <c r="T3149" s="20">
        <v>0.30199999999999999</v>
      </c>
      <c r="U3149" s="20">
        <v>0.30499999999999999</v>
      </c>
      <c r="V3149" s="20">
        <f t="shared" si="98"/>
        <v>2.3798722654459001</v>
      </c>
      <c r="W3149" s="20">
        <f t="shared" si="99"/>
        <v>21.321800149311503</v>
      </c>
    </row>
    <row r="3150" spans="1:23" x14ac:dyDescent="0.25">
      <c r="A3150" s="18">
        <v>34901</v>
      </c>
      <c r="B3150" s="18">
        <v>34871</v>
      </c>
      <c r="C3150" s="18">
        <v>6410</v>
      </c>
      <c r="D3150" s="18">
        <v>6410</v>
      </c>
      <c r="E3150" s="18" t="s">
        <v>116</v>
      </c>
      <c r="F3150" s="18" t="s">
        <v>196</v>
      </c>
      <c r="G3150" s="19">
        <v>3.7097728270300001</v>
      </c>
      <c r="H3150" s="19">
        <v>1.50129</v>
      </c>
      <c r="I3150" s="18" t="s">
        <v>79</v>
      </c>
      <c r="J3150" s="18" t="s">
        <v>80</v>
      </c>
      <c r="K3150" s="18">
        <v>16</v>
      </c>
      <c r="L3150" s="18">
        <v>60</v>
      </c>
      <c r="M3150" s="18" t="s">
        <v>71</v>
      </c>
      <c r="N3150" s="18" t="s">
        <v>74</v>
      </c>
      <c r="O3150" s="18" t="s">
        <v>75</v>
      </c>
      <c r="P3150" s="19">
        <v>2817.7191029400001</v>
      </c>
      <c r="Q3150" s="19">
        <v>161597.057955</v>
      </c>
      <c r="R3150" s="20">
        <v>0.70014500000000002</v>
      </c>
      <c r="S3150" s="20">
        <v>6.29983</v>
      </c>
      <c r="T3150" s="20">
        <v>0.30199999999999999</v>
      </c>
      <c r="U3150" s="20">
        <v>0.30499999999999999</v>
      </c>
      <c r="V3150" s="20">
        <f t="shared" si="98"/>
        <v>0.73368223956089995</v>
      </c>
      <c r="W3150" s="20">
        <f t="shared" si="99"/>
        <v>6.5732208875865004</v>
      </c>
    </row>
    <row r="3151" spans="1:23" x14ac:dyDescent="0.25">
      <c r="A3151" s="18">
        <v>34902</v>
      </c>
      <c r="B3151" s="18">
        <v>34872</v>
      </c>
      <c r="C3151" s="18">
        <v>6410</v>
      </c>
      <c r="D3151" s="18">
        <v>6410</v>
      </c>
      <c r="E3151" s="18" t="s">
        <v>116</v>
      </c>
      <c r="F3151" s="18" t="s">
        <v>196</v>
      </c>
      <c r="G3151" s="19">
        <v>8.3669284492900005</v>
      </c>
      <c r="H3151" s="19">
        <v>3.38598</v>
      </c>
      <c r="I3151" s="18" t="s">
        <v>79</v>
      </c>
      <c r="J3151" s="18" t="s">
        <v>80</v>
      </c>
      <c r="K3151" s="18">
        <v>16</v>
      </c>
      <c r="L3151" s="18">
        <v>60</v>
      </c>
      <c r="M3151" s="18" t="s">
        <v>71</v>
      </c>
      <c r="N3151" s="18" t="s">
        <v>74</v>
      </c>
      <c r="O3151" s="18" t="s">
        <v>75</v>
      </c>
      <c r="P3151" s="19">
        <v>2362.9337517099998</v>
      </c>
      <c r="Q3151" s="19">
        <v>364461.94540000003</v>
      </c>
      <c r="R3151" s="20">
        <v>0.70014500000000002</v>
      </c>
      <c r="S3151" s="20">
        <v>6.29983</v>
      </c>
      <c r="T3151" s="20">
        <v>0.30199999999999999</v>
      </c>
      <c r="U3151" s="20">
        <v>0.30499999999999999</v>
      </c>
      <c r="V3151" s="20">
        <f t="shared" si="98"/>
        <v>1.6547325230357999</v>
      </c>
      <c r="W3151" s="20">
        <f t="shared" si="99"/>
        <v>14.825113376463001</v>
      </c>
    </row>
    <row r="3152" spans="1:23" x14ac:dyDescent="0.25">
      <c r="A3152" s="18">
        <v>34903</v>
      </c>
      <c r="B3152" s="18">
        <v>34873</v>
      </c>
      <c r="C3152" s="18">
        <v>6410</v>
      </c>
      <c r="D3152" s="18">
        <v>6410</v>
      </c>
      <c r="E3152" s="18" t="s">
        <v>116</v>
      </c>
      <c r="F3152" s="18" t="s">
        <v>196</v>
      </c>
      <c r="G3152" s="19">
        <v>5.8899058864600002</v>
      </c>
      <c r="H3152" s="19">
        <v>2.3835600000000001</v>
      </c>
      <c r="I3152" s="18" t="s">
        <v>79</v>
      </c>
      <c r="J3152" s="18" t="s">
        <v>80</v>
      </c>
      <c r="K3152" s="18">
        <v>16</v>
      </c>
      <c r="L3152" s="18">
        <v>60</v>
      </c>
      <c r="M3152" s="18" t="s">
        <v>71</v>
      </c>
      <c r="N3152" s="18" t="s">
        <v>74</v>
      </c>
      <c r="O3152" s="18" t="s">
        <v>75</v>
      </c>
      <c r="P3152" s="19">
        <v>2105.5837631999998</v>
      </c>
      <c r="Q3152" s="19">
        <v>256563.27415700001</v>
      </c>
      <c r="R3152" s="20">
        <v>0.70014500000000002</v>
      </c>
      <c r="S3152" s="20">
        <v>6.29983</v>
      </c>
      <c r="T3152" s="20">
        <v>0.30199999999999999</v>
      </c>
      <c r="U3152" s="20">
        <v>0.30499999999999999</v>
      </c>
      <c r="V3152" s="20">
        <f t="shared" si="98"/>
        <v>1.1648486561075999</v>
      </c>
      <c r="W3152" s="20">
        <f t="shared" si="99"/>
        <v>10.436135842386001</v>
      </c>
    </row>
    <row r="3153" spans="1:23" x14ac:dyDescent="0.25">
      <c r="A3153" s="18">
        <v>34904</v>
      </c>
      <c r="B3153" s="18">
        <v>34874</v>
      </c>
      <c r="C3153" s="18">
        <v>6410</v>
      </c>
      <c r="D3153" s="18">
        <v>6410</v>
      </c>
      <c r="E3153" s="18" t="s">
        <v>116</v>
      </c>
      <c r="F3153" s="18" t="s">
        <v>196</v>
      </c>
      <c r="G3153" s="19">
        <v>45.125748499099998</v>
      </c>
      <c r="H3153" s="19">
        <v>18.261700000000001</v>
      </c>
      <c r="I3153" s="18" t="s">
        <v>79</v>
      </c>
      <c r="J3153" s="18" t="s">
        <v>80</v>
      </c>
      <c r="K3153" s="18">
        <v>16</v>
      </c>
      <c r="L3153" s="18">
        <v>60</v>
      </c>
      <c r="M3153" s="18" t="s">
        <v>71</v>
      </c>
      <c r="N3153" s="18" t="s">
        <v>74</v>
      </c>
      <c r="O3153" s="18" t="s">
        <v>75</v>
      </c>
      <c r="P3153" s="19">
        <v>15984.0306869</v>
      </c>
      <c r="Q3153" s="19">
        <v>1965669.7419199999</v>
      </c>
      <c r="R3153" s="20">
        <v>0.70014500000000002</v>
      </c>
      <c r="S3153" s="20">
        <v>6.29983</v>
      </c>
      <c r="T3153" s="20">
        <v>0.30199999999999999</v>
      </c>
      <c r="U3153" s="20">
        <v>0.30499999999999999</v>
      </c>
      <c r="V3153" s="20">
        <f t="shared" si="98"/>
        <v>8.9245148866570005</v>
      </c>
      <c r="W3153" s="20">
        <f t="shared" si="99"/>
        <v>79.956695830145009</v>
      </c>
    </row>
    <row r="3154" spans="1:23" x14ac:dyDescent="0.25">
      <c r="A3154" s="18">
        <v>34905</v>
      </c>
      <c r="B3154" s="18">
        <v>34875</v>
      </c>
      <c r="C3154" s="18">
        <v>6410</v>
      </c>
      <c r="D3154" s="18">
        <v>6410</v>
      </c>
      <c r="E3154" s="18" t="s">
        <v>116</v>
      </c>
      <c r="F3154" s="18" t="s">
        <v>196</v>
      </c>
      <c r="G3154" s="19">
        <v>2.1453966007299998</v>
      </c>
      <c r="H3154" s="19">
        <v>0.86821099999999996</v>
      </c>
      <c r="I3154" s="18" t="s">
        <v>79</v>
      </c>
      <c r="J3154" s="18" t="s">
        <v>80</v>
      </c>
      <c r="K3154" s="18">
        <v>16</v>
      </c>
      <c r="L3154" s="18">
        <v>60</v>
      </c>
      <c r="M3154" s="18" t="s">
        <v>71</v>
      </c>
      <c r="N3154" s="18" t="s">
        <v>74</v>
      </c>
      <c r="O3154" s="18" t="s">
        <v>75</v>
      </c>
      <c r="P3154" s="19">
        <v>2118.5915476499999</v>
      </c>
      <c r="Q3154" s="19">
        <v>93453.102113999994</v>
      </c>
      <c r="R3154" s="20">
        <v>0.70014500000000002</v>
      </c>
      <c r="S3154" s="20">
        <v>6.29983</v>
      </c>
      <c r="T3154" s="20">
        <v>0.30199999999999999</v>
      </c>
      <c r="U3154" s="20">
        <v>0.30499999999999999</v>
      </c>
      <c r="V3154" s="20">
        <f t="shared" si="98"/>
        <v>0.42429576623530996</v>
      </c>
      <c r="W3154" s="20">
        <f t="shared" si="99"/>
        <v>3.8013592843703501</v>
      </c>
    </row>
    <row r="3155" spans="1:23" x14ac:dyDescent="0.25">
      <c r="A3155" s="18">
        <v>34906</v>
      </c>
      <c r="B3155" s="18">
        <v>34876</v>
      </c>
      <c r="C3155" s="18">
        <v>6410</v>
      </c>
      <c r="D3155" s="18">
        <v>6410</v>
      </c>
      <c r="E3155" s="18" t="s">
        <v>116</v>
      </c>
      <c r="F3155" s="18" t="s">
        <v>196</v>
      </c>
      <c r="G3155" s="19">
        <v>3.51887584794</v>
      </c>
      <c r="H3155" s="19">
        <v>1.42404</v>
      </c>
      <c r="I3155" s="18" t="s">
        <v>79</v>
      </c>
      <c r="J3155" s="18" t="s">
        <v>80</v>
      </c>
      <c r="K3155" s="18">
        <v>16</v>
      </c>
      <c r="L3155" s="18">
        <v>60</v>
      </c>
      <c r="M3155" s="18" t="s">
        <v>71</v>
      </c>
      <c r="N3155" s="18" t="s">
        <v>74</v>
      </c>
      <c r="O3155" s="18" t="s">
        <v>75</v>
      </c>
      <c r="P3155" s="19">
        <v>1765.08973612</v>
      </c>
      <c r="Q3155" s="19">
        <v>153281.618808</v>
      </c>
      <c r="R3155" s="20">
        <v>0.70014500000000002</v>
      </c>
      <c r="S3155" s="20">
        <v>6.29983</v>
      </c>
      <c r="T3155" s="20">
        <v>0.30199999999999999</v>
      </c>
      <c r="U3155" s="20">
        <v>0.30499999999999999</v>
      </c>
      <c r="V3155" s="20">
        <f t="shared" si="98"/>
        <v>0.69593007108839999</v>
      </c>
      <c r="W3155" s="20">
        <f t="shared" si="99"/>
        <v>6.2349908896740001</v>
      </c>
    </row>
    <row r="3156" spans="1:23" x14ac:dyDescent="0.25">
      <c r="A3156" s="18">
        <v>34907</v>
      </c>
      <c r="B3156" s="18">
        <v>34877</v>
      </c>
      <c r="C3156" s="18">
        <v>6410</v>
      </c>
      <c r="D3156" s="18">
        <v>6410</v>
      </c>
      <c r="E3156" s="18" t="s">
        <v>116</v>
      </c>
      <c r="F3156" s="18" t="s">
        <v>196</v>
      </c>
      <c r="G3156" s="19">
        <v>2.2974625089199998</v>
      </c>
      <c r="H3156" s="19">
        <v>0.92974999999999997</v>
      </c>
      <c r="I3156" s="18" t="s">
        <v>79</v>
      </c>
      <c r="J3156" s="18" t="s">
        <v>80</v>
      </c>
      <c r="K3156" s="18">
        <v>16</v>
      </c>
      <c r="L3156" s="18">
        <v>60</v>
      </c>
      <c r="M3156" s="18" t="s">
        <v>71</v>
      </c>
      <c r="N3156" s="18" t="s">
        <v>74</v>
      </c>
      <c r="O3156" s="18" t="s">
        <v>75</v>
      </c>
      <c r="P3156" s="19">
        <v>1154.2937059400001</v>
      </c>
      <c r="Q3156" s="19">
        <v>100077.066578</v>
      </c>
      <c r="R3156" s="20">
        <v>0.70014500000000002</v>
      </c>
      <c r="S3156" s="20">
        <v>6.29983</v>
      </c>
      <c r="T3156" s="20">
        <v>0.30199999999999999</v>
      </c>
      <c r="U3156" s="20">
        <v>0.30499999999999999</v>
      </c>
      <c r="V3156" s="20">
        <f t="shared" si="98"/>
        <v>0.45436994999749997</v>
      </c>
      <c r="W3156" s="20">
        <f t="shared" si="99"/>
        <v>4.0708005250374999</v>
      </c>
    </row>
    <row r="3157" spans="1:23" x14ac:dyDescent="0.25">
      <c r="A3157" s="18">
        <v>34908</v>
      </c>
      <c r="B3157" s="18">
        <v>34878</v>
      </c>
      <c r="C3157" s="18">
        <v>6410</v>
      </c>
      <c r="D3157" s="18">
        <v>6410</v>
      </c>
      <c r="E3157" s="18" t="s">
        <v>116</v>
      </c>
      <c r="F3157" s="18" t="s">
        <v>196</v>
      </c>
      <c r="G3157" s="19">
        <v>2.75563645078</v>
      </c>
      <c r="H3157" s="19">
        <v>1.11517</v>
      </c>
      <c r="I3157" s="18" t="s">
        <v>79</v>
      </c>
      <c r="J3157" s="18" t="s">
        <v>80</v>
      </c>
      <c r="K3157" s="18">
        <v>16</v>
      </c>
      <c r="L3157" s="18">
        <v>60</v>
      </c>
      <c r="M3157" s="18" t="s">
        <v>71</v>
      </c>
      <c r="N3157" s="18" t="s">
        <v>74</v>
      </c>
      <c r="O3157" s="18" t="s">
        <v>75</v>
      </c>
      <c r="P3157" s="19">
        <v>1524.12805914</v>
      </c>
      <c r="Q3157" s="19">
        <v>120035.043655</v>
      </c>
      <c r="R3157" s="20">
        <v>0.70014500000000002</v>
      </c>
      <c r="S3157" s="20">
        <v>6.29983</v>
      </c>
      <c r="T3157" s="20">
        <v>0.30199999999999999</v>
      </c>
      <c r="U3157" s="20">
        <v>0.30499999999999999</v>
      </c>
      <c r="V3157" s="20">
        <f t="shared" si="98"/>
        <v>0.54498492835569989</v>
      </c>
      <c r="W3157" s="20">
        <f t="shared" si="99"/>
        <v>4.8826400876645</v>
      </c>
    </row>
    <row r="3158" spans="1:23" x14ac:dyDescent="0.25">
      <c r="A3158" s="18">
        <v>34909</v>
      </c>
      <c r="B3158" s="18">
        <v>34879</v>
      </c>
      <c r="C3158" s="18">
        <v>6410</v>
      </c>
      <c r="D3158" s="18">
        <v>6410</v>
      </c>
      <c r="E3158" s="18" t="s">
        <v>116</v>
      </c>
      <c r="F3158" s="18" t="s">
        <v>196</v>
      </c>
      <c r="G3158" s="19">
        <v>3.1502650647300001</v>
      </c>
      <c r="H3158" s="19">
        <v>1.2748699999999999</v>
      </c>
      <c r="I3158" s="18" t="s">
        <v>79</v>
      </c>
      <c r="J3158" s="18" t="s">
        <v>80</v>
      </c>
      <c r="K3158" s="18">
        <v>16</v>
      </c>
      <c r="L3158" s="18">
        <v>60</v>
      </c>
      <c r="M3158" s="18" t="s">
        <v>71</v>
      </c>
      <c r="N3158" s="18" t="s">
        <v>74</v>
      </c>
      <c r="O3158" s="18" t="s">
        <v>75</v>
      </c>
      <c r="P3158" s="19">
        <v>1416.45437659</v>
      </c>
      <c r="Q3158" s="19">
        <v>137224.99731800001</v>
      </c>
      <c r="R3158" s="20">
        <v>0.70014500000000002</v>
      </c>
      <c r="S3158" s="20">
        <v>6.29983</v>
      </c>
      <c r="T3158" s="20">
        <v>0.30199999999999999</v>
      </c>
      <c r="U3158" s="20">
        <v>0.30499999999999999</v>
      </c>
      <c r="V3158" s="20">
        <f t="shared" si="98"/>
        <v>0.62303051159269995</v>
      </c>
      <c r="W3158" s="20">
        <f t="shared" si="99"/>
        <v>5.5818676691095002</v>
      </c>
    </row>
    <row r="3159" spans="1:23" x14ac:dyDescent="0.25">
      <c r="A3159" s="18">
        <v>34910</v>
      </c>
      <c r="B3159" s="18">
        <v>34880</v>
      </c>
      <c r="C3159" s="18">
        <v>6410</v>
      </c>
      <c r="D3159" s="18">
        <v>6410</v>
      </c>
      <c r="E3159" s="18" t="s">
        <v>116</v>
      </c>
      <c r="F3159" s="18" t="s">
        <v>196</v>
      </c>
      <c r="G3159" s="19">
        <v>4.6963285386100004</v>
      </c>
      <c r="H3159" s="19">
        <v>1.9005399999999999</v>
      </c>
      <c r="I3159" s="18" t="s">
        <v>79</v>
      </c>
      <c r="J3159" s="18" t="s">
        <v>80</v>
      </c>
      <c r="K3159" s="18">
        <v>16</v>
      </c>
      <c r="L3159" s="18">
        <v>60</v>
      </c>
      <c r="M3159" s="18" t="s">
        <v>71</v>
      </c>
      <c r="N3159" s="18" t="s">
        <v>74</v>
      </c>
      <c r="O3159" s="18" t="s">
        <v>75</v>
      </c>
      <c r="P3159" s="19">
        <v>1663.33416816</v>
      </c>
      <c r="Q3159" s="19">
        <v>204571.25285399999</v>
      </c>
      <c r="R3159" s="20">
        <v>0.70014500000000002</v>
      </c>
      <c r="S3159" s="20">
        <v>6.29983</v>
      </c>
      <c r="T3159" s="20">
        <v>0.30199999999999999</v>
      </c>
      <c r="U3159" s="20">
        <v>0.30499999999999999</v>
      </c>
      <c r="V3159" s="20">
        <f t="shared" si="98"/>
        <v>0.92879619765339994</v>
      </c>
      <c r="W3159" s="20">
        <f t="shared" si="99"/>
        <v>8.3212898411990004</v>
      </c>
    </row>
    <row r="3160" spans="1:23" x14ac:dyDescent="0.25">
      <c r="A3160" s="18">
        <v>34911</v>
      </c>
      <c r="B3160" s="18">
        <v>34881</v>
      </c>
      <c r="C3160" s="18">
        <v>6410</v>
      </c>
      <c r="D3160" s="18">
        <v>6410</v>
      </c>
      <c r="E3160" s="18" t="s">
        <v>116</v>
      </c>
      <c r="F3160" s="18" t="s">
        <v>196</v>
      </c>
      <c r="G3160" s="19">
        <v>284.96332423899997</v>
      </c>
      <c r="H3160" s="19">
        <v>115.321</v>
      </c>
      <c r="I3160" s="18" t="s">
        <v>79</v>
      </c>
      <c r="J3160" s="18" t="s">
        <v>80</v>
      </c>
      <c r="K3160" s="18">
        <v>16</v>
      </c>
      <c r="L3160" s="18">
        <v>60</v>
      </c>
      <c r="M3160" s="18" t="s">
        <v>71</v>
      </c>
      <c r="N3160" s="18" t="s">
        <v>74</v>
      </c>
      <c r="O3160" s="18" t="s">
        <v>75</v>
      </c>
      <c r="P3160" s="19">
        <v>32430.427540699999</v>
      </c>
      <c r="Q3160" s="19">
        <v>12412952.7519</v>
      </c>
      <c r="R3160" s="20">
        <v>0.70014500000000002</v>
      </c>
      <c r="S3160" s="20">
        <v>6.29983</v>
      </c>
      <c r="T3160" s="20">
        <v>0.30199999999999999</v>
      </c>
      <c r="U3160" s="20">
        <v>0.30499999999999999</v>
      </c>
      <c r="V3160" s="20">
        <f t="shared" si="98"/>
        <v>56.357512238409996</v>
      </c>
      <c r="W3160" s="20">
        <f t="shared" si="99"/>
        <v>504.91937332385004</v>
      </c>
    </row>
    <row r="3161" spans="1:23" x14ac:dyDescent="0.25">
      <c r="A3161" s="18">
        <v>34912</v>
      </c>
      <c r="B3161" s="18">
        <v>34882</v>
      </c>
      <c r="C3161" s="18">
        <v>6410</v>
      </c>
      <c r="D3161" s="18">
        <v>6410</v>
      </c>
      <c r="E3161" s="18" t="s">
        <v>116</v>
      </c>
      <c r="F3161" s="18" t="s">
        <v>196</v>
      </c>
      <c r="G3161" s="19">
        <v>13.4069428655</v>
      </c>
      <c r="H3161" s="19">
        <v>5.4256000000000002</v>
      </c>
      <c r="I3161" s="18" t="s">
        <v>79</v>
      </c>
      <c r="J3161" s="18" t="s">
        <v>80</v>
      </c>
      <c r="K3161" s="18">
        <v>16</v>
      </c>
      <c r="L3161" s="18">
        <v>60</v>
      </c>
      <c r="M3161" s="18" t="s">
        <v>71</v>
      </c>
      <c r="N3161" s="18" t="s">
        <v>74</v>
      </c>
      <c r="O3161" s="18" t="s">
        <v>75</v>
      </c>
      <c r="P3161" s="19">
        <v>4220.3454767599997</v>
      </c>
      <c r="Q3161" s="19">
        <v>584004.09519799997</v>
      </c>
      <c r="R3161" s="20">
        <v>0.70014500000000002</v>
      </c>
      <c r="S3161" s="20">
        <v>6.29983</v>
      </c>
      <c r="T3161" s="20">
        <v>0.30199999999999999</v>
      </c>
      <c r="U3161" s="20">
        <v>0.30499999999999999</v>
      </c>
      <c r="V3161" s="20">
        <f t="shared" si="98"/>
        <v>2.6514972849760001</v>
      </c>
      <c r="W3161" s="20">
        <f t="shared" si="99"/>
        <v>23.755348565360006</v>
      </c>
    </row>
    <row r="3162" spans="1:23" x14ac:dyDescent="0.25">
      <c r="A3162" s="18">
        <v>34913</v>
      </c>
      <c r="B3162" s="18">
        <v>34883</v>
      </c>
      <c r="C3162" s="18">
        <v>6410</v>
      </c>
      <c r="D3162" s="18">
        <v>6410</v>
      </c>
      <c r="E3162" s="18" t="s">
        <v>116</v>
      </c>
      <c r="F3162" s="18" t="s">
        <v>196</v>
      </c>
      <c r="G3162" s="19">
        <v>14.1696759727</v>
      </c>
      <c r="H3162" s="19">
        <v>5.7342599999999999</v>
      </c>
      <c r="I3162" s="18" t="s">
        <v>79</v>
      </c>
      <c r="J3162" s="18" t="s">
        <v>80</v>
      </c>
      <c r="K3162" s="18">
        <v>16</v>
      </c>
      <c r="L3162" s="18">
        <v>60</v>
      </c>
      <c r="M3162" s="18" t="s">
        <v>71</v>
      </c>
      <c r="N3162" s="18" t="s">
        <v>74</v>
      </c>
      <c r="O3162" s="18" t="s">
        <v>75</v>
      </c>
      <c r="P3162" s="19">
        <v>2906.0655070900002</v>
      </c>
      <c r="Q3162" s="19">
        <v>617228.61645199999</v>
      </c>
      <c r="R3162" s="20">
        <v>0.70014500000000002</v>
      </c>
      <c r="S3162" s="20">
        <v>6.29983</v>
      </c>
      <c r="T3162" s="20">
        <v>0.30199999999999999</v>
      </c>
      <c r="U3162" s="20">
        <v>0.30499999999999999</v>
      </c>
      <c r="V3162" s="20">
        <f t="shared" si="98"/>
        <v>2.8023398004545998</v>
      </c>
      <c r="W3162" s="20">
        <f t="shared" si="99"/>
        <v>25.106779907181004</v>
      </c>
    </row>
    <row r="3163" spans="1:23" x14ac:dyDescent="0.25">
      <c r="A3163" s="18">
        <v>34914</v>
      </c>
      <c r="B3163" s="18">
        <v>34884</v>
      </c>
      <c r="C3163" s="18">
        <v>6410</v>
      </c>
      <c r="D3163" s="18">
        <v>6410</v>
      </c>
      <c r="E3163" s="18" t="s">
        <v>116</v>
      </c>
      <c r="F3163" s="18" t="s">
        <v>196</v>
      </c>
      <c r="G3163" s="19">
        <v>1.9978437411600001</v>
      </c>
      <c r="H3163" s="19">
        <v>0.80849899999999997</v>
      </c>
      <c r="I3163" s="18" t="s">
        <v>79</v>
      </c>
      <c r="J3163" s="18" t="s">
        <v>80</v>
      </c>
      <c r="K3163" s="18">
        <v>16</v>
      </c>
      <c r="L3163" s="18">
        <v>60</v>
      </c>
      <c r="M3163" s="18" t="s">
        <v>71</v>
      </c>
      <c r="N3163" s="18" t="s">
        <v>74</v>
      </c>
      <c r="O3163" s="18" t="s">
        <v>75</v>
      </c>
      <c r="P3163" s="19">
        <v>1066.0230208099999</v>
      </c>
      <c r="Q3163" s="19">
        <v>87025.725261400003</v>
      </c>
      <c r="R3163" s="20">
        <v>0.70014500000000002</v>
      </c>
      <c r="S3163" s="20">
        <v>6.29983</v>
      </c>
      <c r="T3163" s="20">
        <v>0.30199999999999999</v>
      </c>
      <c r="U3163" s="20">
        <v>0.30499999999999999</v>
      </c>
      <c r="V3163" s="20">
        <f t="shared" si="98"/>
        <v>0.39511443958379</v>
      </c>
      <c r="W3163" s="20">
        <f t="shared" si="99"/>
        <v>3.5399173473431502</v>
      </c>
    </row>
    <row r="3164" spans="1:23" x14ac:dyDescent="0.25">
      <c r="A3164" s="18">
        <v>34915</v>
      </c>
      <c r="B3164" s="18">
        <v>34885</v>
      </c>
      <c r="C3164" s="18">
        <v>6410</v>
      </c>
      <c r="D3164" s="18">
        <v>6410</v>
      </c>
      <c r="E3164" s="18" t="s">
        <v>116</v>
      </c>
      <c r="F3164" s="18" t="s">
        <v>196</v>
      </c>
      <c r="G3164" s="19">
        <v>1.3954293127999999</v>
      </c>
      <c r="H3164" s="19">
        <v>0.56471000000000005</v>
      </c>
      <c r="I3164" s="18" t="s">
        <v>79</v>
      </c>
      <c r="J3164" s="18" t="s">
        <v>80</v>
      </c>
      <c r="K3164" s="18">
        <v>16</v>
      </c>
      <c r="L3164" s="18">
        <v>60</v>
      </c>
      <c r="M3164" s="18" t="s">
        <v>71</v>
      </c>
      <c r="N3164" s="18" t="s">
        <v>74</v>
      </c>
      <c r="O3164" s="18" t="s">
        <v>75</v>
      </c>
      <c r="P3164" s="19">
        <v>892.50404354299997</v>
      </c>
      <c r="Q3164" s="19">
        <v>60784.657726600002</v>
      </c>
      <c r="R3164" s="20">
        <v>0.70014500000000002</v>
      </c>
      <c r="S3164" s="20">
        <v>6.29983</v>
      </c>
      <c r="T3164" s="20">
        <v>0.30199999999999999</v>
      </c>
      <c r="U3164" s="20">
        <v>0.30499999999999999</v>
      </c>
      <c r="V3164" s="20">
        <f t="shared" si="98"/>
        <v>0.27597446029910006</v>
      </c>
      <c r="W3164" s="20">
        <f t="shared" si="99"/>
        <v>2.4725160145135003</v>
      </c>
    </row>
    <row r="3165" spans="1:23" x14ac:dyDescent="0.25">
      <c r="A3165" s="18">
        <v>34916</v>
      </c>
      <c r="B3165" s="18">
        <v>34886</v>
      </c>
      <c r="C3165" s="18">
        <v>6410</v>
      </c>
      <c r="D3165" s="18">
        <v>6410</v>
      </c>
      <c r="E3165" s="18" t="s">
        <v>116</v>
      </c>
      <c r="F3165" s="18" t="s">
        <v>196</v>
      </c>
      <c r="G3165" s="19">
        <v>2.0807997734499999</v>
      </c>
      <c r="H3165" s="19">
        <v>0.84206999999999999</v>
      </c>
      <c r="I3165" s="18" t="s">
        <v>79</v>
      </c>
      <c r="J3165" s="18" t="s">
        <v>80</v>
      </c>
      <c r="K3165" s="18">
        <v>16</v>
      </c>
      <c r="L3165" s="18">
        <v>60</v>
      </c>
      <c r="M3165" s="18" t="s">
        <v>71</v>
      </c>
      <c r="N3165" s="18" t="s">
        <v>74</v>
      </c>
      <c r="O3165" s="18" t="s">
        <v>75</v>
      </c>
      <c r="P3165" s="19">
        <v>1318.91707795</v>
      </c>
      <c r="Q3165" s="19">
        <v>90639.275573699997</v>
      </c>
      <c r="R3165" s="20">
        <v>0.70014500000000002</v>
      </c>
      <c r="S3165" s="20">
        <v>6.29983</v>
      </c>
      <c r="T3165" s="20">
        <v>0.30199999999999999</v>
      </c>
      <c r="U3165" s="20">
        <v>0.30499999999999999</v>
      </c>
      <c r="V3165" s="20">
        <f t="shared" si="98"/>
        <v>0.41152062790470001</v>
      </c>
      <c r="W3165" s="20">
        <f t="shared" si="99"/>
        <v>3.6869040044295001</v>
      </c>
    </row>
    <row r="3166" spans="1:23" x14ac:dyDescent="0.25">
      <c r="A3166" s="18">
        <v>34917</v>
      </c>
      <c r="B3166" s="18">
        <v>34887</v>
      </c>
      <c r="C3166" s="18">
        <v>6410</v>
      </c>
      <c r="D3166" s="18">
        <v>6410</v>
      </c>
      <c r="E3166" s="18" t="s">
        <v>116</v>
      </c>
      <c r="F3166" s="18" t="s">
        <v>196</v>
      </c>
      <c r="G3166" s="19">
        <v>9.4989201082200001</v>
      </c>
      <c r="H3166" s="19">
        <v>3.8440799999999999</v>
      </c>
      <c r="I3166" s="18" t="s">
        <v>79</v>
      </c>
      <c r="J3166" s="18" t="s">
        <v>80</v>
      </c>
      <c r="K3166" s="18">
        <v>16</v>
      </c>
      <c r="L3166" s="18">
        <v>60</v>
      </c>
      <c r="M3166" s="18" t="s">
        <v>71</v>
      </c>
      <c r="N3166" s="18" t="s">
        <v>74</v>
      </c>
      <c r="O3166" s="18" t="s">
        <v>75</v>
      </c>
      <c r="P3166" s="19">
        <v>2351.4128569999998</v>
      </c>
      <c r="Q3166" s="19">
        <v>413771.304825</v>
      </c>
      <c r="R3166" s="20">
        <v>0.70014500000000002</v>
      </c>
      <c r="S3166" s="20">
        <v>6.29983</v>
      </c>
      <c r="T3166" s="20">
        <v>0.30199999999999999</v>
      </c>
      <c r="U3166" s="20">
        <v>0.30499999999999999</v>
      </c>
      <c r="V3166" s="20">
        <f t="shared" si="98"/>
        <v>1.8786065473367997</v>
      </c>
      <c r="W3166" s="20">
        <f t="shared" si="99"/>
        <v>16.830850101948002</v>
      </c>
    </row>
    <row r="3167" spans="1:23" x14ac:dyDescent="0.25">
      <c r="A3167" s="18">
        <v>34918</v>
      </c>
      <c r="B3167" s="18">
        <v>34888</v>
      </c>
      <c r="C3167" s="18">
        <v>6410</v>
      </c>
      <c r="D3167" s="18">
        <v>6410</v>
      </c>
      <c r="E3167" s="18" t="s">
        <v>116</v>
      </c>
      <c r="F3167" s="18" t="s">
        <v>196</v>
      </c>
      <c r="G3167" s="19">
        <v>2.6079396643999999</v>
      </c>
      <c r="H3167" s="19">
        <v>1.0553999999999999</v>
      </c>
      <c r="I3167" s="18" t="s">
        <v>79</v>
      </c>
      <c r="J3167" s="18" t="s">
        <v>80</v>
      </c>
      <c r="K3167" s="18">
        <v>16</v>
      </c>
      <c r="L3167" s="18">
        <v>60</v>
      </c>
      <c r="M3167" s="18" t="s">
        <v>71</v>
      </c>
      <c r="N3167" s="18" t="s">
        <v>74</v>
      </c>
      <c r="O3167" s="18" t="s">
        <v>75</v>
      </c>
      <c r="P3167" s="19">
        <v>1367.3321892399999</v>
      </c>
      <c r="Q3167" s="19">
        <v>113601.39737399999</v>
      </c>
      <c r="R3167" s="20">
        <v>0.70014500000000002</v>
      </c>
      <c r="S3167" s="20">
        <v>6.29983</v>
      </c>
      <c r="T3167" s="20">
        <v>0.30199999999999999</v>
      </c>
      <c r="U3167" s="20">
        <v>0.30499999999999999</v>
      </c>
      <c r="V3167" s="20">
        <f t="shared" si="98"/>
        <v>0.51577525703399985</v>
      </c>
      <c r="W3167" s="20">
        <f t="shared" si="99"/>
        <v>4.6209442044899998</v>
      </c>
    </row>
    <row r="3168" spans="1:23" x14ac:dyDescent="0.25">
      <c r="A3168" s="18">
        <v>34919</v>
      </c>
      <c r="B3168" s="18">
        <v>34889</v>
      </c>
      <c r="C3168" s="18">
        <v>6410</v>
      </c>
      <c r="D3168" s="18">
        <v>6410</v>
      </c>
      <c r="E3168" s="18" t="s">
        <v>116</v>
      </c>
      <c r="F3168" s="18" t="s">
        <v>196</v>
      </c>
      <c r="G3168" s="19">
        <v>36.299176018700003</v>
      </c>
      <c r="H3168" s="19">
        <v>14.6898</v>
      </c>
      <c r="I3168" s="18" t="s">
        <v>79</v>
      </c>
      <c r="J3168" s="18" t="s">
        <v>80</v>
      </c>
      <c r="K3168" s="18">
        <v>16</v>
      </c>
      <c r="L3168" s="18">
        <v>60</v>
      </c>
      <c r="M3168" s="18" t="s">
        <v>71</v>
      </c>
      <c r="N3168" s="18" t="s">
        <v>74</v>
      </c>
      <c r="O3168" s="18" t="s">
        <v>75</v>
      </c>
      <c r="P3168" s="19">
        <v>6126.1853293499998</v>
      </c>
      <c r="Q3168" s="19">
        <v>1581185.7826100001</v>
      </c>
      <c r="R3168" s="20">
        <v>0.70014500000000002</v>
      </c>
      <c r="S3168" s="20">
        <v>6.29983</v>
      </c>
      <c r="T3168" s="20">
        <v>0.30199999999999999</v>
      </c>
      <c r="U3168" s="20">
        <v>0.30499999999999999</v>
      </c>
      <c r="V3168" s="20">
        <f t="shared" si="98"/>
        <v>7.1789230346580002</v>
      </c>
      <c r="W3168" s="20">
        <f t="shared" si="99"/>
        <v>64.317553700130006</v>
      </c>
    </row>
    <row r="3169" spans="1:23" x14ac:dyDescent="0.25">
      <c r="A3169" s="18">
        <v>34920</v>
      </c>
      <c r="B3169" s="18">
        <v>34890</v>
      </c>
      <c r="C3169" s="18">
        <v>6410</v>
      </c>
      <c r="D3169" s="18">
        <v>6410</v>
      </c>
      <c r="E3169" s="18" t="s">
        <v>116</v>
      </c>
      <c r="F3169" s="18" t="s">
        <v>196</v>
      </c>
      <c r="G3169" s="19">
        <v>2.6743361292099999</v>
      </c>
      <c r="H3169" s="19">
        <v>1.0822700000000001</v>
      </c>
      <c r="I3169" s="18" t="s">
        <v>79</v>
      </c>
      <c r="J3169" s="18" t="s">
        <v>80</v>
      </c>
      <c r="K3169" s="18">
        <v>16</v>
      </c>
      <c r="L3169" s="18">
        <v>60</v>
      </c>
      <c r="M3169" s="18" t="s">
        <v>71</v>
      </c>
      <c r="N3169" s="18" t="s">
        <v>74</v>
      </c>
      <c r="O3169" s="18" t="s">
        <v>75</v>
      </c>
      <c r="P3169" s="19">
        <v>1221.97713864</v>
      </c>
      <c r="Q3169" s="19">
        <v>116493.615812</v>
      </c>
      <c r="R3169" s="20">
        <v>0.70014500000000002</v>
      </c>
      <c r="S3169" s="20">
        <v>6.29983</v>
      </c>
      <c r="T3169" s="20">
        <v>0.30199999999999999</v>
      </c>
      <c r="U3169" s="20">
        <v>0.30499999999999999</v>
      </c>
      <c r="V3169" s="20">
        <f t="shared" si="98"/>
        <v>0.52890665854670005</v>
      </c>
      <c r="W3169" s="20">
        <f t="shared" si="99"/>
        <v>4.7385913247995006</v>
      </c>
    </row>
    <row r="3170" spans="1:23" x14ac:dyDescent="0.25">
      <c r="A3170" s="18">
        <v>34921</v>
      </c>
      <c r="B3170" s="18">
        <v>34891</v>
      </c>
      <c r="C3170" s="18">
        <v>6410</v>
      </c>
      <c r="D3170" s="18">
        <v>6410</v>
      </c>
      <c r="E3170" s="18" t="s">
        <v>116</v>
      </c>
      <c r="F3170" s="18" t="s">
        <v>196</v>
      </c>
      <c r="G3170" s="19">
        <v>3.75071063595</v>
      </c>
      <c r="H3170" s="19">
        <v>1.51786</v>
      </c>
      <c r="I3170" s="18" t="s">
        <v>79</v>
      </c>
      <c r="J3170" s="18" t="s">
        <v>80</v>
      </c>
      <c r="K3170" s="18">
        <v>16</v>
      </c>
      <c r="L3170" s="18">
        <v>60</v>
      </c>
      <c r="M3170" s="18" t="s">
        <v>71</v>
      </c>
      <c r="N3170" s="18" t="s">
        <v>74</v>
      </c>
      <c r="O3170" s="18" t="s">
        <v>75</v>
      </c>
      <c r="P3170" s="19">
        <v>1846.38105473</v>
      </c>
      <c r="Q3170" s="19">
        <v>163380.301779</v>
      </c>
      <c r="R3170" s="20">
        <v>0.70014500000000002</v>
      </c>
      <c r="S3170" s="20">
        <v>6.29983</v>
      </c>
      <c r="T3170" s="20">
        <v>0.30199999999999999</v>
      </c>
      <c r="U3170" s="20">
        <v>0.30499999999999999</v>
      </c>
      <c r="V3170" s="20">
        <f t="shared" si="98"/>
        <v>0.74178001861059994</v>
      </c>
      <c r="W3170" s="20">
        <f t="shared" si="99"/>
        <v>6.6457706748410015</v>
      </c>
    </row>
    <row r="3171" spans="1:23" x14ac:dyDescent="0.25">
      <c r="A3171" s="18">
        <v>34922</v>
      </c>
      <c r="B3171" s="18">
        <v>34892</v>
      </c>
      <c r="C3171" s="18">
        <v>6410</v>
      </c>
      <c r="D3171" s="18">
        <v>6410</v>
      </c>
      <c r="E3171" s="18" t="s">
        <v>116</v>
      </c>
      <c r="F3171" s="18" t="s">
        <v>196</v>
      </c>
      <c r="G3171" s="19">
        <v>2.0003173543799999</v>
      </c>
      <c r="H3171" s="19">
        <v>0.8095</v>
      </c>
      <c r="I3171" s="18" t="s">
        <v>79</v>
      </c>
      <c r="J3171" s="18" t="s">
        <v>80</v>
      </c>
      <c r="K3171" s="18">
        <v>16</v>
      </c>
      <c r="L3171" s="18">
        <v>60</v>
      </c>
      <c r="M3171" s="18" t="s">
        <v>71</v>
      </c>
      <c r="N3171" s="18" t="s">
        <v>74</v>
      </c>
      <c r="O3171" s="18" t="s">
        <v>75</v>
      </c>
      <c r="P3171" s="19">
        <v>1159.41550966</v>
      </c>
      <c r="Q3171" s="19">
        <v>87133.475421299998</v>
      </c>
      <c r="R3171" s="20">
        <v>0.70014500000000002</v>
      </c>
      <c r="S3171" s="20">
        <v>6.29983</v>
      </c>
      <c r="T3171" s="20">
        <v>0.30199999999999999</v>
      </c>
      <c r="U3171" s="20">
        <v>0.30499999999999999</v>
      </c>
      <c r="V3171" s="20">
        <f t="shared" si="98"/>
        <v>0.395603629495</v>
      </c>
      <c r="W3171" s="20">
        <f t="shared" si="99"/>
        <v>3.5443001075750002</v>
      </c>
    </row>
    <row r="3172" spans="1:23" x14ac:dyDescent="0.25">
      <c r="A3172" s="18">
        <v>34923</v>
      </c>
      <c r="B3172" s="18">
        <v>34893</v>
      </c>
      <c r="C3172" s="18">
        <v>6410</v>
      </c>
      <c r="D3172" s="18">
        <v>6410</v>
      </c>
      <c r="E3172" s="18" t="s">
        <v>116</v>
      </c>
      <c r="F3172" s="18" t="s">
        <v>196</v>
      </c>
      <c r="G3172" s="19">
        <v>5.6406379440699999</v>
      </c>
      <c r="H3172" s="19">
        <v>2.2826900000000001</v>
      </c>
      <c r="I3172" s="18" t="s">
        <v>79</v>
      </c>
      <c r="J3172" s="18" t="s">
        <v>80</v>
      </c>
      <c r="K3172" s="18">
        <v>16</v>
      </c>
      <c r="L3172" s="18">
        <v>60</v>
      </c>
      <c r="M3172" s="18" t="s">
        <v>71</v>
      </c>
      <c r="N3172" s="18" t="s">
        <v>74</v>
      </c>
      <c r="O3172" s="18" t="s">
        <v>75</v>
      </c>
      <c r="P3172" s="19">
        <v>2026.5501738400001</v>
      </c>
      <c r="Q3172" s="19">
        <v>245705.20602000001</v>
      </c>
      <c r="R3172" s="20">
        <v>0.70014500000000002</v>
      </c>
      <c r="S3172" s="20">
        <v>6.29983</v>
      </c>
      <c r="T3172" s="20">
        <v>0.30199999999999999</v>
      </c>
      <c r="U3172" s="20">
        <v>0.30499999999999999</v>
      </c>
      <c r="V3172" s="20">
        <f t="shared" si="98"/>
        <v>1.1155533650548999</v>
      </c>
      <c r="W3172" s="20">
        <f t="shared" si="99"/>
        <v>9.9944884651765005</v>
      </c>
    </row>
    <row r="3173" spans="1:23" x14ac:dyDescent="0.25">
      <c r="A3173" s="18">
        <v>34924</v>
      </c>
      <c r="B3173" s="18">
        <v>34894</v>
      </c>
      <c r="C3173" s="18">
        <v>6410</v>
      </c>
      <c r="D3173" s="18">
        <v>6410</v>
      </c>
      <c r="E3173" s="18" t="s">
        <v>116</v>
      </c>
      <c r="F3173" s="18" t="s">
        <v>196</v>
      </c>
      <c r="G3173" s="19">
        <v>13.405923916700001</v>
      </c>
      <c r="H3173" s="19">
        <v>5.4251800000000001</v>
      </c>
      <c r="I3173" s="18" t="s">
        <v>79</v>
      </c>
      <c r="J3173" s="18" t="s">
        <v>80</v>
      </c>
      <c r="K3173" s="18">
        <v>16</v>
      </c>
      <c r="L3173" s="18">
        <v>60</v>
      </c>
      <c r="M3173" s="18" t="s">
        <v>71</v>
      </c>
      <c r="N3173" s="18" t="s">
        <v>74</v>
      </c>
      <c r="O3173" s="18" t="s">
        <v>75</v>
      </c>
      <c r="P3173" s="19">
        <v>3190.8061382599999</v>
      </c>
      <c r="Q3173" s="19">
        <v>583959.70996699994</v>
      </c>
      <c r="R3173" s="20">
        <v>0.70014500000000002</v>
      </c>
      <c r="S3173" s="20">
        <v>6.29983</v>
      </c>
      <c r="T3173" s="20">
        <v>0.30199999999999999</v>
      </c>
      <c r="U3173" s="20">
        <v>0.30499999999999999</v>
      </c>
      <c r="V3173" s="20">
        <f t="shared" si="98"/>
        <v>2.6512920304678</v>
      </c>
      <c r="W3173" s="20">
        <f t="shared" si="99"/>
        <v>23.753509644983001</v>
      </c>
    </row>
    <row r="3174" spans="1:23" x14ac:dyDescent="0.25">
      <c r="A3174" s="18">
        <v>34925</v>
      </c>
      <c r="B3174" s="18">
        <v>34895</v>
      </c>
      <c r="C3174" s="18">
        <v>6410</v>
      </c>
      <c r="D3174" s="18">
        <v>6410</v>
      </c>
      <c r="E3174" s="18" t="s">
        <v>116</v>
      </c>
      <c r="F3174" s="18" t="s">
        <v>196</v>
      </c>
      <c r="G3174" s="19">
        <v>8.2520735315800007</v>
      </c>
      <c r="H3174" s="19">
        <v>3.3395000000000001</v>
      </c>
      <c r="I3174" s="18" t="s">
        <v>79</v>
      </c>
      <c r="J3174" s="18" t="s">
        <v>80</v>
      </c>
      <c r="K3174" s="18">
        <v>16</v>
      </c>
      <c r="L3174" s="18">
        <v>60</v>
      </c>
      <c r="M3174" s="18" t="s">
        <v>71</v>
      </c>
      <c r="N3174" s="18" t="s">
        <v>74</v>
      </c>
      <c r="O3174" s="18" t="s">
        <v>75</v>
      </c>
      <c r="P3174" s="19">
        <v>3490.57170073</v>
      </c>
      <c r="Q3174" s="19">
        <v>359458.88519499998</v>
      </c>
      <c r="R3174" s="20">
        <v>0.70014500000000002</v>
      </c>
      <c r="S3174" s="20">
        <v>6.29983</v>
      </c>
      <c r="T3174" s="20">
        <v>0.30199999999999999</v>
      </c>
      <c r="U3174" s="20">
        <v>0.30499999999999999</v>
      </c>
      <c r="V3174" s="20">
        <f t="shared" si="98"/>
        <v>1.6320176907950001</v>
      </c>
      <c r="W3174" s="20">
        <f t="shared" si="99"/>
        <v>14.621606188075003</v>
      </c>
    </row>
    <row r="3175" spans="1:23" x14ac:dyDescent="0.25">
      <c r="A3175" s="18">
        <v>34926</v>
      </c>
      <c r="B3175" s="18">
        <v>34896</v>
      </c>
      <c r="C3175" s="18">
        <v>6410</v>
      </c>
      <c r="D3175" s="18">
        <v>6410</v>
      </c>
      <c r="E3175" s="18" t="s">
        <v>116</v>
      </c>
      <c r="F3175" s="18" t="s">
        <v>196</v>
      </c>
      <c r="G3175" s="19">
        <v>0.84280182956899996</v>
      </c>
      <c r="H3175" s="19">
        <v>0.34106999999999998</v>
      </c>
      <c r="I3175" s="18" t="s">
        <v>79</v>
      </c>
      <c r="J3175" s="18" t="s">
        <v>80</v>
      </c>
      <c r="K3175" s="18">
        <v>16</v>
      </c>
      <c r="L3175" s="18">
        <v>60</v>
      </c>
      <c r="M3175" s="18" t="s">
        <v>71</v>
      </c>
      <c r="N3175" s="18" t="s">
        <v>74</v>
      </c>
      <c r="O3175" s="18" t="s">
        <v>75</v>
      </c>
      <c r="P3175" s="19">
        <v>710.74532399700001</v>
      </c>
      <c r="Q3175" s="19">
        <v>36712.3008462</v>
      </c>
      <c r="R3175" s="20">
        <v>0.70014500000000002</v>
      </c>
      <c r="S3175" s="20">
        <v>6.29983</v>
      </c>
      <c r="T3175" s="20">
        <v>0.30199999999999999</v>
      </c>
      <c r="U3175" s="20">
        <v>0.30499999999999999</v>
      </c>
      <c r="V3175" s="20">
        <f t="shared" si="98"/>
        <v>0.16668132169469999</v>
      </c>
      <c r="W3175" s="20">
        <f t="shared" si="99"/>
        <v>1.4933346975795001</v>
      </c>
    </row>
    <row r="3176" spans="1:23" x14ac:dyDescent="0.25">
      <c r="A3176" s="18">
        <v>34927</v>
      </c>
      <c r="B3176" s="18">
        <v>34897</v>
      </c>
      <c r="C3176" s="18">
        <v>6410</v>
      </c>
      <c r="D3176" s="18">
        <v>6410</v>
      </c>
      <c r="E3176" s="18" t="s">
        <v>116</v>
      </c>
      <c r="F3176" s="18" t="s">
        <v>196</v>
      </c>
      <c r="G3176" s="19">
        <v>1.15905667795</v>
      </c>
      <c r="H3176" s="19">
        <v>0.46905400000000003</v>
      </c>
      <c r="I3176" s="18" t="s">
        <v>79</v>
      </c>
      <c r="J3176" s="18" t="s">
        <v>80</v>
      </c>
      <c r="K3176" s="18">
        <v>16</v>
      </c>
      <c r="L3176" s="18">
        <v>60</v>
      </c>
      <c r="M3176" s="18" t="s">
        <v>71</v>
      </c>
      <c r="N3176" s="18" t="s">
        <v>74</v>
      </c>
      <c r="O3176" s="18" t="s">
        <v>75</v>
      </c>
      <c r="P3176" s="19">
        <v>886.95190540999999</v>
      </c>
      <c r="Q3176" s="19">
        <v>50488.306937599998</v>
      </c>
      <c r="R3176" s="20">
        <v>0.70014500000000002</v>
      </c>
      <c r="S3176" s="20">
        <v>6.29983</v>
      </c>
      <c r="T3176" s="20">
        <v>0.30199999999999999</v>
      </c>
      <c r="U3176" s="20">
        <v>0.30499999999999999</v>
      </c>
      <c r="V3176" s="20">
        <f t="shared" si="98"/>
        <v>0.22922725735534</v>
      </c>
      <c r="W3176" s="20">
        <f t="shared" si="99"/>
        <v>2.0536975202699002</v>
      </c>
    </row>
    <row r="3177" spans="1:23" x14ac:dyDescent="0.25">
      <c r="A3177" s="18">
        <v>34928</v>
      </c>
      <c r="B3177" s="18">
        <v>34898</v>
      </c>
      <c r="C3177" s="18">
        <v>6410</v>
      </c>
      <c r="D3177" s="18">
        <v>6410</v>
      </c>
      <c r="E3177" s="18" t="s">
        <v>116</v>
      </c>
      <c r="F3177" s="18" t="s">
        <v>196</v>
      </c>
      <c r="G3177" s="19">
        <v>7.0647179954899997</v>
      </c>
      <c r="H3177" s="19">
        <v>2.8589899999999999</v>
      </c>
      <c r="I3177" s="18" t="s">
        <v>79</v>
      </c>
      <c r="J3177" s="18" t="s">
        <v>80</v>
      </c>
      <c r="K3177" s="18">
        <v>16</v>
      </c>
      <c r="L3177" s="18">
        <v>60</v>
      </c>
      <c r="M3177" s="18" t="s">
        <v>71</v>
      </c>
      <c r="N3177" s="18" t="s">
        <v>74</v>
      </c>
      <c r="O3177" s="18" t="s">
        <v>75</v>
      </c>
      <c r="P3177" s="19">
        <v>2413.8590465699999</v>
      </c>
      <c r="Q3177" s="19">
        <v>307737.88492799998</v>
      </c>
      <c r="R3177" s="20">
        <v>0.70014500000000002</v>
      </c>
      <c r="S3177" s="20">
        <v>6.29983</v>
      </c>
      <c r="T3177" s="20">
        <v>0.30199999999999999</v>
      </c>
      <c r="U3177" s="20">
        <v>0.30499999999999999</v>
      </c>
      <c r="V3177" s="20">
        <f t="shared" si="98"/>
        <v>1.3971918723779</v>
      </c>
      <c r="W3177" s="20">
        <f t="shared" si="99"/>
        <v>12.517749925331502</v>
      </c>
    </row>
    <row r="3178" spans="1:23" x14ac:dyDescent="0.25">
      <c r="A3178" s="18">
        <v>34929</v>
      </c>
      <c r="B3178" s="18">
        <v>34899</v>
      </c>
      <c r="C3178" s="18">
        <v>6410</v>
      </c>
      <c r="D3178" s="18">
        <v>6410</v>
      </c>
      <c r="E3178" s="18" t="s">
        <v>116</v>
      </c>
      <c r="F3178" s="18" t="s">
        <v>196</v>
      </c>
      <c r="G3178" s="19">
        <v>3.5008663262400002</v>
      </c>
      <c r="H3178" s="19">
        <v>1.41675</v>
      </c>
      <c r="I3178" s="18" t="s">
        <v>79</v>
      </c>
      <c r="J3178" s="18" t="s">
        <v>80</v>
      </c>
      <c r="K3178" s="18">
        <v>16</v>
      </c>
      <c r="L3178" s="18">
        <v>60</v>
      </c>
      <c r="M3178" s="18" t="s">
        <v>71</v>
      </c>
      <c r="N3178" s="18" t="s">
        <v>74</v>
      </c>
      <c r="O3178" s="18" t="s">
        <v>75</v>
      </c>
      <c r="P3178" s="19">
        <v>1460.2846977199999</v>
      </c>
      <c r="Q3178" s="19">
        <v>152497.12718000001</v>
      </c>
      <c r="R3178" s="20">
        <v>0.70014500000000002</v>
      </c>
      <c r="S3178" s="20">
        <v>6.29983</v>
      </c>
      <c r="T3178" s="20">
        <v>0.30199999999999999</v>
      </c>
      <c r="U3178" s="20">
        <v>0.30499999999999999</v>
      </c>
      <c r="V3178" s="20">
        <f t="shared" si="98"/>
        <v>0.6923674392675</v>
      </c>
      <c r="W3178" s="20">
        <f t="shared" si="99"/>
        <v>6.2030724859875006</v>
      </c>
    </row>
    <row r="3179" spans="1:23" x14ac:dyDescent="0.25">
      <c r="A3179" s="18">
        <v>34930</v>
      </c>
      <c r="B3179" s="18">
        <v>34900</v>
      </c>
      <c r="C3179" s="18">
        <v>6410</v>
      </c>
      <c r="D3179" s="18">
        <v>6410</v>
      </c>
      <c r="E3179" s="18" t="s">
        <v>116</v>
      </c>
      <c r="F3179" s="18" t="s">
        <v>196</v>
      </c>
      <c r="G3179" s="19">
        <v>2.8484417632099999</v>
      </c>
      <c r="H3179" s="19">
        <v>1.15272</v>
      </c>
      <c r="I3179" s="18" t="s">
        <v>79</v>
      </c>
      <c r="J3179" s="18" t="s">
        <v>80</v>
      </c>
      <c r="K3179" s="18">
        <v>16</v>
      </c>
      <c r="L3179" s="18">
        <v>60</v>
      </c>
      <c r="M3179" s="18" t="s">
        <v>71</v>
      </c>
      <c r="N3179" s="18" t="s">
        <v>74</v>
      </c>
      <c r="O3179" s="18" t="s">
        <v>75</v>
      </c>
      <c r="P3179" s="19">
        <v>1425.2044216199999</v>
      </c>
      <c r="Q3179" s="19">
        <v>124077.626894</v>
      </c>
      <c r="R3179" s="20">
        <v>0.70014500000000002</v>
      </c>
      <c r="S3179" s="20">
        <v>6.29983</v>
      </c>
      <c r="T3179" s="20">
        <v>0.30199999999999999</v>
      </c>
      <c r="U3179" s="20">
        <v>0.30499999999999999</v>
      </c>
      <c r="V3179" s="20">
        <f t="shared" si="98"/>
        <v>0.56333565879119996</v>
      </c>
      <c r="W3179" s="20">
        <f t="shared" si="99"/>
        <v>5.0470483261319998</v>
      </c>
    </row>
    <row r="3180" spans="1:23" x14ac:dyDescent="0.25">
      <c r="A3180" s="18">
        <v>34931</v>
      </c>
      <c r="B3180" s="18">
        <v>34901</v>
      </c>
      <c r="C3180" s="18">
        <v>6410</v>
      </c>
      <c r="D3180" s="18">
        <v>6410</v>
      </c>
      <c r="E3180" s="18" t="s">
        <v>116</v>
      </c>
      <c r="F3180" s="18" t="s">
        <v>196</v>
      </c>
      <c r="G3180" s="19">
        <v>8.6845739383300007</v>
      </c>
      <c r="H3180" s="19">
        <v>3.5145200000000001</v>
      </c>
      <c r="I3180" s="18" t="s">
        <v>79</v>
      </c>
      <c r="J3180" s="18" t="s">
        <v>80</v>
      </c>
      <c r="K3180" s="18">
        <v>16</v>
      </c>
      <c r="L3180" s="18">
        <v>60</v>
      </c>
      <c r="M3180" s="18" t="s">
        <v>71</v>
      </c>
      <c r="N3180" s="18" t="s">
        <v>74</v>
      </c>
      <c r="O3180" s="18" t="s">
        <v>75</v>
      </c>
      <c r="P3180" s="19">
        <v>2314.3019287900001</v>
      </c>
      <c r="Q3180" s="19">
        <v>378298.52755499998</v>
      </c>
      <c r="R3180" s="20">
        <v>0.70014500000000002</v>
      </c>
      <c r="S3180" s="20">
        <v>6.29983</v>
      </c>
      <c r="T3180" s="20">
        <v>0.30199999999999999</v>
      </c>
      <c r="U3180" s="20">
        <v>0.30499999999999999</v>
      </c>
      <c r="V3180" s="20">
        <f t="shared" si="98"/>
        <v>1.7175501765692001</v>
      </c>
      <c r="W3180" s="20">
        <f t="shared" si="99"/>
        <v>15.387910579462003</v>
      </c>
    </row>
    <row r="3181" spans="1:23" x14ac:dyDescent="0.25">
      <c r="A3181" s="18">
        <v>34932</v>
      </c>
      <c r="B3181" s="18">
        <v>34902</v>
      </c>
      <c r="C3181" s="18">
        <v>6410</v>
      </c>
      <c r="D3181" s="18">
        <v>6410</v>
      </c>
      <c r="E3181" s="18" t="s">
        <v>116</v>
      </c>
      <c r="F3181" s="18" t="s">
        <v>196</v>
      </c>
      <c r="G3181" s="19">
        <v>3.15700493173</v>
      </c>
      <c r="H3181" s="19">
        <v>1.27759</v>
      </c>
      <c r="I3181" s="18" t="s">
        <v>79</v>
      </c>
      <c r="J3181" s="18" t="s">
        <v>80</v>
      </c>
      <c r="K3181" s="18">
        <v>16</v>
      </c>
      <c r="L3181" s="18">
        <v>60</v>
      </c>
      <c r="M3181" s="18" t="s">
        <v>71</v>
      </c>
      <c r="N3181" s="18" t="s">
        <v>74</v>
      </c>
      <c r="O3181" s="18" t="s">
        <v>75</v>
      </c>
      <c r="P3181" s="19">
        <v>1393.5917483999999</v>
      </c>
      <c r="Q3181" s="19">
        <v>137518.58475000001</v>
      </c>
      <c r="R3181" s="20">
        <v>0.70014500000000002</v>
      </c>
      <c r="S3181" s="20">
        <v>6.29983</v>
      </c>
      <c r="T3181" s="20">
        <v>0.30199999999999999</v>
      </c>
      <c r="U3181" s="20">
        <v>0.30499999999999999</v>
      </c>
      <c r="V3181" s="20">
        <f t="shared" si="98"/>
        <v>0.62435977888389993</v>
      </c>
      <c r="W3181" s="20">
        <f t="shared" si="99"/>
        <v>5.593776867741501</v>
      </c>
    </row>
    <row r="3182" spans="1:23" x14ac:dyDescent="0.25">
      <c r="A3182" s="18">
        <v>34933</v>
      </c>
      <c r="B3182" s="18">
        <v>34903</v>
      </c>
      <c r="C3182" s="18">
        <v>6410</v>
      </c>
      <c r="D3182" s="18">
        <v>6410</v>
      </c>
      <c r="E3182" s="18" t="s">
        <v>116</v>
      </c>
      <c r="F3182" s="18" t="s">
        <v>196</v>
      </c>
      <c r="G3182" s="19">
        <v>1.8225260245199999</v>
      </c>
      <c r="H3182" s="19">
        <v>0.73755000000000004</v>
      </c>
      <c r="I3182" s="18" t="s">
        <v>79</v>
      </c>
      <c r="J3182" s="18" t="s">
        <v>80</v>
      </c>
      <c r="K3182" s="18">
        <v>16</v>
      </c>
      <c r="L3182" s="18">
        <v>60</v>
      </c>
      <c r="M3182" s="18" t="s">
        <v>71</v>
      </c>
      <c r="N3182" s="18" t="s">
        <v>74</v>
      </c>
      <c r="O3182" s="18" t="s">
        <v>75</v>
      </c>
      <c r="P3182" s="19">
        <v>1086.7951290799999</v>
      </c>
      <c r="Q3182" s="19">
        <v>79388.916071300002</v>
      </c>
      <c r="R3182" s="20">
        <v>0.70014500000000002</v>
      </c>
      <c r="S3182" s="20">
        <v>6.29983</v>
      </c>
      <c r="T3182" s="20">
        <v>0.30199999999999999</v>
      </c>
      <c r="U3182" s="20">
        <v>0.30499999999999999</v>
      </c>
      <c r="V3182" s="20">
        <f t="shared" si="98"/>
        <v>0.36044157743550004</v>
      </c>
      <c r="W3182" s="20">
        <f t="shared" si="99"/>
        <v>3.2292755334675007</v>
      </c>
    </row>
    <row r="3183" spans="1:23" x14ac:dyDescent="0.25">
      <c r="A3183" s="18">
        <v>34934</v>
      </c>
      <c r="B3183" s="18">
        <v>34904</v>
      </c>
      <c r="C3183" s="18">
        <v>6410</v>
      </c>
      <c r="D3183" s="18">
        <v>6410</v>
      </c>
      <c r="E3183" s="18" t="s">
        <v>116</v>
      </c>
      <c r="F3183" s="18" t="s">
        <v>196</v>
      </c>
      <c r="G3183" s="19">
        <v>1.90204432616</v>
      </c>
      <c r="H3183" s="19">
        <v>0.76973000000000003</v>
      </c>
      <c r="I3183" s="18" t="s">
        <v>79</v>
      </c>
      <c r="J3183" s="18" t="s">
        <v>80</v>
      </c>
      <c r="K3183" s="18">
        <v>16</v>
      </c>
      <c r="L3183" s="18">
        <v>60</v>
      </c>
      <c r="M3183" s="18" t="s">
        <v>71</v>
      </c>
      <c r="N3183" s="18" t="s">
        <v>74</v>
      </c>
      <c r="O3183" s="18" t="s">
        <v>75</v>
      </c>
      <c r="P3183" s="19">
        <v>1084.91918592</v>
      </c>
      <c r="Q3183" s="19">
        <v>82852.7194361</v>
      </c>
      <c r="R3183" s="20">
        <v>0.70014500000000002</v>
      </c>
      <c r="S3183" s="20">
        <v>6.29983</v>
      </c>
      <c r="T3183" s="20">
        <v>0.30199999999999999</v>
      </c>
      <c r="U3183" s="20">
        <v>0.30499999999999999</v>
      </c>
      <c r="V3183" s="20">
        <f t="shared" si="98"/>
        <v>0.37616798237330001</v>
      </c>
      <c r="W3183" s="20">
        <f t="shared" si="99"/>
        <v>3.3701718614005003</v>
      </c>
    </row>
    <row r="3184" spans="1:23" x14ac:dyDescent="0.25">
      <c r="A3184" s="18">
        <v>34935</v>
      </c>
      <c r="B3184" s="18">
        <v>34905</v>
      </c>
      <c r="C3184" s="18">
        <v>6410</v>
      </c>
      <c r="D3184" s="18">
        <v>6410</v>
      </c>
      <c r="E3184" s="18" t="s">
        <v>116</v>
      </c>
      <c r="F3184" s="18" t="s">
        <v>196</v>
      </c>
      <c r="G3184" s="19">
        <v>56.644342362700002</v>
      </c>
      <c r="H3184" s="19">
        <v>22.923200000000001</v>
      </c>
      <c r="I3184" s="18" t="s">
        <v>79</v>
      </c>
      <c r="J3184" s="18" t="s">
        <v>80</v>
      </c>
      <c r="K3184" s="18">
        <v>16</v>
      </c>
      <c r="L3184" s="18">
        <v>60</v>
      </c>
      <c r="M3184" s="18" t="s">
        <v>71</v>
      </c>
      <c r="N3184" s="18" t="s">
        <v>74</v>
      </c>
      <c r="O3184" s="18" t="s">
        <v>75</v>
      </c>
      <c r="P3184" s="19">
        <v>13198.794442</v>
      </c>
      <c r="Q3184" s="19">
        <v>2467417.6836199998</v>
      </c>
      <c r="R3184" s="20">
        <v>0.70014500000000002</v>
      </c>
      <c r="S3184" s="20">
        <v>6.29983</v>
      </c>
      <c r="T3184" s="20">
        <v>0.30199999999999999</v>
      </c>
      <c r="U3184" s="20">
        <v>0.30499999999999999</v>
      </c>
      <c r="V3184" s="20">
        <f t="shared" si="98"/>
        <v>11.202595577072</v>
      </c>
      <c r="W3184" s="20">
        <f t="shared" si="99"/>
        <v>100.36652282392001</v>
      </c>
    </row>
    <row r="3185" spans="1:23" x14ac:dyDescent="0.25">
      <c r="A3185" s="18">
        <v>34936</v>
      </c>
      <c r="B3185" s="18">
        <v>34906</v>
      </c>
      <c r="C3185" s="18">
        <v>6410</v>
      </c>
      <c r="D3185" s="18">
        <v>6410</v>
      </c>
      <c r="E3185" s="18" t="s">
        <v>116</v>
      </c>
      <c r="F3185" s="18" t="s">
        <v>196</v>
      </c>
      <c r="G3185" s="19">
        <v>4.5259194331500003</v>
      </c>
      <c r="H3185" s="19">
        <v>1.8315699999999999</v>
      </c>
      <c r="I3185" s="18" t="s">
        <v>79</v>
      </c>
      <c r="J3185" s="18" t="s">
        <v>80</v>
      </c>
      <c r="K3185" s="18">
        <v>16</v>
      </c>
      <c r="L3185" s="18">
        <v>60</v>
      </c>
      <c r="M3185" s="18" t="s">
        <v>71</v>
      </c>
      <c r="N3185" s="18" t="s">
        <v>74</v>
      </c>
      <c r="O3185" s="18" t="s">
        <v>75</v>
      </c>
      <c r="P3185" s="19">
        <v>1697.9680386499999</v>
      </c>
      <c r="Q3185" s="19">
        <v>197148.26191199999</v>
      </c>
      <c r="R3185" s="20">
        <v>0.70014500000000002</v>
      </c>
      <c r="S3185" s="20">
        <v>6.29983</v>
      </c>
      <c r="T3185" s="20">
        <v>0.30199999999999999</v>
      </c>
      <c r="U3185" s="20">
        <v>0.30499999999999999</v>
      </c>
      <c r="V3185" s="20">
        <f t="shared" si="98"/>
        <v>0.89509047519969986</v>
      </c>
      <c r="W3185" s="20">
        <f t="shared" si="99"/>
        <v>8.0193128450044995</v>
      </c>
    </row>
    <row r="3186" spans="1:23" x14ac:dyDescent="0.25">
      <c r="A3186" s="18">
        <v>34937</v>
      </c>
      <c r="B3186" s="18">
        <v>34907</v>
      </c>
      <c r="C3186" s="18">
        <v>6410</v>
      </c>
      <c r="D3186" s="18">
        <v>6410</v>
      </c>
      <c r="E3186" s="18" t="s">
        <v>116</v>
      </c>
      <c r="F3186" s="18" t="s">
        <v>196</v>
      </c>
      <c r="G3186" s="19">
        <v>5.2254664602299998</v>
      </c>
      <c r="H3186" s="19">
        <v>2.1146699999999998</v>
      </c>
      <c r="I3186" s="18" t="s">
        <v>79</v>
      </c>
      <c r="J3186" s="18" t="s">
        <v>80</v>
      </c>
      <c r="K3186" s="18">
        <v>16</v>
      </c>
      <c r="L3186" s="18">
        <v>60</v>
      </c>
      <c r="M3186" s="18" t="s">
        <v>71</v>
      </c>
      <c r="N3186" s="18" t="s">
        <v>74</v>
      </c>
      <c r="O3186" s="18" t="s">
        <v>75</v>
      </c>
      <c r="P3186" s="19">
        <v>1816.32690905</v>
      </c>
      <c r="Q3186" s="19">
        <v>227620.408524</v>
      </c>
      <c r="R3186" s="20">
        <v>0.70014500000000002</v>
      </c>
      <c r="S3186" s="20">
        <v>6.29983</v>
      </c>
      <c r="T3186" s="20">
        <v>0.30199999999999999</v>
      </c>
      <c r="U3186" s="20">
        <v>0.30499999999999999</v>
      </c>
      <c r="V3186" s="20">
        <f t="shared" si="98"/>
        <v>1.0334417877506998</v>
      </c>
      <c r="W3186" s="20">
        <f t="shared" si="99"/>
        <v>9.2588327467395004</v>
      </c>
    </row>
    <row r="3187" spans="1:23" x14ac:dyDescent="0.25">
      <c r="A3187" s="18">
        <v>34938</v>
      </c>
      <c r="B3187" s="18">
        <v>34908</v>
      </c>
      <c r="C3187" s="18">
        <v>6410</v>
      </c>
      <c r="D3187" s="18">
        <v>6410</v>
      </c>
      <c r="E3187" s="18" t="s">
        <v>116</v>
      </c>
      <c r="F3187" s="18" t="s">
        <v>196</v>
      </c>
      <c r="G3187" s="19">
        <v>1.3047570376299999</v>
      </c>
      <c r="H3187" s="19">
        <v>0.52801600000000004</v>
      </c>
      <c r="I3187" s="18" t="s">
        <v>79</v>
      </c>
      <c r="J3187" s="18" t="s">
        <v>80</v>
      </c>
      <c r="K3187" s="18">
        <v>16</v>
      </c>
      <c r="L3187" s="18">
        <v>60</v>
      </c>
      <c r="M3187" s="18" t="s">
        <v>71</v>
      </c>
      <c r="N3187" s="18" t="s">
        <v>74</v>
      </c>
      <c r="O3187" s="18" t="s">
        <v>75</v>
      </c>
      <c r="P3187" s="19">
        <v>879.94798833799996</v>
      </c>
      <c r="Q3187" s="19">
        <v>56834.989218199997</v>
      </c>
      <c r="R3187" s="20">
        <v>0.70014500000000002</v>
      </c>
      <c r="S3187" s="20">
        <v>6.29983</v>
      </c>
      <c r="T3187" s="20">
        <v>0.30199999999999999</v>
      </c>
      <c r="U3187" s="20">
        <v>0.30499999999999999</v>
      </c>
      <c r="V3187" s="20">
        <f t="shared" si="98"/>
        <v>0.25804205809936004</v>
      </c>
      <c r="W3187" s="20">
        <f t="shared" si="99"/>
        <v>2.3118556709096003</v>
      </c>
    </row>
    <row r="3188" spans="1:23" x14ac:dyDescent="0.25">
      <c r="A3188" s="18">
        <v>34939</v>
      </c>
      <c r="B3188" s="18">
        <v>34909</v>
      </c>
      <c r="C3188" s="18">
        <v>6410</v>
      </c>
      <c r="D3188" s="18">
        <v>6410</v>
      </c>
      <c r="E3188" s="18" t="s">
        <v>116</v>
      </c>
      <c r="F3188" s="18" t="s">
        <v>196</v>
      </c>
      <c r="G3188" s="19">
        <v>5.0469932845500001</v>
      </c>
      <c r="H3188" s="19">
        <v>2.0424500000000001</v>
      </c>
      <c r="I3188" s="18" t="s">
        <v>79</v>
      </c>
      <c r="J3188" s="18" t="s">
        <v>80</v>
      </c>
      <c r="K3188" s="18">
        <v>16</v>
      </c>
      <c r="L3188" s="18">
        <v>60</v>
      </c>
      <c r="M3188" s="18" t="s">
        <v>71</v>
      </c>
      <c r="N3188" s="18" t="s">
        <v>74</v>
      </c>
      <c r="O3188" s="18" t="s">
        <v>75</v>
      </c>
      <c r="P3188" s="19">
        <v>1983.05062965</v>
      </c>
      <c r="Q3188" s="19">
        <v>219846.14808899999</v>
      </c>
      <c r="R3188" s="20">
        <v>0.70014500000000002</v>
      </c>
      <c r="S3188" s="20">
        <v>6.29983</v>
      </c>
      <c r="T3188" s="20">
        <v>0.30199999999999999</v>
      </c>
      <c r="U3188" s="20">
        <v>0.30499999999999999</v>
      </c>
      <c r="V3188" s="20">
        <f t="shared" si="98"/>
        <v>0.99814778636449997</v>
      </c>
      <c r="W3188" s="20">
        <f t="shared" si="99"/>
        <v>8.9426260095325016</v>
      </c>
    </row>
    <row r="3189" spans="1:23" x14ac:dyDescent="0.25">
      <c r="A3189" s="18">
        <v>34940</v>
      </c>
      <c r="B3189" s="18">
        <v>34910</v>
      </c>
      <c r="C3189" s="18">
        <v>6410</v>
      </c>
      <c r="D3189" s="18">
        <v>6410</v>
      </c>
      <c r="E3189" s="18" t="s">
        <v>116</v>
      </c>
      <c r="F3189" s="18" t="s">
        <v>196</v>
      </c>
      <c r="G3189" s="19">
        <v>1.85172598995</v>
      </c>
      <c r="H3189" s="19">
        <v>0.74936700000000001</v>
      </c>
      <c r="I3189" s="18" t="s">
        <v>79</v>
      </c>
      <c r="J3189" s="18" t="s">
        <v>80</v>
      </c>
      <c r="K3189" s="18">
        <v>16</v>
      </c>
      <c r="L3189" s="18">
        <v>60</v>
      </c>
      <c r="M3189" s="18" t="s">
        <v>71</v>
      </c>
      <c r="N3189" s="18" t="s">
        <v>74</v>
      </c>
      <c r="O3189" s="18" t="s">
        <v>75</v>
      </c>
      <c r="P3189" s="19">
        <v>1025.01310936</v>
      </c>
      <c r="Q3189" s="19">
        <v>80660.861477700004</v>
      </c>
      <c r="R3189" s="20">
        <v>0.70014500000000002</v>
      </c>
      <c r="S3189" s="20">
        <v>6.29983</v>
      </c>
      <c r="T3189" s="20">
        <v>0.30199999999999999</v>
      </c>
      <c r="U3189" s="20">
        <v>0.30499999999999999</v>
      </c>
      <c r="V3189" s="20">
        <f t="shared" si="98"/>
        <v>0.36621655963407002</v>
      </c>
      <c r="W3189" s="20">
        <f t="shared" si="99"/>
        <v>3.2810148717889502</v>
      </c>
    </row>
    <row r="3190" spans="1:23" x14ac:dyDescent="0.25">
      <c r="A3190" s="18">
        <v>34941</v>
      </c>
      <c r="B3190" s="18">
        <v>34911</v>
      </c>
      <c r="C3190" s="18">
        <v>6410</v>
      </c>
      <c r="D3190" s="18">
        <v>6410</v>
      </c>
      <c r="E3190" s="18" t="s">
        <v>116</v>
      </c>
      <c r="F3190" s="18" t="s">
        <v>196</v>
      </c>
      <c r="G3190" s="19">
        <v>28.006681904800001</v>
      </c>
      <c r="H3190" s="19">
        <v>11.3339</v>
      </c>
      <c r="I3190" s="18" t="s">
        <v>79</v>
      </c>
      <c r="J3190" s="18" t="s">
        <v>80</v>
      </c>
      <c r="K3190" s="18">
        <v>16</v>
      </c>
      <c r="L3190" s="18">
        <v>60</v>
      </c>
      <c r="M3190" s="18" t="s">
        <v>71</v>
      </c>
      <c r="N3190" s="18" t="s">
        <v>74</v>
      </c>
      <c r="O3190" s="18" t="s">
        <v>75</v>
      </c>
      <c r="P3190" s="19">
        <v>8135.01574583</v>
      </c>
      <c r="Q3190" s="19">
        <v>1219966.1839000001</v>
      </c>
      <c r="R3190" s="20">
        <v>0.70014500000000002</v>
      </c>
      <c r="S3190" s="20">
        <v>6.29983</v>
      </c>
      <c r="T3190" s="20">
        <v>0.30199999999999999</v>
      </c>
      <c r="U3190" s="20">
        <v>0.30499999999999999</v>
      </c>
      <c r="V3190" s="20">
        <f t="shared" si="98"/>
        <v>5.5388906440189993</v>
      </c>
      <c r="W3190" s="20">
        <f t="shared" si="99"/>
        <v>49.624142049715005</v>
      </c>
    </row>
    <row r="3191" spans="1:23" x14ac:dyDescent="0.25">
      <c r="A3191" s="18">
        <v>34942</v>
      </c>
      <c r="B3191" s="18">
        <v>34912</v>
      </c>
      <c r="C3191" s="18">
        <v>6410</v>
      </c>
      <c r="D3191" s="18">
        <v>6410</v>
      </c>
      <c r="E3191" s="18" t="s">
        <v>116</v>
      </c>
      <c r="F3191" s="18" t="s">
        <v>196</v>
      </c>
      <c r="G3191" s="19">
        <v>11.027642415400001</v>
      </c>
      <c r="H3191" s="19">
        <v>4.4627299999999996</v>
      </c>
      <c r="I3191" s="18" t="s">
        <v>79</v>
      </c>
      <c r="J3191" s="18" t="s">
        <v>80</v>
      </c>
      <c r="K3191" s="18">
        <v>16</v>
      </c>
      <c r="L3191" s="18">
        <v>60</v>
      </c>
      <c r="M3191" s="18" t="s">
        <v>71</v>
      </c>
      <c r="N3191" s="18" t="s">
        <v>74</v>
      </c>
      <c r="O3191" s="18" t="s">
        <v>75</v>
      </c>
      <c r="P3191" s="19">
        <v>2507.0221796199999</v>
      </c>
      <c r="Q3191" s="19">
        <v>480362.18216099998</v>
      </c>
      <c r="R3191" s="20">
        <v>0.70014500000000002</v>
      </c>
      <c r="S3191" s="20">
        <v>6.29983</v>
      </c>
      <c r="T3191" s="20">
        <v>0.30199999999999999</v>
      </c>
      <c r="U3191" s="20">
        <v>0.30499999999999999</v>
      </c>
      <c r="V3191" s="20">
        <f t="shared" si="98"/>
        <v>2.1809415509032997</v>
      </c>
      <c r="W3191" s="20">
        <f t="shared" si="99"/>
        <v>19.539536033450503</v>
      </c>
    </row>
    <row r="3192" spans="1:23" x14ac:dyDescent="0.25">
      <c r="A3192" s="18">
        <v>34943</v>
      </c>
      <c r="B3192" s="18">
        <v>34913</v>
      </c>
      <c r="C3192" s="18">
        <v>6410</v>
      </c>
      <c r="D3192" s="18">
        <v>6410</v>
      </c>
      <c r="E3192" s="18" t="s">
        <v>116</v>
      </c>
      <c r="F3192" s="18" t="s">
        <v>196</v>
      </c>
      <c r="G3192" s="19">
        <v>7.7844847008600002</v>
      </c>
      <c r="H3192" s="19">
        <v>3.1502699999999999</v>
      </c>
      <c r="I3192" s="18" t="s">
        <v>79</v>
      </c>
      <c r="J3192" s="18" t="s">
        <v>80</v>
      </c>
      <c r="K3192" s="18">
        <v>16</v>
      </c>
      <c r="L3192" s="18">
        <v>60</v>
      </c>
      <c r="M3192" s="18" t="s">
        <v>71</v>
      </c>
      <c r="N3192" s="18" t="s">
        <v>74</v>
      </c>
      <c r="O3192" s="18" t="s">
        <v>75</v>
      </c>
      <c r="P3192" s="19">
        <v>2739.6805992099999</v>
      </c>
      <c r="Q3192" s="19">
        <v>339090.79720199999</v>
      </c>
      <c r="R3192" s="20">
        <v>0.70014500000000002</v>
      </c>
      <c r="S3192" s="20">
        <v>6.29983</v>
      </c>
      <c r="T3192" s="20">
        <v>0.30199999999999999</v>
      </c>
      <c r="U3192" s="20">
        <v>0.30499999999999999</v>
      </c>
      <c r="V3192" s="20">
        <f t="shared" si="98"/>
        <v>1.5395407608267</v>
      </c>
      <c r="W3192" s="20">
        <f t="shared" si="99"/>
        <v>13.793084990599501</v>
      </c>
    </row>
    <row r="3193" spans="1:23" x14ac:dyDescent="0.25">
      <c r="A3193" s="18">
        <v>34944</v>
      </c>
      <c r="B3193" s="18">
        <v>34914</v>
      </c>
      <c r="C3193" s="18">
        <v>6410</v>
      </c>
      <c r="D3193" s="18">
        <v>6410</v>
      </c>
      <c r="E3193" s="18" t="s">
        <v>116</v>
      </c>
      <c r="F3193" s="18" t="s">
        <v>196</v>
      </c>
      <c r="G3193" s="19">
        <v>2.1957568046099998</v>
      </c>
      <c r="H3193" s="19">
        <v>0.88859100000000002</v>
      </c>
      <c r="I3193" s="18" t="s">
        <v>79</v>
      </c>
      <c r="J3193" s="18" t="s">
        <v>80</v>
      </c>
      <c r="K3193" s="18">
        <v>16</v>
      </c>
      <c r="L3193" s="18">
        <v>60</v>
      </c>
      <c r="M3193" s="18" t="s">
        <v>71</v>
      </c>
      <c r="N3193" s="18" t="s">
        <v>74</v>
      </c>
      <c r="O3193" s="18" t="s">
        <v>75</v>
      </c>
      <c r="P3193" s="19">
        <v>1383.5493024899999</v>
      </c>
      <c r="Q3193" s="19">
        <v>95646.783820500001</v>
      </c>
      <c r="R3193" s="20">
        <v>0.70014500000000002</v>
      </c>
      <c r="S3193" s="20">
        <v>6.29983</v>
      </c>
      <c r="T3193" s="20">
        <v>0.30199999999999999</v>
      </c>
      <c r="U3193" s="20">
        <v>0.30499999999999999</v>
      </c>
      <c r="V3193" s="20">
        <f t="shared" si="98"/>
        <v>0.43425549689511</v>
      </c>
      <c r="W3193" s="20">
        <f t="shared" si="99"/>
        <v>3.89059070647335</v>
      </c>
    </row>
    <row r="3194" spans="1:23" x14ac:dyDescent="0.25">
      <c r="A3194" s="18">
        <v>34945</v>
      </c>
      <c r="B3194" s="18">
        <v>34915</v>
      </c>
      <c r="C3194" s="18">
        <v>6410</v>
      </c>
      <c r="D3194" s="18">
        <v>6410</v>
      </c>
      <c r="E3194" s="18" t="s">
        <v>116</v>
      </c>
      <c r="F3194" s="18" t="s">
        <v>196</v>
      </c>
      <c r="G3194" s="19">
        <v>3.22614925855</v>
      </c>
      <c r="H3194" s="19">
        <v>1.30558</v>
      </c>
      <c r="I3194" s="18" t="s">
        <v>79</v>
      </c>
      <c r="J3194" s="18" t="s">
        <v>80</v>
      </c>
      <c r="K3194" s="18">
        <v>16</v>
      </c>
      <c r="L3194" s="18">
        <v>60</v>
      </c>
      <c r="M3194" s="18" t="s">
        <v>71</v>
      </c>
      <c r="N3194" s="18" t="s">
        <v>74</v>
      </c>
      <c r="O3194" s="18" t="s">
        <v>75</v>
      </c>
      <c r="P3194" s="19">
        <v>1498.2210755000001</v>
      </c>
      <c r="Q3194" s="19">
        <v>140530.49958</v>
      </c>
      <c r="R3194" s="20">
        <v>0.70014500000000002</v>
      </c>
      <c r="S3194" s="20">
        <v>6.29983</v>
      </c>
      <c r="T3194" s="20">
        <v>0.30199999999999999</v>
      </c>
      <c r="U3194" s="20">
        <v>0.30499999999999999</v>
      </c>
      <c r="V3194" s="20">
        <f t="shared" si="98"/>
        <v>0.63803852575179998</v>
      </c>
      <c r="W3194" s="20">
        <f t="shared" si="99"/>
        <v>5.7163277757230002</v>
      </c>
    </row>
    <row r="3195" spans="1:23" x14ac:dyDescent="0.25">
      <c r="A3195" s="18">
        <v>34946</v>
      </c>
      <c r="B3195" s="18">
        <v>34916</v>
      </c>
      <c r="C3195" s="18">
        <v>6410</v>
      </c>
      <c r="D3195" s="18">
        <v>6410</v>
      </c>
      <c r="E3195" s="18" t="s">
        <v>116</v>
      </c>
      <c r="F3195" s="18" t="s">
        <v>196</v>
      </c>
      <c r="G3195" s="19">
        <v>7.1112173678600001</v>
      </c>
      <c r="H3195" s="19">
        <v>2.8778100000000002</v>
      </c>
      <c r="I3195" s="18" t="s">
        <v>79</v>
      </c>
      <c r="J3195" s="18" t="s">
        <v>80</v>
      </c>
      <c r="K3195" s="18">
        <v>16</v>
      </c>
      <c r="L3195" s="18">
        <v>60</v>
      </c>
      <c r="M3195" s="18" t="s">
        <v>71</v>
      </c>
      <c r="N3195" s="18" t="s">
        <v>74</v>
      </c>
      <c r="O3195" s="18" t="s">
        <v>75</v>
      </c>
      <c r="P3195" s="19">
        <v>4426.3622514299996</v>
      </c>
      <c r="Q3195" s="19">
        <v>309763.38948499999</v>
      </c>
      <c r="R3195" s="20">
        <v>0.70014500000000002</v>
      </c>
      <c r="S3195" s="20">
        <v>6.29983</v>
      </c>
      <c r="T3195" s="20">
        <v>0.30199999999999999</v>
      </c>
      <c r="U3195" s="20">
        <v>0.30499999999999999</v>
      </c>
      <c r="V3195" s="20">
        <f t="shared" si="98"/>
        <v>1.4063892291501001</v>
      </c>
      <c r="W3195" s="20">
        <f t="shared" si="99"/>
        <v>12.600151071748501</v>
      </c>
    </row>
    <row r="3196" spans="1:23" x14ac:dyDescent="0.25">
      <c r="A3196" s="18">
        <v>34947</v>
      </c>
      <c r="B3196" s="18">
        <v>34917</v>
      </c>
      <c r="C3196" s="18">
        <v>6410</v>
      </c>
      <c r="D3196" s="18">
        <v>6410</v>
      </c>
      <c r="E3196" s="18" t="s">
        <v>116</v>
      </c>
      <c r="F3196" s="18" t="s">
        <v>196</v>
      </c>
      <c r="G3196" s="19">
        <v>2.3469809490700002</v>
      </c>
      <c r="H3196" s="19">
        <v>0.94978899999999999</v>
      </c>
      <c r="I3196" s="18" t="s">
        <v>79</v>
      </c>
      <c r="J3196" s="18" t="s">
        <v>80</v>
      </c>
      <c r="K3196" s="18">
        <v>16</v>
      </c>
      <c r="L3196" s="18">
        <v>60</v>
      </c>
      <c r="M3196" s="18" t="s">
        <v>71</v>
      </c>
      <c r="N3196" s="18" t="s">
        <v>74</v>
      </c>
      <c r="O3196" s="18" t="s">
        <v>75</v>
      </c>
      <c r="P3196" s="19">
        <v>1183.09995228</v>
      </c>
      <c r="Q3196" s="19">
        <v>102234.081204</v>
      </c>
      <c r="R3196" s="20">
        <v>0.70014500000000002</v>
      </c>
      <c r="S3196" s="20">
        <v>6.29983</v>
      </c>
      <c r="T3196" s="20">
        <v>0.30199999999999999</v>
      </c>
      <c r="U3196" s="20">
        <v>0.30499999999999999</v>
      </c>
      <c r="V3196" s="20">
        <f t="shared" si="98"/>
        <v>0.46416303354468996</v>
      </c>
      <c r="W3196" s="20">
        <f t="shared" si="99"/>
        <v>4.1585389189296498</v>
      </c>
    </row>
    <row r="3197" spans="1:23" x14ac:dyDescent="0.25">
      <c r="A3197" s="18">
        <v>34948</v>
      </c>
      <c r="B3197" s="18">
        <v>34918</v>
      </c>
      <c r="C3197" s="18">
        <v>6410</v>
      </c>
      <c r="D3197" s="18">
        <v>6410</v>
      </c>
      <c r="E3197" s="18" t="s">
        <v>116</v>
      </c>
      <c r="F3197" s="18" t="s">
        <v>196</v>
      </c>
      <c r="G3197" s="19">
        <v>5.6061918905499999</v>
      </c>
      <c r="H3197" s="19">
        <v>2.2687499999999998</v>
      </c>
      <c r="I3197" s="18" t="s">
        <v>79</v>
      </c>
      <c r="J3197" s="18" t="s">
        <v>80</v>
      </c>
      <c r="K3197" s="18">
        <v>16</v>
      </c>
      <c r="L3197" s="18">
        <v>60</v>
      </c>
      <c r="M3197" s="18" t="s">
        <v>71</v>
      </c>
      <c r="N3197" s="18" t="s">
        <v>74</v>
      </c>
      <c r="O3197" s="18" t="s">
        <v>75</v>
      </c>
      <c r="P3197" s="19">
        <v>2098.03114443</v>
      </c>
      <c r="Q3197" s="19">
        <v>244204.741931</v>
      </c>
      <c r="R3197" s="20">
        <v>0.70014500000000002</v>
      </c>
      <c r="S3197" s="20">
        <v>6.29983</v>
      </c>
      <c r="T3197" s="20">
        <v>0.30199999999999999</v>
      </c>
      <c r="U3197" s="20">
        <v>0.30499999999999999</v>
      </c>
      <c r="V3197" s="20">
        <f t="shared" si="98"/>
        <v>1.1087408701874999</v>
      </c>
      <c r="W3197" s="20">
        <f t="shared" si="99"/>
        <v>9.9334538221875004</v>
      </c>
    </row>
    <row r="3198" spans="1:23" x14ac:dyDescent="0.25">
      <c r="A3198" s="18">
        <v>34949</v>
      </c>
      <c r="B3198" s="18">
        <v>34919</v>
      </c>
      <c r="C3198" s="18">
        <v>6410</v>
      </c>
      <c r="D3198" s="18">
        <v>6410</v>
      </c>
      <c r="E3198" s="18" t="s">
        <v>116</v>
      </c>
      <c r="F3198" s="18" t="s">
        <v>196</v>
      </c>
      <c r="G3198" s="19">
        <v>1.48208059171</v>
      </c>
      <c r="H3198" s="19">
        <v>0.599777</v>
      </c>
      <c r="I3198" s="18" t="s">
        <v>79</v>
      </c>
      <c r="J3198" s="18" t="s">
        <v>80</v>
      </c>
      <c r="K3198" s="18">
        <v>16</v>
      </c>
      <c r="L3198" s="18">
        <v>60</v>
      </c>
      <c r="M3198" s="18" t="s">
        <v>71</v>
      </c>
      <c r="N3198" s="18" t="s">
        <v>74</v>
      </c>
      <c r="O3198" s="18" t="s">
        <v>75</v>
      </c>
      <c r="P3198" s="19">
        <v>936.03483308800003</v>
      </c>
      <c r="Q3198" s="19">
        <v>64559.172337600001</v>
      </c>
      <c r="R3198" s="20">
        <v>0.70014500000000002</v>
      </c>
      <c r="S3198" s="20">
        <v>6.29983</v>
      </c>
      <c r="T3198" s="20">
        <v>0.30199999999999999</v>
      </c>
      <c r="U3198" s="20">
        <v>0.30499999999999999</v>
      </c>
      <c r="V3198" s="20">
        <f t="shared" si="98"/>
        <v>0.29311174563017001</v>
      </c>
      <c r="W3198" s="20">
        <f t="shared" si="99"/>
        <v>2.6260527308474502</v>
      </c>
    </row>
    <row r="3199" spans="1:23" x14ac:dyDescent="0.25">
      <c r="A3199" s="18">
        <v>34950</v>
      </c>
      <c r="B3199" s="18">
        <v>34920</v>
      </c>
      <c r="C3199" s="18">
        <v>6410</v>
      </c>
      <c r="D3199" s="18">
        <v>6410</v>
      </c>
      <c r="E3199" s="18" t="s">
        <v>116</v>
      </c>
      <c r="F3199" s="18" t="s">
        <v>196</v>
      </c>
      <c r="G3199" s="19">
        <v>6.6084102640199995E-5</v>
      </c>
      <c r="H3199" s="19">
        <v>2.6743299999999999E-5</v>
      </c>
      <c r="I3199" s="18" t="s">
        <v>79</v>
      </c>
      <c r="J3199" s="18" t="s">
        <v>80</v>
      </c>
      <c r="K3199" s="18">
        <v>16</v>
      </c>
      <c r="L3199" s="18">
        <v>60</v>
      </c>
      <c r="M3199" s="18" t="s">
        <v>71</v>
      </c>
      <c r="N3199" s="18" t="s">
        <v>74</v>
      </c>
      <c r="O3199" s="18" t="s">
        <v>75</v>
      </c>
      <c r="P3199" s="19">
        <v>10.111684928000001</v>
      </c>
      <c r="Q3199" s="19">
        <v>2.8786119908700001</v>
      </c>
      <c r="R3199" s="20">
        <v>0.70014500000000002</v>
      </c>
      <c r="S3199" s="20">
        <v>6.29983</v>
      </c>
      <c r="T3199" s="20">
        <v>0.30199999999999999</v>
      </c>
      <c r="U3199" s="20">
        <v>0.30499999999999999</v>
      </c>
      <c r="V3199" s="20">
        <f t="shared" si="98"/>
        <v>1.3069483069392999E-5</v>
      </c>
      <c r="W3199" s="20">
        <f t="shared" si="99"/>
        <v>1.17092379329105E-4</v>
      </c>
    </row>
    <row r="3200" spans="1:23" x14ac:dyDescent="0.25">
      <c r="A3200" s="18">
        <v>34951</v>
      </c>
      <c r="B3200" s="18">
        <v>34921</v>
      </c>
      <c r="C3200" s="18">
        <v>6410</v>
      </c>
      <c r="D3200" s="18">
        <v>6410</v>
      </c>
      <c r="E3200" s="18" t="s">
        <v>116</v>
      </c>
      <c r="F3200" s="18" t="s">
        <v>196</v>
      </c>
      <c r="G3200" s="19">
        <v>3.4170869914900002</v>
      </c>
      <c r="H3200" s="19">
        <v>1.3828499999999999</v>
      </c>
      <c r="I3200" s="18" t="s">
        <v>79</v>
      </c>
      <c r="J3200" s="18" t="s">
        <v>80</v>
      </c>
      <c r="K3200" s="18">
        <v>16</v>
      </c>
      <c r="L3200" s="18">
        <v>60</v>
      </c>
      <c r="M3200" s="18" t="s">
        <v>71</v>
      </c>
      <c r="N3200" s="18" t="s">
        <v>74</v>
      </c>
      <c r="O3200" s="18" t="s">
        <v>75</v>
      </c>
      <c r="P3200" s="19">
        <v>1672.12418652</v>
      </c>
      <c r="Q3200" s="19">
        <v>148847.71395800001</v>
      </c>
      <c r="R3200" s="20">
        <v>0.70014500000000002</v>
      </c>
      <c r="S3200" s="20">
        <v>6.29983</v>
      </c>
      <c r="T3200" s="20">
        <v>0.30199999999999999</v>
      </c>
      <c r="U3200" s="20">
        <v>0.30499999999999999</v>
      </c>
      <c r="V3200" s="20">
        <f t="shared" si="98"/>
        <v>0.67580046824849993</v>
      </c>
      <c r="W3200" s="20">
        <f t="shared" si="99"/>
        <v>6.0546453412725008</v>
      </c>
    </row>
    <row r="3201" spans="1:23" x14ac:dyDescent="0.25">
      <c r="A3201" s="18">
        <v>34952</v>
      </c>
      <c r="B3201" s="18">
        <v>34922</v>
      </c>
      <c r="C3201" s="18">
        <v>6410</v>
      </c>
      <c r="D3201" s="18">
        <v>6410</v>
      </c>
      <c r="E3201" s="18" t="s">
        <v>116</v>
      </c>
      <c r="F3201" s="18" t="s">
        <v>196</v>
      </c>
      <c r="G3201" s="19">
        <v>1.7626612988499999</v>
      </c>
      <c r="H3201" s="19">
        <v>0.71332399999999996</v>
      </c>
      <c r="I3201" s="18" t="s">
        <v>79</v>
      </c>
      <c r="J3201" s="18" t="s">
        <v>80</v>
      </c>
      <c r="K3201" s="18">
        <v>16</v>
      </c>
      <c r="L3201" s="18">
        <v>60</v>
      </c>
      <c r="M3201" s="18" t="s">
        <v>71</v>
      </c>
      <c r="N3201" s="18" t="s">
        <v>74</v>
      </c>
      <c r="O3201" s="18" t="s">
        <v>75</v>
      </c>
      <c r="P3201" s="19">
        <v>1039.37309979</v>
      </c>
      <c r="Q3201" s="19">
        <v>76781.219052200002</v>
      </c>
      <c r="R3201" s="20">
        <v>0.70014500000000002</v>
      </c>
      <c r="S3201" s="20">
        <v>6.29983</v>
      </c>
      <c r="T3201" s="20">
        <v>0.30199999999999999</v>
      </c>
      <c r="U3201" s="20">
        <v>0.30499999999999999</v>
      </c>
      <c r="V3201" s="20">
        <f t="shared" si="98"/>
        <v>0.34860230192203995</v>
      </c>
      <c r="W3201" s="20">
        <f t="shared" si="99"/>
        <v>3.1232048547694</v>
      </c>
    </row>
    <row r="3202" spans="1:23" x14ac:dyDescent="0.25">
      <c r="A3202" s="18">
        <v>34953</v>
      </c>
      <c r="B3202" s="18">
        <v>34923</v>
      </c>
      <c r="C3202" s="18">
        <v>6410</v>
      </c>
      <c r="D3202" s="18">
        <v>6410</v>
      </c>
      <c r="E3202" s="18" t="s">
        <v>116</v>
      </c>
      <c r="F3202" s="18" t="s">
        <v>196</v>
      </c>
      <c r="G3202" s="19">
        <v>1.4993425842699999</v>
      </c>
      <c r="H3202" s="19">
        <v>0.60676200000000002</v>
      </c>
      <c r="I3202" s="18" t="s">
        <v>79</v>
      </c>
      <c r="J3202" s="18" t="s">
        <v>80</v>
      </c>
      <c r="K3202" s="18">
        <v>16</v>
      </c>
      <c r="L3202" s="18">
        <v>60</v>
      </c>
      <c r="M3202" s="18" t="s">
        <v>71</v>
      </c>
      <c r="N3202" s="18" t="s">
        <v>74</v>
      </c>
      <c r="O3202" s="18" t="s">
        <v>75</v>
      </c>
      <c r="P3202" s="19">
        <v>917.39476413099999</v>
      </c>
      <c r="Q3202" s="19">
        <v>65311.101726000001</v>
      </c>
      <c r="R3202" s="20">
        <v>0.70014500000000002</v>
      </c>
      <c r="S3202" s="20">
        <v>6.29983</v>
      </c>
      <c r="T3202" s="20">
        <v>0.30199999999999999</v>
      </c>
      <c r="U3202" s="20">
        <v>0.30499999999999999</v>
      </c>
      <c r="V3202" s="20">
        <f t="shared" si="98"/>
        <v>0.29652532358202</v>
      </c>
      <c r="W3202" s="20">
        <f t="shared" si="99"/>
        <v>2.6566357280697006</v>
      </c>
    </row>
    <row r="3203" spans="1:23" x14ac:dyDescent="0.25">
      <c r="A3203" s="18">
        <v>34954</v>
      </c>
      <c r="B3203" s="18">
        <v>34924</v>
      </c>
      <c r="C3203" s="18">
        <v>6410</v>
      </c>
      <c r="D3203" s="18">
        <v>6410</v>
      </c>
      <c r="E3203" s="18" t="s">
        <v>116</v>
      </c>
      <c r="F3203" s="18" t="s">
        <v>196</v>
      </c>
      <c r="G3203" s="19">
        <v>16.623165844399999</v>
      </c>
      <c r="H3203" s="19">
        <v>6.7271599999999996</v>
      </c>
      <c r="I3203" s="18" t="s">
        <v>79</v>
      </c>
      <c r="J3203" s="18" t="s">
        <v>80</v>
      </c>
      <c r="K3203" s="18">
        <v>16</v>
      </c>
      <c r="L3203" s="18">
        <v>60</v>
      </c>
      <c r="M3203" s="18" t="s">
        <v>71</v>
      </c>
      <c r="N3203" s="18" t="s">
        <v>74</v>
      </c>
      <c r="O3203" s="18" t="s">
        <v>75</v>
      </c>
      <c r="P3203" s="19">
        <v>4247.6755826799999</v>
      </c>
      <c r="Q3203" s="19">
        <v>724102.20776400005</v>
      </c>
      <c r="R3203" s="20">
        <v>0.70014500000000002</v>
      </c>
      <c r="S3203" s="20">
        <v>6.29983</v>
      </c>
      <c r="T3203" s="20">
        <v>0.30199999999999999</v>
      </c>
      <c r="U3203" s="20">
        <v>0.30499999999999999</v>
      </c>
      <c r="V3203" s="20">
        <f t="shared" ref="V3203:V3266" si="100">H3203*R3203*(1-T3203)</f>
        <v>3.2875712318635997</v>
      </c>
      <c r="W3203" s="20">
        <f t="shared" ref="W3203:W3266" si="101">H3203*S3203*(1-U3203)</f>
        <v>29.454075246045999</v>
      </c>
    </row>
    <row r="3204" spans="1:23" x14ac:dyDescent="0.25">
      <c r="A3204" s="18">
        <v>34955</v>
      </c>
      <c r="B3204" s="18">
        <v>34925</v>
      </c>
      <c r="C3204" s="18">
        <v>6410</v>
      </c>
      <c r="D3204" s="18">
        <v>6410</v>
      </c>
      <c r="E3204" s="18" t="s">
        <v>116</v>
      </c>
      <c r="F3204" s="18" t="s">
        <v>196</v>
      </c>
      <c r="G3204" s="19">
        <v>6.7349655947900002</v>
      </c>
      <c r="H3204" s="19">
        <v>2.7255400000000001</v>
      </c>
      <c r="I3204" s="18" t="s">
        <v>79</v>
      </c>
      <c r="J3204" s="18" t="s">
        <v>80</v>
      </c>
      <c r="K3204" s="18">
        <v>16</v>
      </c>
      <c r="L3204" s="18">
        <v>60</v>
      </c>
      <c r="M3204" s="18" t="s">
        <v>71</v>
      </c>
      <c r="N3204" s="18" t="s">
        <v>74</v>
      </c>
      <c r="O3204" s="18" t="s">
        <v>75</v>
      </c>
      <c r="P3204" s="19">
        <v>2201.0291276600001</v>
      </c>
      <c r="Q3204" s="19">
        <v>293373.92780900002</v>
      </c>
      <c r="R3204" s="20">
        <v>0.70014500000000002</v>
      </c>
      <c r="S3204" s="20">
        <v>6.29983</v>
      </c>
      <c r="T3204" s="20">
        <v>0.30199999999999999</v>
      </c>
      <c r="U3204" s="20">
        <v>0.30499999999999999</v>
      </c>
      <c r="V3204" s="20">
        <f t="shared" si="100"/>
        <v>1.3319746959034</v>
      </c>
      <c r="W3204" s="20">
        <f t="shared" si="101"/>
        <v>11.933454867449003</v>
      </c>
    </row>
    <row r="3205" spans="1:23" x14ac:dyDescent="0.25">
      <c r="A3205" s="18">
        <v>34956</v>
      </c>
      <c r="B3205" s="18">
        <v>34926</v>
      </c>
      <c r="C3205" s="18">
        <v>6410</v>
      </c>
      <c r="D3205" s="18">
        <v>6410</v>
      </c>
      <c r="E3205" s="18" t="s">
        <v>116</v>
      </c>
      <c r="F3205" s="18" t="s">
        <v>196</v>
      </c>
      <c r="G3205" s="19">
        <v>2.3666071742199999</v>
      </c>
      <c r="H3205" s="19">
        <v>0.95773200000000003</v>
      </c>
      <c r="I3205" s="18" t="s">
        <v>79</v>
      </c>
      <c r="J3205" s="18" t="s">
        <v>80</v>
      </c>
      <c r="K3205" s="18">
        <v>16</v>
      </c>
      <c r="L3205" s="18">
        <v>60</v>
      </c>
      <c r="M3205" s="18" t="s">
        <v>71</v>
      </c>
      <c r="N3205" s="18" t="s">
        <v>74</v>
      </c>
      <c r="O3205" s="18" t="s">
        <v>75</v>
      </c>
      <c r="P3205" s="19">
        <v>1171.13910182</v>
      </c>
      <c r="Q3205" s="19">
        <v>103088.996151</v>
      </c>
      <c r="R3205" s="20">
        <v>0.70014500000000002</v>
      </c>
      <c r="S3205" s="20">
        <v>6.29983</v>
      </c>
      <c r="T3205" s="20">
        <v>0.30199999999999999</v>
      </c>
      <c r="U3205" s="20">
        <v>0.30499999999999999</v>
      </c>
      <c r="V3205" s="20">
        <f t="shared" si="100"/>
        <v>0.46804478725571996</v>
      </c>
      <c r="W3205" s="20">
        <f t="shared" si="101"/>
        <v>4.1933164059642003</v>
      </c>
    </row>
    <row r="3206" spans="1:23" x14ac:dyDescent="0.25">
      <c r="A3206" s="18">
        <v>34957</v>
      </c>
      <c r="B3206" s="18">
        <v>34927</v>
      </c>
      <c r="C3206" s="18">
        <v>6410</v>
      </c>
      <c r="D3206" s="18">
        <v>6410</v>
      </c>
      <c r="E3206" s="18" t="s">
        <v>116</v>
      </c>
      <c r="F3206" s="18" t="s">
        <v>196</v>
      </c>
      <c r="G3206" s="19">
        <v>1.4030079551400001</v>
      </c>
      <c r="H3206" s="19">
        <v>0.56777699999999998</v>
      </c>
      <c r="I3206" s="18" t="s">
        <v>79</v>
      </c>
      <c r="J3206" s="18" t="s">
        <v>80</v>
      </c>
      <c r="K3206" s="18">
        <v>16</v>
      </c>
      <c r="L3206" s="18">
        <v>60</v>
      </c>
      <c r="M3206" s="18" t="s">
        <v>71</v>
      </c>
      <c r="N3206" s="18" t="s">
        <v>74</v>
      </c>
      <c r="O3206" s="18" t="s">
        <v>75</v>
      </c>
      <c r="P3206" s="19">
        <v>949.392897113</v>
      </c>
      <c r="Q3206" s="19">
        <v>61114.782065699997</v>
      </c>
      <c r="R3206" s="20">
        <v>0.70014500000000002</v>
      </c>
      <c r="S3206" s="20">
        <v>6.29983</v>
      </c>
      <c r="T3206" s="20">
        <v>0.30199999999999999</v>
      </c>
      <c r="U3206" s="20">
        <v>0.30499999999999999</v>
      </c>
      <c r="V3206" s="20">
        <f t="shared" si="100"/>
        <v>0.27747330691016997</v>
      </c>
      <c r="W3206" s="20">
        <f t="shared" si="101"/>
        <v>2.4859445116474501</v>
      </c>
    </row>
    <row r="3207" spans="1:23" x14ac:dyDescent="0.25">
      <c r="A3207" s="18">
        <v>34958</v>
      </c>
      <c r="B3207" s="18">
        <v>34928</v>
      </c>
      <c r="C3207" s="18">
        <v>6410</v>
      </c>
      <c r="D3207" s="18">
        <v>6410</v>
      </c>
      <c r="E3207" s="18" t="s">
        <v>116</v>
      </c>
      <c r="F3207" s="18" t="s">
        <v>196</v>
      </c>
      <c r="G3207" s="19">
        <v>2.8966878777899998</v>
      </c>
      <c r="H3207" s="19">
        <v>1.17225</v>
      </c>
      <c r="I3207" s="18" t="s">
        <v>79</v>
      </c>
      <c r="J3207" s="18" t="s">
        <v>80</v>
      </c>
      <c r="K3207" s="18">
        <v>16</v>
      </c>
      <c r="L3207" s="18">
        <v>60</v>
      </c>
      <c r="M3207" s="18" t="s">
        <v>71</v>
      </c>
      <c r="N3207" s="18" t="s">
        <v>74</v>
      </c>
      <c r="O3207" s="18" t="s">
        <v>75</v>
      </c>
      <c r="P3207" s="19">
        <v>1463.8641657600001</v>
      </c>
      <c r="Q3207" s="19">
        <v>126179.219237</v>
      </c>
      <c r="R3207" s="20">
        <v>0.70014500000000002</v>
      </c>
      <c r="S3207" s="20">
        <v>6.29983</v>
      </c>
      <c r="T3207" s="20">
        <v>0.30199999999999999</v>
      </c>
      <c r="U3207" s="20">
        <v>0.30499999999999999</v>
      </c>
      <c r="V3207" s="20">
        <f t="shared" si="100"/>
        <v>0.57287999342249996</v>
      </c>
      <c r="W3207" s="20">
        <f t="shared" si="101"/>
        <v>5.1325581236625002</v>
      </c>
    </row>
    <row r="3208" spans="1:23" x14ac:dyDescent="0.25">
      <c r="A3208" s="18">
        <v>34959</v>
      </c>
      <c r="B3208" s="18">
        <v>34929</v>
      </c>
      <c r="C3208" s="18">
        <v>6410</v>
      </c>
      <c r="D3208" s="18">
        <v>6410</v>
      </c>
      <c r="E3208" s="18" t="s">
        <v>116</v>
      </c>
      <c r="F3208" s="18" t="s">
        <v>196</v>
      </c>
      <c r="G3208" s="19">
        <v>4.4362079776699996</v>
      </c>
      <c r="H3208" s="19">
        <v>1.7952699999999999</v>
      </c>
      <c r="I3208" s="18" t="s">
        <v>79</v>
      </c>
      <c r="J3208" s="18" t="s">
        <v>80</v>
      </c>
      <c r="K3208" s="18">
        <v>16</v>
      </c>
      <c r="L3208" s="18">
        <v>60</v>
      </c>
      <c r="M3208" s="18" t="s">
        <v>71</v>
      </c>
      <c r="N3208" s="18" t="s">
        <v>74</v>
      </c>
      <c r="O3208" s="18" t="s">
        <v>75</v>
      </c>
      <c r="P3208" s="19">
        <v>2824.91604912</v>
      </c>
      <c r="Q3208" s="19">
        <v>193240.44654400001</v>
      </c>
      <c r="R3208" s="20">
        <v>0.70014500000000002</v>
      </c>
      <c r="S3208" s="20">
        <v>6.29983</v>
      </c>
      <c r="T3208" s="20">
        <v>0.30199999999999999</v>
      </c>
      <c r="U3208" s="20">
        <v>0.30499999999999999</v>
      </c>
      <c r="V3208" s="20">
        <f t="shared" si="100"/>
        <v>0.87735062127669983</v>
      </c>
      <c r="W3208" s="20">
        <f t="shared" si="101"/>
        <v>7.8603775838495009</v>
      </c>
    </row>
    <row r="3209" spans="1:23" x14ac:dyDescent="0.25">
      <c r="A3209" s="18">
        <v>34960</v>
      </c>
      <c r="B3209" s="18">
        <v>34930</v>
      </c>
      <c r="C3209" s="18">
        <v>6410</v>
      </c>
      <c r="D3209" s="18">
        <v>6410</v>
      </c>
      <c r="E3209" s="18" t="s">
        <v>116</v>
      </c>
      <c r="F3209" s="18" t="s">
        <v>196</v>
      </c>
      <c r="G3209" s="19">
        <v>2.2885902908900002</v>
      </c>
      <c r="H3209" s="19">
        <v>0.92615999999999998</v>
      </c>
      <c r="I3209" s="18" t="s">
        <v>79</v>
      </c>
      <c r="J3209" s="18" t="s">
        <v>80</v>
      </c>
      <c r="K3209" s="18">
        <v>16</v>
      </c>
      <c r="L3209" s="18">
        <v>60</v>
      </c>
      <c r="M3209" s="18" t="s">
        <v>71</v>
      </c>
      <c r="N3209" s="18" t="s">
        <v>74</v>
      </c>
      <c r="O3209" s="18" t="s">
        <v>75</v>
      </c>
      <c r="P3209" s="19">
        <v>1151.8491502100001</v>
      </c>
      <c r="Q3209" s="19">
        <v>99690.594307199994</v>
      </c>
      <c r="R3209" s="20">
        <v>0.70014500000000002</v>
      </c>
      <c r="S3209" s="20">
        <v>6.29983</v>
      </c>
      <c r="T3209" s="20">
        <v>0.30199999999999999</v>
      </c>
      <c r="U3209" s="20">
        <v>0.30499999999999999</v>
      </c>
      <c r="V3209" s="20">
        <f t="shared" si="100"/>
        <v>0.45261551265360001</v>
      </c>
      <c r="W3209" s="20">
        <f t="shared" si="101"/>
        <v>4.0550821341960006</v>
      </c>
    </row>
    <row r="3210" spans="1:23" x14ac:dyDescent="0.25">
      <c r="A3210" s="18">
        <v>34961</v>
      </c>
      <c r="B3210" s="18">
        <v>34931</v>
      </c>
      <c r="C3210" s="18">
        <v>6410</v>
      </c>
      <c r="D3210" s="18">
        <v>6410</v>
      </c>
      <c r="E3210" s="18" t="s">
        <v>116</v>
      </c>
      <c r="F3210" s="18" t="s">
        <v>196</v>
      </c>
      <c r="G3210" s="19">
        <v>1.30293776783</v>
      </c>
      <c r="H3210" s="19">
        <v>0.52727999999999997</v>
      </c>
      <c r="I3210" s="18" t="s">
        <v>79</v>
      </c>
      <c r="J3210" s="18" t="s">
        <v>80</v>
      </c>
      <c r="K3210" s="18">
        <v>16</v>
      </c>
      <c r="L3210" s="18">
        <v>60</v>
      </c>
      <c r="M3210" s="18" t="s">
        <v>71</v>
      </c>
      <c r="N3210" s="18" t="s">
        <v>74</v>
      </c>
      <c r="O3210" s="18" t="s">
        <v>75</v>
      </c>
      <c r="P3210" s="19">
        <v>864.73497785699999</v>
      </c>
      <c r="Q3210" s="19">
        <v>56755.7421436</v>
      </c>
      <c r="R3210" s="20">
        <v>0.70014500000000002</v>
      </c>
      <c r="S3210" s="20">
        <v>6.29983</v>
      </c>
      <c r="T3210" s="20">
        <v>0.30199999999999999</v>
      </c>
      <c r="U3210" s="20">
        <v>0.30499999999999999</v>
      </c>
      <c r="V3210" s="20">
        <f t="shared" si="100"/>
        <v>0.25768237400880001</v>
      </c>
      <c r="W3210" s="20">
        <f t="shared" si="101"/>
        <v>2.3086331818680002</v>
      </c>
    </row>
    <row r="3211" spans="1:23" x14ac:dyDescent="0.25">
      <c r="A3211" s="18">
        <v>34962</v>
      </c>
      <c r="B3211" s="18">
        <v>34932</v>
      </c>
      <c r="C3211" s="18">
        <v>6410</v>
      </c>
      <c r="D3211" s="18">
        <v>6410</v>
      </c>
      <c r="E3211" s="18" t="s">
        <v>116</v>
      </c>
      <c r="F3211" s="18" t="s">
        <v>196</v>
      </c>
      <c r="G3211" s="19">
        <v>3.9800856985799999</v>
      </c>
      <c r="H3211" s="19">
        <v>1.6106799999999999</v>
      </c>
      <c r="I3211" s="18" t="s">
        <v>79</v>
      </c>
      <c r="J3211" s="18" t="s">
        <v>80</v>
      </c>
      <c r="K3211" s="18">
        <v>16</v>
      </c>
      <c r="L3211" s="18">
        <v>60</v>
      </c>
      <c r="M3211" s="18" t="s">
        <v>71</v>
      </c>
      <c r="N3211" s="18" t="s">
        <v>74</v>
      </c>
      <c r="O3211" s="18" t="s">
        <v>75</v>
      </c>
      <c r="P3211" s="19">
        <v>1547.4233634300001</v>
      </c>
      <c r="Q3211" s="19">
        <v>173371.83954099999</v>
      </c>
      <c r="R3211" s="20">
        <v>0.70014500000000002</v>
      </c>
      <c r="S3211" s="20">
        <v>6.29983</v>
      </c>
      <c r="T3211" s="20">
        <v>0.30199999999999999</v>
      </c>
      <c r="U3211" s="20">
        <v>0.30499999999999999</v>
      </c>
      <c r="V3211" s="20">
        <f t="shared" si="100"/>
        <v>0.7871412649227999</v>
      </c>
      <c r="W3211" s="20">
        <f t="shared" si="101"/>
        <v>7.0521720781579997</v>
      </c>
    </row>
    <row r="3212" spans="1:23" x14ac:dyDescent="0.25">
      <c r="A3212" s="18">
        <v>34963</v>
      </c>
      <c r="B3212" s="18">
        <v>34933</v>
      </c>
      <c r="C3212" s="18">
        <v>6410</v>
      </c>
      <c r="D3212" s="18">
        <v>6410</v>
      </c>
      <c r="E3212" s="18" t="s">
        <v>116</v>
      </c>
      <c r="F3212" s="18" t="s">
        <v>196</v>
      </c>
      <c r="G3212" s="19">
        <v>1.41050865371</v>
      </c>
      <c r="H3212" s="19">
        <v>0.57081300000000001</v>
      </c>
      <c r="I3212" s="18" t="s">
        <v>79</v>
      </c>
      <c r="J3212" s="18" t="s">
        <v>80</v>
      </c>
      <c r="K3212" s="18">
        <v>16</v>
      </c>
      <c r="L3212" s="18">
        <v>60</v>
      </c>
      <c r="M3212" s="18" t="s">
        <v>71</v>
      </c>
      <c r="N3212" s="18" t="s">
        <v>74</v>
      </c>
      <c r="O3212" s="18" t="s">
        <v>75</v>
      </c>
      <c r="P3212" s="19">
        <v>936.97589376300004</v>
      </c>
      <c r="Q3212" s="19">
        <v>61441.511189500001</v>
      </c>
      <c r="R3212" s="20">
        <v>0.70014500000000002</v>
      </c>
      <c r="S3212" s="20">
        <v>6.29983</v>
      </c>
      <c r="T3212" s="20">
        <v>0.30199999999999999</v>
      </c>
      <c r="U3212" s="20">
        <v>0.30499999999999999</v>
      </c>
      <c r="V3212" s="20">
        <f t="shared" si="100"/>
        <v>0.27895700378373001</v>
      </c>
      <c r="W3212" s="20">
        <f t="shared" si="101"/>
        <v>2.4992372789440505</v>
      </c>
    </row>
    <row r="3213" spans="1:23" x14ac:dyDescent="0.25">
      <c r="A3213" s="18">
        <v>34964</v>
      </c>
      <c r="B3213" s="18">
        <v>34934</v>
      </c>
      <c r="C3213" s="18">
        <v>6410</v>
      </c>
      <c r="D3213" s="18">
        <v>6410</v>
      </c>
      <c r="E3213" s="18" t="s">
        <v>116</v>
      </c>
      <c r="F3213" s="18" t="s">
        <v>196</v>
      </c>
      <c r="G3213" s="19">
        <v>1.8203689884000001</v>
      </c>
      <c r="H3213" s="19">
        <v>0.73667700000000003</v>
      </c>
      <c r="I3213" s="18" t="s">
        <v>79</v>
      </c>
      <c r="J3213" s="18" t="s">
        <v>80</v>
      </c>
      <c r="K3213" s="18">
        <v>16</v>
      </c>
      <c r="L3213" s="18">
        <v>60</v>
      </c>
      <c r="M3213" s="18" t="s">
        <v>71</v>
      </c>
      <c r="N3213" s="18" t="s">
        <v>74</v>
      </c>
      <c r="O3213" s="18" t="s">
        <v>75</v>
      </c>
      <c r="P3213" s="19">
        <v>1632.9577305</v>
      </c>
      <c r="Q3213" s="19">
        <v>79294.955953500001</v>
      </c>
      <c r="R3213" s="20">
        <v>0.70014500000000002</v>
      </c>
      <c r="S3213" s="20">
        <v>6.29983</v>
      </c>
      <c r="T3213" s="20">
        <v>0.30199999999999999</v>
      </c>
      <c r="U3213" s="20">
        <v>0.30499999999999999</v>
      </c>
      <c r="V3213" s="20">
        <f t="shared" si="100"/>
        <v>0.36001494127917</v>
      </c>
      <c r="W3213" s="20">
        <f t="shared" si="101"/>
        <v>3.2254532061124501</v>
      </c>
    </row>
    <row r="3214" spans="1:23" x14ac:dyDescent="0.25">
      <c r="A3214" s="18">
        <v>34965</v>
      </c>
      <c r="B3214" s="18">
        <v>34935</v>
      </c>
      <c r="C3214" s="18">
        <v>6410</v>
      </c>
      <c r="D3214" s="18">
        <v>6410</v>
      </c>
      <c r="E3214" s="18" t="s">
        <v>116</v>
      </c>
      <c r="F3214" s="18" t="s">
        <v>196</v>
      </c>
      <c r="G3214" s="19">
        <v>10.037146565600001</v>
      </c>
      <c r="H3214" s="19">
        <v>4.06189</v>
      </c>
      <c r="I3214" s="18" t="s">
        <v>79</v>
      </c>
      <c r="J3214" s="18" t="s">
        <v>80</v>
      </c>
      <c r="K3214" s="18">
        <v>16</v>
      </c>
      <c r="L3214" s="18">
        <v>60</v>
      </c>
      <c r="M3214" s="18" t="s">
        <v>71</v>
      </c>
      <c r="N3214" s="18" t="s">
        <v>74</v>
      </c>
      <c r="O3214" s="18" t="s">
        <v>75</v>
      </c>
      <c r="P3214" s="19">
        <v>2618.4924913300001</v>
      </c>
      <c r="Q3214" s="19">
        <v>437216.35552500002</v>
      </c>
      <c r="R3214" s="20">
        <v>0.70014500000000002</v>
      </c>
      <c r="S3214" s="20">
        <v>6.29983</v>
      </c>
      <c r="T3214" s="20">
        <v>0.30199999999999999</v>
      </c>
      <c r="U3214" s="20">
        <v>0.30499999999999999</v>
      </c>
      <c r="V3214" s="20">
        <f t="shared" si="100"/>
        <v>1.9850505578869</v>
      </c>
      <c r="W3214" s="20">
        <f t="shared" si="101"/>
        <v>17.7845054526965</v>
      </c>
    </row>
    <row r="3215" spans="1:23" x14ac:dyDescent="0.25">
      <c r="A3215" s="18">
        <v>34966</v>
      </c>
      <c r="B3215" s="18">
        <v>34936</v>
      </c>
      <c r="C3215" s="18">
        <v>6410</v>
      </c>
      <c r="D3215" s="18">
        <v>6410</v>
      </c>
      <c r="E3215" s="18" t="s">
        <v>116</v>
      </c>
      <c r="F3215" s="18" t="s">
        <v>196</v>
      </c>
      <c r="G3215" s="19">
        <v>12.420830760899999</v>
      </c>
      <c r="H3215" s="19">
        <v>5.0265300000000002</v>
      </c>
      <c r="I3215" s="18" t="s">
        <v>79</v>
      </c>
      <c r="J3215" s="18" t="s">
        <v>80</v>
      </c>
      <c r="K3215" s="18">
        <v>16</v>
      </c>
      <c r="L3215" s="18">
        <v>60</v>
      </c>
      <c r="M3215" s="18" t="s">
        <v>71</v>
      </c>
      <c r="N3215" s="18" t="s">
        <v>74</v>
      </c>
      <c r="O3215" s="18" t="s">
        <v>75</v>
      </c>
      <c r="P3215" s="19">
        <v>3024.3384743699999</v>
      </c>
      <c r="Q3215" s="19">
        <v>541049.22374199994</v>
      </c>
      <c r="R3215" s="20">
        <v>0.70014500000000002</v>
      </c>
      <c r="S3215" s="20">
        <v>6.29983</v>
      </c>
      <c r="T3215" s="20">
        <v>0.30199999999999999</v>
      </c>
      <c r="U3215" s="20">
        <v>0.30499999999999999</v>
      </c>
      <c r="V3215" s="20">
        <f t="shared" si="100"/>
        <v>2.4564712931012997</v>
      </c>
      <c r="W3215" s="20">
        <f t="shared" si="101"/>
        <v>22.008067720480504</v>
      </c>
    </row>
    <row r="3216" spans="1:23" x14ac:dyDescent="0.25">
      <c r="A3216" s="18">
        <v>34967</v>
      </c>
      <c r="B3216" s="18">
        <v>34937</v>
      </c>
      <c r="C3216" s="18">
        <v>6410</v>
      </c>
      <c r="D3216" s="18">
        <v>6410</v>
      </c>
      <c r="E3216" s="18" t="s">
        <v>116</v>
      </c>
      <c r="F3216" s="18" t="s">
        <v>196</v>
      </c>
      <c r="G3216" s="19">
        <v>1.6718314495</v>
      </c>
      <c r="H3216" s="19">
        <v>0.676566</v>
      </c>
      <c r="I3216" s="18" t="s">
        <v>79</v>
      </c>
      <c r="J3216" s="18" t="s">
        <v>80</v>
      </c>
      <c r="K3216" s="18">
        <v>16</v>
      </c>
      <c r="L3216" s="18">
        <v>60</v>
      </c>
      <c r="M3216" s="18" t="s">
        <v>71</v>
      </c>
      <c r="N3216" s="18" t="s">
        <v>74</v>
      </c>
      <c r="O3216" s="18" t="s">
        <v>75</v>
      </c>
      <c r="P3216" s="19">
        <v>1027.9615048400001</v>
      </c>
      <c r="Q3216" s="19">
        <v>72824.686640400003</v>
      </c>
      <c r="R3216" s="20">
        <v>0.70014500000000002</v>
      </c>
      <c r="S3216" s="20">
        <v>6.29983</v>
      </c>
      <c r="T3216" s="20">
        <v>0.30199999999999999</v>
      </c>
      <c r="U3216" s="20">
        <v>0.30499999999999999</v>
      </c>
      <c r="V3216" s="20">
        <f t="shared" si="100"/>
        <v>0.33063862284486001</v>
      </c>
      <c r="W3216" s="20">
        <f t="shared" si="101"/>
        <v>2.9622642947271003</v>
      </c>
    </row>
    <row r="3217" spans="1:23" x14ac:dyDescent="0.25">
      <c r="A3217" s="18">
        <v>34968</v>
      </c>
      <c r="B3217" s="18">
        <v>34938</v>
      </c>
      <c r="C3217" s="18">
        <v>6410</v>
      </c>
      <c r="D3217" s="18">
        <v>6410</v>
      </c>
      <c r="E3217" s="18" t="s">
        <v>116</v>
      </c>
      <c r="F3217" s="18" t="s">
        <v>196</v>
      </c>
      <c r="G3217" s="19">
        <v>2.53526599487</v>
      </c>
      <c r="H3217" s="19">
        <v>1.02599</v>
      </c>
      <c r="I3217" s="18" t="s">
        <v>79</v>
      </c>
      <c r="J3217" s="18" t="s">
        <v>80</v>
      </c>
      <c r="K3217" s="18">
        <v>16</v>
      </c>
      <c r="L3217" s="18">
        <v>60</v>
      </c>
      <c r="M3217" s="18" t="s">
        <v>71</v>
      </c>
      <c r="N3217" s="18" t="s">
        <v>74</v>
      </c>
      <c r="O3217" s="18" t="s">
        <v>75</v>
      </c>
      <c r="P3217" s="19">
        <v>1920.08887104</v>
      </c>
      <c r="Q3217" s="19">
        <v>110435.74499200001</v>
      </c>
      <c r="R3217" s="20">
        <v>0.70014500000000002</v>
      </c>
      <c r="S3217" s="20">
        <v>6.29983</v>
      </c>
      <c r="T3217" s="20">
        <v>0.30199999999999999</v>
      </c>
      <c r="U3217" s="20">
        <v>0.30499999999999999</v>
      </c>
      <c r="V3217" s="20">
        <f t="shared" si="100"/>
        <v>0.50140255444789994</v>
      </c>
      <c r="W3217" s="20">
        <f t="shared" si="101"/>
        <v>4.4921759942815003</v>
      </c>
    </row>
    <row r="3218" spans="1:23" x14ac:dyDescent="0.25">
      <c r="A3218" s="18">
        <v>34969</v>
      </c>
      <c r="B3218" s="18">
        <v>34939</v>
      </c>
      <c r="C3218" s="18">
        <v>6410</v>
      </c>
      <c r="D3218" s="18">
        <v>6410</v>
      </c>
      <c r="E3218" s="18" t="s">
        <v>116</v>
      </c>
      <c r="F3218" s="18" t="s">
        <v>196</v>
      </c>
      <c r="G3218" s="19">
        <v>3.1616784776900002</v>
      </c>
      <c r="H3218" s="19">
        <v>1.27949</v>
      </c>
      <c r="I3218" s="18" t="s">
        <v>79</v>
      </c>
      <c r="J3218" s="18" t="s">
        <v>80</v>
      </c>
      <c r="K3218" s="18">
        <v>16</v>
      </c>
      <c r="L3218" s="18">
        <v>60</v>
      </c>
      <c r="M3218" s="18" t="s">
        <v>71</v>
      </c>
      <c r="N3218" s="18" t="s">
        <v>74</v>
      </c>
      <c r="O3218" s="18" t="s">
        <v>75</v>
      </c>
      <c r="P3218" s="19">
        <v>1413.9488611700001</v>
      </c>
      <c r="Q3218" s="19">
        <v>137722.16359800001</v>
      </c>
      <c r="R3218" s="20">
        <v>0.70014500000000002</v>
      </c>
      <c r="S3218" s="20">
        <v>6.29983</v>
      </c>
      <c r="T3218" s="20">
        <v>0.30199999999999999</v>
      </c>
      <c r="U3218" s="20">
        <v>0.30499999999999999</v>
      </c>
      <c r="V3218" s="20">
        <f t="shared" si="100"/>
        <v>0.62528831118289996</v>
      </c>
      <c r="W3218" s="20">
        <f t="shared" si="101"/>
        <v>5.6020957932565008</v>
      </c>
    </row>
    <row r="3219" spans="1:23" x14ac:dyDescent="0.25">
      <c r="A3219" s="18">
        <v>34970</v>
      </c>
      <c r="B3219" s="18">
        <v>34950</v>
      </c>
      <c r="C3219" s="18">
        <v>6410</v>
      </c>
      <c r="D3219" s="18">
        <v>6410</v>
      </c>
      <c r="E3219" s="18" t="s">
        <v>116</v>
      </c>
      <c r="F3219" s="18" t="s">
        <v>196</v>
      </c>
      <c r="G3219" s="19">
        <v>0.58874387688999996</v>
      </c>
      <c r="H3219" s="19">
        <v>0.238256</v>
      </c>
      <c r="I3219" s="18" t="s">
        <v>79</v>
      </c>
      <c r="J3219" s="18" t="s">
        <v>80</v>
      </c>
      <c r="K3219" s="18">
        <v>16</v>
      </c>
      <c r="L3219" s="18">
        <v>60</v>
      </c>
      <c r="M3219" s="18" t="s">
        <v>71</v>
      </c>
      <c r="N3219" s="18" t="s">
        <v>74</v>
      </c>
      <c r="O3219" s="18" t="s">
        <v>75</v>
      </c>
      <c r="P3219" s="19">
        <v>836.74588839099999</v>
      </c>
      <c r="Q3219" s="19">
        <v>25645.580694799999</v>
      </c>
      <c r="R3219" s="20">
        <v>0.70014500000000002</v>
      </c>
      <c r="S3219" s="20">
        <v>6.29983</v>
      </c>
      <c r="T3219" s="20">
        <v>0.30199999999999999</v>
      </c>
      <c r="U3219" s="20">
        <v>0.30499999999999999</v>
      </c>
      <c r="V3219" s="20">
        <f t="shared" si="100"/>
        <v>0.11643599548975998</v>
      </c>
      <c r="W3219" s="20">
        <f t="shared" si="101"/>
        <v>1.0431757460536002</v>
      </c>
    </row>
    <row r="3220" spans="1:23" x14ac:dyDescent="0.25">
      <c r="A3220" s="18">
        <v>34973</v>
      </c>
      <c r="B3220" s="18">
        <v>34953</v>
      </c>
      <c r="C3220" s="18">
        <v>6410</v>
      </c>
      <c r="D3220" s="18">
        <v>6410</v>
      </c>
      <c r="E3220" s="18" t="s">
        <v>116</v>
      </c>
      <c r="F3220" s="18" t="s">
        <v>196</v>
      </c>
      <c r="G3220" s="19">
        <v>1.59806091414</v>
      </c>
      <c r="H3220" s="19">
        <v>0.64671199999999995</v>
      </c>
      <c r="I3220" s="18" t="s">
        <v>79</v>
      </c>
      <c r="J3220" s="18" t="s">
        <v>80</v>
      </c>
      <c r="K3220" s="18">
        <v>16</v>
      </c>
      <c r="L3220" s="18">
        <v>60</v>
      </c>
      <c r="M3220" s="18" t="s">
        <v>71</v>
      </c>
      <c r="N3220" s="18" t="s">
        <v>74</v>
      </c>
      <c r="O3220" s="18" t="s">
        <v>75</v>
      </c>
      <c r="P3220" s="19">
        <v>965.91763051400005</v>
      </c>
      <c r="Q3220" s="19">
        <v>69611.254973599993</v>
      </c>
      <c r="R3220" s="20">
        <v>0.70014500000000002</v>
      </c>
      <c r="S3220" s="20">
        <v>6.29983</v>
      </c>
      <c r="T3220" s="20">
        <v>0.30199999999999999</v>
      </c>
      <c r="U3220" s="20">
        <v>0.30499999999999999</v>
      </c>
      <c r="V3220" s="20">
        <f t="shared" si="100"/>
        <v>0.31604893692151997</v>
      </c>
      <c r="W3220" s="20">
        <f t="shared" si="101"/>
        <v>2.8315520829772001</v>
      </c>
    </row>
    <row r="3221" spans="1:23" x14ac:dyDescent="0.25">
      <c r="A3221" s="18">
        <v>34974</v>
      </c>
      <c r="B3221" s="18">
        <v>34954</v>
      </c>
      <c r="C3221" s="18">
        <v>6410</v>
      </c>
      <c r="D3221" s="18">
        <v>6410</v>
      </c>
      <c r="E3221" s="18" t="s">
        <v>116</v>
      </c>
      <c r="F3221" s="18" t="s">
        <v>196</v>
      </c>
      <c r="G3221" s="19">
        <v>6.0515645919700001</v>
      </c>
      <c r="H3221" s="19">
        <v>2.4489800000000002</v>
      </c>
      <c r="I3221" s="18" t="s">
        <v>79</v>
      </c>
      <c r="J3221" s="18" t="s">
        <v>80</v>
      </c>
      <c r="K3221" s="18">
        <v>16</v>
      </c>
      <c r="L3221" s="18">
        <v>60</v>
      </c>
      <c r="M3221" s="18" t="s">
        <v>71</v>
      </c>
      <c r="N3221" s="18" t="s">
        <v>74</v>
      </c>
      <c r="O3221" s="18" t="s">
        <v>75</v>
      </c>
      <c r="P3221" s="19">
        <v>1869.72312579</v>
      </c>
      <c r="Q3221" s="19">
        <v>263605.09920300002</v>
      </c>
      <c r="R3221" s="20">
        <v>0.70014500000000002</v>
      </c>
      <c r="S3221" s="20">
        <v>6.29983</v>
      </c>
      <c r="T3221" s="20">
        <v>0.30199999999999999</v>
      </c>
      <c r="U3221" s="20">
        <v>0.30499999999999999</v>
      </c>
      <c r="V3221" s="20">
        <f t="shared" si="100"/>
        <v>1.1968194892658</v>
      </c>
      <c r="W3221" s="20">
        <f t="shared" si="101"/>
        <v>10.722569583013001</v>
      </c>
    </row>
    <row r="3222" spans="1:23" x14ac:dyDescent="0.25">
      <c r="A3222" s="18">
        <v>34975</v>
      </c>
      <c r="B3222" s="18">
        <v>34955</v>
      </c>
      <c r="C3222" s="18">
        <v>6410</v>
      </c>
      <c r="D3222" s="18">
        <v>6410</v>
      </c>
      <c r="E3222" s="18" t="s">
        <v>116</v>
      </c>
      <c r="F3222" s="18" t="s">
        <v>196</v>
      </c>
      <c r="G3222" s="19">
        <v>2.7188967922099998</v>
      </c>
      <c r="H3222" s="19">
        <v>1.1003000000000001</v>
      </c>
      <c r="I3222" s="18" t="s">
        <v>79</v>
      </c>
      <c r="J3222" s="18" t="s">
        <v>80</v>
      </c>
      <c r="K3222" s="18">
        <v>16</v>
      </c>
      <c r="L3222" s="18">
        <v>60</v>
      </c>
      <c r="M3222" s="18" t="s">
        <v>71</v>
      </c>
      <c r="N3222" s="18" t="s">
        <v>74</v>
      </c>
      <c r="O3222" s="18" t="s">
        <v>75</v>
      </c>
      <c r="P3222" s="19">
        <v>1331.0753079599999</v>
      </c>
      <c r="Q3222" s="19">
        <v>118434.670529</v>
      </c>
      <c r="R3222" s="20">
        <v>0.70014500000000002</v>
      </c>
      <c r="S3222" s="20">
        <v>6.29983</v>
      </c>
      <c r="T3222" s="20">
        <v>0.30199999999999999</v>
      </c>
      <c r="U3222" s="20">
        <v>0.30499999999999999</v>
      </c>
      <c r="V3222" s="20">
        <f t="shared" si="100"/>
        <v>0.537717941363</v>
      </c>
      <c r="W3222" s="20">
        <f t="shared" si="101"/>
        <v>4.8175335495550007</v>
      </c>
    </row>
    <row r="3223" spans="1:23" x14ac:dyDescent="0.25">
      <c r="A3223" s="18">
        <v>34976</v>
      </c>
      <c r="B3223" s="18">
        <v>34956</v>
      </c>
      <c r="C3223" s="18">
        <v>6410</v>
      </c>
      <c r="D3223" s="18">
        <v>6410</v>
      </c>
      <c r="E3223" s="18" t="s">
        <v>116</v>
      </c>
      <c r="F3223" s="18" t="s">
        <v>196</v>
      </c>
      <c r="G3223" s="19">
        <v>1.5580841428300001</v>
      </c>
      <c r="H3223" s="19">
        <v>0.63053400000000004</v>
      </c>
      <c r="I3223" s="18" t="s">
        <v>79</v>
      </c>
      <c r="J3223" s="18" t="s">
        <v>80</v>
      </c>
      <c r="K3223" s="18">
        <v>16</v>
      </c>
      <c r="L3223" s="18">
        <v>60</v>
      </c>
      <c r="M3223" s="18" t="s">
        <v>71</v>
      </c>
      <c r="N3223" s="18" t="s">
        <v>74</v>
      </c>
      <c r="O3223" s="18" t="s">
        <v>75</v>
      </c>
      <c r="P3223" s="19">
        <v>1453.47139195</v>
      </c>
      <c r="Q3223" s="19">
        <v>67869.873781799994</v>
      </c>
      <c r="R3223" s="20">
        <v>0.70014500000000002</v>
      </c>
      <c r="S3223" s="20">
        <v>6.29983</v>
      </c>
      <c r="T3223" s="20">
        <v>0.30199999999999999</v>
      </c>
      <c r="U3223" s="20">
        <v>0.30499999999999999</v>
      </c>
      <c r="V3223" s="20">
        <f t="shared" si="100"/>
        <v>0.30814272874614002</v>
      </c>
      <c r="W3223" s="20">
        <f t="shared" si="101"/>
        <v>2.7607186214079005</v>
      </c>
    </row>
    <row r="3224" spans="1:23" x14ac:dyDescent="0.25">
      <c r="A3224" s="18">
        <v>34977</v>
      </c>
      <c r="B3224" s="18">
        <v>34957</v>
      </c>
      <c r="C3224" s="18">
        <v>6410</v>
      </c>
      <c r="D3224" s="18">
        <v>6410</v>
      </c>
      <c r="E3224" s="18" t="s">
        <v>116</v>
      </c>
      <c r="F3224" s="18" t="s">
        <v>196</v>
      </c>
      <c r="G3224" s="19">
        <v>10.0042392832</v>
      </c>
      <c r="H3224" s="19">
        <v>4.0485699999999998</v>
      </c>
      <c r="I3224" s="18" t="s">
        <v>79</v>
      </c>
      <c r="J3224" s="18" t="s">
        <v>80</v>
      </c>
      <c r="K3224" s="18">
        <v>16</v>
      </c>
      <c r="L3224" s="18">
        <v>60</v>
      </c>
      <c r="M3224" s="18" t="s">
        <v>71</v>
      </c>
      <c r="N3224" s="18" t="s">
        <v>74</v>
      </c>
      <c r="O3224" s="18" t="s">
        <v>75</v>
      </c>
      <c r="P3224" s="19">
        <v>2950.9887767199998</v>
      </c>
      <c r="Q3224" s="19">
        <v>435782.92004</v>
      </c>
      <c r="R3224" s="20">
        <v>0.70014500000000002</v>
      </c>
      <c r="S3224" s="20">
        <v>6.29983</v>
      </c>
      <c r="T3224" s="20">
        <v>0.30199999999999999</v>
      </c>
      <c r="U3224" s="20">
        <v>0.30499999999999999</v>
      </c>
      <c r="V3224" s="20">
        <f t="shared" si="100"/>
        <v>1.9785410577696998</v>
      </c>
      <c r="W3224" s="20">
        <f t="shared" si="101"/>
        <v>17.726185406454501</v>
      </c>
    </row>
    <row r="3225" spans="1:23" x14ac:dyDescent="0.25">
      <c r="A3225" s="18">
        <v>34979</v>
      </c>
      <c r="B3225" s="18">
        <v>34959</v>
      </c>
      <c r="C3225" s="18">
        <v>6410</v>
      </c>
      <c r="D3225" s="18">
        <v>6410</v>
      </c>
      <c r="E3225" s="18" t="s">
        <v>116</v>
      </c>
      <c r="F3225" s="18" t="s">
        <v>196</v>
      </c>
      <c r="G3225" s="19">
        <v>1.58398717714</v>
      </c>
      <c r="H3225" s="19">
        <v>0.64101699999999995</v>
      </c>
      <c r="I3225" s="18" t="s">
        <v>79</v>
      </c>
      <c r="J3225" s="18" t="s">
        <v>80</v>
      </c>
      <c r="K3225" s="18">
        <v>16</v>
      </c>
      <c r="L3225" s="18">
        <v>60</v>
      </c>
      <c r="M3225" s="18" t="s">
        <v>71</v>
      </c>
      <c r="N3225" s="18" t="s">
        <v>74</v>
      </c>
      <c r="O3225" s="18" t="s">
        <v>75</v>
      </c>
      <c r="P3225" s="19">
        <v>1021.21034091</v>
      </c>
      <c r="Q3225" s="19">
        <v>68998.205442399994</v>
      </c>
      <c r="R3225" s="20">
        <v>0.70014500000000002</v>
      </c>
      <c r="S3225" s="20">
        <v>6.29983</v>
      </c>
      <c r="T3225" s="20">
        <v>0.30199999999999999</v>
      </c>
      <c r="U3225" s="20">
        <v>0.30499999999999999</v>
      </c>
      <c r="V3225" s="20">
        <f t="shared" si="100"/>
        <v>0.31326578353057</v>
      </c>
      <c r="W3225" s="20">
        <f t="shared" si="101"/>
        <v>2.8066171983414501</v>
      </c>
    </row>
    <row r="3226" spans="1:23" x14ac:dyDescent="0.25">
      <c r="A3226" s="18">
        <v>34981</v>
      </c>
      <c r="B3226" s="18">
        <v>34961</v>
      </c>
      <c r="C3226" s="18">
        <v>6410</v>
      </c>
      <c r="D3226" s="18">
        <v>6410</v>
      </c>
      <c r="E3226" s="18" t="s">
        <v>116</v>
      </c>
      <c r="F3226" s="18" t="s">
        <v>196</v>
      </c>
      <c r="G3226" s="19">
        <v>450.93434898499999</v>
      </c>
      <c r="H3226" s="19">
        <v>182.48699999999999</v>
      </c>
      <c r="I3226" s="18" t="s">
        <v>79</v>
      </c>
      <c r="J3226" s="18" t="s">
        <v>80</v>
      </c>
      <c r="K3226" s="18">
        <v>16</v>
      </c>
      <c r="L3226" s="18">
        <v>60</v>
      </c>
      <c r="M3226" s="18" t="s">
        <v>71</v>
      </c>
      <c r="N3226" s="18" t="s">
        <v>74</v>
      </c>
      <c r="O3226" s="18" t="s">
        <v>75</v>
      </c>
      <c r="P3226" s="19">
        <v>69673.347888899996</v>
      </c>
      <c r="Q3226" s="19">
        <v>19642621.671</v>
      </c>
      <c r="R3226" s="20">
        <v>0.70014500000000002</v>
      </c>
      <c r="S3226" s="20">
        <v>6.29983</v>
      </c>
      <c r="T3226" s="20">
        <v>0.30199999999999999</v>
      </c>
      <c r="U3226" s="20">
        <v>0.30499999999999999</v>
      </c>
      <c r="V3226" s="20">
        <f t="shared" si="100"/>
        <v>89.18161770927</v>
      </c>
      <c r="W3226" s="20">
        <f t="shared" si="101"/>
        <v>798.99776866094999</v>
      </c>
    </row>
    <row r="3227" spans="1:23" x14ac:dyDescent="0.25">
      <c r="A3227" s="18">
        <v>34982</v>
      </c>
      <c r="B3227" s="18">
        <v>34962</v>
      </c>
      <c r="C3227" s="18">
        <v>6410</v>
      </c>
      <c r="D3227" s="18">
        <v>6410</v>
      </c>
      <c r="E3227" s="18" t="s">
        <v>116</v>
      </c>
      <c r="F3227" s="18" t="s">
        <v>196</v>
      </c>
      <c r="G3227" s="19">
        <v>4.2557075605800003</v>
      </c>
      <c r="H3227" s="19">
        <v>1.7222200000000001</v>
      </c>
      <c r="I3227" s="18" t="s">
        <v>79</v>
      </c>
      <c r="J3227" s="18" t="s">
        <v>80</v>
      </c>
      <c r="K3227" s="18">
        <v>16</v>
      </c>
      <c r="L3227" s="18">
        <v>60</v>
      </c>
      <c r="M3227" s="18" t="s">
        <v>71</v>
      </c>
      <c r="N3227" s="18" t="s">
        <v>74</v>
      </c>
      <c r="O3227" s="18" t="s">
        <v>75</v>
      </c>
      <c r="P3227" s="19">
        <v>1553.8385398</v>
      </c>
      <c r="Q3227" s="19">
        <v>185377.879824</v>
      </c>
      <c r="R3227" s="20">
        <v>0.70014500000000002</v>
      </c>
      <c r="S3227" s="20">
        <v>6.29983</v>
      </c>
      <c r="T3227" s="20">
        <v>0.30199999999999999</v>
      </c>
      <c r="U3227" s="20">
        <v>0.30499999999999999</v>
      </c>
      <c r="V3227" s="20">
        <f t="shared" si="100"/>
        <v>0.84165099788620013</v>
      </c>
      <c r="W3227" s="20">
        <f t="shared" si="101"/>
        <v>7.5405367897070015</v>
      </c>
    </row>
    <row r="3228" spans="1:23" x14ac:dyDescent="0.25">
      <c r="A3228" s="18">
        <v>34983</v>
      </c>
      <c r="B3228" s="18">
        <v>34963</v>
      </c>
      <c r="C3228" s="18">
        <v>6410</v>
      </c>
      <c r="D3228" s="18">
        <v>6410</v>
      </c>
      <c r="E3228" s="18" t="s">
        <v>116</v>
      </c>
      <c r="F3228" s="18" t="s">
        <v>196</v>
      </c>
      <c r="G3228" s="19">
        <v>1.1022444995</v>
      </c>
      <c r="H3228" s="19">
        <v>0.44606299999999999</v>
      </c>
      <c r="I3228" s="18" t="s">
        <v>79</v>
      </c>
      <c r="J3228" s="18" t="s">
        <v>80</v>
      </c>
      <c r="K3228" s="18">
        <v>16</v>
      </c>
      <c r="L3228" s="18">
        <v>60</v>
      </c>
      <c r="M3228" s="18" t="s">
        <v>71</v>
      </c>
      <c r="N3228" s="18" t="s">
        <v>74</v>
      </c>
      <c r="O3228" s="18" t="s">
        <v>75</v>
      </c>
      <c r="P3228" s="19">
        <v>789.13735229999998</v>
      </c>
      <c r="Q3228" s="19">
        <v>48013.578343100002</v>
      </c>
      <c r="R3228" s="20">
        <v>0.70014500000000002</v>
      </c>
      <c r="S3228" s="20">
        <v>6.29983</v>
      </c>
      <c r="T3228" s="20">
        <v>0.30199999999999999</v>
      </c>
      <c r="U3228" s="20">
        <v>0.30499999999999999</v>
      </c>
      <c r="V3228" s="20">
        <f t="shared" si="100"/>
        <v>0.21799152783622999</v>
      </c>
      <c r="W3228" s="20">
        <f t="shared" si="101"/>
        <v>1.9530341431565501</v>
      </c>
    </row>
    <row r="3229" spans="1:23" x14ac:dyDescent="0.25">
      <c r="A3229" s="18">
        <v>34984</v>
      </c>
      <c r="B3229" s="18">
        <v>34964</v>
      </c>
      <c r="C3229" s="18">
        <v>6410</v>
      </c>
      <c r="D3229" s="18">
        <v>6410</v>
      </c>
      <c r="E3229" s="18" t="s">
        <v>116</v>
      </c>
      <c r="F3229" s="18" t="s">
        <v>196</v>
      </c>
      <c r="G3229" s="19">
        <v>7.8150630217500003</v>
      </c>
      <c r="H3229" s="19">
        <v>3.1626400000000001</v>
      </c>
      <c r="I3229" s="18" t="s">
        <v>79</v>
      </c>
      <c r="J3229" s="18" t="s">
        <v>80</v>
      </c>
      <c r="K3229" s="18">
        <v>16</v>
      </c>
      <c r="L3229" s="18">
        <v>60</v>
      </c>
      <c r="M3229" s="18" t="s">
        <v>71</v>
      </c>
      <c r="N3229" s="18" t="s">
        <v>74</v>
      </c>
      <c r="O3229" s="18" t="s">
        <v>75</v>
      </c>
      <c r="P3229" s="19">
        <v>2760.62345822</v>
      </c>
      <c r="Q3229" s="19">
        <v>340422.78353199997</v>
      </c>
      <c r="R3229" s="20">
        <v>0.70014500000000002</v>
      </c>
      <c r="S3229" s="20">
        <v>6.29983</v>
      </c>
      <c r="T3229" s="20">
        <v>0.30199999999999999</v>
      </c>
      <c r="U3229" s="20">
        <v>0.30499999999999999</v>
      </c>
      <c r="V3229" s="20">
        <f t="shared" si="100"/>
        <v>1.5455859947944</v>
      </c>
      <c r="W3229" s="20">
        <f t="shared" si="101"/>
        <v>13.847245574084003</v>
      </c>
    </row>
    <row r="3230" spans="1:23" x14ac:dyDescent="0.25">
      <c r="A3230" s="18">
        <v>34985</v>
      </c>
      <c r="B3230" s="18">
        <v>34965</v>
      </c>
      <c r="C3230" s="18">
        <v>6410</v>
      </c>
      <c r="D3230" s="18">
        <v>6410</v>
      </c>
      <c r="E3230" s="18" t="s">
        <v>116</v>
      </c>
      <c r="F3230" s="18" t="s">
        <v>196</v>
      </c>
      <c r="G3230" s="19">
        <v>20.179341780200001</v>
      </c>
      <c r="H3230" s="19">
        <v>8.16629</v>
      </c>
      <c r="I3230" s="18" t="s">
        <v>79</v>
      </c>
      <c r="J3230" s="18" t="s">
        <v>80</v>
      </c>
      <c r="K3230" s="18">
        <v>16</v>
      </c>
      <c r="L3230" s="18">
        <v>60</v>
      </c>
      <c r="M3230" s="18" t="s">
        <v>71</v>
      </c>
      <c r="N3230" s="18" t="s">
        <v>74</v>
      </c>
      <c r="O3230" s="18" t="s">
        <v>75</v>
      </c>
      <c r="P3230" s="19">
        <v>4371.7520099100002</v>
      </c>
      <c r="Q3230" s="19">
        <v>879008.61190000002</v>
      </c>
      <c r="R3230" s="20">
        <v>0.70014500000000002</v>
      </c>
      <c r="S3230" s="20">
        <v>6.29983</v>
      </c>
      <c r="T3230" s="20">
        <v>0.30199999999999999</v>
      </c>
      <c r="U3230" s="20">
        <v>0.30499999999999999</v>
      </c>
      <c r="V3230" s="20">
        <f t="shared" si="100"/>
        <v>3.9908758042109</v>
      </c>
      <c r="W3230" s="20">
        <f t="shared" si="101"/>
        <v>35.755135917836505</v>
      </c>
    </row>
    <row r="3231" spans="1:23" x14ac:dyDescent="0.25">
      <c r="A3231" s="18">
        <v>34987</v>
      </c>
      <c r="B3231" s="18">
        <v>34967</v>
      </c>
      <c r="C3231" s="18">
        <v>6410</v>
      </c>
      <c r="D3231" s="18">
        <v>6410</v>
      </c>
      <c r="E3231" s="18" t="s">
        <v>116</v>
      </c>
      <c r="F3231" s="18" t="s">
        <v>196</v>
      </c>
      <c r="G3231" s="19">
        <v>1.3221036382</v>
      </c>
      <c r="H3231" s="19">
        <v>0.53503599999999996</v>
      </c>
      <c r="I3231" s="18" t="s">
        <v>79</v>
      </c>
      <c r="J3231" s="18" t="s">
        <v>80</v>
      </c>
      <c r="K3231" s="18">
        <v>16</v>
      </c>
      <c r="L3231" s="18">
        <v>60</v>
      </c>
      <c r="M3231" s="18" t="s">
        <v>71</v>
      </c>
      <c r="N3231" s="18" t="s">
        <v>74</v>
      </c>
      <c r="O3231" s="18" t="s">
        <v>75</v>
      </c>
      <c r="P3231" s="19">
        <v>1403.41876987</v>
      </c>
      <c r="Q3231" s="19">
        <v>57590.604117399998</v>
      </c>
      <c r="R3231" s="20">
        <v>0.70014500000000002</v>
      </c>
      <c r="S3231" s="20">
        <v>6.29983</v>
      </c>
      <c r="T3231" s="20">
        <v>0.30199999999999999</v>
      </c>
      <c r="U3231" s="20">
        <v>0.30499999999999999</v>
      </c>
      <c r="V3231" s="20">
        <f t="shared" si="100"/>
        <v>0.26147274059355996</v>
      </c>
      <c r="W3231" s="20">
        <f t="shared" si="101"/>
        <v>2.3425919114966001</v>
      </c>
    </row>
    <row r="3232" spans="1:23" x14ac:dyDescent="0.25">
      <c r="A3232" s="18">
        <v>34988</v>
      </c>
      <c r="B3232" s="18">
        <v>34968</v>
      </c>
      <c r="C3232" s="18">
        <v>6410</v>
      </c>
      <c r="D3232" s="18">
        <v>6410</v>
      </c>
      <c r="E3232" s="18" t="s">
        <v>116</v>
      </c>
      <c r="F3232" s="18" t="s">
        <v>196</v>
      </c>
      <c r="G3232" s="19">
        <v>1.84456092126</v>
      </c>
      <c r="H3232" s="19">
        <v>0.74646699999999999</v>
      </c>
      <c r="I3232" s="18" t="s">
        <v>79</v>
      </c>
      <c r="J3232" s="18" t="s">
        <v>80</v>
      </c>
      <c r="K3232" s="18">
        <v>16</v>
      </c>
      <c r="L3232" s="18">
        <v>60</v>
      </c>
      <c r="M3232" s="18" t="s">
        <v>71</v>
      </c>
      <c r="N3232" s="18" t="s">
        <v>74</v>
      </c>
      <c r="O3232" s="18" t="s">
        <v>75</v>
      </c>
      <c r="P3232" s="19">
        <v>1074.6317075300001</v>
      </c>
      <c r="Q3232" s="19">
        <v>80348.752333500001</v>
      </c>
      <c r="R3232" s="20">
        <v>0.70014500000000002</v>
      </c>
      <c r="S3232" s="20">
        <v>6.29983</v>
      </c>
      <c r="T3232" s="20">
        <v>0.30199999999999999</v>
      </c>
      <c r="U3232" s="20">
        <v>0.30499999999999999</v>
      </c>
      <c r="V3232" s="20">
        <f t="shared" si="100"/>
        <v>0.36479932612506999</v>
      </c>
      <c r="W3232" s="20">
        <f t="shared" si="101"/>
        <v>3.2683175644239504</v>
      </c>
    </row>
    <row r="3233" spans="1:23" x14ac:dyDescent="0.25">
      <c r="A3233" s="18">
        <v>34990</v>
      </c>
      <c r="B3233" s="18">
        <v>34970</v>
      </c>
      <c r="C3233" s="18">
        <v>6410</v>
      </c>
      <c r="D3233" s="18">
        <v>6410</v>
      </c>
      <c r="E3233" s="18" t="s">
        <v>116</v>
      </c>
      <c r="F3233" s="18" t="s">
        <v>196</v>
      </c>
      <c r="G3233" s="19">
        <v>3.3139569708500001</v>
      </c>
      <c r="H3233" s="19">
        <v>1.34111</v>
      </c>
      <c r="I3233" s="18" t="s">
        <v>79</v>
      </c>
      <c r="J3233" s="18" t="s">
        <v>80</v>
      </c>
      <c r="K3233" s="18">
        <v>16</v>
      </c>
      <c r="L3233" s="18">
        <v>60</v>
      </c>
      <c r="M3233" s="18" t="s">
        <v>71</v>
      </c>
      <c r="N3233" s="18" t="s">
        <v>74</v>
      </c>
      <c r="O3233" s="18" t="s">
        <v>75</v>
      </c>
      <c r="P3233" s="19">
        <v>1417.4070021499999</v>
      </c>
      <c r="Q3233" s="19">
        <v>144355.38822600001</v>
      </c>
      <c r="R3233" s="20">
        <v>0.70014500000000002</v>
      </c>
      <c r="S3233" s="20">
        <v>6.29983</v>
      </c>
      <c r="T3233" s="20">
        <v>0.30199999999999999</v>
      </c>
      <c r="U3233" s="20">
        <v>0.30499999999999999</v>
      </c>
      <c r="V3233" s="20">
        <f t="shared" si="100"/>
        <v>0.65540207974310005</v>
      </c>
      <c r="W3233" s="20">
        <f t="shared" si="101"/>
        <v>5.8718916828535015</v>
      </c>
    </row>
    <row r="3234" spans="1:23" x14ac:dyDescent="0.25">
      <c r="A3234" s="18">
        <v>34992</v>
      </c>
      <c r="B3234" s="18">
        <v>34972</v>
      </c>
      <c r="C3234" s="18">
        <v>6410</v>
      </c>
      <c r="D3234" s="18">
        <v>6410</v>
      </c>
      <c r="E3234" s="18" t="s">
        <v>116</v>
      </c>
      <c r="F3234" s="18" t="s">
        <v>196</v>
      </c>
      <c r="G3234" s="19">
        <v>1.79711206411</v>
      </c>
      <c r="H3234" s="19">
        <v>0.72726500000000005</v>
      </c>
      <c r="I3234" s="18" t="s">
        <v>79</v>
      </c>
      <c r="J3234" s="18" t="s">
        <v>80</v>
      </c>
      <c r="K3234" s="18">
        <v>16</v>
      </c>
      <c r="L3234" s="18">
        <v>60</v>
      </c>
      <c r="M3234" s="18" t="s">
        <v>71</v>
      </c>
      <c r="N3234" s="18" t="s">
        <v>74</v>
      </c>
      <c r="O3234" s="18" t="s">
        <v>75</v>
      </c>
      <c r="P3234" s="19">
        <v>1082.1602995999999</v>
      </c>
      <c r="Q3234" s="19">
        <v>78281.888383900005</v>
      </c>
      <c r="R3234" s="20">
        <v>0.70014500000000002</v>
      </c>
      <c r="S3234" s="20">
        <v>6.29983</v>
      </c>
      <c r="T3234" s="20">
        <v>0.30199999999999999</v>
      </c>
      <c r="U3234" s="20">
        <v>0.30499999999999999</v>
      </c>
      <c r="V3234" s="20">
        <f t="shared" si="100"/>
        <v>0.35541528549065005</v>
      </c>
      <c r="W3234" s="20">
        <f t="shared" si="101"/>
        <v>3.1842438761402505</v>
      </c>
    </row>
    <row r="3235" spans="1:23" x14ac:dyDescent="0.25">
      <c r="A3235" s="18">
        <v>34993</v>
      </c>
      <c r="B3235" s="18">
        <v>34973</v>
      </c>
      <c r="C3235" s="18">
        <v>6410</v>
      </c>
      <c r="D3235" s="18">
        <v>6410</v>
      </c>
      <c r="E3235" s="18" t="s">
        <v>116</v>
      </c>
      <c r="F3235" s="18" t="s">
        <v>196</v>
      </c>
      <c r="G3235" s="19">
        <v>3.5581284720399999</v>
      </c>
      <c r="H3235" s="19">
        <v>1.4399200000000001</v>
      </c>
      <c r="I3235" s="18" t="s">
        <v>79</v>
      </c>
      <c r="J3235" s="18" t="s">
        <v>80</v>
      </c>
      <c r="K3235" s="18">
        <v>16</v>
      </c>
      <c r="L3235" s="18">
        <v>60</v>
      </c>
      <c r="M3235" s="18" t="s">
        <v>71</v>
      </c>
      <c r="N3235" s="18" t="s">
        <v>74</v>
      </c>
      <c r="O3235" s="18" t="s">
        <v>75</v>
      </c>
      <c r="P3235" s="19">
        <v>1630.8312742200001</v>
      </c>
      <c r="Q3235" s="19">
        <v>154991.456274</v>
      </c>
      <c r="R3235" s="20">
        <v>0.70014500000000002</v>
      </c>
      <c r="S3235" s="20">
        <v>6.29983</v>
      </c>
      <c r="T3235" s="20">
        <v>0.30199999999999999</v>
      </c>
      <c r="U3235" s="20">
        <v>0.30499999999999999</v>
      </c>
      <c r="V3235" s="20">
        <f t="shared" si="100"/>
        <v>0.7036906463032</v>
      </c>
      <c r="W3235" s="20">
        <f t="shared" si="101"/>
        <v>6.3045195934520004</v>
      </c>
    </row>
    <row r="3236" spans="1:23" x14ac:dyDescent="0.25">
      <c r="A3236" s="18">
        <v>34995</v>
      </c>
      <c r="B3236" s="18">
        <v>34975</v>
      </c>
      <c r="C3236" s="18">
        <v>6410</v>
      </c>
      <c r="D3236" s="18">
        <v>6410</v>
      </c>
      <c r="E3236" s="18" t="s">
        <v>116</v>
      </c>
      <c r="F3236" s="18" t="s">
        <v>196</v>
      </c>
      <c r="G3236" s="19">
        <v>16.7126503374</v>
      </c>
      <c r="H3236" s="19">
        <v>6.7633700000000001</v>
      </c>
      <c r="I3236" s="18" t="s">
        <v>79</v>
      </c>
      <c r="J3236" s="18" t="s">
        <v>80</v>
      </c>
      <c r="K3236" s="18">
        <v>16</v>
      </c>
      <c r="L3236" s="18">
        <v>60</v>
      </c>
      <c r="M3236" s="18" t="s">
        <v>71</v>
      </c>
      <c r="N3236" s="18" t="s">
        <v>74</v>
      </c>
      <c r="O3236" s="18" t="s">
        <v>75</v>
      </c>
      <c r="P3236" s="19">
        <v>3642.3695289900002</v>
      </c>
      <c r="Q3236" s="19">
        <v>728000.13668899995</v>
      </c>
      <c r="R3236" s="20">
        <v>0.70014500000000002</v>
      </c>
      <c r="S3236" s="20">
        <v>6.29983</v>
      </c>
      <c r="T3236" s="20">
        <v>0.30199999999999999</v>
      </c>
      <c r="U3236" s="20">
        <v>0.30499999999999999</v>
      </c>
      <c r="V3236" s="20">
        <f t="shared" si="100"/>
        <v>3.3052671026776999</v>
      </c>
      <c r="W3236" s="20">
        <f t="shared" si="101"/>
        <v>29.612616452834505</v>
      </c>
    </row>
    <row r="3237" spans="1:23" x14ac:dyDescent="0.25">
      <c r="A3237" s="18">
        <v>34996</v>
      </c>
      <c r="B3237" s="18">
        <v>34976</v>
      </c>
      <c r="C3237" s="18">
        <v>6410</v>
      </c>
      <c r="D3237" s="18">
        <v>6410</v>
      </c>
      <c r="E3237" s="18" t="s">
        <v>116</v>
      </c>
      <c r="F3237" s="18" t="s">
        <v>196</v>
      </c>
      <c r="G3237" s="19">
        <v>5.2538488705499997</v>
      </c>
      <c r="H3237" s="19">
        <v>2.12616</v>
      </c>
      <c r="I3237" s="18" t="s">
        <v>79</v>
      </c>
      <c r="J3237" s="18" t="s">
        <v>80</v>
      </c>
      <c r="K3237" s="18">
        <v>16</v>
      </c>
      <c r="L3237" s="18">
        <v>60</v>
      </c>
      <c r="M3237" s="18" t="s">
        <v>71</v>
      </c>
      <c r="N3237" s="18" t="s">
        <v>74</v>
      </c>
      <c r="O3237" s="18" t="s">
        <v>75</v>
      </c>
      <c r="P3237" s="19">
        <v>1956.58550507</v>
      </c>
      <c r="Q3237" s="19">
        <v>228856.74137100001</v>
      </c>
      <c r="R3237" s="20">
        <v>0.70014500000000002</v>
      </c>
      <c r="S3237" s="20">
        <v>6.29983</v>
      </c>
      <c r="T3237" s="20">
        <v>0.30199999999999999</v>
      </c>
      <c r="U3237" s="20">
        <v>0.30499999999999999</v>
      </c>
      <c r="V3237" s="20">
        <f t="shared" si="100"/>
        <v>1.0390569646536001</v>
      </c>
      <c r="W3237" s="20">
        <f t="shared" si="101"/>
        <v>9.3091403541960016</v>
      </c>
    </row>
    <row r="3238" spans="1:23" x14ac:dyDescent="0.25">
      <c r="A3238" s="18">
        <v>34997</v>
      </c>
      <c r="B3238" s="18">
        <v>34977</v>
      </c>
      <c r="C3238" s="18">
        <v>6410</v>
      </c>
      <c r="D3238" s="18">
        <v>6410</v>
      </c>
      <c r="E3238" s="18" t="s">
        <v>116</v>
      </c>
      <c r="F3238" s="18" t="s">
        <v>196</v>
      </c>
      <c r="G3238" s="19">
        <v>12.643588533000001</v>
      </c>
      <c r="H3238" s="19">
        <v>5.1166799999999997</v>
      </c>
      <c r="I3238" s="18" t="s">
        <v>79</v>
      </c>
      <c r="J3238" s="18" t="s">
        <v>80</v>
      </c>
      <c r="K3238" s="18">
        <v>16</v>
      </c>
      <c r="L3238" s="18">
        <v>60</v>
      </c>
      <c r="M3238" s="18" t="s">
        <v>71</v>
      </c>
      <c r="N3238" s="18" t="s">
        <v>74</v>
      </c>
      <c r="O3238" s="18" t="s">
        <v>75</v>
      </c>
      <c r="P3238" s="19">
        <v>4467.95560888</v>
      </c>
      <c r="Q3238" s="19">
        <v>550752.51348099997</v>
      </c>
      <c r="R3238" s="20">
        <v>0.70014500000000002</v>
      </c>
      <c r="S3238" s="20">
        <v>6.29983</v>
      </c>
      <c r="T3238" s="20">
        <v>0.30199999999999999</v>
      </c>
      <c r="U3238" s="20">
        <v>0.30499999999999999</v>
      </c>
      <c r="V3238" s="20">
        <f t="shared" si="100"/>
        <v>2.5005277071827998</v>
      </c>
      <c r="W3238" s="20">
        <f t="shared" si="101"/>
        <v>22.402778844258002</v>
      </c>
    </row>
    <row r="3239" spans="1:23" x14ac:dyDescent="0.25">
      <c r="A3239" s="18">
        <v>34999</v>
      </c>
      <c r="B3239" s="18">
        <v>34979</v>
      </c>
      <c r="C3239" s="18">
        <v>6410</v>
      </c>
      <c r="D3239" s="18">
        <v>6410</v>
      </c>
      <c r="E3239" s="18" t="s">
        <v>116</v>
      </c>
      <c r="F3239" s="18" t="s">
        <v>196</v>
      </c>
      <c r="G3239" s="19">
        <v>8.1336706295300001</v>
      </c>
      <c r="H3239" s="19">
        <v>3.2915800000000002</v>
      </c>
      <c r="I3239" s="18" t="s">
        <v>79</v>
      </c>
      <c r="J3239" s="18" t="s">
        <v>80</v>
      </c>
      <c r="K3239" s="18">
        <v>16</v>
      </c>
      <c r="L3239" s="18">
        <v>60</v>
      </c>
      <c r="M3239" s="18" t="s">
        <v>71</v>
      </c>
      <c r="N3239" s="18" t="s">
        <v>74</v>
      </c>
      <c r="O3239" s="18" t="s">
        <v>75</v>
      </c>
      <c r="P3239" s="19">
        <v>2238.7218232999999</v>
      </c>
      <c r="Q3239" s="19">
        <v>354301.27541200002</v>
      </c>
      <c r="R3239" s="20">
        <v>0.70014500000000002</v>
      </c>
      <c r="S3239" s="20">
        <v>6.29983</v>
      </c>
      <c r="T3239" s="20">
        <v>0.30199999999999999</v>
      </c>
      <c r="U3239" s="20">
        <v>0.30499999999999999</v>
      </c>
      <c r="V3239" s="20">
        <f t="shared" si="100"/>
        <v>1.6085991288118</v>
      </c>
      <c r="W3239" s="20">
        <f t="shared" si="101"/>
        <v>14.411794129823003</v>
      </c>
    </row>
    <row r="3240" spans="1:23" x14ac:dyDescent="0.25">
      <c r="A3240" s="18">
        <v>35000</v>
      </c>
      <c r="B3240" s="18">
        <v>34980</v>
      </c>
      <c r="C3240" s="18">
        <v>6410</v>
      </c>
      <c r="D3240" s="18">
        <v>6410</v>
      </c>
      <c r="E3240" s="18" t="s">
        <v>116</v>
      </c>
      <c r="F3240" s="18" t="s">
        <v>196</v>
      </c>
      <c r="G3240" s="19">
        <v>5.9788240581999998</v>
      </c>
      <c r="H3240" s="19">
        <v>2.41954</v>
      </c>
      <c r="I3240" s="18" t="s">
        <v>79</v>
      </c>
      <c r="J3240" s="18" t="s">
        <v>80</v>
      </c>
      <c r="K3240" s="18">
        <v>16</v>
      </c>
      <c r="L3240" s="18">
        <v>60</v>
      </c>
      <c r="M3240" s="18" t="s">
        <v>71</v>
      </c>
      <c r="N3240" s="18" t="s">
        <v>74</v>
      </c>
      <c r="O3240" s="18" t="s">
        <v>75</v>
      </c>
      <c r="P3240" s="19">
        <v>1975.6661922400001</v>
      </c>
      <c r="Q3240" s="19">
        <v>260436.53422500001</v>
      </c>
      <c r="R3240" s="20">
        <v>0.70014500000000002</v>
      </c>
      <c r="S3240" s="20">
        <v>6.29983</v>
      </c>
      <c r="T3240" s="20">
        <v>0.30199999999999999</v>
      </c>
      <c r="U3240" s="20">
        <v>0.30499999999999999</v>
      </c>
      <c r="V3240" s="20">
        <f t="shared" si="100"/>
        <v>1.1824321256433998</v>
      </c>
      <c r="W3240" s="20">
        <f t="shared" si="101"/>
        <v>10.593670021349002</v>
      </c>
    </row>
    <row r="3241" spans="1:23" x14ac:dyDescent="0.25">
      <c r="A3241" s="18">
        <v>35001</v>
      </c>
      <c r="B3241" s="18">
        <v>34981</v>
      </c>
      <c r="C3241" s="18">
        <v>6410</v>
      </c>
      <c r="D3241" s="18">
        <v>6410</v>
      </c>
      <c r="E3241" s="18" t="s">
        <v>116</v>
      </c>
      <c r="F3241" s="18" t="s">
        <v>196</v>
      </c>
      <c r="G3241" s="19">
        <v>4.5769781149600002</v>
      </c>
      <c r="H3241" s="19">
        <v>1.8522400000000001</v>
      </c>
      <c r="I3241" s="18" t="s">
        <v>79</v>
      </c>
      <c r="J3241" s="18" t="s">
        <v>80</v>
      </c>
      <c r="K3241" s="18">
        <v>16</v>
      </c>
      <c r="L3241" s="18">
        <v>60</v>
      </c>
      <c r="M3241" s="18" t="s">
        <v>71</v>
      </c>
      <c r="N3241" s="18" t="s">
        <v>74</v>
      </c>
      <c r="O3241" s="18" t="s">
        <v>75</v>
      </c>
      <c r="P3241" s="19">
        <v>3565.2243466199998</v>
      </c>
      <c r="Q3241" s="19">
        <v>199372.36919699999</v>
      </c>
      <c r="R3241" s="20">
        <v>0.70014500000000002</v>
      </c>
      <c r="S3241" s="20">
        <v>6.29983</v>
      </c>
      <c r="T3241" s="20">
        <v>0.30199999999999999</v>
      </c>
      <c r="U3241" s="20">
        <v>0.30499999999999999</v>
      </c>
      <c r="V3241" s="20">
        <f t="shared" si="100"/>
        <v>0.90519192921040004</v>
      </c>
      <c r="W3241" s="20">
        <f t="shared" si="101"/>
        <v>8.109813997844002</v>
      </c>
    </row>
    <row r="3242" spans="1:23" x14ac:dyDescent="0.25">
      <c r="A3242" s="18">
        <v>35002</v>
      </c>
      <c r="B3242" s="18">
        <v>34982</v>
      </c>
      <c r="C3242" s="18">
        <v>6410</v>
      </c>
      <c r="D3242" s="18">
        <v>6410</v>
      </c>
      <c r="E3242" s="18" t="s">
        <v>116</v>
      </c>
      <c r="F3242" s="18" t="s">
        <v>196</v>
      </c>
      <c r="G3242" s="19">
        <v>1.8170063699000001</v>
      </c>
      <c r="H3242" s="19">
        <v>0.73531599999999997</v>
      </c>
      <c r="I3242" s="18" t="s">
        <v>79</v>
      </c>
      <c r="J3242" s="18" t="s">
        <v>80</v>
      </c>
      <c r="K3242" s="18">
        <v>16</v>
      </c>
      <c r="L3242" s="18">
        <v>60</v>
      </c>
      <c r="M3242" s="18" t="s">
        <v>71</v>
      </c>
      <c r="N3242" s="18" t="s">
        <v>74</v>
      </c>
      <c r="O3242" s="18" t="s">
        <v>75</v>
      </c>
      <c r="P3242" s="19">
        <v>1054.47714258</v>
      </c>
      <c r="Q3242" s="19">
        <v>79148.480877599999</v>
      </c>
      <c r="R3242" s="20">
        <v>0.70014500000000002</v>
      </c>
      <c r="S3242" s="20">
        <v>6.29983</v>
      </c>
      <c r="T3242" s="20">
        <v>0.30199999999999999</v>
      </c>
      <c r="U3242" s="20">
        <v>0.30499999999999999</v>
      </c>
      <c r="V3242" s="20">
        <f t="shared" si="100"/>
        <v>0.35934981893235995</v>
      </c>
      <c r="W3242" s="20">
        <f t="shared" si="101"/>
        <v>3.2194942284146006</v>
      </c>
    </row>
    <row r="3243" spans="1:23" x14ac:dyDescent="0.25">
      <c r="A3243" s="18">
        <v>35003</v>
      </c>
      <c r="B3243" s="18">
        <v>34983</v>
      </c>
      <c r="C3243" s="18">
        <v>6410</v>
      </c>
      <c r="D3243" s="18">
        <v>6410</v>
      </c>
      <c r="E3243" s="18" t="s">
        <v>116</v>
      </c>
      <c r="F3243" s="18" t="s">
        <v>196</v>
      </c>
      <c r="G3243" s="19">
        <v>4.59652509969</v>
      </c>
      <c r="H3243" s="19">
        <v>1.86015</v>
      </c>
      <c r="I3243" s="18" t="s">
        <v>79</v>
      </c>
      <c r="J3243" s="18" t="s">
        <v>80</v>
      </c>
      <c r="K3243" s="18">
        <v>16</v>
      </c>
      <c r="L3243" s="18">
        <v>60</v>
      </c>
      <c r="M3243" s="18" t="s">
        <v>71</v>
      </c>
      <c r="N3243" s="18" t="s">
        <v>74</v>
      </c>
      <c r="O3243" s="18" t="s">
        <v>75</v>
      </c>
      <c r="P3243" s="19">
        <v>1625.2619055299999</v>
      </c>
      <c r="Q3243" s="19">
        <v>200223.83244500001</v>
      </c>
      <c r="R3243" s="20">
        <v>0.70014500000000002</v>
      </c>
      <c r="S3243" s="20">
        <v>6.29983</v>
      </c>
      <c r="T3243" s="20">
        <v>0.30199999999999999</v>
      </c>
      <c r="U3243" s="20">
        <v>0.30499999999999999</v>
      </c>
      <c r="V3243" s="20">
        <f t="shared" si="100"/>
        <v>0.90905755578149983</v>
      </c>
      <c r="W3243" s="20">
        <f t="shared" si="101"/>
        <v>8.1444469982775001</v>
      </c>
    </row>
    <row r="3244" spans="1:23" x14ac:dyDescent="0.25">
      <c r="A3244" s="18">
        <v>35004</v>
      </c>
      <c r="B3244" s="18">
        <v>34984</v>
      </c>
      <c r="C3244" s="18">
        <v>6410</v>
      </c>
      <c r="D3244" s="18">
        <v>6410</v>
      </c>
      <c r="E3244" s="18" t="s">
        <v>116</v>
      </c>
      <c r="F3244" s="18" t="s">
        <v>196</v>
      </c>
      <c r="G3244" s="19">
        <v>3.9186364719000002</v>
      </c>
      <c r="H3244" s="19">
        <v>1.58582</v>
      </c>
      <c r="I3244" s="18" t="s">
        <v>79</v>
      </c>
      <c r="J3244" s="18" t="s">
        <v>80</v>
      </c>
      <c r="K3244" s="18">
        <v>16</v>
      </c>
      <c r="L3244" s="18">
        <v>60</v>
      </c>
      <c r="M3244" s="18" t="s">
        <v>71</v>
      </c>
      <c r="N3244" s="18" t="s">
        <v>74</v>
      </c>
      <c r="O3244" s="18" t="s">
        <v>75</v>
      </c>
      <c r="P3244" s="19">
        <v>1566.77853628</v>
      </c>
      <c r="Q3244" s="19">
        <v>170695.12193299999</v>
      </c>
      <c r="R3244" s="20">
        <v>0.70014500000000002</v>
      </c>
      <c r="S3244" s="20">
        <v>6.29983</v>
      </c>
      <c r="T3244" s="20">
        <v>0.30199999999999999</v>
      </c>
      <c r="U3244" s="20">
        <v>0.30499999999999999</v>
      </c>
      <c r="V3244" s="20">
        <f t="shared" si="100"/>
        <v>0.77499215284219991</v>
      </c>
      <c r="W3244" s="20">
        <f t="shared" si="101"/>
        <v>6.9433255053670013</v>
      </c>
    </row>
    <row r="3245" spans="1:23" x14ac:dyDescent="0.25">
      <c r="A3245" s="18">
        <v>35005</v>
      </c>
      <c r="B3245" s="18">
        <v>34985</v>
      </c>
      <c r="C3245" s="18">
        <v>6410</v>
      </c>
      <c r="D3245" s="18">
        <v>6410</v>
      </c>
      <c r="E3245" s="18" t="s">
        <v>116</v>
      </c>
      <c r="F3245" s="18" t="s">
        <v>196</v>
      </c>
      <c r="G3245" s="19">
        <v>5.8996501766299998</v>
      </c>
      <c r="H3245" s="19">
        <v>2.3875000000000002</v>
      </c>
      <c r="I3245" s="18" t="s">
        <v>79</v>
      </c>
      <c r="J3245" s="18" t="s">
        <v>80</v>
      </c>
      <c r="K3245" s="18">
        <v>16</v>
      </c>
      <c r="L3245" s="18">
        <v>60</v>
      </c>
      <c r="M3245" s="18" t="s">
        <v>71</v>
      </c>
      <c r="N3245" s="18" t="s">
        <v>74</v>
      </c>
      <c r="O3245" s="18" t="s">
        <v>75</v>
      </c>
      <c r="P3245" s="19">
        <v>3348.0938798699999</v>
      </c>
      <c r="Q3245" s="19">
        <v>256987.73374200001</v>
      </c>
      <c r="R3245" s="20">
        <v>0.70014500000000002</v>
      </c>
      <c r="S3245" s="20">
        <v>6.29983</v>
      </c>
      <c r="T3245" s="20">
        <v>0.30199999999999999</v>
      </c>
      <c r="U3245" s="20">
        <v>0.30499999999999999</v>
      </c>
      <c r="V3245" s="20">
        <f t="shared" si="100"/>
        <v>1.1667741388750001</v>
      </c>
      <c r="W3245" s="20">
        <f t="shared" si="101"/>
        <v>10.453386666875002</v>
      </c>
    </row>
    <row r="3246" spans="1:23" x14ac:dyDescent="0.25">
      <c r="A3246" s="18">
        <v>35006</v>
      </c>
      <c r="B3246" s="18">
        <v>34986</v>
      </c>
      <c r="C3246" s="18">
        <v>6410</v>
      </c>
      <c r="D3246" s="18">
        <v>6410</v>
      </c>
      <c r="E3246" s="18" t="s">
        <v>116</v>
      </c>
      <c r="F3246" s="18" t="s">
        <v>196</v>
      </c>
      <c r="G3246" s="19">
        <v>3.2337272313000001</v>
      </c>
      <c r="H3246" s="19">
        <v>1.30864</v>
      </c>
      <c r="I3246" s="18" t="s">
        <v>79</v>
      </c>
      <c r="J3246" s="18" t="s">
        <v>80</v>
      </c>
      <c r="K3246" s="18">
        <v>16</v>
      </c>
      <c r="L3246" s="18">
        <v>60</v>
      </c>
      <c r="M3246" s="18" t="s">
        <v>71</v>
      </c>
      <c r="N3246" s="18" t="s">
        <v>74</v>
      </c>
      <c r="O3246" s="18" t="s">
        <v>75</v>
      </c>
      <c r="P3246" s="19">
        <v>1488.90478626</v>
      </c>
      <c r="Q3246" s="19">
        <v>140860.594751</v>
      </c>
      <c r="R3246" s="20">
        <v>0.70014500000000002</v>
      </c>
      <c r="S3246" s="20">
        <v>6.29983</v>
      </c>
      <c r="T3246" s="20">
        <v>0.30199999999999999</v>
      </c>
      <c r="U3246" s="20">
        <v>0.30499999999999999</v>
      </c>
      <c r="V3246" s="20">
        <f t="shared" si="100"/>
        <v>0.63953395145440006</v>
      </c>
      <c r="W3246" s="20">
        <f t="shared" si="101"/>
        <v>5.7297256241840016</v>
      </c>
    </row>
    <row r="3247" spans="1:23" x14ac:dyDescent="0.25">
      <c r="A3247" s="18">
        <v>35007</v>
      </c>
      <c r="B3247" s="18">
        <v>34987</v>
      </c>
      <c r="C3247" s="18">
        <v>6410</v>
      </c>
      <c r="D3247" s="18">
        <v>6410</v>
      </c>
      <c r="E3247" s="18" t="s">
        <v>116</v>
      </c>
      <c r="F3247" s="18" t="s">
        <v>196</v>
      </c>
      <c r="G3247" s="19">
        <v>12.8540256896</v>
      </c>
      <c r="H3247" s="19">
        <v>5.2018399999999998</v>
      </c>
      <c r="I3247" s="18" t="s">
        <v>79</v>
      </c>
      <c r="J3247" s="18" t="s">
        <v>80</v>
      </c>
      <c r="K3247" s="18">
        <v>16</v>
      </c>
      <c r="L3247" s="18">
        <v>60</v>
      </c>
      <c r="M3247" s="18" t="s">
        <v>71</v>
      </c>
      <c r="N3247" s="18" t="s">
        <v>74</v>
      </c>
      <c r="O3247" s="18" t="s">
        <v>75</v>
      </c>
      <c r="P3247" s="19">
        <v>2823.06524145</v>
      </c>
      <c r="Q3247" s="19">
        <v>559919.119358</v>
      </c>
      <c r="R3247" s="20">
        <v>0.70014500000000002</v>
      </c>
      <c r="S3247" s="20">
        <v>6.29983</v>
      </c>
      <c r="T3247" s="20">
        <v>0.30199999999999999</v>
      </c>
      <c r="U3247" s="20">
        <v>0.30499999999999999</v>
      </c>
      <c r="V3247" s="20">
        <f t="shared" si="100"/>
        <v>2.5421455022263997</v>
      </c>
      <c r="W3247" s="20">
        <f t="shared" si="101"/>
        <v>22.775641842604003</v>
      </c>
    </row>
    <row r="3248" spans="1:23" x14ac:dyDescent="0.25">
      <c r="A3248" s="18">
        <v>35008</v>
      </c>
      <c r="B3248" s="18">
        <v>34988</v>
      </c>
      <c r="C3248" s="18">
        <v>6410</v>
      </c>
      <c r="D3248" s="18">
        <v>6410</v>
      </c>
      <c r="E3248" s="18" t="s">
        <v>116</v>
      </c>
      <c r="F3248" s="18" t="s">
        <v>196</v>
      </c>
      <c r="G3248" s="19">
        <v>2.08269777825</v>
      </c>
      <c r="H3248" s="19">
        <v>0.84283799999999998</v>
      </c>
      <c r="I3248" s="18" t="s">
        <v>79</v>
      </c>
      <c r="J3248" s="18" t="s">
        <v>80</v>
      </c>
      <c r="K3248" s="18">
        <v>16</v>
      </c>
      <c r="L3248" s="18">
        <v>60</v>
      </c>
      <c r="M3248" s="18" t="s">
        <v>71</v>
      </c>
      <c r="N3248" s="18" t="s">
        <v>74</v>
      </c>
      <c r="O3248" s="18" t="s">
        <v>75</v>
      </c>
      <c r="P3248" s="19">
        <v>1247.95700339</v>
      </c>
      <c r="Q3248" s="19">
        <v>90721.9523319</v>
      </c>
      <c r="R3248" s="20">
        <v>0.70014500000000002</v>
      </c>
      <c r="S3248" s="20">
        <v>6.29983</v>
      </c>
      <c r="T3248" s="20">
        <v>0.30199999999999999</v>
      </c>
      <c r="U3248" s="20">
        <v>0.30499999999999999</v>
      </c>
      <c r="V3248" s="20">
        <f t="shared" si="100"/>
        <v>0.41189595043398003</v>
      </c>
      <c r="W3248" s="20">
        <f t="shared" si="101"/>
        <v>3.6902666016903005</v>
      </c>
    </row>
    <row r="3249" spans="1:23" x14ac:dyDescent="0.25">
      <c r="A3249" s="18">
        <v>35009</v>
      </c>
      <c r="B3249" s="18">
        <v>34989</v>
      </c>
      <c r="C3249" s="18">
        <v>6410</v>
      </c>
      <c r="D3249" s="18">
        <v>6410</v>
      </c>
      <c r="E3249" s="18" t="s">
        <v>116</v>
      </c>
      <c r="F3249" s="18" t="s">
        <v>196</v>
      </c>
      <c r="G3249" s="19">
        <v>0.657822354778</v>
      </c>
      <c r="H3249" s="19">
        <v>0.26621099999999998</v>
      </c>
      <c r="I3249" s="18" t="s">
        <v>79</v>
      </c>
      <c r="J3249" s="18" t="s">
        <v>80</v>
      </c>
      <c r="K3249" s="18">
        <v>16</v>
      </c>
      <c r="L3249" s="18">
        <v>60</v>
      </c>
      <c r="M3249" s="18" t="s">
        <v>71</v>
      </c>
      <c r="N3249" s="18" t="s">
        <v>74</v>
      </c>
      <c r="O3249" s="18" t="s">
        <v>75</v>
      </c>
      <c r="P3249" s="19">
        <v>1076.31297333</v>
      </c>
      <c r="Q3249" s="19">
        <v>28654.627154900001</v>
      </c>
      <c r="R3249" s="20">
        <v>0.70014500000000002</v>
      </c>
      <c r="S3249" s="20">
        <v>6.29983</v>
      </c>
      <c r="T3249" s="20">
        <v>0.30199999999999999</v>
      </c>
      <c r="U3249" s="20">
        <v>0.30499999999999999</v>
      </c>
      <c r="V3249" s="20">
        <f t="shared" si="100"/>
        <v>0.13009763781531</v>
      </c>
      <c r="W3249" s="20">
        <f t="shared" si="101"/>
        <v>1.1655734106703501</v>
      </c>
    </row>
    <row r="3250" spans="1:23" x14ac:dyDescent="0.25">
      <c r="A3250" s="18">
        <v>35010</v>
      </c>
      <c r="B3250" s="18">
        <v>34990</v>
      </c>
      <c r="C3250" s="18">
        <v>6410</v>
      </c>
      <c r="D3250" s="18">
        <v>6410</v>
      </c>
      <c r="E3250" s="18" t="s">
        <v>116</v>
      </c>
      <c r="F3250" s="18" t="s">
        <v>196</v>
      </c>
      <c r="G3250" s="19">
        <v>8.4957515557899992</v>
      </c>
      <c r="H3250" s="19">
        <v>3.43811</v>
      </c>
      <c r="I3250" s="18" t="s">
        <v>79</v>
      </c>
      <c r="J3250" s="18" t="s">
        <v>80</v>
      </c>
      <c r="K3250" s="18">
        <v>16</v>
      </c>
      <c r="L3250" s="18">
        <v>60</v>
      </c>
      <c r="M3250" s="18" t="s">
        <v>71</v>
      </c>
      <c r="N3250" s="18" t="s">
        <v>74</v>
      </c>
      <c r="O3250" s="18" t="s">
        <v>75</v>
      </c>
      <c r="P3250" s="19">
        <v>3220.7580638200002</v>
      </c>
      <c r="Q3250" s="19">
        <v>370073.45747299999</v>
      </c>
      <c r="R3250" s="20">
        <v>0.70014500000000002</v>
      </c>
      <c r="S3250" s="20">
        <v>6.29983</v>
      </c>
      <c r="T3250" s="20">
        <v>0.30199999999999999</v>
      </c>
      <c r="U3250" s="20">
        <v>0.30499999999999999</v>
      </c>
      <c r="V3250" s="20">
        <f t="shared" si="100"/>
        <v>1.6802085171131</v>
      </c>
      <c r="W3250" s="20">
        <f t="shared" si="101"/>
        <v>15.053358422303502</v>
      </c>
    </row>
    <row r="3251" spans="1:23" x14ac:dyDescent="0.25">
      <c r="A3251" s="18">
        <v>35011</v>
      </c>
      <c r="B3251" s="18">
        <v>34991</v>
      </c>
      <c r="C3251" s="18">
        <v>6410</v>
      </c>
      <c r="D3251" s="18">
        <v>6410</v>
      </c>
      <c r="E3251" s="18" t="s">
        <v>116</v>
      </c>
      <c r="F3251" s="18" t="s">
        <v>196</v>
      </c>
      <c r="G3251" s="19">
        <v>14.836989219499999</v>
      </c>
      <c r="H3251" s="19">
        <v>6.0043199999999999</v>
      </c>
      <c r="I3251" s="18" t="s">
        <v>79</v>
      </c>
      <c r="J3251" s="18" t="s">
        <v>80</v>
      </c>
      <c r="K3251" s="18">
        <v>16</v>
      </c>
      <c r="L3251" s="18">
        <v>60</v>
      </c>
      <c r="M3251" s="18" t="s">
        <v>71</v>
      </c>
      <c r="N3251" s="18" t="s">
        <v>74</v>
      </c>
      <c r="O3251" s="18" t="s">
        <v>75</v>
      </c>
      <c r="P3251" s="19">
        <v>3993.2663695699998</v>
      </c>
      <c r="Q3251" s="19">
        <v>646296.665209</v>
      </c>
      <c r="R3251" s="20">
        <v>0.70014500000000002</v>
      </c>
      <c r="S3251" s="20">
        <v>6.29983</v>
      </c>
      <c r="T3251" s="20">
        <v>0.30199999999999999</v>
      </c>
      <c r="U3251" s="20">
        <v>0.30499999999999999</v>
      </c>
      <c r="V3251" s="20">
        <f t="shared" si="100"/>
        <v>2.9343184492272001</v>
      </c>
      <c r="W3251" s="20">
        <f t="shared" si="101"/>
        <v>26.289205709592</v>
      </c>
    </row>
    <row r="3252" spans="1:23" x14ac:dyDescent="0.25">
      <c r="A3252" s="18">
        <v>35013</v>
      </c>
      <c r="B3252" s="18">
        <v>34993</v>
      </c>
      <c r="C3252" s="18">
        <v>6410</v>
      </c>
      <c r="D3252" s="18">
        <v>6410</v>
      </c>
      <c r="E3252" s="18" t="s">
        <v>116</v>
      </c>
      <c r="F3252" s="18" t="s">
        <v>196</v>
      </c>
      <c r="G3252" s="19">
        <v>4.2301104357300003</v>
      </c>
      <c r="H3252" s="19">
        <v>1.7118599999999999</v>
      </c>
      <c r="I3252" s="18" t="s">
        <v>79</v>
      </c>
      <c r="J3252" s="18" t="s">
        <v>80</v>
      </c>
      <c r="K3252" s="18">
        <v>16</v>
      </c>
      <c r="L3252" s="18">
        <v>60</v>
      </c>
      <c r="M3252" s="18" t="s">
        <v>71</v>
      </c>
      <c r="N3252" s="18" t="s">
        <v>74</v>
      </c>
      <c r="O3252" s="18" t="s">
        <v>75</v>
      </c>
      <c r="P3252" s="19">
        <v>1564.3863269399999</v>
      </c>
      <c r="Q3252" s="19">
        <v>184262.87352699999</v>
      </c>
      <c r="R3252" s="20">
        <v>0.70014500000000002</v>
      </c>
      <c r="S3252" s="20">
        <v>6.29983</v>
      </c>
      <c r="T3252" s="20">
        <v>0.30199999999999999</v>
      </c>
      <c r="U3252" s="20">
        <v>0.30499999999999999</v>
      </c>
      <c r="V3252" s="20">
        <f t="shared" si="100"/>
        <v>0.83658805335059994</v>
      </c>
      <c r="W3252" s="20">
        <f t="shared" si="101"/>
        <v>7.4951767537410001</v>
      </c>
    </row>
    <row r="3253" spans="1:23" x14ac:dyDescent="0.25">
      <c r="A3253" s="18">
        <v>35014</v>
      </c>
      <c r="B3253" s="18">
        <v>34994</v>
      </c>
      <c r="C3253" s="18">
        <v>6410</v>
      </c>
      <c r="D3253" s="18">
        <v>6410</v>
      </c>
      <c r="E3253" s="18" t="s">
        <v>116</v>
      </c>
      <c r="F3253" s="18" t="s">
        <v>196</v>
      </c>
      <c r="G3253" s="19">
        <v>3.4092680092099998</v>
      </c>
      <c r="H3253" s="19">
        <v>1.37968</v>
      </c>
      <c r="I3253" s="18" t="s">
        <v>79</v>
      </c>
      <c r="J3253" s="18" t="s">
        <v>80</v>
      </c>
      <c r="K3253" s="18">
        <v>16</v>
      </c>
      <c r="L3253" s="18">
        <v>60</v>
      </c>
      <c r="M3253" s="18" t="s">
        <v>71</v>
      </c>
      <c r="N3253" s="18" t="s">
        <v>74</v>
      </c>
      <c r="O3253" s="18" t="s">
        <v>75</v>
      </c>
      <c r="P3253" s="19">
        <v>1443.8172763499999</v>
      </c>
      <c r="Q3253" s="19">
        <v>148507.120451</v>
      </c>
      <c r="R3253" s="20">
        <v>0.70014500000000002</v>
      </c>
      <c r="S3253" s="20">
        <v>6.29983</v>
      </c>
      <c r="T3253" s="20">
        <v>0.30199999999999999</v>
      </c>
      <c r="U3253" s="20">
        <v>0.30499999999999999</v>
      </c>
      <c r="V3253" s="20">
        <f t="shared" si="100"/>
        <v>0.67425128541279999</v>
      </c>
      <c r="W3253" s="20">
        <f t="shared" si="101"/>
        <v>6.0407658708080003</v>
      </c>
    </row>
    <row r="3254" spans="1:23" x14ac:dyDescent="0.25">
      <c r="A3254" s="18">
        <v>35015</v>
      </c>
      <c r="B3254" s="18">
        <v>34995</v>
      </c>
      <c r="C3254" s="18">
        <v>6410</v>
      </c>
      <c r="D3254" s="18">
        <v>6410</v>
      </c>
      <c r="E3254" s="18" t="s">
        <v>116</v>
      </c>
      <c r="F3254" s="18" t="s">
        <v>196</v>
      </c>
      <c r="G3254" s="19">
        <v>2.6470273571599998</v>
      </c>
      <c r="H3254" s="19">
        <v>1.07121</v>
      </c>
      <c r="I3254" s="18" t="s">
        <v>79</v>
      </c>
      <c r="J3254" s="18" t="s">
        <v>80</v>
      </c>
      <c r="K3254" s="18">
        <v>16</v>
      </c>
      <c r="L3254" s="18">
        <v>60</v>
      </c>
      <c r="M3254" s="18" t="s">
        <v>71</v>
      </c>
      <c r="N3254" s="18" t="s">
        <v>74</v>
      </c>
      <c r="O3254" s="18" t="s">
        <v>75</v>
      </c>
      <c r="P3254" s="19">
        <v>1282.7238249899999</v>
      </c>
      <c r="Q3254" s="19">
        <v>115304.05046</v>
      </c>
      <c r="R3254" s="20">
        <v>0.70014500000000002</v>
      </c>
      <c r="S3254" s="20">
        <v>6.29983</v>
      </c>
      <c r="T3254" s="20">
        <v>0.30199999999999999</v>
      </c>
      <c r="U3254" s="20">
        <v>0.30499999999999999</v>
      </c>
      <c r="V3254" s="20">
        <f t="shared" si="100"/>
        <v>0.52350162316409998</v>
      </c>
      <c r="W3254" s="20">
        <f t="shared" si="101"/>
        <v>4.6901664215385006</v>
      </c>
    </row>
    <row r="3255" spans="1:23" x14ac:dyDescent="0.25">
      <c r="A3255" s="18">
        <v>35016</v>
      </c>
      <c r="B3255" s="18">
        <v>34996</v>
      </c>
      <c r="C3255" s="18">
        <v>6410</v>
      </c>
      <c r="D3255" s="18">
        <v>6410</v>
      </c>
      <c r="E3255" s="18" t="s">
        <v>116</v>
      </c>
      <c r="F3255" s="18" t="s">
        <v>196</v>
      </c>
      <c r="G3255" s="19">
        <v>53.196910376300004</v>
      </c>
      <c r="H3255" s="19">
        <v>21.527999999999999</v>
      </c>
      <c r="I3255" s="18" t="s">
        <v>79</v>
      </c>
      <c r="J3255" s="18" t="s">
        <v>80</v>
      </c>
      <c r="K3255" s="18">
        <v>16</v>
      </c>
      <c r="L3255" s="18">
        <v>60</v>
      </c>
      <c r="M3255" s="18" t="s">
        <v>71</v>
      </c>
      <c r="N3255" s="18" t="s">
        <v>74</v>
      </c>
      <c r="O3255" s="18" t="s">
        <v>75</v>
      </c>
      <c r="P3255" s="19">
        <v>8986.3364608299999</v>
      </c>
      <c r="Q3255" s="19">
        <v>2317248.1469700001</v>
      </c>
      <c r="R3255" s="20">
        <v>0.70014500000000002</v>
      </c>
      <c r="S3255" s="20">
        <v>6.29983</v>
      </c>
      <c r="T3255" s="20">
        <v>0.30199999999999999</v>
      </c>
      <c r="U3255" s="20">
        <v>0.30499999999999999</v>
      </c>
      <c r="V3255" s="20">
        <f t="shared" si="100"/>
        <v>10.520759648879999</v>
      </c>
      <c r="W3255" s="20">
        <f t="shared" si="101"/>
        <v>94.257804466799996</v>
      </c>
    </row>
    <row r="3256" spans="1:23" x14ac:dyDescent="0.25">
      <c r="A3256" s="18">
        <v>35017</v>
      </c>
      <c r="B3256" s="18">
        <v>34997</v>
      </c>
      <c r="C3256" s="18">
        <v>6410</v>
      </c>
      <c r="D3256" s="18">
        <v>6410</v>
      </c>
      <c r="E3256" s="18" t="s">
        <v>116</v>
      </c>
      <c r="F3256" s="18" t="s">
        <v>196</v>
      </c>
      <c r="G3256" s="19">
        <v>5.1394452187799997</v>
      </c>
      <c r="H3256" s="19">
        <v>2.07986</v>
      </c>
      <c r="I3256" s="18" t="s">
        <v>79</v>
      </c>
      <c r="J3256" s="18" t="s">
        <v>80</v>
      </c>
      <c r="K3256" s="18">
        <v>16</v>
      </c>
      <c r="L3256" s="18">
        <v>60</v>
      </c>
      <c r="M3256" s="18" t="s">
        <v>71</v>
      </c>
      <c r="N3256" s="18" t="s">
        <v>74</v>
      </c>
      <c r="O3256" s="18" t="s">
        <v>75</v>
      </c>
      <c r="P3256" s="19">
        <v>2044.40801487</v>
      </c>
      <c r="Q3256" s="19">
        <v>223873.33823299999</v>
      </c>
      <c r="R3256" s="20">
        <v>0.70014500000000002</v>
      </c>
      <c r="S3256" s="20">
        <v>6.29983</v>
      </c>
      <c r="T3256" s="20">
        <v>0.30199999999999999</v>
      </c>
      <c r="U3256" s="20">
        <v>0.30499999999999999</v>
      </c>
      <c r="V3256" s="20">
        <f t="shared" si="100"/>
        <v>1.0164300986306001</v>
      </c>
      <c r="W3256" s="20">
        <f t="shared" si="101"/>
        <v>9.1064212745410007</v>
      </c>
    </row>
    <row r="3257" spans="1:23" x14ac:dyDescent="0.25">
      <c r="A3257" s="18">
        <v>35018</v>
      </c>
      <c r="B3257" s="18">
        <v>34998</v>
      </c>
      <c r="C3257" s="18">
        <v>6410</v>
      </c>
      <c r="D3257" s="18">
        <v>6410</v>
      </c>
      <c r="E3257" s="18" t="s">
        <v>116</v>
      </c>
      <c r="F3257" s="18" t="s">
        <v>196</v>
      </c>
      <c r="G3257" s="19">
        <v>3.5990885173199998</v>
      </c>
      <c r="H3257" s="19">
        <v>1.4564999999999999</v>
      </c>
      <c r="I3257" s="18" t="s">
        <v>79</v>
      </c>
      <c r="J3257" s="18" t="s">
        <v>80</v>
      </c>
      <c r="K3257" s="18">
        <v>16</v>
      </c>
      <c r="L3257" s="18">
        <v>60</v>
      </c>
      <c r="M3257" s="18" t="s">
        <v>71</v>
      </c>
      <c r="N3257" s="18" t="s">
        <v>74</v>
      </c>
      <c r="O3257" s="18" t="s">
        <v>75</v>
      </c>
      <c r="P3257" s="19">
        <v>1427.5519293</v>
      </c>
      <c r="Q3257" s="19">
        <v>156775.66870899999</v>
      </c>
      <c r="R3257" s="20">
        <v>0.70014500000000002</v>
      </c>
      <c r="S3257" s="20">
        <v>6.29983</v>
      </c>
      <c r="T3257" s="20">
        <v>0.30199999999999999</v>
      </c>
      <c r="U3257" s="20">
        <v>0.30499999999999999</v>
      </c>
      <c r="V3257" s="20">
        <f t="shared" si="100"/>
        <v>0.71179331236499988</v>
      </c>
      <c r="W3257" s="20">
        <f t="shared" si="101"/>
        <v>6.3771131645250003</v>
      </c>
    </row>
    <row r="3258" spans="1:23" x14ac:dyDescent="0.25">
      <c r="A3258" s="18">
        <v>35019</v>
      </c>
      <c r="B3258" s="18">
        <v>34999</v>
      </c>
      <c r="C3258" s="18">
        <v>6410</v>
      </c>
      <c r="D3258" s="18">
        <v>6410</v>
      </c>
      <c r="E3258" s="18" t="s">
        <v>116</v>
      </c>
      <c r="F3258" s="18" t="s">
        <v>196</v>
      </c>
      <c r="G3258" s="19">
        <v>407.16472665499998</v>
      </c>
      <c r="H3258" s="19">
        <v>164.774</v>
      </c>
      <c r="I3258" s="18" t="s">
        <v>79</v>
      </c>
      <c r="J3258" s="18" t="s">
        <v>80</v>
      </c>
      <c r="K3258" s="18">
        <v>16</v>
      </c>
      <c r="L3258" s="18">
        <v>60</v>
      </c>
      <c r="M3258" s="18" t="s">
        <v>71</v>
      </c>
      <c r="N3258" s="18" t="s">
        <v>74</v>
      </c>
      <c r="O3258" s="18" t="s">
        <v>75</v>
      </c>
      <c r="P3258" s="19">
        <v>31749.930148200001</v>
      </c>
      <c r="Q3258" s="19">
        <v>17736024.548799999</v>
      </c>
      <c r="R3258" s="20">
        <v>0.70014500000000002</v>
      </c>
      <c r="S3258" s="20">
        <v>6.29983</v>
      </c>
      <c r="T3258" s="20">
        <v>0.30199999999999999</v>
      </c>
      <c r="U3258" s="20">
        <v>0.30499999999999999</v>
      </c>
      <c r="V3258" s="20">
        <f t="shared" si="100"/>
        <v>80.525253176540005</v>
      </c>
      <c r="W3258" s="20">
        <f t="shared" si="101"/>
        <v>721.44349095190012</v>
      </c>
    </row>
    <row r="3259" spans="1:23" x14ac:dyDescent="0.25">
      <c r="A3259" s="18">
        <v>35020</v>
      </c>
      <c r="B3259" s="18">
        <v>35000</v>
      </c>
      <c r="C3259" s="18">
        <v>6410</v>
      </c>
      <c r="D3259" s="18">
        <v>6410</v>
      </c>
      <c r="E3259" s="18" t="s">
        <v>116</v>
      </c>
      <c r="F3259" s="18" t="s">
        <v>196</v>
      </c>
      <c r="G3259" s="19">
        <v>6.1699136320600001</v>
      </c>
      <c r="H3259" s="19">
        <v>2.49688</v>
      </c>
      <c r="I3259" s="18" t="s">
        <v>79</v>
      </c>
      <c r="J3259" s="18" t="s">
        <v>80</v>
      </c>
      <c r="K3259" s="18">
        <v>16</v>
      </c>
      <c r="L3259" s="18">
        <v>60</v>
      </c>
      <c r="M3259" s="18" t="s">
        <v>71</v>
      </c>
      <c r="N3259" s="18" t="s">
        <v>74</v>
      </c>
      <c r="O3259" s="18" t="s">
        <v>75</v>
      </c>
      <c r="P3259" s="19">
        <v>2057.8095676200001</v>
      </c>
      <c r="Q3259" s="19">
        <v>268760.36276799999</v>
      </c>
      <c r="R3259" s="20">
        <v>0.70014500000000002</v>
      </c>
      <c r="S3259" s="20">
        <v>6.29983</v>
      </c>
      <c r="T3259" s="20">
        <v>0.30199999999999999</v>
      </c>
      <c r="U3259" s="20">
        <v>0.30499999999999999</v>
      </c>
      <c r="V3259" s="20">
        <f t="shared" si="100"/>
        <v>1.2202282772247999</v>
      </c>
      <c r="W3259" s="20">
        <f t="shared" si="101"/>
        <v>10.932294073628</v>
      </c>
    </row>
    <row r="3260" spans="1:23" x14ac:dyDescent="0.25">
      <c r="A3260" s="18">
        <v>35021</v>
      </c>
      <c r="B3260" s="18">
        <v>35001</v>
      </c>
      <c r="C3260" s="18">
        <v>6410</v>
      </c>
      <c r="D3260" s="18">
        <v>6410</v>
      </c>
      <c r="E3260" s="18" t="s">
        <v>116</v>
      </c>
      <c r="F3260" s="18" t="s">
        <v>196</v>
      </c>
      <c r="G3260" s="19">
        <v>5.2168291922599996</v>
      </c>
      <c r="H3260" s="19">
        <v>2.1111800000000001</v>
      </c>
      <c r="I3260" s="18" t="s">
        <v>79</v>
      </c>
      <c r="J3260" s="18" t="s">
        <v>80</v>
      </c>
      <c r="K3260" s="18">
        <v>16</v>
      </c>
      <c r="L3260" s="18">
        <v>60</v>
      </c>
      <c r="M3260" s="18" t="s">
        <v>71</v>
      </c>
      <c r="N3260" s="18" t="s">
        <v>74</v>
      </c>
      <c r="O3260" s="18" t="s">
        <v>75</v>
      </c>
      <c r="P3260" s="19">
        <v>2701.4522590199999</v>
      </c>
      <c r="Q3260" s="19">
        <v>227244.17063400001</v>
      </c>
      <c r="R3260" s="20">
        <v>0.70014500000000002</v>
      </c>
      <c r="S3260" s="20">
        <v>6.29983</v>
      </c>
      <c r="T3260" s="20">
        <v>0.30199999999999999</v>
      </c>
      <c r="U3260" s="20">
        <v>0.30499999999999999</v>
      </c>
      <c r="V3260" s="20">
        <f t="shared" si="100"/>
        <v>1.0317362205278</v>
      </c>
      <c r="W3260" s="20">
        <f t="shared" si="101"/>
        <v>9.2435521940830014</v>
      </c>
    </row>
    <row r="3261" spans="1:23" x14ac:dyDescent="0.25">
      <c r="A3261" s="18">
        <v>35022</v>
      </c>
      <c r="B3261" s="18">
        <v>35002</v>
      </c>
      <c r="C3261" s="18">
        <v>6410</v>
      </c>
      <c r="D3261" s="18">
        <v>6410</v>
      </c>
      <c r="E3261" s="18" t="s">
        <v>116</v>
      </c>
      <c r="F3261" s="18" t="s">
        <v>196</v>
      </c>
      <c r="G3261" s="19">
        <v>1.44275969901</v>
      </c>
      <c r="H3261" s="19">
        <v>0.58386400000000005</v>
      </c>
      <c r="I3261" s="18" t="s">
        <v>79</v>
      </c>
      <c r="J3261" s="18" t="s">
        <v>80</v>
      </c>
      <c r="K3261" s="18">
        <v>16</v>
      </c>
      <c r="L3261" s="18">
        <v>60</v>
      </c>
      <c r="M3261" s="18" t="s">
        <v>71</v>
      </c>
      <c r="N3261" s="18" t="s">
        <v>74</v>
      </c>
      <c r="O3261" s="18" t="s">
        <v>75</v>
      </c>
      <c r="P3261" s="19">
        <v>929.956523705</v>
      </c>
      <c r="Q3261" s="19">
        <v>62846.361102499999</v>
      </c>
      <c r="R3261" s="20">
        <v>0.70014500000000002</v>
      </c>
      <c r="S3261" s="20">
        <v>6.29983</v>
      </c>
      <c r="T3261" s="20">
        <v>0.30199999999999999</v>
      </c>
      <c r="U3261" s="20">
        <v>0.30499999999999999</v>
      </c>
      <c r="V3261" s="20">
        <f t="shared" si="100"/>
        <v>0.28533504327544001</v>
      </c>
      <c r="W3261" s="20">
        <f t="shared" si="101"/>
        <v>2.5563795404684004</v>
      </c>
    </row>
    <row r="3262" spans="1:23" x14ac:dyDescent="0.25">
      <c r="A3262" s="18">
        <v>35023</v>
      </c>
      <c r="B3262" s="18">
        <v>35003</v>
      </c>
      <c r="C3262" s="18">
        <v>6410</v>
      </c>
      <c r="D3262" s="18">
        <v>6410</v>
      </c>
      <c r="E3262" s="18" t="s">
        <v>116</v>
      </c>
      <c r="F3262" s="18" t="s">
        <v>196</v>
      </c>
      <c r="G3262" s="19">
        <v>0.17698098113499999</v>
      </c>
      <c r="H3262" s="19">
        <v>7.1621699999999996E-2</v>
      </c>
      <c r="I3262" s="18" t="s">
        <v>79</v>
      </c>
      <c r="J3262" s="18" t="s">
        <v>80</v>
      </c>
      <c r="K3262" s="18">
        <v>16</v>
      </c>
      <c r="L3262" s="18">
        <v>60</v>
      </c>
      <c r="M3262" s="18" t="s">
        <v>71</v>
      </c>
      <c r="N3262" s="18" t="s">
        <v>74</v>
      </c>
      <c r="O3262" s="18" t="s">
        <v>75</v>
      </c>
      <c r="P3262" s="19">
        <v>396.722585987</v>
      </c>
      <c r="Q3262" s="19">
        <v>7709.2607006300004</v>
      </c>
      <c r="R3262" s="20">
        <v>0.70014500000000002</v>
      </c>
      <c r="S3262" s="20">
        <v>6.29983</v>
      </c>
      <c r="T3262" s="20">
        <v>0.30199999999999999</v>
      </c>
      <c r="U3262" s="20">
        <v>0.30499999999999999</v>
      </c>
      <c r="V3262" s="20">
        <f t="shared" si="100"/>
        <v>3.5001611452256998E-2</v>
      </c>
      <c r="W3262" s="20">
        <f t="shared" si="101"/>
        <v>0.31358715134614501</v>
      </c>
    </row>
    <row r="3263" spans="1:23" x14ac:dyDescent="0.25">
      <c r="A3263" s="18">
        <v>35024</v>
      </c>
      <c r="B3263" s="18">
        <v>35004</v>
      </c>
      <c r="C3263" s="18">
        <v>6410</v>
      </c>
      <c r="D3263" s="18">
        <v>6410</v>
      </c>
      <c r="E3263" s="18" t="s">
        <v>116</v>
      </c>
      <c r="F3263" s="18" t="s">
        <v>196</v>
      </c>
      <c r="G3263" s="19">
        <v>2.5732132507899999</v>
      </c>
      <c r="H3263" s="19">
        <v>1.0413399999999999</v>
      </c>
      <c r="I3263" s="18" t="s">
        <v>79</v>
      </c>
      <c r="J3263" s="18" t="s">
        <v>80</v>
      </c>
      <c r="K3263" s="18">
        <v>16</v>
      </c>
      <c r="L3263" s="18">
        <v>60</v>
      </c>
      <c r="M3263" s="18" t="s">
        <v>71</v>
      </c>
      <c r="N3263" s="18" t="s">
        <v>74</v>
      </c>
      <c r="O3263" s="18" t="s">
        <v>75</v>
      </c>
      <c r="P3263" s="19">
        <v>1212.57320325</v>
      </c>
      <c r="Q3263" s="19">
        <v>112088.720849</v>
      </c>
      <c r="R3263" s="20">
        <v>0.70014500000000002</v>
      </c>
      <c r="S3263" s="20">
        <v>6.29983</v>
      </c>
      <c r="T3263" s="20">
        <v>0.30199999999999999</v>
      </c>
      <c r="U3263" s="20">
        <v>0.30499999999999999</v>
      </c>
      <c r="V3263" s="20">
        <f t="shared" si="100"/>
        <v>0.5089041180213999</v>
      </c>
      <c r="W3263" s="20">
        <f t="shared" si="101"/>
        <v>4.559384155679</v>
      </c>
    </row>
    <row r="3264" spans="1:23" x14ac:dyDescent="0.25">
      <c r="A3264" s="18">
        <v>35025</v>
      </c>
      <c r="B3264" s="18">
        <v>35005</v>
      </c>
      <c r="C3264" s="18">
        <v>6410</v>
      </c>
      <c r="D3264" s="18">
        <v>6410</v>
      </c>
      <c r="E3264" s="18" t="s">
        <v>116</v>
      </c>
      <c r="F3264" s="18" t="s">
        <v>196</v>
      </c>
      <c r="G3264" s="19">
        <v>13.608170793399999</v>
      </c>
      <c r="H3264" s="19">
        <v>5.5070300000000003</v>
      </c>
      <c r="I3264" s="18" t="s">
        <v>79</v>
      </c>
      <c r="J3264" s="18" t="s">
        <v>80</v>
      </c>
      <c r="K3264" s="18">
        <v>16</v>
      </c>
      <c r="L3264" s="18">
        <v>60</v>
      </c>
      <c r="M3264" s="18" t="s">
        <v>71</v>
      </c>
      <c r="N3264" s="18" t="s">
        <v>74</v>
      </c>
      <c r="O3264" s="18" t="s">
        <v>75</v>
      </c>
      <c r="P3264" s="19">
        <v>3010.7089607299999</v>
      </c>
      <c r="Q3264" s="19">
        <v>592769.54867499997</v>
      </c>
      <c r="R3264" s="20">
        <v>0.70014500000000002</v>
      </c>
      <c r="S3264" s="20">
        <v>6.29983</v>
      </c>
      <c r="T3264" s="20">
        <v>0.30199999999999999</v>
      </c>
      <c r="U3264" s="20">
        <v>0.30499999999999999</v>
      </c>
      <c r="V3264" s="20">
        <f t="shared" si="100"/>
        <v>2.6912922245063</v>
      </c>
      <c r="W3264" s="20">
        <f t="shared" si="101"/>
        <v>24.111880199405505</v>
      </c>
    </row>
    <row r="3265" spans="1:23" x14ac:dyDescent="0.25">
      <c r="A3265" s="18">
        <v>35026</v>
      </c>
      <c r="B3265" s="18">
        <v>35006</v>
      </c>
      <c r="C3265" s="18">
        <v>6410</v>
      </c>
      <c r="D3265" s="18">
        <v>6410</v>
      </c>
      <c r="E3265" s="18" t="s">
        <v>116</v>
      </c>
      <c r="F3265" s="18" t="s">
        <v>196</v>
      </c>
      <c r="G3265" s="19">
        <v>2.4696806741900001</v>
      </c>
      <c r="H3265" s="19">
        <v>0.999444</v>
      </c>
      <c r="I3265" s="18" t="s">
        <v>79</v>
      </c>
      <c r="J3265" s="18" t="s">
        <v>80</v>
      </c>
      <c r="K3265" s="18">
        <v>16</v>
      </c>
      <c r="L3265" s="18">
        <v>60</v>
      </c>
      <c r="M3265" s="18" t="s">
        <v>71</v>
      </c>
      <c r="N3265" s="18" t="s">
        <v>74</v>
      </c>
      <c r="O3265" s="18" t="s">
        <v>75</v>
      </c>
      <c r="P3265" s="19">
        <v>1178.82357499</v>
      </c>
      <c r="Q3265" s="19">
        <v>107578.859851</v>
      </c>
      <c r="R3265" s="20">
        <v>0.70014500000000002</v>
      </c>
      <c r="S3265" s="20">
        <v>6.29983</v>
      </c>
      <c r="T3265" s="20">
        <v>0.30199999999999999</v>
      </c>
      <c r="U3265" s="20">
        <v>0.30499999999999999</v>
      </c>
      <c r="V3265" s="20">
        <f t="shared" si="100"/>
        <v>0.48842949212723996</v>
      </c>
      <c r="W3265" s="20">
        <f t="shared" si="101"/>
        <v>4.3759474696914005</v>
      </c>
    </row>
    <row r="3266" spans="1:23" x14ac:dyDescent="0.25">
      <c r="A3266" s="18">
        <v>35027</v>
      </c>
      <c r="B3266" s="18">
        <v>35007</v>
      </c>
      <c r="C3266" s="18">
        <v>6410</v>
      </c>
      <c r="D3266" s="18">
        <v>6410</v>
      </c>
      <c r="E3266" s="18" t="s">
        <v>116</v>
      </c>
      <c r="F3266" s="18" t="s">
        <v>196</v>
      </c>
      <c r="G3266" s="19">
        <v>29.533971795799999</v>
      </c>
      <c r="H3266" s="19">
        <v>11.952</v>
      </c>
      <c r="I3266" s="18" t="s">
        <v>79</v>
      </c>
      <c r="J3266" s="18" t="s">
        <v>80</v>
      </c>
      <c r="K3266" s="18">
        <v>16</v>
      </c>
      <c r="L3266" s="18">
        <v>60</v>
      </c>
      <c r="M3266" s="18" t="s">
        <v>71</v>
      </c>
      <c r="N3266" s="18" t="s">
        <v>74</v>
      </c>
      <c r="O3266" s="18" t="s">
        <v>75</v>
      </c>
      <c r="P3266" s="19">
        <v>14141.9321949</v>
      </c>
      <c r="Q3266" s="19">
        <v>1286494.6654300001</v>
      </c>
      <c r="R3266" s="20">
        <v>0.70014500000000002</v>
      </c>
      <c r="S3266" s="20">
        <v>6.29983</v>
      </c>
      <c r="T3266" s="20">
        <v>0.30199999999999999</v>
      </c>
      <c r="U3266" s="20">
        <v>0.30499999999999999</v>
      </c>
      <c r="V3266" s="20">
        <f t="shared" si="100"/>
        <v>5.8409568619199996</v>
      </c>
      <c r="W3266" s="20">
        <f t="shared" si="101"/>
        <v>52.330419871200007</v>
      </c>
    </row>
    <row r="3267" spans="1:23" x14ac:dyDescent="0.25">
      <c r="A3267" s="18">
        <v>35028</v>
      </c>
      <c r="B3267" s="18">
        <v>35008</v>
      </c>
      <c r="C3267" s="18">
        <v>6410</v>
      </c>
      <c r="D3267" s="18">
        <v>6410</v>
      </c>
      <c r="E3267" s="18" t="s">
        <v>116</v>
      </c>
      <c r="F3267" s="18" t="s">
        <v>196</v>
      </c>
      <c r="G3267" s="19">
        <v>8.4423296687700002</v>
      </c>
      <c r="H3267" s="19">
        <v>3.41649</v>
      </c>
      <c r="I3267" s="18" t="s">
        <v>79</v>
      </c>
      <c r="J3267" s="18" t="s">
        <v>80</v>
      </c>
      <c r="K3267" s="18">
        <v>16</v>
      </c>
      <c r="L3267" s="18">
        <v>60</v>
      </c>
      <c r="M3267" s="18" t="s">
        <v>71</v>
      </c>
      <c r="N3267" s="18" t="s">
        <v>74</v>
      </c>
      <c r="O3267" s="18" t="s">
        <v>75</v>
      </c>
      <c r="P3267" s="19">
        <v>4768.5565200199999</v>
      </c>
      <c r="Q3267" s="19">
        <v>367746.40938299999</v>
      </c>
      <c r="R3267" s="20">
        <v>0.70014500000000002</v>
      </c>
      <c r="S3267" s="20">
        <v>6.29983</v>
      </c>
      <c r="T3267" s="20">
        <v>0.30199999999999999</v>
      </c>
      <c r="U3267" s="20">
        <v>0.30499999999999999</v>
      </c>
      <c r="V3267" s="20">
        <f t="shared" ref="V3267:V3330" si="102">H3267*R3267*(1-T3267)</f>
        <v>1.6696427969529</v>
      </c>
      <c r="W3267" s="20">
        <f t="shared" ref="W3267:W3330" si="103">H3267*S3267*(1-U3267)</f>
        <v>14.958697806706503</v>
      </c>
    </row>
    <row r="3268" spans="1:23" x14ac:dyDescent="0.25">
      <c r="A3268" s="18">
        <v>35029</v>
      </c>
      <c r="B3268" s="18">
        <v>35009</v>
      </c>
      <c r="C3268" s="18">
        <v>6410</v>
      </c>
      <c r="D3268" s="18">
        <v>6410</v>
      </c>
      <c r="E3268" s="18" t="s">
        <v>116</v>
      </c>
      <c r="F3268" s="18" t="s">
        <v>196</v>
      </c>
      <c r="G3268" s="19">
        <v>1.0565003075999999</v>
      </c>
      <c r="H3268" s="19">
        <v>0.42754999999999999</v>
      </c>
      <c r="I3268" s="18" t="s">
        <v>79</v>
      </c>
      <c r="J3268" s="18" t="s">
        <v>80</v>
      </c>
      <c r="K3268" s="18">
        <v>16</v>
      </c>
      <c r="L3268" s="18">
        <v>60</v>
      </c>
      <c r="M3268" s="18" t="s">
        <v>71</v>
      </c>
      <c r="N3268" s="18" t="s">
        <v>74</v>
      </c>
      <c r="O3268" s="18" t="s">
        <v>75</v>
      </c>
      <c r="P3268" s="19">
        <v>1210.7540007</v>
      </c>
      <c r="Q3268" s="19">
        <v>46020.9693138</v>
      </c>
      <c r="R3268" s="20">
        <v>0.70014500000000002</v>
      </c>
      <c r="S3268" s="20">
        <v>6.29983</v>
      </c>
      <c r="T3268" s="20">
        <v>0.30199999999999999</v>
      </c>
      <c r="U3268" s="20">
        <v>0.30499999999999999</v>
      </c>
      <c r="V3268" s="20">
        <f t="shared" si="102"/>
        <v>0.20894420233549998</v>
      </c>
      <c r="W3268" s="20">
        <f t="shared" si="103"/>
        <v>1.8719771599675001</v>
      </c>
    </row>
    <row r="3269" spans="1:23" x14ac:dyDescent="0.25">
      <c r="A3269" s="18">
        <v>35030</v>
      </c>
      <c r="B3269" s="18">
        <v>35010</v>
      </c>
      <c r="C3269" s="18">
        <v>6410</v>
      </c>
      <c r="D3269" s="18">
        <v>6410</v>
      </c>
      <c r="E3269" s="18" t="s">
        <v>116</v>
      </c>
      <c r="F3269" s="18" t="s">
        <v>196</v>
      </c>
      <c r="G3269" s="19">
        <v>16.860886678699998</v>
      </c>
      <c r="H3269" s="19">
        <v>6.8233600000000001</v>
      </c>
      <c r="I3269" s="18" t="s">
        <v>79</v>
      </c>
      <c r="J3269" s="18" t="s">
        <v>80</v>
      </c>
      <c r="K3269" s="18">
        <v>16</v>
      </c>
      <c r="L3269" s="18">
        <v>60</v>
      </c>
      <c r="M3269" s="18" t="s">
        <v>71</v>
      </c>
      <c r="N3269" s="18" t="s">
        <v>74</v>
      </c>
      <c r="O3269" s="18" t="s">
        <v>75</v>
      </c>
      <c r="P3269" s="19">
        <v>3912.9246147600002</v>
      </c>
      <c r="Q3269" s="19">
        <v>734457.28588900005</v>
      </c>
      <c r="R3269" s="20">
        <v>0.70014500000000002</v>
      </c>
      <c r="S3269" s="20">
        <v>6.29983</v>
      </c>
      <c r="T3269" s="20">
        <v>0.30199999999999999</v>
      </c>
      <c r="U3269" s="20">
        <v>0.30499999999999999</v>
      </c>
      <c r="V3269" s="20">
        <f t="shared" si="102"/>
        <v>3.3345842882655998</v>
      </c>
      <c r="W3269" s="20">
        <f t="shared" si="103"/>
        <v>29.875275580016002</v>
      </c>
    </row>
    <row r="3270" spans="1:23" x14ac:dyDescent="0.25">
      <c r="A3270" s="18">
        <v>35031</v>
      </c>
      <c r="B3270" s="18">
        <v>35011</v>
      </c>
      <c r="C3270" s="18">
        <v>6410</v>
      </c>
      <c r="D3270" s="18">
        <v>6410</v>
      </c>
      <c r="E3270" s="18" t="s">
        <v>116</v>
      </c>
      <c r="F3270" s="18" t="s">
        <v>196</v>
      </c>
      <c r="G3270" s="19">
        <v>23.241872055799998</v>
      </c>
      <c r="H3270" s="19">
        <v>9.4056499999999996</v>
      </c>
      <c r="I3270" s="18" t="s">
        <v>79</v>
      </c>
      <c r="J3270" s="18" t="s">
        <v>80</v>
      </c>
      <c r="K3270" s="18">
        <v>16</v>
      </c>
      <c r="L3270" s="18">
        <v>60</v>
      </c>
      <c r="M3270" s="18" t="s">
        <v>71</v>
      </c>
      <c r="N3270" s="18" t="s">
        <v>74</v>
      </c>
      <c r="O3270" s="18" t="s">
        <v>75</v>
      </c>
      <c r="P3270" s="19">
        <v>6491.6903418399997</v>
      </c>
      <c r="Q3270" s="19">
        <v>1012411.89709</v>
      </c>
      <c r="R3270" s="20">
        <v>0.70014500000000002</v>
      </c>
      <c r="S3270" s="20">
        <v>6.29983</v>
      </c>
      <c r="T3270" s="20">
        <v>0.30199999999999999</v>
      </c>
      <c r="U3270" s="20">
        <v>0.30499999999999999</v>
      </c>
      <c r="V3270" s="20">
        <f t="shared" si="102"/>
        <v>4.5965525358364996</v>
      </c>
      <c r="W3270" s="20">
        <f t="shared" si="103"/>
        <v>41.1815272474525</v>
      </c>
    </row>
    <row r="3271" spans="1:23" x14ac:dyDescent="0.25">
      <c r="A3271" s="18">
        <v>35032</v>
      </c>
      <c r="B3271" s="18">
        <v>35012</v>
      </c>
      <c r="C3271" s="18">
        <v>6410</v>
      </c>
      <c r="D3271" s="18">
        <v>6410</v>
      </c>
      <c r="E3271" s="18" t="s">
        <v>116</v>
      </c>
      <c r="F3271" s="18" t="s">
        <v>196</v>
      </c>
      <c r="G3271" s="19">
        <v>20.435157953000001</v>
      </c>
      <c r="H3271" s="19">
        <v>8.2698199999999993</v>
      </c>
      <c r="I3271" s="18" t="s">
        <v>79</v>
      </c>
      <c r="J3271" s="18" t="s">
        <v>80</v>
      </c>
      <c r="K3271" s="18">
        <v>16</v>
      </c>
      <c r="L3271" s="18">
        <v>60</v>
      </c>
      <c r="M3271" s="18" t="s">
        <v>71</v>
      </c>
      <c r="N3271" s="18" t="s">
        <v>74</v>
      </c>
      <c r="O3271" s="18" t="s">
        <v>75</v>
      </c>
      <c r="P3271" s="19">
        <v>5857.6410210399999</v>
      </c>
      <c r="Q3271" s="19">
        <v>890151.919811</v>
      </c>
      <c r="R3271" s="20">
        <v>0.70014500000000002</v>
      </c>
      <c r="S3271" s="20">
        <v>6.29983</v>
      </c>
      <c r="T3271" s="20">
        <v>0.30199999999999999</v>
      </c>
      <c r="U3271" s="20">
        <v>0.30499999999999999</v>
      </c>
      <c r="V3271" s="20">
        <f t="shared" si="102"/>
        <v>4.0414710404821994</v>
      </c>
      <c r="W3271" s="20">
        <f t="shared" si="103"/>
        <v>36.208429790766999</v>
      </c>
    </row>
    <row r="3272" spans="1:23" x14ac:dyDescent="0.25">
      <c r="A3272" s="18">
        <v>35033</v>
      </c>
      <c r="B3272" s="18">
        <v>35013</v>
      </c>
      <c r="C3272" s="18">
        <v>6410</v>
      </c>
      <c r="D3272" s="18">
        <v>6410</v>
      </c>
      <c r="E3272" s="18" t="s">
        <v>116</v>
      </c>
      <c r="F3272" s="18" t="s">
        <v>196</v>
      </c>
      <c r="G3272" s="19">
        <v>6.2058955062800001</v>
      </c>
      <c r="H3272" s="19">
        <v>2.5114399999999999</v>
      </c>
      <c r="I3272" s="18" t="s">
        <v>79</v>
      </c>
      <c r="J3272" s="18" t="s">
        <v>80</v>
      </c>
      <c r="K3272" s="18">
        <v>16</v>
      </c>
      <c r="L3272" s="18">
        <v>60</v>
      </c>
      <c r="M3272" s="18" t="s">
        <v>71</v>
      </c>
      <c r="N3272" s="18" t="s">
        <v>74</v>
      </c>
      <c r="O3272" s="18" t="s">
        <v>75</v>
      </c>
      <c r="P3272" s="19">
        <v>1930.51097888</v>
      </c>
      <c r="Q3272" s="19">
        <v>270327.72694000002</v>
      </c>
      <c r="R3272" s="20">
        <v>0.70014500000000002</v>
      </c>
      <c r="S3272" s="20">
        <v>6.29983</v>
      </c>
      <c r="T3272" s="20">
        <v>0.30199999999999999</v>
      </c>
      <c r="U3272" s="20">
        <v>0.30499999999999999</v>
      </c>
      <c r="V3272" s="20">
        <f t="shared" si="102"/>
        <v>1.2273437668423999</v>
      </c>
      <c r="W3272" s="20">
        <f t="shared" si="103"/>
        <v>10.996043313364</v>
      </c>
    </row>
    <row r="3273" spans="1:23" x14ac:dyDescent="0.25">
      <c r="A3273" s="18">
        <v>35034</v>
      </c>
      <c r="B3273" s="18">
        <v>35014</v>
      </c>
      <c r="C3273" s="18">
        <v>6410</v>
      </c>
      <c r="D3273" s="18">
        <v>6410</v>
      </c>
      <c r="E3273" s="18" t="s">
        <v>116</v>
      </c>
      <c r="F3273" s="18" t="s">
        <v>196</v>
      </c>
      <c r="G3273" s="19">
        <v>3.44046768263</v>
      </c>
      <c r="H3273" s="19">
        <v>1.3923099999999999</v>
      </c>
      <c r="I3273" s="18" t="s">
        <v>79</v>
      </c>
      <c r="J3273" s="18" t="s">
        <v>80</v>
      </c>
      <c r="K3273" s="18">
        <v>16</v>
      </c>
      <c r="L3273" s="18">
        <v>60</v>
      </c>
      <c r="M3273" s="18" t="s">
        <v>71</v>
      </c>
      <c r="N3273" s="18" t="s">
        <v>74</v>
      </c>
      <c r="O3273" s="18" t="s">
        <v>75</v>
      </c>
      <c r="P3273" s="19">
        <v>1420.61992928</v>
      </c>
      <c r="Q3273" s="19">
        <v>149866.172789</v>
      </c>
      <c r="R3273" s="20">
        <v>0.70014500000000002</v>
      </c>
      <c r="S3273" s="20">
        <v>6.29983</v>
      </c>
      <c r="T3273" s="20">
        <v>0.30199999999999999</v>
      </c>
      <c r="U3273" s="20">
        <v>0.30499999999999999</v>
      </c>
      <c r="V3273" s="20">
        <f t="shared" si="102"/>
        <v>0.68042358169509998</v>
      </c>
      <c r="W3273" s="20">
        <f t="shared" si="103"/>
        <v>6.0960648335735002</v>
      </c>
    </row>
    <row r="3274" spans="1:23" x14ac:dyDescent="0.25">
      <c r="A3274" s="18">
        <v>35035</v>
      </c>
      <c r="B3274" s="18">
        <v>35015</v>
      </c>
      <c r="C3274" s="18">
        <v>6410</v>
      </c>
      <c r="D3274" s="18">
        <v>6410</v>
      </c>
      <c r="E3274" s="18" t="s">
        <v>116</v>
      </c>
      <c r="F3274" s="18" t="s">
        <v>196</v>
      </c>
      <c r="G3274" s="19">
        <v>3.5187872096000001</v>
      </c>
      <c r="H3274" s="19">
        <v>1.4239999999999999</v>
      </c>
      <c r="I3274" s="18" t="s">
        <v>79</v>
      </c>
      <c r="J3274" s="18" t="s">
        <v>80</v>
      </c>
      <c r="K3274" s="18">
        <v>16</v>
      </c>
      <c r="L3274" s="18">
        <v>60</v>
      </c>
      <c r="M3274" s="18" t="s">
        <v>71</v>
      </c>
      <c r="N3274" s="18" t="s">
        <v>74</v>
      </c>
      <c r="O3274" s="18" t="s">
        <v>75</v>
      </c>
      <c r="P3274" s="19">
        <v>1826.62139587</v>
      </c>
      <c r="Q3274" s="19">
        <v>153277.75773799999</v>
      </c>
      <c r="R3274" s="20">
        <v>0.70014500000000002</v>
      </c>
      <c r="S3274" s="20">
        <v>6.29983</v>
      </c>
      <c r="T3274" s="20">
        <v>0.30199999999999999</v>
      </c>
      <c r="U3274" s="20">
        <v>0.30499999999999999</v>
      </c>
      <c r="V3274" s="20">
        <f t="shared" si="102"/>
        <v>0.69591052304000001</v>
      </c>
      <c r="W3274" s="20">
        <f t="shared" si="103"/>
        <v>6.2348157544000005</v>
      </c>
    </row>
    <row r="3275" spans="1:23" x14ac:dyDescent="0.25">
      <c r="A3275" s="18">
        <v>35037</v>
      </c>
      <c r="B3275" s="18">
        <v>35017</v>
      </c>
      <c r="C3275" s="18">
        <v>6410</v>
      </c>
      <c r="D3275" s="18">
        <v>6410</v>
      </c>
      <c r="E3275" s="18" t="s">
        <v>116</v>
      </c>
      <c r="F3275" s="18" t="s">
        <v>196</v>
      </c>
      <c r="G3275" s="19">
        <v>48.716380033199997</v>
      </c>
      <c r="H3275" s="19">
        <v>19.7148</v>
      </c>
      <c r="I3275" s="18" t="s">
        <v>79</v>
      </c>
      <c r="J3275" s="18" t="s">
        <v>80</v>
      </c>
      <c r="K3275" s="18">
        <v>16</v>
      </c>
      <c r="L3275" s="18">
        <v>60</v>
      </c>
      <c r="M3275" s="18" t="s">
        <v>71</v>
      </c>
      <c r="N3275" s="18" t="s">
        <v>74</v>
      </c>
      <c r="O3275" s="18" t="s">
        <v>75</v>
      </c>
      <c r="P3275" s="19">
        <v>5922.9858748799998</v>
      </c>
      <c r="Q3275" s="19">
        <v>2122077.0259099999</v>
      </c>
      <c r="R3275" s="20">
        <v>0.70014500000000002</v>
      </c>
      <c r="S3275" s="20">
        <v>6.29983</v>
      </c>
      <c r="T3275" s="20">
        <v>0.30199999999999999</v>
      </c>
      <c r="U3275" s="20">
        <v>0.30499999999999999</v>
      </c>
      <c r="V3275" s="20">
        <f t="shared" si="102"/>
        <v>9.6346466149080001</v>
      </c>
      <c r="W3275" s="20">
        <f t="shared" si="103"/>
        <v>86.318922496380011</v>
      </c>
    </row>
    <row r="3276" spans="1:23" x14ac:dyDescent="0.25">
      <c r="A3276" s="18">
        <v>35038</v>
      </c>
      <c r="B3276" s="18">
        <v>35018</v>
      </c>
      <c r="C3276" s="18">
        <v>6410</v>
      </c>
      <c r="D3276" s="18">
        <v>6410</v>
      </c>
      <c r="E3276" s="18" t="s">
        <v>116</v>
      </c>
      <c r="F3276" s="18" t="s">
        <v>196</v>
      </c>
      <c r="G3276" s="19">
        <v>10.9080339057</v>
      </c>
      <c r="H3276" s="19">
        <v>4.41432</v>
      </c>
      <c r="I3276" s="18" t="s">
        <v>79</v>
      </c>
      <c r="J3276" s="18" t="s">
        <v>80</v>
      </c>
      <c r="K3276" s="18">
        <v>16</v>
      </c>
      <c r="L3276" s="18">
        <v>60</v>
      </c>
      <c r="M3276" s="18" t="s">
        <v>71</v>
      </c>
      <c r="N3276" s="18" t="s">
        <v>74</v>
      </c>
      <c r="O3276" s="18" t="s">
        <v>75</v>
      </c>
      <c r="P3276" s="19">
        <v>2592.4075809199999</v>
      </c>
      <c r="Q3276" s="19">
        <v>475152.05631900002</v>
      </c>
      <c r="R3276" s="20">
        <v>0.70014500000000002</v>
      </c>
      <c r="S3276" s="20">
        <v>6.29983</v>
      </c>
      <c r="T3276" s="20">
        <v>0.30199999999999999</v>
      </c>
      <c r="U3276" s="20">
        <v>0.30499999999999999</v>
      </c>
      <c r="V3276" s="20">
        <f t="shared" si="102"/>
        <v>2.1572835253272</v>
      </c>
      <c r="W3276" s="20">
        <f t="shared" si="103"/>
        <v>19.327578568092001</v>
      </c>
    </row>
    <row r="3277" spans="1:23" x14ac:dyDescent="0.25">
      <c r="A3277" s="18">
        <v>35040</v>
      </c>
      <c r="B3277" s="18">
        <v>35020</v>
      </c>
      <c r="C3277" s="18">
        <v>6410</v>
      </c>
      <c r="D3277" s="18">
        <v>6410</v>
      </c>
      <c r="E3277" s="18" t="s">
        <v>116</v>
      </c>
      <c r="F3277" s="18" t="s">
        <v>196</v>
      </c>
      <c r="G3277" s="19">
        <v>17.896816249</v>
      </c>
      <c r="H3277" s="19">
        <v>7.2425800000000002</v>
      </c>
      <c r="I3277" s="18" t="s">
        <v>79</v>
      </c>
      <c r="J3277" s="18" t="s">
        <v>80</v>
      </c>
      <c r="K3277" s="18">
        <v>16</v>
      </c>
      <c r="L3277" s="18">
        <v>60</v>
      </c>
      <c r="M3277" s="18" t="s">
        <v>71</v>
      </c>
      <c r="N3277" s="18" t="s">
        <v>74</v>
      </c>
      <c r="O3277" s="18" t="s">
        <v>75</v>
      </c>
      <c r="P3277" s="19">
        <v>7664.4551714500003</v>
      </c>
      <c r="Q3277" s="19">
        <v>779582.19747000001</v>
      </c>
      <c r="R3277" s="20">
        <v>0.70014500000000002</v>
      </c>
      <c r="S3277" s="20">
        <v>6.29983</v>
      </c>
      <c r="T3277" s="20">
        <v>0.30199999999999999</v>
      </c>
      <c r="U3277" s="20">
        <v>0.30499999999999999</v>
      </c>
      <c r="V3277" s="20">
        <f t="shared" si="102"/>
        <v>3.5394576095217998</v>
      </c>
      <c r="W3277" s="20">
        <f t="shared" si="103"/>
        <v>31.710780819173003</v>
      </c>
    </row>
    <row r="3278" spans="1:23" x14ac:dyDescent="0.25">
      <c r="A3278" s="18">
        <v>35041</v>
      </c>
      <c r="B3278" s="18">
        <v>35021</v>
      </c>
      <c r="C3278" s="18">
        <v>6410</v>
      </c>
      <c r="D3278" s="18">
        <v>6410</v>
      </c>
      <c r="E3278" s="18" t="s">
        <v>116</v>
      </c>
      <c r="F3278" s="18" t="s">
        <v>196</v>
      </c>
      <c r="G3278" s="19">
        <v>15.962804480000001</v>
      </c>
      <c r="H3278" s="19">
        <v>6.4599200000000003</v>
      </c>
      <c r="I3278" s="18" t="s">
        <v>79</v>
      </c>
      <c r="J3278" s="18" t="s">
        <v>80</v>
      </c>
      <c r="K3278" s="18">
        <v>16</v>
      </c>
      <c r="L3278" s="18">
        <v>60</v>
      </c>
      <c r="M3278" s="18" t="s">
        <v>71</v>
      </c>
      <c r="N3278" s="18" t="s">
        <v>74</v>
      </c>
      <c r="O3278" s="18" t="s">
        <v>75</v>
      </c>
      <c r="P3278" s="19">
        <v>3624.4439063499999</v>
      </c>
      <c r="Q3278" s="19">
        <v>695336.98179300001</v>
      </c>
      <c r="R3278" s="20">
        <v>0.70014500000000002</v>
      </c>
      <c r="S3278" s="20">
        <v>6.29983</v>
      </c>
      <c r="T3278" s="20">
        <v>0.30199999999999999</v>
      </c>
      <c r="U3278" s="20">
        <v>0.30499999999999999</v>
      </c>
      <c r="V3278" s="20">
        <f t="shared" si="102"/>
        <v>3.1569707205031996</v>
      </c>
      <c r="W3278" s="20">
        <f t="shared" si="103"/>
        <v>28.283996480452004</v>
      </c>
    </row>
    <row r="3279" spans="1:23" x14ac:dyDescent="0.25">
      <c r="A3279" s="18">
        <v>35042</v>
      </c>
      <c r="B3279" s="18">
        <v>35022</v>
      </c>
      <c r="C3279" s="18">
        <v>6410</v>
      </c>
      <c r="D3279" s="18">
        <v>6410</v>
      </c>
      <c r="E3279" s="18" t="s">
        <v>116</v>
      </c>
      <c r="F3279" s="18" t="s">
        <v>196</v>
      </c>
      <c r="G3279" s="19">
        <v>2.6298367460100001</v>
      </c>
      <c r="H3279" s="19">
        <v>1.06426</v>
      </c>
      <c r="I3279" s="18" t="s">
        <v>79</v>
      </c>
      <c r="J3279" s="18" t="s">
        <v>80</v>
      </c>
      <c r="K3279" s="18">
        <v>16</v>
      </c>
      <c r="L3279" s="18">
        <v>60</v>
      </c>
      <c r="M3279" s="18" t="s">
        <v>71</v>
      </c>
      <c r="N3279" s="18" t="s">
        <v>74</v>
      </c>
      <c r="O3279" s="18" t="s">
        <v>75</v>
      </c>
      <c r="P3279" s="19">
        <v>1273.4617373000001</v>
      </c>
      <c r="Q3279" s="19">
        <v>114555.230434</v>
      </c>
      <c r="R3279" s="20">
        <v>0.70014500000000002</v>
      </c>
      <c r="S3279" s="20">
        <v>6.29983</v>
      </c>
      <c r="T3279" s="20">
        <v>0.30199999999999999</v>
      </c>
      <c r="U3279" s="20">
        <v>0.30499999999999999</v>
      </c>
      <c r="V3279" s="20">
        <f t="shared" si="102"/>
        <v>0.52010514975459998</v>
      </c>
      <c r="W3279" s="20">
        <f t="shared" si="103"/>
        <v>4.6597366676810008</v>
      </c>
    </row>
    <row r="3280" spans="1:23" x14ac:dyDescent="0.25">
      <c r="A3280" s="18">
        <v>35043</v>
      </c>
      <c r="B3280" s="18">
        <v>35023</v>
      </c>
      <c r="C3280" s="18">
        <v>6410</v>
      </c>
      <c r="D3280" s="18">
        <v>6410</v>
      </c>
      <c r="E3280" s="18" t="s">
        <v>116</v>
      </c>
      <c r="F3280" s="18" t="s">
        <v>196</v>
      </c>
      <c r="G3280" s="19">
        <v>4.2094995066500003</v>
      </c>
      <c r="H3280" s="19">
        <v>1.7035199999999999</v>
      </c>
      <c r="I3280" s="18" t="s">
        <v>79</v>
      </c>
      <c r="J3280" s="18" t="s">
        <v>80</v>
      </c>
      <c r="K3280" s="18">
        <v>16</v>
      </c>
      <c r="L3280" s="18">
        <v>60</v>
      </c>
      <c r="M3280" s="18" t="s">
        <v>71</v>
      </c>
      <c r="N3280" s="18" t="s">
        <v>74</v>
      </c>
      <c r="O3280" s="18" t="s">
        <v>75</v>
      </c>
      <c r="P3280" s="19">
        <v>6359.2486700700001</v>
      </c>
      <c r="Q3280" s="19">
        <v>183365.06504700001</v>
      </c>
      <c r="R3280" s="20">
        <v>0.70014500000000002</v>
      </c>
      <c r="S3280" s="20">
        <v>6.29983</v>
      </c>
      <c r="T3280" s="20">
        <v>0.30199999999999999</v>
      </c>
      <c r="U3280" s="20">
        <v>0.30499999999999999</v>
      </c>
      <c r="V3280" s="20">
        <f t="shared" si="102"/>
        <v>0.83251228525919996</v>
      </c>
      <c r="W3280" s="20">
        <f t="shared" si="103"/>
        <v>7.458661049112</v>
      </c>
    </row>
    <row r="3281" spans="1:23" x14ac:dyDescent="0.25">
      <c r="A3281" s="18">
        <v>35044</v>
      </c>
      <c r="B3281" s="18">
        <v>35024</v>
      </c>
      <c r="C3281" s="18">
        <v>6410</v>
      </c>
      <c r="D3281" s="18">
        <v>6410</v>
      </c>
      <c r="E3281" s="18" t="s">
        <v>116</v>
      </c>
      <c r="F3281" s="18" t="s">
        <v>196</v>
      </c>
      <c r="G3281" s="19">
        <v>1.29233407632</v>
      </c>
      <c r="H3281" s="19">
        <v>0.52298900000000004</v>
      </c>
      <c r="I3281" s="18" t="s">
        <v>79</v>
      </c>
      <c r="J3281" s="18" t="s">
        <v>80</v>
      </c>
      <c r="K3281" s="18">
        <v>16</v>
      </c>
      <c r="L3281" s="18">
        <v>60</v>
      </c>
      <c r="M3281" s="18" t="s">
        <v>71</v>
      </c>
      <c r="N3281" s="18" t="s">
        <v>74</v>
      </c>
      <c r="O3281" s="18" t="s">
        <v>75</v>
      </c>
      <c r="P3281" s="19">
        <v>856.92381776599996</v>
      </c>
      <c r="Q3281" s="19">
        <v>56293.847188599997</v>
      </c>
      <c r="R3281" s="20">
        <v>0.70014500000000002</v>
      </c>
      <c r="S3281" s="20">
        <v>6.29983</v>
      </c>
      <c r="T3281" s="20">
        <v>0.30199999999999999</v>
      </c>
      <c r="U3281" s="20">
        <v>0.30499999999999999</v>
      </c>
      <c r="V3281" s="20">
        <f t="shared" si="102"/>
        <v>0.25558535711669</v>
      </c>
      <c r="W3281" s="20">
        <f t="shared" si="103"/>
        <v>2.2898455453496505</v>
      </c>
    </row>
    <row r="3282" spans="1:23" x14ac:dyDescent="0.25">
      <c r="A3282" s="18">
        <v>35045</v>
      </c>
      <c r="B3282" s="18">
        <v>35025</v>
      </c>
      <c r="C3282" s="18">
        <v>6410</v>
      </c>
      <c r="D3282" s="18">
        <v>6410</v>
      </c>
      <c r="E3282" s="18" t="s">
        <v>116</v>
      </c>
      <c r="F3282" s="18" t="s">
        <v>196</v>
      </c>
      <c r="G3282" s="19">
        <v>27.318204505600001</v>
      </c>
      <c r="H3282" s="19">
        <v>11.055300000000001</v>
      </c>
      <c r="I3282" s="18" t="s">
        <v>79</v>
      </c>
      <c r="J3282" s="18" t="s">
        <v>80</v>
      </c>
      <c r="K3282" s="18">
        <v>16</v>
      </c>
      <c r="L3282" s="18">
        <v>60</v>
      </c>
      <c r="M3282" s="18" t="s">
        <v>71</v>
      </c>
      <c r="N3282" s="18" t="s">
        <v>74</v>
      </c>
      <c r="O3282" s="18" t="s">
        <v>75</v>
      </c>
      <c r="P3282" s="19">
        <v>4996.8035648499999</v>
      </c>
      <c r="Q3282" s="19">
        <v>1189976.2283399999</v>
      </c>
      <c r="R3282" s="20">
        <v>0.70014500000000002</v>
      </c>
      <c r="S3282" s="20">
        <v>6.29983</v>
      </c>
      <c r="T3282" s="20">
        <v>0.30199999999999999</v>
      </c>
      <c r="U3282" s="20">
        <v>0.30499999999999999</v>
      </c>
      <c r="V3282" s="20">
        <f t="shared" si="102"/>
        <v>5.402738486913</v>
      </c>
      <c r="W3282" s="20">
        <f t="shared" si="103"/>
        <v>48.404324866305011</v>
      </c>
    </row>
    <row r="3283" spans="1:23" x14ac:dyDescent="0.25">
      <c r="A3283" s="18">
        <v>35046</v>
      </c>
      <c r="B3283" s="18">
        <v>35026</v>
      </c>
      <c r="C3283" s="18">
        <v>6410</v>
      </c>
      <c r="D3283" s="18">
        <v>6410</v>
      </c>
      <c r="E3283" s="18" t="s">
        <v>116</v>
      </c>
      <c r="F3283" s="18" t="s">
        <v>196</v>
      </c>
      <c r="G3283" s="19">
        <v>1.48143982441</v>
      </c>
      <c r="H3283" s="19">
        <v>0.59951699999999997</v>
      </c>
      <c r="I3283" s="18" t="s">
        <v>79</v>
      </c>
      <c r="J3283" s="18" t="s">
        <v>80</v>
      </c>
      <c r="K3283" s="18">
        <v>16</v>
      </c>
      <c r="L3283" s="18">
        <v>60</v>
      </c>
      <c r="M3283" s="18" t="s">
        <v>71</v>
      </c>
      <c r="N3283" s="18" t="s">
        <v>74</v>
      </c>
      <c r="O3283" s="18" t="s">
        <v>75</v>
      </c>
      <c r="P3283" s="19">
        <v>923.57237768200002</v>
      </c>
      <c r="Q3283" s="19">
        <v>64531.260625499999</v>
      </c>
      <c r="R3283" s="20">
        <v>0.70014500000000002</v>
      </c>
      <c r="S3283" s="20">
        <v>6.29983</v>
      </c>
      <c r="T3283" s="20">
        <v>0.30199999999999999</v>
      </c>
      <c r="U3283" s="20">
        <v>0.30499999999999999</v>
      </c>
      <c r="V3283" s="20">
        <f t="shared" si="102"/>
        <v>0.29298468331556998</v>
      </c>
      <c r="W3283" s="20">
        <f t="shared" si="103"/>
        <v>2.6249143515664501</v>
      </c>
    </row>
    <row r="3284" spans="1:23" x14ac:dyDescent="0.25">
      <c r="A3284" s="18">
        <v>35047</v>
      </c>
      <c r="B3284" s="18">
        <v>35027</v>
      </c>
      <c r="C3284" s="18">
        <v>6410</v>
      </c>
      <c r="D3284" s="18">
        <v>6410</v>
      </c>
      <c r="E3284" s="18" t="s">
        <v>116</v>
      </c>
      <c r="F3284" s="18" t="s">
        <v>196</v>
      </c>
      <c r="G3284" s="19">
        <v>5.7721469221900001</v>
      </c>
      <c r="H3284" s="19">
        <v>2.3359100000000002</v>
      </c>
      <c r="I3284" s="18" t="s">
        <v>79</v>
      </c>
      <c r="J3284" s="18" t="s">
        <v>80</v>
      </c>
      <c r="K3284" s="18">
        <v>16</v>
      </c>
      <c r="L3284" s="18">
        <v>60</v>
      </c>
      <c r="M3284" s="18" t="s">
        <v>71</v>
      </c>
      <c r="N3284" s="18" t="s">
        <v>74</v>
      </c>
      <c r="O3284" s="18" t="s">
        <v>75</v>
      </c>
      <c r="P3284" s="19">
        <v>2117.5814596</v>
      </c>
      <c r="Q3284" s="19">
        <v>251433.714194</v>
      </c>
      <c r="R3284" s="20">
        <v>0.70014500000000002</v>
      </c>
      <c r="S3284" s="20">
        <v>6.29983</v>
      </c>
      <c r="T3284" s="20">
        <v>0.30199999999999999</v>
      </c>
      <c r="U3284" s="20">
        <v>0.30499999999999999</v>
      </c>
      <c r="V3284" s="20">
        <f t="shared" si="102"/>
        <v>1.1415620434511</v>
      </c>
      <c r="W3284" s="20">
        <f t="shared" si="103"/>
        <v>10.227505947233501</v>
      </c>
    </row>
    <row r="3285" spans="1:23" x14ac:dyDescent="0.25">
      <c r="A3285" s="18">
        <v>35049</v>
      </c>
      <c r="B3285" s="18">
        <v>35029</v>
      </c>
      <c r="C3285" s="18">
        <v>6410</v>
      </c>
      <c r="D3285" s="18">
        <v>6410</v>
      </c>
      <c r="E3285" s="18" t="s">
        <v>116</v>
      </c>
      <c r="F3285" s="18" t="s">
        <v>196</v>
      </c>
      <c r="G3285" s="19">
        <v>6.4333069142200001</v>
      </c>
      <c r="H3285" s="19">
        <v>2.6034700000000002</v>
      </c>
      <c r="I3285" s="18" t="s">
        <v>79</v>
      </c>
      <c r="J3285" s="18" t="s">
        <v>80</v>
      </c>
      <c r="K3285" s="18">
        <v>16</v>
      </c>
      <c r="L3285" s="18">
        <v>60</v>
      </c>
      <c r="M3285" s="18" t="s">
        <v>71</v>
      </c>
      <c r="N3285" s="18" t="s">
        <v>74</v>
      </c>
      <c r="O3285" s="18" t="s">
        <v>75</v>
      </c>
      <c r="P3285" s="19">
        <v>2036.4414941800001</v>
      </c>
      <c r="Q3285" s="19">
        <v>280233.728244</v>
      </c>
      <c r="R3285" s="20">
        <v>0.70014500000000002</v>
      </c>
      <c r="S3285" s="20">
        <v>6.29983</v>
      </c>
      <c r="T3285" s="20">
        <v>0.30199999999999999</v>
      </c>
      <c r="U3285" s="20">
        <v>0.30499999999999999</v>
      </c>
      <c r="V3285" s="20">
        <f t="shared" si="102"/>
        <v>1.2723189391987002</v>
      </c>
      <c r="W3285" s="20">
        <f t="shared" si="103"/>
        <v>11.398985795019501</v>
      </c>
    </row>
    <row r="3286" spans="1:23" x14ac:dyDescent="0.25">
      <c r="A3286" s="18">
        <v>35050</v>
      </c>
      <c r="B3286" s="18">
        <v>35030</v>
      </c>
      <c r="C3286" s="18">
        <v>6410</v>
      </c>
      <c r="D3286" s="18">
        <v>6410</v>
      </c>
      <c r="E3286" s="18" t="s">
        <v>116</v>
      </c>
      <c r="F3286" s="18" t="s">
        <v>196</v>
      </c>
      <c r="G3286" s="19">
        <v>2.4084117679900001</v>
      </c>
      <c r="H3286" s="19">
        <v>0.97465000000000002</v>
      </c>
      <c r="I3286" s="18" t="s">
        <v>79</v>
      </c>
      <c r="J3286" s="18" t="s">
        <v>80</v>
      </c>
      <c r="K3286" s="18">
        <v>16</v>
      </c>
      <c r="L3286" s="18">
        <v>60</v>
      </c>
      <c r="M3286" s="18" t="s">
        <v>71</v>
      </c>
      <c r="N3286" s="18" t="s">
        <v>74</v>
      </c>
      <c r="O3286" s="18" t="s">
        <v>75</v>
      </c>
      <c r="P3286" s="19">
        <v>1183.85101642</v>
      </c>
      <c r="Q3286" s="19">
        <v>104909.996973</v>
      </c>
      <c r="R3286" s="20">
        <v>0.70014500000000002</v>
      </c>
      <c r="S3286" s="20">
        <v>6.29983</v>
      </c>
      <c r="T3286" s="20">
        <v>0.30199999999999999</v>
      </c>
      <c r="U3286" s="20">
        <v>0.30499999999999999</v>
      </c>
      <c r="V3286" s="20">
        <f t="shared" si="102"/>
        <v>0.47631263432650001</v>
      </c>
      <c r="W3286" s="20">
        <f t="shared" si="103"/>
        <v>4.2673898701024999</v>
      </c>
    </row>
    <row r="3287" spans="1:23" x14ac:dyDescent="0.25">
      <c r="A3287" s="18">
        <v>35052</v>
      </c>
      <c r="B3287" s="18">
        <v>35032</v>
      </c>
      <c r="C3287" s="18">
        <v>6410</v>
      </c>
      <c r="D3287" s="18">
        <v>6410</v>
      </c>
      <c r="E3287" s="18" t="s">
        <v>116</v>
      </c>
      <c r="F3287" s="18" t="s">
        <v>196</v>
      </c>
      <c r="G3287" s="19">
        <v>2.0666776553499999</v>
      </c>
      <c r="H3287" s="19">
        <v>0.83635499999999996</v>
      </c>
      <c r="I3287" s="18" t="s">
        <v>79</v>
      </c>
      <c r="J3287" s="18" t="s">
        <v>80</v>
      </c>
      <c r="K3287" s="18">
        <v>16</v>
      </c>
      <c r="L3287" s="18">
        <v>60</v>
      </c>
      <c r="M3287" s="18" t="s">
        <v>71</v>
      </c>
      <c r="N3287" s="18" t="s">
        <v>74</v>
      </c>
      <c r="O3287" s="18" t="s">
        <v>75</v>
      </c>
      <c r="P3287" s="19">
        <v>1119.91174084</v>
      </c>
      <c r="Q3287" s="19">
        <v>90024.118569300001</v>
      </c>
      <c r="R3287" s="20">
        <v>0.70014500000000002</v>
      </c>
      <c r="S3287" s="20">
        <v>6.29983</v>
      </c>
      <c r="T3287" s="20">
        <v>0.30199999999999999</v>
      </c>
      <c r="U3287" s="20">
        <v>0.30499999999999999</v>
      </c>
      <c r="V3287" s="20">
        <f t="shared" si="102"/>
        <v>0.40872770048954998</v>
      </c>
      <c r="W3287" s="20">
        <f t="shared" si="103"/>
        <v>3.6618815521567503</v>
      </c>
    </row>
    <row r="3288" spans="1:23" x14ac:dyDescent="0.25">
      <c r="A3288" s="18">
        <v>35053</v>
      </c>
      <c r="B3288" s="18">
        <v>35033</v>
      </c>
      <c r="C3288" s="18">
        <v>6410</v>
      </c>
      <c r="D3288" s="18">
        <v>6410</v>
      </c>
      <c r="E3288" s="18" t="s">
        <v>116</v>
      </c>
      <c r="F3288" s="18" t="s">
        <v>196</v>
      </c>
      <c r="G3288" s="19">
        <v>9.8946129216899994</v>
      </c>
      <c r="H3288" s="19">
        <v>4.0042099999999996</v>
      </c>
      <c r="I3288" s="18" t="s">
        <v>79</v>
      </c>
      <c r="J3288" s="18" t="s">
        <v>80</v>
      </c>
      <c r="K3288" s="18">
        <v>16</v>
      </c>
      <c r="L3288" s="18">
        <v>60</v>
      </c>
      <c r="M3288" s="18" t="s">
        <v>71</v>
      </c>
      <c r="N3288" s="18" t="s">
        <v>74</v>
      </c>
      <c r="O3288" s="18" t="s">
        <v>75</v>
      </c>
      <c r="P3288" s="19">
        <v>2765.1193136100001</v>
      </c>
      <c r="Q3288" s="19">
        <v>431007.61483400001</v>
      </c>
      <c r="R3288" s="20">
        <v>0.70014500000000002</v>
      </c>
      <c r="S3288" s="20">
        <v>6.29983</v>
      </c>
      <c r="T3288" s="20">
        <v>0.30199999999999999</v>
      </c>
      <c r="U3288" s="20">
        <v>0.30499999999999999</v>
      </c>
      <c r="V3288" s="20">
        <f t="shared" si="102"/>
        <v>1.9568622720940998</v>
      </c>
      <c r="W3288" s="20">
        <f t="shared" si="103"/>
        <v>17.531960387588498</v>
      </c>
    </row>
    <row r="3289" spans="1:23" x14ac:dyDescent="0.25">
      <c r="A3289" s="18">
        <v>35054</v>
      </c>
      <c r="B3289" s="18">
        <v>35034</v>
      </c>
      <c r="C3289" s="18">
        <v>6410</v>
      </c>
      <c r="D3289" s="18">
        <v>6410</v>
      </c>
      <c r="E3289" s="18" t="s">
        <v>116</v>
      </c>
      <c r="F3289" s="18" t="s">
        <v>196</v>
      </c>
      <c r="G3289" s="19">
        <v>13.2364285817</v>
      </c>
      <c r="H3289" s="19">
        <v>5.3565899999999997</v>
      </c>
      <c r="I3289" s="18" t="s">
        <v>79</v>
      </c>
      <c r="J3289" s="18" t="s">
        <v>80</v>
      </c>
      <c r="K3289" s="18">
        <v>16</v>
      </c>
      <c r="L3289" s="18">
        <v>60</v>
      </c>
      <c r="M3289" s="18" t="s">
        <v>71</v>
      </c>
      <c r="N3289" s="18" t="s">
        <v>74</v>
      </c>
      <c r="O3289" s="18" t="s">
        <v>75</v>
      </c>
      <c r="P3289" s="19">
        <v>3294.3861376700002</v>
      </c>
      <c r="Q3289" s="19">
        <v>576576.52270500001</v>
      </c>
      <c r="R3289" s="20">
        <v>0.70014500000000002</v>
      </c>
      <c r="S3289" s="20">
        <v>6.29983</v>
      </c>
      <c r="T3289" s="20">
        <v>0.30199999999999999</v>
      </c>
      <c r="U3289" s="20">
        <v>0.30499999999999999</v>
      </c>
      <c r="V3289" s="20">
        <f t="shared" si="102"/>
        <v>2.6177720144738998</v>
      </c>
      <c r="W3289" s="20">
        <f t="shared" si="103"/>
        <v>23.453196433891502</v>
      </c>
    </row>
    <row r="3290" spans="1:23" x14ac:dyDescent="0.25">
      <c r="A3290" s="18">
        <v>35056</v>
      </c>
      <c r="B3290" s="18">
        <v>35036</v>
      </c>
      <c r="C3290" s="18">
        <v>6410</v>
      </c>
      <c r="D3290" s="18">
        <v>6410</v>
      </c>
      <c r="E3290" s="18" t="s">
        <v>116</v>
      </c>
      <c r="F3290" s="18" t="s">
        <v>196</v>
      </c>
      <c r="G3290" s="19">
        <v>8.6287761031599999</v>
      </c>
      <c r="H3290" s="19">
        <v>3.49194</v>
      </c>
      <c r="I3290" s="18" t="s">
        <v>79</v>
      </c>
      <c r="J3290" s="18" t="s">
        <v>80</v>
      </c>
      <c r="K3290" s="18">
        <v>16</v>
      </c>
      <c r="L3290" s="18">
        <v>60</v>
      </c>
      <c r="M3290" s="18" t="s">
        <v>71</v>
      </c>
      <c r="N3290" s="18" t="s">
        <v>74</v>
      </c>
      <c r="O3290" s="18" t="s">
        <v>75</v>
      </c>
      <c r="P3290" s="19">
        <v>3351.8452603000001</v>
      </c>
      <c r="Q3290" s="19">
        <v>375867.98357600003</v>
      </c>
      <c r="R3290" s="20">
        <v>0.70014500000000002</v>
      </c>
      <c r="S3290" s="20">
        <v>6.29983</v>
      </c>
      <c r="T3290" s="20">
        <v>0.30199999999999999</v>
      </c>
      <c r="U3290" s="20">
        <v>0.30499999999999999</v>
      </c>
      <c r="V3290" s="20">
        <f t="shared" si="102"/>
        <v>1.7065153032474001</v>
      </c>
      <c r="W3290" s="20">
        <f t="shared" si="103"/>
        <v>15.289046717289001</v>
      </c>
    </row>
    <row r="3291" spans="1:23" x14ac:dyDescent="0.25">
      <c r="A3291" s="18">
        <v>35057</v>
      </c>
      <c r="B3291" s="18">
        <v>35037</v>
      </c>
      <c r="C3291" s="18">
        <v>6410</v>
      </c>
      <c r="D3291" s="18">
        <v>6410</v>
      </c>
      <c r="E3291" s="18" t="s">
        <v>116</v>
      </c>
      <c r="F3291" s="18" t="s">
        <v>196</v>
      </c>
      <c r="G3291" s="19">
        <v>9.7581564562499992</v>
      </c>
      <c r="H3291" s="19">
        <v>3.9489899999999998</v>
      </c>
      <c r="I3291" s="18" t="s">
        <v>79</v>
      </c>
      <c r="J3291" s="18" t="s">
        <v>80</v>
      </c>
      <c r="K3291" s="18">
        <v>16</v>
      </c>
      <c r="L3291" s="18">
        <v>60</v>
      </c>
      <c r="M3291" s="18" t="s">
        <v>71</v>
      </c>
      <c r="N3291" s="18" t="s">
        <v>74</v>
      </c>
      <c r="O3291" s="18" t="s">
        <v>75</v>
      </c>
      <c r="P3291" s="19">
        <v>2804.1970307800002</v>
      </c>
      <c r="Q3291" s="19">
        <v>425063.59497600002</v>
      </c>
      <c r="R3291" s="20">
        <v>0.70014500000000002</v>
      </c>
      <c r="S3291" s="20">
        <v>6.29983</v>
      </c>
      <c r="T3291" s="20">
        <v>0.30199999999999999</v>
      </c>
      <c r="U3291" s="20">
        <v>0.30499999999999999</v>
      </c>
      <c r="V3291" s="20">
        <f t="shared" si="102"/>
        <v>1.9298761912778999</v>
      </c>
      <c r="W3291" s="20">
        <f t="shared" si="103"/>
        <v>17.290186141831501</v>
      </c>
    </row>
    <row r="3292" spans="1:23" x14ac:dyDescent="0.25">
      <c r="A3292" s="18">
        <v>35058</v>
      </c>
      <c r="B3292" s="18">
        <v>35038</v>
      </c>
      <c r="C3292" s="18">
        <v>6410</v>
      </c>
      <c r="D3292" s="18">
        <v>6410</v>
      </c>
      <c r="E3292" s="18" t="s">
        <v>116</v>
      </c>
      <c r="F3292" s="18" t="s">
        <v>196</v>
      </c>
      <c r="G3292" s="19">
        <v>67.428828908699998</v>
      </c>
      <c r="H3292" s="19">
        <v>27.287500000000001</v>
      </c>
      <c r="I3292" s="18" t="s">
        <v>79</v>
      </c>
      <c r="J3292" s="18" t="s">
        <v>80</v>
      </c>
      <c r="K3292" s="18">
        <v>16</v>
      </c>
      <c r="L3292" s="18">
        <v>60</v>
      </c>
      <c r="M3292" s="18" t="s">
        <v>71</v>
      </c>
      <c r="N3292" s="18" t="s">
        <v>74</v>
      </c>
      <c r="O3292" s="18" t="s">
        <v>75</v>
      </c>
      <c r="P3292" s="19">
        <v>9550.0847863700001</v>
      </c>
      <c r="Q3292" s="19">
        <v>2937188.0384800001</v>
      </c>
      <c r="R3292" s="20">
        <v>0.70014500000000002</v>
      </c>
      <c r="S3292" s="20">
        <v>6.29983</v>
      </c>
      <c r="T3292" s="20">
        <v>0.30199999999999999</v>
      </c>
      <c r="U3292" s="20">
        <v>0.30499999999999999</v>
      </c>
      <c r="V3292" s="20">
        <f t="shared" si="102"/>
        <v>13.335434267875</v>
      </c>
      <c r="W3292" s="20">
        <f t="shared" si="103"/>
        <v>119.47509473187502</v>
      </c>
    </row>
    <row r="3293" spans="1:23" x14ac:dyDescent="0.25">
      <c r="A3293" s="18">
        <v>35059</v>
      </c>
      <c r="B3293" s="18">
        <v>35039</v>
      </c>
      <c r="C3293" s="18">
        <v>6410</v>
      </c>
      <c r="D3293" s="18">
        <v>6410</v>
      </c>
      <c r="E3293" s="18" t="s">
        <v>116</v>
      </c>
      <c r="F3293" s="18" t="s">
        <v>196</v>
      </c>
      <c r="G3293" s="19">
        <v>1.50002081947</v>
      </c>
      <c r="H3293" s="19">
        <v>0.60703700000000005</v>
      </c>
      <c r="I3293" s="18" t="s">
        <v>79</v>
      </c>
      <c r="J3293" s="18" t="s">
        <v>80</v>
      </c>
      <c r="K3293" s="18">
        <v>16</v>
      </c>
      <c r="L3293" s="18">
        <v>60</v>
      </c>
      <c r="M3293" s="18" t="s">
        <v>71</v>
      </c>
      <c r="N3293" s="18" t="s">
        <v>74</v>
      </c>
      <c r="O3293" s="18" t="s">
        <v>75</v>
      </c>
      <c r="P3293" s="19">
        <v>921.71007972300004</v>
      </c>
      <c r="Q3293" s="19">
        <v>65340.645532299997</v>
      </c>
      <c r="R3293" s="20">
        <v>0.70014500000000002</v>
      </c>
      <c r="S3293" s="20">
        <v>6.29983</v>
      </c>
      <c r="T3293" s="20">
        <v>0.30199999999999999</v>
      </c>
      <c r="U3293" s="20">
        <v>0.30499999999999999</v>
      </c>
      <c r="V3293" s="20">
        <f t="shared" si="102"/>
        <v>0.29665971641477001</v>
      </c>
      <c r="W3293" s="20">
        <f t="shared" si="103"/>
        <v>2.6578397830784506</v>
      </c>
    </row>
    <row r="3294" spans="1:23" x14ac:dyDescent="0.25">
      <c r="A3294" s="18">
        <v>35060</v>
      </c>
      <c r="B3294" s="18">
        <v>35040</v>
      </c>
      <c r="C3294" s="18">
        <v>6410</v>
      </c>
      <c r="D3294" s="18">
        <v>6410</v>
      </c>
      <c r="E3294" s="18" t="s">
        <v>116</v>
      </c>
      <c r="F3294" s="18" t="s">
        <v>196</v>
      </c>
      <c r="G3294" s="19">
        <v>4.0898328074099997</v>
      </c>
      <c r="H3294" s="19">
        <v>1.6551</v>
      </c>
      <c r="I3294" s="18" t="s">
        <v>79</v>
      </c>
      <c r="J3294" s="18" t="s">
        <v>80</v>
      </c>
      <c r="K3294" s="18">
        <v>16</v>
      </c>
      <c r="L3294" s="18">
        <v>60</v>
      </c>
      <c r="M3294" s="18" t="s">
        <v>71</v>
      </c>
      <c r="N3294" s="18" t="s">
        <v>74</v>
      </c>
      <c r="O3294" s="18" t="s">
        <v>75</v>
      </c>
      <c r="P3294" s="19">
        <v>1548.59730326</v>
      </c>
      <c r="Q3294" s="19">
        <v>178152.40447899999</v>
      </c>
      <c r="R3294" s="20">
        <v>0.70014500000000002</v>
      </c>
      <c r="S3294" s="20">
        <v>6.29983</v>
      </c>
      <c r="T3294" s="20">
        <v>0.30199999999999999</v>
      </c>
      <c r="U3294" s="20">
        <v>0.30499999999999999</v>
      </c>
      <c r="V3294" s="20">
        <f t="shared" si="102"/>
        <v>0.80884937267099999</v>
      </c>
      <c r="W3294" s="20">
        <f t="shared" si="103"/>
        <v>7.2466597999350011</v>
      </c>
    </row>
    <row r="3295" spans="1:23" x14ac:dyDescent="0.25">
      <c r="A3295" s="18">
        <v>35061</v>
      </c>
      <c r="B3295" s="18">
        <v>35041</v>
      </c>
      <c r="C3295" s="18">
        <v>6410</v>
      </c>
      <c r="D3295" s="18">
        <v>6410</v>
      </c>
      <c r="E3295" s="18" t="s">
        <v>116</v>
      </c>
      <c r="F3295" s="18" t="s">
        <v>196</v>
      </c>
      <c r="G3295" s="19">
        <v>12.816657680500001</v>
      </c>
      <c r="H3295" s="19">
        <v>5.1867200000000002</v>
      </c>
      <c r="I3295" s="18" t="s">
        <v>79</v>
      </c>
      <c r="J3295" s="18" t="s">
        <v>80</v>
      </c>
      <c r="K3295" s="18">
        <v>16</v>
      </c>
      <c r="L3295" s="18">
        <v>60</v>
      </c>
      <c r="M3295" s="18" t="s">
        <v>71</v>
      </c>
      <c r="N3295" s="18" t="s">
        <v>74</v>
      </c>
      <c r="O3295" s="18" t="s">
        <v>75</v>
      </c>
      <c r="P3295" s="19">
        <v>5066.5965565500001</v>
      </c>
      <c r="Q3295" s="19">
        <v>558291.37539099995</v>
      </c>
      <c r="R3295" s="20">
        <v>0.70014500000000002</v>
      </c>
      <c r="S3295" s="20">
        <v>6.29983</v>
      </c>
      <c r="T3295" s="20">
        <v>0.30199999999999999</v>
      </c>
      <c r="U3295" s="20">
        <v>0.30499999999999999</v>
      </c>
      <c r="V3295" s="20">
        <f t="shared" si="102"/>
        <v>2.5347563399312003</v>
      </c>
      <c r="W3295" s="20">
        <f t="shared" si="103"/>
        <v>22.709440709032002</v>
      </c>
    </row>
    <row r="3296" spans="1:23" x14ac:dyDescent="0.25">
      <c r="A3296" s="18">
        <v>35062</v>
      </c>
      <c r="B3296" s="18">
        <v>35042</v>
      </c>
      <c r="C3296" s="18">
        <v>6410</v>
      </c>
      <c r="D3296" s="18">
        <v>6410</v>
      </c>
      <c r="E3296" s="18" t="s">
        <v>116</v>
      </c>
      <c r="F3296" s="18" t="s">
        <v>196</v>
      </c>
      <c r="G3296" s="19">
        <v>10.085868121500001</v>
      </c>
      <c r="H3296" s="19">
        <v>4.0816100000000004</v>
      </c>
      <c r="I3296" s="18" t="s">
        <v>79</v>
      </c>
      <c r="J3296" s="18" t="s">
        <v>80</v>
      </c>
      <c r="K3296" s="18">
        <v>16</v>
      </c>
      <c r="L3296" s="18">
        <v>60</v>
      </c>
      <c r="M3296" s="18" t="s">
        <v>71</v>
      </c>
      <c r="N3296" s="18" t="s">
        <v>74</v>
      </c>
      <c r="O3296" s="18" t="s">
        <v>75</v>
      </c>
      <c r="P3296" s="19">
        <v>3863.03439467</v>
      </c>
      <c r="Q3296" s="19">
        <v>439338.65801000001</v>
      </c>
      <c r="R3296" s="20">
        <v>0.70014500000000002</v>
      </c>
      <c r="S3296" s="20">
        <v>6.29983</v>
      </c>
      <c r="T3296" s="20">
        <v>0.30199999999999999</v>
      </c>
      <c r="U3296" s="20">
        <v>0.30499999999999999</v>
      </c>
      <c r="V3296" s="20">
        <f t="shared" si="102"/>
        <v>1.9946877457481</v>
      </c>
      <c r="W3296" s="20">
        <f t="shared" si="103"/>
        <v>17.870847142778501</v>
      </c>
    </row>
    <row r="3297" spans="1:23" x14ac:dyDescent="0.25">
      <c r="A3297" s="18">
        <v>35063</v>
      </c>
      <c r="B3297" s="18">
        <v>35043</v>
      </c>
      <c r="C3297" s="18">
        <v>6410</v>
      </c>
      <c r="D3297" s="18">
        <v>6410</v>
      </c>
      <c r="E3297" s="18" t="s">
        <v>116</v>
      </c>
      <c r="F3297" s="18" t="s">
        <v>196</v>
      </c>
      <c r="G3297" s="19">
        <v>226.320301511</v>
      </c>
      <c r="H3297" s="19">
        <v>91.5886</v>
      </c>
      <c r="I3297" s="18" t="s">
        <v>79</v>
      </c>
      <c r="J3297" s="18" t="s">
        <v>80</v>
      </c>
      <c r="K3297" s="18">
        <v>16</v>
      </c>
      <c r="L3297" s="18">
        <v>60</v>
      </c>
      <c r="M3297" s="18" t="s">
        <v>71</v>
      </c>
      <c r="N3297" s="18" t="s">
        <v>74</v>
      </c>
      <c r="O3297" s="18" t="s">
        <v>75</v>
      </c>
      <c r="P3297" s="19">
        <v>22974.7259806</v>
      </c>
      <c r="Q3297" s="19">
        <v>9858472.8998099994</v>
      </c>
      <c r="R3297" s="20">
        <v>0.70014500000000002</v>
      </c>
      <c r="S3297" s="20">
        <v>6.29983</v>
      </c>
      <c r="T3297" s="20">
        <v>0.30199999999999999</v>
      </c>
      <c r="U3297" s="20">
        <v>0.30499999999999999</v>
      </c>
      <c r="V3297" s="20">
        <f t="shared" si="102"/>
        <v>44.759459642206004</v>
      </c>
      <c r="W3297" s="20">
        <f t="shared" si="103"/>
        <v>401.00986390691003</v>
      </c>
    </row>
    <row r="3298" spans="1:23" x14ac:dyDescent="0.25">
      <c r="A3298" s="18">
        <v>35064</v>
      </c>
      <c r="B3298" s="18">
        <v>35044</v>
      </c>
      <c r="C3298" s="18">
        <v>6410</v>
      </c>
      <c r="D3298" s="18">
        <v>6410</v>
      </c>
      <c r="E3298" s="18" t="s">
        <v>116</v>
      </c>
      <c r="F3298" s="18" t="s">
        <v>196</v>
      </c>
      <c r="G3298" s="19">
        <v>2.3046718835300002</v>
      </c>
      <c r="H3298" s="19">
        <v>0.93266800000000005</v>
      </c>
      <c r="I3298" s="18" t="s">
        <v>79</v>
      </c>
      <c r="J3298" s="18" t="s">
        <v>80</v>
      </c>
      <c r="K3298" s="18">
        <v>16</v>
      </c>
      <c r="L3298" s="18">
        <v>60</v>
      </c>
      <c r="M3298" s="18" t="s">
        <v>71</v>
      </c>
      <c r="N3298" s="18" t="s">
        <v>74</v>
      </c>
      <c r="O3298" s="18" t="s">
        <v>75</v>
      </c>
      <c r="P3298" s="19">
        <v>1527.0688682699999</v>
      </c>
      <c r="Q3298" s="19">
        <v>100391.10567999999</v>
      </c>
      <c r="R3298" s="20">
        <v>0.70014500000000002</v>
      </c>
      <c r="S3298" s="20">
        <v>6.29983</v>
      </c>
      <c r="T3298" s="20">
        <v>0.30199999999999999</v>
      </c>
      <c r="U3298" s="20">
        <v>0.30499999999999999</v>
      </c>
      <c r="V3298" s="20">
        <f t="shared" si="102"/>
        <v>0.45579598012827999</v>
      </c>
      <c r="W3298" s="20">
        <f t="shared" si="103"/>
        <v>4.0835766432758005</v>
      </c>
    </row>
    <row r="3299" spans="1:23" x14ac:dyDescent="0.25">
      <c r="A3299" s="18">
        <v>35065</v>
      </c>
      <c r="B3299" s="18">
        <v>35045</v>
      </c>
      <c r="C3299" s="18">
        <v>6410</v>
      </c>
      <c r="D3299" s="18">
        <v>6410</v>
      </c>
      <c r="E3299" s="18" t="s">
        <v>116</v>
      </c>
      <c r="F3299" s="18" t="s">
        <v>196</v>
      </c>
      <c r="G3299" s="19">
        <v>2.07377007435</v>
      </c>
      <c r="H3299" s="19">
        <v>0.839225</v>
      </c>
      <c r="I3299" s="18" t="s">
        <v>79</v>
      </c>
      <c r="J3299" s="18" t="s">
        <v>80</v>
      </c>
      <c r="K3299" s="18">
        <v>16</v>
      </c>
      <c r="L3299" s="18">
        <v>60</v>
      </c>
      <c r="M3299" s="18" t="s">
        <v>71</v>
      </c>
      <c r="N3299" s="18" t="s">
        <v>74</v>
      </c>
      <c r="O3299" s="18" t="s">
        <v>75</v>
      </c>
      <c r="P3299" s="19">
        <v>1108.1418546899999</v>
      </c>
      <c r="Q3299" s="19">
        <v>90333.063104899993</v>
      </c>
      <c r="R3299" s="20">
        <v>0.70014500000000002</v>
      </c>
      <c r="S3299" s="20">
        <v>6.29983</v>
      </c>
      <c r="T3299" s="20">
        <v>0.30199999999999999</v>
      </c>
      <c r="U3299" s="20">
        <v>0.30499999999999999</v>
      </c>
      <c r="V3299" s="20">
        <f t="shared" si="102"/>
        <v>0.41013027296225002</v>
      </c>
      <c r="W3299" s="20">
        <f t="shared" si="103"/>
        <v>3.6744475080662506</v>
      </c>
    </row>
    <row r="3300" spans="1:23" x14ac:dyDescent="0.25">
      <c r="A3300" s="18">
        <v>35066</v>
      </c>
      <c r="B3300" s="18">
        <v>35046</v>
      </c>
      <c r="C3300" s="18">
        <v>6410</v>
      </c>
      <c r="D3300" s="18">
        <v>6410</v>
      </c>
      <c r="E3300" s="18" t="s">
        <v>116</v>
      </c>
      <c r="F3300" s="18" t="s">
        <v>196</v>
      </c>
      <c r="G3300" s="19">
        <v>107.316753879</v>
      </c>
      <c r="H3300" s="19">
        <v>43.429600000000001</v>
      </c>
      <c r="I3300" s="18" t="s">
        <v>79</v>
      </c>
      <c r="J3300" s="18" t="s">
        <v>80</v>
      </c>
      <c r="K3300" s="18">
        <v>16</v>
      </c>
      <c r="L3300" s="18">
        <v>60</v>
      </c>
      <c r="M3300" s="18" t="s">
        <v>71</v>
      </c>
      <c r="N3300" s="18" t="s">
        <v>74</v>
      </c>
      <c r="O3300" s="18" t="s">
        <v>75</v>
      </c>
      <c r="P3300" s="19">
        <v>16361.970884099999</v>
      </c>
      <c r="Q3300" s="19">
        <v>4674699.10011</v>
      </c>
      <c r="R3300" s="20">
        <v>0.70014500000000002</v>
      </c>
      <c r="S3300" s="20">
        <v>6.29983</v>
      </c>
      <c r="T3300" s="20">
        <v>0.30199999999999999</v>
      </c>
      <c r="U3300" s="20">
        <v>0.30499999999999999</v>
      </c>
      <c r="V3300" s="20">
        <f t="shared" si="102"/>
        <v>21.224098069816002</v>
      </c>
      <c r="W3300" s="20">
        <f t="shared" si="103"/>
        <v>190.15137239276004</v>
      </c>
    </row>
    <row r="3301" spans="1:23" x14ac:dyDescent="0.25">
      <c r="A3301" s="18">
        <v>35068</v>
      </c>
      <c r="B3301" s="18">
        <v>35048</v>
      </c>
      <c r="C3301" s="18">
        <v>6410</v>
      </c>
      <c r="D3301" s="18">
        <v>6410</v>
      </c>
      <c r="E3301" s="18" t="s">
        <v>116</v>
      </c>
      <c r="F3301" s="18" t="s">
        <v>196</v>
      </c>
      <c r="G3301" s="19">
        <v>2.5570792286500001</v>
      </c>
      <c r="H3301" s="19">
        <v>1.03481</v>
      </c>
      <c r="I3301" s="18" t="s">
        <v>79</v>
      </c>
      <c r="J3301" s="18" t="s">
        <v>80</v>
      </c>
      <c r="K3301" s="18">
        <v>16</v>
      </c>
      <c r="L3301" s="18">
        <v>60</v>
      </c>
      <c r="M3301" s="18" t="s">
        <v>71</v>
      </c>
      <c r="N3301" s="18" t="s">
        <v>74</v>
      </c>
      <c r="O3301" s="18" t="s">
        <v>75</v>
      </c>
      <c r="P3301" s="19">
        <v>2830.8204979100001</v>
      </c>
      <c r="Q3301" s="19">
        <v>111385.925655</v>
      </c>
      <c r="R3301" s="20">
        <v>0.70014500000000002</v>
      </c>
      <c r="S3301" s="20">
        <v>6.29983</v>
      </c>
      <c r="T3301" s="20">
        <v>0.30199999999999999</v>
      </c>
      <c r="U3301" s="20">
        <v>0.30499999999999999</v>
      </c>
      <c r="V3301" s="20">
        <f t="shared" si="102"/>
        <v>0.50571289912009998</v>
      </c>
      <c r="W3301" s="20">
        <f t="shared" si="103"/>
        <v>4.5307933221985</v>
      </c>
    </row>
    <row r="3302" spans="1:23" x14ac:dyDescent="0.25">
      <c r="A3302" s="18">
        <v>35069</v>
      </c>
      <c r="B3302" s="18">
        <v>35049</v>
      </c>
      <c r="C3302" s="18">
        <v>6410</v>
      </c>
      <c r="D3302" s="18">
        <v>6410</v>
      </c>
      <c r="E3302" s="18" t="s">
        <v>116</v>
      </c>
      <c r="F3302" s="18" t="s">
        <v>196</v>
      </c>
      <c r="G3302" s="19">
        <v>6.8194621479500004</v>
      </c>
      <c r="H3302" s="19">
        <v>2.7597399999999999</v>
      </c>
      <c r="I3302" s="18" t="s">
        <v>79</v>
      </c>
      <c r="J3302" s="18" t="s">
        <v>80</v>
      </c>
      <c r="K3302" s="18">
        <v>16</v>
      </c>
      <c r="L3302" s="18">
        <v>60</v>
      </c>
      <c r="M3302" s="18" t="s">
        <v>71</v>
      </c>
      <c r="N3302" s="18" t="s">
        <v>74</v>
      </c>
      <c r="O3302" s="18" t="s">
        <v>75</v>
      </c>
      <c r="P3302" s="19">
        <v>2211.92587293</v>
      </c>
      <c r="Q3302" s="19">
        <v>297054.58294200001</v>
      </c>
      <c r="R3302" s="20">
        <v>0.70014500000000002</v>
      </c>
      <c r="S3302" s="20">
        <v>6.29983</v>
      </c>
      <c r="T3302" s="20">
        <v>0.30199999999999999</v>
      </c>
      <c r="U3302" s="20">
        <v>0.30499999999999999</v>
      </c>
      <c r="V3302" s="20">
        <f t="shared" si="102"/>
        <v>1.3486882772853999</v>
      </c>
      <c r="W3302" s="20">
        <f t="shared" si="103"/>
        <v>12.083195526719001</v>
      </c>
    </row>
    <row r="3303" spans="1:23" x14ac:dyDescent="0.25">
      <c r="A3303" s="18">
        <v>35070</v>
      </c>
      <c r="B3303" s="18">
        <v>35050</v>
      </c>
      <c r="C3303" s="18">
        <v>6410</v>
      </c>
      <c r="D3303" s="18">
        <v>6410</v>
      </c>
      <c r="E3303" s="18" t="s">
        <v>116</v>
      </c>
      <c r="F3303" s="18" t="s">
        <v>196</v>
      </c>
      <c r="G3303" s="19">
        <v>1.4053046633099999</v>
      </c>
      <c r="H3303" s="19">
        <v>0.56870699999999996</v>
      </c>
      <c r="I3303" s="18" t="s">
        <v>79</v>
      </c>
      <c r="J3303" s="18" t="s">
        <v>80</v>
      </c>
      <c r="K3303" s="18">
        <v>16</v>
      </c>
      <c r="L3303" s="18">
        <v>60</v>
      </c>
      <c r="M3303" s="18" t="s">
        <v>71</v>
      </c>
      <c r="N3303" s="18" t="s">
        <v>74</v>
      </c>
      <c r="O3303" s="18" t="s">
        <v>75</v>
      </c>
      <c r="P3303" s="19">
        <v>935.37651179099998</v>
      </c>
      <c r="Q3303" s="19">
        <v>61214.826274200001</v>
      </c>
      <c r="R3303" s="20">
        <v>0.70014500000000002</v>
      </c>
      <c r="S3303" s="20">
        <v>6.29983</v>
      </c>
      <c r="T3303" s="20">
        <v>0.30199999999999999</v>
      </c>
      <c r="U3303" s="20">
        <v>0.30499999999999999</v>
      </c>
      <c r="V3303" s="20">
        <f t="shared" si="102"/>
        <v>0.27792779903546994</v>
      </c>
      <c r="W3303" s="20">
        <f t="shared" si="103"/>
        <v>2.4900164067679498</v>
      </c>
    </row>
    <row r="3304" spans="1:23" x14ac:dyDescent="0.25">
      <c r="A3304" s="18">
        <v>35071</v>
      </c>
      <c r="B3304" s="18">
        <v>35051</v>
      </c>
      <c r="C3304" s="18">
        <v>6410</v>
      </c>
      <c r="D3304" s="18">
        <v>6410</v>
      </c>
      <c r="E3304" s="18" t="s">
        <v>116</v>
      </c>
      <c r="F3304" s="18" t="s">
        <v>196</v>
      </c>
      <c r="G3304" s="19">
        <v>2.51375893231</v>
      </c>
      <c r="H3304" s="19">
        <v>1.01728</v>
      </c>
      <c r="I3304" s="18" t="s">
        <v>79</v>
      </c>
      <c r="J3304" s="18" t="s">
        <v>80</v>
      </c>
      <c r="K3304" s="18">
        <v>16</v>
      </c>
      <c r="L3304" s="18">
        <v>60</v>
      </c>
      <c r="M3304" s="18" t="s">
        <v>71</v>
      </c>
      <c r="N3304" s="18" t="s">
        <v>74</v>
      </c>
      <c r="O3304" s="18" t="s">
        <v>75</v>
      </c>
      <c r="P3304" s="19">
        <v>1245.60292241</v>
      </c>
      <c r="Q3304" s="19">
        <v>109498.90109499999</v>
      </c>
      <c r="R3304" s="20">
        <v>0.70014500000000002</v>
      </c>
      <c r="S3304" s="20">
        <v>6.29983</v>
      </c>
      <c r="T3304" s="20">
        <v>0.30199999999999999</v>
      </c>
      <c r="U3304" s="20">
        <v>0.30499999999999999</v>
      </c>
      <c r="V3304" s="20">
        <f t="shared" si="102"/>
        <v>0.49714596690879992</v>
      </c>
      <c r="W3304" s="20">
        <f t="shared" si="103"/>
        <v>4.4540402883680006</v>
      </c>
    </row>
    <row r="3305" spans="1:23" x14ac:dyDescent="0.25">
      <c r="A3305" s="18">
        <v>35072</v>
      </c>
      <c r="B3305" s="18">
        <v>35052</v>
      </c>
      <c r="C3305" s="18">
        <v>6410</v>
      </c>
      <c r="D3305" s="18">
        <v>6410</v>
      </c>
      <c r="E3305" s="18" t="s">
        <v>116</v>
      </c>
      <c r="F3305" s="18" t="s">
        <v>196</v>
      </c>
      <c r="G3305" s="19">
        <v>1.7455962553</v>
      </c>
      <c r="H3305" s="19">
        <v>0.70641799999999999</v>
      </c>
      <c r="I3305" s="18" t="s">
        <v>79</v>
      </c>
      <c r="J3305" s="18" t="s">
        <v>80</v>
      </c>
      <c r="K3305" s="18">
        <v>16</v>
      </c>
      <c r="L3305" s="18">
        <v>60</v>
      </c>
      <c r="M3305" s="18" t="s">
        <v>71</v>
      </c>
      <c r="N3305" s="18" t="s">
        <v>74</v>
      </c>
      <c r="O3305" s="18" t="s">
        <v>75</v>
      </c>
      <c r="P3305" s="19">
        <v>1027.2128129600001</v>
      </c>
      <c r="Q3305" s="19">
        <v>76037.868728500005</v>
      </c>
      <c r="R3305" s="20">
        <v>0.70014500000000002</v>
      </c>
      <c r="S3305" s="20">
        <v>6.29983</v>
      </c>
      <c r="T3305" s="20">
        <v>0.30199999999999999</v>
      </c>
      <c r="U3305" s="20">
        <v>0.30499999999999999</v>
      </c>
      <c r="V3305" s="20">
        <f t="shared" si="102"/>
        <v>0.34522733136577999</v>
      </c>
      <c r="W3305" s="20">
        <f t="shared" si="103"/>
        <v>3.0929677497133006</v>
      </c>
    </row>
    <row r="3306" spans="1:23" x14ac:dyDescent="0.25">
      <c r="A3306" s="18">
        <v>35073</v>
      </c>
      <c r="B3306" s="18">
        <v>35053</v>
      </c>
      <c r="C3306" s="18">
        <v>6410</v>
      </c>
      <c r="D3306" s="18">
        <v>6410</v>
      </c>
      <c r="E3306" s="18" t="s">
        <v>116</v>
      </c>
      <c r="F3306" s="18" t="s">
        <v>196</v>
      </c>
      <c r="G3306" s="19">
        <v>86.2146462117</v>
      </c>
      <c r="H3306" s="19">
        <v>34.889800000000001</v>
      </c>
      <c r="I3306" s="18" t="s">
        <v>79</v>
      </c>
      <c r="J3306" s="18" t="s">
        <v>80</v>
      </c>
      <c r="K3306" s="18">
        <v>16</v>
      </c>
      <c r="L3306" s="18">
        <v>60</v>
      </c>
      <c r="M3306" s="18" t="s">
        <v>71</v>
      </c>
      <c r="N3306" s="18" t="s">
        <v>74</v>
      </c>
      <c r="O3306" s="18" t="s">
        <v>75</v>
      </c>
      <c r="P3306" s="19">
        <v>14338.060119399999</v>
      </c>
      <c r="Q3306" s="19">
        <v>3755494.9669599999</v>
      </c>
      <c r="R3306" s="20">
        <v>0.70014500000000002</v>
      </c>
      <c r="S3306" s="20">
        <v>6.29983</v>
      </c>
      <c r="T3306" s="20">
        <v>0.30199999999999999</v>
      </c>
      <c r="U3306" s="20">
        <v>0.30499999999999999</v>
      </c>
      <c r="V3306" s="20">
        <f t="shared" si="102"/>
        <v>17.050687476657998</v>
      </c>
      <c r="W3306" s="20">
        <f t="shared" si="103"/>
        <v>152.76086707013002</v>
      </c>
    </row>
    <row r="3307" spans="1:23" x14ac:dyDescent="0.25">
      <c r="A3307" s="18">
        <v>35074</v>
      </c>
      <c r="B3307" s="18">
        <v>35054</v>
      </c>
      <c r="C3307" s="18">
        <v>6410</v>
      </c>
      <c r="D3307" s="18">
        <v>6410</v>
      </c>
      <c r="E3307" s="18" t="s">
        <v>116</v>
      </c>
      <c r="F3307" s="18" t="s">
        <v>196</v>
      </c>
      <c r="G3307" s="19">
        <v>3.67509661308</v>
      </c>
      <c r="H3307" s="19">
        <v>1.48726</v>
      </c>
      <c r="I3307" s="18" t="s">
        <v>79</v>
      </c>
      <c r="J3307" s="18" t="s">
        <v>80</v>
      </c>
      <c r="K3307" s="18">
        <v>16</v>
      </c>
      <c r="L3307" s="18">
        <v>60</v>
      </c>
      <c r="M3307" s="18" t="s">
        <v>71</v>
      </c>
      <c r="N3307" s="18" t="s">
        <v>74</v>
      </c>
      <c r="O3307" s="18" t="s">
        <v>75</v>
      </c>
      <c r="P3307" s="19">
        <v>1725.5829210500001</v>
      </c>
      <c r="Q3307" s="19">
        <v>160086.56811699999</v>
      </c>
      <c r="R3307" s="20">
        <v>0.70014500000000002</v>
      </c>
      <c r="S3307" s="20">
        <v>6.29983</v>
      </c>
      <c r="T3307" s="20">
        <v>0.30199999999999999</v>
      </c>
      <c r="U3307" s="20">
        <v>0.30499999999999999</v>
      </c>
      <c r="V3307" s="20">
        <f t="shared" si="102"/>
        <v>0.72682576158459988</v>
      </c>
      <c r="W3307" s="20">
        <f t="shared" si="103"/>
        <v>6.5117921902310005</v>
      </c>
    </row>
    <row r="3308" spans="1:23" x14ac:dyDescent="0.25">
      <c r="A3308" s="18">
        <v>35075</v>
      </c>
      <c r="B3308" s="18">
        <v>35055</v>
      </c>
      <c r="C3308" s="18">
        <v>6410</v>
      </c>
      <c r="D3308" s="18">
        <v>6410</v>
      </c>
      <c r="E3308" s="18" t="s">
        <v>116</v>
      </c>
      <c r="F3308" s="18" t="s">
        <v>196</v>
      </c>
      <c r="G3308" s="19">
        <v>1.9594192510399999</v>
      </c>
      <c r="H3308" s="19">
        <v>0.79294900000000001</v>
      </c>
      <c r="I3308" s="18" t="s">
        <v>79</v>
      </c>
      <c r="J3308" s="18" t="s">
        <v>80</v>
      </c>
      <c r="K3308" s="18">
        <v>16</v>
      </c>
      <c r="L3308" s="18">
        <v>60</v>
      </c>
      <c r="M3308" s="18" t="s">
        <v>71</v>
      </c>
      <c r="N3308" s="18" t="s">
        <v>74</v>
      </c>
      <c r="O3308" s="18" t="s">
        <v>75</v>
      </c>
      <c r="P3308" s="19">
        <v>1088.2721191200001</v>
      </c>
      <c r="Q3308" s="19">
        <v>85351.961166699999</v>
      </c>
      <c r="R3308" s="20">
        <v>0.70014500000000002</v>
      </c>
      <c r="S3308" s="20">
        <v>6.29983</v>
      </c>
      <c r="T3308" s="20">
        <v>0.30199999999999999</v>
      </c>
      <c r="U3308" s="20">
        <v>0.30499999999999999</v>
      </c>
      <c r="V3308" s="20">
        <f t="shared" si="102"/>
        <v>0.38751513576829005</v>
      </c>
      <c r="W3308" s="20">
        <f t="shared" si="103"/>
        <v>3.4718335095756507</v>
      </c>
    </row>
    <row r="3309" spans="1:23" x14ac:dyDescent="0.25">
      <c r="A3309" s="18">
        <v>35077</v>
      </c>
      <c r="B3309" s="18">
        <v>35057</v>
      </c>
      <c r="C3309" s="18">
        <v>6410</v>
      </c>
      <c r="D3309" s="18">
        <v>6410</v>
      </c>
      <c r="E3309" s="18" t="s">
        <v>116</v>
      </c>
      <c r="F3309" s="18" t="s">
        <v>196</v>
      </c>
      <c r="G3309" s="19">
        <v>19.930984802499999</v>
      </c>
      <c r="H3309" s="19">
        <v>8.0657800000000002</v>
      </c>
      <c r="I3309" s="18" t="s">
        <v>79</v>
      </c>
      <c r="J3309" s="18" t="s">
        <v>80</v>
      </c>
      <c r="K3309" s="18">
        <v>16</v>
      </c>
      <c r="L3309" s="18">
        <v>60</v>
      </c>
      <c r="M3309" s="18" t="s">
        <v>71</v>
      </c>
      <c r="N3309" s="18" t="s">
        <v>74</v>
      </c>
      <c r="O3309" s="18" t="s">
        <v>75</v>
      </c>
      <c r="P3309" s="19">
        <v>4986.2751564700002</v>
      </c>
      <c r="Q3309" s="19">
        <v>868190.22522400005</v>
      </c>
      <c r="R3309" s="20">
        <v>0.70014500000000002</v>
      </c>
      <c r="S3309" s="20">
        <v>6.29983</v>
      </c>
      <c r="T3309" s="20">
        <v>0.30199999999999999</v>
      </c>
      <c r="U3309" s="20">
        <v>0.30499999999999999</v>
      </c>
      <c r="V3309" s="20">
        <f t="shared" si="102"/>
        <v>3.9417564455937999</v>
      </c>
      <c r="W3309" s="20">
        <f t="shared" si="103"/>
        <v>35.315064758093008</v>
      </c>
    </row>
    <row r="3310" spans="1:23" x14ac:dyDescent="0.25">
      <c r="A3310" s="18">
        <v>35078</v>
      </c>
      <c r="B3310" s="18">
        <v>35058</v>
      </c>
      <c r="C3310" s="18">
        <v>6410</v>
      </c>
      <c r="D3310" s="18">
        <v>6410</v>
      </c>
      <c r="E3310" s="18" t="s">
        <v>116</v>
      </c>
      <c r="F3310" s="18" t="s">
        <v>196</v>
      </c>
      <c r="G3310" s="19">
        <v>0.65668026479499997</v>
      </c>
      <c r="H3310" s="19">
        <v>0.26574900000000001</v>
      </c>
      <c r="I3310" s="18" t="s">
        <v>79</v>
      </c>
      <c r="J3310" s="18" t="s">
        <v>80</v>
      </c>
      <c r="K3310" s="18">
        <v>16</v>
      </c>
      <c r="L3310" s="18">
        <v>60</v>
      </c>
      <c r="M3310" s="18" t="s">
        <v>71</v>
      </c>
      <c r="N3310" s="18" t="s">
        <v>74</v>
      </c>
      <c r="O3310" s="18" t="s">
        <v>75</v>
      </c>
      <c r="P3310" s="19">
        <v>1017.70504138</v>
      </c>
      <c r="Q3310" s="19">
        <v>28604.877915000001</v>
      </c>
      <c r="R3310" s="20">
        <v>0.70014500000000002</v>
      </c>
      <c r="S3310" s="20">
        <v>6.29983</v>
      </c>
      <c r="T3310" s="20">
        <v>0.30199999999999999</v>
      </c>
      <c r="U3310" s="20">
        <v>0.30499999999999999</v>
      </c>
      <c r="V3310" s="20">
        <f t="shared" si="102"/>
        <v>0.12987185785628999</v>
      </c>
      <c r="W3310" s="20">
        <f t="shared" si="103"/>
        <v>1.1635505982556502</v>
      </c>
    </row>
    <row r="3311" spans="1:23" x14ac:dyDescent="0.25">
      <c r="A3311" s="18">
        <v>35079</v>
      </c>
      <c r="B3311" s="18">
        <v>35059</v>
      </c>
      <c r="C3311" s="18">
        <v>6410</v>
      </c>
      <c r="D3311" s="18">
        <v>6410</v>
      </c>
      <c r="E3311" s="18" t="s">
        <v>116</v>
      </c>
      <c r="F3311" s="18" t="s">
        <v>196</v>
      </c>
      <c r="G3311" s="19">
        <v>16.5970906254</v>
      </c>
      <c r="H3311" s="19">
        <v>6.7165999999999997</v>
      </c>
      <c r="I3311" s="18" t="s">
        <v>79</v>
      </c>
      <c r="J3311" s="18" t="s">
        <v>80</v>
      </c>
      <c r="K3311" s="18">
        <v>16</v>
      </c>
      <c r="L3311" s="18">
        <v>60</v>
      </c>
      <c r="M3311" s="18" t="s">
        <v>71</v>
      </c>
      <c r="N3311" s="18" t="s">
        <v>74</v>
      </c>
      <c r="O3311" s="18" t="s">
        <v>75</v>
      </c>
      <c r="P3311" s="19">
        <v>3827.4197677900002</v>
      </c>
      <c r="Q3311" s="19">
        <v>722966.37576900003</v>
      </c>
      <c r="R3311" s="20">
        <v>0.70014500000000002</v>
      </c>
      <c r="S3311" s="20">
        <v>6.29983</v>
      </c>
      <c r="T3311" s="20">
        <v>0.30199999999999999</v>
      </c>
      <c r="U3311" s="20">
        <v>0.30499999999999999</v>
      </c>
      <c r="V3311" s="20">
        <f t="shared" si="102"/>
        <v>3.2824105470859997</v>
      </c>
      <c r="W3311" s="20">
        <f t="shared" si="103"/>
        <v>29.40783953371</v>
      </c>
    </row>
    <row r="3312" spans="1:23" x14ac:dyDescent="0.25">
      <c r="A3312" s="18">
        <v>35080</v>
      </c>
      <c r="B3312" s="18">
        <v>35060</v>
      </c>
      <c r="C3312" s="18">
        <v>6410</v>
      </c>
      <c r="D3312" s="18">
        <v>6410</v>
      </c>
      <c r="E3312" s="18" t="s">
        <v>116</v>
      </c>
      <c r="F3312" s="18" t="s">
        <v>196</v>
      </c>
      <c r="G3312" s="19">
        <v>46.568202095099998</v>
      </c>
      <c r="H3312" s="19">
        <v>18.845500000000001</v>
      </c>
      <c r="I3312" s="18" t="s">
        <v>79</v>
      </c>
      <c r="J3312" s="18" t="s">
        <v>80</v>
      </c>
      <c r="K3312" s="18">
        <v>16</v>
      </c>
      <c r="L3312" s="18">
        <v>60</v>
      </c>
      <c r="M3312" s="18" t="s">
        <v>71</v>
      </c>
      <c r="N3312" s="18" t="s">
        <v>74</v>
      </c>
      <c r="O3312" s="18" t="s">
        <v>75</v>
      </c>
      <c r="P3312" s="19">
        <v>12380.8290898</v>
      </c>
      <c r="Q3312" s="19">
        <v>2028502.76923</v>
      </c>
      <c r="R3312" s="20">
        <v>0.70014500000000002</v>
      </c>
      <c r="S3312" s="20">
        <v>6.29983</v>
      </c>
      <c r="T3312" s="20">
        <v>0.30199999999999999</v>
      </c>
      <c r="U3312" s="20">
        <v>0.30499999999999999</v>
      </c>
      <c r="V3312" s="20">
        <f t="shared" si="102"/>
        <v>9.2098186530550006</v>
      </c>
      <c r="W3312" s="20">
        <f t="shared" si="103"/>
        <v>82.512795154175009</v>
      </c>
    </row>
    <row r="3313" spans="1:23" x14ac:dyDescent="0.25">
      <c r="A3313" s="18">
        <v>35081</v>
      </c>
      <c r="B3313" s="18">
        <v>35061</v>
      </c>
      <c r="C3313" s="18">
        <v>6410</v>
      </c>
      <c r="D3313" s="18">
        <v>6410</v>
      </c>
      <c r="E3313" s="18" t="s">
        <v>116</v>
      </c>
      <c r="F3313" s="18" t="s">
        <v>196</v>
      </c>
      <c r="G3313" s="19">
        <v>12.0734952416</v>
      </c>
      <c r="H3313" s="19">
        <v>4.8859700000000004</v>
      </c>
      <c r="I3313" s="18" t="s">
        <v>79</v>
      </c>
      <c r="J3313" s="18" t="s">
        <v>80</v>
      </c>
      <c r="K3313" s="18">
        <v>16</v>
      </c>
      <c r="L3313" s="18">
        <v>60</v>
      </c>
      <c r="M3313" s="18" t="s">
        <v>71</v>
      </c>
      <c r="N3313" s="18" t="s">
        <v>74</v>
      </c>
      <c r="O3313" s="18" t="s">
        <v>75</v>
      </c>
      <c r="P3313" s="19">
        <v>3142.4184163599998</v>
      </c>
      <c r="Q3313" s="19">
        <v>525919.34904300002</v>
      </c>
      <c r="R3313" s="20">
        <v>0.70014500000000002</v>
      </c>
      <c r="S3313" s="20">
        <v>6.29983</v>
      </c>
      <c r="T3313" s="20">
        <v>0.30199999999999999</v>
      </c>
      <c r="U3313" s="20">
        <v>0.30499999999999999</v>
      </c>
      <c r="V3313" s="20">
        <f t="shared" si="102"/>
        <v>2.3877794510237003</v>
      </c>
      <c r="W3313" s="20">
        <f t="shared" si="103"/>
        <v>21.392642367644502</v>
      </c>
    </row>
    <row r="3314" spans="1:23" x14ac:dyDescent="0.25">
      <c r="A3314" s="18">
        <v>35082</v>
      </c>
      <c r="B3314" s="18">
        <v>35062</v>
      </c>
      <c r="C3314" s="18">
        <v>6410</v>
      </c>
      <c r="D3314" s="18">
        <v>6410</v>
      </c>
      <c r="E3314" s="18" t="s">
        <v>116</v>
      </c>
      <c r="F3314" s="18" t="s">
        <v>196</v>
      </c>
      <c r="G3314" s="19">
        <v>1.77122326601</v>
      </c>
      <c r="H3314" s="19">
        <v>0.71678900000000001</v>
      </c>
      <c r="I3314" s="18" t="s">
        <v>79</v>
      </c>
      <c r="J3314" s="18" t="s">
        <v>80</v>
      </c>
      <c r="K3314" s="18">
        <v>16</v>
      </c>
      <c r="L3314" s="18">
        <v>60</v>
      </c>
      <c r="M3314" s="18" t="s">
        <v>71</v>
      </c>
      <c r="N3314" s="18" t="s">
        <v>74</v>
      </c>
      <c r="O3314" s="18" t="s">
        <v>75</v>
      </c>
      <c r="P3314" s="19">
        <v>1037.8341536299999</v>
      </c>
      <c r="Q3314" s="19">
        <v>77154.176849299998</v>
      </c>
      <c r="R3314" s="20">
        <v>0.70014500000000002</v>
      </c>
      <c r="S3314" s="20">
        <v>6.29983</v>
      </c>
      <c r="T3314" s="20">
        <v>0.30199999999999999</v>
      </c>
      <c r="U3314" s="20">
        <v>0.30499999999999999</v>
      </c>
      <c r="V3314" s="20">
        <f t="shared" si="102"/>
        <v>0.35029565161469001</v>
      </c>
      <c r="W3314" s="20">
        <f t="shared" si="103"/>
        <v>3.1383759478796507</v>
      </c>
    </row>
    <row r="3315" spans="1:23" x14ac:dyDescent="0.25">
      <c r="A3315" s="18">
        <v>35083</v>
      </c>
      <c r="B3315" s="18">
        <v>35063</v>
      </c>
      <c r="C3315" s="18">
        <v>6410</v>
      </c>
      <c r="D3315" s="18">
        <v>6410</v>
      </c>
      <c r="E3315" s="18" t="s">
        <v>116</v>
      </c>
      <c r="F3315" s="18" t="s">
        <v>196</v>
      </c>
      <c r="G3315" s="19">
        <v>5.9938010655799996</v>
      </c>
      <c r="H3315" s="19">
        <v>2.4256099999999998</v>
      </c>
      <c r="I3315" s="18" t="s">
        <v>79</v>
      </c>
      <c r="J3315" s="18" t="s">
        <v>80</v>
      </c>
      <c r="K3315" s="18">
        <v>16</v>
      </c>
      <c r="L3315" s="18">
        <v>60</v>
      </c>
      <c r="M3315" s="18" t="s">
        <v>71</v>
      </c>
      <c r="N3315" s="18" t="s">
        <v>74</v>
      </c>
      <c r="O3315" s="18" t="s">
        <v>75</v>
      </c>
      <c r="P3315" s="19">
        <v>2081.0020206099998</v>
      </c>
      <c r="Q3315" s="19">
        <v>261088.930058</v>
      </c>
      <c r="R3315" s="20">
        <v>0.70014500000000002</v>
      </c>
      <c r="S3315" s="20">
        <v>6.29983</v>
      </c>
      <c r="T3315" s="20">
        <v>0.30199999999999999</v>
      </c>
      <c r="U3315" s="20">
        <v>0.30499999999999999</v>
      </c>
      <c r="V3315" s="20">
        <f t="shared" si="102"/>
        <v>1.1853985419880999</v>
      </c>
      <c r="W3315" s="20">
        <f t="shared" si="103"/>
        <v>10.620246799178501</v>
      </c>
    </row>
    <row r="3316" spans="1:23" x14ac:dyDescent="0.25">
      <c r="A3316" s="18">
        <v>35084</v>
      </c>
      <c r="B3316" s="18">
        <v>35064</v>
      </c>
      <c r="C3316" s="18">
        <v>6410</v>
      </c>
      <c r="D3316" s="18">
        <v>6410</v>
      </c>
      <c r="E3316" s="18" t="s">
        <v>116</v>
      </c>
      <c r="F3316" s="18" t="s">
        <v>196</v>
      </c>
      <c r="G3316" s="19">
        <v>6.6939542155399998</v>
      </c>
      <c r="H3316" s="19">
        <v>2.7089500000000002</v>
      </c>
      <c r="I3316" s="18" t="s">
        <v>79</v>
      </c>
      <c r="J3316" s="18" t="s">
        <v>80</v>
      </c>
      <c r="K3316" s="18">
        <v>16</v>
      </c>
      <c r="L3316" s="18">
        <v>60</v>
      </c>
      <c r="M3316" s="18" t="s">
        <v>71</v>
      </c>
      <c r="N3316" s="18" t="s">
        <v>74</v>
      </c>
      <c r="O3316" s="18" t="s">
        <v>75</v>
      </c>
      <c r="P3316" s="19">
        <v>5322.4841084500003</v>
      </c>
      <c r="Q3316" s="19">
        <v>291587.47927499999</v>
      </c>
      <c r="R3316" s="20">
        <v>0.70014500000000002</v>
      </c>
      <c r="S3316" s="20">
        <v>6.29983</v>
      </c>
      <c r="T3316" s="20">
        <v>0.30199999999999999</v>
      </c>
      <c r="U3316" s="20">
        <v>0.30499999999999999</v>
      </c>
      <c r="V3316" s="20">
        <f t="shared" si="102"/>
        <v>1.3238671428294999</v>
      </c>
      <c r="W3316" s="20">
        <f t="shared" si="103"/>
        <v>11.860817512557501</v>
      </c>
    </row>
    <row r="3317" spans="1:23" x14ac:dyDescent="0.25">
      <c r="A3317" s="18">
        <v>35085</v>
      </c>
      <c r="B3317" s="18">
        <v>35065</v>
      </c>
      <c r="C3317" s="18">
        <v>6410</v>
      </c>
      <c r="D3317" s="18">
        <v>6410</v>
      </c>
      <c r="E3317" s="18" t="s">
        <v>116</v>
      </c>
      <c r="F3317" s="18" t="s">
        <v>196</v>
      </c>
      <c r="G3317" s="19">
        <v>2.85789417196</v>
      </c>
      <c r="H3317" s="19">
        <v>1.15655</v>
      </c>
      <c r="I3317" s="18" t="s">
        <v>79</v>
      </c>
      <c r="J3317" s="18" t="s">
        <v>80</v>
      </c>
      <c r="K3317" s="18">
        <v>16</v>
      </c>
      <c r="L3317" s="18">
        <v>60</v>
      </c>
      <c r="M3317" s="18" t="s">
        <v>71</v>
      </c>
      <c r="N3317" s="18" t="s">
        <v>74</v>
      </c>
      <c r="O3317" s="18" t="s">
        <v>75</v>
      </c>
      <c r="P3317" s="19">
        <v>1308.3650992600001</v>
      </c>
      <c r="Q3317" s="19">
        <v>124489.372171</v>
      </c>
      <c r="R3317" s="20">
        <v>0.70014500000000002</v>
      </c>
      <c r="S3317" s="20">
        <v>6.29983</v>
      </c>
      <c r="T3317" s="20">
        <v>0.30199999999999999</v>
      </c>
      <c r="U3317" s="20">
        <v>0.30499999999999999</v>
      </c>
      <c r="V3317" s="20">
        <f t="shared" si="102"/>
        <v>0.56520738442549989</v>
      </c>
      <c r="W3317" s="20">
        <f t="shared" si="103"/>
        <v>5.0638175286175002</v>
      </c>
    </row>
    <row r="3318" spans="1:23" x14ac:dyDescent="0.25">
      <c r="A3318" s="18">
        <v>35086</v>
      </c>
      <c r="B3318" s="18">
        <v>35066</v>
      </c>
      <c r="C3318" s="18">
        <v>6410</v>
      </c>
      <c r="D3318" s="18">
        <v>6410</v>
      </c>
      <c r="E3318" s="18" t="s">
        <v>116</v>
      </c>
      <c r="F3318" s="18" t="s">
        <v>196</v>
      </c>
      <c r="G3318" s="19">
        <v>2.6753457927099999E-2</v>
      </c>
      <c r="H3318" s="19">
        <v>1.08267E-2</v>
      </c>
      <c r="I3318" s="18" t="s">
        <v>79</v>
      </c>
      <c r="J3318" s="18" t="s">
        <v>80</v>
      </c>
      <c r="K3318" s="18">
        <v>16</v>
      </c>
      <c r="L3318" s="18">
        <v>60</v>
      </c>
      <c r="M3318" s="18" t="s">
        <v>71</v>
      </c>
      <c r="N3318" s="18" t="s">
        <v>74</v>
      </c>
      <c r="O3318" s="18" t="s">
        <v>75</v>
      </c>
      <c r="P3318" s="19">
        <v>239.247744651</v>
      </c>
      <c r="Q3318" s="19">
        <v>1165.3759659699999</v>
      </c>
      <c r="R3318" s="20">
        <v>0.70014500000000002</v>
      </c>
      <c r="S3318" s="20">
        <v>6.29983</v>
      </c>
      <c r="T3318" s="20">
        <v>0.30199999999999999</v>
      </c>
      <c r="U3318" s="20">
        <v>0.30499999999999999</v>
      </c>
      <c r="V3318" s="20">
        <f t="shared" si="102"/>
        <v>5.2910213903070002E-3</v>
      </c>
      <c r="W3318" s="20">
        <f t="shared" si="103"/>
        <v>4.7403426775395011E-2</v>
      </c>
    </row>
    <row r="3319" spans="1:23" x14ac:dyDescent="0.25">
      <c r="A3319" s="18">
        <v>35087</v>
      </c>
      <c r="B3319" s="18">
        <v>35067</v>
      </c>
      <c r="C3319" s="18">
        <v>6410</v>
      </c>
      <c r="D3319" s="18">
        <v>6410</v>
      </c>
      <c r="E3319" s="18" t="s">
        <v>116</v>
      </c>
      <c r="F3319" s="18" t="s">
        <v>196</v>
      </c>
      <c r="G3319" s="19">
        <v>2.6716046040900001</v>
      </c>
      <c r="H3319" s="19">
        <v>1.0811599999999999</v>
      </c>
      <c r="I3319" s="18" t="s">
        <v>79</v>
      </c>
      <c r="J3319" s="18" t="s">
        <v>80</v>
      </c>
      <c r="K3319" s="18">
        <v>16</v>
      </c>
      <c r="L3319" s="18">
        <v>60</v>
      </c>
      <c r="M3319" s="18" t="s">
        <v>71</v>
      </c>
      <c r="N3319" s="18" t="s">
        <v>74</v>
      </c>
      <c r="O3319" s="18" t="s">
        <v>75</v>
      </c>
      <c r="P3319" s="19">
        <v>2018.33320865</v>
      </c>
      <c r="Q3319" s="19">
        <v>116374.63105500001</v>
      </c>
      <c r="R3319" s="20">
        <v>0.70014500000000002</v>
      </c>
      <c r="S3319" s="20">
        <v>6.29983</v>
      </c>
      <c r="T3319" s="20">
        <v>0.30199999999999999</v>
      </c>
      <c r="U3319" s="20">
        <v>0.30499999999999999</v>
      </c>
      <c r="V3319" s="20">
        <f t="shared" si="102"/>
        <v>0.52836420020359987</v>
      </c>
      <c r="W3319" s="20">
        <f t="shared" si="103"/>
        <v>4.7337313209460001</v>
      </c>
    </row>
    <row r="3320" spans="1:23" x14ac:dyDescent="0.25">
      <c r="A3320" s="18">
        <v>35088</v>
      </c>
      <c r="B3320" s="18">
        <v>35068</v>
      </c>
      <c r="C3320" s="18">
        <v>6410</v>
      </c>
      <c r="D3320" s="18">
        <v>6410</v>
      </c>
      <c r="E3320" s="18" t="s">
        <v>116</v>
      </c>
      <c r="F3320" s="18" t="s">
        <v>196</v>
      </c>
      <c r="G3320" s="19">
        <v>5.8678142099599997</v>
      </c>
      <c r="H3320" s="19">
        <v>2.3746200000000002</v>
      </c>
      <c r="I3320" s="18" t="s">
        <v>79</v>
      </c>
      <c r="J3320" s="18" t="s">
        <v>80</v>
      </c>
      <c r="K3320" s="18">
        <v>16</v>
      </c>
      <c r="L3320" s="18">
        <v>60</v>
      </c>
      <c r="M3320" s="18" t="s">
        <v>71</v>
      </c>
      <c r="N3320" s="18" t="s">
        <v>74</v>
      </c>
      <c r="O3320" s="18" t="s">
        <v>75</v>
      </c>
      <c r="P3320" s="19">
        <v>1865.64734137</v>
      </c>
      <c r="Q3320" s="19">
        <v>255600.96457899999</v>
      </c>
      <c r="R3320" s="20">
        <v>0.70014500000000002</v>
      </c>
      <c r="S3320" s="20">
        <v>6.29983</v>
      </c>
      <c r="T3320" s="20">
        <v>0.30199999999999999</v>
      </c>
      <c r="U3320" s="20">
        <v>0.30499999999999999</v>
      </c>
      <c r="V3320" s="20">
        <f t="shared" si="102"/>
        <v>1.1604796672902</v>
      </c>
      <c r="W3320" s="20">
        <f t="shared" si="103"/>
        <v>10.396993108647003</v>
      </c>
    </row>
    <row r="3321" spans="1:23" x14ac:dyDescent="0.25">
      <c r="A3321" s="18">
        <v>35089</v>
      </c>
      <c r="B3321" s="18">
        <v>35069</v>
      </c>
      <c r="C3321" s="18">
        <v>6410</v>
      </c>
      <c r="D3321" s="18">
        <v>6410</v>
      </c>
      <c r="E3321" s="18" t="s">
        <v>116</v>
      </c>
      <c r="F3321" s="18" t="s">
        <v>196</v>
      </c>
      <c r="G3321" s="19">
        <v>2.25388140515</v>
      </c>
      <c r="H3321" s="19">
        <v>0.91211299999999995</v>
      </c>
      <c r="I3321" s="18" t="s">
        <v>79</v>
      </c>
      <c r="J3321" s="18" t="s">
        <v>80</v>
      </c>
      <c r="K3321" s="18">
        <v>16</v>
      </c>
      <c r="L3321" s="18">
        <v>60</v>
      </c>
      <c r="M3321" s="18" t="s">
        <v>71</v>
      </c>
      <c r="N3321" s="18" t="s">
        <v>74</v>
      </c>
      <c r="O3321" s="18" t="s">
        <v>75</v>
      </c>
      <c r="P3321" s="19">
        <v>2043.5382846099999</v>
      </c>
      <c r="Q3321" s="19">
        <v>98178.681292599998</v>
      </c>
      <c r="R3321" s="20">
        <v>0.70014500000000002</v>
      </c>
      <c r="S3321" s="20">
        <v>6.29983</v>
      </c>
      <c r="T3321" s="20">
        <v>0.30199999999999999</v>
      </c>
      <c r="U3321" s="20">
        <v>0.30499999999999999</v>
      </c>
      <c r="V3321" s="20">
        <f t="shared" si="102"/>
        <v>0.44575072675672994</v>
      </c>
      <c r="W3321" s="20">
        <f t="shared" si="103"/>
        <v>3.99357900434905</v>
      </c>
    </row>
    <row r="3322" spans="1:23" x14ac:dyDescent="0.25">
      <c r="A3322" s="18">
        <v>35090</v>
      </c>
      <c r="B3322" s="18">
        <v>35070</v>
      </c>
      <c r="C3322" s="18">
        <v>6410</v>
      </c>
      <c r="D3322" s="18">
        <v>6410</v>
      </c>
      <c r="E3322" s="18" t="s">
        <v>116</v>
      </c>
      <c r="F3322" s="18" t="s">
        <v>196</v>
      </c>
      <c r="G3322" s="19">
        <v>11.2566342146</v>
      </c>
      <c r="H3322" s="19">
        <v>4.5553999999999997</v>
      </c>
      <c r="I3322" s="18" t="s">
        <v>79</v>
      </c>
      <c r="J3322" s="18" t="s">
        <v>80</v>
      </c>
      <c r="K3322" s="18">
        <v>16</v>
      </c>
      <c r="L3322" s="18">
        <v>60</v>
      </c>
      <c r="M3322" s="18" t="s">
        <v>71</v>
      </c>
      <c r="N3322" s="18" t="s">
        <v>74</v>
      </c>
      <c r="O3322" s="18" t="s">
        <v>75</v>
      </c>
      <c r="P3322" s="19">
        <v>3473.5598067300002</v>
      </c>
      <c r="Q3322" s="19">
        <v>490337.02503299998</v>
      </c>
      <c r="R3322" s="20">
        <v>0.70014500000000002</v>
      </c>
      <c r="S3322" s="20">
        <v>6.29983</v>
      </c>
      <c r="T3322" s="20">
        <v>0.30199999999999999</v>
      </c>
      <c r="U3322" s="20">
        <v>0.30499999999999999</v>
      </c>
      <c r="V3322" s="20">
        <f t="shared" si="102"/>
        <v>2.2262294920339998</v>
      </c>
      <c r="W3322" s="20">
        <f t="shared" si="103"/>
        <v>19.945280679490001</v>
      </c>
    </row>
    <row r="3323" spans="1:23" x14ac:dyDescent="0.25">
      <c r="A3323" s="18">
        <v>35091</v>
      </c>
      <c r="B3323" s="18">
        <v>35071</v>
      </c>
      <c r="C3323" s="18">
        <v>6410</v>
      </c>
      <c r="D3323" s="18">
        <v>6410</v>
      </c>
      <c r="E3323" s="18" t="s">
        <v>116</v>
      </c>
      <c r="F3323" s="18" t="s">
        <v>196</v>
      </c>
      <c r="G3323" s="19">
        <v>2.1072765925999999</v>
      </c>
      <c r="H3323" s="19">
        <v>0.85278500000000002</v>
      </c>
      <c r="I3323" s="18" t="s">
        <v>79</v>
      </c>
      <c r="J3323" s="18" t="s">
        <v>80</v>
      </c>
      <c r="K3323" s="18">
        <v>16</v>
      </c>
      <c r="L3323" s="18">
        <v>60</v>
      </c>
      <c r="M3323" s="18" t="s">
        <v>71</v>
      </c>
      <c r="N3323" s="18" t="s">
        <v>74</v>
      </c>
      <c r="O3323" s="18" t="s">
        <v>75</v>
      </c>
      <c r="P3323" s="19">
        <v>1276.98650963</v>
      </c>
      <c r="Q3323" s="19">
        <v>91792.601202599995</v>
      </c>
      <c r="R3323" s="20">
        <v>0.70014500000000002</v>
      </c>
      <c r="S3323" s="20">
        <v>6.29983</v>
      </c>
      <c r="T3323" s="20">
        <v>0.30199999999999999</v>
      </c>
      <c r="U3323" s="20">
        <v>0.30499999999999999</v>
      </c>
      <c r="V3323" s="20">
        <f t="shared" si="102"/>
        <v>0.41675706136985002</v>
      </c>
      <c r="W3323" s="20">
        <f t="shared" si="103"/>
        <v>3.7338183659522501</v>
      </c>
    </row>
    <row r="3324" spans="1:23" x14ac:dyDescent="0.25">
      <c r="A3324" s="18">
        <v>35092</v>
      </c>
      <c r="B3324" s="18">
        <v>35072</v>
      </c>
      <c r="C3324" s="18">
        <v>6410</v>
      </c>
      <c r="D3324" s="18">
        <v>6410</v>
      </c>
      <c r="E3324" s="18" t="s">
        <v>116</v>
      </c>
      <c r="F3324" s="18" t="s">
        <v>196</v>
      </c>
      <c r="G3324" s="19">
        <v>59.623787190500003</v>
      </c>
      <c r="H3324" s="19">
        <v>24.128900000000002</v>
      </c>
      <c r="I3324" s="18" t="s">
        <v>79</v>
      </c>
      <c r="J3324" s="18" t="s">
        <v>80</v>
      </c>
      <c r="K3324" s="18">
        <v>16</v>
      </c>
      <c r="L3324" s="18">
        <v>60</v>
      </c>
      <c r="M3324" s="18" t="s">
        <v>71</v>
      </c>
      <c r="N3324" s="18" t="s">
        <v>74</v>
      </c>
      <c r="O3324" s="18" t="s">
        <v>75</v>
      </c>
      <c r="P3324" s="19">
        <v>11279.7574055</v>
      </c>
      <c r="Q3324" s="19">
        <v>2597201.7811799999</v>
      </c>
      <c r="R3324" s="20">
        <v>0.70014500000000002</v>
      </c>
      <c r="S3324" s="20">
        <v>6.29983</v>
      </c>
      <c r="T3324" s="20">
        <v>0.30199999999999999</v>
      </c>
      <c r="U3324" s="20">
        <v>0.30499999999999999</v>
      </c>
      <c r="V3324" s="20">
        <f t="shared" si="102"/>
        <v>11.791822625969001</v>
      </c>
      <c r="W3324" s="20">
        <f t="shared" si="103"/>
        <v>105.64553782046502</v>
      </c>
    </row>
    <row r="3325" spans="1:23" x14ac:dyDescent="0.25">
      <c r="A3325" s="18">
        <v>35093</v>
      </c>
      <c r="B3325" s="18">
        <v>35073</v>
      </c>
      <c r="C3325" s="18">
        <v>6410</v>
      </c>
      <c r="D3325" s="18">
        <v>6410</v>
      </c>
      <c r="E3325" s="18" t="s">
        <v>116</v>
      </c>
      <c r="F3325" s="18" t="s">
        <v>196</v>
      </c>
      <c r="G3325" s="19">
        <v>28.3257753169</v>
      </c>
      <c r="H3325" s="19">
        <v>11.462999999999999</v>
      </c>
      <c r="I3325" s="18" t="s">
        <v>79</v>
      </c>
      <c r="J3325" s="18" t="s">
        <v>80</v>
      </c>
      <c r="K3325" s="18">
        <v>16</v>
      </c>
      <c r="L3325" s="18">
        <v>60</v>
      </c>
      <c r="M3325" s="18" t="s">
        <v>71</v>
      </c>
      <c r="N3325" s="18" t="s">
        <v>74</v>
      </c>
      <c r="O3325" s="18" t="s">
        <v>75</v>
      </c>
      <c r="P3325" s="19">
        <v>7203.8293561800001</v>
      </c>
      <c r="Q3325" s="19">
        <v>1233865.83733</v>
      </c>
      <c r="R3325" s="20">
        <v>0.70014500000000002</v>
      </c>
      <c r="S3325" s="20">
        <v>6.29983</v>
      </c>
      <c r="T3325" s="20">
        <v>0.30199999999999999</v>
      </c>
      <c r="U3325" s="20">
        <v>0.30499999999999999</v>
      </c>
      <c r="V3325" s="20">
        <f t="shared" si="102"/>
        <v>5.6019819702299989</v>
      </c>
      <c r="W3325" s="20">
        <f t="shared" si="103"/>
        <v>50.189391146550008</v>
      </c>
    </row>
    <row r="3326" spans="1:23" x14ac:dyDescent="0.25">
      <c r="A3326" s="18">
        <v>35094</v>
      </c>
      <c r="B3326" s="18">
        <v>35074</v>
      </c>
      <c r="C3326" s="18">
        <v>6410</v>
      </c>
      <c r="D3326" s="18">
        <v>6410</v>
      </c>
      <c r="E3326" s="18" t="s">
        <v>116</v>
      </c>
      <c r="F3326" s="18" t="s">
        <v>196</v>
      </c>
      <c r="G3326" s="19">
        <v>6.4217963350199998</v>
      </c>
      <c r="H3326" s="19">
        <v>2.5988099999999998</v>
      </c>
      <c r="I3326" s="18" t="s">
        <v>79</v>
      </c>
      <c r="J3326" s="18" t="s">
        <v>80</v>
      </c>
      <c r="K3326" s="18">
        <v>16</v>
      </c>
      <c r="L3326" s="18">
        <v>60</v>
      </c>
      <c r="M3326" s="18" t="s">
        <v>71</v>
      </c>
      <c r="N3326" s="18" t="s">
        <v>74</v>
      </c>
      <c r="O3326" s="18" t="s">
        <v>75</v>
      </c>
      <c r="P3326" s="19">
        <v>2044.79612623</v>
      </c>
      <c r="Q3326" s="19">
        <v>279732.32942099997</v>
      </c>
      <c r="R3326" s="20">
        <v>0.70014500000000002</v>
      </c>
      <c r="S3326" s="20">
        <v>6.29983</v>
      </c>
      <c r="T3326" s="20">
        <v>0.30199999999999999</v>
      </c>
      <c r="U3326" s="20">
        <v>0.30499999999999999</v>
      </c>
      <c r="V3326" s="20">
        <f t="shared" si="102"/>
        <v>1.2700415915601</v>
      </c>
      <c r="W3326" s="20">
        <f t="shared" si="103"/>
        <v>11.3785825355985</v>
      </c>
    </row>
    <row r="3327" spans="1:23" x14ac:dyDescent="0.25">
      <c r="A3327" s="18">
        <v>35095</v>
      </c>
      <c r="B3327" s="18">
        <v>35075</v>
      </c>
      <c r="C3327" s="18">
        <v>6410</v>
      </c>
      <c r="D3327" s="18">
        <v>6410</v>
      </c>
      <c r="E3327" s="18" t="s">
        <v>116</v>
      </c>
      <c r="F3327" s="18" t="s">
        <v>196</v>
      </c>
      <c r="G3327" s="19">
        <v>5.0463998177700002</v>
      </c>
      <c r="H3327" s="19">
        <v>2.0422099999999999</v>
      </c>
      <c r="I3327" s="18" t="s">
        <v>79</v>
      </c>
      <c r="J3327" s="18" t="s">
        <v>80</v>
      </c>
      <c r="K3327" s="18">
        <v>16</v>
      </c>
      <c r="L3327" s="18">
        <v>60</v>
      </c>
      <c r="M3327" s="18" t="s">
        <v>71</v>
      </c>
      <c r="N3327" s="18" t="s">
        <v>74</v>
      </c>
      <c r="O3327" s="18" t="s">
        <v>75</v>
      </c>
      <c r="P3327" s="19">
        <v>1876.1162882599999</v>
      </c>
      <c r="Q3327" s="19">
        <v>219820.296779</v>
      </c>
      <c r="R3327" s="20">
        <v>0.70014500000000002</v>
      </c>
      <c r="S3327" s="20">
        <v>6.29983</v>
      </c>
      <c r="T3327" s="20">
        <v>0.30199999999999999</v>
      </c>
      <c r="U3327" s="20">
        <v>0.30499999999999999</v>
      </c>
      <c r="V3327" s="20">
        <f t="shared" si="102"/>
        <v>0.99803049807409994</v>
      </c>
      <c r="W3327" s="20">
        <f t="shared" si="103"/>
        <v>8.9415751978885005</v>
      </c>
    </row>
    <row r="3328" spans="1:23" x14ac:dyDescent="0.25">
      <c r="A3328" s="18">
        <v>35096</v>
      </c>
      <c r="B3328" s="18">
        <v>35076</v>
      </c>
      <c r="C3328" s="18">
        <v>6410</v>
      </c>
      <c r="D3328" s="18">
        <v>6410</v>
      </c>
      <c r="E3328" s="18" t="s">
        <v>116</v>
      </c>
      <c r="F3328" s="18" t="s">
        <v>196</v>
      </c>
      <c r="G3328" s="19">
        <v>8.5512762619899991</v>
      </c>
      <c r="H3328" s="19">
        <v>3.4605800000000002</v>
      </c>
      <c r="I3328" s="18" t="s">
        <v>79</v>
      </c>
      <c r="J3328" s="18" t="s">
        <v>80</v>
      </c>
      <c r="K3328" s="18">
        <v>16</v>
      </c>
      <c r="L3328" s="18">
        <v>60</v>
      </c>
      <c r="M3328" s="18" t="s">
        <v>71</v>
      </c>
      <c r="N3328" s="18" t="s">
        <v>74</v>
      </c>
      <c r="O3328" s="18" t="s">
        <v>75</v>
      </c>
      <c r="P3328" s="19">
        <v>2731.3324581100001</v>
      </c>
      <c r="Q3328" s="19">
        <v>372492.10399999999</v>
      </c>
      <c r="R3328" s="20">
        <v>0.70014500000000002</v>
      </c>
      <c r="S3328" s="20">
        <v>6.29983</v>
      </c>
      <c r="T3328" s="20">
        <v>0.30199999999999999</v>
      </c>
      <c r="U3328" s="20">
        <v>0.30499999999999999</v>
      </c>
      <c r="V3328" s="20">
        <f t="shared" si="102"/>
        <v>1.6911896333018002</v>
      </c>
      <c r="W3328" s="20">
        <f t="shared" si="103"/>
        <v>15.151740662473003</v>
      </c>
    </row>
    <row r="3329" spans="1:23" x14ac:dyDescent="0.25">
      <c r="A3329" s="18">
        <v>35097</v>
      </c>
      <c r="B3329" s="18">
        <v>35077</v>
      </c>
      <c r="C3329" s="18">
        <v>6410</v>
      </c>
      <c r="D3329" s="18">
        <v>6410</v>
      </c>
      <c r="E3329" s="18" t="s">
        <v>116</v>
      </c>
      <c r="F3329" s="18" t="s">
        <v>196</v>
      </c>
      <c r="G3329" s="19">
        <v>18.390851062900001</v>
      </c>
      <c r="H3329" s="19">
        <v>7.4425100000000004</v>
      </c>
      <c r="I3329" s="18" t="s">
        <v>79</v>
      </c>
      <c r="J3329" s="18" t="s">
        <v>80</v>
      </c>
      <c r="K3329" s="18">
        <v>16</v>
      </c>
      <c r="L3329" s="18">
        <v>60</v>
      </c>
      <c r="M3329" s="18" t="s">
        <v>71</v>
      </c>
      <c r="N3329" s="18" t="s">
        <v>74</v>
      </c>
      <c r="O3329" s="18" t="s">
        <v>75</v>
      </c>
      <c r="P3329" s="19">
        <v>3350.06525061</v>
      </c>
      <c r="Q3329" s="19">
        <v>801102.26788199996</v>
      </c>
      <c r="R3329" s="20">
        <v>0.70014500000000002</v>
      </c>
      <c r="S3329" s="20">
        <v>6.29983</v>
      </c>
      <c r="T3329" s="20">
        <v>0.30199999999999999</v>
      </c>
      <c r="U3329" s="20">
        <v>0.30499999999999999</v>
      </c>
      <c r="V3329" s="20">
        <f t="shared" si="102"/>
        <v>3.6371636424371001</v>
      </c>
      <c r="W3329" s="20">
        <f t="shared" si="103"/>
        <v>32.586150702443504</v>
      </c>
    </row>
    <row r="3330" spans="1:23" x14ac:dyDescent="0.25">
      <c r="A3330" s="18">
        <v>35098</v>
      </c>
      <c r="B3330" s="18">
        <v>35078</v>
      </c>
      <c r="C3330" s="18">
        <v>6410</v>
      </c>
      <c r="D3330" s="18">
        <v>6410</v>
      </c>
      <c r="E3330" s="18" t="s">
        <v>116</v>
      </c>
      <c r="F3330" s="18" t="s">
        <v>196</v>
      </c>
      <c r="G3330" s="19">
        <v>8.0484092541100001</v>
      </c>
      <c r="H3330" s="19">
        <v>3.2570800000000002</v>
      </c>
      <c r="I3330" s="18" t="s">
        <v>79</v>
      </c>
      <c r="J3330" s="18" t="s">
        <v>80</v>
      </c>
      <c r="K3330" s="18">
        <v>16</v>
      </c>
      <c r="L3330" s="18">
        <v>60</v>
      </c>
      <c r="M3330" s="18" t="s">
        <v>71</v>
      </c>
      <c r="N3330" s="18" t="s">
        <v>74</v>
      </c>
      <c r="O3330" s="18" t="s">
        <v>75</v>
      </c>
      <c r="P3330" s="19">
        <v>2199.8589879800002</v>
      </c>
      <c r="Q3330" s="19">
        <v>350587.304756</v>
      </c>
      <c r="R3330" s="20">
        <v>0.70014500000000002</v>
      </c>
      <c r="S3330" s="20">
        <v>6.29983</v>
      </c>
      <c r="T3330" s="20">
        <v>0.30199999999999999</v>
      </c>
      <c r="U3330" s="20">
        <v>0.30499999999999999</v>
      </c>
      <c r="V3330" s="20">
        <f t="shared" si="102"/>
        <v>1.5917389370668003</v>
      </c>
      <c r="W3330" s="20">
        <f t="shared" si="103"/>
        <v>14.260739955998002</v>
      </c>
    </row>
    <row r="3331" spans="1:23" x14ac:dyDescent="0.25">
      <c r="A3331" s="18">
        <v>35099</v>
      </c>
      <c r="B3331" s="18">
        <v>35079</v>
      </c>
      <c r="C3331" s="18">
        <v>6410</v>
      </c>
      <c r="D3331" s="18">
        <v>6410</v>
      </c>
      <c r="E3331" s="18" t="s">
        <v>116</v>
      </c>
      <c r="F3331" s="18" t="s">
        <v>196</v>
      </c>
      <c r="G3331" s="19">
        <v>1.6554953997599999</v>
      </c>
      <c r="H3331" s="19">
        <v>0.66995499999999997</v>
      </c>
      <c r="I3331" s="18" t="s">
        <v>79</v>
      </c>
      <c r="J3331" s="18" t="s">
        <v>80</v>
      </c>
      <c r="K3331" s="18">
        <v>16</v>
      </c>
      <c r="L3331" s="18">
        <v>60</v>
      </c>
      <c r="M3331" s="18" t="s">
        <v>71</v>
      </c>
      <c r="N3331" s="18" t="s">
        <v>74</v>
      </c>
      <c r="O3331" s="18" t="s">
        <v>75</v>
      </c>
      <c r="P3331" s="19">
        <v>978.20212423299995</v>
      </c>
      <c r="Q3331" s="19">
        <v>72113.091159500007</v>
      </c>
      <c r="R3331" s="20">
        <v>0.70014500000000002</v>
      </c>
      <c r="S3331" s="20">
        <v>6.29983</v>
      </c>
      <c r="T3331" s="20">
        <v>0.30199999999999999</v>
      </c>
      <c r="U3331" s="20">
        <v>0.30499999999999999</v>
      </c>
      <c r="V3331" s="20">
        <f t="shared" ref="V3331:V3394" si="104">H3331*R3331*(1-T3331)</f>
        <v>0.32740781914555001</v>
      </c>
      <c r="W3331" s="20">
        <f t="shared" ref="W3331:W3394" si="105">H3331*S3331*(1-U3331)</f>
        <v>2.9333188123167502</v>
      </c>
    </row>
    <row r="3332" spans="1:23" x14ac:dyDescent="0.25">
      <c r="A3332" s="18">
        <v>35100</v>
      </c>
      <c r="B3332" s="18">
        <v>35080</v>
      </c>
      <c r="C3332" s="18">
        <v>6410</v>
      </c>
      <c r="D3332" s="18">
        <v>6410</v>
      </c>
      <c r="E3332" s="18" t="s">
        <v>116</v>
      </c>
      <c r="F3332" s="18" t="s">
        <v>196</v>
      </c>
      <c r="G3332" s="19">
        <v>1.3415218207399999</v>
      </c>
      <c r="H3332" s="19">
        <v>0.54289500000000002</v>
      </c>
      <c r="I3332" s="18" t="s">
        <v>79</v>
      </c>
      <c r="J3332" s="18" t="s">
        <v>80</v>
      </c>
      <c r="K3332" s="18">
        <v>16</v>
      </c>
      <c r="L3332" s="18">
        <v>60</v>
      </c>
      <c r="M3332" s="18" t="s">
        <v>71</v>
      </c>
      <c r="N3332" s="18" t="s">
        <v>74</v>
      </c>
      <c r="O3332" s="18" t="s">
        <v>75</v>
      </c>
      <c r="P3332" s="19">
        <v>887.01664087799998</v>
      </c>
      <c r="Q3332" s="19">
        <v>58436.456764900002</v>
      </c>
      <c r="R3332" s="20">
        <v>0.70014500000000002</v>
      </c>
      <c r="S3332" s="20">
        <v>6.29983</v>
      </c>
      <c r="T3332" s="20">
        <v>0.30199999999999999</v>
      </c>
      <c r="U3332" s="20">
        <v>0.30499999999999999</v>
      </c>
      <c r="V3332" s="20">
        <f t="shared" si="104"/>
        <v>0.26531344340294999</v>
      </c>
      <c r="W3332" s="20">
        <f t="shared" si="105"/>
        <v>2.3770016144557502</v>
      </c>
    </row>
    <row r="3333" spans="1:23" x14ac:dyDescent="0.25">
      <c r="A3333" s="18">
        <v>35101</v>
      </c>
      <c r="B3333" s="18">
        <v>35081</v>
      </c>
      <c r="C3333" s="18">
        <v>6410</v>
      </c>
      <c r="D3333" s="18">
        <v>6410</v>
      </c>
      <c r="E3333" s="18" t="s">
        <v>116</v>
      </c>
      <c r="F3333" s="18" t="s">
        <v>196</v>
      </c>
      <c r="G3333" s="19">
        <v>1.60053304614</v>
      </c>
      <c r="H3333" s="19">
        <v>0.64771299999999998</v>
      </c>
      <c r="I3333" s="18" t="s">
        <v>79</v>
      </c>
      <c r="J3333" s="18" t="s">
        <v>80</v>
      </c>
      <c r="K3333" s="18">
        <v>16</v>
      </c>
      <c r="L3333" s="18">
        <v>60</v>
      </c>
      <c r="M3333" s="18" t="s">
        <v>71</v>
      </c>
      <c r="N3333" s="18" t="s">
        <v>74</v>
      </c>
      <c r="O3333" s="18" t="s">
        <v>75</v>
      </c>
      <c r="P3333" s="19">
        <v>965.68643417099997</v>
      </c>
      <c r="Q3333" s="19">
        <v>69718.940612799997</v>
      </c>
      <c r="R3333" s="20">
        <v>0.70014500000000002</v>
      </c>
      <c r="S3333" s="20">
        <v>6.29983</v>
      </c>
      <c r="T3333" s="20">
        <v>0.30199999999999999</v>
      </c>
      <c r="U3333" s="20">
        <v>0.30499999999999999</v>
      </c>
      <c r="V3333" s="20">
        <f t="shared" si="104"/>
        <v>0.31653812683272997</v>
      </c>
      <c r="W3333" s="20">
        <f t="shared" si="105"/>
        <v>2.8359348432090505</v>
      </c>
    </row>
    <row r="3334" spans="1:23" x14ac:dyDescent="0.25">
      <c r="A3334" s="18">
        <v>35102</v>
      </c>
      <c r="B3334" s="18">
        <v>35082</v>
      </c>
      <c r="C3334" s="18">
        <v>6410</v>
      </c>
      <c r="D3334" s="18">
        <v>6410</v>
      </c>
      <c r="E3334" s="18" t="s">
        <v>116</v>
      </c>
      <c r="F3334" s="18" t="s">
        <v>196</v>
      </c>
      <c r="G3334" s="19">
        <v>1.9228067170000001</v>
      </c>
      <c r="H3334" s="19">
        <v>0.77813200000000005</v>
      </c>
      <c r="I3334" s="18" t="s">
        <v>79</v>
      </c>
      <c r="J3334" s="18" t="s">
        <v>80</v>
      </c>
      <c r="K3334" s="18">
        <v>16</v>
      </c>
      <c r="L3334" s="18">
        <v>60</v>
      </c>
      <c r="M3334" s="18" t="s">
        <v>71</v>
      </c>
      <c r="N3334" s="18" t="s">
        <v>74</v>
      </c>
      <c r="O3334" s="18" t="s">
        <v>75</v>
      </c>
      <c r="P3334" s="19">
        <v>1109.46171452</v>
      </c>
      <c r="Q3334" s="19">
        <v>83757.125563399997</v>
      </c>
      <c r="R3334" s="20">
        <v>0.70014500000000002</v>
      </c>
      <c r="S3334" s="20">
        <v>6.29983</v>
      </c>
      <c r="T3334" s="20">
        <v>0.30199999999999999</v>
      </c>
      <c r="U3334" s="20">
        <v>0.30499999999999999</v>
      </c>
      <c r="V3334" s="20">
        <f t="shared" si="104"/>
        <v>0.38027404993972003</v>
      </c>
      <c r="W3334" s="20">
        <f t="shared" si="105"/>
        <v>3.4069590257042006</v>
      </c>
    </row>
    <row r="3335" spans="1:23" x14ac:dyDescent="0.25">
      <c r="A3335" s="18">
        <v>35103</v>
      </c>
      <c r="B3335" s="18">
        <v>35083</v>
      </c>
      <c r="C3335" s="18">
        <v>6410</v>
      </c>
      <c r="D3335" s="18">
        <v>6410</v>
      </c>
      <c r="E3335" s="18" t="s">
        <v>116</v>
      </c>
      <c r="F3335" s="18" t="s">
        <v>196</v>
      </c>
      <c r="G3335" s="19">
        <v>16.412345481900001</v>
      </c>
      <c r="H3335" s="19">
        <v>6.6418400000000002</v>
      </c>
      <c r="I3335" s="18" t="s">
        <v>79</v>
      </c>
      <c r="J3335" s="18" t="s">
        <v>80</v>
      </c>
      <c r="K3335" s="18">
        <v>16</v>
      </c>
      <c r="L3335" s="18">
        <v>60</v>
      </c>
      <c r="M3335" s="18" t="s">
        <v>71</v>
      </c>
      <c r="N3335" s="18" t="s">
        <v>74</v>
      </c>
      <c r="O3335" s="18" t="s">
        <v>75</v>
      </c>
      <c r="P3335" s="19">
        <v>4880.9848462700002</v>
      </c>
      <c r="Q3335" s="19">
        <v>714918.909507</v>
      </c>
      <c r="R3335" s="20">
        <v>0.70014500000000002</v>
      </c>
      <c r="S3335" s="20">
        <v>6.29983</v>
      </c>
      <c r="T3335" s="20">
        <v>0.30199999999999999</v>
      </c>
      <c r="U3335" s="20">
        <v>0.30499999999999999</v>
      </c>
      <c r="V3335" s="20">
        <f t="shared" si="104"/>
        <v>3.2458752446263999</v>
      </c>
      <c r="W3335" s="20">
        <f t="shared" si="105"/>
        <v>29.080511706604003</v>
      </c>
    </row>
    <row r="3336" spans="1:23" x14ac:dyDescent="0.25">
      <c r="A3336" s="18">
        <v>35104</v>
      </c>
      <c r="B3336" s="18">
        <v>35084</v>
      </c>
      <c r="C3336" s="18">
        <v>6410</v>
      </c>
      <c r="D3336" s="18">
        <v>6410</v>
      </c>
      <c r="E3336" s="18" t="s">
        <v>116</v>
      </c>
      <c r="F3336" s="18" t="s">
        <v>196</v>
      </c>
      <c r="G3336" s="19">
        <v>3.6333030480300001</v>
      </c>
      <c r="H3336" s="19">
        <v>1.47035</v>
      </c>
      <c r="I3336" s="18" t="s">
        <v>79</v>
      </c>
      <c r="J3336" s="18" t="s">
        <v>80</v>
      </c>
      <c r="K3336" s="18">
        <v>16</v>
      </c>
      <c r="L3336" s="18">
        <v>60</v>
      </c>
      <c r="M3336" s="18" t="s">
        <v>71</v>
      </c>
      <c r="N3336" s="18" t="s">
        <v>74</v>
      </c>
      <c r="O3336" s="18" t="s">
        <v>75</v>
      </c>
      <c r="P3336" s="19">
        <v>1561.46924812</v>
      </c>
      <c r="Q3336" s="19">
        <v>158266.04770600001</v>
      </c>
      <c r="R3336" s="20">
        <v>0.70014500000000002</v>
      </c>
      <c r="S3336" s="20">
        <v>6.29983</v>
      </c>
      <c r="T3336" s="20">
        <v>0.30199999999999999</v>
      </c>
      <c r="U3336" s="20">
        <v>0.30499999999999999</v>
      </c>
      <c r="V3336" s="20">
        <f t="shared" si="104"/>
        <v>0.71856182412350011</v>
      </c>
      <c r="W3336" s="20">
        <f t="shared" si="105"/>
        <v>6.4377537531475006</v>
      </c>
    </row>
    <row r="3337" spans="1:23" x14ac:dyDescent="0.25">
      <c r="A3337" s="18">
        <v>35105</v>
      </c>
      <c r="B3337" s="18">
        <v>35085</v>
      </c>
      <c r="C3337" s="18">
        <v>6410</v>
      </c>
      <c r="D3337" s="18">
        <v>6410</v>
      </c>
      <c r="E3337" s="18" t="s">
        <v>116</v>
      </c>
      <c r="F3337" s="18" t="s">
        <v>196</v>
      </c>
      <c r="G3337" s="19">
        <v>2.7080126352899998</v>
      </c>
      <c r="H3337" s="19">
        <v>1.09589</v>
      </c>
      <c r="I3337" s="18" t="s">
        <v>79</v>
      </c>
      <c r="J3337" s="18" t="s">
        <v>80</v>
      </c>
      <c r="K3337" s="18">
        <v>16</v>
      </c>
      <c r="L3337" s="18">
        <v>60</v>
      </c>
      <c r="M3337" s="18" t="s">
        <v>71</v>
      </c>
      <c r="N3337" s="18" t="s">
        <v>74</v>
      </c>
      <c r="O3337" s="18" t="s">
        <v>75</v>
      </c>
      <c r="P3337" s="19">
        <v>1338.6667318</v>
      </c>
      <c r="Q3337" s="19">
        <v>117960.55855</v>
      </c>
      <c r="R3337" s="20">
        <v>0.70014500000000002</v>
      </c>
      <c r="S3337" s="20">
        <v>6.29983</v>
      </c>
      <c r="T3337" s="20">
        <v>0.30199999999999999</v>
      </c>
      <c r="U3337" s="20">
        <v>0.30499999999999999</v>
      </c>
      <c r="V3337" s="20">
        <f t="shared" si="104"/>
        <v>0.53556276902690003</v>
      </c>
      <c r="W3337" s="20">
        <f t="shared" si="105"/>
        <v>4.7982248855965004</v>
      </c>
    </row>
    <row r="3338" spans="1:23" x14ac:dyDescent="0.25">
      <c r="A3338" s="18">
        <v>35106</v>
      </c>
      <c r="B3338" s="18">
        <v>35086</v>
      </c>
      <c r="C3338" s="18">
        <v>6410</v>
      </c>
      <c r="D3338" s="18">
        <v>6410</v>
      </c>
      <c r="E3338" s="18" t="s">
        <v>116</v>
      </c>
      <c r="F3338" s="18" t="s">
        <v>196</v>
      </c>
      <c r="G3338" s="19">
        <v>5.1214178498000003</v>
      </c>
      <c r="H3338" s="19">
        <v>2.0725600000000002</v>
      </c>
      <c r="I3338" s="18" t="s">
        <v>79</v>
      </c>
      <c r="J3338" s="18" t="s">
        <v>80</v>
      </c>
      <c r="K3338" s="18">
        <v>16</v>
      </c>
      <c r="L3338" s="18">
        <v>60</v>
      </c>
      <c r="M3338" s="18" t="s">
        <v>71</v>
      </c>
      <c r="N3338" s="18" t="s">
        <v>74</v>
      </c>
      <c r="O3338" s="18" t="s">
        <v>75</v>
      </c>
      <c r="P3338" s="19">
        <v>2333.9970477799998</v>
      </c>
      <c r="Q3338" s="19">
        <v>223088.06918200001</v>
      </c>
      <c r="R3338" s="20">
        <v>0.70014500000000002</v>
      </c>
      <c r="S3338" s="20">
        <v>6.29983</v>
      </c>
      <c r="T3338" s="20">
        <v>0.30199999999999999</v>
      </c>
      <c r="U3338" s="20">
        <v>0.30499999999999999</v>
      </c>
      <c r="V3338" s="20">
        <f t="shared" si="104"/>
        <v>1.0128625797976001</v>
      </c>
      <c r="W3338" s="20">
        <f t="shared" si="105"/>
        <v>9.0744590870360025</v>
      </c>
    </row>
    <row r="3339" spans="1:23" x14ac:dyDescent="0.25">
      <c r="A3339" s="18">
        <v>35107</v>
      </c>
      <c r="B3339" s="18">
        <v>35087</v>
      </c>
      <c r="C3339" s="18">
        <v>6410</v>
      </c>
      <c r="D3339" s="18">
        <v>6410</v>
      </c>
      <c r="E3339" s="18" t="s">
        <v>116</v>
      </c>
      <c r="F3339" s="18" t="s">
        <v>196</v>
      </c>
      <c r="G3339" s="19">
        <v>4.5237494941599996</v>
      </c>
      <c r="H3339" s="19">
        <v>1.8307</v>
      </c>
      <c r="I3339" s="18" t="s">
        <v>79</v>
      </c>
      <c r="J3339" s="18" t="s">
        <v>80</v>
      </c>
      <c r="K3339" s="18">
        <v>16</v>
      </c>
      <c r="L3339" s="18">
        <v>60</v>
      </c>
      <c r="M3339" s="18" t="s">
        <v>71</v>
      </c>
      <c r="N3339" s="18" t="s">
        <v>74</v>
      </c>
      <c r="O3339" s="18" t="s">
        <v>75</v>
      </c>
      <c r="P3339" s="19">
        <v>3826.7040379300001</v>
      </c>
      <c r="Q3339" s="19">
        <v>197053.73974799999</v>
      </c>
      <c r="R3339" s="20">
        <v>0.70014500000000002</v>
      </c>
      <c r="S3339" s="20">
        <v>6.29983</v>
      </c>
      <c r="T3339" s="20">
        <v>0.30199999999999999</v>
      </c>
      <c r="U3339" s="20">
        <v>0.30499999999999999</v>
      </c>
      <c r="V3339" s="20">
        <f t="shared" si="104"/>
        <v>0.89466530514699993</v>
      </c>
      <c r="W3339" s="20">
        <f t="shared" si="105"/>
        <v>8.015503652795001</v>
      </c>
    </row>
    <row r="3340" spans="1:23" x14ac:dyDescent="0.25">
      <c r="A3340" s="18">
        <v>35108</v>
      </c>
      <c r="B3340" s="18">
        <v>35088</v>
      </c>
      <c r="C3340" s="18">
        <v>6410</v>
      </c>
      <c r="D3340" s="18">
        <v>6410</v>
      </c>
      <c r="E3340" s="18" t="s">
        <v>116</v>
      </c>
      <c r="F3340" s="18" t="s">
        <v>196</v>
      </c>
      <c r="G3340" s="19">
        <v>2.5143326955399998</v>
      </c>
      <c r="H3340" s="19">
        <v>1.0175099999999999</v>
      </c>
      <c r="I3340" s="18" t="s">
        <v>79</v>
      </c>
      <c r="J3340" s="18" t="s">
        <v>80</v>
      </c>
      <c r="K3340" s="18">
        <v>16</v>
      </c>
      <c r="L3340" s="18">
        <v>60</v>
      </c>
      <c r="M3340" s="18" t="s">
        <v>71</v>
      </c>
      <c r="N3340" s="18" t="s">
        <v>74</v>
      </c>
      <c r="O3340" s="18" t="s">
        <v>75</v>
      </c>
      <c r="P3340" s="19">
        <v>1188.9121145300001</v>
      </c>
      <c r="Q3340" s="19">
        <v>109523.894121</v>
      </c>
      <c r="R3340" s="20">
        <v>0.70014500000000002</v>
      </c>
      <c r="S3340" s="20">
        <v>6.29983</v>
      </c>
      <c r="T3340" s="20">
        <v>0.30199999999999999</v>
      </c>
      <c r="U3340" s="20">
        <v>0.30499999999999999</v>
      </c>
      <c r="V3340" s="20">
        <f t="shared" si="104"/>
        <v>0.49725836818709995</v>
      </c>
      <c r="W3340" s="20">
        <f t="shared" si="105"/>
        <v>4.4550473161935003</v>
      </c>
    </row>
    <row r="3341" spans="1:23" x14ac:dyDescent="0.25">
      <c r="A3341" s="18">
        <v>35109</v>
      </c>
      <c r="B3341" s="18">
        <v>35089</v>
      </c>
      <c r="C3341" s="18">
        <v>6410</v>
      </c>
      <c r="D3341" s="18">
        <v>6410</v>
      </c>
      <c r="E3341" s="18" t="s">
        <v>116</v>
      </c>
      <c r="F3341" s="18" t="s">
        <v>196</v>
      </c>
      <c r="G3341" s="19">
        <v>18.5235085839</v>
      </c>
      <c r="H3341" s="19">
        <v>7.4962</v>
      </c>
      <c r="I3341" s="18" t="s">
        <v>79</v>
      </c>
      <c r="J3341" s="18" t="s">
        <v>80</v>
      </c>
      <c r="K3341" s="18">
        <v>16</v>
      </c>
      <c r="L3341" s="18">
        <v>60</v>
      </c>
      <c r="M3341" s="18" t="s">
        <v>71</v>
      </c>
      <c r="N3341" s="18" t="s">
        <v>74</v>
      </c>
      <c r="O3341" s="18" t="s">
        <v>75</v>
      </c>
      <c r="P3341" s="19">
        <v>3728.09753116</v>
      </c>
      <c r="Q3341" s="19">
        <v>806880.80638099997</v>
      </c>
      <c r="R3341" s="20">
        <v>0.70014500000000002</v>
      </c>
      <c r="S3341" s="20">
        <v>6.29983</v>
      </c>
      <c r="T3341" s="20">
        <v>0.30199999999999999</v>
      </c>
      <c r="U3341" s="20">
        <v>0.30499999999999999</v>
      </c>
      <c r="V3341" s="20">
        <f t="shared" si="104"/>
        <v>3.6634020104019998</v>
      </c>
      <c r="W3341" s="20">
        <f t="shared" si="105"/>
        <v>32.821226023970006</v>
      </c>
    </row>
    <row r="3342" spans="1:23" x14ac:dyDescent="0.25">
      <c r="A3342" s="18">
        <v>35110</v>
      </c>
      <c r="B3342" s="18">
        <v>35090</v>
      </c>
      <c r="C3342" s="18">
        <v>6410</v>
      </c>
      <c r="D3342" s="18">
        <v>6410</v>
      </c>
      <c r="E3342" s="18" t="s">
        <v>116</v>
      </c>
      <c r="F3342" s="18" t="s">
        <v>196</v>
      </c>
      <c r="G3342" s="19">
        <v>8.5804116761200007</v>
      </c>
      <c r="H3342" s="19">
        <v>3.4723700000000002</v>
      </c>
      <c r="I3342" s="18" t="s">
        <v>79</v>
      </c>
      <c r="J3342" s="18" t="s">
        <v>80</v>
      </c>
      <c r="K3342" s="18">
        <v>16</v>
      </c>
      <c r="L3342" s="18">
        <v>60</v>
      </c>
      <c r="M3342" s="18" t="s">
        <v>71</v>
      </c>
      <c r="N3342" s="18" t="s">
        <v>74</v>
      </c>
      <c r="O3342" s="18" t="s">
        <v>75</v>
      </c>
      <c r="P3342" s="19">
        <v>2445.0896662499999</v>
      </c>
      <c r="Q3342" s="19">
        <v>373761.237563</v>
      </c>
      <c r="R3342" s="20">
        <v>0.70014500000000002</v>
      </c>
      <c r="S3342" s="20">
        <v>6.29983</v>
      </c>
      <c r="T3342" s="20">
        <v>0.30199999999999999</v>
      </c>
      <c r="U3342" s="20">
        <v>0.30499999999999999</v>
      </c>
      <c r="V3342" s="20">
        <f t="shared" si="104"/>
        <v>1.6969514205676999</v>
      </c>
      <c r="W3342" s="20">
        <f t="shared" si="105"/>
        <v>15.203361784484501</v>
      </c>
    </row>
    <row r="3343" spans="1:23" x14ac:dyDescent="0.25">
      <c r="A3343" s="18">
        <v>35111</v>
      </c>
      <c r="B3343" s="18">
        <v>35091</v>
      </c>
      <c r="C3343" s="18">
        <v>6410</v>
      </c>
      <c r="D3343" s="18">
        <v>6410</v>
      </c>
      <c r="E3343" s="18" t="s">
        <v>116</v>
      </c>
      <c r="F3343" s="18" t="s">
        <v>196</v>
      </c>
      <c r="G3343" s="19">
        <v>2.7182606812199999</v>
      </c>
      <c r="H3343" s="19">
        <v>1.1000399999999999</v>
      </c>
      <c r="I3343" s="18" t="s">
        <v>79</v>
      </c>
      <c r="J3343" s="18" t="s">
        <v>80</v>
      </c>
      <c r="K3343" s="18">
        <v>16</v>
      </c>
      <c r="L3343" s="18">
        <v>60</v>
      </c>
      <c r="M3343" s="18" t="s">
        <v>71</v>
      </c>
      <c r="N3343" s="18" t="s">
        <v>74</v>
      </c>
      <c r="O3343" s="18" t="s">
        <v>75</v>
      </c>
      <c r="P3343" s="19">
        <v>1259.54367151</v>
      </c>
      <c r="Q3343" s="19">
        <v>118406.961645</v>
      </c>
      <c r="R3343" s="20">
        <v>0.70014500000000002</v>
      </c>
      <c r="S3343" s="20">
        <v>6.29983</v>
      </c>
      <c r="T3343" s="20">
        <v>0.30199999999999999</v>
      </c>
      <c r="U3343" s="20">
        <v>0.30499999999999999</v>
      </c>
      <c r="V3343" s="20">
        <f t="shared" si="104"/>
        <v>0.53759087904839997</v>
      </c>
      <c r="W3343" s="20">
        <f t="shared" si="105"/>
        <v>4.8163951702740002</v>
      </c>
    </row>
    <row r="3344" spans="1:23" x14ac:dyDescent="0.25">
      <c r="A3344" s="18">
        <v>35112</v>
      </c>
      <c r="B3344" s="18">
        <v>35092</v>
      </c>
      <c r="C3344" s="18">
        <v>6410</v>
      </c>
      <c r="D3344" s="18">
        <v>6410</v>
      </c>
      <c r="E3344" s="18" t="s">
        <v>116</v>
      </c>
      <c r="F3344" s="18" t="s">
        <v>196</v>
      </c>
      <c r="G3344" s="19">
        <v>2.4080932072599999</v>
      </c>
      <c r="H3344" s="19">
        <v>0.97452099999999997</v>
      </c>
      <c r="I3344" s="18" t="s">
        <v>79</v>
      </c>
      <c r="J3344" s="18" t="s">
        <v>80</v>
      </c>
      <c r="K3344" s="18">
        <v>16</v>
      </c>
      <c r="L3344" s="18">
        <v>60</v>
      </c>
      <c r="M3344" s="18" t="s">
        <v>71</v>
      </c>
      <c r="N3344" s="18" t="s">
        <v>74</v>
      </c>
      <c r="O3344" s="18" t="s">
        <v>75</v>
      </c>
      <c r="P3344" s="19">
        <v>1391.5364600299999</v>
      </c>
      <c r="Q3344" s="19">
        <v>104896.120521</v>
      </c>
      <c r="R3344" s="20">
        <v>0.70014500000000002</v>
      </c>
      <c r="S3344" s="20">
        <v>6.29983</v>
      </c>
      <c r="T3344" s="20">
        <v>0.30199999999999999</v>
      </c>
      <c r="U3344" s="20">
        <v>0.30499999999999999</v>
      </c>
      <c r="V3344" s="20">
        <f t="shared" si="104"/>
        <v>0.47624959187040994</v>
      </c>
      <c r="W3344" s="20">
        <f t="shared" si="105"/>
        <v>4.2668250588438505</v>
      </c>
    </row>
    <row r="3345" spans="1:23" x14ac:dyDescent="0.25">
      <c r="A3345" s="18">
        <v>35113</v>
      </c>
      <c r="B3345" s="18">
        <v>35093</v>
      </c>
      <c r="C3345" s="18">
        <v>6410</v>
      </c>
      <c r="D3345" s="18">
        <v>6410</v>
      </c>
      <c r="E3345" s="18" t="s">
        <v>116</v>
      </c>
      <c r="F3345" s="18" t="s">
        <v>196</v>
      </c>
      <c r="G3345" s="19">
        <v>3.5925453700599999</v>
      </c>
      <c r="H3345" s="19">
        <v>1.4538500000000001</v>
      </c>
      <c r="I3345" s="18" t="s">
        <v>79</v>
      </c>
      <c r="J3345" s="18" t="s">
        <v>80</v>
      </c>
      <c r="K3345" s="18">
        <v>16</v>
      </c>
      <c r="L3345" s="18">
        <v>60</v>
      </c>
      <c r="M3345" s="18" t="s">
        <v>71</v>
      </c>
      <c r="N3345" s="18" t="s">
        <v>74</v>
      </c>
      <c r="O3345" s="18" t="s">
        <v>75</v>
      </c>
      <c r="P3345" s="19">
        <v>1494.4223260900001</v>
      </c>
      <c r="Q3345" s="19">
        <v>156490.650356</v>
      </c>
      <c r="R3345" s="20">
        <v>0.70014500000000002</v>
      </c>
      <c r="S3345" s="20">
        <v>6.29983</v>
      </c>
      <c r="T3345" s="20">
        <v>0.30199999999999999</v>
      </c>
      <c r="U3345" s="20">
        <v>0.30499999999999999</v>
      </c>
      <c r="V3345" s="20">
        <f t="shared" si="104"/>
        <v>0.71049825415849999</v>
      </c>
      <c r="W3345" s="20">
        <f t="shared" si="105"/>
        <v>6.3655104526225017</v>
      </c>
    </row>
    <row r="3346" spans="1:23" x14ac:dyDescent="0.25">
      <c r="A3346" s="18">
        <v>35114</v>
      </c>
      <c r="B3346" s="18">
        <v>35094</v>
      </c>
      <c r="C3346" s="18">
        <v>6410</v>
      </c>
      <c r="D3346" s="18">
        <v>6410</v>
      </c>
      <c r="E3346" s="18" t="s">
        <v>116</v>
      </c>
      <c r="F3346" s="18" t="s">
        <v>196</v>
      </c>
      <c r="G3346" s="19">
        <v>2.5358545540400002</v>
      </c>
      <c r="H3346" s="19">
        <v>1.0262199999999999</v>
      </c>
      <c r="I3346" s="18" t="s">
        <v>79</v>
      </c>
      <c r="J3346" s="18" t="s">
        <v>80</v>
      </c>
      <c r="K3346" s="18">
        <v>16</v>
      </c>
      <c r="L3346" s="18">
        <v>60</v>
      </c>
      <c r="M3346" s="18" t="s">
        <v>71</v>
      </c>
      <c r="N3346" s="18" t="s">
        <v>74</v>
      </c>
      <c r="O3346" s="18" t="s">
        <v>75</v>
      </c>
      <c r="P3346" s="19">
        <v>1193.2302466199999</v>
      </c>
      <c r="Q3346" s="19">
        <v>110461.38252699999</v>
      </c>
      <c r="R3346" s="20">
        <v>0.70014500000000002</v>
      </c>
      <c r="S3346" s="20">
        <v>6.29983</v>
      </c>
      <c r="T3346" s="20">
        <v>0.30199999999999999</v>
      </c>
      <c r="U3346" s="20">
        <v>0.30499999999999999</v>
      </c>
      <c r="V3346" s="20">
        <f t="shared" si="104"/>
        <v>0.50151495572619997</v>
      </c>
      <c r="W3346" s="20">
        <f t="shared" si="105"/>
        <v>4.4931830221069999</v>
      </c>
    </row>
    <row r="3347" spans="1:23" x14ac:dyDescent="0.25">
      <c r="A3347" s="18">
        <v>35115</v>
      </c>
      <c r="B3347" s="18">
        <v>35095</v>
      </c>
      <c r="C3347" s="18">
        <v>6410</v>
      </c>
      <c r="D3347" s="18">
        <v>6410</v>
      </c>
      <c r="E3347" s="18" t="s">
        <v>116</v>
      </c>
      <c r="F3347" s="18" t="s">
        <v>196</v>
      </c>
      <c r="G3347" s="19">
        <v>2.99587622526</v>
      </c>
      <c r="H3347" s="19">
        <v>1.2123900000000001</v>
      </c>
      <c r="I3347" s="18" t="s">
        <v>79</v>
      </c>
      <c r="J3347" s="18" t="s">
        <v>80</v>
      </c>
      <c r="K3347" s="18">
        <v>16</v>
      </c>
      <c r="L3347" s="18">
        <v>60</v>
      </c>
      <c r="M3347" s="18" t="s">
        <v>71</v>
      </c>
      <c r="N3347" s="18" t="s">
        <v>74</v>
      </c>
      <c r="O3347" s="18" t="s">
        <v>75</v>
      </c>
      <c r="P3347" s="19">
        <v>1307.44973592</v>
      </c>
      <c r="Q3347" s="19">
        <v>130499.84637</v>
      </c>
      <c r="R3347" s="20">
        <v>0.70014500000000002</v>
      </c>
      <c r="S3347" s="20">
        <v>6.29983</v>
      </c>
      <c r="T3347" s="20">
        <v>0.30199999999999999</v>
      </c>
      <c r="U3347" s="20">
        <v>0.30499999999999999</v>
      </c>
      <c r="V3347" s="20">
        <f t="shared" si="104"/>
        <v>0.59249645999190004</v>
      </c>
      <c r="W3347" s="20">
        <f t="shared" si="105"/>
        <v>5.3083063711215006</v>
      </c>
    </row>
    <row r="3348" spans="1:23" x14ac:dyDescent="0.25">
      <c r="A3348" s="18">
        <v>35116</v>
      </c>
      <c r="B3348" s="18">
        <v>35096</v>
      </c>
      <c r="C3348" s="18">
        <v>6410</v>
      </c>
      <c r="D3348" s="18">
        <v>6410</v>
      </c>
      <c r="E3348" s="18" t="s">
        <v>116</v>
      </c>
      <c r="F3348" s="18" t="s">
        <v>196</v>
      </c>
      <c r="G3348" s="19">
        <v>2575.2287823699999</v>
      </c>
      <c r="H3348" s="19">
        <v>1042.1600000000001</v>
      </c>
      <c r="I3348" s="18" t="s">
        <v>79</v>
      </c>
      <c r="J3348" s="18" t="s">
        <v>80</v>
      </c>
      <c r="K3348" s="18">
        <v>16</v>
      </c>
      <c r="L3348" s="18">
        <v>60</v>
      </c>
      <c r="M3348" s="18" t="s">
        <v>71</v>
      </c>
      <c r="N3348" s="18" t="s">
        <v>74</v>
      </c>
      <c r="O3348" s="18" t="s">
        <v>75</v>
      </c>
      <c r="P3348" s="19">
        <v>244164.28234599999</v>
      </c>
      <c r="Q3348" s="19">
        <v>112176517.053</v>
      </c>
      <c r="R3348" s="20">
        <v>0.70014500000000002</v>
      </c>
      <c r="S3348" s="20">
        <v>6.29983</v>
      </c>
      <c r="T3348" s="20">
        <v>0.30199999999999999</v>
      </c>
      <c r="U3348" s="20">
        <v>0.30499999999999999</v>
      </c>
      <c r="V3348" s="20">
        <f t="shared" si="104"/>
        <v>509.30485301360005</v>
      </c>
      <c r="W3348" s="20">
        <f t="shared" si="105"/>
        <v>4562.9744287960011</v>
      </c>
    </row>
    <row r="3349" spans="1:23" x14ac:dyDescent="0.25">
      <c r="A3349" s="18">
        <v>35117</v>
      </c>
      <c r="B3349" s="18">
        <v>35097</v>
      </c>
      <c r="C3349" s="18">
        <v>6410</v>
      </c>
      <c r="D3349" s="18">
        <v>6410</v>
      </c>
      <c r="E3349" s="18" t="s">
        <v>116</v>
      </c>
      <c r="F3349" s="18" t="s">
        <v>196</v>
      </c>
      <c r="G3349" s="19">
        <v>2.4651011566399998</v>
      </c>
      <c r="H3349" s="19">
        <v>0.99759100000000001</v>
      </c>
      <c r="I3349" s="18" t="s">
        <v>79</v>
      </c>
      <c r="J3349" s="18" t="s">
        <v>80</v>
      </c>
      <c r="K3349" s="18">
        <v>16</v>
      </c>
      <c r="L3349" s="18">
        <v>60</v>
      </c>
      <c r="M3349" s="18" t="s">
        <v>71</v>
      </c>
      <c r="N3349" s="18" t="s">
        <v>74</v>
      </c>
      <c r="O3349" s="18" t="s">
        <v>75</v>
      </c>
      <c r="P3349" s="19">
        <v>1177.2142749</v>
      </c>
      <c r="Q3349" s="19">
        <v>107379.376865</v>
      </c>
      <c r="R3349" s="20">
        <v>0.70014500000000002</v>
      </c>
      <c r="S3349" s="20">
        <v>6.29983</v>
      </c>
      <c r="T3349" s="20">
        <v>0.30199999999999999</v>
      </c>
      <c r="U3349" s="20">
        <v>0.30499999999999999</v>
      </c>
      <c r="V3349" s="20">
        <f t="shared" si="104"/>
        <v>0.48752392878511003</v>
      </c>
      <c r="W3349" s="20">
        <f t="shared" si="105"/>
        <v>4.36783432812335</v>
      </c>
    </row>
    <row r="3350" spans="1:23" x14ac:dyDescent="0.25">
      <c r="A3350" s="18">
        <v>35118</v>
      </c>
      <c r="B3350" s="18">
        <v>35098</v>
      </c>
      <c r="C3350" s="18">
        <v>6410</v>
      </c>
      <c r="D3350" s="18">
        <v>6410</v>
      </c>
      <c r="E3350" s="18" t="s">
        <v>116</v>
      </c>
      <c r="F3350" s="18" t="s">
        <v>196</v>
      </c>
      <c r="G3350" s="19">
        <v>2.0238042632700002</v>
      </c>
      <c r="H3350" s="19">
        <v>0.81900499999999998</v>
      </c>
      <c r="I3350" s="18" t="s">
        <v>79</v>
      </c>
      <c r="J3350" s="18" t="s">
        <v>80</v>
      </c>
      <c r="K3350" s="18">
        <v>16</v>
      </c>
      <c r="L3350" s="18">
        <v>60</v>
      </c>
      <c r="M3350" s="18" t="s">
        <v>71</v>
      </c>
      <c r="N3350" s="18" t="s">
        <v>74</v>
      </c>
      <c r="O3350" s="18" t="s">
        <v>75</v>
      </c>
      <c r="P3350" s="19">
        <v>1059.87793741</v>
      </c>
      <c r="Q3350" s="19">
        <v>88156.5610801</v>
      </c>
      <c r="R3350" s="20">
        <v>0.70014500000000002</v>
      </c>
      <c r="S3350" s="20">
        <v>6.29983</v>
      </c>
      <c r="T3350" s="20">
        <v>0.30199999999999999</v>
      </c>
      <c r="U3350" s="20">
        <v>0.30499999999999999</v>
      </c>
      <c r="V3350" s="20">
        <f t="shared" si="104"/>
        <v>0.40024873449605003</v>
      </c>
      <c r="W3350" s="20">
        <f t="shared" si="105"/>
        <v>3.5859166270592504</v>
      </c>
    </row>
    <row r="3351" spans="1:23" x14ac:dyDescent="0.25">
      <c r="A3351" s="18">
        <v>35119</v>
      </c>
      <c r="B3351" s="18">
        <v>35099</v>
      </c>
      <c r="C3351" s="18">
        <v>6410</v>
      </c>
      <c r="D3351" s="18">
        <v>6410</v>
      </c>
      <c r="E3351" s="18" t="s">
        <v>116</v>
      </c>
      <c r="F3351" s="18" t="s">
        <v>196</v>
      </c>
      <c r="G3351" s="19">
        <v>2.9934031672699999</v>
      </c>
      <c r="H3351" s="19">
        <v>1.21139</v>
      </c>
      <c r="I3351" s="18" t="s">
        <v>79</v>
      </c>
      <c r="J3351" s="18" t="s">
        <v>80</v>
      </c>
      <c r="K3351" s="18">
        <v>16</v>
      </c>
      <c r="L3351" s="18">
        <v>60</v>
      </c>
      <c r="M3351" s="18" t="s">
        <v>71</v>
      </c>
      <c r="N3351" s="18" t="s">
        <v>74</v>
      </c>
      <c r="O3351" s="18" t="s">
        <v>75</v>
      </c>
      <c r="P3351" s="19">
        <v>1511.7431437099999</v>
      </c>
      <c r="Q3351" s="19">
        <v>130392.12039700001</v>
      </c>
      <c r="R3351" s="20">
        <v>0.70014500000000002</v>
      </c>
      <c r="S3351" s="20">
        <v>6.29983</v>
      </c>
      <c r="T3351" s="20">
        <v>0.30199999999999999</v>
      </c>
      <c r="U3351" s="20">
        <v>0.30499999999999999</v>
      </c>
      <c r="V3351" s="20">
        <f t="shared" si="104"/>
        <v>0.59200775878189993</v>
      </c>
      <c r="W3351" s="20">
        <f t="shared" si="105"/>
        <v>5.3039279892715001</v>
      </c>
    </row>
    <row r="3352" spans="1:23" x14ac:dyDescent="0.25">
      <c r="A3352" s="18">
        <v>35120</v>
      </c>
      <c r="B3352" s="18">
        <v>35100</v>
      </c>
      <c r="C3352" s="18">
        <v>6410</v>
      </c>
      <c r="D3352" s="18">
        <v>6410</v>
      </c>
      <c r="E3352" s="18" t="s">
        <v>116</v>
      </c>
      <c r="F3352" s="18" t="s">
        <v>196</v>
      </c>
      <c r="G3352" s="19">
        <v>10.165386869300001</v>
      </c>
      <c r="H3352" s="19">
        <v>4.1137899999999998</v>
      </c>
      <c r="I3352" s="18" t="s">
        <v>79</v>
      </c>
      <c r="J3352" s="18" t="s">
        <v>80</v>
      </c>
      <c r="K3352" s="18">
        <v>16</v>
      </c>
      <c r="L3352" s="18">
        <v>60</v>
      </c>
      <c r="M3352" s="18" t="s">
        <v>71</v>
      </c>
      <c r="N3352" s="18" t="s">
        <v>74</v>
      </c>
      <c r="O3352" s="18" t="s">
        <v>75</v>
      </c>
      <c r="P3352" s="19">
        <v>2885.2722311100001</v>
      </c>
      <c r="Q3352" s="19">
        <v>442802.48080999998</v>
      </c>
      <c r="R3352" s="20">
        <v>0.70014500000000002</v>
      </c>
      <c r="S3352" s="20">
        <v>6.29983</v>
      </c>
      <c r="T3352" s="20">
        <v>0.30199999999999999</v>
      </c>
      <c r="U3352" s="20">
        <v>0.30499999999999999</v>
      </c>
      <c r="V3352" s="20">
        <f t="shared" si="104"/>
        <v>2.0104141506859001</v>
      </c>
      <c r="W3352" s="20">
        <f t="shared" si="105"/>
        <v>18.011743470711501</v>
      </c>
    </row>
    <row r="3353" spans="1:23" x14ac:dyDescent="0.25">
      <c r="A3353" s="18">
        <v>35121</v>
      </c>
      <c r="B3353" s="18">
        <v>35101</v>
      </c>
      <c r="C3353" s="18">
        <v>6410</v>
      </c>
      <c r="D3353" s="18">
        <v>6410</v>
      </c>
      <c r="E3353" s="18" t="s">
        <v>116</v>
      </c>
      <c r="F3353" s="18" t="s">
        <v>196</v>
      </c>
      <c r="G3353" s="19">
        <v>1.5927713182900001</v>
      </c>
      <c r="H3353" s="19">
        <v>0.64457200000000003</v>
      </c>
      <c r="I3353" s="18" t="s">
        <v>79</v>
      </c>
      <c r="J3353" s="18" t="s">
        <v>80</v>
      </c>
      <c r="K3353" s="18">
        <v>16</v>
      </c>
      <c r="L3353" s="18">
        <v>60</v>
      </c>
      <c r="M3353" s="18" t="s">
        <v>71</v>
      </c>
      <c r="N3353" s="18" t="s">
        <v>74</v>
      </c>
      <c r="O3353" s="18" t="s">
        <v>75</v>
      </c>
      <c r="P3353" s="19">
        <v>955.60188389999996</v>
      </c>
      <c r="Q3353" s="19">
        <v>69380.841100499994</v>
      </c>
      <c r="R3353" s="20">
        <v>0.70014500000000002</v>
      </c>
      <c r="S3353" s="20">
        <v>6.29983</v>
      </c>
      <c r="T3353" s="20">
        <v>0.30199999999999999</v>
      </c>
      <c r="U3353" s="20">
        <v>0.30499999999999999</v>
      </c>
      <c r="V3353" s="20">
        <f t="shared" si="104"/>
        <v>0.31500311633211997</v>
      </c>
      <c r="W3353" s="20">
        <f t="shared" si="105"/>
        <v>2.8221823458182</v>
      </c>
    </row>
    <row r="3354" spans="1:23" x14ac:dyDescent="0.25">
      <c r="A3354" s="18">
        <v>35122</v>
      </c>
      <c r="B3354" s="18">
        <v>35102</v>
      </c>
      <c r="C3354" s="18">
        <v>6410</v>
      </c>
      <c r="D3354" s="18">
        <v>6410</v>
      </c>
      <c r="E3354" s="18" t="s">
        <v>116</v>
      </c>
      <c r="F3354" s="18" t="s">
        <v>196</v>
      </c>
      <c r="G3354" s="19">
        <v>3.0300973291300002</v>
      </c>
      <c r="H3354" s="19">
        <v>1.22624</v>
      </c>
      <c r="I3354" s="18" t="s">
        <v>79</v>
      </c>
      <c r="J3354" s="18" t="s">
        <v>80</v>
      </c>
      <c r="K3354" s="18">
        <v>16</v>
      </c>
      <c r="L3354" s="18">
        <v>60</v>
      </c>
      <c r="M3354" s="18" t="s">
        <v>71</v>
      </c>
      <c r="N3354" s="18" t="s">
        <v>74</v>
      </c>
      <c r="O3354" s="18" t="s">
        <v>75</v>
      </c>
      <c r="P3354" s="19">
        <v>1466.8112981100001</v>
      </c>
      <c r="Q3354" s="19">
        <v>131990.51169399999</v>
      </c>
      <c r="R3354" s="20">
        <v>0.70014500000000002</v>
      </c>
      <c r="S3354" s="20">
        <v>6.29983</v>
      </c>
      <c r="T3354" s="20">
        <v>0.30199999999999999</v>
      </c>
      <c r="U3354" s="20">
        <v>0.30499999999999999</v>
      </c>
      <c r="V3354" s="20">
        <f t="shared" si="104"/>
        <v>0.59926497175039994</v>
      </c>
      <c r="W3354" s="20">
        <f t="shared" si="105"/>
        <v>5.3689469597440009</v>
      </c>
    </row>
    <row r="3355" spans="1:23" x14ac:dyDescent="0.25">
      <c r="A3355" s="18">
        <v>35123</v>
      </c>
      <c r="B3355" s="18">
        <v>35103</v>
      </c>
      <c r="C3355" s="18">
        <v>6410</v>
      </c>
      <c r="D3355" s="18">
        <v>6410</v>
      </c>
      <c r="E3355" s="18" t="s">
        <v>116</v>
      </c>
      <c r="F3355" s="18" t="s">
        <v>196</v>
      </c>
      <c r="G3355" s="19">
        <v>11.7186295983</v>
      </c>
      <c r="H3355" s="19">
        <v>4.7423599999999997</v>
      </c>
      <c r="I3355" s="18" t="s">
        <v>79</v>
      </c>
      <c r="J3355" s="18" t="s">
        <v>80</v>
      </c>
      <c r="K3355" s="18">
        <v>16</v>
      </c>
      <c r="L3355" s="18">
        <v>60</v>
      </c>
      <c r="M3355" s="18" t="s">
        <v>71</v>
      </c>
      <c r="N3355" s="18" t="s">
        <v>74</v>
      </c>
      <c r="O3355" s="18" t="s">
        <v>75</v>
      </c>
      <c r="P3355" s="19">
        <v>2910.8789149700001</v>
      </c>
      <c r="Q3355" s="19">
        <v>510461.46345099999</v>
      </c>
      <c r="R3355" s="20">
        <v>0.70014500000000002</v>
      </c>
      <c r="S3355" s="20">
        <v>6.29983</v>
      </c>
      <c r="T3355" s="20">
        <v>0.30199999999999999</v>
      </c>
      <c r="U3355" s="20">
        <v>0.30499999999999999</v>
      </c>
      <c r="V3355" s="20">
        <f t="shared" si="104"/>
        <v>2.3175970702555997</v>
      </c>
      <c r="W3355" s="20">
        <f t="shared" si="105"/>
        <v>20.763862950166001</v>
      </c>
    </row>
    <row r="3356" spans="1:23" x14ac:dyDescent="0.25">
      <c r="A3356" s="18">
        <v>35124</v>
      </c>
      <c r="B3356" s="18">
        <v>35104</v>
      </c>
      <c r="C3356" s="18">
        <v>6410</v>
      </c>
      <c r="D3356" s="18">
        <v>6410</v>
      </c>
      <c r="E3356" s="18" t="s">
        <v>116</v>
      </c>
      <c r="F3356" s="18" t="s">
        <v>196</v>
      </c>
      <c r="G3356" s="19">
        <v>33.022189710100001</v>
      </c>
      <c r="H3356" s="19">
        <v>13.3636</v>
      </c>
      <c r="I3356" s="18" t="s">
        <v>79</v>
      </c>
      <c r="J3356" s="18" t="s">
        <v>80</v>
      </c>
      <c r="K3356" s="18">
        <v>16</v>
      </c>
      <c r="L3356" s="18">
        <v>60</v>
      </c>
      <c r="M3356" s="18" t="s">
        <v>71</v>
      </c>
      <c r="N3356" s="18" t="s">
        <v>74</v>
      </c>
      <c r="O3356" s="18" t="s">
        <v>75</v>
      </c>
      <c r="P3356" s="19">
        <v>12799.8936526</v>
      </c>
      <c r="Q3356" s="19">
        <v>1438440.82999</v>
      </c>
      <c r="R3356" s="20">
        <v>0.70014500000000002</v>
      </c>
      <c r="S3356" s="20">
        <v>6.29983</v>
      </c>
      <c r="T3356" s="20">
        <v>0.30199999999999999</v>
      </c>
      <c r="U3356" s="20">
        <v>0.30499999999999999</v>
      </c>
      <c r="V3356" s="20">
        <f t="shared" si="104"/>
        <v>6.5308074899559996</v>
      </c>
      <c r="W3356" s="20">
        <f t="shared" si="105"/>
        <v>58.51094369066</v>
      </c>
    </row>
    <row r="3357" spans="1:23" x14ac:dyDescent="0.25">
      <c r="A3357" s="18">
        <v>35125</v>
      </c>
      <c r="B3357" s="18">
        <v>35105</v>
      </c>
      <c r="C3357" s="18">
        <v>6410</v>
      </c>
      <c r="D3357" s="18">
        <v>6410</v>
      </c>
      <c r="E3357" s="18" t="s">
        <v>116</v>
      </c>
      <c r="F3357" s="18" t="s">
        <v>196</v>
      </c>
      <c r="G3357" s="19">
        <v>1.48786044085</v>
      </c>
      <c r="H3357" s="19">
        <v>0.60211599999999998</v>
      </c>
      <c r="I3357" s="18" t="s">
        <v>79</v>
      </c>
      <c r="J3357" s="18" t="s">
        <v>80</v>
      </c>
      <c r="K3357" s="18">
        <v>16</v>
      </c>
      <c r="L3357" s="18">
        <v>60</v>
      </c>
      <c r="M3357" s="18" t="s">
        <v>71</v>
      </c>
      <c r="N3357" s="18" t="s">
        <v>74</v>
      </c>
      <c r="O3357" s="18" t="s">
        <v>75</v>
      </c>
      <c r="P3357" s="19">
        <v>920.96793658000001</v>
      </c>
      <c r="Q3357" s="19">
        <v>64810.941558699997</v>
      </c>
      <c r="R3357" s="20">
        <v>0.70014500000000002</v>
      </c>
      <c r="S3357" s="20">
        <v>6.29983</v>
      </c>
      <c r="T3357" s="20">
        <v>0.30199999999999999</v>
      </c>
      <c r="U3357" s="20">
        <v>0.30499999999999999</v>
      </c>
      <c r="V3357" s="20">
        <f t="shared" si="104"/>
        <v>0.29425481776036</v>
      </c>
      <c r="W3357" s="20">
        <f t="shared" si="105"/>
        <v>2.6362937659946004</v>
      </c>
    </row>
    <row r="3358" spans="1:23" x14ac:dyDescent="0.25">
      <c r="A3358" s="18">
        <v>35126</v>
      </c>
      <c r="B3358" s="18">
        <v>35106</v>
      </c>
      <c r="C3358" s="18">
        <v>6410</v>
      </c>
      <c r="D3358" s="18">
        <v>6410</v>
      </c>
      <c r="E3358" s="18" t="s">
        <v>116</v>
      </c>
      <c r="F3358" s="18" t="s">
        <v>196</v>
      </c>
      <c r="G3358" s="19">
        <v>5.0316252628399996</v>
      </c>
      <c r="H3358" s="19">
        <v>2.0362300000000002</v>
      </c>
      <c r="I3358" s="18" t="s">
        <v>79</v>
      </c>
      <c r="J3358" s="18" t="s">
        <v>80</v>
      </c>
      <c r="K3358" s="18">
        <v>16</v>
      </c>
      <c r="L3358" s="18">
        <v>60</v>
      </c>
      <c r="M3358" s="18" t="s">
        <v>71</v>
      </c>
      <c r="N3358" s="18" t="s">
        <v>74</v>
      </c>
      <c r="O3358" s="18" t="s">
        <v>75</v>
      </c>
      <c r="P3358" s="19">
        <v>1719.5538252199999</v>
      </c>
      <c r="Q3358" s="19">
        <v>219176.71974</v>
      </c>
      <c r="R3358" s="20">
        <v>0.70014500000000002</v>
      </c>
      <c r="S3358" s="20">
        <v>6.29983</v>
      </c>
      <c r="T3358" s="20">
        <v>0.30199999999999999</v>
      </c>
      <c r="U3358" s="20">
        <v>0.30499999999999999</v>
      </c>
      <c r="V3358" s="20">
        <f t="shared" si="104"/>
        <v>0.99510806483830005</v>
      </c>
      <c r="W3358" s="20">
        <f t="shared" si="105"/>
        <v>8.9153924744255022</v>
      </c>
    </row>
    <row r="3359" spans="1:23" x14ac:dyDescent="0.25">
      <c r="A3359" s="18">
        <v>35127</v>
      </c>
      <c r="B3359" s="18">
        <v>35107</v>
      </c>
      <c r="C3359" s="18">
        <v>6410</v>
      </c>
      <c r="D3359" s="18">
        <v>6410</v>
      </c>
      <c r="E3359" s="18" t="s">
        <v>116</v>
      </c>
      <c r="F3359" s="18" t="s">
        <v>196</v>
      </c>
      <c r="G3359" s="19">
        <v>2.02384335625</v>
      </c>
      <c r="H3359" s="19">
        <v>0.81901999999999997</v>
      </c>
      <c r="I3359" s="18" t="s">
        <v>79</v>
      </c>
      <c r="J3359" s="18" t="s">
        <v>80</v>
      </c>
      <c r="K3359" s="18">
        <v>16</v>
      </c>
      <c r="L3359" s="18">
        <v>60</v>
      </c>
      <c r="M3359" s="18" t="s">
        <v>71</v>
      </c>
      <c r="N3359" s="18" t="s">
        <v>74</v>
      </c>
      <c r="O3359" s="18" t="s">
        <v>75</v>
      </c>
      <c r="P3359" s="19">
        <v>1084.62120041</v>
      </c>
      <c r="Q3359" s="19">
        <v>88158.263963699996</v>
      </c>
      <c r="R3359" s="20">
        <v>0.70014500000000002</v>
      </c>
      <c r="S3359" s="20">
        <v>6.29983</v>
      </c>
      <c r="T3359" s="20">
        <v>0.30199999999999999</v>
      </c>
      <c r="U3359" s="20">
        <v>0.30499999999999999</v>
      </c>
      <c r="V3359" s="20">
        <f t="shared" si="104"/>
        <v>0.40025606501420002</v>
      </c>
      <c r="W3359" s="20">
        <f t="shared" si="105"/>
        <v>3.5859823027870004</v>
      </c>
    </row>
    <row r="3360" spans="1:23" x14ac:dyDescent="0.25">
      <c r="A3360" s="18">
        <v>35128</v>
      </c>
      <c r="B3360" s="18">
        <v>35108</v>
      </c>
      <c r="C3360" s="18">
        <v>6410</v>
      </c>
      <c r="D3360" s="18">
        <v>6410</v>
      </c>
      <c r="E3360" s="18" t="s">
        <v>116</v>
      </c>
      <c r="F3360" s="18" t="s">
        <v>196</v>
      </c>
      <c r="G3360" s="19">
        <v>0.17079112013100001</v>
      </c>
      <c r="H3360" s="19">
        <v>6.9116700000000003E-2</v>
      </c>
      <c r="I3360" s="18" t="s">
        <v>79</v>
      </c>
      <c r="J3360" s="18" t="s">
        <v>80</v>
      </c>
      <c r="K3360" s="18">
        <v>16</v>
      </c>
      <c r="L3360" s="18">
        <v>60</v>
      </c>
      <c r="M3360" s="18" t="s">
        <v>71</v>
      </c>
      <c r="N3360" s="18" t="s">
        <v>74</v>
      </c>
      <c r="O3360" s="18" t="s">
        <v>75</v>
      </c>
      <c r="P3360" s="19">
        <v>814.57986818400002</v>
      </c>
      <c r="Q3360" s="19">
        <v>7439.6314334899998</v>
      </c>
      <c r="R3360" s="20">
        <v>0.70014500000000002</v>
      </c>
      <c r="S3360" s="20">
        <v>6.29983</v>
      </c>
      <c r="T3360" s="20">
        <v>0.30199999999999999</v>
      </c>
      <c r="U3360" s="20">
        <v>0.30499999999999999</v>
      </c>
      <c r="V3360" s="20">
        <f t="shared" si="104"/>
        <v>3.3777414921206998E-2</v>
      </c>
      <c r="W3360" s="20">
        <f t="shared" si="105"/>
        <v>0.30261930481189503</v>
      </c>
    </row>
    <row r="3361" spans="1:23" x14ac:dyDescent="0.25">
      <c r="A3361" s="18">
        <v>35129</v>
      </c>
      <c r="B3361" s="18">
        <v>35109</v>
      </c>
      <c r="C3361" s="18">
        <v>6410</v>
      </c>
      <c r="D3361" s="18">
        <v>6410</v>
      </c>
      <c r="E3361" s="18" t="s">
        <v>116</v>
      </c>
      <c r="F3361" s="18" t="s">
        <v>196</v>
      </c>
      <c r="G3361" s="19">
        <v>23.924342615600001</v>
      </c>
      <c r="H3361" s="19">
        <v>9.6818399999999993</v>
      </c>
      <c r="I3361" s="18" t="s">
        <v>79</v>
      </c>
      <c r="J3361" s="18" t="s">
        <v>80</v>
      </c>
      <c r="K3361" s="18">
        <v>16</v>
      </c>
      <c r="L3361" s="18">
        <v>60</v>
      </c>
      <c r="M3361" s="18" t="s">
        <v>71</v>
      </c>
      <c r="N3361" s="18" t="s">
        <v>74</v>
      </c>
      <c r="O3361" s="18" t="s">
        <v>75</v>
      </c>
      <c r="P3361" s="19">
        <v>4730.37364574</v>
      </c>
      <c r="Q3361" s="19">
        <v>1042140.19576</v>
      </c>
      <c r="R3361" s="20">
        <v>0.70014500000000002</v>
      </c>
      <c r="S3361" s="20">
        <v>6.29983</v>
      </c>
      <c r="T3361" s="20">
        <v>0.30199999999999999</v>
      </c>
      <c r="U3361" s="20">
        <v>0.30499999999999999</v>
      </c>
      <c r="V3361" s="20">
        <f t="shared" si="104"/>
        <v>4.7315269230263999</v>
      </c>
      <c r="W3361" s="20">
        <f t="shared" si="105"/>
        <v>42.390792530604003</v>
      </c>
    </row>
    <row r="3362" spans="1:23" x14ac:dyDescent="0.25">
      <c r="A3362" s="18">
        <v>35130</v>
      </c>
      <c r="B3362" s="18">
        <v>35110</v>
      </c>
      <c r="C3362" s="18">
        <v>6410</v>
      </c>
      <c r="D3362" s="18">
        <v>6410</v>
      </c>
      <c r="E3362" s="18" t="s">
        <v>116</v>
      </c>
      <c r="F3362" s="18" t="s">
        <v>196</v>
      </c>
      <c r="G3362" s="19">
        <v>6.2997280370199998E-2</v>
      </c>
      <c r="H3362" s="19">
        <v>2.5494099999999999E-2</v>
      </c>
      <c r="I3362" s="18" t="s">
        <v>79</v>
      </c>
      <c r="J3362" s="18" t="s">
        <v>80</v>
      </c>
      <c r="K3362" s="18">
        <v>16</v>
      </c>
      <c r="L3362" s="18">
        <v>60</v>
      </c>
      <c r="M3362" s="18" t="s">
        <v>71</v>
      </c>
      <c r="N3362" s="18" t="s">
        <v>74</v>
      </c>
      <c r="O3362" s="18" t="s">
        <v>75</v>
      </c>
      <c r="P3362" s="19">
        <v>438.44181224099998</v>
      </c>
      <c r="Q3362" s="19">
        <v>2744.1505565500001</v>
      </c>
      <c r="R3362" s="20">
        <v>0.70014500000000002</v>
      </c>
      <c r="S3362" s="20">
        <v>6.29983</v>
      </c>
      <c r="T3362" s="20">
        <v>0.30199999999999999</v>
      </c>
      <c r="U3362" s="20">
        <v>0.30499999999999999</v>
      </c>
      <c r="V3362" s="20">
        <f t="shared" si="104"/>
        <v>1.2458997517860998E-2</v>
      </c>
      <c r="W3362" s="20">
        <f t="shared" si="105"/>
        <v>0.11162290472208501</v>
      </c>
    </row>
    <row r="3363" spans="1:23" x14ac:dyDescent="0.25">
      <c r="A3363" s="18">
        <v>35131</v>
      </c>
      <c r="B3363" s="18">
        <v>35111</v>
      </c>
      <c r="C3363" s="18">
        <v>6410</v>
      </c>
      <c r="D3363" s="18">
        <v>6410</v>
      </c>
      <c r="E3363" s="18" t="s">
        <v>116</v>
      </c>
      <c r="F3363" s="18" t="s">
        <v>196</v>
      </c>
      <c r="G3363" s="19">
        <v>3.4650674504999999</v>
      </c>
      <c r="H3363" s="19">
        <v>1.4022600000000001</v>
      </c>
      <c r="I3363" s="18" t="s">
        <v>79</v>
      </c>
      <c r="J3363" s="18" t="s">
        <v>80</v>
      </c>
      <c r="K3363" s="18">
        <v>16</v>
      </c>
      <c r="L3363" s="18">
        <v>60</v>
      </c>
      <c r="M3363" s="18" t="s">
        <v>71</v>
      </c>
      <c r="N3363" s="18" t="s">
        <v>74</v>
      </c>
      <c r="O3363" s="18" t="s">
        <v>75</v>
      </c>
      <c r="P3363" s="19">
        <v>1666.51052566</v>
      </c>
      <c r="Q3363" s="19">
        <v>150937.73439200001</v>
      </c>
      <c r="R3363" s="20">
        <v>0.70014500000000002</v>
      </c>
      <c r="S3363" s="20">
        <v>6.29983</v>
      </c>
      <c r="T3363" s="20">
        <v>0.30199999999999999</v>
      </c>
      <c r="U3363" s="20">
        <v>0.30499999999999999</v>
      </c>
      <c r="V3363" s="20">
        <f t="shared" si="104"/>
        <v>0.68528615873459997</v>
      </c>
      <c r="W3363" s="20">
        <f t="shared" si="105"/>
        <v>6.1396297329810006</v>
      </c>
    </row>
    <row r="3364" spans="1:23" x14ac:dyDescent="0.25">
      <c r="A3364" s="18">
        <v>35132</v>
      </c>
      <c r="B3364" s="18">
        <v>35112</v>
      </c>
      <c r="C3364" s="18">
        <v>6410</v>
      </c>
      <c r="D3364" s="18">
        <v>6410</v>
      </c>
      <c r="E3364" s="18" t="s">
        <v>116</v>
      </c>
      <c r="F3364" s="18" t="s">
        <v>196</v>
      </c>
      <c r="G3364" s="19">
        <v>7.8055636245800004</v>
      </c>
      <c r="H3364" s="19">
        <v>3.1587999999999998</v>
      </c>
      <c r="I3364" s="18" t="s">
        <v>79</v>
      </c>
      <c r="J3364" s="18" t="s">
        <v>80</v>
      </c>
      <c r="K3364" s="18">
        <v>16</v>
      </c>
      <c r="L3364" s="18">
        <v>60</v>
      </c>
      <c r="M3364" s="18" t="s">
        <v>71</v>
      </c>
      <c r="N3364" s="18" t="s">
        <v>74</v>
      </c>
      <c r="O3364" s="18" t="s">
        <v>75</v>
      </c>
      <c r="P3364" s="19">
        <v>2510.5549949699998</v>
      </c>
      <c r="Q3364" s="19">
        <v>340008.99144700001</v>
      </c>
      <c r="R3364" s="20">
        <v>0.70014500000000002</v>
      </c>
      <c r="S3364" s="20">
        <v>6.29983</v>
      </c>
      <c r="T3364" s="20">
        <v>0.30199999999999999</v>
      </c>
      <c r="U3364" s="20">
        <v>0.30499999999999999</v>
      </c>
      <c r="V3364" s="20">
        <f t="shared" si="104"/>
        <v>1.5437093821479999</v>
      </c>
      <c r="W3364" s="20">
        <f t="shared" si="105"/>
        <v>13.830432587780001</v>
      </c>
    </row>
    <row r="3365" spans="1:23" x14ac:dyDescent="0.25">
      <c r="A3365" s="18">
        <v>35133</v>
      </c>
      <c r="B3365" s="18">
        <v>35113</v>
      </c>
      <c r="C3365" s="18">
        <v>6410</v>
      </c>
      <c r="D3365" s="18">
        <v>6410</v>
      </c>
      <c r="E3365" s="18" t="s">
        <v>116</v>
      </c>
      <c r="F3365" s="18" t="s">
        <v>196</v>
      </c>
      <c r="G3365" s="19">
        <v>6.9022240071700001</v>
      </c>
      <c r="H3365" s="19">
        <v>2.7932299999999999</v>
      </c>
      <c r="I3365" s="18" t="s">
        <v>79</v>
      </c>
      <c r="J3365" s="18" t="s">
        <v>80</v>
      </c>
      <c r="K3365" s="18">
        <v>16</v>
      </c>
      <c r="L3365" s="18">
        <v>60</v>
      </c>
      <c r="M3365" s="18" t="s">
        <v>71</v>
      </c>
      <c r="N3365" s="18" t="s">
        <v>74</v>
      </c>
      <c r="O3365" s="18" t="s">
        <v>75</v>
      </c>
      <c r="P3365" s="19">
        <v>2081.6600431299998</v>
      </c>
      <c r="Q3365" s="19">
        <v>300659.67511100002</v>
      </c>
      <c r="R3365" s="20">
        <v>0.70014500000000002</v>
      </c>
      <c r="S3365" s="20">
        <v>6.29983</v>
      </c>
      <c r="T3365" s="20">
        <v>0.30199999999999999</v>
      </c>
      <c r="U3365" s="20">
        <v>0.30499999999999999</v>
      </c>
      <c r="V3365" s="20">
        <f t="shared" si="104"/>
        <v>1.3650548808082998</v>
      </c>
      <c r="W3365" s="20">
        <f t="shared" si="105"/>
        <v>12.229827534875501</v>
      </c>
    </row>
    <row r="3366" spans="1:23" x14ac:dyDescent="0.25">
      <c r="A3366" s="18">
        <v>35134</v>
      </c>
      <c r="B3366" s="18">
        <v>35114</v>
      </c>
      <c r="C3366" s="18">
        <v>6410</v>
      </c>
      <c r="D3366" s="18">
        <v>6410</v>
      </c>
      <c r="E3366" s="18" t="s">
        <v>116</v>
      </c>
      <c r="F3366" s="18" t="s">
        <v>196</v>
      </c>
      <c r="G3366" s="19">
        <v>6.3618565308299999</v>
      </c>
      <c r="H3366" s="19">
        <v>2.5745499999999999</v>
      </c>
      <c r="I3366" s="18" t="s">
        <v>79</v>
      </c>
      <c r="J3366" s="18" t="s">
        <v>80</v>
      </c>
      <c r="K3366" s="18">
        <v>16</v>
      </c>
      <c r="L3366" s="18">
        <v>60</v>
      </c>
      <c r="M3366" s="18" t="s">
        <v>71</v>
      </c>
      <c r="N3366" s="18" t="s">
        <v>74</v>
      </c>
      <c r="O3366" s="18" t="s">
        <v>75</v>
      </c>
      <c r="P3366" s="19">
        <v>2034.9188545699999</v>
      </c>
      <c r="Q3366" s="19">
        <v>277121.36199399998</v>
      </c>
      <c r="R3366" s="20">
        <v>0.70014500000000002</v>
      </c>
      <c r="S3366" s="20">
        <v>6.29983</v>
      </c>
      <c r="T3366" s="20">
        <v>0.30199999999999999</v>
      </c>
      <c r="U3366" s="20">
        <v>0.30499999999999999</v>
      </c>
      <c r="V3366" s="20">
        <f t="shared" si="104"/>
        <v>1.2581857002054999</v>
      </c>
      <c r="W3366" s="20">
        <f t="shared" si="105"/>
        <v>11.272362991917502</v>
      </c>
    </row>
    <row r="3367" spans="1:23" x14ac:dyDescent="0.25">
      <c r="A3367" s="18">
        <v>35135</v>
      </c>
      <c r="B3367" s="18">
        <v>35115</v>
      </c>
      <c r="C3367" s="18">
        <v>6410</v>
      </c>
      <c r="D3367" s="18">
        <v>6410</v>
      </c>
      <c r="E3367" s="18" t="s">
        <v>116</v>
      </c>
      <c r="F3367" s="18" t="s">
        <v>196</v>
      </c>
      <c r="G3367" s="19">
        <v>6.0160300688700001</v>
      </c>
      <c r="H3367" s="19">
        <v>2.4346000000000001</v>
      </c>
      <c r="I3367" s="18" t="s">
        <v>79</v>
      </c>
      <c r="J3367" s="18" t="s">
        <v>80</v>
      </c>
      <c r="K3367" s="18">
        <v>16</v>
      </c>
      <c r="L3367" s="18">
        <v>60</v>
      </c>
      <c r="M3367" s="18" t="s">
        <v>71</v>
      </c>
      <c r="N3367" s="18" t="s">
        <v>74</v>
      </c>
      <c r="O3367" s="18" t="s">
        <v>75</v>
      </c>
      <c r="P3367" s="19">
        <v>2175.0183917200002</v>
      </c>
      <c r="Q3367" s="19">
        <v>262057.22156899999</v>
      </c>
      <c r="R3367" s="20">
        <v>0.70014500000000002</v>
      </c>
      <c r="S3367" s="20">
        <v>6.29983</v>
      </c>
      <c r="T3367" s="20">
        <v>0.30199999999999999</v>
      </c>
      <c r="U3367" s="20">
        <v>0.30499999999999999</v>
      </c>
      <c r="V3367" s="20">
        <f t="shared" si="104"/>
        <v>1.1897919658660001</v>
      </c>
      <c r="W3367" s="20">
        <f t="shared" si="105"/>
        <v>10.659608452010001</v>
      </c>
    </row>
    <row r="3368" spans="1:23" x14ac:dyDescent="0.25">
      <c r="A3368" s="18">
        <v>35136</v>
      </c>
      <c r="B3368" s="18">
        <v>35116</v>
      </c>
      <c r="C3368" s="18">
        <v>6410</v>
      </c>
      <c r="D3368" s="18">
        <v>6410</v>
      </c>
      <c r="E3368" s="18" t="s">
        <v>116</v>
      </c>
      <c r="F3368" s="18" t="s">
        <v>196</v>
      </c>
      <c r="G3368" s="19">
        <v>69.573145318900004</v>
      </c>
      <c r="H3368" s="19">
        <v>28.1553</v>
      </c>
      <c r="I3368" s="18" t="s">
        <v>79</v>
      </c>
      <c r="J3368" s="18" t="s">
        <v>80</v>
      </c>
      <c r="K3368" s="18">
        <v>16</v>
      </c>
      <c r="L3368" s="18">
        <v>60</v>
      </c>
      <c r="M3368" s="18" t="s">
        <v>71</v>
      </c>
      <c r="N3368" s="18" t="s">
        <v>74</v>
      </c>
      <c r="O3368" s="18" t="s">
        <v>75</v>
      </c>
      <c r="P3368" s="19">
        <v>7935.1609184400004</v>
      </c>
      <c r="Q3368" s="19">
        <v>3030594.0876799999</v>
      </c>
      <c r="R3368" s="20">
        <v>0.70014500000000002</v>
      </c>
      <c r="S3368" s="20">
        <v>6.29983</v>
      </c>
      <c r="T3368" s="20">
        <v>0.30199999999999999</v>
      </c>
      <c r="U3368" s="20">
        <v>0.30499999999999999</v>
      </c>
      <c r="V3368" s="20">
        <f t="shared" si="104"/>
        <v>13.759529177913</v>
      </c>
      <c r="W3368" s="20">
        <f t="shared" si="105"/>
        <v>123.27465450130502</v>
      </c>
    </row>
    <row r="3369" spans="1:23" x14ac:dyDescent="0.25">
      <c r="A3369" s="18">
        <v>35137</v>
      </c>
      <c r="B3369" s="18">
        <v>35117</v>
      </c>
      <c r="C3369" s="18">
        <v>6410</v>
      </c>
      <c r="D3369" s="18">
        <v>6410</v>
      </c>
      <c r="E3369" s="18" t="s">
        <v>116</v>
      </c>
      <c r="F3369" s="18" t="s">
        <v>196</v>
      </c>
      <c r="G3369" s="19">
        <v>2.9448855205400002</v>
      </c>
      <c r="H3369" s="19">
        <v>1.1917500000000001</v>
      </c>
      <c r="I3369" s="18" t="s">
        <v>79</v>
      </c>
      <c r="J3369" s="18" t="s">
        <v>80</v>
      </c>
      <c r="K3369" s="18">
        <v>16</v>
      </c>
      <c r="L3369" s="18">
        <v>60</v>
      </c>
      <c r="M3369" s="18" t="s">
        <v>71</v>
      </c>
      <c r="N3369" s="18" t="s">
        <v>74</v>
      </c>
      <c r="O3369" s="18" t="s">
        <v>75</v>
      </c>
      <c r="P3369" s="19">
        <v>1294.5740566100001</v>
      </c>
      <c r="Q3369" s="19">
        <v>128278.70015800001</v>
      </c>
      <c r="R3369" s="20">
        <v>0.70014500000000002</v>
      </c>
      <c r="S3369" s="20">
        <v>6.29983</v>
      </c>
      <c r="T3369" s="20">
        <v>0.30199999999999999</v>
      </c>
      <c r="U3369" s="20">
        <v>0.30499999999999999</v>
      </c>
      <c r="V3369" s="20">
        <f t="shared" si="104"/>
        <v>0.58240966701749997</v>
      </c>
      <c r="W3369" s="20">
        <f t="shared" si="105"/>
        <v>5.2179365697375006</v>
      </c>
    </row>
    <row r="3370" spans="1:23" x14ac:dyDescent="0.25">
      <c r="A3370" s="18">
        <v>35138</v>
      </c>
      <c r="B3370" s="18">
        <v>35118</v>
      </c>
      <c r="C3370" s="18">
        <v>6410</v>
      </c>
      <c r="D3370" s="18">
        <v>6410</v>
      </c>
      <c r="E3370" s="18" t="s">
        <v>116</v>
      </c>
      <c r="F3370" s="18" t="s">
        <v>196</v>
      </c>
      <c r="G3370" s="19">
        <v>4.0485263176000004</v>
      </c>
      <c r="H3370" s="19">
        <v>1.6383799999999999</v>
      </c>
      <c r="I3370" s="18" t="s">
        <v>79</v>
      </c>
      <c r="J3370" s="18" t="s">
        <v>80</v>
      </c>
      <c r="K3370" s="18">
        <v>16</v>
      </c>
      <c r="L3370" s="18">
        <v>60</v>
      </c>
      <c r="M3370" s="18" t="s">
        <v>71</v>
      </c>
      <c r="N3370" s="18" t="s">
        <v>74</v>
      </c>
      <c r="O3370" s="18" t="s">
        <v>75</v>
      </c>
      <c r="P3370" s="19">
        <v>1609.11606022</v>
      </c>
      <c r="Q3370" s="19">
        <v>176353.10097999999</v>
      </c>
      <c r="R3370" s="20">
        <v>0.70014500000000002</v>
      </c>
      <c r="S3370" s="20">
        <v>6.29983</v>
      </c>
      <c r="T3370" s="20">
        <v>0.30199999999999999</v>
      </c>
      <c r="U3370" s="20">
        <v>0.30499999999999999</v>
      </c>
      <c r="V3370" s="20">
        <f t="shared" si="104"/>
        <v>0.80067828843979982</v>
      </c>
      <c r="W3370" s="20">
        <f t="shared" si="105"/>
        <v>7.1734532554030004</v>
      </c>
    </row>
    <row r="3371" spans="1:23" x14ac:dyDescent="0.25">
      <c r="A3371" s="18">
        <v>35139</v>
      </c>
      <c r="B3371" s="18">
        <v>35119</v>
      </c>
      <c r="C3371" s="18">
        <v>6410</v>
      </c>
      <c r="D3371" s="18">
        <v>6410</v>
      </c>
      <c r="E3371" s="18" t="s">
        <v>116</v>
      </c>
      <c r="F3371" s="18" t="s">
        <v>196</v>
      </c>
      <c r="G3371" s="19">
        <v>3.5793849428</v>
      </c>
      <c r="H3371" s="19">
        <v>1.4485300000000001</v>
      </c>
      <c r="I3371" s="18" t="s">
        <v>79</v>
      </c>
      <c r="J3371" s="18" t="s">
        <v>80</v>
      </c>
      <c r="K3371" s="18">
        <v>16</v>
      </c>
      <c r="L3371" s="18">
        <v>60</v>
      </c>
      <c r="M3371" s="18" t="s">
        <v>71</v>
      </c>
      <c r="N3371" s="18" t="s">
        <v>74</v>
      </c>
      <c r="O3371" s="18" t="s">
        <v>75</v>
      </c>
      <c r="P3371" s="19">
        <v>1521.06875031</v>
      </c>
      <c r="Q3371" s="19">
        <v>155917.38443800001</v>
      </c>
      <c r="R3371" s="20">
        <v>0.70014500000000002</v>
      </c>
      <c r="S3371" s="20">
        <v>6.29983</v>
      </c>
      <c r="T3371" s="20">
        <v>0.30199999999999999</v>
      </c>
      <c r="U3371" s="20">
        <v>0.30499999999999999</v>
      </c>
      <c r="V3371" s="20">
        <f t="shared" si="104"/>
        <v>0.70789836372130011</v>
      </c>
      <c r="W3371" s="20">
        <f t="shared" si="105"/>
        <v>6.3422174611805016</v>
      </c>
    </row>
    <row r="3372" spans="1:23" x14ac:dyDescent="0.25">
      <c r="A3372" s="18">
        <v>35140</v>
      </c>
      <c r="B3372" s="18">
        <v>35120</v>
      </c>
      <c r="C3372" s="18">
        <v>6410</v>
      </c>
      <c r="D3372" s="18">
        <v>6410</v>
      </c>
      <c r="E3372" s="18" t="s">
        <v>116</v>
      </c>
      <c r="F3372" s="18" t="s">
        <v>196</v>
      </c>
      <c r="G3372" s="19">
        <v>77.411426627899999</v>
      </c>
      <c r="H3372" s="19">
        <v>31.327300000000001</v>
      </c>
      <c r="I3372" s="18" t="s">
        <v>79</v>
      </c>
      <c r="J3372" s="18" t="s">
        <v>80</v>
      </c>
      <c r="K3372" s="18">
        <v>16</v>
      </c>
      <c r="L3372" s="18">
        <v>60</v>
      </c>
      <c r="M3372" s="18" t="s">
        <v>71</v>
      </c>
      <c r="N3372" s="18" t="s">
        <v>74</v>
      </c>
      <c r="O3372" s="18" t="s">
        <v>75</v>
      </c>
      <c r="P3372" s="19">
        <v>14063.9708842</v>
      </c>
      <c r="Q3372" s="19">
        <v>3372028.2557600001</v>
      </c>
      <c r="R3372" s="20">
        <v>0.70014500000000002</v>
      </c>
      <c r="S3372" s="20">
        <v>6.29983</v>
      </c>
      <c r="T3372" s="20">
        <v>0.30199999999999999</v>
      </c>
      <c r="U3372" s="20">
        <v>0.30499999999999999</v>
      </c>
      <c r="V3372" s="20">
        <f t="shared" si="104"/>
        <v>15.309689416033001</v>
      </c>
      <c r="W3372" s="20">
        <f t="shared" si="105"/>
        <v>137.16288172950502</v>
      </c>
    </row>
    <row r="3373" spans="1:23" x14ac:dyDescent="0.25">
      <c r="A3373" s="18">
        <v>35141</v>
      </c>
      <c r="B3373" s="18">
        <v>35121</v>
      </c>
      <c r="C3373" s="18">
        <v>6410</v>
      </c>
      <c r="D3373" s="18">
        <v>6410</v>
      </c>
      <c r="E3373" s="18" t="s">
        <v>116</v>
      </c>
      <c r="F3373" s="18" t="s">
        <v>196</v>
      </c>
      <c r="G3373" s="19">
        <v>11.4644273312</v>
      </c>
      <c r="H3373" s="19">
        <v>4.6394900000000003</v>
      </c>
      <c r="I3373" s="18" t="s">
        <v>79</v>
      </c>
      <c r="J3373" s="18" t="s">
        <v>80</v>
      </c>
      <c r="K3373" s="18">
        <v>16</v>
      </c>
      <c r="L3373" s="18">
        <v>60</v>
      </c>
      <c r="M3373" s="18" t="s">
        <v>71</v>
      </c>
      <c r="N3373" s="18" t="s">
        <v>74</v>
      </c>
      <c r="O3373" s="18" t="s">
        <v>75</v>
      </c>
      <c r="P3373" s="19">
        <v>3239.70601124</v>
      </c>
      <c r="Q3373" s="19">
        <v>499388.45698800002</v>
      </c>
      <c r="R3373" s="20">
        <v>0.70014500000000002</v>
      </c>
      <c r="S3373" s="20">
        <v>6.29983</v>
      </c>
      <c r="T3373" s="20">
        <v>0.30199999999999999</v>
      </c>
      <c r="U3373" s="20">
        <v>0.30499999999999999</v>
      </c>
      <c r="V3373" s="20">
        <f t="shared" si="104"/>
        <v>2.2673243767829003</v>
      </c>
      <c r="W3373" s="20">
        <f t="shared" si="105"/>
        <v>20.313458809256506</v>
      </c>
    </row>
    <row r="3374" spans="1:23" x14ac:dyDescent="0.25">
      <c r="A3374" s="18">
        <v>35142</v>
      </c>
      <c r="B3374" s="18">
        <v>35122</v>
      </c>
      <c r="C3374" s="18">
        <v>6410</v>
      </c>
      <c r="D3374" s="18">
        <v>6410</v>
      </c>
      <c r="E3374" s="18" t="s">
        <v>116</v>
      </c>
      <c r="F3374" s="18" t="s">
        <v>196</v>
      </c>
      <c r="G3374" s="19">
        <v>2.49433675039</v>
      </c>
      <c r="H3374" s="19">
        <v>1.00942</v>
      </c>
      <c r="I3374" s="18" t="s">
        <v>79</v>
      </c>
      <c r="J3374" s="18" t="s">
        <v>80</v>
      </c>
      <c r="K3374" s="18">
        <v>16</v>
      </c>
      <c r="L3374" s="18">
        <v>60</v>
      </c>
      <c r="M3374" s="18" t="s">
        <v>71</v>
      </c>
      <c r="N3374" s="18" t="s">
        <v>74</v>
      </c>
      <c r="O3374" s="18" t="s">
        <v>75</v>
      </c>
      <c r="P3374" s="19">
        <v>1347.9677575799999</v>
      </c>
      <c r="Q3374" s="19">
        <v>108652.874234</v>
      </c>
      <c r="R3374" s="20">
        <v>0.70014500000000002</v>
      </c>
      <c r="S3374" s="20">
        <v>6.29983</v>
      </c>
      <c r="T3374" s="20">
        <v>0.30199999999999999</v>
      </c>
      <c r="U3374" s="20">
        <v>0.30499999999999999</v>
      </c>
      <c r="V3374" s="20">
        <f t="shared" si="104"/>
        <v>0.49330477539819995</v>
      </c>
      <c r="W3374" s="20">
        <f t="shared" si="105"/>
        <v>4.419626207027</v>
      </c>
    </row>
    <row r="3375" spans="1:23" x14ac:dyDescent="0.25">
      <c r="A3375" s="18">
        <v>35143</v>
      </c>
      <c r="B3375" s="18">
        <v>35123</v>
      </c>
      <c r="C3375" s="18">
        <v>6410</v>
      </c>
      <c r="D3375" s="18">
        <v>6410</v>
      </c>
      <c r="E3375" s="18" t="s">
        <v>116</v>
      </c>
      <c r="F3375" s="18" t="s">
        <v>196</v>
      </c>
      <c r="G3375" s="19">
        <v>18.782441970899999</v>
      </c>
      <c r="H3375" s="19">
        <v>7.6009799999999998</v>
      </c>
      <c r="I3375" s="18" t="s">
        <v>79</v>
      </c>
      <c r="J3375" s="18" t="s">
        <v>80</v>
      </c>
      <c r="K3375" s="18">
        <v>16</v>
      </c>
      <c r="L3375" s="18">
        <v>60</v>
      </c>
      <c r="M3375" s="18" t="s">
        <v>71</v>
      </c>
      <c r="N3375" s="18" t="s">
        <v>74</v>
      </c>
      <c r="O3375" s="18" t="s">
        <v>75</v>
      </c>
      <c r="P3375" s="19">
        <v>4164.7975233200004</v>
      </c>
      <c r="Q3375" s="19">
        <v>818159.89960100001</v>
      </c>
      <c r="R3375" s="20">
        <v>0.70014500000000002</v>
      </c>
      <c r="S3375" s="20">
        <v>6.29983</v>
      </c>
      <c r="T3375" s="20">
        <v>0.30199999999999999</v>
      </c>
      <c r="U3375" s="20">
        <v>0.30499999999999999</v>
      </c>
      <c r="V3375" s="20">
        <f t="shared" si="104"/>
        <v>3.7146081231857999</v>
      </c>
      <c r="W3375" s="20">
        <f t="shared" si="105"/>
        <v>33.279992874213001</v>
      </c>
    </row>
    <row r="3376" spans="1:23" x14ac:dyDescent="0.25">
      <c r="A3376" s="18">
        <v>35144</v>
      </c>
      <c r="B3376" s="18">
        <v>35124</v>
      </c>
      <c r="C3376" s="18">
        <v>6410</v>
      </c>
      <c r="D3376" s="18">
        <v>6410</v>
      </c>
      <c r="E3376" s="18" t="s">
        <v>116</v>
      </c>
      <c r="F3376" s="18" t="s">
        <v>196</v>
      </c>
      <c r="G3376" s="19">
        <v>3.6126417335799998</v>
      </c>
      <c r="H3376" s="19">
        <v>1.4619800000000001</v>
      </c>
      <c r="I3376" s="18" t="s">
        <v>79</v>
      </c>
      <c r="J3376" s="18" t="s">
        <v>80</v>
      </c>
      <c r="K3376" s="18">
        <v>16</v>
      </c>
      <c r="L3376" s="18">
        <v>60</v>
      </c>
      <c r="M3376" s="18" t="s">
        <v>71</v>
      </c>
      <c r="N3376" s="18" t="s">
        <v>74</v>
      </c>
      <c r="O3376" s="18" t="s">
        <v>75</v>
      </c>
      <c r="P3376" s="19">
        <v>1458.6830555500001</v>
      </c>
      <c r="Q3376" s="19">
        <v>157366.044448</v>
      </c>
      <c r="R3376" s="20">
        <v>0.70014500000000002</v>
      </c>
      <c r="S3376" s="20">
        <v>6.29983</v>
      </c>
      <c r="T3376" s="20">
        <v>0.30199999999999999</v>
      </c>
      <c r="U3376" s="20">
        <v>0.30499999999999999</v>
      </c>
      <c r="V3376" s="20">
        <f t="shared" si="104"/>
        <v>0.71447139499580004</v>
      </c>
      <c r="W3376" s="20">
        <f t="shared" si="105"/>
        <v>6.4011066970630006</v>
      </c>
    </row>
    <row r="3377" spans="1:23" x14ac:dyDescent="0.25">
      <c r="A3377" s="18">
        <v>35145</v>
      </c>
      <c r="B3377" s="18">
        <v>35125</v>
      </c>
      <c r="C3377" s="18">
        <v>6410</v>
      </c>
      <c r="D3377" s="18">
        <v>6410</v>
      </c>
      <c r="E3377" s="18" t="s">
        <v>116</v>
      </c>
      <c r="F3377" s="18" t="s">
        <v>196</v>
      </c>
      <c r="G3377" s="19">
        <v>1.4578618398700001</v>
      </c>
      <c r="H3377" s="19">
        <v>0.58997599999999994</v>
      </c>
      <c r="I3377" s="18" t="s">
        <v>79</v>
      </c>
      <c r="J3377" s="18" t="s">
        <v>80</v>
      </c>
      <c r="K3377" s="18">
        <v>16</v>
      </c>
      <c r="L3377" s="18">
        <v>60</v>
      </c>
      <c r="M3377" s="18" t="s">
        <v>71</v>
      </c>
      <c r="N3377" s="18" t="s">
        <v>74</v>
      </c>
      <c r="O3377" s="18" t="s">
        <v>75</v>
      </c>
      <c r="P3377" s="19">
        <v>915.71057348600004</v>
      </c>
      <c r="Q3377" s="19">
        <v>63504.2077269</v>
      </c>
      <c r="R3377" s="20">
        <v>0.70014500000000002</v>
      </c>
      <c r="S3377" s="20">
        <v>6.29983</v>
      </c>
      <c r="T3377" s="20">
        <v>0.30199999999999999</v>
      </c>
      <c r="U3377" s="20">
        <v>0.30499999999999999</v>
      </c>
      <c r="V3377" s="20">
        <f t="shared" si="104"/>
        <v>0.28832198507095996</v>
      </c>
      <c r="W3377" s="20">
        <f t="shared" si="105"/>
        <v>2.5831402103355998</v>
      </c>
    </row>
    <row r="3378" spans="1:23" x14ac:dyDescent="0.25">
      <c r="A3378" s="18">
        <v>35146</v>
      </c>
      <c r="B3378" s="18">
        <v>35126</v>
      </c>
      <c r="C3378" s="18">
        <v>6410</v>
      </c>
      <c r="D3378" s="18">
        <v>6410</v>
      </c>
      <c r="E3378" s="18" t="s">
        <v>116</v>
      </c>
      <c r="F3378" s="18" t="s">
        <v>196</v>
      </c>
      <c r="G3378" s="19">
        <v>19.232954817900001</v>
      </c>
      <c r="H3378" s="19">
        <v>7.7832999999999997</v>
      </c>
      <c r="I3378" s="18" t="s">
        <v>79</v>
      </c>
      <c r="J3378" s="18" t="s">
        <v>80</v>
      </c>
      <c r="K3378" s="18">
        <v>16</v>
      </c>
      <c r="L3378" s="18">
        <v>60</v>
      </c>
      <c r="M3378" s="18" t="s">
        <v>71</v>
      </c>
      <c r="N3378" s="18" t="s">
        <v>74</v>
      </c>
      <c r="O3378" s="18" t="s">
        <v>75</v>
      </c>
      <c r="P3378" s="19">
        <v>3861.0886087600002</v>
      </c>
      <c r="Q3378" s="19">
        <v>837784.16072199994</v>
      </c>
      <c r="R3378" s="20">
        <v>0.70014500000000002</v>
      </c>
      <c r="S3378" s="20">
        <v>6.29983</v>
      </c>
      <c r="T3378" s="20">
        <v>0.30199999999999999</v>
      </c>
      <c r="U3378" s="20">
        <v>0.30499999999999999</v>
      </c>
      <c r="V3378" s="20">
        <f t="shared" si="104"/>
        <v>3.8037081277929996</v>
      </c>
      <c r="W3378" s="20">
        <f t="shared" si="105"/>
        <v>34.078259453105005</v>
      </c>
    </row>
    <row r="3379" spans="1:23" x14ac:dyDescent="0.25">
      <c r="A3379" s="18">
        <v>35147</v>
      </c>
      <c r="B3379" s="18">
        <v>35127</v>
      </c>
      <c r="C3379" s="18">
        <v>6410</v>
      </c>
      <c r="D3379" s="18">
        <v>6410</v>
      </c>
      <c r="E3379" s="18" t="s">
        <v>116</v>
      </c>
      <c r="F3379" s="18" t="s">
        <v>196</v>
      </c>
      <c r="G3379" s="19">
        <v>8.6177415208100001</v>
      </c>
      <c r="H3379" s="19">
        <v>3.4874800000000001</v>
      </c>
      <c r="I3379" s="18" t="s">
        <v>79</v>
      </c>
      <c r="J3379" s="18" t="s">
        <v>80</v>
      </c>
      <c r="K3379" s="18">
        <v>16</v>
      </c>
      <c r="L3379" s="18">
        <v>60</v>
      </c>
      <c r="M3379" s="18" t="s">
        <v>71</v>
      </c>
      <c r="N3379" s="18" t="s">
        <v>74</v>
      </c>
      <c r="O3379" s="18" t="s">
        <v>75</v>
      </c>
      <c r="P3379" s="19">
        <v>2560.1996461600002</v>
      </c>
      <c r="Q3379" s="19">
        <v>375387.31909300003</v>
      </c>
      <c r="R3379" s="20">
        <v>0.70014500000000002</v>
      </c>
      <c r="S3379" s="20">
        <v>6.29983</v>
      </c>
      <c r="T3379" s="20">
        <v>0.30199999999999999</v>
      </c>
      <c r="U3379" s="20">
        <v>0.30499999999999999</v>
      </c>
      <c r="V3379" s="20">
        <f t="shared" si="104"/>
        <v>1.7043356958508</v>
      </c>
      <c r="W3379" s="20">
        <f t="shared" si="105"/>
        <v>15.269519134238003</v>
      </c>
    </row>
    <row r="3380" spans="1:23" x14ac:dyDescent="0.25">
      <c r="A3380" s="18">
        <v>35148</v>
      </c>
      <c r="B3380" s="18">
        <v>35128</v>
      </c>
      <c r="C3380" s="18">
        <v>6410</v>
      </c>
      <c r="D3380" s="18">
        <v>6410</v>
      </c>
      <c r="E3380" s="18" t="s">
        <v>116</v>
      </c>
      <c r="F3380" s="18" t="s">
        <v>196</v>
      </c>
      <c r="G3380" s="19">
        <v>8.4117174056799993</v>
      </c>
      <c r="H3380" s="19">
        <v>3.4041000000000001</v>
      </c>
      <c r="I3380" s="18" t="s">
        <v>79</v>
      </c>
      <c r="J3380" s="18" t="s">
        <v>80</v>
      </c>
      <c r="K3380" s="18">
        <v>16</v>
      </c>
      <c r="L3380" s="18">
        <v>60</v>
      </c>
      <c r="M3380" s="18" t="s">
        <v>71</v>
      </c>
      <c r="N3380" s="18" t="s">
        <v>74</v>
      </c>
      <c r="O3380" s="18" t="s">
        <v>75</v>
      </c>
      <c r="P3380" s="19">
        <v>3157.5731594499998</v>
      </c>
      <c r="Q3380" s="19">
        <v>366412.94453600002</v>
      </c>
      <c r="R3380" s="20">
        <v>0.70014500000000002</v>
      </c>
      <c r="S3380" s="20">
        <v>6.29983</v>
      </c>
      <c r="T3380" s="20">
        <v>0.30199999999999999</v>
      </c>
      <c r="U3380" s="20">
        <v>0.30499999999999999</v>
      </c>
      <c r="V3380" s="20">
        <f t="shared" si="104"/>
        <v>1.6635877889609998</v>
      </c>
      <c r="W3380" s="20">
        <f t="shared" si="105"/>
        <v>14.904449655585001</v>
      </c>
    </row>
    <row r="3381" spans="1:23" x14ac:dyDescent="0.25">
      <c r="A3381" s="18">
        <v>35149</v>
      </c>
      <c r="B3381" s="18">
        <v>35129</v>
      </c>
      <c r="C3381" s="18">
        <v>6410</v>
      </c>
      <c r="D3381" s="18">
        <v>6410</v>
      </c>
      <c r="E3381" s="18" t="s">
        <v>116</v>
      </c>
      <c r="F3381" s="18" t="s">
        <v>196</v>
      </c>
      <c r="G3381" s="19">
        <v>1.7879478308400001</v>
      </c>
      <c r="H3381" s="19">
        <v>0.72355700000000001</v>
      </c>
      <c r="I3381" s="18" t="s">
        <v>79</v>
      </c>
      <c r="J3381" s="18" t="s">
        <v>80</v>
      </c>
      <c r="K3381" s="18">
        <v>16</v>
      </c>
      <c r="L3381" s="18">
        <v>60</v>
      </c>
      <c r="M3381" s="18" t="s">
        <v>71</v>
      </c>
      <c r="N3381" s="18" t="s">
        <v>74</v>
      </c>
      <c r="O3381" s="18" t="s">
        <v>75</v>
      </c>
      <c r="P3381" s="19">
        <v>1036.9381354300001</v>
      </c>
      <c r="Q3381" s="19">
        <v>77882.695978899996</v>
      </c>
      <c r="R3381" s="20">
        <v>0.70014500000000002</v>
      </c>
      <c r="S3381" s="20">
        <v>6.29983</v>
      </c>
      <c r="T3381" s="20">
        <v>0.30199999999999999</v>
      </c>
      <c r="U3381" s="20">
        <v>0.30499999999999999</v>
      </c>
      <c r="V3381" s="20">
        <f t="shared" si="104"/>
        <v>0.35360318140396996</v>
      </c>
      <c r="W3381" s="20">
        <f t="shared" si="105"/>
        <v>3.1680088362404502</v>
      </c>
    </row>
    <row r="3382" spans="1:23" x14ac:dyDescent="0.25">
      <c r="A3382" s="18">
        <v>35150</v>
      </c>
      <c r="B3382" s="18">
        <v>35130</v>
      </c>
      <c r="C3382" s="18">
        <v>6410</v>
      </c>
      <c r="D3382" s="18">
        <v>6410</v>
      </c>
      <c r="E3382" s="18" t="s">
        <v>116</v>
      </c>
      <c r="F3382" s="18" t="s">
        <v>196</v>
      </c>
      <c r="G3382" s="19">
        <v>1.52336584668</v>
      </c>
      <c r="H3382" s="19">
        <v>0.61648400000000003</v>
      </c>
      <c r="I3382" s="18" t="s">
        <v>79</v>
      </c>
      <c r="J3382" s="18" t="s">
        <v>80</v>
      </c>
      <c r="K3382" s="18">
        <v>16</v>
      </c>
      <c r="L3382" s="18">
        <v>60</v>
      </c>
      <c r="M3382" s="18" t="s">
        <v>71</v>
      </c>
      <c r="N3382" s="18" t="s">
        <v>74</v>
      </c>
      <c r="O3382" s="18" t="s">
        <v>75</v>
      </c>
      <c r="P3382" s="19">
        <v>973.69439316299997</v>
      </c>
      <c r="Q3382" s="19">
        <v>66357.550850500003</v>
      </c>
      <c r="R3382" s="20">
        <v>0.70014500000000002</v>
      </c>
      <c r="S3382" s="20">
        <v>6.29983</v>
      </c>
      <c r="T3382" s="20">
        <v>0.30199999999999999</v>
      </c>
      <c r="U3382" s="20">
        <v>0.30499999999999999</v>
      </c>
      <c r="V3382" s="20">
        <f t="shared" si="104"/>
        <v>0.30127647674564001</v>
      </c>
      <c r="W3382" s="20">
        <f t="shared" si="105"/>
        <v>2.6992023564154004</v>
      </c>
    </row>
    <row r="3383" spans="1:23" x14ac:dyDescent="0.25">
      <c r="A3383" s="18">
        <v>35151</v>
      </c>
      <c r="B3383" s="18">
        <v>35131</v>
      </c>
      <c r="C3383" s="18">
        <v>6410</v>
      </c>
      <c r="D3383" s="18">
        <v>6410</v>
      </c>
      <c r="E3383" s="18" t="s">
        <v>116</v>
      </c>
      <c r="F3383" s="18" t="s">
        <v>196</v>
      </c>
      <c r="G3383" s="19">
        <v>3.1622142197200001</v>
      </c>
      <c r="H3383" s="19">
        <v>1.2797000000000001</v>
      </c>
      <c r="I3383" s="18" t="s">
        <v>79</v>
      </c>
      <c r="J3383" s="18" t="s">
        <v>80</v>
      </c>
      <c r="K3383" s="18">
        <v>16</v>
      </c>
      <c r="L3383" s="18">
        <v>60</v>
      </c>
      <c r="M3383" s="18" t="s">
        <v>71</v>
      </c>
      <c r="N3383" s="18" t="s">
        <v>74</v>
      </c>
      <c r="O3383" s="18" t="s">
        <v>75</v>
      </c>
      <c r="P3383" s="19">
        <v>3313.5693963099998</v>
      </c>
      <c r="Q3383" s="19">
        <v>137745.50042699999</v>
      </c>
      <c r="R3383" s="20">
        <v>0.70014500000000002</v>
      </c>
      <c r="S3383" s="20">
        <v>6.29983</v>
      </c>
      <c r="T3383" s="20">
        <v>0.30199999999999999</v>
      </c>
      <c r="U3383" s="20">
        <v>0.30499999999999999</v>
      </c>
      <c r="V3383" s="20">
        <f t="shared" si="104"/>
        <v>0.625390938437</v>
      </c>
      <c r="W3383" s="20">
        <f t="shared" si="105"/>
        <v>5.6030152534450011</v>
      </c>
    </row>
    <row r="3384" spans="1:23" x14ac:dyDescent="0.25">
      <c r="A3384" s="18">
        <v>35152</v>
      </c>
      <c r="B3384" s="18">
        <v>35132</v>
      </c>
      <c r="C3384" s="18">
        <v>6410</v>
      </c>
      <c r="D3384" s="18">
        <v>6410</v>
      </c>
      <c r="E3384" s="18" t="s">
        <v>116</v>
      </c>
      <c r="F3384" s="18" t="s">
        <v>196</v>
      </c>
      <c r="G3384" s="19">
        <v>2.8429636660100002</v>
      </c>
      <c r="H3384" s="19">
        <v>1.1505099999999999</v>
      </c>
      <c r="I3384" s="18" t="s">
        <v>79</v>
      </c>
      <c r="J3384" s="18" t="s">
        <v>80</v>
      </c>
      <c r="K3384" s="18">
        <v>16</v>
      </c>
      <c r="L3384" s="18">
        <v>60</v>
      </c>
      <c r="M3384" s="18" t="s">
        <v>71</v>
      </c>
      <c r="N3384" s="18" t="s">
        <v>74</v>
      </c>
      <c r="O3384" s="18" t="s">
        <v>75</v>
      </c>
      <c r="P3384" s="19">
        <v>1281.4973778900001</v>
      </c>
      <c r="Q3384" s="19">
        <v>123839.001934</v>
      </c>
      <c r="R3384" s="20">
        <v>0.70014500000000002</v>
      </c>
      <c r="S3384" s="20">
        <v>6.29983</v>
      </c>
      <c r="T3384" s="20">
        <v>0.30199999999999999</v>
      </c>
      <c r="U3384" s="20">
        <v>0.30499999999999999</v>
      </c>
      <c r="V3384" s="20">
        <f t="shared" si="104"/>
        <v>0.56225562911709992</v>
      </c>
      <c r="W3384" s="20">
        <f t="shared" si="105"/>
        <v>5.0373721022435003</v>
      </c>
    </row>
    <row r="3385" spans="1:23" x14ac:dyDescent="0.25">
      <c r="A3385" s="18">
        <v>35153</v>
      </c>
      <c r="B3385" s="18">
        <v>35133</v>
      </c>
      <c r="C3385" s="18">
        <v>6410</v>
      </c>
      <c r="D3385" s="18">
        <v>6410</v>
      </c>
      <c r="E3385" s="18" t="s">
        <v>116</v>
      </c>
      <c r="F3385" s="18" t="s">
        <v>196</v>
      </c>
      <c r="G3385" s="19">
        <v>2.0558841064300002</v>
      </c>
      <c r="H3385" s="19">
        <v>0.83198700000000003</v>
      </c>
      <c r="I3385" s="18" t="s">
        <v>79</v>
      </c>
      <c r="J3385" s="18" t="s">
        <v>80</v>
      </c>
      <c r="K3385" s="18">
        <v>16</v>
      </c>
      <c r="L3385" s="18">
        <v>60</v>
      </c>
      <c r="M3385" s="18" t="s">
        <v>71</v>
      </c>
      <c r="N3385" s="18" t="s">
        <v>74</v>
      </c>
      <c r="O3385" s="18" t="s">
        <v>75</v>
      </c>
      <c r="P3385" s="19">
        <v>1082.04143716</v>
      </c>
      <c r="Q3385" s="19">
        <v>89553.953459299999</v>
      </c>
      <c r="R3385" s="20">
        <v>0.70014500000000002</v>
      </c>
      <c r="S3385" s="20">
        <v>6.29983</v>
      </c>
      <c r="T3385" s="20">
        <v>0.30199999999999999</v>
      </c>
      <c r="U3385" s="20">
        <v>0.30499999999999999</v>
      </c>
      <c r="V3385" s="20">
        <f t="shared" si="104"/>
        <v>0.40659305360426995</v>
      </c>
      <c r="W3385" s="20">
        <f t="shared" si="105"/>
        <v>3.6427567802359508</v>
      </c>
    </row>
    <row r="3386" spans="1:23" x14ac:dyDescent="0.25">
      <c r="A3386" s="18">
        <v>35154</v>
      </c>
      <c r="B3386" s="18">
        <v>35134</v>
      </c>
      <c r="C3386" s="18">
        <v>6410</v>
      </c>
      <c r="D3386" s="18">
        <v>6410</v>
      </c>
      <c r="E3386" s="18" t="s">
        <v>116</v>
      </c>
      <c r="F3386" s="18" t="s">
        <v>196</v>
      </c>
      <c r="G3386" s="19">
        <v>1.84507019595</v>
      </c>
      <c r="H3386" s="19">
        <v>0.74667300000000003</v>
      </c>
      <c r="I3386" s="18" t="s">
        <v>79</v>
      </c>
      <c r="J3386" s="18" t="s">
        <v>80</v>
      </c>
      <c r="K3386" s="18">
        <v>16</v>
      </c>
      <c r="L3386" s="18">
        <v>60</v>
      </c>
      <c r="M3386" s="18" t="s">
        <v>71</v>
      </c>
      <c r="N3386" s="18" t="s">
        <v>74</v>
      </c>
      <c r="O3386" s="18" t="s">
        <v>75</v>
      </c>
      <c r="P3386" s="19">
        <v>1185.5586094</v>
      </c>
      <c r="Q3386" s="19">
        <v>80370.936250800005</v>
      </c>
      <c r="R3386" s="20">
        <v>0.70014500000000002</v>
      </c>
      <c r="S3386" s="20">
        <v>6.29983</v>
      </c>
      <c r="T3386" s="20">
        <v>0.30199999999999999</v>
      </c>
      <c r="U3386" s="20">
        <v>0.30499999999999999</v>
      </c>
      <c r="V3386" s="20">
        <f t="shared" si="104"/>
        <v>0.36489999857432998</v>
      </c>
      <c r="W3386" s="20">
        <f t="shared" si="105"/>
        <v>3.2692195110850504</v>
      </c>
    </row>
    <row r="3387" spans="1:23" x14ac:dyDescent="0.25">
      <c r="A3387" s="18">
        <v>35155</v>
      </c>
      <c r="B3387" s="18">
        <v>35135</v>
      </c>
      <c r="C3387" s="18">
        <v>6410</v>
      </c>
      <c r="D3387" s="18">
        <v>6410</v>
      </c>
      <c r="E3387" s="18" t="s">
        <v>116</v>
      </c>
      <c r="F3387" s="18" t="s">
        <v>196</v>
      </c>
      <c r="G3387" s="19">
        <v>5.14003058616</v>
      </c>
      <c r="H3387" s="19">
        <v>2.0800999999999998</v>
      </c>
      <c r="I3387" s="18" t="s">
        <v>79</v>
      </c>
      <c r="J3387" s="18" t="s">
        <v>80</v>
      </c>
      <c r="K3387" s="18">
        <v>16</v>
      </c>
      <c r="L3387" s="18">
        <v>60</v>
      </c>
      <c r="M3387" s="18" t="s">
        <v>71</v>
      </c>
      <c r="N3387" s="18" t="s">
        <v>74</v>
      </c>
      <c r="O3387" s="18" t="s">
        <v>75</v>
      </c>
      <c r="P3387" s="19">
        <v>1984.6436013499999</v>
      </c>
      <c r="Q3387" s="19">
        <v>223898.83673499999</v>
      </c>
      <c r="R3387" s="20">
        <v>0.70014500000000002</v>
      </c>
      <c r="S3387" s="20">
        <v>6.29983</v>
      </c>
      <c r="T3387" s="20">
        <v>0.30199999999999999</v>
      </c>
      <c r="U3387" s="20">
        <v>0.30499999999999999</v>
      </c>
      <c r="V3387" s="20">
        <f t="shared" si="104"/>
        <v>1.0165473869209998</v>
      </c>
      <c r="W3387" s="20">
        <f t="shared" si="105"/>
        <v>9.107472086185</v>
      </c>
    </row>
    <row r="3388" spans="1:23" x14ac:dyDescent="0.25">
      <c r="A3388" s="18">
        <v>35156</v>
      </c>
      <c r="B3388" s="18">
        <v>35136</v>
      </c>
      <c r="C3388" s="18">
        <v>6410</v>
      </c>
      <c r="D3388" s="18">
        <v>6410</v>
      </c>
      <c r="E3388" s="18" t="s">
        <v>116</v>
      </c>
      <c r="F3388" s="18" t="s">
        <v>196</v>
      </c>
      <c r="G3388" s="19">
        <v>2.2340054029699998</v>
      </c>
      <c r="H3388" s="19">
        <v>0.90407000000000004</v>
      </c>
      <c r="I3388" s="18" t="s">
        <v>79</v>
      </c>
      <c r="J3388" s="18" t="s">
        <v>80</v>
      </c>
      <c r="K3388" s="18">
        <v>16</v>
      </c>
      <c r="L3388" s="18">
        <v>60</v>
      </c>
      <c r="M3388" s="18" t="s">
        <v>71</v>
      </c>
      <c r="N3388" s="18" t="s">
        <v>74</v>
      </c>
      <c r="O3388" s="18" t="s">
        <v>75</v>
      </c>
      <c r="P3388" s="19">
        <v>1182.1106873000001</v>
      </c>
      <c r="Q3388" s="19">
        <v>97312.886100100004</v>
      </c>
      <c r="R3388" s="20">
        <v>0.70014500000000002</v>
      </c>
      <c r="S3388" s="20">
        <v>6.29983</v>
      </c>
      <c r="T3388" s="20">
        <v>0.30199999999999999</v>
      </c>
      <c r="U3388" s="20">
        <v>0.30499999999999999</v>
      </c>
      <c r="V3388" s="20">
        <f t="shared" si="104"/>
        <v>0.44182010292469998</v>
      </c>
      <c r="W3388" s="20">
        <f t="shared" si="105"/>
        <v>3.9583636791295009</v>
      </c>
    </row>
    <row r="3389" spans="1:23" x14ac:dyDescent="0.25">
      <c r="A3389" s="18">
        <v>35157</v>
      </c>
      <c r="B3389" s="18">
        <v>35137</v>
      </c>
      <c r="C3389" s="18">
        <v>6410</v>
      </c>
      <c r="D3389" s="18">
        <v>6410</v>
      </c>
      <c r="E3389" s="18" t="s">
        <v>116</v>
      </c>
      <c r="F3389" s="18" t="s">
        <v>196</v>
      </c>
      <c r="G3389" s="19">
        <v>0.85025638593499997</v>
      </c>
      <c r="H3389" s="19">
        <v>0.34408699999999998</v>
      </c>
      <c r="I3389" s="18" t="s">
        <v>79</v>
      </c>
      <c r="J3389" s="18" t="s">
        <v>80</v>
      </c>
      <c r="K3389" s="18">
        <v>16</v>
      </c>
      <c r="L3389" s="18">
        <v>60</v>
      </c>
      <c r="M3389" s="18" t="s">
        <v>71</v>
      </c>
      <c r="N3389" s="18" t="s">
        <v>74</v>
      </c>
      <c r="O3389" s="18" t="s">
        <v>75</v>
      </c>
      <c r="P3389" s="19">
        <v>914.40281124700005</v>
      </c>
      <c r="Q3389" s="19">
        <v>37037.020022199998</v>
      </c>
      <c r="R3389" s="20">
        <v>0.70014500000000002</v>
      </c>
      <c r="S3389" s="20">
        <v>6.29983</v>
      </c>
      <c r="T3389" s="20">
        <v>0.30199999999999999</v>
      </c>
      <c r="U3389" s="20">
        <v>0.30499999999999999</v>
      </c>
      <c r="V3389" s="20">
        <f t="shared" si="104"/>
        <v>0.16815573324526997</v>
      </c>
      <c r="W3389" s="20">
        <f t="shared" si="105"/>
        <v>1.5065442756209499</v>
      </c>
    </row>
    <row r="3390" spans="1:23" x14ac:dyDescent="0.25">
      <c r="A3390" s="18">
        <v>35158</v>
      </c>
      <c r="B3390" s="18">
        <v>35138</v>
      </c>
      <c r="C3390" s="18">
        <v>6410</v>
      </c>
      <c r="D3390" s="18">
        <v>6410</v>
      </c>
      <c r="E3390" s="18" t="s">
        <v>116</v>
      </c>
      <c r="F3390" s="18" t="s">
        <v>196</v>
      </c>
      <c r="G3390" s="19">
        <v>22.622467885500001</v>
      </c>
      <c r="H3390" s="19">
        <v>9.1549899999999997</v>
      </c>
      <c r="I3390" s="18" t="s">
        <v>79</v>
      </c>
      <c r="J3390" s="18" t="s">
        <v>80</v>
      </c>
      <c r="K3390" s="18">
        <v>16</v>
      </c>
      <c r="L3390" s="18">
        <v>60</v>
      </c>
      <c r="M3390" s="18" t="s">
        <v>71</v>
      </c>
      <c r="N3390" s="18" t="s">
        <v>74</v>
      </c>
      <c r="O3390" s="18" t="s">
        <v>75</v>
      </c>
      <c r="P3390" s="19">
        <v>4304.4260200400004</v>
      </c>
      <c r="Q3390" s="19">
        <v>985430.759356</v>
      </c>
      <c r="R3390" s="20">
        <v>0.70014500000000002</v>
      </c>
      <c r="S3390" s="20">
        <v>6.29983</v>
      </c>
      <c r="T3390" s="20">
        <v>0.30199999999999999</v>
      </c>
      <c r="U3390" s="20">
        <v>0.30499999999999999</v>
      </c>
      <c r="V3390" s="20">
        <f t="shared" si="104"/>
        <v>4.4740546905378995</v>
      </c>
      <c r="W3390" s="20">
        <f t="shared" si="105"/>
        <v>40.084042052931501</v>
      </c>
    </row>
    <row r="3391" spans="1:23" x14ac:dyDescent="0.25">
      <c r="A3391" s="18">
        <v>35159</v>
      </c>
      <c r="B3391" s="18">
        <v>35139</v>
      </c>
      <c r="C3391" s="18">
        <v>6410</v>
      </c>
      <c r="D3391" s="18">
        <v>6410</v>
      </c>
      <c r="E3391" s="18" t="s">
        <v>116</v>
      </c>
      <c r="F3391" s="18" t="s">
        <v>196</v>
      </c>
      <c r="G3391" s="19">
        <v>6.09733170216</v>
      </c>
      <c r="H3391" s="19">
        <v>2.4674999999999998</v>
      </c>
      <c r="I3391" s="18" t="s">
        <v>79</v>
      </c>
      <c r="J3391" s="18" t="s">
        <v>80</v>
      </c>
      <c r="K3391" s="18">
        <v>16</v>
      </c>
      <c r="L3391" s="18">
        <v>60</v>
      </c>
      <c r="M3391" s="18" t="s">
        <v>71</v>
      </c>
      <c r="N3391" s="18" t="s">
        <v>74</v>
      </c>
      <c r="O3391" s="18" t="s">
        <v>75</v>
      </c>
      <c r="P3391" s="19">
        <v>1842.37769712</v>
      </c>
      <c r="Q3391" s="19">
        <v>265598.70654899999</v>
      </c>
      <c r="R3391" s="20">
        <v>0.70014500000000002</v>
      </c>
      <c r="S3391" s="20">
        <v>6.29983</v>
      </c>
      <c r="T3391" s="20">
        <v>0.30199999999999999</v>
      </c>
      <c r="U3391" s="20">
        <v>0.30499999999999999</v>
      </c>
      <c r="V3391" s="20">
        <f t="shared" si="104"/>
        <v>1.205870235675</v>
      </c>
      <c r="W3391" s="20">
        <f t="shared" si="105"/>
        <v>10.803657214874999</v>
      </c>
    </row>
    <row r="3392" spans="1:23" x14ac:dyDescent="0.25">
      <c r="A3392" s="18">
        <v>35160</v>
      </c>
      <c r="B3392" s="18">
        <v>35140</v>
      </c>
      <c r="C3392" s="18">
        <v>6410</v>
      </c>
      <c r="D3392" s="18">
        <v>6410</v>
      </c>
      <c r="E3392" s="18" t="s">
        <v>116</v>
      </c>
      <c r="F3392" s="18" t="s">
        <v>196</v>
      </c>
      <c r="G3392" s="19">
        <v>2.7190691488300001</v>
      </c>
      <c r="H3392" s="19">
        <v>1.1003700000000001</v>
      </c>
      <c r="I3392" s="18" t="s">
        <v>79</v>
      </c>
      <c r="J3392" s="18" t="s">
        <v>80</v>
      </c>
      <c r="K3392" s="18">
        <v>16</v>
      </c>
      <c r="L3392" s="18">
        <v>60</v>
      </c>
      <c r="M3392" s="18" t="s">
        <v>71</v>
      </c>
      <c r="N3392" s="18" t="s">
        <v>74</v>
      </c>
      <c r="O3392" s="18" t="s">
        <v>75</v>
      </c>
      <c r="P3392" s="19">
        <v>1266.23819951</v>
      </c>
      <c r="Q3392" s="19">
        <v>118442.178353</v>
      </c>
      <c r="R3392" s="20">
        <v>0.70014500000000002</v>
      </c>
      <c r="S3392" s="20">
        <v>6.29983</v>
      </c>
      <c r="T3392" s="20">
        <v>0.30199999999999999</v>
      </c>
      <c r="U3392" s="20">
        <v>0.30499999999999999</v>
      </c>
      <c r="V3392" s="20">
        <f t="shared" si="104"/>
        <v>0.53775215044770008</v>
      </c>
      <c r="W3392" s="20">
        <f t="shared" si="105"/>
        <v>4.8178400362845002</v>
      </c>
    </row>
    <row r="3393" spans="1:23" x14ac:dyDescent="0.25">
      <c r="A3393" s="18">
        <v>35161</v>
      </c>
      <c r="B3393" s="18">
        <v>35141</v>
      </c>
      <c r="C3393" s="18">
        <v>6410</v>
      </c>
      <c r="D3393" s="18">
        <v>6410</v>
      </c>
      <c r="E3393" s="18" t="s">
        <v>116</v>
      </c>
      <c r="F3393" s="18" t="s">
        <v>196</v>
      </c>
      <c r="G3393" s="19">
        <v>44.705398060299999</v>
      </c>
      <c r="H3393" s="19">
        <v>18.0916</v>
      </c>
      <c r="I3393" s="18" t="s">
        <v>79</v>
      </c>
      <c r="J3393" s="18" t="s">
        <v>80</v>
      </c>
      <c r="K3393" s="18">
        <v>16</v>
      </c>
      <c r="L3393" s="18">
        <v>60</v>
      </c>
      <c r="M3393" s="18" t="s">
        <v>71</v>
      </c>
      <c r="N3393" s="18" t="s">
        <v>74</v>
      </c>
      <c r="O3393" s="18" t="s">
        <v>75</v>
      </c>
      <c r="P3393" s="19">
        <v>10962.5643549</v>
      </c>
      <c r="Q3393" s="19">
        <v>1947359.35005</v>
      </c>
      <c r="R3393" s="20">
        <v>0.70014500000000002</v>
      </c>
      <c r="S3393" s="20">
        <v>6.29983</v>
      </c>
      <c r="T3393" s="20">
        <v>0.30199999999999999</v>
      </c>
      <c r="U3393" s="20">
        <v>0.30499999999999999</v>
      </c>
      <c r="V3393" s="20">
        <f t="shared" si="104"/>
        <v>8.8413868108359992</v>
      </c>
      <c r="W3393" s="20">
        <f t="shared" si="105"/>
        <v>79.211933077460003</v>
      </c>
    </row>
    <row r="3394" spans="1:23" x14ac:dyDescent="0.25">
      <c r="A3394" s="18">
        <v>35162</v>
      </c>
      <c r="B3394" s="18">
        <v>35142</v>
      </c>
      <c r="C3394" s="18">
        <v>6410</v>
      </c>
      <c r="D3394" s="18">
        <v>6410</v>
      </c>
      <c r="E3394" s="18" t="s">
        <v>116</v>
      </c>
      <c r="F3394" s="18" t="s">
        <v>196</v>
      </c>
      <c r="G3394" s="19">
        <v>8.8409718595700006</v>
      </c>
      <c r="H3394" s="19">
        <v>3.5778099999999999</v>
      </c>
      <c r="I3394" s="18" t="s">
        <v>79</v>
      </c>
      <c r="J3394" s="18" t="s">
        <v>80</v>
      </c>
      <c r="K3394" s="18">
        <v>16</v>
      </c>
      <c r="L3394" s="18">
        <v>60</v>
      </c>
      <c r="M3394" s="18" t="s">
        <v>71</v>
      </c>
      <c r="N3394" s="18" t="s">
        <v>74</v>
      </c>
      <c r="O3394" s="18" t="s">
        <v>75</v>
      </c>
      <c r="P3394" s="19">
        <v>2343.9489321999999</v>
      </c>
      <c r="Q3394" s="19">
        <v>385111.19375400001</v>
      </c>
      <c r="R3394" s="20">
        <v>0.70014500000000002</v>
      </c>
      <c r="S3394" s="20">
        <v>6.29983</v>
      </c>
      <c r="T3394" s="20">
        <v>0.30199999999999999</v>
      </c>
      <c r="U3394" s="20">
        <v>0.30499999999999999</v>
      </c>
      <c r="V3394" s="20">
        <f t="shared" si="104"/>
        <v>1.7484800761500998</v>
      </c>
      <c r="W3394" s="20">
        <f t="shared" si="105"/>
        <v>15.665018366748502</v>
      </c>
    </row>
    <row r="3395" spans="1:23" x14ac:dyDescent="0.25">
      <c r="A3395" s="18">
        <v>35163</v>
      </c>
      <c r="B3395" s="18">
        <v>35143</v>
      </c>
      <c r="C3395" s="18">
        <v>6410</v>
      </c>
      <c r="D3395" s="18">
        <v>6410</v>
      </c>
      <c r="E3395" s="18" t="s">
        <v>116</v>
      </c>
      <c r="F3395" s="18" t="s">
        <v>196</v>
      </c>
      <c r="G3395" s="19">
        <v>5.8188426297299999E-2</v>
      </c>
      <c r="H3395" s="19">
        <v>2.3547999999999999E-2</v>
      </c>
      <c r="I3395" s="18" t="s">
        <v>79</v>
      </c>
      <c r="J3395" s="18" t="s">
        <v>80</v>
      </c>
      <c r="K3395" s="18">
        <v>16</v>
      </c>
      <c r="L3395" s="18">
        <v>60</v>
      </c>
      <c r="M3395" s="18" t="s">
        <v>71</v>
      </c>
      <c r="N3395" s="18" t="s">
        <v>74</v>
      </c>
      <c r="O3395" s="18" t="s">
        <v>75</v>
      </c>
      <c r="P3395" s="19">
        <v>324.299028045</v>
      </c>
      <c r="Q3395" s="19">
        <v>2534.67771064</v>
      </c>
      <c r="R3395" s="20">
        <v>0.70014500000000002</v>
      </c>
      <c r="S3395" s="20">
        <v>6.29983</v>
      </c>
      <c r="T3395" s="20">
        <v>0.30199999999999999</v>
      </c>
      <c r="U3395" s="20">
        <v>0.30499999999999999</v>
      </c>
      <c r="V3395" s="20">
        <f t="shared" ref="V3395:V3458" si="106">H3395*R3395*(1-T3395)</f>
        <v>1.150793609308E-2</v>
      </c>
      <c r="W3395" s="20">
        <f t="shared" ref="W3395:W3458" si="107">H3395*S3395*(1-U3395)</f>
        <v>0.10310213580380001</v>
      </c>
    </row>
    <row r="3396" spans="1:23" x14ac:dyDescent="0.25">
      <c r="A3396" s="18">
        <v>35164</v>
      </c>
      <c r="B3396" s="18">
        <v>35144</v>
      </c>
      <c r="C3396" s="18">
        <v>6410</v>
      </c>
      <c r="D3396" s="18">
        <v>6410</v>
      </c>
      <c r="E3396" s="18" t="s">
        <v>116</v>
      </c>
      <c r="F3396" s="18" t="s">
        <v>196</v>
      </c>
      <c r="G3396" s="19">
        <v>2.3346319117799998</v>
      </c>
      <c r="H3396" s="19">
        <v>0.94479199999999997</v>
      </c>
      <c r="I3396" s="18" t="s">
        <v>79</v>
      </c>
      <c r="J3396" s="18" t="s">
        <v>80</v>
      </c>
      <c r="K3396" s="18">
        <v>16</v>
      </c>
      <c r="L3396" s="18">
        <v>60</v>
      </c>
      <c r="M3396" s="18" t="s">
        <v>71</v>
      </c>
      <c r="N3396" s="18" t="s">
        <v>74</v>
      </c>
      <c r="O3396" s="18" t="s">
        <v>75</v>
      </c>
      <c r="P3396" s="19">
        <v>1302.60771596</v>
      </c>
      <c r="Q3396" s="19">
        <v>101696.159291</v>
      </c>
      <c r="R3396" s="20">
        <v>0.70014500000000002</v>
      </c>
      <c r="S3396" s="20">
        <v>6.29983</v>
      </c>
      <c r="T3396" s="20">
        <v>0.30199999999999999</v>
      </c>
      <c r="U3396" s="20">
        <v>0.30499999999999999</v>
      </c>
      <c r="V3396" s="20">
        <f t="shared" si="106"/>
        <v>0.46172099359831997</v>
      </c>
      <c r="W3396" s="20">
        <f t="shared" si="107"/>
        <v>4.1366601448252007</v>
      </c>
    </row>
    <row r="3397" spans="1:23" x14ac:dyDescent="0.25">
      <c r="A3397" s="18">
        <v>35165</v>
      </c>
      <c r="B3397" s="18">
        <v>35145</v>
      </c>
      <c r="C3397" s="18">
        <v>6410</v>
      </c>
      <c r="D3397" s="18">
        <v>6410</v>
      </c>
      <c r="E3397" s="18" t="s">
        <v>116</v>
      </c>
      <c r="F3397" s="18" t="s">
        <v>196</v>
      </c>
      <c r="G3397" s="19">
        <v>2.7032977789600001</v>
      </c>
      <c r="H3397" s="19">
        <v>1.09399</v>
      </c>
      <c r="I3397" s="18" t="s">
        <v>79</v>
      </c>
      <c r="J3397" s="18" t="s">
        <v>80</v>
      </c>
      <c r="K3397" s="18">
        <v>16</v>
      </c>
      <c r="L3397" s="18">
        <v>60</v>
      </c>
      <c r="M3397" s="18" t="s">
        <v>71</v>
      </c>
      <c r="N3397" s="18" t="s">
        <v>74</v>
      </c>
      <c r="O3397" s="18" t="s">
        <v>75</v>
      </c>
      <c r="P3397" s="19">
        <v>1309.03921788</v>
      </c>
      <c r="Q3397" s="19">
        <v>117755.18022900001</v>
      </c>
      <c r="R3397" s="20">
        <v>0.70014500000000002</v>
      </c>
      <c r="S3397" s="20">
        <v>6.29983</v>
      </c>
      <c r="T3397" s="20">
        <v>0.30199999999999999</v>
      </c>
      <c r="U3397" s="20">
        <v>0.30499999999999999</v>
      </c>
      <c r="V3397" s="20">
        <f t="shared" si="106"/>
        <v>0.5346342367279</v>
      </c>
      <c r="W3397" s="20">
        <f t="shared" si="107"/>
        <v>4.7899059600815006</v>
      </c>
    </row>
    <row r="3398" spans="1:23" x14ac:dyDescent="0.25">
      <c r="A3398" s="18">
        <v>35166</v>
      </c>
      <c r="B3398" s="18">
        <v>35146</v>
      </c>
      <c r="C3398" s="18">
        <v>6410</v>
      </c>
      <c r="D3398" s="18">
        <v>6410</v>
      </c>
      <c r="E3398" s="18" t="s">
        <v>116</v>
      </c>
      <c r="F3398" s="18" t="s">
        <v>196</v>
      </c>
      <c r="G3398" s="19">
        <v>2.8915618380799999</v>
      </c>
      <c r="H3398" s="19">
        <v>1.1701699999999999</v>
      </c>
      <c r="I3398" s="18" t="s">
        <v>79</v>
      </c>
      <c r="J3398" s="18" t="s">
        <v>80</v>
      </c>
      <c r="K3398" s="18">
        <v>16</v>
      </c>
      <c r="L3398" s="18">
        <v>60</v>
      </c>
      <c r="M3398" s="18" t="s">
        <v>71</v>
      </c>
      <c r="N3398" s="18" t="s">
        <v>74</v>
      </c>
      <c r="O3398" s="18" t="s">
        <v>75</v>
      </c>
      <c r="P3398" s="19">
        <v>1302.48213799</v>
      </c>
      <c r="Q3398" s="19">
        <v>125955.929841</v>
      </c>
      <c r="R3398" s="20">
        <v>0.70014500000000002</v>
      </c>
      <c r="S3398" s="20">
        <v>6.29983</v>
      </c>
      <c r="T3398" s="20">
        <v>0.30199999999999999</v>
      </c>
      <c r="U3398" s="20">
        <v>0.30499999999999999</v>
      </c>
      <c r="V3398" s="20">
        <f t="shared" si="106"/>
        <v>0.57186349490569999</v>
      </c>
      <c r="W3398" s="20">
        <f t="shared" si="107"/>
        <v>5.1234510894145</v>
      </c>
    </row>
    <row r="3399" spans="1:23" x14ac:dyDescent="0.25">
      <c r="A3399" s="18">
        <v>35167</v>
      </c>
      <c r="B3399" s="18">
        <v>35147</v>
      </c>
      <c r="C3399" s="18">
        <v>6410</v>
      </c>
      <c r="D3399" s="18">
        <v>6410</v>
      </c>
      <c r="E3399" s="18" t="s">
        <v>116</v>
      </c>
      <c r="F3399" s="18" t="s">
        <v>196</v>
      </c>
      <c r="G3399" s="19">
        <v>2.2109837631699998</v>
      </c>
      <c r="H3399" s="19">
        <v>0.89475300000000002</v>
      </c>
      <c r="I3399" s="18" t="s">
        <v>79</v>
      </c>
      <c r="J3399" s="18" t="s">
        <v>80</v>
      </c>
      <c r="K3399" s="18">
        <v>16</v>
      </c>
      <c r="L3399" s="18">
        <v>60</v>
      </c>
      <c r="M3399" s="18" t="s">
        <v>71</v>
      </c>
      <c r="N3399" s="18" t="s">
        <v>74</v>
      </c>
      <c r="O3399" s="18" t="s">
        <v>75</v>
      </c>
      <c r="P3399" s="19">
        <v>1176.37258746</v>
      </c>
      <c r="Q3399" s="19">
        <v>96310.067481599996</v>
      </c>
      <c r="R3399" s="20">
        <v>0.70014500000000002</v>
      </c>
      <c r="S3399" s="20">
        <v>6.29983</v>
      </c>
      <c r="T3399" s="20">
        <v>0.30199999999999999</v>
      </c>
      <c r="U3399" s="20">
        <v>0.30499999999999999</v>
      </c>
      <c r="V3399" s="20">
        <f t="shared" si="106"/>
        <v>0.43726687375112999</v>
      </c>
      <c r="W3399" s="20">
        <f t="shared" si="107"/>
        <v>3.9175702954330505</v>
      </c>
    </row>
    <row r="3400" spans="1:23" x14ac:dyDescent="0.25">
      <c r="A3400" s="18">
        <v>35168</v>
      </c>
      <c r="B3400" s="18">
        <v>35148</v>
      </c>
      <c r="C3400" s="18">
        <v>6410</v>
      </c>
      <c r="D3400" s="18">
        <v>6410</v>
      </c>
      <c r="E3400" s="18" t="s">
        <v>116</v>
      </c>
      <c r="F3400" s="18" t="s">
        <v>196</v>
      </c>
      <c r="G3400" s="19">
        <v>41.015071018199997</v>
      </c>
      <c r="H3400" s="19">
        <v>16.598199999999999</v>
      </c>
      <c r="I3400" s="18" t="s">
        <v>79</v>
      </c>
      <c r="J3400" s="18" t="s">
        <v>80</v>
      </c>
      <c r="K3400" s="18">
        <v>16</v>
      </c>
      <c r="L3400" s="18">
        <v>60</v>
      </c>
      <c r="M3400" s="18" t="s">
        <v>71</v>
      </c>
      <c r="N3400" s="18" t="s">
        <v>74</v>
      </c>
      <c r="O3400" s="18" t="s">
        <v>75</v>
      </c>
      <c r="P3400" s="19">
        <v>5463.5845738400003</v>
      </c>
      <c r="Q3400" s="19">
        <v>1786609.3470900001</v>
      </c>
      <c r="R3400" s="20">
        <v>0.70014500000000002</v>
      </c>
      <c r="S3400" s="20">
        <v>6.29983</v>
      </c>
      <c r="T3400" s="20">
        <v>0.30199999999999999</v>
      </c>
      <c r="U3400" s="20">
        <v>0.30499999999999999</v>
      </c>
      <c r="V3400" s="20">
        <f t="shared" si="106"/>
        <v>8.1115604238219987</v>
      </c>
      <c r="W3400" s="20">
        <f t="shared" si="107"/>
        <v>72.673257622669993</v>
      </c>
    </row>
    <row r="3401" spans="1:23" x14ac:dyDescent="0.25">
      <c r="A3401" s="18">
        <v>35169</v>
      </c>
      <c r="B3401" s="18">
        <v>35149</v>
      </c>
      <c r="C3401" s="18">
        <v>6410</v>
      </c>
      <c r="D3401" s="18">
        <v>6410</v>
      </c>
      <c r="E3401" s="18" t="s">
        <v>116</v>
      </c>
      <c r="F3401" s="18" t="s">
        <v>196</v>
      </c>
      <c r="G3401" s="19">
        <v>2.3482682157800001</v>
      </c>
      <c r="H3401" s="19">
        <v>0.95030999999999999</v>
      </c>
      <c r="I3401" s="18" t="s">
        <v>79</v>
      </c>
      <c r="J3401" s="18" t="s">
        <v>80</v>
      </c>
      <c r="K3401" s="18">
        <v>16</v>
      </c>
      <c r="L3401" s="18">
        <v>60</v>
      </c>
      <c r="M3401" s="18" t="s">
        <v>71</v>
      </c>
      <c r="N3401" s="18" t="s">
        <v>74</v>
      </c>
      <c r="O3401" s="18" t="s">
        <v>75</v>
      </c>
      <c r="P3401" s="19">
        <v>1187.8773914400001</v>
      </c>
      <c r="Q3401" s="19">
        <v>102290.154318</v>
      </c>
      <c r="R3401" s="20">
        <v>0.70014500000000002</v>
      </c>
      <c r="S3401" s="20">
        <v>6.29983</v>
      </c>
      <c r="T3401" s="20">
        <v>0.30199999999999999</v>
      </c>
      <c r="U3401" s="20">
        <v>0.30499999999999999</v>
      </c>
      <c r="V3401" s="20">
        <f t="shared" si="106"/>
        <v>0.46441764687510001</v>
      </c>
      <c r="W3401" s="20">
        <f t="shared" si="107"/>
        <v>4.1608200558735007</v>
      </c>
    </row>
    <row r="3402" spans="1:23" x14ac:dyDescent="0.25">
      <c r="A3402" s="18">
        <v>35170</v>
      </c>
      <c r="B3402" s="18">
        <v>35150</v>
      </c>
      <c r="C3402" s="18">
        <v>6410</v>
      </c>
      <c r="D3402" s="18">
        <v>6410</v>
      </c>
      <c r="E3402" s="18" t="s">
        <v>116</v>
      </c>
      <c r="F3402" s="18" t="s">
        <v>196</v>
      </c>
      <c r="G3402" s="19">
        <v>5.9603903878000004</v>
      </c>
      <c r="H3402" s="19">
        <v>2.41208</v>
      </c>
      <c r="I3402" s="18" t="s">
        <v>79</v>
      </c>
      <c r="J3402" s="18" t="s">
        <v>80</v>
      </c>
      <c r="K3402" s="18">
        <v>16</v>
      </c>
      <c r="L3402" s="18">
        <v>60</v>
      </c>
      <c r="M3402" s="18" t="s">
        <v>71</v>
      </c>
      <c r="N3402" s="18" t="s">
        <v>74</v>
      </c>
      <c r="O3402" s="18" t="s">
        <v>75</v>
      </c>
      <c r="P3402" s="19">
        <v>1990.0096053699999</v>
      </c>
      <c r="Q3402" s="19">
        <v>259633.56675500001</v>
      </c>
      <c r="R3402" s="20">
        <v>0.70014500000000002</v>
      </c>
      <c r="S3402" s="20">
        <v>6.29983</v>
      </c>
      <c r="T3402" s="20">
        <v>0.30199999999999999</v>
      </c>
      <c r="U3402" s="20">
        <v>0.30499999999999999</v>
      </c>
      <c r="V3402" s="20">
        <f t="shared" si="106"/>
        <v>1.1787864146168001</v>
      </c>
      <c r="W3402" s="20">
        <f t="shared" si="107"/>
        <v>10.561007292748002</v>
      </c>
    </row>
    <row r="3403" spans="1:23" x14ac:dyDescent="0.25">
      <c r="A3403" s="18">
        <v>35171</v>
      </c>
      <c r="B3403" s="18">
        <v>35151</v>
      </c>
      <c r="C3403" s="18">
        <v>6410</v>
      </c>
      <c r="D3403" s="18">
        <v>6410</v>
      </c>
      <c r="E3403" s="18" t="s">
        <v>116</v>
      </c>
      <c r="F3403" s="18" t="s">
        <v>196</v>
      </c>
      <c r="G3403" s="19">
        <v>1.5953636872900001</v>
      </c>
      <c r="H3403" s="19">
        <v>0.645621</v>
      </c>
      <c r="I3403" s="18" t="s">
        <v>79</v>
      </c>
      <c r="J3403" s="18" t="s">
        <v>80</v>
      </c>
      <c r="K3403" s="18">
        <v>16</v>
      </c>
      <c r="L3403" s="18">
        <v>60</v>
      </c>
      <c r="M3403" s="18" t="s">
        <v>71</v>
      </c>
      <c r="N3403" s="18" t="s">
        <v>74</v>
      </c>
      <c r="O3403" s="18" t="s">
        <v>75</v>
      </c>
      <c r="P3403" s="19">
        <v>1007.18079218</v>
      </c>
      <c r="Q3403" s="19">
        <v>69493.764241500001</v>
      </c>
      <c r="R3403" s="20">
        <v>0.70014500000000002</v>
      </c>
      <c r="S3403" s="20">
        <v>6.29983</v>
      </c>
      <c r="T3403" s="20">
        <v>0.30199999999999999</v>
      </c>
      <c r="U3403" s="20">
        <v>0.30499999999999999</v>
      </c>
      <c r="V3403" s="20">
        <f t="shared" si="106"/>
        <v>0.31551576390141001</v>
      </c>
      <c r="W3403" s="20">
        <f t="shared" si="107"/>
        <v>2.8267752683788507</v>
      </c>
    </row>
    <row r="3404" spans="1:23" x14ac:dyDescent="0.25">
      <c r="A3404" s="18">
        <v>35172</v>
      </c>
      <c r="B3404" s="18">
        <v>35152</v>
      </c>
      <c r="C3404" s="18">
        <v>6410</v>
      </c>
      <c r="D3404" s="18">
        <v>6410</v>
      </c>
      <c r="E3404" s="18" t="s">
        <v>116</v>
      </c>
      <c r="F3404" s="18" t="s">
        <v>196</v>
      </c>
      <c r="G3404" s="19">
        <v>7.78922179979</v>
      </c>
      <c r="H3404" s="19">
        <v>3.15219</v>
      </c>
      <c r="I3404" s="18" t="s">
        <v>79</v>
      </c>
      <c r="J3404" s="18" t="s">
        <v>80</v>
      </c>
      <c r="K3404" s="18">
        <v>16</v>
      </c>
      <c r="L3404" s="18">
        <v>60</v>
      </c>
      <c r="M3404" s="18" t="s">
        <v>71</v>
      </c>
      <c r="N3404" s="18" t="s">
        <v>74</v>
      </c>
      <c r="O3404" s="18" t="s">
        <v>75</v>
      </c>
      <c r="P3404" s="19">
        <v>2844.3111408</v>
      </c>
      <c r="Q3404" s="19">
        <v>339297.14440699999</v>
      </c>
      <c r="R3404" s="20">
        <v>0.70014500000000002</v>
      </c>
      <c r="S3404" s="20">
        <v>6.29983</v>
      </c>
      <c r="T3404" s="20">
        <v>0.30199999999999999</v>
      </c>
      <c r="U3404" s="20">
        <v>0.30499999999999999</v>
      </c>
      <c r="V3404" s="20">
        <f t="shared" si="106"/>
        <v>1.5404790671499</v>
      </c>
      <c r="W3404" s="20">
        <f t="shared" si="107"/>
        <v>13.801491483751501</v>
      </c>
    </row>
    <row r="3405" spans="1:23" x14ac:dyDescent="0.25">
      <c r="A3405" s="18">
        <v>35173</v>
      </c>
      <c r="B3405" s="18">
        <v>35153</v>
      </c>
      <c r="C3405" s="18">
        <v>6410</v>
      </c>
      <c r="D3405" s="18">
        <v>6410</v>
      </c>
      <c r="E3405" s="18" t="s">
        <v>116</v>
      </c>
      <c r="F3405" s="18" t="s">
        <v>196</v>
      </c>
      <c r="G3405" s="19">
        <v>203.94840558999999</v>
      </c>
      <c r="H3405" s="19">
        <v>82.534999999999997</v>
      </c>
      <c r="I3405" s="18" t="s">
        <v>79</v>
      </c>
      <c r="J3405" s="18" t="s">
        <v>80</v>
      </c>
      <c r="K3405" s="18">
        <v>16</v>
      </c>
      <c r="L3405" s="18">
        <v>60</v>
      </c>
      <c r="M3405" s="18" t="s">
        <v>71</v>
      </c>
      <c r="N3405" s="18" t="s">
        <v>74</v>
      </c>
      <c r="O3405" s="18" t="s">
        <v>75</v>
      </c>
      <c r="P3405" s="19">
        <v>32044.055741700002</v>
      </c>
      <c r="Q3405" s="19">
        <v>8883957.0115699992</v>
      </c>
      <c r="R3405" s="20">
        <v>0.70014500000000002</v>
      </c>
      <c r="S3405" s="20">
        <v>6.29983</v>
      </c>
      <c r="T3405" s="20">
        <v>0.30199999999999999</v>
      </c>
      <c r="U3405" s="20">
        <v>0.30499999999999999</v>
      </c>
      <c r="V3405" s="20">
        <f t="shared" si="106"/>
        <v>40.334954367349994</v>
      </c>
      <c r="W3405" s="20">
        <f t="shared" si="107"/>
        <v>361.36974598975002</v>
      </c>
    </row>
    <row r="3406" spans="1:23" x14ac:dyDescent="0.25">
      <c r="A3406" s="18">
        <v>35174</v>
      </c>
      <c r="B3406" s="18">
        <v>35154</v>
      </c>
      <c r="C3406" s="18">
        <v>6410</v>
      </c>
      <c r="D3406" s="18">
        <v>6410</v>
      </c>
      <c r="E3406" s="18" t="s">
        <v>116</v>
      </c>
      <c r="F3406" s="18" t="s">
        <v>196</v>
      </c>
      <c r="G3406" s="19">
        <v>6.4652457589900001</v>
      </c>
      <c r="H3406" s="19">
        <v>2.61639</v>
      </c>
      <c r="I3406" s="18" t="s">
        <v>79</v>
      </c>
      <c r="J3406" s="18" t="s">
        <v>80</v>
      </c>
      <c r="K3406" s="18">
        <v>16</v>
      </c>
      <c r="L3406" s="18">
        <v>60</v>
      </c>
      <c r="M3406" s="18" t="s">
        <v>71</v>
      </c>
      <c r="N3406" s="18" t="s">
        <v>74</v>
      </c>
      <c r="O3406" s="18" t="s">
        <v>75</v>
      </c>
      <c r="P3406" s="19">
        <v>2121.4402801599999</v>
      </c>
      <c r="Q3406" s="19">
        <v>281624.97875900002</v>
      </c>
      <c r="R3406" s="20">
        <v>0.70014500000000002</v>
      </c>
      <c r="S3406" s="20">
        <v>6.29983</v>
      </c>
      <c r="T3406" s="20">
        <v>0.30199999999999999</v>
      </c>
      <c r="U3406" s="20">
        <v>0.30499999999999999</v>
      </c>
      <c r="V3406" s="20">
        <f t="shared" si="106"/>
        <v>1.2786329588319001</v>
      </c>
      <c r="W3406" s="20">
        <f t="shared" si="107"/>
        <v>11.455554488521502</v>
      </c>
    </row>
    <row r="3407" spans="1:23" x14ac:dyDescent="0.25">
      <c r="A3407" s="18">
        <v>35175</v>
      </c>
      <c r="B3407" s="18">
        <v>35155</v>
      </c>
      <c r="C3407" s="18">
        <v>6410</v>
      </c>
      <c r="D3407" s="18">
        <v>6410</v>
      </c>
      <c r="E3407" s="18" t="s">
        <v>116</v>
      </c>
      <c r="F3407" s="18" t="s">
        <v>196</v>
      </c>
      <c r="G3407" s="19">
        <v>3.1206569694000001</v>
      </c>
      <c r="H3407" s="19">
        <v>1.2628900000000001</v>
      </c>
      <c r="I3407" s="18" t="s">
        <v>79</v>
      </c>
      <c r="J3407" s="18" t="s">
        <v>80</v>
      </c>
      <c r="K3407" s="18">
        <v>16</v>
      </c>
      <c r="L3407" s="18">
        <v>60</v>
      </c>
      <c r="M3407" s="18" t="s">
        <v>71</v>
      </c>
      <c r="N3407" s="18" t="s">
        <v>74</v>
      </c>
      <c r="O3407" s="18" t="s">
        <v>75</v>
      </c>
      <c r="P3407" s="19">
        <v>1418.2898751600001</v>
      </c>
      <c r="Q3407" s="19">
        <v>135935.27384499999</v>
      </c>
      <c r="R3407" s="20">
        <v>0.70014500000000002</v>
      </c>
      <c r="S3407" s="20">
        <v>6.29983</v>
      </c>
      <c r="T3407" s="20">
        <v>0.30199999999999999</v>
      </c>
      <c r="U3407" s="20">
        <v>0.30499999999999999</v>
      </c>
      <c r="V3407" s="20">
        <f t="shared" si="106"/>
        <v>0.61717587109689998</v>
      </c>
      <c r="W3407" s="20">
        <f t="shared" si="107"/>
        <v>5.5294146545465015</v>
      </c>
    </row>
    <row r="3408" spans="1:23" x14ac:dyDescent="0.25">
      <c r="A3408" s="18">
        <v>35176</v>
      </c>
      <c r="B3408" s="18">
        <v>35156</v>
      </c>
      <c r="C3408" s="18">
        <v>6410</v>
      </c>
      <c r="D3408" s="18">
        <v>6410</v>
      </c>
      <c r="E3408" s="18" t="s">
        <v>116</v>
      </c>
      <c r="F3408" s="18" t="s">
        <v>196</v>
      </c>
      <c r="G3408" s="19">
        <v>1.7675329019799999</v>
      </c>
      <c r="H3408" s="19">
        <v>0.71529500000000001</v>
      </c>
      <c r="I3408" s="18" t="s">
        <v>79</v>
      </c>
      <c r="J3408" s="18" t="s">
        <v>80</v>
      </c>
      <c r="K3408" s="18">
        <v>16</v>
      </c>
      <c r="L3408" s="18">
        <v>60</v>
      </c>
      <c r="M3408" s="18" t="s">
        <v>71</v>
      </c>
      <c r="N3408" s="18" t="s">
        <v>74</v>
      </c>
      <c r="O3408" s="18" t="s">
        <v>75</v>
      </c>
      <c r="P3408" s="19">
        <v>1036.5854013200001</v>
      </c>
      <c r="Q3408" s="19">
        <v>76993.425235799994</v>
      </c>
      <c r="R3408" s="20">
        <v>0.70014500000000002</v>
      </c>
      <c r="S3408" s="20">
        <v>6.29983</v>
      </c>
      <c r="T3408" s="20">
        <v>0.30199999999999999</v>
      </c>
      <c r="U3408" s="20">
        <v>0.30499999999999999</v>
      </c>
      <c r="V3408" s="20">
        <f t="shared" si="106"/>
        <v>0.34956553200695001</v>
      </c>
      <c r="W3408" s="20">
        <f t="shared" si="107"/>
        <v>3.1318346453957506</v>
      </c>
    </row>
    <row r="3409" spans="1:23" x14ac:dyDescent="0.25">
      <c r="A3409" s="18">
        <v>35177</v>
      </c>
      <c r="B3409" s="18">
        <v>35157</v>
      </c>
      <c r="C3409" s="18">
        <v>6410</v>
      </c>
      <c r="D3409" s="18">
        <v>6410</v>
      </c>
      <c r="E3409" s="18" t="s">
        <v>116</v>
      </c>
      <c r="F3409" s="18" t="s">
        <v>196</v>
      </c>
      <c r="G3409" s="19">
        <v>342.75030679399998</v>
      </c>
      <c r="H3409" s="19">
        <v>138.70599999999999</v>
      </c>
      <c r="I3409" s="18" t="s">
        <v>79</v>
      </c>
      <c r="J3409" s="18" t="s">
        <v>80</v>
      </c>
      <c r="K3409" s="18">
        <v>16</v>
      </c>
      <c r="L3409" s="18">
        <v>60</v>
      </c>
      <c r="M3409" s="18" t="s">
        <v>71</v>
      </c>
      <c r="N3409" s="18" t="s">
        <v>74</v>
      </c>
      <c r="O3409" s="18" t="s">
        <v>75</v>
      </c>
      <c r="P3409" s="19">
        <v>61223.118835000001</v>
      </c>
      <c r="Q3409" s="19">
        <v>14930143.643200001</v>
      </c>
      <c r="R3409" s="20">
        <v>0.70014500000000002</v>
      </c>
      <c r="S3409" s="20">
        <v>6.29983</v>
      </c>
      <c r="T3409" s="20">
        <v>0.30199999999999999</v>
      </c>
      <c r="U3409" s="20">
        <v>0.30499999999999999</v>
      </c>
      <c r="V3409" s="20">
        <f t="shared" si="106"/>
        <v>67.785790034259989</v>
      </c>
      <c r="W3409" s="20">
        <f t="shared" si="107"/>
        <v>607.30783288610007</v>
      </c>
    </row>
    <row r="3410" spans="1:23" x14ac:dyDescent="0.25">
      <c r="A3410" s="18">
        <v>35178</v>
      </c>
      <c r="B3410" s="18">
        <v>35158</v>
      </c>
      <c r="C3410" s="18">
        <v>6410</v>
      </c>
      <c r="D3410" s="18">
        <v>6410</v>
      </c>
      <c r="E3410" s="18" t="s">
        <v>116</v>
      </c>
      <c r="F3410" s="18" t="s">
        <v>196</v>
      </c>
      <c r="G3410" s="19">
        <v>3.2829347416000001</v>
      </c>
      <c r="H3410" s="19">
        <v>1.32856</v>
      </c>
      <c r="I3410" s="18" t="s">
        <v>79</v>
      </c>
      <c r="J3410" s="18" t="s">
        <v>80</v>
      </c>
      <c r="K3410" s="18">
        <v>16</v>
      </c>
      <c r="L3410" s="18">
        <v>60</v>
      </c>
      <c r="M3410" s="18" t="s">
        <v>71</v>
      </c>
      <c r="N3410" s="18" t="s">
        <v>74</v>
      </c>
      <c r="O3410" s="18" t="s">
        <v>75</v>
      </c>
      <c r="P3410" s="19">
        <v>1358.7302917</v>
      </c>
      <c r="Q3410" s="19">
        <v>143004.065325</v>
      </c>
      <c r="R3410" s="20">
        <v>0.70014500000000002</v>
      </c>
      <c r="S3410" s="20">
        <v>6.29983</v>
      </c>
      <c r="T3410" s="20">
        <v>0.30199999999999999</v>
      </c>
      <c r="U3410" s="20">
        <v>0.30499999999999999</v>
      </c>
      <c r="V3410" s="20">
        <f t="shared" si="106"/>
        <v>0.64926887955759993</v>
      </c>
      <c r="W3410" s="20">
        <f t="shared" si="107"/>
        <v>5.816942990636</v>
      </c>
    </row>
    <row r="3411" spans="1:23" x14ac:dyDescent="0.25">
      <c r="A3411" s="18">
        <v>35179</v>
      </c>
      <c r="B3411" s="18">
        <v>35159</v>
      </c>
      <c r="C3411" s="18">
        <v>6410</v>
      </c>
      <c r="D3411" s="18">
        <v>6410</v>
      </c>
      <c r="E3411" s="18" t="s">
        <v>116</v>
      </c>
      <c r="F3411" s="18" t="s">
        <v>196</v>
      </c>
      <c r="G3411" s="19">
        <v>3.5551391032300002</v>
      </c>
      <c r="H3411" s="19">
        <v>1.4387099999999999</v>
      </c>
      <c r="I3411" s="18" t="s">
        <v>79</v>
      </c>
      <c r="J3411" s="18" t="s">
        <v>80</v>
      </c>
      <c r="K3411" s="18">
        <v>16</v>
      </c>
      <c r="L3411" s="18">
        <v>60</v>
      </c>
      <c r="M3411" s="18" t="s">
        <v>71</v>
      </c>
      <c r="N3411" s="18" t="s">
        <v>74</v>
      </c>
      <c r="O3411" s="18" t="s">
        <v>75</v>
      </c>
      <c r="P3411" s="19">
        <v>1465.14264022</v>
      </c>
      <c r="Q3411" s="19">
        <v>154861.23989</v>
      </c>
      <c r="R3411" s="20">
        <v>0.70014500000000002</v>
      </c>
      <c r="S3411" s="20">
        <v>6.29983</v>
      </c>
      <c r="T3411" s="20">
        <v>0.30199999999999999</v>
      </c>
      <c r="U3411" s="20">
        <v>0.30499999999999999</v>
      </c>
      <c r="V3411" s="20">
        <f t="shared" si="106"/>
        <v>0.70309931783909996</v>
      </c>
      <c r="W3411" s="20">
        <f t="shared" si="107"/>
        <v>6.2992217514135005</v>
      </c>
    </row>
    <row r="3412" spans="1:23" x14ac:dyDescent="0.25">
      <c r="A3412" s="18">
        <v>35180</v>
      </c>
      <c r="B3412" s="18">
        <v>35160</v>
      </c>
      <c r="C3412" s="18">
        <v>6410</v>
      </c>
      <c r="D3412" s="18">
        <v>6410</v>
      </c>
      <c r="E3412" s="18" t="s">
        <v>116</v>
      </c>
      <c r="F3412" s="18" t="s">
        <v>196</v>
      </c>
      <c r="G3412" s="19">
        <v>11.0031243246</v>
      </c>
      <c r="H3412" s="19">
        <v>4.4528100000000004</v>
      </c>
      <c r="I3412" s="18" t="s">
        <v>79</v>
      </c>
      <c r="J3412" s="18" t="s">
        <v>80</v>
      </c>
      <c r="K3412" s="18">
        <v>16</v>
      </c>
      <c r="L3412" s="18">
        <v>60</v>
      </c>
      <c r="M3412" s="18" t="s">
        <v>71</v>
      </c>
      <c r="N3412" s="18" t="s">
        <v>74</v>
      </c>
      <c r="O3412" s="18" t="s">
        <v>75</v>
      </c>
      <c r="P3412" s="19">
        <v>4622.6362534999998</v>
      </c>
      <c r="Q3412" s="19">
        <v>479294.178395</v>
      </c>
      <c r="R3412" s="20">
        <v>0.70014500000000002</v>
      </c>
      <c r="S3412" s="20">
        <v>6.29983</v>
      </c>
      <c r="T3412" s="20">
        <v>0.30199999999999999</v>
      </c>
      <c r="U3412" s="20">
        <v>0.30499999999999999</v>
      </c>
      <c r="V3412" s="20">
        <f t="shared" si="106"/>
        <v>2.1760936349001003</v>
      </c>
      <c r="W3412" s="20">
        <f t="shared" si="107"/>
        <v>19.496102485498504</v>
      </c>
    </row>
    <row r="3413" spans="1:23" x14ac:dyDescent="0.25">
      <c r="A3413" s="18">
        <v>35182</v>
      </c>
      <c r="B3413" s="18">
        <v>35162</v>
      </c>
      <c r="C3413" s="18">
        <v>6410</v>
      </c>
      <c r="D3413" s="18">
        <v>6410</v>
      </c>
      <c r="E3413" s="18" t="s">
        <v>116</v>
      </c>
      <c r="F3413" s="18" t="s">
        <v>196</v>
      </c>
      <c r="G3413" s="19">
        <v>8.8951025104100001</v>
      </c>
      <c r="H3413" s="19">
        <v>3.59972</v>
      </c>
      <c r="I3413" s="18" t="s">
        <v>79</v>
      </c>
      <c r="J3413" s="18" t="s">
        <v>80</v>
      </c>
      <c r="K3413" s="18">
        <v>16</v>
      </c>
      <c r="L3413" s="18">
        <v>60</v>
      </c>
      <c r="M3413" s="18" t="s">
        <v>71</v>
      </c>
      <c r="N3413" s="18" t="s">
        <v>74</v>
      </c>
      <c r="O3413" s="18" t="s">
        <v>75</v>
      </c>
      <c r="P3413" s="19">
        <v>2548.5203403800001</v>
      </c>
      <c r="Q3413" s="19">
        <v>387469.11547000002</v>
      </c>
      <c r="R3413" s="20">
        <v>0.70014500000000002</v>
      </c>
      <c r="S3413" s="20">
        <v>6.29983</v>
      </c>
      <c r="T3413" s="20">
        <v>0.30199999999999999</v>
      </c>
      <c r="U3413" s="20">
        <v>0.30499999999999999</v>
      </c>
      <c r="V3413" s="20">
        <f t="shared" si="106"/>
        <v>1.7591875196611999</v>
      </c>
      <c r="W3413" s="20">
        <f t="shared" si="107"/>
        <v>15.760948713082003</v>
      </c>
    </row>
    <row r="3414" spans="1:23" x14ac:dyDescent="0.25">
      <c r="A3414" s="18">
        <v>35183</v>
      </c>
      <c r="B3414" s="18">
        <v>35163</v>
      </c>
      <c r="C3414" s="18">
        <v>6410</v>
      </c>
      <c r="D3414" s="18">
        <v>6410</v>
      </c>
      <c r="E3414" s="18" t="s">
        <v>116</v>
      </c>
      <c r="F3414" s="18" t="s">
        <v>196</v>
      </c>
      <c r="G3414" s="19">
        <v>2.65220414167</v>
      </c>
      <c r="H3414" s="19">
        <v>1.07331</v>
      </c>
      <c r="I3414" s="18" t="s">
        <v>79</v>
      </c>
      <c r="J3414" s="18" t="s">
        <v>80</v>
      </c>
      <c r="K3414" s="18">
        <v>16</v>
      </c>
      <c r="L3414" s="18">
        <v>60</v>
      </c>
      <c r="M3414" s="18" t="s">
        <v>71</v>
      </c>
      <c r="N3414" s="18" t="s">
        <v>74</v>
      </c>
      <c r="O3414" s="18" t="s">
        <v>75</v>
      </c>
      <c r="P3414" s="19">
        <v>1447.6731265799999</v>
      </c>
      <c r="Q3414" s="19">
        <v>115529.55029100001</v>
      </c>
      <c r="R3414" s="20">
        <v>0.70014500000000002</v>
      </c>
      <c r="S3414" s="20">
        <v>6.29983</v>
      </c>
      <c r="T3414" s="20">
        <v>0.30199999999999999</v>
      </c>
      <c r="U3414" s="20">
        <v>0.30499999999999999</v>
      </c>
      <c r="V3414" s="20">
        <f t="shared" si="106"/>
        <v>0.52452789570509994</v>
      </c>
      <c r="W3414" s="20">
        <f t="shared" si="107"/>
        <v>4.6993610234235001</v>
      </c>
    </row>
    <row r="3415" spans="1:23" x14ac:dyDescent="0.25">
      <c r="A3415" s="18">
        <v>35184</v>
      </c>
      <c r="B3415" s="18">
        <v>35164</v>
      </c>
      <c r="C3415" s="18">
        <v>6410</v>
      </c>
      <c r="D3415" s="18">
        <v>6410</v>
      </c>
      <c r="E3415" s="18" t="s">
        <v>116</v>
      </c>
      <c r="F3415" s="18" t="s">
        <v>196</v>
      </c>
      <c r="G3415" s="19">
        <v>1.5632800062600001</v>
      </c>
      <c r="H3415" s="19">
        <v>0.632637</v>
      </c>
      <c r="I3415" s="18" t="s">
        <v>79</v>
      </c>
      <c r="J3415" s="18" t="s">
        <v>80</v>
      </c>
      <c r="K3415" s="18">
        <v>16</v>
      </c>
      <c r="L3415" s="18">
        <v>60</v>
      </c>
      <c r="M3415" s="18" t="s">
        <v>71</v>
      </c>
      <c r="N3415" s="18" t="s">
        <v>74</v>
      </c>
      <c r="O3415" s="18" t="s">
        <v>75</v>
      </c>
      <c r="P3415" s="19">
        <v>958.89766633299996</v>
      </c>
      <c r="Q3415" s="19">
        <v>68096.204687699996</v>
      </c>
      <c r="R3415" s="20">
        <v>0.70014500000000002</v>
      </c>
      <c r="S3415" s="20">
        <v>6.29983</v>
      </c>
      <c r="T3415" s="20">
        <v>0.30199999999999999</v>
      </c>
      <c r="U3415" s="20">
        <v>0.30499999999999999</v>
      </c>
      <c r="V3415" s="20">
        <f t="shared" si="106"/>
        <v>0.30917046739076998</v>
      </c>
      <c r="W3415" s="20">
        <f t="shared" si="107"/>
        <v>2.7699263584384504</v>
      </c>
    </row>
    <row r="3416" spans="1:23" x14ac:dyDescent="0.25">
      <c r="A3416" s="18">
        <v>35185</v>
      </c>
      <c r="B3416" s="18">
        <v>35165</v>
      </c>
      <c r="C3416" s="18">
        <v>6410</v>
      </c>
      <c r="D3416" s="18">
        <v>6410</v>
      </c>
      <c r="E3416" s="18" t="s">
        <v>116</v>
      </c>
      <c r="F3416" s="18" t="s">
        <v>196</v>
      </c>
      <c r="G3416" s="19">
        <v>68.526262774200006</v>
      </c>
      <c r="H3416" s="19">
        <v>27.7316</v>
      </c>
      <c r="I3416" s="18" t="s">
        <v>79</v>
      </c>
      <c r="J3416" s="18" t="s">
        <v>80</v>
      </c>
      <c r="K3416" s="18">
        <v>16</v>
      </c>
      <c r="L3416" s="18">
        <v>60</v>
      </c>
      <c r="M3416" s="18" t="s">
        <v>71</v>
      </c>
      <c r="N3416" s="18" t="s">
        <v>74</v>
      </c>
      <c r="O3416" s="18" t="s">
        <v>75</v>
      </c>
      <c r="P3416" s="19">
        <v>16939.234895099999</v>
      </c>
      <c r="Q3416" s="19">
        <v>2984992.0664400002</v>
      </c>
      <c r="R3416" s="20">
        <v>0.70014500000000002</v>
      </c>
      <c r="S3416" s="20">
        <v>6.29983</v>
      </c>
      <c r="T3416" s="20">
        <v>0.30199999999999999</v>
      </c>
      <c r="U3416" s="20">
        <v>0.30499999999999999</v>
      </c>
      <c r="V3416" s="20">
        <f t="shared" si="106"/>
        <v>13.552466475235999</v>
      </c>
      <c r="W3416" s="20">
        <f t="shared" si="107"/>
        <v>121.41953411146001</v>
      </c>
    </row>
    <row r="3417" spans="1:23" x14ac:dyDescent="0.25">
      <c r="A3417" s="18">
        <v>35186</v>
      </c>
      <c r="B3417" s="18">
        <v>35166</v>
      </c>
      <c r="C3417" s="18">
        <v>6410</v>
      </c>
      <c r="D3417" s="18">
        <v>6410</v>
      </c>
      <c r="E3417" s="18" t="s">
        <v>116</v>
      </c>
      <c r="F3417" s="18" t="s">
        <v>196</v>
      </c>
      <c r="G3417" s="19">
        <v>11.971335446299999</v>
      </c>
      <c r="H3417" s="19">
        <v>4.8446300000000004</v>
      </c>
      <c r="I3417" s="18" t="s">
        <v>79</v>
      </c>
      <c r="J3417" s="18" t="s">
        <v>80</v>
      </c>
      <c r="K3417" s="18">
        <v>16</v>
      </c>
      <c r="L3417" s="18">
        <v>60</v>
      </c>
      <c r="M3417" s="18" t="s">
        <v>71</v>
      </c>
      <c r="N3417" s="18" t="s">
        <v>74</v>
      </c>
      <c r="O3417" s="18" t="s">
        <v>75</v>
      </c>
      <c r="P3417" s="19">
        <v>2665.3055484400002</v>
      </c>
      <c r="Q3417" s="19">
        <v>521469.286157</v>
      </c>
      <c r="R3417" s="20">
        <v>0.70014500000000002</v>
      </c>
      <c r="S3417" s="20">
        <v>6.29983</v>
      </c>
      <c r="T3417" s="20">
        <v>0.30199999999999999</v>
      </c>
      <c r="U3417" s="20">
        <v>0.30499999999999999</v>
      </c>
      <c r="V3417" s="20">
        <f t="shared" si="106"/>
        <v>2.3675765430023001</v>
      </c>
      <c r="W3417" s="20">
        <f t="shared" si="107"/>
        <v>21.211640061965504</v>
      </c>
    </row>
    <row r="3418" spans="1:23" x14ac:dyDescent="0.25">
      <c r="A3418" s="18">
        <v>35187</v>
      </c>
      <c r="B3418" s="18">
        <v>35167</v>
      </c>
      <c r="C3418" s="18">
        <v>6410</v>
      </c>
      <c r="D3418" s="18">
        <v>6410</v>
      </c>
      <c r="E3418" s="18" t="s">
        <v>116</v>
      </c>
      <c r="F3418" s="18" t="s">
        <v>196</v>
      </c>
      <c r="G3418" s="19">
        <v>4.2989900782800001</v>
      </c>
      <c r="H3418" s="19">
        <v>1.7397400000000001</v>
      </c>
      <c r="I3418" s="18" t="s">
        <v>79</v>
      </c>
      <c r="J3418" s="18" t="s">
        <v>80</v>
      </c>
      <c r="K3418" s="18">
        <v>16</v>
      </c>
      <c r="L3418" s="18">
        <v>60</v>
      </c>
      <c r="M3418" s="18" t="s">
        <v>71</v>
      </c>
      <c r="N3418" s="18" t="s">
        <v>74</v>
      </c>
      <c r="O3418" s="18" t="s">
        <v>75</v>
      </c>
      <c r="P3418" s="19">
        <v>1599.41162027</v>
      </c>
      <c r="Q3418" s="19">
        <v>187263.25875400001</v>
      </c>
      <c r="R3418" s="20">
        <v>0.70014500000000002</v>
      </c>
      <c r="S3418" s="20">
        <v>6.29983</v>
      </c>
      <c r="T3418" s="20">
        <v>0.30199999999999999</v>
      </c>
      <c r="U3418" s="20">
        <v>0.30499999999999999</v>
      </c>
      <c r="V3418" s="20">
        <f t="shared" si="106"/>
        <v>0.85021304308540002</v>
      </c>
      <c r="W3418" s="20">
        <f t="shared" si="107"/>
        <v>7.6172460397190012</v>
      </c>
    </row>
    <row r="3419" spans="1:23" x14ac:dyDescent="0.25">
      <c r="A3419" s="18">
        <v>35188</v>
      </c>
      <c r="B3419" s="18">
        <v>35168</v>
      </c>
      <c r="C3419" s="18">
        <v>6410</v>
      </c>
      <c r="D3419" s="18">
        <v>6410</v>
      </c>
      <c r="E3419" s="18" t="s">
        <v>116</v>
      </c>
      <c r="F3419" s="18" t="s">
        <v>196</v>
      </c>
      <c r="G3419" s="19">
        <v>3.0547599839999999</v>
      </c>
      <c r="H3419" s="19">
        <v>1.2362200000000001</v>
      </c>
      <c r="I3419" s="18" t="s">
        <v>79</v>
      </c>
      <c r="J3419" s="18" t="s">
        <v>80</v>
      </c>
      <c r="K3419" s="18">
        <v>16</v>
      </c>
      <c r="L3419" s="18">
        <v>60</v>
      </c>
      <c r="M3419" s="18" t="s">
        <v>71</v>
      </c>
      <c r="N3419" s="18" t="s">
        <v>74</v>
      </c>
      <c r="O3419" s="18" t="s">
        <v>75</v>
      </c>
      <c r="P3419" s="19">
        <v>1356.3268721500001</v>
      </c>
      <c r="Q3419" s="19">
        <v>133064.81264300001</v>
      </c>
      <c r="R3419" s="20">
        <v>0.70014500000000002</v>
      </c>
      <c r="S3419" s="20">
        <v>6.29983</v>
      </c>
      <c r="T3419" s="20">
        <v>0.30199999999999999</v>
      </c>
      <c r="U3419" s="20">
        <v>0.30499999999999999</v>
      </c>
      <c r="V3419" s="20">
        <f t="shared" si="106"/>
        <v>0.60414220982620004</v>
      </c>
      <c r="W3419" s="20">
        <f t="shared" si="107"/>
        <v>5.4126432106070013</v>
      </c>
    </row>
    <row r="3420" spans="1:23" x14ac:dyDescent="0.25">
      <c r="A3420" s="18">
        <v>35189</v>
      </c>
      <c r="B3420" s="18">
        <v>35169</v>
      </c>
      <c r="C3420" s="18">
        <v>6410</v>
      </c>
      <c r="D3420" s="18">
        <v>6410</v>
      </c>
      <c r="E3420" s="18" t="s">
        <v>116</v>
      </c>
      <c r="F3420" s="18" t="s">
        <v>196</v>
      </c>
      <c r="G3420" s="19">
        <v>2.8096347214400001</v>
      </c>
      <c r="H3420" s="19">
        <v>1.1370199999999999</v>
      </c>
      <c r="I3420" s="18" t="s">
        <v>79</v>
      </c>
      <c r="J3420" s="18" t="s">
        <v>80</v>
      </c>
      <c r="K3420" s="18">
        <v>16</v>
      </c>
      <c r="L3420" s="18">
        <v>60</v>
      </c>
      <c r="M3420" s="18" t="s">
        <v>71</v>
      </c>
      <c r="N3420" s="18" t="s">
        <v>74</v>
      </c>
      <c r="O3420" s="18" t="s">
        <v>75</v>
      </c>
      <c r="P3420" s="19">
        <v>1379.68801908</v>
      </c>
      <c r="Q3420" s="19">
        <v>122387.19891599999</v>
      </c>
      <c r="R3420" s="20">
        <v>0.70014500000000002</v>
      </c>
      <c r="S3420" s="20">
        <v>6.29983</v>
      </c>
      <c r="T3420" s="20">
        <v>0.30199999999999999</v>
      </c>
      <c r="U3420" s="20">
        <v>0.30499999999999999</v>
      </c>
      <c r="V3420" s="20">
        <f t="shared" si="106"/>
        <v>0.55566304979419989</v>
      </c>
      <c r="W3420" s="20">
        <f t="shared" si="107"/>
        <v>4.9783077310869999</v>
      </c>
    </row>
    <row r="3421" spans="1:23" x14ac:dyDescent="0.25">
      <c r="A3421" s="18">
        <v>35190</v>
      </c>
      <c r="B3421" s="18">
        <v>35170</v>
      </c>
      <c r="C3421" s="18">
        <v>6410</v>
      </c>
      <c r="D3421" s="18">
        <v>6410</v>
      </c>
      <c r="E3421" s="18" t="s">
        <v>116</v>
      </c>
      <c r="F3421" s="18" t="s">
        <v>196</v>
      </c>
      <c r="G3421" s="19">
        <v>7.35468239235</v>
      </c>
      <c r="H3421" s="19">
        <v>2.9763299999999999</v>
      </c>
      <c r="I3421" s="18" t="s">
        <v>79</v>
      </c>
      <c r="J3421" s="18" t="s">
        <v>80</v>
      </c>
      <c r="K3421" s="18">
        <v>16</v>
      </c>
      <c r="L3421" s="18">
        <v>60</v>
      </c>
      <c r="M3421" s="18" t="s">
        <v>71</v>
      </c>
      <c r="N3421" s="18" t="s">
        <v>74</v>
      </c>
      <c r="O3421" s="18" t="s">
        <v>75</v>
      </c>
      <c r="P3421" s="19">
        <v>2230.1594098400001</v>
      </c>
      <c r="Q3421" s="19">
        <v>320368.683533</v>
      </c>
      <c r="R3421" s="20">
        <v>0.70014500000000002</v>
      </c>
      <c r="S3421" s="20">
        <v>6.29983</v>
      </c>
      <c r="T3421" s="20">
        <v>0.30199999999999999</v>
      </c>
      <c r="U3421" s="20">
        <v>0.30499999999999999</v>
      </c>
      <c r="V3421" s="20">
        <f t="shared" si="106"/>
        <v>1.4545360723592997</v>
      </c>
      <c r="W3421" s="20">
        <f t="shared" si="107"/>
        <v>13.031509251610501</v>
      </c>
    </row>
    <row r="3422" spans="1:23" x14ac:dyDescent="0.25">
      <c r="A3422" s="18">
        <v>35191</v>
      </c>
      <c r="B3422" s="18">
        <v>35171</v>
      </c>
      <c r="C3422" s="18">
        <v>6410</v>
      </c>
      <c r="D3422" s="18">
        <v>6410</v>
      </c>
      <c r="E3422" s="18" t="s">
        <v>116</v>
      </c>
      <c r="F3422" s="18" t="s">
        <v>196</v>
      </c>
      <c r="G3422" s="19">
        <v>2.9640471714599999</v>
      </c>
      <c r="H3422" s="19">
        <v>1.1995100000000001</v>
      </c>
      <c r="I3422" s="18" t="s">
        <v>79</v>
      </c>
      <c r="J3422" s="18" t="s">
        <v>80</v>
      </c>
      <c r="K3422" s="18">
        <v>16</v>
      </c>
      <c r="L3422" s="18">
        <v>60</v>
      </c>
      <c r="M3422" s="18" t="s">
        <v>71</v>
      </c>
      <c r="N3422" s="18" t="s">
        <v>74</v>
      </c>
      <c r="O3422" s="18" t="s">
        <v>75</v>
      </c>
      <c r="P3422" s="19">
        <v>1299.45334987</v>
      </c>
      <c r="Q3422" s="19">
        <v>129113.37833399999</v>
      </c>
      <c r="R3422" s="20">
        <v>0.70014500000000002</v>
      </c>
      <c r="S3422" s="20">
        <v>6.29983</v>
      </c>
      <c r="T3422" s="20">
        <v>0.30199999999999999</v>
      </c>
      <c r="U3422" s="20">
        <v>0.30499999999999999</v>
      </c>
      <c r="V3422" s="20">
        <f t="shared" si="106"/>
        <v>0.58620198840710003</v>
      </c>
      <c r="W3422" s="20">
        <f t="shared" si="107"/>
        <v>5.2519128128935009</v>
      </c>
    </row>
    <row r="3423" spans="1:23" x14ac:dyDescent="0.25">
      <c r="A3423" s="18">
        <v>35192</v>
      </c>
      <c r="B3423" s="18">
        <v>35172</v>
      </c>
      <c r="C3423" s="18">
        <v>6410</v>
      </c>
      <c r="D3423" s="18">
        <v>6410</v>
      </c>
      <c r="E3423" s="18" t="s">
        <v>116</v>
      </c>
      <c r="F3423" s="18" t="s">
        <v>196</v>
      </c>
      <c r="G3423" s="19">
        <v>14.646314349400001</v>
      </c>
      <c r="H3423" s="19">
        <v>5.9271500000000001</v>
      </c>
      <c r="I3423" s="18" t="s">
        <v>79</v>
      </c>
      <c r="J3423" s="18" t="s">
        <v>80</v>
      </c>
      <c r="K3423" s="18">
        <v>16</v>
      </c>
      <c r="L3423" s="18">
        <v>60</v>
      </c>
      <c r="M3423" s="18" t="s">
        <v>71</v>
      </c>
      <c r="N3423" s="18" t="s">
        <v>74</v>
      </c>
      <c r="O3423" s="18" t="s">
        <v>75</v>
      </c>
      <c r="P3423" s="19">
        <v>5026.7806986300002</v>
      </c>
      <c r="Q3423" s="19">
        <v>637990.90108700003</v>
      </c>
      <c r="R3423" s="20">
        <v>0.70014500000000002</v>
      </c>
      <c r="S3423" s="20">
        <v>6.29983</v>
      </c>
      <c r="T3423" s="20">
        <v>0.30199999999999999</v>
      </c>
      <c r="U3423" s="20">
        <v>0.30499999999999999</v>
      </c>
      <c r="V3423" s="20">
        <f t="shared" si="106"/>
        <v>2.8966053768515003</v>
      </c>
      <c r="W3423" s="20">
        <f t="shared" si="107"/>
        <v>25.951325982227502</v>
      </c>
    </row>
    <row r="3424" spans="1:23" x14ac:dyDescent="0.25">
      <c r="A3424" s="18">
        <v>35193</v>
      </c>
      <c r="B3424" s="18">
        <v>35173</v>
      </c>
      <c r="C3424" s="18">
        <v>6410</v>
      </c>
      <c r="D3424" s="18">
        <v>6410</v>
      </c>
      <c r="E3424" s="18" t="s">
        <v>116</v>
      </c>
      <c r="F3424" s="18" t="s">
        <v>196</v>
      </c>
      <c r="G3424" s="19">
        <v>3.7979741407100001</v>
      </c>
      <c r="H3424" s="19">
        <v>1.5369900000000001</v>
      </c>
      <c r="I3424" s="18" t="s">
        <v>79</v>
      </c>
      <c r="J3424" s="18" t="s">
        <v>80</v>
      </c>
      <c r="K3424" s="18">
        <v>16</v>
      </c>
      <c r="L3424" s="18">
        <v>60</v>
      </c>
      <c r="M3424" s="18" t="s">
        <v>71</v>
      </c>
      <c r="N3424" s="18" t="s">
        <v>74</v>
      </c>
      <c r="O3424" s="18" t="s">
        <v>75</v>
      </c>
      <c r="P3424" s="19">
        <v>1854.2382069400001</v>
      </c>
      <c r="Q3424" s="19">
        <v>165439.091812</v>
      </c>
      <c r="R3424" s="20">
        <v>0.70014500000000002</v>
      </c>
      <c r="S3424" s="20">
        <v>6.29983</v>
      </c>
      <c r="T3424" s="20">
        <v>0.30199999999999999</v>
      </c>
      <c r="U3424" s="20">
        <v>0.30499999999999999</v>
      </c>
      <c r="V3424" s="20">
        <f t="shared" si="106"/>
        <v>0.75112887275790008</v>
      </c>
      <c r="W3424" s="20">
        <f t="shared" si="107"/>
        <v>6.7295291196315006</v>
      </c>
    </row>
    <row r="3425" spans="1:23" x14ac:dyDescent="0.25">
      <c r="A3425" s="18">
        <v>35194</v>
      </c>
      <c r="B3425" s="18">
        <v>35174</v>
      </c>
      <c r="C3425" s="18">
        <v>6410</v>
      </c>
      <c r="D3425" s="18">
        <v>6410</v>
      </c>
      <c r="E3425" s="18" t="s">
        <v>116</v>
      </c>
      <c r="F3425" s="18" t="s">
        <v>196</v>
      </c>
      <c r="G3425" s="19">
        <v>1.3476634192000001</v>
      </c>
      <c r="H3425" s="19">
        <v>0.54537999999999998</v>
      </c>
      <c r="I3425" s="18" t="s">
        <v>79</v>
      </c>
      <c r="J3425" s="18" t="s">
        <v>80</v>
      </c>
      <c r="K3425" s="18">
        <v>16</v>
      </c>
      <c r="L3425" s="18">
        <v>60</v>
      </c>
      <c r="M3425" s="18" t="s">
        <v>71</v>
      </c>
      <c r="N3425" s="18" t="s">
        <v>74</v>
      </c>
      <c r="O3425" s="18" t="s">
        <v>75</v>
      </c>
      <c r="P3425" s="19">
        <v>898.17950385699999</v>
      </c>
      <c r="Q3425" s="19">
        <v>58703.983723600002</v>
      </c>
      <c r="R3425" s="20">
        <v>0.70014500000000002</v>
      </c>
      <c r="S3425" s="20">
        <v>6.29983</v>
      </c>
      <c r="T3425" s="20">
        <v>0.30199999999999999</v>
      </c>
      <c r="U3425" s="20">
        <v>0.30499999999999999</v>
      </c>
      <c r="V3425" s="20">
        <f t="shared" si="106"/>
        <v>0.26652786590979999</v>
      </c>
      <c r="W3425" s="20">
        <f t="shared" si="107"/>
        <v>2.3878818933530002</v>
      </c>
    </row>
    <row r="3426" spans="1:23" x14ac:dyDescent="0.25">
      <c r="A3426" s="18">
        <v>35195</v>
      </c>
      <c r="B3426" s="18">
        <v>35175</v>
      </c>
      <c r="C3426" s="18">
        <v>6410</v>
      </c>
      <c r="D3426" s="18">
        <v>6410</v>
      </c>
      <c r="E3426" s="18" t="s">
        <v>116</v>
      </c>
      <c r="F3426" s="18" t="s">
        <v>196</v>
      </c>
      <c r="G3426" s="19">
        <v>6.4035122309799997</v>
      </c>
      <c r="H3426" s="19">
        <v>2.5914100000000002</v>
      </c>
      <c r="I3426" s="18" t="s">
        <v>79</v>
      </c>
      <c r="J3426" s="18" t="s">
        <v>80</v>
      </c>
      <c r="K3426" s="18">
        <v>16</v>
      </c>
      <c r="L3426" s="18">
        <v>60</v>
      </c>
      <c r="M3426" s="18" t="s">
        <v>71</v>
      </c>
      <c r="N3426" s="18" t="s">
        <v>74</v>
      </c>
      <c r="O3426" s="18" t="s">
        <v>75</v>
      </c>
      <c r="P3426" s="19">
        <v>2722.4344130099998</v>
      </c>
      <c r="Q3426" s="19">
        <v>278935.877034</v>
      </c>
      <c r="R3426" s="20">
        <v>0.70014500000000002</v>
      </c>
      <c r="S3426" s="20">
        <v>6.29983</v>
      </c>
      <c r="T3426" s="20">
        <v>0.30199999999999999</v>
      </c>
      <c r="U3426" s="20">
        <v>0.30499999999999999</v>
      </c>
      <c r="V3426" s="20">
        <f t="shared" si="106"/>
        <v>1.2664252026061</v>
      </c>
      <c r="W3426" s="20">
        <f t="shared" si="107"/>
        <v>11.3461825099085</v>
      </c>
    </row>
    <row r="3427" spans="1:23" x14ac:dyDescent="0.25">
      <c r="A3427" s="18">
        <v>35196</v>
      </c>
      <c r="B3427" s="18">
        <v>35176</v>
      </c>
      <c r="C3427" s="18">
        <v>6410</v>
      </c>
      <c r="D3427" s="18">
        <v>6410</v>
      </c>
      <c r="E3427" s="18" t="s">
        <v>116</v>
      </c>
      <c r="F3427" s="18" t="s">
        <v>196</v>
      </c>
      <c r="G3427" s="19">
        <v>33.412168116399997</v>
      </c>
      <c r="H3427" s="19">
        <v>13.5214</v>
      </c>
      <c r="I3427" s="18" t="s">
        <v>79</v>
      </c>
      <c r="J3427" s="18" t="s">
        <v>80</v>
      </c>
      <c r="K3427" s="18">
        <v>16</v>
      </c>
      <c r="L3427" s="18">
        <v>60</v>
      </c>
      <c r="M3427" s="18" t="s">
        <v>71</v>
      </c>
      <c r="N3427" s="18" t="s">
        <v>74</v>
      </c>
      <c r="O3427" s="18" t="s">
        <v>75</v>
      </c>
      <c r="P3427" s="19">
        <v>11296.529899900001</v>
      </c>
      <c r="Q3427" s="19">
        <v>1455428.2214200001</v>
      </c>
      <c r="R3427" s="20">
        <v>0.70014500000000002</v>
      </c>
      <c r="S3427" s="20">
        <v>6.29983</v>
      </c>
      <c r="T3427" s="20">
        <v>0.30199999999999999</v>
      </c>
      <c r="U3427" s="20">
        <v>0.30499999999999999</v>
      </c>
      <c r="V3427" s="20">
        <f t="shared" si="106"/>
        <v>6.6079245408939995</v>
      </c>
      <c r="W3427" s="20">
        <f t="shared" si="107"/>
        <v>59.201852346590009</v>
      </c>
    </row>
    <row r="3428" spans="1:23" x14ac:dyDescent="0.25">
      <c r="A3428" s="18">
        <v>35197</v>
      </c>
      <c r="B3428" s="18">
        <v>35177</v>
      </c>
      <c r="C3428" s="18">
        <v>6410</v>
      </c>
      <c r="D3428" s="18">
        <v>6410</v>
      </c>
      <c r="E3428" s="18" t="s">
        <v>116</v>
      </c>
      <c r="F3428" s="18" t="s">
        <v>196</v>
      </c>
      <c r="G3428" s="19">
        <v>1.9392245674899999</v>
      </c>
      <c r="H3428" s="19">
        <v>0.78477600000000003</v>
      </c>
      <c r="I3428" s="18" t="s">
        <v>79</v>
      </c>
      <c r="J3428" s="18" t="s">
        <v>80</v>
      </c>
      <c r="K3428" s="18">
        <v>16</v>
      </c>
      <c r="L3428" s="18">
        <v>60</v>
      </c>
      <c r="M3428" s="18" t="s">
        <v>71</v>
      </c>
      <c r="N3428" s="18" t="s">
        <v>74</v>
      </c>
      <c r="O3428" s="18" t="s">
        <v>75</v>
      </c>
      <c r="P3428" s="19">
        <v>1163.76130932</v>
      </c>
      <c r="Q3428" s="19">
        <v>84472.284269900003</v>
      </c>
      <c r="R3428" s="20">
        <v>0.70014500000000002</v>
      </c>
      <c r="S3428" s="20">
        <v>6.29983</v>
      </c>
      <c r="T3428" s="20">
        <v>0.30199999999999999</v>
      </c>
      <c r="U3428" s="20">
        <v>0.30499999999999999</v>
      </c>
      <c r="V3428" s="20">
        <f t="shared" si="106"/>
        <v>0.38352098077895996</v>
      </c>
      <c r="W3428" s="20">
        <f t="shared" si="107"/>
        <v>3.4360489947156001</v>
      </c>
    </row>
    <row r="3429" spans="1:23" x14ac:dyDescent="0.25">
      <c r="A3429" s="18">
        <v>35198</v>
      </c>
      <c r="B3429" s="18">
        <v>35178</v>
      </c>
      <c r="C3429" s="18">
        <v>6410</v>
      </c>
      <c r="D3429" s="18">
        <v>6410</v>
      </c>
      <c r="E3429" s="18" t="s">
        <v>116</v>
      </c>
      <c r="F3429" s="18" t="s">
        <v>196</v>
      </c>
      <c r="G3429" s="19">
        <v>3.2541652285799998</v>
      </c>
      <c r="H3429" s="19">
        <v>1.31691</v>
      </c>
      <c r="I3429" s="18" t="s">
        <v>79</v>
      </c>
      <c r="J3429" s="18" t="s">
        <v>80</v>
      </c>
      <c r="K3429" s="18">
        <v>16</v>
      </c>
      <c r="L3429" s="18">
        <v>60</v>
      </c>
      <c r="M3429" s="18" t="s">
        <v>71</v>
      </c>
      <c r="N3429" s="18" t="s">
        <v>74</v>
      </c>
      <c r="O3429" s="18" t="s">
        <v>75</v>
      </c>
      <c r="P3429" s="19">
        <v>1372.4813089100001</v>
      </c>
      <c r="Q3429" s="19">
        <v>141750.870352</v>
      </c>
      <c r="R3429" s="20">
        <v>0.70014500000000002</v>
      </c>
      <c r="S3429" s="20">
        <v>6.29983</v>
      </c>
      <c r="T3429" s="20">
        <v>0.30199999999999999</v>
      </c>
      <c r="U3429" s="20">
        <v>0.30499999999999999</v>
      </c>
      <c r="V3429" s="20">
        <f t="shared" si="106"/>
        <v>0.64357551046110006</v>
      </c>
      <c r="W3429" s="20">
        <f t="shared" si="107"/>
        <v>5.7659348420835013</v>
      </c>
    </row>
    <row r="3430" spans="1:23" x14ac:dyDescent="0.25">
      <c r="A3430" s="18">
        <v>35199</v>
      </c>
      <c r="B3430" s="18">
        <v>35179</v>
      </c>
      <c r="C3430" s="18">
        <v>6410</v>
      </c>
      <c r="D3430" s="18">
        <v>6410</v>
      </c>
      <c r="E3430" s="18" t="s">
        <v>116</v>
      </c>
      <c r="F3430" s="18" t="s">
        <v>196</v>
      </c>
      <c r="G3430" s="19">
        <v>2.7262418891000002</v>
      </c>
      <c r="H3430" s="19">
        <v>1.10327</v>
      </c>
      <c r="I3430" s="18" t="s">
        <v>79</v>
      </c>
      <c r="J3430" s="18" t="s">
        <v>80</v>
      </c>
      <c r="K3430" s="18">
        <v>16</v>
      </c>
      <c r="L3430" s="18">
        <v>60</v>
      </c>
      <c r="M3430" s="18" t="s">
        <v>71</v>
      </c>
      <c r="N3430" s="18" t="s">
        <v>74</v>
      </c>
      <c r="O3430" s="18" t="s">
        <v>75</v>
      </c>
      <c r="P3430" s="19">
        <v>1400.5368051400001</v>
      </c>
      <c r="Q3430" s="19">
        <v>118754.62166999999</v>
      </c>
      <c r="R3430" s="20">
        <v>0.70014500000000002</v>
      </c>
      <c r="S3430" s="20">
        <v>6.29983</v>
      </c>
      <c r="T3430" s="20">
        <v>0.30199999999999999</v>
      </c>
      <c r="U3430" s="20">
        <v>0.30499999999999999</v>
      </c>
      <c r="V3430" s="20">
        <f t="shared" si="106"/>
        <v>0.5391693839567</v>
      </c>
      <c r="W3430" s="20">
        <f t="shared" si="107"/>
        <v>4.8305373436495005</v>
      </c>
    </row>
    <row r="3431" spans="1:23" x14ac:dyDescent="0.25">
      <c r="A3431" s="18">
        <v>35200</v>
      </c>
      <c r="B3431" s="18">
        <v>35180</v>
      </c>
      <c r="C3431" s="18">
        <v>6410</v>
      </c>
      <c r="D3431" s="18">
        <v>6410</v>
      </c>
      <c r="E3431" s="18" t="s">
        <v>116</v>
      </c>
      <c r="F3431" s="18" t="s">
        <v>196</v>
      </c>
      <c r="G3431" s="19">
        <v>5.3227011484600002</v>
      </c>
      <c r="H3431" s="19">
        <v>2.15402</v>
      </c>
      <c r="I3431" s="18" t="s">
        <v>79</v>
      </c>
      <c r="J3431" s="18" t="s">
        <v>80</v>
      </c>
      <c r="K3431" s="18">
        <v>16</v>
      </c>
      <c r="L3431" s="18">
        <v>60</v>
      </c>
      <c r="M3431" s="18" t="s">
        <v>71</v>
      </c>
      <c r="N3431" s="18" t="s">
        <v>74</v>
      </c>
      <c r="O3431" s="18" t="s">
        <v>75</v>
      </c>
      <c r="P3431" s="19">
        <v>2694.4137835500001</v>
      </c>
      <c r="Q3431" s="19">
        <v>231855.93460199999</v>
      </c>
      <c r="R3431" s="20">
        <v>0.70014500000000002</v>
      </c>
      <c r="S3431" s="20">
        <v>6.29983</v>
      </c>
      <c r="T3431" s="20">
        <v>0.30199999999999999</v>
      </c>
      <c r="U3431" s="20">
        <v>0.30499999999999999</v>
      </c>
      <c r="V3431" s="20">
        <f t="shared" si="106"/>
        <v>1.0526721803642001</v>
      </c>
      <c r="W3431" s="20">
        <f t="shared" si="107"/>
        <v>9.4311220725370006</v>
      </c>
    </row>
    <row r="3432" spans="1:23" x14ac:dyDescent="0.25">
      <c r="A3432" s="18">
        <v>35201</v>
      </c>
      <c r="B3432" s="18">
        <v>35181</v>
      </c>
      <c r="C3432" s="18">
        <v>6410</v>
      </c>
      <c r="D3432" s="18">
        <v>6410</v>
      </c>
      <c r="E3432" s="18" t="s">
        <v>116</v>
      </c>
      <c r="F3432" s="18" t="s">
        <v>196</v>
      </c>
      <c r="G3432" s="19">
        <v>16.0283599397</v>
      </c>
      <c r="H3432" s="19">
        <v>6.4864499999999996</v>
      </c>
      <c r="I3432" s="18" t="s">
        <v>79</v>
      </c>
      <c r="J3432" s="18" t="s">
        <v>80</v>
      </c>
      <c r="K3432" s="18">
        <v>16</v>
      </c>
      <c r="L3432" s="18">
        <v>60</v>
      </c>
      <c r="M3432" s="18" t="s">
        <v>71</v>
      </c>
      <c r="N3432" s="18" t="s">
        <v>74</v>
      </c>
      <c r="O3432" s="18" t="s">
        <v>75</v>
      </c>
      <c r="P3432" s="19">
        <v>5752.8360190100002</v>
      </c>
      <c r="Q3432" s="19">
        <v>698192.56619200006</v>
      </c>
      <c r="R3432" s="20">
        <v>0.70014500000000002</v>
      </c>
      <c r="S3432" s="20">
        <v>6.29983</v>
      </c>
      <c r="T3432" s="20">
        <v>0.30199999999999999</v>
      </c>
      <c r="U3432" s="20">
        <v>0.30499999999999999</v>
      </c>
      <c r="V3432" s="20">
        <f t="shared" si="106"/>
        <v>3.1699359636044999</v>
      </c>
      <c r="W3432" s="20">
        <f t="shared" si="107"/>
        <v>28.400154950932503</v>
      </c>
    </row>
    <row r="3433" spans="1:23" x14ac:dyDescent="0.25">
      <c r="A3433" s="18">
        <v>35202</v>
      </c>
      <c r="B3433" s="18">
        <v>35182</v>
      </c>
      <c r="C3433" s="18">
        <v>6410</v>
      </c>
      <c r="D3433" s="18">
        <v>6410</v>
      </c>
      <c r="E3433" s="18" t="s">
        <v>116</v>
      </c>
      <c r="F3433" s="18" t="s">
        <v>196</v>
      </c>
      <c r="G3433" s="19">
        <v>9.7918639192199994E-2</v>
      </c>
      <c r="H3433" s="19">
        <v>3.9626300000000003E-2</v>
      </c>
      <c r="I3433" s="18" t="s">
        <v>79</v>
      </c>
      <c r="J3433" s="18" t="s">
        <v>80</v>
      </c>
      <c r="K3433" s="18">
        <v>16</v>
      </c>
      <c r="L3433" s="18">
        <v>60</v>
      </c>
      <c r="M3433" s="18" t="s">
        <v>71</v>
      </c>
      <c r="N3433" s="18" t="s">
        <v>74</v>
      </c>
      <c r="O3433" s="18" t="s">
        <v>75</v>
      </c>
      <c r="P3433" s="19">
        <v>447.72754370400003</v>
      </c>
      <c r="Q3433" s="19">
        <v>4265.3188621600002</v>
      </c>
      <c r="R3433" s="20">
        <v>0.70014500000000002</v>
      </c>
      <c r="S3433" s="20">
        <v>6.29983</v>
      </c>
      <c r="T3433" s="20">
        <v>0.30199999999999999</v>
      </c>
      <c r="U3433" s="20">
        <v>0.30499999999999999</v>
      </c>
      <c r="V3433" s="20">
        <f t="shared" si="106"/>
        <v>1.9365420757823E-2</v>
      </c>
      <c r="W3433" s="20">
        <f t="shared" si="107"/>
        <v>0.17349907270265505</v>
      </c>
    </row>
    <row r="3434" spans="1:23" x14ac:dyDescent="0.25">
      <c r="A3434" s="18">
        <v>35203</v>
      </c>
      <c r="B3434" s="18">
        <v>35183</v>
      </c>
      <c r="C3434" s="18">
        <v>6410</v>
      </c>
      <c r="D3434" s="18">
        <v>6410</v>
      </c>
      <c r="E3434" s="18" t="s">
        <v>116</v>
      </c>
      <c r="F3434" s="18" t="s">
        <v>196</v>
      </c>
      <c r="G3434" s="19">
        <v>2.2495393313199998</v>
      </c>
      <c r="H3434" s="19">
        <v>0.91035600000000005</v>
      </c>
      <c r="I3434" s="18" t="s">
        <v>79</v>
      </c>
      <c r="J3434" s="18" t="s">
        <v>80</v>
      </c>
      <c r="K3434" s="18">
        <v>16</v>
      </c>
      <c r="L3434" s="18">
        <v>60</v>
      </c>
      <c r="M3434" s="18" t="s">
        <v>71</v>
      </c>
      <c r="N3434" s="18" t="s">
        <v>74</v>
      </c>
      <c r="O3434" s="18" t="s">
        <v>75</v>
      </c>
      <c r="P3434" s="19">
        <v>1188.9093692900001</v>
      </c>
      <c r="Q3434" s="19">
        <v>97989.5413118</v>
      </c>
      <c r="R3434" s="20">
        <v>0.70014500000000002</v>
      </c>
      <c r="S3434" s="20">
        <v>6.29983</v>
      </c>
      <c r="T3434" s="20">
        <v>0.30199999999999999</v>
      </c>
      <c r="U3434" s="20">
        <v>0.30499999999999999</v>
      </c>
      <c r="V3434" s="20">
        <f t="shared" si="106"/>
        <v>0.44489207873075998</v>
      </c>
      <c r="W3434" s="20">
        <f t="shared" si="107"/>
        <v>3.9858861874386009</v>
      </c>
    </row>
    <row r="3435" spans="1:23" x14ac:dyDescent="0.25">
      <c r="A3435" s="18">
        <v>35204</v>
      </c>
      <c r="B3435" s="18">
        <v>35184</v>
      </c>
      <c r="C3435" s="18">
        <v>6410</v>
      </c>
      <c r="D3435" s="18">
        <v>6410</v>
      </c>
      <c r="E3435" s="18" t="s">
        <v>116</v>
      </c>
      <c r="F3435" s="18" t="s">
        <v>196</v>
      </c>
      <c r="G3435" s="19">
        <v>14.219113698499999</v>
      </c>
      <c r="H3435" s="19">
        <v>5.75427</v>
      </c>
      <c r="I3435" s="18" t="s">
        <v>79</v>
      </c>
      <c r="J3435" s="18" t="s">
        <v>80</v>
      </c>
      <c r="K3435" s="18">
        <v>16</v>
      </c>
      <c r="L3435" s="18">
        <v>60</v>
      </c>
      <c r="M3435" s="18" t="s">
        <v>71</v>
      </c>
      <c r="N3435" s="18" t="s">
        <v>74</v>
      </c>
      <c r="O3435" s="18" t="s">
        <v>75</v>
      </c>
      <c r="P3435" s="19">
        <v>4104.4908498200002</v>
      </c>
      <c r="Q3435" s="19">
        <v>619382.11516799999</v>
      </c>
      <c r="R3435" s="20">
        <v>0.70014500000000002</v>
      </c>
      <c r="S3435" s="20">
        <v>6.29983</v>
      </c>
      <c r="T3435" s="20">
        <v>0.30199999999999999</v>
      </c>
      <c r="U3435" s="20">
        <v>0.30499999999999999</v>
      </c>
      <c r="V3435" s="20">
        <f t="shared" si="106"/>
        <v>2.8121187116667001</v>
      </c>
      <c r="W3435" s="20">
        <f t="shared" si="107"/>
        <v>25.194391327999501</v>
      </c>
    </row>
    <row r="3436" spans="1:23" x14ac:dyDescent="0.25">
      <c r="A3436" s="18">
        <v>35205</v>
      </c>
      <c r="B3436" s="18">
        <v>35185</v>
      </c>
      <c r="C3436" s="18">
        <v>6410</v>
      </c>
      <c r="D3436" s="18">
        <v>6410</v>
      </c>
      <c r="E3436" s="18" t="s">
        <v>116</v>
      </c>
      <c r="F3436" s="18" t="s">
        <v>196</v>
      </c>
      <c r="G3436" s="19">
        <v>0.714002177071</v>
      </c>
      <c r="H3436" s="19">
        <v>0.28894599999999998</v>
      </c>
      <c r="I3436" s="18" t="s">
        <v>79</v>
      </c>
      <c r="J3436" s="18" t="s">
        <v>80</v>
      </c>
      <c r="K3436" s="18">
        <v>16</v>
      </c>
      <c r="L3436" s="18">
        <v>60</v>
      </c>
      <c r="M3436" s="18" t="s">
        <v>71</v>
      </c>
      <c r="N3436" s="18" t="s">
        <v>74</v>
      </c>
      <c r="O3436" s="18" t="s">
        <v>75</v>
      </c>
      <c r="P3436" s="19">
        <v>1965.25509418</v>
      </c>
      <c r="Q3436" s="19">
        <v>31101.810426399999</v>
      </c>
      <c r="R3436" s="20">
        <v>0.70014500000000002</v>
      </c>
      <c r="S3436" s="20">
        <v>6.29983</v>
      </c>
      <c r="T3436" s="20">
        <v>0.30199999999999999</v>
      </c>
      <c r="U3436" s="20">
        <v>0.30499999999999999</v>
      </c>
      <c r="V3436" s="20">
        <f t="shared" si="106"/>
        <v>0.14120825982465998</v>
      </c>
      <c r="W3436" s="20">
        <f t="shared" si="107"/>
        <v>1.2651159220301</v>
      </c>
    </row>
    <row r="3437" spans="1:23" x14ac:dyDescent="0.25">
      <c r="A3437" s="18">
        <v>35206</v>
      </c>
      <c r="B3437" s="18">
        <v>35186</v>
      </c>
      <c r="C3437" s="18">
        <v>6410</v>
      </c>
      <c r="D3437" s="18">
        <v>6410</v>
      </c>
      <c r="E3437" s="18" t="s">
        <v>116</v>
      </c>
      <c r="F3437" s="18" t="s">
        <v>196</v>
      </c>
      <c r="G3437" s="19">
        <v>3.1972007750600002</v>
      </c>
      <c r="H3437" s="19">
        <v>1.29386</v>
      </c>
      <c r="I3437" s="18" t="s">
        <v>79</v>
      </c>
      <c r="J3437" s="18" t="s">
        <v>80</v>
      </c>
      <c r="K3437" s="18">
        <v>16</v>
      </c>
      <c r="L3437" s="18">
        <v>60</v>
      </c>
      <c r="M3437" s="18" t="s">
        <v>71</v>
      </c>
      <c r="N3437" s="18" t="s">
        <v>74</v>
      </c>
      <c r="O3437" s="18" t="s">
        <v>75</v>
      </c>
      <c r="P3437" s="19">
        <v>1359.2275648899999</v>
      </c>
      <c r="Q3437" s="19">
        <v>139269.50868200001</v>
      </c>
      <c r="R3437" s="20">
        <v>0.70014500000000002</v>
      </c>
      <c r="S3437" s="20">
        <v>6.29983</v>
      </c>
      <c r="T3437" s="20">
        <v>0.30199999999999999</v>
      </c>
      <c r="U3437" s="20">
        <v>0.30499999999999999</v>
      </c>
      <c r="V3437" s="20">
        <f t="shared" si="106"/>
        <v>0.63231094757059991</v>
      </c>
      <c r="W3437" s="20">
        <f t="shared" si="107"/>
        <v>5.6650131404410002</v>
      </c>
    </row>
    <row r="3438" spans="1:23" x14ac:dyDescent="0.25">
      <c r="A3438" s="18">
        <v>35207</v>
      </c>
      <c r="B3438" s="18">
        <v>35187</v>
      </c>
      <c r="C3438" s="18">
        <v>6410</v>
      </c>
      <c r="D3438" s="18">
        <v>6410</v>
      </c>
      <c r="E3438" s="18" t="s">
        <v>116</v>
      </c>
      <c r="F3438" s="18" t="s">
        <v>196</v>
      </c>
      <c r="G3438" s="19">
        <v>1.8534622244900001</v>
      </c>
      <c r="H3438" s="19">
        <v>0.75007000000000001</v>
      </c>
      <c r="I3438" s="18" t="s">
        <v>79</v>
      </c>
      <c r="J3438" s="18" t="s">
        <v>80</v>
      </c>
      <c r="K3438" s="18">
        <v>16</v>
      </c>
      <c r="L3438" s="18">
        <v>60</v>
      </c>
      <c r="M3438" s="18" t="s">
        <v>71</v>
      </c>
      <c r="N3438" s="18" t="s">
        <v>74</v>
      </c>
      <c r="O3438" s="18" t="s">
        <v>75</v>
      </c>
      <c r="P3438" s="19">
        <v>1140.3782430900001</v>
      </c>
      <c r="Q3438" s="19">
        <v>80736.491551800005</v>
      </c>
      <c r="R3438" s="20">
        <v>0.70014500000000002</v>
      </c>
      <c r="S3438" s="20">
        <v>6.29983</v>
      </c>
      <c r="T3438" s="20">
        <v>0.30199999999999999</v>
      </c>
      <c r="U3438" s="20">
        <v>0.30499999999999999</v>
      </c>
      <c r="V3438" s="20">
        <f t="shared" si="106"/>
        <v>0.3665601165847</v>
      </c>
      <c r="W3438" s="20">
        <f t="shared" si="107"/>
        <v>3.2840928742295006</v>
      </c>
    </row>
    <row r="3439" spans="1:23" x14ac:dyDescent="0.25">
      <c r="A3439" s="18">
        <v>35208</v>
      </c>
      <c r="B3439" s="18">
        <v>35188</v>
      </c>
      <c r="C3439" s="18">
        <v>6410</v>
      </c>
      <c r="D3439" s="18">
        <v>6410</v>
      </c>
      <c r="E3439" s="18" t="s">
        <v>116</v>
      </c>
      <c r="F3439" s="18" t="s">
        <v>196</v>
      </c>
      <c r="G3439" s="19">
        <v>20.136065170399998</v>
      </c>
      <c r="H3439" s="19">
        <v>8.1487800000000004</v>
      </c>
      <c r="I3439" s="18" t="s">
        <v>79</v>
      </c>
      <c r="J3439" s="18" t="s">
        <v>80</v>
      </c>
      <c r="K3439" s="18">
        <v>16</v>
      </c>
      <c r="L3439" s="18">
        <v>60</v>
      </c>
      <c r="M3439" s="18" t="s">
        <v>71</v>
      </c>
      <c r="N3439" s="18" t="s">
        <v>74</v>
      </c>
      <c r="O3439" s="18" t="s">
        <v>75</v>
      </c>
      <c r="P3439" s="19">
        <v>3524.0638204699999</v>
      </c>
      <c r="Q3439" s="19">
        <v>877123.49031599995</v>
      </c>
      <c r="R3439" s="20">
        <v>0.70014500000000002</v>
      </c>
      <c r="S3439" s="20">
        <v>6.29983</v>
      </c>
      <c r="T3439" s="20">
        <v>0.30199999999999999</v>
      </c>
      <c r="U3439" s="20">
        <v>0.30499999999999999</v>
      </c>
      <c r="V3439" s="20">
        <f t="shared" si="106"/>
        <v>3.9823186460238005</v>
      </c>
      <c r="W3439" s="20">
        <f t="shared" si="107"/>
        <v>35.678470451643001</v>
      </c>
    </row>
    <row r="3440" spans="1:23" x14ac:dyDescent="0.25">
      <c r="A3440" s="18">
        <v>35209</v>
      </c>
      <c r="B3440" s="18">
        <v>35189</v>
      </c>
      <c r="C3440" s="18">
        <v>6410</v>
      </c>
      <c r="D3440" s="18">
        <v>6410</v>
      </c>
      <c r="E3440" s="18" t="s">
        <v>116</v>
      </c>
      <c r="F3440" s="18" t="s">
        <v>196</v>
      </c>
      <c r="G3440" s="19">
        <v>10.158496941699999</v>
      </c>
      <c r="H3440" s="19">
        <v>4.1109999999999998</v>
      </c>
      <c r="I3440" s="18" t="s">
        <v>79</v>
      </c>
      <c r="J3440" s="18" t="s">
        <v>80</v>
      </c>
      <c r="K3440" s="18">
        <v>16</v>
      </c>
      <c r="L3440" s="18">
        <v>60</v>
      </c>
      <c r="M3440" s="18" t="s">
        <v>71</v>
      </c>
      <c r="N3440" s="18" t="s">
        <v>74</v>
      </c>
      <c r="O3440" s="18" t="s">
        <v>75</v>
      </c>
      <c r="P3440" s="19">
        <v>2445.50857185</v>
      </c>
      <c r="Q3440" s="19">
        <v>442502.35676400003</v>
      </c>
      <c r="R3440" s="20">
        <v>0.70014500000000002</v>
      </c>
      <c r="S3440" s="20">
        <v>6.29983</v>
      </c>
      <c r="T3440" s="20">
        <v>0.30199999999999999</v>
      </c>
      <c r="U3440" s="20">
        <v>0.30499999999999999</v>
      </c>
      <c r="V3440" s="20">
        <f t="shared" si="106"/>
        <v>2.0090506743100001</v>
      </c>
      <c r="W3440" s="20">
        <f t="shared" si="107"/>
        <v>17.999527785350001</v>
      </c>
    </row>
    <row r="3441" spans="1:23" x14ac:dyDescent="0.25">
      <c r="A3441" s="18">
        <v>35210</v>
      </c>
      <c r="B3441" s="18">
        <v>35190</v>
      </c>
      <c r="C3441" s="18">
        <v>6410</v>
      </c>
      <c r="D3441" s="18">
        <v>6410</v>
      </c>
      <c r="E3441" s="18" t="s">
        <v>116</v>
      </c>
      <c r="F3441" s="18" t="s">
        <v>196</v>
      </c>
      <c r="G3441" s="19">
        <v>16.4958984041</v>
      </c>
      <c r="H3441" s="19">
        <v>6.6756500000000001</v>
      </c>
      <c r="I3441" s="18" t="s">
        <v>79</v>
      </c>
      <c r="J3441" s="18" t="s">
        <v>80</v>
      </c>
      <c r="K3441" s="18">
        <v>16</v>
      </c>
      <c r="L3441" s="18">
        <v>60</v>
      </c>
      <c r="M3441" s="18" t="s">
        <v>71</v>
      </c>
      <c r="N3441" s="18" t="s">
        <v>74</v>
      </c>
      <c r="O3441" s="18" t="s">
        <v>75</v>
      </c>
      <c r="P3441" s="19">
        <v>3837.0185652800001</v>
      </c>
      <c r="Q3441" s="19">
        <v>718558.46024199994</v>
      </c>
      <c r="R3441" s="20">
        <v>0.70014500000000002</v>
      </c>
      <c r="S3441" s="20">
        <v>6.29983</v>
      </c>
      <c r="T3441" s="20">
        <v>0.30199999999999999</v>
      </c>
      <c r="U3441" s="20">
        <v>0.30499999999999999</v>
      </c>
      <c r="V3441" s="20">
        <f t="shared" si="106"/>
        <v>3.2623982325365</v>
      </c>
      <c r="W3441" s="20">
        <f t="shared" si="107"/>
        <v>29.228544796952502</v>
      </c>
    </row>
    <row r="3442" spans="1:23" x14ac:dyDescent="0.25">
      <c r="A3442" s="18">
        <v>35211</v>
      </c>
      <c r="B3442" s="18">
        <v>35191</v>
      </c>
      <c r="C3442" s="18">
        <v>6410</v>
      </c>
      <c r="D3442" s="18">
        <v>6410</v>
      </c>
      <c r="E3442" s="18" t="s">
        <v>116</v>
      </c>
      <c r="F3442" s="18" t="s">
        <v>196</v>
      </c>
      <c r="G3442" s="19">
        <v>18.7468173798</v>
      </c>
      <c r="H3442" s="19">
        <v>7.58657</v>
      </c>
      <c r="I3442" s="18" t="s">
        <v>79</v>
      </c>
      <c r="J3442" s="18" t="s">
        <v>80</v>
      </c>
      <c r="K3442" s="18">
        <v>16</v>
      </c>
      <c r="L3442" s="18">
        <v>60</v>
      </c>
      <c r="M3442" s="18" t="s">
        <v>71</v>
      </c>
      <c r="N3442" s="18" t="s">
        <v>74</v>
      </c>
      <c r="O3442" s="18" t="s">
        <v>75</v>
      </c>
      <c r="P3442" s="19">
        <v>4057.7694906800002</v>
      </c>
      <c r="Q3442" s="19">
        <v>816608.09861900005</v>
      </c>
      <c r="R3442" s="20">
        <v>0.70014500000000002</v>
      </c>
      <c r="S3442" s="20">
        <v>6.29983</v>
      </c>
      <c r="T3442" s="20">
        <v>0.30199999999999999</v>
      </c>
      <c r="U3442" s="20">
        <v>0.30499999999999999</v>
      </c>
      <c r="V3442" s="20">
        <f t="shared" si="106"/>
        <v>3.7075659387496995</v>
      </c>
      <c r="W3442" s="20">
        <f t="shared" si="107"/>
        <v>33.2169003917545</v>
      </c>
    </row>
    <row r="3443" spans="1:23" x14ac:dyDescent="0.25">
      <c r="A3443" s="18">
        <v>35212</v>
      </c>
      <c r="B3443" s="18">
        <v>35192</v>
      </c>
      <c r="C3443" s="18">
        <v>6410</v>
      </c>
      <c r="D3443" s="18">
        <v>6410</v>
      </c>
      <c r="E3443" s="18" t="s">
        <v>116</v>
      </c>
      <c r="F3443" s="18" t="s">
        <v>196</v>
      </c>
      <c r="G3443" s="19">
        <v>1.51369947063</v>
      </c>
      <c r="H3443" s="19">
        <v>0.61257200000000001</v>
      </c>
      <c r="I3443" s="18" t="s">
        <v>79</v>
      </c>
      <c r="J3443" s="18" t="s">
        <v>80</v>
      </c>
      <c r="K3443" s="18">
        <v>16</v>
      </c>
      <c r="L3443" s="18">
        <v>60</v>
      </c>
      <c r="M3443" s="18" t="s">
        <v>71</v>
      </c>
      <c r="N3443" s="18" t="s">
        <v>74</v>
      </c>
      <c r="O3443" s="18" t="s">
        <v>75</v>
      </c>
      <c r="P3443" s="19">
        <v>950.48640427099997</v>
      </c>
      <c r="Q3443" s="19">
        <v>65936.485193800007</v>
      </c>
      <c r="R3443" s="20">
        <v>0.70014500000000002</v>
      </c>
      <c r="S3443" s="20">
        <v>6.29983</v>
      </c>
      <c r="T3443" s="20">
        <v>0.30199999999999999</v>
      </c>
      <c r="U3443" s="20">
        <v>0.30499999999999999</v>
      </c>
      <c r="V3443" s="20">
        <f t="shared" si="106"/>
        <v>0.29936467761211999</v>
      </c>
      <c r="W3443" s="20">
        <f t="shared" si="107"/>
        <v>2.6820741266182004</v>
      </c>
    </row>
    <row r="3444" spans="1:23" x14ac:dyDescent="0.25">
      <c r="A3444" s="18">
        <v>35213</v>
      </c>
      <c r="B3444" s="18">
        <v>35193</v>
      </c>
      <c r="C3444" s="18">
        <v>6410</v>
      </c>
      <c r="D3444" s="18">
        <v>6410</v>
      </c>
      <c r="E3444" s="18" t="s">
        <v>116</v>
      </c>
      <c r="F3444" s="18" t="s">
        <v>196</v>
      </c>
      <c r="G3444" s="19">
        <v>16.997199647799999</v>
      </c>
      <c r="H3444" s="19">
        <v>6.87852</v>
      </c>
      <c r="I3444" s="18" t="s">
        <v>79</v>
      </c>
      <c r="J3444" s="18" t="s">
        <v>80</v>
      </c>
      <c r="K3444" s="18">
        <v>16</v>
      </c>
      <c r="L3444" s="18">
        <v>60</v>
      </c>
      <c r="M3444" s="18" t="s">
        <v>71</v>
      </c>
      <c r="N3444" s="18" t="s">
        <v>74</v>
      </c>
      <c r="O3444" s="18" t="s">
        <v>75</v>
      </c>
      <c r="P3444" s="19">
        <v>3734.9031305799999</v>
      </c>
      <c r="Q3444" s="19">
        <v>740395.05506699998</v>
      </c>
      <c r="R3444" s="20">
        <v>0.70014500000000002</v>
      </c>
      <c r="S3444" s="20">
        <v>6.29983</v>
      </c>
      <c r="T3444" s="20">
        <v>0.30199999999999999</v>
      </c>
      <c r="U3444" s="20">
        <v>0.30499999999999999</v>
      </c>
      <c r="V3444" s="20">
        <f t="shared" si="106"/>
        <v>3.3615410470092</v>
      </c>
      <c r="W3444" s="20">
        <f t="shared" si="107"/>
        <v>30.116787122862</v>
      </c>
    </row>
    <row r="3445" spans="1:23" x14ac:dyDescent="0.25">
      <c r="A3445" s="18">
        <v>35214</v>
      </c>
      <c r="B3445" s="18">
        <v>35194</v>
      </c>
      <c r="C3445" s="18">
        <v>6410</v>
      </c>
      <c r="D3445" s="18">
        <v>6410</v>
      </c>
      <c r="E3445" s="18" t="s">
        <v>116</v>
      </c>
      <c r="F3445" s="18" t="s">
        <v>196</v>
      </c>
      <c r="G3445" s="19">
        <v>3.3736215168000001</v>
      </c>
      <c r="H3445" s="19">
        <v>1.3652599999999999</v>
      </c>
      <c r="I3445" s="18" t="s">
        <v>79</v>
      </c>
      <c r="J3445" s="18" t="s">
        <v>80</v>
      </c>
      <c r="K3445" s="18">
        <v>16</v>
      </c>
      <c r="L3445" s="18">
        <v>60</v>
      </c>
      <c r="M3445" s="18" t="s">
        <v>71</v>
      </c>
      <c r="N3445" s="18" t="s">
        <v>74</v>
      </c>
      <c r="O3445" s="18" t="s">
        <v>75</v>
      </c>
      <c r="P3445" s="19">
        <v>1965.84061937</v>
      </c>
      <c r="Q3445" s="19">
        <v>146954.36545300001</v>
      </c>
      <c r="R3445" s="20">
        <v>0.70014500000000002</v>
      </c>
      <c r="S3445" s="20">
        <v>6.29983</v>
      </c>
      <c r="T3445" s="20">
        <v>0.30199999999999999</v>
      </c>
      <c r="U3445" s="20">
        <v>0.30499999999999999</v>
      </c>
      <c r="V3445" s="20">
        <f t="shared" si="106"/>
        <v>0.66720421396459995</v>
      </c>
      <c r="W3445" s="20">
        <f t="shared" si="107"/>
        <v>5.9776296045309998</v>
      </c>
    </row>
    <row r="3446" spans="1:23" x14ac:dyDescent="0.25">
      <c r="A3446" s="18">
        <v>35215</v>
      </c>
      <c r="B3446" s="18">
        <v>35195</v>
      </c>
      <c r="C3446" s="18">
        <v>6410</v>
      </c>
      <c r="D3446" s="18">
        <v>6410</v>
      </c>
      <c r="E3446" s="18" t="s">
        <v>116</v>
      </c>
      <c r="F3446" s="18" t="s">
        <v>196</v>
      </c>
      <c r="G3446" s="19">
        <v>2.9318720869699999</v>
      </c>
      <c r="H3446" s="19">
        <v>1.18649</v>
      </c>
      <c r="I3446" s="18" t="s">
        <v>79</v>
      </c>
      <c r="J3446" s="18" t="s">
        <v>80</v>
      </c>
      <c r="K3446" s="18">
        <v>16</v>
      </c>
      <c r="L3446" s="18">
        <v>60</v>
      </c>
      <c r="M3446" s="18" t="s">
        <v>71</v>
      </c>
      <c r="N3446" s="18" t="s">
        <v>74</v>
      </c>
      <c r="O3446" s="18" t="s">
        <v>75</v>
      </c>
      <c r="P3446" s="19">
        <v>1356.76490362</v>
      </c>
      <c r="Q3446" s="19">
        <v>127711.83726</v>
      </c>
      <c r="R3446" s="20">
        <v>0.70014500000000002</v>
      </c>
      <c r="S3446" s="20">
        <v>6.29983</v>
      </c>
      <c r="T3446" s="20">
        <v>0.30199999999999999</v>
      </c>
      <c r="U3446" s="20">
        <v>0.30499999999999999</v>
      </c>
      <c r="V3446" s="20">
        <f t="shared" si="106"/>
        <v>0.57983909865289995</v>
      </c>
      <c r="W3446" s="20">
        <f t="shared" si="107"/>
        <v>5.1949062812065012</v>
      </c>
    </row>
    <row r="3447" spans="1:23" x14ac:dyDescent="0.25">
      <c r="A3447" s="18">
        <v>35216</v>
      </c>
      <c r="B3447" s="18">
        <v>35196</v>
      </c>
      <c r="C3447" s="18">
        <v>6410</v>
      </c>
      <c r="D3447" s="18">
        <v>6410</v>
      </c>
      <c r="E3447" s="18" t="s">
        <v>116</v>
      </c>
      <c r="F3447" s="18" t="s">
        <v>196</v>
      </c>
      <c r="G3447" s="19">
        <v>3.15579226892</v>
      </c>
      <c r="H3447" s="19">
        <v>1.2770999999999999</v>
      </c>
      <c r="I3447" s="18" t="s">
        <v>79</v>
      </c>
      <c r="J3447" s="18" t="s">
        <v>80</v>
      </c>
      <c r="K3447" s="18">
        <v>16</v>
      </c>
      <c r="L3447" s="18">
        <v>60</v>
      </c>
      <c r="M3447" s="18" t="s">
        <v>71</v>
      </c>
      <c r="N3447" s="18" t="s">
        <v>74</v>
      </c>
      <c r="O3447" s="18" t="s">
        <v>75</v>
      </c>
      <c r="P3447" s="19">
        <v>1442.5423246600001</v>
      </c>
      <c r="Q3447" s="19">
        <v>137465.76136900001</v>
      </c>
      <c r="R3447" s="20">
        <v>0.70014500000000002</v>
      </c>
      <c r="S3447" s="20">
        <v>6.29983</v>
      </c>
      <c r="T3447" s="20">
        <v>0.30199999999999999</v>
      </c>
      <c r="U3447" s="20">
        <v>0.30499999999999999</v>
      </c>
      <c r="V3447" s="20">
        <f t="shared" si="106"/>
        <v>0.62412031529099998</v>
      </c>
      <c r="W3447" s="20">
        <f t="shared" si="107"/>
        <v>5.5916314606349999</v>
      </c>
    </row>
    <row r="3448" spans="1:23" x14ac:dyDescent="0.25">
      <c r="A3448" s="18">
        <v>35217</v>
      </c>
      <c r="B3448" s="18">
        <v>35197</v>
      </c>
      <c r="C3448" s="18">
        <v>6410</v>
      </c>
      <c r="D3448" s="18">
        <v>6410</v>
      </c>
      <c r="E3448" s="18" t="s">
        <v>116</v>
      </c>
      <c r="F3448" s="18" t="s">
        <v>196</v>
      </c>
      <c r="G3448" s="19">
        <v>1.41806931079</v>
      </c>
      <c r="H3448" s="19">
        <v>0.57387200000000005</v>
      </c>
      <c r="I3448" s="18" t="s">
        <v>79</v>
      </c>
      <c r="J3448" s="18" t="s">
        <v>80</v>
      </c>
      <c r="K3448" s="18">
        <v>16</v>
      </c>
      <c r="L3448" s="18">
        <v>60</v>
      </c>
      <c r="M3448" s="18" t="s">
        <v>71</v>
      </c>
      <c r="N3448" s="18" t="s">
        <v>74</v>
      </c>
      <c r="O3448" s="18" t="s">
        <v>75</v>
      </c>
      <c r="P3448" s="19">
        <v>1010.38201597</v>
      </c>
      <c r="Q3448" s="19">
        <v>61770.852093599999</v>
      </c>
      <c r="R3448" s="20">
        <v>0.70014500000000002</v>
      </c>
      <c r="S3448" s="20">
        <v>6.29983</v>
      </c>
      <c r="T3448" s="20">
        <v>0.30199999999999999</v>
      </c>
      <c r="U3448" s="20">
        <v>0.30499999999999999</v>
      </c>
      <c r="V3448" s="20">
        <f t="shared" si="106"/>
        <v>0.28045194078511998</v>
      </c>
      <c r="W3448" s="20">
        <f t="shared" si="107"/>
        <v>2.5126307490232005</v>
      </c>
    </row>
    <row r="3449" spans="1:23" x14ac:dyDescent="0.25">
      <c r="A3449" s="18">
        <v>35218</v>
      </c>
      <c r="B3449" s="18">
        <v>35198</v>
      </c>
      <c r="C3449" s="18">
        <v>6410</v>
      </c>
      <c r="D3449" s="18">
        <v>6410</v>
      </c>
      <c r="E3449" s="18" t="s">
        <v>116</v>
      </c>
      <c r="F3449" s="18" t="s">
        <v>196</v>
      </c>
      <c r="G3449" s="19">
        <v>1.74540320354</v>
      </c>
      <c r="H3449" s="19">
        <v>0.70633999999999997</v>
      </c>
      <c r="I3449" s="18" t="s">
        <v>79</v>
      </c>
      <c r="J3449" s="18" t="s">
        <v>80</v>
      </c>
      <c r="K3449" s="18">
        <v>16</v>
      </c>
      <c r="L3449" s="18">
        <v>60</v>
      </c>
      <c r="M3449" s="18" t="s">
        <v>71</v>
      </c>
      <c r="N3449" s="18" t="s">
        <v>74</v>
      </c>
      <c r="O3449" s="18" t="s">
        <v>75</v>
      </c>
      <c r="P3449" s="19">
        <v>1061.4937908700001</v>
      </c>
      <c r="Q3449" s="19">
        <v>76029.459427900001</v>
      </c>
      <c r="R3449" s="20">
        <v>0.70014500000000002</v>
      </c>
      <c r="S3449" s="20">
        <v>6.29983</v>
      </c>
      <c r="T3449" s="20">
        <v>0.30199999999999999</v>
      </c>
      <c r="U3449" s="20">
        <v>0.30499999999999999</v>
      </c>
      <c r="V3449" s="20">
        <f t="shared" si="106"/>
        <v>0.34518921267139996</v>
      </c>
      <c r="W3449" s="20">
        <f t="shared" si="107"/>
        <v>3.0926262359290004</v>
      </c>
    </row>
    <row r="3450" spans="1:23" x14ac:dyDescent="0.25">
      <c r="A3450" s="18">
        <v>35219</v>
      </c>
      <c r="B3450" s="18">
        <v>35199</v>
      </c>
      <c r="C3450" s="18">
        <v>6410</v>
      </c>
      <c r="D3450" s="18">
        <v>6410</v>
      </c>
      <c r="E3450" s="18" t="s">
        <v>116</v>
      </c>
      <c r="F3450" s="18" t="s">
        <v>196</v>
      </c>
      <c r="G3450" s="19">
        <v>45.595280503200001</v>
      </c>
      <c r="H3450" s="19">
        <v>18.451799999999999</v>
      </c>
      <c r="I3450" s="18" t="s">
        <v>79</v>
      </c>
      <c r="J3450" s="18" t="s">
        <v>80</v>
      </c>
      <c r="K3450" s="18">
        <v>16</v>
      </c>
      <c r="L3450" s="18">
        <v>60</v>
      </c>
      <c r="M3450" s="18" t="s">
        <v>71</v>
      </c>
      <c r="N3450" s="18" t="s">
        <v>74</v>
      </c>
      <c r="O3450" s="18" t="s">
        <v>75</v>
      </c>
      <c r="P3450" s="19">
        <v>6168.0060132400004</v>
      </c>
      <c r="Q3450" s="19">
        <v>1986122.4742000001</v>
      </c>
      <c r="R3450" s="20">
        <v>0.70014500000000002</v>
      </c>
      <c r="S3450" s="20">
        <v>6.29983</v>
      </c>
      <c r="T3450" s="20">
        <v>0.30199999999999999</v>
      </c>
      <c r="U3450" s="20">
        <v>0.30499999999999999</v>
      </c>
      <c r="V3450" s="20">
        <f t="shared" si="106"/>
        <v>9.0174169866779987</v>
      </c>
      <c r="W3450" s="20">
        <f t="shared" si="107"/>
        <v>80.789026219830006</v>
      </c>
    </row>
    <row r="3451" spans="1:23" x14ac:dyDescent="0.25">
      <c r="A3451" s="18">
        <v>35220</v>
      </c>
      <c r="B3451" s="18">
        <v>35200</v>
      </c>
      <c r="C3451" s="18">
        <v>6410</v>
      </c>
      <c r="D3451" s="18">
        <v>6410</v>
      </c>
      <c r="E3451" s="18" t="s">
        <v>116</v>
      </c>
      <c r="F3451" s="18" t="s">
        <v>196</v>
      </c>
      <c r="G3451" s="19">
        <v>2.93146621046</v>
      </c>
      <c r="H3451" s="19">
        <v>1.18632</v>
      </c>
      <c r="I3451" s="18" t="s">
        <v>79</v>
      </c>
      <c r="J3451" s="18" t="s">
        <v>80</v>
      </c>
      <c r="K3451" s="18">
        <v>16</v>
      </c>
      <c r="L3451" s="18">
        <v>60</v>
      </c>
      <c r="M3451" s="18" t="s">
        <v>71</v>
      </c>
      <c r="N3451" s="18" t="s">
        <v>74</v>
      </c>
      <c r="O3451" s="18" t="s">
        <v>75</v>
      </c>
      <c r="P3451" s="19">
        <v>1304.2114054900001</v>
      </c>
      <c r="Q3451" s="19">
        <v>127694.157349</v>
      </c>
      <c r="R3451" s="20">
        <v>0.70014500000000002</v>
      </c>
      <c r="S3451" s="20">
        <v>6.29983</v>
      </c>
      <c r="T3451" s="20">
        <v>0.30199999999999999</v>
      </c>
      <c r="U3451" s="20">
        <v>0.30499999999999999</v>
      </c>
      <c r="V3451" s="20">
        <f t="shared" si="106"/>
        <v>0.57975601944720001</v>
      </c>
      <c r="W3451" s="20">
        <f t="shared" si="107"/>
        <v>5.1941619562920014</v>
      </c>
    </row>
    <row r="3452" spans="1:23" x14ac:dyDescent="0.25">
      <c r="A3452" s="18">
        <v>35221</v>
      </c>
      <c r="B3452" s="18">
        <v>35201</v>
      </c>
      <c r="C3452" s="18">
        <v>6410</v>
      </c>
      <c r="D3452" s="18">
        <v>6410</v>
      </c>
      <c r="E3452" s="18" t="s">
        <v>116</v>
      </c>
      <c r="F3452" s="18" t="s">
        <v>196</v>
      </c>
      <c r="G3452" s="19">
        <v>1.5182174265099999</v>
      </c>
      <c r="H3452" s="19">
        <v>0.61440099999999997</v>
      </c>
      <c r="I3452" s="18" t="s">
        <v>79</v>
      </c>
      <c r="J3452" s="18" t="s">
        <v>80</v>
      </c>
      <c r="K3452" s="18">
        <v>16</v>
      </c>
      <c r="L3452" s="18">
        <v>60</v>
      </c>
      <c r="M3452" s="18" t="s">
        <v>71</v>
      </c>
      <c r="N3452" s="18" t="s">
        <v>74</v>
      </c>
      <c r="O3452" s="18" t="s">
        <v>75</v>
      </c>
      <c r="P3452" s="19">
        <v>975.53949101800004</v>
      </c>
      <c r="Q3452" s="19">
        <v>66133.286564299997</v>
      </c>
      <c r="R3452" s="20">
        <v>0.70014500000000002</v>
      </c>
      <c r="S3452" s="20">
        <v>6.29983</v>
      </c>
      <c r="T3452" s="20">
        <v>0.30199999999999999</v>
      </c>
      <c r="U3452" s="20">
        <v>0.30499999999999999</v>
      </c>
      <c r="V3452" s="20">
        <f t="shared" si="106"/>
        <v>0.30025851212520999</v>
      </c>
      <c r="W3452" s="20">
        <f t="shared" si="107"/>
        <v>2.6900821870218499</v>
      </c>
    </row>
    <row r="3453" spans="1:23" x14ac:dyDescent="0.25">
      <c r="A3453" s="18">
        <v>35223</v>
      </c>
      <c r="B3453" s="18">
        <v>35203</v>
      </c>
      <c r="C3453" s="18">
        <v>6410</v>
      </c>
      <c r="D3453" s="18">
        <v>6410</v>
      </c>
      <c r="E3453" s="18" t="s">
        <v>116</v>
      </c>
      <c r="F3453" s="18" t="s">
        <v>196</v>
      </c>
      <c r="G3453" s="19">
        <v>24.724600816199999</v>
      </c>
      <c r="H3453" s="19">
        <v>10.005699999999999</v>
      </c>
      <c r="I3453" s="18" t="s">
        <v>79</v>
      </c>
      <c r="J3453" s="18" t="s">
        <v>80</v>
      </c>
      <c r="K3453" s="18">
        <v>16</v>
      </c>
      <c r="L3453" s="18">
        <v>60</v>
      </c>
      <c r="M3453" s="18" t="s">
        <v>71</v>
      </c>
      <c r="N3453" s="18" t="s">
        <v>74</v>
      </c>
      <c r="O3453" s="18" t="s">
        <v>75</v>
      </c>
      <c r="P3453" s="19">
        <v>4365.5192667000001</v>
      </c>
      <c r="Q3453" s="19">
        <v>1076999.30354</v>
      </c>
      <c r="R3453" s="20">
        <v>0.70014500000000002</v>
      </c>
      <c r="S3453" s="20">
        <v>6.29983</v>
      </c>
      <c r="T3453" s="20">
        <v>0.30199999999999999</v>
      </c>
      <c r="U3453" s="20">
        <v>0.30499999999999999</v>
      </c>
      <c r="V3453" s="20">
        <f t="shared" si="106"/>
        <v>4.8897976968969994</v>
      </c>
      <c r="W3453" s="20">
        <f t="shared" si="107"/>
        <v>43.808775276544999</v>
      </c>
    </row>
    <row r="3454" spans="1:23" x14ac:dyDescent="0.25">
      <c r="A3454" s="18">
        <v>35224</v>
      </c>
      <c r="B3454" s="18">
        <v>35204</v>
      </c>
      <c r="C3454" s="18">
        <v>6410</v>
      </c>
      <c r="D3454" s="18">
        <v>6410</v>
      </c>
      <c r="E3454" s="18" t="s">
        <v>116</v>
      </c>
      <c r="F3454" s="18" t="s">
        <v>196</v>
      </c>
      <c r="G3454" s="19">
        <v>49.265091725600001</v>
      </c>
      <c r="H3454" s="19">
        <v>19.936900000000001</v>
      </c>
      <c r="I3454" s="18" t="s">
        <v>79</v>
      </c>
      <c r="J3454" s="18" t="s">
        <v>80</v>
      </c>
      <c r="K3454" s="18">
        <v>16</v>
      </c>
      <c r="L3454" s="18">
        <v>60</v>
      </c>
      <c r="M3454" s="18" t="s">
        <v>71</v>
      </c>
      <c r="N3454" s="18" t="s">
        <v>74</v>
      </c>
      <c r="O3454" s="18" t="s">
        <v>75</v>
      </c>
      <c r="P3454" s="19">
        <v>9636.8079421700004</v>
      </c>
      <c r="Q3454" s="19">
        <v>2145978.8116299999</v>
      </c>
      <c r="R3454" s="20">
        <v>0.70014500000000002</v>
      </c>
      <c r="S3454" s="20">
        <v>6.29983</v>
      </c>
      <c r="T3454" s="20">
        <v>0.30199999999999999</v>
      </c>
      <c r="U3454" s="20">
        <v>0.30499999999999999</v>
      </c>
      <c r="V3454" s="20">
        <f t="shared" si="106"/>
        <v>9.743187153649</v>
      </c>
      <c r="W3454" s="20">
        <f t="shared" si="107"/>
        <v>87.291361105265011</v>
      </c>
    </row>
    <row r="3455" spans="1:23" x14ac:dyDescent="0.25">
      <c r="A3455" s="18">
        <v>35225</v>
      </c>
      <c r="B3455" s="18">
        <v>35205</v>
      </c>
      <c r="C3455" s="18">
        <v>6410</v>
      </c>
      <c r="D3455" s="18">
        <v>6410</v>
      </c>
      <c r="E3455" s="18" t="s">
        <v>116</v>
      </c>
      <c r="F3455" s="18" t="s">
        <v>196</v>
      </c>
      <c r="G3455" s="19">
        <v>1.2430901766</v>
      </c>
      <c r="H3455" s="19">
        <v>0.50306099999999998</v>
      </c>
      <c r="I3455" s="18" t="s">
        <v>79</v>
      </c>
      <c r="J3455" s="18" t="s">
        <v>80</v>
      </c>
      <c r="K3455" s="18">
        <v>16</v>
      </c>
      <c r="L3455" s="18">
        <v>60</v>
      </c>
      <c r="M3455" s="18" t="s">
        <v>71</v>
      </c>
      <c r="N3455" s="18" t="s">
        <v>74</v>
      </c>
      <c r="O3455" s="18" t="s">
        <v>75</v>
      </c>
      <c r="P3455" s="19">
        <v>890.95975712400002</v>
      </c>
      <c r="Q3455" s="19">
        <v>54148.791496400001</v>
      </c>
      <c r="R3455" s="20">
        <v>0.70014500000000002</v>
      </c>
      <c r="S3455" s="20">
        <v>6.29983</v>
      </c>
      <c r="T3455" s="20">
        <v>0.30199999999999999</v>
      </c>
      <c r="U3455" s="20">
        <v>0.30499999999999999</v>
      </c>
      <c r="V3455" s="20">
        <f t="shared" si="106"/>
        <v>0.24584651940380997</v>
      </c>
      <c r="W3455" s="20">
        <f t="shared" si="107"/>
        <v>2.2025931518428501</v>
      </c>
    </row>
    <row r="3456" spans="1:23" x14ac:dyDescent="0.25">
      <c r="A3456" s="18">
        <v>35226</v>
      </c>
      <c r="B3456" s="18">
        <v>35206</v>
      </c>
      <c r="C3456" s="18">
        <v>6410</v>
      </c>
      <c r="D3456" s="18">
        <v>6410</v>
      </c>
      <c r="E3456" s="18" t="s">
        <v>116</v>
      </c>
      <c r="F3456" s="18" t="s">
        <v>196</v>
      </c>
      <c r="G3456" s="19">
        <v>2.9970334538399999</v>
      </c>
      <c r="H3456" s="19">
        <v>1.21286</v>
      </c>
      <c r="I3456" s="18" t="s">
        <v>79</v>
      </c>
      <c r="J3456" s="18" t="s">
        <v>80</v>
      </c>
      <c r="K3456" s="18">
        <v>16</v>
      </c>
      <c r="L3456" s="18">
        <v>60</v>
      </c>
      <c r="M3456" s="18" t="s">
        <v>71</v>
      </c>
      <c r="N3456" s="18" t="s">
        <v>74</v>
      </c>
      <c r="O3456" s="18" t="s">
        <v>75</v>
      </c>
      <c r="P3456" s="19">
        <v>1373.8446405899999</v>
      </c>
      <c r="Q3456" s="19">
        <v>130550.25504600001</v>
      </c>
      <c r="R3456" s="20">
        <v>0.70014500000000002</v>
      </c>
      <c r="S3456" s="20">
        <v>6.29983</v>
      </c>
      <c r="T3456" s="20">
        <v>0.30199999999999999</v>
      </c>
      <c r="U3456" s="20">
        <v>0.30499999999999999</v>
      </c>
      <c r="V3456" s="20">
        <f t="shared" si="106"/>
        <v>0.59272614956059999</v>
      </c>
      <c r="W3456" s="20">
        <f t="shared" si="107"/>
        <v>5.3103642105910005</v>
      </c>
    </row>
    <row r="3457" spans="1:23" x14ac:dyDescent="0.25">
      <c r="A3457" s="18">
        <v>35227</v>
      </c>
      <c r="B3457" s="18">
        <v>35207</v>
      </c>
      <c r="C3457" s="18">
        <v>6410</v>
      </c>
      <c r="D3457" s="18">
        <v>6410</v>
      </c>
      <c r="E3457" s="18" t="s">
        <v>116</v>
      </c>
      <c r="F3457" s="18" t="s">
        <v>196</v>
      </c>
      <c r="G3457" s="19">
        <v>4.6501821676099997</v>
      </c>
      <c r="H3457" s="19">
        <v>1.8818600000000001</v>
      </c>
      <c r="I3457" s="18" t="s">
        <v>79</v>
      </c>
      <c r="J3457" s="18" t="s">
        <v>80</v>
      </c>
      <c r="K3457" s="18">
        <v>16</v>
      </c>
      <c r="L3457" s="18">
        <v>60</v>
      </c>
      <c r="M3457" s="18" t="s">
        <v>71</v>
      </c>
      <c r="N3457" s="18" t="s">
        <v>74</v>
      </c>
      <c r="O3457" s="18" t="s">
        <v>75</v>
      </c>
      <c r="P3457" s="19">
        <v>1674.51370236</v>
      </c>
      <c r="Q3457" s="19">
        <v>202561.12497500001</v>
      </c>
      <c r="R3457" s="20">
        <v>0.70014500000000002</v>
      </c>
      <c r="S3457" s="20">
        <v>6.29983</v>
      </c>
      <c r="T3457" s="20">
        <v>0.30199999999999999</v>
      </c>
      <c r="U3457" s="20">
        <v>0.30499999999999999</v>
      </c>
      <c r="V3457" s="20">
        <f t="shared" si="106"/>
        <v>0.91966725905059998</v>
      </c>
      <c r="W3457" s="20">
        <f t="shared" si="107"/>
        <v>8.2395016682410009</v>
      </c>
    </row>
    <row r="3458" spans="1:23" x14ac:dyDescent="0.25">
      <c r="A3458" s="18">
        <v>35228</v>
      </c>
      <c r="B3458" s="18">
        <v>35208</v>
      </c>
      <c r="C3458" s="18">
        <v>6410</v>
      </c>
      <c r="D3458" s="18">
        <v>6410</v>
      </c>
      <c r="E3458" s="18" t="s">
        <v>116</v>
      </c>
      <c r="F3458" s="18" t="s">
        <v>196</v>
      </c>
      <c r="G3458" s="19">
        <v>6.6812356279999996</v>
      </c>
      <c r="H3458" s="19">
        <v>2.7038000000000002</v>
      </c>
      <c r="I3458" s="18" t="s">
        <v>79</v>
      </c>
      <c r="J3458" s="18" t="s">
        <v>80</v>
      </c>
      <c r="K3458" s="18">
        <v>16</v>
      </c>
      <c r="L3458" s="18">
        <v>60</v>
      </c>
      <c r="M3458" s="18" t="s">
        <v>71</v>
      </c>
      <c r="N3458" s="18" t="s">
        <v>74</v>
      </c>
      <c r="O3458" s="18" t="s">
        <v>75</v>
      </c>
      <c r="P3458" s="19">
        <v>2156.0410048799999</v>
      </c>
      <c r="Q3458" s="19">
        <v>291033.459821</v>
      </c>
      <c r="R3458" s="20">
        <v>0.70014500000000002</v>
      </c>
      <c r="S3458" s="20">
        <v>6.29983</v>
      </c>
      <c r="T3458" s="20">
        <v>0.30199999999999999</v>
      </c>
      <c r="U3458" s="20">
        <v>0.30499999999999999</v>
      </c>
      <c r="V3458" s="20">
        <f t="shared" si="106"/>
        <v>1.321350331598</v>
      </c>
      <c r="W3458" s="20">
        <f t="shared" si="107"/>
        <v>11.838268846030003</v>
      </c>
    </row>
    <row r="3459" spans="1:23" x14ac:dyDescent="0.25">
      <c r="A3459" s="18">
        <v>35229</v>
      </c>
      <c r="B3459" s="18">
        <v>35209</v>
      </c>
      <c r="C3459" s="18">
        <v>6410</v>
      </c>
      <c r="D3459" s="18">
        <v>6410</v>
      </c>
      <c r="E3459" s="18" t="s">
        <v>116</v>
      </c>
      <c r="F3459" s="18" t="s">
        <v>196</v>
      </c>
      <c r="G3459" s="19">
        <v>3.9174398955299998</v>
      </c>
      <c r="H3459" s="19">
        <v>1.5853299999999999</v>
      </c>
      <c r="I3459" s="18" t="s">
        <v>79</v>
      </c>
      <c r="J3459" s="18" t="s">
        <v>80</v>
      </c>
      <c r="K3459" s="18">
        <v>16</v>
      </c>
      <c r="L3459" s="18">
        <v>60</v>
      </c>
      <c r="M3459" s="18" t="s">
        <v>71</v>
      </c>
      <c r="N3459" s="18" t="s">
        <v>74</v>
      </c>
      <c r="O3459" s="18" t="s">
        <v>75</v>
      </c>
      <c r="P3459" s="19">
        <v>1775.4240636100001</v>
      </c>
      <c r="Q3459" s="19">
        <v>170642.99927500001</v>
      </c>
      <c r="R3459" s="20">
        <v>0.70014500000000002</v>
      </c>
      <c r="S3459" s="20">
        <v>6.29983</v>
      </c>
      <c r="T3459" s="20">
        <v>0.30199999999999999</v>
      </c>
      <c r="U3459" s="20">
        <v>0.30499999999999999</v>
      </c>
      <c r="V3459" s="20">
        <f t="shared" ref="V3459:V3522" si="108">H3459*R3459*(1-T3459)</f>
        <v>0.77475268924929985</v>
      </c>
      <c r="W3459" s="20">
        <f t="shared" ref="W3459:W3522" si="109">H3459*S3459*(1-U3459)</f>
        <v>6.9411800982605003</v>
      </c>
    </row>
    <row r="3460" spans="1:23" x14ac:dyDescent="0.25">
      <c r="A3460" s="18">
        <v>35230</v>
      </c>
      <c r="B3460" s="18">
        <v>35210</v>
      </c>
      <c r="C3460" s="18">
        <v>6410</v>
      </c>
      <c r="D3460" s="18">
        <v>6410</v>
      </c>
      <c r="E3460" s="18" t="s">
        <v>116</v>
      </c>
      <c r="F3460" s="18" t="s">
        <v>196</v>
      </c>
      <c r="G3460" s="19">
        <v>32.705249550200001</v>
      </c>
      <c r="H3460" s="19">
        <v>13.235300000000001</v>
      </c>
      <c r="I3460" s="18" t="s">
        <v>79</v>
      </c>
      <c r="J3460" s="18" t="s">
        <v>80</v>
      </c>
      <c r="K3460" s="18">
        <v>16</v>
      </c>
      <c r="L3460" s="18">
        <v>60</v>
      </c>
      <c r="M3460" s="18" t="s">
        <v>71</v>
      </c>
      <c r="N3460" s="18" t="s">
        <v>74</v>
      </c>
      <c r="O3460" s="18" t="s">
        <v>75</v>
      </c>
      <c r="P3460" s="19">
        <v>4898.8612490799997</v>
      </c>
      <c r="Q3460" s="19">
        <v>1424634.9718500001</v>
      </c>
      <c r="R3460" s="20">
        <v>0.70014500000000002</v>
      </c>
      <c r="S3460" s="20">
        <v>6.29983</v>
      </c>
      <c r="T3460" s="20">
        <v>0.30199999999999999</v>
      </c>
      <c r="U3460" s="20">
        <v>0.30499999999999999</v>
      </c>
      <c r="V3460" s="20">
        <f t="shared" si="108"/>
        <v>6.4681071247130006</v>
      </c>
      <c r="W3460" s="20">
        <f t="shared" si="109"/>
        <v>57.949197299305013</v>
      </c>
    </row>
    <row r="3461" spans="1:23" x14ac:dyDescent="0.25">
      <c r="A3461" s="18">
        <v>35233</v>
      </c>
      <c r="B3461" s="18">
        <v>35213</v>
      </c>
      <c r="C3461" s="18">
        <v>6410</v>
      </c>
      <c r="D3461" s="18">
        <v>6410</v>
      </c>
      <c r="E3461" s="18" t="s">
        <v>116</v>
      </c>
      <c r="F3461" s="18" t="s">
        <v>196</v>
      </c>
      <c r="G3461" s="19">
        <v>0.99983640024700005</v>
      </c>
      <c r="H3461" s="19">
        <v>0.40461900000000001</v>
      </c>
      <c r="I3461" s="18" t="s">
        <v>79</v>
      </c>
      <c r="J3461" s="18" t="s">
        <v>80</v>
      </c>
      <c r="K3461" s="18">
        <v>16</v>
      </c>
      <c r="L3461" s="18">
        <v>60</v>
      </c>
      <c r="M3461" s="18" t="s">
        <v>71</v>
      </c>
      <c r="N3461" s="18" t="s">
        <v>74</v>
      </c>
      <c r="O3461" s="18" t="s">
        <v>75</v>
      </c>
      <c r="P3461" s="19">
        <v>824.57251460999998</v>
      </c>
      <c r="Q3461" s="19">
        <v>43552.699383500003</v>
      </c>
      <c r="R3461" s="20">
        <v>0.70014500000000002</v>
      </c>
      <c r="S3461" s="20">
        <v>6.29983</v>
      </c>
      <c r="T3461" s="20">
        <v>0.30199999999999999</v>
      </c>
      <c r="U3461" s="20">
        <v>0.30499999999999999</v>
      </c>
      <c r="V3461" s="20">
        <f t="shared" si="108"/>
        <v>0.19773779488898999</v>
      </c>
      <c r="W3461" s="20">
        <f t="shared" si="109"/>
        <v>1.7715764857651501</v>
      </c>
    </row>
    <row r="3462" spans="1:23" x14ac:dyDescent="0.25">
      <c r="A3462" s="18">
        <v>35234</v>
      </c>
      <c r="B3462" s="18">
        <v>35214</v>
      </c>
      <c r="C3462" s="18">
        <v>6410</v>
      </c>
      <c r="D3462" s="18">
        <v>6410</v>
      </c>
      <c r="E3462" s="18" t="s">
        <v>116</v>
      </c>
      <c r="F3462" s="18" t="s">
        <v>196</v>
      </c>
      <c r="G3462" s="19">
        <v>1.59655577623</v>
      </c>
      <c r="H3462" s="19">
        <v>0.64610299999999998</v>
      </c>
      <c r="I3462" s="18" t="s">
        <v>79</v>
      </c>
      <c r="J3462" s="18" t="s">
        <v>80</v>
      </c>
      <c r="K3462" s="18">
        <v>16</v>
      </c>
      <c r="L3462" s="18">
        <v>60</v>
      </c>
      <c r="M3462" s="18" t="s">
        <v>71</v>
      </c>
      <c r="N3462" s="18" t="s">
        <v>74</v>
      </c>
      <c r="O3462" s="18" t="s">
        <v>75</v>
      </c>
      <c r="P3462" s="19">
        <v>1016.41065839</v>
      </c>
      <c r="Q3462" s="19">
        <v>69545.691429500002</v>
      </c>
      <c r="R3462" s="20">
        <v>0.70014500000000002</v>
      </c>
      <c r="S3462" s="20">
        <v>6.29983</v>
      </c>
      <c r="T3462" s="20">
        <v>0.30199999999999999</v>
      </c>
      <c r="U3462" s="20">
        <v>0.30499999999999999</v>
      </c>
      <c r="V3462" s="20">
        <f t="shared" si="108"/>
        <v>0.31575131788463001</v>
      </c>
      <c r="W3462" s="20">
        <f t="shared" si="109"/>
        <v>2.8288856484305498</v>
      </c>
    </row>
    <row r="3463" spans="1:23" x14ac:dyDescent="0.25">
      <c r="A3463" s="18">
        <v>35235</v>
      </c>
      <c r="B3463" s="18">
        <v>35215</v>
      </c>
      <c r="C3463" s="18">
        <v>6410</v>
      </c>
      <c r="D3463" s="18">
        <v>6410</v>
      </c>
      <c r="E3463" s="18" t="s">
        <v>116</v>
      </c>
      <c r="F3463" s="18" t="s">
        <v>196</v>
      </c>
      <c r="G3463" s="19">
        <v>2.2882282946400001</v>
      </c>
      <c r="H3463" s="19">
        <v>0.92601299999999998</v>
      </c>
      <c r="I3463" s="18" t="s">
        <v>79</v>
      </c>
      <c r="J3463" s="18" t="s">
        <v>80</v>
      </c>
      <c r="K3463" s="18">
        <v>16</v>
      </c>
      <c r="L3463" s="18">
        <v>60</v>
      </c>
      <c r="M3463" s="18" t="s">
        <v>71</v>
      </c>
      <c r="N3463" s="18" t="s">
        <v>74</v>
      </c>
      <c r="O3463" s="18" t="s">
        <v>75</v>
      </c>
      <c r="P3463" s="19">
        <v>1150.56138521</v>
      </c>
      <c r="Q3463" s="19">
        <v>99674.825813599993</v>
      </c>
      <c r="R3463" s="20">
        <v>0.70014500000000002</v>
      </c>
      <c r="S3463" s="20">
        <v>6.29983</v>
      </c>
      <c r="T3463" s="20">
        <v>0.30199999999999999</v>
      </c>
      <c r="U3463" s="20">
        <v>0.30499999999999999</v>
      </c>
      <c r="V3463" s="20">
        <f t="shared" si="108"/>
        <v>0.45254367357573</v>
      </c>
      <c r="W3463" s="20">
        <f t="shared" si="109"/>
        <v>4.05443851206405</v>
      </c>
    </row>
    <row r="3464" spans="1:23" x14ac:dyDescent="0.25">
      <c r="A3464" s="18">
        <v>35236</v>
      </c>
      <c r="B3464" s="18">
        <v>35216</v>
      </c>
      <c r="C3464" s="18">
        <v>6410</v>
      </c>
      <c r="D3464" s="18">
        <v>6410</v>
      </c>
      <c r="E3464" s="18" t="s">
        <v>116</v>
      </c>
      <c r="F3464" s="18" t="s">
        <v>196</v>
      </c>
      <c r="G3464" s="19">
        <v>7.1337363191199996</v>
      </c>
      <c r="H3464" s="19">
        <v>2.8869199999999999</v>
      </c>
      <c r="I3464" s="18" t="s">
        <v>79</v>
      </c>
      <c r="J3464" s="18" t="s">
        <v>80</v>
      </c>
      <c r="K3464" s="18">
        <v>16</v>
      </c>
      <c r="L3464" s="18">
        <v>60</v>
      </c>
      <c r="M3464" s="18" t="s">
        <v>71</v>
      </c>
      <c r="N3464" s="18" t="s">
        <v>74</v>
      </c>
      <c r="O3464" s="18" t="s">
        <v>75</v>
      </c>
      <c r="P3464" s="19">
        <v>2075.89049785</v>
      </c>
      <c r="Q3464" s="19">
        <v>310744.31108100002</v>
      </c>
      <c r="R3464" s="20">
        <v>0.70014500000000002</v>
      </c>
      <c r="S3464" s="20">
        <v>6.29983</v>
      </c>
      <c r="T3464" s="20">
        <v>0.30199999999999999</v>
      </c>
      <c r="U3464" s="20">
        <v>0.30499999999999999</v>
      </c>
      <c r="V3464" s="20">
        <f t="shared" si="108"/>
        <v>1.4108412971731998</v>
      </c>
      <c r="W3464" s="20">
        <f t="shared" si="109"/>
        <v>12.640038130402001</v>
      </c>
    </row>
    <row r="3465" spans="1:23" x14ac:dyDescent="0.25">
      <c r="A3465" s="18">
        <v>35237</v>
      </c>
      <c r="B3465" s="18">
        <v>35217</v>
      </c>
      <c r="C3465" s="18">
        <v>6410</v>
      </c>
      <c r="D3465" s="18">
        <v>6410</v>
      </c>
      <c r="E3465" s="18" t="s">
        <v>116</v>
      </c>
      <c r="F3465" s="18" t="s">
        <v>196</v>
      </c>
      <c r="G3465" s="19">
        <v>33.059731484799997</v>
      </c>
      <c r="H3465" s="19">
        <v>13.3788</v>
      </c>
      <c r="I3465" s="18" t="s">
        <v>79</v>
      </c>
      <c r="J3465" s="18" t="s">
        <v>80</v>
      </c>
      <c r="K3465" s="18">
        <v>16</v>
      </c>
      <c r="L3465" s="18">
        <v>60</v>
      </c>
      <c r="M3465" s="18" t="s">
        <v>71</v>
      </c>
      <c r="N3465" s="18" t="s">
        <v>74</v>
      </c>
      <c r="O3465" s="18" t="s">
        <v>75</v>
      </c>
      <c r="P3465" s="19">
        <v>10914.3818391</v>
      </c>
      <c r="Q3465" s="19">
        <v>1440076.14316</v>
      </c>
      <c r="R3465" s="20">
        <v>0.70014500000000002</v>
      </c>
      <c r="S3465" s="20">
        <v>6.29983</v>
      </c>
      <c r="T3465" s="20">
        <v>0.30199999999999999</v>
      </c>
      <c r="U3465" s="20">
        <v>0.30499999999999999</v>
      </c>
      <c r="V3465" s="20">
        <f t="shared" si="108"/>
        <v>6.5382357483479998</v>
      </c>
      <c r="W3465" s="20">
        <f t="shared" si="109"/>
        <v>58.577495094780005</v>
      </c>
    </row>
    <row r="3466" spans="1:23" x14ac:dyDescent="0.25">
      <c r="A3466" s="18">
        <v>35238</v>
      </c>
      <c r="B3466" s="18">
        <v>35218</v>
      </c>
      <c r="C3466" s="18">
        <v>6410</v>
      </c>
      <c r="D3466" s="18">
        <v>6410</v>
      </c>
      <c r="E3466" s="18" t="s">
        <v>116</v>
      </c>
      <c r="F3466" s="18" t="s">
        <v>196</v>
      </c>
      <c r="G3466" s="19">
        <v>1.60259148711</v>
      </c>
      <c r="H3466" s="19">
        <v>0.64854599999999996</v>
      </c>
      <c r="I3466" s="18" t="s">
        <v>79</v>
      </c>
      <c r="J3466" s="18" t="s">
        <v>80</v>
      </c>
      <c r="K3466" s="18">
        <v>16</v>
      </c>
      <c r="L3466" s="18">
        <v>60</v>
      </c>
      <c r="M3466" s="18" t="s">
        <v>71</v>
      </c>
      <c r="N3466" s="18" t="s">
        <v>74</v>
      </c>
      <c r="O3466" s="18" t="s">
        <v>75</v>
      </c>
      <c r="P3466" s="19">
        <v>965.87454525400005</v>
      </c>
      <c r="Q3466" s="19">
        <v>69808.605943200004</v>
      </c>
      <c r="R3466" s="20">
        <v>0.70014500000000002</v>
      </c>
      <c r="S3466" s="20">
        <v>6.29983</v>
      </c>
      <c r="T3466" s="20">
        <v>0.30199999999999999</v>
      </c>
      <c r="U3466" s="20">
        <v>0.30499999999999999</v>
      </c>
      <c r="V3466" s="20">
        <f t="shared" si="108"/>
        <v>0.31694521494065997</v>
      </c>
      <c r="W3466" s="20">
        <f t="shared" si="109"/>
        <v>2.8395820352901002</v>
      </c>
    </row>
    <row r="3467" spans="1:23" x14ac:dyDescent="0.25">
      <c r="A3467" s="18">
        <v>35239</v>
      </c>
      <c r="B3467" s="18">
        <v>35219</v>
      </c>
      <c r="C3467" s="18">
        <v>6410</v>
      </c>
      <c r="D3467" s="18">
        <v>6410</v>
      </c>
      <c r="E3467" s="18" t="s">
        <v>116</v>
      </c>
      <c r="F3467" s="18" t="s">
        <v>196</v>
      </c>
      <c r="G3467" s="19">
        <v>3.3076818435100002</v>
      </c>
      <c r="H3467" s="19">
        <v>1.33857</v>
      </c>
      <c r="I3467" s="18" t="s">
        <v>79</v>
      </c>
      <c r="J3467" s="18" t="s">
        <v>80</v>
      </c>
      <c r="K3467" s="18">
        <v>16</v>
      </c>
      <c r="L3467" s="18">
        <v>60</v>
      </c>
      <c r="M3467" s="18" t="s">
        <v>71</v>
      </c>
      <c r="N3467" s="18" t="s">
        <v>74</v>
      </c>
      <c r="O3467" s="18" t="s">
        <v>75</v>
      </c>
      <c r="P3467" s="19">
        <v>1649.50868109</v>
      </c>
      <c r="Q3467" s="19">
        <v>144082.044773</v>
      </c>
      <c r="R3467" s="20">
        <v>0.70014500000000002</v>
      </c>
      <c r="S3467" s="20">
        <v>6.29983</v>
      </c>
      <c r="T3467" s="20">
        <v>0.30199999999999999</v>
      </c>
      <c r="U3467" s="20">
        <v>0.30499999999999999</v>
      </c>
      <c r="V3467" s="20">
        <f t="shared" si="108"/>
        <v>0.65416077866970002</v>
      </c>
      <c r="W3467" s="20">
        <f t="shared" si="109"/>
        <v>5.8607705929545011</v>
      </c>
    </row>
    <row r="3468" spans="1:23" x14ac:dyDescent="0.25">
      <c r="A3468" s="18">
        <v>35240</v>
      </c>
      <c r="B3468" s="18">
        <v>35220</v>
      </c>
      <c r="C3468" s="18">
        <v>6410</v>
      </c>
      <c r="D3468" s="18">
        <v>6410</v>
      </c>
      <c r="E3468" s="18" t="s">
        <v>116</v>
      </c>
      <c r="F3468" s="18" t="s">
        <v>196</v>
      </c>
      <c r="G3468" s="19">
        <v>4.28277811339</v>
      </c>
      <c r="H3468" s="19">
        <v>1.7331799999999999</v>
      </c>
      <c r="I3468" s="18" t="s">
        <v>79</v>
      </c>
      <c r="J3468" s="18" t="s">
        <v>80</v>
      </c>
      <c r="K3468" s="18">
        <v>16</v>
      </c>
      <c r="L3468" s="18">
        <v>60</v>
      </c>
      <c r="M3468" s="18" t="s">
        <v>71</v>
      </c>
      <c r="N3468" s="18" t="s">
        <v>74</v>
      </c>
      <c r="O3468" s="18" t="s">
        <v>75</v>
      </c>
      <c r="P3468" s="19">
        <v>1817.83738851</v>
      </c>
      <c r="Q3468" s="19">
        <v>186557.06838899999</v>
      </c>
      <c r="R3468" s="20">
        <v>0.70014500000000002</v>
      </c>
      <c r="S3468" s="20">
        <v>6.29983</v>
      </c>
      <c r="T3468" s="20">
        <v>0.30199999999999999</v>
      </c>
      <c r="U3468" s="20">
        <v>0.30499999999999999</v>
      </c>
      <c r="V3468" s="20">
        <f t="shared" si="108"/>
        <v>0.84700716314779989</v>
      </c>
      <c r="W3468" s="20">
        <f t="shared" si="109"/>
        <v>7.5885238547830003</v>
      </c>
    </row>
    <row r="3469" spans="1:23" x14ac:dyDescent="0.25">
      <c r="A3469" s="18">
        <v>35241</v>
      </c>
      <c r="B3469" s="18">
        <v>35221</v>
      </c>
      <c r="C3469" s="18">
        <v>6410</v>
      </c>
      <c r="D3469" s="18">
        <v>6410</v>
      </c>
      <c r="E3469" s="18" t="s">
        <v>116</v>
      </c>
      <c r="F3469" s="18" t="s">
        <v>196</v>
      </c>
      <c r="G3469" s="19">
        <v>4.4420971968299998</v>
      </c>
      <c r="H3469" s="19">
        <v>1.79765</v>
      </c>
      <c r="I3469" s="18" t="s">
        <v>79</v>
      </c>
      <c r="J3469" s="18" t="s">
        <v>80</v>
      </c>
      <c r="K3469" s="18">
        <v>16</v>
      </c>
      <c r="L3469" s="18">
        <v>60</v>
      </c>
      <c r="M3469" s="18" t="s">
        <v>71</v>
      </c>
      <c r="N3469" s="18" t="s">
        <v>74</v>
      </c>
      <c r="O3469" s="18" t="s">
        <v>75</v>
      </c>
      <c r="P3469" s="19">
        <v>1664.07126986</v>
      </c>
      <c r="Q3469" s="19">
        <v>193496.97990499999</v>
      </c>
      <c r="R3469" s="20">
        <v>0.70014500000000002</v>
      </c>
      <c r="S3469" s="20">
        <v>6.29983</v>
      </c>
      <c r="T3469" s="20">
        <v>0.30199999999999999</v>
      </c>
      <c r="U3469" s="20">
        <v>0.30499999999999999</v>
      </c>
      <c r="V3469" s="20">
        <f t="shared" si="108"/>
        <v>0.87851373015649992</v>
      </c>
      <c r="W3469" s="20">
        <f t="shared" si="109"/>
        <v>7.8707981326525003</v>
      </c>
    </row>
    <row r="3470" spans="1:23" x14ac:dyDescent="0.25">
      <c r="A3470" s="18">
        <v>35242</v>
      </c>
      <c r="B3470" s="18">
        <v>35222</v>
      </c>
      <c r="C3470" s="18">
        <v>6410</v>
      </c>
      <c r="D3470" s="18">
        <v>6410</v>
      </c>
      <c r="E3470" s="18" t="s">
        <v>116</v>
      </c>
      <c r="F3470" s="18" t="s">
        <v>196</v>
      </c>
      <c r="G3470" s="19">
        <v>4.3683766613300001</v>
      </c>
      <c r="H3470" s="19">
        <v>1.7678199999999999</v>
      </c>
      <c r="I3470" s="18" t="s">
        <v>79</v>
      </c>
      <c r="J3470" s="18" t="s">
        <v>80</v>
      </c>
      <c r="K3470" s="18">
        <v>16</v>
      </c>
      <c r="L3470" s="18">
        <v>60</v>
      </c>
      <c r="M3470" s="18" t="s">
        <v>71</v>
      </c>
      <c r="N3470" s="18" t="s">
        <v>74</v>
      </c>
      <c r="O3470" s="18" t="s">
        <v>75</v>
      </c>
      <c r="P3470" s="19">
        <v>1852.02541554</v>
      </c>
      <c r="Q3470" s="19">
        <v>190285.726222</v>
      </c>
      <c r="R3470" s="20">
        <v>0.70014500000000002</v>
      </c>
      <c r="S3470" s="20">
        <v>6.29983</v>
      </c>
      <c r="T3470" s="20">
        <v>0.30199999999999999</v>
      </c>
      <c r="U3470" s="20">
        <v>0.30499999999999999</v>
      </c>
      <c r="V3470" s="20">
        <f t="shared" si="108"/>
        <v>0.86393577306220004</v>
      </c>
      <c r="W3470" s="20">
        <f t="shared" si="109"/>
        <v>7.7401910020670002</v>
      </c>
    </row>
    <row r="3471" spans="1:23" x14ac:dyDescent="0.25">
      <c r="A3471" s="18">
        <v>35243</v>
      </c>
      <c r="B3471" s="18">
        <v>35223</v>
      </c>
      <c r="C3471" s="18">
        <v>6410</v>
      </c>
      <c r="D3471" s="18">
        <v>6410</v>
      </c>
      <c r="E3471" s="18" t="s">
        <v>116</v>
      </c>
      <c r="F3471" s="18" t="s">
        <v>196</v>
      </c>
      <c r="G3471" s="19">
        <v>3.70737439029</v>
      </c>
      <c r="H3471" s="19">
        <v>1.5003200000000001</v>
      </c>
      <c r="I3471" s="18" t="s">
        <v>79</v>
      </c>
      <c r="J3471" s="18" t="s">
        <v>80</v>
      </c>
      <c r="K3471" s="18">
        <v>16</v>
      </c>
      <c r="L3471" s="18">
        <v>60</v>
      </c>
      <c r="M3471" s="18" t="s">
        <v>71</v>
      </c>
      <c r="N3471" s="18" t="s">
        <v>74</v>
      </c>
      <c r="O3471" s="18" t="s">
        <v>75</v>
      </c>
      <c r="P3471" s="19">
        <v>1585.72551219</v>
      </c>
      <c r="Q3471" s="19">
        <v>161492.58246999999</v>
      </c>
      <c r="R3471" s="20">
        <v>0.70014500000000002</v>
      </c>
      <c r="S3471" s="20">
        <v>6.29983</v>
      </c>
      <c r="T3471" s="20">
        <v>0.30199999999999999</v>
      </c>
      <c r="U3471" s="20">
        <v>0.30499999999999999</v>
      </c>
      <c r="V3471" s="20">
        <f t="shared" si="108"/>
        <v>0.73320819938720005</v>
      </c>
      <c r="W3471" s="20">
        <f t="shared" si="109"/>
        <v>6.5689738571920007</v>
      </c>
    </row>
    <row r="3472" spans="1:23" x14ac:dyDescent="0.25">
      <c r="A3472" s="18">
        <v>35244</v>
      </c>
      <c r="B3472" s="18">
        <v>35224</v>
      </c>
      <c r="C3472" s="18">
        <v>6410</v>
      </c>
      <c r="D3472" s="18">
        <v>6410</v>
      </c>
      <c r="E3472" s="18" t="s">
        <v>116</v>
      </c>
      <c r="F3472" s="18" t="s">
        <v>196</v>
      </c>
      <c r="G3472" s="19">
        <v>7.2339478474199996</v>
      </c>
      <c r="H3472" s="19">
        <v>2.92747</v>
      </c>
      <c r="I3472" s="18" t="s">
        <v>79</v>
      </c>
      <c r="J3472" s="18" t="s">
        <v>80</v>
      </c>
      <c r="K3472" s="18">
        <v>16</v>
      </c>
      <c r="L3472" s="18">
        <v>60</v>
      </c>
      <c r="M3472" s="18" t="s">
        <v>71</v>
      </c>
      <c r="N3472" s="18" t="s">
        <v>74</v>
      </c>
      <c r="O3472" s="18" t="s">
        <v>75</v>
      </c>
      <c r="P3472" s="19">
        <v>2033.59848375</v>
      </c>
      <c r="Q3472" s="19">
        <v>315109.50779300003</v>
      </c>
      <c r="R3472" s="20">
        <v>0.70014500000000002</v>
      </c>
      <c r="S3472" s="20">
        <v>6.29983</v>
      </c>
      <c r="T3472" s="20">
        <v>0.30199999999999999</v>
      </c>
      <c r="U3472" s="20">
        <v>0.30499999999999999</v>
      </c>
      <c r="V3472" s="20">
        <f t="shared" si="108"/>
        <v>1.4306581312387001</v>
      </c>
      <c r="W3472" s="20">
        <f t="shared" si="109"/>
        <v>12.817581514419501</v>
      </c>
    </row>
    <row r="3473" spans="1:23" x14ac:dyDescent="0.25">
      <c r="A3473" s="18">
        <v>35245</v>
      </c>
      <c r="B3473" s="18">
        <v>35225</v>
      </c>
      <c r="C3473" s="18">
        <v>6410</v>
      </c>
      <c r="D3473" s="18">
        <v>6410</v>
      </c>
      <c r="E3473" s="18" t="s">
        <v>116</v>
      </c>
      <c r="F3473" s="18" t="s">
        <v>196</v>
      </c>
      <c r="G3473" s="19">
        <v>2.8956441018199999</v>
      </c>
      <c r="H3473" s="19">
        <v>1.1718299999999999</v>
      </c>
      <c r="I3473" s="18" t="s">
        <v>79</v>
      </c>
      <c r="J3473" s="18" t="s">
        <v>80</v>
      </c>
      <c r="K3473" s="18">
        <v>16</v>
      </c>
      <c r="L3473" s="18">
        <v>60</v>
      </c>
      <c r="M3473" s="18" t="s">
        <v>71</v>
      </c>
      <c r="N3473" s="18" t="s">
        <v>74</v>
      </c>
      <c r="O3473" s="18" t="s">
        <v>75</v>
      </c>
      <c r="P3473" s="19">
        <v>1338.2125644800001</v>
      </c>
      <c r="Q3473" s="19">
        <v>126133.75253899999</v>
      </c>
      <c r="R3473" s="20">
        <v>0.70014500000000002</v>
      </c>
      <c r="S3473" s="20">
        <v>6.29983</v>
      </c>
      <c r="T3473" s="20">
        <v>0.30199999999999999</v>
      </c>
      <c r="U3473" s="20">
        <v>0.30499999999999999</v>
      </c>
      <c r="V3473" s="20">
        <f t="shared" si="108"/>
        <v>0.57267473891429987</v>
      </c>
      <c r="W3473" s="20">
        <f t="shared" si="109"/>
        <v>5.1307192032855005</v>
      </c>
    </row>
    <row r="3474" spans="1:23" x14ac:dyDescent="0.25">
      <c r="A3474" s="18">
        <v>35246</v>
      </c>
      <c r="B3474" s="18">
        <v>35226</v>
      </c>
      <c r="C3474" s="18">
        <v>6410</v>
      </c>
      <c r="D3474" s="18">
        <v>6410</v>
      </c>
      <c r="E3474" s="18" t="s">
        <v>116</v>
      </c>
      <c r="F3474" s="18" t="s">
        <v>196</v>
      </c>
      <c r="G3474" s="19">
        <v>7.5814014725599996</v>
      </c>
      <c r="H3474" s="19">
        <v>3.0680800000000001</v>
      </c>
      <c r="I3474" s="18" t="s">
        <v>79</v>
      </c>
      <c r="J3474" s="18" t="s">
        <v>80</v>
      </c>
      <c r="K3474" s="18">
        <v>16</v>
      </c>
      <c r="L3474" s="18">
        <v>60</v>
      </c>
      <c r="M3474" s="18" t="s">
        <v>71</v>
      </c>
      <c r="N3474" s="18" t="s">
        <v>74</v>
      </c>
      <c r="O3474" s="18" t="s">
        <v>75</v>
      </c>
      <c r="P3474" s="19">
        <v>2986.5941568600001</v>
      </c>
      <c r="Q3474" s="19">
        <v>330244.52716400003</v>
      </c>
      <c r="R3474" s="20">
        <v>0.70014500000000002</v>
      </c>
      <c r="S3474" s="20">
        <v>6.29983</v>
      </c>
      <c r="T3474" s="20">
        <v>0.30199999999999999</v>
      </c>
      <c r="U3474" s="20">
        <v>0.30499999999999999</v>
      </c>
      <c r="V3474" s="20">
        <f t="shared" si="108"/>
        <v>1.4993744083767999</v>
      </c>
      <c r="W3474" s="20">
        <f t="shared" si="109"/>
        <v>13.433225786348002</v>
      </c>
    </row>
    <row r="3475" spans="1:23" x14ac:dyDescent="0.25">
      <c r="A3475" s="18">
        <v>35247</v>
      </c>
      <c r="B3475" s="18">
        <v>35227</v>
      </c>
      <c r="C3475" s="18">
        <v>6410</v>
      </c>
      <c r="D3475" s="18">
        <v>6410</v>
      </c>
      <c r="E3475" s="18" t="s">
        <v>116</v>
      </c>
      <c r="F3475" s="18" t="s">
        <v>196</v>
      </c>
      <c r="G3475" s="19">
        <v>13.2347766472</v>
      </c>
      <c r="H3475" s="19">
        <v>5.3559200000000002</v>
      </c>
      <c r="I3475" s="18" t="s">
        <v>79</v>
      </c>
      <c r="J3475" s="18" t="s">
        <v>80</v>
      </c>
      <c r="K3475" s="18">
        <v>16</v>
      </c>
      <c r="L3475" s="18">
        <v>60</v>
      </c>
      <c r="M3475" s="18" t="s">
        <v>71</v>
      </c>
      <c r="N3475" s="18" t="s">
        <v>74</v>
      </c>
      <c r="O3475" s="18" t="s">
        <v>75</v>
      </c>
      <c r="P3475" s="19">
        <v>2859.1398210299999</v>
      </c>
      <c r="Q3475" s="19">
        <v>576504.56472599995</v>
      </c>
      <c r="R3475" s="20">
        <v>0.70014500000000002</v>
      </c>
      <c r="S3475" s="20">
        <v>6.29983</v>
      </c>
      <c r="T3475" s="20">
        <v>0.30199999999999999</v>
      </c>
      <c r="U3475" s="20">
        <v>0.30499999999999999</v>
      </c>
      <c r="V3475" s="20">
        <f t="shared" si="108"/>
        <v>2.6174445846632</v>
      </c>
      <c r="W3475" s="20">
        <f t="shared" si="109"/>
        <v>23.450262918052001</v>
      </c>
    </row>
    <row r="3476" spans="1:23" x14ac:dyDescent="0.25">
      <c r="A3476" s="18">
        <v>35248</v>
      </c>
      <c r="B3476" s="18">
        <v>35228</v>
      </c>
      <c r="C3476" s="18">
        <v>6410</v>
      </c>
      <c r="D3476" s="18">
        <v>6410</v>
      </c>
      <c r="E3476" s="18" t="s">
        <v>116</v>
      </c>
      <c r="F3476" s="18" t="s">
        <v>196</v>
      </c>
      <c r="G3476" s="19">
        <v>2.5401431476799998</v>
      </c>
      <c r="H3476" s="19">
        <v>1.02796</v>
      </c>
      <c r="I3476" s="18" t="s">
        <v>79</v>
      </c>
      <c r="J3476" s="18" t="s">
        <v>80</v>
      </c>
      <c r="K3476" s="18">
        <v>16</v>
      </c>
      <c r="L3476" s="18">
        <v>60</v>
      </c>
      <c r="M3476" s="18" t="s">
        <v>71</v>
      </c>
      <c r="N3476" s="18" t="s">
        <v>74</v>
      </c>
      <c r="O3476" s="18" t="s">
        <v>75</v>
      </c>
      <c r="P3476" s="19">
        <v>1261.6698867699999</v>
      </c>
      <c r="Q3476" s="19">
        <v>110648.19291899999</v>
      </c>
      <c r="R3476" s="20">
        <v>0.70014500000000002</v>
      </c>
      <c r="S3476" s="20">
        <v>6.29983</v>
      </c>
      <c r="T3476" s="20">
        <v>0.30199999999999999</v>
      </c>
      <c r="U3476" s="20">
        <v>0.30499999999999999</v>
      </c>
      <c r="V3476" s="20">
        <f t="shared" si="108"/>
        <v>0.50236529583159995</v>
      </c>
      <c r="W3476" s="20">
        <f t="shared" si="109"/>
        <v>4.5008014065260005</v>
      </c>
    </row>
    <row r="3477" spans="1:23" x14ac:dyDescent="0.25">
      <c r="A3477" s="18">
        <v>35249</v>
      </c>
      <c r="B3477" s="18">
        <v>35229</v>
      </c>
      <c r="C3477" s="18">
        <v>6410</v>
      </c>
      <c r="D3477" s="18">
        <v>6410</v>
      </c>
      <c r="E3477" s="18" t="s">
        <v>116</v>
      </c>
      <c r="F3477" s="18" t="s">
        <v>196</v>
      </c>
      <c r="G3477" s="19">
        <v>5.4289101666199997</v>
      </c>
      <c r="H3477" s="19">
        <v>2.1970000000000001</v>
      </c>
      <c r="I3477" s="18" t="s">
        <v>79</v>
      </c>
      <c r="J3477" s="18" t="s">
        <v>80</v>
      </c>
      <c r="K3477" s="18">
        <v>16</v>
      </c>
      <c r="L3477" s="18">
        <v>60</v>
      </c>
      <c r="M3477" s="18" t="s">
        <v>71</v>
      </c>
      <c r="N3477" s="18" t="s">
        <v>74</v>
      </c>
      <c r="O3477" s="18" t="s">
        <v>75</v>
      </c>
      <c r="P3477" s="19">
        <v>1895.3245442899999</v>
      </c>
      <c r="Q3477" s="19">
        <v>236482.38092600001</v>
      </c>
      <c r="R3477" s="20">
        <v>0.70014500000000002</v>
      </c>
      <c r="S3477" s="20">
        <v>6.29983</v>
      </c>
      <c r="T3477" s="20">
        <v>0.30199999999999999</v>
      </c>
      <c r="U3477" s="20">
        <v>0.30499999999999999</v>
      </c>
      <c r="V3477" s="20">
        <f t="shared" si="108"/>
        <v>1.0736765583699999</v>
      </c>
      <c r="W3477" s="20">
        <f t="shared" si="109"/>
        <v>9.6193049244500006</v>
      </c>
    </row>
    <row r="3478" spans="1:23" x14ac:dyDescent="0.25">
      <c r="A3478" s="18">
        <v>35250</v>
      </c>
      <c r="B3478" s="18">
        <v>35230</v>
      </c>
      <c r="C3478" s="18">
        <v>6410</v>
      </c>
      <c r="D3478" s="18">
        <v>6410</v>
      </c>
      <c r="E3478" s="18" t="s">
        <v>116</v>
      </c>
      <c r="F3478" s="18" t="s">
        <v>196</v>
      </c>
      <c r="G3478" s="19">
        <v>10.6210528901</v>
      </c>
      <c r="H3478" s="19">
        <v>4.29819</v>
      </c>
      <c r="I3478" s="18" t="s">
        <v>79</v>
      </c>
      <c r="J3478" s="18" t="s">
        <v>80</v>
      </c>
      <c r="K3478" s="18">
        <v>16</v>
      </c>
      <c r="L3478" s="18">
        <v>60</v>
      </c>
      <c r="M3478" s="18" t="s">
        <v>71</v>
      </c>
      <c r="N3478" s="18" t="s">
        <v>74</v>
      </c>
      <c r="O3478" s="18" t="s">
        <v>75</v>
      </c>
      <c r="P3478" s="19">
        <v>2489.7287319799998</v>
      </c>
      <c r="Q3478" s="19">
        <v>462651.21328600001</v>
      </c>
      <c r="R3478" s="20">
        <v>0.70014500000000002</v>
      </c>
      <c r="S3478" s="20">
        <v>6.29983</v>
      </c>
      <c r="T3478" s="20">
        <v>0.30199999999999999</v>
      </c>
      <c r="U3478" s="20">
        <v>0.30499999999999999</v>
      </c>
      <c r="V3478" s="20">
        <f t="shared" si="108"/>
        <v>2.1005306538099</v>
      </c>
      <c r="W3478" s="20">
        <f t="shared" si="109"/>
        <v>18.819117083851502</v>
      </c>
    </row>
    <row r="3479" spans="1:23" x14ac:dyDescent="0.25">
      <c r="A3479" s="18">
        <v>35251</v>
      </c>
      <c r="B3479" s="18">
        <v>35231</v>
      </c>
      <c r="C3479" s="18">
        <v>6410</v>
      </c>
      <c r="D3479" s="18">
        <v>6410</v>
      </c>
      <c r="E3479" s="18" t="s">
        <v>116</v>
      </c>
      <c r="F3479" s="18" t="s">
        <v>196</v>
      </c>
      <c r="G3479" s="19">
        <v>62.811399670299998</v>
      </c>
      <c r="H3479" s="19">
        <v>25.418900000000001</v>
      </c>
      <c r="I3479" s="18" t="s">
        <v>79</v>
      </c>
      <c r="J3479" s="18" t="s">
        <v>80</v>
      </c>
      <c r="K3479" s="18">
        <v>16</v>
      </c>
      <c r="L3479" s="18">
        <v>60</v>
      </c>
      <c r="M3479" s="18" t="s">
        <v>71</v>
      </c>
      <c r="N3479" s="18" t="s">
        <v>74</v>
      </c>
      <c r="O3479" s="18" t="s">
        <v>75</v>
      </c>
      <c r="P3479" s="19">
        <v>7916.0557055700001</v>
      </c>
      <c r="Q3479" s="19">
        <v>2736053.6253900002</v>
      </c>
      <c r="R3479" s="20">
        <v>0.70014500000000002</v>
      </c>
      <c r="S3479" s="20">
        <v>6.29983</v>
      </c>
      <c r="T3479" s="20">
        <v>0.30199999999999999</v>
      </c>
      <c r="U3479" s="20">
        <v>0.30499999999999999</v>
      </c>
      <c r="V3479" s="20">
        <f t="shared" si="108"/>
        <v>12.422247186869001</v>
      </c>
      <c r="W3479" s="20">
        <f t="shared" si="109"/>
        <v>111.29365040696501</v>
      </c>
    </row>
    <row r="3480" spans="1:23" x14ac:dyDescent="0.25">
      <c r="A3480" s="18">
        <v>35252</v>
      </c>
      <c r="B3480" s="18">
        <v>35232</v>
      </c>
      <c r="C3480" s="18">
        <v>6410</v>
      </c>
      <c r="D3480" s="18">
        <v>6410</v>
      </c>
      <c r="E3480" s="18" t="s">
        <v>116</v>
      </c>
      <c r="F3480" s="18" t="s">
        <v>196</v>
      </c>
      <c r="G3480" s="19">
        <v>11.130344696</v>
      </c>
      <c r="H3480" s="19">
        <v>4.5042900000000001</v>
      </c>
      <c r="I3480" s="18" t="s">
        <v>79</v>
      </c>
      <c r="J3480" s="18" t="s">
        <v>80</v>
      </c>
      <c r="K3480" s="18">
        <v>16</v>
      </c>
      <c r="L3480" s="18">
        <v>60</v>
      </c>
      <c r="M3480" s="18" t="s">
        <v>71</v>
      </c>
      <c r="N3480" s="18" t="s">
        <v>74</v>
      </c>
      <c r="O3480" s="18" t="s">
        <v>75</v>
      </c>
      <c r="P3480" s="19">
        <v>3233.9840813300002</v>
      </c>
      <c r="Q3480" s="19">
        <v>484835.87560899998</v>
      </c>
      <c r="R3480" s="20">
        <v>0.70014500000000002</v>
      </c>
      <c r="S3480" s="20">
        <v>6.29983</v>
      </c>
      <c r="T3480" s="20">
        <v>0.30199999999999999</v>
      </c>
      <c r="U3480" s="20">
        <v>0.30499999999999999</v>
      </c>
      <c r="V3480" s="20">
        <f t="shared" si="108"/>
        <v>2.2012519731908999</v>
      </c>
      <c r="W3480" s="20">
        <f t="shared" si="109"/>
        <v>19.721501583136504</v>
      </c>
    </row>
    <row r="3481" spans="1:23" x14ac:dyDescent="0.25">
      <c r="A3481" s="18">
        <v>35253</v>
      </c>
      <c r="B3481" s="18">
        <v>35233</v>
      </c>
      <c r="C3481" s="18">
        <v>6410</v>
      </c>
      <c r="D3481" s="18">
        <v>6410</v>
      </c>
      <c r="E3481" s="18" t="s">
        <v>116</v>
      </c>
      <c r="F3481" s="18" t="s">
        <v>196</v>
      </c>
      <c r="G3481" s="19">
        <v>2.2049934016999999</v>
      </c>
      <c r="H3481" s="19">
        <v>0.89232900000000004</v>
      </c>
      <c r="I3481" s="18" t="s">
        <v>79</v>
      </c>
      <c r="J3481" s="18" t="s">
        <v>80</v>
      </c>
      <c r="K3481" s="18">
        <v>16</v>
      </c>
      <c r="L3481" s="18">
        <v>60</v>
      </c>
      <c r="M3481" s="18" t="s">
        <v>71</v>
      </c>
      <c r="N3481" s="18" t="s">
        <v>74</v>
      </c>
      <c r="O3481" s="18" t="s">
        <v>75</v>
      </c>
      <c r="P3481" s="19">
        <v>1184.45723297</v>
      </c>
      <c r="Q3481" s="19">
        <v>96049.128380499998</v>
      </c>
      <c r="R3481" s="20">
        <v>0.70014500000000002</v>
      </c>
      <c r="S3481" s="20">
        <v>6.29983</v>
      </c>
      <c r="T3481" s="20">
        <v>0.30199999999999999</v>
      </c>
      <c r="U3481" s="20">
        <v>0.30499999999999999</v>
      </c>
      <c r="V3481" s="20">
        <f t="shared" si="108"/>
        <v>0.43608226201808997</v>
      </c>
      <c r="W3481" s="20">
        <f t="shared" si="109"/>
        <v>3.9069570978286503</v>
      </c>
    </row>
    <row r="3482" spans="1:23" x14ac:dyDescent="0.25">
      <c r="A3482" s="18">
        <v>35254</v>
      </c>
      <c r="B3482" s="18">
        <v>35234</v>
      </c>
      <c r="C3482" s="18">
        <v>6410</v>
      </c>
      <c r="D3482" s="18">
        <v>6410</v>
      </c>
      <c r="E3482" s="18" t="s">
        <v>116</v>
      </c>
      <c r="F3482" s="18" t="s">
        <v>196</v>
      </c>
      <c r="G3482" s="19">
        <v>6.1889196052899997</v>
      </c>
      <c r="H3482" s="19">
        <v>2.5045700000000002</v>
      </c>
      <c r="I3482" s="18" t="s">
        <v>79</v>
      </c>
      <c r="J3482" s="18" t="s">
        <v>80</v>
      </c>
      <c r="K3482" s="18">
        <v>16</v>
      </c>
      <c r="L3482" s="18">
        <v>60</v>
      </c>
      <c r="M3482" s="18" t="s">
        <v>71</v>
      </c>
      <c r="N3482" s="18" t="s">
        <v>74</v>
      </c>
      <c r="O3482" s="18" t="s">
        <v>75</v>
      </c>
      <c r="P3482" s="19">
        <v>2127.7364322600001</v>
      </c>
      <c r="Q3482" s="19">
        <v>269588.25965000002</v>
      </c>
      <c r="R3482" s="20">
        <v>0.70014500000000002</v>
      </c>
      <c r="S3482" s="20">
        <v>6.29983</v>
      </c>
      <c r="T3482" s="20">
        <v>0.30199999999999999</v>
      </c>
      <c r="U3482" s="20">
        <v>0.30499999999999999</v>
      </c>
      <c r="V3482" s="20">
        <f t="shared" si="108"/>
        <v>1.2239863895297001</v>
      </c>
      <c r="W3482" s="20">
        <f t="shared" si="109"/>
        <v>10.965963830054502</v>
      </c>
    </row>
    <row r="3483" spans="1:23" x14ac:dyDescent="0.25">
      <c r="A3483" s="18">
        <v>35255</v>
      </c>
      <c r="B3483" s="18">
        <v>35235</v>
      </c>
      <c r="C3483" s="18">
        <v>6410</v>
      </c>
      <c r="D3483" s="18">
        <v>6410</v>
      </c>
      <c r="E3483" s="18" t="s">
        <v>116</v>
      </c>
      <c r="F3483" s="18" t="s">
        <v>196</v>
      </c>
      <c r="G3483" s="19">
        <v>14.489589325000001</v>
      </c>
      <c r="H3483" s="19">
        <v>5.8637300000000003</v>
      </c>
      <c r="I3483" s="18" t="s">
        <v>79</v>
      </c>
      <c r="J3483" s="18" t="s">
        <v>80</v>
      </c>
      <c r="K3483" s="18">
        <v>16</v>
      </c>
      <c r="L3483" s="18">
        <v>60</v>
      </c>
      <c r="M3483" s="18" t="s">
        <v>71</v>
      </c>
      <c r="N3483" s="18" t="s">
        <v>74</v>
      </c>
      <c r="O3483" s="18" t="s">
        <v>75</v>
      </c>
      <c r="P3483" s="19">
        <v>3451.2692020200002</v>
      </c>
      <c r="Q3483" s="19">
        <v>724160.67746200005</v>
      </c>
      <c r="R3483" s="20">
        <v>0.70014500000000002</v>
      </c>
      <c r="S3483" s="20">
        <v>6.29983</v>
      </c>
      <c r="T3483" s="20">
        <v>0.30199999999999999</v>
      </c>
      <c r="U3483" s="20">
        <v>0.30499999999999999</v>
      </c>
      <c r="V3483" s="20">
        <f t="shared" si="108"/>
        <v>2.8656119461133001</v>
      </c>
      <c r="W3483" s="20">
        <f t="shared" si="109"/>
        <v>25.673649005300501</v>
      </c>
    </row>
    <row r="3484" spans="1:23" x14ac:dyDescent="0.25">
      <c r="A3484" s="18">
        <v>35256</v>
      </c>
      <c r="B3484" s="18">
        <v>35236</v>
      </c>
      <c r="C3484" s="18">
        <v>6410</v>
      </c>
      <c r="D3484" s="18">
        <v>6410</v>
      </c>
      <c r="E3484" s="18" t="s">
        <v>116</v>
      </c>
      <c r="F3484" s="18" t="s">
        <v>196</v>
      </c>
      <c r="G3484" s="19">
        <v>16.074218642000002</v>
      </c>
      <c r="H3484" s="19">
        <v>6.5050100000000004</v>
      </c>
      <c r="I3484" s="18" t="s">
        <v>79</v>
      </c>
      <c r="J3484" s="18" t="s">
        <v>80</v>
      </c>
      <c r="K3484" s="18">
        <v>16</v>
      </c>
      <c r="L3484" s="18">
        <v>60</v>
      </c>
      <c r="M3484" s="18" t="s">
        <v>71</v>
      </c>
      <c r="N3484" s="18" t="s">
        <v>74</v>
      </c>
      <c r="O3484" s="18" t="s">
        <v>75</v>
      </c>
      <c r="P3484" s="19">
        <v>3565.0311479699999</v>
      </c>
      <c r="Q3484" s="19">
        <v>700190.16327699996</v>
      </c>
      <c r="R3484" s="20">
        <v>0.70014500000000002</v>
      </c>
      <c r="S3484" s="20">
        <v>6.29983</v>
      </c>
      <c r="T3484" s="20">
        <v>0.30199999999999999</v>
      </c>
      <c r="U3484" s="20">
        <v>0.30499999999999999</v>
      </c>
      <c r="V3484" s="20">
        <f t="shared" si="108"/>
        <v>3.1790062580620999</v>
      </c>
      <c r="W3484" s="20">
        <f t="shared" si="109"/>
        <v>28.481417718068506</v>
      </c>
    </row>
    <row r="3485" spans="1:23" x14ac:dyDescent="0.25">
      <c r="A3485" s="18">
        <v>35257</v>
      </c>
      <c r="B3485" s="18">
        <v>35237</v>
      </c>
      <c r="C3485" s="18">
        <v>6410</v>
      </c>
      <c r="D3485" s="18">
        <v>6410</v>
      </c>
      <c r="E3485" s="18" t="s">
        <v>116</v>
      </c>
      <c r="F3485" s="18" t="s">
        <v>196</v>
      </c>
      <c r="G3485" s="19">
        <v>36.761094936399999</v>
      </c>
      <c r="H3485" s="19">
        <v>14.8767</v>
      </c>
      <c r="I3485" s="18" t="s">
        <v>79</v>
      </c>
      <c r="J3485" s="18" t="s">
        <v>80</v>
      </c>
      <c r="K3485" s="18">
        <v>16</v>
      </c>
      <c r="L3485" s="18">
        <v>60</v>
      </c>
      <c r="M3485" s="18" t="s">
        <v>71</v>
      </c>
      <c r="N3485" s="18" t="s">
        <v>74</v>
      </c>
      <c r="O3485" s="18" t="s">
        <v>75</v>
      </c>
      <c r="P3485" s="19">
        <v>6824.1162905399997</v>
      </c>
      <c r="Q3485" s="19">
        <v>1601306.8901800001</v>
      </c>
      <c r="R3485" s="20">
        <v>0.70014500000000002</v>
      </c>
      <c r="S3485" s="20">
        <v>6.29983</v>
      </c>
      <c r="T3485" s="20">
        <v>0.30199999999999999</v>
      </c>
      <c r="U3485" s="20">
        <v>0.30499999999999999</v>
      </c>
      <c r="V3485" s="20">
        <f t="shared" si="108"/>
        <v>7.2702612908070003</v>
      </c>
      <c r="W3485" s="20">
        <f t="shared" si="109"/>
        <v>65.135873267895008</v>
      </c>
    </row>
    <row r="3486" spans="1:23" x14ac:dyDescent="0.25">
      <c r="A3486" s="18">
        <v>35258</v>
      </c>
      <c r="B3486" s="18">
        <v>35238</v>
      </c>
      <c r="C3486" s="18">
        <v>6410</v>
      </c>
      <c r="D3486" s="18">
        <v>6410</v>
      </c>
      <c r="E3486" s="18" t="s">
        <v>116</v>
      </c>
      <c r="F3486" s="18" t="s">
        <v>196</v>
      </c>
      <c r="G3486" s="19">
        <v>4.3299312244800001</v>
      </c>
      <c r="H3486" s="19">
        <v>1.7522599999999999</v>
      </c>
      <c r="I3486" s="18" t="s">
        <v>79</v>
      </c>
      <c r="J3486" s="18" t="s">
        <v>80</v>
      </c>
      <c r="K3486" s="18">
        <v>16</v>
      </c>
      <c r="L3486" s="18">
        <v>60</v>
      </c>
      <c r="M3486" s="18" t="s">
        <v>71</v>
      </c>
      <c r="N3486" s="18" t="s">
        <v>74</v>
      </c>
      <c r="O3486" s="18" t="s">
        <v>75</v>
      </c>
      <c r="P3486" s="19">
        <v>1694.4193476299999</v>
      </c>
      <c r="Q3486" s="19">
        <v>188611.049692</v>
      </c>
      <c r="R3486" s="20">
        <v>0.70014500000000002</v>
      </c>
      <c r="S3486" s="20">
        <v>6.29983</v>
      </c>
      <c r="T3486" s="20">
        <v>0.30199999999999999</v>
      </c>
      <c r="U3486" s="20">
        <v>0.30499999999999999</v>
      </c>
      <c r="V3486" s="20">
        <f t="shared" si="108"/>
        <v>0.85633158223459993</v>
      </c>
      <c r="W3486" s="20">
        <f t="shared" si="109"/>
        <v>7.6720633804810001</v>
      </c>
    </row>
    <row r="3487" spans="1:23" x14ac:dyDescent="0.25">
      <c r="A3487" s="18">
        <v>35259</v>
      </c>
      <c r="B3487" s="18">
        <v>35239</v>
      </c>
      <c r="C3487" s="18">
        <v>6410</v>
      </c>
      <c r="D3487" s="18">
        <v>6410</v>
      </c>
      <c r="E3487" s="18" t="s">
        <v>116</v>
      </c>
      <c r="F3487" s="18" t="s">
        <v>196</v>
      </c>
      <c r="G3487" s="19">
        <v>7.6021952818700003</v>
      </c>
      <c r="H3487" s="19">
        <v>3.0764999999999998</v>
      </c>
      <c r="I3487" s="18" t="s">
        <v>79</v>
      </c>
      <c r="J3487" s="18" t="s">
        <v>80</v>
      </c>
      <c r="K3487" s="18">
        <v>16</v>
      </c>
      <c r="L3487" s="18">
        <v>60</v>
      </c>
      <c r="M3487" s="18" t="s">
        <v>71</v>
      </c>
      <c r="N3487" s="18" t="s">
        <v>74</v>
      </c>
      <c r="O3487" s="18" t="s">
        <v>75</v>
      </c>
      <c r="P3487" s="19">
        <v>3687.3300962799999</v>
      </c>
      <c r="Q3487" s="19">
        <v>331150.30187099997</v>
      </c>
      <c r="R3487" s="20">
        <v>0.70014500000000002</v>
      </c>
      <c r="S3487" s="20">
        <v>6.29983</v>
      </c>
      <c r="T3487" s="20">
        <v>0.30199999999999999</v>
      </c>
      <c r="U3487" s="20">
        <v>0.30499999999999999</v>
      </c>
      <c r="V3487" s="20">
        <f t="shared" si="108"/>
        <v>1.5034892725649998</v>
      </c>
      <c r="W3487" s="20">
        <f t="shared" si="109"/>
        <v>13.470091761525</v>
      </c>
    </row>
    <row r="3488" spans="1:23" x14ac:dyDescent="0.25">
      <c r="A3488" s="18">
        <v>35260</v>
      </c>
      <c r="B3488" s="18">
        <v>35240</v>
      </c>
      <c r="C3488" s="18">
        <v>6410</v>
      </c>
      <c r="D3488" s="18">
        <v>6410</v>
      </c>
      <c r="E3488" s="18" t="s">
        <v>116</v>
      </c>
      <c r="F3488" s="18" t="s">
        <v>196</v>
      </c>
      <c r="G3488" s="19">
        <v>9.1095035035599992</v>
      </c>
      <c r="H3488" s="19">
        <v>3.68649</v>
      </c>
      <c r="I3488" s="18" t="s">
        <v>79</v>
      </c>
      <c r="J3488" s="18" t="s">
        <v>80</v>
      </c>
      <c r="K3488" s="18">
        <v>16</v>
      </c>
      <c r="L3488" s="18">
        <v>60</v>
      </c>
      <c r="M3488" s="18" t="s">
        <v>71</v>
      </c>
      <c r="N3488" s="18" t="s">
        <v>74</v>
      </c>
      <c r="O3488" s="18" t="s">
        <v>75</v>
      </c>
      <c r="P3488" s="19">
        <v>2364.4322652699998</v>
      </c>
      <c r="Q3488" s="19">
        <v>396808.38537600002</v>
      </c>
      <c r="R3488" s="20">
        <v>0.70014500000000002</v>
      </c>
      <c r="S3488" s="20">
        <v>6.29983</v>
      </c>
      <c r="T3488" s="20">
        <v>0.30199999999999999</v>
      </c>
      <c r="U3488" s="20">
        <v>0.30499999999999999</v>
      </c>
      <c r="V3488" s="20">
        <f t="shared" si="108"/>
        <v>1.8015921236528998</v>
      </c>
      <c r="W3488" s="20">
        <f t="shared" si="109"/>
        <v>16.140860906206502</v>
      </c>
    </row>
    <row r="3489" spans="1:23" x14ac:dyDescent="0.25">
      <c r="A3489" s="18">
        <v>35261</v>
      </c>
      <c r="B3489" s="18">
        <v>35241</v>
      </c>
      <c r="C3489" s="18">
        <v>6410</v>
      </c>
      <c r="D3489" s="18">
        <v>6410</v>
      </c>
      <c r="E3489" s="18" t="s">
        <v>116</v>
      </c>
      <c r="F3489" s="18" t="s">
        <v>196</v>
      </c>
      <c r="G3489" s="19">
        <v>1.0532548233700001</v>
      </c>
      <c r="H3489" s="19">
        <v>0.42623699999999998</v>
      </c>
      <c r="I3489" s="18" t="s">
        <v>79</v>
      </c>
      <c r="J3489" s="18" t="s">
        <v>80</v>
      </c>
      <c r="K3489" s="18">
        <v>16</v>
      </c>
      <c r="L3489" s="18">
        <v>60</v>
      </c>
      <c r="M3489" s="18" t="s">
        <v>71</v>
      </c>
      <c r="N3489" s="18" t="s">
        <v>74</v>
      </c>
      <c r="O3489" s="18" t="s">
        <v>75</v>
      </c>
      <c r="P3489" s="19">
        <v>869.22625642499997</v>
      </c>
      <c r="Q3489" s="19">
        <v>45879.596586200001</v>
      </c>
      <c r="R3489" s="20">
        <v>0.70014500000000002</v>
      </c>
      <c r="S3489" s="20">
        <v>6.29983</v>
      </c>
      <c r="T3489" s="20">
        <v>0.30199999999999999</v>
      </c>
      <c r="U3489" s="20">
        <v>0.30499999999999999</v>
      </c>
      <c r="V3489" s="20">
        <f t="shared" si="108"/>
        <v>0.20830253764676998</v>
      </c>
      <c r="W3489" s="20">
        <f t="shared" si="109"/>
        <v>1.86622834459845</v>
      </c>
    </row>
    <row r="3490" spans="1:23" x14ac:dyDescent="0.25">
      <c r="A3490" s="18">
        <v>35262</v>
      </c>
      <c r="B3490" s="18">
        <v>35242</v>
      </c>
      <c r="C3490" s="18">
        <v>6410</v>
      </c>
      <c r="D3490" s="18">
        <v>6410</v>
      </c>
      <c r="E3490" s="18" t="s">
        <v>116</v>
      </c>
      <c r="F3490" s="18" t="s">
        <v>196</v>
      </c>
      <c r="G3490" s="19">
        <v>2.7479082299200002</v>
      </c>
      <c r="H3490" s="19">
        <v>1.1120399999999999</v>
      </c>
      <c r="I3490" s="18" t="s">
        <v>79</v>
      </c>
      <c r="J3490" s="18" t="s">
        <v>80</v>
      </c>
      <c r="K3490" s="18">
        <v>16</v>
      </c>
      <c r="L3490" s="18">
        <v>60</v>
      </c>
      <c r="M3490" s="18" t="s">
        <v>71</v>
      </c>
      <c r="N3490" s="18" t="s">
        <v>74</v>
      </c>
      <c r="O3490" s="18" t="s">
        <v>75</v>
      </c>
      <c r="P3490" s="19">
        <v>1275.1992147000001</v>
      </c>
      <c r="Q3490" s="19">
        <v>119698.403701</v>
      </c>
      <c r="R3490" s="20">
        <v>0.70014500000000002</v>
      </c>
      <c r="S3490" s="20">
        <v>6.29983</v>
      </c>
      <c r="T3490" s="20">
        <v>0.30199999999999999</v>
      </c>
      <c r="U3490" s="20">
        <v>0.30499999999999999</v>
      </c>
      <c r="V3490" s="20">
        <f t="shared" si="108"/>
        <v>0.54345529356839994</v>
      </c>
      <c r="W3490" s="20">
        <f t="shared" si="109"/>
        <v>4.868935752474</v>
      </c>
    </row>
    <row r="3491" spans="1:23" x14ac:dyDescent="0.25">
      <c r="A3491" s="18">
        <v>35263</v>
      </c>
      <c r="B3491" s="18">
        <v>35243</v>
      </c>
      <c r="C3491" s="18">
        <v>6410</v>
      </c>
      <c r="D3491" s="18">
        <v>6410</v>
      </c>
      <c r="E3491" s="18" t="s">
        <v>116</v>
      </c>
      <c r="F3491" s="18" t="s">
        <v>196</v>
      </c>
      <c r="G3491" s="19">
        <v>4.0140112310899996</v>
      </c>
      <c r="H3491" s="19">
        <v>1.6244099999999999</v>
      </c>
      <c r="I3491" s="18" t="s">
        <v>79</v>
      </c>
      <c r="J3491" s="18" t="s">
        <v>80</v>
      </c>
      <c r="K3491" s="18">
        <v>16</v>
      </c>
      <c r="L3491" s="18">
        <v>60</v>
      </c>
      <c r="M3491" s="18" t="s">
        <v>71</v>
      </c>
      <c r="N3491" s="18" t="s">
        <v>74</v>
      </c>
      <c r="O3491" s="18" t="s">
        <v>75</v>
      </c>
      <c r="P3491" s="19">
        <v>1522.35468887</v>
      </c>
      <c r="Q3491" s="19">
        <v>174849.629824</v>
      </c>
      <c r="R3491" s="20">
        <v>0.70014500000000002</v>
      </c>
      <c r="S3491" s="20">
        <v>6.29983</v>
      </c>
      <c r="T3491" s="20">
        <v>0.30199999999999999</v>
      </c>
      <c r="U3491" s="20">
        <v>0.30499999999999999</v>
      </c>
      <c r="V3491" s="20">
        <f t="shared" si="108"/>
        <v>0.79385113253609996</v>
      </c>
      <c r="W3491" s="20">
        <f t="shared" si="109"/>
        <v>7.1122872609585004</v>
      </c>
    </row>
    <row r="3492" spans="1:23" x14ac:dyDescent="0.25">
      <c r="A3492" s="18">
        <v>35264</v>
      </c>
      <c r="B3492" s="18">
        <v>35244</v>
      </c>
      <c r="C3492" s="18">
        <v>6410</v>
      </c>
      <c r="D3492" s="18">
        <v>6410</v>
      </c>
      <c r="E3492" s="18" t="s">
        <v>116</v>
      </c>
      <c r="F3492" s="18" t="s">
        <v>196</v>
      </c>
      <c r="G3492" s="19">
        <v>15.337735889699999</v>
      </c>
      <c r="H3492" s="19">
        <v>6.2069599999999996</v>
      </c>
      <c r="I3492" s="18" t="s">
        <v>79</v>
      </c>
      <c r="J3492" s="18" t="s">
        <v>80</v>
      </c>
      <c r="K3492" s="18">
        <v>16</v>
      </c>
      <c r="L3492" s="18">
        <v>60</v>
      </c>
      <c r="M3492" s="18" t="s">
        <v>71</v>
      </c>
      <c r="N3492" s="18" t="s">
        <v>74</v>
      </c>
      <c r="O3492" s="18" t="s">
        <v>75</v>
      </c>
      <c r="P3492" s="19">
        <v>3738.9781831999999</v>
      </c>
      <c r="Q3492" s="19">
        <v>668109.10291300004</v>
      </c>
      <c r="R3492" s="20">
        <v>0.70014500000000002</v>
      </c>
      <c r="S3492" s="20">
        <v>6.29983</v>
      </c>
      <c r="T3492" s="20">
        <v>0.30199999999999999</v>
      </c>
      <c r="U3492" s="20">
        <v>0.30499999999999999</v>
      </c>
      <c r="V3492" s="20">
        <f t="shared" si="108"/>
        <v>3.0333488624215996</v>
      </c>
      <c r="W3492" s="20">
        <f t="shared" si="109"/>
        <v>27.176441007676001</v>
      </c>
    </row>
    <row r="3493" spans="1:23" x14ac:dyDescent="0.25">
      <c r="A3493" s="18">
        <v>35265</v>
      </c>
      <c r="B3493" s="18">
        <v>35245</v>
      </c>
      <c r="C3493" s="18">
        <v>6410</v>
      </c>
      <c r="D3493" s="18">
        <v>6410</v>
      </c>
      <c r="E3493" s="18" t="s">
        <v>116</v>
      </c>
      <c r="F3493" s="18" t="s">
        <v>196</v>
      </c>
      <c r="G3493" s="19">
        <v>7.0395396511600001</v>
      </c>
      <c r="H3493" s="19">
        <v>2.8488000000000002</v>
      </c>
      <c r="I3493" s="18" t="s">
        <v>79</v>
      </c>
      <c r="J3493" s="18" t="s">
        <v>80</v>
      </c>
      <c r="K3493" s="18">
        <v>16</v>
      </c>
      <c r="L3493" s="18">
        <v>60</v>
      </c>
      <c r="M3493" s="18" t="s">
        <v>71</v>
      </c>
      <c r="N3493" s="18" t="s">
        <v>74</v>
      </c>
      <c r="O3493" s="18" t="s">
        <v>75</v>
      </c>
      <c r="P3493" s="19">
        <v>2106.1085384100002</v>
      </c>
      <c r="Q3493" s="19">
        <v>306641.12063700001</v>
      </c>
      <c r="R3493" s="20">
        <v>0.70014500000000002</v>
      </c>
      <c r="S3493" s="20">
        <v>6.29983</v>
      </c>
      <c r="T3493" s="20">
        <v>0.30199999999999999</v>
      </c>
      <c r="U3493" s="20">
        <v>0.30499999999999999</v>
      </c>
      <c r="V3493" s="20">
        <f t="shared" si="108"/>
        <v>1.392212007048</v>
      </c>
      <c r="W3493" s="20">
        <f t="shared" si="109"/>
        <v>12.473134214280002</v>
      </c>
    </row>
    <row r="3494" spans="1:23" x14ac:dyDescent="0.25">
      <c r="A3494" s="18">
        <v>35266</v>
      </c>
      <c r="B3494" s="18">
        <v>35246</v>
      </c>
      <c r="C3494" s="18">
        <v>6410</v>
      </c>
      <c r="D3494" s="18">
        <v>6410</v>
      </c>
      <c r="E3494" s="18" t="s">
        <v>116</v>
      </c>
      <c r="F3494" s="18" t="s">
        <v>196</v>
      </c>
      <c r="G3494" s="19">
        <v>6.4110164910799998</v>
      </c>
      <c r="H3494" s="19">
        <v>2.5944500000000001</v>
      </c>
      <c r="I3494" s="18" t="s">
        <v>79</v>
      </c>
      <c r="J3494" s="18" t="s">
        <v>80</v>
      </c>
      <c r="K3494" s="18">
        <v>16</v>
      </c>
      <c r="L3494" s="18">
        <v>60</v>
      </c>
      <c r="M3494" s="18" t="s">
        <v>71</v>
      </c>
      <c r="N3494" s="18" t="s">
        <v>74</v>
      </c>
      <c r="O3494" s="18" t="s">
        <v>75</v>
      </c>
      <c r="P3494" s="19">
        <v>2091.3572142399998</v>
      </c>
      <c r="Q3494" s="19">
        <v>279262.761298</v>
      </c>
      <c r="R3494" s="20">
        <v>0.70014500000000002</v>
      </c>
      <c r="S3494" s="20">
        <v>6.29983</v>
      </c>
      <c r="T3494" s="20">
        <v>0.30199999999999999</v>
      </c>
      <c r="U3494" s="20">
        <v>0.30499999999999999</v>
      </c>
      <c r="V3494" s="20">
        <f t="shared" si="108"/>
        <v>1.2679108542845001</v>
      </c>
      <c r="W3494" s="20">
        <f t="shared" si="109"/>
        <v>11.359492790732501</v>
      </c>
    </row>
    <row r="3495" spans="1:23" x14ac:dyDescent="0.25">
      <c r="A3495" s="18">
        <v>35267</v>
      </c>
      <c r="B3495" s="18">
        <v>35247</v>
      </c>
      <c r="C3495" s="18">
        <v>6410</v>
      </c>
      <c r="D3495" s="18">
        <v>6410</v>
      </c>
      <c r="E3495" s="18" t="s">
        <v>116</v>
      </c>
      <c r="F3495" s="18" t="s">
        <v>196</v>
      </c>
      <c r="G3495" s="19">
        <v>2.5930066120799999</v>
      </c>
      <c r="H3495" s="19">
        <v>1.04935</v>
      </c>
      <c r="I3495" s="18" t="s">
        <v>79</v>
      </c>
      <c r="J3495" s="18" t="s">
        <v>80</v>
      </c>
      <c r="K3495" s="18">
        <v>16</v>
      </c>
      <c r="L3495" s="18">
        <v>60</v>
      </c>
      <c r="M3495" s="18" t="s">
        <v>71</v>
      </c>
      <c r="N3495" s="18" t="s">
        <v>74</v>
      </c>
      <c r="O3495" s="18" t="s">
        <v>75</v>
      </c>
      <c r="P3495" s="19">
        <v>1443.2812009300001</v>
      </c>
      <c r="Q3495" s="19">
        <v>112950.91621700001</v>
      </c>
      <c r="R3495" s="20">
        <v>0.70014500000000002</v>
      </c>
      <c r="S3495" s="20">
        <v>6.29983</v>
      </c>
      <c r="T3495" s="20">
        <v>0.30199999999999999</v>
      </c>
      <c r="U3495" s="20">
        <v>0.30499999999999999</v>
      </c>
      <c r="V3495" s="20">
        <f t="shared" si="108"/>
        <v>0.51281861471349999</v>
      </c>
      <c r="W3495" s="20">
        <f t="shared" si="109"/>
        <v>4.594454994297501</v>
      </c>
    </row>
    <row r="3496" spans="1:23" x14ac:dyDescent="0.25">
      <c r="A3496" s="18">
        <v>35269</v>
      </c>
      <c r="B3496" s="18">
        <v>35249</v>
      </c>
      <c r="C3496" s="18">
        <v>6410</v>
      </c>
      <c r="D3496" s="18">
        <v>6410</v>
      </c>
      <c r="E3496" s="18" t="s">
        <v>116</v>
      </c>
      <c r="F3496" s="18" t="s">
        <v>196</v>
      </c>
      <c r="G3496" s="19">
        <v>1.38598937423</v>
      </c>
      <c r="H3496" s="19">
        <v>0.56089</v>
      </c>
      <c r="I3496" s="18" t="s">
        <v>79</v>
      </c>
      <c r="J3496" s="18" t="s">
        <v>80</v>
      </c>
      <c r="K3496" s="18">
        <v>16</v>
      </c>
      <c r="L3496" s="18">
        <v>60</v>
      </c>
      <c r="M3496" s="18" t="s">
        <v>71</v>
      </c>
      <c r="N3496" s="18" t="s">
        <v>74</v>
      </c>
      <c r="O3496" s="18" t="s">
        <v>75</v>
      </c>
      <c r="P3496" s="19">
        <v>902.79851372200005</v>
      </c>
      <c r="Q3496" s="19">
        <v>60373.455647000003</v>
      </c>
      <c r="R3496" s="20">
        <v>0.70014500000000002</v>
      </c>
      <c r="S3496" s="20">
        <v>6.29983</v>
      </c>
      <c r="T3496" s="20">
        <v>0.30199999999999999</v>
      </c>
      <c r="U3496" s="20">
        <v>0.30499999999999999</v>
      </c>
      <c r="V3496" s="20">
        <f t="shared" si="108"/>
        <v>0.2741076216769</v>
      </c>
      <c r="W3496" s="20">
        <f t="shared" si="109"/>
        <v>2.4557905958465005</v>
      </c>
    </row>
    <row r="3497" spans="1:23" x14ac:dyDescent="0.25">
      <c r="A3497" s="18">
        <v>35271</v>
      </c>
      <c r="B3497" s="18">
        <v>35251</v>
      </c>
      <c r="C3497" s="18">
        <v>6410</v>
      </c>
      <c r="D3497" s="18">
        <v>6410</v>
      </c>
      <c r="E3497" s="18" t="s">
        <v>116</v>
      </c>
      <c r="F3497" s="18" t="s">
        <v>196</v>
      </c>
      <c r="G3497" s="19">
        <v>9.6910086269800004</v>
      </c>
      <c r="H3497" s="19">
        <v>3.9218099999999998</v>
      </c>
      <c r="I3497" s="18" t="s">
        <v>79</v>
      </c>
      <c r="J3497" s="18" t="s">
        <v>80</v>
      </c>
      <c r="K3497" s="18">
        <v>16</v>
      </c>
      <c r="L3497" s="18">
        <v>60</v>
      </c>
      <c r="M3497" s="18" t="s">
        <v>71</v>
      </c>
      <c r="N3497" s="18" t="s">
        <v>74</v>
      </c>
      <c r="O3497" s="18" t="s">
        <v>75</v>
      </c>
      <c r="P3497" s="19">
        <v>3323.65551121</v>
      </c>
      <c r="Q3497" s="19">
        <v>422138.64723200002</v>
      </c>
      <c r="R3497" s="20">
        <v>0.70014500000000002</v>
      </c>
      <c r="S3497" s="20">
        <v>6.29983</v>
      </c>
      <c r="T3497" s="20">
        <v>0.30199999999999999</v>
      </c>
      <c r="U3497" s="20">
        <v>0.30499999999999999</v>
      </c>
      <c r="V3497" s="20">
        <f t="shared" si="108"/>
        <v>1.9165932923900997</v>
      </c>
      <c r="W3497" s="20">
        <f t="shared" si="109"/>
        <v>17.171181723148504</v>
      </c>
    </row>
    <row r="3498" spans="1:23" x14ac:dyDescent="0.25">
      <c r="A3498" s="18">
        <v>35272</v>
      </c>
      <c r="B3498" s="18">
        <v>35252</v>
      </c>
      <c r="C3498" s="18">
        <v>6410</v>
      </c>
      <c r="D3498" s="18">
        <v>6410</v>
      </c>
      <c r="E3498" s="18" t="s">
        <v>116</v>
      </c>
      <c r="F3498" s="18" t="s">
        <v>196</v>
      </c>
      <c r="G3498" s="19">
        <v>11.0075709928</v>
      </c>
      <c r="H3498" s="19">
        <v>4.4546099999999997</v>
      </c>
      <c r="I3498" s="18" t="s">
        <v>79</v>
      </c>
      <c r="J3498" s="18" t="s">
        <v>80</v>
      </c>
      <c r="K3498" s="18">
        <v>16</v>
      </c>
      <c r="L3498" s="18">
        <v>60</v>
      </c>
      <c r="M3498" s="18" t="s">
        <v>71</v>
      </c>
      <c r="N3498" s="18" t="s">
        <v>74</v>
      </c>
      <c r="O3498" s="18" t="s">
        <v>75</v>
      </c>
      <c r="P3498" s="19">
        <v>3059.4264770200002</v>
      </c>
      <c r="Q3498" s="19">
        <v>479487.874488</v>
      </c>
      <c r="R3498" s="20">
        <v>0.70014500000000002</v>
      </c>
      <c r="S3498" s="20">
        <v>6.29983</v>
      </c>
      <c r="T3498" s="20">
        <v>0.30199999999999999</v>
      </c>
      <c r="U3498" s="20">
        <v>0.30499999999999999</v>
      </c>
      <c r="V3498" s="20">
        <f t="shared" si="108"/>
        <v>2.1769732970780997</v>
      </c>
      <c r="W3498" s="20">
        <f t="shared" si="109"/>
        <v>19.503983572828499</v>
      </c>
    </row>
    <row r="3499" spans="1:23" x14ac:dyDescent="0.25">
      <c r="A3499" s="18">
        <v>35273</v>
      </c>
      <c r="B3499" s="18">
        <v>35253</v>
      </c>
      <c r="C3499" s="18">
        <v>6410</v>
      </c>
      <c r="D3499" s="18">
        <v>6410</v>
      </c>
      <c r="E3499" s="18" t="s">
        <v>116</v>
      </c>
      <c r="F3499" s="18" t="s">
        <v>196</v>
      </c>
      <c r="G3499" s="19">
        <v>1.54209702379</v>
      </c>
      <c r="H3499" s="19">
        <v>0.62406499999999998</v>
      </c>
      <c r="I3499" s="18" t="s">
        <v>79</v>
      </c>
      <c r="J3499" s="18" t="s">
        <v>80</v>
      </c>
      <c r="K3499" s="18">
        <v>16</v>
      </c>
      <c r="L3499" s="18">
        <v>60</v>
      </c>
      <c r="M3499" s="18" t="s">
        <v>71</v>
      </c>
      <c r="N3499" s="18" t="s">
        <v>74</v>
      </c>
      <c r="O3499" s="18" t="s">
        <v>75</v>
      </c>
      <c r="P3499" s="19">
        <v>955.78074508300006</v>
      </c>
      <c r="Q3499" s="19">
        <v>67173.477661900004</v>
      </c>
      <c r="R3499" s="20">
        <v>0.70014500000000002</v>
      </c>
      <c r="S3499" s="20">
        <v>6.29983</v>
      </c>
      <c r="T3499" s="20">
        <v>0.30199999999999999</v>
      </c>
      <c r="U3499" s="20">
        <v>0.30499999999999999</v>
      </c>
      <c r="V3499" s="20">
        <f t="shared" si="108"/>
        <v>0.30498132061864996</v>
      </c>
      <c r="W3499" s="20">
        <f t="shared" si="109"/>
        <v>2.7323948692202502</v>
      </c>
    </row>
    <row r="3500" spans="1:23" x14ac:dyDescent="0.25">
      <c r="A3500" s="18">
        <v>35274</v>
      </c>
      <c r="B3500" s="18">
        <v>35254</v>
      </c>
      <c r="C3500" s="18">
        <v>6410</v>
      </c>
      <c r="D3500" s="18">
        <v>6410</v>
      </c>
      <c r="E3500" s="18" t="s">
        <v>116</v>
      </c>
      <c r="F3500" s="18" t="s">
        <v>196</v>
      </c>
      <c r="G3500" s="19">
        <v>30.540554277199998</v>
      </c>
      <c r="H3500" s="19">
        <v>12.359299999999999</v>
      </c>
      <c r="I3500" s="18" t="s">
        <v>79</v>
      </c>
      <c r="J3500" s="18" t="s">
        <v>80</v>
      </c>
      <c r="K3500" s="18">
        <v>16</v>
      </c>
      <c r="L3500" s="18">
        <v>60</v>
      </c>
      <c r="M3500" s="18" t="s">
        <v>71</v>
      </c>
      <c r="N3500" s="18" t="s">
        <v>74</v>
      </c>
      <c r="O3500" s="18" t="s">
        <v>75</v>
      </c>
      <c r="P3500" s="19">
        <v>5325.0349306400003</v>
      </c>
      <c r="Q3500" s="19">
        <v>1330341.2229299999</v>
      </c>
      <c r="R3500" s="20">
        <v>0.70014500000000002</v>
      </c>
      <c r="S3500" s="20">
        <v>6.29983</v>
      </c>
      <c r="T3500" s="20">
        <v>0.30199999999999999</v>
      </c>
      <c r="U3500" s="20">
        <v>0.30499999999999999</v>
      </c>
      <c r="V3500" s="20">
        <f t="shared" si="108"/>
        <v>6.0400048647529987</v>
      </c>
      <c r="W3500" s="20">
        <f t="shared" si="109"/>
        <v>54.113734798705003</v>
      </c>
    </row>
    <row r="3501" spans="1:23" x14ac:dyDescent="0.25">
      <c r="A3501" s="18">
        <v>35275</v>
      </c>
      <c r="B3501" s="18">
        <v>35255</v>
      </c>
      <c r="C3501" s="18">
        <v>6410</v>
      </c>
      <c r="D3501" s="18">
        <v>6410</v>
      </c>
      <c r="E3501" s="18" t="s">
        <v>116</v>
      </c>
      <c r="F3501" s="18" t="s">
        <v>196</v>
      </c>
      <c r="G3501" s="19">
        <v>1.47006851356</v>
      </c>
      <c r="H3501" s="19">
        <v>0.594916</v>
      </c>
      <c r="I3501" s="18" t="s">
        <v>79</v>
      </c>
      <c r="J3501" s="18" t="s">
        <v>80</v>
      </c>
      <c r="K3501" s="18">
        <v>16</v>
      </c>
      <c r="L3501" s="18">
        <v>60</v>
      </c>
      <c r="M3501" s="18" t="s">
        <v>71</v>
      </c>
      <c r="N3501" s="18" t="s">
        <v>74</v>
      </c>
      <c r="O3501" s="18" t="s">
        <v>75</v>
      </c>
      <c r="P3501" s="19">
        <v>1173.31404023</v>
      </c>
      <c r="Q3501" s="19">
        <v>64035.928306399997</v>
      </c>
      <c r="R3501" s="20">
        <v>0.70014500000000002</v>
      </c>
      <c r="S3501" s="20">
        <v>6.29983</v>
      </c>
      <c r="T3501" s="20">
        <v>0.30199999999999999</v>
      </c>
      <c r="U3501" s="20">
        <v>0.30499999999999999</v>
      </c>
      <c r="V3501" s="20">
        <f t="shared" si="108"/>
        <v>0.29073616904836003</v>
      </c>
      <c r="W3501" s="20">
        <f t="shared" si="109"/>
        <v>2.6047694166746003</v>
      </c>
    </row>
    <row r="3502" spans="1:23" x14ac:dyDescent="0.25">
      <c r="A3502" s="18">
        <v>35276</v>
      </c>
      <c r="B3502" s="18">
        <v>35256</v>
      </c>
      <c r="C3502" s="18">
        <v>6410</v>
      </c>
      <c r="D3502" s="18">
        <v>6410</v>
      </c>
      <c r="E3502" s="18" t="s">
        <v>116</v>
      </c>
      <c r="F3502" s="18" t="s">
        <v>196</v>
      </c>
      <c r="G3502" s="19">
        <v>2.5099725030300002</v>
      </c>
      <c r="H3502" s="19">
        <v>1.0157499999999999</v>
      </c>
      <c r="I3502" s="18" t="s">
        <v>79</v>
      </c>
      <c r="J3502" s="18" t="s">
        <v>80</v>
      </c>
      <c r="K3502" s="18">
        <v>16</v>
      </c>
      <c r="L3502" s="18">
        <v>60</v>
      </c>
      <c r="M3502" s="18" t="s">
        <v>71</v>
      </c>
      <c r="N3502" s="18" t="s">
        <v>74</v>
      </c>
      <c r="O3502" s="18" t="s">
        <v>75</v>
      </c>
      <c r="P3502" s="19">
        <v>1220.13938652</v>
      </c>
      <c r="Q3502" s="19">
        <v>109333.964894</v>
      </c>
      <c r="R3502" s="20">
        <v>0.70014500000000002</v>
      </c>
      <c r="S3502" s="20">
        <v>6.29983</v>
      </c>
      <c r="T3502" s="20">
        <v>0.30199999999999999</v>
      </c>
      <c r="U3502" s="20">
        <v>0.30499999999999999</v>
      </c>
      <c r="V3502" s="20">
        <f t="shared" si="108"/>
        <v>0.49639825405749993</v>
      </c>
      <c r="W3502" s="20">
        <f t="shared" si="109"/>
        <v>4.4473413641375004</v>
      </c>
    </row>
    <row r="3503" spans="1:23" x14ac:dyDescent="0.25">
      <c r="A3503" s="18">
        <v>35277</v>
      </c>
      <c r="B3503" s="18">
        <v>35257</v>
      </c>
      <c r="C3503" s="18">
        <v>6410</v>
      </c>
      <c r="D3503" s="18">
        <v>6410</v>
      </c>
      <c r="E3503" s="18" t="s">
        <v>116</v>
      </c>
      <c r="F3503" s="18" t="s">
        <v>196</v>
      </c>
      <c r="G3503" s="19">
        <v>45.325283242600001</v>
      </c>
      <c r="H3503" s="19">
        <v>18.342500000000001</v>
      </c>
      <c r="I3503" s="18" t="s">
        <v>79</v>
      </c>
      <c r="J3503" s="18" t="s">
        <v>80</v>
      </c>
      <c r="K3503" s="18">
        <v>16</v>
      </c>
      <c r="L3503" s="18">
        <v>60</v>
      </c>
      <c r="M3503" s="18" t="s">
        <v>71</v>
      </c>
      <c r="N3503" s="18" t="s">
        <v>74</v>
      </c>
      <c r="O3503" s="18" t="s">
        <v>75</v>
      </c>
      <c r="P3503" s="19">
        <v>6624.6498007500004</v>
      </c>
      <c r="Q3503" s="19">
        <v>1974361.4405799999</v>
      </c>
      <c r="R3503" s="20">
        <v>0.70014500000000002</v>
      </c>
      <c r="S3503" s="20">
        <v>6.29983</v>
      </c>
      <c r="T3503" s="20">
        <v>0.30199999999999999</v>
      </c>
      <c r="U3503" s="20">
        <v>0.30499999999999999</v>
      </c>
      <c r="V3503" s="20">
        <f t="shared" si="108"/>
        <v>8.9640019444250001</v>
      </c>
      <c r="W3503" s="20">
        <f t="shared" si="109"/>
        <v>80.310469083625009</v>
      </c>
    </row>
    <row r="3504" spans="1:23" x14ac:dyDescent="0.25">
      <c r="A3504" s="18">
        <v>35278</v>
      </c>
      <c r="B3504" s="18">
        <v>35258</v>
      </c>
      <c r="C3504" s="18">
        <v>6410</v>
      </c>
      <c r="D3504" s="18">
        <v>6410</v>
      </c>
      <c r="E3504" s="18" t="s">
        <v>116</v>
      </c>
      <c r="F3504" s="18" t="s">
        <v>196</v>
      </c>
      <c r="G3504" s="19">
        <v>3.6354224195799998</v>
      </c>
      <c r="H3504" s="19">
        <v>1.4712000000000001</v>
      </c>
      <c r="I3504" s="18" t="s">
        <v>79</v>
      </c>
      <c r="J3504" s="18" t="s">
        <v>80</v>
      </c>
      <c r="K3504" s="18">
        <v>16</v>
      </c>
      <c r="L3504" s="18">
        <v>60</v>
      </c>
      <c r="M3504" s="18" t="s">
        <v>71</v>
      </c>
      <c r="N3504" s="18" t="s">
        <v>74</v>
      </c>
      <c r="O3504" s="18" t="s">
        <v>75</v>
      </c>
      <c r="P3504" s="19">
        <v>1548.9764961400001</v>
      </c>
      <c r="Q3504" s="19">
        <v>158358.367161</v>
      </c>
      <c r="R3504" s="20">
        <v>0.70014500000000002</v>
      </c>
      <c r="S3504" s="20">
        <v>6.29983</v>
      </c>
      <c r="T3504" s="20">
        <v>0.30199999999999999</v>
      </c>
      <c r="U3504" s="20">
        <v>0.30499999999999999</v>
      </c>
      <c r="V3504" s="20">
        <f t="shared" si="108"/>
        <v>0.71897722015199994</v>
      </c>
      <c r="W3504" s="20">
        <f t="shared" si="109"/>
        <v>6.4414753777200007</v>
      </c>
    </row>
    <row r="3505" spans="1:23" x14ac:dyDescent="0.25">
      <c r="A3505" s="18">
        <v>35279</v>
      </c>
      <c r="B3505" s="18">
        <v>35259</v>
      </c>
      <c r="C3505" s="18">
        <v>6410</v>
      </c>
      <c r="D3505" s="18">
        <v>6410</v>
      </c>
      <c r="E3505" s="18" t="s">
        <v>116</v>
      </c>
      <c r="F3505" s="18" t="s">
        <v>196</v>
      </c>
      <c r="G3505" s="19">
        <v>2.5425959803399998</v>
      </c>
      <c r="H3505" s="19">
        <v>1.02895</v>
      </c>
      <c r="I3505" s="18" t="s">
        <v>79</v>
      </c>
      <c r="J3505" s="18" t="s">
        <v>80</v>
      </c>
      <c r="K3505" s="18">
        <v>16</v>
      </c>
      <c r="L3505" s="18">
        <v>60</v>
      </c>
      <c r="M3505" s="18" t="s">
        <v>71</v>
      </c>
      <c r="N3505" s="18" t="s">
        <v>74</v>
      </c>
      <c r="O3505" s="18" t="s">
        <v>75</v>
      </c>
      <c r="P3505" s="19">
        <v>1267.50079003</v>
      </c>
      <c r="Q3505" s="19">
        <v>110755.037882</v>
      </c>
      <c r="R3505" s="20">
        <v>0.70014500000000002</v>
      </c>
      <c r="S3505" s="20">
        <v>6.29983</v>
      </c>
      <c r="T3505" s="20">
        <v>0.30199999999999999</v>
      </c>
      <c r="U3505" s="20">
        <v>0.30499999999999999</v>
      </c>
      <c r="V3505" s="20">
        <f t="shared" si="108"/>
        <v>0.50284911002949995</v>
      </c>
      <c r="W3505" s="20">
        <f t="shared" si="109"/>
        <v>4.5051360045575004</v>
      </c>
    </row>
    <row r="3506" spans="1:23" x14ac:dyDescent="0.25">
      <c r="A3506" s="18">
        <v>35280</v>
      </c>
      <c r="B3506" s="18">
        <v>35260</v>
      </c>
      <c r="C3506" s="18">
        <v>6410</v>
      </c>
      <c r="D3506" s="18">
        <v>6410</v>
      </c>
      <c r="E3506" s="18" t="s">
        <v>116</v>
      </c>
      <c r="F3506" s="18" t="s">
        <v>196</v>
      </c>
      <c r="G3506" s="19">
        <v>6.7520133919400003</v>
      </c>
      <c r="H3506" s="19">
        <v>2.73244</v>
      </c>
      <c r="I3506" s="18" t="s">
        <v>79</v>
      </c>
      <c r="J3506" s="18" t="s">
        <v>80</v>
      </c>
      <c r="K3506" s="18">
        <v>16</v>
      </c>
      <c r="L3506" s="18">
        <v>60</v>
      </c>
      <c r="M3506" s="18" t="s">
        <v>71</v>
      </c>
      <c r="N3506" s="18" t="s">
        <v>74</v>
      </c>
      <c r="O3506" s="18" t="s">
        <v>75</v>
      </c>
      <c r="P3506" s="19">
        <v>3042.2138254800002</v>
      </c>
      <c r="Q3506" s="19">
        <v>294116.52688399999</v>
      </c>
      <c r="R3506" s="20">
        <v>0.70014500000000002</v>
      </c>
      <c r="S3506" s="20">
        <v>6.29983</v>
      </c>
      <c r="T3506" s="20">
        <v>0.30199999999999999</v>
      </c>
      <c r="U3506" s="20">
        <v>0.30499999999999999</v>
      </c>
      <c r="V3506" s="20">
        <f t="shared" si="108"/>
        <v>1.3353467342523999</v>
      </c>
      <c r="W3506" s="20">
        <f t="shared" si="109"/>
        <v>11.963665702214001</v>
      </c>
    </row>
    <row r="3507" spans="1:23" x14ac:dyDescent="0.25">
      <c r="A3507" s="18">
        <v>35281</v>
      </c>
      <c r="B3507" s="18">
        <v>35261</v>
      </c>
      <c r="C3507" s="18">
        <v>6410</v>
      </c>
      <c r="D3507" s="18">
        <v>6410</v>
      </c>
      <c r="E3507" s="18" t="s">
        <v>116</v>
      </c>
      <c r="F3507" s="18" t="s">
        <v>196</v>
      </c>
      <c r="G3507" s="19">
        <v>949.12182998000003</v>
      </c>
      <c r="H3507" s="19">
        <v>384.096</v>
      </c>
      <c r="I3507" s="18" t="s">
        <v>79</v>
      </c>
      <c r="J3507" s="18" t="s">
        <v>80</v>
      </c>
      <c r="K3507" s="18">
        <v>16</v>
      </c>
      <c r="L3507" s="18">
        <v>60</v>
      </c>
      <c r="M3507" s="18" t="s">
        <v>71</v>
      </c>
      <c r="N3507" s="18" t="s">
        <v>74</v>
      </c>
      <c r="O3507" s="18" t="s">
        <v>75</v>
      </c>
      <c r="P3507" s="19">
        <v>116716.307841</v>
      </c>
      <c r="Q3507" s="19">
        <v>41343581.539099999</v>
      </c>
      <c r="R3507" s="20">
        <v>0.70014500000000002</v>
      </c>
      <c r="S3507" s="20">
        <v>6.29983</v>
      </c>
      <c r="T3507" s="20">
        <v>0.30199999999999999</v>
      </c>
      <c r="U3507" s="20">
        <v>0.30499999999999999</v>
      </c>
      <c r="V3507" s="20">
        <f t="shared" si="108"/>
        <v>187.70817995616002</v>
      </c>
      <c r="W3507" s="20">
        <f t="shared" si="109"/>
        <v>1681.7189550576002</v>
      </c>
    </row>
    <row r="3508" spans="1:23" x14ac:dyDescent="0.25">
      <c r="A3508" s="18">
        <v>35282</v>
      </c>
      <c r="B3508" s="18">
        <v>35262</v>
      </c>
      <c r="C3508" s="18">
        <v>6410</v>
      </c>
      <c r="D3508" s="18">
        <v>6410</v>
      </c>
      <c r="E3508" s="18" t="s">
        <v>116</v>
      </c>
      <c r="F3508" s="18" t="s">
        <v>196</v>
      </c>
      <c r="G3508" s="19">
        <v>5.0222727219600003</v>
      </c>
      <c r="H3508" s="19">
        <v>2.0324399999999998</v>
      </c>
      <c r="I3508" s="18" t="s">
        <v>79</v>
      </c>
      <c r="J3508" s="18" t="s">
        <v>80</v>
      </c>
      <c r="K3508" s="18">
        <v>16</v>
      </c>
      <c r="L3508" s="18">
        <v>60</v>
      </c>
      <c r="M3508" s="18" t="s">
        <v>71</v>
      </c>
      <c r="N3508" s="18" t="s">
        <v>74</v>
      </c>
      <c r="O3508" s="18" t="s">
        <v>75</v>
      </c>
      <c r="P3508" s="19">
        <v>2348.6323194800002</v>
      </c>
      <c r="Q3508" s="19">
        <v>218769.32468799999</v>
      </c>
      <c r="R3508" s="20">
        <v>0.70014500000000002</v>
      </c>
      <c r="S3508" s="20">
        <v>6.29983</v>
      </c>
      <c r="T3508" s="20">
        <v>0.30199999999999999</v>
      </c>
      <c r="U3508" s="20">
        <v>0.30499999999999999</v>
      </c>
      <c r="V3508" s="20">
        <f t="shared" si="108"/>
        <v>0.99325588725239988</v>
      </c>
      <c r="W3508" s="20">
        <f t="shared" si="109"/>
        <v>8.8987984072140005</v>
      </c>
    </row>
    <row r="3509" spans="1:23" x14ac:dyDescent="0.25">
      <c r="A3509" s="18">
        <v>35284</v>
      </c>
      <c r="B3509" s="18">
        <v>35264</v>
      </c>
      <c r="C3509" s="18">
        <v>6410</v>
      </c>
      <c r="D3509" s="18">
        <v>6410</v>
      </c>
      <c r="E3509" s="18" t="s">
        <v>116</v>
      </c>
      <c r="F3509" s="18" t="s">
        <v>196</v>
      </c>
      <c r="G3509" s="19">
        <v>9.1718874066300007</v>
      </c>
      <c r="H3509" s="19">
        <v>3.7117300000000002</v>
      </c>
      <c r="I3509" s="18" t="s">
        <v>79</v>
      </c>
      <c r="J3509" s="18" t="s">
        <v>80</v>
      </c>
      <c r="K3509" s="18">
        <v>16</v>
      </c>
      <c r="L3509" s="18">
        <v>60</v>
      </c>
      <c r="M3509" s="18" t="s">
        <v>71</v>
      </c>
      <c r="N3509" s="18" t="s">
        <v>74</v>
      </c>
      <c r="O3509" s="18" t="s">
        <v>75</v>
      </c>
      <c r="P3509" s="19">
        <v>2714.7527160599998</v>
      </c>
      <c r="Q3509" s="19">
        <v>399525.817323</v>
      </c>
      <c r="R3509" s="20">
        <v>0.70014500000000002</v>
      </c>
      <c r="S3509" s="20">
        <v>6.29983</v>
      </c>
      <c r="T3509" s="20">
        <v>0.30199999999999999</v>
      </c>
      <c r="U3509" s="20">
        <v>0.30499999999999999</v>
      </c>
      <c r="V3509" s="20">
        <f t="shared" si="108"/>
        <v>1.8139269421933002</v>
      </c>
      <c r="W3509" s="20">
        <f t="shared" si="109"/>
        <v>16.251371264100502</v>
      </c>
    </row>
    <row r="3510" spans="1:23" x14ac:dyDescent="0.25">
      <c r="A3510" s="18">
        <v>35285</v>
      </c>
      <c r="B3510" s="18">
        <v>35265</v>
      </c>
      <c r="C3510" s="18">
        <v>6410</v>
      </c>
      <c r="D3510" s="18">
        <v>6410</v>
      </c>
      <c r="E3510" s="18" t="s">
        <v>116</v>
      </c>
      <c r="F3510" s="18" t="s">
        <v>196</v>
      </c>
      <c r="G3510" s="19">
        <v>16.427188732899999</v>
      </c>
      <c r="H3510" s="19">
        <v>6.64785</v>
      </c>
      <c r="I3510" s="18" t="s">
        <v>79</v>
      </c>
      <c r="J3510" s="18" t="s">
        <v>80</v>
      </c>
      <c r="K3510" s="18">
        <v>16</v>
      </c>
      <c r="L3510" s="18">
        <v>60</v>
      </c>
      <c r="M3510" s="18" t="s">
        <v>71</v>
      </c>
      <c r="N3510" s="18" t="s">
        <v>74</v>
      </c>
      <c r="O3510" s="18" t="s">
        <v>75</v>
      </c>
      <c r="P3510" s="19">
        <v>4392.17772599</v>
      </c>
      <c r="Q3510" s="19">
        <v>715565.47893600003</v>
      </c>
      <c r="R3510" s="20">
        <v>0.70014500000000002</v>
      </c>
      <c r="S3510" s="20">
        <v>6.29983</v>
      </c>
      <c r="T3510" s="20">
        <v>0.30199999999999999</v>
      </c>
      <c r="U3510" s="20">
        <v>0.30499999999999999</v>
      </c>
      <c r="V3510" s="20">
        <f t="shared" si="108"/>
        <v>3.2488123388985</v>
      </c>
      <c r="W3510" s="20">
        <f t="shared" si="109"/>
        <v>29.106825781522502</v>
      </c>
    </row>
    <row r="3511" spans="1:23" x14ac:dyDescent="0.25">
      <c r="A3511" s="18">
        <v>35286</v>
      </c>
      <c r="B3511" s="18">
        <v>35266</v>
      </c>
      <c r="C3511" s="18">
        <v>6410</v>
      </c>
      <c r="D3511" s="18">
        <v>6410</v>
      </c>
      <c r="E3511" s="18" t="s">
        <v>116</v>
      </c>
      <c r="F3511" s="18" t="s">
        <v>196</v>
      </c>
      <c r="G3511" s="19">
        <v>2.23461450884</v>
      </c>
      <c r="H3511" s="19">
        <v>0.90431600000000001</v>
      </c>
      <c r="I3511" s="18" t="s">
        <v>79</v>
      </c>
      <c r="J3511" s="18" t="s">
        <v>80</v>
      </c>
      <c r="K3511" s="18">
        <v>16</v>
      </c>
      <c r="L3511" s="18">
        <v>60</v>
      </c>
      <c r="M3511" s="18" t="s">
        <v>71</v>
      </c>
      <c r="N3511" s="18" t="s">
        <v>74</v>
      </c>
      <c r="O3511" s="18" t="s">
        <v>75</v>
      </c>
      <c r="P3511" s="19">
        <v>1130.4403275699999</v>
      </c>
      <c r="Q3511" s="19">
        <v>97339.418646499995</v>
      </c>
      <c r="R3511" s="20">
        <v>0.70014500000000002</v>
      </c>
      <c r="S3511" s="20">
        <v>6.29983</v>
      </c>
      <c r="T3511" s="20">
        <v>0.30199999999999999</v>
      </c>
      <c r="U3511" s="20">
        <v>0.30499999999999999</v>
      </c>
      <c r="V3511" s="20">
        <f t="shared" si="108"/>
        <v>0.44194032342236</v>
      </c>
      <c r="W3511" s="20">
        <f t="shared" si="109"/>
        <v>3.9594407610646005</v>
      </c>
    </row>
    <row r="3512" spans="1:23" x14ac:dyDescent="0.25">
      <c r="A3512" s="18">
        <v>35287</v>
      </c>
      <c r="B3512" s="18">
        <v>35267</v>
      </c>
      <c r="C3512" s="18">
        <v>6410</v>
      </c>
      <c r="D3512" s="18">
        <v>6410</v>
      </c>
      <c r="E3512" s="18" t="s">
        <v>116</v>
      </c>
      <c r="F3512" s="18" t="s">
        <v>196</v>
      </c>
      <c r="G3512" s="19">
        <v>3.1551229947500001</v>
      </c>
      <c r="H3512" s="19">
        <v>1.2768299999999999</v>
      </c>
      <c r="I3512" s="18" t="s">
        <v>79</v>
      </c>
      <c r="J3512" s="18" t="s">
        <v>80</v>
      </c>
      <c r="K3512" s="18">
        <v>16</v>
      </c>
      <c r="L3512" s="18">
        <v>60</v>
      </c>
      <c r="M3512" s="18" t="s">
        <v>71</v>
      </c>
      <c r="N3512" s="18" t="s">
        <v>74</v>
      </c>
      <c r="O3512" s="18" t="s">
        <v>75</v>
      </c>
      <c r="P3512" s="19">
        <v>1360.7833555300001</v>
      </c>
      <c r="Q3512" s="19">
        <v>137436.607903</v>
      </c>
      <c r="R3512" s="20">
        <v>0.70014500000000002</v>
      </c>
      <c r="S3512" s="20">
        <v>6.29983</v>
      </c>
      <c r="T3512" s="20">
        <v>0.30199999999999999</v>
      </c>
      <c r="U3512" s="20">
        <v>0.30499999999999999</v>
      </c>
      <c r="V3512" s="20">
        <f t="shared" si="108"/>
        <v>0.62398836596429996</v>
      </c>
      <c r="W3512" s="20">
        <f t="shared" si="109"/>
        <v>5.5904492975354998</v>
      </c>
    </row>
    <row r="3513" spans="1:23" x14ac:dyDescent="0.25">
      <c r="A3513" s="18">
        <v>35288</v>
      </c>
      <c r="B3513" s="18">
        <v>35268</v>
      </c>
      <c r="C3513" s="18">
        <v>6410</v>
      </c>
      <c r="D3513" s="18">
        <v>6410</v>
      </c>
      <c r="E3513" s="18" t="s">
        <v>116</v>
      </c>
      <c r="F3513" s="18" t="s">
        <v>196</v>
      </c>
      <c r="G3513" s="19">
        <v>3.8643520412200001</v>
      </c>
      <c r="H3513" s="19">
        <v>1.56385</v>
      </c>
      <c r="I3513" s="18" t="s">
        <v>79</v>
      </c>
      <c r="J3513" s="18" t="s">
        <v>80</v>
      </c>
      <c r="K3513" s="18">
        <v>16</v>
      </c>
      <c r="L3513" s="18">
        <v>60</v>
      </c>
      <c r="M3513" s="18" t="s">
        <v>71</v>
      </c>
      <c r="N3513" s="18" t="s">
        <v>74</v>
      </c>
      <c r="O3513" s="18" t="s">
        <v>75</v>
      </c>
      <c r="P3513" s="19">
        <v>2099.1880187299998</v>
      </c>
      <c r="Q3513" s="19">
        <v>168330.50159199999</v>
      </c>
      <c r="R3513" s="20">
        <v>0.70014500000000002</v>
      </c>
      <c r="S3513" s="20">
        <v>6.29983</v>
      </c>
      <c r="T3513" s="20">
        <v>0.30199999999999999</v>
      </c>
      <c r="U3513" s="20">
        <v>0.30499999999999999</v>
      </c>
      <c r="V3513" s="20">
        <f t="shared" si="108"/>
        <v>0.76425538725849995</v>
      </c>
      <c r="W3513" s="20">
        <f t="shared" si="109"/>
        <v>6.8471324561225</v>
      </c>
    </row>
    <row r="3514" spans="1:23" x14ac:dyDescent="0.25">
      <c r="A3514" s="18">
        <v>35289</v>
      </c>
      <c r="B3514" s="18">
        <v>35269</v>
      </c>
      <c r="C3514" s="18">
        <v>6410</v>
      </c>
      <c r="D3514" s="18">
        <v>6410</v>
      </c>
      <c r="E3514" s="18" t="s">
        <v>116</v>
      </c>
      <c r="F3514" s="18" t="s">
        <v>196</v>
      </c>
      <c r="G3514" s="19">
        <v>24.080143359099999</v>
      </c>
      <c r="H3514" s="19">
        <v>9.7448899999999998</v>
      </c>
      <c r="I3514" s="18" t="s">
        <v>79</v>
      </c>
      <c r="J3514" s="18" t="s">
        <v>80</v>
      </c>
      <c r="K3514" s="18">
        <v>16</v>
      </c>
      <c r="L3514" s="18">
        <v>60</v>
      </c>
      <c r="M3514" s="18" t="s">
        <v>71</v>
      </c>
      <c r="N3514" s="18" t="s">
        <v>74</v>
      </c>
      <c r="O3514" s="18" t="s">
        <v>75</v>
      </c>
      <c r="P3514" s="19">
        <v>4367.2025431599995</v>
      </c>
      <c r="Q3514" s="19">
        <v>1048926.8489999999</v>
      </c>
      <c r="R3514" s="20">
        <v>0.70014500000000002</v>
      </c>
      <c r="S3514" s="20">
        <v>6.29983</v>
      </c>
      <c r="T3514" s="20">
        <v>0.30199999999999999</v>
      </c>
      <c r="U3514" s="20">
        <v>0.30499999999999999</v>
      </c>
      <c r="V3514" s="20">
        <f t="shared" si="108"/>
        <v>4.7623395343168999</v>
      </c>
      <c r="W3514" s="20">
        <f t="shared" si="109"/>
        <v>42.6668495062465</v>
      </c>
    </row>
    <row r="3515" spans="1:23" x14ac:dyDescent="0.25">
      <c r="A3515" s="18">
        <v>35290</v>
      </c>
      <c r="B3515" s="18">
        <v>35270</v>
      </c>
      <c r="C3515" s="18">
        <v>6410</v>
      </c>
      <c r="D3515" s="18">
        <v>6410</v>
      </c>
      <c r="E3515" s="18" t="s">
        <v>116</v>
      </c>
      <c r="F3515" s="18" t="s">
        <v>196</v>
      </c>
      <c r="G3515" s="19">
        <v>2.1130281490999998</v>
      </c>
      <c r="H3515" s="19">
        <v>0.85511199999999998</v>
      </c>
      <c r="I3515" s="18" t="s">
        <v>79</v>
      </c>
      <c r="J3515" s="18" t="s">
        <v>80</v>
      </c>
      <c r="K3515" s="18">
        <v>16</v>
      </c>
      <c r="L3515" s="18">
        <v>60</v>
      </c>
      <c r="M3515" s="18" t="s">
        <v>71</v>
      </c>
      <c r="N3515" s="18" t="s">
        <v>74</v>
      </c>
      <c r="O3515" s="18" t="s">
        <v>75</v>
      </c>
      <c r="P3515" s="19">
        <v>1295.6516235500001</v>
      </c>
      <c r="Q3515" s="19">
        <v>92043.138000799998</v>
      </c>
      <c r="R3515" s="20">
        <v>0.70014500000000002</v>
      </c>
      <c r="S3515" s="20">
        <v>6.29983</v>
      </c>
      <c r="T3515" s="20">
        <v>0.30199999999999999</v>
      </c>
      <c r="U3515" s="20">
        <v>0.30499999999999999</v>
      </c>
      <c r="V3515" s="20">
        <f t="shared" si="108"/>
        <v>0.41789426908551996</v>
      </c>
      <c r="W3515" s="20">
        <f t="shared" si="109"/>
        <v>3.7440068605171999</v>
      </c>
    </row>
    <row r="3516" spans="1:23" x14ac:dyDescent="0.25">
      <c r="A3516" s="18">
        <v>35291</v>
      </c>
      <c r="B3516" s="18">
        <v>35271</v>
      </c>
      <c r="C3516" s="18">
        <v>6410</v>
      </c>
      <c r="D3516" s="18">
        <v>6410</v>
      </c>
      <c r="E3516" s="18" t="s">
        <v>116</v>
      </c>
      <c r="F3516" s="18" t="s">
        <v>196</v>
      </c>
      <c r="G3516" s="19">
        <v>1.70350162904</v>
      </c>
      <c r="H3516" s="19">
        <v>0.68938299999999997</v>
      </c>
      <c r="I3516" s="18" t="s">
        <v>79</v>
      </c>
      <c r="J3516" s="18" t="s">
        <v>80</v>
      </c>
      <c r="K3516" s="18">
        <v>16</v>
      </c>
      <c r="L3516" s="18">
        <v>60</v>
      </c>
      <c r="M3516" s="18" t="s">
        <v>71</v>
      </c>
      <c r="N3516" s="18" t="s">
        <v>74</v>
      </c>
      <c r="O3516" s="18" t="s">
        <v>75</v>
      </c>
      <c r="P3516" s="19">
        <v>1030.55329383</v>
      </c>
      <c r="Q3516" s="19">
        <v>74204.234143099995</v>
      </c>
      <c r="R3516" s="20">
        <v>0.70014500000000002</v>
      </c>
      <c r="S3516" s="20">
        <v>6.29983</v>
      </c>
      <c r="T3516" s="20">
        <v>0.30199999999999999</v>
      </c>
      <c r="U3516" s="20">
        <v>0.30499999999999999</v>
      </c>
      <c r="V3516" s="20">
        <f t="shared" si="108"/>
        <v>0.33690230625342998</v>
      </c>
      <c r="W3516" s="20">
        <f t="shared" si="109"/>
        <v>3.0183820148985503</v>
      </c>
    </row>
    <row r="3517" spans="1:23" x14ac:dyDescent="0.25">
      <c r="A3517" s="18">
        <v>35292</v>
      </c>
      <c r="B3517" s="18">
        <v>35272</v>
      </c>
      <c r="C3517" s="18">
        <v>6410</v>
      </c>
      <c r="D3517" s="18">
        <v>6410</v>
      </c>
      <c r="E3517" s="18" t="s">
        <v>116</v>
      </c>
      <c r="F3517" s="18" t="s">
        <v>196</v>
      </c>
      <c r="G3517" s="19">
        <v>3.1181600721299998</v>
      </c>
      <c r="H3517" s="19">
        <v>1.26187</v>
      </c>
      <c r="I3517" s="18" t="s">
        <v>79</v>
      </c>
      <c r="J3517" s="18" t="s">
        <v>80</v>
      </c>
      <c r="K3517" s="18">
        <v>16</v>
      </c>
      <c r="L3517" s="18">
        <v>60</v>
      </c>
      <c r="M3517" s="18" t="s">
        <v>71</v>
      </c>
      <c r="N3517" s="18" t="s">
        <v>74</v>
      </c>
      <c r="O3517" s="18" t="s">
        <v>75</v>
      </c>
      <c r="P3517" s="19">
        <v>1343.01511289</v>
      </c>
      <c r="Q3517" s="19">
        <v>135826.50943500001</v>
      </c>
      <c r="R3517" s="20">
        <v>0.70014500000000002</v>
      </c>
      <c r="S3517" s="20">
        <v>6.29983</v>
      </c>
      <c r="T3517" s="20">
        <v>0.30199999999999999</v>
      </c>
      <c r="U3517" s="20">
        <v>0.30499999999999999</v>
      </c>
      <c r="V3517" s="20">
        <f t="shared" si="108"/>
        <v>0.61667739586269998</v>
      </c>
      <c r="W3517" s="20">
        <f t="shared" si="109"/>
        <v>5.5249487050595008</v>
      </c>
    </row>
    <row r="3518" spans="1:23" x14ac:dyDescent="0.25">
      <c r="A3518" s="18">
        <v>35293</v>
      </c>
      <c r="B3518" s="18">
        <v>35273</v>
      </c>
      <c r="C3518" s="18">
        <v>6410</v>
      </c>
      <c r="D3518" s="18">
        <v>6410</v>
      </c>
      <c r="E3518" s="18" t="s">
        <v>116</v>
      </c>
      <c r="F3518" s="18" t="s">
        <v>196</v>
      </c>
      <c r="G3518" s="19">
        <v>36.787831372799999</v>
      </c>
      <c r="H3518" s="19">
        <v>14.887499999999999</v>
      </c>
      <c r="I3518" s="18" t="s">
        <v>79</v>
      </c>
      <c r="J3518" s="18" t="s">
        <v>80</v>
      </c>
      <c r="K3518" s="18">
        <v>16</v>
      </c>
      <c r="L3518" s="18">
        <v>60</v>
      </c>
      <c r="M3518" s="18" t="s">
        <v>71</v>
      </c>
      <c r="N3518" s="18" t="s">
        <v>74</v>
      </c>
      <c r="O3518" s="18" t="s">
        <v>75</v>
      </c>
      <c r="P3518" s="19">
        <v>5469.6206037399998</v>
      </c>
      <c r="Q3518" s="19">
        <v>1602471.5246900001</v>
      </c>
      <c r="R3518" s="20">
        <v>0.70014500000000002</v>
      </c>
      <c r="S3518" s="20">
        <v>6.29983</v>
      </c>
      <c r="T3518" s="20">
        <v>0.30199999999999999</v>
      </c>
      <c r="U3518" s="20">
        <v>0.30499999999999999</v>
      </c>
      <c r="V3518" s="20">
        <f t="shared" si="108"/>
        <v>7.2755392638749994</v>
      </c>
      <c r="W3518" s="20">
        <f t="shared" si="109"/>
        <v>65.183159791874999</v>
      </c>
    </row>
    <row r="3519" spans="1:23" x14ac:dyDescent="0.25">
      <c r="A3519" s="18">
        <v>35294</v>
      </c>
      <c r="B3519" s="18">
        <v>35274</v>
      </c>
      <c r="C3519" s="18">
        <v>6410</v>
      </c>
      <c r="D3519" s="18">
        <v>6410</v>
      </c>
      <c r="E3519" s="18" t="s">
        <v>116</v>
      </c>
      <c r="F3519" s="18" t="s">
        <v>196</v>
      </c>
      <c r="G3519" s="19">
        <v>1.9594983505700001</v>
      </c>
      <c r="H3519" s="19">
        <v>0.79298100000000005</v>
      </c>
      <c r="I3519" s="18" t="s">
        <v>79</v>
      </c>
      <c r="J3519" s="18" t="s">
        <v>80</v>
      </c>
      <c r="K3519" s="18">
        <v>16</v>
      </c>
      <c r="L3519" s="18">
        <v>60</v>
      </c>
      <c r="M3519" s="18" t="s">
        <v>71</v>
      </c>
      <c r="N3519" s="18" t="s">
        <v>74</v>
      </c>
      <c r="O3519" s="18" t="s">
        <v>75</v>
      </c>
      <c r="P3519" s="19">
        <v>1090.55541281</v>
      </c>
      <c r="Q3519" s="19">
        <v>85355.406728100003</v>
      </c>
      <c r="R3519" s="20">
        <v>0.70014500000000002</v>
      </c>
      <c r="S3519" s="20">
        <v>6.29983</v>
      </c>
      <c r="T3519" s="20">
        <v>0.30199999999999999</v>
      </c>
      <c r="U3519" s="20">
        <v>0.30499999999999999</v>
      </c>
      <c r="V3519" s="20">
        <f t="shared" si="108"/>
        <v>0.38753077420700999</v>
      </c>
      <c r="W3519" s="20">
        <f t="shared" si="109"/>
        <v>3.4719736177948506</v>
      </c>
    </row>
    <row r="3520" spans="1:23" x14ac:dyDescent="0.25">
      <c r="A3520" s="18">
        <v>35295</v>
      </c>
      <c r="B3520" s="18">
        <v>35275</v>
      </c>
      <c r="C3520" s="18">
        <v>6410</v>
      </c>
      <c r="D3520" s="18">
        <v>6410</v>
      </c>
      <c r="E3520" s="18" t="s">
        <v>116</v>
      </c>
      <c r="F3520" s="18" t="s">
        <v>196</v>
      </c>
      <c r="G3520" s="19">
        <v>1.56330315108</v>
      </c>
      <c r="H3520" s="19">
        <v>0.63264600000000004</v>
      </c>
      <c r="I3520" s="18" t="s">
        <v>79</v>
      </c>
      <c r="J3520" s="18" t="s">
        <v>80</v>
      </c>
      <c r="K3520" s="18">
        <v>16</v>
      </c>
      <c r="L3520" s="18">
        <v>60</v>
      </c>
      <c r="M3520" s="18" t="s">
        <v>71</v>
      </c>
      <c r="N3520" s="18" t="s">
        <v>74</v>
      </c>
      <c r="O3520" s="18" t="s">
        <v>75</v>
      </c>
      <c r="P3520" s="19">
        <v>979.77207333800004</v>
      </c>
      <c r="Q3520" s="19">
        <v>68097.212871099997</v>
      </c>
      <c r="R3520" s="20">
        <v>0.70014500000000002</v>
      </c>
      <c r="S3520" s="20">
        <v>6.29983</v>
      </c>
      <c r="T3520" s="20">
        <v>0.30199999999999999</v>
      </c>
      <c r="U3520" s="20">
        <v>0.30499999999999999</v>
      </c>
      <c r="V3520" s="20">
        <f t="shared" si="108"/>
        <v>0.30917486570166003</v>
      </c>
      <c r="W3520" s="20">
        <f t="shared" si="109"/>
        <v>2.7699657638751005</v>
      </c>
    </row>
    <row r="3521" spans="1:23" x14ac:dyDescent="0.25">
      <c r="A3521" s="18">
        <v>35296</v>
      </c>
      <c r="B3521" s="18">
        <v>35276</v>
      </c>
      <c r="C3521" s="18">
        <v>6410</v>
      </c>
      <c r="D3521" s="18">
        <v>6410</v>
      </c>
      <c r="E3521" s="18" t="s">
        <v>116</v>
      </c>
      <c r="F3521" s="18" t="s">
        <v>196</v>
      </c>
      <c r="G3521" s="19">
        <v>4.01430535171</v>
      </c>
      <c r="H3521" s="19">
        <v>1.62453</v>
      </c>
      <c r="I3521" s="18" t="s">
        <v>79</v>
      </c>
      <c r="J3521" s="18" t="s">
        <v>80</v>
      </c>
      <c r="K3521" s="18">
        <v>16</v>
      </c>
      <c r="L3521" s="18">
        <v>60</v>
      </c>
      <c r="M3521" s="18" t="s">
        <v>71</v>
      </c>
      <c r="N3521" s="18" t="s">
        <v>74</v>
      </c>
      <c r="O3521" s="18" t="s">
        <v>75</v>
      </c>
      <c r="P3521" s="19">
        <v>1621.29948906</v>
      </c>
      <c r="Q3521" s="19">
        <v>174862.44167</v>
      </c>
      <c r="R3521" s="20">
        <v>0.70014500000000002</v>
      </c>
      <c r="S3521" s="20">
        <v>6.29983</v>
      </c>
      <c r="T3521" s="20">
        <v>0.30199999999999999</v>
      </c>
      <c r="U3521" s="20">
        <v>0.30499999999999999</v>
      </c>
      <c r="V3521" s="20">
        <f t="shared" si="108"/>
        <v>0.79390977668129992</v>
      </c>
      <c r="W3521" s="20">
        <f t="shared" si="109"/>
        <v>7.1128126667805009</v>
      </c>
    </row>
    <row r="3522" spans="1:23" x14ac:dyDescent="0.25">
      <c r="A3522" s="18">
        <v>35297</v>
      </c>
      <c r="B3522" s="18">
        <v>35277</v>
      </c>
      <c r="C3522" s="18">
        <v>6410</v>
      </c>
      <c r="D3522" s="18">
        <v>6410</v>
      </c>
      <c r="E3522" s="18" t="s">
        <v>116</v>
      </c>
      <c r="F3522" s="18" t="s">
        <v>196</v>
      </c>
      <c r="G3522" s="19">
        <v>3.9872258876700002</v>
      </c>
      <c r="H3522" s="19">
        <v>1.6135699999999999</v>
      </c>
      <c r="I3522" s="18" t="s">
        <v>79</v>
      </c>
      <c r="J3522" s="18" t="s">
        <v>80</v>
      </c>
      <c r="K3522" s="18">
        <v>16</v>
      </c>
      <c r="L3522" s="18">
        <v>60</v>
      </c>
      <c r="M3522" s="18" t="s">
        <v>71</v>
      </c>
      <c r="N3522" s="18" t="s">
        <v>74</v>
      </c>
      <c r="O3522" s="18" t="s">
        <v>75</v>
      </c>
      <c r="P3522" s="19">
        <v>2154.2470431299998</v>
      </c>
      <c r="Q3522" s="19">
        <v>173682.864933</v>
      </c>
      <c r="R3522" s="20">
        <v>0.70014500000000002</v>
      </c>
      <c r="S3522" s="20">
        <v>6.29983</v>
      </c>
      <c r="T3522" s="20">
        <v>0.30199999999999999</v>
      </c>
      <c r="U3522" s="20">
        <v>0.30499999999999999</v>
      </c>
      <c r="V3522" s="20">
        <f t="shared" si="108"/>
        <v>0.78855361141970004</v>
      </c>
      <c r="W3522" s="20">
        <f t="shared" si="109"/>
        <v>7.0648256017045004</v>
      </c>
    </row>
    <row r="3523" spans="1:23" x14ac:dyDescent="0.25">
      <c r="A3523" s="18">
        <v>35298</v>
      </c>
      <c r="B3523" s="18">
        <v>35278</v>
      </c>
      <c r="C3523" s="18">
        <v>6410</v>
      </c>
      <c r="D3523" s="18">
        <v>6410</v>
      </c>
      <c r="E3523" s="18" t="s">
        <v>116</v>
      </c>
      <c r="F3523" s="18" t="s">
        <v>196</v>
      </c>
      <c r="G3523" s="19">
        <v>5.4170521201900002</v>
      </c>
      <c r="H3523" s="19">
        <v>2.1922000000000001</v>
      </c>
      <c r="I3523" s="18" t="s">
        <v>79</v>
      </c>
      <c r="J3523" s="18" t="s">
        <v>80</v>
      </c>
      <c r="K3523" s="18">
        <v>16</v>
      </c>
      <c r="L3523" s="18">
        <v>60</v>
      </c>
      <c r="M3523" s="18" t="s">
        <v>71</v>
      </c>
      <c r="N3523" s="18" t="s">
        <v>74</v>
      </c>
      <c r="O3523" s="18" t="s">
        <v>75</v>
      </c>
      <c r="P3523" s="19">
        <v>2117.8146917399999</v>
      </c>
      <c r="Q3523" s="19">
        <v>235965.84648899999</v>
      </c>
      <c r="R3523" s="20">
        <v>0.70014500000000002</v>
      </c>
      <c r="S3523" s="20">
        <v>6.29983</v>
      </c>
      <c r="T3523" s="20">
        <v>0.30199999999999999</v>
      </c>
      <c r="U3523" s="20">
        <v>0.30499999999999999</v>
      </c>
      <c r="V3523" s="20">
        <f t="shared" ref="V3523:V3586" si="110">H3523*R3523*(1-T3523)</f>
        <v>1.0713307925619999</v>
      </c>
      <c r="W3523" s="20">
        <f t="shared" ref="W3523:W3586" si="111">H3523*S3523*(1-U3523)</f>
        <v>9.5982886915700014</v>
      </c>
    </row>
    <row r="3524" spans="1:23" x14ac:dyDescent="0.25">
      <c r="A3524" s="18">
        <v>35299</v>
      </c>
      <c r="B3524" s="18">
        <v>35279</v>
      </c>
      <c r="C3524" s="18">
        <v>6410</v>
      </c>
      <c r="D3524" s="18">
        <v>6410</v>
      </c>
      <c r="E3524" s="18" t="s">
        <v>116</v>
      </c>
      <c r="F3524" s="18" t="s">
        <v>196</v>
      </c>
      <c r="G3524" s="19">
        <v>1.49494600665</v>
      </c>
      <c r="H3524" s="19">
        <v>0.60498300000000005</v>
      </c>
      <c r="I3524" s="18" t="s">
        <v>79</v>
      </c>
      <c r="J3524" s="18" t="s">
        <v>80</v>
      </c>
      <c r="K3524" s="18">
        <v>16</v>
      </c>
      <c r="L3524" s="18">
        <v>60</v>
      </c>
      <c r="M3524" s="18" t="s">
        <v>71</v>
      </c>
      <c r="N3524" s="18" t="s">
        <v>74</v>
      </c>
      <c r="O3524" s="18" t="s">
        <v>75</v>
      </c>
      <c r="P3524" s="19">
        <v>1059.41401722</v>
      </c>
      <c r="Q3524" s="19">
        <v>65119.587570399999</v>
      </c>
      <c r="R3524" s="20">
        <v>0.70014500000000002</v>
      </c>
      <c r="S3524" s="20">
        <v>6.29983</v>
      </c>
      <c r="T3524" s="20">
        <v>0.30199999999999999</v>
      </c>
      <c r="U3524" s="20">
        <v>0.30499999999999999</v>
      </c>
      <c r="V3524" s="20">
        <f t="shared" si="110"/>
        <v>0.29565592412942998</v>
      </c>
      <c r="W3524" s="20">
        <f t="shared" si="111"/>
        <v>2.6488465867585504</v>
      </c>
    </row>
    <row r="3525" spans="1:23" x14ac:dyDescent="0.25">
      <c r="A3525" s="18">
        <v>35300</v>
      </c>
      <c r="B3525" s="18">
        <v>35280</v>
      </c>
      <c r="C3525" s="18">
        <v>6410</v>
      </c>
      <c r="D3525" s="18">
        <v>6410</v>
      </c>
      <c r="E3525" s="18" t="s">
        <v>116</v>
      </c>
      <c r="F3525" s="18" t="s">
        <v>196</v>
      </c>
      <c r="G3525" s="19">
        <v>7.0657613229100003</v>
      </c>
      <c r="H3525" s="19">
        <v>2.85941</v>
      </c>
      <c r="I3525" s="18" t="s">
        <v>79</v>
      </c>
      <c r="J3525" s="18" t="s">
        <v>80</v>
      </c>
      <c r="K3525" s="18">
        <v>16</v>
      </c>
      <c r="L3525" s="18">
        <v>60</v>
      </c>
      <c r="M3525" s="18" t="s">
        <v>71</v>
      </c>
      <c r="N3525" s="18" t="s">
        <v>74</v>
      </c>
      <c r="O3525" s="18" t="s">
        <v>75</v>
      </c>
      <c r="P3525" s="19">
        <v>2401.0777294499999</v>
      </c>
      <c r="Q3525" s="19">
        <v>307783.33208899997</v>
      </c>
      <c r="R3525" s="20">
        <v>0.70014500000000002</v>
      </c>
      <c r="S3525" s="20">
        <v>6.29983</v>
      </c>
      <c r="T3525" s="20">
        <v>0.30199999999999999</v>
      </c>
      <c r="U3525" s="20">
        <v>0.30499999999999999</v>
      </c>
      <c r="V3525" s="20">
        <f t="shared" si="110"/>
        <v>1.3973971268861001</v>
      </c>
      <c r="W3525" s="20">
        <f t="shared" si="111"/>
        <v>12.519588845708501</v>
      </c>
    </row>
    <row r="3526" spans="1:23" x14ac:dyDescent="0.25">
      <c r="A3526" s="18">
        <v>35301</v>
      </c>
      <c r="B3526" s="18">
        <v>35281</v>
      </c>
      <c r="C3526" s="18">
        <v>6410</v>
      </c>
      <c r="D3526" s="18">
        <v>6410</v>
      </c>
      <c r="E3526" s="18" t="s">
        <v>116</v>
      </c>
      <c r="F3526" s="18" t="s">
        <v>196</v>
      </c>
      <c r="G3526" s="19">
        <v>8.0100714364600005</v>
      </c>
      <c r="H3526" s="19">
        <v>3.2415600000000002</v>
      </c>
      <c r="I3526" s="18" t="s">
        <v>79</v>
      </c>
      <c r="J3526" s="18" t="s">
        <v>80</v>
      </c>
      <c r="K3526" s="18">
        <v>16</v>
      </c>
      <c r="L3526" s="18">
        <v>60</v>
      </c>
      <c r="M3526" s="18" t="s">
        <v>71</v>
      </c>
      <c r="N3526" s="18" t="s">
        <v>74</v>
      </c>
      <c r="O3526" s="18" t="s">
        <v>75</v>
      </c>
      <c r="P3526" s="19">
        <v>2142.3528177500002</v>
      </c>
      <c r="Q3526" s="19">
        <v>348917.31609799998</v>
      </c>
      <c r="R3526" s="20">
        <v>0.70014500000000002</v>
      </c>
      <c r="S3526" s="20">
        <v>6.29983</v>
      </c>
      <c r="T3526" s="20">
        <v>0.30199999999999999</v>
      </c>
      <c r="U3526" s="20">
        <v>0.30499999999999999</v>
      </c>
      <c r="V3526" s="20">
        <f t="shared" si="110"/>
        <v>1.5841542942875999</v>
      </c>
      <c r="W3526" s="20">
        <f t="shared" si="111"/>
        <v>14.192787469686003</v>
      </c>
    </row>
    <row r="3527" spans="1:23" x14ac:dyDescent="0.25">
      <c r="A3527" s="18">
        <v>35302</v>
      </c>
      <c r="B3527" s="18">
        <v>35282</v>
      </c>
      <c r="C3527" s="18">
        <v>6410</v>
      </c>
      <c r="D3527" s="18">
        <v>6410</v>
      </c>
      <c r="E3527" s="18" t="s">
        <v>116</v>
      </c>
      <c r="F3527" s="18" t="s">
        <v>196</v>
      </c>
      <c r="G3527" s="19">
        <v>1.4519575975900001</v>
      </c>
      <c r="H3527" s="19">
        <v>0.58758600000000005</v>
      </c>
      <c r="I3527" s="18" t="s">
        <v>79</v>
      </c>
      <c r="J3527" s="18" t="s">
        <v>80</v>
      </c>
      <c r="K3527" s="18">
        <v>16</v>
      </c>
      <c r="L3527" s="18">
        <v>60</v>
      </c>
      <c r="M3527" s="18" t="s">
        <v>71</v>
      </c>
      <c r="N3527" s="18" t="s">
        <v>74</v>
      </c>
      <c r="O3527" s="18" t="s">
        <v>75</v>
      </c>
      <c r="P3527" s="19">
        <v>953.38932526400004</v>
      </c>
      <c r="Q3527" s="19">
        <v>63247.019961600003</v>
      </c>
      <c r="R3527" s="20">
        <v>0.70014500000000002</v>
      </c>
      <c r="S3527" s="20">
        <v>6.29983</v>
      </c>
      <c r="T3527" s="20">
        <v>0.30199999999999999</v>
      </c>
      <c r="U3527" s="20">
        <v>0.30499999999999999</v>
      </c>
      <c r="V3527" s="20">
        <f t="shared" si="110"/>
        <v>0.28715398917905999</v>
      </c>
      <c r="W3527" s="20">
        <f t="shared" si="111"/>
        <v>2.5726758777141008</v>
      </c>
    </row>
    <row r="3528" spans="1:23" x14ac:dyDescent="0.25">
      <c r="A3528" s="18">
        <v>35303</v>
      </c>
      <c r="B3528" s="18">
        <v>35283</v>
      </c>
      <c r="C3528" s="18">
        <v>6410</v>
      </c>
      <c r="D3528" s="18">
        <v>6410</v>
      </c>
      <c r="E3528" s="18" t="s">
        <v>116</v>
      </c>
      <c r="F3528" s="18" t="s">
        <v>196</v>
      </c>
      <c r="G3528" s="19">
        <v>1.2548767051800001</v>
      </c>
      <c r="H3528" s="19">
        <v>0.50783100000000003</v>
      </c>
      <c r="I3528" s="18" t="s">
        <v>79</v>
      </c>
      <c r="J3528" s="18" t="s">
        <v>80</v>
      </c>
      <c r="K3528" s="18">
        <v>16</v>
      </c>
      <c r="L3528" s="18">
        <v>60</v>
      </c>
      <c r="M3528" s="18" t="s">
        <v>71</v>
      </c>
      <c r="N3528" s="18" t="s">
        <v>74</v>
      </c>
      <c r="O3528" s="18" t="s">
        <v>75</v>
      </c>
      <c r="P3528" s="19">
        <v>845.56739638900001</v>
      </c>
      <c r="Q3528" s="19">
        <v>54662.2106288</v>
      </c>
      <c r="R3528" s="20">
        <v>0.70014500000000002</v>
      </c>
      <c r="S3528" s="20">
        <v>6.29983</v>
      </c>
      <c r="T3528" s="20">
        <v>0.30199999999999999</v>
      </c>
      <c r="U3528" s="20">
        <v>0.30499999999999999</v>
      </c>
      <c r="V3528" s="20">
        <f t="shared" si="110"/>
        <v>0.24817762417550998</v>
      </c>
      <c r="W3528" s="20">
        <f t="shared" si="111"/>
        <v>2.2234780332673503</v>
      </c>
    </row>
    <row r="3529" spans="1:23" x14ac:dyDescent="0.25">
      <c r="A3529" s="18">
        <v>35304</v>
      </c>
      <c r="B3529" s="18">
        <v>35284</v>
      </c>
      <c r="C3529" s="18">
        <v>6410</v>
      </c>
      <c r="D3529" s="18">
        <v>6410</v>
      </c>
      <c r="E3529" s="18" t="s">
        <v>116</v>
      </c>
      <c r="F3529" s="18" t="s">
        <v>196</v>
      </c>
      <c r="G3529" s="19">
        <v>3.717560921</v>
      </c>
      <c r="H3529" s="19">
        <v>1.50444</v>
      </c>
      <c r="I3529" s="18" t="s">
        <v>79</v>
      </c>
      <c r="J3529" s="18" t="s">
        <v>80</v>
      </c>
      <c r="K3529" s="18">
        <v>16</v>
      </c>
      <c r="L3529" s="18">
        <v>60</v>
      </c>
      <c r="M3529" s="18" t="s">
        <v>71</v>
      </c>
      <c r="N3529" s="18" t="s">
        <v>74</v>
      </c>
      <c r="O3529" s="18" t="s">
        <v>75</v>
      </c>
      <c r="P3529" s="19">
        <v>1519.3520739000001</v>
      </c>
      <c r="Q3529" s="19">
        <v>161936.30597300001</v>
      </c>
      <c r="R3529" s="20">
        <v>0.70014500000000002</v>
      </c>
      <c r="S3529" s="20">
        <v>6.29983</v>
      </c>
      <c r="T3529" s="20">
        <v>0.30199999999999999</v>
      </c>
      <c r="U3529" s="20">
        <v>0.30499999999999999</v>
      </c>
      <c r="V3529" s="20">
        <f t="shared" si="110"/>
        <v>0.73522164837240001</v>
      </c>
      <c r="W3529" s="20">
        <f t="shared" si="111"/>
        <v>6.5870127904140006</v>
      </c>
    </row>
    <row r="3530" spans="1:23" x14ac:dyDescent="0.25">
      <c r="A3530" s="18">
        <v>35305</v>
      </c>
      <c r="B3530" s="18">
        <v>35285</v>
      </c>
      <c r="C3530" s="18">
        <v>6410</v>
      </c>
      <c r="D3530" s="18">
        <v>6410</v>
      </c>
      <c r="E3530" s="18" t="s">
        <v>116</v>
      </c>
      <c r="F3530" s="18" t="s">
        <v>196</v>
      </c>
      <c r="G3530" s="19">
        <v>37.361223028600001</v>
      </c>
      <c r="H3530" s="19">
        <v>15.1196</v>
      </c>
      <c r="I3530" s="18" t="s">
        <v>79</v>
      </c>
      <c r="J3530" s="18" t="s">
        <v>80</v>
      </c>
      <c r="K3530" s="18">
        <v>16</v>
      </c>
      <c r="L3530" s="18">
        <v>60</v>
      </c>
      <c r="M3530" s="18" t="s">
        <v>71</v>
      </c>
      <c r="N3530" s="18" t="s">
        <v>74</v>
      </c>
      <c r="O3530" s="18" t="s">
        <v>75</v>
      </c>
      <c r="P3530" s="19">
        <v>9252.9333337799999</v>
      </c>
      <c r="Q3530" s="19">
        <v>1627448.36531</v>
      </c>
      <c r="R3530" s="20">
        <v>0.70014500000000002</v>
      </c>
      <c r="S3530" s="20">
        <v>6.29983</v>
      </c>
      <c r="T3530" s="20">
        <v>0.30199999999999999</v>
      </c>
      <c r="U3530" s="20">
        <v>0.30499999999999999</v>
      </c>
      <c r="V3530" s="20">
        <f t="shared" si="110"/>
        <v>7.3889668147159995</v>
      </c>
      <c r="W3530" s="20">
        <f t="shared" si="111"/>
        <v>66.199382219260016</v>
      </c>
    </row>
    <row r="3531" spans="1:23" x14ac:dyDescent="0.25">
      <c r="A3531" s="18">
        <v>35306</v>
      </c>
      <c r="B3531" s="18">
        <v>35286</v>
      </c>
      <c r="C3531" s="18">
        <v>6410</v>
      </c>
      <c r="D3531" s="18">
        <v>6410</v>
      </c>
      <c r="E3531" s="18" t="s">
        <v>116</v>
      </c>
      <c r="F3531" s="18" t="s">
        <v>196</v>
      </c>
      <c r="G3531" s="19">
        <v>24.434788394000002</v>
      </c>
      <c r="H3531" s="19">
        <v>9.8884100000000004</v>
      </c>
      <c r="I3531" s="18" t="s">
        <v>79</v>
      </c>
      <c r="J3531" s="18" t="s">
        <v>80</v>
      </c>
      <c r="K3531" s="18">
        <v>16</v>
      </c>
      <c r="L3531" s="18">
        <v>60</v>
      </c>
      <c r="M3531" s="18" t="s">
        <v>71</v>
      </c>
      <c r="N3531" s="18" t="s">
        <v>74</v>
      </c>
      <c r="O3531" s="18" t="s">
        <v>75</v>
      </c>
      <c r="P3531" s="19">
        <v>6940.4639324700001</v>
      </c>
      <c r="Q3531" s="19">
        <v>1064375.1249299999</v>
      </c>
      <c r="R3531" s="20">
        <v>0.70014500000000002</v>
      </c>
      <c r="S3531" s="20">
        <v>6.29983</v>
      </c>
      <c r="T3531" s="20">
        <v>0.30199999999999999</v>
      </c>
      <c r="U3531" s="20">
        <v>0.30499999999999999</v>
      </c>
      <c r="V3531" s="20">
        <f t="shared" si="110"/>
        <v>4.8324779319760998</v>
      </c>
      <c r="W3531" s="20">
        <f t="shared" si="111"/>
        <v>43.295234869358502</v>
      </c>
    </row>
    <row r="3532" spans="1:23" x14ac:dyDescent="0.25">
      <c r="A3532" s="18">
        <v>35307</v>
      </c>
      <c r="B3532" s="18">
        <v>35287</v>
      </c>
      <c r="C3532" s="18">
        <v>6410</v>
      </c>
      <c r="D3532" s="18">
        <v>6410</v>
      </c>
      <c r="E3532" s="18" t="s">
        <v>116</v>
      </c>
      <c r="F3532" s="18" t="s">
        <v>196</v>
      </c>
      <c r="G3532" s="19">
        <v>2.7317899325099999</v>
      </c>
      <c r="H3532" s="19">
        <v>1.1055200000000001</v>
      </c>
      <c r="I3532" s="18" t="s">
        <v>79</v>
      </c>
      <c r="J3532" s="18" t="s">
        <v>80</v>
      </c>
      <c r="K3532" s="18">
        <v>16</v>
      </c>
      <c r="L3532" s="18">
        <v>60</v>
      </c>
      <c r="M3532" s="18" t="s">
        <v>71</v>
      </c>
      <c r="N3532" s="18" t="s">
        <v>74</v>
      </c>
      <c r="O3532" s="18" t="s">
        <v>75</v>
      </c>
      <c r="P3532" s="19">
        <v>2710.6829983100001</v>
      </c>
      <c r="Q3532" s="19">
        <v>118996.293473</v>
      </c>
      <c r="R3532" s="20">
        <v>0.70014500000000002</v>
      </c>
      <c r="S3532" s="20">
        <v>6.29983</v>
      </c>
      <c r="T3532" s="20">
        <v>0.30199999999999999</v>
      </c>
      <c r="U3532" s="20">
        <v>0.30499999999999999</v>
      </c>
      <c r="V3532" s="20">
        <f t="shared" si="110"/>
        <v>0.54026896167920002</v>
      </c>
      <c r="W3532" s="20">
        <f t="shared" si="111"/>
        <v>4.8403887028120005</v>
      </c>
    </row>
    <row r="3533" spans="1:23" x14ac:dyDescent="0.25">
      <c r="A3533" s="18">
        <v>35308</v>
      </c>
      <c r="B3533" s="18">
        <v>35288</v>
      </c>
      <c r="C3533" s="18">
        <v>6410</v>
      </c>
      <c r="D3533" s="18">
        <v>6410</v>
      </c>
      <c r="E3533" s="18" t="s">
        <v>116</v>
      </c>
      <c r="F3533" s="18" t="s">
        <v>196</v>
      </c>
      <c r="G3533" s="19">
        <v>3.3865760711299999</v>
      </c>
      <c r="H3533" s="19">
        <v>1.3705000000000001</v>
      </c>
      <c r="I3533" s="18" t="s">
        <v>79</v>
      </c>
      <c r="J3533" s="18" t="s">
        <v>80</v>
      </c>
      <c r="K3533" s="18">
        <v>16</v>
      </c>
      <c r="L3533" s="18">
        <v>60</v>
      </c>
      <c r="M3533" s="18" t="s">
        <v>71</v>
      </c>
      <c r="N3533" s="18" t="s">
        <v>74</v>
      </c>
      <c r="O3533" s="18" t="s">
        <v>75</v>
      </c>
      <c r="P3533" s="19">
        <v>1449.1558628299999</v>
      </c>
      <c r="Q3533" s="19">
        <v>147518.66358200001</v>
      </c>
      <c r="R3533" s="20">
        <v>0.70014500000000002</v>
      </c>
      <c r="S3533" s="20">
        <v>6.29983</v>
      </c>
      <c r="T3533" s="20">
        <v>0.30199999999999999</v>
      </c>
      <c r="U3533" s="20">
        <v>0.30499999999999999</v>
      </c>
      <c r="V3533" s="20">
        <f t="shared" si="110"/>
        <v>0.66976500830499996</v>
      </c>
      <c r="W3533" s="20">
        <f t="shared" si="111"/>
        <v>6.0005723254250007</v>
      </c>
    </row>
    <row r="3534" spans="1:23" x14ac:dyDescent="0.25">
      <c r="A3534" s="18">
        <v>35309</v>
      </c>
      <c r="B3534" s="18">
        <v>35289</v>
      </c>
      <c r="C3534" s="18">
        <v>6410</v>
      </c>
      <c r="D3534" s="18">
        <v>6410</v>
      </c>
      <c r="E3534" s="18" t="s">
        <v>116</v>
      </c>
      <c r="F3534" s="18" t="s">
        <v>196</v>
      </c>
      <c r="G3534" s="19">
        <v>10.535759389600001</v>
      </c>
      <c r="H3534" s="19">
        <v>4.2636700000000003</v>
      </c>
      <c r="I3534" s="18" t="s">
        <v>79</v>
      </c>
      <c r="J3534" s="18" t="s">
        <v>80</v>
      </c>
      <c r="K3534" s="18">
        <v>16</v>
      </c>
      <c r="L3534" s="18">
        <v>60</v>
      </c>
      <c r="M3534" s="18" t="s">
        <v>71</v>
      </c>
      <c r="N3534" s="18" t="s">
        <v>74</v>
      </c>
      <c r="O3534" s="18" t="s">
        <v>75</v>
      </c>
      <c r="P3534" s="19">
        <v>2576.8326311599999</v>
      </c>
      <c r="Q3534" s="19">
        <v>458935.84326400002</v>
      </c>
      <c r="R3534" s="20">
        <v>0.70014500000000002</v>
      </c>
      <c r="S3534" s="20">
        <v>6.29983</v>
      </c>
      <c r="T3534" s="20">
        <v>0.30199999999999999</v>
      </c>
      <c r="U3534" s="20">
        <v>0.30499999999999999</v>
      </c>
      <c r="V3534" s="20">
        <f t="shared" si="110"/>
        <v>2.0836606880407</v>
      </c>
      <c r="W3534" s="20">
        <f t="shared" si="111"/>
        <v>18.667975342389504</v>
      </c>
    </row>
    <row r="3535" spans="1:23" x14ac:dyDescent="0.25">
      <c r="A3535" s="18">
        <v>35310</v>
      </c>
      <c r="B3535" s="18">
        <v>35290</v>
      </c>
      <c r="C3535" s="18">
        <v>6410</v>
      </c>
      <c r="D3535" s="18">
        <v>6410</v>
      </c>
      <c r="E3535" s="18" t="s">
        <v>116</v>
      </c>
      <c r="F3535" s="18" t="s">
        <v>196</v>
      </c>
      <c r="G3535" s="19">
        <v>2.4445532710100002</v>
      </c>
      <c r="H3535" s="19">
        <v>0.98927600000000004</v>
      </c>
      <c r="I3535" s="18" t="s">
        <v>79</v>
      </c>
      <c r="J3535" s="18" t="s">
        <v>80</v>
      </c>
      <c r="K3535" s="18">
        <v>16</v>
      </c>
      <c r="L3535" s="18">
        <v>60</v>
      </c>
      <c r="M3535" s="18" t="s">
        <v>71</v>
      </c>
      <c r="N3535" s="18" t="s">
        <v>74</v>
      </c>
      <c r="O3535" s="18" t="s">
        <v>75</v>
      </c>
      <c r="P3535" s="19">
        <v>1371.4062380800001</v>
      </c>
      <c r="Q3535" s="19">
        <v>106484.31454599999</v>
      </c>
      <c r="R3535" s="20">
        <v>0.70014500000000002</v>
      </c>
      <c r="S3535" s="20">
        <v>6.29983</v>
      </c>
      <c r="T3535" s="20">
        <v>0.30199999999999999</v>
      </c>
      <c r="U3535" s="20">
        <v>0.30499999999999999</v>
      </c>
      <c r="V3535" s="20">
        <f t="shared" si="110"/>
        <v>0.48346037822395999</v>
      </c>
      <c r="W3535" s="20">
        <f t="shared" si="111"/>
        <v>4.3314280830406009</v>
      </c>
    </row>
    <row r="3536" spans="1:23" x14ac:dyDescent="0.25">
      <c r="A3536" s="18">
        <v>35311</v>
      </c>
      <c r="B3536" s="18">
        <v>35291</v>
      </c>
      <c r="C3536" s="18">
        <v>6410</v>
      </c>
      <c r="D3536" s="18">
        <v>6410</v>
      </c>
      <c r="E3536" s="18" t="s">
        <v>116</v>
      </c>
      <c r="F3536" s="18" t="s">
        <v>196</v>
      </c>
      <c r="G3536" s="19">
        <v>15.9352207852</v>
      </c>
      <c r="H3536" s="19">
        <v>6.44876</v>
      </c>
      <c r="I3536" s="18" t="s">
        <v>79</v>
      </c>
      <c r="J3536" s="18" t="s">
        <v>80</v>
      </c>
      <c r="K3536" s="18">
        <v>16</v>
      </c>
      <c r="L3536" s="18">
        <v>60</v>
      </c>
      <c r="M3536" s="18" t="s">
        <v>71</v>
      </c>
      <c r="N3536" s="18" t="s">
        <v>74</v>
      </c>
      <c r="O3536" s="18" t="s">
        <v>75</v>
      </c>
      <c r="P3536" s="19">
        <v>3418.2669768999999</v>
      </c>
      <c r="Q3536" s="19">
        <v>694135.44085300004</v>
      </c>
      <c r="R3536" s="20">
        <v>0.70014500000000002</v>
      </c>
      <c r="S3536" s="20">
        <v>6.29983</v>
      </c>
      <c r="T3536" s="20">
        <v>0.30199999999999999</v>
      </c>
      <c r="U3536" s="20">
        <v>0.30499999999999999</v>
      </c>
      <c r="V3536" s="20">
        <f t="shared" si="110"/>
        <v>3.1515168149995998</v>
      </c>
      <c r="W3536" s="20">
        <f t="shared" si="111"/>
        <v>28.235133739005999</v>
      </c>
    </row>
    <row r="3537" spans="1:23" x14ac:dyDescent="0.25">
      <c r="A3537" s="18">
        <v>35312</v>
      </c>
      <c r="B3537" s="18">
        <v>35292</v>
      </c>
      <c r="C3537" s="18">
        <v>6410</v>
      </c>
      <c r="D3537" s="18">
        <v>6410</v>
      </c>
      <c r="E3537" s="18" t="s">
        <v>116</v>
      </c>
      <c r="F3537" s="18" t="s">
        <v>196</v>
      </c>
      <c r="G3537" s="19">
        <v>3.07283863433</v>
      </c>
      <c r="H3537" s="19">
        <v>1.24353</v>
      </c>
      <c r="I3537" s="18" t="s">
        <v>79</v>
      </c>
      <c r="J3537" s="18" t="s">
        <v>80</v>
      </c>
      <c r="K3537" s="18">
        <v>16</v>
      </c>
      <c r="L3537" s="18">
        <v>60</v>
      </c>
      <c r="M3537" s="18" t="s">
        <v>71</v>
      </c>
      <c r="N3537" s="18" t="s">
        <v>74</v>
      </c>
      <c r="O3537" s="18" t="s">
        <v>75</v>
      </c>
      <c r="P3537" s="19">
        <v>1690.1005904799999</v>
      </c>
      <c r="Q3537" s="19">
        <v>133852.3155</v>
      </c>
      <c r="R3537" s="20">
        <v>0.70014500000000002</v>
      </c>
      <c r="S3537" s="20">
        <v>6.29983</v>
      </c>
      <c r="T3537" s="20">
        <v>0.30199999999999999</v>
      </c>
      <c r="U3537" s="20">
        <v>0.30499999999999999</v>
      </c>
      <c r="V3537" s="20">
        <f t="shared" si="110"/>
        <v>0.60771461567129992</v>
      </c>
      <c r="W3537" s="20">
        <f t="shared" si="111"/>
        <v>5.444649181930501</v>
      </c>
    </row>
    <row r="3538" spans="1:23" x14ac:dyDescent="0.25">
      <c r="A3538" s="18">
        <v>35313</v>
      </c>
      <c r="B3538" s="18">
        <v>35293</v>
      </c>
      <c r="C3538" s="18">
        <v>6410</v>
      </c>
      <c r="D3538" s="18">
        <v>6410</v>
      </c>
      <c r="E3538" s="18" t="s">
        <v>116</v>
      </c>
      <c r="F3538" s="18" t="s">
        <v>196</v>
      </c>
      <c r="G3538" s="19">
        <v>2.2823212451899999</v>
      </c>
      <c r="H3538" s="19">
        <v>0.92362299999999997</v>
      </c>
      <c r="I3538" s="18" t="s">
        <v>79</v>
      </c>
      <c r="J3538" s="18" t="s">
        <v>80</v>
      </c>
      <c r="K3538" s="18">
        <v>16</v>
      </c>
      <c r="L3538" s="18">
        <v>60</v>
      </c>
      <c r="M3538" s="18" t="s">
        <v>71</v>
      </c>
      <c r="N3538" s="18" t="s">
        <v>74</v>
      </c>
      <c r="O3538" s="18" t="s">
        <v>75</v>
      </c>
      <c r="P3538" s="19">
        <v>1142.4940435599999</v>
      </c>
      <c r="Q3538" s="19">
        <v>99417.515768600002</v>
      </c>
      <c r="R3538" s="20">
        <v>0.70014500000000002</v>
      </c>
      <c r="S3538" s="20">
        <v>6.29983</v>
      </c>
      <c r="T3538" s="20">
        <v>0.30199999999999999</v>
      </c>
      <c r="U3538" s="20">
        <v>0.30499999999999999</v>
      </c>
      <c r="V3538" s="20">
        <f t="shared" si="110"/>
        <v>0.45137567768382991</v>
      </c>
      <c r="W3538" s="20">
        <f t="shared" si="111"/>
        <v>4.0439741794425501</v>
      </c>
    </row>
    <row r="3539" spans="1:23" x14ac:dyDescent="0.25">
      <c r="A3539" s="18">
        <v>35314</v>
      </c>
      <c r="B3539" s="18">
        <v>35294</v>
      </c>
      <c r="C3539" s="18">
        <v>6410</v>
      </c>
      <c r="D3539" s="18">
        <v>6410</v>
      </c>
      <c r="E3539" s="18" t="s">
        <v>116</v>
      </c>
      <c r="F3539" s="18" t="s">
        <v>196</v>
      </c>
      <c r="G3539" s="19">
        <v>2.8436349265800001</v>
      </c>
      <c r="H3539" s="19">
        <v>1.1507799999999999</v>
      </c>
      <c r="I3539" s="18" t="s">
        <v>79</v>
      </c>
      <c r="J3539" s="18" t="s">
        <v>80</v>
      </c>
      <c r="K3539" s="18">
        <v>16</v>
      </c>
      <c r="L3539" s="18">
        <v>60</v>
      </c>
      <c r="M3539" s="18" t="s">
        <v>71</v>
      </c>
      <c r="N3539" s="18" t="s">
        <v>74</v>
      </c>
      <c r="O3539" s="18" t="s">
        <v>75</v>
      </c>
      <c r="P3539" s="19">
        <v>1261.06259694</v>
      </c>
      <c r="Q3539" s="19">
        <v>123868.241928</v>
      </c>
      <c r="R3539" s="20">
        <v>0.70014500000000002</v>
      </c>
      <c r="S3539" s="20">
        <v>6.29983</v>
      </c>
      <c r="T3539" s="20">
        <v>0.30199999999999999</v>
      </c>
      <c r="U3539" s="20">
        <v>0.30499999999999999</v>
      </c>
      <c r="V3539" s="20">
        <f t="shared" si="110"/>
        <v>0.56238757844379994</v>
      </c>
      <c r="W3539" s="20">
        <f t="shared" si="111"/>
        <v>5.0385542653430004</v>
      </c>
    </row>
    <row r="3540" spans="1:23" x14ac:dyDescent="0.25">
      <c r="A3540" s="18">
        <v>35315</v>
      </c>
      <c r="B3540" s="18">
        <v>35295</v>
      </c>
      <c r="C3540" s="18">
        <v>6410</v>
      </c>
      <c r="D3540" s="18">
        <v>6410</v>
      </c>
      <c r="E3540" s="18" t="s">
        <v>116</v>
      </c>
      <c r="F3540" s="18" t="s">
        <v>196</v>
      </c>
      <c r="G3540" s="19">
        <v>3.1193728201500002</v>
      </c>
      <c r="H3540" s="19">
        <v>1.26237</v>
      </c>
      <c r="I3540" s="18" t="s">
        <v>79</v>
      </c>
      <c r="J3540" s="18" t="s">
        <v>80</v>
      </c>
      <c r="K3540" s="18">
        <v>16</v>
      </c>
      <c r="L3540" s="18">
        <v>60</v>
      </c>
      <c r="M3540" s="18" t="s">
        <v>71</v>
      </c>
      <c r="N3540" s="18" t="s">
        <v>74</v>
      </c>
      <c r="O3540" s="18" t="s">
        <v>75</v>
      </c>
      <c r="P3540" s="19">
        <v>1514.6354838100001</v>
      </c>
      <c r="Q3540" s="19">
        <v>135879.336526</v>
      </c>
      <c r="R3540" s="20">
        <v>0.70014500000000002</v>
      </c>
      <c r="S3540" s="20">
        <v>6.29983</v>
      </c>
      <c r="T3540" s="20">
        <v>0.30199999999999999</v>
      </c>
      <c r="U3540" s="20">
        <v>0.30499999999999999</v>
      </c>
      <c r="V3540" s="20">
        <f t="shared" si="110"/>
        <v>0.61692174646769993</v>
      </c>
      <c r="W3540" s="20">
        <f t="shared" si="111"/>
        <v>5.5271378959845006</v>
      </c>
    </row>
    <row r="3541" spans="1:23" x14ac:dyDescent="0.25">
      <c r="A3541" s="18">
        <v>35316</v>
      </c>
      <c r="B3541" s="18">
        <v>35296</v>
      </c>
      <c r="C3541" s="18">
        <v>6410</v>
      </c>
      <c r="D3541" s="18">
        <v>6410</v>
      </c>
      <c r="E3541" s="18" t="s">
        <v>116</v>
      </c>
      <c r="F3541" s="18" t="s">
        <v>196</v>
      </c>
      <c r="G3541" s="19">
        <v>4.3937172676599996</v>
      </c>
      <c r="H3541" s="19">
        <v>1.77807</v>
      </c>
      <c r="I3541" s="18" t="s">
        <v>79</v>
      </c>
      <c r="J3541" s="18" t="s">
        <v>80</v>
      </c>
      <c r="K3541" s="18">
        <v>16</v>
      </c>
      <c r="L3541" s="18">
        <v>60</v>
      </c>
      <c r="M3541" s="18" t="s">
        <v>71</v>
      </c>
      <c r="N3541" s="18" t="s">
        <v>74</v>
      </c>
      <c r="O3541" s="18" t="s">
        <v>75</v>
      </c>
      <c r="P3541" s="19">
        <v>1643.5847584999999</v>
      </c>
      <c r="Q3541" s="19">
        <v>191389.55861800001</v>
      </c>
      <c r="R3541" s="20">
        <v>0.70014500000000002</v>
      </c>
      <c r="S3541" s="20">
        <v>6.29983</v>
      </c>
      <c r="T3541" s="20">
        <v>0.30199999999999999</v>
      </c>
      <c r="U3541" s="20">
        <v>0.30499999999999999</v>
      </c>
      <c r="V3541" s="20">
        <f t="shared" si="110"/>
        <v>0.86894496046469993</v>
      </c>
      <c r="W3541" s="20">
        <f t="shared" si="111"/>
        <v>7.7850694160295015</v>
      </c>
    </row>
    <row r="3542" spans="1:23" x14ac:dyDescent="0.25">
      <c r="A3542" s="18">
        <v>35317</v>
      </c>
      <c r="B3542" s="18">
        <v>35297</v>
      </c>
      <c r="C3542" s="18">
        <v>6410</v>
      </c>
      <c r="D3542" s="18">
        <v>6410</v>
      </c>
      <c r="E3542" s="18" t="s">
        <v>116</v>
      </c>
      <c r="F3542" s="18" t="s">
        <v>196</v>
      </c>
      <c r="G3542" s="19">
        <v>161.79723191900001</v>
      </c>
      <c r="H3542" s="19">
        <v>65.477000000000004</v>
      </c>
      <c r="I3542" s="18" t="s">
        <v>79</v>
      </c>
      <c r="J3542" s="18" t="s">
        <v>80</v>
      </c>
      <c r="K3542" s="18">
        <v>16</v>
      </c>
      <c r="L3542" s="18">
        <v>60</v>
      </c>
      <c r="M3542" s="18" t="s">
        <v>71</v>
      </c>
      <c r="N3542" s="18" t="s">
        <v>74</v>
      </c>
      <c r="O3542" s="18" t="s">
        <v>75</v>
      </c>
      <c r="P3542" s="19">
        <v>21455.1376089</v>
      </c>
      <c r="Q3542" s="19">
        <v>7047859.2308900002</v>
      </c>
      <c r="R3542" s="20">
        <v>0.70014500000000002</v>
      </c>
      <c r="S3542" s="20">
        <v>6.29983</v>
      </c>
      <c r="T3542" s="20">
        <v>0.30199999999999999</v>
      </c>
      <c r="U3542" s="20">
        <v>0.30499999999999999</v>
      </c>
      <c r="V3542" s="20">
        <f t="shared" si="110"/>
        <v>31.998689127170003</v>
      </c>
      <c r="W3542" s="20">
        <f t="shared" si="111"/>
        <v>286.68330839245004</v>
      </c>
    </row>
    <row r="3543" spans="1:23" x14ac:dyDescent="0.25">
      <c r="A3543" s="18">
        <v>35318</v>
      </c>
      <c r="B3543" s="18">
        <v>35298</v>
      </c>
      <c r="C3543" s="18">
        <v>6410</v>
      </c>
      <c r="D3543" s="18">
        <v>6410</v>
      </c>
      <c r="E3543" s="18" t="s">
        <v>116</v>
      </c>
      <c r="F3543" s="18" t="s">
        <v>196</v>
      </c>
      <c r="G3543" s="19">
        <v>7.2467242129900002</v>
      </c>
      <c r="H3543" s="19">
        <v>2.9326500000000002</v>
      </c>
      <c r="I3543" s="18" t="s">
        <v>79</v>
      </c>
      <c r="J3543" s="18" t="s">
        <v>80</v>
      </c>
      <c r="K3543" s="18">
        <v>16</v>
      </c>
      <c r="L3543" s="18">
        <v>60</v>
      </c>
      <c r="M3543" s="18" t="s">
        <v>71</v>
      </c>
      <c r="N3543" s="18" t="s">
        <v>74</v>
      </c>
      <c r="O3543" s="18" t="s">
        <v>75</v>
      </c>
      <c r="P3543" s="19">
        <v>2081.28202478</v>
      </c>
      <c r="Q3543" s="19">
        <v>315666.04404800001</v>
      </c>
      <c r="R3543" s="20">
        <v>0.70014500000000002</v>
      </c>
      <c r="S3543" s="20">
        <v>6.29983</v>
      </c>
      <c r="T3543" s="20">
        <v>0.30199999999999999</v>
      </c>
      <c r="U3543" s="20">
        <v>0.30499999999999999</v>
      </c>
      <c r="V3543" s="20">
        <f t="shared" si="110"/>
        <v>1.4331896035065002</v>
      </c>
      <c r="W3543" s="20">
        <f t="shared" si="111"/>
        <v>12.840261532402501</v>
      </c>
    </row>
    <row r="3544" spans="1:23" x14ac:dyDescent="0.25">
      <c r="A3544" s="18">
        <v>35319</v>
      </c>
      <c r="B3544" s="18">
        <v>35299</v>
      </c>
      <c r="C3544" s="18">
        <v>6410</v>
      </c>
      <c r="D3544" s="18">
        <v>6410</v>
      </c>
      <c r="E3544" s="18" t="s">
        <v>116</v>
      </c>
      <c r="F3544" s="18" t="s">
        <v>196</v>
      </c>
      <c r="G3544" s="19">
        <v>3.86072685168</v>
      </c>
      <c r="H3544" s="19">
        <v>1.5623800000000001</v>
      </c>
      <c r="I3544" s="18" t="s">
        <v>79</v>
      </c>
      <c r="J3544" s="18" t="s">
        <v>80</v>
      </c>
      <c r="K3544" s="18">
        <v>16</v>
      </c>
      <c r="L3544" s="18">
        <v>60</v>
      </c>
      <c r="M3544" s="18" t="s">
        <v>71</v>
      </c>
      <c r="N3544" s="18" t="s">
        <v>74</v>
      </c>
      <c r="O3544" s="18" t="s">
        <v>75</v>
      </c>
      <c r="P3544" s="19">
        <v>1637.24127277</v>
      </c>
      <c r="Q3544" s="19">
        <v>168172.58896600001</v>
      </c>
      <c r="R3544" s="20">
        <v>0.70014500000000002</v>
      </c>
      <c r="S3544" s="20">
        <v>6.29983</v>
      </c>
      <c r="T3544" s="20">
        <v>0.30199999999999999</v>
      </c>
      <c r="U3544" s="20">
        <v>0.30499999999999999</v>
      </c>
      <c r="V3544" s="20">
        <f t="shared" si="110"/>
        <v>0.7635369964798</v>
      </c>
      <c r="W3544" s="20">
        <f t="shared" si="111"/>
        <v>6.8406962348030005</v>
      </c>
    </row>
    <row r="3545" spans="1:23" x14ac:dyDescent="0.25">
      <c r="A3545" s="18">
        <v>35320</v>
      </c>
      <c r="B3545" s="18">
        <v>35300</v>
      </c>
      <c r="C3545" s="18">
        <v>6410</v>
      </c>
      <c r="D3545" s="18">
        <v>6410</v>
      </c>
      <c r="E3545" s="18" t="s">
        <v>116</v>
      </c>
      <c r="F3545" s="18" t="s">
        <v>196</v>
      </c>
      <c r="G3545" s="19">
        <v>11.274574426999999</v>
      </c>
      <c r="H3545" s="19">
        <v>4.5626600000000002</v>
      </c>
      <c r="I3545" s="18" t="s">
        <v>79</v>
      </c>
      <c r="J3545" s="18" t="s">
        <v>80</v>
      </c>
      <c r="K3545" s="18">
        <v>16</v>
      </c>
      <c r="L3545" s="18">
        <v>60</v>
      </c>
      <c r="M3545" s="18" t="s">
        <v>71</v>
      </c>
      <c r="N3545" s="18" t="s">
        <v>74</v>
      </c>
      <c r="O3545" s="18" t="s">
        <v>75</v>
      </c>
      <c r="P3545" s="19">
        <v>2565.31035793</v>
      </c>
      <c r="Q3545" s="19">
        <v>491118.49755899998</v>
      </c>
      <c r="R3545" s="20">
        <v>0.70014500000000002</v>
      </c>
      <c r="S3545" s="20">
        <v>6.29983</v>
      </c>
      <c r="T3545" s="20">
        <v>0.30199999999999999</v>
      </c>
      <c r="U3545" s="20">
        <v>0.30499999999999999</v>
      </c>
      <c r="V3545" s="20">
        <f t="shared" si="110"/>
        <v>2.2297774628186002</v>
      </c>
      <c r="W3545" s="20">
        <f t="shared" si="111"/>
        <v>19.977067731721004</v>
      </c>
    </row>
    <row r="3546" spans="1:23" x14ac:dyDescent="0.25">
      <c r="A3546" s="18">
        <v>35321</v>
      </c>
      <c r="B3546" s="18">
        <v>35301</v>
      </c>
      <c r="C3546" s="18">
        <v>6410</v>
      </c>
      <c r="D3546" s="18">
        <v>6410</v>
      </c>
      <c r="E3546" s="18" t="s">
        <v>116</v>
      </c>
      <c r="F3546" s="18" t="s">
        <v>196</v>
      </c>
      <c r="G3546" s="19">
        <v>2.3778929344600002</v>
      </c>
      <c r="H3546" s="19">
        <v>0.96229900000000002</v>
      </c>
      <c r="I3546" s="18" t="s">
        <v>79</v>
      </c>
      <c r="J3546" s="18" t="s">
        <v>80</v>
      </c>
      <c r="K3546" s="18">
        <v>16</v>
      </c>
      <c r="L3546" s="18">
        <v>60</v>
      </c>
      <c r="M3546" s="18" t="s">
        <v>71</v>
      </c>
      <c r="N3546" s="18" t="s">
        <v>74</v>
      </c>
      <c r="O3546" s="18" t="s">
        <v>75</v>
      </c>
      <c r="P3546" s="19">
        <v>1417.3948794400001</v>
      </c>
      <c r="Q3546" s="19">
        <v>103580.60190199999</v>
      </c>
      <c r="R3546" s="20">
        <v>0.70014500000000002</v>
      </c>
      <c r="S3546" s="20">
        <v>6.29983</v>
      </c>
      <c r="T3546" s="20">
        <v>0.30199999999999999</v>
      </c>
      <c r="U3546" s="20">
        <v>0.30499999999999999</v>
      </c>
      <c r="V3546" s="20">
        <f t="shared" si="110"/>
        <v>0.47027668568178999</v>
      </c>
      <c r="W3546" s="20">
        <f t="shared" si="111"/>
        <v>4.2133124758731499</v>
      </c>
    </row>
    <row r="3547" spans="1:23" x14ac:dyDescent="0.25">
      <c r="A3547" s="18">
        <v>35322</v>
      </c>
      <c r="B3547" s="18">
        <v>35302</v>
      </c>
      <c r="C3547" s="18">
        <v>6410</v>
      </c>
      <c r="D3547" s="18">
        <v>6410</v>
      </c>
      <c r="E3547" s="18" t="s">
        <v>116</v>
      </c>
      <c r="F3547" s="18" t="s">
        <v>196</v>
      </c>
      <c r="G3547" s="19">
        <v>9.1472011806199998</v>
      </c>
      <c r="H3547" s="19">
        <v>3.70174</v>
      </c>
      <c r="I3547" s="18" t="s">
        <v>79</v>
      </c>
      <c r="J3547" s="18" t="s">
        <v>80</v>
      </c>
      <c r="K3547" s="18">
        <v>16</v>
      </c>
      <c r="L3547" s="18">
        <v>60</v>
      </c>
      <c r="M3547" s="18" t="s">
        <v>71</v>
      </c>
      <c r="N3547" s="18" t="s">
        <v>74</v>
      </c>
      <c r="O3547" s="18" t="s">
        <v>75</v>
      </c>
      <c r="P3547" s="19">
        <v>2320.1852107</v>
      </c>
      <c r="Q3547" s="19">
        <v>398450.48962100002</v>
      </c>
      <c r="R3547" s="20">
        <v>0.70014500000000002</v>
      </c>
      <c r="S3547" s="20">
        <v>6.29983</v>
      </c>
      <c r="T3547" s="20">
        <v>0.30199999999999999</v>
      </c>
      <c r="U3547" s="20">
        <v>0.30499999999999999</v>
      </c>
      <c r="V3547" s="20">
        <f t="shared" si="110"/>
        <v>1.8090448171053999</v>
      </c>
      <c r="W3547" s="20">
        <f t="shared" si="111"/>
        <v>16.207631229419004</v>
      </c>
    </row>
    <row r="3548" spans="1:23" x14ac:dyDescent="0.25">
      <c r="A3548" s="18">
        <v>35323</v>
      </c>
      <c r="B3548" s="18">
        <v>35303</v>
      </c>
      <c r="C3548" s="18">
        <v>6410</v>
      </c>
      <c r="D3548" s="18">
        <v>6410</v>
      </c>
      <c r="E3548" s="18" t="s">
        <v>116</v>
      </c>
      <c r="F3548" s="18" t="s">
        <v>196</v>
      </c>
      <c r="G3548" s="19">
        <v>2.34152398729</v>
      </c>
      <c r="H3548" s="19">
        <v>0.94758100000000001</v>
      </c>
      <c r="I3548" s="18" t="s">
        <v>79</v>
      </c>
      <c r="J3548" s="18" t="s">
        <v>80</v>
      </c>
      <c r="K3548" s="18">
        <v>16</v>
      </c>
      <c r="L3548" s="18">
        <v>60</v>
      </c>
      <c r="M3548" s="18" t="s">
        <v>71</v>
      </c>
      <c r="N3548" s="18" t="s">
        <v>74</v>
      </c>
      <c r="O3548" s="18" t="s">
        <v>75</v>
      </c>
      <c r="P3548" s="19">
        <v>1174.01874142</v>
      </c>
      <c r="Q3548" s="19">
        <v>101996.376899</v>
      </c>
      <c r="R3548" s="20">
        <v>0.70014500000000002</v>
      </c>
      <c r="S3548" s="20">
        <v>6.29983</v>
      </c>
      <c r="T3548" s="20">
        <v>0.30199999999999999</v>
      </c>
      <c r="U3548" s="20">
        <v>0.30499999999999999</v>
      </c>
      <c r="V3548" s="20">
        <f t="shared" si="110"/>
        <v>0.46308398127300998</v>
      </c>
      <c r="W3548" s="20">
        <f t="shared" si="111"/>
        <v>4.1488714518048502</v>
      </c>
    </row>
    <row r="3549" spans="1:23" x14ac:dyDescent="0.25">
      <c r="A3549" s="18">
        <v>35324</v>
      </c>
      <c r="B3549" s="18">
        <v>35304</v>
      </c>
      <c r="C3549" s="18">
        <v>6410</v>
      </c>
      <c r="D3549" s="18">
        <v>6410</v>
      </c>
      <c r="E3549" s="18" t="s">
        <v>116</v>
      </c>
      <c r="F3549" s="18" t="s">
        <v>196</v>
      </c>
      <c r="G3549" s="19">
        <v>6.2271156315200002</v>
      </c>
      <c r="H3549" s="19">
        <v>2.5200200000000001</v>
      </c>
      <c r="I3549" s="18" t="s">
        <v>79</v>
      </c>
      <c r="J3549" s="18" t="s">
        <v>80</v>
      </c>
      <c r="K3549" s="18">
        <v>16</v>
      </c>
      <c r="L3549" s="18">
        <v>60</v>
      </c>
      <c r="M3549" s="18" t="s">
        <v>71</v>
      </c>
      <c r="N3549" s="18" t="s">
        <v>74</v>
      </c>
      <c r="O3549" s="18" t="s">
        <v>75</v>
      </c>
      <c r="P3549" s="19">
        <v>1951.38627008</v>
      </c>
      <c r="Q3549" s="19">
        <v>271252.07189800002</v>
      </c>
      <c r="R3549" s="20">
        <v>0.70014500000000002</v>
      </c>
      <c r="S3549" s="20">
        <v>6.29983</v>
      </c>
      <c r="T3549" s="20">
        <v>0.30199999999999999</v>
      </c>
      <c r="U3549" s="20">
        <v>0.30499999999999999</v>
      </c>
      <c r="V3549" s="20">
        <f t="shared" si="110"/>
        <v>1.2315368232242001</v>
      </c>
      <c r="W3549" s="20">
        <f t="shared" si="111"/>
        <v>11.033609829637001</v>
      </c>
    </row>
    <row r="3550" spans="1:23" x14ac:dyDescent="0.25">
      <c r="A3550" s="18">
        <v>35325</v>
      </c>
      <c r="B3550" s="18">
        <v>35305</v>
      </c>
      <c r="C3550" s="18">
        <v>6410</v>
      </c>
      <c r="D3550" s="18">
        <v>6410</v>
      </c>
      <c r="E3550" s="18" t="s">
        <v>116</v>
      </c>
      <c r="F3550" s="18" t="s">
        <v>196</v>
      </c>
      <c r="G3550" s="19">
        <v>9.9464834415799999</v>
      </c>
      <c r="H3550" s="19">
        <v>4.0251999999999999</v>
      </c>
      <c r="I3550" s="18" t="s">
        <v>79</v>
      </c>
      <c r="J3550" s="18" t="s">
        <v>80</v>
      </c>
      <c r="K3550" s="18">
        <v>16</v>
      </c>
      <c r="L3550" s="18">
        <v>60</v>
      </c>
      <c r="M3550" s="18" t="s">
        <v>71</v>
      </c>
      <c r="N3550" s="18" t="s">
        <v>74</v>
      </c>
      <c r="O3550" s="18" t="s">
        <v>75</v>
      </c>
      <c r="P3550" s="19">
        <v>2436.0631223400001</v>
      </c>
      <c r="Q3550" s="19">
        <v>433267.08564200002</v>
      </c>
      <c r="R3550" s="20">
        <v>0.70014500000000002</v>
      </c>
      <c r="S3550" s="20">
        <v>6.29983</v>
      </c>
      <c r="T3550" s="20">
        <v>0.30199999999999999</v>
      </c>
      <c r="U3550" s="20">
        <v>0.30499999999999999</v>
      </c>
      <c r="V3550" s="20">
        <f t="shared" si="110"/>
        <v>1.967120110492</v>
      </c>
      <c r="W3550" s="20">
        <f t="shared" si="111"/>
        <v>17.623862622619999</v>
      </c>
    </row>
    <row r="3551" spans="1:23" x14ac:dyDescent="0.25">
      <c r="A3551" s="18">
        <v>35326</v>
      </c>
      <c r="B3551" s="18">
        <v>35306</v>
      </c>
      <c r="C3551" s="18">
        <v>6410</v>
      </c>
      <c r="D3551" s="18">
        <v>6410</v>
      </c>
      <c r="E3551" s="18" t="s">
        <v>116</v>
      </c>
      <c r="F3551" s="18" t="s">
        <v>196</v>
      </c>
      <c r="G3551" s="19">
        <v>8.9844278747999997</v>
      </c>
      <c r="H3551" s="19">
        <v>3.6358700000000002</v>
      </c>
      <c r="I3551" s="18" t="s">
        <v>79</v>
      </c>
      <c r="J3551" s="18" t="s">
        <v>80</v>
      </c>
      <c r="K3551" s="18">
        <v>16</v>
      </c>
      <c r="L3551" s="18">
        <v>60</v>
      </c>
      <c r="M3551" s="18" t="s">
        <v>71</v>
      </c>
      <c r="N3551" s="18" t="s">
        <v>74</v>
      </c>
      <c r="O3551" s="18" t="s">
        <v>75</v>
      </c>
      <c r="P3551" s="19">
        <v>2594.14057834</v>
      </c>
      <c r="Q3551" s="19">
        <v>391360.11278099997</v>
      </c>
      <c r="R3551" s="20">
        <v>0.70014500000000002</v>
      </c>
      <c r="S3551" s="20">
        <v>6.29983</v>
      </c>
      <c r="T3551" s="20">
        <v>0.30199999999999999</v>
      </c>
      <c r="U3551" s="20">
        <v>0.30499999999999999</v>
      </c>
      <c r="V3551" s="20">
        <f t="shared" si="110"/>
        <v>1.7768540684027001</v>
      </c>
      <c r="W3551" s="20">
        <f t="shared" si="111"/>
        <v>15.919227216959502</v>
      </c>
    </row>
    <row r="3552" spans="1:23" x14ac:dyDescent="0.25">
      <c r="A3552" s="18">
        <v>35327</v>
      </c>
      <c r="B3552" s="18">
        <v>35307</v>
      </c>
      <c r="C3552" s="18">
        <v>6410</v>
      </c>
      <c r="D3552" s="18">
        <v>6410</v>
      </c>
      <c r="E3552" s="18" t="s">
        <v>116</v>
      </c>
      <c r="F3552" s="18" t="s">
        <v>196</v>
      </c>
      <c r="G3552" s="19">
        <v>2.4300109268400001</v>
      </c>
      <c r="H3552" s="19">
        <v>0.98339100000000002</v>
      </c>
      <c r="I3552" s="18" t="s">
        <v>79</v>
      </c>
      <c r="J3552" s="18" t="s">
        <v>80</v>
      </c>
      <c r="K3552" s="18">
        <v>16</v>
      </c>
      <c r="L3552" s="18">
        <v>60</v>
      </c>
      <c r="M3552" s="18" t="s">
        <v>71</v>
      </c>
      <c r="N3552" s="18" t="s">
        <v>74</v>
      </c>
      <c r="O3552" s="18" t="s">
        <v>75</v>
      </c>
      <c r="P3552" s="19">
        <v>1225.86377872</v>
      </c>
      <c r="Q3552" s="19">
        <v>105850.852568</v>
      </c>
      <c r="R3552" s="20">
        <v>0.70014500000000002</v>
      </c>
      <c r="S3552" s="20">
        <v>6.29983</v>
      </c>
      <c r="T3552" s="20">
        <v>0.30199999999999999</v>
      </c>
      <c r="U3552" s="20">
        <v>0.30499999999999999</v>
      </c>
      <c r="V3552" s="20">
        <f t="shared" si="110"/>
        <v>0.48058437160311002</v>
      </c>
      <c r="W3552" s="20">
        <f t="shared" si="111"/>
        <v>4.3056613058533504</v>
      </c>
    </row>
    <row r="3553" spans="1:23" x14ac:dyDescent="0.25">
      <c r="A3553" s="18">
        <v>35328</v>
      </c>
      <c r="B3553" s="18">
        <v>35308</v>
      </c>
      <c r="C3553" s="18">
        <v>6410</v>
      </c>
      <c r="D3553" s="18">
        <v>6410</v>
      </c>
      <c r="E3553" s="18" t="s">
        <v>116</v>
      </c>
      <c r="F3553" s="18" t="s">
        <v>196</v>
      </c>
      <c r="G3553" s="19">
        <v>5.2755305117100004</v>
      </c>
      <c r="H3553" s="19">
        <v>2.1349300000000002</v>
      </c>
      <c r="I3553" s="18" t="s">
        <v>79</v>
      </c>
      <c r="J3553" s="18" t="s">
        <v>80</v>
      </c>
      <c r="K3553" s="18">
        <v>16</v>
      </c>
      <c r="L3553" s="18">
        <v>60</v>
      </c>
      <c r="M3553" s="18" t="s">
        <v>71</v>
      </c>
      <c r="N3553" s="18" t="s">
        <v>74</v>
      </c>
      <c r="O3553" s="18" t="s">
        <v>75</v>
      </c>
      <c r="P3553" s="19">
        <v>1795.2330559</v>
      </c>
      <c r="Q3553" s="19">
        <v>229801.18988200001</v>
      </c>
      <c r="R3553" s="20">
        <v>0.70014500000000002</v>
      </c>
      <c r="S3553" s="20">
        <v>6.29983</v>
      </c>
      <c r="T3553" s="20">
        <v>0.30199999999999999</v>
      </c>
      <c r="U3553" s="20">
        <v>0.30499999999999999</v>
      </c>
      <c r="V3553" s="20">
        <f t="shared" si="110"/>
        <v>1.0433428742653001</v>
      </c>
      <c r="W3553" s="20">
        <f t="shared" si="111"/>
        <v>9.347538763020502</v>
      </c>
    </row>
    <row r="3554" spans="1:23" x14ac:dyDescent="0.25">
      <c r="A3554" s="18">
        <v>35329</v>
      </c>
      <c r="B3554" s="18">
        <v>35309</v>
      </c>
      <c r="C3554" s="18">
        <v>6410</v>
      </c>
      <c r="D3554" s="18">
        <v>6410</v>
      </c>
      <c r="E3554" s="18" t="s">
        <v>116</v>
      </c>
      <c r="F3554" s="18" t="s">
        <v>196</v>
      </c>
      <c r="G3554" s="19">
        <v>21.349480472700002</v>
      </c>
      <c r="H3554" s="19">
        <v>8.6398299999999999</v>
      </c>
      <c r="I3554" s="18" t="s">
        <v>79</v>
      </c>
      <c r="J3554" s="18" t="s">
        <v>80</v>
      </c>
      <c r="K3554" s="18">
        <v>16</v>
      </c>
      <c r="L3554" s="18">
        <v>60</v>
      </c>
      <c r="M3554" s="18" t="s">
        <v>71</v>
      </c>
      <c r="N3554" s="18" t="s">
        <v>74</v>
      </c>
      <c r="O3554" s="18" t="s">
        <v>75</v>
      </c>
      <c r="P3554" s="19">
        <v>5259.3812593599996</v>
      </c>
      <c r="Q3554" s="19">
        <v>929979.64946300001</v>
      </c>
      <c r="R3554" s="20">
        <v>0.70014500000000002</v>
      </c>
      <c r="S3554" s="20">
        <v>6.29983</v>
      </c>
      <c r="T3554" s="20">
        <v>0.30199999999999999</v>
      </c>
      <c r="U3554" s="20">
        <v>0.30499999999999999</v>
      </c>
      <c r="V3554" s="20">
        <f t="shared" si="110"/>
        <v>4.2222953751943004</v>
      </c>
      <c r="W3554" s="20">
        <f t="shared" si="111"/>
        <v>37.828474859085503</v>
      </c>
    </row>
    <row r="3555" spans="1:23" x14ac:dyDescent="0.25">
      <c r="A3555" s="18">
        <v>35330</v>
      </c>
      <c r="B3555" s="18">
        <v>35310</v>
      </c>
      <c r="C3555" s="18">
        <v>6410</v>
      </c>
      <c r="D3555" s="18">
        <v>6410</v>
      </c>
      <c r="E3555" s="18" t="s">
        <v>116</v>
      </c>
      <c r="F3555" s="18" t="s">
        <v>196</v>
      </c>
      <c r="G3555" s="19">
        <v>2.5697768400599998</v>
      </c>
      <c r="H3555" s="19">
        <v>1.0399499999999999</v>
      </c>
      <c r="I3555" s="18" t="s">
        <v>79</v>
      </c>
      <c r="J3555" s="18" t="s">
        <v>80</v>
      </c>
      <c r="K3555" s="18">
        <v>16</v>
      </c>
      <c r="L3555" s="18">
        <v>60</v>
      </c>
      <c r="M3555" s="18" t="s">
        <v>71</v>
      </c>
      <c r="N3555" s="18" t="s">
        <v>74</v>
      </c>
      <c r="O3555" s="18" t="s">
        <v>75</v>
      </c>
      <c r="P3555" s="19">
        <v>1300.0806916199999</v>
      </c>
      <c r="Q3555" s="19">
        <v>111939.031395</v>
      </c>
      <c r="R3555" s="20">
        <v>0.70014500000000002</v>
      </c>
      <c r="S3555" s="20">
        <v>6.29983</v>
      </c>
      <c r="T3555" s="20">
        <v>0.30199999999999999</v>
      </c>
      <c r="U3555" s="20">
        <v>0.30499999999999999</v>
      </c>
      <c r="V3555" s="20">
        <f t="shared" si="110"/>
        <v>0.50822482333949992</v>
      </c>
      <c r="W3555" s="20">
        <f t="shared" si="111"/>
        <v>4.5532982049074997</v>
      </c>
    </row>
    <row r="3556" spans="1:23" x14ac:dyDescent="0.25">
      <c r="A3556" s="18">
        <v>35331</v>
      </c>
      <c r="B3556" s="18">
        <v>35311</v>
      </c>
      <c r="C3556" s="18">
        <v>6410</v>
      </c>
      <c r="D3556" s="18">
        <v>6410</v>
      </c>
      <c r="E3556" s="18" t="s">
        <v>116</v>
      </c>
      <c r="F3556" s="18" t="s">
        <v>196</v>
      </c>
      <c r="G3556" s="19">
        <v>1.8038209296300001</v>
      </c>
      <c r="H3556" s="19">
        <v>0.72997999999999996</v>
      </c>
      <c r="I3556" s="18" t="s">
        <v>79</v>
      </c>
      <c r="J3556" s="18" t="s">
        <v>80</v>
      </c>
      <c r="K3556" s="18">
        <v>16</v>
      </c>
      <c r="L3556" s="18">
        <v>60</v>
      </c>
      <c r="M3556" s="18" t="s">
        <v>71</v>
      </c>
      <c r="N3556" s="18" t="s">
        <v>74</v>
      </c>
      <c r="O3556" s="18" t="s">
        <v>75</v>
      </c>
      <c r="P3556" s="19">
        <v>1133.3990108600001</v>
      </c>
      <c r="Q3556" s="19">
        <v>78574.125397099997</v>
      </c>
      <c r="R3556" s="20">
        <v>0.70014500000000002</v>
      </c>
      <c r="S3556" s="20">
        <v>6.29983</v>
      </c>
      <c r="T3556" s="20">
        <v>0.30199999999999999</v>
      </c>
      <c r="U3556" s="20">
        <v>0.30499999999999999</v>
      </c>
      <c r="V3556" s="20">
        <f t="shared" si="110"/>
        <v>0.35674210927579997</v>
      </c>
      <c r="W3556" s="20">
        <f t="shared" si="111"/>
        <v>3.1961311828630001</v>
      </c>
    </row>
    <row r="3557" spans="1:23" x14ac:dyDescent="0.25">
      <c r="A3557" s="18">
        <v>35332</v>
      </c>
      <c r="B3557" s="18">
        <v>35312</v>
      </c>
      <c r="C3557" s="18">
        <v>6410</v>
      </c>
      <c r="D3557" s="18">
        <v>6410</v>
      </c>
      <c r="E3557" s="18" t="s">
        <v>116</v>
      </c>
      <c r="F3557" s="18" t="s">
        <v>196</v>
      </c>
      <c r="G3557" s="19">
        <v>1.8074783129000001</v>
      </c>
      <c r="H3557" s="19">
        <v>0.73146100000000003</v>
      </c>
      <c r="I3557" s="18" t="s">
        <v>79</v>
      </c>
      <c r="J3557" s="18" t="s">
        <v>80</v>
      </c>
      <c r="K3557" s="18">
        <v>16</v>
      </c>
      <c r="L3557" s="18">
        <v>60</v>
      </c>
      <c r="M3557" s="18" t="s">
        <v>71</v>
      </c>
      <c r="N3557" s="18" t="s">
        <v>74</v>
      </c>
      <c r="O3557" s="18" t="s">
        <v>75</v>
      </c>
      <c r="P3557" s="19">
        <v>1109.86975966</v>
      </c>
      <c r="Q3557" s="19">
        <v>78733.4403743</v>
      </c>
      <c r="R3557" s="20">
        <v>0.70014500000000002</v>
      </c>
      <c r="S3557" s="20">
        <v>6.29983</v>
      </c>
      <c r="T3557" s="20">
        <v>0.30199999999999999</v>
      </c>
      <c r="U3557" s="20">
        <v>0.30499999999999999</v>
      </c>
      <c r="V3557" s="20">
        <f t="shared" si="110"/>
        <v>0.35746587576780997</v>
      </c>
      <c r="W3557" s="20">
        <f t="shared" si="111"/>
        <v>3.2026155663828506</v>
      </c>
    </row>
    <row r="3558" spans="1:23" x14ac:dyDescent="0.25">
      <c r="A3558" s="18">
        <v>35333</v>
      </c>
      <c r="B3558" s="18">
        <v>35313</v>
      </c>
      <c r="C3558" s="18">
        <v>6410</v>
      </c>
      <c r="D3558" s="18">
        <v>6410</v>
      </c>
      <c r="E3558" s="18" t="s">
        <v>116</v>
      </c>
      <c r="F3558" s="18" t="s">
        <v>196</v>
      </c>
      <c r="G3558" s="19">
        <v>2.63909083781</v>
      </c>
      <c r="H3558" s="19">
        <v>1.0680000000000001</v>
      </c>
      <c r="I3558" s="18" t="s">
        <v>79</v>
      </c>
      <c r="J3558" s="18" t="s">
        <v>80</v>
      </c>
      <c r="K3558" s="18">
        <v>16</v>
      </c>
      <c r="L3558" s="18">
        <v>60</v>
      </c>
      <c r="M3558" s="18" t="s">
        <v>71</v>
      </c>
      <c r="N3558" s="18" t="s">
        <v>74</v>
      </c>
      <c r="O3558" s="18" t="s">
        <v>75</v>
      </c>
      <c r="P3558" s="19">
        <v>1398.9391714799999</v>
      </c>
      <c r="Q3558" s="19">
        <v>114958.33706000001</v>
      </c>
      <c r="R3558" s="20">
        <v>0.70014500000000002</v>
      </c>
      <c r="S3558" s="20">
        <v>6.29983</v>
      </c>
      <c r="T3558" s="20">
        <v>0.30199999999999999</v>
      </c>
      <c r="U3558" s="20">
        <v>0.30499999999999999</v>
      </c>
      <c r="V3558" s="20">
        <f t="shared" si="110"/>
        <v>0.52193289227999995</v>
      </c>
      <c r="W3558" s="20">
        <f t="shared" si="111"/>
        <v>4.6761118158000006</v>
      </c>
    </row>
    <row r="3559" spans="1:23" x14ac:dyDescent="0.25">
      <c r="A3559" s="18">
        <v>35334</v>
      </c>
      <c r="B3559" s="18">
        <v>35314</v>
      </c>
      <c r="C3559" s="18">
        <v>6410</v>
      </c>
      <c r="D3559" s="18">
        <v>6410</v>
      </c>
      <c r="E3559" s="18" t="s">
        <v>116</v>
      </c>
      <c r="F3559" s="18" t="s">
        <v>196</v>
      </c>
      <c r="G3559" s="19">
        <v>4.3312152233600001</v>
      </c>
      <c r="H3559" s="19">
        <v>1.75278</v>
      </c>
      <c r="I3559" s="18" t="s">
        <v>79</v>
      </c>
      <c r="J3559" s="18" t="s">
        <v>80</v>
      </c>
      <c r="K3559" s="18">
        <v>16</v>
      </c>
      <c r="L3559" s="18">
        <v>60</v>
      </c>
      <c r="M3559" s="18" t="s">
        <v>71</v>
      </c>
      <c r="N3559" s="18" t="s">
        <v>74</v>
      </c>
      <c r="O3559" s="18" t="s">
        <v>75</v>
      </c>
      <c r="P3559" s="19">
        <v>1853.75757514</v>
      </c>
      <c r="Q3559" s="19">
        <v>188666.98045999999</v>
      </c>
      <c r="R3559" s="20">
        <v>0.70014500000000002</v>
      </c>
      <c r="S3559" s="20">
        <v>6.29983</v>
      </c>
      <c r="T3559" s="20">
        <v>0.30199999999999999</v>
      </c>
      <c r="U3559" s="20">
        <v>0.30499999999999999</v>
      </c>
      <c r="V3559" s="20">
        <f t="shared" si="110"/>
        <v>0.85658570686379998</v>
      </c>
      <c r="W3559" s="20">
        <f t="shared" si="111"/>
        <v>7.6743401390430011</v>
      </c>
    </row>
    <row r="3560" spans="1:23" x14ac:dyDescent="0.25">
      <c r="A3560" s="18">
        <v>35335</v>
      </c>
      <c r="B3560" s="18">
        <v>35315</v>
      </c>
      <c r="C3560" s="18">
        <v>6410</v>
      </c>
      <c r="D3560" s="18">
        <v>6410</v>
      </c>
      <c r="E3560" s="18" t="s">
        <v>116</v>
      </c>
      <c r="F3560" s="18" t="s">
        <v>196</v>
      </c>
      <c r="G3560" s="19">
        <v>2.5924409906500001</v>
      </c>
      <c r="H3560" s="19">
        <v>1.0491200000000001</v>
      </c>
      <c r="I3560" s="18" t="s">
        <v>79</v>
      </c>
      <c r="J3560" s="18" t="s">
        <v>80</v>
      </c>
      <c r="K3560" s="18">
        <v>16</v>
      </c>
      <c r="L3560" s="18">
        <v>60</v>
      </c>
      <c r="M3560" s="18" t="s">
        <v>71</v>
      </c>
      <c r="N3560" s="18" t="s">
        <v>74</v>
      </c>
      <c r="O3560" s="18" t="s">
        <v>75</v>
      </c>
      <c r="P3560" s="19">
        <v>1240.3708722700001</v>
      </c>
      <c r="Q3560" s="19">
        <v>112926.277847</v>
      </c>
      <c r="R3560" s="20">
        <v>0.70014500000000002</v>
      </c>
      <c r="S3560" s="20">
        <v>6.29983</v>
      </c>
      <c r="T3560" s="20">
        <v>0.30199999999999999</v>
      </c>
      <c r="U3560" s="20">
        <v>0.30499999999999999</v>
      </c>
      <c r="V3560" s="20">
        <f t="shared" si="110"/>
        <v>0.51270621343520006</v>
      </c>
      <c r="W3560" s="20">
        <f t="shared" si="111"/>
        <v>4.5934479664720005</v>
      </c>
    </row>
    <row r="3561" spans="1:23" x14ac:dyDescent="0.25">
      <c r="A3561" s="18">
        <v>35336</v>
      </c>
      <c r="B3561" s="18">
        <v>35316</v>
      </c>
      <c r="C3561" s="18">
        <v>6410</v>
      </c>
      <c r="D3561" s="18">
        <v>6410</v>
      </c>
      <c r="E3561" s="18" t="s">
        <v>116</v>
      </c>
      <c r="F3561" s="18" t="s">
        <v>196</v>
      </c>
      <c r="G3561" s="19">
        <v>11.8128466165</v>
      </c>
      <c r="H3561" s="19">
        <v>4.7804900000000004</v>
      </c>
      <c r="I3561" s="18" t="s">
        <v>79</v>
      </c>
      <c r="J3561" s="18" t="s">
        <v>80</v>
      </c>
      <c r="K3561" s="18">
        <v>16</v>
      </c>
      <c r="L3561" s="18">
        <v>60</v>
      </c>
      <c r="M3561" s="18" t="s">
        <v>71</v>
      </c>
      <c r="N3561" s="18" t="s">
        <v>74</v>
      </c>
      <c r="O3561" s="18" t="s">
        <v>75</v>
      </c>
      <c r="P3561" s="19">
        <v>4998.6197404799996</v>
      </c>
      <c r="Q3561" s="19">
        <v>514565.54034900002</v>
      </c>
      <c r="R3561" s="20">
        <v>0.70014500000000002</v>
      </c>
      <c r="S3561" s="20">
        <v>6.29983</v>
      </c>
      <c r="T3561" s="20">
        <v>0.30199999999999999</v>
      </c>
      <c r="U3561" s="20">
        <v>0.30499999999999999</v>
      </c>
      <c r="V3561" s="20">
        <f t="shared" si="110"/>
        <v>2.3362312473929001</v>
      </c>
      <c r="W3561" s="20">
        <f t="shared" si="111"/>
        <v>20.930810650106505</v>
      </c>
    </row>
    <row r="3562" spans="1:23" x14ac:dyDescent="0.25">
      <c r="A3562" s="18">
        <v>35337</v>
      </c>
      <c r="B3562" s="18">
        <v>35317</v>
      </c>
      <c r="C3562" s="18">
        <v>6410</v>
      </c>
      <c r="D3562" s="18">
        <v>6410</v>
      </c>
      <c r="E3562" s="18" t="s">
        <v>116</v>
      </c>
      <c r="F3562" s="18" t="s">
        <v>196</v>
      </c>
      <c r="G3562" s="19">
        <v>1.63328523718</v>
      </c>
      <c r="H3562" s="19">
        <v>0.66096699999999997</v>
      </c>
      <c r="I3562" s="18" t="s">
        <v>79</v>
      </c>
      <c r="J3562" s="18" t="s">
        <v>80</v>
      </c>
      <c r="K3562" s="18">
        <v>16</v>
      </c>
      <c r="L3562" s="18">
        <v>60</v>
      </c>
      <c r="M3562" s="18" t="s">
        <v>71</v>
      </c>
      <c r="N3562" s="18" t="s">
        <v>74</v>
      </c>
      <c r="O3562" s="18" t="s">
        <v>75</v>
      </c>
      <c r="P3562" s="19">
        <v>1001.9458858</v>
      </c>
      <c r="Q3562" s="19">
        <v>71145.620347999997</v>
      </c>
      <c r="R3562" s="20">
        <v>0.70014500000000002</v>
      </c>
      <c r="S3562" s="20">
        <v>6.29983</v>
      </c>
      <c r="T3562" s="20">
        <v>0.30199999999999999</v>
      </c>
      <c r="U3562" s="20">
        <v>0.30499999999999999</v>
      </c>
      <c r="V3562" s="20">
        <f t="shared" si="110"/>
        <v>0.32301537267006997</v>
      </c>
      <c r="W3562" s="20">
        <f t="shared" si="111"/>
        <v>2.8939659162489502</v>
      </c>
    </row>
    <row r="3563" spans="1:23" x14ac:dyDescent="0.25">
      <c r="A3563" s="18">
        <v>35338</v>
      </c>
      <c r="B3563" s="18">
        <v>35318</v>
      </c>
      <c r="C3563" s="18">
        <v>6410</v>
      </c>
      <c r="D3563" s="18">
        <v>6410</v>
      </c>
      <c r="E3563" s="18" t="s">
        <v>116</v>
      </c>
      <c r="F3563" s="18" t="s">
        <v>196</v>
      </c>
      <c r="G3563" s="19">
        <v>34.474253213300003</v>
      </c>
      <c r="H3563" s="19">
        <v>13.9512</v>
      </c>
      <c r="I3563" s="18" t="s">
        <v>79</v>
      </c>
      <c r="J3563" s="18" t="s">
        <v>80</v>
      </c>
      <c r="K3563" s="18">
        <v>16</v>
      </c>
      <c r="L3563" s="18">
        <v>60</v>
      </c>
      <c r="M3563" s="18" t="s">
        <v>71</v>
      </c>
      <c r="N3563" s="18" t="s">
        <v>74</v>
      </c>
      <c r="O3563" s="18" t="s">
        <v>75</v>
      </c>
      <c r="P3563" s="19">
        <v>7405.7813933099997</v>
      </c>
      <c r="Q3563" s="19">
        <v>1501692.46319</v>
      </c>
      <c r="R3563" s="20">
        <v>0.70014500000000002</v>
      </c>
      <c r="S3563" s="20">
        <v>6.29983</v>
      </c>
      <c r="T3563" s="20">
        <v>0.30199999999999999</v>
      </c>
      <c r="U3563" s="20">
        <v>0.30499999999999999</v>
      </c>
      <c r="V3563" s="20">
        <f t="shared" si="110"/>
        <v>6.8179683209520006</v>
      </c>
      <c r="W3563" s="20">
        <f t="shared" si="111"/>
        <v>61.083680865720012</v>
      </c>
    </row>
    <row r="3564" spans="1:23" x14ac:dyDescent="0.25">
      <c r="A3564" s="18">
        <v>35339</v>
      </c>
      <c r="B3564" s="18">
        <v>35319</v>
      </c>
      <c r="C3564" s="18">
        <v>6410</v>
      </c>
      <c r="D3564" s="18">
        <v>6410</v>
      </c>
      <c r="E3564" s="18" t="s">
        <v>116</v>
      </c>
      <c r="F3564" s="18" t="s">
        <v>196</v>
      </c>
      <c r="G3564" s="19">
        <v>2.8802615019900002</v>
      </c>
      <c r="H3564" s="19">
        <v>1.1656</v>
      </c>
      <c r="I3564" s="18" t="s">
        <v>79</v>
      </c>
      <c r="J3564" s="18" t="s">
        <v>80</v>
      </c>
      <c r="K3564" s="18">
        <v>16</v>
      </c>
      <c r="L3564" s="18">
        <v>60</v>
      </c>
      <c r="M3564" s="18" t="s">
        <v>71</v>
      </c>
      <c r="N3564" s="18" t="s">
        <v>74</v>
      </c>
      <c r="O3564" s="18" t="s">
        <v>75</v>
      </c>
      <c r="P3564" s="19">
        <v>1302.42336411</v>
      </c>
      <c r="Q3564" s="19">
        <v>125463.68917100001</v>
      </c>
      <c r="R3564" s="20">
        <v>0.70014500000000002</v>
      </c>
      <c r="S3564" s="20">
        <v>6.29983</v>
      </c>
      <c r="T3564" s="20">
        <v>0.30199999999999999</v>
      </c>
      <c r="U3564" s="20">
        <v>0.30499999999999999</v>
      </c>
      <c r="V3564" s="20">
        <f t="shared" si="110"/>
        <v>0.56963013037599997</v>
      </c>
      <c r="W3564" s="20">
        <f t="shared" si="111"/>
        <v>5.1034418843600005</v>
      </c>
    </row>
    <row r="3565" spans="1:23" x14ac:dyDescent="0.25">
      <c r="A3565" s="18">
        <v>35340</v>
      </c>
      <c r="B3565" s="18">
        <v>35320</v>
      </c>
      <c r="C3565" s="18">
        <v>6410</v>
      </c>
      <c r="D3565" s="18">
        <v>6410</v>
      </c>
      <c r="E3565" s="18" t="s">
        <v>116</v>
      </c>
      <c r="F3565" s="18" t="s">
        <v>196</v>
      </c>
      <c r="G3565" s="19">
        <v>16.259120364899999</v>
      </c>
      <c r="H3565" s="19">
        <v>6.5798300000000003</v>
      </c>
      <c r="I3565" s="18" t="s">
        <v>79</v>
      </c>
      <c r="J3565" s="18" t="s">
        <v>80</v>
      </c>
      <c r="K3565" s="18">
        <v>16</v>
      </c>
      <c r="L3565" s="18">
        <v>60</v>
      </c>
      <c r="M3565" s="18" t="s">
        <v>71</v>
      </c>
      <c r="N3565" s="18" t="s">
        <v>74</v>
      </c>
      <c r="O3565" s="18" t="s">
        <v>75</v>
      </c>
      <c r="P3565" s="19">
        <v>3168.6125059000001</v>
      </c>
      <c r="Q3565" s="19">
        <v>708244.45010699995</v>
      </c>
      <c r="R3565" s="20">
        <v>0.70014500000000002</v>
      </c>
      <c r="S3565" s="20">
        <v>6.29983</v>
      </c>
      <c r="T3565" s="20">
        <v>0.30199999999999999</v>
      </c>
      <c r="U3565" s="20">
        <v>0.30499999999999999</v>
      </c>
      <c r="V3565" s="20">
        <f t="shared" si="110"/>
        <v>3.2155708825942999</v>
      </c>
      <c r="W3565" s="20">
        <f t="shared" si="111"/>
        <v>28.809008248085505</v>
      </c>
    </row>
    <row r="3566" spans="1:23" x14ac:dyDescent="0.25">
      <c r="A3566" s="18">
        <v>35341</v>
      </c>
      <c r="B3566" s="18">
        <v>35321</v>
      </c>
      <c r="C3566" s="18">
        <v>6410</v>
      </c>
      <c r="D3566" s="18">
        <v>6410</v>
      </c>
      <c r="E3566" s="18" t="s">
        <v>116</v>
      </c>
      <c r="F3566" s="18" t="s">
        <v>196</v>
      </c>
      <c r="G3566" s="19">
        <v>12.936926619499999</v>
      </c>
      <c r="H3566" s="19">
        <v>5.2353899999999998</v>
      </c>
      <c r="I3566" s="18" t="s">
        <v>79</v>
      </c>
      <c r="J3566" s="18" t="s">
        <v>80</v>
      </c>
      <c r="K3566" s="18">
        <v>16</v>
      </c>
      <c r="L3566" s="18">
        <v>60</v>
      </c>
      <c r="M3566" s="18" t="s">
        <v>71</v>
      </c>
      <c r="N3566" s="18" t="s">
        <v>74</v>
      </c>
      <c r="O3566" s="18" t="s">
        <v>75</v>
      </c>
      <c r="P3566" s="19">
        <v>3187.3540283799998</v>
      </c>
      <c r="Q3566" s="19">
        <v>563530.26941800001</v>
      </c>
      <c r="R3566" s="20">
        <v>0.70014500000000002</v>
      </c>
      <c r="S3566" s="20">
        <v>6.29983</v>
      </c>
      <c r="T3566" s="20">
        <v>0.30199999999999999</v>
      </c>
      <c r="U3566" s="20">
        <v>0.30499999999999999</v>
      </c>
      <c r="V3566" s="20">
        <f t="shared" si="110"/>
        <v>2.5585414278218996</v>
      </c>
      <c r="W3566" s="20">
        <f t="shared" si="111"/>
        <v>22.922536553671502</v>
      </c>
    </row>
    <row r="3567" spans="1:23" x14ac:dyDescent="0.25">
      <c r="A3567" s="18">
        <v>35342</v>
      </c>
      <c r="B3567" s="18">
        <v>35322</v>
      </c>
      <c r="C3567" s="18">
        <v>6410</v>
      </c>
      <c r="D3567" s="18">
        <v>6410</v>
      </c>
      <c r="E3567" s="18" t="s">
        <v>116</v>
      </c>
      <c r="F3567" s="18" t="s">
        <v>196</v>
      </c>
      <c r="G3567" s="19">
        <v>2.85762367884</v>
      </c>
      <c r="H3567" s="19">
        <v>1.1564399999999999</v>
      </c>
      <c r="I3567" s="18" t="s">
        <v>79</v>
      </c>
      <c r="J3567" s="18" t="s">
        <v>80</v>
      </c>
      <c r="K3567" s="18">
        <v>16</v>
      </c>
      <c r="L3567" s="18">
        <v>60</v>
      </c>
      <c r="M3567" s="18" t="s">
        <v>71</v>
      </c>
      <c r="N3567" s="18" t="s">
        <v>74</v>
      </c>
      <c r="O3567" s="18" t="s">
        <v>75</v>
      </c>
      <c r="P3567" s="19">
        <v>1302.5445529000001</v>
      </c>
      <c r="Q3567" s="19">
        <v>124477.589538</v>
      </c>
      <c r="R3567" s="20">
        <v>0.70014500000000002</v>
      </c>
      <c r="S3567" s="20">
        <v>6.29983</v>
      </c>
      <c r="T3567" s="20">
        <v>0.30199999999999999</v>
      </c>
      <c r="U3567" s="20">
        <v>0.30499999999999999</v>
      </c>
      <c r="V3567" s="20">
        <f t="shared" si="110"/>
        <v>0.56515362729239993</v>
      </c>
      <c r="W3567" s="20">
        <f t="shared" si="111"/>
        <v>5.0633359066140002</v>
      </c>
    </row>
    <row r="3568" spans="1:23" x14ac:dyDescent="0.25">
      <c r="A3568" s="18">
        <v>35343</v>
      </c>
      <c r="B3568" s="18">
        <v>35323</v>
      </c>
      <c r="C3568" s="18">
        <v>6410</v>
      </c>
      <c r="D3568" s="18">
        <v>6410</v>
      </c>
      <c r="E3568" s="18" t="s">
        <v>116</v>
      </c>
      <c r="F3568" s="18" t="s">
        <v>196</v>
      </c>
      <c r="G3568" s="19">
        <v>1.3671646717499999</v>
      </c>
      <c r="H3568" s="19">
        <v>0.55327199999999999</v>
      </c>
      <c r="I3568" s="18" t="s">
        <v>79</v>
      </c>
      <c r="J3568" s="18" t="s">
        <v>80</v>
      </c>
      <c r="K3568" s="18">
        <v>16</v>
      </c>
      <c r="L3568" s="18">
        <v>60</v>
      </c>
      <c r="M3568" s="18" t="s">
        <v>71</v>
      </c>
      <c r="N3568" s="18" t="s">
        <v>74</v>
      </c>
      <c r="O3568" s="18" t="s">
        <v>75</v>
      </c>
      <c r="P3568" s="19">
        <v>996.81831638400001</v>
      </c>
      <c r="Q3568" s="19">
        <v>59553.454887499996</v>
      </c>
      <c r="R3568" s="20">
        <v>0.70014500000000002</v>
      </c>
      <c r="S3568" s="20">
        <v>6.29983</v>
      </c>
      <c r="T3568" s="20">
        <v>0.30199999999999999</v>
      </c>
      <c r="U3568" s="20">
        <v>0.30499999999999999</v>
      </c>
      <c r="V3568" s="20">
        <f t="shared" si="110"/>
        <v>0.27038469585911995</v>
      </c>
      <c r="W3568" s="20">
        <f t="shared" si="111"/>
        <v>2.4224360829132001</v>
      </c>
    </row>
    <row r="3569" spans="1:23" x14ac:dyDescent="0.25">
      <c r="A3569" s="18">
        <v>35344</v>
      </c>
      <c r="B3569" s="18">
        <v>35324</v>
      </c>
      <c r="C3569" s="18">
        <v>6410</v>
      </c>
      <c r="D3569" s="18">
        <v>6410</v>
      </c>
      <c r="E3569" s="18" t="s">
        <v>116</v>
      </c>
      <c r="F3569" s="18" t="s">
        <v>196</v>
      </c>
      <c r="G3569" s="19">
        <v>2.9299922725199998</v>
      </c>
      <c r="H3569" s="19">
        <v>1.18573</v>
      </c>
      <c r="I3569" s="18" t="s">
        <v>79</v>
      </c>
      <c r="J3569" s="18" t="s">
        <v>80</v>
      </c>
      <c r="K3569" s="18">
        <v>16</v>
      </c>
      <c r="L3569" s="18">
        <v>60</v>
      </c>
      <c r="M3569" s="18" t="s">
        <v>71</v>
      </c>
      <c r="N3569" s="18" t="s">
        <v>74</v>
      </c>
      <c r="O3569" s="18" t="s">
        <v>75</v>
      </c>
      <c r="P3569" s="19">
        <v>1533.5074778999999</v>
      </c>
      <c r="Q3569" s="19">
        <v>127629.95286999999</v>
      </c>
      <c r="R3569" s="20">
        <v>0.70014500000000002</v>
      </c>
      <c r="S3569" s="20">
        <v>6.29983</v>
      </c>
      <c r="T3569" s="20">
        <v>0.30199999999999999</v>
      </c>
      <c r="U3569" s="20">
        <v>0.30499999999999999</v>
      </c>
      <c r="V3569" s="20">
        <f t="shared" si="110"/>
        <v>0.57946768573329988</v>
      </c>
      <c r="W3569" s="20">
        <f t="shared" si="111"/>
        <v>5.1915787110005009</v>
      </c>
    </row>
    <row r="3570" spans="1:23" x14ac:dyDescent="0.25">
      <c r="A3570" s="18">
        <v>35345</v>
      </c>
      <c r="B3570" s="18">
        <v>35325</v>
      </c>
      <c r="C3570" s="18">
        <v>6410</v>
      </c>
      <c r="D3570" s="18">
        <v>6410</v>
      </c>
      <c r="E3570" s="18" t="s">
        <v>116</v>
      </c>
      <c r="F3570" s="18" t="s">
        <v>196</v>
      </c>
      <c r="G3570" s="19">
        <v>6.1684715955199998</v>
      </c>
      <c r="H3570" s="19">
        <v>2.4962900000000001</v>
      </c>
      <c r="I3570" s="18" t="s">
        <v>79</v>
      </c>
      <c r="J3570" s="18" t="s">
        <v>80</v>
      </c>
      <c r="K3570" s="18">
        <v>16</v>
      </c>
      <c r="L3570" s="18">
        <v>60</v>
      </c>
      <c r="M3570" s="18" t="s">
        <v>71</v>
      </c>
      <c r="N3570" s="18" t="s">
        <v>74</v>
      </c>
      <c r="O3570" s="18" t="s">
        <v>75</v>
      </c>
      <c r="P3570" s="19">
        <v>2325.9589729899999</v>
      </c>
      <c r="Q3570" s="19">
        <v>268697.54790800001</v>
      </c>
      <c r="R3570" s="20">
        <v>0.70014500000000002</v>
      </c>
      <c r="S3570" s="20">
        <v>6.29983</v>
      </c>
      <c r="T3570" s="20">
        <v>0.30199999999999999</v>
      </c>
      <c r="U3570" s="20">
        <v>0.30499999999999999</v>
      </c>
      <c r="V3570" s="20">
        <f t="shared" si="110"/>
        <v>1.2199399435109</v>
      </c>
      <c r="W3570" s="20">
        <f t="shared" si="111"/>
        <v>10.929710828336502</v>
      </c>
    </row>
    <row r="3571" spans="1:23" x14ac:dyDescent="0.25">
      <c r="A3571" s="18">
        <v>35346</v>
      </c>
      <c r="B3571" s="18">
        <v>35326</v>
      </c>
      <c r="C3571" s="18">
        <v>6410</v>
      </c>
      <c r="D3571" s="18">
        <v>6410</v>
      </c>
      <c r="E3571" s="18" t="s">
        <v>116</v>
      </c>
      <c r="F3571" s="18" t="s">
        <v>196</v>
      </c>
      <c r="G3571" s="19">
        <v>1.56149074843</v>
      </c>
      <c r="H3571" s="19">
        <v>0.63191299999999995</v>
      </c>
      <c r="I3571" s="18" t="s">
        <v>79</v>
      </c>
      <c r="J3571" s="18" t="s">
        <v>80</v>
      </c>
      <c r="K3571" s="18">
        <v>16</v>
      </c>
      <c r="L3571" s="18">
        <v>60</v>
      </c>
      <c r="M3571" s="18" t="s">
        <v>71</v>
      </c>
      <c r="N3571" s="18" t="s">
        <v>74</v>
      </c>
      <c r="O3571" s="18" t="s">
        <v>75</v>
      </c>
      <c r="P3571" s="19">
        <v>992.14758674300003</v>
      </c>
      <c r="Q3571" s="19">
        <v>68018.264928499993</v>
      </c>
      <c r="R3571" s="20">
        <v>0.70014500000000002</v>
      </c>
      <c r="S3571" s="20">
        <v>6.29983</v>
      </c>
      <c r="T3571" s="20">
        <v>0.30199999999999999</v>
      </c>
      <c r="U3571" s="20">
        <v>0.30499999999999999</v>
      </c>
      <c r="V3571" s="20">
        <f t="shared" si="110"/>
        <v>0.30881664771473</v>
      </c>
      <c r="W3571" s="20">
        <f t="shared" si="111"/>
        <v>2.7667564099790503</v>
      </c>
    </row>
    <row r="3572" spans="1:23" x14ac:dyDescent="0.25">
      <c r="A3572" s="18">
        <v>35347</v>
      </c>
      <c r="B3572" s="18">
        <v>35327</v>
      </c>
      <c r="C3572" s="18">
        <v>6410</v>
      </c>
      <c r="D3572" s="18">
        <v>6410</v>
      </c>
      <c r="E3572" s="18" t="s">
        <v>116</v>
      </c>
      <c r="F3572" s="18" t="s">
        <v>196</v>
      </c>
      <c r="G3572" s="19">
        <v>1.6582824431200001</v>
      </c>
      <c r="H3572" s="19">
        <v>0.67108299999999999</v>
      </c>
      <c r="I3572" s="18" t="s">
        <v>79</v>
      </c>
      <c r="J3572" s="18" t="s">
        <v>80</v>
      </c>
      <c r="K3572" s="18">
        <v>16</v>
      </c>
      <c r="L3572" s="18">
        <v>60</v>
      </c>
      <c r="M3572" s="18" t="s">
        <v>71</v>
      </c>
      <c r="N3572" s="18" t="s">
        <v>74</v>
      </c>
      <c r="O3572" s="18" t="s">
        <v>75</v>
      </c>
      <c r="P3572" s="19">
        <v>1013.5001118500001</v>
      </c>
      <c r="Q3572" s="19">
        <v>72234.494283699998</v>
      </c>
      <c r="R3572" s="20">
        <v>0.70014500000000002</v>
      </c>
      <c r="S3572" s="20">
        <v>6.29983</v>
      </c>
      <c r="T3572" s="20">
        <v>0.30199999999999999</v>
      </c>
      <c r="U3572" s="20">
        <v>0.30499999999999999</v>
      </c>
      <c r="V3572" s="20">
        <f t="shared" si="110"/>
        <v>0.32795907411042996</v>
      </c>
      <c r="W3572" s="20">
        <f t="shared" si="111"/>
        <v>2.9382576270435501</v>
      </c>
    </row>
    <row r="3573" spans="1:23" x14ac:dyDescent="0.25">
      <c r="A3573" s="18">
        <v>35348</v>
      </c>
      <c r="B3573" s="18">
        <v>35328</v>
      </c>
      <c r="C3573" s="18">
        <v>6410</v>
      </c>
      <c r="D3573" s="18">
        <v>6410</v>
      </c>
      <c r="E3573" s="18" t="s">
        <v>116</v>
      </c>
      <c r="F3573" s="18" t="s">
        <v>196</v>
      </c>
      <c r="G3573" s="19">
        <v>2.0899368146500001</v>
      </c>
      <c r="H3573" s="19">
        <v>0.84576700000000005</v>
      </c>
      <c r="I3573" s="18" t="s">
        <v>79</v>
      </c>
      <c r="J3573" s="18" t="s">
        <v>80</v>
      </c>
      <c r="K3573" s="18">
        <v>16</v>
      </c>
      <c r="L3573" s="18">
        <v>60</v>
      </c>
      <c r="M3573" s="18" t="s">
        <v>71</v>
      </c>
      <c r="N3573" s="18" t="s">
        <v>74</v>
      </c>
      <c r="O3573" s="18" t="s">
        <v>75</v>
      </c>
      <c r="P3573" s="19">
        <v>1142.8599458000001</v>
      </c>
      <c r="Q3573" s="19">
        <v>91037.283496200005</v>
      </c>
      <c r="R3573" s="20">
        <v>0.70014500000000002</v>
      </c>
      <c r="S3573" s="20">
        <v>6.29983</v>
      </c>
      <c r="T3573" s="20">
        <v>0.30199999999999999</v>
      </c>
      <c r="U3573" s="20">
        <v>0.30499999999999999</v>
      </c>
      <c r="V3573" s="20">
        <f t="shared" si="110"/>
        <v>0.41332735627806999</v>
      </c>
      <c r="W3573" s="20">
        <f t="shared" si="111"/>
        <v>3.7030908821289508</v>
      </c>
    </row>
    <row r="3574" spans="1:23" x14ac:dyDescent="0.25">
      <c r="A3574" s="18">
        <v>35349</v>
      </c>
      <c r="B3574" s="18">
        <v>35329</v>
      </c>
      <c r="C3574" s="18">
        <v>6410</v>
      </c>
      <c r="D3574" s="18">
        <v>6410</v>
      </c>
      <c r="E3574" s="18" t="s">
        <v>116</v>
      </c>
      <c r="F3574" s="18" t="s">
        <v>196</v>
      </c>
      <c r="G3574" s="19">
        <v>7.4156149468599999</v>
      </c>
      <c r="H3574" s="19">
        <v>3.0009899999999998</v>
      </c>
      <c r="I3574" s="18" t="s">
        <v>79</v>
      </c>
      <c r="J3574" s="18" t="s">
        <v>80</v>
      </c>
      <c r="K3574" s="18">
        <v>16</v>
      </c>
      <c r="L3574" s="18">
        <v>60</v>
      </c>
      <c r="M3574" s="18" t="s">
        <v>71</v>
      </c>
      <c r="N3574" s="18" t="s">
        <v>74</v>
      </c>
      <c r="O3574" s="18" t="s">
        <v>75</v>
      </c>
      <c r="P3574" s="19">
        <v>3273.06614902</v>
      </c>
      <c r="Q3574" s="19">
        <v>323022.89499</v>
      </c>
      <c r="R3574" s="20">
        <v>0.70014500000000002</v>
      </c>
      <c r="S3574" s="20">
        <v>6.29983</v>
      </c>
      <c r="T3574" s="20">
        <v>0.30199999999999999</v>
      </c>
      <c r="U3574" s="20">
        <v>0.30499999999999999</v>
      </c>
      <c r="V3574" s="20">
        <f t="shared" si="110"/>
        <v>1.4665874441978999</v>
      </c>
      <c r="W3574" s="20">
        <f t="shared" si="111"/>
        <v>13.139480148031499</v>
      </c>
    </row>
    <row r="3575" spans="1:23" x14ac:dyDescent="0.25">
      <c r="A3575" s="18">
        <v>35350</v>
      </c>
      <c r="B3575" s="18">
        <v>35330</v>
      </c>
      <c r="C3575" s="18">
        <v>6410</v>
      </c>
      <c r="D3575" s="18">
        <v>6410</v>
      </c>
      <c r="E3575" s="18" t="s">
        <v>116</v>
      </c>
      <c r="F3575" s="18" t="s">
        <v>196</v>
      </c>
      <c r="G3575" s="19">
        <v>2.4143008360299998</v>
      </c>
      <c r="H3575" s="19">
        <v>0.97703300000000004</v>
      </c>
      <c r="I3575" s="18" t="s">
        <v>79</v>
      </c>
      <c r="J3575" s="18" t="s">
        <v>80</v>
      </c>
      <c r="K3575" s="18">
        <v>16</v>
      </c>
      <c r="L3575" s="18">
        <v>60</v>
      </c>
      <c r="M3575" s="18" t="s">
        <v>71</v>
      </c>
      <c r="N3575" s="18" t="s">
        <v>74</v>
      </c>
      <c r="O3575" s="18" t="s">
        <v>75</v>
      </c>
      <c r="P3575" s="19">
        <v>1199.8283731199999</v>
      </c>
      <c r="Q3575" s="19">
        <v>105166.523751</v>
      </c>
      <c r="R3575" s="20">
        <v>0.70014500000000002</v>
      </c>
      <c r="S3575" s="20">
        <v>6.29983</v>
      </c>
      <c r="T3575" s="20">
        <v>0.30199999999999999</v>
      </c>
      <c r="U3575" s="20">
        <v>0.30499999999999999</v>
      </c>
      <c r="V3575" s="20">
        <f t="shared" si="110"/>
        <v>0.47747720930993004</v>
      </c>
      <c r="W3575" s="20">
        <f t="shared" si="111"/>
        <v>4.277823554051051</v>
      </c>
    </row>
    <row r="3576" spans="1:23" x14ac:dyDescent="0.25">
      <c r="A3576" s="18">
        <v>35351</v>
      </c>
      <c r="B3576" s="18">
        <v>35331</v>
      </c>
      <c r="C3576" s="18">
        <v>6410</v>
      </c>
      <c r="D3576" s="18">
        <v>6410</v>
      </c>
      <c r="E3576" s="18" t="s">
        <v>116</v>
      </c>
      <c r="F3576" s="18" t="s">
        <v>196</v>
      </c>
      <c r="G3576" s="19">
        <v>7.7641895890099999</v>
      </c>
      <c r="H3576" s="19">
        <v>3.1420599999999999</v>
      </c>
      <c r="I3576" s="18" t="s">
        <v>79</v>
      </c>
      <c r="J3576" s="18" t="s">
        <v>80</v>
      </c>
      <c r="K3576" s="18">
        <v>16</v>
      </c>
      <c r="L3576" s="18">
        <v>60</v>
      </c>
      <c r="M3576" s="18" t="s">
        <v>71</v>
      </c>
      <c r="N3576" s="18" t="s">
        <v>74</v>
      </c>
      <c r="O3576" s="18" t="s">
        <v>75</v>
      </c>
      <c r="P3576" s="19">
        <v>3090.15803392</v>
      </c>
      <c r="Q3576" s="19">
        <v>338206.74566700001</v>
      </c>
      <c r="R3576" s="20">
        <v>0.70014500000000002</v>
      </c>
      <c r="S3576" s="20">
        <v>6.29983</v>
      </c>
      <c r="T3576" s="20">
        <v>0.30199999999999999</v>
      </c>
      <c r="U3576" s="20">
        <v>0.30499999999999999</v>
      </c>
      <c r="V3576" s="20">
        <f t="shared" si="110"/>
        <v>1.5355285238925998</v>
      </c>
      <c r="W3576" s="20">
        <f t="shared" si="111"/>
        <v>13.757138475611001</v>
      </c>
    </row>
    <row r="3577" spans="1:23" x14ac:dyDescent="0.25">
      <c r="A3577" s="18">
        <v>35352</v>
      </c>
      <c r="B3577" s="18">
        <v>35332</v>
      </c>
      <c r="C3577" s="18">
        <v>6410</v>
      </c>
      <c r="D3577" s="18">
        <v>6410</v>
      </c>
      <c r="E3577" s="18" t="s">
        <v>116</v>
      </c>
      <c r="F3577" s="18" t="s">
        <v>196</v>
      </c>
      <c r="G3577" s="19">
        <v>18.273499182399998</v>
      </c>
      <c r="H3577" s="19">
        <v>7.3950199999999997</v>
      </c>
      <c r="I3577" s="18" t="s">
        <v>79</v>
      </c>
      <c r="J3577" s="18" t="s">
        <v>80</v>
      </c>
      <c r="K3577" s="18">
        <v>16</v>
      </c>
      <c r="L3577" s="18">
        <v>60</v>
      </c>
      <c r="M3577" s="18" t="s">
        <v>71</v>
      </c>
      <c r="N3577" s="18" t="s">
        <v>74</v>
      </c>
      <c r="O3577" s="18" t="s">
        <v>75</v>
      </c>
      <c r="P3577" s="19">
        <v>5462.7406096000004</v>
      </c>
      <c r="Q3577" s="19">
        <v>795990.44041299995</v>
      </c>
      <c r="R3577" s="20">
        <v>0.70014500000000002</v>
      </c>
      <c r="S3577" s="20">
        <v>6.29983</v>
      </c>
      <c r="T3577" s="20">
        <v>0.30199999999999999</v>
      </c>
      <c r="U3577" s="20">
        <v>0.30499999999999999</v>
      </c>
      <c r="V3577" s="20">
        <f t="shared" si="110"/>
        <v>3.6139552219741997</v>
      </c>
      <c r="W3577" s="20">
        <f t="shared" si="111"/>
        <v>32.378221348387001</v>
      </c>
    </row>
    <row r="3578" spans="1:23" x14ac:dyDescent="0.25">
      <c r="A3578" s="18">
        <v>35353</v>
      </c>
      <c r="B3578" s="18">
        <v>35333</v>
      </c>
      <c r="C3578" s="18">
        <v>6410</v>
      </c>
      <c r="D3578" s="18">
        <v>6410</v>
      </c>
      <c r="E3578" s="18" t="s">
        <v>116</v>
      </c>
      <c r="F3578" s="18" t="s">
        <v>196</v>
      </c>
      <c r="G3578" s="19">
        <v>4.5887811171699999</v>
      </c>
      <c r="H3578" s="19">
        <v>1.85701</v>
      </c>
      <c r="I3578" s="18" t="s">
        <v>79</v>
      </c>
      <c r="J3578" s="18" t="s">
        <v>80</v>
      </c>
      <c r="K3578" s="18">
        <v>16</v>
      </c>
      <c r="L3578" s="18">
        <v>60</v>
      </c>
      <c r="M3578" s="18" t="s">
        <v>71</v>
      </c>
      <c r="N3578" s="18" t="s">
        <v>74</v>
      </c>
      <c r="O3578" s="18" t="s">
        <v>75</v>
      </c>
      <c r="P3578" s="19">
        <v>2258.9719187199998</v>
      </c>
      <c r="Q3578" s="19">
        <v>199886.50591499999</v>
      </c>
      <c r="R3578" s="20">
        <v>0.70014500000000002</v>
      </c>
      <c r="S3578" s="20">
        <v>6.29983</v>
      </c>
      <c r="T3578" s="20">
        <v>0.30199999999999999</v>
      </c>
      <c r="U3578" s="20">
        <v>0.30499999999999999</v>
      </c>
      <c r="V3578" s="20">
        <f t="shared" si="110"/>
        <v>0.90752303398209999</v>
      </c>
      <c r="W3578" s="20">
        <f t="shared" si="111"/>
        <v>8.1306988792685004</v>
      </c>
    </row>
    <row r="3579" spans="1:23" x14ac:dyDescent="0.25">
      <c r="A3579" s="18">
        <v>35354</v>
      </c>
      <c r="B3579" s="18">
        <v>35334</v>
      </c>
      <c r="C3579" s="18">
        <v>6410</v>
      </c>
      <c r="D3579" s="18">
        <v>6410</v>
      </c>
      <c r="E3579" s="18" t="s">
        <v>116</v>
      </c>
      <c r="F3579" s="18" t="s">
        <v>196</v>
      </c>
      <c r="G3579" s="19">
        <v>2.1405907114999998</v>
      </c>
      <c r="H3579" s="19">
        <v>0.86626599999999998</v>
      </c>
      <c r="I3579" s="18" t="s">
        <v>79</v>
      </c>
      <c r="J3579" s="18" t="s">
        <v>80</v>
      </c>
      <c r="K3579" s="18">
        <v>16</v>
      </c>
      <c r="L3579" s="18">
        <v>60</v>
      </c>
      <c r="M3579" s="18" t="s">
        <v>71</v>
      </c>
      <c r="N3579" s="18" t="s">
        <v>74</v>
      </c>
      <c r="O3579" s="18" t="s">
        <v>75</v>
      </c>
      <c r="P3579" s="19">
        <v>1235.4752721899999</v>
      </c>
      <c r="Q3579" s="19">
        <v>93243.758417699995</v>
      </c>
      <c r="R3579" s="20">
        <v>0.70014500000000002</v>
      </c>
      <c r="S3579" s="20">
        <v>6.29983</v>
      </c>
      <c r="T3579" s="20">
        <v>0.30199999999999999</v>
      </c>
      <c r="U3579" s="20">
        <v>0.30499999999999999</v>
      </c>
      <c r="V3579" s="20">
        <f t="shared" si="110"/>
        <v>0.42334524238185994</v>
      </c>
      <c r="W3579" s="20">
        <f t="shared" si="111"/>
        <v>3.7928433316721004</v>
      </c>
    </row>
    <row r="3580" spans="1:23" x14ac:dyDescent="0.25">
      <c r="A3580" s="18">
        <v>35355</v>
      </c>
      <c r="B3580" s="18">
        <v>35335</v>
      </c>
      <c r="C3580" s="18">
        <v>6410</v>
      </c>
      <c r="D3580" s="18">
        <v>6410</v>
      </c>
      <c r="E3580" s="18" t="s">
        <v>116</v>
      </c>
      <c r="F3580" s="18" t="s">
        <v>196</v>
      </c>
      <c r="G3580" s="19">
        <v>17.434908430899998</v>
      </c>
      <c r="H3580" s="19">
        <v>7.0556599999999996</v>
      </c>
      <c r="I3580" s="18" t="s">
        <v>79</v>
      </c>
      <c r="J3580" s="18" t="s">
        <v>80</v>
      </c>
      <c r="K3580" s="18">
        <v>16</v>
      </c>
      <c r="L3580" s="18">
        <v>60</v>
      </c>
      <c r="M3580" s="18" t="s">
        <v>71</v>
      </c>
      <c r="N3580" s="18" t="s">
        <v>74</v>
      </c>
      <c r="O3580" s="18" t="s">
        <v>75</v>
      </c>
      <c r="P3580" s="19">
        <v>4097.6920506799997</v>
      </c>
      <c r="Q3580" s="19">
        <v>759461.57339399995</v>
      </c>
      <c r="R3580" s="20">
        <v>0.70014500000000002</v>
      </c>
      <c r="S3580" s="20">
        <v>6.29983</v>
      </c>
      <c r="T3580" s="20">
        <v>0.30199999999999999</v>
      </c>
      <c r="U3580" s="20">
        <v>0.30499999999999999</v>
      </c>
      <c r="V3580" s="20">
        <f t="shared" si="110"/>
        <v>3.4481095793485994</v>
      </c>
      <c r="W3580" s="20">
        <f t="shared" si="111"/>
        <v>30.892373683771002</v>
      </c>
    </row>
    <row r="3581" spans="1:23" x14ac:dyDescent="0.25">
      <c r="A3581" s="18">
        <v>35356</v>
      </c>
      <c r="B3581" s="18">
        <v>35336</v>
      </c>
      <c r="C3581" s="18">
        <v>6410</v>
      </c>
      <c r="D3581" s="18">
        <v>6410</v>
      </c>
      <c r="E3581" s="18" t="s">
        <v>116</v>
      </c>
      <c r="F3581" s="18" t="s">
        <v>196</v>
      </c>
      <c r="G3581" s="19">
        <v>642.109581048</v>
      </c>
      <c r="H3581" s="19">
        <v>259.85300000000001</v>
      </c>
      <c r="I3581" s="18" t="s">
        <v>79</v>
      </c>
      <c r="J3581" s="18" t="s">
        <v>80</v>
      </c>
      <c r="K3581" s="18">
        <v>16</v>
      </c>
      <c r="L3581" s="18">
        <v>60</v>
      </c>
      <c r="M3581" s="18" t="s">
        <v>71</v>
      </c>
      <c r="N3581" s="18" t="s">
        <v>74</v>
      </c>
      <c r="O3581" s="18" t="s">
        <v>75</v>
      </c>
      <c r="P3581" s="19">
        <v>120046.993973</v>
      </c>
      <c r="Q3581" s="19">
        <v>27970181.4694</v>
      </c>
      <c r="R3581" s="20">
        <v>0.70014500000000002</v>
      </c>
      <c r="S3581" s="20">
        <v>6.29983</v>
      </c>
      <c r="T3581" s="20">
        <v>0.30199999999999999</v>
      </c>
      <c r="U3581" s="20">
        <v>0.30499999999999999</v>
      </c>
      <c r="V3581" s="20">
        <f t="shared" si="110"/>
        <v>126.99047552212998</v>
      </c>
      <c r="W3581" s="20">
        <f t="shared" si="111"/>
        <v>1137.73565886805</v>
      </c>
    </row>
    <row r="3582" spans="1:23" x14ac:dyDescent="0.25">
      <c r="A3582" s="18">
        <v>35357</v>
      </c>
      <c r="B3582" s="18">
        <v>35337</v>
      </c>
      <c r="C3582" s="18">
        <v>6410</v>
      </c>
      <c r="D3582" s="18">
        <v>6410</v>
      </c>
      <c r="E3582" s="18" t="s">
        <v>116</v>
      </c>
      <c r="F3582" s="18" t="s">
        <v>196</v>
      </c>
      <c r="G3582" s="19">
        <v>64.635436361299995</v>
      </c>
      <c r="H3582" s="19">
        <v>26.157</v>
      </c>
      <c r="I3582" s="18" t="s">
        <v>79</v>
      </c>
      <c r="J3582" s="18" t="s">
        <v>80</v>
      </c>
      <c r="K3582" s="18">
        <v>16</v>
      </c>
      <c r="L3582" s="18">
        <v>60</v>
      </c>
      <c r="M3582" s="18" t="s">
        <v>71</v>
      </c>
      <c r="N3582" s="18" t="s">
        <v>74</v>
      </c>
      <c r="O3582" s="18" t="s">
        <v>75</v>
      </c>
      <c r="P3582" s="19">
        <v>8898.0702318399999</v>
      </c>
      <c r="Q3582" s="19">
        <v>2815508.34583</v>
      </c>
      <c r="R3582" s="20">
        <v>0.70014500000000002</v>
      </c>
      <c r="S3582" s="20">
        <v>6.29983</v>
      </c>
      <c r="T3582" s="20">
        <v>0.30199999999999999</v>
      </c>
      <c r="U3582" s="20">
        <v>0.30499999999999999</v>
      </c>
      <c r="V3582" s="20">
        <f t="shared" si="110"/>
        <v>12.782957549969998</v>
      </c>
      <c r="W3582" s="20">
        <f t="shared" si="111"/>
        <v>114.52533405045001</v>
      </c>
    </row>
    <row r="3583" spans="1:23" x14ac:dyDescent="0.25">
      <c r="A3583" s="18">
        <v>35358</v>
      </c>
      <c r="B3583" s="18">
        <v>35338</v>
      </c>
      <c r="C3583" s="18">
        <v>6410</v>
      </c>
      <c r="D3583" s="18">
        <v>6410</v>
      </c>
      <c r="E3583" s="18" t="s">
        <v>116</v>
      </c>
      <c r="F3583" s="18" t="s">
        <v>196</v>
      </c>
      <c r="G3583" s="19">
        <v>10.4867992213</v>
      </c>
      <c r="H3583" s="19">
        <v>4.2438599999999997</v>
      </c>
      <c r="I3583" s="18" t="s">
        <v>79</v>
      </c>
      <c r="J3583" s="18" t="s">
        <v>80</v>
      </c>
      <c r="K3583" s="18">
        <v>16</v>
      </c>
      <c r="L3583" s="18">
        <v>60</v>
      </c>
      <c r="M3583" s="18" t="s">
        <v>71</v>
      </c>
      <c r="N3583" s="18" t="s">
        <v>74</v>
      </c>
      <c r="O3583" s="18" t="s">
        <v>75</v>
      </c>
      <c r="P3583" s="19">
        <v>2574.3927637900001</v>
      </c>
      <c r="Q3583" s="19">
        <v>456803.14686199999</v>
      </c>
      <c r="R3583" s="20">
        <v>0.70014500000000002</v>
      </c>
      <c r="S3583" s="20">
        <v>6.29983</v>
      </c>
      <c r="T3583" s="20">
        <v>0.30199999999999999</v>
      </c>
      <c r="U3583" s="20">
        <v>0.30499999999999999</v>
      </c>
      <c r="V3583" s="20">
        <f t="shared" si="110"/>
        <v>2.0739795170705997</v>
      </c>
      <c r="W3583" s="20">
        <f t="shared" si="111"/>
        <v>18.581239597941</v>
      </c>
    </row>
    <row r="3584" spans="1:23" x14ac:dyDescent="0.25">
      <c r="A3584" s="18">
        <v>35359</v>
      </c>
      <c r="B3584" s="18">
        <v>35339</v>
      </c>
      <c r="C3584" s="18">
        <v>6410</v>
      </c>
      <c r="D3584" s="18">
        <v>6410</v>
      </c>
      <c r="E3584" s="18" t="s">
        <v>116</v>
      </c>
      <c r="F3584" s="18" t="s">
        <v>196</v>
      </c>
      <c r="G3584" s="19">
        <v>34.553189950700002</v>
      </c>
      <c r="H3584" s="19">
        <v>13.9832</v>
      </c>
      <c r="I3584" s="18" t="s">
        <v>79</v>
      </c>
      <c r="J3584" s="18" t="s">
        <v>80</v>
      </c>
      <c r="K3584" s="18">
        <v>16</v>
      </c>
      <c r="L3584" s="18">
        <v>60</v>
      </c>
      <c r="M3584" s="18" t="s">
        <v>71</v>
      </c>
      <c r="N3584" s="18" t="s">
        <v>74</v>
      </c>
      <c r="O3584" s="18" t="s">
        <v>75</v>
      </c>
      <c r="P3584" s="19">
        <v>6874.8973442200004</v>
      </c>
      <c r="Q3584" s="19">
        <v>1505130.93371</v>
      </c>
      <c r="R3584" s="20">
        <v>0.70014500000000002</v>
      </c>
      <c r="S3584" s="20">
        <v>6.29983</v>
      </c>
      <c r="T3584" s="20">
        <v>0.30199999999999999</v>
      </c>
      <c r="U3584" s="20">
        <v>0.30499999999999999</v>
      </c>
      <c r="V3584" s="20">
        <f t="shared" si="110"/>
        <v>6.8336067596719996</v>
      </c>
      <c r="W3584" s="20">
        <f t="shared" si="111"/>
        <v>61.22378908492</v>
      </c>
    </row>
    <row r="3585" spans="1:23" x14ac:dyDescent="0.25">
      <c r="A3585" s="18">
        <v>35360</v>
      </c>
      <c r="B3585" s="18">
        <v>35340</v>
      </c>
      <c r="C3585" s="18">
        <v>6410</v>
      </c>
      <c r="D3585" s="18">
        <v>6410</v>
      </c>
      <c r="E3585" s="18" t="s">
        <v>116</v>
      </c>
      <c r="F3585" s="18" t="s">
        <v>196</v>
      </c>
      <c r="G3585" s="19">
        <v>3.0490830869600001</v>
      </c>
      <c r="H3585" s="19">
        <v>1.2339199999999999</v>
      </c>
      <c r="I3585" s="18" t="s">
        <v>79</v>
      </c>
      <c r="J3585" s="18" t="s">
        <v>80</v>
      </c>
      <c r="K3585" s="18">
        <v>16</v>
      </c>
      <c r="L3585" s="18">
        <v>60</v>
      </c>
      <c r="M3585" s="18" t="s">
        <v>71</v>
      </c>
      <c r="N3585" s="18" t="s">
        <v>74</v>
      </c>
      <c r="O3585" s="18" t="s">
        <v>75</v>
      </c>
      <c r="P3585" s="19">
        <v>1327.52478952</v>
      </c>
      <c r="Q3585" s="19">
        <v>132817.52799500001</v>
      </c>
      <c r="R3585" s="20">
        <v>0.70014500000000002</v>
      </c>
      <c r="S3585" s="20">
        <v>6.29983</v>
      </c>
      <c r="T3585" s="20">
        <v>0.30199999999999999</v>
      </c>
      <c r="U3585" s="20">
        <v>0.30499999999999999</v>
      </c>
      <c r="V3585" s="20">
        <f t="shared" si="110"/>
        <v>0.60301819704319992</v>
      </c>
      <c r="W3585" s="20">
        <f t="shared" si="111"/>
        <v>5.4025729323520002</v>
      </c>
    </row>
    <row r="3586" spans="1:23" x14ac:dyDescent="0.25">
      <c r="A3586" s="18">
        <v>35361</v>
      </c>
      <c r="B3586" s="18">
        <v>35341</v>
      </c>
      <c r="C3586" s="18">
        <v>6410</v>
      </c>
      <c r="D3586" s="18">
        <v>6410</v>
      </c>
      <c r="E3586" s="18" t="s">
        <v>116</v>
      </c>
      <c r="F3586" s="18" t="s">
        <v>196</v>
      </c>
      <c r="G3586" s="19">
        <v>2.0326972186600001</v>
      </c>
      <c r="H3586" s="19">
        <v>0.82260299999999997</v>
      </c>
      <c r="I3586" s="18" t="s">
        <v>79</v>
      </c>
      <c r="J3586" s="18" t="s">
        <v>80</v>
      </c>
      <c r="K3586" s="18">
        <v>16</v>
      </c>
      <c r="L3586" s="18">
        <v>60</v>
      </c>
      <c r="M3586" s="18" t="s">
        <v>71</v>
      </c>
      <c r="N3586" s="18" t="s">
        <v>74</v>
      </c>
      <c r="O3586" s="18" t="s">
        <v>75</v>
      </c>
      <c r="P3586" s="19">
        <v>1080.80472089</v>
      </c>
      <c r="Q3586" s="19">
        <v>88543.936667999995</v>
      </c>
      <c r="R3586" s="20">
        <v>0.70014500000000002</v>
      </c>
      <c r="S3586" s="20">
        <v>6.29983</v>
      </c>
      <c r="T3586" s="20">
        <v>0.30199999999999999</v>
      </c>
      <c r="U3586" s="20">
        <v>0.30499999999999999</v>
      </c>
      <c r="V3586" s="20">
        <f t="shared" si="110"/>
        <v>0.40200708144962993</v>
      </c>
      <c r="W3586" s="20">
        <f t="shared" si="111"/>
        <v>3.6016700449555499</v>
      </c>
    </row>
    <row r="3587" spans="1:23" x14ac:dyDescent="0.25">
      <c r="A3587" s="18">
        <v>35362</v>
      </c>
      <c r="B3587" s="18">
        <v>35342</v>
      </c>
      <c r="C3587" s="18">
        <v>6410</v>
      </c>
      <c r="D3587" s="18">
        <v>6410</v>
      </c>
      <c r="E3587" s="18" t="s">
        <v>116</v>
      </c>
      <c r="F3587" s="18" t="s">
        <v>196</v>
      </c>
      <c r="G3587" s="19">
        <v>15.1205798504</v>
      </c>
      <c r="H3587" s="19">
        <v>6.1190800000000003</v>
      </c>
      <c r="I3587" s="18" t="s">
        <v>79</v>
      </c>
      <c r="J3587" s="18" t="s">
        <v>80</v>
      </c>
      <c r="K3587" s="18">
        <v>16</v>
      </c>
      <c r="L3587" s="18">
        <v>60</v>
      </c>
      <c r="M3587" s="18" t="s">
        <v>71</v>
      </c>
      <c r="N3587" s="18" t="s">
        <v>74</v>
      </c>
      <c r="O3587" s="18" t="s">
        <v>75</v>
      </c>
      <c r="P3587" s="19">
        <v>5170.4797273100003</v>
      </c>
      <c r="Q3587" s="19">
        <v>658649.82367299998</v>
      </c>
      <c r="R3587" s="20">
        <v>0.70014500000000002</v>
      </c>
      <c r="S3587" s="20">
        <v>6.29983</v>
      </c>
      <c r="T3587" s="20">
        <v>0.30199999999999999</v>
      </c>
      <c r="U3587" s="20">
        <v>0.30499999999999999</v>
      </c>
      <c r="V3587" s="20">
        <f t="shared" ref="V3587:V3650" si="112">H3587*R3587*(1-T3587)</f>
        <v>2.9904018000867998</v>
      </c>
      <c r="W3587" s="20">
        <f t="shared" ref="W3587:W3650" si="113">H3587*S3587*(1-U3587)</f>
        <v>26.791668810698003</v>
      </c>
    </row>
    <row r="3588" spans="1:23" x14ac:dyDescent="0.25">
      <c r="A3588" s="18">
        <v>35363</v>
      </c>
      <c r="B3588" s="18">
        <v>35343</v>
      </c>
      <c r="C3588" s="18">
        <v>6410</v>
      </c>
      <c r="D3588" s="18">
        <v>6410</v>
      </c>
      <c r="E3588" s="18" t="s">
        <v>116</v>
      </c>
      <c r="F3588" s="18" t="s">
        <v>196</v>
      </c>
      <c r="G3588" s="19">
        <v>9.2291718048100009</v>
      </c>
      <c r="H3588" s="19">
        <v>3.7349100000000002</v>
      </c>
      <c r="I3588" s="18" t="s">
        <v>79</v>
      </c>
      <c r="J3588" s="18" t="s">
        <v>80</v>
      </c>
      <c r="K3588" s="18">
        <v>16</v>
      </c>
      <c r="L3588" s="18">
        <v>60</v>
      </c>
      <c r="M3588" s="18" t="s">
        <v>71</v>
      </c>
      <c r="N3588" s="18" t="s">
        <v>74</v>
      </c>
      <c r="O3588" s="18" t="s">
        <v>75</v>
      </c>
      <c r="P3588" s="19">
        <v>2444.3249430300002</v>
      </c>
      <c r="Q3588" s="19">
        <v>402021.11572900001</v>
      </c>
      <c r="R3588" s="20">
        <v>0.70014500000000002</v>
      </c>
      <c r="S3588" s="20">
        <v>6.29983</v>
      </c>
      <c r="T3588" s="20">
        <v>0.30199999999999999</v>
      </c>
      <c r="U3588" s="20">
        <v>0.30499999999999999</v>
      </c>
      <c r="V3588" s="20">
        <f t="shared" si="112"/>
        <v>1.8252550362411</v>
      </c>
      <c r="W3588" s="20">
        <f t="shared" si="113"/>
        <v>16.352862155383502</v>
      </c>
    </row>
    <row r="3589" spans="1:23" x14ac:dyDescent="0.25">
      <c r="A3589" s="18">
        <v>35364</v>
      </c>
      <c r="B3589" s="18">
        <v>35344</v>
      </c>
      <c r="C3589" s="18">
        <v>6410</v>
      </c>
      <c r="D3589" s="18">
        <v>6410</v>
      </c>
      <c r="E3589" s="18" t="s">
        <v>116</v>
      </c>
      <c r="F3589" s="18" t="s">
        <v>196</v>
      </c>
      <c r="G3589" s="19">
        <v>1.6093513750499999E-2</v>
      </c>
      <c r="H3589" s="19">
        <v>6.51281E-3</v>
      </c>
      <c r="I3589" s="18" t="s">
        <v>79</v>
      </c>
      <c r="J3589" s="18" t="s">
        <v>80</v>
      </c>
      <c r="K3589" s="18">
        <v>16</v>
      </c>
      <c r="L3589" s="18">
        <v>60</v>
      </c>
      <c r="M3589" s="18" t="s">
        <v>71</v>
      </c>
      <c r="N3589" s="18" t="s">
        <v>74</v>
      </c>
      <c r="O3589" s="18" t="s">
        <v>75</v>
      </c>
      <c r="P3589" s="19">
        <v>301.48781868200001</v>
      </c>
      <c r="Q3589" s="19">
        <v>701.03065478899998</v>
      </c>
      <c r="R3589" s="20">
        <v>0.70014500000000002</v>
      </c>
      <c r="S3589" s="20">
        <v>6.29983</v>
      </c>
      <c r="T3589" s="20">
        <v>0.30199999999999999</v>
      </c>
      <c r="U3589" s="20">
        <v>0.30499999999999999</v>
      </c>
      <c r="V3589" s="20">
        <f t="shared" si="112"/>
        <v>3.1828181275000999E-3</v>
      </c>
      <c r="W3589" s="20">
        <f t="shared" si="113"/>
        <v>2.8515569096498505E-2</v>
      </c>
    </row>
    <row r="3590" spans="1:23" x14ac:dyDescent="0.25">
      <c r="A3590" s="18">
        <v>35365</v>
      </c>
      <c r="B3590" s="18">
        <v>35345</v>
      </c>
      <c r="C3590" s="18">
        <v>6410</v>
      </c>
      <c r="D3590" s="18">
        <v>6410</v>
      </c>
      <c r="E3590" s="18" t="s">
        <v>116</v>
      </c>
      <c r="F3590" s="18" t="s">
        <v>196</v>
      </c>
      <c r="G3590" s="19">
        <v>4.28378539724</v>
      </c>
      <c r="H3590" s="19">
        <v>1.73359</v>
      </c>
      <c r="I3590" s="18" t="s">
        <v>79</v>
      </c>
      <c r="J3590" s="18" t="s">
        <v>80</v>
      </c>
      <c r="K3590" s="18">
        <v>16</v>
      </c>
      <c r="L3590" s="18">
        <v>60</v>
      </c>
      <c r="M3590" s="18" t="s">
        <v>71</v>
      </c>
      <c r="N3590" s="18" t="s">
        <v>74</v>
      </c>
      <c r="O3590" s="18" t="s">
        <v>75</v>
      </c>
      <c r="P3590" s="19">
        <v>1804.7193574299999</v>
      </c>
      <c r="Q3590" s="19">
        <v>186600.94549799999</v>
      </c>
      <c r="R3590" s="20">
        <v>0.70014500000000002</v>
      </c>
      <c r="S3590" s="20">
        <v>6.29983</v>
      </c>
      <c r="T3590" s="20">
        <v>0.30199999999999999</v>
      </c>
      <c r="U3590" s="20">
        <v>0.30499999999999999</v>
      </c>
      <c r="V3590" s="20">
        <f t="shared" si="112"/>
        <v>0.84720753064389998</v>
      </c>
      <c r="W3590" s="20">
        <f t="shared" si="113"/>
        <v>7.5903189913415003</v>
      </c>
    </row>
    <row r="3591" spans="1:23" x14ac:dyDescent="0.25">
      <c r="A3591" s="18">
        <v>35366</v>
      </c>
      <c r="B3591" s="18">
        <v>35346</v>
      </c>
      <c r="C3591" s="18">
        <v>6410</v>
      </c>
      <c r="D3591" s="18">
        <v>6410</v>
      </c>
      <c r="E3591" s="18" t="s">
        <v>116</v>
      </c>
      <c r="F3591" s="18" t="s">
        <v>196</v>
      </c>
      <c r="G3591" s="19">
        <v>8.5639801796399997</v>
      </c>
      <c r="H3591" s="19">
        <v>3.4657200000000001</v>
      </c>
      <c r="I3591" s="18" t="s">
        <v>79</v>
      </c>
      <c r="J3591" s="18" t="s">
        <v>80</v>
      </c>
      <c r="K3591" s="18">
        <v>16</v>
      </c>
      <c r="L3591" s="18">
        <v>60</v>
      </c>
      <c r="M3591" s="18" t="s">
        <v>71</v>
      </c>
      <c r="N3591" s="18" t="s">
        <v>74</v>
      </c>
      <c r="O3591" s="18" t="s">
        <v>75</v>
      </c>
      <c r="P3591" s="19">
        <v>3087.7126876500001</v>
      </c>
      <c r="Q3591" s="19">
        <v>373045.48443800001</v>
      </c>
      <c r="R3591" s="20">
        <v>0.70014500000000002</v>
      </c>
      <c r="S3591" s="20">
        <v>6.29983</v>
      </c>
      <c r="T3591" s="20">
        <v>0.30199999999999999</v>
      </c>
      <c r="U3591" s="20">
        <v>0.30499999999999999</v>
      </c>
      <c r="V3591" s="20">
        <f t="shared" si="112"/>
        <v>1.6937015575212</v>
      </c>
      <c r="W3591" s="20">
        <f t="shared" si="113"/>
        <v>15.174245545182002</v>
      </c>
    </row>
    <row r="3592" spans="1:23" x14ac:dyDescent="0.25">
      <c r="A3592" s="18">
        <v>35367</v>
      </c>
      <c r="B3592" s="18">
        <v>35347</v>
      </c>
      <c r="C3592" s="18">
        <v>6410</v>
      </c>
      <c r="D3592" s="18">
        <v>6410</v>
      </c>
      <c r="E3592" s="18" t="s">
        <v>116</v>
      </c>
      <c r="F3592" s="18" t="s">
        <v>196</v>
      </c>
      <c r="G3592" s="19">
        <v>1.1281998184799999</v>
      </c>
      <c r="H3592" s="19">
        <v>0.45656600000000003</v>
      </c>
      <c r="I3592" s="18" t="s">
        <v>79</v>
      </c>
      <c r="J3592" s="18" t="s">
        <v>80</v>
      </c>
      <c r="K3592" s="18">
        <v>16</v>
      </c>
      <c r="L3592" s="18">
        <v>60</v>
      </c>
      <c r="M3592" s="18" t="s">
        <v>71</v>
      </c>
      <c r="N3592" s="18" t="s">
        <v>74</v>
      </c>
      <c r="O3592" s="18" t="s">
        <v>75</v>
      </c>
      <c r="P3592" s="19">
        <v>807.18975505799995</v>
      </c>
      <c r="Q3592" s="19">
        <v>49144.187515600002</v>
      </c>
      <c r="R3592" s="20">
        <v>0.70014500000000002</v>
      </c>
      <c r="S3592" s="20">
        <v>6.29983</v>
      </c>
      <c r="T3592" s="20">
        <v>0.30199999999999999</v>
      </c>
      <c r="U3592" s="20">
        <v>0.30499999999999999</v>
      </c>
      <c r="V3592" s="20">
        <f t="shared" si="112"/>
        <v>0.22312435664485999</v>
      </c>
      <c r="W3592" s="20">
        <f t="shared" si="113"/>
        <v>1.9990202877271004</v>
      </c>
    </row>
    <row r="3593" spans="1:23" x14ac:dyDescent="0.25">
      <c r="A3593" s="18">
        <v>35368</v>
      </c>
      <c r="B3593" s="18">
        <v>35348</v>
      </c>
      <c r="C3593" s="18">
        <v>6410</v>
      </c>
      <c r="D3593" s="18">
        <v>6410</v>
      </c>
      <c r="E3593" s="18" t="s">
        <v>116</v>
      </c>
      <c r="F3593" s="18" t="s">
        <v>196</v>
      </c>
      <c r="G3593" s="19">
        <v>6.9272779092199999</v>
      </c>
      <c r="H3593" s="19">
        <v>2.8033700000000001</v>
      </c>
      <c r="I3593" s="18" t="s">
        <v>79</v>
      </c>
      <c r="J3593" s="18" t="s">
        <v>80</v>
      </c>
      <c r="K3593" s="18">
        <v>16</v>
      </c>
      <c r="L3593" s="18">
        <v>60</v>
      </c>
      <c r="M3593" s="18" t="s">
        <v>71</v>
      </c>
      <c r="N3593" s="18" t="s">
        <v>74</v>
      </c>
      <c r="O3593" s="18" t="s">
        <v>75</v>
      </c>
      <c r="P3593" s="19">
        <v>2423.0835381699999</v>
      </c>
      <c r="Q3593" s="19">
        <v>301751.01871799998</v>
      </c>
      <c r="R3593" s="20">
        <v>0.70014500000000002</v>
      </c>
      <c r="S3593" s="20">
        <v>6.29983</v>
      </c>
      <c r="T3593" s="20">
        <v>0.30199999999999999</v>
      </c>
      <c r="U3593" s="20">
        <v>0.30499999999999999</v>
      </c>
      <c r="V3593" s="20">
        <f t="shared" si="112"/>
        <v>1.3700103110777</v>
      </c>
      <c r="W3593" s="20">
        <f t="shared" si="113"/>
        <v>12.274224326834503</v>
      </c>
    </row>
    <row r="3594" spans="1:23" x14ac:dyDescent="0.25">
      <c r="A3594" s="18">
        <v>35369</v>
      </c>
      <c r="B3594" s="18">
        <v>35349</v>
      </c>
      <c r="C3594" s="18">
        <v>6410</v>
      </c>
      <c r="D3594" s="18">
        <v>6410</v>
      </c>
      <c r="E3594" s="18" t="s">
        <v>116</v>
      </c>
      <c r="F3594" s="18" t="s">
        <v>196</v>
      </c>
      <c r="G3594" s="19">
        <v>18.269857960300001</v>
      </c>
      <c r="H3594" s="19">
        <v>7.3935500000000003</v>
      </c>
      <c r="I3594" s="18" t="s">
        <v>79</v>
      </c>
      <c r="J3594" s="18" t="s">
        <v>80</v>
      </c>
      <c r="K3594" s="18">
        <v>16</v>
      </c>
      <c r="L3594" s="18">
        <v>60</v>
      </c>
      <c r="M3594" s="18" t="s">
        <v>71</v>
      </c>
      <c r="N3594" s="18" t="s">
        <v>74</v>
      </c>
      <c r="O3594" s="18" t="s">
        <v>75</v>
      </c>
      <c r="P3594" s="19">
        <v>5459.3080604400002</v>
      </c>
      <c r="Q3594" s="19">
        <v>795831.82941400004</v>
      </c>
      <c r="R3594" s="20">
        <v>0.70014500000000002</v>
      </c>
      <c r="S3594" s="20">
        <v>6.29983</v>
      </c>
      <c r="T3594" s="20">
        <v>0.30199999999999999</v>
      </c>
      <c r="U3594" s="20">
        <v>0.30499999999999999</v>
      </c>
      <c r="V3594" s="20">
        <f t="shared" si="112"/>
        <v>3.6132368311955001</v>
      </c>
      <c r="W3594" s="20">
        <f t="shared" si="113"/>
        <v>32.371785127067504</v>
      </c>
    </row>
    <row r="3595" spans="1:23" x14ac:dyDescent="0.25">
      <c r="A3595" s="18">
        <v>35370</v>
      </c>
      <c r="B3595" s="18">
        <v>35350</v>
      </c>
      <c r="C3595" s="18">
        <v>6410</v>
      </c>
      <c r="D3595" s="18">
        <v>6410</v>
      </c>
      <c r="E3595" s="18" t="s">
        <v>116</v>
      </c>
      <c r="F3595" s="18" t="s">
        <v>196</v>
      </c>
      <c r="G3595" s="19">
        <v>16.9448655347</v>
      </c>
      <c r="H3595" s="19">
        <v>6.8573399999999998</v>
      </c>
      <c r="I3595" s="18" t="s">
        <v>79</v>
      </c>
      <c r="J3595" s="18" t="s">
        <v>80</v>
      </c>
      <c r="K3595" s="18">
        <v>16</v>
      </c>
      <c r="L3595" s="18">
        <v>60</v>
      </c>
      <c r="M3595" s="18" t="s">
        <v>71</v>
      </c>
      <c r="N3595" s="18" t="s">
        <v>74</v>
      </c>
      <c r="O3595" s="18" t="s">
        <v>75</v>
      </c>
      <c r="P3595" s="19">
        <v>3698.6880685400001</v>
      </c>
      <c r="Q3595" s="19">
        <v>738115.39022199996</v>
      </c>
      <c r="R3595" s="20">
        <v>0.70014500000000002</v>
      </c>
      <c r="S3595" s="20">
        <v>6.29983</v>
      </c>
      <c r="T3595" s="20">
        <v>0.30199999999999999</v>
      </c>
      <c r="U3595" s="20">
        <v>0.30499999999999999</v>
      </c>
      <c r="V3595" s="20">
        <f t="shared" si="112"/>
        <v>3.3511903553813998</v>
      </c>
      <c r="W3595" s="20">
        <f t="shared" si="113"/>
        <v>30.024052995279003</v>
      </c>
    </row>
    <row r="3596" spans="1:23" x14ac:dyDescent="0.25">
      <c r="A3596" s="18">
        <v>35371</v>
      </c>
      <c r="B3596" s="18">
        <v>35351</v>
      </c>
      <c r="C3596" s="18">
        <v>6410</v>
      </c>
      <c r="D3596" s="18">
        <v>6410</v>
      </c>
      <c r="E3596" s="18" t="s">
        <v>116</v>
      </c>
      <c r="F3596" s="18" t="s">
        <v>196</v>
      </c>
      <c r="G3596" s="19">
        <v>3.4017484519500001</v>
      </c>
      <c r="H3596" s="19">
        <v>1.3766400000000001</v>
      </c>
      <c r="I3596" s="18" t="s">
        <v>79</v>
      </c>
      <c r="J3596" s="18" t="s">
        <v>80</v>
      </c>
      <c r="K3596" s="18">
        <v>16</v>
      </c>
      <c r="L3596" s="18">
        <v>60</v>
      </c>
      <c r="M3596" s="18" t="s">
        <v>71</v>
      </c>
      <c r="N3596" s="18" t="s">
        <v>74</v>
      </c>
      <c r="O3596" s="18" t="s">
        <v>75</v>
      </c>
      <c r="P3596" s="19">
        <v>1415.8137261300001</v>
      </c>
      <c r="Q3596" s="19">
        <v>148179.56984700001</v>
      </c>
      <c r="R3596" s="20">
        <v>0.70014500000000002</v>
      </c>
      <c r="S3596" s="20">
        <v>6.29983</v>
      </c>
      <c r="T3596" s="20">
        <v>0.30199999999999999</v>
      </c>
      <c r="U3596" s="20">
        <v>0.30499999999999999</v>
      </c>
      <c r="V3596" s="20">
        <f t="shared" si="112"/>
        <v>0.67276563373440001</v>
      </c>
      <c r="W3596" s="20">
        <f t="shared" si="113"/>
        <v>6.027455589984001</v>
      </c>
    </row>
    <row r="3597" spans="1:23" x14ac:dyDescent="0.25">
      <c r="A3597" s="18">
        <v>35372</v>
      </c>
      <c r="B3597" s="18">
        <v>35352</v>
      </c>
      <c r="C3597" s="18">
        <v>6410</v>
      </c>
      <c r="D3597" s="18">
        <v>6410</v>
      </c>
      <c r="E3597" s="18" t="s">
        <v>116</v>
      </c>
      <c r="F3597" s="18" t="s">
        <v>196</v>
      </c>
      <c r="G3597" s="19">
        <v>1.8364928917700001</v>
      </c>
      <c r="H3597" s="19">
        <v>0.74320200000000003</v>
      </c>
      <c r="I3597" s="18" t="s">
        <v>79</v>
      </c>
      <c r="J3597" s="18" t="s">
        <v>80</v>
      </c>
      <c r="K3597" s="18">
        <v>16</v>
      </c>
      <c r="L3597" s="18">
        <v>60</v>
      </c>
      <c r="M3597" s="18" t="s">
        <v>71</v>
      </c>
      <c r="N3597" s="18" t="s">
        <v>74</v>
      </c>
      <c r="O3597" s="18" t="s">
        <v>75</v>
      </c>
      <c r="P3597" s="19">
        <v>1169.48354922</v>
      </c>
      <c r="Q3597" s="19">
        <v>79997.310376199996</v>
      </c>
      <c r="R3597" s="20">
        <v>0.70014500000000002</v>
      </c>
      <c r="S3597" s="20">
        <v>6.29983</v>
      </c>
      <c r="T3597" s="20">
        <v>0.30199999999999999</v>
      </c>
      <c r="U3597" s="20">
        <v>0.30499999999999999</v>
      </c>
      <c r="V3597" s="20">
        <f t="shared" si="112"/>
        <v>0.36320371667441997</v>
      </c>
      <c r="W3597" s="20">
        <f t="shared" si="113"/>
        <v>3.2540221476837008</v>
      </c>
    </row>
    <row r="3598" spans="1:23" x14ac:dyDescent="0.25">
      <c r="A3598" s="18">
        <v>35373</v>
      </c>
      <c r="B3598" s="18">
        <v>35353</v>
      </c>
      <c r="C3598" s="18">
        <v>6410</v>
      </c>
      <c r="D3598" s="18">
        <v>6410</v>
      </c>
      <c r="E3598" s="18" t="s">
        <v>116</v>
      </c>
      <c r="F3598" s="18" t="s">
        <v>196</v>
      </c>
      <c r="G3598" s="19">
        <v>23.5331378992</v>
      </c>
      <c r="H3598" s="19">
        <v>9.5235199999999995</v>
      </c>
      <c r="I3598" s="18" t="s">
        <v>79</v>
      </c>
      <c r="J3598" s="18" t="s">
        <v>80</v>
      </c>
      <c r="K3598" s="18">
        <v>16</v>
      </c>
      <c r="L3598" s="18">
        <v>60</v>
      </c>
      <c r="M3598" s="18" t="s">
        <v>71</v>
      </c>
      <c r="N3598" s="18" t="s">
        <v>74</v>
      </c>
      <c r="O3598" s="18" t="s">
        <v>75</v>
      </c>
      <c r="P3598" s="19">
        <v>7319.15015976</v>
      </c>
      <c r="Q3598" s="19">
        <v>1025099.38648</v>
      </c>
      <c r="R3598" s="20">
        <v>0.70014500000000002</v>
      </c>
      <c r="S3598" s="20">
        <v>6.29983</v>
      </c>
      <c r="T3598" s="20">
        <v>0.30199999999999999</v>
      </c>
      <c r="U3598" s="20">
        <v>0.30499999999999999</v>
      </c>
      <c r="V3598" s="20">
        <f t="shared" si="112"/>
        <v>4.6541557474591997</v>
      </c>
      <c r="W3598" s="20">
        <f t="shared" si="113"/>
        <v>41.697607116112003</v>
      </c>
    </row>
    <row r="3599" spans="1:23" x14ac:dyDescent="0.25">
      <c r="A3599" s="18">
        <v>35374</v>
      </c>
      <c r="B3599" s="18">
        <v>35354</v>
      </c>
      <c r="C3599" s="18">
        <v>6410</v>
      </c>
      <c r="D3599" s="18">
        <v>6410</v>
      </c>
      <c r="E3599" s="18" t="s">
        <v>116</v>
      </c>
      <c r="F3599" s="18" t="s">
        <v>196</v>
      </c>
      <c r="G3599" s="19">
        <v>1.1814352119</v>
      </c>
      <c r="H3599" s="19">
        <v>0.47810999999999998</v>
      </c>
      <c r="I3599" s="18" t="s">
        <v>79</v>
      </c>
      <c r="J3599" s="18" t="s">
        <v>80</v>
      </c>
      <c r="K3599" s="18">
        <v>16</v>
      </c>
      <c r="L3599" s="18">
        <v>60</v>
      </c>
      <c r="M3599" s="18" t="s">
        <v>71</v>
      </c>
      <c r="N3599" s="18" t="s">
        <v>74</v>
      </c>
      <c r="O3599" s="18" t="s">
        <v>75</v>
      </c>
      <c r="P3599" s="19">
        <v>843.72742723800002</v>
      </c>
      <c r="Q3599" s="19">
        <v>51463.111976699998</v>
      </c>
      <c r="R3599" s="20">
        <v>0.70014500000000002</v>
      </c>
      <c r="S3599" s="20">
        <v>6.29983</v>
      </c>
      <c r="T3599" s="20">
        <v>0.30199999999999999</v>
      </c>
      <c r="U3599" s="20">
        <v>0.30499999999999999</v>
      </c>
      <c r="V3599" s="20">
        <f t="shared" si="112"/>
        <v>0.23365293551309996</v>
      </c>
      <c r="W3599" s="20">
        <f t="shared" si="113"/>
        <v>2.0933481463035002</v>
      </c>
    </row>
    <row r="3600" spans="1:23" x14ac:dyDescent="0.25">
      <c r="A3600" s="18">
        <v>35375</v>
      </c>
      <c r="B3600" s="18">
        <v>35355</v>
      </c>
      <c r="C3600" s="18">
        <v>6410</v>
      </c>
      <c r="D3600" s="18">
        <v>6410</v>
      </c>
      <c r="E3600" s="18" t="s">
        <v>116</v>
      </c>
      <c r="F3600" s="18" t="s">
        <v>196</v>
      </c>
      <c r="G3600" s="19">
        <v>3.84528097951</v>
      </c>
      <c r="H3600" s="19">
        <v>1.55613</v>
      </c>
      <c r="I3600" s="18" t="s">
        <v>79</v>
      </c>
      <c r="J3600" s="18" t="s">
        <v>80</v>
      </c>
      <c r="K3600" s="18">
        <v>16</v>
      </c>
      <c r="L3600" s="18">
        <v>60</v>
      </c>
      <c r="M3600" s="18" t="s">
        <v>71</v>
      </c>
      <c r="N3600" s="18" t="s">
        <v>74</v>
      </c>
      <c r="O3600" s="18" t="s">
        <v>75</v>
      </c>
      <c r="P3600" s="19">
        <v>1659.82062189</v>
      </c>
      <c r="Q3600" s="19">
        <v>167499.769466</v>
      </c>
      <c r="R3600" s="20">
        <v>0.70014500000000002</v>
      </c>
      <c r="S3600" s="20">
        <v>6.29983</v>
      </c>
      <c r="T3600" s="20">
        <v>0.30199999999999999</v>
      </c>
      <c r="U3600" s="20">
        <v>0.30499999999999999</v>
      </c>
      <c r="V3600" s="20">
        <f t="shared" si="112"/>
        <v>0.76048261391729988</v>
      </c>
      <c r="W3600" s="20">
        <f t="shared" si="113"/>
        <v>6.8133313482405002</v>
      </c>
    </row>
    <row r="3601" spans="1:23" x14ac:dyDescent="0.25">
      <c r="A3601" s="18">
        <v>35376</v>
      </c>
      <c r="B3601" s="18">
        <v>35356</v>
      </c>
      <c r="C3601" s="18">
        <v>6410</v>
      </c>
      <c r="D3601" s="18">
        <v>6410</v>
      </c>
      <c r="E3601" s="18" t="s">
        <v>116</v>
      </c>
      <c r="F3601" s="18" t="s">
        <v>196</v>
      </c>
      <c r="G3601" s="19">
        <v>38.845787514400001</v>
      </c>
      <c r="H3601" s="19">
        <v>15.7203</v>
      </c>
      <c r="I3601" s="18" t="s">
        <v>79</v>
      </c>
      <c r="J3601" s="18" t="s">
        <v>80</v>
      </c>
      <c r="K3601" s="18">
        <v>16</v>
      </c>
      <c r="L3601" s="18">
        <v>60</v>
      </c>
      <c r="M3601" s="18" t="s">
        <v>71</v>
      </c>
      <c r="N3601" s="18" t="s">
        <v>74</v>
      </c>
      <c r="O3601" s="18" t="s">
        <v>75</v>
      </c>
      <c r="P3601" s="19">
        <v>6076.6774042099996</v>
      </c>
      <c r="Q3601" s="19">
        <v>1692115.7356499999</v>
      </c>
      <c r="R3601" s="20">
        <v>0.70014500000000002</v>
      </c>
      <c r="S3601" s="20">
        <v>6.29983</v>
      </c>
      <c r="T3601" s="20">
        <v>0.30199999999999999</v>
      </c>
      <c r="U3601" s="20">
        <v>0.30499999999999999</v>
      </c>
      <c r="V3601" s="20">
        <f t="shared" si="112"/>
        <v>7.682529631562999</v>
      </c>
      <c r="W3601" s="20">
        <f t="shared" si="113"/>
        <v>68.829476196555007</v>
      </c>
    </row>
    <row r="3602" spans="1:23" x14ac:dyDescent="0.25">
      <c r="A3602" s="18">
        <v>35377</v>
      </c>
      <c r="B3602" s="18">
        <v>35357</v>
      </c>
      <c r="C3602" s="18">
        <v>6410</v>
      </c>
      <c r="D3602" s="18">
        <v>6410</v>
      </c>
      <c r="E3602" s="18" t="s">
        <v>116</v>
      </c>
      <c r="F3602" s="18" t="s">
        <v>196</v>
      </c>
      <c r="G3602" s="19">
        <v>4.1259157660700003</v>
      </c>
      <c r="H3602" s="19">
        <v>1.6697</v>
      </c>
      <c r="I3602" s="18" t="s">
        <v>79</v>
      </c>
      <c r="J3602" s="18" t="s">
        <v>80</v>
      </c>
      <c r="K3602" s="18">
        <v>16</v>
      </c>
      <c r="L3602" s="18">
        <v>60</v>
      </c>
      <c r="M3602" s="18" t="s">
        <v>71</v>
      </c>
      <c r="N3602" s="18" t="s">
        <v>74</v>
      </c>
      <c r="O3602" s="18" t="s">
        <v>75</v>
      </c>
      <c r="P3602" s="19">
        <v>1962.8668409700001</v>
      </c>
      <c r="Q3602" s="19">
        <v>179724.17187200001</v>
      </c>
      <c r="R3602" s="20">
        <v>0.70014500000000002</v>
      </c>
      <c r="S3602" s="20">
        <v>6.29983</v>
      </c>
      <c r="T3602" s="20">
        <v>0.30199999999999999</v>
      </c>
      <c r="U3602" s="20">
        <v>0.30499999999999999</v>
      </c>
      <c r="V3602" s="20">
        <f t="shared" si="112"/>
        <v>0.81598441033699998</v>
      </c>
      <c r="W3602" s="20">
        <f t="shared" si="113"/>
        <v>7.3105841749450002</v>
      </c>
    </row>
    <row r="3603" spans="1:23" x14ac:dyDescent="0.25">
      <c r="A3603" s="18">
        <v>35378</v>
      </c>
      <c r="B3603" s="18">
        <v>35358</v>
      </c>
      <c r="C3603" s="18">
        <v>6410</v>
      </c>
      <c r="D3603" s="18">
        <v>6410</v>
      </c>
      <c r="E3603" s="18" t="s">
        <v>116</v>
      </c>
      <c r="F3603" s="18" t="s">
        <v>196</v>
      </c>
      <c r="G3603" s="19">
        <v>6.24247138544</v>
      </c>
      <c r="H3603" s="19">
        <v>2.52624</v>
      </c>
      <c r="I3603" s="18" t="s">
        <v>79</v>
      </c>
      <c r="J3603" s="18" t="s">
        <v>80</v>
      </c>
      <c r="K3603" s="18">
        <v>16</v>
      </c>
      <c r="L3603" s="18">
        <v>60</v>
      </c>
      <c r="M3603" s="18" t="s">
        <v>71</v>
      </c>
      <c r="N3603" s="18" t="s">
        <v>74</v>
      </c>
      <c r="O3603" s="18" t="s">
        <v>75</v>
      </c>
      <c r="P3603" s="19">
        <v>2024.6423138499999</v>
      </c>
      <c r="Q3603" s="19">
        <v>271920.96586400003</v>
      </c>
      <c r="R3603" s="20">
        <v>0.70014500000000002</v>
      </c>
      <c r="S3603" s="20">
        <v>6.29983</v>
      </c>
      <c r="T3603" s="20">
        <v>0.30199999999999999</v>
      </c>
      <c r="U3603" s="20">
        <v>0.30499999999999999</v>
      </c>
      <c r="V3603" s="20">
        <f t="shared" si="112"/>
        <v>1.2345765447504</v>
      </c>
      <c r="W3603" s="20">
        <f t="shared" si="113"/>
        <v>11.060843364744001</v>
      </c>
    </row>
    <row r="3604" spans="1:23" x14ac:dyDescent="0.25">
      <c r="A3604" s="18">
        <v>35379</v>
      </c>
      <c r="B3604" s="18">
        <v>35359</v>
      </c>
      <c r="C3604" s="18">
        <v>6410</v>
      </c>
      <c r="D3604" s="18">
        <v>6410</v>
      </c>
      <c r="E3604" s="18" t="s">
        <v>116</v>
      </c>
      <c r="F3604" s="18" t="s">
        <v>196</v>
      </c>
      <c r="G3604" s="19">
        <v>18.677254131200002</v>
      </c>
      <c r="H3604" s="19">
        <v>7.5584199999999999</v>
      </c>
      <c r="I3604" s="18" t="s">
        <v>79</v>
      </c>
      <c r="J3604" s="18" t="s">
        <v>80</v>
      </c>
      <c r="K3604" s="18">
        <v>16</v>
      </c>
      <c r="L3604" s="18">
        <v>60</v>
      </c>
      <c r="M3604" s="18" t="s">
        <v>71</v>
      </c>
      <c r="N3604" s="18" t="s">
        <v>74</v>
      </c>
      <c r="O3604" s="18" t="s">
        <v>75</v>
      </c>
      <c r="P3604" s="19">
        <v>4920.4191202499997</v>
      </c>
      <c r="Q3604" s="19">
        <v>813577.93563199998</v>
      </c>
      <c r="R3604" s="20">
        <v>0.70014500000000002</v>
      </c>
      <c r="S3604" s="20">
        <v>6.29983</v>
      </c>
      <c r="T3604" s="20">
        <v>0.30199999999999999</v>
      </c>
      <c r="U3604" s="20">
        <v>0.30499999999999999</v>
      </c>
      <c r="V3604" s="20">
        <f t="shared" si="112"/>
        <v>3.6938089996882</v>
      </c>
      <c r="W3604" s="20">
        <f t="shared" si="113"/>
        <v>33.093648942677</v>
      </c>
    </row>
    <row r="3605" spans="1:23" x14ac:dyDescent="0.25">
      <c r="A3605" s="18">
        <v>35380</v>
      </c>
      <c r="B3605" s="18">
        <v>35360</v>
      </c>
      <c r="C3605" s="18">
        <v>6410</v>
      </c>
      <c r="D3605" s="18">
        <v>6410</v>
      </c>
      <c r="E3605" s="18" t="s">
        <v>116</v>
      </c>
      <c r="F3605" s="18" t="s">
        <v>196</v>
      </c>
      <c r="G3605" s="19">
        <v>5.7410981091600002</v>
      </c>
      <c r="H3605" s="19">
        <v>2.32334</v>
      </c>
      <c r="I3605" s="18" t="s">
        <v>79</v>
      </c>
      <c r="J3605" s="18" t="s">
        <v>80</v>
      </c>
      <c r="K3605" s="18">
        <v>16</v>
      </c>
      <c r="L3605" s="18">
        <v>60</v>
      </c>
      <c r="M3605" s="18" t="s">
        <v>71</v>
      </c>
      <c r="N3605" s="18" t="s">
        <v>74</v>
      </c>
      <c r="O3605" s="18" t="s">
        <v>75</v>
      </c>
      <c r="P3605" s="19">
        <v>2049.9161199700002</v>
      </c>
      <c r="Q3605" s="19">
        <v>250081.23330699999</v>
      </c>
      <c r="R3605" s="20">
        <v>0.70014500000000002</v>
      </c>
      <c r="S3605" s="20">
        <v>6.29983</v>
      </c>
      <c r="T3605" s="20">
        <v>0.30199999999999999</v>
      </c>
      <c r="U3605" s="20">
        <v>0.30499999999999999</v>
      </c>
      <c r="V3605" s="20">
        <f t="shared" si="112"/>
        <v>1.1354190692413999</v>
      </c>
      <c r="W3605" s="20">
        <f t="shared" si="113"/>
        <v>10.172469687378999</v>
      </c>
    </row>
    <row r="3606" spans="1:23" x14ac:dyDescent="0.25">
      <c r="A3606" s="18">
        <v>35381</v>
      </c>
      <c r="B3606" s="18">
        <v>35361</v>
      </c>
      <c r="C3606" s="18">
        <v>6410</v>
      </c>
      <c r="D3606" s="18">
        <v>6410</v>
      </c>
      <c r="E3606" s="18" t="s">
        <v>116</v>
      </c>
      <c r="F3606" s="18" t="s">
        <v>196</v>
      </c>
      <c r="G3606" s="19">
        <v>7.8104751947900004</v>
      </c>
      <c r="H3606" s="19">
        <v>3.16079</v>
      </c>
      <c r="I3606" s="18" t="s">
        <v>79</v>
      </c>
      <c r="J3606" s="18" t="s">
        <v>80</v>
      </c>
      <c r="K3606" s="18">
        <v>16</v>
      </c>
      <c r="L3606" s="18">
        <v>60</v>
      </c>
      <c r="M3606" s="18" t="s">
        <v>71</v>
      </c>
      <c r="N3606" s="18" t="s">
        <v>74</v>
      </c>
      <c r="O3606" s="18" t="s">
        <v>75</v>
      </c>
      <c r="P3606" s="19">
        <v>2196.3391949699999</v>
      </c>
      <c r="Q3606" s="19">
        <v>340222.93858800002</v>
      </c>
      <c r="R3606" s="20">
        <v>0.70014500000000002</v>
      </c>
      <c r="S3606" s="20">
        <v>6.29983</v>
      </c>
      <c r="T3606" s="20">
        <v>0.30199999999999999</v>
      </c>
      <c r="U3606" s="20">
        <v>0.30499999999999999</v>
      </c>
      <c r="V3606" s="20">
        <f t="shared" si="112"/>
        <v>1.5446818975559</v>
      </c>
      <c r="W3606" s="20">
        <f t="shared" si="113"/>
        <v>13.8391455676615</v>
      </c>
    </row>
    <row r="3607" spans="1:23" x14ac:dyDescent="0.25">
      <c r="A3607" s="18">
        <v>35382</v>
      </c>
      <c r="B3607" s="18">
        <v>35362</v>
      </c>
      <c r="C3607" s="18">
        <v>6410</v>
      </c>
      <c r="D3607" s="18">
        <v>6410</v>
      </c>
      <c r="E3607" s="18" t="s">
        <v>116</v>
      </c>
      <c r="F3607" s="18" t="s">
        <v>196</v>
      </c>
      <c r="G3607" s="19">
        <v>2.1597372373399999</v>
      </c>
      <c r="H3607" s="19">
        <v>0.87401499999999999</v>
      </c>
      <c r="I3607" s="18" t="s">
        <v>79</v>
      </c>
      <c r="J3607" s="18" t="s">
        <v>80</v>
      </c>
      <c r="K3607" s="18">
        <v>16</v>
      </c>
      <c r="L3607" s="18">
        <v>60</v>
      </c>
      <c r="M3607" s="18" t="s">
        <v>71</v>
      </c>
      <c r="N3607" s="18" t="s">
        <v>74</v>
      </c>
      <c r="O3607" s="18" t="s">
        <v>75</v>
      </c>
      <c r="P3607" s="19">
        <v>1130.13287051</v>
      </c>
      <c r="Q3607" s="19">
        <v>94077.777746699998</v>
      </c>
      <c r="R3607" s="20">
        <v>0.70014500000000002</v>
      </c>
      <c r="S3607" s="20">
        <v>6.29983</v>
      </c>
      <c r="T3607" s="20">
        <v>0.30199999999999999</v>
      </c>
      <c r="U3607" s="20">
        <v>0.30499999999999999</v>
      </c>
      <c r="V3607" s="20">
        <f t="shared" si="112"/>
        <v>0.42713218805814995</v>
      </c>
      <c r="W3607" s="20">
        <f t="shared" si="113"/>
        <v>3.8267714126277501</v>
      </c>
    </row>
    <row r="3608" spans="1:23" x14ac:dyDescent="0.25">
      <c r="A3608" s="18">
        <v>35383</v>
      </c>
      <c r="B3608" s="18">
        <v>35363</v>
      </c>
      <c r="C3608" s="18">
        <v>6410</v>
      </c>
      <c r="D3608" s="18">
        <v>6410</v>
      </c>
      <c r="E3608" s="18" t="s">
        <v>116</v>
      </c>
      <c r="F3608" s="18" t="s">
        <v>196</v>
      </c>
      <c r="G3608" s="19">
        <v>26.609418691199998</v>
      </c>
      <c r="H3608" s="19">
        <v>10.7684</v>
      </c>
      <c r="I3608" s="18" t="s">
        <v>79</v>
      </c>
      <c r="J3608" s="18" t="s">
        <v>80</v>
      </c>
      <c r="K3608" s="18">
        <v>16</v>
      </c>
      <c r="L3608" s="18">
        <v>60</v>
      </c>
      <c r="M3608" s="18" t="s">
        <v>71</v>
      </c>
      <c r="N3608" s="18" t="s">
        <v>74</v>
      </c>
      <c r="O3608" s="18" t="s">
        <v>75</v>
      </c>
      <c r="P3608" s="19">
        <v>6192.9281847299999</v>
      </c>
      <c r="Q3608" s="19">
        <v>1159101.6417700001</v>
      </c>
      <c r="R3608" s="20">
        <v>0.70014500000000002</v>
      </c>
      <c r="S3608" s="20">
        <v>6.29983</v>
      </c>
      <c r="T3608" s="20">
        <v>0.30199999999999999</v>
      </c>
      <c r="U3608" s="20">
        <v>0.30499999999999999</v>
      </c>
      <c r="V3608" s="20">
        <f t="shared" si="112"/>
        <v>5.2625301097639996</v>
      </c>
      <c r="W3608" s="20">
        <f t="shared" si="113"/>
        <v>47.148167113540005</v>
      </c>
    </row>
    <row r="3609" spans="1:23" x14ac:dyDescent="0.25">
      <c r="A3609" s="18">
        <v>35384</v>
      </c>
      <c r="B3609" s="18">
        <v>35364</v>
      </c>
      <c r="C3609" s="18">
        <v>6410</v>
      </c>
      <c r="D3609" s="18">
        <v>6410</v>
      </c>
      <c r="E3609" s="18" t="s">
        <v>116</v>
      </c>
      <c r="F3609" s="18" t="s">
        <v>196</v>
      </c>
      <c r="G3609" s="19">
        <v>11.332975472299999</v>
      </c>
      <c r="H3609" s="19">
        <v>4.58629</v>
      </c>
      <c r="I3609" s="18" t="s">
        <v>79</v>
      </c>
      <c r="J3609" s="18" t="s">
        <v>80</v>
      </c>
      <c r="K3609" s="18">
        <v>16</v>
      </c>
      <c r="L3609" s="18">
        <v>60</v>
      </c>
      <c r="M3609" s="18" t="s">
        <v>71</v>
      </c>
      <c r="N3609" s="18" t="s">
        <v>74</v>
      </c>
      <c r="O3609" s="18" t="s">
        <v>75</v>
      </c>
      <c r="P3609" s="19">
        <v>2999.9041786399998</v>
      </c>
      <c r="Q3609" s="19">
        <v>493662.43691799999</v>
      </c>
      <c r="R3609" s="20">
        <v>0.70014500000000002</v>
      </c>
      <c r="S3609" s="20">
        <v>6.29983</v>
      </c>
      <c r="T3609" s="20">
        <v>0.30199999999999999</v>
      </c>
      <c r="U3609" s="20">
        <v>0.30499999999999999</v>
      </c>
      <c r="V3609" s="20">
        <f t="shared" si="112"/>
        <v>2.2413254724109</v>
      </c>
      <c r="W3609" s="20">
        <f t="shared" si="113"/>
        <v>20.080528894836501</v>
      </c>
    </row>
    <row r="3610" spans="1:23" x14ac:dyDescent="0.25">
      <c r="A3610" s="18">
        <v>35385</v>
      </c>
      <c r="B3610" s="18">
        <v>35365</v>
      </c>
      <c r="C3610" s="18">
        <v>6410</v>
      </c>
      <c r="D3610" s="18">
        <v>6410</v>
      </c>
      <c r="E3610" s="18" t="s">
        <v>116</v>
      </c>
      <c r="F3610" s="18" t="s">
        <v>196</v>
      </c>
      <c r="G3610" s="19">
        <v>2.6661075865599999</v>
      </c>
      <c r="H3610" s="19">
        <v>1.07894</v>
      </c>
      <c r="I3610" s="18" t="s">
        <v>79</v>
      </c>
      <c r="J3610" s="18" t="s">
        <v>80</v>
      </c>
      <c r="K3610" s="18">
        <v>16</v>
      </c>
      <c r="L3610" s="18">
        <v>60</v>
      </c>
      <c r="M3610" s="18" t="s">
        <v>71</v>
      </c>
      <c r="N3610" s="18" t="s">
        <v>74</v>
      </c>
      <c r="O3610" s="18" t="s">
        <v>75</v>
      </c>
      <c r="P3610" s="19">
        <v>1257.0723390799999</v>
      </c>
      <c r="Q3610" s="19">
        <v>116135.18192800001</v>
      </c>
      <c r="R3610" s="20">
        <v>0.70014500000000002</v>
      </c>
      <c r="S3610" s="20">
        <v>6.29983</v>
      </c>
      <c r="T3610" s="20">
        <v>0.30199999999999999</v>
      </c>
      <c r="U3610" s="20">
        <v>0.30499999999999999</v>
      </c>
      <c r="V3610" s="20">
        <f t="shared" si="112"/>
        <v>0.52727928351739994</v>
      </c>
      <c r="W3610" s="20">
        <f t="shared" si="113"/>
        <v>4.7240113132390009</v>
      </c>
    </row>
    <row r="3611" spans="1:23" x14ac:dyDescent="0.25">
      <c r="A3611" s="18">
        <v>35386</v>
      </c>
      <c r="B3611" s="18">
        <v>35366</v>
      </c>
      <c r="C3611" s="18">
        <v>6410</v>
      </c>
      <c r="D3611" s="18">
        <v>6410</v>
      </c>
      <c r="E3611" s="18" t="s">
        <v>116</v>
      </c>
      <c r="F3611" s="18" t="s">
        <v>196</v>
      </c>
      <c r="G3611" s="19">
        <v>29.8788027497</v>
      </c>
      <c r="H3611" s="19">
        <v>12.0915</v>
      </c>
      <c r="I3611" s="18" t="s">
        <v>79</v>
      </c>
      <c r="J3611" s="18" t="s">
        <v>80</v>
      </c>
      <c r="K3611" s="18">
        <v>16</v>
      </c>
      <c r="L3611" s="18">
        <v>60</v>
      </c>
      <c r="M3611" s="18" t="s">
        <v>71</v>
      </c>
      <c r="N3611" s="18" t="s">
        <v>74</v>
      </c>
      <c r="O3611" s="18" t="s">
        <v>75</v>
      </c>
      <c r="P3611" s="19">
        <v>5368.2174240799995</v>
      </c>
      <c r="Q3611" s="19">
        <v>1301515.4417000001</v>
      </c>
      <c r="R3611" s="20">
        <v>0.70014500000000002</v>
      </c>
      <c r="S3611" s="20">
        <v>6.29983</v>
      </c>
      <c r="T3611" s="20">
        <v>0.30199999999999999</v>
      </c>
      <c r="U3611" s="20">
        <v>0.30499999999999999</v>
      </c>
      <c r="V3611" s="20">
        <f t="shared" si="112"/>
        <v>5.9091306807149993</v>
      </c>
      <c r="W3611" s="20">
        <f t="shared" si="113"/>
        <v>52.941204139275008</v>
      </c>
    </row>
    <row r="3612" spans="1:23" x14ac:dyDescent="0.25">
      <c r="A3612" s="18">
        <v>35387</v>
      </c>
      <c r="B3612" s="18">
        <v>35367</v>
      </c>
      <c r="C3612" s="18">
        <v>6410</v>
      </c>
      <c r="D3612" s="18">
        <v>6410</v>
      </c>
      <c r="E3612" s="18" t="s">
        <v>116</v>
      </c>
      <c r="F3612" s="18" t="s">
        <v>196</v>
      </c>
      <c r="G3612" s="19">
        <v>2.6202014671299998</v>
      </c>
      <c r="H3612" s="19">
        <v>1.06036</v>
      </c>
      <c r="I3612" s="18" t="s">
        <v>79</v>
      </c>
      <c r="J3612" s="18" t="s">
        <v>80</v>
      </c>
      <c r="K3612" s="18">
        <v>16</v>
      </c>
      <c r="L3612" s="18">
        <v>60</v>
      </c>
      <c r="M3612" s="18" t="s">
        <v>71</v>
      </c>
      <c r="N3612" s="18" t="s">
        <v>74</v>
      </c>
      <c r="O3612" s="18" t="s">
        <v>75</v>
      </c>
      <c r="P3612" s="19">
        <v>1294.28171668</v>
      </c>
      <c r="Q3612" s="19">
        <v>114135.519365</v>
      </c>
      <c r="R3612" s="20">
        <v>0.70014500000000002</v>
      </c>
      <c r="S3612" s="20">
        <v>6.29983</v>
      </c>
      <c r="T3612" s="20">
        <v>0.30199999999999999</v>
      </c>
      <c r="U3612" s="20">
        <v>0.30499999999999999</v>
      </c>
      <c r="V3612" s="20">
        <f t="shared" si="112"/>
        <v>0.51819921503559996</v>
      </c>
      <c r="W3612" s="20">
        <f t="shared" si="113"/>
        <v>4.6426609784660009</v>
      </c>
    </row>
    <row r="3613" spans="1:23" x14ac:dyDescent="0.25">
      <c r="A3613" s="18">
        <v>35388</v>
      </c>
      <c r="B3613" s="18">
        <v>35368</v>
      </c>
      <c r="C3613" s="18">
        <v>6410</v>
      </c>
      <c r="D3613" s="18">
        <v>6410</v>
      </c>
      <c r="E3613" s="18" t="s">
        <v>116</v>
      </c>
      <c r="F3613" s="18" t="s">
        <v>196</v>
      </c>
      <c r="G3613" s="19">
        <v>4.0244393819899997</v>
      </c>
      <c r="H3613" s="19">
        <v>1.62863</v>
      </c>
      <c r="I3613" s="18" t="s">
        <v>79</v>
      </c>
      <c r="J3613" s="18" t="s">
        <v>80</v>
      </c>
      <c r="K3613" s="18">
        <v>16</v>
      </c>
      <c r="L3613" s="18">
        <v>60</v>
      </c>
      <c r="M3613" s="18" t="s">
        <v>71</v>
      </c>
      <c r="N3613" s="18" t="s">
        <v>74</v>
      </c>
      <c r="O3613" s="18" t="s">
        <v>75</v>
      </c>
      <c r="P3613" s="19">
        <v>1529.4988509299999</v>
      </c>
      <c r="Q3613" s="19">
        <v>175303.87826200001</v>
      </c>
      <c r="R3613" s="20">
        <v>0.70014500000000002</v>
      </c>
      <c r="S3613" s="20">
        <v>6.29983</v>
      </c>
      <c r="T3613" s="20">
        <v>0.30199999999999999</v>
      </c>
      <c r="U3613" s="20">
        <v>0.30499999999999999</v>
      </c>
      <c r="V3613" s="20">
        <f t="shared" si="112"/>
        <v>0.79591345164229998</v>
      </c>
      <c r="W3613" s="20">
        <f t="shared" si="113"/>
        <v>7.1307640323655006</v>
      </c>
    </row>
    <row r="3614" spans="1:23" x14ac:dyDescent="0.25">
      <c r="A3614" s="18">
        <v>35389</v>
      </c>
      <c r="B3614" s="18">
        <v>35369</v>
      </c>
      <c r="C3614" s="18">
        <v>6410</v>
      </c>
      <c r="D3614" s="18">
        <v>6410</v>
      </c>
      <c r="E3614" s="18" t="s">
        <v>116</v>
      </c>
      <c r="F3614" s="18" t="s">
        <v>196</v>
      </c>
      <c r="G3614" s="19">
        <v>6.4644116765800002</v>
      </c>
      <c r="H3614" s="19">
        <v>2.61605</v>
      </c>
      <c r="I3614" s="18" t="s">
        <v>79</v>
      </c>
      <c r="J3614" s="18" t="s">
        <v>80</v>
      </c>
      <c r="K3614" s="18">
        <v>16</v>
      </c>
      <c r="L3614" s="18">
        <v>60</v>
      </c>
      <c r="M3614" s="18" t="s">
        <v>71</v>
      </c>
      <c r="N3614" s="18" t="s">
        <v>74</v>
      </c>
      <c r="O3614" s="18" t="s">
        <v>75</v>
      </c>
      <c r="P3614" s="19">
        <v>1989.21516028</v>
      </c>
      <c r="Q3614" s="19">
        <v>281588.646274</v>
      </c>
      <c r="R3614" s="20">
        <v>0.70014500000000002</v>
      </c>
      <c r="S3614" s="20">
        <v>6.29983</v>
      </c>
      <c r="T3614" s="20">
        <v>0.30199999999999999</v>
      </c>
      <c r="U3614" s="20">
        <v>0.30499999999999999</v>
      </c>
      <c r="V3614" s="20">
        <f t="shared" si="112"/>
        <v>1.2784668004205</v>
      </c>
      <c r="W3614" s="20">
        <f t="shared" si="113"/>
        <v>11.4540658386925</v>
      </c>
    </row>
    <row r="3615" spans="1:23" x14ac:dyDescent="0.25">
      <c r="A3615" s="18">
        <v>35390</v>
      </c>
      <c r="B3615" s="18">
        <v>35370</v>
      </c>
      <c r="C3615" s="18">
        <v>6410</v>
      </c>
      <c r="D3615" s="18">
        <v>6410</v>
      </c>
      <c r="E3615" s="18" t="s">
        <v>116</v>
      </c>
      <c r="F3615" s="18" t="s">
        <v>196</v>
      </c>
      <c r="G3615" s="19">
        <v>2.0274614256199999</v>
      </c>
      <c r="H3615" s="19">
        <v>0.82048500000000002</v>
      </c>
      <c r="I3615" s="18" t="s">
        <v>79</v>
      </c>
      <c r="J3615" s="18" t="s">
        <v>80</v>
      </c>
      <c r="K3615" s="18">
        <v>16</v>
      </c>
      <c r="L3615" s="18">
        <v>60</v>
      </c>
      <c r="M3615" s="18" t="s">
        <v>71</v>
      </c>
      <c r="N3615" s="18" t="s">
        <v>74</v>
      </c>
      <c r="O3615" s="18" t="s">
        <v>75</v>
      </c>
      <c r="P3615" s="19">
        <v>1187.4834190199999</v>
      </c>
      <c r="Q3615" s="19">
        <v>88315.866435999997</v>
      </c>
      <c r="R3615" s="20">
        <v>0.70014500000000002</v>
      </c>
      <c r="S3615" s="20">
        <v>6.29983</v>
      </c>
      <c r="T3615" s="20">
        <v>0.30199999999999999</v>
      </c>
      <c r="U3615" s="20">
        <v>0.30499999999999999</v>
      </c>
      <c r="V3615" s="20">
        <f t="shared" si="112"/>
        <v>0.40097201228685003</v>
      </c>
      <c r="W3615" s="20">
        <f t="shared" si="113"/>
        <v>3.5923966321972505</v>
      </c>
    </row>
    <row r="3616" spans="1:23" x14ac:dyDescent="0.25">
      <c r="A3616" s="18">
        <v>35391</v>
      </c>
      <c r="B3616" s="18">
        <v>35371</v>
      </c>
      <c r="C3616" s="18">
        <v>6410</v>
      </c>
      <c r="D3616" s="18">
        <v>6410</v>
      </c>
      <c r="E3616" s="18" t="s">
        <v>116</v>
      </c>
      <c r="F3616" s="18" t="s">
        <v>196</v>
      </c>
      <c r="G3616" s="19">
        <v>8.4360033994800006</v>
      </c>
      <c r="H3616" s="19">
        <v>3.4139300000000001</v>
      </c>
      <c r="I3616" s="18" t="s">
        <v>79</v>
      </c>
      <c r="J3616" s="18" t="s">
        <v>80</v>
      </c>
      <c r="K3616" s="18">
        <v>16</v>
      </c>
      <c r="L3616" s="18">
        <v>60</v>
      </c>
      <c r="M3616" s="18" t="s">
        <v>71</v>
      </c>
      <c r="N3616" s="18" t="s">
        <v>74</v>
      </c>
      <c r="O3616" s="18" t="s">
        <v>75</v>
      </c>
      <c r="P3616" s="19">
        <v>2469.91495747</v>
      </c>
      <c r="Q3616" s="19">
        <v>367470.83819500002</v>
      </c>
      <c r="R3616" s="20">
        <v>0.70014500000000002</v>
      </c>
      <c r="S3616" s="20">
        <v>6.29983</v>
      </c>
      <c r="T3616" s="20">
        <v>0.30199999999999999</v>
      </c>
      <c r="U3616" s="20">
        <v>0.30499999999999999</v>
      </c>
      <c r="V3616" s="20">
        <f t="shared" si="112"/>
        <v>1.6683917218552999</v>
      </c>
      <c r="W3616" s="20">
        <f t="shared" si="113"/>
        <v>14.947489149170501</v>
      </c>
    </row>
    <row r="3617" spans="1:23" x14ac:dyDescent="0.25">
      <c r="A3617" s="18">
        <v>35392</v>
      </c>
      <c r="B3617" s="18">
        <v>35372</v>
      </c>
      <c r="C3617" s="18">
        <v>6410</v>
      </c>
      <c r="D3617" s="18">
        <v>6410</v>
      </c>
      <c r="E3617" s="18" t="s">
        <v>116</v>
      </c>
      <c r="F3617" s="18" t="s">
        <v>196</v>
      </c>
      <c r="G3617" s="19">
        <v>9.4398280822499991</v>
      </c>
      <c r="H3617" s="19">
        <v>3.82016</v>
      </c>
      <c r="I3617" s="18" t="s">
        <v>79</v>
      </c>
      <c r="J3617" s="18" t="s">
        <v>80</v>
      </c>
      <c r="K3617" s="18">
        <v>16</v>
      </c>
      <c r="L3617" s="18">
        <v>60</v>
      </c>
      <c r="M3617" s="18" t="s">
        <v>71</v>
      </c>
      <c r="N3617" s="18" t="s">
        <v>74</v>
      </c>
      <c r="O3617" s="18" t="s">
        <v>75</v>
      </c>
      <c r="P3617" s="19">
        <v>2936.7003959200001</v>
      </c>
      <c r="Q3617" s="19">
        <v>411197.26646900002</v>
      </c>
      <c r="R3617" s="20">
        <v>0.70014500000000002</v>
      </c>
      <c r="S3617" s="20">
        <v>6.29983</v>
      </c>
      <c r="T3617" s="20">
        <v>0.30199999999999999</v>
      </c>
      <c r="U3617" s="20">
        <v>0.30499999999999999</v>
      </c>
      <c r="V3617" s="20">
        <f t="shared" si="112"/>
        <v>1.8669168143935999</v>
      </c>
      <c r="W3617" s="20">
        <f t="shared" si="113"/>
        <v>16.726119208096002</v>
      </c>
    </row>
    <row r="3618" spans="1:23" x14ac:dyDescent="0.25">
      <c r="A3618" s="18">
        <v>35393</v>
      </c>
      <c r="B3618" s="18">
        <v>35373</v>
      </c>
      <c r="C3618" s="18">
        <v>6410</v>
      </c>
      <c r="D3618" s="18">
        <v>6410</v>
      </c>
      <c r="E3618" s="18" t="s">
        <v>116</v>
      </c>
      <c r="F3618" s="18" t="s">
        <v>196</v>
      </c>
      <c r="G3618" s="19">
        <v>3.89790636694</v>
      </c>
      <c r="H3618" s="19">
        <v>1.5774300000000001</v>
      </c>
      <c r="I3618" s="18" t="s">
        <v>79</v>
      </c>
      <c r="J3618" s="18" t="s">
        <v>80</v>
      </c>
      <c r="K3618" s="18">
        <v>16</v>
      </c>
      <c r="L3618" s="18">
        <v>60</v>
      </c>
      <c r="M3618" s="18" t="s">
        <v>71</v>
      </c>
      <c r="N3618" s="18" t="s">
        <v>74</v>
      </c>
      <c r="O3618" s="18" t="s">
        <v>75</v>
      </c>
      <c r="P3618" s="19">
        <v>1638.7346236200001</v>
      </c>
      <c r="Q3618" s="19">
        <v>169792.12217399999</v>
      </c>
      <c r="R3618" s="20">
        <v>0.70014500000000002</v>
      </c>
      <c r="S3618" s="20">
        <v>6.29983</v>
      </c>
      <c r="T3618" s="20">
        <v>0.30199999999999999</v>
      </c>
      <c r="U3618" s="20">
        <v>0.30499999999999999</v>
      </c>
      <c r="V3618" s="20">
        <f t="shared" si="112"/>
        <v>0.77089194969030006</v>
      </c>
      <c r="W3618" s="20">
        <f t="shared" si="113"/>
        <v>6.9065908816455011</v>
      </c>
    </row>
    <row r="3619" spans="1:23" x14ac:dyDescent="0.25">
      <c r="A3619" s="18">
        <v>35394</v>
      </c>
      <c r="B3619" s="18">
        <v>35374</v>
      </c>
      <c r="C3619" s="18">
        <v>6410</v>
      </c>
      <c r="D3619" s="18">
        <v>6410</v>
      </c>
      <c r="E3619" s="18" t="s">
        <v>116</v>
      </c>
      <c r="F3619" s="18" t="s">
        <v>196</v>
      </c>
      <c r="G3619" s="19">
        <v>4.2180301040800003</v>
      </c>
      <c r="H3619" s="19">
        <v>1.7069799999999999</v>
      </c>
      <c r="I3619" s="18" t="s">
        <v>79</v>
      </c>
      <c r="J3619" s="18" t="s">
        <v>80</v>
      </c>
      <c r="K3619" s="18">
        <v>16</v>
      </c>
      <c r="L3619" s="18">
        <v>60</v>
      </c>
      <c r="M3619" s="18" t="s">
        <v>71</v>
      </c>
      <c r="N3619" s="18" t="s">
        <v>74</v>
      </c>
      <c r="O3619" s="18" t="s">
        <v>75</v>
      </c>
      <c r="P3619" s="19">
        <v>1787.24135308</v>
      </c>
      <c r="Q3619" s="19">
        <v>183736.65638500001</v>
      </c>
      <c r="R3619" s="20">
        <v>0.70014500000000002</v>
      </c>
      <c r="S3619" s="20">
        <v>6.29983</v>
      </c>
      <c r="T3619" s="20">
        <v>0.30199999999999999</v>
      </c>
      <c r="U3619" s="20">
        <v>0.30499999999999999</v>
      </c>
      <c r="V3619" s="20">
        <f t="shared" si="112"/>
        <v>0.83420319144579991</v>
      </c>
      <c r="W3619" s="20">
        <f t="shared" si="113"/>
        <v>7.4738102503130008</v>
      </c>
    </row>
    <row r="3620" spans="1:23" x14ac:dyDescent="0.25">
      <c r="A3620" s="18">
        <v>35395</v>
      </c>
      <c r="B3620" s="18">
        <v>35375</v>
      </c>
      <c r="C3620" s="18">
        <v>6410</v>
      </c>
      <c r="D3620" s="18">
        <v>6410</v>
      </c>
      <c r="E3620" s="18" t="s">
        <v>116</v>
      </c>
      <c r="F3620" s="18" t="s">
        <v>196</v>
      </c>
      <c r="G3620" s="19">
        <v>3.8504748046600001</v>
      </c>
      <c r="H3620" s="19">
        <v>1.55823</v>
      </c>
      <c r="I3620" s="18" t="s">
        <v>79</v>
      </c>
      <c r="J3620" s="18" t="s">
        <v>80</v>
      </c>
      <c r="K3620" s="18">
        <v>16</v>
      </c>
      <c r="L3620" s="18">
        <v>60</v>
      </c>
      <c r="M3620" s="18" t="s">
        <v>71</v>
      </c>
      <c r="N3620" s="18" t="s">
        <v>74</v>
      </c>
      <c r="O3620" s="18" t="s">
        <v>75</v>
      </c>
      <c r="P3620" s="19">
        <v>2355.59679319</v>
      </c>
      <c r="Q3620" s="19">
        <v>167726.01158399999</v>
      </c>
      <c r="R3620" s="20">
        <v>0.70014500000000002</v>
      </c>
      <c r="S3620" s="20">
        <v>6.29983</v>
      </c>
      <c r="T3620" s="20">
        <v>0.30199999999999999</v>
      </c>
      <c r="U3620" s="20">
        <v>0.30499999999999999</v>
      </c>
      <c r="V3620" s="20">
        <f t="shared" si="112"/>
        <v>0.76150888645830006</v>
      </c>
      <c r="W3620" s="20">
        <f t="shared" si="113"/>
        <v>6.8225259501255007</v>
      </c>
    </row>
    <row r="3621" spans="1:23" x14ac:dyDescent="0.25">
      <c r="A3621" s="18">
        <v>35396</v>
      </c>
      <c r="B3621" s="18">
        <v>35376</v>
      </c>
      <c r="C3621" s="18">
        <v>6410</v>
      </c>
      <c r="D3621" s="18">
        <v>6410</v>
      </c>
      <c r="E3621" s="18" t="s">
        <v>116</v>
      </c>
      <c r="F3621" s="18" t="s">
        <v>196</v>
      </c>
      <c r="G3621" s="19">
        <v>7.4024982988900003</v>
      </c>
      <c r="H3621" s="19">
        <v>2.9956800000000001</v>
      </c>
      <c r="I3621" s="18" t="s">
        <v>79</v>
      </c>
      <c r="J3621" s="18" t="s">
        <v>80</v>
      </c>
      <c r="K3621" s="18">
        <v>16</v>
      </c>
      <c r="L3621" s="18">
        <v>60</v>
      </c>
      <c r="M3621" s="18" t="s">
        <v>71</v>
      </c>
      <c r="N3621" s="18" t="s">
        <v>74</v>
      </c>
      <c r="O3621" s="18" t="s">
        <v>75</v>
      </c>
      <c r="P3621" s="19">
        <v>2889.2919429799999</v>
      </c>
      <c r="Q3621" s="19">
        <v>322451.53609000001</v>
      </c>
      <c r="R3621" s="20">
        <v>0.70014500000000002</v>
      </c>
      <c r="S3621" s="20">
        <v>6.29983</v>
      </c>
      <c r="T3621" s="20">
        <v>0.30199999999999999</v>
      </c>
      <c r="U3621" s="20">
        <v>0.30499999999999999</v>
      </c>
      <c r="V3621" s="20">
        <f t="shared" si="112"/>
        <v>1.4639924407728</v>
      </c>
      <c r="W3621" s="20">
        <f t="shared" si="113"/>
        <v>13.116230940408002</v>
      </c>
    </row>
    <row r="3622" spans="1:23" x14ac:dyDescent="0.25">
      <c r="A3622" s="18">
        <v>35397</v>
      </c>
      <c r="B3622" s="18">
        <v>35377</v>
      </c>
      <c r="C3622" s="18">
        <v>6410</v>
      </c>
      <c r="D3622" s="18">
        <v>6410</v>
      </c>
      <c r="E3622" s="18" t="s">
        <v>116</v>
      </c>
      <c r="F3622" s="18" t="s">
        <v>196</v>
      </c>
      <c r="G3622" s="19">
        <v>8.2521673544199992</v>
      </c>
      <c r="H3622" s="19">
        <v>3.3395299999999999</v>
      </c>
      <c r="I3622" s="18" t="s">
        <v>79</v>
      </c>
      <c r="J3622" s="18" t="s">
        <v>80</v>
      </c>
      <c r="K3622" s="18">
        <v>16</v>
      </c>
      <c r="L3622" s="18">
        <v>60</v>
      </c>
      <c r="M3622" s="18" t="s">
        <v>71</v>
      </c>
      <c r="N3622" s="18" t="s">
        <v>74</v>
      </c>
      <c r="O3622" s="18" t="s">
        <v>75</v>
      </c>
      <c r="P3622" s="19">
        <v>2204.7084403099998</v>
      </c>
      <c r="Q3622" s="19">
        <v>359462.97210299998</v>
      </c>
      <c r="R3622" s="20">
        <v>0.70014500000000002</v>
      </c>
      <c r="S3622" s="20">
        <v>6.29983</v>
      </c>
      <c r="T3622" s="20">
        <v>0.30199999999999999</v>
      </c>
      <c r="U3622" s="20">
        <v>0.30499999999999999</v>
      </c>
      <c r="V3622" s="20">
        <f t="shared" si="112"/>
        <v>1.6320323518313</v>
      </c>
      <c r="W3622" s="20">
        <f t="shared" si="113"/>
        <v>14.6217375395305</v>
      </c>
    </row>
    <row r="3623" spans="1:23" x14ac:dyDescent="0.25">
      <c r="A3623" s="18">
        <v>35398</v>
      </c>
      <c r="B3623" s="18">
        <v>35378</v>
      </c>
      <c r="C3623" s="18">
        <v>6410</v>
      </c>
      <c r="D3623" s="18">
        <v>6410</v>
      </c>
      <c r="E3623" s="18" t="s">
        <v>116</v>
      </c>
      <c r="F3623" s="18" t="s">
        <v>196</v>
      </c>
      <c r="G3623" s="19">
        <v>32.169145634899998</v>
      </c>
      <c r="H3623" s="19">
        <v>13.0184</v>
      </c>
      <c r="I3623" s="18" t="s">
        <v>79</v>
      </c>
      <c r="J3623" s="18" t="s">
        <v>80</v>
      </c>
      <c r="K3623" s="18">
        <v>16</v>
      </c>
      <c r="L3623" s="18">
        <v>60</v>
      </c>
      <c r="M3623" s="18" t="s">
        <v>71</v>
      </c>
      <c r="N3623" s="18" t="s">
        <v>74</v>
      </c>
      <c r="O3623" s="18" t="s">
        <v>75</v>
      </c>
      <c r="P3623" s="19">
        <v>8480.5255997999993</v>
      </c>
      <c r="Q3623" s="19">
        <v>1401282.3787100001</v>
      </c>
      <c r="R3623" s="20">
        <v>0.70014500000000002</v>
      </c>
      <c r="S3623" s="20">
        <v>6.29983</v>
      </c>
      <c r="T3623" s="20">
        <v>0.30199999999999999</v>
      </c>
      <c r="U3623" s="20">
        <v>0.30499999999999999</v>
      </c>
      <c r="V3623" s="20">
        <f t="shared" si="112"/>
        <v>6.3621078322639999</v>
      </c>
      <c r="W3623" s="20">
        <f t="shared" si="113"/>
        <v>56.999526276040008</v>
      </c>
    </row>
    <row r="3624" spans="1:23" x14ac:dyDescent="0.25">
      <c r="A3624" s="18">
        <v>35399</v>
      </c>
      <c r="B3624" s="18">
        <v>35379</v>
      </c>
      <c r="C3624" s="18">
        <v>6410</v>
      </c>
      <c r="D3624" s="18">
        <v>6410</v>
      </c>
      <c r="E3624" s="18" t="s">
        <v>116</v>
      </c>
      <c r="F3624" s="18" t="s">
        <v>196</v>
      </c>
      <c r="G3624" s="19">
        <v>3.0342484442100002</v>
      </c>
      <c r="H3624" s="19">
        <v>1.2279199999999999</v>
      </c>
      <c r="I3624" s="18" t="s">
        <v>79</v>
      </c>
      <c r="J3624" s="18" t="s">
        <v>80</v>
      </c>
      <c r="K3624" s="18">
        <v>16</v>
      </c>
      <c r="L3624" s="18">
        <v>60</v>
      </c>
      <c r="M3624" s="18" t="s">
        <v>71</v>
      </c>
      <c r="N3624" s="18" t="s">
        <v>74</v>
      </c>
      <c r="O3624" s="18" t="s">
        <v>75</v>
      </c>
      <c r="P3624" s="19">
        <v>1391.2317956100001</v>
      </c>
      <c r="Q3624" s="19">
        <v>132171.33354299999</v>
      </c>
      <c r="R3624" s="20">
        <v>0.70014500000000002</v>
      </c>
      <c r="S3624" s="20">
        <v>6.29983</v>
      </c>
      <c r="T3624" s="20">
        <v>0.30199999999999999</v>
      </c>
      <c r="U3624" s="20">
        <v>0.30499999999999999</v>
      </c>
      <c r="V3624" s="20">
        <f t="shared" si="112"/>
        <v>0.60008598978319994</v>
      </c>
      <c r="W3624" s="20">
        <f t="shared" si="113"/>
        <v>5.3763026412519999</v>
      </c>
    </row>
    <row r="3625" spans="1:23" x14ac:dyDescent="0.25">
      <c r="A3625" s="18">
        <v>35400</v>
      </c>
      <c r="B3625" s="18">
        <v>35380</v>
      </c>
      <c r="C3625" s="18">
        <v>6410</v>
      </c>
      <c r="D3625" s="18">
        <v>6410</v>
      </c>
      <c r="E3625" s="18" t="s">
        <v>116</v>
      </c>
      <c r="F3625" s="18" t="s">
        <v>196</v>
      </c>
      <c r="G3625" s="19">
        <v>3.9205787880099998</v>
      </c>
      <c r="H3625" s="19">
        <v>1.5866</v>
      </c>
      <c r="I3625" s="18" t="s">
        <v>79</v>
      </c>
      <c r="J3625" s="18" t="s">
        <v>80</v>
      </c>
      <c r="K3625" s="18">
        <v>16</v>
      </c>
      <c r="L3625" s="18">
        <v>60</v>
      </c>
      <c r="M3625" s="18" t="s">
        <v>71</v>
      </c>
      <c r="N3625" s="18" t="s">
        <v>74</v>
      </c>
      <c r="O3625" s="18" t="s">
        <v>75</v>
      </c>
      <c r="P3625" s="19">
        <v>1648.6424402600001</v>
      </c>
      <c r="Q3625" s="19">
        <v>170779.72888499999</v>
      </c>
      <c r="R3625" s="20">
        <v>0.70014500000000002</v>
      </c>
      <c r="S3625" s="20">
        <v>6.29983</v>
      </c>
      <c r="T3625" s="20">
        <v>0.30199999999999999</v>
      </c>
      <c r="U3625" s="20">
        <v>0.30499999999999999</v>
      </c>
      <c r="V3625" s="20">
        <f t="shared" si="112"/>
        <v>0.77537333978599987</v>
      </c>
      <c r="W3625" s="20">
        <f t="shared" si="113"/>
        <v>6.9467406432100001</v>
      </c>
    </row>
    <row r="3626" spans="1:23" x14ac:dyDescent="0.25">
      <c r="A3626" s="18">
        <v>35401</v>
      </c>
      <c r="B3626" s="18">
        <v>35381</v>
      </c>
      <c r="C3626" s="18">
        <v>6410</v>
      </c>
      <c r="D3626" s="18">
        <v>6410</v>
      </c>
      <c r="E3626" s="18" t="s">
        <v>116</v>
      </c>
      <c r="F3626" s="18" t="s">
        <v>196</v>
      </c>
      <c r="G3626" s="19">
        <v>2.0040556922900001</v>
      </c>
      <c r="H3626" s="19">
        <v>0.81101299999999998</v>
      </c>
      <c r="I3626" s="18" t="s">
        <v>79</v>
      </c>
      <c r="J3626" s="18" t="s">
        <v>80</v>
      </c>
      <c r="K3626" s="18">
        <v>16</v>
      </c>
      <c r="L3626" s="18">
        <v>60</v>
      </c>
      <c r="M3626" s="18" t="s">
        <v>71</v>
      </c>
      <c r="N3626" s="18" t="s">
        <v>74</v>
      </c>
      <c r="O3626" s="18" t="s">
        <v>75</v>
      </c>
      <c r="P3626" s="19">
        <v>1110.1022178600001</v>
      </c>
      <c r="Q3626" s="19">
        <v>87296.316770399993</v>
      </c>
      <c r="R3626" s="20">
        <v>0.70014500000000002</v>
      </c>
      <c r="S3626" s="20">
        <v>6.29983</v>
      </c>
      <c r="T3626" s="20">
        <v>0.30199999999999999</v>
      </c>
      <c r="U3626" s="20">
        <v>0.30499999999999999</v>
      </c>
      <c r="V3626" s="20">
        <f t="shared" si="112"/>
        <v>0.39634303442572993</v>
      </c>
      <c r="W3626" s="20">
        <f t="shared" si="113"/>
        <v>3.5509245993140501</v>
      </c>
    </row>
    <row r="3627" spans="1:23" x14ac:dyDescent="0.25">
      <c r="A3627" s="18">
        <v>35402</v>
      </c>
      <c r="B3627" s="18">
        <v>35382</v>
      </c>
      <c r="C3627" s="18">
        <v>6410</v>
      </c>
      <c r="D3627" s="18">
        <v>6410</v>
      </c>
      <c r="E3627" s="18" t="s">
        <v>116</v>
      </c>
      <c r="F3627" s="18" t="s">
        <v>196</v>
      </c>
      <c r="G3627" s="19">
        <v>5.9899127567699999</v>
      </c>
      <c r="H3627" s="19">
        <v>2.4240300000000001</v>
      </c>
      <c r="I3627" s="18" t="s">
        <v>79</v>
      </c>
      <c r="J3627" s="18" t="s">
        <v>80</v>
      </c>
      <c r="K3627" s="18">
        <v>16</v>
      </c>
      <c r="L3627" s="18">
        <v>60</v>
      </c>
      <c r="M3627" s="18" t="s">
        <v>71</v>
      </c>
      <c r="N3627" s="18" t="s">
        <v>74</v>
      </c>
      <c r="O3627" s="18" t="s">
        <v>75</v>
      </c>
      <c r="P3627" s="19">
        <v>1922.4144545900001</v>
      </c>
      <c r="Q3627" s="19">
        <v>260919.55600400001</v>
      </c>
      <c r="R3627" s="20">
        <v>0.70014500000000002</v>
      </c>
      <c r="S3627" s="20">
        <v>6.29983</v>
      </c>
      <c r="T3627" s="20">
        <v>0.30199999999999999</v>
      </c>
      <c r="U3627" s="20">
        <v>0.30499999999999999</v>
      </c>
      <c r="V3627" s="20">
        <f t="shared" si="112"/>
        <v>1.1846263940763</v>
      </c>
      <c r="W3627" s="20">
        <f t="shared" si="113"/>
        <v>10.613328955855501</v>
      </c>
    </row>
    <row r="3628" spans="1:23" x14ac:dyDescent="0.25">
      <c r="A3628" s="18">
        <v>35403</v>
      </c>
      <c r="B3628" s="18">
        <v>35383</v>
      </c>
      <c r="C3628" s="18">
        <v>6410</v>
      </c>
      <c r="D3628" s="18">
        <v>6410</v>
      </c>
      <c r="E3628" s="18" t="s">
        <v>116</v>
      </c>
      <c r="F3628" s="18" t="s">
        <v>196</v>
      </c>
      <c r="G3628" s="19">
        <v>2.2751612885500001</v>
      </c>
      <c r="H3628" s="19">
        <v>0.92072500000000002</v>
      </c>
      <c r="I3628" s="18" t="s">
        <v>79</v>
      </c>
      <c r="J3628" s="18" t="s">
        <v>80</v>
      </c>
      <c r="K3628" s="18">
        <v>16</v>
      </c>
      <c r="L3628" s="18">
        <v>60</v>
      </c>
      <c r="M3628" s="18" t="s">
        <v>71</v>
      </c>
      <c r="N3628" s="18" t="s">
        <v>74</v>
      </c>
      <c r="O3628" s="18" t="s">
        <v>75</v>
      </c>
      <c r="P3628" s="19">
        <v>1160.6425836999999</v>
      </c>
      <c r="Q3628" s="19">
        <v>99105.629305900002</v>
      </c>
      <c r="R3628" s="20">
        <v>0.70014500000000002</v>
      </c>
      <c r="S3628" s="20">
        <v>6.29983</v>
      </c>
      <c r="T3628" s="20">
        <v>0.30199999999999999</v>
      </c>
      <c r="U3628" s="20">
        <v>0.30499999999999999</v>
      </c>
      <c r="V3628" s="20">
        <f t="shared" si="112"/>
        <v>0.44995942157725</v>
      </c>
      <c r="W3628" s="20">
        <f t="shared" si="113"/>
        <v>4.0312856288412506</v>
      </c>
    </row>
    <row r="3629" spans="1:23" x14ac:dyDescent="0.25">
      <c r="A3629" s="18">
        <v>35404</v>
      </c>
      <c r="B3629" s="18">
        <v>35384</v>
      </c>
      <c r="C3629" s="18">
        <v>6410</v>
      </c>
      <c r="D3629" s="18">
        <v>6410</v>
      </c>
      <c r="E3629" s="18" t="s">
        <v>116</v>
      </c>
      <c r="F3629" s="18" t="s">
        <v>196</v>
      </c>
      <c r="G3629" s="19">
        <v>12.059980957500001</v>
      </c>
      <c r="H3629" s="19">
        <v>4.8804999999999996</v>
      </c>
      <c r="I3629" s="18" t="s">
        <v>79</v>
      </c>
      <c r="J3629" s="18" t="s">
        <v>80</v>
      </c>
      <c r="K3629" s="18">
        <v>16</v>
      </c>
      <c r="L3629" s="18">
        <v>60</v>
      </c>
      <c r="M3629" s="18" t="s">
        <v>71</v>
      </c>
      <c r="N3629" s="18" t="s">
        <v>74</v>
      </c>
      <c r="O3629" s="18" t="s">
        <v>75</v>
      </c>
      <c r="P3629" s="19">
        <v>4780.8106582800001</v>
      </c>
      <c r="Q3629" s="19">
        <v>525330.66917799995</v>
      </c>
      <c r="R3629" s="20">
        <v>0.70014500000000002</v>
      </c>
      <c r="S3629" s="20">
        <v>6.29983</v>
      </c>
      <c r="T3629" s="20">
        <v>0.30199999999999999</v>
      </c>
      <c r="U3629" s="20">
        <v>0.30499999999999999</v>
      </c>
      <c r="V3629" s="20">
        <f t="shared" si="112"/>
        <v>2.3851062554049998</v>
      </c>
      <c r="W3629" s="20">
        <f t="shared" si="113"/>
        <v>21.368692618924999</v>
      </c>
    </row>
    <row r="3630" spans="1:23" x14ac:dyDescent="0.25">
      <c r="A3630" s="18">
        <v>35405</v>
      </c>
      <c r="B3630" s="18">
        <v>35385</v>
      </c>
      <c r="C3630" s="18">
        <v>6410</v>
      </c>
      <c r="D3630" s="18">
        <v>6410</v>
      </c>
      <c r="E3630" s="18" t="s">
        <v>116</v>
      </c>
      <c r="F3630" s="18" t="s">
        <v>196</v>
      </c>
      <c r="G3630" s="19">
        <v>2.7494461244199999</v>
      </c>
      <c r="H3630" s="19">
        <v>1.11266</v>
      </c>
      <c r="I3630" s="18" t="s">
        <v>79</v>
      </c>
      <c r="J3630" s="18" t="s">
        <v>80</v>
      </c>
      <c r="K3630" s="18">
        <v>16</v>
      </c>
      <c r="L3630" s="18">
        <v>60</v>
      </c>
      <c r="M3630" s="18" t="s">
        <v>71</v>
      </c>
      <c r="N3630" s="18" t="s">
        <v>74</v>
      </c>
      <c r="O3630" s="18" t="s">
        <v>75</v>
      </c>
      <c r="P3630" s="19">
        <v>1272.50034028</v>
      </c>
      <c r="Q3630" s="19">
        <v>119765.394117</v>
      </c>
      <c r="R3630" s="20">
        <v>0.70014500000000002</v>
      </c>
      <c r="S3630" s="20">
        <v>6.29983</v>
      </c>
      <c r="T3630" s="20">
        <v>0.30199999999999999</v>
      </c>
      <c r="U3630" s="20">
        <v>0.30499999999999999</v>
      </c>
      <c r="V3630" s="20">
        <f t="shared" si="112"/>
        <v>0.54375828831859996</v>
      </c>
      <c r="W3630" s="20">
        <f t="shared" si="113"/>
        <v>4.8716503492210004</v>
      </c>
    </row>
    <row r="3631" spans="1:23" x14ac:dyDescent="0.25">
      <c r="A3631" s="18">
        <v>35406</v>
      </c>
      <c r="B3631" s="18">
        <v>35386</v>
      </c>
      <c r="C3631" s="18">
        <v>6410</v>
      </c>
      <c r="D3631" s="18">
        <v>6410</v>
      </c>
      <c r="E3631" s="18" t="s">
        <v>116</v>
      </c>
      <c r="F3631" s="18" t="s">
        <v>196</v>
      </c>
      <c r="G3631" s="19">
        <v>9.9221883821900008</v>
      </c>
      <c r="H3631" s="19">
        <v>4.0153699999999999</v>
      </c>
      <c r="I3631" s="18" t="s">
        <v>79</v>
      </c>
      <c r="J3631" s="18" t="s">
        <v>80</v>
      </c>
      <c r="K3631" s="18">
        <v>16</v>
      </c>
      <c r="L3631" s="18">
        <v>60</v>
      </c>
      <c r="M3631" s="18" t="s">
        <v>71</v>
      </c>
      <c r="N3631" s="18" t="s">
        <v>74</v>
      </c>
      <c r="O3631" s="18" t="s">
        <v>75</v>
      </c>
      <c r="P3631" s="19">
        <v>2514.38422773</v>
      </c>
      <c r="Q3631" s="19">
        <v>432208.79708799999</v>
      </c>
      <c r="R3631" s="20">
        <v>0.70014500000000002</v>
      </c>
      <c r="S3631" s="20">
        <v>6.29983</v>
      </c>
      <c r="T3631" s="20">
        <v>0.30199999999999999</v>
      </c>
      <c r="U3631" s="20">
        <v>0.30499999999999999</v>
      </c>
      <c r="V3631" s="20">
        <f t="shared" si="112"/>
        <v>1.9623161775976998</v>
      </c>
      <c r="W3631" s="20">
        <f t="shared" si="113"/>
        <v>17.580823129034503</v>
      </c>
    </row>
    <row r="3632" spans="1:23" x14ac:dyDescent="0.25">
      <c r="A3632" s="18">
        <v>35407</v>
      </c>
      <c r="B3632" s="18">
        <v>35387</v>
      </c>
      <c r="C3632" s="18">
        <v>6410</v>
      </c>
      <c r="D3632" s="18">
        <v>6410</v>
      </c>
      <c r="E3632" s="18" t="s">
        <v>116</v>
      </c>
      <c r="F3632" s="18" t="s">
        <v>196</v>
      </c>
      <c r="G3632" s="19">
        <v>9.5843373528000004</v>
      </c>
      <c r="H3632" s="19">
        <v>3.8786399999999999</v>
      </c>
      <c r="I3632" s="18" t="s">
        <v>79</v>
      </c>
      <c r="J3632" s="18" t="s">
        <v>80</v>
      </c>
      <c r="K3632" s="18">
        <v>16</v>
      </c>
      <c r="L3632" s="18">
        <v>60</v>
      </c>
      <c r="M3632" s="18" t="s">
        <v>71</v>
      </c>
      <c r="N3632" s="18" t="s">
        <v>74</v>
      </c>
      <c r="O3632" s="18" t="s">
        <v>75</v>
      </c>
      <c r="P3632" s="19">
        <v>3394.4093858299998</v>
      </c>
      <c r="Q3632" s="19">
        <v>417492.06511600001</v>
      </c>
      <c r="R3632" s="20">
        <v>0.70014500000000002</v>
      </c>
      <c r="S3632" s="20">
        <v>6.29983</v>
      </c>
      <c r="T3632" s="20">
        <v>0.30199999999999999</v>
      </c>
      <c r="U3632" s="20">
        <v>0.30499999999999999</v>
      </c>
      <c r="V3632" s="20">
        <f t="shared" si="112"/>
        <v>1.8954960611543998</v>
      </c>
      <c r="W3632" s="20">
        <f t="shared" si="113"/>
        <v>16.982166978683999</v>
      </c>
    </row>
    <row r="3633" spans="1:23" x14ac:dyDescent="0.25">
      <c r="A3633" s="18">
        <v>35408</v>
      </c>
      <c r="B3633" s="18">
        <v>35388</v>
      </c>
      <c r="C3633" s="18">
        <v>6410</v>
      </c>
      <c r="D3633" s="18">
        <v>6410</v>
      </c>
      <c r="E3633" s="18" t="s">
        <v>116</v>
      </c>
      <c r="F3633" s="18" t="s">
        <v>196</v>
      </c>
      <c r="G3633" s="19">
        <v>2.7129568221100002</v>
      </c>
      <c r="H3633" s="19">
        <v>1.09789</v>
      </c>
      <c r="I3633" s="18" t="s">
        <v>79</v>
      </c>
      <c r="J3633" s="18" t="s">
        <v>80</v>
      </c>
      <c r="K3633" s="18">
        <v>16</v>
      </c>
      <c r="L3633" s="18">
        <v>60</v>
      </c>
      <c r="M3633" s="18" t="s">
        <v>71</v>
      </c>
      <c r="N3633" s="18" t="s">
        <v>74</v>
      </c>
      <c r="O3633" s="18" t="s">
        <v>75</v>
      </c>
      <c r="P3633" s="19">
        <v>1433.9394213600001</v>
      </c>
      <c r="Q3633" s="19">
        <v>118175.926466</v>
      </c>
      <c r="R3633" s="20">
        <v>0.70014500000000002</v>
      </c>
      <c r="S3633" s="20">
        <v>6.29983</v>
      </c>
      <c r="T3633" s="20">
        <v>0.30199999999999999</v>
      </c>
      <c r="U3633" s="20">
        <v>0.30499999999999999</v>
      </c>
      <c r="V3633" s="20">
        <f t="shared" si="112"/>
        <v>0.53654017144690003</v>
      </c>
      <c r="W3633" s="20">
        <f t="shared" si="113"/>
        <v>4.8069816492965005</v>
      </c>
    </row>
    <row r="3634" spans="1:23" x14ac:dyDescent="0.25">
      <c r="A3634" s="18">
        <v>35409</v>
      </c>
      <c r="B3634" s="18">
        <v>35389</v>
      </c>
      <c r="C3634" s="18">
        <v>6410</v>
      </c>
      <c r="D3634" s="18">
        <v>6410</v>
      </c>
      <c r="E3634" s="18" t="s">
        <v>116</v>
      </c>
      <c r="F3634" s="18" t="s">
        <v>196</v>
      </c>
      <c r="G3634" s="19">
        <v>7.1349469769100002</v>
      </c>
      <c r="H3634" s="19">
        <v>2.88741</v>
      </c>
      <c r="I3634" s="18" t="s">
        <v>79</v>
      </c>
      <c r="J3634" s="18" t="s">
        <v>80</v>
      </c>
      <c r="K3634" s="18">
        <v>16</v>
      </c>
      <c r="L3634" s="18">
        <v>60</v>
      </c>
      <c r="M3634" s="18" t="s">
        <v>71</v>
      </c>
      <c r="N3634" s="18" t="s">
        <v>74</v>
      </c>
      <c r="O3634" s="18" t="s">
        <v>75</v>
      </c>
      <c r="P3634" s="19">
        <v>2193.9425371399998</v>
      </c>
      <c r="Q3634" s="19">
        <v>310797.04712300003</v>
      </c>
      <c r="R3634" s="20">
        <v>0.70014500000000002</v>
      </c>
      <c r="S3634" s="20">
        <v>6.29983</v>
      </c>
      <c r="T3634" s="20">
        <v>0.30199999999999999</v>
      </c>
      <c r="U3634" s="20">
        <v>0.30499999999999999</v>
      </c>
      <c r="V3634" s="20">
        <f t="shared" si="112"/>
        <v>1.4110807607660998</v>
      </c>
      <c r="W3634" s="20">
        <f t="shared" si="113"/>
        <v>12.642183537508501</v>
      </c>
    </row>
    <row r="3635" spans="1:23" x14ac:dyDescent="0.25">
      <c r="A3635" s="18">
        <v>35410</v>
      </c>
      <c r="B3635" s="18">
        <v>35390</v>
      </c>
      <c r="C3635" s="18">
        <v>6410</v>
      </c>
      <c r="D3635" s="18">
        <v>6410</v>
      </c>
      <c r="E3635" s="18" t="s">
        <v>116</v>
      </c>
      <c r="F3635" s="18" t="s">
        <v>196</v>
      </c>
      <c r="G3635" s="19">
        <v>59.3961826034</v>
      </c>
      <c r="H3635" s="19">
        <v>24.036799999999999</v>
      </c>
      <c r="I3635" s="18" t="s">
        <v>79</v>
      </c>
      <c r="J3635" s="18" t="s">
        <v>80</v>
      </c>
      <c r="K3635" s="18">
        <v>16</v>
      </c>
      <c r="L3635" s="18">
        <v>60</v>
      </c>
      <c r="M3635" s="18" t="s">
        <v>71</v>
      </c>
      <c r="N3635" s="18" t="s">
        <v>74</v>
      </c>
      <c r="O3635" s="18" t="s">
        <v>75</v>
      </c>
      <c r="P3635" s="19">
        <v>19011.3561998</v>
      </c>
      <c r="Q3635" s="19">
        <v>2587287.3650199999</v>
      </c>
      <c r="R3635" s="20">
        <v>0.70014500000000002</v>
      </c>
      <c r="S3635" s="20">
        <v>6.29983</v>
      </c>
      <c r="T3635" s="20">
        <v>0.30199999999999999</v>
      </c>
      <c r="U3635" s="20">
        <v>0.30499999999999999</v>
      </c>
      <c r="V3635" s="20">
        <f t="shared" si="112"/>
        <v>11.746813244527999</v>
      </c>
      <c r="W3635" s="20">
        <f t="shared" si="113"/>
        <v>105.24228885208001</v>
      </c>
    </row>
    <row r="3636" spans="1:23" x14ac:dyDescent="0.25">
      <c r="A3636" s="18">
        <v>35411</v>
      </c>
      <c r="B3636" s="18">
        <v>35391</v>
      </c>
      <c r="C3636" s="18">
        <v>6410</v>
      </c>
      <c r="D3636" s="18">
        <v>6410</v>
      </c>
      <c r="E3636" s="18" t="s">
        <v>116</v>
      </c>
      <c r="F3636" s="18" t="s">
        <v>196</v>
      </c>
      <c r="G3636" s="19">
        <v>4.9054011872699999</v>
      </c>
      <c r="H3636" s="19">
        <v>1.98515</v>
      </c>
      <c r="I3636" s="18" t="s">
        <v>79</v>
      </c>
      <c r="J3636" s="18" t="s">
        <v>80</v>
      </c>
      <c r="K3636" s="18">
        <v>16</v>
      </c>
      <c r="L3636" s="18">
        <v>60</v>
      </c>
      <c r="M3636" s="18" t="s">
        <v>71</v>
      </c>
      <c r="N3636" s="18" t="s">
        <v>74</v>
      </c>
      <c r="O3636" s="18" t="s">
        <v>75</v>
      </c>
      <c r="P3636" s="19">
        <v>1781.1395451599999</v>
      </c>
      <c r="Q3636" s="19">
        <v>213678.42100100001</v>
      </c>
      <c r="R3636" s="20">
        <v>0.70014500000000002</v>
      </c>
      <c r="S3636" s="20">
        <v>6.29983</v>
      </c>
      <c r="T3636" s="20">
        <v>0.30199999999999999</v>
      </c>
      <c r="U3636" s="20">
        <v>0.30499999999999999</v>
      </c>
      <c r="V3636" s="20">
        <f t="shared" si="112"/>
        <v>0.97014520703149998</v>
      </c>
      <c r="W3636" s="20">
        <f t="shared" si="113"/>
        <v>8.6917447295274997</v>
      </c>
    </row>
    <row r="3637" spans="1:23" x14ac:dyDescent="0.25">
      <c r="A3637" s="18">
        <v>35412</v>
      </c>
      <c r="B3637" s="18">
        <v>35392</v>
      </c>
      <c r="C3637" s="18">
        <v>6410</v>
      </c>
      <c r="D3637" s="18">
        <v>6410</v>
      </c>
      <c r="E3637" s="18" t="s">
        <v>116</v>
      </c>
      <c r="F3637" s="18" t="s">
        <v>196</v>
      </c>
      <c r="G3637" s="19">
        <v>40.334312069100001</v>
      </c>
      <c r="H3637" s="19">
        <v>16.322700000000001</v>
      </c>
      <c r="I3637" s="18" t="s">
        <v>79</v>
      </c>
      <c r="J3637" s="18" t="s">
        <v>80</v>
      </c>
      <c r="K3637" s="18">
        <v>16</v>
      </c>
      <c r="L3637" s="18">
        <v>60</v>
      </c>
      <c r="M3637" s="18" t="s">
        <v>71</v>
      </c>
      <c r="N3637" s="18" t="s">
        <v>74</v>
      </c>
      <c r="O3637" s="18" t="s">
        <v>75</v>
      </c>
      <c r="P3637" s="19">
        <v>6566.7394499399998</v>
      </c>
      <c r="Q3637" s="19">
        <v>1756955.60589</v>
      </c>
      <c r="R3637" s="20">
        <v>0.70014500000000002</v>
      </c>
      <c r="S3637" s="20">
        <v>6.29983</v>
      </c>
      <c r="T3637" s="20">
        <v>0.30199999999999999</v>
      </c>
      <c r="U3637" s="20">
        <v>0.30499999999999999</v>
      </c>
      <c r="V3637" s="20">
        <f t="shared" si="112"/>
        <v>7.9769232404670003</v>
      </c>
      <c r="W3637" s="20">
        <f t="shared" si="113"/>
        <v>71.467013422995009</v>
      </c>
    </row>
    <row r="3638" spans="1:23" x14ac:dyDescent="0.25">
      <c r="A3638" s="18">
        <v>35413</v>
      </c>
      <c r="B3638" s="18">
        <v>35393</v>
      </c>
      <c r="C3638" s="18">
        <v>6410</v>
      </c>
      <c r="D3638" s="18">
        <v>6410</v>
      </c>
      <c r="E3638" s="18" t="s">
        <v>116</v>
      </c>
      <c r="F3638" s="18" t="s">
        <v>196</v>
      </c>
      <c r="G3638" s="19">
        <v>4.5932805312599996</v>
      </c>
      <c r="H3638" s="19">
        <v>1.85883</v>
      </c>
      <c r="I3638" s="18" t="s">
        <v>79</v>
      </c>
      <c r="J3638" s="18" t="s">
        <v>80</v>
      </c>
      <c r="K3638" s="18">
        <v>16</v>
      </c>
      <c r="L3638" s="18">
        <v>60</v>
      </c>
      <c r="M3638" s="18" t="s">
        <v>71</v>
      </c>
      <c r="N3638" s="18" t="s">
        <v>74</v>
      </c>
      <c r="O3638" s="18" t="s">
        <v>75</v>
      </c>
      <c r="P3638" s="19">
        <v>1746.80860254</v>
      </c>
      <c r="Q3638" s="19">
        <v>200082.49960899999</v>
      </c>
      <c r="R3638" s="20">
        <v>0.70014500000000002</v>
      </c>
      <c r="S3638" s="20">
        <v>6.29983</v>
      </c>
      <c r="T3638" s="20">
        <v>0.30199999999999999</v>
      </c>
      <c r="U3638" s="20">
        <v>0.30499999999999999</v>
      </c>
      <c r="V3638" s="20">
        <f t="shared" si="112"/>
        <v>0.90841247018429983</v>
      </c>
      <c r="W3638" s="20">
        <f t="shared" si="113"/>
        <v>8.1386675342355002</v>
      </c>
    </row>
    <row r="3639" spans="1:23" x14ac:dyDescent="0.25">
      <c r="A3639" s="18">
        <v>35414</v>
      </c>
      <c r="B3639" s="18">
        <v>35394</v>
      </c>
      <c r="C3639" s="18">
        <v>6410</v>
      </c>
      <c r="D3639" s="18">
        <v>6410</v>
      </c>
      <c r="E3639" s="18" t="s">
        <v>116</v>
      </c>
      <c r="F3639" s="18" t="s">
        <v>196</v>
      </c>
      <c r="G3639" s="19">
        <v>1.9894065590000001</v>
      </c>
      <c r="H3639" s="19">
        <v>0.80508400000000002</v>
      </c>
      <c r="I3639" s="18" t="s">
        <v>79</v>
      </c>
      <c r="J3639" s="18" t="s">
        <v>80</v>
      </c>
      <c r="K3639" s="18">
        <v>16</v>
      </c>
      <c r="L3639" s="18">
        <v>60</v>
      </c>
      <c r="M3639" s="18" t="s">
        <v>71</v>
      </c>
      <c r="N3639" s="18" t="s">
        <v>74</v>
      </c>
      <c r="O3639" s="18" t="s">
        <v>75</v>
      </c>
      <c r="P3639" s="19">
        <v>1140.8186472800001</v>
      </c>
      <c r="Q3639" s="19">
        <v>86658.203075900004</v>
      </c>
      <c r="R3639" s="20">
        <v>0.70014500000000002</v>
      </c>
      <c r="S3639" s="20">
        <v>6.29983</v>
      </c>
      <c r="T3639" s="20">
        <v>0.30199999999999999</v>
      </c>
      <c r="U3639" s="20">
        <v>0.30499999999999999</v>
      </c>
      <c r="V3639" s="20">
        <f t="shared" si="112"/>
        <v>0.39344552495164004</v>
      </c>
      <c r="W3639" s="20">
        <f t="shared" si="113"/>
        <v>3.5249651733254006</v>
      </c>
    </row>
    <row r="3640" spans="1:23" x14ac:dyDescent="0.25">
      <c r="A3640" s="18">
        <v>35415</v>
      </c>
      <c r="B3640" s="18">
        <v>35395</v>
      </c>
      <c r="C3640" s="18">
        <v>6410</v>
      </c>
      <c r="D3640" s="18">
        <v>6410</v>
      </c>
      <c r="E3640" s="18" t="s">
        <v>116</v>
      </c>
      <c r="F3640" s="18" t="s">
        <v>196</v>
      </c>
      <c r="G3640" s="19">
        <v>13.7017307951</v>
      </c>
      <c r="H3640" s="19">
        <v>5.5448899999999997</v>
      </c>
      <c r="I3640" s="18" t="s">
        <v>79</v>
      </c>
      <c r="J3640" s="18" t="s">
        <v>80</v>
      </c>
      <c r="K3640" s="18">
        <v>16</v>
      </c>
      <c r="L3640" s="18">
        <v>60</v>
      </c>
      <c r="M3640" s="18" t="s">
        <v>71</v>
      </c>
      <c r="N3640" s="18" t="s">
        <v>74</v>
      </c>
      <c r="O3640" s="18" t="s">
        <v>75</v>
      </c>
      <c r="P3640" s="19">
        <v>3583.4414589600001</v>
      </c>
      <c r="Q3640" s="19">
        <v>596845.00604899996</v>
      </c>
      <c r="R3640" s="20">
        <v>0.70014500000000002</v>
      </c>
      <c r="S3640" s="20">
        <v>6.29983</v>
      </c>
      <c r="T3640" s="20">
        <v>0.30199999999999999</v>
      </c>
      <c r="U3640" s="20">
        <v>0.30499999999999999</v>
      </c>
      <c r="V3640" s="20">
        <f t="shared" si="112"/>
        <v>2.7097944523168995</v>
      </c>
      <c r="W3640" s="20">
        <f t="shared" si="113"/>
        <v>24.277645736246502</v>
      </c>
    </row>
    <row r="3641" spans="1:23" x14ac:dyDescent="0.25">
      <c r="A3641" s="18">
        <v>35416</v>
      </c>
      <c r="B3641" s="18">
        <v>35396</v>
      </c>
      <c r="C3641" s="18">
        <v>6410</v>
      </c>
      <c r="D3641" s="18">
        <v>6410</v>
      </c>
      <c r="E3641" s="18" t="s">
        <v>116</v>
      </c>
      <c r="F3641" s="18" t="s">
        <v>196</v>
      </c>
      <c r="G3641" s="19">
        <v>96.698641840999997</v>
      </c>
      <c r="H3641" s="19">
        <v>39.132599999999996</v>
      </c>
      <c r="I3641" s="18" t="s">
        <v>79</v>
      </c>
      <c r="J3641" s="18" t="s">
        <v>80</v>
      </c>
      <c r="K3641" s="18">
        <v>16</v>
      </c>
      <c r="L3641" s="18">
        <v>60</v>
      </c>
      <c r="M3641" s="18" t="s">
        <v>71</v>
      </c>
      <c r="N3641" s="18" t="s">
        <v>74</v>
      </c>
      <c r="O3641" s="18" t="s">
        <v>75</v>
      </c>
      <c r="P3641" s="19">
        <v>13128.545327899999</v>
      </c>
      <c r="Q3641" s="19">
        <v>4212175.9898399999</v>
      </c>
      <c r="R3641" s="20">
        <v>0.70014500000000002</v>
      </c>
      <c r="S3641" s="20">
        <v>6.29983</v>
      </c>
      <c r="T3641" s="20">
        <v>0.30199999999999999</v>
      </c>
      <c r="U3641" s="20">
        <v>0.30499999999999999</v>
      </c>
      <c r="V3641" s="20">
        <f t="shared" si="112"/>
        <v>19.124148970445997</v>
      </c>
      <c r="W3641" s="20">
        <f t="shared" si="113"/>
        <v>171.33746558331001</v>
      </c>
    </row>
    <row r="3642" spans="1:23" x14ac:dyDescent="0.25">
      <c r="A3642" s="18">
        <v>35417</v>
      </c>
      <c r="B3642" s="18">
        <v>35397</v>
      </c>
      <c r="C3642" s="18">
        <v>6410</v>
      </c>
      <c r="D3642" s="18">
        <v>6410</v>
      </c>
      <c r="E3642" s="18" t="s">
        <v>116</v>
      </c>
      <c r="F3642" s="18" t="s">
        <v>196</v>
      </c>
      <c r="G3642" s="19">
        <v>2.52617443296</v>
      </c>
      <c r="H3642" s="19">
        <v>1.0223100000000001</v>
      </c>
      <c r="I3642" s="18" t="s">
        <v>79</v>
      </c>
      <c r="J3642" s="18" t="s">
        <v>80</v>
      </c>
      <c r="K3642" s="18">
        <v>16</v>
      </c>
      <c r="L3642" s="18">
        <v>60</v>
      </c>
      <c r="M3642" s="18" t="s">
        <v>71</v>
      </c>
      <c r="N3642" s="18" t="s">
        <v>74</v>
      </c>
      <c r="O3642" s="18" t="s">
        <v>75</v>
      </c>
      <c r="P3642" s="19">
        <v>1219.8066455000001</v>
      </c>
      <c r="Q3642" s="19">
        <v>110039.718139</v>
      </c>
      <c r="R3642" s="20">
        <v>0.70014500000000002</v>
      </c>
      <c r="S3642" s="20">
        <v>6.29983</v>
      </c>
      <c r="T3642" s="20">
        <v>0.30199999999999999</v>
      </c>
      <c r="U3642" s="20">
        <v>0.30499999999999999</v>
      </c>
      <c r="V3642" s="20">
        <f t="shared" si="112"/>
        <v>0.49960413399510006</v>
      </c>
      <c r="W3642" s="20">
        <f t="shared" si="113"/>
        <v>4.4760635490735003</v>
      </c>
    </row>
    <row r="3643" spans="1:23" x14ac:dyDescent="0.25">
      <c r="A3643" s="18">
        <v>35418</v>
      </c>
      <c r="B3643" s="18">
        <v>35398</v>
      </c>
      <c r="C3643" s="18">
        <v>6410</v>
      </c>
      <c r="D3643" s="18">
        <v>6410</v>
      </c>
      <c r="E3643" s="18" t="s">
        <v>116</v>
      </c>
      <c r="F3643" s="18" t="s">
        <v>196</v>
      </c>
      <c r="G3643" s="19">
        <v>6.8227367141900004</v>
      </c>
      <c r="H3643" s="19">
        <v>2.7610600000000001</v>
      </c>
      <c r="I3643" s="18" t="s">
        <v>79</v>
      </c>
      <c r="J3643" s="18" t="s">
        <v>80</v>
      </c>
      <c r="K3643" s="18">
        <v>16</v>
      </c>
      <c r="L3643" s="18">
        <v>60</v>
      </c>
      <c r="M3643" s="18" t="s">
        <v>71</v>
      </c>
      <c r="N3643" s="18" t="s">
        <v>74</v>
      </c>
      <c r="O3643" s="18" t="s">
        <v>75</v>
      </c>
      <c r="P3643" s="19">
        <v>2050.87303896</v>
      </c>
      <c r="Q3643" s="19">
        <v>297197.22247600002</v>
      </c>
      <c r="R3643" s="20">
        <v>0.70014500000000002</v>
      </c>
      <c r="S3643" s="20">
        <v>6.29983</v>
      </c>
      <c r="T3643" s="20">
        <v>0.30199999999999999</v>
      </c>
      <c r="U3643" s="20">
        <v>0.30499999999999999</v>
      </c>
      <c r="V3643" s="20">
        <f t="shared" si="112"/>
        <v>1.3493333628826001</v>
      </c>
      <c r="W3643" s="20">
        <f t="shared" si="113"/>
        <v>12.088974990761001</v>
      </c>
    </row>
    <row r="3644" spans="1:23" x14ac:dyDescent="0.25">
      <c r="A3644" s="18">
        <v>35419</v>
      </c>
      <c r="B3644" s="18">
        <v>35399</v>
      </c>
      <c r="C3644" s="18">
        <v>6410</v>
      </c>
      <c r="D3644" s="18">
        <v>6410</v>
      </c>
      <c r="E3644" s="18" t="s">
        <v>116</v>
      </c>
      <c r="F3644" s="18" t="s">
        <v>196</v>
      </c>
      <c r="G3644" s="19">
        <v>3.4957124667500001</v>
      </c>
      <c r="H3644" s="19">
        <v>1.41466</v>
      </c>
      <c r="I3644" s="18" t="s">
        <v>79</v>
      </c>
      <c r="J3644" s="18" t="s">
        <v>80</v>
      </c>
      <c r="K3644" s="18">
        <v>16</v>
      </c>
      <c r="L3644" s="18">
        <v>60</v>
      </c>
      <c r="M3644" s="18" t="s">
        <v>71</v>
      </c>
      <c r="N3644" s="18" t="s">
        <v>74</v>
      </c>
      <c r="O3644" s="18" t="s">
        <v>75</v>
      </c>
      <c r="P3644" s="19">
        <v>1447.8332108100001</v>
      </c>
      <c r="Q3644" s="19">
        <v>152272.625959</v>
      </c>
      <c r="R3644" s="20">
        <v>0.70014500000000002</v>
      </c>
      <c r="S3644" s="20">
        <v>6.29983</v>
      </c>
      <c r="T3644" s="20">
        <v>0.30199999999999999</v>
      </c>
      <c r="U3644" s="20">
        <v>0.30499999999999999</v>
      </c>
      <c r="V3644" s="20">
        <f t="shared" si="112"/>
        <v>0.69134605373860003</v>
      </c>
      <c r="W3644" s="20">
        <f t="shared" si="113"/>
        <v>6.1939216679210007</v>
      </c>
    </row>
    <row r="3645" spans="1:23" x14ac:dyDescent="0.25">
      <c r="A3645" s="18">
        <v>35420</v>
      </c>
      <c r="B3645" s="18">
        <v>35400</v>
      </c>
      <c r="C3645" s="18">
        <v>6410</v>
      </c>
      <c r="D3645" s="18">
        <v>6410</v>
      </c>
      <c r="E3645" s="18" t="s">
        <v>116</v>
      </c>
      <c r="F3645" s="18" t="s">
        <v>196</v>
      </c>
      <c r="G3645" s="19">
        <v>16.238846691700001</v>
      </c>
      <c r="H3645" s="19">
        <v>6.5716299999999999</v>
      </c>
      <c r="I3645" s="18" t="s">
        <v>79</v>
      </c>
      <c r="J3645" s="18" t="s">
        <v>80</v>
      </c>
      <c r="K3645" s="18">
        <v>16</v>
      </c>
      <c r="L3645" s="18">
        <v>60</v>
      </c>
      <c r="M3645" s="18" t="s">
        <v>71</v>
      </c>
      <c r="N3645" s="18" t="s">
        <v>74</v>
      </c>
      <c r="O3645" s="18" t="s">
        <v>75</v>
      </c>
      <c r="P3645" s="19">
        <v>9346.4649071900003</v>
      </c>
      <c r="Q3645" s="19">
        <v>707361.33243900002</v>
      </c>
      <c r="R3645" s="20">
        <v>0.70014500000000002</v>
      </c>
      <c r="S3645" s="20">
        <v>6.29983</v>
      </c>
      <c r="T3645" s="20">
        <v>0.30199999999999999</v>
      </c>
      <c r="U3645" s="20">
        <v>0.30499999999999999</v>
      </c>
      <c r="V3645" s="20">
        <f t="shared" si="112"/>
        <v>3.2115635326723</v>
      </c>
      <c r="W3645" s="20">
        <f t="shared" si="113"/>
        <v>28.773105516915503</v>
      </c>
    </row>
    <row r="3646" spans="1:23" x14ac:dyDescent="0.25">
      <c r="A3646" s="18">
        <v>35421</v>
      </c>
      <c r="B3646" s="18">
        <v>35401</v>
      </c>
      <c r="C3646" s="18">
        <v>6410</v>
      </c>
      <c r="D3646" s="18">
        <v>6410</v>
      </c>
      <c r="E3646" s="18" t="s">
        <v>116</v>
      </c>
      <c r="F3646" s="18" t="s">
        <v>196</v>
      </c>
      <c r="G3646" s="19">
        <v>11.8158388688</v>
      </c>
      <c r="H3646" s="19">
        <v>4.7816999999999998</v>
      </c>
      <c r="I3646" s="18" t="s">
        <v>79</v>
      </c>
      <c r="J3646" s="18" t="s">
        <v>80</v>
      </c>
      <c r="K3646" s="18">
        <v>16</v>
      </c>
      <c r="L3646" s="18">
        <v>60</v>
      </c>
      <c r="M3646" s="18" t="s">
        <v>71</v>
      </c>
      <c r="N3646" s="18" t="s">
        <v>74</v>
      </c>
      <c r="O3646" s="18" t="s">
        <v>75</v>
      </c>
      <c r="P3646" s="19">
        <v>4693.79306989</v>
      </c>
      <c r="Q3646" s="19">
        <v>514695.88233300002</v>
      </c>
      <c r="R3646" s="20">
        <v>0.70014500000000002</v>
      </c>
      <c r="S3646" s="20">
        <v>6.29983</v>
      </c>
      <c r="T3646" s="20">
        <v>0.30199999999999999</v>
      </c>
      <c r="U3646" s="20">
        <v>0.30499999999999999</v>
      </c>
      <c r="V3646" s="20">
        <f t="shared" si="112"/>
        <v>2.336822575857</v>
      </c>
      <c r="W3646" s="20">
        <f t="shared" si="113"/>
        <v>20.936108492144999</v>
      </c>
    </row>
    <row r="3647" spans="1:23" x14ac:dyDescent="0.25">
      <c r="A3647" s="18">
        <v>35422</v>
      </c>
      <c r="B3647" s="18">
        <v>35402</v>
      </c>
      <c r="C3647" s="18">
        <v>6410</v>
      </c>
      <c r="D3647" s="18">
        <v>6410</v>
      </c>
      <c r="E3647" s="18" t="s">
        <v>116</v>
      </c>
      <c r="F3647" s="18" t="s">
        <v>196</v>
      </c>
      <c r="G3647" s="19">
        <v>1.9550551494799999</v>
      </c>
      <c r="H3647" s="19">
        <v>0.79118299999999997</v>
      </c>
      <c r="I3647" s="18" t="s">
        <v>79</v>
      </c>
      <c r="J3647" s="18" t="s">
        <v>80</v>
      </c>
      <c r="K3647" s="18">
        <v>16</v>
      </c>
      <c r="L3647" s="18">
        <v>60</v>
      </c>
      <c r="M3647" s="18" t="s">
        <v>71</v>
      </c>
      <c r="N3647" s="18" t="s">
        <v>74</v>
      </c>
      <c r="O3647" s="18" t="s">
        <v>75</v>
      </c>
      <c r="P3647" s="19">
        <v>1053.77329536</v>
      </c>
      <c r="Q3647" s="19">
        <v>85161.861663200005</v>
      </c>
      <c r="R3647" s="20">
        <v>0.70014500000000002</v>
      </c>
      <c r="S3647" s="20">
        <v>6.29983</v>
      </c>
      <c r="T3647" s="20">
        <v>0.30199999999999999</v>
      </c>
      <c r="U3647" s="20">
        <v>0.30499999999999999</v>
      </c>
      <c r="V3647" s="20">
        <f t="shared" si="112"/>
        <v>0.38665208943142992</v>
      </c>
      <c r="W3647" s="20">
        <f t="shared" si="113"/>
        <v>3.4641012872285506</v>
      </c>
    </row>
    <row r="3648" spans="1:23" x14ac:dyDescent="0.25">
      <c r="A3648" s="18">
        <v>35423</v>
      </c>
      <c r="B3648" s="18">
        <v>35403</v>
      </c>
      <c r="C3648" s="18">
        <v>6410</v>
      </c>
      <c r="D3648" s="18">
        <v>6410</v>
      </c>
      <c r="E3648" s="18" t="s">
        <v>116</v>
      </c>
      <c r="F3648" s="18" t="s">
        <v>196</v>
      </c>
      <c r="G3648" s="19">
        <v>3.96357511241</v>
      </c>
      <c r="H3648" s="19">
        <v>1.6040000000000001</v>
      </c>
      <c r="I3648" s="18" t="s">
        <v>79</v>
      </c>
      <c r="J3648" s="18" t="s">
        <v>80</v>
      </c>
      <c r="K3648" s="18">
        <v>16</v>
      </c>
      <c r="L3648" s="18">
        <v>60</v>
      </c>
      <c r="M3648" s="18" t="s">
        <v>71</v>
      </c>
      <c r="N3648" s="18" t="s">
        <v>74</v>
      </c>
      <c r="O3648" s="18" t="s">
        <v>75</v>
      </c>
      <c r="P3648" s="19">
        <v>2225.2248045800002</v>
      </c>
      <c r="Q3648" s="19">
        <v>172652.641283</v>
      </c>
      <c r="R3648" s="20">
        <v>0.70014500000000002</v>
      </c>
      <c r="S3648" s="20">
        <v>6.29983</v>
      </c>
      <c r="T3648" s="20">
        <v>0.30199999999999999</v>
      </c>
      <c r="U3648" s="20">
        <v>0.30499999999999999</v>
      </c>
      <c r="V3648" s="20">
        <f t="shared" si="112"/>
        <v>0.78387674084000003</v>
      </c>
      <c r="W3648" s="20">
        <f t="shared" si="113"/>
        <v>7.0229244874000001</v>
      </c>
    </row>
    <row r="3649" spans="1:23" x14ac:dyDescent="0.25">
      <c r="A3649" s="18">
        <v>35424</v>
      </c>
      <c r="B3649" s="18">
        <v>35404</v>
      </c>
      <c r="C3649" s="18">
        <v>6410</v>
      </c>
      <c r="D3649" s="18">
        <v>6410</v>
      </c>
      <c r="E3649" s="18" t="s">
        <v>116</v>
      </c>
      <c r="F3649" s="18" t="s">
        <v>196</v>
      </c>
      <c r="G3649" s="19">
        <v>6.0279887196399997</v>
      </c>
      <c r="H3649" s="19">
        <v>2.4394399999999998</v>
      </c>
      <c r="I3649" s="18" t="s">
        <v>79</v>
      </c>
      <c r="J3649" s="18" t="s">
        <v>80</v>
      </c>
      <c r="K3649" s="18">
        <v>16</v>
      </c>
      <c r="L3649" s="18">
        <v>60</v>
      </c>
      <c r="M3649" s="18" t="s">
        <v>71</v>
      </c>
      <c r="N3649" s="18" t="s">
        <v>74</v>
      </c>
      <c r="O3649" s="18" t="s">
        <v>75</v>
      </c>
      <c r="P3649" s="19">
        <v>3677.6696939499998</v>
      </c>
      <c r="Q3649" s="19">
        <v>262578.13831200002</v>
      </c>
      <c r="R3649" s="20">
        <v>0.70014500000000002</v>
      </c>
      <c r="S3649" s="20">
        <v>6.29983</v>
      </c>
      <c r="T3649" s="20">
        <v>0.30199999999999999</v>
      </c>
      <c r="U3649" s="20">
        <v>0.30499999999999999</v>
      </c>
      <c r="V3649" s="20">
        <f t="shared" si="112"/>
        <v>1.1921572797224</v>
      </c>
      <c r="W3649" s="20">
        <f t="shared" si="113"/>
        <v>10.680799820164001</v>
      </c>
    </row>
    <row r="3650" spans="1:23" x14ac:dyDescent="0.25">
      <c r="A3650" s="18">
        <v>35425</v>
      </c>
      <c r="B3650" s="18">
        <v>35405</v>
      </c>
      <c r="C3650" s="18">
        <v>6410</v>
      </c>
      <c r="D3650" s="18">
        <v>6410</v>
      </c>
      <c r="E3650" s="18" t="s">
        <v>116</v>
      </c>
      <c r="F3650" s="18" t="s">
        <v>196</v>
      </c>
      <c r="G3650" s="19">
        <v>5.7750284307999999</v>
      </c>
      <c r="H3650" s="19">
        <v>2.3370700000000002</v>
      </c>
      <c r="I3650" s="18" t="s">
        <v>79</v>
      </c>
      <c r="J3650" s="18" t="s">
        <v>80</v>
      </c>
      <c r="K3650" s="18">
        <v>16</v>
      </c>
      <c r="L3650" s="18">
        <v>60</v>
      </c>
      <c r="M3650" s="18" t="s">
        <v>71</v>
      </c>
      <c r="N3650" s="18" t="s">
        <v>74</v>
      </c>
      <c r="O3650" s="18" t="s">
        <v>75</v>
      </c>
      <c r="P3650" s="19">
        <v>3207.2718292099999</v>
      </c>
      <c r="Q3650" s="19">
        <v>251559.23220599999</v>
      </c>
      <c r="R3650" s="20">
        <v>0.70014500000000002</v>
      </c>
      <c r="S3650" s="20">
        <v>6.29983</v>
      </c>
      <c r="T3650" s="20">
        <v>0.30199999999999999</v>
      </c>
      <c r="U3650" s="20">
        <v>0.30499999999999999</v>
      </c>
      <c r="V3650" s="20">
        <f t="shared" si="112"/>
        <v>1.1421289368547001</v>
      </c>
      <c r="W3650" s="20">
        <f t="shared" si="113"/>
        <v>10.232584870179501</v>
      </c>
    </row>
    <row r="3651" spans="1:23" x14ac:dyDescent="0.25">
      <c r="A3651" s="18">
        <v>35426</v>
      </c>
      <c r="B3651" s="18">
        <v>35406</v>
      </c>
      <c r="C3651" s="18">
        <v>6410</v>
      </c>
      <c r="D3651" s="18">
        <v>6410</v>
      </c>
      <c r="E3651" s="18" t="s">
        <v>116</v>
      </c>
      <c r="F3651" s="18" t="s">
        <v>196</v>
      </c>
      <c r="G3651" s="19">
        <v>2.1664085739800001</v>
      </c>
      <c r="H3651" s="19">
        <v>0.87671399999999999</v>
      </c>
      <c r="I3651" s="18" t="s">
        <v>79</v>
      </c>
      <c r="J3651" s="18" t="s">
        <v>80</v>
      </c>
      <c r="K3651" s="18">
        <v>16</v>
      </c>
      <c r="L3651" s="18">
        <v>60</v>
      </c>
      <c r="M3651" s="18" t="s">
        <v>71</v>
      </c>
      <c r="N3651" s="18" t="s">
        <v>74</v>
      </c>
      <c r="O3651" s="18" t="s">
        <v>75</v>
      </c>
      <c r="P3651" s="19">
        <v>1127.11539393</v>
      </c>
      <c r="Q3651" s="19">
        <v>94368.380007900007</v>
      </c>
      <c r="R3651" s="20">
        <v>0.70014500000000002</v>
      </c>
      <c r="S3651" s="20">
        <v>6.29983</v>
      </c>
      <c r="T3651" s="20">
        <v>0.30199999999999999</v>
      </c>
      <c r="U3651" s="20">
        <v>0.30499999999999999</v>
      </c>
      <c r="V3651" s="20">
        <f t="shared" ref="V3651:V3714" si="114">H3651*R3651*(1-T3651)</f>
        <v>0.42845119262393999</v>
      </c>
      <c r="W3651" s="20">
        <f t="shared" ref="W3651:W3714" si="115">H3651*S3651*(1-U3651)</f>
        <v>3.8385886652409003</v>
      </c>
    </row>
    <row r="3652" spans="1:23" x14ac:dyDescent="0.25">
      <c r="A3652" s="18">
        <v>35427</v>
      </c>
      <c r="B3652" s="18">
        <v>35407</v>
      </c>
      <c r="C3652" s="18">
        <v>6410</v>
      </c>
      <c r="D3652" s="18">
        <v>6410</v>
      </c>
      <c r="E3652" s="18" t="s">
        <v>116</v>
      </c>
      <c r="F3652" s="18" t="s">
        <v>196</v>
      </c>
      <c r="G3652" s="19">
        <v>1.86346457652</v>
      </c>
      <c r="H3652" s="19">
        <v>0.75411700000000004</v>
      </c>
      <c r="I3652" s="18" t="s">
        <v>79</v>
      </c>
      <c r="J3652" s="18" t="s">
        <v>80</v>
      </c>
      <c r="K3652" s="18">
        <v>16</v>
      </c>
      <c r="L3652" s="18">
        <v>60</v>
      </c>
      <c r="M3652" s="18" t="s">
        <v>71</v>
      </c>
      <c r="N3652" s="18" t="s">
        <v>74</v>
      </c>
      <c r="O3652" s="18" t="s">
        <v>75</v>
      </c>
      <c r="P3652" s="19">
        <v>1187.75018292</v>
      </c>
      <c r="Q3652" s="19">
        <v>81172.192263000004</v>
      </c>
      <c r="R3652" s="20">
        <v>0.70014500000000002</v>
      </c>
      <c r="S3652" s="20">
        <v>6.29983</v>
      </c>
      <c r="T3652" s="20">
        <v>0.30199999999999999</v>
      </c>
      <c r="U3652" s="20">
        <v>0.30499999999999999</v>
      </c>
      <c r="V3652" s="20">
        <f t="shared" si="114"/>
        <v>0.36853789038156998</v>
      </c>
      <c r="W3652" s="20">
        <f t="shared" si="115"/>
        <v>3.3018121855764502</v>
      </c>
    </row>
    <row r="3653" spans="1:23" x14ac:dyDescent="0.25">
      <c r="A3653" s="18">
        <v>35428</v>
      </c>
      <c r="B3653" s="18">
        <v>35408</v>
      </c>
      <c r="C3653" s="18">
        <v>6410</v>
      </c>
      <c r="D3653" s="18">
        <v>6410</v>
      </c>
      <c r="E3653" s="18" t="s">
        <v>116</v>
      </c>
      <c r="F3653" s="18" t="s">
        <v>196</v>
      </c>
      <c r="G3653" s="19">
        <v>8.4177477157799991</v>
      </c>
      <c r="H3653" s="19">
        <v>3.4065400000000001</v>
      </c>
      <c r="I3653" s="18" t="s">
        <v>79</v>
      </c>
      <c r="J3653" s="18" t="s">
        <v>80</v>
      </c>
      <c r="K3653" s="18">
        <v>16</v>
      </c>
      <c r="L3653" s="18">
        <v>60</v>
      </c>
      <c r="M3653" s="18" t="s">
        <v>71</v>
      </c>
      <c r="N3653" s="18" t="s">
        <v>74</v>
      </c>
      <c r="O3653" s="18" t="s">
        <v>75</v>
      </c>
      <c r="P3653" s="19">
        <v>2308.62426078</v>
      </c>
      <c r="Q3653" s="19">
        <v>366675.623792</v>
      </c>
      <c r="R3653" s="20">
        <v>0.70014500000000002</v>
      </c>
      <c r="S3653" s="20">
        <v>6.29983</v>
      </c>
      <c r="T3653" s="20">
        <v>0.30199999999999999</v>
      </c>
      <c r="U3653" s="20">
        <v>0.30499999999999999</v>
      </c>
      <c r="V3653" s="20">
        <f t="shared" si="114"/>
        <v>1.6647802199134001</v>
      </c>
      <c r="W3653" s="20">
        <f t="shared" si="115"/>
        <v>14.915132907299</v>
      </c>
    </row>
    <row r="3654" spans="1:23" x14ac:dyDescent="0.25">
      <c r="A3654" s="18">
        <v>35429</v>
      </c>
      <c r="B3654" s="18">
        <v>35409</v>
      </c>
      <c r="C3654" s="18">
        <v>6410</v>
      </c>
      <c r="D3654" s="18">
        <v>6410</v>
      </c>
      <c r="E3654" s="18" t="s">
        <v>116</v>
      </c>
      <c r="F3654" s="18" t="s">
        <v>196</v>
      </c>
      <c r="G3654" s="19">
        <v>2.0903092493900002</v>
      </c>
      <c r="H3654" s="19">
        <v>0.84591799999999995</v>
      </c>
      <c r="I3654" s="18" t="s">
        <v>79</v>
      </c>
      <c r="J3654" s="18" t="s">
        <v>80</v>
      </c>
      <c r="K3654" s="18">
        <v>16</v>
      </c>
      <c r="L3654" s="18">
        <v>60</v>
      </c>
      <c r="M3654" s="18" t="s">
        <v>71</v>
      </c>
      <c r="N3654" s="18" t="s">
        <v>74</v>
      </c>
      <c r="O3654" s="18" t="s">
        <v>75</v>
      </c>
      <c r="P3654" s="19">
        <v>1149.8817452999999</v>
      </c>
      <c r="Q3654" s="19">
        <v>91053.506688199996</v>
      </c>
      <c r="R3654" s="20">
        <v>0.70014500000000002</v>
      </c>
      <c r="S3654" s="20">
        <v>6.29983</v>
      </c>
      <c r="T3654" s="20">
        <v>0.30199999999999999</v>
      </c>
      <c r="U3654" s="20">
        <v>0.30499999999999999</v>
      </c>
      <c r="V3654" s="20">
        <f t="shared" si="114"/>
        <v>0.41340115016077994</v>
      </c>
      <c r="W3654" s="20">
        <f t="shared" si="115"/>
        <v>3.7037520177883003</v>
      </c>
    </row>
    <row r="3655" spans="1:23" x14ac:dyDescent="0.25">
      <c r="A3655" s="18">
        <v>35430</v>
      </c>
      <c r="B3655" s="18">
        <v>35410</v>
      </c>
      <c r="C3655" s="18">
        <v>6410</v>
      </c>
      <c r="D3655" s="18">
        <v>6410</v>
      </c>
      <c r="E3655" s="18" t="s">
        <v>116</v>
      </c>
      <c r="F3655" s="18" t="s">
        <v>196</v>
      </c>
      <c r="G3655" s="19">
        <v>7.6776141350999998</v>
      </c>
      <c r="H3655" s="19">
        <v>3.1070199999999999</v>
      </c>
      <c r="I3655" s="18" t="s">
        <v>79</v>
      </c>
      <c r="J3655" s="18" t="s">
        <v>80</v>
      </c>
      <c r="K3655" s="18">
        <v>16</v>
      </c>
      <c r="L3655" s="18">
        <v>60</v>
      </c>
      <c r="M3655" s="18" t="s">
        <v>71</v>
      </c>
      <c r="N3655" s="18" t="s">
        <v>74</v>
      </c>
      <c r="O3655" s="18" t="s">
        <v>75</v>
      </c>
      <c r="P3655" s="19">
        <v>3719.3353775199998</v>
      </c>
      <c r="Q3655" s="19">
        <v>334435.533979</v>
      </c>
      <c r="R3655" s="20">
        <v>0.70014500000000002</v>
      </c>
      <c r="S3655" s="20">
        <v>6.29983</v>
      </c>
      <c r="T3655" s="20">
        <v>0.30199999999999999</v>
      </c>
      <c r="U3655" s="20">
        <v>0.30499999999999999</v>
      </c>
      <c r="V3655" s="20">
        <f t="shared" si="114"/>
        <v>1.5184044334941997</v>
      </c>
      <c r="W3655" s="20">
        <f t="shared" si="115"/>
        <v>13.603719975587</v>
      </c>
    </row>
    <row r="3656" spans="1:23" x14ac:dyDescent="0.25">
      <c r="A3656" s="18">
        <v>35431</v>
      </c>
      <c r="B3656" s="18">
        <v>35411</v>
      </c>
      <c r="C3656" s="18">
        <v>6410</v>
      </c>
      <c r="D3656" s="18">
        <v>6410</v>
      </c>
      <c r="E3656" s="18" t="s">
        <v>116</v>
      </c>
      <c r="F3656" s="18" t="s">
        <v>196</v>
      </c>
      <c r="G3656" s="19">
        <v>21.8653418932</v>
      </c>
      <c r="H3656" s="19">
        <v>8.8485899999999997</v>
      </c>
      <c r="I3656" s="18" t="s">
        <v>79</v>
      </c>
      <c r="J3656" s="18" t="s">
        <v>80</v>
      </c>
      <c r="K3656" s="18">
        <v>16</v>
      </c>
      <c r="L3656" s="18">
        <v>60</v>
      </c>
      <c r="M3656" s="18" t="s">
        <v>71</v>
      </c>
      <c r="N3656" s="18" t="s">
        <v>74</v>
      </c>
      <c r="O3656" s="18" t="s">
        <v>75</v>
      </c>
      <c r="P3656" s="19">
        <v>4450.16536498</v>
      </c>
      <c r="Q3656" s="19">
        <v>952450.48305299995</v>
      </c>
      <c r="R3656" s="20">
        <v>0.70014500000000002</v>
      </c>
      <c r="S3656" s="20">
        <v>6.29983</v>
      </c>
      <c r="T3656" s="20">
        <v>0.30199999999999999</v>
      </c>
      <c r="U3656" s="20">
        <v>0.30499999999999999</v>
      </c>
      <c r="V3656" s="20">
        <f t="shared" si="114"/>
        <v>4.3243166397939001</v>
      </c>
      <c r="W3656" s="20">
        <f t="shared" si="115"/>
        <v>38.742505854091497</v>
      </c>
    </row>
    <row r="3657" spans="1:23" x14ac:dyDescent="0.25">
      <c r="A3657" s="18">
        <v>35432</v>
      </c>
      <c r="B3657" s="18">
        <v>35412</v>
      </c>
      <c r="C3657" s="18">
        <v>6410</v>
      </c>
      <c r="D3657" s="18">
        <v>6410</v>
      </c>
      <c r="E3657" s="18" t="s">
        <v>116</v>
      </c>
      <c r="F3657" s="18" t="s">
        <v>196</v>
      </c>
      <c r="G3657" s="19">
        <v>2.4138770979399999</v>
      </c>
      <c r="H3657" s="19">
        <v>0.97686099999999998</v>
      </c>
      <c r="I3657" s="18" t="s">
        <v>79</v>
      </c>
      <c r="J3657" s="18" t="s">
        <v>80</v>
      </c>
      <c r="K3657" s="18">
        <v>16</v>
      </c>
      <c r="L3657" s="18">
        <v>60</v>
      </c>
      <c r="M3657" s="18" t="s">
        <v>71</v>
      </c>
      <c r="N3657" s="18" t="s">
        <v>74</v>
      </c>
      <c r="O3657" s="18" t="s">
        <v>75</v>
      </c>
      <c r="P3657" s="19">
        <v>1193.37447058</v>
      </c>
      <c r="Q3657" s="19">
        <v>105148.065793</v>
      </c>
      <c r="R3657" s="20">
        <v>0.70014500000000002</v>
      </c>
      <c r="S3657" s="20">
        <v>6.29983</v>
      </c>
      <c r="T3657" s="20">
        <v>0.30199999999999999</v>
      </c>
      <c r="U3657" s="20">
        <v>0.30499999999999999</v>
      </c>
      <c r="V3657" s="20">
        <f t="shared" si="114"/>
        <v>0.47739315270180999</v>
      </c>
      <c r="W3657" s="20">
        <f t="shared" si="115"/>
        <v>4.2770704723728503</v>
      </c>
    </row>
    <row r="3658" spans="1:23" x14ac:dyDescent="0.25">
      <c r="A3658" s="18">
        <v>35433</v>
      </c>
      <c r="B3658" s="18">
        <v>35413</v>
      </c>
      <c r="C3658" s="18">
        <v>6410</v>
      </c>
      <c r="D3658" s="18">
        <v>6410</v>
      </c>
      <c r="E3658" s="18" t="s">
        <v>116</v>
      </c>
      <c r="F3658" s="18" t="s">
        <v>196</v>
      </c>
      <c r="G3658" s="19">
        <v>14.082581196</v>
      </c>
      <c r="H3658" s="19">
        <v>5.69902</v>
      </c>
      <c r="I3658" s="18" t="s">
        <v>79</v>
      </c>
      <c r="J3658" s="18" t="s">
        <v>80</v>
      </c>
      <c r="K3658" s="18">
        <v>16</v>
      </c>
      <c r="L3658" s="18">
        <v>60</v>
      </c>
      <c r="M3658" s="18" t="s">
        <v>71</v>
      </c>
      <c r="N3658" s="18" t="s">
        <v>74</v>
      </c>
      <c r="O3658" s="18" t="s">
        <v>75</v>
      </c>
      <c r="P3658" s="19">
        <v>3191.5606630500001</v>
      </c>
      <c r="Q3658" s="19">
        <v>613434.78315100004</v>
      </c>
      <c r="R3658" s="20">
        <v>0.70014500000000002</v>
      </c>
      <c r="S3658" s="20">
        <v>6.29983</v>
      </c>
      <c r="T3658" s="20">
        <v>0.30199999999999999</v>
      </c>
      <c r="U3658" s="20">
        <v>0.30499999999999999</v>
      </c>
      <c r="V3658" s="20">
        <f t="shared" si="114"/>
        <v>2.7851179698141997</v>
      </c>
      <c r="W3658" s="20">
        <f t="shared" si="115"/>
        <v>24.952485730787004</v>
      </c>
    </row>
    <row r="3659" spans="1:23" x14ac:dyDescent="0.25">
      <c r="A3659" s="18">
        <v>35434</v>
      </c>
      <c r="B3659" s="18">
        <v>35414</v>
      </c>
      <c r="C3659" s="18">
        <v>6410</v>
      </c>
      <c r="D3659" s="18">
        <v>6410</v>
      </c>
      <c r="E3659" s="18" t="s">
        <v>116</v>
      </c>
      <c r="F3659" s="18" t="s">
        <v>196</v>
      </c>
      <c r="G3659" s="19">
        <v>25.725867345800001</v>
      </c>
      <c r="H3659" s="19">
        <v>10.4109</v>
      </c>
      <c r="I3659" s="18" t="s">
        <v>79</v>
      </c>
      <c r="J3659" s="18" t="s">
        <v>80</v>
      </c>
      <c r="K3659" s="18">
        <v>16</v>
      </c>
      <c r="L3659" s="18">
        <v>60</v>
      </c>
      <c r="M3659" s="18" t="s">
        <v>71</v>
      </c>
      <c r="N3659" s="18" t="s">
        <v>74</v>
      </c>
      <c r="O3659" s="18" t="s">
        <v>75</v>
      </c>
      <c r="P3659" s="19">
        <v>4334.6085807400004</v>
      </c>
      <c r="Q3659" s="19">
        <v>1120614.29911</v>
      </c>
      <c r="R3659" s="20">
        <v>0.70014500000000002</v>
      </c>
      <c r="S3659" s="20">
        <v>6.29983</v>
      </c>
      <c r="T3659" s="20">
        <v>0.30199999999999999</v>
      </c>
      <c r="U3659" s="20">
        <v>0.30499999999999999</v>
      </c>
      <c r="V3659" s="20">
        <f t="shared" si="114"/>
        <v>5.0878194271889994</v>
      </c>
      <c r="W3659" s="20">
        <f t="shared" si="115"/>
        <v>45.582895602165003</v>
      </c>
    </row>
    <row r="3660" spans="1:23" x14ac:dyDescent="0.25">
      <c r="A3660" s="18">
        <v>35435</v>
      </c>
      <c r="B3660" s="18">
        <v>35415</v>
      </c>
      <c r="C3660" s="18">
        <v>6410</v>
      </c>
      <c r="D3660" s="18">
        <v>6410</v>
      </c>
      <c r="E3660" s="18" t="s">
        <v>116</v>
      </c>
      <c r="F3660" s="18" t="s">
        <v>196</v>
      </c>
      <c r="G3660" s="19">
        <v>3.9007119166700002</v>
      </c>
      <c r="H3660" s="19">
        <v>1.57856</v>
      </c>
      <c r="I3660" s="18" t="s">
        <v>79</v>
      </c>
      <c r="J3660" s="18" t="s">
        <v>80</v>
      </c>
      <c r="K3660" s="18">
        <v>16</v>
      </c>
      <c r="L3660" s="18">
        <v>60</v>
      </c>
      <c r="M3660" s="18" t="s">
        <v>71</v>
      </c>
      <c r="N3660" s="18" t="s">
        <v>74</v>
      </c>
      <c r="O3660" s="18" t="s">
        <v>75</v>
      </c>
      <c r="P3660" s="19">
        <v>2572.6840331499998</v>
      </c>
      <c r="Q3660" s="19">
        <v>169914.33143200001</v>
      </c>
      <c r="R3660" s="20">
        <v>0.70014500000000002</v>
      </c>
      <c r="S3660" s="20">
        <v>6.29983</v>
      </c>
      <c r="T3660" s="20">
        <v>0.30199999999999999</v>
      </c>
      <c r="U3660" s="20">
        <v>0.30499999999999999</v>
      </c>
      <c r="V3660" s="20">
        <f t="shared" si="114"/>
        <v>0.77144418205760001</v>
      </c>
      <c r="W3660" s="20">
        <f t="shared" si="115"/>
        <v>6.911538453136</v>
      </c>
    </row>
    <row r="3661" spans="1:23" x14ac:dyDescent="0.25">
      <c r="A3661" s="18">
        <v>35436</v>
      </c>
      <c r="B3661" s="18">
        <v>35416</v>
      </c>
      <c r="C3661" s="18">
        <v>6410</v>
      </c>
      <c r="D3661" s="18">
        <v>6410</v>
      </c>
      <c r="E3661" s="18" t="s">
        <v>116</v>
      </c>
      <c r="F3661" s="18" t="s">
        <v>196</v>
      </c>
      <c r="G3661" s="19">
        <v>6.0522417451899999</v>
      </c>
      <c r="H3661" s="19">
        <v>2.4492600000000002</v>
      </c>
      <c r="I3661" s="18" t="s">
        <v>79</v>
      </c>
      <c r="J3661" s="18" t="s">
        <v>80</v>
      </c>
      <c r="K3661" s="18">
        <v>16</v>
      </c>
      <c r="L3661" s="18">
        <v>60</v>
      </c>
      <c r="M3661" s="18" t="s">
        <v>71</v>
      </c>
      <c r="N3661" s="18" t="s">
        <v>74</v>
      </c>
      <c r="O3661" s="18" t="s">
        <v>75</v>
      </c>
      <c r="P3661" s="19">
        <v>1901.03436205</v>
      </c>
      <c r="Q3661" s="19">
        <v>263634.59587899997</v>
      </c>
      <c r="R3661" s="20">
        <v>0.70014500000000002</v>
      </c>
      <c r="S3661" s="20">
        <v>6.29983</v>
      </c>
      <c r="T3661" s="20">
        <v>0.30199999999999999</v>
      </c>
      <c r="U3661" s="20">
        <v>0.30499999999999999</v>
      </c>
      <c r="V3661" s="20">
        <f t="shared" si="114"/>
        <v>1.1969563256046001</v>
      </c>
      <c r="W3661" s="20">
        <f t="shared" si="115"/>
        <v>10.723795529931003</v>
      </c>
    </row>
    <row r="3662" spans="1:23" x14ac:dyDescent="0.25">
      <c r="A3662" s="18">
        <v>35437</v>
      </c>
      <c r="B3662" s="18">
        <v>35417</v>
      </c>
      <c r="C3662" s="18">
        <v>6410</v>
      </c>
      <c r="D3662" s="18">
        <v>6410</v>
      </c>
      <c r="E3662" s="18" t="s">
        <v>116</v>
      </c>
      <c r="F3662" s="18" t="s">
        <v>196</v>
      </c>
      <c r="G3662" s="19">
        <v>22.0882287421</v>
      </c>
      <c r="H3662" s="19">
        <v>8.9387899999999991</v>
      </c>
      <c r="I3662" s="18" t="s">
        <v>79</v>
      </c>
      <c r="J3662" s="18" t="s">
        <v>80</v>
      </c>
      <c r="K3662" s="18">
        <v>16</v>
      </c>
      <c r="L3662" s="18">
        <v>60</v>
      </c>
      <c r="M3662" s="18" t="s">
        <v>71</v>
      </c>
      <c r="N3662" s="18" t="s">
        <v>74</v>
      </c>
      <c r="O3662" s="18" t="s">
        <v>75</v>
      </c>
      <c r="P3662" s="19">
        <v>4660.0392196599996</v>
      </c>
      <c r="Q3662" s="19">
        <v>962159.39535600005</v>
      </c>
      <c r="R3662" s="20">
        <v>0.70014500000000002</v>
      </c>
      <c r="S3662" s="20">
        <v>6.29983</v>
      </c>
      <c r="T3662" s="20">
        <v>0.30199999999999999</v>
      </c>
      <c r="U3662" s="20">
        <v>0.30499999999999999</v>
      </c>
      <c r="V3662" s="20">
        <f t="shared" si="114"/>
        <v>4.3683974889358996</v>
      </c>
      <c r="W3662" s="20">
        <f t="shared" si="115"/>
        <v>39.137435896961499</v>
      </c>
    </row>
    <row r="3663" spans="1:23" x14ac:dyDescent="0.25">
      <c r="A3663" s="18">
        <v>35438</v>
      </c>
      <c r="B3663" s="18">
        <v>35418</v>
      </c>
      <c r="C3663" s="18">
        <v>6410</v>
      </c>
      <c r="D3663" s="18">
        <v>6410</v>
      </c>
      <c r="E3663" s="18" t="s">
        <v>116</v>
      </c>
      <c r="F3663" s="18" t="s">
        <v>196</v>
      </c>
      <c r="G3663" s="19">
        <v>2.8252006948599999</v>
      </c>
      <c r="H3663" s="19">
        <v>1.1433199999999999</v>
      </c>
      <c r="I3663" s="18" t="s">
        <v>79</v>
      </c>
      <c r="J3663" s="18" t="s">
        <v>80</v>
      </c>
      <c r="K3663" s="18">
        <v>16</v>
      </c>
      <c r="L3663" s="18">
        <v>60</v>
      </c>
      <c r="M3663" s="18" t="s">
        <v>71</v>
      </c>
      <c r="N3663" s="18" t="s">
        <v>74</v>
      </c>
      <c r="O3663" s="18" t="s">
        <v>75</v>
      </c>
      <c r="P3663" s="19">
        <v>1353.7462243</v>
      </c>
      <c r="Q3663" s="19">
        <v>123065.250006</v>
      </c>
      <c r="R3663" s="20">
        <v>0.70014500000000002</v>
      </c>
      <c r="S3663" s="20">
        <v>6.29983</v>
      </c>
      <c r="T3663" s="20">
        <v>0.30199999999999999</v>
      </c>
      <c r="U3663" s="20">
        <v>0.30499999999999999</v>
      </c>
      <c r="V3663" s="20">
        <f t="shared" si="114"/>
        <v>0.55874186741719989</v>
      </c>
      <c r="W3663" s="20">
        <f t="shared" si="115"/>
        <v>5.0058915367420003</v>
      </c>
    </row>
    <row r="3664" spans="1:23" x14ac:dyDescent="0.25">
      <c r="A3664" s="18">
        <v>35439</v>
      </c>
      <c r="B3664" s="18">
        <v>35419</v>
      </c>
      <c r="C3664" s="18">
        <v>6410</v>
      </c>
      <c r="D3664" s="18">
        <v>6410</v>
      </c>
      <c r="E3664" s="18" t="s">
        <v>116</v>
      </c>
      <c r="F3664" s="18" t="s">
        <v>196</v>
      </c>
      <c r="G3664" s="19">
        <v>3.5697744891699998</v>
      </c>
      <c r="H3664" s="19">
        <v>1.4446399999999999</v>
      </c>
      <c r="I3664" s="18" t="s">
        <v>79</v>
      </c>
      <c r="J3664" s="18" t="s">
        <v>80</v>
      </c>
      <c r="K3664" s="18">
        <v>16</v>
      </c>
      <c r="L3664" s="18">
        <v>60</v>
      </c>
      <c r="M3664" s="18" t="s">
        <v>71</v>
      </c>
      <c r="N3664" s="18" t="s">
        <v>74</v>
      </c>
      <c r="O3664" s="18" t="s">
        <v>75</v>
      </c>
      <c r="P3664" s="19">
        <v>2077.8087401900002</v>
      </c>
      <c r="Q3664" s="19">
        <v>155498.754751</v>
      </c>
      <c r="R3664" s="20">
        <v>0.70014500000000002</v>
      </c>
      <c r="S3664" s="20">
        <v>6.29983</v>
      </c>
      <c r="T3664" s="20">
        <v>0.30199999999999999</v>
      </c>
      <c r="U3664" s="20">
        <v>0.30499999999999999</v>
      </c>
      <c r="V3664" s="20">
        <f t="shared" si="114"/>
        <v>0.70599731601439986</v>
      </c>
      <c r="W3664" s="20">
        <f t="shared" si="115"/>
        <v>6.3251855557840004</v>
      </c>
    </row>
    <row r="3665" spans="1:23" x14ac:dyDescent="0.25">
      <c r="A3665" s="18">
        <v>35440</v>
      </c>
      <c r="B3665" s="18">
        <v>35420</v>
      </c>
      <c r="C3665" s="18">
        <v>6410</v>
      </c>
      <c r="D3665" s="18">
        <v>6410</v>
      </c>
      <c r="E3665" s="18" t="s">
        <v>116</v>
      </c>
      <c r="F3665" s="18" t="s">
        <v>196</v>
      </c>
      <c r="G3665" s="19">
        <v>2.0103776458299998</v>
      </c>
      <c r="H3665" s="19">
        <v>0.81357100000000004</v>
      </c>
      <c r="I3665" s="18" t="s">
        <v>79</v>
      </c>
      <c r="J3665" s="18" t="s">
        <v>80</v>
      </c>
      <c r="K3665" s="18">
        <v>16</v>
      </c>
      <c r="L3665" s="18">
        <v>60</v>
      </c>
      <c r="M3665" s="18" t="s">
        <v>71</v>
      </c>
      <c r="N3665" s="18" t="s">
        <v>74</v>
      </c>
      <c r="O3665" s="18" t="s">
        <v>75</v>
      </c>
      <c r="P3665" s="19">
        <v>1307.0618713700001</v>
      </c>
      <c r="Q3665" s="19">
        <v>87571.699963999999</v>
      </c>
      <c r="R3665" s="20">
        <v>0.70014500000000002</v>
      </c>
      <c r="S3665" s="20">
        <v>6.29983</v>
      </c>
      <c r="T3665" s="20">
        <v>0.30199999999999999</v>
      </c>
      <c r="U3665" s="20">
        <v>0.30499999999999999</v>
      </c>
      <c r="V3665" s="20">
        <f t="shared" si="114"/>
        <v>0.39759313212090996</v>
      </c>
      <c r="W3665" s="20">
        <f t="shared" si="115"/>
        <v>3.5621245000863508</v>
      </c>
    </row>
    <row r="3666" spans="1:23" x14ac:dyDescent="0.25">
      <c r="A3666" s="18">
        <v>35441</v>
      </c>
      <c r="B3666" s="18">
        <v>35421</v>
      </c>
      <c r="C3666" s="18">
        <v>6410</v>
      </c>
      <c r="D3666" s="18">
        <v>6410</v>
      </c>
      <c r="E3666" s="18" t="s">
        <v>116</v>
      </c>
      <c r="F3666" s="18" t="s">
        <v>196</v>
      </c>
      <c r="G3666" s="19">
        <v>5.7714461779699997</v>
      </c>
      <c r="H3666" s="19">
        <v>2.33562</v>
      </c>
      <c r="I3666" s="18" t="s">
        <v>79</v>
      </c>
      <c r="J3666" s="18" t="s">
        <v>80</v>
      </c>
      <c r="K3666" s="18">
        <v>16</v>
      </c>
      <c r="L3666" s="18">
        <v>60</v>
      </c>
      <c r="M3666" s="18" t="s">
        <v>71</v>
      </c>
      <c r="N3666" s="18" t="s">
        <v>74</v>
      </c>
      <c r="O3666" s="18" t="s">
        <v>75</v>
      </c>
      <c r="P3666" s="19">
        <v>1913.9521889600001</v>
      </c>
      <c r="Q3666" s="19">
        <v>251403.189897</v>
      </c>
      <c r="R3666" s="20">
        <v>0.70014500000000002</v>
      </c>
      <c r="S3666" s="20">
        <v>6.29983</v>
      </c>
      <c r="T3666" s="20">
        <v>0.30199999999999999</v>
      </c>
      <c r="U3666" s="20">
        <v>0.30499999999999999</v>
      </c>
      <c r="V3666" s="20">
        <f t="shared" si="114"/>
        <v>1.1414203201002</v>
      </c>
      <c r="W3666" s="20">
        <f t="shared" si="115"/>
        <v>10.226236216497</v>
      </c>
    </row>
    <row r="3667" spans="1:23" x14ac:dyDescent="0.25">
      <c r="A3667" s="18">
        <v>35442</v>
      </c>
      <c r="B3667" s="18">
        <v>35422</v>
      </c>
      <c r="C3667" s="18">
        <v>6410</v>
      </c>
      <c r="D3667" s="18">
        <v>6410</v>
      </c>
      <c r="E3667" s="18" t="s">
        <v>116</v>
      </c>
      <c r="F3667" s="18" t="s">
        <v>196</v>
      </c>
      <c r="G3667" s="19">
        <v>2.1672022980899999</v>
      </c>
      <c r="H3667" s="19">
        <v>0.87703600000000004</v>
      </c>
      <c r="I3667" s="18" t="s">
        <v>79</v>
      </c>
      <c r="J3667" s="18" t="s">
        <v>80</v>
      </c>
      <c r="K3667" s="18">
        <v>16</v>
      </c>
      <c r="L3667" s="18">
        <v>60</v>
      </c>
      <c r="M3667" s="18" t="s">
        <v>71</v>
      </c>
      <c r="N3667" s="18" t="s">
        <v>74</v>
      </c>
      <c r="O3667" s="18" t="s">
        <v>75</v>
      </c>
      <c r="P3667" s="19">
        <v>1305.0375152199999</v>
      </c>
      <c r="Q3667" s="19">
        <v>94402.9544914</v>
      </c>
      <c r="R3667" s="20">
        <v>0.70014500000000002</v>
      </c>
      <c r="S3667" s="20">
        <v>6.29983</v>
      </c>
      <c r="T3667" s="20">
        <v>0.30199999999999999</v>
      </c>
      <c r="U3667" s="20">
        <v>0.30499999999999999</v>
      </c>
      <c r="V3667" s="20">
        <f t="shared" si="114"/>
        <v>0.42860855441355999</v>
      </c>
      <c r="W3667" s="20">
        <f t="shared" si="115"/>
        <v>3.8399985041966</v>
      </c>
    </row>
    <row r="3668" spans="1:23" x14ac:dyDescent="0.25">
      <c r="A3668" s="18">
        <v>35443</v>
      </c>
      <c r="B3668" s="18">
        <v>35423</v>
      </c>
      <c r="C3668" s="18">
        <v>6410</v>
      </c>
      <c r="D3668" s="18">
        <v>6410</v>
      </c>
      <c r="E3668" s="18" t="s">
        <v>116</v>
      </c>
      <c r="F3668" s="18" t="s">
        <v>196</v>
      </c>
      <c r="G3668" s="19">
        <v>10.679152543100001</v>
      </c>
      <c r="H3668" s="19">
        <v>4.3216999999999999</v>
      </c>
      <c r="I3668" s="18" t="s">
        <v>79</v>
      </c>
      <c r="J3668" s="18" t="s">
        <v>80</v>
      </c>
      <c r="K3668" s="18">
        <v>16</v>
      </c>
      <c r="L3668" s="18">
        <v>60</v>
      </c>
      <c r="M3668" s="18" t="s">
        <v>71</v>
      </c>
      <c r="N3668" s="18" t="s">
        <v>74</v>
      </c>
      <c r="O3668" s="18" t="s">
        <v>75</v>
      </c>
      <c r="P3668" s="19">
        <v>2809.1481260700002</v>
      </c>
      <c r="Q3668" s="19">
        <v>465182.02404400002</v>
      </c>
      <c r="R3668" s="20">
        <v>0.70014500000000002</v>
      </c>
      <c r="S3668" s="20">
        <v>6.29983</v>
      </c>
      <c r="T3668" s="20">
        <v>0.30199999999999999</v>
      </c>
      <c r="U3668" s="20">
        <v>0.30499999999999999</v>
      </c>
      <c r="V3668" s="20">
        <f t="shared" si="114"/>
        <v>2.1120200192569998</v>
      </c>
      <c r="W3668" s="20">
        <f t="shared" si="115"/>
        <v>18.922052841145</v>
      </c>
    </row>
    <row r="3669" spans="1:23" x14ac:dyDescent="0.25">
      <c r="A3669" s="18">
        <v>35444</v>
      </c>
      <c r="B3669" s="18">
        <v>35424</v>
      </c>
      <c r="C3669" s="18">
        <v>6410</v>
      </c>
      <c r="D3669" s="18">
        <v>6410</v>
      </c>
      <c r="E3669" s="18" t="s">
        <v>116</v>
      </c>
      <c r="F3669" s="18" t="s">
        <v>196</v>
      </c>
      <c r="G3669" s="19">
        <v>5.3325513300400003</v>
      </c>
      <c r="H3669" s="19">
        <v>2.15801</v>
      </c>
      <c r="I3669" s="18" t="s">
        <v>79</v>
      </c>
      <c r="J3669" s="18" t="s">
        <v>80</v>
      </c>
      <c r="K3669" s="18">
        <v>16</v>
      </c>
      <c r="L3669" s="18">
        <v>60</v>
      </c>
      <c r="M3669" s="18" t="s">
        <v>71</v>
      </c>
      <c r="N3669" s="18" t="s">
        <v>74</v>
      </c>
      <c r="O3669" s="18" t="s">
        <v>75</v>
      </c>
      <c r="P3669" s="19">
        <v>2968.3566534699999</v>
      </c>
      <c r="Q3669" s="19">
        <v>232285.00679399999</v>
      </c>
      <c r="R3669" s="20">
        <v>0.70014500000000002</v>
      </c>
      <c r="S3669" s="20">
        <v>6.29983</v>
      </c>
      <c r="T3669" s="20">
        <v>0.30199999999999999</v>
      </c>
      <c r="U3669" s="20">
        <v>0.30499999999999999</v>
      </c>
      <c r="V3669" s="20">
        <f t="shared" si="114"/>
        <v>1.0546220981921</v>
      </c>
      <c r="W3669" s="20">
        <f t="shared" si="115"/>
        <v>9.4485918161185012</v>
      </c>
    </row>
    <row r="3670" spans="1:23" x14ac:dyDescent="0.25">
      <c r="A3670" s="18">
        <v>35445</v>
      </c>
      <c r="B3670" s="18">
        <v>35425</v>
      </c>
      <c r="C3670" s="18">
        <v>6410</v>
      </c>
      <c r="D3670" s="18">
        <v>6410</v>
      </c>
      <c r="E3670" s="18" t="s">
        <v>116</v>
      </c>
      <c r="F3670" s="18" t="s">
        <v>196</v>
      </c>
      <c r="G3670" s="19">
        <v>2.5377175736100002</v>
      </c>
      <c r="H3670" s="19">
        <v>1.02698</v>
      </c>
      <c r="I3670" s="18" t="s">
        <v>79</v>
      </c>
      <c r="J3670" s="18" t="s">
        <v>80</v>
      </c>
      <c r="K3670" s="18">
        <v>16</v>
      </c>
      <c r="L3670" s="18">
        <v>60</v>
      </c>
      <c r="M3670" s="18" t="s">
        <v>71</v>
      </c>
      <c r="N3670" s="18" t="s">
        <v>74</v>
      </c>
      <c r="O3670" s="18" t="s">
        <v>75</v>
      </c>
      <c r="P3670" s="19">
        <v>1706.48880648</v>
      </c>
      <c r="Q3670" s="19">
        <v>110542.53533499999</v>
      </c>
      <c r="R3670" s="20">
        <v>0.70014500000000002</v>
      </c>
      <c r="S3670" s="20">
        <v>6.29983</v>
      </c>
      <c r="T3670" s="20">
        <v>0.30199999999999999</v>
      </c>
      <c r="U3670" s="20">
        <v>0.30499999999999999</v>
      </c>
      <c r="V3670" s="20">
        <f t="shared" si="114"/>
        <v>0.50188636864579994</v>
      </c>
      <c r="W3670" s="20">
        <f t="shared" si="115"/>
        <v>4.4965105923130002</v>
      </c>
    </row>
    <row r="3671" spans="1:23" x14ac:dyDescent="0.25">
      <c r="A3671" s="18">
        <v>35446</v>
      </c>
      <c r="B3671" s="18">
        <v>35426</v>
      </c>
      <c r="C3671" s="18">
        <v>6410</v>
      </c>
      <c r="D3671" s="18">
        <v>6410</v>
      </c>
      <c r="E3671" s="18" t="s">
        <v>116</v>
      </c>
      <c r="F3671" s="18" t="s">
        <v>196</v>
      </c>
      <c r="G3671" s="19">
        <v>19.593855634099999</v>
      </c>
      <c r="H3671" s="19">
        <v>7.9293500000000003</v>
      </c>
      <c r="I3671" s="18" t="s">
        <v>79</v>
      </c>
      <c r="J3671" s="18" t="s">
        <v>80</v>
      </c>
      <c r="K3671" s="18">
        <v>16</v>
      </c>
      <c r="L3671" s="18">
        <v>60</v>
      </c>
      <c r="M3671" s="18" t="s">
        <v>71</v>
      </c>
      <c r="N3671" s="18" t="s">
        <v>74</v>
      </c>
      <c r="O3671" s="18" t="s">
        <v>75</v>
      </c>
      <c r="P3671" s="19">
        <v>3984.68084215</v>
      </c>
      <c r="Q3671" s="19">
        <v>853504.93739199999</v>
      </c>
      <c r="R3671" s="20">
        <v>0.70014500000000002</v>
      </c>
      <c r="S3671" s="20">
        <v>6.29983</v>
      </c>
      <c r="T3671" s="20">
        <v>0.30199999999999999</v>
      </c>
      <c r="U3671" s="20">
        <v>0.30499999999999999</v>
      </c>
      <c r="V3671" s="20">
        <f t="shared" si="114"/>
        <v>3.8750829395135002</v>
      </c>
      <c r="W3671" s="20">
        <f t="shared" si="115"/>
        <v>34.717722122297502</v>
      </c>
    </row>
    <row r="3672" spans="1:23" x14ac:dyDescent="0.25">
      <c r="A3672" s="18">
        <v>35447</v>
      </c>
      <c r="B3672" s="18">
        <v>35427</v>
      </c>
      <c r="C3672" s="18">
        <v>6410</v>
      </c>
      <c r="D3672" s="18">
        <v>6410</v>
      </c>
      <c r="E3672" s="18" t="s">
        <v>116</v>
      </c>
      <c r="F3672" s="18" t="s">
        <v>196</v>
      </c>
      <c r="G3672" s="19">
        <v>50.258649024</v>
      </c>
      <c r="H3672" s="19">
        <v>20.338999999999999</v>
      </c>
      <c r="I3672" s="18" t="s">
        <v>79</v>
      </c>
      <c r="J3672" s="18" t="s">
        <v>80</v>
      </c>
      <c r="K3672" s="18">
        <v>16</v>
      </c>
      <c r="L3672" s="18">
        <v>60</v>
      </c>
      <c r="M3672" s="18" t="s">
        <v>71</v>
      </c>
      <c r="N3672" s="18" t="s">
        <v>74</v>
      </c>
      <c r="O3672" s="18" t="s">
        <v>75</v>
      </c>
      <c r="P3672" s="19">
        <v>6035.60734151</v>
      </c>
      <c r="Q3672" s="19">
        <v>2189257.99443</v>
      </c>
      <c r="R3672" s="20">
        <v>0.70014500000000002</v>
      </c>
      <c r="S3672" s="20">
        <v>6.29983</v>
      </c>
      <c r="T3672" s="20">
        <v>0.30199999999999999</v>
      </c>
      <c r="U3672" s="20">
        <v>0.30499999999999999</v>
      </c>
      <c r="V3672" s="20">
        <f t="shared" si="114"/>
        <v>9.9396939101899981</v>
      </c>
      <c r="W3672" s="20">
        <f t="shared" si="115"/>
        <v>89.051908447150012</v>
      </c>
    </row>
    <row r="3673" spans="1:23" x14ac:dyDescent="0.25">
      <c r="A3673" s="18">
        <v>35448</v>
      </c>
      <c r="B3673" s="18">
        <v>35428</v>
      </c>
      <c r="C3673" s="18">
        <v>6410</v>
      </c>
      <c r="D3673" s="18">
        <v>6410</v>
      </c>
      <c r="E3673" s="18" t="s">
        <v>116</v>
      </c>
      <c r="F3673" s="18" t="s">
        <v>196</v>
      </c>
      <c r="G3673" s="19">
        <v>7.4676086595599998</v>
      </c>
      <c r="H3673" s="19">
        <v>3.02203</v>
      </c>
      <c r="I3673" s="18" t="s">
        <v>79</v>
      </c>
      <c r="J3673" s="18" t="s">
        <v>80</v>
      </c>
      <c r="K3673" s="18">
        <v>16</v>
      </c>
      <c r="L3673" s="18">
        <v>60</v>
      </c>
      <c r="M3673" s="18" t="s">
        <v>71</v>
      </c>
      <c r="N3673" s="18" t="s">
        <v>74</v>
      </c>
      <c r="O3673" s="18" t="s">
        <v>75</v>
      </c>
      <c r="P3673" s="19">
        <v>4188.9433337399996</v>
      </c>
      <c r="Q3673" s="19">
        <v>325287.73205699999</v>
      </c>
      <c r="R3673" s="20">
        <v>0.70014500000000002</v>
      </c>
      <c r="S3673" s="20">
        <v>6.29983</v>
      </c>
      <c r="T3673" s="20">
        <v>0.30199999999999999</v>
      </c>
      <c r="U3673" s="20">
        <v>0.30499999999999999</v>
      </c>
      <c r="V3673" s="20">
        <f t="shared" si="114"/>
        <v>1.4768697176562999</v>
      </c>
      <c r="W3673" s="20">
        <f t="shared" si="115"/>
        <v>13.231601302155502</v>
      </c>
    </row>
    <row r="3674" spans="1:23" x14ac:dyDescent="0.25">
      <c r="A3674" s="18">
        <v>35449</v>
      </c>
      <c r="B3674" s="18">
        <v>35429</v>
      </c>
      <c r="C3674" s="18">
        <v>6410</v>
      </c>
      <c r="D3674" s="18">
        <v>6410</v>
      </c>
      <c r="E3674" s="18" t="s">
        <v>116</v>
      </c>
      <c r="F3674" s="18" t="s">
        <v>196</v>
      </c>
      <c r="G3674" s="19">
        <v>4.76639324838</v>
      </c>
      <c r="H3674" s="19">
        <v>1.92889</v>
      </c>
      <c r="I3674" s="18" t="s">
        <v>79</v>
      </c>
      <c r="J3674" s="18" t="s">
        <v>80</v>
      </c>
      <c r="K3674" s="18">
        <v>16</v>
      </c>
      <c r="L3674" s="18">
        <v>60</v>
      </c>
      <c r="M3674" s="18" t="s">
        <v>71</v>
      </c>
      <c r="N3674" s="18" t="s">
        <v>74</v>
      </c>
      <c r="O3674" s="18" t="s">
        <v>75</v>
      </c>
      <c r="P3674" s="19">
        <v>2034.1667875600001</v>
      </c>
      <c r="Q3674" s="19">
        <v>207623.25940400001</v>
      </c>
      <c r="R3674" s="20">
        <v>0.70014500000000002</v>
      </c>
      <c r="S3674" s="20">
        <v>6.29983</v>
      </c>
      <c r="T3674" s="20">
        <v>0.30199999999999999</v>
      </c>
      <c r="U3674" s="20">
        <v>0.30499999999999999</v>
      </c>
      <c r="V3674" s="20">
        <f t="shared" si="114"/>
        <v>0.94265087695689997</v>
      </c>
      <c r="W3674" s="20">
        <f t="shared" si="115"/>
        <v>8.4454169666465013</v>
      </c>
    </row>
    <row r="3675" spans="1:23" x14ac:dyDescent="0.25">
      <c r="A3675" s="18">
        <v>35450</v>
      </c>
      <c r="B3675" s="18">
        <v>35440</v>
      </c>
      <c r="C3675" s="18">
        <v>6410</v>
      </c>
      <c r="D3675" s="18">
        <v>6410</v>
      </c>
      <c r="E3675" s="18" t="s">
        <v>116</v>
      </c>
      <c r="F3675" s="18" t="s">
        <v>196</v>
      </c>
      <c r="G3675" s="19">
        <v>1.3017520015199999</v>
      </c>
      <c r="H3675" s="19">
        <v>0.52680000000000005</v>
      </c>
      <c r="I3675" s="18" t="s">
        <v>79</v>
      </c>
      <c r="J3675" s="18" t="s">
        <v>80</v>
      </c>
      <c r="K3675" s="18">
        <v>16</v>
      </c>
      <c r="L3675" s="18">
        <v>60</v>
      </c>
      <c r="M3675" s="18" t="s">
        <v>71</v>
      </c>
      <c r="N3675" s="18" t="s">
        <v>74</v>
      </c>
      <c r="O3675" s="18" t="s">
        <v>75</v>
      </c>
      <c r="P3675" s="19">
        <v>899.93358005899995</v>
      </c>
      <c r="Q3675" s="19">
        <v>56704.090369199999</v>
      </c>
      <c r="R3675" s="20">
        <v>0.70014500000000002</v>
      </c>
      <c r="S3675" s="20">
        <v>6.29983</v>
      </c>
      <c r="T3675" s="20">
        <v>0.30199999999999999</v>
      </c>
      <c r="U3675" s="20">
        <v>0.30499999999999999</v>
      </c>
      <c r="V3675" s="20">
        <f t="shared" si="114"/>
        <v>0.257447797428</v>
      </c>
      <c r="W3675" s="20">
        <f t="shared" si="115"/>
        <v>2.3065315585800006</v>
      </c>
    </row>
    <row r="3676" spans="1:23" x14ac:dyDescent="0.25">
      <c r="A3676" s="18">
        <v>35451</v>
      </c>
      <c r="B3676" s="18">
        <v>35441</v>
      </c>
      <c r="C3676" s="18">
        <v>6410</v>
      </c>
      <c r="D3676" s="18">
        <v>6410</v>
      </c>
      <c r="E3676" s="18" t="s">
        <v>116</v>
      </c>
      <c r="F3676" s="18" t="s">
        <v>196</v>
      </c>
      <c r="G3676" s="19">
        <v>7.1932789693699997</v>
      </c>
      <c r="H3676" s="19">
        <v>2.9110200000000002</v>
      </c>
      <c r="I3676" s="18" t="s">
        <v>79</v>
      </c>
      <c r="J3676" s="18" t="s">
        <v>80</v>
      </c>
      <c r="K3676" s="18">
        <v>16</v>
      </c>
      <c r="L3676" s="18">
        <v>60</v>
      </c>
      <c r="M3676" s="18" t="s">
        <v>71</v>
      </c>
      <c r="N3676" s="18" t="s">
        <v>74</v>
      </c>
      <c r="O3676" s="18" t="s">
        <v>75</v>
      </c>
      <c r="P3676" s="19">
        <v>2245.0544080999998</v>
      </c>
      <c r="Q3676" s="19">
        <v>313337.97855100001</v>
      </c>
      <c r="R3676" s="20">
        <v>0.70014500000000002</v>
      </c>
      <c r="S3676" s="20">
        <v>6.29983</v>
      </c>
      <c r="T3676" s="20">
        <v>0.30199999999999999</v>
      </c>
      <c r="U3676" s="20">
        <v>0.30499999999999999</v>
      </c>
      <c r="V3676" s="20">
        <f t="shared" si="114"/>
        <v>1.4226189963342002</v>
      </c>
      <c r="W3676" s="20">
        <f t="shared" si="115"/>
        <v>12.745557132987003</v>
      </c>
    </row>
    <row r="3677" spans="1:23" x14ac:dyDescent="0.25">
      <c r="A3677" s="18">
        <v>35452</v>
      </c>
      <c r="B3677" s="18">
        <v>35442</v>
      </c>
      <c r="C3677" s="18">
        <v>6410</v>
      </c>
      <c r="D3677" s="18">
        <v>6410</v>
      </c>
      <c r="E3677" s="18" t="s">
        <v>116</v>
      </c>
      <c r="F3677" s="18" t="s">
        <v>196</v>
      </c>
      <c r="G3677" s="19">
        <v>3.24997443077</v>
      </c>
      <c r="H3677" s="19">
        <v>1.3152200000000001</v>
      </c>
      <c r="I3677" s="18" t="s">
        <v>79</v>
      </c>
      <c r="J3677" s="18" t="s">
        <v>80</v>
      </c>
      <c r="K3677" s="18">
        <v>16</v>
      </c>
      <c r="L3677" s="18">
        <v>60</v>
      </c>
      <c r="M3677" s="18" t="s">
        <v>71</v>
      </c>
      <c r="N3677" s="18" t="s">
        <v>74</v>
      </c>
      <c r="O3677" s="18" t="s">
        <v>75</v>
      </c>
      <c r="P3677" s="19">
        <v>1382.99485422</v>
      </c>
      <c r="Q3677" s="19">
        <v>141568.31993</v>
      </c>
      <c r="R3677" s="20">
        <v>0.70014500000000002</v>
      </c>
      <c r="S3677" s="20">
        <v>6.29983</v>
      </c>
      <c r="T3677" s="20">
        <v>0.30199999999999999</v>
      </c>
      <c r="U3677" s="20">
        <v>0.30499999999999999</v>
      </c>
      <c r="V3677" s="20">
        <f t="shared" si="114"/>
        <v>0.64274960541619997</v>
      </c>
      <c r="W3677" s="20">
        <f t="shared" si="115"/>
        <v>5.7585353767570009</v>
      </c>
    </row>
    <row r="3678" spans="1:23" x14ac:dyDescent="0.25">
      <c r="A3678" s="18">
        <v>35453</v>
      </c>
      <c r="B3678" s="18">
        <v>35443</v>
      </c>
      <c r="C3678" s="18">
        <v>6410</v>
      </c>
      <c r="D3678" s="18">
        <v>6410</v>
      </c>
      <c r="E3678" s="18" t="s">
        <v>116</v>
      </c>
      <c r="F3678" s="18" t="s">
        <v>196</v>
      </c>
      <c r="G3678" s="19">
        <v>24.002214125599998</v>
      </c>
      <c r="H3678" s="19">
        <v>9.7133500000000002</v>
      </c>
      <c r="I3678" s="18" t="s">
        <v>79</v>
      </c>
      <c r="J3678" s="18" t="s">
        <v>80</v>
      </c>
      <c r="K3678" s="18">
        <v>16</v>
      </c>
      <c r="L3678" s="18">
        <v>60</v>
      </c>
      <c r="M3678" s="18" t="s">
        <v>71</v>
      </c>
      <c r="N3678" s="18" t="s">
        <v>74</v>
      </c>
      <c r="O3678" s="18" t="s">
        <v>75</v>
      </c>
      <c r="P3678" s="19">
        <v>3759.2449614100001</v>
      </c>
      <c r="Q3678" s="19">
        <v>1045532.26517</v>
      </c>
      <c r="R3678" s="20">
        <v>0.70014500000000002</v>
      </c>
      <c r="S3678" s="20">
        <v>6.29983</v>
      </c>
      <c r="T3678" s="20">
        <v>0.30199999999999999</v>
      </c>
      <c r="U3678" s="20">
        <v>0.30499999999999999</v>
      </c>
      <c r="V3678" s="20">
        <f t="shared" si="114"/>
        <v>4.7469258981534992</v>
      </c>
      <c r="W3678" s="20">
        <f t="shared" si="115"/>
        <v>42.528755342697501</v>
      </c>
    </row>
    <row r="3679" spans="1:23" x14ac:dyDescent="0.25">
      <c r="A3679" s="18">
        <v>35454</v>
      </c>
      <c r="B3679" s="18">
        <v>35444</v>
      </c>
      <c r="C3679" s="18">
        <v>6410</v>
      </c>
      <c r="D3679" s="18">
        <v>6410</v>
      </c>
      <c r="E3679" s="18" t="s">
        <v>116</v>
      </c>
      <c r="F3679" s="18" t="s">
        <v>196</v>
      </c>
      <c r="G3679" s="19">
        <v>4.8361676917500001</v>
      </c>
      <c r="H3679" s="19">
        <v>1.95713</v>
      </c>
      <c r="I3679" s="18" t="s">
        <v>79</v>
      </c>
      <c r="J3679" s="18" t="s">
        <v>80</v>
      </c>
      <c r="K3679" s="18">
        <v>16</v>
      </c>
      <c r="L3679" s="18">
        <v>60</v>
      </c>
      <c r="M3679" s="18" t="s">
        <v>71</v>
      </c>
      <c r="N3679" s="18" t="s">
        <v>74</v>
      </c>
      <c r="O3679" s="18" t="s">
        <v>75</v>
      </c>
      <c r="P3679" s="19">
        <v>2479.7915503600002</v>
      </c>
      <c r="Q3679" s="19">
        <v>210662.622</v>
      </c>
      <c r="R3679" s="20">
        <v>0.70014500000000002</v>
      </c>
      <c r="S3679" s="20">
        <v>6.29983</v>
      </c>
      <c r="T3679" s="20">
        <v>0.30199999999999999</v>
      </c>
      <c r="U3679" s="20">
        <v>0.30499999999999999</v>
      </c>
      <c r="V3679" s="20">
        <f t="shared" si="114"/>
        <v>0.95645179912729994</v>
      </c>
      <c r="W3679" s="20">
        <f t="shared" si="115"/>
        <v>8.5690624700905005</v>
      </c>
    </row>
    <row r="3680" spans="1:23" x14ac:dyDescent="0.25">
      <c r="A3680" s="18">
        <v>35455</v>
      </c>
      <c r="B3680" s="18">
        <v>35445</v>
      </c>
      <c r="C3680" s="18">
        <v>6410</v>
      </c>
      <c r="D3680" s="18">
        <v>6410</v>
      </c>
      <c r="E3680" s="18" t="s">
        <v>116</v>
      </c>
      <c r="F3680" s="18" t="s">
        <v>196</v>
      </c>
      <c r="G3680" s="19">
        <v>1.6246073733699999</v>
      </c>
      <c r="H3680" s="19">
        <v>0.65745500000000001</v>
      </c>
      <c r="I3680" s="18" t="s">
        <v>79</v>
      </c>
      <c r="J3680" s="18" t="s">
        <v>80</v>
      </c>
      <c r="K3680" s="18">
        <v>16</v>
      </c>
      <c r="L3680" s="18">
        <v>60</v>
      </c>
      <c r="M3680" s="18" t="s">
        <v>71</v>
      </c>
      <c r="N3680" s="18" t="s">
        <v>74</v>
      </c>
      <c r="O3680" s="18" t="s">
        <v>75</v>
      </c>
      <c r="P3680" s="19">
        <v>960.75215225299996</v>
      </c>
      <c r="Q3680" s="19">
        <v>70767.614112199997</v>
      </c>
      <c r="R3680" s="20">
        <v>0.70014500000000002</v>
      </c>
      <c r="S3680" s="20">
        <v>6.29983</v>
      </c>
      <c r="T3680" s="20">
        <v>0.30199999999999999</v>
      </c>
      <c r="U3680" s="20">
        <v>0.30499999999999999</v>
      </c>
      <c r="V3680" s="20">
        <f t="shared" si="114"/>
        <v>0.32129905402054998</v>
      </c>
      <c r="W3680" s="20">
        <f t="shared" si="115"/>
        <v>2.8785890391917501</v>
      </c>
    </row>
    <row r="3681" spans="1:23" x14ac:dyDescent="0.25">
      <c r="A3681" s="18">
        <v>35456</v>
      </c>
      <c r="B3681" s="18">
        <v>35446</v>
      </c>
      <c r="C3681" s="18">
        <v>6410</v>
      </c>
      <c r="D3681" s="18">
        <v>6410</v>
      </c>
      <c r="E3681" s="18" t="s">
        <v>116</v>
      </c>
      <c r="F3681" s="18" t="s">
        <v>196</v>
      </c>
      <c r="G3681" s="19">
        <v>7.4747566034700004</v>
      </c>
      <c r="H3681" s="19">
        <v>3.0249299999999999</v>
      </c>
      <c r="I3681" s="18" t="s">
        <v>79</v>
      </c>
      <c r="J3681" s="18" t="s">
        <v>80</v>
      </c>
      <c r="K3681" s="18">
        <v>16</v>
      </c>
      <c r="L3681" s="18">
        <v>60</v>
      </c>
      <c r="M3681" s="18" t="s">
        <v>71</v>
      </c>
      <c r="N3681" s="18" t="s">
        <v>74</v>
      </c>
      <c r="O3681" s="18" t="s">
        <v>75</v>
      </c>
      <c r="P3681" s="19">
        <v>2744.66826008</v>
      </c>
      <c r="Q3681" s="19">
        <v>325599.09524699999</v>
      </c>
      <c r="R3681" s="20">
        <v>0.70014500000000002</v>
      </c>
      <c r="S3681" s="20">
        <v>6.29983</v>
      </c>
      <c r="T3681" s="20">
        <v>0.30199999999999999</v>
      </c>
      <c r="U3681" s="20">
        <v>0.30499999999999999</v>
      </c>
      <c r="V3681" s="20">
        <f t="shared" si="114"/>
        <v>1.4782869511653001</v>
      </c>
      <c r="W3681" s="20">
        <f t="shared" si="115"/>
        <v>13.2442986095205</v>
      </c>
    </row>
    <row r="3682" spans="1:23" x14ac:dyDescent="0.25">
      <c r="A3682" s="18">
        <v>35457</v>
      </c>
      <c r="B3682" s="18">
        <v>35447</v>
      </c>
      <c r="C3682" s="18">
        <v>6410</v>
      </c>
      <c r="D3682" s="18">
        <v>6410</v>
      </c>
      <c r="E3682" s="18" t="s">
        <v>116</v>
      </c>
      <c r="F3682" s="18" t="s">
        <v>196</v>
      </c>
      <c r="G3682" s="19">
        <v>3.1599284357399999</v>
      </c>
      <c r="H3682" s="19">
        <v>1.27878</v>
      </c>
      <c r="I3682" s="18" t="s">
        <v>79</v>
      </c>
      <c r="J3682" s="18" t="s">
        <v>80</v>
      </c>
      <c r="K3682" s="18">
        <v>16</v>
      </c>
      <c r="L3682" s="18">
        <v>60</v>
      </c>
      <c r="M3682" s="18" t="s">
        <v>71</v>
      </c>
      <c r="N3682" s="18" t="s">
        <v>74</v>
      </c>
      <c r="O3682" s="18" t="s">
        <v>75</v>
      </c>
      <c r="P3682" s="19">
        <v>1513.2697112799999</v>
      </c>
      <c r="Q3682" s="19">
        <v>137645.932076</v>
      </c>
      <c r="R3682" s="20">
        <v>0.70014500000000002</v>
      </c>
      <c r="S3682" s="20">
        <v>6.29983</v>
      </c>
      <c r="T3682" s="20">
        <v>0.30199999999999999</v>
      </c>
      <c r="U3682" s="20">
        <v>0.30499999999999999</v>
      </c>
      <c r="V3682" s="20">
        <f t="shared" si="114"/>
        <v>0.62494133332379997</v>
      </c>
      <c r="W3682" s="20">
        <f t="shared" si="115"/>
        <v>5.5989871421430006</v>
      </c>
    </row>
    <row r="3683" spans="1:23" x14ac:dyDescent="0.25">
      <c r="A3683" s="18">
        <v>35458</v>
      </c>
      <c r="B3683" s="18">
        <v>35448</v>
      </c>
      <c r="C3683" s="18">
        <v>6410</v>
      </c>
      <c r="D3683" s="18">
        <v>6410</v>
      </c>
      <c r="E3683" s="18" t="s">
        <v>116</v>
      </c>
      <c r="F3683" s="18" t="s">
        <v>196</v>
      </c>
      <c r="G3683" s="19">
        <v>40.139021762699997</v>
      </c>
      <c r="H3683" s="19">
        <v>16.2437</v>
      </c>
      <c r="I3683" s="18" t="s">
        <v>79</v>
      </c>
      <c r="J3683" s="18" t="s">
        <v>80</v>
      </c>
      <c r="K3683" s="18">
        <v>16</v>
      </c>
      <c r="L3683" s="18">
        <v>60</v>
      </c>
      <c r="M3683" s="18" t="s">
        <v>71</v>
      </c>
      <c r="N3683" s="18" t="s">
        <v>74</v>
      </c>
      <c r="O3683" s="18" t="s">
        <v>75</v>
      </c>
      <c r="P3683" s="19">
        <v>5596.0934385600003</v>
      </c>
      <c r="Q3683" s="19">
        <v>1748448.7941699999</v>
      </c>
      <c r="R3683" s="20">
        <v>0.70014500000000002</v>
      </c>
      <c r="S3683" s="20">
        <v>6.29983</v>
      </c>
      <c r="T3683" s="20">
        <v>0.30199999999999999</v>
      </c>
      <c r="U3683" s="20">
        <v>0.30499999999999999</v>
      </c>
      <c r="V3683" s="20">
        <f t="shared" si="114"/>
        <v>7.9383158448769997</v>
      </c>
      <c r="W3683" s="20">
        <f t="shared" si="115"/>
        <v>71.121121256845015</v>
      </c>
    </row>
    <row r="3684" spans="1:23" x14ac:dyDescent="0.25">
      <c r="A3684" s="18">
        <v>35459</v>
      </c>
      <c r="B3684" s="18">
        <v>35449</v>
      </c>
      <c r="C3684" s="18">
        <v>6410</v>
      </c>
      <c r="D3684" s="18">
        <v>6410</v>
      </c>
      <c r="E3684" s="18" t="s">
        <v>116</v>
      </c>
      <c r="F3684" s="18" t="s">
        <v>196</v>
      </c>
      <c r="G3684" s="19">
        <v>9.3717358405599995</v>
      </c>
      <c r="H3684" s="19">
        <v>3.7926099999999998</v>
      </c>
      <c r="I3684" s="18" t="s">
        <v>79</v>
      </c>
      <c r="J3684" s="18" t="s">
        <v>80</v>
      </c>
      <c r="K3684" s="18">
        <v>16</v>
      </c>
      <c r="L3684" s="18">
        <v>60</v>
      </c>
      <c r="M3684" s="18" t="s">
        <v>71</v>
      </c>
      <c r="N3684" s="18" t="s">
        <v>74</v>
      </c>
      <c r="O3684" s="18" t="s">
        <v>75</v>
      </c>
      <c r="P3684" s="19">
        <v>2606.1171743199998</v>
      </c>
      <c r="Q3684" s="19">
        <v>408231.18028500001</v>
      </c>
      <c r="R3684" s="20">
        <v>0.70014500000000002</v>
      </c>
      <c r="S3684" s="20">
        <v>6.29983</v>
      </c>
      <c r="T3684" s="20">
        <v>0.30199999999999999</v>
      </c>
      <c r="U3684" s="20">
        <v>0.30499999999999999</v>
      </c>
      <c r="V3684" s="20">
        <f t="shared" si="114"/>
        <v>1.8534530960580999</v>
      </c>
      <c r="W3684" s="20">
        <f t="shared" si="115"/>
        <v>16.605494788128503</v>
      </c>
    </row>
    <row r="3685" spans="1:23" x14ac:dyDescent="0.25">
      <c r="A3685" s="18">
        <v>35460</v>
      </c>
      <c r="B3685" s="18">
        <v>35450</v>
      </c>
      <c r="C3685" s="18">
        <v>6410</v>
      </c>
      <c r="D3685" s="18">
        <v>6410</v>
      </c>
      <c r="E3685" s="18" t="s">
        <v>116</v>
      </c>
      <c r="F3685" s="18" t="s">
        <v>196</v>
      </c>
      <c r="G3685" s="19">
        <v>4.3764632300199997</v>
      </c>
      <c r="H3685" s="19">
        <v>1.7710900000000001</v>
      </c>
      <c r="I3685" s="18" t="s">
        <v>79</v>
      </c>
      <c r="J3685" s="18" t="s">
        <v>80</v>
      </c>
      <c r="K3685" s="18">
        <v>16</v>
      </c>
      <c r="L3685" s="18">
        <v>60</v>
      </c>
      <c r="M3685" s="18" t="s">
        <v>71</v>
      </c>
      <c r="N3685" s="18" t="s">
        <v>74</v>
      </c>
      <c r="O3685" s="18" t="s">
        <v>75</v>
      </c>
      <c r="P3685" s="19">
        <v>1720.4395563800001</v>
      </c>
      <c r="Q3685" s="19">
        <v>190637.975745</v>
      </c>
      <c r="R3685" s="20">
        <v>0.70014500000000002</v>
      </c>
      <c r="S3685" s="20">
        <v>6.29983</v>
      </c>
      <c r="T3685" s="20">
        <v>0.30199999999999999</v>
      </c>
      <c r="U3685" s="20">
        <v>0.30499999999999999</v>
      </c>
      <c r="V3685" s="20">
        <f t="shared" si="114"/>
        <v>0.86553382601889994</v>
      </c>
      <c r="W3685" s="20">
        <f t="shared" si="115"/>
        <v>7.7545083107165018</v>
      </c>
    </row>
    <row r="3686" spans="1:23" x14ac:dyDescent="0.25">
      <c r="A3686" s="18">
        <v>35461</v>
      </c>
      <c r="B3686" s="18">
        <v>35451</v>
      </c>
      <c r="C3686" s="18">
        <v>6410</v>
      </c>
      <c r="D3686" s="18">
        <v>6410</v>
      </c>
      <c r="E3686" s="18" t="s">
        <v>116</v>
      </c>
      <c r="F3686" s="18" t="s">
        <v>196</v>
      </c>
      <c r="G3686" s="19">
        <v>11.721114608400001</v>
      </c>
      <c r="H3686" s="19">
        <v>4.7433699999999996</v>
      </c>
      <c r="I3686" s="18" t="s">
        <v>79</v>
      </c>
      <c r="J3686" s="18" t="s">
        <v>80</v>
      </c>
      <c r="K3686" s="18">
        <v>16</v>
      </c>
      <c r="L3686" s="18">
        <v>60</v>
      </c>
      <c r="M3686" s="18" t="s">
        <v>71</v>
      </c>
      <c r="N3686" s="18" t="s">
        <v>74</v>
      </c>
      <c r="O3686" s="18" t="s">
        <v>75</v>
      </c>
      <c r="P3686" s="19">
        <v>3103.5031435999999</v>
      </c>
      <c r="Q3686" s="19">
        <v>510569.710059</v>
      </c>
      <c r="R3686" s="20">
        <v>0.70014500000000002</v>
      </c>
      <c r="S3686" s="20">
        <v>6.29983</v>
      </c>
      <c r="T3686" s="20">
        <v>0.30199999999999999</v>
      </c>
      <c r="U3686" s="20">
        <v>0.30499999999999999</v>
      </c>
      <c r="V3686" s="20">
        <f t="shared" si="114"/>
        <v>2.3180906584776997</v>
      </c>
      <c r="W3686" s="20">
        <f t="shared" si="115"/>
        <v>20.768285115834498</v>
      </c>
    </row>
    <row r="3687" spans="1:23" x14ac:dyDescent="0.25">
      <c r="A3687" s="18">
        <v>35462</v>
      </c>
      <c r="B3687" s="18">
        <v>35452</v>
      </c>
      <c r="C3687" s="18">
        <v>6410</v>
      </c>
      <c r="D3687" s="18">
        <v>6410</v>
      </c>
      <c r="E3687" s="18" t="s">
        <v>116</v>
      </c>
      <c r="F3687" s="18" t="s">
        <v>196</v>
      </c>
      <c r="G3687" s="19">
        <v>10.0849959945</v>
      </c>
      <c r="H3687" s="19">
        <v>4.0812499999999998</v>
      </c>
      <c r="I3687" s="18" t="s">
        <v>79</v>
      </c>
      <c r="J3687" s="18" t="s">
        <v>80</v>
      </c>
      <c r="K3687" s="18">
        <v>16</v>
      </c>
      <c r="L3687" s="18">
        <v>60</v>
      </c>
      <c r="M3687" s="18" t="s">
        <v>71</v>
      </c>
      <c r="N3687" s="18" t="s">
        <v>74</v>
      </c>
      <c r="O3687" s="18" t="s">
        <v>75</v>
      </c>
      <c r="P3687" s="19">
        <v>2442.86589736</v>
      </c>
      <c r="Q3687" s="19">
        <v>439300.66831199999</v>
      </c>
      <c r="R3687" s="20">
        <v>0.70014500000000002</v>
      </c>
      <c r="S3687" s="20">
        <v>6.29983</v>
      </c>
      <c r="T3687" s="20">
        <v>0.30199999999999999</v>
      </c>
      <c r="U3687" s="20">
        <v>0.30499999999999999</v>
      </c>
      <c r="V3687" s="20">
        <f t="shared" si="114"/>
        <v>1.9945118133124997</v>
      </c>
      <c r="W3687" s="20">
        <f t="shared" si="115"/>
        <v>17.869270925312502</v>
      </c>
    </row>
    <row r="3688" spans="1:23" x14ac:dyDescent="0.25">
      <c r="A3688" s="18">
        <v>35463</v>
      </c>
      <c r="B3688" s="18">
        <v>35453</v>
      </c>
      <c r="C3688" s="18">
        <v>6410</v>
      </c>
      <c r="D3688" s="18">
        <v>6410</v>
      </c>
      <c r="E3688" s="18" t="s">
        <v>116</v>
      </c>
      <c r="F3688" s="18" t="s">
        <v>196</v>
      </c>
      <c r="G3688" s="19">
        <v>13.7052874016</v>
      </c>
      <c r="H3688" s="19">
        <v>5.5463300000000002</v>
      </c>
      <c r="I3688" s="18" t="s">
        <v>79</v>
      </c>
      <c r="J3688" s="18" t="s">
        <v>80</v>
      </c>
      <c r="K3688" s="18">
        <v>16</v>
      </c>
      <c r="L3688" s="18">
        <v>60</v>
      </c>
      <c r="M3688" s="18" t="s">
        <v>71</v>
      </c>
      <c r="N3688" s="18" t="s">
        <v>74</v>
      </c>
      <c r="O3688" s="18" t="s">
        <v>75</v>
      </c>
      <c r="P3688" s="19">
        <v>3683.2390530799998</v>
      </c>
      <c r="Q3688" s="19">
        <v>596999.93120899994</v>
      </c>
      <c r="R3688" s="20">
        <v>0.70014500000000002</v>
      </c>
      <c r="S3688" s="20">
        <v>6.29983</v>
      </c>
      <c r="T3688" s="20">
        <v>0.30199999999999999</v>
      </c>
      <c r="U3688" s="20">
        <v>0.30499999999999999</v>
      </c>
      <c r="V3688" s="20">
        <f t="shared" si="114"/>
        <v>2.7104981820592999</v>
      </c>
      <c r="W3688" s="20">
        <f t="shared" si="115"/>
        <v>24.283950606110505</v>
      </c>
    </row>
    <row r="3689" spans="1:23" x14ac:dyDescent="0.25">
      <c r="A3689" s="18">
        <v>35464</v>
      </c>
      <c r="B3689" s="18">
        <v>35454</v>
      </c>
      <c r="C3689" s="18">
        <v>6410</v>
      </c>
      <c r="D3689" s="18">
        <v>6410</v>
      </c>
      <c r="E3689" s="18" t="s">
        <v>116</v>
      </c>
      <c r="F3689" s="18" t="s">
        <v>196</v>
      </c>
      <c r="G3689" s="19">
        <v>2.1033411069899999</v>
      </c>
      <c r="H3689" s="19">
        <v>0.85119199999999995</v>
      </c>
      <c r="I3689" s="18" t="s">
        <v>79</v>
      </c>
      <c r="J3689" s="18" t="s">
        <v>80</v>
      </c>
      <c r="K3689" s="18">
        <v>16</v>
      </c>
      <c r="L3689" s="18">
        <v>60</v>
      </c>
      <c r="M3689" s="18" t="s">
        <v>71</v>
      </c>
      <c r="N3689" s="18" t="s">
        <v>74</v>
      </c>
      <c r="O3689" s="18" t="s">
        <v>75</v>
      </c>
      <c r="P3689" s="19">
        <v>1158.9183215800001</v>
      </c>
      <c r="Q3689" s="19">
        <v>91621.172133800006</v>
      </c>
      <c r="R3689" s="20">
        <v>0.70014500000000002</v>
      </c>
      <c r="S3689" s="20">
        <v>6.29983</v>
      </c>
      <c r="T3689" s="20">
        <v>0.30199999999999999</v>
      </c>
      <c r="U3689" s="20">
        <v>0.30499999999999999</v>
      </c>
      <c r="V3689" s="20">
        <f t="shared" si="114"/>
        <v>0.41597856034231995</v>
      </c>
      <c r="W3689" s="20">
        <f t="shared" si="115"/>
        <v>3.7268436036652002</v>
      </c>
    </row>
    <row r="3690" spans="1:23" x14ac:dyDescent="0.25">
      <c r="A3690" s="18">
        <v>35465</v>
      </c>
      <c r="B3690" s="18">
        <v>35455</v>
      </c>
      <c r="C3690" s="18">
        <v>6410</v>
      </c>
      <c r="D3690" s="18">
        <v>6410</v>
      </c>
      <c r="E3690" s="18" t="s">
        <v>116</v>
      </c>
      <c r="F3690" s="18" t="s">
        <v>196</v>
      </c>
      <c r="G3690" s="19">
        <v>1.5692542840000001</v>
      </c>
      <c r="H3690" s="19">
        <v>0.63505500000000004</v>
      </c>
      <c r="I3690" s="18" t="s">
        <v>79</v>
      </c>
      <c r="J3690" s="18" t="s">
        <v>80</v>
      </c>
      <c r="K3690" s="18">
        <v>16</v>
      </c>
      <c r="L3690" s="18">
        <v>60</v>
      </c>
      <c r="M3690" s="18" t="s">
        <v>71</v>
      </c>
      <c r="N3690" s="18" t="s">
        <v>74</v>
      </c>
      <c r="O3690" s="18" t="s">
        <v>75</v>
      </c>
      <c r="P3690" s="19">
        <v>977.23560856999995</v>
      </c>
      <c r="Q3690" s="19">
        <v>68356.443184699994</v>
      </c>
      <c r="R3690" s="20">
        <v>0.70014500000000002</v>
      </c>
      <c r="S3690" s="20">
        <v>6.29983</v>
      </c>
      <c r="T3690" s="20">
        <v>0.30199999999999999</v>
      </c>
      <c r="U3690" s="20">
        <v>0.30499999999999999</v>
      </c>
      <c r="V3690" s="20">
        <f t="shared" si="114"/>
        <v>0.31035214691655</v>
      </c>
      <c r="W3690" s="20">
        <f t="shared" si="115"/>
        <v>2.7805132857517507</v>
      </c>
    </row>
    <row r="3691" spans="1:23" x14ac:dyDescent="0.25">
      <c r="A3691" s="18">
        <v>35466</v>
      </c>
      <c r="B3691" s="18">
        <v>35456</v>
      </c>
      <c r="C3691" s="18">
        <v>6410</v>
      </c>
      <c r="D3691" s="18">
        <v>6410</v>
      </c>
      <c r="E3691" s="18" t="s">
        <v>116</v>
      </c>
      <c r="F3691" s="18" t="s">
        <v>196</v>
      </c>
      <c r="G3691" s="19">
        <v>2.0078788304700002</v>
      </c>
      <c r="H3691" s="19">
        <v>0.81255999999999995</v>
      </c>
      <c r="I3691" s="18" t="s">
        <v>79</v>
      </c>
      <c r="J3691" s="18" t="s">
        <v>80</v>
      </c>
      <c r="K3691" s="18">
        <v>16</v>
      </c>
      <c r="L3691" s="18">
        <v>60</v>
      </c>
      <c r="M3691" s="18" t="s">
        <v>71</v>
      </c>
      <c r="N3691" s="18" t="s">
        <v>74</v>
      </c>
      <c r="O3691" s="18" t="s">
        <v>75</v>
      </c>
      <c r="P3691" s="19">
        <v>1125.3288129800001</v>
      </c>
      <c r="Q3691" s="19">
        <v>87462.852002500003</v>
      </c>
      <c r="R3691" s="20">
        <v>0.70014500000000002</v>
      </c>
      <c r="S3691" s="20">
        <v>6.29983</v>
      </c>
      <c r="T3691" s="20">
        <v>0.30199999999999999</v>
      </c>
      <c r="U3691" s="20">
        <v>0.30499999999999999</v>
      </c>
      <c r="V3691" s="20">
        <f t="shared" si="114"/>
        <v>0.39709905519759997</v>
      </c>
      <c r="W3691" s="20">
        <f t="shared" si="115"/>
        <v>3.5576979560360003</v>
      </c>
    </row>
    <row r="3692" spans="1:23" x14ac:dyDescent="0.25">
      <c r="A3692" s="18">
        <v>35467</v>
      </c>
      <c r="B3692" s="18">
        <v>35457</v>
      </c>
      <c r="C3692" s="18">
        <v>6410</v>
      </c>
      <c r="D3692" s="18">
        <v>6410</v>
      </c>
      <c r="E3692" s="18" t="s">
        <v>116</v>
      </c>
      <c r="F3692" s="18" t="s">
        <v>196</v>
      </c>
      <c r="G3692" s="19">
        <v>61.359165699199998</v>
      </c>
      <c r="H3692" s="19">
        <v>24.831199999999999</v>
      </c>
      <c r="I3692" s="18" t="s">
        <v>79</v>
      </c>
      <c r="J3692" s="18" t="s">
        <v>80</v>
      </c>
      <c r="K3692" s="18">
        <v>16</v>
      </c>
      <c r="L3692" s="18">
        <v>60</v>
      </c>
      <c r="M3692" s="18" t="s">
        <v>71</v>
      </c>
      <c r="N3692" s="18" t="s">
        <v>74</v>
      </c>
      <c r="O3692" s="18" t="s">
        <v>75</v>
      </c>
      <c r="P3692" s="19">
        <v>9862.3413711199992</v>
      </c>
      <c r="Q3692" s="19">
        <v>2672794.5666399999</v>
      </c>
      <c r="R3692" s="20">
        <v>0.70014500000000002</v>
      </c>
      <c r="S3692" s="20">
        <v>6.29983</v>
      </c>
      <c r="T3692" s="20">
        <v>0.30199999999999999</v>
      </c>
      <c r="U3692" s="20">
        <v>0.30499999999999999</v>
      </c>
      <c r="V3692" s="20">
        <f t="shared" si="114"/>
        <v>12.135037485751999</v>
      </c>
      <c r="W3692" s="20">
        <f t="shared" si="115"/>
        <v>108.72047539372001</v>
      </c>
    </row>
    <row r="3693" spans="1:23" x14ac:dyDescent="0.25">
      <c r="A3693" s="18">
        <v>35468</v>
      </c>
      <c r="B3693" s="18">
        <v>35458</v>
      </c>
      <c r="C3693" s="18">
        <v>6410</v>
      </c>
      <c r="D3693" s="18">
        <v>6410</v>
      </c>
      <c r="E3693" s="18" t="s">
        <v>116</v>
      </c>
      <c r="F3693" s="18" t="s">
        <v>196</v>
      </c>
      <c r="G3693" s="19">
        <v>28.762439343200001</v>
      </c>
      <c r="H3693" s="19">
        <v>11.639699999999999</v>
      </c>
      <c r="I3693" s="18" t="s">
        <v>79</v>
      </c>
      <c r="J3693" s="18" t="s">
        <v>80</v>
      </c>
      <c r="K3693" s="18">
        <v>16</v>
      </c>
      <c r="L3693" s="18">
        <v>60</v>
      </c>
      <c r="M3693" s="18" t="s">
        <v>71</v>
      </c>
      <c r="N3693" s="18" t="s">
        <v>74</v>
      </c>
      <c r="O3693" s="18" t="s">
        <v>75</v>
      </c>
      <c r="P3693" s="19">
        <v>7052.25539054</v>
      </c>
      <c r="Q3693" s="19">
        <v>1252886.84623</v>
      </c>
      <c r="R3693" s="20">
        <v>0.70014500000000002</v>
      </c>
      <c r="S3693" s="20">
        <v>6.29983</v>
      </c>
      <c r="T3693" s="20">
        <v>0.30199999999999999</v>
      </c>
      <c r="U3693" s="20">
        <v>0.30499999999999999</v>
      </c>
      <c r="V3693" s="20">
        <f t="shared" si="114"/>
        <v>5.6883354740369994</v>
      </c>
      <c r="W3693" s="20">
        <f t="shared" si="115"/>
        <v>50.963051219445006</v>
      </c>
    </row>
    <row r="3694" spans="1:23" x14ac:dyDescent="0.25">
      <c r="A3694" s="18">
        <v>35469</v>
      </c>
      <c r="B3694" s="18">
        <v>35459</v>
      </c>
      <c r="C3694" s="18">
        <v>6410</v>
      </c>
      <c r="D3694" s="18">
        <v>6410</v>
      </c>
      <c r="E3694" s="18" t="s">
        <v>116</v>
      </c>
      <c r="F3694" s="18" t="s">
        <v>196</v>
      </c>
      <c r="G3694" s="19">
        <v>2.3025710641299999</v>
      </c>
      <c r="H3694" s="19">
        <v>0.93181700000000001</v>
      </c>
      <c r="I3694" s="18" t="s">
        <v>79</v>
      </c>
      <c r="J3694" s="18" t="s">
        <v>80</v>
      </c>
      <c r="K3694" s="18">
        <v>16</v>
      </c>
      <c r="L3694" s="18">
        <v>60</v>
      </c>
      <c r="M3694" s="18" t="s">
        <v>71</v>
      </c>
      <c r="N3694" s="18" t="s">
        <v>74</v>
      </c>
      <c r="O3694" s="18" t="s">
        <v>75</v>
      </c>
      <c r="P3694" s="19">
        <v>1196.40370695</v>
      </c>
      <c r="Q3694" s="19">
        <v>100299.59435499999</v>
      </c>
      <c r="R3694" s="20">
        <v>0.70014500000000002</v>
      </c>
      <c r="S3694" s="20">
        <v>6.29983</v>
      </c>
      <c r="T3694" s="20">
        <v>0.30199999999999999</v>
      </c>
      <c r="U3694" s="20">
        <v>0.30499999999999999</v>
      </c>
      <c r="V3694" s="20">
        <f t="shared" si="114"/>
        <v>0.45538009539857</v>
      </c>
      <c r="W3694" s="20">
        <f t="shared" si="115"/>
        <v>4.0798506403214505</v>
      </c>
    </row>
    <row r="3695" spans="1:23" x14ac:dyDescent="0.25">
      <c r="A3695" s="18">
        <v>35470</v>
      </c>
      <c r="B3695" s="18">
        <v>35460</v>
      </c>
      <c r="C3695" s="18">
        <v>6410</v>
      </c>
      <c r="D3695" s="18">
        <v>6410</v>
      </c>
      <c r="E3695" s="18" t="s">
        <v>116</v>
      </c>
      <c r="F3695" s="18" t="s">
        <v>196</v>
      </c>
      <c r="G3695" s="19">
        <v>19.398956726600002</v>
      </c>
      <c r="H3695" s="19">
        <v>7.8504800000000001</v>
      </c>
      <c r="I3695" s="18" t="s">
        <v>79</v>
      </c>
      <c r="J3695" s="18" t="s">
        <v>80</v>
      </c>
      <c r="K3695" s="18">
        <v>16</v>
      </c>
      <c r="L3695" s="18">
        <v>60</v>
      </c>
      <c r="M3695" s="18" t="s">
        <v>71</v>
      </c>
      <c r="N3695" s="18" t="s">
        <v>74</v>
      </c>
      <c r="O3695" s="18" t="s">
        <v>75</v>
      </c>
      <c r="P3695" s="19">
        <v>5252.1318809799996</v>
      </c>
      <c r="Q3695" s="19">
        <v>845015.17494099995</v>
      </c>
      <c r="R3695" s="20">
        <v>0.70014500000000002</v>
      </c>
      <c r="S3695" s="20">
        <v>6.29983</v>
      </c>
      <c r="T3695" s="20">
        <v>0.30199999999999999</v>
      </c>
      <c r="U3695" s="20">
        <v>0.30499999999999999</v>
      </c>
      <c r="V3695" s="20">
        <f t="shared" si="114"/>
        <v>3.8365390750807995</v>
      </c>
      <c r="W3695" s="20">
        <f t="shared" si="115"/>
        <v>34.372399145788009</v>
      </c>
    </row>
    <row r="3696" spans="1:23" x14ac:dyDescent="0.25">
      <c r="A3696" s="18">
        <v>35471</v>
      </c>
      <c r="B3696" s="18">
        <v>35461</v>
      </c>
      <c r="C3696" s="18">
        <v>6410</v>
      </c>
      <c r="D3696" s="18">
        <v>6410</v>
      </c>
      <c r="E3696" s="18" t="s">
        <v>116</v>
      </c>
      <c r="F3696" s="18" t="s">
        <v>196</v>
      </c>
      <c r="G3696" s="19">
        <v>6.7140887356399999</v>
      </c>
      <c r="H3696" s="19">
        <v>2.7170999999999998</v>
      </c>
      <c r="I3696" s="18" t="s">
        <v>79</v>
      </c>
      <c r="J3696" s="18" t="s">
        <v>80</v>
      </c>
      <c r="K3696" s="18">
        <v>16</v>
      </c>
      <c r="L3696" s="18">
        <v>60</v>
      </c>
      <c r="M3696" s="18" t="s">
        <v>71</v>
      </c>
      <c r="N3696" s="18" t="s">
        <v>74</v>
      </c>
      <c r="O3696" s="18" t="s">
        <v>75</v>
      </c>
      <c r="P3696" s="19">
        <v>2063.3249107800002</v>
      </c>
      <c r="Q3696" s="19">
        <v>292464.53546300001</v>
      </c>
      <c r="R3696" s="20">
        <v>0.70014500000000002</v>
      </c>
      <c r="S3696" s="20">
        <v>6.29983</v>
      </c>
      <c r="T3696" s="20">
        <v>0.30199999999999999</v>
      </c>
      <c r="U3696" s="20">
        <v>0.30499999999999999</v>
      </c>
      <c r="V3696" s="20">
        <f t="shared" si="114"/>
        <v>1.327850057691</v>
      </c>
      <c r="W3696" s="20">
        <f t="shared" si="115"/>
        <v>11.896501324635</v>
      </c>
    </row>
    <row r="3697" spans="1:23" x14ac:dyDescent="0.25">
      <c r="A3697" s="18">
        <v>35472</v>
      </c>
      <c r="B3697" s="18">
        <v>35462</v>
      </c>
      <c r="C3697" s="18">
        <v>6410</v>
      </c>
      <c r="D3697" s="18">
        <v>6410</v>
      </c>
      <c r="E3697" s="18" t="s">
        <v>116</v>
      </c>
      <c r="F3697" s="18" t="s">
        <v>196</v>
      </c>
      <c r="G3697" s="19">
        <v>6.7671350630199996</v>
      </c>
      <c r="H3697" s="19">
        <v>2.7385600000000001</v>
      </c>
      <c r="I3697" s="18" t="s">
        <v>79</v>
      </c>
      <c r="J3697" s="18" t="s">
        <v>80</v>
      </c>
      <c r="K3697" s="18">
        <v>16</v>
      </c>
      <c r="L3697" s="18">
        <v>60</v>
      </c>
      <c r="M3697" s="18" t="s">
        <v>71</v>
      </c>
      <c r="N3697" s="18" t="s">
        <v>74</v>
      </c>
      <c r="O3697" s="18" t="s">
        <v>75</v>
      </c>
      <c r="P3697" s="19">
        <v>2726.5214985500002</v>
      </c>
      <c r="Q3697" s="19">
        <v>294775.22424000001</v>
      </c>
      <c r="R3697" s="20">
        <v>0.70014500000000002</v>
      </c>
      <c r="S3697" s="20">
        <v>6.29983</v>
      </c>
      <c r="T3697" s="20">
        <v>0.30199999999999999</v>
      </c>
      <c r="U3697" s="20">
        <v>0.30499999999999999</v>
      </c>
      <c r="V3697" s="20">
        <f t="shared" si="114"/>
        <v>1.3383375856576001</v>
      </c>
      <c r="W3697" s="20">
        <f t="shared" si="115"/>
        <v>11.990461399136001</v>
      </c>
    </row>
    <row r="3698" spans="1:23" x14ac:dyDescent="0.25">
      <c r="A3698" s="18">
        <v>35473</v>
      </c>
      <c r="B3698" s="18">
        <v>35463</v>
      </c>
      <c r="C3698" s="18">
        <v>6410</v>
      </c>
      <c r="D3698" s="18">
        <v>6410</v>
      </c>
      <c r="E3698" s="18" t="s">
        <v>116</v>
      </c>
      <c r="F3698" s="18" t="s">
        <v>196</v>
      </c>
      <c r="G3698" s="19">
        <v>3.1349534516299999</v>
      </c>
      <c r="H3698" s="19">
        <v>1.26867</v>
      </c>
      <c r="I3698" s="18" t="s">
        <v>79</v>
      </c>
      <c r="J3698" s="18" t="s">
        <v>80</v>
      </c>
      <c r="K3698" s="18">
        <v>16</v>
      </c>
      <c r="L3698" s="18">
        <v>60</v>
      </c>
      <c r="M3698" s="18" t="s">
        <v>71</v>
      </c>
      <c r="N3698" s="18" t="s">
        <v>74</v>
      </c>
      <c r="O3698" s="18" t="s">
        <v>75</v>
      </c>
      <c r="P3698" s="19">
        <v>2027.3158112900001</v>
      </c>
      <c r="Q3698" s="19">
        <v>136558.02611999999</v>
      </c>
      <c r="R3698" s="20">
        <v>0.70014500000000002</v>
      </c>
      <c r="S3698" s="20">
        <v>6.29983</v>
      </c>
      <c r="T3698" s="20">
        <v>0.30199999999999999</v>
      </c>
      <c r="U3698" s="20">
        <v>0.30499999999999999</v>
      </c>
      <c r="V3698" s="20">
        <f t="shared" si="114"/>
        <v>0.62000056409069992</v>
      </c>
      <c r="W3698" s="20">
        <f t="shared" si="115"/>
        <v>5.554721701639501</v>
      </c>
    </row>
    <row r="3699" spans="1:23" x14ac:dyDescent="0.25">
      <c r="A3699" s="18">
        <v>35474</v>
      </c>
      <c r="B3699" s="18">
        <v>35464</v>
      </c>
      <c r="C3699" s="18">
        <v>6410</v>
      </c>
      <c r="D3699" s="18">
        <v>6410</v>
      </c>
      <c r="E3699" s="18" t="s">
        <v>116</v>
      </c>
      <c r="F3699" s="18" t="s">
        <v>196</v>
      </c>
      <c r="G3699" s="19">
        <v>8.5391006072300009</v>
      </c>
      <c r="H3699" s="19">
        <v>3.4556499999999999</v>
      </c>
      <c r="I3699" s="18" t="s">
        <v>79</v>
      </c>
      <c r="J3699" s="18" t="s">
        <v>80</v>
      </c>
      <c r="K3699" s="18">
        <v>16</v>
      </c>
      <c r="L3699" s="18">
        <v>60</v>
      </c>
      <c r="M3699" s="18" t="s">
        <v>71</v>
      </c>
      <c r="N3699" s="18" t="s">
        <v>74</v>
      </c>
      <c r="O3699" s="18" t="s">
        <v>75</v>
      </c>
      <c r="P3699" s="19">
        <v>2660.0338639299998</v>
      </c>
      <c r="Q3699" s="19">
        <v>371961.73459800001</v>
      </c>
      <c r="R3699" s="20">
        <v>0.70014500000000002</v>
      </c>
      <c r="S3699" s="20">
        <v>6.29983</v>
      </c>
      <c r="T3699" s="20">
        <v>0.30199999999999999</v>
      </c>
      <c r="U3699" s="20">
        <v>0.30499999999999999</v>
      </c>
      <c r="V3699" s="20">
        <f t="shared" si="114"/>
        <v>1.6887803363364997</v>
      </c>
      <c r="W3699" s="20">
        <f t="shared" si="115"/>
        <v>15.130155239952501</v>
      </c>
    </row>
    <row r="3700" spans="1:23" x14ac:dyDescent="0.25">
      <c r="A3700" s="18">
        <v>35475</v>
      </c>
      <c r="B3700" s="18">
        <v>35465</v>
      </c>
      <c r="C3700" s="18">
        <v>6410</v>
      </c>
      <c r="D3700" s="18">
        <v>6410</v>
      </c>
      <c r="E3700" s="18" t="s">
        <v>116</v>
      </c>
      <c r="F3700" s="18" t="s">
        <v>196</v>
      </c>
      <c r="G3700" s="19">
        <v>2.8396637657200001</v>
      </c>
      <c r="H3700" s="19">
        <v>1.14917</v>
      </c>
      <c r="I3700" s="18" t="s">
        <v>79</v>
      </c>
      <c r="J3700" s="18" t="s">
        <v>80</v>
      </c>
      <c r="K3700" s="18">
        <v>16</v>
      </c>
      <c r="L3700" s="18">
        <v>60</v>
      </c>
      <c r="M3700" s="18" t="s">
        <v>71</v>
      </c>
      <c r="N3700" s="18" t="s">
        <v>74</v>
      </c>
      <c r="O3700" s="18" t="s">
        <v>75</v>
      </c>
      <c r="P3700" s="19">
        <v>1274.24237262</v>
      </c>
      <c r="Q3700" s="19">
        <v>123695.25885300001</v>
      </c>
      <c r="R3700" s="20">
        <v>0.70014500000000002</v>
      </c>
      <c r="S3700" s="20">
        <v>6.29983</v>
      </c>
      <c r="T3700" s="20">
        <v>0.30199999999999999</v>
      </c>
      <c r="U3700" s="20">
        <v>0.30499999999999999</v>
      </c>
      <c r="V3700" s="20">
        <f t="shared" si="114"/>
        <v>0.56160076949569993</v>
      </c>
      <c r="W3700" s="20">
        <f t="shared" si="115"/>
        <v>5.0315050705645001</v>
      </c>
    </row>
    <row r="3701" spans="1:23" x14ac:dyDescent="0.25">
      <c r="A3701" s="18">
        <v>35476</v>
      </c>
      <c r="B3701" s="18">
        <v>35466</v>
      </c>
      <c r="C3701" s="18">
        <v>6410</v>
      </c>
      <c r="D3701" s="18">
        <v>6410</v>
      </c>
      <c r="E3701" s="18" t="s">
        <v>116</v>
      </c>
      <c r="F3701" s="18" t="s">
        <v>196</v>
      </c>
      <c r="G3701" s="19">
        <v>8.9815156748699998</v>
      </c>
      <c r="H3701" s="19">
        <v>3.63469</v>
      </c>
      <c r="I3701" s="18" t="s">
        <v>79</v>
      </c>
      <c r="J3701" s="18" t="s">
        <v>80</v>
      </c>
      <c r="K3701" s="18">
        <v>16</v>
      </c>
      <c r="L3701" s="18">
        <v>60</v>
      </c>
      <c r="M3701" s="18" t="s">
        <v>71</v>
      </c>
      <c r="N3701" s="18" t="s">
        <v>74</v>
      </c>
      <c r="O3701" s="18" t="s">
        <v>75</v>
      </c>
      <c r="P3701" s="19">
        <v>3395.7325874600001</v>
      </c>
      <c r="Q3701" s="19">
        <v>391233.257859</v>
      </c>
      <c r="R3701" s="20">
        <v>0.70014500000000002</v>
      </c>
      <c r="S3701" s="20">
        <v>6.29983</v>
      </c>
      <c r="T3701" s="20">
        <v>0.30199999999999999</v>
      </c>
      <c r="U3701" s="20">
        <v>0.30499999999999999</v>
      </c>
      <c r="V3701" s="20">
        <f t="shared" si="114"/>
        <v>1.7762774009748998</v>
      </c>
      <c r="W3701" s="20">
        <f t="shared" si="115"/>
        <v>15.914060726376501</v>
      </c>
    </row>
    <row r="3702" spans="1:23" x14ac:dyDescent="0.25">
      <c r="A3702" s="18">
        <v>35477</v>
      </c>
      <c r="B3702" s="18">
        <v>35467</v>
      </c>
      <c r="C3702" s="18">
        <v>6410</v>
      </c>
      <c r="D3702" s="18">
        <v>6410</v>
      </c>
      <c r="E3702" s="18" t="s">
        <v>116</v>
      </c>
      <c r="F3702" s="18" t="s">
        <v>196</v>
      </c>
      <c r="G3702" s="19">
        <v>10.6399572227</v>
      </c>
      <c r="H3702" s="19">
        <v>4.3058399999999999</v>
      </c>
      <c r="I3702" s="18" t="s">
        <v>79</v>
      </c>
      <c r="J3702" s="18" t="s">
        <v>80</v>
      </c>
      <c r="K3702" s="18">
        <v>16</v>
      </c>
      <c r="L3702" s="18">
        <v>60</v>
      </c>
      <c r="M3702" s="18" t="s">
        <v>71</v>
      </c>
      <c r="N3702" s="18" t="s">
        <v>74</v>
      </c>
      <c r="O3702" s="18" t="s">
        <v>75</v>
      </c>
      <c r="P3702" s="19">
        <v>3252.1379889</v>
      </c>
      <c r="Q3702" s="19">
        <v>463474.68271999998</v>
      </c>
      <c r="R3702" s="20">
        <v>0.70014500000000002</v>
      </c>
      <c r="S3702" s="20">
        <v>6.29983</v>
      </c>
      <c r="T3702" s="20">
        <v>0.30199999999999999</v>
      </c>
      <c r="U3702" s="20">
        <v>0.30499999999999999</v>
      </c>
      <c r="V3702" s="20">
        <f t="shared" si="114"/>
        <v>2.1042692180664</v>
      </c>
      <c r="W3702" s="20">
        <f t="shared" si="115"/>
        <v>18.852611705004001</v>
      </c>
    </row>
    <row r="3703" spans="1:23" x14ac:dyDescent="0.25">
      <c r="A3703" s="18">
        <v>35478</v>
      </c>
      <c r="B3703" s="18">
        <v>35468</v>
      </c>
      <c r="C3703" s="18">
        <v>6410</v>
      </c>
      <c r="D3703" s="18">
        <v>6410</v>
      </c>
      <c r="E3703" s="18" t="s">
        <v>116</v>
      </c>
      <c r="F3703" s="18" t="s">
        <v>196</v>
      </c>
      <c r="G3703" s="19">
        <v>4.79254565953</v>
      </c>
      <c r="H3703" s="19">
        <v>1.93947</v>
      </c>
      <c r="I3703" s="18" t="s">
        <v>79</v>
      </c>
      <c r="J3703" s="18" t="s">
        <v>80</v>
      </c>
      <c r="K3703" s="18">
        <v>16</v>
      </c>
      <c r="L3703" s="18">
        <v>60</v>
      </c>
      <c r="M3703" s="18" t="s">
        <v>71</v>
      </c>
      <c r="N3703" s="18" t="s">
        <v>74</v>
      </c>
      <c r="O3703" s="18" t="s">
        <v>75</v>
      </c>
      <c r="P3703" s="19">
        <v>1779.2667538799999</v>
      </c>
      <c r="Q3703" s="19">
        <v>208762.453878</v>
      </c>
      <c r="R3703" s="20">
        <v>0.70014500000000002</v>
      </c>
      <c r="S3703" s="20">
        <v>6.29983</v>
      </c>
      <c r="T3703" s="20">
        <v>0.30199999999999999</v>
      </c>
      <c r="U3703" s="20">
        <v>0.30499999999999999</v>
      </c>
      <c r="V3703" s="20">
        <f t="shared" si="114"/>
        <v>0.94782133575869998</v>
      </c>
      <c r="W3703" s="20">
        <f t="shared" si="115"/>
        <v>8.4917402466195</v>
      </c>
    </row>
    <row r="3704" spans="1:23" x14ac:dyDescent="0.25">
      <c r="A3704" s="18">
        <v>35479</v>
      </c>
      <c r="B3704" s="18">
        <v>35469</v>
      </c>
      <c r="C3704" s="18">
        <v>6410</v>
      </c>
      <c r="D3704" s="18">
        <v>6410</v>
      </c>
      <c r="E3704" s="18" t="s">
        <v>116</v>
      </c>
      <c r="F3704" s="18" t="s">
        <v>196</v>
      </c>
      <c r="G3704" s="19">
        <v>130.100076718</v>
      </c>
      <c r="H3704" s="19">
        <v>52.6496</v>
      </c>
      <c r="I3704" s="18" t="s">
        <v>79</v>
      </c>
      <c r="J3704" s="18" t="s">
        <v>80</v>
      </c>
      <c r="K3704" s="18">
        <v>16</v>
      </c>
      <c r="L3704" s="18">
        <v>60</v>
      </c>
      <c r="M3704" s="18" t="s">
        <v>71</v>
      </c>
      <c r="N3704" s="18" t="s">
        <v>74</v>
      </c>
      <c r="O3704" s="18" t="s">
        <v>75</v>
      </c>
      <c r="P3704" s="19">
        <v>14613.7317437</v>
      </c>
      <c r="Q3704" s="19">
        <v>5667136.6732200002</v>
      </c>
      <c r="R3704" s="20">
        <v>0.70014500000000002</v>
      </c>
      <c r="S3704" s="20">
        <v>6.29983</v>
      </c>
      <c r="T3704" s="20">
        <v>0.30199999999999999</v>
      </c>
      <c r="U3704" s="20">
        <v>0.30499999999999999</v>
      </c>
      <c r="V3704" s="20">
        <f t="shared" si="114"/>
        <v>25.729923226015998</v>
      </c>
      <c r="W3704" s="20">
        <f t="shared" si="115"/>
        <v>230.52005304976001</v>
      </c>
    </row>
    <row r="3705" spans="1:23" x14ac:dyDescent="0.25">
      <c r="A3705" s="18">
        <v>35480</v>
      </c>
      <c r="B3705" s="18">
        <v>35470</v>
      </c>
      <c r="C3705" s="18">
        <v>6410</v>
      </c>
      <c r="D3705" s="18">
        <v>6410</v>
      </c>
      <c r="E3705" s="18" t="s">
        <v>116</v>
      </c>
      <c r="F3705" s="18" t="s">
        <v>196</v>
      </c>
      <c r="G3705" s="19">
        <v>1.6105125763000001</v>
      </c>
      <c r="H3705" s="19">
        <v>0.65175099999999997</v>
      </c>
      <c r="I3705" s="18" t="s">
        <v>79</v>
      </c>
      <c r="J3705" s="18" t="s">
        <v>80</v>
      </c>
      <c r="K3705" s="18">
        <v>16</v>
      </c>
      <c r="L3705" s="18">
        <v>60</v>
      </c>
      <c r="M3705" s="18" t="s">
        <v>71</v>
      </c>
      <c r="N3705" s="18" t="s">
        <v>74</v>
      </c>
      <c r="O3705" s="18" t="s">
        <v>75</v>
      </c>
      <c r="P3705" s="19">
        <v>1069.7189564800001</v>
      </c>
      <c r="Q3705" s="19">
        <v>70153.6472087</v>
      </c>
      <c r="R3705" s="20">
        <v>0.70014500000000002</v>
      </c>
      <c r="S3705" s="20">
        <v>6.29983</v>
      </c>
      <c r="T3705" s="20">
        <v>0.30199999999999999</v>
      </c>
      <c r="U3705" s="20">
        <v>0.30499999999999999</v>
      </c>
      <c r="V3705" s="20">
        <f t="shared" si="114"/>
        <v>0.31851150231871</v>
      </c>
      <c r="W3705" s="20">
        <f t="shared" si="115"/>
        <v>2.8536147491193504</v>
      </c>
    </row>
    <row r="3706" spans="1:23" x14ac:dyDescent="0.25">
      <c r="A3706" s="18">
        <v>35481</v>
      </c>
      <c r="B3706" s="18">
        <v>35471</v>
      </c>
      <c r="C3706" s="18">
        <v>6410</v>
      </c>
      <c r="D3706" s="18">
        <v>6410</v>
      </c>
      <c r="E3706" s="18" t="s">
        <v>116</v>
      </c>
      <c r="F3706" s="18" t="s">
        <v>196</v>
      </c>
      <c r="G3706" s="19">
        <v>3.26597627123</v>
      </c>
      <c r="H3706" s="19">
        <v>1.32169</v>
      </c>
      <c r="I3706" s="18" t="s">
        <v>79</v>
      </c>
      <c r="J3706" s="18" t="s">
        <v>80</v>
      </c>
      <c r="K3706" s="18">
        <v>16</v>
      </c>
      <c r="L3706" s="18">
        <v>60</v>
      </c>
      <c r="M3706" s="18" t="s">
        <v>71</v>
      </c>
      <c r="N3706" s="18" t="s">
        <v>74</v>
      </c>
      <c r="O3706" s="18" t="s">
        <v>75</v>
      </c>
      <c r="P3706" s="19">
        <v>1393.59394114</v>
      </c>
      <c r="Q3706" s="19">
        <v>142265.35731200001</v>
      </c>
      <c r="R3706" s="20">
        <v>0.70014500000000002</v>
      </c>
      <c r="S3706" s="20">
        <v>6.29983</v>
      </c>
      <c r="T3706" s="20">
        <v>0.30199999999999999</v>
      </c>
      <c r="U3706" s="20">
        <v>0.30499999999999999</v>
      </c>
      <c r="V3706" s="20">
        <f t="shared" si="114"/>
        <v>0.6459115022448999</v>
      </c>
      <c r="W3706" s="20">
        <f t="shared" si="115"/>
        <v>5.7868635073265002</v>
      </c>
    </row>
    <row r="3707" spans="1:23" x14ac:dyDescent="0.25">
      <c r="A3707" s="18">
        <v>35482</v>
      </c>
      <c r="B3707" s="18">
        <v>35472</v>
      </c>
      <c r="C3707" s="18">
        <v>6410</v>
      </c>
      <c r="D3707" s="18">
        <v>6410</v>
      </c>
      <c r="E3707" s="18" t="s">
        <v>116</v>
      </c>
      <c r="F3707" s="18" t="s">
        <v>196</v>
      </c>
      <c r="G3707" s="19">
        <v>3.4516089389200002</v>
      </c>
      <c r="H3707" s="19">
        <v>1.39682</v>
      </c>
      <c r="I3707" s="18" t="s">
        <v>79</v>
      </c>
      <c r="J3707" s="18" t="s">
        <v>80</v>
      </c>
      <c r="K3707" s="18">
        <v>16</v>
      </c>
      <c r="L3707" s="18">
        <v>60</v>
      </c>
      <c r="M3707" s="18" t="s">
        <v>71</v>
      </c>
      <c r="N3707" s="18" t="s">
        <v>74</v>
      </c>
      <c r="O3707" s="18" t="s">
        <v>75</v>
      </c>
      <c r="P3707" s="19">
        <v>1432.85422793</v>
      </c>
      <c r="Q3707" s="19">
        <v>150351.48397199999</v>
      </c>
      <c r="R3707" s="20">
        <v>0.70014500000000002</v>
      </c>
      <c r="S3707" s="20">
        <v>6.29983</v>
      </c>
      <c r="T3707" s="20">
        <v>0.30199999999999999</v>
      </c>
      <c r="U3707" s="20">
        <v>0.30499999999999999</v>
      </c>
      <c r="V3707" s="20">
        <f t="shared" si="114"/>
        <v>0.68262762415220002</v>
      </c>
      <c r="W3707" s="20">
        <f t="shared" si="115"/>
        <v>6.1158113357170008</v>
      </c>
    </row>
    <row r="3708" spans="1:23" x14ac:dyDescent="0.25">
      <c r="A3708" s="18">
        <v>35483</v>
      </c>
      <c r="B3708" s="18">
        <v>35473</v>
      </c>
      <c r="C3708" s="18">
        <v>6410</v>
      </c>
      <c r="D3708" s="18">
        <v>6410</v>
      </c>
      <c r="E3708" s="18" t="s">
        <v>116</v>
      </c>
      <c r="F3708" s="18" t="s">
        <v>196</v>
      </c>
      <c r="G3708" s="19">
        <v>5.1950335393799998</v>
      </c>
      <c r="H3708" s="19">
        <v>2.10236</v>
      </c>
      <c r="I3708" s="18" t="s">
        <v>79</v>
      </c>
      <c r="J3708" s="18" t="s">
        <v>80</v>
      </c>
      <c r="K3708" s="18">
        <v>16</v>
      </c>
      <c r="L3708" s="18">
        <v>60</v>
      </c>
      <c r="M3708" s="18" t="s">
        <v>71</v>
      </c>
      <c r="N3708" s="18" t="s">
        <v>74</v>
      </c>
      <c r="O3708" s="18" t="s">
        <v>75</v>
      </c>
      <c r="P3708" s="19">
        <v>2020.44091413</v>
      </c>
      <c r="Q3708" s="19">
        <v>226294.755794</v>
      </c>
      <c r="R3708" s="20">
        <v>0.70014500000000002</v>
      </c>
      <c r="S3708" s="20">
        <v>6.29983</v>
      </c>
      <c r="T3708" s="20">
        <v>0.30199999999999999</v>
      </c>
      <c r="U3708" s="20">
        <v>0.30499999999999999</v>
      </c>
      <c r="V3708" s="20">
        <f t="shared" si="114"/>
        <v>1.0274258758555999</v>
      </c>
      <c r="W3708" s="20">
        <f t="shared" si="115"/>
        <v>9.2049348661660009</v>
      </c>
    </row>
    <row r="3709" spans="1:23" x14ac:dyDescent="0.25">
      <c r="A3709" s="18">
        <v>35484</v>
      </c>
      <c r="B3709" s="18">
        <v>35474</v>
      </c>
      <c r="C3709" s="18">
        <v>6410</v>
      </c>
      <c r="D3709" s="18">
        <v>6410</v>
      </c>
      <c r="E3709" s="18" t="s">
        <v>116</v>
      </c>
      <c r="F3709" s="18" t="s">
        <v>196</v>
      </c>
      <c r="G3709" s="19">
        <v>12.1642727071</v>
      </c>
      <c r="H3709" s="19">
        <v>4.9227100000000004</v>
      </c>
      <c r="I3709" s="18" t="s">
        <v>79</v>
      </c>
      <c r="J3709" s="18" t="s">
        <v>80</v>
      </c>
      <c r="K3709" s="18">
        <v>16</v>
      </c>
      <c r="L3709" s="18">
        <v>60</v>
      </c>
      <c r="M3709" s="18" t="s">
        <v>71</v>
      </c>
      <c r="N3709" s="18" t="s">
        <v>74</v>
      </c>
      <c r="O3709" s="18" t="s">
        <v>75</v>
      </c>
      <c r="P3709" s="19">
        <v>3119.5841966600001</v>
      </c>
      <c r="Q3709" s="19">
        <v>529873.599621</v>
      </c>
      <c r="R3709" s="20">
        <v>0.70014500000000002</v>
      </c>
      <c r="S3709" s="20">
        <v>6.29983</v>
      </c>
      <c r="T3709" s="20">
        <v>0.30199999999999999</v>
      </c>
      <c r="U3709" s="20">
        <v>0.30499999999999999</v>
      </c>
      <c r="V3709" s="20">
        <f t="shared" si="114"/>
        <v>2.4057343334791002</v>
      </c>
      <c r="W3709" s="20">
        <f t="shared" si="115"/>
        <v>21.553504116813503</v>
      </c>
    </row>
    <row r="3710" spans="1:23" x14ac:dyDescent="0.25">
      <c r="A3710" s="18">
        <v>35485</v>
      </c>
      <c r="B3710" s="18">
        <v>35475</v>
      </c>
      <c r="C3710" s="18">
        <v>6410</v>
      </c>
      <c r="D3710" s="18">
        <v>6410</v>
      </c>
      <c r="E3710" s="18" t="s">
        <v>116</v>
      </c>
      <c r="F3710" s="18" t="s">
        <v>196</v>
      </c>
      <c r="G3710" s="19">
        <v>5.46675476389</v>
      </c>
      <c r="H3710" s="19">
        <v>2.2123200000000001</v>
      </c>
      <c r="I3710" s="18" t="s">
        <v>79</v>
      </c>
      <c r="J3710" s="18" t="s">
        <v>80</v>
      </c>
      <c r="K3710" s="18">
        <v>16</v>
      </c>
      <c r="L3710" s="18">
        <v>60</v>
      </c>
      <c r="M3710" s="18" t="s">
        <v>71</v>
      </c>
      <c r="N3710" s="18" t="s">
        <v>74</v>
      </c>
      <c r="O3710" s="18" t="s">
        <v>75</v>
      </c>
      <c r="P3710" s="19">
        <v>1889.5293895699999</v>
      </c>
      <c r="Q3710" s="19">
        <v>238130.88498800001</v>
      </c>
      <c r="R3710" s="20">
        <v>0.70014500000000002</v>
      </c>
      <c r="S3710" s="20">
        <v>6.29983</v>
      </c>
      <c r="T3710" s="20">
        <v>0.30199999999999999</v>
      </c>
      <c r="U3710" s="20">
        <v>0.30499999999999999</v>
      </c>
      <c r="V3710" s="20">
        <f t="shared" si="114"/>
        <v>1.0811634609072001</v>
      </c>
      <c r="W3710" s="20">
        <f t="shared" si="115"/>
        <v>9.6863817343920005</v>
      </c>
    </row>
    <row r="3711" spans="1:23" x14ac:dyDescent="0.25">
      <c r="A3711" s="18">
        <v>35486</v>
      </c>
      <c r="B3711" s="18">
        <v>35476</v>
      </c>
      <c r="C3711" s="18">
        <v>6410</v>
      </c>
      <c r="D3711" s="18">
        <v>6410</v>
      </c>
      <c r="E3711" s="18" t="s">
        <v>116</v>
      </c>
      <c r="F3711" s="18" t="s">
        <v>196</v>
      </c>
      <c r="G3711" s="19">
        <v>7.6422384922399997</v>
      </c>
      <c r="H3711" s="19">
        <v>3.0926999999999998</v>
      </c>
      <c r="I3711" s="18" t="s">
        <v>79</v>
      </c>
      <c r="J3711" s="18" t="s">
        <v>80</v>
      </c>
      <c r="K3711" s="18">
        <v>16</v>
      </c>
      <c r="L3711" s="18">
        <v>60</v>
      </c>
      <c r="M3711" s="18" t="s">
        <v>71</v>
      </c>
      <c r="N3711" s="18" t="s">
        <v>74</v>
      </c>
      <c r="O3711" s="18" t="s">
        <v>75</v>
      </c>
      <c r="P3711" s="19">
        <v>2262.3103981200002</v>
      </c>
      <c r="Q3711" s="19">
        <v>332894.57714000001</v>
      </c>
      <c r="R3711" s="20">
        <v>0.70014500000000002</v>
      </c>
      <c r="S3711" s="20">
        <v>6.29983</v>
      </c>
      <c r="T3711" s="20">
        <v>0.30199999999999999</v>
      </c>
      <c r="U3711" s="20">
        <v>0.30499999999999999</v>
      </c>
      <c r="V3711" s="20">
        <f t="shared" si="114"/>
        <v>1.5114062321669999</v>
      </c>
      <c r="W3711" s="20">
        <f t="shared" si="115"/>
        <v>13.541021547495001</v>
      </c>
    </row>
    <row r="3712" spans="1:23" x14ac:dyDescent="0.25">
      <c r="A3712" s="18">
        <v>35487</v>
      </c>
      <c r="B3712" s="18">
        <v>35477</v>
      </c>
      <c r="C3712" s="18">
        <v>6410</v>
      </c>
      <c r="D3712" s="18">
        <v>6410</v>
      </c>
      <c r="E3712" s="18" t="s">
        <v>116</v>
      </c>
      <c r="F3712" s="18" t="s">
        <v>196</v>
      </c>
      <c r="G3712" s="19">
        <v>4.5460489265100001</v>
      </c>
      <c r="H3712" s="19">
        <v>1.83972</v>
      </c>
      <c r="I3712" s="18" t="s">
        <v>79</v>
      </c>
      <c r="J3712" s="18" t="s">
        <v>80</v>
      </c>
      <c r="K3712" s="18">
        <v>16</v>
      </c>
      <c r="L3712" s="18">
        <v>60</v>
      </c>
      <c r="M3712" s="18" t="s">
        <v>71</v>
      </c>
      <c r="N3712" s="18" t="s">
        <v>74</v>
      </c>
      <c r="O3712" s="18" t="s">
        <v>75</v>
      </c>
      <c r="P3712" s="19">
        <v>1689.33380988</v>
      </c>
      <c r="Q3712" s="19">
        <v>198025.099136</v>
      </c>
      <c r="R3712" s="20">
        <v>0.70014500000000002</v>
      </c>
      <c r="S3712" s="20">
        <v>6.29983</v>
      </c>
      <c r="T3712" s="20">
        <v>0.30199999999999999</v>
      </c>
      <c r="U3712" s="20">
        <v>0.30499999999999999</v>
      </c>
      <c r="V3712" s="20">
        <f t="shared" si="114"/>
        <v>0.89907339006120002</v>
      </c>
      <c r="W3712" s="20">
        <f t="shared" si="115"/>
        <v>8.0549966570820004</v>
      </c>
    </row>
    <row r="3713" spans="1:23" x14ac:dyDescent="0.25">
      <c r="A3713" s="18">
        <v>35488</v>
      </c>
      <c r="B3713" s="18">
        <v>35478</v>
      </c>
      <c r="C3713" s="18">
        <v>6410</v>
      </c>
      <c r="D3713" s="18">
        <v>6410</v>
      </c>
      <c r="E3713" s="18" t="s">
        <v>116</v>
      </c>
      <c r="F3713" s="18" t="s">
        <v>196</v>
      </c>
      <c r="G3713" s="19">
        <v>4.2895016195100002</v>
      </c>
      <c r="H3713" s="19">
        <v>1.7359</v>
      </c>
      <c r="I3713" s="18" t="s">
        <v>79</v>
      </c>
      <c r="J3713" s="18" t="s">
        <v>80</v>
      </c>
      <c r="K3713" s="18">
        <v>16</v>
      </c>
      <c r="L3713" s="18">
        <v>60</v>
      </c>
      <c r="M3713" s="18" t="s">
        <v>71</v>
      </c>
      <c r="N3713" s="18" t="s">
        <v>74</v>
      </c>
      <c r="O3713" s="18" t="s">
        <v>75</v>
      </c>
      <c r="P3713" s="19">
        <v>1805.1438481800001</v>
      </c>
      <c r="Q3713" s="19">
        <v>186849.94314399999</v>
      </c>
      <c r="R3713" s="20">
        <v>0.70014500000000002</v>
      </c>
      <c r="S3713" s="20">
        <v>6.29983</v>
      </c>
      <c r="T3713" s="20">
        <v>0.30199999999999999</v>
      </c>
      <c r="U3713" s="20">
        <v>0.30499999999999999</v>
      </c>
      <c r="V3713" s="20">
        <f t="shared" si="114"/>
        <v>0.84833643043899998</v>
      </c>
      <c r="W3713" s="20">
        <f t="shared" si="115"/>
        <v>7.6004330534150002</v>
      </c>
    </row>
    <row r="3714" spans="1:23" x14ac:dyDescent="0.25">
      <c r="A3714" s="18">
        <v>35489</v>
      </c>
      <c r="B3714" s="18">
        <v>35479</v>
      </c>
      <c r="C3714" s="18">
        <v>6410</v>
      </c>
      <c r="D3714" s="18">
        <v>6410</v>
      </c>
      <c r="E3714" s="18" t="s">
        <v>116</v>
      </c>
      <c r="F3714" s="18" t="s">
        <v>196</v>
      </c>
      <c r="G3714" s="19">
        <v>5.5211373405900002</v>
      </c>
      <c r="H3714" s="19">
        <v>2.2343199999999999</v>
      </c>
      <c r="I3714" s="18" t="s">
        <v>79</v>
      </c>
      <c r="J3714" s="18" t="s">
        <v>80</v>
      </c>
      <c r="K3714" s="18">
        <v>16</v>
      </c>
      <c r="L3714" s="18">
        <v>60</v>
      </c>
      <c r="M3714" s="18" t="s">
        <v>71</v>
      </c>
      <c r="N3714" s="18" t="s">
        <v>74</v>
      </c>
      <c r="O3714" s="18" t="s">
        <v>75</v>
      </c>
      <c r="P3714" s="19">
        <v>1811.3091199600001</v>
      </c>
      <c r="Q3714" s="19">
        <v>240499.780554</v>
      </c>
      <c r="R3714" s="20">
        <v>0.70014500000000002</v>
      </c>
      <c r="S3714" s="20">
        <v>6.29983</v>
      </c>
      <c r="T3714" s="20">
        <v>0.30199999999999999</v>
      </c>
      <c r="U3714" s="20">
        <v>0.30499999999999999</v>
      </c>
      <c r="V3714" s="20">
        <f t="shared" si="114"/>
        <v>1.0919148875271998</v>
      </c>
      <c r="W3714" s="20">
        <f t="shared" si="115"/>
        <v>9.782706135091999</v>
      </c>
    </row>
    <row r="3715" spans="1:23" x14ac:dyDescent="0.25">
      <c r="A3715" s="18">
        <v>35490</v>
      </c>
      <c r="B3715" s="18">
        <v>35480</v>
      </c>
      <c r="C3715" s="18">
        <v>6410</v>
      </c>
      <c r="D3715" s="18">
        <v>6410</v>
      </c>
      <c r="E3715" s="18" t="s">
        <v>116</v>
      </c>
      <c r="F3715" s="18" t="s">
        <v>196</v>
      </c>
      <c r="G3715" s="19">
        <v>28.353269685600001</v>
      </c>
      <c r="H3715" s="19">
        <v>11.4742</v>
      </c>
      <c r="I3715" s="18" t="s">
        <v>79</v>
      </c>
      <c r="J3715" s="18" t="s">
        <v>80</v>
      </c>
      <c r="K3715" s="18">
        <v>16</v>
      </c>
      <c r="L3715" s="18">
        <v>60</v>
      </c>
      <c r="M3715" s="18" t="s">
        <v>71</v>
      </c>
      <c r="N3715" s="18" t="s">
        <v>74</v>
      </c>
      <c r="O3715" s="18" t="s">
        <v>75</v>
      </c>
      <c r="P3715" s="19">
        <v>6336.6603108999998</v>
      </c>
      <c r="Q3715" s="19">
        <v>1235063.4872399999</v>
      </c>
      <c r="R3715" s="20">
        <v>0.70014500000000002</v>
      </c>
      <c r="S3715" s="20">
        <v>6.29983</v>
      </c>
      <c r="T3715" s="20">
        <v>0.30199999999999999</v>
      </c>
      <c r="U3715" s="20">
        <v>0.30499999999999999</v>
      </c>
      <c r="V3715" s="20">
        <f t="shared" ref="V3715:V3778" si="116">H3715*R3715*(1-T3715)</f>
        <v>5.6074554237819996</v>
      </c>
      <c r="W3715" s="20">
        <f t="shared" ref="W3715:W3778" si="117">H3715*S3715*(1-U3715)</f>
        <v>50.238429023270008</v>
      </c>
    </row>
    <row r="3716" spans="1:23" x14ac:dyDescent="0.25">
      <c r="A3716" s="18">
        <v>35491</v>
      </c>
      <c r="B3716" s="18">
        <v>35481</v>
      </c>
      <c r="C3716" s="18">
        <v>6410</v>
      </c>
      <c r="D3716" s="18">
        <v>6410</v>
      </c>
      <c r="E3716" s="18" t="s">
        <v>116</v>
      </c>
      <c r="F3716" s="18" t="s">
        <v>196</v>
      </c>
      <c r="G3716" s="19">
        <v>40.767564041</v>
      </c>
      <c r="H3716" s="19">
        <v>16.498000000000001</v>
      </c>
      <c r="I3716" s="18" t="s">
        <v>79</v>
      </c>
      <c r="J3716" s="18" t="s">
        <v>80</v>
      </c>
      <c r="K3716" s="18">
        <v>16</v>
      </c>
      <c r="L3716" s="18">
        <v>60</v>
      </c>
      <c r="M3716" s="18" t="s">
        <v>71</v>
      </c>
      <c r="N3716" s="18" t="s">
        <v>74</v>
      </c>
      <c r="O3716" s="18" t="s">
        <v>75</v>
      </c>
      <c r="P3716" s="19">
        <v>12953.8713866</v>
      </c>
      <c r="Q3716" s="19">
        <v>1775827.9862899999</v>
      </c>
      <c r="R3716" s="20">
        <v>0.70014500000000002</v>
      </c>
      <c r="S3716" s="20">
        <v>6.29983</v>
      </c>
      <c r="T3716" s="20">
        <v>0.30199999999999999</v>
      </c>
      <c r="U3716" s="20">
        <v>0.30499999999999999</v>
      </c>
      <c r="V3716" s="20">
        <f t="shared" si="116"/>
        <v>8.062592562579999</v>
      </c>
      <c r="W3716" s="20">
        <f t="shared" si="117"/>
        <v>72.234543761300003</v>
      </c>
    </row>
    <row r="3717" spans="1:23" x14ac:dyDescent="0.25">
      <c r="A3717" s="18">
        <v>35492</v>
      </c>
      <c r="B3717" s="18">
        <v>35482</v>
      </c>
      <c r="C3717" s="18">
        <v>6410</v>
      </c>
      <c r="D3717" s="18">
        <v>6410</v>
      </c>
      <c r="E3717" s="18" t="s">
        <v>116</v>
      </c>
      <c r="F3717" s="18" t="s">
        <v>196</v>
      </c>
      <c r="G3717" s="19">
        <v>6.3656926864100001</v>
      </c>
      <c r="H3717" s="19">
        <v>2.5760999999999998</v>
      </c>
      <c r="I3717" s="18" t="s">
        <v>79</v>
      </c>
      <c r="J3717" s="18" t="s">
        <v>80</v>
      </c>
      <c r="K3717" s="18">
        <v>16</v>
      </c>
      <c r="L3717" s="18">
        <v>60</v>
      </c>
      <c r="M3717" s="18" t="s">
        <v>71</v>
      </c>
      <c r="N3717" s="18" t="s">
        <v>74</v>
      </c>
      <c r="O3717" s="18" t="s">
        <v>75</v>
      </c>
      <c r="P3717" s="19">
        <v>2131.4490067699999</v>
      </c>
      <c r="Q3717" s="19">
        <v>277288.464263</v>
      </c>
      <c r="R3717" s="20">
        <v>0.70014500000000002</v>
      </c>
      <c r="S3717" s="20">
        <v>6.29983</v>
      </c>
      <c r="T3717" s="20">
        <v>0.30199999999999999</v>
      </c>
      <c r="U3717" s="20">
        <v>0.30499999999999999</v>
      </c>
      <c r="V3717" s="20">
        <f t="shared" si="116"/>
        <v>1.2589431870809999</v>
      </c>
      <c r="W3717" s="20">
        <f t="shared" si="117"/>
        <v>11.279149483785002</v>
      </c>
    </row>
    <row r="3718" spans="1:23" x14ac:dyDescent="0.25">
      <c r="A3718" s="18">
        <v>35493</v>
      </c>
      <c r="B3718" s="18">
        <v>35483</v>
      </c>
      <c r="C3718" s="18">
        <v>6410</v>
      </c>
      <c r="D3718" s="18">
        <v>6410</v>
      </c>
      <c r="E3718" s="18" t="s">
        <v>116</v>
      </c>
      <c r="F3718" s="18" t="s">
        <v>196</v>
      </c>
      <c r="G3718" s="19">
        <v>4.7877273242199996</v>
      </c>
      <c r="H3718" s="19">
        <v>1.9375199999999999</v>
      </c>
      <c r="I3718" s="18" t="s">
        <v>79</v>
      </c>
      <c r="J3718" s="18" t="s">
        <v>80</v>
      </c>
      <c r="K3718" s="18">
        <v>16</v>
      </c>
      <c r="L3718" s="18">
        <v>60</v>
      </c>
      <c r="M3718" s="18" t="s">
        <v>71</v>
      </c>
      <c r="N3718" s="18" t="s">
        <v>74</v>
      </c>
      <c r="O3718" s="18" t="s">
        <v>75</v>
      </c>
      <c r="P3718" s="19">
        <v>1674.7321530900001</v>
      </c>
      <c r="Q3718" s="19">
        <v>208552.56802999999</v>
      </c>
      <c r="R3718" s="20">
        <v>0.70014500000000002</v>
      </c>
      <c r="S3718" s="20">
        <v>6.29983</v>
      </c>
      <c r="T3718" s="20">
        <v>0.30199999999999999</v>
      </c>
      <c r="U3718" s="20">
        <v>0.30499999999999999</v>
      </c>
      <c r="V3718" s="20">
        <f t="shared" si="116"/>
        <v>0.94686836839919997</v>
      </c>
      <c r="W3718" s="20">
        <f t="shared" si="117"/>
        <v>8.4832024020119992</v>
      </c>
    </row>
    <row r="3719" spans="1:23" x14ac:dyDescent="0.25">
      <c r="A3719" s="18">
        <v>35494</v>
      </c>
      <c r="B3719" s="18">
        <v>35484</v>
      </c>
      <c r="C3719" s="18">
        <v>6410</v>
      </c>
      <c r="D3719" s="18">
        <v>6410</v>
      </c>
      <c r="E3719" s="18" t="s">
        <v>116</v>
      </c>
      <c r="F3719" s="18" t="s">
        <v>196</v>
      </c>
      <c r="G3719" s="19">
        <v>19.4901203937</v>
      </c>
      <c r="H3719" s="19">
        <v>7.8873699999999998</v>
      </c>
      <c r="I3719" s="18" t="s">
        <v>79</v>
      </c>
      <c r="J3719" s="18" t="s">
        <v>80</v>
      </c>
      <c r="K3719" s="18">
        <v>16</v>
      </c>
      <c r="L3719" s="18">
        <v>60</v>
      </c>
      <c r="M3719" s="18" t="s">
        <v>71</v>
      </c>
      <c r="N3719" s="18" t="s">
        <v>74</v>
      </c>
      <c r="O3719" s="18" t="s">
        <v>75</v>
      </c>
      <c r="P3719" s="19">
        <v>3965.96479972</v>
      </c>
      <c r="Q3719" s="19">
        <v>848986.248395</v>
      </c>
      <c r="R3719" s="20">
        <v>0.70014500000000002</v>
      </c>
      <c r="S3719" s="20">
        <v>6.29983</v>
      </c>
      <c r="T3719" s="20">
        <v>0.30199999999999999</v>
      </c>
      <c r="U3719" s="20">
        <v>0.30499999999999999</v>
      </c>
      <c r="V3719" s="20">
        <f t="shared" si="116"/>
        <v>3.8545672627176999</v>
      </c>
      <c r="W3719" s="20">
        <f t="shared" si="117"/>
        <v>34.5339176522345</v>
      </c>
    </row>
    <row r="3720" spans="1:23" x14ac:dyDescent="0.25">
      <c r="A3720" s="18">
        <v>35495</v>
      </c>
      <c r="B3720" s="18">
        <v>35485</v>
      </c>
      <c r="C3720" s="18">
        <v>6410</v>
      </c>
      <c r="D3720" s="18">
        <v>6410</v>
      </c>
      <c r="E3720" s="18" t="s">
        <v>116</v>
      </c>
      <c r="F3720" s="18" t="s">
        <v>196</v>
      </c>
      <c r="G3720" s="19">
        <v>5.9678950687599999</v>
      </c>
      <c r="H3720" s="19">
        <v>2.4151199999999999</v>
      </c>
      <c r="I3720" s="18" t="s">
        <v>79</v>
      </c>
      <c r="J3720" s="18" t="s">
        <v>80</v>
      </c>
      <c r="K3720" s="18">
        <v>16</v>
      </c>
      <c r="L3720" s="18">
        <v>60</v>
      </c>
      <c r="M3720" s="18" t="s">
        <v>71</v>
      </c>
      <c r="N3720" s="18" t="s">
        <v>74</v>
      </c>
      <c r="O3720" s="18" t="s">
        <v>75</v>
      </c>
      <c r="P3720" s="19">
        <v>2782.6068840200001</v>
      </c>
      <c r="Q3720" s="19">
        <v>259960.46935</v>
      </c>
      <c r="R3720" s="20">
        <v>0.70014500000000002</v>
      </c>
      <c r="S3720" s="20">
        <v>6.29983</v>
      </c>
      <c r="T3720" s="20">
        <v>0.30199999999999999</v>
      </c>
      <c r="U3720" s="20">
        <v>0.30499999999999999</v>
      </c>
      <c r="V3720" s="20">
        <f t="shared" si="116"/>
        <v>1.1802720662952</v>
      </c>
      <c r="W3720" s="20">
        <f t="shared" si="117"/>
        <v>10.574317573572001</v>
      </c>
    </row>
    <row r="3721" spans="1:23" x14ac:dyDescent="0.25">
      <c r="A3721" s="18">
        <v>35496</v>
      </c>
      <c r="B3721" s="18">
        <v>35486</v>
      </c>
      <c r="C3721" s="18">
        <v>6410</v>
      </c>
      <c r="D3721" s="18">
        <v>6410</v>
      </c>
      <c r="E3721" s="18" t="s">
        <v>116</v>
      </c>
      <c r="F3721" s="18" t="s">
        <v>196</v>
      </c>
      <c r="G3721" s="19">
        <v>75.291768378699999</v>
      </c>
      <c r="H3721" s="19">
        <v>30.4695</v>
      </c>
      <c r="I3721" s="18" t="s">
        <v>79</v>
      </c>
      <c r="J3721" s="18" t="s">
        <v>80</v>
      </c>
      <c r="K3721" s="18">
        <v>16</v>
      </c>
      <c r="L3721" s="18">
        <v>60</v>
      </c>
      <c r="M3721" s="18" t="s">
        <v>71</v>
      </c>
      <c r="N3721" s="18" t="s">
        <v>74</v>
      </c>
      <c r="O3721" s="18" t="s">
        <v>75</v>
      </c>
      <c r="P3721" s="19">
        <v>14246.0768704</v>
      </c>
      <c r="Q3721" s="19">
        <v>3279696.3117499999</v>
      </c>
      <c r="R3721" s="20">
        <v>0.70014500000000002</v>
      </c>
      <c r="S3721" s="20">
        <v>6.29983</v>
      </c>
      <c r="T3721" s="20">
        <v>0.30199999999999999</v>
      </c>
      <c r="U3721" s="20">
        <v>0.30499999999999999</v>
      </c>
      <c r="V3721" s="20">
        <f t="shared" si="116"/>
        <v>14.890481518095001</v>
      </c>
      <c r="W3721" s="20">
        <f t="shared" si="117"/>
        <v>133.40710577857502</v>
      </c>
    </row>
    <row r="3722" spans="1:23" x14ac:dyDescent="0.25">
      <c r="A3722" s="18">
        <v>35497</v>
      </c>
      <c r="B3722" s="18">
        <v>35487</v>
      </c>
      <c r="C3722" s="18">
        <v>6410</v>
      </c>
      <c r="D3722" s="18">
        <v>6410</v>
      </c>
      <c r="E3722" s="18" t="s">
        <v>116</v>
      </c>
      <c r="F3722" s="18" t="s">
        <v>196</v>
      </c>
      <c r="G3722" s="19">
        <v>5.4107648837899998</v>
      </c>
      <c r="H3722" s="19">
        <v>2.1896599999999999</v>
      </c>
      <c r="I3722" s="18" t="s">
        <v>79</v>
      </c>
      <c r="J3722" s="18" t="s">
        <v>80</v>
      </c>
      <c r="K3722" s="18">
        <v>16</v>
      </c>
      <c r="L3722" s="18">
        <v>60</v>
      </c>
      <c r="M3722" s="18" t="s">
        <v>71</v>
      </c>
      <c r="N3722" s="18" t="s">
        <v>74</v>
      </c>
      <c r="O3722" s="18" t="s">
        <v>75</v>
      </c>
      <c r="P3722" s="19">
        <v>2358.6492336299998</v>
      </c>
      <c r="Q3722" s="19">
        <v>235691.97556699999</v>
      </c>
      <c r="R3722" s="20">
        <v>0.70014500000000002</v>
      </c>
      <c r="S3722" s="20">
        <v>6.29983</v>
      </c>
      <c r="T3722" s="20">
        <v>0.30199999999999999</v>
      </c>
      <c r="U3722" s="20">
        <v>0.30499999999999999</v>
      </c>
      <c r="V3722" s="20">
        <f t="shared" si="116"/>
        <v>1.0700894914885999</v>
      </c>
      <c r="W3722" s="20">
        <f t="shared" si="117"/>
        <v>9.5871676016710019</v>
      </c>
    </row>
    <row r="3723" spans="1:23" x14ac:dyDescent="0.25">
      <c r="A3723" s="18">
        <v>35498</v>
      </c>
      <c r="B3723" s="18">
        <v>35488</v>
      </c>
      <c r="C3723" s="18">
        <v>6410</v>
      </c>
      <c r="D3723" s="18">
        <v>6410</v>
      </c>
      <c r="E3723" s="18" t="s">
        <v>116</v>
      </c>
      <c r="F3723" s="18" t="s">
        <v>196</v>
      </c>
      <c r="G3723" s="19">
        <v>1.6840738629200001</v>
      </c>
      <c r="H3723" s="19">
        <v>0.68152100000000004</v>
      </c>
      <c r="I3723" s="18" t="s">
        <v>79</v>
      </c>
      <c r="J3723" s="18" t="s">
        <v>80</v>
      </c>
      <c r="K3723" s="18">
        <v>16</v>
      </c>
      <c r="L3723" s="18">
        <v>60</v>
      </c>
      <c r="M3723" s="18" t="s">
        <v>71</v>
      </c>
      <c r="N3723" s="18" t="s">
        <v>74</v>
      </c>
      <c r="O3723" s="18" t="s">
        <v>75</v>
      </c>
      <c r="P3723" s="19">
        <v>1005.7960385600001</v>
      </c>
      <c r="Q3723" s="19">
        <v>73357.964035900004</v>
      </c>
      <c r="R3723" s="20">
        <v>0.70014500000000002</v>
      </c>
      <c r="S3723" s="20">
        <v>6.29983</v>
      </c>
      <c r="T3723" s="20">
        <v>0.30199999999999999</v>
      </c>
      <c r="U3723" s="20">
        <v>0.30499999999999999</v>
      </c>
      <c r="V3723" s="20">
        <f t="shared" si="116"/>
        <v>0.33306013734041001</v>
      </c>
      <c r="W3723" s="20">
        <f t="shared" si="117"/>
        <v>2.9839591767938507</v>
      </c>
    </row>
    <row r="3724" spans="1:23" x14ac:dyDescent="0.25">
      <c r="A3724" s="18">
        <v>35499</v>
      </c>
      <c r="B3724" s="18">
        <v>35489</v>
      </c>
      <c r="C3724" s="18">
        <v>6410</v>
      </c>
      <c r="D3724" s="18">
        <v>6410</v>
      </c>
      <c r="E3724" s="18" t="s">
        <v>116</v>
      </c>
      <c r="F3724" s="18" t="s">
        <v>196</v>
      </c>
      <c r="G3724" s="19">
        <v>4.0816887475900003</v>
      </c>
      <c r="H3724" s="19">
        <v>1.6517999999999999</v>
      </c>
      <c r="I3724" s="18" t="s">
        <v>79</v>
      </c>
      <c r="J3724" s="18" t="s">
        <v>80</v>
      </c>
      <c r="K3724" s="18">
        <v>16</v>
      </c>
      <c r="L3724" s="18">
        <v>60</v>
      </c>
      <c r="M3724" s="18" t="s">
        <v>71</v>
      </c>
      <c r="N3724" s="18" t="s">
        <v>74</v>
      </c>
      <c r="O3724" s="18" t="s">
        <v>75</v>
      </c>
      <c r="P3724" s="19">
        <v>2127.29014091</v>
      </c>
      <c r="Q3724" s="19">
        <v>177797.650651</v>
      </c>
      <c r="R3724" s="20">
        <v>0.70014500000000002</v>
      </c>
      <c r="S3724" s="20">
        <v>6.29983</v>
      </c>
      <c r="T3724" s="20">
        <v>0.30199999999999999</v>
      </c>
      <c r="U3724" s="20">
        <v>0.30499999999999999</v>
      </c>
      <c r="V3724" s="20">
        <f t="shared" si="116"/>
        <v>0.80723665867799999</v>
      </c>
      <c r="W3724" s="20">
        <f t="shared" si="117"/>
        <v>7.2322111398300004</v>
      </c>
    </row>
    <row r="3725" spans="1:23" x14ac:dyDescent="0.25">
      <c r="A3725" s="18">
        <v>35500</v>
      </c>
      <c r="B3725" s="18">
        <v>35490</v>
      </c>
      <c r="C3725" s="18">
        <v>6410</v>
      </c>
      <c r="D3725" s="18">
        <v>6410</v>
      </c>
      <c r="E3725" s="18" t="s">
        <v>116</v>
      </c>
      <c r="F3725" s="18" t="s">
        <v>196</v>
      </c>
      <c r="G3725" s="19">
        <v>8.2922223297500004</v>
      </c>
      <c r="H3725" s="19">
        <v>3.3557399999999999</v>
      </c>
      <c r="I3725" s="18" t="s">
        <v>79</v>
      </c>
      <c r="J3725" s="18" t="s">
        <v>80</v>
      </c>
      <c r="K3725" s="18">
        <v>16</v>
      </c>
      <c r="L3725" s="18">
        <v>60</v>
      </c>
      <c r="M3725" s="18" t="s">
        <v>71</v>
      </c>
      <c r="N3725" s="18" t="s">
        <v>74</v>
      </c>
      <c r="O3725" s="18" t="s">
        <v>75</v>
      </c>
      <c r="P3725" s="19">
        <v>2341.6701891399998</v>
      </c>
      <c r="Q3725" s="19">
        <v>361207.75984800002</v>
      </c>
      <c r="R3725" s="20">
        <v>0.70014500000000002</v>
      </c>
      <c r="S3725" s="20">
        <v>6.29983</v>
      </c>
      <c r="T3725" s="20">
        <v>0.30199999999999999</v>
      </c>
      <c r="U3725" s="20">
        <v>0.30499999999999999</v>
      </c>
      <c r="V3725" s="20">
        <f t="shared" si="116"/>
        <v>1.6399541984453998</v>
      </c>
      <c r="W3725" s="20">
        <f t="shared" si="117"/>
        <v>14.692711109319003</v>
      </c>
    </row>
    <row r="3726" spans="1:23" x14ac:dyDescent="0.25">
      <c r="A3726" s="18">
        <v>35501</v>
      </c>
      <c r="B3726" s="18">
        <v>35491</v>
      </c>
      <c r="C3726" s="18">
        <v>6410</v>
      </c>
      <c r="D3726" s="18">
        <v>6410</v>
      </c>
      <c r="E3726" s="18" t="s">
        <v>116</v>
      </c>
      <c r="F3726" s="18" t="s">
        <v>196</v>
      </c>
      <c r="G3726" s="19">
        <v>47.646192715300003</v>
      </c>
      <c r="H3726" s="19">
        <v>19.281700000000001</v>
      </c>
      <c r="I3726" s="18" t="s">
        <v>79</v>
      </c>
      <c r="J3726" s="18" t="s">
        <v>80</v>
      </c>
      <c r="K3726" s="18">
        <v>16</v>
      </c>
      <c r="L3726" s="18">
        <v>60</v>
      </c>
      <c r="M3726" s="18" t="s">
        <v>71</v>
      </c>
      <c r="N3726" s="18" t="s">
        <v>74</v>
      </c>
      <c r="O3726" s="18" t="s">
        <v>75</v>
      </c>
      <c r="P3726" s="19">
        <v>9808.8243108700008</v>
      </c>
      <c r="Q3726" s="19">
        <v>2075459.8528100001</v>
      </c>
      <c r="R3726" s="20">
        <v>0.70014500000000002</v>
      </c>
      <c r="S3726" s="20">
        <v>6.29983</v>
      </c>
      <c r="T3726" s="20">
        <v>0.30199999999999999</v>
      </c>
      <c r="U3726" s="20">
        <v>0.30499999999999999</v>
      </c>
      <c r="V3726" s="20">
        <f t="shared" si="116"/>
        <v>9.4229901208569995</v>
      </c>
      <c r="W3726" s="20">
        <f t="shared" si="117"/>
        <v>84.422645317145012</v>
      </c>
    </row>
    <row r="3727" spans="1:23" x14ac:dyDescent="0.25">
      <c r="A3727" s="18">
        <v>35502</v>
      </c>
      <c r="B3727" s="18">
        <v>35492</v>
      </c>
      <c r="C3727" s="18">
        <v>6410</v>
      </c>
      <c r="D3727" s="18">
        <v>6410</v>
      </c>
      <c r="E3727" s="18" t="s">
        <v>116</v>
      </c>
      <c r="F3727" s="18" t="s">
        <v>196</v>
      </c>
      <c r="G3727" s="19">
        <v>0.831854597064</v>
      </c>
      <c r="H3727" s="19">
        <v>0.33663999999999999</v>
      </c>
      <c r="I3727" s="18" t="s">
        <v>79</v>
      </c>
      <c r="J3727" s="18" t="s">
        <v>80</v>
      </c>
      <c r="K3727" s="18">
        <v>16</v>
      </c>
      <c r="L3727" s="18">
        <v>60</v>
      </c>
      <c r="M3727" s="18" t="s">
        <v>71</v>
      </c>
      <c r="N3727" s="18" t="s">
        <v>74</v>
      </c>
      <c r="O3727" s="18" t="s">
        <v>75</v>
      </c>
      <c r="P3727" s="19">
        <v>694.66907737600002</v>
      </c>
      <c r="Q3727" s="19">
        <v>36235.4413059</v>
      </c>
      <c r="R3727" s="20">
        <v>0.70014500000000002</v>
      </c>
      <c r="S3727" s="20">
        <v>6.29983</v>
      </c>
      <c r="T3727" s="20">
        <v>0.30199999999999999</v>
      </c>
      <c r="U3727" s="20">
        <v>0.30499999999999999</v>
      </c>
      <c r="V3727" s="20">
        <f t="shared" si="116"/>
        <v>0.16451637533439997</v>
      </c>
      <c r="W3727" s="20">
        <f t="shared" si="117"/>
        <v>1.473938465984</v>
      </c>
    </row>
    <row r="3728" spans="1:23" x14ac:dyDescent="0.25">
      <c r="A3728" s="18">
        <v>35503</v>
      </c>
      <c r="B3728" s="18">
        <v>35493</v>
      </c>
      <c r="C3728" s="18">
        <v>6410</v>
      </c>
      <c r="D3728" s="18">
        <v>6410</v>
      </c>
      <c r="E3728" s="18" t="s">
        <v>116</v>
      </c>
      <c r="F3728" s="18" t="s">
        <v>196</v>
      </c>
      <c r="G3728" s="19">
        <v>1.6411390888799999</v>
      </c>
      <c r="H3728" s="19">
        <v>0.66414499999999999</v>
      </c>
      <c r="I3728" s="18" t="s">
        <v>79</v>
      </c>
      <c r="J3728" s="18" t="s">
        <v>80</v>
      </c>
      <c r="K3728" s="18">
        <v>16</v>
      </c>
      <c r="L3728" s="18">
        <v>60</v>
      </c>
      <c r="M3728" s="18" t="s">
        <v>71</v>
      </c>
      <c r="N3728" s="18" t="s">
        <v>74</v>
      </c>
      <c r="O3728" s="18" t="s">
        <v>75</v>
      </c>
      <c r="P3728" s="19">
        <v>1296.2233600500001</v>
      </c>
      <c r="Q3728" s="19">
        <v>71487.732759599996</v>
      </c>
      <c r="R3728" s="20">
        <v>0.70014500000000002</v>
      </c>
      <c r="S3728" s="20">
        <v>6.29983</v>
      </c>
      <c r="T3728" s="20">
        <v>0.30199999999999999</v>
      </c>
      <c r="U3728" s="20">
        <v>0.30499999999999999</v>
      </c>
      <c r="V3728" s="20">
        <f t="shared" si="116"/>
        <v>0.32456846511544996</v>
      </c>
      <c r="W3728" s="20">
        <f t="shared" si="117"/>
        <v>2.9078804137682499</v>
      </c>
    </row>
    <row r="3729" spans="1:23" x14ac:dyDescent="0.25">
      <c r="A3729" s="18">
        <v>35504</v>
      </c>
      <c r="B3729" s="18">
        <v>35494</v>
      </c>
      <c r="C3729" s="18">
        <v>6410</v>
      </c>
      <c r="D3729" s="18">
        <v>6410</v>
      </c>
      <c r="E3729" s="18" t="s">
        <v>116</v>
      </c>
      <c r="F3729" s="18" t="s">
        <v>196</v>
      </c>
      <c r="G3729" s="19">
        <v>1.35404850232</v>
      </c>
      <c r="H3729" s="19">
        <v>0.54796400000000001</v>
      </c>
      <c r="I3729" s="18" t="s">
        <v>79</v>
      </c>
      <c r="J3729" s="18" t="s">
        <v>80</v>
      </c>
      <c r="K3729" s="18">
        <v>16</v>
      </c>
      <c r="L3729" s="18">
        <v>60</v>
      </c>
      <c r="M3729" s="18" t="s">
        <v>71</v>
      </c>
      <c r="N3729" s="18" t="s">
        <v>74</v>
      </c>
      <c r="O3729" s="18" t="s">
        <v>75</v>
      </c>
      <c r="P3729" s="19">
        <v>897.97182672400004</v>
      </c>
      <c r="Q3729" s="19">
        <v>58982.116832</v>
      </c>
      <c r="R3729" s="20">
        <v>0.70014500000000002</v>
      </c>
      <c r="S3729" s="20">
        <v>6.29983</v>
      </c>
      <c r="T3729" s="20">
        <v>0.30199999999999999</v>
      </c>
      <c r="U3729" s="20">
        <v>0.30499999999999999</v>
      </c>
      <c r="V3729" s="20">
        <f t="shared" si="116"/>
        <v>0.26779066983644001</v>
      </c>
      <c r="W3729" s="20">
        <f t="shared" si="117"/>
        <v>2.3991956320534</v>
      </c>
    </row>
    <row r="3730" spans="1:23" x14ac:dyDescent="0.25">
      <c r="A3730" s="18">
        <v>35505</v>
      </c>
      <c r="B3730" s="18">
        <v>35495</v>
      </c>
      <c r="C3730" s="18">
        <v>6410</v>
      </c>
      <c r="D3730" s="18">
        <v>6410</v>
      </c>
      <c r="E3730" s="18" t="s">
        <v>116</v>
      </c>
      <c r="F3730" s="18" t="s">
        <v>196</v>
      </c>
      <c r="G3730" s="19">
        <v>9.6913626082299995</v>
      </c>
      <c r="H3730" s="19">
        <v>3.9219599999999999</v>
      </c>
      <c r="I3730" s="18" t="s">
        <v>79</v>
      </c>
      <c r="J3730" s="18" t="s">
        <v>80</v>
      </c>
      <c r="K3730" s="18">
        <v>16</v>
      </c>
      <c r="L3730" s="18">
        <v>60</v>
      </c>
      <c r="M3730" s="18" t="s">
        <v>71</v>
      </c>
      <c r="N3730" s="18" t="s">
        <v>74</v>
      </c>
      <c r="O3730" s="18" t="s">
        <v>75</v>
      </c>
      <c r="P3730" s="19">
        <v>3235.0879965899999</v>
      </c>
      <c r="Q3730" s="19">
        <v>422154.06659300003</v>
      </c>
      <c r="R3730" s="20">
        <v>0.70014500000000002</v>
      </c>
      <c r="S3730" s="20">
        <v>6.29983</v>
      </c>
      <c r="T3730" s="20">
        <v>0.30199999999999999</v>
      </c>
      <c r="U3730" s="20">
        <v>0.30499999999999999</v>
      </c>
      <c r="V3730" s="20">
        <f t="shared" si="116"/>
        <v>1.9166665975715997</v>
      </c>
      <c r="W3730" s="20">
        <f t="shared" si="117"/>
        <v>17.171838480426</v>
      </c>
    </row>
    <row r="3731" spans="1:23" x14ac:dyDescent="0.25">
      <c r="A3731" s="18">
        <v>35506</v>
      </c>
      <c r="B3731" s="18">
        <v>35496</v>
      </c>
      <c r="C3731" s="18">
        <v>6410</v>
      </c>
      <c r="D3731" s="18">
        <v>6410</v>
      </c>
      <c r="E3731" s="18" t="s">
        <v>116</v>
      </c>
      <c r="F3731" s="18" t="s">
        <v>196</v>
      </c>
      <c r="G3731" s="19">
        <v>2.2598597493299999</v>
      </c>
      <c r="H3731" s="19">
        <v>0.91453300000000004</v>
      </c>
      <c r="I3731" s="18" t="s">
        <v>79</v>
      </c>
      <c r="J3731" s="18" t="s">
        <v>80</v>
      </c>
      <c r="K3731" s="18">
        <v>16</v>
      </c>
      <c r="L3731" s="18">
        <v>60</v>
      </c>
      <c r="M3731" s="18" t="s">
        <v>71</v>
      </c>
      <c r="N3731" s="18" t="s">
        <v>74</v>
      </c>
      <c r="O3731" s="18" t="s">
        <v>75</v>
      </c>
      <c r="P3731" s="19">
        <v>1137.45074791</v>
      </c>
      <c r="Q3731" s="19">
        <v>98439.0969224</v>
      </c>
      <c r="R3731" s="20">
        <v>0.70014500000000002</v>
      </c>
      <c r="S3731" s="20">
        <v>6.29983</v>
      </c>
      <c r="T3731" s="20">
        <v>0.30199999999999999</v>
      </c>
      <c r="U3731" s="20">
        <v>0.30499999999999999</v>
      </c>
      <c r="V3731" s="20">
        <f t="shared" si="116"/>
        <v>0.44693338368492996</v>
      </c>
      <c r="W3731" s="20">
        <f t="shared" si="117"/>
        <v>4.0041746884260503</v>
      </c>
    </row>
    <row r="3732" spans="1:23" x14ac:dyDescent="0.25">
      <c r="A3732" s="18">
        <v>35507</v>
      </c>
      <c r="B3732" s="18">
        <v>35497</v>
      </c>
      <c r="C3732" s="18">
        <v>6410</v>
      </c>
      <c r="D3732" s="18">
        <v>6410</v>
      </c>
      <c r="E3732" s="18" t="s">
        <v>116</v>
      </c>
      <c r="F3732" s="18" t="s">
        <v>196</v>
      </c>
      <c r="G3732" s="19">
        <v>9.5853346504400001</v>
      </c>
      <c r="H3732" s="19">
        <v>3.8790499999999999</v>
      </c>
      <c r="I3732" s="18" t="s">
        <v>79</v>
      </c>
      <c r="J3732" s="18" t="s">
        <v>80</v>
      </c>
      <c r="K3732" s="18">
        <v>16</v>
      </c>
      <c r="L3732" s="18">
        <v>60</v>
      </c>
      <c r="M3732" s="18" t="s">
        <v>71</v>
      </c>
      <c r="N3732" s="18" t="s">
        <v>74</v>
      </c>
      <c r="O3732" s="18" t="s">
        <v>75</v>
      </c>
      <c r="P3732" s="19">
        <v>2589.2925144999999</v>
      </c>
      <c r="Q3732" s="19">
        <v>417535.50722500001</v>
      </c>
      <c r="R3732" s="20">
        <v>0.70014500000000002</v>
      </c>
      <c r="S3732" s="20">
        <v>6.29983</v>
      </c>
      <c r="T3732" s="20">
        <v>0.30199999999999999</v>
      </c>
      <c r="U3732" s="20">
        <v>0.30499999999999999</v>
      </c>
      <c r="V3732" s="20">
        <f t="shared" si="116"/>
        <v>1.8956964286504998</v>
      </c>
      <c r="W3732" s="20">
        <f t="shared" si="117"/>
        <v>16.983962115242502</v>
      </c>
    </row>
    <row r="3733" spans="1:23" x14ac:dyDescent="0.25">
      <c r="A3733" s="18">
        <v>35508</v>
      </c>
      <c r="B3733" s="18">
        <v>35498</v>
      </c>
      <c r="C3733" s="18">
        <v>6410</v>
      </c>
      <c r="D3733" s="18">
        <v>6410</v>
      </c>
      <c r="E3733" s="18" t="s">
        <v>116</v>
      </c>
      <c r="F3733" s="18" t="s">
        <v>196</v>
      </c>
      <c r="G3733" s="19">
        <v>1.5874309548300001</v>
      </c>
      <c r="H3733" s="19">
        <v>0.64241099999999995</v>
      </c>
      <c r="I3733" s="18" t="s">
        <v>79</v>
      </c>
      <c r="J3733" s="18" t="s">
        <v>80</v>
      </c>
      <c r="K3733" s="18">
        <v>16</v>
      </c>
      <c r="L3733" s="18">
        <v>60</v>
      </c>
      <c r="M3733" s="18" t="s">
        <v>71</v>
      </c>
      <c r="N3733" s="18" t="s">
        <v>74</v>
      </c>
      <c r="O3733" s="18" t="s">
        <v>75</v>
      </c>
      <c r="P3733" s="19">
        <v>957.40324273700003</v>
      </c>
      <c r="Q3733" s="19">
        <v>69148.215798000005</v>
      </c>
      <c r="R3733" s="20">
        <v>0.70014500000000002</v>
      </c>
      <c r="S3733" s="20">
        <v>6.29983</v>
      </c>
      <c r="T3733" s="20">
        <v>0.30199999999999999</v>
      </c>
      <c r="U3733" s="20">
        <v>0.30499999999999999</v>
      </c>
      <c r="V3733" s="20">
        <f t="shared" si="116"/>
        <v>0.31394703301730997</v>
      </c>
      <c r="W3733" s="20">
        <f t="shared" si="117"/>
        <v>2.8127206626403503</v>
      </c>
    </row>
    <row r="3734" spans="1:23" x14ac:dyDescent="0.25">
      <c r="A3734" s="18">
        <v>35509</v>
      </c>
      <c r="B3734" s="18">
        <v>35499</v>
      </c>
      <c r="C3734" s="18">
        <v>6410</v>
      </c>
      <c r="D3734" s="18">
        <v>6410</v>
      </c>
      <c r="E3734" s="18" t="s">
        <v>116</v>
      </c>
      <c r="F3734" s="18" t="s">
        <v>196</v>
      </c>
      <c r="G3734" s="19">
        <v>2.6869387276999999</v>
      </c>
      <c r="H3734" s="19">
        <v>1.0873699999999999</v>
      </c>
      <c r="I3734" s="18" t="s">
        <v>79</v>
      </c>
      <c r="J3734" s="18" t="s">
        <v>80</v>
      </c>
      <c r="K3734" s="18">
        <v>16</v>
      </c>
      <c r="L3734" s="18">
        <v>60</v>
      </c>
      <c r="M3734" s="18" t="s">
        <v>71</v>
      </c>
      <c r="N3734" s="18" t="s">
        <v>74</v>
      </c>
      <c r="O3734" s="18" t="s">
        <v>75</v>
      </c>
      <c r="P3734" s="19">
        <v>1298.78821341</v>
      </c>
      <c r="Q3734" s="19">
        <v>117042.582807</v>
      </c>
      <c r="R3734" s="20">
        <v>0.70014500000000002</v>
      </c>
      <c r="S3734" s="20">
        <v>6.29983</v>
      </c>
      <c r="T3734" s="20">
        <v>0.30199999999999999</v>
      </c>
      <c r="U3734" s="20">
        <v>0.30499999999999999</v>
      </c>
      <c r="V3734" s="20">
        <f t="shared" si="116"/>
        <v>0.5313990347177</v>
      </c>
      <c r="W3734" s="20">
        <f t="shared" si="117"/>
        <v>4.7609210722345008</v>
      </c>
    </row>
    <row r="3735" spans="1:23" x14ac:dyDescent="0.25">
      <c r="A3735" s="18">
        <v>35510</v>
      </c>
      <c r="B3735" s="18">
        <v>35500</v>
      </c>
      <c r="C3735" s="18">
        <v>6410</v>
      </c>
      <c r="D3735" s="18">
        <v>6410</v>
      </c>
      <c r="E3735" s="18" t="s">
        <v>116</v>
      </c>
      <c r="F3735" s="18" t="s">
        <v>196</v>
      </c>
      <c r="G3735" s="19">
        <v>1.3421277818599999</v>
      </c>
      <c r="H3735" s="19">
        <v>0.54313999999999996</v>
      </c>
      <c r="I3735" s="18" t="s">
        <v>79</v>
      </c>
      <c r="J3735" s="18" t="s">
        <v>80</v>
      </c>
      <c r="K3735" s="18">
        <v>16</v>
      </c>
      <c r="L3735" s="18">
        <v>60</v>
      </c>
      <c r="M3735" s="18" t="s">
        <v>71</v>
      </c>
      <c r="N3735" s="18" t="s">
        <v>74</v>
      </c>
      <c r="O3735" s="18" t="s">
        <v>75</v>
      </c>
      <c r="P3735" s="19">
        <v>913.99406915199995</v>
      </c>
      <c r="Q3735" s="19">
        <v>58462.852325699998</v>
      </c>
      <c r="R3735" s="20">
        <v>0.70014500000000002</v>
      </c>
      <c r="S3735" s="20">
        <v>6.29983</v>
      </c>
      <c r="T3735" s="20">
        <v>0.30199999999999999</v>
      </c>
      <c r="U3735" s="20">
        <v>0.30499999999999999</v>
      </c>
      <c r="V3735" s="20">
        <f t="shared" si="116"/>
        <v>0.26543317519939996</v>
      </c>
      <c r="W3735" s="20">
        <f t="shared" si="117"/>
        <v>2.3780743180090003</v>
      </c>
    </row>
    <row r="3736" spans="1:23" x14ac:dyDescent="0.25">
      <c r="A3736" s="18">
        <v>35511</v>
      </c>
      <c r="B3736" s="18">
        <v>35501</v>
      </c>
      <c r="C3736" s="18">
        <v>6410</v>
      </c>
      <c r="D3736" s="18">
        <v>6410</v>
      </c>
      <c r="E3736" s="18" t="s">
        <v>116</v>
      </c>
      <c r="F3736" s="18" t="s">
        <v>196</v>
      </c>
      <c r="G3736" s="19">
        <v>0.397438179808</v>
      </c>
      <c r="H3736" s="19">
        <v>0.16083800000000001</v>
      </c>
      <c r="I3736" s="18" t="s">
        <v>79</v>
      </c>
      <c r="J3736" s="18" t="s">
        <v>80</v>
      </c>
      <c r="K3736" s="18">
        <v>16</v>
      </c>
      <c r="L3736" s="18">
        <v>60</v>
      </c>
      <c r="M3736" s="18" t="s">
        <v>71</v>
      </c>
      <c r="N3736" s="18" t="s">
        <v>74</v>
      </c>
      <c r="O3736" s="18" t="s">
        <v>75</v>
      </c>
      <c r="P3736" s="19">
        <v>872.08263396200005</v>
      </c>
      <c r="Q3736" s="19">
        <v>17312.337863199999</v>
      </c>
      <c r="R3736" s="20">
        <v>0.70014500000000002</v>
      </c>
      <c r="S3736" s="20">
        <v>6.29983</v>
      </c>
      <c r="T3736" s="20">
        <v>0.30199999999999999</v>
      </c>
      <c r="U3736" s="20">
        <v>0.30499999999999999</v>
      </c>
      <c r="V3736" s="20">
        <f t="shared" si="116"/>
        <v>7.8601725213979998E-2</v>
      </c>
      <c r="W3736" s="20">
        <f t="shared" si="117"/>
        <v>0.70421017999030011</v>
      </c>
    </row>
    <row r="3737" spans="1:23" x14ac:dyDescent="0.25">
      <c r="A3737" s="18">
        <v>35512</v>
      </c>
      <c r="B3737" s="18">
        <v>35502</v>
      </c>
      <c r="C3737" s="18">
        <v>6410</v>
      </c>
      <c r="D3737" s="18">
        <v>6410</v>
      </c>
      <c r="E3737" s="18" t="s">
        <v>116</v>
      </c>
      <c r="F3737" s="18" t="s">
        <v>196</v>
      </c>
      <c r="G3737" s="19">
        <v>23.024044464100001</v>
      </c>
      <c r="H3737" s="19">
        <v>9.3175000000000008</v>
      </c>
      <c r="I3737" s="18" t="s">
        <v>79</v>
      </c>
      <c r="J3737" s="18" t="s">
        <v>80</v>
      </c>
      <c r="K3737" s="18">
        <v>16</v>
      </c>
      <c r="L3737" s="18">
        <v>60</v>
      </c>
      <c r="M3737" s="18" t="s">
        <v>71</v>
      </c>
      <c r="N3737" s="18" t="s">
        <v>74</v>
      </c>
      <c r="O3737" s="18" t="s">
        <v>75</v>
      </c>
      <c r="P3737" s="19">
        <v>4289.5328990400003</v>
      </c>
      <c r="Q3737" s="19">
        <v>1002923.36515</v>
      </c>
      <c r="R3737" s="20">
        <v>0.70014500000000002</v>
      </c>
      <c r="S3737" s="20">
        <v>6.29983</v>
      </c>
      <c r="T3737" s="20">
        <v>0.30199999999999999</v>
      </c>
      <c r="U3737" s="20">
        <v>0.30499999999999999</v>
      </c>
      <c r="V3737" s="20">
        <f t="shared" si="116"/>
        <v>4.5534735241749997</v>
      </c>
      <c r="W3737" s="20">
        <f t="shared" si="117"/>
        <v>40.795572887375009</v>
      </c>
    </row>
    <row r="3738" spans="1:23" x14ac:dyDescent="0.25">
      <c r="A3738" s="18">
        <v>35513</v>
      </c>
      <c r="B3738" s="18">
        <v>35503</v>
      </c>
      <c r="C3738" s="18">
        <v>6410</v>
      </c>
      <c r="D3738" s="18">
        <v>6410</v>
      </c>
      <c r="E3738" s="18" t="s">
        <v>116</v>
      </c>
      <c r="F3738" s="18" t="s">
        <v>196</v>
      </c>
      <c r="G3738" s="19">
        <v>2.0837696084299999</v>
      </c>
      <c r="H3738" s="19">
        <v>0.84327200000000002</v>
      </c>
      <c r="I3738" s="18" t="s">
        <v>79</v>
      </c>
      <c r="J3738" s="18" t="s">
        <v>80</v>
      </c>
      <c r="K3738" s="18">
        <v>16</v>
      </c>
      <c r="L3738" s="18">
        <v>60</v>
      </c>
      <c r="M3738" s="18" t="s">
        <v>71</v>
      </c>
      <c r="N3738" s="18" t="s">
        <v>74</v>
      </c>
      <c r="O3738" s="18" t="s">
        <v>75</v>
      </c>
      <c r="P3738" s="19">
        <v>1141.0808836599999</v>
      </c>
      <c r="Q3738" s="19">
        <v>90768.641067699995</v>
      </c>
      <c r="R3738" s="20">
        <v>0.70014500000000002</v>
      </c>
      <c r="S3738" s="20">
        <v>6.29983</v>
      </c>
      <c r="T3738" s="20">
        <v>0.30199999999999999</v>
      </c>
      <c r="U3738" s="20">
        <v>0.30499999999999999</v>
      </c>
      <c r="V3738" s="20">
        <f t="shared" si="116"/>
        <v>0.41210804675911999</v>
      </c>
      <c r="W3738" s="20">
        <f t="shared" si="117"/>
        <v>3.6921668194132002</v>
      </c>
    </row>
    <row r="3739" spans="1:23" x14ac:dyDescent="0.25">
      <c r="A3739" s="18">
        <v>35514</v>
      </c>
      <c r="B3739" s="18">
        <v>35504</v>
      </c>
      <c r="C3739" s="18">
        <v>6410</v>
      </c>
      <c r="D3739" s="18">
        <v>6410</v>
      </c>
      <c r="E3739" s="18" t="s">
        <v>116</v>
      </c>
      <c r="F3739" s="18" t="s">
        <v>196</v>
      </c>
      <c r="G3739" s="19">
        <v>3.5991993842599999</v>
      </c>
      <c r="H3739" s="19">
        <v>1.4565399999999999</v>
      </c>
      <c r="I3739" s="18" t="s">
        <v>79</v>
      </c>
      <c r="J3739" s="18" t="s">
        <v>80</v>
      </c>
      <c r="K3739" s="18">
        <v>16</v>
      </c>
      <c r="L3739" s="18">
        <v>60</v>
      </c>
      <c r="M3739" s="18" t="s">
        <v>71</v>
      </c>
      <c r="N3739" s="18" t="s">
        <v>74</v>
      </c>
      <c r="O3739" s="18" t="s">
        <v>75</v>
      </c>
      <c r="P3739" s="19">
        <v>1588.64159038</v>
      </c>
      <c r="Q3739" s="19">
        <v>156780.498054</v>
      </c>
      <c r="R3739" s="20">
        <v>0.70014500000000002</v>
      </c>
      <c r="S3739" s="20">
        <v>6.29983</v>
      </c>
      <c r="T3739" s="20">
        <v>0.30199999999999999</v>
      </c>
      <c r="U3739" s="20">
        <v>0.30499999999999999</v>
      </c>
      <c r="V3739" s="20">
        <f t="shared" si="116"/>
        <v>0.71181286041339997</v>
      </c>
      <c r="W3739" s="20">
        <f t="shared" si="117"/>
        <v>6.3772882997989999</v>
      </c>
    </row>
    <row r="3740" spans="1:23" x14ac:dyDescent="0.25">
      <c r="A3740" s="18">
        <v>35515</v>
      </c>
      <c r="B3740" s="18">
        <v>35505</v>
      </c>
      <c r="C3740" s="18">
        <v>6410</v>
      </c>
      <c r="D3740" s="18">
        <v>6410</v>
      </c>
      <c r="E3740" s="18" t="s">
        <v>116</v>
      </c>
      <c r="F3740" s="18" t="s">
        <v>196</v>
      </c>
      <c r="G3740" s="19">
        <v>7.0859517065600004</v>
      </c>
      <c r="H3740" s="19">
        <v>2.8675799999999998</v>
      </c>
      <c r="I3740" s="18" t="s">
        <v>79</v>
      </c>
      <c r="J3740" s="18" t="s">
        <v>80</v>
      </c>
      <c r="K3740" s="18">
        <v>16</v>
      </c>
      <c r="L3740" s="18">
        <v>60</v>
      </c>
      <c r="M3740" s="18" t="s">
        <v>71</v>
      </c>
      <c r="N3740" s="18" t="s">
        <v>74</v>
      </c>
      <c r="O3740" s="18" t="s">
        <v>75</v>
      </c>
      <c r="P3740" s="19">
        <v>2549.1419041499998</v>
      </c>
      <c r="Q3740" s="19">
        <v>308662.82168200001</v>
      </c>
      <c r="R3740" s="20">
        <v>0.70014500000000002</v>
      </c>
      <c r="S3740" s="20">
        <v>6.29983</v>
      </c>
      <c r="T3740" s="20">
        <v>0.30199999999999999</v>
      </c>
      <c r="U3740" s="20">
        <v>0.30499999999999999</v>
      </c>
      <c r="V3740" s="20">
        <f t="shared" si="116"/>
        <v>1.4013898157717999</v>
      </c>
      <c r="W3740" s="20">
        <f t="shared" si="117"/>
        <v>12.555360225423</v>
      </c>
    </row>
    <row r="3741" spans="1:23" x14ac:dyDescent="0.25">
      <c r="A3741" s="18">
        <v>35516</v>
      </c>
      <c r="B3741" s="18">
        <v>35506</v>
      </c>
      <c r="C3741" s="18">
        <v>6410</v>
      </c>
      <c r="D3741" s="18">
        <v>6410</v>
      </c>
      <c r="E3741" s="18" t="s">
        <v>116</v>
      </c>
      <c r="F3741" s="18" t="s">
        <v>196</v>
      </c>
      <c r="G3741" s="19">
        <v>2.9800055779000001</v>
      </c>
      <c r="H3741" s="19">
        <v>1.20597</v>
      </c>
      <c r="I3741" s="18" t="s">
        <v>79</v>
      </c>
      <c r="J3741" s="18" t="s">
        <v>80</v>
      </c>
      <c r="K3741" s="18">
        <v>16</v>
      </c>
      <c r="L3741" s="18">
        <v>60</v>
      </c>
      <c r="M3741" s="18" t="s">
        <v>71</v>
      </c>
      <c r="N3741" s="18" t="s">
        <v>74</v>
      </c>
      <c r="O3741" s="18" t="s">
        <v>75</v>
      </c>
      <c r="P3741" s="19">
        <v>1475.8767358299999</v>
      </c>
      <c r="Q3741" s="19">
        <v>129808.523738</v>
      </c>
      <c r="R3741" s="20">
        <v>0.70014500000000002</v>
      </c>
      <c r="S3741" s="20">
        <v>6.29983</v>
      </c>
      <c r="T3741" s="20">
        <v>0.30199999999999999</v>
      </c>
      <c r="U3741" s="20">
        <v>0.30499999999999999</v>
      </c>
      <c r="V3741" s="20">
        <f t="shared" si="116"/>
        <v>0.58935899822369997</v>
      </c>
      <c r="W3741" s="20">
        <f t="shared" si="117"/>
        <v>5.2801971596445005</v>
      </c>
    </row>
    <row r="3742" spans="1:23" x14ac:dyDescent="0.25">
      <c r="A3742" s="18">
        <v>35517</v>
      </c>
      <c r="B3742" s="18">
        <v>35507</v>
      </c>
      <c r="C3742" s="18">
        <v>6410</v>
      </c>
      <c r="D3742" s="18">
        <v>6410</v>
      </c>
      <c r="E3742" s="18" t="s">
        <v>116</v>
      </c>
      <c r="F3742" s="18" t="s">
        <v>196</v>
      </c>
      <c r="G3742" s="19">
        <v>12.622178719300001</v>
      </c>
      <c r="H3742" s="19">
        <v>5.1080100000000002</v>
      </c>
      <c r="I3742" s="18" t="s">
        <v>79</v>
      </c>
      <c r="J3742" s="18" t="s">
        <v>80</v>
      </c>
      <c r="K3742" s="18">
        <v>16</v>
      </c>
      <c r="L3742" s="18">
        <v>60</v>
      </c>
      <c r="M3742" s="18" t="s">
        <v>71</v>
      </c>
      <c r="N3742" s="18" t="s">
        <v>74</v>
      </c>
      <c r="O3742" s="18" t="s">
        <v>75</v>
      </c>
      <c r="P3742" s="19">
        <v>2826.1362695100001</v>
      </c>
      <c r="Q3742" s="19">
        <v>549819.90572699998</v>
      </c>
      <c r="R3742" s="20">
        <v>0.70014500000000002</v>
      </c>
      <c r="S3742" s="20">
        <v>6.29983</v>
      </c>
      <c r="T3742" s="20">
        <v>0.30199999999999999</v>
      </c>
      <c r="U3742" s="20">
        <v>0.30499999999999999</v>
      </c>
      <c r="V3742" s="20">
        <f t="shared" si="116"/>
        <v>2.4962906676921</v>
      </c>
      <c r="W3742" s="20">
        <f t="shared" si="117"/>
        <v>22.364818273618503</v>
      </c>
    </row>
    <row r="3743" spans="1:23" x14ac:dyDescent="0.25">
      <c r="A3743" s="18">
        <v>35518</v>
      </c>
      <c r="B3743" s="18">
        <v>35508</v>
      </c>
      <c r="C3743" s="18">
        <v>6410</v>
      </c>
      <c r="D3743" s="18">
        <v>6410</v>
      </c>
      <c r="E3743" s="18" t="s">
        <v>116</v>
      </c>
      <c r="F3743" s="18" t="s">
        <v>196</v>
      </c>
      <c r="G3743" s="19">
        <v>3.15097071891</v>
      </c>
      <c r="H3743" s="19">
        <v>1.27515</v>
      </c>
      <c r="I3743" s="18" t="s">
        <v>79</v>
      </c>
      <c r="J3743" s="18" t="s">
        <v>80</v>
      </c>
      <c r="K3743" s="18">
        <v>16</v>
      </c>
      <c r="L3743" s="18">
        <v>60</v>
      </c>
      <c r="M3743" s="18" t="s">
        <v>71</v>
      </c>
      <c r="N3743" s="18" t="s">
        <v>74</v>
      </c>
      <c r="O3743" s="18" t="s">
        <v>75</v>
      </c>
      <c r="P3743" s="19">
        <v>1344.9703454800001</v>
      </c>
      <c r="Q3743" s="19">
        <v>137255.73548999999</v>
      </c>
      <c r="R3743" s="20">
        <v>0.70014500000000002</v>
      </c>
      <c r="S3743" s="20">
        <v>6.29983</v>
      </c>
      <c r="T3743" s="20">
        <v>0.30199999999999999</v>
      </c>
      <c r="U3743" s="20">
        <v>0.30499999999999999</v>
      </c>
      <c r="V3743" s="20">
        <f t="shared" si="116"/>
        <v>0.62316734793149997</v>
      </c>
      <c r="W3743" s="20">
        <f t="shared" si="117"/>
        <v>5.5830936160275009</v>
      </c>
    </row>
    <row r="3744" spans="1:23" x14ac:dyDescent="0.25">
      <c r="A3744" s="18">
        <v>35519</v>
      </c>
      <c r="B3744" s="18">
        <v>35509</v>
      </c>
      <c r="C3744" s="18">
        <v>6410</v>
      </c>
      <c r="D3744" s="18">
        <v>6410</v>
      </c>
      <c r="E3744" s="18" t="s">
        <v>116</v>
      </c>
      <c r="F3744" s="18" t="s">
        <v>196</v>
      </c>
      <c r="G3744" s="19">
        <v>5.8086433873500001</v>
      </c>
      <c r="H3744" s="19">
        <v>2.35067</v>
      </c>
      <c r="I3744" s="18" t="s">
        <v>79</v>
      </c>
      <c r="J3744" s="18" t="s">
        <v>80</v>
      </c>
      <c r="K3744" s="18">
        <v>16</v>
      </c>
      <c r="L3744" s="18">
        <v>60</v>
      </c>
      <c r="M3744" s="18" t="s">
        <v>71</v>
      </c>
      <c r="N3744" s="18" t="s">
        <v>74</v>
      </c>
      <c r="O3744" s="18" t="s">
        <v>75</v>
      </c>
      <c r="P3744" s="19">
        <v>2266.5212912699999</v>
      </c>
      <c r="Q3744" s="19">
        <v>253023.49385500001</v>
      </c>
      <c r="R3744" s="20">
        <v>0.70014500000000002</v>
      </c>
      <c r="S3744" s="20">
        <v>6.29983</v>
      </c>
      <c r="T3744" s="20">
        <v>0.30199999999999999</v>
      </c>
      <c r="U3744" s="20">
        <v>0.30499999999999999</v>
      </c>
      <c r="V3744" s="20">
        <f t="shared" si="116"/>
        <v>1.1487752733107</v>
      </c>
      <c r="W3744" s="20">
        <f t="shared" si="117"/>
        <v>10.292130863339501</v>
      </c>
    </row>
    <row r="3745" spans="1:23" x14ac:dyDescent="0.25">
      <c r="A3745" s="18">
        <v>35520</v>
      </c>
      <c r="B3745" s="18">
        <v>35510</v>
      </c>
      <c r="C3745" s="18">
        <v>6410</v>
      </c>
      <c r="D3745" s="18">
        <v>6410</v>
      </c>
      <c r="E3745" s="18" t="s">
        <v>116</v>
      </c>
      <c r="F3745" s="18" t="s">
        <v>196</v>
      </c>
      <c r="G3745" s="19">
        <v>4.6010832722500004</v>
      </c>
      <c r="H3745" s="19">
        <v>1.86199</v>
      </c>
      <c r="I3745" s="18" t="s">
        <v>79</v>
      </c>
      <c r="J3745" s="18" t="s">
        <v>80</v>
      </c>
      <c r="K3745" s="18">
        <v>16</v>
      </c>
      <c r="L3745" s="18">
        <v>60</v>
      </c>
      <c r="M3745" s="18" t="s">
        <v>71</v>
      </c>
      <c r="N3745" s="18" t="s">
        <v>74</v>
      </c>
      <c r="O3745" s="18" t="s">
        <v>75</v>
      </c>
      <c r="P3745" s="19">
        <v>1849.8631934499999</v>
      </c>
      <c r="Q3745" s="19">
        <v>200422.385648</v>
      </c>
      <c r="R3745" s="20">
        <v>0.70014500000000002</v>
      </c>
      <c r="S3745" s="20">
        <v>6.29983</v>
      </c>
      <c r="T3745" s="20">
        <v>0.30199999999999999</v>
      </c>
      <c r="U3745" s="20">
        <v>0.30499999999999999</v>
      </c>
      <c r="V3745" s="20">
        <f t="shared" si="116"/>
        <v>0.90995676600789988</v>
      </c>
      <c r="W3745" s="20">
        <f t="shared" si="117"/>
        <v>8.1525032208815009</v>
      </c>
    </row>
    <row r="3746" spans="1:23" x14ac:dyDescent="0.25">
      <c r="A3746" s="18">
        <v>35521</v>
      </c>
      <c r="B3746" s="18">
        <v>35511</v>
      </c>
      <c r="C3746" s="18">
        <v>6410</v>
      </c>
      <c r="D3746" s="18">
        <v>6410</v>
      </c>
      <c r="E3746" s="18" t="s">
        <v>116</v>
      </c>
      <c r="F3746" s="18" t="s">
        <v>196</v>
      </c>
      <c r="G3746" s="19">
        <v>1.5589444828200001</v>
      </c>
      <c r="H3746" s="19">
        <v>0.63088200000000005</v>
      </c>
      <c r="I3746" s="18" t="s">
        <v>79</v>
      </c>
      <c r="J3746" s="18" t="s">
        <v>80</v>
      </c>
      <c r="K3746" s="18">
        <v>16</v>
      </c>
      <c r="L3746" s="18">
        <v>60</v>
      </c>
      <c r="M3746" s="18" t="s">
        <v>71</v>
      </c>
      <c r="N3746" s="18" t="s">
        <v>74</v>
      </c>
      <c r="O3746" s="18" t="s">
        <v>75</v>
      </c>
      <c r="P3746" s="19">
        <v>1236.4596677899999</v>
      </c>
      <c r="Q3746" s="19">
        <v>67907.350042100006</v>
      </c>
      <c r="R3746" s="20">
        <v>0.70014500000000002</v>
      </c>
      <c r="S3746" s="20">
        <v>6.29983</v>
      </c>
      <c r="T3746" s="20">
        <v>0.30199999999999999</v>
      </c>
      <c r="U3746" s="20">
        <v>0.30499999999999999</v>
      </c>
      <c r="V3746" s="20">
        <f t="shared" si="116"/>
        <v>0.30831279676722001</v>
      </c>
      <c r="W3746" s="20">
        <f t="shared" si="117"/>
        <v>2.7622422982917008</v>
      </c>
    </row>
    <row r="3747" spans="1:23" x14ac:dyDescent="0.25">
      <c r="A3747" s="18">
        <v>35522</v>
      </c>
      <c r="B3747" s="18">
        <v>35512</v>
      </c>
      <c r="C3747" s="18">
        <v>6410</v>
      </c>
      <c r="D3747" s="18">
        <v>6410</v>
      </c>
      <c r="E3747" s="18" t="s">
        <v>116</v>
      </c>
      <c r="F3747" s="18" t="s">
        <v>196</v>
      </c>
      <c r="G3747" s="19">
        <v>2.40046055462</v>
      </c>
      <c r="H3747" s="19">
        <v>0.97143199999999996</v>
      </c>
      <c r="I3747" s="18" t="s">
        <v>79</v>
      </c>
      <c r="J3747" s="18" t="s">
        <v>80</v>
      </c>
      <c r="K3747" s="18">
        <v>16</v>
      </c>
      <c r="L3747" s="18">
        <v>60</v>
      </c>
      <c r="M3747" s="18" t="s">
        <v>71</v>
      </c>
      <c r="N3747" s="18" t="s">
        <v>74</v>
      </c>
      <c r="O3747" s="18" t="s">
        <v>75</v>
      </c>
      <c r="P3747" s="19">
        <v>1171.83699656</v>
      </c>
      <c r="Q3747" s="19">
        <v>104563.64350400001</v>
      </c>
      <c r="R3747" s="20">
        <v>0.70014500000000002</v>
      </c>
      <c r="S3747" s="20">
        <v>6.29983</v>
      </c>
      <c r="T3747" s="20">
        <v>0.30199999999999999</v>
      </c>
      <c r="U3747" s="20">
        <v>0.30499999999999999</v>
      </c>
      <c r="V3747" s="20">
        <f t="shared" si="116"/>
        <v>0.47473999383271992</v>
      </c>
      <c r="W3747" s="20">
        <f t="shared" si="117"/>
        <v>4.2533002373092001</v>
      </c>
    </row>
    <row r="3748" spans="1:23" x14ac:dyDescent="0.25">
      <c r="A3748" s="18">
        <v>35523</v>
      </c>
      <c r="B3748" s="18">
        <v>35513</v>
      </c>
      <c r="C3748" s="18">
        <v>6410</v>
      </c>
      <c r="D3748" s="18">
        <v>6410</v>
      </c>
      <c r="E3748" s="18" t="s">
        <v>116</v>
      </c>
      <c r="F3748" s="18" t="s">
        <v>196</v>
      </c>
      <c r="G3748" s="19">
        <v>4.2090303211800002</v>
      </c>
      <c r="H3748" s="19">
        <v>1.70333</v>
      </c>
      <c r="I3748" s="18" t="s">
        <v>79</v>
      </c>
      <c r="J3748" s="18" t="s">
        <v>80</v>
      </c>
      <c r="K3748" s="18">
        <v>16</v>
      </c>
      <c r="L3748" s="18">
        <v>60</v>
      </c>
      <c r="M3748" s="18" t="s">
        <v>71</v>
      </c>
      <c r="N3748" s="18" t="s">
        <v>74</v>
      </c>
      <c r="O3748" s="18" t="s">
        <v>75</v>
      </c>
      <c r="P3748" s="19">
        <v>1642.4335907100001</v>
      </c>
      <c r="Q3748" s="19">
        <v>183344.62740999999</v>
      </c>
      <c r="R3748" s="20">
        <v>0.70014500000000002</v>
      </c>
      <c r="S3748" s="20">
        <v>6.29983</v>
      </c>
      <c r="T3748" s="20">
        <v>0.30199999999999999</v>
      </c>
      <c r="U3748" s="20">
        <v>0.30499999999999999</v>
      </c>
      <c r="V3748" s="20">
        <f t="shared" si="116"/>
        <v>0.83241943202930002</v>
      </c>
      <c r="W3748" s="20">
        <f t="shared" si="117"/>
        <v>7.4578291565605008</v>
      </c>
    </row>
    <row r="3749" spans="1:23" x14ac:dyDescent="0.25">
      <c r="A3749" s="18">
        <v>35524</v>
      </c>
      <c r="B3749" s="18">
        <v>35514</v>
      </c>
      <c r="C3749" s="18">
        <v>6410</v>
      </c>
      <c r="D3749" s="18">
        <v>6410</v>
      </c>
      <c r="E3749" s="18" t="s">
        <v>116</v>
      </c>
      <c r="F3749" s="18" t="s">
        <v>196</v>
      </c>
      <c r="G3749" s="19">
        <v>2.2076030751100002</v>
      </c>
      <c r="H3749" s="19">
        <v>0.89338499999999998</v>
      </c>
      <c r="I3749" s="18" t="s">
        <v>79</v>
      </c>
      <c r="J3749" s="18" t="s">
        <v>80</v>
      </c>
      <c r="K3749" s="18">
        <v>16</v>
      </c>
      <c r="L3749" s="18">
        <v>60</v>
      </c>
      <c r="M3749" s="18" t="s">
        <v>71</v>
      </c>
      <c r="N3749" s="18" t="s">
        <v>74</v>
      </c>
      <c r="O3749" s="18" t="s">
        <v>75</v>
      </c>
      <c r="P3749" s="19">
        <v>1788.03580388</v>
      </c>
      <c r="Q3749" s="19">
        <v>96162.805300599997</v>
      </c>
      <c r="R3749" s="20">
        <v>0.70014500000000002</v>
      </c>
      <c r="S3749" s="20">
        <v>6.29983</v>
      </c>
      <c r="T3749" s="20">
        <v>0.30199999999999999</v>
      </c>
      <c r="U3749" s="20">
        <v>0.30499999999999999</v>
      </c>
      <c r="V3749" s="20">
        <f t="shared" si="116"/>
        <v>0.43659833049584995</v>
      </c>
      <c r="W3749" s="20">
        <f t="shared" si="117"/>
        <v>3.9115806690622499</v>
      </c>
    </row>
    <row r="3750" spans="1:23" x14ac:dyDescent="0.25">
      <c r="A3750" s="18">
        <v>35525</v>
      </c>
      <c r="B3750" s="18">
        <v>35515</v>
      </c>
      <c r="C3750" s="18">
        <v>6410</v>
      </c>
      <c r="D3750" s="18">
        <v>6410</v>
      </c>
      <c r="E3750" s="18" t="s">
        <v>116</v>
      </c>
      <c r="F3750" s="18" t="s">
        <v>196</v>
      </c>
      <c r="G3750" s="19">
        <v>20.890459463199999</v>
      </c>
      <c r="H3750" s="19">
        <v>8.4540699999999998</v>
      </c>
      <c r="I3750" s="18" t="s">
        <v>79</v>
      </c>
      <c r="J3750" s="18" t="s">
        <v>80</v>
      </c>
      <c r="K3750" s="18">
        <v>16</v>
      </c>
      <c r="L3750" s="18">
        <v>60</v>
      </c>
      <c r="M3750" s="18" t="s">
        <v>71</v>
      </c>
      <c r="N3750" s="18" t="s">
        <v>74</v>
      </c>
      <c r="O3750" s="18" t="s">
        <v>75</v>
      </c>
      <c r="P3750" s="19">
        <v>5156.9019603200004</v>
      </c>
      <c r="Q3750" s="19">
        <v>909984.77427000005</v>
      </c>
      <c r="R3750" s="20">
        <v>0.70014500000000002</v>
      </c>
      <c r="S3750" s="20">
        <v>6.29983</v>
      </c>
      <c r="T3750" s="20">
        <v>0.30199999999999999</v>
      </c>
      <c r="U3750" s="20">
        <v>0.30499999999999999</v>
      </c>
      <c r="V3750" s="20">
        <f t="shared" si="116"/>
        <v>4.1315142384246997</v>
      </c>
      <c r="W3750" s="20">
        <f t="shared" si="117"/>
        <v>37.015146646629503</v>
      </c>
    </row>
    <row r="3751" spans="1:23" x14ac:dyDescent="0.25">
      <c r="A3751" s="18">
        <v>35526</v>
      </c>
      <c r="B3751" s="18">
        <v>35516</v>
      </c>
      <c r="C3751" s="18">
        <v>6410</v>
      </c>
      <c r="D3751" s="18">
        <v>6410</v>
      </c>
      <c r="E3751" s="18" t="s">
        <v>116</v>
      </c>
      <c r="F3751" s="18" t="s">
        <v>196</v>
      </c>
      <c r="G3751" s="19">
        <v>29.827892304500001</v>
      </c>
      <c r="H3751" s="19">
        <v>12.0709</v>
      </c>
      <c r="I3751" s="18" t="s">
        <v>79</v>
      </c>
      <c r="J3751" s="18" t="s">
        <v>80</v>
      </c>
      <c r="K3751" s="18">
        <v>16</v>
      </c>
      <c r="L3751" s="18">
        <v>60</v>
      </c>
      <c r="M3751" s="18" t="s">
        <v>71</v>
      </c>
      <c r="N3751" s="18" t="s">
        <v>74</v>
      </c>
      <c r="O3751" s="18" t="s">
        <v>75</v>
      </c>
      <c r="P3751" s="19">
        <v>5466.4152757600004</v>
      </c>
      <c r="Q3751" s="19">
        <v>1299297.7915699999</v>
      </c>
      <c r="R3751" s="20">
        <v>0.70014500000000002</v>
      </c>
      <c r="S3751" s="20">
        <v>6.29983</v>
      </c>
      <c r="T3751" s="20">
        <v>0.30199999999999999</v>
      </c>
      <c r="U3751" s="20">
        <v>0.30499999999999999</v>
      </c>
      <c r="V3751" s="20">
        <f t="shared" si="116"/>
        <v>5.8990634357889995</v>
      </c>
      <c r="W3751" s="20">
        <f t="shared" si="117"/>
        <v>52.851009473165007</v>
      </c>
    </row>
    <row r="3752" spans="1:23" x14ac:dyDescent="0.25">
      <c r="A3752" s="18">
        <v>35527</v>
      </c>
      <c r="B3752" s="18">
        <v>35517</v>
      </c>
      <c r="C3752" s="18">
        <v>6410</v>
      </c>
      <c r="D3752" s="18">
        <v>6410</v>
      </c>
      <c r="E3752" s="18" t="s">
        <v>116</v>
      </c>
      <c r="F3752" s="18" t="s">
        <v>196</v>
      </c>
      <c r="G3752" s="19">
        <v>2.4030507177799998</v>
      </c>
      <c r="H3752" s="19">
        <v>0.97248000000000001</v>
      </c>
      <c r="I3752" s="18" t="s">
        <v>79</v>
      </c>
      <c r="J3752" s="18" t="s">
        <v>80</v>
      </c>
      <c r="K3752" s="18">
        <v>16</v>
      </c>
      <c r="L3752" s="18">
        <v>60</v>
      </c>
      <c r="M3752" s="18" t="s">
        <v>71</v>
      </c>
      <c r="N3752" s="18" t="s">
        <v>74</v>
      </c>
      <c r="O3752" s="18" t="s">
        <v>75</v>
      </c>
      <c r="P3752" s="19">
        <v>2333.3355341500001</v>
      </c>
      <c r="Q3752" s="19">
        <v>104676.47055899999</v>
      </c>
      <c r="R3752" s="20">
        <v>0.70014500000000002</v>
      </c>
      <c r="S3752" s="20">
        <v>6.29983</v>
      </c>
      <c r="T3752" s="20">
        <v>0.30199999999999999</v>
      </c>
      <c r="U3752" s="20">
        <v>0.30499999999999999</v>
      </c>
      <c r="V3752" s="20">
        <f t="shared" si="116"/>
        <v>0.47525215270079996</v>
      </c>
      <c r="W3752" s="20">
        <f t="shared" si="117"/>
        <v>4.257888781488</v>
      </c>
    </row>
    <row r="3753" spans="1:23" x14ac:dyDescent="0.25">
      <c r="A3753" s="18">
        <v>35528</v>
      </c>
      <c r="B3753" s="18">
        <v>35518</v>
      </c>
      <c r="C3753" s="18">
        <v>6410</v>
      </c>
      <c r="D3753" s="18">
        <v>6410</v>
      </c>
      <c r="E3753" s="18" t="s">
        <v>116</v>
      </c>
      <c r="F3753" s="18" t="s">
        <v>196</v>
      </c>
      <c r="G3753" s="19">
        <v>7.6898051407699999</v>
      </c>
      <c r="H3753" s="19">
        <v>3.1119500000000002</v>
      </c>
      <c r="I3753" s="18" t="s">
        <v>79</v>
      </c>
      <c r="J3753" s="18" t="s">
        <v>80</v>
      </c>
      <c r="K3753" s="18">
        <v>16</v>
      </c>
      <c r="L3753" s="18">
        <v>60</v>
      </c>
      <c r="M3753" s="18" t="s">
        <v>71</v>
      </c>
      <c r="N3753" s="18" t="s">
        <v>74</v>
      </c>
      <c r="O3753" s="18" t="s">
        <v>75</v>
      </c>
      <c r="P3753" s="19">
        <v>2452.8070004699998</v>
      </c>
      <c r="Q3753" s="19">
        <v>334966.572063</v>
      </c>
      <c r="R3753" s="20">
        <v>0.70014500000000002</v>
      </c>
      <c r="S3753" s="20">
        <v>6.29983</v>
      </c>
      <c r="T3753" s="20">
        <v>0.30199999999999999</v>
      </c>
      <c r="U3753" s="20">
        <v>0.30499999999999999</v>
      </c>
      <c r="V3753" s="20">
        <f t="shared" si="116"/>
        <v>1.5208137304595</v>
      </c>
      <c r="W3753" s="20">
        <f t="shared" si="117"/>
        <v>13.625305398107502</v>
      </c>
    </row>
    <row r="3754" spans="1:23" x14ac:dyDescent="0.25">
      <c r="A3754" s="18">
        <v>35529</v>
      </c>
      <c r="B3754" s="18">
        <v>35519</v>
      </c>
      <c r="C3754" s="18">
        <v>6410</v>
      </c>
      <c r="D3754" s="18">
        <v>6410</v>
      </c>
      <c r="E3754" s="18" t="s">
        <v>116</v>
      </c>
      <c r="F3754" s="18" t="s">
        <v>196</v>
      </c>
      <c r="G3754" s="19">
        <v>2.4039841005799998</v>
      </c>
      <c r="H3754" s="19">
        <v>0.972858</v>
      </c>
      <c r="I3754" s="18" t="s">
        <v>79</v>
      </c>
      <c r="J3754" s="18" t="s">
        <v>80</v>
      </c>
      <c r="K3754" s="18">
        <v>16</v>
      </c>
      <c r="L3754" s="18">
        <v>60</v>
      </c>
      <c r="M3754" s="18" t="s">
        <v>71</v>
      </c>
      <c r="N3754" s="18" t="s">
        <v>74</v>
      </c>
      <c r="O3754" s="18" t="s">
        <v>75</v>
      </c>
      <c r="P3754" s="19">
        <v>1340.1721946</v>
      </c>
      <c r="Q3754" s="19">
        <v>104717.12855199999</v>
      </c>
      <c r="R3754" s="20">
        <v>0.70014500000000002</v>
      </c>
      <c r="S3754" s="20">
        <v>6.29983</v>
      </c>
      <c r="T3754" s="20">
        <v>0.30199999999999999</v>
      </c>
      <c r="U3754" s="20">
        <v>0.30499999999999999</v>
      </c>
      <c r="V3754" s="20">
        <f t="shared" si="116"/>
        <v>0.47543688175818</v>
      </c>
      <c r="W3754" s="20">
        <f t="shared" si="117"/>
        <v>4.2595438098273002</v>
      </c>
    </row>
    <row r="3755" spans="1:23" x14ac:dyDescent="0.25">
      <c r="A3755" s="18">
        <v>35530</v>
      </c>
      <c r="B3755" s="18">
        <v>35520</v>
      </c>
      <c r="C3755" s="18">
        <v>6410</v>
      </c>
      <c r="D3755" s="18">
        <v>6410</v>
      </c>
      <c r="E3755" s="18" t="s">
        <v>116</v>
      </c>
      <c r="F3755" s="18" t="s">
        <v>196</v>
      </c>
      <c r="G3755" s="19">
        <v>16.6808849735</v>
      </c>
      <c r="H3755" s="19">
        <v>6.7505100000000002</v>
      </c>
      <c r="I3755" s="18" t="s">
        <v>79</v>
      </c>
      <c r="J3755" s="18" t="s">
        <v>80</v>
      </c>
      <c r="K3755" s="18">
        <v>16</v>
      </c>
      <c r="L3755" s="18">
        <v>60</v>
      </c>
      <c r="M3755" s="18" t="s">
        <v>71</v>
      </c>
      <c r="N3755" s="18" t="s">
        <v>74</v>
      </c>
      <c r="O3755" s="18" t="s">
        <v>75</v>
      </c>
      <c r="P3755" s="19">
        <v>4361.3167333600004</v>
      </c>
      <c r="Q3755" s="19">
        <v>726616.44297099998</v>
      </c>
      <c r="R3755" s="20">
        <v>0.70014500000000002</v>
      </c>
      <c r="S3755" s="20">
        <v>6.29983</v>
      </c>
      <c r="T3755" s="20">
        <v>0.30199999999999999</v>
      </c>
      <c r="U3755" s="20">
        <v>0.30499999999999999</v>
      </c>
      <c r="V3755" s="20">
        <f t="shared" si="116"/>
        <v>3.2989824051170999</v>
      </c>
      <c r="W3755" s="20">
        <f t="shared" si="117"/>
        <v>29.556310462243502</v>
      </c>
    </row>
    <row r="3756" spans="1:23" x14ac:dyDescent="0.25">
      <c r="A3756" s="18">
        <v>35531</v>
      </c>
      <c r="B3756" s="18">
        <v>35521</v>
      </c>
      <c r="C3756" s="18">
        <v>6410</v>
      </c>
      <c r="D3756" s="18">
        <v>6410</v>
      </c>
      <c r="E3756" s="18" t="s">
        <v>116</v>
      </c>
      <c r="F3756" s="18" t="s">
        <v>196</v>
      </c>
      <c r="G3756" s="19">
        <v>14.0818476494</v>
      </c>
      <c r="H3756" s="19">
        <v>5.6987199999999998</v>
      </c>
      <c r="I3756" s="18" t="s">
        <v>79</v>
      </c>
      <c r="J3756" s="18" t="s">
        <v>80</v>
      </c>
      <c r="K3756" s="18">
        <v>16</v>
      </c>
      <c r="L3756" s="18">
        <v>60</v>
      </c>
      <c r="M3756" s="18" t="s">
        <v>71</v>
      </c>
      <c r="N3756" s="18" t="s">
        <v>74</v>
      </c>
      <c r="O3756" s="18" t="s">
        <v>75</v>
      </c>
      <c r="P3756" s="19">
        <v>3508.41337131</v>
      </c>
      <c r="Q3756" s="19">
        <v>613402.82999</v>
      </c>
      <c r="R3756" s="20">
        <v>0.70014500000000002</v>
      </c>
      <c r="S3756" s="20">
        <v>6.29983</v>
      </c>
      <c r="T3756" s="20">
        <v>0.30199999999999999</v>
      </c>
      <c r="U3756" s="20">
        <v>0.30499999999999999</v>
      </c>
      <c r="V3756" s="20">
        <f t="shared" si="116"/>
        <v>2.7849713594512</v>
      </c>
      <c r="W3756" s="20">
        <f t="shared" si="117"/>
        <v>24.951172216232003</v>
      </c>
    </row>
    <row r="3757" spans="1:23" x14ac:dyDescent="0.25">
      <c r="A3757" s="18">
        <v>35532</v>
      </c>
      <c r="B3757" s="18">
        <v>35522</v>
      </c>
      <c r="C3757" s="18">
        <v>6410</v>
      </c>
      <c r="D3757" s="18">
        <v>6410</v>
      </c>
      <c r="E3757" s="18" t="s">
        <v>116</v>
      </c>
      <c r="F3757" s="18" t="s">
        <v>196</v>
      </c>
      <c r="G3757" s="19">
        <v>7.4380968376199998</v>
      </c>
      <c r="H3757" s="19">
        <v>3.0100899999999999</v>
      </c>
      <c r="I3757" s="18" t="s">
        <v>79</v>
      </c>
      <c r="J3757" s="18" t="s">
        <v>80</v>
      </c>
      <c r="K3757" s="18">
        <v>16</v>
      </c>
      <c r="L3757" s="18">
        <v>60</v>
      </c>
      <c r="M3757" s="18" t="s">
        <v>71</v>
      </c>
      <c r="N3757" s="18" t="s">
        <v>74</v>
      </c>
      <c r="O3757" s="18" t="s">
        <v>75</v>
      </c>
      <c r="P3757" s="19">
        <v>2230.3906431999999</v>
      </c>
      <c r="Q3757" s="19">
        <v>324002.20223400003</v>
      </c>
      <c r="R3757" s="20">
        <v>0.70014500000000002</v>
      </c>
      <c r="S3757" s="20">
        <v>6.29983</v>
      </c>
      <c r="T3757" s="20">
        <v>0.30199999999999999</v>
      </c>
      <c r="U3757" s="20">
        <v>0.30499999999999999</v>
      </c>
      <c r="V3757" s="20">
        <f t="shared" si="116"/>
        <v>1.4710346252088999</v>
      </c>
      <c r="W3757" s="20">
        <f t="shared" si="117"/>
        <v>13.179323422866503</v>
      </c>
    </row>
    <row r="3758" spans="1:23" x14ac:dyDescent="0.25">
      <c r="A3758" s="18">
        <v>35533</v>
      </c>
      <c r="B3758" s="18">
        <v>35523</v>
      </c>
      <c r="C3758" s="18">
        <v>6410</v>
      </c>
      <c r="D3758" s="18">
        <v>6410</v>
      </c>
      <c r="E3758" s="18" t="s">
        <v>116</v>
      </c>
      <c r="F3758" s="18" t="s">
        <v>196</v>
      </c>
      <c r="G3758" s="19">
        <v>2.14726971929E-2</v>
      </c>
      <c r="H3758" s="19">
        <v>8.6896899999999999E-3</v>
      </c>
      <c r="I3758" s="18" t="s">
        <v>79</v>
      </c>
      <c r="J3758" s="18" t="s">
        <v>80</v>
      </c>
      <c r="K3758" s="18">
        <v>16</v>
      </c>
      <c r="L3758" s="18">
        <v>60</v>
      </c>
      <c r="M3758" s="18" t="s">
        <v>71</v>
      </c>
      <c r="N3758" s="18" t="s">
        <v>74</v>
      </c>
      <c r="O3758" s="18" t="s">
        <v>75</v>
      </c>
      <c r="P3758" s="19">
        <v>179.19818494500001</v>
      </c>
      <c r="Q3758" s="19">
        <v>935.34694820499999</v>
      </c>
      <c r="R3758" s="20">
        <v>0.70014500000000002</v>
      </c>
      <c r="S3758" s="20">
        <v>6.29983</v>
      </c>
      <c r="T3758" s="20">
        <v>0.30199999999999999</v>
      </c>
      <c r="U3758" s="20">
        <v>0.30499999999999999</v>
      </c>
      <c r="V3758" s="20">
        <f t="shared" si="116"/>
        <v>4.2466620175248999E-3</v>
      </c>
      <c r="W3758" s="20">
        <f t="shared" si="117"/>
        <v>3.8046780978126506E-2</v>
      </c>
    </row>
    <row r="3759" spans="1:23" x14ac:dyDescent="0.25">
      <c r="A3759" s="18">
        <v>35534</v>
      </c>
      <c r="B3759" s="18">
        <v>35524</v>
      </c>
      <c r="C3759" s="18">
        <v>6410</v>
      </c>
      <c r="D3759" s="18">
        <v>6410</v>
      </c>
      <c r="E3759" s="18" t="s">
        <v>116</v>
      </c>
      <c r="F3759" s="18" t="s">
        <v>196</v>
      </c>
      <c r="G3759" s="19">
        <v>7.2030462277599998</v>
      </c>
      <c r="H3759" s="19">
        <v>2.9149699999999998</v>
      </c>
      <c r="I3759" s="18" t="s">
        <v>79</v>
      </c>
      <c r="J3759" s="18" t="s">
        <v>80</v>
      </c>
      <c r="K3759" s="18">
        <v>16</v>
      </c>
      <c r="L3759" s="18">
        <v>60</v>
      </c>
      <c r="M3759" s="18" t="s">
        <v>71</v>
      </c>
      <c r="N3759" s="18" t="s">
        <v>74</v>
      </c>
      <c r="O3759" s="18" t="s">
        <v>75</v>
      </c>
      <c r="P3759" s="19">
        <v>2127.9592091300001</v>
      </c>
      <c r="Q3759" s="19">
        <v>313763.438624</v>
      </c>
      <c r="R3759" s="20">
        <v>0.70014500000000002</v>
      </c>
      <c r="S3759" s="20">
        <v>6.29983</v>
      </c>
      <c r="T3759" s="20">
        <v>0.30199999999999999</v>
      </c>
      <c r="U3759" s="20">
        <v>0.30499999999999999</v>
      </c>
      <c r="V3759" s="20">
        <f t="shared" si="116"/>
        <v>1.4245493661136999</v>
      </c>
      <c r="W3759" s="20">
        <f t="shared" si="117"/>
        <v>12.762851741294501</v>
      </c>
    </row>
    <row r="3760" spans="1:23" x14ac:dyDescent="0.25">
      <c r="A3760" s="18">
        <v>35535</v>
      </c>
      <c r="B3760" s="18">
        <v>35525</v>
      </c>
      <c r="C3760" s="18">
        <v>6410</v>
      </c>
      <c r="D3760" s="18">
        <v>6410</v>
      </c>
      <c r="E3760" s="18" t="s">
        <v>116</v>
      </c>
      <c r="F3760" s="18" t="s">
        <v>196</v>
      </c>
      <c r="G3760" s="19">
        <v>6.85715863251</v>
      </c>
      <c r="H3760" s="19">
        <v>2.7749899999999998</v>
      </c>
      <c r="I3760" s="18" t="s">
        <v>79</v>
      </c>
      <c r="J3760" s="18" t="s">
        <v>80</v>
      </c>
      <c r="K3760" s="18">
        <v>16</v>
      </c>
      <c r="L3760" s="18">
        <v>60</v>
      </c>
      <c r="M3760" s="18" t="s">
        <v>71</v>
      </c>
      <c r="N3760" s="18" t="s">
        <v>74</v>
      </c>
      <c r="O3760" s="18" t="s">
        <v>75</v>
      </c>
      <c r="P3760" s="19">
        <v>2218.2886161000001</v>
      </c>
      <c r="Q3760" s="19">
        <v>298696.63524099998</v>
      </c>
      <c r="R3760" s="20">
        <v>0.70014500000000002</v>
      </c>
      <c r="S3760" s="20">
        <v>6.29983</v>
      </c>
      <c r="T3760" s="20">
        <v>0.30199999999999999</v>
      </c>
      <c r="U3760" s="20">
        <v>0.30499999999999999</v>
      </c>
      <c r="V3760" s="20">
        <f t="shared" si="116"/>
        <v>1.3561409707378997</v>
      </c>
      <c r="W3760" s="20">
        <f t="shared" si="117"/>
        <v>12.149965849931501</v>
      </c>
    </row>
    <row r="3761" spans="1:23" x14ac:dyDescent="0.25">
      <c r="A3761" s="18">
        <v>35536</v>
      </c>
      <c r="B3761" s="18">
        <v>35526</v>
      </c>
      <c r="C3761" s="18">
        <v>6410</v>
      </c>
      <c r="D3761" s="18">
        <v>6410</v>
      </c>
      <c r="E3761" s="18" t="s">
        <v>116</v>
      </c>
      <c r="F3761" s="18" t="s">
        <v>196</v>
      </c>
      <c r="G3761" s="19">
        <v>4.6108311867499996</v>
      </c>
      <c r="H3761" s="19">
        <v>1.8659399999999999</v>
      </c>
      <c r="I3761" s="18" t="s">
        <v>79</v>
      </c>
      <c r="J3761" s="18" t="s">
        <v>80</v>
      </c>
      <c r="K3761" s="18">
        <v>16</v>
      </c>
      <c r="L3761" s="18">
        <v>60</v>
      </c>
      <c r="M3761" s="18" t="s">
        <v>71</v>
      </c>
      <c r="N3761" s="18" t="s">
        <v>74</v>
      </c>
      <c r="O3761" s="18" t="s">
        <v>75</v>
      </c>
      <c r="P3761" s="19">
        <v>1716.07160168</v>
      </c>
      <c r="Q3761" s="19">
        <v>200847.00310500001</v>
      </c>
      <c r="R3761" s="20">
        <v>0.70014500000000002</v>
      </c>
      <c r="S3761" s="20">
        <v>6.29983</v>
      </c>
      <c r="T3761" s="20">
        <v>0.30199999999999999</v>
      </c>
      <c r="U3761" s="20">
        <v>0.30499999999999999</v>
      </c>
      <c r="V3761" s="20">
        <f t="shared" si="116"/>
        <v>0.91188713578739988</v>
      </c>
      <c r="W3761" s="20">
        <f t="shared" si="117"/>
        <v>8.1697978291889992</v>
      </c>
    </row>
    <row r="3762" spans="1:23" x14ac:dyDescent="0.25">
      <c r="A3762" s="18">
        <v>35537</v>
      </c>
      <c r="B3762" s="18">
        <v>35527</v>
      </c>
      <c r="C3762" s="18">
        <v>6410</v>
      </c>
      <c r="D3762" s="18">
        <v>6410</v>
      </c>
      <c r="E3762" s="18" t="s">
        <v>116</v>
      </c>
      <c r="F3762" s="18" t="s">
        <v>196</v>
      </c>
      <c r="G3762" s="19">
        <v>2.6132348039300002</v>
      </c>
      <c r="H3762" s="19">
        <v>1.0575399999999999</v>
      </c>
      <c r="I3762" s="18" t="s">
        <v>79</v>
      </c>
      <c r="J3762" s="18" t="s">
        <v>80</v>
      </c>
      <c r="K3762" s="18">
        <v>16</v>
      </c>
      <c r="L3762" s="18">
        <v>60</v>
      </c>
      <c r="M3762" s="18" t="s">
        <v>71</v>
      </c>
      <c r="N3762" s="18" t="s">
        <v>74</v>
      </c>
      <c r="O3762" s="18" t="s">
        <v>75</v>
      </c>
      <c r="P3762" s="19">
        <v>1257.80154767</v>
      </c>
      <c r="Q3762" s="19">
        <v>113832.052728</v>
      </c>
      <c r="R3762" s="20">
        <v>0.70014500000000002</v>
      </c>
      <c r="S3762" s="20">
        <v>6.29983</v>
      </c>
      <c r="T3762" s="20">
        <v>0.30199999999999999</v>
      </c>
      <c r="U3762" s="20">
        <v>0.30499999999999999</v>
      </c>
      <c r="V3762" s="20">
        <f t="shared" si="116"/>
        <v>0.5168210776233999</v>
      </c>
      <c r="W3762" s="20">
        <f t="shared" si="117"/>
        <v>4.6303139416490007</v>
      </c>
    </row>
    <row r="3763" spans="1:23" x14ac:dyDescent="0.25">
      <c r="A3763" s="18">
        <v>35538</v>
      </c>
      <c r="B3763" s="18">
        <v>35528</v>
      </c>
      <c r="C3763" s="18">
        <v>6410</v>
      </c>
      <c r="D3763" s="18">
        <v>6410</v>
      </c>
      <c r="E3763" s="18" t="s">
        <v>116</v>
      </c>
      <c r="F3763" s="18" t="s">
        <v>196</v>
      </c>
      <c r="G3763" s="19">
        <v>3.48706422829</v>
      </c>
      <c r="H3763" s="19">
        <v>1.41116</v>
      </c>
      <c r="I3763" s="18" t="s">
        <v>79</v>
      </c>
      <c r="J3763" s="18" t="s">
        <v>80</v>
      </c>
      <c r="K3763" s="18">
        <v>16</v>
      </c>
      <c r="L3763" s="18">
        <v>60</v>
      </c>
      <c r="M3763" s="18" t="s">
        <v>71</v>
      </c>
      <c r="N3763" s="18" t="s">
        <v>74</v>
      </c>
      <c r="O3763" s="18" t="s">
        <v>75</v>
      </c>
      <c r="P3763" s="19">
        <v>1470.88959658</v>
      </c>
      <c r="Q3763" s="19">
        <v>151895.91019900001</v>
      </c>
      <c r="R3763" s="20">
        <v>0.70014500000000002</v>
      </c>
      <c r="S3763" s="20">
        <v>6.29983</v>
      </c>
      <c r="T3763" s="20">
        <v>0.30199999999999999</v>
      </c>
      <c r="U3763" s="20">
        <v>0.30499999999999999</v>
      </c>
      <c r="V3763" s="20">
        <f t="shared" si="116"/>
        <v>0.68963559950359998</v>
      </c>
      <c r="W3763" s="20">
        <f t="shared" si="117"/>
        <v>6.1785973314460003</v>
      </c>
    </row>
    <row r="3764" spans="1:23" x14ac:dyDescent="0.25">
      <c r="A3764" s="18">
        <v>35539</v>
      </c>
      <c r="B3764" s="18">
        <v>35529</v>
      </c>
      <c r="C3764" s="18">
        <v>6410</v>
      </c>
      <c r="D3764" s="18">
        <v>6410</v>
      </c>
      <c r="E3764" s="18" t="s">
        <v>116</v>
      </c>
      <c r="F3764" s="18" t="s">
        <v>196</v>
      </c>
      <c r="G3764" s="19">
        <v>12.4997439417</v>
      </c>
      <c r="H3764" s="19">
        <v>5.0584699999999998</v>
      </c>
      <c r="I3764" s="18" t="s">
        <v>79</v>
      </c>
      <c r="J3764" s="18" t="s">
        <v>80</v>
      </c>
      <c r="K3764" s="18">
        <v>16</v>
      </c>
      <c r="L3764" s="18">
        <v>60</v>
      </c>
      <c r="M3764" s="18" t="s">
        <v>71</v>
      </c>
      <c r="N3764" s="18" t="s">
        <v>74</v>
      </c>
      <c r="O3764" s="18" t="s">
        <v>75</v>
      </c>
      <c r="P3764" s="19">
        <v>2789.5224549</v>
      </c>
      <c r="Q3764" s="19">
        <v>544486.66814800003</v>
      </c>
      <c r="R3764" s="20">
        <v>0.70014500000000002</v>
      </c>
      <c r="S3764" s="20">
        <v>6.29983</v>
      </c>
      <c r="T3764" s="20">
        <v>0.30199999999999999</v>
      </c>
      <c r="U3764" s="20">
        <v>0.30499999999999999</v>
      </c>
      <c r="V3764" s="20">
        <f t="shared" si="116"/>
        <v>2.4720804097486999</v>
      </c>
      <c r="W3764" s="20">
        <f t="shared" si="117"/>
        <v>22.147913236769501</v>
      </c>
    </row>
    <row r="3765" spans="1:23" x14ac:dyDescent="0.25">
      <c r="A3765" s="18">
        <v>35540</v>
      </c>
      <c r="B3765" s="18">
        <v>35530</v>
      </c>
      <c r="C3765" s="18">
        <v>6410</v>
      </c>
      <c r="D3765" s="18">
        <v>6410</v>
      </c>
      <c r="E3765" s="18" t="s">
        <v>116</v>
      </c>
      <c r="F3765" s="18" t="s">
        <v>196</v>
      </c>
      <c r="G3765" s="19">
        <v>4.1513838706500001</v>
      </c>
      <c r="H3765" s="19">
        <v>1.68001</v>
      </c>
      <c r="I3765" s="18" t="s">
        <v>79</v>
      </c>
      <c r="J3765" s="18" t="s">
        <v>80</v>
      </c>
      <c r="K3765" s="18">
        <v>16</v>
      </c>
      <c r="L3765" s="18">
        <v>60</v>
      </c>
      <c r="M3765" s="18" t="s">
        <v>71</v>
      </c>
      <c r="N3765" s="18" t="s">
        <v>74</v>
      </c>
      <c r="O3765" s="18" t="s">
        <v>75</v>
      </c>
      <c r="P3765" s="19">
        <v>2199.1640996900001</v>
      </c>
      <c r="Q3765" s="19">
        <v>180833.55806899999</v>
      </c>
      <c r="R3765" s="20">
        <v>0.70014500000000002</v>
      </c>
      <c r="S3765" s="20">
        <v>6.29983</v>
      </c>
      <c r="T3765" s="20">
        <v>0.30199999999999999</v>
      </c>
      <c r="U3765" s="20">
        <v>0.30499999999999999</v>
      </c>
      <c r="V3765" s="20">
        <f t="shared" si="116"/>
        <v>0.82102291981209996</v>
      </c>
      <c r="W3765" s="20">
        <f t="shared" si="117"/>
        <v>7.3557252918185014</v>
      </c>
    </row>
    <row r="3766" spans="1:23" x14ac:dyDescent="0.25">
      <c r="A3766" s="18">
        <v>35541</v>
      </c>
      <c r="B3766" s="18">
        <v>35531</v>
      </c>
      <c r="C3766" s="18">
        <v>6410</v>
      </c>
      <c r="D3766" s="18">
        <v>6410</v>
      </c>
      <c r="E3766" s="18" t="s">
        <v>116</v>
      </c>
      <c r="F3766" s="18" t="s">
        <v>196</v>
      </c>
      <c r="G3766" s="19">
        <v>1.66666108979</v>
      </c>
      <c r="H3766" s="19">
        <v>0.67447400000000002</v>
      </c>
      <c r="I3766" s="18" t="s">
        <v>79</v>
      </c>
      <c r="J3766" s="18" t="s">
        <v>80</v>
      </c>
      <c r="K3766" s="18">
        <v>16</v>
      </c>
      <c r="L3766" s="18">
        <v>60</v>
      </c>
      <c r="M3766" s="18" t="s">
        <v>71</v>
      </c>
      <c r="N3766" s="18" t="s">
        <v>74</v>
      </c>
      <c r="O3766" s="18" t="s">
        <v>75</v>
      </c>
      <c r="P3766" s="19">
        <v>1017.447374</v>
      </c>
      <c r="Q3766" s="19">
        <v>72599.466671799993</v>
      </c>
      <c r="R3766" s="20">
        <v>0.70014500000000002</v>
      </c>
      <c r="S3766" s="20">
        <v>6.29983</v>
      </c>
      <c r="T3766" s="20">
        <v>0.30199999999999999</v>
      </c>
      <c r="U3766" s="20">
        <v>0.30499999999999999</v>
      </c>
      <c r="V3766" s="20">
        <f t="shared" si="116"/>
        <v>0.32961625991353999</v>
      </c>
      <c r="W3766" s="20">
        <f t="shared" si="117"/>
        <v>2.9531047198969005</v>
      </c>
    </row>
    <row r="3767" spans="1:23" x14ac:dyDescent="0.25">
      <c r="A3767" s="18">
        <v>35542</v>
      </c>
      <c r="B3767" s="18">
        <v>35532</v>
      </c>
      <c r="C3767" s="18">
        <v>6410</v>
      </c>
      <c r="D3767" s="18">
        <v>6410</v>
      </c>
      <c r="E3767" s="18" t="s">
        <v>116</v>
      </c>
      <c r="F3767" s="18" t="s">
        <v>196</v>
      </c>
      <c r="G3767" s="19">
        <v>3.0795431500500001</v>
      </c>
      <c r="H3767" s="19">
        <v>1.2462500000000001</v>
      </c>
      <c r="I3767" s="18" t="s">
        <v>79</v>
      </c>
      <c r="J3767" s="18" t="s">
        <v>80</v>
      </c>
      <c r="K3767" s="18">
        <v>16</v>
      </c>
      <c r="L3767" s="18">
        <v>60</v>
      </c>
      <c r="M3767" s="18" t="s">
        <v>71</v>
      </c>
      <c r="N3767" s="18" t="s">
        <v>74</v>
      </c>
      <c r="O3767" s="18" t="s">
        <v>75</v>
      </c>
      <c r="P3767" s="19">
        <v>1510.6276397199999</v>
      </c>
      <c r="Q3767" s="19">
        <v>134144.363037</v>
      </c>
      <c r="R3767" s="20">
        <v>0.70014500000000002</v>
      </c>
      <c r="S3767" s="20">
        <v>6.29983</v>
      </c>
      <c r="T3767" s="20">
        <v>0.30199999999999999</v>
      </c>
      <c r="U3767" s="20">
        <v>0.30499999999999999</v>
      </c>
      <c r="V3767" s="20">
        <f t="shared" si="116"/>
        <v>0.60904388296250001</v>
      </c>
      <c r="W3767" s="20">
        <f t="shared" si="117"/>
        <v>5.4565583805625009</v>
      </c>
    </row>
    <row r="3768" spans="1:23" x14ac:dyDescent="0.25">
      <c r="A3768" s="18">
        <v>35543</v>
      </c>
      <c r="B3768" s="18">
        <v>35533</v>
      </c>
      <c r="C3768" s="18">
        <v>6410</v>
      </c>
      <c r="D3768" s="18">
        <v>6410</v>
      </c>
      <c r="E3768" s="18" t="s">
        <v>116</v>
      </c>
      <c r="F3768" s="18" t="s">
        <v>196</v>
      </c>
      <c r="G3768" s="19">
        <v>10.219972820400001</v>
      </c>
      <c r="H3768" s="19">
        <v>4.1358800000000002</v>
      </c>
      <c r="I3768" s="18" t="s">
        <v>79</v>
      </c>
      <c r="J3768" s="18" t="s">
        <v>80</v>
      </c>
      <c r="K3768" s="18">
        <v>16</v>
      </c>
      <c r="L3768" s="18">
        <v>60</v>
      </c>
      <c r="M3768" s="18" t="s">
        <v>71</v>
      </c>
      <c r="N3768" s="18" t="s">
        <v>74</v>
      </c>
      <c r="O3768" s="18" t="s">
        <v>75</v>
      </c>
      <c r="P3768" s="19">
        <v>3618.2143483300001</v>
      </c>
      <c r="Q3768" s="19">
        <v>445180.23532899999</v>
      </c>
      <c r="R3768" s="20">
        <v>0.70014500000000002</v>
      </c>
      <c r="S3768" s="20">
        <v>6.29983</v>
      </c>
      <c r="T3768" s="20">
        <v>0.30199999999999999</v>
      </c>
      <c r="U3768" s="20">
        <v>0.30499999999999999</v>
      </c>
      <c r="V3768" s="20">
        <f t="shared" si="116"/>
        <v>2.0212095604148002</v>
      </c>
      <c r="W3768" s="20">
        <f t="shared" si="117"/>
        <v>18.108461925778002</v>
      </c>
    </row>
    <row r="3769" spans="1:23" x14ac:dyDescent="0.25">
      <c r="A3769" s="18">
        <v>35544</v>
      </c>
      <c r="B3769" s="18">
        <v>35534</v>
      </c>
      <c r="C3769" s="18">
        <v>6410</v>
      </c>
      <c r="D3769" s="18">
        <v>6410</v>
      </c>
      <c r="E3769" s="18" t="s">
        <v>116</v>
      </c>
      <c r="F3769" s="18" t="s">
        <v>196</v>
      </c>
      <c r="G3769" s="19">
        <v>3.5937530766500001</v>
      </c>
      <c r="H3769" s="19">
        <v>1.45434</v>
      </c>
      <c r="I3769" s="18" t="s">
        <v>79</v>
      </c>
      <c r="J3769" s="18" t="s">
        <v>80</v>
      </c>
      <c r="K3769" s="18">
        <v>16</v>
      </c>
      <c r="L3769" s="18">
        <v>60</v>
      </c>
      <c r="M3769" s="18" t="s">
        <v>71</v>
      </c>
      <c r="N3769" s="18" t="s">
        <v>74</v>
      </c>
      <c r="O3769" s="18" t="s">
        <v>75</v>
      </c>
      <c r="P3769" s="19">
        <v>1568.56594451</v>
      </c>
      <c r="Q3769" s="19">
        <v>156543.257843</v>
      </c>
      <c r="R3769" s="20">
        <v>0.70014500000000002</v>
      </c>
      <c r="S3769" s="20">
        <v>6.29983</v>
      </c>
      <c r="T3769" s="20">
        <v>0.30199999999999999</v>
      </c>
      <c r="U3769" s="20">
        <v>0.30499999999999999</v>
      </c>
      <c r="V3769" s="20">
        <f t="shared" si="116"/>
        <v>0.71073771775139993</v>
      </c>
      <c r="W3769" s="20">
        <f t="shared" si="117"/>
        <v>6.3676558597290009</v>
      </c>
    </row>
    <row r="3770" spans="1:23" x14ac:dyDescent="0.25">
      <c r="A3770" s="18">
        <v>35545</v>
      </c>
      <c r="B3770" s="18">
        <v>35535</v>
      </c>
      <c r="C3770" s="18">
        <v>6410</v>
      </c>
      <c r="D3770" s="18">
        <v>6410</v>
      </c>
      <c r="E3770" s="18" t="s">
        <v>116</v>
      </c>
      <c r="F3770" s="18" t="s">
        <v>196</v>
      </c>
      <c r="G3770" s="19">
        <v>4.0745210027500001</v>
      </c>
      <c r="H3770" s="19">
        <v>1.6489</v>
      </c>
      <c r="I3770" s="18" t="s">
        <v>79</v>
      </c>
      <c r="J3770" s="18" t="s">
        <v>80</v>
      </c>
      <c r="K3770" s="18">
        <v>16</v>
      </c>
      <c r="L3770" s="18">
        <v>60</v>
      </c>
      <c r="M3770" s="18" t="s">
        <v>71</v>
      </c>
      <c r="N3770" s="18" t="s">
        <v>74</v>
      </c>
      <c r="O3770" s="18" t="s">
        <v>75</v>
      </c>
      <c r="P3770" s="19">
        <v>1606.1858137199999</v>
      </c>
      <c r="Q3770" s="19">
        <v>177485.424936</v>
      </c>
      <c r="R3770" s="20">
        <v>0.70014500000000002</v>
      </c>
      <c r="S3770" s="20">
        <v>6.29983</v>
      </c>
      <c r="T3770" s="20">
        <v>0.30199999999999999</v>
      </c>
      <c r="U3770" s="20">
        <v>0.30499999999999999</v>
      </c>
      <c r="V3770" s="20">
        <f t="shared" si="116"/>
        <v>0.80581942516900007</v>
      </c>
      <c r="W3770" s="20">
        <f t="shared" si="117"/>
        <v>7.2195138324650001</v>
      </c>
    </row>
    <row r="3771" spans="1:23" x14ac:dyDescent="0.25">
      <c r="A3771" s="18">
        <v>35546</v>
      </c>
      <c r="B3771" s="18">
        <v>35536</v>
      </c>
      <c r="C3771" s="18">
        <v>6410</v>
      </c>
      <c r="D3771" s="18">
        <v>6410</v>
      </c>
      <c r="E3771" s="18" t="s">
        <v>116</v>
      </c>
      <c r="F3771" s="18" t="s">
        <v>196</v>
      </c>
      <c r="G3771" s="19">
        <v>3.4199054845200001</v>
      </c>
      <c r="H3771" s="19">
        <v>1.3839900000000001</v>
      </c>
      <c r="I3771" s="18" t="s">
        <v>79</v>
      </c>
      <c r="J3771" s="18" t="s">
        <v>80</v>
      </c>
      <c r="K3771" s="18">
        <v>16</v>
      </c>
      <c r="L3771" s="18">
        <v>60</v>
      </c>
      <c r="M3771" s="18" t="s">
        <v>71</v>
      </c>
      <c r="N3771" s="18" t="s">
        <v>74</v>
      </c>
      <c r="O3771" s="18" t="s">
        <v>75</v>
      </c>
      <c r="P3771" s="19">
        <v>1454.3311344399999</v>
      </c>
      <c r="Q3771" s="19">
        <v>148970.48702299999</v>
      </c>
      <c r="R3771" s="20">
        <v>0.70014500000000002</v>
      </c>
      <c r="S3771" s="20">
        <v>6.29983</v>
      </c>
      <c r="T3771" s="20">
        <v>0.30199999999999999</v>
      </c>
      <c r="U3771" s="20">
        <v>0.30499999999999999</v>
      </c>
      <c r="V3771" s="20">
        <f t="shared" si="116"/>
        <v>0.67635758762789999</v>
      </c>
      <c r="W3771" s="20">
        <f t="shared" si="117"/>
        <v>6.0596366965815003</v>
      </c>
    </row>
    <row r="3772" spans="1:23" x14ac:dyDescent="0.25">
      <c r="A3772" s="18">
        <v>35547</v>
      </c>
      <c r="B3772" s="18">
        <v>35537</v>
      </c>
      <c r="C3772" s="18">
        <v>6410</v>
      </c>
      <c r="D3772" s="18">
        <v>6410</v>
      </c>
      <c r="E3772" s="18" t="s">
        <v>116</v>
      </c>
      <c r="F3772" s="18" t="s">
        <v>196</v>
      </c>
      <c r="G3772" s="19">
        <v>31.9935010411</v>
      </c>
      <c r="H3772" s="19">
        <v>12.9473</v>
      </c>
      <c r="I3772" s="18" t="s">
        <v>79</v>
      </c>
      <c r="J3772" s="18" t="s">
        <v>80</v>
      </c>
      <c r="K3772" s="18">
        <v>16</v>
      </c>
      <c r="L3772" s="18">
        <v>60</v>
      </c>
      <c r="M3772" s="18" t="s">
        <v>71</v>
      </c>
      <c r="N3772" s="18" t="s">
        <v>74</v>
      </c>
      <c r="O3772" s="18" t="s">
        <v>75</v>
      </c>
      <c r="P3772" s="19">
        <v>12776.317706600001</v>
      </c>
      <c r="Q3772" s="19">
        <v>1393631.33081</v>
      </c>
      <c r="R3772" s="20">
        <v>0.70014500000000002</v>
      </c>
      <c r="S3772" s="20">
        <v>6.29983</v>
      </c>
      <c r="T3772" s="20">
        <v>0.30199999999999999</v>
      </c>
      <c r="U3772" s="20">
        <v>0.30499999999999999</v>
      </c>
      <c r="V3772" s="20">
        <f t="shared" si="116"/>
        <v>6.3273611762329995</v>
      </c>
      <c r="W3772" s="20">
        <f t="shared" si="117"/>
        <v>56.688223326505003</v>
      </c>
    </row>
    <row r="3773" spans="1:23" x14ac:dyDescent="0.25">
      <c r="A3773" s="18">
        <v>35548</v>
      </c>
      <c r="B3773" s="18">
        <v>35538</v>
      </c>
      <c r="C3773" s="18">
        <v>6410</v>
      </c>
      <c r="D3773" s="18">
        <v>6410</v>
      </c>
      <c r="E3773" s="18" t="s">
        <v>116</v>
      </c>
      <c r="F3773" s="18" t="s">
        <v>196</v>
      </c>
      <c r="G3773" s="19">
        <v>19.485159895199999</v>
      </c>
      <c r="H3773" s="19">
        <v>7.8853600000000004</v>
      </c>
      <c r="I3773" s="18" t="s">
        <v>79</v>
      </c>
      <c r="J3773" s="18" t="s">
        <v>80</v>
      </c>
      <c r="K3773" s="18">
        <v>16</v>
      </c>
      <c r="L3773" s="18">
        <v>60</v>
      </c>
      <c r="M3773" s="18" t="s">
        <v>71</v>
      </c>
      <c r="N3773" s="18" t="s">
        <v>74</v>
      </c>
      <c r="O3773" s="18" t="s">
        <v>75</v>
      </c>
      <c r="P3773" s="19">
        <v>5802.9397457499999</v>
      </c>
      <c r="Q3773" s="19">
        <v>848770.16994399996</v>
      </c>
      <c r="R3773" s="20">
        <v>0.70014500000000002</v>
      </c>
      <c r="S3773" s="20">
        <v>6.29983</v>
      </c>
      <c r="T3773" s="20">
        <v>0.30199999999999999</v>
      </c>
      <c r="U3773" s="20">
        <v>0.30499999999999999</v>
      </c>
      <c r="V3773" s="20">
        <f t="shared" si="116"/>
        <v>3.8535849732856002</v>
      </c>
      <c r="W3773" s="20">
        <f t="shared" si="117"/>
        <v>34.525117104716003</v>
      </c>
    </row>
    <row r="3774" spans="1:23" x14ac:dyDescent="0.25">
      <c r="A3774" s="18">
        <v>35549</v>
      </c>
      <c r="B3774" s="18">
        <v>35539</v>
      </c>
      <c r="C3774" s="18">
        <v>6410</v>
      </c>
      <c r="D3774" s="18">
        <v>6410</v>
      </c>
      <c r="E3774" s="18" t="s">
        <v>116</v>
      </c>
      <c r="F3774" s="18" t="s">
        <v>196</v>
      </c>
      <c r="G3774" s="19">
        <v>5.54833719288</v>
      </c>
      <c r="H3774" s="19">
        <v>2.24533</v>
      </c>
      <c r="I3774" s="18" t="s">
        <v>79</v>
      </c>
      <c r="J3774" s="18" t="s">
        <v>80</v>
      </c>
      <c r="K3774" s="18">
        <v>16</v>
      </c>
      <c r="L3774" s="18">
        <v>60</v>
      </c>
      <c r="M3774" s="18" t="s">
        <v>71</v>
      </c>
      <c r="N3774" s="18" t="s">
        <v>74</v>
      </c>
      <c r="O3774" s="18" t="s">
        <v>75</v>
      </c>
      <c r="P3774" s="19">
        <v>1869.8353912099999</v>
      </c>
      <c r="Q3774" s="19">
        <v>241684.60138000001</v>
      </c>
      <c r="R3774" s="20">
        <v>0.70014500000000002</v>
      </c>
      <c r="S3774" s="20">
        <v>6.29983</v>
      </c>
      <c r="T3774" s="20">
        <v>0.30199999999999999</v>
      </c>
      <c r="U3774" s="20">
        <v>0.30499999999999999</v>
      </c>
      <c r="V3774" s="20">
        <f t="shared" si="116"/>
        <v>1.0972954878493</v>
      </c>
      <c r="W3774" s="20">
        <f t="shared" si="117"/>
        <v>9.8309121192605016</v>
      </c>
    </row>
    <row r="3775" spans="1:23" x14ac:dyDescent="0.25">
      <c r="A3775" s="18">
        <v>35550</v>
      </c>
      <c r="B3775" s="18">
        <v>35540</v>
      </c>
      <c r="C3775" s="18">
        <v>6410</v>
      </c>
      <c r="D3775" s="18">
        <v>6410</v>
      </c>
      <c r="E3775" s="18" t="s">
        <v>116</v>
      </c>
      <c r="F3775" s="18" t="s">
        <v>196</v>
      </c>
      <c r="G3775" s="19">
        <v>3.67585184062</v>
      </c>
      <c r="H3775" s="19">
        <v>1.48756</v>
      </c>
      <c r="I3775" s="18" t="s">
        <v>79</v>
      </c>
      <c r="J3775" s="18" t="s">
        <v>80</v>
      </c>
      <c r="K3775" s="18">
        <v>16</v>
      </c>
      <c r="L3775" s="18">
        <v>60</v>
      </c>
      <c r="M3775" s="18" t="s">
        <v>71</v>
      </c>
      <c r="N3775" s="18" t="s">
        <v>74</v>
      </c>
      <c r="O3775" s="18" t="s">
        <v>75</v>
      </c>
      <c r="P3775" s="19">
        <v>1592.2783348099999</v>
      </c>
      <c r="Q3775" s="19">
        <v>160119.46569800001</v>
      </c>
      <c r="R3775" s="20">
        <v>0.70014500000000002</v>
      </c>
      <c r="S3775" s="20">
        <v>6.29983</v>
      </c>
      <c r="T3775" s="20">
        <v>0.30199999999999999</v>
      </c>
      <c r="U3775" s="20">
        <v>0.30499999999999999</v>
      </c>
      <c r="V3775" s="20">
        <f t="shared" si="116"/>
        <v>0.7269723719476</v>
      </c>
      <c r="W3775" s="20">
        <f t="shared" si="117"/>
        <v>6.5131057047859997</v>
      </c>
    </row>
    <row r="3776" spans="1:23" x14ac:dyDescent="0.25">
      <c r="A3776" s="18">
        <v>35551</v>
      </c>
      <c r="B3776" s="18">
        <v>35541</v>
      </c>
      <c r="C3776" s="18">
        <v>6410</v>
      </c>
      <c r="D3776" s="18">
        <v>6410</v>
      </c>
      <c r="E3776" s="18" t="s">
        <v>116</v>
      </c>
      <c r="F3776" s="18" t="s">
        <v>196</v>
      </c>
      <c r="G3776" s="19">
        <v>1.79238748582</v>
      </c>
      <c r="H3776" s="19">
        <v>0.72535300000000003</v>
      </c>
      <c r="I3776" s="18" t="s">
        <v>79</v>
      </c>
      <c r="J3776" s="18" t="s">
        <v>80</v>
      </c>
      <c r="K3776" s="18">
        <v>16</v>
      </c>
      <c r="L3776" s="18">
        <v>60</v>
      </c>
      <c r="M3776" s="18" t="s">
        <v>71</v>
      </c>
      <c r="N3776" s="18" t="s">
        <v>74</v>
      </c>
      <c r="O3776" s="18" t="s">
        <v>75</v>
      </c>
      <c r="P3776" s="19">
        <v>1033.50968081</v>
      </c>
      <c r="Q3776" s="19">
        <v>78076.086576600006</v>
      </c>
      <c r="R3776" s="20">
        <v>0.70014500000000002</v>
      </c>
      <c r="S3776" s="20">
        <v>6.29983</v>
      </c>
      <c r="T3776" s="20">
        <v>0.30199999999999999</v>
      </c>
      <c r="U3776" s="20">
        <v>0.30499999999999999</v>
      </c>
      <c r="V3776" s="20">
        <f t="shared" si="116"/>
        <v>0.35448088877713002</v>
      </c>
      <c r="W3776" s="20">
        <f t="shared" si="117"/>
        <v>3.1758724100430507</v>
      </c>
    </row>
    <row r="3777" spans="1:23" x14ac:dyDescent="0.25">
      <c r="A3777" s="18">
        <v>35552</v>
      </c>
      <c r="B3777" s="18">
        <v>35542</v>
      </c>
      <c r="C3777" s="18">
        <v>6410</v>
      </c>
      <c r="D3777" s="18">
        <v>6410</v>
      </c>
      <c r="E3777" s="18" t="s">
        <v>116</v>
      </c>
      <c r="F3777" s="18" t="s">
        <v>196</v>
      </c>
      <c r="G3777" s="19">
        <v>2.53314738116</v>
      </c>
      <c r="H3777" s="19">
        <v>1.0251300000000001</v>
      </c>
      <c r="I3777" s="18" t="s">
        <v>79</v>
      </c>
      <c r="J3777" s="18" t="s">
        <v>80</v>
      </c>
      <c r="K3777" s="18">
        <v>16</v>
      </c>
      <c r="L3777" s="18">
        <v>60</v>
      </c>
      <c r="M3777" s="18" t="s">
        <v>71</v>
      </c>
      <c r="N3777" s="18" t="s">
        <v>74</v>
      </c>
      <c r="O3777" s="18" t="s">
        <v>75</v>
      </c>
      <c r="P3777" s="19">
        <v>1281.0455311200001</v>
      </c>
      <c r="Q3777" s="19">
        <v>110343.458549</v>
      </c>
      <c r="R3777" s="20">
        <v>0.70014500000000002</v>
      </c>
      <c r="S3777" s="20">
        <v>6.29983</v>
      </c>
      <c r="T3777" s="20">
        <v>0.30199999999999999</v>
      </c>
      <c r="U3777" s="20">
        <v>0.30499999999999999</v>
      </c>
      <c r="V3777" s="20">
        <f t="shared" si="116"/>
        <v>0.50098227140730001</v>
      </c>
      <c r="W3777" s="20">
        <f t="shared" si="117"/>
        <v>4.4884105858905006</v>
      </c>
    </row>
    <row r="3778" spans="1:23" x14ac:dyDescent="0.25">
      <c r="A3778" s="18">
        <v>35553</v>
      </c>
      <c r="B3778" s="18">
        <v>35543</v>
      </c>
      <c r="C3778" s="18">
        <v>6410</v>
      </c>
      <c r="D3778" s="18">
        <v>6410</v>
      </c>
      <c r="E3778" s="18" t="s">
        <v>116</v>
      </c>
      <c r="F3778" s="18" t="s">
        <v>196</v>
      </c>
      <c r="G3778" s="19">
        <v>3.5405564861599998</v>
      </c>
      <c r="H3778" s="19">
        <v>1.4328099999999999</v>
      </c>
      <c r="I3778" s="18" t="s">
        <v>79</v>
      </c>
      <c r="J3778" s="18" t="s">
        <v>80</v>
      </c>
      <c r="K3778" s="18">
        <v>16</v>
      </c>
      <c r="L3778" s="18">
        <v>60</v>
      </c>
      <c r="M3778" s="18" t="s">
        <v>71</v>
      </c>
      <c r="N3778" s="18" t="s">
        <v>74</v>
      </c>
      <c r="O3778" s="18" t="s">
        <v>75</v>
      </c>
      <c r="P3778" s="19">
        <v>1441.8923581500001</v>
      </c>
      <c r="Q3778" s="19">
        <v>154226.02363099999</v>
      </c>
      <c r="R3778" s="20">
        <v>0.70014500000000002</v>
      </c>
      <c r="S3778" s="20">
        <v>6.29983</v>
      </c>
      <c r="T3778" s="20">
        <v>0.30199999999999999</v>
      </c>
      <c r="U3778" s="20">
        <v>0.30499999999999999</v>
      </c>
      <c r="V3778" s="20">
        <f t="shared" si="116"/>
        <v>0.70021598070010005</v>
      </c>
      <c r="W3778" s="20">
        <f t="shared" si="117"/>
        <v>6.2733892984985005</v>
      </c>
    </row>
    <row r="3779" spans="1:23" x14ac:dyDescent="0.25">
      <c r="A3779" s="18">
        <v>35554</v>
      </c>
      <c r="B3779" s="18">
        <v>35544</v>
      </c>
      <c r="C3779" s="18">
        <v>6410</v>
      </c>
      <c r="D3779" s="18">
        <v>6410</v>
      </c>
      <c r="E3779" s="18" t="s">
        <v>116</v>
      </c>
      <c r="F3779" s="18" t="s">
        <v>196</v>
      </c>
      <c r="G3779" s="19">
        <v>4.0896262375900001</v>
      </c>
      <c r="H3779" s="19">
        <v>1.6550100000000001</v>
      </c>
      <c r="I3779" s="18" t="s">
        <v>79</v>
      </c>
      <c r="J3779" s="18" t="s">
        <v>80</v>
      </c>
      <c r="K3779" s="18">
        <v>16</v>
      </c>
      <c r="L3779" s="18">
        <v>60</v>
      </c>
      <c r="M3779" s="18" t="s">
        <v>71</v>
      </c>
      <c r="N3779" s="18" t="s">
        <v>74</v>
      </c>
      <c r="O3779" s="18" t="s">
        <v>75</v>
      </c>
      <c r="P3779" s="19">
        <v>2288.5098071000002</v>
      </c>
      <c r="Q3779" s="19">
        <v>178143.40633299999</v>
      </c>
      <c r="R3779" s="20">
        <v>0.70014500000000002</v>
      </c>
      <c r="S3779" s="20">
        <v>6.29983</v>
      </c>
      <c r="T3779" s="20">
        <v>0.30199999999999999</v>
      </c>
      <c r="U3779" s="20">
        <v>0.30499999999999999</v>
      </c>
      <c r="V3779" s="20">
        <f t="shared" ref="V3779:V3842" si="118">H3779*R3779*(1-T3779)</f>
        <v>0.80880538956209991</v>
      </c>
      <c r="W3779" s="20">
        <f t="shared" ref="W3779:W3842" si="119">H3779*S3779*(1-U3779)</f>
        <v>7.2462657455685004</v>
      </c>
    </row>
    <row r="3780" spans="1:23" x14ac:dyDescent="0.25">
      <c r="A3780" s="18">
        <v>35555</v>
      </c>
      <c r="B3780" s="18">
        <v>35545</v>
      </c>
      <c r="C3780" s="18">
        <v>6410</v>
      </c>
      <c r="D3780" s="18">
        <v>6410</v>
      </c>
      <c r="E3780" s="18" t="s">
        <v>116</v>
      </c>
      <c r="F3780" s="18" t="s">
        <v>196</v>
      </c>
      <c r="G3780" s="19">
        <v>6.8476066804300002</v>
      </c>
      <c r="H3780" s="19">
        <v>2.7711299999999999</v>
      </c>
      <c r="I3780" s="18" t="s">
        <v>79</v>
      </c>
      <c r="J3780" s="18" t="s">
        <v>80</v>
      </c>
      <c r="K3780" s="18">
        <v>16</v>
      </c>
      <c r="L3780" s="18">
        <v>60</v>
      </c>
      <c r="M3780" s="18" t="s">
        <v>71</v>
      </c>
      <c r="N3780" s="18" t="s">
        <v>74</v>
      </c>
      <c r="O3780" s="18" t="s">
        <v>75</v>
      </c>
      <c r="P3780" s="19">
        <v>2611.5856159499999</v>
      </c>
      <c r="Q3780" s="19">
        <v>298280.55387399998</v>
      </c>
      <c r="R3780" s="20">
        <v>0.70014500000000002</v>
      </c>
      <c r="S3780" s="20">
        <v>6.29983</v>
      </c>
      <c r="T3780" s="20">
        <v>0.30199999999999999</v>
      </c>
      <c r="U3780" s="20">
        <v>0.30499999999999999</v>
      </c>
      <c r="V3780" s="20">
        <f t="shared" si="118"/>
        <v>1.3542545840672999</v>
      </c>
      <c r="W3780" s="20">
        <f t="shared" si="119"/>
        <v>12.133065295990502</v>
      </c>
    </row>
    <row r="3781" spans="1:23" x14ac:dyDescent="0.25">
      <c r="A3781" s="18">
        <v>35556</v>
      </c>
      <c r="B3781" s="18">
        <v>35546</v>
      </c>
      <c r="C3781" s="18">
        <v>6410</v>
      </c>
      <c r="D3781" s="18">
        <v>6410</v>
      </c>
      <c r="E3781" s="18" t="s">
        <v>116</v>
      </c>
      <c r="F3781" s="18" t="s">
        <v>196</v>
      </c>
      <c r="G3781" s="19">
        <v>6.1046943571399996</v>
      </c>
      <c r="H3781" s="19">
        <v>2.4704799999999998</v>
      </c>
      <c r="I3781" s="18" t="s">
        <v>79</v>
      </c>
      <c r="J3781" s="18" t="s">
        <v>80</v>
      </c>
      <c r="K3781" s="18">
        <v>16</v>
      </c>
      <c r="L3781" s="18">
        <v>60</v>
      </c>
      <c r="M3781" s="18" t="s">
        <v>71</v>
      </c>
      <c r="N3781" s="18" t="s">
        <v>74</v>
      </c>
      <c r="O3781" s="18" t="s">
        <v>75</v>
      </c>
      <c r="P3781" s="19">
        <v>2071.7014971600001</v>
      </c>
      <c r="Q3781" s="19">
        <v>265919.42251499998</v>
      </c>
      <c r="R3781" s="20">
        <v>0.70014500000000002</v>
      </c>
      <c r="S3781" s="20">
        <v>6.29983</v>
      </c>
      <c r="T3781" s="20">
        <v>0.30199999999999999</v>
      </c>
      <c r="U3781" s="20">
        <v>0.30499999999999999</v>
      </c>
      <c r="V3781" s="20">
        <f t="shared" si="118"/>
        <v>1.2073265652807998</v>
      </c>
      <c r="W3781" s="20">
        <f t="shared" si="119"/>
        <v>10.816704792788</v>
      </c>
    </row>
    <row r="3782" spans="1:23" x14ac:dyDescent="0.25">
      <c r="A3782" s="18">
        <v>35557</v>
      </c>
      <c r="B3782" s="18">
        <v>35547</v>
      </c>
      <c r="C3782" s="18">
        <v>6410</v>
      </c>
      <c r="D3782" s="18">
        <v>6410</v>
      </c>
      <c r="E3782" s="18" t="s">
        <v>116</v>
      </c>
      <c r="F3782" s="18" t="s">
        <v>196</v>
      </c>
      <c r="G3782" s="19">
        <v>6.4768287353399998</v>
      </c>
      <c r="H3782" s="19">
        <v>2.6210800000000001</v>
      </c>
      <c r="I3782" s="18" t="s">
        <v>79</v>
      </c>
      <c r="J3782" s="18" t="s">
        <v>80</v>
      </c>
      <c r="K3782" s="18">
        <v>16</v>
      </c>
      <c r="L3782" s="18">
        <v>60</v>
      </c>
      <c r="M3782" s="18" t="s">
        <v>71</v>
      </c>
      <c r="N3782" s="18" t="s">
        <v>74</v>
      </c>
      <c r="O3782" s="18" t="s">
        <v>75</v>
      </c>
      <c r="P3782" s="19">
        <v>2080.8304493800001</v>
      </c>
      <c r="Q3782" s="19">
        <v>282129.53119000001</v>
      </c>
      <c r="R3782" s="20">
        <v>0.70014500000000002</v>
      </c>
      <c r="S3782" s="20">
        <v>6.29983</v>
      </c>
      <c r="T3782" s="20">
        <v>0.30199999999999999</v>
      </c>
      <c r="U3782" s="20">
        <v>0.30499999999999999</v>
      </c>
      <c r="V3782" s="20">
        <f t="shared" si="118"/>
        <v>1.2809249675068</v>
      </c>
      <c r="W3782" s="20">
        <f t="shared" si="119"/>
        <v>11.476089099398003</v>
      </c>
    </row>
    <row r="3783" spans="1:23" x14ac:dyDescent="0.25">
      <c r="A3783" s="18">
        <v>35558</v>
      </c>
      <c r="B3783" s="18">
        <v>35548</v>
      </c>
      <c r="C3783" s="18">
        <v>6410</v>
      </c>
      <c r="D3783" s="18">
        <v>6410</v>
      </c>
      <c r="E3783" s="18" t="s">
        <v>116</v>
      </c>
      <c r="F3783" s="18" t="s">
        <v>196</v>
      </c>
      <c r="G3783" s="19">
        <v>7.1475526576700004</v>
      </c>
      <c r="H3783" s="19">
        <v>2.8925100000000001</v>
      </c>
      <c r="I3783" s="18" t="s">
        <v>79</v>
      </c>
      <c r="J3783" s="18" t="s">
        <v>80</v>
      </c>
      <c r="K3783" s="18">
        <v>16</v>
      </c>
      <c r="L3783" s="18">
        <v>60</v>
      </c>
      <c r="M3783" s="18" t="s">
        <v>71</v>
      </c>
      <c r="N3783" s="18" t="s">
        <v>74</v>
      </c>
      <c r="O3783" s="18" t="s">
        <v>75</v>
      </c>
      <c r="P3783" s="19">
        <v>2253.2795006599999</v>
      </c>
      <c r="Q3783" s="19">
        <v>311346.14837900002</v>
      </c>
      <c r="R3783" s="20">
        <v>0.70014500000000002</v>
      </c>
      <c r="S3783" s="20">
        <v>6.29983</v>
      </c>
      <c r="T3783" s="20">
        <v>0.30199999999999999</v>
      </c>
      <c r="U3783" s="20">
        <v>0.30499999999999999</v>
      </c>
      <c r="V3783" s="20">
        <f t="shared" si="118"/>
        <v>1.4135731369371001</v>
      </c>
      <c r="W3783" s="20">
        <f t="shared" si="119"/>
        <v>12.664513284943501</v>
      </c>
    </row>
    <row r="3784" spans="1:23" x14ac:dyDescent="0.25">
      <c r="A3784" s="18">
        <v>35559</v>
      </c>
      <c r="B3784" s="18">
        <v>35549</v>
      </c>
      <c r="C3784" s="18">
        <v>6410</v>
      </c>
      <c r="D3784" s="18">
        <v>6410</v>
      </c>
      <c r="E3784" s="18" t="s">
        <v>116</v>
      </c>
      <c r="F3784" s="18" t="s">
        <v>196</v>
      </c>
      <c r="G3784" s="19">
        <v>1.2282309709799999</v>
      </c>
      <c r="H3784" s="19">
        <v>0.49704700000000002</v>
      </c>
      <c r="I3784" s="18" t="s">
        <v>79</v>
      </c>
      <c r="J3784" s="18" t="s">
        <v>80</v>
      </c>
      <c r="K3784" s="18">
        <v>16</v>
      </c>
      <c r="L3784" s="18">
        <v>60</v>
      </c>
      <c r="M3784" s="18" t="s">
        <v>71</v>
      </c>
      <c r="N3784" s="18" t="s">
        <v>74</v>
      </c>
      <c r="O3784" s="18" t="s">
        <v>75</v>
      </c>
      <c r="P3784" s="19">
        <v>835.29795904599996</v>
      </c>
      <c r="Q3784" s="19">
        <v>53501.527088499999</v>
      </c>
      <c r="R3784" s="20">
        <v>0.70014500000000002</v>
      </c>
      <c r="S3784" s="20">
        <v>6.29983</v>
      </c>
      <c r="T3784" s="20">
        <v>0.30199999999999999</v>
      </c>
      <c r="U3784" s="20">
        <v>0.30499999999999999</v>
      </c>
      <c r="V3784" s="20">
        <f t="shared" si="118"/>
        <v>0.24290747032686999</v>
      </c>
      <c r="W3784" s="20">
        <f t="shared" si="119"/>
        <v>2.1762615633969502</v>
      </c>
    </row>
    <row r="3785" spans="1:23" x14ac:dyDescent="0.25">
      <c r="A3785" s="18">
        <v>35560</v>
      </c>
      <c r="B3785" s="18">
        <v>35550</v>
      </c>
      <c r="C3785" s="18">
        <v>6410</v>
      </c>
      <c r="D3785" s="18">
        <v>6410</v>
      </c>
      <c r="E3785" s="18" t="s">
        <v>116</v>
      </c>
      <c r="F3785" s="18" t="s">
        <v>196</v>
      </c>
      <c r="G3785" s="19">
        <v>7.8975917199300003</v>
      </c>
      <c r="H3785" s="19">
        <v>3.19604</v>
      </c>
      <c r="I3785" s="18" t="s">
        <v>79</v>
      </c>
      <c r="J3785" s="18" t="s">
        <v>80</v>
      </c>
      <c r="K3785" s="18">
        <v>16</v>
      </c>
      <c r="L3785" s="18">
        <v>60</v>
      </c>
      <c r="M3785" s="18" t="s">
        <v>71</v>
      </c>
      <c r="N3785" s="18" t="s">
        <v>74</v>
      </c>
      <c r="O3785" s="18" t="s">
        <v>75</v>
      </c>
      <c r="P3785" s="19">
        <v>2378.3585951</v>
      </c>
      <c r="Q3785" s="19">
        <v>344017.71924499999</v>
      </c>
      <c r="R3785" s="20">
        <v>0.70014500000000002</v>
      </c>
      <c r="S3785" s="20">
        <v>6.29983</v>
      </c>
      <c r="T3785" s="20">
        <v>0.30199999999999999</v>
      </c>
      <c r="U3785" s="20">
        <v>0.30499999999999999</v>
      </c>
      <c r="V3785" s="20">
        <f t="shared" si="118"/>
        <v>1.5619086152083999</v>
      </c>
      <c r="W3785" s="20">
        <f t="shared" si="119"/>
        <v>13.993483527874</v>
      </c>
    </row>
    <row r="3786" spans="1:23" x14ac:dyDescent="0.25">
      <c r="A3786" s="18">
        <v>35561</v>
      </c>
      <c r="B3786" s="18">
        <v>35551</v>
      </c>
      <c r="C3786" s="18">
        <v>6410</v>
      </c>
      <c r="D3786" s="18">
        <v>6410</v>
      </c>
      <c r="E3786" s="18" t="s">
        <v>116</v>
      </c>
      <c r="F3786" s="18" t="s">
        <v>196</v>
      </c>
      <c r="G3786" s="19">
        <v>50.325614527399999</v>
      </c>
      <c r="H3786" s="19">
        <v>20.366099999999999</v>
      </c>
      <c r="I3786" s="18" t="s">
        <v>79</v>
      </c>
      <c r="J3786" s="18" t="s">
        <v>80</v>
      </c>
      <c r="K3786" s="18">
        <v>16</v>
      </c>
      <c r="L3786" s="18">
        <v>60</v>
      </c>
      <c r="M3786" s="18" t="s">
        <v>71</v>
      </c>
      <c r="N3786" s="18" t="s">
        <v>74</v>
      </c>
      <c r="O3786" s="18" t="s">
        <v>75</v>
      </c>
      <c r="P3786" s="19">
        <v>16244.0163825</v>
      </c>
      <c r="Q3786" s="19">
        <v>2192175.0000900002</v>
      </c>
      <c r="R3786" s="20">
        <v>0.70014500000000002</v>
      </c>
      <c r="S3786" s="20">
        <v>6.29983</v>
      </c>
      <c r="T3786" s="20">
        <v>0.30199999999999999</v>
      </c>
      <c r="U3786" s="20">
        <v>0.30499999999999999</v>
      </c>
      <c r="V3786" s="20">
        <f t="shared" si="118"/>
        <v>9.9529377129809991</v>
      </c>
      <c r="W3786" s="20">
        <f t="shared" si="119"/>
        <v>89.170562595285006</v>
      </c>
    </row>
    <row r="3787" spans="1:23" x14ac:dyDescent="0.25">
      <c r="A3787" s="18">
        <v>35562</v>
      </c>
      <c r="B3787" s="18">
        <v>35552</v>
      </c>
      <c r="C3787" s="18">
        <v>6410</v>
      </c>
      <c r="D3787" s="18">
        <v>6410</v>
      </c>
      <c r="E3787" s="18" t="s">
        <v>116</v>
      </c>
      <c r="F3787" s="18" t="s">
        <v>196</v>
      </c>
      <c r="G3787" s="19">
        <v>11.701196831000001</v>
      </c>
      <c r="H3787" s="19">
        <v>4.7353100000000001</v>
      </c>
      <c r="I3787" s="18" t="s">
        <v>79</v>
      </c>
      <c r="J3787" s="18" t="s">
        <v>80</v>
      </c>
      <c r="K3787" s="18">
        <v>16</v>
      </c>
      <c r="L3787" s="18">
        <v>60</v>
      </c>
      <c r="M3787" s="18" t="s">
        <v>71</v>
      </c>
      <c r="N3787" s="18" t="s">
        <v>74</v>
      </c>
      <c r="O3787" s="18" t="s">
        <v>75</v>
      </c>
      <c r="P3787" s="19">
        <v>2870.9009505499998</v>
      </c>
      <c r="Q3787" s="19">
        <v>509702.09514300001</v>
      </c>
      <c r="R3787" s="20">
        <v>0.70014500000000002</v>
      </c>
      <c r="S3787" s="20">
        <v>6.29983</v>
      </c>
      <c r="T3787" s="20">
        <v>0.30199999999999999</v>
      </c>
      <c r="U3787" s="20">
        <v>0.30499999999999999</v>
      </c>
      <c r="V3787" s="20">
        <f t="shared" si="118"/>
        <v>2.3141517267250999</v>
      </c>
      <c r="W3787" s="20">
        <f t="shared" si="119"/>
        <v>20.7329953581235</v>
      </c>
    </row>
    <row r="3788" spans="1:23" x14ac:dyDescent="0.25">
      <c r="A3788" s="18">
        <v>35563</v>
      </c>
      <c r="B3788" s="18">
        <v>35553</v>
      </c>
      <c r="C3788" s="18">
        <v>6410</v>
      </c>
      <c r="D3788" s="18">
        <v>6410</v>
      </c>
      <c r="E3788" s="18" t="s">
        <v>116</v>
      </c>
      <c r="F3788" s="18" t="s">
        <v>196</v>
      </c>
      <c r="G3788" s="19">
        <v>1.20043664589</v>
      </c>
      <c r="H3788" s="19">
        <v>0.48579899999999998</v>
      </c>
      <c r="I3788" s="18" t="s">
        <v>79</v>
      </c>
      <c r="J3788" s="18" t="s">
        <v>80</v>
      </c>
      <c r="K3788" s="18">
        <v>16</v>
      </c>
      <c r="L3788" s="18">
        <v>60</v>
      </c>
      <c r="M3788" s="18" t="s">
        <v>71</v>
      </c>
      <c r="N3788" s="18" t="s">
        <v>74</v>
      </c>
      <c r="O3788" s="18" t="s">
        <v>75</v>
      </c>
      <c r="P3788" s="19">
        <v>857.10204627999997</v>
      </c>
      <c r="Q3788" s="19">
        <v>52290.811131199996</v>
      </c>
      <c r="R3788" s="20">
        <v>0.70014500000000002</v>
      </c>
      <c r="S3788" s="20">
        <v>6.29983</v>
      </c>
      <c r="T3788" s="20">
        <v>0.30199999999999999</v>
      </c>
      <c r="U3788" s="20">
        <v>0.30499999999999999</v>
      </c>
      <c r="V3788" s="20">
        <f t="shared" si="118"/>
        <v>0.23741055911678996</v>
      </c>
      <c r="W3788" s="20">
        <f t="shared" si="119"/>
        <v>2.1270135243481501</v>
      </c>
    </row>
    <row r="3789" spans="1:23" x14ac:dyDescent="0.25">
      <c r="A3789" s="18">
        <v>35564</v>
      </c>
      <c r="B3789" s="18">
        <v>35554</v>
      </c>
      <c r="C3789" s="18">
        <v>6410</v>
      </c>
      <c r="D3789" s="18">
        <v>6410</v>
      </c>
      <c r="E3789" s="18" t="s">
        <v>116</v>
      </c>
      <c r="F3789" s="18" t="s">
        <v>196</v>
      </c>
      <c r="G3789" s="19">
        <v>2.0030419072300001</v>
      </c>
      <c r="H3789" s="19">
        <v>0.81060200000000004</v>
      </c>
      <c r="I3789" s="18" t="s">
        <v>79</v>
      </c>
      <c r="J3789" s="18" t="s">
        <v>80</v>
      </c>
      <c r="K3789" s="18">
        <v>16</v>
      </c>
      <c r="L3789" s="18">
        <v>60</v>
      </c>
      <c r="M3789" s="18" t="s">
        <v>71</v>
      </c>
      <c r="N3789" s="18" t="s">
        <v>74</v>
      </c>
      <c r="O3789" s="18" t="s">
        <v>75</v>
      </c>
      <c r="P3789" s="19">
        <v>1100.5515643799999</v>
      </c>
      <c r="Q3789" s="19">
        <v>87252.156469599999</v>
      </c>
      <c r="R3789" s="20">
        <v>0.70014500000000002</v>
      </c>
      <c r="S3789" s="20">
        <v>6.29983</v>
      </c>
      <c r="T3789" s="20">
        <v>0.30199999999999999</v>
      </c>
      <c r="U3789" s="20">
        <v>0.30499999999999999</v>
      </c>
      <c r="V3789" s="20">
        <f t="shared" si="118"/>
        <v>0.39614217822842002</v>
      </c>
      <c r="W3789" s="20">
        <f t="shared" si="119"/>
        <v>3.5491250843737006</v>
      </c>
    </row>
    <row r="3790" spans="1:23" x14ac:dyDescent="0.25">
      <c r="A3790" s="18">
        <v>35565</v>
      </c>
      <c r="B3790" s="18">
        <v>35555</v>
      </c>
      <c r="C3790" s="18">
        <v>6410</v>
      </c>
      <c r="D3790" s="18">
        <v>6410</v>
      </c>
      <c r="E3790" s="18" t="s">
        <v>116</v>
      </c>
      <c r="F3790" s="18" t="s">
        <v>196</v>
      </c>
      <c r="G3790" s="19">
        <v>1.64264899928</v>
      </c>
      <c r="H3790" s="19">
        <v>0.66475600000000001</v>
      </c>
      <c r="I3790" s="18" t="s">
        <v>79</v>
      </c>
      <c r="J3790" s="18" t="s">
        <v>80</v>
      </c>
      <c r="K3790" s="18">
        <v>16</v>
      </c>
      <c r="L3790" s="18">
        <v>60</v>
      </c>
      <c r="M3790" s="18" t="s">
        <v>71</v>
      </c>
      <c r="N3790" s="18" t="s">
        <v>74</v>
      </c>
      <c r="O3790" s="18" t="s">
        <v>75</v>
      </c>
      <c r="P3790" s="19">
        <v>1107.1191384199999</v>
      </c>
      <c r="Q3790" s="19">
        <v>71553.504193899993</v>
      </c>
      <c r="R3790" s="20">
        <v>0.70014500000000002</v>
      </c>
      <c r="S3790" s="20">
        <v>6.29983</v>
      </c>
      <c r="T3790" s="20">
        <v>0.30199999999999999</v>
      </c>
      <c r="U3790" s="20">
        <v>0.30499999999999999</v>
      </c>
      <c r="V3790" s="20">
        <f t="shared" si="118"/>
        <v>0.32486706155475997</v>
      </c>
      <c r="W3790" s="20">
        <f t="shared" si="119"/>
        <v>2.9105556050786001</v>
      </c>
    </row>
    <row r="3791" spans="1:23" x14ac:dyDescent="0.25">
      <c r="A3791" s="18">
        <v>35566</v>
      </c>
      <c r="B3791" s="18">
        <v>35556</v>
      </c>
      <c r="C3791" s="18">
        <v>6410</v>
      </c>
      <c r="D3791" s="18">
        <v>6410</v>
      </c>
      <c r="E3791" s="18" t="s">
        <v>116</v>
      </c>
      <c r="F3791" s="18" t="s">
        <v>196</v>
      </c>
      <c r="G3791" s="19">
        <v>7.68084125781</v>
      </c>
      <c r="H3791" s="19">
        <v>3.10833</v>
      </c>
      <c r="I3791" s="18" t="s">
        <v>79</v>
      </c>
      <c r="J3791" s="18" t="s">
        <v>80</v>
      </c>
      <c r="K3791" s="18">
        <v>16</v>
      </c>
      <c r="L3791" s="18">
        <v>60</v>
      </c>
      <c r="M3791" s="18" t="s">
        <v>71</v>
      </c>
      <c r="N3791" s="18" t="s">
        <v>74</v>
      </c>
      <c r="O3791" s="18" t="s">
        <v>75</v>
      </c>
      <c r="P3791" s="19">
        <v>2452.7676135400002</v>
      </c>
      <c r="Q3791" s="19">
        <v>334576.10687999998</v>
      </c>
      <c r="R3791" s="20">
        <v>0.70014500000000002</v>
      </c>
      <c r="S3791" s="20">
        <v>6.29983</v>
      </c>
      <c r="T3791" s="20">
        <v>0.30199999999999999</v>
      </c>
      <c r="U3791" s="20">
        <v>0.30499999999999999</v>
      </c>
      <c r="V3791" s="20">
        <f t="shared" si="118"/>
        <v>1.5190446320793001</v>
      </c>
      <c r="W3791" s="20">
        <f t="shared" si="119"/>
        <v>13.609455655810502</v>
      </c>
    </row>
    <row r="3792" spans="1:23" x14ac:dyDescent="0.25">
      <c r="A3792" s="18">
        <v>35567</v>
      </c>
      <c r="B3792" s="18">
        <v>35557</v>
      </c>
      <c r="C3792" s="18">
        <v>6410</v>
      </c>
      <c r="D3792" s="18">
        <v>6410</v>
      </c>
      <c r="E3792" s="18" t="s">
        <v>116</v>
      </c>
      <c r="F3792" s="18" t="s">
        <v>196</v>
      </c>
      <c r="G3792" s="19">
        <v>2.1084977144599999</v>
      </c>
      <c r="H3792" s="19">
        <v>0.85327900000000001</v>
      </c>
      <c r="I3792" s="18" t="s">
        <v>79</v>
      </c>
      <c r="J3792" s="18" t="s">
        <v>80</v>
      </c>
      <c r="K3792" s="18">
        <v>16</v>
      </c>
      <c r="L3792" s="18">
        <v>60</v>
      </c>
      <c r="M3792" s="18" t="s">
        <v>71</v>
      </c>
      <c r="N3792" s="18" t="s">
        <v>74</v>
      </c>
      <c r="O3792" s="18" t="s">
        <v>75</v>
      </c>
      <c r="P3792" s="19">
        <v>1174.3336822000001</v>
      </c>
      <c r="Q3792" s="19">
        <v>91845.793057600007</v>
      </c>
      <c r="R3792" s="20">
        <v>0.70014500000000002</v>
      </c>
      <c r="S3792" s="20">
        <v>6.29983</v>
      </c>
      <c r="T3792" s="20">
        <v>0.30199999999999999</v>
      </c>
      <c r="U3792" s="20">
        <v>0.30499999999999999</v>
      </c>
      <c r="V3792" s="20">
        <f t="shared" si="118"/>
        <v>0.41699847976758997</v>
      </c>
      <c r="W3792" s="20">
        <f t="shared" si="119"/>
        <v>3.7359812865861506</v>
      </c>
    </row>
    <row r="3793" spans="1:23" x14ac:dyDescent="0.25">
      <c r="A3793" s="18">
        <v>35568</v>
      </c>
      <c r="B3793" s="18">
        <v>35558</v>
      </c>
      <c r="C3793" s="18">
        <v>6410</v>
      </c>
      <c r="D3793" s="18">
        <v>6410</v>
      </c>
      <c r="E3793" s="18" t="s">
        <v>116</v>
      </c>
      <c r="F3793" s="18" t="s">
        <v>196</v>
      </c>
      <c r="G3793" s="19">
        <v>7.6655563295700002</v>
      </c>
      <c r="H3793" s="19">
        <v>3.1021399999999999</v>
      </c>
      <c r="I3793" s="18" t="s">
        <v>79</v>
      </c>
      <c r="J3793" s="18" t="s">
        <v>80</v>
      </c>
      <c r="K3793" s="18">
        <v>16</v>
      </c>
      <c r="L3793" s="18">
        <v>60</v>
      </c>
      <c r="M3793" s="18" t="s">
        <v>71</v>
      </c>
      <c r="N3793" s="18" t="s">
        <v>74</v>
      </c>
      <c r="O3793" s="18" t="s">
        <v>75</v>
      </c>
      <c r="P3793" s="19">
        <v>2567.9835385400002</v>
      </c>
      <c r="Q3793" s="19">
        <v>333910.29807100003</v>
      </c>
      <c r="R3793" s="20">
        <v>0.70014500000000002</v>
      </c>
      <c r="S3793" s="20">
        <v>6.29983</v>
      </c>
      <c r="T3793" s="20">
        <v>0.30199999999999999</v>
      </c>
      <c r="U3793" s="20">
        <v>0.30499999999999999</v>
      </c>
      <c r="V3793" s="20">
        <f t="shared" si="118"/>
        <v>1.5160195715893998</v>
      </c>
      <c r="W3793" s="20">
        <f t="shared" si="119"/>
        <v>13.582353472159001</v>
      </c>
    </row>
    <row r="3794" spans="1:23" x14ac:dyDescent="0.25">
      <c r="A3794" s="18">
        <v>35569</v>
      </c>
      <c r="B3794" s="18">
        <v>35559</v>
      </c>
      <c r="C3794" s="18">
        <v>6410</v>
      </c>
      <c r="D3794" s="18">
        <v>6410</v>
      </c>
      <c r="E3794" s="18" t="s">
        <v>116</v>
      </c>
      <c r="F3794" s="18" t="s">
        <v>196</v>
      </c>
      <c r="G3794" s="19">
        <v>7.2373598286499998</v>
      </c>
      <c r="H3794" s="19">
        <v>2.9288599999999998</v>
      </c>
      <c r="I3794" s="18" t="s">
        <v>79</v>
      </c>
      <c r="J3794" s="18" t="s">
        <v>80</v>
      </c>
      <c r="K3794" s="18">
        <v>16</v>
      </c>
      <c r="L3794" s="18">
        <v>60</v>
      </c>
      <c r="M3794" s="18" t="s">
        <v>71</v>
      </c>
      <c r="N3794" s="18" t="s">
        <v>74</v>
      </c>
      <c r="O3794" s="18" t="s">
        <v>75</v>
      </c>
      <c r="P3794" s="19">
        <v>2143.10530896</v>
      </c>
      <c r="Q3794" s="19">
        <v>315258.13309900003</v>
      </c>
      <c r="R3794" s="20">
        <v>0.70014500000000002</v>
      </c>
      <c r="S3794" s="20">
        <v>6.29983</v>
      </c>
      <c r="T3794" s="20">
        <v>0.30199999999999999</v>
      </c>
      <c r="U3794" s="20">
        <v>0.30499999999999999</v>
      </c>
      <c r="V3794" s="20">
        <f t="shared" si="118"/>
        <v>1.4313374259206</v>
      </c>
      <c r="W3794" s="20">
        <f t="shared" si="119"/>
        <v>12.823667465191001</v>
      </c>
    </row>
    <row r="3795" spans="1:23" x14ac:dyDescent="0.25">
      <c r="A3795" s="18">
        <v>35570</v>
      </c>
      <c r="B3795" s="18">
        <v>35560</v>
      </c>
      <c r="C3795" s="18">
        <v>6410</v>
      </c>
      <c r="D3795" s="18">
        <v>6410</v>
      </c>
      <c r="E3795" s="18" t="s">
        <v>116</v>
      </c>
      <c r="F3795" s="18" t="s">
        <v>196</v>
      </c>
      <c r="G3795" s="19">
        <v>9.6753737037299992</v>
      </c>
      <c r="H3795" s="19">
        <v>3.9154800000000001</v>
      </c>
      <c r="I3795" s="18" t="s">
        <v>79</v>
      </c>
      <c r="J3795" s="18" t="s">
        <v>80</v>
      </c>
      <c r="K3795" s="18">
        <v>16</v>
      </c>
      <c r="L3795" s="18">
        <v>60</v>
      </c>
      <c r="M3795" s="18" t="s">
        <v>71</v>
      </c>
      <c r="N3795" s="18" t="s">
        <v>74</v>
      </c>
      <c r="O3795" s="18" t="s">
        <v>75</v>
      </c>
      <c r="P3795" s="19">
        <v>3344.03399726</v>
      </c>
      <c r="Q3795" s="19">
        <v>421457.59269999998</v>
      </c>
      <c r="R3795" s="20">
        <v>0.70014500000000002</v>
      </c>
      <c r="S3795" s="20">
        <v>6.29983</v>
      </c>
      <c r="T3795" s="20">
        <v>0.30199999999999999</v>
      </c>
      <c r="U3795" s="20">
        <v>0.30499999999999999</v>
      </c>
      <c r="V3795" s="20">
        <f t="shared" si="118"/>
        <v>1.9134998137307999</v>
      </c>
      <c r="W3795" s="20">
        <f t="shared" si="119"/>
        <v>17.143466566038001</v>
      </c>
    </row>
    <row r="3796" spans="1:23" x14ac:dyDescent="0.25">
      <c r="A3796" s="18">
        <v>35571</v>
      </c>
      <c r="B3796" s="18">
        <v>35561</v>
      </c>
      <c r="C3796" s="18">
        <v>6410</v>
      </c>
      <c r="D3796" s="18">
        <v>6410</v>
      </c>
      <c r="E3796" s="18" t="s">
        <v>116</v>
      </c>
      <c r="F3796" s="18" t="s">
        <v>196</v>
      </c>
      <c r="G3796" s="19">
        <v>57.821402636199998</v>
      </c>
      <c r="H3796" s="19">
        <v>23.3995</v>
      </c>
      <c r="I3796" s="18" t="s">
        <v>79</v>
      </c>
      <c r="J3796" s="18" t="s">
        <v>80</v>
      </c>
      <c r="K3796" s="18">
        <v>16</v>
      </c>
      <c r="L3796" s="18">
        <v>60</v>
      </c>
      <c r="M3796" s="18" t="s">
        <v>71</v>
      </c>
      <c r="N3796" s="18" t="s">
        <v>74</v>
      </c>
      <c r="O3796" s="18" t="s">
        <v>75</v>
      </c>
      <c r="P3796" s="19">
        <v>16439.041032599998</v>
      </c>
      <c r="Q3796" s="19">
        <v>2518690.2240399998</v>
      </c>
      <c r="R3796" s="20">
        <v>0.70014500000000002</v>
      </c>
      <c r="S3796" s="20">
        <v>6.29983</v>
      </c>
      <c r="T3796" s="20">
        <v>0.30199999999999999</v>
      </c>
      <c r="U3796" s="20">
        <v>0.30499999999999999</v>
      </c>
      <c r="V3796" s="20">
        <f t="shared" si="118"/>
        <v>11.435363963395</v>
      </c>
      <c r="W3796" s="20">
        <f t="shared" si="119"/>
        <v>102.45194609907502</v>
      </c>
    </row>
    <row r="3797" spans="1:23" x14ac:dyDescent="0.25">
      <c r="A3797" s="18">
        <v>35572</v>
      </c>
      <c r="B3797" s="18">
        <v>35562</v>
      </c>
      <c r="C3797" s="18">
        <v>6410</v>
      </c>
      <c r="D3797" s="18">
        <v>6410</v>
      </c>
      <c r="E3797" s="18" t="s">
        <v>116</v>
      </c>
      <c r="F3797" s="18" t="s">
        <v>196</v>
      </c>
      <c r="G3797" s="19">
        <v>4.6036988227900002</v>
      </c>
      <c r="H3797" s="19">
        <v>1.8630500000000001</v>
      </c>
      <c r="I3797" s="18" t="s">
        <v>79</v>
      </c>
      <c r="J3797" s="18" t="s">
        <v>80</v>
      </c>
      <c r="K3797" s="18">
        <v>16</v>
      </c>
      <c r="L3797" s="18">
        <v>60</v>
      </c>
      <c r="M3797" s="18" t="s">
        <v>71</v>
      </c>
      <c r="N3797" s="18" t="s">
        <v>74</v>
      </c>
      <c r="O3797" s="18" t="s">
        <v>75</v>
      </c>
      <c r="P3797" s="19">
        <v>1954.74842474</v>
      </c>
      <c r="Q3797" s="19">
        <v>200536.318574</v>
      </c>
      <c r="R3797" s="20">
        <v>0.70014500000000002</v>
      </c>
      <c r="S3797" s="20">
        <v>6.29983</v>
      </c>
      <c r="T3797" s="20">
        <v>0.30199999999999999</v>
      </c>
      <c r="U3797" s="20">
        <v>0.30499999999999999</v>
      </c>
      <c r="V3797" s="20">
        <f t="shared" si="118"/>
        <v>0.91047478929049996</v>
      </c>
      <c r="W3797" s="20">
        <f t="shared" si="119"/>
        <v>8.1571443056425004</v>
      </c>
    </row>
    <row r="3798" spans="1:23" x14ac:dyDescent="0.25">
      <c r="A3798" s="18">
        <v>35573</v>
      </c>
      <c r="B3798" s="18">
        <v>35563</v>
      </c>
      <c r="C3798" s="18">
        <v>6410</v>
      </c>
      <c r="D3798" s="18">
        <v>6410</v>
      </c>
      <c r="E3798" s="18" t="s">
        <v>116</v>
      </c>
      <c r="F3798" s="18" t="s">
        <v>196</v>
      </c>
      <c r="G3798" s="19">
        <v>2.4822659139600001</v>
      </c>
      <c r="H3798" s="19">
        <v>1.00454</v>
      </c>
      <c r="I3798" s="18" t="s">
        <v>79</v>
      </c>
      <c r="J3798" s="18" t="s">
        <v>80</v>
      </c>
      <c r="K3798" s="18">
        <v>16</v>
      </c>
      <c r="L3798" s="18">
        <v>60</v>
      </c>
      <c r="M3798" s="18" t="s">
        <v>71</v>
      </c>
      <c r="N3798" s="18" t="s">
        <v>74</v>
      </c>
      <c r="O3798" s="18" t="s">
        <v>75</v>
      </c>
      <c r="P3798" s="19">
        <v>1257.74128068</v>
      </c>
      <c r="Q3798" s="19">
        <v>108127.070702</v>
      </c>
      <c r="R3798" s="20">
        <v>0.70014500000000002</v>
      </c>
      <c r="S3798" s="20">
        <v>6.29983</v>
      </c>
      <c r="T3798" s="20">
        <v>0.30199999999999999</v>
      </c>
      <c r="U3798" s="20">
        <v>0.30499999999999999</v>
      </c>
      <c r="V3798" s="20">
        <f t="shared" si="118"/>
        <v>0.49091991349339997</v>
      </c>
      <c r="W3798" s="20">
        <f t="shared" si="119"/>
        <v>4.3982597035990008</v>
      </c>
    </row>
    <row r="3799" spans="1:23" x14ac:dyDescent="0.25">
      <c r="A3799" s="18">
        <v>35574</v>
      </c>
      <c r="B3799" s="18">
        <v>35564</v>
      </c>
      <c r="C3799" s="18">
        <v>6410</v>
      </c>
      <c r="D3799" s="18">
        <v>6410</v>
      </c>
      <c r="E3799" s="18" t="s">
        <v>116</v>
      </c>
      <c r="F3799" s="18" t="s">
        <v>196</v>
      </c>
      <c r="G3799" s="19">
        <v>3.3552873432400001</v>
      </c>
      <c r="H3799" s="19">
        <v>1.3578399999999999</v>
      </c>
      <c r="I3799" s="18" t="s">
        <v>79</v>
      </c>
      <c r="J3799" s="18" t="s">
        <v>80</v>
      </c>
      <c r="K3799" s="18">
        <v>16</v>
      </c>
      <c r="L3799" s="18">
        <v>60</v>
      </c>
      <c r="M3799" s="18" t="s">
        <v>71</v>
      </c>
      <c r="N3799" s="18" t="s">
        <v>74</v>
      </c>
      <c r="O3799" s="18" t="s">
        <v>75</v>
      </c>
      <c r="P3799" s="19">
        <v>1800.8970873999999</v>
      </c>
      <c r="Q3799" s="19">
        <v>146155.73204800001</v>
      </c>
      <c r="R3799" s="20">
        <v>0.70014500000000002</v>
      </c>
      <c r="S3799" s="20">
        <v>6.29983</v>
      </c>
      <c r="T3799" s="20">
        <v>0.30199999999999999</v>
      </c>
      <c r="U3799" s="20">
        <v>0.30499999999999999</v>
      </c>
      <c r="V3799" s="20">
        <f t="shared" si="118"/>
        <v>0.66357805098639988</v>
      </c>
      <c r="W3799" s="20">
        <f t="shared" si="119"/>
        <v>5.945142011204001</v>
      </c>
    </row>
    <row r="3800" spans="1:23" x14ac:dyDescent="0.25">
      <c r="A3800" s="18">
        <v>35575</v>
      </c>
      <c r="B3800" s="18">
        <v>35565</v>
      </c>
      <c r="C3800" s="18">
        <v>6410</v>
      </c>
      <c r="D3800" s="18">
        <v>6410</v>
      </c>
      <c r="E3800" s="18" t="s">
        <v>116</v>
      </c>
      <c r="F3800" s="18" t="s">
        <v>196</v>
      </c>
      <c r="G3800" s="19">
        <v>4.3919047607600001</v>
      </c>
      <c r="H3800" s="19">
        <v>1.7773399999999999</v>
      </c>
      <c r="I3800" s="18" t="s">
        <v>79</v>
      </c>
      <c r="J3800" s="18" t="s">
        <v>80</v>
      </c>
      <c r="K3800" s="18">
        <v>16</v>
      </c>
      <c r="L3800" s="18">
        <v>60</v>
      </c>
      <c r="M3800" s="18" t="s">
        <v>71</v>
      </c>
      <c r="N3800" s="18" t="s">
        <v>74</v>
      </c>
      <c r="O3800" s="18" t="s">
        <v>75</v>
      </c>
      <c r="P3800" s="19">
        <v>1861.6685766799999</v>
      </c>
      <c r="Q3800" s="19">
        <v>191310.606134</v>
      </c>
      <c r="R3800" s="20">
        <v>0.70014500000000002</v>
      </c>
      <c r="S3800" s="20">
        <v>6.29983</v>
      </c>
      <c r="T3800" s="20">
        <v>0.30199999999999999</v>
      </c>
      <c r="U3800" s="20">
        <v>0.30499999999999999</v>
      </c>
      <c r="V3800" s="20">
        <f t="shared" si="118"/>
        <v>0.86858820858139996</v>
      </c>
      <c r="W3800" s="20">
        <f t="shared" si="119"/>
        <v>7.7818731972790003</v>
      </c>
    </row>
    <row r="3801" spans="1:23" x14ac:dyDescent="0.25">
      <c r="A3801" s="18">
        <v>35576</v>
      </c>
      <c r="B3801" s="18">
        <v>35566</v>
      </c>
      <c r="C3801" s="18">
        <v>6410</v>
      </c>
      <c r="D3801" s="18">
        <v>6410</v>
      </c>
      <c r="E3801" s="18" t="s">
        <v>116</v>
      </c>
      <c r="F3801" s="18" t="s">
        <v>196</v>
      </c>
      <c r="G3801" s="19">
        <v>2.9243326086899999</v>
      </c>
      <c r="H3801" s="19">
        <v>1.18344</v>
      </c>
      <c r="I3801" s="18" t="s">
        <v>79</v>
      </c>
      <c r="J3801" s="18" t="s">
        <v>80</v>
      </c>
      <c r="K3801" s="18">
        <v>16</v>
      </c>
      <c r="L3801" s="18">
        <v>60</v>
      </c>
      <c r="M3801" s="18" t="s">
        <v>71</v>
      </c>
      <c r="N3801" s="18" t="s">
        <v>74</v>
      </c>
      <c r="O3801" s="18" t="s">
        <v>75</v>
      </c>
      <c r="P3801" s="19">
        <v>1344.7063152799999</v>
      </c>
      <c r="Q3801" s="19">
        <v>127383.418899</v>
      </c>
      <c r="R3801" s="20">
        <v>0.70014500000000002</v>
      </c>
      <c r="S3801" s="20">
        <v>6.29983</v>
      </c>
      <c r="T3801" s="20">
        <v>0.30199999999999999</v>
      </c>
      <c r="U3801" s="20">
        <v>0.30499999999999999</v>
      </c>
      <c r="V3801" s="20">
        <f t="shared" si="118"/>
        <v>0.57834855996239998</v>
      </c>
      <c r="W3801" s="20">
        <f t="shared" si="119"/>
        <v>5.1815522165640004</v>
      </c>
    </row>
    <row r="3802" spans="1:23" x14ac:dyDescent="0.25">
      <c r="A3802" s="18">
        <v>35577</v>
      </c>
      <c r="B3802" s="18">
        <v>35567</v>
      </c>
      <c r="C3802" s="18">
        <v>6410</v>
      </c>
      <c r="D3802" s="18">
        <v>6410</v>
      </c>
      <c r="E3802" s="18" t="s">
        <v>116</v>
      </c>
      <c r="F3802" s="18" t="s">
        <v>196</v>
      </c>
      <c r="G3802" s="19">
        <v>2.0877087910999998</v>
      </c>
      <c r="H3802" s="19">
        <v>0.84486600000000001</v>
      </c>
      <c r="I3802" s="18" t="s">
        <v>79</v>
      </c>
      <c r="J3802" s="18" t="s">
        <v>80</v>
      </c>
      <c r="K3802" s="18">
        <v>16</v>
      </c>
      <c r="L3802" s="18">
        <v>60</v>
      </c>
      <c r="M3802" s="18" t="s">
        <v>71</v>
      </c>
      <c r="N3802" s="18" t="s">
        <v>74</v>
      </c>
      <c r="O3802" s="18" t="s">
        <v>75</v>
      </c>
      <c r="P3802" s="19">
        <v>1224.2681559099999</v>
      </c>
      <c r="Q3802" s="19">
        <v>90940.2311778</v>
      </c>
      <c r="R3802" s="20">
        <v>0.70014500000000002</v>
      </c>
      <c r="S3802" s="20">
        <v>6.29983</v>
      </c>
      <c r="T3802" s="20">
        <v>0.30199999999999999</v>
      </c>
      <c r="U3802" s="20">
        <v>0.30499999999999999</v>
      </c>
      <c r="V3802" s="20">
        <f t="shared" si="118"/>
        <v>0.41288703648786002</v>
      </c>
      <c r="W3802" s="20">
        <f t="shared" si="119"/>
        <v>3.6991459600821002</v>
      </c>
    </row>
    <row r="3803" spans="1:23" x14ac:dyDescent="0.25">
      <c r="A3803" s="18">
        <v>35578</v>
      </c>
      <c r="B3803" s="18">
        <v>35568</v>
      </c>
      <c r="C3803" s="18">
        <v>6410</v>
      </c>
      <c r="D3803" s="18">
        <v>6410</v>
      </c>
      <c r="E3803" s="18" t="s">
        <v>116</v>
      </c>
      <c r="F3803" s="18" t="s">
        <v>196</v>
      </c>
      <c r="G3803" s="19">
        <v>78.222333986400002</v>
      </c>
      <c r="H3803" s="19">
        <v>31.6555</v>
      </c>
      <c r="I3803" s="18" t="s">
        <v>79</v>
      </c>
      <c r="J3803" s="18" t="s">
        <v>80</v>
      </c>
      <c r="K3803" s="18">
        <v>16</v>
      </c>
      <c r="L3803" s="18">
        <v>60</v>
      </c>
      <c r="M3803" s="18" t="s">
        <v>71</v>
      </c>
      <c r="N3803" s="18" t="s">
        <v>74</v>
      </c>
      <c r="O3803" s="18" t="s">
        <v>75</v>
      </c>
      <c r="P3803" s="19">
        <v>15334.5417953</v>
      </c>
      <c r="Q3803" s="19">
        <v>3407351.2390000001</v>
      </c>
      <c r="R3803" s="20">
        <v>0.70014500000000002</v>
      </c>
      <c r="S3803" s="20">
        <v>6.29983</v>
      </c>
      <c r="T3803" s="20">
        <v>0.30199999999999999</v>
      </c>
      <c r="U3803" s="20">
        <v>0.30499999999999999</v>
      </c>
      <c r="V3803" s="20">
        <f t="shared" si="118"/>
        <v>15.470081153154998</v>
      </c>
      <c r="W3803" s="20">
        <f t="shared" si="119"/>
        <v>138.59986665267502</v>
      </c>
    </row>
    <row r="3804" spans="1:23" x14ac:dyDescent="0.25">
      <c r="A3804" s="18">
        <v>35579</v>
      </c>
      <c r="B3804" s="18">
        <v>35569</v>
      </c>
      <c r="C3804" s="18">
        <v>6410</v>
      </c>
      <c r="D3804" s="18">
        <v>6410</v>
      </c>
      <c r="E3804" s="18" t="s">
        <v>116</v>
      </c>
      <c r="F3804" s="18" t="s">
        <v>196</v>
      </c>
      <c r="G3804" s="19">
        <v>5.6324613500899998</v>
      </c>
      <c r="H3804" s="19">
        <v>2.2793800000000002</v>
      </c>
      <c r="I3804" s="18" t="s">
        <v>79</v>
      </c>
      <c r="J3804" s="18" t="s">
        <v>80</v>
      </c>
      <c r="K3804" s="18">
        <v>16</v>
      </c>
      <c r="L3804" s="18">
        <v>60</v>
      </c>
      <c r="M3804" s="18" t="s">
        <v>71</v>
      </c>
      <c r="N3804" s="18" t="s">
        <v>74</v>
      </c>
      <c r="O3804" s="18" t="s">
        <v>75</v>
      </c>
      <c r="P3804" s="19">
        <v>2145.6105459800001</v>
      </c>
      <c r="Q3804" s="19">
        <v>245349.03501200001</v>
      </c>
      <c r="R3804" s="20">
        <v>0.70014500000000002</v>
      </c>
      <c r="S3804" s="20">
        <v>6.29983</v>
      </c>
      <c r="T3804" s="20">
        <v>0.30199999999999999</v>
      </c>
      <c r="U3804" s="20">
        <v>0.30499999999999999</v>
      </c>
      <c r="V3804" s="20">
        <f t="shared" si="118"/>
        <v>1.1139357640498</v>
      </c>
      <c r="W3804" s="20">
        <f t="shared" si="119"/>
        <v>9.9799960212530028</v>
      </c>
    </row>
    <row r="3805" spans="1:23" x14ac:dyDescent="0.25">
      <c r="A3805" s="18">
        <v>35580</v>
      </c>
      <c r="B3805" s="18">
        <v>35570</v>
      </c>
      <c r="C3805" s="18">
        <v>6410</v>
      </c>
      <c r="D3805" s="18">
        <v>6410</v>
      </c>
      <c r="E3805" s="18" t="s">
        <v>116</v>
      </c>
      <c r="F3805" s="18" t="s">
        <v>196</v>
      </c>
      <c r="G3805" s="19">
        <v>3.7218113906000001</v>
      </c>
      <c r="H3805" s="19">
        <v>1.5061599999999999</v>
      </c>
      <c r="I3805" s="18" t="s">
        <v>79</v>
      </c>
      <c r="J3805" s="18" t="s">
        <v>80</v>
      </c>
      <c r="K3805" s="18">
        <v>16</v>
      </c>
      <c r="L3805" s="18">
        <v>60</v>
      </c>
      <c r="M3805" s="18" t="s">
        <v>71</v>
      </c>
      <c r="N3805" s="18" t="s">
        <v>74</v>
      </c>
      <c r="O3805" s="18" t="s">
        <v>75</v>
      </c>
      <c r="P3805" s="19">
        <v>1571.0927985400001</v>
      </c>
      <c r="Q3805" s="19">
        <v>162121.45568799999</v>
      </c>
      <c r="R3805" s="20">
        <v>0.70014500000000002</v>
      </c>
      <c r="S3805" s="20">
        <v>6.29983</v>
      </c>
      <c r="T3805" s="20">
        <v>0.30199999999999999</v>
      </c>
      <c r="U3805" s="20">
        <v>0.30499999999999999</v>
      </c>
      <c r="V3805" s="20">
        <f t="shared" si="118"/>
        <v>0.73606221445359998</v>
      </c>
      <c r="W3805" s="20">
        <f t="shared" si="119"/>
        <v>6.5945436071960009</v>
      </c>
    </row>
    <row r="3806" spans="1:23" x14ac:dyDescent="0.25">
      <c r="A3806" s="18">
        <v>35581</v>
      </c>
      <c r="B3806" s="18">
        <v>35571</v>
      </c>
      <c r="C3806" s="18">
        <v>6410</v>
      </c>
      <c r="D3806" s="18">
        <v>6410</v>
      </c>
      <c r="E3806" s="18" t="s">
        <v>116</v>
      </c>
      <c r="F3806" s="18" t="s">
        <v>196</v>
      </c>
      <c r="G3806" s="19">
        <v>3.49387000795</v>
      </c>
      <c r="H3806" s="19">
        <v>1.4139200000000001</v>
      </c>
      <c r="I3806" s="18" t="s">
        <v>79</v>
      </c>
      <c r="J3806" s="18" t="s">
        <v>80</v>
      </c>
      <c r="K3806" s="18">
        <v>16</v>
      </c>
      <c r="L3806" s="18">
        <v>60</v>
      </c>
      <c r="M3806" s="18" t="s">
        <v>71</v>
      </c>
      <c r="N3806" s="18" t="s">
        <v>74</v>
      </c>
      <c r="O3806" s="18" t="s">
        <v>75</v>
      </c>
      <c r="P3806" s="19">
        <v>1610.5164900100001</v>
      </c>
      <c r="Q3806" s="19">
        <v>152192.36877500001</v>
      </c>
      <c r="R3806" s="20">
        <v>0.70014500000000002</v>
      </c>
      <c r="S3806" s="20">
        <v>6.29983</v>
      </c>
      <c r="T3806" s="20">
        <v>0.30199999999999999</v>
      </c>
      <c r="U3806" s="20">
        <v>0.30499999999999999</v>
      </c>
      <c r="V3806" s="20">
        <f t="shared" si="118"/>
        <v>0.69098441484319995</v>
      </c>
      <c r="W3806" s="20">
        <f t="shared" si="119"/>
        <v>6.1906816653520007</v>
      </c>
    </row>
    <row r="3807" spans="1:23" x14ac:dyDescent="0.25">
      <c r="A3807" s="18">
        <v>35582</v>
      </c>
      <c r="B3807" s="18">
        <v>35572</v>
      </c>
      <c r="C3807" s="18">
        <v>6410</v>
      </c>
      <c r="D3807" s="18">
        <v>6410</v>
      </c>
      <c r="E3807" s="18" t="s">
        <v>116</v>
      </c>
      <c r="F3807" s="18" t="s">
        <v>196</v>
      </c>
      <c r="G3807" s="19">
        <v>3.2771713768800002</v>
      </c>
      <c r="H3807" s="19">
        <v>1.32622</v>
      </c>
      <c r="I3807" s="18" t="s">
        <v>79</v>
      </c>
      <c r="J3807" s="18" t="s">
        <v>80</v>
      </c>
      <c r="K3807" s="18">
        <v>16</v>
      </c>
      <c r="L3807" s="18">
        <v>60</v>
      </c>
      <c r="M3807" s="18" t="s">
        <v>71</v>
      </c>
      <c r="N3807" s="18" t="s">
        <v>74</v>
      </c>
      <c r="O3807" s="18" t="s">
        <v>75</v>
      </c>
      <c r="P3807" s="19">
        <v>1374.63920497</v>
      </c>
      <c r="Q3807" s="19">
        <v>142753.01416300001</v>
      </c>
      <c r="R3807" s="20">
        <v>0.70014500000000002</v>
      </c>
      <c r="S3807" s="20">
        <v>6.29983</v>
      </c>
      <c r="T3807" s="20">
        <v>0.30199999999999999</v>
      </c>
      <c r="U3807" s="20">
        <v>0.30499999999999999</v>
      </c>
      <c r="V3807" s="20">
        <f t="shared" si="118"/>
        <v>0.64812531872619994</v>
      </c>
      <c r="W3807" s="20">
        <f t="shared" si="119"/>
        <v>5.8066975771070011</v>
      </c>
    </row>
    <row r="3808" spans="1:23" x14ac:dyDescent="0.25">
      <c r="A3808" s="18">
        <v>35583</v>
      </c>
      <c r="B3808" s="18">
        <v>35573</v>
      </c>
      <c r="C3808" s="18">
        <v>6410</v>
      </c>
      <c r="D3808" s="18">
        <v>6410</v>
      </c>
      <c r="E3808" s="18" t="s">
        <v>116</v>
      </c>
      <c r="F3808" s="18" t="s">
        <v>196</v>
      </c>
      <c r="G3808" s="19">
        <v>4.1486648115399998</v>
      </c>
      <c r="H3808" s="19">
        <v>1.6789099999999999</v>
      </c>
      <c r="I3808" s="18" t="s">
        <v>79</v>
      </c>
      <c r="J3808" s="18" t="s">
        <v>80</v>
      </c>
      <c r="K3808" s="18">
        <v>16</v>
      </c>
      <c r="L3808" s="18">
        <v>60</v>
      </c>
      <c r="M3808" s="18" t="s">
        <v>71</v>
      </c>
      <c r="N3808" s="18" t="s">
        <v>74</v>
      </c>
      <c r="O3808" s="18" t="s">
        <v>75</v>
      </c>
      <c r="P3808" s="19">
        <v>2204.7833242699999</v>
      </c>
      <c r="Q3808" s="19">
        <v>180715.07296600001</v>
      </c>
      <c r="R3808" s="20">
        <v>0.70014500000000002</v>
      </c>
      <c r="S3808" s="20">
        <v>6.29983</v>
      </c>
      <c r="T3808" s="20">
        <v>0.30199999999999999</v>
      </c>
      <c r="U3808" s="20">
        <v>0.30499999999999999</v>
      </c>
      <c r="V3808" s="20">
        <f t="shared" si="118"/>
        <v>0.8204853484811</v>
      </c>
      <c r="W3808" s="20">
        <f t="shared" si="119"/>
        <v>7.3509090717835006</v>
      </c>
    </row>
    <row r="3809" spans="1:23" x14ac:dyDescent="0.25">
      <c r="A3809" s="18">
        <v>35584</v>
      </c>
      <c r="B3809" s="18">
        <v>35574</v>
      </c>
      <c r="C3809" s="18">
        <v>6410</v>
      </c>
      <c r="D3809" s="18">
        <v>6410</v>
      </c>
      <c r="E3809" s="18" t="s">
        <v>116</v>
      </c>
      <c r="F3809" s="18" t="s">
        <v>196</v>
      </c>
      <c r="G3809" s="19">
        <v>4.7722161774299998</v>
      </c>
      <c r="H3809" s="19">
        <v>1.9312499999999999</v>
      </c>
      <c r="I3809" s="18" t="s">
        <v>79</v>
      </c>
      <c r="J3809" s="18" t="s">
        <v>80</v>
      </c>
      <c r="K3809" s="18">
        <v>16</v>
      </c>
      <c r="L3809" s="18">
        <v>60</v>
      </c>
      <c r="M3809" s="18" t="s">
        <v>71</v>
      </c>
      <c r="N3809" s="18" t="s">
        <v>74</v>
      </c>
      <c r="O3809" s="18" t="s">
        <v>75</v>
      </c>
      <c r="P3809" s="19">
        <v>2237.0230104900002</v>
      </c>
      <c r="Q3809" s="19">
        <v>207876.90517899999</v>
      </c>
      <c r="R3809" s="20">
        <v>0.70014500000000002</v>
      </c>
      <c r="S3809" s="20">
        <v>6.29983</v>
      </c>
      <c r="T3809" s="20">
        <v>0.30199999999999999</v>
      </c>
      <c r="U3809" s="20">
        <v>0.30499999999999999</v>
      </c>
      <c r="V3809" s="20">
        <f t="shared" si="118"/>
        <v>0.94380421181249985</v>
      </c>
      <c r="W3809" s="20">
        <f t="shared" si="119"/>
        <v>8.4557499478125013</v>
      </c>
    </row>
    <row r="3810" spans="1:23" x14ac:dyDescent="0.25">
      <c r="A3810" s="18">
        <v>35585</v>
      </c>
      <c r="B3810" s="18">
        <v>35575</v>
      </c>
      <c r="C3810" s="18">
        <v>6410</v>
      </c>
      <c r="D3810" s="18">
        <v>6410</v>
      </c>
      <c r="E3810" s="18" t="s">
        <v>116</v>
      </c>
      <c r="F3810" s="18" t="s">
        <v>196</v>
      </c>
      <c r="G3810" s="19">
        <v>3.4931398169699999</v>
      </c>
      <c r="H3810" s="19">
        <v>1.4136200000000001</v>
      </c>
      <c r="I3810" s="18" t="s">
        <v>79</v>
      </c>
      <c r="J3810" s="18" t="s">
        <v>80</v>
      </c>
      <c r="K3810" s="18">
        <v>16</v>
      </c>
      <c r="L3810" s="18">
        <v>60</v>
      </c>
      <c r="M3810" s="18" t="s">
        <v>71</v>
      </c>
      <c r="N3810" s="18" t="s">
        <v>74</v>
      </c>
      <c r="O3810" s="18" t="s">
        <v>75</v>
      </c>
      <c r="P3810" s="19">
        <v>1428.04586264</v>
      </c>
      <c r="Q3810" s="19">
        <v>152160.561782</v>
      </c>
      <c r="R3810" s="20">
        <v>0.70014500000000002</v>
      </c>
      <c r="S3810" s="20">
        <v>6.29983</v>
      </c>
      <c r="T3810" s="20">
        <v>0.30199999999999999</v>
      </c>
      <c r="U3810" s="20">
        <v>0.30499999999999999</v>
      </c>
      <c r="V3810" s="20">
        <f t="shared" si="118"/>
        <v>0.69083780448020005</v>
      </c>
      <c r="W3810" s="20">
        <f t="shared" si="119"/>
        <v>6.1893681507970015</v>
      </c>
    </row>
    <row r="3811" spans="1:23" x14ac:dyDescent="0.25">
      <c r="A3811" s="18">
        <v>35586</v>
      </c>
      <c r="B3811" s="18">
        <v>35576</v>
      </c>
      <c r="C3811" s="18">
        <v>6410</v>
      </c>
      <c r="D3811" s="18">
        <v>6410</v>
      </c>
      <c r="E3811" s="18" t="s">
        <v>116</v>
      </c>
      <c r="F3811" s="18" t="s">
        <v>196</v>
      </c>
      <c r="G3811" s="19">
        <v>16.712409129299999</v>
      </c>
      <c r="H3811" s="19">
        <v>6.7632700000000003</v>
      </c>
      <c r="I3811" s="18" t="s">
        <v>79</v>
      </c>
      <c r="J3811" s="18" t="s">
        <v>80</v>
      </c>
      <c r="K3811" s="18">
        <v>16</v>
      </c>
      <c r="L3811" s="18">
        <v>60</v>
      </c>
      <c r="M3811" s="18" t="s">
        <v>71</v>
      </c>
      <c r="N3811" s="18" t="s">
        <v>74</v>
      </c>
      <c r="O3811" s="18" t="s">
        <v>75</v>
      </c>
      <c r="P3811" s="19">
        <v>3837.7619355400002</v>
      </c>
      <c r="Q3811" s="19">
        <v>727989.62970499997</v>
      </c>
      <c r="R3811" s="20">
        <v>0.70014500000000002</v>
      </c>
      <c r="S3811" s="20">
        <v>6.29983</v>
      </c>
      <c r="T3811" s="20">
        <v>0.30199999999999999</v>
      </c>
      <c r="U3811" s="20">
        <v>0.30499999999999999</v>
      </c>
      <c r="V3811" s="20">
        <f t="shared" si="118"/>
        <v>3.3052182325567001</v>
      </c>
      <c r="W3811" s="20">
        <f t="shared" si="119"/>
        <v>29.612178614649505</v>
      </c>
    </row>
    <row r="3812" spans="1:23" x14ac:dyDescent="0.25">
      <c r="A3812" s="18">
        <v>35587</v>
      </c>
      <c r="B3812" s="18">
        <v>35577</v>
      </c>
      <c r="C3812" s="18">
        <v>6410</v>
      </c>
      <c r="D3812" s="18">
        <v>6410</v>
      </c>
      <c r="E3812" s="18" t="s">
        <v>116</v>
      </c>
      <c r="F3812" s="18" t="s">
        <v>196</v>
      </c>
      <c r="G3812" s="19">
        <v>6.2783239112500002</v>
      </c>
      <c r="H3812" s="19">
        <v>2.5407500000000001</v>
      </c>
      <c r="I3812" s="18" t="s">
        <v>79</v>
      </c>
      <c r="J3812" s="18" t="s">
        <v>80</v>
      </c>
      <c r="K3812" s="18">
        <v>16</v>
      </c>
      <c r="L3812" s="18">
        <v>60</v>
      </c>
      <c r="M3812" s="18" t="s">
        <v>71</v>
      </c>
      <c r="N3812" s="18" t="s">
        <v>74</v>
      </c>
      <c r="O3812" s="18" t="s">
        <v>75</v>
      </c>
      <c r="P3812" s="19">
        <v>2008.16844786</v>
      </c>
      <c r="Q3812" s="19">
        <v>273482.69563999999</v>
      </c>
      <c r="R3812" s="20">
        <v>0.70014500000000002</v>
      </c>
      <c r="S3812" s="20">
        <v>6.29983</v>
      </c>
      <c r="T3812" s="20">
        <v>0.30199999999999999</v>
      </c>
      <c r="U3812" s="20">
        <v>0.30499999999999999</v>
      </c>
      <c r="V3812" s="20">
        <f t="shared" si="118"/>
        <v>1.2416675993074999</v>
      </c>
      <c r="W3812" s="20">
        <f t="shared" si="119"/>
        <v>11.124373685387502</v>
      </c>
    </row>
    <row r="3813" spans="1:23" x14ac:dyDescent="0.25">
      <c r="A3813" s="18">
        <v>35588</v>
      </c>
      <c r="B3813" s="18">
        <v>35578</v>
      </c>
      <c r="C3813" s="18">
        <v>6410</v>
      </c>
      <c r="D3813" s="18">
        <v>6410</v>
      </c>
      <c r="E3813" s="18" t="s">
        <v>116</v>
      </c>
      <c r="F3813" s="18" t="s">
        <v>196</v>
      </c>
      <c r="G3813" s="19">
        <v>66.766077568399993</v>
      </c>
      <c r="H3813" s="19">
        <v>27.019300000000001</v>
      </c>
      <c r="I3813" s="18" t="s">
        <v>79</v>
      </c>
      <c r="J3813" s="18" t="s">
        <v>80</v>
      </c>
      <c r="K3813" s="18">
        <v>16</v>
      </c>
      <c r="L3813" s="18">
        <v>60</v>
      </c>
      <c r="M3813" s="18" t="s">
        <v>71</v>
      </c>
      <c r="N3813" s="18" t="s">
        <v>74</v>
      </c>
      <c r="O3813" s="18" t="s">
        <v>75</v>
      </c>
      <c r="P3813" s="19">
        <v>10258.414196199999</v>
      </c>
      <c r="Q3813" s="19">
        <v>2908318.7055700002</v>
      </c>
      <c r="R3813" s="20">
        <v>0.70014500000000002</v>
      </c>
      <c r="S3813" s="20">
        <v>6.29983</v>
      </c>
      <c r="T3813" s="20">
        <v>0.30199999999999999</v>
      </c>
      <c r="U3813" s="20">
        <v>0.30499999999999999</v>
      </c>
      <c r="V3813" s="20">
        <f t="shared" si="118"/>
        <v>13.204364603353</v>
      </c>
      <c r="W3813" s="20">
        <f t="shared" si="119"/>
        <v>118.30081271970502</v>
      </c>
    </row>
    <row r="3814" spans="1:23" x14ac:dyDescent="0.25">
      <c r="A3814" s="18">
        <v>35589</v>
      </c>
      <c r="B3814" s="18">
        <v>35579</v>
      </c>
      <c r="C3814" s="18">
        <v>6410</v>
      </c>
      <c r="D3814" s="18">
        <v>6410</v>
      </c>
      <c r="E3814" s="18" t="s">
        <v>116</v>
      </c>
      <c r="F3814" s="18" t="s">
        <v>196</v>
      </c>
      <c r="G3814" s="19">
        <v>3.7076687346299999</v>
      </c>
      <c r="H3814" s="19">
        <v>1.50044</v>
      </c>
      <c r="I3814" s="18" t="s">
        <v>79</v>
      </c>
      <c r="J3814" s="18" t="s">
        <v>80</v>
      </c>
      <c r="K3814" s="18">
        <v>16</v>
      </c>
      <c r="L3814" s="18">
        <v>60</v>
      </c>
      <c r="M3814" s="18" t="s">
        <v>71</v>
      </c>
      <c r="N3814" s="18" t="s">
        <v>74</v>
      </c>
      <c r="O3814" s="18" t="s">
        <v>75</v>
      </c>
      <c r="P3814" s="19">
        <v>1588.2327364099999</v>
      </c>
      <c r="Q3814" s="19">
        <v>161505.40405700001</v>
      </c>
      <c r="R3814" s="20">
        <v>0.70014500000000002</v>
      </c>
      <c r="S3814" s="20">
        <v>6.29983</v>
      </c>
      <c r="T3814" s="20">
        <v>0.30199999999999999</v>
      </c>
      <c r="U3814" s="20">
        <v>0.30499999999999999</v>
      </c>
      <c r="V3814" s="20">
        <f t="shared" si="118"/>
        <v>0.7332668435323999</v>
      </c>
      <c r="W3814" s="20">
        <f t="shared" si="119"/>
        <v>6.5694992630140003</v>
      </c>
    </row>
    <row r="3815" spans="1:23" x14ac:dyDescent="0.25">
      <c r="A3815" s="18">
        <v>35590</v>
      </c>
      <c r="B3815" s="18">
        <v>35580</v>
      </c>
      <c r="C3815" s="18">
        <v>6410</v>
      </c>
      <c r="D3815" s="18">
        <v>6410</v>
      </c>
      <c r="E3815" s="18" t="s">
        <v>116</v>
      </c>
      <c r="F3815" s="18" t="s">
        <v>196</v>
      </c>
      <c r="G3815" s="19">
        <v>9.9319825254200005</v>
      </c>
      <c r="H3815" s="19">
        <v>4.0193300000000001</v>
      </c>
      <c r="I3815" s="18" t="s">
        <v>79</v>
      </c>
      <c r="J3815" s="18" t="s">
        <v>80</v>
      </c>
      <c r="K3815" s="18">
        <v>16</v>
      </c>
      <c r="L3815" s="18">
        <v>60</v>
      </c>
      <c r="M3815" s="18" t="s">
        <v>71</v>
      </c>
      <c r="N3815" s="18" t="s">
        <v>74</v>
      </c>
      <c r="O3815" s="18" t="s">
        <v>75</v>
      </c>
      <c r="P3815" s="19">
        <v>2667.9086213800001</v>
      </c>
      <c r="Q3815" s="19">
        <v>432635.42826000002</v>
      </c>
      <c r="R3815" s="20">
        <v>0.70014500000000002</v>
      </c>
      <c r="S3815" s="20">
        <v>6.29983</v>
      </c>
      <c r="T3815" s="20">
        <v>0.30199999999999999</v>
      </c>
      <c r="U3815" s="20">
        <v>0.30499999999999999</v>
      </c>
      <c r="V3815" s="20">
        <f t="shared" si="118"/>
        <v>1.9642514343893001</v>
      </c>
      <c r="W3815" s="20">
        <f t="shared" si="119"/>
        <v>17.598161521160502</v>
      </c>
    </row>
    <row r="3816" spans="1:23" x14ac:dyDescent="0.25">
      <c r="A3816" s="18">
        <v>35591</v>
      </c>
      <c r="B3816" s="18">
        <v>35581</v>
      </c>
      <c r="C3816" s="18">
        <v>6410</v>
      </c>
      <c r="D3816" s="18">
        <v>6410</v>
      </c>
      <c r="E3816" s="18" t="s">
        <v>116</v>
      </c>
      <c r="F3816" s="18" t="s">
        <v>196</v>
      </c>
      <c r="G3816" s="19">
        <v>5.2580216398599999</v>
      </c>
      <c r="H3816" s="19">
        <v>2.12785</v>
      </c>
      <c r="I3816" s="18" t="s">
        <v>79</v>
      </c>
      <c r="J3816" s="18" t="s">
        <v>80</v>
      </c>
      <c r="K3816" s="18">
        <v>16</v>
      </c>
      <c r="L3816" s="18">
        <v>60</v>
      </c>
      <c r="M3816" s="18" t="s">
        <v>71</v>
      </c>
      <c r="N3816" s="18" t="s">
        <v>74</v>
      </c>
      <c r="O3816" s="18" t="s">
        <v>75</v>
      </c>
      <c r="P3816" s="19">
        <v>2187.6514624699998</v>
      </c>
      <c r="Q3816" s="19">
        <v>229038.50647600001</v>
      </c>
      <c r="R3816" s="20">
        <v>0.70014500000000002</v>
      </c>
      <c r="S3816" s="20">
        <v>6.29983</v>
      </c>
      <c r="T3816" s="20">
        <v>0.30199999999999999</v>
      </c>
      <c r="U3816" s="20">
        <v>0.30499999999999999</v>
      </c>
      <c r="V3816" s="20">
        <f t="shared" si="118"/>
        <v>1.0398828696985001</v>
      </c>
      <c r="W3816" s="20">
        <f t="shared" si="119"/>
        <v>9.3165398195225002</v>
      </c>
    </row>
    <row r="3817" spans="1:23" x14ac:dyDescent="0.25">
      <c r="A3817" s="18">
        <v>35592</v>
      </c>
      <c r="B3817" s="18">
        <v>35582</v>
      </c>
      <c r="C3817" s="18">
        <v>6410</v>
      </c>
      <c r="D3817" s="18">
        <v>6410</v>
      </c>
      <c r="E3817" s="18" t="s">
        <v>116</v>
      </c>
      <c r="F3817" s="18" t="s">
        <v>196</v>
      </c>
      <c r="G3817" s="19">
        <v>2.6110066911600001</v>
      </c>
      <c r="H3817" s="19">
        <v>1.05664</v>
      </c>
      <c r="I3817" s="18" t="s">
        <v>79</v>
      </c>
      <c r="J3817" s="18" t="s">
        <v>80</v>
      </c>
      <c r="K3817" s="18">
        <v>16</v>
      </c>
      <c r="L3817" s="18">
        <v>60</v>
      </c>
      <c r="M3817" s="18" t="s">
        <v>71</v>
      </c>
      <c r="N3817" s="18" t="s">
        <v>74</v>
      </c>
      <c r="O3817" s="18" t="s">
        <v>75</v>
      </c>
      <c r="P3817" s="19">
        <v>1271.4997905</v>
      </c>
      <c r="Q3817" s="19">
        <v>113734.996526</v>
      </c>
      <c r="R3817" s="20">
        <v>0.70014500000000002</v>
      </c>
      <c r="S3817" s="20">
        <v>6.29983</v>
      </c>
      <c r="T3817" s="20">
        <v>0.30199999999999999</v>
      </c>
      <c r="U3817" s="20">
        <v>0.30499999999999999</v>
      </c>
      <c r="V3817" s="20">
        <f t="shared" si="118"/>
        <v>0.51638124653439998</v>
      </c>
      <c r="W3817" s="20">
        <f t="shared" si="119"/>
        <v>4.6263733979840005</v>
      </c>
    </row>
    <row r="3818" spans="1:23" x14ac:dyDescent="0.25">
      <c r="A3818" s="18">
        <v>35593</v>
      </c>
      <c r="B3818" s="18">
        <v>35583</v>
      </c>
      <c r="C3818" s="18">
        <v>6410</v>
      </c>
      <c r="D3818" s="18">
        <v>6410</v>
      </c>
      <c r="E3818" s="18" t="s">
        <v>116</v>
      </c>
      <c r="F3818" s="18" t="s">
        <v>196</v>
      </c>
      <c r="G3818" s="19">
        <v>60.000821471499997</v>
      </c>
      <c r="H3818" s="19">
        <v>24.281500000000001</v>
      </c>
      <c r="I3818" s="18" t="s">
        <v>79</v>
      </c>
      <c r="J3818" s="18" t="s">
        <v>80</v>
      </c>
      <c r="K3818" s="18">
        <v>16</v>
      </c>
      <c r="L3818" s="18">
        <v>60</v>
      </c>
      <c r="M3818" s="18" t="s">
        <v>71</v>
      </c>
      <c r="N3818" s="18" t="s">
        <v>74</v>
      </c>
      <c r="O3818" s="18" t="s">
        <v>75</v>
      </c>
      <c r="P3818" s="19">
        <v>12896.0789671</v>
      </c>
      <c r="Q3818" s="19">
        <v>2613625.3287599999</v>
      </c>
      <c r="R3818" s="20">
        <v>0.70014500000000002</v>
      </c>
      <c r="S3818" s="20">
        <v>6.29983</v>
      </c>
      <c r="T3818" s="20">
        <v>0.30199999999999999</v>
      </c>
      <c r="U3818" s="20">
        <v>0.30499999999999999</v>
      </c>
      <c r="V3818" s="20">
        <f t="shared" si="118"/>
        <v>11.866398430615</v>
      </c>
      <c r="W3818" s="20">
        <f t="shared" si="119"/>
        <v>106.31367889077501</v>
      </c>
    </row>
    <row r="3819" spans="1:23" x14ac:dyDescent="0.25">
      <c r="A3819" s="18">
        <v>35594</v>
      </c>
      <c r="B3819" s="18">
        <v>35584</v>
      </c>
      <c r="C3819" s="18">
        <v>6410</v>
      </c>
      <c r="D3819" s="18">
        <v>6410</v>
      </c>
      <c r="E3819" s="18" t="s">
        <v>116</v>
      </c>
      <c r="F3819" s="18" t="s">
        <v>196</v>
      </c>
      <c r="G3819" s="19">
        <v>3.1435641997700001</v>
      </c>
      <c r="H3819" s="19">
        <v>1.27216</v>
      </c>
      <c r="I3819" s="18" t="s">
        <v>79</v>
      </c>
      <c r="J3819" s="18" t="s">
        <v>80</v>
      </c>
      <c r="K3819" s="18">
        <v>16</v>
      </c>
      <c r="L3819" s="18">
        <v>60</v>
      </c>
      <c r="M3819" s="18" t="s">
        <v>71</v>
      </c>
      <c r="N3819" s="18" t="s">
        <v>74</v>
      </c>
      <c r="O3819" s="18" t="s">
        <v>75</v>
      </c>
      <c r="P3819" s="19">
        <v>1600.07604373</v>
      </c>
      <c r="Q3819" s="19">
        <v>136933.10880799999</v>
      </c>
      <c r="R3819" s="20">
        <v>0.70014500000000002</v>
      </c>
      <c r="S3819" s="20">
        <v>6.29983</v>
      </c>
      <c r="T3819" s="20">
        <v>0.30199999999999999</v>
      </c>
      <c r="U3819" s="20">
        <v>0.30499999999999999</v>
      </c>
      <c r="V3819" s="20">
        <f t="shared" si="118"/>
        <v>0.62170613131359997</v>
      </c>
      <c r="W3819" s="20">
        <f t="shared" si="119"/>
        <v>5.5700022542960008</v>
      </c>
    </row>
    <row r="3820" spans="1:23" x14ac:dyDescent="0.25">
      <c r="A3820" s="18">
        <v>35595</v>
      </c>
      <c r="B3820" s="18">
        <v>35585</v>
      </c>
      <c r="C3820" s="18">
        <v>6410</v>
      </c>
      <c r="D3820" s="18">
        <v>6410</v>
      </c>
      <c r="E3820" s="18" t="s">
        <v>116</v>
      </c>
      <c r="F3820" s="18" t="s">
        <v>196</v>
      </c>
      <c r="G3820" s="19">
        <v>3.1442562809700001</v>
      </c>
      <c r="H3820" s="19">
        <v>1.27244</v>
      </c>
      <c r="I3820" s="18" t="s">
        <v>79</v>
      </c>
      <c r="J3820" s="18" t="s">
        <v>80</v>
      </c>
      <c r="K3820" s="18">
        <v>16</v>
      </c>
      <c r="L3820" s="18">
        <v>60</v>
      </c>
      <c r="M3820" s="18" t="s">
        <v>71</v>
      </c>
      <c r="N3820" s="18" t="s">
        <v>74</v>
      </c>
      <c r="O3820" s="18" t="s">
        <v>75</v>
      </c>
      <c r="P3820" s="19">
        <v>1384.4917494199999</v>
      </c>
      <c r="Q3820" s="19">
        <v>136963.25574399999</v>
      </c>
      <c r="R3820" s="20">
        <v>0.70014500000000002</v>
      </c>
      <c r="S3820" s="20">
        <v>6.29983</v>
      </c>
      <c r="T3820" s="20">
        <v>0.30199999999999999</v>
      </c>
      <c r="U3820" s="20">
        <v>0.30499999999999999</v>
      </c>
      <c r="V3820" s="20">
        <f t="shared" si="118"/>
        <v>0.62184296765239999</v>
      </c>
      <c r="W3820" s="20">
        <f t="shared" si="119"/>
        <v>5.5712282012139998</v>
      </c>
    </row>
    <row r="3821" spans="1:23" x14ac:dyDescent="0.25">
      <c r="A3821" s="18">
        <v>35596</v>
      </c>
      <c r="B3821" s="18">
        <v>35586</v>
      </c>
      <c r="C3821" s="18">
        <v>6410</v>
      </c>
      <c r="D3821" s="18">
        <v>6410</v>
      </c>
      <c r="E3821" s="18" t="s">
        <v>116</v>
      </c>
      <c r="F3821" s="18" t="s">
        <v>196</v>
      </c>
      <c r="G3821" s="19">
        <v>5.3375038440699996</v>
      </c>
      <c r="H3821" s="19">
        <v>2.1600100000000002</v>
      </c>
      <c r="I3821" s="18" t="s">
        <v>79</v>
      </c>
      <c r="J3821" s="18" t="s">
        <v>80</v>
      </c>
      <c r="K3821" s="18">
        <v>16</v>
      </c>
      <c r="L3821" s="18">
        <v>60</v>
      </c>
      <c r="M3821" s="18" t="s">
        <v>71</v>
      </c>
      <c r="N3821" s="18" t="s">
        <v>74</v>
      </c>
      <c r="O3821" s="18" t="s">
        <v>75</v>
      </c>
      <c r="P3821" s="19">
        <v>1852.5093437099999</v>
      </c>
      <c r="Q3821" s="19">
        <v>232500.73744299999</v>
      </c>
      <c r="R3821" s="20">
        <v>0.70014500000000002</v>
      </c>
      <c r="S3821" s="20">
        <v>6.29983</v>
      </c>
      <c r="T3821" s="20">
        <v>0.30199999999999999</v>
      </c>
      <c r="U3821" s="20">
        <v>0.30499999999999999</v>
      </c>
      <c r="V3821" s="20">
        <f t="shared" si="118"/>
        <v>1.0555995006121</v>
      </c>
      <c r="W3821" s="20">
        <f t="shared" si="119"/>
        <v>9.4573485798185022</v>
      </c>
    </row>
    <row r="3822" spans="1:23" x14ac:dyDescent="0.25">
      <c r="A3822" s="18">
        <v>35597</v>
      </c>
      <c r="B3822" s="18">
        <v>35587</v>
      </c>
      <c r="C3822" s="18">
        <v>6410</v>
      </c>
      <c r="D3822" s="18">
        <v>6410</v>
      </c>
      <c r="E3822" s="18" t="s">
        <v>116</v>
      </c>
      <c r="F3822" s="18" t="s">
        <v>196</v>
      </c>
      <c r="G3822" s="19">
        <v>10.6438876765</v>
      </c>
      <c r="H3822" s="19">
        <v>4.3074300000000001</v>
      </c>
      <c r="I3822" s="18" t="s">
        <v>79</v>
      </c>
      <c r="J3822" s="18" t="s">
        <v>80</v>
      </c>
      <c r="K3822" s="18">
        <v>16</v>
      </c>
      <c r="L3822" s="18">
        <v>60</v>
      </c>
      <c r="M3822" s="18" t="s">
        <v>71</v>
      </c>
      <c r="N3822" s="18" t="s">
        <v>74</v>
      </c>
      <c r="O3822" s="18" t="s">
        <v>75</v>
      </c>
      <c r="P3822" s="19">
        <v>2762.4983921399999</v>
      </c>
      <c r="Q3822" s="19">
        <v>463645.89259800001</v>
      </c>
      <c r="R3822" s="20">
        <v>0.70014500000000002</v>
      </c>
      <c r="S3822" s="20">
        <v>6.29983</v>
      </c>
      <c r="T3822" s="20">
        <v>0.30199999999999999</v>
      </c>
      <c r="U3822" s="20">
        <v>0.30499999999999999</v>
      </c>
      <c r="V3822" s="20">
        <f t="shared" si="118"/>
        <v>2.1050462529903</v>
      </c>
      <c r="W3822" s="20">
        <f t="shared" si="119"/>
        <v>18.859573332145501</v>
      </c>
    </row>
    <row r="3823" spans="1:23" x14ac:dyDescent="0.25">
      <c r="A3823" s="18">
        <v>35598</v>
      </c>
      <c r="B3823" s="18">
        <v>35588</v>
      </c>
      <c r="C3823" s="18">
        <v>6410</v>
      </c>
      <c r="D3823" s="18">
        <v>6410</v>
      </c>
      <c r="E3823" s="18" t="s">
        <v>116</v>
      </c>
      <c r="F3823" s="18" t="s">
        <v>196</v>
      </c>
      <c r="G3823" s="19">
        <v>2.7217613854299998</v>
      </c>
      <c r="H3823" s="19">
        <v>1.1014600000000001</v>
      </c>
      <c r="I3823" s="18" t="s">
        <v>79</v>
      </c>
      <c r="J3823" s="18" t="s">
        <v>80</v>
      </c>
      <c r="K3823" s="18">
        <v>16</v>
      </c>
      <c r="L3823" s="18">
        <v>60</v>
      </c>
      <c r="M3823" s="18" t="s">
        <v>71</v>
      </c>
      <c r="N3823" s="18" t="s">
        <v>74</v>
      </c>
      <c r="O3823" s="18" t="s">
        <v>75</v>
      </c>
      <c r="P3823" s="19">
        <v>2102.5757076499999</v>
      </c>
      <c r="Q3823" s="19">
        <v>118559.45170999999</v>
      </c>
      <c r="R3823" s="20">
        <v>0.70014500000000002</v>
      </c>
      <c r="S3823" s="20">
        <v>6.29983</v>
      </c>
      <c r="T3823" s="20">
        <v>0.30199999999999999</v>
      </c>
      <c r="U3823" s="20">
        <v>0.30499999999999999</v>
      </c>
      <c r="V3823" s="20">
        <f t="shared" si="118"/>
        <v>0.53828483476660005</v>
      </c>
      <c r="W3823" s="20">
        <f t="shared" si="119"/>
        <v>4.8226124725010004</v>
      </c>
    </row>
    <row r="3824" spans="1:23" x14ac:dyDescent="0.25">
      <c r="A3824" s="18">
        <v>35599</v>
      </c>
      <c r="B3824" s="18">
        <v>35589</v>
      </c>
      <c r="C3824" s="18">
        <v>6410</v>
      </c>
      <c r="D3824" s="18">
        <v>6410</v>
      </c>
      <c r="E3824" s="18" t="s">
        <v>116</v>
      </c>
      <c r="F3824" s="18" t="s">
        <v>196</v>
      </c>
      <c r="G3824" s="19">
        <v>7.4307838419800003</v>
      </c>
      <c r="H3824" s="19">
        <v>3.0071300000000001</v>
      </c>
      <c r="I3824" s="18" t="s">
        <v>79</v>
      </c>
      <c r="J3824" s="18" t="s">
        <v>80</v>
      </c>
      <c r="K3824" s="18">
        <v>16</v>
      </c>
      <c r="L3824" s="18">
        <v>60</v>
      </c>
      <c r="M3824" s="18" t="s">
        <v>71</v>
      </c>
      <c r="N3824" s="18" t="s">
        <v>74</v>
      </c>
      <c r="O3824" s="18" t="s">
        <v>75</v>
      </c>
      <c r="P3824" s="19">
        <v>2530.2939722699998</v>
      </c>
      <c r="Q3824" s="19">
        <v>323683.64941900002</v>
      </c>
      <c r="R3824" s="20">
        <v>0.70014500000000002</v>
      </c>
      <c r="S3824" s="20">
        <v>6.29983</v>
      </c>
      <c r="T3824" s="20">
        <v>0.30199999999999999</v>
      </c>
      <c r="U3824" s="20">
        <v>0.30499999999999999</v>
      </c>
      <c r="V3824" s="20">
        <f t="shared" si="118"/>
        <v>1.4695880696273</v>
      </c>
      <c r="W3824" s="20">
        <f t="shared" si="119"/>
        <v>13.166363412590503</v>
      </c>
    </row>
    <row r="3825" spans="1:23" x14ac:dyDescent="0.25">
      <c r="A3825" s="18">
        <v>35600</v>
      </c>
      <c r="B3825" s="18">
        <v>35590</v>
      </c>
      <c r="C3825" s="18">
        <v>6410</v>
      </c>
      <c r="D3825" s="18">
        <v>6410</v>
      </c>
      <c r="E3825" s="18" t="s">
        <v>116</v>
      </c>
      <c r="F3825" s="18" t="s">
        <v>196</v>
      </c>
      <c r="G3825" s="19">
        <v>1.0820779465699999</v>
      </c>
      <c r="H3825" s="19">
        <v>0.43790099999999998</v>
      </c>
      <c r="I3825" s="18" t="s">
        <v>79</v>
      </c>
      <c r="J3825" s="18" t="s">
        <v>80</v>
      </c>
      <c r="K3825" s="18">
        <v>16</v>
      </c>
      <c r="L3825" s="18">
        <v>60</v>
      </c>
      <c r="M3825" s="18" t="s">
        <v>71</v>
      </c>
      <c r="N3825" s="18" t="s">
        <v>74</v>
      </c>
      <c r="O3825" s="18" t="s">
        <v>75</v>
      </c>
      <c r="P3825" s="19">
        <v>787.66988735799998</v>
      </c>
      <c r="Q3825" s="19">
        <v>47135.126811599999</v>
      </c>
      <c r="R3825" s="20">
        <v>0.70014500000000002</v>
      </c>
      <c r="S3825" s="20">
        <v>6.29983</v>
      </c>
      <c r="T3825" s="20">
        <v>0.30199999999999999</v>
      </c>
      <c r="U3825" s="20">
        <v>0.30499999999999999</v>
      </c>
      <c r="V3825" s="20">
        <f t="shared" si="118"/>
        <v>0.21400274856020998</v>
      </c>
      <c r="W3825" s="20">
        <f t="shared" si="119"/>
        <v>1.9172977904968502</v>
      </c>
    </row>
    <row r="3826" spans="1:23" x14ac:dyDescent="0.25">
      <c r="A3826" s="18">
        <v>35601</v>
      </c>
      <c r="B3826" s="18">
        <v>35591</v>
      </c>
      <c r="C3826" s="18">
        <v>6410</v>
      </c>
      <c r="D3826" s="18">
        <v>6410</v>
      </c>
      <c r="E3826" s="18" t="s">
        <v>116</v>
      </c>
      <c r="F3826" s="18" t="s">
        <v>196</v>
      </c>
      <c r="G3826" s="19">
        <v>37.525993466599999</v>
      </c>
      <c r="H3826" s="19">
        <v>15.186199999999999</v>
      </c>
      <c r="I3826" s="18" t="s">
        <v>79</v>
      </c>
      <c r="J3826" s="18" t="s">
        <v>80</v>
      </c>
      <c r="K3826" s="18">
        <v>16</v>
      </c>
      <c r="L3826" s="18">
        <v>60</v>
      </c>
      <c r="M3826" s="18" t="s">
        <v>71</v>
      </c>
      <c r="N3826" s="18" t="s">
        <v>74</v>
      </c>
      <c r="O3826" s="18" t="s">
        <v>75</v>
      </c>
      <c r="P3826" s="19">
        <v>7579.5956749099996</v>
      </c>
      <c r="Q3826" s="19">
        <v>1634625.73688</v>
      </c>
      <c r="R3826" s="20">
        <v>0.70014500000000002</v>
      </c>
      <c r="S3826" s="20">
        <v>6.29983</v>
      </c>
      <c r="T3826" s="20">
        <v>0.30199999999999999</v>
      </c>
      <c r="U3826" s="20">
        <v>0.30499999999999999</v>
      </c>
      <c r="V3826" s="20">
        <f t="shared" si="118"/>
        <v>7.4215143153019998</v>
      </c>
      <c r="W3826" s="20">
        <f t="shared" si="119"/>
        <v>66.49098245047</v>
      </c>
    </row>
    <row r="3827" spans="1:23" x14ac:dyDescent="0.25">
      <c r="A3827" s="18">
        <v>35602</v>
      </c>
      <c r="B3827" s="18">
        <v>35592</v>
      </c>
      <c r="C3827" s="18">
        <v>6410</v>
      </c>
      <c r="D3827" s="18">
        <v>6410</v>
      </c>
      <c r="E3827" s="18" t="s">
        <v>116</v>
      </c>
      <c r="F3827" s="18" t="s">
        <v>196</v>
      </c>
      <c r="G3827" s="19">
        <v>6.0198194593899998</v>
      </c>
      <c r="H3827" s="19">
        <v>2.4361299999999999</v>
      </c>
      <c r="I3827" s="18" t="s">
        <v>79</v>
      </c>
      <c r="J3827" s="18" t="s">
        <v>80</v>
      </c>
      <c r="K3827" s="18">
        <v>16</v>
      </c>
      <c r="L3827" s="18">
        <v>60</v>
      </c>
      <c r="M3827" s="18" t="s">
        <v>71</v>
      </c>
      <c r="N3827" s="18" t="s">
        <v>74</v>
      </c>
      <c r="O3827" s="18" t="s">
        <v>75</v>
      </c>
      <c r="P3827" s="19">
        <v>2115.8315739899999</v>
      </c>
      <c r="Q3827" s="19">
        <v>262222.28675799997</v>
      </c>
      <c r="R3827" s="20">
        <v>0.70014500000000002</v>
      </c>
      <c r="S3827" s="20">
        <v>6.29983</v>
      </c>
      <c r="T3827" s="20">
        <v>0.30199999999999999</v>
      </c>
      <c r="U3827" s="20">
        <v>0.30499999999999999</v>
      </c>
      <c r="V3827" s="20">
        <f t="shared" si="118"/>
        <v>1.1905396787172999</v>
      </c>
      <c r="W3827" s="20">
        <f t="shared" si="119"/>
        <v>10.6663073762405</v>
      </c>
    </row>
    <row r="3828" spans="1:23" x14ac:dyDescent="0.25">
      <c r="A3828" s="18">
        <v>35603</v>
      </c>
      <c r="B3828" s="18">
        <v>35593</v>
      </c>
      <c r="C3828" s="18">
        <v>6410</v>
      </c>
      <c r="D3828" s="18">
        <v>6410</v>
      </c>
      <c r="E3828" s="18" t="s">
        <v>116</v>
      </c>
      <c r="F3828" s="18" t="s">
        <v>196</v>
      </c>
      <c r="G3828" s="19">
        <v>2.70153738024</v>
      </c>
      <c r="H3828" s="19">
        <v>1.09327</v>
      </c>
      <c r="I3828" s="18" t="s">
        <v>79</v>
      </c>
      <c r="J3828" s="18" t="s">
        <v>80</v>
      </c>
      <c r="K3828" s="18">
        <v>16</v>
      </c>
      <c r="L3828" s="18">
        <v>60</v>
      </c>
      <c r="M3828" s="18" t="s">
        <v>71</v>
      </c>
      <c r="N3828" s="18" t="s">
        <v>74</v>
      </c>
      <c r="O3828" s="18" t="s">
        <v>75</v>
      </c>
      <c r="P3828" s="19">
        <v>1250.4491790899999</v>
      </c>
      <c r="Q3828" s="19">
        <v>117678.49756800001</v>
      </c>
      <c r="R3828" s="20">
        <v>0.70014500000000002</v>
      </c>
      <c r="S3828" s="20">
        <v>6.29983</v>
      </c>
      <c r="T3828" s="20">
        <v>0.30199999999999999</v>
      </c>
      <c r="U3828" s="20">
        <v>0.30499999999999999</v>
      </c>
      <c r="V3828" s="20">
        <f t="shared" si="118"/>
        <v>0.53428237185669991</v>
      </c>
      <c r="W3828" s="20">
        <f t="shared" si="119"/>
        <v>4.7867535251495008</v>
      </c>
    </row>
    <row r="3829" spans="1:23" x14ac:dyDescent="0.25">
      <c r="A3829" s="18">
        <v>35604</v>
      </c>
      <c r="B3829" s="18">
        <v>35594</v>
      </c>
      <c r="C3829" s="18">
        <v>6410</v>
      </c>
      <c r="D3829" s="18">
        <v>6410</v>
      </c>
      <c r="E3829" s="18" t="s">
        <v>116</v>
      </c>
      <c r="F3829" s="18" t="s">
        <v>196</v>
      </c>
      <c r="G3829" s="19">
        <v>2.8105181128000001</v>
      </c>
      <c r="H3829" s="19">
        <v>1.1373800000000001</v>
      </c>
      <c r="I3829" s="18" t="s">
        <v>79</v>
      </c>
      <c r="J3829" s="18" t="s">
        <v>80</v>
      </c>
      <c r="K3829" s="18">
        <v>16</v>
      </c>
      <c r="L3829" s="18">
        <v>60</v>
      </c>
      <c r="M3829" s="18" t="s">
        <v>71</v>
      </c>
      <c r="N3829" s="18" t="s">
        <v>74</v>
      </c>
      <c r="O3829" s="18" t="s">
        <v>75</v>
      </c>
      <c r="P3829" s="19">
        <v>1351.6789012500001</v>
      </c>
      <c r="Q3829" s="19">
        <v>122425.67928900001</v>
      </c>
      <c r="R3829" s="20">
        <v>0.70014500000000002</v>
      </c>
      <c r="S3829" s="20">
        <v>6.29983</v>
      </c>
      <c r="T3829" s="20">
        <v>0.30199999999999999</v>
      </c>
      <c r="U3829" s="20">
        <v>0.30499999999999999</v>
      </c>
      <c r="V3829" s="20">
        <f t="shared" si="118"/>
        <v>0.55583898222979999</v>
      </c>
      <c r="W3829" s="20">
        <f t="shared" si="119"/>
        <v>4.9798839485530006</v>
      </c>
    </row>
    <row r="3830" spans="1:23" x14ac:dyDescent="0.25">
      <c r="A3830" s="18">
        <v>35605</v>
      </c>
      <c r="B3830" s="18">
        <v>35595</v>
      </c>
      <c r="C3830" s="18">
        <v>6410</v>
      </c>
      <c r="D3830" s="18">
        <v>6410</v>
      </c>
      <c r="E3830" s="18" t="s">
        <v>116</v>
      </c>
      <c r="F3830" s="18" t="s">
        <v>196</v>
      </c>
      <c r="G3830" s="19">
        <v>1.94557238222</v>
      </c>
      <c r="H3830" s="19">
        <v>0.78734499999999996</v>
      </c>
      <c r="I3830" s="18" t="s">
        <v>79</v>
      </c>
      <c r="J3830" s="18" t="s">
        <v>80</v>
      </c>
      <c r="K3830" s="18">
        <v>16</v>
      </c>
      <c r="L3830" s="18">
        <v>60</v>
      </c>
      <c r="M3830" s="18" t="s">
        <v>71</v>
      </c>
      <c r="N3830" s="18" t="s">
        <v>74</v>
      </c>
      <c r="O3830" s="18" t="s">
        <v>75</v>
      </c>
      <c r="P3830" s="19">
        <v>1084.66051479</v>
      </c>
      <c r="Q3830" s="19">
        <v>84748.793973499996</v>
      </c>
      <c r="R3830" s="20">
        <v>0.70014500000000002</v>
      </c>
      <c r="S3830" s="20">
        <v>6.29983</v>
      </c>
      <c r="T3830" s="20">
        <v>0.30199999999999999</v>
      </c>
      <c r="U3830" s="20">
        <v>0.30499999999999999</v>
      </c>
      <c r="V3830" s="20">
        <f t="shared" si="118"/>
        <v>0.38477645418744999</v>
      </c>
      <c r="W3830" s="20">
        <f t="shared" si="119"/>
        <v>3.44729705768825</v>
      </c>
    </row>
    <row r="3831" spans="1:23" x14ac:dyDescent="0.25">
      <c r="A3831" s="18">
        <v>35606</v>
      </c>
      <c r="B3831" s="18">
        <v>35596</v>
      </c>
      <c r="C3831" s="18">
        <v>6410</v>
      </c>
      <c r="D3831" s="18">
        <v>6410</v>
      </c>
      <c r="E3831" s="18" t="s">
        <v>116</v>
      </c>
      <c r="F3831" s="18" t="s">
        <v>196</v>
      </c>
      <c r="G3831" s="19">
        <v>15.4294706823</v>
      </c>
      <c r="H3831" s="19">
        <v>6.2440899999999999</v>
      </c>
      <c r="I3831" s="18" t="s">
        <v>79</v>
      </c>
      <c r="J3831" s="18" t="s">
        <v>80</v>
      </c>
      <c r="K3831" s="18">
        <v>16</v>
      </c>
      <c r="L3831" s="18">
        <v>60</v>
      </c>
      <c r="M3831" s="18" t="s">
        <v>71</v>
      </c>
      <c r="N3831" s="18" t="s">
        <v>74</v>
      </c>
      <c r="O3831" s="18" t="s">
        <v>75</v>
      </c>
      <c r="P3831" s="19">
        <v>4449.5018414400001</v>
      </c>
      <c r="Q3831" s="19">
        <v>672105.05449600006</v>
      </c>
      <c r="R3831" s="20">
        <v>0.70014500000000002</v>
      </c>
      <c r="S3831" s="20">
        <v>6.29983</v>
      </c>
      <c r="T3831" s="20">
        <v>0.30199999999999999</v>
      </c>
      <c r="U3831" s="20">
        <v>0.30499999999999999</v>
      </c>
      <c r="V3831" s="20">
        <f t="shared" si="118"/>
        <v>3.0514943383488999</v>
      </c>
      <c r="W3831" s="20">
        <f t="shared" si="119"/>
        <v>27.339010325766502</v>
      </c>
    </row>
    <row r="3832" spans="1:23" x14ac:dyDescent="0.25">
      <c r="A3832" s="18">
        <v>35607</v>
      </c>
      <c r="B3832" s="18">
        <v>35597</v>
      </c>
      <c r="C3832" s="18">
        <v>6410</v>
      </c>
      <c r="D3832" s="18">
        <v>6410</v>
      </c>
      <c r="E3832" s="18" t="s">
        <v>116</v>
      </c>
      <c r="F3832" s="18" t="s">
        <v>196</v>
      </c>
      <c r="G3832" s="19">
        <v>13.3730718048</v>
      </c>
      <c r="H3832" s="19">
        <v>5.4118899999999996</v>
      </c>
      <c r="I3832" s="18" t="s">
        <v>79</v>
      </c>
      <c r="J3832" s="18" t="s">
        <v>80</v>
      </c>
      <c r="K3832" s="18">
        <v>16</v>
      </c>
      <c r="L3832" s="18">
        <v>60</v>
      </c>
      <c r="M3832" s="18" t="s">
        <v>71</v>
      </c>
      <c r="N3832" s="18" t="s">
        <v>74</v>
      </c>
      <c r="O3832" s="18" t="s">
        <v>75</v>
      </c>
      <c r="P3832" s="19">
        <v>3363.7409249500001</v>
      </c>
      <c r="Q3832" s="19">
        <v>582528.67769499996</v>
      </c>
      <c r="R3832" s="20">
        <v>0.70014500000000002</v>
      </c>
      <c r="S3832" s="20">
        <v>6.29983</v>
      </c>
      <c r="T3832" s="20">
        <v>0.30199999999999999</v>
      </c>
      <c r="U3832" s="20">
        <v>0.30499999999999999</v>
      </c>
      <c r="V3832" s="20">
        <f t="shared" si="118"/>
        <v>2.6447971913868997</v>
      </c>
      <c r="W3832" s="20">
        <f t="shared" si="119"/>
        <v>23.6953209501965</v>
      </c>
    </row>
    <row r="3833" spans="1:23" x14ac:dyDescent="0.25">
      <c r="A3833" s="18">
        <v>35608</v>
      </c>
      <c r="B3833" s="18">
        <v>35598</v>
      </c>
      <c r="C3833" s="18">
        <v>6410</v>
      </c>
      <c r="D3833" s="18">
        <v>6410</v>
      </c>
      <c r="E3833" s="18" t="s">
        <v>116</v>
      </c>
      <c r="F3833" s="18" t="s">
        <v>196</v>
      </c>
      <c r="G3833" s="19">
        <v>1.5081582522799999</v>
      </c>
      <c r="H3833" s="19">
        <v>0.61033000000000004</v>
      </c>
      <c r="I3833" s="18" t="s">
        <v>79</v>
      </c>
      <c r="J3833" s="18" t="s">
        <v>80</v>
      </c>
      <c r="K3833" s="18">
        <v>16</v>
      </c>
      <c r="L3833" s="18">
        <v>60</v>
      </c>
      <c r="M3833" s="18" t="s">
        <v>71</v>
      </c>
      <c r="N3833" s="18" t="s">
        <v>74</v>
      </c>
      <c r="O3833" s="18" t="s">
        <v>75</v>
      </c>
      <c r="P3833" s="19">
        <v>985.28793826599997</v>
      </c>
      <c r="Q3833" s="19">
        <v>65695.1106879</v>
      </c>
      <c r="R3833" s="20">
        <v>0.70014500000000002</v>
      </c>
      <c r="S3833" s="20">
        <v>6.29983</v>
      </c>
      <c r="T3833" s="20">
        <v>0.30199999999999999</v>
      </c>
      <c r="U3833" s="20">
        <v>0.30499999999999999</v>
      </c>
      <c r="V3833" s="20">
        <f t="shared" si="118"/>
        <v>0.29826900949930002</v>
      </c>
      <c r="W3833" s="20">
        <f t="shared" si="119"/>
        <v>2.6722577945105006</v>
      </c>
    </row>
    <row r="3834" spans="1:23" x14ac:dyDescent="0.25">
      <c r="A3834" s="18">
        <v>35609</v>
      </c>
      <c r="B3834" s="18">
        <v>35599</v>
      </c>
      <c r="C3834" s="18">
        <v>6410</v>
      </c>
      <c r="D3834" s="18">
        <v>6410</v>
      </c>
      <c r="E3834" s="18" t="s">
        <v>116</v>
      </c>
      <c r="F3834" s="18" t="s">
        <v>196</v>
      </c>
      <c r="G3834" s="19">
        <v>3.8362082020999999</v>
      </c>
      <c r="H3834" s="19">
        <v>1.55246</v>
      </c>
      <c r="I3834" s="18" t="s">
        <v>79</v>
      </c>
      <c r="J3834" s="18" t="s">
        <v>80</v>
      </c>
      <c r="K3834" s="18">
        <v>16</v>
      </c>
      <c r="L3834" s="18">
        <v>60</v>
      </c>
      <c r="M3834" s="18" t="s">
        <v>71</v>
      </c>
      <c r="N3834" s="18" t="s">
        <v>74</v>
      </c>
      <c r="O3834" s="18" t="s">
        <v>75</v>
      </c>
      <c r="P3834" s="19">
        <v>1501.26346515</v>
      </c>
      <c r="Q3834" s="19">
        <v>167104.56086299999</v>
      </c>
      <c r="R3834" s="20">
        <v>0.70014500000000002</v>
      </c>
      <c r="S3834" s="20">
        <v>6.29983</v>
      </c>
      <c r="T3834" s="20">
        <v>0.30199999999999999</v>
      </c>
      <c r="U3834" s="20">
        <v>0.30499999999999999</v>
      </c>
      <c r="V3834" s="20">
        <f t="shared" si="118"/>
        <v>0.7586890804766</v>
      </c>
      <c r="W3834" s="20">
        <f t="shared" si="119"/>
        <v>6.7972626868510009</v>
      </c>
    </row>
    <row r="3835" spans="1:23" x14ac:dyDescent="0.25">
      <c r="A3835" s="18">
        <v>35610</v>
      </c>
      <c r="B3835" s="18">
        <v>35600</v>
      </c>
      <c r="C3835" s="18">
        <v>6410</v>
      </c>
      <c r="D3835" s="18">
        <v>6410</v>
      </c>
      <c r="E3835" s="18" t="s">
        <v>116</v>
      </c>
      <c r="F3835" s="18" t="s">
        <v>196</v>
      </c>
      <c r="G3835" s="19">
        <v>5.9505156589599997</v>
      </c>
      <c r="H3835" s="19">
        <v>2.4080900000000001</v>
      </c>
      <c r="I3835" s="18" t="s">
        <v>79</v>
      </c>
      <c r="J3835" s="18" t="s">
        <v>80</v>
      </c>
      <c r="K3835" s="18">
        <v>16</v>
      </c>
      <c r="L3835" s="18">
        <v>60</v>
      </c>
      <c r="M3835" s="18" t="s">
        <v>71</v>
      </c>
      <c r="N3835" s="18" t="s">
        <v>74</v>
      </c>
      <c r="O3835" s="18" t="s">
        <v>75</v>
      </c>
      <c r="P3835" s="19">
        <v>2096.6834696000001</v>
      </c>
      <c r="Q3835" s="19">
        <v>259203.42528600001</v>
      </c>
      <c r="R3835" s="20">
        <v>0.70014500000000002</v>
      </c>
      <c r="S3835" s="20">
        <v>6.29983</v>
      </c>
      <c r="T3835" s="20">
        <v>0.30199999999999999</v>
      </c>
      <c r="U3835" s="20">
        <v>0.30499999999999999</v>
      </c>
      <c r="V3835" s="20">
        <f t="shared" si="118"/>
        <v>1.1768364967889</v>
      </c>
      <c r="W3835" s="20">
        <f t="shared" si="119"/>
        <v>10.543537549166501</v>
      </c>
    </row>
    <row r="3836" spans="1:23" x14ac:dyDescent="0.25">
      <c r="A3836" s="18">
        <v>35611</v>
      </c>
      <c r="B3836" s="18">
        <v>35601</v>
      </c>
      <c r="C3836" s="18">
        <v>6410</v>
      </c>
      <c r="D3836" s="18">
        <v>6410</v>
      </c>
      <c r="E3836" s="18" t="s">
        <v>116</v>
      </c>
      <c r="F3836" s="18" t="s">
        <v>196</v>
      </c>
      <c r="G3836" s="19">
        <v>81.712510932599997</v>
      </c>
      <c r="H3836" s="19">
        <v>33.067900000000002</v>
      </c>
      <c r="I3836" s="18" t="s">
        <v>79</v>
      </c>
      <c r="J3836" s="18" t="s">
        <v>80</v>
      </c>
      <c r="K3836" s="18">
        <v>16</v>
      </c>
      <c r="L3836" s="18">
        <v>60</v>
      </c>
      <c r="M3836" s="18" t="s">
        <v>71</v>
      </c>
      <c r="N3836" s="18" t="s">
        <v>74</v>
      </c>
      <c r="O3836" s="18" t="s">
        <v>75</v>
      </c>
      <c r="P3836" s="19">
        <v>16876.449274999999</v>
      </c>
      <c r="Q3836" s="19">
        <v>3559382.7386500002</v>
      </c>
      <c r="R3836" s="20">
        <v>0.70014500000000002</v>
      </c>
      <c r="S3836" s="20">
        <v>6.29983</v>
      </c>
      <c r="T3836" s="20">
        <v>0.30199999999999999</v>
      </c>
      <c r="U3836" s="20">
        <v>0.30499999999999999</v>
      </c>
      <c r="V3836" s="20">
        <f t="shared" si="118"/>
        <v>16.160322742159</v>
      </c>
      <c r="W3836" s="20">
        <f t="shared" si="119"/>
        <v>144.78389317761503</v>
      </c>
    </row>
    <row r="3837" spans="1:23" x14ac:dyDescent="0.25">
      <c r="A3837" s="18">
        <v>35612</v>
      </c>
      <c r="B3837" s="18">
        <v>35602</v>
      </c>
      <c r="C3837" s="18">
        <v>6410</v>
      </c>
      <c r="D3837" s="18">
        <v>6410</v>
      </c>
      <c r="E3837" s="18" t="s">
        <v>116</v>
      </c>
      <c r="F3837" s="18" t="s">
        <v>196</v>
      </c>
      <c r="G3837" s="19">
        <v>2.1059810807999999</v>
      </c>
      <c r="H3837" s="19">
        <v>0.85226000000000002</v>
      </c>
      <c r="I3837" s="18" t="s">
        <v>79</v>
      </c>
      <c r="J3837" s="18" t="s">
        <v>80</v>
      </c>
      <c r="K3837" s="18">
        <v>16</v>
      </c>
      <c r="L3837" s="18">
        <v>60</v>
      </c>
      <c r="M3837" s="18" t="s">
        <v>71</v>
      </c>
      <c r="N3837" s="18" t="s">
        <v>74</v>
      </c>
      <c r="O3837" s="18" t="s">
        <v>75</v>
      </c>
      <c r="P3837" s="19">
        <v>1138.0566612099999</v>
      </c>
      <c r="Q3837" s="19">
        <v>91736.168933499997</v>
      </c>
      <c r="R3837" s="20">
        <v>0.70014500000000002</v>
      </c>
      <c r="S3837" s="20">
        <v>6.29983</v>
      </c>
      <c r="T3837" s="20">
        <v>0.30199999999999999</v>
      </c>
      <c r="U3837" s="20">
        <v>0.30499999999999999</v>
      </c>
      <c r="V3837" s="20">
        <f t="shared" si="118"/>
        <v>0.41650049323459998</v>
      </c>
      <c r="W3837" s="20">
        <f t="shared" si="119"/>
        <v>3.7315197154810003</v>
      </c>
    </row>
    <row r="3838" spans="1:23" x14ac:dyDescent="0.25">
      <c r="A3838" s="18">
        <v>35613</v>
      </c>
      <c r="B3838" s="18">
        <v>35603</v>
      </c>
      <c r="C3838" s="18">
        <v>6410</v>
      </c>
      <c r="D3838" s="18">
        <v>6410</v>
      </c>
      <c r="E3838" s="18" t="s">
        <v>116</v>
      </c>
      <c r="F3838" s="18" t="s">
        <v>196</v>
      </c>
      <c r="G3838" s="19">
        <v>6.9297595522300002</v>
      </c>
      <c r="H3838" s="19">
        <v>2.80437</v>
      </c>
      <c r="I3838" s="18" t="s">
        <v>79</v>
      </c>
      <c r="J3838" s="18" t="s">
        <v>80</v>
      </c>
      <c r="K3838" s="18">
        <v>16</v>
      </c>
      <c r="L3838" s="18">
        <v>60</v>
      </c>
      <c r="M3838" s="18" t="s">
        <v>71</v>
      </c>
      <c r="N3838" s="18" t="s">
        <v>74</v>
      </c>
      <c r="O3838" s="18" t="s">
        <v>75</v>
      </c>
      <c r="P3838" s="19">
        <v>2863.27701824</v>
      </c>
      <c r="Q3838" s="19">
        <v>301859.118655</v>
      </c>
      <c r="R3838" s="20">
        <v>0.70014500000000002</v>
      </c>
      <c r="S3838" s="20">
        <v>6.29983</v>
      </c>
      <c r="T3838" s="20">
        <v>0.30199999999999999</v>
      </c>
      <c r="U3838" s="20">
        <v>0.30499999999999999</v>
      </c>
      <c r="V3838" s="20">
        <f t="shared" si="118"/>
        <v>1.3704990122876999</v>
      </c>
      <c r="W3838" s="20">
        <f t="shared" si="119"/>
        <v>12.278602708684502</v>
      </c>
    </row>
    <row r="3839" spans="1:23" x14ac:dyDescent="0.25">
      <c r="A3839" s="18">
        <v>35614</v>
      </c>
      <c r="B3839" s="18">
        <v>35604</v>
      </c>
      <c r="C3839" s="18">
        <v>6410</v>
      </c>
      <c r="D3839" s="18">
        <v>6410</v>
      </c>
      <c r="E3839" s="18" t="s">
        <v>116</v>
      </c>
      <c r="F3839" s="18" t="s">
        <v>196</v>
      </c>
      <c r="G3839" s="19">
        <v>3.4714550053300002</v>
      </c>
      <c r="H3839" s="19">
        <v>1.4048499999999999</v>
      </c>
      <c r="I3839" s="18" t="s">
        <v>79</v>
      </c>
      <c r="J3839" s="18" t="s">
        <v>80</v>
      </c>
      <c r="K3839" s="18">
        <v>16</v>
      </c>
      <c r="L3839" s="18">
        <v>60</v>
      </c>
      <c r="M3839" s="18" t="s">
        <v>71</v>
      </c>
      <c r="N3839" s="18" t="s">
        <v>74</v>
      </c>
      <c r="O3839" s="18" t="s">
        <v>75</v>
      </c>
      <c r="P3839" s="19">
        <v>1540.6577172899999</v>
      </c>
      <c r="Q3839" s="19">
        <v>151215.97516599999</v>
      </c>
      <c r="R3839" s="20">
        <v>0.70014500000000002</v>
      </c>
      <c r="S3839" s="20">
        <v>6.29983</v>
      </c>
      <c r="T3839" s="20">
        <v>0.30199999999999999</v>
      </c>
      <c r="U3839" s="20">
        <v>0.30499999999999999</v>
      </c>
      <c r="V3839" s="20">
        <f t="shared" si="118"/>
        <v>0.68655189486849999</v>
      </c>
      <c r="W3839" s="20">
        <f t="shared" si="119"/>
        <v>6.1509697419725002</v>
      </c>
    </row>
    <row r="3840" spans="1:23" x14ac:dyDescent="0.25">
      <c r="A3840" s="18">
        <v>35615</v>
      </c>
      <c r="B3840" s="18">
        <v>35605</v>
      </c>
      <c r="C3840" s="18">
        <v>6410</v>
      </c>
      <c r="D3840" s="18">
        <v>6410</v>
      </c>
      <c r="E3840" s="18" t="s">
        <v>116</v>
      </c>
      <c r="F3840" s="18" t="s">
        <v>196</v>
      </c>
      <c r="G3840" s="19">
        <v>3.1908919363499999</v>
      </c>
      <c r="H3840" s="19">
        <v>1.29131</v>
      </c>
      <c r="I3840" s="18" t="s">
        <v>79</v>
      </c>
      <c r="J3840" s="18" t="s">
        <v>80</v>
      </c>
      <c r="K3840" s="18">
        <v>16</v>
      </c>
      <c r="L3840" s="18">
        <v>60</v>
      </c>
      <c r="M3840" s="18" t="s">
        <v>71</v>
      </c>
      <c r="N3840" s="18" t="s">
        <v>74</v>
      </c>
      <c r="O3840" s="18" t="s">
        <v>75</v>
      </c>
      <c r="P3840" s="19">
        <v>1481.3361512700001</v>
      </c>
      <c r="Q3840" s="19">
        <v>138994.69676699999</v>
      </c>
      <c r="R3840" s="20">
        <v>0.70014500000000002</v>
      </c>
      <c r="S3840" s="20">
        <v>6.29983</v>
      </c>
      <c r="T3840" s="20">
        <v>0.30199999999999999</v>
      </c>
      <c r="U3840" s="20">
        <v>0.30499999999999999</v>
      </c>
      <c r="V3840" s="20">
        <f t="shared" si="118"/>
        <v>0.63106475948509999</v>
      </c>
      <c r="W3840" s="20">
        <f t="shared" si="119"/>
        <v>5.653848266723501</v>
      </c>
    </row>
    <row r="3841" spans="1:23" x14ac:dyDescent="0.25">
      <c r="A3841" s="18">
        <v>35616</v>
      </c>
      <c r="B3841" s="18">
        <v>35606</v>
      </c>
      <c r="C3841" s="18">
        <v>6410</v>
      </c>
      <c r="D3841" s="18">
        <v>6410</v>
      </c>
      <c r="E3841" s="18" t="s">
        <v>116</v>
      </c>
      <c r="F3841" s="18" t="s">
        <v>196</v>
      </c>
      <c r="G3841" s="19">
        <v>2.25013914588</v>
      </c>
      <c r="H3841" s="19">
        <v>0.91059900000000005</v>
      </c>
      <c r="I3841" s="18" t="s">
        <v>79</v>
      </c>
      <c r="J3841" s="18" t="s">
        <v>80</v>
      </c>
      <c r="K3841" s="18">
        <v>16</v>
      </c>
      <c r="L3841" s="18">
        <v>60</v>
      </c>
      <c r="M3841" s="18" t="s">
        <v>71</v>
      </c>
      <c r="N3841" s="18" t="s">
        <v>74</v>
      </c>
      <c r="O3841" s="18" t="s">
        <v>75</v>
      </c>
      <c r="P3841" s="19">
        <v>1213.7946174900001</v>
      </c>
      <c r="Q3841" s="19">
        <v>98015.669130599999</v>
      </c>
      <c r="R3841" s="20">
        <v>0.70014500000000002</v>
      </c>
      <c r="S3841" s="20">
        <v>6.29983</v>
      </c>
      <c r="T3841" s="20">
        <v>0.30199999999999999</v>
      </c>
      <c r="U3841" s="20">
        <v>0.30499999999999999</v>
      </c>
      <c r="V3841" s="20">
        <f t="shared" si="118"/>
        <v>0.44501083312479006</v>
      </c>
      <c r="W3841" s="20">
        <f t="shared" si="119"/>
        <v>3.9869501342281506</v>
      </c>
    </row>
    <row r="3842" spans="1:23" x14ac:dyDescent="0.25">
      <c r="A3842" s="18">
        <v>35617</v>
      </c>
      <c r="B3842" s="18">
        <v>35607</v>
      </c>
      <c r="C3842" s="18">
        <v>6410</v>
      </c>
      <c r="D3842" s="18">
        <v>6410</v>
      </c>
      <c r="E3842" s="18" t="s">
        <v>116</v>
      </c>
      <c r="F3842" s="18" t="s">
        <v>196</v>
      </c>
      <c r="G3842" s="19">
        <v>12.341216554700001</v>
      </c>
      <c r="H3842" s="19">
        <v>4.9943099999999996</v>
      </c>
      <c r="I3842" s="18" t="s">
        <v>79</v>
      </c>
      <c r="J3842" s="18" t="s">
        <v>80</v>
      </c>
      <c r="K3842" s="18">
        <v>16</v>
      </c>
      <c r="L3842" s="18">
        <v>60</v>
      </c>
      <c r="M3842" s="18" t="s">
        <v>71</v>
      </c>
      <c r="N3842" s="18" t="s">
        <v>74</v>
      </c>
      <c r="O3842" s="18" t="s">
        <v>75</v>
      </c>
      <c r="P3842" s="19">
        <v>2849.7894653100002</v>
      </c>
      <c r="Q3842" s="19">
        <v>537581.24279199995</v>
      </c>
      <c r="R3842" s="20">
        <v>0.70014500000000002</v>
      </c>
      <c r="S3842" s="20">
        <v>6.29983</v>
      </c>
      <c r="T3842" s="20">
        <v>0.30199999999999999</v>
      </c>
      <c r="U3842" s="20">
        <v>0.30499999999999999</v>
      </c>
      <c r="V3842" s="20">
        <f t="shared" si="118"/>
        <v>2.4407253401150997</v>
      </c>
      <c r="W3842" s="20">
        <f t="shared" si="119"/>
        <v>21.866996257273499</v>
      </c>
    </row>
    <row r="3843" spans="1:23" x14ac:dyDescent="0.25">
      <c r="A3843" s="18">
        <v>35618</v>
      </c>
      <c r="B3843" s="18">
        <v>35608</v>
      </c>
      <c r="C3843" s="18">
        <v>6410</v>
      </c>
      <c r="D3843" s="18">
        <v>6410</v>
      </c>
      <c r="E3843" s="18" t="s">
        <v>116</v>
      </c>
      <c r="F3843" s="18" t="s">
        <v>196</v>
      </c>
      <c r="G3843" s="19">
        <v>3.6383538550000001</v>
      </c>
      <c r="H3843" s="19">
        <v>1.4723900000000001</v>
      </c>
      <c r="I3843" s="18" t="s">
        <v>79</v>
      </c>
      <c r="J3843" s="18" t="s">
        <v>80</v>
      </c>
      <c r="K3843" s="18">
        <v>16</v>
      </c>
      <c r="L3843" s="18">
        <v>60</v>
      </c>
      <c r="M3843" s="18" t="s">
        <v>71</v>
      </c>
      <c r="N3843" s="18" t="s">
        <v>74</v>
      </c>
      <c r="O3843" s="18" t="s">
        <v>75</v>
      </c>
      <c r="P3843" s="19">
        <v>1549.2845869400001</v>
      </c>
      <c r="Q3843" s="19">
        <v>158486.059978</v>
      </c>
      <c r="R3843" s="20">
        <v>0.70014500000000002</v>
      </c>
      <c r="S3843" s="20">
        <v>6.29983</v>
      </c>
      <c r="T3843" s="20">
        <v>0.30199999999999999</v>
      </c>
      <c r="U3843" s="20">
        <v>0.30499999999999999</v>
      </c>
      <c r="V3843" s="20">
        <f t="shared" ref="V3843:V3906" si="120">H3843*R3843*(1-T3843)</f>
        <v>0.7195587745919001</v>
      </c>
      <c r="W3843" s="20">
        <f t="shared" ref="W3843:W3906" si="121">H3843*S3843*(1-U3843)</f>
        <v>6.4466856521215004</v>
      </c>
    </row>
    <row r="3844" spans="1:23" x14ac:dyDescent="0.25">
      <c r="A3844" s="18">
        <v>35619</v>
      </c>
      <c r="B3844" s="18">
        <v>35609</v>
      </c>
      <c r="C3844" s="18">
        <v>6410</v>
      </c>
      <c r="D3844" s="18">
        <v>6410</v>
      </c>
      <c r="E3844" s="18" t="s">
        <v>116</v>
      </c>
      <c r="F3844" s="18" t="s">
        <v>196</v>
      </c>
      <c r="G3844" s="19">
        <v>2.3877460995200002</v>
      </c>
      <c r="H3844" s="19">
        <v>0.96628700000000001</v>
      </c>
      <c r="I3844" s="18" t="s">
        <v>79</v>
      </c>
      <c r="J3844" s="18" t="s">
        <v>80</v>
      </c>
      <c r="K3844" s="18">
        <v>16</v>
      </c>
      <c r="L3844" s="18">
        <v>60</v>
      </c>
      <c r="M3844" s="18" t="s">
        <v>71</v>
      </c>
      <c r="N3844" s="18" t="s">
        <v>74</v>
      </c>
      <c r="O3844" s="18" t="s">
        <v>75</v>
      </c>
      <c r="P3844" s="19">
        <v>1173.90293834</v>
      </c>
      <c r="Q3844" s="19">
        <v>104009.804055</v>
      </c>
      <c r="R3844" s="20">
        <v>0.70014500000000002</v>
      </c>
      <c r="S3844" s="20">
        <v>6.29983</v>
      </c>
      <c r="T3844" s="20">
        <v>0.30199999999999999</v>
      </c>
      <c r="U3844" s="20">
        <v>0.30499999999999999</v>
      </c>
      <c r="V3844" s="20">
        <f t="shared" si="120"/>
        <v>0.47222562610726998</v>
      </c>
      <c r="W3844" s="20">
        <f t="shared" si="121"/>
        <v>4.2307734626909506</v>
      </c>
    </row>
    <row r="3845" spans="1:23" x14ac:dyDescent="0.25">
      <c r="A3845" s="18">
        <v>35620</v>
      </c>
      <c r="B3845" s="18">
        <v>35610</v>
      </c>
      <c r="C3845" s="18">
        <v>6410</v>
      </c>
      <c r="D3845" s="18">
        <v>6410</v>
      </c>
      <c r="E3845" s="18" t="s">
        <v>116</v>
      </c>
      <c r="F3845" s="18" t="s">
        <v>196</v>
      </c>
      <c r="G3845" s="19">
        <v>1.0505854944899999</v>
      </c>
      <c r="H3845" s="19">
        <v>0.42515700000000001</v>
      </c>
      <c r="I3845" s="18" t="s">
        <v>79</v>
      </c>
      <c r="J3845" s="18" t="s">
        <v>80</v>
      </c>
      <c r="K3845" s="18">
        <v>16</v>
      </c>
      <c r="L3845" s="18">
        <v>60</v>
      </c>
      <c r="M3845" s="18" t="s">
        <v>71</v>
      </c>
      <c r="N3845" s="18" t="s">
        <v>74</v>
      </c>
      <c r="O3845" s="18" t="s">
        <v>75</v>
      </c>
      <c r="P3845" s="19">
        <v>776.84123554400003</v>
      </c>
      <c r="Q3845" s="19">
        <v>45763.321085600001</v>
      </c>
      <c r="R3845" s="20">
        <v>0.70014500000000002</v>
      </c>
      <c r="S3845" s="20">
        <v>6.29983</v>
      </c>
      <c r="T3845" s="20">
        <v>0.30199999999999999</v>
      </c>
      <c r="U3845" s="20">
        <v>0.30499999999999999</v>
      </c>
      <c r="V3845" s="20">
        <f t="shared" si="120"/>
        <v>0.20777474033996998</v>
      </c>
      <c r="W3845" s="20">
        <f t="shared" si="121"/>
        <v>1.8614996922004503</v>
      </c>
    </row>
    <row r="3846" spans="1:23" x14ac:dyDescent="0.25">
      <c r="A3846" s="18">
        <v>35621</v>
      </c>
      <c r="B3846" s="18">
        <v>35611</v>
      </c>
      <c r="C3846" s="18">
        <v>6410</v>
      </c>
      <c r="D3846" s="18">
        <v>6410</v>
      </c>
      <c r="E3846" s="18" t="s">
        <v>116</v>
      </c>
      <c r="F3846" s="18" t="s">
        <v>196</v>
      </c>
      <c r="G3846" s="19">
        <v>4.3238262226400002</v>
      </c>
      <c r="H3846" s="19">
        <v>1.74979</v>
      </c>
      <c r="I3846" s="18" t="s">
        <v>79</v>
      </c>
      <c r="J3846" s="18" t="s">
        <v>80</v>
      </c>
      <c r="K3846" s="18">
        <v>16</v>
      </c>
      <c r="L3846" s="18">
        <v>60</v>
      </c>
      <c r="M3846" s="18" t="s">
        <v>71</v>
      </c>
      <c r="N3846" s="18" t="s">
        <v>74</v>
      </c>
      <c r="O3846" s="18" t="s">
        <v>75</v>
      </c>
      <c r="P3846" s="19">
        <v>1720.3567969400001</v>
      </c>
      <c r="Q3846" s="19">
        <v>188345.11687599999</v>
      </c>
      <c r="R3846" s="20">
        <v>0.70014500000000002</v>
      </c>
      <c r="S3846" s="20">
        <v>6.29983</v>
      </c>
      <c r="T3846" s="20">
        <v>0.30199999999999999</v>
      </c>
      <c r="U3846" s="20">
        <v>0.30499999999999999</v>
      </c>
      <c r="V3846" s="20">
        <f t="shared" si="120"/>
        <v>0.85512449024589998</v>
      </c>
      <c r="W3846" s="20">
        <f t="shared" si="121"/>
        <v>7.661248777311501</v>
      </c>
    </row>
    <row r="3847" spans="1:23" x14ac:dyDescent="0.25">
      <c r="A3847" s="18">
        <v>35622</v>
      </c>
      <c r="B3847" s="18">
        <v>35612</v>
      </c>
      <c r="C3847" s="18">
        <v>6410</v>
      </c>
      <c r="D3847" s="18">
        <v>6410</v>
      </c>
      <c r="E3847" s="18" t="s">
        <v>116</v>
      </c>
      <c r="F3847" s="18" t="s">
        <v>196</v>
      </c>
      <c r="G3847" s="19">
        <v>12.952824419100001</v>
      </c>
      <c r="H3847" s="19">
        <v>5.2418199999999997</v>
      </c>
      <c r="I3847" s="18" t="s">
        <v>79</v>
      </c>
      <c r="J3847" s="18" t="s">
        <v>80</v>
      </c>
      <c r="K3847" s="18">
        <v>16</v>
      </c>
      <c r="L3847" s="18">
        <v>60</v>
      </c>
      <c r="M3847" s="18" t="s">
        <v>71</v>
      </c>
      <c r="N3847" s="18" t="s">
        <v>74</v>
      </c>
      <c r="O3847" s="18" t="s">
        <v>75</v>
      </c>
      <c r="P3847" s="19">
        <v>4212.9845113199999</v>
      </c>
      <c r="Q3847" s="19">
        <v>564222.77479599998</v>
      </c>
      <c r="R3847" s="20">
        <v>0.70014500000000002</v>
      </c>
      <c r="S3847" s="20">
        <v>6.29983</v>
      </c>
      <c r="T3847" s="20">
        <v>0.30199999999999999</v>
      </c>
      <c r="U3847" s="20">
        <v>0.30499999999999999</v>
      </c>
      <c r="V3847" s="20">
        <f t="shared" si="120"/>
        <v>2.5616837766021998</v>
      </c>
      <c r="W3847" s="20">
        <f t="shared" si="121"/>
        <v>22.950689548967002</v>
      </c>
    </row>
    <row r="3848" spans="1:23" x14ac:dyDescent="0.25">
      <c r="A3848" s="18">
        <v>35623</v>
      </c>
      <c r="B3848" s="18">
        <v>35613</v>
      </c>
      <c r="C3848" s="18">
        <v>6410</v>
      </c>
      <c r="D3848" s="18">
        <v>6410</v>
      </c>
      <c r="E3848" s="18" t="s">
        <v>116</v>
      </c>
      <c r="F3848" s="18" t="s">
        <v>196</v>
      </c>
      <c r="G3848" s="19">
        <v>21.287094204199999</v>
      </c>
      <c r="H3848" s="19">
        <v>8.6145800000000001</v>
      </c>
      <c r="I3848" s="18" t="s">
        <v>79</v>
      </c>
      <c r="J3848" s="18" t="s">
        <v>80</v>
      </c>
      <c r="K3848" s="18">
        <v>16</v>
      </c>
      <c r="L3848" s="18">
        <v>60</v>
      </c>
      <c r="M3848" s="18" t="s">
        <v>71</v>
      </c>
      <c r="N3848" s="18" t="s">
        <v>74</v>
      </c>
      <c r="O3848" s="18" t="s">
        <v>75</v>
      </c>
      <c r="P3848" s="19">
        <v>5835.4777323500002</v>
      </c>
      <c r="Q3848" s="19">
        <v>927262.11447799997</v>
      </c>
      <c r="R3848" s="20">
        <v>0.70014500000000002</v>
      </c>
      <c r="S3848" s="20">
        <v>6.29983</v>
      </c>
      <c r="T3848" s="20">
        <v>0.30199999999999999</v>
      </c>
      <c r="U3848" s="20">
        <v>0.30499999999999999</v>
      </c>
      <c r="V3848" s="20">
        <f t="shared" si="120"/>
        <v>4.2099556696417997</v>
      </c>
      <c r="W3848" s="20">
        <f t="shared" si="121"/>
        <v>37.717920717373005</v>
      </c>
    </row>
    <row r="3849" spans="1:23" x14ac:dyDescent="0.25">
      <c r="A3849" s="18">
        <v>35624</v>
      </c>
      <c r="B3849" s="18">
        <v>35614</v>
      </c>
      <c r="C3849" s="18">
        <v>6410</v>
      </c>
      <c r="D3849" s="18">
        <v>6410</v>
      </c>
      <c r="E3849" s="18" t="s">
        <v>116</v>
      </c>
      <c r="F3849" s="18" t="s">
        <v>196</v>
      </c>
      <c r="G3849" s="19">
        <v>4.4218354552700001</v>
      </c>
      <c r="H3849" s="19">
        <v>1.78945</v>
      </c>
      <c r="I3849" s="18" t="s">
        <v>79</v>
      </c>
      <c r="J3849" s="18" t="s">
        <v>80</v>
      </c>
      <c r="K3849" s="18">
        <v>16</v>
      </c>
      <c r="L3849" s="18">
        <v>60</v>
      </c>
      <c r="M3849" s="18" t="s">
        <v>71</v>
      </c>
      <c r="N3849" s="18" t="s">
        <v>74</v>
      </c>
      <c r="O3849" s="18" t="s">
        <v>75</v>
      </c>
      <c r="P3849" s="19">
        <v>1644.4360242800001</v>
      </c>
      <c r="Q3849" s="19">
        <v>192614.381971</v>
      </c>
      <c r="R3849" s="20">
        <v>0.70014500000000002</v>
      </c>
      <c r="S3849" s="20">
        <v>6.29983</v>
      </c>
      <c r="T3849" s="20">
        <v>0.30199999999999999</v>
      </c>
      <c r="U3849" s="20">
        <v>0.30499999999999999</v>
      </c>
      <c r="V3849" s="20">
        <f t="shared" si="120"/>
        <v>0.8745063802345</v>
      </c>
      <c r="W3849" s="20">
        <f t="shared" si="121"/>
        <v>7.834895401482501</v>
      </c>
    </row>
    <row r="3850" spans="1:23" x14ac:dyDescent="0.25">
      <c r="A3850" s="18">
        <v>35625</v>
      </c>
      <c r="B3850" s="18">
        <v>35615</v>
      </c>
      <c r="C3850" s="18">
        <v>6410</v>
      </c>
      <c r="D3850" s="18">
        <v>6410</v>
      </c>
      <c r="E3850" s="18" t="s">
        <v>116</v>
      </c>
      <c r="F3850" s="18" t="s">
        <v>196</v>
      </c>
      <c r="G3850" s="19">
        <v>11.4065914833</v>
      </c>
      <c r="H3850" s="19">
        <v>4.6160800000000002</v>
      </c>
      <c r="I3850" s="18" t="s">
        <v>79</v>
      </c>
      <c r="J3850" s="18" t="s">
        <v>80</v>
      </c>
      <c r="K3850" s="18">
        <v>16</v>
      </c>
      <c r="L3850" s="18">
        <v>60</v>
      </c>
      <c r="M3850" s="18" t="s">
        <v>71</v>
      </c>
      <c r="N3850" s="18" t="s">
        <v>74</v>
      </c>
      <c r="O3850" s="18" t="s">
        <v>75</v>
      </c>
      <c r="P3850" s="19">
        <v>3747.2447871600002</v>
      </c>
      <c r="Q3850" s="19">
        <v>496869.137529</v>
      </c>
      <c r="R3850" s="20">
        <v>0.70014500000000002</v>
      </c>
      <c r="S3850" s="20">
        <v>6.29983</v>
      </c>
      <c r="T3850" s="20">
        <v>0.30199999999999999</v>
      </c>
      <c r="U3850" s="20">
        <v>0.30499999999999999</v>
      </c>
      <c r="V3850" s="20">
        <f t="shared" si="120"/>
        <v>2.2558838814567999</v>
      </c>
      <c r="W3850" s="20">
        <f t="shared" si="121"/>
        <v>20.210960890148002</v>
      </c>
    </row>
    <row r="3851" spans="1:23" x14ac:dyDescent="0.25">
      <c r="A3851" s="18">
        <v>35626</v>
      </c>
      <c r="B3851" s="18">
        <v>35616</v>
      </c>
      <c r="C3851" s="18">
        <v>6410</v>
      </c>
      <c r="D3851" s="18">
        <v>6410</v>
      </c>
      <c r="E3851" s="18" t="s">
        <v>116</v>
      </c>
      <c r="F3851" s="18" t="s">
        <v>196</v>
      </c>
      <c r="G3851" s="19">
        <v>1.4787189430900001</v>
      </c>
      <c r="H3851" s="19">
        <v>0.59841599999999995</v>
      </c>
      <c r="I3851" s="18" t="s">
        <v>79</v>
      </c>
      <c r="J3851" s="18" t="s">
        <v>80</v>
      </c>
      <c r="K3851" s="18">
        <v>16</v>
      </c>
      <c r="L3851" s="18">
        <v>60</v>
      </c>
      <c r="M3851" s="18" t="s">
        <v>71</v>
      </c>
      <c r="N3851" s="18" t="s">
        <v>74</v>
      </c>
      <c r="O3851" s="18" t="s">
        <v>75</v>
      </c>
      <c r="P3851" s="19">
        <v>943.45862063200002</v>
      </c>
      <c r="Q3851" s="19">
        <v>64412.739508899998</v>
      </c>
      <c r="R3851" s="20">
        <v>0.70014500000000002</v>
      </c>
      <c r="S3851" s="20">
        <v>6.29983</v>
      </c>
      <c r="T3851" s="20">
        <v>0.30199999999999999</v>
      </c>
      <c r="U3851" s="20">
        <v>0.30499999999999999</v>
      </c>
      <c r="V3851" s="20">
        <f t="shared" si="120"/>
        <v>0.29244662328335996</v>
      </c>
      <c r="W3851" s="20">
        <f t="shared" si="121"/>
        <v>2.6200937531496002</v>
      </c>
    </row>
    <row r="3852" spans="1:23" x14ac:dyDescent="0.25">
      <c r="A3852" s="18">
        <v>35627</v>
      </c>
      <c r="B3852" s="18">
        <v>35617</v>
      </c>
      <c r="C3852" s="18">
        <v>6410</v>
      </c>
      <c r="D3852" s="18">
        <v>6410</v>
      </c>
      <c r="E3852" s="18" t="s">
        <v>116</v>
      </c>
      <c r="F3852" s="18" t="s">
        <v>196</v>
      </c>
      <c r="G3852" s="19">
        <v>51.793265944399998</v>
      </c>
      <c r="H3852" s="19">
        <v>20.96</v>
      </c>
      <c r="I3852" s="18" t="s">
        <v>79</v>
      </c>
      <c r="J3852" s="18" t="s">
        <v>80</v>
      </c>
      <c r="K3852" s="18">
        <v>16</v>
      </c>
      <c r="L3852" s="18">
        <v>60</v>
      </c>
      <c r="M3852" s="18" t="s">
        <v>71</v>
      </c>
      <c r="N3852" s="18" t="s">
        <v>74</v>
      </c>
      <c r="O3852" s="18" t="s">
        <v>75</v>
      </c>
      <c r="P3852" s="19">
        <v>8036.4701818800004</v>
      </c>
      <c r="Q3852" s="19">
        <v>2256105.6400899999</v>
      </c>
      <c r="R3852" s="20">
        <v>0.70014500000000002</v>
      </c>
      <c r="S3852" s="20">
        <v>6.29983</v>
      </c>
      <c r="T3852" s="20">
        <v>0.30199999999999999</v>
      </c>
      <c r="U3852" s="20">
        <v>0.30499999999999999</v>
      </c>
      <c r="V3852" s="20">
        <f t="shared" si="120"/>
        <v>10.243177361599999</v>
      </c>
      <c r="W3852" s="20">
        <f t="shared" si="121"/>
        <v>91.770883576000003</v>
      </c>
    </row>
    <row r="3853" spans="1:23" x14ac:dyDescent="0.25">
      <c r="A3853" s="18">
        <v>35628</v>
      </c>
      <c r="B3853" s="18">
        <v>35618</v>
      </c>
      <c r="C3853" s="18">
        <v>6410</v>
      </c>
      <c r="D3853" s="18">
        <v>6410</v>
      </c>
      <c r="E3853" s="18" t="s">
        <v>116</v>
      </c>
      <c r="F3853" s="18" t="s">
        <v>196</v>
      </c>
      <c r="G3853" s="19">
        <v>5.2055830043200002</v>
      </c>
      <c r="H3853" s="19">
        <v>2.1066199999999999</v>
      </c>
      <c r="I3853" s="18" t="s">
        <v>79</v>
      </c>
      <c r="J3853" s="18" t="s">
        <v>80</v>
      </c>
      <c r="K3853" s="18">
        <v>16</v>
      </c>
      <c r="L3853" s="18">
        <v>60</v>
      </c>
      <c r="M3853" s="18" t="s">
        <v>71</v>
      </c>
      <c r="N3853" s="18" t="s">
        <v>74</v>
      </c>
      <c r="O3853" s="18" t="s">
        <v>75</v>
      </c>
      <c r="P3853" s="19">
        <v>1800.1483528799999</v>
      </c>
      <c r="Q3853" s="19">
        <v>226754.28864700001</v>
      </c>
      <c r="R3853" s="20">
        <v>0.70014500000000002</v>
      </c>
      <c r="S3853" s="20">
        <v>6.29983</v>
      </c>
      <c r="T3853" s="20">
        <v>0.30199999999999999</v>
      </c>
      <c r="U3853" s="20">
        <v>0.30499999999999999</v>
      </c>
      <c r="V3853" s="20">
        <f t="shared" si="120"/>
        <v>1.0295077430102</v>
      </c>
      <c r="W3853" s="20">
        <f t="shared" si="121"/>
        <v>9.2235867728470016</v>
      </c>
    </row>
    <row r="3854" spans="1:23" x14ac:dyDescent="0.25">
      <c r="A3854" s="18">
        <v>35629</v>
      </c>
      <c r="B3854" s="18">
        <v>35619</v>
      </c>
      <c r="C3854" s="18">
        <v>6410</v>
      </c>
      <c r="D3854" s="18">
        <v>6410</v>
      </c>
      <c r="E3854" s="18" t="s">
        <v>116</v>
      </c>
      <c r="F3854" s="18" t="s">
        <v>196</v>
      </c>
      <c r="G3854" s="19">
        <v>2.0983472559899998</v>
      </c>
      <c r="H3854" s="19">
        <v>0.84917100000000001</v>
      </c>
      <c r="I3854" s="18" t="s">
        <v>79</v>
      </c>
      <c r="J3854" s="18" t="s">
        <v>80</v>
      </c>
      <c r="K3854" s="18">
        <v>16</v>
      </c>
      <c r="L3854" s="18">
        <v>60</v>
      </c>
      <c r="M3854" s="18" t="s">
        <v>71</v>
      </c>
      <c r="N3854" s="18" t="s">
        <v>74</v>
      </c>
      <c r="O3854" s="18" t="s">
        <v>75</v>
      </c>
      <c r="P3854" s="19">
        <v>1123.1330323300001</v>
      </c>
      <c r="Q3854" s="19">
        <v>91403.640855599995</v>
      </c>
      <c r="R3854" s="20">
        <v>0.70014500000000002</v>
      </c>
      <c r="S3854" s="20">
        <v>6.29983</v>
      </c>
      <c r="T3854" s="20">
        <v>0.30199999999999999</v>
      </c>
      <c r="U3854" s="20">
        <v>0.30499999999999999</v>
      </c>
      <c r="V3854" s="20">
        <f t="shared" si="120"/>
        <v>0.41499089519691001</v>
      </c>
      <c r="W3854" s="20">
        <f t="shared" si="121"/>
        <v>3.7179948939463507</v>
      </c>
    </row>
    <row r="3855" spans="1:23" x14ac:dyDescent="0.25">
      <c r="A3855" s="18">
        <v>35630</v>
      </c>
      <c r="B3855" s="18">
        <v>35620</v>
      </c>
      <c r="C3855" s="18">
        <v>6410</v>
      </c>
      <c r="D3855" s="18">
        <v>6410</v>
      </c>
      <c r="E3855" s="18" t="s">
        <v>116</v>
      </c>
      <c r="F3855" s="18" t="s">
        <v>196</v>
      </c>
      <c r="G3855" s="19">
        <v>17.474512469800001</v>
      </c>
      <c r="H3855" s="19">
        <v>7.0716799999999997</v>
      </c>
      <c r="I3855" s="18" t="s">
        <v>79</v>
      </c>
      <c r="J3855" s="18" t="s">
        <v>80</v>
      </c>
      <c r="K3855" s="18">
        <v>16</v>
      </c>
      <c r="L3855" s="18">
        <v>60</v>
      </c>
      <c r="M3855" s="18" t="s">
        <v>71</v>
      </c>
      <c r="N3855" s="18" t="s">
        <v>74</v>
      </c>
      <c r="O3855" s="18" t="s">
        <v>75</v>
      </c>
      <c r="P3855" s="19">
        <v>4358.4732402500003</v>
      </c>
      <c r="Q3855" s="19">
        <v>761186.71842799999</v>
      </c>
      <c r="R3855" s="20">
        <v>0.70014500000000002</v>
      </c>
      <c r="S3855" s="20">
        <v>6.29983</v>
      </c>
      <c r="T3855" s="20">
        <v>0.30199999999999999</v>
      </c>
      <c r="U3855" s="20">
        <v>0.30499999999999999</v>
      </c>
      <c r="V3855" s="20">
        <f t="shared" si="120"/>
        <v>3.4559385727327996</v>
      </c>
      <c r="W3855" s="20">
        <f t="shared" si="121"/>
        <v>30.962515361008002</v>
      </c>
    </row>
    <row r="3856" spans="1:23" x14ac:dyDescent="0.25">
      <c r="A3856" s="18">
        <v>35631</v>
      </c>
      <c r="B3856" s="18">
        <v>35621</v>
      </c>
      <c r="C3856" s="18">
        <v>6410</v>
      </c>
      <c r="D3856" s="18">
        <v>6410</v>
      </c>
      <c r="E3856" s="18" t="s">
        <v>116</v>
      </c>
      <c r="F3856" s="18" t="s">
        <v>196</v>
      </c>
      <c r="G3856" s="19">
        <v>4.2298087067100001</v>
      </c>
      <c r="H3856" s="19">
        <v>1.71174</v>
      </c>
      <c r="I3856" s="18" t="s">
        <v>79</v>
      </c>
      <c r="J3856" s="18" t="s">
        <v>80</v>
      </c>
      <c r="K3856" s="18">
        <v>16</v>
      </c>
      <c r="L3856" s="18">
        <v>60</v>
      </c>
      <c r="M3856" s="18" t="s">
        <v>71</v>
      </c>
      <c r="N3856" s="18" t="s">
        <v>74</v>
      </c>
      <c r="O3856" s="18" t="s">
        <v>75</v>
      </c>
      <c r="P3856" s="19">
        <v>1997.90764597</v>
      </c>
      <c r="Q3856" s="19">
        <v>184249.730263</v>
      </c>
      <c r="R3856" s="20">
        <v>0.70014500000000002</v>
      </c>
      <c r="S3856" s="20">
        <v>6.29983</v>
      </c>
      <c r="T3856" s="20">
        <v>0.30199999999999999</v>
      </c>
      <c r="U3856" s="20">
        <v>0.30499999999999999</v>
      </c>
      <c r="V3856" s="20">
        <f t="shared" si="120"/>
        <v>0.83652940920539998</v>
      </c>
      <c r="W3856" s="20">
        <f t="shared" si="121"/>
        <v>7.4946513479190013</v>
      </c>
    </row>
    <row r="3857" spans="1:23" x14ac:dyDescent="0.25">
      <c r="A3857" s="18">
        <v>35632</v>
      </c>
      <c r="B3857" s="18">
        <v>35622</v>
      </c>
      <c r="C3857" s="18">
        <v>6410</v>
      </c>
      <c r="D3857" s="18">
        <v>6410</v>
      </c>
      <c r="E3857" s="18" t="s">
        <v>116</v>
      </c>
      <c r="F3857" s="18" t="s">
        <v>196</v>
      </c>
      <c r="G3857" s="19">
        <v>6.3597371574099997</v>
      </c>
      <c r="H3857" s="19">
        <v>2.57369</v>
      </c>
      <c r="I3857" s="18" t="s">
        <v>79</v>
      </c>
      <c r="J3857" s="18" t="s">
        <v>80</v>
      </c>
      <c r="K3857" s="18">
        <v>16</v>
      </c>
      <c r="L3857" s="18">
        <v>60</v>
      </c>
      <c r="M3857" s="18" t="s">
        <v>71</v>
      </c>
      <c r="N3857" s="18" t="s">
        <v>74</v>
      </c>
      <c r="O3857" s="18" t="s">
        <v>75</v>
      </c>
      <c r="P3857" s="19">
        <v>2034.87497532</v>
      </c>
      <c r="Q3857" s="19">
        <v>277029.042457</v>
      </c>
      <c r="R3857" s="20">
        <v>0.70014500000000002</v>
      </c>
      <c r="S3857" s="20">
        <v>6.29983</v>
      </c>
      <c r="T3857" s="20">
        <v>0.30199999999999999</v>
      </c>
      <c r="U3857" s="20">
        <v>0.30499999999999999</v>
      </c>
      <c r="V3857" s="20">
        <f t="shared" si="120"/>
        <v>1.2577654171649</v>
      </c>
      <c r="W3857" s="20">
        <f t="shared" si="121"/>
        <v>11.268597583526502</v>
      </c>
    </row>
    <row r="3858" spans="1:23" x14ac:dyDescent="0.25">
      <c r="A3858" s="18">
        <v>35633</v>
      </c>
      <c r="B3858" s="18">
        <v>35623</v>
      </c>
      <c r="C3858" s="18">
        <v>6410</v>
      </c>
      <c r="D3858" s="18">
        <v>6410</v>
      </c>
      <c r="E3858" s="18" t="s">
        <v>116</v>
      </c>
      <c r="F3858" s="18" t="s">
        <v>196</v>
      </c>
      <c r="G3858" s="19">
        <v>1.9342844047600001</v>
      </c>
      <c r="H3858" s="19">
        <v>0.78277699999999995</v>
      </c>
      <c r="I3858" s="18" t="s">
        <v>79</v>
      </c>
      <c r="J3858" s="18" t="s">
        <v>80</v>
      </c>
      <c r="K3858" s="18">
        <v>16</v>
      </c>
      <c r="L3858" s="18">
        <v>60</v>
      </c>
      <c r="M3858" s="18" t="s">
        <v>71</v>
      </c>
      <c r="N3858" s="18" t="s">
        <v>74</v>
      </c>
      <c r="O3858" s="18" t="s">
        <v>75</v>
      </c>
      <c r="P3858" s="19">
        <v>1115.38773724</v>
      </c>
      <c r="Q3858" s="19">
        <v>84257.091642200001</v>
      </c>
      <c r="R3858" s="20">
        <v>0.70014500000000002</v>
      </c>
      <c r="S3858" s="20">
        <v>6.29983</v>
      </c>
      <c r="T3858" s="20">
        <v>0.30199999999999999</v>
      </c>
      <c r="U3858" s="20">
        <v>0.30499999999999999</v>
      </c>
      <c r="V3858" s="20">
        <f t="shared" si="120"/>
        <v>0.38254406706016997</v>
      </c>
      <c r="W3858" s="20">
        <f t="shared" si="121"/>
        <v>3.42729660939745</v>
      </c>
    </row>
    <row r="3859" spans="1:23" x14ac:dyDescent="0.25">
      <c r="A3859" s="18">
        <v>35634</v>
      </c>
      <c r="B3859" s="18">
        <v>35624</v>
      </c>
      <c r="C3859" s="18">
        <v>6410</v>
      </c>
      <c r="D3859" s="18">
        <v>6410</v>
      </c>
      <c r="E3859" s="18" t="s">
        <v>116</v>
      </c>
      <c r="F3859" s="18" t="s">
        <v>196</v>
      </c>
      <c r="G3859" s="19">
        <v>14.2581940479</v>
      </c>
      <c r="H3859" s="19">
        <v>5.7700899999999997</v>
      </c>
      <c r="I3859" s="18" t="s">
        <v>79</v>
      </c>
      <c r="J3859" s="18" t="s">
        <v>80</v>
      </c>
      <c r="K3859" s="18">
        <v>16</v>
      </c>
      <c r="L3859" s="18">
        <v>60</v>
      </c>
      <c r="M3859" s="18" t="s">
        <v>71</v>
      </c>
      <c r="N3859" s="18" t="s">
        <v>74</v>
      </c>
      <c r="O3859" s="18" t="s">
        <v>75</v>
      </c>
      <c r="P3859" s="19">
        <v>4168.8493821800002</v>
      </c>
      <c r="Q3859" s="19">
        <v>621084.44838099997</v>
      </c>
      <c r="R3859" s="20">
        <v>0.70014500000000002</v>
      </c>
      <c r="S3859" s="20">
        <v>6.29983</v>
      </c>
      <c r="T3859" s="20">
        <v>0.30199999999999999</v>
      </c>
      <c r="U3859" s="20">
        <v>0.30499999999999999</v>
      </c>
      <c r="V3859" s="20">
        <f t="shared" si="120"/>
        <v>2.8198499648088999</v>
      </c>
      <c r="W3859" s="20">
        <f t="shared" si="121"/>
        <v>25.263657328866501</v>
      </c>
    </row>
    <row r="3860" spans="1:23" x14ac:dyDescent="0.25">
      <c r="A3860" s="18">
        <v>35635</v>
      </c>
      <c r="B3860" s="18">
        <v>35625</v>
      </c>
      <c r="C3860" s="18">
        <v>6410</v>
      </c>
      <c r="D3860" s="18">
        <v>6410</v>
      </c>
      <c r="E3860" s="18" t="s">
        <v>116</v>
      </c>
      <c r="F3860" s="18" t="s">
        <v>196</v>
      </c>
      <c r="G3860" s="19">
        <v>4.2149229550199996</v>
      </c>
      <c r="H3860" s="19">
        <v>1.7057199999999999</v>
      </c>
      <c r="I3860" s="18" t="s">
        <v>79</v>
      </c>
      <c r="J3860" s="18" t="s">
        <v>80</v>
      </c>
      <c r="K3860" s="18">
        <v>16</v>
      </c>
      <c r="L3860" s="18">
        <v>60</v>
      </c>
      <c r="M3860" s="18" t="s">
        <v>71</v>
      </c>
      <c r="N3860" s="18" t="s">
        <v>74</v>
      </c>
      <c r="O3860" s="18" t="s">
        <v>75</v>
      </c>
      <c r="P3860" s="19">
        <v>1537.2723524999999</v>
      </c>
      <c r="Q3860" s="19">
        <v>183601.30951399999</v>
      </c>
      <c r="R3860" s="20">
        <v>0.70014500000000002</v>
      </c>
      <c r="S3860" s="20">
        <v>6.29983</v>
      </c>
      <c r="T3860" s="20">
        <v>0.30199999999999999</v>
      </c>
      <c r="U3860" s="20">
        <v>0.30499999999999999</v>
      </c>
      <c r="V3860" s="20">
        <f t="shared" si="120"/>
        <v>0.83358742792119989</v>
      </c>
      <c r="W3860" s="20">
        <f t="shared" si="121"/>
        <v>7.4682934891819999</v>
      </c>
    </row>
    <row r="3861" spans="1:23" x14ac:dyDescent="0.25">
      <c r="A3861" s="18">
        <v>35636</v>
      </c>
      <c r="B3861" s="18">
        <v>35626</v>
      </c>
      <c r="C3861" s="18">
        <v>6410</v>
      </c>
      <c r="D3861" s="18">
        <v>6410</v>
      </c>
      <c r="E3861" s="18" t="s">
        <v>116</v>
      </c>
      <c r="F3861" s="18" t="s">
        <v>196</v>
      </c>
      <c r="G3861" s="19">
        <v>54.891192857900002</v>
      </c>
      <c r="H3861" s="19">
        <v>22.213699999999999</v>
      </c>
      <c r="I3861" s="18" t="s">
        <v>79</v>
      </c>
      <c r="J3861" s="18" t="s">
        <v>80</v>
      </c>
      <c r="K3861" s="18">
        <v>16</v>
      </c>
      <c r="L3861" s="18">
        <v>60</v>
      </c>
      <c r="M3861" s="18" t="s">
        <v>71</v>
      </c>
      <c r="N3861" s="18" t="s">
        <v>74</v>
      </c>
      <c r="O3861" s="18" t="s">
        <v>75</v>
      </c>
      <c r="P3861" s="19">
        <v>13087.385378000001</v>
      </c>
      <c r="Q3861" s="19">
        <v>2391050.79666</v>
      </c>
      <c r="R3861" s="20">
        <v>0.70014500000000002</v>
      </c>
      <c r="S3861" s="20">
        <v>6.29983</v>
      </c>
      <c r="T3861" s="20">
        <v>0.30199999999999999</v>
      </c>
      <c r="U3861" s="20">
        <v>0.30499999999999999</v>
      </c>
      <c r="V3861" s="20">
        <f t="shared" si="120"/>
        <v>10.855862068576998</v>
      </c>
      <c r="W3861" s="20">
        <f t="shared" si="121"/>
        <v>97.260060901345014</v>
      </c>
    </row>
    <row r="3862" spans="1:23" x14ac:dyDescent="0.25">
      <c r="A3862" s="18">
        <v>35637</v>
      </c>
      <c r="B3862" s="18">
        <v>35627</v>
      </c>
      <c r="C3862" s="18">
        <v>6410</v>
      </c>
      <c r="D3862" s="18">
        <v>6410</v>
      </c>
      <c r="E3862" s="18" t="s">
        <v>116</v>
      </c>
      <c r="F3862" s="18" t="s">
        <v>196</v>
      </c>
      <c r="G3862" s="19">
        <v>3.5796791629300002</v>
      </c>
      <c r="H3862" s="19">
        <v>1.4486399999999999</v>
      </c>
      <c r="I3862" s="18" t="s">
        <v>79</v>
      </c>
      <c r="J3862" s="18" t="s">
        <v>80</v>
      </c>
      <c r="K3862" s="18">
        <v>16</v>
      </c>
      <c r="L3862" s="18">
        <v>60</v>
      </c>
      <c r="M3862" s="18" t="s">
        <v>71</v>
      </c>
      <c r="N3862" s="18" t="s">
        <v>74</v>
      </c>
      <c r="O3862" s="18" t="s">
        <v>75</v>
      </c>
      <c r="P3862" s="19">
        <v>1502.4492628600001</v>
      </c>
      <c r="Q3862" s="19">
        <v>155930.200614</v>
      </c>
      <c r="R3862" s="20">
        <v>0.70014500000000002</v>
      </c>
      <c r="S3862" s="20">
        <v>6.29983</v>
      </c>
      <c r="T3862" s="20">
        <v>0.30199999999999999</v>
      </c>
      <c r="U3862" s="20">
        <v>0.30499999999999999</v>
      </c>
      <c r="V3862" s="20">
        <f t="shared" si="120"/>
        <v>0.70795212085439996</v>
      </c>
      <c r="W3862" s="20">
        <f t="shared" si="121"/>
        <v>6.3426990831840007</v>
      </c>
    </row>
    <row r="3863" spans="1:23" x14ac:dyDescent="0.25">
      <c r="A3863" s="18">
        <v>35638</v>
      </c>
      <c r="B3863" s="18">
        <v>35628</v>
      </c>
      <c r="C3863" s="18">
        <v>6410</v>
      </c>
      <c r="D3863" s="18">
        <v>6410</v>
      </c>
      <c r="E3863" s="18" t="s">
        <v>116</v>
      </c>
      <c r="F3863" s="18" t="s">
        <v>196</v>
      </c>
      <c r="G3863" s="19">
        <v>7.0658712422300001</v>
      </c>
      <c r="H3863" s="19">
        <v>2.8594599999999999</v>
      </c>
      <c r="I3863" s="18" t="s">
        <v>79</v>
      </c>
      <c r="J3863" s="18" t="s">
        <v>80</v>
      </c>
      <c r="K3863" s="18">
        <v>16</v>
      </c>
      <c r="L3863" s="18">
        <v>60</v>
      </c>
      <c r="M3863" s="18" t="s">
        <v>71</v>
      </c>
      <c r="N3863" s="18" t="s">
        <v>74</v>
      </c>
      <c r="O3863" s="18" t="s">
        <v>75</v>
      </c>
      <c r="P3863" s="19">
        <v>2295.2318368400001</v>
      </c>
      <c r="Q3863" s="19">
        <v>307788.12015700003</v>
      </c>
      <c r="R3863" s="20">
        <v>0.70014500000000002</v>
      </c>
      <c r="S3863" s="20">
        <v>6.29983</v>
      </c>
      <c r="T3863" s="20">
        <v>0.30199999999999999</v>
      </c>
      <c r="U3863" s="20">
        <v>0.30499999999999999</v>
      </c>
      <c r="V3863" s="20">
        <f t="shared" si="120"/>
        <v>1.3974215619465997</v>
      </c>
      <c r="W3863" s="20">
        <f t="shared" si="121"/>
        <v>12.519807764801</v>
      </c>
    </row>
    <row r="3864" spans="1:23" x14ac:dyDescent="0.25">
      <c r="A3864" s="18">
        <v>35639</v>
      </c>
      <c r="B3864" s="18">
        <v>35629</v>
      </c>
      <c r="C3864" s="18">
        <v>6410</v>
      </c>
      <c r="D3864" s="18">
        <v>6410</v>
      </c>
      <c r="E3864" s="18" t="s">
        <v>116</v>
      </c>
      <c r="F3864" s="18" t="s">
        <v>196</v>
      </c>
      <c r="G3864" s="19">
        <v>1.48794800227</v>
      </c>
      <c r="H3864" s="19">
        <v>0.60215099999999999</v>
      </c>
      <c r="I3864" s="18" t="s">
        <v>79</v>
      </c>
      <c r="J3864" s="18" t="s">
        <v>80</v>
      </c>
      <c r="K3864" s="18">
        <v>16</v>
      </c>
      <c r="L3864" s="18">
        <v>60</v>
      </c>
      <c r="M3864" s="18" t="s">
        <v>71</v>
      </c>
      <c r="N3864" s="18" t="s">
        <v>74</v>
      </c>
      <c r="O3864" s="18" t="s">
        <v>75</v>
      </c>
      <c r="P3864" s="19">
        <v>1011.30162295</v>
      </c>
      <c r="Q3864" s="19">
        <v>64814.755719000001</v>
      </c>
      <c r="R3864" s="20">
        <v>0.70014500000000002</v>
      </c>
      <c r="S3864" s="20">
        <v>6.29983</v>
      </c>
      <c r="T3864" s="20">
        <v>0.30199999999999999</v>
      </c>
      <c r="U3864" s="20">
        <v>0.30499999999999999</v>
      </c>
      <c r="V3864" s="20">
        <f t="shared" si="120"/>
        <v>0.29427192230270999</v>
      </c>
      <c r="W3864" s="20">
        <f t="shared" si="121"/>
        <v>2.6364470093593502</v>
      </c>
    </row>
    <row r="3865" spans="1:23" x14ac:dyDescent="0.25">
      <c r="A3865" s="18">
        <v>35640</v>
      </c>
      <c r="B3865" s="18">
        <v>35630</v>
      </c>
      <c r="C3865" s="18">
        <v>6410</v>
      </c>
      <c r="D3865" s="18">
        <v>6410</v>
      </c>
      <c r="E3865" s="18" t="s">
        <v>116</v>
      </c>
      <c r="F3865" s="18" t="s">
        <v>196</v>
      </c>
      <c r="G3865" s="19">
        <v>2.16648829339</v>
      </c>
      <c r="H3865" s="19">
        <v>0.87674700000000005</v>
      </c>
      <c r="I3865" s="18" t="s">
        <v>79</v>
      </c>
      <c r="J3865" s="18" t="s">
        <v>80</v>
      </c>
      <c r="K3865" s="18">
        <v>16</v>
      </c>
      <c r="L3865" s="18">
        <v>60</v>
      </c>
      <c r="M3865" s="18" t="s">
        <v>71</v>
      </c>
      <c r="N3865" s="18" t="s">
        <v>74</v>
      </c>
      <c r="O3865" s="18" t="s">
        <v>75</v>
      </c>
      <c r="P3865" s="19">
        <v>1418.3992401400001</v>
      </c>
      <c r="Q3865" s="19">
        <v>94371.852570699994</v>
      </c>
      <c r="R3865" s="20">
        <v>0.70014500000000002</v>
      </c>
      <c r="S3865" s="20">
        <v>6.29983</v>
      </c>
      <c r="T3865" s="20">
        <v>0.30199999999999999</v>
      </c>
      <c r="U3865" s="20">
        <v>0.30499999999999999</v>
      </c>
      <c r="V3865" s="20">
        <f t="shared" si="120"/>
        <v>0.42846731976386998</v>
      </c>
      <c r="W3865" s="20">
        <f t="shared" si="121"/>
        <v>3.838733151841951</v>
      </c>
    </row>
    <row r="3866" spans="1:23" x14ac:dyDescent="0.25">
      <c r="A3866" s="18">
        <v>35641</v>
      </c>
      <c r="B3866" s="18">
        <v>35631</v>
      </c>
      <c r="C3866" s="18">
        <v>6410</v>
      </c>
      <c r="D3866" s="18">
        <v>6410</v>
      </c>
      <c r="E3866" s="18" t="s">
        <v>116</v>
      </c>
      <c r="F3866" s="18" t="s">
        <v>196</v>
      </c>
      <c r="G3866" s="19">
        <v>37.998593702100003</v>
      </c>
      <c r="H3866" s="19">
        <v>15.3775</v>
      </c>
      <c r="I3866" s="18" t="s">
        <v>79</v>
      </c>
      <c r="J3866" s="18" t="s">
        <v>80</v>
      </c>
      <c r="K3866" s="18">
        <v>16</v>
      </c>
      <c r="L3866" s="18">
        <v>60</v>
      </c>
      <c r="M3866" s="18" t="s">
        <v>71</v>
      </c>
      <c r="N3866" s="18" t="s">
        <v>74</v>
      </c>
      <c r="O3866" s="18" t="s">
        <v>75</v>
      </c>
      <c r="P3866" s="19">
        <v>5417.9306803500003</v>
      </c>
      <c r="Q3866" s="19">
        <v>1655212.1207900001</v>
      </c>
      <c r="R3866" s="20">
        <v>0.70014500000000002</v>
      </c>
      <c r="S3866" s="20">
        <v>6.29983</v>
      </c>
      <c r="T3866" s="20">
        <v>0.30199999999999999</v>
      </c>
      <c r="U3866" s="20">
        <v>0.30499999999999999</v>
      </c>
      <c r="V3866" s="20">
        <f t="shared" si="120"/>
        <v>7.5150028567749994</v>
      </c>
      <c r="W3866" s="20">
        <f t="shared" si="121"/>
        <v>67.328566898375001</v>
      </c>
    </row>
    <row r="3867" spans="1:23" x14ac:dyDescent="0.25">
      <c r="A3867" s="18">
        <v>35642</v>
      </c>
      <c r="B3867" s="18">
        <v>35632</v>
      </c>
      <c r="C3867" s="18">
        <v>6410</v>
      </c>
      <c r="D3867" s="18">
        <v>6410</v>
      </c>
      <c r="E3867" s="18" t="s">
        <v>116</v>
      </c>
      <c r="F3867" s="18" t="s">
        <v>196</v>
      </c>
      <c r="G3867" s="19">
        <v>3.1256242569600001</v>
      </c>
      <c r="H3867" s="19">
        <v>1.2648999999999999</v>
      </c>
      <c r="I3867" s="18" t="s">
        <v>79</v>
      </c>
      <c r="J3867" s="18" t="s">
        <v>80</v>
      </c>
      <c r="K3867" s="18">
        <v>16</v>
      </c>
      <c r="L3867" s="18">
        <v>60</v>
      </c>
      <c r="M3867" s="18" t="s">
        <v>71</v>
      </c>
      <c r="N3867" s="18" t="s">
        <v>74</v>
      </c>
      <c r="O3867" s="18" t="s">
        <v>75</v>
      </c>
      <c r="P3867" s="19">
        <v>1418.82407285</v>
      </c>
      <c r="Q3867" s="19">
        <v>136151.648025</v>
      </c>
      <c r="R3867" s="20">
        <v>0.70014500000000002</v>
      </c>
      <c r="S3867" s="20">
        <v>6.29983</v>
      </c>
      <c r="T3867" s="20">
        <v>0.30199999999999999</v>
      </c>
      <c r="U3867" s="20">
        <v>0.30499999999999999</v>
      </c>
      <c r="V3867" s="20">
        <f t="shared" si="120"/>
        <v>0.61815816052899997</v>
      </c>
      <c r="W3867" s="20">
        <f t="shared" si="121"/>
        <v>5.5382152020649995</v>
      </c>
    </row>
    <row r="3868" spans="1:23" x14ac:dyDescent="0.25">
      <c r="A3868" s="18">
        <v>35643</v>
      </c>
      <c r="B3868" s="18">
        <v>35633</v>
      </c>
      <c r="C3868" s="18">
        <v>6410</v>
      </c>
      <c r="D3868" s="18">
        <v>6410</v>
      </c>
      <c r="E3868" s="18" t="s">
        <v>116</v>
      </c>
      <c r="F3868" s="18" t="s">
        <v>196</v>
      </c>
      <c r="G3868" s="19">
        <v>6.0012748063599997</v>
      </c>
      <c r="H3868" s="19">
        <v>2.4286300000000001</v>
      </c>
      <c r="I3868" s="18" t="s">
        <v>79</v>
      </c>
      <c r="J3868" s="18" t="s">
        <v>80</v>
      </c>
      <c r="K3868" s="18">
        <v>16</v>
      </c>
      <c r="L3868" s="18">
        <v>60</v>
      </c>
      <c r="M3868" s="18" t="s">
        <v>71</v>
      </c>
      <c r="N3868" s="18" t="s">
        <v>74</v>
      </c>
      <c r="O3868" s="18" t="s">
        <v>75</v>
      </c>
      <c r="P3868" s="19">
        <v>2250.95725459</v>
      </c>
      <c r="Q3868" s="19">
        <v>261414.48490499999</v>
      </c>
      <c r="R3868" s="20">
        <v>0.70014500000000002</v>
      </c>
      <c r="S3868" s="20">
        <v>6.29983</v>
      </c>
      <c r="T3868" s="20">
        <v>0.30199999999999999</v>
      </c>
      <c r="U3868" s="20">
        <v>0.30499999999999999</v>
      </c>
      <c r="V3868" s="20">
        <f t="shared" si="120"/>
        <v>1.1868744196423</v>
      </c>
      <c r="W3868" s="20">
        <f t="shared" si="121"/>
        <v>10.633469512365501</v>
      </c>
    </row>
    <row r="3869" spans="1:23" x14ac:dyDescent="0.25">
      <c r="A3869" s="18">
        <v>35644</v>
      </c>
      <c r="B3869" s="18">
        <v>35634</v>
      </c>
      <c r="C3869" s="18">
        <v>6410</v>
      </c>
      <c r="D3869" s="18">
        <v>6410</v>
      </c>
      <c r="E3869" s="18" t="s">
        <v>116</v>
      </c>
      <c r="F3869" s="18" t="s">
        <v>196</v>
      </c>
      <c r="G3869" s="19">
        <v>4.99879109944</v>
      </c>
      <c r="H3869" s="19">
        <v>2.0229400000000002</v>
      </c>
      <c r="I3869" s="18" t="s">
        <v>79</v>
      </c>
      <c r="J3869" s="18" t="s">
        <v>80</v>
      </c>
      <c r="K3869" s="18">
        <v>16</v>
      </c>
      <c r="L3869" s="18">
        <v>60</v>
      </c>
      <c r="M3869" s="18" t="s">
        <v>71</v>
      </c>
      <c r="N3869" s="18" t="s">
        <v>74</v>
      </c>
      <c r="O3869" s="18" t="s">
        <v>75</v>
      </c>
      <c r="P3869" s="19">
        <v>1724.2804665900001</v>
      </c>
      <c r="Q3869" s="19">
        <v>217746.46930200001</v>
      </c>
      <c r="R3869" s="20">
        <v>0.70014500000000002</v>
      </c>
      <c r="S3869" s="20">
        <v>6.29983</v>
      </c>
      <c r="T3869" s="20">
        <v>0.30199999999999999</v>
      </c>
      <c r="U3869" s="20">
        <v>0.30499999999999999</v>
      </c>
      <c r="V3869" s="20">
        <f t="shared" si="120"/>
        <v>0.98861322575740007</v>
      </c>
      <c r="W3869" s="20">
        <f t="shared" si="121"/>
        <v>8.8572037796390006</v>
      </c>
    </row>
    <row r="3870" spans="1:23" x14ac:dyDescent="0.25">
      <c r="A3870" s="18">
        <v>35645</v>
      </c>
      <c r="B3870" s="18">
        <v>35635</v>
      </c>
      <c r="C3870" s="18">
        <v>6410</v>
      </c>
      <c r="D3870" s="18">
        <v>6410</v>
      </c>
      <c r="E3870" s="18" t="s">
        <v>116</v>
      </c>
      <c r="F3870" s="18" t="s">
        <v>196</v>
      </c>
      <c r="G3870" s="19">
        <v>1.4055526677100001</v>
      </c>
      <c r="H3870" s="19">
        <v>0.56880699999999995</v>
      </c>
      <c r="I3870" s="18" t="s">
        <v>79</v>
      </c>
      <c r="J3870" s="18" t="s">
        <v>80</v>
      </c>
      <c r="K3870" s="18">
        <v>16</v>
      </c>
      <c r="L3870" s="18">
        <v>60</v>
      </c>
      <c r="M3870" s="18" t="s">
        <v>71</v>
      </c>
      <c r="N3870" s="18" t="s">
        <v>74</v>
      </c>
      <c r="O3870" s="18" t="s">
        <v>75</v>
      </c>
      <c r="P3870" s="19">
        <v>1218.3963843399999</v>
      </c>
      <c r="Q3870" s="19">
        <v>61225.6293018</v>
      </c>
      <c r="R3870" s="20">
        <v>0.70014500000000002</v>
      </c>
      <c r="S3870" s="20">
        <v>6.29983</v>
      </c>
      <c r="T3870" s="20">
        <v>0.30199999999999999</v>
      </c>
      <c r="U3870" s="20">
        <v>0.30499999999999999</v>
      </c>
      <c r="V3870" s="20">
        <f t="shared" si="120"/>
        <v>0.27797666915646996</v>
      </c>
      <c r="W3870" s="20">
        <f t="shared" si="121"/>
        <v>2.4904542449529501</v>
      </c>
    </row>
    <row r="3871" spans="1:23" x14ac:dyDescent="0.25">
      <c r="A3871" s="18">
        <v>35646</v>
      </c>
      <c r="B3871" s="18">
        <v>35636</v>
      </c>
      <c r="C3871" s="18">
        <v>6410</v>
      </c>
      <c r="D3871" s="18">
        <v>6410</v>
      </c>
      <c r="E3871" s="18" t="s">
        <v>116</v>
      </c>
      <c r="F3871" s="18" t="s">
        <v>196</v>
      </c>
      <c r="G3871" s="19">
        <v>3.2343591163999998</v>
      </c>
      <c r="H3871" s="19">
        <v>1.3089</v>
      </c>
      <c r="I3871" s="18" t="s">
        <v>79</v>
      </c>
      <c r="J3871" s="18" t="s">
        <v>80</v>
      </c>
      <c r="K3871" s="18">
        <v>16</v>
      </c>
      <c r="L3871" s="18">
        <v>60</v>
      </c>
      <c r="M3871" s="18" t="s">
        <v>71</v>
      </c>
      <c r="N3871" s="18" t="s">
        <v>74</v>
      </c>
      <c r="O3871" s="18" t="s">
        <v>75</v>
      </c>
      <c r="P3871" s="19">
        <v>1935.27114891</v>
      </c>
      <c r="Q3871" s="19">
        <v>140888.11955599999</v>
      </c>
      <c r="R3871" s="20">
        <v>0.70014500000000002</v>
      </c>
      <c r="S3871" s="20">
        <v>6.29983</v>
      </c>
      <c r="T3871" s="20">
        <v>0.30199999999999999</v>
      </c>
      <c r="U3871" s="20">
        <v>0.30499999999999999</v>
      </c>
      <c r="V3871" s="20">
        <f t="shared" si="120"/>
        <v>0.63966101376899998</v>
      </c>
      <c r="W3871" s="20">
        <f t="shared" si="121"/>
        <v>5.7308640034649994</v>
      </c>
    </row>
    <row r="3872" spans="1:23" x14ac:dyDescent="0.25">
      <c r="A3872" s="18">
        <v>35647</v>
      </c>
      <c r="B3872" s="18">
        <v>35637</v>
      </c>
      <c r="C3872" s="18">
        <v>6410</v>
      </c>
      <c r="D3872" s="18">
        <v>6410</v>
      </c>
      <c r="E3872" s="18" t="s">
        <v>116</v>
      </c>
      <c r="F3872" s="18" t="s">
        <v>196</v>
      </c>
      <c r="G3872" s="19">
        <v>22.6320635788</v>
      </c>
      <c r="H3872" s="19">
        <v>9.1588700000000003</v>
      </c>
      <c r="I3872" s="18" t="s">
        <v>79</v>
      </c>
      <c r="J3872" s="18" t="s">
        <v>80</v>
      </c>
      <c r="K3872" s="18">
        <v>16</v>
      </c>
      <c r="L3872" s="18">
        <v>60</v>
      </c>
      <c r="M3872" s="18" t="s">
        <v>71</v>
      </c>
      <c r="N3872" s="18" t="s">
        <v>74</v>
      </c>
      <c r="O3872" s="18" t="s">
        <v>75</v>
      </c>
      <c r="P3872" s="19">
        <v>4567.7154917899998</v>
      </c>
      <c r="Q3872" s="19">
        <v>985848.74608499999</v>
      </c>
      <c r="R3872" s="20">
        <v>0.70014500000000002</v>
      </c>
      <c r="S3872" s="20">
        <v>6.29983</v>
      </c>
      <c r="T3872" s="20">
        <v>0.30199999999999999</v>
      </c>
      <c r="U3872" s="20">
        <v>0.30499999999999999</v>
      </c>
      <c r="V3872" s="20">
        <f t="shared" si="120"/>
        <v>4.4759508512327004</v>
      </c>
      <c r="W3872" s="20">
        <f t="shared" si="121"/>
        <v>40.101030174509511</v>
      </c>
    </row>
    <row r="3873" spans="1:23" x14ac:dyDescent="0.25">
      <c r="A3873" s="18">
        <v>35648</v>
      </c>
      <c r="B3873" s="18">
        <v>35638</v>
      </c>
      <c r="C3873" s="18">
        <v>6410</v>
      </c>
      <c r="D3873" s="18">
        <v>6410</v>
      </c>
      <c r="E3873" s="18" t="s">
        <v>116</v>
      </c>
      <c r="F3873" s="18" t="s">
        <v>196</v>
      </c>
      <c r="G3873" s="19">
        <v>4.51934242975</v>
      </c>
      <c r="H3873" s="19">
        <v>1.82891</v>
      </c>
      <c r="I3873" s="18" t="s">
        <v>79</v>
      </c>
      <c r="J3873" s="18" t="s">
        <v>80</v>
      </c>
      <c r="K3873" s="18">
        <v>16</v>
      </c>
      <c r="L3873" s="18">
        <v>60</v>
      </c>
      <c r="M3873" s="18" t="s">
        <v>71</v>
      </c>
      <c r="N3873" s="18" t="s">
        <v>74</v>
      </c>
      <c r="O3873" s="18" t="s">
        <v>75</v>
      </c>
      <c r="P3873" s="19">
        <v>1664.0591981499999</v>
      </c>
      <c r="Q3873" s="19">
        <v>196861.76879100001</v>
      </c>
      <c r="R3873" s="20">
        <v>0.70014500000000002</v>
      </c>
      <c r="S3873" s="20">
        <v>6.29983</v>
      </c>
      <c r="T3873" s="20">
        <v>0.30199999999999999</v>
      </c>
      <c r="U3873" s="20">
        <v>0.30499999999999999</v>
      </c>
      <c r="V3873" s="20">
        <f t="shared" si="120"/>
        <v>0.89379052998110009</v>
      </c>
      <c r="W3873" s="20">
        <f t="shared" si="121"/>
        <v>8.0076663492835003</v>
      </c>
    </row>
    <row r="3874" spans="1:23" x14ac:dyDescent="0.25">
      <c r="A3874" s="18">
        <v>35649</v>
      </c>
      <c r="B3874" s="18">
        <v>35639</v>
      </c>
      <c r="C3874" s="18">
        <v>6410</v>
      </c>
      <c r="D3874" s="18">
        <v>6410</v>
      </c>
      <c r="E3874" s="18" t="s">
        <v>116</v>
      </c>
      <c r="F3874" s="18" t="s">
        <v>196</v>
      </c>
      <c r="G3874" s="19">
        <v>2.14224756666</v>
      </c>
      <c r="H3874" s="19">
        <v>0.86693699999999996</v>
      </c>
      <c r="I3874" s="18" t="s">
        <v>79</v>
      </c>
      <c r="J3874" s="18" t="s">
        <v>80</v>
      </c>
      <c r="K3874" s="18">
        <v>16</v>
      </c>
      <c r="L3874" s="18">
        <v>60</v>
      </c>
      <c r="M3874" s="18" t="s">
        <v>71</v>
      </c>
      <c r="N3874" s="18" t="s">
        <v>74</v>
      </c>
      <c r="O3874" s="18" t="s">
        <v>75</v>
      </c>
      <c r="P3874" s="19">
        <v>1178.5361597399999</v>
      </c>
      <c r="Q3874" s="19">
        <v>93315.930738800002</v>
      </c>
      <c r="R3874" s="20">
        <v>0.70014500000000002</v>
      </c>
      <c r="S3874" s="20">
        <v>6.29983</v>
      </c>
      <c r="T3874" s="20">
        <v>0.30199999999999999</v>
      </c>
      <c r="U3874" s="20">
        <v>0.30499999999999999</v>
      </c>
      <c r="V3874" s="20">
        <f t="shared" si="120"/>
        <v>0.42367316089376994</v>
      </c>
      <c r="W3874" s="20">
        <f t="shared" si="121"/>
        <v>3.79578122589345</v>
      </c>
    </row>
    <row r="3875" spans="1:23" x14ac:dyDescent="0.25">
      <c r="A3875" s="18">
        <v>35650</v>
      </c>
      <c r="B3875" s="18">
        <v>35650</v>
      </c>
      <c r="C3875" s="18">
        <v>6410</v>
      </c>
      <c r="D3875" s="18">
        <v>6410</v>
      </c>
      <c r="E3875" s="18" t="s">
        <v>116</v>
      </c>
      <c r="F3875" s="18" t="s">
        <v>196</v>
      </c>
      <c r="G3875" s="19">
        <v>3.9985985682699998</v>
      </c>
      <c r="H3875" s="19">
        <v>1.61818</v>
      </c>
      <c r="I3875" s="18" t="s">
        <v>79</v>
      </c>
      <c r="J3875" s="18" t="s">
        <v>80</v>
      </c>
      <c r="K3875" s="18">
        <v>16</v>
      </c>
      <c r="L3875" s="18">
        <v>60</v>
      </c>
      <c r="M3875" s="18" t="s">
        <v>71</v>
      </c>
      <c r="N3875" s="18" t="s">
        <v>74</v>
      </c>
      <c r="O3875" s="18" t="s">
        <v>75</v>
      </c>
      <c r="P3875" s="19">
        <v>1592.3388470800001</v>
      </c>
      <c r="Q3875" s="19">
        <v>174178.256918</v>
      </c>
      <c r="R3875" s="20">
        <v>0.70014500000000002</v>
      </c>
      <c r="S3875" s="20">
        <v>6.29983</v>
      </c>
      <c r="T3875" s="20">
        <v>0.30199999999999999</v>
      </c>
      <c r="U3875" s="20">
        <v>0.30499999999999999</v>
      </c>
      <c r="V3875" s="20">
        <f t="shared" si="120"/>
        <v>0.79080652399779994</v>
      </c>
      <c r="W3875" s="20">
        <f t="shared" si="121"/>
        <v>7.0850099420330004</v>
      </c>
    </row>
    <row r="3876" spans="1:23" x14ac:dyDescent="0.25">
      <c r="A3876" s="18">
        <v>35651</v>
      </c>
      <c r="B3876" s="18">
        <v>35651</v>
      </c>
      <c r="C3876" s="18">
        <v>6410</v>
      </c>
      <c r="D3876" s="18">
        <v>6410</v>
      </c>
      <c r="E3876" s="18" t="s">
        <v>116</v>
      </c>
      <c r="F3876" s="18" t="s">
        <v>196</v>
      </c>
      <c r="G3876" s="19">
        <v>4.0414164825799999</v>
      </c>
      <c r="H3876" s="19">
        <v>1.6355</v>
      </c>
      <c r="I3876" s="18" t="s">
        <v>79</v>
      </c>
      <c r="J3876" s="18" t="s">
        <v>80</v>
      </c>
      <c r="K3876" s="18">
        <v>16</v>
      </c>
      <c r="L3876" s="18">
        <v>60</v>
      </c>
      <c r="M3876" s="18" t="s">
        <v>71</v>
      </c>
      <c r="N3876" s="18" t="s">
        <v>74</v>
      </c>
      <c r="O3876" s="18" t="s">
        <v>75</v>
      </c>
      <c r="P3876" s="19">
        <v>1520.4197855299999</v>
      </c>
      <c r="Q3876" s="19">
        <v>176043.39780599999</v>
      </c>
      <c r="R3876" s="20">
        <v>0.70014500000000002</v>
      </c>
      <c r="S3876" s="20">
        <v>6.29983</v>
      </c>
      <c r="T3876" s="20">
        <v>0.30199999999999999</v>
      </c>
      <c r="U3876" s="20">
        <v>0.30499999999999999</v>
      </c>
      <c r="V3876" s="20">
        <f t="shared" si="120"/>
        <v>0.7992708289549999</v>
      </c>
      <c r="W3876" s="20">
        <f t="shared" si="121"/>
        <v>7.1608435156750012</v>
      </c>
    </row>
    <row r="3877" spans="1:23" x14ac:dyDescent="0.25">
      <c r="A3877" s="18">
        <v>35652</v>
      </c>
      <c r="B3877" s="18">
        <v>35652</v>
      </c>
      <c r="C3877" s="18">
        <v>6410</v>
      </c>
      <c r="D3877" s="18">
        <v>6410</v>
      </c>
      <c r="E3877" s="18" t="s">
        <v>116</v>
      </c>
      <c r="F3877" s="18" t="s">
        <v>196</v>
      </c>
      <c r="G3877" s="19">
        <v>12.9982807605</v>
      </c>
      <c r="H3877" s="19">
        <v>5.2602200000000003</v>
      </c>
      <c r="I3877" s="18" t="s">
        <v>79</v>
      </c>
      <c r="J3877" s="18" t="s">
        <v>80</v>
      </c>
      <c r="K3877" s="18">
        <v>16</v>
      </c>
      <c r="L3877" s="18">
        <v>60</v>
      </c>
      <c r="M3877" s="18" t="s">
        <v>71</v>
      </c>
      <c r="N3877" s="18" t="s">
        <v>74</v>
      </c>
      <c r="O3877" s="18" t="s">
        <v>75</v>
      </c>
      <c r="P3877" s="19">
        <v>3055.0561888299999</v>
      </c>
      <c r="Q3877" s="19">
        <v>566202.84510699997</v>
      </c>
      <c r="R3877" s="20">
        <v>0.70014500000000002</v>
      </c>
      <c r="S3877" s="20">
        <v>6.29983</v>
      </c>
      <c r="T3877" s="20">
        <v>0.30199999999999999</v>
      </c>
      <c r="U3877" s="20">
        <v>0.30499999999999999</v>
      </c>
      <c r="V3877" s="20">
        <f t="shared" si="120"/>
        <v>2.5706758788661999</v>
      </c>
      <c r="W3877" s="20">
        <f t="shared" si="121"/>
        <v>23.031251775007004</v>
      </c>
    </row>
    <row r="3878" spans="1:23" x14ac:dyDescent="0.25">
      <c r="A3878" s="18">
        <v>35653</v>
      </c>
      <c r="B3878" s="18">
        <v>35653</v>
      </c>
      <c r="C3878" s="18">
        <v>6410</v>
      </c>
      <c r="D3878" s="18">
        <v>6410</v>
      </c>
      <c r="E3878" s="18" t="s">
        <v>116</v>
      </c>
      <c r="F3878" s="18" t="s">
        <v>196</v>
      </c>
      <c r="G3878" s="19">
        <v>4.9517511668500003</v>
      </c>
      <c r="H3878" s="19">
        <v>2.0038999999999998</v>
      </c>
      <c r="I3878" s="18" t="s">
        <v>79</v>
      </c>
      <c r="J3878" s="18" t="s">
        <v>80</v>
      </c>
      <c r="K3878" s="18">
        <v>16</v>
      </c>
      <c r="L3878" s="18">
        <v>60</v>
      </c>
      <c r="M3878" s="18" t="s">
        <v>71</v>
      </c>
      <c r="N3878" s="18" t="s">
        <v>74</v>
      </c>
      <c r="O3878" s="18" t="s">
        <v>75</v>
      </c>
      <c r="P3878" s="19">
        <v>2146.1356065199998</v>
      </c>
      <c r="Q3878" s="19">
        <v>215697.41803599999</v>
      </c>
      <c r="R3878" s="20">
        <v>0.70014500000000002</v>
      </c>
      <c r="S3878" s="20">
        <v>6.29983</v>
      </c>
      <c r="T3878" s="20">
        <v>0.30199999999999999</v>
      </c>
      <c r="U3878" s="20">
        <v>0.30499999999999999</v>
      </c>
      <c r="V3878" s="20">
        <f t="shared" si="120"/>
        <v>0.9793083547189998</v>
      </c>
      <c r="W3878" s="20">
        <f t="shared" si="121"/>
        <v>8.7738393892150004</v>
      </c>
    </row>
    <row r="3879" spans="1:23" x14ac:dyDescent="0.25">
      <c r="A3879" s="18">
        <v>35654</v>
      </c>
      <c r="B3879" s="18">
        <v>35654</v>
      </c>
      <c r="C3879" s="18">
        <v>6410</v>
      </c>
      <c r="D3879" s="18">
        <v>6410</v>
      </c>
      <c r="E3879" s="18" t="s">
        <v>116</v>
      </c>
      <c r="F3879" s="18" t="s">
        <v>196</v>
      </c>
      <c r="G3879" s="19">
        <v>1.5384577069400001</v>
      </c>
      <c r="H3879" s="19">
        <v>0.62259200000000003</v>
      </c>
      <c r="I3879" s="18" t="s">
        <v>79</v>
      </c>
      <c r="J3879" s="18" t="s">
        <v>80</v>
      </c>
      <c r="K3879" s="18">
        <v>16</v>
      </c>
      <c r="L3879" s="18">
        <v>60</v>
      </c>
      <c r="M3879" s="18" t="s">
        <v>71</v>
      </c>
      <c r="N3879" s="18" t="s">
        <v>74</v>
      </c>
      <c r="O3879" s="18" t="s">
        <v>75</v>
      </c>
      <c r="P3879" s="19">
        <v>1270.44111739</v>
      </c>
      <c r="Q3879" s="19">
        <v>67014.949653599993</v>
      </c>
      <c r="R3879" s="20">
        <v>0.70014500000000002</v>
      </c>
      <c r="S3879" s="20">
        <v>6.29983</v>
      </c>
      <c r="T3879" s="20">
        <v>0.30199999999999999</v>
      </c>
      <c r="U3879" s="20">
        <v>0.30499999999999999</v>
      </c>
      <c r="V3879" s="20">
        <f t="shared" si="120"/>
        <v>0.30426146373632001</v>
      </c>
      <c r="W3879" s="20">
        <f t="shared" si="121"/>
        <v>2.7259455127552004</v>
      </c>
    </row>
    <row r="3880" spans="1:23" x14ac:dyDescent="0.25">
      <c r="A3880" s="18">
        <v>35655</v>
      </c>
      <c r="B3880" s="18">
        <v>35655</v>
      </c>
      <c r="C3880" s="18">
        <v>6410</v>
      </c>
      <c r="D3880" s="18">
        <v>6410</v>
      </c>
      <c r="E3880" s="18" t="s">
        <v>116</v>
      </c>
      <c r="F3880" s="18" t="s">
        <v>196</v>
      </c>
      <c r="G3880" s="19">
        <v>1.89590893794</v>
      </c>
      <c r="H3880" s="19">
        <v>0.76724700000000001</v>
      </c>
      <c r="I3880" s="18" t="s">
        <v>79</v>
      </c>
      <c r="J3880" s="18" t="s">
        <v>80</v>
      </c>
      <c r="K3880" s="18">
        <v>16</v>
      </c>
      <c r="L3880" s="18">
        <v>60</v>
      </c>
      <c r="M3880" s="18" t="s">
        <v>71</v>
      </c>
      <c r="N3880" s="18" t="s">
        <v>74</v>
      </c>
      <c r="O3880" s="18" t="s">
        <v>75</v>
      </c>
      <c r="P3880" s="19">
        <v>1042.6162469000001</v>
      </c>
      <c r="Q3880" s="19">
        <v>82585.462993199995</v>
      </c>
      <c r="R3880" s="20">
        <v>0.70014500000000002</v>
      </c>
      <c r="S3880" s="20">
        <v>6.29983</v>
      </c>
      <c r="T3880" s="20">
        <v>0.30199999999999999</v>
      </c>
      <c r="U3880" s="20">
        <v>0.30499999999999999</v>
      </c>
      <c r="V3880" s="20">
        <f t="shared" si="120"/>
        <v>0.37495453726887001</v>
      </c>
      <c r="W3880" s="20">
        <f t="shared" si="121"/>
        <v>3.3593003392669503</v>
      </c>
    </row>
    <row r="3881" spans="1:23" x14ac:dyDescent="0.25">
      <c r="A3881" s="18">
        <v>35656</v>
      </c>
      <c r="B3881" s="18">
        <v>35656</v>
      </c>
      <c r="C3881" s="18">
        <v>6410</v>
      </c>
      <c r="D3881" s="18">
        <v>6410</v>
      </c>
      <c r="E3881" s="18" t="s">
        <v>116</v>
      </c>
      <c r="F3881" s="18" t="s">
        <v>196</v>
      </c>
      <c r="G3881" s="19">
        <v>1.70961310144</v>
      </c>
      <c r="H3881" s="19">
        <v>0.69185600000000003</v>
      </c>
      <c r="I3881" s="18" t="s">
        <v>79</v>
      </c>
      <c r="J3881" s="18" t="s">
        <v>80</v>
      </c>
      <c r="K3881" s="18">
        <v>16</v>
      </c>
      <c r="L3881" s="18">
        <v>60</v>
      </c>
      <c r="M3881" s="18" t="s">
        <v>71</v>
      </c>
      <c r="N3881" s="18" t="s">
        <v>74</v>
      </c>
      <c r="O3881" s="18" t="s">
        <v>75</v>
      </c>
      <c r="P3881" s="19">
        <v>1032.7858136699999</v>
      </c>
      <c r="Q3881" s="19">
        <v>74470.448816200005</v>
      </c>
      <c r="R3881" s="20">
        <v>0.70014500000000002</v>
      </c>
      <c r="S3881" s="20">
        <v>6.29983</v>
      </c>
      <c r="T3881" s="20">
        <v>0.30199999999999999</v>
      </c>
      <c r="U3881" s="20">
        <v>0.30499999999999999</v>
      </c>
      <c r="V3881" s="20">
        <f t="shared" si="120"/>
        <v>0.33811086434575999</v>
      </c>
      <c r="W3881" s="20">
        <f t="shared" si="121"/>
        <v>3.0292097532136006</v>
      </c>
    </row>
    <row r="3882" spans="1:23" x14ac:dyDescent="0.25">
      <c r="A3882" s="18">
        <v>35657</v>
      </c>
      <c r="B3882" s="18">
        <v>35657</v>
      </c>
      <c r="C3882" s="18">
        <v>6410</v>
      </c>
      <c r="D3882" s="18">
        <v>6410</v>
      </c>
      <c r="E3882" s="18" t="s">
        <v>116</v>
      </c>
      <c r="F3882" s="18" t="s">
        <v>196</v>
      </c>
      <c r="G3882" s="19">
        <v>4.2161649251600002</v>
      </c>
      <c r="H3882" s="19">
        <v>1.7062200000000001</v>
      </c>
      <c r="I3882" s="18" t="s">
        <v>79</v>
      </c>
      <c r="J3882" s="18" t="s">
        <v>80</v>
      </c>
      <c r="K3882" s="18">
        <v>16</v>
      </c>
      <c r="L3882" s="18">
        <v>60</v>
      </c>
      <c r="M3882" s="18" t="s">
        <v>71</v>
      </c>
      <c r="N3882" s="18" t="s">
        <v>74</v>
      </c>
      <c r="O3882" s="18" t="s">
        <v>75</v>
      </c>
      <c r="P3882" s="19">
        <v>1567.4847860699999</v>
      </c>
      <c r="Q3882" s="19">
        <v>183655.40951600001</v>
      </c>
      <c r="R3882" s="20">
        <v>0.70014500000000002</v>
      </c>
      <c r="S3882" s="20">
        <v>6.29983</v>
      </c>
      <c r="T3882" s="20">
        <v>0.30199999999999999</v>
      </c>
      <c r="U3882" s="20">
        <v>0.30499999999999999</v>
      </c>
      <c r="V3882" s="20">
        <f t="shared" si="120"/>
        <v>0.83383177852619994</v>
      </c>
      <c r="W3882" s="20">
        <f t="shared" si="121"/>
        <v>7.4704826801070014</v>
      </c>
    </row>
    <row r="3883" spans="1:23" x14ac:dyDescent="0.25">
      <c r="A3883" s="18">
        <v>35658</v>
      </c>
      <c r="B3883" s="18">
        <v>35658</v>
      </c>
      <c r="C3883" s="18">
        <v>6410</v>
      </c>
      <c r="D3883" s="18">
        <v>6410</v>
      </c>
      <c r="E3883" s="18" t="s">
        <v>116</v>
      </c>
      <c r="F3883" s="18" t="s">
        <v>196</v>
      </c>
      <c r="G3883" s="19">
        <v>3.8403063661500001</v>
      </c>
      <c r="H3883" s="19">
        <v>1.5541199999999999</v>
      </c>
      <c r="I3883" s="18" t="s">
        <v>79</v>
      </c>
      <c r="J3883" s="18" t="s">
        <v>80</v>
      </c>
      <c r="K3883" s="18">
        <v>16</v>
      </c>
      <c r="L3883" s="18">
        <v>60</v>
      </c>
      <c r="M3883" s="18" t="s">
        <v>71</v>
      </c>
      <c r="N3883" s="18" t="s">
        <v>74</v>
      </c>
      <c r="O3883" s="18" t="s">
        <v>75</v>
      </c>
      <c r="P3883" s="19">
        <v>1665.2859389499999</v>
      </c>
      <c r="Q3883" s="19">
        <v>167283.076176</v>
      </c>
      <c r="R3883" s="20">
        <v>0.70014500000000002</v>
      </c>
      <c r="S3883" s="20">
        <v>6.29983</v>
      </c>
      <c r="T3883" s="20">
        <v>0.30199999999999999</v>
      </c>
      <c r="U3883" s="20">
        <v>0.30499999999999999</v>
      </c>
      <c r="V3883" s="20">
        <f t="shared" si="120"/>
        <v>0.7595003244852</v>
      </c>
      <c r="W3883" s="20">
        <f t="shared" si="121"/>
        <v>6.8045308007220004</v>
      </c>
    </row>
    <row r="3884" spans="1:23" x14ac:dyDescent="0.25">
      <c r="A3884" s="18">
        <v>35659</v>
      </c>
      <c r="B3884" s="18">
        <v>35659</v>
      </c>
      <c r="C3884" s="18">
        <v>6410</v>
      </c>
      <c r="D3884" s="18">
        <v>6410</v>
      </c>
      <c r="E3884" s="18" t="s">
        <v>116</v>
      </c>
      <c r="F3884" s="18" t="s">
        <v>196</v>
      </c>
      <c r="G3884" s="19">
        <v>1.94044578986</v>
      </c>
      <c r="H3884" s="19">
        <v>0.78527100000000005</v>
      </c>
      <c r="I3884" s="18" t="s">
        <v>79</v>
      </c>
      <c r="J3884" s="18" t="s">
        <v>80</v>
      </c>
      <c r="K3884" s="18">
        <v>16</v>
      </c>
      <c r="L3884" s="18">
        <v>60</v>
      </c>
      <c r="M3884" s="18" t="s">
        <v>71</v>
      </c>
      <c r="N3884" s="18" t="s">
        <v>74</v>
      </c>
      <c r="O3884" s="18" t="s">
        <v>75</v>
      </c>
      <c r="P3884" s="19">
        <v>1093.3397864900001</v>
      </c>
      <c r="Q3884" s="19">
        <v>84525.480503500003</v>
      </c>
      <c r="R3884" s="20">
        <v>0.70014500000000002</v>
      </c>
      <c r="S3884" s="20">
        <v>6.29983</v>
      </c>
      <c r="T3884" s="20">
        <v>0.30199999999999999</v>
      </c>
      <c r="U3884" s="20">
        <v>0.30499999999999999</v>
      </c>
      <c r="V3884" s="20">
        <f t="shared" si="120"/>
        <v>0.38376288787791002</v>
      </c>
      <c r="W3884" s="20">
        <f t="shared" si="121"/>
        <v>3.4382162937313505</v>
      </c>
    </row>
    <row r="3885" spans="1:23" x14ac:dyDescent="0.25">
      <c r="A3885" s="18">
        <v>35660</v>
      </c>
      <c r="B3885" s="18">
        <v>35660</v>
      </c>
      <c r="C3885" s="18">
        <v>6410</v>
      </c>
      <c r="D3885" s="18">
        <v>6410</v>
      </c>
      <c r="E3885" s="18" t="s">
        <v>116</v>
      </c>
      <c r="F3885" s="18" t="s">
        <v>196</v>
      </c>
      <c r="G3885" s="19">
        <v>52.771718394700002</v>
      </c>
      <c r="H3885" s="19">
        <v>21.356000000000002</v>
      </c>
      <c r="I3885" s="18" t="s">
        <v>79</v>
      </c>
      <c r="J3885" s="18" t="s">
        <v>80</v>
      </c>
      <c r="K3885" s="18">
        <v>16</v>
      </c>
      <c r="L3885" s="18">
        <v>60</v>
      </c>
      <c r="M3885" s="18" t="s">
        <v>71</v>
      </c>
      <c r="N3885" s="18" t="s">
        <v>74</v>
      </c>
      <c r="O3885" s="18" t="s">
        <v>75</v>
      </c>
      <c r="P3885" s="19">
        <v>6688.0705906200001</v>
      </c>
      <c r="Q3885" s="19">
        <v>2298726.8583399998</v>
      </c>
      <c r="R3885" s="20">
        <v>0.70014500000000002</v>
      </c>
      <c r="S3885" s="20">
        <v>6.29983</v>
      </c>
      <c r="T3885" s="20">
        <v>0.30199999999999999</v>
      </c>
      <c r="U3885" s="20">
        <v>0.30499999999999999</v>
      </c>
      <c r="V3885" s="20">
        <f t="shared" si="120"/>
        <v>10.436703040760001</v>
      </c>
      <c r="W3885" s="20">
        <f t="shared" si="121"/>
        <v>93.504722788600006</v>
      </c>
    </row>
    <row r="3886" spans="1:23" x14ac:dyDescent="0.25">
      <c r="A3886" s="18">
        <v>35661</v>
      </c>
      <c r="B3886" s="18">
        <v>35661</v>
      </c>
      <c r="C3886" s="18">
        <v>6410</v>
      </c>
      <c r="D3886" s="18">
        <v>6410</v>
      </c>
      <c r="E3886" s="18" t="s">
        <v>116</v>
      </c>
      <c r="F3886" s="18" t="s">
        <v>196</v>
      </c>
      <c r="G3886" s="19">
        <v>1.6327336885799999</v>
      </c>
      <c r="H3886" s="19">
        <v>0.660744</v>
      </c>
      <c r="I3886" s="18" t="s">
        <v>79</v>
      </c>
      <c r="J3886" s="18" t="s">
        <v>80</v>
      </c>
      <c r="K3886" s="18">
        <v>16</v>
      </c>
      <c r="L3886" s="18">
        <v>60</v>
      </c>
      <c r="M3886" s="18" t="s">
        <v>71</v>
      </c>
      <c r="N3886" s="18" t="s">
        <v>74</v>
      </c>
      <c r="O3886" s="18" t="s">
        <v>75</v>
      </c>
      <c r="P3886" s="19">
        <v>1064.9466881400001</v>
      </c>
      <c r="Q3886" s="19">
        <v>71121.594987499993</v>
      </c>
      <c r="R3886" s="20">
        <v>0.70014500000000002</v>
      </c>
      <c r="S3886" s="20">
        <v>6.29983</v>
      </c>
      <c r="T3886" s="20">
        <v>0.30199999999999999</v>
      </c>
      <c r="U3886" s="20">
        <v>0.30499999999999999</v>
      </c>
      <c r="V3886" s="20">
        <f t="shared" si="120"/>
        <v>0.32290639230023999</v>
      </c>
      <c r="W3886" s="20">
        <f t="shared" si="121"/>
        <v>2.8929895370963998</v>
      </c>
    </row>
    <row r="3887" spans="1:23" x14ac:dyDescent="0.25">
      <c r="A3887" s="18">
        <v>35662</v>
      </c>
      <c r="B3887" s="18">
        <v>35662</v>
      </c>
      <c r="C3887" s="18">
        <v>6410</v>
      </c>
      <c r="D3887" s="18">
        <v>6410</v>
      </c>
      <c r="E3887" s="18" t="s">
        <v>116</v>
      </c>
      <c r="F3887" s="18" t="s">
        <v>196</v>
      </c>
      <c r="G3887" s="19">
        <v>10.498179888999999</v>
      </c>
      <c r="H3887" s="19">
        <v>4.2484599999999997</v>
      </c>
      <c r="I3887" s="18" t="s">
        <v>79</v>
      </c>
      <c r="J3887" s="18" t="s">
        <v>80</v>
      </c>
      <c r="K3887" s="18">
        <v>16</v>
      </c>
      <c r="L3887" s="18">
        <v>60</v>
      </c>
      <c r="M3887" s="18" t="s">
        <v>71</v>
      </c>
      <c r="N3887" s="18" t="s">
        <v>74</v>
      </c>
      <c r="O3887" s="18" t="s">
        <v>75</v>
      </c>
      <c r="P3887" s="19">
        <v>2783.85310768</v>
      </c>
      <c r="Q3887" s="19">
        <v>457298.886764</v>
      </c>
      <c r="R3887" s="20">
        <v>0.70014500000000002</v>
      </c>
      <c r="S3887" s="20">
        <v>6.29983</v>
      </c>
      <c r="T3887" s="20">
        <v>0.30199999999999999</v>
      </c>
      <c r="U3887" s="20">
        <v>0.30499999999999999</v>
      </c>
      <c r="V3887" s="20">
        <f t="shared" si="120"/>
        <v>2.0762275426365999</v>
      </c>
      <c r="W3887" s="20">
        <f t="shared" si="121"/>
        <v>18.601380154451</v>
      </c>
    </row>
    <row r="3888" spans="1:23" x14ac:dyDescent="0.25">
      <c r="A3888" s="18">
        <v>35663</v>
      </c>
      <c r="B3888" s="18">
        <v>35663</v>
      </c>
      <c r="C3888" s="18">
        <v>6410</v>
      </c>
      <c r="D3888" s="18">
        <v>6410</v>
      </c>
      <c r="E3888" s="18" t="s">
        <v>116</v>
      </c>
      <c r="F3888" s="18" t="s">
        <v>196</v>
      </c>
      <c r="G3888" s="19">
        <v>3.88998536146</v>
      </c>
      <c r="H3888" s="19">
        <v>1.57422</v>
      </c>
      <c r="I3888" s="18" t="s">
        <v>79</v>
      </c>
      <c r="J3888" s="18" t="s">
        <v>80</v>
      </c>
      <c r="K3888" s="18">
        <v>16</v>
      </c>
      <c r="L3888" s="18">
        <v>60</v>
      </c>
      <c r="M3888" s="18" t="s">
        <v>71</v>
      </c>
      <c r="N3888" s="18" t="s">
        <v>74</v>
      </c>
      <c r="O3888" s="18" t="s">
        <v>75</v>
      </c>
      <c r="P3888" s="19">
        <v>1670.57527794</v>
      </c>
      <c r="Q3888" s="19">
        <v>169447.08455299999</v>
      </c>
      <c r="R3888" s="20">
        <v>0.70014500000000002</v>
      </c>
      <c r="S3888" s="20">
        <v>6.29983</v>
      </c>
      <c r="T3888" s="20">
        <v>0.30199999999999999</v>
      </c>
      <c r="U3888" s="20">
        <v>0.30499999999999999</v>
      </c>
      <c r="V3888" s="20">
        <f t="shared" si="120"/>
        <v>0.76932321880619992</v>
      </c>
      <c r="W3888" s="20">
        <f t="shared" si="121"/>
        <v>6.8925362759070001</v>
      </c>
    </row>
    <row r="3889" spans="1:23" x14ac:dyDescent="0.25">
      <c r="A3889" s="18">
        <v>35664</v>
      </c>
      <c r="B3889" s="18">
        <v>35664</v>
      </c>
      <c r="C3889" s="18">
        <v>6410</v>
      </c>
      <c r="D3889" s="18">
        <v>6410</v>
      </c>
      <c r="E3889" s="18" t="s">
        <v>116</v>
      </c>
      <c r="F3889" s="18" t="s">
        <v>196</v>
      </c>
      <c r="G3889" s="19">
        <v>2.11563653892</v>
      </c>
      <c r="H3889" s="19">
        <v>0.85616800000000004</v>
      </c>
      <c r="I3889" s="18" t="s">
        <v>79</v>
      </c>
      <c r="J3889" s="18" t="s">
        <v>80</v>
      </c>
      <c r="K3889" s="18">
        <v>16</v>
      </c>
      <c r="L3889" s="18">
        <v>60</v>
      </c>
      <c r="M3889" s="18" t="s">
        <v>71</v>
      </c>
      <c r="N3889" s="18" t="s">
        <v>74</v>
      </c>
      <c r="O3889" s="18" t="s">
        <v>75</v>
      </c>
      <c r="P3889" s="19">
        <v>1442.7843264099999</v>
      </c>
      <c r="Q3889" s="19">
        <v>92156.759007200002</v>
      </c>
      <c r="R3889" s="20">
        <v>0.70014500000000002</v>
      </c>
      <c r="S3889" s="20">
        <v>6.29983</v>
      </c>
      <c r="T3889" s="20">
        <v>0.30199999999999999</v>
      </c>
      <c r="U3889" s="20">
        <v>0.30499999999999999</v>
      </c>
      <c r="V3889" s="20">
        <f t="shared" si="120"/>
        <v>0.41841033756328005</v>
      </c>
      <c r="W3889" s="20">
        <f t="shared" si="121"/>
        <v>3.7486304317508004</v>
      </c>
    </row>
    <row r="3890" spans="1:23" x14ac:dyDescent="0.25">
      <c r="A3890" s="18">
        <v>35665</v>
      </c>
      <c r="B3890" s="18">
        <v>35665</v>
      </c>
      <c r="C3890" s="18">
        <v>6410</v>
      </c>
      <c r="D3890" s="18">
        <v>6410</v>
      </c>
      <c r="E3890" s="18" t="s">
        <v>116</v>
      </c>
      <c r="F3890" s="18" t="s">
        <v>196</v>
      </c>
      <c r="G3890" s="19">
        <v>25.160384438600001</v>
      </c>
      <c r="H3890" s="19">
        <v>10.182</v>
      </c>
      <c r="I3890" s="18" t="s">
        <v>79</v>
      </c>
      <c r="J3890" s="18" t="s">
        <v>80</v>
      </c>
      <c r="K3890" s="18">
        <v>16</v>
      </c>
      <c r="L3890" s="18">
        <v>60</v>
      </c>
      <c r="M3890" s="18" t="s">
        <v>71</v>
      </c>
      <c r="N3890" s="18" t="s">
        <v>74</v>
      </c>
      <c r="O3890" s="18" t="s">
        <v>75</v>
      </c>
      <c r="P3890" s="19">
        <v>8889.6145273300008</v>
      </c>
      <c r="Q3890" s="19">
        <v>1095981.9409099999</v>
      </c>
      <c r="R3890" s="20">
        <v>0.70014500000000002</v>
      </c>
      <c r="S3890" s="20">
        <v>6.29983</v>
      </c>
      <c r="T3890" s="20">
        <v>0.30199999999999999</v>
      </c>
      <c r="U3890" s="20">
        <v>0.30499999999999999</v>
      </c>
      <c r="V3890" s="20">
        <f t="shared" si="120"/>
        <v>4.97595572022</v>
      </c>
      <c r="W3890" s="20">
        <f t="shared" si="121"/>
        <v>44.58068399670001</v>
      </c>
    </row>
    <row r="3891" spans="1:23" x14ac:dyDescent="0.25">
      <c r="A3891" s="18">
        <v>35666</v>
      </c>
      <c r="B3891" s="18">
        <v>35666</v>
      </c>
      <c r="C3891" s="18">
        <v>6410</v>
      </c>
      <c r="D3891" s="18">
        <v>6410</v>
      </c>
      <c r="E3891" s="18" t="s">
        <v>116</v>
      </c>
      <c r="F3891" s="18" t="s">
        <v>196</v>
      </c>
      <c r="G3891" s="19">
        <v>6.0477753058200001</v>
      </c>
      <c r="H3891" s="19">
        <v>2.4474499999999999</v>
      </c>
      <c r="I3891" s="18" t="s">
        <v>79</v>
      </c>
      <c r="J3891" s="18" t="s">
        <v>80</v>
      </c>
      <c r="K3891" s="18">
        <v>16</v>
      </c>
      <c r="L3891" s="18">
        <v>60</v>
      </c>
      <c r="M3891" s="18" t="s">
        <v>71</v>
      </c>
      <c r="N3891" s="18" t="s">
        <v>74</v>
      </c>
      <c r="O3891" s="18" t="s">
        <v>75</v>
      </c>
      <c r="P3891" s="19">
        <v>1900.4008903900001</v>
      </c>
      <c r="Q3891" s="19">
        <v>263440.03855900001</v>
      </c>
      <c r="R3891" s="20">
        <v>0.70014500000000002</v>
      </c>
      <c r="S3891" s="20">
        <v>6.29983</v>
      </c>
      <c r="T3891" s="20">
        <v>0.30199999999999999</v>
      </c>
      <c r="U3891" s="20">
        <v>0.30499999999999999</v>
      </c>
      <c r="V3891" s="20">
        <f t="shared" si="120"/>
        <v>1.1960717764144999</v>
      </c>
      <c r="W3891" s="20">
        <f t="shared" si="121"/>
        <v>10.715870658782501</v>
      </c>
    </row>
    <row r="3892" spans="1:23" x14ac:dyDescent="0.25">
      <c r="A3892" s="18">
        <v>35667</v>
      </c>
      <c r="B3892" s="18">
        <v>35667</v>
      </c>
      <c r="C3892" s="18">
        <v>6410</v>
      </c>
      <c r="D3892" s="18">
        <v>6410</v>
      </c>
      <c r="E3892" s="18" t="s">
        <v>116</v>
      </c>
      <c r="F3892" s="18" t="s">
        <v>196</v>
      </c>
      <c r="G3892" s="19">
        <v>17.293702420100001</v>
      </c>
      <c r="H3892" s="19">
        <v>6.9985099999999996</v>
      </c>
      <c r="I3892" s="18" t="s">
        <v>79</v>
      </c>
      <c r="J3892" s="18" t="s">
        <v>80</v>
      </c>
      <c r="K3892" s="18">
        <v>16</v>
      </c>
      <c r="L3892" s="18">
        <v>60</v>
      </c>
      <c r="M3892" s="18" t="s">
        <v>71</v>
      </c>
      <c r="N3892" s="18" t="s">
        <v>74</v>
      </c>
      <c r="O3892" s="18" t="s">
        <v>75</v>
      </c>
      <c r="P3892" s="19">
        <v>5439.1124866700002</v>
      </c>
      <c r="Q3892" s="19">
        <v>753310.66416499997</v>
      </c>
      <c r="R3892" s="20">
        <v>0.70014500000000002</v>
      </c>
      <c r="S3892" s="20">
        <v>6.29983</v>
      </c>
      <c r="T3892" s="20">
        <v>0.30199999999999999</v>
      </c>
      <c r="U3892" s="20">
        <v>0.30499999999999999</v>
      </c>
      <c r="V3892" s="20">
        <f t="shared" si="120"/>
        <v>3.4201803051970998</v>
      </c>
      <c r="W3892" s="20">
        <f t="shared" si="121"/>
        <v>30.642149161043502</v>
      </c>
    </row>
    <row r="3893" spans="1:23" x14ac:dyDescent="0.25">
      <c r="A3893" s="18">
        <v>35668</v>
      </c>
      <c r="B3893" s="18">
        <v>35668</v>
      </c>
      <c r="C3893" s="18">
        <v>6410</v>
      </c>
      <c r="D3893" s="18">
        <v>6410</v>
      </c>
      <c r="E3893" s="18" t="s">
        <v>116</v>
      </c>
      <c r="F3893" s="18" t="s">
        <v>196</v>
      </c>
      <c r="G3893" s="19">
        <v>1.79021120663</v>
      </c>
      <c r="H3893" s="19">
        <v>0.72447300000000003</v>
      </c>
      <c r="I3893" s="18" t="s">
        <v>79</v>
      </c>
      <c r="J3893" s="18" t="s">
        <v>80</v>
      </c>
      <c r="K3893" s="18">
        <v>16</v>
      </c>
      <c r="L3893" s="18">
        <v>60</v>
      </c>
      <c r="M3893" s="18" t="s">
        <v>71</v>
      </c>
      <c r="N3893" s="18" t="s">
        <v>74</v>
      </c>
      <c r="O3893" s="18" t="s">
        <v>75</v>
      </c>
      <c r="P3893" s="19">
        <v>1002.9534111200001</v>
      </c>
      <c r="Q3893" s="19">
        <v>77981.288234699998</v>
      </c>
      <c r="R3893" s="20">
        <v>0.70014500000000002</v>
      </c>
      <c r="S3893" s="20">
        <v>6.29983</v>
      </c>
      <c r="T3893" s="20">
        <v>0.30199999999999999</v>
      </c>
      <c r="U3893" s="20">
        <v>0.30499999999999999</v>
      </c>
      <c r="V3893" s="20">
        <f t="shared" si="120"/>
        <v>0.35405083171232998</v>
      </c>
      <c r="W3893" s="20">
        <f t="shared" si="121"/>
        <v>3.1720194340150503</v>
      </c>
    </row>
    <row r="3894" spans="1:23" x14ac:dyDescent="0.25">
      <c r="A3894" s="18">
        <v>35669</v>
      </c>
      <c r="B3894" s="18">
        <v>35669</v>
      </c>
      <c r="C3894" s="18">
        <v>6410</v>
      </c>
      <c r="D3894" s="18">
        <v>6410</v>
      </c>
      <c r="E3894" s="18" t="s">
        <v>116</v>
      </c>
      <c r="F3894" s="18" t="s">
        <v>196</v>
      </c>
      <c r="G3894" s="19">
        <v>0.92893080177099996</v>
      </c>
      <c r="H3894" s="19">
        <v>0.37592500000000001</v>
      </c>
      <c r="I3894" s="18" t="s">
        <v>79</v>
      </c>
      <c r="J3894" s="18" t="s">
        <v>80</v>
      </c>
      <c r="K3894" s="18">
        <v>16</v>
      </c>
      <c r="L3894" s="18">
        <v>60</v>
      </c>
      <c r="M3894" s="18" t="s">
        <v>71</v>
      </c>
      <c r="N3894" s="18" t="s">
        <v>74</v>
      </c>
      <c r="O3894" s="18" t="s">
        <v>75</v>
      </c>
      <c r="P3894" s="19">
        <v>1066.7739676199999</v>
      </c>
      <c r="Q3894" s="19">
        <v>40464.063867800003</v>
      </c>
      <c r="R3894" s="20">
        <v>0.70014500000000002</v>
      </c>
      <c r="S3894" s="20">
        <v>6.29983</v>
      </c>
      <c r="T3894" s="20">
        <v>0.30199999999999999</v>
      </c>
      <c r="U3894" s="20">
        <v>0.30499999999999999</v>
      </c>
      <c r="V3894" s="20">
        <f t="shared" si="120"/>
        <v>0.18371500236925001</v>
      </c>
      <c r="W3894" s="20">
        <f t="shared" si="121"/>
        <v>1.6459431969612501</v>
      </c>
    </row>
    <row r="3895" spans="1:23" x14ac:dyDescent="0.25">
      <c r="A3895" s="18">
        <v>35670</v>
      </c>
      <c r="B3895" s="18">
        <v>35670</v>
      </c>
      <c r="C3895" s="18">
        <v>6410</v>
      </c>
      <c r="D3895" s="18">
        <v>6410</v>
      </c>
      <c r="E3895" s="18" t="s">
        <v>116</v>
      </c>
      <c r="F3895" s="18" t="s">
        <v>196</v>
      </c>
      <c r="G3895" s="19">
        <v>2.4064301456599999</v>
      </c>
      <c r="H3895" s="19">
        <v>0.97384800000000005</v>
      </c>
      <c r="I3895" s="18" t="s">
        <v>79</v>
      </c>
      <c r="J3895" s="18" t="s">
        <v>80</v>
      </c>
      <c r="K3895" s="18">
        <v>16</v>
      </c>
      <c r="L3895" s="18">
        <v>60</v>
      </c>
      <c r="M3895" s="18" t="s">
        <v>71</v>
      </c>
      <c r="N3895" s="18" t="s">
        <v>74</v>
      </c>
      <c r="O3895" s="18" t="s">
        <v>75</v>
      </c>
      <c r="P3895" s="19">
        <v>1266.34512767</v>
      </c>
      <c r="Q3895" s="19">
        <v>104823.677849</v>
      </c>
      <c r="R3895" s="20">
        <v>0.70014500000000002</v>
      </c>
      <c r="S3895" s="20">
        <v>6.29983</v>
      </c>
      <c r="T3895" s="20">
        <v>0.30199999999999999</v>
      </c>
      <c r="U3895" s="20">
        <v>0.30499999999999999</v>
      </c>
      <c r="V3895" s="20">
        <f t="shared" si="120"/>
        <v>0.47592069595608</v>
      </c>
      <c r="W3895" s="20">
        <f t="shared" si="121"/>
        <v>4.263878407858801</v>
      </c>
    </row>
    <row r="3896" spans="1:23" x14ac:dyDescent="0.25">
      <c r="A3896" s="18">
        <v>35671</v>
      </c>
      <c r="B3896" s="18">
        <v>35671</v>
      </c>
      <c r="C3896" s="18">
        <v>6410</v>
      </c>
      <c r="D3896" s="18">
        <v>6410</v>
      </c>
      <c r="E3896" s="18" t="s">
        <v>116</v>
      </c>
      <c r="F3896" s="18" t="s">
        <v>196</v>
      </c>
      <c r="G3896" s="19">
        <v>3.4818998343900001</v>
      </c>
      <c r="H3896" s="19">
        <v>1.40907</v>
      </c>
      <c r="I3896" s="18" t="s">
        <v>79</v>
      </c>
      <c r="J3896" s="18" t="s">
        <v>80</v>
      </c>
      <c r="K3896" s="18">
        <v>16</v>
      </c>
      <c r="L3896" s="18">
        <v>60</v>
      </c>
      <c r="M3896" s="18" t="s">
        <v>71</v>
      </c>
      <c r="N3896" s="18" t="s">
        <v>74</v>
      </c>
      <c r="O3896" s="18" t="s">
        <v>75</v>
      </c>
      <c r="P3896" s="19">
        <v>1558.4475098200001</v>
      </c>
      <c r="Q3896" s="19">
        <v>151670.95009999999</v>
      </c>
      <c r="R3896" s="20">
        <v>0.70014500000000002</v>
      </c>
      <c r="S3896" s="20">
        <v>6.29983</v>
      </c>
      <c r="T3896" s="20">
        <v>0.30199999999999999</v>
      </c>
      <c r="U3896" s="20">
        <v>0.30499999999999999</v>
      </c>
      <c r="V3896" s="20">
        <f t="shared" si="120"/>
        <v>0.68861421397470002</v>
      </c>
      <c r="W3896" s="20">
        <f t="shared" si="121"/>
        <v>6.1694465133795013</v>
      </c>
    </row>
    <row r="3897" spans="1:23" x14ac:dyDescent="0.25">
      <c r="A3897" s="18">
        <v>35672</v>
      </c>
      <c r="B3897" s="18">
        <v>35672</v>
      </c>
      <c r="C3897" s="18">
        <v>6410</v>
      </c>
      <c r="D3897" s="18">
        <v>6410</v>
      </c>
      <c r="E3897" s="18" t="s">
        <v>116</v>
      </c>
      <c r="F3897" s="18" t="s">
        <v>196</v>
      </c>
      <c r="G3897" s="19">
        <v>3.1302718077799998</v>
      </c>
      <c r="H3897" s="19">
        <v>1.26678</v>
      </c>
      <c r="I3897" s="18" t="s">
        <v>79</v>
      </c>
      <c r="J3897" s="18" t="s">
        <v>80</v>
      </c>
      <c r="K3897" s="18">
        <v>16</v>
      </c>
      <c r="L3897" s="18">
        <v>60</v>
      </c>
      <c r="M3897" s="18" t="s">
        <v>71</v>
      </c>
      <c r="N3897" s="18" t="s">
        <v>74</v>
      </c>
      <c r="O3897" s="18" t="s">
        <v>75</v>
      </c>
      <c r="P3897" s="19">
        <v>1452.78672175</v>
      </c>
      <c r="Q3897" s="19">
        <v>136354.09453</v>
      </c>
      <c r="R3897" s="20">
        <v>0.70014500000000002</v>
      </c>
      <c r="S3897" s="20">
        <v>6.29983</v>
      </c>
      <c r="T3897" s="20">
        <v>0.30199999999999999</v>
      </c>
      <c r="U3897" s="20">
        <v>0.30499999999999999</v>
      </c>
      <c r="V3897" s="20">
        <f t="shared" si="120"/>
        <v>0.6190769188038</v>
      </c>
      <c r="W3897" s="20">
        <f t="shared" si="121"/>
        <v>5.5464465599430008</v>
      </c>
    </row>
    <row r="3898" spans="1:23" x14ac:dyDescent="0.25">
      <c r="A3898" s="18">
        <v>35673</v>
      </c>
      <c r="B3898" s="18">
        <v>35673</v>
      </c>
      <c r="C3898" s="18">
        <v>6410</v>
      </c>
      <c r="D3898" s="18">
        <v>6410</v>
      </c>
      <c r="E3898" s="18" t="s">
        <v>116</v>
      </c>
      <c r="F3898" s="18" t="s">
        <v>196</v>
      </c>
      <c r="G3898" s="19">
        <v>2.08270761627</v>
      </c>
      <c r="H3898" s="19">
        <v>0.84284199999999998</v>
      </c>
      <c r="I3898" s="18" t="s">
        <v>79</v>
      </c>
      <c r="J3898" s="18" t="s">
        <v>80</v>
      </c>
      <c r="K3898" s="18">
        <v>16</v>
      </c>
      <c r="L3898" s="18">
        <v>60</v>
      </c>
      <c r="M3898" s="18" t="s">
        <v>71</v>
      </c>
      <c r="N3898" s="18" t="s">
        <v>74</v>
      </c>
      <c r="O3898" s="18" t="s">
        <v>75</v>
      </c>
      <c r="P3898" s="19">
        <v>1161.5377668900001</v>
      </c>
      <c r="Q3898" s="19">
        <v>90722.380873999995</v>
      </c>
      <c r="R3898" s="20">
        <v>0.70014500000000002</v>
      </c>
      <c r="S3898" s="20">
        <v>6.29983</v>
      </c>
      <c r="T3898" s="20">
        <v>0.30199999999999999</v>
      </c>
      <c r="U3898" s="20">
        <v>0.30499999999999999</v>
      </c>
      <c r="V3898" s="20">
        <f t="shared" si="120"/>
        <v>0.41189790523881992</v>
      </c>
      <c r="W3898" s="20">
        <f t="shared" si="121"/>
        <v>3.6902841152176999</v>
      </c>
    </row>
    <row r="3899" spans="1:23" x14ac:dyDescent="0.25">
      <c r="A3899" s="18">
        <v>35674</v>
      </c>
      <c r="B3899" s="18">
        <v>35674</v>
      </c>
      <c r="C3899" s="18">
        <v>6410</v>
      </c>
      <c r="D3899" s="18">
        <v>6410</v>
      </c>
      <c r="E3899" s="18" t="s">
        <v>116</v>
      </c>
      <c r="F3899" s="18" t="s">
        <v>196</v>
      </c>
      <c r="G3899" s="19">
        <v>4.2413186116099997</v>
      </c>
      <c r="H3899" s="19">
        <v>1.7163999999999999</v>
      </c>
      <c r="I3899" s="18" t="s">
        <v>79</v>
      </c>
      <c r="J3899" s="18" t="s">
        <v>80</v>
      </c>
      <c r="K3899" s="18">
        <v>16</v>
      </c>
      <c r="L3899" s="18">
        <v>60</v>
      </c>
      <c r="M3899" s="18" t="s">
        <v>71</v>
      </c>
      <c r="N3899" s="18" t="s">
        <v>74</v>
      </c>
      <c r="O3899" s="18" t="s">
        <v>75</v>
      </c>
      <c r="P3899" s="19">
        <v>1792.4076849099999</v>
      </c>
      <c r="Q3899" s="19">
        <v>184751.09971499999</v>
      </c>
      <c r="R3899" s="20">
        <v>0.70014500000000002</v>
      </c>
      <c r="S3899" s="20">
        <v>6.29983</v>
      </c>
      <c r="T3899" s="20">
        <v>0.30199999999999999</v>
      </c>
      <c r="U3899" s="20">
        <v>0.30499999999999999</v>
      </c>
      <c r="V3899" s="20">
        <f t="shared" si="120"/>
        <v>0.83880675684399986</v>
      </c>
      <c r="W3899" s="20">
        <f t="shared" si="121"/>
        <v>7.5150546073399997</v>
      </c>
    </row>
    <row r="3900" spans="1:23" x14ac:dyDescent="0.25">
      <c r="A3900" s="18">
        <v>35675</v>
      </c>
      <c r="B3900" s="18">
        <v>35675</v>
      </c>
      <c r="C3900" s="18">
        <v>6410</v>
      </c>
      <c r="D3900" s="18">
        <v>6410</v>
      </c>
      <c r="E3900" s="18" t="s">
        <v>116</v>
      </c>
      <c r="F3900" s="18" t="s">
        <v>196</v>
      </c>
      <c r="G3900" s="19">
        <v>1.9354610397800001</v>
      </c>
      <c r="H3900" s="19">
        <v>0.78325299999999998</v>
      </c>
      <c r="I3900" s="18" t="s">
        <v>79</v>
      </c>
      <c r="J3900" s="18" t="s">
        <v>80</v>
      </c>
      <c r="K3900" s="18">
        <v>16</v>
      </c>
      <c r="L3900" s="18">
        <v>60</v>
      </c>
      <c r="M3900" s="18" t="s">
        <v>71</v>
      </c>
      <c r="N3900" s="18" t="s">
        <v>74</v>
      </c>
      <c r="O3900" s="18" t="s">
        <v>75</v>
      </c>
      <c r="P3900" s="19">
        <v>1088.9764048100001</v>
      </c>
      <c r="Q3900" s="19">
        <v>84308.345657900005</v>
      </c>
      <c r="R3900" s="20">
        <v>0.70014500000000002</v>
      </c>
      <c r="S3900" s="20">
        <v>6.29983</v>
      </c>
      <c r="T3900" s="20">
        <v>0.30199999999999999</v>
      </c>
      <c r="U3900" s="20">
        <v>0.30499999999999999</v>
      </c>
      <c r="V3900" s="20">
        <f t="shared" si="120"/>
        <v>0.38277668883612997</v>
      </c>
      <c r="W3900" s="20">
        <f t="shared" si="121"/>
        <v>3.4293807191580501</v>
      </c>
    </row>
    <row r="3901" spans="1:23" x14ac:dyDescent="0.25">
      <c r="A3901" s="18">
        <v>35676</v>
      </c>
      <c r="B3901" s="18">
        <v>35676</v>
      </c>
      <c r="C3901" s="18">
        <v>6410</v>
      </c>
      <c r="D3901" s="18">
        <v>6410</v>
      </c>
      <c r="E3901" s="18" t="s">
        <v>116</v>
      </c>
      <c r="F3901" s="18" t="s">
        <v>196</v>
      </c>
      <c r="G3901" s="19">
        <v>5.3697380878600001</v>
      </c>
      <c r="H3901" s="19">
        <v>2.17306</v>
      </c>
      <c r="I3901" s="18" t="s">
        <v>79</v>
      </c>
      <c r="J3901" s="18" t="s">
        <v>80</v>
      </c>
      <c r="K3901" s="18">
        <v>16</v>
      </c>
      <c r="L3901" s="18">
        <v>60</v>
      </c>
      <c r="M3901" s="18" t="s">
        <v>71</v>
      </c>
      <c r="N3901" s="18" t="s">
        <v>74</v>
      </c>
      <c r="O3901" s="18" t="s">
        <v>75</v>
      </c>
      <c r="P3901" s="19">
        <v>1925.3307094500001</v>
      </c>
      <c r="Q3901" s="19">
        <v>233904.85548599999</v>
      </c>
      <c r="R3901" s="20">
        <v>0.70014500000000002</v>
      </c>
      <c r="S3901" s="20">
        <v>6.29983</v>
      </c>
      <c r="T3901" s="20">
        <v>0.30199999999999999</v>
      </c>
      <c r="U3901" s="20">
        <v>0.30499999999999999</v>
      </c>
      <c r="V3901" s="20">
        <f t="shared" si="120"/>
        <v>1.0619770514025999</v>
      </c>
      <c r="W3901" s="20">
        <f t="shared" si="121"/>
        <v>9.5144864629610009</v>
      </c>
    </row>
    <row r="3902" spans="1:23" x14ac:dyDescent="0.25">
      <c r="A3902" s="18">
        <v>35677</v>
      </c>
      <c r="B3902" s="18">
        <v>35677</v>
      </c>
      <c r="C3902" s="18">
        <v>6410</v>
      </c>
      <c r="D3902" s="18">
        <v>6410</v>
      </c>
      <c r="E3902" s="18" t="s">
        <v>116</v>
      </c>
      <c r="F3902" s="18" t="s">
        <v>196</v>
      </c>
      <c r="G3902" s="19">
        <v>2.9648088563499999</v>
      </c>
      <c r="H3902" s="19">
        <v>1.1998200000000001</v>
      </c>
      <c r="I3902" s="18" t="s">
        <v>79</v>
      </c>
      <c r="J3902" s="18" t="s">
        <v>80</v>
      </c>
      <c r="K3902" s="18">
        <v>16</v>
      </c>
      <c r="L3902" s="18">
        <v>60</v>
      </c>
      <c r="M3902" s="18" t="s">
        <v>71</v>
      </c>
      <c r="N3902" s="18" t="s">
        <v>74</v>
      </c>
      <c r="O3902" s="18" t="s">
        <v>75</v>
      </c>
      <c r="P3902" s="19">
        <v>1321.3762217599999</v>
      </c>
      <c r="Q3902" s="19">
        <v>129146.557195</v>
      </c>
      <c r="R3902" s="20">
        <v>0.70014500000000002</v>
      </c>
      <c r="S3902" s="20">
        <v>6.29983</v>
      </c>
      <c r="T3902" s="20">
        <v>0.30199999999999999</v>
      </c>
      <c r="U3902" s="20">
        <v>0.30499999999999999</v>
      </c>
      <c r="V3902" s="20">
        <f t="shared" si="120"/>
        <v>0.58635348578220003</v>
      </c>
      <c r="W3902" s="20">
        <f t="shared" si="121"/>
        <v>5.2532701112670006</v>
      </c>
    </row>
    <row r="3903" spans="1:23" x14ac:dyDescent="0.25">
      <c r="A3903" s="18">
        <v>35678</v>
      </c>
      <c r="B3903" s="18">
        <v>35678</v>
      </c>
      <c r="C3903" s="18">
        <v>6410</v>
      </c>
      <c r="D3903" s="18">
        <v>6410</v>
      </c>
      <c r="E3903" s="18" t="s">
        <v>116</v>
      </c>
      <c r="F3903" s="18" t="s">
        <v>196</v>
      </c>
      <c r="G3903" s="19">
        <v>3.8744419738400002</v>
      </c>
      <c r="H3903" s="19">
        <v>1.56793</v>
      </c>
      <c r="I3903" s="18" t="s">
        <v>79</v>
      </c>
      <c r="J3903" s="18" t="s">
        <v>80</v>
      </c>
      <c r="K3903" s="18">
        <v>16</v>
      </c>
      <c r="L3903" s="18">
        <v>60</v>
      </c>
      <c r="M3903" s="18" t="s">
        <v>71</v>
      </c>
      <c r="N3903" s="18" t="s">
        <v>74</v>
      </c>
      <c r="O3903" s="18" t="s">
        <v>75</v>
      </c>
      <c r="P3903" s="19">
        <v>1571.7673760600001</v>
      </c>
      <c r="Q3903" s="19">
        <v>168770.01729700001</v>
      </c>
      <c r="R3903" s="20">
        <v>0.70014500000000002</v>
      </c>
      <c r="S3903" s="20">
        <v>6.29983</v>
      </c>
      <c r="T3903" s="20">
        <v>0.30199999999999999</v>
      </c>
      <c r="U3903" s="20">
        <v>0.30499999999999999</v>
      </c>
      <c r="V3903" s="20">
        <f t="shared" si="120"/>
        <v>0.76624928819529992</v>
      </c>
      <c r="W3903" s="20">
        <f t="shared" si="121"/>
        <v>6.8649962540705003</v>
      </c>
    </row>
    <row r="3904" spans="1:23" x14ac:dyDescent="0.25">
      <c r="A3904" s="18">
        <v>35679</v>
      </c>
      <c r="B3904" s="18">
        <v>35679</v>
      </c>
      <c r="C3904" s="18">
        <v>6410</v>
      </c>
      <c r="D3904" s="18">
        <v>6410</v>
      </c>
      <c r="E3904" s="18" t="s">
        <v>116</v>
      </c>
      <c r="F3904" s="18" t="s">
        <v>196</v>
      </c>
      <c r="G3904" s="19">
        <v>14.1261722557</v>
      </c>
      <c r="H3904" s="19">
        <v>5.7166600000000001</v>
      </c>
      <c r="I3904" s="18" t="s">
        <v>79</v>
      </c>
      <c r="J3904" s="18" t="s">
        <v>80</v>
      </c>
      <c r="K3904" s="18">
        <v>16</v>
      </c>
      <c r="L3904" s="18">
        <v>60</v>
      </c>
      <c r="M3904" s="18" t="s">
        <v>71</v>
      </c>
      <c r="N3904" s="18" t="s">
        <v>74</v>
      </c>
      <c r="O3904" s="18" t="s">
        <v>75</v>
      </c>
      <c r="P3904" s="19">
        <v>3122.7024205900002</v>
      </c>
      <c r="Q3904" s="19">
        <v>615333.60211700003</v>
      </c>
      <c r="R3904" s="20">
        <v>0.70014500000000002</v>
      </c>
      <c r="S3904" s="20">
        <v>6.29983</v>
      </c>
      <c r="T3904" s="20">
        <v>0.30199999999999999</v>
      </c>
      <c r="U3904" s="20">
        <v>0.30499999999999999</v>
      </c>
      <c r="V3904" s="20">
        <f t="shared" si="120"/>
        <v>2.7937386591586</v>
      </c>
      <c r="W3904" s="20">
        <f t="shared" si="121"/>
        <v>25.029720386621001</v>
      </c>
    </row>
    <row r="3905" spans="1:23" x14ac:dyDescent="0.25">
      <c r="A3905" s="18">
        <v>35680</v>
      </c>
      <c r="B3905" s="18">
        <v>35680</v>
      </c>
      <c r="C3905" s="18">
        <v>6410</v>
      </c>
      <c r="D3905" s="18">
        <v>6410</v>
      </c>
      <c r="E3905" s="18" t="s">
        <v>116</v>
      </c>
      <c r="F3905" s="18" t="s">
        <v>196</v>
      </c>
      <c r="G3905" s="19">
        <v>2.2561331493600001</v>
      </c>
      <c r="H3905" s="19">
        <v>0.91302499999999998</v>
      </c>
      <c r="I3905" s="18" t="s">
        <v>79</v>
      </c>
      <c r="J3905" s="18" t="s">
        <v>80</v>
      </c>
      <c r="K3905" s="18">
        <v>16</v>
      </c>
      <c r="L3905" s="18">
        <v>60</v>
      </c>
      <c r="M3905" s="18" t="s">
        <v>71</v>
      </c>
      <c r="N3905" s="18" t="s">
        <v>74</v>
      </c>
      <c r="O3905" s="18" t="s">
        <v>75</v>
      </c>
      <c r="P3905" s="19">
        <v>1431.7079446</v>
      </c>
      <c r="Q3905" s="19">
        <v>98276.766879100003</v>
      </c>
      <c r="R3905" s="20">
        <v>0.70014500000000002</v>
      </c>
      <c r="S3905" s="20">
        <v>6.29983</v>
      </c>
      <c r="T3905" s="20">
        <v>0.30199999999999999</v>
      </c>
      <c r="U3905" s="20">
        <v>0.30499999999999999</v>
      </c>
      <c r="V3905" s="20">
        <f t="shared" si="120"/>
        <v>0.44619642226024997</v>
      </c>
      <c r="W3905" s="20">
        <f t="shared" si="121"/>
        <v>3.9975720885962502</v>
      </c>
    </row>
    <row r="3906" spans="1:23" x14ac:dyDescent="0.25">
      <c r="A3906" s="18">
        <v>35681</v>
      </c>
      <c r="B3906" s="18">
        <v>35681</v>
      </c>
      <c r="C3906" s="18">
        <v>6410</v>
      </c>
      <c r="D3906" s="18">
        <v>6410</v>
      </c>
      <c r="E3906" s="18" t="s">
        <v>116</v>
      </c>
      <c r="F3906" s="18" t="s">
        <v>196</v>
      </c>
      <c r="G3906" s="19">
        <v>1006.31532435</v>
      </c>
      <c r="H3906" s="19">
        <v>407.24099999999999</v>
      </c>
      <c r="I3906" s="18" t="s">
        <v>79</v>
      </c>
      <c r="J3906" s="18" t="s">
        <v>80</v>
      </c>
      <c r="K3906" s="18">
        <v>16</v>
      </c>
      <c r="L3906" s="18">
        <v>60</v>
      </c>
      <c r="M3906" s="18" t="s">
        <v>71</v>
      </c>
      <c r="N3906" s="18" t="s">
        <v>74</v>
      </c>
      <c r="O3906" s="18" t="s">
        <v>75</v>
      </c>
      <c r="P3906" s="19">
        <v>103203.085777</v>
      </c>
      <c r="Q3906" s="19">
        <v>43834920.1884</v>
      </c>
      <c r="R3906" s="20">
        <v>0.70014500000000002</v>
      </c>
      <c r="S3906" s="20">
        <v>6.29983</v>
      </c>
      <c r="T3906" s="20">
        <v>0.30199999999999999</v>
      </c>
      <c r="U3906" s="20">
        <v>0.30499999999999999</v>
      </c>
      <c r="V3906" s="20">
        <f t="shared" si="120"/>
        <v>199.01916946160998</v>
      </c>
      <c r="W3906" s="20">
        <f t="shared" si="121"/>
        <v>1783.05660297585</v>
      </c>
    </row>
    <row r="3907" spans="1:23" x14ac:dyDescent="0.25">
      <c r="A3907" s="18">
        <v>35682</v>
      </c>
      <c r="B3907" s="18">
        <v>35682</v>
      </c>
      <c r="C3907" s="18">
        <v>6410</v>
      </c>
      <c r="D3907" s="18">
        <v>6410</v>
      </c>
      <c r="E3907" s="18" t="s">
        <v>116</v>
      </c>
      <c r="F3907" s="18" t="s">
        <v>196</v>
      </c>
      <c r="G3907" s="19">
        <v>14.626265463799999</v>
      </c>
      <c r="H3907" s="19">
        <v>5.9190399999999999</v>
      </c>
      <c r="I3907" s="18" t="s">
        <v>79</v>
      </c>
      <c r="J3907" s="18" t="s">
        <v>80</v>
      </c>
      <c r="K3907" s="18">
        <v>16</v>
      </c>
      <c r="L3907" s="18">
        <v>60</v>
      </c>
      <c r="M3907" s="18" t="s">
        <v>71</v>
      </c>
      <c r="N3907" s="18" t="s">
        <v>74</v>
      </c>
      <c r="O3907" s="18" t="s">
        <v>75</v>
      </c>
      <c r="P3907" s="19">
        <v>3733.50828284</v>
      </c>
      <c r="Q3907" s="19">
        <v>637117.57512599998</v>
      </c>
      <c r="R3907" s="20">
        <v>0.70014500000000002</v>
      </c>
      <c r="S3907" s="20">
        <v>6.29983</v>
      </c>
      <c r="T3907" s="20">
        <v>0.30199999999999999</v>
      </c>
      <c r="U3907" s="20">
        <v>0.30499999999999999</v>
      </c>
      <c r="V3907" s="20">
        <f t="shared" ref="V3907:V3970" si="122">H3907*R3907*(1-T3907)</f>
        <v>2.8926420100383998</v>
      </c>
      <c r="W3907" s="20">
        <f t="shared" ref="W3907:W3970" si="123">H3907*S3907*(1-U3907)</f>
        <v>25.915817305424</v>
      </c>
    </row>
    <row r="3908" spans="1:23" x14ac:dyDescent="0.25">
      <c r="A3908" s="18">
        <v>35683</v>
      </c>
      <c r="B3908" s="18">
        <v>35683</v>
      </c>
      <c r="C3908" s="18">
        <v>6410</v>
      </c>
      <c r="D3908" s="18">
        <v>6410</v>
      </c>
      <c r="E3908" s="18" t="s">
        <v>116</v>
      </c>
      <c r="F3908" s="18" t="s">
        <v>196</v>
      </c>
      <c r="G3908" s="19">
        <v>7.3808628947999999</v>
      </c>
      <c r="H3908" s="19">
        <v>2.9869300000000001</v>
      </c>
      <c r="I3908" s="18" t="s">
        <v>79</v>
      </c>
      <c r="J3908" s="18" t="s">
        <v>80</v>
      </c>
      <c r="K3908" s="18">
        <v>16</v>
      </c>
      <c r="L3908" s="18">
        <v>60</v>
      </c>
      <c r="M3908" s="18" t="s">
        <v>71</v>
      </c>
      <c r="N3908" s="18" t="s">
        <v>74</v>
      </c>
      <c r="O3908" s="18" t="s">
        <v>75</v>
      </c>
      <c r="P3908" s="19">
        <v>2113.7961206599998</v>
      </c>
      <c r="Q3908" s="19">
        <v>321509.10165600001</v>
      </c>
      <c r="R3908" s="20">
        <v>0.70014500000000002</v>
      </c>
      <c r="S3908" s="20">
        <v>6.29983</v>
      </c>
      <c r="T3908" s="20">
        <v>0.30199999999999999</v>
      </c>
      <c r="U3908" s="20">
        <v>0.30499999999999999</v>
      </c>
      <c r="V3908" s="20">
        <f t="shared" si="122"/>
        <v>1.4597163051852999</v>
      </c>
      <c r="W3908" s="20">
        <f t="shared" si="123"/>
        <v>13.077920099220503</v>
      </c>
    </row>
    <row r="3909" spans="1:23" x14ac:dyDescent="0.25">
      <c r="A3909" s="18">
        <v>35684</v>
      </c>
      <c r="B3909" s="18">
        <v>35684</v>
      </c>
      <c r="C3909" s="18">
        <v>6410</v>
      </c>
      <c r="D3909" s="18">
        <v>6410</v>
      </c>
      <c r="E3909" s="18" t="s">
        <v>116</v>
      </c>
      <c r="F3909" s="18" t="s">
        <v>196</v>
      </c>
      <c r="G3909" s="19">
        <v>6.8082200153399999</v>
      </c>
      <c r="H3909" s="19">
        <v>2.7551899999999998</v>
      </c>
      <c r="I3909" s="18" t="s">
        <v>79</v>
      </c>
      <c r="J3909" s="18" t="s">
        <v>80</v>
      </c>
      <c r="K3909" s="18">
        <v>16</v>
      </c>
      <c r="L3909" s="18">
        <v>60</v>
      </c>
      <c r="M3909" s="18" t="s">
        <v>71</v>
      </c>
      <c r="N3909" s="18" t="s">
        <v>74</v>
      </c>
      <c r="O3909" s="18" t="s">
        <v>75</v>
      </c>
      <c r="P3909" s="19">
        <v>2226.1509244600002</v>
      </c>
      <c r="Q3909" s="19">
        <v>296564.87760499999</v>
      </c>
      <c r="R3909" s="20">
        <v>0.70014500000000002</v>
      </c>
      <c r="S3909" s="20">
        <v>6.29983</v>
      </c>
      <c r="T3909" s="20">
        <v>0.30199999999999999</v>
      </c>
      <c r="U3909" s="20">
        <v>0.30499999999999999</v>
      </c>
      <c r="V3909" s="20">
        <f t="shared" si="122"/>
        <v>1.3464646867798999</v>
      </c>
      <c r="W3909" s="20">
        <f t="shared" si="123"/>
        <v>12.063273889301501</v>
      </c>
    </row>
    <row r="3910" spans="1:23" x14ac:dyDescent="0.25">
      <c r="A3910" s="18">
        <v>35685</v>
      </c>
      <c r="B3910" s="18">
        <v>35685</v>
      </c>
      <c r="C3910" s="18">
        <v>6410</v>
      </c>
      <c r="D3910" s="18">
        <v>6410</v>
      </c>
      <c r="E3910" s="18" t="s">
        <v>116</v>
      </c>
      <c r="F3910" s="18" t="s">
        <v>196</v>
      </c>
      <c r="G3910" s="19">
        <v>3.0648346966900002</v>
      </c>
      <c r="H3910" s="19">
        <v>1.2402899999999999</v>
      </c>
      <c r="I3910" s="18" t="s">
        <v>79</v>
      </c>
      <c r="J3910" s="18" t="s">
        <v>80</v>
      </c>
      <c r="K3910" s="18">
        <v>16</v>
      </c>
      <c r="L3910" s="18">
        <v>60</v>
      </c>
      <c r="M3910" s="18" t="s">
        <v>71</v>
      </c>
      <c r="N3910" s="18" t="s">
        <v>74</v>
      </c>
      <c r="O3910" s="18" t="s">
        <v>75</v>
      </c>
      <c r="P3910" s="19">
        <v>1560.4431494099999</v>
      </c>
      <c r="Q3910" s="19">
        <v>133503.66537199999</v>
      </c>
      <c r="R3910" s="20">
        <v>0.70014500000000002</v>
      </c>
      <c r="S3910" s="20">
        <v>6.29983</v>
      </c>
      <c r="T3910" s="20">
        <v>0.30199999999999999</v>
      </c>
      <c r="U3910" s="20">
        <v>0.30499999999999999</v>
      </c>
      <c r="V3910" s="20">
        <f t="shared" si="122"/>
        <v>0.60613122375089989</v>
      </c>
      <c r="W3910" s="20">
        <f t="shared" si="123"/>
        <v>5.4304632247365001</v>
      </c>
    </row>
    <row r="3911" spans="1:23" x14ac:dyDescent="0.25">
      <c r="A3911" s="18">
        <v>35686</v>
      </c>
      <c r="B3911" s="18">
        <v>35686</v>
      </c>
      <c r="C3911" s="18">
        <v>6410</v>
      </c>
      <c r="D3911" s="18">
        <v>6410</v>
      </c>
      <c r="E3911" s="18" t="s">
        <v>116</v>
      </c>
      <c r="F3911" s="18" t="s">
        <v>196</v>
      </c>
      <c r="G3911" s="19">
        <v>3.60693375912E-5</v>
      </c>
      <c r="H3911" s="19">
        <v>1.45967E-5</v>
      </c>
      <c r="I3911" s="18" t="s">
        <v>79</v>
      </c>
      <c r="J3911" s="18" t="s">
        <v>80</v>
      </c>
      <c r="K3911" s="18">
        <v>16</v>
      </c>
      <c r="L3911" s="18">
        <v>60</v>
      </c>
      <c r="M3911" s="18" t="s">
        <v>71</v>
      </c>
      <c r="N3911" s="18" t="s">
        <v>74</v>
      </c>
      <c r="O3911" s="18" t="s">
        <v>75</v>
      </c>
      <c r="P3911" s="19">
        <v>6.209275764</v>
      </c>
      <c r="Q3911" s="19">
        <v>1.5711740618600001</v>
      </c>
      <c r="R3911" s="20">
        <v>0.70014500000000002</v>
      </c>
      <c r="S3911" s="20">
        <v>6.29983</v>
      </c>
      <c r="T3911" s="20">
        <v>0.30199999999999999</v>
      </c>
      <c r="U3911" s="20">
        <v>0.30499999999999999</v>
      </c>
      <c r="V3911" s="20">
        <f t="shared" si="122"/>
        <v>7.1334249520070008E-6</v>
      </c>
      <c r="W3911" s="20">
        <f t="shared" si="123"/>
        <v>6.3909926349895013E-5</v>
      </c>
    </row>
    <row r="3912" spans="1:23" x14ac:dyDescent="0.25">
      <c r="A3912" s="18">
        <v>35687</v>
      </c>
      <c r="B3912" s="18">
        <v>35687</v>
      </c>
      <c r="C3912" s="18">
        <v>6410</v>
      </c>
      <c r="D3912" s="18">
        <v>6410</v>
      </c>
      <c r="E3912" s="18" t="s">
        <v>116</v>
      </c>
      <c r="F3912" s="18" t="s">
        <v>196</v>
      </c>
      <c r="G3912" s="19">
        <v>5.8425140610700002</v>
      </c>
      <c r="H3912" s="19">
        <v>2.3643800000000001</v>
      </c>
      <c r="I3912" s="18" t="s">
        <v>79</v>
      </c>
      <c r="J3912" s="18" t="s">
        <v>80</v>
      </c>
      <c r="K3912" s="18">
        <v>16</v>
      </c>
      <c r="L3912" s="18">
        <v>60</v>
      </c>
      <c r="M3912" s="18" t="s">
        <v>71</v>
      </c>
      <c r="N3912" s="18" t="s">
        <v>74</v>
      </c>
      <c r="O3912" s="18" t="s">
        <v>75</v>
      </c>
      <c r="P3912" s="19">
        <v>2172.11787688</v>
      </c>
      <c r="Q3912" s="19">
        <v>254498.89450200001</v>
      </c>
      <c r="R3912" s="20">
        <v>0.70014500000000002</v>
      </c>
      <c r="S3912" s="20">
        <v>6.29983</v>
      </c>
      <c r="T3912" s="20">
        <v>0.30199999999999999</v>
      </c>
      <c r="U3912" s="20">
        <v>0.30499999999999999</v>
      </c>
      <c r="V3912" s="20">
        <f t="shared" si="122"/>
        <v>1.1554753668998001</v>
      </c>
      <c r="W3912" s="20">
        <f t="shared" si="123"/>
        <v>10.352158478503002</v>
      </c>
    </row>
    <row r="3913" spans="1:23" x14ac:dyDescent="0.25">
      <c r="A3913" s="18">
        <v>35688</v>
      </c>
      <c r="B3913" s="18">
        <v>35688</v>
      </c>
      <c r="C3913" s="18">
        <v>6410</v>
      </c>
      <c r="D3913" s="18">
        <v>6410</v>
      </c>
      <c r="E3913" s="18" t="s">
        <v>116</v>
      </c>
      <c r="F3913" s="18" t="s">
        <v>196</v>
      </c>
      <c r="G3913" s="19">
        <v>8.6890050990900001</v>
      </c>
      <c r="H3913" s="19">
        <v>3.5163199999999999</v>
      </c>
      <c r="I3913" s="18" t="s">
        <v>79</v>
      </c>
      <c r="J3913" s="18" t="s">
        <v>80</v>
      </c>
      <c r="K3913" s="18">
        <v>16</v>
      </c>
      <c r="L3913" s="18">
        <v>60</v>
      </c>
      <c r="M3913" s="18" t="s">
        <v>71</v>
      </c>
      <c r="N3913" s="18" t="s">
        <v>74</v>
      </c>
      <c r="O3913" s="18" t="s">
        <v>75</v>
      </c>
      <c r="P3913" s="19">
        <v>2287.1339231500001</v>
      </c>
      <c r="Q3913" s="19">
        <v>378491.54814500001</v>
      </c>
      <c r="R3913" s="20">
        <v>0.70014500000000002</v>
      </c>
      <c r="S3913" s="20">
        <v>6.29983</v>
      </c>
      <c r="T3913" s="20">
        <v>0.30199999999999999</v>
      </c>
      <c r="U3913" s="20">
        <v>0.30499999999999999</v>
      </c>
      <c r="V3913" s="20">
        <f t="shared" si="122"/>
        <v>1.7184298387471999</v>
      </c>
      <c r="W3913" s="20">
        <f t="shared" si="123"/>
        <v>15.395791666792</v>
      </c>
    </row>
    <row r="3914" spans="1:23" x14ac:dyDescent="0.25">
      <c r="A3914" s="18">
        <v>35689</v>
      </c>
      <c r="B3914" s="18">
        <v>35689</v>
      </c>
      <c r="C3914" s="18">
        <v>6410</v>
      </c>
      <c r="D3914" s="18">
        <v>6410</v>
      </c>
      <c r="E3914" s="18" t="s">
        <v>116</v>
      </c>
      <c r="F3914" s="18" t="s">
        <v>196</v>
      </c>
      <c r="G3914" s="19">
        <v>5.2237334620100002</v>
      </c>
      <c r="H3914" s="19">
        <v>2.1139700000000001</v>
      </c>
      <c r="I3914" s="18" t="s">
        <v>79</v>
      </c>
      <c r="J3914" s="18" t="s">
        <v>80</v>
      </c>
      <c r="K3914" s="18">
        <v>16</v>
      </c>
      <c r="L3914" s="18">
        <v>60</v>
      </c>
      <c r="M3914" s="18" t="s">
        <v>71</v>
      </c>
      <c r="N3914" s="18" t="s">
        <v>74</v>
      </c>
      <c r="O3914" s="18" t="s">
        <v>75</v>
      </c>
      <c r="P3914" s="19">
        <v>1736.00869616</v>
      </c>
      <c r="Q3914" s="19">
        <v>227544.91942300001</v>
      </c>
      <c r="R3914" s="20">
        <v>0.70014500000000002</v>
      </c>
      <c r="S3914" s="20">
        <v>6.29983</v>
      </c>
      <c r="T3914" s="20">
        <v>0.30199999999999999</v>
      </c>
      <c r="U3914" s="20">
        <v>0.30499999999999999</v>
      </c>
      <c r="V3914" s="20">
        <f t="shared" si="122"/>
        <v>1.0330996969037001</v>
      </c>
      <c r="W3914" s="20">
        <f t="shared" si="123"/>
        <v>9.2557678794445017</v>
      </c>
    </row>
    <row r="3915" spans="1:23" x14ac:dyDescent="0.25">
      <c r="A3915" s="18">
        <v>35690</v>
      </c>
      <c r="B3915" s="18">
        <v>35690</v>
      </c>
      <c r="C3915" s="18">
        <v>6410</v>
      </c>
      <c r="D3915" s="18">
        <v>6410</v>
      </c>
      <c r="E3915" s="18" t="s">
        <v>116</v>
      </c>
      <c r="F3915" s="18" t="s">
        <v>196</v>
      </c>
      <c r="G3915" s="19">
        <v>13.650984511000001</v>
      </c>
      <c r="H3915" s="19">
        <v>5.5243599999999997</v>
      </c>
      <c r="I3915" s="18" t="s">
        <v>79</v>
      </c>
      <c r="J3915" s="18" t="s">
        <v>80</v>
      </c>
      <c r="K3915" s="18">
        <v>16</v>
      </c>
      <c r="L3915" s="18">
        <v>60</v>
      </c>
      <c r="M3915" s="18" t="s">
        <v>71</v>
      </c>
      <c r="N3915" s="18" t="s">
        <v>74</v>
      </c>
      <c r="O3915" s="18" t="s">
        <v>75</v>
      </c>
      <c r="P3915" s="19">
        <v>4830.8134222899998</v>
      </c>
      <c r="Q3915" s="19">
        <v>594634.50675299997</v>
      </c>
      <c r="R3915" s="20">
        <v>0.70014500000000002</v>
      </c>
      <c r="S3915" s="20">
        <v>6.29983</v>
      </c>
      <c r="T3915" s="20">
        <v>0.30199999999999999</v>
      </c>
      <c r="U3915" s="20">
        <v>0.30499999999999999</v>
      </c>
      <c r="V3915" s="20">
        <f t="shared" si="122"/>
        <v>2.6997614164755999</v>
      </c>
      <c r="W3915" s="20">
        <f t="shared" si="123"/>
        <v>24.187757556866</v>
      </c>
    </row>
    <row r="3916" spans="1:23" x14ac:dyDescent="0.25">
      <c r="A3916" s="18">
        <v>35691</v>
      </c>
      <c r="B3916" s="18">
        <v>35691</v>
      </c>
      <c r="C3916" s="18">
        <v>6410</v>
      </c>
      <c r="D3916" s="18">
        <v>6410</v>
      </c>
      <c r="E3916" s="18" t="s">
        <v>116</v>
      </c>
      <c r="F3916" s="18" t="s">
        <v>196</v>
      </c>
      <c r="G3916" s="19">
        <v>0.93174774159999996</v>
      </c>
      <c r="H3916" s="19">
        <v>0.37706499999999998</v>
      </c>
      <c r="I3916" s="18" t="s">
        <v>79</v>
      </c>
      <c r="J3916" s="18" t="s">
        <v>80</v>
      </c>
      <c r="K3916" s="18">
        <v>16</v>
      </c>
      <c r="L3916" s="18">
        <v>60</v>
      </c>
      <c r="M3916" s="18" t="s">
        <v>71</v>
      </c>
      <c r="N3916" s="18" t="s">
        <v>74</v>
      </c>
      <c r="O3916" s="18" t="s">
        <v>75</v>
      </c>
      <c r="P3916" s="19">
        <v>996.44689398599996</v>
      </c>
      <c r="Q3916" s="19">
        <v>40586.769276500003</v>
      </c>
      <c r="R3916" s="20">
        <v>0.70014500000000002</v>
      </c>
      <c r="S3916" s="20">
        <v>6.29983</v>
      </c>
      <c r="T3916" s="20">
        <v>0.30199999999999999</v>
      </c>
      <c r="U3916" s="20">
        <v>0.30499999999999999</v>
      </c>
      <c r="V3916" s="20">
        <f t="shared" si="122"/>
        <v>0.18427212174864999</v>
      </c>
      <c r="W3916" s="20">
        <f t="shared" si="123"/>
        <v>1.6509345522702499</v>
      </c>
    </row>
    <row r="3917" spans="1:23" x14ac:dyDescent="0.25">
      <c r="A3917" s="18">
        <v>35692</v>
      </c>
      <c r="B3917" s="18">
        <v>35692</v>
      </c>
      <c r="C3917" s="18">
        <v>6410</v>
      </c>
      <c r="D3917" s="18">
        <v>6410</v>
      </c>
      <c r="E3917" s="18" t="s">
        <v>116</v>
      </c>
      <c r="F3917" s="18" t="s">
        <v>196</v>
      </c>
      <c r="G3917" s="19">
        <v>10.157130347100001</v>
      </c>
      <c r="H3917" s="19">
        <v>4.1104500000000002</v>
      </c>
      <c r="I3917" s="18" t="s">
        <v>79</v>
      </c>
      <c r="J3917" s="18" t="s">
        <v>80</v>
      </c>
      <c r="K3917" s="18">
        <v>16</v>
      </c>
      <c r="L3917" s="18">
        <v>60</v>
      </c>
      <c r="M3917" s="18" t="s">
        <v>71</v>
      </c>
      <c r="N3917" s="18" t="s">
        <v>74</v>
      </c>
      <c r="O3917" s="18" t="s">
        <v>75</v>
      </c>
      <c r="P3917" s="19">
        <v>2635.7090432700002</v>
      </c>
      <c r="Q3917" s="19">
        <v>442442.82814300002</v>
      </c>
      <c r="R3917" s="20">
        <v>0.70014500000000002</v>
      </c>
      <c r="S3917" s="20">
        <v>6.29983</v>
      </c>
      <c r="T3917" s="20">
        <v>0.30199999999999999</v>
      </c>
      <c r="U3917" s="20">
        <v>0.30499999999999999</v>
      </c>
      <c r="V3917" s="20">
        <f t="shared" si="122"/>
        <v>2.0087818886444997</v>
      </c>
      <c r="W3917" s="20">
        <f t="shared" si="123"/>
        <v>17.997119675332502</v>
      </c>
    </row>
    <row r="3918" spans="1:23" x14ac:dyDescent="0.25">
      <c r="A3918" s="18">
        <v>35693</v>
      </c>
      <c r="B3918" s="18">
        <v>35693</v>
      </c>
      <c r="C3918" s="18">
        <v>6410</v>
      </c>
      <c r="D3918" s="18">
        <v>6410</v>
      </c>
      <c r="E3918" s="18" t="s">
        <v>116</v>
      </c>
      <c r="F3918" s="18" t="s">
        <v>196</v>
      </c>
      <c r="G3918" s="19">
        <v>2.2008790932900002</v>
      </c>
      <c r="H3918" s="19">
        <v>0.89066400000000001</v>
      </c>
      <c r="I3918" s="18" t="s">
        <v>79</v>
      </c>
      <c r="J3918" s="18" t="s">
        <v>80</v>
      </c>
      <c r="K3918" s="18">
        <v>16</v>
      </c>
      <c r="L3918" s="18">
        <v>60</v>
      </c>
      <c r="M3918" s="18" t="s">
        <v>71</v>
      </c>
      <c r="N3918" s="18" t="s">
        <v>74</v>
      </c>
      <c r="O3918" s="18" t="s">
        <v>75</v>
      </c>
      <c r="P3918" s="19">
        <v>1177.99880042</v>
      </c>
      <c r="Q3918" s="19">
        <v>95869.909823199996</v>
      </c>
      <c r="R3918" s="20">
        <v>0.70014500000000002</v>
      </c>
      <c r="S3918" s="20">
        <v>6.29983</v>
      </c>
      <c r="T3918" s="20">
        <v>0.30199999999999999</v>
      </c>
      <c r="U3918" s="20">
        <v>0.30499999999999999</v>
      </c>
      <c r="V3918" s="20">
        <f t="shared" si="122"/>
        <v>0.43526857450343998</v>
      </c>
      <c r="W3918" s="20">
        <f t="shared" si="123"/>
        <v>3.8996670920484005</v>
      </c>
    </row>
    <row r="3919" spans="1:23" x14ac:dyDescent="0.25">
      <c r="A3919" s="18">
        <v>35694</v>
      </c>
      <c r="B3919" s="18">
        <v>35694</v>
      </c>
      <c r="C3919" s="18">
        <v>6410</v>
      </c>
      <c r="D3919" s="18">
        <v>6410</v>
      </c>
      <c r="E3919" s="18" t="s">
        <v>116</v>
      </c>
      <c r="F3919" s="18" t="s">
        <v>196</v>
      </c>
      <c r="G3919" s="19">
        <v>2.0699399085499999</v>
      </c>
      <c r="H3919" s="19">
        <v>0.83767499999999995</v>
      </c>
      <c r="I3919" s="18" t="s">
        <v>79</v>
      </c>
      <c r="J3919" s="18" t="s">
        <v>80</v>
      </c>
      <c r="K3919" s="18">
        <v>16</v>
      </c>
      <c r="L3919" s="18">
        <v>60</v>
      </c>
      <c r="M3919" s="18" t="s">
        <v>71</v>
      </c>
      <c r="N3919" s="18" t="s">
        <v>74</v>
      </c>
      <c r="O3919" s="18" t="s">
        <v>75</v>
      </c>
      <c r="P3919" s="19">
        <v>1281.5836882999999</v>
      </c>
      <c r="Q3919" s="19">
        <v>90166.221751000005</v>
      </c>
      <c r="R3919" s="20">
        <v>0.70014500000000002</v>
      </c>
      <c r="S3919" s="20">
        <v>6.29983</v>
      </c>
      <c r="T3919" s="20">
        <v>0.30199999999999999</v>
      </c>
      <c r="U3919" s="20">
        <v>0.30499999999999999</v>
      </c>
      <c r="V3919" s="20">
        <f t="shared" si="122"/>
        <v>0.40937278608674998</v>
      </c>
      <c r="W3919" s="20">
        <f t="shared" si="123"/>
        <v>3.6676610161987502</v>
      </c>
    </row>
    <row r="3920" spans="1:23" x14ac:dyDescent="0.25">
      <c r="A3920" s="18">
        <v>35695</v>
      </c>
      <c r="B3920" s="18">
        <v>35695</v>
      </c>
      <c r="C3920" s="18">
        <v>6410</v>
      </c>
      <c r="D3920" s="18">
        <v>6410</v>
      </c>
      <c r="E3920" s="18" t="s">
        <v>116</v>
      </c>
      <c r="F3920" s="18" t="s">
        <v>196</v>
      </c>
      <c r="G3920" s="19">
        <v>4.6585911063900003</v>
      </c>
      <c r="H3920" s="19">
        <v>1.8852599999999999</v>
      </c>
      <c r="I3920" s="18" t="s">
        <v>79</v>
      </c>
      <c r="J3920" s="18" t="s">
        <v>80</v>
      </c>
      <c r="K3920" s="18">
        <v>16</v>
      </c>
      <c r="L3920" s="18">
        <v>60</v>
      </c>
      <c r="M3920" s="18" t="s">
        <v>71</v>
      </c>
      <c r="N3920" s="18" t="s">
        <v>74</v>
      </c>
      <c r="O3920" s="18" t="s">
        <v>75</v>
      </c>
      <c r="P3920" s="19">
        <v>2138.0266098900001</v>
      </c>
      <c r="Q3920" s="19">
        <v>202927.41688199999</v>
      </c>
      <c r="R3920" s="20">
        <v>0.70014500000000002</v>
      </c>
      <c r="S3920" s="20">
        <v>6.29983</v>
      </c>
      <c r="T3920" s="20">
        <v>0.30199999999999999</v>
      </c>
      <c r="U3920" s="20">
        <v>0.30499999999999999</v>
      </c>
      <c r="V3920" s="20">
        <f t="shared" si="122"/>
        <v>0.92132884316459995</v>
      </c>
      <c r="W3920" s="20">
        <f t="shared" si="123"/>
        <v>8.254388166531001</v>
      </c>
    </row>
    <row r="3921" spans="1:23" x14ac:dyDescent="0.25">
      <c r="A3921" s="18">
        <v>35696</v>
      </c>
      <c r="B3921" s="18">
        <v>35696</v>
      </c>
      <c r="C3921" s="18">
        <v>6410</v>
      </c>
      <c r="D3921" s="18">
        <v>6410</v>
      </c>
      <c r="E3921" s="18" t="s">
        <v>116</v>
      </c>
      <c r="F3921" s="18" t="s">
        <v>196</v>
      </c>
      <c r="G3921" s="19">
        <v>3.19458142552</v>
      </c>
      <c r="H3921" s="19">
        <v>1.2927999999999999</v>
      </c>
      <c r="I3921" s="18" t="s">
        <v>79</v>
      </c>
      <c r="J3921" s="18" t="s">
        <v>80</v>
      </c>
      <c r="K3921" s="18">
        <v>16</v>
      </c>
      <c r="L3921" s="18">
        <v>60</v>
      </c>
      <c r="M3921" s="18" t="s">
        <v>71</v>
      </c>
      <c r="N3921" s="18" t="s">
        <v>74</v>
      </c>
      <c r="O3921" s="18" t="s">
        <v>75</v>
      </c>
      <c r="P3921" s="19">
        <v>1697.62644213</v>
      </c>
      <c r="Q3921" s="19">
        <v>139155.41027299999</v>
      </c>
      <c r="R3921" s="20">
        <v>0.70014500000000002</v>
      </c>
      <c r="S3921" s="20">
        <v>6.29983</v>
      </c>
      <c r="T3921" s="20">
        <v>0.30199999999999999</v>
      </c>
      <c r="U3921" s="20">
        <v>0.30499999999999999</v>
      </c>
      <c r="V3921" s="20">
        <f t="shared" si="122"/>
        <v>0.63179292428799994</v>
      </c>
      <c r="W3921" s="20">
        <f t="shared" si="123"/>
        <v>5.6603720556799999</v>
      </c>
    </row>
    <row r="3922" spans="1:23" x14ac:dyDescent="0.25">
      <c r="A3922" s="18">
        <v>35697</v>
      </c>
      <c r="B3922" s="18">
        <v>35697</v>
      </c>
      <c r="C3922" s="18">
        <v>6410</v>
      </c>
      <c r="D3922" s="18">
        <v>6410</v>
      </c>
      <c r="E3922" s="18" t="s">
        <v>116</v>
      </c>
      <c r="F3922" s="18" t="s">
        <v>196</v>
      </c>
      <c r="G3922" s="19">
        <v>4.0481786681100003</v>
      </c>
      <c r="H3922" s="19">
        <v>1.6382399999999999</v>
      </c>
      <c r="I3922" s="18" t="s">
        <v>79</v>
      </c>
      <c r="J3922" s="18" t="s">
        <v>80</v>
      </c>
      <c r="K3922" s="18">
        <v>16</v>
      </c>
      <c r="L3922" s="18">
        <v>60</v>
      </c>
      <c r="M3922" s="18" t="s">
        <v>71</v>
      </c>
      <c r="N3922" s="18" t="s">
        <v>74</v>
      </c>
      <c r="O3922" s="18" t="s">
        <v>75</v>
      </c>
      <c r="P3922" s="19">
        <v>1789.6159161600001</v>
      </c>
      <c r="Q3922" s="19">
        <v>176337.95743000001</v>
      </c>
      <c r="R3922" s="20">
        <v>0.70014500000000002</v>
      </c>
      <c r="S3922" s="20">
        <v>6.29983</v>
      </c>
      <c r="T3922" s="20">
        <v>0.30199999999999999</v>
      </c>
      <c r="U3922" s="20">
        <v>0.30499999999999999</v>
      </c>
      <c r="V3922" s="20">
        <f t="shared" si="122"/>
        <v>0.80060987027039998</v>
      </c>
      <c r="W3922" s="20">
        <f t="shared" si="123"/>
        <v>7.1728402819440005</v>
      </c>
    </row>
    <row r="3923" spans="1:23" x14ac:dyDescent="0.25">
      <c r="A3923" s="18">
        <v>35698</v>
      </c>
      <c r="B3923" s="18">
        <v>35698</v>
      </c>
      <c r="C3923" s="18">
        <v>6410</v>
      </c>
      <c r="D3923" s="18">
        <v>6410</v>
      </c>
      <c r="E3923" s="18" t="s">
        <v>116</v>
      </c>
      <c r="F3923" s="18" t="s">
        <v>196</v>
      </c>
      <c r="G3923" s="19">
        <v>20.005484559199999</v>
      </c>
      <c r="H3923" s="19">
        <v>8.0959299999999992</v>
      </c>
      <c r="I3923" s="18" t="s">
        <v>79</v>
      </c>
      <c r="J3923" s="18" t="s">
        <v>80</v>
      </c>
      <c r="K3923" s="18">
        <v>16</v>
      </c>
      <c r="L3923" s="18">
        <v>60</v>
      </c>
      <c r="M3923" s="18" t="s">
        <v>71</v>
      </c>
      <c r="N3923" s="18" t="s">
        <v>74</v>
      </c>
      <c r="O3923" s="18" t="s">
        <v>75</v>
      </c>
      <c r="P3923" s="19">
        <v>4177.4452356199999</v>
      </c>
      <c r="Q3923" s="19">
        <v>871435.42164499999</v>
      </c>
      <c r="R3923" s="20">
        <v>0.70014500000000002</v>
      </c>
      <c r="S3923" s="20">
        <v>6.29983</v>
      </c>
      <c r="T3923" s="20">
        <v>0.30199999999999999</v>
      </c>
      <c r="U3923" s="20">
        <v>0.30499999999999999</v>
      </c>
      <c r="V3923" s="20">
        <f t="shared" si="122"/>
        <v>3.9564907870752997</v>
      </c>
      <c r="W3923" s="20">
        <f t="shared" si="123"/>
        <v>35.447072970870501</v>
      </c>
    </row>
    <row r="3924" spans="1:23" x14ac:dyDescent="0.25">
      <c r="A3924" s="18">
        <v>35699</v>
      </c>
      <c r="B3924" s="18">
        <v>35699</v>
      </c>
      <c r="C3924" s="18">
        <v>6410</v>
      </c>
      <c r="D3924" s="18">
        <v>6410</v>
      </c>
      <c r="E3924" s="18" t="s">
        <v>116</v>
      </c>
      <c r="F3924" s="18" t="s">
        <v>196</v>
      </c>
      <c r="G3924" s="19">
        <v>14.9165650662</v>
      </c>
      <c r="H3924" s="19">
        <v>6.0365200000000003</v>
      </c>
      <c r="I3924" s="18" t="s">
        <v>79</v>
      </c>
      <c r="J3924" s="18" t="s">
        <v>80</v>
      </c>
      <c r="K3924" s="18">
        <v>16</v>
      </c>
      <c r="L3924" s="18">
        <v>60</v>
      </c>
      <c r="M3924" s="18" t="s">
        <v>71</v>
      </c>
      <c r="N3924" s="18" t="s">
        <v>74</v>
      </c>
      <c r="O3924" s="18" t="s">
        <v>75</v>
      </c>
      <c r="P3924" s="19">
        <v>4033.4473776</v>
      </c>
      <c r="Q3924" s="19">
        <v>649762.97522499994</v>
      </c>
      <c r="R3924" s="20">
        <v>0.70014500000000002</v>
      </c>
      <c r="S3924" s="20">
        <v>6.29983</v>
      </c>
      <c r="T3924" s="20">
        <v>0.30199999999999999</v>
      </c>
      <c r="U3924" s="20">
        <v>0.30499999999999999</v>
      </c>
      <c r="V3924" s="20">
        <f t="shared" si="122"/>
        <v>2.9500546281891999</v>
      </c>
      <c r="W3924" s="20">
        <f t="shared" si="123"/>
        <v>26.430189605162003</v>
      </c>
    </row>
    <row r="3925" spans="1:23" x14ac:dyDescent="0.25">
      <c r="A3925" s="18">
        <v>35700</v>
      </c>
      <c r="B3925" s="18">
        <v>35700</v>
      </c>
      <c r="C3925" s="18">
        <v>6410</v>
      </c>
      <c r="D3925" s="18">
        <v>6410</v>
      </c>
      <c r="E3925" s="18" t="s">
        <v>116</v>
      </c>
      <c r="F3925" s="18" t="s">
        <v>196</v>
      </c>
      <c r="G3925" s="19">
        <v>2.9097054726299998</v>
      </c>
      <c r="H3925" s="19">
        <v>1.1775199999999999</v>
      </c>
      <c r="I3925" s="18" t="s">
        <v>79</v>
      </c>
      <c r="J3925" s="18" t="s">
        <v>80</v>
      </c>
      <c r="K3925" s="18">
        <v>16</v>
      </c>
      <c r="L3925" s="18">
        <v>60</v>
      </c>
      <c r="M3925" s="18" t="s">
        <v>71</v>
      </c>
      <c r="N3925" s="18" t="s">
        <v>74</v>
      </c>
      <c r="O3925" s="18" t="s">
        <v>75</v>
      </c>
      <c r="P3925" s="19">
        <v>1374.77093633</v>
      </c>
      <c r="Q3925" s="19">
        <v>126746.263402</v>
      </c>
      <c r="R3925" s="20">
        <v>0.70014500000000002</v>
      </c>
      <c r="S3925" s="20">
        <v>6.29983</v>
      </c>
      <c r="T3925" s="20">
        <v>0.30199999999999999</v>
      </c>
      <c r="U3925" s="20">
        <v>0.30499999999999999</v>
      </c>
      <c r="V3925" s="20">
        <f t="shared" si="122"/>
        <v>0.57545544879919996</v>
      </c>
      <c r="W3925" s="20">
        <f t="shared" si="123"/>
        <v>5.1556321960120002</v>
      </c>
    </row>
    <row r="3926" spans="1:23" x14ac:dyDescent="0.25">
      <c r="A3926" s="18">
        <v>35701</v>
      </c>
      <c r="B3926" s="18">
        <v>35701</v>
      </c>
      <c r="C3926" s="18">
        <v>6410</v>
      </c>
      <c r="D3926" s="18">
        <v>6410</v>
      </c>
      <c r="E3926" s="18" t="s">
        <v>116</v>
      </c>
      <c r="F3926" s="18" t="s">
        <v>196</v>
      </c>
      <c r="G3926" s="19">
        <v>30.426698611500001</v>
      </c>
      <c r="H3926" s="19">
        <v>12.3132</v>
      </c>
      <c r="I3926" s="18" t="s">
        <v>79</v>
      </c>
      <c r="J3926" s="18" t="s">
        <v>80</v>
      </c>
      <c r="K3926" s="18">
        <v>16</v>
      </c>
      <c r="L3926" s="18">
        <v>60</v>
      </c>
      <c r="M3926" s="18" t="s">
        <v>71</v>
      </c>
      <c r="N3926" s="18" t="s">
        <v>74</v>
      </c>
      <c r="O3926" s="18" t="s">
        <v>75</v>
      </c>
      <c r="P3926" s="19">
        <v>5766.5227699099996</v>
      </c>
      <c r="Q3926" s="19">
        <v>1325381.6899699999</v>
      </c>
      <c r="R3926" s="20">
        <v>0.70014500000000002</v>
      </c>
      <c r="S3926" s="20">
        <v>6.29983</v>
      </c>
      <c r="T3926" s="20">
        <v>0.30199999999999999</v>
      </c>
      <c r="U3926" s="20">
        <v>0.30499999999999999</v>
      </c>
      <c r="V3926" s="20">
        <f t="shared" si="122"/>
        <v>6.0174757389719993</v>
      </c>
      <c r="W3926" s="20">
        <f t="shared" si="123"/>
        <v>53.911891395420007</v>
      </c>
    </row>
    <row r="3927" spans="1:23" x14ac:dyDescent="0.25">
      <c r="A3927" s="18">
        <v>35702</v>
      </c>
      <c r="B3927" s="18">
        <v>35702</v>
      </c>
      <c r="C3927" s="18">
        <v>6410</v>
      </c>
      <c r="D3927" s="18">
        <v>6410</v>
      </c>
      <c r="E3927" s="18" t="s">
        <v>116</v>
      </c>
      <c r="F3927" s="18" t="s">
        <v>196</v>
      </c>
      <c r="G3927" s="19">
        <v>5.2253921524100004</v>
      </c>
      <c r="H3927" s="19">
        <v>2.1146400000000001</v>
      </c>
      <c r="I3927" s="18" t="s">
        <v>79</v>
      </c>
      <c r="J3927" s="18" t="s">
        <v>80</v>
      </c>
      <c r="K3927" s="18">
        <v>16</v>
      </c>
      <c r="L3927" s="18">
        <v>60</v>
      </c>
      <c r="M3927" s="18" t="s">
        <v>71</v>
      </c>
      <c r="N3927" s="18" t="s">
        <v>74</v>
      </c>
      <c r="O3927" s="18" t="s">
        <v>75</v>
      </c>
      <c r="P3927" s="19">
        <v>1835.51000073</v>
      </c>
      <c r="Q3927" s="19">
        <v>227617.17168699999</v>
      </c>
      <c r="R3927" s="20">
        <v>0.70014500000000002</v>
      </c>
      <c r="S3927" s="20">
        <v>6.29983</v>
      </c>
      <c r="T3927" s="20">
        <v>0.30199999999999999</v>
      </c>
      <c r="U3927" s="20">
        <v>0.30499999999999999</v>
      </c>
      <c r="V3927" s="20">
        <f t="shared" si="122"/>
        <v>1.0334271267144</v>
      </c>
      <c r="W3927" s="20">
        <f t="shared" si="123"/>
        <v>9.2587013952840014</v>
      </c>
    </row>
    <row r="3928" spans="1:23" x14ac:dyDescent="0.25">
      <c r="A3928" s="18">
        <v>35703</v>
      </c>
      <c r="B3928" s="18">
        <v>35703</v>
      </c>
      <c r="C3928" s="18">
        <v>6410</v>
      </c>
      <c r="D3928" s="18">
        <v>6410</v>
      </c>
      <c r="E3928" s="18" t="s">
        <v>116</v>
      </c>
      <c r="F3928" s="18" t="s">
        <v>196</v>
      </c>
      <c r="G3928" s="19">
        <v>2.1946543261200002</v>
      </c>
      <c r="H3928" s="19">
        <v>0.88814499999999996</v>
      </c>
      <c r="I3928" s="18" t="s">
        <v>79</v>
      </c>
      <c r="J3928" s="18" t="s">
        <v>80</v>
      </c>
      <c r="K3928" s="18">
        <v>16</v>
      </c>
      <c r="L3928" s="18">
        <v>60</v>
      </c>
      <c r="M3928" s="18" t="s">
        <v>71</v>
      </c>
      <c r="N3928" s="18" t="s">
        <v>74</v>
      </c>
      <c r="O3928" s="18" t="s">
        <v>75</v>
      </c>
      <c r="P3928" s="19">
        <v>1122.4520094899999</v>
      </c>
      <c r="Q3928" s="19">
        <v>95598.760049899996</v>
      </c>
      <c r="R3928" s="20">
        <v>0.70014500000000002</v>
      </c>
      <c r="S3928" s="20">
        <v>6.29983</v>
      </c>
      <c r="T3928" s="20">
        <v>0.30199999999999999</v>
      </c>
      <c r="U3928" s="20">
        <v>0.30499999999999999</v>
      </c>
      <c r="V3928" s="20">
        <f t="shared" si="122"/>
        <v>0.43403753615544999</v>
      </c>
      <c r="W3928" s="20">
        <f t="shared" si="123"/>
        <v>3.8886379481682507</v>
      </c>
    </row>
    <row r="3929" spans="1:23" x14ac:dyDescent="0.25">
      <c r="A3929" s="18">
        <v>35704</v>
      </c>
      <c r="B3929" s="18">
        <v>35704</v>
      </c>
      <c r="C3929" s="18">
        <v>6410</v>
      </c>
      <c r="D3929" s="18">
        <v>6410</v>
      </c>
      <c r="E3929" s="18" t="s">
        <v>116</v>
      </c>
      <c r="F3929" s="18" t="s">
        <v>196</v>
      </c>
      <c r="G3929" s="19">
        <v>7.5735686833100004</v>
      </c>
      <c r="H3929" s="19">
        <v>3.0649099999999998</v>
      </c>
      <c r="I3929" s="18" t="s">
        <v>79</v>
      </c>
      <c r="J3929" s="18" t="s">
        <v>80</v>
      </c>
      <c r="K3929" s="18">
        <v>16</v>
      </c>
      <c r="L3929" s="18">
        <v>60</v>
      </c>
      <c r="M3929" s="18" t="s">
        <v>71</v>
      </c>
      <c r="N3929" s="18" t="s">
        <v>74</v>
      </c>
      <c r="O3929" s="18" t="s">
        <v>75</v>
      </c>
      <c r="P3929" s="19">
        <v>2552.15402872</v>
      </c>
      <c r="Q3929" s="19">
        <v>329903.33222699998</v>
      </c>
      <c r="R3929" s="20">
        <v>0.70014500000000002</v>
      </c>
      <c r="S3929" s="20">
        <v>6.29983</v>
      </c>
      <c r="T3929" s="20">
        <v>0.30199999999999999</v>
      </c>
      <c r="U3929" s="20">
        <v>0.30499999999999999</v>
      </c>
      <c r="V3929" s="20">
        <f t="shared" si="122"/>
        <v>1.4978252255411</v>
      </c>
      <c r="W3929" s="20">
        <f t="shared" si="123"/>
        <v>13.419346315883502</v>
      </c>
    </row>
    <row r="3930" spans="1:23" x14ac:dyDescent="0.25">
      <c r="A3930" s="18">
        <v>35705</v>
      </c>
      <c r="B3930" s="18">
        <v>35705</v>
      </c>
      <c r="C3930" s="18">
        <v>6410</v>
      </c>
      <c r="D3930" s="18">
        <v>6410</v>
      </c>
      <c r="E3930" s="18" t="s">
        <v>116</v>
      </c>
      <c r="F3930" s="18" t="s">
        <v>196</v>
      </c>
      <c r="G3930" s="19">
        <v>16.787141000199998</v>
      </c>
      <c r="H3930" s="19">
        <v>6.7935100000000004</v>
      </c>
      <c r="I3930" s="18" t="s">
        <v>79</v>
      </c>
      <c r="J3930" s="18" t="s">
        <v>80</v>
      </c>
      <c r="K3930" s="18">
        <v>16</v>
      </c>
      <c r="L3930" s="18">
        <v>60</v>
      </c>
      <c r="M3930" s="18" t="s">
        <v>71</v>
      </c>
      <c r="N3930" s="18" t="s">
        <v>74</v>
      </c>
      <c r="O3930" s="18" t="s">
        <v>75</v>
      </c>
      <c r="P3930" s="19">
        <v>4078.13349771</v>
      </c>
      <c r="Q3930" s="19">
        <v>731244.93698</v>
      </c>
      <c r="R3930" s="20">
        <v>0.70014500000000002</v>
      </c>
      <c r="S3930" s="20">
        <v>6.29983</v>
      </c>
      <c r="T3930" s="20">
        <v>0.30199999999999999</v>
      </c>
      <c r="U3930" s="20">
        <v>0.30499999999999999</v>
      </c>
      <c r="V3930" s="20">
        <f t="shared" si="122"/>
        <v>3.3199965571471002</v>
      </c>
      <c r="W3930" s="20">
        <f t="shared" si="123"/>
        <v>29.744580881793507</v>
      </c>
    </row>
    <row r="3931" spans="1:23" x14ac:dyDescent="0.25">
      <c r="A3931" s="18">
        <v>35706</v>
      </c>
      <c r="B3931" s="18">
        <v>35706</v>
      </c>
      <c r="C3931" s="18">
        <v>6410</v>
      </c>
      <c r="D3931" s="18">
        <v>6410</v>
      </c>
      <c r="E3931" s="18" t="s">
        <v>116</v>
      </c>
      <c r="F3931" s="18" t="s">
        <v>196</v>
      </c>
      <c r="G3931" s="19">
        <v>5.4411189606399999</v>
      </c>
      <c r="H3931" s="19">
        <v>2.20194</v>
      </c>
      <c r="I3931" s="18" t="s">
        <v>79</v>
      </c>
      <c r="J3931" s="18" t="s">
        <v>80</v>
      </c>
      <c r="K3931" s="18">
        <v>16</v>
      </c>
      <c r="L3931" s="18">
        <v>60</v>
      </c>
      <c r="M3931" s="18" t="s">
        <v>71</v>
      </c>
      <c r="N3931" s="18" t="s">
        <v>74</v>
      </c>
      <c r="O3931" s="18" t="s">
        <v>75</v>
      </c>
      <c r="P3931" s="19">
        <v>2145.6109458599999</v>
      </c>
      <c r="Q3931" s="19">
        <v>237014.19386599999</v>
      </c>
      <c r="R3931" s="20">
        <v>0.70014500000000002</v>
      </c>
      <c r="S3931" s="20">
        <v>6.29983</v>
      </c>
      <c r="T3931" s="20">
        <v>0.30199999999999999</v>
      </c>
      <c r="U3931" s="20">
        <v>0.30499999999999999</v>
      </c>
      <c r="V3931" s="20">
        <f t="shared" si="122"/>
        <v>1.0760907423474</v>
      </c>
      <c r="W3931" s="20">
        <f t="shared" si="123"/>
        <v>9.6409341307890006</v>
      </c>
    </row>
    <row r="3932" spans="1:23" x14ac:dyDescent="0.25">
      <c r="A3932" s="18">
        <v>35707</v>
      </c>
      <c r="B3932" s="18">
        <v>35707</v>
      </c>
      <c r="C3932" s="18">
        <v>6410</v>
      </c>
      <c r="D3932" s="18">
        <v>6410</v>
      </c>
      <c r="E3932" s="18" t="s">
        <v>116</v>
      </c>
      <c r="F3932" s="18" t="s">
        <v>196</v>
      </c>
      <c r="G3932" s="19">
        <v>6.2097800796399998</v>
      </c>
      <c r="H3932" s="19">
        <v>2.51301</v>
      </c>
      <c r="I3932" s="18" t="s">
        <v>79</v>
      </c>
      <c r="J3932" s="18" t="s">
        <v>80</v>
      </c>
      <c r="K3932" s="18">
        <v>16</v>
      </c>
      <c r="L3932" s="18">
        <v>60</v>
      </c>
      <c r="M3932" s="18" t="s">
        <v>71</v>
      </c>
      <c r="N3932" s="18" t="s">
        <v>74</v>
      </c>
      <c r="O3932" s="18" t="s">
        <v>75</v>
      </c>
      <c r="P3932" s="19">
        <v>2161.4516168199998</v>
      </c>
      <c r="Q3932" s="19">
        <v>270496.93827899999</v>
      </c>
      <c r="R3932" s="20">
        <v>0.70014500000000002</v>
      </c>
      <c r="S3932" s="20">
        <v>6.29983</v>
      </c>
      <c r="T3932" s="20">
        <v>0.30199999999999999</v>
      </c>
      <c r="U3932" s="20">
        <v>0.30499999999999999</v>
      </c>
      <c r="V3932" s="20">
        <f t="shared" si="122"/>
        <v>1.2281110277420999</v>
      </c>
      <c r="W3932" s="20">
        <f t="shared" si="123"/>
        <v>11.002917372868501</v>
      </c>
    </row>
    <row r="3933" spans="1:23" x14ac:dyDescent="0.25">
      <c r="A3933" s="18">
        <v>35708</v>
      </c>
      <c r="B3933" s="18">
        <v>35708</v>
      </c>
      <c r="C3933" s="18">
        <v>6410</v>
      </c>
      <c r="D3933" s="18">
        <v>6410</v>
      </c>
      <c r="E3933" s="18" t="s">
        <v>116</v>
      </c>
      <c r="F3933" s="18" t="s">
        <v>196</v>
      </c>
      <c r="G3933" s="19">
        <v>1.01974432785</v>
      </c>
      <c r="H3933" s="19">
        <v>0.41267599999999999</v>
      </c>
      <c r="I3933" s="18" t="s">
        <v>79</v>
      </c>
      <c r="J3933" s="18" t="s">
        <v>80</v>
      </c>
      <c r="K3933" s="18">
        <v>16</v>
      </c>
      <c r="L3933" s="18">
        <v>60</v>
      </c>
      <c r="M3933" s="18" t="s">
        <v>71</v>
      </c>
      <c r="N3933" s="18" t="s">
        <v>74</v>
      </c>
      <c r="O3933" s="18" t="s">
        <v>75</v>
      </c>
      <c r="P3933" s="19">
        <v>808.37816782599998</v>
      </c>
      <c r="Q3933" s="19">
        <v>44419.885241000004</v>
      </c>
      <c r="R3933" s="20">
        <v>0.70014500000000002</v>
      </c>
      <c r="S3933" s="20">
        <v>6.29983</v>
      </c>
      <c r="T3933" s="20">
        <v>0.30199999999999999</v>
      </c>
      <c r="U3933" s="20">
        <v>0.30499999999999999</v>
      </c>
      <c r="V3933" s="20">
        <f t="shared" si="122"/>
        <v>0.20167526053795998</v>
      </c>
      <c r="W3933" s="20">
        <f t="shared" si="123"/>
        <v>1.8068531083306001</v>
      </c>
    </row>
    <row r="3934" spans="1:23" x14ac:dyDescent="0.25">
      <c r="A3934" s="18">
        <v>35709</v>
      </c>
      <c r="B3934" s="18">
        <v>35709</v>
      </c>
      <c r="C3934" s="18">
        <v>6410</v>
      </c>
      <c r="D3934" s="18">
        <v>6410</v>
      </c>
      <c r="E3934" s="18" t="s">
        <v>116</v>
      </c>
      <c r="F3934" s="18" t="s">
        <v>196</v>
      </c>
      <c r="G3934" s="19">
        <v>9.8690444631999998</v>
      </c>
      <c r="H3934" s="19">
        <v>3.9938600000000002</v>
      </c>
      <c r="I3934" s="18" t="s">
        <v>79</v>
      </c>
      <c r="J3934" s="18" t="s">
        <v>80</v>
      </c>
      <c r="K3934" s="18">
        <v>16</v>
      </c>
      <c r="L3934" s="18">
        <v>60</v>
      </c>
      <c r="M3934" s="18" t="s">
        <v>71</v>
      </c>
      <c r="N3934" s="18" t="s">
        <v>74</v>
      </c>
      <c r="O3934" s="18" t="s">
        <v>75</v>
      </c>
      <c r="P3934" s="19">
        <v>3279.0623945299999</v>
      </c>
      <c r="Q3934" s="19">
        <v>429893.85723600001</v>
      </c>
      <c r="R3934" s="20">
        <v>0.70014500000000002</v>
      </c>
      <c r="S3934" s="20">
        <v>6.29983</v>
      </c>
      <c r="T3934" s="20">
        <v>0.30199999999999999</v>
      </c>
      <c r="U3934" s="20">
        <v>0.30499999999999999</v>
      </c>
      <c r="V3934" s="20">
        <f t="shared" si="122"/>
        <v>1.9518042145706</v>
      </c>
      <c r="W3934" s="20">
        <f t="shared" si="123"/>
        <v>17.486644135441001</v>
      </c>
    </row>
    <row r="3935" spans="1:23" x14ac:dyDescent="0.25">
      <c r="A3935" s="18">
        <v>35710</v>
      </c>
      <c r="B3935" s="18">
        <v>35710</v>
      </c>
      <c r="C3935" s="18">
        <v>6410</v>
      </c>
      <c r="D3935" s="18">
        <v>6410</v>
      </c>
      <c r="E3935" s="18" t="s">
        <v>116</v>
      </c>
      <c r="F3935" s="18" t="s">
        <v>196</v>
      </c>
      <c r="G3935" s="19">
        <v>18.536113522000001</v>
      </c>
      <c r="H3935" s="19">
        <v>7.5012999999999996</v>
      </c>
      <c r="I3935" s="18" t="s">
        <v>79</v>
      </c>
      <c r="J3935" s="18" t="s">
        <v>80</v>
      </c>
      <c r="K3935" s="18">
        <v>16</v>
      </c>
      <c r="L3935" s="18">
        <v>60</v>
      </c>
      <c r="M3935" s="18" t="s">
        <v>71</v>
      </c>
      <c r="N3935" s="18" t="s">
        <v>74</v>
      </c>
      <c r="O3935" s="18" t="s">
        <v>75</v>
      </c>
      <c r="P3935" s="19">
        <v>3871.1244092100001</v>
      </c>
      <c r="Q3935" s="19">
        <v>807429.87528899999</v>
      </c>
      <c r="R3935" s="20">
        <v>0.70014500000000002</v>
      </c>
      <c r="S3935" s="20">
        <v>6.29983</v>
      </c>
      <c r="T3935" s="20">
        <v>0.30199999999999999</v>
      </c>
      <c r="U3935" s="20">
        <v>0.30499999999999999</v>
      </c>
      <c r="V3935" s="20">
        <f t="shared" si="122"/>
        <v>3.6658943865729996</v>
      </c>
      <c r="W3935" s="20">
        <f t="shared" si="123"/>
        <v>32.843555771405001</v>
      </c>
    </row>
    <row r="3936" spans="1:23" x14ac:dyDescent="0.25">
      <c r="A3936" s="18">
        <v>35711</v>
      </c>
      <c r="B3936" s="18">
        <v>35711</v>
      </c>
      <c r="C3936" s="18">
        <v>6410</v>
      </c>
      <c r="D3936" s="18">
        <v>6410</v>
      </c>
      <c r="E3936" s="18" t="s">
        <v>116</v>
      </c>
      <c r="F3936" s="18" t="s">
        <v>196</v>
      </c>
      <c r="G3936" s="19">
        <v>1.6152487790100001</v>
      </c>
      <c r="H3936" s="19">
        <v>0.65366800000000003</v>
      </c>
      <c r="I3936" s="18" t="s">
        <v>79</v>
      </c>
      <c r="J3936" s="18" t="s">
        <v>80</v>
      </c>
      <c r="K3936" s="18">
        <v>16</v>
      </c>
      <c r="L3936" s="18">
        <v>60</v>
      </c>
      <c r="M3936" s="18" t="s">
        <v>71</v>
      </c>
      <c r="N3936" s="18" t="s">
        <v>74</v>
      </c>
      <c r="O3936" s="18" t="s">
        <v>75</v>
      </c>
      <c r="P3936" s="19">
        <v>974.65486365200002</v>
      </c>
      <c r="Q3936" s="19">
        <v>70359.955373599994</v>
      </c>
      <c r="R3936" s="20">
        <v>0.70014500000000002</v>
      </c>
      <c r="S3936" s="20">
        <v>6.29983</v>
      </c>
      <c r="T3936" s="20">
        <v>0.30199999999999999</v>
      </c>
      <c r="U3936" s="20">
        <v>0.30499999999999999</v>
      </c>
      <c r="V3936" s="20">
        <f t="shared" si="122"/>
        <v>0.31944834253827997</v>
      </c>
      <c r="W3936" s="20">
        <f t="shared" si="123"/>
        <v>2.8620081071258006</v>
      </c>
    </row>
    <row r="3937" spans="1:23" x14ac:dyDescent="0.25">
      <c r="A3937" s="18">
        <v>35712</v>
      </c>
      <c r="B3937" s="18">
        <v>35712</v>
      </c>
      <c r="C3937" s="18">
        <v>6410</v>
      </c>
      <c r="D3937" s="18">
        <v>6410</v>
      </c>
      <c r="E3937" s="18" t="s">
        <v>116</v>
      </c>
      <c r="F3937" s="18" t="s">
        <v>196</v>
      </c>
      <c r="G3937" s="19">
        <v>8.4381363926499997</v>
      </c>
      <c r="H3937" s="19">
        <v>3.41479</v>
      </c>
      <c r="I3937" s="18" t="s">
        <v>79</v>
      </c>
      <c r="J3937" s="18" t="s">
        <v>80</v>
      </c>
      <c r="K3937" s="18">
        <v>16</v>
      </c>
      <c r="L3937" s="18">
        <v>60</v>
      </c>
      <c r="M3937" s="18" t="s">
        <v>71</v>
      </c>
      <c r="N3937" s="18" t="s">
        <v>74</v>
      </c>
      <c r="O3937" s="18" t="s">
        <v>75</v>
      </c>
      <c r="P3937" s="19">
        <v>2166.7780878899998</v>
      </c>
      <c r="Q3937" s="19">
        <v>367563.75100300001</v>
      </c>
      <c r="R3937" s="20">
        <v>0.70014500000000002</v>
      </c>
      <c r="S3937" s="20">
        <v>6.29983</v>
      </c>
      <c r="T3937" s="20">
        <v>0.30199999999999999</v>
      </c>
      <c r="U3937" s="20">
        <v>0.30499999999999999</v>
      </c>
      <c r="V3937" s="20">
        <f t="shared" si="122"/>
        <v>1.6688120048958999</v>
      </c>
      <c r="W3937" s="20">
        <f t="shared" si="123"/>
        <v>14.951254557561501</v>
      </c>
    </row>
    <row r="3938" spans="1:23" x14ac:dyDescent="0.25">
      <c r="A3938" s="18">
        <v>35713</v>
      </c>
      <c r="B3938" s="18">
        <v>35713</v>
      </c>
      <c r="C3938" s="18">
        <v>6410</v>
      </c>
      <c r="D3938" s="18">
        <v>6410</v>
      </c>
      <c r="E3938" s="18" t="s">
        <v>116</v>
      </c>
      <c r="F3938" s="18" t="s">
        <v>196</v>
      </c>
      <c r="G3938" s="19">
        <v>76.939457971699994</v>
      </c>
      <c r="H3938" s="19">
        <v>31.136299999999999</v>
      </c>
      <c r="I3938" s="18" t="s">
        <v>79</v>
      </c>
      <c r="J3938" s="18" t="s">
        <v>80</v>
      </c>
      <c r="K3938" s="18">
        <v>16</v>
      </c>
      <c r="L3938" s="18">
        <v>60</v>
      </c>
      <c r="M3938" s="18" t="s">
        <v>71</v>
      </c>
      <c r="N3938" s="18" t="s">
        <v>74</v>
      </c>
      <c r="O3938" s="18" t="s">
        <v>75</v>
      </c>
      <c r="P3938" s="19">
        <v>18986.360166499999</v>
      </c>
      <c r="Q3938" s="19">
        <v>3351469.3833300001</v>
      </c>
      <c r="R3938" s="20">
        <v>0.70014500000000002</v>
      </c>
      <c r="S3938" s="20">
        <v>6.29983</v>
      </c>
      <c r="T3938" s="20">
        <v>0.30199999999999999</v>
      </c>
      <c r="U3938" s="20">
        <v>0.30499999999999999</v>
      </c>
      <c r="V3938" s="20">
        <f t="shared" si="122"/>
        <v>15.216347484922998</v>
      </c>
      <c r="W3938" s="20">
        <f t="shared" si="123"/>
        <v>136.32661079615502</v>
      </c>
    </row>
    <row r="3939" spans="1:23" x14ac:dyDescent="0.25">
      <c r="A3939" s="18">
        <v>35714</v>
      </c>
      <c r="B3939" s="18">
        <v>35714</v>
      </c>
      <c r="C3939" s="18">
        <v>6410</v>
      </c>
      <c r="D3939" s="18">
        <v>6410</v>
      </c>
      <c r="E3939" s="18" t="s">
        <v>116</v>
      </c>
      <c r="F3939" s="18" t="s">
        <v>196</v>
      </c>
      <c r="G3939" s="19">
        <v>2.6940371071300002</v>
      </c>
      <c r="H3939" s="19">
        <v>1.0902400000000001</v>
      </c>
      <c r="I3939" s="18" t="s">
        <v>79</v>
      </c>
      <c r="J3939" s="18" t="s">
        <v>80</v>
      </c>
      <c r="K3939" s="18">
        <v>16</v>
      </c>
      <c r="L3939" s="18">
        <v>60</v>
      </c>
      <c r="M3939" s="18" t="s">
        <v>71</v>
      </c>
      <c r="N3939" s="18" t="s">
        <v>74</v>
      </c>
      <c r="O3939" s="18" t="s">
        <v>75</v>
      </c>
      <c r="P3939" s="19">
        <v>1547.7395011999999</v>
      </c>
      <c r="Q3939" s="19">
        <v>117351.786978</v>
      </c>
      <c r="R3939" s="20">
        <v>0.70014500000000002</v>
      </c>
      <c r="S3939" s="20">
        <v>6.29983</v>
      </c>
      <c r="T3939" s="20">
        <v>0.30199999999999999</v>
      </c>
      <c r="U3939" s="20">
        <v>0.30499999999999999</v>
      </c>
      <c r="V3939" s="20">
        <f t="shared" si="122"/>
        <v>0.53280160719040004</v>
      </c>
      <c r="W3939" s="20">
        <f t="shared" si="123"/>
        <v>4.7734870281440012</v>
      </c>
    </row>
    <row r="3940" spans="1:23" x14ac:dyDescent="0.25">
      <c r="A3940" s="18">
        <v>35715</v>
      </c>
      <c r="B3940" s="18">
        <v>35715</v>
      </c>
      <c r="C3940" s="18">
        <v>6410</v>
      </c>
      <c r="D3940" s="18">
        <v>6410</v>
      </c>
      <c r="E3940" s="18" t="s">
        <v>116</v>
      </c>
      <c r="F3940" s="18" t="s">
        <v>196</v>
      </c>
      <c r="G3940" s="19">
        <v>113.330850876</v>
      </c>
      <c r="H3940" s="19">
        <v>45.863399999999999</v>
      </c>
      <c r="I3940" s="18" t="s">
        <v>79</v>
      </c>
      <c r="J3940" s="18" t="s">
        <v>80</v>
      </c>
      <c r="K3940" s="18">
        <v>16</v>
      </c>
      <c r="L3940" s="18">
        <v>60</v>
      </c>
      <c r="M3940" s="18" t="s">
        <v>71</v>
      </c>
      <c r="N3940" s="18" t="s">
        <v>74</v>
      </c>
      <c r="O3940" s="18" t="s">
        <v>75</v>
      </c>
      <c r="P3940" s="19">
        <v>20309.339561500001</v>
      </c>
      <c r="Q3940" s="19">
        <v>4936672.1174299996</v>
      </c>
      <c r="R3940" s="20">
        <v>0.70014500000000002</v>
      </c>
      <c r="S3940" s="20">
        <v>6.29983</v>
      </c>
      <c r="T3940" s="20">
        <v>0.30199999999999999</v>
      </c>
      <c r="U3940" s="20">
        <v>0.30499999999999999</v>
      </c>
      <c r="V3940" s="20">
        <f t="shared" si="122"/>
        <v>22.413499074713997</v>
      </c>
      <c r="W3940" s="20">
        <f t="shared" si="123"/>
        <v>200.80747813929</v>
      </c>
    </row>
    <row r="3941" spans="1:23" x14ac:dyDescent="0.25">
      <c r="A3941" s="18">
        <v>35716</v>
      </c>
      <c r="B3941" s="18">
        <v>35716</v>
      </c>
      <c r="C3941" s="18">
        <v>6410</v>
      </c>
      <c r="D3941" s="18">
        <v>6410</v>
      </c>
      <c r="E3941" s="18" t="s">
        <v>116</v>
      </c>
      <c r="F3941" s="18" t="s">
        <v>196</v>
      </c>
      <c r="G3941" s="19">
        <v>4.5548948746300004</v>
      </c>
      <c r="H3941" s="19">
        <v>1.8432999999999999</v>
      </c>
      <c r="I3941" s="18" t="s">
        <v>79</v>
      </c>
      <c r="J3941" s="18" t="s">
        <v>80</v>
      </c>
      <c r="K3941" s="18">
        <v>16</v>
      </c>
      <c r="L3941" s="18">
        <v>60</v>
      </c>
      <c r="M3941" s="18" t="s">
        <v>71</v>
      </c>
      <c r="N3941" s="18" t="s">
        <v>74</v>
      </c>
      <c r="O3941" s="18" t="s">
        <v>75</v>
      </c>
      <c r="P3941" s="19">
        <v>1635.07014043</v>
      </c>
      <c r="Q3941" s="19">
        <v>198410.42709499999</v>
      </c>
      <c r="R3941" s="20">
        <v>0.70014500000000002</v>
      </c>
      <c r="S3941" s="20">
        <v>6.29983</v>
      </c>
      <c r="T3941" s="20">
        <v>0.30199999999999999</v>
      </c>
      <c r="U3941" s="20">
        <v>0.30499999999999999</v>
      </c>
      <c r="V3941" s="20">
        <f t="shared" si="122"/>
        <v>0.90082294039299993</v>
      </c>
      <c r="W3941" s="20">
        <f t="shared" si="123"/>
        <v>8.0706712641050018</v>
      </c>
    </row>
    <row r="3942" spans="1:23" x14ac:dyDescent="0.25">
      <c r="A3942" s="18">
        <v>35717</v>
      </c>
      <c r="B3942" s="18">
        <v>35717</v>
      </c>
      <c r="C3942" s="18">
        <v>6410</v>
      </c>
      <c r="D3942" s="18">
        <v>6410</v>
      </c>
      <c r="E3942" s="18" t="s">
        <v>116</v>
      </c>
      <c r="F3942" s="18" t="s">
        <v>196</v>
      </c>
      <c r="G3942" s="19">
        <v>42.552223657500001</v>
      </c>
      <c r="H3942" s="19">
        <v>17.220300000000002</v>
      </c>
      <c r="I3942" s="18" t="s">
        <v>79</v>
      </c>
      <c r="J3942" s="18" t="s">
        <v>80</v>
      </c>
      <c r="K3942" s="18">
        <v>16</v>
      </c>
      <c r="L3942" s="18">
        <v>60</v>
      </c>
      <c r="M3942" s="18" t="s">
        <v>71</v>
      </c>
      <c r="N3942" s="18" t="s">
        <v>74</v>
      </c>
      <c r="O3942" s="18" t="s">
        <v>75</v>
      </c>
      <c r="P3942" s="19">
        <v>8588.0458972800006</v>
      </c>
      <c r="Q3942" s="19">
        <v>1853567.44823</v>
      </c>
      <c r="R3942" s="20">
        <v>0.70014500000000002</v>
      </c>
      <c r="S3942" s="20">
        <v>6.29983</v>
      </c>
      <c r="T3942" s="20">
        <v>0.30199999999999999</v>
      </c>
      <c r="U3942" s="20">
        <v>0.30499999999999999</v>
      </c>
      <c r="V3942" s="20">
        <f t="shared" si="122"/>
        <v>8.4155814465630012</v>
      </c>
      <c r="W3942" s="20">
        <f t="shared" si="123"/>
        <v>75.397048971555023</v>
      </c>
    </row>
    <row r="3943" spans="1:23" x14ac:dyDescent="0.25">
      <c r="A3943" s="18">
        <v>35718</v>
      </c>
      <c r="B3943" s="18">
        <v>35718</v>
      </c>
      <c r="C3943" s="18">
        <v>6410</v>
      </c>
      <c r="D3943" s="18">
        <v>6410</v>
      </c>
      <c r="E3943" s="18" t="s">
        <v>116</v>
      </c>
      <c r="F3943" s="18" t="s">
        <v>196</v>
      </c>
      <c r="G3943" s="19">
        <v>21.8945112788</v>
      </c>
      <c r="H3943" s="19">
        <v>8.8603900000000007</v>
      </c>
      <c r="I3943" s="18" t="s">
        <v>79</v>
      </c>
      <c r="J3943" s="18" t="s">
        <v>80</v>
      </c>
      <c r="K3943" s="18">
        <v>16</v>
      </c>
      <c r="L3943" s="18">
        <v>60</v>
      </c>
      <c r="M3943" s="18" t="s">
        <v>71</v>
      </c>
      <c r="N3943" s="18" t="s">
        <v>74</v>
      </c>
      <c r="O3943" s="18" t="s">
        <v>75</v>
      </c>
      <c r="P3943" s="19">
        <v>4397.8051557299996</v>
      </c>
      <c r="Q3943" s="19">
        <v>953721.09640499996</v>
      </c>
      <c r="R3943" s="20">
        <v>0.70014500000000002</v>
      </c>
      <c r="S3943" s="20">
        <v>6.29983</v>
      </c>
      <c r="T3943" s="20">
        <v>0.30199999999999999</v>
      </c>
      <c r="U3943" s="20">
        <v>0.30499999999999999</v>
      </c>
      <c r="V3943" s="20">
        <f t="shared" si="122"/>
        <v>4.3300833140719002</v>
      </c>
      <c r="W3943" s="20">
        <f t="shared" si="123"/>
        <v>38.794170759921506</v>
      </c>
    </row>
    <row r="3944" spans="1:23" x14ac:dyDescent="0.25">
      <c r="A3944" s="18">
        <v>35719</v>
      </c>
      <c r="B3944" s="18">
        <v>35719</v>
      </c>
      <c r="C3944" s="18">
        <v>6410</v>
      </c>
      <c r="D3944" s="18">
        <v>6410</v>
      </c>
      <c r="E3944" s="18" t="s">
        <v>116</v>
      </c>
      <c r="F3944" s="18" t="s">
        <v>196</v>
      </c>
      <c r="G3944" s="19">
        <v>2.7594439789499998</v>
      </c>
      <c r="H3944" s="19">
        <v>1.1167100000000001</v>
      </c>
      <c r="I3944" s="18" t="s">
        <v>79</v>
      </c>
      <c r="J3944" s="18" t="s">
        <v>80</v>
      </c>
      <c r="K3944" s="18">
        <v>16</v>
      </c>
      <c r="L3944" s="18">
        <v>60</v>
      </c>
      <c r="M3944" s="18" t="s">
        <v>71</v>
      </c>
      <c r="N3944" s="18" t="s">
        <v>74</v>
      </c>
      <c r="O3944" s="18" t="s">
        <v>75</v>
      </c>
      <c r="P3944" s="19">
        <v>3184.2615718299999</v>
      </c>
      <c r="Q3944" s="19">
        <v>120200.898917</v>
      </c>
      <c r="R3944" s="20">
        <v>0.70014500000000002</v>
      </c>
      <c r="S3944" s="20">
        <v>6.29983</v>
      </c>
      <c r="T3944" s="20">
        <v>0.30199999999999999</v>
      </c>
      <c r="U3944" s="20">
        <v>0.30499999999999999</v>
      </c>
      <c r="V3944" s="20">
        <f t="shared" si="122"/>
        <v>0.54573752821910004</v>
      </c>
      <c r="W3944" s="20">
        <f t="shared" si="123"/>
        <v>4.8893827957135008</v>
      </c>
    </row>
    <row r="3945" spans="1:23" x14ac:dyDescent="0.25">
      <c r="A3945" s="18">
        <v>35720</v>
      </c>
      <c r="B3945" s="18">
        <v>35720</v>
      </c>
      <c r="C3945" s="18">
        <v>6410</v>
      </c>
      <c r="D3945" s="18">
        <v>6410</v>
      </c>
      <c r="E3945" s="18" t="s">
        <v>116</v>
      </c>
      <c r="F3945" s="18" t="s">
        <v>196</v>
      </c>
      <c r="G3945" s="19">
        <v>1.3822643991800001</v>
      </c>
      <c r="H3945" s="19">
        <v>0.55938299999999996</v>
      </c>
      <c r="I3945" s="18" t="s">
        <v>79</v>
      </c>
      <c r="J3945" s="18" t="s">
        <v>80</v>
      </c>
      <c r="K3945" s="18">
        <v>16</v>
      </c>
      <c r="L3945" s="18">
        <v>60</v>
      </c>
      <c r="M3945" s="18" t="s">
        <v>71</v>
      </c>
      <c r="N3945" s="18" t="s">
        <v>74</v>
      </c>
      <c r="O3945" s="18" t="s">
        <v>75</v>
      </c>
      <c r="P3945" s="19">
        <v>901.58121195900003</v>
      </c>
      <c r="Q3945" s="19">
        <v>60211.196382399998</v>
      </c>
      <c r="R3945" s="20">
        <v>0.70014500000000002</v>
      </c>
      <c r="S3945" s="20">
        <v>6.29983</v>
      </c>
      <c r="T3945" s="20">
        <v>0.30199999999999999</v>
      </c>
      <c r="U3945" s="20">
        <v>0.30499999999999999</v>
      </c>
      <c r="V3945" s="20">
        <f t="shared" si="122"/>
        <v>0.27337114895342995</v>
      </c>
      <c r="W3945" s="20">
        <f t="shared" si="123"/>
        <v>2.44919237439855</v>
      </c>
    </row>
    <row r="3946" spans="1:23" x14ac:dyDescent="0.25">
      <c r="A3946" s="18">
        <v>35721</v>
      </c>
      <c r="B3946" s="18">
        <v>35721</v>
      </c>
      <c r="C3946" s="18">
        <v>6410</v>
      </c>
      <c r="D3946" s="18">
        <v>6410</v>
      </c>
      <c r="E3946" s="18" t="s">
        <v>116</v>
      </c>
      <c r="F3946" s="18" t="s">
        <v>196</v>
      </c>
      <c r="G3946" s="19">
        <v>5.9692979527699999</v>
      </c>
      <c r="H3946" s="19">
        <v>2.4156900000000001</v>
      </c>
      <c r="I3946" s="18" t="s">
        <v>79</v>
      </c>
      <c r="J3946" s="18" t="s">
        <v>80</v>
      </c>
      <c r="K3946" s="18">
        <v>16</v>
      </c>
      <c r="L3946" s="18">
        <v>60</v>
      </c>
      <c r="M3946" s="18" t="s">
        <v>71</v>
      </c>
      <c r="N3946" s="18" t="s">
        <v>74</v>
      </c>
      <c r="O3946" s="18" t="s">
        <v>75</v>
      </c>
      <c r="P3946" s="19">
        <v>2499.5172712899998</v>
      </c>
      <c r="Q3946" s="19">
        <v>260021.57873199999</v>
      </c>
      <c r="R3946" s="20">
        <v>0.70014500000000002</v>
      </c>
      <c r="S3946" s="20">
        <v>6.29983</v>
      </c>
      <c r="T3946" s="20">
        <v>0.30199999999999999</v>
      </c>
      <c r="U3946" s="20">
        <v>0.30499999999999999</v>
      </c>
      <c r="V3946" s="20">
        <f t="shared" si="122"/>
        <v>1.1805506259848999</v>
      </c>
      <c r="W3946" s="20">
        <f t="shared" si="123"/>
        <v>10.576813251226502</v>
      </c>
    </row>
    <row r="3947" spans="1:23" x14ac:dyDescent="0.25">
      <c r="A3947" s="18">
        <v>35722</v>
      </c>
      <c r="B3947" s="18">
        <v>35722</v>
      </c>
      <c r="C3947" s="18">
        <v>6410</v>
      </c>
      <c r="D3947" s="18">
        <v>6410</v>
      </c>
      <c r="E3947" s="18" t="s">
        <v>116</v>
      </c>
      <c r="F3947" s="18" t="s">
        <v>196</v>
      </c>
      <c r="G3947" s="19">
        <v>1.7056372935099999</v>
      </c>
      <c r="H3947" s="19">
        <v>0.69024700000000005</v>
      </c>
      <c r="I3947" s="18" t="s">
        <v>79</v>
      </c>
      <c r="J3947" s="18" t="s">
        <v>80</v>
      </c>
      <c r="K3947" s="18">
        <v>16</v>
      </c>
      <c r="L3947" s="18">
        <v>60</v>
      </c>
      <c r="M3947" s="18" t="s">
        <v>71</v>
      </c>
      <c r="N3947" s="18" t="s">
        <v>74</v>
      </c>
      <c r="O3947" s="18" t="s">
        <v>75</v>
      </c>
      <c r="P3947" s="19">
        <v>1006.3131332200001</v>
      </c>
      <c r="Q3947" s="19">
        <v>74297.263315200005</v>
      </c>
      <c r="R3947" s="20">
        <v>0.70014500000000002</v>
      </c>
      <c r="S3947" s="20">
        <v>6.29983</v>
      </c>
      <c r="T3947" s="20">
        <v>0.30199999999999999</v>
      </c>
      <c r="U3947" s="20">
        <v>0.30499999999999999</v>
      </c>
      <c r="V3947" s="20">
        <f t="shared" si="122"/>
        <v>0.33732454409887003</v>
      </c>
      <c r="W3947" s="20">
        <f t="shared" si="123"/>
        <v>3.0221649368169503</v>
      </c>
    </row>
    <row r="3948" spans="1:23" x14ac:dyDescent="0.25">
      <c r="A3948" s="18">
        <v>35723</v>
      </c>
      <c r="B3948" s="18">
        <v>35723</v>
      </c>
      <c r="C3948" s="18">
        <v>6410</v>
      </c>
      <c r="D3948" s="18">
        <v>6410</v>
      </c>
      <c r="E3948" s="18" t="s">
        <v>116</v>
      </c>
      <c r="F3948" s="18" t="s">
        <v>196</v>
      </c>
      <c r="G3948" s="19">
        <v>3.91217472631</v>
      </c>
      <c r="H3948" s="19">
        <v>1.5831999999999999</v>
      </c>
      <c r="I3948" s="18" t="s">
        <v>79</v>
      </c>
      <c r="J3948" s="18" t="s">
        <v>80</v>
      </c>
      <c r="K3948" s="18">
        <v>16</v>
      </c>
      <c r="L3948" s="18">
        <v>60</v>
      </c>
      <c r="M3948" s="18" t="s">
        <v>71</v>
      </c>
      <c r="N3948" s="18" t="s">
        <v>74</v>
      </c>
      <c r="O3948" s="18" t="s">
        <v>75</v>
      </c>
      <c r="P3948" s="19">
        <v>1522.4019460500001</v>
      </c>
      <c r="Q3948" s="19">
        <v>170413.64942199999</v>
      </c>
      <c r="R3948" s="20">
        <v>0.70014500000000002</v>
      </c>
      <c r="S3948" s="20">
        <v>6.29983</v>
      </c>
      <c r="T3948" s="20">
        <v>0.30199999999999999</v>
      </c>
      <c r="U3948" s="20">
        <v>0.30499999999999999</v>
      </c>
      <c r="V3948" s="20">
        <f t="shared" si="122"/>
        <v>0.7737117556719999</v>
      </c>
      <c r="W3948" s="20">
        <f t="shared" si="123"/>
        <v>6.93185414492</v>
      </c>
    </row>
    <row r="3949" spans="1:23" x14ac:dyDescent="0.25">
      <c r="A3949" s="18">
        <v>35724</v>
      </c>
      <c r="B3949" s="18">
        <v>35724</v>
      </c>
      <c r="C3949" s="18">
        <v>6410</v>
      </c>
      <c r="D3949" s="18">
        <v>6410</v>
      </c>
      <c r="E3949" s="18" t="s">
        <v>116</v>
      </c>
      <c r="F3949" s="18" t="s">
        <v>196</v>
      </c>
      <c r="G3949" s="19">
        <v>2.14762593826</v>
      </c>
      <c r="H3949" s="19">
        <v>0.86911300000000002</v>
      </c>
      <c r="I3949" s="18" t="s">
        <v>79</v>
      </c>
      <c r="J3949" s="18" t="s">
        <v>80</v>
      </c>
      <c r="K3949" s="18">
        <v>16</v>
      </c>
      <c r="L3949" s="18">
        <v>60</v>
      </c>
      <c r="M3949" s="18" t="s">
        <v>71</v>
      </c>
      <c r="N3949" s="18" t="s">
        <v>74</v>
      </c>
      <c r="O3949" s="18" t="s">
        <v>75</v>
      </c>
      <c r="P3949" s="19">
        <v>1102.7515395</v>
      </c>
      <c r="Q3949" s="19">
        <v>93550.211668100004</v>
      </c>
      <c r="R3949" s="20">
        <v>0.70014500000000002</v>
      </c>
      <c r="S3949" s="20">
        <v>6.29983</v>
      </c>
      <c r="T3949" s="20">
        <v>0.30199999999999999</v>
      </c>
      <c r="U3949" s="20">
        <v>0.30499999999999999</v>
      </c>
      <c r="V3949" s="20">
        <f t="shared" si="122"/>
        <v>0.42473657472672999</v>
      </c>
      <c r="W3949" s="20">
        <f t="shared" si="123"/>
        <v>3.8053085847990507</v>
      </c>
    </row>
    <row r="3950" spans="1:23" x14ac:dyDescent="0.25">
      <c r="A3950" s="18">
        <v>35725</v>
      </c>
      <c r="B3950" s="18">
        <v>35725</v>
      </c>
      <c r="C3950" s="18">
        <v>6410</v>
      </c>
      <c r="D3950" s="18">
        <v>6410</v>
      </c>
      <c r="E3950" s="18" t="s">
        <v>116</v>
      </c>
      <c r="F3950" s="18" t="s">
        <v>196</v>
      </c>
      <c r="G3950" s="19">
        <v>4.6146512811099996</v>
      </c>
      <c r="H3950" s="19">
        <v>1.86748</v>
      </c>
      <c r="I3950" s="18" t="s">
        <v>79</v>
      </c>
      <c r="J3950" s="18" t="s">
        <v>80</v>
      </c>
      <c r="K3950" s="18">
        <v>16</v>
      </c>
      <c r="L3950" s="18">
        <v>60</v>
      </c>
      <c r="M3950" s="18" t="s">
        <v>71</v>
      </c>
      <c r="N3950" s="18" t="s">
        <v>74</v>
      </c>
      <c r="O3950" s="18" t="s">
        <v>75</v>
      </c>
      <c r="P3950" s="19">
        <v>1653.96731473</v>
      </c>
      <c r="Q3950" s="19">
        <v>201013.40575000001</v>
      </c>
      <c r="R3950" s="20">
        <v>0.70014500000000002</v>
      </c>
      <c r="S3950" s="20">
        <v>6.29983</v>
      </c>
      <c r="T3950" s="20">
        <v>0.30199999999999999</v>
      </c>
      <c r="U3950" s="20">
        <v>0.30499999999999999</v>
      </c>
      <c r="V3950" s="20">
        <f t="shared" si="122"/>
        <v>0.91263973565080003</v>
      </c>
      <c r="W3950" s="20">
        <f t="shared" si="123"/>
        <v>8.1765405372380009</v>
      </c>
    </row>
    <row r="3951" spans="1:23" x14ac:dyDescent="0.25">
      <c r="A3951" s="18">
        <v>35726</v>
      </c>
      <c r="B3951" s="18">
        <v>35726</v>
      </c>
      <c r="C3951" s="18">
        <v>6410</v>
      </c>
      <c r="D3951" s="18">
        <v>6410</v>
      </c>
      <c r="E3951" s="18" t="s">
        <v>116</v>
      </c>
      <c r="F3951" s="18" t="s">
        <v>196</v>
      </c>
      <c r="G3951" s="19">
        <v>21.9410283574</v>
      </c>
      <c r="H3951" s="19">
        <v>8.8792200000000001</v>
      </c>
      <c r="I3951" s="18" t="s">
        <v>79</v>
      </c>
      <c r="J3951" s="18" t="s">
        <v>80</v>
      </c>
      <c r="K3951" s="18">
        <v>16</v>
      </c>
      <c r="L3951" s="18">
        <v>60</v>
      </c>
      <c r="M3951" s="18" t="s">
        <v>71</v>
      </c>
      <c r="N3951" s="18" t="s">
        <v>74</v>
      </c>
      <c r="O3951" s="18" t="s">
        <v>75</v>
      </c>
      <c r="P3951" s="19">
        <v>5453.4758673099996</v>
      </c>
      <c r="Q3951" s="19">
        <v>955747.37224699999</v>
      </c>
      <c r="R3951" s="20">
        <v>0.70014500000000002</v>
      </c>
      <c r="S3951" s="20">
        <v>6.29983</v>
      </c>
      <c r="T3951" s="20">
        <v>0.30199999999999999</v>
      </c>
      <c r="U3951" s="20">
        <v>0.30499999999999999</v>
      </c>
      <c r="V3951" s="20">
        <f t="shared" si="122"/>
        <v>4.3392855578561997</v>
      </c>
      <c r="W3951" s="20">
        <f t="shared" si="123"/>
        <v>38.876615690157003</v>
      </c>
    </row>
    <row r="3952" spans="1:23" x14ac:dyDescent="0.25">
      <c r="A3952" s="18">
        <v>35727</v>
      </c>
      <c r="B3952" s="18">
        <v>35727</v>
      </c>
      <c r="C3952" s="18">
        <v>6410</v>
      </c>
      <c r="D3952" s="18">
        <v>6410</v>
      </c>
      <c r="E3952" s="18" t="s">
        <v>116</v>
      </c>
      <c r="F3952" s="18" t="s">
        <v>196</v>
      </c>
      <c r="G3952" s="19">
        <v>5.7799225105099996</v>
      </c>
      <c r="H3952" s="19">
        <v>2.3390499999999999</v>
      </c>
      <c r="I3952" s="18" t="s">
        <v>79</v>
      </c>
      <c r="J3952" s="18" t="s">
        <v>80</v>
      </c>
      <c r="K3952" s="18">
        <v>16</v>
      </c>
      <c r="L3952" s="18">
        <v>60</v>
      </c>
      <c r="M3952" s="18" t="s">
        <v>71</v>
      </c>
      <c r="N3952" s="18" t="s">
        <v>74</v>
      </c>
      <c r="O3952" s="18" t="s">
        <v>75</v>
      </c>
      <c r="P3952" s="19">
        <v>1839.97307516</v>
      </c>
      <c r="Q3952" s="19">
        <v>251772.41746500001</v>
      </c>
      <c r="R3952" s="20">
        <v>0.70014500000000002</v>
      </c>
      <c r="S3952" s="20">
        <v>6.29983</v>
      </c>
      <c r="T3952" s="20">
        <v>0.30199999999999999</v>
      </c>
      <c r="U3952" s="20">
        <v>0.30499999999999999</v>
      </c>
      <c r="V3952" s="20">
        <f t="shared" si="122"/>
        <v>1.1430965652504999</v>
      </c>
      <c r="W3952" s="20">
        <f t="shared" si="123"/>
        <v>10.241254066242501</v>
      </c>
    </row>
    <row r="3953" spans="1:23" x14ac:dyDescent="0.25">
      <c r="A3953" s="18">
        <v>35728</v>
      </c>
      <c r="B3953" s="18">
        <v>35728</v>
      </c>
      <c r="C3953" s="18">
        <v>6410</v>
      </c>
      <c r="D3953" s="18">
        <v>6410</v>
      </c>
      <c r="E3953" s="18" t="s">
        <v>116</v>
      </c>
      <c r="F3953" s="18" t="s">
        <v>196</v>
      </c>
      <c r="G3953" s="19">
        <v>2.6932903563699999</v>
      </c>
      <c r="H3953" s="19">
        <v>1.0899399999999999</v>
      </c>
      <c r="I3953" s="18" t="s">
        <v>79</v>
      </c>
      <c r="J3953" s="18" t="s">
        <v>80</v>
      </c>
      <c r="K3953" s="18">
        <v>16</v>
      </c>
      <c r="L3953" s="18">
        <v>60</v>
      </c>
      <c r="M3953" s="18" t="s">
        <v>71</v>
      </c>
      <c r="N3953" s="18" t="s">
        <v>74</v>
      </c>
      <c r="O3953" s="18" t="s">
        <v>75</v>
      </c>
      <c r="P3953" s="19">
        <v>2948.4888331699999</v>
      </c>
      <c r="Q3953" s="19">
        <v>117319.25864499999</v>
      </c>
      <c r="R3953" s="20">
        <v>0.70014500000000002</v>
      </c>
      <c r="S3953" s="20">
        <v>6.29983</v>
      </c>
      <c r="T3953" s="20">
        <v>0.30199999999999999</v>
      </c>
      <c r="U3953" s="20">
        <v>0.30499999999999999</v>
      </c>
      <c r="V3953" s="20">
        <f t="shared" si="122"/>
        <v>0.53265499682739992</v>
      </c>
      <c r="W3953" s="20">
        <f t="shared" si="123"/>
        <v>4.7721735135890002</v>
      </c>
    </row>
    <row r="3954" spans="1:23" x14ac:dyDescent="0.25">
      <c r="A3954" s="18">
        <v>35729</v>
      </c>
      <c r="B3954" s="18">
        <v>35729</v>
      </c>
      <c r="C3954" s="18">
        <v>6410</v>
      </c>
      <c r="D3954" s="18">
        <v>6410</v>
      </c>
      <c r="E3954" s="18" t="s">
        <v>116</v>
      </c>
      <c r="F3954" s="18" t="s">
        <v>196</v>
      </c>
      <c r="G3954" s="19">
        <v>7.0964966698899996</v>
      </c>
      <c r="H3954" s="19">
        <v>2.8718499999999998</v>
      </c>
      <c r="I3954" s="18" t="s">
        <v>79</v>
      </c>
      <c r="J3954" s="18" t="s">
        <v>80</v>
      </c>
      <c r="K3954" s="18">
        <v>16</v>
      </c>
      <c r="L3954" s="18">
        <v>60</v>
      </c>
      <c r="M3954" s="18" t="s">
        <v>71</v>
      </c>
      <c r="N3954" s="18" t="s">
        <v>74</v>
      </c>
      <c r="O3954" s="18" t="s">
        <v>75</v>
      </c>
      <c r="P3954" s="19">
        <v>2762.7892893100002</v>
      </c>
      <c r="Q3954" s="19">
        <v>309122.15844799997</v>
      </c>
      <c r="R3954" s="20">
        <v>0.70014500000000002</v>
      </c>
      <c r="S3954" s="20">
        <v>6.29983</v>
      </c>
      <c r="T3954" s="20">
        <v>0.30199999999999999</v>
      </c>
      <c r="U3954" s="20">
        <v>0.30499999999999999</v>
      </c>
      <c r="V3954" s="20">
        <f t="shared" si="122"/>
        <v>1.4034765699384999</v>
      </c>
      <c r="W3954" s="20">
        <f t="shared" si="123"/>
        <v>12.5740559159225</v>
      </c>
    </row>
    <row r="3955" spans="1:23" x14ac:dyDescent="0.25">
      <c r="A3955" s="18">
        <v>35730</v>
      </c>
      <c r="B3955" s="18">
        <v>35730</v>
      </c>
      <c r="C3955" s="18">
        <v>6410</v>
      </c>
      <c r="D3955" s="18">
        <v>6410</v>
      </c>
      <c r="E3955" s="18" t="s">
        <v>116</v>
      </c>
      <c r="F3955" s="18" t="s">
        <v>196</v>
      </c>
      <c r="G3955" s="19">
        <v>4.0844355292100003</v>
      </c>
      <c r="H3955" s="19">
        <v>1.6529100000000001</v>
      </c>
      <c r="I3955" s="18" t="s">
        <v>79</v>
      </c>
      <c r="J3955" s="18" t="s">
        <v>80</v>
      </c>
      <c r="K3955" s="18">
        <v>16</v>
      </c>
      <c r="L3955" s="18">
        <v>60</v>
      </c>
      <c r="M3955" s="18" t="s">
        <v>71</v>
      </c>
      <c r="N3955" s="18" t="s">
        <v>74</v>
      </c>
      <c r="O3955" s="18" t="s">
        <v>75</v>
      </c>
      <c r="P3955" s="19">
        <v>1632.9126479500001</v>
      </c>
      <c r="Q3955" s="19">
        <v>177917.29998000001</v>
      </c>
      <c r="R3955" s="20">
        <v>0.70014500000000002</v>
      </c>
      <c r="S3955" s="20">
        <v>6.29983</v>
      </c>
      <c r="T3955" s="20">
        <v>0.30199999999999999</v>
      </c>
      <c r="U3955" s="20">
        <v>0.30499999999999999</v>
      </c>
      <c r="V3955" s="20">
        <f t="shared" si="122"/>
        <v>0.80777911702109995</v>
      </c>
      <c r="W3955" s="20">
        <f t="shared" si="123"/>
        <v>7.2370711436835009</v>
      </c>
    </row>
    <row r="3956" spans="1:23" x14ac:dyDescent="0.25">
      <c r="A3956" s="18">
        <v>35731</v>
      </c>
      <c r="B3956" s="18">
        <v>35731</v>
      </c>
      <c r="C3956" s="18">
        <v>6410</v>
      </c>
      <c r="D3956" s="18">
        <v>6410</v>
      </c>
      <c r="E3956" s="18" t="s">
        <v>116</v>
      </c>
      <c r="F3956" s="18" t="s">
        <v>196</v>
      </c>
      <c r="G3956" s="19">
        <v>7.3711672012799996</v>
      </c>
      <c r="H3956" s="19">
        <v>2.9830100000000002</v>
      </c>
      <c r="I3956" s="18" t="s">
        <v>79</v>
      </c>
      <c r="J3956" s="18" t="s">
        <v>80</v>
      </c>
      <c r="K3956" s="18">
        <v>16</v>
      </c>
      <c r="L3956" s="18">
        <v>60</v>
      </c>
      <c r="M3956" s="18" t="s">
        <v>71</v>
      </c>
      <c r="N3956" s="18" t="s">
        <v>74</v>
      </c>
      <c r="O3956" s="18" t="s">
        <v>75</v>
      </c>
      <c r="P3956" s="19">
        <v>2220.1311722199998</v>
      </c>
      <c r="Q3956" s="19">
        <v>321086.75893800001</v>
      </c>
      <c r="R3956" s="20">
        <v>0.70014500000000002</v>
      </c>
      <c r="S3956" s="20">
        <v>6.29983</v>
      </c>
      <c r="T3956" s="20">
        <v>0.30199999999999999</v>
      </c>
      <c r="U3956" s="20">
        <v>0.30499999999999999</v>
      </c>
      <c r="V3956" s="20">
        <f t="shared" si="122"/>
        <v>1.4578005964421001</v>
      </c>
      <c r="W3956" s="20">
        <f t="shared" si="123"/>
        <v>13.060756842368502</v>
      </c>
    </row>
    <row r="3957" spans="1:23" x14ac:dyDescent="0.25">
      <c r="A3957" s="18">
        <v>35732</v>
      </c>
      <c r="B3957" s="18">
        <v>35732</v>
      </c>
      <c r="C3957" s="18">
        <v>6410</v>
      </c>
      <c r="D3957" s="18">
        <v>6410</v>
      </c>
      <c r="E3957" s="18" t="s">
        <v>116</v>
      </c>
      <c r="F3957" s="18" t="s">
        <v>196</v>
      </c>
      <c r="G3957" s="19">
        <v>6.1118871291200003</v>
      </c>
      <c r="H3957" s="19">
        <v>2.4733900000000002</v>
      </c>
      <c r="I3957" s="18" t="s">
        <v>79</v>
      </c>
      <c r="J3957" s="18" t="s">
        <v>80</v>
      </c>
      <c r="K3957" s="18">
        <v>16</v>
      </c>
      <c r="L3957" s="18">
        <v>60</v>
      </c>
      <c r="M3957" s="18" t="s">
        <v>71</v>
      </c>
      <c r="N3957" s="18" t="s">
        <v>74</v>
      </c>
      <c r="O3957" s="18" t="s">
        <v>75</v>
      </c>
      <c r="P3957" s="19">
        <v>1924.4919445400001</v>
      </c>
      <c r="Q3957" s="19">
        <v>266232.738411</v>
      </c>
      <c r="R3957" s="20">
        <v>0.70014500000000002</v>
      </c>
      <c r="S3957" s="20">
        <v>6.29983</v>
      </c>
      <c r="T3957" s="20">
        <v>0.30199999999999999</v>
      </c>
      <c r="U3957" s="20">
        <v>0.30499999999999999</v>
      </c>
      <c r="V3957" s="20">
        <f t="shared" si="122"/>
        <v>1.2087486858019001</v>
      </c>
      <c r="W3957" s="20">
        <f t="shared" si="123"/>
        <v>10.829445883971502</v>
      </c>
    </row>
    <row r="3958" spans="1:23" x14ac:dyDescent="0.25">
      <c r="A3958" s="18">
        <v>35733</v>
      </c>
      <c r="B3958" s="18">
        <v>35733</v>
      </c>
      <c r="C3958" s="18">
        <v>6410</v>
      </c>
      <c r="D3958" s="18">
        <v>6410</v>
      </c>
      <c r="E3958" s="18" t="s">
        <v>116</v>
      </c>
      <c r="F3958" s="18" t="s">
        <v>196</v>
      </c>
      <c r="G3958" s="19">
        <v>2.1337719264899999E-2</v>
      </c>
      <c r="H3958" s="19">
        <v>8.6350699999999999E-3</v>
      </c>
      <c r="I3958" s="18" t="s">
        <v>79</v>
      </c>
      <c r="J3958" s="18" t="s">
        <v>80</v>
      </c>
      <c r="K3958" s="18">
        <v>16</v>
      </c>
      <c r="L3958" s="18">
        <v>60</v>
      </c>
      <c r="M3958" s="18" t="s">
        <v>71</v>
      </c>
      <c r="N3958" s="18" t="s">
        <v>74</v>
      </c>
      <c r="O3958" s="18" t="s">
        <v>75</v>
      </c>
      <c r="P3958" s="19">
        <v>229.04366471200001</v>
      </c>
      <c r="Q3958" s="19">
        <v>929.467333371</v>
      </c>
      <c r="R3958" s="20">
        <v>0.70014500000000002</v>
      </c>
      <c r="S3958" s="20">
        <v>6.29983</v>
      </c>
      <c r="T3958" s="20">
        <v>0.30199999999999999</v>
      </c>
      <c r="U3958" s="20">
        <v>0.30499999999999999</v>
      </c>
      <c r="V3958" s="20">
        <f t="shared" si="122"/>
        <v>4.2199691574346995E-3</v>
      </c>
      <c r="W3958" s="20">
        <f t="shared" si="123"/>
        <v>3.7807633761479505E-2</v>
      </c>
    </row>
    <row r="3959" spans="1:23" x14ac:dyDescent="0.25">
      <c r="A3959" s="18">
        <v>35734</v>
      </c>
      <c r="B3959" s="18">
        <v>35734</v>
      </c>
      <c r="C3959" s="18">
        <v>6410</v>
      </c>
      <c r="D3959" s="18">
        <v>6410</v>
      </c>
      <c r="E3959" s="18" t="s">
        <v>116</v>
      </c>
      <c r="F3959" s="18" t="s">
        <v>196</v>
      </c>
      <c r="G3959" s="19">
        <v>0.185408185472</v>
      </c>
      <c r="H3959" s="19">
        <v>7.5032000000000001E-2</v>
      </c>
      <c r="I3959" s="18" t="s">
        <v>79</v>
      </c>
      <c r="J3959" s="18" t="s">
        <v>80</v>
      </c>
      <c r="K3959" s="18">
        <v>16</v>
      </c>
      <c r="L3959" s="18">
        <v>60</v>
      </c>
      <c r="M3959" s="18" t="s">
        <v>71</v>
      </c>
      <c r="N3959" s="18" t="s">
        <v>74</v>
      </c>
      <c r="O3959" s="18" t="s">
        <v>75</v>
      </c>
      <c r="P3959" s="19">
        <v>493.28482384799997</v>
      </c>
      <c r="Q3959" s="19">
        <v>8076.3482535100002</v>
      </c>
      <c r="R3959" s="20">
        <v>0.70014500000000002</v>
      </c>
      <c r="S3959" s="20">
        <v>6.29983</v>
      </c>
      <c r="T3959" s="20">
        <v>0.30199999999999999</v>
      </c>
      <c r="U3959" s="20">
        <v>0.30499999999999999</v>
      </c>
      <c r="V3959" s="20">
        <f t="shared" si="122"/>
        <v>3.6668229188719995E-2</v>
      </c>
      <c r="W3959" s="20">
        <f t="shared" si="123"/>
        <v>0.32851874696920003</v>
      </c>
    </row>
    <row r="3960" spans="1:23" x14ac:dyDescent="0.25">
      <c r="A3960" s="18">
        <v>35735</v>
      </c>
      <c r="B3960" s="18">
        <v>35735</v>
      </c>
      <c r="C3960" s="18">
        <v>6410</v>
      </c>
      <c r="D3960" s="18">
        <v>6410</v>
      </c>
      <c r="E3960" s="18" t="s">
        <v>116</v>
      </c>
      <c r="F3960" s="18" t="s">
        <v>196</v>
      </c>
      <c r="G3960" s="19">
        <v>39.156520730899999</v>
      </c>
      <c r="H3960" s="19">
        <v>15.8461</v>
      </c>
      <c r="I3960" s="18" t="s">
        <v>79</v>
      </c>
      <c r="J3960" s="18" t="s">
        <v>80</v>
      </c>
      <c r="K3960" s="18">
        <v>16</v>
      </c>
      <c r="L3960" s="18">
        <v>60</v>
      </c>
      <c r="M3960" s="18" t="s">
        <v>71</v>
      </c>
      <c r="N3960" s="18" t="s">
        <v>74</v>
      </c>
      <c r="O3960" s="18" t="s">
        <v>75</v>
      </c>
      <c r="P3960" s="19">
        <v>5863.5373904199996</v>
      </c>
      <c r="Q3960" s="19">
        <v>1705651.2204100001</v>
      </c>
      <c r="R3960" s="20">
        <v>0.70014500000000002</v>
      </c>
      <c r="S3960" s="20">
        <v>6.29983</v>
      </c>
      <c r="T3960" s="20">
        <v>0.30199999999999999</v>
      </c>
      <c r="U3960" s="20">
        <v>0.30499999999999999</v>
      </c>
      <c r="V3960" s="20">
        <f t="shared" si="122"/>
        <v>7.7440082437809989</v>
      </c>
      <c r="W3960" s="20">
        <f t="shared" si="123"/>
        <v>69.380276633285007</v>
      </c>
    </row>
    <row r="3961" spans="1:23" x14ac:dyDescent="0.25">
      <c r="A3961" s="18">
        <v>35736</v>
      </c>
      <c r="B3961" s="18">
        <v>35736</v>
      </c>
      <c r="C3961" s="18">
        <v>6410</v>
      </c>
      <c r="D3961" s="18">
        <v>6410</v>
      </c>
      <c r="E3961" s="18" t="s">
        <v>116</v>
      </c>
      <c r="F3961" s="18" t="s">
        <v>196</v>
      </c>
      <c r="G3961" s="19">
        <v>2.0511412446600001</v>
      </c>
      <c r="H3961" s="19">
        <v>0.830067</v>
      </c>
      <c r="I3961" s="18" t="s">
        <v>79</v>
      </c>
      <c r="J3961" s="18" t="s">
        <v>80</v>
      </c>
      <c r="K3961" s="18">
        <v>16</v>
      </c>
      <c r="L3961" s="18">
        <v>60</v>
      </c>
      <c r="M3961" s="18" t="s">
        <v>71</v>
      </c>
      <c r="N3961" s="18" t="s">
        <v>74</v>
      </c>
      <c r="O3961" s="18" t="s">
        <v>75</v>
      </c>
      <c r="P3961" s="19">
        <v>1106.4641839999999</v>
      </c>
      <c r="Q3961" s="19">
        <v>89347.355226500003</v>
      </c>
      <c r="R3961" s="20">
        <v>0.70014500000000002</v>
      </c>
      <c r="S3961" s="20">
        <v>6.29983</v>
      </c>
      <c r="T3961" s="20">
        <v>0.30199999999999999</v>
      </c>
      <c r="U3961" s="20">
        <v>0.30499999999999999</v>
      </c>
      <c r="V3961" s="20">
        <f t="shared" si="122"/>
        <v>0.40565474728106998</v>
      </c>
      <c r="W3961" s="20">
        <f t="shared" si="123"/>
        <v>3.6343502870839504</v>
      </c>
    </row>
    <row r="3962" spans="1:23" x14ac:dyDescent="0.25">
      <c r="A3962" s="18">
        <v>35737</v>
      </c>
      <c r="B3962" s="18">
        <v>35737</v>
      </c>
      <c r="C3962" s="18">
        <v>6410</v>
      </c>
      <c r="D3962" s="18">
        <v>6410</v>
      </c>
      <c r="E3962" s="18" t="s">
        <v>116</v>
      </c>
      <c r="F3962" s="18" t="s">
        <v>196</v>
      </c>
      <c r="G3962" s="19">
        <v>119.472771998</v>
      </c>
      <c r="H3962" s="19">
        <v>48.3489</v>
      </c>
      <c r="I3962" s="18" t="s">
        <v>79</v>
      </c>
      <c r="J3962" s="18" t="s">
        <v>80</v>
      </c>
      <c r="K3962" s="18">
        <v>16</v>
      </c>
      <c r="L3962" s="18">
        <v>60</v>
      </c>
      <c r="M3962" s="18" t="s">
        <v>71</v>
      </c>
      <c r="N3962" s="18" t="s">
        <v>74</v>
      </c>
      <c r="O3962" s="18" t="s">
        <v>75</v>
      </c>
      <c r="P3962" s="19">
        <v>20566.275317299998</v>
      </c>
      <c r="Q3962" s="19">
        <v>5204213.1313300002</v>
      </c>
      <c r="R3962" s="20">
        <v>0.70014500000000002</v>
      </c>
      <c r="S3962" s="20">
        <v>6.29983</v>
      </c>
      <c r="T3962" s="20">
        <v>0.30199999999999999</v>
      </c>
      <c r="U3962" s="20">
        <v>0.30499999999999999</v>
      </c>
      <c r="V3962" s="20">
        <f t="shared" si="122"/>
        <v>23.628165932168997</v>
      </c>
      <c r="W3962" s="20">
        <f t="shared" si="123"/>
        <v>211.68994622746504</v>
      </c>
    </row>
    <row r="3963" spans="1:23" x14ac:dyDescent="0.25">
      <c r="A3963" s="18">
        <v>35738</v>
      </c>
      <c r="B3963" s="18">
        <v>35738</v>
      </c>
      <c r="C3963" s="18">
        <v>6410</v>
      </c>
      <c r="D3963" s="18">
        <v>6410</v>
      </c>
      <c r="E3963" s="18" t="s">
        <v>116</v>
      </c>
      <c r="F3963" s="18" t="s">
        <v>196</v>
      </c>
      <c r="G3963" s="19">
        <v>1.5993928532299999</v>
      </c>
      <c r="H3963" s="19">
        <v>0.64725100000000002</v>
      </c>
      <c r="I3963" s="18" t="s">
        <v>79</v>
      </c>
      <c r="J3963" s="18" t="s">
        <v>80</v>
      </c>
      <c r="K3963" s="18">
        <v>16</v>
      </c>
      <c r="L3963" s="18">
        <v>60</v>
      </c>
      <c r="M3963" s="18" t="s">
        <v>71</v>
      </c>
      <c r="N3963" s="18" t="s">
        <v>74</v>
      </c>
      <c r="O3963" s="18" t="s">
        <v>75</v>
      </c>
      <c r="P3963" s="19">
        <v>1055.37426721</v>
      </c>
      <c r="Q3963" s="19">
        <v>69669.274009300003</v>
      </c>
      <c r="R3963" s="20">
        <v>0.70014500000000002</v>
      </c>
      <c r="S3963" s="20">
        <v>6.29983</v>
      </c>
      <c r="T3963" s="20">
        <v>0.30199999999999999</v>
      </c>
      <c r="U3963" s="20">
        <v>0.30499999999999999</v>
      </c>
      <c r="V3963" s="20">
        <f t="shared" si="122"/>
        <v>0.31631234687371002</v>
      </c>
      <c r="W3963" s="20">
        <f t="shared" si="123"/>
        <v>2.8339120307943499</v>
      </c>
    </row>
    <row r="3964" spans="1:23" x14ac:dyDescent="0.25">
      <c r="A3964" s="18">
        <v>35739</v>
      </c>
      <c r="B3964" s="18">
        <v>35739</v>
      </c>
      <c r="C3964" s="18">
        <v>6410</v>
      </c>
      <c r="D3964" s="18">
        <v>6410</v>
      </c>
      <c r="E3964" s="18" t="s">
        <v>116</v>
      </c>
      <c r="F3964" s="18" t="s">
        <v>196</v>
      </c>
      <c r="G3964" s="19">
        <v>0.67375232919700001</v>
      </c>
      <c r="H3964" s="19">
        <v>0.27265800000000001</v>
      </c>
      <c r="I3964" s="18" t="s">
        <v>79</v>
      </c>
      <c r="J3964" s="18" t="s">
        <v>80</v>
      </c>
      <c r="K3964" s="18">
        <v>16</v>
      </c>
      <c r="L3964" s="18">
        <v>60</v>
      </c>
      <c r="M3964" s="18" t="s">
        <v>71</v>
      </c>
      <c r="N3964" s="18" t="s">
        <v>74</v>
      </c>
      <c r="O3964" s="18" t="s">
        <v>75</v>
      </c>
      <c r="P3964" s="19">
        <v>1135.99194556</v>
      </c>
      <c r="Q3964" s="19">
        <v>29348.534065299998</v>
      </c>
      <c r="R3964" s="20">
        <v>0.70014500000000002</v>
      </c>
      <c r="S3964" s="20">
        <v>6.29983</v>
      </c>
      <c r="T3964" s="20">
        <v>0.30199999999999999</v>
      </c>
      <c r="U3964" s="20">
        <v>0.30499999999999999</v>
      </c>
      <c r="V3964" s="20">
        <f t="shared" si="122"/>
        <v>0.13324829451618</v>
      </c>
      <c r="W3964" s="20">
        <f t="shared" si="123"/>
        <v>1.1938008384573002</v>
      </c>
    </row>
    <row r="3965" spans="1:23" x14ac:dyDescent="0.25">
      <c r="A3965" s="18">
        <v>35740</v>
      </c>
      <c r="B3965" s="18">
        <v>35740</v>
      </c>
      <c r="C3965" s="18">
        <v>6410</v>
      </c>
      <c r="D3965" s="18">
        <v>6410</v>
      </c>
      <c r="E3965" s="18" t="s">
        <v>116</v>
      </c>
      <c r="F3965" s="18" t="s">
        <v>196</v>
      </c>
      <c r="G3965" s="19">
        <v>14.6111775212</v>
      </c>
      <c r="H3965" s="19">
        <v>5.9129300000000002</v>
      </c>
      <c r="I3965" s="18" t="s">
        <v>79</v>
      </c>
      <c r="J3965" s="18" t="s">
        <v>80</v>
      </c>
      <c r="K3965" s="18">
        <v>16</v>
      </c>
      <c r="L3965" s="18">
        <v>60</v>
      </c>
      <c r="M3965" s="18" t="s">
        <v>71</v>
      </c>
      <c r="N3965" s="18" t="s">
        <v>74</v>
      </c>
      <c r="O3965" s="18" t="s">
        <v>75</v>
      </c>
      <c r="P3965" s="19">
        <v>3223.8949084300002</v>
      </c>
      <c r="Q3965" s="19">
        <v>636460.346976</v>
      </c>
      <c r="R3965" s="20">
        <v>0.70014500000000002</v>
      </c>
      <c r="S3965" s="20">
        <v>6.29983</v>
      </c>
      <c r="T3965" s="20">
        <v>0.30199999999999999</v>
      </c>
      <c r="U3965" s="20">
        <v>0.30499999999999999</v>
      </c>
      <c r="V3965" s="20">
        <f t="shared" si="122"/>
        <v>2.8896560456453</v>
      </c>
      <c r="W3965" s="20">
        <f t="shared" si="123"/>
        <v>25.889065392320504</v>
      </c>
    </row>
    <row r="3966" spans="1:23" x14ac:dyDescent="0.25">
      <c r="A3966" s="18">
        <v>35741</v>
      </c>
      <c r="B3966" s="18">
        <v>35741</v>
      </c>
      <c r="C3966" s="18">
        <v>6410</v>
      </c>
      <c r="D3966" s="18">
        <v>6410</v>
      </c>
      <c r="E3966" s="18" t="s">
        <v>116</v>
      </c>
      <c r="F3966" s="18" t="s">
        <v>196</v>
      </c>
      <c r="G3966" s="19">
        <v>3.5973347200800001</v>
      </c>
      <c r="H3966" s="19">
        <v>1.4557899999999999</v>
      </c>
      <c r="I3966" s="18" t="s">
        <v>79</v>
      </c>
      <c r="J3966" s="18" t="s">
        <v>80</v>
      </c>
      <c r="K3966" s="18">
        <v>16</v>
      </c>
      <c r="L3966" s="18">
        <v>60</v>
      </c>
      <c r="M3966" s="18" t="s">
        <v>71</v>
      </c>
      <c r="N3966" s="18" t="s">
        <v>74</v>
      </c>
      <c r="O3966" s="18" t="s">
        <v>75</v>
      </c>
      <c r="P3966" s="19">
        <v>1445.6872889599999</v>
      </c>
      <c r="Q3966" s="19">
        <v>156699.27360700001</v>
      </c>
      <c r="R3966" s="20">
        <v>0.70014500000000002</v>
      </c>
      <c r="S3966" s="20">
        <v>6.29983</v>
      </c>
      <c r="T3966" s="20">
        <v>0.30199999999999999</v>
      </c>
      <c r="U3966" s="20">
        <v>0.30499999999999999</v>
      </c>
      <c r="V3966" s="20">
        <f t="shared" si="122"/>
        <v>0.7114463345059</v>
      </c>
      <c r="W3966" s="20">
        <f t="shared" si="123"/>
        <v>6.3740045134115011</v>
      </c>
    </row>
    <row r="3967" spans="1:23" x14ac:dyDescent="0.25">
      <c r="A3967" s="18">
        <v>35742</v>
      </c>
      <c r="B3967" s="18">
        <v>35742</v>
      </c>
      <c r="C3967" s="18">
        <v>6410</v>
      </c>
      <c r="D3967" s="18">
        <v>6410</v>
      </c>
      <c r="E3967" s="18" t="s">
        <v>116</v>
      </c>
      <c r="F3967" s="18" t="s">
        <v>196</v>
      </c>
      <c r="G3967" s="19">
        <v>2.2654802565100001</v>
      </c>
      <c r="H3967" s="19">
        <v>0.91680700000000004</v>
      </c>
      <c r="I3967" s="18" t="s">
        <v>79</v>
      </c>
      <c r="J3967" s="18" t="s">
        <v>80</v>
      </c>
      <c r="K3967" s="18">
        <v>16</v>
      </c>
      <c r="L3967" s="18">
        <v>60</v>
      </c>
      <c r="M3967" s="18" t="s">
        <v>71</v>
      </c>
      <c r="N3967" s="18" t="s">
        <v>74</v>
      </c>
      <c r="O3967" s="18" t="s">
        <v>75</v>
      </c>
      <c r="P3967" s="19">
        <v>1140.6272973299999</v>
      </c>
      <c r="Q3967" s="19">
        <v>98683.925236499999</v>
      </c>
      <c r="R3967" s="20">
        <v>0.70014500000000002</v>
      </c>
      <c r="S3967" s="20">
        <v>6.29983</v>
      </c>
      <c r="T3967" s="20">
        <v>0.30199999999999999</v>
      </c>
      <c r="U3967" s="20">
        <v>0.30499999999999999</v>
      </c>
      <c r="V3967" s="20">
        <f t="shared" si="122"/>
        <v>0.44804469023646998</v>
      </c>
      <c r="W3967" s="20">
        <f t="shared" si="123"/>
        <v>4.0141311287529504</v>
      </c>
    </row>
    <row r="3968" spans="1:23" x14ac:dyDescent="0.25">
      <c r="A3968" s="18">
        <v>35743</v>
      </c>
      <c r="B3968" s="18">
        <v>35743</v>
      </c>
      <c r="C3968" s="18">
        <v>6410</v>
      </c>
      <c r="D3968" s="18">
        <v>6410</v>
      </c>
      <c r="E3968" s="18" t="s">
        <v>116</v>
      </c>
      <c r="F3968" s="18" t="s">
        <v>196</v>
      </c>
      <c r="G3968" s="19">
        <v>13.678264388200001</v>
      </c>
      <c r="H3968" s="19">
        <v>5.5354000000000001</v>
      </c>
      <c r="I3968" s="18" t="s">
        <v>79</v>
      </c>
      <c r="J3968" s="18" t="s">
        <v>80</v>
      </c>
      <c r="K3968" s="18">
        <v>16</v>
      </c>
      <c r="L3968" s="18">
        <v>60</v>
      </c>
      <c r="M3968" s="18" t="s">
        <v>71</v>
      </c>
      <c r="N3968" s="18" t="s">
        <v>74</v>
      </c>
      <c r="O3968" s="18" t="s">
        <v>75</v>
      </c>
      <c r="P3968" s="19">
        <v>3041.7769411700001</v>
      </c>
      <c r="Q3968" s="19">
        <v>595822.81345300004</v>
      </c>
      <c r="R3968" s="20">
        <v>0.70014500000000002</v>
      </c>
      <c r="S3968" s="20">
        <v>6.29983</v>
      </c>
      <c r="T3968" s="20">
        <v>0.30199999999999999</v>
      </c>
      <c r="U3968" s="20">
        <v>0.30499999999999999</v>
      </c>
      <c r="V3968" s="20">
        <f t="shared" si="122"/>
        <v>2.7051566778339997</v>
      </c>
      <c r="W3968" s="20">
        <f t="shared" si="123"/>
        <v>24.236094892490001</v>
      </c>
    </row>
    <row r="3969" spans="1:23" x14ac:dyDescent="0.25">
      <c r="A3969" s="18">
        <v>35744</v>
      </c>
      <c r="B3969" s="18">
        <v>35744</v>
      </c>
      <c r="C3969" s="18">
        <v>6410</v>
      </c>
      <c r="D3969" s="18">
        <v>6410</v>
      </c>
      <c r="E3969" s="18" t="s">
        <v>116</v>
      </c>
      <c r="F3969" s="18" t="s">
        <v>196</v>
      </c>
      <c r="G3969" s="19">
        <v>538.73800897199999</v>
      </c>
      <c r="H3969" s="19">
        <v>218.02</v>
      </c>
      <c r="I3969" s="18" t="s">
        <v>79</v>
      </c>
      <c r="J3969" s="18" t="s">
        <v>80</v>
      </c>
      <c r="K3969" s="18">
        <v>16</v>
      </c>
      <c r="L3969" s="18">
        <v>60</v>
      </c>
      <c r="M3969" s="18" t="s">
        <v>71</v>
      </c>
      <c r="N3969" s="18" t="s">
        <v>74</v>
      </c>
      <c r="O3969" s="18" t="s">
        <v>75</v>
      </c>
      <c r="P3969" s="19">
        <v>81671.095589599994</v>
      </c>
      <c r="Q3969" s="19">
        <v>23467333.801199999</v>
      </c>
      <c r="R3969" s="20">
        <v>0.70014500000000002</v>
      </c>
      <c r="S3969" s="20">
        <v>6.29983</v>
      </c>
      <c r="T3969" s="20">
        <v>0.30199999999999999</v>
      </c>
      <c r="U3969" s="20">
        <v>0.30499999999999999</v>
      </c>
      <c r="V3969" s="20">
        <f t="shared" si="122"/>
        <v>106.54663780419999</v>
      </c>
      <c r="W3969" s="20">
        <f t="shared" si="123"/>
        <v>954.57481093700005</v>
      </c>
    </row>
    <row r="3970" spans="1:23" x14ac:dyDescent="0.25">
      <c r="A3970" s="18">
        <v>35745</v>
      </c>
      <c r="B3970" s="18">
        <v>35745</v>
      </c>
      <c r="C3970" s="18">
        <v>6410</v>
      </c>
      <c r="D3970" s="18">
        <v>6410</v>
      </c>
      <c r="E3970" s="18" t="s">
        <v>116</v>
      </c>
      <c r="F3970" s="18" t="s">
        <v>196</v>
      </c>
      <c r="G3970" s="19">
        <v>3.2370792798300001</v>
      </c>
      <c r="H3970" s="19">
        <v>1.31</v>
      </c>
      <c r="I3970" s="18" t="s">
        <v>79</v>
      </c>
      <c r="J3970" s="18" t="s">
        <v>80</v>
      </c>
      <c r="K3970" s="18">
        <v>16</v>
      </c>
      <c r="L3970" s="18">
        <v>60</v>
      </c>
      <c r="M3970" s="18" t="s">
        <v>71</v>
      </c>
      <c r="N3970" s="18" t="s">
        <v>74</v>
      </c>
      <c r="O3970" s="18" t="s">
        <v>75</v>
      </c>
      <c r="P3970" s="19">
        <v>1379.18740187</v>
      </c>
      <c r="Q3970" s="19">
        <v>141006.609402</v>
      </c>
      <c r="R3970" s="20">
        <v>0.70014500000000002</v>
      </c>
      <c r="S3970" s="20">
        <v>6.29983</v>
      </c>
      <c r="T3970" s="20">
        <v>0.30199999999999999</v>
      </c>
      <c r="U3970" s="20">
        <v>0.30499999999999999</v>
      </c>
      <c r="V3970" s="20">
        <f t="shared" si="122"/>
        <v>0.64019858509999994</v>
      </c>
      <c r="W3970" s="20">
        <f t="shared" si="123"/>
        <v>5.7356802235000002</v>
      </c>
    </row>
    <row r="3971" spans="1:23" x14ac:dyDescent="0.25">
      <c r="A3971" s="18">
        <v>35746</v>
      </c>
      <c r="B3971" s="18">
        <v>35746</v>
      </c>
      <c r="C3971" s="18">
        <v>6410</v>
      </c>
      <c r="D3971" s="18">
        <v>6410</v>
      </c>
      <c r="E3971" s="18" t="s">
        <v>116</v>
      </c>
      <c r="F3971" s="18" t="s">
        <v>196</v>
      </c>
      <c r="G3971" s="19">
        <v>4.2455318631300001</v>
      </c>
      <c r="H3971" s="19">
        <v>1.71811</v>
      </c>
      <c r="I3971" s="18" t="s">
        <v>79</v>
      </c>
      <c r="J3971" s="18" t="s">
        <v>80</v>
      </c>
      <c r="K3971" s="18">
        <v>16</v>
      </c>
      <c r="L3971" s="18">
        <v>60</v>
      </c>
      <c r="M3971" s="18" t="s">
        <v>71</v>
      </c>
      <c r="N3971" s="18" t="s">
        <v>74</v>
      </c>
      <c r="O3971" s="18" t="s">
        <v>75</v>
      </c>
      <c r="P3971" s="19">
        <v>1619.88760181</v>
      </c>
      <c r="Q3971" s="19">
        <v>184934.628218</v>
      </c>
      <c r="R3971" s="20">
        <v>0.70014500000000002</v>
      </c>
      <c r="S3971" s="20">
        <v>6.29983</v>
      </c>
      <c r="T3971" s="20">
        <v>0.30199999999999999</v>
      </c>
      <c r="U3971" s="20">
        <v>0.30499999999999999</v>
      </c>
      <c r="V3971" s="20">
        <f t="shared" ref="V3971:V4034" si="124">H3971*R3971*(1-T3971)</f>
        <v>0.83964243591310006</v>
      </c>
      <c r="W3971" s="20">
        <f t="shared" ref="W3971:W4034" si="125">H3971*S3971*(1-U3971)</f>
        <v>7.5225416403035004</v>
      </c>
    </row>
    <row r="3972" spans="1:23" x14ac:dyDescent="0.25">
      <c r="A3972" s="18">
        <v>35747</v>
      </c>
      <c r="B3972" s="18">
        <v>35747</v>
      </c>
      <c r="C3972" s="18">
        <v>6410</v>
      </c>
      <c r="D3972" s="18">
        <v>6410</v>
      </c>
      <c r="E3972" s="18" t="s">
        <v>116</v>
      </c>
      <c r="F3972" s="18" t="s">
        <v>196</v>
      </c>
      <c r="G3972" s="19">
        <v>17.152362590399999</v>
      </c>
      <c r="H3972" s="19">
        <v>6.9413099999999996</v>
      </c>
      <c r="I3972" s="18" t="s">
        <v>79</v>
      </c>
      <c r="J3972" s="18" t="s">
        <v>80</v>
      </c>
      <c r="K3972" s="18">
        <v>16</v>
      </c>
      <c r="L3972" s="18">
        <v>60</v>
      </c>
      <c r="M3972" s="18" t="s">
        <v>71</v>
      </c>
      <c r="N3972" s="18" t="s">
        <v>74</v>
      </c>
      <c r="O3972" s="18" t="s">
        <v>75</v>
      </c>
      <c r="P3972" s="19">
        <v>5249.5355482200002</v>
      </c>
      <c r="Q3972" s="19">
        <v>747153.92581199994</v>
      </c>
      <c r="R3972" s="20">
        <v>0.70014500000000002</v>
      </c>
      <c r="S3972" s="20">
        <v>6.29983</v>
      </c>
      <c r="T3972" s="20">
        <v>0.30199999999999999</v>
      </c>
      <c r="U3972" s="20">
        <v>0.30499999999999999</v>
      </c>
      <c r="V3972" s="20">
        <f t="shared" si="124"/>
        <v>3.3922265959850999</v>
      </c>
      <c r="W3972" s="20">
        <f t="shared" si="125"/>
        <v>30.391705719223502</v>
      </c>
    </row>
    <row r="3973" spans="1:23" x14ac:dyDescent="0.25">
      <c r="A3973" s="18">
        <v>35748</v>
      </c>
      <c r="B3973" s="18">
        <v>35748</v>
      </c>
      <c r="C3973" s="18">
        <v>6410</v>
      </c>
      <c r="D3973" s="18">
        <v>6410</v>
      </c>
      <c r="E3973" s="18" t="s">
        <v>116</v>
      </c>
      <c r="F3973" s="18" t="s">
        <v>196</v>
      </c>
      <c r="G3973" s="19">
        <v>35.312635085499998</v>
      </c>
      <c r="H3973" s="19">
        <v>14.2905</v>
      </c>
      <c r="I3973" s="18" t="s">
        <v>79</v>
      </c>
      <c r="J3973" s="18" t="s">
        <v>80</v>
      </c>
      <c r="K3973" s="18">
        <v>16</v>
      </c>
      <c r="L3973" s="18">
        <v>60</v>
      </c>
      <c r="M3973" s="18" t="s">
        <v>71</v>
      </c>
      <c r="N3973" s="18" t="s">
        <v>74</v>
      </c>
      <c r="O3973" s="18" t="s">
        <v>75</v>
      </c>
      <c r="P3973" s="19">
        <v>9061.5943251299996</v>
      </c>
      <c r="Q3973" s="19">
        <v>1538212.2314599999</v>
      </c>
      <c r="R3973" s="20">
        <v>0.70014500000000002</v>
      </c>
      <c r="S3973" s="20">
        <v>6.29983</v>
      </c>
      <c r="T3973" s="20">
        <v>0.30199999999999999</v>
      </c>
      <c r="U3973" s="20">
        <v>0.30499999999999999</v>
      </c>
      <c r="V3973" s="20">
        <f t="shared" si="124"/>
        <v>6.9837846415050002</v>
      </c>
      <c r="W3973" s="20">
        <f t="shared" si="125"/>
        <v>62.569265827424999</v>
      </c>
    </row>
    <row r="3974" spans="1:23" x14ac:dyDescent="0.25">
      <c r="A3974" s="18">
        <v>35749</v>
      </c>
      <c r="B3974" s="18">
        <v>35749</v>
      </c>
      <c r="C3974" s="18">
        <v>6410</v>
      </c>
      <c r="D3974" s="18">
        <v>6410</v>
      </c>
      <c r="E3974" s="18" t="s">
        <v>116</v>
      </c>
      <c r="F3974" s="18" t="s">
        <v>196</v>
      </c>
      <c r="G3974" s="19">
        <v>1.14147030593</v>
      </c>
      <c r="H3974" s="19">
        <v>0.46193699999999999</v>
      </c>
      <c r="I3974" s="18" t="s">
        <v>79</v>
      </c>
      <c r="J3974" s="18" t="s">
        <v>80</v>
      </c>
      <c r="K3974" s="18">
        <v>16</v>
      </c>
      <c r="L3974" s="18">
        <v>60</v>
      </c>
      <c r="M3974" s="18" t="s">
        <v>71</v>
      </c>
      <c r="N3974" s="18" t="s">
        <v>74</v>
      </c>
      <c r="O3974" s="18" t="s">
        <v>75</v>
      </c>
      <c r="P3974" s="19">
        <v>817.91639283200004</v>
      </c>
      <c r="Q3974" s="19">
        <v>49722.247636699998</v>
      </c>
      <c r="R3974" s="20">
        <v>0.70014500000000002</v>
      </c>
      <c r="S3974" s="20">
        <v>6.29983</v>
      </c>
      <c r="T3974" s="20">
        <v>0.30199999999999999</v>
      </c>
      <c r="U3974" s="20">
        <v>0.30499999999999999</v>
      </c>
      <c r="V3974" s="20">
        <f t="shared" si="124"/>
        <v>0.22574917084376997</v>
      </c>
      <c r="W3974" s="20">
        <f t="shared" si="125"/>
        <v>2.02253657664345</v>
      </c>
    </row>
    <row r="3975" spans="1:23" x14ac:dyDescent="0.25">
      <c r="A3975" s="18">
        <v>35750</v>
      </c>
      <c r="B3975" s="18">
        <v>35750</v>
      </c>
      <c r="C3975" s="18">
        <v>6410</v>
      </c>
      <c r="D3975" s="18">
        <v>6410</v>
      </c>
      <c r="E3975" s="18" t="s">
        <v>116</v>
      </c>
      <c r="F3975" s="18" t="s">
        <v>196</v>
      </c>
      <c r="G3975" s="19">
        <v>2.9749926934499999</v>
      </c>
      <c r="H3975" s="19">
        <v>1.20394</v>
      </c>
      <c r="I3975" s="18" t="s">
        <v>79</v>
      </c>
      <c r="J3975" s="18" t="s">
        <v>80</v>
      </c>
      <c r="K3975" s="18">
        <v>16</v>
      </c>
      <c r="L3975" s="18">
        <v>60</v>
      </c>
      <c r="M3975" s="18" t="s">
        <v>71</v>
      </c>
      <c r="N3975" s="18" t="s">
        <v>74</v>
      </c>
      <c r="O3975" s="18" t="s">
        <v>75</v>
      </c>
      <c r="P3975" s="19">
        <v>1551.2991760100001</v>
      </c>
      <c r="Q3975" s="19">
        <v>129590.163365</v>
      </c>
      <c r="R3975" s="20">
        <v>0.70014500000000002</v>
      </c>
      <c r="S3975" s="20">
        <v>6.29983</v>
      </c>
      <c r="T3975" s="20">
        <v>0.30199999999999999</v>
      </c>
      <c r="U3975" s="20">
        <v>0.30499999999999999</v>
      </c>
      <c r="V3975" s="20">
        <f t="shared" si="124"/>
        <v>0.58836693476739998</v>
      </c>
      <c r="W3975" s="20">
        <f t="shared" si="125"/>
        <v>5.2713090444890005</v>
      </c>
    </row>
    <row r="3976" spans="1:23" x14ac:dyDescent="0.25">
      <c r="A3976" s="18">
        <v>35751</v>
      </c>
      <c r="B3976" s="18">
        <v>35751</v>
      </c>
      <c r="C3976" s="18">
        <v>6410</v>
      </c>
      <c r="D3976" s="18">
        <v>6410</v>
      </c>
      <c r="E3976" s="18" t="s">
        <v>116</v>
      </c>
      <c r="F3976" s="18" t="s">
        <v>196</v>
      </c>
      <c r="G3976" s="19">
        <v>1.65523211728</v>
      </c>
      <c r="H3976" s="19">
        <v>0.66984900000000003</v>
      </c>
      <c r="I3976" s="18" t="s">
        <v>79</v>
      </c>
      <c r="J3976" s="18" t="s">
        <v>80</v>
      </c>
      <c r="K3976" s="18">
        <v>16</v>
      </c>
      <c r="L3976" s="18">
        <v>60</v>
      </c>
      <c r="M3976" s="18" t="s">
        <v>71</v>
      </c>
      <c r="N3976" s="18" t="s">
        <v>74</v>
      </c>
      <c r="O3976" s="18" t="s">
        <v>75</v>
      </c>
      <c r="P3976" s="19">
        <v>971.96336120299998</v>
      </c>
      <c r="Q3976" s="19">
        <v>72101.622620499998</v>
      </c>
      <c r="R3976" s="20">
        <v>0.70014500000000002</v>
      </c>
      <c r="S3976" s="20">
        <v>6.29983</v>
      </c>
      <c r="T3976" s="20">
        <v>0.30199999999999999</v>
      </c>
      <c r="U3976" s="20">
        <v>0.30499999999999999</v>
      </c>
      <c r="V3976" s="20">
        <f t="shared" si="124"/>
        <v>0.32735601681729004</v>
      </c>
      <c r="W3976" s="20">
        <f t="shared" si="125"/>
        <v>2.9328547038406505</v>
      </c>
    </row>
    <row r="3977" spans="1:23" x14ac:dyDescent="0.25">
      <c r="A3977" s="18">
        <v>35752</v>
      </c>
      <c r="B3977" s="18">
        <v>35752</v>
      </c>
      <c r="C3977" s="18">
        <v>6410</v>
      </c>
      <c r="D3977" s="18">
        <v>6410</v>
      </c>
      <c r="E3977" s="18" t="s">
        <v>116</v>
      </c>
      <c r="F3977" s="18" t="s">
        <v>196</v>
      </c>
      <c r="G3977" s="19">
        <v>4.1875593496999999</v>
      </c>
      <c r="H3977" s="19">
        <v>1.69465</v>
      </c>
      <c r="I3977" s="18" t="s">
        <v>79</v>
      </c>
      <c r="J3977" s="18" t="s">
        <v>80</v>
      </c>
      <c r="K3977" s="18">
        <v>16</v>
      </c>
      <c r="L3977" s="18">
        <v>60</v>
      </c>
      <c r="M3977" s="18" t="s">
        <v>71</v>
      </c>
      <c r="N3977" s="18" t="s">
        <v>74</v>
      </c>
      <c r="O3977" s="18" t="s">
        <v>75</v>
      </c>
      <c r="P3977" s="19">
        <v>1868.3777573100001</v>
      </c>
      <c r="Q3977" s="19">
        <v>182409.355633</v>
      </c>
      <c r="R3977" s="20">
        <v>0.70014500000000002</v>
      </c>
      <c r="S3977" s="20">
        <v>6.29983</v>
      </c>
      <c r="T3977" s="20">
        <v>0.30199999999999999</v>
      </c>
      <c r="U3977" s="20">
        <v>0.30499999999999999</v>
      </c>
      <c r="V3977" s="20">
        <f t="shared" si="124"/>
        <v>0.82817750552650005</v>
      </c>
      <c r="W3977" s="20">
        <f t="shared" si="125"/>
        <v>7.4198248021025002</v>
      </c>
    </row>
    <row r="3978" spans="1:23" x14ac:dyDescent="0.25">
      <c r="A3978" s="18">
        <v>35753</v>
      </c>
      <c r="B3978" s="18">
        <v>35753</v>
      </c>
      <c r="C3978" s="18">
        <v>6410</v>
      </c>
      <c r="D3978" s="18">
        <v>6410</v>
      </c>
      <c r="E3978" s="18" t="s">
        <v>116</v>
      </c>
      <c r="F3978" s="18" t="s">
        <v>196</v>
      </c>
      <c r="G3978" s="19">
        <v>7.9539272569500001</v>
      </c>
      <c r="H3978" s="19">
        <v>3.2188400000000001</v>
      </c>
      <c r="I3978" s="18" t="s">
        <v>79</v>
      </c>
      <c r="J3978" s="18" t="s">
        <v>80</v>
      </c>
      <c r="K3978" s="18">
        <v>16</v>
      </c>
      <c r="L3978" s="18">
        <v>60</v>
      </c>
      <c r="M3978" s="18" t="s">
        <v>71</v>
      </c>
      <c r="N3978" s="18" t="s">
        <v>74</v>
      </c>
      <c r="O3978" s="18" t="s">
        <v>75</v>
      </c>
      <c r="P3978" s="19">
        <v>2337.1618558999999</v>
      </c>
      <c r="Q3978" s="19">
        <v>346471.68542300002</v>
      </c>
      <c r="R3978" s="20">
        <v>0.70014500000000002</v>
      </c>
      <c r="S3978" s="20">
        <v>6.29983</v>
      </c>
      <c r="T3978" s="20">
        <v>0.30199999999999999</v>
      </c>
      <c r="U3978" s="20">
        <v>0.30499999999999999</v>
      </c>
      <c r="V3978" s="20">
        <f t="shared" si="124"/>
        <v>1.5730510027964</v>
      </c>
      <c r="W3978" s="20">
        <f t="shared" si="125"/>
        <v>14.093310634054001</v>
      </c>
    </row>
    <row r="3979" spans="1:23" x14ac:dyDescent="0.25">
      <c r="A3979" s="18">
        <v>35754</v>
      </c>
      <c r="B3979" s="18">
        <v>35754</v>
      </c>
      <c r="C3979" s="18">
        <v>6410</v>
      </c>
      <c r="D3979" s="18">
        <v>6410</v>
      </c>
      <c r="E3979" s="18" t="s">
        <v>116</v>
      </c>
      <c r="F3979" s="18" t="s">
        <v>196</v>
      </c>
      <c r="G3979" s="19">
        <v>5.2904157781499999</v>
      </c>
      <c r="H3979" s="19">
        <v>2.1409600000000002</v>
      </c>
      <c r="I3979" s="18" t="s">
        <v>79</v>
      </c>
      <c r="J3979" s="18" t="s">
        <v>80</v>
      </c>
      <c r="K3979" s="18">
        <v>16</v>
      </c>
      <c r="L3979" s="18">
        <v>60</v>
      </c>
      <c r="M3979" s="18" t="s">
        <v>71</v>
      </c>
      <c r="N3979" s="18" t="s">
        <v>74</v>
      </c>
      <c r="O3979" s="18" t="s">
        <v>75</v>
      </c>
      <c r="P3979" s="19">
        <v>2366.6091463600001</v>
      </c>
      <c r="Q3979" s="19">
        <v>230449.58949400001</v>
      </c>
      <c r="R3979" s="20">
        <v>0.70014500000000002</v>
      </c>
      <c r="S3979" s="20">
        <v>6.29983</v>
      </c>
      <c r="T3979" s="20">
        <v>0.30199999999999999</v>
      </c>
      <c r="U3979" s="20">
        <v>0.30499999999999999</v>
      </c>
      <c r="V3979" s="20">
        <f t="shared" si="124"/>
        <v>1.0462897425616</v>
      </c>
      <c r="W3979" s="20">
        <f t="shared" si="125"/>
        <v>9.3739404055760023</v>
      </c>
    </row>
    <row r="3980" spans="1:23" x14ac:dyDescent="0.25">
      <c r="A3980" s="18">
        <v>35755</v>
      </c>
      <c r="B3980" s="18">
        <v>35755</v>
      </c>
      <c r="C3980" s="18">
        <v>6410</v>
      </c>
      <c r="D3980" s="18">
        <v>6410</v>
      </c>
      <c r="E3980" s="18" t="s">
        <v>116</v>
      </c>
      <c r="F3980" s="18" t="s">
        <v>196</v>
      </c>
      <c r="G3980" s="19">
        <v>196.542099683</v>
      </c>
      <c r="H3980" s="19">
        <v>79.537800000000004</v>
      </c>
      <c r="I3980" s="18" t="s">
        <v>79</v>
      </c>
      <c r="J3980" s="18" t="s">
        <v>80</v>
      </c>
      <c r="K3980" s="18">
        <v>16</v>
      </c>
      <c r="L3980" s="18">
        <v>60</v>
      </c>
      <c r="M3980" s="18" t="s">
        <v>71</v>
      </c>
      <c r="N3980" s="18" t="s">
        <v>74</v>
      </c>
      <c r="O3980" s="18" t="s">
        <v>75</v>
      </c>
      <c r="P3980" s="19">
        <v>29755.024733400001</v>
      </c>
      <c r="Q3980" s="19">
        <v>8561339.6167300008</v>
      </c>
      <c r="R3980" s="20">
        <v>0.70014500000000002</v>
      </c>
      <c r="S3980" s="20">
        <v>6.29983</v>
      </c>
      <c r="T3980" s="20">
        <v>0.30199999999999999</v>
      </c>
      <c r="U3980" s="20">
        <v>0.30499999999999999</v>
      </c>
      <c r="V3980" s="20">
        <f t="shared" si="124"/>
        <v>38.870219100738005</v>
      </c>
      <c r="W3980" s="20">
        <f t="shared" si="125"/>
        <v>348.24685990893005</v>
      </c>
    </row>
    <row r="3981" spans="1:23" x14ac:dyDescent="0.25">
      <c r="A3981" s="18">
        <v>35756</v>
      </c>
      <c r="B3981" s="18">
        <v>35756</v>
      </c>
      <c r="C3981" s="18">
        <v>6410</v>
      </c>
      <c r="D3981" s="18">
        <v>6410</v>
      </c>
      <c r="E3981" s="18" t="s">
        <v>116</v>
      </c>
      <c r="F3981" s="18" t="s">
        <v>196</v>
      </c>
      <c r="G3981" s="19">
        <v>15.667425018299999</v>
      </c>
      <c r="H3981" s="19">
        <v>6.3403799999999997</v>
      </c>
      <c r="I3981" s="18" t="s">
        <v>79</v>
      </c>
      <c r="J3981" s="18" t="s">
        <v>80</v>
      </c>
      <c r="K3981" s="18">
        <v>16</v>
      </c>
      <c r="L3981" s="18">
        <v>60</v>
      </c>
      <c r="M3981" s="18" t="s">
        <v>71</v>
      </c>
      <c r="N3981" s="18" t="s">
        <v>74</v>
      </c>
      <c r="O3981" s="18" t="s">
        <v>75</v>
      </c>
      <c r="P3981" s="19">
        <v>4906.5123604299997</v>
      </c>
      <c r="Q3981" s="19">
        <v>682470.30390699999</v>
      </c>
      <c r="R3981" s="20">
        <v>0.70014500000000002</v>
      </c>
      <c r="S3981" s="20">
        <v>6.29983</v>
      </c>
      <c r="T3981" s="20">
        <v>0.30199999999999999</v>
      </c>
      <c r="U3981" s="20">
        <v>0.30499999999999999</v>
      </c>
      <c r="V3981" s="20">
        <f t="shared" si="124"/>
        <v>3.0985513778597999</v>
      </c>
      <c r="W3981" s="20">
        <f t="shared" si="125"/>
        <v>27.760604714103</v>
      </c>
    </row>
    <row r="3982" spans="1:23" x14ac:dyDescent="0.25">
      <c r="A3982" s="18">
        <v>35757</v>
      </c>
      <c r="B3982" s="18">
        <v>35757</v>
      </c>
      <c r="C3982" s="18">
        <v>6410</v>
      </c>
      <c r="D3982" s="18">
        <v>6410</v>
      </c>
      <c r="E3982" s="18" t="s">
        <v>116</v>
      </c>
      <c r="F3982" s="18" t="s">
        <v>196</v>
      </c>
      <c r="G3982" s="19">
        <v>21.6540287682</v>
      </c>
      <c r="H3982" s="19">
        <v>8.7630700000000008</v>
      </c>
      <c r="I3982" s="18" t="s">
        <v>79</v>
      </c>
      <c r="J3982" s="18" t="s">
        <v>80</v>
      </c>
      <c r="K3982" s="18">
        <v>16</v>
      </c>
      <c r="L3982" s="18">
        <v>60</v>
      </c>
      <c r="M3982" s="18" t="s">
        <v>71</v>
      </c>
      <c r="N3982" s="18" t="s">
        <v>74</v>
      </c>
      <c r="O3982" s="18" t="s">
        <v>75</v>
      </c>
      <c r="P3982" s="19">
        <v>5152.8060151</v>
      </c>
      <c r="Q3982" s="19">
        <v>943245.72014899994</v>
      </c>
      <c r="R3982" s="20">
        <v>0.70014500000000002</v>
      </c>
      <c r="S3982" s="20">
        <v>6.29983</v>
      </c>
      <c r="T3982" s="20">
        <v>0.30199999999999999</v>
      </c>
      <c r="U3982" s="20">
        <v>0.30499999999999999</v>
      </c>
      <c r="V3982" s="20">
        <f t="shared" si="124"/>
        <v>4.2825229123147004</v>
      </c>
      <c r="W3982" s="20">
        <f t="shared" si="125"/>
        <v>38.368066638279508</v>
      </c>
    </row>
    <row r="3983" spans="1:23" x14ac:dyDescent="0.25">
      <c r="A3983" s="18">
        <v>35758</v>
      </c>
      <c r="B3983" s="18">
        <v>35758</v>
      </c>
      <c r="C3983" s="18">
        <v>6410</v>
      </c>
      <c r="D3983" s="18">
        <v>6410</v>
      </c>
      <c r="E3983" s="18" t="s">
        <v>116</v>
      </c>
      <c r="F3983" s="18" t="s">
        <v>196</v>
      </c>
      <c r="G3983" s="19">
        <v>27.648861463999999</v>
      </c>
      <c r="H3983" s="19">
        <v>11.1891</v>
      </c>
      <c r="I3983" s="18" t="s">
        <v>79</v>
      </c>
      <c r="J3983" s="18" t="s">
        <v>80</v>
      </c>
      <c r="K3983" s="18">
        <v>16</v>
      </c>
      <c r="L3983" s="18">
        <v>60</v>
      </c>
      <c r="M3983" s="18" t="s">
        <v>71</v>
      </c>
      <c r="N3983" s="18" t="s">
        <v>74</v>
      </c>
      <c r="O3983" s="18" t="s">
        <v>75</v>
      </c>
      <c r="P3983" s="19">
        <v>5404.1711237500003</v>
      </c>
      <c r="Q3983" s="19">
        <v>1204379.5878399999</v>
      </c>
      <c r="R3983" s="20">
        <v>0.70014500000000002</v>
      </c>
      <c r="S3983" s="20">
        <v>6.29983</v>
      </c>
      <c r="T3983" s="20">
        <v>0.30199999999999999</v>
      </c>
      <c r="U3983" s="20">
        <v>0.30499999999999999</v>
      </c>
      <c r="V3983" s="20">
        <f t="shared" si="124"/>
        <v>5.4681267088109999</v>
      </c>
      <c r="W3983" s="20">
        <f t="shared" si="125"/>
        <v>48.990152357835001</v>
      </c>
    </row>
    <row r="3984" spans="1:23" x14ac:dyDescent="0.25">
      <c r="A3984" s="18">
        <v>35759</v>
      </c>
      <c r="B3984" s="18">
        <v>35759</v>
      </c>
      <c r="C3984" s="18">
        <v>6410</v>
      </c>
      <c r="D3984" s="18">
        <v>6410</v>
      </c>
      <c r="E3984" s="18" t="s">
        <v>116</v>
      </c>
      <c r="F3984" s="18" t="s">
        <v>196</v>
      </c>
      <c r="G3984" s="19">
        <v>13.8811278639</v>
      </c>
      <c r="H3984" s="19">
        <v>5.6174900000000001</v>
      </c>
      <c r="I3984" s="18" t="s">
        <v>79</v>
      </c>
      <c r="J3984" s="18" t="s">
        <v>80</v>
      </c>
      <c r="K3984" s="18">
        <v>16</v>
      </c>
      <c r="L3984" s="18">
        <v>60</v>
      </c>
      <c r="M3984" s="18" t="s">
        <v>71</v>
      </c>
      <c r="N3984" s="18" t="s">
        <v>74</v>
      </c>
      <c r="O3984" s="18" t="s">
        <v>75</v>
      </c>
      <c r="P3984" s="19">
        <v>3832.1731927400001</v>
      </c>
      <c r="Q3984" s="19">
        <v>604659.51110400003</v>
      </c>
      <c r="R3984" s="20">
        <v>0.70014500000000002</v>
      </c>
      <c r="S3984" s="20">
        <v>6.29983</v>
      </c>
      <c r="T3984" s="20">
        <v>0.30199999999999999</v>
      </c>
      <c r="U3984" s="20">
        <v>0.30499999999999999</v>
      </c>
      <c r="V3984" s="20">
        <f t="shared" si="124"/>
        <v>2.7452741601629</v>
      </c>
      <c r="W3984" s="20">
        <f t="shared" si="125"/>
        <v>24.595516258556501</v>
      </c>
    </row>
    <row r="3985" spans="1:23" x14ac:dyDescent="0.25">
      <c r="A3985" s="18">
        <v>35760</v>
      </c>
      <c r="B3985" s="18">
        <v>35760</v>
      </c>
      <c r="C3985" s="18">
        <v>6410</v>
      </c>
      <c r="D3985" s="18">
        <v>6410</v>
      </c>
      <c r="E3985" s="18" t="s">
        <v>116</v>
      </c>
      <c r="F3985" s="18" t="s">
        <v>196</v>
      </c>
      <c r="G3985" s="19">
        <v>3.6297868752600002</v>
      </c>
      <c r="H3985" s="19">
        <v>1.46892</v>
      </c>
      <c r="I3985" s="18" t="s">
        <v>79</v>
      </c>
      <c r="J3985" s="18" t="s">
        <v>80</v>
      </c>
      <c r="K3985" s="18">
        <v>16</v>
      </c>
      <c r="L3985" s="18">
        <v>60</v>
      </c>
      <c r="M3985" s="18" t="s">
        <v>71</v>
      </c>
      <c r="N3985" s="18" t="s">
        <v>74</v>
      </c>
      <c r="O3985" s="18" t="s">
        <v>75</v>
      </c>
      <c r="P3985" s="19">
        <v>1472.14734092</v>
      </c>
      <c r="Q3985" s="19">
        <v>158112.88383400001</v>
      </c>
      <c r="R3985" s="20">
        <v>0.70014500000000002</v>
      </c>
      <c r="S3985" s="20">
        <v>6.29983</v>
      </c>
      <c r="T3985" s="20">
        <v>0.30199999999999999</v>
      </c>
      <c r="U3985" s="20">
        <v>0.30499999999999999</v>
      </c>
      <c r="V3985" s="20">
        <f t="shared" si="124"/>
        <v>0.71786298139320004</v>
      </c>
      <c r="W3985" s="20">
        <f t="shared" si="125"/>
        <v>6.4314926671019998</v>
      </c>
    </row>
    <row r="3986" spans="1:23" x14ac:dyDescent="0.25">
      <c r="A3986" s="18">
        <v>35761</v>
      </c>
      <c r="B3986" s="18">
        <v>35761</v>
      </c>
      <c r="C3986" s="18">
        <v>6410</v>
      </c>
      <c r="D3986" s="18">
        <v>6410</v>
      </c>
      <c r="E3986" s="18" t="s">
        <v>116</v>
      </c>
      <c r="F3986" s="18" t="s">
        <v>196</v>
      </c>
      <c r="G3986" s="19">
        <v>15.8936101154</v>
      </c>
      <c r="H3986" s="19">
        <v>6.4319199999999999</v>
      </c>
      <c r="I3986" s="18" t="s">
        <v>79</v>
      </c>
      <c r="J3986" s="18" t="s">
        <v>80</v>
      </c>
      <c r="K3986" s="18">
        <v>16</v>
      </c>
      <c r="L3986" s="18">
        <v>60</v>
      </c>
      <c r="M3986" s="18" t="s">
        <v>71</v>
      </c>
      <c r="N3986" s="18" t="s">
        <v>74</v>
      </c>
      <c r="O3986" s="18" t="s">
        <v>75</v>
      </c>
      <c r="P3986" s="19">
        <v>3466.0647833600001</v>
      </c>
      <c r="Q3986" s="19">
        <v>692322.88732700003</v>
      </c>
      <c r="R3986" s="20">
        <v>0.70014500000000002</v>
      </c>
      <c r="S3986" s="20">
        <v>6.29983</v>
      </c>
      <c r="T3986" s="20">
        <v>0.30199999999999999</v>
      </c>
      <c r="U3986" s="20">
        <v>0.30499999999999999</v>
      </c>
      <c r="V3986" s="20">
        <f t="shared" si="124"/>
        <v>3.1432870866231997</v>
      </c>
      <c r="W3986" s="20">
        <f t="shared" si="125"/>
        <v>28.161401788652004</v>
      </c>
    </row>
    <row r="3987" spans="1:23" x14ac:dyDescent="0.25">
      <c r="A3987" s="18">
        <v>35762</v>
      </c>
      <c r="B3987" s="18">
        <v>35762</v>
      </c>
      <c r="C3987" s="18">
        <v>6410</v>
      </c>
      <c r="D3987" s="18">
        <v>6410</v>
      </c>
      <c r="E3987" s="18" t="s">
        <v>116</v>
      </c>
      <c r="F3987" s="18" t="s">
        <v>196</v>
      </c>
      <c r="G3987" s="19">
        <v>0.74636109714300003</v>
      </c>
      <c r="H3987" s="19">
        <v>0.30204199999999998</v>
      </c>
      <c r="I3987" s="18" t="s">
        <v>79</v>
      </c>
      <c r="J3987" s="18" t="s">
        <v>80</v>
      </c>
      <c r="K3987" s="18">
        <v>16</v>
      </c>
      <c r="L3987" s="18">
        <v>60</v>
      </c>
      <c r="M3987" s="18" t="s">
        <v>71</v>
      </c>
      <c r="N3987" s="18" t="s">
        <v>74</v>
      </c>
      <c r="O3987" s="18" t="s">
        <v>75</v>
      </c>
      <c r="P3987" s="19">
        <v>794.46217815399996</v>
      </c>
      <c r="Q3987" s="19">
        <v>32511.359345500001</v>
      </c>
      <c r="R3987" s="20">
        <v>0.70014500000000002</v>
      </c>
      <c r="S3987" s="20">
        <v>6.29983</v>
      </c>
      <c r="T3987" s="20">
        <v>0.30199999999999999</v>
      </c>
      <c r="U3987" s="20">
        <v>0.30499999999999999</v>
      </c>
      <c r="V3987" s="20">
        <f t="shared" si="124"/>
        <v>0.14760829087081997</v>
      </c>
      <c r="W3987" s="20">
        <f t="shared" si="125"/>
        <v>1.3224552107377001</v>
      </c>
    </row>
    <row r="3988" spans="1:23" x14ac:dyDescent="0.25">
      <c r="A3988" s="18">
        <v>35763</v>
      </c>
      <c r="B3988" s="18">
        <v>35763</v>
      </c>
      <c r="C3988" s="18">
        <v>6410</v>
      </c>
      <c r="D3988" s="18">
        <v>6410</v>
      </c>
      <c r="E3988" s="18" t="s">
        <v>116</v>
      </c>
      <c r="F3988" s="18" t="s">
        <v>196</v>
      </c>
      <c r="G3988" s="19">
        <v>9.8733300957499992</v>
      </c>
      <c r="H3988" s="19">
        <v>3.99559</v>
      </c>
      <c r="I3988" s="18" t="s">
        <v>79</v>
      </c>
      <c r="J3988" s="18" t="s">
        <v>80</v>
      </c>
      <c r="K3988" s="18">
        <v>16</v>
      </c>
      <c r="L3988" s="18">
        <v>60</v>
      </c>
      <c r="M3988" s="18" t="s">
        <v>71</v>
      </c>
      <c r="N3988" s="18" t="s">
        <v>74</v>
      </c>
      <c r="O3988" s="18" t="s">
        <v>75</v>
      </c>
      <c r="P3988" s="19">
        <v>3189.4951071199998</v>
      </c>
      <c r="Q3988" s="19">
        <v>430080.53864400001</v>
      </c>
      <c r="R3988" s="20">
        <v>0.70014500000000002</v>
      </c>
      <c r="S3988" s="20">
        <v>6.29983</v>
      </c>
      <c r="T3988" s="20">
        <v>0.30199999999999999</v>
      </c>
      <c r="U3988" s="20">
        <v>0.30499999999999999</v>
      </c>
      <c r="V3988" s="20">
        <f t="shared" si="124"/>
        <v>1.9526496676639</v>
      </c>
      <c r="W3988" s="20">
        <f t="shared" si="125"/>
        <v>17.494218736041503</v>
      </c>
    </row>
    <row r="3989" spans="1:23" x14ac:dyDescent="0.25">
      <c r="A3989" s="18">
        <v>35764</v>
      </c>
      <c r="B3989" s="18">
        <v>35764</v>
      </c>
      <c r="C3989" s="18">
        <v>6410</v>
      </c>
      <c r="D3989" s="18">
        <v>6410</v>
      </c>
      <c r="E3989" s="18" t="s">
        <v>116</v>
      </c>
      <c r="F3989" s="18" t="s">
        <v>196</v>
      </c>
      <c r="G3989" s="19">
        <v>5.9128977255699997</v>
      </c>
      <c r="H3989" s="19">
        <v>2.3928600000000002</v>
      </c>
      <c r="I3989" s="18" t="s">
        <v>79</v>
      </c>
      <c r="J3989" s="18" t="s">
        <v>80</v>
      </c>
      <c r="K3989" s="18">
        <v>16</v>
      </c>
      <c r="L3989" s="18">
        <v>60</v>
      </c>
      <c r="M3989" s="18" t="s">
        <v>71</v>
      </c>
      <c r="N3989" s="18" t="s">
        <v>74</v>
      </c>
      <c r="O3989" s="18" t="s">
        <v>75</v>
      </c>
      <c r="P3989" s="19">
        <v>2283.6606852099999</v>
      </c>
      <c r="Q3989" s="19">
        <v>257564.79466399999</v>
      </c>
      <c r="R3989" s="20">
        <v>0.70014500000000002</v>
      </c>
      <c r="S3989" s="20">
        <v>6.29983</v>
      </c>
      <c r="T3989" s="20">
        <v>0.30199999999999999</v>
      </c>
      <c r="U3989" s="20">
        <v>0.30499999999999999</v>
      </c>
      <c r="V3989" s="20">
        <f t="shared" si="124"/>
        <v>1.1693935773606001</v>
      </c>
      <c r="W3989" s="20">
        <f t="shared" si="125"/>
        <v>10.476854793591002</v>
      </c>
    </row>
    <row r="3990" spans="1:23" x14ac:dyDescent="0.25">
      <c r="A3990" s="18">
        <v>35765</v>
      </c>
      <c r="B3990" s="18">
        <v>35765</v>
      </c>
      <c r="C3990" s="18">
        <v>6410</v>
      </c>
      <c r="D3990" s="18">
        <v>6410</v>
      </c>
      <c r="E3990" s="18" t="s">
        <v>116</v>
      </c>
      <c r="F3990" s="18" t="s">
        <v>196</v>
      </c>
      <c r="G3990" s="19">
        <v>3.4988503512300002</v>
      </c>
      <c r="H3990" s="19">
        <v>1.4159299999999999</v>
      </c>
      <c r="I3990" s="18" t="s">
        <v>79</v>
      </c>
      <c r="J3990" s="18" t="s">
        <v>80</v>
      </c>
      <c r="K3990" s="18">
        <v>16</v>
      </c>
      <c r="L3990" s="18">
        <v>60</v>
      </c>
      <c r="M3990" s="18" t="s">
        <v>71</v>
      </c>
      <c r="N3990" s="18" t="s">
        <v>74</v>
      </c>
      <c r="O3990" s="18" t="s">
        <v>75</v>
      </c>
      <c r="P3990" s="19">
        <v>1491.68366122</v>
      </c>
      <c r="Q3990" s="19">
        <v>152409.31166100001</v>
      </c>
      <c r="R3990" s="20">
        <v>0.70014500000000002</v>
      </c>
      <c r="S3990" s="20">
        <v>6.29983</v>
      </c>
      <c r="T3990" s="20">
        <v>0.30199999999999999</v>
      </c>
      <c r="U3990" s="20">
        <v>0.30499999999999999</v>
      </c>
      <c r="V3990" s="20">
        <f t="shared" si="124"/>
        <v>0.69196670427529994</v>
      </c>
      <c r="W3990" s="20">
        <f t="shared" si="125"/>
        <v>6.1994822128705005</v>
      </c>
    </row>
    <row r="3991" spans="1:23" x14ac:dyDescent="0.25">
      <c r="A3991" s="18">
        <v>35766</v>
      </c>
      <c r="B3991" s="18">
        <v>35766</v>
      </c>
      <c r="C3991" s="18">
        <v>6410</v>
      </c>
      <c r="D3991" s="18">
        <v>6410</v>
      </c>
      <c r="E3991" s="18" t="s">
        <v>116</v>
      </c>
      <c r="F3991" s="18" t="s">
        <v>196</v>
      </c>
      <c r="G3991" s="19">
        <v>5.7135588289400001</v>
      </c>
      <c r="H3991" s="19">
        <v>2.3121999999999998</v>
      </c>
      <c r="I3991" s="18" t="s">
        <v>79</v>
      </c>
      <c r="J3991" s="18" t="s">
        <v>80</v>
      </c>
      <c r="K3991" s="18">
        <v>16</v>
      </c>
      <c r="L3991" s="18">
        <v>60</v>
      </c>
      <c r="M3991" s="18" t="s">
        <v>71</v>
      </c>
      <c r="N3991" s="18" t="s">
        <v>74</v>
      </c>
      <c r="O3991" s="18" t="s">
        <v>75</v>
      </c>
      <c r="P3991" s="19">
        <v>1809.95850774</v>
      </c>
      <c r="Q3991" s="19">
        <v>248881.62705899999</v>
      </c>
      <c r="R3991" s="20">
        <v>0.70014500000000002</v>
      </c>
      <c r="S3991" s="20">
        <v>6.29983</v>
      </c>
      <c r="T3991" s="20">
        <v>0.30199999999999999</v>
      </c>
      <c r="U3991" s="20">
        <v>0.30499999999999999</v>
      </c>
      <c r="V3991" s="20">
        <f t="shared" si="124"/>
        <v>1.1299749377619999</v>
      </c>
      <c r="W3991" s="20">
        <f t="shared" si="125"/>
        <v>10.123694513569999</v>
      </c>
    </row>
    <row r="3992" spans="1:23" x14ac:dyDescent="0.25">
      <c r="A3992" s="18">
        <v>35767</v>
      </c>
      <c r="B3992" s="18">
        <v>35767</v>
      </c>
      <c r="C3992" s="18">
        <v>6410</v>
      </c>
      <c r="D3992" s="18">
        <v>6410</v>
      </c>
      <c r="E3992" s="18" t="s">
        <v>116</v>
      </c>
      <c r="F3992" s="18" t="s">
        <v>196</v>
      </c>
      <c r="G3992" s="19">
        <v>4.6379572856499998</v>
      </c>
      <c r="H3992" s="19">
        <v>1.8769100000000001</v>
      </c>
      <c r="I3992" s="18" t="s">
        <v>79</v>
      </c>
      <c r="J3992" s="18" t="s">
        <v>80</v>
      </c>
      <c r="K3992" s="18">
        <v>16</v>
      </c>
      <c r="L3992" s="18">
        <v>60</v>
      </c>
      <c r="M3992" s="18" t="s">
        <v>71</v>
      </c>
      <c r="N3992" s="18" t="s">
        <v>74</v>
      </c>
      <c r="O3992" s="18" t="s">
        <v>75</v>
      </c>
      <c r="P3992" s="19">
        <v>1646.4435377899999</v>
      </c>
      <c r="Q3992" s="19">
        <v>202028.61124699999</v>
      </c>
      <c r="R3992" s="20">
        <v>0.70014500000000002</v>
      </c>
      <c r="S3992" s="20">
        <v>6.29983</v>
      </c>
      <c r="T3992" s="20">
        <v>0.30199999999999999</v>
      </c>
      <c r="U3992" s="20">
        <v>0.30499999999999999</v>
      </c>
      <c r="V3992" s="20">
        <f t="shared" si="124"/>
        <v>0.91724818806109998</v>
      </c>
      <c r="W3992" s="20">
        <f t="shared" si="125"/>
        <v>8.2178286780835013</v>
      </c>
    </row>
    <row r="3993" spans="1:23" x14ac:dyDescent="0.25">
      <c r="A3993" s="18">
        <v>35768</v>
      </c>
      <c r="B3993" s="18">
        <v>35768</v>
      </c>
      <c r="C3993" s="18">
        <v>6410</v>
      </c>
      <c r="D3993" s="18">
        <v>6410</v>
      </c>
      <c r="E3993" s="18" t="s">
        <v>116</v>
      </c>
      <c r="F3993" s="18" t="s">
        <v>196</v>
      </c>
      <c r="G3993" s="19">
        <v>7.3867717262200001</v>
      </c>
      <c r="H3993" s="19">
        <v>2.9893200000000002</v>
      </c>
      <c r="I3993" s="18" t="s">
        <v>79</v>
      </c>
      <c r="J3993" s="18" t="s">
        <v>80</v>
      </c>
      <c r="K3993" s="18">
        <v>16</v>
      </c>
      <c r="L3993" s="18">
        <v>60</v>
      </c>
      <c r="M3993" s="18" t="s">
        <v>71</v>
      </c>
      <c r="N3993" s="18" t="s">
        <v>74</v>
      </c>
      <c r="O3993" s="18" t="s">
        <v>75</v>
      </c>
      <c r="P3993" s="19">
        <v>2999.0077955299998</v>
      </c>
      <c r="Q3993" s="19">
        <v>321766.48932599998</v>
      </c>
      <c r="R3993" s="20">
        <v>0.70014500000000002</v>
      </c>
      <c r="S3993" s="20">
        <v>6.29983</v>
      </c>
      <c r="T3993" s="20">
        <v>0.30199999999999999</v>
      </c>
      <c r="U3993" s="20">
        <v>0.30499999999999999</v>
      </c>
      <c r="V3993" s="20">
        <f t="shared" si="124"/>
        <v>1.4608843010772001</v>
      </c>
      <c r="W3993" s="20">
        <f t="shared" si="125"/>
        <v>13.088384431842002</v>
      </c>
    </row>
    <row r="3994" spans="1:23" x14ac:dyDescent="0.25">
      <c r="A3994" s="18">
        <v>35769</v>
      </c>
      <c r="B3994" s="18">
        <v>35769</v>
      </c>
      <c r="C3994" s="18">
        <v>6410</v>
      </c>
      <c r="D3994" s="18">
        <v>6410</v>
      </c>
      <c r="E3994" s="18" t="s">
        <v>116</v>
      </c>
      <c r="F3994" s="18" t="s">
        <v>196</v>
      </c>
      <c r="G3994" s="19">
        <v>2.17154203089</v>
      </c>
      <c r="H3994" s="19">
        <v>0.87879200000000002</v>
      </c>
      <c r="I3994" s="18" t="s">
        <v>79</v>
      </c>
      <c r="J3994" s="18" t="s">
        <v>80</v>
      </c>
      <c r="K3994" s="18">
        <v>16</v>
      </c>
      <c r="L3994" s="18">
        <v>60</v>
      </c>
      <c r="M3994" s="18" t="s">
        <v>71</v>
      </c>
      <c r="N3994" s="18" t="s">
        <v>74</v>
      </c>
      <c r="O3994" s="18" t="s">
        <v>75</v>
      </c>
      <c r="P3994" s="19">
        <v>1127.1078972099999</v>
      </c>
      <c r="Q3994" s="19">
        <v>94591.992496599996</v>
      </c>
      <c r="R3994" s="20">
        <v>0.70014500000000002</v>
      </c>
      <c r="S3994" s="20">
        <v>6.29983</v>
      </c>
      <c r="T3994" s="20">
        <v>0.30199999999999999</v>
      </c>
      <c r="U3994" s="20">
        <v>0.30499999999999999</v>
      </c>
      <c r="V3994" s="20">
        <f t="shared" si="124"/>
        <v>0.42946671373832002</v>
      </c>
      <c r="W3994" s="20">
        <f t="shared" si="125"/>
        <v>3.8476869427252005</v>
      </c>
    </row>
    <row r="3995" spans="1:23" x14ac:dyDescent="0.25">
      <c r="A3995" s="18">
        <v>35770</v>
      </c>
      <c r="B3995" s="18">
        <v>35770</v>
      </c>
      <c r="C3995" s="18">
        <v>6410</v>
      </c>
      <c r="D3995" s="18">
        <v>6410</v>
      </c>
      <c r="E3995" s="18" t="s">
        <v>116</v>
      </c>
      <c r="F3995" s="18" t="s">
        <v>196</v>
      </c>
      <c r="G3995" s="19">
        <v>4.7855590598299997</v>
      </c>
      <c r="H3995" s="19">
        <v>1.93665</v>
      </c>
      <c r="I3995" s="18" t="s">
        <v>79</v>
      </c>
      <c r="J3995" s="18" t="s">
        <v>80</v>
      </c>
      <c r="K3995" s="18">
        <v>16</v>
      </c>
      <c r="L3995" s="18">
        <v>60</v>
      </c>
      <c r="M3995" s="18" t="s">
        <v>71</v>
      </c>
      <c r="N3995" s="18" t="s">
        <v>74</v>
      </c>
      <c r="O3995" s="18" t="s">
        <v>75</v>
      </c>
      <c r="P3995" s="19">
        <v>1738.7257410499999</v>
      </c>
      <c r="Q3995" s="19">
        <v>208458.11881099999</v>
      </c>
      <c r="R3995" s="20">
        <v>0.70014500000000002</v>
      </c>
      <c r="S3995" s="20">
        <v>6.29983</v>
      </c>
      <c r="T3995" s="20">
        <v>0.30199999999999999</v>
      </c>
      <c r="U3995" s="20">
        <v>0.30499999999999999</v>
      </c>
      <c r="V3995" s="20">
        <f t="shared" si="124"/>
        <v>0.94644319834649993</v>
      </c>
      <c r="W3995" s="20">
        <f t="shared" si="125"/>
        <v>8.4793932098025007</v>
      </c>
    </row>
    <row r="3996" spans="1:23" x14ac:dyDescent="0.25">
      <c r="A3996" s="18">
        <v>35771</v>
      </c>
      <c r="B3996" s="18">
        <v>35771</v>
      </c>
      <c r="C3996" s="18">
        <v>6410</v>
      </c>
      <c r="D3996" s="18">
        <v>6410</v>
      </c>
      <c r="E3996" s="18" t="s">
        <v>116</v>
      </c>
      <c r="F3996" s="18" t="s">
        <v>196</v>
      </c>
      <c r="G3996" s="19">
        <v>4.3974896731399999</v>
      </c>
      <c r="H3996" s="19">
        <v>1.7796000000000001</v>
      </c>
      <c r="I3996" s="18" t="s">
        <v>79</v>
      </c>
      <c r="J3996" s="18" t="s">
        <v>80</v>
      </c>
      <c r="K3996" s="18">
        <v>16</v>
      </c>
      <c r="L3996" s="18">
        <v>60</v>
      </c>
      <c r="M3996" s="18" t="s">
        <v>71</v>
      </c>
      <c r="N3996" s="18" t="s">
        <v>74</v>
      </c>
      <c r="O3996" s="18" t="s">
        <v>75</v>
      </c>
      <c r="P3996" s="19">
        <v>2522.7416385900001</v>
      </c>
      <c r="Q3996" s="19">
        <v>191553.883944</v>
      </c>
      <c r="R3996" s="20">
        <v>0.70014500000000002</v>
      </c>
      <c r="S3996" s="20">
        <v>6.29983</v>
      </c>
      <c r="T3996" s="20">
        <v>0.30199999999999999</v>
      </c>
      <c r="U3996" s="20">
        <v>0.30499999999999999</v>
      </c>
      <c r="V3996" s="20">
        <f t="shared" si="124"/>
        <v>0.86969267331600009</v>
      </c>
      <c r="W3996" s="20">
        <f t="shared" si="125"/>
        <v>7.7917683402600009</v>
      </c>
    </row>
    <row r="3997" spans="1:23" x14ac:dyDescent="0.25">
      <c r="A3997" s="18">
        <v>35772</v>
      </c>
      <c r="B3997" s="18">
        <v>35772</v>
      </c>
      <c r="C3997" s="18">
        <v>6410</v>
      </c>
      <c r="D3997" s="18">
        <v>6410</v>
      </c>
      <c r="E3997" s="18" t="s">
        <v>116</v>
      </c>
      <c r="F3997" s="18" t="s">
        <v>196</v>
      </c>
      <c r="G3997" s="19">
        <v>17.931438908099999</v>
      </c>
      <c r="H3997" s="19">
        <v>7.2565999999999997</v>
      </c>
      <c r="I3997" s="18" t="s">
        <v>79</v>
      </c>
      <c r="J3997" s="18" t="s">
        <v>80</v>
      </c>
      <c r="K3997" s="18">
        <v>16</v>
      </c>
      <c r="L3997" s="18">
        <v>60</v>
      </c>
      <c r="M3997" s="18" t="s">
        <v>71</v>
      </c>
      <c r="N3997" s="18" t="s">
        <v>74</v>
      </c>
      <c r="O3997" s="18" t="s">
        <v>75</v>
      </c>
      <c r="P3997" s="19">
        <v>5050.5626883599998</v>
      </c>
      <c r="Q3997" s="19">
        <v>781090.354467</v>
      </c>
      <c r="R3997" s="20">
        <v>0.70014500000000002</v>
      </c>
      <c r="S3997" s="20">
        <v>6.29983</v>
      </c>
      <c r="T3997" s="20">
        <v>0.30199999999999999</v>
      </c>
      <c r="U3997" s="20">
        <v>0.30499999999999999</v>
      </c>
      <c r="V3997" s="20">
        <f t="shared" si="124"/>
        <v>3.5463092004859997</v>
      </c>
      <c r="W3997" s="20">
        <f t="shared" si="125"/>
        <v>31.772165732710004</v>
      </c>
    </row>
    <row r="3998" spans="1:23" x14ac:dyDescent="0.25">
      <c r="A3998" s="18">
        <v>35773</v>
      </c>
      <c r="B3998" s="18">
        <v>35773</v>
      </c>
      <c r="C3998" s="18">
        <v>6410</v>
      </c>
      <c r="D3998" s="18">
        <v>6410</v>
      </c>
      <c r="E3998" s="18" t="s">
        <v>116</v>
      </c>
      <c r="F3998" s="18" t="s">
        <v>196</v>
      </c>
      <c r="G3998" s="19">
        <v>10.0623836636</v>
      </c>
      <c r="H3998" s="19">
        <v>4.0720999999999998</v>
      </c>
      <c r="I3998" s="18" t="s">
        <v>79</v>
      </c>
      <c r="J3998" s="18" t="s">
        <v>80</v>
      </c>
      <c r="K3998" s="18">
        <v>16</v>
      </c>
      <c r="L3998" s="18">
        <v>60</v>
      </c>
      <c r="M3998" s="18" t="s">
        <v>71</v>
      </c>
      <c r="N3998" s="18" t="s">
        <v>74</v>
      </c>
      <c r="O3998" s="18" t="s">
        <v>75</v>
      </c>
      <c r="P3998" s="19">
        <v>4440.5532870999996</v>
      </c>
      <c r="Q3998" s="19">
        <v>438315.67911899998</v>
      </c>
      <c r="R3998" s="20">
        <v>0.70014500000000002</v>
      </c>
      <c r="S3998" s="20">
        <v>6.29983</v>
      </c>
      <c r="T3998" s="20">
        <v>0.30199999999999999</v>
      </c>
      <c r="U3998" s="20">
        <v>0.30499999999999999</v>
      </c>
      <c r="V3998" s="20">
        <f t="shared" si="124"/>
        <v>1.9900401972409998</v>
      </c>
      <c r="W3998" s="20">
        <f t="shared" si="125"/>
        <v>17.829208731384998</v>
      </c>
    </row>
    <row r="3999" spans="1:23" x14ac:dyDescent="0.25">
      <c r="A3999" s="18">
        <v>35774</v>
      </c>
      <c r="B3999" s="18">
        <v>35774</v>
      </c>
      <c r="C3999" s="18">
        <v>6410</v>
      </c>
      <c r="D3999" s="18">
        <v>6410</v>
      </c>
      <c r="E3999" s="18" t="s">
        <v>116</v>
      </c>
      <c r="F3999" s="18" t="s">
        <v>196</v>
      </c>
      <c r="G3999" s="19">
        <v>2.0027420064000001</v>
      </c>
      <c r="H3999" s="19">
        <v>0.81048100000000001</v>
      </c>
      <c r="I3999" s="18" t="s">
        <v>79</v>
      </c>
      <c r="J3999" s="18" t="s">
        <v>80</v>
      </c>
      <c r="K3999" s="18">
        <v>16</v>
      </c>
      <c r="L3999" s="18">
        <v>60</v>
      </c>
      <c r="M3999" s="18" t="s">
        <v>71</v>
      </c>
      <c r="N3999" s="18" t="s">
        <v>74</v>
      </c>
      <c r="O3999" s="18" t="s">
        <v>75</v>
      </c>
      <c r="P3999" s="19">
        <v>1104.8970367300001</v>
      </c>
      <c r="Q3999" s="19">
        <v>87239.092841899997</v>
      </c>
      <c r="R3999" s="20">
        <v>0.70014500000000002</v>
      </c>
      <c r="S3999" s="20">
        <v>6.29983</v>
      </c>
      <c r="T3999" s="20">
        <v>0.30199999999999999</v>
      </c>
      <c r="U3999" s="20">
        <v>0.30499999999999999</v>
      </c>
      <c r="V3999" s="20">
        <f t="shared" si="124"/>
        <v>0.39608304538200995</v>
      </c>
      <c r="W3999" s="20">
        <f t="shared" si="125"/>
        <v>3.5485953001698505</v>
      </c>
    </row>
    <row r="4000" spans="1:23" x14ac:dyDescent="0.25">
      <c r="A4000" s="18">
        <v>35775</v>
      </c>
      <c r="B4000" s="18">
        <v>35775</v>
      </c>
      <c r="C4000" s="18">
        <v>6410</v>
      </c>
      <c r="D4000" s="18">
        <v>6410</v>
      </c>
      <c r="E4000" s="18" t="s">
        <v>116</v>
      </c>
      <c r="F4000" s="18" t="s">
        <v>196</v>
      </c>
      <c r="G4000" s="19">
        <v>1.67754601307</v>
      </c>
      <c r="H4000" s="19">
        <v>0.67887900000000001</v>
      </c>
      <c r="I4000" s="18" t="s">
        <v>79</v>
      </c>
      <c r="J4000" s="18" t="s">
        <v>80</v>
      </c>
      <c r="K4000" s="18">
        <v>16</v>
      </c>
      <c r="L4000" s="18">
        <v>60</v>
      </c>
      <c r="M4000" s="18" t="s">
        <v>71</v>
      </c>
      <c r="N4000" s="18" t="s">
        <v>74</v>
      </c>
      <c r="O4000" s="18" t="s">
        <v>75</v>
      </c>
      <c r="P4000" s="19">
        <v>969.25702812300005</v>
      </c>
      <c r="Q4000" s="19">
        <v>73073.612034299993</v>
      </c>
      <c r="R4000" s="20">
        <v>0.70014500000000002</v>
      </c>
      <c r="S4000" s="20">
        <v>6.29983</v>
      </c>
      <c r="T4000" s="20">
        <v>0.30199999999999999</v>
      </c>
      <c r="U4000" s="20">
        <v>0.30499999999999999</v>
      </c>
      <c r="V4000" s="20">
        <f t="shared" si="124"/>
        <v>0.33176898874358995</v>
      </c>
      <c r="W4000" s="20">
        <f t="shared" si="125"/>
        <v>2.9723914919461505</v>
      </c>
    </row>
    <row r="4001" spans="1:23" x14ac:dyDescent="0.25">
      <c r="A4001" s="18">
        <v>35776</v>
      </c>
      <c r="B4001" s="18">
        <v>35776</v>
      </c>
      <c r="C4001" s="18">
        <v>6410</v>
      </c>
      <c r="D4001" s="18">
        <v>6410</v>
      </c>
      <c r="E4001" s="18" t="s">
        <v>116</v>
      </c>
      <c r="F4001" s="18" t="s">
        <v>196</v>
      </c>
      <c r="G4001" s="19">
        <v>2.1544297431400001</v>
      </c>
      <c r="H4001" s="19">
        <v>0.87186699999999995</v>
      </c>
      <c r="I4001" s="18" t="s">
        <v>79</v>
      </c>
      <c r="J4001" s="18" t="s">
        <v>80</v>
      </c>
      <c r="K4001" s="18">
        <v>16</v>
      </c>
      <c r="L4001" s="18">
        <v>60</v>
      </c>
      <c r="M4001" s="18" t="s">
        <v>71</v>
      </c>
      <c r="N4001" s="18" t="s">
        <v>74</v>
      </c>
      <c r="O4001" s="18" t="s">
        <v>75</v>
      </c>
      <c r="P4001" s="19">
        <v>1265.29281358</v>
      </c>
      <c r="Q4001" s="19">
        <v>93846.584223800004</v>
      </c>
      <c r="R4001" s="20">
        <v>0.70014500000000002</v>
      </c>
      <c r="S4001" s="20">
        <v>6.29983</v>
      </c>
      <c r="T4001" s="20">
        <v>0.30199999999999999</v>
      </c>
      <c r="U4001" s="20">
        <v>0.30499999999999999</v>
      </c>
      <c r="V4001" s="20">
        <f t="shared" si="124"/>
        <v>0.42608245785906995</v>
      </c>
      <c r="W4001" s="20">
        <f t="shared" si="125"/>
        <v>3.8173666484139503</v>
      </c>
    </row>
    <row r="4002" spans="1:23" x14ac:dyDescent="0.25">
      <c r="A4002" s="18">
        <v>35777</v>
      </c>
      <c r="B4002" s="18">
        <v>35777</v>
      </c>
      <c r="C4002" s="18">
        <v>6410</v>
      </c>
      <c r="D4002" s="18">
        <v>6410</v>
      </c>
      <c r="E4002" s="18" t="s">
        <v>116</v>
      </c>
      <c r="F4002" s="18" t="s">
        <v>196</v>
      </c>
      <c r="G4002" s="19">
        <v>52.2936497735</v>
      </c>
      <c r="H4002" s="19">
        <v>21.162500000000001</v>
      </c>
      <c r="I4002" s="18" t="s">
        <v>79</v>
      </c>
      <c r="J4002" s="18" t="s">
        <v>80</v>
      </c>
      <c r="K4002" s="18">
        <v>16</v>
      </c>
      <c r="L4002" s="18">
        <v>60</v>
      </c>
      <c r="M4002" s="18" t="s">
        <v>71</v>
      </c>
      <c r="N4002" s="18" t="s">
        <v>74</v>
      </c>
      <c r="O4002" s="18" t="s">
        <v>75</v>
      </c>
      <c r="P4002" s="19">
        <v>9195.3173608699999</v>
      </c>
      <c r="Q4002" s="19">
        <v>2277902.2725</v>
      </c>
      <c r="R4002" s="20">
        <v>0.70014500000000002</v>
      </c>
      <c r="S4002" s="20">
        <v>6.29983</v>
      </c>
      <c r="T4002" s="20">
        <v>0.30199999999999999</v>
      </c>
      <c r="U4002" s="20">
        <v>0.30499999999999999</v>
      </c>
      <c r="V4002" s="20">
        <f t="shared" si="124"/>
        <v>10.342139356625001</v>
      </c>
      <c r="W4002" s="20">
        <f t="shared" si="125"/>
        <v>92.657505900625026</v>
      </c>
    </row>
    <row r="4003" spans="1:23" x14ac:dyDescent="0.25">
      <c r="A4003" s="18">
        <v>35778</v>
      </c>
      <c r="B4003" s="18">
        <v>35778</v>
      </c>
      <c r="C4003" s="18">
        <v>6410</v>
      </c>
      <c r="D4003" s="18">
        <v>6410</v>
      </c>
      <c r="E4003" s="18" t="s">
        <v>116</v>
      </c>
      <c r="F4003" s="18" t="s">
        <v>196</v>
      </c>
      <c r="G4003" s="19">
        <v>3.0370636318900002</v>
      </c>
      <c r="H4003" s="19">
        <v>1.22906</v>
      </c>
      <c r="I4003" s="18" t="s">
        <v>79</v>
      </c>
      <c r="J4003" s="18" t="s">
        <v>80</v>
      </c>
      <c r="K4003" s="18">
        <v>16</v>
      </c>
      <c r="L4003" s="18">
        <v>60</v>
      </c>
      <c r="M4003" s="18" t="s">
        <v>71</v>
      </c>
      <c r="N4003" s="18" t="s">
        <v>74</v>
      </c>
      <c r="O4003" s="18" t="s">
        <v>75</v>
      </c>
      <c r="P4003" s="19">
        <v>1325.3546887099999</v>
      </c>
      <c r="Q4003" s="19">
        <v>132293.962627</v>
      </c>
      <c r="R4003" s="20">
        <v>0.70014500000000002</v>
      </c>
      <c r="S4003" s="20">
        <v>6.29983</v>
      </c>
      <c r="T4003" s="20">
        <v>0.30199999999999999</v>
      </c>
      <c r="U4003" s="20">
        <v>0.30499999999999999</v>
      </c>
      <c r="V4003" s="20">
        <f t="shared" si="124"/>
        <v>0.6006431091626</v>
      </c>
      <c r="W4003" s="20">
        <f t="shared" si="125"/>
        <v>5.3812939965610003</v>
      </c>
    </row>
    <row r="4004" spans="1:23" x14ac:dyDescent="0.25">
      <c r="A4004" s="18">
        <v>35779</v>
      </c>
      <c r="B4004" s="18">
        <v>35779</v>
      </c>
      <c r="C4004" s="18">
        <v>6410</v>
      </c>
      <c r="D4004" s="18">
        <v>6410</v>
      </c>
      <c r="E4004" s="18" t="s">
        <v>116</v>
      </c>
      <c r="F4004" s="18" t="s">
        <v>196</v>
      </c>
      <c r="G4004" s="19">
        <v>16.1042685386</v>
      </c>
      <c r="H4004" s="19">
        <v>6.5171700000000001</v>
      </c>
      <c r="I4004" s="18" t="s">
        <v>79</v>
      </c>
      <c r="J4004" s="18" t="s">
        <v>80</v>
      </c>
      <c r="K4004" s="18">
        <v>16</v>
      </c>
      <c r="L4004" s="18">
        <v>60</v>
      </c>
      <c r="M4004" s="18" t="s">
        <v>71</v>
      </c>
      <c r="N4004" s="18" t="s">
        <v>74</v>
      </c>
      <c r="O4004" s="18" t="s">
        <v>75</v>
      </c>
      <c r="P4004" s="19">
        <v>3405.85253573</v>
      </c>
      <c r="Q4004" s="19">
        <v>701499.13153400004</v>
      </c>
      <c r="R4004" s="20">
        <v>0.70014500000000002</v>
      </c>
      <c r="S4004" s="20">
        <v>6.29983</v>
      </c>
      <c r="T4004" s="20">
        <v>0.30199999999999999</v>
      </c>
      <c r="U4004" s="20">
        <v>0.30499999999999999</v>
      </c>
      <c r="V4004" s="20">
        <f t="shared" si="124"/>
        <v>3.1849488647756998</v>
      </c>
      <c r="W4004" s="20">
        <f t="shared" si="125"/>
        <v>28.534658841364507</v>
      </c>
    </row>
    <row r="4005" spans="1:23" x14ac:dyDescent="0.25">
      <c r="A4005" s="18">
        <v>35780</v>
      </c>
      <c r="B4005" s="18">
        <v>35780</v>
      </c>
      <c r="C4005" s="18">
        <v>6410</v>
      </c>
      <c r="D4005" s="18">
        <v>6410</v>
      </c>
      <c r="E4005" s="18" t="s">
        <v>116</v>
      </c>
      <c r="F4005" s="18" t="s">
        <v>196</v>
      </c>
      <c r="G4005" s="19">
        <v>16.6737576019</v>
      </c>
      <c r="H4005" s="19">
        <v>6.74763</v>
      </c>
      <c r="I4005" s="18" t="s">
        <v>79</v>
      </c>
      <c r="J4005" s="18" t="s">
        <v>80</v>
      </c>
      <c r="K4005" s="18">
        <v>16</v>
      </c>
      <c r="L4005" s="18">
        <v>60</v>
      </c>
      <c r="M4005" s="18" t="s">
        <v>71</v>
      </c>
      <c r="N4005" s="18" t="s">
        <v>74</v>
      </c>
      <c r="O4005" s="18" t="s">
        <v>75</v>
      </c>
      <c r="P4005" s="19">
        <v>3447.9386106000002</v>
      </c>
      <c r="Q4005" s="19">
        <v>726305.975905</v>
      </c>
      <c r="R4005" s="20">
        <v>0.70014500000000002</v>
      </c>
      <c r="S4005" s="20">
        <v>6.29983</v>
      </c>
      <c r="T4005" s="20">
        <v>0.30199999999999999</v>
      </c>
      <c r="U4005" s="20">
        <v>0.30499999999999999</v>
      </c>
      <c r="V4005" s="20">
        <f t="shared" si="124"/>
        <v>3.2975749456323</v>
      </c>
      <c r="W4005" s="20">
        <f t="shared" si="125"/>
        <v>29.543700722515503</v>
      </c>
    </row>
    <row r="4006" spans="1:23" x14ac:dyDescent="0.25">
      <c r="A4006" s="18">
        <v>35781</v>
      </c>
      <c r="B4006" s="18">
        <v>35781</v>
      </c>
      <c r="C4006" s="18">
        <v>6410</v>
      </c>
      <c r="D4006" s="18">
        <v>6410</v>
      </c>
      <c r="E4006" s="18" t="s">
        <v>116</v>
      </c>
      <c r="F4006" s="18" t="s">
        <v>196</v>
      </c>
      <c r="G4006" s="19">
        <v>2.1275635249099998</v>
      </c>
      <c r="H4006" s="19">
        <v>0.86099400000000004</v>
      </c>
      <c r="I4006" s="18" t="s">
        <v>79</v>
      </c>
      <c r="J4006" s="18" t="s">
        <v>80</v>
      </c>
      <c r="K4006" s="18">
        <v>16</v>
      </c>
      <c r="L4006" s="18">
        <v>60</v>
      </c>
      <c r="M4006" s="18" t="s">
        <v>71</v>
      </c>
      <c r="N4006" s="18" t="s">
        <v>74</v>
      </c>
      <c r="O4006" s="18" t="s">
        <v>75</v>
      </c>
      <c r="P4006" s="19">
        <v>1115.60015817</v>
      </c>
      <c r="Q4006" s="19">
        <v>92676.296438899997</v>
      </c>
      <c r="R4006" s="20">
        <v>0.70014500000000002</v>
      </c>
      <c r="S4006" s="20">
        <v>6.29983</v>
      </c>
      <c r="T4006" s="20">
        <v>0.30199999999999999</v>
      </c>
      <c r="U4006" s="20">
        <v>0.30499999999999999</v>
      </c>
      <c r="V4006" s="20">
        <f t="shared" si="124"/>
        <v>0.42076880960273999</v>
      </c>
      <c r="W4006" s="20">
        <f t="shared" si="125"/>
        <v>3.7697605025589005</v>
      </c>
    </row>
    <row r="4007" spans="1:23" x14ac:dyDescent="0.25">
      <c r="A4007" s="18">
        <v>35782</v>
      </c>
      <c r="B4007" s="18">
        <v>35782</v>
      </c>
      <c r="C4007" s="18">
        <v>6410</v>
      </c>
      <c r="D4007" s="18">
        <v>6410</v>
      </c>
      <c r="E4007" s="18" t="s">
        <v>116</v>
      </c>
      <c r="F4007" s="18" t="s">
        <v>196</v>
      </c>
      <c r="G4007" s="19">
        <v>6.2549705683800001</v>
      </c>
      <c r="H4007" s="19">
        <v>2.5312999999999999</v>
      </c>
      <c r="I4007" s="18" t="s">
        <v>79</v>
      </c>
      <c r="J4007" s="18" t="s">
        <v>80</v>
      </c>
      <c r="K4007" s="18">
        <v>16</v>
      </c>
      <c r="L4007" s="18">
        <v>60</v>
      </c>
      <c r="M4007" s="18" t="s">
        <v>71</v>
      </c>
      <c r="N4007" s="18" t="s">
        <v>74</v>
      </c>
      <c r="O4007" s="18" t="s">
        <v>75</v>
      </c>
      <c r="P4007" s="19">
        <v>2386.1780880000001</v>
      </c>
      <c r="Q4007" s="19">
        <v>272465.42809399997</v>
      </c>
      <c r="R4007" s="20">
        <v>0.70014500000000002</v>
      </c>
      <c r="S4007" s="20">
        <v>6.29983</v>
      </c>
      <c r="T4007" s="20">
        <v>0.30199999999999999</v>
      </c>
      <c r="U4007" s="20">
        <v>0.30499999999999999</v>
      </c>
      <c r="V4007" s="20">
        <f t="shared" si="124"/>
        <v>1.2370493728729999</v>
      </c>
      <c r="W4007" s="20">
        <f t="shared" si="125"/>
        <v>11.082997976905</v>
      </c>
    </row>
    <row r="4008" spans="1:23" x14ac:dyDescent="0.25">
      <c r="A4008" s="18">
        <v>35783</v>
      </c>
      <c r="B4008" s="18">
        <v>35783</v>
      </c>
      <c r="C4008" s="18">
        <v>6410</v>
      </c>
      <c r="D4008" s="18">
        <v>6410</v>
      </c>
      <c r="E4008" s="18" t="s">
        <v>116</v>
      </c>
      <c r="F4008" s="18" t="s">
        <v>196</v>
      </c>
      <c r="G4008" s="19">
        <v>3.4593247914999998</v>
      </c>
      <c r="H4008" s="19">
        <v>1.39994</v>
      </c>
      <c r="I4008" s="18" t="s">
        <v>79</v>
      </c>
      <c r="J4008" s="18" t="s">
        <v>80</v>
      </c>
      <c r="K4008" s="18">
        <v>16</v>
      </c>
      <c r="L4008" s="18">
        <v>60</v>
      </c>
      <c r="M4008" s="18" t="s">
        <v>71</v>
      </c>
      <c r="N4008" s="18" t="s">
        <v>74</v>
      </c>
      <c r="O4008" s="18" t="s">
        <v>75</v>
      </c>
      <c r="P4008" s="19">
        <v>1403.3454739700001</v>
      </c>
      <c r="Q4008" s="19">
        <v>150687.585166</v>
      </c>
      <c r="R4008" s="20">
        <v>0.70014500000000002</v>
      </c>
      <c r="S4008" s="20">
        <v>6.29983</v>
      </c>
      <c r="T4008" s="20">
        <v>0.30199999999999999</v>
      </c>
      <c r="U4008" s="20">
        <v>0.30499999999999999</v>
      </c>
      <c r="V4008" s="20">
        <f t="shared" si="124"/>
        <v>0.68415237192739997</v>
      </c>
      <c r="W4008" s="20">
        <f t="shared" si="125"/>
        <v>6.129471887089001</v>
      </c>
    </row>
    <row r="4009" spans="1:23" x14ac:dyDescent="0.25">
      <c r="A4009" s="18">
        <v>35784</v>
      </c>
      <c r="B4009" s="18">
        <v>35784</v>
      </c>
      <c r="C4009" s="18">
        <v>6410</v>
      </c>
      <c r="D4009" s="18">
        <v>6410</v>
      </c>
      <c r="E4009" s="18" t="s">
        <v>116</v>
      </c>
      <c r="F4009" s="18" t="s">
        <v>196</v>
      </c>
      <c r="G4009" s="19">
        <v>10.5091416654</v>
      </c>
      <c r="H4009" s="19">
        <v>4.2529000000000003</v>
      </c>
      <c r="I4009" s="18" t="s">
        <v>79</v>
      </c>
      <c r="J4009" s="18" t="s">
        <v>80</v>
      </c>
      <c r="K4009" s="18">
        <v>16</v>
      </c>
      <c r="L4009" s="18">
        <v>60</v>
      </c>
      <c r="M4009" s="18" t="s">
        <v>71</v>
      </c>
      <c r="N4009" s="18" t="s">
        <v>74</v>
      </c>
      <c r="O4009" s="18" t="s">
        <v>75</v>
      </c>
      <c r="P4009" s="19">
        <v>3014.3394707900002</v>
      </c>
      <c r="Q4009" s="19">
        <v>457776.37983300001</v>
      </c>
      <c r="R4009" s="20">
        <v>0.70014500000000002</v>
      </c>
      <c r="S4009" s="20">
        <v>6.29983</v>
      </c>
      <c r="T4009" s="20">
        <v>0.30199999999999999</v>
      </c>
      <c r="U4009" s="20">
        <v>0.30499999999999999</v>
      </c>
      <c r="V4009" s="20">
        <f t="shared" si="124"/>
        <v>2.0783973760090002</v>
      </c>
      <c r="W4009" s="20">
        <f t="shared" si="125"/>
        <v>18.620820169865002</v>
      </c>
    </row>
    <row r="4010" spans="1:23" x14ac:dyDescent="0.25">
      <c r="A4010" s="18">
        <v>35785</v>
      </c>
      <c r="B4010" s="18">
        <v>35785</v>
      </c>
      <c r="C4010" s="18">
        <v>6410</v>
      </c>
      <c r="D4010" s="18">
        <v>6410</v>
      </c>
      <c r="E4010" s="18" t="s">
        <v>116</v>
      </c>
      <c r="F4010" s="18" t="s">
        <v>196</v>
      </c>
      <c r="G4010" s="19">
        <v>3.49222169541</v>
      </c>
      <c r="H4010" s="19">
        <v>1.4132499999999999</v>
      </c>
      <c r="I4010" s="18" t="s">
        <v>79</v>
      </c>
      <c r="J4010" s="18" t="s">
        <v>80</v>
      </c>
      <c r="K4010" s="18">
        <v>16</v>
      </c>
      <c r="L4010" s="18">
        <v>60</v>
      </c>
      <c r="M4010" s="18" t="s">
        <v>71</v>
      </c>
      <c r="N4010" s="18" t="s">
        <v>74</v>
      </c>
      <c r="O4010" s="18" t="s">
        <v>75</v>
      </c>
      <c r="P4010" s="19">
        <v>1588.4282901500001</v>
      </c>
      <c r="Q4010" s="19">
        <v>152120.56856799999</v>
      </c>
      <c r="R4010" s="20">
        <v>0.70014500000000002</v>
      </c>
      <c r="S4010" s="20">
        <v>6.29983</v>
      </c>
      <c r="T4010" s="20">
        <v>0.30199999999999999</v>
      </c>
      <c r="U4010" s="20">
        <v>0.30499999999999999</v>
      </c>
      <c r="V4010" s="20">
        <f t="shared" si="124"/>
        <v>0.69065698503249995</v>
      </c>
      <c r="W4010" s="20">
        <f t="shared" si="125"/>
        <v>6.1877481495125002</v>
      </c>
    </row>
    <row r="4011" spans="1:23" x14ac:dyDescent="0.25">
      <c r="A4011" s="18">
        <v>35786</v>
      </c>
      <c r="B4011" s="18">
        <v>35786</v>
      </c>
      <c r="C4011" s="18">
        <v>6410</v>
      </c>
      <c r="D4011" s="18">
        <v>6410</v>
      </c>
      <c r="E4011" s="18" t="s">
        <v>116</v>
      </c>
      <c r="F4011" s="18" t="s">
        <v>196</v>
      </c>
      <c r="G4011" s="19">
        <v>2.1369307530600001</v>
      </c>
      <c r="H4011" s="19">
        <v>0.86478500000000003</v>
      </c>
      <c r="I4011" s="18" t="s">
        <v>79</v>
      </c>
      <c r="J4011" s="18" t="s">
        <v>80</v>
      </c>
      <c r="K4011" s="18">
        <v>16</v>
      </c>
      <c r="L4011" s="18">
        <v>60</v>
      </c>
      <c r="M4011" s="18" t="s">
        <v>71</v>
      </c>
      <c r="N4011" s="18" t="s">
        <v>74</v>
      </c>
      <c r="O4011" s="18" t="s">
        <v>75</v>
      </c>
      <c r="P4011" s="19">
        <v>1175.35739109</v>
      </c>
      <c r="Q4011" s="19">
        <v>93084.331265200002</v>
      </c>
      <c r="R4011" s="20">
        <v>0.70014500000000002</v>
      </c>
      <c r="S4011" s="20">
        <v>6.29983</v>
      </c>
      <c r="T4011" s="20">
        <v>0.30199999999999999</v>
      </c>
      <c r="U4011" s="20">
        <v>0.30499999999999999</v>
      </c>
      <c r="V4011" s="20">
        <f t="shared" si="124"/>
        <v>0.42262147588985005</v>
      </c>
      <c r="W4011" s="20">
        <f t="shared" si="125"/>
        <v>3.7863589481522508</v>
      </c>
    </row>
    <row r="4012" spans="1:23" x14ac:dyDescent="0.25">
      <c r="A4012" s="18">
        <v>35787</v>
      </c>
      <c r="B4012" s="18">
        <v>35787</v>
      </c>
      <c r="C4012" s="18">
        <v>6410</v>
      </c>
      <c r="D4012" s="18">
        <v>6410</v>
      </c>
      <c r="E4012" s="18" t="s">
        <v>116</v>
      </c>
      <c r="F4012" s="18" t="s">
        <v>196</v>
      </c>
      <c r="G4012" s="19">
        <v>17.348115789600001</v>
      </c>
      <c r="H4012" s="19">
        <v>7.0205299999999999</v>
      </c>
      <c r="I4012" s="18" t="s">
        <v>79</v>
      </c>
      <c r="J4012" s="18" t="s">
        <v>80</v>
      </c>
      <c r="K4012" s="18">
        <v>16</v>
      </c>
      <c r="L4012" s="18">
        <v>60</v>
      </c>
      <c r="M4012" s="18" t="s">
        <v>71</v>
      </c>
      <c r="N4012" s="18" t="s">
        <v>74</v>
      </c>
      <c r="O4012" s="18" t="s">
        <v>75</v>
      </c>
      <c r="P4012" s="19">
        <v>3222.83920261</v>
      </c>
      <c r="Q4012" s="19">
        <v>755680.90106399998</v>
      </c>
      <c r="R4012" s="20">
        <v>0.70014500000000002</v>
      </c>
      <c r="S4012" s="20">
        <v>6.29983</v>
      </c>
      <c r="T4012" s="20">
        <v>0.30199999999999999</v>
      </c>
      <c r="U4012" s="20">
        <v>0.30499999999999999</v>
      </c>
      <c r="V4012" s="20">
        <f t="shared" si="124"/>
        <v>3.4309415058412998</v>
      </c>
      <c r="W4012" s="20">
        <f t="shared" si="125"/>
        <v>30.738561129380503</v>
      </c>
    </row>
    <row r="4013" spans="1:23" x14ac:dyDescent="0.25">
      <c r="A4013" s="18">
        <v>35788</v>
      </c>
      <c r="B4013" s="18">
        <v>35788</v>
      </c>
      <c r="C4013" s="18">
        <v>6410</v>
      </c>
      <c r="D4013" s="18">
        <v>6410</v>
      </c>
      <c r="E4013" s="18" t="s">
        <v>116</v>
      </c>
      <c r="F4013" s="18" t="s">
        <v>196</v>
      </c>
      <c r="G4013" s="19">
        <v>13.473102797399999</v>
      </c>
      <c r="H4013" s="19">
        <v>5.4523700000000002</v>
      </c>
      <c r="I4013" s="18" t="s">
        <v>79</v>
      </c>
      <c r="J4013" s="18" t="s">
        <v>80</v>
      </c>
      <c r="K4013" s="18">
        <v>16</v>
      </c>
      <c r="L4013" s="18">
        <v>60</v>
      </c>
      <c r="M4013" s="18" t="s">
        <v>71</v>
      </c>
      <c r="N4013" s="18" t="s">
        <v>74</v>
      </c>
      <c r="O4013" s="18" t="s">
        <v>75</v>
      </c>
      <c r="P4013" s="19">
        <v>5371.35591991</v>
      </c>
      <c r="Q4013" s="19">
        <v>586886.01030700002</v>
      </c>
      <c r="R4013" s="20">
        <v>0.70014500000000002</v>
      </c>
      <c r="S4013" s="20">
        <v>6.29983</v>
      </c>
      <c r="T4013" s="20">
        <v>0.30199999999999999</v>
      </c>
      <c r="U4013" s="20">
        <v>0.30499999999999999</v>
      </c>
      <c r="V4013" s="20">
        <f t="shared" si="124"/>
        <v>2.6645798163676999</v>
      </c>
      <c r="W4013" s="20">
        <f t="shared" si="125"/>
        <v>23.872557847484501</v>
      </c>
    </row>
    <row r="4014" spans="1:23" x14ac:dyDescent="0.25">
      <c r="A4014" s="18">
        <v>35789</v>
      </c>
      <c r="B4014" s="18">
        <v>35789</v>
      </c>
      <c r="C4014" s="18">
        <v>6410</v>
      </c>
      <c r="D4014" s="18">
        <v>6410</v>
      </c>
      <c r="E4014" s="18" t="s">
        <v>116</v>
      </c>
      <c r="F4014" s="18" t="s">
        <v>196</v>
      </c>
      <c r="G4014" s="19">
        <v>2.7473067195600001</v>
      </c>
      <c r="H4014" s="19">
        <v>1.1117999999999999</v>
      </c>
      <c r="I4014" s="18" t="s">
        <v>79</v>
      </c>
      <c r="J4014" s="18" t="s">
        <v>80</v>
      </c>
      <c r="K4014" s="18">
        <v>16</v>
      </c>
      <c r="L4014" s="18">
        <v>60</v>
      </c>
      <c r="M4014" s="18" t="s">
        <v>71</v>
      </c>
      <c r="N4014" s="18" t="s">
        <v>74</v>
      </c>
      <c r="O4014" s="18" t="s">
        <v>75</v>
      </c>
      <c r="P4014" s="19">
        <v>1485.7897164000001</v>
      </c>
      <c r="Q4014" s="19">
        <v>119672.202013</v>
      </c>
      <c r="R4014" s="20">
        <v>0.70014500000000002</v>
      </c>
      <c r="S4014" s="20">
        <v>6.29983</v>
      </c>
      <c r="T4014" s="20">
        <v>0.30199999999999999</v>
      </c>
      <c r="U4014" s="20">
        <v>0.30499999999999999</v>
      </c>
      <c r="V4014" s="20">
        <f t="shared" si="124"/>
        <v>0.54333800527799991</v>
      </c>
      <c r="W4014" s="20">
        <f t="shared" si="125"/>
        <v>4.8678849408300007</v>
      </c>
    </row>
    <row r="4015" spans="1:23" x14ac:dyDescent="0.25">
      <c r="A4015" s="18">
        <v>35790</v>
      </c>
      <c r="B4015" s="18">
        <v>35790</v>
      </c>
      <c r="C4015" s="18">
        <v>6410</v>
      </c>
      <c r="D4015" s="18">
        <v>6410</v>
      </c>
      <c r="E4015" s="18" t="s">
        <v>116</v>
      </c>
      <c r="F4015" s="18" t="s">
        <v>196</v>
      </c>
      <c r="G4015" s="19">
        <v>2.23557154503</v>
      </c>
      <c r="H4015" s="19">
        <v>0.90470399999999995</v>
      </c>
      <c r="I4015" s="18" t="s">
        <v>79</v>
      </c>
      <c r="J4015" s="18" t="s">
        <v>80</v>
      </c>
      <c r="K4015" s="18">
        <v>16</v>
      </c>
      <c r="L4015" s="18">
        <v>60</v>
      </c>
      <c r="M4015" s="18" t="s">
        <v>71</v>
      </c>
      <c r="N4015" s="18" t="s">
        <v>74</v>
      </c>
      <c r="O4015" s="18" t="s">
        <v>75</v>
      </c>
      <c r="P4015" s="19">
        <v>1348.92639502</v>
      </c>
      <c r="Q4015" s="19">
        <v>97381.106975999995</v>
      </c>
      <c r="R4015" s="20">
        <v>0.70014500000000002</v>
      </c>
      <c r="S4015" s="20">
        <v>6.29983</v>
      </c>
      <c r="T4015" s="20">
        <v>0.30199999999999999</v>
      </c>
      <c r="U4015" s="20">
        <v>0.30499999999999999</v>
      </c>
      <c r="V4015" s="20">
        <f t="shared" si="124"/>
        <v>0.44212993949183993</v>
      </c>
      <c r="W4015" s="20">
        <f t="shared" si="125"/>
        <v>3.9611395732224004</v>
      </c>
    </row>
    <row r="4016" spans="1:23" x14ac:dyDescent="0.25">
      <c r="A4016" s="18">
        <v>35791</v>
      </c>
      <c r="B4016" s="18">
        <v>35791</v>
      </c>
      <c r="C4016" s="18">
        <v>6410</v>
      </c>
      <c r="D4016" s="18">
        <v>6410</v>
      </c>
      <c r="E4016" s="18" t="s">
        <v>116</v>
      </c>
      <c r="F4016" s="18" t="s">
        <v>196</v>
      </c>
      <c r="G4016" s="19">
        <v>4.0777242885999998</v>
      </c>
      <c r="H4016" s="19">
        <v>1.6501999999999999</v>
      </c>
      <c r="I4016" s="18" t="s">
        <v>79</v>
      </c>
      <c r="J4016" s="18" t="s">
        <v>80</v>
      </c>
      <c r="K4016" s="18">
        <v>16</v>
      </c>
      <c r="L4016" s="18">
        <v>60</v>
      </c>
      <c r="M4016" s="18" t="s">
        <v>71</v>
      </c>
      <c r="N4016" s="18" t="s">
        <v>74</v>
      </c>
      <c r="O4016" s="18" t="s">
        <v>75</v>
      </c>
      <c r="P4016" s="19">
        <v>1557.04356994</v>
      </c>
      <c r="Q4016" s="19">
        <v>177624.95950999999</v>
      </c>
      <c r="R4016" s="20">
        <v>0.70014500000000002</v>
      </c>
      <c r="S4016" s="20">
        <v>6.29983</v>
      </c>
      <c r="T4016" s="20">
        <v>0.30199999999999999</v>
      </c>
      <c r="U4016" s="20">
        <v>0.30499999999999999</v>
      </c>
      <c r="V4016" s="20">
        <f t="shared" si="124"/>
        <v>0.80645473674199986</v>
      </c>
      <c r="W4016" s="20">
        <f t="shared" si="125"/>
        <v>7.2252057288700007</v>
      </c>
    </row>
    <row r="4017" spans="1:23" x14ac:dyDescent="0.25">
      <c r="A4017" s="18">
        <v>35792</v>
      </c>
      <c r="B4017" s="18">
        <v>35792</v>
      </c>
      <c r="C4017" s="18">
        <v>6410</v>
      </c>
      <c r="D4017" s="18">
        <v>6410</v>
      </c>
      <c r="E4017" s="18" t="s">
        <v>116</v>
      </c>
      <c r="F4017" s="18" t="s">
        <v>196</v>
      </c>
      <c r="G4017" s="19">
        <v>16.680031250199999</v>
      </c>
      <c r="H4017" s="19">
        <v>6.7501699999999998</v>
      </c>
      <c r="I4017" s="18" t="s">
        <v>79</v>
      </c>
      <c r="J4017" s="18" t="s">
        <v>80</v>
      </c>
      <c r="K4017" s="18">
        <v>16</v>
      </c>
      <c r="L4017" s="18">
        <v>60</v>
      </c>
      <c r="M4017" s="18" t="s">
        <v>71</v>
      </c>
      <c r="N4017" s="18" t="s">
        <v>74</v>
      </c>
      <c r="O4017" s="18" t="s">
        <v>75</v>
      </c>
      <c r="P4017" s="19">
        <v>4501.7189268000002</v>
      </c>
      <c r="Q4017" s="19">
        <v>726579.25493199995</v>
      </c>
      <c r="R4017" s="20">
        <v>0.70014500000000002</v>
      </c>
      <c r="S4017" s="20">
        <v>6.29983</v>
      </c>
      <c r="T4017" s="20">
        <v>0.30199999999999999</v>
      </c>
      <c r="U4017" s="20">
        <v>0.30499999999999999</v>
      </c>
      <c r="V4017" s="20">
        <f t="shared" si="124"/>
        <v>3.2988162467056998</v>
      </c>
      <c r="W4017" s="20">
        <f t="shared" si="125"/>
        <v>29.554821812414499</v>
      </c>
    </row>
    <row r="4018" spans="1:23" x14ac:dyDescent="0.25">
      <c r="A4018" s="18">
        <v>35793</v>
      </c>
      <c r="B4018" s="18">
        <v>35793</v>
      </c>
      <c r="C4018" s="18">
        <v>6410</v>
      </c>
      <c r="D4018" s="18">
        <v>6410</v>
      </c>
      <c r="E4018" s="18" t="s">
        <v>116</v>
      </c>
      <c r="F4018" s="18" t="s">
        <v>196</v>
      </c>
      <c r="G4018" s="19">
        <v>3.2537536649100001</v>
      </c>
      <c r="H4018" s="19">
        <v>1.3167500000000001</v>
      </c>
      <c r="I4018" s="18" t="s">
        <v>79</v>
      </c>
      <c r="J4018" s="18" t="s">
        <v>80</v>
      </c>
      <c r="K4018" s="18">
        <v>16</v>
      </c>
      <c r="L4018" s="18">
        <v>60</v>
      </c>
      <c r="M4018" s="18" t="s">
        <v>71</v>
      </c>
      <c r="N4018" s="18" t="s">
        <v>74</v>
      </c>
      <c r="O4018" s="18" t="s">
        <v>75</v>
      </c>
      <c r="P4018" s="19">
        <v>1549.8395505799999</v>
      </c>
      <c r="Q4018" s="19">
        <v>141732.942709</v>
      </c>
      <c r="R4018" s="20">
        <v>0.70014500000000002</v>
      </c>
      <c r="S4018" s="20">
        <v>6.29983</v>
      </c>
      <c r="T4018" s="20">
        <v>0.30199999999999999</v>
      </c>
      <c r="U4018" s="20">
        <v>0.30499999999999999</v>
      </c>
      <c r="V4018" s="20">
        <f t="shared" si="124"/>
        <v>0.64349731826750001</v>
      </c>
      <c r="W4018" s="20">
        <f t="shared" si="125"/>
        <v>5.7652343009875011</v>
      </c>
    </row>
    <row r="4019" spans="1:23" x14ac:dyDescent="0.25">
      <c r="A4019" s="18">
        <v>35794</v>
      </c>
      <c r="B4019" s="18">
        <v>35794</v>
      </c>
      <c r="C4019" s="18">
        <v>6410</v>
      </c>
      <c r="D4019" s="18">
        <v>6410</v>
      </c>
      <c r="E4019" s="18" t="s">
        <v>116</v>
      </c>
      <c r="F4019" s="18" t="s">
        <v>196</v>
      </c>
      <c r="G4019" s="19">
        <v>2.5397475206100002</v>
      </c>
      <c r="H4019" s="19">
        <v>1.0278</v>
      </c>
      <c r="I4019" s="18" t="s">
        <v>79</v>
      </c>
      <c r="J4019" s="18" t="s">
        <v>80</v>
      </c>
      <c r="K4019" s="18">
        <v>16</v>
      </c>
      <c r="L4019" s="18">
        <v>60</v>
      </c>
      <c r="M4019" s="18" t="s">
        <v>71</v>
      </c>
      <c r="N4019" s="18" t="s">
        <v>74</v>
      </c>
      <c r="O4019" s="18" t="s">
        <v>75</v>
      </c>
      <c r="P4019" s="19">
        <v>1602.0639647800001</v>
      </c>
      <c r="Q4019" s="19">
        <v>110630.959473</v>
      </c>
      <c r="R4019" s="20">
        <v>0.70014500000000002</v>
      </c>
      <c r="S4019" s="20">
        <v>6.29983</v>
      </c>
      <c r="T4019" s="20">
        <v>0.30199999999999999</v>
      </c>
      <c r="U4019" s="20">
        <v>0.30499999999999999</v>
      </c>
      <c r="V4019" s="20">
        <f t="shared" si="124"/>
        <v>0.502287103638</v>
      </c>
      <c r="W4019" s="20">
        <f t="shared" si="125"/>
        <v>4.5001008654300012</v>
      </c>
    </row>
    <row r="4020" spans="1:23" x14ac:dyDescent="0.25">
      <c r="A4020" s="18">
        <v>35795</v>
      </c>
      <c r="B4020" s="18">
        <v>35795</v>
      </c>
      <c r="C4020" s="18">
        <v>6410</v>
      </c>
      <c r="D4020" s="18">
        <v>6410</v>
      </c>
      <c r="E4020" s="18" t="s">
        <v>116</v>
      </c>
      <c r="F4020" s="18" t="s">
        <v>196</v>
      </c>
      <c r="G4020" s="19">
        <v>3.4013047599899999</v>
      </c>
      <c r="H4020" s="19">
        <v>1.37646</v>
      </c>
      <c r="I4020" s="18" t="s">
        <v>79</v>
      </c>
      <c r="J4020" s="18" t="s">
        <v>80</v>
      </c>
      <c r="K4020" s="18">
        <v>16</v>
      </c>
      <c r="L4020" s="18">
        <v>60</v>
      </c>
      <c r="M4020" s="18" t="s">
        <v>71</v>
      </c>
      <c r="N4020" s="18" t="s">
        <v>74</v>
      </c>
      <c r="O4020" s="18" t="s">
        <v>75</v>
      </c>
      <c r="P4020" s="19">
        <v>1474.8851596</v>
      </c>
      <c r="Q4020" s="19">
        <v>148160.24270199999</v>
      </c>
      <c r="R4020" s="20">
        <v>0.70014500000000002</v>
      </c>
      <c r="S4020" s="20">
        <v>6.29983</v>
      </c>
      <c r="T4020" s="20">
        <v>0.30199999999999999</v>
      </c>
      <c r="U4020" s="20">
        <v>0.30499999999999999</v>
      </c>
      <c r="V4020" s="20">
        <f t="shared" si="124"/>
        <v>0.67267766751659996</v>
      </c>
      <c r="W4020" s="20">
        <f t="shared" si="125"/>
        <v>6.0266674812510006</v>
      </c>
    </row>
    <row r="4021" spans="1:23" x14ac:dyDescent="0.25">
      <c r="A4021" s="18">
        <v>35796</v>
      </c>
      <c r="B4021" s="18">
        <v>35796</v>
      </c>
      <c r="C4021" s="18">
        <v>6410</v>
      </c>
      <c r="D4021" s="18">
        <v>6410</v>
      </c>
      <c r="E4021" s="18" t="s">
        <v>116</v>
      </c>
      <c r="F4021" s="18" t="s">
        <v>196</v>
      </c>
      <c r="G4021" s="19">
        <v>7.2783669063799996</v>
      </c>
      <c r="H4021" s="19">
        <v>2.9454500000000001</v>
      </c>
      <c r="I4021" s="18" t="s">
        <v>79</v>
      </c>
      <c r="J4021" s="18" t="s">
        <v>80</v>
      </c>
      <c r="K4021" s="18">
        <v>16</v>
      </c>
      <c r="L4021" s="18">
        <v>60</v>
      </c>
      <c r="M4021" s="18" t="s">
        <v>71</v>
      </c>
      <c r="N4021" s="18" t="s">
        <v>74</v>
      </c>
      <c r="O4021" s="18" t="s">
        <v>75</v>
      </c>
      <c r="P4021" s="19">
        <v>3427.8344839900001</v>
      </c>
      <c r="Q4021" s="19">
        <v>317044.39425900002</v>
      </c>
      <c r="R4021" s="20">
        <v>0.70014500000000002</v>
      </c>
      <c r="S4021" s="20">
        <v>6.29983</v>
      </c>
      <c r="T4021" s="20">
        <v>0.30199999999999999</v>
      </c>
      <c r="U4021" s="20">
        <v>0.30499999999999999</v>
      </c>
      <c r="V4021" s="20">
        <f t="shared" si="124"/>
        <v>1.4394449789945001</v>
      </c>
      <c r="W4021" s="20">
        <f t="shared" si="125"/>
        <v>12.896304820082502</v>
      </c>
    </row>
    <row r="4022" spans="1:23" x14ac:dyDescent="0.25">
      <c r="A4022" s="18">
        <v>35797</v>
      </c>
      <c r="B4022" s="18">
        <v>35797</v>
      </c>
      <c r="C4022" s="18">
        <v>6410</v>
      </c>
      <c r="D4022" s="18">
        <v>6410</v>
      </c>
      <c r="E4022" s="18" t="s">
        <v>116</v>
      </c>
      <c r="F4022" s="18" t="s">
        <v>196</v>
      </c>
      <c r="G4022" s="19">
        <v>1.96437355416</v>
      </c>
      <c r="H4022" s="19">
        <v>0.79495400000000005</v>
      </c>
      <c r="I4022" s="18" t="s">
        <v>79</v>
      </c>
      <c r="J4022" s="18" t="s">
        <v>80</v>
      </c>
      <c r="K4022" s="18">
        <v>16</v>
      </c>
      <c r="L4022" s="18">
        <v>60</v>
      </c>
      <c r="M4022" s="18" t="s">
        <v>71</v>
      </c>
      <c r="N4022" s="18" t="s">
        <v>74</v>
      </c>
      <c r="O4022" s="18" t="s">
        <v>75</v>
      </c>
      <c r="P4022" s="19">
        <v>1655.7466490899999</v>
      </c>
      <c r="Q4022" s="19">
        <v>85567.769747900005</v>
      </c>
      <c r="R4022" s="20">
        <v>0.70014500000000002</v>
      </c>
      <c r="S4022" s="20">
        <v>6.29983</v>
      </c>
      <c r="T4022" s="20">
        <v>0.30199999999999999</v>
      </c>
      <c r="U4022" s="20">
        <v>0.30499999999999999</v>
      </c>
      <c r="V4022" s="20">
        <f t="shared" si="124"/>
        <v>0.38849498169433999</v>
      </c>
      <c r="W4022" s="20">
        <f t="shared" si="125"/>
        <v>3.4806121651849002</v>
      </c>
    </row>
    <row r="4023" spans="1:23" x14ac:dyDescent="0.25">
      <c r="A4023" s="18">
        <v>35798</v>
      </c>
      <c r="B4023" s="18">
        <v>35798</v>
      </c>
      <c r="C4023" s="18">
        <v>6410</v>
      </c>
      <c r="D4023" s="18">
        <v>6410</v>
      </c>
      <c r="E4023" s="18" t="s">
        <v>116</v>
      </c>
      <c r="F4023" s="18" t="s">
        <v>196</v>
      </c>
      <c r="G4023" s="19">
        <v>1.3250689630600001</v>
      </c>
      <c r="H4023" s="19">
        <v>0.53623600000000005</v>
      </c>
      <c r="I4023" s="18" t="s">
        <v>79</v>
      </c>
      <c r="J4023" s="18" t="s">
        <v>80</v>
      </c>
      <c r="K4023" s="18">
        <v>16</v>
      </c>
      <c r="L4023" s="18">
        <v>60</v>
      </c>
      <c r="M4023" s="18" t="s">
        <v>71</v>
      </c>
      <c r="N4023" s="18" t="s">
        <v>74</v>
      </c>
      <c r="O4023" s="18" t="s">
        <v>75</v>
      </c>
      <c r="P4023" s="19">
        <v>937.33636220400001</v>
      </c>
      <c r="Q4023" s="19">
        <v>57719.773150699999</v>
      </c>
      <c r="R4023" s="20">
        <v>0.70014500000000002</v>
      </c>
      <c r="S4023" s="20">
        <v>6.29983</v>
      </c>
      <c r="T4023" s="20">
        <v>0.30199999999999999</v>
      </c>
      <c r="U4023" s="20">
        <v>0.30499999999999999</v>
      </c>
      <c r="V4023" s="20">
        <f t="shared" si="124"/>
        <v>0.26205918204556006</v>
      </c>
      <c r="W4023" s="20">
        <f t="shared" si="125"/>
        <v>2.3478459697166003</v>
      </c>
    </row>
    <row r="4024" spans="1:23" x14ac:dyDescent="0.25">
      <c r="A4024" s="18">
        <v>35799</v>
      </c>
      <c r="B4024" s="18">
        <v>35799</v>
      </c>
      <c r="C4024" s="18">
        <v>6410</v>
      </c>
      <c r="D4024" s="18">
        <v>6410</v>
      </c>
      <c r="E4024" s="18" t="s">
        <v>116</v>
      </c>
      <c r="F4024" s="18" t="s">
        <v>196</v>
      </c>
      <c r="G4024" s="19">
        <v>0.16577415751899999</v>
      </c>
      <c r="H4024" s="19">
        <v>6.7086400000000004E-2</v>
      </c>
      <c r="I4024" s="18" t="s">
        <v>79</v>
      </c>
      <c r="J4024" s="18" t="s">
        <v>80</v>
      </c>
      <c r="K4024" s="18">
        <v>16</v>
      </c>
      <c r="L4024" s="18">
        <v>60</v>
      </c>
      <c r="M4024" s="18" t="s">
        <v>71</v>
      </c>
      <c r="N4024" s="18" t="s">
        <v>74</v>
      </c>
      <c r="O4024" s="18" t="s">
        <v>75</v>
      </c>
      <c r="P4024" s="19">
        <v>917.21163450200004</v>
      </c>
      <c r="Q4024" s="19">
        <v>7221.0934163600004</v>
      </c>
      <c r="R4024" s="20">
        <v>0.70014500000000002</v>
      </c>
      <c r="S4024" s="20">
        <v>6.29983</v>
      </c>
      <c r="T4024" s="20">
        <v>0.30199999999999999</v>
      </c>
      <c r="U4024" s="20">
        <v>0.30499999999999999</v>
      </c>
      <c r="V4024" s="20">
        <f t="shared" si="124"/>
        <v>3.2785204854544003E-2</v>
      </c>
      <c r="W4024" s="20">
        <f t="shared" si="125"/>
        <v>0.29372987614184004</v>
      </c>
    </row>
    <row r="4025" spans="1:23" x14ac:dyDescent="0.25">
      <c r="A4025" s="18">
        <v>35800</v>
      </c>
      <c r="B4025" s="18">
        <v>35800</v>
      </c>
      <c r="C4025" s="18">
        <v>6410</v>
      </c>
      <c r="D4025" s="18">
        <v>6410</v>
      </c>
      <c r="E4025" s="18" t="s">
        <v>116</v>
      </c>
      <c r="F4025" s="18" t="s">
        <v>196</v>
      </c>
      <c r="G4025" s="19">
        <v>5.8319362076100001</v>
      </c>
      <c r="H4025" s="19">
        <v>2.3601000000000001</v>
      </c>
      <c r="I4025" s="18" t="s">
        <v>79</v>
      </c>
      <c r="J4025" s="18" t="s">
        <v>80</v>
      </c>
      <c r="K4025" s="18">
        <v>16</v>
      </c>
      <c r="L4025" s="18">
        <v>60</v>
      </c>
      <c r="M4025" s="18" t="s">
        <v>71</v>
      </c>
      <c r="N4025" s="18" t="s">
        <v>74</v>
      </c>
      <c r="O4025" s="18" t="s">
        <v>75</v>
      </c>
      <c r="P4025" s="19">
        <v>2531.5739108399998</v>
      </c>
      <c r="Q4025" s="19">
        <v>254038.12504799999</v>
      </c>
      <c r="R4025" s="20">
        <v>0.70014500000000002</v>
      </c>
      <c r="S4025" s="20">
        <v>6.29983</v>
      </c>
      <c r="T4025" s="20">
        <v>0.30199999999999999</v>
      </c>
      <c r="U4025" s="20">
        <v>0.30499999999999999</v>
      </c>
      <c r="V4025" s="20">
        <f t="shared" si="124"/>
        <v>1.153383725721</v>
      </c>
      <c r="W4025" s="20">
        <f t="shared" si="125"/>
        <v>10.333419004185002</v>
      </c>
    </row>
    <row r="4026" spans="1:23" x14ac:dyDescent="0.25">
      <c r="A4026" s="18">
        <v>35801</v>
      </c>
      <c r="B4026" s="18">
        <v>35801</v>
      </c>
      <c r="C4026" s="18">
        <v>6410</v>
      </c>
      <c r="D4026" s="18">
        <v>6410</v>
      </c>
      <c r="E4026" s="18" t="s">
        <v>116</v>
      </c>
      <c r="F4026" s="18" t="s">
        <v>196</v>
      </c>
      <c r="G4026" s="19">
        <v>2.7816915926900001</v>
      </c>
      <c r="H4026" s="19">
        <v>1.12571</v>
      </c>
      <c r="I4026" s="18" t="s">
        <v>79</v>
      </c>
      <c r="J4026" s="18" t="s">
        <v>80</v>
      </c>
      <c r="K4026" s="18">
        <v>16</v>
      </c>
      <c r="L4026" s="18">
        <v>60</v>
      </c>
      <c r="M4026" s="18" t="s">
        <v>71</v>
      </c>
      <c r="N4026" s="18" t="s">
        <v>74</v>
      </c>
      <c r="O4026" s="18" t="s">
        <v>75</v>
      </c>
      <c r="P4026" s="19">
        <v>1268.67591853</v>
      </c>
      <c r="Q4026" s="19">
        <v>121170.001097</v>
      </c>
      <c r="R4026" s="20">
        <v>0.70014500000000002</v>
      </c>
      <c r="S4026" s="20">
        <v>6.29983</v>
      </c>
      <c r="T4026" s="20">
        <v>0.30199999999999999</v>
      </c>
      <c r="U4026" s="20">
        <v>0.30499999999999999</v>
      </c>
      <c r="V4026" s="20">
        <f t="shared" si="124"/>
        <v>0.55013583910909991</v>
      </c>
      <c r="W4026" s="20">
        <f t="shared" si="125"/>
        <v>4.9287882323634999</v>
      </c>
    </row>
    <row r="4027" spans="1:23" x14ac:dyDescent="0.25">
      <c r="A4027" s="18">
        <v>35802</v>
      </c>
      <c r="B4027" s="18">
        <v>35802</v>
      </c>
      <c r="C4027" s="18">
        <v>6410</v>
      </c>
      <c r="D4027" s="18">
        <v>6410</v>
      </c>
      <c r="E4027" s="18" t="s">
        <v>116</v>
      </c>
      <c r="F4027" s="18" t="s">
        <v>196</v>
      </c>
      <c r="G4027" s="19">
        <v>5.5207924500700001</v>
      </c>
      <c r="H4027" s="19">
        <v>2.2341899999999999</v>
      </c>
      <c r="I4027" s="18" t="s">
        <v>79</v>
      </c>
      <c r="J4027" s="18" t="s">
        <v>80</v>
      </c>
      <c r="K4027" s="18">
        <v>16</v>
      </c>
      <c r="L4027" s="18">
        <v>60</v>
      </c>
      <c r="M4027" s="18" t="s">
        <v>71</v>
      </c>
      <c r="N4027" s="18" t="s">
        <v>74</v>
      </c>
      <c r="O4027" s="18" t="s">
        <v>75</v>
      </c>
      <c r="P4027" s="19">
        <v>2009.4358548299999</v>
      </c>
      <c r="Q4027" s="19">
        <v>240484.75718300001</v>
      </c>
      <c r="R4027" s="20">
        <v>0.70014500000000002</v>
      </c>
      <c r="S4027" s="20">
        <v>6.29983</v>
      </c>
      <c r="T4027" s="20">
        <v>0.30199999999999999</v>
      </c>
      <c r="U4027" s="20">
        <v>0.30499999999999999</v>
      </c>
      <c r="V4027" s="20">
        <f t="shared" si="124"/>
        <v>1.0918513563698999</v>
      </c>
      <c r="W4027" s="20">
        <f t="shared" si="125"/>
        <v>9.7821369454515015</v>
      </c>
    </row>
    <row r="4028" spans="1:23" x14ac:dyDescent="0.25">
      <c r="A4028" s="18">
        <v>35803</v>
      </c>
      <c r="B4028" s="18">
        <v>35803</v>
      </c>
      <c r="C4028" s="18">
        <v>6410</v>
      </c>
      <c r="D4028" s="18">
        <v>6410</v>
      </c>
      <c r="E4028" s="18" t="s">
        <v>116</v>
      </c>
      <c r="F4028" s="18" t="s">
        <v>196</v>
      </c>
      <c r="G4028" s="19">
        <v>1.8934629521299999</v>
      </c>
      <c r="H4028" s="19">
        <v>0.76625699999999997</v>
      </c>
      <c r="I4028" s="18" t="s">
        <v>79</v>
      </c>
      <c r="J4028" s="18" t="s">
        <v>80</v>
      </c>
      <c r="K4028" s="18">
        <v>16</v>
      </c>
      <c r="L4028" s="18">
        <v>60</v>
      </c>
      <c r="M4028" s="18" t="s">
        <v>71</v>
      </c>
      <c r="N4028" s="18" t="s">
        <v>74</v>
      </c>
      <c r="O4028" s="18" t="s">
        <v>75</v>
      </c>
      <c r="P4028" s="19">
        <v>1316.1991733899999</v>
      </c>
      <c r="Q4028" s="19">
        <v>82478.916278100005</v>
      </c>
      <c r="R4028" s="20">
        <v>0.70014500000000002</v>
      </c>
      <c r="S4028" s="20">
        <v>6.29983</v>
      </c>
      <c r="T4028" s="20">
        <v>0.30199999999999999</v>
      </c>
      <c r="U4028" s="20">
        <v>0.30499999999999999</v>
      </c>
      <c r="V4028" s="20">
        <f t="shared" si="124"/>
        <v>0.37447072307096996</v>
      </c>
      <c r="W4028" s="20">
        <f t="shared" si="125"/>
        <v>3.3549657412354503</v>
      </c>
    </row>
    <row r="4029" spans="1:23" x14ac:dyDescent="0.25">
      <c r="A4029" s="18">
        <v>35804</v>
      </c>
      <c r="B4029" s="18">
        <v>35804</v>
      </c>
      <c r="C4029" s="18">
        <v>6410</v>
      </c>
      <c r="D4029" s="18">
        <v>6410</v>
      </c>
      <c r="E4029" s="18" t="s">
        <v>116</v>
      </c>
      <c r="F4029" s="18" t="s">
        <v>196</v>
      </c>
      <c r="G4029" s="19">
        <v>2.7117348212899999</v>
      </c>
      <c r="H4029" s="19">
        <v>1.0973999999999999</v>
      </c>
      <c r="I4029" s="18" t="s">
        <v>79</v>
      </c>
      <c r="J4029" s="18" t="s">
        <v>80</v>
      </c>
      <c r="K4029" s="18">
        <v>16</v>
      </c>
      <c r="L4029" s="18">
        <v>60</v>
      </c>
      <c r="M4029" s="18" t="s">
        <v>71</v>
      </c>
      <c r="N4029" s="18" t="s">
        <v>74</v>
      </c>
      <c r="O4029" s="18" t="s">
        <v>75</v>
      </c>
      <c r="P4029" s="19">
        <v>1642.99012563</v>
      </c>
      <c r="Q4029" s="19">
        <v>118122.696324</v>
      </c>
      <c r="R4029" s="20">
        <v>0.70014500000000002</v>
      </c>
      <c r="S4029" s="20">
        <v>6.29983</v>
      </c>
      <c r="T4029" s="20">
        <v>0.30199999999999999</v>
      </c>
      <c r="U4029" s="20">
        <v>0.30499999999999999</v>
      </c>
      <c r="V4029" s="20">
        <f t="shared" si="124"/>
        <v>0.53630070785399997</v>
      </c>
      <c r="W4029" s="20">
        <f t="shared" si="125"/>
        <v>4.8048362421900004</v>
      </c>
    </row>
    <row r="4030" spans="1:23" x14ac:dyDescent="0.25">
      <c r="A4030" s="18">
        <v>35805</v>
      </c>
      <c r="B4030" s="18">
        <v>35805</v>
      </c>
      <c r="C4030" s="18">
        <v>6410</v>
      </c>
      <c r="D4030" s="18">
        <v>6410</v>
      </c>
      <c r="E4030" s="18" t="s">
        <v>116</v>
      </c>
      <c r="F4030" s="18" t="s">
        <v>196</v>
      </c>
      <c r="G4030" s="19">
        <v>2.90208009949</v>
      </c>
      <c r="H4030" s="19">
        <v>1.1744300000000001</v>
      </c>
      <c r="I4030" s="18" t="s">
        <v>79</v>
      </c>
      <c r="J4030" s="18" t="s">
        <v>80</v>
      </c>
      <c r="K4030" s="18">
        <v>16</v>
      </c>
      <c r="L4030" s="18">
        <v>60</v>
      </c>
      <c r="M4030" s="18" t="s">
        <v>71</v>
      </c>
      <c r="N4030" s="18" t="s">
        <v>74</v>
      </c>
      <c r="O4030" s="18" t="s">
        <v>75</v>
      </c>
      <c r="P4030" s="19">
        <v>1302.0708224099999</v>
      </c>
      <c r="Q4030" s="19">
        <v>126414.103475</v>
      </c>
      <c r="R4030" s="20">
        <v>0.70014500000000002</v>
      </c>
      <c r="S4030" s="20">
        <v>6.29983</v>
      </c>
      <c r="T4030" s="20">
        <v>0.30199999999999999</v>
      </c>
      <c r="U4030" s="20">
        <v>0.30499999999999999</v>
      </c>
      <c r="V4030" s="20">
        <f t="shared" si="124"/>
        <v>0.5739453620603</v>
      </c>
      <c r="W4030" s="20">
        <f t="shared" si="125"/>
        <v>5.1421029960955007</v>
      </c>
    </row>
    <row r="4031" spans="1:23" x14ac:dyDescent="0.25">
      <c r="A4031" s="18">
        <v>35806</v>
      </c>
      <c r="B4031" s="18">
        <v>35806</v>
      </c>
      <c r="C4031" s="18">
        <v>6410</v>
      </c>
      <c r="D4031" s="18">
        <v>6410</v>
      </c>
      <c r="E4031" s="18" t="s">
        <v>116</v>
      </c>
      <c r="F4031" s="18" t="s">
        <v>196</v>
      </c>
      <c r="G4031" s="19">
        <v>2.8898607684300002</v>
      </c>
      <c r="H4031" s="19">
        <v>1.1694899999999999</v>
      </c>
      <c r="I4031" s="18" t="s">
        <v>79</v>
      </c>
      <c r="J4031" s="18" t="s">
        <v>80</v>
      </c>
      <c r="K4031" s="18">
        <v>16</v>
      </c>
      <c r="L4031" s="18">
        <v>60</v>
      </c>
      <c r="M4031" s="18" t="s">
        <v>71</v>
      </c>
      <c r="N4031" s="18" t="s">
        <v>74</v>
      </c>
      <c r="O4031" s="18" t="s">
        <v>75</v>
      </c>
      <c r="P4031" s="19">
        <v>1461.36971726</v>
      </c>
      <c r="Q4031" s="19">
        <v>125881.831544</v>
      </c>
      <c r="R4031" s="20">
        <v>0.70014500000000002</v>
      </c>
      <c r="S4031" s="20">
        <v>6.29983</v>
      </c>
      <c r="T4031" s="20">
        <v>0.30199999999999999</v>
      </c>
      <c r="U4031" s="20">
        <v>0.30499999999999999</v>
      </c>
      <c r="V4031" s="20">
        <f t="shared" si="124"/>
        <v>0.57153117808289999</v>
      </c>
      <c r="W4031" s="20">
        <f t="shared" si="125"/>
        <v>5.1204737897565007</v>
      </c>
    </row>
    <row r="4032" spans="1:23" x14ac:dyDescent="0.25">
      <c r="A4032" s="18">
        <v>35807</v>
      </c>
      <c r="B4032" s="18">
        <v>35807</v>
      </c>
      <c r="C4032" s="18">
        <v>6410</v>
      </c>
      <c r="D4032" s="18">
        <v>6410</v>
      </c>
      <c r="E4032" s="18" t="s">
        <v>116</v>
      </c>
      <c r="F4032" s="18" t="s">
        <v>196</v>
      </c>
      <c r="G4032" s="19">
        <v>6.05219454678</v>
      </c>
      <c r="H4032" s="19">
        <v>2.4492400000000001</v>
      </c>
      <c r="I4032" s="18" t="s">
        <v>79</v>
      </c>
      <c r="J4032" s="18" t="s">
        <v>80</v>
      </c>
      <c r="K4032" s="18">
        <v>16</v>
      </c>
      <c r="L4032" s="18">
        <v>60</v>
      </c>
      <c r="M4032" s="18" t="s">
        <v>71</v>
      </c>
      <c r="N4032" s="18" t="s">
        <v>74</v>
      </c>
      <c r="O4032" s="18" t="s">
        <v>75</v>
      </c>
      <c r="P4032" s="19">
        <v>2091.0044326699999</v>
      </c>
      <c r="Q4032" s="19">
        <v>263632.53992399998</v>
      </c>
      <c r="R4032" s="20">
        <v>0.70014500000000002</v>
      </c>
      <c r="S4032" s="20">
        <v>6.29983</v>
      </c>
      <c r="T4032" s="20">
        <v>0.30199999999999999</v>
      </c>
      <c r="U4032" s="20">
        <v>0.30499999999999999</v>
      </c>
      <c r="V4032" s="20">
        <f t="shared" si="124"/>
        <v>1.1969465515803999</v>
      </c>
      <c r="W4032" s="20">
        <f t="shared" si="125"/>
        <v>10.723707962294002</v>
      </c>
    </row>
    <row r="4033" spans="1:23" x14ac:dyDescent="0.25">
      <c r="A4033" s="18">
        <v>35808</v>
      </c>
      <c r="B4033" s="18">
        <v>35808</v>
      </c>
      <c r="C4033" s="18">
        <v>6410</v>
      </c>
      <c r="D4033" s="18">
        <v>6410</v>
      </c>
      <c r="E4033" s="18" t="s">
        <v>116</v>
      </c>
      <c r="F4033" s="18" t="s">
        <v>196</v>
      </c>
      <c r="G4033" s="19">
        <v>6.9481385431799998</v>
      </c>
      <c r="H4033" s="19">
        <v>2.8118099999999999</v>
      </c>
      <c r="I4033" s="18" t="s">
        <v>79</v>
      </c>
      <c r="J4033" s="18" t="s">
        <v>80</v>
      </c>
      <c r="K4033" s="18">
        <v>16</v>
      </c>
      <c r="L4033" s="18">
        <v>60</v>
      </c>
      <c r="M4033" s="18" t="s">
        <v>71</v>
      </c>
      <c r="N4033" s="18" t="s">
        <v>74</v>
      </c>
      <c r="O4033" s="18" t="s">
        <v>75</v>
      </c>
      <c r="P4033" s="19">
        <v>2230.5311149600002</v>
      </c>
      <c r="Q4033" s="19">
        <v>302659.70429899998</v>
      </c>
      <c r="R4033" s="20">
        <v>0.70014500000000002</v>
      </c>
      <c r="S4033" s="20">
        <v>6.29983</v>
      </c>
      <c r="T4033" s="20">
        <v>0.30199999999999999</v>
      </c>
      <c r="U4033" s="20">
        <v>0.30499999999999999</v>
      </c>
      <c r="V4033" s="20">
        <f t="shared" si="124"/>
        <v>1.3741349492900998</v>
      </c>
      <c r="W4033" s="20">
        <f t="shared" si="125"/>
        <v>12.311177869648501</v>
      </c>
    </row>
    <row r="4034" spans="1:23" x14ac:dyDescent="0.25">
      <c r="A4034" s="18">
        <v>35809</v>
      </c>
      <c r="B4034" s="18">
        <v>35809</v>
      </c>
      <c r="C4034" s="18">
        <v>6410</v>
      </c>
      <c r="D4034" s="18">
        <v>6410</v>
      </c>
      <c r="E4034" s="18" t="s">
        <v>116</v>
      </c>
      <c r="F4034" s="18" t="s">
        <v>196</v>
      </c>
      <c r="G4034" s="19">
        <v>10.9272438719</v>
      </c>
      <c r="H4034" s="19">
        <v>4.4221000000000004</v>
      </c>
      <c r="I4034" s="18" t="s">
        <v>79</v>
      </c>
      <c r="J4034" s="18" t="s">
        <v>80</v>
      </c>
      <c r="K4034" s="18">
        <v>16</v>
      </c>
      <c r="L4034" s="18">
        <v>60</v>
      </c>
      <c r="M4034" s="18" t="s">
        <v>71</v>
      </c>
      <c r="N4034" s="18" t="s">
        <v>74</v>
      </c>
      <c r="O4034" s="18" t="s">
        <v>75</v>
      </c>
      <c r="P4034" s="19">
        <v>3098.65518144</v>
      </c>
      <c r="Q4034" s="19">
        <v>475988.83909999998</v>
      </c>
      <c r="R4034" s="20">
        <v>0.70014500000000002</v>
      </c>
      <c r="S4034" s="20">
        <v>6.29983</v>
      </c>
      <c r="T4034" s="20">
        <v>0.30199999999999999</v>
      </c>
      <c r="U4034" s="20">
        <v>0.30499999999999999</v>
      </c>
      <c r="V4034" s="20">
        <f t="shared" si="124"/>
        <v>2.1610856207410003</v>
      </c>
      <c r="W4034" s="20">
        <f t="shared" si="125"/>
        <v>19.361642378885005</v>
      </c>
    </row>
    <row r="4035" spans="1:23" x14ac:dyDescent="0.25">
      <c r="A4035" s="18">
        <v>35810</v>
      </c>
      <c r="B4035" s="18">
        <v>35810</v>
      </c>
      <c r="C4035" s="18">
        <v>6410</v>
      </c>
      <c r="D4035" s="18">
        <v>6410</v>
      </c>
      <c r="E4035" s="18" t="s">
        <v>116</v>
      </c>
      <c r="F4035" s="18" t="s">
        <v>196</v>
      </c>
      <c r="G4035" s="19">
        <v>9.8468081936700003</v>
      </c>
      <c r="H4035" s="19">
        <v>3.9848599999999998</v>
      </c>
      <c r="I4035" s="18" t="s">
        <v>79</v>
      </c>
      <c r="J4035" s="18" t="s">
        <v>80</v>
      </c>
      <c r="K4035" s="18">
        <v>16</v>
      </c>
      <c r="L4035" s="18">
        <v>60</v>
      </c>
      <c r="M4035" s="18" t="s">
        <v>71</v>
      </c>
      <c r="N4035" s="18" t="s">
        <v>74</v>
      </c>
      <c r="O4035" s="18" t="s">
        <v>75</v>
      </c>
      <c r="P4035" s="19">
        <v>3207.3729635300001</v>
      </c>
      <c r="Q4035" s="19">
        <v>428925.24920700002</v>
      </c>
      <c r="R4035" s="20">
        <v>0.70014500000000002</v>
      </c>
      <c r="S4035" s="20">
        <v>6.29983</v>
      </c>
      <c r="T4035" s="20">
        <v>0.30199999999999999</v>
      </c>
      <c r="U4035" s="20">
        <v>0.30499999999999999</v>
      </c>
      <c r="V4035" s="20">
        <f t="shared" ref="V4035:V4098" si="126">H4035*R4035*(1-T4035)</f>
        <v>1.9474059036806</v>
      </c>
      <c r="W4035" s="20">
        <f t="shared" ref="W4035:W4098" si="127">H4035*S4035*(1-U4035)</f>
        <v>17.447238698791001</v>
      </c>
    </row>
    <row r="4036" spans="1:23" x14ac:dyDescent="0.25">
      <c r="A4036" s="18">
        <v>35811</v>
      </c>
      <c r="B4036" s="18">
        <v>35811</v>
      </c>
      <c r="C4036" s="18">
        <v>6410</v>
      </c>
      <c r="D4036" s="18">
        <v>6410</v>
      </c>
      <c r="E4036" s="18" t="s">
        <v>116</v>
      </c>
      <c r="F4036" s="18" t="s">
        <v>196</v>
      </c>
      <c r="G4036" s="19">
        <v>2.4566353416400002</v>
      </c>
      <c r="H4036" s="19">
        <v>0.99416499999999997</v>
      </c>
      <c r="I4036" s="18" t="s">
        <v>79</v>
      </c>
      <c r="J4036" s="18" t="s">
        <v>80</v>
      </c>
      <c r="K4036" s="18">
        <v>16</v>
      </c>
      <c r="L4036" s="18">
        <v>60</v>
      </c>
      <c r="M4036" s="18" t="s">
        <v>71</v>
      </c>
      <c r="N4036" s="18" t="s">
        <v>74</v>
      </c>
      <c r="O4036" s="18" t="s">
        <v>75</v>
      </c>
      <c r="P4036" s="19">
        <v>1273.2205466800001</v>
      </c>
      <c r="Q4036" s="19">
        <v>107010.60743800001</v>
      </c>
      <c r="R4036" s="20">
        <v>0.70014500000000002</v>
      </c>
      <c r="S4036" s="20">
        <v>6.29983</v>
      </c>
      <c r="T4036" s="20">
        <v>0.30199999999999999</v>
      </c>
      <c r="U4036" s="20">
        <v>0.30499999999999999</v>
      </c>
      <c r="V4036" s="20">
        <f t="shared" si="126"/>
        <v>0.48584963843964996</v>
      </c>
      <c r="W4036" s="20">
        <f t="shared" si="127"/>
        <v>4.3528339919052499</v>
      </c>
    </row>
    <row r="4037" spans="1:23" x14ac:dyDescent="0.25">
      <c r="A4037" s="18">
        <v>35812</v>
      </c>
      <c r="B4037" s="18">
        <v>35812</v>
      </c>
      <c r="C4037" s="18">
        <v>6410</v>
      </c>
      <c r="D4037" s="18">
        <v>6410</v>
      </c>
      <c r="E4037" s="18" t="s">
        <v>116</v>
      </c>
      <c r="F4037" s="18" t="s">
        <v>196</v>
      </c>
      <c r="G4037" s="19">
        <v>3.6649644877799998</v>
      </c>
      <c r="H4037" s="19">
        <v>1.48316</v>
      </c>
      <c r="I4037" s="18" t="s">
        <v>79</v>
      </c>
      <c r="J4037" s="18" t="s">
        <v>80</v>
      </c>
      <c r="K4037" s="18">
        <v>16</v>
      </c>
      <c r="L4037" s="18">
        <v>60</v>
      </c>
      <c r="M4037" s="18" t="s">
        <v>71</v>
      </c>
      <c r="N4037" s="18" t="s">
        <v>74</v>
      </c>
      <c r="O4037" s="18" t="s">
        <v>75</v>
      </c>
      <c r="P4037" s="19">
        <v>1473.7079362500001</v>
      </c>
      <c r="Q4037" s="19">
        <v>159645.21450500001</v>
      </c>
      <c r="R4037" s="20">
        <v>0.70014500000000002</v>
      </c>
      <c r="S4037" s="20">
        <v>6.29983</v>
      </c>
      <c r="T4037" s="20">
        <v>0.30199999999999999</v>
      </c>
      <c r="U4037" s="20">
        <v>0.30499999999999999</v>
      </c>
      <c r="V4037" s="20">
        <f t="shared" si="126"/>
        <v>0.72482208662360004</v>
      </c>
      <c r="W4037" s="20">
        <f t="shared" si="127"/>
        <v>6.4938408246460009</v>
      </c>
    </row>
    <row r="4038" spans="1:23" x14ac:dyDescent="0.25">
      <c r="A4038" s="18">
        <v>35813</v>
      </c>
      <c r="B4038" s="18">
        <v>35813</v>
      </c>
      <c r="C4038" s="18">
        <v>6410</v>
      </c>
      <c r="D4038" s="18">
        <v>6410</v>
      </c>
      <c r="E4038" s="18" t="s">
        <v>116</v>
      </c>
      <c r="F4038" s="18" t="s">
        <v>196</v>
      </c>
      <c r="G4038" s="19">
        <v>4.0763471088800003</v>
      </c>
      <c r="H4038" s="19">
        <v>1.64964</v>
      </c>
      <c r="I4038" s="18" t="s">
        <v>79</v>
      </c>
      <c r="J4038" s="18" t="s">
        <v>80</v>
      </c>
      <c r="K4038" s="18">
        <v>16</v>
      </c>
      <c r="L4038" s="18">
        <v>60</v>
      </c>
      <c r="M4038" s="18" t="s">
        <v>71</v>
      </c>
      <c r="N4038" s="18" t="s">
        <v>74</v>
      </c>
      <c r="O4038" s="18" t="s">
        <v>75</v>
      </c>
      <c r="P4038" s="19">
        <v>1895.1881056100001</v>
      </c>
      <c r="Q4038" s="19">
        <v>177564.96979999999</v>
      </c>
      <c r="R4038" s="20">
        <v>0.70014500000000002</v>
      </c>
      <c r="S4038" s="20">
        <v>6.29983</v>
      </c>
      <c r="T4038" s="20">
        <v>0.30199999999999999</v>
      </c>
      <c r="U4038" s="20">
        <v>0.30499999999999999</v>
      </c>
      <c r="V4038" s="20">
        <f t="shared" si="126"/>
        <v>0.80618106406439993</v>
      </c>
      <c r="W4038" s="20">
        <f t="shared" si="127"/>
        <v>7.2227538350340001</v>
      </c>
    </row>
    <row r="4039" spans="1:23" x14ac:dyDescent="0.25">
      <c r="A4039" s="18">
        <v>35814</v>
      </c>
      <c r="B4039" s="18">
        <v>35814</v>
      </c>
      <c r="C4039" s="18">
        <v>6410</v>
      </c>
      <c r="D4039" s="18">
        <v>6410</v>
      </c>
      <c r="E4039" s="18" t="s">
        <v>116</v>
      </c>
      <c r="F4039" s="18" t="s">
        <v>196</v>
      </c>
      <c r="G4039" s="19">
        <v>22.4115600917</v>
      </c>
      <c r="H4039" s="19">
        <v>9.0696399999999997</v>
      </c>
      <c r="I4039" s="18" t="s">
        <v>79</v>
      </c>
      <c r="J4039" s="18" t="s">
        <v>80</v>
      </c>
      <c r="K4039" s="18">
        <v>16</v>
      </c>
      <c r="L4039" s="18">
        <v>60</v>
      </c>
      <c r="M4039" s="18" t="s">
        <v>71</v>
      </c>
      <c r="N4039" s="18" t="s">
        <v>74</v>
      </c>
      <c r="O4039" s="18" t="s">
        <v>75</v>
      </c>
      <c r="P4039" s="19">
        <v>4034.2764675799999</v>
      </c>
      <c r="Q4039" s="19">
        <v>976243.65260799997</v>
      </c>
      <c r="R4039" s="20">
        <v>0.70014500000000002</v>
      </c>
      <c r="S4039" s="20">
        <v>6.29983</v>
      </c>
      <c r="T4039" s="20">
        <v>0.30199999999999999</v>
      </c>
      <c r="U4039" s="20">
        <v>0.30499999999999999</v>
      </c>
      <c r="V4039" s="20">
        <f t="shared" si="126"/>
        <v>4.4323440422643996</v>
      </c>
      <c r="W4039" s="20">
        <f t="shared" si="127"/>
        <v>39.710347162033997</v>
      </c>
    </row>
    <row r="4040" spans="1:23" x14ac:dyDescent="0.25">
      <c r="A4040" s="18">
        <v>35815</v>
      </c>
      <c r="B4040" s="18">
        <v>35815</v>
      </c>
      <c r="C4040" s="18">
        <v>6410</v>
      </c>
      <c r="D4040" s="18">
        <v>6410</v>
      </c>
      <c r="E4040" s="18" t="s">
        <v>116</v>
      </c>
      <c r="F4040" s="18" t="s">
        <v>196</v>
      </c>
      <c r="G4040" s="19">
        <v>13.5304832105</v>
      </c>
      <c r="H4040" s="19">
        <v>5.4755900000000004</v>
      </c>
      <c r="I4040" s="18" t="s">
        <v>79</v>
      </c>
      <c r="J4040" s="18" t="s">
        <v>80</v>
      </c>
      <c r="K4040" s="18">
        <v>16</v>
      </c>
      <c r="L4040" s="18">
        <v>60</v>
      </c>
      <c r="M4040" s="18" t="s">
        <v>71</v>
      </c>
      <c r="N4040" s="18" t="s">
        <v>74</v>
      </c>
      <c r="O4040" s="18" t="s">
        <v>75</v>
      </c>
      <c r="P4040" s="19">
        <v>3935.4992815999999</v>
      </c>
      <c r="Q4040" s="19">
        <v>589385.49109999998</v>
      </c>
      <c r="R4040" s="20">
        <v>0.70014500000000002</v>
      </c>
      <c r="S4040" s="20">
        <v>6.29983</v>
      </c>
      <c r="T4040" s="20">
        <v>0.30199999999999999</v>
      </c>
      <c r="U4040" s="20">
        <v>0.30499999999999999</v>
      </c>
      <c r="V4040" s="20">
        <f t="shared" si="126"/>
        <v>2.6759274584638999</v>
      </c>
      <c r="W4040" s="20">
        <f t="shared" si="127"/>
        <v>23.974223874041503</v>
      </c>
    </row>
    <row r="4041" spans="1:23" x14ac:dyDescent="0.25">
      <c r="A4041" s="18">
        <v>35816</v>
      </c>
      <c r="B4041" s="18">
        <v>35816</v>
      </c>
      <c r="C4041" s="18">
        <v>6410</v>
      </c>
      <c r="D4041" s="18">
        <v>6410</v>
      </c>
      <c r="E4041" s="18" t="s">
        <v>116</v>
      </c>
      <c r="F4041" s="18" t="s">
        <v>196</v>
      </c>
      <c r="G4041" s="19">
        <v>1.7187896434400001</v>
      </c>
      <c r="H4041" s="19">
        <v>0.69557000000000002</v>
      </c>
      <c r="I4041" s="18" t="s">
        <v>79</v>
      </c>
      <c r="J4041" s="18" t="s">
        <v>80</v>
      </c>
      <c r="K4041" s="18">
        <v>16</v>
      </c>
      <c r="L4041" s="18">
        <v>60</v>
      </c>
      <c r="M4041" s="18" t="s">
        <v>71</v>
      </c>
      <c r="N4041" s="18" t="s">
        <v>74</v>
      </c>
      <c r="O4041" s="18" t="s">
        <v>75</v>
      </c>
      <c r="P4041" s="19">
        <v>1027.15556634</v>
      </c>
      <c r="Q4041" s="19">
        <v>74870.177387000003</v>
      </c>
      <c r="R4041" s="20">
        <v>0.70014500000000002</v>
      </c>
      <c r="S4041" s="20">
        <v>6.29983</v>
      </c>
      <c r="T4041" s="20">
        <v>0.30199999999999999</v>
      </c>
      <c r="U4041" s="20">
        <v>0.30499999999999999</v>
      </c>
      <c r="V4041" s="20">
        <f t="shared" si="126"/>
        <v>0.33992590063970002</v>
      </c>
      <c r="W4041" s="20">
        <f t="shared" si="127"/>
        <v>3.0454710634045004</v>
      </c>
    </row>
    <row r="4042" spans="1:23" x14ac:dyDescent="0.25">
      <c r="A4042" s="18">
        <v>35817</v>
      </c>
      <c r="B4042" s="18">
        <v>35817</v>
      </c>
      <c r="C4042" s="18">
        <v>6410</v>
      </c>
      <c r="D4042" s="18">
        <v>6410</v>
      </c>
      <c r="E4042" s="18" t="s">
        <v>116</v>
      </c>
      <c r="F4042" s="18" t="s">
        <v>196</v>
      </c>
      <c r="G4042" s="19">
        <v>11.8543639108</v>
      </c>
      <c r="H4042" s="19">
        <v>4.7972900000000003</v>
      </c>
      <c r="I4042" s="18" t="s">
        <v>79</v>
      </c>
      <c r="J4042" s="18" t="s">
        <v>80</v>
      </c>
      <c r="K4042" s="18">
        <v>16</v>
      </c>
      <c r="L4042" s="18">
        <v>60</v>
      </c>
      <c r="M4042" s="18" t="s">
        <v>71</v>
      </c>
      <c r="N4042" s="18" t="s">
        <v>74</v>
      </c>
      <c r="O4042" s="18" t="s">
        <v>75</v>
      </c>
      <c r="P4042" s="19">
        <v>2851.17262054</v>
      </c>
      <c r="Q4042" s="19">
        <v>516374.02645399998</v>
      </c>
      <c r="R4042" s="20">
        <v>0.70014500000000002</v>
      </c>
      <c r="S4042" s="20">
        <v>6.29983</v>
      </c>
      <c r="T4042" s="20">
        <v>0.30199999999999999</v>
      </c>
      <c r="U4042" s="20">
        <v>0.30499999999999999</v>
      </c>
      <c r="V4042" s="20">
        <f t="shared" si="126"/>
        <v>2.3444414277208998</v>
      </c>
      <c r="W4042" s="20">
        <f t="shared" si="127"/>
        <v>21.004367465186505</v>
      </c>
    </row>
    <row r="4043" spans="1:23" x14ac:dyDescent="0.25">
      <c r="A4043" s="18">
        <v>35818</v>
      </c>
      <c r="B4043" s="18">
        <v>35818</v>
      </c>
      <c r="C4043" s="18">
        <v>6410</v>
      </c>
      <c r="D4043" s="18">
        <v>6410</v>
      </c>
      <c r="E4043" s="18" t="s">
        <v>116</v>
      </c>
      <c r="F4043" s="18" t="s">
        <v>196</v>
      </c>
      <c r="G4043" s="19">
        <v>3.6524836898599999</v>
      </c>
      <c r="H4043" s="19">
        <v>1.47811</v>
      </c>
      <c r="I4043" s="18" t="s">
        <v>79</v>
      </c>
      <c r="J4043" s="18" t="s">
        <v>80</v>
      </c>
      <c r="K4043" s="18">
        <v>16</v>
      </c>
      <c r="L4043" s="18">
        <v>60</v>
      </c>
      <c r="M4043" s="18" t="s">
        <v>71</v>
      </c>
      <c r="N4043" s="18" t="s">
        <v>74</v>
      </c>
      <c r="O4043" s="18" t="s">
        <v>75</v>
      </c>
      <c r="P4043" s="19">
        <v>1651.6915921899999</v>
      </c>
      <c r="Q4043" s="19">
        <v>159101.553124</v>
      </c>
      <c r="R4043" s="20">
        <v>0.70014500000000002</v>
      </c>
      <c r="S4043" s="20">
        <v>6.29983</v>
      </c>
      <c r="T4043" s="20">
        <v>0.30199999999999999</v>
      </c>
      <c r="U4043" s="20">
        <v>0.30499999999999999</v>
      </c>
      <c r="V4043" s="20">
        <f t="shared" si="126"/>
        <v>0.72235414551310007</v>
      </c>
      <c r="W4043" s="20">
        <f t="shared" si="127"/>
        <v>6.4717299963035009</v>
      </c>
    </row>
    <row r="4044" spans="1:23" x14ac:dyDescent="0.25">
      <c r="A4044" s="18">
        <v>35819</v>
      </c>
      <c r="B4044" s="18">
        <v>35819</v>
      </c>
      <c r="C4044" s="18">
        <v>6410</v>
      </c>
      <c r="D4044" s="18">
        <v>6410</v>
      </c>
      <c r="E4044" s="18" t="s">
        <v>116</v>
      </c>
      <c r="F4044" s="18" t="s">
        <v>196</v>
      </c>
      <c r="G4044" s="19">
        <v>2.6174700795399999</v>
      </c>
      <c r="H4044" s="19">
        <v>1.05925</v>
      </c>
      <c r="I4044" s="18" t="s">
        <v>79</v>
      </c>
      <c r="J4044" s="18" t="s">
        <v>80</v>
      </c>
      <c r="K4044" s="18">
        <v>16</v>
      </c>
      <c r="L4044" s="18">
        <v>60</v>
      </c>
      <c r="M4044" s="18" t="s">
        <v>71</v>
      </c>
      <c r="N4044" s="18" t="s">
        <v>74</v>
      </c>
      <c r="O4044" s="18" t="s">
        <v>75</v>
      </c>
      <c r="P4044" s="19">
        <v>1248.82065528</v>
      </c>
      <c r="Q4044" s="19">
        <v>114016.54059800001</v>
      </c>
      <c r="R4044" s="20">
        <v>0.70014500000000002</v>
      </c>
      <c r="S4044" s="20">
        <v>6.29983</v>
      </c>
      <c r="T4044" s="20">
        <v>0.30199999999999999</v>
      </c>
      <c r="U4044" s="20">
        <v>0.30499999999999999</v>
      </c>
      <c r="V4044" s="20">
        <f t="shared" si="126"/>
        <v>0.5176567566925</v>
      </c>
      <c r="W4044" s="20">
        <f t="shared" si="127"/>
        <v>4.6378009746125004</v>
      </c>
    </row>
    <row r="4045" spans="1:23" x14ac:dyDescent="0.25">
      <c r="A4045" s="18">
        <v>35820</v>
      </c>
      <c r="B4045" s="18">
        <v>35820</v>
      </c>
      <c r="C4045" s="18">
        <v>6410</v>
      </c>
      <c r="D4045" s="18">
        <v>6410</v>
      </c>
      <c r="E4045" s="18" t="s">
        <v>116</v>
      </c>
      <c r="F4045" s="18" t="s">
        <v>196</v>
      </c>
      <c r="G4045" s="19">
        <v>21.926861381799998</v>
      </c>
      <c r="H4045" s="19">
        <v>8.8734900000000003</v>
      </c>
      <c r="I4045" s="18" t="s">
        <v>79</v>
      </c>
      <c r="J4045" s="18" t="s">
        <v>80</v>
      </c>
      <c r="K4045" s="18">
        <v>16</v>
      </c>
      <c r="L4045" s="18">
        <v>60</v>
      </c>
      <c r="M4045" s="18" t="s">
        <v>71</v>
      </c>
      <c r="N4045" s="18" t="s">
        <v>74</v>
      </c>
      <c r="O4045" s="18" t="s">
        <v>75</v>
      </c>
      <c r="P4045" s="19">
        <v>3984.7525863999999</v>
      </c>
      <c r="Q4045" s="19">
        <v>955130.26126000006</v>
      </c>
      <c r="R4045" s="20">
        <v>0.70014500000000002</v>
      </c>
      <c r="S4045" s="20">
        <v>6.29983</v>
      </c>
      <c r="T4045" s="20">
        <v>0.30199999999999999</v>
      </c>
      <c r="U4045" s="20">
        <v>0.30499999999999999</v>
      </c>
      <c r="V4045" s="20">
        <f t="shared" si="126"/>
        <v>4.3364852999229004</v>
      </c>
      <c r="W4045" s="20">
        <f t="shared" si="127"/>
        <v>38.851527562156505</v>
      </c>
    </row>
    <row r="4046" spans="1:23" x14ac:dyDescent="0.25">
      <c r="A4046" s="18">
        <v>35821</v>
      </c>
      <c r="B4046" s="18">
        <v>35821</v>
      </c>
      <c r="C4046" s="18">
        <v>6410</v>
      </c>
      <c r="D4046" s="18">
        <v>6410</v>
      </c>
      <c r="E4046" s="18" t="s">
        <v>116</v>
      </c>
      <c r="F4046" s="18" t="s">
        <v>196</v>
      </c>
      <c r="G4046" s="19">
        <v>2.2534692541100001</v>
      </c>
      <c r="H4046" s="19">
        <v>0.91194699999999995</v>
      </c>
      <c r="I4046" s="18" t="s">
        <v>79</v>
      </c>
      <c r="J4046" s="18" t="s">
        <v>80</v>
      </c>
      <c r="K4046" s="18">
        <v>16</v>
      </c>
      <c r="L4046" s="18">
        <v>60</v>
      </c>
      <c r="M4046" s="18" t="s">
        <v>71</v>
      </c>
      <c r="N4046" s="18" t="s">
        <v>74</v>
      </c>
      <c r="O4046" s="18" t="s">
        <v>75</v>
      </c>
      <c r="P4046" s="19">
        <v>1677.2915755900001</v>
      </c>
      <c r="Q4046" s="19">
        <v>98160.728064900002</v>
      </c>
      <c r="R4046" s="20">
        <v>0.70014500000000002</v>
      </c>
      <c r="S4046" s="20">
        <v>6.29983</v>
      </c>
      <c r="T4046" s="20">
        <v>0.30199999999999999</v>
      </c>
      <c r="U4046" s="20">
        <v>0.30499999999999999</v>
      </c>
      <c r="V4046" s="20">
        <f t="shared" si="126"/>
        <v>0.44566960235586994</v>
      </c>
      <c r="W4046" s="20">
        <f t="shared" si="127"/>
        <v>3.9928521929619505</v>
      </c>
    </row>
    <row r="4047" spans="1:23" x14ac:dyDescent="0.25">
      <c r="A4047" s="18">
        <v>35822</v>
      </c>
      <c r="B4047" s="18">
        <v>35822</v>
      </c>
      <c r="C4047" s="18">
        <v>6410</v>
      </c>
      <c r="D4047" s="18">
        <v>6410</v>
      </c>
      <c r="E4047" s="18" t="s">
        <v>116</v>
      </c>
      <c r="F4047" s="18" t="s">
        <v>196</v>
      </c>
      <c r="G4047" s="19">
        <v>1.8775869538600001</v>
      </c>
      <c r="H4047" s="19">
        <v>0.75983299999999998</v>
      </c>
      <c r="I4047" s="18" t="s">
        <v>79</v>
      </c>
      <c r="J4047" s="18" t="s">
        <v>80</v>
      </c>
      <c r="K4047" s="18">
        <v>16</v>
      </c>
      <c r="L4047" s="18">
        <v>60</v>
      </c>
      <c r="M4047" s="18" t="s">
        <v>71</v>
      </c>
      <c r="N4047" s="18" t="s">
        <v>74</v>
      </c>
      <c r="O4047" s="18" t="s">
        <v>75</v>
      </c>
      <c r="P4047" s="19">
        <v>1056.2599639800001</v>
      </c>
      <c r="Q4047" s="19">
        <v>81787.360559799999</v>
      </c>
      <c r="R4047" s="20">
        <v>0.70014500000000002</v>
      </c>
      <c r="S4047" s="20">
        <v>6.29983</v>
      </c>
      <c r="T4047" s="20">
        <v>0.30199999999999999</v>
      </c>
      <c r="U4047" s="20">
        <v>0.30499999999999999</v>
      </c>
      <c r="V4047" s="20">
        <f t="shared" si="126"/>
        <v>0.37133130649792995</v>
      </c>
      <c r="W4047" s="20">
        <f t="shared" si="127"/>
        <v>3.3268390162310504</v>
      </c>
    </row>
    <row r="4048" spans="1:23" x14ac:dyDescent="0.25">
      <c r="A4048" s="18">
        <v>35823</v>
      </c>
      <c r="B4048" s="18">
        <v>35823</v>
      </c>
      <c r="C4048" s="18">
        <v>6410</v>
      </c>
      <c r="D4048" s="18">
        <v>6410</v>
      </c>
      <c r="E4048" s="18" t="s">
        <v>116</v>
      </c>
      <c r="F4048" s="18" t="s">
        <v>196</v>
      </c>
      <c r="G4048" s="19">
        <v>9.4003983518500007</v>
      </c>
      <c r="H4048" s="19">
        <v>3.8042099999999999</v>
      </c>
      <c r="I4048" s="18" t="s">
        <v>79</v>
      </c>
      <c r="J4048" s="18" t="s">
        <v>80</v>
      </c>
      <c r="K4048" s="18">
        <v>16</v>
      </c>
      <c r="L4048" s="18">
        <v>60</v>
      </c>
      <c r="M4048" s="18" t="s">
        <v>71</v>
      </c>
      <c r="N4048" s="18" t="s">
        <v>74</v>
      </c>
      <c r="O4048" s="18" t="s">
        <v>75</v>
      </c>
      <c r="P4048" s="19">
        <v>4521.1346640100001</v>
      </c>
      <c r="Q4048" s="19">
        <v>409479.71428100002</v>
      </c>
      <c r="R4048" s="20">
        <v>0.70014500000000002</v>
      </c>
      <c r="S4048" s="20">
        <v>6.29983</v>
      </c>
      <c r="T4048" s="20">
        <v>0.30199999999999999</v>
      </c>
      <c r="U4048" s="20">
        <v>0.30499999999999999</v>
      </c>
      <c r="V4048" s="20">
        <f t="shared" si="126"/>
        <v>1.8591220300940998</v>
      </c>
      <c r="W4048" s="20">
        <f t="shared" si="127"/>
        <v>16.656284017588501</v>
      </c>
    </row>
    <row r="4049" spans="1:23" x14ac:dyDescent="0.25">
      <c r="A4049" s="18">
        <v>35824</v>
      </c>
      <c r="B4049" s="18">
        <v>35824</v>
      </c>
      <c r="C4049" s="18">
        <v>6410</v>
      </c>
      <c r="D4049" s="18">
        <v>6410</v>
      </c>
      <c r="E4049" s="18" t="s">
        <v>116</v>
      </c>
      <c r="F4049" s="18" t="s">
        <v>196</v>
      </c>
      <c r="G4049" s="19">
        <v>6.7504662615899997</v>
      </c>
      <c r="H4049" s="19">
        <v>2.7318199999999999</v>
      </c>
      <c r="I4049" s="18" t="s">
        <v>79</v>
      </c>
      <c r="J4049" s="18" t="s">
        <v>80</v>
      </c>
      <c r="K4049" s="18">
        <v>16</v>
      </c>
      <c r="L4049" s="18">
        <v>60</v>
      </c>
      <c r="M4049" s="18" t="s">
        <v>71</v>
      </c>
      <c r="N4049" s="18" t="s">
        <v>74</v>
      </c>
      <c r="O4049" s="18" t="s">
        <v>75</v>
      </c>
      <c r="P4049" s="19">
        <v>2226.0563723800001</v>
      </c>
      <c r="Q4049" s="19">
        <v>294049.13415499998</v>
      </c>
      <c r="R4049" s="20">
        <v>0.70014500000000002</v>
      </c>
      <c r="S4049" s="20">
        <v>6.29983</v>
      </c>
      <c r="T4049" s="20">
        <v>0.30199999999999999</v>
      </c>
      <c r="U4049" s="20">
        <v>0.30499999999999999</v>
      </c>
      <c r="V4049" s="20">
        <f t="shared" si="126"/>
        <v>1.3350437395021999</v>
      </c>
      <c r="W4049" s="20">
        <f t="shared" si="127"/>
        <v>11.960951105467002</v>
      </c>
    </row>
    <row r="4050" spans="1:23" x14ac:dyDescent="0.25">
      <c r="A4050" s="18">
        <v>35825</v>
      </c>
      <c r="B4050" s="18">
        <v>35825</v>
      </c>
      <c r="C4050" s="18">
        <v>6410</v>
      </c>
      <c r="D4050" s="18">
        <v>6410</v>
      </c>
      <c r="E4050" s="18" t="s">
        <v>116</v>
      </c>
      <c r="F4050" s="18" t="s">
        <v>196</v>
      </c>
      <c r="G4050" s="19">
        <v>10.653577162099999</v>
      </c>
      <c r="H4050" s="19">
        <v>4.31135</v>
      </c>
      <c r="I4050" s="18" t="s">
        <v>79</v>
      </c>
      <c r="J4050" s="18" t="s">
        <v>80</v>
      </c>
      <c r="K4050" s="18">
        <v>16</v>
      </c>
      <c r="L4050" s="18">
        <v>60</v>
      </c>
      <c r="M4050" s="18" t="s">
        <v>71</v>
      </c>
      <c r="N4050" s="18" t="s">
        <v>74</v>
      </c>
      <c r="O4050" s="18" t="s">
        <v>75</v>
      </c>
      <c r="P4050" s="19">
        <v>3127.2030821100002</v>
      </c>
      <c r="Q4050" s="19">
        <v>464067.96490299999</v>
      </c>
      <c r="R4050" s="20">
        <v>0.70014500000000002</v>
      </c>
      <c r="S4050" s="20">
        <v>6.29983</v>
      </c>
      <c r="T4050" s="20">
        <v>0.30199999999999999</v>
      </c>
      <c r="U4050" s="20">
        <v>0.30499999999999999</v>
      </c>
      <c r="V4050" s="20">
        <f t="shared" si="126"/>
        <v>2.1069619617335</v>
      </c>
      <c r="W4050" s="20">
        <f t="shared" si="127"/>
        <v>18.876736588997503</v>
      </c>
    </row>
    <row r="4051" spans="1:23" x14ac:dyDescent="0.25">
      <c r="A4051" s="18">
        <v>35826</v>
      </c>
      <c r="B4051" s="18">
        <v>35826</v>
      </c>
      <c r="C4051" s="18">
        <v>6410</v>
      </c>
      <c r="D4051" s="18">
        <v>6410</v>
      </c>
      <c r="E4051" s="18" t="s">
        <v>116</v>
      </c>
      <c r="F4051" s="18" t="s">
        <v>196</v>
      </c>
      <c r="G4051" s="19">
        <v>2.5903440668700002</v>
      </c>
      <c r="H4051" s="19">
        <v>1.04827</v>
      </c>
      <c r="I4051" s="18" t="s">
        <v>79</v>
      </c>
      <c r="J4051" s="18" t="s">
        <v>80</v>
      </c>
      <c r="K4051" s="18">
        <v>16</v>
      </c>
      <c r="L4051" s="18">
        <v>60</v>
      </c>
      <c r="M4051" s="18" t="s">
        <v>71</v>
      </c>
      <c r="N4051" s="18" t="s">
        <v>74</v>
      </c>
      <c r="O4051" s="18" t="s">
        <v>75</v>
      </c>
      <c r="P4051" s="19">
        <v>1311.45242192</v>
      </c>
      <c r="Q4051" s="19">
        <v>112834.936212</v>
      </c>
      <c r="R4051" s="20">
        <v>0.70014500000000002</v>
      </c>
      <c r="S4051" s="20">
        <v>6.29983</v>
      </c>
      <c r="T4051" s="20">
        <v>0.30199999999999999</v>
      </c>
      <c r="U4051" s="20">
        <v>0.30499999999999999</v>
      </c>
      <c r="V4051" s="20">
        <f t="shared" si="126"/>
        <v>0.51229081740670002</v>
      </c>
      <c r="W4051" s="20">
        <f t="shared" si="127"/>
        <v>4.5897263418995005</v>
      </c>
    </row>
    <row r="4052" spans="1:23" x14ac:dyDescent="0.25">
      <c r="A4052" s="18">
        <v>35827</v>
      </c>
      <c r="B4052" s="18">
        <v>35827</v>
      </c>
      <c r="C4052" s="18">
        <v>6410</v>
      </c>
      <c r="D4052" s="18">
        <v>6410</v>
      </c>
      <c r="E4052" s="18" t="s">
        <v>116</v>
      </c>
      <c r="F4052" s="18" t="s">
        <v>196</v>
      </c>
      <c r="G4052" s="19">
        <v>3.8608505128499999</v>
      </c>
      <c r="H4052" s="19">
        <v>1.56243</v>
      </c>
      <c r="I4052" s="18" t="s">
        <v>79</v>
      </c>
      <c r="J4052" s="18" t="s">
        <v>80</v>
      </c>
      <c r="K4052" s="18">
        <v>16</v>
      </c>
      <c r="L4052" s="18">
        <v>60</v>
      </c>
      <c r="M4052" s="18" t="s">
        <v>71</v>
      </c>
      <c r="N4052" s="18" t="s">
        <v>74</v>
      </c>
      <c r="O4052" s="18" t="s">
        <v>75</v>
      </c>
      <c r="P4052" s="19">
        <v>1489.3385438400001</v>
      </c>
      <c r="Q4052" s="19">
        <v>168177.97562499999</v>
      </c>
      <c r="R4052" s="20">
        <v>0.70014500000000002</v>
      </c>
      <c r="S4052" s="20">
        <v>6.29983</v>
      </c>
      <c r="T4052" s="20">
        <v>0.30199999999999999</v>
      </c>
      <c r="U4052" s="20">
        <v>0.30499999999999999</v>
      </c>
      <c r="V4052" s="20">
        <f t="shared" si="126"/>
        <v>0.76356143154029998</v>
      </c>
      <c r="W4052" s="20">
        <f t="shared" si="127"/>
        <v>6.8409151538955006</v>
      </c>
    </row>
    <row r="4053" spans="1:23" x14ac:dyDescent="0.25">
      <c r="A4053" s="18">
        <v>35828</v>
      </c>
      <c r="B4053" s="18">
        <v>35828</v>
      </c>
      <c r="C4053" s="18">
        <v>6410</v>
      </c>
      <c r="D4053" s="18">
        <v>6410</v>
      </c>
      <c r="E4053" s="18" t="s">
        <v>116</v>
      </c>
      <c r="F4053" s="18" t="s">
        <v>196</v>
      </c>
      <c r="G4053" s="19">
        <v>2.7512165480699999</v>
      </c>
      <c r="H4053" s="19">
        <v>1.11338</v>
      </c>
      <c r="I4053" s="18" t="s">
        <v>79</v>
      </c>
      <c r="J4053" s="18" t="s">
        <v>80</v>
      </c>
      <c r="K4053" s="18">
        <v>16</v>
      </c>
      <c r="L4053" s="18">
        <v>60</v>
      </c>
      <c r="M4053" s="18" t="s">
        <v>71</v>
      </c>
      <c r="N4053" s="18" t="s">
        <v>74</v>
      </c>
      <c r="O4053" s="18" t="s">
        <v>75</v>
      </c>
      <c r="P4053" s="19">
        <v>1746.04567554</v>
      </c>
      <c r="Q4053" s="19">
        <v>119842.513462</v>
      </c>
      <c r="R4053" s="20">
        <v>0.70014500000000002</v>
      </c>
      <c r="S4053" s="20">
        <v>6.29983</v>
      </c>
      <c r="T4053" s="20">
        <v>0.30199999999999999</v>
      </c>
      <c r="U4053" s="20">
        <v>0.30499999999999999</v>
      </c>
      <c r="V4053" s="20">
        <f t="shared" si="126"/>
        <v>0.54411015318980005</v>
      </c>
      <c r="W4053" s="20">
        <f t="shared" si="127"/>
        <v>4.8748027841530002</v>
      </c>
    </row>
    <row r="4054" spans="1:23" x14ac:dyDescent="0.25">
      <c r="A4054" s="18">
        <v>35829</v>
      </c>
      <c r="B4054" s="18">
        <v>35829</v>
      </c>
      <c r="C4054" s="18">
        <v>6410</v>
      </c>
      <c r="D4054" s="18">
        <v>6410</v>
      </c>
      <c r="E4054" s="18" t="s">
        <v>116</v>
      </c>
      <c r="F4054" s="18" t="s">
        <v>196</v>
      </c>
      <c r="G4054" s="19">
        <v>5.1403355511499997</v>
      </c>
      <c r="H4054" s="19">
        <v>2.0802200000000002</v>
      </c>
      <c r="I4054" s="18" t="s">
        <v>79</v>
      </c>
      <c r="J4054" s="18" t="s">
        <v>80</v>
      </c>
      <c r="K4054" s="18">
        <v>16</v>
      </c>
      <c r="L4054" s="18">
        <v>60</v>
      </c>
      <c r="M4054" s="18" t="s">
        <v>71</v>
      </c>
      <c r="N4054" s="18" t="s">
        <v>74</v>
      </c>
      <c r="O4054" s="18" t="s">
        <v>75</v>
      </c>
      <c r="P4054" s="19">
        <v>1713.5582172899999</v>
      </c>
      <c r="Q4054" s="19">
        <v>223912.120956</v>
      </c>
      <c r="R4054" s="20">
        <v>0.70014500000000002</v>
      </c>
      <c r="S4054" s="20">
        <v>6.29983</v>
      </c>
      <c r="T4054" s="20">
        <v>0.30199999999999999</v>
      </c>
      <c r="U4054" s="20">
        <v>0.30499999999999999</v>
      </c>
      <c r="V4054" s="20">
        <f t="shared" si="126"/>
        <v>1.0166060310662</v>
      </c>
      <c r="W4054" s="20">
        <f t="shared" si="127"/>
        <v>9.1079974920070015</v>
      </c>
    </row>
    <row r="4055" spans="1:23" x14ac:dyDescent="0.25">
      <c r="A4055" s="18">
        <v>35830</v>
      </c>
      <c r="B4055" s="18">
        <v>35830</v>
      </c>
      <c r="C4055" s="18">
        <v>6410</v>
      </c>
      <c r="D4055" s="18">
        <v>6410</v>
      </c>
      <c r="E4055" s="18" t="s">
        <v>116</v>
      </c>
      <c r="F4055" s="18" t="s">
        <v>196</v>
      </c>
      <c r="G4055" s="19">
        <v>4.4973001561699997</v>
      </c>
      <c r="H4055" s="19">
        <v>1.81999</v>
      </c>
      <c r="I4055" s="18" t="s">
        <v>79</v>
      </c>
      <c r="J4055" s="18" t="s">
        <v>80</v>
      </c>
      <c r="K4055" s="18">
        <v>16</v>
      </c>
      <c r="L4055" s="18">
        <v>60</v>
      </c>
      <c r="M4055" s="18" t="s">
        <v>71</v>
      </c>
      <c r="N4055" s="18" t="s">
        <v>74</v>
      </c>
      <c r="O4055" s="18" t="s">
        <v>75</v>
      </c>
      <c r="P4055" s="19">
        <v>1622.7482001200001</v>
      </c>
      <c r="Q4055" s="19">
        <v>195901.61119299999</v>
      </c>
      <c r="R4055" s="20">
        <v>0.70014500000000002</v>
      </c>
      <c r="S4055" s="20">
        <v>6.29983</v>
      </c>
      <c r="T4055" s="20">
        <v>0.30199999999999999</v>
      </c>
      <c r="U4055" s="20">
        <v>0.30499999999999999</v>
      </c>
      <c r="V4055" s="20">
        <f t="shared" si="126"/>
        <v>0.88943131518789997</v>
      </c>
      <c r="W4055" s="20">
        <f t="shared" si="127"/>
        <v>7.9686111831815003</v>
      </c>
    </row>
    <row r="4056" spans="1:23" x14ac:dyDescent="0.25">
      <c r="A4056" s="18">
        <v>35831</v>
      </c>
      <c r="B4056" s="18">
        <v>35831</v>
      </c>
      <c r="C4056" s="18">
        <v>6410</v>
      </c>
      <c r="D4056" s="18">
        <v>6410</v>
      </c>
      <c r="E4056" s="18" t="s">
        <v>116</v>
      </c>
      <c r="F4056" s="18" t="s">
        <v>196</v>
      </c>
      <c r="G4056" s="19">
        <v>0.18616586991799999</v>
      </c>
      <c r="H4056" s="19">
        <v>7.5338699999999995E-2</v>
      </c>
      <c r="I4056" s="18" t="s">
        <v>79</v>
      </c>
      <c r="J4056" s="18" t="s">
        <v>80</v>
      </c>
      <c r="K4056" s="18">
        <v>16</v>
      </c>
      <c r="L4056" s="18">
        <v>60</v>
      </c>
      <c r="M4056" s="18" t="s">
        <v>71</v>
      </c>
      <c r="N4056" s="18" t="s">
        <v>74</v>
      </c>
      <c r="O4056" s="18" t="s">
        <v>75</v>
      </c>
      <c r="P4056" s="19">
        <v>1052.68371054</v>
      </c>
      <c r="Q4056" s="19">
        <v>8109.3528556800002</v>
      </c>
      <c r="R4056" s="20">
        <v>0.70014500000000002</v>
      </c>
      <c r="S4056" s="20">
        <v>6.29983</v>
      </c>
      <c r="T4056" s="20">
        <v>0.30199999999999999</v>
      </c>
      <c r="U4056" s="20">
        <v>0.30499999999999999</v>
      </c>
      <c r="V4056" s="20">
        <f t="shared" si="126"/>
        <v>3.6818113849827E-2</v>
      </c>
      <c r="W4056" s="20">
        <f t="shared" si="127"/>
        <v>0.32986159668259502</v>
      </c>
    </row>
    <row r="4057" spans="1:23" x14ac:dyDescent="0.25">
      <c r="A4057" s="18">
        <v>35832</v>
      </c>
      <c r="B4057" s="18">
        <v>35832</v>
      </c>
      <c r="C4057" s="18">
        <v>6410</v>
      </c>
      <c r="D4057" s="18">
        <v>6410</v>
      </c>
      <c r="E4057" s="18" t="s">
        <v>116</v>
      </c>
      <c r="F4057" s="18" t="s">
        <v>196</v>
      </c>
      <c r="G4057" s="19">
        <v>3.4330256256</v>
      </c>
      <c r="H4057" s="19">
        <v>1.3893</v>
      </c>
      <c r="I4057" s="18" t="s">
        <v>79</v>
      </c>
      <c r="J4057" s="18" t="s">
        <v>80</v>
      </c>
      <c r="K4057" s="18">
        <v>16</v>
      </c>
      <c r="L4057" s="18">
        <v>60</v>
      </c>
      <c r="M4057" s="18" t="s">
        <v>71</v>
      </c>
      <c r="N4057" s="18" t="s">
        <v>74</v>
      </c>
      <c r="O4057" s="18" t="s">
        <v>75</v>
      </c>
      <c r="P4057" s="19">
        <v>1404.3171594</v>
      </c>
      <c r="Q4057" s="19">
        <v>149541.99808200001</v>
      </c>
      <c r="R4057" s="20">
        <v>0.70014500000000002</v>
      </c>
      <c r="S4057" s="20">
        <v>6.29983</v>
      </c>
      <c r="T4057" s="20">
        <v>0.30199999999999999</v>
      </c>
      <c r="U4057" s="20">
        <v>0.30499999999999999</v>
      </c>
      <c r="V4057" s="20">
        <f t="shared" si="126"/>
        <v>0.67895259105299999</v>
      </c>
      <c r="W4057" s="20">
        <f t="shared" si="127"/>
        <v>6.0828859042049999</v>
      </c>
    </row>
    <row r="4058" spans="1:23" x14ac:dyDescent="0.25">
      <c r="A4058" s="18">
        <v>35833</v>
      </c>
      <c r="B4058" s="18">
        <v>35833</v>
      </c>
      <c r="C4058" s="18">
        <v>6410</v>
      </c>
      <c r="D4058" s="18">
        <v>6410</v>
      </c>
      <c r="E4058" s="18" t="s">
        <v>116</v>
      </c>
      <c r="F4058" s="18" t="s">
        <v>196</v>
      </c>
      <c r="G4058" s="19">
        <v>3.6525874513500001</v>
      </c>
      <c r="H4058" s="19">
        <v>1.4781500000000001</v>
      </c>
      <c r="I4058" s="18" t="s">
        <v>79</v>
      </c>
      <c r="J4058" s="18" t="s">
        <v>80</v>
      </c>
      <c r="K4058" s="18">
        <v>16</v>
      </c>
      <c r="L4058" s="18">
        <v>60</v>
      </c>
      <c r="M4058" s="18" t="s">
        <v>71</v>
      </c>
      <c r="N4058" s="18" t="s">
        <v>74</v>
      </c>
      <c r="O4058" s="18" t="s">
        <v>75</v>
      </c>
      <c r="P4058" s="19">
        <v>1535.2107036800001</v>
      </c>
      <c r="Q4058" s="19">
        <v>159106.07295500001</v>
      </c>
      <c r="R4058" s="20">
        <v>0.70014500000000002</v>
      </c>
      <c r="S4058" s="20">
        <v>6.29983</v>
      </c>
      <c r="T4058" s="20">
        <v>0.30199999999999999</v>
      </c>
      <c r="U4058" s="20">
        <v>0.30499999999999999</v>
      </c>
      <c r="V4058" s="20">
        <f t="shared" si="126"/>
        <v>0.72237369356149994</v>
      </c>
      <c r="W4058" s="20">
        <f t="shared" si="127"/>
        <v>6.4719051315775014</v>
      </c>
    </row>
    <row r="4059" spans="1:23" x14ac:dyDescent="0.25">
      <c r="A4059" s="18">
        <v>35834</v>
      </c>
      <c r="B4059" s="18">
        <v>35834</v>
      </c>
      <c r="C4059" s="18">
        <v>6410</v>
      </c>
      <c r="D4059" s="18">
        <v>6410</v>
      </c>
      <c r="E4059" s="18" t="s">
        <v>116</v>
      </c>
      <c r="F4059" s="18" t="s">
        <v>196</v>
      </c>
      <c r="G4059" s="19">
        <v>21.5830931046</v>
      </c>
      <c r="H4059" s="19">
        <v>8.7343700000000002</v>
      </c>
      <c r="I4059" s="18" t="s">
        <v>79</v>
      </c>
      <c r="J4059" s="18" t="s">
        <v>80</v>
      </c>
      <c r="K4059" s="18">
        <v>16</v>
      </c>
      <c r="L4059" s="18">
        <v>60</v>
      </c>
      <c r="M4059" s="18" t="s">
        <v>71</v>
      </c>
      <c r="N4059" s="18" t="s">
        <v>74</v>
      </c>
      <c r="O4059" s="18" t="s">
        <v>75</v>
      </c>
      <c r="P4059" s="19">
        <v>6607.5634810499996</v>
      </c>
      <c r="Q4059" s="19">
        <v>940155.77500100003</v>
      </c>
      <c r="R4059" s="20">
        <v>0.70014500000000002</v>
      </c>
      <c r="S4059" s="20">
        <v>6.29983</v>
      </c>
      <c r="T4059" s="20">
        <v>0.30199999999999999</v>
      </c>
      <c r="U4059" s="20">
        <v>0.30499999999999999</v>
      </c>
      <c r="V4059" s="20">
        <f t="shared" si="126"/>
        <v>4.2684971875877</v>
      </c>
      <c r="W4059" s="20">
        <f t="shared" si="127"/>
        <v>38.242407079184503</v>
      </c>
    </row>
    <row r="4060" spans="1:23" x14ac:dyDescent="0.25">
      <c r="A4060" s="18">
        <v>35835</v>
      </c>
      <c r="B4060" s="18">
        <v>35835</v>
      </c>
      <c r="C4060" s="18">
        <v>6410</v>
      </c>
      <c r="D4060" s="18">
        <v>6410</v>
      </c>
      <c r="E4060" s="18" t="s">
        <v>116</v>
      </c>
      <c r="F4060" s="18" t="s">
        <v>196</v>
      </c>
      <c r="G4060" s="19">
        <v>1.97978860021</v>
      </c>
      <c r="H4060" s="19">
        <v>0.80119200000000002</v>
      </c>
      <c r="I4060" s="18" t="s">
        <v>79</v>
      </c>
      <c r="J4060" s="18" t="s">
        <v>80</v>
      </c>
      <c r="K4060" s="18">
        <v>16</v>
      </c>
      <c r="L4060" s="18">
        <v>60</v>
      </c>
      <c r="M4060" s="18" t="s">
        <v>71</v>
      </c>
      <c r="N4060" s="18" t="s">
        <v>74</v>
      </c>
      <c r="O4060" s="18" t="s">
        <v>75</v>
      </c>
      <c r="P4060" s="19">
        <v>1076.5526941600001</v>
      </c>
      <c r="Q4060" s="19">
        <v>86239.2464664</v>
      </c>
      <c r="R4060" s="20">
        <v>0.70014500000000002</v>
      </c>
      <c r="S4060" s="20">
        <v>6.29983</v>
      </c>
      <c r="T4060" s="20">
        <v>0.30199999999999999</v>
      </c>
      <c r="U4060" s="20">
        <v>0.30499999999999999</v>
      </c>
      <c r="V4060" s="20">
        <f t="shared" si="126"/>
        <v>0.39154349984232001</v>
      </c>
      <c r="W4060" s="20">
        <f t="shared" si="127"/>
        <v>3.5079245111652004</v>
      </c>
    </row>
    <row r="4061" spans="1:23" x14ac:dyDescent="0.25">
      <c r="A4061" s="18">
        <v>35836</v>
      </c>
      <c r="B4061" s="18">
        <v>35836</v>
      </c>
      <c r="C4061" s="18">
        <v>6410</v>
      </c>
      <c r="D4061" s="18">
        <v>6410</v>
      </c>
      <c r="E4061" s="18" t="s">
        <v>116</v>
      </c>
      <c r="F4061" s="18" t="s">
        <v>196</v>
      </c>
      <c r="G4061" s="19">
        <v>5.7727923282700004</v>
      </c>
      <c r="H4061" s="19">
        <v>2.3361700000000001</v>
      </c>
      <c r="I4061" s="18" t="s">
        <v>79</v>
      </c>
      <c r="J4061" s="18" t="s">
        <v>80</v>
      </c>
      <c r="K4061" s="18">
        <v>16</v>
      </c>
      <c r="L4061" s="18">
        <v>60</v>
      </c>
      <c r="M4061" s="18" t="s">
        <v>71</v>
      </c>
      <c r="N4061" s="18" t="s">
        <v>74</v>
      </c>
      <c r="O4061" s="18" t="s">
        <v>75</v>
      </c>
      <c r="P4061" s="19">
        <v>2053.8993558400002</v>
      </c>
      <c r="Q4061" s="19">
        <v>251461.82797000001</v>
      </c>
      <c r="R4061" s="20">
        <v>0.70014500000000002</v>
      </c>
      <c r="S4061" s="20">
        <v>6.29983</v>
      </c>
      <c r="T4061" s="20">
        <v>0.30199999999999999</v>
      </c>
      <c r="U4061" s="20">
        <v>0.30499999999999999</v>
      </c>
      <c r="V4061" s="20">
        <f t="shared" si="126"/>
        <v>1.1416891057656999</v>
      </c>
      <c r="W4061" s="20">
        <f t="shared" si="127"/>
        <v>10.228644326514502</v>
      </c>
    </row>
    <row r="4062" spans="1:23" x14ac:dyDescent="0.25">
      <c r="A4062" s="18">
        <v>35837</v>
      </c>
      <c r="B4062" s="18">
        <v>35837</v>
      </c>
      <c r="C4062" s="18">
        <v>6410</v>
      </c>
      <c r="D4062" s="18">
        <v>6410</v>
      </c>
      <c r="E4062" s="18" t="s">
        <v>116</v>
      </c>
      <c r="F4062" s="18" t="s">
        <v>196</v>
      </c>
      <c r="G4062" s="19">
        <v>2.5327789106099998</v>
      </c>
      <c r="H4062" s="19">
        <v>1.02498</v>
      </c>
      <c r="I4062" s="18" t="s">
        <v>79</v>
      </c>
      <c r="J4062" s="18" t="s">
        <v>80</v>
      </c>
      <c r="K4062" s="18">
        <v>16</v>
      </c>
      <c r="L4062" s="18">
        <v>60</v>
      </c>
      <c r="M4062" s="18" t="s">
        <v>71</v>
      </c>
      <c r="N4062" s="18" t="s">
        <v>74</v>
      </c>
      <c r="O4062" s="18" t="s">
        <v>75</v>
      </c>
      <c r="P4062" s="19">
        <v>1313.5476882099999</v>
      </c>
      <c r="Q4062" s="19">
        <v>110327.408035</v>
      </c>
      <c r="R4062" s="20">
        <v>0.70014500000000002</v>
      </c>
      <c r="S4062" s="20">
        <v>6.29983</v>
      </c>
      <c r="T4062" s="20">
        <v>0.30199999999999999</v>
      </c>
      <c r="U4062" s="20">
        <v>0.30499999999999999</v>
      </c>
      <c r="V4062" s="20">
        <f t="shared" si="126"/>
        <v>0.50090896622580006</v>
      </c>
      <c r="W4062" s="20">
        <f t="shared" si="127"/>
        <v>4.487753828613001</v>
      </c>
    </row>
    <row r="4063" spans="1:23" x14ac:dyDescent="0.25">
      <c r="A4063" s="18">
        <v>35838</v>
      </c>
      <c r="B4063" s="18">
        <v>35838</v>
      </c>
      <c r="C4063" s="18">
        <v>6410</v>
      </c>
      <c r="D4063" s="18">
        <v>6410</v>
      </c>
      <c r="E4063" s="18" t="s">
        <v>116</v>
      </c>
      <c r="F4063" s="18" t="s">
        <v>196</v>
      </c>
      <c r="G4063" s="19">
        <v>59.608679685699997</v>
      </c>
      <c r="H4063" s="19">
        <v>24.122800000000002</v>
      </c>
      <c r="I4063" s="18" t="s">
        <v>79</v>
      </c>
      <c r="J4063" s="18" t="s">
        <v>80</v>
      </c>
      <c r="K4063" s="18">
        <v>16</v>
      </c>
      <c r="L4063" s="18">
        <v>60</v>
      </c>
      <c r="M4063" s="18" t="s">
        <v>71</v>
      </c>
      <c r="N4063" s="18" t="s">
        <v>74</v>
      </c>
      <c r="O4063" s="18" t="s">
        <v>75</v>
      </c>
      <c r="P4063" s="19">
        <v>10270.1637976</v>
      </c>
      <c r="Q4063" s="19">
        <v>2596543.7009000001</v>
      </c>
      <c r="R4063" s="20">
        <v>0.70014500000000002</v>
      </c>
      <c r="S4063" s="20">
        <v>6.29983</v>
      </c>
      <c r="T4063" s="20">
        <v>0.30199999999999999</v>
      </c>
      <c r="U4063" s="20">
        <v>0.30499999999999999</v>
      </c>
      <c r="V4063" s="20">
        <f t="shared" si="126"/>
        <v>11.788841548588001</v>
      </c>
      <c r="W4063" s="20">
        <f t="shared" si="127"/>
        <v>105.61882969118003</v>
      </c>
    </row>
    <row r="4064" spans="1:23" x14ac:dyDescent="0.25">
      <c r="A4064" s="18">
        <v>35839</v>
      </c>
      <c r="B4064" s="18">
        <v>35839</v>
      </c>
      <c r="C4064" s="18">
        <v>6410</v>
      </c>
      <c r="D4064" s="18">
        <v>6410</v>
      </c>
      <c r="E4064" s="18" t="s">
        <v>116</v>
      </c>
      <c r="F4064" s="18" t="s">
        <v>196</v>
      </c>
      <c r="G4064" s="19">
        <v>6.5786593494900001E-6</v>
      </c>
      <c r="H4064" s="19">
        <v>2.6622900000000001E-6</v>
      </c>
      <c r="I4064" s="18" t="s">
        <v>79</v>
      </c>
      <c r="J4064" s="18" t="s">
        <v>80</v>
      </c>
      <c r="K4064" s="18">
        <v>16</v>
      </c>
      <c r="L4064" s="18">
        <v>60</v>
      </c>
      <c r="M4064" s="18" t="s">
        <v>71</v>
      </c>
      <c r="N4064" s="18" t="s">
        <v>74</v>
      </c>
      <c r="O4064" s="18" t="s">
        <v>75</v>
      </c>
      <c r="P4064" s="19">
        <v>3.8368420867099999</v>
      </c>
      <c r="Q4064" s="19">
        <v>0.286565254095</v>
      </c>
      <c r="R4064" s="20">
        <v>0.70014500000000002</v>
      </c>
      <c r="S4064" s="20">
        <v>6.29983</v>
      </c>
      <c r="T4064" s="20">
        <v>0.30199999999999999</v>
      </c>
      <c r="U4064" s="20">
        <v>0.30499999999999999</v>
      </c>
      <c r="V4064" s="20">
        <f t="shared" si="126"/>
        <v>1.3010643443709E-6</v>
      </c>
      <c r="W4064" s="20">
        <f t="shared" si="127"/>
        <v>1.1656522215436502E-5</v>
      </c>
    </row>
    <row r="4065" spans="1:23" x14ac:dyDescent="0.25">
      <c r="A4065" s="18">
        <v>35840</v>
      </c>
      <c r="B4065" s="18">
        <v>35840</v>
      </c>
      <c r="C4065" s="18">
        <v>6410</v>
      </c>
      <c r="D4065" s="18">
        <v>6410</v>
      </c>
      <c r="E4065" s="18" t="s">
        <v>116</v>
      </c>
      <c r="F4065" s="18" t="s">
        <v>196</v>
      </c>
      <c r="G4065" s="19">
        <v>3.5160689366</v>
      </c>
      <c r="H4065" s="19">
        <v>1.4229000000000001</v>
      </c>
      <c r="I4065" s="18" t="s">
        <v>79</v>
      </c>
      <c r="J4065" s="18" t="s">
        <v>80</v>
      </c>
      <c r="K4065" s="18">
        <v>16</v>
      </c>
      <c r="L4065" s="18">
        <v>60</v>
      </c>
      <c r="M4065" s="18" t="s">
        <v>71</v>
      </c>
      <c r="N4065" s="18" t="s">
        <v>74</v>
      </c>
      <c r="O4065" s="18" t="s">
        <v>75</v>
      </c>
      <c r="P4065" s="19">
        <v>1444.60920713</v>
      </c>
      <c r="Q4065" s="19">
        <v>153159.35023800001</v>
      </c>
      <c r="R4065" s="20">
        <v>0.70014500000000002</v>
      </c>
      <c r="S4065" s="20">
        <v>6.29983</v>
      </c>
      <c r="T4065" s="20">
        <v>0.30199999999999999</v>
      </c>
      <c r="U4065" s="20">
        <v>0.30499999999999999</v>
      </c>
      <c r="V4065" s="20">
        <f t="shared" si="126"/>
        <v>0.69537295170900004</v>
      </c>
      <c r="W4065" s="20">
        <f t="shared" si="127"/>
        <v>6.2299995343650014</v>
      </c>
    </row>
    <row r="4066" spans="1:23" x14ac:dyDescent="0.25">
      <c r="A4066" s="18">
        <v>35841</v>
      </c>
      <c r="B4066" s="18">
        <v>35841</v>
      </c>
      <c r="C4066" s="18">
        <v>6410</v>
      </c>
      <c r="D4066" s="18">
        <v>6410</v>
      </c>
      <c r="E4066" s="18" t="s">
        <v>116</v>
      </c>
      <c r="F4066" s="18" t="s">
        <v>196</v>
      </c>
      <c r="G4066" s="19">
        <v>5.5672732930700004</v>
      </c>
      <c r="H4066" s="19">
        <v>2.2530000000000001</v>
      </c>
      <c r="I4066" s="18" t="s">
        <v>79</v>
      </c>
      <c r="J4066" s="18" t="s">
        <v>80</v>
      </c>
      <c r="K4066" s="18">
        <v>16</v>
      </c>
      <c r="L4066" s="18">
        <v>60</v>
      </c>
      <c r="M4066" s="18" t="s">
        <v>71</v>
      </c>
      <c r="N4066" s="18" t="s">
        <v>74</v>
      </c>
      <c r="O4066" s="18" t="s">
        <v>75</v>
      </c>
      <c r="P4066" s="19">
        <v>3710.1290349699998</v>
      </c>
      <c r="Q4066" s="19">
        <v>242509.45460500001</v>
      </c>
      <c r="R4066" s="20">
        <v>0.70014500000000002</v>
      </c>
      <c r="S4066" s="20">
        <v>6.29983</v>
      </c>
      <c r="T4066" s="20">
        <v>0.30199999999999999</v>
      </c>
      <c r="U4066" s="20">
        <v>0.30499999999999999</v>
      </c>
      <c r="V4066" s="20">
        <f t="shared" si="126"/>
        <v>1.10104382613</v>
      </c>
      <c r="W4066" s="20">
        <f t="shared" si="127"/>
        <v>9.864494308050002</v>
      </c>
    </row>
    <row r="4067" spans="1:23" x14ac:dyDescent="0.25">
      <c r="A4067" s="18">
        <v>35842</v>
      </c>
      <c r="B4067" s="18">
        <v>35842</v>
      </c>
      <c r="C4067" s="18">
        <v>6410</v>
      </c>
      <c r="D4067" s="18">
        <v>6410</v>
      </c>
      <c r="E4067" s="18" t="s">
        <v>116</v>
      </c>
      <c r="F4067" s="18" t="s">
        <v>196</v>
      </c>
      <c r="G4067" s="19">
        <v>3.3669598681099999</v>
      </c>
      <c r="H4067" s="19">
        <v>1.36256</v>
      </c>
      <c r="I4067" s="18" t="s">
        <v>79</v>
      </c>
      <c r="J4067" s="18" t="s">
        <v>80</v>
      </c>
      <c r="K4067" s="18">
        <v>16</v>
      </c>
      <c r="L4067" s="18">
        <v>60</v>
      </c>
      <c r="M4067" s="18" t="s">
        <v>71</v>
      </c>
      <c r="N4067" s="18" t="s">
        <v>74</v>
      </c>
      <c r="O4067" s="18" t="s">
        <v>75</v>
      </c>
      <c r="P4067" s="19">
        <v>1655.82983369</v>
      </c>
      <c r="Q4067" s="19">
        <v>146664.18519600001</v>
      </c>
      <c r="R4067" s="20">
        <v>0.70014500000000002</v>
      </c>
      <c r="S4067" s="20">
        <v>6.29983</v>
      </c>
      <c r="T4067" s="20">
        <v>0.30199999999999999</v>
      </c>
      <c r="U4067" s="20">
        <v>0.30499999999999999</v>
      </c>
      <c r="V4067" s="20">
        <f t="shared" si="126"/>
        <v>0.66588472069759996</v>
      </c>
      <c r="W4067" s="20">
        <f t="shared" si="127"/>
        <v>5.9658079735360001</v>
      </c>
    </row>
    <row r="4068" spans="1:23" x14ac:dyDescent="0.25">
      <c r="A4068" s="18">
        <v>35843</v>
      </c>
      <c r="B4068" s="18">
        <v>35843</v>
      </c>
      <c r="C4068" s="18">
        <v>6410</v>
      </c>
      <c r="D4068" s="18">
        <v>6410</v>
      </c>
      <c r="E4068" s="18" t="s">
        <v>116</v>
      </c>
      <c r="F4068" s="18" t="s">
        <v>196</v>
      </c>
      <c r="G4068" s="19">
        <v>18.605447634400001</v>
      </c>
      <c r="H4068" s="19">
        <v>7.5293599999999996</v>
      </c>
      <c r="I4068" s="18" t="s">
        <v>79</v>
      </c>
      <c r="J4068" s="18" t="s">
        <v>80</v>
      </c>
      <c r="K4068" s="18">
        <v>16</v>
      </c>
      <c r="L4068" s="18">
        <v>60</v>
      </c>
      <c r="M4068" s="18" t="s">
        <v>71</v>
      </c>
      <c r="N4068" s="18" t="s">
        <v>74</v>
      </c>
      <c r="O4068" s="18" t="s">
        <v>75</v>
      </c>
      <c r="P4068" s="19">
        <v>5149.5185248400003</v>
      </c>
      <c r="Q4068" s="19">
        <v>810450.05714299995</v>
      </c>
      <c r="R4068" s="20">
        <v>0.70014500000000002</v>
      </c>
      <c r="S4068" s="20">
        <v>6.29983</v>
      </c>
      <c r="T4068" s="20">
        <v>0.30199999999999999</v>
      </c>
      <c r="U4068" s="20">
        <v>0.30499999999999999</v>
      </c>
      <c r="V4068" s="20">
        <f t="shared" si="126"/>
        <v>3.6796073425255997</v>
      </c>
      <c r="W4068" s="20">
        <f t="shared" si="127"/>
        <v>32.966413166115998</v>
      </c>
    </row>
    <row r="4069" spans="1:23" x14ac:dyDescent="0.25">
      <c r="A4069" s="18">
        <v>35844</v>
      </c>
      <c r="B4069" s="18">
        <v>35844</v>
      </c>
      <c r="C4069" s="18">
        <v>6410</v>
      </c>
      <c r="D4069" s="18">
        <v>6410</v>
      </c>
      <c r="E4069" s="18" t="s">
        <v>116</v>
      </c>
      <c r="F4069" s="18" t="s">
        <v>196</v>
      </c>
      <c r="G4069" s="19">
        <v>8.9769791037199997</v>
      </c>
      <c r="H4069" s="19">
        <v>3.6328499999999999</v>
      </c>
      <c r="I4069" s="18" t="s">
        <v>79</v>
      </c>
      <c r="J4069" s="18" t="s">
        <v>80</v>
      </c>
      <c r="K4069" s="18">
        <v>16</v>
      </c>
      <c r="L4069" s="18">
        <v>60</v>
      </c>
      <c r="M4069" s="18" t="s">
        <v>71</v>
      </c>
      <c r="N4069" s="18" t="s">
        <v>74</v>
      </c>
      <c r="O4069" s="18" t="s">
        <v>75</v>
      </c>
      <c r="P4069" s="19">
        <v>3166.6726257199998</v>
      </c>
      <c r="Q4069" s="19">
        <v>391035.64561399998</v>
      </c>
      <c r="R4069" s="20">
        <v>0.70014500000000002</v>
      </c>
      <c r="S4069" s="20">
        <v>6.29983</v>
      </c>
      <c r="T4069" s="20">
        <v>0.30199999999999999</v>
      </c>
      <c r="U4069" s="20">
        <v>0.30499999999999999</v>
      </c>
      <c r="V4069" s="20">
        <f t="shared" si="126"/>
        <v>1.7753781907484998</v>
      </c>
      <c r="W4069" s="20">
        <f t="shared" si="127"/>
        <v>15.9060045037725</v>
      </c>
    </row>
    <row r="4070" spans="1:23" x14ac:dyDescent="0.25">
      <c r="A4070" s="18">
        <v>35845</v>
      </c>
      <c r="B4070" s="18">
        <v>35845</v>
      </c>
      <c r="C4070" s="18">
        <v>6410</v>
      </c>
      <c r="D4070" s="18">
        <v>6410</v>
      </c>
      <c r="E4070" s="18" t="s">
        <v>116</v>
      </c>
      <c r="F4070" s="18" t="s">
        <v>196</v>
      </c>
      <c r="G4070" s="19">
        <v>18.990865496600001</v>
      </c>
      <c r="H4070" s="19">
        <v>7.6853300000000004</v>
      </c>
      <c r="I4070" s="18" t="s">
        <v>79</v>
      </c>
      <c r="J4070" s="18" t="s">
        <v>80</v>
      </c>
      <c r="K4070" s="18">
        <v>16</v>
      </c>
      <c r="L4070" s="18">
        <v>60</v>
      </c>
      <c r="M4070" s="18" t="s">
        <v>71</v>
      </c>
      <c r="N4070" s="18" t="s">
        <v>74</v>
      </c>
      <c r="O4070" s="18" t="s">
        <v>75</v>
      </c>
      <c r="P4070" s="19">
        <v>5148.4604799099998</v>
      </c>
      <c r="Q4070" s="19">
        <v>827238.79206899996</v>
      </c>
      <c r="R4070" s="20">
        <v>0.70014500000000002</v>
      </c>
      <c r="S4070" s="20">
        <v>6.29983</v>
      </c>
      <c r="T4070" s="20">
        <v>0.30199999999999999</v>
      </c>
      <c r="U4070" s="20">
        <v>0.30499999999999999</v>
      </c>
      <c r="V4070" s="20">
        <f t="shared" si="126"/>
        <v>3.7558300702493002</v>
      </c>
      <c r="W4070" s="20">
        <f t="shared" si="127"/>
        <v>33.649309383260508</v>
      </c>
    </row>
    <row r="4071" spans="1:23" x14ac:dyDescent="0.25">
      <c r="A4071" s="18">
        <v>35846</v>
      </c>
      <c r="B4071" s="18">
        <v>35846</v>
      </c>
      <c r="C4071" s="18">
        <v>6410</v>
      </c>
      <c r="D4071" s="18">
        <v>6410</v>
      </c>
      <c r="E4071" s="18" t="s">
        <v>116</v>
      </c>
      <c r="F4071" s="18" t="s">
        <v>196</v>
      </c>
      <c r="G4071" s="19">
        <v>13.9253083079</v>
      </c>
      <c r="H4071" s="19">
        <v>5.63537</v>
      </c>
      <c r="I4071" s="18" t="s">
        <v>79</v>
      </c>
      <c r="J4071" s="18" t="s">
        <v>80</v>
      </c>
      <c r="K4071" s="18">
        <v>16</v>
      </c>
      <c r="L4071" s="18">
        <v>60</v>
      </c>
      <c r="M4071" s="18" t="s">
        <v>71</v>
      </c>
      <c r="N4071" s="18" t="s">
        <v>74</v>
      </c>
      <c r="O4071" s="18" t="s">
        <v>75</v>
      </c>
      <c r="P4071" s="19">
        <v>2893.5441255800001</v>
      </c>
      <c r="Q4071" s="19">
        <v>606584.00354900002</v>
      </c>
      <c r="R4071" s="20">
        <v>0.70014500000000002</v>
      </c>
      <c r="S4071" s="20">
        <v>6.29983</v>
      </c>
      <c r="T4071" s="20">
        <v>0.30199999999999999</v>
      </c>
      <c r="U4071" s="20">
        <v>0.30499999999999999</v>
      </c>
      <c r="V4071" s="20">
        <f t="shared" si="126"/>
        <v>2.7540121377976998</v>
      </c>
      <c r="W4071" s="20">
        <f t="shared" si="127"/>
        <v>24.673801726034501</v>
      </c>
    </row>
    <row r="4072" spans="1:23" x14ac:dyDescent="0.25">
      <c r="A4072" s="18">
        <v>35847</v>
      </c>
      <c r="B4072" s="18">
        <v>35847</v>
      </c>
      <c r="C4072" s="18">
        <v>6410</v>
      </c>
      <c r="D4072" s="18">
        <v>6410</v>
      </c>
      <c r="E4072" s="18" t="s">
        <v>116</v>
      </c>
      <c r="F4072" s="18" t="s">
        <v>196</v>
      </c>
      <c r="G4072" s="19">
        <v>21.886094735499999</v>
      </c>
      <c r="H4072" s="19">
        <v>8.8569899999999997</v>
      </c>
      <c r="I4072" s="18" t="s">
        <v>79</v>
      </c>
      <c r="J4072" s="18" t="s">
        <v>80</v>
      </c>
      <c r="K4072" s="18">
        <v>16</v>
      </c>
      <c r="L4072" s="18">
        <v>60</v>
      </c>
      <c r="M4072" s="18" t="s">
        <v>71</v>
      </c>
      <c r="N4072" s="18" t="s">
        <v>74</v>
      </c>
      <c r="O4072" s="18" t="s">
        <v>75</v>
      </c>
      <c r="P4072" s="19">
        <v>5293.7951060699997</v>
      </c>
      <c r="Q4072" s="19">
        <v>953354.47325100005</v>
      </c>
      <c r="R4072" s="20">
        <v>0.70014500000000002</v>
      </c>
      <c r="S4072" s="20">
        <v>6.29983</v>
      </c>
      <c r="T4072" s="20">
        <v>0.30199999999999999</v>
      </c>
      <c r="U4072" s="20">
        <v>0.30499999999999999</v>
      </c>
      <c r="V4072" s="20">
        <f t="shared" si="126"/>
        <v>4.3284217299579</v>
      </c>
      <c r="W4072" s="20">
        <f t="shared" si="127"/>
        <v>38.779284261631503</v>
      </c>
    </row>
    <row r="4073" spans="1:23" x14ac:dyDescent="0.25">
      <c r="A4073" s="18">
        <v>35848</v>
      </c>
      <c r="B4073" s="18">
        <v>35848</v>
      </c>
      <c r="C4073" s="18">
        <v>6410</v>
      </c>
      <c r="D4073" s="18">
        <v>6410</v>
      </c>
      <c r="E4073" s="18" t="s">
        <v>116</v>
      </c>
      <c r="F4073" s="18" t="s">
        <v>196</v>
      </c>
      <c r="G4073" s="19">
        <v>4.2573812446100003</v>
      </c>
      <c r="H4073" s="19">
        <v>1.7229000000000001</v>
      </c>
      <c r="I4073" s="18" t="s">
        <v>79</v>
      </c>
      <c r="J4073" s="18" t="s">
        <v>80</v>
      </c>
      <c r="K4073" s="18">
        <v>16</v>
      </c>
      <c r="L4073" s="18">
        <v>60</v>
      </c>
      <c r="M4073" s="18" t="s">
        <v>71</v>
      </c>
      <c r="N4073" s="18" t="s">
        <v>74</v>
      </c>
      <c r="O4073" s="18" t="s">
        <v>75</v>
      </c>
      <c r="P4073" s="19">
        <v>2147.2667885999999</v>
      </c>
      <c r="Q4073" s="19">
        <v>185450.78521</v>
      </c>
      <c r="R4073" s="20">
        <v>0.70014500000000002</v>
      </c>
      <c r="S4073" s="20">
        <v>6.29983</v>
      </c>
      <c r="T4073" s="20">
        <v>0.30199999999999999</v>
      </c>
      <c r="U4073" s="20">
        <v>0.30499999999999999</v>
      </c>
      <c r="V4073" s="20">
        <f t="shared" si="126"/>
        <v>0.84198331470900001</v>
      </c>
      <c r="W4073" s="20">
        <f t="shared" si="127"/>
        <v>7.5435140893650008</v>
      </c>
    </row>
    <row r="4074" spans="1:23" x14ac:dyDescent="0.25">
      <c r="A4074" s="18">
        <v>35849</v>
      </c>
      <c r="B4074" s="18">
        <v>35849</v>
      </c>
      <c r="C4074" s="18">
        <v>6410</v>
      </c>
      <c r="D4074" s="18">
        <v>6410</v>
      </c>
      <c r="E4074" s="18" t="s">
        <v>116</v>
      </c>
      <c r="F4074" s="18" t="s">
        <v>196</v>
      </c>
      <c r="G4074" s="19">
        <v>5.81446677978</v>
      </c>
      <c r="H4074" s="19">
        <v>2.35303</v>
      </c>
      <c r="I4074" s="18" t="s">
        <v>79</v>
      </c>
      <c r="J4074" s="18" t="s">
        <v>80</v>
      </c>
      <c r="K4074" s="18">
        <v>16</v>
      </c>
      <c r="L4074" s="18">
        <v>60</v>
      </c>
      <c r="M4074" s="18" t="s">
        <v>71</v>
      </c>
      <c r="N4074" s="18" t="s">
        <v>74</v>
      </c>
      <c r="O4074" s="18" t="s">
        <v>75</v>
      </c>
      <c r="P4074" s="19">
        <v>1916.5491377000001</v>
      </c>
      <c r="Q4074" s="19">
        <v>253277.159816</v>
      </c>
      <c r="R4074" s="20">
        <v>0.70014500000000002</v>
      </c>
      <c r="S4074" s="20">
        <v>6.29983</v>
      </c>
      <c r="T4074" s="20">
        <v>0.30199999999999999</v>
      </c>
      <c r="U4074" s="20">
        <v>0.30499999999999999</v>
      </c>
      <c r="V4074" s="20">
        <f t="shared" si="126"/>
        <v>1.1499286081663</v>
      </c>
      <c r="W4074" s="20">
        <f t="shared" si="127"/>
        <v>10.302463844505501</v>
      </c>
    </row>
    <row r="4075" spans="1:23" x14ac:dyDescent="0.25">
      <c r="A4075" s="18">
        <v>35850</v>
      </c>
      <c r="B4075" s="18">
        <v>36000</v>
      </c>
      <c r="C4075" s="18">
        <v>6410</v>
      </c>
      <c r="D4075" s="18">
        <v>6410</v>
      </c>
      <c r="E4075" s="18" t="s">
        <v>116</v>
      </c>
      <c r="F4075" s="18" t="s">
        <v>196</v>
      </c>
      <c r="G4075" s="19">
        <v>3.6145962109799998</v>
      </c>
      <c r="H4075" s="19">
        <v>1.46278</v>
      </c>
      <c r="I4075" s="18" t="s">
        <v>79</v>
      </c>
      <c r="J4075" s="18" t="s">
        <v>80</v>
      </c>
      <c r="K4075" s="18">
        <v>16</v>
      </c>
      <c r="L4075" s="18">
        <v>60</v>
      </c>
      <c r="M4075" s="18" t="s">
        <v>71</v>
      </c>
      <c r="N4075" s="18" t="s">
        <v>74</v>
      </c>
      <c r="O4075" s="18" t="s">
        <v>75</v>
      </c>
      <c r="P4075" s="19">
        <v>1686.26393545</v>
      </c>
      <c r="Q4075" s="19">
        <v>157451.18114599999</v>
      </c>
      <c r="R4075" s="20">
        <v>0.70014500000000002</v>
      </c>
      <c r="S4075" s="20">
        <v>6.29983</v>
      </c>
      <c r="T4075" s="20">
        <v>0.30199999999999999</v>
      </c>
      <c r="U4075" s="20">
        <v>0.30499999999999999</v>
      </c>
      <c r="V4075" s="20">
        <f t="shared" si="126"/>
        <v>0.71486235596379999</v>
      </c>
      <c r="W4075" s="20">
        <f t="shared" si="127"/>
        <v>6.4046094025429996</v>
      </c>
    </row>
    <row r="4076" spans="1:23" x14ac:dyDescent="0.25">
      <c r="A4076" s="18">
        <v>35851</v>
      </c>
      <c r="B4076" s="18">
        <v>36001</v>
      </c>
      <c r="C4076" s="18">
        <v>6410</v>
      </c>
      <c r="D4076" s="18">
        <v>6410</v>
      </c>
      <c r="E4076" s="18" t="s">
        <v>116</v>
      </c>
      <c r="F4076" s="18" t="s">
        <v>196</v>
      </c>
      <c r="G4076" s="19">
        <v>1.97437671171</v>
      </c>
      <c r="H4076" s="19">
        <v>0.79900199999999999</v>
      </c>
      <c r="I4076" s="18" t="s">
        <v>79</v>
      </c>
      <c r="J4076" s="18" t="s">
        <v>80</v>
      </c>
      <c r="K4076" s="18">
        <v>16</v>
      </c>
      <c r="L4076" s="18">
        <v>60</v>
      </c>
      <c r="M4076" s="18" t="s">
        <v>71</v>
      </c>
      <c r="N4076" s="18" t="s">
        <v>74</v>
      </c>
      <c r="O4076" s="18" t="s">
        <v>75</v>
      </c>
      <c r="P4076" s="19">
        <v>1058.201489</v>
      </c>
      <c r="Q4076" s="19">
        <v>86003.505547199995</v>
      </c>
      <c r="R4076" s="20">
        <v>0.70014500000000002</v>
      </c>
      <c r="S4076" s="20">
        <v>6.29983</v>
      </c>
      <c r="T4076" s="20">
        <v>0.30199999999999999</v>
      </c>
      <c r="U4076" s="20">
        <v>0.30499999999999999</v>
      </c>
      <c r="V4076" s="20">
        <f t="shared" si="126"/>
        <v>0.39047324419241997</v>
      </c>
      <c r="W4076" s="20">
        <f t="shared" si="127"/>
        <v>3.4983358549137002</v>
      </c>
    </row>
    <row r="4077" spans="1:23" x14ac:dyDescent="0.25">
      <c r="A4077" s="18">
        <v>35852</v>
      </c>
      <c r="B4077" s="18">
        <v>36002</v>
      </c>
      <c r="C4077" s="18">
        <v>6410</v>
      </c>
      <c r="D4077" s="18">
        <v>6410</v>
      </c>
      <c r="E4077" s="18" t="s">
        <v>116</v>
      </c>
      <c r="F4077" s="18" t="s">
        <v>196</v>
      </c>
      <c r="G4077" s="19">
        <v>5.6145335742500002</v>
      </c>
      <c r="H4077" s="19">
        <v>2.2721200000000001</v>
      </c>
      <c r="I4077" s="18" t="s">
        <v>79</v>
      </c>
      <c r="J4077" s="18" t="s">
        <v>80</v>
      </c>
      <c r="K4077" s="18">
        <v>16</v>
      </c>
      <c r="L4077" s="18">
        <v>60</v>
      </c>
      <c r="M4077" s="18" t="s">
        <v>71</v>
      </c>
      <c r="N4077" s="18" t="s">
        <v>74</v>
      </c>
      <c r="O4077" s="18" t="s">
        <v>75</v>
      </c>
      <c r="P4077" s="19">
        <v>1953.7149874199999</v>
      </c>
      <c r="Q4077" s="19">
        <v>244568.10422000001</v>
      </c>
      <c r="R4077" s="20">
        <v>0.70014500000000002</v>
      </c>
      <c r="S4077" s="20">
        <v>6.29983</v>
      </c>
      <c r="T4077" s="20">
        <v>0.30199999999999999</v>
      </c>
      <c r="U4077" s="20">
        <v>0.30499999999999999</v>
      </c>
      <c r="V4077" s="20">
        <f t="shared" si="126"/>
        <v>1.1103877932652</v>
      </c>
      <c r="W4077" s="20">
        <f t="shared" si="127"/>
        <v>9.9482089690220015</v>
      </c>
    </row>
    <row r="4078" spans="1:23" x14ac:dyDescent="0.25">
      <c r="A4078" s="18">
        <v>35853</v>
      </c>
      <c r="B4078" s="18">
        <v>36003</v>
      </c>
      <c r="C4078" s="18">
        <v>6410</v>
      </c>
      <c r="D4078" s="18">
        <v>6410</v>
      </c>
      <c r="E4078" s="18" t="s">
        <v>116</v>
      </c>
      <c r="F4078" s="18" t="s">
        <v>196</v>
      </c>
      <c r="G4078" s="19">
        <v>3.2962018845799999</v>
      </c>
      <c r="H4078" s="19">
        <v>1.3339300000000001</v>
      </c>
      <c r="I4078" s="18" t="s">
        <v>79</v>
      </c>
      <c r="J4078" s="18" t="s">
        <v>80</v>
      </c>
      <c r="K4078" s="18">
        <v>16</v>
      </c>
      <c r="L4078" s="18">
        <v>60</v>
      </c>
      <c r="M4078" s="18" t="s">
        <v>71</v>
      </c>
      <c r="N4078" s="18" t="s">
        <v>74</v>
      </c>
      <c r="O4078" s="18" t="s">
        <v>75</v>
      </c>
      <c r="P4078" s="19">
        <v>1377.3339583899999</v>
      </c>
      <c r="Q4078" s="19">
        <v>143581.979762</v>
      </c>
      <c r="R4078" s="20">
        <v>0.70014500000000002</v>
      </c>
      <c r="S4078" s="20">
        <v>6.29983</v>
      </c>
      <c r="T4078" s="20">
        <v>0.30199999999999999</v>
      </c>
      <c r="U4078" s="20">
        <v>0.30499999999999999</v>
      </c>
      <c r="V4078" s="20">
        <f t="shared" si="126"/>
        <v>0.65189320505530002</v>
      </c>
      <c r="W4078" s="20">
        <f t="shared" si="127"/>
        <v>5.8404549011705003</v>
      </c>
    </row>
    <row r="4079" spans="1:23" x14ac:dyDescent="0.25">
      <c r="A4079" s="18">
        <v>35854</v>
      </c>
      <c r="B4079" s="18">
        <v>36004</v>
      </c>
      <c r="C4079" s="18">
        <v>6410</v>
      </c>
      <c r="D4079" s="18">
        <v>6410</v>
      </c>
      <c r="E4079" s="18" t="s">
        <v>116</v>
      </c>
      <c r="F4079" s="18" t="s">
        <v>196</v>
      </c>
      <c r="G4079" s="19">
        <v>13.6062682843</v>
      </c>
      <c r="H4079" s="19">
        <v>5.5062600000000002</v>
      </c>
      <c r="I4079" s="18" t="s">
        <v>79</v>
      </c>
      <c r="J4079" s="18" t="s">
        <v>80</v>
      </c>
      <c r="K4079" s="18">
        <v>16</v>
      </c>
      <c r="L4079" s="18">
        <v>60</v>
      </c>
      <c r="M4079" s="18" t="s">
        <v>71</v>
      </c>
      <c r="N4079" s="18" t="s">
        <v>74</v>
      </c>
      <c r="O4079" s="18" t="s">
        <v>75</v>
      </c>
      <c r="P4079" s="19">
        <v>3995.84686947</v>
      </c>
      <c r="Q4079" s="19">
        <v>592686.67570799997</v>
      </c>
      <c r="R4079" s="20">
        <v>0.70014500000000002</v>
      </c>
      <c r="S4079" s="20">
        <v>6.29983</v>
      </c>
      <c r="T4079" s="20">
        <v>0.30199999999999999</v>
      </c>
      <c r="U4079" s="20">
        <v>0.30499999999999999</v>
      </c>
      <c r="V4079" s="20">
        <f t="shared" si="126"/>
        <v>2.6909159245745999</v>
      </c>
      <c r="W4079" s="20">
        <f t="shared" si="127"/>
        <v>24.108508845380999</v>
      </c>
    </row>
    <row r="4080" spans="1:23" x14ac:dyDescent="0.25">
      <c r="A4080" s="18">
        <v>35855</v>
      </c>
      <c r="B4080" s="18">
        <v>36005</v>
      </c>
      <c r="C4080" s="18">
        <v>6410</v>
      </c>
      <c r="D4080" s="18">
        <v>6410</v>
      </c>
      <c r="E4080" s="18" t="s">
        <v>116</v>
      </c>
      <c r="F4080" s="18" t="s">
        <v>196</v>
      </c>
      <c r="G4080" s="19">
        <v>2.2623716524400002</v>
      </c>
      <c r="H4080" s="19">
        <v>0.91554899999999995</v>
      </c>
      <c r="I4080" s="18" t="s">
        <v>79</v>
      </c>
      <c r="J4080" s="18" t="s">
        <v>80</v>
      </c>
      <c r="K4080" s="18">
        <v>16</v>
      </c>
      <c r="L4080" s="18">
        <v>60</v>
      </c>
      <c r="M4080" s="18" t="s">
        <v>71</v>
      </c>
      <c r="N4080" s="18" t="s">
        <v>74</v>
      </c>
      <c r="O4080" s="18" t="s">
        <v>75</v>
      </c>
      <c r="P4080" s="19">
        <v>1239.75742975</v>
      </c>
      <c r="Q4080" s="19">
        <v>98548.514984699999</v>
      </c>
      <c r="R4080" s="20">
        <v>0.70014500000000002</v>
      </c>
      <c r="S4080" s="20">
        <v>6.29983</v>
      </c>
      <c r="T4080" s="20">
        <v>0.30199999999999999</v>
      </c>
      <c r="U4080" s="20">
        <v>0.30499999999999999</v>
      </c>
      <c r="V4080" s="20">
        <f t="shared" si="126"/>
        <v>0.44742990411429001</v>
      </c>
      <c r="W4080" s="20">
        <f t="shared" si="127"/>
        <v>4.0086231243856503</v>
      </c>
    </row>
    <row r="4081" spans="1:23" x14ac:dyDescent="0.25">
      <c r="A4081" s="18">
        <v>35856</v>
      </c>
      <c r="B4081" s="18">
        <v>36006</v>
      </c>
      <c r="C4081" s="18">
        <v>6410</v>
      </c>
      <c r="D4081" s="18">
        <v>6410</v>
      </c>
      <c r="E4081" s="18" t="s">
        <v>116</v>
      </c>
      <c r="F4081" s="18" t="s">
        <v>196</v>
      </c>
      <c r="G4081" s="19">
        <v>1.1977833377000001E-4</v>
      </c>
      <c r="H4081" s="19">
        <v>4.8472600000000001E-5</v>
      </c>
      <c r="I4081" s="18" t="s">
        <v>79</v>
      </c>
      <c r="J4081" s="18" t="s">
        <v>80</v>
      </c>
      <c r="K4081" s="18">
        <v>16</v>
      </c>
      <c r="L4081" s="18">
        <v>60</v>
      </c>
      <c r="M4081" s="18" t="s">
        <v>71</v>
      </c>
      <c r="N4081" s="18" t="s">
        <v>74</v>
      </c>
      <c r="O4081" s="18" t="s">
        <v>75</v>
      </c>
      <c r="P4081" s="19">
        <v>13.866372570799999</v>
      </c>
      <c r="Q4081" s="19">
        <v>5.2175233525699998</v>
      </c>
      <c r="R4081" s="20">
        <v>0.70014500000000002</v>
      </c>
      <c r="S4081" s="20">
        <v>6.29983</v>
      </c>
      <c r="T4081" s="20">
        <v>0.30199999999999999</v>
      </c>
      <c r="U4081" s="20">
        <v>0.30499999999999999</v>
      </c>
      <c r="V4081" s="20">
        <f t="shared" si="126"/>
        <v>2.3688618271846E-5</v>
      </c>
      <c r="W4081" s="20">
        <f t="shared" si="127"/>
        <v>2.1223155206231002E-4</v>
      </c>
    </row>
    <row r="4082" spans="1:23" x14ac:dyDescent="0.25">
      <c r="A4082" s="18">
        <v>35857</v>
      </c>
      <c r="B4082" s="18">
        <v>36007</v>
      </c>
      <c r="C4082" s="18">
        <v>6410</v>
      </c>
      <c r="D4082" s="18">
        <v>6410</v>
      </c>
      <c r="E4082" s="18" t="s">
        <v>116</v>
      </c>
      <c r="F4082" s="18" t="s">
        <v>196</v>
      </c>
      <c r="G4082" s="19">
        <v>1.55309880355</v>
      </c>
      <c r="H4082" s="19">
        <v>0.62851699999999999</v>
      </c>
      <c r="I4082" s="18" t="s">
        <v>79</v>
      </c>
      <c r="J4082" s="18" t="s">
        <v>80</v>
      </c>
      <c r="K4082" s="18">
        <v>16</v>
      </c>
      <c r="L4082" s="18">
        <v>60</v>
      </c>
      <c r="M4082" s="18" t="s">
        <v>71</v>
      </c>
      <c r="N4082" s="18" t="s">
        <v>74</v>
      </c>
      <c r="O4082" s="18" t="s">
        <v>75</v>
      </c>
      <c r="P4082" s="19">
        <v>972.08163205200003</v>
      </c>
      <c r="Q4082" s="19">
        <v>67652.713271000001</v>
      </c>
      <c r="R4082" s="20">
        <v>0.70014500000000002</v>
      </c>
      <c r="S4082" s="20">
        <v>6.29983</v>
      </c>
      <c r="T4082" s="20">
        <v>0.30199999999999999</v>
      </c>
      <c r="U4082" s="20">
        <v>0.30499999999999999</v>
      </c>
      <c r="V4082" s="20">
        <f t="shared" si="126"/>
        <v>0.30715701840556997</v>
      </c>
      <c r="W4082" s="20">
        <f t="shared" si="127"/>
        <v>2.7518874252164505</v>
      </c>
    </row>
    <row r="4083" spans="1:23" x14ac:dyDescent="0.25">
      <c r="A4083" s="18">
        <v>35858</v>
      </c>
      <c r="B4083" s="18">
        <v>36008</v>
      </c>
      <c r="C4083" s="18">
        <v>6410</v>
      </c>
      <c r="D4083" s="18">
        <v>6410</v>
      </c>
      <c r="E4083" s="18" t="s">
        <v>116</v>
      </c>
      <c r="F4083" s="18" t="s">
        <v>196</v>
      </c>
      <c r="G4083" s="19">
        <v>1.2709130216</v>
      </c>
      <c r="H4083" s="19">
        <v>0.51432</v>
      </c>
      <c r="I4083" s="18" t="s">
        <v>79</v>
      </c>
      <c r="J4083" s="18" t="s">
        <v>80</v>
      </c>
      <c r="K4083" s="18">
        <v>16</v>
      </c>
      <c r="L4083" s="18">
        <v>60</v>
      </c>
      <c r="M4083" s="18" t="s">
        <v>71</v>
      </c>
      <c r="N4083" s="18" t="s">
        <v>74</v>
      </c>
      <c r="O4083" s="18" t="s">
        <v>75</v>
      </c>
      <c r="P4083" s="19">
        <v>856.13203964599995</v>
      </c>
      <c r="Q4083" s="19">
        <v>55360.7497773</v>
      </c>
      <c r="R4083" s="20">
        <v>0.70014500000000002</v>
      </c>
      <c r="S4083" s="20">
        <v>6.29983</v>
      </c>
      <c r="T4083" s="20">
        <v>0.30199999999999999</v>
      </c>
      <c r="U4083" s="20">
        <v>0.30499999999999999</v>
      </c>
      <c r="V4083" s="20">
        <f t="shared" si="126"/>
        <v>0.25134880632719997</v>
      </c>
      <c r="W4083" s="20">
        <f t="shared" si="127"/>
        <v>2.2518893530920003</v>
      </c>
    </row>
    <row r="4084" spans="1:23" x14ac:dyDescent="0.25">
      <c r="A4084" s="18">
        <v>35859</v>
      </c>
      <c r="B4084" s="18">
        <v>36009</v>
      </c>
      <c r="C4084" s="18">
        <v>6410</v>
      </c>
      <c r="D4084" s="18">
        <v>6410</v>
      </c>
      <c r="E4084" s="18" t="s">
        <v>116</v>
      </c>
      <c r="F4084" s="18" t="s">
        <v>196</v>
      </c>
      <c r="G4084" s="19">
        <v>2.0795281646800001</v>
      </c>
      <c r="H4084" s="19">
        <v>0.84155500000000005</v>
      </c>
      <c r="I4084" s="18" t="s">
        <v>79</v>
      </c>
      <c r="J4084" s="18" t="s">
        <v>80</v>
      </c>
      <c r="K4084" s="18">
        <v>16</v>
      </c>
      <c r="L4084" s="18">
        <v>60</v>
      </c>
      <c r="M4084" s="18" t="s">
        <v>71</v>
      </c>
      <c r="N4084" s="18" t="s">
        <v>74</v>
      </c>
      <c r="O4084" s="18" t="s">
        <v>75</v>
      </c>
      <c r="P4084" s="19">
        <v>1479.8097326499999</v>
      </c>
      <c r="Q4084" s="19">
        <v>90583.884517099999</v>
      </c>
      <c r="R4084" s="20">
        <v>0.70014500000000002</v>
      </c>
      <c r="S4084" s="20">
        <v>6.29983</v>
      </c>
      <c r="T4084" s="20">
        <v>0.30199999999999999</v>
      </c>
      <c r="U4084" s="20">
        <v>0.30499999999999999</v>
      </c>
      <c r="V4084" s="20">
        <f t="shared" si="126"/>
        <v>0.41126894678155002</v>
      </c>
      <c r="W4084" s="20">
        <f t="shared" si="127"/>
        <v>3.6846491377767507</v>
      </c>
    </row>
    <row r="4085" spans="1:23" x14ac:dyDescent="0.25">
      <c r="A4085" s="18">
        <v>35913</v>
      </c>
      <c r="B4085" s="18">
        <v>36854</v>
      </c>
      <c r="C4085" s="18">
        <v>6410</v>
      </c>
      <c r="D4085" s="18">
        <v>6410</v>
      </c>
      <c r="E4085" s="18" t="s">
        <v>116</v>
      </c>
      <c r="F4085" s="18" t="s">
        <v>117</v>
      </c>
      <c r="G4085" s="19">
        <v>3.60444833157</v>
      </c>
      <c r="H4085" s="19">
        <v>1.4586699999999999</v>
      </c>
      <c r="I4085" s="18" t="s">
        <v>79</v>
      </c>
      <c r="J4085" s="18" t="s">
        <v>80</v>
      </c>
      <c r="K4085" s="18">
        <v>16</v>
      </c>
      <c r="L4085" s="18">
        <v>60</v>
      </c>
      <c r="M4085" s="18" t="s">
        <v>71</v>
      </c>
      <c r="N4085" s="18" t="s">
        <v>74</v>
      </c>
      <c r="O4085" s="18" t="s">
        <v>75</v>
      </c>
      <c r="P4085" s="19">
        <v>1937.7078792499999</v>
      </c>
      <c r="Q4085" s="19">
        <v>157009.141286</v>
      </c>
      <c r="R4085" s="20">
        <v>0.70014500000000002</v>
      </c>
      <c r="S4085" s="20">
        <v>6.29983</v>
      </c>
      <c r="T4085" s="20">
        <v>0.30199999999999999</v>
      </c>
      <c r="U4085" s="20">
        <v>0.30499999999999999</v>
      </c>
      <c r="V4085" s="20">
        <f t="shared" si="126"/>
        <v>0.71285379399069992</v>
      </c>
      <c r="W4085" s="20">
        <f t="shared" si="127"/>
        <v>6.3866142531395003</v>
      </c>
    </row>
    <row r="4086" spans="1:23" x14ac:dyDescent="0.25">
      <c r="A4086" s="18">
        <v>35914</v>
      </c>
      <c r="B4086" s="18">
        <v>36855</v>
      </c>
      <c r="C4086" s="18">
        <v>6410</v>
      </c>
      <c r="D4086" s="18">
        <v>6410</v>
      </c>
      <c r="E4086" s="18" t="s">
        <v>116</v>
      </c>
      <c r="F4086" s="18" t="s">
        <v>117</v>
      </c>
      <c r="G4086" s="19">
        <v>18.0982168691</v>
      </c>
      <c r="H4086" s="19">
        <v>7.32409</v>
      </c>
      <c r="I4086" s="18" t="s">
        <v>79</v>
      </c>
      <c r="J4086" s="18" t="s">
        <v>80</v>
      </c>
      <c r="K4086" s="18">
        <v>16</v>
      </c>
      <c r="L4086" s="18">
        <v>60</v>
      </c>
      <c r="M4086" s="18" t="s">
        <v>71</v>
      </c>
      <c r="N4086" s="18" t="s">
        <v>74</v>
      </c>
      <c r="O4086" s="18" t="s">
        <v>75</v>
      </c>
      <c r="P4086" s="19">
        <v>4022.0131108999999</v>
      </c>
      <c r="Q4086" s="19">
        <v>788355.173388</v>
      </c>
      <c r="R4086" s="20">
        <v>0.70014500000000002</v>
      </c>
      <c r="S4086" s="20">
        <v>6.29983</v>
      </c>
      <c r="T4086" s="20">
        <v>0.30199999999999999</v>
      </c>
      <c r="U4086" s="20">
        <v>0.30499999999999999</v>
      </c>
      <c r="V4086" s="20">
        <f t="shared" si="126"/>
        <v>3.5792916451488996</v>
      </c>
      <c r="W4086" s="20">
        <f t="shared" si="127"/>
        <v>32.067662723766503</v>
      </c>
    </row>
    <row r="4087" spans="1:23" x14ac:dyDescent="0.25">
      <c r="A4087" s="18">
        <v>35915</v>
      </c>
      <c r="B4087" s="18">
        <v>36856</v>
      </c>
      <c r="C4087" s="18">
        <v>6410</v>
      </c>
      <c r="D4087" s="18">
        <v>6410</v>
      </c>
      <c r="E4087" s="18" t="s">
        <v>116</v>
      </c>
      <c r="F4087" s="18" t="s">
        <v>117</v>
      </c>
      <c r="G4087" s="19">
        <v>1.94817385394</v>
      </c>
      <c r="H4087" s="19">
        <v>0.78839800000000004</v>
      </c>
      <c r="I4087" s="18" t="s">
        <v>79</v>
      </c>
      <c r="J4087" s="18" t="s">
        <v>80</v>
      </c>
      <c r="K4087" s="18">
        <v>16</v>
      </c>
      <c r="L4087" s="18">
        <v>60</v>
      </c>
      <c r="M4087" s="18" t="s">
        <v>71</v>
      </c>
      <c r="N4087" s="18" t="s">
        <v>74</v>
      </c>
      <c r="O4087" s="18" t="s">
        <v>75</v>
      </c>
      <c r="P4087" s="19">
        <v>1065.3525413299999</v>
      </c>
      <c r="Q4087" s="19">
        <v>84862.113628299994</v>
      </c>
      <c r="R4087" s="20">
        <v>0.70014500000000002</v>
      </c>
      <c r="S4087" s="20">
        <v>6.29983</v>
      </c>
      <c r="T4087" s="20">
        <v>0.30199999999999999</v>
      </c>
      <c r="U4087" s="20">
        <v>0.30499999999999999</v>
      </c>
      <c r="V4087" s="20">
        <f t="shared" si="126"/>
        <v>0.38529105656157997</v>
      </c>
      <c r="W4087" s="20">
        <f t="shared" si="127"/>
        <v>3.4519074937763006</v>
      </c>
    </row>
    <row r="4088" spans="1:23" x14ac:dyDescent="0.25">
      <c r="A4088" s="18">
        <v>35916</v>
      </c>
      <c r="B4088" s="18">
        <v>36857</v>
      </c>
      <c r="C4088" s="18">
        <v>6410</v>
      </c>
      <c r="D4088" s="18">
        <v>6410</v>
      </c>
      <c r="E4088" s="18" t="s">
        <v>116</v>
      </c>
      <c r="F4088" s="18" t="s">
        <v>117</v>
      </c>
      <c r="G4088" s="19">
        <v>1.38357460837</v>
      </c>
      <c r="H4088" s="19">
        <v>0.55991299999999999</v>
      </c>
      <c r="I4088" s="18" t="s">
        <v>79</v>
      </c>
      <c r="J4088" s="18" t="s">
        <v>80</v>
      </c>
      <c r="K4088" s="18">
        <v>16</v>
      </c>
      <c r="L4088" s="18">
        <v>60</v>
      </c>
      <c r="M4088" s="18" t="s">
        <v>71</v>
      </c>
      <c r="N4088" s="18" t="s">
        <v>74</v>
      </c>
      <c r="O4088" s="18" t="s">
        <v>75</v>
      </c>
      <c r="P4088" s="19">
        <v>929.60026397299998</v>
      </c>
      <c r="Q4088" s="19">
        <v>60268.268866899998</v>
      </c>
      <c r="R4088" s="20">
        <v>0.70014500000000002</v>
      </c>
      <c r="S4088" s="20">
        <v>6.29983</v>
      </c>
      <c r="T4088" s="20">
        <v>0.30199999999999999</v>
      </c>
      <c r="U4088" s="20">
        <v>0.30499999999999999</v>
      </c>
      <c r="V4088" s="20">
        <f t="shared" si="126"/>
        <v>0.27363016059473</v>
      </c>
      <c r="W4088" s="20">
        <f t="shared" si="127"/>
        <v>2.4515129167790501</v>
      </c>
    </row>
    <row r="4089" spans="1:23" x14ac:dyDescent="0.25">
      <c r="A4089" s="18">
        <v>35917</v>
      </c>
      <c r="B4089" s="18">
        <v>36858</v>
      </c>
      <c r="C4089" s="18">
        <v>6410</v>
      </c>
      <c r="D4089" s="18">
        <v>6410</v>
      </c>
      <c r="E4089" s="18" t="s">
        <v>116</v>
      </c>
      <c r="F4089" s="18" t="s">
        <v>117</v>
      </c>
      <c r="G4089" s="19">
        <v>2.3850285979499999</v>
      </c>
      <c r="H4089" s="19">
        <v>0.96518700000000002</v>
      </c>
      <c r="I4089" s="18" t="s">
        <v>79</v>
      </c>
      <c r="J4089" s="18" t="s">
        <v>80</v>
      </c>
      <c r="K4089" s="18">
        <v>16</v>
      </c>
      <c r="L4089" s="18">
        <v>60</v>
      </c>
      <c r="M4089" s="18" t="s">
        <v>71</v>
      </c>
      <c r="N4089" s="18" t="s">
        <v>74</v>
      </c>
      <c r="O4089" s="18" t="s">
        <v>75</v>
      </c>
      <c r="P4089" s="19">
        <v>1270.9537229800001</v>
      </c>
      <c r="Q4089" s="19">
        <v>103891.430159</v>
      </c>
      <c r="R4089" s="20">
        <v>0.70014500000000002</v>
      </c>
      <c r="S4089" s="20">
        <v>6.29983</v>
      </c>
      <c r="T4089" s="20">
        <v>0.30199999999999999</v>
      </c>
      <c r="U4089" s="20">
        <v>0.30499999999999999</v>
      </c>
      <c r="V4089" s="20">
        <f t="shared" si="126"/>
        <v>0.47168805477626996</v>
      </c>
      <c r="W4089" s="20">
        <f t="shared" si="127"/>
        <v>4.2259572426559497</v>
      </c>
    </row>
    <row r="4090" spans="1:23" x14ac:dyDescent="0.25">
      <c r="A4090" s="18">
        <v>35918</v>
      </c>
      <c r="B4090" s="18">
        <v>36859</v>
      </c>
      <c r="C4090" s="18">
        <v>6410</v>
      </c>
      <c r="D4090" s="18">
        <v>6410</v>
      </c>
      <c r="E4090" s="18" t="s">
        <v>116</v>
      </c>
      <c r="F4090" s="18" t="s">
        <v>117</v>
      </c>
      <c r="G4090" s="19">
        <v>3.1319561811800001</v>
      </c>
      <c r="H4090" s="19">
        <v>1.26746</v>
      </c>
      <c r="I4090" s="18" t="s">
        <v>79</v>
      </c>
      <c r="J4090" s="18" t="s">
        <v>80</v>
      </c>
      <c r="K4090" s="18">
        <v>16</v>
      </c>
      <c r="L4090" s="18">
        <v>60</v>
      </c>
      <c r="M4090" s="18" t="s">
        <v>71</v>
      </c>
      <c r="N4090" s="18" t="s">
        <v>74</v>
      </c>
      <c r="O4090" s="18" t="s">
        <v>75</v>
      </c>
      <c r="P4090" s="19">
        <v>1377.4420400700001</v>
      </c>
      <c r="Q4090" s="19">
        <v>136427.46554199999</v>
      </c>
      <c r="R4090" s="20">
        <v>0.70014500000000002</v>
      </c>
      <c r="S4090" s="20">
        <v>6.29983</v>
      </c>
      <c r="T4090" s="20">
        <v>0.30199999999999999</v>
      </c>
      <c r="U4090" s="20">
        <v>0.30499999999999999</v>
      </c>
      <c r="V4090" s="20">
        <f t="shared" si="126"/>
        <v>0.6194092356266</v>
      </c>
      <c r="W4090" s="20">
        <f t="shared" si="127"/>
        <v>5.549423859601001</v>
      </c>
    </row>
    <row r="4091" spans="1:23" x14ac:dyDescent="0.25">
      <c r="A4091" s="18">
        <v>35919</v>
      </c>
      <c r="B4091" s="18">
        <v>36860</v>
      </c>
      <c r="C4091" s="18">
        <v>6410</v>
      </c>
      <c r="D4091" s="18">
        <v>6410</v>
      </c>
      <c r="E4091" s="18" t="s">
        <v>116</v>
      </c>
      <c r="F4091" s="18" t="s">
        <v>117</v>
      </c>
      <c r="G4091" s="19">
        <v>3.1396068436300002</v>
      </c>
      <c r="H4091" s="19">
        <v>1.2705500000000001</v>
      </c>
      <c r="I4091" s="18" t="s">
        <v>79</v>
      </c>
      <c r="J4091" s="18" t="s">
        <v>80</v>
      </c>
      <c r="K4091" s="18">
        <v>16</v>
      </c>
      <c r="L4091" s="18">
        <v>60</v>
      </c>
      <c r="M4091" s="18" t="s">
        <v>71</v>
      </c>
      <c r="N4091" s="18" t="s">
        <v>74</v>
      </c>
      <c r="O4091" s="18" t="s">
        <v>75</v>
      </c>
      <c r="P4091" s="19">
        <v>1776.0688279200001</v>
      </c>
      <c r="Q4091" s="19">
        <v>136760.72706500001</v>
      </c>
      <c r="R4091" s="20">
        <v>0.70014500000000002</v>
      </c>
      <c r="S4091" s="20">
        <v>6.29983</v>
      </c>
      <c r="T4091" s="20">
        <v>0.30199999999999999</v>
      </c>
      <c r="U4091" s="20">
        <v>0.30499999999999999</v>
      </c>
      <c r="V4091" s="20">
        <f t="shared" si="126"/>
        <v>0.62091932236549996</v>
      </c>
      <c r="W4091" s="20">
        <f t="shared" si="127"/>
        <v>5.5629530595175005</v>
      </c>
    </row>
    <row r="4092" spans="1:23" x14ac:dyDescent="0.25">
      <c r="A4092" s="18">
        <v>35920</v>
      </c>
      <c r="B4092" s="18">
        <v>36861</v>
      </c>
      <c r="C4092" s="18">
        <v>6410</v>
      </c>
      <c r="D4092" s="18">
        <v>6410</v>
      </c>
      <c r="E4092" s="18" t="s">
        <v>116</v>
      </c>
      <c r="F4092" s="18" t="s">
        <v>117</v>
      </c>
      <c r="G4092" s="19">
        <v>14.7811381488</v>
      </c>
      <c r="H4092" s="19">
        <v>5.9817099999999996</v>
      </c>
      <c r="I4092" s="18" t="s">
        <v>79</v>
      </c>
      <c r="J4092" s="18" t="s">
        <v>80</v>
      </c>
      <c r="K4092" s="18">
        <v>16</v>
      </c>
      <c r="L4092" s="18">
        <v>60</v>
      </c>
      <c r="M4092" s="18" t="s">
        <v>71</v>
      </c>
      <c r="N4092" s="18" t="s">
        <v>74</v>
      </c>
      <c r="O4092" s="18" t="s">
        <v>75</v>
      </c>
      <c r="P4092" s="19">
        <v>3254.59240632</v>
      </c>
      <c r="Q4092" s="19">
        <v>643863.80230099999</v>
      </c>
      <c r="R4092" s="20">
        <v>0.70014500000000002</v>
      </c>
      <c r="S4092" s="20">
        <v>6.29983</v>
      </c>
      <c r="T4092" s="20">
        <v>0.30199999999999999</v>
      </c>
      <c r="U4092" s="20">
        <v>0.30499999999999999</v>
      </c>
      <c r="V4092" s="20">
        <f t="shared" si="126"/>
        <v>2.9232689148690998</v>
      </c>
      <c r="W4092" s="20">
        <f t="shared" si="127"/>
        <v>26.190210495963502</v>
      </c>
    </row>
    <row r="4093" spans="1:23" x14ac:dyDescent="0.25">
      <c r="A4093" s="18">
        <v>35921</v>
      </c>
      <c r="B4093" s="18">
        <v>36862</v>
      </c>
      <c r="C4093" s="18">
        <v>6410</v>
      </c>
      <c r="D4093" s="18">
        <v>6410</v>
      </c>
      <c r="E4093" s="18" t="s">
        <v>116</v>
      </c>
      <c r="F4093" s="18" t="s">
        <v>117</v>
      </c>
      <c r="G4093" s="19">
        <v>21.569243502100001</v>
      </c>
      <c r="H4093" s="19">
        <v>8.7287599999999994</v>
      </c>
      <c r="I4093" s="18" t="s">
        <v>79</v>
      </c>
      <c r="J4093" s="18" t="s">
        <v>80</v>
      </c>
      <c r="K4093" s="18">
        <v>16</v>
      </c>
      <c r="L4093" s="18">
        <v>60</v>
      </c>
      <c r="M4093" s="18" t="s">
        <v>71</v>
      </c>
      <c r="N4093" s="18" t="s">
        <v>74</v>
      </c>
      <c r="O4093" s="18" t="s">
        <v>75</v>
      </c>
      <c r="P4093" s="19">
        <v>5266.05496339</v>
      </c>
      <c r="Q4093" s="19">
        <v>939552.488732</v>
      </c>
      <c r="R4093" s="20">
        <v>0.70014500000000002</v>
      </c>
      <c r="S4093" s="20">
        <v>6.29983</v>
      </c>
      <c r="T4093" s="20">
        <v>0.30199999999999999</v>
      </c>
      <c r="U4093" s="20">
        <v>0.30499999999999999</v>
      </c>
      <c r="V4093" s="20">
        <f t="shared" si="126"/>
        <v>4.2657555737995994</v>
      </c>
      <c r="W4093" s="20">
        <f t="shared" si="127"/>
        <v>38.217844357006001</v>
      </c>
    </row>
    <row r="4094" spans="1:23" x14ac:dyDescent="0.25">
      <c r="A4094" s="18">
        <v>35922</v>
      </c>
      <c r="B4094" s="18">
        <v>36863</v>
      </c>
      <c r="C4094" s="18">
        <v>6410</v>
      </c>
      <c r="D4094" s="18">
        <v>6410</v>
      </c>
      <c r="E4094" s="18" t="s">
        <v>116</v>
      </c>
      <c r="F4094" s="18" t="s">
        <v>117</v>
      </c>
      <c r="G4094" s="19">
        <v>7.0603723869500001</v>
      </c>
      <c r="H4094" s="19">
        <v>2.8572299999999999</v>
      </c>
      <c r="I4094" s="18" t="s">
        <v>79</v>
      </c>
      <c r="J4094" s="18" t="s">
        <v>80</v>
      </c>
      <c r="K4094" s="18">
        <v>16</v>
      </c>
      <c r="L4094" s="18">
        <v>60</v>
      </c>
      <c r="M4094" s="18" t="s">
        <v>71</v>
      </c>
      <c r="N4094" s="18" t="s">
        <v>74</v>
      </c>
      <c r="O4094" s="18" t="s">
        <v>75</v>
      </c>
      <c r="P4094" s="19">
        <v>2147.7915017</v>
      </c>
      <c r="Q4094" s="19">
        <v>307548.59097700001</v>
      </c>
      <c r="R4094" s="20">
        <v>0.70014500000000002</v>
      </c>
      <c r="S4094" s="20">
        <v>6.29983</v>
      </c>
      <c r="T4094" s="20">
        <v>0.30199999999999999</v>
      </c>
      <c r="U4094" s="20">
        <v>0.30499999999999999</v>
      </c>
      <c r="V4094" s="20">
        <f t="shared" si="126"/>
        <v>1.3963317582482999</v>
      </c>
      <c r="W4094" s="20">
        <f t="shared" si="127"/>
        <v>12.510043973275501</v>
      </c>
    </row>
    <row r="4095" spans="1:23" x14ac:dyDescent="0.25">
      <c r="A4095" s="18">
        <v>35923</v>
      </c>
      <c r="B4095" s="18">
        <v>35890</v>
      </c>
      <c r="C4095" s="18">
        <v>6410</v>
      </c>
      <c r="D4095" s="18">
        <v>6410</v>
      </c>
      <c r="E4095" s="18" t="s">
        <v>116</v>
      </c>
      <c r="F4095" s="18" t="s">
        <v>196</v>
      </c>
      <c r="G4095" s="19">
        <v>3.006060738</v>
      </c>
      <c r="H4095" s="19">
        <v>1.21651</v>
      </c>
      <c r="I4095" s="18" t="s">
        <v>79</v>
      </c>
      <c r="J4095" s="18" t="s">
        <v>80</v>
      </c>
      <c r="K4095" s="18">
        <v>16</v>
      </c>
      <c r="L4095" s="18">
        <v>60</v>
      </c>
      <c r="M4095" s="18" t="s">
        <v>71</v>
      </c>
      <c r="N4095" s="18" t="s">
        <v>74</v>
      </c>
      <c r="O4095" s="18" t="s">
        <v>75</v>
      </c>
      <c r="P4095" s="19">
        <v>1385.82684997</v>
      </c>
      <c r="Q4095" s="19">
        <v>130943.481971</v>
      </c>
      <c r="R4095" s="20">
        <v>0.70014500000000002</v>
      </c>
      <c r="S4095" s="20">
        <v>6.29983</v>
      </c>
      <c r="T4095" s="20">
        <v>0.30199999999999999</v>
      </c>
      <c r="U4095" s="20">
        <v>0.30499999999999999</v>
      </c>
      <c r="V4095" s="20">
        <f t="shared" si="126"/>
        <v>0.59450990897709999</v>
      </c>
      <c r="W4095" s="20">
        <f t="shared" si="127"/>
        <v>5.3263453043435005</v>
      </c>
    </row>
    <row r="4096" spans="1:23" x14ac:dyDescent="0.25">
      <c r="A4096" s="18">
        <v>35924</v>
      </c>
      <c r="B4096" s="18">
        <v>35891</v>
      </c>
      <c r="C4096" s="18">
        <v>6410</v>
      </c>
      <c r="D4096" s="18">
        <v>6410</v>
      </c>
      <c r="E4096" s="18" t="s">
        <v>116</v>
      </c>
      <c r="F4096" s="18" t="s">
        <v>196</v>
      </c>
      <c r="G4096" s="19">
        <v>46.711809413499999</v>
      </c>
      <c r="H4096" s="19">
        <v>18.903600000000001</v>
      </c>
      <c r="I4096" s="18" t="s">
        <v>79</v>
      </c>
      <c r="J4096" s="18" t="s">
        <v>80</v>
      </c>
      <c r="K4096" s="18">
        <v>16</v>
      </c>
      <c r="L4096" s="18">
        <v>60</v>
      </c>
      <c r="M4096" s="18" t="s">
        <v>71</v>
      </c>
      <c r="N4096" s="18" t="s">
        <v>74</v>
      </c>
      <c r="O4096" s="18" t="s">
        <v>75</v>
      </c>
      <c r="P4096" s="19">
        <v>12737.9908228</v>
      </c>
      <c r="Q4096" s="19">
        <v>2034758.27899</v>
      </c>
      <c r="R4096" s="20">
        <v>0.70014500000000002</v>
      </c>
      <c r="S4096" s="20">
        <v>6.29983</v>
      </c>
      <c r="T4096" s="20">
        <v>0.30199999999999999</v>
      </c>
      <c r="U4096" s="20">
        <v>0.30499999999999999</v>
      </c>
      <c r="V4096" s="20">
        <f t="shared" si="126"/>
        <v>9.2382121933560004</v>
      </c>
      <c r="W4096" s="20">
        <f t="shared" si="127"/>
        <v>82.767179139660016</v>
      </c>
    </row>
    <row r="4097" spans="1:23" x14ac:dyDescent="0.25">
      <c r="A4097" s="18">
        <v>35925</v>
      </c>
      <c r="B4097" s="18">
        <v>35892</v>
      </c>
      <c r="C4097" s="18">
        <v>6410</v>
      </c>
      <c r="D4097" s="18">
        <v>6410</v>
      </c>
      <c r="E4097" s="18" t="s">
        <v>116</v>
      </c>
      <c r="F4097" s="18" t="s">
        <v>196</v>
      </c>
      <c r="G4097" s="19">
        <v>0.70046537824900001</v>
      </c>
      <c r="H4097" s="19">
        <v>0.283468</v>
      </c>
      <c r="I4097" s="18" t="s">
        <v>79</v>
      </c>
      <c r="J4097" s="18" t="s">
        <v>80</v>
      </c>
      <c r="K4097" s="18">
        <v>16</v>
      </c>
      <c r="L4097" s="18">
        <v>60</v>
      </c>
      <c r="M4097" s="18" t="s">
        <v>71</v>
      </c>
      <c r="N4097" s="18" t="s">
        <v>74</v>
      </c>
      <c r="O4097" s="18" t="s">
        <v>75</v>
      </c>
      <c r="P4097" s="19">
        <v>642.38859210199996</v>
      </c>
      <c r="Q4097" s="19">
        <v>30512.149827199999</v>
      </c>
      <c r="R4097" s="20">
        <v>0.70014500000000002</v>
      </c>
      <c r="S4097" s="20">
        <v>6.29983</v>
      </c>
      <c r="T4097" s="20">
        <v>0.30199999999999999</v>
      </c>
      <c r="U4097" s="20">
        <v>0.30499999999999999</v>
      </c>
      <c r="V4097" s="20">
        <f t="shared" si="126"/>
        <v>0.13853115459627999</v>
      </c>
      <c r="W4097" s="20">
        <f t="shared" si="127"/>
        <v>1.2411311462558001</v>
      </c>
    </row>
    <row r="4098" spans="1:23" x14ac:dyDescent="0.25">
      <c r="A4098" s="18">
        <v>35926</v>
      </c>
      <c r="B4098" s="18">
        <v>35893</v>
      </c>
      <c r="C4098" s="18">
        <v>6410</v>
      </c>
      <c r="D4098" s="18">
        <v>6410</v>
      </c>
      <c r="E4098" s="18" t="s">
        <v>116</v>
      </c>
      <c r="F4098" s="18" t="s">
        <v>196</v>
      </c>
      <c r="G4098" s="19">
        <v>2.798267901</v>
      </c>
      <c r="H4098" s="19">
        <v>1.13242</v>
      </c>
      <c r="I4098" s="18" t="s">
        <v>79</v>
      </c>
      <c r="J4098" s="18" t="s">
        <v>80</v>
      </c>
      <c r="K4098" s="18">
        <v>16</v>
      </c>
      <c r="L4098" s="18">
        <v>60</v>
      </c>
      <c r="M4098" s="18" t="s">
        <v>71</v>
      </c>
      <c r="N4098" s="18" t="s">
        <v>74</v>
      </c>
      <c r="O4098" s="18" t="s">
        <v>75</v>
      </c>
      <c r="P4098" s="19">
        <v>1263.9563045699999</v>
      </c>
      <c r="Q4098" s="19">
        <v>121892.062198</v>
      </c>
      <c r="R4098" s="20">
        <v>0.70014500000000002</v>
      </c>
      <c r="S4098" s="20">
        <v>6.29983</v>
      </c>
      <c r="T4098" s="20">
        <v>0.30199999999999999</v>
      </c>
      <c r="U4098" s="20">
        <v>0.30499999999999999</v>
      </c>
      <c r="V4098" s="20">
        <f t="shared" si="126"/>
        <v>0.55341502422819999</v>
      </c>
      <c r="W4098" s="20">
        <f t="shared" si="127"/>
        <v>4.9581671745770004</v>
      </c>
    </row>
    <row r="4099" spans="1:23" x14ac:dyDescent="0.25">
      <c r="A4099" s="18">
        <v>35927</v>
      </c>
      <c r="B4099" s="18">
        <v>35894</v>
      </c>
      <c r="C4099" s="18">
        <v>6410</v>
      </c>
      <c r="D4099" s="18">
        <v>6410</v>
      </c>
      <c r="E4099" s="18" t="s">
        <v>116</v>
      </c>
      <c r="F4099" s="18" t="s">
        <v>196</v>
      </c>
      <c r="G4099" s="19">
        <v>3.1755475286000001</v>
      </c>
      <c r="H4099" s="19">
        <v>1.2850999999999999</v>
      </c>
      <c r="I4099" s="18" t="s">
        <v>79</v>
      </c>
      <c r="J4099" s="18" t="s">
        <v>80</v>
      </c>
      <c r="K4099" s="18">
        <v>16</v>
      </c>
      <c r="L4099" s="18">
        <v>60</v>
      </c>
      <c r="M4099" s="18" t="s">
        <v>71</v>
      </c>
      <c r="N4099" s="18" t="s">
        <v>74</v>
      </c>
      <c r="O4099" s="18" t="s">
        <v>75</v>
      </c>
      <c r="P4099" s="19">
        <v>1369.6850155499999</v>
      </c>
      <c r="Q4099" s="19">
        <v>138326.29703799999</v>
      </c>
      <c r="R4099" s="20">
        <v>0.70014500000000002</v>
      </c>
      <c r="S4099" s="20">
        <v>6.29983</v>
      </c>
      <c r="T4099" s="20">
        <v>0.30199999999999999</v>
      </c>
      <c r="U4099" s="20">
        <v>0.30499999999999999</v>
      </c>
      <c r="V4099" s="20">
        <f t="shared" ref="V4099:V4162" si="128">H4099*R4099*(1-T4099)</f>
        <v>0.62802992497099996</v>
      </c>
      <c r="W4099" s="20">
        <f t="shared" ref="W4099:W4162" si="129">H4099*S4099*(1-U4099)</f>
        <v>5.6266585154349995</v>
      </c>
    </row>
    <row r="4100" spans="1:23" x14ac:dyDescent="0.25">
      <c r="A4100" s="18">
        <v>35928</v>
      </c>
      <c r="B4100" s="18">
        <v>35895</v>
      </c>
      <c r="C4100" s="18">
        <v>6410</v>
      </c>
      <c r="D4100" s="18">
        <v>6410</v>
      </c>
      <c r="E4100" s="18" t="s">
        <v>116</v>
      </c>
      <c r="F4100" s="18" t="s">
        <v>196</v>
      </c>
      <c r="G4100" s="19">
        <v>11.4772788832</v>
      </c>
      <c r="H4100" s="19">
        <v>4.6446899999999998</v>
      </c>
      <c r="I4100" s="18" t="s">
        <v>79</v>
      </c>
      <c r="J4100" s="18" t="s">
        <v>80</v>
      </c>
      <c r="K4100" s="18">
        <v>16</v>
      </c>
      <c r="L4100" s="18">
        <v>60</v>
      </c>
      <c r="M4100" s="18" t="s">
        <v>71</v>
      </c>
      <c r="N4100" s="18" t="s">
        <v>74</v>
      </c>
      <c r="O4100" s="18" t="s">
        <v>75</v>
      </c>
      <c r="P4100" s="19">
        <v>2612.93233448</v>
      </c>
      <c r="Q4100" s="19">
        <v>499948.268354</v>
      </c>
      <c r="R4100" s="20">
        <v>0.70014500000000002</v>
      </c>
      <c r="S4100" s="20">
        <v>6.29983</v>
      </c>
      <c r="T4100" s="20">
        <v>0.30199999999999999</v>
      </c>
      <c r="U4100" s="20">
        <v>0.30499999999999999</v>
      </c>
      <c r="V4100" s="20">
        <f t="shared" si="128"/>
        <v>2.2698656230748999</v>
      </c>
      <c r="W4100" s="20">
        <f t="shared" si="129"/>
        <v>20.336226394876501</v>
      </c>
    </row>
    <row r="4101" spans="1:23" x14ac:dyDescent="0.25">
      <c r="A4101" s="18">
        <v>35929</v>
      </c>
      <c r="B4101" s="18">
        <v>35896</v>
      </c>
      <c r="C4101" s="18">
        <v>6410</v>
      </c>
      <c r="D4101" s="18">
        <v>6410</v>
      </c>
      <c r="E4101" s="18" t="s">
        <v>116</v>
      </c>
      <c r="F4101" s="18" t="s">
        <v>196</v>
      </c>
      <c r="G4101" s="19">
        <v>3.6322523810499998</v>
      </c>
      <c r="H4101" s="19">
        <v>1.4699199999999999</v>
      </c>
      <c r="I4101" s="18" t="s">
        <v>79</v>
      </c>
      <c r="J4101" s="18" t="s">
        <v>80</v>
      </c>
      <c r="K4101" s="18">
        <v>16</v>
      </c>
      <c r="L4101" s="18">
        <v>60</v>
      </c>
      <c r="M4101" s="18" t="s">
        <v>71</v>
      </c>
      <c r="N4101" s="18" t="s">
        <v>74</v>
      </c>
      <c r="O4101" s="18" t="s">
        <v>75</v>
      </c>
      <c r="P4101" s="19">
        <v>1748.31581736</v>
      </c>
      <c r="Q4101" s="19">
        <v>158220.28083500001</v>
      </c>
      <c r="R4101" s="20">
        <v>0.70014500000000002</v>
      </c>
      <c r="S4101" s="20">
        <v>6.29983</v>
      </c>
      <c r="T4101" s="20">
        <v>0.30199999999999999</v>
      </c>
      <c r="U4101" s="20">
        <v>0.30499999999999999</v>
      </c>
      <c r="V4101" s="20">
        <f t="shared" si="128"/>
        <v>0.71835168260319993</v>
      </c>
      <c r="W4101" s="20">
        <f t="shared" si="129"/>
        <v>6.4358710489520004</v>
      </c>
    </row>
    <row r="4102" spans="1:23" x14ac:dyDescent="0.25">
      <c r="A4102" s="18">
        <v>35930</v>
      </c>
      <c r="B4102" s="18">
        <v>35897</v>
      </c>
      <c r="C4102" s="18">
        <v>6410</v>
      </c>
      <c r="D4102" s="18">
        <v>6410</v>
      </c>
      <c r="E4102" s="18" t="s">
        <v>116</v>
      </c>
      <c r="F4102" s="18" t="s">
        <v>196</v>
      </c>
      <c r="G4102" s="19">
        <v>5.7791815023000002</v>
      </c>
      <c r="H4102" s="19">
        <v>2.3387500000000001</v>
      </c>
      <c r="I4102" s="18" t="s">
        <v>79</v>
      </c>
      <c r="J4102" s="18" t="s">
        <v>80</v>
      </c>
      <c r="K4102" s="18">
        <v>16</v>
      </c>
      <c r="L4102" s="18">
        <v>60</v>
      </c>
      <c r="M4102" s="18" t="s">
        <v>71</v>
      </c>
      <c r="N4102" s="18" t="s">
        <v>74</v>
      </c>
      <c r="O4102" s="18" t="s">
        <v>75</v>
      </c>
      <c r="P4102" s="19">
        <v>2936.1315173399998</v>
      </c>
      <c r="Q4102" s="19">
        <v>251740.139276</v>
      </c>
      <c r="R4102" s="20">
        <v>0.70014500000000002</v>
      </c>
      <c r="S4102" s="20">
        <v>6.29983</v>
      </c>
      <c r="T4102" s="20">
        <v>0.30199999999999999</v>
      </c>
      <c r="U4102" s="20">
        <v>0.30499999999999999</v>
      </c>
      <c r="V4102" s="20">
        <f t="shared" si="128"/>
        <v>1.1429499548875</v>
      </c>
      <c r="W4102" s="20">
        <f t="shared" si="129"/>
        <v>10.239940551687502</v>
      </c>
    </row>
    <row r="4103" spans="1:23" x14ac:dyDescent="0.25">
      <c r="A4103" s="18">
        <v>35931</v>
      </c>
      <c r="B4103" s="18">
        <v>35898</v>
      </c>
      <c r="C4103" s="18">
        <v>6410</v>
      </c>
      <c r="D4103" s="18">
        <v>6410</v>
      </c>
      <c r="E4103" s="18" t="s">
        <v>116</v>
      </c>
      <c r="F4103" s="18" t="s">
        <v>196</v>
      </c>
      <c r="G4103" s="19">
        <v>8.4187648134399993</v>
      </c>
      <c r="H4103" s="19">
        <v>3.4069500000000001</v>
      </c>
      <c r="I4103" s="18" t="s">
        <v>79</v>
      </c>
      <c r="J4103" s="18" t="s">
        <v>80</v>
      </c>
      <c r="K4103" s="18">
        <v>16</v>
      </c>
      <c r="L4103" s="18">
        <v>60</v>
      </c>
      <c r="M4103" s="18" t="s">
        <v>71</v>
      </c>
      <c r="N4103" s="18" t="s">
        <v>74</v>
      </c>
      <c r="O4103" s="18" t="s">
        <v>75</v>
      </c>
      <c r="P4103" s="19">
        <v>2242.69727478</v>
      </c>
      <c r="Q4103" s="19">
        <v>366719.928388</v>
      </c>
      <c r="R4103" s="20">
        <v>0.70014500000000002</v>
      </c>
      <c r="S4103" s="20">
        <v>6.29983</v>
      </c>
      <c r="T4103" s="20">
        <v>0.30199999999999999</v>
      </c>
      <c r="U4103" s="20">
        <v>0.30499999999999999</v>
      </c>
      <c r="V4103" s="20">
        <f t="shared" si="128"/>
        <v>1.6649805874094998</v>
      </c>
      <c r="W4103" s="20">
        <f t="shared" si="129"/>
        <v>14.916928043857501</v>
      </c>
    </row>
    <row r="4104" spans="1:23" x14ac:dyDescent="0.25">
      <c r="A4104" s="18">
        <v>35932</v>
      </c>
      <c r="B4104" s="18">
        <v>35899</v>
      </c>
      <c r="C4104" s="18">
        <v>6410</v>
      </c>
      <c r="D4104" s="18">
        <v>6410</v>
      </c>
      <c r="E4104" s="18" t="s">
        <v>116</v>
      </c>
      <c r="F4104" s="18" t="s">
        <v>196</v>
      </c>
      <c r="G4104" s="19">
        <v>85.476482627099998</v>
      </c>
      <c r="H4104" s="19">
        <v>34.591099999999997</v>
      </c>
      <c r="I4104" s="18" t="s">
        <v>79</v>
      </c>
      <c r="J4104" s="18" t="s">
        <v>80</v>
      </c>
      <c r="K4104" s="18">
        <v>16</v>
      </c>
      <c r="L4104" s="18">
        <v>60</v>
      </c>
      <c r="M4104" s="18" t="s">
        <v>71</v>
      </c>
      <c r="N4104" s="18" t="s">
        <v>74</v>
      </c>
      <c r="O4104" s="18" t="s">
        <v>75</v>
      </c>
      <c r="P4104" s="19">
        <v>11149.6170078</v>
      </c>
      <c r="Q4104" s="19">
        <v>3723340.68983</v>
      </c>
      <c r="R4104" s="20">
        <v>0.70014500000000002</v>
      </c>
      <c r="S4104" s="20">
        <v>6.29983</v>
      </c>
      <c r="T4104" s="20">
        <v>0.30199999999999999</v>
      </c>
      <c r="U4104" s="20">
        <v>0.30499999999999999</v>
      </c>
      <c r="V4104" s="20">
        <f t="shared" si="128"/>
        <v>16.904712425230997</v>
      </c>
      <c r="W4104" s="20">
        <f t="shared" si="129"/>
        <v>151.45304441153499</v>
      </c>
    </row>
    <row r="4105" spans="1:23" x14ac:dyDescent="0.25">
      <c r="A4105" s="18">
        <v>35933</v>
      </c>
      <c r="B4105" s="18">
        <v>35850</v>
      </c>
      <c r="C4105" s="18">
        <v>6410</v>
      </c>
      <c r="D4105" s="18">
        <v>6410</v>
      </c>
      <c r="E4105" s="18" t="s">
        <v>116</v>
      </c>
      <c r="F4105" s="18" t="s">
        <v>196</v>
      </c>
      <c r="G4105" s="19">
        <v>5.1880649740799996</v>
      </c>
      <c r="H4105" s="19">
        <v>2.0995400000000002</v>
      </c>
      <c r="I4105" s="18" t="s">
        <v>79</v>
      </c>
      <c r="J4105" s="18" t="s">
        <v>80</v>
      </c>
      <c r="K4105" s="18">
        <v>16</v>
      </c>
      <c r="L4105" s="18">
        <v>60</v>
      </c>
      <c r="M4105" s="18" t="s">
        <v>71</v>
      </c>
      <c r="N4105" s="18" t="s">
        <v>74</v>
      </c>
      <c r="O4105" s="18" t="s">
        <v>75</v>
      </c>
      <c r="P4105" s="19">
        <v>1842.3366883399999</v>
      </c>
      <c r="Q4105" s="19">
        <v>225991.20630200001</v>
      </c>
      <c r="R4105" s="20">
        <v>0.70014500000000002</v>
      </c>
      <c r="S4105" s="20">
        <v>6.29983</v>
      </c>
      <c r="T4105" s="20">
        <v>0.30199999999999999</v>
      </c>
      <c r="U4105" s="20">
        <v>0.30499999999999999</v>
      </c>
      <c r="V4105" s="20">
        <f t="shared" si="128"/>
        <v>1.0260477384434001</v>
      </c>
      <c r="W4105" s="20">
        <f t="shared" si="129"/>
        <v>9.1925878293490015</v>
      </c>
    </row>
    <row r="4106" spans="1:23" x14ac:dyDescent="0.25">
      <c r="A4106" s="18">
        <v>35934</v>
      </c>
      <c r="B4106" s="18">
        <v>35851</v>
      </c>
      <c r="C4106" s="18">
        <v>6410</v>
      </c>
      <c r="D4106" s="18">
        <v>6410</v>
      </c>
      <c r="E4106" s="18" t="s">
        <v>116</v>
      </c>
      <c r="F4106" s="18" t="s">
        <v>196</v>
      </c>
      <c r="G4106" s="19">
        <v>9.1344521855499998</v>
      </c>
      <c r="H4106" s="19">
        <v>3.69658</v>
      </c>
      <c r="I4106" s="18" t="s">
        <v>79</v>
      </c>
      <c r="J4106" s="18" t="s">
        <v>80</v>
      </c>
      <c r="K4106" s="18">
        <v>16</v>
      </c>
      <c r="L4106" s="18">
        <v>60</v>
      </c>
      <c r="M4106" s="18" t="s">
        <v>71</v>
      </c>
      <c r="N4106" s="18" t="s">
        <v>74</v>
      </c>
      <c r="O4106" s="18" t="s">
        <v>75</v>
      </c>
      <c r="P4106" s="19">
        <v>2430.4839881600001</v>
      </c>
      <c r="Q4106" s="19">
        <v>397895.14561599999</v>
      </c>
      <c r="R4106" s="20">
        <v>0.70014500000000002</v>
      </c>
      <c r="S4106" s="20">
        <v>6.29983</v>
      </c>
      <c r="T4106" s="20">
        <v>0.30199999999999999</v>
      </c>
      <c r="U4106" s="20">
        <v>0.30499999999999999</v>
      </c>
      <c r="V4106" s="20">
        <f t="shared" si="128"/>
        <v>1.8065231188617998</v>
      </c>
      <c r="W4106" s="20">
        <f t="shared" si="129"/>
        <v>16.185038779073</v>
      </c>
    </row>
    <row r="4107" spans="1:23" x14ac:dyDescent="0.25">
      <c r="A4107" s="18">
        <v>35935</v>
      </c>
      <c r="B4107" s="18">
        <v>35852</v>
      </c>
      <c r="C4107" s="18">
        <v>6410</v>
      </c>
      <c r="D4107" s="18">
        <v>6410</v>
      </c>
      <c r="E4107" s="18" t="s">
        <v>116</v>
      </c>
      <c r="F4107" s="18" t="s">
        <v>196</v>
      </c>
      <c r="G4107" s="19">
        <v>1.4946793465299999</v>
      </c>
      <c r="H4107" s="19">
        <v>0.60487500000000005</v>
      </c>
      <c r="I4107" s="18" t="s">
        <v>79</v>
      </c>
      <c r="J4107" s="18" t="s">
        <v>80</v>
      </c>
      <c r="K4107" s="18">
        <v>16</v>
      </c>
      <c r="L4107" s="18">
        <v>60</v>
      </c>
      <c r="M4107" s="18" t="s">
        <v>71</v>
      </c>
      <c r="N4107" s="18" t="s">
        <v>74</v>
      </c>
      <c r="O4107" s="18" t="s">
        <v>75</v>
      </c>
      <c r="P4107" s="19">
        <v>1013.88991632</v>
      </c>
      <c r="Q4107" s="19">
        <v>65107.9719023</v>
      </c>
      <c r="R4107" s="20">
        <v>0.70014500000000002</v>
      </c>
      <c r="S4107" s="20">
        <v>6.29983</v>
      </c>
      <c r="T4107" s="20">
        <v>0.30199999999999999</v>
      </c>
      <c r="U4107" s="20">
        <v>0.30499999999999999</v>
      </c>
      <c r="V4107" s="20">
        <f t="shared" si="128"/>
        <v>0.29560314439875002</v>
      </c>
      <c r="W4107" s="20">
        <f t="shared" si="129"/>
        <v>2.6483737215187504</v>
      </c>
    </row>
    <row r="4108" spans="1:23" x14ac:dyDescent="0.25">
      <c r="A4108" s="18">
        <v>35936</v>
      </c>
      <c r="B4108" s="18">
        <v>35853</v>
      </c>
      <c r="C4108" s="18">
        <v>6410</v>
      </c>
      <c r="D4108" s="18">
        <v>6410</v>
      </c>
      <c r="E4108" s="18" t="s">
        <v>116</v>
      </c>
      <c r="F4108" s="18" t="s">
        <v>196</v>
      </c>
      <c r="G4108" s="19">
        <v>0.16242431460199999</v>
      </c>
      <c r="H4108" s="19">
        <v>6.5730800000000006E-2</v>
      </c>
      <c r="I4108" s="18" t="s">
        <v>79</v>
      </c>
      <c r="J4108" s="18" t="s">
        <v>80</v>
      </c>
      <c r="K4108" s="18">
        <v>16</v>
      </c>
      <c r="L4108" s="18">
        <v>60</v>
      </c>
      <c r="M4108" s="18" t="s">
        <v>71</v>
      </c>
      <c r="N4108" s="18" t="s">
        <v>74</v>
      </c>
      <c r="O4108" s="18" t="s">
        <v>75</v>
      </c>
      <c r="P4108" s="19">
        <v>538.02931001900004</v>
      </c>
      <c r="Q4108" s="19">
        <v>7075.1748434800002</v>
      </c>
      <c r="R4108" s="20">
        <v>0.70014500000000002</v>
      </c>
      <c r="S4108" s="20">
        <v>6.29983</v>
      </c>
      <c r="T4108" s="20">
        <v>0.30199999999999999</v>
      </c>
      <c r="U4108" s="20">
        <v>0.30499999999999999</v>
      </c>
      <c r="V4108" s="20">
        <f t="shared" si="128"/>
        <v>3.2122721494268001E-2</v>
      </c>
      <c r="W4108" s="20">
        <f t="shared" si="129"/>
        <v>0.28779454170598007</v>
      </c>
    </row>
    <row r="4109" spans="1:23" x14ac:dyDescent="0.25">
      <c r="A4109" s="18">
        <v>35937</v>
      </c>
      <c r="B4109" s="18">
        <v>35854</v>
      </c>
      <c r="C4109" s="18">
        <v>6410</v>
      </c>
      <c r="D4109" s="18">
        <v>6410</v>
      </c>
      <c r="E4109" s="18" t="s">
        <v>116</v>
      </c>
      <c r="F4109" s="18" t="s">
        <v>196</v>
      </c>
      <c r="G4109" s="19">
        <v>3.0200356807900001E-2</v>
      </c>
      <c r="H4109" s="19">
        <v>1.22217E-2</v>
      </c>
      <c r="I4109" s="18" t="s">
        <v>79</v>
      </c>
      <c r="J4109" s="18" t="s">
        <v>80</v>
      </c>
      <c r="K4109" s="18">
        <v>16</v>
      </c>
      <c r="L4109" s="18">
        <v>60</v>
      </c>
      <c r="M4109" s="18" t="s">
        <v>71</v>
      </c>
      <c r="N4109" s="18" t="s">
        <v>74</v>
      </c>
      <c r="O4109" s="18" t="s">
        <v>75</v>
      </c>
      <c r="P4109" s="19">
        <v>224.980504833</v>
      </c>
      <c r="Q4109" s="19">
        <v>1315.5222802599999</v>
      </c>
      <c r="R4109" s="20">
        <v>0.70014500000000002</v>
      </c>
      <c r="S4109" s="20">
        <v>6.29983</v>
      </c>
      <c r="T4109" s="20">
        <v>0.30199999999999999</v>
      </c>
      <c r="U4109" s="20">
        <v>0.30499999999999999</v>
      </c>
      <c r="V4109" s="20">
        <f t="shared" si="128"/>
        <v>5.9727595782570007E-3</v>
      </c>
      <c r="W4109" s="20">
        <f t="shared" si="129"/>
        <v>5.3511269456145004E-2</v>
      </c>
    </row>
    <row r="4110" spans="1:23" x14ac:dyDescent="0.25">
      <c r="A4110" s="18">
        <v>35938</v>
      </c>
      <c r="B4110" s="18">
        <v>35855</v>
      </c>
      <c r="C4110" s="18">
        <v>6410</v>
      </c>
      <c r="D4110" s="18">
        <v>6410</v>
      </c>
      <c r="E4110" s="18" t="s">
        <v>116</v>
      </c>
      <c r="F4110" s="18" t="s">
        <v>196</v>
      </c>
      <c r="G4110" s="19">
        <v>10.216090080500001</v>
      </c>
      <c r="H4110" s="19">
        <v>4.1343100000000002</v>
      </c>
      <c r="I4110" s="18" t="s">
        <v>79</v>
      </c>
      <c r="J4110" s="18" t="s">
        <v>80</v>
      </c>
      <c r="K4110" s="18">
        <v>16</v>
      </c>
      <c r="L4110" s="18">
        <v>60</v>
      </c>
      <c r="M4110" s="18" t="s">
        <v>71</v>
      </c>
      <c r="N4110" s="18" t="s">
        <v>74</v>
      </c>
      <c r="O4110" s="18" t="s">
        <v>75</v>
      </c>
      <c r="P4110" s="19">
        <v>2534.52456248</v>
      </c>
      <c r="Q4110" s="19">
        <v>445011.103856</v>
      </c>
      <c r="R4110" s="20">
        <v>0.70014500000000002</v>
      </c>
      <c r="S4110" s="20">
        <v>6.29983</v>
      </c>
      <c r="T4110" s="20">
        <v>0.30199999999999999</v>
      </c>
      <c r="U4110" s="20">
        <v>0.30499999999999999</v>
      </c>
      <c r="V4110" s="20">
        <f t="shared" si="128"/>
        <v>2.0204422995150999</v>
      </c>
      <c r="W4110" s="20">
        <f t="shared" si="129"/>
        <v>18.101587866273501</v>
      </c>
    </row>
    <row r="4111" spans="1:23" x14ac:dyDescent="0.25">
      <c r="A4111" s="18">
        <v>35939</v>
      </c>
      <c r="B4111" s="18">
        <v>35856</v>
      </c>
      <c r="C4111" s="18">
        <v>6410</v>
      </c>
      <c r="D4111" s="18">
        <v>6410</v>
      </c>
      <c r="E4111" s="18" t="s">
        <v>116</v>
      </c>
      <c r="F4111" s="18" t="s">
        <v>196</v>
      </c>
      <c r="G4111" s="19">
        <v>5.0862548544099999</v>
      </c>
      <c r="H4111" s="19">
        <v>2.0583300000000002</v>
      </c>
      <c r="I4111" s="18" t="s">
        <v>79</v>
      </c>
      <c r="J4111" s="18" t="s">
        <v>80</v>
      </c>
      <c r="K4111" s="18">
        <v>16</v>
      </c>
      <c r="L4111" s="18">
        <v>60</v>
      </c>
      <c r="M4111" s="18" t="s">
        <v>71</v>
      </c>
      <c r="N4111" s="18" t="s">
        <v>74</v>
      </c>
      <c r="O4111" s="18" t="s">
        <v>75</v>
      </c>
      <c r="P4111" s="19">
        <v>3595.5169376700001</v>
      </c>
      <c r="Q4111" s="19">
        <v>221556.37523000001</v>
      </c>
      <c r="R4111" s="20">
        <v>0.70014500000000002</v>
      </c>
      <c r="S4111" s="20">
        <v>6.29983</v>
      </c>
      <c r="T4111" s="20">
        <v>0.30199999999999999</v>
      </c>
      <c r="U4111" s="20">
        <v>0.30499999999999999</v>
      </c>
      <c r="V4111" s="20">
        <f t="shared" si="128"/>
        <v>1.0059083615793001</v>
      </c>
      <c r="W4111" s="20">
        <f t="shared" si="129"/>
        <v>9.0121547133105011</v>
      </c>
    </row>
    <row r="4112" spans="1:23" x14ac:dyDescent="0.25">
      <c r="A4112" s="18">
        <v>35940</v>
      </c>
      <c r="B4112" s="18">
        <v>35857</v>
      </c>
      <c r="C4112" s="18">
        <v>6410</v>
      </c>
      <c r="D4112" s="18">
        <v>6410</v>
      </c>
      <c r="E4112" s="18" t="s">
        <v>116</v>
      </c>
      <c r="F4112" s="18" t="s">
        <v>196</v>
      </c>
      <c r="G4112" s="19">
        <v>6.3539738097800003</v>
      </c>
      <c r="H4112" s="19">
        <v>2.5713599999999999</v>
      </c>
      <c r="I4112" s="18" t="s">
        <v>79</v>
      </c>
      <c r="J4112" s="18" t="s">
        <v>80</v>
      </c>
      <c r="K4112" s="18">
        <v>16</v>
      </c>
      <c r="L4112" s="18">
        <v>60</v>
      </c>
      <c r="M4112" s="18" t="s">
        <v>71</v>
      </c>
      <c r="N4112" s="18" t="s">
        <v>74</v>
      </c>
      <c r="O4112" s="18" t="s">
        <v>75</v>
      </c>
      <c r="P4112" s="19">
        <v>1949.1125849</v>
      </c>
      <c r="Q4112" s="19">
        <v>276777.99203899998</v>
      </c>
      <c r="R4112" s="20">
        <v>0.70014500000000002</v>
      </c>
      <c r="S4112" s="20">
        <v>6.29983</v>
      </c>
      <c r="T4112" s="20">
        <v>0.30199999999999999</v>
      </c>
      <c r="U4112" s="20">
        <v>0.30499999999999999</v>
      </c>
      <c r="V4112" s="20">
        <f t="shared" si="128"/>
        <v>1.2566267433456</v>
      </c>
      <c r="W4112" s="20">
        <f t="shared" si="129"/>
        <v>11.258395953815999</v>
      </c>
    </row>
    <row r="4113" spans="1:23" x14ac:dyDescent="0.25">
      <c r="A4113" s="18">
        <v>35941</v>
      </c>
      <c r="B4113" s="18">
        <v>35858</v>
      </c>
      <c r="C4113" s="18">
        <v>6410</v>
      </c>
      <c r="D4113" s="18">
        <v>6410</v>
      </c>
      <c r="E4113" s="18" t="s">
        <v>116</v>
      </c>
      <c r="F4113" s="18" t="s">
        <v>196</v>
      </c>
      <c r="G4113" s="19">
        <v>6.1186547843200003</v>
      </c>
      <c r="H4113" s="19">
        <v>2.4761299999999999</v>
      </c>
      <c r="I4113" s="18" t="s">
        <v>79</v>
      </c>
      <c r="J4113" s="18" t="s">
        <v>80</v>
      </c>
      <c r="K4113" s="18">
        <v>16</v>
      </c>
      <c r="L4113" s="18">
        <v>60</v>
      </c>
      <c r="M4113" s="18" t="s">
        <v>71</v>
      </c>
      <c r="N4113" s="18" t="s">
        <v>74</v>
      </c>
      <c r="O4113" s="18" t="s">
        <v>75</v>
      </c>
      <c r="P4113" s="19">
        <v>1957.27702847</v>
      </c>
      <c r="Q4113" s="19">
        <v>266527.53629199998</v>
      </c>
      <c r="R4113" s="20">
        <v>0.70014500000000002</v>
      </c>
      <c r="S4113" s="20">
        <v>6.29983</v>
      </c>
      <c r="T4113" s="20">
        <v>0.30199999999999999</v>
      </c>
      <c r="U4113" s="20">
        <v>0.30499999999999999</v>
      </c>
      <c r="V4113" s="20">
        <f t="shared" si="128"/>
        <v>1.2100877271172998</v>
      </c>
      <c r="W4113" s="20">
        <f t="shared" si="129"/>
        <v>10.8414426502405</v>
      </c>
    </row>
    <row r="4114" spans="1:23" x14ac:dyDescent="0.25">
      <c r="A4114" s="18">
        <v>35942</v>
      </c>
      <c r="B4114" s="18">
        <v>35859</v>
      </c>
      <c r="C4114" s="18">
        <v>6410</v>
      </c>
      <c r="D4114" s="18">
        <v>6410</v>
      </c>
      <c r="E4114" s="18" t="s">
        <v>116</v>
      </c>
      <c r="F4114" s="18" t="s">
        <v>196</v>
      </c>
      <c r="G4114" s="19">
        <v>1.84901647548</v>
      </c>
      <c r="H4114" s="19">
        <v>0.74826999999999999</v>
      </c>
      <c r="I4114" s="18" t="s">
        <v>79</v>
      </c>
      <c r="J4114" s="18" t="s">
        <v>80</v>
      </c>
      <c r="K4114" s="18">
        <v>16</v>
      </c>
      <c r="L4114" s="18">
        <v>60</v>
      </c>
      <c r="M4114" s="18" t="s">
        <v>71</v>
      </c>
      <c r="N4114" s="18" t="s">
        <v>74</v>
      </c>
      <c r="O4114" s="18" t="s">
        <v>75</v>
      </c>
      <c r="P4114" s="19">
        <v>1076.0408388000001</v>
      </c>
      <c r="Q4114" s="19">
        <v>80542.835499499997</v>
      </c>
      <c r="R4114" s="20">
        <v>0.70014500000000002</v>
      </c>
      <c r="S4114" s="20">
        <v>6.29983</v>
      </c>
      <c r="T4114" s="20">
        <v>0.30199999999999999</v>
      </c>
      <c r="U4114" s="20">
        <v>0.30499999999999999</v>
      </c>
      <c r="V4114" s="20">
        <f t="shared" si="128"/>
        <v>0.3656804544067</v>
      </c>
      <c r="W4114" s="20">
        <f t="shared" si="129"/>
        <v>3.2762117868995002</v>
      </c>
    </row>
    <row r="4115" spans="1:23" x14ac:dyDescent="0.25">
      <c r="A4115" s="18">
        <v>35943</v>
      </c>
      <c r="B4115" s="18">
        <v>35860</v>
      </c>
      <c r="C4115" s="18">
        <v>6410</v>
      </c>
      <c r="D4115" s="18">
        <v>6410</v>
      </c>
      <c r="E4115" s="18" t="s">
        <v>116</v>
      </c>
      <c r="F4115" s="18" t="s">
        <v>196</v>
      </c>
      <c r="G4115" s="19">
        <v>35.828520361999999</v>
      </c>
      <c r="H4115" s="19">
        <v>14.4993</v>
      </c>
      <c r="I4115" s="18" t="s">
        <v>79</v>
      </c>
      <c r="J4115" s="18" t="s">
        <v>80</v>
      </c>
      <c r="K4115" s="18">
        <v>16</v>
      </c>
      <c r="L4115" s="18">
        <v>60</v>
      </c>
      <c r="M4115" s="18" t="s">
        <v>71</v>
      </c>
      <c r="N4115" s="18" t="s">
        <v>74</v>
      </c>
      <c r="O4115" s="18" t="s">
        <v>75</v>
      </c>
      <c r="P4115" s="19">
        <v>7167.9699487400003</v>
      </c>
      <c r="Q4115" s="19">
        <v>1560684.1042200001</v>
      </c>
      <c r="R4115" s="20">
        <v>0.70014500000000002</v>
      </c>
      <c r="S4115" s="20">
        <v>6.29983</v>
      </c>
      <c r="T4115" s="20">
        <v>0.30199999999999999</v>
      </c>
      <c r="U4115" s="20">
        <v>0.30499999999999999</v>
      </c>
      <c r="V4115" s="20">
        <f t="shared" si="128"/>
        <v>7.0858254541529995</v>
      </c>
      <c r="W4115" s="20">
        <f t="shared" si="129"/>
        <v>63.483471957705</v>
      </c>
    </row>
    <row r="4116" spans="1:23" x14ac:dyDescent="0.25">
      <c r="A4116" s="18">
        <v>35944</v>
      </c>
      <c r="B4116" s="18">
        <v>35861</v>
      </c>
      <c r="C4116" s="18">
        <v>6410</v>
      </c>
      <c r="D4116" s="18">
        <v>6410</v>
      </c>
      <c r="E4116" s="18" t="s">
        <v>116</v>
      </c>
      <c r="F4116" s="18" t="s">
        <v>196</v>
      </c>
      <c r="G4116" s="19">
        <v>7.2944189127500003</v>
      </c>
      <c r="H4116" s="19">
        <v>2.9519500000000001</v>
      </c>
      <c r="I4116" s="18" t="s">
        <v>79</v>
      </c>
      <c r="J4116" s="18" t="s">
        <v>80</v>
      </c>
      <c r="K4116" s="18">
        <v>16</v>
      </c>
      <c r="L4116" s="18">
        <v>60</v>
      </c>
      <c r="M4116" s="18" t="s">
        <v>71</v>
      </c>
      <c r="N4116" s="18" t="s">
        <v>74</v>
      </c>
      <c r="O4116" s="18" t="s">
        <v>75</v>
      </c>
      <c r="P4116" s="19">
        <v>2651.87917393</v>
      </c>
      <c r="Q4116" s="19">
        <v>317743.61686000001</v>
      </c>
      <c r="R4116" s="20">
        <v>0.70014500000000002</v>
      </c>
      <c r="S4116" s="20">
        <v>6.29983</v>
      </c>
      <c r="T4116" s="20">
        <v>0.30199999999999999</v>
      </c>
      <c r="U4116" s="20">
        <v>0.30499999999999999</v>
      </c>
      <c r="V4116" s="20">
        <f t="shared" si="128"/>
        <v>1.4426215368594999</v>
      </c>
      <c r="W4116" s="20">
        <f t="shared" si="129"/>
        <v>12.924764302107501</v>
      </c>
    </row>
    <row r="4117" spans="1:23" x14ac:dyDescent="0.25">
      <c r="A4117" s="18">
        <v>35945</v>
      </c>
      <c r="B4117" s="18">
        <v>35862</v>
      </c>
      <c r="C4117" s="18">
        <v>6410</v>
      </c>
      <c r="D4117" s="18">
        <v>6410</v>
      </c>
      <c r="E4117" s="18" t="s">
        <v>116</v>
      </c>
      <c r="F4117" s="18" t="s">
        <v>196</v>
      </c>
      <c r="G4117" s="19">
        <v>1.35133017498</v>
      </c>
      <c r="H4117" s="19">
        <v>0.54686400000000002</v>
      </c>
      <c r="I4117" s="18" t="s">
        <v>79</v>
      </c>
      <c r="J4117" s="18" t="s">
        <v>80</v>
      </c>
      <c r="K4117" s="18">
        <v>16</v>
      </c>
      <c r="L4117" s="18">
        <v>60</v>
      </c>
      <c r="M4117" s="18" t="s">
        <v>71</v>
      </c>
      <c r="N4117" s="18" t="s">
        <v>74</v>
      </c>
      <c r="O4117" s="18" t="s">
        <v>75</v>
      </c>
      <c r="P4117" s="19">
        <v>889.53384454599995</v>
      </c>
      <c r="Q4117" s="19">
        <v>58863.706966400001</v>
      </c>
      <c r="R4117" s="20">
        <v>0.70014500000000002</v>
      </c>
      <c r="S4117" s="20">
        <v>6.29983</v>
      </c>
      <c r="T4117" s="20">
        <v>0.30199999999999999</v>
      </c>
      <c r="U4117" s="20">
        <v>0.30499999999999999</v>
      </c>
      <c r="V4117" s="20">
        <f t="shared" si="128"/>
        <v>0.26725309850543999</v>
      </c>
      <c r="W4117" s="20">
        <f t="shared" si="129"/>
        <v>2.3943794120184001</v>
      </c>
    </row>
    <row r="4118" spans="1:23" x14ac:dyDescent="0.25">
      <c r="A4118" s="18">
        <v>35946</v>
      </c>
      <c r="B4118" s="18">
        <v>35863</v>
      </c>
      <c r="C4118" s="18">
        <v>6410</v>
      </c>
      <c r="D4118" s="18">
        <v>6410</v>
      </c>
      <c r="E4118" s="18" t="s">
        <v>116</v>
      </c>
      <c r="F4118" s="18" t="s">
        <v>196</v>
      </c>
      <c r="G4118" s="19">
        <v>5.1945015248999997</v>
      </c>
      <c r="H4118" s="19">
        <v>2.1021399999999999</v>
      </c>
      <c r="I4118" s="18" t="s">
        <v>79</v>
      </c>
      <c r="J4118" s="18" t="s">
        <v>80</v>
      </c>
      <c r="K4118" s="18">
        <v>16</v>
      </c>
      <c r="L4118" s="18">
        <v>60</v>
      </c>
      <c r="M4118" s="18" t="s">
        <v>71</v>
      </c>
      <c r="N4118" s="18" t="s">
        <v>74</v>
      </c>
      <c r="O4118" s="18" t="s">
        <v>75</v>
      </c>
      <c r="P4118" s="19">
        <v>1787.48164649</v>
      </c>
      <c r="Q4118" s="19">
        <v>226271.581336</v>
      </c>
      <c r="R4118" s="20">
        <v>0.70014500000000002</v>
      </c>
      <c r="S4118" s="20">
        <v>6.29983</v>
      </c>
      <c r="T4118" s="20">
        <v>0.30199999999999999</v>
      </c>
      <c r="U4118" s="20">
        <v>0.30499999999999999</v>
      </c>
      <c r="V4118" s="20">
        <f t="shared" si="128"/>
        <v>1.0273183615893999</v>
      </c>
      <c r="W4118" s="20">
        <f t="shared" si="129"/>
        <v>9.2039716221590009</v>
      </c>
    </row>
    <row r="4119" spans="1:23" x14ac:dyDescent="0.25">
      <c r="A4119" s="18">
        <v>35947</v>
      </c>
      <c r="B4119" s="18">
        <v>35864</v>
      </c>
      <c r="C4119" s="18">
        <v>6410</v>
      </c>
      <c r="D4119" s="18">
        <v>6410</v>
      </c>
      <c r="E4119" s="18" t="s">
        <v>116</v>
      </c>
      <c r="F4119" s="18" t="s">
        <v>196</v>
      </c>
      <c r="G4119" s="19">
        <v>14.922701561</v>
      </c>
      <c r="H4119" s="19">
        <v>6.0389999999999997</v>
      </c>
      <c r="I4119" s="18" t="s">
        <v>79</v>
      </c>
      <c r="J4119" s="18" t="s">
        <v>80</v>
      </c>
      <c r="K4119" s="18">
        <v>16</v>
      </c>
      <c r="L4119" s="18">
        <v>60</v>
      </c>
      <c r="M4119" s="18" t="s">
        <v>71</v>
      </c>
      <c r="N4119" s="18" t="s">
        <v>74</v>
      </c>
      <c r="O4119" s="18" t="s">
        <v>75</v>
      </c>
      <c r="P4119" s="19">
        <v>4149.1515363500002</v>
      </c>
      <c r="Q4119" s="19">
        <v>650030.27986899996</v>
      </c>
      <c r="R4119" s="20">
        <v>0.70014500000000002</v>
      </c>
      <c r="S4119" s="20">
        <v>6.29983</v>
      </c>
      <c r="T4119" s="20">
        <v>0.30199999999999999</v>
      </c>
      <c r="U4119" s="20">
        <v>0.30499999999999999</v>
      </c>
      <c r="V4119" s="20">
        <f t="shared" si="128"/>
        <v>2.95126660719</v>
      </c>
      <c r="W4119" s="20">
        <f t="shared" si="129"/>
        <v>26.441047992150001</v>
      </c>
    </row>
    <row r="4120" spans="1:23" x14ac:dyDescent="0.25">
      <c r="A4120" s="18">
        <v>35948</v>
      </c>
      <c r="B4120" s="18">
        <v>35865</v>
      </c>
      <c r="C4120" s="18">
        <v>6410</v>
      </c>
      <c r="D4120" s="18">
        <v>6410</v>
      </c>
      <c r="E4120" s="18" t="s">
        <v>116</v>
      </c>
      <c r="F4120" s="18" t="s">
        <v>196</v>
      </c>
      <c r="G4120" s="19">
        <v>36.573659617899999</v>
      </c>
      <c r="H4120" s="19">
        <v>14.800800000000001</v>
      </c>
      <c r="I4120" s="18" t="s">
        <v>79</v>
      </c>
      <c r="J4120" s="18" t="s">
        <v>80</v>
      </c>
      <c r="K4120" s="18">
        <v>16</v>
      </c>
      <c r="L4120" s="18">
        <v>60</v>
      </c>
      <c r="M4120" s="18" t="s">
        <v>71</v>
      </c>
      <c r="N4120" s="18" t="s">
        <v>74</v>
      </c>
      <c r="O4120" s="18" t="s">
        <v>75</v>
      </c>
      <c r="P4120" s="19">
        <v>7400.3876246999998</v>
      </c>
      <c r="Q4120" s="19">
        <v>1593142.2403599999</v>
      </c>
      <c r="R4120" s="20">
        <v>0.70014500000000002</v>
      </c>
      <c r="S4120" s="20">
        <v>6.29983</v>
      </c>
      <c r="T4120" s="20">
        <v>0.30199999999999999</v>
      </c>
      <c r="U4120" s="20">
        <v>0.30499999999999999</v>
      </c>
      <c r="V4120" s="20">
        <f t="shared" si="128"/>
        <v>7.2331688689679998</v>
      </c>
      <c r="W4120" s="20">
        <f t="shared" si="129"/>
        <v>64.803554085480016</v>
      </c>
    </row>
    <row r="4121" spans="1:23" x14ac:dyDescent="0.25">
      <c r="A4121" s="18">
        <v>35949</v>
      </c>
      <c r="B4121" s="18">
        <v>35866</v>
      </c>
      <c r="C4121" s="18">
        <v>6410</v>
      </c>
      <c r="D4121" s="18">
        <v>6410</v>
      </c>
      <c r="E4121" s="18" t="s">
        <v>116</v>
      </c>
      <c r="F4121" s="18" t="s">
        <v>196</v>
      </c>
      <c r="G4121" s="19">
        <v>7.8892853045400004</v>
      </c>
      <c r="H4121" s="19">
        <v>3.1926800000000002</v>
      </c>
      <c r="I4121" s="18" t="s">
        <v>79</v>
      </c>
      <c r="J4121" s="18" t="s">
        <v>80</v>
      </c>
      <c r="K4121" s="18">
        <v>16</v>
      </c>
      <c r="L4121" s="18">
        <v>60</v>
      </c>
      <c r="M4121" s="18" t="s">
        <v>71</v>
      </c>
      <c r="N4121" s="18" t="s">
        <v>74</v>
      </c>
      <c r="O4121" s="18" t="s">
        <v>75</v>
      </c>
      <c r="P4121" s="19">
        <v>2732.6927425200001</v>
      </c>
      <c r="Q4121" s="19">
        <v>343655.89324</v>
      </c>
      <c r="R4121" s="20">
        <v>0.70014500000000002</v>
      </c>
      <c r="S4121" s="20">
        <v>6.29983</v>
      </c>
      <c r="T4121" s="20">
        <v>0.30199999999999999</v>
      </c>
      <c r="U4121" s="20">
        <v>0.30499999999999999</v>
      </c>
      <c r="V4121" s="20">
        <f t="shared" si="128"/>
        <v>1.5602665791427999</v>
      </c>
      <c r="W4121" s="20">
        <f t="shared" si="129"/>
        <v>13.978772164858002</v>
      </c>
    </row>
    <row r="4122" spans="1:23" x14ac:dyDescent="0.25">
      <c r="A4122" s="18">
        <v>35950</v>
      </c>
      <c r="B4122" s="18">
        <v>35867</v>
      </c>
      <c r="C4122" s="18">
        <v>6410</v>
      </c>
      <c r="D4122" s="18">
        <v>6410</v>
      </c>
      <c r="E4122" s="18" t="s">
        <v>116</v>
      </c>
      <c r="F4122" s="18" t="s">
        <v>196</v>
      </c>
      <c r="G4122" s="19">
        <v>23.6356821376</v>
      </c>
      <c r="H4122" s="19">
        <v>9.5650200000000005</v>
      </c>
      <c r="I4122" s="18" t="s">
        <v>79</v>
      </c>
      <c r="J4122" s="18" t="s">
        <v>80</v>
      </c>
      <c r="K4122" s="18">
        <v>16</v>
      </c>
      <c r="L4122" s="18">
        <v>60</v>
      </c>
      <c r="M4122" s="18" t="s">
        <v>71</v>
      </c>
      <c r="N4122" s="18" t="s">
        <v>74</v>
      </c>
      <c r="O4122" s="18" t="s">
        <v>75</v>
      </c>
      <c r="P4122" s="19">
        <v>5363.4175907400004</v>
      </c>
      <c r="Q4122" s="19">
        <v>1029566.19564</v>
      </c>
      <c r="R4122" s="20">
        <v>0.70014500000000002</v>
      </c>
      <c r="S4122" s="20">
        <v>6.29983</v>
      </c>
      <c r="T4122" s="20">
        <v>0.30199999999999999</v>
      </c>
      <c r="U4122" s="20">
        <v>0.30499999999999999</v>
      </c>
      <c r="V4122" s="20">
        <f t="shared" si="128"/>
        <v>4.6744368476742002</v>
      </c>
      <c r="W4122" s="20">
        <f t="shared" si="129"/>
        <v>41.879309962887007</v>
      </c>
    </row>
    <row r="4123" spans="1:23" x14ac:dyDescent="0.25">
      <c r="A4123" s="18">
        <v>35951</v>
      </c>
      <c r="B4123" s="18">
        <v>35868</v>
      </c>
      <c r="C4123" s="18">
        <v>6410</v>
      </c>
      <c r="D4123" s="18">
        <v>6410</v>
      </c>
      <c r="E4123" s="18" t="s">
        <v>116</v>
      </c>
      <c r="F4123" s="18" t="s">
        <v>196</v>
      </c>
      <c r="G4123" s="19">
        <v>4.3300668516599998</v>
      </c>
      <c r="H4123" s="19">
        <v>1.7523200000000001</v>
      </c>
      <c r="I4123" s="18" t="s">
        <v>79</v>
      </c>
      <c r="J4123" s="18" t="s">
        <v>80</v>
      </c>
      <c r="K4123" s="18">
        <v>16</v>
      </c>
      <c r="L4123" s="18">
        <v>60</v>
      </c>
      <c r="M4123" s="18" t="s">
        <v>71</v>
      </c>
      <c r="N4123" s="18" t="s">
        <v>74</v>
      </c>
      <c r="O4123" s="18" t="s">
        <v>75</v>
      </c>
      <c r="P4123" s="19">
        <v>2121.3512817699998</v>
      </c>
      <c r="Q4123" s="19">
        <v>188616.957589</v>
      </c>
      <c r="R4123" s="20">
        <v>0.70014500000000002</v>
      </c>
      <c r="S4123" s="20">
        <v>6.29983</v>
      </c>
      <c r="T4123" s="20">
        <v>0.30199999999999999</v>
      </c>
      <c r="U4123" s="20">
        <v>0.30499999999999999</v>
      </c>
      <c r="V4123" s="20">
        <f t="shared" si="128"/>
        <v>0.85636090430720002</v>
      </c>
      <c r="W4123" s="20">
        <f t="shared" si="129"/>
        <v>7.6723260833920017</v>
      </c>
    </row>
    <row r="4124" spans="1:23" x14ac:dyDescent="0.25">
      <c r="A4124" s="18">
        <v>35952</v>
      </c>
      <c r="B4124" s="18">
        <v>35869</v>
      </c>
      <c r="C4124" s="18">
        <v>6410</v>
      </c>
      <c r="D4124" s="18">
        <v>6410</v>
      </c>
      <c r="E4124" s="18" t="s">
        <v>116</v>
      </c>
      <c r="F4124" s="18" t="s">
        <v>196</v>
      </c>
      <c r="G4124" s="19">
        <v>1.9896406202300001</v>
      </c>
      <c r="H4124" s="19">
        <v>0.80517899999999998</v>
      </c>
      <c r="I4124" s="18" t="s">
        <v>79</v>
      </c>
      <c r="J4124" s="18" t="s">
        <v>80</v>
      </c>
      <c r="K4124" s="18">
        <v>16</v>
      </c>
      <c r="L4124" s="18">
        <v>60</v>
      </c>
      <c r="M4124" s="18" t="s">
        <v>71</v>
      </c>
      <c r="N4124" s="18" t="s">
        <v>74</v>
      </c>
      <c r="O4124" s="18" t="s">
        <v>75</v>
      </c>
      <c r="P4124" s="19">
        <v>1145.0522932599999</v>
      </c>
      <c r="Q4124" s="19">
        <v>86668.398742000005</v>
      </c>
      <c r="R4124" s="20">
        <v>0.70014500000000002</v>
      </c>
      <c r="S4124" s="20">
        <v>6.29983</v>
      </c>
      <c r="T4124" s="20">
        <v>0.30199999999999999</v>
      </c>
      <c r="U4124" s="20">
        <v>0.30499999999999999</v>
      </c>
      <c r="V4124" s="20">
        <f t="shared" si="128"/>
        <v>0.39349195156658995</v>
      </c>
      <c r="W4124" s="20">
        <f t="shared" si="129"/>
        <v>3.5253811196011502</v>
      </c>
    </row>
    <row r="4125" spans="1:23" x14ac:dyDescent="0.25">
      <c r="A4125" s="18">
        <v>35953</v>
      </c>
      <c r="B4125" s="18">
        <v>35870</v>
      </c>
      <c r="C4125" s="18">
        <v>6410</v>
      </c>
      <c r="D4125" s="18">
        <v>6410</v>
      </c>
      <c r="E4125" s="18" t="s">
        <v>116</v>
      </c>
      <c r="F4125" s="18" t="s">
        <v>196</v>
      </c>
      <c r="G4125" s="19">
        <v>3986.3455331300001</v>
      </c>
      <c r="H4125" s="19">
        <v>1613.22</v>
      </c>
      <c r="I4125" s="18" t="s">
        <v>79</v>
      </c>
      <c r="J4125" s="18" t="s">
        <v>80</v>
      </c>
      <c r="K4125" s="18">
        <v>16</v>
      </c>
      <c r="L4125" s="18">
        <v>60</v>
      </c>
      <c r="M4125" s="18" t="s">
        <v>71</v>
      </c>
      <c r="N4125" s="18" t="s">
        <v>74</v>
      </c>
      <c r="O4125" s="18" t="s">
        <v>75</v>
      </c>
      <c r="P4125" s="19">
        <v>242372.40157700001</v>
      </c>
      <c r="Q4125" s="19">
        <v>173644516.84299999</v>
      </c>
      <c r="R4125" s="20">
        <v>0.70014500000000002</v>
      </c>
      <c r="S4125" s="20">
        <v>6.29983</v>
      </c>
      <c r="T4125" s="20">
        <v>0.30199999999999999</v>
      </c>
      <c r="U4125" s="20">
        <v>0.30499999999999999</v>
      </c>
      <c r="V4125" s="20">
        <f t="shared" si="128"/>
        <v>788.38256599620001</v>
      </c>
      <c r="W4125" s="20">
        <f t="shared" si="129"/>
        <v>7063.293168057</v>
      </c>
    </row>
    <row r="4126" spans="1:23" x14ac:dyDescent="0.25">
      <c r="A4126" s="18">
        <v>35954</v>
      </c>
      <c r="B4126" s="18">
        <v>35871</v>
      </c>
      <c r="C4126" s="18">
        <v>6410</v>
      </c>
      <c r="D4126" s="18">
        <v>6410</v>
      </c>
      <c r="E4126" s="18" t="s">
        <v>116</v>
      </c>
      <c r="F4126" s="18" t="s">
        <v>196</v>
      </c>
      <c r="G4126" s="19">
        <v>2.24000944977</v>
      </c>
      <c r="H4126" s="19">
        <v>0.90649999999999997</v>
      </c>
      <c r="I4126" s="18" t="s">
        <v>79</v>
      </c>
      <c r="J4126" s="18" t="s">
        <v>80</v>
      </c>
      <c r="K4126" s="18">
        <v>16</v>
      </c>
      <c r="L4126" s="18">
        <v>60</v>
      </c>
      <c r="M4126" s="18" t="s">
        <v>71</v>
      </c>
      <c r="N4126" s="18" t="s">
        <v>74</v>
      </c>
      <c r="O4126" s="18" t="s">
        <v>75</v>
      </c>
      <c r="P4126" s="19">
        <v>1266.81812221</v>
      </c>
      <c r="Q4126" s="19">
        <v>97574.421333999999</v>
      </c>
      <c r="R4126" s="20">
        <v>0.70014500000000002</v>
      </c>
      <c r="S4126" s="20">
        <v>6.29983</v>
      </c>
      <c r="T4126" s="20">
        <v>0.30199999999999999</v>
      </c>
      <c r="U4126" s="20">
        <v>0.30499999999999999</v>
      </c>
      <c r="V4126" s="20">
        <f t="shared" si="128"/>
        <v>0.44300764686499999</v>
      </c>
      <c r="W4126" s="20">
        <f t="shared" si="129"/>
        <v>3.969003147025</v>
      </c>
    </row>
    <row r="4127" spans="1:23" x14ac:dyDescent="0.25">
      <c r="A4127" s="18">
        <v>35955</v>
      </c>
      <c r="B4127" s="18">
        <v>35872</v>
      </c>
      <c r="C4127" s="18">
        <v>6410</v>
      </c>
      <c r="D4127" s="18">
        <v>6410</v>
      </c>
      <c r="E4127" s="18" t="s">
        <v>116</v>
      </c>
      <c r="F4127" s="18" t="s">
        <v>196</v>
      </c>
      <c r="G4127" s="19">
        <v>1013.13498439</v>
      </c>
      <c r="H4127" s="19">
        <v>410.00099999999998</v>
      </c>
      <c r="I4127" s="18" t="s">
        <v>79</v>
      </c>
      <c r="J4127" s="18" t="s">
        <v>80</v>
      </c>
      <c r="K4127" s="18">
        <v>16</v>
      </c>
      <c r="L4127" s="18">
        <v>60</v>
      </c>
      <c r="M4127" s="18" t="s">
        <v>71</v>
      </c>
      <c r="N4127" s="18" t="s">
        <v>74</v>
      </c>
      <c r="O4127" s="18" t="s">
        <v>75</v>
      </c>
      <c r="P4127" s="19">
        <v>93608.924577400001</v>
      </c>
      <c r="Q4127" s="19">
        <v>44131983.391400002</v>
      </c>
      <c r="R4127" s="20">
        <v>0.70014500000000002</v>
      </c>
      <c r="S4127" s="20">
        <v>6.29983</v>
      </c>
      <c r="T4127" s="20">
        <v>0.30199999999999999</v>
      </c>
      <c r="U4127" s="20">
        <v>0.30499999999999999</v>
      </c>
      <c r="V4127" s="20">
        <f t="shared" si="128"/>
        <v>200.36798480120996</v>
      </c>
      <c r="W4127" s="20">
        <f t="shared" si="129"/>
        <v>1795.1409368818502</v>
      </c>
    </row>
    <row r="4128" spans="1:23" x14ac:dyDescent="0.25">
      <c r="A4128" s="18">
        <v>35956</v>
      </c>
      <c r="B4128" s="18">
        <v>35873</v>
      </c>
      <c r="C4128" s="18">
        <v>6410</v>
      </c>
      <c r="D4128" s="18">
        <v>6410</v>
      </c>
      <c r="E4128" s="18" t="s">
        <v>116</v>
      </c>
      <c r="F4128" s="18" t="s">
        <v>196</v>
      </c>
      <c r="G4128" s="19">
        <v>1.76055918235</v>
      </c>
      <c r="H4128" s="19">
        <v>0.71247300000000002</v>
      </c>
      <c r="I4128" s="18" t="s">
        <v>79</v>
      </c>
      <c r="J4128" s="18" t="s">
        <v>80</v>
      </c>
      <c r="K4128" s="18">
        <v>16</v>
      </c>
      <c r="L4128" s="18">
        <v>60</v>
      </c>
      <c r="M4128" s="18" t="s">
        <v>71</v>
      </c>
      <c r="N4128" s="18" t="s">
        <v>74</v>
      </c>
      <c r="O4128" s="18" t="s">
        <v>75</v>
      </c>
      <c r="P4128" s="19">
        <v>1018.48732434</v>
      </c>
      <c r="Q4128" s="19">
        <v>76689.651223699999</v>
      </c>
      <c r="R4128" s="20">
        <v>0.70014500000000002</v>
      </c>
      <c r="S4128" s="20">
        <v>6.29983</v>
      </c>
      <c r="T4128" s="20">
        <v>0.30199999999999999</v>
      </c>
      <c r="U4128" s="20">
        <v>0.30499999999999999</v>
      </c>
      <c r="V4128" s="20">
        <f t="shared" si="128"/>
        <v>0.34818641719233001</v>
      </c>
      <c r="W4128" s="20">
        <f t="shared" si="129"/>
        <v>3.1194788518150505</v>
      </c>
    </row>
    <row r="4129" spans="1:23" x14ac:dyDescent="0.25">
      <c r="A4129" s="18">
        <v>35957</v>
      </c>
      <c r="B4129" s="18">
        <v>35874</v>
      </c>
      <c r="C4129" s="18">
        <v>6410</v>
      </c>
      <c r="D4129" s="18">
        <v>6410</v>
      </c>
      <c r="E4129" s="18" t="s">
        <v>116</v>
      </c>
      <c r="F4129" s="18" t="s">
        <v>196</v>
      </c>
      <c r="G4129" s="19">
        <v>2.5892450581699999</v>
      </c>
      <c r="H4129" s="19">
        <v>1.04783</v>
      </c>
      <c r="I4129" s="18" t="s">
        <v>79</v>
      </c>
      <c r="J4129" s="18" t="s">
        <v>80</v>
      </c>
      <c r="K4129" s="18">
        <v>16</v>
      </c>
      <c r="L4129" s="18">
        <v>60</v>
      </c>
      <c r="M4129" s="18" t="s">
        <v>71</v>
      </c>
      <c r="N4129" s="18" t="s">
        <v>74</v>
      </c>
      <c r="O4129" s="18" t="s">
        <v>75</v>
      </c>
      <c r="P4129" s="19">
        <v>1289.9010269099999</v>
      </c>
      <c r="Q4129" s="19">
        <v>112787.063584</v>
      </c>
      <c r="R4129" s="20">
        <v>0.70014500000000002</v>
      </c>
      <c r="S4129" s="20">
        <v>6.29983</v>
      </c>
      <c r="T4129" s="20">
        <v>0.30199999999999999</v>
      </c>
      <c r="U4129" s="20">
        <v>0.30499999999999999</v>
      </c>
      <c r="V4129" s="20">
        <f t="shared" si="128"/>
        <v>0.51207578887430005</v>
      </c>
      <c r="W4129" s="20">
        <f t="shared" si="129"/>
        <v>4.5877998538855005</v>
      </c>
    </row>
    <row r="4130" spans="1:23" x14ac:dyDescent="0.25">
      <c r="A4130" s="18">
        <v>35958</v>
      </c>
      <c r="B4130" s="18">
        <v>35875</v>
      </c>
      <c r="C4130" s="18">
        <v>6410</v>
      </c>
      <c r="D4130" s="18">
        <v>6410</v>
      </c>
      <c r="E4130" s="18" t="s">
        <v>116</v>
      </c>
      <c r="F4130" s="18" t="s">
        <v>196</v>
      </c>
      <c r="G4130" s="19">
        <v>2.0303296727400002</v>
      </c>
      <c r="H4130" s="19">
        <v>0.82164499999999996</v>
      </c>
      <c r="I4130" s="18" t="s">
        <v>79</v>
      </c>
      <c r="J4130" s="18" t="s">
        <v>80</v>
      </c>
      <c r="K4130" s="18">
        <v>16</v>
      </c>
      <c r="L4130" s="18">
        <v>60</v>
      </c>
      <c r="M4130" s="18" t="s">
        <v>71</v>
      </c>
      <c r="N4130" s="18" t="s">
        <v>74</v>
      </c>
      <c r="O4130" s="18" t="s">
        <v>75</v>
      </c>
      <c r="P4130" s="19">
        <v>2523.3506160900001</v>
      </c>
      <c r="Q4130" s="19">
        <v>88440.806781699997</v>
      </c>
      <c r="R4130" s="20">
        <v>0.70014500000000002</v>
      </c>
      <c r="S4130" s="20">
        <v>6.29983</v>
      </c>
      <c r="T4130" s="20">
        <v>0.30199999999999999</v>
      </c>
      <c r="U4130" s="20">
        <v>0.30499999999999999</v>
      </c>
      <c r="V4130" s="20">
        <f t="shared" si="128"/>
        <v>0.40153890569044992</v>
      </c>
      <c r="W4130" s="20">
        <f t="shared" si="129"/>
        <v>3.5974755551432502</v>
      </c>
    </row>
    <row r="4131" spans="1:23" x14ac:dyDescent="0.25">
      <c r="A4131" s="18">
        <v>35959</v>
      </c>
      <c r="B4131" s="18">
        <v>35876</v>
      </c>
      <c r="C4131" s="18">
        <v>6410</v>
      </c>
      <c r="D4131" s="18">
        <v>6410</v>
      </c>
      <c r="E4131" s="18" t="s">
        <v>116</v>
      </c>
      <c r="F4131" s="18" t="s">
        <v>196</v>
      </c>
      <c r="G4131" s="19">
        <v>3.7445087311499998</v>
      </c>
      <c r="H4131" s="19">
        <v>1.51535</v>
      </c>
      <c r="I4131" s="18" t="s">
        <v>79</v>
      </c>
      <c r="J4131" s="18" t="s">
        <v>80</v>
      </c>
      <c r="K4131" s="18">
        <v>16</v>
      </c>
      <c r="L4131" s="18">
        <v>60</v>
      </c>
      <c r="M4131" s="18" t="s">
        <v>71</v>
      </c>
      <c r="N4131" s="18" t="s">
        <v>74</v>
      </c>
      <c r="O4131" s="18" t="s">
        <v>75</v>
      </c>
      <c r="P4131" s="19">
        <v>1548.9437390099999</v>
      </c>
      <c r="Q4131" s="19">
        <v>163110.14788500001</v>
      </c>
      <c r="R4131" s="20">
        <v>0.70014500000000002</v>
      </c>
      <c r="S4131" s="20">
        <v>6.29983</v>
      </c>
      <c r="T4131" s="20">
        <v>0.30199999999999999</v>
      </c>
      <c r="U4131" s="20">
        <v>0.30499999999999999</v>
      </c>
      <c r="V4131" s="20">
        <f t="shared" si="128"/>
        <v>0.74055337857350001</v>
      </c>
      <c r="W4131" s="20">
        <f t="shared" si="129"/>
        <v>6.6347809363975001</v>
      </c>
    </row>
    <row r="4132" spans="1:23" x14ac:dyDescent="0.25">
      <c r="A4132" s="18">
        <v>35960</v>
      </c>
      <c r="B4132" s="18">
        <v>35877</v>
      </c>
      <c r="C4132" s="18">
        <v>6410</v>
      </c>
      <c r="D4132" s="18">
        <v>6410</v>
      </c>
      <c r="E4132" s="18" t="s">
        <v>116</v>
      </c>
      <c r="F4132" s="18" t="s">
        <v>196</v>
      </c>
      <c r="G4132" s="19">
        <v>2.9324395189899999</v>
      </c>
      <c r="H4132" s="19">
        <v>1.18672</v>
      </c>
      <c r="I4132" s="18" t="s">
        <v>79</v>
      </c>
      <c r="J4132" s="18" t="s">
        <v>80</v>
      </c>
      <c r="K4132" s="18">
        <v>16</v>
      </c>
      <c r="L4132" s="18">
        <v>60</v>
      </c>
      <c r="M4132" s="18" t="s">
        <v>71</v>
      </c>
      <c r="N4132" s="18" t="s">
        <v>74</v>
      </c>
      <c r="O4132" s="18" t="s">
        <v>75</v>
      </c>
      <c r="P4132" s="19">
        <v>1377.3713012000001</v>
      </c>
      <c r="Q4132" s="19">
        <v>127736.5545</v>
      </c>
      <c r="R4132" s="20">
        <v>0.70014500000000002</v>
      </c>
      <c r="S4132" s="20">
        <v>6.29983</v>
      </c>
      <c r="T4132" s="20">
        <v>0.30199999999999999</v>
      </c>
      <c r="U4132" s="20">
        <v>0.30499999999999999</v>
      </c>
      <c r="V4132" s="20">
        <f t="shared" si="128"/>
        <v>0.57995149993119999</v>
      </c>
      <c r="W4132" s="20">
        <f t="shared" si="129"/>
        <v>5.1959133090320009</v>
      </c>
    </row>
    <row r="4133" spans="1:23" x14ac:dyDescent="0.25">
      <c r="A4133" s="18">
        <v>35961</v>
      </c>
      <c r="B4133" s="18">
        <v>35878</v>
      </c>
      <c r="C4133" s="18">
        <v>6410</v>
      </c>
      <c r="D4133" s="18">
        <v>6410</v>
      </c>
      <c r="E4133" s="18" t="s">
        <v>116</v>
      </c>
      <c r="F4133" s="18" t="s">
        <v>196</v>
      </c>
      <c r="G4133" s="19">
        <v>3.35752463097</v>
      </c>
      <c r="H4133" s="19">
        <v>1.3587400000000001</v>
      </c>
      <c r="I4133" s="18" t="s">
        <v>79</v>
      </c>
      <c r="J4133" s="18" t="s">
        <v>80</v>
      </c>
      <c r="K4133" s="18">
        <v>16</v>
      </c>
      <c r="L4133" s="18">
        <v>60</v>
      </c>
      <c r="M4133" s="18" t="s">
        <v>71</v>
      </c>
      <c r="N4133" s="18" t="s">
        <v>74</v>
      </c>
      <c r="O4133" s="18" t="s">
        <v>75</v>
      </c>
      <c r="P4133" s="19">
        <v>1382.3822045100001</v>
      </c>
      <c r="Q4133" s="19">
        <v>146253.18791099999</v>
      </c>
      <c r="R4133" s="20">
        <v>0.70014500000000002</v>
      </c>
      <c r="S4133" s="20">
        <v>6.29983</v>
      </c>
      <c r="T4133" s="20">
        <v>0.30199999999999999</v>
      </c>
      <c r="U4133" s="20">
        <v>0.30499999999999999</v>
      </c>
      <c r="V4133" s="20">
        <f t="shared" si="128"/>
        <v>0.66401788207539991</v>
      </c>
      <c r="W4133" s="20">
        <f t="shared" si="129"/>
        <v>5.9490825548690003</v>
      </c>
    </row>
    <row r="4134" spans="1:23" x14ac:dyDescent="0.25">
      <c r="A4134" s="18">
        <v>35962</v>
      </c>
      <c r="B4134" s="18">
        <v>35879</v>
      </c>
      <c r="C4134" s="18">
        <v>6410</v>
      </c>
      <c r="D4134" s="18">
        <v>6410</v>
      </c>
      <c r="E4134" s="18" t="s">
        <v>116</v>
      </c>
      <c r="F4134" s="18" t="s">
        <v>196</v>
      </c>
      <c r="G4134" s="19">
        <v>3.1354908270399999</v>
      </c>
      <c r="H4134" s="19">
        <v>1.2688900000000001</v>
      </c>
      <c r="I4134" s="18" t="s">
        <v>79</v>
      </c>
      <c r="J4134" s="18" t="s">
        <v>80</v>
      </c>
      <c r="K4134" s="18">
        <v>16</v>
      </c>
      <c r="L4134" s="18">
        <v>60</v>
      </c>
      <c r="M4134" s="18" t="s">
        <v>71</v>
      </c>
      <c r="N4134" s="18" t="s">
        <v>74</v>
      </c>
      <c r="O4134" s="18" t="s">
        <v>75</v>
      </c>
      <c r="P4134" s="19">
        <v>1464.7952268700001</v>
      </c>
      <c r="Q4134" s="19">
        <v>136581.43409900001</v>
      </c>
      <c r="R4134" s="20">
        <v>0.70014500000000002</v>
      </c>
      <c r="S4134" s="20">
        <v>6.29983</v>
      </c>
      <c r="T4134" s="20">
        <v>0.30199999999999999</v>
      </c>
      <c r="U4134" s="20">
        <v>0.30499999999999999</v>
      </c>
      <c r="V4134" s="20">
        <f t="shared" si="128"/>
        <v>0.62010807835689996</v>
      </c>
      <c r="W4134" s="20">
        <f t="shared" si="129"/>
        <v>5.5556849456465009</v>
      </c>
    </row>
    <row r="4135" spans="1:23" x14ac:dyDescent="0.25">
      <c r="A4135" s="18">
        <v>35963</v>
      </c>
      <c r="B4135" s="18">
        <v>35880</v>
      </c>
      <c r="C4135" s="18">
        <v>6410</v>
      </c>
      <c r="D4135" s="18">
        <v>6410</v>
      </c>
      <c r="E4135" s="18" t="s">
        <v>116</v>
      </c>
      <c r="F4135" s="18" t="s">
        <v>196</v>
      </c>
      <c r="G4135" s="19">
        <v>0.85590151091199995</v>
      </c>
      <c r="H4135" s="19">
        <v>0.34637099999999998</v>
      </c>
      <c r="I4135" s="18" t="s">
        <v>79</v>
      </c>
      <c r="J4135" s="18" t="s">
        <v>80</v>
      </c>
      <c r="K4135" s="18">
        <v>16</v>
      </c>
      <c r="L4135" s="18">
        <v>60</v>
      </c>
      <c r="M4135" s="18" t="s">
        <v>71</v>
      </c>
      <c r="N4135" s="18" t="s">
        <v>74</v>
      </c>
      <c r="O4135" s="18" t="s">
        <v>75</v>
      </c>
      <c r="P4135" s="19">
        <v>1540.82743065</v>
      </c>
      <c r="Q4135" s="19">
        <v>37282.920683299999</v>
      </c>
      <c r="R4135" s="20">
        <v>0.70014500000000002</v>
      </c>
      <c r="S4135" s="20">
        <v>6.29983</v>
      </c>
      <c r="T4135" s="20">
        <v>0.30199999999999999</v>
      </c>
      <c r="U4135" s="20">
        <v>0.30499999999999999</v>
      </c>
      <c r="V4135" s="20">
        <f t="shared" si="128"/>
        <v>0.16927192680890998</v>
      </c>
      <c r="W4135" s="20">
        <f t="shared" si="129"/>
        <v>1.5165444997663502</v>
      </c>
    </row>
    <row r="4136" spans="1:23" x14ac:dyDescent="0.25">
      <c r="A4136" s="18">
        <v>35964</v>
      </c>
      <c r="B4136" s="18">
        <v>35881</v>
      </c>
      <c r="C4136" s="18">
        <v>6410</v>
      </c>
      <c r="D4136" s="18">
        <v>6410</v>
      </c>
      <c r="E4136" s="18" t="s">
        <v>116</v>
      </c>
      <c r="F4136" s="18" t="s">
        <v>196</v>
      </c>
      <c r="G4136" s="19">
        <v>2.4205581300099999</v>
      </c>
      <c r="H4136" s="19">
        <v>0.97956500000000002</v>
      </c>
      <c r="I4136" s="18" t="s">
        <v>79</v>
      </c>
      <c r="J4136" s="18" t="s">
        <v>80</v>
      </c>
      <c r="K4136" s="18">
        <v>16</v>
      </c>
      <c r="L4136" s="18">
        <v>60</v>
      </c>
      <c r="M4136" s="18" t="s">
        <v>71</v>
      </c>
      <c r="N4136" s="18" t="s">
        <v>74</v>
      </c>
      <c r="O4136" s="18" t="s">
        <v>75</v>
      </c>
      <c r="P4136" s="19">
        <v>1171.19936495</v>
      </c>
      <c r="Q4136" s="19">
        <v>105439.090386</v>
      </c>
      <c r="R4136" s="20">
        <v>0.70014500000000002</v>
      </c>
      <c r="S4136" s="20">
        <v>6.29983</v>
      </c>
      <c r="T4136" s="20">
        <v>0.30199999999999999</v>
      </c>
      <c r="U4136" s="20">
        <v>0.30499999999999999</v>
      </c>
      <c r="V4136" s="20">
        <f t="shared" si="128"/>
        <v>0.47871460077365002</v>
      </c>
      <c r="W4136" s="20">
        <f t="shared" si="129"/>
        <v>4.2889096168952507</v>
      </c>
    </row>
    <row r="4137" spans="1:23" x14ac:dyDescent="0.25">
      <c r="A4137" s="18">
        <v>35965</v>
      </c>
      <c r="B4137" s="18">
        <v>35882</v>
      </c>
      <c r="C4137" s="18">
        <v>6410</v>
      </c>
      <c r="D4137" s="18">
        <v>6410</v>
      </c>
      <c r="E4137" s="18" t="s">
        <v>116</v>
      </c>
      <c r="F4137" s="18" t="s">
        <v>196</v>
      </c>
      <c r="G4137" s="19">
        <v>3.4717071485900002</v>
      </c>
      <c r="H4137" s="19">
        <v>1.4049499999999999</v>
      </c>
      <c r="I4137" s="18" t="s">
        <v>79</v>
      </c>
      <c r="J4137" s="18" t="s">
        <v>80</v>
      </c>
      <c r="K4137" s="18">
        <v>16</v>
      </c>
      <c r="L4137" s="18">
        <v>60</v>
      </c>
      <c r="M4137" s="18" t="s">
        <v>71</v>
      </c>
      <c r="N4137" s="18" t="s">
        <v>74</v>
      </c>
      <c r="O4137" s="18" t="s">
        <v>75</v>
      </c>
      <c r="P4137" s="19">
        <v>1561.2092172</v>
      </c>
      <c r="Q4137" s="19">
        <v>151226.95848199999</v>
      </c>
      <c r="R4137" s="20">
        <v>0.70014500000000002</v>
      </c>
      <c r="S4137" s="20">
        <v>6.29983</v>
      </c>
      <c r="T4137" s="20">
        <v>0.30199999999999999</v>
      </c>
      <c r="U4137" s="20">
        <v>0.30499999999999999</v>
      </c>
      <c r="V4137" s="20">
        <f t="shared" si="128"/>
        <v>0.68660076498949996</v>
      </c>
      <c r="W4137" s="20">
        <f t="shared" si="129"/>
        <v>6.1514075801574997</v>
      </c>
    </row>
    <row r="4138" spans="1:23" x14ac:dyDescent="0.25">
      <c r="A4138" s="18">
        <v>35966</v>
      </c>
      <c r="B4138" s="18">
        <v>35883</v>
      </c>
      <c r="C4138" s="18">
        <v>6410</v>
      </c>
      <c r="D4138" s="18">
        <v>6410</v>
      </c>
      <c r="E4138" s="18" t="s">
        <v>116</v>
      </c>
      <c r="F4138" s="18" t="s">
        <v>196</v>
      </c>
      <c r="G4138" s="19">
        <v>1.36743058293</v>
      </c>
      <c r="H4138" s="19">
        <v>0.55337999999999998</v>
      </c>
      <c r="I4138" s="18" t="s">
        <v>79</v>
      </c>
      <c r="J4138" s="18" t="s">
        <v>80</v>
      </c>
      <c r="K4138" s="18">
        <v>16</v>
      </c>
      <c r="L4138" s="18">
        <v>60</v>
      </c>
      <c r="M4138" s="18" t="s">
        <v>71</v>
      </c>
      <c r="N4138" s="18" t="s">
        <v>74</v>
      </c>
      <c r="O4138" s="18" t="s">
        <v>75</v>
      </c>
      <c r="P4138" s="19">
        <v>881.97981258300001</v>
      </c>
      <c r="Q4138" s="19">
        <v>59565.037931799998</v>
      </c>
      <c r="R4138" s="20">
        <v>0.70014500000000002</v>
      </c>
      <c r="S4138" s="20">
        <v>6.29983</v>
      </c>
      <c r="T4138" s="20">
        <v>0.30199999999999999</v>
      </c>
      <c r="U4138" s="20">
        <v>0.30499999999999999</v>
      </c>
      <c r="V4138" s="20">
        <f t="shared" si="128"/>
        <v>0.27043747558979997</v>
      </c>
      <c r="W4138" s="20">
        <f t="shared" si="129"/>
        <v>2.4229089481530002</v>
      </c>
    </row>
    <row r="4139" spans="1:23" x14ac:dyDescent="0.25">
      <c r="A4139" s="18">
        <v>35967</v>
      </c>
      <c r="B4139" s="18">
        <v>35884</v>
      </c>
      <c r="C4139" s="18">
        <v>6410</v>
      </c>
      <c r="D4139" s="18">
        <v>6410</v>
      </c>
      <c r="E4139" s="18" t="s">
        <v>116</v>
      </c>
      <c r="F4139" s="18" t="s">
        <v>196</v>
      </c>
      <c r="G4139" s="19">
        <v>14.3467008586</v>
      </c>
      <c r="H4139" s="19">
        <v>5.8059000000000003</v>
      </c>
      <c r="I4139" s="18" t="s">
        <v>79</v>
      </c>
      <c r="J4139" s="18" t="s">
        <v>80</v>
      </c>
      <c r="K4139" s="18">
        <v>16</v>
      </c>
      <c r="L4139" s="18">
        <v>60</v>
      </c>
      <c r="M4139" s="18" t="s">
        <v>71</v>
      </c>
      <c r="N4139" s="18" t="s">
        <v>74</v>
      </c>
      <c r="O4139" s="18" t="s">
        <v>75</v>
      </c>
      <c r="P4139" s="19">
        <v>3741.1060480699998</v>
      </c>
      <c r="Q4139" s="19">
        <v>624939.78963599994</v>
      </c>
      <c r="R4139" s="20">
        <v>0.70014500000000002</v>
      </c>
      <c r="S4139" s="20">
        <v>6.29983</v>
      </c>
      <c r="T4139" s="20">
        <v>0.30199999999999999</v>
      </c>
      <c r="U4139" s="20">
        <v>0.30499999999999999</v>
      </c>
      <c r="V4139" s="20">
        <f t="shared" si="128"/>
        <v>2.8373503551390002</v>
      </c>
      <c r="W4139" s="20">
        <f t="shared" si="129"/>
        <v>25.420447182915005</v>
      </c>
    </row>
    <row r="4140" spans="1:23" x14ac:dyDescent="0.25">
      <c r="A4140" s="18">
        <v>35968</v>
      </c>
      <c r="B4140" s="18">
        <v>35885</v>
      </c>
      <c r="C4140" s="18">
        <v>6410</v>
      </c>
      <c r="D4140" s="18">
        <v>6410</v>
      </c>
      <c r="E4140" s="18" t="s">
        <v>116</v>
      </c>
      <c r="F4140" s="18" t="s">
        <v>196</v>
      </c>
      <c r="G4140" s="19">
        <v>3.0798445564199999</v>
      </c>
      <c r="H4140" s="19">
        <v>1.24637</v>
      </c>
      <c r="I4140" s="18" t="s">
        <v>79</v>
      </c>
      <c r="J4140" s="18" t="s">
        <v>80</v>
      </c>
      <c r="K4140" s="18">
        <v>16</v>
      </c>
      <c r="L4140" s="18">
        <v>60</v>
      </c>
      <c r="M4140" s="18" t="s">
        <v>71</v>
      </c>
      <c r="N4140" s="18" t="s">
        <v>74</v>
      </c>
      <c r="O4140" s="18" t="s">
        <v>75</v>
      </c>
      <c r="P4140" s="19">
        <v>2289.3048978699999</v>
      </c>
      <c r="Q4140" s="19">
        <v>134157.49224699999</v>
      </c>
      <c r="R4140" s="20">
        <v>0.70014500000000002</v>
      </c>
      <c r="S4140" s="20">
        <v>6.29983</v>
      </c>
      <c r="T4140" s="20">
        <v>0.30199999999999999</v>
      </c>
      <c r="U4140" s="20">
        <v>0.30499999999999999</v>
      </c>
      <c r="V4140" s="20">
        <f t="shared" si="128"/>
        <v>0.60910252710769996</v>
      </c>
      <c r="W4140" s="20">
        <f t="shared" si="129"/>
        <v>5.4570837863845005</v>
      </c>
    </row>
    <row r="4141" spans="1:23" x14ac:dyDescent="0.25">
      <c r="A4141" s="18">
        <v>35969</v>
      </c>
      <c r="B4141" s="18">
        <v>35886</v>
      </c>
      <c r="C4141" s="18">
        <v>6410</v>
      </c>
      <c r="D4141" s="18">
        <v>6410</v>
      </c>
      <c r="E4141" s="18" t="s">
        <v>116</v>
      </c>
      <c r="F4141" s="18" t="s">
        <v>196</v>
      </c>
      <c r="G4141" s="19">
        <v>1.7180160658300001</v>
      </c>
      <c r="H4141" s="19">
        <v>0.69525599999999999</v>
      </c>
      <c r="I4141" s="18" t="s">
        <v>79</v>
      </c>
      <c r="J4141" s="18" t="s">
        <v>80</v>
      </c>
      <c r="K4141" s="18">
        <v>16</v>
      </c>
      <c r="L4141" s="18">
        <v>60</v>
      </c>
      <c r="M4141" s="18" t="s">
        <v>71</v>
      </c>
      <c r="N4141" s="18" t="s">
        <v>74</v>
      </c>
      <c r="O4141" s="18" t="s">
        <v>75</v>
      </c>
      <c r="P4141" s="19">
        <v>997.08478065899999</v>
      </c>
      <c r="Q4141" s="19">
        <v>74836.480480099999</v>
      </c>
      <c r="R4141" s="20">
        <v>0.70014500000000002</v>
      </c>
      <c r="S4141" s="20">
        <v>6.29983</v>
      </c>
      <c r="T4141" s="20">
        <v>0.30199999999999999</v>
      </c>
      <c r="U4141" s="20">
        <v>0.30499999999999999</v>
      </c>
      <c r="V4141" s="20">
        <f t="shared" si="128"/>
        <v>0.33977244845975996</v>
      </c>
      <c r="W4141" s="20">
        <f t="shared" si="129"/>
        <v>3.0440962515035999</v>
      </c>
    </row>
    <row r="4142" spans="1:23" x14ac:dyDescent="0.25">
      <c r="A4142" s="18">
        <v>35970</v>
      </c>
      <c r="B4142" s="18">
        <v>35887</v>
      </c>
      <c r="C4142" s="18">
        <v>6410</v>
      </c>
      <c r="D4142" s="18">
        <v>6410</v>
      </c>
      <c r="E4142" s="18" t="s">
        <v>116</v>
      </c>
      <c r="F4142" s="18" t="s">
        <v>196</v>
      </c>
      <c r="G4142" s="19">
        <v>15.502792709</v>
      </c>
      <c r="H4142" s="19">
        <v>6.2737600000000002</v>
      </c>
      <c r="I4142" s="18" t="s">
        <v>79</v>
      </c>
      <c r="J4142" s="18" t="s">
        <v>80</v>
      </c>
      <c r="K4142" s="18">
        <v>16</v>
      </c>
      <c r="L4142" s="18">
        <v>60</v>
      </c>
      <c r="M4142" s="18" t="s">
        <v>71</v>
      </c>
      <c r="N4142" s="18" t="s">
        <v>74</v>
      </c>
      <c r="O4142" s="18" t="s">
        <v>75</v>
      </c>
      <c r="P4142" s="19">
        <v>3272.8711623499998</v>
      </c>
      <c r="Q4142" s="19">
        <v>675298.94919800002</v>
      </c>
      <c r="R4142" s="20">
        <v>0.70014500000000002</v>
      </c>
      <c r="S4142" s="20">
        <v>6.29983</v>
      </c>
      <c r="T4142" s="20">
        <v>0.30199999999999999</v>
      </c>
      <c r="U4142" s="20">
        <v>0.30499999999999999</v>
      </c>
      <c r="V4142" s="20">
        <f t="shared" si="128"/>
        <v>3.0659941032495999</v>
      </c>
      <c r="W4142" s="20">
        <f t="shared" si="129"/>
        <v>27.468916915256003</v>
      </c>
    </row>
    <row r="4143" spans="1:23" x14ac:dyDescent="0.25">
      <c r="A4143" s="18">
        <v>35971</v>
      </c>
      <c r="B4143" s="18">
        <v>35888</v>
      </c>
      <c r="C4143" s="18">
        <v>6410</v>
      </c>
      <c r="D4143" s="18">
        <v>6410</v>
      </c>
      <c r="E4143" s="18" t="s">
        <v>116</v>
      </c>
      <c r="F4143" s="18" t="s">
        <v>196</v>
      </c>
      <c r="G4143" s="19">
        <v>46.963361763400002</v>
      </c>
      <c r="H4143" s="19">
        <v>19.005400000000002</v>
      </c>
      <c r="I4143" s="18" t="s">
        <v>79</v>
      </c>
      <c r="J4143" s="18" t="s">
        <v>80</v>
      </c>
      <c r="K4143" s="18">
        <v>16</v>
      </c>
      <c r="L4143" s="18">
        <v>60</v>
      </c>
      <c r="M4143" s="18" t="s">
        <v>71</v>
      </c>
      <c r="N4143" s="18" t="s">
        <v>74</v>
      </c>
      <c r="O4143" s="18" t="s">
        <v>75</v>
      </c>
      <c r="P4143" s="19">
        <v>7641.3753970099997</v>
      </c>
      <c r="Q4143" s="19">
        <v>2045715.8555300001</v>
      </c>
      <c r="R4143" s="20">
        <v>0.70014500000000002</v>
      </c>
      <c r="S4143" s="20">
        <v>6.29983</v>
      </c>
      <c r="T4143" s="20">
        <v>0.30199999999999999</v>
      </c>
      <c r="U4143" s="20">
        <v>0.30499999999999999</v>
      </c>
      <c r="V4143" s="20">
        <f t="shared" si="128"/>
        <v>9.2879619765339996</v>
      </c>
      <c r="W4143" s="20">
        <f t="shared" si="129"/>
        <v>83.212898411990011</v>
      </c>
    </row>
    <row r="4144" spans="1:23" x14ac:dyDescent="0.25">
      <c r="A4144" s="18">
        <v>35972</v>
      </c>
      <c r="B4144" s="18">
        <v>35889</v>
      </c>
      <c r="C4144" s="18">
        <v>6410</v>
      </c>
      <c r="D4144" s="18">
        <v>6410</v>
      </c>
      <c r="E4144" s="18" t="s">
        <v>116</v>
      </c>
      <c r="F4144" s="18" t="s">
        <v>196</v>
      </c>
      <c r="G4144" s="19">
        <v>14.245526594199999</v>
      </c>
      <c r="H4144" s="19">
        <v>5.7649600000000003</v>
      </c>
      <c r="I4144" s="18" t="s">
        <v>79</v>
      </c>
      <c r="J4144" s="18" t="s">
        <v>80</v>
      </c>
      <c r="K4144" s="18">
        <v>16</v>
      </c>
      <c r="L4144" s="18">
        <v>60</v>
      </c>
      <c r="M4144" s="18" t="s">
        <v>71</v>
      </c>
      <c r="N4144" s="18" t="s">
        <v>74</v>
      </c>
      <c r="O4144" s="18" t="s">
        <v>75</v>
      </c>
      <c r="P4144" s="19">
        <v>4445.6069667000002</v>
      </c>
      <c r="Q4144" s="19">
        <v>620532.65630799998</v>
      </c>
      <c r="R4144" s="20">
        <v>0.70014500000000002</v>
      </c>
      <c r="S4144" s="20">
        <v>6.29983</v>
      </c>
      <c r="T4144" s="20">
        <v>0.30199999999999999</v>
      </c>
      <c r="U4144" s="20">
        <v>0.30499999999999999</v>
      </c>
      <c r="V4144" s="20">
        <f t="shared" si="128"/>
        <v>2.8173429276016</v>
      </c>
      <c r="W4144" s="20">
        <f t="shared" si="129"/>
        <v>25.241196229976001</v>
      </c>
    </row>
    <row r="4145" spans="1:23" x14ac:dyDescent="0.25">
      <c r="A4145" s="18">
        <v>35973</v>
      </c>
      <c r="B4145" s="18">
        <v>35900</v>
      </c>
      <c r="C4145" s="18">
        <v>6410</v>
      </c>
      <c r="D4145" s="18">
        <v>6410</v>
      </c>
      <c r="E4145" s="18" t="s">
        <v>116</v>
      </c>
      <c r="F4145" s="18" t="s">
        <v>196</v>
      </c>
      <c r="G4145" s="19">
        <v>7.4567051581900001</v>
      </c>
      <c r="H4145" s="19">
        <v>3.01762</v>
      </c>
      <c r="I4145" s="18" t="s">
        <v>79</v>
      </c>
      <c r="J4145" s="18" t="s">
        <v>80</v>
      </c>
      <c r="K4145" s="18">
        <v>16</v>
      </c>
      <c r="L4145" s="18">
        <v>60</v>
      </c>
      <c r="M4145" s="18" t="s">
        <v>71</v>
      </c>
      <c r="N4145" s="18" t="s">
        <v>74</v>
      </c>
      <c r="O4145" s="18" t="s">
        <v>75</v>
      </c>
      <c r="P4145" s="19">
        <v>2267.90357227</v>
      </c>
      <c r="Q4145" s="19">
        <v>324812.77743700001</v>
      </c>
      <c r="R4145" s="20">
        <v>0.70014500000000002</v>
      </c>
      <c r="S4145" s="20">
        <v>6.29983</v>
      </c>
      <c r="T4145" s="20">
        <v>0.30199999999999999</v>
      </c>
      <c r="U4145" s="20">
        <v>0.30499999999999999</v>
      </c>
      <c r="V4145" s="20">
        <f t="shared" si="128"/>
        <v>1.4747145453202</v>
      </c>
      <c r="W4145" s="20">
        <f t="shared" si="129"/>
        <v>13.212292638197003</v>
      </c>
    </row>
    <row r="4146" spans="1:23" x14ac:dyDescent="0.25">
      <c r="A4146" s="18">
        <v>35974</v>
      </c>
      <c r="B4146" s="18">
        <v>35901</v>
      </c>
      <c r="C4146" s="18">
        <v>6410</v>
      </c>
      <c r="D4146" s="18">
        <v>6410</v>
      </c>
      <c r="E4146" s="18" t="s">
        <v>116</v>
      </c>
      <c r="F4146" s="18" t="s">
        <v>196</v>
      </c>
      <c r="G4146" s="19">
        <v>1.8442163848599999</v>
      </c>
      <c r="H4146" s="19">
        <v>0.74632799999999999</v>
      </c>
      <c r="I4146" s="18" t="s">
        <v>79</v>
      </c>
      <c r="J4146" s="18" t="s">
        <v>80</v>
      </c>
      <c r="K4146" s="18">
        <v>16</v>
      </c>
      <c r="L4146" s="18">
        <v>60</v>
      </c>
      <c r="M4146" s="18" t="s">
        <v>71</v>
      </c>
      <c r="N4146" s="18" t="s">
        <v>74</v>
      </c>
      <c r="O4146" s="18" t="s">
        <v>75</v>
      </c>
      <c r="P4146" s="19">
        <v>1187.4523582100001</v>
      </c>
      <c r="Q4146" s="19">
        <v>80333.744388599996</v>
      </c>
      <c r="R4146" s="20">
        <v>0.70014500000000002</v>
      </c>
      <c r="S4146" s="20">
        <v>6.29983</v>
      </c>
      <c r="T4146" s="20">
        <v>0.30199999999999999</v>
      </c>
      <c r="U4146" s="20">
        <v>0.30499999999999999</v>
      </c>
      <c r="V4146" s="20">
        <f t="shared" si="128"/>
        <v>0.36473139665688004</v>
      </c>
      <c r="W4146" s="20">
        <f t="shared" si="129"/>
        <v>3.2677089693468</v>
      </c>
    </row>
    <row r="4147" spans="1:23" x14ac:dyDescent="0.25">
      <c r="A4147" s="18">
        <v>35975</v>
      </c>
      <c r="B4147" s="18">
        <v>35902</v>
      </c>
      <c r="C4147" s="18">
        <v>6410</v>
      </c>
      <c r="D4147" s="18">
        <v>6410</v>
      </c>
      <c r="E4147" s="18" t="s">
        <v>116</v>
      </c>
      <c r="F4147" s="18" t="s">
        <v>196</v>
      </c>
      <c r="G4147" s="19">
        <v>2.2545147330200002</v>
      </c>
      <c r="H4147" s="19">
        <v>0.91237000000000001</v>
      </c>
      <c r="I4147" s="18" t="s">
        <v>79</v>
      </c>
      <c r="J4147" s="18" t="s">
        <v>80</v>
      </c>
      <c r="K4147" s="18">
        <v>16</v>
      </c>
      <c r="L4147" s="18">
        <v>60</v>
      </c>
      <c r="M4147" s="18" t="s">
        <v>71</v>
      </c>
      <c r="N4147" s="18" t="s">
        <v>74</v>
      </c>
      <c r="O4147" s="18" t="s">
        <v>75</v>
      </c>
      <c r="P4147" s="19">
        <v>1179.9092015700001</v>
      </c>
      <c r="Q4147" s="19">
        <v>98206.268944299998</v>
      </c>
      <c r="R4147" s="20">
        <v>0.70014500000000002</v>
      </c>
      <c r="S4147" s="20">
        <v>6.29983</v>
      </c>
      <c r="T4147" s="20">
        <v>0.30199999999999999</v>
      </c>
      <c r="U4147" s="20">
        <v>0.30499999999999999</v>
      </c>
      <c r="V4147" s="20">
        <f t="shared" si="128"/>
        <v>0.44587632296769997</v>
      </c>
      <c r="W4147" s="20">
        <f t="shared" si="129"/>
        <v>3.9947042484845006</v>
      </c>
    </row>
    <row r="4148" spans="1:23" x14ac:dyDescent="0.25">
      <c r="A4148" s="18">
        <v>35976</v>
      </c>
      <c r="B4148" s="18">
        <v>35903</v>
      </c>
      <c r="C4148" s="18">
        <v>6410</v>
      </c>
      <c r="D4148" s="18">
        <v>6410</v>
      </c>
      <c r="E4148" s="18" t="s">
        <v>116</v>
      </c>
      <c r="F4148" s="18" t="s">
        <v>196</v>
      </c>
      <c r="G4148" s="19">
        <v>18.318672851900001</v>
      </c>
      <c r="H4148" s="19">
        <v>7.4132999999999996</v>
      </c>
      <c r="I4148" s="18" t="s">
        <v>79</v>
      </c>
      <c r="J4148" s="18" t="s">
        <v>80</v>
      </c>
      <c r="K4148" s="18">
        <v>16</v>
      </c>
      <c r="L4148" s="18">
        <v>60</v>
      </c>
      <c r="M4148" s="18" t="s">
        <v>71</v>
      </c>
      <c r="N4148" s="18" t="s">
        <v>74</v>
      </c>
      <c r="O4148" s="18" t="s">
        <v>75</v>
      </c>
      <c r="P4148" s="19">
        <v>4174.9732862199999</v>
      </c>
      <c r="Q4148" s="19">
        <v>797958.19758599997</v>
      </c>
      <c r="R4148" s="20">
        <v>0.70014500000000002</v>
      </c>
      <c r="S4148" s="20">
        <v>6.29983</v>
      </c>
      <c r="T4148" s="20">
        <v>0.30199999999999999</v>
      </c>
      <c r="U4148" s="20">
        <v>0.30499999999999999</v>
      </c>
      <c r="V4148" s="20">
        <f t="shared" si="128"/>
        <v>3.6228886800929994</v>
      </c>
      <c r="W4148" s="20">
        <f t="shared" si="129"/>
        <v>32.458258168604999</v>
      </c>
    </row>
    <row r="4149" spans="1:23" x14ac:dyDescent="0.25">
      <c r="A4149" s="18">
        <v>35977</v>
      </c>
      <c r="B4149" s="18">
        <v>35904</v>
      </c>
      <c r="C4149" s="18">
        <v>6410</v>
      </c>
      <c r="D4149" s="18">
        <v>6410</v>
      </c>
      <c r="E4149" s="18" t="s">
        <v>116</v>
      </c>
      <c r="F4149" s="18" t="s">
        <v>196</v>
      </c>
      <c r="G4149" s="19">
        <v>1.6881461500499999</v>
      </c>
      <c r="H4149" s="19">
        <v>0.68316900000000003</v>
      </c>
      <c r="I4149" s="18" t="s">
        <v>79</v>
      </c>
      <c r="J4149" s="18" t="s">
        <v>80</v>
      </c>
      <c r="K4149" s="18">
        <v>16</v>
      </c>
      <c r="L4149" s="18">
        <v>60</v>
      </c>
      <c r="M4149" s="18" t="s">
        <v>71</v>
      </c>
      <c r="N4149" s="18" t="s">
        <v>74</v>
      </c>
      <c r="O4149" s="18" t="s">
        <v>75</v>
      </c>
      <c r="P4149" s="19">
        <v>1007.2267945</v>
      </c>
      <c r="Q4149" s="19">
        <v>73535.352154299995</v>
      </c>
      <c r="R4149" s="20">
        <v>0.70014500000000002</v>
      </c>
      <c r="S4149" s="20">
        <v>6.29983</v>
      </c>
      <c r="T4149" s="20">
        <v>0.30199999999999999</v>
      </c>
      <c r="U4149" s="20">
        <v>0.30499999999999999</v>
      </c>
      <c r="V4149" s="20">
        <f t="shared" si="128"/>
        <v>0.33386551693449001</v>
      </c>
      <c r="W4149" s="20">
        <f t="shared" si="129"/>
        <v>2.9911747500826507</v>
      </c>
    </row>
    <row r="4150" spans="1:23" x14ac:dyDescent="0.25">
      <c r="A4150" s="18">
        <v>35978</v>
      </c>
      <c r="B4150" s="18">
        <v>35905</v>
      </c>
      <c r="C4150" s="18">
        <v>6410</v>
      </c>
      <c r="D4150" s="18">
        <v>6410</v>
      </c>
      <c r="E4150" s="18" t="s">
        <v>116</v>
      </c>
      <c r="F4150" s="18" t="s">
        <v>196</v>
      </c>
      <c r="G4150" s="19">
        <v>1.53376829977</v>
      </c>
      <c r="H4150" s="19">
        <v>0.62069399999999997</v>
      </c>
      <c r="I4150" s="18" t="s">
        <v>79</v>
      </c>
      <c r="J4150" s="18" t="s">
        <v>80</v>
      </c>
      <c r="K4150" s="18">
        <v>16</v>
      </c>
      <c r="L4150" s="18">
        <v>60</v>
      </c>
      <c r="M4150" s="18" t="s">
        <v>71</v>
      </c>
      <c r="N4150" s="18" t="s">
        <v>74</v>
      </c>
      <c r="O4150" s="18" t="s">
        <v>75</v>
      </c>
      <c r="P4150" s="19">
        <v>931.84453784799996</v>
      </c>
      <c r="Q4150" s="19">
        <v>66810.679894700006</v>
      </c>
      <c r="R4150" s="20">
        <v>0.70014500000000002</v>
      </c>
      <c r="S4150" s="20">
        <v>6.29983</v>
      </c>
      <c r="T4150" s="20">
        <v>0.30199999999999999</v>
      </c>
      <c r="U4150" s="20">
        <v>0.30499999999999999</v>
      </c>
      <c r="V4150" s="20">
        <f t="shared" si="128"/>
        <v>0.30333390883973999</v>
      </c>
      <c r="W4150" s="20">
        <f t="shared" si="129"/>
        <v>2.7176353440039001</v>
      </c>
    </row>
    <row r="4151" spans="1:23" x14ac:dyDescent="0.25">
      <c r="A4151" s="18">
        <v>35979</v>
      </c>
      <c r="B4151" s="18">
        <v>35906</v>
      </c>
      <c r="C4151" s="18">
        <v>6410</v>
      </c>
      <c r="D4151" s="18">
        <v>6410</v>
      </c>
      <c r="E4151" s="18" t="s">
        <v>116</v>
      </c>
      <c r="F4151" s="18" t="s">
        <v>196</v>
      </c>
      <c r="G4151" s="19">
        <v>15.483165189999999</v>
      </c>
      <c r="H4151" s="19">
        <v>6.2658100000000001</v>
      </c>
      <c r="I4151" s="18" t="s">
        <v>79</v>
      </c>
      <c r="J4151" s="18" t="s">
        <v>80</v>
      </c>
      <c r="K4151" s="18">
        <v>16</v>
      </c>
      <c r="L4151" s="18">
        <v>60</v>
      </c>
      <c r="M4151" s="18" t="s">
        <v>71</v>
      </c>
      <c r="N4151" s="18" t="s">
        <v>74</v>
      </c>
      <c r="O4151" s="18" t="s">
        <v>75</v>
      </c>
      <c r="P4151" s="19">
        <v>4286.8744461400001</v>
      </c>
      <c r="Q4151" s="19">
        <v>674443.97788999998</v>
      </c>
      <c r="R4151" s="20">
        <v>0.70014500000000002</v>
      </c>
      <c r="S4151" s="20">
        <v>6.29983</v>
      </c>
      <c r="T4151" s="20">
        <v>0.30199999999999999</v>
      </c>
      <c r="U4151" s="20">
        <v>0.30499999999999999</v>
      </c>
      <c r="V4151" s="20">
        <f t="shared" si="128"/>
        <v>3.0621089286300998</v>
      </c>
      <c r="W4151" s="20">
        <f t="shared" si="129"/>
        <v>27.434108779548502</v>
      </c>
    </row>
    <row r="4152" spans="1:23" x14ac:dyDescent="0.25">
      <c r="A4152" s="18">
        <v>35980</v>
      </c>
      <c r="B4152" s="18">
        <v>35907</v>
      </c>
      <c r="C4152" s="18">
        <v>6410</v>
      </c>
      <c r="D4152" s="18">
        <v>6410</v>
      </c>
      <c r="E4152" s="18" t="s">
        <v>116</v>
      </c>
      <c r="F4152" s="18" t="s">
        <v>196</v>
      </c>
      <c r="G4152" s="19">
        <v>2.0304558615300001</v>
      </c>
      <c r="H4152" s="19">
        <v>0.82169599999999998</v>
      </c>
      <c r="I4152" s="18" t="s">
        <v>79</v>
      </c>
      <c r="J4152" s="18" t="s">
        <v>80</v>
      </c>
      <c r="K4152" s="18">
        <v>16</v>
      </c>
      <c r="L4152" s="18">
        <v>60</v>
      </c>
      <c r="M4152" s="18" t="s">
        <v>71</v>
      </c>
      <c r="N4152" s="18" t="s">
        <v>74</v>
      </c>
      <c r="O4152" s="18" t="s">
        <v>75</v>
      </c>
      <c r="P4152" s="19">
        <v>1238.50644139</v>
      </c>
      <c r="Q4152" s="19">
        <v>88446.303541500005</v>
      </c>
      <c r="R4152" s="20">
        <v>0.70014500000000002</v>
      </c>
      <c r="S4152" s="20">
        <v>6.29983</v>
      </c>
      <c r="T4152" s="20">
        <v>0.30199999999999999</v>
      </c>
      <c r="U4152" s="20">
        <v>0.30499999999999999</v>
      </c>
      <c r="V4152" s="20">
        <f t="shared" si="128"/>
        <v>0.40156382945215996</v>
      </c>
      <c r="W4152" s="20">
        <f t="shared" si="129"/>
        <v>3.5976988526176004</v>
      </c>
    </row>
    <row r="4153" spans="1:23" x14ac:dyDescent="0.25">
      <c r="A4153" s="18">
        <v>35981</v>
      </c>
      <c r="B4153" s="18">
        <v>35908</v>
      </c>
      <c r="C4153" s="18">
        <v>6410</v>
      </c>
      <c r="D4153" s="18">
        <v>6410</v>
      </c>
      <c r="E4153" s="18" t="s">
        <v>116</v>
      </c>
      <c r="F4153" s="18" t="s">
        <v>196</v>
      </c>
      <c r="G4153" s="19">
        <v>1.47999482857</v>
      </c>
      <c r="H4153" s="19">
        <v>0.59893300000000005</v>
      </c>
      <c r="I4153" s="18" t="s">
        <v>79</v>
      </c>
      <c r="J4153" s="18" t="s">
        <v>80</v>
      </c>
      <c r="K4153" s="18">
        <v>16</v>
      </c>
      <c r="L4153" s="18">
        <v>60</v>
      </c>
      <c r="M4153" s="18" t="s">
        <v>71</v>
      </c>
      <c r="N4153" s="18" t="s">
        <v>74</v>
      </c>
      <c r="O4153" s="18" t="s">
        <v>75</v>
      </c>
      <c r="P4153" s="19">
        <v>997.404006084</v>
      </c>
      <c r="Q4153" s="19">
        <v>64468.316858799997</v>
      </c>
      <c r="R4153" s="20">
        <v>0.70014500000000002</v>
      </c>
      <c r="S4153" s="20">
        <v>6.29983</v>
      </c>
      <c r="T4153" s="20">
        <v>0.30199999999999999</v>
      </c>
      <c r="U4153" s="20">
        <v>0.30499999999999999</v>
      </c>
      <c r="V4153" s="20">
        <f t="shared" si="128"/>
        <v>0.29269928180893001</v>
      </c>
      <c r="W4153" s="20">
        <f t="shared" si="129"/>
        <v>2.6223573765660504</v>
      </c>
    </row>
    <row r="4154" spans="1:23" x14ac:dyDescent="0.25">
      <c r="A4154" s="18">
        <v>35982</v>
      </c>
      <c r="B4154" s="18">
        <v>35909</v>
      </c>
      <c r="C4154" s="18">
        <v>6410</v>
      </c>
      <c r="D4154" s="18">
        <v>6410</v>
      </c>
      <c r="E4154" s="18" t="s">
        <v>116</v>
      </c>
      <c r="F4154" s="18" t="s">
        <v>196</v>
      </c>
      <c r="G4154" s="19">
        <v>1.73127570451</v>
      </c>
      <c r="H4154" s="19">
        <v>0.70062199999999997</v>
      </c>
      <c r="I4154" s="18" t="s">
        <v>79</v>
      </c>
      <c r="J4154" s="18" t="s">
        <v>80</v>
      </c>
      <c r="K4154" s="18">
        <v>16</v>
      </c>
      <c r="L4154" s="18">
        <v>60</v>
      </c>
      <c r="M4154" s="18" t="s">
        <v>71</v>
      </c>
      <c r="N4154" s="18" t="s">
        <v>74</v>
      </c>
      <c r="O4154" s="18" t="s">
        <v>75</v>
      </c>
      <c r="P4154" s="19">
        <v>1064.4513547500001</v>
      </c>
      <c r="Q4154" s="19">
        <v>75414.068031500006</v>
      </c>
      <c r="R4154" s="20">
        <v>0.70014500000000002</v>
      </c>
      <c r="S4154" s="20">
        <v>6.29983</v>
      </c>
      <c r="T4154" s="20">
        <v>0.30199999999999999</v>
      </c>
      <c r="U4154" s="20">
        <v>0.30499999999999999</v>
      </c>
      <c r="V4154" s="20">
        <f t="shared" si="128"/>
        <v>0.34239481915261993</v>
      </c>
      <c r="W4154" s="20">
        <f t="shared" si="129"/>
        <v>3.0675906485107003</v>
      </c>
    </row>
    <row r="4155" spans="1:23" x14ac:dyDescent="0.25">
      <c r="A4155" s="18">
        <v>35983</v>
      </c>
      <c r="B4155" s="18">
        <v>35910</v>
      </c>
      <c r="C4155" s="18">
        <v>6410</v>
      </c>
      <c r="D4155" s="18">
        <v>6410</v>
      </c>
      <c r="E4155" s="18" t="s">
        <v>116</v>
      </c>
      <c r="F4155" s="18" t="s">
        <v>196</v>
      </c>
      <c r="G4155" s="19">
        <v>2.9237729989800001</v>
      </c>
      <c r="H4155" s="19">
        <v>1.1832100000000001</v>
      </c>
      <c r="I4155" s="18" t="s">
        <v>79</v>
      </c>
      <c r="J4155" s="18" t="s">
        <v>80</v>
      </c>
      <c r="K4155" s="18">
        <v>16</v>
      </c>
      <c r="L4155" s="18">
        <v>60</v>
      </c>
      <c r="M4155" s="18" t="s">
        <v>71</v>
      </c>
      <c r="N4155" s="18" t="s">
        <v>74</v>
      </c>
      <c r="O4155" s="18" t="s">
        <v>75</v>
      </c>
      <c r="P4155" s="19">
        <v>1299.3577933399999</v>
      </c>
      <c r="Q4155" s="19">
        <v>127359.04239800001</v>
      </c>
      <c r="R4155" s="20">
        <v>0.70014500000000002</v>
      </c>
      <c r="S4155" s="20">
        <v>6.29983</v>
      </c>
      <c r="T4155" s="20">
        <v>0.30199999999999999</v>
      </c>
      <c r="U4155" s="20">
        <v>0.30499999999999999</v>
      </c>
      <c r="V4155" s="20">
        <f t="shared" si="128"/>
        <v>0.57823615868409994</v>
      </c>
      <c r="W4155" s="20">
        <f t="shared" si="129"/>
        <v>5.1805451887385008</v>
      </c>
    </row>
    <row r="4156" spans="1:23" x14ac:dyDescent="0.25">
      <c r="A4156" s="18">
        <v>35984</v>
      </c>
      <c r="B4156" s="18">
        <v>35911</v>
      </c>
      <c r="C4156" s="18">
        <v>6410</v>
      </c>
      <c r="D4156" s="18">
        <v>6410</v>
      </c>
      <c r="E4156" s="18" t="s">
        <v>116</v>
      </c>
      <c r="F4156" s="18" t="s">
        <v>196</v>
      </c>
      <c r="G4156" s="19">
        <v>3.8509750201999999</v>
      </c>
      <c r="H4156" s="19">
        <v>1.55843</v>
      </c>
      <c r="I4156" s="18" t="s">
        <v>79</v>
      </c>
      <c r="J4156" s="18" t="s">
        <v>80</v>
      </c>
      <c r="K4156" s="18">
        <v>16</v>
      </c>
      <c r="L4156" s="18">
        <v>60</v>
      </c>
      <c r="M4156" s="18" t="s">
        <v>71</v>
      </c>
      <c r="N4156" s="18" t="s">
        <v>74</v>
      </c>
      <c r="O4156" s="18" t="s">
        <v>75</v>
      </c>
      <c r="P4156" s="19">
        <v>1671.55051987</v>
      </c>
      <c r="Q4156" s="19">
        <v>167747.80088699999</v>
      </c>
      <c r="R4156" s="20">
        <v>0.70014500000000002</v>
      </c>
      <c r="S4156" s="20">
        <v>6.29983</v>
      </c>
      <c r="T4156" s="20">
        <v>0.30199999999999999</v>
      </c>
      <c r="U4156" s="20">
        <v>0.30499999999999999</v>
      </c>
      <c r="V4156" s="20">
        <f t="shared" si="128"/>
        <v>0.76160662670029999</v>
      </c>
      <c r="W4156" s="20">
        <f t="shared" si="129"/>
        <v>6.8234016264955004</v>
      </c>
    </row>
    <row r="4157" spans="1:23" x14ac:dyDescent="0.25">
      <c r="A4157" s="18">
        <v>35985</v>
      </c>
      <c r="B4157" s="18">
        <v>35912</v>
      </c>
      <c r="C4157" s="18">
        <v>6410</v>
      </c>
      <c r="D4157" s="18">
        <v>6410</v>
      </c>
      <c r="E4157" s="18" t="s">
        <v>116</v>
      </c>
      <c r="F4157" s="18" t="s">
        <v>196</v>
      </c>
      <c r="G4157" s="19">
        <v>2.96964963392</v>
      </c>
      <c r="H4157" s="19">
        <v>1.20177</v>
      </c>
      <c r="I4157" s="18" t="s">
        <v>79</v>
      </c>
      <c r="J4157" s="18" t="s">
        <v>80</v>
      </c>
      <c r="K4157" s="18">
        <v>16</v>
      </c>
      <c r="L4157" s="18">
        <v>60</v>
      </c>
      <c r="M4157" s="18" t="s">
        <v>71</v>
      </c>
      <c r="N4157" s="18" t="s">
        <v>74</v>
      </c>
      <c r="O4157" s="18" t="s">
        <v>75</v>
      </c>
      <c r="P4157" s="19">
        <v>1343.7061210300001</v>
      </c>
      <c r="Q4157" s="19">
        <v>129357.42062200001</v>
      </c>
      <c r="R4157" s="20">
        <v>0.70014500000000002</v>
      </c>
      <c r="S4157" s="20">
        <v>6.29983</v>
      </c>
      <c r="T4157" s="20">
        <v>0.30199999999999999</v>
      </c>
      <c r="U4157" s="20">
        <v>0.30499999999999999</v>
      </c>
      <c r="V4157" s="20">
        <f t="shared" si="128"/>
        <v>0.58730645314169994</v>
      </c>
      <c r="W4157" s="20">
        <f t="shared" si="129"/>
        <v>5.2618079558745006</v>
      </c>
    </row>
    <row r="4158" spans="1:23" x14ac:dyDescent="0.25">
      <c r="A4158" s="18">
        <v>35986</v>
      </c>
      <c r="B4158" s="18">
        <v>35913</v>
      </c>
      <c r="C4158" s="18">
        <v>6410</v>
      </c>
      <c r="D4158" s="18">
        <v>6410</v>
      </c>
      <c r="E4158" s="18" t="s">
        <v>116</v>
      </c>
      <c r="F4158" s="18" t="s">
        <v>196</v>
      </c>
      <c r="G4158" s="19">
        <v>14.8266857993</v>
      </c>
      <c r="H4158" s="19">
        <v>6.0001499999999997</v>
      </c>
      <c r="I4158" s="18" t="s">
        <v>79</v>
      </c>
      <c r="J4158" s="18" t="s">
        <v>80</v>
      </c>
      <c r="K4158" s="18">
        <v>16</v>
      </c>
      <c r="L4158" s="18">
        <v>60</v>
      </c>
      <c r="M4158" s="18" t="s">
        <v>71</v>
      </c>
      <c r="N4158" s="18" t="s">
        <v>74</v>
      </c>
      <c r="O4158" s="18" t="s">
        <v>75</v>
      </c>
      <c r="P4158" s="19">
        <v>3687.8235214299998</v>
      </c>
      <c r="Q4158" s="19">
        <v>645847.85002000001</v>
      </c>
      <c r="R4158" s="20">
        <v>0.70014500000000002</v>
      </c>
      <c r="S4158" s="20">
        <v>6.29983</v>
      </c>
      <c r="T4158" s="20">
        <v>0.30199999999999999</v>
      </c>
      <c r="U4158" s="20">
        <v>0.30499999999999999</v>
      </c>
      <c r="V4158" s="20">
        <f t="shared" si="128"/>
        <v>2.9322805651814998</v>
      </c>
      <c r="W4158" s="20">
        <f t="shared" si="129"/>
        <v>26.270947857277502</v>
      </c>
    </row>
    <row r="4159" spans="1:23" x14ac:dyDescent="0.25">
      <c r="A4159" s="18">
        <v>35987</v>
      </c>
      <c r="B4159" s="18">
        <v>35914</v>
      </c>
      <c r="C4159" s="18">
        <v>6410</v>
      </c>
      <c r="D4159" s="18">
        <v>6410</v>
      </c>
      <c r="E4159" s="18" t="s">
        <v>116</v>
      </c>
      <c r="F4159" s="18" t="s">
        <v>196</v>
      </c>
      <c r="G4159" s="19">
        <v>2.0619085879000001</v>
      </c>
      <c r="H4159" s="19">
        <v>0.83442499999999997</v>
      </c>
      <c r="I4159" s="18" t="s">
        <v>79</v>
      </c>
      <c r="J4159" s="18" t="s">
        <v>80</v>
      </c>
      <c r="K4159" s="18">
        <v>16</v>
      </c>
      <c r="L4159" s="18">
        <v>60</v>
      </c>
      <c r="M4159" s="18" t="s">
        <v>71</v>
      </c>
      <c r="N4159" s="18" t="s">
        <v>74</v>
      </c>
      <c r="O4159" s="18" t="s">
        <v>75</v>
      </c>
      <c r="P4159" s="19">
        <v>1166.1497906300001</v>
      </c>
      <c r="Q4159" s="19">
        <v>89816.378821999999</v>
      </c>
      <c r="R4159" s="20">
        <v>0.70014500000000002</v>
      </c>
      <c r="S4159" s="20">
        <v>6.29983</v>
      </c>
      <c r="T4159" s="20">
        <v>0.30199999999999999</v>
      </c>
      <c r="U4159" s="20">
        <v>0.30499999999999999</v>
      </c>
      <c r="V4159" s="20">
        <f t="shared" si="128"/>
        <v>0.40778450715424991</v>
      </c>
      <c r="W4159" s="20">
        <f t="shared" si="129"/>
        <v>3.6534312751862505</v>
      </c>
    </row>
    <row r="4160" spans="1:23" x14ac:dyDescent="0.25">
      <c r="A4160" s="18">
        <v>35988</v>
      </c>
      <c r="B4160" s="18">
        <v>35915</v>
      </c>
      <c r="C4160" s="18">
        <v>6410</v>
      </c>
      <c r="D4160" s="18">
        <v>6410</v>
      </c>
      <c r="E4160" s="18" t="s">
        <v>116</v>
      </c>
      <c r="F4160" s="18" t="s">
        <v>196</v>
      </c>
      <c r="G4160" s="19">
        <v>5.89376196061</v>
      </c>
      <c r="H4160" s="19">
        <v>2.3851200000000001</v>
      </c>
      <c r="I4160" s="18" t="s">
        <v>79</v>
      </c>
      <c r="J4160" s="18" t="s">
        <v>80</v>
      </c>
      <c r="K4160" s="18">
        <v>16</v>
      </c>
      <c r="L4160" s="18">
        <v>60</v>
      </c>
      <c r="M4160" s="18" t="s">
        <v>71</v>
      </c>
      <c r="N4160" s="18" t="s">
        <v>74</v>
      </c>
      <c r="O4160" s="18" t="s">
        <v>75</v>
      </c>
      <c r="P4160" s="19">
        <v>2186.98859072</v>
      </c>
      <c r="Q4160" s="19">
        <v>256731.244076</v>
      </c>
      <c r="R4160" s="20">
        <v>0.70014500000000002</v>
      </c>
      <c r="S4160" s="20">
        <v>6.29983</v>
      </c>
      <c r="T4160" s="20">
        <v>0.30199999999999999</v>
      </c>
      <c r="U4160" s="20">
        <v>0.30499999999999999</v>
      </c>
      <c r="V4160" s="20">
        <f t="shared" si="128"/>
        <v>1.1656110299952001</v>
      </c>
      <c r="W4160" s="20">
        <f t="shared" si="129"/>
        <v>10.442966118072002</v>
      </c>
    </row>
    <row r="4161" spans="1:23" x14ac:dyDescent="0.25">
      <c r="A4161" s="18">
        <v>35989</v>
      </c>
      <c r="B4161" s="18">
        <v>35916</v>
      </c>
      <c r="C4161" s="18">
        <v>6410</v>
      </c>
      <c r="D4161" s="18">
        <v>6410</v>
      </c>
      <c r="E4161" s="18" t="s">
        <v>116</v>
      </c>
      <c r="F4161" s="18" t="s">
        <v>196</v>
      </c>
      <c r="G4161" s="19">
        <v>22.660151836200001</v>
      </c>
      <c r="H4161" s="19">
        <v>9.1702399999999997</v>
      </c>
      <c r="I4161" s="18" t="s">
        <v>79</v>
      </c>
      <c r="J4161" s="18" t="s">
        <v>80</v>
      </c>
      <c r="K4161" s="18">
        <v>16</v>
      </c>
      <c r="L4161" s="18">
        <v>60</v>
      </c>
      <c r="M4161" s="18" t="s">
        <v>71</v>
      </c>
      <c r="N4161" s="18" t="s">
        <v>74</v>
      </c>
      <c r="O4161" s="18" t="s">
        <v>75</v>
      </c>
      <c r="P4161" s="19">
        <v>4342.1380792999998</v>
      </c>
      <c r="Q4161" s="19">
        <v>987072.26568199997</v>
      </c>
      <c r="R4161" s="20">
        <v>0.70014500000000002</v>
      </c>
      <c r="S4161" s="20">
        <v>6.29983</v>
      </c>
      <c r="T4161" s="20">
        <v>0.30199999999999999</v>
      </c>
      <c r="U4161" s="20">
        <v>0.30499999999999999</v>
      </c>
      <c r="V4161" s="20">
        <f t="shared" si="128"/>
        <v>4.4815073839904001</v>
      </c>
      <c r="W4161" s="20">
        <f t="shared" si="129"/>
        <v>40.150812376144003</v>
      </c>
    </row>
    <row r="4162" spans="1:23" x14ac:dyDescent="0.25">
      <c r="A4162" s="18">
        <v>35990</v>
      </c>
      <c r="B4162" s="18">
        <v>35917</v>
      </c>
      <c r="C4162" s="18">
        <v>6410</v>
      </c>
      <c r="D4162" s="18">
        <v>6410</v>
      </c>
      <c r="E4162" s="18" t="s">
        <v>116</v>
      </c>
      <c r="F4162" s="18" t="s">
        <v>196</v>
      </c>
      <c r="G4162" s="19">
        <v>1.33512741059</v>
      </c>
      <c r="H4162" s="19">
        <v>0.54030699999999998</v>
      </c>
      <c r="I4162" s="18" t="s">
        <v>79</v>
      </c>
      <c r="J4162" s="18" t="s">
        <v>80</v>
      </c>
      <c r="K4162" s="18">
        <v>16</v>
      </c>
      <c r="L4162" s="18">
        <v>60</v>
      </c>
      <c r="M4162" s="18" t="s">
        <v>71</v>
      </c>
      <c r="N4162" s="18" t="s">
        <v>74</v>
      </c>
      <c r="O4162" s="18" t="s">
        <v>75</v>
      </c>
      <c r="P4162" s="19">
        <v>895.99003946799996</v>
      </c>
      <c r="Q4162" s="19">
        <v>58157.917372900003</v>
      </c>
      <c r="R4162" s="20">
        <v>0.70014500000000002</v>
      </c>
      <c r="S4162" s="20">
        <v>6.29983</v>
      </c>
      <c r="T4162" s="20">
        <v>0.30199999999999999</v>
      </c>
      <c r="U4162" s="20">
        <v>0.30499999999999999</v>
      </c>
      <c r="V4162" s="20">
        <f t="shared" si="128"/>
        <v>0.26404868467146997</v>
      </c>
      <c r="W4162" s="20">
        <f t="shared" si="129"/>
        <v>2.3656703622279505</v>
      </c>
    </row>
    <row r="4163" spans="1:23" x14ac:dyDescent="0.25">
      <c r="A4163" s="18">
        <v>35991</v>
      </c>
      <c r="B4163" s="18">
        <v>35918</v>
      </c>
      <c r="C4163" s="18">
        <v>6410</v>
      </c>
      <c r="D4163" s="18">
        <v>6410</v>
      </c>
      <c r="E4163" s="18" t="s">
        <v>116</v>
      </c>
      <c r="F4163" s="18" t="s">
        <v>196</v>
      </c>
      <c r="G4163" s="19">
        <v>21.073237526300002</v>
      </c>
      <c r="H4163" s="19">
        <v>8.5280400000000007</v>
      </c>
      <c r="I4163" s="18" t="s">
        <v>79</v>
      </c>
      <c r="J4163" s="18" t="s">
        <v>80</v>
      </c>
      <c r="K4163" s="18">
        <v>16</v>
      </c>
      <c r="L4163" s="18">
        <v>60</v>
      </c>
      <c r="M4163" s="18" t="s">
        <v>71</v>
      </c>
      <c r="N4163" s="18" t="s">
        <v>74</v>
      </c>
      <c r="O4163" s="18" t="s">
        <v>75</v>
      </c>
      <c r="P4163" s="19">
        <v>7893.1573701200005</v>
      </c>
      <c r="Q4163" s="19">
        <v>917946.55484800006</v>
      </c>
      <c r="R4163" s="20">
        <v>0.70014500000000002</v>
      </c>
      <c r="S4163" s="20">
        <v>6.29983</v>
      </c>
      <c r="T4163" s="20">
        <v>0.30199999999999999</v>
      </c>
      <c r="U4163" s="20">
        <v>0.30499999999999999</v>
      </c>
      <c r="V4163" s="20">
        <f t="shared" ref="V4163:V4226" si="130">H4163*R4163*(1-T4163)</f>
        <v>4.1676634669284001</v>
      </c>
      <c r="W4163" s="20">
        <f t="shared" ref="W4163:W4226" si="131">H4163*S4163*(1-U4163)</f>
        <v>37.339015552074009</v>
      </c>
    </row>
    <row r="4164" spans="1:23" x14ac:dyDescent="0.25">
      <c r="A4164" s="18">
        <v>35992</v>
      </c>
      <c r="B4164" s="18">
        <v>35919</v>
      </c>
      <c r="C4164" s="18">
        <v>6410</v>
      </c>
      <c r="D4164" s="18">
        <v>6410</v>
      </c>
      <c r="E4164" s="18" t="s">
        <v>116</v>
      </c>
      <c r="F4164" s="18" t="s">
        <v>196</v>
      </c>
      <c r="G4164" s="19">
        <v>6.3731495686599997</v>
      </c>
      <c r="H4164" s="19">
        <v>2.5791200000000001</v>
      </c>
      <c r="I4164" s="18" t="s">
        <v>79</v>
      </c>
      <c r="J4164" s="18" t="s">
        <v>80</v>
      </c>
      <c r="K4164" s="18">
        <v>16</v>
      </c>
      <c r="L4164" s="18">
        <v>60</v>
      </c>
      <c r="M4164" s="18" t="s">
        <v>71</v>
      </c>
      <c r="N4164" s="18" t="s">
        <v>74</v>
      </c>
      <c r="O4164" s="18" t="s">
        <v>75</v>
      </c>
      <c r="P4164" s="19">
        <v>2550.39242956</v>
      </c>
      <c r="Q4164" s="19">
        <v>277613.28475400002</v>
      </c>
      <c r="R4164" s="20">
        <v>0.70014500000000002</v>
      </c>
      <c r="S4164" s="20">
        <v>6.29983</v>
      </c>
      <c r="T4164" s="20">
        <v>0.30199999999999999</v>
      </c>
      <c r="U4164" s="20">
        <v>0.30499999999999999</v>
      </c>
      <c r="V4164" s="20">
        <f t="shared" si="130"/>
        <v>1.2604190647352</v>
      </c>
      <c r="W4164" s="20">
        <f t="shared" si="131"/>
        <v>11.292372196972002</v>
      </c>
    </row>
    <row r="4165" spans="1:23" x14ac:dyDescent="0.25">
      <c r="A4165" s="18">
        <v>35993</v>
      </c>
      <c r="B4165" s="18">
        <v>35920</v>
      </c>
      <c r="C4165" s="18">
        <v>6410</v>
      </c>
      <c r="D4165" s="18">
        <v>6410</v>
      </c>
      <c r="E4165" s="18" t="s">
        <v>116</v>
      </c>
      <c r="F4165" s="18" t="s">
        <v>196</v>
      </c>
      <c r="G4165" s="19">
        <v>3.55550199287</v>
      </c>
      <c r="H4165" s="19">
        <v>1.43886</v>
      </c>
      <c r="I4165" s="18" t="s">
        <v>79</v>
      </c>
      <c r="J4165" s="18" t="s">
        <v>80</v>
      </c>
      <c r="K4165" s="18">
        <v>16</v>
      </c>
      <c r="L4165" s="18">
        <v>60</v>
      </c>
      <c r="M4165" s="18" t="s">
        <v>71</v>
      </c>
      <c r="N4165" s="18" t="s">
        <v>74</v>
      </c>
      <c r="O4165" s="18" t="s">
        <v>75</v>
      </c>
      <c r="P4165" s="19">
        <v>2013.1548646799999</v>
      </c>
      <c r="Q4165" s="19">
        <v>154877.047299</v>
      </c>
      <c r="R4165" s="20">
        <v>0.70014500000000002</v>
      </c>
      <c r="S4165" s="20">
        <v>6.29983</v>
      </c>
      <c r="T4165" s="20">
        <v>0.30199999999999999</v>
      </c>
      <c r="U4165" s="20">
        <v>0.30499999999999999</v>
      </c>
      <c r="V4165" s="20">
        <f t="shared" si="130"/>
        <v>0.70317262302060002</v>
      </c>
      <c r="W4165" s="20">
        <f t="shared" si="131"/>
        <v>6.2998785086910001</v>
      </c>
    </row>
    <row r="4166" spans="1:23" x14ac:dyDescent="0.25">
      <c r="A4166" s="18">
        <v>35994</v>
      </c>
      <c r="B4166" s="18">
        <v>35921</v>
      </c>
      <c r="C4166" s="18">
        <v>6410</v>
      </c>
      <c r="D4166" s="18">
        <v>6410</v>
      </c>
      <c r="E4166" s="18" t="s">
        <v>116</v>
      </c>
      <c r="F4166" s="18" t="s">
        <v>196</v>
      </c>
      <c r="G4166" s="19">
        <v>4.9025446831600004</v>
      </c>
      <c r="H4166" s="19">
        <v>1.9839899999999999</v>
      </c>
      <c r="I4166" s="18" t="s">
        <v>79</v>
      </c>
      <c r="J4166" s="18" t="s">
        <v>80</v>
      </c>
      <c r="K4166" s="18">
        <v>16</v>
      </c>
      <c r="L4166" s="18">
        <v>60</v>
      </c>
      <c r="M4166" s="18" t="s">
        <v>71</v>
      </c>
      <c r="N4166" s="18" t="s">
        <v>74</v>
      </c>
      <c r="O4166" s="18" t="s">
        <v>75</v>
      </c>
      <c r="P4166" s="19">
        <v>1724.3844161100001</v>
      </c>
      <c r="Q4166" s="19">
        <v>213553.99218100001</v>
      </c>
      <c r="R4166" s="20">
        <v>0.70014500000000002</v>
      </c>
      <c r="S4166" s="20">
        <v>6.29983</v>
      </c>
      <c r="T4166" s="20">
        <v>0.30199999999999999</v>
      </c>
      <c r="U4166" s="20">
        <v>0.30499999999999999</v>
      </c>
      <c r="V4166" s="20">
        <f t="shared" si="130"/>
        <v>0.96957831362789992</v>
      </c>
      <c r="W4166" s="20">
        <f t="shared" si="131"/>
        <v>8.6866658065814999</v>
      </c>
    </row>
    <row r="4167" spans="1:23" x14ac:dyDescent="0.25">
      <c r="A4167" s="18">
        <v>35995</v>
      </c>
      <c r="B4167" s="18">
        <v>35922</v>
      </c>
      <c r="C4167" s="18">
        <v>6410</v>
      </c>
      <c r="D4167" s="18">
        <v>6410</v>
      </c>
      <c r="E4167" s="18" t="s">
        <v>116</v>
      </c>
      <c r="F4167" s="18" t="s">
        <v>196</v>
      </c>
      <c r="G4167" s="19">
        <v>5.3192668153099998</v>
      </c>
      <c r="H4167" s="19">
        <v>2.1526299999999998</v>
      </c>
      <c r="I4167" s="18" t="s">
        <v>79</v>
      </c>
      <c r="J4167" s="18" t="s">
        <v>80</v>
      </c>
      <c r="K4167" s="18">
        <v>16</v>
      </c>
      <c r="L4167" s="18">
        <v>60</v>
      </c>
      <c r="M4167" s="18" t="s">
        <v>71</v>
      </c>
      <c r="N4167" s="18" t="s">
        <v>74</v>
      </c>
      <c r="O4167" s="18" t="s">
        <v>75</v>
      </c>
      <c r="P4167" s="19">
        <v>2406.9438363300001</v>
      </c>
      <c r="Q4167" s="19">
        <v>231706.335647</v>
      </c>
      <c r="R4167" s="20">
        <v>0.70014500000000002</v>
      </c>
      <c r="S4167" s="20">
        <v>6.29983</v>
      </c>
      <c r="T4167" s="20">
        <v>0.30199999999999999</v>
      </c>
      <c r="U4167" s="20">
        <v>0.30499999999999999</v>
      </c>
      <c r="V4167" s="20">
        <f t="shared" si="130"/>
        <v>1.0519928856823</v>
      </c>
      <c r="W4167" s="20">
        <f t="shared" si="131"/>
        <v>9.4250361217655012</v>
      </c>
    </row>
    <row r="4168" spans="1:23" x14ac:dyDescent="0.25">
      <c r="A4168" s="18">
        <v>35996</v>
      </c>
      <c r="B4168" s="18">
        <v>35923</v>
      </c>
      <c r="C4168" s="18">
        <v>6410</v>
      </c>
      <c r="D4168" s="18">
        <v>6410</v>
      </c>
      <c r="E4168" s="18" t="s">
        <v>116</v>
      </c>
      <c r="F4168" s="18" t="s">
        <v>196</v>
      </c>
      <c r="G4168" s="19">
        <v>22.339545772600001</v>
      </c>
      <c r="H4168" s="19">
        <v>9.0404900000000001</v>
      </c>
      <c r="I4168" s="18" t="s">
        <v>79</v>
      </c>
      <c r="J4168" s="18" t="s">
        <v>80</v>
      </c>
      <c r="K4168" s="18">
        <v>16</v>
      </c>
      <c r="L4168" s="18">
        <v>60</v>
      </c>
      <c r="M4168" s="18" t="s">
        <v>71</v>
      </c>
      <c r="N4168" s="18" t="s">
        <v>74</v>
      </c>
      <c r="O4168" s="18" t="s">
        <v>75</v>
      </c>
      <c r="P4168" s="19">
        <v>6341.8601727699997</v>
      </c>
      <c r="Q4168" s="19">
        <v>973106.72141700005</v>
      </c>
      <c r="R4168" s="20">
        <v>0.70014500000000002</v>
      </c>
      <c r="S4168" s="20">
        <v>6.29983</v>
      </c>
      <c r="T4168" s="20">
        <v>0.30199999999999999</v>
      </c>
      <c r="U4168" s="20">
        <v>0.30499999999999999</v>
      </c>
      <c r="V4168" s="20">
        <f t="shared" si="130"/>
        <v>4.4180984019928999</v>
      </c>
      <c r="W4168" s="20">
        <f t="shared" si="131"/>
        <v>39.582717331106501</v>
      </c>
    </row>
    <row r="4169" spans="1:23" x14ac:dyDescent="0.25">
      <c r="A4169" s="18">
        <v>35997</v>
      </c>
      <c r="B4169" s="18">
        <v>35924</v>
      </c>
      <c r="C4169" s="18">
        <v>6410</v>
      </c>
      <c r="D4169" s="18">
        <v>6410</v>
      </c>
      <c r="E4169" s="18" t="s">
        <v>116</v>
      </c>
      <c r="F4169" s="18" t="s">
        <v>196</v>
      </c>
      <c r="G4169" s="19">
        <v>2.4008340691000001</v>
      </c>
      <c r="H4169" s="19">
        <v>0.97158299999999997</v>
      </c>
      <c r="I4169" s="18" t="s">
        <v>79</v>
      </c>
      <c r="J4169" s="18" t="s">
        <v>80</v>
      </c>
      <c r="K4169" s="18">
        <v>16</v>
      </c>
      <c r="L4169" s="18">
        <v>60</v>
      </c>
      <c r="M4169" s="18" t="s">
        <v>71</v>
      </c>
      <c r="N4169" s="18" t="s">
        <v>74</v>
      </c>
      <c r="O4169" s="18" t="s">
        <v>75</v>
      </c>
      <c r="P4169" s="19">
        <v>1435.4455496200001</v>
      </c>
      <c r="Q4169" s="19">
        <v>104579.91372900001</v>
      </c>
      <c r="R4169" s="20">
        <v>0.70014500000000002</v>
      </c>
      <c r="S4169" s="20">
        <v>6.29983</v>
      </c>
      <c r="T4169" s="20">
        <v>0.30199999999999999</v>
      </c>
      <c r="U4169" s="20">
        <v>0.30499999999999999</v>
      </c>
      <c r="V4169" s="20">
        <f t="shared" si="130"/>
        <v>0.47481378771542992</v>
      </c>
      <c r="W4169" s="20">
        <f t="shared" si="131"/>
        <v>4.2539613729685506</v>
      </c>
    </row>
    <row r="4170" spans="1:23" x14ac:dyDescent="0.25">
      <c r="A4170" s="18">
        <v>35998</v>
      </c>
      <c r="B4170" s="18">
        <v>35925</v>
      </c>
      <c r="C4170" s="18">
        <v>6410</v>
      </c>
      <c r="D4170" s="18">
        <v>6410</v>
      </c>
      <c r="E4170" s="18" t="s">
        <v>116</v>
      </c>
      <c r="F4170" s="18" t="s">
        <v>196</v>
      </c>
      <c r="G4170" s="19">
        <v>5.0236793371499999</v>
      </c>
      <c r="H4170" s="19">
        <v>2.03301</v>
      </c>
      <c r="I4170" s="18" t="s">
        <v>79</v>
      </c>
      <c r="J4170" s="18" t="s">
        <v>80</v>
      </c>
      <c r="K4170" s="18">
        <v>16</v>
      </c>
      <c r="L4170" s="18">
        <v>60</v>
      </c>
      <c r="M4170" s="18" t="s">
        <v>71</v>
      </c>
      <c r="N4170" s="18" t="s">
        <v>74</v>
      </c>
      <c r="O4170" s="18" t="s">
        <v>75</v>
      </c>
      <c r="P4170" s="19">
        <v>1747.60504625</v>
      </c>
      <c r="Q4170" s="19">
        <v>218830.596601</v>
      </c>
      <c r="R4170" s="20">
        <v>0.70014500000000002</v>
      </c>
      <c r="S4170" s="20">
        <v>6.29983</v>
      </c>
      <c r="T4170" s="20">
        <v>0.30199999999999999</v>
      </c>
      <c r="U4170" s="20">
        <v>0.30499999999999999</v>
      </c>
      <c r="V4170" s="20">
        <f t="shared" si="130"/>
        <v>0.99353444694209991</v>
      </c>
      <c r="W4170" s="20">
        <f t="shared" si="131"/>
        <v>8.9012940848685016</v>
      </c>
    </row>
    <row r="4171" spans="1:23" x14ac:dyDescent="0.25">
      <c r="A4171" s="18">
        <v>35999</v>
      </c>
      <c r="B4171" s="18">
        <v>35926</v>
      </c>
      <c r="C4171" s="18">
        <v>6410</v>
      </c>
      <c r="D4171" s="18">
        <v>6410</v>
      </c>
      <c r="E4171" s="18" t="s">
        <v>116</v>
      </c>
      <c r="F4171" s="18" t="s">
        <v>196</v>
      </c>
      <c r="G4171" s="19">
        <v>2.5206657478499999</v>
      </c>
      <c r="H4171" s="19">
        <v>1.0200800000000001</v>
      </c>
      <c r="I4171" s="18" t="s">
        <v>79</v>
      </c>
      <c r="J4171" s="18" t="s">
        <v>80</v>
      </c>
      <c r="K4171" s="18">
        <v>16</v>
      </c>
      <c r="L4171" s="18">
        <v>60</v>
      </c>
      <c r="M4171" s="18" t="s">
        <v>71</v>
      </c>
      <c r="N4171" s="18" t="s">
        <v>74</v>
      </c>
      <c r="O4171" s="18" t="s">
        <v>75</v>
      </c>
      <c r="P4171" s="19">
        <v>1275.79578917</v>
      </c>
      <c r="Q4171" s="19">
        <v>109799.760776</v>
      </c>
      <c r="R4171" s="20">
        <v>0.70014500000000002</v>
      </c>
      <c r="S4171" s="20">
        <v>6.29983</v>
      </c>
      <c r="T4171" s="20">
        <v>0.30199999999999999</v>
      </c>
      <c r="U4171" s="20">
        <v>0.30499999999999999</v>
      </c>
      <c r="V4171" s="20">
        <f t="shared" si="130"/>
        <v>0.49851433029680003</v>
      </c>
      <c r="W4171" s="20">
        <f t="shared" si="131"/>
        <v>4.4662997575480006</v>
      </c>
    </row>
    <row r="4172" spans="1:23" x14ac:dyDescent="0.25">
      <c r="A4172" s="18">
        <v>36000</v>
      </c>
      <c r="B4172" s="18">
        <v>35927</v>
      </c>
      <c r="C4172" s="18">
        <v>6410</v>
      </c>
      <c r="D4172" s="18">
        <v>6410</v>
      </c>
      <c r="E4172" s="18" t="s">
        <v>116</v>
      </c>
      <c r="F4172" s="18" t="s">
        <v>196</v>
      </c>
      <c r="G4172" s="19">
        <v>13.803280038</v>
      </c>
      <c r="H4172" s="19">
        <v>5.5859899999999998</v>
      </c>
      <c r="I4172" s="18" t="s">
        <v>79</v>
      </c>
      <c r="J4172" s="18" t="s">
        <v>80</v>
      </c>
      <c r="K4172" s="18">
        <v>16</v>
      </c>
      <c r="L4172" s="18">
        <v>60</v>
      </c>
      <c r="M4172" s="18" t="s">
        <v>71</v>
      </c>
      <c r="N4172" s="18" t="s">
        <v>74</v>
      </c>
      <c r="O4172" s="18" t="s">
        <v>75</v>
      </c>
      <c r="P4172" s="19">
        <v>3009.55686676</v>
      </c>
      <c r="Q4172" s="19">
        <v>601268.47337300004</v>
      </c>
      <c r="R4172" s="20">
        <v>0.70014500000000002</v>
      </c>
      <c r="S4172" s="20">
        <v>6.29983</v>
      </c>
      <c r="T4172" s="20">
        <v>0.30199999999999999</v>
      </c>
      <c r="U4172" s="20">
        <v>0.30499999999999999</v>
      </c>
      <c r="V4172" s="20">
        <f t="shared" si="130"/>
        <v>2.7298800720478997</v>
      </c>
      <c r="W4172" s="20">
        <f t="shared" si="131"/>
        <v>24.4575972302815</v>
      </c>
    </row>
    <row r="4173" spans="1:23" x14ac:dyDescent="0.25">
      <c r="A4173" s="18">
        <v>36001</v>
      </c>
      <c r="B4173" s="18">
        <v>35928</v>
      </c>
      <c r="C4173" s="18">
        <v>6410</v>
      </c>
      <c r="D4173" s="18">
        <v>6410</v>
      </c>
      <c r="E4173" s="18" t="s">
        <v>116</v>
      </c>
      <c r="F4173" s="18" t="s">
        <v>196</v>
      </c>
      <c r="G4173" s="19">
        <v>2.4433803005899999</v>
      </c>
      <c r="H4173" s="19">
        <v>0.98880100000000004</v>
      </c>
      <c r="I4173" s="18" t="s">
        <v>79</v>
      </c>
      <c r="J4173" s="18" t="s">
        <v>80</v>
      </c>
      <c r="K4173" s="18">
        <v>16</v>
      </c>
      <c r="L4173" s="18">
        <v>60</v>
      </c>
      <c r="M4173" s="18" t="s">
        <v>71</v>
      </c>
      <c r="N4173" s="18" t="s">
        <v>74</v>
      </c>
      <c r="O4173" s="18" t="s">
        <v>75</v>
      </c>
      <c r="P4173" s="19">
        <v>1196.25885447</v>
      </c>
      <c r="Q4173" s="19">
        <v>106433.22016</v>
      </c>
      <c r="R4173" s="20">
        <v>0.70014500000000002</v>
      </c>
      <c r="S4173" s="20">
        <v>6.29983</v>
      </c>
      <c r="T4173" s="20">
        <v>0.30199999999999999</v>
      </c>
      <c r="U4173" s="20">
        <v>0.30499999999999999</v>
      </c>
      <c r="V4173" s="20">
        <f t="shared" si="130"/>
        <v>0.48322824514920998</v>
      </c>
      <c r="W4173" s="20">
        <f t="shared" si="131"/>
        <v>4.3293483516618503</v>
      </c>
    </row>
    <row r="4174" spans="1:23" x14ac:dyDescent="0.25">
      <c r="A4174" s="18">
        <v>36002</v>
      </c>
      <c r="B4174" s="18">
        <v>35929</v>
      </c>
      <c r="C4174" s="18">
        <v>6410</v>
      </c>
      <c r="D4174" s="18">
        <v>6410</v>
      </c>
      <c r="E4174" s="18" t="s">
        <v>116</v>
      </c>
      <c r="F4174" s="18" t="s">
        <v>196</v>
      </c>
      <c r="G4174" s="19">
        <v>4.4621320744100004</v>
      </c>
      <c r="H4174" s="19">
        <v>1.80576</v>
      </c>
      <c r="I4174" s="18" t="s">
        <v>79</v>
      </c>
      <c r="J4174" s="18" t="s">
        <v>80</v>
      </c>
      <c r="K4174" s="18">
        <v>16</v>
      </c>
      <c r="L4174" s="18">
        <v>60</v>
      </c>
      <c r="M4174" s="18" t="s">
        <v>71</v>
      </c>
      <c r="N4174" s="18" t="s">
        <v>74</v>
      </c>
      <c r="O4174" s="18" t="s">
        <v>75</v>
      </c>
      <c r="P4174" s="19">
        <v>1805.9642719799999</v>
      </c>
      <c r="Q4174" s="19">
        <v>194369.69568</v>
      </c>
      <c r="R4174" s="20">
        <v>0.70014500000000002</v>
      </c>
      <c r="S4174" s="20">
        <v>6.29983</v>
      </c>
      <c r="T4174" s="20">
        <v>0.30199999999999999</v>
      </c>
      <c r="U4174" s="20">
        <v>0.30499999999999999</v>
      </c>
      <c r="V4174" s="20">
        <f t="shared" si="130"/>
        <v>0.88247709696960008</v>
      </c>
      <c r="W4174" s="20">
        <f t="shared" si="131"/>
        <v>7.9063068094560007</v>
      </c>
    </row>
    <row r="4175" spans="1:23" x14ac:dyDescent="0.25">
      <c r="A4175" s="18">
        <v>36003</v>
      </c>
      <c r="B4175" s="18">
        <v>35930</v>
      </c>
      <c r="C4175" s="18">
        <v>6410</v>
      </c>
      <c r="D4175" s="18">
        <v>6410</v>
      </c>
      <c r="E4175" s="18" t="s">
        <v>116</v>
      </c>
      <c r="F4175" s="18" t="s">
        <v>196</v>
      </c>
      <c r="G4175" s="19">
        <v>6.5857187394399999</v>
      </c>
      <c r="H4175" s="19">
        <v>2.6651500000000001</v>
      </c>
      <c r="I4175" s="18" t="s">
        <v>79</v>
      </c>
      <c r="J4175" s="18" t="s">
        <v>80</v>
      </c>
      <c r="K4175" s="18">
        <v>16</v>
      </c>
      <c r="L4175" s="18">
        <v>60</v>
      </c>
      <c r="M4175" s="18" t="s">
        <v>71</v>
      </c>
      <c r="N4175" s="18" t="s">
        <v>74</v>
      </c>
      <c r="O4175" s="18" t="s">
        <v>75</v>
      </c>
      <c r="P4175" s="19">
        <v>2188.3253367299999</v>
      </c>
      <c r="Q4175" s="19">
        <v>286872.76079600002</v>
      </c>
      <c r="R4175" s="20">
        <v>0.70014500000000002</v>
      </c>
      <c r="S4175" s="20">
        <v>6.29983</v>
      </c>
      <c r="T4175" s="20">
        <v>0.30199999999999999</v>
      </c>
      <c r="U4175" s="20">
        <v>0.30499999999999999</v>
      </c>
      <c r="V4175" s="20">
        <f t="shared" si="130"/>
        <v>1.3024620298314999</v>
      </c>
      <c r="W4175" s="20">
        <f t="shared" si="131"/>
        <v>11.669044387527501</v>
      </c>
    </row>
    <row r="4176" spans="1:23" x14ac:dyDescent="0.25">
      <c r="A4176" s="18">
        <v>36004</v>
      </c>
      <c r="B4176" s="18">
        <v>35931</v>
      </c>
      <c r="C4176" s="18">
        <v>6410</v>
      </c>
      <c r="D4176" s="18">
        <v>6410</v>
      </c>
      <c r="E4176" s="18" t="s">
        <v>116</v>
      </c>
      <c r="F4176" s="18" t="s">
        <v>196</v>
      </c>
      <c r="G4176" s="19">
        <v>13.470930210400001</v>
      </c>
      <c r="H4176" s="19">
        <v>5.4514899999999997</v>
      </c>
      <c r="I4176" s="18" t="s">
        <v>79</v>
      </c>
      <c r="J4176" s="18" t="s">
        <v>80</v>
      </c>
      <c r="K4176" s="18">
        <v>16</v>
      </c>
      <c r="L4176" s="18">
        <v>60</v>
      </c>
      <c r="M4176" s="18" t="s">
        <v>71</v>
      </c>
      <c r="N4176" s="18" t="s">
        <v>74</v>
      </c>
      <c r="O4176" s="18" t="s">
        <v>75</v>
      </c>
      <c r="P4176" s="19">
        <v>2996.2995682699998</v>
      </c>
      <c r="Q4176" s="19">
        <v>586791.37279199995</v>
      </c>
      <c r="R4176" s="20">
        <v>0.70014500000000002</v>
      </c>
      <c r="S4176" s="20">
        <v>6.29983</v>
      </c>
      <c r="T4176" s="20">
        <v>0.30199999999999999</v>
      </c>
      <c r="U4176" s="20">
        <v>0.30499999999999999</v>
      </c>
      <c r="V4176" s="20">
        <f t="shared" si="130"/>
        <v>2.6641497593028998</v>
      </c>
      <c r="W4176" s="20">
        <f t="shared" si="131"/>
        <v>23.868704871456501</v>
      </c>
    </row>
    <row r="4177" spans="1:23" x14ac:dyDescent="0.25">
      <c r="A4177" s="18">
        <v>36005</v>
      </c>
      <c r="B4177" s="18">
        <v>35932</v>
      </c>
      <c r="C4177" s="18">
        <v>6410</v>
      </c>
      <c r="D4177" s="18">
        <v>6410</v>
      </c>
      <c r="E4177" s="18" t="s">
        <v>116</v>
      </c>
      <c r="F4177" s="18" t="s">
        <v>196</v>
      </c>
      <c r="G4177" s="19">
        <v>7.8956312836300002</v>
      </c>
      <c r="H4177" s="19">
        <v>3.1952500000000001</v>
      </c>
      <c r="I4177" s="18" t="s">
        <v>79</v>
      </c>
      <c r="J4177" s="18" t="s">
        <v>80</v>
      </c>
      <c r="K4177" s="18">
        <v>16</v>
      </c>
      <c r="L4177" s="18">
        <v>60</v>
      </c>
      <c r="M4177" s="18" t="s">
        <v>71</v>
      </c>
      <c r="N4177" s="18" t="s">
        <v>74</v>
      </c>
      <c r="O4177" s="18" t="s">
        <v>75</v>
      </c>
      <c r="P4177" s="19">
        <v>3156.2848473499998</v>
      </c>
      <c r="Q4177" s="19">
        <v>343932.32298200001</v>
      </c>
      <c r="R4177" s="20">
        <v>0.70014500000000002</v>
      </c>
      <c r="S4177" s="20">
        <v>6.29983</v>
      </c>
      <c r="T4177" s="20">
        <v>0.30199999999999999</v>
      </c>
      <c r="U4177" s="20">
        <v>0.30499999999999999</v>
      </c>
      <c r="V4177" s="20">
        <f t="shared" si="130"/>
        <v>1.5615225412525</v>
      </c>
      <c r="W4177" s="20">
        <f t="shared" si="131"/>
        <v>13.990024606212502</v>
      </c>
    </row>
    <row r="4178" spans="1:23" x14ac:dyDescent="0.25">
      <c r="A4178" s="18">
        <v>36006</v>
      </c>
      <c r="B4178" s="18">
        <v>35933</v>
      </c>
      <c r="C4178" s="18">
        <v>6410</v>
      </c>
      <c r="D4178" s="18">
        <v>6410</v>
      </c>
      <c r="E4178" s="18" t="s">
        <v>116</v>
      </c>
      <c r="F4178" s="18" t="s">
        <v>196</v>
      </c>
      <c r="G4178" s="19">
        <v>1.4127268819000001</v>
      </c>
      <c r="H4178" s="19">
        <v>0.57171000000000005</v>
      </c>
      <c r="I4178" s="18" t="s">
        <v>79</v>
      </c>
      <c r="J4178" s="18" t="s">
        <v>80</v>
      </c>
      <c r="K4178" s="18">
        <v>16</v>
      </c>
      <c r="L4178" s="18">
        <v>60</v>
      </c>
      <c r="M4178" s="18" t="s">
        <v>71</v>
      </c>
      <c r="N4178" s="18" t="s">
        <v>74</v>
      </c>
      <c r="O4178" s="18" t="s">
        <v>75</v>
      </c>
      <c r="P4178" s="19">
        <v>897.68879223800002</v>
      </c>
      <c r="Q4178" s="19">
        <v>61538.136823000001</v>
      </c>
      <c r="R4178" s="20">
        <v>0.70014500000000002</v>
      </c>
      <c r="S4178" s="20">
        <v>6.29983</v>
      </c>
      <c r="T4178" s="20">
        <v>0.30199999999999999</v>
      </c>
      <c r="U4178" s="20">
        <v>0.30499999999999999</v>
      </c>
      <c r="V4178" s="20">
        <f t="shared" si="130"/>
        <v>0.27939536876909998</v>
      </c>
      <c r="W4178" s="20">
        <f t="shared" si="131"/>
        <v>2.5031646874635007</v>
      </c>
    </row>
    <row r="4179" spans="1:23" x14ac:dyDescent="0.25">
      <c r="A4179" s="18">
        <v>36007</v>
      </c>
      <c r="B4179" s="18">
        <v>35934</v>
      </c>
      <c r="C4179" s="18">
        <v>6410</v>
      </c>
      <c r="D4179" s="18">
        <v>6410</v>
      </c>
      <c r="E4179" s="18" t="s">
        <v>116</v>
      </c>
      <c r="F4179" s="18" t="s">
        <v>196</v>
      </c>
      <c r="G4179" s="19">
        <v>3.1358467480700001</v>
      </c>
      <c r="H4179" s="19">
        <v>1.2690300000000001</v>
      </c>
      <c r="I4179" s="18" t="s">
        <v>79</v>
      </c>
      <c r="J4179" s="18" t="s">
        <v>80</v>
      </c>
      <c r="K4179" s="18">
        <v>16</v>
      </c>
      <c r="L4179" s="18">
        <v>60</v>
      </c>
      <c r="M4179" s="18" t="s">
        <v>71</v>
      </c>
      <c r="N4179" s="18" t="s">
        <v>74</v>
      </c>
      <c r="O4179" s="18" t="s">
        <v>75</v>
      </c>
      <c r="P4179" s="19">
        <v>1518.35556804</v>
      </c>
      <c r="Q4179" s="19">
        <v>136596.937955</v>
      </c>
      <c r="R4179" s="20">
        <v>0.70014500000000002</v>
      </c>
      <c r="S4179" s="20">
        <v>6.29983</v>
      </c>
      <c r="T4179" s="20">
        <v>0.30199999999999999</v>
      </c>
      <c r="U4179" s="20">
        <v>0.30499999999999999</v>
      </c>
      <c r="V4179" s="20">
        <f t="shared" si="130"/>
        <v>0.62017649652630003</v>
      </c>
      <c r="W4179" s="20">
        <f t="shared" si="131"/>
        <v>5.5562979191055009</v>
      </c>
    </row>
    <row r="4180" spans="1:23" x14ac:dyDescent="0.25">
      <c r="A4180" s="18">
        <v>36008</v>
      </c>
      <c r="B4180" s="18">
        <v>35935</v>
      </c>
      <c r="C4180" s="18">
        <v>6410</v>
      </c>
      <c r="D4180" s="18">
        <v>6410</v>
      </c>
      <c r="E4180" s="18" t="s">
        <v>116</v>
      </c>
      <c r="F4180" s="18" t="s">
        <v>196</v>
      </c>
      <c r="G4180" s="19">
        <v>2.54508066509</v>
      </c>
      <c r="H4180" s="19">
        <v>1.02996</v>
      </c>
      <c r="I4180" s="18" t="s">
        <v>79</v>
      </c>
      <c r="J4180" s="18" t="s">
        <v>80</v>
      </c>
      <c r="K4180" s="18">
        <v>16</v>
      </c>
      <c r="L4180" s="18">
        <v>60</v>
      </c>
      <c r="M4180" s="18" t="s">
        <v>71</v>
      </c>
      <c r="N4180" s="18" t="s">
        <v>74</v>
      </c>
      <c r="O4180" s="18" t="s">
        <v>75</v>
      </c>
      <c r="P4180" s="19">
        <v>1219.66143947</v>
      </c>
      <c r="Q4180" s="19">
        <v>110863.270317</v>
      </c>
      <c r="R4180" s="20">
        <v>0.70014500000000002</v>
      </c>
      <c r="S4180" s="20">
        <v>6.29983</v>
      </c>
      <c r="T4180" s="20">
        <v>0.30199999999999999</v>
      </c>
      <c r="U4180" s="20">
        <v>0.30499999999999999</v>
      </c>
      <c r="V4180" s="20">
        <f t="shared" si="130"/>
        <v>0.50334269825159994</v>
      </c>
      <c r="W4180" s="20">
        <f t="shared" si="131"/>
        <v>4.5095581702260006</v>
      </c>
    </row>
    <row r="4181" spans="1:23" x14ac:dyDescent="0.25">
      <c r="A4181" s="18">
        <v>36009</v>
      </c>
      <c r="B4181" s="18">
        <v>35936</v>
      </c>
      <c r="C4181" s="18">
        <v>6410</v>
      </c>
      <c r="D4181" s="18">
        <v>6410</v>
      </c>
      <c r="E4181" s="18" t="s">
        <v>116</v>
      </c>
      <c r="F4181" s="18" t="s">
        <v>196</v>
      </c>
      <c r="G4181" s="19">
        <v>2.6932088885800001</v>
      </c>
      <c r="H4181" s="19">
        <v>1.0899000000000001</v>
      </c>
      <c r="I4181" s="18" t="s">
        <v>79</v>
      </c>
      <c r="J4181" s="18" t="s">
        <v>80</v>
      </c>
      <c r="K4181" s="18">
        <v>16</v>
      </c>
      <c r="L4181" s="18">
        <v>60</v>
      </c>
      <c r="M4181" s="18" t="s">
        <v>71</v>
      </c>
      <c r="N4181" s="18" t="s">
        <v>74</v>
      </c>
      <c r="O4181" s="18" t="s">
        <v>75</v>
      </c>
      <c r="P4181" s="19">
        <v>1432.0342538100001</v>
      </c>
      <c r="Q4181" s="19">
        <v>117315.709921</v>
      </c>
      <c r="R4181" s="20">
        <v>0.70014500000000002</v>
      </c>
      <c r="S4181" s="20">
        <v>6.29983</v>
      </c>
      <c r="T4181" s="20">
        <v>0.30199999999999999</v>
      </c>
      <c r="U4181" s="20">
        <v>0.30499999999999999</v>
      </c>
      <c r="V4181" s="20">
        <f t="shared" si="130"/>
        <v>0.53263544877900004</v>
      </c>
      <c r="W4181" s="20">
        <f t="shared" si="131"/>
        <v>4.7719983783150006</v>
      </c>
    </row>
    <row r="4182" spans="1:23" x14ac:dyDescent="0.25">
      <c r="A4182" s="18">
        <v>36010</v>
      </c>
      <c r="B4182" s="18">
        <v>35937</v>
      </c>
      <c r="C4182" s="18">
        <v>6410</v>
      </c>
      <c r="D4182" s="18">
        <v>6410</v>
      </c>
      <c r="E4182" s="18" t="s">
        <v>116</v>
      </c>
      <c r="F4182" s="18" t="s">
        <v>196</v>
      </c>
      <c r="G4182" s="19">
        <v>59.721315973099998</v>
      </c>
      <c r="H4182" s="19">
        <v>24.168399999999998</v>
      </c>
      <c r="I4182" s="18" t="s">
        <v>79</v>
      </c>
      <c r="J4182" s="18" t="s">
        <v>80</v>
      </c>
      <c r="K4182" s="18">
        <v>16</v>
      </c>
      <c r="L4182" s="18">
        <v>60</v>
      </c>
      <c r="M4182" s="18" t="s">
        <v>71</v>
      </c>
      <c r="N4182" s="18" t="s">
        <v>74</v>
      </c>
      <c r="O4182" s="18" t="s">
        <v>75</v>
      </c>
      <c r="P4182" s="19">
        <v>7334.7529072200005</v>
      </c>
      <c r="Q4182" s="19">
        <v>2601450.1179499999</v>
      </c>
      <c r="R4182" s="20">
        <v>0.70014500000000002</v>
      </c>
      <c r="S4182" s="20">
        <v>6.29983</v>
      </c>
      <c r="T4182" s="20">
        <v>0.30199999999999999</v>
      </c>
      <c r="U4182" s="20">
        <v>0.30499999999999999</v>
      </c>
      <c r="V4182" s="20">
        <f t="shared" si="130"/>
        <v>11.811126323763999</v>
      </c>
      <c r="W4182" s="20">
        <f t="shared" si="131"/>
        <v>105.81848390354</v>
      </c>
    </row>
    <row r="4183" spans="1:23" x14ac:dyDescent="0.25">
      <c r="A4183" s="18">
        <v>36011</v>
      </c>
      <c r="B4183" s="18">
        <v>35938</v>
      </c>
      <c r="C4183" s="18">
        <v>6410</v>
      </c>
      <c r="D4183" s="18">
        <v>6410</v>
      </c>
      <c r="E4183" s="18" t="s">
        <v>116</v>
      </c>
      <c r="F4183" s="18" t="s">
        <v>196</v>
      </c>
      <c r="G4183" s="19">
        <v>1.71288586735</v>
      </c>
      <c r="H4183" s="19">
        <v>0.69318000000000002</v>
      </c>
      <c r="I4183" s="18" t="s">
        <v>79</v>
      </c>
      <c r="J4183" s="18" t="s">
        <v>80</v>
      </c>
      <c r="K4183" s="18">
        <v>16</v>
      </c>
      <c r="L4183" s="18">
        <v>60</v>
      </c>
      <c r="M4183" s="18" t="s">
        <v>71</v>
      </c>
      <c r="N4183" s="18" t="s">
        <v>74</v>
      </c>
      <c r="O4183" s="18" t="s">
        <v>75</v>
      </c>
      <c r="P4183" s="19">
        <v>989.40140147600005</v>
      </c>
      <c r="Q4183" s="19">
        <v>74613.009929399996</v>
      </c>
      <c r="R4183" s="20">
        <v>0.70014500000000002</v>
      </c>
      <c r="S4183" s="20">
        <v>6.29983</v>
      </c>
      <c r="T4183" s="20">
        <v>0.30199999999999999</v>
      </c>
      <c r="U4183" s="20">
        <v>0.30499999999999999</v>
      </c>
      <c r="V4183" s="20">
        <f t="shared" si="130"/>
        <v>0.33875790474779999</v>
      </c>
      <c r="W4183" s="20">
        <f t="shared" si="131"/>
        <v>3.0350067307830009</v>
      </c>
    </row>
    <row r="4184" spans="1:23" x14ac:dyDescent="0.25">
      <c r="A4184" s="18">
        <v>36012</v>
      </c>
      <c r="B4184" s="18">
        <v>35939</v>
      </c>
      <c r="C4184" s="18">
        <v>6410</v>
      </c>
      <c r="D4184" s="18">
        <v>6410</v>
      </c>
      <c r="E4184" s="18" t="s">
        <v>116</v>
      </c>
      <c r="F4184" s="18" t="s">
        <v>196</v>
      </c>
      <c r="G4184" s="19">
        <v>1.8316409741899999</v>
      </c>
      <c r="H4184" s="19">
        <v>0.74123899999999998</v>
      </c>
      <c r="I4184" s="18" t="s">
        <v>79</v>
      </c>
      <c r="J4184" s="18" t="s">
        <v>80</v>
      </c>
      <c r="K4184" s="18">
        <v>16</v>
      </c>
      <c r="L4184" s="18">
        <v>60</v>
      </c>
      <c r="M4184" s="18" t="s">
        <v>71</v>
      </c>
      <c r="N4184" s="18" t="s">
        <v>74</v>
      </c>
      <c r="O4184" s="18" t="s">
        <v>75</v>
      </c>
      <c r="P4184" s="19">
        <v>1249.6988968600001</v>
      </c>
      <c r="Q4184" s="19">
        <v>79785.961691100005</v>
      </c>
      <c r="R4184" s="20">
        <v>0.70014500000000002</v>
      </c>
      <c r="S4184" s="20">
        <v>6.29983</v>
      </c>
      <c r="T4184" s="20">
        <v>0.30199999999999999</v>
      </c>
      <c r="U4184" s="20">
        <v>0.30499999999999999</v>
      </c>
      <c r="V4184" s="20">
        <f t="shared" si="130"/>
        <v>0.36224439619919002</v>
      </c>
      <c r="W4184" s="20">
        <f t="shared" si="131"/>
        <v>3.2454273841121499</v>
      </c>
    </row>
    <row r="4185" spans="1:23" x14ac:dyDescent="0.25">
      <c r="A4185" s="18">
        <v>36013</v>
      </c>
      <c r="B4185" s="18">
        <v>35940</v>
      </c>
      <c r="C4185" s="18">
        <v>6410</v>
      </c>
      <c r="D4185" s="18">
        <v>6410</v>
      </c>
      <c r="E4185" s="18" t="s">
        <v>116</v>
      </c>
      <c r="F4185" s="18" t="s">
        <v>196</v>
      </c>
      <c r="G4185" s="19">
        <v>11.4094315444</v>
      </c>
      <c r="H4185" s="19">
        <v>4.6172300000000002</v>
      </c>
      <c r="I4185" s="18" t="s">
        <v>79</v>
      </c>
      <c r="J4185" s="18" t="s">
        <v>80</v>
      </c>
      <c r="K4185" s="18">
        <v>16</v>
      </c>
      <c r="L4185" s="18">
        <v>60</v>
      </c>
      <c r="M4185" s="18" t="s">
        <v>71</v>
      </c>
      <c r="N4185" s="18" t="s">
        <v>74</v>
      </c>
      <c r="O4185" s="18" t="s">
        <v>75</v>
      </c>
      <c r="P4185" s="19">
        <v>3226.28387466</v>
      </c>
      <c r="Q4185" s="19">
        <v>496992.85009700002</v>
      </c>
      <c r="R4185" s="20">
        <v>0.70014500000000002</v>
      </c>
      <c r="S4185" s="20">
        <v>6.29983</v>
      </c>
      <c r="T4185" s="20">
        <v>0.30199999999999999</v>
      </c>
      <c r="U4185" s="20">
        <v>0.30499999999999999</v>
      </c>
      <c r="V4185" s="20">
        <f t="shared" si="130"/>
        <v>2.2564458878483</v>
      </c>
      <c r="W4185" s="20">
        <f t="shared" si="131"/>
        <v>20.215996029275502</v>
      </c>
    </row>
    <row r="4186" spans="1:23" x14ac:dyDescent="0.25">
      <c r="A4186" s="18">
        <v>36014</v>
      </c>
      <c r="B4186" s="18">
        <v>35941</v>
      </c>
      <c r="C4186" s="18">
        <v>6410</v>
      </c>
      <c r="D4186" s="18">
        <v>6410</v>
      </c>
      <c r="E4186" s="18" t="s">
        <v>116</v>
      </c>
      <c r="F4186" s="18" t="s">
        <v>196</v>
      </c>
      <c r="G4186" s="19">
        <v>2.7425341751699999</v>
      </c>
      <c r="H4186" s="19">
        <v>1.1098600000000001</v>
      </c>
      <c r="I4186" s="18" t="s">
        <v>79</v>
      </c>
      <c r="J4186" s="18" t="s">
        <v>80</v>
      </c>
      <c r="K4186" s="18">
        <v>16</v>
      </c>
      <c r="L4186" s="18">
        <v>60</v>
      </c>
      <c r="M4186" s="18" t="s">
        <v>71</v>
      </c>
      <c r="N4186" s="18" t="s">
        <v>74</v>
      </c>
      <c r="O4186" s="18" t="s">
        <v>75</v>
      </c>
      <c r="P4186" s="19">
        <v>1259.62180767</v>
      </c>
      <c r="Q4186" s="19">
        <v>119464.310812</v>
      </c>
      <c r="R4186" s="20">
        <v>0.70014500000000002</v>
      </c>
      <c r="S4186" s="20">
        <v>6.29983</v>
      </c>
      <c r="T4186" s="20">
        <v>0.30199999999999999</v>
      </c>
      <c r="U4186" s="20">
        <v>0.30499999999999999</v>
      </c>
      <c r="V4186" s="20">
        <f t="shared" si="130"/>
        <v>0.54238992493060001</v>
      </c>
      <c r="W4186" s="20">
        <f t="shared" si="131"/>
        <v>4.8593908800410013</v>
      </c>
    </row>
    <row r="4187" spans="1:23" x14ac:dyDescent="0.25">
      <c r="A4187" s="18">
        <v>36015</v>
      </c>
      <c r="B4187" s="18">
        <v>35942</v>
      </c>
      <c r="C4187" s="18">
        <v>6410</v>
      </c>
      <c r="D4187" s="18">
        <v>6410</v>
      </c>
      <c r="E4187" s="18" t="s">
        <v>116</v>
      </c>
      <c r="F4187" s="18" t="s">
        <v>196</v>
      </c>
      <c r="G4187" s="19">
        <v>4.0712129533399999</v>
      </c>
      <c r="H4187" s="19">
        <v>1.6475599999999999</v>
      </c>
      <c r="I4187" s="18" t="s">
        <v>79</v>
      </c>
      <c r="J4187" s="18" t="s">
        <v>80</v>
      </c>
      <c r="K4187" s="18">
        <v>16</v>
      </c>
      <c r="L4187" s="18">
        <v>60</v>
      </c>
      <c r="M4187" s="18" t="s">
        <v>71</v>
      </c>
      <c r="N4187" s="18" t="s">
        <v>74</v>
      </c>
      <c r="O4187" s="18" t="s">
        <v>75</v>
      </c>
      <c r="P4187" s="19">
        <v>1575.73412583</v>
      </c>
      <c r="Q4187" s="19">
        <v>177341.326879</v>
      </c>
      <c r="R4187" s="20">
        <v>0.70014500000000002</v>
      </c>
      <c r="S4187" s="20">
        <v>6.29983</v>
      </c>
      <c r="T4187" s="20">
        <v>0.30199999999999999</v>
      </c>
      <c r="U4187" s="20">
        <v>0.30499999999999999</v>
      </c>
      <c r="V4187" s="20">
        <f t="shared" si="130"/>
        <v>0.80516456554759985</v>
      </c>
      <c r="W4187" s="20">
        <f t="shared" si="131"/>
        <v>7.2136468007860008</v>
      </c>
    </row>
    <row r="4188" spans="1:23" x14ac:dyDescent="0.25">
      <c r="A4188" s="18">
        <v>36016</v>
      </c>
      <c r="B4188" s="18">
        <v>35943</v>
      </c>
      <c r="C4188" s="18">
        <v>6410</v>
      </c>
      <c r="D4188" s="18">
        <v>6410</v>
      </c>
      <c r="E4188" s="18" t="s">
        <v>116</v>
      </c>
      <c r="F4188" s="18" t="s">
        <v>196</v>
      </c>
      <c r="G4188" s="19">
        <v>1.6578388982200001</v>
      </c>
      <c r="H4188" s="19">
        <v>0.67090399999999994</v>
      </c>
      <c r="I4188" s="18" t="s">
        <v>79</v>
      </c>
      <c r="J4188" s="18" t="s">
        <v>80</v>
      </c>
      <c r="K4188" s="18">
        <v>16</v>
      </c>
      <c r="L4188" s="18">
        <v>60</v>
      </c>
      <c r="M4188" s="18" t="s">
        <v>71</v>
      </c>
      <c r="N4188" s="18" t="s">
        <v>74</v>
      </c>
      <c r="O4188" s="18" t="s">
        <v>75</v>
      </c>
      <c r="P4188" s="19">
        <v>975.36448683900005</v>
      </c>
      <c r="Q4188" s="19">
        <v>72215.173544300007</v>
      </c>
      <c r="R4188" s="20">
        <v>0.70014500000000002</v>
      </c>
      <c r="S4188" s="20">
        <v>6.29983</v>
      </c>
      <c r="T4188" s="20">
        <v>0.30199999999999999</v>
      </c>
      <c r="U4188" s="20">
        <v>0.30499999999999999</v>
      </c>
      <c r="V4188" s="20">
        <f t="shared" si="130"/>
        <v>0.32787159659383996</v>
      </c>
      <c r="W4188" s="20">
        <f t="shared" si="131"/>
        <v>2.9374738966924001</v>
      </c>
    </row>
    <row r="4189" spans="1:23" x14ac:dyDescent="0.25">
      <c r="A4189" s="18">
        <v>36017</v>
      </c>
      <c r="B4189" s="18">
        <v>35944</v>
      </c>
      <c r="C4189" s="18">
        <v>6410</v>
      </c>
      <c r="D4189" s="18">
        <v>6410</v>
      </c>
      <c r="E4189" s="18" t="s">
        <v>116</v>
      </c>
      <c r="F4189" s="18" t="s">
        <v>196</v>
      </c>
      <c r="G4189" s="19">
        <v>1.9601813207000001</v>
      </c>
      <c r="H4189" s="19">
        <v>0.79325699999999999</v>
      </c>
      <c r="I4189" s="18" t="s">
        <v>79</v>
      </c>
      <c r="J4189" s="18" t="s">
        <v>80</v>
      </c>
      <c r="K4189" s="18">
        <v>16</v>
      </c>
      <c r="L4189" s="18">
        <v>60</v>
      </c>
      <c r="M4189" s="18" t="s">
        <v>71</v>
      </c>
      <c r="N4189" s="18" t="s">
        <v>74</v>
      </c>
      <c r="O4189" s="18" t="s">
        <v>75</v>
      </c>
      <c r="P4189" s="19">
        <v>1367.7755538700001</v>
      </c>
      <c r="Q4189" s="19">
        <v>85385.156787900007</v>
      </c>
      <c r="R4189" s="20">
        <v>0.70014500000000002</v>
      </c>
      <c r="S4189" s="20">
        <v>6.29983</v>
      </c>
      <c r="T4189" s="20">
        <v>0.30199999999999999</v>
      </c>
      <c r="U4189" s="20">
        <v>0.30499999999999999</v>
      </c>
      <c r="V4189" s="20">
        <f t="shared" si="130"/>
        <v>0.38766565574096995</v>
      </c>
      <c r="W4189" s="20">
        <f t="shared" si="131"/>
        <v>3.4731820511854505</v>
      </c>
    </row>
    <row r="4190" spans="1:23" x14ac:dyDescent="0.25">
      <c r="A4190" s="18">
        <v>36018</v>
      </c>
      <c r="B4190" s="18">
        <v>35945</v>
      </c>
      <c r="C4190" s="18">
        <v>6410</v>
      </c>
      <c r="D4190" s="18">
        <v>6410</v>
      </c>
      <c r="E4190" s="18" t="s">
        <v>116</v>
      </c>
      <c r="F4190" s="18" t="s">
        <v>196</v>
      </c>
      <c r="G4190" s="19">
        <v>10.1833073543</v>
      </c>
      <c r="H4190" s="19">
        <v>4.1210399999999998</v>
      </c>
      <c r="I4190" s="18" t="s">
        <v>79</v>
      </c>
      <c r="J4190" s="18" t="s">
        <v>80</v>
      </c>
      <c r="K4190" s="18">
        <v>16</v>
      </c>
      <c r="L4190" s="18">
        <v>60</v>
      </c>
      <c r="M4190" s="18" t="s">
        <v>71</v>
      </c>
      <c r="N4190" s="18" t="s">
        <v>74</v>
      </c>
      <c r="O4190" s="18" t="s">
        <v>75</v>
      </c>
      <c r="P4190" s="19">
        <v>2669.61889647</v>
      </c>
      <c r="Q4190" s="19">
        <v>443583.09401300002</v>
      </c>
      <c r="R4190" s="20">
        <v>0.70014500000000002</v>
      </c>
      <c r="S4190" s="20">
        <v>6.29983</v>
      </c>
      <c r="T4190" s="20">
        <v>0.30199999999999999</v>
      </c>
      <c r="U4190" s="20">
        <v>0.30499999999999999</v>
      </c>
      <c r="V4190" s="20">
        <f t="shared" si="130"/>
        <v>2.0139572344583998</v>
      </c>
      <c r="W4190" s="20">
        <f t="shared" si="131"/>
        <v>18.043486739123999</v>
      </c>
    </row>
    <row r="4191" spans="1:23" x14ac:dyDescent="0.25">
      <c r="A4191" s="18">
        <v>36019</v>
      </c>
      <c r="B4191" s="18">
        <v>35946</v>
      </c>
      <c r="C4191" s="18">
        <v>6410</v>
      </c>
      <c r="D4191" s="18">
        <v>6410</v>
      </c>
      <c r="E4191" s="18" t="s">
        <v>116</v>
      </c>
      <c r="F4191" s="18" t="s">
        <v>196</v>
      </c>
      <c r="G4191" s="19">
        <v>1.97678804824</v>
      </c>
      <c r="H4191" s="19">
        <v>0.79997799999999997</v>
      </c>
      <c r="I4191" s="18" t="s">
        <v>79</v>
      </c>
      <c r="J4191" s="18" t="s">
        <v>80</v>
      </c>
      <c r="K4191" s="18">
        <v>16</v>
      </c>
      <c r="L4191" s="18">
        <v>60</v>
      </c>
      <c r="M4191" s="18" t="s">
        <v>71</v>
      </c>
      <c r="N4191" s="18" t="s">
        <v>74</v>
      </c>
      <c r="O4191" s="18" t="s">
        <v>75</v>
      </c>
      <c r="P4191" s="19">
        <v>1276.39890483</v>
      </c>
      <c r="Q4191" s="19">
        <v>86108.542946300004</v>
      </c>
      <c r="R4191" s="20">
        <v>0.70014500000000002</v>
      </c>
      <c r="S4191" s="20">
        <v>6.29983</v>
      </c>
      <c r="T4191" s="20">
        <v>0.30199999999999999</v>
      </c>
      <c r="U4191" s="20">
        <v>0.30499999999999999</v>
      </c>
      <c r="V4191" s="20">
        <f t="shared" si="130"/>
        <v>0.39095021657337997</v>
      </c>
      <c r="W4191" s="20">
        <f t="shared" si="131"/>
        <v>3.5026091555992998</v>
      </c>
    </row>
    <row r="4192" spans="1:23" x14ac:dyDescent="0.25">
      <c r="A4192" s="18">
        <v>36020</v>
      </c>
      <c r="B4192" s="18">
        <v>35947</v>
      </c>
      <c r="C4192" s="18">
        <v>6410</v>
      </c>
      <c r="D4192" s="18">
        <v>6410</v>
      </c>
      <c r="E4192" s="18" t="s">
        <v>116</v>
      </c>
      <c r="F4192" s="18" t="s">
        <v>196</v>
      </c>
      <c r="G4192" s="19">
        <v>15.456575171900001</v>
      </c>
      <c r="H4192" s="19">
        <v>6.2550499999999998</v>
      </c>
      <c r="I4192" s="18" t="s">
        <v>79</v>
      </c>
      <c r="J4192" s="18" t="s">
        <v>80</v>
      </c>
      <c r="K4192" s="18">
        <v>16</v>
      </c>
      <c r="L4192" s="18">
        <v>60</v>
      </c>
      <c r="M4192" s="18" t="s">
        <v>71</v>
      </c>
      <c r="N4192" s="18" t="s">
        <v>74</v>
      </c>
      <c r="O4192" s="18" t="s">
        <v>75</v>
      </c>
      <c r="P4192" s="19">
        <v>5061.6484463300003</v>
      </c>
      <c r="Q4192" s="19">
        <v>673285.72133900004</v>
      </c>
      <c r="R4192" s="20">
        <v>0.70014500000000002</v>
      </c>
      <c r="S4192" s="20">
        <v>6.29983</v>
      </c>
      <c r="T4192" s="20">
        <v>0.30199999999999999</v>
      </c>
      <c r="U4192" s="20">
        <v>0.30499999999999999</v>
      </c>
      <c r="V4192" s="20">
        <f t="shared" si="130"/>
        <v>3.0568505036105003</v>
      </c>
      <c r="W4192" s="20">
        <f t="shared" si="131"/>
        <v>27.386997390842499</v>
      </c>
    </row>
    <row r="4193" spans="1:23" x14ac:dyDescent="0.25">
      <c r="A4193" s="18">
        <v>36021</v>
      </c>
      <c r="B4193" s="18">
        <v>35948</v>
      </c>
      <c r="C4193" s="18">
        <v>6410</v>
      </c>
      <c r="D4193" s="18">
        <v>6410</v>
      </c>
      <c r="E4193" s="18" t="s">
        <v>116</v>
      </c>
      <c r="F4193" s="18" t="s">
        <v>196</v>
      </c>
      <c r="G4193" s="19">
        <v>2.68146165412</v>
      </c>
      <c r="H4193" s="19">
        <v>1.0851500000000001</v>
      </c>
      <c r="I4193" s="18" t="s">
        <v>79</v>
      </c>
      <c r="J4193" s="18" t="s">
        <v>80</v>
      </c>
      <c r="K4193" s="18">
        <v>16</v>
      </c>
      <c r="L4193" s="18">
        <v>60</v>
      </c>
      <c r="M4193" s="18" t="s">
        <v>71</v>
      </c>
      <c r="N4193" s="18" t="s">
        <v>74</v>
      </c>
      <c r="O4193" s="18" t="s">
        <v>75</v>
      </c>
      <c r="P4193" s="19">
        <v>1537.8137548</v>
      </c>
      <c r="Q4193" s="19">
        <v>116804.002437</v>
      </c>
      <c r="R4193" s="20">
        <v>0.70014500000000002</v>
      </c>
      <c r="S4193" s="20">
        <v>6.29983</v>
      </c>
      <c r="T4193" s="20">
        <v>0.30199999999999999</v>
      </c>
      <c r="U4193" s="20">
        <v>0.30499999999999999</v>
      </c>
      <c r="V4193" s="20">
        <f t="shared" si="130"/>
        <v>0.53031411803150008</v>
      </c>
      <c r="W4193" s="20">
        <f t="shared" si="131"/>
        <v>4.7512010645275007</v>
      </c>
    </row>
    <row r="4194" spans="1:23" x14ac:dyDescent="0.25">
      <c r="A4194" s="18">
        <v>36022</v>
      </c>
      <c r="B4194" s="18">
        <v>35949</v>
      </c>
      <c r="C4194" s="18">
        <v>6410</v>
      </c>
      <c r="D4194" s="18">
        <v>6410</v>
      </c>
      <c r="E4194" s="18" t="s">
        <v>116</v>
      </c>
      <c r="F4194" s="18" t="s">
        <v>196</v>
      </c>
      <c r="G4194" s="19">
        <v>1.8134937608199999</v>
      </c>
      <c r="H4194" s="19">
        <v>0.73389499999999996</v>
      </c>
      <c r="I4194" s="18" t="s">
        <v>79</v>
      </c>
      <c r="J4194" s="18" t="s">
        <v>80</v>
      </c>
      <c r="K4194" s="18">
        <v>16</v>
      </c>
      <c r="L4194" s="18">
        <v>60</v>
      </c>
      <c r="M4194" s="18" t="s">
        <v>71</v>
      </c>
      <c r="N4194" s="18" t="s">
        <v>74</v>
      </c>
      <c r="O4194" s="18" t="s">
        <v>75</v>
      </c>
      <c r="P4194" s="19">
        <v>1258.88481243</v>
      </c>
      <c r="Q4194" s="19">
        <v>78995.472238799994</v>
      </c>
      <c r="R4194" s="20">
        <v>0.70014500000000002</v>
      </c>
      <c r="S4194" s="20">
        <v>6.29983</v>
      </c>
      <c r="T4194" s="20">
        <v>0.30199999999999999</v>
      </c>
      <c r="U4194" s="20">
        <v>0.30499999999999999</v>
      </c>
      <c r="V4194" s="20">
        <f t="shared" si="130"/>
        <v>0.35865537451294999</v>
      </c>
      <c r="W4194" s="20">
        <f t="shared" si="131"/>
        <v>3.2132725478057504</v>
      </c>
    </row>
    <row r="4195" spans="1:23" x14ac:dyDescent="0.25">
      <c r="A4195" s="18">
        <v>36023</v>
      </c>
      <c r="B4195" s="18">
        <v>35950</v>
      </c>
      <c r="C4195" s="18">
        <v>6410</v>
      </c>
      <c r="D4195" s="18">
        <v>6410</v>
      </c>
      <c r="E4195" s="18" t="s">
        <v>116</v>
      </c>
      <c r="F4195" s="18" t="s">
        <v>196</v>
      </c>
      <c r="G4195" s="19">
        <v>9.0287209216799997</v>
      </c>
      <c r="H4195" s="19">
        <v>3.6537899999999999</v>
      </c>
      <c r="I4195" s="18" t="s">
        <v>79</v>
      </c>
      <c r="J4195" s="18" t="s">
        <v>80</v>
      </c>
      <c r="K4195" s="18">
        <v>16</v>
      </c>
      <c r="L4195" s="18">
        <v>60</v>
      </c>
      <c r="M4195" s="18" t="s">
        <v>71</v>
      </c>
      <c r="N4195" s="18" t="s">
        <v>74</v>
      </c>
      <c r="O4195" s="18" t="s">
        <v>75</v>
      </c>
      <c r="P4195" s="19">
        <v>3048.2275982400001</v>
      </c>
      <c r="Q4195" s="19">
        <v>393289.51018500002</v>
      </c>
      <c r="R4195" s="20">
        <v>0.70014500000000002</v>
      </c>
      <c r="S4195" s="20">
        <v>6.29983</v>
      </c>
      <c r="T4195" s="20">
        <v>0.30199999999999999</v>
      </c>
      <c r="U4195" s="20">
        <v>0.30499999999999999</v>
      </c>
      <c r="V4195" s="20">
        <f t="shared" si="130"/>
        <v>1.7856115940858999</v>
      </c>
      <c r="W4195" s="20">
        <f t="shared" si="131"/>
        <v>15.9976878197115</v>
      </c>
    </row>
    <row r="4196" spans="1:23" x14ac:dyDescent="0.25">
      <c r="A4196" s="18">
        <v>36024</v>
      </c>
      <c r="B4196" s="18">
        <v>35951</v>
      </c>
      <c r="C4196" s="18">
        <v>6410</v>
      </c>
      <c r="D4196" s="18">
        <v>6410</v>
      </c>
      <c r="E4196" s="18" t="s">
        <v>116</v>
      </c>
      <c r="F4196" s="18" t="s">
        <v>196</v>
      </c>
      <c r="G4196" s="19">
        <v>1.53391306362</v>
      </c>
      <c r="H4196" s="19">
        <v>0.620753</v>
      </c>
      <c r="I4196" s="18" t="s">
        <v>79</v>
      </c>
      <c r="J4196" s="18" t="s">
        <v>80</v>
      </c>
      <c r="K4196" s="18">
        <v>16</v>
      </c>
      <c r="L4196" s="18">
        <v>60</v>
      </c>
      <c r="M4196" s="18" t="s">
        <v>71</v>
      </c>
      <c r="N4196" s="18" t="s">
        <v>74</v>
      </c>
      <c r="O4196" s="18" t="s">
        <v>75</v>
      </c>
      <c r="P4196" s="19">
        <v>937.36167292899995</v>
      </c>
      <c r="Q4196" s="19">
        <v>66816.985782200005</v>
      </c>
      <c r="R4196" s="20">
        <v>0.70014500000000002</v>
      </c>
      <c r="S4196" s="20">
        <v>6.29983</v>
      </c>
      <c r="T4196" s="20">
        <v>0.30199999999999999</v>
      </c>
      <c r="U4196" s="20">
        <v>0.30499999999999999</v>
      </c>
      <c r="V4196" s="20">
        <f t="shared" si="130"/>
        <v>0.30336274221112997</v>
      </c>
      <c r="W4196" s="20">
        <f t="shared" si="131"/>
        <v>2.7178936685330504</v>
      </c>
    </row>
    <row r="4197" spans="1:23" x14ac:dyDescent="0.25">
      <c r="A4197" s="18">
        <v>36025</v>
      </c>
      <c r="B4197" s="18">
        <v>35952</v>
      </c>
      <c r="C4197" s="18">
        <v>6410</v>
      </c>
      <c r="D4197" s="18">
        <v>6410</v>
      </c>
      <c r="E4197" s="18" t="s">
        <v>116</v>
      </c>
      <c r="F4197" s="18" t="s">
        <v>196</v>
      </c>
      <c r="G4197" s="19">
        <v>8.8504999419400008</v>
      </c>
      <c r="H4197" s="19">
        <v>3.5816699999999999</v>
      </c>
      <c r="I4197" s="18" t="s">
        <v>79</v>
      </c>
      <c r="J4197" s="18" t="s">
        <v>80</v>
      </c>
      <c r="K4197" s="18">
        <v>16</v>
      </c>
      <c r="L4197" s="18">
        <v>60</v>
      </c>
      <c r="M4197" s="18" t="s">
        <v>71</v>
      </c>
      <c r="N4197" s="18" t="s">
        <v>74</v>
      </c>
      <c r="O4197" s="18" t="s">
        <v>75</v>
      </c>
      <c r="P4197" s="19">
        <v>3307.1125244899999</v>
      </c>
      <c r="Q4197" s="19">
        <v>385526.23536200001</v>
      </c>
      <c r="R4197" s="20">
        <v>0.70014500000000002</v>
      </c>
      <c r="S4197" s="20">
        <v>6.29983</v>
      </c>
      <c r="T4197" s="20">
        <v>0.30199999999999999</v>
      </c>
      <c r="U4197" s="20">
        <v>0.30499999999999999</v>
      </c>
      <c r="V4197" s="20">
        <f t="shared" si="130"/>
        <v>1.7503664628206999</v>
      </c>
      <c r="W4197" s="20">
        <f t="shared" si="131"/>
        <v>15.681918920689501</v>
      </c>
    </row>
    <row r="4198" spans="1:23" x14ac:dyDescent="0.25">
      <c r="A4198" s="18">
        <v>36026</v>
      </c>
      <c r="B4198" s="18">
        <v>35953</v>
      </c>
      <c r="C4198" s="18">
        <v>6410</v>
      </c>
      <c r="D4198" s="18">
        <v>6410</v>
      </c>
      <c r="E4198" s="18" t="s">
        <v>116</v>
      </c>
      <c r="F4198" s="18" t="s">
        <v>196</v>
      </c>
      <c r="G4198" s="19">
        <v>3.12184246646</v>
      </c>
      <c r="H4198" s="19">
        <v>1.26336</v>
      </c>
      <c r="I4198" s="18" t="s">
        <v>79</v>
      </c>
      <c r="J4198" s="18" t="s">
        <v>80</v>
      </c>
      <c r="K4198" s="18">
        <v>16</v>
      </c>
      <c r="L4198" s="18">
        <v>60</v>
      </c>
      <c r="M4198" s="18" t="s">
        <v>71</v>
      </c>
      <c r="N4198" s="18" t="s">
        <v>74</v>
      </c>
      <c r="O4198" s="18" t="s">
        <v>75</v>
      </c>
      <c r="P4198" s="19">
        <v>1670.5036945899999</v>
      </c>
      <c r="Q4198" s="19">
        <v>135986.91389</v>
      </c>
      <c r="R4198" s="20">
        <v>0.70014500000000002</v>
      </c>
      <c r="S4198" s="20">
        <v>6.29983</v>
      </c>
      <c r="T4198" s="20">
        <v>0.30199999999999999</v>
      </c>
      <c r="U4198" s="20">
        <v>0.30499999999999999</v>
      </c>
      <c r="V4198" s="20">
        <f t="shared" si="130"/>
        <v>0.61740556066559993</v>
      </c>
      <c r="W4198" s="20">
        <f t="shared" si="131"/>
        <v>5.5314724940160005</v>
      </c>
    </row>
    <row r="4199" spans="1:23" x14ac:dyDescent="0.25">
      <c r="A4199" s="18">
        <v>36027</v>
      </c>
      <c r="B4199" s="18">
        <v>35954</v>
      </c>
      <c r="C4199" s="18">
        <v>6410</v>
      </c>
      <c r="D4199" s="18">
        <v>6410</v>
      </c>
      <c r="E4199" s="18" t="s">
        <v>116</v>
      </c>
      <c r="F4199" s="18" t="s">
        <v>196</v>
      </c>
      <c r="G4199" s="19">
        <v>4.7341779850099996</v>
      </c>
      <c r="H4199" s="19">
        <v>1.9158500000000001</v>
      </c>
      <c r="I4199" s="18" t="s">
        <v>79</v>
      </c>
      <c r="J4199" s="18" t="s">
        <v>80</v>
      </c>
      <c r="K4199" s="18">
        <v>16</v>
      </c>
      <c r="L4199" s="18">
        <v>60</v>
      </c>
      <c r="M4199" s="18" t="s">
        <v>71</v>
      </c>
      <c r="N4199" s="18" t="s">
        <v>74</v>
      </c>
      <c r="O4199" s="18" t="s">
        <v>75</v>
      </c>
      <c r="P4199" s="19">
        <v>1753.0362854699999</v>
      </c>
      <c r="Q4199" s="19">
        <v>206219.96814499999</v>
      </c>
      <c r="R4199" s="20">
        <v>0.70014500000000002</v>
      </c>
      <c r="S4199" s="20">
        <v>6.29983</v>
      </c>
      <c r="T4199" s="20">
        <v>0.30199999999999999</v>
      </c>
      <c r="U4199" s="20">
        <v>0.30499999999999999</v>
      </c>
      <c r="V4199" s="20">
        <f t="shared" si="130"/>
        <v>0.93627821317850002</v>
      </c>
      <c r="W4199" s="20">
        <f t="shared" si="131"/>
        <v>8.3883228673225005</v>
      </c>
    </row>
    <row r="4200" spans="1:23" x14ac:dyDescent="0.25">
      <c r="A4200" s="18">
        <v>36028</v>
      </c>
      <c r="B4200" s="18">
        <v>35955</v>
      </c>
      <c r="C4200" s="18">
        <v>6410</v>
      </c>
      <c r="D4200" s="18">
        <v>6410</v>
      </c>
      <c r="E4200" s="18" t="s">
        <v>116</v>
      </c>
      <c r="F4200" s="18" t="s">
        <v>196</v>
      </c>
      <c r="G4200" s="19">
        <v>2.8948595926</v>
      </c>
      <c r="H4200" s="19">
        <v>1.1715100000000001</v>
      </c>
      <c r="I4200" s="18" t="s">
        <v>79</v>
      </c>
      <c r="J4200" s="18" t="s">
        <v>80</v>
      </c>
      <c r="K4200" s="18">
        <v>16</v>
      </c>
      <c r="L4200" s="18">
        <v>60</v>
      </c>
      <c r="M4200" s="18" t="s">
        <v>71</v>
      </c>
      <c r="N4200" s="18" t="s">
        <v>74</v>
      </c>
      <c r="O4200" s="18" t="s">
        <v>75</v>
      </c>
      <c r="P4200" s="19">
        <v>1280.8022612499999</v>
      </c>
      <c r="Q4200" s="19">
        <v>126099.57945400001</v>
      </c>
      <c r="R4200" s="20">
        <v>0.70014500000000002</v>
      </c>
      <c r="S4200" s="20">
        <v>6.29983</v>
      </c>
      <c r="T4200" s="20">
        <v>0.30199999999999999</v>
      </c>
      <c r="U4200" s="20">
        <v>0.30499999999999999</v>
      </c>
      <c r="V4200" s="20">
        <f t="shared" si="130"/>
        <v>0.57251835452709998</v>
      </c>
      <c r="W4200" s="20">
        <f t="shared" si="131"/>
        <v>5.129318121093501</v>
      </c>
    </row>
    <row r="4201" spans="1:23" x14ac:dyDescent="0.25">
      <c r="A4201" s="18">
        <v>36029</v>
      </c>
      <c r="B4201" s="18">
        <v>35956</v>
      </c>
      <c r="C4201" s="18">
        <v>6410</v>
      </c>
      <c r="D4201" s="18">
        <v>6410</v>
      </c>
      <c r="E4201" s="18" t="s">
        <v>116</v>
      </c>
      <c r="F4201" s="18" t="s">
        <v>196</v>
      </c>
      <c r="G4201" s="19">
        <v>1.6484519744099999</v>
      </c>
      <c r="H4201" s="19">
        <v>0.66710499999999995</v>
      </c>
      <c r="I4201" s="18" t="s">
        <v>79</v>
      </c>
      <c r="J4201" s="18" t="s">
        <v>80</v>
      </c>
      <c r="K4201" s="18">
        <v>16</v>
      </c>
      <c r="L4201" s="18">
        <v>60</v>
      </c>
      <c r="M4201" s="18" t="s">
        <v>71</v>
      </c>
      <c r="N4201" s="18" t="s">
        <v>74</v>
      </c>
      <c r="O4201" s="18" t="s">
        <v>75</v>
      </c>
      <c r="P4201" s="19">
        <v>993.73699176000002</v>
      </c>
      <c r="Q4201" s="19">
        <v>71806.280779699999</v>
      </c>
      <c r="R4201" s="20">
        <v>0.70014500000000002</v>
      </c>
      <c r="S4201" s="20">
        <v>6.29983</v>
      </c>
      <c r="T4201" s="20">
        <v>0.30199999999999999</v>
      </c>
      <c r="U4201" s="20">
        <v>0.30499999999999999</v>
      </c>
      <c r="V4201" s="20">
        <f t="shared" si="130"/>
        <v>0.32601502069704996</v>
      </c>
      <c r="W4201" s="20">
        <f t="shared" si="131"/>
        <v>2.92084042404425</v>
      </c>
    </row>
    <row r="4202" spans="1:23" x14ac:dyDescent="0.25">
      <c r="A4202" s="18">
        <v>36030</v>
      </c>
      <c r="B4202" s="18">
        <v>35957</v>
      </c>
      <c r="C4202" s="18">
        <v>6410</v>
      </c>
      <c r="D4202" s="18">
        <v>6410</v>
      </c>
      <c r="E4202" s="18" t="s">
        <v>116</v>
      </c>
      <c r="F4202" s="18" t="s">
        <v>196</v>
      </c>
      <c r="G4202" s="19">
        <v>3.3307896721199999</v>
      </c>
      <c r="H4202" s="19">
        <v>1.34792</v>
      </c>
      <c r="I4202" s="18" t="s">
        <v>79</v>
      </c>
      <c r="J4202" s="18" t="s">
        <v>80</v>
      </c>
      <c r="K4202" s="18">
        <v>16</v>
      </c>
      <c r="L4202" s="18">
        <v>60</v>
      </c>
      <c r="M4202" s="18" t="s">
        <v>71</v>
      </c>
      <c r="N4202" s="18" t="s">
        <v>74</v>
      </c>
      <c r="O4202" s="18" t="s">
        <v>75</v>
      </c>
      <c r="P4202" s="19">
        <v>1812.05699381</v>
      </c>
      <c r="Q4202" s="19">
        <v>145088.617761</v>
      </c>
      <c r="R4202" s="20">
        <v>0.70014500000000002</v>
      </c>
      <c r="S4202" s="20">
        <v>6.29983</v>
      </c>
      <c r="T4202" s="20">
        <v>0.30199999999999999</v>
      </c>
      <c r="U4202" s="20">
        <v>0.30499999999999999</v>
      </c>
      <c r="V4202" s="20">
        <f t="shared" si="130"/>
        <v>0.65873013498319999</v>
      </c>
      <c r="W4202" s="20">
        <f t="shared" si="131"/>
        <v>5.9017084632520005</v>
      </c>
    </row>
    <row r="4203" spans="1:23" x14ac:dyDescent="0.25">
      <c r="A4203" s="18">
        <v>36031</v>
      </c>
      <c r="B4203" s="18">
        <v>35958</v>
      </c>
      <c r="C4203" s="18">
        <v>6410</v>
      </c>
      <c r="D4203" s="18">
        <v>6410</v>
      </c>
      <c r="E4203" s="18" t="s">
        <v>116</v>
      </c>
      <c r="F4203" s="18" t="s">
        <v>196</v>
      </c>
      <c r="G4203" s="19">
        <v>57.2732630422</v>
      </c>
      <c r="H4203" s="19">
        <v>23.177700000000002</v>
      </c>
      <c r="I4203" s="18" t="s">
        <v>79</v>
      </c>
      <c r="J4203" s="18" t="s">
        <v>80</v>
      </c>
      <c r="K4203" s="18">
        <v>16</v>
      </c>
      <c r="L4203" s="18">
        <v>60</v>
      </c>
      <c r="M4203" s="18" t="s">
        <v>71</v>
      </c>
      <c r="N4203" s="18" t="s">
        <v>74</v>
      </c>
      <c r="O4203" s="18" t="s">
        <v>75</v>
      </c>
      <c r="P4203" s="19">
        <v>11961.8074275</v>
      </c>
      <c r="Q4203" s="19">
        <v>2494813.3588299998</v>
      </c>
      <c r="R4203" s="20">
        <v>0.70014500000000002</v>
      </c>
      <c r="S4203" s="20">
        <v>6.29983</v>
      </c>
      <c r="T4203" s="20">
        <v>0.30199999999999999</v>
      </c>
      <c r="U4203" s="20">
        <v>0.30499999999999999</v>
      </c>
      <c r="V4203" s="20">
        <f t="shared" si="130"/>
        <v>11.326970035017</v>
      </c>
      <c r="W4203" s="20">
        <f t="shared" si="131"/>
        <v>101.48082100474502</v>
      </c>
    </row>
    <row r="4204" spans="1:23" x14ac:dyDescent="0.25">
      <c r="A4204" s="18">
        <v>36032</v>
      </c>
      <c r="B4204" s="18">
        <v>35959</v>
      </c>
      <c r="C4204" s="18">
        <v>6410</v>
      </c>
      <c r="D4204" s="18">
        <v>6410</v>
      </c>
      <c r="E4204" s="18" t="s">
        <v>116</v>
      </c>
      <c r="F4204" s="18" t="s">
        <v>196</v>
      </c>
      <c r="G4204" s="19">
        <v>5.98202313065</v>
      </c>
      <c r="H4204" s="19">
        <v>2.4208400000000001</v>
      </c>
      <c r="I4204" s="18" t="s">
        <v>79</v>
      </c>
      <c r="J4204" s="18" t="s">
        <v>80</v>
      </c>
      <c r="K4204" s="18">
        <v>16</v>
      </c>
      <c r="L4204" s="18">
        <v>60</v>
      </c>
      <c r="M4204" s="18" t="s">
        <v>71</v>
      </c>
      <c r="N4204" s="18" t="s">
        <v>74</v>
      </c>
      <c r="O4204" s="18" t="s">
        <v>75</v>
      </c>
      <c r="P4204" s="19">
        <v>1880.9477848700001</v>
      </c>
      <c r="Q4204" s="19">
        <v>260575.88526400001</v>
      </c>
      <c r="R4204" s="20">
        <v>0.70014500000000002</v>
      </c>
      <c r="S4204" s="20">
        <v>6.29983</v>
      </c>
      <c r="T4204" s="20">
        <v>0.30199999999999999</v>
      </c>
      <c r="U4204" s="20">
        <v>0.30499999999999999</v>
      </c>
      <c r="V4204" s="20">
        <f t="shared" si="130"/>
        <v>1.1830674372164001</v>
      </c>
      <c r="W4204" s="20">
        <f t="shared" si="131"/>
        <v>10.599361917754001</v>
      </c>
    </row>
    <row r="4205" spans="1:23" x14ac:dyDescent="0.25">
      <c r="A4205" s="18">
        <v>36033</v>
      </c>
      <c r="B4205" s="18">
        <v>35960</v>
      </c>
      <c r="C4205" s="18">
        <v>6410</v>
      </c>
      <c r="D4205" s="18">
        <v>6410</v>
      </c>
      <c r="E4205" s="18" t="s">
        <v>116</v>
      </c>
      <c r="F4205" s="18" t="s">
        <v>196</v>
      </c>
      <c r="G4205" s="19">
        <v>2.4220069208199999</v>
      </c>
      <c r="H4205" s="19">
        <v>0.98015099999999999</v>
      </c>
      <c r="I4205" s="18" t="s">
        <v>79</v>
      </c>
      <c r="J4205" s="18" t="s">
        <v>80</v>
      </c>
      <c r="K4205" s="18">
        <v>16</v>
      </c>
      <c r="L4205" s="18">
        <v>60</v>
      </c>
      <c r="M4205" s="18" t="s">
        <v>71</v>
      </c>
      <c r="N4205" s="18" t="s">
        <v>74</v>
      </c>
      <c r="O4205" s="18" t="s">
        <v>75</v>
      </c>
      <c r="P4205" s="19">
        <v>1252.08010474</v>
      </c>
      <c r="Q4205" s="19">
        <v>105502.199461</v>
      </c>
      <c r="R4205" s="20">
        <v>0.70014500000000002</v>
      </c>
      <c r="S4205" s="20">
        <v>6.29983</v>
      </c>
      <c r="T4205" s="20">
        <v>0.30199999999999999</v>
      </c>
      <c r="U4205" s="20">
        <v>0.30499999999999999</v>
      </c>
      <c r="V4205" s="20">
        <f t="shared" si="130"/>
        <v>0.47900097968270999</v>
      </c>
      <c r="W4205" s="20">
        <f t="shared" si="131"/>
        <v>4.2914753486593504</v>
      </c>
    </row>
    <row r="4206" spans="1:23" x14ac:dyDescent="0.25">
      <c r="A4206" s="18">
        <v>36034</v>
      </c>
      <c r="B4206" s="18">
        <v>35961</v>
      </c>
      <c r="C4206" s="18">
        <v>6410</v>
      </c>
      <c r="D4206" s="18">
        <v>6410</v>
      </c>
      <c r="E4206" s="18" t="s">
        <v>116</v>
      </c>
      <c r="F4206" s="18" t="s">
        <v>196</v>
      </c>
      <c r="G4206" s="19">
        <v>31.1663438048</v>
      </c>
      <c r="H4206" s="19">
        <v>12.6126</v>
      </c>
      <c r="I4206" s="18" t="s">
        <v>79</v>
      </c>
      <c r="J4206" s="18" t="s">
        <v>80</v>
      </c>
      <c r="K4206" s="18">
        <v>16</v>
      </c>
      <c r="L4206" s="18">
        <v>60</v>
      </c>
      <c r="M4206" s="18" t="s">
        <v>71</v>
      </c>
      <c r="N4206" s="18" t="s">
        <v>74</v>
      </c>
      <c r="O4206" s="18" t="s">
        <v>75</v>
      </c>
      <c r="P4206" s="19">
        <v>7413.3475452900002</v>
      </c>
      <c r="Q4206" s="19">
        <v>1357600.50572</v>
      </c>
      <c r="R4206" s="20">
        <v>0.70014500000000002</v>
      </c>
      <c r="S4206" s="20">
        <v>6.29983</v>
      </c>
      <c r="T4206" s="20">
        <v>0.30199999999999999</v>
      </c>
      <c r="U4206" s="20">
        <v>0.30499999999999999</v>
      </c>
      <c r="V4206" s="20">
        <f t="shared" si="130"/>
        <v>6.1637928812460006</v>
      </c>
      <c r="W4206" s="20">
        <f t="shared" si="131"/>
        <v>55.22277892131001</v>
      </c>
    </row>
    <row r="4207" spans="1:23" x14ac:dyDescent="0.25">
      <c r="A4207" s="18">
        <v>36035</v>
      </c>
      <c r="B4207" s="18">
        <v>35962</v>
      </c>
      <c r="C4207" s="18">
        <v>6410</v>
      </c>
      <c r="D4207" s="18">
        <v>6410</v>
      </c>
      <c r="E4207" s="18" t="s">
        <v>116</v>
      </c>
      <c r="F4207" s="18" t="s">
        <v>196</v>
      </c>
      <c r="G4207" s="19">
        <v>9.2303439242399996</v>
      </c>
      <c r="H4207" s="19">
        <v>3.7353900000000002</v>
      </c>
      <c r="I4207" s="18" t="s">
        <v>79</v>
      </c>
      <c r="J4207" s="18" t="s">
        <v>80</v>
      </c>
      <c r="K4207" s="18">
        <v>16</v>
      </c>
      <c r="L4207" s="18">
        <v>60</v>
      </c>
      <c r="M4207" s="18" t="s">
        <v>71</v>
      </c>
      <c r="N4207" s="18" t="s">
        <v>74</v>
      </c>
      <c r="O4207" s="18" t="s">
        <v>75</v>
      </c>
      <c r="P4207" s="19">
        <v>3661.4966701200001</v>
      </c>
      <c r="Q4207" s="19">
        <v>402072.173045</v>
      </c>
      <c r="R4207" s="20">
        <v>0.70014500000000002</v>
      </c>
      <c r="S4207" s="20">
        <v>6.29983</v>
      </c>
      <c r="T4207" s="20">
        <v>0.30199999999999999</v>
      </c>
      <c r="U4207" s="20">
        <v>0.30499999999999999</v>
      </c>
      <c r="V4207" s="20">
        <f t="shared" si="130"/>
        <v>1.8254896128218998</v>
      </c>
      <c r="W4207" s="20">
        <f t="shared" si="131"/>
        <v>16.354963778671504</v>
      </c>
    </row>
    <row r="4208" spans="1:23" x14ac:dyDescent="0.25">
      <c r="A4208" s="18">
        <v>36036</v>
      </c>
      <c r="B4208" s="18">
        <v>35963</v>
      </c>
      <c r="C4208" s="18">
        <v>6410</v>
      </c>
      <c r="D4208" s="18">
        <v>6410</v>
      </c>
      <c r="E4208" s="18" t="s">
        <v>116</v>
      </c>
      <c r="F4208" s="18" t="s">
        <v>196</v>
      </c>
      <c r="G4208" s="19">
        <v>1.8667623555499999</v>
      </c>
      <c r="H4208" s="19">
        <v>0.75545200000000001</v>
      </c>
      <c r="I4208" s="18" t="s">
        <v>79</v>
      </c>
      <c r="J4208" s="18" t="s">
        <v>80</v>
      </c>
      <c r="K4208" s="18">
        <v>16</v>
      </c>
      <c r="L4208" s="18">
        <v>60</v>
      </c>
      <c r="M4208" s="18" t="s">
        <v>71</v>
      </c>
      <c r="N4208" s="18" t="s">
        <v>74</v>
      </c>
      <c r="O4208" s="18" t="s">
        <v>75</v>
      </c>
      <c r="P4208" s="19">
        <v>1055.11638309</v>
      </c>
      <c r="Q4208" s="19">
        <v>81315.842943600001</v>
      </c>
      <c r="R4208" s="20">
        <v>0.70014500000000002</v>
      </c>
      <c r="S4208" s="20">
        <v>6.29983</v>
      </c>
      <c r="T4208" s="20">
        <v>0.30199999999999999</v>
      </c>
      <c r="U4208" s="20">
        <v>0.30499999999999999</v>
      </c>
      <c r="V4208" s="20">
        <f t="shared" si="130"/>
        <v>0.36919030649691997</v>
      </c>
      <c r="W4208" s="20">
        <f t="shared" si="131"/>
        <v>3.3076573253462005</v>
      </c>
    </row>
    <row r="4209" spans="1:23" x14ac:dyDescent="0.25">
      <c r="A4209" s="18">
        <v>36037</v>
      </c>
      <c r="B4209" s="18">
        <v>35964</v>
      </c>
      <c r="C4209" s="18">
        <v>6410</v>
      </c>
      <c r="D4209" s="18">
        <v>6410</v>
      </c>
      <c r="E4209" s="18" t="s">
        <v>116</v>
      </c>
      <c r="F4209" s="18" t="s">
        <v>196</v>
      </c>
      <c r="G4209" s="19">
        <v>2.5827235318000001</v>
      </c>
      <c r="H4209" s="19">
        <v>1.0451900000000001</v>
      </c>
      <c r="I4209" s="18" t="s">
        <v>79</v>
      </c>
      <c r="J4209" s="18" t="s">
        <v>80</v>
      </c>
      <c r="K4209" s="18">
        <v>16</v>
      </c>
      <c r="L4209" s="18">
        <v>60</v>
      </c>
      <c r="M4209" s="18" t="s">
        <v>71</v>
      </c>
      <c r="N4209" s="18" t="s">
        <v>74</v>
      </c>
      <c r="O4209" s="18" t="s">
        <v>75</v>
      </c>
      <c r="P4209" s="19">
        <v>1252.0157535200001</v>
      </c>
      <c r="Q4209" s="19">
        <v>112502.987031</v>
      </c>
      <c r="R4209" s="20">
        <v>0.70014500000000002</v>
      </c>
      <c r="S4209" s="20">
        <v>6.29983</v>
      </c>
      <c r="T4209" s="20">
        <v>0.30199999999999999</v>
      </c>
      <c r="U4209" s="20">
        <v>0.30499999999999999</v>
      </c>
      <c r="V4209" s="20">
        <f t="shared" si="130"/>
        <v>0.51078561767990005</v>
      </c>
      <c r="W4209" s="20">
        <f t="shared" si="131"/>
        <v>4.5762409258015007</v>
      </c>
    </row>
    <row r="4210" spans="1:23" x14ac:dyDescent="0.25">
      <c r="A4210" s="18">
        <v>36038</v>
      </c>
      <c r="B4210" s="18">
        <v>35965</v>
      </c>
      <c r="C4210" s="18">
        <v>6410</v>
      </c>
      <c r="D4210" s="18">
        <v>6410</v>
      </c>
      <c r="E4210" s="18" t="s">
        <v>116</v>
      </c>
      <c r="F4210" s="18" t="s">
        <v>196</v>
      </c>
      <c r="G4210" s="19">
        <v>7.4463315552599996</v>
      </c>
      <c r="H4210" s="19">
        <v>3.01342</v>
      </c>
      <c r="I4210" s="18" t="s">
        <v>79</v>
      </c>
      <c r="J4210" s="18" t="s">
        <v>80</v>
      </c>
      <c r="K4210" s="18">
        <v>16</v>
      </c>
      <c r="L4210" s="18">
        <v>60</v>
      </c>
      <c r="M4210" s="18" t="s">
        <v>71</v>
      </c>
      <c r="N4210" s="18" t="s">
        <v>74</v>
      </c>
      <c r="O4210" s="18" t="s">
        <v>75</v>
      </c>
      <c r="P4210" s="19">
        <v>2067.7063337899999</v>
      </c>
      <c r="Q4210" s="19">
        <v>324360.90509999997</v>
      </c>
      <c r="R4210" s="20">
        <v>0.70014500000000002</v>
      </c>
      <c r="S4210" s="20">
        <v>6.29983</v>
      </c>
      <c r="T4210" s="20">
        <v>0.30199999999999999</v>
      </c>
      <c r="U4210" s="20">
        <v>0.30499999999999999</v>
      </c>
      <c r="V4210" s="20">
        <f t="shared" si="130"/>
        <v>1.4726620002382</v>
      </c>
      <c r="W4210" s="20">
        <f t="shared" si="131"/>
        <v>13.193903434427</v>
      </c>
    </row>
    <row r="4211" spans="1:23" x14ac:dyDescent="0.25">
      <c r="A4211" s="18">
        <v>36039</v>
      </c>
      <c r="B4211" s="18">
        <v>35966</v>
      </c>
      <c r="C4211" s="18">
        <v>6410</v>
      </c>
      <c r="D4211" s="18">
        <v>6410</v>
      </c>
      <c r="E4211" s="18" t="s">
        <v>116</v>
      </c>
      <c r="F4211" s="18" t="s">
        <v>196</v>
      </c>
      <c r="G4211" s="19">
        <v>2.10211403421</v>
      </c>
      <c r="H4211" s="19">
        <v>0.85069499999999998</v>
      </c>
      <c r="I4211" s="18" t="s">
        <v>79</v>
      </c>
      <c r="J4211" s="18" t="s">
        <v>80</v>
      </c>
      <c r="K4211" s="18">
        <v>16</v>
      </c>
      <c r="L4211" s="18">
        <v>60</v>
      </c>
      <c r="M4211" s="18" t="s">
        <v>71</v>
      </c>
      <c r="N4211" s="18" t="s">
        <v>74</v>
      </c>
      <c r="O4211" s="18" t="s">
        <v>75</v>
      </c>
      <c r="P4211" s="19">
        <v>1170.5850602</v>
      </c>
      <c r="Q4211" s="19">
        <v>91567.721057300005</v>
      </c>
      <c r="R4211" s="20">
        <v>0.70014500000000002</v>
      </c>
      <c r="S4211" s="20">
        <v>6.29983</v>
      </c>
      <c r="T4211" s="20">
        <v>0.30199999999999999</v>
      </c>
      <c r="U4211" s="20">
        <v>0.30499999999999999</v>
      </c>
      <c r="V4211" s="20">
        <f t="shared" si="130"/>
        <v>0.41573567584094995</v>
      </c>
      <c r="W4211" s="20">
        <f t="shared" si="131"/>
        <v>3.7246675478857503</v>
      </c>
    </row>
    <row r="4212" spans="1:23" x14ac:dyDescent="0.25">
      <c r="A4212" s="18">
        <v>36040</v>
      </c>
      <c r="B4212" s="18">
        <v>35967</v>
      </c>
      <c r="C4212" s="18">
        <v>6410</v>
      </c>
      <c r="D4212" s="18">
        <v>6410</v>
      </c>
      <c r="E4212" s="18" t="s">
        <v>116</v>
      </c>
      <c r="F4212" s="18" t="s">
        <v>196</v>
      </c>
      <c r="G4212" s="19">
        <v>4.2646105357500002</v>
      </c>
      <c r="H4212" s="19">
        <v>1.72583</v>
      </c>
      <c r="I4212" s="18" t="s">
        <v>79</v>
      </c>
      <c r="J4212" s="18" t="s">
        <v>80</v>
      </c>
      <c r="K4212" s="18">
        <v>16</v>
      </c>
      <c r="L4212" s="18">
        <v>60</v>
      </c>
      <c r="M4212" s="18" t="s">
        <v>71</v>
      </c>
      <c r="N4212" s="18" t="s">
        <v>74</v>
      </c>
      <c r="O4212" s="18" t="s">
        <v>75</v>
      </c>
      <c r="P4212" s="19">
        <v>1563.47914661</v>
      </c>
      <c r="Q4212" s="19">
        <v>185765.691872</v>
      </c>
      <c r="R4212" s="20">
        <v>0.70014500000000002</v>
      </c>
      <c r="S4212" s="20">
        <v>6.29983</v>
      </c>
      <c r="T4212" s="20">
        <v>0.30199999999999999</v>
      </c>
      <c r="U4212" s="20">
        <v>0.30499999999999999</v>
      </c>
      <c r="V4212" s="20">
        <f t="shared" si="130"/>
        <v>0.84341520925429991</v>
      </c>
      <c r="W4212" s="20">
        <f t="shared" si="131"/>
        <v>7.556342748185501</v>
      </c>
    </row>
    <row r="4213" spans="1:23" x14ac:dyDescent="0.25">
      <c r="A4213" s="18">
        <v>36041</v>
      </c>
      <c r="B4213" s="18">
        <v>35968</v>
      </c>
      <c r="C4213" s="18">
        <v>6410</v>
      </c>
      <c r="D4213" s="18">
        <v>6410</v>
      </c>
      <c r="E4213" s="18" t="s">
        <v>116</v>
      </c>
      <c r="F4213" s="18" t="s">
        <v>196</v>
      </c>
      <c r="G4213" s="19">
        <v>10.942869400799999</v>
      </c>
      <c r="H4213" s="19">
        <v>4.42842</v>
      </c>
      <c r="I4213" s="18" t="s">
        <v>79</v>
      </c>
      <c r="J4213" s="18" t="s">
        <v>80</v>
      </c>
      <c r="K4213" s="18">
        <v>16</v>
      </c>
      <c r="L4213" s="18">
        <v>60</v>
      </c>
      <c r="M4213" s="18" t="s">
        <v>71</v>
      </c>
      <c r="N4213" s="18" t="s">
        <v>74</v>
      </c>
      <c r="O4213" s="18" t="s">
        <v>75</v>
      </c>
      <c r="P4213" s="19">
        <v>3700.8002700299999</v>
      </c>
      <c r="Q4213" s="19">
        <v>476669.48441799998</v>
      </c>
      <c r="R4213" s="20">
        <v>0.70014500000000002</v>
      </c>
      <c r="S4213" s="20">
        <v>6.29983</v>
      </c>
      <c r="T4213" s="20">
        <v>0.30199999999999999</v>
      </c>
      <c r="U4213" s="20">
        <v>0.30499999999999999</v>
      </c>
      <c r="V4213" s="20">
        <f t="shared" si="130"/>
        <v>2.1641742123882</v>
      </c>
      <c r="W4213" s="20">
        <f t="shared" si="131"/>
        <v>19.389313752176999</v>
      </c>
    </row>
    <row r="4214" spans="1:23" x14ac:dyDescent="0.25">
      <c r="A4214" s="18">
        <v>36042</v>
      </c>
      <c r="B4214" s="18">
        <v>35969</v>
      </c>
      <c r="C4214" s="18">
        <v>6410</v>
      </c>
      <c r="D4214" s="18">
        <v>6410</v>
      </c>
      <c r="E4214" s="18" t="s">
        <v>116</v>
      </c>
      <c r="F4214" s="18" t="s">
        <v>196</v>
      </c>
      <c r="G4214" s="19">
        <v>1.80575463184</v>
      </c>
      <c r="H4214" s="19">
        <v>0.73076300000000005</v>
      </c>
      <c r="I4214" s="18" t="s">
        <v>79</v>
      </c>
      <c r="J4214" s="18" t="s">
        <v>80</v>
      </c>
      <c r="K4214" s="18">
        <v>16</v>
      </c>
      <c r="L4214" s="18">
        <v>60</v>
      </c>
      <c r="M4214" s="18" t="s">
        <v>71</v>
      </c>
      <c r="N4214" s="18" t="s">
        <v>74</v>
      </c>
      <c r="O4214" s="18" t="s">
        <v>75</v>
      </c>
      <c r="P4214" s="19">
        <v>1088.0854744599999</v>
      </c>
      <c r="Q4214" s="19">
        <v>78658.357128400006</v>
      </c>
      <c r="R4214" s="20">
        <v>0.70014500000000002</v>
      </c>
      <c r="S4214" s="20">
        <v>6.29983</v>
      </c>
      <c r="T4214" s="20">
        <v>0.30199999999999999</v>
      </c>
      <c r="U4214" s="20">
        <v>0.30499999999999999</v>
      </c>
      <c r="V4214" s="20">
        <f t="shared" si="130"/>
        <v>0.35712476232322998</v>
      </c>
      <c r="W4214" s="20">
        <f t="shared" si="131"/>
        <v>3.1995594558515505</v>
      </c>
    </row>
    <row r="4215" spans="1:23" x14ac:dyDescent="0.25">
      <c r="A4215" s="18">
        <v>36043</v>
      </c>
      <c r="B4215" s="18">
        <v>35970</v>
      </c>
      <c r="C4215" s="18">
        <v>6410</v>
      </c>
      <c r="D4215" s="18">
        <v>6410</v>
      </c>
      <c r="E4215" s="18" t="s">
        <v>116</v>
      </c>
      <c r="F4215" s="18" t="s">
        <v>196</v>
      </c>
      <c r="G4215" s="19">
        <v>3.7771019903699998</v>
      </c>
      <c r="H4215" s="19">
        <v>1.52854</v>
      </c>
      <c r="I4215" s="18" t="s">
        <v>79</v>
      </c>
      <c r="J4215" s="18" t="s">
        <v>80</v>
      </c>
      <c r="K4215" s="18">
        <v>16</v>
      </c>
      <c r="L4215" s="18">
        <v>60</v>
      </c>
      <c r="M4215" s="18" t="s">
        <v>71</v>
      </c>
      <c r="N4215" s="18" t="s">
        <v>74</v>
      </c>
      <c r="O4215" s="18" t="s">
        <v>75</v>
      </c>
      <c r="P4215" s="19">
        <v>1589.3398887999999</v>
      </c>
      <c r="Q4215" s="19">
        <v>164529.90457799999</v>
      </c>
      <c r="R4215" s="20">
        <v>0.70014500000000002</v>
      </c>
      <c r="S4215" s="20">
        <v>6.29983</v>
      </c>
      <c r="T4215" s="20">
        <v>0.30199999999999999</v>
      </c>
      <c r="U4215" s="20">
        <v>0.30499999999999999</v>
      </c>
      <c r="V4215" s="20">
        <f t="shared" si="130"/>
        <v>0.74699934753340003</v>
      </c>
      <c r="W4215" s="20">
        <f t="shared" si="131"/>
        <v>6.6925317929990014</v>
      </c>
    </row>
    <row r="4216" spans="1:23" x14ac:dyDescent="0.25">
      <c r="A4216" s="18">
        <v>36044</v>
      </c>
      <c r="B4216" s="18">
        <v>35971</v>
      </c>
      <c r="C4216" s="18">
        <v>6410</v>
      </c>
      <c r="D4216" s="18">
        <v>6410</v>
      </c>
      <c r="E4216" s="18" t="s">
        <v>116</v>
      </c>
      <c r="F4216" s="18" t="s">
        <v>196</v>
      </c>
      <c r="G4216" s="19">
        <v>4.8764133040399997</v>
      </c>
      <c r="H4216" s="19">
        <v>1.9734100000000001</v>
      </c>
      <c r="I4216" s="18" t="s">
        <v>79</v>
      </c>
      <c r="J4216" s="18" t="s">
        <v>80</v>
      </c>
      <c r="K4216" s="18">
        <v>16</v>
      </c>
      <c r="L4216" s="18">
        <v>60</v>
      </c>
      <c r="M4216" s="18" t="s">
        <v>71</v>
      </c>
      <c r="N4216" s="18" t="s">
        <v>74</v>
      </c>
      <c r="O4216" s="18" t="s">
        <v>75</v>
      </c>
      <c r="P4216" s="19">
        <v>1839.7808313400001</v>
      </c>
      <c r="Q4216" s="19">
        <v>212415.71385900001</v>
      </c>
      <c r="R4216" s="20">
        <v>0.70014500000000002</v>
      </c>
      <c r="S4216" s="20">
        <v>6.29983</v>
      </c>
      <c r="T4216" s="20">
        <v>0.30199999999999999</v>
      </c>
      <c r="U4216" s="20">
        <v>0.30499999999999999</v>
      </c>
      <c r="V4216" s="20">
        <f t="shared" si="130"/>
        <v>0.96440785482610003</v>
      </c>
      <c r="W4216" s="20">
        <f t="shared" si="131"/>
        <v>8.6403425266085012</v>
      </c>
    </row>
    <row r="4217" spans="1:23" x14ac:dyDescent="0.25">
      <c r="A4217" s="18">
        <v>36045</v>
      </c>
      <c r="B4217" s="18">
        <v>35972</v>
      </c>
      <c r="C4217" s="18">
        <v>6410</v>
      </c>
      <c r="D4217" s="18">
        <v>6410</v>
      </c>
      <c r="E4217" s="18" t="s">
        <v>116</v>
      </c>
      <c r="F4217" s="18" t="s">
        <v>196</v>
      </c>
      <c r="G4217" s="19">
        <v>11.5460275364</v>
      </c>
      <c r="H4217" s="19">
        <v>4.6725099999999999</v>
      </c>
      <c r="I4217" s="18" t="s">
        <v>79</v>
      </c>
      <c r="J4217" s="18" t="s">
        <v>80</v>
      </c>
      <c r="K4217" s="18">
        <v>16</v>
      </c>
      <c r="L4217" s="18">
        <v>60</v>
      </c>
      <c r="M4217" s="18" t="s">
        <v>71</v>
      </c>
      <c r="N4217" s="18" t="s">
        <v>74</v>
      </c>
      <c r="O4217" s="18" t="s">
        <v>75</v>
      </c>
      <c r="P4217" s="19">
        <v>4290.0470861100002</v>
      </c>
      <c r="Q4217" s="19">
        <v>502942.94770700001</v>
      </c>
      <c r="R4217" s="20">
        <v>0.70014500000000002</v>
      </c>
      <c r="S4217" s="20">
        <v>6.29983</v>
      </c>
      <c r="T4217" s="20">
        <v>0.30199999999999999</v>
      </c>
      <c r="U4217" s="20">
        <v>0.30499999999999999</v>
      </c>
      <c r="V4217" s="20">
        <f t="shared" si="130"/>
        <v>2.2834612907370997</v>
      </c>
      <c r="W4217" s="20">
        <f t="shared" si="131"/>
        <v>20.458032977943503</v>
      </c>
    </row>
    <row r="4218" spans="1:23" x14ac:dyDescent="0.25">
      <c r="A4218" s="18">
        <v>36046</v>
      </c>
      <c r="B4218" s="18">
        <v>35973</v>
      </c>
      <c r="C4218" s="18">
        <v>6410</v>
      </c>
      <c r="D4218" s="18">
        <v>6410</v>
      </c>
      <c r="E4218" s="18" t="s">
        <v>116</v>
      </c>
      <c r="F4218" s="18" t="s">
        <v>196</v>
      </c>
      <c r="G4218" s="19">
        <v>0.96640933048</v>
      </c>
      <c r="H4218" s="19">
        <v>0.391092</v>
      </c>
      <c r="I4218" s="18" t="s">
        <v>79</v>
      </c>
      <c r="J4218" s="18" t="s">
        <v>80</v>
      </c>
      <c r="K4218" s="18">
        <v>16</v>
      </c>
      <c r="L4218" s="18">
        <v>60</v>
      </c>
      <c r="M4218" s="18" t="s">
        <v>71</v>
      </c>
      <c r="N4218" s="18" t="s">
        <v>74</v>
      </c>
      <c r="O4218" s="18" t="s">
        <v>75</v>
      </c>
      <c r="P4218" s="19">
        <v>737.10671355600005</v>
      </c>
      <c r="Q4218" s="19">
        <v>42096.6220484</v>
      </c>
      <c r="R4218" s="20">
        <v>0.70014500000000002</v>
      </c>
      <c r="S4218" s="20">
        <v>6.29983</v>
      </c>
      <c r="T4218" s="20">
        <v>0.30199999999999999</v>
      </c>
      <c r="U4218" s="20">
        <v>0.30499999999999999</v>
      </c>
      <c r="V4218" s="20">
        <f t="shared" si="130"/>
        <v>0.19112713362132</v>
      </c>
      <c r="W4218" s="20">
        <f t="shared" si="131"/>
        <v>1.7123501144802002</v>
      </c>
    </row>
    <row r="4219" spans="1:23" x14ac:dyDescent="0.25">
      <c r="A4219" s="18">
        <v>36047</v>
      </c>
      <c r="B4219" s="18">
        <v>35974</v>
      </c>
      <c r="C4219" s="18">
        <v>6410</v>
      </c>
      <c r="D4219" s="18">
        <v>6410</v>
      </c>
      <c r="E4219" s="18" t="s">
        <v>116</v>
      </c>
      <c r="F4219" s="18" t="s">
        <v>196</v>
      </c>
      <c r="G4219" s="19">
        <v>1.5176642091999999</v>
      </c>
      <c r="H4219" s="19">
        <v>0.61417699999999997</v>
      </c>
      <c r="I4219" s="18" t="s">
        <v>79</v>
      </c>
      <c r="J4219" s="18" t="s">
        <v>80</v>
      </c>
      <c r="K4219" s="18">
        <v>16</v>
      </c>
      <c r="L4219" s="18">
        <v>60</v>
      </c>
      <c r="M4219" s="18" t="s">
        <v>71</v>
      </c>
      <c r="N4219" s="18" t="s">
        <v>74</v>
      </c>
      <c r="O4219" s="18" t="s">
        <v>75</v>
      </c>
      <c r="P4219" s="19">
        <v>924.21120866199999</v>
      </c>
      <c r="Q4219" s="19">
        <v>66109.188515000002</v>
      </c>
      <c r="R4219" s="20">
        <v>0.70014500000000002</v>
      </c>
      <c r="S4219" s="20">
        <v>6.29983</v>
      </c>
      <c r="T4219" s="20">
        <v>0.30199999999999999</v>
      </c>
      <c r="U4219" s="20">
        <v>0.30499999999999999</v>
      </c>
      <c r="V4219" s="20">
        <f t="shared" si="130"/>
        <v>0.30014904305416995</v>
      </c>
      <c r="W4219" s="20">
        <f t="shared" si="131"/>
        <v>2.6891014294874505</v>
      </c>
    </row>
    <row r="4220" spans="1:23" x14ac:dyDescent="0.25">
      <c r="A4220" s="18">
        <v>36048</v>
      </c>
      <c r="B4220" s="18">
        <v>35975</v>
      </c>
      <c r="C4220" s="18">
        <v>6410</v>
      </c>
      <c r="D4220" s="18">
        <v>6410</v>
      </c>
      <c r="E4220" s="18" t="s">
        <v>116</v>
      </c>
      <c r="F4220" s="18" t="s">
        <v>196</v>
      </c>
      <c r="G4220" s="19">
        <v>3.3130484132700002</v>
      </c>
      <c r="H4220" s="19">
        <v>1.34074</v>
      </c>
      <c r="I4220" s="18" t="s">
        <v>79</v>
      </c>
      <c r="J4220" s="18" t="s">
        <v>80</v>
      </c>
      <c r="K4220" s="18">
        <v>16</v>
      </c>
      <c r="L4220" s="18">
        <v>60</v>
      </c>
      <c r="M4220" s="18" t="s">
        <v>71</v>
      </c>
      <c r="N4220" s="18" t="s">
        <v>74</v>
      </c>
      <c r="O4220" s="18" t="s">
        <v>75</v>
      </c>
      <c r="P4220" s="19">
        <v>2353.2305658700002</v>
      </c>
      <c r="Q4220" s="19">
        <v>144315.81161800001</v>
      </c>
      <c r="R4220" s="20">
        <v>0.70014500000000002</v>
      </c>
      <c r="S4220" s="20">
        <v>6.29983</v>
      </c>
      <c r="T4220" s="20">
        <v>0.30199999999999999</v>
      </c>
      <c r="U4220" s="20">
        <v>0.30499999999999999</v>
      </c>
      <c r="V4220" s="20">
        <f t="shared" si="130"/>
        <v>0.65522126029539995</v>
      </c>
      <c r="W4220" s="20">
        <f t="shared" si="131"/>
        <v>5.870271681569001</v>
      </c>
    </row>
    <row r="4221" spans="1:23" x14ac:dyDescent="0.25">
      <c r="A4221" s="18">
        <v>36049</v>
      </c>
      <c r="B4221" s="18">
        <v>35976</v>
      </c>
      <c r="C4221" s="18">
        <v>6410</v>
      </c>
      <c r="D4221" s="18">
        <v>6410</v>
      </c>
      <c r="E4221" s="18" t="s">
        <v>116</v>
      </c>
      <c r="F4221" s="18" t="s">
        <v>196</v>
      </c>
      <c r="G4221" s="19">
        <v>7.8983161335999998</v>
      </c>
      <c r="H4221" s="19">
        <v>3.1963400000000002</v>
      </c>
      <c r="I4221" s="18" t="s">
        <v>79</v>
      </c>
      <c r="J4221" s="18" t="s">
        <v>80</v>
      </c>
      <c r="K4221" s="18">
        <v>16</v>
      </c>
      <c r="L4221" s="18">
        <v>60</v>
      </c>
      <c r="M4221" s="18" t="s">
        <v>71</v>
      </c>
      <c r="N4221" s="18" t="s">
        <v>74</v>
      </c>
      <c r="O4221" s="18" t="s">
        <v>75</v>
      </c>
      <c r="P4221" s="19">
        <v>2224.2532598100001</v>
      </c>
      <c r="Q4221" s="19">
        <v>344049.27457800001</v>
      </c>
      <c r="R4221" s="20">
        <v>0.70014500000000002</v>
      </c>
      <c r="S4221" s="20">
        <v>6.29983</v>
      </c>
      <c r="T4221" s="20">
        <v>0.30199999999999999</v>
      </c>
      <c r="U4221" s="20">
        <v>0.30499999999999999</v>
      </c>
      <c r="V4221" s="20">
        <f t="shared" si="130"/>
        <v>1.5620552255714</v>
      </c>
      <c r="W4221" s="20">
        <f t="shared" si="131"/>
        <v>13.994797042429003</v>
      </c>
    </row>
    <row r="4222" spans="1:23" x14ac:dyDescent="0.25">
      <c r="A4222" s="18">
        <v>36050</v>
      </c>
      <c r="B4222" s="18">
        <v>35977</v>
      </c>
      <c r="C4222" s="18">
        <v>6410</v>
      </c>
      <c r="D4222" s="18">
        <v>6410</v>
      </c>
      <c r="E4222" s="18" t="s">
        <v>116</v>
      </c>
      <c r="F4222" s="18" t="s">
        <v>196</v>
      </c>
      <c r="G4222" s="19">
        <v>5.3485328969300001</v>
      </c>
      <c r="H4222" s="19">
        <v>2.1644700000000001</v>
      </c>
      <c r="I4222" s="18" t="s">
        <v>79</v>
      </c>
      <c r="J4222" s="18" t="s">
        <v>80</v>
      </c>
      <c r="K4222" s="18">
        <v>16</v>
      </c>
      <c r="L4222" s="18">
        <v>60</v>
      </c>
      <c r="M4222" s="18" t="s">
        <v>71</v>
      </c>
      <c r="N4222" s="18" t="s">
        <v>74</v>
      </c>
      <c r="O4222" s="18" t="s">
        <v>75</v>
      </c>
      <c r="P4222" s="19">
        <v>2920.1657267999999</v>
      </c>
      <c r="Q4222" s="19">
        <v>232981.161062</v>
      </c>
      <c r="R4222" s="20">
        <v>0.70014500000000002</v>
      </c>
      <c r="S4222" s="20">
        <v>6.29983</v>
      </c>
      <c r="T4222" s="20">
        <v>0.30199999999999999</v>
      </c>
      <c r="U4222" s="20">
        <v>0.30499999999999999</v>
      </c>
      <c r="V4222" s="20">
        <f t="shared" si="130"/>
        <v>1.0577791080087</v>
      </c>
      <c r="W4222" s="20">
        <f t="shared" si="131"/>
        <v>9.4768761628695017</v>
      </c>
    </row>
    <row r="4223" spans="1:23" x14ac:dyDescent="0.25">
      <c r="A4223" s="18">
        <v>36051</v>
      </c>
      <c r="B4223" s="18">
        <v>35978</v>
      </c>
      <c r="C4223" s="18">
        <v>6410</v>
      </c>
      <c r="D4223" s="18">
        <v>6410</v>
      </c>
      <c r="E4223" s="18" t="s">
        <v>116</v>
      </c>
      <c r="F4223" s="18" t="s">
        <v>196</v>
      </c>
      <c r="G4223" s="19">
        <v>3.7418348912799999</v>
      </c>
      <c r="H4223" s="19">
        <v>1.51427</v>
      </c>
      <c r="I4223" s="18" t="s">
        <v>79</v>
      </c>
      <c r="J4223" s="18" t="s">
        <v>80</v>
      </c>
      <c r="K4223" s="18">
        <v>16</v>
      </c>
      <c r="L4223" s="18">
        <v>60</v>
      </c>
      <c r="M4223" s="18" t="s">
        <v>71</v>
      </c>
      <c r="N4223" s="18" t="s">
        <v>74</v>
      </c>
      <c r="O4223" s="18" t="s">
        <v>75</v>
      </c>
      <c r="P4223" s="19">
        <v>1468.31961</v>
      </c>
      <c r="Q4223" s="19">
        <v>162993.675888</v>
      </c>
      <c r="R4223" s="20">
        <v>0.70014500000000002</v>
      </c>
      <c r="S4223" s="20">
        <v>6.29983</v>
      </c>
      <c r="T4223" s="20">
        <v>0.30199999999999999</v>
      </c>
      <c r="U4223" s="20">
        <v>0.30499999999999999</v>
      </c>
      <c r="V4223" s="20">
        <f t="shared" si="130"/>
        <v>0.74002558126670004</v>
      </c>
      <c r="W4223" s="20">
        <f t="shared" si="131"/>
        <v>6.6300522839995004</v>
      </c>
    </row>
    <row r="4224" spans="1:23" x14ac:dyDescent="0.25">
      <c r="A4224" s="18">
        <v>36052</v>
      </c>
      <c r="B4224" s="18">
        <v>35979</v>
      </c>
      <c r="C4224" s="18">
        <v>6410</v>
      </c>
      <c r="D4224" s="18">
        <v>6410</v>
      </c>
      <c r="E4224" s="18" t="s">
        <v>116</v>
      </c>
      <c r="F4224" s="18" t="s">
        <v>196</v>
      </c>
      <c r="G4224" s="19">
        <v>1.8724322118400001</v>
      </c>
      <c r="H4224" s="19">
        <v>0.75774600000000003</v>
      </c>
      <c r="I4224" s="18" t="s">
        <v>79</v>
      </c>
      <c r="J4224" s="18" t="s">
        <v>80</v>
      </c>
      <c r="K4224" s="18">
        <v>16</v>
      </c>
      <c r="L4224" s="18">
        <v>60</v>
      </c>
      <c r="M4224" s="18" t="s">
        <v>71</v>
      </c>
      <c r="N4224" s="18" t="s">
        <v>74</v>
      </c>
      <c r="O4224" s="18" t="s">
        <v>75</v>
      </c>
      <c r="P4224" s="19">
        <v>1037.2201378899999</v>
      </c>
      <c r="Q4224" s="19">
        <v>81562.820895600002</v>
      </c>
      <c r="R4224" s="20">
        <v>0.70014500000000002</v>
      </c>
      <c r="S4224" s="20">
        <v>6.29983</v>
      </c>
      <c r="T4224" s="20">
        <v>0.30199999999999999</v>
      </c>
      <c r="U4224" s="20">
        <v>0.30499999999999999</v>
      </c>
      <c r="V4224" s="20">
        <f t="shared" si="130"/>
        <v>0.37031138707266004</v>
      </c>
      <c r="W4224" s="20">
        <f t="shared" si="131"/>
        <v>3.3177013333101009</v>
      </c>
    </row>
    <row r="4225" spans="1:23" x14ac:dyDescent="0.25">
      <c r="A4225" s="18">
        <v>36053</v>
      </c>
      <c r="B4225" s="18">
        <v>35980</v>
      </c>
      <c r="C4225" s="18">
        <v>6410</v>
      </c>
      <c r="D4225" s="18">
        <v>6410</v>
      </c>
      <c r="E4225" s="18" t="s">
        <v>116</v>
      </c>
      <c r="F4225" s="18" t="s">
        <v>196</v>
      </c>
      <c r="G4225" s="19">
        <v>24.463341185800001</v>
      </c>
      <c r="H4225" s="19">
        <v>9.8999600000000001</v>
      </c>
      <c r="I4225" s="18" t="s">
        <v>79</v>
      </c>
      <c r="J4225" s="18" t="s">
        <v>80</v>
      </c>
      <c r="K4225" s="18">
        <v>16</v>
      </c>
      <c r="L4225" s="18">
        <v>60</v>
      </c>
      <c r="M4225" s="18" t="s">
        <v>71</v>
      </c>
      <c r="N4225" s="18" t="s">
        <v>74</v>
      </c>
      <c r="O4225" s="18" t="s">
        <v>75</v>
      </c>
      <c r="P4225" s="19">
        <v>4281.1170255400002</v>
      </c>
      <c r="Q4225" s="19">
        <v>1065618.87956</v>
      </c>
      <c r="R4225" s="20">
        <v>0.70014500000000002</v>
      </c>
      <c r="S4225" s="20">
        <v>6.29983</v>
      </c>
      <c r="T4225" s="20">
        <v>0.30199999999999999</v>
      </c>
      <c r="U4225" s="20">
        <v>0.30499999999999999</v>
      </c>
      <c r="V4225" s="20">
        <f t="shared" si="130"/>
        <v>4.8381224309516</v>
      </c>
      <c r="W4225" s="20">
        <f t="shared" si="131"/>
        <v>43.345805179726007</v>
      </c>
    </row>
    <row r="4226" spans="1:23" x14ac:dyDescent="0.25">
      <c r="A4226" s="18">
        <v>36054</v>
      </c>
      <c r="B4226" s="18">
        <v>35981</v>
      </c>
      <c r="C4226" s="18">
        <v>6410</v>
      </c>
      <c r="D4226" s="18">
        <v>6410</v>
      </c>
      <c r="E4226" s="18" t="s">
        <v>116</v>
      </c>
      <c r="F4226" s="18" t="s">
        <v>196</v>
      </c>
      <c r="G4226" s="19">
        <v>5.4179376274399997</v>
      </c>
      <c r="H4226" s="19">
        <v>2.1925599999999998</v>
      </c>
      <c r="I4226" s="18" t="s">
        <v>79</v>
      </c>
      <c r="J4226" s="18" t="s">
        <v>80</v>
      </c>
      <c r="K4226" s="18">
        <v>16</v>
      </c>
      <c r="L4226" s="18">
        <v>60</v>
      </c>
      <c r="M4226" s="18" t="s">
        <v>71</v>
      </c>
      <c r="N4226" s="18" t="s">
        <v>74</v>
      </c>
      <c r="O4226" s="18" t="s">
        <v>75</v>
      </c>
      <c r="P4226" s="19">
        <v>1825.1301113100001</v>
      </c>
      <c r="Q4226" s="19">
        <v>236004.419031</v>
      </c>
      <c r="R4226" s="20">
        <v>0.70014500000000002</v>
      </c>
      <c r="S4226" s="20">
        <v>6.29983</v>
      </c>
      <c r="T4226" s="20">
        <v>0.30199999999999999</v>
      </c>
      <c r="U4226" s="20">
        <v>0.30499999999999999</v>
      </c>
      <c r="V4226" s="20">
        <f t="shared" si="130"/>
        <v>1.0715067249975998</v>
      </c>
      <c r="W4226" s="20">
        <f t="shared" si="131"/>
        <v>9.5998649090360004</v>
      </c>
    </row>
    <row r="4227" spans="1:23" x14ac:dyDescent="0.25">
      <c r="A4227" s="18">
        <v>36055</v>
      </c>
      <c r="B4227" s="18">
        <v>35982</v>
      </c>
      <c r="C4227" s="18">
        <v>6410</v>
      </c>
      <c r="D4227" s="18">
        <v>6410</v>
      </c>
      <c r="E4227" s="18" t="s">
        <v>116</v>
      </c>
      <c r="F4227" s="18" t="s">
        <v>196</v>
      </c>
      <c r="G4227" s="19">
        <v>11.9140128398</v>
      </c>
      <c r="H4227" s="19">
        <v>4.8214300000000003</v>
      </c>
      <c r="I4227" s="18" t="s">
        <v>79</v>
      </c>
      <c r="J4227" s="18" t="s">
        <v>80</v>
      </c>
      <c r="K4227" s="18">
        <v>16</v>
      </c>
      <c r="L4227" s="18">
        <v>60</v>
      </c>
      <c r="M4227" s="18" t="s">
        <v>71</v>
      </c>
      <c r="N4227" s="18" t="s">
        <v>74</v>
      </c>
      <c r="O4227" s="18" t="s">
        <v>75</v>
      </c>
      <c r="P4227" s="19">
        <v>2997.0687610999998</v>
      </c>
      <c r="Q4227" s="19">
        <v>518972.32340499997</v>
      </c>
      <c r="R4227" s="20">
        <v>0.70014500000000002</v>
      </c>
      <c r="S4227" s="20">
        <v>6.29983</v>
      </c>
      <c r="T4227" s="20">
        <v>0.30199999999999999</v>
      </c>
      <c r="U4227" s="20">
        <v>0.30499999999999999</v>
      </c>
      <c r="V4227" s="20">
        <f t="shared" ref="V4227:V4290" si="132">H4227*R4227*(1-T4227)</f>
        <v>2.3562386749302999</v>
      </c>
      <c r="W4227" s="20">
        <f t="shared" ref="W4227:W4290" si="133">H4227*S4227*(1-U4227)</f>
        <v>21.110061603045501</v>
      </c>
    </row>
    <row r="4228" spans="1:23" x14ac:dyDescent="0.25">
      <c r="A4228" s="18">
        <v>36056</v>
      </c>
      <c r="B4228" s="18">
        <v>35983</v>
      </c>
      <c r="C4228" s="18">
        <v>6410</v>
      </c>
      <c r="D4228" s="18">
        <v>6410</v>
      </c>
      <c r="E4228" s="18" t="s">
        <v>116</v>
      </c>
      <c r="F4228" s="18" t="s">
        <v>196</v>
      </c>
      <c r="G4228" s="19">
        <v>4.1111808837000003</v>
      </c>
      <c r="H4228" s="19">
        <v>1.66374</v>
      </c>
      <c r="I4228" s="18" t="s">
        <v>79</v>
      </c>
      <c r="J4228" s="18" t="s">
        <v>80</v>
      </c>
      <c r="K4228" s="18">
        <v>16</v>
      </c>
      <c r="L4228" s="18">
        <v>60</v>
      </c>
      <c r="M4228" s="18" t="s">
        <v>71</v>
      </c>
      <c r="N4228" s="18" t="s">
        <v>74</v>
      </c>
      <c r="O4228" s="18" t="s">
        <v>75</v>
      </c>
      <c r="P4228" s="19">
        <v>1602.0408748699999</v>
      </c>
      <c r="Q4228" s="19">
        <v>179082.32296300001</v>
      </c>
      <c r="R4228" s="20">
        <v>0.70014500000000002</v>
      </c>
      <c r="S4228" s="20">
        <v>6.29983</v>
      </c>
      <c r="T4228" s="20">
        <v>0.30199999999999999</v>
      </c>
      <c r="U4228" s="20">
        <v>0.30499999999999999</v>
      </c>
      <c r="V4228" s="20">
        <f t="shared" si="132"/>
        <v>0.81307175112539987</v>
      </c>
      <c r="W4228" s="20">
        <f t="shared" si="133"/>
        <v>7.2844890191190004</v>
      </c>
    </row>
    <row r="4229" spans="1:23" x14ac:dyDescent="0.25">
      <c r="A4229" s="18">
        <v>36057</v>
      </c>
      <c r="B4229" s="18">
        <v>35984</v>
      </c>
      <c r="C4229" s="18">
        <v>6410</v>
      </c>
      <c r="D4229" s="18">
        <v>6410</v>
      </c>
      <c r="E4229" s="18" t="s">
        <v>116</v>
      </c>
      <c r="F4229" s="18" t="s">
        <v>196</v>
      </c>
      <c r="G4229" s="19">
        <v>4.1534344941099999</v>
      </c>
      <c r="H4229" s="19">
        <v>1.6808399999999999</v>
      </c>
      <c r="I4229" s="18" t="s">
        <v>79</v>
      </c>
      <c r="J4229" s="18" t="s">
        <v>80</v>
      </c>
      <c r="K4229" s="18">
        <v>16</v>
      </c>
      <c r="L4229" s="18">
        <v>60</v>
      </c>
      <c r="M4229" s="18" t="s">
        <v>71</v>
      </c>
      <c r="N4229" s="18" t="s">
        <v>74</v>
      </c>
      <c r="O4229" s="18" t="s">
        <v>75</v>
      </c>
      <c r="P4229" s="19">
        <v>1825.03457815</v>
      </c>
      <c r="Q4229" s="19">
        <v>180922.88287</v>
      </c>
      <c r="R4229" s="20">
        <v>0.70014500000000002</v>
      </c>
      <c r="S4229" s="20">
        <v>6.29983</v>
      </c>
      <c r="T4229" s="20">
        <v>0.30199999999999999</v>
      </c>
      <c r="U4229" s="20">
        <v>0.30499999999999999</v>
      </c>
      <c r="V4229" s="20">
        <f t="shared" si="132"/>
        <v>0.8214285418163999</v>
      </c>
      <c r="W4229" s="20">
        <f t="shared" si="133"/>
        <v>7.3593593487540003</v>
      </c>
    </row>
    <row r="4230" spans="1:23" x14ac:dyDescent="0.25">
      <c r="A4230" s="18">
        <v>36058</v>
      </c>
      <c r="B4230" s="18">
        <v>35985</v>
      </c>
      <c r="C4230" s="18">
        <v>6410</v>
      </c>
      <c r="D4230" s="18">
        <v>6410</v>
      </c>
      <c r="E4230" s="18" t="s">
        <v>116</v>
      </c>
      <c r="F4230" s="18" t="s">
        <v>196</v>
      </c>
      <c r="G4230" s="19">
        <v>3.4023784408600002</v>
      </c>
      <c r="H4230" s="19">
        <v>1.3768899999999999</v>
      </c>
      <c r="I4230" s="18" t="s">
        <v>79</v>
      </c>
      <c r="J4230" s="18" t="s">
        <v>80</v>
      </c>
      <c r="K4230" s="18">
        <v>16</v>
      </c>
      <c r="L4230" s="18">
        <v>60</v>
      </c>
      <c r="M4230" s="18" t="s">
        <v>71</v>
      </c>
      <c r="N4230" s="18" t="s">
        <v>74</v>
      </c>
      <c r="O4230" s="18" t="s">
        <v>75</v>
      </c>
      <c r="P4230" s="19">
        <v>1585.4317059499999</v>
      </c>
      <c r="Q4230" s="19">
        <v>148207.01205399999</v>
      </c>
      <c r="R4230" s="20">
        <v>0.70014500000000002</v>
      </c>
      <c r="S4230" s="20">
        <v>6.29983</v>
      </c>
      <c r="T4230" s="20">
        <v>0.30199999999999999</v>
      </c>
      <c r="U4230" s="20">
        <v>0.30499999999999999</v>
      </c>
      <c r="V4230" s="20">
        <f t="shared" si="132"/>
        <v>0.67288780903689993</v>
      </c>
      <c r="W4230" s="20">
        <f t="shared" si="133"/>
        <v>6.0285501854465</v>
      </c>
    </row>
    <row r="4231" spans="1:23" x14ac:dyDescent="0.25">
      <c r="A4231" s="18">
        <v>36059</v>
      </c>
      <c r="B4231" s="18">
        <v>35986</v>
      </c>
      <c r="C4231" s="18">
        <v>6410</v>
      </c>
      <c r="D4231" s="18">
        <v>6410</v>
      </c>
      <c r="E4231" s="18" t="s">
        <v>116</v>
      </c>
      <c r="F4231" s="18" t="s">
        <v>196</v>
      </c>
      <c r="G4231" s="19">
        <v>12.7998761824</v>
      </c>
      <c r="H4231" s="19">
        <v>5.1799299999999997</v>
      </c>
      <c r="I4231" s="18" t="s">
        <v>79</v>
      </c>
      <c r="J4231" s="18" t="s">
        <v>80</v>
      </c>
      <c r="K4231" s="18">
        <v>16</v>
      </c>
      <c r="L4231" s="18">
        <v>60</v>
      </c>
      <c r="M4231" s="18" t="s">
        <v>71</v>
      </c>
      <c r="N4231" s="18" t="s">
        <v>74</v>
      </c>
      <c r="O4231" s="18" t="s">
        <v>75</v>
      </c>
      <c r="P4231" s="19">
        <v>3050.5234598100001</v>
      </c>
      <c r="Q4231" s="19">
        <v>557560.37625700003</v>
      </c>
      <c r="R4231" s="20">
        <v>0.70014500000000002</v>
      </c>
      <c r="S4231" s="20">
        <v>6.29983</v>
      </c>
      <c r="T4231" s="20">
        <v>0.30199999999999999</v>
      </c>
      <c r="U4231" s="20">
        <v>0.30499999999999999</v>
      </c>
      <c r="V4231" s="20">
        <f t="shared" si="132"/>
        <v>2.5314380587152998</v>
      </c>
      <c r="W4231" s="20">
        <f t="shared" si="133"/>
        <v>22.6797114962705</v>
      </c>
    </row>
    <row r="4232" spans="1:23" x14ac:dyDescent="0.25">
      <c r="A4232" s="18">
        <v>36060</v>
      </c>
      <c r="B4232" s="18">
        <v>35987</v>
      </c>
      <c r="C4232" s="18">
        <v>6410</v>
      </c>
      <c r="D4232" s="18">
        <v>6410</v>
      </c>
      <c r="E4232" s="18" t="s">
        <v>116</v>
      </c>
      <c r="F4232" s="18" t="s">
        <v>196</v>
      </c>
      <c r="G4232" s="19">
        <v>37.1484895802</v>
      </c>
      <c r="H4232" s="19">
        <v>15.0335</v>
      </c>
      <c r="I4232" s="18" t="s">
        <v>79</v>
      </c>
      <c r="J4232" s="18" t="s">
        <v>80</v>
      </c>
      <c r="K4232" s="18">
        <v>16</v>
      </c>
      <c r="L4232" s="18">
        <v>60</v>
      </c>
      <c r="M4232" s="18" t="s">
        <v>71</v>
      </c>
      <c r="N4232" s="18" t="s">
        <v>74</v>
      </c>
      <c r="O4232" s="18" t="s">
        <v>75</v>
      </c>
      <c r="P4232" s="19">
        <v>6940.27426337</v>
      </c>
      <c r="Q4232" s="19">
        <v>1618181.73337</v>
      </c>
      <c r="R4232" s="20">
        <v>0.70014500000000002</v>
      </c>
      <c r="S4232" s="20">
        <v>6.29983</v>
      </c>
      <c r="T4232" s="20">
        <v>0.30199999999999999</v>
      </c>
      <c r="U4232" s="20">
        <v>0.30499999999999999</v>
      </c>
      <c r="V4232" s="20">
        <f t="shared" si="132"/>
        <v>7.3468896405349993</v>
      </c>
      <c r="W4232" s="20">
        <f t="shared" si="133"/>
        <v>65.822403541975007</v>
      </c>
    </row>
    <row r="4233" spans="1:23" x14ac:dyDescent="0.25">
      <c r="A4233" s="18">
        <v>36061</v>
      </c>
      <c r="B4233" s="18">
        <v>35988</v>
      </c>
      <c r="C4233" s="18">
        <v>6410</v>
      </c>
      <c r="D4233" s="18">
        <v>6410</v>
      </c>
      <c r="E4233" s="18" t="s">
        <v>116</v>
      </c>
      <c r="F4233" s="18" t="s">
        <v>196</v>
      </c>
      <c r="G4233" s="19">
        <v>8.8410727746200006</v>
      </c>
      <c r="H4233" s="19">
        <v>3.5778599999999998</v>
      </c>
      <c r="I4233" s="18" t="s">
        <v>79</v>
      </c>
      <c r="J4233" s="18" t="s">
        <v>80</v>
      </c>
      <c r="K4233" s="18">
        <v>16</v>
      </c>
      <c r="L4233" s="18">
        <v>60</v>
      </c>
      <c r="M4233" s="18" t="s">
        <v>71</v>
      </c>
      <c r="N4233" s="18" t="s">
        <v>74</v>
      </c>
      <c r="O4233" s="18" t="s">
        <v>75</v>
      </c>
      <c r="P4233" s="19">
        <v>2245.57765539</v>
      </c>
      <c r="Q4233" s="19">
        <v>385115.58959500003</v>
      </c>
      <c r="R4233" s="20">
        <v>0.70014500000000002</v>
      </c>
      <c r="S4233" s="20">
        <v>6.29983</v>
      </c>
      <c r="T4233" s="20">
        <v>0.30199999999999999</v>
      </c>
      <c r="U4233" s="20">
        <v>0.30499999999999999</v>
      </c>
      <c r="V4233" s="20">
        <f t="shared" si="132"/>
        <v>1.7485045112105999</v>
      </c>
      <c r="W4233" s="20">
        <f t="shared" si="133"/>
        <v>15.665237285841002</v>
      </c>
    </row>
    <row r="4234" spans="1:23" x14ac:dyDescent="0.25">
      <c r="A4234" s="18">
        <v>36062</v>
      </c>
      <c r="B4234" s="18">
        <v>35989</v>
      </c>
      <c r="C4234" s="18">
        <v>6410</v>
      </c>
      <c r="D4234" s="18">
        <v>6410</v>
      </c>
      <c r="E4234" s="18" t="s">
        <v>116</v>
      </c>
      <c r="F4234" s="18" t="s">
        <v>196</v>
      </c>
      <c r="G4234" s="19">
        <v>2.1865363013599999</v>
      </c>
      <c r="H4234" s="19">
        <v>0.88485999999999998</v>
      </c>
      <c r="I4234" s="18" t="s">
        <v>79</v>
      </c>
      <c r="J4234" s="18" t="s">
        <v>80</v>
      </c>
      <c r="K4234" s="18">
        <v>16</v>
      </c>
      <c r="L4234" s="18">
        <v>60</v>
      </c>
      <c r="M4234" s="18" t="s">
        <v>71</v>
      </c>
      <c r="N4234" s="18" t="s">
        <v>74</v>
      </c>
      <c r="O4234" s="18" t="s">
        <v>75</v>
      </c>
      <c r="P4234" s="19">
        <v>1109.6938062199999</v>
      </c>
      <c r="Q4234" s="19">
        <v>95245.140305499997</v>
      </c>
      <c r="R4234" s="20">
        <v>0.70014500000000002</v>
      </c>
      <c r="S4234" s="20">
        <v>6.29983</v>
      </c>
      <c r="T4234" s="20">
        <v>0.30199999999999999</v>
      </c>
      <c r="U4234" s="20">
        <v>0.30499999999999999</v>
      </c>
      <c r="V4234" s="20">
        <f t="shared" si="132"/>
        <v>0.43243215268059998</v>
      </c>
      <c r="W4234" s="20">
        <f t="shared" si="133"/>
        <v>3.8742549637910004</v>
      </c>
    </row>
    <row r="4235" spans="1:23" x14ac:dyDescent="0.25">
      <c r="A4235" s="18">
        <v>36063</v>
      </c>
      <c r="B4235" s="18">
        <v>35990</v>
      </c>
      <c r="C4235" s="18">
        <v>6410</v>
      </c>
      <c r="D4235" s="18">
        <v>6410</v>
      </c>
      <c r="E4235" s="18" t="s">
        <v>116</v>
      </c>
      <c r="F4235" s="18" t="s">
        <v>196</v>
      </c>
      <c r="G4235" s="19">
        <v>3.4970286701900002</v>
      </c>
      <c r="H4235" s="19">
        <v>1.4152</v>
      </c>
      <c r="I4235" s="18" t="s">
        <v>79</v>
      </c>
      <c r="J4235" s="18" t="s">
        <v>80</v>
      </c>
      <c r="K4235" s="18">
        <v>16</v>
      </c>
      <c r="L4235" s="18">
        <v>60</v>
      </c>
      <c r="M4235" s="18" t="s">
        <v>71</v>
      </c>
      <c r="N4235" s="18" t="s">
        <v>74</v>
      </c>
      <c r="O4235" s="18" t="s">
        <v>75</v>
      </c>
      <c r="P4235" s="19">
        <v>1507.07617203</v>
      </c>
      <c r="Q4235" s="19">
        <v>152329.95955199999</v>
      </c>
      <c r="R4235" s="20">
        <v>0.70014500000000002</v>
      </c>
      <c r="S4235" s="20">
        <v>6.29983</v>
      </c>
      <c r="T4235" s="20">
        <v>0.30199999999999999</v>
      </c>
      <c r="U4235" s="20">
        <v>0.30499999999999999</v>
      </c>
      <c r="V4235" s="20">
        <f t="shared" si="132"/>
        <v>0.69160995239199996</v>
      </c>
      <c r="W4235" s="20">
        <f t="shared" si="133"/>
        <v>6.196285994120001</v>
      </c>
    </row>
    <row r="4236" spans="1:23" x14ac:dyDescent="0.25">
      <c r="A4236" s="18">
        <v>36064</v>
      </c>
      <c r="B4236" s="18">
        <v>35991</v>
      </c>
      <c r="C4236" s="18">
        <v>6410</v>
      </c>
      <c r="D4236" s="18">
        <v>6410</v>
      </c>
      <c r="E4236" s="18" t="s">
        <v>116</v>
      </c>
      <c r="F4236" s="18" t="s">
        <v>196</v>
      </c>
      <c r="G4236" s="19">
        <v>1.3393043439200001</v>
      </c>
      <c r="H4236" s="19">
        <v>0.54199699999999995</v>
      </c>
      <c r="I4236" s="18" t="s">
        <v>79</v>
      </c>
      <c r="J4236" s="18" t="s">
        <v>80</v>
      </c>
      <c r="K4236" s="18">
        <v>16</v>
      </c>
      <c r="L4236" s="18">
        <v>60</v>
      </c>
      <c r="M4236" s="18" t="s">
        <v>71</v>
      </c>
      <c r="N4236" s="18" t="s">
        <v>74</v>
      </c>
      <c r="O4236" s="18" t="s">
        <v>75</v>
      </c>
      <c r="P4236" s="19">
        <v>879.73825570500003</v>
      </c>
      <c r="Q4236" s="19">
        <v>58339.863860600002</v>
      </c>
      <c r="R4236" s="20">
        <v>0.70014500000000002</v>
      </c>
      <c r="S4236" s="20">
        <v>6.29983</v>
      </c>
      <c r="T4236" s="20">
        <v>0.30199999999999999</v>
      </c>
      <c r="U4236" s="20">
        <v>0.30499999999999999</v>
      </c>
      <c r="V4236" s="20">
        <f t="shared" si="132"/>
        <v>0.26487458971636996</v>
      </c>
      <c r="W4236" s="20">
        <f t="shared" si="133"/>
        <v>2.37306982755445</v>
      </c>
    </row>
    <row r="4237" spans="1:23" x14ac:dyDescent="0.25">
      <c r="A4237" s="18">
        <v>36065</v>
      </c>
      <c r="B4237" s="18">
        <v>35992</v>
      </c>
      <c r="C4237" s="18">
        <v>6410</v>
      </c>
      <c r="D4237" s="18">
        <v>6410</v>
      </c>
      <c r="E4237" s="18" t="s">
        <v>116</v>
      </c>
      <c r="F4237" s="18" t="s">
        <v>196</v>
      </c>
      <c r="G4237" s="19">
        <v>3.0192608328700001</v>
      </c>
      <c r="H4237" s="19">
        <v>1.2218500000000001</v>
      </c>
      <c r="I4237" s="18" t="s">
        <v>79</v>
      </c>
      <c r="J4237" s="18" t="s">
        <v>80</v>
      </c>
      <c r="K4237" s="18">
        <v>16</v>
      </c>
      <c r="L4237" s="18">
        <v>60</v>
      </c>
      <c r="M4237" s="18" t="s">
        <v>71</v>
      </c>
      <c r="N4237" s="18" t="s">
        <v>74</v>
      </c>
      <c r="O4237" s="18" t="s">
        <v>75</v>
      </c>
      <c r="P4237" s="19">
        <v>1372.13949078</v>
      </c>
      <c r="Q4237" s="19">
        <v>131518.47580399999</v>
      </c>
      <c r="R4237" s="20">
        <v>0.70014500000000002</v>
      </c>
      <c r="S4237" s="20">
        <v>6.29983</v>
      </c>
      <c r="T4237" s="20">
        <v>0.30199999999999999</v>
      </c>
      <c r="U4237" s="20">
        <v>0.30499999999999999</v>
      </c>
      <c r="V4237" s="20">
        <f t="shared" si="132"/>
        <v>0.59711957343849997</v>
      </c>
      <c r="W4237" s="20">
        <f t="shared" si="133"/>
        <v>5.3497258634225009</v>
      </c>
    </row>
    <row r="4238" spans="1:23" x14ac:dyDescent="0.25">
      <c r="A4238" s="18">
        <v>36066</v>
      </c>
      <c r="B4238" s="18">
        <v>35993</v>
      </c>
      <c r="C4238" s="18">
        <v>6410</v>
      </c>
      <c r="D4238" s="18">
        <v>6410</v>
      </c>
      <c r="E4238" s="18" t="s">
        <v>116</v>
      </c>
      <c r="F4238" s="18" t="s">
        <v>196</v>
      </c>
      <c r="G4238" s="19">
        <v>4.7475392338800004</v>
      </c>
      <c r="H4238" s="19">
        <v>1.92126</v>
      </c>
      <c r="I4238" s="18" t="s">
        <v>79</v>
      </c>
      <c r="J4238" s="18" t="s">
        <v>80</v>
      </c>
      <c r="K4238" s="18">
        <v>16</v>
      </c>
      <c r="L4238" s="18">
        <v>60</v>
      </c>
      <c r="M4238" s="18" t="s">
        <v>71</v>
      </c>
      <c r="N4238" s="18" t="s">
        <v>74</v>
      </c>
      <c r="O4238" s="18" t="s">
        <v>75</v>
      </c>
      <c r="P4238" s="19">
        <v>2097.82977441</v>
      </c>
      <c r="Q4238" s="19">
        <v>206801.981818</v>
      </c>
      <c r="R4238" s="20">
        <v>0.70014500000000002</v>
      </c>
      <c r="S4238" s="20">
        <v>6.29983</v>
      </c>
      <c r="T4238" s="20">
        <v>0.30199999999999999</v>
      </c>
      <c r="U4238" s="20">
        <v>0.30499999999999999</v>
      </c>
      <c r="V4238" s="20">
        <f t="shared" si="132"/>
        <v>0.93892208672459987</v>
      </c>
      <c r="W4238" s="20">
        <f t="shared" si="133"/>
        <v>8.4120099131310013</v>
      </c>
    </row>
    <row r="4239" spans="1:23" x14ac:dyDescent="0.25">
      <c r="A4239" s="18">
        <v>36067</v>
      </c>
      <c r="B4239" s="18">
        <v>35994</v>
      </c>
      <c r="C4239" s="18">
        <v>6410</v>
      </c>
      <c r="D4239" s="18">
        <v>6410</v>
      </c>
      <c r="E4239" s="18" t="s">
        <v>116</v>
      </c>
      <c r="F4239" s="18" t="s">
        <v>196</v>
      </c>
      <c r="G4239" s="19">
        <v>136.46158030500001</v>
      </c>
      <c r="H4239" s="19">
        <v>55.223999999999997</v>
      </c>
      <c r="I4239" s="18" t="s">
        <v>79</v>
      </c>
      <c r="J4239" s="18" t="s">
        <v>80</v>
      </c>
      <c r="K4239" s="18">
        <v>16</v>
      </c>
      <c r="L4239" s="18">
        <v>60</v>
      </c>
      <c r="M4239" s="18" t="s">
        <v>71</v>
      </c>
      <c r="N4239" s="18" t="s">
        <v>74</v>
      </c>
      <c r="O4239" s="18" t="s">
        <v>75</v>
      </c>
      <c r="P4239" s="19">
        <v>14869.3187977</v>
      </c>
      <c r="Q4239" s="19">
        <v>5944242.6610599998</v>
      </c>
      <c r="R4239" s="20">
        <v>0.70014500000000002</v>
      </c>
      <c r="S4239" s="20">
        <v>6.29983</v>
      </c>
      <c r="T4239" s="20">
        <v>0.30199999999999999</v>
      </c>
      <c r="U4239" s="20">
        <v>0.30499999999999999</v>
      </c>
      <c r="V4239" s="20">
        <f t="shared" si="132"/>
        <v>26.988035621039998</v>
      </c>
      <c r="W4239" s="20">
        <f t="shared" si="133"/>
        <v>241.79175928440003</v>
      </c>
    </row>
    <row r="4240" spans="1:23" x14ac:dyDescent="0.25">
      <c r="A4240" s="18">
        <v>36068</v>
      </c>
      <c r="B4240" s="18">
        <v>35995</v>
      </c>
      <c r="C4240" s="18">
        <v>6410</v>
      </c>
      <c r="D4240" s="18">
        <v>6410</v>
      </c>
      <c r="E4240" s="18" t="s">
        <v>116</v>
      </c>
      <c r="F4240" s="18" t="s">
        <v>196</v>
      </c>
      <c r="G4240" s="19">
        <v>21.987797284999999</v>
      </c>
      <c r="H4240" s="19">
        <v>8.8981499999999993</v>
      </c>
      <c r="I4240" s="18" t="s">
        <v>79</v>
      </c>
      <c r="J4240" s="18" t="s">
        <v>80</v>
      </c>
      <c r="K4240" s="18">
        <v>16</v>
      </c>
      <c r="L4240" s="18">
        <v>60</v>
      </c>
      <c r="M4240" s="18" t="s">
        <v>71</v>
      </c>
      <c r="N4240" s="18" t="s">
        <v>74</v>
      </c>
      <c r="O4240" s="18" t="s">
        <v>75</v>
      </c>
      <c r="P4240" s="19">
        <v>4439.7820774100001</v>
      </c>
      <c r="Q4240" s="19">
        <v>957784.61858400004</v>
      </c>
      <c r="R4240" s="20">
        <v>0.70014500000000002</v>
      </c>
      <c r="S4240" s="20">
        <v>6.29983</v>
      </c>
      <c r="T4240" s="20">
        <v>0.30199999999999999</v>
      </c>
      <c r="U4240" s="20">
        <v>0.30499999999999999</v>
      </c>
      <c r="V4240" s="20">
        <f t="shared" si="132"/>
        <v>4.3485366717614991</v>
      </c>
      <c r="W4240" s="20">
        <f t="shared" si="133"/>
        <v>38.959498458577507</v>
      </c>
    </row>
    <row r="4241" spans="1:23" x14ac:dyDescent="0.25">
      <c r="A4241" s="18">
        <v>36069</v>
      </c>
      <c r="B4241" s="18">
        <v>35996</v>
      </c>
      <c r="C4241" s="18">
        <v>6410</v>
      </c>
      <c r="D4241" s="18">
        <v>6410</v>
      </c>
      <c r="E4241" s="18" t="s">
        <v>116</v>
      </c>
      <c r="F4241" s="18" t="s">
        <v>196</v>
      </c>
      <c r="G4241" s="19">
        <v>2.2375758863100002</v>
      </c>
      <c r="H4241" s="19">
        <v>0.90551499999999996</v>
      </c>
      <c r="I4241" s="18" t="s">
        <v>79</v>
      </c>
      <c r="J4241" s="18" t="s">
        <v>80</v>
      </c>
      <c r="K4241" s="18">
        <v>16</v>
      </c>
      <c r="L4241" s="18">
        <v>60</v>
      </c>
      <c r="M4241" s="18" t="s">
        <v>71</v>
      </c>
      <c r="N4241" s="18" t="s">
        <v>74</v>
      </c>
      <c r="O4241" s="18" t="s">
        <v>75</v>
      </c>
      <c r="P4241" s="19">
        <v>1143.50500988</v>
      </c>
      <c r="Q4241" s="19">
        <v>97468.415733200003</v>
      </c>
      <c r="R4241" s="20">
        <v>0.70014500000000002</v>
      </c>
      <c r="S4241" s="20">
        <v>6.29983</v>
      </c>
      <c r="T4241" s="20">
        <v>0.30199999999999999</v>
      </c>
      <c r="U4241" s="20">
        <v>0.30499999999999999</v>
      </c>
      <c r="V4241" s="20">
        <f t="shared" si="132"/>
        <v>0.44252627617314994</v>
      </c>
      <c r="W4241" s="20">
        <f t="shared" si="133"/>
        <v>3.9646904409027504</v>
      </c>
    </row>
    <row r="4242" spans="1:23" x14ac:dyDescent="0.25">
      <c r="A4242" s="18">
        <v>36070</v>
      </c>
      <c r="B4242" s="18">
        <v>35997</v>
      </c>
      <c r="C4242" s="18">
        <v>6410</v>
      </c>
      <c r="D4242" s="18">
        <v>6410</v>
      </c>
      <c r="E4242" s="18" t="s">
        <v>116</v>
      </c>
      <c r="F4242" s="18" t="s">
        <v>196</v>
      </c>
      <c r="G4242" s="19">
        <v>2.5072061481499999</v>
      </c>
      <c r="H4242" s="19">
        <v>1.0146299999999999</v>
      </c>
      <c r="I4242" s="18" t="s">
        <v>79</v>
      </c>
      <c r="J4242" s="18" t="s">
        <v>80</v>
      </c>
      <c r="K4242" s="18">
        <v>16</v>
      </c>
      <c r="L4242" s="18">
        <v>60</v>
      </c>
      <c r="M4242" s="18" t="s">
        <v>71</v>
      </c>
      <c r="N4242" s="18" t="s">
        <v>74</v>
      </c>
      <c r="O4242" s="18" t="s">
        <v>75</v>
      </c>
      <c r="P4242" s="19">
        <v>1283.1191057399999</v>
      </c>
      <c r="Q4242" s="19">
        <v>109213.462957</v>
      </c>
      <c r="R4242" s="20">
        <v>0.70014500000000002</v>
      </c>
      <c r="S4242" s="20">
        <v>6.29983</v>
      </c>
      <c r="T4242" s="20">
        <v>0.30199999999999999</v>
      </c>
      <c r="U4242" s="20">
        <v>0.30499999999999999</v>
      </c>
      <c r="V4242" s="20">
        <f t="shared" si="132"/>
        <v>0.49585090870229992</v>
      </c>
      <c r="W4242" s="20">
        <f t="shared" si="133"/>
        <v>4.4424375764655002</v>
      </c>
    </row>
    <row r="4243" spans="1:23" x14ac:dyDescent="0.25">
      <c r="A4243" s="18">
        <v>36071</v>
      </c>
      <c r="B4243" s="18">
        <v>35998</v>
      </c>
      <c r="C4243" s="18">
        <v>6410</v>
      </c>
      <c r="D4243" s="18">
        <v>6410</v>
      </c>
      <c r="E4243" s="18" t="s">
        <v>116</v>
      </c>
      <c r="F4243" s="18" t="s">
        <v>196</v>
      </c>
      <c r="G4243" s="19">
        <v>5.5722274605099997</v>
      </c>
      <c r="H4243" s="19">
        <v>2.2549999999999999</v>
      </c>
      <c r="I4243" s="18" t="s">
        <v>79</v>
      </c>
      <c r="J4243" s="18" t="s">
        <v>80</v>
      </c>
      <c r="K4243" s="18">
        <v>16</v>
      </c>
      <c r="L4243" s="18">
        <v>60</v>
      </c>
      <c r="M4243" s="18" t="s">
        <v>71</v>
      </c>
      <c r="N4243" s="18" t="s">
        <v>74</v>
      </c>
      <c r="O4243" s="18" t="s">
        <v>75</v>
      </c>
      <c r="P4243" s="19">
        <v>1902.3287014699999</v>
      </c>
      <c r="Q4243" s="19">
        <v>242725.257277</v>
      </c>
      <c r="R4243" s="20">
        <v>0.70014500000000002</v>
      </c>
      <c r="S4243" s="20">
        <v>6.29983</v>
      </c>
      <c r="T4243" s="20">
        <v>0.30199999999999999</v>
      </c>
      <c r="U4243" s="20">
        <v>0.30499999999999999</v>
      </c>
      <c r="V4243" s="20">
        <f t="shared" si="132"/>
        <v>1.10202122855</v>
      </c>
      <c r="W4243" s="20">
        <f t="shared" si="133"/>
        <v>9.8732510717500013</v>
      </c>
    </row>
    <row r="4244" spans="1:23" x14ac:dyDescent="0.25">
      <c r="A4244" s="18">
        <v>36072</v>
      </c>
      <c r="B4244" s="18">
        <v>35999</v>
      </c>
      <c r="C4244" s="18">
        <v>6410</v>
      </c>
      <c r="D4244" s="18">
        <v>6410</v>
      </c>
      <c r="E4244" s="18" t="s">
        <v>116</v>
      </c>
      <c r="F4244" s="18" t="s">
        <v>196</v>
      </c>
      <c r="G4244" s="19">
        <v>12.5394779938</v>
      </c>
      <c r="H4244" s="19">
        <v>5.0745500000000003</v>
      </c>
      <c r="I4244" s="18" t="s">
        <v>79</v>
      </c>
      <c r="J4244" s="18" t="s">
        <v>80</v>
      </c>
      <c r="K4244" s="18">
        <v>16</v>
      </c>
      <c r="L4244" s="18">
        <v>60</v>
      </c>
      <c r="M4244" s="18" t="s">
        <v>71</v>
      </c>
      <c r="N4244" s="18" t="s">
        <v>74</v>
      </c>
      <c r="O4244" s="18" t="s">
        <v>75</v>
      </c>
      <c r="P4244" s="19">
        <v>2901.6576694</v>
      </c>
      <c r="Q4244" s="19">
        <v>546217.47653099999</v>
      </c>
      <c r="R4244" s="20">
        <v>0.70014500000000002</v>
      </c>
      <c r="S4244" s="20">
        <v>6.29983</v>
      </c>
      <c r="T4244" s="20">
        <v>0.30199999999999999</v>
      </c>
      <c r="U4244" s="20">
        <v>0.30499999999999999</v>
      </c>
      <c r="V4244" s="20">
        <f t="shared" si="132"/>
        <v>2.4799387252054998</v>
      </c>
      <c r="W4244" s="20">
        <f t="shared" si="133"/>
        <v>22.218317616917506</v>
      </c>
    </row>
    <row r="4245" spans="1:23" x14ac:dyDescent="0.25">
      <c r="A4245" s="18">
        <v>36073</v>
      </c>
      <c r="B4245" s="18">
        <v>36010</v>
      </c>
      <c r="C4245" s="18">
        <v>6410</v>
      </c>
      <c r="D4245" s="18">
        <v>6410</v>
      </c>
      <c r="E4245" s="18" t="s">
        <v>116</v>
      </c>
      <c r="F4245" s="18" t="s">
        <v>196</v>
      </c>
      <c r="G4245" s="19">
        <v>4.0568794854799997</v>
      </c>
      <c r="H4245" s="19">
        <v>1.6417600000000001</v>
      </c>
      <c r="I4245" s="18" t="s">
        <v>79</v>
      </c>
      <c r="J4245" s="18" t="s">
        <v>80</v>
      </c>
      <c r="K4245" s="18">
        <v>16</v>
      </c>
      <c r="L4245" s="18">
        <v>60</v>
      </c>
      <c r="M4245" s="18" t="s">
        <v>71</v>
      </c>
      <c r="N4245" s="18" t="s">
        <v>74</v>
      </c>
      <c r="O4245" s="18" t="s">
        <v>75</v>
      </c>
      <c r="P4245" s="19">
        <v>1568.6581552800001</v>
      </c>
      <c r="Q4245" s="19">
        <v>176716.963517</v>
      </c>
      <c r="R4245" s="20">
        <v>0.70014500000000002</v>
      </c>
      <c r="S4245" s="20">
        <v>6.29983</v>
      </c>
      <c r="T4245" s="20">
        <v>0.30199999999999999</v>
      </c>
      <c r="U4245" s="20">
        <v>0.30499999999999999</v>
      </c>
      <c r="V4245" s="20">
        <f t="shared" si="132"/>
        <v>0.80233009852960002</v>
      </c>
      <c r="W4245" s="20">
        <f t="shared" si="133"/>
        <v>7.188252186056002</v>
      </c>
    </row>
    <row r="4246" spans="1:23" x14ac:dyDescent="0.25">
      <c r="A4246" s="18">
        <v>36074</v>
      </c>
      <c r="B4246" s="18">
        <v>36011</v>
      </c>
      <c r="C4246" s="18">
        <v>6410</v>
      </c>
      <c r="D4246" s="18">
        <v>6410</v>
      </c>
      <c r="E4246" s="18" t="s">
        <v>116</v>
      </c>
      <c r="F4246" s="18" t="s">
        <v>196</v>
      </c>
      <c r="G4246" s="19">
        <v>16.867989270700001</v>
      </c>
      <c r="H4246" s="19">
        <v>6.8262299999999998</v>
      </c>
      <c r="I4246" s="18" t="s">
        <v>79</v>
      </c>
      <c r="J4246" s="18" t="s">
        <v>80</v>
      </c>
      <c r="K4246" s="18">
        <v>16</v>
      </c>
      <c r="L4246" s="18">
        <v>60</v>
      </c>
      <c r="M4246" s="18" t="s">
        <v>71</v>
      </c>
      <c r="N4246" s="18" t="s">
        <v>74</v>
      </c>
      <c r="O4246" s="18" t="s">
        <v>75</v>
      </c>
      <c r="P4246" s="19">
        <v>4888.1792986800001</v>
      </c>
      <c r="Q4246" s="19">
        <v>734766.67355299997</v>
      </c>
      <c r="R4246" s="20">
        <v>0.70014500000000002</v>
      </c>
      <c r="S4246" s="20">
        <v>6.29983</v>
      </c>
      <c r="T4246" s="20">
        <v>0.30199999999999999</v>
      </c>
      <c r="U4246" s="20">
        <v>0.30499999999999999</v>
      </c>
      <c r="V4246" s="20">
        <f t="shared" si="132"/>
        <v>3.3359868607382999</v>
      </c>
      <c r="W4246" s="20">
        <f t="shared" si="133"/>
        <v>29.887841535925503</v>
      </c>
    </row>
    <row r="4247" spans="1:23" x14ac:dyDescent="0.25">
      <c r="A4247" s="18">
        <v>36075</v>
      </c>
      <c r="B4247" s="18">
        <v>36012</v>
      </c>
      <c r="C4247" s="18">
        <v>6410</v>
      </c>
      <c r="D4247" s="18">
        <v>6410</v>
      </c>
      <c r="E4247" s="18" t="s">
        <v>116</v>
      </c>
      <c r="F4247" s="18" t="s">
        <v>196</v>
      </c>
      <c r="G4247" s="19">
        <v>7.1942540528699999</v>
      </c>
      <c r="H4247" s="19">
        <v>2.9114100000000001</v>
      </c>
      <c r="I4247" s="18" t="s">
        <v>79</v>
      </c>
      <c r="J4247" s="18" t="s">
        <v>80</v>
      </c>
      <c r="K4247" s="18">
        <v>16</v>
      </c>
      <c r="L4247" s="18">
        <v>60</v>
      </c>
      <c r="M4247" s="18" t="s">
        <v>71</v>
      </c>
      <c r="N4247" s="18" t="s">
        <v>74</v>
      </c>
      <c r="O4247" s="18" t="s">
        <v>75</v>
      </c>
      <c r="P4247" s="19">
        <v>3005.25303579</v>
      </c>
      <c r="Q4247" s="19">
        <v>313380.45301699999</v>
      </c>
      <c r="R4247" s="20">
        <v>0.70014500000000002</v>
      </c>
      <c r="S4247" s="20">
        <v>6.29983</v>
      </c>
      <c r="T4247" s="20">
        <v>0.30199999999999999</v>
      </c>
      <c r="U4247" s="20">
        <v>0.30499999999999999</v>
      </c>
      <c r="V4247" s="20">
        <f t="shared" si="132"/>
        <v>1.4228095898061</v>
      </c>
      <c r="W4247" s="20">
        <f t="shared" si="133"/>
        <v>12.747264701908502</v>
      </c>
    </row>
    <row r="4248" spans="1:23" x14ac:dyDescent="0.25">
      <c r="A4248" s="18">
        <v>36076</v>
      </c>
      <c r="B4248" s="18">
        <v>36013</v>
      </c>
      <c r="C4248" s="18">
        <v>6410</v>
      </c>
      <c r="D4248" s="18">
        <v>6410</v>
      </c>
      <c r="E4248" s="18" t="s">
        <v>116</v>
      </c>
      <c r="F4248" s="18" t="s">
        <v>196</v>
      </c>
      <c r="G4248" s="19">
        <v>1.6292663567300001</v>
      </c>
      <c r="H4248" s="19">
        <v>0.65934099999999995</v>
      </c>
      <c r="I4248" s="18" t="s">
        <v>79</v>
      </c>
      <c r="J4248" s="18" t="s">
        <v>80</v>
      </c>
      <c r="K4248" s="18">
        <v>16</v>
      </c>
      <c r="L4248" s="18">
        <v>60</v>
      </c>
      <c r="M4248" s="18" t="s">
        <v>71</v>
      </c>
      <c r="N4248" s="18" t="s">
        <v>74</v>
      </c>
      <c r="O4248" s="18" t="s">
        <v>75</v>
      </c>
      <c r="P4248" s="19">
        <v>968.83943433699994</v>
      </c>
      <c r="Q4248" s="19">
        <v>70970.558615600006</v>
      </c>
      <c r="R4248" s="20">
        <v>0.70014500000000002</v>
      </c>
      <c r="S4248" s="20">
        <v>6.29983</v>
      </c>
      <c r="T4248" s="20">
        <v>0.30199999999999999</v>
      </c>
      <c r="U4248" s="20">
        <v>0.30499999999999999</v>
      </c>
      <c r="V4248" s="20">
        <f t="shared" si="132"/>
        <v>0.32222074450260996</v>
      </c>
      <c r="W4248" s="20">
        <f t="shared" si="133"/>
        <v>2.8868466673608504</v>
      </c>
    </row>
    <row r="4249" spans="1:23" x14ac:dyDescent="0.25">
      <c r="A4249" s="18">
        <v>36077</v>
      </c>
      <c r="B4249" s="18">
        <v>36014</v>
      </c>
      <c r="C4249" s="18">
        <v>6410</v>
      </c>
      <c r="D4249" s="18">
        <v>6410</v>
      </c>
      <c r="E4249" s="18" t="s">
        <v>116</v>
      </c>
      <c r="F4249" s="18" t="s">
        <v>196</v>
      </c>
      <c r="G4249" s="19">
        <v>1.3849856538100001</v>
      </c>
      <c r="H4249" s="19">
        <v>0.56048399999999998</v>
      </c>
      <c r="I4249" s="18" t="s">
        <v>79</v>
      </c>
      <c r="J4249" s="18" t="s">
        <v>80</v>
      </c>
      <c r="K4249" s="18">
        <v>16</v>
      </c>
      <c r="L4249" s="18">
        <v>60</v>
      </c>
      <c r="M4249" s="18" t="s">
        <v>71</v>
      </c>
      <c r="N4249" s="18" t="s">
        <v>74</v>
      </c>
      <c r="O4249" s="18" t="s">
        <v>75</v>
      </c>
      <c r="P4249" s="19">
        <v>944.08803887600004</v>
      </c>
      <c r="Q4249" s="19">
        <v>60329.7337606</v>
      </c>
      <c r="R4249" s="20">
        <v>0.70014500000000002</v>
      </c>
      <c r="S4249" s="20">
        <v>6.29983</v>
      </c>
      <c r="T4249" s="20">
        <v>0.30199999999999999</v>
      </c>
      <c r="U4249" s="20">
        <v>0.30499999999999999</v>
      </c>
      <c r="V4249" s="20">
        <f t="shared" si="132"/>
        <v>0.27390920898563997</v>
      </c>
      <c r="W4249" s="20">
        <f t="shared" si="133"/>
        <v>2.4540129728153999</v>
      </c>
    </row>
    <row r="4250" spans="1:23" x14ac:dyDescent="0.25">
      <c r="A4250" s="18">
        <v>36078</v>
      </c>
      <c r="B4250" s="18">
        <v>36015</v>
      </c>
      <c r="C4250" s="18">
        <v>6410</v>
      </c>
      <c r="D4250" s="18">
        <v>6410</v>
      </c>
      <c r="E4250" s="18" t="s">
        <v>116</v>
      </c>
      <c r="F4250" s="18" t="s">
        <v>196</v>
      </c>
      <c r="G4250" s="19">
        <v>39.9804418445</v>
      </c>
      <c r="H4250" s="19">
        <v>16.179500000000001</v>
      </c>
      <c r="I4250" s="18" t="s">
        <v>79</v>
      </c>
      <c r="J4250" s="18" t="s">
        <v>80</v>
      </c>
      <c r="K4250" s="18">
        <v>16</v>
      </c>
      <c r="L4250" s="18">
        <v>60</v>
      </c>
      <c r="M4250" s="18" t="s">
        <v>71</v>
      </c>
      <c r="N4250" s="18" t="s">
        <v>74</v>
      </c>
      <c r="O4250" s="18" t="s">
        <v>75</v>
      </c>
      <c r="P4250" s="19">
        <v>10493.9719033</v>
      </c>
      <c r="Q4250" s="19">
        <v>1741541.0805599999</v>
      </c>
      <c r="R4250" s="20">
        <v>0.70014500000000002</v>
      </c>
      <c r="S4250" s="20">
        <v>6.29983</v>
      </c>
      <c r="T4250" s="20">
        <v>0.30199999999999999</v>
      </c>
      <c r="U4250" s="20">
        <v>0.30499999999999999</v>
      </c>
      <c r="V4250" s="20">
        <f t="shared" si="132"/>
        <v>7.9069412271950004</v>
      </c>
      <c r="W4250" s="20">
        <f t="shared" si="133"/>
        <v>70.840029142075011</v>
      </c>
    </row>
    <row r="4251" spans="1:23" x14ac:dyDescent="0.25">
      <c r="A4251" s="18">
        <v>36079</v>
      </c>
      <c r="B4251" s="18">
        <v>36016</v>
      </c>
      <c r="C4251" s="18">
        <v>6410</v>
      </c>
      <c r="D4251" s="18">
        <v>6410</v>
      </c>
      <c r="E4251" s="18" t="s">
        <v>116</v>
      </c>
      <c r="F4251" s="18" t="s">
        <v>196</v>
      </c>
      <c r="G4251" s="19">
        <v>11.663267766400001</v>
      </c>
      <c r="H4251" s="19">
        <v>4.7199600000000004</v>
      </c>
      <c r="I4251" s="18" t="s">
        <v>79</v>
      </c>
      <c r="J4251" s="18" t="s">
        <v>80</v>
      </c>
      <c r="K4251" s="18">
        <v>16</v>
      </c>
      <c r="L4251" s="18">
        <v>60</v>
      </c>
      <c r="M4251" s="18" t="s">
        <v>71</v>
      </c>
      <c r="N4251" s="18" t="s">
        <v>74</v>
      </c>
      <c r="O4251" s="18" t="s">
        <v>75</v>
      </c>
      <c r="P4251" s="19">
        <v>3333.2228267300002</v>
      </c>
      <c r="Q4251" s="19">
        <v>508049.91169699997</v>
      </c>
      <c r="R4251" s="20">
        <v>0.70014500000000002</v>
      </c>
      <c r="S4251" s="20">
        <v>6.29983</v>
      </c>
      <c r="T4251" s="20">
        <v>0.30199999999999999</v>
      </c>
      <c r="U4251" s="20">
        <v>0.30499999999999999</v>
      </c>
      <c r="V4251" s="20">
        <f t="shared" si="132"/>
        <v>2.3066501631516001</v>
      </c>
      <c r="W4251" s="20">
        <f t="shared" si="133"/>
        <v>20.665787196726004</v>
      </c>
    </row>
    <row r="4252" spans="1:23" x14ac:dyDescent="0.25">
      <c r="A4252" s="18">
        <v>36080</v>
      </c>
      <c r="B4252" s="18">
        <v>36017</v>
      </c>
      <c r="C4252" s="18">
        <v>6410</v>
      </c>
      <c r="D4252" s="18">
        <v>6410</v>
      </c>
      <c r="E4252" s="18" t="s">
        <v>116</v>
      </c>
      <c r="F4252" s="18" t="s">
        <v>196</v>
      </c>
      <c r="G4252" s="19">
        <v>5.0760154028800004</v>
      </c>
      <c r="H4252" s="19">
        <v>2.0541900000000002</v>
      </c>
      <c r="I4252" s="18" t="s">
        <v>79</v>
      </c>
      <c r="J4252" s="18" t="s">
        <v>80</v>
      </c>
      <c r="K4252" s="18">
        <v>16</v>
      </c>
      <c r="L4252" s="18">
        <v>60</v>
      </c>
      <c r="M4252" s="18" t="s">
        <v>71</v>
      </c>
      <c r="N4252" s="18" t="s">
        <v>74</v>
      </c>
      <c r="O4252" s="18" t="s">
        <v>75</v>
      </c>
      <c r="P4252" s="19">
        <v>1828.8029486999999</v>
      </c>
      <c r="Q4252" s="19">
        <v>221110.346506</v>
      </c>
      <c r="R4252" s="20">
        <v>0.70014500000000002</v>
      </c>
      <c r="S4252" s="20">
        <v>6.29983</v>
      </c>
      <c r="T4252" s="20">
        <v>0.30199999999999999</v>
      </c>
      <c r="U4252" s="20">
        <v>0.30499999999999999</v>
      </c>
      <c r="V4252" s="20">
        <f t="shared" si="132"/>
        <v>1.0038851385699001</v>
      </c>
      <c r="W4252" s="20">
        <f t="shared" si="133"/>
        <v>8.9940282124515019</v>
      </c>
    </row>
    <row r="4253" spans="1:23" x14ac:dyDescent="0.25">
      <c r="A4253" s="18">
        <v>36081</v>
      </c>
      <c r="B4253" s="18">
        <v>36018</v>
      </c>
      <c r="C4253" s="18">
        <v>6410</v>
      </c>
      <c r="D4253" s="18">
        <v>6410</v>
      </c>
      <c r="E4253" s="18" t="s">
        <v>116</v>
      </c>
      <c r="F4253" s="18" t="s">
        <v>196</v>
      </c>
      <c r="G4253" s="19">
        <v>249.31347024799999</v>
      </c>
      <c r="H4253" s="19">
        <v>100.89400000000001</v>
      </c>
      <c r="I4253" s="18" t="s">
        <v>79</v>
      </c>
      <c r="J4253" s="18" t="s">
        <v>80</v>
      </c>
      <c r="K4253" s="18">
        <v>16</v>
      </c>
      <c r="L4253" s="18">
        <v>60</v>
      </c>
      <c r="M4253" s="18" t="s">
        <v>71</v>
      </c>
      <c r="N4253" s="18" t="s">
        <v>74</v>
      </c>
      <c r="O4253" s="18" t="s">
        <v>75</v>
      </c>
      <c r="P4253" s="19">
        <v>34112.6564592</v>
      </c>
      <c r="Q4253" s="19">
        <v>10860051.3237</v>
      </c>
      <c r="R4253" s="20">
        <v>0.70014500000000002</v>
      </c>
      <c r="S4253" s="20">
        <v>6.29983</v>
      </c>
      <c r="T4253" s="20">
        <v>0.30199999999999999</v>
      </c>
      <c r="U4253" s="20">
        <v>0.30499999999999999</v>
      </c>
      <c r="V4253" s="20">
        <f t="shared" si="132"/>
        <v>49.307019881739997</v>
      </c>
      <c r="W4253" s="20">
        <f t="shared" si="133"/>
        <v>441.75245837390003</v>
      </c>
    </row>
    <row r="4254" spans="1:23" x14ac:dyDescent="0.25">
      <c r="A4254" s="18">
        <v>36082</v>
      </c>
      <c r="B4254" s="18">
        <v>36019</v>
      </c>
      <c r="C4254" s="18">
        <v>6410</v>
      </c>
      <c r="D4254" s="18">
        <v>6410</v>
      </c>
      <c r="E4254" s="18" t="s">
        <v>116</v>
      </c>
      <c r="F4254" s="18" t="s">
        <v>196</v>
      </c>
      <c r="G4254" s="19">
        <v>8.53716402471</v>
      </c>
      <c r="H4254" s="19">
        <v>3.4548700000000001</v>
      </c>
      <c r="I4254" s="18" t="s">
        <v>79</v>
      </c>
      <c r="J4254" s="18" t="s">
        <v>80</v>
      </c>
      <c r="K4254" s="18">
        <v>16</v>
      </c>
      <c r="L4254" s="18">
        <v>60</v>
      </c>
      <c r="M4254" s="18" t="s">
        <v>71</v>
      </c>
      <c r="N4254" s="18" t="s">
        <v>74</v>
      </c>
      <c r="O4254" s="18" t="s">
        <v>75</v>
      </c>
      <c r="P4254" s="19">
        <v>2386.76995326</v>
      </c>
      <c r="Q4254" s="19">
        <v>371877.37740200001</v>
      </c>
      <c r="R4254" s="20">
        <v>0.70014500000000002</v>
      </c>
      <c r="S4254" s="20">
        <v>6.29983</v>
      </c>
      <c r="T4254" s="20">
        <v>0.30199999999999999</v>
      </c>
      <c r="U4254" s="20">
        <v>0.30499999999999999</v>
      </c>
      <c r="V4254" s="20">
        <f t="shared" si="132"/>
        <v>1.6883991493927</v>
      </c>
      <c r="W4254" s="20">
        <f t="shared" si="133"/>
        <v>15.126740102109501</v>
      </c>
    </row>
    <row r="4255" spans="1:23" x14ac:dyDescent="0.25">
      <c r="A4255" s="18">
        <v>36083</v>
      </c>
      <c r="B4255" s="18">
        <v>36020</v>
      </c>
      <c r="C4255" s="18">
        <v>6410</v>
      </c>
      <c r="D4255" s="18">
        <v>6410</v>
      </c>
      <c r="E4255" s="18" t="s">
        <v>116</v>
      </c>
      <c r="F4255" s="18" t="s">
        <v>196</v>
      </c>
      <c r="G4255" s="19">
        <v>1.9080942620400001</v>
      </c>
      <c r="H4255" s="19">
        <v>0.77217800000000003</v>
      </c>
      <c r="I4255" s="18" t="s">
        <v>79</v>
      </c>
      <c r="J4255" s="18" t="s">
        <v>80</v>
      </c>
      <c r="K4255" s="18">
        <v>16</v>
      </c>
      <c r="L4255" s="18">
        <v>60</v>
      </c>
      <c r="M4255" s="18" t="s">
        <v>71</v>
      </c>
      <c r="N4255" s="18" t="s">
        <v>74</v>
      </c>
      <c r="O4255" s="18" t="s">
        <v>75</v>
      </c>
      <c r="P4255" s="19">
        <v>1239.83893872</v>
      </c>
      <c r="Q4255" s="19">
        <v>83116.253588399995</v>
      </c>
      <c r="R4255" s="20">
        <v>0.70014500000000002</v>
      </c>
      <c r="S4255" s="20">
        <v>6.29983</v>
      </c>
      <c r="T4255" s="20">
        <v>0.30199999999999999</v>
      </c>
      <c r="U4255" s="20">
        <v>0.30499999999999999</v>
      </c>
      <c r="V4255" s="20">
        <f t="shared" si="132"/>
        <v>0.37736432293538003</v>
      </c>
      <c r="W4255" s="20">
        <f t="shared" si="133"/>
        <v>3.3808901401693001</v>
      </c>
    </row>
    <row r="4256" spans="1:23" x14ac:dyDescent="0.25">
      <c r="A4256" s="18">
        <v>36084</v>
      </c>
      <c r="B4256" s="18">
        <v>36021</v>
      </c>
      <c r="C4256" s="18">
        <v>6410</v>
      </c>
      <c r="D4256" s="18">
        <v>6410</v>
      </c>
      <c r="E4256" s="18" t="s">
        <v>116</v>
      </c>
      <c r="F4256" s="18" t="s">
        <v>196</v>
      </c>
      <c r="G4256" s="19">
        <v>1.7589212936800001</v>
      </c>
      <c r="H4256" s="19">
        <v>0.71181000000000005</v>
      </c>
      <c r="I4256" s="18" t="s">
        <v>79</v>
      </c>
      <c r="J4256" s="18" t="s">
        <v>80</v>
      </c>
      <c r="K4256" s="18">
        <v>16</v>
      </c>
      <c r="L4256" s="18">
        <v>60</v>
      </c>
      <c r="M4256" s="18" t="s">
        <v>71</v>
      </c>
      <c r="N4256" s="18" t="s">
        <v>74</v>
      </c>
      <c r="O4256" s="18" t="s">
        <v>75</v>
      </c>
      <c r="P4256" s="19">
        <v>989.64118754900005</v>
      </c>
      <c r="Q4256" s="19">
        <v>76618.305078599995</v>
      </c>
      <c r="R4256" s="20">
        <v>0.70014500000000002</v>
      </c>
      <c r="S4256" s="20">
        <v>6.29983</v>
      </c>
      <c r="T4256" s="20">
        <v>0.30199999999999999</v>
      </c>
      <c r="U4256" s="20">
        <v>0.30499999999999999</v>
      </c>
      <c r="V4256" s="20">
        <f t="shared" si="132"/>
        <v>0.34786240829010001</v>
      </c>
      <c r="W4256" s="20">
        <f t="shared" si="133"/>
        <v>3.1165759846485006</v>
      </c>
    </row>
    <row r="4257" spans="1:23" x14ac:dyDescent="0.25">
      <c r="A4257" s="18">
        <v>36085</v>
      </c>
      <c r="B4257" s="18">
        <v>36022</v>
      </c>
      <c r="C4257" s="18">
        <v>6410</v>
      </c>
      <c r="D4257" s="18">
        <v>6410</v>
      </c>
      <c r="E4257" s="18" t="s">
        <v>116</v>
      </c>
      <c r="F4257" s="18" t="s">
        <v>196</v>
      </c>
      <c r="G4257" s="19">
        <v>4.7318715304700003</v>
      </c>
      <c r="H4257" s="19">
        <v>1.91492</v>
      </c>
      <c r="I4257" s="18" t="s">
        <v>79</v>
      </c>
      <c r="J4257" s="18" t="s">
        <v>80</v>
      </c>
      <c r="K4257" s="18">
        <v>16</v>
      </c>
      <c r="L4257" s="18">
        <v>60</v>
      </c>
      <c r="M4257" s="18" t="s">
        <v>71</v>
      </c>
      <c r="N4257" s="18" t="s">
        <v>74</v>
      </c>
      <c r="O4257" s="18" t="s">
        <v>75</v>
      </c>
      <c r="P4257" s="19">
        <v>1652.7355707700001</v>
      </c>
      <c r="Q4257" s="19">
        <v>206119.49938699999</v>
      </c>
      <c r="R4257" s="20">
        <v>0.70014500000000002</v>
      </c>
      <c r="S4257" s="20">
        <v>6.29983</v>
      </c>
      <c r="T4257" s="20">
        <v>0.30199999999999999</v>
      </c>
      <c r="U4257" s="20">
        <v>0.30499999999999999</v>
      </c>
      <c r="V4257" s="20">
        <f t="shared" si="132"/>
        <v>0.9358237210532</v>
      </c>
      <c r="W4257" s="20">
        <f t="shared" si="133"/>
        <v>8.3842509722020004</v>
      </c>
    </row>
    <row r="4258" spans="1:23" x14ac:dyDescent="0.25">
      <c r="A4258" s="18">
        <v>36086</v>
      </c>
      <c r="B4258" s="18">
        <v>36023</v>
      </c>
      <c r="C4258" s="18">
        <v>6410</v>
      </c>
      <c r="D4258" s="18">
        <v>6410</v>
      </c>
      <c r="E4258" s="18" t="s">
        <v>116</v>
      </c>
      <c r="F4258" s="18" t="s">
        <v>196</v>
      </c>
      <c r="G4258" s="19">
        <v>18.4764212953</v>
      </c>
      <c r="H4258" s="19">
        <v>7.4771400000000003</v>
      </c>
      <c r="I4258" s="18" t="s">
        <v>79</v>
      </c>
      <c r="J4258" s="18" t="s">
        <v>80</v>
      </c>
      <c r="K4258" s="18">
        <v>16</v>
      </c>
      <c r="L4258" s="18">
        <v>60</v>
      </c>
      <c r="M4258" s="18" t="s">
        <v>71</v>
      </c>
      <c r="N4258" s="18" t="s">
        <v>74</v>
      </c>
      <c r="O4258" s="18" t="s">
        <v>75</v>
      </c>
      <c r="P4258" s="19">
        <v>18566.8575231</v>
      </c>
      <c r="Q4258" s="19">
        <v>804829.69228099997</v>
      </c>
      <c r="R4258" s="20">
        <v>0.70014500000000002</v>
      </c>
      <c r="S4258" s="20">
        <v>6.29983</v>
      </c>
      <c r="T4258" s="20">
        <v>0.30199999999999999</v>
      </c>
      <c r="U4258" s="20">
        <v>0.30499999999999999</v>
      </c>
      <c r="V4258" s="20">
        <f t="shared" si="132"/>
        <v>3.6540873653394002</v>
      </c>
      <c r="W4258" s="20">
        <f t="shared" si="133"/>
        <v>32.737774065909008</v>
      </c>
    </row>
    <row r="4259" spans="1:23" x14ac:dyDescent="0.25">
      <c r="A4259" s="18">
        <v>36087</v>
      </c>
      <c r="B4259" s="18">
        <v>36024</v>
      </c>
      <c r="C4259" s="18">
        <v>6410</v>
      </c>
      <c r="D4259" s="18">
        <v>6410</v>
      </c>
      <c r="E4259" s="18" t="s">
        <v>116</v>
      </c>
      <c r="F4259" s="18" t="s">
        <v>196</v>
      </c>
      <c r="G4259" s="19">
        <v>4.3962499589900004</v>
      </c>
      <c r="H4259" s="19">
        <v>1.7790999999999999</v>
      </c>
      <c r="I4259" s="18" t="s">
        <v>79</v>
      </c>
      <c r="J4259" s="18" t="s">
        <v>80</v>
      </c>
      <c r="K4259" s="18">
        <v>16</v>
      </c>
      <c r="L4259" s="18">
        <v>60</v>
      </c>
      <c r="M4259" s="18" t="s">
        <v>71</v>
      </c>
      <c r="N4259" s="18" t="s">
        <v>74</v>
      </c>
      <c r="O4259" s="18" t="s">
        <v>75</v>
      </c>
      <c r="P4259" s="19">
        <v>1929.2809304800001</v>
      </c>
      <c r="Q4259" s="19">
        <v>191499.882212</v>
      </c>
      <c r="R4259" s="20">
        <v>0.70014500000000002</v>
      </c>
      <c r="S4259" s="20">
        <v>6.29983</v>
      </c>
      <c r="T4259" s="20">
        <v>0.30199999999999999</v>
      </c>
      <c r="U4259" s="20">
        <v>0.30499999999999999</v>
      </c>
      <c r="V4259" s="20">
        <f t="shared" si="132"/>
        <v>0.86944832271099981</v>
      </c>
      <c r="W4259" s="20">
        <f t="shared" si="133"/>
        <v>7.7895791493350002</v>
      </c>
    </row>
    <row r="4260" spans="1:23" x14ac:dyDescent="0.25">
      <c r="A4260" s="18">
        <v>36088</v>
      </c>
      <c r="B4260" s="18">
        <v>36025</v>
      </c>
      <c r="C4260" s="18">
        <v>6410</v>
      </c>
      <c r="D4260" s="18">
        <v>6410</v>
      </c>
      <c r="E4260" s="18" t="s">
        <v>116</v>
      </c>
      <c r="F4260" s="18" t="s">
        <v>196</v>
      </c>
      <c r="G4260" s="19">
        <v>4.6980776389500001</v>
      </c>
      <c r="H4260" s="19">
        <v>1.90124</v>
      </c>
      <c r="I4260" s="18" t="s">
        <v>79</v>
      </c>
      <c r="J4260" s="18" t="s">
        <v>80</v>
      </c>
      <c r="K4260" s="18">
        <v>16</v>
      </c>
      <c r="L4260" s="18">
        <v>60</v>
      </c>
      <c r="M4260" s="18" t="s">
        <v>71</v>
      </c>
      <c r="N4260" s="18" t="s">
        <v>74</v>
      </c>
      <c r="O4260" s="18" t="s">
        <v>75</v>
      </c>
      <c r="P4260" s="19">
        <v>1961.21195046</v>
      </c>
      <c r="Q4260" s="19">
        <v>204647.44336</v>
      </c>
      <c r="R4260" s="20">
        <v>0.70014500000000002</v>
      </c>
      <c r="S4260" s="20">
        <v>6.29983</v>
      </c>
      <c r="T4260" s="20">
        <v>0.30199999999999999</v>
      </c>
      <c r="U4260" s="20">
        <v>0.30499999999999999</v>
      </c>
      <c r="V4260" s="20">
        <f t="shared" si="132"/>
        <v>0.92913828850039992</v>
      </c>
      <c r="W4260" s="20">
        <f t="shared" si="133"/>
        <v>8.3243547084940008</v>
      </c>
    </row>
    <row r="4261" spans="1:23" x14ac:dyDescent="0.25">
      <c r="A4261" s="18">
        <v>36089</v>
      </c>
      <c r="B4261" s="18">
        <v>36026</v>
      </c>
      <c r="C4261" s="18">
        <v>6410</v>
      </c>
      <c r="D4261" s="18">
        <v>6410</v>
      </c>
      <c r="E4261" s="18" t="s">
        <v>116</v>
      </c>
      <c r="F4261" s="18" t="s">
        <v>196</v>
      </c>
      <c r="G4261" s="19">
        <v>1.5142115244500001</v>
      </c>
      <c r="H4261" s="19">
        <v>0.61277999999999999</v>
      </c>
      <c r="I4261" s="18" t="s">
        <v>79</v>
      </c>
      <c r="J4261" s="18" t="s">
        <v>80</v>
      </c>
      <c r="K4261" s="18">
        <v>16</v>
      </c>
      <c r="L4261" s="18">
        <v>60</v>
      </c>
      <c r="M4261" s="18" t="s">
        <v>71</v>
      </c>
      <c r="N4261" s="18" t="s">
        <v>74</v>
      </c>
      <c r="O4261" s="18" t="s">
        <v>75</v>
      </c>
      <c r="P4261" s="19">
        <v>970.32861872399997</v>
      </c>
      <c r="Q4261" s="19">
        <v>65958.790168399995</v>
      </c>
      <c r="R4261" s="20">
        <v>0.70014500000000002</v>
      </c>
      <c r="S4261" s="20">
        <v>6.29983</v>
      </c>
      <c r="T4261" s="20">
        <v>0.30199999999999999</v>
      </c>
      <c r="U4261" s="20">
        <v>0.30499999999999999</v>
      </c>
      <c r="V4261" s="20">
        <f t="shared" si="132"/>
        <v>0.29946632746379998</v>
      </c>
      <c r="W4261" s="20">
        <f t="shared" si="133"/>
        <v>2.6829848300429999</v>
      </c>
    </row>
    <row r="4262" spans="1:23" x14ac:dyDescent="0.25">
      <c r="A4262" s="18">
        <v>36090</v>
      </c>
      <c r="B4262" s="18">
        <v>36027</v>
      </c>
      <c r="C4262" s="18">
        <v>6410</v>
      </c>
      <c r="D4262" s="18">
        <v>6410</v>
      </c>
      <c r="E4262" s="18" t="s">
        <v>116</v>
      </c>
      <c r="F4262" s="18" t="s">
        <v>196</v>
      </c>
      <c r="G4262" s="19">
        <v>2.1023503428999999</v>
      </c>
      <c r="H4262" s="19">
        <v>0.85079099999999996</v>
      </c>
      <c r="I4262" s="18" t="s">
        <v>79</v>
      </c>
      <c r="J4262" s="18" t="s">
        <v>80</v>
      </c>
      <c r="K4262" s="18">
        <v>16</v>
      </c>
      <c r="L4262" s="18">
        <v>60</v>
      </c>
      <c r="M4262" s="18" t="s">
        <v>71</v>
      </c>
      <c r="N4262" s="18" t="s">
        <v>74</v>
      </c>
      <c r="O4262" s="18" t="s">
        <v>75</v>
      </c>
      <c r="P4262" s="19">
        <v>1133.6534655800001</v>
      </c>
      <c r="Q4262" s="19">
        <v>91578.014623700001</v>
      </c>
      <c r="R4262" s="20">
        <v>0.70014500000000002</v>
      </c>
      <c r="S4262" s="20">
        <v>6.29983</v>
      </c>
      <c r="T4262" s="20">
        <v>0.30199999999999999</v>
      </c>
      <c r="U4262" s="20">
        <v>0.30499999999999999</v>
      </c>
      <c r="V4262" s="20">
        <f t="shared" si="132"/>
        <v>0.41578259115710997</v>
      </c>
      <c r="W4262" s="20">
        <f t="shared" si="133"/>
        <v>3.7250878725433503</v>
      </c>
    </row>
    <row r="4263" spans="1:23" x14ac:dyDescent="0.25">
      <c r="A4263" s="18">
        <v>36091</v>
      </c>
      <c r="B4263" s="18">
        <v>36028</v>
      </c>
      <c r="C4263" s="18">
        <v>6410</v>
      </c>
      <c r="D4263" s="18">
        <v>6410</v>
      </c>
      <c r="E4263" s="18" t="s">
        <v>116</v>
      </c>
      <c r="F4263" s="18" t="s">
        <v>196</v>
      </c>
      <c r="G4263" s="19">
        <v>2.0527545096900002</v>
      </c>
      <c r="H4263" s="19">
        <v>0.83072000000000001</v>
      </c>
      <c r="I4263" s="18" t="s">
        <v>79</v>
      </c>
      <c r="J4263" s="18" t="s">
        <v>80</v>
      </c>
      <c r="K4263" s="18">
        <v>16</v>
      </c>
      <c r="L4263" s="18">
        <v>60</v>
      </c>
      <c r="M4263" s="18" t="s">
        <v>71</v>
      </c>
      <c r="N4263" s="18" t="s">
        <v>74</v>
      </c>
      <c r="O4263" s="18" t="s">
        <v>75</v>
      </c>
      <c r="P4263" s="19">
        <v>1092.4881627</v>
      </c>
      <c r="Q4263" s="19">
        <v>89417.628769600007</v>
      </c>
      <c r="R4263" s="20">
        <v>0.70014500000000002</v>
      </c>
      <c r="S4263" s="20">
        <v>6.29983</v>
      </c>
      <c r="T4263" s="20">
        <v>0.30199999999999999</v>
      </c>
      <c r="U4263" s="20">
        <v>0.30499999999999999</v>
      </c>
      <c r="V4263" s="20">
        <f t="shared" si="132"/>
        <v>0.40597386917119999</v>
      </c>
      <c r="W4263" s="20">
        <f t="shared" si="133"/>
        <v>3.6372093704320005</v>
      </c>
    </row>
    <row r="4264" spans="1:23" x14ac:dyDescent="0.25">
      <c r="A4264" s="18">
        <v>36092</v>
      </c>
      <c r="B4264" s="18">
        <v>36029</v>
      </c>
      <c r="C4264" s="18">
        <v>6410</v>
      </c>
      <c r="D4264" s="18">
        <v>6410</v>
      </c>
      <c r="E4264" s="18" t="s">
        <v>116</v>
      </c>
      <c r="F4264" s="18" t="s">
        <v>196</v>
      </c>
      <c r="G4264" s="19">
        <v>69.710100601400001</v>
      </c>
      <c r="H4264" s="19">
        <v>28.210699999999999</v>
      </c>
      <c r="I4264" s="18" t="s">
        <v>79</v>
      </c>
      <c r="J4264" s="18" t="s">
        <v>80</v>
      </c>
      <c r="K4264" s="18">
        <v>16</v>
      </c>
      <c r="L4264" s="18">
        <v>60</v>
      </c>
      <c r="M4264" s="18" t="s">
        <v>71</v>
      </c>
      <c r="N4264" s="18" t="s">
        <v>74</v>
      </c>
      <c r="O4264" s="18" t="s">
        <v>75</v>
      </c>
      <c r="P4264" s="19">
        <v>22066.095187300001</v>
      </c>
      <c r="Q4264" s="19">
        <v>3036559.83592</v>
      </c>
      <c r="R4264" s="20">
        <v>0.70014500000000002</v>
      </c>
      <c r="S4264" s="20">
        <v>6.29983</v>
      </c>
      <c r="T4264" s="20">
        <v>0.30199999999999999</v>
      </c>
      <c r="U4264" s="20">
        <v>0.30499999999999999</v>
      </c>
      <c r="V4264" s="20">
        <f t="shared" si="132"/>
        <v>13.786603224946997</v>
      </c>
      <c r="W4264" s="20">
        <f t="shared" si="133"/>
        <v>123.517216855795</v>
      </c>
    </row>
    <row r="4265" spans="1:23" x14ac:dyDescent="0.25">
      <c r="A4265" s="18">
        <v>36093</v>
      </c>
      <c r="B4265" s="18">
        <v>36030</v>
      </c>
      <c r="C4265" s="18">
        <v>6410</v>
      </c>
      <c r="D4265" s="18">
        <v>6410</v>
      </c>
      <c r="E4265" s="18" t="s">
        <v>116</v>
      </c>
      <c r="F4265" s="18" t="s">
        <v>196</v>
      </c>
      <c r="G4265" s="19">
        <v>3.1578317349799998</v>
      </c>
      <c r="H4265" s="19">
        <v>1.27793</v>
      </c>
      <c r="I4265" s="18" t="s">
        <v>79</v>
      </c>
      <c r="J4265" s="18" t="s">
        <v>80</v>
      </c>
      <c r="K4265" s="18">
        <v>16</v>
      </c>
      <c r="L4265" s="18">
        <v>60</v>
      </c>
      <c r="M4265" s="18" t="s">
        <v>71</v>
      </c>
      <c r="N4265" s="18" t="s">
        <v>74</v>
      </c>
      <c r="O4265" s="18" t="s">
        <v>75</v>
      </c>
      <c r="P4265" s="19">
        <v>1486.2874166500001</v>
      </c>
      <c r="Q4265" s="19">
        <v>137554.600156</v>
      </c>
      <c r="R4265" s="20">
        <v>0.70014500000000002</v>
      </c>
      <c r="S4265" s="20">
        <v>6.29983</v>
      </c>
      <c r="T4265" s="20">
        <v>0.30199999999999999</v>
      </c>
      <c r="U4265" s="20">
        <v>0.30499999999999999</v>
      </c>
      <c r="V4265" s="20">
        <f t="shared" si="132"/>
        <v>0.62452593729529993</v>
      </c>
      <c r="W4265" s="20">
        <f t="shared" si="133"/>
        <v>5.5952655175705006</v>
      </c>
    </row>
    <row r="4266" spans="1:23" x14ac:dyDescent="0.25">
      <c r="A4266" s="18">
        <v>36094</v>
      </c>
      <c r="B4266" s="18">
        <v>36031</v>
      </c>
      <c r="C4266" s="18">
        <v>6410</v>
      </c>
      <c r="D4266" s="18">
        <v>6410</v>
      </c>
      <c r="E4266" s="18" t="s">
        <v>116</v>
      </c>
      <c r="F4266" s="18" t="s">
        <v>196</v>
      </c>
      <c r="G4266" s="19">
        <v>5.0200415302700003</v>
      </c>
      <c r="H4266" s="19">
        <v>2.0315400000000001</v>
      </c>
      <c r="I4266" s="18" t="s">
        <v>79</v>
      </c>
      <c r="J4266" s="18" t="s">
        <v>80</v>
      </c>
      <c r="K4266" s="18">
        <v>16</v>
      </c>
      <c r="L4266" s="18">
        <v>60</v>
      </c>
      <c r="M4266" s="18" t="s">
        <v>71</v>
      </c>
      <c r="N4266" s="18" t="s">
        <v>74</v>
      </c>
      <c r="O4266" s="18" t="s">
        <v>75</v>
      </c>
      <c r="P4266" s="19">
        <v>1961.22197375</v>
      </c>
      <c r="Q4266" s="19">
        <v>218672.13436900001</v>
      </c>
      <c r="R4266" s="20">
        <v>0.70014500000000002</v>
      </c>
      <c r="S4266" s="20">
        <v>6.29983</v>
      </c>
      <c r="T4266" s="20">
        <v>0.30199999999999999</v>
      </c>
      <c r="U4266" s="20">
        <v>0.30499999999999999</v>
      </c>
      <c r="V4266" s="20">
        <f t="shared" si="132"/>
        <v>0.99281605616339996</v>
      </c>
      <c r="W4266" s="20">
        <f t="shared" si="133"/>
        <v>8.8948578635490012</v>
      </c>
    </row>
    <row r="4267" spans="1:23" x14ac:dyDescent="0.25">
      <c r="A4267" s="18">
        <v>36095</v>
      </c>
      <c r="B4267" s="18">
        <v>36032</v>
      </c>
      <c r="C4267" s="18">
        <v>6410</v>
      </c>
      <c r="D4267" s="18">
        <v>6410</v>
      </c>
      <c r="E4267" s="18" t="s">
        <v>116</v>
      </c>
      <c r="F4267" s="18" t="s">
        <v>196</v>
      </c>
      <c r="G4267" s="19">
        <v>31.697968915499999</v>
      </c>
      <c r="H4267" s="19">
        <v>12.8277</v>
      </c>
      <c r="I4267" s="18" t="s">
        <v>79</v>
      </c>
      <c r="J4267" s="18" t="s">
        <v>80</v>
      </c>
      <c r="K4267" s="18">
        <v>16</v>
      </c>
      <c r="L4267" s="18">
        <v>60</v>
      </c>
      <c r="M4267" s="18" t="s">
        <v>71</v>
      </c>
      <c r="N4267" s="18" t="s">
        <v>74</v>
      </c>
      <c r="O4267" s="18" t="s">
        <v>75</v>
      </c>
      <c r="P4267" s="19">
        <v>7622.7692711500003</v>
      </c>
      <c r="Q4267" s="19">
        <v>1380758.00291</v>
      </c>
      <c r="R4267" s="20">
        <v>0.70014500000000002</v>
      </c>
      <c r="S4267" s="20">
        <v>6.29983</v>
      </c>
      <c r="T4267" s="20">
        <v>0.30199999999999999</v>
      </c>
      <c r="U4267" s="20">
        <v>0.30499999999999999</v>
      </c>
      <c r="V4267" s="20">
        <f t="shared" si="132"/>
        <v>6.2689125115169997</v>
      </c>
      <c r="W4267" s="20">
        <f t="shared" si="133"/>
        <v>56.164568857245001</v>
      </c>
    </row>
    <row r="4268" spans="1:23" x14ac:dyDescent="0.25">
      <c r="A4268" s="18">
        <v>36096</v>
      </c>
      <c r="B4268" s="18">
        <v>36033</v>
      </c>
      <c r="C4268" s="18">
        <v>6410</v>
      </c>
      <c r="D4268" s="18">
        <v>6410</v>
      </c>
      <c r="E4268" s="18" t="s">
        <v>116</v>
      </c>
      <c r="F4268" s="18" t="s">
        <v>196</v>
      </c>
      <c r="G4268" s="19">
        <v>2.7862635774200002</v>
      </c>
      <c r="H4268" s="19">
        <v>1.1275599999999999</v>
      </c>
      <c r="I4268" s="18" t="s">
        <v>79</v>
      </c>
      <c r="J4268" s="18" t="s">
        <v>80</v>
      </c>
      <c r="K4268" s="18">
        <v>16</v>
      </c>
      <c r="L4268" s="18">
        <v>60</v>
      </c>
      <c r="M4268" s="18" t="s">
        <v>71</v>
      </c>
      <c r="N4268" s="18" t="s">
        <v>74</v>
      </c>
      <c r="O4268" s="18" t="s">
        <v>75</v>
      </c>
      <c r="P4268" s="19">
        <v>1474.0253430299999</v>
      </c>
      <c r="Q4268" s="19">
        <v>121369.155954</v>
      </c>
      <c r="R4268" s="20">
        <v>0.70014500000000002</v>
      </c>
      <c r="S4268" s="20">
        <v>6.29983</v>
      </c>
      <c r="T4268" s="20">
        <v>0.30199999999999999</v>
      </c>
      <c r="U4268" s="20">
        <v>0.30499999999999999</v>
      </c>
      <c r="V4268" s="20">
        <f t="shared" si="132"/>
        <v>0.55103993634759996</v>
      </c>
      <c r="W4268" s="20">
        <f t="shared" si="133"/>
        <v>4.9368882387860005</v>
      </c>
    </row>
    <row r="4269" spans="1:23" x14ac:dyDescent="0.25">
      <c r="A4269" s="18">
        <v>36097</v>
      </c>
      <c r="B4269" s="18">
        <v>36034</v>
      </c>
      <c r="C4269" s="18">
        <v>6410</v>
      </c>
      <c r="D4269" s="18">
        <v>6410</v>
      </c>
      <c r="E4269" s="18" t="s">
        <v>116</v>
      </c>
      <c r="F4269" s="18" t="s">
        <v>196</v>
      </c>
      <c r="G4269" s="19">
        <v>11.9428569791</v>
      </c>
      <c r="H4269" s="19">
        <v>4.8331</v>
      </c>
      <c r="I4269" s="18" t="s">
        <v>79</v>
      </c>
      <c r="J4269" s="18" t="s">
        <v>80</v>
      </c>
      <c r="K4269" s="18">
        <v>16</v>
      </c>
      <c r="L4269" s="18">
        <v>60</v>
      </c>
      <c r="M4269" s="18" t="s">
        <v>71</v>
      </c>
      <c r="N4269" s="18" t="s">
        <v>74</v>
      </c>
      <c r="O4269" s="18" t="s">
        <v>75</v>
      </c>
      <c r="P4269" s="19">
        <v>3153.0605327399999</v>
      </c>
      <c r="Q4269" s="19">
        <v>520228.76908699999</v>
      </c>
      <c r="R4269" s="20">
        <v>0.70014500000000002</v>
      </c>
      <c r="S4269" s="20">
        <v>6.29983</v>
      </c>
      <c r="T4269" s="20">
        <v>0.30199999999999999</v>
      </c>
      <c r="U4269" s="20">
        <v>0.30499999999999999</v>
      </c>
      <c r="V4269" s="20">
        <f t="shared" si="132"/>
        <v>2.3619418180509997</v>
      </c>
      <c r="W4269" s="20">
        <f t="shared" si="133"/>
        <v>21.161157319235002</v>
      </c>
    </row>
    <row r="4270" spans="1:23" x14ac:dyDescent="0.25">
      <c r="A4270" s="18">
        <v>36098</v>
      </c>
      <c r="B4270" s="18">
        <v>36035</v>
      </c>
      <c r="C4270" s="18">
        <v>6410</v>
      </c>
      <c r="D4270" s="18">
        <v>6410</v>
      </c>
      <c r="E4270" s="18" t="s">
        <v>116</v>
      </c>
      <c r="F4270" s="18" t="s">
        <v>196</v>
      </c>
      <c r="G4270" s="19">
        <v>3.3000300517399999</v>
      </c>
      <c r="H4270" s="19">
        <v>1.3354699999999999</v>
      </c>
      <c r="I4270" s="18" t="s">
        <v>79</v>
      </c>
      <c r="J4270" s="18" t="s">
        <v>80</v>
      </c>
      <c r="K4270" s="18">
        <v>16</v>
      </c>
      <c r="L4270" s="18">
        <v>60</v>
      </c>
      <c r="M4270" s="18" t="s">
        <v>71</v>
      </c>
      <c r="N4270" s="18" t="s">
        <v>74</v>
      </c>
      <c r="O4270" s="18" t="s">
        <v>75</v>
      </c>
      <c r="P4270" s="19">
        <v>1464.10508248</v>
      </c>
      <c r="Q4270" s="19">
        <v>143748.73405599999</v>
      </c>
      <c r="R4270" s="20">
        <v>0.70014500000000002</v>
      </c>
      <c r="S4270" s="20">
        <v>6.29983</v>
      </c>
      <c r="T4270" s="20">
        <v>0.30199999999999999</v>
      </c>
      <c r="U4270" s="20">
        <v>0.30499999999999999</v>
      </c>
      <c r="V4270" s="20">
        <f t="shared" si="132"/>
        <v>0.65264580491869995</v>
      </c>
      <c r="W4270" s="20">
        <f t="shared" si="133"/>
        <v>5.847197609219501</v>
      </c>
    </row>
    <row r="4271" spans="1:23" x14ac:dyDescent="0.25">
      <c r="A4271" s="18">
        <v>36099</v>
      </c>
      <c r="B4271" s="18">
        <v>36036</v>
      </c>
      <c r="C4271" s="18">
        <v>6410</v>
      </c>
      <c r="D4271" s="18">
        <v>6410</v>
      </c>
      <c r="E4271" s="18" t="s">
        <v>116</v>
      </c>
      <c r="F4271" s="18" t="s">
        <v>196</v>
      </c>
      <c r="G4271" s="19">
        <v>7.4864752404599999</v>
      </c>
      <c r="H4271" s="19">
        <v>3.0296699999999999</v>
      </c>
      <c r="I4271" s="18" t="s">
        <v>79</v>
      </c>
      <c r="J4271" s="18" t="s">
        <v>80</v>
      </c>
      <c r="K4271" s="18">
        <v>16</v>
      </c>
      <c r="L4271" s="18">
        <v>60</v>
      </c>
      <c r="M4271" s="18" t="s">
        <v>71</v>
      </c>
      <c r="N4271" s="18" t="s">
        <v>74</v>
      </c>
      <c r="O4271" s="18" t="s">
        <v>75</v>
      </c>
      <c r="P4271" s="19">
        <v>3508.0363898400001</v>
      </c>
      <c r="Q4271" s="19">
        <v>326109.55703299999</v>
      </c>
      <c r="R4271" s="20">
        <v>0.70014500000000002</v>
      </c>
      <c r="S4271" s="20">
        <v>6.29983</v>
      </c>
      <c r="T4271" s="20">
        <v>0.30199999999999999</v>
      </c>
      <c r="U4271" s="20">
        <v>0.30499999999999999</v>
      </c>
      <c r="V4271" s="20">
        <f t="shared" si="132"/>
        <v>1.4806033949006998</v>
      </c>
      <c r="W4271" s="20">
        <f t="shared" si="133"/>
        <v>13.2650521394895</v>
      </c>
    </row>
    <row r="4272" spans="1:23" x14ac:dyDescent="0.25">
      <c r="A4272" s="18">
        <v>36100</v>
      </c>
      <c r="B4272" s="18">
        <v>36037</v>
      </c>
      <c r="C4272" s="18">
        <v>6410</v>
      </c>
      <c r="D4272" s="18">
        <v>6410</v>
      </c>
      <c r="E4272" s="18" t="s">
        <v>116</v>
      </c>
      <c r="F4272" s="18" t="s">
        <v>196</v>
      </c>
      <c r="G4272" s="19">
        <v>973.81275932599999</v>
      </c>
      <c r="H4272" s="19">
        <v>394.08800000000002</v>
      </c>
      <c r="I4272" s="18" t="s">
        <v>79</v>
      </c>
      <c r="J4272" s="18" t="s">
        <v>80</v>
      </c>
      <c r="K4272" s="18">
        <v>16</v>
      </c>
      <c r="L4272" s="18">
        <v>60</v>
      </c>
      <c r="M4272" s="18" t="s">
        <v>71</v>
      </c>
      <c r="N4272" s="18" t="s">
        <v>74</v>
      </c>
      <c r="O4272" s="18" t="s">
        <v>75</v>
      </c>
      <c r="P4272" s="19">
        <v>48091.292880200002</v>
      </c>
      <c r="Q4272" s="19">
        <v>42419114.1193</v>
      </c>
      <c r="R4272" s="20">
        <v>0.70014500000000002</v>
      </c>
      <c r="S4272" s="20">
        <v>6.29983</v>
      </c>
      <c r="T4272" s="20">
        <v>0.30199999999999999</v>
      </c>
      <c r="U4272" s="20">
        <v>0.30499999999999999</v>
      </c>
      <c r="V4272" s="20">
        <f t="shared" si="132"/>
        <v>192.59128244648002</v>
      </c>
      <c r="W4272" s="20">
        <f t="shared" si="133"/>
        <v>1725.4677465028003</v>
      </c>
    </row>
    <row r="4273" spans="1:23" x14ac:dyDescent="0.25">
      <c r="A4273" s="18">
        <v>36101</v>
      </c>
      <c r="B4273" s="18">
        <v>36038</v>
      </c>
      <c r="C4273" s="18">
        <v>6410</v>
      </c>
      <c r="D4273" s="18">
        <v>6410</v>
      </c>
      <c r="E4273" s="18" t="s">
        <v>116</v>
      </c>
      <c r="F4273" s="18" t="s">
        <v>196</v>
      </c>
      <c r="G4273" s="19">
        <v>4.1252400891300001</v>
      </c>
      <c r="H4273" s="19">
        <v>1.66943</v>
      </c>
      <c r="I4273" s="18" t="s">
        <v>79</v>
      </c>
      <c r="J4273" s="18" t="s">
        <v>80</v>
      </c>
      <c r="K4273" s="18">
        <v>16</v>
      </c>
      <c r="L4273" s="18">
        <v>60</v>
      </c>
      <c r="M4273" s="18" t="s">
        <v>71</v>
      </c>
      <c r="N4273" s="18" t="s">
        <v>74</v>
      </c>
      <c r="O4273" s="18" t="s">
        <v>75</v>
      </c>
      <c r="P4273" s="19">
        <v>1528.7694809</v>
      </c>
      <c r="Q4273" s="19">
        <v>179694.739501</v>
      </c>
      <c r="R4273" s="20">
        <v>0.70014500000000002</v>
      </c>
      <c r="S4273" s="20">
        <v>6.29983</v>
      </c>
      <c r="T4273" s="20">
        <v>0.30199999999999999</v>
      </c>
      <c r="U4273" s="20">
        <v>0.30499999999999999</v>
      </c>
      <c r="V4273" s="20">
        <f t="shared" si="132"/>
        <v>0.81585246101030007</v>
      </c>
      <c r="W4273" s="20">
        <f t="shared" si="133"/>
        <v>7.309402011845501</v>
      </c>
    </row>
    <row r="4274" spans="1:23" x14ac:dyDescent="0.25">
      <c r="A4274" s="18">
        <v>36102</v>
      </c>
      <c r="B4274" s="18">
        <v>36039</v>
      </c>
      <c r="C4274" s="18">
        <v>6410</v>
      </c>
      <c r="D4274" s="18">
        <v>6410</v>
      </c>
      <c r="E4274" s="18" t="s">
        <v>116</v>
      </c>
      <c r="F4274" s="18" t="s">
        <v>196</v>
      </c>
      <c r="G4274" s="19">
        <v>5.1547761745400003</v>
      </c>
      <c r="H4274" s="19">
        <v>2.0860599999999998</v>
      </c>
      <c r="I4274" s="18" t="s">
        <v>79</v>
      </c>
      <c r="J4274" s="18" t="s">
        <v>80</v>
      </c>
      <c r="K4274" s="18">
        <v>16</v>
      </c>
      <c r="L4274" s="18">
        <v>60</v>
      </c>
      <c r="M4274" s="18" t="s">
        <v>71</v>
      </c>
      <c r="N4274" s="18" t="s">
        <v>74</v>
      </c>
      <c r="O4274" s="18" t="s">
        <v>75</v>
      </c>
      <c r="P4274" s="19">
        <v>2306.8360441300001</v>
      </c>
      <c r="Q4274" s="19">
        <v>224541.151996</v>
      </c>
      <c r="R4274" s="20">
        <v>0.70014500000000002</v>
      </c>
      <c r="S4274" s="20">
        <v>6.29983</v>
      </c>
      <c r="T4274" s="20">
        <v>0.30199999999999999</v>
      </c>
      <c r="U4274" s="20">
        <v>0.30499999999999999</v>
      </c>
      <c r="V4274" s="20">
        <f t="shared" si="132"/>
        <v>1.0194600461325998</v>
      </c>
      <c r="W4274" s="20">
        <f t="shared" si="133"/>
        <v>9.1335672420110008</v>
      </c>
    </row>
    <row r="4275" spans="1:23" x14ac:dyDescent="0.25">
      <c r="A4275" s="18">
        <v>36103</v>
      </c>
      <c r="B4275" s="18">
        <v>36040</v>
      </c>
      <c r="C4275" s="18">
        <v>6410</v>
      </c>
      <c r="D4275" s="18">
        <v>6410</v>
      </c>
      <c r="E4275" s="18" t="s">
        <v>116</v>
      </c>
      <c r="F4275" s="18" t="s">
        <v>196</v>
      </c>
      <c r="G4275" s="19">
        <v>7.9161701388400001</v>
      </c>
      <c r="H4275" s="19">
        <v>3.20356</v>
      </c>
      <c r="I4275" s="18" t="s">
        <v>79</v>
      </c>
      <c r="J4275" s="18" t="s">
        <v>80</v>
      </c>
      <c r="K4275" s="18">
        <v>16</v>
      </c>
      <c r="L4275" s="18">
        <v>60</v>
      </c>
      <c r="M4275" s="18" t="s">
        <v>71</v>
      </c>
      <c r="N4275" s="18" t="s">
        <v>74</v>
      </c>
      <c r="O4275" s="18" t="s">
        <v>75</v>
      </c>
      <c r="P4275" s="19">
        <v>2259.9595324500001</v>
      </c>
      <c r="Q4275" s="19">
        <v>344826.99193600001</v>
      </c>
      <c r="R4275" s="20">
        <v>0.70014500000000002</v>
      </c>
      <c r="S4275" s="20">
        <v>6.29983</v>
      </c>
      <c r="T4275" s="20">
        <v>0.30199999999999999</v>
      </c>
      <c r="U4275" s="20">
        <v>0.30499999999999999</v>
      </c>
      <c r="V4275" s="20">
        <f t="shared" si="132"/>
        <v>1.5655836483076</v>
      </c>
      <c r="W4275" s="20">
        <f t="shared" si="133"/>
        <v>14.026408959386002</v>
      </c>
    </row>
    <row r="4276" spans="1:23" x14ac:dyDescent="0.25">
      <c r="A4276" s="18">
        <v>36104</v>
      </c>
      <c r="B4276" s="18">
        <v>36041</v>
      </c>
      <c r="C4276" s="18">
        <v>6410</v>
      </c>
      <c r="D4276" s="18">
        <v>6410</v>
      </c>
      <c r="E4276" s="18" t="s">
        <v>116</v>
      </c>
      <c r="F4276" s="18" t="s">
        <v>196</v>
      </c>
      <c r="G4276" s="19">
        <v>2.4438083162700002</v>
      </c>
      <c r="H4276" s="19">
        <v>0.98897400000000002</v>
      </c>
      <c r="I4276" s="18" t="s">
        <v>79</v>
      </c>
      <c r="J4276" s="18" t="s">
        <v>80</v>
      </c>
      <c r="K4276" s="18">
        <v>16</v>
      </c>
      <c r="L4276" s="18">
        <v>60</v>
      </c>
      <c r="M4276" s="18" t="s">
        <v>71</v>
      </c>
      <c r="N4276" s="18" t="s">
        <v>74</v>
      </c>
      <c r="O4276" s="18" t="s">
        <v>75</v>
      </c>
      <c r="P4276" s="19">
        <v>1194.14987544</v>
      </c>
      <c r="Q4276" s="19">
        <v>106451.86444799999</v>
      </c>
      <c r="R4276" s="20">
        <v>0.70014500000000002</v>
      </c>
      <c r="S4276" s="20">
        <v>6.29983</v>
      </c>
      <c r="T4276" s="20">
        <v>0.30199999999999999</v>
      </c>
      <c r="U4276" s="20">
        <v>0.30499999999999999</v>
      </c>
      <c r="V4276" s="20">
        <f t="shared" si="132"/>
        <v>0.48331279045854003</v>
      </c>
      <c r="W4276" s="20">
        <f t="shared" si="133"/>
        <v>4.3301058117219009</v>
      </c>
    </row>
    <row r="4277" spans="1:23" x14ac:dyDescent="0.25">
      <c r="A4277" s="18">
        <v>36105</v>
      </c>
      <c r="B4277" s="18">
        <v>36042</v>
      </c>
      <c r="C4277" s="18">
        <v>6410</v>
      </c>
      <c r="D4277" s="18">
        <v>6410</v>
      </c>
      <c r="E4277" s="18" t="s">
        <v>116</v>
      </c>
      <c r="F4277" s="18" t="s">
        <v>196</v>
      </c>
      <c r="G4277" s="19">
        <v>3.9653767874599999</v>
      </c>
      <c r="H4277" s="19">
        <v>1.60473</v>
      </c>
      <c r="I4277" s="18" t="s">
        <v>79</v>
      </c>
      <c r="J4277" s="18" t="s">
        <v>80</v>
      </c>
      <c r="K4277" s="18">
        <v>16</v>
      </c>
      <c r="L4277" s="18">
        <v>60</v>
      </c>
      <c r="M4277" s="18" t="s">
        <v>71</v>
      </c>
      <c r="N4277" s="18" t="s">
        <v>74</v>
      </c>
      <c r="O4277" s="18" t="s">
        <v>75</v>
      </c>
      <c r="P4277" s="19">
        <v>1515.86632027</v>
      </c>
      <c r="Q4277" s="19">
        <v>172731.121935</v>
      </c>
      <c r="R4277" s="20">
        <v>0.70014500000000002</v>
      </c>
      <c r="S4277" s="20">
        <v>6.29983</v>
      </c>
      <c r="T4277" s="20">
        <v>0.30199999999999999</v>
      </c>
      <c r="U4277" s="20">
        <v>0.30499999999999999</v>
      </c>
      <c r="V4277" s="20">
        <f t="shared" si="132"/>
        <v>0.78423349272330001</v>
      </c>
      <c r="W4277" s="20">
        <f t="shared" si="133"/>
        <v>7.0261207061505004</v>
      </c>
    </row>
    <row r="4278" spans="1:23" x14ac:dyDescent="0.25">
      <c r="A4278" s="18">
        <v>36106</v>
      </c>
      <c r="B4278" s="18">
        <v>36043</v>
      </c>
      <c r="C4278" s="18">
        <v>6410</v>
      </c>
      <c r="D4278" s="18">
        <v>6410</v>
      </c>
      <c r="E4278" s="18" t="s">
        <v>116</v>
      </c>
      <c r="F4278" s="18" t="s">
        <v>196</v>
      </c>
      <c r="G4278" s="19">
        <v>27.574675741299998</v>
      </c>
      <c r="H4278" s="19">
        <v>11.1591</v>
      </c>
      <c r="I4278" s="18" t="s">
        <v>79</v>
      </c>
      <c r="J4278" s="18" t="s">
        <v>80</v>
      </c>
      <c r="K4278" s="18">
        <v>16</v>
      </c>
      <c r="L4278" s="18">
        <v>60</v>
      </c>
      <c r="M4278" s="18" t="s">
        <v>71</v>
      </c>
      <c r="N4278" s="18" t="s">
        <v>74</v>
      </c>
      <c r="O4278" s="18" t="s">
        <v>75</v>
      </c>
      <c r="P4278" s="19">
        <v>10151.408525000001</v>
      </c>
      <c r="Q4278" s="19">
        <v>1201148.0706799999</v>
      </c>
      <c r="R4278" s="20">
        <v>0.70014500000000002</v>
      </c>
      <c r="S4278" s="20">
        <v>6.29983</v>
      </c>
      <c r="T4278" s="20">
        <v>0.30199999999999999</v>
      </c>
      <c r="U4278" s="20">
        <v>0.30499999999999999</v>
      </c>
      <c r="V4278" s="20">
        <f t="shared" si="132"/>
        <v>5.4534656725110002</v>
      </c>
      <c r="W4278" s="20">
        <f t="shared" si="133"/>
        <v>48.858800902335005</v>
      </c>
    </row>
    <row r="4279" spans="1:23" x14ac:dyDescent="0.25">
      <c r="A4279" s="18">
        <v>36107</v>
      </c>
      <c r="B4279" s="18">
        <v>36044</v>
      </c>
      <c r="C4279" s="18">
        <v>6410</v>
      </c>
      <c r="D4279" s="18">
        <v>6410</v>
      </c>
      <c r="E4279" s="18" t="s">
        <v>116</v>
      </c>
      <c r="F4279" s="18" t="s">
        <v>196</v>
      </c>
      <c r="G4279" s="19">
        <v>5.1678469283900004</v>
      </c>
      <c r="H4279" s="19">
        <v>2.0913499999999998</v>
      </c>
      <c r="I4279" s="18" t="s">
        <v>79</v>
      </c>
      <c r="J4279" s="18" t="s">
        <v>80</v>
      </c>
      <c r="K4279" s="18">
        <v>16</v>
      </c>
      <c r="L4279" s="18">
        <v>60</v>
      </c>
      <c r="M4279" s="18" t="s">
        <v>71</v>
      </c>
      <c r="N4279" s="18" t="s">
        <v>74</v>
      </c>
      <c r="O4279" s="18" t="s">
        <v>75</v>
      </c>
      <c r="P4279" s="19">
        <v>2194.38744206</v>
      </c>
      <c r="Q4279" s="19">
        <v>225110.51175599999</v>
      </c>
      <c r="R4279" s="20">
        <v>0.70014500000000002</v>
      </c>
      <c r="S4279" s="20">
        <v>6.29983</v>
      </c>
      <c r="T4279" s="20">
        <v>0.30199999999999999</v>
      </c>
      <c r="U4279" s="20">
        <v>0.30499999999999999</v>
      </c>
      <c r="V4279" s="20">
        <f t="shared" si="132"/>
        <v>1.0220452755334999</v>
      </c>
      <c r="W4279" s="20">
        <f t="shared" si="133"/>
        <v>9.1567288819975001</v>
      </c>
    </row>
    <row r="4280" spans="1:23" x14ac:dyDescent="0.25">
      <c r="A4280" s="18">
        <v>36108</v>
      </c>
      <c r="B4280" s="18">
        <v>36045</v>
      </c>
      <c r="C4280" s="18">
        <v>6410</v>
      </c>
      <c r="D4280" s="18">
        <v>6410</v>
      </c>
      <c r="E4280" s="18" t="s">
        <v>116</v>
      </c>
      <c r="F4280" s="18" t="s">
        <v>196</v>
      </c>
      <c r="G4280" s="19">
        <v>8.9701551034300007</v>
      </c>
      <c r="H4280" s="19">
        <v>3.63009</v>
      </c>
      <c r="I4280" s="18" t="s">
        <v>79</v>
      </c>
      <c r="J4280" s="18" t="s">
        <v>80</v>
      </c>
      <c r="K4280" s="18">
        <v>16</v>
      </c>
      <c r="L4280" s="18">
        <v>60</v>
      </c>
      <c r="M4280" s="18" t="s">
        <v>71</v>
      </c>
      <c r="N4280" s="18" t="s">
        <v>74</v>
      </c>
      <c r="O4280" s="18" t="s">
        <v>75</v>
      </c>
      <c r="P4280" s="19">
        <v>2587.96148515</v>
      </c>
      <c r="Q4280" s="19">
        <v>390738.39334800001</v>
      </c>
      <c r="R4280" s="20">
        <v>0.70014500000000002</v>
      </c>
      <c r="S4280" s="20">
        <v>6.29983</v>
      </c>
      <c r="T4280" s="20">
        <v>0.30199999999999999</v>
      </c>
      <c r="U4280" s="20">
        <v>0.30499999999999999</v>
      </c>
      <c r="V4280" s="20">
        <f t="shared" si="132"/>
        <v>1.7740293754088998</v>
      </c>
      <c r="W4280" s="20">
        <f t="shared" si="133"/>
        <v>15.893920169866503</v>
      </c>
    </row>
    <row r="4281" spans="1:23" x14ac:dyDescent="0.25">
      <c r="A4281" s="18">
        <v>36109</v>
      </c>
      <c r="B4281" s="18">
        <v>36046</v>
      </c>
      <c r="C4281" s="18">
        <v>6410</v>
      </c>
      <c r="D4281" s="18">
        <v>6410</v>
      </c>
      <c r="E4281" s="18" t="s">
        <v>116</v>
      </c>
      <c r="F4281" s="18" t="s">
        <v>196</v>
      </c>
      <c r="G4281" s="19">
        <v>3.0320962728500001</v>
      </c>
      <c r="H4281" s="19">
        <v>1.22705</v>
      </c>
      <c r="I4281" s="18" t="s">
        <v>79</v>
      </c>
      <c r="J4281" s="18" t="s">
        <v>80</v>
      </c>
      <c r="K4281" s="18">
        <v>16</v>
      </c>
      <c r="L4281" s="18">
        <v>60</v>
      </c>
      <c r="M4281" s="18" t="s">
        <v>71</v>
      </c>
      <c r="N4281" s="18" t="s">
        <v>74</v>
      </c>
      <c r="O4281" s="18" t="s">
        <v>75</v>
      </c>
      <c r="P4281" s="19">
        <v>1463.8024910199999</v>
      </c>
      <c r="Q4281" s="19">
        <v>132077.585334</v>
      </c>
      <c r="R4281" s="20">
        <v>0.70014500000000002</v>
      </c>
      <c r="S4281" s="20">
        <v>6.29983</v>
      </c>
      <c r="T4281" s="20">
        <v>0.30199999999999999</v>
      </c>
      <c r="U4281" s="20">
        <v>0.30499999999999999</v>
      </c>
      <c r="V4281" s="20">
        <f t="shared" si="132"/>
        <v>0.59966081973050001</v>
      </c>
      <c r="W4281" s="20">
        <f t="shared" si="133"/>
        <v>5.3724934490425005</v>
      </c>
    </row>
    <row r="4282" spans="1:23" x14ac:dyDescent="0.25">
      <c r="A4282" s="18">
        <v>36110</v>
      </c>
      <c r="B4282" s="18">
        <v>36047</v>
      </c>
      <c r="C4282" s="18">
        <v>6410</v>
      </c>
      <c r="D4282" s="18">
        <v>6410</v>
      </c>
      <c r="E4282" s="18" t="s">
        <v>116</v>
      </c>
      <c r="F4282" s="18" t="s">
        <v>196</v>
      </c>
      <c r="G4282" s="19">
        <v>14.201594672300001</v>
      </c>
      <c r="H4282" s="19">
        <v>5.7471800000000002</v>
      </c>
      <c r="I4282" s="18" t="s">
        <v>79</v>
      </c>
      <c r="J4282" s="18" t="s">
        <v>80</v>
      </c>
      <c r="K4282" s="18">
        <v>16</v>
      </c>
      <c r="L4282" s="18">
        <v>60</v>
      </c>
      <c r="M4282" s="18" t="s">
        <v>71</v>
      </c>
      <c r="N4282" s="18" t="s">
        <v>74</v>
      </c>
      <c r="O4282" s="18" t="s">
        <v>75</v>
      </c>
      <c r="P4282" s="19">
        <v>3342.77549761</v>
      </c>
      <c r="Q4282" s="19">
        <v>618618.98944000003</v>
      </c>
      <c r="R4282" s="20">
        <v>0.70014500000000002</v>
      </c>
      <c r="S4282" s="20">
        <v>6.29983</v>
      </c>
      <c r="T4282" s="20">
        <v>0.30199999999999999</v>
      </c>
      <c r="U4282" s="20">
        <v>0.30499999999999999</v>
      </c>
      <c r="V4282" s="20">
        <f t="shared" si="132"/>
        <v>2.8086538200878004</v>
      </c>
      <c r="W4282" s="20">
        <f t="shared" si="133"/>
        <v>25.163348600683005</v>
      </c>
    </row>
    <row r="4283" spans="1:23" x14ac:dyDescent="0.25">
      <c r="A4283" s="18">
        <v>36111</v>
      </c>
      <c r="B4283" s="18">
        <v>36048</v>
      </c>
      <c r="C4283" s="18">
        <v>6410</v>
      </c>
      <c r="D4283" s="18">
        <v>6410</v>
      </c>
      <c r="E4283" s="18" t="s">
        <v>116</v>
      </c>
      <c r="F4283" s="18" t="s">
        <v>196</v>
      </c>
      <c r="G4283" s="19">
        <v>3.1348502816999999</v>
      </c>
      <c r="H4283" s="19">
        <v>1.2686299999999999</v>
      </c>
      <c r="I4283" s="18" t="s">
        <v>79</v>
      </c>
      <c r="J4283" s="18" t="s">
        <v>80</v>
      </c>
      <c r="K4283" s="18">
        <v>16</v>
      </c>
      <c r="L4283" s="18">
        <v>60</v>
      </c>
      <c r="M4283" s="18" t="s">
        <v>71</v>
      </c>
      <c r="N4283" s="18" t="s">
        <v>74</v>
      </c>
      <c r="O4283" s="18" t="s">
        <v>75</v>
      </c>
      <c r="P4283" s="19">
        <v>1697.2616037400001</v>
      </c>
      <c r="Q4283" s="19">
        <v>136553.53205499999</v>
      </c>
      <c r="R4283" s="20">
        <v>0.70014500000000002</v>
      </c>
      <c r="S4283" s="20">
        <v>6.29983</v>
      </c>
      <c r="T4283" s="20">
        <v>0.30199999999999999</v>
      </c>
      <c r="U4283" s="20">
        <v>0.30499999999999999</v>
      </c>
      <c r="V4283" s="20">
        <f t="shared" si="132"/>
        <v>0.61998101604229994</v>
      </c>
      <c r="W4283" s="20">
        <f t="shared" si="133"/>
        <v>5.5545465663654996</v>
      </c>
    </row>
    <row r="4284" spans="1:23" x14ac:dyDescent="0.25">
      <c r="A4284" s="18">
        <v>36112</v>
      </c>
      <c r="B4284" s="18">
        <v>36049</v>
      </c>
      <c r="C4284" s="18">
        <v>6410</v>
      </c>
      <c r="D4284" s="18">
        <v>6410</v>
      </c>
      <c r="E4284" s="18" t="s">
        <v>116</v>
      </c>
      <c r="F4284" s="18" t="s">
        <v>196</v>
      </c>
      <c r="G4284" s="19">
        <v>21.889705195400001</v>
      </c>
      <c r="H4284" s="19">
        <v>8.8584499999999995</v>
      </c>
      <c r="I4284" s="18" t="s">
        <v>79</v>
      </c>
      <c r="J4284" s="18" t="s">
        <v>80</v>
      </c>
      <c r="K4284" s="18">
        <v>16</v>
      </c>
      <c r="L4284" s="18">
        <v>60</v>
      </c>
      <c r="M4284" s="18" t="s">
        <v>71</v>
      </c>
      <c r="N4284" s="18" t="s">
        <v>74</v>
      </c>
      <c r="O4284" s="18" t="s">
        <v>75</v>
      </c>
      <c r="P4284" s="19">
        <v>4507.2227561</v>
      </c>
      <c r="Q4284" s="19">
        <v>953511.74425300001</v>
      </c>
      <c r="R4284" s="20">
        <v>0.70014500000000002</v>
      </c>
      <c r="S4284" s="20">
        <v>6.29983</v>
      </c>
      <c r="T4284" s="20">
        <v>0.30199999999999999</v>
      </c>
      <c r="U4284" s="20">
        <v>0.30499999999999999</v>
      </c>
      <c r="V4284" s="20">
        <f t="shared" si="132"/>
        <v>4.3291352337244993</v>
      </c>
      <c r="W4284" s="20">
        <f t="shared" si="133"/>
        <v>38.785676699132502</v>
      </c>
    </row>
    <row r="4285" spans="1:23" x14ac:dyDescent="0.25">
      <c r="A4285" s="18">
        <v>36113</v>
      </c>
      <c r="B4285" s="18">
        <v>36050</v>
      </c>
      <c r="C4285" s="18">
        <v>6410</v>
      </c>
      <c r="D4285" s="18">
        <v>6410</v>
      </c>
      <c r="E4285" s="18" t="s">
        <v>116</v>
      </c>
      <c r="F4285" s="18" t="s">
        <v>196</v>
      </c>
      <c r="G4285" s="19">
        <v>6.7028250216299998</v>
      </c>
      <c r="H4285" s="19">
        <v>2.7125400000000002</v>
      </c>
      <c r="I4285" s="18" t="s">
        <v>79</v>
      </c>
      <c r="J4285" s="18" t="s">
        <v>80</v>
      </c>
      <c r="K4285" s="18">
        <v>16</v>
      </c>
      <c r="L4285" s="18">
        <v>60</v>
      </c>
      <c r="M4285" s="18" t="s">
        <v>71</v>
      </c>
      <c r="N4285" s="18" t="s">
        <v>74</v>
      </c>
      <c r="O4285" s="18" t="s">
        <v>75</v>
      </c>
      <c r="P4285" s="19">
        <v>1956.46864508</v>
      </c>
      <c r="Q4285" s="19">
        <v>291973.89004199998</v>
      </c>
      <c r="R4285" s="20">
        <v>0.70014500000000002</v>
      </c>
      <c r="S4285" s="20">
        <v>6.29983</v>
      </c>
      <c r="T4285" s="20">
        <v>0.30199999999999999</v>
      </c>
      <c r="U4285" s="20">
        <v>0.30499999999999999</v>
      </c>
      <c r="V4285" s="20">
        <f t="shared" si="132"/>
        <v>1.3256215801733999</v>
      </c>
      <c r="W4285" s="20">
        <f t="shared" si="133"/>
        <v>11.876535903399002</v>
      </c>
    </row>
    <row r="4286" spans="1:23" x14ac:dyDescent="0.25">
      <c r="A4286" s="18">
        <v>36114</v>
      </c>
      <c r="B4286" s="18">
        <v>36051</v>
      </c>
      <c r="C4286" s="18">
        <v>6410</v>
      </c>
      <c r="D4286" s="18">
        <v>6410</v>
      </c>
      <c r="E4286" s="18" t="s">
        <v>116</v>
      </c>
      <c r="F4286" s="18" t="s">
        <v>196</v>
      </c>
      <c r="G4286" s="19">
        <v>4.7757266913500001</v>
      </c>
      <c r="H4286" s="19">
        <v>1.9326700000000001</v>
      </c>
      <c r="I4286" s="18" t="s">
        <v>79</v>
      </c>
      <c r="J4286" s="18" t="s">
        <v>80</v>
      </c>
      <c r="K4286" s="18">
        <v>16</v>
      </c>
      <c r="L4286" s="18">
        <v>60</v>
      </c>
      <c r="M4286" s="18" t="s">
        <v>71</v>
      </c>
      <c r="N4286" s="18" t="s">
        <v>74</v>
      </c>
      <c r="O4286" s="18" t="s">
        <v>75</v>
      </c>
      <c r="P4286" s="19">
        <v>2658.5945426500002</v>
      </c>
      <c r="Q4286" s="19">
        <v>208029.82255400001</v>
      </c>
      <c r="R4286" s="20">
        <v>0.70014500000000002</v>
      </c>
      <c r="S4286" s="20">
        <v>6.29983</v>
      </c>
      <c r="T4286" s="20">
        <v>0.30199999999999999</v>
      </c>
      <c r="U4286" s="20">
        <v>0.30499999999999999</v>
      </c>
      <c r="V4286" s="20">
        <f t="shared" si="132"/>
        <v>0.94449816753069993</v>
      </c>
      <c r="W4286" s="20">
        <f t="shared" si="133"/>
        <v>8.4619672500395016</v>
      </c>
    </row>
    <row r="4287" spans="1:23" x14ac:dyDescent="0.25">
      <c r="A4287" s="18">
        <v>36115</v>
      </c>
      <c r="B4287" s="18">
        <v>36052</v>
      </c>
      <c r="C4287" s="18">
        <v>6410</v>
      </c>
      <c r="D4287" s="18">
        <v>6410</v>
      </c>
      <c r="E4287" s="18" t="s">
        <v>116</v>
      </c>
      <c r="F4287" s="18" t="s">
        <v>196</v>
      </c>
      <c r="G4287" s="19">
        <v>2.86607543073</v>
      </c>
      <c r="H4287" s="19">
        <v>1.1598599999999999</v>
      </c>
      <c r="I4287" s="18" t="s">
        <v>79</v>
      </c>
      <c r="J4287" s="18" t="s">
        <v>80</v>
      </c>
      <c r="K4287" s="18">
        <v>16</v>
      </c>
      <c r="L4287" s="18">
        <v>60</v>
      </c>
      <c r="M4287" s="18" t="s">
        <v>71</v>
      </c>
      <c r="N4287" s="18" t="s">
        <v>74</v>
      </c>
      <c r="O4287" s="18" t="s">
        <v>75</v>
      </c>
      <c r="P4287" s="19">
        <v>1463.8396738900001</v>
      </c>
      <c r="Q4287" s="19">
        <v>124845.746377</v>
      </c>
      <c r="R4287" s="20">
        <v>0.70014500000000002</v>
      </c>
      <c r="S4287" s="20">
        <v>6.29983</v>
      </c>
      <c r="T4287" s="20">
        <v>0.30199999999999999</v>
      </c>
      <c r="U4287" s="20">
        <v>0.30499999999999999</v>
      </c>
      <c r="V4287" s="20">
        <f t="shared" si="132"/>
        <v>0.56682498543059989</v>
      </c>
      <c r="W4287" s="20">
        <f t="shared" si="133"/>
        <v>5.0783099725410006</v>
      </c>
    </row>
    <row r="4288" spans="1:23" x14ac:dyDescent="0.25">
      <c r="A4288" s="18">
        <v>36116</v>
      </c>
      <c r="B4288" s="18">
        <v>36053</v>
      </c>
      <c r="C4288" s="18">
        <v>6410</v>
      </c>
      <c r="D4288" s="18">
        <v>6410</v>
      </c>
      <c r="E4288" s="18" t="s">
        <v>116</v>
      </c>
      <c r="F4288" s="18" t="s">
        <v>196</v>
      </c>
      <c r="G4288" s="19">
        <v>3.81357959794</v>
      </c>
      <c r="H4288" s="19">
        <v>1.5432999999999999</v>
      </c>
      <c r="I4288" s="18" t="s">
        <v>79</v>
      </c>
      <c r="J4288" s="18" t="s">
        <v>80</v>
      </c>
      <c r="K4288" s="18">
        <v>16</v>
      </c>
      <c r="L4288" s="18">
        <v>60</v>
      </c>
      <c r="M4288" s="18" t="s">
        <v>71</v>
      </c>
      <c r="N4288" s="18" t="s">
        <v>74</v>
      </c>
      <c r="O4288" s="18" t="s">
        <v>75</v>
      </c>
      <c r="P4288" s="19">
        <v>1460.38157518</v>
      </c>
      <c r="Q4288" s="19">
        <v>166118.86280900001</v>
      </c>
      <c r="R4288" s="20">
        <v>0.70014500000000002</v>
      </c>
      <c r="S4288" s="20">
        <v>6.29983</v>
      </c>
      <c r="T4288" s="20">
        <v>0.30199999999999999</v>
      </c>
      <c r="U4288" s="20">
        <v>0.30499999999999999</v>
      </c>
      <c r="V4288" s="20">
        <f t="shared" si="132"/>
        <v>0.75421257739299996</v>
      </c>
      <c r="W4288" s="20">
        <f t="shared" si="133"/>
        <v>6.7571567091049998</v>
      </c>
    </row>
    <row r="4289" spans="1:23" x14ac:dyDescent="0.25">
      <c r="A4289" s="18">
        <v>36117</v>
      </c>
      <c r="B4289" s="18">
        <v>36054</v>
      </c>
      <c r="C4289" s="18">
        <v>6410</v>
      </c>
      <c r="D4289" s="18">
        <v>6410</v>
      </c>
      <c r="E4289" s="18" t="s">
        <v>116</v>
      </c>
      <c r="F4289" s="18" t="s">
        <v>196</v>
      </c>
      <c r="G4289" s="19">
        <v>11.632333513600001</v>
      </c>
      <c r="H4289" s="19">
        <v>4.7074400000000001</v>
      </c>
      <c r="I4289" s="18" t="s">
        <v>79</v>
      </c>
      <c r="J4289" s="18" t="s">
        <v>80</v>
      </c>
      <c r="K4289" s="18">
        <v>16</v>
      </c>
      <c r="L4289" s="18">
        <v>60</v>
      </c>
      <c r="M4289" s="18" t="s">
        <v>71</v>
      </c>
      <c r="N4289" s="18" t="s">
        <v>74</v>
      </c>
      <c r="O4289" s="18" t="s">
        <v>75</v>
      </c>
      <c r="P4289" s="19">
        <v>2868.8951106</v>
      </c>
      <c r="Q4289" s="19">
        <v>506702.42103600001</v>
      </c>
      <c r="R4289" s="20">
        <v>0.70014500000000002</v>
      </c>
      <c r="S4289" s="20">
        <v>6.29983</v>
      </c>
      <c r="T4289" s="20">
        <v>0.30199999999999999</v>
      </c>
      <c r="U4289" s="20">
        <v>0.30499999999999999</v>
      </c>
      <c r="V4289" s="20">
        <f t="shared" si="132"/>
        <v>2.3005316240023999</v>
      </c>
      <c r="W4289" s="20">
        <f t="shared" si="133"/>
        <v>20.610969855964001</v>
      </c>
    </row>
    <row r="4290" spans="1:23" x14ac:dyDescent="0.25">
      <c r="A4290" s="18">
        <v>36118</v>
      </c>
      <c r="B4290" s="18">
        <v>36055</v>
      </c>
      <c r="C4290" s="18">
        <v>6410</v>
      </c>
      <c r="D4290" s="18">
        <v>6410</v>
      </c>
      <c r="E4290" s="18" t="s">
        <v>116</v>
      </c>
      <c r="F4290" s="18" t="s">
        <v>196</v>
      </c>
      <c r="G4290" s="19">
        <v>6.2353826326600004</v>
      </c>
      <c r="H4290" s="19">
        <v>2.5233699999999999</v>
      </c>
      <c r="I4290" s="18" t="s">
        <v>79</v>
      </c>
      <c r="J4290" s="18" t="s">
        <v>80</v>
      </c>
      <c r="K4290" s="18">
        <v>16</v>
      </c>
      <c r="L4290" s="18">
        <v>60</v>
      </c>
      <c r="M4290" s="18" t="s">
        <v>71</v>
      </c>
      <c r="N4290" s="18" t="s">
        <v>74</v>
      </c>
      <c r="O4290" s="18" t="s">
        <v>75</v>
      </c>
      <c r="P4290" s="19">
        <v>2059.7250915099999</v>
      </c>
      <c r="Q4290" s="19">
        <v>271612.18102800002</v>
      </c>
      <c r="R4290" s="20">
        <v>0.70014500000000002</v>
      </c>
      <c r="S4290" s="20">
        <v>6.29983</v>
      </c>
      <c r="T4290" s="20">
        <v>0.30199999999999999</v>
      </c>
      <c r="U4290" s="20">
        <v>0.30499999999999999</v>
      </c>
      <c r="V4290" s="20">
        <f t="shared" si="132"/>
        <v>1.2331739722777</v>
      </c>
      <c r="W4290" s="20">
        <f t="shared" si="133"/>
        <v>11.048277408834501</v>
      </c>
    </row>
    <row r="4291" spans="1:23" x14ac:dyDescent="0.25">
      <c r="A4291" s="18">
        <v>36119</v>
      </c>
      <c r="B4291" s="18">
        <v>36056</v>
      </c>
      <c r="C4291" s="18">
        <v>6410</v>
      </c>
      <c r="D4291" s="18">
        <v>6410</v>
      </c>
      <c r="E4291" s="18" t="s">
        <v>116</v>
      </c>
      <c r="F4291" s="18" t="s">
        <v>196</v>
      </c>
      <c r="G4291" s="19">
        <v>1.57735116383</v>
      </c>
      <c r="H4291" s="19">
        <v>0.63833099999999998</v>
      </c>
      <c r="I4291" s="18" t="s">
        <v>79</v>
      </c>
      <c r="J4291" s="18" t="s">
        <v>80</v>
      </c>
      <c r="K4291" s="18">
        <v>16</v>
      </c>
      <c r="L4291" s="18">
        <v>60</v>
      </c>
      <c r="M4291" s="18" t="s">
        <v>71</v>
      </c>
      <c r="N4291" s="18" t="s">
        <v>74</v>
      </c>
      <c r="O4291" s="18" t="s">
        <v>75</v>
      </c>
      <c r="P4291" s="19">
        <v>957.001212442</v>
      </c>
      <c r="Q4291" s="19">
        <v>68709.141859700001</v>
      </c>
      <c r="R4291" s="20">
        <v>0.70014500000000002</v>
      </c>
      <c r="S4291" s="20">
        <v>6.29983</v>
      </c>
      <c r="T4291" s="20">
        <v>0.30199999999999999</v>
      </c>
      <c r="U4291" s="20">
        <v>0.30499999999999999</v>
      </c>
      <c r="V4291" s="20">
        <f t="shared" ref="V4291:V4354" si="134">H4291*R4291*(1-T4291)</f>
        <v>0.31195313208051001</v>
      </c>
      <c r="W4291" s="20">
        <f t="shared" ref="W4291:W4354" si="135">H4291*S4291*(1-U4291)</f>
        <v>2.7948568646923504</v>
      </c>
    </row>
    <row r="4292" spans="1:23" x14ac:dyDescent="0.25">
      <c r="A4292" s="18">
        <v>36120</v>
      </c>
      <c r="B4292" s="18">
        <v>36057</v>
      </c>
      <c r="C4292" s="18">
        <v>6410</v>
      </c>
      <c r="D4292" s="18">
        <v>6410</v>
      </c>
      <c r="E4292" s="18" t="s">
        <v>116</v>
      </c>
      <c r="F4292" s="18" t="s">
        <v>196</v>
      </c>
      <c r="G4292" s="19">
        <v>25.2040000973</v>
      </c>
      <c r="H4292" s="19">
        <v>10.1997</v>
      </c>
      <c r="I4292" s="18" t="s">
        <v>79</v>
      </c>
      <c r="J4292" s="18" t="s">
        <v>80</v>
      </c>
      <c r="K4292" s="18">
        <v>16</v>
      </c>
      <c r="L4292" s="18">
        <v>60</v>
      </c>
      <c r="M4292" s="18" t="s">
        <v>71</v>
      </c>
      <c r="N4292" s="18" t="s">
        <v>74</v>
      </c>
      <c r="O4292" s="18" t="s">
        <v>75</v>
      </c>
      <c r="P4292" s="19">
        <v>3976.3099661000001</v>
      </c>
      <c r="Q4292" s="19">
        <v>1097881.8526999999</v>
      </c>
      <c r="R4292" s="20">
        <v>0.70014500000000002</v>
      </c>
      <c r="S4292" s="20">
        <v>6.29983</v>
      </c>
      <c r="T4292" s="20">
        <v>0.30199999999999999</v>
      </c>
      <c r="U4292" s="20">
        <v>0.30499999999999999</v>
      </c>
      <c r="V4292" s="20">
        <f t="shared" si="134"/>
        <v>4.984605731637</v>
      </c>
      <c r="W4292" s="20">
        <f t="shared" si="135"/>
        <v>44.658181355445009</v>
      </c>
    </row>
    <row r="4293" spans="1:23" x14ac:dyDescent="0.25">
      <c r="A4293" s="18">
        <v>36121</v>
      </c>
      <c r="B4293" s="18">
        <v>36058</v>
      </c>
      <c r="C4293" s="18">
        <v>6410</v>
      </c>
      <c r="D4293" s="18">
        <v>6410</v>
      </c>
      <c r="E4293" s="18" t="s">
        <v>116</v>
      </c>
      <c r="F4293" s="18" t="s">
        <v>196</v>
      </c>
      <c r="G4293" s="19">
        <v>4.4108295253799996</v>
      </c>
      <c r="H4293" s="19">
        <v>1.7849999999999999</v>
      </c>
      <c r="I4293" s="18" t="s">
        <v>79</v>
      </c>
      <c r="J4293" s="18" t="s">
        <v>80</v>
      </c>
      <c r="K4293" s="18">
        <v>16</v>
      </c>
      <c r="L4293" s="18">
        <v>60</v>
      </c>
      <c r="M4293" s="18" t="s">
        <v>71</v>
      </c>
      <c r="N4293" s="18" t="s">
        <v>74</v>
      </c>
      <c r="O4293" s="18" t="s">
        <v>75</v>
      </c>
      <c r="P4293" s="19">
        <v>1570.6809997600001</v>
      </c>
      <c r="Q4293" s="19">
        <v>192134.96558399999</v>
      </c>
      <c r="R4293" s="20">
        <v>0.70014500000000002</v>
      </c>
      <c r="S4293" s="20">
        <v>6.29983</v>
      </c>
      <c r="T4293" s="20">
        <v>0.30199999999999999</v>
      </c>
      <c r="U4293" s="20">
        <v>0.30499999999999999</v>
      </c>
      <c r="V4293" s="20">
        <f t="shared" si="134"/>
        <v>0.87233165984999994</v>
      </c>
      <c r="W4293" s="20">
        <f t="shared" si="135"/>
        <v>7.8154116022500002</v>
      </c>
    </row>
    <row r="4294" spans="1:23" x14ac:dyDescent="0.25">
      <c r="A4294" s="18">
        <v>36122</v>
      </c>
      <c r="B4294" s="18">
        <v>36059</v>
      </c>
      <c r="C4294" s="18">
        <v>6410</v>
      </c>
      <c r="D4294" s="18">
        <v>6410</v>
      </c>
      <c r="E4294" s="18" t="s">
        <v>116</v>
      </c>
      <c r="F4294" s="18" t="s">
        <v>196</v>
      </c>
      <c r="G4294" s="19">
        <v>1.9011313400400001</v>
      </c>
      <c r="H4294" s="19">
        <v>0.76936099999999996</v>
      </c>
      <c r="I4294" s="18" t="s">
        <v>79</v>
      </c>
      <c r="J4294" s="18" t="s">
        <v>80</v>
      </c>
      <c r="K4294" s="18">
        <v>16</v>
      </c>
      <c r="L4294" s="18">
        <v>60</v>
      </c>
      <c r="M4294" s="18" t="s">
        <v>71</v>
      </c>
      <c r="N4294" s="18" t="s">
        <v>74</v>
      </c>
      <c r="O4294" s="18" t="s">
        <v>75</v>
      </c>
      <c r="P4294" s="19">
        <v>1245.3342599299999</v>
      </c>
      <c r="Q4294" s="19">
        <v>82812.949918700004</v>
      </c>
      <c r="R4294" s="20">
        <v>0.70014500000000002</v>
      </c>
      <c r="S4294" s="20">
        <v>6.29983</v>
      </c>
      <c r="T4294" s="20">
        <v>0.30199999999999999</v>
      </c>
      <c r="U4294" s="20">
        <v>0.30499999999999999</v>
      </c>
      <c r="V4294" s="20">
        <f t="shared" si="134"/>
        <v>0.37598765162680997</v>
      </c>
      <c r="W4294" s="20">
        <f t="shared" si="135"/>
        <v>3.3685562384978502</v>
      </c>
    </row>
    <row r="4295" spans="1:23" x14ac:dyDescent="0.25">
      <c r="A4295" s="18">
        <v>36123</v>
      </c>
      <c r="B4295" s="18">
        <v>36060</v>
      </c>
      <c r="C4295" s="18">
        <v>6410</v>
      </c>
      <c r="D4295" s="18">
        <v>6410</v>
      </c>
      <c r="E4295" s="18" t="s">
        <v>116</v>
      </c>
      <c r="F4295" s="18" t="s">
        <v>196</v>
      </c>
      <c r="G4295" s="19">
        <v>8.6614734964300002</v>
      </c>
      <c r="H4295" s="19">
        <v>3.5051700000000001</v>
      </c>
      <c r="I4295" s="18" t="s">
        <v>79</v>
      </c>
      <c r="J4295" s="18" t="s">
        <v>80</v>
      </c>
      <c r="K4295" s="18">
        <v>16</v>
      </c>
      <c r="L4295" s="18">
        <v>60</v>
      </c>
      <c r="M4295" s="18" t="s">
        <v>71</v>
      </c>
      <c r="N4295" s="18" t="s">
        <v>74</v>
      </c>
      <c r="O4295" s="18" t="s">
        <v>75</v>
      </c>
      <c r="P4295" s="19">
        <v>2242.41237735</v>
      </c>
      <c r="Q4295" s="19">
        <v>377292.27633000002</v>
      </c>
      <c r="R4295" s="20">
        <v>0.70014500000000002</v>
      </c>
      <c r="S4295" s="20">
        <v>6.29983</v>
      </c>
      <c r="T4295" s="20">
        <v>0.30199999999999999</v>
      </c>
      <c r="U4295" s="20">
        <v>0.30499999999999999</v>
      </c>
      <c r="V4295" s="20">
        <f t="shared" si="134"/>
        <v>1.7129808202556998</v>
      </c>
      <c r="W4295" s="20">
        <f t="shared" si="135"/>
        <v>15.346972709164502</v>
      </c>
    </row>
    <row r="4296" spans="1:23" x14ac:dyDescent="0.25">
      <c r="A4296" s="18">
        <v>36124</v>
      </c>
      <c r="B4296" s="18">
        <v>36061</v>
      </c>
      <c r="C4296" s="18">
        <v>6410</v>
      </c>
      <c r="D4296" s="18">
        <v>6410</v>
      </c>
      <c r="E4296" s="18" t="s">
        <v>116</v>
      </c>
      <c r="F4296" s="18" t="s">
        <v>196</v>
      </c>
      <c r="G4296" s="19">
        <v>6.8494525729399998</v>
      </c>
      <c r="H4296" s="19">
        <v>2.7718799999999999</v>
      </c>
      <c r="I4296" s="18" t="s">
        <v>79</v>
      </c>
      <c r="J4296" s="18" t="s">
        <v>80</v>
      </c>
      <c r="K4296" s="18">
        <v>16</v>
      </c>
      <c r="L4296" s="18">
        <v>60</v>
      </c>
      <c r="M4296" s="18" t="s">
        <v>71</v>
      </c>
      <c r="N4296" s="18" t="s">
        <v>74</v>
      </c>
      <c r="O4296" s="18" t="s">
        <v>75</v>
      </c>
      <c r="P4296" s="19">
        <v>1985.44436731</v>
      </c>
      <c r="Q4296" s="19">
        <v>298360.96062999999</v>
      </c>
      <c r="R4296" s="20">
        <v>0.70014500000000002</v>
      </c>
      <c r="S4296" s="20">
        <v>6.29983</v>
      </c>
      <c r="T4296" s="20">
        <v>0.30199999999999999</v>
      </c>
      <c r="U4296" s="20">
        <v>0.30499999999999999</v>
      </c>
      <c r="V4296" s="20">
        <f t="shared" si="134"/>
        <v>1.3546211099747998</v>
      </c>
      <c r="W4296" s="20">
        <f t="shared" si="135"/>
        <v>12.136349082378</v>
      </c>
    </row>
    <row r="4297" spans="1:23" x14ac:dyDescent="0.25">
      <c r="A4297" s="18">
        <v>36125</v>
      </c>
      <c r="B4297" s="18">
        <v>36062</v>
      </c>
      <c r="C4297" s="18">
        <v>6410</v>
      </c>
      <c r="D4297" s="18">
        <v>6410</v>
      </c>
      <c r="E4297" s="18" t="s">
        <v>116</v>
      </c>
      <c r="F4297" s="18" t="s">
        <v>196</v>
      </c>
      <c r="G4297" s="19">
        <v>3.8333356338</v>
      </c>
      <c r="H4297" s="19">
        <v>1.5512999999999999</v>
      </c>
      <c r="I4297" s="18" t="s">
        <v>79</v>
      </c>
      <c r="J4297" s="18" t="s">
        <v>80</v>
      </c>
      <c r="K4297" s="18">
        <v>16</v>
      </c>
      <c r="L4297" s="18">
        <v>60</v>
      </c>
      <c r="M4297" s="18" t="s">
        <v>71</v>
      </c>
      <c r="N4297" s="18" t="s">
        <v>74</v>
      </c>
      <c r="O4297" s="18" t="s">
        <v>75</v>
      </c>
      <c r="P4297" s="19">
        <v>1481.3533791299999</v>
      </c>
      <c r="Q4297" s="19">
        <v>166979.43228899999</v>
      </c>
      <c r="R4297" s="20">
        <v>0.70014500000000002</v>
      </c>
      <c r="S4297" s="20">
        <v>6.29983</v>
      </c>
      <c r="T4297" s="20">
        <v>0.30199999999999999</v>
      </c>
      <c r="U4297" s="20">
        <v>0.30499999999999999</v>
      </c>
      <c r="V4297" s="20">
        <f t="shared" si="134"/>
        <v>0.75812218707299983</v>
      </c>
      <c r="W4297" s="20">
        <f t="shared" si="135"/>
        <v>6.7921837639050002</v>
      </c>
    </row>
    <row r="4298" spans="1:23" x14ac:dyDescent="0.25">
      <c r="A4298" s="18">
        <v>36126</v>
      </c>
      <c r="B4298" s="18">
        <v>36063</v>
      </c>
      <c r="C4298" s="18">
        <v>6410</v>
      </c>
      <c r="D4298" s="18">
        <v>6410</v>
      </c>
      <c r="E4298" s="18" t="s">
        <v>116</v>
      </c>
      <c r="F4298" s="18" t="s">
        <v>196</v>
      </c>
      <c r="G4298" s="19">
        <v>1.29828515094</v>
      </c>
      <c r="H4298" s="19">
        <v>0.525397</v>
      </c>
      <c r="I4298" s="18" t="s">
        <v>79</v>
      </c>
      <c r="J4298" s="18" t="s">
        <v>80</v>
      </c>
      <c r="K4298" s="18">
        <v>16</v>
      </c>
      <c r="L4298" s="18">
        <v>60</v>
      </c>
      <c r="M4298" s="18" t="s">
        <v>71</v>
      </c>
      <c r="N4298" s="18" t="s">
        <v>74</v>
      </c>
      <c r="O4298" s="18" t="s">
        <v>75</v>
      </c>
      <c r="P4298" s="19">
        <v>877.34153202699997</v>
      </c>
      <c r="Q4298" s="19">
        <v>56553.0749621</v>
      </c>
      <c r="R4298" s="20">
        <v>0.70014500000000002</v>
      </c>
      <c r="S4298" s="20">
        <v>6.29983</v>
      </c>
      <c r="T4298" s="20">
        <v>0.30199999999999999</v>
      </c>
      <c r="U4298" s="20">
        <v>0.30499999999999999</v>
      </c>
      <c r="V4298" s="20">
        <f t="shared" si="134"/>
        <v>0.25676214963036997</v>
      </c>
      <c r="W4298" s="20">
        <f t="shared" si="135"/>
        <v>2.3003886888444502</v>
      </c>
    </row>
    <row r="4299" spans="1:23" x14ac:dyDescent="0.25">
      <c r="A4299" s="18">
        <v>36127</v>
      </c>
      <c r="B4299" s="18">
        <v>36064</v>
      </c>
      <c r="C4299" s="18">
        <v>6410</v>
      </c>
      <c r="D4299" s="18">
        <v>6410</v>
      </c>
      <c r="E4299" s="18" t="s">
        <v>116</v>
      </c>
      <c r="F4299" s="18" t="s">
        <v>196</v>
      </c>
      <c r="G4299" s="19">
        <v>5.6932473192000002</v>
      </c>
      <c r="H4299" s="19">
        <v>2.3039800000000001</v>
      </c>
      <c r="I4299" s="18" t="s">
        <v>79</v>
      </c>
      <c r="J4299" s="18" t="s">
        <v>80</v>
      </c>
      <c r="K4299" s="18">
        <v>16</v>
      </c>
      <c r="L4299" s="18">
        <v>60</v>
      </c>
      <c r="M4299" s="18" t="s">
        <v>71</v>
      </c>
      <c r="N4299" s="18" t="s">
        <v>74</v>
      </c>
      <c r="O4299" s="18" t="s">
        <v>75</v>
      </c>
      <c r="P4299" s="19">
        <v>2342.45752971</v>
      </c>
      <c r="Q4299" s="19">
        <v>247996.86123400001</v>
      </c>
      <c r="R4299" s="20">
        <v>0.70014500000000002</v>
      </c>
      <c r="S4299" s="20">
        <v>6.29983</v>
      </c>
      <c r="T4299" s="20">
        <v>0.30199999999999999</v>
      </c>
      <c r="U4299" s="20">
        <v>0.30499999999999999</v>
      </c>
      <c r="V4299" s="20">
        <f t="shared" si="134"/>
        <v>1.1259578138158</v>
      </c>
      <c r="W4299" s="20">
        <f t="shared" si="135"/>
        <v>10.087704214763001</v>
      </c>
    </row>
    <row r="4300" spans="1:23" x14ac:dyDescent="0.25">
      <c r="A4300" s="18">
        <v>36128</v>
      </c>
      <c r="B4300" s="18">
        <v>36065</v>
      </c>
      <c r="C4300" s="18">
        <v>6410</v>
      </c>
      <c r="D4300" s="18">
        <v>6410</v>
      </c>
      <c r="E4300" s="18" t="s">
        <v>116</v>
      </c>
      <c r="F4300" s="18" t="s">
        <v>196</v>
      </c>
      <c r="G4300" s="19">
        <v>1.5317007120599999</v>
      </c>
      <c r="H4300" s="19">
        <v>0.61985699999999999</v>
      </c>
      <c r="I4300" s="18" t="s">
        <v>79</v>
      </c>
      <c r="J4300" s="18" t="s">
        <v>80</v>
      </c>
      <c r="K4300" s="18">
        <v>16</v>
      </c>
      <c r="L4300" s="18">
        <v>60</v>
      </c>
      <c r="M4300" s="18" t="s">
        <v>71</v>
      </c>
      <c r="N4300" s="18" t="s">
        <v>74</v>
      </c>
      <c r="O4300" s="18" t="s">
        <v>75</v>
      </c>
      <c r="P4300" s="19">
        <v>934.77597698099999</v>
      </c>
      <c r="Q4300" s="19">
        <v>66720.616133999996</v>
      </c>
      <c r="R4300" s="20">
        <v>0.70014500000000002</v>
      </c>
      <c r="S4300" s="20">
        <v>6.29983</v>
      </c>
      <c r="T4300" s="20">
        <v>0.30199999999999999</v>
      </c>
      <c r="U4300" s="20">
        <v>0.30499999999999999</v>
      </c>
      <c r="V4300" s="20">
        <f t="shared" si="134"/>
        <v>0.30292486592696999</v>
      </c>
      <c r="W4300" s="20">
        <f t="shared" si="135"/>
        <v>2.7139706383954505</v>
      </c>
    </row>
    <row r="4301" spans="1:23" x14ac:dyDescent="0.25">
      <c r="A4301" s="18">
        <v>36129</v>
      </c>
      <c r="B4301" s="18">
        <v>36066</v>
      </c>
      <c r="C4301" s="18">
        <v>6410</v>
      </c>
      <c r="D4301" s="18">
        <v>6410</v>
      </c>
      <c r="E4301" s="18" t="s">
        <v>116</v>
      </c>
      <c r="F4301" s="18" t="s">
        <v>196</v>
      </c>
      <c r="G4301" s="19">
        <v>18.468416529500001</v>
      </c>
      <c r="H4301" s="19">
        <v>7.4739000000000004</v>
      </c>
      <c r="I4301" s="18" t="s">
        <v>79</v>
      </c>
      <c r="J4301" s="18" t="s">
        <v>80</v>
      </c>
      <c r="K4301" s="18">
        <v>16</v>
      </c>
      <c r="L4301" s="18">
        <v>60</v>
      </c>
      <c r="M4301" s="18" t="s">
        <v>71</v>
      </c>
      <c r="N4301" s="18" t="s">
        <v>74</v>
      </c>
      <c r="O4301" s="18" t="s">
        <v>75</v>
      </c>
      <c r="P4301" s="19">
        <v>3437.7874440700002</v>
      </c>
      <c r="Q4301" s="19">
        <v>804481.00609200005</v>
      </c>
      <c r="R4301" s="20">
        <v>0.70014500000000002</v>
      </c>
      <c r="S4301" s="20">
        <v>6.29983</v>
      </c>
      <c r="T4301" s="20">
        <v>0.30199999999999999</v>
      </c>
      <c r="U4301" s="20">
        <v>0.30499999999999999</v>
      </c>
      <c r="V4301" s="20">
        <f t="shared" si="134"/>
        <v>3.6525039734190003</v>
      </c>
      <c r="W4301" s="20">
        <f t="shared" si="135"/>
        <v>32.723588108715006</v>
      </c>
    </row>
    <row r="4302" spans="1:23" x14ac:dyDescent="0.25">
      <c r="A4302" s="18">
        <v>36130</v>
      </c>
      <c r="B4302" s="18">
        <v>36067</v>
      </c>
      <c r="C4302" s="18">
        <v>6410</v>
      </c>
      <c r="D4302" s="18">
        <v>6410</v>
      </c>
      <c r="E4302" s="18" t="s">
        <v>116</v>
      </c>
      <c r="F4302" s="18" t="s">
        <v>196</v>
      </c>
      <c r="G4302" s="19">
        <v>10.0107045733</v>
      </c>
      <c r="H4302" s="19">
        <v>4.0511900000000001</v>
      </c>
      <c r="I4302" s="18" t="s">
        <v>79</v>
      </c>
      <c r="J4302" s="18" t="s">
        <v>80</v>
      </c>
      <c r="K4302" s="18">
        <v>16</v>
      </c>
      <c r="L4302" s="18">
        <v>60</v>
      </c>
      <c r="M4302" s="18" t="s">
        <v>71</v>
      </c>
      <c r="N4302" s="18" t="s">
        <v>74</v>
      </c>
      <c r="O4302" s="18" t="s">
        <v>75</v>
      </c>
      <c r="P4302" s="19">
        <v>3079.5505924600002</v>
      </c>
      <c r="Q4302" s="19">
        <v>436064.54694700002</v>
      </c>
      <c r="R4302" s="20">
        <v>0.70014500000000002</v>
      </c>
      <c r="S4302" s="20">
        <v>6.29983</v>
      </c>
      <c r="T4302" s="20">
        <v>0.30199999999999999</v>
      </c>
      <c r="U4302" s="20">
        <v>0.30499999999999999</v>
      </c>
      <c r="V4302" s="20">
        <f t="shared" si="134"/>
        <v>1.9798214549399</v>
      </c>
      <c r="W4302" s="20">
        <f t="shared" si="135"/>
        <v>17.737656766901502</v>
      </c>
    </row>
    <row r="4303" spans="1:23" x14ac:dyDescent="0.25">
      <c r="A4303" s="18">
        <v>36641</v>
      </c>
      <c r="B4303" s="18">
        <v>36631</v>
      </c>
      <c r="C4303" s="18">
        <v>6410</v>
      </c>
      <c r="D4303" s="18">
        <v>6410</v>
      </c>
      <c r="E4303" s="18" t="s">
        <v>116</v>
      </c>
      <c r="F4303" s="18" t="s">
        <v>117</v>
      </c>
      <c r="G4303" s="19">
        <v>1.0876024847500001</v>
      </c>
      <c r="H4303" s="19">
        <v>0.440137</v>
      </c>
      <c r="I4303" s="18" t="s">
        <v>79</v>
      </c>
      <c r="J4303" s="18" t="s">
        <v>80</v>
      </c>
      <c r="K4303" s="18">
        <v>16</v>
      </c>
      <c r="L4303" s="18">
        <v>60</v>
      </c>
      <c r="M4303" s="18" t="s">
        <v>71</v>
      </c>
      <c r="N4303" s="18" t="s">
        <v>74</v>
      </c>
      <c r="O4303" s="18" t="s">
        <v>75</v>
      </c>
      <c r="P4303" s="19">
        <v>790.56396011799995</v>
      </c>
      <c r="Q4303" s="19">
        <v>47375.774732899998</v>
      </c>
      <c r="R4303" s="20">
        <v>0.70014500000000002</v>
      </c>
      <c r="S4303" s="20">
        <v>6.29983</v>
      </c>
      <c r="T4303" s="20">
        <v>0.30199999999999999</v>
      </c>
      <c r="U4303" s="20">
        <v>0.30499999999999999</v>
      </c>
      <c r="V4303" s="20">
        <f t="shared" si="134"/>
        <v>0.21509548446577001</v>
      </c>
      <c r="W4303" s="20">
        <f t="shared" si="135"/>
        <v>1.9270878523134503</v>
      </c>
    </row>
    <row r="4304" spans="1:23" x14ac:dyDescent="0.25">
      <c r="A4304" s="18">
        <v>36642</v>
      </c>
      <c r="B4304" s="18">
        <v>36632</v>
      </c>
      <c r="C4304" s="18">
        <v>6410</v>
      </c>
      <c r="D4304" s="18">
        <v>6410</v>
      </c>
      <c r="E4304" s="18" t="s">
        <v>116</v>
      </c>
      <c r="F4304" s="18" t="s">
        <v>117</v>
      </c>
      <c r="G4304" s="19">
        <v>10.6376702835</v>
      </c>
      <c r="H4304" s="19">
        <v>4.3049099999999996</v>
      </c>
      <c r="I4304" s="18" t="s">
        <v>79</v>
      </c>
      <c r="J4304" s="18" t="s">
        <v>80</v>
      </c>
      <c r="K4304" s="18">
        <v>16</v>
      </c>
      <c r="L4304" s="18">
        <v>60</v>
      </c>
      <c r="M4304" s="18" t="s">
        <v>71</v>
      </c>
      <c r="N4304" s="18" t="s">
        <v>74</v>
      </c>
      <c r="O4304" s="18" t="s">
        <v>75</v>
      </c>
      <c r="P4304" s="19">
        <v>2486.7358967800001</v>
      </c>
      <c r="Q4304" s="19">
        <v>463375.06404299999</v>
      </c>
      <c r="R4304" s="20">
        <v>0.70014500000000002</v>
      </c>
      <c r="S4304" s="20">
        <v>6.29983</v>
      </c>
      <c r="T4304" s="20">
        <v>0.30199999999999999</v>
      </c>
      <c r="U4304" s="20">
        <v>0.30499999999999999</v>
      </c>
      <c r="V4304" s="20">
        <f t="shared" si="134"/>
        <v>2.1038147259410995</v>
      </c>
      <c r="W4304" s="20">
        <f t="shared" si="135"/>
        <v>18.848539809883498</v>
      </c>
    </row>
    <row r="4305" spans="1:23" x14ac:dyDescent="0.25">
      <c r="A4305" s="18">
        <v>36643</v>
      </c>
      <c r="B4305" s="18">
        <v>36633</v>
      </c>
      <c r="C4305" s="18">
        <v>6410</v>
      </c>
      <c r="D4305" s="18">
        <v>6410</v>
      </c>
      <c r="E4305" s="18" t="s">
        <v>116</v>
      </c>
      <c r="F4305" s="18" t="s">
        <v>117</v>
      </c>
      <c r="G4305" s="19">
        <v>13.603532938200001</v>
      </c>
      <c r="H4305" s="19">
        <v>5.5051500000000004</v>
      </c>
      <c r="I4305" s="18" t="s">
        <v>79</v>
      </c>
      <c r="J4305" s="18" t="s">
        <v>80</v>
      </c>
      <c r="K4305" s="18">
        <v>16</v>
      </c>
      <c r="L4305" s="18">
        <v>60</v>
      </c>
      <c r="M4305" s="18" t="s">
        <v>71</v>
      </c>
      <c r="N4305" s="18" t="s">
        <v>74</v>
      </c>
      <c r="O4305" s="18" t="s">
        <v>75</v>
      </c>
      <c r="P4305" s="19">
        <v>2903.3225137999998</v>
      </c>
      <c r="Q4305" s="19">
        <v>592567.52451100003</v>
      </c>
      <c r="R4305" s="20">
        <v>0.70014500000000002</v>
      </c>
      <c r="S4305" s="20">
        <v>6.29983</v>
      </c>
      <c r="T4305" s="20">
        <v>0.30199999999999999</v>
      </c>
      <c r="U4305" s="20">
        <v>0.30499999999999999</v>
      </c>
      <c r="V4305" s="20">
        <f t="shared" si="134"/>
        <v>2.6903734662315002</v>
      </c>
      <c r="W4305" s="20">
        <f t="shared" si="135"/>
        <v>24.103648841527505</v>
      </c>
    </row>
    <row r="4306" spans="1:23" x14ac:dyDescent="0.25">
      <c r="A4306" s="18">
        <v>36644</v>
      </c>
      <c r="B4306" s="18">
        <v>36634</v>
      </c>
      <c r="C4306" s="18">
        <v>6410</v>
      </c>
      <c r="D4306" s="18">
        <v>6410</v>
      </c>
      <c r="E4306" s="18" t="s">
        <v>116</v>
      </c>
      <c r="F4306" s="18" t="s">
        <v>117</v>
      </c>
      <c r="G4306" s="19">
        <v>1.5729474114599999</v>
      </c>
      <c r="H4306" s="19">
        <v>0.63654900000000003</v>
      </c>
      <c r="I4306" s="18" t="s">
        <v>79</v>
      </c>
      <c r="J4306" s="18" t="s">
        <v>80</v>
      </c>
      <c r="K4306" s="18">
        <v>16</v>
      </c>
      <c r="L4306" s="18">
        <v>60</v>
      </c>
      <c r="M4306" s="18" t="s">
        <v>71</v>
      </c>
      <c r="N4306" s="18" t="s">
        <v>74</v>
      </c>
      <c r="O4306" s="18" t="s">
        <v>75</v>
      </c>
      <c r="P4306" s="19">
        <v>960.42929744800006</v>
      </c>
      <c r="Q4306" s="19">
        <v>68517.315173099996</v>
      </c>
      <c r="R4306" s="20">
        <v>0.70014500000000002</v>
      </c>
      <c r="S4306" s="20">
        <v>6.29983</v>
      </c>
      <c r="T4306" s="20">
        <v>0.30199999999999999</v>
      </c>
      <c r="U4306" s="20">
        <v>0.30499999999999999</v>
      </c>
      <c r="V4306" s="20">
        <f t="shared" si="134"/>
        <v>0.31108226652429</v>
      </c>
      <c r="W4306" s="20">
        <f t="shared" si="135"/>
        <v>2.7870545882356508</v>
      </c>
    </row>
    <row r="4307" spans="1:23" x14ac:dyDescent="0.25">
      <c r="A4307" s="18">
        <v>36645</v>
      </c>
      <c r="B4307" s="18">
        <v>36635</v>
      </c>
      <c r="C4307" s="18">
        <v>6410</v>
      </c>
      <c r="D4307" s="18">
        <v>6410</v>
      </c>
      <c r="E4307" s="18" t="s">
        <v>116</v>
      </c>
      <c r="F4307" s="18" t="s">
        <v>117</v>
      </c>
      <c r="G4307" s="19">
        <v>19.5874593713</v>
      </c>
      <c r="H4307" s="19">
        <v>7.9267599999999998</v>
      </c>
      <c r="I4307" s="18" t="s">
        <v>79</v>
      </c>
      <c r="J4307" s="18" t="s">
        <v>80</v>
      </c>
      <c r="K4307" s="18">
        <v>16</v>
      </c>
      <c r="L4307" s="18">
        <v>60</v>
      </c>
      <c r="M4307" s="18" t="s">
        <v>71</v>
      </c>
      <c r="N4307" s="18" t="s">
        <v>74</v>
      </c>
      <c r="O4307" s="18" t="s">
        <v>75</v>
      </c>
      <c r="P4307" s="19">
        <v>3665.3527309699998</v>
      </c>
      <c r="Q4307" s="19">
        <v>853226.31729899999</v>
      </c>
      <c r="R4307" s="20">
        <v>0.70014500000000002</v>
      </c>
      <c r="S4307" s="20">
        <v>6.29983</v>
      </c>
      <c r="T4307" s="20">
        <v>0.30199999999999999</v>
      </c>
      <c r="U4307" s="20">
        <v>0.30499999999999999</v>
      </c>
      <c r="V4307" s="20">
        <f t="shared" si="134"/>
        <v>3.8738172033796001</v>
      </c>
      <c r="W4307" s="20">
        <f t="shared" si="135"/>
        <v>34.706382113305999</v>
      </c>
    </row>
    <row r="4308" spans="1:23" x14ac:dyDescent="0.25">
      <c r="A4308" s="18">
        <v>36646</v>
      </c>
      <c r="B4308" s="18">
        <v>36636</v>
      </c>
      <c r="C4308" s="18">
        <v>6410</v>
      </c>
      <c r="D4308" s="18">
        <v>6410</v>
      </c>
      <c r="E4308" s="18" t="s">
        <v>116</v>
      </c>
      <c r="F4308" s="18" t="s">
        <v>117</v>
      </c>
      <c r="G4308" s="19">
        <v>1.7567493977499999</v>
      </c>
      <c r="H4308" s="19">
        <v>0.71093099999999998</v>
      </c>
      <c r="I4308" s="18" t="s">
        <v>79</v>
      </c>
      <c r="J4308" s="18" t="s">
        <v>80</v>
      </c>
      <c r="K4308" s="18">
        <v>16</v>
      </c>
      <c r="L4308" s="18">
        <v>60</v>
      </c>
      <c r="M4308" s="18" t="s">
        <v>71</v>
      </c>
      <c r="N4308" s="18" t="s">
        <v>74</v>
      </c>
      <c r="O4308" s="18" t="s">
        <v>75</v>
      </c>
      <c r="P4308" s="19">
        <v>1005.74630042</v>
      </c>
      <c r="Q4308" s="19">
        <v>76523.697670299996</v>
      </c>
      <c r="R4308" s="20">
        <v>0.70014500000000002</v>
      </c>
      <c r="S4308" s="20">
        <v>6.29983</v>
      </c>
      <c r="T4308" s="20">
        <v>0.30199999999999999</v>
      </c>
      <c r="U4308" s="20">
        <v>0.30499999999999999</v>
      </c>
      <c r="V4308" s="20">
        <f t="shared" si="134"/>
        <v>0.34743283992650997</v>
      </c>
      <c r="W4308" s="20">
        <f t="shared" si="135"/>
        <v>3.1127273870023502</v>
      </c>
    </row>
    <row r="4309" spans="1:23" x14ac:dyDescent="0.25">
      <c r="A4309" s="18">
        <v>36647</v>
      </c>
      <c r="B4309" s="18">
        <v>36637</v>
      </c>
      <c r="C4309" s="18">
        <v>6410</v>
      </c>
      <c r="D4309" s="18">
        <v>6410</v>
      </c>
      <c r="E4309" s="18" t="s">
        <v>116</v>
      </c>
      <c r="F4309" s="18" t="s">
        <v>117</v>
      </c>
      <c r="G4309" s="19">
        <v>34.625473546899997</v>
      </c>
      <c r="H4309" s="19">
        <v>14.0124</v>
      </c>
      <c r="I4309" s="18" t="s">
        <v>79</v>
      </c>
      <c r="J4309" s="18" t="s">
        <v>80</v>
      </c>
      <c r="K4309" s="18">
        <v>16</v>
      </c>
      <c r="L4309" s="18">
        <v>60</v>
      </c>
      <c r="M4309" s="18" t="s">
        <v>71</v>
      </c>
      <c r="N4309" s="18" t="s">
        <v>74</v>
      </c>
      <c r="O4309" s="18" t="s">
        <v>75</v>
      </c>
      <c r="P4309" s="19">
        <v>4620.8596939299996</v>
      </c>
      <c r="Q4309" s="19">
        <v>1508279.59457</v>
      </c>
      <c r="R4309" s="20">
        <v>0.70014500000000002</v>
      </c>
      <c r="S4309" s="20">
        <v>6.29983</v>
      </c>
      <c r="T4309" s="20">
        <v>0.30199999999999999</v>
      </c>
      <c r="U4309" s="20">
        <v>0.30499999999999999</v>
      </c>
      <c r="V4309" s="20">
        <f t="shared" si="134"/>
        <v>6.8478768350039996</v>
      </c>
      <c r="W4309" s="20">
        <f t="shared" si="135"/>
        <v>61.35163783494</v>
      </c>
    </row>
    <row r="4310" spans="1:23" x14ac:dyDescent="0.25">
      <c r="A4310" s="18">
        <v>36648</v>
      </c>
      <c r="B4310" s="18">
        <v>36638</v>
      </c>
      <c r="C4310" s="18">
        <v>6410</v>
      </c>
      <c r="D4310" s="18">
        <v>6410</v>
      </c>
      <c r="E4310" s="18" t="s">
        <v>116</v>
      </c>
      <c r="F4310" s="18" t="s">
        <v>117</v>
      </c>
      <c r="G4310" s="19">
        <v>2.2123455600500002</v>
      </c>
      <c r="H4310" s="19">
        <v>0.89530500000000002</v>
      </c>
      <c r="I4310" s="18" t="s">
        <v>79</v>
      </c>
      <c r="J4310" s="18" t="s">
        <v>80</v>
      </c>
      <c r="K4310" s="18">
        <v>16</v>
      </c>
      <c r="L4310" s="18">
        <v>60</v>
      </c>
      <c r="M4310" s="18" t="s">
        <v>71</v>
      </c>
      <c r="N4310" s="18" t="s">
        <v>74</v>
      </c>
      <c r="O4310" s="18" t="s">
        <v>75</v>
      </c>
      <c r="P4310" s="19">
        <v>1123.8303690299999</v>
      </c>
      <c r="Q4310" s="19">
        <v>96369.387117100006</v>
      </c>
      <c r="R4310" s="20">
        <v>0.70014500000000002</v>
      </c>
      <c r="S4310" s="20">
        <v>6.29983</v>
      </c>
      <c r="T4310" s="20">
        <v>0.30199999999999999</v>
      </c>
      <c r="U4310" s="20">
        <v>0.30499999999999999</v>
      </c>
      <c r="V4310" s="20">
        <f t="shared" si="134"/>
        <v>0.43753663681904997</v>
      </c>
      <c r="W4310" s="20">
        <f t="shared" si="135"/>
        <v>3.9199871622142504</v>
      </c>
    </row>
    <row r="4311" spans="1:23" x14ac:dyDescent="0.25">
      <c r="A4311" s="18">
        <v>36649</v>
      </c>
      <c r="B4311" s="18">
        <v>36639</v>
      </c>
      <c r="C4311" s="18">
        <v>6410</v>
      </c>
      <c r="D4311" s="18">
        <v>6410</v>
      </c>
      <c r="E4311" s="18" t="s">
        <v>116</v>
      </c>
      <c r="F4311" s="18" t="s">
        <v>117</v>
      </c>
      <c r="G4311" s="19">
        <v>2.3434861678700001</v>
      </c>
      <c r="H4311" s="19">
        <v>0.94837499999999997</v>
      </c>
      <c r="I4311" s="18" t="s">
        <v>79</v>
      </c>
      <c r="J4311" s="18" t="s">
        <v>80</v>
      </c>
      <c r="K4311" s="18">
        <v>16</v>
      </c>
      <c r="L4311" s="18">
        <v>60</v>
      </c>
      <c r="M4311" s="18" t="s">
        <v>71</v>
      </c>
      <c r="N4311" s="18" t="s">
        <v>74</v>
      </c>
      <c r="O4311" s="18" t="s">
        <v>75</v>
      </c>
      <c r="P4311" s="19">
        <v>1178.19405007</v>
      </c>
      <c r="Q4311" s="19">
        <v>102081.84914400001</v>
      </c>
      <c r="R4311" s="20">
        <v>0.70014500000000002</v>
      </c>
      <c r="S4311" s="20">
        <v>6.29983</v>
      </c>
      <c r="T4311" s="20">
        <v>0.30199999999999999</v>
      </c>
      <c r="U4311" s="20">
        <v>0.30499999999999999</v>
      </c>
      <c r="V4311" s="20">
        <f t="shared" si="134"/>
        <v>0.46347201003374999</v>
      </c>
      <c r="W4311" s="20">
        <f t="shared" si="135"/>
        <v>4.1523478869937502</v>
      </c>
    </row>
    <row r="4312" spans="1:23" x14ac:dyDescent="0.25">
      <c r="A4312" s="18">
        <v>36651</v>
      </c>
      <c r="B4312" s="18">
        <v>36641</v>
      </c>
      <c r="C4312" s="18">
        <v>6410</v>
      </c>
      <c r="D4312" s="18">
        <v>6410</v>
      </c>
      <c r="E4312" s="18" t="s">
        <v>116</v>
      </c>
      <c r="F4312" s="18" t="s">
        <v>117</v>
      </c>
      <c r="G4312" s="19">
        <v>5.4579926047500003</v>
      </c>
      <c r="H4312" s="19">
        <v>2.2087699999999999</v>
      </c>
      <c r="I4312" s="18" t="s">
        <v>79</v>
      </c>
      <c r="J4312" s="18" t="s">
        <v>80</v>
      </c>
      <c r="K4312" s="18">
        <v>16</v>
      </c>
      <c r="L4312" s="18">
        <v>60</v>
      </c>
      <c r="M4312" s="18" t="s">
        <v>71</v>
      </c>
      <c r="N4312" s="18" t="s">
        <v>74</v>
      </c>
      <c r="O4312" s="18" t="s">
        <v>75</v>
      </c>
      <c r="P4312" s="19">
        <v>1830.2552377500001</v>
      </c>
      <c r="Q4312" s="19">
        <v>237749.20686400001</v>
      </c>
      <c r="R4312" s="20">
        <v>0.70014500000000002</v>
      </c>
      <c r="S4312" s="20">
        <v>6.29983</v>
      </c>
      <c r="T4312" s="20">
        <v>0.30199999999999999</v>
      </c>
      <c r="U4312" s="20">
        <v>0.30499999999999999</v>
      </c>
      <c r="V4312" s="20">
        <f t="shared" si="134"/>
        <v>1.0794285716117</v>
      </c>
      <c r="W4312" s="20">
        <f t="shared" si="135"/>
        <v>9.6708384788244999</v>
      </c>
    </row>
    <row r="4313" spans="1:23" x14ac:dyDescent="0.25">
      <c r="A4313" s="18">
        <v>36653</v>
      </c>
      <c r="B4313" s="18">
        <v>36643</v>
      </c>
      <c r="C4313" s="18">
        <v>6410</v>
      </c>
      <c r="D4313" s="18">
        <v>6410</v>
      </c>
      <c r="E4313" s="18" t="s">
        <v>116</v>
      </c>
      <c r="F4313" s="18" t="s">
        <v>117</v>
      </c>
      <c r="G4313" s="19">
        <v>10.6661864983</v>
      </c>
      <c r="H4313" s="19">
        <v>4.3164499999999997</v>
      </c>
      <c r="I4313" s="18" t="s">
        <v>79</v>
      </c>
      <c r="J4313" s="18" t="s">
        <v>80</v>
      </c>
      <c r="K4313" s="18">
        <v>16</v>
      </c>
      <c r="L4313" s="18">
        <v>60</v>
      </c>
      <c r="M4313" s="18" t="s">
        <v>71</v>
      </c>
      <c r="N4313" s="18" t="s">
        <v>74</v>
      </c>
      <c r="O4313" s="18" t="s">
        <v>75</v>
      </c>
      <c r="P4313" s="19">
        <v>2731.2098197800001</v>
      </c>
      <c r="Q4313" s="19">
        <v>464617.22539199999</v>
      </c>
      <c r="R4313" s="20">
        <v>0.70014500000000002</v>
      </c>
      <c r="S4313" s="20">
        <v>6.29983</v>
      </c>
      <c r="T4313" s="20">
        <v>0.30199999999999999</v>
      </c>
      <c r="U4313" s="20">
        <v>0.30499999999999999</v>
      </c>
      <c r="V4313" s="20">
        <f t="shared" si="134"/>
        <v>2.1094543379044999</v>
      </c>
      <c r="W4313" s="20">
        <f t="shared" si="135"/>
        <v>18.899066336432501</v>
      </c>
    </row>
    <row r="4314" spans="1:23" x14ac:dyDescent="0.25">
      <c r="A4314" s="18">
        <v>36654</v>
      </c>
      <c r="B4314" s="18">
        <v>36644</v>
      </c>
      <c r="C4314" s="18">
        <v>6410</v>
      </c>
      <c r="D4314" s="18">
        <v>6410</v>
      </c>
      <c r="E4314" s="18" t="s">
        <v>116</v>
      </c>
      <c r="F4314" s="18" t="s">
        <v>117</v>
      </c>
      <c r="G4314" s="19">
        <v>5.8883208656999999</v>
      </c>
      <c r="H4314" s="19">
        <v>2.3829199999999999</v>
      </c>
      <c r="I4314" s="18" t="s">
        <v>79</v>
      </c>
      <c r="J4314" s="18" t="s">
        <v>80</v>
      </c>
      <c r="K4314" s="18">
        <v>16</v>
      </c>
      <c r="L4314" s="18">
        <v>60</v>
      </c>
      <c r="M4314" s="18" t="s">
        <v>71</v>
      </c>
      <c r="N4314" s="18" t="s">
        <v>74</v>
      </c>
      <c r="O4314" s="18" t="s">
        <v>75</v>
      </c>
      <c r="P4314" s="19">
        <v>2008.59888531</v>
      </c>
      <c r="Q4314" s="19">
        <v>256494.23092999999</v>
      </c>
      <c r="R4314" s="20">
        <v>0.70014500000000002</v>
      </c>
      <c r="S4314" s="20">
        <v>6.29983</v>
      </c>
      <c r="T4314" s="20">
        <v>0.30199999999999999</v>
      </c>
      <c r="U4314" s="20">
        <v>0.30499999999999999</v>
      </c>
      <c r="V4314" s="20">
        <f t="shared" si="134"/>
        <v>1.1645358873331999</v>
      </c>
      <c r="W4314" s="20">
        <f t="shared" si="135"/>
        <v>10.433333678002001</v>
      </c>
    </row>
    <row r="4315" spans="1:23" x14ac:dyDescent="0.25">
      <c r="A4315" s="18">
        <v>36657</v>
      </c>
      <c r="B4315" s="18">
        <v>36647</v>
      </c>
      <c r="C4315" s="18">
        <v>6410</v>
      </c>
      <c r="D4315" s="18">
        <v>6410</v>
      </c>
      <c r="E4315" s="18" t="s">
        <v>116</v>
      </c>
      <c r="F4315" s="18" t="s">
        <v>117</v>
      </c>
      <c r="G4315" s="19">
        <v>1.45577612662</v>
      </c>
      <c r="H4315" s="19">
        <v>0.58913199999999999</v>
      </c>
      <c r="I4315" s="18" t="s">
        <v>79</v>
      </c>
      <c r="J4315" s="18" t="s">
        <v>80</v>
      </c>
      <c r="K4315" s="18">
        <v>16</v>
      </c>
      <c r="L4315" s="18">
        <v>60</v>
      </c>
      <c r="M4315" s="18" t="s">
        <v>71</v>
      </c>
      <c r="N4315" s="18" t="s">
        <v>74</v>
      </c>
      <c r="O4315" s="18" t="s">
        <v>75</v>
      </c>
      <c r="P4315" s="19">
        <v>992.23641519199998</v>
      </c>
      <c r="Q4315" s="19">
        <v>63413.354421600001</v>
      </c>
      <c r="R4315" s="20">
        <v>0.70014500000000002</v>
      </c>
      <c r="S4315" s="20">
        <v>6.29983</v>
      </c>
      <c r="T4315" s="20">
        <v>0.30199999999999999</v>
      </c>
      <c r="U4315" s="20">
        <v>0.30499999999999999</v>
      </c>
      <c r="V4315" s="20">
        <f t="shared" si="134"/>
        <v>0.28790952124971997</v>
      </c>
      <c r="W4315" s="20">
        <f t="shared" si="135"/>
        <v>2.5794448560542</v>
      </c>
    </row>
    <row r="4316" spans="1:23" x14ac:dyDescent="0.25">
      <c r="A4316" s="18">
        <v>36658</v>
      </c>
      <c r="B4316" s="18">
        <v>36648</v>
      </c>
      <c r="C4316" s="18">
        <v>6410</v>
      </c>
      <c r="D4316" s="18">
        <v>6410</v>
      </c>
      <c r="E4316" s="18" t="s">
        <v>116</v>
      </c>
      <c r="F4316" s="18" t="s">
        <v>117</v>
      </c>
      <c r="G4316" s="19">
        <v>4.84486294512</v>
      </c>
      <c r="H4316" s="19">
        <v>1.96065</v>
      </c>
      <c r="I4316" s="18" t="s">
        <v>79</v>
      </c>
      <c r="J4316" s="18" t="s">
        <v>80</v>
      </c>
      <c r="K4316" s="18">
        <v>16</v>
      </c>
      <c r="L4316" s="18">
        <v>60</v>
      </c>
      <c r="M4316" s="18" t="s">
        <v>71</v>
      </c>
      <c r="N4316" s="18" t="s">
        <v>74</v>
      </c>
      <c r="O4316" s="18" t="s">
        <v>75</v>
      </c>
      <c r="P4316" s="19">
        <v>1815.1034655399999</v>
      </c>
      <c r="Q4316" s="19">
        <v>211041.38572200001</v>
      </c>
      <c r="R4316" s="20">
        <v>0.70014500000000002</v>
      </c>
      <c r="S4316" s="20">
        <v>6.29983</v>
      </c>
      <c r="T4316" s="20">
        <v>0.30199999999999999</v>
      </c>
      <c r="U4316" s="20">
        <v>0.30499999999999999</v>
      </c>
      <c r="V4316" s="20">
        <f t="shared" si="134"/>
        <v>0.95817202738649998</v>
      </c>
      <c r="W4316" s="20">
        <f t="shared" si="135"/>
        <v>8.5844743742025003</v>
      </c>
    </row>
    <row r="4317" spans="1:23" x14ac:dyDescent="0.25">
      <c r="A4317" s="18">
        <v>36659</v>
      </c>
      <c r="B4317" s="18">
        <v>36649</v>
      </c>
      <c r="C4317" s="18">
        <v>6410</v>
      </c>
      <c r="D4317" s="18">
        <v>6410</v>
      </c>
      <c r="E4317" s="18" t="s">
        <v>116</v>
      </c>
      <c r="F4317" s="18" t="s">
        <v>117</v>
      </c>
      <c r="G4317" s="19">
        <v>5.2242285755099998</v>
      </c>
      <c r="H4317" s="19">
        <v>2.1141700000000001</v>
      </c>
      <c r="I4317" s="18" t="s">
        <v>79</v>
      </c>
      <c r="J4317" s="18" t="s">
        <v>80</v>
      </c>
      <c r="K4317" s="18">
        <v>16</v>
      </c>
      <c r="L4317" s="18">
        <v>60</v>
      </c>
      <c r="M4317" s="18" t="s">
        <v>71</v>
      </c>
      <c r="N4317" s="18" t="s">
        <v>74</v>
      </c>
      <c r="O4317" s="18" t="s">
        <v>75</v>
      </c>
      <c r="P4317" s="19">
        <v>2063.66980182</v>
      </c>
      <c r="Q4317" s="19">
        <v>227566.48647999999</v>
      </c>
      <c r="R4317" s="20">
        <v>0.70014500000000002</v>
      </c>
      <c r="S4317" s="20">
        <v>6.29983</v>
      </c>
      <c r="T4317" s="20">
        <v>0.30199999999999999</v>
      </c>
      <c r="U4317" s="20">
        <v>0.30499999999999999</v>
      </c>
      <c r="V4317" s="20">
        <f t="shared" si="134"/>
        <v>1.0331974371457</v>
      </c>
      <c r="W4317" s="20">
        <f t="shared" si="135"/>
        <v>9.2566435558145006</v>
      </c>
    </row>
    <row r="4318" spans="1:23" x14ac:dyDescent="0.25">
      <c r="A4318" s="18">
        <v>36660</v>
      </c>
      <c r="B4318" s="18">
        <v>36650</v>
      </c>
      <c r="C4318" s="18">
        <v>6410</v>
      </c>
      <c r="D4318" s="18">
        <v>6410</v>
      </c>
      <c r="E4318" s="18" t="s">
        <v>116</v>
      </c>
      <c r="F4318" s="18" t="s">
        <v>117</v>
      </c>
      <c r="G4318" s="19">
        <v>2.0854798828800001</v>
      </c>
      <c r="H4318" s="19">
        <v>0.84396400000000005</v>
      </c>
      <c r="I4318" s="18" t="s">
        <v>79</v>
      </c>
      <c r="J4318" s="18" t="s">
        <v>80</v>
      </c>
      <c r="K4318" s="18">
        <v>16</v>
      </c>
      <c r="L4318" s="18">
        <v>60</v>
      </c>
      <c r="M4318" s="18" t="s">
        <v>71</v>
      </c>
      <c r="N4318" s="18" t="s">
        <v>74</v>
      </c>
      <c r="O4318" s="18" t="s">
        <v>75</v>
      </c>
      <c r="P4318" s="19">
        <v>1128.0288718100001</v>
      </c>
      <c r="Q4318" s="19">
        <v>90843.140324799999</v>
      </c>
      <c r="R4318" s="20">
        <v>0.70014500000000002</v>
      </c>
      <c r="S4318" s="20">
        <v>6.29983</v>
      </c>
      <c r="T4318" s="20">
        <v>0.30199999999999999</v>
      </c>
      <c r="U4318" s="20">
        <v>0.30499999999999999</v>
      </c>
      <c r="V4318" s="20">
        <f t="shared" si="134"/>
        <v>0.41244622799643998</v>
      </c>
      <c r="W4318" s="20">
        <f t="shared" si="135"/>
        <v>3.6951966596534005</v>
      </c>
    </row>
    <row r="4319" spans="1:23" x14ac:dyDescent="0.25">
      <c r="A4319" s="18">
        <v>36661</v>
      </c>
      <c r="B4319" s="18">
        <v>36651</v>
      </c>
      <c r="C4319" s="18">
        <v>6410</v>
      </c>
      <c r="D4319" s="18">
        <v>6410</v>
      </c>
      <c r="E4319" s="18" t="s">
        <v>116</v>
      </c>
      <c r="F4319" s="18" t="s">
        <v>117</v>
      </c>
      <c r="G4319" s="19">
        <v>7.8078225489799999</v>
      </c>
      <c r="H4319" s="19">
        <v>3.15971</v>
      </c>
      <c r="I4319" s="18" t="s">
        <v>79</v>
      </c>
      <c r="J4319" s="18" t="s">
        <v>80</v>
      </c>
      <c r="K4319" s="18">
        <v>16</v>
      </c>
      <c r="L4319" s="18">
        <v>60</v>
      </c>
      <c r="M4319" s="18" t="s">
        <v>71</v>
      </c>
      <c r="N4319" s="18" t="s">
        <v>74</v>
      </c>
      <c r="O4319" s="18" t="s">
        <v>75</v>
      </c>
      <c r="P4319" s="19">
        <v>2294.6011314100001</v>
      </c>
      <c r="Q4319" s="19">
        <v>340107.389799</v>
      </c>
      <c r="R4319" s="20">
        <v>0.70014500000000002</v>
      </c>
      <c r="S4319" s="20">
        <v>6.29983</v>
      </c>
      <c r="T4319" s="20">
        <v>0.30199999999999999</v>
      </c>
      <c r="U4319" s="20">
        <v>0.30499999999999999</v>
      </c>
      <c r="V4319" s="20">
        <f t="shared" si="134"/>
        <v>1.5441541002490999</v>
      </c>
      <c r="W4319" s="20">
        <f t="shared" si="135"/>
        <v>13.834416915263501</v>
      </c>
    </row>
    <row r="4320" spans="1:23" x14ac:dyDescent="0.25">
      <c r="A4320" s="18">
        <v>36662</v>
      </c>
      <c r="B4320" s="18">
        <v>36652</v>
      </c>
      <c r="C4320" s="18">
        <v>6410</v>
      </c>
      <c r="D4320" s="18">
        <v>6410</v>
      </c>
      <c r="E4320" s="18" t="s">
        <v>116</v>
      </c>
      <c r="F4320" s="18" t="s">
        <v>117</v>
      </c>
      <c r="G4320" s="19">
        <v>3.8788357485599998</v>
      </c>
      <c r="H4320" s="19">
        <v>1.5697099999999999</v>
      </c>
      <c r="I4320" s="18" t="s">
        <v>79</v>
      </c>
      <c r="J4320" s="18" t="s">
        <v>80</v>
      </c>
      <c r="K4320" s="18">
        <v>16</v>
      </c>
      <c r="L4320" s="18">
        <v>60</v>
      </c>
      <c r="M4320" s="18" t="s">
        <v>71</v>
      </c>
      <c r="N4320" s="18" t="s">
        <v>74</v>
      </c>
      <c r="O4320" s="18" t="s">
        <v>75</v>
      </c>
      <c r="P4320" s="19">
        <v>1527.28763497</v>
      </c>
      <c r="Q4320" s="19">
        <v>168961.40935999999</v>
      </c>
      <c r="R4320" s="20">
        <v>0.70014500000000002</v>
      </c>
      <c r="S4320" s="20">
        <v>6.29983</v>
      </c>
      <c r="T4320" s="20">
        <v>0.30199999999999999</v>
      </c>
      <c r="U4320" s="20">
        <v>0.30499999999999999</v>
      </c>
      <c r="V4320" s="20">
        <f t="shared" si="134"/>
        <v>0.76711917634909987</v>
      </c>
      <c r="W4320" s="20">
        <f t="shared" si="135"/>
        <v>6.8727897737635004</v>
      </c>
    </row>
    <row r="4321" spans="1:23" x14ac:dyDescent="0.25">
      <c r="A4321" s="18">
        <v>36665</v>
      </c>
      <c r="B4321" s="18">
        <v>36655</v>
      </c>
      <c r="C4321" s="18">
        <v>6410</v>
      </c>
      <c r="D4321" s="18">
        <v>6410</v>
      </c>
      <c r="E4321" s="18" t="s">
        <v>116</v>
      </c>
      <c r="F4321" s="18" t="s">
        <v>117</v>
      </c>
      <c r="G4321" s="19">
        <v>16.605700354100001</v>
      </c>
      <c r="H4321" s="19">
        <v>6.7200899999999999</v>
      </c>
      <c r="I4321" s="18" t="s">
        <v>79</v>
      </c>
      <c r="J4321" s="18" t="s">
        <v>80</v>
      </c>
      <c r="K4321" s="18">
        <v>16</v>
      </c>
      <c r="L4321" s="18">
        <v>60</v>
      </c>
      <c r="M4321" s="18" t="s">
        <v>71</v>
      </c>
      <c r="N4321" s="18" t="s">
        <v>74</v>
      </c>
      <c r="O4321" s="18" t="s">
        <v>75</v>
      </c>
      <c r="P4321" s="19">
        <v>3594.7336504700002</v>
      </c>
      <c r="Q4321" s="19">
        <v>723341.41405000002</v>
      </c>
      <c r="R4321" s="20">
        <v>0.70014500000000002</v>
      </c>
      <c r="S4321" s="20">
        <v>6.29983</v>
      </c>
      <c r="T4321" s="20">
        <v>0.30199999999999999</v>
      </c>
      <c r="U4321" s="20">
        <v>0.30499999999999999</v>
      </c>
      <c r="V4321" s="20">
        <f t="shared" si="134"/>
        <v>3.2841161143089002</v>
      </c>
      <c r="W4321" s="20">
        <f t="shared" si="135"/>
        <v>29.423120086366502</v>
      </c>
    </row>
    <row r="4322" spans="1:23" x14ac:dyDescent="0.25">
      <c r="A4322" s="18">
        <v>36666</v>
      </c>
      <c r="B4322" s="18">
        <v>36656</v>
      </c>
      <c r="C4322" s="18">
        <v>6410</v>
      </c>
      <c r="D4322" s="18">
        <v>6410</v>
      </c>
      <c r="E4322" s="18" t="s">
        <v>116</v>
      </c>
      <c r="F4322" s="18" t="s">
        <v>117</v>
      </c>
      <c r="G4322" s="19">
        <v>9.6440244475999997</v>
      </c>
      <c r="H4322" s="19">
        <v>3.9028</v>
      </c>
      <c r="I4322" s="18" t="s">
        <v>79</v>
      </c>
      <c r="J4322" s="18" t="s">
        <v>80</v>
      </c>
      <c r="K4322" s="18">
        <v>16</v>
      </c>
      <c r="L4322" s="18">
        <v>60</v>
      </c>
      <c r="M4322" s="18" t="s">
        <v>71</v>
      </c>
      <c r="N4322" s="18" t="s">
        <v>74</v>
      </c>
      <c r="O4322" s="18" t="s">
        <v>75</v>
      </c>
      <c r="P4322" s="19">
        <v>2499.7254521999998</v>
      </c>
      <c r="Q4322" s="19">
        <v>420092.02456400002</v>
      </c>
      <c r="R4322" s="20">
        <v>0.70014500000000002</v>
      </c>
      <c r="S4322" s="20">
        <v>6.29983</v>
      </c>
      <c r="T4322" s="20">
        <v>0.30199999999999999</v>
      </c>
      <c r="U4322" s="20">
        <v>0.30499999999999999</v>
      </c>
      <c r="V4322" s="20">
        <f t="shared" si="134"/>
        <v>1.9073030823879999</v>
      </c>
      <c r="W4322" s="20">
        <f t="shared" si="135"/>
        <v>17.087948684180002</v>
      </c>
    </row>
    <row r="4323" spans="1:23" x14ac:dyDescent="0.25">
      <c r="A4323" s="18">
        <v>36667</v>
      </c>
      <c r="B4323" s="18">
        <v>36657</v>
      </c>
      <c r="C4323" s="18">
        <v>6410</v>
      </c>
      <c r="D4323" s="18">
        <v>6410</v>
      </c>
      <c r="E4323" s="18" t="s">
        <v>116</v>
      </c>
      <c r="F4323" s="18" t="s">
        <v>117</v>
      </c>
      <c r="G4323" s="19">
        <v>4.8192957700900001</v>
      </c>
      <c r="H4323" s="19">
        <v>1.9502999999999999</v>
      </c>
      <c r="I4323" s="18" t="s">
        <v>79</v>
      </c>
      <c r="J4323" s="18" t="s">
        <v>80</v>
      </c>
      <c r="K4323" s="18">
        <v>16</v>
      </c>
      <c r="L4323" s="18">
        <v>60</v>
      </c>
      <c r="M4323" s="18" t="s">
        <v>71</v>
      </c>
      <c r="N4323" s="18" t="s">
        <v>74</v>
      </c>
      <c r="O4323" s="18" t="s">
        <v>75</v>
      </c>
      <c r="P4323" s="19">
        <v>1756.2869248899999</v>
      </c>
      <c r="Q4323" s="19">
        <v>209927.68403199999</v>
      </c>
      <c r="R4323" s="20">
        <v>0.70014500000000002</v>
      </c>
      <c r="S4323" s="20">
        <v>6.29983</v>
      </c>
      <c r="T4323" s="20">
        <v>0.30199999999999999</v>
      </c>
      <c r="U4323" s="20">
        <v>0.30499999999999999</v>
      </c>
      <c r="V4323" s="20">
        <f t="shared" si="134"/>
        <v>0.95311396986300001</v>
      </c>
      <c r="W4323" s="20">
        <f t="shared" si="135"/>
        <v>8.5391581220549995</v>
      </c>
    </row>
    <row r="4324" spans="1:23" x14ac:dyDescent="0.25">
      <c r="A4324" s="18">
        <v>36669</v>
      </c>
      <c r="B4324" s="18">
        <v>36659</v>
      </c>
      <c r="C4324" s="18">
        <v>6410</v>
      </c>
      <c r="D4324" s="18">
        <v>6410</v>
      </c>
      <c r="E4324" s="18" t="s">
        <v>116</v>
      </c>
      <c r="F4324" s="18" t="s">
        <v>117</v>
      </c>
      <c r="G4324" s="19">
        <v>3.5026738593200002</v>
      </c>
      <c r="H4324" s="19">
        <v>1.4174800000000001</v>
      </c>
      <c r="I4324" s="18" t="s">
        <v>79</v>
      </c>
      <c r="J4324" s="18" t="s">
        <v>80</v>
      </c>
      <c r="K4324" s="18">
        <v>16</v>
      </c>
      <c r="L4324" s="18">
        <v>60</v>
      </c>
      <c r="M4324" s="18" t="s">
        <v>71</v>
      </c>
      <c r="N4324" s="18" t="s">
        <v>74</v>
      </c>
      <c r="O4324" s="18" t="s">
        <v>75</v>
      </c>
      <c r="P4324" s="19">
        <v>1546.6380174599999</v>
      </c>
      <c r="Q4324" s="19">
        <v>152575.86300700001</v>
      </c>
      <c r="R4324" s="20">
        <v>0.70014500000000002</v>
      </c>
      <c r="S4324" s="20">
        <v>6.29983</v>
      </c>
      <c r="T4324" s="20">
        <v>0.30199999999999999</v>
      </c>
      <c r="U4324" s="20">
        <v>0.30499999999999999</v>
      </c>
      <c r="V4324" s="20">
        <f t="shared" si="134"/>
        <v>0.69272419115079997</v>
      </c>
      <c r="W4324" s="20">
        <f t="shared" si="135"/>
        <v>6.206268704738001</v>
      </c>
    </row>
    <row r="4325" spans="1:23" x14ac:dyDescent="0.25">
      <c r="A4325" s="18">
        <v>36670</v>
      </c>
      <c r="B4325" s="18">
        <v>36660</v>
      </c>
      <c r="C4325" s="18">
        <v>6410</v>
      </c>
      <c r="D4325" s="18">
        <v>6410</v>
      </c>
      <c r="E4325" s="18" t="s">
        <v>116</v>
      </c>
      <c r="F4325" s="18" t="s">
        <v>117</v>
      </c>
      <c r="G4325" s="19">
        <v>92.3681380445</v>
      </c>
      <c r="H4325" s="19">
        <v>37.380099999999999</v>
      </c>
      <c r="I4325" s="18" t="s">
        <v>79</v>
      </c>
      <c r="J4325" s="18" t="s">
        <v>80</v>
      </c>
      <c r="K4325" s="18">
        <v>16</v>
      </c>
      <c r="L4325" s="18">
        <v>60</v>
      </c>
      <c r="M4325" s="18" t="s">
        <v>71</v>
      </c>
      <c r="N4325" s="18" t="s">
        <v>74</v>
      </c>
      <c r="O4325" s="18" t="s">
        <v>75</v>
      </c>
      <c r="P4325" s="19">
        <v>19853.640191900002</v>
      </c>
      <c r="Q4325" s="19">
        <v>4023539.9990099999</v>
      </c>
      <c r="R4325" s="20">
        <v>0.70014500000000002</v>
      </c>
      <c r="S4325" s="20">
        <v>6.29983</v>
      </c>
      <c r="T4325" s="20">
        <v>0.30199999999999999</v>
      </c>
      <c r="U4325" s="20">
        <v>0.30499999999999999</v>
      </c>
      <c r="V4325" s="20">
        <f t="shared" si="134"/>
        <v>18.267700099920997</v>
      </c>
      <c r="W4325" s="20">
        <f t="shared" si="135"/>
        <v>163.66435139118502</v>
      </c>
    </row>
    <row r="4326" spans="1:23" x14ac:dyDescent="0.25">
      <c r="A4326" s="18">
        <v>36671</v>
      </c>
      <c r="B4326" s="18">
        <v>36661</v>
      </c>
      <c r="C4326" s="18">
        <v>6410</v>
      </c>
      <c r="D4326" s="18">
        <v>6410</v>
      </c>
      <c r="E4326" s="18" t="s">
        <v>116</v>
      </c>
      <c r="F4326" s="18" t="s">
        <v>117</v>
      </c>
      <c r="G4326" s="19">
        <v>1.29450352106</v>
      </c>
      <c r="H4326" s="19">
        <v>0.52386699999999997</v>
      </c>
      <c r="I4326" s="18" t="s">
        <v>79</v>
      </c>
      <c r="J4326" s="18" t="s">
        <v>80</v>
      </c>
      <c r="K4326" s="18">
        <v>16</v>
      </c>
      <c r="L4326" s="18">
        <v>60</v>
      </c>
      <c r="M4326" s="18" t="s">
        <v>71</v>
      </c>
      <c r="N4326" s="18" t="s">
        <v>74</v>
      </c>
      <c r="O4326" s="18" t="s">
        <v>75</v>
      </c>
      <c r="P4326" s="19">
        <v>878.62789456099995</v>
      </c>
      <c r="Q4326" s="19">
        <v>56388.347823199998</v>
      </c>
      <c r="R4326" s="20">
        <v>0.70014500000000002</v>
      </c>
      <c r="S4326" s="20">
        <v>6.29983</v>
      </c>
      <c r="T4326" s="20">
        <v>0.30199999999999999</v>
      </c>
      <c r="U4326" s="20">
        <v>0.30499999999999999</v>
      </c>
      <c r="V4326" s="20">
        <f t="shared" si="134"/>
        <v>0.25601443677906999</v>
      </c>
      <c r="W4326" s="20">
        <f t="shared" si="135"/>
        <v>2.29368976461395</v>
      </c>
    </row>
    <row r="4327" spans="1:23" x14ac:dyDescent="0.25">
      <c r="A4327" s="18">
        <v>36672</v>
      </c>
      <c r="B4327" s="18">
        <v>36662</v>
      </c>
      <c r="C4327" s="18">
        <v>6410</v>
      </c>
      <c r="D4327" s="18">
        <v>6410</v>
      </c>
      <c r="E4327" s="18" t="s">
        <v>116</v>
      </c>
      <c r="F4327" s="18" t="s">
        <v>117</v>
      </c>
      <c r="G4327" s="19">
        <v>20.318571158299999</v>
      </c>
      <c r="H4327" s="19">
        <v>8.2226300000000005</v>
      </c>
      <c r="I4327" s="18" t="s">
        <v>79</v>
      </c>
      <c r="J4327" s="18" t="s">
        <v>80</v>
      </c>
      <c r="K4327" s="18">
        <v>16</v>
      </c>
      <c r="L4327" s="18">
        <v>60</v>
      </c>
      <c r="M4327" s="18" t="s">
        <v>71</v>
      </c>
      <c r="N4327" s="18" t="s">
        <v>74</v>
      </c>
      <c r="O4327" s="18" t="s">
        <v>75</v>
      </c>
      <c r="P4327" s="19">
        <v>3751.47600994</v>
      </c>
      <c r="Q4327" s="19">
        <v>885073.41935099999</v>
      </c>
      <c r="R4327" s="20">
        <v>0.70014500000000002</v>
      </c>
      <c r="S4327" s="20">
        <v>6.29983</v>
      </c>
      <c r="T4327" s="20">
        <v>0.30199999999999999</v>
      </c>
      <c r="U4327" s="20">
        <v>0.30499999999999999</v>
      </c>
      <c r="V4327" s="20">
        <f t="shared" si="134"/>
        <v>4.0184092303823</v>
      </c>
      <c r="W4327" s="20">
        <f t="shared" si="135"/>
        <v>36.001813951265504</v>
      </c>
    </row>
    <row r="4328" spans="1:23" x14ac:dyDescent="0.25">
      <c r="A4328" s="18">
        <v>36673</v>
      </c>
      <c r="B4328" s="18">
        <v>36663</v>
      </c>
      <c r="C4328" s="18">
        <v>6410</v>
      </c>
      <c r="D4328" s="18">
        <v>6410</v>
      </c>
      <c r="E4328" s="18" t="s">
        <v>116</v>
      </c>
      <c r="F4328" s="18" t="s">
        <v>117</v>
      </c>
      <c r="G4328" s="19">
        <v>39.956104207999999</v>
      </c>
      <c r="H4328" s="19">
        <v>16.169699999999999</v>
      </c>
      <c r="I4328" s="18" t="s">
        <v>79</v>
      </c>
      <c r="J4328" s="18" t="s">
        <v>80</v>
      </c>
      <c r="K4328" s="18">
        <v>16</v>
      </c>
      <c r="L4328" s="18">
        <v>60</v>
      </c>
      <c r="M4328" s="18" t="s">
        <v>71</v>
      </c>
      <c r="N4328" s="18" t="s">
        <v>74</v>
      </c>
      <c r="O4328" s="18" t="s">
        <v>75</v>
      </c>
      <c r="P4328" s="19">
        <v>7723.4445429099997</v>
      </c>
      <c r="Q4328" s="19">
        <v>1740480.9373600001</v>
      </c>
      <c r="R4328" s="20">
        <v>0.70014500000000002</v>
      </c>
      <c r="S4328" s="20">
        <v>6.29983</v>
      </c>
      <c r="T4328" s="20">
        <v>0.30199999999999999</v>
      </c>
      <c r="U4328" s="20">
        <v>0.30499999999999999</v>
      </c>
      <c r="V4328" s="20">
        <f t="shared" si="134"/>
        <v>7.9021519553369988</v>
      </c>
      <c r="W4328" s="20">
        <f t="shared" si="135"/>
        <v>70.797120999945008</v>
      </c>
    </row>
    <row r="4329" spans="1:23" x14ac:dyDescent="0.25">
      <c r="A4329" s="18">
        <v>36674</v>
      </c>
      <c r="B4329" s="18">
        <v>36664</v>
      </c>
      <c r="C4329" s="18">
        <v>6410</v>
      </c>
      <c r="D4329" s="18">
        <v>6410</v>
      </c>
      <c r="E4329" s="18" t="s">
        <v>116</v>
      </c>
      <c r="F4329" s="18" t="s">
        <v>117</v>
      </c>
      <c r="G4329" s="19">
        <v>14.0948204842</v>
      </c>
      <c r="H4329" s="19">
        <v>5.70397</v>
      </c>
      <c r="I4329" s="18" t="s">
        <v>79</v>
      </c>
      <c r="J4329" s="18" t="s">
        <v>80</v>
      </c>
      <c r="K4329" s="18">
        <v>16</v>
      </c>
      <c r="L4329" s="18">
        <v>60</v>
      </c>
      <c r="M4329" s="18" t="s">
        <v>71</v>
      </c>
      <c r="N4329" s="18" t="s">
        <v>74</v>
      </c>
      <c r="O4329" s="18" t="s">
        <v>75</v>
      </c>
      <c r="P4329" s="19">
        <v>3370.0613072599999</v>
      </c>
      <c r="Q4329" s="19">
        <v>613967.92441099999</v>
      </c>
      <c r="R4329" s="20">
        <v>0.70014500000000002</v>
      </c>
      <c r="S4329" s="20">
        <v>6.29983</v>
      </c>
      <c r="T4329" s="20">
        <v>0.30199999999999999</v>
      </c>
      <c r="U4329" s="20">
        <v>0.30499999999999999</v>
      </c>
      <c r="V4329" s="20">
        <f t="shared" si="134"/>
        <v>2.7875370408036999</v>
      </c>
      <c r="W4329" s="20">
        <f t="shared" si="135"/>
        <v>24.974158720944502</v>
      </c>
    </row>
    <row r="4330" spans="1:23" x14ac:dyDescent="0.25">
      <c r="A4330" s="18">
        <v>36676</v>
      </c>
      <c r="B4330" s="18">
        <v>36666</v>
      </c>
      <c r="C4330" s="18">
        <v>6410</v>
      </c>
      <c r="D4330" s="18">
        <v>6410</v>
      </c>
      <c r="E4330" s="18" t="s">
        <v>116</v>
      </c>
      <c r="F4330" s="18" t="s">
        <v>117</v>
      </c>
      <c r="G4330" s="19">
        <v>2.60817833107</v>
      </c>
      <c r="H4330" s="19">
        <v>1.05549</v>
      </c>
      <c r="I4330" s="18" t="s">
        <v>79</v>
      </c>
      <c r="J4330" s="18" t="s">
        <v>80</v>
      </c>
      <c r="K4330" s="18">
        <v>16</v>
      </c>
      <c r="L4330" s="18">
        <v>60</v>
      </c>
      <c r="M4330" s="18" t="s">
        <v>71</v>
      </c>
      <c r="N4330" s="18" t="s">
        <v>74</v>
      </c>
      <c r="O4330" s="18" t="s">
        <v>75</v>
      </c>
      <c r="P4330" s="19">
        <v>1240.59546249</v>
      </c>
      <c r="Q4330" s="19">
        <v>113611.793653</v>
      </c>
      <c r="R4330" s="20">
        <v>0.70014500000000002</v>
      </c>
      <c r="S4330" s="20">
        <v>6.29983</v>
      </c>
      <c r="T4330" s="20">
        <v>0.30199999999999999</v>
      </c>
      <c r="U4330" s="20">
        <v>0.30499999999999999</v>
      </c>
      <c r="V4330" s="20">
        <f t="shared" si="134"/>
        <v>0.51581924014289993</v>
      </c>
      <c r="W4330" s="20">
        <f t="shared" si="135"/>
        <v>4.6213382588565004</v>
      </c>
    </row>
    <row r="4331" spans="1:23" x14ac:dyDescent="0.25">
      <c r="A4331" s="18">
        <v>36677</v>
      </c>
      <c r="B4331" s="18">
        <v>36667</v>
      </c>
      <c r="C4331" s="18">
        <v>6410</v>
      </c>
      <c r="D4331" s="18">
        <v>6410</v>
      </c>
      <c r="E4331" s="18" t="s">
        <v>116</v>
      </c>
      <c r="F4331" s="18" t="s">
        <v>117</v>
      </c>
      <c r="G4331" s="19">
        <v>1.4695450328199999</v>
      </c>
      <c r="H4331" s="19">
        <v>0.59470400000000001</v>
      </c>
      <c r="I4331" s="18" t="s">
        <v>79</v>
      </c>
      <c r="J4331" s="18" t="s">
        <v>80</v>
      </c>
      <c r="K4331" s="18">
        <v>16</v>
      </c>
      <c r="L4331" s="18">
        <v>60</v>
      </c>
      <c r="M4331" s="18" t="s">
        <v>71</v>
      </c>
      <c r="N4331" s="18" t="s">
        <v>74</v>
      </c>
      <c r="O4331" s="18" t="s">
        <v>75</v>
      </c>
      <c r="P4331" s="19">
        <v>967.16171537499997</v>
      </c>
      <c r="Q4331" s="19">
        <v>64013.125576699997</v>
      </c>
      <c r="R4331" s="20">
        <v>0.70014500000000002</v>
      </c>
      <c r="S4331" s="20">
        <v>6.29983</v>
      </c>
      <c r="T4331" s="20">
        <v>0.30199999999999999</v>
      </c>
      <c r="U4331" s="20">
        <v>0.30499999999999999</v>
      </c>
      <c r="V4331" s="20">
        <f t="shared" si="134"/>
        <v>0.29063256439183999</v>
      </c>
      <c r="W4331" s="20">
        <f t="shared" si="135"/>
        <v>2.6038411997224</v>
      </c>
    </row>
    <row r="4332" spans="1:23" x14ac:dyDescent="0.25">
      <c r="A4332" s="18">
        <v>36678</v>
      </c>
      <c r="B4332" s="18">
        <v>36668</v>
      </c>
      <c r="C4332" s="18">
        <v>6410</v>
      </c>
      <c r="D4332" s="18">
        <v>6410</v>
      </c>
      <c r="E4332" s="18" t="s">
        <v>116</v>
      </c>
      <c r="F4332" s="18" t="s">
        <v>117</v>
      </c>
      <c r="G4332" s="19">
        <v>1.8806743340099999E-3</v>
      </c>
      <c r="H4332" s="19">
        <v>7.6108199999999995E-4</v>
      </c>
      <c r="I4332" s="18" t="s">
        <v>79</v>
      </c>
      <c r="J4332" s="18" t="s">
        <v>80</v>
      </c>
      <c r="K4332" s="18">
        <v>16</v>
      </c>
      <c r="L4332" s="18">
        <v>60</v>
      </c>
      <c r="M4332" s="18" t="s">
        <v>71</v>
      </c>
      <c r="N4332" s="18" t="s">
        <v>74</v>
      </c>
      <c r="O4332" s="18" t="s">
        <v>75</v>
      </c>
      <c r="P4332" s="19">
        <v>56.448358880400001</v>
      </c>
      <c r="Q4332" s="19">
        <v>81.921846260300001</v>
      </c>
      <c r="R4332" s="20">
        <v>0.70014500000000002</v>
      </c>
      <c r="S4332" s="20">
        <v>6.29983</v>
      </c>
      <c r="T4332" s="20">
        <v>0.30199999999999999</v>
      </c>
      <c r="U4332" s="20">
        <v>0.30499999999999999</v>
      </c>
      <c r="V4332" s="20">
        <f t="shared" si="134"/>
        <v>3.7194169430922002E-4</v>
      </c>
      <c r="W4332" s="20">
        <f t="shared" si="135"/>
        <v>3.3323076151616999E-3</v>
      </c>
    </row>
    <row r="4333" spans="1:23" x14ac:dyDescent="0.25">
      <c r="A4333" s="18">
        <v>36679</v>
      </c>
      <c r="B4333" s="18">
        <v>36669</v>
      </c>
      <c r="C4333" s="18">
        <v>6410</v>
      </c>
      <c r="D4333" s="18">
        <v>6410</v>
      </c>
      <c r="E4333" s="18" t="s">
        <v>116</v>
      </c>
      <c r="F4333" s="18" t="s">
        <v>117</v>
      </c>
      <c r="G4333" s="19">
        <v>9.3724848317699997E-6</v>
      </c>
      <c r="H4333" s="19">
        <v>3.79291E-6</v>
      </c>
      <c r="I4333" s="18" t="s">
        <v>79</v>
      </c>
      <c r="J4333" s="18" t="s">
        <v>80</v>
      </c>
      <c r="K4333" s="18">
        <v>16</v>
      </c>
      <c r="L4333" s="18">
        <v>60</v>
      </c>
      <c r="M4333" s="18" t="s">
        <v>71</v>
      </c>
      <c r="N4333" s="18" t="s">
        <v>74</v>
      </c>
      <c r="O4333" s="18" t="s">
        <v>75</v>
      </c>
      <c r="P4333" s="19">
        <v>3.1502208255699999</v>
      </c>
      <c r="Q4333" s="19">
        <v>0.40826380380600003</v>
      </c>
      <c r="R4333" s="20">
        <v>0.70014500000000002</v>
      </c>
      <c r="S4333" s="20">
        <v>6.29983</v>
      </c>
      <c r="T4333" s="20">
        <v>0.30199999999999999</v>
      </c>
      <c r="U4333" s="20">
        <v>0.30499999999999999</v>
      </c>
      <c r="V4333" s="20">
        <f t="shared" si="134"/>
        <v>1.8535997064210998E-6</v>
      </c>
      <c r="W4333" s="20">
        <f t="shared" si="135"/>
        <v>1.6606808302683504E-5</v>
      </c>
    </row>
    <row r="4334" spans="1:23" x14ac:dyDescent="0.25">
      <c r="A4334" s="18">
        <v>36680</v>
      </c>
      <c r="B4334" s="18">
        <v>36670</v>
      </c>
      <c r="C4334" s="18">
        <v>6410</v>
      </c>
      <c r="D4334" s="18">
        <v>6410</v>
      </c>
      <c r="E4334" s="18" t="s">
        <v>116</v>
      </c>
      <c r="F4334" s="18" t="s">
        <v>117</v>
      </c>
      <c r="G4334" s="19">
        <v>5.1716045151200003</v>
      </c>
      <c r="H4334" s="19">
        <v>2.09287</v>
      </c>
      <c r="I4334" s="18" t="s">
        <v>79</v>
      </c>
      <c r="J4334" s="18" t="s">
        <v>80</v>
      </c>
      <c r="K4334" s="18">
        <v>16</v>
      </c>
      <c r="L4334" s="18">
        <v>60</v>
      </c>
      <c r="M4334" s="18" t="s">
        <v>71</v>
      </c>
      <c r="N4334" s="18" t="s">
        <v>74</v>
      </c>
      <c r="O4334" s="18" t="s">
        <v>75</v>
      </c>
      <c r="P4334" s="19">
        <v>1716.9181035700001</v>
      </c>
      <c r="Q4334" s="19">
        <v>225274.191578</v>
      </c>
      <c r="R4334" s="20">
        <v>0.70014500000000002</v>
      </c>
      <c r="S4334" s="20">
        <v>6.29983</v>
      </c>
      <c r="T4334" s="20">
        <v>0.30199999999999999</v>
      </c>
      <c r="U4334" s="20">
        <v>0.30499999999999999</v>
      </c>
      <c r="V4334" s="20">
        <f t="shared" si="134"/>
        <v>1.0227881013727</v>
      </c>
      <c r="W4334" s="20">
        <f t="shared" si="135"/>
        <v>9.1633840224095007</v>
      </c>
    </row>
    <row r="4335" spans="1:23" x14ac:dyDescent="0.25">
      <c r="A4335" s="18">
        <v>36681</v>
      </c>
      <c r="B4335" s="18">
        <v>36671</v>
      </c>
      <c r="C4335" s="18">
        <v>6410</v>
      </c>
      <c r="D4335" s="18">
        <v>6410</v>
      </c>
      <c r="E4335" s="18" t="s">
        <v>116</v>
      </c>
      <c r="F4335" s="18" t="s">
        <v>117</v>
      </c>
      <c r="G4335" s="19">
        <v>2.1343704267799999</v>
      </c>
      <c r="H4335" s="19">
        <v>0.86374899999999999</v>
      </c>
      <c r="I4335" s="18" t="s">
        <v>79</v>
      </c>
      <c r="J4335" s="18" t="s">
        <v>80</v>
      </c>
      <c r="K4335" s="18">
        <v>16</v>
      </c>
      <c r="L4335" s="18">
        <v>60</v>
      </c>
      <c r="M4335" s="18" t="s">
        <v>71</v>
      </c>
      <c r="N4335" s="18" t="s">
        <v>74</v>
      </c>
      <c r="O4335" s="18" t="s">
        <v>75</v>
      </c>
      <c r="P4335" s="19">
        <v>1136.09254018</v>
      </c>
      <c r="Q4335" s="19">
        <v>92972.803898900005</v>
      </c>
      <c r="R4335" s="20">
        <v>0.70014500000000002</v>
      </c>
      <c r="S4335" s="20">
        <v>6.29983</v>
      </c>
      <c r="T4335" s="20">
        <v>0.30199999999999999</v>
      </c>
      <c r="U4335" s="20">
        <v>0.30499999999999999</v>
      </c>
      <c r="V4335" s="20">
        <f t="shared" si="134"/>
        <v>0.42211518143628995</v>
      </c>
      <c r="W4335" s="20">
        <f t="shared" si="135"/>
        <v>3.7818229445556506</v>
      </c>
    </row>
    <row r="4336" spans="1:23" x14ac:dyDescent="0.25">
      <c r="A4336" s="18">
        <v>36682</v>
      </c>
      <c r="B4336" s="18">
        <v>36672</v>
      </c>
      <c r="C4336" s="18">
        <v>6410</v>
      </c>
      <c r="D4336" s="18">
        <v>6410</v>
      </c>
      <c r="E4336" s="18" t="s">
        <v>116</v>
      </c>
      <c r="F4336" s="18" t="s">
        <v>117</v>
      </c>
      <c r="G4336" s="19">
        <v>32.657943494999998</v>
      </c>
      <c r="H4336" s="19">
        <v>13.216200000000001</v>
      </c>
      <c r="I4336" s="18" t="s">
        <v>79</v>
      </c>
      <c r="J4336" s="18" t="s">
        <v>80</v>
      </c>
      <c r="K4336" s="18">
        <v>16</v>
      </c>
      <c r="L4336" s="18">
        <v>60</v>
      </c>
      <c r="M4336" s="18" t="s">
        <v>71</v>
      </c>
      <c r="N4336" s="18" t="s">
        <v>74</v>
      </c>
      <c r="O4336" s="18" t="s">
        <v>75</v>
      </c>
      <c r="P4336" s="19">
        <v>5090.62784852</v>
      </c>
      <c r="Q4336" s="19">
        <v>1422574.3283200001</v>
      </c>
      <c r="R4336" s="20">
        <v>0.70014500000000002</v>
      </c>
      <c r="S4336" s="20">
        <v>6.29983</v>
      </c>
      <c r="T4336" s="20">
        <v>0.30199999999999999</v>
      </c>
      <c r="U4336" s="20">
        <v>0.30499999999999999</v>
      </c>
      <c r="V4336" s="20">
        <f t="shared" si="134"/>
        <v>6.4587729316019997</v>
      </c>
      <c r="W4336" s="20">
        <f t="shared" si="135"/>
        <v>57.865570205970009</v>
      </c>
    </row>
    <row r="4337" spans="1:23" x14ac:dyDescent="0.25">
      <c r="A4337" s="18">
        <v>36683</v>
      </c>
      <c r="B4337" s="18">
        <v>36673</v>
      </c>
      <c r="C4337" s="18">
        <v>6410</v>
      </c>
      <c r="D4337" s="18">
        <v>6410</v>
      </c>
      <c r="E4337" s="18" t="s">
        <v>116</v>
      </c>
      <c r="F4337" s="18" t="s">
        <v>117</v>
      </c>
      <c r="G4337" s="19">
        <v>12.395062722500001</v>
      </c>
      <c r="H4337" s="19">
        <v>5.0160999999999998</v>
      </c>
      <c r="I4337" s="18" t="s">
        <v>79</v>
      </c>
      <c r="J4337" s="18" t="s">
        <v>80</v>
      </c>
      <c r="K4337" s="18">
        <v>16</v>
      </c>
      <c r="L4337" s="18">
        <v>60</v>
      </c>
      <c r="M4337" s="18" t="s">
        <v>71</v>
      </c>
      <c r="N4337" s="18" t="s">
        <v>74</v>
      </c>
      <c r="O4337" s="18" t="s">
        <v>75</v>
      </c>
      <c r="P4337" s="19">
        <v>2761.9746049</v>
      </c>
      <c r="Q4337" s="19">
        <v>539926.77247700002</v>
      </c>
      <c r="R4337" s="20">
        <v>0.70014500000000002</v>
      </c>
      <c r="S4337" s="20">
        <v>6.29983</v>
      </c>
      <c r="T4337" s="20">
        <v>0.30199999999999999</v>
      </c>
      <c r="U4337" s="20">
        <v>0.30499999999999999</v>
      </c>
      <c r="V4337" s="20">
        <f t="shared" si="134"/>
        <v>2.4513741394809996</v>
      </c>
      <c r="W4337" s="20">
        <f t="shared" si="135"/>
        <v>21.962401197785002</v>
      </c>
    </row>
    <row r="4338" spans="1:23" x14ac:dyDescent="0.25">
      <c r="A4338" s="18">
        <v>36684</v>
      </c>
      <c r="B4338" s="18">
        <v>36674</v>
      </c>
      <c r="C4338" s="18">
        <v>6410</v>
      </c>
      <c r="D4338" s="18">
        <v>6410</v>
      </c>
      <c r="E4338" s="18" t="s">
        <v>116</v>
      </c>
      <c r="F4338" s="18" t="s">
        <v>117</v>
      </c>
      <c r="G4338" s="19">
        <v>1668.43669963</v>
      </c>
      <c r="H4338" s="19">
        <v>675.19200000000001</v>
      </c>
      <c r="I4338" s="18" t="s">
        <v>79</v>
      </c>
      <c r="J4338" s="18" t="s">
        <v>80</v>
      </c>
      <c r="K4338" s="18">
        <v>16</v>
      </c>
      <c r="L4338" s="18">
        <v>60</v>
      </c>
      <c r="M4338" s="18" t="s">
        <v>71</v>
      </c>
      <c r="N4338" s="18" t="s">
        <v>74</v>
      </c>
      <c r="O4338" s="18" t="s">
        <v>75</v>
      </c>
      <c r="P4338" s="19">
        <v>201162.52398100001</v>
      </c>
      <c r="Q4338" s="19">
        <v>72676811.927599996</v>
      </c>
      <c r="R4338" s="20">
        <v>0.70014500000000002</v>
      </c>
      <c r="S4338" s="20">
        <v>6.29983</v>
      </c>
      <c r="T4338" s="20">
        <v>0.30199999999999999</v>
      </c>
      <c r="U4338" s="20">
        <v>0.30499999999999999</v>
      </c>
      <c r="V4338" s="20">
        <f t="shared" si="134"/>
        <v>329.96714738231998</v>
      </c>
      <c r="W4338" s="20">
        <f t="shared" si="135"/>
        <v>2956.2483980652</v>
      </c>
    </row>
    <row r="4339" spans="1:23" x14ac:dyDescent="0.25">
      <c r="A4339" s="18">
        <v>36685</v>
      </c>
      <c r="B4339" s="18">
        <v>36675</v>
      </c>
      <c r="C4339" s="18">
        <v>6410</v>
      </c>
      <c r="D4339" s="18">
        <v>6410</v>
      </c>
      <c r="E4339" s="18" t="s">
        <v>116</v>
      </c>
      <c r="F4339" s="18" t="s">
        <v>117</v>
      </c>
      <c r="G4339" s="19">
        <v>19.561432374999999</v>
      </c>
      <c r="H4339" s="19">
        <v>7.9162299999999997</v>
      </c>
      <c r="I4339" s="18" t="s">
        <v>79</v>
      </c>
      <c r="J4339" s="18" t="s">
        <v>80</v>
      </c>
      <c r="K4339" s="18">
        <v>16</v>
      </c>
      <c r="L4339" s="18">
        <v>60</v>
      </c>
      <c r="M4339" s="18" t="s">
        <v>71</v>
      </c>
      <c r="N4339" s="18" t="s">
        <v>74</v>
      </c>
      <c r="O4339" s="18" t="s">
        <v>75</v>
      </c>
      <c r="P4339" s="19">
        <v>4198.2144725199996</v>
      </c>
      <c r="Q4339" s="19">
        <v>852092.585876</v>
      </c>
      <c r="R4339" s="20">
        <v>0.70014500000000002</v>
      </c>
      <c r="S4339" s="20">
        <v>6.29983</v>
      </c>
      <c r="T4339" s="20">
        <v>0.30199999999999999</v>
      </c>
      <c r="U4339" s="20">
        <v>0.30499999999999999</v>
      </c>
      <c r="V4339" s="20">
        <f t="shared" si="134"/>
        <v>3.8686711796382998</v>
      </c>
      <c r="W4339" s="20">
        <f t="shared" si="135"/>
        <v>34.6602777524255</v>
      </c>
    </row>
    <row r="4340" spans="1:23" x14ac:dyDescent="0.25">
      <c r="A4340" s="18">
        <v>36686</v>
      </c>
      <c r="B4340" s="18">
        <v>36676</v>
      </c>
      <c r="C4340" s="18">
        <v>6410</v>
      </c>
      <c r="D4340" s="18">
        <v>6410</v>
      </c>
      <c r="E4340" s="18" t="s">
        <v>116</v>
      </c>
      <c r="F4340" s="18" t="s">
        <v>117</v>
      </c>
      <c r="G4340" s="19">
        <v>0.87702139670500001</v>
      </c>
      <c r="H4340" s="19">
        <v>0.35491800000000001</v>
      </c>
      <c r="I4340" s="18" t="s">
        <v>79</v>
      </c>
      <c r="J4340" s="18" t="s">
        <v>80</v>
      </c>
      <c r="K4340" s="18">
        <v>16</v>
      </c>
      <c r="L4340" s="18">
        <v>60</v>
      </c>
      <c r="M4340" s="18" t="s">
        <v>71</v>
      </c>
      <c r="N4340" s="18" t="s">
        <v>74</v>
      </c>
      <c r="O4340" s="18" t="s">
        <v>75</v>
      </c>
      <c r="P4340" s="19">
        <v>713.58701229999997</v>
      </c>
      <c r="Q4340" s="19">
        <v>38202.899228200004</v>
      </c>
      <c r="R4340" s="20">
        <v>0.70014500000000002</v>
      </c>
      <c r="S4340" s="20">
        <v>6.29983</v>
      </c>
      <c r="T4340" s="20">
        <v>0.30199999999999999</v>
      </c>
      <c r="U4340" s="20">
        <v>0.30499999999999999</v>
      </c>
      <c r="V4340" s="20">
        <f t="shared" si="134"/>
        <v>0.17344885605078</v>
      </c>
      <c r="W4340" s="20">
        <f t="shared" si="135"/>
        <v>1.5539665294383003</v>
      </c>
    </row>
    <row r="4341" spans="1:23" x14ac:dyDescent="0.25">
      <c r="A4341" s="18">
        <v>36687</v>
      </c>
      <c r="B4341" s="18">
        <v>36677</v>
      </c>
      <c r="C4341" s="18">
        <v>6410</v>
      </c>
      <c r="D4341" s="18">
        <v>6410</v>
      </c>
      <c r="E4341" s="18" t="s">
        <v>116</v>
      </c>
      <c r="F4341" s="18" t="s">
        <v>117</v>
      </c>
      <c r="G4341" s="19">
        <v>13.5778312579</v>
      </c>
      <c r="H4341" s="19">
        <v>5.4947499999999998</v>
      </c>
      <c r="I4341" s="18" t="s">
        <v>79</v>
      </c>
      <c r="J4341" s="18" t="s">
        <v>80</v>
      </c>
      <c r="K4341" s="18">
        <v>16</v>
      </c>
      <c r="L4341" s="18">
        <v>60</v>
      </c>
      <c r="M4341" s="18" t="s">
        <v>71</v>
      </c>
      <c r="N4341" s="18" t="s">
        <v>74</v>
      </c>
      <c r="O4341" s="18" t="s">
        <v>75</v>
      </c>
      <c r="P4341" s="19">
        <v>5911.9483363700001</v>
      </c>
      <c r="Q4341" s="19">
        <v>591447.96379499999</v>
      </c>
      <c r="R4341" s="20">
        <v>0.70014500000000002</v>
      </c>
      <c r="S4341" s="20">
        <v>6.29983</v>
      </c>
      <c r="T4341" s="20">
        <v>0.30199999999999999</v>
      </c>
      <c r="U4341" s="20">
        <v>0.30499999999999999</v>
      </c>
      <c r="V4341" s="20">
        <f t="shared" si="134"/>
        <v>2.6852909736474997</v>
      </c>
      <c r="W4341" s="20">
        <f t="shared" si="135"/>
        <v>24.058113670287504</v>
      </c>
    </row>
    <row r="4342" spans="1:23" x14ac:dyDescent="0.25">
      <c r="A4342" s="18">
        <v>36688</v>
      </c>
      <c r="B4342" s="18">
        <v>36678</v>
      </c>
      <c r="C4342" s="18">
        <v>6410</v>
      </c>
      <c r="D4342" s="18">
        <v>6410</v>
      </c>
      <c r="E4342" s="18" t="s">
        <v>116</v>
      </c>
      <c r="F4342" s="18" t="s">
        <v>117</v>
      </c>
      <c r="G4342" s="19">
        <v>1.33859070884</v>
      </c>
      <c r="H4342" s="19">
        <v>0.54170799999999997</v>
      </c>
      <c r="I4342" s="18" t="s">
        <v>79</v>
      </c>
      <c r="J4342" s="18" t="s">
        <v>80</v>
      </c>
      <c r="K4342" s="18">
        <v>16</v>
      </c>
      <c r="L4342" s="18">
        <v>60</v>
      </c>
      <c r="M4342" s="18" t="s">
        <v>71</v>
      </c>
      <c r="N4342" s="18" t="s">
        <v>74</v>
      </c>
      <c r="O4342" s="18" t="s">
        <v>75</v>
      </c>
      <c r="P4342" s="19">
        <v>1069.7852972200001</v>
      </c>
      <c r="Q4342" s="19">
        <v>58308.778042600003</v>
      </c>
      <c r="R4342" s="20">
        <v>0.70014500000000002</v>
      </c>
      <c r="S4342" s="20">
        <v>6.29983</v>
      </c>
      <c r="T4342" s="20">
        <v>0.30199999999999999</v>
      </c>
      <c r="U4342" s="20">
        <v>0.30499999999999999</v>
      </c>
      <c r="V4342" s="20">
        <f t="shared" si="134"/>
        <v>0.26473335506668</v>
      </c>
      <c r="W4342" s="20">
        <f t="shared" si="135"/>
        <v>2.3718044751998</v>
      </c>
    </row>
    <row r="4343" spans="1:23" x14ac:dyDescent="0.25">
      <c r="A4343" s="18">
        <v>36689</v>
      </c>
      <c r="B4343" s="18">
        <v>36679</v>
      </c>
      <c r="C4343" s="18">
        <v>6410</v>
      </c>
      <c r="D4343" s="18">
        <v>6410</v>
      </c>
      <c r="E4343" s="18" t="s">
        <v>116</v>
      </c>
      <c r="F4343" s="18" t="s">
        <v>117</v>
      </c>
      <c r="G4343" s="19">
        <v>1.7384836273499999</v>
      </c>
      <c r="H4343" s="19">
        <v>0.70353900000000003</v>
      </c>
      <c r="I4343" s="18" t="s">
        <v>79</v>
      </c>
      <c r="J4343" s="18" t="s">
        <v>80</v>
      </c>
      <c r="K4343" s="18">
        <v>16</v>
      </c>
      <c r="L4343" s="18">
        <v>60</v>
      </c>
      <c r="M4343" s="18" t="s">
        <v>71</v>
      </c>
      <c r="N4343" s="18" t="s">
        <v>74</v>
      </c>
      <c r="O4343" s="18" t="s">
        <v>75</v>
      </c>
      <c r="P4343" s="19">
        <v>994.33385633399996</v>
      </c>
      <c r="Q4343" s="19">
        <v>75728.043894300004</v>
      </c>
      <c r="R4343" s="20">
        <v>0.70014500000000002</v>
      </c>
      <c r="S4343" s="20">
        <v>6.29983</v>
      </c>
      <c r="T4343" s="20">
        <v>0.30199999999999999</v>
      </c>
      <c r="U4343" s="20">
        <v>0.30499999999999999</v>
      </c>
      <c r="V4343" s="20">
        <f t="shared" si="134"/>
        <v>0.34382036058219001</v>
      </c>
      <c r="W4343" s="20">
        <f t="shared" si="135"/>
        <v>3.0803623883671505</v>
      </c>
    </row>
    <row r="4344" spans="1:23" x14ac:dyDescent="0.25">
      <c r="A4344" s="18">
        <v>36690</v>
      </c>
      <c r="B4344" s="18">
        <v>36680</v>
      </c>
      <c r="C4344" s="18">
        <v>6410</v>
      </c>
      <c r="D4344" s="18">
        <v>6410</v>
      </c>
      <c r="E4344" s="18" t="s">
        <v>116</v>
      </c>
      <c r="F4344" s="18" t="s">
        <v>117</v>
      </c>
      <c r="G4344" s="19">
        <v>2.4632854288799999</v>
      </c>
      <c r="H4344" s="19">
        <v>0.99685599999999996</v>
      </c>
      <c r="I4344" s="18" t="s">
        <v>79</v>
      </c>
      <c r="J4344" s="18" t="s">
        <v>80</v>
      </c>
      <c r="K4344" s="18">
        <v>16</v>
      </c>
      <c r="L4344" s="18">
        <v>60</v>
      </c>
      <c r="M4344" s="18" t="s">
        <v>71</v>
      </c>
      <c r="N4344" s="18" t="s">
        <v>74</v>
      </c>
      <c r="O4344" s="18" t="s">
        <v>75</v>
      </c>
      <c r="P4344" s="19">
        <v>1182.4083335600001</v>
      </c>
      <c r="Q4344" s="19">
        <v>107300.284079</v>
      </c>
      <c r="R4344" s="20">
        <v>0.70014500000000002</v>
      </c>
      <c r="S4344" s="20">
        <v>6.29983</v>
      </c>
      <c r="T4344" s="20">
        <v>0.30199999999999999</v>
      </c>
      <c r="U4344" s="20">
        <v>0.30499999999999999</v>
      </c>
      <c r="V4344" s="20">
        <f t="shared" si="134"/>
        <v>0.48716473339576</v>
      </c>
      <c r="W4344" s="20">
        <f t="shared" si="135"/>
        <v>4.3646162174636007</v>
      </c>
    </row>
    <row r="4345" spans="1:23" x14ac:dyDescent="0.25">
      <c r="A4345" s="18">
        <v>36691</v>
      </c>
      <c r="B4345" s="18">
        <v>36681</v>
      </c>
      <c r="C4345" s="18">
        <v>6410</v>
      </c>
      <c r="D4345" s="18">
        <v>6410</v>
      </c>
      <c r="E4345" s="18" t="s">
        <v>116</v>
      </c>
      <c r="F4345" s="18" t="s">
        <v>117</v>
      </c>
      <c r="G4345" s="19">
        <v>0.636820055128</v>
      </c>
      <c r="H4345" s="19">
        <v>0.257712</v>
      </c>
      <c r="I4345" s="18" t="s">
        <v>79</v>
      </c>
      <c r="J4345" s="18" t="s">
        <v>80</v>
      </c>
      <c r="K4345" s="18">
        <v>16</v>
      </c>
      <c r="L4345" s="18">
        <v>60</v>
      </c>
      <c r="M4345" s="18" t="s">
        <v>71</v>
      </c>
      <c r="N4345" s="18" t="s">
        <v>74</v>
      </c>
      <c r="O4345" s="18" t="s">
        <v>75</v>
      </c>
      <c r="P4345" s="19">
        <v>749.27979671699995</v>
      </c>
      <c r="Q4345" s="19">
        <v>27739.770641399999</v>
      </c>
      <c r="R4345" s="20">
        <v>0.70014500000000002</v>
      </c>
      <c r="S4345" s="20">
        <v>6.29983</v>
      </c>
      <c r="T4345" s="20">
        <v>0.30199999999999999</v>
      </c>
      <c r="U4345" s="20">
        <v>0.30499999999999999</v>
      </c>
      <c r="V4345" s="20">
        <f t="shared" si="134"/>
        <v>0.12594416623151999</v>
      </c>
      <c r="W4345" s="20">
        <f t="shared" si="135"/>
        <v>1.1283615433272001</v>
      </c>
    </row>
    <row r="4346" spans="1:23" x14ac:dyDescent="0.25">
      <c r="A4346" s="18">
        <v>36692</v>
      </c>
      <c r="B4346" s="18">
        <v>36682</v>
      </c>
      <c r="C4346" s="18">
        <v>6410</v>
      </c>
      <c r="D4346" s="18">
        <v>6410</v>
      </c>
      <c r="E4346" s="18" t="s">
        <v>116</v>
      </c>
      <c r="F4346" s="18" t="s">
        <v>117</v>
      </c>
      <c r="G4346" s="19">
        <v>1.7257422283699999</v>
      </c>
      <c r="H4346" s="19">
        <v>0.69838299999999998</v>
      </c>
      <c r="I4346" s="18" t="s">
        <v>79</v>
      </c>
      <c r="J4346" s="18" t="s">
        <v>80</v>
      </c>
      <c r="K4346" s="18">
        <v>16</v>
      </c>
      <c r="L4346" s="18">
        <v>60</v>
      </c>
      <c r="M4346" s="18" t="s">
        <v>71</v>
      </c>
      <c r="N4346" s="18" t="s">
        <v>74</v>
      </c>
      <c r="O4346" s="18" t="s">
        <v>75</v>
      </c>
      <c r="P4346" s="19">
        <v>1031.5853205599999</v>
      </c>
      <c r="Q4346" s="19">
        <v>75173.030774900006</v>
      </c>
      <c r="R4346" s="20">
        <v>0.70014500000000002</v>
      </c>
      <c r="S4346" s="20">
        <v>6.29983</v>
      </c>
      <c r="T4346" s="20">
        <v>0.30199999999999999</v>
      </c>
      <c r="U4346" s="20">
        <v>0.30499999999999999</v>
      </c>
      <c r="V4346" s="20">
        <f t="shared" si="134"/>
        <v>0.34130061714342996</v>
      </c>
      <c r="W4346" s="20">
        <f t="shared" si="135"/>
        <v>3.0577874515485499</v>
      </c>
    </row>
    <row r="4347" spans="1:23" x14ac:dyDescent="0.25">
      <c r="A4347" s="18">
        <v>36693</v>
      </c>
      <c r="B4347" s="18">
        <v>36683</v>
      </c>
      <c r="C4347" s="18">
        <v>6410</v>
      </c>
      <c r="D4347" s="18">
        <v>6410</v>
      </c>
      <c r="E4347" s="18" t="s">
        <v>116</v>
      </c>
      <c r="F4347" s="18" t="s">
        <v>117</v>
      </c>
      <c r="G4347" s="19">
        <v>1.6472796144599999</v>
      </c>
      <c r="H4347" s="19">
        <v>0.66662999999999994</v>
      </c>
      <c r="I4347" s="18" t="s">
        <v>79</v>
      </c>
      <c r="J4347" s="18" t="s">
        <v>80</v>
      </c>
      <c r="K4347" s="18">
        <v>16</v>
      </c>
      <c r="L4347" s="18">
        <v>60</v>
      </c>
      <c r="M4347" s="18" t="s">
        <v>71</v>
      </c>
      <c r="N4347" s="18" t="s">
        <v>74</v>
      </c>
      <c r="O4347" s="18" t="s">
        <v>75</v>
      </c>
      <c r="P4347" s="19">
        <v>985.58604333999995</v>
      </c>
      <c r="Q4347" s="19">
        <v>71755.212983100006</v>
      </c>
      <c r="R4347" s="20">
        <v>0.70014500000000002</v>
      </c>
      <c r="S4347" s="20">
        <v>6.29983</v>
      </c>
      <c r="T4347" s="20">
        <v>0.30199999999999999</v>
      </c>
      <c r="U4347" s="20">
        <v>0.30499999999999999</v>
      </c>
      <c r="V4347" s="20">
        <f t="shared" si="134"/>
        <v>0.32578288762229995</v>
      </c>
      <c r="W4347" s="20">
        <f t="shared" si="135"/>
        <v>2.9187606926654999</v>
      </c>
    </row>
    <row r="4348" spans="1:23" x14ac:dyDescent="0.25">
      <c r="A4348" s="18">
        <v>36694</v>
      </c>
      <c r="B4348" s="18">
        <v>36684</v>
      </c>
      <c r="C4348" s="18">
        <v>6410</v>
      </c>
      <c r="D4348" s="18">
        <v>6410</v>
      </c>
      <c r="E4348" s="18" t="s">
        <v>116</v>
      </c>
      <c r="F4348" s="18" t="s">
        <v>117</v>
      </c>
      <c r="G4348" s="19">
        <v>2.9473955618600001</v>
      </c>
      <c r="H4348" s="19">
        <v>1.1927700000000001</v>
      </c>
      <c r="I4348" s="18" t="s">
        <v>79</v>
      </c>
      <c r="J4348" s="18" t="s">
        <v>80</v>
      </c>
      <c r="K4348" s="18">
        <v>16</v>
      </c>
      <c r="L4348" s="18">
        <v>60</v>
      </c>
      <c r="M4348" s="18" t="s">
        <v>71</v>
      </c>
      <c r="N4348" s="18" t="s">
        <v>74</v>
      </c>
      <c r="O4348" s="18" t="s">
        <v>75</v>
      </c>
      <c r="P4348" s="19">
        <v>1555.0529629299999</v>
      </c>
      <c r="Q4348" s="19">
        <v>128388.037121</v>
      </c>
      <c r="R4348" s="20">
        <v>0.70014500000000002</v>
      </c>
      <c r="S4348" s="20">
        <v>6.29983</v>
      </c>
      <c r="T4348" s="20">
        <v>0.30199999999999999</v>
      </c>
      <c r="U4348" s="20">
        <v>0.30499999999999999</v>
      </c>
      <c r="V4348" s="20">
        <f t="shared" si="134"/>
        <v>0.58290814225170007</v>
      </c>
      <c r="W4348" s="20">
        <f t="shared" si="135"/>
        <v>5.2224025192245005</v>
      </c>
    </row>
    <row r="4349" spans="1:23" x14ac:dyDescent="0.25">
      <c r="A4349" s="18">
        <v>36695</v>
      </c>
      <c r="B4349" s="18">
        <v>36685</v>
      </c>
      <c r="C4349" s="18">
        <v>6410</v>
      </c>
      <c r="D4349" s="18">
        <v>6410</v>
      </c>
      <c r="E4349" s="18" t="s">
        <v>116</v>
      </c>
      <c r="F4349" s="18" t="s">
        <v>117</v>
      </c>
      <c r="G4349" s="19">
        <v>15.1963983137</v>
      </c>
      <c r="H4349" s="19">
        <v>6.1497599999999997</v>
      </c>
      <c r="I4349" s="18" t="s">
        <v>79</v>
      </c>
      <c r="J4349" s="18" t="s">
        <v>80</v>
      </c>
      <c r="K4349" s="18">
        <v>16</v>
      </c>
      <c r="L4349" s="18">
        <v>60</v>
      </c>
      <c r="M4349" s="18" t="s">
        <v>71</v>
      </c>
      <c r="N4349" s="18" t="s">
        <v>74</v>
      </c>
      <c r="O4349" s="18" t="s">
        <v>75</v>
      </c>
      <c r="P4349" s="19">
        <v>3160.8972688200001</v>
      </c>
      <c r="Q4349" s="19">
        <v>661952.46272800001</v>
      </c>
      <c r="R4349" s="20">
        <v>0.70014500000000002</v>
      </c>
      <c r="S4349" s="20">
        <v>6.29983</v>
      </c>
      <c r="T4349" s="20">
        <v>0.30199999999999999</v>
      </c>
      <c r="U4349" s="20">
        <v>0.30499999999999999</v>
      </c>
      <c r="V4349" s="20">
        <f t="shared" si="134"/>
        <v>3.0053951532095997</v>
      </c>
      <c r="W4349" s="20">
        <f t="shared" si="135"/>
        <v>26.925997565856001</v>
      </c>
    </row>
    <row r="4350" spans="1:23" x14ac:dyDescent="0.25">
      <c r="A4350" s="18">
        <v>36696</v>
      </c>
      <c r="B4350" s="18">
        <v>36686</v>
      </c>
      <c r="C4350" s="18">
        <v>6410</v>
      </c>
      <c r="D4350" s="18">
        <v>6410</v>
      </c>
      <c r="E4350" s="18" t="s">
        <v>116</v>
      </c>
      <c r="F4350" s="18" t="s">
        <v>117</v>
      </c>
      <c r="G4350" s="19">
        <v>31.031215014899999</v>
      </c>
      <c r="H4350" s="19">
        <v>12.5579</v>
      </c>
      <c r="I4350" s="18" t="s">
        <v>79</v>
      </c>
      <c r="J4350" s="18" t="s">
        <v>80</v>
      </c>
      <c r="K4350" s="18">
        <v>16</v>
      </c>
      <c r="L4350" s="18">
        <v>60</v>
      </c>
      <c r="M4350" s="18" t="s">
        <v>71</v>
      </c>
      <c r="N4350" s="18" t="s">
        <v>74</v>
      </c>
      <c r="O4350" s="18" t="s">
        <v>75</v>
      </c>
      <c r="P4350" s="19">
        <v>4922.7679184600001</v>
      </c>
      <c r="Q4350" s="19">
        <v>1351714.31917</v>
      </c>
      <c r="R4350" s="20">
        <v>0.70014500000000002</v>
      </c>
      <c r="S4350" s="20">
        <v>6.29983</v>
      </c>
      <c r="T4350" s="20">
        <v>0.30199999999999999</v>
      </c>
      <c r="U4350" s="20">
        <v>0.30499999999999999</v>
      </c>
      <c r="V4350" s="20">
        <f t="shared" si="134"/>
        <v>6.137060925059</v>
      </c>
      <c r="W4350" s="20">
        <f t="shared" si="135"/>
        <v>54.983281434115007</v>
      </c>
    </row>
    <row r="4351" spans="1:23" x14ac:dyDescent="0.25">
      <c r="A4351" s="18">
        <v>36697</v>
      </c>
      <c r="B4351" s="18">
        <v>36687</v>
      </c>
      <c r="C4351" s="18">
        <v>6410</v>
      </c>
      <c r="D4351" s="18">
        <v>6410</v>
      </c>
      <c r="E4351" s="18" t="s">
        <v>116</v>
      </c>
      <c r="F4351" s="18" t="s">
        <v>117</v>
      </c>
      <c r="G4351" s="19">
        <v>4.1848685114200004</v>
      </c>
      <c r="H4351" s="19">
        <v>1.69356</v>
      </c>
      <c r="I4351" s="18" t="s">
        <v>79</v>
      </c>
      <c r="J4351" s="18" t="s">
        <v>80</v>
      </c>
      <c r="K4351" s="18">
        <v>16</v>
      </c>
      <c r="L4351" s="18">
        <v>60</v>
      </c>
      <c r="M4351" s="18" t="s">
        <v>71</v>
      </c>
      <c r="N4351" s="18" t="s">
        <v>74</v>
      </c>
      <c r="O4351" s="18" t="s">
        <v>75</v>
      </c>
      <c r="P4351" s="19">
        <v>2323.7642344699998</v>
      </c>
      <c r="Q4351" s="19">
        <v>182292.14318700001</v>
      </c>
      <c r="R4351" s="20">
        <v>0.70014500000000002</v>
      </c>
      <c r="S4351" s="20">
        <v>6.29983</v>
      </c>
      <c r="T4351" s="20">
        <v>0.30199999999999999</v>
      </c>
      <c r="U4351" s="20">
        <v>0.30499999999999999</v>
      </c>
      <c r="V4351" s="20">
        <f t="shared" si="134"/>
        <v>0.82764482120759997</v>
      </c>
      <c r="W4351" s="20">
        <f t="shared" si="135"/>
        <v>7.4150523658859999</v>
      </c>
    </row>
    <row r="4352" spans="1:23" x14ac:dyDescent="0.25">
      <c r="A4352" s="18">
        <v>36698</v>
      </c>
      <c r="B4352" s="18">
        <v>36688</v>
      </c>
      <c r="C4352" s="18">
        <v>6410</v>
      </c>
      <c r="D4352" s="18">
        <v>6410</v>
      </c>
      <c r="E4352" s="18" t="s">
        <v>116</v>
      </c>
      <c r="F4352" s="18" t="s">
        <v>117</v>
      </c>
      <c r="G4352" s="19">
        <v>26.5480212987</v>
      </c>
      <c r="H4352" s="19">
        <v>10.743600000000001</v>
      </c>
      <c r="I4352" s="18" t="s">
        <v>79</v>
      </c>
      <c r="J4352" s="18" t="s">
        <v>80</v>
      </c>
      <c r="K4352" s="18">
        <v>16</v>
      </c>
      <c r="L4352" s="18">
        <v>60</v>
      </c>
      <c r="M4352" s="18" t="s">
        <v>71</v>
      </c>
      <c r="N4352" s="18" t="s">
        <v>74</v>
      </c>
      <c r="O4352" s="18" t="s">
        <v>75</v>
      </c>
      <c r="P4352" s="19">
        <v>6895.3998965700002</v>
      </c>
      <c r="Q4352" s="19">
        <v>1156427.1820499999</v>
      </c>
      <c r="R4352" s="20">
        <v>0.70014500000000002</v>
      </c>
      <c r="S4352" s="20">
        <v>6.29983</v>
      </c>
      <c r="T4352" s="20">
        <v>0.30199999999999999</v>
      </c>
      <c r="U4352" s="20">
        <v>0.30499999999999999</v>
      </c>
      <c r="V4352" s="20">
        <f t="shared" si="134"/>
        <v>5.2504103197559999</v>
      </c>
      <c r="W4352" s="20">
        <f t="shared" si="135"/>
        <v>47.039583243660005</v>
      </c>
    </row>
    <row r="4353" spans="1:23" x14ac:dyDescent="0.25">
      <c r="A4353" s="18">
        <v>36699</v>
      </c>
      <c r="B4353" s="18">
        <v>36689</v>
      </c>
      <c r="C4353" s="18">
        <v>6410</v>
      </c>
      <c r="D4353" s="18">
        <v>6410</v>
      </c>
      <c r="E4353" s="18" t="s">
        <v>116</v>
      </c>
      <c r="F4353" s="18" t="s">
        <v>117</v>
      </c>
      <c r="G4353" s="19">
        <v>4.8296472075999999</v>
      </c>
      <c r="H4353" s="19">
        <v>1.9544900000000001</v>
      </c>
      <c r="I4353" s="18" t="s">
        <v>79</v>
      </c>
      <c r="J4353" s="18" t="s">
        <v>80</v>
      </c>
      <c r="K4353" s="18">
        <v>16</v>
      </c>
      <c r="L4353" s="18">
        <v>60</v>
      </c>
      <c r="M4353" s="18" t="s">
        <v>71</v>
      </c>
      <c r="N4353" s="18" t="s">
        <v>74</v>
      </c>
      <c r="O4353" s="18" t="s">
        <v>75</v>
      </c>
      <c r="P4353" s="19">
        <v>1647.6298909899999</v>
      </c>
      <c r="Q4353" s="19">
        <v>210378.59084700001</v>
      </c>
      <c r="R4353" s="20">
        <v>0.70014500000000002</v>
      </c>
      <c r="S4353" s="20">
        <v>6.29983</v>
      </c>
      <c r="T4353" s="20">
        <v>0.30199999999999999</v>
      </c>
      <c r="U4353" s="20">
        <v>0.30499999999999999</v>
      </c>
      <c r="V4353" s="20">
        <f t="shared" si="134"/>
        <v>0.95516162793289994</v>
      </c>
      <c r="W4353" s="20">
        <f t="shared" si="135"/>
        <v>8.5575035420065007</v>
      </c>
    </row>
    <row r="4354" spans="1:23" x14ac:dyDescent="0.25">
      <c r="A4354" s="18">
        <v>36700</v>
      </c>
      <c r="B4354" s="18">
        <v>36690</v>
      </c>
      <c r="C4354" s="18">
        <v>6410</v>
      </c>
      <c r="D4354" s="18">
        <v>6410</v>
      </c>
      <c r="E4354" s="18" t="s">
        <v>116</v>
      </c>
      <c r="F4354" s="18" t="s">
        <v>117</v>
      </c>
      <c r="G4354" s="19">
        <v>9.7457591936799997</v>
      </c>
      <c r="H4354" s="19">
        <v>3.9439700000000002</v>
      </c>
      <c r="I4354" s="18" t="s">
        <v>79</v>
      </c>
      <c r="J4354" s="18" t="s">
        <v>80</v>
      </c>
      <c r="K4354" s="18">
        <v>16</v>
      </c>
      <c r="L4354" s="18">
        <v>60</v>
      </c>
      <c r="M4354" s="18" t="s">
        <v>71</v>
      </c>
      <c r="N4354" s="18" t="s">
        <v>74</v>
      </c>
      <c r="O4354" s="18" t="s">
        <v>75</v>
      </c>
      <c r="P4354" s="19">
        <v>2603.2592840100001</v>
      </c>
      <c r="Q4354" s="19">
        <v>424523.61466299999</v>
      </c>
      <c r="R4354" s="20">
        <v>0.70014500000000002</v>
      </c>
      <c r="S4354" s="20">
        <v>6.29983</v>
      </c>
      <c r="T4354" s="20">
        <v>0.30199999999999999</v>
      </c>
      <c r="U4354" s="20">
        <v>0.30499999999999999</v>
      </c>
      <c r="V4354" s="20">
        <f t="shared" si="134"/>
        <v>1.9274229112037</v>
      </c>
      <c r="W4354" s="20">
        <f t="shared" si="135"/>
        <v>17.268206664944501</v>
      </c>
    </row>
    <row r="4355" spans="1:23" x14ac:dyDescent="0.25">
      <c r="A4355" s="18">
        <v>36701</v>
      </c>
      <c r="B4355" s="18">
        <v>36691</v>
      </c>
      <c r="C4355" s="18">
        <v>6410</v>
      </c>
      <c r="D4355" s="18">
        <v>6410</v>
      </c>
      <c r="E4355" s="18" t="s">
        <v>116</v>
      </c>
      <c r="F4355" s="18" t="s">
        <v>117</v>
      </c>
      <c r="G4355" s="19">
        <v>10.0491889146</v>
      </c>
      <c r="H4355" s="19">
        <v>4.0667600000000004</v>
      </c>
      <c r="I4355" s="18" t="s">
        <v>79</v>
      </c>
      <c r="J4355" s="18" t="s">
        <v>80</v>
      </c>
      <c r="K4355" s="18">
        <v>16</v>
      </c>
      <c r="L4355" s="18">
        <v>60</v>
      </c>
      <c r="M4355" s="18" t="s">
        <v>71</v>
      </c>
      <c r="N4355" s="18" t="s">
        <v>74</v>
      </c>
      <c r="O4355" s="18" t="s">
        <v>75</v>
      </c>
      <c r="P4355" s="19">
        <v>2519.5236403399999</v>
      </c>
      <c r="Q4355" s="19">
        <v>437740.91814999998</v>
      </c>
      <c r="R4355" s="20">
        <v>0.70014500000000002</v>
      </c>
      <c r="S4355" s="20">
        <v>6.29983</v>
      </c>
      <c r="T4355" s="20">
        <v>0.30199999999999999</v>
      </c>
      <c r="U4355" s="20">
        <v>0.30499999999999999</v>
      </c>
      <c r="V4355" s="20">
        <f t="shared" ref="V4355:V4418" si="136">H4355*R4355*(1-T4355)</f>
        <v>1.9874305327796</v>
      </c>
      <c r="W4355" s="20">
        <f t="shared" ref="W4355:W4418" si="137">H4355*S4355*(1-U4355)</f>
        <v>17.805828172306004</v>
      </c>
    </row>
    <row r="4356" spans="1:23" x14ac:dyDescent="0.25">
      <c r="A4356" s="18">
        <v>36702</v>
      </c>
      <c r="B4356" s="18">
        <v>36692</v>
      </c>
      <c r="C4356" s="18">
        <v>6410</v>
      </c>
      <c r="D4356" s="18">
        <v>6410</v>
      </c>
      <c r="E4356" s="18" t="s">
        <v>116</v>
      </c>
      <c r="F4356" s="18" t="s">
        <v>117</v>
      </c>
      <c r="G4356" s="19">
        <v>6.8304527986499997</v>
      </c>
      <c r="H4356" s="19">
        <v>2.7641900000000001</v>
      </c>
      <c r="I4356" s="18" t="s">
        <v>79</v>
      </c>
      <c r="J4356" s="18" t="s">
        <v>80</v>
      </c>
      <c r="K4356" s="18">
        <v>16</v>
      </c>
      <c r="L4356" s="18">
        <v>60</v>
      </c>
      <c r="M4356" s="18" t="s">
        <v>71</v>
      </c>
      <c r="N4356" s="18" t="s">
        <v>74</v>
      </c>
      <c r="O4356" s="18" t="s">
        <v>75</v>
      </c>
      <c r="P4356" s="19">
        <v>2128.62184944</v>
      </c>
      <c r="Q4356" s="19">
        <v>297533.33377199998</v>
      </c>
      <c r="R4356" s="20">
        <v>0.70014500000000002</v>
      </c>
      <c r="S4356" s="20">
        <v>6.29983</v>
      </c>
      <c r="T4356" s="20">
        <v>0.30199999999999999</v>
      </c>
      <c r="U4356" s="20">
        <v>0.30499999999999999</v>
      </c>
      <c r="V4356" s="20">
        <f t="shared" si="136"/>
        <v>1.3508629976699</v>
      </c>
      <c r="W4356" s="20">
        <f t="shared" si="137"/>
        <v>12.102679325951501</v>
      </c>
    </row>
    <row r="4357" spans="1:23" x14ac:dyDescent="0.25">
      <c r="A4357" s="18">
        <v>36703</v>
      </c>
      <c r="B4357" s="18">
        <v>36693</v>
      </c>
      <c r="C4357" s="18">
        <v>6410</v>
      </c>
      <c r="D4357" s="18">
        <v>6410</v>
      </c>
      <c r="E4357" s="18" t="s">
        <v>116</v>
      </c>
      <c r="F4357" s="18" t="s">
        <v>117</v>
      </c>
      <c r="G4357" s="19">
        <v>45.675513231899998</v>
      </c>
      <c r="H4357" s="19">
        <v>18.484200000000001</v>
      </c>
      <c r="I4357" s="18" t="s">
        <v>79</v>
      </c>
      <c r="J4357" s="18" t="s">
        <v>80</v>
      </c>
      <c r="K4357" s="18">
        <v>16</v>
      </c>
      <c r="L4357" s="18">
        <v>60</v>
      </c>
      <c r="M4357" s="18" t="s">
        <v>71</v>
      </c>
      <c r="N4357" s="18" t="s">
        <v>74</v>
      </c>
      <c r="O4357" s="18" t="s">
        <v>75</v>
      </c>
      <c r="P4357" s="19">
        <v>6942.6960545000002</v>
      </c>
      <c r="Q4357" s="19">
        <v>1989617.3978899999</v>
      </c>
      <c r="R4357" s="20">
        <v>0.70014500000000002</v>
      </c>
      <c r="S4357" s="20">
        <v>6.29983</v>
      </c>
      <c r="T4357" s="20">
        <v>0.30199999999999999</v>
      </c>
      <c r="U4357" s="20">
        <v>0.30499999999999999</v>
      </c>
      <c r="V4357" s="20">
        <f t="shared" si="136"/>
        <v>9.0332509058820012</v>
      </c>
      <c r="W4357" s="20">
        <f t="shared" si="137"/>
        <v>80.93088579177001</v>
      </c>
    </row>
    <row r="4358" spans="1:23" x14ac:dyDescent="0.25">
      <c r="A4358" s="18">
        <v>36704</v>
      </c>
      <c r="B4358" s="18">
        <v>36694</v>
      </c>
      <c r="C4358" s="18">
        <v>6410</v>
      </c>
      <c r="D4358" s="18">
        <v>6410</v>
      </c>
      <c r="E4358" s="18" t="s">
        <v>116</v>
      </c>
      <c r="F4358" s="18" t="s">
        <v>117</v>
      </c>
      <c r="G4358" s="19">
        <v>0.81698695852699998</v>
      </c>
      <c r="H4358" s="19">
        <v>0.330623</v>
      </c>
      <c r="I4358" s="18" t="s">
        <v>79</v>
      </c>
      <c r="J4358" s="18" t="s">
        <v>80</v>
      </c>
      <c r="K4358" s="18">
        <v>16</v>
      </c>
      <c r="L4358" s="18">
        <v>60</v>
      </c>
      <c r="M4358" s="18" t="s">
        <v>71</v>
      </c>
      <c r="N4358" s="18" t="s">
        <v>74</v>
      </c>
      <c r="O4358" s="18" t="s">
        <v>75</v>
      </c>
      <c r="P4358" s="19">
        <v>717.28039769099996</v>
      </c>
      <c r="Q4358" s="19">
        <v>35587.809561499998</v>
      </c>
      <c r="R4358" s="20">
        <v>0.70014500000000002</v>
      </c>
      <c r="S4358" s="20">
        <v>6.29983</v>
      </c>
      <c r="T4358" s="20">
        <v>0.30199999999999999</v>
      </c>
      <c r="U4358" s="20">
        <v>0.30499999999999999</v>
      </c>
      <c r="V4358" s="20">
        <f t="shared" si="136"/>
        <v>0.16157586015382999</v>
      </c>
      <c r="W4358" s="20">
        <f t="shared" si="137"/>
        <v>1.4475937423925502</v>
      </c>
    </row>
    <row r="4359" spans="1:23" x14ac:dyDescent="0.25">
      <c r="A4359" s="18">
        <v>36705</v>
      </c>
      <c r="B4359" s="18">
        <v>36695</v>
      </c>
      <c r="C4359" s="18">
        <v>6410</v>
      </c>
      <c r="D4359" s="18">
        <v>6410</v>
      </c>
      <c r="E4359" s="18" t="s">
        <v>116</v>
      </c>
      <c r="F4359" s="18" t="s">
        <v>117</v>
      </c>
      <c r="G4359" s="19">
        <v>2.6384382686499999</v>
      </c>
      <c r="H4359" s="19">
        <v>1.0677399999999999</v>
      </c>
      <c r="I4359" s="18" t="s">
        <v>79</v>
      </c>
      <c r="J4359" s="18" t="s">
        <v>80</v>
      </c>
      <c r="K4359" s="18">
        <v>16</v>
      </c>
      <c r="L4359" s="18">
        <v>60</v>
      </c>
      <c r="M4359" s="18" t="s">
        <v>71</v>
      </c>
      <c r="N4359" s="18" t="s">
        <v>74</v>
      </c>
      <c r="O4359" s="18" t="s">
        <v>75</v>
      </c>
      <c r="P4359" s="19">
        <v>1262.8476587499999</v>
      </c>
      <c r="Q4359" s="19">
        <v>114929.91126199999</v>
      </c>
      <c r="R4359" s="20">
        <v>0.70014500000000002</v>
      </c>
      <c r="S4359" s="20">
        <v>6.29983</v>
      </c>
      <c r="T4359" s="20">
        <v>0.30199999999999999</v>
      </c>
      <c r="U4359" s="20">
        <v>0.30499999999999999</v>
      </c>
      <c r="V4359" s="20">
        <f t="shared" si="136"/>
        <v>0.52180582996539993</v>
      </c>
      <c r="W4359" s="20">
        <f t="shared" si="137"/>
        <v>4.6749734365190001</v>
      </c>
    </row>
    <row r="4360" spans="1:23" x14ac:dyDescent="0.25">
      <c r="A4360" s="18">
        <v>36706</v>
      </c>
      <c r="B4360" s="18">
        <v>36696</v>
      </c>
      <c r="C4360" s="18">
        <v>6410</v>
      </c>
      <c r="D4360" s="18">
        <v>6410</v>
      </c>
      <c r="E4360" s="18" t="s">
        <v>116</v>
      </c>
      <c r="F4360" s="18" t="s">
        <v>117</v>
      </c>
      <c r="G4360" s="19">
        <v>28.122428168599999</v>
      </c>
      <c r="H4360" s="19">
        <v>11.380699999999999</v>
      </c>
      <c r="I4360" s="18" t="s">
        <v>79</v>
      </c>
      <c r="J4360" s="18" t="s">
        <v>80</v>
      </c>
      <c r="K4360" s="18">
        <v>16</v>
      </c>
      <c r="L4360" s="18">
        <v>60</v>
      </c>
      <c r="M4360" s="18" t="s">
        <v>71</v>
      </c>
      <c r="N4360" s="18" t="s">
        <v>74</v>
      </c>
      <c r="O4360" s="18" t="s">
        <v>75</v>
      </c>
      <c r="P4360" s="19">
        <v>5050.8905924399996</v>
      </c>
      <c r="Q4360" s="19">
        <v>1225008.0709800001</v>
      </c>
      <c r="R4360" s="20">
        <v>0.70014500000000002</v>
      </c>
      <c r="S4360" s="20">
        <v>6.29983</v>
      </c>
      <c r="T4360" s="20">
        <v>0.30199999999999999</v>
      </c>
      <c r="U4360" s="20">
        <v>0.30499999999999999</v>
      </c>
      <c r="V4360" s="20">
        <f t="shared" si="136"/>
        <v>5.5617618606469996</v>
      </c>
      <c r="W4360" s="20">
        <f t="shared" si="137"/>
        <v>49.829050320294996</v>
      </c>
    </row>
    <row r="4361" spans="1:23" x14ac:dyDescent="0.25">
      <c r="A4361" s="18">
        <v>36707</v>
      </c>
      <c r="B4361" s="18">
        <v>36697</v>
      </c>
      <c r="C4361" s="18">
        <v>6410</v>
      </c>
      <c r="D4361" s="18">
        <v>6410</v>
      </c>
      <c r="E4361" s="18" t="s">
        <v>116</v>
      </c>
      <c r="F4361" s="18" t="s">
        <v>117</v>
      </c>
      <c r="G4361" s="19">
        <v>7.8181667564700001</v>
      </c>
      <c r="H4361" s="19">
        <v>3.1638999999999999</v>
      </c>
      <c r="I4361" s="18" t="s">
        <v>79</v>
      </c>
      <c r="J4361" s="18" t="s">
        <v>80</v>
      </c>
      <c r="K4361" s="18">
        <v>16</v>
      </c>
      <c r="L4361" s="18">
        <v>60</v>
      </c>
      <c r="M4361" s="18" t="s">
        <v>71</v>
      </c>
      <c r="N4361" s="18" t="s">
        <v>74</v>
      </c>
      <c r="O4361" s="18" t="s">
        <v>75</v>
      </c>
      <c r="P4361" s="19">
        <v>2401.36253695</v>
      </c>
      <c r="Q4361" s="19">
        <v>340557.981676</v>
      </c>
      <c r="R4361" s="20">
        <v>0.70014500000000002</v>
      </c>
      <c r="S4361" s="20">
        <v>6.29983</v>
      </c>
      <c r="T4361" s="20">
        <v>0.30199999999999999</v>
      </c>
      <c r="U4361" s="20">
        <v>0.30499999999999999</v>
      </c>
      <c r="V4361" s="20">
        <f t="shared" si="136"/>
        <v>1.546201758319</v>
      </c>
      <c r="W4361" s="20">
        <f t="shared" si="137"/>
        <v>13.852762335215001</v>
      </c>
    </row>
    <row r="4362" spans="1:23" x14ac:dyDescent="0.25">
      <c r="A4362" s="18">
        <v>36708</v>
      </c>
      <c r="B4362" s="18">
        <v>36698</v>
      </c>
      <c r="C4362" s="18">
        <v>6410</v>
      </c>
      <c r="D4362" s="18">
        <v>6410</v>
      </c>
      <c r="E4362" s="18" t="s">
        <v>116</v>
      </c>
      <c r="F4362" s="18" t="s">
        <v>117</v>
      </c>
      <c r="G4362" s="19">
        <v>5.8376504343600004</v>
      </c>
      <c r="H4362" s="19">
        <v>2.3624100000000001</v>
      </c>
      <c r="I4362" s="18" t="s">
        <v>79</v>
      </c>
      <c r="J4362" s="18" t="s">
        <v>80</v>
      </c>
      <c r="K4362" s="18">
        <v>16</v>
      </c>
      <c r="L4362" s="18">
        <v>60</v>
      </c>
      <c r="M4362" s="18" t="s">
        <v>71</v>
      </c>
      <c r="N4362" s="18" t="s">
        <v>74</v>
      </c>
      <c r="O4362" s="18" t="s">
        <v>75</v>
      </c>
      <c r="P4362" s="19">
        <v>1919.00605677</v>
      </c>
      <c r="Q4362" s="19">
        <v>254287.03576999999</v>
      </c>
      <c r="R4362" s="20">
        <v>0.70014500000000002</v>
      </c>
      <c r="S4362" s="20">
        <v>6.29983</v>
      </c>
      <c r="T4362" s="20">
        <v>0.30199999999999999</v>
      </c>
      <c r="U4362" s="20">
        <v>0.30499999999999999</v>
      </c>
      <c r="V4362" s="20">
        <f t="shared" si="136"/>
        <v>1.1545126255161</v>
      </c>
      <c r="W4362" s="20">
        <f t="shared" si="137"/>
        <v>10.343533066258502</v>
      </c>
    </row>
    <row r="4363" spans="1:23" x14ac:dyDescent="0.25">
      <c r="A4363" s="18">
        <v>36709</v>
      </c>
      <c r="B4363" s="18">
        <v>36699</v>
      </c>
      <c r="C4363" s="18">
        <v>6410</v>
      </c>
      <c r="D4363" s="18">
        <v>6410</v>
      </c>
      <c r="E4363" s="18" t="s">
        <v>116</v>
      </c>
      <c r="F4363" s="18" t="s">
        <v>117</v>
      </c>
      <c r="G4363" s="19">
        <v>6.4577705886699999</v>
      </c>
      <c r="H4363" s="19">
        <v>2.6133700000000002</v>
      </c>
      <c r="I4363" s="18" t="s">
        <v>79</v>
      </c>
      <c r="J4363" s="18" t="s">
        <v>80</v>
      </c>
      <c r="K4363" s="18">
        <v>16</v>
      </c>
      <c r="L4363" s="18">
        <v>60</v>
      </c>
      <c r="M4363" s="18" t="s">
        <v>71</v>
      </c>
      <c r="N4363" s="18" t="s">
        <v>74</v>
      </c>
      <c r="O4363" s="18" t="s">
        <v>75</v>
      </c>
      <c r="P4363" s="19">
        <v>2164.9939669700002</v>
      </c>
      <c r="Q4363" s="19">
        <v>281299.36164199997</v>
      </c>
      <c r="R4363" s="20">
        <v>0.70014500000000002</v>
      </c>
      <c r="S4363" s="20">
        <v>6.29983</v>
      </c>
      <c r="T4363" s="20">
        <v>0.30199999999999999</v>
      </c>
      <c r="U4363" s="20">
        <v>0.30499999999999999</v>
      </c>
      <c r="V4363" s="20">
        <f t="shared" si="136"/>
        <v>1.2771570811777</v>
      </c>
      <c r="W4363" s="20">
        <f t="shared" si="137"/>
        <v>11.442331775334502</v>
      </c>
    </row>
    <row r="4364" spans="1:23" x14ac:dyDescent="0.25">
      <c r="A4364" s="18">
        <v>36710</v>
      </c>
      <c r="B4364" s="18">
        <v>36700</v>
      </c>
      <c r="C4364" s="18">
        <v>6410</v>
      </c>
      <c r="D4364" s="18">
        <v>6410</v>
      </c>
      <c r="E4364" s="18" t="s">
        <v>116</v>
      </c>
      <c r="F4364" s="18" t="s">
        <v>117</v>
      </c>
      <c r="G4364" s="19">
        <v>1.7685700180699999</v>
      </c>
      <c r="H4364" s="19">
        <v>0.71571499999999999</v>
      </c>
      <c r="I4364" s="18" t="s">
        <v>79</v>
      </c>
      <c r="J4364" s="18" t="s">
        <v>80</v>
      </c>
      <c r="K4364" s="18">
        <v>16</v>
      </c>
      <c r="L4364" s="18">
        <v>60</v>
      </c>
      <c r="M4364" s="18" t="s">
        <v>71</v>
      </c>
      <c r="N4364" s="18" t="s">
        <v>74</v>
      </c>
      <c r="O4364" s="18" t="s">
        <v>75</v>
      </c>
      <c r="P4364" s="19">
        <v>1064.42320559</v>
      </c>
      <c r="Q4364" s="19">
        <v>77038.601831099993</v>
      </c>
      <c r="R4364" s="20">
        <v>0.70014500000000002</v>
      </c>
      <c r="S4364" s="20">
        <v>6.29983</v>
      </c>
      <c r="T4364" s="20">
        <v>0.30199999999999999</v>
      </c>
      <c r="U4364" s="20">
        <v>0.30499999999999999</v>
      </c>
      <c r="V4364" s="20">
        <f t="shared" si="136"/>
        <v>0.34977078651514992</v>
      </c>
      <c r="W4364" s="20">
        <f t="shared" si="137"/>
        <v>3.1336735657727504</v>
      </c>
    </row>
    <row r="4365" spans="1:23" x14ac:dyDescent="0.25">
      <c r="A4365" s="18">
        <v>36711</v>
      </c>
      <c r="B4365" s="18">
        <v>36701</v>
      </c>
      <c r="C4365" s="18">
        <v>6410</v>
      </c>
      <c r="D4365" s="18">
        <v>6410</v>
      </c>
      <c r="E4365" s="18" t="s">
        <v>116</v>
      </c>
      <c r="F4365" s="18" t="s">
        <v>117</v>
      </c>
      <c r="G4365" s="19">
        <v>0.24820895224600001</v>
      </c>
      <c r="H4365" s="19">
        <v>0.10044699999999999</v>
      </c>
      <c r="I4365" s="18" t="s">
        <v>79</v>
      </c>
      <c r="J4365" s="18" t="s">
        <v>80</v>
      </c>
      <c r="K4365" s="18">
        <v>16</v>
      </c>
      <c r="L4365" s="18">
        <v>60</v>
      </c>
      <c r="M4365" s="18" t="s">
        <v>71</v>
      </c>
      <c r="N4365" s="18" t="s">
        <v>74</v>
      </c>
      <c r="O4365" s="18" t="s">
        <v>75</v>
      </c>
      <c r="P4365" s="19">
        <v>624.15858856700004</v>
      </c>
      <c r="Q4365" s="19">
        <v>10811.938711999999</v>
      </c>
      <c r="R4365" s="20">
        <v>0.70014500000000002</v>
      </c>
      <c r="S4365" s="20">
        <v>6.29983</v>
      </c>
      <c r="T4365" s="20">
        <v>0.30199999999999999</v>
      </c>
      <c r="U4365" s="20">
        <v>0.30499999999999999</v>
      </c>
      <c r="V4365" s="20">
        <f t="shared" si="136"/>
        <v>4.9088570440869998E-2</v>
      </c>
      <c r="W4365" s="20">
        <f t="shared" si="137"/>
        <v>0.43979532168695001</v>
      </c>
    </row>
    <row r="4366" spans="1:23" x14ac:dyDescent="0.25">
      <c r="A4366" s="18">
        <v>36712</v>
      </c>
      <c r="B4366" s="18">
        <v>36702</v>
      </c>
      <c r="C4366" s="18">
        <v>6410</v>
      </c>
      <c r="D4366" s="18">
        <v>6410</v>
      </c>
      <c r="E4366" s="18" t="s">
        <v>116</v>
      </c>
      <c r="F4366" s="18" t="s">
        <v>117</v>
      </c>
      <c r="G4366" s="19">
        <v>2.0056985065899999</v>
      </c>
      <c r="H4366" s="19">
        <v>0.81167699999999998</v>
      </c>
      <c r="I4366" s="18" t="s">
        <v>79</v>
      </c>
      <c r="J4366" s="18" t="s">
        <v>80</v>
      </c>
      <c r="K4366" s="18">
        <v>16</v>
      </c>
      <c r="L4366" s="18">
        <v>60</v>
      </c>
      <c r="M4366" s="18" t="s">
        <v>71</v>
      </c>
      <c r="N4366" s="18" t="s">
        <v>74</v>
      </c>
      <c r="O4366" s="18" t="s">
        <v>75</v>
      </c>
      <c r="P4366" s="19">
        <v>1125.3344822900001</v>
      </c>
      <c r="Q4366" s="19">
        <v>87367.877474199995</v>
      </c>
      <c r="R4366" s="20">
        <v>0.70014500000000002</v>
      </c>
      <c r="S4366" s="20">
        <v>6.29983</v>
      </c>
      <c r="T4366" s="20">
        <v>0.30199999999999999</v>
      </c>
      <c r="U4366" s="20">
        <v>0.30499999999999999</v>
      </c>
      <c r="V4366" s="20">
        <f t="shared" si="136"/>
        <v>0.39666753202916999</v>
      </c>
      <c r="W4366" s="20">
        <f t="shared" si="137"/>
        <v>3.5538318448624504</v>
      </c>
    </row>
    <row r="4367" spans="1:23" x14ac:dyDescent="0.25">
      <c r="A4367" s="18">
        <v>36713</v>
      </c>
      <c r="B4367" s="18">
        <v>36703</v>
      </c>
      <c r="C4367" s="18">
        <v>6410</v>
      </c>
      <c r="D4367" s="18">
        <v>6410</v>
      </c>
      <c r="E4367" s="18" t="s">
        <v>116</v>
      </c>
      <c r="F4367" s="18" t="s">
        <v>117</v>
      </c>
      <c r="G4367" s="19">
        <v>29.194396986000001</v>
      </c>
      <c r="H4367" s="19">
        <v>11.8146</v>
      </c>
      <c r="I4367" s="18" t="s">
        <v>79</v>
      </c>
      <c r="J4367" s="18" t="s">
        <v>80</v>
      </c>
      <c r="K4367" s="18">
        <v>16</v>
      </c>
      <c r="L4367" s="18">
        <v>60</v>
      </c>
      <c r="M4367" s="18" t="s">
        <v>71</v>
      </c>
      <c r="N4367" s="18" t="s">
        <v>74</v>
      </c>
      <c r="O4367" s="18" t="s">
        <v>75</v>
      </c>
      <c r="P4367" s="19">
        <v>6424.6189238300003</v>
      </c>
      <c r="Q4367" s="19">
        <v>1271702.84589</v>
      </c>
      <c r="R4367" s="20">
        <v>0.70014500000000002</v>
      </c>
      <c r="S4367" s="20">
        <v>6.29983</v>
      </c>
      <c r="T4367" s="20">
        <v>0.30199999999999999</v>
      </c>
      <c r="U4367" s="20">
        <v>0.30499999999999999</v>
      </c>
      <c r="V4367" s="20">
        <f t="shared" si="136"/>
        <v>5.7738093156659991</v>
      </c>
      <c r="W4367" s="20">
        <f t="shared" si="137"/>
        <v>51.728830205010006</v>
      </c>
    </row>
    <row r="4368" spans="1:23" x14ac:dyDescent="0.25">
      <c r="A4368" s="18">
        <v>36714</v>
      </c>
      <c r="B4368" s="18">
        <v>36704</v>
      </c>
      <c r="C4368" s="18">
        <v>6410</v>
      </c>
      <c r="D4368" s="18">
        <v>6410</v>
      </c>
      <c r="E4368" s="18" t="s">
        <v>116</v>
      </c>
      <c r="F4368" s="18" t="s">
        <v>117</v>
      </c>
      <c r="G4368" s="19">
        <v>2.20621253869</v>
      </c>
      <c r="H4368" s="19">
        <v>0.89282300000000003</v>
      </c>
      <c r="I4368" s="18" t="s">
        <v>79</v>
      </c>
      <c r="J4368" s="18" t="s">
        <v>80</v>
      </c>
      <c r="K4368" s="18">
        <v>16</v>
      </c>
      <c r="L4368" s="18">
        <v>60</v>
      </c>
      <c r="M4368" s="18" t="s">
        <v>71</v>
      </c>
      <c r="N4368" s="18" t="s">
        <v>74</v>
      </c>
      <c r="O4368" s="18" t="s">
        <v>75</v>
      </c>
      <c r="P4368" s="19">
        <v>1248.5578223299999</v>
      </c>
      <c r="Q4368" s="19">
        <v>96102.233775800007</v>
      </c>
      <c r="R4368" s="20">
        <v>0.70014500000000002</v>
      </c>
      <c r="S4368" s="20">
        <v>6.29983</v>
      </c>
      <c r="T4368" s="20">
        <v>0.30199999999999999</v>
      </c>
      <c r="U4368" s="20">
        <v>0.30499999999999999</v>
      </c>
      <c r="V4368" s="20">
        <f t="shared" si="136"/>
        <v>0.43632368041582997</v>
      </c>
      <c r="W4368" s="20">
        <f t="shared" si="137"/>
        <v>3.9091200184625507</v>
      </c>
    </row>
    <row r="4369" spans="1:23" x14ac:dyDescent="0.25">
      <c r="A4369" s="18">
        <v>36715</v>
      </c>
      <c r="B4369" s="18">
        <v>36705</v>
      </c>
      <c r="C4369" s="18">
        <v>6410</v>
      </c>
      <c r="D4369" s="18">
        <v>6410</v>
      </c>
      <c r="E4369" s="18" t="s">
        <v>116</v>
      </c>
      <c r="F4369" s="18" t="s">
        <v>117</v>
      </c>
      <c r="G4369" s="19">
        <v>26.067308714999999</v>
      </c>
      <c r="H4369" s="19">
        <v>10.549099999999999</v>
      </c>
      <c r="I4369" s="18" t="s">
        <v>79</v>
      </c>
      <c r="J4369" s="18" t="s">
        <v>80</v>
      </c>
      <c r="K4369" s="18">
        <v>16</v>
      </c>
      <c r="L4369" s="18">
        <v>60</v>
      </c>
      <c r="M4369" s="18" t="s">
        <v>71</v>
      </c>
      <c r="N4369" s="18" t="s">
        <v>74</v>
      </c>
      <c r="O4369" s="18" t="s">
        <v>75</v>
      </c>
      <c r="P4369" s="19">
        <v>4506.7248413899997</v>
      </c>
      <c r="Q4369" s="19">
        <v>1135487.4256599999</v>
      </c>
      <c r="R4369" s="20">
        <v>0.70014500000000002</v>
      </c>
      <c r="S4369" s="20">
        <v>6.29983</v>
      </c>
      <c r="T4369" s="20">
        <v>0.30199999999999999</v>
      </c>
      <c r="U4369" s="20">
        <v>0.30499999999999999</v>
      </c>
      <c r="V4369" s="20">
        <f t="shared" si="136"/>
        <v>5.1553579344109997</v>
      </c>
      <c r="W4369" s="20">
        <f t="shared" si="137"/>
        <v>46.187987973835</v>
      </c>
    </row>
    <row r="4370" spans="1:23" x14ac:dyDescent="0.25">
      <c r="A4370" s="18">
        <v>36716</v>
      </c>
      <c r="B4370" s="18">
        <v>36706</v>
      </c>
      <c r="C4370" s="18">
        <v>6410</v>
      </c>
      <c r="D4370" s="18">
        <v>6410</v>
      </c>
      <c r="E4370" s="18" t="s">
        <v>116</v>
      </c>
      <c r="F4370" s="18" t="s">
        <v>117</v>
      </c>
      <c r="G4370" s="19">
        <v>3.3940280430100001</v>
      </c>
      <c r="H4370" s="19">
        <v>1.37351</v>
      </c>
      <c r="I4370" s="18" t="s">
        <v>79</v>
      </c>
      <c r="J4370" s="18" t="s">
        <v>80</v>
      </c>
      <c r="K4370" s="18">
        <v>16</v>
      </c>
      <c r="L4370" s="18">
        <v>60</v>
      </c>
      <c r="M4370" s="18" t="s">
        <v>71</v>
      </c>
      <c r="N4370" s="18" t="s">
        <v>74</v>
      </c>
      <c r="O4370" s="18" t="s">
        <v>75</v>
      </c>
      <c r="P4370" s="19">
        <v>1397.26139199</v>
      </c>
      <c r="Q4370" s="19">
        <v>147843.27017900001</v>
      </c>
      <c r="R4370" s="20">
        <v>0.70014500000000002</v>
      </c>
      <c r="S4370" s="20">
        <v>6.29983</v>
      </c>
      <c r="T4370" s="20">
        <v>0.30199999999999999</v>
      </c>
      <c r="U4370" s="20">
        <v>0.30499999999999999</v>
      </c>
      <c r="V4370" s="20">
        <f t="shared" si="136"/>
        <v>0.67123599894709995</v>
      </c>
      <c r="W4370" s="20">
        <f t="shared" si="137"/>
        <v>6.0137512547935001</v>
      </c>
    </row>
    <row r="4371" spans="1:23" x14ac:dyDescent="0.25">
      <c r="A4371" s="18">
        <v>36717</v>
      </c>
      <c r="B4371" s="18">
        <v>36707</v>
      </c>
      <c r="C4371" s="18">
        <v>6410</v>
      </c>
      <c r="D4371" s="18">
        <v>6410</v>
      </c>
      <c r="E4371" s="18" t="s">
        <v>116</v>
      </c>
      <c r="F4371" s="18" t="s">
        <v>117</v>
      </c>
      <c r="G4371" s="19">
        <v>1.9252695875400001</v>
      </c>
      <c r="H4371" s="19">
        <v>0.77912899999999996</v>
      </c>
      <c r="I4371" s="18" t="s">
        <v>79</v>
      </c>
      <c r="J4371" s="18" t="s">
        <v>80</v>
      </c>
      <c r="K4371" s="18">
        <v>16</v>
      </c>
      <c r="L4371" s="18">
        <v>60</v>
      </c>
      <c r="M4371" s="18" t="s">
        <v>71</v>
      </c>
      <c r="N4371" s="18" t="s">
        <v>74</v>
      </c>
      <c r="O4371" s="18" t="s">
        <v>75</v>
      </c>
      <c r="P4371" s="19">
        <v>1139.2209137899999</v>
      </c>
      <c r="Q4371" s="19">
        <v>83864.407774899999</v>
      </c>
      <c r="R4371" s="20">
        <v>0.70014500000000002</v>
      </c>
      <c r="S4371" s="20">
        <v>6.29983</v>
      </c>
      <c r="T4371" s="20">
        <v>0.30199999999999999</v>
      </c>
      <c r="U4371" s="20">
        <v>0.30499999999999999</v>
      </c>
      <c r="V4371" s="20">
        <f t="shared" si="136"/>
        <v>0.38076128504608997</v>
      </c>
      <c r="W4371" s="20">
        <f t="shared" si="137"/>
        <v>3.4113242724086499</v>
      </c>
    </row>
    <row r="4372" spans="1:23" x14ac:dyDescent="0.25">
      <c r="A4372" s="18">
        <v>36718</v>
      </c>
      <c r="B4372" s="18">
        <v>36708</v>
      </c>
      <c r="C4372" s="18">
        <v>6410</v>
      </c>
      <c r="D4372" s="18">
        <v>6410</v>
      </c>
      <c r="E4372" s="18" t="s">
        <v>116</v>
      </c>
      <c r="F4372" s="18" t="s">
        <v>117</v>
      </c>
      <c r="G4372" s="19">
        <v>3.4352530359700002</v>
      </c>
      <c r="H4372" s="19">
        <v>1.3902000000000001</v>
      </c>
      <c r="I4372" s="18" t="s">
        <v>79</v>
      </c>
      <c r="J4372" s="18" t="s">
        <v>80</v>
      </c>
      <c r="K4372" s="18">
        <v>16</v>
      </c>
      <c r="L4372" s="18">
        <v>60</v>
      </c>
      <c r="M4372" s="18" t="s">
        <v>71</v>
      </c>
      <c r="N4372" s="18" t="s">
        <v>74</v>
      </c>
      <c r="O4372" s="18" t="s">
        <v>75</v>
      </c>
      <c r="P4372" s="19">
        <v>1425.8018660299999</v>
      </c>
      <c r="Q4372" s="19">
        <v>149639.02368799999</v>
      </c>
      <c r="R4372" s="20">
        <v>0.70014500000000002</v>
      </c>
      <c r="S4372" s="20">
        <v>6.29983</v>
      </c>
      <c r="T4372" s="20">
        <v>0.30199999999999999</v>
      </c>
      <c r="U4372" s="20">
        <v>0.30499999999999999</v>
      </c>
      <c r="V4372" s="20">
        <f t="shared" si="136"/>
        <v>0.67939242214200002</v>
      </c>
      <c r="W4372" s="20">
        <f t="shared" si="137"/>
        <v>6.0868264478700018</v>
      </c>
    </row>
    <row r="4373" spans="1:23" x14ac:dyDescent="0.25">
      <c r="A4373" s="18">
        <v>36719</v>
      </c>
      <c r="B4373" s="18">
        <v>36709</v>
      </c>
      <c r="C4373" s="18">
        <v>6410</v>
      </c>
      <c r="D4373" s="18">
        <v>6410</v>
      </c>
      <c r="E4373" s="18" t="s">
        <v>116</v>
      </c>
      <c r="F4373" s="18" t="s">
        <v>117</v>
      </c>
      <c r="G4373" s="19">
        <v>1.0200524600100001</v>
      </c>
      <c r="H4373" s="19">
        <v>0.41280099999999997</v>
      </c>
      <c r="I4373" s="18" t="s">
        <v>79</v>
      </c>
      <c r="J4373" s="18" t="s">
        <v>80</v>
      </c>
      <c r="K4373" s="18">
        <v>16</v>
      </c>
      <c r="L4373" s="18">
        <v>60</v>
      </c>
      <c r="M4373" s="18" t="s">
        <v>71</v>
      </c>
      <c r="N4373" s="18" t="s">
        <v>74</v>
      </c>
      <c r="O4373" s="18" t="s">
        <v>75</v>
      </c>
      <c r="P4373" s="19">
        <v>761.08117454600006</v>
      </c>
      <c r="Q4373" s="19">
        <v>44433.307423899998</v>
      </c>
      <c r="R4373" s="20">
        <v>0.70014500000000002</v>
      </c>
      <c r="S4373" s="20">
        <v>6.29983</v>
      </c>
      <c r="T4373" s="20">
        <v>0.30199999999999999</v>
      </c>
      <c r="U4373" s="20">
        <v>0.30499999999999999</v>
      </c>
      <c r="V4373" s="20">
        <f t="shared" si="136"/>
        <v>0.20173634818920999</v>
      </c>
      <c r="W4373" s="20">
        <f t="shared" si="137"/>
        <v>1.80740040606185</v>
      </c>
    </row>
    <row r="4374" spans="1:23" x14ac:dyDescent="0.25">
      <c r="A4374" s="18">
        <v>36720</v>
      </c>
      <c r="B4374" s="18">
        <v>36710</v>
      </c>
      <c r="C4374" s="18">
        <v>6410</v>
      </c>
      <c r="D4374" s="18">
        <v>6410</v>
      </c>
      <c r="E4374" s="18" t="s">
        <v>116</v>
      </c>
      <c r="F4374" s="18" t="s">
        <v>117</v>
      </c>
      <c r="G4374" s="19">
        <v>2.20945298041</v>
      </c>
      <c r="H4374" s="19">
        <v>0.89413399999999998</v>
      </c>
      <c r="I4374" s="18" t="s">
        <v>79</v>
      </c>
      <c r="J4374" s="18" t="s">
        <v>80</v>
      </c>
      <c r="K4374" s="18">
        <v>16</v>
      </c>
      <c r="L4374" s="18">
        <v>60</v>
      </c>
      <c r="M4374" s="18" t="s">
        <v>71</v>
      </c>
      <c r="N4374" s="18" t="s">
        <v>74</v>
      </c>
      <c r="O4374" s="18" t="s">
        <v>75</v>
      </c>
      <c r="P4374" s="19">
        <v>1273.0234620000001</v>
      </c>
      <c r="Q4374" s="19">
        <v>96243.386852199998</v>
      </c>
      <c r="R4374" s="20">
        <v>0.70014500000000002</v>
      </c>
      <c r="S4374" s="20">
        <v>6.29983</v>
      </c>
      <c r="T4374" s="20">
        <v>0.30199999999999999</v>
      </c>
      <c r="U4374" s="20">
        <v>0.30499999999999999</v>
      </c>
      <c r="V4374" s="20">
        <f t="shared" si="136"/>
        <v>0.43696436770213998</v>
      </c>
      <c r="W4374" s="20">
        <f t="shared" si="137"/>
        <v>3.9148600770679005</v>
      </c>
    </row>
    <row r="4375" spans="1:23" x14ac:dyDescent="0.25">
      <c r="A4375" s="18">
        <v>36721</v>
      </c>
      <c r="B4375" s="18">
        <v>36711</v>
      </c>
      <c r="C4375" s="18">
        <v>6410</v>
      </c>
      <c r="D4375" s="18">
        <v>6410</v>
      </c>
      <c r="E4375" s="18" t="s">
        <v>116</v>
      </c>
      <c r="F4375" s="18" t="s">
        <v>117</v>
      </c>
      <c r="G4375" s="19">
        <v>11.0679491829</v>
      </c>
      <c r="H4375" s="19">
        <v>4.4790400000000004</v>
      </c>
      <c r="I4375" s="18" t="s">
        <v>79</v>
      </c>
      <c r="J4375" s="18" t="s">
        <v>80</v>
      </c>
      <c r="K4375" s="18">
        <v>16</v>
      </c>
      <c r="L4375" s="18">
        <v>60</v>
      </c>
      <c r="M4375" s="18" t="s">
        <v>71</v>
      </c>
      <c r="N4375" s="18" t="s">
        <v>74</v>
      </c>
      <c r="O4375" s="18" t="s">
        <v>75</v>
      </c>
      <c r="P4375" s="19">
        <v>2646.0354958900002</v>
      </c>
      <c r="Q4375" s="19">
        <v>482117.93792900001</v>
      </c>
      <c r="R4375" s="20">
        <v>0.70014500000000002</v>
      </c>
      <c r="S4375" s="20">
        <v>6.29983</v>
      </c>
      <c r="T4375" s="20">
        <v>0.30199999999999999</v>
      </c>
      <c r="U4375" s="20">
        <v>0.30499999999999999</v>
      </c>
      <c r="V4375" s="20">
        <f t="shared" si="136"/>
        <v>2.1889122676384001</v>
      </c>
      <c r="W4375" s="20">
        <f t="shared" si="137"/>
        <v>19.610947441424003</v>
      </c>
    </row>
    <row r="4376" spans="1:23" x14ac:dyDescent="0.25">
      <c r="A4376" s="18">
        <v>36722</v>
      </c>
      <c r="B4376" s="18">
        <v>36712</v>
      </c>
      <c r="C4376" s="18">
        <v>6410</v>
      </c>
      <c r="D4376" s="18">
        <v>6410</v>
      </c>
      <c r="E4376" s="18" t="s">
        <v>116</v>
      </c>
      <c r="F4376" s="18" t="s">
        <v>117</v>
      </c>
      <c r="G4376" s="19">
        <v>2.9956447990199999</v>
      </c>
      <c r="H4376" s="19">
        <v>1.2122900000000001</v>
      </c>
      <c r="I4376" s="18" t="s">
        <v>79</v>
      </c>
      <c r="J4376" s="18" t="s">
        <v>80</v>
      </c>
      <c r="K4376" s="18">
        <v>16</v>
      </c>
      <c r="L4376" s="18">
        <v>60</v>
      </c>
      <c r="M4376" s="18" t="s">
        <v>71</v>
      </c>
      <c r="N4376" s="18" t="s">
        <v>74</v>
      </c>
      <c r="O4376" s="18" t="s">
        <v>75</v>
      </c>
      <c r="P4376" s="19">
        <v>1359.6857071899999</v>
      </c>
      <c r="Q4376" s="19">
        <v>130489.765485</v>
      </c>
      <c r="R4376" s="20">
        <v>0.70014500000000002</v>
      </c>
      <c r="S4376" s="20">
        <v>6.29983</v>
      </c>
      <c r="T4376" s="20">
        <v>0.30199999999999999</v>
      </c>
      <c r="U4376" s="20">
        <v>0.30499999999999999</v>
      </c>
      <c r="V4376" s="20">
        <f t="shared" si="136"/>
        <v>0.59244758987090007</v>
      </c>
      <c r="W4376" s="20">
        <f t="shared" si="137"/>
        <v>5.3078685329365012</v>
      </c>
    </row>
    <row r="4377" spans="1:23" x14ac:dyDescent="0.25">
      <c r="A4377" s="18">
        <v>36723</v>
      </c>
      <c r="B4377" s="18">
        <v>36713</v>
      </c>
      <c r="C4377" s="18">
        <v>6410</v>
      </c>
      <c r="D4377" s="18">
        <v>6410</v>
      </c>
      <c r="E4377" s="18" t="s">
        <v>116</v>
      </c>
      <c r="F4377" s="18" t="s">
        <v>117</v>
      </c>
      <c r="G4377" s="19">
        <v>3.9946718732000002</v>
      </c>
      <c r="H4377" s="19">
        <v>1.61659</v>
      </c>
      <c r="I4377" s="18" t="s">
        <v>79</v>
      </c>
      <c r="J4377" s="18" t="s">
        <v>80</v>
      </c>
      <c r="K4377" s="18">
        <v>16</v>
      </c>
      <c r="L4377" s="18">
        <v>60</v>
      </c>
      <c r="M4377" s="18" t="s">
        <v>71</v>
      </c>
      <c r="N4377" s="18" t="s">
        <v>74</v>
      </c>
      <c r="O4377" s="18" t="s">
        <v>75</v>
      </c>
      <c r="P4377" s="19">
        <v>1578.8395441800001</v>
      </c>
      <c r="Q4377" s="19">
        <v>174007.210765</v>
      </c>
      <c r="R4377" s="20">
        <v>0.70014500000000002</v>
      </c>
      <c r="S4377" s="20">
        <v>6.29983</v>
      </c>
      <c r="T4377" s="20">
        <v>0.30199999999999999</v>
      </c>
      <c r="U4377" s="20">
        <v>0.30499999999999999</v>
      </c>
      <c r="V4377" s="20">
        <f t="shared" si="136"/>
        <v>0.79002948907390003</v>
      </c>
      <c r="W4377" s="20">
        <f t="shared" si="137"/>
        <v>7.0780483148915003</v>
      </c>
    </row>
    <row r="4378" spans="1:23" x14ac:dyDescent="0.25">
      <c r="A4378" s="18">
        <v>36724</v>
      </c>
      <c r="B4378" s="18">
        <v>36714</v>
      </c>
      <c r="C4378" s="18">
        <v>6410</v>
      </c>
      <c r="D4378" s="18">
        <v>6410</v>
      </c>
      <c r="E4378" s="18" t="s">
        <v>116</v>
      </c>
      <c r="F4378" s="18" t="s">
        <v>117</v>
      </c>
      <c r="G4378" s="19">
        <v>26.0593974379</v>
      </c>
      <c r="H4378" s="19">
        <v>10.5459</v>
      </c>
      <c r="I4378" s="18" t="s">
        <v>79</v>
      </c>
      <c r="J4378" s="18" t="s">
        <v>80</v>
      </c>
      <c r="K4378" s="18">
        <v>16</v>
      </c>
      <c r="L4378" s="18">
        <v>60</v>
      </c>
      <c r="M4378" s="18" t="s">
        <v>71</v>
      </c>
      <c r="N4378" s="18" t="s">
        <v>74</v>
      </c>
      <c r="O4378" s="18" t="s">
        <v>75</v>
      </c>
      <c r="P4378" s="19">
        <v>5248.0626498800002</v>
      </c>
      <c r="Q4378" s="19">
        <v>1135142.8118100001</v>
      </c>
      <c r="R4378" s="20">
        <v>0.70014500000000002</v>
      </c>
      <c r="S4378" s="20">
        <v>6.29983</v>
      </c>
      <c r="T4378" s="20">
        <v>0.30199999999999999</v>
      </c>
      <c r="U4378" s="20">
        <v>0.30499999999999999</v>
      </c>
      <c r="V4378" s="20">
        <f t="shared" si="136"/>
        <v>5.1537940905389998</v>
      </c>
      <c r="W4378" s="20">
        <f t="shared" si="137"/>
        <v>46.173977151915004</v>
      </c>
    </row>
    <row r="4379" spans="1:23" x14ac:dyDescent="0.25">
      <c r="A4379" s="18">
        <v>36725</v>
      </c>
      <c r="B4379" s="18">
        <v>36715</v>
      </c>
      <c r="C4379" s="18">
        <v>6410</v>
      </c>
      <c r="D4379" s="18">
        <v>6410</v>
      </c>
      <c r="E4379" s="18" t="s">
        <v>116</v>
      </c>
      <c r="F4379" s="18" t="s">
        <v>117</v>
      </c>
      <c r="G4379" s="19">
        <v>2.0038697605400002</v>
      </c>
      <c r="H4379" s="19">
        <v>0.81093700000000002</v>
      </c>
      <c r="I4379" s="18" t="s">
        <v>79</v>
      </c>
      <c r="J4379" s="18" t="s">
        <v>80</v>
      </c>
      <c r="K4379" s="18">
        <v>16</v>
      </c>
      <c r="L4379" s="18">
        <v>60</v>
      </c>
      <c r="M4379" s="18" t="s">
        <v>71</v>
      </c>
      <c r="N4379" s="18" t="s">
        <v>74</v>
      </c>
      <c r="O4379" s="18" t="s">
        <v>75</v>
      </c>
      <c r="P4379" s="19">
        <v>1145.33352165</v>
      </c>
      <c r="Q4379" s="19">
        <v>87288.217615999994</v>
      </c>
      <c r="R4379" s="20">
        <v>0.70014500000000002</v>
      </c>
      <c r="S4379" s="20">
        <v>6.29983</v>
      </c>
      <c r="T4379" s="20">
        <v>0.30199999999999999</v>
      </c>
      <c r="U4379" s="20">
        <v>0.30499999999999999</v>
      </c>
      <c r="V4379" s="20">
        <f t="shared" si="136"/>
        <v>0.39630589313376996</v>
      </c>
      <c r="W4379" s="20">
        <f t="shared" si="137"/>
        <v>3.5505918422934504</v>
      </c>
    </row>
    <row r="4380" spans="1:23" x14ac:dyDescent="0.25">
      <c r="A4380" s="18">
        <v>36726</v>
      </c>
      <c r="B4380" s="18">
        <v>36716</v>
      </c>
      <c r="C4380" s="18">
        <v>6410</v>
      </c>
      <c r="D4380" s="18">
        <v>6410</v>
      </c>
      <c r="E4380" s="18" t="s">
        <v>116</v>
      </c>
      <c r="F4380" s="18" t="s">
        <v>117</v>
      </c>
      <c r="G4380" s="19">
        <v>2.4095055350800001</v>
      </c>
      <c r="H4380" s="19">
        <v>0.97509199999999996</v>
      </c>
      <c r="I4380" s="18" t="s">
        <v>79</v>
      </c>
      <c r="J4380" s="18" t="s">
        <v>80</v>
      </c>
      <c r="K4380" s="18">
        <v>16</v>
      </c>
      <c r="L4380" s="18">
        <v>60</v>
      </c>
      <c r="M4380" s="18" t="s">
        <v>71</v>
      </c>
      <c r="N4380" s="18" t="s">
        <v>74</v>
      </c>
      <c r="O4380" s="18" t="s">
        <v>75</v>
      </c>
      <c r="P4380" s="19">
        <v>1321.46149812</v>
      </c>
      <c r="Q4380" s="19">
        <v>104957.641277</v>
      </c>
      <c r="R4380" s="20">
        <v>0.70014500000000002</v>
      </c>
      <c r="S4380" s="20">
        <v>6.29983</v>
      </c>
      <c r="T4380" s="20">
        <v>0.30199999999999999</v>
      </c>
      <c r="U4380" s="20">
        <v>0.30499999999999999</v>
      </c>
      <c r="V4380" s="20">
        <f t="shared" si="136"/>
        <v>0.47652864026131991</v>
      </c>
      <c r="W4380" s="20">
        <f t="shared" si="137"/>
        <v>4.2693251148801998</v>
      </c>
    </row>
    <row r="4381" spans="1:23" x14ac:dyDescent="0.25">
      <c r="A4381" s="18">
        <v>36727</v>
      </c>
      <c r="B4381" s="18">
        <v>36717</v>
      </c>
      <c r="C4381" s="18">
        <v>6410</v>
      </c>
      <c r="D4381" s="18">
        <v>6410</v>
      </c>
      <c r="E4381" s="18" t="s">
        <v>116</v>
      </c>
      <c r="F4381" s="18" t="s">
        <v>117</v>
      </c>
      <c r="G4381" s="19">
        <v>18.8719403144</v>
      </c>
      <c r="H4381" s="19">
        <v>7.6372</v>
      </c>
      <c r="I4381" s="18" t="s">
        <v>79</v>
      </c>
      <c r="J4381" s="18" t="s">
        <v>80</v>
      </c>
      <c r="K4381" s="18">
        <v>16</v>
      </c>
      <c r="L4381" s="18">
        <v>60</v>
      </c>
      <c r="M4381" s="18" t="s">
        <v>71</v>
      </c>
      <c r="N4381" s="18" t="s">
        <v>74</v>
      </c>
      <c r="O4381" s="18" t="s">
        <v>75</v>
      </c>
      <c r="P4381" s="19">
        <v>3918.7240332400002</v>
      </c>
      <c r="Q4381" s="19">
        <v>822058.43185099994</v>
      </c>
      <c r="R4381" s="20">
        <v>0.70014500000000002</v>
      </c>
      <c r="S4381" s="20">
        <v>6.29983</v>
      </c>
      <c r="T4381" s="20">
        <v>0.30199999999999999</v>
      </c>
      <c r="U4381" s="20">
        <v>0.30499999999999999</v>
      </c>
      <c r="V4381" s="20">
        <f t="shared" si="136"/>
        <v>3.732308881012</v>
      </c>
      <c r="W4381" s="20">
        <f t="shared" si="137"/>
        <v>33.438577864820004</v>
      </c>
    </row>
    <row r="4382" spans="1:23" x14ac:dyDescent="0.25">
      <c r="A4382" s="18">
        <v>36728</v>
      </c>
      <c r="B4382" s="18">
        <v>36718</v>
      </c>
      <c r="C4382" s="18">
        <v>6410</v>
      </c>
      <c r="D4382" s="18">
        <v>6410</v>
      </c>
      <c r="E4382" s="18" t="s">
        <v>116</v>
      </c>
      <c r="F4382" s="18" t="s">
        <v>117</v>
      </c>
      <c r="G4382" s="19">
        <v>5.1353247927599996</v>
      </c>
      <c r="H4382" s="19">
        <v>2.0781900000000002</v>
      </c>
      <c r="I4382" s="18" t="s">
        <v>79</v>
      </c>
      <c r="J4382" s="18" t="s">
        <v>80</v>
      </c>
      <c r="K4382" s="18">
        <v>16</v>
      </c>
      <c r="L4382" s="18">
        <v>60</v>
      </c>
      <c r="M4382" s="18" t="s">
        <v>71</v>
      </c>
      <c r="N4382" s="18" t="s">
        <v>74</v>
      </c>
      <c r="O4382" s="18" t="s">
        <v>75</v>
      </c>
      <c r="P4382" s="19">
        <v>1775.4581254100001</v>
      </c>
      <c r="Q4382" s="19">
        <v>223693.853195</v>
      </c>
      <c r="R4382" s="20">
        <v>0.70014500000000002</v>
      </c>
      <c r="S4382" s="20">
        <v>6.29983</v>
      </c>
      <c r="T4382" s="20">
        <v>0.30199999999999999</v>
      </c>
      <c r="U4382" s="20">
        <v>0.30499999999999999</v>
      </c>
      <c r="V4382" s="20">
        <f t="shared" si="136"/>
        <v>1.0156139676099001</v>
      </c>
      <c r="W4382" s="20">
        <f t="shared" si="137"/>
        <v>9.0991093768515015</v>
      </c>
    </row>
    <row r="4383" spans="1:23" x14ac:dyDescent="0.25">
      <c r="A4383" s="18">
        <v>36729</v>
      </c>
      <c r="B4383" s="18">
        <v>36719</v>
      </c>
      <c r="C4383" s="18">
        <v>6410</v>
      </c>
      <c r="D4383" s="18">
        <v>6410</v>
      </c>
      <c r="E4383" s="18" t="s">
        <v>116</v>
      </c>
      <c r="F4383" s="18" t="s">
        <v>117</v>
      </c>
      <c r="G4383" s="19">
        <v>18.673857563399999</v>
      </c>
      <c r="H4383" s="19">
        <v>7.5570399999999998</v>
      </c>
      <c r="I4383" s="18" t="s">
        <v>79</v>
      </c>
      <c r="J4383" s="18" t="s">
        <v>80</v>
      </c>
      <c r="K4383" s="18">
        <v>16</v>
      </c>
      <c r="L4383" s="18">
        <v>60</v>
      </c>
      <c r="M4383" s="18" t="s">
        <v>71</v>
      </c>
      <c r="N4383" s="18" t="s">
        <v>74</v>
      </c>
      <c r="O4383" s="18" t="s">
        <v>75</v>
      </c>
      <c r="P4383" s="19">
        <v>4460.7844718799997</v>
      </c>
      <c r="Q4383" s="19">
        <v>813429.98173200001</v>
      </c>
      <c r="R4383" s="20">
        <v>0.70014500000000002</v>
      </c>
      <c r="S4383" s="20">
        <v>6.29983</v>
      </c>
      <c r="T4383" s="20">
        <v>0.30199999999999999</v>
      </c>
      <c r="U4383" s="20">
        <v>0.30499999999999999</v>
      </c>
      <c r="V4383" s="20">
        <f t="shared" si="136"/>
        <v>3.6931345920183998</v>
      </c>
      <c r="W4383" s="20">
        <f t="shared" si="137"/>
        <v>33.087606775724005</v>
      </c>
    </row>
    <row r="4384" spans="1:23" x14ac:dyDescent="0.25">
      <c r="A4384" s="18">
        <v>36730</v>
      </c>
      <c r="B4384" s="18">
        <v>36720</v>
      </c>
      <c r="C4384" s="18">
        <v>6410</v>
      </c>
      <c r="D4384" s="18">
        <v>6410</v>
      </c>
      <c r="E4384" s="18" t="s">
        <v>116</v>
      </c>
      <c r="F4384" s="18" t="s">
        <v>117</v>
      </c>
      <c r="G4384" s="19">
        <v>4.5259383334800001</v>
      </c>
      <c r="H4384" s="19">
        <v>1.83158</v>
      </c>
      <c r="I4384" s="18" t="s">
        <v>79</v>
      </c>
      <c r="J4384" s="18" t="s">
        <v>80</v>
      </c>
      <c r="K4384" s="18">
        <v>16</v>
      </c>
      <c r="L4384" s="18">
        <v>60</v>
      </c>
      <c r="M4384" s="18" t="s">
        <v>71</v>
      </c>
      <c r="N4384" s="18" t="s">
        <v>74</v>
      </c>
      <c r="O4384" s="18" t="s">
        <v>75</v>
      </c>
      <c r="P4384" s="19">
        <v>1639.23911206</v>
      </c>
      <c r="Q4384" s="19">
        <v>197149.085208</v>
      </c>
      <c r="R4384" s="20">
        <v>0.70014500000000002</v>
      </c>
      <c r="S4384" s="20">
        <v>6.29983</v>
      </c>
      <c r="T4384" s="20">
        <v>0.30199999999999999</v>
      </c>
      <c r="U4384" s="20">
        <v>0.30499999999999999</v>
      </c>
      <c r="V4384" s="20">
        <f t="shared" si="136"/>
        <v>0.89509536221179997</v>
      </c>
      <c r="W4384" s="20">
        <f t="shared" si="137"/>
        <v>8.0193566288230009</v>
      </c>
    </row>
    <row r="4385" spans="1:23" x14ac:dyDescent="0.25">
      <c r="A4385" s="18">
        <v>36731</v>
      </c>
      <c r="B4385" s="18">
        <v>36721</v>
      </c>
      <c r="C4385" s="18">
        <v>6410</v>
      </c>
      <c r="D4385" s="18">
        <v>6410</v>
      </c>
      <c r="E4385" s="18" t="s">
        <v>116</v>
      </c>
      <c r="F4385" s="18" t="s">
        <v>117</v>
      </c>
      <c r="G4385" s="19">
        <v>10.9771492259</v>
      </c>
      <c r="H4385" s="19">
        <v>4.4422899999999998</v>
      </c>
      <c r="I4385" s="18" t="s">
        <v>79</v>
      </c>
      <c r="J4385" s="18" t="s">
        <v>80</v>
      </c>
      <c r="K4385" s="18">
        <v>16</v>
      </c>
      <c r="L4385" s="18">
        <v>60</v>
      </c>
      <c r="M4385" s="18" t="s">
        <v>71</v>
      </c>
      <c r="N4385" s="18" t="s">
        <v>74</v>
      </c>
      <c r="O4385" s="18" t="s">
        <v>75</v>
      </c>
      <c r="P4385" s="19">
        <v>2673.5401266499998</v>
      </c>
      <c r="Q4385" s="19">
        <v>478162.70762200002</v>
      </c>
      <c r="R4385" s="20">
        <v>0.70014500000000002</v>
      </c>
      <c r="S4385" s="20">
        <v>6.29983</v>
      </c>
      <c r="T4385" s="20">
        <v>0.30199999999999999</v>
      </c>
      <c r="U4385" s="20">
        <v>0.30499999999999999</v>
      </c>
      <c r="V4385" s="20">
        <f t="shared" si="136"/>
        <v>2.1709524981708999</v>
      </c>
      <c r="W4385" s="20">
        <f t="shared" si="137"/>
        <v>19.4500419084365</v>
      </c>
    </row>
    <row r="4386" spans="1:23" x14ac:dyDescent="0.25">
      <c r="A4386" s="18">
        <v>36732</v>
      </c>
      <c r="B4386" s="18">
        <v>36722</v>
      </c>
      <c r="C4386" s="18">
        <v>6410</v>
      </c>
      <c r="D4386" s="18">
        <v>6410</v>
      </c>
      <c r="E4386" s="18" t="s">
        <v>116</v>
      </c>
      <c r="F4386" s="18" t="s">
        <v>117</v>
      </c>
      <c r="G4386" s="19">
        <v>15.0300264399</v>
      </c>
      <c r="H4386" s="19">
        <v>6.0824400000000001</v>
      </c>
      <c r="I4386" s="18" t="s">
        <v>79</v>
      </c>
      <c r="J4386" s="18" t="s">
        <v>80</v>
      </c>
      <c r="K4386" s="18">
        <v>16</v>
      </c>
      <c r="L4386" s="18">
        <v>60</v>
      </c>
      <c r="M4386" s="18" t="s">
        <v>71</v>
      </c>
      <c r="N4386" s="18" t="s">
        <v>74</v>
      </c>
      <c r="O4386" s="18" t="s">
        <v>75</v>
      </c>
      <c r="P4386" s="19">
        <v>3183.7695047799998</v>
      </c>
      <c r="Q4386" s="19">
        <v>654705.33289600001</v>
      </c>
      <c r="R4386" s="20">
        <v>0.70014500000000002</v>
      </c>
      <c r="S4386" s="20">
        <v>6.29983</v>
      </c>
      <c r="T4386" s="20">
        <v>0.30199999999999999</v>
      </c>
      <c r="U4386" s="20">
        <v>0.30499999999999999</v>
      </c>
      <c r="V4386" s="20">
        <f t="shared" si="136"/>
        <v>2.9724957877524001</v>
      </c>
      <c r="W4386" s="20">
        <f t="shared" si="137"/>
        <v>26.631244899714005</v>
      </c>
    </row>
    <row r="4387" spans="1:23" x14ac:dyDescent="0.25">
      <c r="A4387" s="18">
        <v>36733</v>
      </c>
      <c r="B4387" s="18">
        <v>36723</v>
      </c>
      <c r="C4387" s="18">
        <v>6410</v>
      </c>
      <c r="D4387" s="18">
        <v>6410</v>
      </c>
      <c r="E4387" s="18" t="s">
        <v>116</v>
      </c>
      <c r="F4387" s="18" t="s">
        <v>117</v>
      </c>
      <c r="G4387" s="19">
        <v>8.5560079869500001</v>
      </c>
      <c r="H4387" s="19">
        <v>3.4624899999999998</v>
      </c>
      <c r="I4387" s="18" t="s">
        <v>79</v>
      </c>
      <c r="J4387" s="18" t="s">
        <v>80</v>
      </c>
      <c r="K4387" s="18">
        <v>16</v>
      </c>
      <c r="L4387" s="18">
        <v>60</v>
      </c>
      <c r="M4387" s="18" t="s">
        <v>71</v>
      </c>
      <c r="N4387" s="18" t="s">
        <v>74</v>
      </c>
      <c r="O4387" s="18" t="s">
        <v>75</v>
      </c>
      <c r="P4387" s="19">
        <v>2936.09793872</v>
      </c>
      <c r="Q4387" s="19">
        <v>372698.21711299999</v>
      </c>
      <c r="R4387" s="20">
        <v>0.70014500000000002</v>
      </c>
      <c r="S4387" s="20">
        <v>6.29983</v>
      </c>
      <c r="T4387" s="20">
        <v>0.30199999999999999</v>
      </c>
      <c r="U4387" s="20">
        <v>0.30499999999999999</v>
      </c>
      <c r="V4387" s="20">
        <f t="shared" si="136"/>
        <v>1.6921230526129001</v>
      </c>
      <c r="W4387" s="20">
        <f t="shared" si="137"/>
        <v>15.1601033718065</v>
      </c>
    </row>
    <row r="4388" spans="1:23" x14ac:dyDescent="0.25">
      <c r="A4388" s="18">
        <v>36734</v>
      </c>
      <c r="B4388" s="18">
        <v>36724</v>
      </c>
      <c r="C4388" s="18">
        <v>6410</v>
      </c>
      <c r="D4388" s="18">
        <v>6410</v>
      </c>
      <c r="E4388" s="18" t="s">
        <v>116</v>
      </c>
      <c r="F4388" s="18" t="s">
        <v>117</v>
      </c>
      <c r="G4388" s="19">
        <v>1.7104870908500001</v>
      </c>
      <c r="H4388" s="19">
        <v>0.69220999999999999</v>
      </c>
      <c r="I4388" s="18" t="s">
        <v>79</v>
      </c>
      <c r="J4388" s="18" t="s">
        <v>80</v>
      </c>
      <c r="K4388" s="18">
        <v>16</v>
      </c>
      <c r="L4388" s="18">
        <v>60</v>
      </c>
      <c r="M4388" s="18" t="s">
        <v>71</v>
      </c>
      <c r="N4388" s="18" t="s">
        <v>74</v>
      </c>
      <c r="O4388" s="18" t="s">
        <v>75</v>
      </c>
      <c r="P4388" s="19">
        <v>990.982489289</v>
      </c>
      <c r="Q4388" s="19">
        <v>74508.519642800005</v>
      </c>
      <c r="R4388" s="20">
        <v>0.70014500000000002</v>
      </c>
      <c r="S4388" s="20">
        <v>6.29983</v>
      </c>
      <c r="T4388" s="20">
        <v>0.30199999999999999</v>
      </c>
      <c r="U4388" s="20">
        <v>0.30499999999999999</v>
      </c>
      <c r="V4388" s="20">
        <f t="shared" si="136"/>
        <v>0.33828386457409998</v>
      </c>
      <c r="W4388" s="20">
        <f t="shared" si="137"/>
        <v>3.0307597003885003</v>
      </c>
    </row>
    <row r="4389" spans="1:23" x14ac:dyDescent="0.25">
      <c r="A4389" s="18">
        <v>36735</v>
      </c>
      <c r="B4389" s="18">
        <v>36725</v>
      </c>
      <c r="C4389" s="18">
        <v>6410</v>
      </c>
      <c r="D4389" s="18">
        <v>6410</v>
      </c>
      <c r="E4389" s="18" t="s">
        <v>116</v>
      </c>
      <c r="F4389" s="18" t="s">
        <v>117</v>
      </c>
      <c r="G4389" s="19">
        <v>0.83321325926400003</v>
      </c>
      <c r="H4389" s="19">
        <v>0.33718900000000002</v>
      </c>
      <c r="I4389" s="18" t="s">
        <v>79</v>
      </c>
      <c r="J4389" s="18" t="s">
        <v>80</v>
      </c>
      <c r="K4389" s="18">
        <v>16</v>
      </c>
      <c r="L4389" s="18">
        <v>60</v>
      </c>
      <c r="M4389" s="18" t="s">
        <v>71</v>
      </c>
      <c r="N4389" s="18" t="s">
        <v>74</v>
      </c>
      <c r="O4389" s="18" t="s">
        <v>75</v>
      </c>
      <c r="P4389" s="19">
        <v>1076.24877156</v>
      </c>
      <c r="Q4389" s="19">
        <v>36294.667757399999</v>
      </c>
      <c r="R4389" s="20">
        <v>0.70014500000000002</v>
      </c>
      <c r="S4389" s="20">
        <v>6.29983</v>
      </c>
      <c r="T4389" s="20">
        <v>0.30199999999999999</v>
      </c>
      <c r="U4389" s="20">
        <v>0.30499999999999999</v>
      </c>
      <c r="V4389" s="20">
        <f t="shared" si="136"/>
        <v>0.16478467229869001</v>
      </c>
      <c r="W4389" s="20">
        <f t="shared" si="137"/>
        <v>1.47634219761965</v>
      </c>
    </row>
    <row r="4390" spans="1:23" x14ac:dyDescent="0.25">
      <c r="A4390" s="18">
        <v>36736</v>
      </c>
      <c r="B4390" s="18">
        <v>36726</v>
      </c>
      <c r="C4390" s="18">
        <v>6410</v>
      </c>
      <c r="D4390" s="18">
        <v>6410</v>
      </c>
      <c r="E4390" s="18" t="s">
        <v>116</v>
      </c>
      <c r="F4390" s="18" t="s">
        <v>117</v>
      </c>
      <c r="G4390" s="19">
        <v>3.2018365736200001</v>
      </c>
      <c r="H4390" s="19">
        <v>1.2957399999999999</v>
      </c>
      <c r="I4390" s="18" t="s">
        <v>79</v>
      </c>
      <c r="J4390" s="18" t="s">
        <v>80</v>
      </c>
      <c r="K4390" s="18">
        <v>16</v>
      </c>
      <c r="L4390" s="18">
        <v>60</v>
      </c>
      <c r="M4390" s="18" t="s">
        <v>71</v>
      </c>
      <c r="N4390" s="18" t="s">
        <v>74</v>
      </c>
      <c r="O4390" s="18" t="s">
        <v>75</v>
      </c>
      <c r="P4390" s="19">
        <v>1651.9196425099999</v>
      </c>
      <c r="Q4390" s="19">
        <v>139471.44325899999</v>
      </c>
      <c r="R4390" s="20">
        <v>0.70014500000000002</v>
      </c>
      <c r="S4390" s="20">
        <v>6.29983</v>
      </c>
      <c r="T4390" s="20">
        <v>0.30199999999999999</v>
      </c>
      <c r="U4390" s="20">
        <v>0.30499999999999999</v>
      </c>
      <c r="V4390" s="20">
        <f t="shared" si="136"/>
        <v>0.63322970584539995</v>
      </c>
      <c r="W4390" s="20">
        <f t="shared" si="137"/>
        <v>5.6732444983189998</v>
      </c>
    </row>
    <row r="4391" spans="1:23" x14ac:dyDescent="0.25">
      <c r="A4391" s="18">
        <v>36737</v>
      </c>
      <c r="B4391" s="18">
        <v>36727</v>
      </c>
      <c r="C4391" s="18">
        <v>6410</v>
      </c>
      <c r="D4391" s="18">
        <v>6410</v>
      </c>
      <c r="E4391" s="18" t="s">
        <v>116</v>
      </c>
      <c r="F4391" s="18" t="s">
        <v>117</v>
      </c>
      <c r="G4391" s="19">
        <v>10.2546850133</v>
      </c>
      <c r="H4391" s="19">
        <v>4.1499199999999998</v>
      </c>
      <c r="I4391" s="18" t="s">
        <v>79</v>
      </c>
      <c r="J4391" s="18" t="s">
        <v>80</v>
      </c>
      <c r="K4391" s="18">
        <v>16</v>
      </c>
      <c r="L4391" s="18">
        <v>60</v>
      </c>
      <c r="M4391" s="18" t="s">
        <v>71</v>
      </c>
      <c r="N4391" s="18" t="s">
        <v>74</v>
      </c>
      <c r="O4391" s="18" t="s">
        <v>75</v>
      </c>
      <c r="P4391" s="19">
        <v>2724.3462310499999</v>
      </c>
      <c r="Q4391" s="19">
        <v>446692.29240400001</v>
      </c>
      <c r="R4391" s="20">
        <v>0.70014500000000002</v>
      </c>
      <c r="S4391" s="20">
        <v>6.29983</v>
      </c>
      <c r="T4391" s="20">
        <v>0.30199999999999999</v>
      </c>
      <c r="U4391" s="20">
        <v>0.30499999999999999</v>
      </c>
      <c r="V4391" s="20">
        <f t="shared" si="136"/>
        <v>2.0280709254031999</v>
      </c>
      <c r="W4391" s="20">
        <f t="shared" si="137"/>
        <v>18.169934406952002</v>
      </c>
    </row>
    <row r="4392" spans="1:23" x14ac:dyDescent="0.25">
      <c r="A4392" s="18">
        <v>36738</v>
      </c>
      <c r="B4392" s="18">
        <v>36728</v>
      </c>
      <c r="C4392" s="18">
        <v>6410</v>
      </c>
      <c r="D4392" s="18">
        <v>6410</v>
      </c>
      <c r="E4392" s="18" t="s">
        <v>116</v>
      </c>
      <c r="F4392" s="18" t="s">
        <v>117</v>
      </c>
      <c r="G4392" s="19">
        <v>4.7695812593499998</v>
      </c>
      <c r="H4392" s="19">
        <v>1.93018</v>
      </c>
      <c r="I4392" s="18" t="s">
        <v>79</v>
      </c>
      <c r="J4392" s="18" t="s">
        <v>80</v>
      </c>
      <c r="K4392" s="18">
        <v>16</v>
      </c>
      <c r="L4392" s="18">
        <v>60</v>
      </c>
      <c r="M4392" s="18" t="s">
        <v>71</v>
      </c>
      <c r="N4392" s="18" t="s">
        <v>74</v>
      </c>
      <c r="O4392" s="18" t="s">
        <v>75</v>
      </c>
      <c r="P4392" s="19">
        <v>1773.4383817600001</v>
      </c>
      <c r="Q4392" s="19">
        <v>207762.12860600001</v>
      </c>
      <c r="R4392" s="20">
        <v>0.70014500000000002</v>
      </c>
      <c r="S4392" s="20">
        <v>6.29983</v>
      </c>
      <c r="T4392" s="20">
        <v>0.30199999999999999</v>
      </c>
      <c r="U4392" s="20">
        <v>0.30499999999999999</v>
      </c>
      <c r="V4392" s="20">
        <f t="shared" si="136"/>
        <v>0.94328130151779999</v>
      </c>
      <c r="W4392" s="20">
        <f t="shared" si="137"/>
        <v>8.4510650792330004</v>
      </c>
    </row>
    <row r="4393" spans="1:23" x14ac:dyDescent="0.25">
      <c r="A4393" s="18">
        <v>36739</v>
      </c>
      <c r="B4393" s="18">
        <v>36729</v>
      </c>
      <c r="C4393" s="18">
        <v>6410</v>
      </c>
      <c r="D4393" s="18">
        <v>6410</v>
      </c>
      <c r="E4393" s="18" t="s">
        <v>116</v>
      </c>
      <c r="F4393" s="18" t="s">
        <v>117</v>
      </c>
      <c r="G4393" s="19">
        <v>3.1745282372900001</v>
      </c>
      <c r="H4393" s="19">
        <v>1.2846900000000001</v>
      </c>
      <c r="I4393" s="18" t="s">
        <v>79</v>
      </c>
      <c r="J4393" s="18" t="s">
        <v>80</v>
      </c>
      <c r="K4393" s="18">
        <v>16</v>
      </c>
      <c r="L4393" s="18">
        <v>60</v>
      </c>
      <c r="M4393" s="18" t="s">
        <v>71</v>
      </c>
      <c r="N4393" s="18" t="s">
        <v>74</v>
      </c>
      <c r="O4393" s="18" t="s">
        <v>75</v>
      </c>
      <c r="P4393" s="19">
        <v>1390.58024108</v>
      </c>
      <c r="Q4393" s="19">
        <v>138281.89688799999</v>
      </c>
      <c r="R4393" s="20">
        <v>0.70014500000000002</v>
      </c>
      <c r="S4393" s="20">
        <v>6.29983</v>
      </c>
      <c r="T4393" s="20">
        <v>0.30199999999999999</v>
      </c>
      <c r="U4393" s="20">
        <v>0.30499999999999999</v>
      </c>
      <c r="V4393" s="20">
        <f t="shared" si="136"/>
        <v>0.6278295574749001</v>
      </c>
      <c r="W4393" s="20">
        <f t="shared" si="137"/>
        <v>5.6248633788765012</v>
      </c>
    </row>
    <row r="4394" spans="1:23" x14ac:dyDescent="0.25">
      <c r="A4394" s="18">
        <v>36740</v>
      </c>
      <c r="B4394" s="18">
        <v>36730</v>
      </c>
      <c r="C4394" s="18">
        <v>6410</v>
      </c>
      <c r="D4394" s="18">
        <v>6410</v>
      </c>
      <c r="E4394" s="18" t="s">
        <v>116</v>
      </c>
      <c r="F4394" s="18" t="s">
        <v>117</v>
      </c>
      <c r="G4394" s="19">
        <v>3.5445224023000002</v>
      </c>
      <c r="H4394" s="19">
        <v>1.43442</v>
      </c>
      <c r="I4394" s="18" t="s">
        <v>79</v>
      </c>
      <c r="J4394" s="18" t="s">
        <v>80</v>
      </c>
      <c r="K4394" s="18">
        <v>16</v>
      </c>
      <c r="L4394" s="18">
        <v>60</v>
      </c>
      <c r="M4394" s="18" t="s">
        <v>71</v>
      </c>
      <c r="N4394" s="18" t="s">
        <v>74</v>
      </c>
      <c r="O4394" s="18" t="s">
        <v>75</v>
      </c>
      <c r="P4394" s="19">
        <v>1531.22935362</v>
      </c>
      <c r="Q4394" s="19">
        <v>154398.77824700001</v>
      </c>
      <c r="R4394" s="20">
        <v>0.70014500000000002</v>
      </c>
      <c r="S4394" s="20">
        <v>6.29983</v>
      </c>
      <c r="T4394" s="20">
        <v>0.30199999999999999</v>
      </c>
      <c r="U4394" s="20">
        <v>0.30499999999999999</v>
      </c>
      <c r="V4394" s="20">
        <f t="shared" si="136"/>
        <v>0.70100278964819995</v>
      </c>
      <c r="W4394" s="20">
        <f t="shared" si="137"/>
        <v>6.2804384932770008</v>
      </c>
    </row>
    <row r="4395" spans="1:23" x14ac:dyDescent="0.25">
      <c r="A4395" s="18">
        <v>36741</v>
      </c>
      <c r="B4395" s="18">
        <v>36731</v>
      </c>
      <c r="C4395" s="18">
        <v>6410</v>
      </c>
      <c r="D4395" s="18">
        <v>6410</v>
      </c>
      <c r="E4395" s="18" t="s">
        <v>116</v>
      </c>
      <c r="F4395" s="18" t="s">
        <v>117</v>
      </c>
      <c r="G4395" s="19">
        <v>0.29177389625900002</v>
      </c>
      <c r="H4395" s="19">
        <v>0.118077</v>
      </c>
      <c r="I4395" s="18" t="s">
        <v>79</v>
      </c>
      <c r="J4395" s="18" t="s">
        <v>80</v>
      </c>
      <c r="K4395" s="18">
        <v>16</v>
      </c>
      <c r="L4395" s="18">
        <v>60</v>
      </c>
      <c r="M4395" s="18" t="s">
        <v>71</v>
      </c>
      <c r="N4395" s="18" t="s">
        <v>74</v>
      </c>
      <c r="O4395" s="18" t="s">
        <v>75</v>
      </c>
      <c r="P4395" s="19">
        <v>715.37164394700005</v>
      </c>
      <c r="Q4395" s="19">
        <v>12709.6200825</v>
      </c>
      <c r="R4395" s="20">
        <v>0.70014500000000002</v>
      </c>
      <c r="S4395" s="20">
        <v>6.29983</v>
      </c>
      <c r="T4395" s="20">
        <v>0.30199999999999999</v>
      </c>
      <c r="U4395" s="20">
        <v>0.30499999999999999</v>
      </c>
      <c r="V4395" s="20">
        <f t="shared" si="136"/>
        <v>5.7704372773169997E-2</v>
      </c>
      <c r="W4395" s="20">
        <f t="shared" si="137"/>
        <v>0.51698619370245003</v>
      </c>
    </row>
    <row r="4396" spans="1:23" x14ac:dyDescent="0.25">
      <c r="A4396" s="18">
        <v>36742</v>
      </c>
      <c r="B4396" s="18">
        <v>36732</v>
      </c>
      <c r="C4396" s="18">
        <v>6410</v>
      </c>
      <c r="D4396" s="18">
        <v>6410</v>
      </c>
      <c r="E4396" s="18" t="s">
        <v>116</v>
      </c>
      <c r="F4396" s="18" t="s">
        <v>117</v>
      </c>
      <c r="G4396" s="19">
        <v>4.7800636359000004</v>
      </c>
      <c r="H4396" s="19">
        <v>1.93442</v>
      </c>
      <c r="I4396" s="18" t="s">
        <v>79</v>
      </c>
      <c r="J4396" s="18" t="s">
        <v>80</v>
      </c>
      <c r="K4396" s="18">
        <v>16</v>
      </c>
      <c r="L4396" s="18">
        <v>60</v>
      </c>
      <c r="M4396" s="18" t="s">
        <v>71</v>
      </c>
      <c r="N4396" s="18" t="s">
        <v>74</v>
      </c>
      <c r="O4396" s="18" t="s">
        <v>75</v>
      </c>
      <c r="P4396" s="19">
        <v>1670.3561245799999</v>
      </c>
      <c r="Q4396" s="19">
        <v>208218.739103</v>
      </c>
      <c r="R4396" s="20">
        <v>0.70014500000000002</v>
      </c>
      <c r="S4396" s="20">
        <v>6.29983</v>
      </c>
      <c r="T4396" s="20">
        <v>0.30199999999999999</v>
      </c>
      <c r="U4396" s="20">
        <v>0.30499999999999999</v>
      </c>
      <c r="V4396" s="20">
        <f t="shared" si="136"/>
        <v>0.9453533946481999</v>
      </c>
      <c r="W4396" s="20">
        <f t="shared" si="137"/>
        <v>8.469629418277</v>
      </c>
    </row>
    <row r="4397" spans="1:23" x14ac:dyDescent="0.25">
      <c r="A4397" s="18">
        <v>36743</v>
      </c>
      <c r="B4397" s="18">
        <v>36733</v>
      </c>
      <c r="C4397" s="18">
        <v>6410</v>
      </c>
      <c r="D4397" s="18">
        <v>6410</v>
      </c>
      <c r="E4397" s="18" t="s">
        <v>116</v>
      </c>
      <c r="F4397" s="18" t="s">
        <v>117</v>
      </c>
      <c r="G4397" s="19">
        <v>10.662265034600001</v>
      </c>
      <c r="H4397" s="19">
        <v>4.31487</v>
      </c>
      <c r="I4397" s="18" t="s">
        <v>79</v>
      </c>
      <c r="J4397" s="18" t="s">
        <v>80</v>
      </c>
      <c r="K4397" s="18">
        <v>16</v>
      </c>
      <c r="L4397" s="18">
        <v>60</v>
      </c>
      <c r="M4397" s="18" t="s">
        <v>71</v>
      </c>
      <c r="N4397" s="18" t="s">
        <v>74</v>
      </c>
      <c r="O4397" s="18" t="s">
        <v>75</v>
      </c>
      <c r="P4397" s="19">
        <v>2640.9148391099998</v>
      </c>
      <c r="Q4397" s="19">
        <v>464446.40711500001</v>
      </c>
      <c r="R4397" s="20">
        <v>0.70014500000000002</v>
      </c>
      <c r="S4397" s="20">
        <v>6.29983</v>
      </c>
      <c r="T4397" s="20">
        <v>0.30199999999999999</v>
      </c>
      <c r="U4397" s="20">
        <v>0.30499999999999999</v>
      </c>
      <c r="V4397" s="20">
        <f t="shared" si="136"/>
        <v>2.1086821899926997</v>
      </c>
      <c r="W4397" s="20">
        <f t="shared" si="137"/>
        <v>18.892148493109502</v>
      </c>
    </row>
    <row r="4398" spans="1:23" x14ac:dyDescent="0.25">
      <c r="A4398" s="18">
        <v>36744</v>
      </c>
      <c r="B4398" s="18">
        <v>36734</v>
      </c>
      <c r="C4398" s="18">
        <v>6410</v>
      </c>
      <c r="D4398" s="18">
        <v>6410</v>
      </c>
      <c r="E4398" s="18" t="s">
        <v>116</v>
      </c>
      <c r="F4398" s="18" t="s">
        <v>117</v>
      </c>
      <c r="G4398" s="19">
        <v>13.7450631337</v>
      </c>
      <c r="H4398" s="19">
        <v>5.56243</v>
      </c>
      <c r="I4398" s="18" t="s">
        <v>79</v>
      </c>
      <c r="J4398" s="18" t="s">
        <v>80</v>
      </c>
      <c r="K4398" s="18">
        <v>16</v>
      </c>
      <c r="L4398" s="18">
        <v>60</v>
      </c>
      <c r="M4398" s="18" t="s">
        <v>71</v>
      </c>
      <c r="N4398" s="18" t="s">
        <v>74</v>
      </c>
      <c r="O4398" s="18" t="s">
        <v>75</v>
      </c>
      <c r="P4398" s="19">
        <v>2958.6507343500002</v>
      </c>
      <c r="Q4398" s="19">
        <v>598732.55516800005</v>
      </c>
      <c r="R4398" s="20">
        <v>0.70014500000000002</v>
      </c>
      <c r="S4398" s="20">
        <v>6.29983</v>
      </c>
      <c r="T4398" s="20">
        <v>0.30199999999999999</v>
      </c>
      <c r="U4398" s="20">
        <v>0.30499999999999999</v>
      </c>
      <c r="V4398" s="20">
        <f t="shared" si="136"/>
        <v>2.7183662715402996</v>
      </c>
      <c r="W4398" s="20">
        <f t="shared" si="137"/>
        <v>24.354442553895502</v>
      </c>
    </row>
    <row r="4399" spans="1:23" x14ac:dyDescent="0.25">
      <c r="A4399" s="18">
        <v>36745</v>
      </c>
      <c r="B4399" s="18">
        <v>36735</v>
      </c>
      <c r="C4399" s="18">
        <v>6410</v>
      </c>
      <c r="D4399" s="18">
        <v>6410</v>
      </c>
      <c r="E4399" s="18" t="s">
        <v>116</v>
      </c>
      <c r="F4399" s="18" t="s">
        <v>117</v>
      </c>
      <c r="G4399" s="19">
        <v>1.9367578163600001</v>
      </c>
      <c r="H4399" s="19">
        <v>0.78377799999999997</v>
      </c>
      <c r="I4399" s="18" t="s">
        <v>79</v>
      </c>
      <c r="J4399" s="18" t="s">
        <v>80</v>
      </c>
      <c r="K4399" s="18">
        <v>16</v>
      </c>
      <c r="L4399" s="18">
        <v>60</v>
      </c>
      <c r="M4399" s="18" t="s">
        <v>71</v>
      </c>
      <c r="N4399" s="18" t="s">
        <v>74</v>
      </c>
      <c r="O4399" s="18" t="s">
        <v>75</v>
      </c>
      <c r="P4399" s="19">
        <v>1050.74307327</v>
      </c>
      <c r="Q4399" s="19">
        <v>84364.833020299993</v>
      </c>
      <c r="R4399" s="20">
        <v>0.70014500000000002</v>
      </c>
      <c r="S4399" s="20">
        <v>6.29983</v>
      </c>
      <c r="T4399" s="20">
        <v>0.30199999999999999</v>
      </c>
      <c r="U4399" s="20">
        <v>0.30499999999999999</v>
      </c>
      <c r="V4399" s="20">
        <f t="shared" si="136"/>
        <v>0.38303325697138002</v>
      </c>
      <c r="W4399" s="20">
        <f t="shared" si="137"/>
        <v>3.4316793696293004</v>
      </c>
    </row>
    <row r="4400" spans="1:23" x14ac:dyDescent="0.25">
      <c r="A4400" s="18">
        <v>36746</v>
      </c>
      <c r="B4400" s="18">
        <v>36736</v>
      </c>
      <c r="C4400" s="18">
        <v>6410</v>
      </c>
      <c r="D4400" s="18">
        <v>6410</v>
      </c>
      <c r="E4400" s="18" t="s">
        <v>116</v>
      </c>
      <c r="F4400" s="18" t="s">
        <v>117</v>
      </c>
      <c r="G4400" s="19">
        <v>5.6514201282699998</v>
      </c>
      <c r="H4400" s="19">
        <v>2.2870499999999998</v>
      </c>
      <c r="I4400" s="18" t="s">
        <v>79</v>
      </c>
      <c r="J4400" s="18" t="s">
        <v>80</v>
      </c>
      <c r="K4400" s="18">
        <v>16</v>
      </c>
      <c r="L4400" s="18">
        <v>60</v>
      </c>
      <c r="M4400" s="18" t="s">
        <v>71</v>
      </c>
      <c r="N4400" s="18" t="s">
        <v>74</v>
      </c>
      <c r="O4400" s="18" t="s">
        <v>75</v>
      </c>
      <c r="P4400" s="19">
        <v>1827.8947434199999</v>
      </c>
      <c r="Q4400" s="19">
        <v>246174.876086</v>
      </c>
      <c r="R4400" s="20">
        <v>0.70014500000000002</v>
      </c>
      <c r="S4400" s="20">
        <v>6.29983</v>
      </c>
      <c r="T4400" s="20">
        <v>0.30199999999999999</v>
      </c>
      <c r="U4400" s="20">
        <v>0.30499999999999999</v>
      </c>
      <c r="V4400" s="20">
        <f t="shared" si="136"/>
        <v>1.1176841023304998</v>
      </c>
      <c r="W4400" s="20">
        <f t="shared" si="137"/>
        <v>10.0135782100425</v>
      </c>
    </row>
    <row r="4401" spans="1:23" x14ac:dyDescent="0.25">
      <c r="A4401" s="18">
        <v>36747</v>
      </c>
      <c r="B4401" s="18">
        <v>36737</v>
      </c>
      <c r="C4401" s="18">
        <v>6410</v>
      </c>
      <c r="D4401" s="18">
        <v>6410</v>
      </c>
      <c r="E4401" s="18" t="s">
        <v>116</v>
      </c>
      <c r="F4401" s="18" t="s">
        <v>117</v>
      </c>
      <c r="G4401" s="19">
        <v>10.1169321422</v>
      </c>
      <c r="H4401" s="19">
        <v>4.0941799999999997</v>
      </c>
      <c r="I4401" s="18" t="s">
        <v>79</v>
      </c>
      <c r="J4401" s="18" t="s">
        <v>80</v>
      </c>
      <c r="K4401" s="18">
        <v>16</v>
      </c>
      <c r="L4401" s="18">
        <v>60</v>
      </c>
      <c r="M4401" s="18" t="s">
        <v>71</v>
      </c>
      <c r="N4401" s="18" t="s">
        <v>74</v>
      </c>
      <c r="O4401" s="18" t="s">
        <v>75</v>
      </c>
      <c r="P4401" s="19">
        <v>2428.7977057200001</v>
      </c>
      <c r="Q4401" s="19">
        <v>440691.80134200002</v>
      </c>
      <c r="R4401" s="20">
        <v>0.70014500000000002</v>
      </c>
      <c r="S4401" s="20">
        <v>6.29983</v>
      </c>
      <c r="T4401" s="20">
        <v>0.30199999999999999</v>
      </c>
      <c r="U4401" s="20">
        <v>0.30499999999999999</v>
      </c>
      <c r="V4401" s="20">
        <f t="shared" si="136"/>
        <v>2.0008307199577997</v>
      </c>
      <c r="W4401" s="20">
        <f t="shared" si="137"/>
        <v>17.925883402633001</v>
      </c>
    </row>
    <row r="4402" spans="1:23" x14ac:dyDescent="0.25">
      <c r="A4402" s="18">
        <v>36748</v>
      </c>
      <c r="B4402" s="18">
        <v>36738</v>
      </c>
      <c r="C4402" s="18">
        <v>6410</v>
      </c>
      <c r="D4402" s="18">
        <v>6410</v>
      </c>
      <c r="E4402" s="18" t="s">
        <v>116</v>
      </c>
      <c r="F4402" s="18" t="s">
        <v>117</v>
      </c>
      <c r="G4402" s="19">
        <v>25.094392050500002</v>
      </c>
      <c r="H4402" s="19">
        <v>10.1553</v>
      </c>
      <c r="I4402" s="18" t="s">
        <v>79</v>
      </c>
      <c r="J4402" s="18" t="s">
        <v>80</v>
      </c>
      <c r="K4402" s="18">
        <v>16</v>
      </c>
      <c r="L4402" s="18">
        <v>60</v>
      </c>
      <c r="M4402" s="18" t="s">
        <v>71</v>
      </c>
      <c r="N4402" s="18" t="s">
        <v>74</v>
      </c>
      <c r="O4402" s="18" t="s">
        <v>75</v>
      </c>
      <c r="P4402" s="19">
        <v>4192.9844883100004</v>
      </c>
      <c r="Q4402" s="19">
        <v>1093107.34528</v>
      </c>
      <c r="R4402" s="20">
        <v>0.70014500000000002</v>
      </c>
      <c r="S4402" s="20">
        <v>6.29983</v>
      </c>
      <c r="T4402" s="20">
        <v>0.30199999999999999</v>
      </c>
      <c r="U4402" s="20">
        <v>0.30499999999999999</v>
      </c>
      <c r="V4402" s="20">
        <f t="shared" si="136"/>
        <v>4.9629073979129998</v>
      </c>
      <c r="W4402" s="20">
        <f t="shared" si="137"/>
        <v>44.463781201305011</v>
      </c>
    </row>
    <row r="4403" spans="1:23" x14ac:dyDescent="0.25">
      <c r="A4403" s="18">
        <v>36749</v>
      </c>
      <c r="B4403" s="18">
        <v>36739</v>
      </c>
      <c r="C4403" s="18">
        <v>6410</v>
      </c>
      <c r="D4403" s="18">
        <v>6410</v>
      </c>
      <c r="E4403" s="18" t="s">
        <v>116</v>
      </c>
      <c r="F4403" s="18" t="s">
        <v>117</v>
      </c>
      <c r="G4403" s="19">
        <v>5.5536513753600003</v>
      </c>
      <c r="H4403" s="19">
        <v>2.2474799999999999</v>
      </c>
      <c r="I4403" s="18" t="s">
        <v>79</v>
      </c>
      <c r="J4403" s="18" t="s">
        <v>80</v>
      </c>
      <c r="K4403" s="18">
        <v>16</v>
      </c>
      <c r="L4403" s="18">
        <v>60</v>
      </c>
      <c r="M4403" s="18" t="s">
        <v>71</v>
      </c>
      <c r="N4403" s="18" t="s">
        <v>74</v>
      </c>
      <c r="O4403" s="18" t="s">
        <v>75</v>
      </c>
      <c r="P4403" s="19">
        <v>1825.90674274</v>
      </c>
      <c r="Q4403" s="19">
        <v>241916.086243</v>
      </c>
      <c r="R4403" s="20">
        <v>0.70014500000000002</v>
      </c>
      <c r="S4403" s="20">
        <v>6.29983</v>
      </c>
      <c r="T4403" s="20">
        <v>0.30199999999999999</v>
      </c>
      <c r="U4403" s="20">
        <v>0.30499999999999999</v>
      </c>
      <c r="V4403" s="20">
        <f t="shared" si="136"/>
        <v>1.0983461954507998</v>
      </c>
      <c r="W4403" s="20">
        <f t="shared" si="137"/>
        <v>9.8403256402380013</v>
      </c>
    </row>
    <row r="4404" spans="1:23" x14ac:dyDescent="0.25">
      <c r="A4404" s="18">
        <v>36750</v>
      </c>
      <c r="B4404" s="18">
        <v>36740</v>
      </c>
      <c r="C4404" s="18">
        <v>6410</v>
      </c>
      <c r="D4404" s="18">
        <v>6410</v>
      </c>
      <c r="E4404" s="18" t="s">
        <v>116</v>
      </c>
      <c r="F4404" s="18" t="s">
        <v>117</v>
      </c>
      <c r="G4404" s="19">
        <v>14.9435173617</v>
      </c>
      <c r="H4404" s="19">
        <v>6.0474300000000003</v>
      </c>
      <c r="I4404" s="18" t="s">
        <v>79</v>
      </c>
      <c r="J4404" s="18" t="s">
        <v>80</v>
      </c>
      <c r="K4404" s="18">
        <v>16</v>
      </c>
      <c r="L4404" s="18">
        <v>60</v>
      </c>
      <c r="M4404" s="18" t="s">
        <v>71</v>
      </c>
      <c r="N4404" s="18" t="s">
        <v>74</v>
      </c>
      <c r="O4404" s="18" t="s">
        <v>75</v>
      </c>
      <c r="P4404" s="19">
        <v>4247.4600742499997</v>
      </c>
      <c r="Q4404" s="19">
        <v>650937.012521</v>
      </c>
      <c r="R4404" s="20">
        <v>0.70014500000000002</v>
      </c>
      <c r="S4404" s="20">
        <v>6.29983</v>
      </c>
      <c r="T4404" s="20">
        <v>0.30199999999999999</v>
      </c>
      <c r="U4404" s="20">
        <v>0.30499999999999999</v>
      </c>
      <c r="V4404" s="20">
        <f t="shared" si="136"/>
        <v>2.9553863583903004</v>
      </c>
      <c r="W4404" s="20">
        <f t="shared" si="137"/>
        <v>26.477957751145503</v>
      </c>
    </row>
    <row r="4405" spans="1:23" x14ac:dyDescent="0.25">
      <c r="A4405" s="18">
        <v>36751</v>
      </c>
      <c r="B4405" s="18">
        <v>36741</v>
      </c>
      <c r="C4405" s="18">
        <v>6410</v>
      </c>
      <c r="D4405" s="18">
        <v>6410</v>
      </c>
      <c r="E4405" s="18" t="s">
        <v>116</v>
      </c>
      <c r="F4405" s="18" t="s">
        <v>117</v>
      </c>
      <c r="G4405" s="19">
        <v>7.6075822957900003</v>
      </c>
      <c r="H4405" s="19">
        <v>3.0786799999999999</v>
      </c>
      <c r="I4405" s="18" t="s">
        <v>79</v>
      </c>
      <c r="J4405" s="18" t="s">
        <v>80</v>
      </c>
      <c r="K4405" s="18">
        <v>16</v>
      </c>
      <c r="L4405" s="18">
        <v>60</v>
      </c>
      <c r="M4405" s="18" t="s">
        <v>71</v>
      </c>
      <c r="N4405" s="18" t="s">
        <v>74</v>
      </c>
      <c r="O4405" s="18" t="s">
        <v>75</v>
      </c>
      <c r="P4405" s="19">
        <v>2095.4383484</v>
      </c>
      <c r="Q4405" s="19">
        <v>331384.95925999997</v>
      </c>
      <c r="R4405" s="20">
        <v>0.70014500000000002</v>
      </c>
      <c r="S4405" s="20">
        <v>6.29983</v>
      </c>
      <c r="T4405" s="20">
        <v>0.30199999999999999</v>
      </c>
      <c r="U4405" s="20">
        <v>0.30499999999999999</v>
      </c>
      <c r="V4405" s="20">
        <f t="shared" si="136"/>
        <v>1.5045546412027999</v>
      </c>
      <c r="W4405" s="20">
        <f t="shared" si="137"/>
        <v>13.479636633958</v>
      </c>
    </row>
    <row r="4406" spans="1:23" x14ac:dyDescent="0.25">
      <c r="A4406" s="18">
        <v>36752</v>
      </c>
      <c r="B4406" s="18">
        <v>36742</v>
      </c>
      <c r="C4406" s="18">
        <v>6410</v>
      </c>
      <c r="D4406" s="18">
        <v>6410</v>
      </c>
      <c r="E4406" s="18" t="s">
        <v>116</v>
      </c>
      <c r="F4406" s="18" t="s">
        <v>117</v>
      </c>
      <c r="G4406" s="19">
        <v>19.304742446500001</v>
      </c>
      <c r="H4406" s="19">
        <v>7.8123500000000003</v>
      </c>
      <c r="I4406" s="18" t="s">
        <v>79</v>
      </c>
      <c r="J4406" s="18" t="s">
        <v>80</v>
      </c>
      <c r="K4406" s="18">
        <v>16</v>
      </c>
      <c r="L4406" s="18">
        <v>60</v>
      </c>
      <c r="M4406" s="18" t="s">
        <v>71</v>
      </c>
      <c r="N4406" s="18" t="s">
        <v>74</v>
      </c>
      <c r="O4406" s="18" t="s">
        <v>75</v>
      </c>
      <c r="P4406" s="19">
        <v>4301.8862111799999</v>
      </c>
      <c r="Q4406" s="19">
        <v>840911.21731700003</v>
      </c>
      <c r="R4406" s="20">
        <v>0.70014500000000002</v>
      </c>
      <c r="S4406" s="20">
        <v>6.29983</v>
      </c>
      <c r="T4406" s="20">
        <v>0.30199999999999999</v>
      </c>
      <c r="U4406" s="20">
        <v>0.30499999999999999</v>
      </c>
      <c r="V4406" s="20">
        <f t="shared" si="136"/>
        <v>3.8179048979435</v>
      </c>
      <c r="W4406" s="20">
        <f t="shared" si="137"/>
        <v>34.205451445847508</v>
      </c>
    </row>
    <row r="4407" spans="1:23" x14ac:dyDescent="0.25">
      <c r="A4407" s="18">
        <v>36753</v>
      </c>
      <c r="B4407" s="18">
        <v>36743</v>
      </c>
      <c r="C4407" s="18">
        <v>6410</v>
      </c>
      <c r="D4407" s="18">
        <v>6410</v>
      </c>
      <c r="E4407" s="18" t="s">
        <v>116</v>
      </c>
      <c r="F4407" s="18" t="s">
        <v>117</v>
      </c>
      <c r="G4407" s="19">
        <v>17.199382879800002</v>
      </c>
      <c r="H4407" s="19">
        <v>6.9603400000000004</v>
      </c>
      <c r="I4407" s="18" t="s">
        <v>79</v>
      </c>
      <c r="J4407" s="18" t="s">
        <v>80</v>
      </c>
      <c r="K4407" s="18">
        <v>16</v>
      </c>
      <c r="L4407" s="18">
        <v>60</v>
      </c>
      <c r="M4407" s="18" t="s">
        <v>71</v>
      </c>
      <c r="N4407" s="18" t="s">
        <v>74</v>
      </c>
      <c r="O4407" s="18" t="s">
        <v>75</v>
      </c>
      <c r="P4407" s="19">
        <v>3226.37773466</v>
      </c>
      <c r="Q4407" s="19">
        <v>749202.12142900005</v>
      </c>
      <c r="R4407" s="20">
        <v>0.70014500000000002</v>
      </c>
      <c r="S4407" s="20">
        <v>6.29983</v>
      </c>
      <c r="T4407" s="20">
        <v>0.30199999999999999</v>
      </c>
      <c r="U4407" s="20">
        <v>0.30499999999999999</v>
      </c>
      <c r="V4407" s="20">
        <f t="shared" si="136"/>
        <v>3.4015265800113998</v>
      </c>
      <c r="W4407" s="20">
        <f t="shared" si="137"/>
        <v>30.475026325829006</v>
      </c>
    </row>
    <row r="4408" spans="1:23" x14ac:dyDescent="0.25">
      <c r="A4408" s="18">
        <v>36754</v>
      </c>
      <c r="B4408" s="18">
        <v>36744</v>
      </c>
      <c r="C4408" s="18">
        <v>6410</v>
      </c>
      <c r="D4408" s="18">
        <v>6410</v>
      </c>
      <c r="E4408" s="18" t="s">
        <v>116</v>
      </c>
      <c r="F4408" s="18" t="s">
        <v>117</v>
      </c>
      <c r="G4408" s="19">
        <v>3.9118978900200001</v>
      </c>
      <c r="H4408" s="19">
        <v>1.5830900000000001</v>
      </c>
      <c r="I4408" s="18" t="s">
        <v>79</v>
      </c>
      <c r="J4408" s="18" t="s">
        <v>80</v>
      </c>
      <c r="K4408" s="18">
        <v>16</v>
      </c>
      <c r="L4408" s="18">
        <v>60</v>
      </c>
      <c r="M4408" s="18" t="s">
        <v>71</v>
      </c>
      <c r="N4408" s="18" t="s">
        <v>74</v>
      </c>
      <c r="O4408" s="18" t="s">
        <v>75</v>
      </c>
      <c r="P4408" s="19">
        <v>1915.51711791</v>
      </c>
      <c r="Q4408" s="19">
        <v>170401.59048099999</v>
      </c>
      <c r="R4408" s="20">
        <v>0.70014500000000002</v>
      </c>
      <c r="S4408" s="20">
        <v>6.29983</v>
      </c>
      <c r="T4408" s="20">
        <v>0.30199999999999999</v>
      </c>
      <c r="U4408" s="20">
        <v>0.30499999999999999</v>
      </c>
      <c r="V4408" s="20">
        <f t="shared" si="136"/>
        <v>0.77365799853890005</v>
      </c>
      <c r="W4408" s="20">
        <f t="shared" si="137"/>
        <v>6.9313725229165009</v>
      </c>
    </row>
    <row r="4409" spans="1:23" x14ac:dyDescent="0.25">
      <c r="A4409" s="18">
        <v>36755</v>
      </c>
      <c r="B4409" s="18">
        <v>36745</v>
      </c>
      <c r="C4409" s="18">
        <v>6410</v>
      </c>
      <c r="D4409" s="18">
        <v>6410</v>
      </c>
      <c r="E4409" s="18" t="s">
        <v>116</v>
      </c>
      <c r="F4409" s="18" t="s">
        <v>117</v>
      </c>
      <c r="G4409" s="19">
        <v>6.01943163372</v>
      </c>
      <c r="H4409" s="19">
        <v>2.4359799999999998</v>
      </c>
      <c r="I4409" s="18" t="s">
        <v>79</v>
      </c>
      <c r="J4409" s="18" t="s">
        <v>80</v>
      </c>
      <c r="K4409" s="18">
        <v>16</v>
      </c>
      <c r="L4409" s="18">
        <v>60</v>
      </c>
      <c r="M4409" s="18" t="s">
        <v>71</v>
      </c>
      <c r="N4409" s="18" t="s">
        <v>74</v>
      </c>
      <c r="O4409" s="18" t="s">
        <v>75</v>
      </c>
      <c r="P4409" s="19">
        <v>1908.40671961</v>
      </c>
      <c r="Q4409" s="19">
        <v>262205.39314100001</v>
      </c>
      <c r="R4409" s="20">
        <v>0.70014500000000002</v>
      </c>
      <c r="S4409" s="20">
        <v>6.29983</v>
      </c>
      <c r="T4409" s="20">
        <v>0.30199999999999999</v>
      </c>
      <c r="U4409" s="20">
        <v>0.30499999999999999</v>
      </c>
      <c r="V4409" s="20">
        <f t="shared" si="136"/>
        <v>1.1904663735357999</v>
      </c>
      <c r="W4409" s="20">
        <f t="shared" si="137"/>
        <v>10.665650618962999</v>
      </c>
    </row>
    <row r="4410" spans="1:23" x14ac:dyDescent="0.25">
      <c r="A4410" s="18">
        <v>36756</v>
      </c>
      <c r="B4410" s="18">
        <v>36746</v>
      </c>
      <c r="C4410" s="18">
        <v>6410</v>
      </c>
      <c r="D4410" s="18">
        <v>6410</v>
      </c>
      <c r="E4410" s="18" t="s">
        <v>116</v>
      </c>
      <c r="F4410" s="18" t="s">
        <v>117</v>
      </c>
      <c r="G4410" s="19">
        <v>1.85309236807E-3</v>
      </c>
      <c r="H4410" s="19">
        <v>7.4991999999999995E-4</v>
      </c>
      <c r="I4410" s="18" t="s">
        <v>79</v>
      </c>
      <c r="J4410" s="18" t="s">
        <v>80</v>
      </c>
      <c r="K4410" s="18">
        <v>16</v>
      </c>
      <c r="L4410" s="18">
        <v>60</v>
      </c>
      <c r="M4410" s="18" t="s">
        <v>71</v>
      </c>
      <c r="N4410" s="18" t="s">
        <v>74</v>
      </c>
      <c r="O4410" s="18" t="s">
        <v>75</v>
      </c>
      <c r="P4410" s="19">
        <v>876.09818014200005</v>
      </c>
      <c r="Q4410" s="19">
        <v>34760.3685215</v>
      </c>
      <c r="R4410" s="20">
        <v>0.70014500000000002</v>
      </c>
      <c r="S4410" s="20">
        <v>6.29983</v>
      </c>
      <c r="T4410" s="20">
        <v>0.30199999999999999</v>
      </c>
      <c r="U4410" s="20">
        <v>0.30499999999999999</v>
      </c>
      <c r="V4410" s="20">
        <f t="shared" si="136"/>
        <v>3.6648681140320002E-4</v>
      </c>
      <c r="W4410" s="20">
        <f t="shared" si="137"/>
        <v>3.283436116952E-3</v>
      </c>
    </row>
    <row r="4411" spans="1:23" x14ac:dyDescent="0.25">
      <c r="A4411" s="18">
        <v>36757</v>
      </c>
      <c r="B4411" s="18">
        <v>36747</v>
      </c>
      <c r="C4411" s="18">
        <v>6410</v>
      </c>
      <c r="D4411" s="18">
        <v>6410</v>
      </c>
      <c r="E4411" s="18" t="s">
        <v>116</v>
      </c>
      <c r="F4411" s="18" t="s">
        <v>117</v>
      </c>
      <c r="G4411" s="19">
        <v>1.8236451173699999</v>
      </c>
      <c r="H4411" s="19">
        <v>0.73800299999999996</v>
      </c>
      <c r="I4411" s="18" t="s">
        <v>79</v>
      </c>
      <c r="J4411" s="18" t="s">
        <v>80</v>
      </c>
      <c r="K4411" s="18">
        <v>16</v>
      </c>
      <c r="L4411" s="18">
        <v>60</v>
      </c>
      <c r="M4411" s="18" t="s">
        <v>71</v>
      </c>
      <c r="N4411" s="18" t="s">
        <v>74</v>
      </c>
      <c r="O4411" s="18" t="s">
        <v>75</v>
      </c>
      <c r="P4411" s="19">
        <v>1135.73953241</v>
      </c>
      <c r="Q4411" s="19">
        <v>79437.663561399997</v>
      </c>
      <c r="R4411" s="20">
        <v>0.70014500000000002</v>
      </c>
      <c r="S4411" s="20">
        <v>6.29983</v>
      </c>
      <c r="T4411" s="20">
        <v>0.30199999999999999</v>
      </c>
      <c r="U4411" s="20">
        <v>0.30499999999999999</v>
      </c>
      <c r="V4411" s="20">
        <f t="shared" si="136"/>
        <v>0.36066295908363</v>
      </c>
      <c r="W4411" s="20">
        <f t="shared" si="137"/>
        <v>3.2312589404455503</v>
      </c>
    </row>
    <row r="4412" spans="1:23" x14ac:dyDescent="0.25">
      <c r="A4412" s="18">
        <v>36758</v>
      </c>
      <c r="B4412" s="18">
        <v>36748</v>
      </c>
      <c r="C4412" s="18">
        <v>6410</v>
      </c>
      <c r="D4412" s="18">
        <v>6410</v>
      </c>
      <c r="E4412" s="18" t="s">
        <v>116</v>
      </c>
      <c r="F4412" s="18" t="s">
        <v>117</v>
      </c>
      <c r="G4412" s="19">
        <v>25.966747036699999</v>
      </c>
      <c r="H4412" s="19">
        <v>10.5084</v>
      </c>
      <c r="I4412" s="18" t="s">
        <v>79</v>
      </c>
      <c r="J4412" s="18" t="s">
        <v>80</v>
      </c>
      <c r="K4412" s="18">
        <v>16</v>
      </c>
      <c r="L4412" s="18">
        <v>60</v>
      </c>
      <c r="M4412" s="18" t="s">
        <v>71</v>
      </c>
      <c r="N4412" s="18" t="s">
        <v>74</v>
      </c>
      <c r="O4412" s="18" t="s">
        <v>75</v>
      </c>
      <c r="P4412" s="19">
        <v>5456.0268457399998</v>
      </c>
      <c r="Q4412" s="19">
        <v>1131106.97648</v>
      </c>
      <c r="R4412" s="20">
        <v>0.70014500000000002</v>
      </c>
      <c r="S4412" s="20">
        <v>6.29983</v>
      </c>
      <c r="T4412" s="20">
        <v>0.30199999999999999</v>
      </c>
      <c r="U4412" s="20">
        <v>0.30499999999999999</v>
      </c>
      <c r="V4412" s="20">
        <f t="shared" si="136"/>
        <v>5.1354677951639998</v>
      </c>
      <c r="W4412" s="20">
        <f t="shared" si="137"/>
        <v>46.009787832540006</v>
      </c>
    </row>
    <row r="4413" spans="1:23" x14ac:dyDescent="0.25">
      <c r="A4413" s="18">
        <v>36759</v>
      </c>
      <c r="B4413" s="18">
        <v>36749</v>
      </c>
      <c r="C4413" s="18">
        <v>6410</v>
      </c>
      <c r="D4413" s="18">
        <v>6410</v>
      </c>
      <c r="E4413" s="18" t="s">
        <v>116</v>
      </c>
      <c r="F4413" s="18" t="s">
        <v>117</v>
      </c>
      <c r="G4413" s="19">
        <v>3.5504780079499998</v>
      </c>
      <c r="H4413" s="19">
        <v>1.4368300000000001</v>
      </c>
      <c r="I4413" s="18" t="s">
        <v>79</v>
      </c>
      <c r="J4413" s="18" t="s">
        <v>80</v>
      </c>
      <c r="K4413" s="18">
        <v>16</v>
      </c>
      <c r="L4413" s="18">
        <v>60</v>
      </c>
      <c r="M4413" s="18" t="s">
        <v>71</v>
      </c>
      <c r="N4413" s="18" t="s">
        <v>74</v>
      </c>
      <c r="O4413" s="18" t="s">
        <v>75</v>
      </c>
      <c r="P4413" s="19">
        <v>1613.75126484</v>
      </c>
      <c r="Q4413" s="19">
        <v>154658.20339099999</v>
      </c>
      <c r="R4413" s="20">
        <v>0.70014500000000002</v>
      </c>
      <c r="S4413" s="20">
        <v>6.29983</v>
      </c>
      <c r="T4413" s="20">
        <v>0.30199999999999999</v>
      </c>
      <c r="U4413" s="20">
        <v>0.30499999999999999</v>
      </c>
      <c r="V4413" s="20">
        <f t="shared" si="136"/>
        <v>0.70218055956429992</v>
      </c>
      <c r="W4413" s="20">
        <f t="shared" si="137"/>
        <v>6.2909903935355009</v>
      </c>
    </row>
    <row r="4414" spans="1:23" x14ac:dyDescent="0.25">
      <c r="A4414" s="18">
        <v>36760</v>
      </c>
      <c r="B4414" s="18">
        <v>36750</v>
      </c>
      <c r="C4414" s="18">
        <v>6410</v>
      </c>
      <c r="D4414" s="18">
        <v>6410</v>
      </c>
      <c r="E4414" s="18" t="s">
        <v>116</v>
      </c>
      <c r="F4414" s="18" t="s">
        <v>117</v>
      </c>
      <c r="G4414" s="19">
        <v>1.9130707336499999</v>
      </c>
      <c r="H4414" s="19">
        <v>0.77419199999999999</v>
      </c>
      <c r="I4414" s="18" t="s">
        <v>79</v>
      </c>
      <c r="J4414" s="18" t="s">
        <v>80</v>
      </c>
      <c r="K4414" s="18">
        <v>16</v>
      </c>
      <c r="L4414" s="18">
        <v>60</v>
      </c>
      <c r="M4414" s="18" t="s">
        <v>71</v>
      </c>
      <c r="N4414" s="18" t="s">
        <v>74</v>
      </c>
      <c r="O4414" s="18" t="s">
        <v>75</v>
      </c>
      <c r="P4414" s="19">
        <v>1062.73742143</v>
      </c>
      <c r="Q4414" s="19">
        <v>83333.027824799996</v>
      </c>
      <c r="R4414" s="20">
        <v>0.70014500000000002</v>
      </c>
      <c r="S4414" s="20">
        <v>6.29983</v>
      </c>
      <c r="T4414" s="20">
        <v>0.30199999999999999</v>
      </c>
      <c r="U4414" s="20">
        <v>0.30499999999999999</v>
      </c>
      <c r="V4414" s="20">
        <f t="shared" si="136"/>
        <v>0.37834856717232002</v>
      </c>
      <c r="W4414" s="20">
        <f t="shared" si="137"/>
        <v>3.3897082012152007</v>
      </c>
    </row>
    <row r="4415" spans="1:23" x14ac:dyDescent="0.25">
      <c r="A4415" s="18">
        <v>36761</v>
      </c>
      <c r="B4415" s="18">
        <v>36751</v>
      </c>
      <c r="C4415" s="18">
        <v>6410</v>
      </c>
      <c r="D4415" s="18">
        <v>6410</v>
      </c>
      <c r="E4415" s="18" t="s">
        <v>116</v>
      </c>
      <c r="F4415" s="18" t="s">
        <v>117</v>
      </c>
      <c r="G4415" s="19">
        <v>3.3305951813400001</v>
      </c>
      <c r="H4415" s="19">
        <v>1.3478399999999999</v>
      </c>
      <c r="I4415" s="18" t="s">
        <v>79</v>
      </c>
      <c r="J4415" s="18" t="s">
        <v>80</v>
      </c>
      <c r="K4415" s="18">
        <v>16</v>
      </c>
      <c r="L4415" s="18">
        <v>60</v>
      </c>
      <c r="M4415" s="18" t="s">
        <v>71</v>
      </c>
      <c r="N4415" s="18" t="s">
        <v>74</v>
      </c>
      <c r="O4415" s="18" t="s">
        <v>75</v>
      </c>
      <c r="P4415" s="19">
        <v>2033.5033754399999</v>
      </c>
      <c r="Q4415" s="19">
        <v>145080.14577800001</v>
      </c>
      <c r="R4415" s="20">
        <v>0.70014500000000002</v>
      </c>
      <c r="S4415" s="20">
        <v>6.29983</v>
      </c>
      <c r="T4415" s="20">
        <v>0.30199999999999999</v>
      </c>
      <c r="U4415" s="20">
        <v>0.30499999999999999</v>
      </c>
      <c r="V4415" s="20">
        <f t="shared" si="136"/>
        <v>0.6586910388863999</v>
      </c>
      <c r="W4415" s="20">
        <f t="shared" si="137"/>
        <v>5.9013581927040004</v>
      </c>
    </row>
    <row r="4416" spans="1:23" x14ac:dyDescent="0.25">
      <c r="A4416" s="18">
        <v>36762</v>
      </c>
      <c r="B4416" s="18">
        <v>36752</v>
      </c>
      <c r="C4416" s="18">
        <v>6410</v>
      </c>
      <c r="D4416" s="18">
        <v>6410</v>
      </c>
      <c r="E4416" s="18" t="s">
        <v>116</v>
      </c>
      <c r="F4416" s="18" t="s">
        <v>117</v>
      </c>
      <c r="G4416" s="19">
        <v>8.2757997744799994</v>
      </c>
      <c r="H4416" s="19">
        <v>3.3491</v>
      </c>
      <c r="I4416" s="18" t="s">
        <v>79</v>
      </c>
      <c r="J4416" s="18" t="s">
        <v>80</v>
      </c>
      <c r="K4416" s="18">
        <v>16</v>
      </c>
      <c r="L4416" s="18">
        <v>60</v>
      </c>
      <c r="M4416" s="18" t="s">
        <v>71</v>
      </c>
      <c r="N4416" s="18" t="s">
        <v>74</v>
      </c>
      <c r="O4416" s="18" t="s">
        <v>75</v>
      </c>
      <c r="P4416" s="19">
        <v>2433.9131843599998</v>
      </c>
      <c r="Q4416" s="19">
        <v>360492.39620199997</v>
      </c>
      <c r="R4416" s="20">
        <v>0.70014500000000002</v>
      </c>
      <c r="S4416" s="20">
        <v>6.29983</v>
      </c>
      <c r="T4416" s="20">
        <v>0.30199999999999999</v>
      </c>
      <c r="U4416" s="20">
        <v>0.30499999999999999</v>
      </c>
      <c r="V4416" s="20">
        <f t="shared" si="136"/>
        <v>1.636709222411</v>
      </c>
      <c r="W4416" s="20">
        <f t="shared" si="137"/>
        <v>14.663638653835001</v>
      </c>
    </row>
    <row r="4417" spans="1:23" x14ac:dyDescent="0.25">
      <c r="A4417" s="18">
        <v>36763</v>
      </c>
      <c r="B4417" s="18">
        <v>36753</v>
      </c>
      <c r="C4417" s="18">
        <v>6410</v>
      </c>
      <c r="D4417" s="18">
        <v>6410</v>
      </c>
      <c r="E4417" s="18" t="s">
        <v>116</v>
      </c>
      <c r="F4417" s="18" t="s">
        <v>117</v>
      </c>
      <c r="G4417" s="19">
        <v>11.9272399386</v>
      </c>
      <c r="H4417" s="19">
        <v>4.8267800000000003</v>
      </c>
      <c r="I4417" s="18" t="s">
        <v>79</v>
      </c>
      <c r="J4417" s="18" t="s">
        <v>80</v>
      </c>
      <c r="K4417" s="18">
        <v>16</v>
      </c>
      <c r="L4417" s="18">
        <v>60</v>
      </c>
      <c r="M4417" s="18" t="s">
        <v>71</v>
      </c>
      <c r="N4417" s="18" t="s">
        <v>74</v>
      </c>
      <c r="O4417" s="18" t="s">
        <v>75</v>
      </c>
      <c r="P4417" s="19">
        <v>3014.6024596000002</v>
      </c>
      <c r="Q4417" s="19">
        <v>519548.49352399999</v>
      </c>
      <c r="R4417" s="20">
        <v>0.70014500000000002</v>
      </c>
      <c r="S4417" s="20">
        <v>6.29983</v>
      </c>
      <c r="T4417" s="20">
        <v>0.30199999999999999</v>
      </c>
      <c r="U4417" s="20">
        <v>0.30499999999999999</v>
      </c>
      <c r="V4417" s="20">
        <f t="shared" si="136"/>
        <v>2.3588532264038</v>
      </c>
      <c r="W4417" s="20">
        <f t="shared" si="137"/>
        <v>21.133485945943004</v>
      </c>
    </row>
    <row r="4418" spans="1:23" x14ac:dyDescent="0.25">
      <c r="A4418" s="18">
        <v>36764</v>
      </c>
      <c r="B4418" s="18">
        <v>36754</v>
      </c>
      <c r="C4418" s="18">
        <v>6410</v>
      </c>
      <c r="D4418" s="18">
        <v>6410</v>
      </c>
      <c r="E4418" s="18" t="s">
        <v>116</v>
      </c>
      <c r="F4418" s="18" t="s">
        <v>117</v>
      </c>
      <c r="G4418" s="19">
        <v>6.0346514882399998</v>
      </c>
      <c r="H4418" s="19">
        <v>2.4421400000000002</v>
      </c>
      <c r="I4418" s="18" t="s">
        <v>79</v>
      </c>
      <c r="J4418" s="18" t="s">
        <v>80</v>
      </c>
      <c r="K4418" s="18">
        <v>16</v>
      </c>
      <c r="L4418" s="18">
        <v>60</v>
      </c>
      <c r="M4418" s="18" t="s">
        <v>71</v>
      </c>
      <c r="N4418" s="18" t="s">
        <v>74</v>
      </c>
      <c r="O4418" s="18" t="s">
        <v>75</v>
      </c>
      <c r="P4418" s="19">
        <v>2075.0845782199999</v>
      </c>
      <c r="Q4418" s="19">
        <v>262868.36735100002</v>
      </c>
      <c r="R4418" s="20">
        <v>0.70014500000000002</v>
      </c>
      <c r="S4418" s="20">
        <v>6.29983</v>
      </c>
      <c r="T4418" s="20">
        <v>0.30199999999999999</v>
      </c>
      <c r="U4418" s="20">
        <v>0.30499999999999999</v>
      </c>
      <c r="V4418" s="20">
        <f t="shared" si="136"/>
        <v>1.1934767729894</v>
      </c>
      <c r="W4418" s="20">
        <f t="shared" si="137"/>
        <v>10.692621451159003</v>
      </c>
    </row>
    <row r="4419" spans="1:23" x14ac:dyDescent="0.25">
      <c r="A4419" s="18">
        <v>36765</v>
      </c>
      <c r="B4419" s="18">
        <v>36755</v>
      </c>
      <c r="C4419" s="18">
        <v>6410</v>
      </c>
      <c r="D4419" s="18">
        <v>6410</v>
      </c>
      <c r="E4419" s="18" t="s">
        <v>116</v>
      </c>
      <c r="F4419" s="18" t="s">
        <v>117</v>
      </c>
      <c r="G4419" s="19">
        <v>28.7615831918</v>
      </c>
      <c r="H4419" s="19">
        <v>11.6394</v>
      </c>
      <c r="I4419" s="18" t="s">
        <v>79</v>
      </c>
      <c r="J4419" s="18" t="s">
        <v>80</v>
      </c>
      <c r="K4419" s="18">
        <v>16</v>
      </c>
      <c r="L4419" s="18">
        <v>60</v>
      </c>
      <c r="M4419" s="18" t="s">
        <v>71</v>
      </c>
      <c r="N4419" s="18" t="s">
        <v>74</v>
      </c>
      <c r="O4419" s="18" t="s">
        <v>75</v>
      </c>
      <c r="P4419" s="19">
        <v>4580.9783279599997</v>
      </c>
      <c r="Q4419" s="19">
        <v>1252849.5524200001</v>
      </c>
      <c r="R4419" s="20">
        <v>0.70014500000000002</v>
      </c>
      <c r="S4419" s="20">
        <v>6.29983</v>
      </c>
      <c r="T4419" s="20">
        <v>0.30199999999999999</v>
      </c>
      <c r="U4419" s="20">
        <v>0.30499999999999999</v>
      </c>
      <c r="V4419" s="20">
        <f t="shared" ref="V4419:V4482" si="138">H4419*R4419*(1-T4419)</f>
        <v>5.6881888636740001</v>
      </c>
      <c r="W4419" s="20">
        <f t="shared" ref="W4419:W4482" si="139">H4419*S4419*(1-U4419)</f>
        <v>50.961737704890005</v>
      </c>
    </row>
    <row r="4420" spans="1:23" x14ac:dyDescent="0.25">
      <c r="A4420" s="18">
        <v>36766</v>
      </c>
      <c r="B4420" s="18">
        <v>36756</v>
      </c>
      <c r="C4420" s="18">
        <v>6410</v>
      </c>
      <c r="D4420" s="18">
        <v>6410</v>
      </c>
      <c r="E4420" s="18" t="s">
        <v>116</v>
      </c>
      <c r="F4420" s="18" t="s">
        <v>117</v>
      </c>
      <c r="G4420" s="19">
        <v>2.9960237321899998</v>
      </c>
      <c r="H4420" s="19">
        <v>1.21245</v>
      </c>
      <c r="I4420" s="18" t="s">
        <v>79</v>
      </c>
      <c r="J4420" s="18" t="s">
        <v>80</v>
      </c>
      <c r="K4420" s="18">
        <v>16</v>
      </c>
      <c r="L4420" s="18">
        <v>60</v>
      </c>
      <c r="M4420" s="18" t="s">
        <v>71</v>
      </c>
      <c r="N4420" s="18" t="s">
        <v>74</v>
      </c>
      <c r="O4420" s="18" t="s">
        <v>75</v>
      </c>
      <c r="P4420" s="19">
        <v>1359.85602174</v>
      </c>
      <c r="Q4420" s="19">
        <v>130506.271748</v>
      </c>
      <c r="R4420" s="20">
        <v>0.70014500000000002</v>
      </c>
      <c r="S4420" s="20">
        <v>6.29983</v>
      </c>
      <c r="T4420" s="20">
        <v>0.30199999999999999</v>
      </c>
      <c r="U4420" s="20">
        <v>0.30499999999999999</v>
      </c>
      <c r="V4420" s="20">
        <f t="shared" si="138"/>
        <v>0.59252578206450002</v>
      </c>
      <c r="W4420" s="20">
        <f t="shared" si="139"/>
        <v>5.3085690740325004</v>
      </c>
    </row>
    <row r="4421" spans="1:23" x14ac:dyDescent="0.25">
      <c r="A4421" s="18">
        <v>36767</v>
      </c>
      <c r="B4421" s="18">
        <v>36757</v>
      </c>
      <c r="C4421" s="18">
        <v>6410</v>
      </c>
      <c r="D4421" s="18">
        <v>6410</v>
      </c>
      <c r="E4421" s="18" t="s">
        <v>116</v>
      </c>
      <c r="F4421" s="18" t="s">
        <v>117</v>
      </c>
      <c r="G4421" s="19">
        <v>17.975473599099999</v>
      </c>
      <c r="H4421" s="19">
        <v>7.2744200000000001</v>
      </c>
      <c r="I4421" s="18" t="s">
        <v>79</v>
      </c>
      <c r="J4421" s="18" t="s">
        <v>80</v>
      </c>
      <c r="K4421" s="18">
        <v>16</v>
      </c>
      <c r="L4421" s="18">
        <v>60</v>
      </c>
      <c r="M4421" s="18" t="s">
        <v>71</v>
      </c>
      <c r="N4421" s="18" t="s">
        <v>74</v>
      </c>
      <c r="O4421" s="18" t="s">
        <v>75</v>
      </c>
      <c r="P4421" s="19">
        <v>4853.9299174600001</v>
      </c>
      <c r="Q4421" s="19">
        <v>783008.49793299998</v>
      </c>
      <c r="R4421" s="20">
        <v>0.70014500000000002</v>
      </c>
      <c r="S4421" s="20">
        <v>6.29983</v>
      </c>
      <c r="T4421" s="20">
        <v>0.30199999999999999</v>
      </c>
      <c r="U4421" s="20">
        <v>0.30499999999999999</v>
      </c>
      <c r="V4421" s="20">
        <f t="shared" si="138"/>
        <v>3.5550178560481998</v>
      </c>
      <c r="W4421" s="20">
        <f t="shared" si="139"/>
        <v>31.850188497277003</v>
      </c>
    </row>
    <row r="4422" spans="1:23" x14ac:dyDescent="0.25">
      <c r="A4422" s="18">
        <v>36768</v>
      </c>
      <c r="B4422" s="18">
        <v>36758</v>
      </c>
      <c r="C4422" s="18">
        <v>6410</v>
      </c>
      <c r="D4422" s="18">
        <v>6410</v>
      </c>
      <c r="E4422" s="18" t="s">
        <v>116</v>
      </c>
      <c r="F4422" s="18" t="s">
        <v>117</v>
      </c>
      <c r="G4422" s="19">
        <v>4.1890416532400003</v>
      </c>
      <c r="H4422" s="19">
        <v>1.6952499999999999</v>
      </c>
      <c r="I4422" s="18" t="s">
        <v>79</v>
      </c>
      <c r="J4422" s="18" t="s">
        <v>80</v>
      </c>
      <c r="K4422" s="18">
        <v>16</v>
      </c>
      <c r="L4422" s="18">
        <v>60</v>
      </c>
      <c r="M4422" s="18" t="s">
        <v>71</v>
      </c>
      <c r="N4422" s="18" t="s">
        <v>74</v>
      </c>
      <c r="O4422" s="18" t="s">
        <v>75</v>
      </c>
      <c r="P4422" s="19">
        <v>1602.38187311</v>
      </c>
      <c r="Q4422" s="19">
        <v>182473.92451800001</v>
      </c>
      <c r="R4422" s="20">
        <v>0.70014500000000002</v>
      </c>
      <c r="S4422" s="20">
        <v>6.29983</v>
      </c>
      <c r="T4422" s="20">
        <v>0.30199999999999999</v>
      </c>
      <c r="U4422" s="20">
        <v>0.30499999999999999</v>
      </c>
      <c r="V4422" s="20">
        <f t="shared" si="138"/>
        <v>0.82847072625249996</v>
      </c>
      <c r="W4422" s="20">
        <f t="shared" si="139"/>
        <v>7.4224518312125003</v>
      </c>
    </row>
    <row r="4423" spans="1:23" x14ac:dyDescent="0.25">
      <c r="A4423" s="18">
        <v>36769</v>
      </c>
      <c r="B4423" s="18">
        <v>36759</v>
      </c>
      <c r="C4423" s="18">
        <v>6410</v>
      </c>
      <c r="D4423" s="18">
        <v>6410</v>
      </c>
      <c r="E4423" s="18" t="s">
        <v>116</v>
      </c>
      <c r="F4423" s="18" t="s">
        <v>117</v>
      </c>
      <c r="G4423" s="19">
        <v>4.3664159972499998</v>
      </c>
      <c r="H4423" s="19">
        <v>1.7670300000000001</v>
      </c>
      <c r="I4423" s="18" t="s">
        <v>79</v>
      </c>
      <c r="J4423" s="18" t="s">
        <v>80</v>
      </c>
      <c r="K4423" s="18">
        <v>16</v>
      </c>
      <c r="L4423" s="18">
        <v>60</v>
      </c>
      <c r="M4423" s="18" t="s">
        <v>71</v>
      </c>
      <c r="N4423" s="18" t="s">
        <v>74</v>
      </c>
      <c r="O4423" s="18" t="s">
        <v>75</v>
      </c>
      <c r="P4423" s="19">
        <v>1656.5266615800001</v>
      </c>
      <c r="Q4423" s="19">
        <v>190200.32003800001</v>
      </c>
      <c r="R4423" s="20">
        <v>0.70014500000000002</v>
      </c>
      <c r="S4423" s="20">
        <v>6.29983</v>
      </c>
      <c r="T4423" s="20">
        <v>0.30199999999999999</v>
      </c>
      <c r="U4423" s="20">
        <v>0.30499999999999999</v>
      </c>
      <c r="V4423" s="20">
        <f t="shared" si="138"/>
        <v>0.86354969910630008</v>
      </c>
      <c r="W4423" s="20">
        <f t="shared" si="139"/>
        <v>7.7367320804055009</v>
      </c>
    </row>
    <row r="4424" spans="1:23" x14ac:dyDescent="0.25">
      <c r="A4424" s="18">
        <v>36770</v>
      </c>
      <c r="B4424" s="18">
        <v>36760</v>
      </c>
      <c r="C4424" s="18">
        <v>6410</v>
      </c>
      <c r="D4424" s="18">
        <v>6410</v>
      </c>
      <c r="E4424" s="18" t="s">
        <v>116</v>
      </c>
      <c r="F4424" s="18" t="s">
        <v>117</v>
      </c>
      <c r="G4424" s="19">
        <v>19.1168313505</v>
      </c>
      <c r="H4424" s="19">
        <v>7.7363099999999996</v>
      </c>
      <c r="I4424" s="18" t="s">
        <v>79</v>
      </c>
      <c r="J4424" s="18" t="s">
        <v>80</v>
      </c>
      <c r="K4424" s="18">
        <v>16</v>
      </c>
      <c r="L4424" s="18">
        <v>60</v>
      </c>
      <c r="M4424" s="18" t="s">
        <v>71</v>
      </c>
      <c r="N4424" s="18" t="s">
        <v>74</v>
      </c>
      <c r="O4424" s="18" t="s">
        <v>75</v>
      </c>
      <c r="P4424" s="19">
        <v>4204.0647013400003</v>
      </c>
      <c r="Q4424" s="19">
        <v>832725.84271200001</v>
      </c>
      <c r="R4424" s="20">
        <v>0.70014500000000002</v>
      </c>
      <c r="S4424" s="20">
        <v>6.29983</v>
      </c>
      <c r="T4424" s="20">
        <v>0.30199999999999999</v>
      </c>
      <c r="U4424" s="20">
        <v>0.30499999999999999</v>
      </c>
      <c r="V4424" s="20">
        <f t="shared" si="138"/>
        <v>3.7807440579350993</v>
      </c>
      <c r="W4424" s="20">
        <f t="shared" si="139"/>
        <v>33.872519289973503</v>
      </c>
    </row>
    <row r="4425" spans="1:23" x14ac:dyDescent="0.25">
      <c r="A4425" s="18">
        <v>36771</v>
      </c>
      <c r="B4425" s="18">
        <v>36761</v>
      </c>
      <c r="C4425" s="18">
        <v>6410</v>
      </c>
      <c r="D4425" s="18">
        <v>6410</v>
      </c>
      <c r="E4425" s="18" t="s">
        <v>116</v>
      </c>
      <c r="F4425" s="18" t="s">
        <v>117</v>
      </c>
      <c r="G4425" s="19">
        <v>3.6099224145400002</v>
      </c>
      <c r="H4425" s="19">
        <v>1.46088</v>
      </c>
      <c r="I4425" s="18" t="s">
        <v>79</v>
      </c>
      <c r="J4425" s="18" t="s">
        <v>80</v>
      </c>
      <c r="K4425" s="18">
        <v>16</v>
      </c>
      <c r="L4425" s="18">
        <v>60</v>
      </c>
      <c r="M4425" s="18" t="s">
        <v>71</v>
      </c>
      <c r="N4425" s="18" t="s">
        <v>74</v>
      </c>
      <c r="O4425" s="18" t="s">
        <v>75</v>
      </c>
      <c r="P4425" s="19">
        <v>1473.56899316</v>
      </c>
      <c r="Q4425" s="19">
        <v>157247.59138500001</v>
      </c>
      <c r="R4425" s="20">
        <v>0.70014500000000002</v>
      </c>
      <c r="S4425" s="20">
        <v>6.29983</v>
      </c>
      <c r="T4425" s="20">
        <v>0.30199999999999999</v>
      </c>
      <c r="U4425" s="20">
        <v>0.30499999999999999</v>
      </c>
      <c r="V4425" s="20">
        <f t="shared" si="138"/>
        <v>0.71393382366479996</v>
      </c>
      <c r="W4425" s="20">
        <f t="shared" si="139"/>
        <v>6.3962904770279998</v>
      </c>
    </row>
    <row r="4426" spans="1:23" x14ac:dyDescent="0.25">
      <c r="A4426" s="18">
        <v>36772</v>
      </c>
      <c r="B4426" s="18">
        <v>36762</v>
      </c>
      <c r="C4426" s="18">
        <v>6410</v>
      </c>
      <c r="D4426" s="18">
        <v>6410</v>
      </c>
      <c r="E4426" s="18" t="s">
        <v>116</v>
      </c>
      <c r="F4426" s="18" t="s">
        <v>117</v>
      </c>
      <c r="G4426" s="19">
        <v>56.2994624098</v>
      </c>
      <c r="H4426" s="19">
        <v>22.7836</v>
      </c>
      <c r="I4426" s="18" t="s">
        <v>79</v>
      </c>
      <c r="J4426" s="18" t="s">
        <v>80</v>
      </c>
      <c r="K4426" s="18">
        <v>16</v>
      </c>
      <c r="L4426" s="18">
        <v>60</v>
      </c>
      <c r="M4426" s="18" t="s">
        <v>71</v>
      </c>
      <c r="N4426" s="18" t="s">
        <v>74</v>
      </c>
      <c r="O4426" s="18" t="s">
        <v>75</v>
      </c>
      <c r="P4426" s="19">
        <v>11683.384195500001</v>
      </c>
      <c r="Q4426" s="19">
        <v>2452394.7729600002</v>
      </c>
      <c r="R4426" s="20">
        <v>0.70014500000000002</v>
      </c>
      <c r="S4426" s="20">
        <v>6.29983</v>
      </c>
      <c r="T4426" s="20">
        <v>0.30199999999999999</v>
      </c>
      <c r="U4426" s="20">
        <v>0.30499999999999999</v>
      </c>
      <c r="V4426" s="20">
        <f t="shared" si="138"/>
        <v>11.134372888155999</v>
      </c>
      <c r="W4426" s="20">
        <f t="shared" si="139"/>
        <v>99.755300717660006</v>
      </c>
    </row>
    <row r="4427" spans="1:23" x14ac:dyDescent="0.25">
      <c r="A4427" s="18">
        <v>36773</v>
      </c>
      <c r="B4427" s="18">
        <v>36763</v>
      </c>
      <c r="C4427" s="18">
        <v>6410</v>
      </c>
      <c r="D4427" s="18">
        <v>6410</v>
      </c>
      <c r="E4427" s="18" t="s">
        <v>116</v>
      </c>
      <c r="F4427" s="18" t="s">
        <v>117</v>
      </c>
      <c r="G4427" s="19">
        <v>1.7707682863500001</v>
      </c>
      <c r="H4427" s="19">
        <v>0.71660500000000005</v>
      </c>
      <c r="I4427" s="18" t="s">
        <v>79</v>
      </c>
      <c r="J4427" s="18" t="s">
        <v>80</v>
      </c>
      <c r="K4427" s="18">
        <v>16</v>
      </c>
      <c r="L4427" s="18">
        <v>60</v>
      </c>
      <c r="M4427" s="18" t="s">
        <v>71</v>
      </c>
      <c r="N4427" s="18" t="s">
        <v>74</v>
      </c>
      <c r="O4427" s="18" t="s">
        <v>75</v>
      </c>
      <c r="P4427" s="19">
        <v>999.29005331300004</v>
      </c>
      <c r="Q4427" s="19">
        <v>77134.358015499995</v>
      </c>
      <c r="R4427" s="20">
        <v>0.70014500000000002</v>
      </c>
      <c r="S4427" s="20">
        <v>6.29983</v>
      </c>
      <c r="T4427" s="20">
        <v>0.30199999999999999</v>
      </c>
      <c r="U4427" s="20">
        <v>0.30499999999999999</v>
      </c>
      <c r="V4427" s="20">
        <f t="shared" si="138"/>
        <v>0.35020573059205001</v>
      </c>
      <c r="W4427" s="20">
        <f t="shared" si="139"/>
        <v>3.1375703256192504</v>
      </c>
    </row>
    <row r="4428" spans="1:23" x14ac:dyDescent="0.25">
      <c r="A4428" s="18">
        <v>36774</v>
      </c>
      <c r="B4428" s="18">
        <v>36764</v>
      </c>
      <c r="C4428" s="18">
        <v>6410</v>
      </c>
      <c r="D4428" s="18">
        <v>6410</v>
      </c>
      <c r="E4428" s="18" t="s">
        <v>116</v>
      </c>
      <c r="F4428" s="18" t="s">
        <v>117</v>
      </c>
      <c r="G4428" s="19">
        <v>1.52351621853</v>
      </c>
      <c r="H4428" s="19">
        <v>0.61654500000000001</v>
      </c>
      <c r="I4428" s="18" t="s">
        <v>79</v>
      </c>
      <c r="J4428" s="18" t="s">
        <v>80</v>
      </c>
      <c r="K4428" s="18">
        <v>16</v>
      </c>
      <c r="L4428" s="18">
        <v>60</v>
      </c>
      <c r="M4428" s="18" t="s">
        <v>71</v>
      </c>
      <c r="N4428" s="18" t="s">
        <v>74</v>
      </c>
      <c r="O4428" s="18" t="s">
        <v>75</v>
      </c>
      <c r="P4428" s="19">
        <v>1059.4300729300001</v>
      </c>
      <c r="Q4428" s="19">
        <v>66364.101022100003</v>
      </c>
      <c r="R4428" s="20">
        <v>0.70014500000000002</v>
      </c>
      <c r="S4428" s="20">
        <v>6.29983</v>
      </c>
      <c r="T4428" s="20">
        <v>0.30199999999999999</v>
      </c>
      <c r="U4428" s="20">
        <v>0.30499999999999999</v>
      </c>
      <c r="V4428" s="20">
        <f t="shared" si="138"/>
        <v>0.30130628751944999</v>
      </c>
      <c r="W4428" s="20">
        <f t="shared" si="139"/>
        <v>2.6994694377082502</v>
      </c>
    </row>
    <row r="4429" spans="1:23" x14ac:dyDescent="0.25">
      <c r="A4429" s="18">
        <v>36775</v>
      </c>
      <c r="B4429" s="18">
        <v>36765</v>
      </c>
      <c r="C4429" s="18">
        <v>6410</v>
      </c>
      <c r="D4429" s="18">
        <v>6410</v>
      </c>
      <c r="E4429" s="18" t="s">
        <v>116</v>
      </c>
      <c r="F4429" s="18" t="s">
        <v>117</v>
      </c>
      <c r="G4429" s="19">
        <v>3.5010112175499999</v>
      </c>
      <c r="H4429" s="19">
        <v>1.4168099999999999</v>
      </c>
      <c r="I4429" s="18" t="s">
        <v>79</v>
      </c>
      <c r="J4429" s="18" t="s">
        <v>80</v>
      </c>
      <c r="K4429" s="18">
        <v>16</v>
      </c>
      <c r="L4429" s="18">
        <v>60</v>
      </c>
      <c r="M4429" s="18" t="s">
        <v>71</v>
      </c>
      <c r="N4429" s="18" t="s">
        <v>74</v>
      </c>
      <c r="O4429" s="18" t="s">
        <v>75</v>
      </c>
      <c r="P4429" s="19">
        <v>1433.9956797299999</v>
      </c>
      <c r="Q4429" s="19">
        <v>152503.43862</v>
      </c>
      <c r="R4429" s="20">
        <v>0.70014500000000002</v>
      </c>
      <c r="S4429" s="20">
        <v>6.29983</v>
      </c>
      <c r="T4429" s="20">
        <v>0.30199999999999999</v>
      </c>
      <c r="U4429" s="20">
        <v>0.30499999999999999</v>
      </c>
      <c r="V4429" s="20">
        <f t="shared" si="138"/>
        <v>0.69239676134009998</v>
      </c>
      <c r="W4429" s="20">
        <f t="shared" si="139"/>
        <v>6.2033351888985004</v>
      </c>
    </row>
    <row r="4430" spans="1:23" x14ac:dyDescent="0.25">
      <c r="A4430" s="18">
        <v>36776</v>
      </c>
      <c r="B4430" s="18">
        <v>36766</v>
      </c>
      <c r="C4430" s="18">
        <v>6410</v>
      </c>
      <c r="D4430" s="18">
        <v>6410</v>
      </c>
      <c r="E4430" s="18" t="s">
        <v>116</v>
      </c>
      <c r="F4430" s="18" t="s">
        <v>117</v>
      </c>
      <c r="G4430" s="19">
        <v>2.9166808235500001</v>
      </c>
      <c r="H4430" s="19">
        <v>1.1803399999999999</v>
      </c>
      <c r="I4430" s="18" t="s">
        <v>79</v>
      </c>
      <c r="J4430" s="18" t="s">
        <v>80</v>
      </c>
      <c r="K4430" s="18">
        <v>16</v>
      </c>
      <c r="L4430" s="18">
        <v>60</v>
      </c>
      <c r="M4430" s="18" t="s">
        <v>71</v>
      </c>
      <c r="N4430" s="18" t="s">
        <v>74</v>
      </c>
      <c r="O4430" s="18" t="s">
        <v>75</v>
      </c>
      <c r="P4430" s="19">
        <v>1290.27816295</v>
      </c>
      <c r="Q4430" s="19">
        <v>127050.10847200001</v>
      </c>
      <c r="R4430" s="20">
        <v>0.70014500000000002</v>
      </c>
      <c r="S4430" s="20">
        <v>6.29983</v>
      </c>
      <c r="T4430" s="20">
        <v>0.30199999999999999</v>
      </c>
      <c r="U4430" s="20">
        <v>0.30499999999999999</v>
      </c>
      <c r="V4430" s="20">
        <f t="shared" si="138"/>
        <v>0.57683358621139991</v>
      </c>
      <c r="W4430" s="20">
        <f t="shared" si="139"/>
        <v>5.1679792328290004</v>
      </c>
    </row>
    <row r="4431" spans="1:23" x14ac:dyDescent="0.25">
      <c r="A4431" s="18">
        <v>36777</v>
      </c>
      <c r="B4431" s="18">
        <v>36767</v>
      </c>
      <c r="C4431" s="18">
        <v>6410</v>
      </c>
      <c r="D4431" s="18">
        <v>6410</v>
      </c>
      <c r="E4431" s="18" t="s">
        <v>116</v>
      </c>
      <c r="F4431" s="18" t="s">
        <v>117</v>
      </c>
      <c r="G4431" s="19">
        <v>9.8119864118599995</v>
      </c>
      <c r="H4431" s="19">
        <v>3.9707699999999999</v>
      </c>
      <c r="I4431" s="18" t="s">
        <v>79</v>
      </c>
      <c r="J4431" s="18" t="s">
        <v>80</v>
      </c>
      <c r="K4431" s="18">
        <v>16</v>
      </c>
      <c r="L4431" s="18">
        <v>60</v>
      </c>
      <c r="M4431" s="18" t="s">
        <v>71</v>
      </c>
      <c r="N4431" s="18" t="s">
        <v>74</v>
      </c>
      <c r="O4431" s="18" t="s">
        <v>75</v>
      </c>
      <c r="P4431" s="19">
        <v>2687.3751089699999</v>
      </c>
      <c r="Q4431" s="19">
        <v>427408.41846199997</v>
      </c>
      <c r="R4431" s="20">
        <v>0.70014500000000002</v>
      </c>
      <c r="S4431" s="20">
        <v>6.29983</v>
      </c>
      <c r="T4431" s="20">
        <v>0.30199999999999999</v>
      </c>
      <c r="U4431" s="20">
        <v>0.30499999999999999</v>
      </c>
      <c r="V4431" s="20">
        <f t="shared" si="138"/>
        <v>1.9405201036316999</v>
      </c>
      <c r="W4431" s="20">
        <f t="shared" si="139"/>
        <v>17.3855472985245</v>
      </c>
    </row>
    <row r="4432" spans="1:23" x14ac:dyDescent="0.25">
      <c r="A4432" s="18">
        <v>36778</v>
      </c>
      <c r="B4432" s="18">
        <v>36768</v>
      </c>
      <c r="C4432" s="18">
        <v>6410</v>
      </c>
      <c r="D4432" s="18">
        <v>6410</v>
      </c>
      <c r="E4432" s="18" t="s">
        <v>116</v>
      </c>
      <c r="F4432" s="18" t="s">
        <v>117</v>
      </c>
      <c r="G4432" s="19">
        <v>3.46796775893</v>
      </c>
      <c r="H4432" s="19">
        <v>1.40344</v>
      </c>
      <c r="I4432" s="18" t="s">
        <v>79</v>
      </c>
      <c r="J4432" s="18" t="s">
        <v>80</v>
      </c>
      <c r="K4432" s="18">
        <v>16</v>
      </c>
      <c r="L4432" s="18">
        <v>60</v>
      </c>
      <c r="M4432" s="18" t="s">
        <v>71</v>
      </c>
      <c r="N4432" s="18" t="s">
        <v>74</v>
      </c>
      <c r="O4432" s="18" t="s">
        <v>75</v>
      </c>
      <c r="P4432" s="19">
        <v>1682.20609371</v>
      </c>
      <c r="Q4432" s="19">
        <v>151064.075656</v>
      </c>
      <c r="R4432" s="20">
        <v>0.70014500000000002</v>
      </c>
      <c r="S4432" s="20">
        <v>6.29983</v>
      </c>
      <c r="T4432" s="20">
        <v>0.30199999999999999</v>
      </c>
      <c r="U4432" s="20">
        <v>0.30499999999999999</v>
      </c>
      <c r="V4432" s="20">
        <f t="shared" si="138"/>
        <v>0.68586282616240002</v>
      </c>
      <c r="W4432" s="20">
        <f t="shared" si="139"/>
        <v>6.1447962235640015</v>
      </c>
    </row>
    <row r="4433" spans="1:23" x14ac:dyDescent="0.25">
      <c r="A4433" s="18">
        <v>36779</v>
      </c>
      <c r="B4433" s="18">
        <v>36769</v>
      </c>
      <c r="C4433" s="18">
        <v>6410</v>
      </c>
      <c r="D4433" s="18">
        <v>6410</v>
      </c>
      <c r="E4433" s="18" t="s">
        <v>116</v>
      </c>
      <c r="F4433" s="18" t="s">
        <v>117</v>
      </c>
      <c r="G4433" s="19">
        <v>1.55857762706</v>
      </c>
      <c r="H4433" s="19">
        <v>0.63073400000000002</v>
      </c>
      <c r="I4433" s="18" t="s">
        <v>79</v>
      </c>
      <c r="J4433" s="18" t="s">
        <v>80</v>
      </c>
      <c r="K4433" s="18">
        <v>16</v>
      </c>
      <c r="L4433" s="18">
        <v>60</v>
      </c>
      <c r="M4433" s="18" t="s">
        <v>71</v>
      </c>
      <c r="N4433" s="18" t="s">
        <v>74</v>
      </c>
      <c r="O4433" s="18" t="s">
        <v>75</v>
      </c>
      <c r="P4433" s="19">
        <v>942.06122663899998</v>
      </c>
      <c r="Q4433" s="19">
        <v>67891.3698687</v>
      </c>
      <c r="R4433" s="20">
        <v>0.70014500000000002</v>
      </c>
      <c r="S4433" s="20">
        <v>6.29983</v>
      </c>
      <c r="T4433" s="20">
        <v>0.30199999999999999</v>
      </c>
      <c r="U4433" s="20">
        <v>0.30499999999999999</v>
      </c>
      <c r="V4433" s="20">
        <f t="shared" si="138"/>
        <v>0.30824046898814</v>
      </c>
      <c r="W4433" s="20">
        <f t="shared" si="139"/>
        <v>2.7615942977779002</v>
      </c>
    </row>
    <row r="4434" spans="1:23" x14ac:dyDescent="0.25">
      <c r="A4434" s="18">
        <v>36780</v>
      </c>
      <c r="B4434" s="18">
        <v>36770</v>
      </c>
      <c r="C4434" s="18">
        <v>6410</v>
      </c>
      <c r="D4434" s="18">
        <v>6410</v>
      </c>
      <c r="E4434" s="18" t="s">
        <v>116</v>
      </c>
      <c r="F4434" s="18" t="s">
        <v>117</v>
      </c>
      <c r="G4434" s="19">
        <v>5.24543527323</v>
      </c>
      <c r="H4434" s="19">
        <v>2.1227499999999999</v>
      </c>
      <c r="I4434" s="18" t="s">
        <v>79</v>
      </c>
      <c r="J4434" s="18" t="s">
        <v>80</v>
      </c>
      <c r="K4434" s="18">
        <v>16</v>
      </c>
      <c r="L4434" s="18">
        <v>60</v>
      </c>
      <c r="M4434" s="18" t="s">
        <v>71</v>
      </c>
      <c r="N4434" s="18" t="s">
        <v>74</v>
      </c>
      <c r="O4434" s="18" t="s">
        <v>75</v>
      </c>
      <c r="P4434" s="19">
        <v>1859.6673042800001</v>
      </c>
      <c r="Q4434" s="19">
        <v>228490.24653800001</v>
      </c>
      <c r="R4434" s="20">
        <v>0.70014500000000002</v>
      </c>
      <c r="S4434" s="20">
        <v>6.29983</v>
      </c>
      <c r="T4434" s="20">
        <v>0.30199999999999999</v>
      </c>
      <c r="U4434" s="20">
        <v>0.30499999999999999</v>
      </c>
      <c r="V4434" s="20">
        <f t="shared" si="138"/>
        <v>1.0373904935274998</v>
      </c>
      <c r="W4434" s="20">
        <f t="shared" si="139"/>
        <v>9.2942100720875001</v>
      </c>
    </row>
    <row r="4435" spans="1:23" x14ac:dyDescent="0.25">
      <c r="A4435" s="18">
        <v>36781</v>
      </c>
      <c r="B4435" s="18">
        <v>36771</v>
      </c>
      <c r="C4435" s="18">
        <v>6410</v>
      </c>
      <c r="D4435" s="18">
        <v>6410</v>
      </c>
      <c r="E4435" s="18" t="s">
        <v>116</v>
      </c>
      <c r="F4435" s="18" t="s">
        <v>117</v>
      </c>
      <c r="G4435" s="19">
        <v>4.0831794302000004</v>
      </c>
      <c r="H4435" s="19">
        <v>1.6524000000000001</v>
      </c>
      <c r="I4435" s="18" t="s">
        <v>79</v>
      </c>
      <c r="J4435" s="18" t="s">
        <v>80</v>
      </c>
      <c r="K4435" s="18">
        <v>16</v>
      </c>
      <c r="L4435" s="18">
        <v>60</v>
      </c>
      <c r="M4435" s="18" t="s">
        <v>71</v>
      </c>
      <c r="N4435" s="18" t="s">
        <v>74</v>
      </c>
      <c r="O4435" s="18" t="s">
        <v>75</v>
      </c>
      <c r="P4435" s="19">
        <v>2170.4985006299999</v>
      </c>
      <c r="Q4435" s="19">
        <v>177862.584527</v>
      </c>
      <c r="R4435" s="20">
        <v>0.70014500000000002</v>
      </c>
      <c r="S4435" s="20">
        <v>6.29983</v>
      </c>
      <c r="T4435" s="20">
        <v>0.30199999999999999</v>
      </c>
      <c r="U4435" s="20">
        <v>0.30499999999999999</v>
      </c>
      <c r="V4435" s="20">
        <f t="shared" si="138"/>
        <v>0.8075298794039999</v>
      </c>
      <c r="W4435" s="20">
        <f t="shared" si="139"/>
        <v>7.2348381689400005</v>
      </c>
    </row>
    <row r="4436" spans="1:23" x14ac:dyDescent="0.25">
      <c r="A4436" s="18">
        <v>36782</v>
      </c>
      <c r="B4436" s="18">
        <v>36772</v>
      </c>
      <c r="C4436" s="18">
        <v>6410</v>
      </c>
      <c r="D4436" s="18">
        <v>6410</v>
      </c>
      <c r="E4436" s="18" t="s">
        <v>116</v>
      </c>
      <c r="F4436" s="18" t="s">
        <v>117</v>
      </c>
      <c r="G4436" s="19">
        <v>9.8858995167600003</v>
      </c>
      <c r="H4436" s="19">
        <v>4.00068</v>
      </c>
      <c r="I4436" s="18" t="s">
        <v>79</v>
      </c>
      <c r="J4436" s="18" t="s">
        <v>80</v>
      </c>
      <c r="K4436" s="18">
        <v>16</v>
      </c>
      <c r="L4436" s="18">
        <v>60</v>
      </c>
      <c r="M4436" s="18" t="s">
        <v>71</v>
      </c>
      <c r="N4436" s="18" t="s">
        <v>74</v>
      </c>
      <c r="O4436" s="18" t="s">
        <v>75</v>
      </c>
      <c r="P4436" s="19">
        <v>3753.9223043299999</v>
      </c>
      <c r="Q4436" s="19">
        <v>430628.06043299998</v>
      </c>
      <c r="R4436" s="20">
        <v>0.70014500000000002</v>
      </c>
      <c r="S4436" s="20">
        <v>6.29983</v>
      </c>
      <c r="T4436" s="20">
        <v>0.30199999999999999</v>
      </c>
      <c r="U4436" s="20">
        <v>0.30499999999999999</v>
      </c>
      <c r="V4436" s="20">
        <f t="shared" si="138"/>
        <v>1.9551371568228</v>
      </c>
      <c r="W4436" s="20">
        <f t="shared" si="139"/>
        <v>17.516504699658</v>
      </c>
    </row>
    <row r="4437" spans="1:23" x14ac:dyDescent="0.25">
      <c r="A4437" s="18">
        <v>36783</v>
      </c>
      <c r="B4437" s="18">
        <v>36773</v>
      </c>
      <c r="C4437" s="18">
        <v>6410</v>
      </c>
      <c r="D4437" s="18">
        <v>6410</v>
      </c>
      <c r="E4437" s="18" t="s">
        <v>116</v>
      </c>
      <c r="F4437" s="18" t="s">
        <v>117</v>
      </c>
      <c r="G4437" s="19">
        <v>1.5789788792599999</v>
      </c>
      <c r="H4437" s="19">
        <v>0.63898999999999995</v>
      </c>
      <c r="I4437" s="18" t="s">
        <v>79</v>
      </c>
      <c r="J4437" s="18" t="s">
        <v>80</v>
      </c>
      <c r="K4437" s="18">
        <v>16</v>
      </c>
      <c r="L4437" s="18">
        <v>60</v>
      </c>
      <c r="M4437" s="18" t="s">
        <v>71</v>
      </c>
      <c r="N4437" s="18" t="s">
        <v>74</v>
      </c>
      <c r="O4437" s="18" t="s">
        <v>75</v>
      </c>
      <c r="P4437" s="19">
        <v>949.26068964599995</v>
      </c>
      <c r="Q4437" s="19">
        <v>68780.044860399998</v>
      </c>
      <c r="R4437" s="20">
        <v>0.70014500000000002</v>
      </c>
      <c r="S4437" s="20">
        <v>6.29983</v>
      </c>
      <c r="T4437" s="20">
        <v>0.30199999999999999</v>
      </c>
      <c r="U4437" s="20">
        <v>0.30499999999999999</v>
      </c>
      <c r="V4437" s="20">
        <f t="shared" si="138"/>
        <v>0.31227518617789995</v>
      </c>
      <c r="W4437" s="20">
        <f t="shared" si="139"/>
        <v>2.7977422183315004</v>
      </c>
    </row>
    <row r="4438" spans="1:23" x14ac:dyDescent="0.25">
      <c r="A4438" s="18">
        <v>36784</v>
      </c>
      <c r="B4438" s="18">
        <v>36774</v>
      </c>
      <c r="C4438" s="18">
        <v>6410</v>
      </c>
      <c r="D4438" s="18">
        <v>6410</v>
      </c>
      <c r="E4438" s="18" t="s">
        <v>116</v>
      </c>
      <c r="F4438" s="18" t="s">
        <v>117</v>
      </c>
      <c r="G4438" s="19">
        <v>4.69459989899</v>
      </c>
      <c r="H4438" s="19">
        <v>1.89984</v>
      </c>
      <c r="I4438" s="18" t="s">
        <v>79</v>
      </c>
      <c r="J4438" s="18" t="s">
        <v>80</v>
      </c>
      <c r="K4438" s="18">
        <v>16</v>
      </c>
      <c r="L4438" s="18">
        <v>60</v>
      </c>
      <c r="M4438" s="18" t="s">
        <v>71</v>
      </c>
      <c r="N4438" s="18" t="s">
        <v>74</v>
      </c>
      <c r="O4438" s="18" t="s">
        <v>75</v>
      </c>
      <c r="P4438" s="19">
        <v>1908.4251547599999</v>
      </c>
      <c r="Q4438" s="19">
        <v>204495.953614</v>
      </c>
      <c r="R4438" s="20">
        <v>0.70014500000000002</v>
      </c>
      <c r="S4438" s="20">
        <v>6.29983</v>
      </c>
      <c r="T4438" s="20">
        <v>0.30199999999999999</v>
      </c>
      <c r="U4438" s="20">
        <v>0.30499999999999999</v>
      </c>
      <c r="V4438" s="20">
        <f t="shared" si="138"/>
        <v>0.92845410680639984</v>
      </c>
      <c r="W4438" s="20">
        <f t="shared" si="139"/>
        <v>8.3182249739040017</v>
      </c>
    </row>
    <row r="4439" spans="1:23" x14ac:dyDescent="0.25">
      <c r="A4439" s="18">
        <v>36785</v>
      </c>
      <c r="B4439" s="18">
        <v>36775</v>
      </c>
      <c r="C4439" s="18">
        <v>6410</v>
      </c>
      <c r="D4439" s="18">
        <v>6410</v>
      </c>
      <c r="E4439" s="18" t="s">
        <v>116</v>
      </c>
      <c r="F4439" s="18" t="s">
        <v>117</v>
      </c>
      <c r="G4439" s="19">
        <v>46.003191313000002</v>
      </c>
      <c r="H4439" s="19">
        <v>18.616800000000001</v>
      </c>
      <c r="I4439" s="18" t="s">
        <v>79</v>
      </c>
      <c r="J4439" s="18" t="s">
        <v>80</v>
      </c>
      <c r="K4439" s="18">
        <v>16</v>
      </c>
      <c r="L4439" s="18">
        <v>60</v>
      </c>
      <c r="M4439" s="18" t="s">
        <v>71</v>
      </c>
      <c r="N4439" s="18" t="s">
        <v>74</v>
      </c>
      <c r="O4439" s="18" t="s">
        <v>75</v>
      </c>
      <c r="P4439" s="19">
        <v>5544.4721706500004</v>
      </c>
      <c r="Q4439" s="19">
        <v>2003890.99801</v>
      </c>
      <c r="R4439" s="20">
        <v>0.70014500000000002</v>
      </c>
      <c r="S4439" s="20">
        <v>6.29983</v>
      </c>
      <c r="T4439" s="20">
        <v>0.30199999999999999</v>
      </c>
      <c r="U4439" s="20">
        <v>0.30499999999999999</v>
      </c>
      <c r="V4439" s="20">
        <f t="shared" si="138"/>
        <v>9.0980526863279998</v>
      </c>
      <c r="W4439" s="20">
        <f t="shared" si="139"/>
        <v>81.511459225080017</v>
      </c>
    </row>
    <row r="4440" spans="1:23" x14ac:dyDescent="0.25">
      <c r="A4440" s="18">
        <v>36786</v>
      </c>
      <c r="B4440" s="18">
        <v>36776</v>
      </c>
      <c r="C4440" s="18">
        <v>6410</v>
      </c>
      <c r="D4440" s="18">
        <v>6410</v>
      </c>
      <c r="E4440" s="18" t="s">
        <v>116</v>
      </c>
      <c r="F4440" s="18" t="s">
        <v>117</v>
      </c>
      <c r="G4440" s="19">
        <v>0.14362562659299999</v>
      </c>
      <c r="H4440" s="19">
        <v>5.81232E-2</v>
      </c>
      <c r="I4440" s="18" t="s">
        <v>79</v>
      </c>
      <c r="J4440" s="18" t="s">
        <v>80</v>
      </c>
      <c r="K4440" s="18">
        <v>16</v>
      </c>
      <c r="L4440" s="18">
        <v>60</v>
      </c>
      <c r="M4440" s="18" t="s">
        <v>71</v>
      </c>
      <c r="N4440" s="18" t="s">
        <v>74</v>
      </c>
      <c r="O4440" s="18" t="s">
        <v>75</v>
      </c>
      <c r="P4440" s="19">
        <v>464.74716178300002</v>
      </c>
      <c r="Q4440" s="19">
        <v>6256.3072687900003</v>
      </c>
      <c r="R4440" s="20">
        <v>0.70014500000000002</v>
      </c>
      <c r="S4440" s="20">
        <v>6.29983</v>
      </c>
      <c r="T4440" s="20">
        <v>0.30199999999999999</v>
      </c>
      <c r="U4440" s="20">
        <v>0.30499999999999999</v>
      </c>
      <c r="V4440" s="20">
        <f t="shared" si="138"/>
        <v>2.8404878169071997E-2</v>
      </c>
      <c r="W4440" s="20">
        <f t="shared" si="139"/>
        <v>0.25448556394392002</v>
      </c>
    </row>
    <row r="4441" spans="1:23" x14ac:dyDescent="0.25">
      <c r="A4441" s="18">
        <v>36787</v>
      </c>
      <c r="B4441" s="18">
        <v>36777</v>
      </c>
      <c r="C4441" s="18">
        <v>6410</v>
      </c>
      <c r="D4441" s="18">
        <v>6410</v>
      </c>
      <c r="E4441" s="18" t="s">
        <v>116</v>
      </c>
      <c r="F4441" s="18" t="s">
        <v>117</v>
      </c>
      <c r="G4441" s="19">
        <v>3.1541715040399998</v>
      </c>
      <c r="H4441" s="19">
        <v>1.2764500000000001</v>
      </c>
      <c r="I4441" s="18" t="s">
        <v>79</v>
      </c>
      <c r="J4441" s="18" t="s">
        <v>80</v>
      </c>
      <c r="K4441" s="18">
        <v>16</v>
      </c>
      <c r="L4441" s="18">
        <v>60</v>
      </c>
      <c r="M4441" s="18" t="s">
        <v>71</v>
      </c>
      <c r="N4441" s="18" t="s">
        <v>74</v>
      </c>
      <c r="O4441" s="18" t="s">
        <v>75</v>
      </c>
      <c r="P4441" s="19">
        <v>1465.77443537</v>
      </c>
      <c r="Q4441" s="19">
        <v>137395.16113399999</v>
      </c>
      <c r="R4441" s="20">
        <v>0.70014500000000002</v>
      </c>
      <c r="S4441" s="20">
        <v>6.29983</v>
      </c>
      <c r="T4441" s="20">
        <v>0.30199999999999999</v>
      </c>
      <c r="U4441" s="20">
        <v>0.30499999999999999</v>
      </c>
      <c r="V4441" s="20">
        <f t="shared" si="138"/>
        <v>0.62380265950450009</v>
      </c>
      <c r="W4441" s="20">
        <f t="shared" si="139"/>
        <v>5.5887855124325005</v>
      </c>
    </row>
    <row r="4442" spans="1:23" x14ac:dyDescent="0.25">
      <c r="A4442" s="18">
        <v>36788</v>
      </c>
      <c r="B4442" s="18">
        <v>36778</v>
      </c>
      <c r="C4442" s="18">
        <v>6410</v>
      </c>
      <c r="D4442" s="18">
        <v>6410</v>
      </c>
      <c r="E4442" s="18" t="s">
        <v>116</v>
      </c>
      <c r="F4442" s="18" t="s">
        <v>117</v>
      </c>
      <c r="G4442" s="19">
        <v>12.033287035300001</v>
      </c>
      <c r="H4442" s="19">
        <v>4.8696999999999999</v>
      </c>
      <c r="I4442" s="18" t="s">
        <v>79</v>
      </c>
      <c r="J4442" s="18" t="s">
        <v>80</v>
      </c>
      <c r="K4442" s="18">
        <v>16</v>
      </c>
      <c r="L4442" s="18">
        <v>60</v>
      </c>
      <c r="M4442" s="18" t="s">
        <v>71</v>
      </c>
      <c r="N4442" s="18" t="s">
        <v>74</v>
      </c>
      <c r="O4442" s="18" t="s">
        <v>75</v>
      </c>
      <c r="P4442" s="19">
        <v>2747.6661421700001</v>
      </c>
      <c r="Q4442" s="19">
        <v>524167.88657899998</v>
      </c>
      <c r="R4442" s="20">
        <v>0.70014500000000002</v>
      </c>
      <c r="S4442" s="20">
        <v>6.29983</v>
      </c>
      <c r="T4442" s="20">
        <v>0.30199999999999999</v>
      </c>
      <c r="U4442" s="20">
        <v>0.30499999999999999</v>
      </c>
      <c r="V4442" s="20">
        <f t="shared" si="138"/>
        <v>2.3798282823369998</v>
      </c>
      <c r="W4442" s="20">
        <f t="shared" si="139"/>
        <v>21.321406094945004</v>
      </c>
    </row>
    <row r="4443" spans="1:23" x14ac:dyDescent="0.25">
      <c r="A4443" s="18">
        <v>36789</v>
      </c>
      <c r="B4443" s="18">
        <v>36779</v>
      </c>
      <c r="C4443" s="18">
        <v>6410</v>
      </c>
      <c r="D4443" s="18">
        <v>6410</v>
      </c>
      <c r="E4443" s="18" t="s">
        <v>116</v>
      </c>
      <c r="F4443" s="18" t="s">
        <v>117</v>
      </c>
      <c r="G4443" s="19">
        <v>2.7334742272699999</v>
      </c>
      <c r="H4443" s="19">
        <v>1.1062000000000001</v>
      </c>
      <c r="I4443" s="18" t="s">
        <v>79</v>
      </c>
      <c r="J4443" s="18" t="s">
        <v>80</v>
      </c>
      <c r="K4443" s="18">
        <v>16</v>
      </c>
      <c r="L4443" s="18">
        <v>60</v>
      </c>
      <c r="M4443" s="18" t="s">
        <v>71</v>
      </c>
      <c r="N4443" s="18" t="s">
        <v>74</v>
      </c>
      <c r="O4443" s="18" t="s">
        <v>75</v>
      </c>
      <c r="P4443" s="19">
        <v>1294.46188121</v>
      </c>
      <c r="Q4443" s="19">
        <v>119069.66105900001</v>
      </c>
      <c r="R4443" s="20">
        <v>0.70014500000000002</v>
      </c>
      <c r="S4443" s="20">
        <v>6.29983</v>
      </c>
      <c r="T4443" s="20">
        <v>0.30199999999999999</v>
      </c>
      <c r="U4443" s="20">
        <v>0.30499999999999999</v>
      </c>
      <c r="V4443" s="20">
        <f t="shared" si="138"/>
        <v>0.54060127850200002</v>
      </c>
      <c r="W4443" s="20">
        <f t="shared" si="139"/>
        <v>4.8433660024700007</v>
      </c>
    </row>
    <row r="4444" spans="1:23" x14ac:dyDescent="0.25">
      <c r="A4444" s="18">
        <v>36790</v>
      </c>
      <c r="B4444" s="18">
        <v>36780</v>
      </c>
      <c r="C4444" s="18">
        <v>6410</v>
      </c>
      <c r="D4444" s="18">
        <v>6410</v>
      </c>
      <c r="E4444" s="18" t="s">
        <v>116</v>
      </c>
      <c r="F4444" s="18" t="s">
        <v>117</v>
      </c>
      <c r="G4444" s="19">
        <v>11.0461245873</v>
      </c>
      <c r="H4444" s="19">
        <v>4.4702099999999998</v>
      </c>
      <c r="I4444" s="18" t="s">
        <v>79</v>
      </c>
      <c r="J4444" s="18" t="s">
        <v>80</v>
      </c>
      <c r="K4444" s="18">
        <v>16</v>
      </c>
      <c r="L4444" s="18">
        <v>60</v>
      </c>
      <c r="M4444" s="18" t="s">
        <v>71</v>
      </c>
      <c r="N4444" s="18" t="s">
        <v>74</v>
      </c>
      <c r="O4444" s="18" t="s">
        <v>75</v>
      </c>
      <c r="P4444" s="19">
        <v>3257.4511464699999</v>
      </c>
      <c r="Q4444" s="19">
        <v>481167.262346</v>
      </c>
      <c r="R4444" s="20">
        <v>0.70014500000000002</v>
      </c>
      <c r="S4444" s="20">
        <v>6.29983</v>
      </c>
      <c r="T4444" s="20">
        <v>0.30199999999999999</v>
      </c>
      <c r="U4444" s="20">
        <v>0.30499999999999999</v>
      </c>
      <c r="V4444" s="20">
        <f t="shared" si="138"/>
        <v>2.1845970359540998</v>
      </c>
      <c r="W4444" s="20">
        <f t="shared" si="139"/>
        <v>19.572286329688499</v>
      </c>
    </row>
    <row r="4445" spans="1:23" x14ac:dyDescent="0.25">
      <c r="A4445" s="18">
        <v>36791</v>
      </c>
      <c r="B4445" s="18">
        <v>36781</v>
      </c>
      <c r="C4445" s="18">
        <v>6410</v>
      </c>
      <c r="D4445" s="18">
        <v>6410</v>
      </c>
      <c r="E4445" s="18" t="s">
        <v>116</v>
      </c>
      <c r="F4445" s="18" t="s">
        <v>117</v>
      </c>
      <c r="G4445" s="19">
        <v>8.1985475711600007</v>
      </c>
      <c r="H4445" s="19">
        <v>3.3178299999999998</v>
      </c>
      <c r="I4445" s="18" t="s">
        <v>79</v>
      </c>
      <c r="J4445" s="18" t="s">
        <v>80</v>
      </c>
      <c r="K4445" s="18">
        <v>16</v>
      </c>
      <c r="L4445" s="18">
        <v>60</v>
      </c>
      <c r="M4445" s="18" t="s">
        <v>71</v>
      </c>
      <c r="N4445" s="18" t="s">
        <v>74</v>
      </c>
      <c r="O4445" s="18" t="s">
        <v>75</v>
      </c>
      <c r="P4445" s="19">
        <v>2224.2950735999998</v>
      </c>
      <c r="Q4445" s="19">
        <v>357127.30368499999</v>
      </c>
      <c r="R4445" s="20">
        <v>0.70014500000000002</v>
      </c>
      <c r="S4445" s="20">
        <v>6.29983</v>
      </c>
      <c r="T4445" s="20">
        <v>0.30199999999999999</v>
      </c>
      <c r="U4445" s="20">
        <v>0.30499999999999999</v>
      </c>
      <c r="V4445" s="20">
        <f t="shared" si="138"/>
        <v>1.6214275355742997</v>
      </c>
      <c r="W4445" s="20">
        <f t="shared" si="139"/>
        <v>14.526726653385502</v>
      </c>
    </row>
    <row r="4446" spans="1:23" x14ac:dyDescent="0.25">
      <c r="A4446" s="18">
        <v>36792</v>
      </c>
      <c r="B4446" s="18">
        <v>36782</v>
      </c>
      <c r="C4446" s="18">
        <v>6410</v>
      </c>
      <c r="D4446" s="18">
        <v>6410</v>
      </c>
      <c r="E4446" s="18" t="s">
        <v>116</v>
      </c>
      <c r="F4446" s="18" t="s">
        <v>117</v>
      </c>
      <c r="G4446" s="19">
        <v>32.186287879299996</v>
      </c>
      <c r="H4446" s="19">
        <v>13.0253</v>
      </c>
      <c r="I4446" s="18" t="s">
        <v>79</v>
      </c>
      <c r="J4446" s="18" t="s">
        <v>80</v>
      </c>
      <c r="K4446" s="18">
        <v>16</v>
      </c>
      <c r="L4446" s="18">
        <v>60</v>
      </c>
      <c r="M4446" s="18" t="s">
        <v>71</v>
      </c>
      <c r="N4446" s="18" t="s">
        <v>74</v>
      </c>
      <c r="O4446" s="18" t="s">
        <v>75</v>
      </c>
      <c r="P4446" s="19">
        <v>6274.9887260300002</v>
      </c>
      <c r="Q4446" s="19">
        <v>1402029.09189</v>
      </c>
      <c r="R4446" s="20">
        <v>0.70014500000000002</v>
      </c>
      <c r="S4446" s="20">
        <v>6.29983</v>
      </c>
      <c r="T4446" s="20">
        <v>0.30199999999999999</v>
      </c>
      <c r="U4446" s="20">
        <v>0.30499999999999999</v>
      </c>
      <c r="V4446" s="20">
        <f t="shared" si="138"/>
        <v>6.365479870613</v>
      </c>
      <c r="W4446" s="20">
        <f t="shared" si="139"/>
        <v>57.029737110805002</v>
      </c>
    </row>
    <row r="4447" spans="1:23" x14ac:dyDescent="0.25">
      <c r="A4447" s="18">
        <v>36793</v>
      </c>
      <c r="B4447" s="18">
        <v>36783</v>
      </c>
      <c r="C4447" s="18">
        <v>6410</v>
      </c>
      <c r="D4447" s="18">
        <v>6410</v>
      </c>
      <c r="E4447" s="18" t="s">
        <v>116</v>
      </c>
      <c r="F4447" s="18" t="s">
        <v>117</v>
      </c>
      <c r="G4447" s="19">
        <v>10.056834762099999</v>
      </c>
      <c r="H4447" s="19">
        <v>4.0698600000000003</v>
      </c>
      <c r="I4447" s="18" t="s">
        <v>79</v>
      </c>
      <c r="J4447" s="18" t="s">
        <v>80</v>
      </c>
      <c r="K4447" s="18">
        <v>16</v>
      </c>
      <c r="L4447" s="18">
        <v>60</v>
      </c>
      <c r="M4447" s="18" t="s">
        <v>71</v>
      </c>
      <c r="N4447" s="18" t="s">
        <v>74</v>
      </c>
      <c r="O4447" s="18" t="s">
        <v>75</v>
      </c>
      <c r="P4447" s="19">
        <v>2574.4278294300002</v>
      </c>
      <c r="Q4447" s="19">
        <v>438073.96993700002</v>
      </c>
      <c r="R4447" s="20">
        <v>0.70014500000000002</v>
      </c>
      <c r="S4447" s="20">
        <v>6.29983</v>
      </c>
      <c r="T4447" s="20">
        <v>0.30199999999999999</v>
      </c>
      <c r="U4447" s="20">
        <v>0.30499999999999999</v>
      </c>
      <c r="V4447" s="20">
        <f t="shared" si="138"/>
        <v>1.9889455065306001</v>
      </c>
      <c r="W4447" s="20">
        <f t="shared" si="139"/>
        <v>17.819401156041003</v>
      </c>
    </row>
    <row r="4448" spans="1:23" x14ac:dyDescent="0.25">
      <c r="A4448" s="18">
        <v>36794</v>
      </c>
      <c r="B4448" s="18">
        <v>36784</v>
      </c>
      <c r="C4448" s="18">
        <v>6410</v>
      </c>
      <c r="D4448" s="18">
        <v>6410</v>
      </c>
      <c r="E4448" s="18" t="s">
        <v>116</v>
      </c>
      <c r="F4448" s="18" t="s">
        <v>117</v>
      </c>
      <c r="G4448" s="19">
        <v>1.8356372777600001</v>
      </c>
      <c r="H4448" s="19">
        <v>0.74285599999999996</v>
      </c>
      <c r="I4448" s="18" t="s">
        <v>79</v>
      </c>
      <c r="J4448" s="18" t="s">
        <v>80</v>
      </c>
      <c r="K4448" s="18">
        <v>16</v>
      </c>
      <c r="L4448" s="18">
        <v>60</v>
      </c>
      <c r="M4448" s="18" t="s">
        <v>71</v>
      </c>
      <c r="N4448" s="18" t="s">
        <v>74</v>
      </c>
      <c r="O4448" s="18" t="s">
        <v>75</v>
      </c>
      <c r="P4448" s="19">
        <v>1307.6779800899999</v>
      </c>
      <c r="Q4448" s="19">
        <v>79960.039977699998</v>
      </c>
      <c r="R4448" s="20">
        <v>0.70014500000000002</v>
      </c>
      <c r="S4448" s="20">
        <v>6.29983</v>
      </c>
      <c r="T4448" s="20">
        <v>0.30199999999999999</v>
      </c>
      <c r="U4448" s="20">
        <v>0.30499999999999999</v>
      </c>
      <c r="V4448" s="20">
        <f t="shared" si="138"/>
        <v>0.36303462605575998</v>
      </c>
      <c r="W4448" s="20">
        <f t="shared" si="139"/>
        <v>3.2525072275636</v>
      </c>
    </row>
    <row r="4449" spans="1:23" x14ac:dyDescent="0.25">
      <c r="A4449" s="18">
        <v>36795</v>
      </c>
      <c r="B4449" s="18">
        <v>36785</v>
      </c>
      <c r="C4449" s="18">
        <v>6410</v>
      </c>
      <c r="D4449" s="18">
        <v>6410</v>
      </c>
      <c r="E4449" s="18" t="s">
        <v>116</v>
      </c>
      <c r="F4449" s="18" t="s">
        <v>117</v>
      </c>
      <c r="G4449" s="19">
        <v>16.818447815599999</v>
      </c>
      <c r="H4449" s="19">
        <v>6.8061800000000003</v>
      </c>
      <c r="I4449" s="18" t="s">
        <v>79</v>
      </c>
      <c r="J4449" s="18" t="s">
        <v>80</v>
      </c>
      <c r="K4449" s="18">
        <v>16</v>
      </c>
      <c r="L4449" s="18">
        <v>60</v>
      </c>
      <c r="M4449" s="18" t="s">
        <v>71</v>
      </c>
      <c r="N4449" s="18" t="s">
        <v>74</v>
      </c>
      <c r="O4449" s="18" t="s">
        <v>75</v>
      </c>
      <c r="P4449" s="19">
        <v>3707.0135048000002</v>
      </c>
      <c r="Q4449" s="19">
        <v>732608.65640500002</v>
      </c>
      <c r="R4449" s="20">
        <v>0.70014500000000002</v>
      </c>
      <c r="S4449" s="20">
        <v>6.29983</v>
      </c>
      <c r="T4449" s="20">
        <v>0.30199999999999999</v>
      </c>
      <c r="U4449" s="20">
        <v>0.30499999999999999</v>
      </c>
      <c r="V4449" s="20">
        <f t="shared" si="138"/>
        <v>3.3261884014778</v>
      </c>
      <c r="W4449" s="20">
        <f t="shared" si="139"/>
        <v>29.800054979833003</v>
      </c>
    </row>
    <row r="4450" spans="1:23" x14ac:dyDescent="0.25">
      <c r="A4450" s="18">
        <v>36796</v>
      </c>
      <c r="B4450" s="18">
        <v>36786</v>
      </c>
      <c r="C4450" s="18">
        <v>6410</v>
      </c>
      <c r="D4450" s="18">
        <v>6410</v>
      </c>
      <c r="E4450" s="18" t="s">
        <v>116</v>
      </c>
      <c r="F4450" s="18" t="s">
        <v>117</v>
      </c>
      <c r="G4450" s="19">
        <v>1.17265453017</v>
      </c>
      <c r="H4450" s="19">
        <v>0.47455599999999998</v>
      </c>
      <c r="I4450" s="18" t="s">
        <v>79</v>
      </c>
      <c r="J4450" s="18" t="s">
        <v>80</v>
      </c>
      <c r="K4450" s="18">
        <v>16</v>
      </c>
      <c r="L4450" s="18">
        <v>60</v>
      </c>
      <c r="M4450" s="18" t="s">
        <v>71</v>
      </c>
      <c r="N4450" s="18" t="s">
        <v>74</v>
      </c>
      <c r="O4450" s="18" t="s">
        <v>75</v>
      </c>
      <c r="P4450" s="19">
        <v>917.76910875700003</v>
      </c>
      <c r="Q4450" s="19">
        <v>51080.627011099998</v>
      </c>
      <c r="R4450" s="20">
        <v>0.70014500000000002</v>
      </c>
      <c r="S4450" s="20">
        <v>6.29983</v>
      </c>
      <c r="T4450" s="20">
        <v>0.30199999999999999</v>
      </c>
      <c r="U4450" s="20">
        <v>0.30499999999999999</v>
      </c>
      <c r="V4450" s="20">
        <f t="shared" si="138"/>
        <v>0.23191609141275998</v>
      </c>
      <c r="W4450" s="20">
        <f t="shared" si="139"/>
        <v>2.0777873772086002</v>
      </c>
    </row>
    <row r="4451" spans="1:23" x14ac:dyDescent="0.25">
      <c r="A4451" s="18">
        <v>36797</v>
      </c>
      <c r="B4451" s="18">
        <v>36787</v>
      </c>
      <c r="C4451" s="18">
        <v>6410</v>
      </c>
      <c r="D4451" s="18">
        <v>6410</v>
      </c>
      <c r="E4451" s="18" t="s">
        <v>116</v>
      </c>
      <c r="F4451" s="18" t="s">
        <v>117</v>
      </c>
      <c r="G4451" s="19">
        <v>23.492207861299999</v>
      </c>
      <c r="H4451" s="19">
        <v>9.5069599999999994</v>
      </c>
      <c r="I4451" s="18" t="s">
        <v>79</v>
      </c>
      <c r="J4451" s="18" t="s">
        <v>80</v>
      </c>
      <c r="K4451" s="18">
        <v>16</v>
      </c>
      <c r="L4451" s="18">
        <v>60</v>
      </c>
      <c r="M4451" s="18" t="s">
        <v>71</v>
      </c>
      <c r="N4451" s="18" t="s">
        <v>74</v>
      </c>
      <c r="O4451" s="18" t="s">
        <v>75</v>
      </c>
      <c r="P4451" s="19">
        <v>5677.9445210000003</v>
      </c>
      <c r="Q4451" s="19">
        <v>1023316.48116</v>
      </c>
      <c r="R4451" s="20">
        <v>0.70014500000000002</v>
      </c>
      <c r="S4451" s="20">
        <v>6.29983</v>
      </c>
      <c r="T4451" s="20">
        <v>0.30199999999999999</v>
      </c>
      <c r="U4451" s="20">
        <v>0.30499999999999999</v>
      </c>
      <c r="V4451" s="20">
        <f t="shared" si="138"/>
        <v>4.646062855421599</v>
      </c>
      <c r="W4451" s="20">
        <f t="shared" si="139"/>
        <v>41.625101112676006</v>
      </c>
    </row>
    <row r="4452" spans="1:23" x14ac:dyDescent="0.25">
      <c r="A4452" s="18">
        <v>36798</v>
      </c>
      <c r="B4452" s="18">
        <v>36788</v>
      </c>
      <c r="C4452" s="18">
        <v>6410</v>
      </c>
      <c r="D4452" s="18">
        <v>6410</v>
      </c>
      <c r="E4452" s="18" t="s">
        <v>116</v>
      </c>
      <c r="F4452" s="18" t="s">
        <v>117</v>
      </c>
      <c r="G4452" s="19">
        <v>8.2866321442800004</v>
      </c>
      <c r="H4452" s="19">
        <v>3.3534799999999998</v>
      </c>
      <c r="I4452" s="18" t="s">
        <v>79</v>
      </c>
      <c r="J4452" s="18" t="s">
        <v>80</v>
      </c>
      <c r="K4452" s="18">
        <v>16</v>
      </c>
      <c r="L4452" s="18">
        <v>60</v>
      </c>
      <c r="M4452" s="18" t="s">
        <v>71</v>
      </c>
      <c r="N4452" s="18" t="s">
        <v>74</v>
      </c>
      <c r="O4452" s="18" t="s">
        <v>75</v>
      </c>
      <c r="P4452" s="19">
        <v>2847.6361142000001</v>
      </c>
      <c r="Q4452" s="19">
        <v>360964.25234399998</v>
      </c>
      <c r="R4452" s="20">
        <v>0.70014500000000002</v>
      </c>
      <c r="S4452" s="20">
        <v>6.29983</v>
      </c>
      <c r="T4452" s="20">
        <v>0.30199999999999999</v>
      </c>
      <c r="U4452" s="20">
        <v>0.30499999999999999</v>
      </c>
      <c r="V4452" s="20">
        <f t="shared" si="138"/>
        <v>1.6388497337107997</v>
      </c>
      <c r="W4452" s="20">
        <f t="shared" si="139"/>
        <v>14.682815966338</v>
      </c>
    </row>
    <row r="4453" spans="1:23" x14ac:dyDescent="0.25">
      <c r="A4453" s="18">
        <v>36799</v>
      </c>
      <c r="B4453" s="18">
        <v>36789</v>
      </c>
      <c r="C4453" s="18">
        <v>6410</v>
      </c>
      <c r="D4453" s="18">
        <v>6410</v>
      </c>
      <c r="E4453" s="18" t="s">
        <v>116</v>
      </c>
      <c r="F4453" s="18" t="s">
        <v>117</v>
      </c>
      <c r="G4453" s="19">
        <v>1.0805144257999999</v>
      </c>
      <c r="H4453" s="19">
        <v>0.43726900000000002</v>
      </c>
      <c r="I4453" s="18" t="s">
        <v>79</v>
      </c>
      <c r="J4453" s="18" t="s">
        <v>80</v>
      </c>
      <c r="K4453" s="18">
        <v>16</v>
      </c>
      <c r="L4453" s="18">
        <v>60</v>
      </c>
      <c r="M4453" s="18" t="s">
        <v>71</v>
      </c>
      <c r="N4453" s="18" t="s">
        <v>74</v>
      </c>
      <c r="O4453" s="18" t="s">
        <v>75</v>
      </c>
      <c r="P4453" s="19">
        <v>1093.75331686</v>
      </c>
      <c r="Q4453" s="19">
        <v>47067.020120100002</v>
      </c>
      <c r="R4453" s="20">
        <v>0.70014500000000002</v>
      </c>
      <c r="S4453" s="20">
        <v>6.29983</v>
      </c>
      <c r="T4453" s="20">
        <v>0.30199999999999999</v>
      </c>
      <c r="U4453" s="20">
        <v>0.30499999999999999</v>
      </c>
      <c r="V4453" s="20">
        <f t="shared" si="138"/>
        <v>0.21369388939549</v>
      </c>
      <c r="W4453" s="20">
        <f t="shared" si="139"/>
        <v>1.9145306531676503</v>
      </c>
    </row>
    <row r="4454" spans="1:23" x14ac:dyDescent="0.25">
      <c r="A4454" s="18">
        <v>36800</v>
      </c>
      <c r="B4454" s="18">
        <v>36790</v>
      </c>
      <c r="C4454" s="18">
        <v>6410</v>
      </c>
      <c r="D4454" s="18">
        <v>6410</v>
      </c>
      <c r="E4454" s="18" t="s">
        <v>116</v>
      </c>
      <c r="F4454" s="18" t="s">
        <v>117</v>
      </c>
      <c r="G4454" s="19">
        <v>107.401896419</v>
      </c>
      <c r="H4454" s="19">
        <v>43.463999999999999</v>
      </c>
      <c r="I4454" s="18" t="s">
        <v>79</v>
      </c>
      <c r="J4454" s="18" t="s">
        <v>80</v>
      </c>
      <c r="K4454" s="18">
        <v>16</v>
      </c>
      <c r="L4454" s="18">
        <v>60</v>
      </c>
      <c r="M4454" s="18" t="s">
        <v>71</v>
      </c>
      <c r="N4454" s="18" t="s">
        <v>74</v>
      </c>
      <c r="O4454" s="18" t="s">
        <v>75</v>
      </c>
      <c r="P4454" s="19">
        <v>20938.075863400001</v>
      </c>
      <c r="Q4454" s="19">
        <v>4678407.8942999998</v>
      </c>
      <c r="R4454" s="20">
        <v>0.70014500000000002</v>
      </c>
      <c r="S4454" s="20">
        <v>6.29983</v>
      </c>
      <c r="T4454" s="20">
        <v>0.30199999999999999</v>
      </c>
      <c r="U4454" s="20">
        <v>0.30499999999999999</v>
      </c>
      <c r="V4454" s="20">
        <f t="shared" si="138"/>
        <v>21.240909391439999</v>
      </c>
      <c r="W4454" s="20">
        <f t="shared" si="139"/>
        <v>190.3019887284</v>
      </c>
    </row>
    <row r="4455" spans="1:23" x14ac:dyDescent="0.25">
      <c r="A4455" s="18">
        <v>36801</v>
      </c>
      <c r="B4455" s="18">
        <v>36791</v>
      </c>
      <c r="C4455" s="18">
        <v>6410</v>
      </c>
      <c r="D4455" s="18">
        <v>6410</v>
      </c>
      <c r="E4455" s="18" t="s">
        <v>116</v>
      </c>
      <c r="F4455" s="18" t="s">
        <v>117</v>
      </c>
      <c r="G4455" s="19">
        <v>2.1185085928</v>
      </c>
      <c r="H4455" s="19">
        <v>0.85733000000000004</v>
      </c>
      <c r="I4455" s="18" t="s">
        <v>79</v>
      </c>
      <c r="J4455" s="18" t="s">
        <v>80</v>
      </c>
      <c r="K4455" s="18">
        <v>16</v>
      </c>
      <c r="L4455" s="18">
        <v>60</v>
      </c>
      <c r="M4455" s="18" t="s">
        <v>71</v>
      </c>
      <c r="N4455" s="18" t="s">
        <v>74</v>
      </c>
      <c r="O4455" s="18" t="s">
        <v>75</v>
      </c>
      <c r="P4455" s="19">
        <v>1099.4690905499999</v>
      </c>
      <c r="Q4455" s="19">
        <v>92281.865173700004</v>
      </c>
      <c r="R4455" s="20">
        <v>0.70014500000000002</v>
      </c>
      <c r="S4455" s="20">
        <v>6.29983</v>
      </c>
      <c r="T4455" s="20">
        <v>0.30199999999999999</v>
      </c>
      <c r="U4455" s="20">
        <v>0.30499999999999999</v>
      </c>
      <c r="V4455" s="20">
        <f t="shared" si="138"/>
        <v>0.4189782083693</v>
      </c>
      <c r="W4455" s="20">
        <f t="shared" si="139"/>
        <v>3.7537181114605009</v>
      </c>
    </row>
    <row r="4456" spans="1:23" x14ac:dyDescent="0.25">
      <c r="A4456" s="18">
        <v>36802</v>
      </c>
      <c r="B4456" s="18">
        <v>36792</v>
      </c>
      <c r="C4456" s="18">
        <v>6410</v>
      </c>
      <c r="D4456" s="18">
        <v>6410</v>
      </c>
      <c r="E4456" s="18" t="s">
        <v>116</v>
      </c>
      <c r="F4456" s="18" t="s">
        <v>117</v>
      </c>
      <c r="G4456" s="19">
        <v>1.1531713855100001</v>
      </c>
      <c r="H4456" s="19">
        <v>0.46667199999999998</v>
      </c>
      <c r="I4456" s="18" t="s">
        <v>79</v>
      </c>
      <c r="J4456" s="18" t="s">
        <v>80</v>
      </c>
      <c r="K4456" s="18">
        <v>16</v>
      </c>
      <c r="L4456" s="18">
        <v>60</v>
      </c>
      <c r="M4456" s="18" t="s">
        <v>71</v>
      </c>
      <c r="N4456" s="18" t="s">
        <v>74</v>
      </c>
      <c r="O4456" s="18" t="s">
        <v>75</v>
      </c>
      <c r="P4456" s="19">
        <v>818.83888968099996</v>
      </c>
      <c r="Q4456" s="19">
        <v>50231.944624000003</v>
      </c>
      <c r="R4456" s="20">
        <v>0.70014500000000002</v>
      </c>
      <c r="S4456" s="20">
        <v>6.29983</v>
      </c>
      <c r="T4456" s="20">
        <v>0.30199999999999999</v>
      </c>
      <c r="U4456" s="20">
        <v>0.30499999999999999</v>
      </c>
      <c r="V4456" s="20">
        <f t="shared" si="138"/>
        <v>0.22806317107311999</v>
      </c>
      <c r="W4456" s="20">
        <f t="shared" si="139"/>
        <v>2.0432682147032</v>
      </c>
    </row>
    <row r="4457" spans="1:23" x14ac:dyDescent="0.25">
      <c r="A4457" s="18">
        <v>36803</v>
      </c>
      <c r="B4457" s="18">
        <v>36793</v>
      </c>
      <c r="C4457" s="18">
        <v>6410</v>
      </c>
      <c r="D4457" s="18">
        <v>6410</v>
      </c>
      <c r="E4457" s="18" t="s">
        <v>116</v>
      </c>
      <c r="F4457" s="18" t="s">
        <v>117</v>
      </c>
      <c r="G4457" s="19">
        <v>19.472636380899999</v>
      </c>
      <c r="H4457" s="19">
        <v>7.8803000000000001</v>
      </c>
      <c r="I4457" s="18" t="s">
        <v>79</v>
      </c>
      <c r="J4457" s="18" t="s">
        <v>80</v>
      </c>
      <c r="K4457" s="18">
        <v>16</v>
      </c>
      <c r="L4457" s="18">
        <v>60</v>
      </c>
      <c r="M4457" s="18" t="s">
        <v>71</v>
      </c>
      <c r="N4457" s="18" t="s">
        <v>74</v>
      </c>
      <c r="O4457" s="18" t="s">
        <v>75</v>
      </c>
      <c r="P4457" s="19">
        <v>3512.1641681599999</v>
      </c>
      <c r="Q4457" s="19">
        <v>848224.64783899998</v>
      </c>
      <c r="R4457" s="20">
        <v>0.70014500000000002</v>
      </c>
      <c r="S4457" s="20">
        <v>6.29983</v>
      </c>
      <c r="T4457" s="20">
        <v>0.30199999999999999</v>
      </c>
      <c r="U4457" s="20">
        <v>0.30499999999999999</v>
      </c>
      <c r="V4457" s="20">
        <f t="shared" si="138"/>
        <v>3.8511121451629995</v>
      </c>
      <c r="W4457" s="20">
        <f t="shared" si="139"/>
        <v>34.502962492555</v>
      </c>
    </row>
    <row r="4458" spans="1:23" x14ac:dyDescent="0.25">
      <c r="A4458" s="18">
        <v>36804</v>
      </c>
      <c r="B4458" s="18">
        <v>36794</v>
      </c>
      <c r="C4458" s="18">
        <v>6410</v>
      </c>
      <c r="D4458" s="18">
        <v>6410</v>
      </c>
      <c r="E4458" s="18" t="s">
        <v>116</v>
      </c>
      <c r="F4458" s="18" t="s">
        <v>117</v>
      </c>
      <c r="G4458" s="19">
        <v>10.130228449600001</v>
      </c>
      <c r="H4458" s="19">
        <v>4.0995600000000003</v>
      </c>
      <c r="I4458" s="18" t="s">
        <v>79</v>
      </c>
      <c r="J4458" s="18" t="s">
        <v>80</v>
      </c>
      <c r="K4458" s="18">
        <v>16</v>
      </c>
      <c r="L4458" s="18">
        <v>60</v>
      </c>
      <c r="M4458" s="18" t="s">
        <v>71</v>
      </c>
      <c r="N4458" s="18" t="s">
        <v>74</v>
      </c>
      <c r="O4458" s="18" t="s">
        <v>75</v>
      </c>
      <c r="P4458" s="19">
        <v>2550.72220049</v>
      </c>
      <c r="Q4458" s="19">
        <v>441270.98617599998</v>
      </c>
      <c r="R4458" s="20">
        <v>0.70014500000000002</v>
      </c>
      <c r="S4458" s="20">
        <v>6.29983</v>
      </c>
      <c r="T4458" s="20">
        <v>0.30199999999999999</v>
      </c>
      <c r="U4458" s="20">
        <v>0.30499999999999999</v>
      </c>
      <c r="V4458" s="20">
        <f t="shared" si="138"/>
        <v>2.0034599324675999</v>
      </c>
      <c r="W4458" s="20">
        <f t="shared" si="139"/>
        <v>17.949439096986001</v>
      </c>
    </row>
    <row r="4459" spans="1:23" x14ac:dyDescent="0.25">
      <c r="A4459" s="18">
        <v>36805</v>
      </c>
      <c r="B4459" s="18">
        <v>36795</v>
      </c>
      <c r="C4459" s="18">
        <v>6410</v>
      </c>
      <c r="D4459" s="18">
        <v>6410</v>
      </c>
      <c r="E4459" s="18" t="s">
        <v>116</v>
      </c>
      <c r="F4459" s="18" t="s">
        <v>117</v>
      </c>
      <c r="G4459" s="19">
        <v>8.7139318104899992</v>
      </c>
      <c r="H4459" s="19">
        <v>3.5264000000000002</v>
      </c>
      <c r="I4459" s="18" t="s">
        <v>79</v>
      </c>
      <c r="J4459" s="18" t="s">
        <v>80</v>
      </c>
      <c r="K4459" s="18">
        <v>16</v>
      </c>
      <c r="L4459" s="18">
        <v>60</v>
      </c>
      <c r="M4459" s="18" t="s">
        <v>71</v>
      </c>
      <c r="N4459" s="18" t="s">
        <v>74</v>
      </c>
      <c r="O4459" s="18" t="s">
        <v>75</v>
      </c>
      <c r="P4459" s="19">
        <v>2283.0631847899999</v>
      </c>
      <c r="Q4459" s="19">
        <v>379577.35135100002</v>
      </c>
      <c r="R4459" s="20">
        <v>0.70014500000000002</v>
      </c>
      <c r="S4459" s="20">
        <v>6.29983</v>
      </c>
      <c r="T4459" s="20">
        <v>0.30199999999999999</v>
      </c>
      <c r="U4459" s="20">
        <v>0.30499999999999999</v>
      </c>
      <c r="V4459" s="20">
        <f t="shared" si="138"/>
        <v>1.7233559469439999</v>
      </c>
      <c r="W4459" s="20">
        <f t="shared" si="139"/>
        <v>15.439925755840003</v>
      </c>
    </row>
    <row r="4460" spans="1:23" x14ac:dyDescent="0.25">
      <c r="A4460" s="18">
        <v>36806</v>
      </c>
      <c r="B4460" s="18">
        <v>36796</v>
      </c>
      <c r="C4460" s="18">
        <v>6410</v>
      </c>
      <c r="D4460" s="18">
        <v>6410</v>
      </c>
      <c r="E4460" s="18" t="s">
        <v>116</v>
      </c>
      <c r="F4460" s="18" t="s">
        <v>117</v>
      </c>
      <c r="G4460" s="19">
        <v>5.3429656487999999</v>
      </c>
      <c r="H4460" s="19">
        <v>2.16222</v>
      </c>
      <c r="I4460" s="18" t="s">
        <v>79</v>
      </c>
      <c r="J4460" s="18" t="s">
        <v>80</v>
      </c>
      <c r="K4460" s="18">
        <v>16</v>
      </c>
      <c r="L4460" s="18">
        <v>60</v>
      </c>
      <c r="M4460" s="18" t="s">
        <v>71</v>
      </c>
      <c r="N4460" s="18" t="s">
        <v>74</v>
      </c>
      <c r="O4460" s="18" t="s">
        <v>75</v>
      </c>
      <c r="P4460" s="19">
        <v>1988.96222117</v>
      </c>
      <c r="Q4460" s="19">
        <v>232738.65270499999</v>
      </c>
      <c r="R4460" s="20">
        <v>0.70014500000000002</v>
      </c>
      <c r="S4460" s="20">
        <v>6.29983</v>
      </c>
      <c r="T4460" s="20">
        <v>0.30199999999999999</v>
      </c>
      <c r="U4460" s="20">
        <v>0.30499999999999999</v>
      </c>
      <c r="V4460" s="20">
        <f t="shared" si="138"/>
        <v>1.0566795302862</v>
      </c>
      <c r="W4460" s="20">
        <f t="shared" si="139"/>
        <v>9.4670248037070017</v>
      </c>
    </row>
    <row r="4461" spans="1:23" x14ac:dyDescent="0.25">
      <c r="A4461" s="18">
        <v>36807</v>
      </c>
      <c r="B4461" s="18">
        <v>36797</v>
      </c>
      <c r="C4461" s="18">
        <v>6410</v>
      </c>
      <c r="D4461" s="18">
        <v>6410</v>
      </c>
      <c r="E4461" s="18" t="s">
        <v>116</v>
      </c>
      <c r="F4461" s="18" t="s">
        <v>117</v>
      </c>
      <c r="G4461" s="19">
        <v>25.137922182600001</v>
      </c>
      <c r="H4461" s="19">
        <v>10.173</v>
      </c>
      <c r="I4461" s="18" t="s">
        <v>79</v>
      </c>
      <c r="J4461" s="18" t="s">
        <v>80</v>
      </c>
      <c r="K4461" s="18">
        <v>16</v>
      </c>
      <c r="L4461" s="18">
        <v>60</v>
      </c>
      <c r="M4461" s="18" t="s">
        <v>71</v>
      </c>
      <c r="N4461" s="18" t="s">
        <v>74</v>
      </c>
      <c r="O4461" s="18" t="s">
        <v>75</v>
      </c>
      <c r="P4461" s="19">
        <v>6186.7931282899999</v>
      </c>
      <c r="Q4461" s="19">
        <v>1095003.5102500001</v>
      </c>
      <c r="R4461" s="20">
        <v>0.70014500000000002</v>
      </c>
      <c r="S4461" s="20">
        <v>6.29983</v>
      </c>
      <c r="T4461" s="20">
        <v>0.30199999999999999</v>
      </c>
      <c r="U4461" s="20">
        <v>0.30499999999999999</v>
      </c>
      <c r="V4461" s="20">
        <f t="shared" si="138"/>
        <v>4.9715574093299999</v>
      </c>
      <c r="W4461" s="20">
        <f t="shared" si="139"/>
        <v>44.54127856005001</v>
      </c>
    </row>
    <row r="4462" spans="1:23" x14ac:dyDescent="0.25">
      <c r="A4462" s="18">
        <v>36808</v>
      </c>
      <c r="B4462" s="18">
        <v>36798</v>
      </c>
      <c r="C4462" s="18">
        <v>6410</v>
      </c>
      <c r="D4462" s="18">
        <v>6410</v>
      </c>
      <c r="E4462" s="18" t="s">
        <v>116</v>
      </c>
      <c r="F4462" s="18" t="s">
        <v>117</v>
      </c>
      <c r="G4462" s="19">
        <v>6.1540079321999999</v>
      </c>
      <c r="H4462" s="19">
        <v>2.49044</v>
      </c>
      <c r="I4462" s="18" t="s">
        <v>79</v>
      </c>
      <c r="J4462" s="18" t="s">
        <v>80</v>
      </c>
      <c r="K4462" s="18">
        <v>16</v>
      </c>
      <c r="L4462" s="18">
        <v>60</v>
      </c>
      <c r="M4462" s="18" t="s">
        <v>71</v>
      </c>
      <c r="N4462" s="18" t="s">
        <v>74</v>
      </c>
      <c r="O4462" s="18" t="s">
        <v>75</v>
      </c>
      <c r="P4462" s="19">
        <v>1986.0664690799999</v>
      </c>
      <c r="Q4462" s="19">
        <v>268067.51325199998</v>
      </c>
      <c r="R4462" s="20">
        <v>0.70014500000000002</v>
      </c>
      <c r="S4462" s="20">
        <v>6.29983</v>
      </c>
      <c r="T4462" s="20">
        <v>0.30199999999999999</v>
      </c>
      <c r="U4462" s="20">
        <v>0.30499999999999999</v>
      </c>
      <c r="V4462" s="20">
        <f t="shared" si="138"/>
        <v>1.2170810414323998</v>
      </c>
      <c r="W4462" s="20">
        <f t="shared" si="139"/>
        <v>10.904097294514001</v>
      </c>
    </row>
    <row r="4463" spans="1:23" x14ac:dyDescent="0.25">
      <c r="A4463" s="18">
        <v>36809</v>
      </c>
      <c r="B4463" s="18">
        <v>36799</v>
      </c>
      <c r="C4463" s="18">
        <v>6410</v>
      </c>
      <c r="D4463" s="18">
        <v>6410</v>
      </c>
      <c r="E4463" s="18" t="s">
        <v>116</v>
      </c>
      <c r="F4463" s="18" t="s">
        <v>117</v>
      </c>
      <c r="G4463" s="19">
        <v>9.9402063433399999</v>
      </c>
      <c r="H4463" s="19">
        <v>4.0226600000000001</v>
      </c>
      <c r="I4463" s="18" t="s">
        <v>79</v>
      </c>
      <c r="J4463" s="18" t="s">
        <v>80</v>
      </c>
      <c r="K4463" s="18">
        <v>16</v>
      </c>
      <c r="L4463" s="18">
        <v>60</v>
      </c>
      <c r="M4463" s="18" t="s">
        <v>71</v>
      </c>
      <c r="N4463" s="18" t="s">
        <v>74</v>
      </c>
      <c r="O4463" s="18" t="s">
        <v>75</v>
      </c>
      <c r="P4463" s="19">
        <v>2452.89365404</v>
      </c>
      <c r="Q4463" s="19">
        <v>432993.65633700002</v>
      </c>
      <c r="R4463" s="20">
        <v>0.70014500000000002</v>
      </c>
      <c r="S4463" s="20">
        <v>6.29983</v>
      </c>
      <c r="T4463" s="20">
        <v>0.30199999999999999</v>
      </c>
      <c r="U4463" s="20">
        <v>0.30499999999999999</v>
      </c>
      <c r="V4463" s="20">
        <f t="shared" si="138"/>
        <v>1.9658788094185999</v>
      </c>
      <c r="W4463" s="20">
        <f t="shared" si="139"/>
        <v>17.612741532721003</v>
      </c>
    </row>
    <row r="4464" spans="1:23" x14ac:dyDescent="0.25">
      <c r="A4464" s="18">
        <v>36810</v>
      </c>
      <c r="B4464" s="18">
        <v>36800</v>
      </c>
      <c r="C4464" s="18">
        <v>6410</v>
      </c>
      <c r="D4464" s="18">
        <v>6410</v>
      </c>
      <c r="E4464" s="18" t="s">
        <v>116</v>
      </c>
      <c r="F4464" s="18" t="s">
        <v>117</v>
      </c>
      <c r="G4464" s="19">
        <v>3.7205624251799998</v>
      </c>
      <c r="H4464" s="19">
        <v>1.50566</v>
      </c>
      <c r="I4464" s="18" t="s">
        <v>79</v>
      </c>
      <c r="J4464" s="18" t="s">
        <v>80</v>
      </c>
      <c r="K4464" s="18">
        <v>16</v>
      </c>
      <c r="L4464" s="18">
        <v>60</v>
      </c>
      <c r="M4464" s="18" t="s">
        <v>71</v>
      </c>
      <c r="N4464" s="18" t="s">
        <v>74</v>
      </c>
      <c r="O4464" s="18" t="s">
        <v>75</v>
      </c>
      <c r="P4464" s="19">
        <v>1446.60971664</v>
      </c>
      <c r="Q4464" s="19">
        <v>162067.05097099999</v>
      </c>
      <c r="R4464" s="20">
        <v>0.70014500000000002</v>
      </c>
      <c r="S4464" s="20">
        <v>6.29983</v>
      </c>
      <c r="T4464" s="20">
        <v>0.30199999999999999</v>
      </c>
      <c r="U4464" s="20">
        <v>0.30499999999999999</v>
      </c>
      <c r="V4464" s="20">
        <f t="shared" si="138"/>
        <v>0.73581786384859993</v>
      </c>
      <c r="W4464" s="20">
        <f t="shared" si="139"/>
        <v>6.592354416271001</v>
      </c>
    </row>
    <row r="4465" spans="1:23" x14ac:dyDescent="0.25">
      <c r="A4465" s="18">
        <v>36811</v>
      </c>
      <c r="B4465" s="18">
        <v>36801</v>
      </c>
      <c r="C4465" s="18">
        <v>6410</v>
      </c>
      <c r="D4465" s="18">
        <v>6410</v>
      </c>
      <c r="E4465" s="18" t="s">
        <v>116</v>
      </c>
      <c r="F4465" s="18" t="s">
        <v>117</v>
      </c>
      <c r="G4465" s="19">
        <v>13.5892919913</v>
      </c>
      <c r="H4465" s="19">
        <v>5.49939</v>
      </c>
      <c r="I4465" s="18" t="s">
        <v>79</v>
      </c>
      <c r="J4465" s="18" t="s">
        <v>80</v>
      </c>
      <c r="K4465" s="18">
        <v>16</v>
      </c>
      <c r="L4465" s="18">
        <v>60</v>
      </c>
      <c r="M4465" s="18" t="s">
        <v>71</v>
      </c>
      <c r="N4465" s="18" t="s">
        <v>74</v>
      </c>
      <c r="O4465" s="18" t="s">
        <v>75</v>
      </c>
      <c r="P4465" s="19">
        <v>3486.9867283399999</v>
      </c>
      <c r="Q4465" s="19">
        <v>591947.19134599995</v>
      </c>
      <c r="R4465" s="20">
        <v>0.70014500000000002</v>
      </c>
      <c r="S4465" s="20">
        <v>6.29983</v>
      </c>
      <c r="T4465" s="20">
        <v>0.30199999999999999</v>
      </c>
      <c r="U4465" s="20">
        <v>0.30499999999999999</v>
      </c>
      <c r="V4465" s="20">
        <f t="shared" si="138"/>
        <v>2.6875585472618999</v>
      </c>
      <c r="W4465" s="20">
        <f t="shared" si="139"/>
        <v>24.078429362071503</v>
      </c>
    </row>
    <row r="4466" spans="1:23" x14ac:dyDescent="0.25">
      <c r="A4466" s="18">
        <v>36812</v>
      </c>
      <c r="B4466" s="18">
        <v>36802</v>
      </c>
      <c r="C4466" s="18">
        <v>6410</v>
      </c>
      <c r="D4466" s="18">
        <v>6410</v>
      </c>
      <c r="E4466" s="18" t="s">
        <v>116</v>
      </c>
      <c r="F4466" s="18" t="s">
        <v>117</v>
      </c>
      <c r="G4466" s="19">
        <v>2.7031101520999998</v>
      </c>
      <c r="H4466" s="19">
        <v>1.0939099999999999</v>
      </c>
      <c r="I4466" s="18" t="s">
        <v>79</v>
      </c>
      <c r="J4466" s="18" t="s">
        <v>80</v>
      </c>
      <c r="K4466" s="18">
        <v>16</v>
      </c>
      <c r="L4466" s="18">
        <v>60</v>
      </c>
      <c r="M4466" s="18" t="s">
        <v>71</v>
      </c>
      <c r="N4466" s="18" t="s">
        <v>74</v>
      </c>
      <c r="O4466" s="18" t="s">
        <v>75</v>
      </c>
      <c r="P4466" s="19">
        <v>1287.1995728500001</v>
      </c>
      <c r="Q4466" s="19">
        <v>117747.007235</v>
      </c>
      <c r="R4466" s="20">
        <v>0.70014500000000002</v>
      </c>
      <c r="S4466" s="20">
        <v>6.29983</v>
      </c>
      <c r="T4466" s="20">
        <v>0.30199999999999999</v>
      </c>
      <c r="U4466" s="20">
        <v>0.30499999999999999</v>
      </c>
      <c r="V4466" s="20">
        <f t="shared" si="138"/>
        <v>0.53459514063109992</v>
      </c>
      <c r="W4466" s="20">
        <f t="shared" si="139"/>
        <v>4.7895556895335005</v>
      </c>
    </row>
    <row r="4467" spans="1:23" x14ac:dyDescent="0.25">
      <c r="A4467" s="18">
        <v>36813</v>
      </c>
      <c r="B4467" s="18">
        <v>36803</v>
      </c>
      <c r="C4467" s="18">
        <v>6410</v>
      </c>
      <c r="D4467" s="18">
        <v>6410</v>
      </c>
      <c r="E4467" s="18" t="s">
        <v>116</v>
      </c>
      <c r="F4467" s="18" t="s">
        <v>117</v>
      </c>
      <c r="G4467" s="19">
        <v>3.5258818838499999</v>
      </c>
      <c r="H4467" s="19">
        <v>1.4268700000000001</v>
      </c>
      <c r="I4467" s="18" t="s">
        <v>79</v>
      </c>
      <c r="J4467" s="18" t="s">
        <v>80</v>
      </c>
      <c r="K4467" s="18">
        <v>16</v>
      </c>
      <c r="L4467" s="18">
        <v>60</v>
      </c>
      <c r="M4467" s="18" t="s">
        <v>71</v>
      </c>
      <c r="N4467" s="18" t="s">
        <v>74</v>
      </c>
      <c r="O4467" s="18" t="s">
        <v>75</v>
      </c>
      <c r="P4467" s="19">
        <v>1640.16876783</v>
      </c>
      <c r="Q4467" s="19">
        <v>153586.80051100001</v>
      </c>
      <c r="R4467" s="20">
        <v>0.70014500000000002</v>
      </c>
      <c r="S4467" s="20">
        <v>6.29983</v>
      </c>
      <c r="T4467" s="20">
        <v>0.30199999999999999</v>
      </c>
      <c r="U4467" s="20">
        <v>0.30499999999999999</v>
      </c>
      <c r="V4467" s="20">
        <f t="shared" si="138"/>
        <v>0.69731309551270004</v>
      </c>
      <c r="W4467" s="20">
        <f t="shared" si="139"/>
        <v>6.2473817103095008</v>
      </c>
    </row>
    <row r="4468" spans="1:23" x14ac:dyDescent="0.25">
      <c r="A4468" s="18">
        <v>36814</v>
      </c>
      <c r="B4468" s="18">
        <v>36804</v>
      </c>
      <c r="C4468" s="18">
        <v>6410</v>
      </c>
      <c r="D4468" s="18">
        <v>6410</v>
      </c>
      <c r="E4468" s="18" t="s">
        <v>116</v>
      </c>
      <c r="F4468" s="18" t="s">
        <v>117</v>
      </c>
      <c r="G4468" s="19">
        <v>7.2275488898900004</v>
      </c>
      <c r="H4468" s="19">
        <v>2.92489</v>
      </c>
      <c r="I4468" s="18" t="s">
        <v>79</v>
      </c>
      <c r="J4468" s="18" t="s">
        <v>80</v>
      </c>
      <c r="K4468" s="18">
        <v>16</v>
      </c>
      <c r="L4468" s="18">
        <v>60</v>
      </c>
      <c r="M4468" s="18" t="s">
        <v>71</v>
      </c>
      <c r="N4468" s="18" t="s">
        <v>74</v>
      </c>
      <c r="O4468" s="18" t="s">
        <v>75</v>
      </c>
      <c r="P4468" s="19">
        <v>2124.7614185799998</v>
      </c>
      <c r="Q4468" s="19">
        <v>314830.770318</v>
      </c>
      <c r="R4468" s="20">
        <v>0.70014500000000002</v>
      </c>
      <c r="S4468" s="20">
        <v>6.29983</v>
      </c>
      <c r="T4468" s="20">
        <v>0.30199999999999999</v>
      </c>
      <c r="U4468" s="20">
        <v>0.30499999999999999</v>
      </c>
      <c r="V4468" s="20">
        <f t="shared" si="138"/>
        <v>1.4293972821169001</v>
      </c>
      <c r="W4468" s="20">
        <f t="shared" si="139"/>
        <v>12.806285289246501</v>
      </c>
    </row>
    <row r="4469" spans="1:23" x14ac:dyDescent="0.25">
      <c r="A4469" s="18">
        <v>36815</v>
      </c>
      <c r="B4469" s="18">
        <v>36805</v>
      </c>
      <c r="C4469" s="18">
        <v>6410</v>
      </c>
      <c r="D4469" s="18">
        <v>6410</v>
      </c>
      <c r="E4469" s="18" t="s">
        <v>116</v>
      </c>
      <c r="F4469" s="18" t="s">
        <v>117</v>
      </c>
      <c r="G4469" s="19">
        <v>28.915912036200002</v>
      </c>
      <c r="H4469" s="19">
        <v>11.7019</v>
      </c>
      <c r="I4469" s="18" t="s">
        <v>79</v>
      </c>
      <c r="J4469" s="18" t="s">
        <v>80</v>
      </c>
      <c r="K4469" s="18">
        <v>16</v>
      </c>
      <c r="L4469" s="18">
        <v>60</v>
      </c>
      <c r="M4469" s="18" t="s">
        <v>71</v>
      </c>
      <c r="N4469" s="18" t="s">
        <v>74</v>
      </c>
      <c r="O4469" s="18" t="s">
        <v>75</v>
      </c>
      <c r="P4469" s="19">
        <v>5337.1318922399996</v>
      </c>
      <c r="Q4469" s="19">
        <v>1259572.08999</v>
      </c>
      <c r="R4469" s="20">
        <v>0.70014500000000002</v>
      </c>
      <c r="S4469" s="20">
        <v>6.29983</v>
      </c>
      <c r="T4469" s="20">
        <v>0.30199999999999999</v>
      </c>
      <c r="U4469" s="20">
        <v>0.30499999999999999</v>
      </c>
      <c r="V4469" s="20">
        <f t="shared" si="138"/>
        <v>5.7187326892989994</v>
      </c>
      <c r="W4469" s="20">
        <f t="shared" si="139"/>
        <v>51.235386570515004</v>
      </c>
    </row>
    <row r="4470" spans="1:23" x14ac:dyDescent="0.25">
      <c r="A4470" s="18">
        <v>36816</v>
      </c>
      <c r="B4470" s="18">
        <v>36806</v>
      </c>
      <c r="C4470" s="18">
        <v>6410</v>
      </c>
      <c r="D4470" s="18">
        <v>6410</v>
      </c>
      <c r="E4470" s="18" t="s">
        <v>116</v>
      </c>
      <c r="F4470" s="18" t="s">
        <v>117</v>
      </c>
      <c r="G4470" s="19">
        <v>6.3557357084400001</v>
      </c>
      <c r="H4470" s="19">
        <v>2.5720700000000001</v>
      </c>
      <c r="I4470" s="18" t="s">
        <v>79</v>
      </c>
      <c r="J4470" s="18" t="s">
        <v>80</v>
      </c>
      <c r="K4470" s="18">
        <v>16</v>
      </c>
      <c r="L4470" s="18">
        <v>60</v>
      </c>
      <c r="M4470" s="18" t="s">
        <v>71</v>
      </c>
      <c r="N4470" s="18" t="s">
        <v>74</v>
      </c>
      <c r="O4470" s="18" t="s">
        <v>75</v>
      </c>
      <c r="P4470" s="19">
        <v>2008.5024094099999</v>
      </c>
      <c r="Q4470" s="19">
        <v>276854.74003799999</v>
      </c>
      <c r="R4470" s="20">
        <v>0.70014500000000002</v>
      </c>
      <c r="S4470" s="20">
        <v>6.29983</v>
      </c>
      <c r="T4470" s="20">
        <v>0.30199999999999999</v>
      </c>
      <c r="U4470" s="20">
        <v>0.30499999999999999</v>
      </c>
      <c r="V4470" s="20">
        <f t="shared" si="138"/>
        <v>1.2569737212046999</v>
      </c>
      <c r="W4470" s="20">
        <f t="shared" si="139"/>
        <v>11.261504604929502</v>
      </c>
    </row>
    <row r="4471" spans="1:23" x14ac:dyDescent="0.25">
      <c r="A4471" s="18">
        <v>36817</v>
      </c>
      <c r="B4471" s="18">
        <v>36807</v>
      </c>
      <c r="C4471" s="18">
        <v>6410</v>
      </c>
      <c r="D4471" s="18">
        <v>6410</v>
      </c>
      <c r="E4471" s="18" t="s">
        <v>116</v>
      </c>
      <c r="F4471" s="18" t="s">
        <v>117</v>
      </c>
      <c r="G4471" s="19">
        <v>2.8742614574099998</v>
      </c>
      <c r="H4471" s="19">
        <v>1.16317</v>
      </c>
      <c r="I4471" s="18" t="s">
        <v>79</v>
      </c>
      <c r="J4471" s="18" t="s">
        <v>80</v>
      </c>
      <c r="K4471" s="18">
        <v>16</v>
      </c>
      <c r="L4471" s="18">
        <v>60</v>
      </c>
      <c r="M4471" s="18" t="s">
        <v>71</v>
      </c>
      <c r="N4471" s="18" t="s">
        <v>74</v>
      </c>
      <c r="O4471" s="18" t="s">
        <v>75</v>
      </c>
      <c r="P4471" s="19">
        <v>1395.36248574</v>
      </c>
      <c r="Q4471" s="19">
        <v>125202.328274</v>
      </c>
      <c r="R4471" s="20">
        <v>0.70014500000000002</v>
      </c>
      <c r="S4471" s="20">
        <v>6.29983</v>
      </c>
      <c r="T4471" s="20">
        <v>0.30199999999999999</v>
      </c>
      <c r="U4471" s="20">
        <v>0.30499999999999999</v>
      </c>
      <c r="V4471" s="20">
        <f t="shared" si="138"/>
        <v>0.5684425864357</v>
      </c>
      <c r="W4471" s="20">
        <f t="shared" si="139"/>
        <v>5.0928024164645</v>
      </c>
    </row>
    <row r="4472" spans="1:23" x14ac:dyDescent="0.25">
      <c r="A4472" s="18">
        <v>36818</v>
      </c>
      <c r="B4472" s="18">
        <v>36808</v>
      </c>
      <c r="C4472" s="18">
        <v>6410</v>
      </c>
      <c r="D4472" s="18">
        <v>6410</v>
      </c>
      <c r="E4472" s="18" t="s">
        <v>116</v>
      </c>
      <c r="F4472" s="18" t="s">
        <v>117</v>
      </c>
      <c r="G4472" s="19">
        <v>35.7168771531</v>
      </c>
      <c r="H4472" s="19">
        <v>14.4541</v>
      </c>
      <c r="I4472" s="18" t="s">
        <v>79</v>
      </c>
      <c r="J4472" s="18" t="s">
        <v>80</v>
      </c>
      <c r="K4472" s="18">
        <v>16</v>
      </c>
      <c r="L4472" s="18">
        <v>60</v>
      </c>
      <c r="M4472" s="18" t="s">
        <v>71</v>
      </c>
      <c r="N4472" s="18" t="s">
        <v>74</v>
      </c>
      <c r="O4472" s="18" t="s">
        <v>75</v>
      </c>
      <c r="P4472" s="19">
        <v>5289.1123677699998</v>
      </c>
      <c r="Q4472" s="19">
        <v>1555820.9454900001</v>
      </c>
      <c r="R4472" s="20">
        <v>0.70014500000000002</v>
      </c>
      <c r="S4472" s="20">
        <v>6.29983</v>
      </c>
      <c r="T4472" s="20">
        <v>0.30199999999999999</v>
      </c>
      <c r="U4472" s="20">
        <v>0.30499999999999999</v>
      </c>
      <c r="V4472" s="20">
        <f t="shared" si="138"/>
        <v>7.0637361594610004</v>
      </c>
      <c r="W4472" s="20">
        <f t="shared" si="139"/>
        <v>63.285569098085006</v>
      </c>
    </row>
    <row r="4473" spans="1:23" x14ac:dyDescent="0.25">
      <c r="A4473" s="18">
        <v>36819</v>
      </c>
      <c r="B4473" s="18">
        <v>36809</v>
      </c>
      <c r="C4473" s="18">
        <v>6410</v>
      </c>
      <c r="D4473" s="18">
        <v>6410</v>
      </c>
      <c r="E4473" s="18" t="s">
        <v>116</v>
      </c>
      <c r="F4473" s="18" t="s">
        <v>117</v>
      </c>
      <c r="G4473" s="19">
        <v>0.204558975299</v>
      </c>
      <c r="H4473" s="19">
        <v>8.2782099999999997E-2</v>
      </c>
      <c r="I4473" s="18" t="s">
        <v>79</v>
      </c>
      <c r="J4473" s="18" t="s">
        <v>80</v>
      </c>
      <c r="K4473" s="18">
        <v>16</v>
      </c>
      <c r="L4473" s="18">
        <v>60</v>
      </c>
      <c r="M4473" s="18" t="s">
        <v>71</v>
      </c>
      <c r="N4473" s="18" t="s">
        <v>74</v>
      </c>
      <c r="O4473" s="18" t="s">
        <v>75</v>
      </c>
      <c r="P4473" s="19">
        <v>416.05507703500001</v>
      </c>
      <c r="Q4473" s="19">
        <v>8910.5746131800006</v>
      </c>
      <c r="R4473" s="20">
        <v>0.70014500000000002</v>
      </c>
      <c r="S4473" s="20">
        <v>6.29983</v>
      </c>
      <c r="T4473" s="20">
        <v>0.30199999999999999</v>
      </c>
      <c r="U4473" s="20">
        <v>0.30499999999999999</v>
      </c>
      <c r="V4473" s="20">
        <f t="shared" si="138"/>
        <v>4.0455712436340996E-2</v>
      </c>
      <c r="W4473" s="20">
        <f t="shared" si="139"/>
        <v>0.36245164414488501</v>
      </c>
    </row>
    <row r="4474" spans="1:23" x14ac:dyDescent="0.25">
      <c r="A4474" s="18">
        <v>36820</v>
      </c>
      <c r="B4474" s="18">
        <v>36810</v>
      </c>
      <c r="C4474" s="18">
        <v>6410</v>
      </c>
      <c r="D4474" s="18">
        <v>6410</v>
      </c>
      <c r="E4474" s="18" t="s">
        <v>116</v>
      </c>
      <c r="F4474" s="18" t="s">
        <v>117</v>
      </c>
      <c r="G4474" s="19">
        <v>22.084294646099998</v>
      </c>
      <c r="H4474" s="19">
        <v>8.9372000000000007</v>
      </c>
      <c r="I4474" s="18" t="s">
        <v>79</v>
      </c>
      <c r="J4474" s="18" t="s">
        <v>80</v>
      </c>
      <c r="K4474" s="18">
        <v>16</v>
      </c>
      <c r="L4474" s="18">
        <v>60</v>
      </c>
      <c r="M4474" s="18" t="s">
        <v>71</v>
      </c>
      <c r="N4474" s="18" t="s">
        <v>74</v>
      </c>
      <c r="O4474" s="18" t="s">
        <v>75</v>
      </c>
      <c r="P4474" s="19">
        <v>4236.2465373300001</v>
      </c>
      <c r="Q4474" s="19">
        <v>961988.02682300005</v>
      </c>
      <c r="R4474" s="20">
        <v>0.70014500000000002</v>
      </c>
      <c r="S4474" s="20">
        <v>6.29983</v>
      </c>
      <c r="T4474" s="20">
        <v>0.30199999999999999</v>
      </c>
      <c r="U4474" s="20">
        <v>0.30499999999999999</v>
      </c>
      <c r="V4474" s="20">
        <f t="shared" si="138"/>
        <v>4.3676204540120001</v>
      </c>
      <c r="W4474" s="20">
        <f t="shared" si="139"/>
        <v>39.130474269820006</v>
      </c>
    </row>
    <row r="4475" spans="1:23" x14ac:dyDescent="0.25">
      <c r="A4475" s="18">
        <v>36821</v>
      </c>
      <c r="B4475" s="18">
        <v>36811</v>
      </c>
      <c r="C4475" s="18">
        <v>6410</v>
      </c>
      <c r="D4475" s="18">
        <v>6410</v>
      </c>
      <c r="E4475" s="18" t="s">
        <v>116</v>
      </c>
      <c r="F4475" s="18" t="s">
        <v>117</v>
      </c>
      <c r="G4475" s="19">
        <v>14.8641434638</v>
      </c>
      <c r="H4475" s="19">
        <v>6.0153100000000004</v>
      </c>
      <c r="I4475" s="18" t="s">
        <v>79</v>
      </c>
      <c r="J4475" s="18" t="s">
        <v>80</v>
      </c>
      <c r="K4475" s="18">
        <v>16</v>
      </c>
      <c r="L4475" s="18">
        <v>60</v>
      </c>
      <c r="M4475" s="18" t="s">
        <v>71</v>
      </c>
      <c r="N4475" s="18" t="s">
        <v>74</v>
      </c>
      <c r="O4475" s="18" t="s">
        <v>75</v>
      </c>
      <c r="P4475" s="19">
        <v>3857.1629089399999</v>
      </c>
      <c r="Q4475" s="19">
        <v>647479.49935900001</v>
      </c>
      <c r="R4475" s="20">
        <v>0.70014500000000002</v>
      </c>
      <c r="S4475" s="20">
        <v>6.29983</v>
      </c>
      <c r="T4475" s="20">
        <v>0.30199999999999999</v>
      </c>
      <c r="U4475" s="20">
        <v>0.30499999999999999</v>
      </c>
      <c r="V4475" s="20">
        <f t="shared" si="138"/>
        <v>2.9396892755251001</v>
      </c>
      <c r="W4475" s="20">
        <f t="shared" si="139"/>
        <v>26.337324126123505</v>
      </c>
    </row>
    <row r="4476" spans="1:23" x14ac:dyDescent="0.25">
      <c r="A4476" s="18">
        <v>36822</v>
      </c>
      <c r="B4476" s="18">
        <v>36812</v>
      </c>
      <c r="C4476" s="18">
        <v>6410</v>
      </c>
      <c r="D4476" s="18">
        <v>6410</v>
      </c>
      <c r="E4476" s="18" t="s">
        <v>116</v>
      </c>
      <c r="F4476" s="18" t="s">
        <v>117</v>
      </c>
      <c r="G4476" s="19">
        <v>1.7855157636100001</v>
      </c>
      <c r="H4476" s="19">
        <v>0.72257300000000002</v>
      </c>
      <c r="I4476" s="18" t="s">
        <v>79</v>
      </c>
      <c r="J4476" s="18" t="s">
        <v>80</v>
      </c>
      <c r="K4476" s="18">
        <v>16</v>
      </c>
      <c r="L4476" s="18">
        <v>60</v>
      </c>
      <c r="M4476" s="18" t="s">
        <v>71</v>
      </c>
      <c r="N4476" s="18" t="s">
        <v>74</v>
      </c>
      <c r="O4476" s="18" t="s">
        <v>75</v>
      </c>
      <c r="P4476" s="19">
        <v>1116.5803532699999</v>
      </c>
      <c r="Q4476" s="19">
        <v>77776.755554999996</v>
      </c>
      <c r="R4476" s="20">
        <v>0.70014500000000002</v>
      </c>
      <c r="S4476" s="20">
        <v>6.29983</v>
      </c>
      <c r="T4476" s="20">
        <v>0.30199999999999999</v>
      </c>
      <c r="U4476" s="20">
        <v>0.30499999999999999</v>
      </c>
      <c r="V4476" s="20">
        <f t="shared" si="138"/>
        <v>0.35312229941333001</v>
      </c>
      <c r="W4476" s="20">
        <f t="shared" si="139"/>
        <v>3.1637005085000505</v>
      </c>
    </row>
    <row r="4477" spans="1:23" x14ac:dyDescent="0.25">
      <c r="A4477" s="18">
        <v>36823</v>
      </c>
      <c r="B4477" s="18">
        <v>36813</v>
      </c>
      <c r="C4477" s="18">
        <v>6410</v>
      </c>
      <c r="D4477" s="18">
        <v>6410</v>
      </c>
      <c r="E4477" s="18" t="s">
        <v>116</v>
      </c>
      <c r="F4477" s="18" t="s">
        <v>117</v>
      </c>
      <c r="G4477" s="19">
        <v>7.2489112846000001E-3</v>
      </c>
      <c r="H4477" s="19">
        <v>2.9335300000000002E-3</v>
      </c>
      <c r="I4477" s="18" t="s">
        <v>79</v>
      </c>
      <c r="J4477" s="18" t="s">
        <v>80</v>
      </c>
      <c r="K4477" s="18">
        <v>16</v>
      </c>
      <c r="L4477" s="18">
        <v>60</v>
      </c>
      <c r="M4477" s="18" t="s">
        <v>71</v>
      </c>
      <c r="N4477" s="18" t="s">
        <v>74</v>
      </c>
      <c r="O4477" s="18" t="s">
        <v>75</v>
      </c>
      <c r="P4477" s="19">
        <v>155.54760284599999</v>
      </c>
      <c r="Q4477" s="19">
        <v>315.76131237700002</v>
      </c>
      <c r="R4477" s="20">
        <v>0.70014500000000002</v>
      </c>
      <c r="S4477" s="20">
        <v>6.29983</v>
      </c>
      <c r="T4477" s="20">
        <v>0.30199999999999999</v>
      </c>
      <c r="U4477" s="20">
        <v>0.30499999999999999</v>
      </c>
      <c r="V4477" s="20">
        <f t="shared" si="138"/>
        <v>1.4336196605712998E-3</v>
      </c>
      <c r="W4477" s="20">
        <f t="shared" si="139"/>
        <v>1.2844114508430501E-2</v>
      </c>
    </row>
    <row r="4478" spans="1:23" x14ac:dyDescent="0.25">
      <c r="A4478" s="18">
        <v>36824</v>
      </c>
      <c r="B4478" s="18">
        <v>36814</v>
      </c>
      <c r="C4478" s="18">
        <v>6410</v>
      </c>
      <c r="D4478" s="18">
        <v>6410</v>
      </c>
      <c r="E4478" s="18" t="s">
        <v>116</v>
      </c>
      <c r="F4478" s="18" t="s">
        <v>117</v>
      </c>
      <c r="G4478" s="19">
        <v>27.7230932079</v>
      </c>
      <c r="H4478" s="19">
        <v>11.219099999999999</v>
      </c>
      <c r="I4478" s="18" t="s">
        <v>79</v>
      </c>
      <c r="J4478" s="18" t="s">
        <v>80</v>
      </c>
      <c r="K4478" s="18">
        <v>16</v>
      </c>
      <c r="L4478" s="18">
        <v>60</v>
      </c>
      <c r="M4478" s="18" t="s">
        <v>71</v>
      </c>
      <c r="N4478" s="18" t="s">
        <v>74</v>
      </c>
      <c r="O4478" s="18" t="s">
        <v>75</v>
      </c>
      <c r="P4478" s="19">
        <v>5660.3107947400003</v>
      </c>
      <c r="Q4478" s="19">
        <v>1207613.1096699999</v>
      </c>
      <c r="R4478" s="20">
        <v>0.70014500000000002</v>
      </c>
      <c r="S4478" s="20">
        <v>6.29983</v>
      </c>
      <c r="T4478" s="20">
        <v>0.30199999999999999</v>
      </c>
      <c r="U4478" s="20">
        <v>0.30499999999999999</v>
      </c>
      <c r="V4478" s="20">
        <f t="shared" si="138"/>
        <v>5.4827877451109996</v>
      </c>
      <c r="W4478" s="20">
        <f t="shared" si="139"/>
        <v>49.121503813334996</v>
      </c>
    </row>
    <row r="4479" spans="1:23" x14ac:dyDescent="0.25">
      <c r="A4479" s="18">
        <v>36825</v>
      </c>
      <c r="B4479" s="18">
        <v>36815</v>
      </c>
      <c r="C4479" s="18">
        <v>6410</v>
      </c>
      <c r="D4479" s="18">
        <v>6410</v>
      </c>
      <c r="E4479" s="18" t="s">
        <v>116</v>
      </c>
      <c r="F4479" s="18" t="s">
        <v>117</v>
      </c>
      <c r="G4479" s="19">
        <v>16.337044028299999</v>
      </c>
      <c r="H4479" s="19">
        <v>6.61137</v>
      </c>
      <c r="I4479" s="18" t="s">
        <v>79</v>
      </c>
      <c r="J4479" s="18" t="s">
        <v>80</v>
      </c>
      <c r="K4479" s="18">
        <v>16</v>
      </c>
      <c r="L4479" s="18">
        <v>60</v>
      </c>
      <c r="M4479" s="18" t="s">
        <v>71</v>
      </c>
      <c r="N4479" s="18" t="s">
        <v>74</v>
      </c>
      <c r="O4479" s="18" t="s">
        <v>75</v>
      </c>
      <c r="P4479" s="19">
        <v>3849.6428491000001</v>
      </c>
      <c r="Q4479" s="19">
        <v>711638.79130799999</v>
      </c>
      <c r="R4479" s="20">
        <v>0.70014500000000002</v>
      </c>
      <c r="S4479" s="20">
        <v>6.29983</v>
      </c>
      <c r="T4479" s="20">
        <v>0.30199999999999999</v>
      </c>
      <c r="U4479" s="20">
        <v>0.30499999999999999</v>
      </c>
      <c r="V4479" s="20">
        <f t="shared" si="138"/>
        <v>3.2309845187576998</v>
      </c>
      <c r="W4479" s="20">
        <f t="shared" si="139"/>
        <v>28.947102411634503</v>
      </c>
    </row>
    <row r="4480" spans="1:23" x14ac:dyDescent="0.25">
      <c r="A4480" s="18">
        <v>36826</v>
      </c>
      <c r="B4480" s="18">
        <v>36816</v>
      </c>
      <c r="C4480" s="18">
        <v>6410</v>
      </c>
      <c r="D4480" s="18">
        <v>6410</v>
      </c>
      <c r="E4480" s="18" t="s">
        <v>116</v>
      </c>
      <c r="F4480" s="18" t="s">
        <v>117</v>
      </c>
      <c r="G4480" s="19">
        <v>4.0638239929299997</v>
      </c>
      <c r="H4480" s="19">
        <v>1.6445700000000001</v>
      </c>
      <c r="I4480" s="18" t="s">
        <v>79</v>
      </c>
      <c r="J4480" s="18" t="s">
        <v>80</v>
      </c>
      <c r="K4480" s="18">
        <v>16</v>
      </c>
      <c r="L4480" s="18">
        <v>60</v>
      </c>
      <c r="M4480" s="18" t="s">
        <v>71</v>
      </c>
      <c r="N4480" s="18" t="s">
        <v>74</v>
      </c>
      <c r="O4480" s="18" t="s">
        <v>75</v>
      </c>
      <c r="P4480" s="19">
        <v>1531.6763459900001</v>
      </c>
      <c r="Q4480" s="19">
        <v>177019.46505200001</v>
      </c>
      <c r="R4480" s="20">
        <v>0.70014500000000002</v>
      </c>
      <c r="S4480" s="20">
        <v>6.29983</v>
      </c>
      <c r="T4480" s="20">
        <v>0.30199999999999999</v>
      </c>
      <c r="U4480" s="20">
        <v>0.30499999999999999</v>
      </c>
      <c r="V4480" s="20">
        <f t="shared" si="138"/>
        <v>0.80370334892970008</v>
      </c>
      <c r="W4480" s="20">
        <f t="shared" si="139"/>
        <v>7.2005554390545008</v>
      </c>
    </row>
    <row r="4481" spans="1:23" x14ac:dyDescent="0.25">
      <c r="A4481" s="18">
        <v>36827</v>
      </c>
      <c r="B4481" s="18">
        <v>36817</v>
      </c>
      <c r="C4481" s="18">
        <v>6410</v>
      </c>
      <c r="D4481" s="18">
        <v>6410</v>
      </c>
      <c r="E4481" s="18" t="s">
        <v>116</v>
      </c>
      <c r="F4481" s="18" t="s">
        <v>117</v>
      </c>
      <c r="G4481" s="19">
        <v>2.4822563847199999</v>
      </c>
      <c r="H4481" s="19">
        <v>1.0045299999999999</v>
      </c>
      <c r="I4481" s="18" t="s">
        <v>79</v>
      </c>
      <c r="J4481" s="18" t="s">
        <v>80</v>
      </c>
      <c r="K4481" s="18">
        <v>16</v>
      </c>
      <c r="L4481" s="18">
        <v>60</v>
      </c>
      <c r="M4481" s="18" t="s">
        <v>71</v>
      </c>
      <c r="N4481" s="18" t="s">
        <v>74</v>
      </c>
      <c r="O4481" s="18" t="s">
        <v>75</v>
      </c>
      <c r="P4481" s="19">
        <v>1240.3037379699999</v>
      </c>
      <c r="Q4481" s="19">
        <v>108126.65561099999</v>
      </c>
      <c r="R4481" s="20">
        <v>0.70014500000000002</v>
      </c>
      <c r="S4481" s="20">
        <v>6.29983</v>
      </c>
      <c r="T4481" s="20">
        <v>0.30199999999999999</v>
      </c>
      <c r="U4481" s="20">
        <v>0.30499999999999999</v>
      </c>
      <c r="V4481" s="20">
        <f t="shared" si="138"/>
        <v>0.49091502648129998</v>
      </c>
      <c r="W4481" s="20">
        <f t="shared" si="139"/>
        <v>4.3982159197805002</v>
      </c>
    </row>
    <row r="4482" spans="1:23" x14ac:dyDescent="0.25">
      <c r="A4482" s="18">
        <v>36828</v>
      </c>
      <c r="B4482" s="18">
        <v>36818</v>
      </c>
      <c r="C4482" s="18">
        <v>6410</v>
      </c>
      <c r="D4482" s="18">
        <v>6410</v>
      </c>
      <c r="E4482" s="18" t="s">
        <v>116</v>
      </c>
      <c r="F4482" s="18" t="s">
        <v>117</v>
      </c>
      <c r="G4482" s="19">
        <v>8.3218988319800005</v>
      </c>
      <c r="H4482" s="19">
        <v>3.36775</v>
      </c>
      <c r="I4482" s="18" t="s">
        <v>79</v>
      </c>
      <c r="J4482" s="18" t="s">
        <v>80</v>
      </c>
      <c r="K4482" s="18">
        <v>16</v>
      </c>
      <c r="L4482" s="18">
        <v>60</v>
      </c>
      <c r="M4482" s="18" t="s">
        <v>71</v>
      </c>
      <c r="N4482" s="18" t="s">
        <v>74</v>
      </c>
      <c r="O4482" s="18" t="s">
        <v>75</v>
      </c>
      <c r="P4482" s="19">
        <v>2242.23527526</v>
      </c>
      <c r="Q4482" s="19">
        <v>362500.46311499999</v>
      </c>
      <c r="R4482" s="20">
        <v>0.70014500000000002</v>
      </c>
      <c r="S4482" s="20">
        <v>6.29983</v>
      </c>
      <c r="T4482" s="20">
        <v>0.30199999999999999</v>
      </c>
      <c r="U4482" s="20">
        <v>0.30499999999999999</v>
      </c>
      <c r="V4482" s="20">
        <f t="shared" si="138"/>
        <v>1.6458234999774999</v>
      </c>
      <c r="W4482" s="20">
        <f t="shared" si="139"/>
        <v>14.745295475337501</v>
      </c>
    </row>
    <row r="4483" spans="1:23" x14ac:dyDescent="0.25">
      <c r="A4483" s="18">
        <v>36829</v>
      </c>
      <c r="B4483" s="18">
        <v>36819</v>
      </c>
      <c r="C4483" s="18">
        <v>6410</v>
      </c>
      <c r="D4483" s="18">
        <v>6410</v>
      </c>
      <c r="E4483" s="18" t="s">
        <v>116</v>
      </c>
      <c r="F4483" s="18" t="s">
        <v>117</v>
      </c>
      <c r="G4483" s="19">
        <v>6.3903395159</v>
      </c>
      <c r="H4483" s="19">
        <v>2.5860799999999999</v>
      </c>
      <c r="I4483" s="18" t="s">
        <v>79</v>
      </c>
      <c r="J4483" s="18" t="s">
        <v>80</v>
      </c>
      <c r="K4483" s="18">
        <v>16</v>
      </c>
      <c r="L4483" s="18">
        <v>60</v>
      </c>
      <c r="M4483" s="18" t="s">
        <v>71</v>
      </c>
      <c r="N4483" s="18" t="s">
        <v>74</v>
      </c>
      <c r="O4483" s="18" t="s">
        <v>75</v>
      </c>
      <c r="P4483" s="19">
        <v>1901.9570238900001</v>
      </c>
      <c r="Q4483" s="19">
        <v>278362.07586099999</v>
      </c>
      <c r="R4483" s="20">
        <v>0.70014500000000002</v>
      </c>
      <c r="S4483" s="20">
        <v>6.29983</v>
      </c>
      <c r="T4483" s="20">
        <v>0.30199999999999999</v>
      </c>
      <c r="U4483" s="20">
        <v>0.30499999999999999</v>
      </c>
      <c r="V4483" s="20">
        <f t="shared" ref="V4483:V4546" si="140">H4483*R4483*(1-T4483)</f>
        <v>1.2638204251567999</v>
      </c>
      <c r="W4483" s="20">
        <f t="shared" ref="W4483:W4546" si="141">H4483*S4483*(1-U4483)</f>
        <v>11.322845734648</v>
      </c>
    </row>
    <row r="4484" spans="1:23" x14ac:dyDescent="0.25">
      <c r="A4484" s="18">
        <v>36830</v>
      </c>
      <c r="B4484" s="18">
        <v>36820</v>
      </c>
      <c r="C4484" s="18">
        <v>6410</v>
      </c>
      <c r="D4484" s="18">
        <v>6410</v>
      </c>
      <c r="E4484" s="18" t="s">
        <v>116</v>
      </c>
      <c r="F4484" s="18" t="s">
        <v>117</v>
      </c>
      <c r="G4484" s="19">
        <v>2.09499717422</v>
      </c>
      <c r="H4484" s="19">
        <v>0.84781499999999999</v>
      </c>
      <c r="I4484" s="18" t="s">
        <v>79</v>
      </c>
      <c r="J4484" s="18" t="s">
        <v>80</v>
      </c>
      <c r="K4484" s="18">
        <v>16</v>
      </c>
      <c r="L4484" s="18">
        <v>60</v>
      </c>
      <c r="M4484" s="18" t="s">
        <v>71</v>
      </c>
      <c r="N4484" s="18" t="s">
        <v>74</v>
      </c>
      <c r="O4484" s="18" t="s">
        <v>75</v>
      </c>
      <c r="P4484" s="19">
        <v>1140.76048135</v>
      </c>
      <c r="Q4484" s="19">
        <v>91257.711877099995</v>
      </c>
      <c r="R4484" s="20">
        <v>0.70014500000000002</v>
      </c>
      <c r="S4484" s="20">
        <v>6.29983</v>
      </c>
      <c r="T4484" s="20">
        <v>0.30199999999999999</v>
      </c>
      <c r="U4484" s="20">
        <v>0.30499999999999999</v>
      </c>
      <c r="V4484" s="20">
        <f t="shared" si="140"/>
        <v>0.41432821635614997</v>
      </c>
      <c r="W4484" s="20">
        <f t="shared" si="141"/>
        <v>3.7120578081577502</v>
      </c>
    </row>
    <row r="4485" spans="1:23" x14ac:dyDescent="0.25">
      <c r="A4485" s="18">
        <v>36831</v>
      </c>
      <c r="B4485" s="18">
        <v>36821</v>
      </c>
      <c r="C4485" s="18">
        <v>6410</v>
      </c>
      <c r="D4485" s="18">
        <v>6410</v>
      </c>
      <c r="E4485" s="18" t="s">
        <v>116</v>
      </c>
      <c r="F4485" s="18" t="s">
        <v>117</v>
      </c>
      <c r="G4485" s="19">
        <v>12.3881340766</v>
      </c>
      <c r="H4485" s="19">
        <v>5.0133000000000001</v>
      </c>
      <c r="I4485" s="18" t="s">
        <v>79</v>
      </c>
      <c r="J4485" s="18" t="s">
        <v>80</v>
      </c>
      <c r="K4485" s="18">
        <v>16</v>
      </c>
      <c r="L4485" s="18">
        <v>60</v>
      </c>
      <c r="M4485" s="18" t="s">
        <v>71</v>
      </c>
      <c r="N4485" s="18" t="s">
        <v>74</v>
      </c>
      <c r="O4485" s="18" t="s">
        <v>75</v>
      </c>
      <c r="P4485" s="19">
        <v>5005.00066255</v>
      </c>
      <c r="Q4485" s="19">
        <v>539624.96187100001</v>
      </c>
      <c r="R4485" s="20">
        <v>0.70014500000000002</v>
      </c>
      <c r="S4485" s="20">
        <v>6.29983</v>
      </c>
      <c r="T4485" s="20">
        <v>0.30199999999999999</v>
      </c>
      <c r="U4485" s="20">
        <v>0.30499999999999999</v>
      </c>
      <c r="V4485" s="20">
        <f t="shared" si="140"/>
        <v>2.4500057760929996</v>
      </c>
      <c r="W4485" s="20">
        <f t="shared" si="141"/>
        <v>21.950141728605004</v>
      </c>
    </row>
    <row r="4486" spans="1:23" x14ac:dyDescent="0.25">
      <c r="A4486" s="18">
        <v>36832</v>
      </c>
      <c r="B4486" s="18">
        <v>36822</v>
      </c>
      <c r="C4486" s="18">
        <v>6410</v>
      </c>
      <c r="D4486" s="18">
        <v>6410</v>
      </c>
      <c r="E4486" s="18" t="s">
        <v>116</v>
      </c>
      <c r="F4486" s="18" t="s">
        <v>117</v>
      </c>
      <c r="G4486" s="19">
        <v>8.7672512833200003</v>
      </c>
      <c r="H4486" s="19">
        <v>3.5479799999999999</v>
      </c>
      <c r="I4486" s="18" t="s">
        <v>79</v>
      </c>
      <c r="J4486" s="18" t="s">
        <v>80</v>
      </c>
      <c r="K4486" s="18">
        <v>16</v>
      </c>
      <c r="L4486" s="18">
        <v>60</v>
      </c>
      <c r="M4486" s="18" t="s">
        <v>71</v>
      </c>
      <c r="N4486" s="18" t="s">
        <v>74</v>
      </c>
      <c r="O4486" s="18" t="s">
        <v>75</v>
      </c>
      <c r="P4486" s="19">
        <v>3057.3789626799999</v>
      </c>
      <c r="Q4486" s="19">
        <v>381899.93829600001</v>
      </c>
      <c r="R4486" s="20">
        <v>0.70014500000000002</v>
      </c>
      <c r="S4486" s="20">
        <v>6.29983</v>
      </c>
      <c r="T4486" s="20">
        <v>0.30199999999999999</v>
      </c>
      <c r="U4486" s="20">
        <v>0.30499999999999999</v>
      </c>
      <c r="V4486" s="20">
        <f t="shared" si="140"/>
        <v>1.7339021190557997</v>
      </c>
      <c r="W4486" s="20">
        <f t="shared" si="141"/>
        <v>15.534411236163002</v>
      </c>
    </row>
    <row r="4487" spans="1:23" x14ac:dyDescent="0.25">
      <c r="A4487" s="18">
        <v>36833</v>
      </c>
      <c r="B4487" s="18">
        <v>36823</v>
      </c>
      <c r="C4487" s="18">
        <v>6410</v>
      </c>
      <c r="D4487" s="18">
        <v>6410</v>
      </c>
      <c r="E4487" s="18" t="s">
        <v>116</v>
      </c>
      <c r="F4487" s="18" t="s">
        <v>117</v>
      </c>
      <c r="G4487" s="19">
        <v>11.354551430500001</v>
      </c>
      <c r="H4487" s="19">
        <v>4.5950199999999999</v>
      </c>
      <c r="I4487" s="18" t="s">
        <v>79</v>
      </c>
      <c r="J4487" s="18" t="s">
        <v>80</v>
      </c>
      <c r="K4487" s="18">
        <v>16</v>
      </c>
      <c r="L4487" s="18">
        <v>60</v>
      </c>
      <c r="M4487" s="18" t="s">
        <v>71</v>
      </c>
      <c r="N4487" s="18" t="s">
        <v>74</v>
      </c>
      <c r="O4487" s="18" t="s">
        <v>75</v>
      </c>
      <c r="P4487" s="19">
        <v>7785.8771463599996</v>
      </c>
      <c r="Q4487" s="19">
        <v>494602.28190200002</v>
      </c>
      <c r="R4487" s="20">
        <v>0.70014500000000002</v>
      </c>
      <c r="S4487" s="20">
        <v>6.29983</v>
      </c>
      <c r="T4487" s="20">
        <v>0.30199999999999999</v>
      </c>
      <c r="U4487" s="20">
        <v>0.30499999999999999</v>
      </c>
      <c r="V4487" s="20">
        <f t="shared" si="140"/>
        <v>2.2455918339741996</v>
      </c>
      <c r="W4487" s="20">
        <f t="shared" si="141"/>
        <v>20.118752168387001</v>
      </c>
    </row>
    <row r="4488" spans="1:23" x14ac:dyDescent="0.25">
      <c r="A4488" s="18">
        <v>36834</v>
      </c>
      <c r="B4488" s="18">
        <v>36824</v>
      </c>
      <c r="C4488" s="18">
        <v>6410</v>
      </c>
      <c r="D4488" s="18">
        <v>6410</v>
      </c>
      <c r="E4488" s="18" t="s">
        <v>116</v>
      </c>
      <c r="F4488" s="18" t="s">
        <v>117</v>
      </c>
      <c r="G4488" s="19">
        <v>10.57966873</v>
      </c>
      <c r="H4488" s="19">
        <v>4.2814399999999999</v>
      </c>
      <c r="I4488" s="18" t="s">
        <v>79</v>
      </c>
      <c r="J4488" s="18" t="s">
        <v>80</v>
      </c>
      <c r="K4488" s="18">
        <v>16</v>
      </c>
      <c r="L4488" s="18">
        <v>60</v>
      </c>
      <c r="M4488" s="18" t="s">
        <v>71</v>
      </c>
      <c r="N4488" s="18" t="s">
        <v>74</v>
      </c>
      <c r="O4488" s="18" t="s">
        <v>75</v>
      </c>
      <c r="P4488" s="19">
        <v>3499.31260213</v>
      </c>
      <c r="Q4488" s="19">
        <v>460848.52647799999</v>
      </c>
      <c r="R4488" s="20">
        <v>0.70014500000000002</v>
      </c>
      <c r="S4488" s="20">
        <v>6.29983</v>
      </c>
      <c r="T4488" s="20">
        <v>0.30199999999999999</v>
      </c>
      <c r="U4488" s="20">
        <v>0.30499999999999999</v>
      </c>
      <c r="V4488" s="20">
        <f t="shared" si="140"/>
        <v>2.0923449085423997</v>
      </c>
      <c r="W4488" s="20">
        <f t="shared" si="141"/>
        <v>18.745779187863999</v>
      </c>
    </row>
    <row r="4489" spans="1:23" x14ac:dyDescent="0.25">
      <c r="A4489" s="18">
        <v>36835</v>
      </c>
      <c r="B4489" s="18">
        <v>36825</v>
      </c>
      <c r="C4489" s="18">
        <v>6410</v>
      </c>
      <c r="D4489" s="18">
        <v>6410</v>
      </c>
      <c r="E4489" s="18" t="s">
        <v>116</v>
      </c>
      <c r="F4489" s="18" t="s">
        <v>117</v>
      </c>
      <c r="G4489" s="19">
        <v>7.42177978511</v>
      </c>
      <c r="H4489" s="19">
        <v>3.0034900000000002</v>
      </c>
      <c r="I4489" s="18" t="s">
        <v>79</v>
      </c>
      <c r="J4489" s="18" t="s">
        <v>80</v>
      </c>
      <c r="K4489" s="18">
        <v>16</v>
      </c>
      <c r="L4489" s="18">
        <v>60</v>
      </c>
      <c r="M4489" s="18" t="s">
        <v>71</v>
      </c>
      <c r="N4489" s="18" t="s">
        <v>74</v>
      </c>
      <c r="O4489" s="18" t="s">
        <v>75</v>
      </c>
      <c r="P4489" s="19">
        <v>2078.1983167399999</v>
      </c>
      <c r="Q4489" s="19">
        <v>323291.43427099998</v>
      </c>
      <c r="R4489" s="20">
        <v>0.70014500000000002</v>
      </c>
      <c r="S4489" s="20">
        <v>6.29983</v>
      </c>
      <c r="T4489" s="20">
        <v>0.30199999999999999</v>
      </c>
      <c r="U4489" s="20">
        <v>0.30499999999999999</v>
      </c>
      <c r="V4489" s="20">
        <f t="shared" si="140"/>
        <v>1.4678091972228999</v>
      </c>
      <c r="W4489" s="20">
        <f t="shared" si="141"/>
        <v>13.150426102656503</v>
      </c>
    </row>
    <row r="4490" spans="1:23" x14ac:dyDescent="0.25">
      <c r="A4490" s="18">
        <v>36836</v>
      </c>
      <c r="B4490" s="18">
        <v>36826</v>
      </c>
      <c r="C4490" s="18">
        <v>6410</v>
      </c>
      <c r="D4490" s="18">
        <v>6410</v>
      </c>
      <c r="E4490" s="18" t="s">
        <v>116</v>
      </c>
      <c r="F4490" s="18" t="s">
        <v>117</v>
      </c>
      <c r="G4490" s="19">
        <v>1.9850786093399999</v>
      </c>
      <c r="H4490" s="19">
        <v>0.80333299999999996</v>
      </c>
      <c r="I4490" s="18" t="s">
        <v>79</v>
      </c>
      <c r="J4490" s="18" t="s">
        <v>80</v>
      </c>
      <c r="K4490" s="18">
        <v>16</v>
      </c>
      <c r="L4490" s="18">
        <v>60</v>
      </c>
      <c r="M4490" s="18" t="s">
        <v>71</v>
      </c>
      <c r="N4490" s="18" t="s">
        <v>74</v>
      </c>
      <c r="O4490" s="18" t="s">
        <v>75</v>
      </c>
      <c r="P4490" s="19">
        <v>1174.1735278199999</v>
      </c>
      <c r="Q4490" s="19">
        <v>86469.678341399995</v>
      </c>
      <c r="R4490" s="20">
        <v>0.70014500000000002</v>
      </c>
      <c r="S4490" s="20">
        <v>6.29983</v>
      </c>
      <c r="T4490" s="20">
        <v>0.30199999999999999</v>
      </c>
      <c r="U4490" s="20">
        <v>0.30499999999999999</v>
      </c>
      <c r="V4490" s="20">
        <f t="shared" si="140"/>
        <v>0.39258980913292996</v>
      </c>
      <c r="W4490" s="20">
        <f t="shared" si="141"/>
        <v>3.5172986267060504</v>
      </c>
    </row>
    <row r="4491" spans="1:23" x14ac:dyDescent="0.25">
      <c r="A4491" s="18">
        <v>36837</v>
      </c>
      <c r="B4491" s="18">
        <v>36827</v>
      </c>
      <c r="C4491" s="18">
        <v>6410</v>
      </c>
      <c r="D4491" s="18">
        <v>6410</v>
      </c>
      <c r="E4491" s="18" t="s">
        <v>116</v>
      </c>
      <c r="F4491" s="18" t="s">
        <v>117</v>
      </c>
      <c r="G4491" s="19">
        <v>3.8226529529</v>
      </c>
      <c r="H4491" s="19">
        <v>1.54697</v>
      </c>
      <c r="I4491" s="18" t="s">
        <v>79</v>
      </c>
      <c r="J4491" s="18" t="s">
        <v>80</v>
      </c>
      <c r="K4491" s="18">
        <v>16</v>
      </c>
      <c r="L4491" s="18">
        <v>60</v>
      </c>
      <c r="M4491" s="18" t="s">
        <v>71</v>
      </c>
      <c r="N4491" s="18" t="s">
        <v>74</v>
      </c>
      <c r="O4491" s="18" t="s">
        <v>75</v>
      </c>
      <c r="P4491" s="19">
        <v>2009.9787748700001</v>
      </c>
      <c r="Q4491" s="19">
        <v>166514.09656999999</v>
      </c>
      <c r="R4491" s="20">
        <v>0.70014500000000002</v>
      </c>
      <c r="S4491" s="20">
        <v>6.29983</v>
      </c>
      <c r="T4491" s="20">
        <v>0.30199999999999999</v>
      </c>
      <c r="U4491" s="20">
        <v>0.30499999999999999</v>
      </c>
      <c r="V4491" s="20">
        <f t="shared" si="140"/>
        <v>0.75600611083370006</v>
      </c>
      <c r="W4491" s="20">
        <f t="shared" si="141"/>
        <v>6.7732253704945009</v>
      </c>
    </row>
    <row r="4492" spans="1:23" x14ac:dyDescent="0.25">
      <c r="A4492" s="18">
        <v>36838</v>
      </c>
      <c r="B4492" s="18">
        <v>36828</v>
      </c>
      <c r="C4492" s="18">
        <v>6410</v>
      </c>
      <c r="D4492" s="18">
        <v>6410</v>
      </c>
      <c r="E4492" s="18" t="s">
        <v>116</v>
      </c>
      <c r="F4492" s="18" t="s">
        <v>117</v>
      </c>
      <c r="G4492" s="19">
        <v>14.9111041344</v>
      </c>
      <c r="H4492" s="19">
        <v>6.0343099999999996</v>
      </c>
      <c r="I4492" s="18" t="s">
        <v>79</v>
      </c>
      <c r="J4492" s="18" t="s">
        <v>80</v>
      </c>
      <c r="K4492" s="18">
        <v>16</v>
      </c>
      <c r="L4492" s="18">
        <v>60</v>
      </c>
      <c r="M4492" s="18" t="s">
        <v>71</v>
      </c>
      <c r="N4492" s="18" t="s">
        <v>74</v>
      </c>
      <c r="O4492" s="18" t="s">
        <v>75</v>
      </c>
      <c r="P4492" s="19">
        <v>4031.1148687800001</v>
      </c>
      <c r="Q4492" s="19">
        <v>649525.09798900003</v>
      </c>
      <c r="R4492" s="20">
        <v>0.70014500000000002</v>
      </c>
      <c r="S4492" s="20">
        <v>6.29983</v>
      </c>
      <c r="T4492" s="20">
        <v>0.30199999999999999</v>
      </c>
      <c r="U4492" s="20">
        <v>0.30499999999999999</v>
      </c>
      <c r="V4492" s="20">
        <f t="shared" si="140"/>
        <v>2.9489745985150999</v>
      </c>
      <c r="W4492" s="20">
        <f t="shared" si="141"/>
        <v>26.420513381273501</v>
      </c>
    </row>
    <row r="4493" spans="1:23" x14ac:dyDescent="0.25">
      <c r="A4493" s="18">
        <v>36839</v>
      </c>
      <c r="B4493" s="18">
        <v>36829</v>
      </c>
      <c r="C4493" s="18">
        <v>6410</v>
      </c>
      <c r="D4493" s="18">
        <v>6410</v>
      </c>
      <c r="E4493" s="18" t="s">
        <v>116</v>
      </c>
      <c r="F4493" s="18" t="s">
        <v>117</v>
      </c>
      <c r="G4493" s="19">
        <v>4.4092581508400004</v>
      </c>
      <c r="H4493" s="19">
        <v>1.7843599999999999</v>
      </c>
      <c r="I4493" s="18" t="s">
        <v>79</v>
      </c>
      <c r="J4493" s="18" t="s">
        <v>80</v>
      </c>
      <c r="K4493" s="18">
        <v>16</v>
      </c>
      <c r="L4493" s="18">
        <v>60</v>
      </c>
      <c r="M4493" s="18" t="s">
        <v>71</v>
      </c>
      <c r="N4493" s="18" t="s">
        <v>74</v>
      </c>
      <c r="O4493" s="18" t="s">
        <v>75</v>
      </c>
      <c r="P4493" s="19">
        <v>2106.0618605200002</v>
      </c>
      <c r="Q4493" s="19">
        <v>192066.51678199999</v>
      </c>
      <c r="R4493" s="20">
        <v>0.70014500000000002</v>
      </c>
      <c r="S4493" s="20">
        <v>6.29983</v>
      </c>
      <c r="T4493" s="20">
        <v>0.30199999999999999</v>
      </c>
      <c r="U4493" s="20">
        <v>0.30499999999999999</v>
      </c>
      <c r="V4493" s="20">
        <f t="shared" si="140"/>
        <v>0.87201889107559982</v>
      </c>
      <c r="W4493" s="20">
        <f t="shared" si="141"/>
        <v>7.8126094378659996</v>
      </c>
    </row>
    <row r="4494" spans="1:23" x14ac:dyDescent="0.25">
      <c r="A4494" s="18">
        <v>36840</v>
      </c>
      <c r="B4494" s="18">
        <v>36830</v>
      </c>
      <c r="C4494" s="18">
        <v>6410</v>
      </c>
      <c r="D4494" s="18">
        <v>6410</v>
      </c>
      <c r="E4494" s="18" t="s">
        <v>116</v>
      </c>
      <c r="F4494" s="18" t="s">
        <v>117</v>
      </c>
      <c r="G4494" s="19">
        <v>8.5985573809000009</v>
      </c>
      <c r="H4494" s="19">
        <v>3.4797099999999999</v>
      </c>
      <c r="I4494" s="18" t="s">
        <v>79</v>
      </c>
      <c r="J4494" s="18" t="s">
        <v>80</v>
      </c>
      <c r="K4494" s="18">
        <v>16</v>
      </c>
      <c r="L4494" s="18">
        <v>60</v>
      </c>
      <c r="M4494" s="18" t="s">
        <v>71</v>
      </c>
      <c r="N4494" s="18" t="s">
        <v>74</v>
      </c>
      <c r="O4494" s="18" t="s">
        <v>75</v>
      </c>
      <c r="P4494" s="19">
        <v>2340.2856242500002</v>
      </c>
      <c r="Q4494" s="19">
        <v>374551.66130199999</v>
      </c>
      <c r="R4494" s="20">
        <v>0.70014500000000002</v>
      </c>
      <c r="S4494" s="20">
        <v>6.29983</v>
      </c>
      <c r="T4494" s="20">
        <v>0.30199999999999999</v>
      </c>
      <c r="U4494" s="20">
        <v>0.30499999999999999</v>
      </c>
      <c r="V4494" s="20">
        <f t="shared" si="140"/>
        <v>1.7005384874490999</v>
      </c>
      <c r="W4494" s="20">
        <f t="shared" si="141"/>
        <v>15.235499107263502</v>
      </c>
    </row>
    <row r="4495" spans="1:23" x14ac:dyDescent="0.25">
      <c r="A4495" s="18">
        <v>36841</v>
      </c>
      <c r="B4495" s="18">
        <v>36831</v>
      </c>
      <c r="C4495" s="18">
        <v>6410</v>
      </c>
      <c r="D4495" s="18">
        <v>6410</v>
      </c>
      <c r="E4495" s="18" t="s">
        <v>116</v>
      </c>
      <c r="F4495" s="18" t="s">
        <v>117</v>
      </c>
      <c r="G4495" s="19">
        <v>13.224640959</v>
      </c>
      <c r="H4495" s="19">
        <v>5.35182</v>
      </c>
      <c r="I4495" s="18" t="s">
        <v>79</v>
      </c>
      <c r="J4495" s="18" t="s">
        <v>80</v>
      </c>
      <c r="K4495" s="18">
        <v>16</v>
      </c>
      <c r="L4495" s="18">
        <v>60</v>
      </c>
      <c r="M4495" s="18" t="s">
        <v>71</v>
      </c>
      <c r="N4495" s="18" t="s">
        <v>74</v>
      </c>
      <c r="O4495" s="18" t="s">
        <v>75</v>
      </c>
      <c r="P4495" s="19">
        <v>2815.6792328500001</v>
      </c>
      <c r="Q4495" s="19">
        <v>576063.05591500003</v>
      </c>
      <c r="R4495" s="20">
        <v>0.70014500000000002</v>
      </c>
      <c r="S4495" s="20">
        <v>6.29983</v>
      </c>
      <c r="T4495" s="20">
        <v>0.30199999999999999</v>
      </c>
      <c r="U4495" s="20">
        <v>0.30499999999999999</v>
      </c>
      <c r="V4495" s="20">
        <f t="shared" si="140"/>
        <v>2.6154409097021998</v>
      </c>
      <c r="W4495" s="20">
        <f t="shared" si="141"/>
        <v>23.432311552466999</v>
      </c>
    </row>
    <row r="4496" spans="1:23" x14ac:dyDescent="0.25">
      <c r="A4496" s="18">
        <v>36842</v>
      </c>
      <c r="B4496" s="18">
        <v>36832</v>
      </c>
      <c r="C4496" s="18">
        <v>6410</v>
      </c>
      <c r="D4496" s="18">
        <v>6410</v>
      </c>
      <c r="E4496" s="18" t="s">
        <v>116</v>
      </c>
      <c r="F4496" s="18" t="s">
        <v>117</v>
      </c>
      <c r="G4496" s="19">
        <v>4.61621747442</v>
      </c>
      <c r="H4496" s="19">
        <v>1.86812</v>
      </c>
      <c r="I4496" s="18" t="s">
        <v>79</v>
      </c>
      <c r="J4496" s="18" t="s">
        <v>80</v>
      </c>
      <c r="K4496" s="18">
        <v>16</v>
      </c>
      <c r="L4496" s="18">
        <v>60</v>
      </c>
      <c r="M4496" s="18" t="s">
        <v>71</v>
      </c>
      <c r="N4496" s="18" t="s">
        <v>74</v>
      </c>
      <c r="O4496" s="18" t="s">
        <v>75</v>
      </c>
      <c r="P4496" s="19">
        <v>1718.0731266</v>
      </c>
      <c r="Q4496" s="19">
        <v>201081.628857</v>
      </c>
      <c r="R4496" s="20">
        <v>0.70014500000000002</v>
      </c>
      <c r="S4496" s="20">
        <v>6.29983</v>
      </c>
      <c r="T4496" s="20">
        <v>0.30199999999999999</v>
      </c>
      <c r="U4496" s="20">
        <v>0.30499999999999999</v>
      </c>
      <c r="V4496" s="20">
        <f t="shared" si="140"/>
        <v>0.91295250442519993</v>
      </c>
      <c r="W4496" s="20">
        <f t="shared" si="141"/>
        <v>8.1793427016219997</v>
      </c>
    </row>
    <row r="4497" spans="1:23" x14ac:dyDescent="0.25">
      <c r="A4497" s="18">
        <v>36843</v>
      </c>
      <c r="B4497" s="18">
        <v>36833</v>
      </c>
      <c r="C4497" s="18">
        <v>6410</v>
      </c>
      <c r="D4497" s="18">
        <v>6410</v>
      </c>
      <c r="E4497" s="18" t="s">
        <v>116</v>
      </c>
      <c r="F4497" s="18" t="s">
        <v>117</v>
      </c>
      <c r="G4497" s="19">
        <v>11.9249170769</v>
      </c>
      <c r="H4497" s="19">
        <v>4.8258400000000004</v>
      </c>
      <c r="I4497" s="18" t="s">
        <v>79</v>
      </c>
      <c r="J4497" s="18" t="s">
        <v>80</v>
      </c>
      <c r="K4497" s="18">
        <v>16</v>
      </c>
      <c r="L4497" s="18">
        <v>60</v>
      </c>
      <c r="M4497" s="18" t="s">
        <v>71</v>
      </c>
      <c r="N4497" s="18" t="s">
        <v>74</v>
      </c>
      <c r="O4497" s="18" t="s">
        <v>75</v>
      </c>
      <c r="P4497" s="19">
        <v>3418.2239515599999</v>
      </c>
      <c r="Q4497" s="19">
        <v>519447.31007100001</v>
      </c>
      <c r="R4497" s="20">
        <v>0.70014500000000002</v>
      </c>
      <c r="S4497" s="20">
        <v>6.29983</v>
      </c>
      <c r="T4497" s="20">
        <v>0.30199999999999999</v>
      </c>
      <c r="U4497" s="20">
        <v>0.30499999999999999</v>
      </c>
      <c r="V4497" s="20">
        <f t="shared" si="140"/>
        <v>2.3583938472664001</v>
      </c>
      <c r="W4497" s="20">
        <f t="shared" si="141"/>
        <v>21.129370267004006</v>
      </c>
    </row>
    <row r="4498" spans="1:23" x14ac:dyDescent="0.25">
      <c r="A4498" s="18">
        <v>36844</v>
      </c>
      <c r="B4498" s="18">
        <v>36834</v>
      </c>
      <c r="C4498" s="18">
        <v>6410</v>
      </c>
      <c r="D4498" s="18">
        <v>6410</v>
      </c>
      <c r="E4498" s="18" t="s">
        <v>116</v>
      </c>
      <c r="F4498" s="18" t="s">
        <v>117</v>
      </c>
      <c r="G4498" s="19">
        <v>5.80771901574</v>
      </c>
      <c r="H4498" s="19">
        <v>2.3502999999999998</v>
      </c>
      <c r="I4498" s="18" t="s">
        <v>79</v>
      </c>
      <c r="J4498" s="18" t="s">
        <v>80</v>
      </c>
      <c r="K4498" s="18">
        <v>16</v>
      </c>
      <c r="L4498" s="18">
        <v>60</v>
      </c>
      <c r="M4498" s="18" t="s">
        <v>71</v>
      </c>
      <c r="N4498" s="18" t="s">
        <v>74</v>
      </c>
      <c r="O4498" s="18" t="s">
        <v>75</v>
      </c>
      <c r="P4498" s="19">
        <v>1985.4325906900001</v>
      </c>
      <c r="Q4498" s="19">
        <v>252983.228389</v>
      </c>
      <c r="R4498" s="20">
        <v>0.70014500000000002</v>
      </c>
      <c r="S4498" s="20">
        <v>6.29983</v>
      </c>
      <c r="T4498" s="20">
        <v>0.30199999999999999</v>
      </c>
      <c r="U4498" s="20">
        <v>0.30499999999999999</v>
      </c>
      <c r="V4498" s="20">
        <f t="shared" si="140"/>
        <v>1.148594453863</v>
      </c>
      <c r="W4498" s="20">
        <f t="shared" si="141"/>
        <v>10.290510862054999</v>
      </c>
    </row>
    <row r="4499" spans="1:23" x14ac:dyDescent="0.25">
      <c r="A4499" s="18">
        <v>36845</v>
      </c>
      <c r="B4499" s="18">
        <v>36835</v>
      </c>
      <c r="C4499" s="18">
        <v>6410</v>
      </c>
      <c r="D4499" s="18">
        <v>6410</v>
      </c>
      <c r="E4499" s="18" t="s">
        <v>116</v>
      </c>
      <c r="F4499" s="18" t="s">
        <v>117</v>
      </c>
      <c r="G4499" s="19">
        <v>5.3810624381699999</v>
      </c>
      <c r="H4499" s="19">
        <v>2.1776399999999998</v>
      </c>
      <c r="I4499" s="18" t="s">
        <v>79</v>
      </c>
      <c r="J4499" s="18" t="s">
        <v>80</v>
      </c>
      <c r="K4499" s="18">
        <v>16</v>
      </c>
      <c r="L4499" s="18">
        <v>60</v>
      </c>
      <c r="M4499" s="18" t="s">
        <v>71</v>
      </c>
      <c r="N4499" s="18" t="s">
        <v>74</v>
      </c>
      <c r="O4499" s="18" t="s">
        <v>75</v>
      </c>
      <c r="P4499" s="19">
        <v>1895.0587767899999</v>
      </c>
      <c r="Q4499" s="19">
        <v>234398.142211</v>
      </c>
      <c r="R4499" s="20">
        <v>0.70014500000000002</v>
      </c>
      <c r="S4499" s="20">
        <v>6.29983</v>
      </c>
      <c r="T4499" s="20">
        <v>0.30199999999999999</v>
      </c>
      <c r="U4499" s="20">
        <v>0.30499999999999999</v>
      </c>
      <c r="V4499" s="20">
        <f t="shared" si="140"/>
        <v>1.0642153029443999</v>
      </c>
      <c r="W4499" s="20">
        <f t="shared" si="141"/>
        <v>9.5345394518340001</v>
      </c>
    </row>
    <row r="4500" spans="1:23" x14ac:dyDescent="0.25">
      <c r="A4500" s="18">
        <v>36846</v>
      </c>
      <c r="B4500" s="18">
        <v>36836</v>
      </c>
      <c r="C4500" s="18">
        <v>6410</v>
      </c>
      <c r="D4500" s="18">
        <v>6410</v>
      </c>
      <c r="E4500" s="18" t="s">
        <v>116</v>
      </c>
      <c r="F4500" s="18" t="s">
        <v>117</v>
      </c>
      <c r="G4500" s="19">
        <v>10.5711694327</v>
      </c>
      <c r="H4500" s="19">
        <v>4.2779999999999996</v>
      </c>
      <c r="I4500" s="18" t="s">
        <v>79</v>
      </c>
      <c r="J4500" s="18" t="s">
        <v>80</v>
      </c>
      <c r="K4500" s="18">
        <v>16</v>
      </c>
      <c r="L4500" s="18">
        <v>60</v>
      </c>
      <c r="M4500" s="18" t="s">
        <v>71</v>
      </c>
      <c r="N4500" s="18" t="s">
        <v>74</v>
      </c>
      <c r="O4500" s="18" t="s">
        <v>75</v>
      </c>
      <c r="P4500" s="19">
        <v>4790.6331697400001</v>
      </c>
      <c r="Q4500" s="19">
        <v>460478.29856700002</v>
      </c>
      <c r="R4500" s="20">
        <v>0.70014500000000002</v>
      </c>
      <c r="S4500" s="20">
        <v>6.29983</v>
      </c>
      <c r="T4500" s="20">
        <v>0.30199999999999999</v>
      </c>
      <c r="U4500" s="20">
        <v>0.30499999999999999</v>
      </c>
      <c r="V4500" s="20">
        <f t="shared" si="140"/>
        <v>2.0906637763799996</v>
      </c>
      <c r="W4500" s="20">
        <f t="shared" si="141"/>
        <v>18.7307175543</v>
      </c>
    </row>
    <row r="4501" spans="1:23" x14ac:dyDescent="0.25">
      <c r="A4501" s="18">
        <v>36847</v>
      </c>
      <c r="B4501" s="18">
        <v>36837</v>
      </c>
      <c r="C4501" s="18">
        <v>6410</v>
      </c>
      <c r="D4501" s="18">
        <v>6410</v>
      </c>
      <c r="E4501" s="18" t="s">
        <v>116</v>
      </c>
      <c r="F4501" s="18" t="s">
        <v>117</v>
      </c>
      <c r="G4501" s="19">
        <v>4.6674252228800004</v>
      </c>
      <c r="H4501" s="19">
        <v>1.8888400000000001</v>
      </c>
      <c r="I4501" s="18" t="s">
        <v>79</v>
      </c>
      <c r="J4501" s="18" t="s">
        <v>80</v>
      </c>
      <c r="K4501" s="18">
        <v>16</v>
      </c>
      <c r="L4501" s="18">
        <v>60</v>
      </c>
      <c r="M4501" s="18" t="s">
        <v>71</v>
      </c>
      <c r="N4501" s="18" t="s">
        <v>74</v>
      </c>
      <c r="O4501" s="18" t="s">
        <v>75</v>
      </c>
      <c r="P4501" s="19">
        <v>1645.2452323800001</v>
      </c>
      <c r="Q4501" s="19">
        <v>203312.22945799999</v>
      </c>
      <c r="R4501" s="20">
        <v>0.70014500000000002</v>
      </c>
      <c r="S4501" s="20">
        <v>6.29983</v>
      </c>
      <c r="T4501" s="20">
        <v>0.30199999999999999</v>
      </c>
      <c r="U4501" s="20">
        <v>0.30499999999999999</v>
      </c>
      <c r="V4501" s="20">
        <f t="shared" si="140"/>
        <v>0.92307839349639997</v>
      </c>
      <c r="W4501" s="20">
        <f t="shared" si="141"/>
        <v>8.2700627735540007</v>
      </c>
    </row>
    <row r="4502" spans="1:23" x14ac:dyDescent="0.25">
      <c r="A4502" s="18">
        <v>36848</v>
      </c>
      <c r="B4502" s="18">
        <v>36838</v>
      </c>
      <c r="C4502" s="18">
        <v>6410</v>
      </c>
      <c r="D4502" s="18">
        <v>6410</v>
      </c>
      <c r="E4502" s="18" t="s">
        <v>116</v>
      </c>
      <c r="F4502" s="18" t="s">
        <v>117</v>
      </c>
      <c r="G4502" s="19">
        <v>8.9715065807799999</v>
      </c>
      <c r="H4502" s="19">
        <v>3.6306400000000001</v>
      </c>
      <c r="I4502" s="18" t="s">
        <v>79</v>
      </c>
      <c r="J4502" s="18" t="s">
        <v>80</v>
      </c>
      <c r="K4502" s="18">
        <v>16</v>
      </c>
      <c r="L4502" s="18">
        <v>60</v>
      </c>
      <c r="M4502" s="18" t="s">
        <v>71</v>
      </c>
      <c r="N4502" s="18" t="s">
        <v>74</v>
      </c>
      <c r="O4502" s="18" t="s">
        <v>75</v>
      </c>
      <c r="P4502" s="19">
        <v>2366.97243708</v>
      </c>
      <c r="Q4502" s="19">
        <v>390797.26346500003</v>
      </c>
      <c r="R4502" s="20">
        <v>0.70014500000000002</v>
      </c>
      <c r="S4502" s="20">
        <v>6.29983</v>
      </c>
      <c r="T4502" s="20">
        <v>0.30199999999999999</v>
      </c>
      <c r="U4502" s="20">
        <v>0.30499999999999999</v>
      </c>
      <c r="V4502" s="20">
        <f t="shared" si="140"/>
        <v>1.7742981610743997</v>
      </c>
      <c r="W4502" s="20">
        <f t="shared" si="141"/>
        <v>15.896328279884003</v>
      </c>
    </row>
    <row r="4503" spans="1:23" x14ac:dyDescent="0.25">
      <c r="A4503" s="18">
        <v>36849</v>
      </c>
      <c r="B4503" s="18">
        <v>36839</v>
      </c>
      <c r="C4503" s="18">
        <v>6410</v>
      </c>
      <c r="D4503" s="18">
        <v>6410</v>
      </c>
      <c r="E4503" s="18" t="s">
        <v>116</v>
      </c>
      <c r="F4503" s="18" t="s">
        <v>117</v>
      </c>
      <c r="G4503" s="19">
        <v>30.369286382399999</v>
      </c>
      <c r="H4503" s="19">
        <v>12.29</v>
      </c>
      <c r="I4503" s="18" t="s">
        <v>79</v>
      </c>
      <c r="J4503" s="18" t="s">
        <v>80</v>
      </c>
      <c r="K4503" s="18">
        <v>16</v>
      </c>
      <c r="L4503" s="18">
        <v>60</v>
      </c>
      <c r="M4503" s="18" t="s">
        <v>71</v>
      </c>
      <c r="N4503" s="18" t="s">
        <v>74</v>
      </c>
      <c r="O4503" s="18" t="s">
        <v>75</v>
      </c>
      <c r="P4503" s="19">
        <v>4557.4257920500004</v>
      </c>
      <c r="Q4503" s="19">
        <v>1322880.8232799999</v>
      </c>
      <c r="R4503" s="20">
        <v>0.70014500000000002</v>
      </c>
      <c r="S4503" s="20">
        <v>6.29983</v>
      </c>
      <c r="T4503" s="20">
        <v>0.30199999999999999</v>
      </c>
      <c r="U4503" s="20">
        <v>0.30499999999999999</v>
      </c>
      <c r="V4503" s="20">
        <f t="shared" si="140"/>
        <v>6.0061378708999991</v>
      </c>
      <c r="W4503" s="20">
        <f t="shared" si="141"/>
        <v>53.810312936500004</v>
      </c>
    </row>
    <row r="4504" spans="1:23" x14ac:dyDescent="0.25">
      <c r="A4504" s="18">
        <v>36850</v>
      </c>
      <c r="B4504" s="18">
        <v>36840</v>
      </c>
      <c r="C4504" s="18">
        <v>6410</v>
      </c>
      <c r="D4504" s="18">
        <v>6410</v>
      </c>
      <c r="E4504" s="18" t="s">
        <v>116</v>
      </c>
      <c r="F4504" s="18" t="s">
        <v>117</v>
      </c>
      <c r="G4504" s="19">
        <v>11.860247859599999</v>
      </c>
      <c r="H4504" s="19">
        <v>4.7996699999999999</v>
      </c>
      <c r="I4504" s="18" t="s">
        <v>79</v>
      </c>
      <c r="J4504" s="18" t="s">
        <v>80</v>
      </c>
      <c r="K4504" s="18">
        <v>16</v>
      </c>
      <c r="L4504" s="18">
        <v>60</v>
      </c>
      <c r="M4504" s="18" t="s">
        <v>71</v>
      </c>
      <c r="N4504" s="18" t="s">
        <v>74</v>
      </c>
      <c r="O4504" s="18" t="s">
        <v>75</v>
      </c>
      <c r="P4504" s="19">
        <v>3206.77265584</v>
      </c>
      <c r="Q4504" s="19">
        <v>516630.33023899997</v>
      </c>
      <c r="R4504" s="20">
        <v>0.70014500000000002</v>
      </c>
      <c r="S4504" s="20">
        <v>6.29983</v>
      </c>
      <c r="T4504" s="20">
        <v>0.30199999999999999</v>
      </c>
      <c r="U4504" s="20">
        <v>0.30499999999999999</v>
      </c>
      <c r="V4504" s="20">
        <f t="shared" si="140"/>
        <v>2.3456045366006997</v>
      </c>
      <c r="W4504" s="20">
        <f t="shared" si="141"/>
        <v>21.014788013989502</v>
      </c>
    </row>
    <row r="4505" spans="1:23" x14ac:dyDescent="0.25">
      <c r="A4505" s="18">
        <v>36851</v>
      </c>
      <c r="B4505" s="18">
        <v>36841</v>
      </c>
      <c r="C4505" s="18">
        <v>6410</v>
      </c>
      <c r="D4505" s="18">
        <v>6410</v>
      </c>
      <c r="E4505" s="18" t="s">
        <v>116</v>
      </c>
      <c r="F4505" s="18" t="s">
        <v>117</v>
      </c>
      <c r="G4505" s="19">
        <v>7.2663339320200002</v>
      </c>
      <c r="H4505" s="19">
        <v>2.9405800000000002</v>
      </c>
      <c r="I4505" s="18" t="s">
        <v>79</v>
      </c>
      <c r="J4505" s="18" t="s">
        <v>80</v>
      </c>
      <c r="K4505" s="18">
        <v>16</v>
      </c>
      <c r="L4505" s="18">
        <v>60</v>
      </c>
      <c r="M4505" s="18" t="s">
        <v>71</v>
      </c>
      <c r="N4505" s="18" t="s">
        <v>74</v>
      </c>
      <c r="O4505" s="18" t="s">
        <v>75</v>
      </c>
      <c r="P4505" s="19">
        <v>2137.0703115199999</v>
      </c>
      <c r="Q4505" s="19">
        <v>316520.239994</v>
      </c>
      <c r="R4505" s="20">
        <v>0.70014500000000002</v>
      </c>
      <c r="S4505" s="20">
        <v>6.29983</v>
      </c>
      <c r="T4505" s="20">
        <v>0.30199999999999999</v>
      </c>
      <c r="U4505" s="20">
        <v>0.30499999999999999</v>
      </c>
      <c r="V4505" s="20">
        <f t="shared" si="140"/>
        <v>1.4370650041017998</v>
      </c>
      <c r="W4505" s="20">
        <f t="shared" si="141"/>
        <v>12.874982100473002</v>
      </c>
    </row>
    <row r="4506" spans="1:23" x14ac:dyDescent="0.25">
      <c r="A4506" s="18">
        <v>36852</v>
      </c>
      <c r="B4506" s="18">
        <v>36842</v>
      </c>
      <c r="C4506" s="18">
        <v>6410</v>
      </c>
      <c r="D4506" s="18">
        <v>6410</v>
      </c>
      <c r="E4506" s="18" t="s">
        <v>116</v>
      </c>
      <c r="F4506" s="18" t="s">
        <v>117</v>
      </c>
      <c r="G4506" s="19">
        <v>6.8568333124900002E-2</v>
      </c>
      <c r="H4506" s="19">
        <v>2.7748599999999998E-2</v>
      </c>
      <c r="I4506" s="18" t="s">
        <v>79</v>
      </c>
      <c r="J4506" s="18" t="s">
        <v>80</v>
      </c>
      <c r="K4506" s="18">
        <v>16</v>
      </c>
      <c r="L4506" s="18">
        <v>60</v>
      </c>
      <c r="M4506" s="18" t="s">
        <v>71</v>
      </c>
      <c r="N4506" s="18" t="s">
        <v>74</v>
      </c>
      <c r="O4506" s="18" t="s">
        <v>75</v>
      </c>
      <c r="P4506" s="19">
        <v>463.65824966999998</v>
      </c>
      <c r="Q4506" s="19">
        <v>2986.8246434500002</v>
      </c>
      <c r="R4506" s="20">
        <v>0.70014500000000002</v>
      </c>
      <c r="S4506" s="20">
        <v>6.29983</v>
      </c>
      <c r="T4506" s="20">
        <v>0.30199999999999999</v>
      </c>
      <c r="U4506" s="20">
        <v>0.30499999999999999</v>
      </c>
      <c r="V4506" s="20">
        <f t="shared" si="140"/>
        <v>1.3560774395805998E-2</v>
      </c>
      <c r="W4506" s="20">
        <f t="shared" si="141"/>
        <v>0.12149396660291001</v>
      </c>
    </row>
    <row r="4507" spans="1:23" x14ac:dyDescent="0.25">
      <c r="A4507" s="18">
        <v>36853</v>
      </c>
      <c r="B4507" s="18">
        <v>36843</v>
      </c>
      <c r="C4507" s="18">
        <v>6410</v>
      </c>
      <c r="D4507" s="18">
        <v>6410</v>
      </c>
      <c r="E4507" s="18" t="s">
        <v>116</v>
      </c>
      <c r="F4507" s="18" t="s">
        <v>117</v>
      </c>
      <c r="G4507" s="19">
        <v>3.0873455171300002</v>
      </c>
      <c r="H4507" s="19">
        <v>1.2494000000000001</v>
      </c>
      <c r="I4507" s="18" t="s">
        <v>79</v>
      </c>
      <c r="J4507" s="18" t="s">
        <v>80</v>
      </c>
      <c r="K4507" s="18">
        <v>16</v>
      </c>
      <c r="L4507" s="18">
        <v>60</v>
      </c>
      <c r="M4507" s="18" t="s">
        <v>71</v>
      </c>
      <c r="N4507" s="18" t="s">
        <v>74</v>
      </c>
      <c r="O4507" s="18" t="s">
        <v>75</v>
      </c>
      <c r="P4507" s="19">
        <v>1342.72562014</v>
      </c>
      <c r="Q4507" s="19">
        <v>134484.23278699999</v>
      </c>
      <c r="R4507" s="20">
        <v>0.70014500000000002</v>
      </c>
      <c r="S4507" s="20">
        <v>6.29983</v>
      </c>
      <c r="T4507" s="20">
        <v>0.30199999999999999</v>
      </c>
      <c r="U4507" s="20">
        <v>0.30499999999999999</v>
      </c>
      <c r="V4507" s="20">
        <f t="shared" si="140"/>
        <v>0.61058329177400006</v>
      </c>
      <c r="W4507" s="20">
        <f t="shared" si="141"/>
        <v>5.4703502833900011</v>
      </c>
    </row>
    <row r="4508" spans="1:23" x14ac:dyDescent="0.25">
      <c r="A4508" s="18">
        <v>36854</v>
      </c>
      <c r="B4508" s="18">
        <v>36844</v>
      </c>
      <c r="C4508" s="18">
        <v>6410</v>
      </c>
      <c r="D4508" s="18">
        <v>6410</v>
      </c>
      <c r="E4508" s="18" t="s">
        <v>116</v>
      </c>
      <c r="F4508" s="18" t="s">
        <v>117</v>
      </c>
      <c r="G4508" s="19">
        <v>4.6985353619000003</v>
      </c>
      <c r="H4508" s="19">
        <v>1.90143</v>
      </c>
      <c r="I4508" s="18" t="s">
        <v>79</v>
      </c>
      <c r="J4508" s="18" t="s">
        <v>80</v>
      </c>
      <c r="K4508" s="18">
        <v>16</v>
      </c>
      <c r="L4508" s="18">
        <v>60</v>
      </c>
      <c r="M4508" s="18" t="s">
        <v>71</v>
      </c>
      <c r="N4508" s="18" t="s">
        <v>74</v>
      </c>
      <c r="O4508" s="18" t="s">
        <v>75</v>
      </c>
      <c r="P4508" s="19">
        <v>1629.4640090400001</v>
      </c>
      <c r="Q4508" s="19">
        <v>204667.381692</v>
      </c>
      <c r="R4508" s="20">
        <v>0.70014500000000002</v>
      </c>
      <c r="S4508" s="20">
        <v>6.29983</v>
      </c>
      <c r="T4508" s="20">
        <v>0.30199999999999999</v>
      </c>
      <c r="U4508" s="20">
        <v>0.30499999999999999</v>
      </c>
      <c r="V4508" s="20">
        <f t="shared" si="140"/>
        <v>0.92923114173029997</v>
      </c>
      <c r="W4508" s="20">
        <f t="shared" si="141"/>
        <v>8.3251866010455</v>
      </c>
    </row>
    <row r="4509" spans="1:23" x14ac:dyDescent="0.25">
      <c r="A4509" s="18">
        <v>36855</v>
      </c>
      <c r="B4509" s="18">
        <v>36845</v>
      </c>
      <c r="C4509" s="18">
        <v>6410</v>
      </c>
      <c r="D4509" s="18">
        <v>6410</v>
      </c>
      <c r="E4509" s="18" t="s">
        <v>116</v>
      </c>
      <c r="F4509" s="18" t="s">
        <v>117</v>
      </c>
      <c r="G4509" s="19">
        <v>2.6008546263099999</v>
      </c>
      <c r="H4509" s="19">
        <v>1.05253</v>
      </c>
      <c r="I4509" s="18" t="s">
        <v>79</v>
      </c>
      <c r="J4509" s="18" t="s">
        <v>80</v>
      </c>
      <c r="K4509" s="18">
        <v>16</v>
      </c>
      <c r="L4509" s="18">
        <v>60</v>
      </c>
      <c r="M4509" s="18" t="s">
        <v>71</v>
      </c>
      <c r="N4509" s="18" t="s">
        <v>74</v>
      </c>
      <c r="O4509" s="18" t="s">
        <v>75</v>
      </c>
      <c r="P4509" s="19">
        <v>1372.6939658399999</v>
      </c>
      <c r="Q4509" s="19">
        <v>113292.77435000001</v>
      </c>
      <c r="R4509" s="20">
        <v>0.70014500000000002</v>
      </c>
      <c r="S4509" s="20">
        <v>6.29983</v>
      </c>
      <c r="T4509" s="20">
        <v>0.30199999999999999</v>
      </c>
      <c r="U4509" s="20">
        <v>0.30499999999999999</v>
      </c>
      <c r="V4509" s="20">
        <f t="shared" si="140"/>
        <v>0.51437268456129992</v>
      </c>
      <c r="W4509" s="20">
        <f t="shared" si="141"/>
        <v>4.6083782485805003</v>
      </c>
    </row>
    <row r="4510" spans="1:23" x14ac:dyDescent="0.25">
      <c r="A4510" s="18">
        <v>36856</v>
      </c>
      <c r="B4510" s="18">
        <v>36846</v>
      </c>
      <c r="C4510" s="18">
        <v>6410</v>
      </c>
      <c r="D4510" s="18">
        <v>6410</v>
      </c>
      <c r="E4510" s="18" t="s">
        <v>116</v>
      </c>
      <c r="F4510" s="18" t="s">
        <v>117</v>
      </c>
      <c r="G4510" s="19">
        <v>6.2613370104800001</v>
      </c>
      <c r="H4510" s="19">
        <v>2.5338699999999998</v>
      </c>
      <c r="I4510" s="18" t="s">
        <v>79</v>
      </c>
      <c r="J4510" s="18" t="s">
        <v>80</v>
      </c>
      <c r="K4510" s="18">
        <v>16</v>
      </c>
      <c r="L4510" s="18">
        <v>60</v>
      </c>
      <c r="M4510" s="18" t="s">
        <v>71</v>
      </c>
      <c r="N4510" s="18" t="s">
        <v>74</v>
      </c>
      <c r="O4510" s="18" t="s">
        <v>75</v>
      </c>
      <c r="P4510" s="19">
        <v>1934.11511105</v>
      </c>
      <c r="Q4510" s="19">
        <v>272742.74920199998</v>
      </c>
      <c r="R4510" s="20">
        <v>0.70014500000000002</v>
      </c>
      <c r="S4510" s="20">
        <v>6.29983</v>
      </c>
      <c r="T4510" s="20">
        <v>0.30199999999999999</v>
      </c>
      <c r="U4510" s="20">
        <v>0.30499999999999999</v>
      </c>
      <c r="V4510" s="20">
        <f t="shared" si="140"/>
        <v>1.2383053349827</v>
      </c>
      <c r="W4510" s="20">
        <f t="shared" si="141"/>
        <v>11.094250418259501</v>
      </c>
    </row>
    <row r="4511" spans="1:23" x14ac:dyDescent="0.25">
      <c r="A4511" s="18">
        <v>36857</v>
      </c>
      <c r="B4511" s="18">
        <v>36847</v>
      </c>
      <c r="C4511" s="18">
        <v>6410</v>
      </c>
      <c r="D4511" s="18">
        <v>6410</v>
      </c>
      <c r="E4511" s="18" t="s">
        <v>116</v>
      </c>
      <c r="F4511" s="18" t="s">
        <v>117</v>
      </c>
      <c r="G4511" s="19">
        <v>5.2317474242200004E-3</v>
      </c>
      <c r="H4511" s="19">
        <v>2.11721E-3</v>
      </c>
      <c r="I4511" s="18" t="s">
        <v>79</v>
      </c>
      <c r="J4511" s="18" t="s">
        <v>80</v>
      </c>
      <c r="K4511" s="18">
        <v>16</v>
      </c>
      <c r="L4511" s="18">
        <v>60</v>
      </c>
      <c r="M4511" s="18" t="s">
        <v>71</v>
      </c>
      <c r="N4511" s="18" t="s">
        <v>74</v>
      </c>
      <c r="O4511" s="18" t="s">
        <v>75</v>
      </c>
      <c r="P4511" s="19">
        <v>146.22074535499999</v>
      </c>
      <c r="Q4511" s="19">
        <v>227.89400628600001</v>
      </c>
      <c r="R4511" s="20">
        <v>0.70014500000000002</v>
      </c>
      <c r="S4511" s="20">
        <v>6.29983</v>
      </c>
      <c r="T4511" s="20">
        <v>0.30199999999999999</v>
      </c>
      <c r="U4511" s="20">
        <v>0.30499999999999999</v>
      </c>
      <c r="V4511" s="20">
        <f t="shared" si="140"/>
        <v>1.0346830888241E-3</v>
      </c>
      <c r="W4511" s="20">
        <f t="shared" si="141"/>
        <v>9.2699538366385007E-3</v>
      </c>
    </row>
    <row r="4512" spans="1:23" x14ac:dyDescent="0.25">
      <c r="A4512" s="18">
        <v>36858</v>
      </c>
      <c r="B4512" s="18">
        <v>36848</v>
      </c>
      <c r="C4512" s="18">
        <v>6410</v>
      </c>
      <c r="D4512" s="18">
        <v>6410</v>
      </c>
      <c r="E4512" s="18" t="s">
        <v>116</v>
      </c>
      <c r="F4512" s="18" t="s">
        <v>117</v>
      </c>
      <c r="G4512" s="19">
        <v>55.458240171900002</v>
      </c>
      <c r="H4512" s="19">
        <v>22.443200000000001</v>
      </c>
      <c r="I4512" s="18" t="s">
        <v>79</v>
      </c>
      <c r="J4512" s="18" t="s">
        <v>80</v>
      </c>
      <c r="K4512" s="18">
        <v>16</v>
      </c>
      <c r="L4512" s="18">
        <v>60</v>
      </c>
      <c r="M4512" s="18" t="s">
        <v>71</v>
      </c>
      <c r="N4512" s="18" t="s">
        <v>74</v>
      </c>
      <c r="O4512" s="18" t="s">
        <v>75</v>
      </c>
      <c r="P4512" s="19">
        <v>7104.8135375100001</v>
      </c>
      <c r="Q4512" s="19">
        <v>2415751.2788499999</v>
      </c>
      <c r="R4512" s="20">
        <v>0.70014500000000002</v>
      </c>
      <c r="S4512" s="20">
        <v>6.29983</v>
      </c>
      <c r="T4512" s="20">
        <v>0.30199999999999999</v>
      </c>
      <c r="U4512" s="20">
        <v>0.30499999999999999</v>
      </c>
      <c r="V4512" s="20">
        <f t="shared" si="140"/>
        <v>10.968018996272001</v>
      </c>
      <c r="W4512" s="20">
        <f t="shared" si="141"/>
        <v>98.264899535920023</v>
      </c>
    </row>
    <row r="4513" spans="1:23" x14ac:dyDescent="0.25">
      <c r="A4513" s="18">
        <v>36859</v>
      </c>
      <c r="B4513" s="18">
        <v>36849</v>
      </c>
      <c r="C4513" s="18">
        <v>6410</v>
      </c>
      <c r="D4513" s="18">
        <v>6410</v>
      </c>
      <c r="E4513" s="18" t="s">
        <v>116</v>
      </c>
      <c r="F4513" s="18" t="s">
        <v>117</v>
      </c>
      <c r="G4513" s="19">
        <v>1.8354564762100001</v>
      </c>
      <c r="H4513" s="19">
        <v>0.74278299999999997</v>
      </c>
      <c r="I4513" s="18" t="s">
        <v>79</v>
      </c>
      <c r="J4513" s="18" t="s">
        <v>80</v>
      </c>
      <c r="K4513" s="18">
        <v>16</v>
      </c>
      <c r="L4513" s="18">
        <v>60</v>
      </c>
      <c r="M4513" s="18" t="s">
        <v>71</v>
      </c>
      <c r="N4513" s="18" t="s">
        <v>74</v>
      </c>
      <c r="O4513" s="18" t="s">
        <v>75</v>
      </c>
      <c r="P4513" s="19">
        <v>1032.4254477699999</v>
      </c>
      <c r="Q4513" s="19">
        <v>79952.164293599999</v>
      </c>
      <c r="R4513" s="20">
        <v>0.70014500000000002</v>
      </c>
      <c r="S4513" s="20">
        <v>6.29983</v>
      </c>
      <c r="T4513" s="20">
        <v>0.30199999999999999</v>
      </c>
      <c r="U4513" s="20">
        <v>0.30499999999999999</v>
      </c>
      <c r="V4513" s="20">
        <f t="shared" si="140"/>
        <v>0.36299895086743</v>
      </c>
      <c r="W4513" s="20">
        <f t="shared" si="141"/>
        <v>3.2521876056885501</v>
      </c>
    </row>
    <row r="4514" spans="1:23" x14ac:dyDescent="0.25">
      <c r="A4514" s="18">
        <v>36860</v>
      </c>
      <c r="B4514" s="18">
        <v>36850</v>
      </c>
      <c r="C4514" s="18">
        <v>6410</v>
      </c>
      <c r="D4514" s="18">
        <v>6410</v>
      </c>
      <c r="E4514" s="18" t="s">
        <v>116</v>
      </c>
      <c r="F4514" s="18" t="s">
        <v>117</v>
      </c>
      <c r="G4514" s="19">
        <v>11.071991475000001</v>
      </c>
      <c r="H4514" s="19">
        <v>4.4806800000000004</v>
      </c>
      <c r="I4514" s="18" t="s">
        <v>79</v>
      </c>
      <c r="J4514" s="18" t="s">
        <v>80</v>
      </c>
      <c r="K4514" s="18">
        <v>16</v>
      </c>
      <c r="L4514" s="18">
        <v>60</v>
      </c>
      <c r="M4514" s="18" t="s">
        <v>71</v>
      </c>
      <c r="N4514" s="18" t="s">
        <v>74</v>
      </c>
      <c r="O4514" s="18" t="s">
        <v>75</v>
      </c>
      <c r="P4514" s="19">
        <v>2648.7950055400001</v>
      </c>
      <c r="Q4514" s="19">
        <v>482294.01946600003</v>
      </c>
      <c r="R4514" s="20">
        <v>0.70014500000000002</v>
      </c>
      <c r="S4514" s="20">
        <v>6.29983</v>
      </c>
      <c r="T4514" s="20">
        <v>0.30199999999999999</v>
      </c>
      <c r="U4514" s="20">
        <v>0.30499999999999999</v>
      </c>
      <c r="V4514" s="20">
        <f t="shared" si="140"/>
        <v>2.1897137376228</v>
      </c>
      <c r="W4514" s="20">
        <f t="shared" si="141"/>
        <v>19.618127987658003</v>
      </c>
    </row>
    <row r="4515" spans="1:23" x14ac:dyDescent="0.25">
      <c r="A4515" s="18">
        <v>36861</v>
      </c>
      <c r="B4515" s="18">
        <v>36851</v>
      </c>
      <c r="C4515" s="18">
        <v>6410</v>
      </c>
      <c r="D4515" s="18">
        <v>6410</v>
      </c>
      <c r="E4515" s="18" t="s">
        <v>116</v>
      </c>
      <c r="F4515" s="18" t="s">
        <v>117</v>
      </c>
      <c r="G4515" s="19">
        <v>5.4112009481600003</v>
      </c>
      <c r="H4515" s="19">
        <v>2.1898399999999998</v>
      </c>
      <c r="I4515" s="18" t="s">
        <v>79</v>
      </c>
      <c r="J4515" s="18" t="s">
        <v>80</v>
      </c>
      <c r="K4515" s="18">
        <v>16</v>
      </c>
      <c r="L4515" s="18">
        <v>60</v>
      </c>
      <c r="M4515" s="18" t="s">
        <v>71</v>
      </c>
      <c r="N4515" s="18" t="s">
        <v>74</v>
      </c>
      <c r="O4515" s="18" t="s">
        <v>75</v>
      </c>
      <c r="P4515" s="19">
        <v>1902.95857394</v>
      </c>
      <c r="Q4515" s="19">
        <v>235710.970455</v>
      </c>
      <c r="R4515" s="20">
        <v>0.70014500000000002</v>
      </c>
      <c r="S4515" s="20">
        <v>6.29983</v>
      </c>
      <c r="T4515" s="20">
        <v>0.30199999999999999</v>
      </c>
      <c r="U4515" s="20">
        <v>0.30499999999999999</v>
      </c>
      <c r="V4515" s="20">
        <f t="shared" si="140"/>
        <v>1.0701774577063998</v>
      </c>
      <c r="W4515" s="20">
        <f t="shared" si="141"/>
        <v>9.5879557104039996</v>
      </c>
    </row>
    <row r="4516" spans="1:23" x14ac:dyDescent="0.25">
      <c r="A4516" s="18">
        <v>36862</v>
      </c>
      <c r="B4516" s="18">
        <v>36852</v>
      </c>
      <c r="C4516" s="18">
        <v>6410</v>
      </c>
      <c r="D4516" s="18">
        <v>6410</v>
      </c>
      <c r="E4516" s="18" t="s">
        <v>116</v>
      </c>
      <c r="F4516" s="18" t="s">
        <v>117</v>
      </c>
      <c r="G4516" s="19">
        <v>4.5736145289800003</v>
      </c>
      <c r="H4516" s="19">
        <v>1.8508800000000001</v>
      </c>
      <c r="I4516" s="18" t="s">
        <v>79</v>
      </c>
      <c r="J4516" s="18" t="s">
        <v>80</v>
      </c>
      <c r="K4516" s="18">
        <v>16</v>
      </c>
      <c r="L4516" s="18">
        <v>60</v>
      </c>
      <c r="M4516" s="18" t="s">
        <v>71</v>
      </c>
      <c r="N4516" s="18" t="s">
        <v>74</v>
      </c>
      <c r="O4516" s="18" t="s">
        <v>75</v>
      </c>
      <c r="P4516" s="19">
        <v>1662.70718489</v>
      </c>
      <c r="Q4516" s="19">
        <v>199225.851975</v>
      </c>
      <c r="R4516" s="20">
        <v>0.70014500000000002</v>
      </c>
      <c r="S4516" s="20">
        <v>6.29983</v>
      </c>
      <c r="T4516" s="20">
        <v>0.30199999999999999</v>
      </c>
      <c r="U4516" s="20">
        <v>0.30499999999999999</v>
      </c>
      <c r="V4516" s="20">
        <f t="shared" si="140"/>
        <v>0.90452729556480005</v>
      </c>
      <c r="W4516" s="20">
        <f t="shared" si="141"/>
        <v>8.1038593985279999</v>
      </c>
    </row>
    <row r="4517" spans="1:23" x14ac:dyDescent="0.25">
      <c r="A4517" s="18">
        <v>36863</v>
      </c>
      <c r="B4517" s="18">
        <v>36853</v>
      </c>
      <c r="C4517" s="18">
        <v>6410</v>
      </c>
      <c r="D4517" s="18">
        <v>6410</v>
      </c>
      <c r="E4517" s="18" t="s">
        <v>116</v>
      </c>
      <c r="F4517" s="18" t="s">
        <v>117</v>
      </c>
      <c r="G4517" s="19">
        <v>21.473238017100002</v>
      </c>
      <c r="H4517" s="19">
        <v>8.6899099999999994</v>
      </c>
      <c r="I4517" s="18" t="s">
        <v>79</v>
      </c>
      <c r="J4517" s="18" t="s">
        <v>80</v>
      </c>
      <c r="K4517" s="18">
        <v>16</v>
      </c>
      <c r="L4517" s="18">
        <v>60</v>
      </c>
      <c r="M4517" s="18" t="s">
        <v>71</v>
      </c>
      <c r="N4517" s="18" t="s">
        <v>74</v>
      </c>
      <c r="O4517" s="18" t="s">
        <v>75</v>
      </c>
      <c r="P4517" s="19">
        <v>4483.1619575499999</v>
      </c>
      <c r="Q4517" s="19">
        <v>935370.50653100002</v>
      </c>
      <c r="R4517" s="20">
        <v>0.70014500000000002</v>
      </c>
      <c r="S4517" s="20">
        <v>6.29983</v>
      </c>
      <c r="T4517" s="20">
        <v>0.30199999999999999</v>
      </c>
      <c r="U4517" s="20">
        <v>0.30499999999999999</v>
      </c>
      <c r="V4517" s="20">
        <f t="shared" si="140"/>
        <v>4.2467695317910996</v>
      </c>
      <c r="W4517" s="20">
        <f t="shared" si="141"/>
        <v>38.047744222133502</v>
      </c>
    </row>
    <row r="4518" spans="1:23" x14ac:dyDescent="0.25">
      <c r="A4518" s="18">
        <v>36864</v>
      </c>
      <c r="B4518" s="18">
        <v>36864</v>
      </c>
      <c r="C4518" s="18">
        <v>6410</v>
      </c>
      <c r="D4518" s="18">
        <v>6410</v>
      </c>
      <c r="E4518" s="18" t="s">
        <v>116</v>
      </c>
      <c r="F4518" s="18" t="s">
        <v>117</v>
      </c>
      <c r="G4518" s="19">
        <v>0.93902694499700001</v>
      </c>
      <c r="H4518" s="19">
        <v>0.38001099999999999</v>
      </c>
      <c r="I4518" s="18" t="s">
        <v>79</v>
      </c>
      <c r="J4518" s="18" t="s">
        <v>80</v>
      </c>
      <c r="K4518" s="18">
        <v>16</v>
      </c>
      <c r="L4518" s="18">
        <v>60</v>
      </c>
      <c r="M4518" s="18" t="s">
        <v>71</v>
      </c>
      <c r="N4518" s="18" t="s">
        <v>74</v>
      </c>
      <c r="O4518" s="18" t="s">
        <v>75</v>
      </c>
      <c r="P4518" s="19">
        <v>829.14436912899998</v>
      </c>
      <c r="Q4518" s="19">
        <v>40903.8501082</v>
      </c>
      <c r="R4518" s="20">
        <v>0.70014500000000002</v>
      </c>
      <c r="S4518" s="20">
        <v>6.29983</v>
      </c>
      <c r="T4518" s="20">
        <v>0.30199999999999999</v>
      </c>
      <c r="U4518" s="20">
        <v>0.30499999999999999</v>
      </c>
      <c r="V4518" s="20">
        <f t="shared" si="140"/>
        <v>0.18571183551331</v>
      </c>
      <c r="W4518" s="20">
        <f t="shared" si="141"/>
        <v>1.66383326520035</v>
      </c>
    </row>
    <row r="4519" spans="1:23" x14ac:dyDescent="0.25">
      <c r="A4519" s="18">
        <v>36865</v>
      </c>
      <c r="B4519" s="18">
        <v>36865</v>
      </c>
      <c r="C4519" s="18">
        <v>6410</v>
      </c>
      <c r="D4519" s="18">
        <v>6410</v>
      </c>
      <c r="E4519" s="18" t="s">
        <v>116</v>
      </c>
      <c r="F4519" s="18" t="s">
        <v>117</v>
      </c>
      <c r="G4519" s="19">
        <v>2.14369147727</v>
      </c>
      <c r="H4519" s="19">
        <v>0.86752099999999999</v>
      </c>
      <c r="I4519" s="18" t="s">
        <v>79</v>
      </c>
      <c r="J4519" s="18" t="s">
        <v>80</v>
      </c>
      <c r="K4519" s="18">
        <v>16</v>
      </c>
      <c r="L4519" s="18">
        <v>60</v>
      </c>
      <c r="M4519" s="18" t="s">
        <v>71</v>
      </c>
      <c r="N4519" s="18" t="s">
        <v>74</v>
      </c>
      <c r="O4519" s="18" t="s">
        <v>75</v>
      </c>
      <c r="P4519" s="19">
        <v>1115.7544076199999</v>
      </c>
      <c r="Q4519" s="19">
        <v>93378.827233300006</v>
      </c>
      <c r="R4519" s="20">
        <v>0.70014500000000002</v>
      </c>
      <c r="S4519" s="20">
        <v>6.29983</v>
      </c>
      <c r="T4519" s="20">
        <v>0.30199999999999999</v>
      </c>
      <c r="U4519" s="20">
        <v>0.30499999999999999</v>
      </c>
      <c r="V4519" s="20">
        <f t="shared" si="140"/>
        <v>0.42395856240041002</v>
      </c>
      <c r="W4519" s="20">
        <f t="shared" si="141"/>
        <v>3.7983382008938507</v>
      </c>
    </row>
    <row r="4520" spans="1:23" x14ac:dyDescent="0.25">
      <c r="A4520" s="18">
        <v>36866</v>
      </c>
      <c r="B4520" s="18">
        <v>36866</v>
      </c>
      <c r="C4520" s="18">
        <v>6410</v>
      </c>
      <c r="D4520" s="18">
        <v>6410</v>
      </c>
      <c r="E4520" s="18" t="s">
        <v>116</v>
      </c>
      <c r="F4520" s="18" t="s">
        <v>117</v>
      </c>
      <c r="G4520" s="19">
        <v>11.576102974099999</v>
      </c>
      <c r="H4520" s="19">
        <v>4.6846800000000002</v>
      </c>
      <c r="I4520" s="18" t="s">
        <v>79</v>
      </c>
      <c r="J4520" s="18" t="s">
        <v>80</v>
      </c>
      <c r="K4520" s="18">
        <v>16</v>
      </c>
      <c r="L4520" s="18">
        <v>60</v>
      </c>
      <c r="M4520" s="18" t="s">
        <v>71</v>
      </c>
      <c r="N4520" s="18" t="s">
        <v>74</v>
      </c>
      <c r="O4520" s="18" t="s">
        <v>75</v>
      </c>
      <c r="P4520" s="19">
        <v>2668.4115636299998</v>
      </c>
      <c r="Q4520" s="19">
        <v>504253.02853499999</v>
      </c>
      <c r="R4520" s="20">
        <v>0.70014500000000002</v>
      </c>
      <c r="S4520" s="20">
        <v>6.29983</v>
      </c>
      <c r="T4520" s="20">
        <v>0.30199999999999999</v>
      </c>
      <c r="U4520" s="20">
        <v>0.30499999999999999</v>
      </c>
      <c r="V4520" s="20">
        <f t="shared" si="140"/>
        <v>2.2894087844627999</v>
      </c>
      <c r="W4520" s="20">
        <f t="shared" si="141"/>
        <v>20.511317885058002</v>
      </c>
    </row>
    <row r="4521" spans="1:23" x14ac:dyDescent="0.25">
      <c r="A4521" s="18">
        <v>36867</v>
      </c>
      <c r="B4521" s="18">
        <v>36867</v>
      </c>
      <c r="C4521" s="18">
        <v>6410</v>
      </c>
      <c r="D4521" s="18">
        <v>6410</v>
      </c>
      <c r="E4521" s="18" t="s">
        <v>116</v>
      </c>
      <c r="F4521" s="18" t="s">
        <v>117</v>
      </c>
      <c r="G4521" s="19">
        <v>9.3538001930900005</v>
      </c>
      <c r="H4521" s="19">
        <v>3.7853500000000002</v>
      </c>
      <c r="I4521" s="18" t="s">
        <v>79</v>
      </c>
      <c r="J4521" s="18" t="s">
        <v>80</v>
      </c>
      <c r="K4521" s="18">
        <v>16</v>
      </c>
      <c r="L4521" s="18">
        <v>60</v>
      </c>
      <c r="M4521" s="18" t="s">
        <v>71</v>
      </c>
      <c r="N4521" s="18" t="s">
        <v>74</v>
      </c>
      <c r="O4521" s="18" t="s">
        <v>75</v>
      </c>
      <c r="P4521" s="19">
        <v>2461.5034197599998</v>
      </c>
      <c r="Q4521" s="19">
        <v>407449.90660599997</v>
      </c>
      <c r="R4521" s="20">
        <v>0.70014500000000002</v>
      </c>
      <c r="S4521" s="20">
        <v>6.29983</v>
      </c>
      <c r="T4521" s="20">
        <v>0.30199999999999999</v>
      </c>
      <c r="U4521" s="20">
        <v>0.30499999999999999</v>
      </c>
      <c r="V4521" s="20">
        <f t="shared" si="140"/>
        <v>1.8499051252734999</v>
      </c>
      <c r="W4521" s="20">
        <f t="shared" si="141"/>
        <v>16.5737077358975</v>
      </c>
    </row>
    <row r="4522" spans="1:23" x14ac:dyDescent="0.25">
      <c r="A4522" s="18">
        <v>36868</v>
      </c>
      <c r="B4522" s="18">
        <v>36868</v>
      </c>
      <c r="C4522" s="18">
        <v>6410</v>
      </c>
      <c r="D4522" s="18">
        <v>6410</v>
      </c>
      <c r="E4522" s="18" t="s">
        <v>116</v>
      </c>
      <c r="F4522" s="18" t="s">
        <v>117</v>
      </c>
      <c r="G4522" s="19">
        <v>1.3019661124199999</v>
      </c>
      <c r="H4522" s="19">
        <v>0.52688699999999999</v>
      </c>
      <c r="I4522" s="18" t="s">
        <v>79</v>
      </c>
      <c r="J4522" s="18" t="s">
        <v>80</v>
      </c>
      <c r="K4522" s="18">
        <v>16</v>
      </c>
      <c r="L4522" s="18">
        <v>60</v>
      </c>
      <c r="M4522" s="18" t="s">
        <v>71</v>
      </c>
      <c r="N4522" s="18" t="s">
        <v>74</v>
      </c>
      <c r="O4522" s="18" t="s">
        <v>75</v>
      </c>
      <c r="P4522" s="19">
        <v>898.64129048100006</v>
      </c>
      <c r="Q4522" s="19">
        <v>56713.4170027</v>
      </c>
      <c r="R4522" s="20">
        <v>0.70014500000000002</v>
      </c>
      <c r="S4522" s="20">
        <v>6.29983</v>
      </c>
      <c r="T4522" s="20">
        <v>0.30199999999999999</v>
      </c>
      <c r="U4522" s="20">
        <v>0.30499999999999999</v>
      </c>
      <c r="V4522" s="20">
        <f t="shared" si="140"/>
        <v>0.25749031443326997</v>
      </c>
      <c r="W4522" s="20">
        <f t="shared" si="141"/>
        <v>2.3069124778009504</v>
      </c>
    </row>
    <row r="4523" spans="1:23" x14ac:dyDescent="0.25">
      <c r="A4523" s="18">
        <v>36869</v>
      </c>
      <c r="B4523" s="18">
        <v>36869</v>
      </c>
      <c r="C4523" s="18">
        <v>6410</v>
      </c>
      <c r="D4523" s="18">
        <v>6410</v>
      </c>
      <c r="E4523" s="18" t="s">
        <v>116</v>
      </c>
      <c r="F4523" s="18" t="s">
        <v>117</v>
      </c>
      <c r="G4523" s="19">
        <v>8.5610295729800008</v>
      </c>
      <c r="H4523" s="19">
        <v>3.4645299999999999</v>
      </c>
      <c r="I4523" s="18" t="s">
        <v>79</v>
      </c>
      <c r="J4523" s="18" t="s">
        <v>80</v>
      </c>
      <c r="K4523" s="18">
        <v>16</v>
      </c>
      <c r="L4523" s="18">
        <v>60</v>
      </c>
      <c r="M4523" s="18" t="s">
        <v>71</v>
      </c>
      <c r="N4523" s="18" t="s">
        <v>74</v>
      </c>
      <c r="O4523" s="18" t="s">
        <v>75</v>
      </c>
      <c r="P4523" s="19">
        <v>2875.2929676899998</v>
      </c>
      <c r="Q4523" s="19">
        <v>372916.95652599999</v>
      </c>
      <c r="R4523" s="20">
        <v>0.70014500000000002</v>
      </c>
      <c r="S4523" s="20">
        <v>6.29983</v>
      </c>
      <c r="T4523" s="20">
        <v>0.30199999999999999</v>
      </c>
      <c r="U4523" s="20">
        <v>0.30499999999999999</v>
      </c>
      <c r="V4523" s="20">
        <f t="shared" si="140"/>
        <v>1.6931200030812998</v>
      </c>
      <c r="W4523" s="20">
        <f t="shared" si="141"/>
        <v>15.169035270780501</v>
      </c>
    </row>
    <row r="4524" spans="1:23" x14ac:dyDescent="0.25">
      <c r="A4524" s="18">
        <v>36870</v>
      </c>
      <c r="B4524" s="18">
        <v>36870</v>
      </c>
      <c r="C4524" s="18">
        <v>6410</v>
      </c>
      <c r="D4524" s="18">
        <v>6410</v>
      </c>
      <c r="E4524" s="18" t="s">
        <v>116</v>
      </c>
      <c r="F4524" s="18" t="s">
        <v>117</v>
      </c>
      <c r="G4524" s="19">
        <v>4.7957800804000001</v>
      </c>
      <c r="H4524" s="19">
        <v>1.9407799999999999</v>
      </c>
      <c r="I4524" s="18" t="s">
        <v>79</v>
      </c>
      <c r="J4524" s="18" t="s">
        <v>80</v>
      </c>
      <c r="K4524" s="18">
        <v>16</v>
      </c>
      <c r="L4524" s="18">
        <v>60</v>
      </c>
      <c r="M4524" s="18" t="s">
        <v>71</v>
      </c>
      <c r="N4524" s="18" t="s">
        <v>74</v>
      </c>
      <c r="O4524" s="18" t="s">
        <v>75</v>
      </c>
      <c r="P4524" s="19">
        <v>2145.01286863</v>
      </c>
      <c r="Q4524" s="19">
        <v>208903.344686</v>
      </c>
      <c r="R4524" s="20">
        <v>0.70014500000000002</v>
      </c>
      <c r="S4524" s="20">
        <v>6.29983</v>
      </c>
      <c r="T4524" s="20">
        <v>0.30199999999999999</v>
      </c>
      <c r="U4524" s="20">
        <v>0.30499999999999999</v>
      </c>
      <c r="V4524" s="20">
        <f t="shared" si="140"/>
        <v>0.94846153434379998</v>
      </c>
      <c r="W4524" s="20">
        <f t="shared" si="141"/>
        <v>8.4974759268430002</v>
      </c>
    </row>
    <row r="4525" spans="1:23" x14ac:dyDescent="0.25">
      <c r="A4525" s="18">
        <v>36871</v>
      </c>
      <c r="B4525" s="18">
        <v>36871</v>
      </c>
      <c r="C4525" s="18">
        <v>6410</v>
      </c>
      <c r="D4525" s="18">
        <v>6410</v>
      </c>
      <c r="E4525" s="18" t="s">
        <v>116</v>
      </c>
      <c r="F4525" s="18" t="s">
        <v>117</v>
      </c>
      <c r="G4525" s="19">
        <v>27.212632650500002</v>
      </c>
      <c r="H4525" s="19">
        <v>11.012600000000001</v>
      </c>
      <c r="I4525" s="18" t="s">
        <v>79</v>
      </c>
      <c r="J4525" s="18" t="s">
        <v>80</v>
      </c>
      <c r="K4525" s="18">
        <v>16</v>
      </c>
      <c r="L4525" s="18">
        <v>60</v>
      </c>
      <c r="M4525" s="18" t="s">
        <v>71</v>
      </c>
      <c r="N4525" s="18" t="s">
        <v>74</v>
      </c>
      <c r="O4525" s="18" t="s">
        <v>75</v>
      </c>
      <c r="P4525" s="19">
        <v>4027.6807898299999</v>
      </c>
      <c r="Q4525" s="19">
        <v>1185377.5367300001</v>
      </c>
      <c r="R4525" s="20">
        <v>0.70014500000000002</v>
      </c>
      <c r="S4525" s="20">
        <v>6.29983</v>
      </c>
      <c r="T4525" s="20">
        <v>0.30199999999999999</v>
      </c>
      <c r="U4525" s="20">
        <v>0.30499999999999999</v>
      </c>
      <c r="V4525" s="20">
        <f t="shared" si="140"/>
        <v>5.3818709452459998</v>
      </c>
      <c r="W4525" s="20">
        <f t="shared" si="141"/>
        <v>48.217367961310003</v>
      </c>
    </row>
    <row r="4526" spans="1:23" x14ac:dyDescent="0.25">
      <c r="A4526" s="18">
        <v>36872</v>
      </c>
      <c r="B4526" s="18">
        <v>36872</v>
      </c>
      <c r="C4526" s="18">
        <v>6410</v>
      </c>
      <c r="D4526" s="18">
        <v>6410</v>
      </c>
      <c r="E4526" s="18" t="s">
        <v>116</v>
      </c>
      <c r="F4526" s="18" t="s">
        <v>117</v>
      </c>
      <c r="G4526" s="19">
        <v>3.7897334055299998</v>
      </c>
      <c r="H4526" s="19">
        <v>1.53365</v>
      </c>
      <c r="I4526" s="18" t="s">
        <v>79</v>
      </c>
      <c r="J4526" s="18" t="s">
        <v>80</v>
      </c>
      <c r="K4526" s="18">
        <v>16</v>
      </c>
      <c r="L4526" s="18">
        <v>60</v>
      </c>
      <c r="M4526" s="18" t="s">
        <v>71</v>
      </c>
      <c r="N4526" s="18" t="s">
        <v>74</v>
      </c>
      <c r="O4526" s="18" t="s">
        <v>75</v>
      </c>
      <c r="P4526" s="19">
        <v>1472.11353334</v>
      </c>
      <c r="Q4526" s="19">
        <v>165080.12682199999</v>
      </c>
      <c r="R4526" s="20">
        <v>0.70014500000000002</v>
      </c>
      <c r="S4526" s="20">
        <v>6.29983</v>
      </c>
      <c r="T4526" s="20">
        <v>0.30199999999999999</v>
      </c>
      <c r="U4526" s="20">
        <v>0.30499999999999999</v>
      </c>
      <c r="V4526" s="20">
        <f t="shared" si="140"/>
        <v>0.74949661071649998</v>
      </c>
      <c r="W4526" s="20">
        <f t="shared" si="141"/>
        <v>6.7149053242525003</v>
      </c>
    </row>
    <row r="4527" spans="1:23" x14ac:dyDescent="0.25">
      <c r="A4527" s="18">
        <v>36873</v>
      </c>
      <c r="B4527" s="18">
        <v>36873</v>
      </c>
      <c r="C4527" s="18">
        <v>6410</v>
      </c>
      <c r="D4527" s="18">
        <v>6410</v>
      </c>
      <c r="E4527" s="18" t="s">
        <v>116</v>
      </c>
      <c r="F4527" s="18" t="s">
        <v>117</v>
      </c>
      <c r="G4527" s="19">
        <v>3.3974904396499999</v>
      </c>
      <c r="H4527" s="19">
        <v>1.3749199999999999</v>
      </c>
      <c r="I4527" s="18" t="s">
        <v>79</v>
      </c>
      <c r="J4527" s="18" t="s">
        <v>80</v>
      </c>
      <c r="K4527" s="18">
        <v>16</v>
      </c>
      <c r="L4527" s="18">
        <v>60</v>
      </c>
      <c r="M4527" s="18" t="s">
        <v>71</v>
      </c>
      <c r="N4527" s="18" t="s">
        <v>74</v>
      </c>
      <c r="O4527" s="18" t="s">
        <v>75</v>
      </c>
      <c r="P4527" s="19">
        <v>1442.61536434</v>
      </c>
      <c r="Q4527" s="19">
        <v>147994.091572</v>
      </c>
      <c r="R4527" s="20">
        <v>0.70014500000000002</v>
      </c>
      <c r="S4527" s="20">
        <v>6.29983</v>
      </c>
      <c r="T4527" s="20">
        <v>0.30199999999999999</v>
      </c>
      <c r="U4527" s="20">
        <v>0.30499999999999999</v>
      </c>
      <c r="V4527" s="20">
        <f t="shared" si="140"/>
        <v>0.67192506765319993</v>
      </c>
      <c r="W4527" s="20">
        <f t="shared" si="141"/>
        <v>6.0199247732020007</v>
      </c>
    </row>
    <row r="4528" spans="1:23" x14ac:dyDescent="0.25">
      <c r="A4528" s="18">
        <v>36874</v>
      </c>
      <c r="B4528" s="18">
        <v>36874</v>
      </c>
      <c r="C4528" s="18">
        <v>6410</v>
      </c>
      <c r="D4528" s="18">
        <v>6410</v>
      </c>
      <c r="E4528" s="18" t="s">
        <v>116</v>
      </c>
      <c r="F4528" s="18" t="s">
        <v>117</v>
      </c>
      <c r="G4528" s="19">
        <v>3.2813794038499999</v>
      </c>
      <c r="H4528" s="19">
        <v>1.3279300000000001</v>
      </c>
      <c r="I4528" s="18" t="s">
        <v>79</v>
      </c>
      <c r="J4528" s="18" t="s">
        <v>80</v>
      </c>
      <c r="K4528" s="18">
        <v>16</v>
      </c>
      <c r="L4528" s="18">
        <v>60</v>
      </c>
      <c r="M4528" s="18" t="s">
        <v>71</v>
      </c>
      <c r="N4528" s="18" t="s">
        <v>74</v>
      </c>
      <c r="O4528" s="18" t="s">
        <v>75</v>
      </c>
      <c r="P4528" s="19">
        <v>1499.1577042700001</v>
      </c>
      <c r="Q4528" s="19">
        <v>142936.315084</v>
      </c>
      <c r="R4528" s="20">
        <v>0.70014500000000002</v>
      </c>
      <c r="S4528" s="20">
        <v>6.29983</v>
      </c>
      <c r="T4528" s="20">
        <v>0.30199999999999999</v>
      </c>
      <c r="U4528" s="20">
        <v>0.30499999999999999</v>
      </c>
      <c r="V4528" s="20">
        <f t="shared" si="140"/>
        <v>0.64896099779530003</v>
      </c>
      <c r="W4528" s="20">
        <f t="shared" si="141"/>
        <v>5.8141846100705008</v>
      </c>
    </row>
    <row r="4529" spans="1:23" x14ac:dyDescent="0.25">
      <c r="A4529" s="18">
        <v>36875</v>
      </c>
      <c r="B4529" s="18">
        <v>36875</v>
      </c>
      <c r="C4529" s="18">
        <v>6410</v>
      </c>
      <c r="D4529" s="18">
        <v>6410</v>
      </c>
      <c r="E4529" s="18" t="s">
        <v>116</v>
      </c>
      <c r="F4529" s="18" t="s">
        <v>117</v>
      </c>
      <c r="G4529" s="19">
        <v>15.8843793293</v>
      </c>
      <c r="H4529" s="19">
        <v>6.4281800000000002</v>
      </c>
      <c r="I4529" s="18" t="s">
        <v>79</v>
      </c>
      <c r="J4529" s="18" t="s">
        <v>80</v>
      </c>
      <c r="K4529" s="18">
        <v>16</v>
      </c>
      <c r="L4529" s="18">
        <v>60</v>
      </c>
      <c r="M4529" s="18" t="s">
        <v>71</v>
      </c>
      <c r="N4529" s="18" t="s">
        <v>74</v>
      </c>
      <c r="O4529" s="18" t="s">
        <v>75</v>
      </c>
      <c r="P4529" s="19">
        <v>3290.9488914899998</v>
      </c>
      <c r="Q4529" s="19">
        <v>691920.79589299997</v>
      </c>
      <c r="R4529" s="20">
        <v>0.70014500000000002</v>
      </c>
      <c r="S4529" s="20">
        <v>6.29983</v>
      </c>
      <c r="T4529" s="20">
        <v>0.30199999999999999</v>
      </c>
      <c r="U4529" s="20">
        <v>0.30499999999999999</v>
      </c>
      <c r="V4529" s="20">
        <f t="shared" si="140"/>
        <v>3.1414593440978003</v>
      </c>
      <c r="W4529" s="20">
        <f t="shared" si="141"/>
        <v>28.145026640533004</v>
      </c>
    </row>
    <row r="4530" spans="1:23" x14ac:dyDescent="0.25">
      <c r="A4530" s="18">
        <v>36876</v>
      </c>
      <c r="B4530" s="18">
        <v>36876</v>
      </c>
      <c r="C4530" s="18">
        <v>6410</v>
      </c>
      <c r="D4530" s="18">
        <v>6410</v>
      </c>
      <c r="E4530" s="18" t="s">
        <v>116</v>
      </c>
      <c r="F4530" s="18" t="s">
        <v>117</v>
      </c>
      <c r="G4530" s="19">
        <v>4.7076599204800003</v>
      </c>
      <c r="H4530" s="19">
        <v>1.9051199999999999</v>
      </c>
      <c r="I4530" s="18" t="s">
        <v>79</v>
      </c>
      <c r="J4530" s="18" t="s">
        <v>80</v>
      </c>
      <c r="K4530" s="18">
        <v>16</v>
      </c>
      <c r="L4530" s="18">
        <v>60</v>
      </c>
      <c r="M4530" s="18" t="s">
        <v>71</v>
      </c>
      <c r="N4530" s="18" t="s">
        <v>74</v>
      </c>
      <c r="O4530" s="18" t="s">
        <v>75</v>
      </c>
      <c r="P4530" s="19">
        <v>1889.9803358199999</v>
      </c>
      <c r="Q4530" s="19">
        <v>205064.84587399999</v>
      </c>
      <c r="R4530" s="20">
        <v>0.70014500000000002</v>
      </c>
      <c r="S4530" s="20">
        <v>6.29983</v>
      </c>
      <c r="T4530" s="20">
        <v>0.30199999999999999</v>
      </c>
      <c r="U4530" s="20">
        <v>0.30499999999999999</v>
      </c>
      <c r="V4530" s="20">
        <f t="shared" si="140"/>
        <v>0.93103444919519984</v>
      </c>
      <c r="W4530" s="20">
        <f t="shared" si="141"/>
        <v>8.3413428300720014</v>
      </c>
    </row>
    <row r="4531" spans="1:23" x14ac:dyDescent="0.25">
      <c r="A4531" s="18">
        <v>36877</v>
      </c>
      <c r="B4531" s="18">
        <v>36877</v>
      </c>
      <c r="C4531" s="18">
        <v>6410</v>
      </c>
      <c r="D4531" s="18">
        <v>6410</v>
      </c>
      <c r="E4531" s="18" t="s">
        <v>116</v>
      </c>
      <c r="F4531" s="18" t="s">
        <v>117</v>
      </c>
      <c r="G4531" s="19">
        <v>3.7071554767500001</v>
      </c>
      <c r="H4531" s="19">
        <v>1.50023</v>
      </c>
      <c r="I4531" s="18" t="s">
        <v>79</v>
      </c>
      <c r="J4531" s="18" t="s">
        <v>80</v>
      </c>
      <c r="K4531" s="18">
        <v>16</v>
      </c>
      <c r="L4531" s="18">
        <v>60</v>
      </c>
      <c r="M4531" s="18" t="s">
        <v>71</v>
      </c>
      <c r="N4531" s="18" t="s">
        <v>74</v>
      </c>
      <c r="O4531" s="18" t="s">
        <v>75</v>
      </c>
      <c r="P4531" s="19">
        <v>1489.2243961199999</v>
      </c>
      <c r="Q4531" s="19">
        <v>161483.04663299999</v>
      </c>
      <c r="R4531" s="20">
        <v>0.70014500000000002</v>
      </c>
      <c r="S4531" s="20">
        <v>6.29983</v>
      </c>
      <c r="T4531" s="20">
        <v>0.30199999999999999</v>
      </c>
      <c r="U4531" s="20">
        <v>0.30499999999999999</v>
      </c>
      <c r="V4531" s="20">
        <f t="shared" si="140"/>
        <v>0.73316421627829997</v>
      </c>
      <c r="W4531" s="20">
        <f t="shared" si="141"/>
        <v>6.5685798028255</v>
      </c>
    </row>
    <row r="4532" spans="1:23" x14ac:dyDescent="0.25">
      <c r="A4532" s="18">
        <v>36878</v>
      </c>
      <c r="B4532" s="18">
        <v>36878</v>
      </c>
      <c r="C4532" s="18">
        <v>6410</v>
      </c>
      <c r="D4532" s="18">
        <v>6410</v>
      </c>
      <c r="E4532" s="18" t="s">
        <v>116</v>
      </c>
      <c r="F4532" s="18" t="s">
        <v>117</v>
      </c>
      <c r="G4532" s="19">
        <v>2.58949558616</v>
      </c>
      <c r="H4532" s="19">
        <v>1.04793</v>
      </c>
      <c r="I4532" s="18" t="s">
        <v>79</v>
      </c>
      <c r="J4532" s="18" t="s">
        <v>80</v>
      </c>
      <c r="K4532" s="18">
        <v>16</v>
      </c>
      <c r="L4532" s="18">
        <v>60</v>
      </c>
      <c r="M4532" s="18" t="s">
        <v>71</v>
      </c>
      <c r="N4532" s="18" t="s">
        <v>74</v>
      </c>
      <c r="O4532" s="18" t="s">
        <v>75</v>
      </c>
      <c r="P4532" s="19">
        <v>1320.48462425</v>
      </c>
      <c r="Q4532" s="19">
        <v>112797.97654</v>
      </c>
      <c r="R4532" s="20">
        <v>0.70014500000000002</v>
      </c>
      <c r="S4532" s="20">
        <v>6.29983</v>
      </c>
      <c r="T4532" s="20">
        <v>0.30199999999999999</v>
      </c>
      <c r="U4532" s="20">
        <v>0.30499999999999999</v>
      </c>
      <c r="V4532" s="20">
        <f t="shared" si="140"/>
        <v>0.51212465899530002</v>
      </c>
      <c r="W4532" s="20">
        <f t="shared" si="141"/>
        <v>4.5882376920705008</v>
      </c>
    </row>
    <row r="4533" spans="1:23" x14ac:dyDescent="0.25">
      <c r="A4533" s="18">
        <v>36879</v>
      </c>
      <c r="B4533" s="18">
        <v>36879</v>
      </c>
      <c r="C4533" s="18">
        <v>6410</v>
      </c>
      <c r="D4533" s="18">
        <v>6410</v>
      </c>
      <c r="E4533" s="18" t="s">
        <v>116</v>
      </c>
      <c r="F4533" s="18" t="s">
        <v>117</v>
      </c>
      <c r="G4533" s="19">
        <v>4.8246048696899999</v>
      </c>
      <c r="H4533" s="19">
        <v>1.95245</v>
      </c>
      <c r="I4533" s="18" t="s">
        <v>79</v>
      </c>
      <c r="J4533" s="18" t="s">
        <v>80</v>
      </c>
      <c r="K4533" s="18">
        <v>16</v>
      </c>
      <c r="L4533" s="18">
        <v>60</v>
      </c>
      <c r="M4533" s="18" t="s">
        <v>71</v>
      </c>
      <c r="N4533" s="18" t="s">
        <v>74</v>
      </c>
      <c r="O4533" s="18" t="s">
        <v>75</v>
      </c>
      <c r="P4533" s="19">
        <v>1893.9011336399999</v>
      </c>
      <c r="Q4533" s="19">
        <v>210158.94748500001</v>
      </c>
      <c r="R4533" s="20">
        <v>0.70014500000000002</v>
      </c>
      <c r="S4533" s="20">
        <v>6.29983</v>
      </c>
      <c r="T4533" s="20">
        <v>0.30199999999999999</v>
      </c>
      <c r="U4533" s="20">
        <v>0.30499999999999999</v>
      </c>
      <c r="V4533" s="20">
        <f t="shared" si="140"/>
        <v>0.95416467746449996</v>
      </c>
      <c r="W4533" s="20">
        <f t="shared" si="141"/>
        <v>8.5485716430325009</v>
      </c>
    </row>
    <row r="4534" spans="1:23" x14ac:dyDescent="0.25">
      <c r="A4534" s="18">
        <v>36880</v>
      </c>
      <c r="B4534" s="18">
        <v>36880</v>
      </c>
      <c r="C4534" s="18">
        <v>6410</v>
      </c>
      <c r="D4534" s="18">
        <v>6410</v>
      </c>
      <c r="E4534" s="18" t="s">
        <v>116</v>
      </c>
      <c r="F4534" s="18" t="s">
        <v>117</v>
      </c>
      <c r="G4534" s="19">
        <v>2.44615357146</v>
      </c>
      <c r="H4534" s="19">
        <v>0.989923</v>
      </c>
      <c r="I4534" s="18" t="s">
        <v>79</v>
      </c>
      <c r="J4534" s="18" t="s">
        <v>80</v>
      </c>
      <c r="K4534" s="18">
        <v>16</v>
      </c>
      <c r="L4534" s="18">
        <v>60</v>
      </c>
      <c r="M4534" s="18" t="s">
        <v>71</v>
      </c>
      <c r="N4534" s="18" t="s">
        <v>74</v>
      </c>
      <c r="O4534" s="18" t="s">
        <v>75</v>
      </c>
      <c r="P4534" s="19">
        <v>1225.6780086700001</v>
      </c>
      <c r="Q4534" s="19">
        <v>106554.023355</v>
      </c>
      <c r="R4534" s="20">
        <v>0.70014500000000002</v>
      </c>
      <c r="S4534" s="20">
        <v>6.29983</v>
      </c>
      <c r="T4534" s="20">
        <v>0.30199999999999999</v>
      </c>
      <c r="U4534" s="20">
        <v>0.30499999999999999</v>
      </c>
      <c r="V4534" s="20">
        <f t="shared" si="140"/>
        <v>0.48377656790682994</v>
      </c>
      <c r="W4534" s="20">
        <f t="shared" si="141"/>
        <v>4.3342608960975504</v>
      </c>
    </row>
    <row r="4535" spans="1:23" x14ac:dyDescent="0.25">
      <c r="A4535" s="18">
        <v>36881</v>
      </c>
      <c r="B4535" s="18">
        <v>36881</v>
      </c>
      <c r="C4535" s="18">
        <v>6410</v>
      </c>
      <c r="D4535" s="18">
        <v>6410</v>
      </c>
      <c r="E4535" s="18" t="s">
        <v>116</v>
      </c>
      <c r="F4535" s="18" t="s">
        <v>117</v>
      </c>
      <c r="G4535" s="19">
        <v>49.696328475599998</v>
      </c>
      <c r="H4535" s="19">
        <v>20.1114</v>
      </c>
      <c r="I4535" s="18" t="s">
        <v>79</v>
      </c>
      <c r="J4535" s="18" t="s">
        <v>80</v>
      </c>
      <c r="K4535" s="18">
        <v>16</v>
      </c>
      <c r="L4535" s="18">
        <v>60</v>
      </c>
      <c r="M4535" s="18" t="s">
        <v>71</v>
      </c>
      <c r="N4535" s="18" t="s">
        <v>74</v>
      </c>
      <c r="O4535" s="18" t="s">
        <v>75</v>
      </c>
      <c r="P4535" s="19">
        <v>7731.8134776400002</v>
      </c>
      <c r="Q4535" s="19">
        <v>2164763.4093200001</v>
      </c>
      <c r="R4535" s="20">
        <v>0.70014500000000002</v>
      </c>
      <c r="S4535" s="20">
        <v>6.29983</v>
      </c>
      <c r="T4535" s="20">
        <v>0.30199999999999999</v>
      </c>
      <c r="U4535" s="20">
        <v>0.30499999999999999</v>
      </c>
      <c r="V4535" s="20">
        <f t="shared" si="140"/>
        <v>9.828465514793999</v>
      </c>
      <c r="W4535" s="20">
        <f t="shared" si="141"/>
        <v>88.055388738090002</v>
      </c>
    </row>
    <row r="4536" spans="1:23" x14ac:dyDescent="0.25">
      <c r="A4536" s="18">
        <v>36882</v>
      </c>
      <c r="B4536" s="18">
        <v>36882</v>
      </c>
      <c r="C4536" s="18">
        <v>6410</v>
      </c>
      <c r="D4536" s="18">
        <v>6410</v>
      </c>
      <c r="E4536" s="18" t="s">
        <v>116</v>
      </c>
      <c r="F4536" s="18" t="s">
        <v>117</v>
      </c>
      <c r="G4536" s="19">
        <v>3.1577350970000002</v>
      </c>
      <c r="H4536" s="19">
        <v>1.27789</v>
      </c>
      <c r="I4536" s="18" t="s">
        <v>79</v>
      </c>
      <c r="J4536" s="18" t="s">
        <v>80</v>
      </c>
      <c r="K4536" s="18">
        <v>16</v>
      </c>
      <c r="L4536" s="18">
        <v>60</v>
      </c>
      <c r="M4536" s="18" t="s">
        <v>71</v>
      </c>
      <c r="N4536" s="18" t="s">
        <v>74</v>
      </c>
      <c r="O4536" s="18" t="s">
        <v>75</v>
      </c>
      <c r="P4536" s="19">
        <v>1460.4664800099999</v>
      </c>
      <c r="Q4536" s="19">
        <v>137550.390621</v>
      </c>
      <c r="R4536" s="20">
        <v>0.70014500000000002</v>
      </c>
      <c r="S4536" s="20">
        <v>6.29983</v>
      </c>
      <c r="T4536" s="20">
        <v>0.30199999999999999</v>
      </c>
      <c r="U4536" s="20">
        <v>0.30499999999999999</v>
      </c>
      <c r="V4536" s="20">
        <f t="shared" si="140"/>
        <v>0.62450638924689994</v>
      </c>
      <c r="W4536" s="20">
        <f t="shared" si="141"/>
        <v>5.5950903822965001</v>
      </c>
    </row>
    <row r="4537" spans="1:23" x14ac:dyDescent="0.25">
      <c r="A4537" s="18">
        <v>36883</v>
      </c>
      <c r="B4537" s="18">
        <v>36883</v>
      </c>
      <c r="C4537" s="18">
        <v>6410</v>
      </c>
      <c r="D4537" s="18">
        <v>6410</v>
      </c>
      <c r="E4537" s="18" t="s">
        <v>116</v>
      </c>
      <c r="F4537" s="18" t="s">
        <v>117</v>
      </c>
      <c r="G4537" s="19">
        <v>0.34448371675599998</v>
      </c>
      <c r="H4537" s="19">
        <v>0.139408</v>
      </c>
      <c r="I4537" s="18" t="s">
        <v>79</v>
      </c>
      <c r="J4537" s="18" t="s">
        <v>80</v>
      </c>
      <c r="K4537" s="18">
        <v>16</v>
      </c>
      <c r="L4537" s="18">
        <v>60</v>
      </c>
      <c r="M4537" s="18" t="s">
        <v>71</v>
      </c>
      <c r="N4537" s="18" t="s">
        <v>74</v>
      </c>
      <c r="O4537" s="18" t="s">
        <v>75</v>
      </c>
      <c r="P4537" s="19">
        <v>602.46213883999997</v>
      </c>
      <c r="Q4537" s="19">
        <v>15005.650679</v>
      </c>
      <c r="R4537" s="20">
        <v>0.70014500000000002</v>
      </c>
      <c r="S4537" s="20">
        <v>6.29983</v>
      </c>
      <c r="T4537" s="20">
        <v>0.30199999999999999</v>
      </c>
      <c r="U4537" s="20">
        <v>0.30499999999999999</v>
      </c>
      <c r="V4537" s="20">
        <f t="shared" si="140"/>
        <v>6.8128858283679997E-2</v>
      </c>
      <c r="W4537" s="20">
        <f t="shared" si="141"/>
        <v>0.61038145694480006</v>
      </c>
    </row>
    <row r="4538" spans="1:23" x14ac:dyDescent="0.25">
      <c r="A4538" s="18">
        <v>36884</v>
      </c>
      <c r="B4538" s="18">
        <v>36884</v>
      </c>
      <c r="C4538" s="18">
        <v>6410</v>
      </c>
      <c r="D4538" s="18">
        <v>6410</v>
      </c>
      <c r="E4538" s="18" t="s">
        <v>116</v>
      </c>
      <c r="F4538" s="18" t="s">
        <v>117</v>
      </c>
      <c r="G4538" s="19">
        <v>2.5063403329899998</v>
      </c>
      <c r="H4538" s="19">
        <v>1.0142800000000001</v>
      </c>
      <c r="I4538" s="18" t="s">
        <v>79</v>
      </c>
      <c r="J4538" s="18" t="s">
        <v>80</v>
      </c>
      <c r="K4538" s="18">
        <v>16</v>
      </c>
      <c r="L4538" s="18">
        <v>60</v>
      </c>
      <c r="M4538" s="18" t="s">
        <v>71</v>
      </c>
      <c r="N4538" s="18" t="s">
        <v>74</v>
      </c>
      <c r="O4538" s="18" t="s">
        <v>75</v>
      </c>
      <c r="P4538" s="19">
        <v>1262.38314599</v>
      </c>
      <c r="Q4538" s="19">
        <v>109175.74820099999</v>
      </c>
      <c r="R4538" s="20">
        <v>0.70014500000000002</v>
      </c>
      <c r="S4538" s="20">
        <v>6.29983</v>
      </c>
      <c r="T4538" s="20">
        <v>0.30199999999999999</v>
      </c>
      <c r="U4538" s="20">
        <v>0.30499999999999999</v>
      </c>
      <c r="V4538" s="20">
        <f t="shared" si="140"/>
        <v>0.49567986327879998</v>
      </c>
      <c r="W4538" s="20">
        <f t="shared" si="141"/>
        <v>4.4409051428180009</v>
      </c>
    </row>
    <row r="4539" spans="1:23" x14ac:dyDescent="0.25">
      <c r="A4539" s="18">
        <v>36885</v>
      </c>
      <c r="B4539" s="18">
        <v>36885</v>
      </c>
      <c r="C4539" s="18">
        <v>6410</v>
      </c>
      <c r="D4539" s="18">
        <v>6410</v>
      </c>
      <c r="E4539" s="18" t="s">
        <v>116</v>
      </c>
      <c r="F4539" s="18" t="s">
        <v>117</v>
      </c>
      <c r="G4539" s="19">
        <v>307.43705540000002</v>
      </c>
      <c r="H4539" s="19">
        <v>124.41500000000001</v>
      </c>
      <c r="I4539" s="18" t="s">
        <v>79</v>
      </c>
      <c r="J4539" s="18" t="s">
        <v>80</v>
      </c>
      <c r="K4539" s="18">
        <v>16</v>
      </c>
      <c r="L4539" s="18">
        <v>60</v>
      </c>
      <c r="M4539" s="18" t="s">
        <v>71</v>
      </c>
      <c r="N4539" s="18" t="s">
        <v>74</v>
      </c>
      <c r="O4539" s="18" t="s">
        <v>75</v>
      </c>
      <c r="P4539" s="19">
        <v>48314.891628400001</v>
      </c>
      <c r="Q4539" s="19">
        <v>13391904.5655</v>
      </c>
      <c r="R4539" s="20">
        <v>0.70014500000000002</v>
      </c>
      <c r="S4539" s="20">
        <v>6.29983</v>
      </c>
      <c r="T4539" s="20">
        <v>0.30199999999999999</v>
      </c>
      <c r="U4539" s="20">
        <v>0.30499999999999999</v>
      </c>
      <c r="V4539" s="20">
        <f t="shared" si="140"/>
        <v>60.801761042149998</v>
      </c>
      <c r="W4539" s="20">
        <f t="shared" si="141"/>
        <v>544.73637786775009</v>
      </c>
    </row>
    <row r="4540" spans="1:23" x14ac:dyDescent="0.25">
      <c r="A4540" s="18">
        <v>36886</v>
      </c>
      <c r="B4540" s="18">
        <v>36886</v>
      </c>
      <c r="C4540" s="18">
        <v>6410</v>
      </c>
      <c r="D4540" s="18">
        <v>6410</v>
      </c>
      <c r="E4540" s="18" t="s">
        <v>116</v>
      </c>
      <c r="F4540" s="18" t="s">
        <v>117</v>
      </c>
      <c r="G4540" s="19">
        <v>2.1349327381299998</v>
      </c>
      <c r="H4540" s="19">
        <v>0.86397699999999999</v>
      </c>
      <c r="I4540" s="18" t="s">
        <v>79</v>
      </c>
      <c r="J4540" s="18" t="s">
        <v>80</v>
      </c>
      <c r="K4540" s="18">
        <v>16</v>
      </c>
      <c r="L4540" s="18">
        <v>60</v>
      </c>
      <c r="M4540" s="18" t="s">
        <v>71</v>
      </c>
      <c r="N4540" s="18" t="s">
        <v>74</v>
      </c>
      <c r="O4540" s="18" t="s">
        <v>75</v>
      </c>
      <c r="P4540" s="19">
        <v>1165.92448629</v>
      </c>
      <c r="Q4540" s="19">
        <v>92997.298081800007</v>
      </c>
      <c r="R4540" s="20">
        <v>0.70014500000000002</v>
      </c>
      <c r="S4540" s="20">
        <v>6.29983</v>
      </c>
      <c r="T4540" s="20">
        <v>0.30199999999999999</v>
      </c>
      <c r="U4540" s="20">
        <v>0.30499999999999999</v>
      </c>
      <c r="V4540" s="20">
        <f t="shared" si="140"/>
        <v>0.42222660531216999</v>
      </c>
      <c r="W4540" s="20">
        <f t="shared" si="141"/>
        <v>3.7828212156174503</v>
      </c>
    </row>
    <row r="4541" spans="1:23" x14ac:dyDescent="0.25">
      <c r="A4541" s="18">
        <v>36887</v>
      </c>
      <c r="B4541" s="18">
        <v>36887</v>
      </c>
      <c r="C4541" s="18">
        <v>6410</v>
      </c>
      <c r="D4541" s="18">
        <v>6410</v>
      </c>
      <c r="E4541" s="18" t="s">
        <v>116</v>
      </c>
      <c r="F4541" s="18" t="s">
        <v>117</v>
      </c>
      <c r="G4541" s="19">
        <v>1.1131828995199999</v>
      </c>
      <c r="H4541" s="19">
        <v>0.45048899999999997</v>
      </c>
      <c r="I4541" s="18" t="s">
        <v>79</v>
      </c>
      <c r="J4541" s="18" t="s">
        <v>80</v>
      </c>
      <c r="K4541" s="18">
        <v>16</v>
      </c>
      <c r="L4541" s="18">
        <v>60</v>
      </c>
      <c r="M4541" s="18" t="s">
        <v>71</v>
      </c>
      <c r="N4541" s="18" t="s">
        <v>74</v>
      </c>
      <c r="O4541" s="18" t="s">
        <v>75</v>
      </c>
      <c r="P4541" s="19">
        <v>796.46118993200002</v>
      </c>
      <c r="Q4541" s="19">
        <v>48490.053142800003</v>
      </c>
      <c r="R4541" s="20">
        <v>0.70014500000000002</v>
      </c>
      <c r="S4541" s="20">
        <v>6.29983</v>
      </c>
      <c r="T4541" s="20">
        <v>0.30199999999999999</v>
      </c>
      <c r="U4541" s="20">
        <v>0.30499999999999999</v>
      </c>
      <c r="V4541" s="20">
        <f t="shared" si="140"/>
        <v>0.22015451939168995</v>
      </c>
      <c r="W4541" s="20">
        <f t="shared" si="141"/>
        <v>1.9724128612246499</v>
      </c>
    </row>
    <row r="4542" spans="1:23" x14ac:dyDescent="0.25">
      <c r="A4542" s="18">
        <v>36888</v>
      </c>
      <c r="B4542" s="18">
        <v>36888</v>
      </c>
      <c r="C4542" s="18">
        <v>6410</v>
      </c>
      <c r="D4542" s="18">
        <v>6410</v>
      </c>
      <c r="E4542" s="18" t="s">
        <v>116</v>
      </c>
      <c r="F4542" s="18" t="s">
        <v>117</v>
      </c>
      <c r="G4542" s="19">
        <v>5.3582075139100001</v>
      </c>
      <c r="H4542" s="19">
        <v>2.16839</v>
      </c>
      <c r="I4542" s="18" t="s">
        <v>79</v>
      </c>
      <c r="J4542" s="18" t="s">
        <v>80</v>
      </c>
      <c r="K4542" s="18">
        <v>16</v>
      </c>
      <c r="L4542" s="18">
        <v>60</v>
      </c>
      <c r="M4542" s="18" t="s">
        <v>71</v>
      </c>
      <c r="N4542" s="18" t="s">
        <v>74</v>
      </c>
      <c r="O4542" s="18" t="s">
        <v>75</v>
      </c>
      <c r="P4542" s="19">
        <v>1812.7247926800001</v>
      </c>
      <c r="Q4542" s="19">
        <v>233402.58569400001</v>
      </c>
      <c r="R4542" s="20">
        <v>0.70014500000000002</v>
      </c>
      <c r="S4542" s="20">
        <v>6.29983</v>
      </c>
      <c r="T4542" s="20">
        <v>0.30199999999999999</v>
      </c>
      <c r="U4542" s="20">
        <v>0.30499999999999999</v>
      </c>
      <c r="V4542" s="20">
        <f t="shared" si="140"/>
        <v>1.0596948167519</v>
      </c>
      <c r="W4542" s="20">
        <f t="shared" si="141"/>
        <v>9.494039419721501</v>
      </c>
    </row>
    <row r="4543" spans="1:23" x14ac:dyDescent="0.25">
      <c r="A4543" s="18">
        <v>36889</v>
      </c>
      <c r="B4543" s="18">
        <v>36889</v>
      </c>
      <c r="C4543" s="18">
        <v>6410</v>
      </c>
      <c r="D4543" s="18">
        <v>6410</v>
      </c>
      <c r="E4543" s="18" t="s">
        <v>116</v>
      </c>
      <c r="F4543" s="18" t="s">
        <v>117</v>
      </c>
      <c r="G4543" s="19">
        <v>2.7046341229299999</v>
      </c>
      <c r="H4543" s="19">
        <v>1.09453</v>
      </c>
      <c r="I4543" s="18" t="s">
        <v>79</v>
      </c>
      <c r="J4543" s="18" t="s">
        <v>80</v>
      </c>
      <c r="K4543" s="18">
        <v>16</v>
      </c>
      <c r="L4543" s="18">
        <v>60</v>
      </c>
      <c r="M4543" s="18" t="s">
        <v>71</v>
      </c>
      <c r="N4543" s="18" t="s">
        <v>74</v>
      </c>
      <c r="O4543" s="18" t="s">
        <v>75</v>
      </c>
      <c r="P4543" s="19">
        <v>1311.5007394700001</v>
      </c>
      <c r="Q4543" s="19">
        <v>117813.391139</v>
      </c>
      <c r="R4543" s="20">
        <v>0.70014500000000002</v>
      </c>
      <c r="S4543" s="20">
        <v>6.29983</v>
      </c>
      <c r="T4543" s="20">
        <v>0.30199999999999999</v>
      </c>
      <c r="U4543" s="20">
        <v>0.30499999999999999</v>
      </c>
      <c r="V4543" s="20">
        <f t="shared" si="140"/>
        <v>0.53489813538129993</v>
      </c>
      <c r="W4543" s="20">
        <f t="shared" si="141"/>
        <v>4.7922702862805009</v>
      </c>
    </row>
    <row r="4544" spans="1:23" x14ac:dyDescent="0.25">
      <c r="A4544" s="18">
        <v>36890</v>
      </c>
      <c r="B4544" s="18">
        <v>36890</v>
      </c>
      <c r="C4544" s="18">
        <v>6410</v>
      </c>
      <c r="D4544" s="18">
        <v>6410</v>
      </c>
      <c r="E4544" s="18" t="s">
        <v>116</v>
      </c>
      <c r="F4544" s="18" t="s">
        <v>117</v>
      </c>
      <c r="G4544" s="19">
        <v>3.5749294472300002</v>
      </c>
      <c r="H4544" s="19">
        <v>1.44672</v>
      </c>
      <c r="I4544" s="18" t="s">
        <v>79</v>
      </c>
      <c r="J4544" s="18" t="s">
        <v>80</v>
      </c>
      <c r="K4544" s="18">
        <v>16</v>
      </c>
      <c r="L4544" s="18">
        <v>60</v>
      </c>
      <c r="M4544" s="18" t="s">
        <v>71</v>
      </c>
      <c r="N4544" s="18" t="s">
        <v>74</v>
      </c>
      <c r="O4544" s="18" t="s">
        <v>75</v>
      </c>
      <c r="P4544" s="19">
        <v>1538.81502447</v>
      </c>
      <c r="Q4544" s="19">
        <v>155723.30382599999</v>
      </c>
      <c r="R4544" s="20">
        <v>0.70014500000000002</v>
      </c>
      <c r="S4544" s="20">
        <v>6.29983</v>
      </c>
      <c r="T4544" s="20">
        <v>0.30199999999999999</v>
      </c>
      <c r="U4544" s="20">
        <v>0.30499999999999999</v>
      </c>
      <c r="V4544" s="20">
        <f t="shared" si="140"/>
        <v>0.70701381453120005</v>
      </c>
      <c r="W4544" s="20">
        <f t="shared" si="141"/>
        <v>6.3342925900320006</v>
      </c>
    </row>
    <row r="4545" spans="1:23" x14ac:dyDescent="0.25">
      <c r="A4545" s="18">
        <v>36891</v>
      </c>
      <c r="B4545" s="18">
        <v>36891</v>
      </c>
      <c r="C4545" s="18">
        <v>6410</v>
      </c>
      <c r="D4545" s="18">
        <v>6410</v>
      </c>
      <c r="E4545" s="18" t="s">
        <v>116</v>
      </c>
      <c r="F4545" s="18" t="s">
        <v>117</v>
      </c>
      <c r="G4545" s="19">
        <v>2.01183742058</v>
      </c>
      <c r="H4545" s="19">
        <v>0.81416200000000005</v>
      </c>
      <c r="I4545" s="18" t="s">
        <v>79</v>
      </c>
      <c r="J4545" s="18" t="s">
        <v>80</v>
      </c>
      <c r="K4545" s="18">
        <v>16</v>
      </c>
      <c r="L4545" s="18">
        <v>60</v>
      </c>
      <c r="M4545" s="18" t="s">
        <v>71</v>
      </c>
      <c r="N4545" s="18" t="s">
        <v>74</v>
      </c>
      <c r="O4545" s="18" t="s">
        <v>75</v>
      </c>
      <c r="P4545" s="19">
        <v>1072.51415944</v>
      </c>
      <c r="Q4545" s="19">
        <v>87635.287498899997</v>
      </c>
      <c r="R4545" s="20">
        <v>0.70014500000000002</v>
      </c>
      <c r="S4545" s="20">
        <v>6.29983</v>
      </c>
      <c r="T4545" s="20">
        <v>0.30199999999999999</v>
      </c>
      <c r="U4545" s="20">
        <v>0.30499999999999999</v>
      </c>
      <c r="V4545" s="20">
        <f t="shared" si="140"/>
        <v>0.39788195453602004</v>
      </c>
      <c r="W4545" s="20">
        <f t="shared" si="141"/>
        <v>3.5647121237597004</v>
      </c>
    </row>
    <row r="4546" spans="1:23" x14ac:dyDescent="0.25">
      <c r="A4546" s="18">
        <v>36892</v>
      </c>
      <c r="B4546" s="18">
        <v>36892</v>
      </c>
      <c r="C4546" s="18">
        <v>6410</v>
      </c>
      <c r="D4546" s="18">
        <v>6410</v>
      </c>
      <c r="E4546" s="18" t="s">
        <v>116</v>
      </c>
      <c r="F4546" s="18" t="s">
        <v>117</v>
      </c>
      <c r="G4546" s="19">
        <v>2.62960397237</v>
      </c>
      <c r="H4546" s="19">
        <v>1.06416</v>
      </c>
      <c r="I4546" s="18" t="s">
        <v>79</v>
      </c>
      <c r="J4546" s="18" t="s">
        <v>80</v>
      </c>
      <c r="K4546" s="18">
        <v>16</v>
      </c>
      <c r="L4546" s="18">
        <v>60</v>
      </c>
      <c r="M4546" s="18" t="s">
        <v>71</v>
      </c>
      <c r="N4546" s="18" t="s">
        <v>74</v>
      </c>
      <c r="O4546" s="18" t="s">
        <v>75</v>
      </c>
      <c r="P4546" s="19">
        <v>1227.5528060300001</v>
      </c>
      <c r="Q4546" s="19">
        <v>114545.090856</v>
      </c>
      <c r="R4546" s="20">
        <v>0.70014500000000002</v>
      </c>
      <c r="S4546" s="20">
        <v>6.29983</v>
      </c>
      <c r="T4546" s="20">
        <v>0.30199999999999999</v>
      </c>
      <c r="U4546" s="20">
        <v>0.30499999999999999</v>
      </c>
      <c r="V4546" s="20">
        <f t="shared" si="140"/>
        <v>0.52005627963360002</v>
      </c>
      <c r="W4546" s="20">
        <f t="shared" si="141"/>
        <v>4.6592988294960005</v>
      </c>
    </row>
    <row r="4547" spans="1:23" x14ac:dyDescent="0.25">
      <c r="A4547" s="18">
        <v>36893</v>
      </c>
      <c r="B4547" s="18">
        <v>36893</v>
      </c>
      <c r="C4547" s="18">
        <v>6410</v>
      </c>
      <c r="D4547" s="18">
        <v>6410</v>
      </c>
      <c r="E4547" s="18" t="s">
        <v>116</v>
      </c>
      <c r="F4547" s="18" t="s">
        <v>117</v>
      </c>
      <c r="G4547" s="19">
        <v>9.6703941816099999</v>
      </c>
      <c r="H4547" s="19">
        <v>3.9134699999999998</v>
      </c>
      <c r="I4547" s="18" t="s">
        <v>79</v>
      </c>
      <c r="J4547" s="18" t="s">
        <v>80</v>
      </c>
      <c r="K4547" s="18">
        <v>16</v>
      </c>
      <c r="L4547" s="18">
        <v>60</v>
      </c>
      <c r="M4547" s="18" t="s">
        <v>71</v>
      </c>
      <c r="N4547" s="18" t="s">
        <v>74</v>
      </c>
      <c r="O4547" s="18" t="s">
        <v>75</v>
      </c>
      <c r="P4547" s="19">
        <v>3185.3691916100001</v>
      </c>
      <c r="Q4547" s="19">
        <v>421240.68558300001</v>
      </c>
      <c r="R4547" s="20">
        <v>0.70014500000000002</v>
      </c>
      <c r="S4547" s="20">
        <v>6.29983</v>
      </c>
      <c r="T4547" s="20">
        <v>0.30199999999999999</v>
      </c>
      <c r="U4547" s="20">
        <v>0.30499999999999999</v>
      </c>
      <c r="V4547" s="20">
        <f t="shared" ref="V4547:V4610" si="142">H4547*R4547*(1-T4547)</f>
        <v>1.9125175242986998</v>
      </c>
      <c r="W4547" s="20">
        <f t="shared" ref="W4547:W4610" si="143">H4547*S4547*(1-U4547)</f>
        <v>17.1346660185195</v>
      </c>
    </row>
    <row r="4548" spans="1:23" x14ac:dyDescent="0.25">
      <c r="A4548" s="18">
        <v>36894</v>
      </c>
      <c r="B4548" s="18">
        <v>36894</v>
      </c>
      <c r="C4548" s="18">
        <v>6410</v>
      </c>
      <c r="D4548" s="18">
        <v>6410</v>
      </c>
      <c r="E4548" s="18" t="s">
        <v>116</v>
      </c>
      <c r="F4548" s="18" t="s">
        <v>117</v>
      </c>
      <c r="G4548" s="19">
        <v>2.0617994995000002</v>
      </c>
      <c r="H4548" s="19">
        <v>0.83438100000000004</v>
      </c>
      <c r="I4548" s="18" t="s">
        <v>79</v>
      </c>
      <c r="J4548" s="18" t="s">
        <v>80</v>
      </c>
      <c r="K4548" s="18">
        <v>16</v>
      </c>
      <c r="L4548" s="18">
        <v>60</v>
      </c>
      <c r="M4548" s="18" t="s">
        <v>71</v>
      </c>
      <c r="N4548" s="18" t="s">
        <v>74</v>
      </c>
      <c r="O4548" s="18" t="s">
        <v>75</v>
      </c>
      <c r="P4548" s="19">
        <v>1252.55916742</v>
      </c>
      <c r="Q4548" s="19">
        <v>89811.626950699996</v>
      </c>
      <c r="R4548" s="20">
        <v>0.70014500000000002</v>
      </c>
      <c r="S4548" s="20">
        <v>6.29983</v>
      </c>
      <c r="T4548" s="20">
        <v>0.30199999999999999</v>
      </c>
      <c r="U4548" s="20">
        <v>0.30499999999999999</v>
      </c>
      <c r="V4548" s="20">
        <f t="shared" si="142"/>
        <v>0.40776300430101003</v>
      </c>
      <c r="W4548" s="20">
        <f t="shared" si="143"/>
        <v>3.6532386263848506</v>
      </c>
    </row>
    <row r="4549" spans="1:23" x14ac:dyDescent="0.25">
      <c r="A4549" s="18">
        <v>36895</v>
      </c>
      <c r="B4549" s="18">
        <v>36895</v>
      </c>
      <c r="C4549" s="18">
        <v>6410</v>
      </c>
      <c r="D4549" s="18">
        <v>6410</v>
      </c>
      <c r="E4549" s="18" t="s">
        <v>116</v>
      </c>
      <c r="F4549" s="18" t="s">
        <v>117</v>
      </c>
      <c r="G4549" s="19">
        <v>7.0045181775799996</v>
      </c>
      <c r="H4549" s="19">
        <v>2.8346300000000002</v>
      </c>
      <c r="I4549" s="18" t="s">
        <v>79</v>
      </c>
      <c r="J4549" s="18" t="s">
        <v>80</v>
      </c>
      <c r="K4549" s="18">
        <v>16</v>
      </c>
      <c r="L4549" s="18">
        <v>60</v>
      </c>
      <c r="M4549" s="18" t="s">
        <v>71</v>
      </c>
      <c r="N4549" s="18" t="s">
        <v>74</v>
      </c>
      <c r="O4549" s="18" t="s">
        <v>75</v>
      </c>
      <c r="P4549" s="19">
        <v>2282.9478545500001</v>
      </c>
      <c r="Q4549" s="19">
        <v>305115.59135</v>
      </c>
      <c r="R4549" s="20">
        <v>0.70014500000000002</v>
      </c>
      <c r="S4549" s="20">
        <v>6.29983</v>
      </c>
      <c r="T4549" s="20">
        <v>0.30199999999999999</v>
      </c>
      <c r="U4549" s="20">
        <v>0.30499999999999999</v>
      </c>
      <c r="V4549" s="20">
        <f t="shared" si="142"/>
        <v>1.3852871109023002</v>
      </c>
      <c r="W4549" s="20">
        <f t="shared" si="143"/>
        <v>12.411092543465504</v>
      </c>
    </row>
    <row r="4550" spans="1:23" x14ac:dyDescent="0.25">
      <c r="A4550" s="18">
        <v>36896</v>
      </c>
      <c r="B4550" s="18">
        <v>36896</v>
      </c>
      <c r="C4550" s="18">
        <v>6410</v>
      </c>
      <c r="D4550" s="18">
        <v>6410</v>
      </c>
      <c r="E4550" s="18" t="s">
        <v>116</v>
      </c>
      <c r="F4550" s="18" t="s">
        <v>117</v>
      </c>
      <c r="G4550" s="19">
        <v>1.4145366099500001</v>
      </c>
      <c r="H4550" s="19">
        <v>0.57244300000000004</v>
      </c>
      <c r="I4550" s="18" t="s">
        <v>79</v>
      </c>
      <c r="J4550" s="18" t="s">
        <v>80</v>
      </c>
      <c r="K4550" s="18">
        <v>16</v>
      </c>
      <c r="L4550" s="18">
        <v>60</v>
      </c>
      <c r="M4550" s="18" t="s">
        <v>71</v>
      </c>
      <c r="N4550" s="18" t="s">
        <v>74</v>
      </c>
      <c r="O4550" s="18" t="s">
        <v>75</v>
      </c>
      <c r="P4550" s="19">
        <v>1047.6411033100001</v>
      </c>
      <c r="Q4550" s="19">
        <v>61616.968260200003</v>
      </c>
      <c r="R4550" s="20">
        <v>0.70014500000000002</v>
      </c>
      <c r="S4550" s="20">
        <v>6.29983</v>
      </c>
      <c r="T4550" s="20">
        <v>0.30199999999999999</v>
      </c>
      <c r="U4550" s="20">
        <v>0.30499999999999999</v>
      </c>
      <c r="V4550" s="20">
        <f t="shared" si="142"/>
        <v>0.27975358675603001</v>
      </c>
      <c r="W4550" s="20">
        <f t="shared" si="143"/>
        <v>2.5063740413595506</v>
      </c>
    </row>
    <row r="4551" spans="1:23" x14ac:dyDescent="0.25">
      <c r="A4551" s="18">
        <v>36897</v>
      </c>
      <c r="B4551" s="18">
        <v>36897</v>
      </c>
      <c r="C4551" s="18">
        <v>6410</v>
      </c>
      <c r="D4551" s="18">
        <v>6410</v>
      </c>
      <c r="E4551" s="18" t="s">
        <v>116</v>
      </c>
      <c r="F4551" s="18" t="s">
        <v>117</v>
      </c>
      <c r="G4551" s="19">
        <v>5.9872910876300001</v>
      </c>
      <c r="H4551" s="19">
        <v>2.4229699999999998</v>
      </c>
      <c r="I4551" s="18" t="s">
        <v>79</v>
      </c>
      <c r="J4551" s="18" t="s">
        <v>80</v>
      </c>
      <c r="K4551" s="18">
        <v>16</v>
      </c>
      <c r="L4551" s="18">
        <v>60</v>
      </c>
      <c r="M4551" s="18" t="s">
        <v>71</v>
      </c>
      <c r="N4551" s="18" t="s">
        <v>74</v>
      </c>
      <c r="O4551" s="18" t="s">
        <v>75</v>
      </c>
      <c r="P4551" s="19">
        <v>1941.4371920399999</v>
      </c>
      <c r="Q4551" s="19">
        <v>260805.35655299999</v>
      </c>
      <c r="R4551" s="20">
        <v>0.70014500000000002</v>
      </c>
      <c r="S4551" s="20">
        <v>6.29983</v>
      </c>
      <c r="T4551" s="20">
        <v>0.30199999999999999</v>
      </c>
      <c r="U4551" s="20">
        <v>0.30499999999999999</v>
      </c>
      <c r="V4551" s="20">
        <f t="shared" si="142"/>
        <v>1.1841083707936999</v>
      </c>
      <c r="W4551" s="20">
        <f t="shared" si="143"/>
        <v>10.608687871094499</v>
      </c>
    </row>
    <row r="4552" spans="1:23" x14ac:dyDescent="0.25">
      <c r="A4552" s="18">
        <v>36898</v>
      </c>
      <c r="B4552" s="18">
        <v>36898</v>
      </c>
      <c r="C4552" s="18">
        <v>6410</v>
      </c>
      <c r="D4552" s="18">
        <v>6410</v>
      </c>
      <c r="E4552" s="18" t="s">
        <v>116</v>
      </c>
      <c r="F4552" s="18" t="s">
        <v>117</v>
      </c>
      <c r="G4552" s="19">
        <v>18.281597193700001</v>
      </c>
      <c r="H4552" s="19">
        <v>7.3982999999999999</v>
      </c>
      <c r="I4552" s="18" t="s">
        <v>79</v>
      </c>
      <c r="J4552" s="18" t="s">
        <v>80</v>
      </c>
      <c r="K4552" s="18">
        <v>16</v>
      </c>
      <c r="L4552" s="18">
        <v>60</v>
      </c>
      <c r="M4552" s="18" t="s">
        <v>71</v>
      </c>
      <c r="N4552" s="18" t="s">
        <v>74</v>
      </c>
      <c r="O4552" s="18" t="s">
        <v>75</v>
      </c>
      <c r="P4552" s="19">
        <v>4139.1055568800002</v>
      </c>
      <c r="Q4552" s="19">
        <v>796343.18837600003</v>
      </c>
      <c r="R4552" s="20">
        <v>0.70014500000000002</v>
      </c>
      <c r="S4552" s="20">
        <v>6.29983</v>
      </c>
      <c r="T4552" s="20">
        <v>0.30199999999999999</v>
      </c>
      <c r="U4552" s="20">
        <v>0.30499999999999999</v>
      </c>
      <c r="V4552" s="20">
        <f t="shared" si="142"/>
        <v>3.6155581619429999</v>
      </c>
      <c r="W4552" s="20">
        <f t="shared" si="143"/>
        <v>32.392582440855001</v>
      </c>
    </row>
    <row r="4553" spans="1:23" x14ac:dyDescent="0.25">
      <c r="A4553" s="18">
        <v>36899</v>
      </c>
      <c r="B4553" s="18">
        <v>36899</v>
      </c>
      <c r="C4553" s="18">
        <v>6410</v>
      </c>
      <c r="D4553" s="18">
        <v>6410</v>
      </c>
      <c r="E4553" s="18" t="s">
        <v>116</v>
      </c>
      <c r="F4553" s="18" t="s">
        <v>117</v>
      </c>
      <c r="G4553" s="19">
        <v>33.088696032900003</v>
      </c>
      <c r="H4553" s="19">
        <v>13.390499999999999</v>
      </c>
      <c r="I4553" s="18" t="s">
        <v>79</v>
      </c>
      <c r="J4553" s="18" t="s">
        <v>80</v>
      </c>
      <c r="K4553" s="18">
        <v>16</v>
      </c>
      <c r="L4553" s="18">
        <v>60</v>
      </c>
      <c r="M4553" s="18" t="s">
        <v>71</v>
      </c>
      <c r="N4553" s="18" t="s">
        <v>74</v>
      </c>
      <c r="O4553" s="18" t="s">
        <v>75</v>
      </c>
      <c r="P4553" s="19">
        <v>7756.4865841399996</v>
      </c>
      <c r="Q4553" s="19">
        <v>1441337.8338200001</v>
      </c>
      <c r="R4553" s="20">
        <v>0.70014500000000002</v>
      </c>
      <c r="S4553" s="20">
        <v>6.29983</v>
      </c>
      <c r="T4553" s="20">
        <v>0.30199999999999999</v>
      </c>
      <c r="U4553" s="20">
        <v>0.30499999999999999</v>
      </c>
      <c r="V4553" s="20">
        <f t="shared" si="142"/>
        <v>6.5439535525050001</v>
      </c>
      <c r="W4553" s="20">
        <f t="shared" si="143"/>
        <v>58.628722162425007</v>
      </c>
    </row>
    <row r="4554" spans="1:23" x14ac:dyDescent="0.25">
      <c r="A4554" s="18">
        <v>36900</v>
      </c>
      <c r="B4554" s="18">
        <v>36900</v>
      </c>
      <c r="C4554" s="18">
        <v>6410</v>
      </c>
      <c r="D4554" s="18">
        <v>6410</v>
      </c>
      <c r="E4554" s="18" t="s">
        <v>116</v>
      </c>
      <c r="F4554" s="18" t="s">
        <v>117</v>
      </c>
      <c r="G4554" s="19">
        <v>11.1517735543</v>
      </c>
      <c r="H4554" s="19">
        <v>4.5129599999999996</v>
      </c>
      <c r="I4554" s="18" t="s">
        <v>79</v>
      </c>
      <c r="J4554" s="18" t="s">
        <v>80</v>
      </c>
      <c r="K4554" s="18">
        <v>16</v>
      </c>
      <c r="L4554" s="18">
        <v>60</v>
      </c>
      <c r="M4554" s="18" t="s">
        <v>71</v>
      </c>
      <c r="N4554" s="18" t="s">
        <v>74</v>
      </c>
      <c r="O4554" s="18" t="s">
        <v>75</v>
      </c>
      <c r="P4554" s="19">
        <v>3803.2364782700001</v>
      </c>
      <c r="Q4554" s="19">
        <v>485769.31294600002</v>
      </c>
      <c r="R4554" s="20">
        <v>0.70014500000000002</v>
      </c>
      <c r="S4554" s="20">
        <v>6.29983</v>
      </c>
      <c r="T4554" s="20">
        <v>0.30199999999999999</v>
      </c>
      <c r="U4554" s="20">
        <v>0.30499999999999999</v>
      </c>
      <c r="V4554" s="20">
        <f t="shared" si="142"/>
        <v>2.2054890126815998</v>
      </c>
      <c r="W4554" s="20">
        <f t="shared" si="143"/>
        <v>19.759462153775999</v>
      </c>
    </row>
    <row r="4555" spans="1:23" x14ac:dyDescent="0.25">
      <c r="A4555" s="18">
        <v>36901</v>
      </c>
      <c r="B4555" s="18">
        <v>36901</v>
      </c>
      <c r="C4555" s="18">
        <v>6410</v>
      </c>
      <c r="D4555" s="18">
        <v>6410</v>
      </c>
      <c r="E4555" s="18" t="s">
        <v>116</v>
      </c>
      <c r="F4555" s="18" t="s">
        <v>117</v>
      </c>
      <c r="G4555" s="19">
        <v>3.3485699926099999</v>
      </c>
      <c r="H4555" s="19">
        <v>1.3551200000000001</v>
      </c>
      <c r="I4555" s="18" t="s">
        <v>79</v>
      </c>
      <c r="J4555" s="18" t="s">
        <v>80</v>
      </c>
      <c r="K4555" s="18">
        <v>16</v>
      </c>
      <c r="L4555" s="18">
        <v>60</v>
      </c>
      <c r="M4555" s="18" t="s">
        <v>71</v>
      </c>
      <c r="N4555" s="18" t="s">
        <v>74</v>
      </c>
      <c r="O4555" s="18" t="s">
        <v>75</v>
      </c>
      <c r="P4555" s="19">
        <v>1746.6218410199999</v>
      </c>
      <c r="Q4555" s="19">
        <v>145863.12542500001</v>
      </c>
      <c r="R4555" s="20">
        <v>0.70014500000000002</v>
      </c>
      <c r="S4555" s="20">
        <v>6.29983</v>
      </c>
      <c r="T4555" s="20">
        <v>0.30199999999999999</v>
      </c>
      <c r="U4555" s="20">
        <v>0.30499999999999999</v>
      </c>
      <c r="V4555" s="20">
        <f t="shared" si="142"/>
        <v>0.66224878369520002</v>
      </c>
      <c r="W4555" s="20">
        <f t="shared" si="143"/>
        <v>5.9332328125720011</v>
      </c>
    </row>
    <row r="4556" spans="1:23" x14ac:dyDescent="0.25">
      <c r="A4556" s="18">
        <v>36902</v>
      </c>
      <c r="B4556" s="18">
        <v>36902</v>
      </c>
      <c r="C4556" s="18">
        <v>6410</v>
      </c>
      <c r="D4556" s="18">
        <v>6410</v>
      </c>
      <c r="E4556" s="18" t="s">
        <v>116</v>
      </c>
      <c r="F4556" s="18" t="s">
        <v>117</v>
      </c>
      <c r="G4556" s="19">
        <v>3.6325603829699999</v>
      </c>
      <c r="H4556" s="19">
        <v>1.4700500000000001</v>
      </c>
      <c r="I4556" s="18" t="s">
        <v>79</v>
      </c>
      <c r="J4556" s="18" t="s">
        <v>80</v>
      </c>
      <c r="K4556" s="18">
        <v>16</v>
      </c>
      <c r="L4556" s="18">
        <v>60</v>
      </c>
      <c r="M4556" s="18" t="s">
        <v>71</v>
      </c>
      <c r="N4556" s="18" t="s">
        <v>74</v>
      </c>
      <c r="O4556" s="18" t="s">
        <v>75</v>
      </c>
      <c r="P4556" s="19">
        <v>1741.7597099699999</v>
      </c>
      <c r="Q4556" s="19">
        <v>158233.69734499999</v>
      </c>
      <c r="R4556" s="20">
        <v>0.70014500000000002</v>
      </c>
      <c r="S4556" s="20">
        <v>6.29983</v>
      </c>
      <c r="T4556" s="20">
        <v>0.30199999999999999</v>
      </c>
      <c r="U4556" s="20">
        <v>0.30499999999999999</v>
      </c>
      <c r="V4556" s="20">
        <f t="shared" si="142"/>
        <v>0.71841521376049999</v>
      </c>
      <c r="W4556" s="20">
        <f t="shared" si="143"/>
        <v>6.4364402385925015</v>
      </c>
    </row>
    <row r="4557" spans="1:23" x14ac:dyDescent="0.25">
      <c r="A4557" s="18">
        <v>36903</v>
      </c>
      <c r="B4557" s="18">
        <v>36903</v>
      </c>
      <c r="C4557" s="18">
        <v>6410</v>
      </c>
      <c r="D4557" s="18">
        <v>6410</v>
      </c>
      <c r="E4557" s="18" t="s">
        <v>116</v>
      </c>
      <c r="F4557" s="18" t="s">
        <v>117</v>
      </c>
      <c r="G4557" s="19">
        <v>27.567570209199999</v>
      </c>
      <c r="H4557" s="19">
        <v>11.1562</v>
      </c>
      <c r="I4557" s="18" t="s">
        <v>79</v>
      </c>
      <c r="J4557" s="18" t="s">
        <v>80</v>
      </c>
      <c r="K4557" s="18">
        <v>16</v>
      </c>
      <c r="L4557" s="18">
        <v>60</v>
      </c>
      <c r="M4557" s="18" t="s">
        <v>71</v>
      </c>
      <c r="N4557" s="18" t="s">
        <v>74</v>
      </c>
      <c r="O4557" s="18" t="s">
        <v>75</v>
      </c>
      <c r="P4557" s="19">
        <v>7562.2329548099997</v>
      </c>
      <c r="Q4557" s="19">
        <v>1200838.5549399999</v>
      </c>
      <c r="R4557" s="20">
        <v>0.70014500000000002</v>
      </c>
      <c r="S4557" s="20">
        <v>6.29983</v>
      </c>
      <c r="T4557" s="20">
        <v>0.30199999999999999</v>
      </c>
      <c r="U4557" s="20">
        <v>0.30499999999999999</v>
      </c>
      <c r="V4557" s="20">
        <f t="shared" si="142"/>
        <v>5.4520484390019996</v>
      </c>
      <c r="W4557" s="20">
        <f t="shared" si="143"/>
        <v>48.846103594970003</v>
      </c>
    </row>
    <row r="4558" spans="1:23" x14ac:dyDescent="0.25">
      <c r="A4558" s="18">
        <v>36904</v>
      </c>
      <c r="B4558" s="18">
        <v>36904</v>
      </c>
      <c r="C4558" s="18">
        <v>6410</v>
      </c>
      <c r="D4558" s="18">
        <v>6410</v>
      </c>
      <c r="E4558" s="18" t="s">
        <v>116</v>
      </c>
      <c r="F4558" s="18" t="s">
        <v>117</v>
      </c>
      <c r="G4558" s="19">
        <v>2.9582012634299999</v>
      </c>
      <c r="H4558" s="19">
        <v>1.1971400000000001</v>
      </c>
      <c r="I4558" s="18" t="s">
        <v>79</v>
      </c>
      <c r="J4558" s="18" t="s">
        <v>80</v>
      </c>
      <c r="K4558" s="18">
        <v>16</v>
      </c>
      <c r="L4558" s="18">
        <v>60</v>
      </c>
      <c r="M4558" s="18" t="s">
        <v>71</v>
      </c>
      <c r="N4558" s="18" t="s">
        <v>74</v>
      </c>
      <c r="O4558" s="18" t="s">
        <v>75</v>
      </c>
      <c r="P4558" s="19">
        <v>1311.4933532</v>
      </c>
      <c r="Q4558" s="19">
        <v>128858.7316</v>
      </c>
      <c r="R4558" s="20">
        <v>0.70014500000000002</v>
      </c>
      <c r="S4558" s="20">
        <v>6.29983</v>
      </c>
      <c r="T4558" s="20">
        <v>0.30199999999999999</v>
      </c>
      <c r="U4558" s="20">
        <v>0.30499999999999999</v>
      </c>
      <c r="V4558" s="20">
        <f t="shared" si="142"/>
        <v>0.58504376653940005</v>
      </c>
      <c r="W4558" s="20">
        <f t="shared" si="143"/>
        <v>5.2415360479090012</v>
      </c>
    </row>
    <row r="4559" spans="1:23" x14ac:dyDescent="0.25">
      <c r="A4559" s="18">
        <v>36905</v>
      </c>
      <c r="B4559" s="18">
        <v>36905</v>
      </c>
      <c r="C4559" s="18">
        <v>6410</v>
      </c>
      <c r="D4559" s="18">
        <v>6410</v>
      </c>
      <c r="E4559" s="18" t="s">
        <v>116</v>
      </c>
      <c r="F4559" s="18" t="s">
        <v>117</v>
      </c>
      <c r="G4559" s="19">
        <v>8.5670921267099995</v>
      </c>
      <c r="H4559" s="19">
        <v>3.46698</v>
      </c>
      <c r="I4559" s="18" t="s">
        <v>79</v>
      </c>
      <c r="J4559" s="18" t="s">
        <v>80</v>
      </c>
      <c r="K4559" s="18">
        <v>16</v>
      </c>
      <c r="L4559" s="18">
        <v>60</v>
      </c>
      <c r="M4559" s="18" t="s">
        <v>71</v>
      </c>
      <c r="N4559" s="18" t="s">
        <v>74</v>
      </c>
      <c r="O4559" s="18" t="s">
        <v>75</v>
      </c>
      <c r="P4559" s="19">
        <v>2271.3722128200002</v>
      </c>
      <c r="Q4559" s="19">
        <v>373181.04031100002</v>
      </c>
      <c r="R4559" s="20">
        <v>0.70014500000000002</v>
      </c>
      <c r="S4559" s="20">
        <v>6.29983</v>
      </c>
      <c r="T4559" s="20">
        <v>0.30199999999999999</v>
      </c>
      <c r="U4559" s="20">
        <v>0.30499999999999999</v>
      </c>
      <c r="V4559" s="20">
        <f t="shared" si="142"/>
        <v>1.6943173210457998</v>
      </c>
      <c r="W4559" s="20">
        <f t="shared" si="143"/>
        <v>15.179762306313</v>
      </c>
    </row>
    <row r="4560" spans="1:23" x14ac:dyDescent="0.25">
      <c r="A4560" s="18">
        <v>36906</v>
      </c>
      <c r="B4560" s="18">
        <v>36906</v>
      </c>
      <c r="C4560" s="18">
        <v>6410</v>
      </c>
      <c r="D4560" s="18">
        <v>6410</v>
      </c>
      <c r="E4560" s="18" t="s">
        <v>116</v>
      </c>
      <c r="F4560" s="18" t="s">
        <v>117</v>
      </c>
      <c r="G4560" s="19">
        <v>12.171727626599999</v>
      </c>
      <c r="H4560" s="19">
        <v>4.9257200000000001</v>
      </c>
      <c r="I4560" s="18" t="s">
        <v>79</v>
      </c>
      <c r="J4560" s="18" t="s">
        <v>80</v>
      </c>
      <c r="K4560" s="18">
        <v>16</v>
      </c>
      <c r="L4560" s="18">
        <v>60</v>
      </c>
      <c r="M4560" s="18" t="s">
        <v>71</v>
      </c>
      <c r="N4560" s="18" t="s">
        <v>74</v>
      </c>
      <c r="O4560" s="18" t="s">
        <v>75</v>
      </c>
      <c r="P4560" s="19">
        <v>2755.76915358</v>
      </c>
      <c r="Q4560" s="19">
        <v>530198.33461899997</v>
      </c>
      <c r="R4560" s="20">
        <v>0.70014500000000002</v>
      </c>
      <c r="S4560" s="20">
        <v>6.29983</v>
      </c>
      <c r="T4560" s="20">
        <v>0.30199999999999999</v>
      </c>
      <c r="U4560" s="20">
        <v>0.30499999999999999</v>
      </c>
      <c r="V4560" s="20">
        <f t="shared" si="142"/>
        <v>2.4072053241211999</v>
      </c>
      <c r="W4560" s="20">
        <f t="shared" si="143"/>
        <v>21.566683046182003</v>
      </c>
    </row>
    <row r="4561" spans="1:23" x14ac:dyDescent="0.25">
      <c r="A4561" s="18">
        <v>36907</v>
      </c>
      <c r="B4561" s="18">
        <v>36907</v>
      </c>
      <c r="C4561" s="18">
        <v>6410</v>
      </c>
      <c r="D4561" s="18">
        <v>6410</v>
      </c>
      <c r="E4561" s="18" t="s">
        <v>116</v>
      </c>
      <c r="F4561" s="18" t="s">
        <v>117</v>
      </c>
      <c r="G4561" s="19">
        <v>2.89012376778</v>
      </c>
      <c r="H4561" s="19">
        <v>1.1695899999999999</v>
      </c>
      <c r="I4561" s="18" t="s">
        <v>79</v>
      </c>
      <c r="J4561" s="18" t="s">
        <v>80</v>
      </c>
      <c r="K4561" s="18">
        <v>16</v>
      </c>
      <c r="L4561" s="18">
        <v>60</v>
      </c>
      <c r="M4561" s="18" t="s">
        <v>71</v>
      </c>
      <c r="N4561" s="18" t="s">
        <v>74</v>
      </c>
      <c r="O4561" s="18" t="s">
        <v>75</v>
      </c>
      <c r="P4561" s="19">
        <v>1286.03459086</v>
      </c>
      <c r="Q4561" s="19">
        <v>125893.28775</v>
      </c>
      <c r="R4561" s="20">
        <v>0.70014500000000002</v>
      </c>
      <c r="S4561" s="20">
        <v>6.29983</v>
      </c>
      <c r="T4561" s="20">
        <v>0.30199999999999999</v>
      </c>
      <c r="U4561" s="20">
        <v>0.30499999999999999</v>
      </c>
      <c r="V4561" s="20">
        <f t="shared" si="142"/>
        <v>0.57158004820389985</v>
      </c>
      <c r="W4561" s="20">
        <f t="shared" si="143"/>
        <v>5.1209116279415001</v>
      </c>
    </row>
    <row r="4562" spans="1:23" x14ac:dyDescent="0.25">
      <c r="A4562" s="18">
        <v>36908</v>
      </c>
      <c r="B4562" s="18">
        <v>36908</v>
      </c>
      <c r="C4562" s="18">
        <v>6410</v>
      </c>
      <c r="D4562" s="18">
        <v>6410</v>
      </c>
      <c r="E4562" s="18" t="s">
        <v>116</v>
      </c>
      <c r="F4562" s="18" t="s">
        <v>117</v>
      </c>
      <c r="G4562" s="19">
        <v>16.281322507599999</v>
      </c>
      <c r="H4562" s="19">
        <v>6.5888200000000001</v>
      </c>
      <c r="I4562" s="18" t="s">
        <v>79</v>
      </c>
      <c r="J4562" s="18" t="s">
        <v>80</v>
      </c>
      <c r="K4562" s="18">
        <v>16</v>
      </c>
      <c r="L4562" s="18">
        <v>60</v>
      </c>
      <c r="M4562" s="18" t="s">
        <v>71</v>
      </c>
      <c r="N4562" s="18" t="s">
        <v>74</v>
      </c>
      <c r="O4562" s="18" t="s">
        <v>75</v>
      </c>
      <c r="P4562" s="19">
        <v>3120.77140474</v>
      </c>
      <c r="Q4562" s="19">
        <v>709211.57157799997</v>
      </c>
      <c r="R4562" s="20">
        <v>0.70014500000000002</v>
      </c>
      <c r="S4562" s="20">
        <v>6.29983</v>
      </c>
      <c r="T4562" s="20">
        <v>0.30199999999999999</v>
      </c>
      <c r="U4562" s="20">
        <v>0.30499999999999999</v>
      </c>
      <c r="V4562" s="20">
        <f t="shared" si="142"/>
        <v>3.2199643064721997</v>
      </c>
      <c r="W4562" s="20">
        <f t="shared" si="143"/>
        <v>28.848369900917003</v>
      </c>
    </row>
    <row r="4563" spans="1:23" x14ac:dyDescent="0.25">
      <c r="A4563" s="18">
        <v>36909</v>
      </c>
      <c r="B4563" s="18">
        <v>36909</v>
      </c>
      <c r="C4563" s="18">
        <v>6410</v>
      </c>
      <c r="D4563" s="18">
        <v>6410</v>
      </c>
      <c r="E4563" s="18" t="s">
        <v>116</v>
      </c>
      <c r="F4563" s="18" t="s">
        <v>117</v>
      </c>
      <c r="G4563" s="19">
        <v>1.6933523055799999</v>
      </c>
      <c r="H4563" s="19">
        <v>0.68527499999999997</v>
      </c>
      <c r="I4563" s="18" t="s">
        <v>79</v>
      </c>
      <c r="J4563" s="18" t="s">
        <v>80</v>
      </c>
      <c r="K4563" s="18">
        <v>16</v>
      </c>
      <c r="L4563" s="18">
        <v>60</v>
      </c>
      <c r="M4563" s="18" t="s">
        <v>71</v>
      </c>
      <c r="N4563" s="18" t="s">
        <v>74</v>
      </c>
      <c r="O4563" s="18" t="s">
        <v>75</v>
      </c>
      <c r="P4563" s="19">
        <v>1110.9533409999999</v>
      </c>
      <c r="Q4563" s="19">
        <v>73762.131381400002</v>
      </c>
      <c r="R4563" s="20">
        <v>0.70014500000000002</v>
      </c>
      <c r="S4563" s="20">
        <v>6.29983</v>
      </c>
      <c r="T4563" s="20">
        <v>0.30199999999999999</v>
      </c>
      <c r="U4563" s="20">
        <v>0.30499999999999999</v>
      </c>
      <c r="V4563" s="20">
        <f t="shared" si="142"/>
        <v>0.33489472168274997</v>
      </c>
      <c r="W4563" s="20">
        <f t="shared" si="143"/>
        <v>3.00039562225875</v>
      </c>
    </row>
    <row r="4564" spans="1:23" x14ac:dyDescent="0.25">
      <c r="A4564" s="18">
        <v>36910</v>
      </c>
      <c r="B4564" s="18">
        <v>36910</v>
      </c>
      <c r="C4564" s="18">
        <v>6410</v>
      </c>
      <c r="D4564" s="18">
        <v>6410</v>
      </c>
      <c r="E4564" s="18" t="s">
        <v>116</v>
      </c>
      <c r="F4564" s="18" t="s">
        <v>117</v>
      </c>
      <c r="G4564" s="19">
        <v>4.4509627045900002</v>
      </c>
      <c r="H4564" s="19">
        <v>1.80124</v>
      </c>
      <c r="I4564" s="18" t="s">
        <v>79</v>
      </c>
      <c r="J4564" s="18" t="s">
        <v>80</v>
      </c>
      <c r="K4564" s="18">
        <v>16</v>
      </c>
      <c r="L4564" s="18">
        <v>60</v>
      </c>
      <c r="M4564" s="18" t="s">
        <v>71</v>
      </c>
      <c r="N4564" s="18" t="s">
        <v>74</v>
      </c>
      <c r="O4564" s="18" t="s">
        <v>75</v>
      </c>
      <c r="P4564" s="19">
        <v>1723.6477551600001</v>
      </c>
      <c r="Q4564" s="19">
        <v>193883.159877</v>
      </c>
      <c r="R4564" s="20">
        <v>0.70014500000000002</v>
      </c>
      <c r="S4564" s="20">
        <v>6.29983</v>
      </c>
      <c r="T4564" s="20">
        <v>0.30199999999999999</v>
      </c>
      <c r="U4564" s="20">
        <v>0.30499999999999999</v>
      </c>
      <c r="V4564" s="20">
        <f t="shared" si="142"/>
        <v>0.88026816750039993</v>
      </c>
      <c r="W4564" s="20">
        <f t="shared" si="143"/>
        <v>7.8865165234940005</v>
      </c>
    </row>
    <row r="4565" spans="1:23" x14ac:dyDescent="0.25">
      <c r="A4565" s="18">
        <v>36911</v>
      </c>
      <c r="B4565" s="18">
        <v>36911</v>
      </c>
      <c r="C4565" s="18">
        <v>6410</v>
      </c>
      <c r="D4565" s="18">
        <v>6410</v>
      </c>
      <c r="E4565" s="18" t="s">
        <v>116</v>
      </c>
      <c r="F4565" s="18" t="s">
        <v>117</v>
      </c>
      <c r="G4565" s="19">
        <v>1.3375364386499999</v>
      </c>
      <c r="H4565" s="19">
        <v>0.54128200000000004</v>
      </c>
      <c r="I4565" s="18" t="s">
        <v>79</v>
      </c>
      <c r="J4565" s="18" t="s">
        <v>80</v>
      </c>
      <c r="K4565" s="18">
        <v>16</v>
      </c>
      <c r="L4565" s="18">
        <v>60</v>
      </c>
      <c r="M4565" s="18" t="s">
        <v>71</v>
      </c>
      <c r="N4565" s="18" t="s">
        <v>74</v>
      </c>
      <c r="O4565" s="18" t="s">
        <v>75</v>
      </c>
      <c r="P4565" s="19">
        <v>921.51459796799998</v>
      </c>
      <c r="Q4565" s="19">
        <v>58262.854215200001</v>
      </c>
      <c r="R4565" s="20">
        <v>0.70014500000000002</v>
      </c>
      <c r="S4565" s="20">
        <v>6.29983</v>
      </c>
      <c r="T4565" s="20">
        <v>0.30199999999999999</v>
      </c>
      <c r="U4565" s="20">
        <v>0.30499999999999999</v>
      </c>
      <c r="V4565" s="20">
        <f t="shared" si="142"/>
        <v>0.26452516835122003</v>
      </c>
      <c r="W4565" s="20">
        <f t="shared" si="143"/>
        <v>2.3699392845317004</v>
      </c>
    </row>
    <row r="4566" spans="1:23" x14ac:dyDescent="0.25">
      <c r="A4566" s="18">
        <v>36912</v>
      </c>
      <c r="B4566" s="18">
        <v>36912</v>
      </c>
      <c r="C4566" s="18">
        <v>6410</v>
      </c>
      <c r="D4566" s="18">
        <v>6410</v>
      </c>
      <c r="E4566" s="18" t="s">
        <v>116</v>
      </c>
      <c r="F4566" s="18" t="s">
        <v>117</v>
      </c>
      <c r="G4566" s="19">
        <v>2.9607404281699998</v>
      </c>
      <c r="H4566" s="19">
        <v>1.19817</v>
      </c>
      <c r="I4566" s="18" t="s">
        <v>79</v>
      </c>
      <c r="J4566" s="18" t="s">
        <v>80</v>
      </c>
      <c r="K4566" s="18">
        <v>16</v>
      </c>
      <c r="L4566" s="18">
        <v>60</v>
      </c>
      <c r="M4566" s="18" t="s">
        <v>71</v>
      </c>
      <c r="N4566" s="18" t="s">
        <v>74</v>
      </c>
      <c r="O4566" s="18" t="s">
        <v>75</v>
      </c>
      <c r="P4566" s="19">
        <v>1340.16499772</v>
      </c>
      <c r="Q4566" s="19">
        <v>128969.33717100001</v>
      </c>
      <c r="R4566" s="20">
        <v>0.70014500000000002</v>
      </c>
      <c r="S4566" s="20">
        <v>6.29983</v>
      </c>
      <c r="T4566" s="20">
        <v>0.30199999999999999</v>
      </c>
      <c r="U4566" s="20">
        <v>0.30499999999999999</v>
      </c>
      <c r="V4566" s="20">
        <f t="shared" si="142"/>
        <v>0.58554712878570003</v>
      </c>
      <c r="W4566" s="20">
        <f t="shared" si="143"/>
        <v>5.2460457812145007</v>
      </c>
    </row>
    <row r="4567" spans="1:23" x14ac:dyDescent="0.25">
      <c r="A4567" s="18">
        <v>36913</v>
      </c>
      <c r="B4567" s="18">
        <v>36913</v>
      </c>
      <c r="C4567" s="18">
        <v>6410</v>
      </c>
      <c r="D4567" s="18">
        <v>6410</v>
      </c>
      <c r="E4567" s="18" t="s">
        <v>116</v>
      </c>
      <c r="F4567" s="18" t="s">
        <v>117</v>
      </c>
      <c r="G4567" s="19">
        <v>20.164269976</v>
      </c>
      <c r="H4567" s="19">
        <v>8.1601900000000001</v>
      </c>
      <c r="I4567" s="18" t="s">
        <v>79</v>
      </c>
      <c r="J4567" s="18" t="s">
        <v>80</v>
      </c>
      <c r="K4567" s="18">
        <v>16</v>
      </c>
      <c r="L4567" s="18">
        <v>60</v>
      </c>
      <c r="M4567" s="18" t="s">
        <v>71</v>
      </c>
      <c r="N4567" s="18" t="s">
        <v>74</v>
      </c>
      <c r="O4567" s="18" t="s">
        <v>75</v>
      </c>
      <c r="P4567" s="19">
        <v>5794.7555405499998</v>
      </c>
      <c r="Q4567" s="19">
        <v>878352.08673700003</v>
      </c>
      <c r="R4567" s="20">
        <v>0.70014500000000002</v>
      </c>
      <c r="S4567" s="20">
        <v>6.29983</v>
      </c>
      <c r="T4567" s="20">
        <v>0.30199999999999999</v>
      </c>
      <c r="U4567" s="20">
        <v>0.30499999999999999</v>
      </c>
      <c r="V4567" s="20">
        <f t="shared" si="142"/>
        <v>3.9878947268298996</v>
      </c>
      <c r="W4567" s="20">
        <f t="shared" si="143"/>
        <v>35.728427788551507</v>
      </c>
    </row>
    <row r="4568" spans="1:23" x14ac:dyDescent="0.25">
      <c r="A4568" s="18">
        <v>36914</v>
      </c>
      <c r="B4568" s="18">
        <v>36914</v>
      </c>
      <c r="C4568" s="18">
        <v>6410</v>
      </c>
      <c r="D4568" s="18">
        <v>6410</v>
      </c>
      <c r="E4568" s="18" t="s">
        <v>116</v>
      </c>
      <c r="F4568" s="18" t="s">
        <v>117</v>
      </c>
      <c r="G4568" s="19">
        <v>4.7710463980200002</v>
      </c>
      <c r="H4568" s="19">
        <v>1.9307700000000001</v>
      </c>
      <c r="I4568" s="18" t="s">
        <v>79</v>
      </c>
      <c r="J4568" s="18" t="s">
        <v>80</v>
      </c>
      <c r="K4568" s="18">
        <v>16</v>
      </c>
      <c r="L4568" s="18">
        <v>60</v>
      </c>
      <c r="M4568" s="18" t="s">
        <v>71</v>
      </c>
      <c r="N4568" s="18" t="s">
        <v>74</v>
      </c>
      <c r="O4568" s="18" t="s">
        <v>75</v>
      </c>
      <c r="P4568" s="19">
        <v>1672.3856210900001</v>
      </c>
      <c r="Q4568" s="19">
        <v>207825.94979000001</v>
      </c>
      <c r="R4568" s="20">
        <v>0.70014500000000002</v>
      </c>
      <c r="S4568" s="20">
        <v>6.29983</v>
      </c>
      <c r="T4568" s="20">
        <v>0.30199999999999999</v>
      </c>
      <c r="U4568" s="20">
        <v>0.30499999999999999</v>
      </c>
      <c r="V4568" s="20">
        <f t="shared" si="142"/>
        <v>0.94356963523170001</v>
      </c>
      <c r="W4568" s="20">
        <f t="shared" si="143"/>
        <v>8.4536483245245009</v>
      </c>
    </row>
    <row r="4569" spans="1:23" x14ac:dyDescent="0.25">
      <c r="A4569" s="18">
        <v>36915</v>
      </c>
      <c r="B4569" s="18">
        <v>36915</v>
      </c>
      <c r="C4569" s="18">
        <v>6410</v>
      </c>
      <c r="D4569" s="18">
        <v>6410</v>
      </c>
      <c r="E4569" s="18" t="s">
        <v>116</v>
      </c>
      <c r="F4569" s="18" t="s">
        <v>117</v>
      </c>
      <c r="G4569" s="19">
        <v>2.2367212745599998</v>
      </c>
      <c r="H4569" s="19">
        <v>0.905169</v>
      </c>
      <c r="I4569" s="18" t="s">
        <v>79</v>
      </c>
      <c r="J4569" s="18" t="s">
        <v>80</v>
      </c>
      <c r="K4569" s="18">
        <v>16</v>
      </c>
      <c r="L4569" s="18">
        <v>60</v>
      </c>
      <c r="M4569" s="18" t="s">
        <v>71</v>
      </c>
      <c r="N4569" s="18" t="s">
        <v>74</v>
      </c>
      <c r="O4569" s="18" t="s">
        <v>75</v>
      </c>
      <c r="P4569" s="19">
        <v>1149.28340656</v>
      </c>
      <c r="Q4569" s="19">
        <v>97431.1889945</v>
      </c>
      <c r="R4569" s="20">
        <v>0.70014500000000002</v>
      </c>
      <c r="S4569" s="20">
        <v>6.29983</v>
      </c>
      <c r="T4569" s="20">
        <v>0.30199999999999999</v>
      </c>
      <c r="U4569" s="20">
        <v>0.30499999999999999</v>
      </c>
      <c r="V4569" s="20">
        <f t="shared" si="142"/>
        <v>0.44235718555449</v>
      </c>
      <c r="W4569" s="20">
        <f t="shared" si="143"/>
        <v>3.9631755207826505</v>
      </c>
    </row>
    <row r="4570" spans="1:23" x14ac:dyDescent="0.25">
      <c r="A4570" s="18">
        <v>36916</v>
      </c>
      <c r="B4570" s="18">
        <v>36916</v>
      </c>
      <c r="C4570" s="18">
        <v>6410</v>
      </c>
      <c r="D4570" s="18">
        <v>6410</v>
      </c>
      <c r="E4570" s="18" t="s">
        <v>116</v>
      </c>
      <c r="F4570" s="18" t="s">
        <v>117</v>
      </c>
      <c r="G4570" s="19">
        <v>31.103526731999999</v>
      </c>
      <c r="H4570" s="19">
        <v>12.587199999999999</v>
      </c>
      <c r="I4570" s="18" t="s">
        <v>79</v>
      </c>
      <c r="J4570" s="18" t="s">
        <v>80</v>
      </c>
      <c r="K4570" s="18">
        <v>16</v>
      </c>
      <c r="L4570" s="18">
        <v>60</v>
      </c>
      <c r="M4570" s="18" t="s">
        <v>71</v>
      </c>
      <c r="N4570" s="18" t="s">
        <v>74</v>
      </c>
      <c r="O4570" s="18" t="s">
        <v>75</v>
      </c>
      <c r="P4570" s="19">
        <v>4379.4117738799996</v>
      </c>
      <c r="Q4570" s="19">
        <v>1354864.2049700001</v>
      </c>
      <c r="R4570" s="20">
        <v>0.70014500000000002</v>
      </c>
      <c r="S4570" s="20">
        <v>6.29983</v>
      </c>
      <c r="T4570" s="20">
        <v>0.30199999999999999</v>
      </c>
      <c r="U4570" s="20">
        <v>0.30499999999999999</v>
      </c>
      <c r="V4570" s="20">
        <f t="shared" si="142"/>
        <v>6.1513798705119997</v>
      </c>
      <c r="W4570" s="20">
        <f t="shared" si="143"/>
        <v>55.11156802232</v>
      </c>
    </row>
    <row r="4571" spans="1:23" x14ac:dyDescent="0.25">
      <c r="A4571" s="18">
        <v>36917</v>
      </c>
      <c r="B4571" s="18">
        <v>36917</v>
      </c>
      <c r="C4571" s="18">
        <v>6410</v>
      </c>
      <c r="D4571" s="18">
        <v>6410</v>
      </c>
      <c r="E4571" s="18" t="s">
        <v>116</v>
      </c>
      <c r="F4571" s="18" t="s">
        <v>117</v>
      </c>
      <c r="G4571" s="19">
        <v>2.1054584546599999</v>
      </c>
      <c r="H4571" s="19">
        <v>0.85204899999999995</v>
      </c>
      <c r="I4571" s="18" t="s">
        <v>79</v>
      </c>
      <c r="J4571" s="18" t="s">
        <v>80</v>
      </c>
      <c r="K4571" s="18">
        <v>16</v>
      </c>
      <c r="L4571" s="18">
        <v>60</v>
      </c>
      <c r="M4571" s="18" t="s">
        <v>71</v>
      </c>
      <c r="N4571" s="18" t="s">
        <v>74</v>
      </c>
      <c r="O4571" s="18" t="s">
        <v>75</v>
      </c>
      <c r="P4571" s="19">
        <v>1230.55642739</v>
      </c>
      <c r="Q4571" s="19">
        <v>91713.403430399994</v>
      </c>
      <c r="R4571" s="20">
        <v>0.70014500000000002</v>
      </c>
      <c r="S4571" s="20">
        <v>6.29983</v>
      </c>
      <c r="T4571" s="20">
        <v>0.30199999999999999</v>
      </c>
      <c r="U4571" s="20">
        <v>0.30499999999999999</v>
      </c>
      <c r="V4571" s="20">
        <f t="shared" si="142"/>
        <v>0.41639737727928994</v>
      </c>
      <c r="W4571" s="20">
        <f t="shared" si="143"/>
        <v>3.73059587691065</v>
      </c>
    </row>
    <row r="4572" spans="1:23" x14ac:dyDescent="0.25">
      <c r="A4572" s="18">
        <v>36918</v>
      </c>
      <c r="B4572" s="18">
        <v>36918</v>
      </c>
      <c r="C4572" s="18">
        <v>6410</v>
      </c>
      <c r="D4572" s="18">
        <v>6410</v>
      </c>
      <c r="E4572" s="18" t="s">
        <v>116</v>
      </c>
      <c r="F4572" s="18" t="s">
        <v>117</v>
      </c>
      <c r="G4572" s="19">
        <v>26.8789794325</v>
      </c>
      <c r="H4572" s="19">
        <v>10.8775</v>
      </c>
      <c r="I4572" s="18" t="s">
        <v>79</v>
      </c>
      <c r="J4572" s="18" t="s">
        <v>80</v>
      </c>
      <c r="K4572" s="18">
        <v>16</v>
      </c>
      <c r="L4572" s="18">
        <v>60</v>
      </c>
      <c r="M4572" s="18" t="s">
        <v>71</v>
      </c>
      <c r="N4572" s="18" t="s">
        <v>74</v>
      </c>
      <c r="O4572" s="18" t="s">
        <v>75</v>
      </c>
      <c r="P4572" s="19">
        <v>7542.0164938400003</v>
      </c>
      <c r="Q4572" s="19">
        <v>1170843.6606999999</v>
      </c>
      <c r="R4572" s="20">
        <v>0.70014500000000002</v>
      </c>
      <c r="S4572" s="20">
        <v>6.29983</v>
      </c>
      <c r="T4572" s="20">
        <v>0.30199999999999999</v>
      </c>
      <c r="U4572" s="20">
        <v>0.30499999999999999</v>
      </c>
      <c r="V4572" s="20">
        <f t="shared" si="142"/>
        <v>5.3158474117749996</v>
      </c>
      <c r="W4572" s="20">
        <f t="shared" si="143"/>
        <v>47.625848573375002</v>
      </c>
    </row>
    <row r="4573" spans="1:23" x14ac:dyDescent="0.25">
      <c r="A4573" s="18">
        <v>36919</v>
      </c>
      <c r="B4573" s="18">
        <v>36919</v>
      </c>
      <c r="C4573" s="18">
        <v>6410</v>
      </c>
      <c r="D4573" s="18">
        <v>6410</v>
      </c>
      <c r="E4573" s="18" t="s">
        <v>116</v>
      </c>
      <c r="F4573" s="18" t="s">
        <v>117</v>
      </c>
      <c r="G4573" s="19">
        <v>4.3798541681399996</v>
      </c>
      <c r="H4573" s="19">
        <v>1.7724599999999999</v>
      </c>
      <c r="I4573" s="18" t="s">
        <v>79</v>
      </c>
      <c r="J4573" s="18" t="s">
        <v>80</v>
      </c>
      <c r="K4573" s="18">
        <v>16</v>
      </c>
      <c r="L4573" s="18">
        <v>60</v>
      </c>
      <c r="M4573" s="18" t="s">
        <v>71</v>
      </c>
      <c r="N4573" s="18" t="s">
        <v>74</v>
      </c>
      <c r="O4573" s="18" t="s">
        <v>75</v>
      </c>
      <c r="P4573" s="19">
        <v>1743.1455647400001</v>
      </c>
      <c r="Q4573" s="19">
        <v>190785.684419</v>
      </c>
      <c r="R4573" s="20">
        <v>0.70014500000000002</v>
      </c>
      <c r="S4573" s="20">
        <v>6.29983</v>
      </c>
      <c r="T4573" s="20">
        <v>0.30199999999999999</v>
      </c>
      <c r="U4573" s="20">
        <v>0.30499999999999999</v>
      </c>
      <c r="V4573" s="20">
        <f t="shared" si="142"/>
        <v>0.86620334667659993</v>
      </c>
      <c r="W4573" s="20">
        <f t="shared" si="143"/>
        <v>7.7605066938510001</v>
      </c>
    </row>
    <row r="4574" spans="1:23" x14ac:dyDescent="0.25">
      <c r="A4574" s="18">
        <v>36920</v>
      </c>
      <c r="B4574" s="18">
        <v>36920</v>
      </c>
      <c r="C4574" s="18">
        <v>6410</v>
      </c>
      <c r="D4574" s="18">
        <v>6410</v>
      </c>
      <c r="E4574" s="18" t="s">
        <v>116</v>
      </c>
      <c r="F4574" s="18" t="s">
        <v>117</v>
      </c>
      <c r="G4574" s="19">
        <v>2.0399431166200001E-2</v>
      </c>
      <c r="H4574" s="19">
        <v>8.2553599999999998E-3</v>
      </c>
      <c r="I4574" s="18" t="s">
        <v>79</v>
      </c>
      <c r="J4574" s="18" t="s">
        <v>80</v>
      </c>
      <c r="K4574" s="18">
        <v>16</v>
      </c>
      <c r="L4574" s="18">
        <v>60</v>
      </c>
      <c r="M4574" s="18" t="s">
        <v>71</v>
      </c>
      <c r="N4574" s="18" t="s">
        <v>74</v>
      </c>
      <c r="O4574" s="18" t="s">
        <v>75</v>
      </c>
      <c r="P4574" s="19">
        <v>140.88078522199999</v>
      </c>
      <c r="Q4574" s="19">
        <v>888.59566742799996</v>
      </c>
      <c r="R4574" s="20">
        <v>0.70014500000000002</v>
      </c>
      <c r="S4574" s="20">
        <v>6.29983</v>
      </c>
      <c r="T4574" s="20">
        <v>0.30199999999999999</v>
      </c>
      <c r="U4574" s="20">
        <v>0.30499999999999999</v>
      </c>
      <c r="V4574" s="20">
        <f t="shared" si="142"/>
        <v>4.0344044209855998E-3</v>
      </c>
      <c r="W4574" s="20">
        <f t="shared" si="143"/>
        <v>3.6145118389216004E-2</v>
      </c>
    </row>
    <row r="4575" spans="1:23" x14ac:dyDescent="0.25">
      <c r="A4575" s="18">
        <v>36921</v>
      </c>
      <c r="B4575" s="18">
        <v>36921</v>
      </c>
      <c r="C4575" s="18">
        <v>6410</v>
      </c>
      <c r="D4575" s="18">
        <v>6410</v>
      </c>
      <c r="E4575" s="18" t="s">
        <v>116</v>
      </c>
      <c r="F4575" s="18" t="s">
        <v>117</v>
      </c>
      <c r="G4575" s="19">
        <v>8.3918970242899995</v>
      </c>
      <c r="H4575" s="19">
        <v>3.39608</v>
      </c>
      <c r="I4575" s="18" t="s">
        <v>79</v>
      </c>
      <c r="J4575" s="18" t="s">
        <v>80</v>
      </c>
      <c r="K4575" s="18">
        <v>16</v>
      </c>
      <c r="L4575" s="18">
        <v>60</v>
      </c>
      <c r="M4575" s="18" t="s">
        <v>71</v>
      </c>
      <c r="N4575" s="18" t="s">
        <v>74</v>
      </c>
      <c r="O4575" s="18" t="s">
        <v>75</v>
      </c>
      <c r="P4575" s="19">
        <v>2325.9352581600001</v>
      </c>
      <c r="Q4575" s="19">
        <v>365549.57217699999</v>
      </c>
      <c r="R4575" s="20">
        <v>0.70014500000000002</v>
      </c>
      <c r="S4575" s="20">
        <v>6.29983</v>
      </c>
      <c r="T4575" s="20">
        <v>0.30199999999999999</v>
      </c>
      <c r="U4575" s="20">
        <v>0.30499999999999999</v>
      </c>
      <c r="V4575" s="20">
        <f t="shared" si="142"/>
        <v>1.6596684052568</v>
      </c>
      <c r="W4575" s="20">
        <f t="shared" si="143"/>
        <v>14.869335033148001</v>
      </c>
    </row>
    <row r="4576" spans="1:23" x14ac:dyDescent="0.25">
      <c r="A4576" s="18">
        <v>36922</v>
      </c>
      <c r="B4576" s="18">
        <v>36922</v>
      </c>
      <c r="C4576" s="18">
        <v>6410</v>
      </c>
      <c r="D4576" s="18">
        <v>6410</v>
      </c>
      <c r="E4576" s="18" t="s">
        <v>116</v>
      </c>
      <c r="F4576" s="18" t="s">
        <v>117</v>
      </c>
      <c r="G4576" s="19">
        <v>3.2081978762799999</v>
      </c>
      <c r="H4576" s="19">
        <v>1.2983100000000001</v>
      </c>
      <c r="I4576" s="18" t="s">
        <v>79</v>
      </c>
      <c r="J4576" s="18" t="s">
        <v>80</v>
      </c>
      <c r="K4576" s="18">
        <v>16</v>
      </c>
      <c r="L4576" s="18">
        <v>60</v>
      </c>
      <c r="M4576" s="18" t="s">
        <v>71</v>
      </c>
      <c r="N4576" s="18" t="s">
        <v>74</v>
      </c>
      <c r="O4576" s="18" t="s">
        <v>75</v>
      </c>
      <c r="P4576" s="19">
        <v>1367.7198331</v>
      </c>
      <c r="Q4576" s="19">
        <v>139748.54049700001</v>
      </c>
      <c r="R4576" s="20">
        <v>0.70014500000000002</v>
      </c>
      <c r="S4576" s="20">
        <v>6.29983</v>
      </c>
      <c r="T4576" s="20">
        <v>0.30199999999999999</v>
      </c>
      <c r="U4576" s="20">
        <v>0.30499999999999999</v>
      </c>
      <c r="V4576" s="20">
        <f t="shared" si="142"/>
        <v>0.63448566795509997</v>
      </c>
      <c r="W4576" s="20">
        <f t="shared" si="143"/>
        <v>5.6844969396735001</v>
      </c>
    </row>
    <row r="4577" spans="1:23" x14ac:dyDescent="0.25">
      <c r="A4577" s="18">
        <v>36923</v>
      </c>
      <c r="B4577" s="18">
        <v>36923</v>
      </c>
      <c r="C4577" s="18">
        <v>6410</v>
      </c>
      <c r="D4577" s="18">
        <v>6410</v>
      </c>
      <c r="E4577" s="18" t="s">
        <v>116</v>
      </c>
      <c r="F4577" s="18" t="s">
        <v>117</v>
      </c>
      <c r="G4577" s="19">
        <v>3.5288690998900001</v>
      </c>
      <c r="H4577" s="19">
        <v>1.42808</v>
      </c>
      <c r="I4577" s="18" t="s">
        <v>79</v>
      </c>
      <c r="J4577" s="18" t="s">
        <v>80</v>
      </c>
      <c r="K4577" s="18">
        <v>16</v>
      </c>
      <c r="L4577" s="18">
        <v>60</v>
      </c>
      <c r="M4577" s="18" t="s">
        <v>71</v>
      </c>
      <c r="N4577" s="18" t="s">
        <v>74</v>
      </c>
      <c r="O4577" s="18" t="s">
        <v>75</v>
      </c>
      <c r="P4577" s="19">
        <v>1527.5337638599999</v>
      </c>
      <c r="Q4577" s="19">
        <v>153716.92312200001</v>
      </c>
      <c r="R4577" s="20">
        <v>0.70014500000000002</v>
      </c>
      <c r="S4577" s="20">
        <v>6.29983</v>
      </c>
      <c r="T4577" s="20">
        <v>0.30199999999999999</v>
      </c>
      <c r="U4577" s="20">
        <v>0.30499999999999999</v>
      </c>
      <c r="V4577" s="20">
        <f t="shared" si="142"/>
        <v>0.69790442397679997</v>
      </c>
      <c r="W4577" s="20">
        <f t="shared" si="143"/>
        <v>6.2526795523480008</v>
      </c>
    </row>
    <row r="4578" spans="1:23" x14ac:dyDescent="0.25">
      <c r="A4578" s="18">
        <v>36924</v>
      </c>
      <c r="B4578" s="18">
        <v>36924</v>
      </c>
      <c r="C4578" s="18">
        <v>6410</v>
      </c>
      <c r="D4578" s="18">
        <v>6410</v>
      </c>
      <c r="E4578" s="18" t="s">
        <v>116</v>
      </c>
      <c r="F4578" s="18" t="s">
        <v>117</v>
      </c>
      <c r="G4578" s="19">
        <v>5.4589699184000002</v>
      </c>
      <c r="H4578" s="19">
        <v>2.2091699999999999</v>
      </c>
      <c r="I4578" s="18" t="s">
        <v>79</v>
      </c>
      <c r="J4578" s="18" t="s">
        <v>80</v>
      </c>
      <c r="K4578" s="18">
        <v>16</v>
      </c>
      <c r="L4578" s="18">
        <v>60</v>
      </c>
      <c r="M4578" s="18" t="s">
        <v>71</v>
      </c>
      <c r="N4578" s="18" t="s">
        <v>74</v>
      </c>
      <c r="O4578" s="18" t="s">
        <v>75</v>
      </c>
      <c r="P4578" s="19">
        <v>1795.9892953999999</v>
      </c>
      <c r="Q4578" s="19">
        <v>237791.77847700001</v>
      </c>
      <c r="R4578" s="20">
        <v>0.70014500000000002</v>
      </c>
      <c r="S4578" s="20">
        <v>6.29983</v>
      </c>
      <c r="T4578" s="20">
        <v>0.30199999999999999</v>
      </c>
      <c r="U4578" s="20">
        <v>0.30499999999999999</v>
      </c>
      <c r="V4578" s="20">
        <f t="shared" si="142"/>
        <v>1.0796240520956999</v>
      </c>
      <c r="W4578" s="20">
        <f t="shared" si="143"/>
        <v>9.6725898315645011</v>
      </c>
    </row>
    <row r="4579" spans="1:23" x14ac:dyDescent="0.25">
      <c r="A4579" s="18">
        <v>36925</v>
      </c>
      <c r="B4579" s="18">
        <v>36925</v>
      </c>
      <c r="C4579" s="18">
        <v>6410</v>
      </c>
      <c r="D4579" s="18">
        <v>6410</v>
      </c>
      <c r="E4579" s="18" t="s">
        <v>116</v>
      </c>
      <c r="F4579" s="18" t="s">
        <v>117</v>
      </c>
      <c r="G4579" s="19">
        <v>20.051057607200001</v>
      </c>
      <c r="H4579" s="19">
        <v>8.1143800000000006</v>
      </c>
      <c r="I4579" s="18" t="s">
        <v>79</v>
      </c>
      <c r="J4579" s="18" t="s">
        <v>80</v>
      </c>
      <c r="K4579" s="18">
        <v>16</v>
      </c>
      <c r="L4579" s="18">
        <v>60</v>
      </c>
      <c r="M4579" s="18" t="s">
        <v>71</v>
      </c>
      <c r="N4579" s="18" t="s">
        <v>74</v>
      </c>
      <c r="O4579" s="18" t="s">
        <v>75</v>
      </c>
      <c r="P4579" s="19">
        <v>3908.0709858099999</v>
      </c>
      <c r="Q4579" s="19">
        <v>873420.57567599998</v>
      </c>
      <c r="R4579" s="20">
        <v>0.70014500000000002</v>
      </c>
      <c r="S4579" s="20">
        <v>6.29983</v>
      </c>
      <c r="T4579" s="20">
        <v>0.30199999999999999</v>
      </c>
      <c r="U4579" s="20">
        <v>0.30499999999999999</v>
      </c>
      <c r="V4579" s="20">
        <f t="shared" si="142"/>
        <v>3.9655073243998</v>
      </c>
      <c r="W4579" s="20">
        <f t="shared" si="143"/>
        <v>35.527854116003006</v>
      </c>
    </row>
    <row r="4580" spans="1:23" x14ac:dyDescent="0.25">
      <c r="A4580" s="18">
        <v>36926</v>
      </c>
      <c r="B4580" s="18">
        <v>36926</v>
      </c>
      <c r="C4580" s="18">
        <v>6410</v>
      </c>
      <c r="D4580" s="18">
        <v>6410</v>
      </c>
      <c r="E4580" s="18" t="s">
        <v>116</v>
      </c>
      <c r="F4580" s="18" t="s">
        <v>117</v>
      </c>
      <c r="G4580" s="19">
        <v>9.7425599470699993</v>
      </c>
      <c r="H4580" s="19">
        <v>3.9426700000000001</v>
      </c>
      <c r="I4580" s="18" t="s">
        <v>79</v>
      </c>
      <c r="J4580" s="18" t="s">
        <v>80</v>
      </c>
      <c r="K4580" s="18">
        <v>16</v>
      </c>
      <c r="L4580" s="18">
        <v>60</v>
      </c>
      <c r="M4580" s="18" t="s">
        <v>71</v>
      </c>
      <c r="N4580" s="18" t="s">
        <v>74</v>
      </c>
      <c r="O4580" s="18" t="s">
        <v>75</v>
      </c>
      <c r="P4580" s="19">
        <v>2404.8813386900001</v>
      </c>
      <c r="Q4580" s="19">
        <v>424384.21375300002</v>
      </c>
      <c r="R4580" s="20">
        <v>0.70014500000000002</v>
      </c>
      <c r="S4580" s="20">
        <v>6.29983</v>
      </c>
      <c r="T4580" s="20">
        <v>0.30199999999999999</v>
      </c>
      <c r="U4580" s="20">
        <v>0.30499999999999999</v>
      </c>
      <c r="V4580" s="20">
        <f t="shared" si="142"/>
        <v>1.9267875996306998</v>
      </c>
      <c r="W4580" s="20">
        <f t="shared" si="143"/>
        <v>17.262514768539504</v>
      </c>
    </row>
    <row r="4581" spans="1:23" x14ac:dyDescent="0.25">
      <c r="A4581" s="18">
        <v>36927</v>
      </c>
      <c r="B4581" s="18">
        <v>36927</v>
      </c>
      <c r="C4581" s="18">
        <v>6410</v>
      </c>
      <c r="D4581" s="18">
        <v>6410</v>
      </c>
      <c r="E4581" s="18" t="s">
        <v>116</v>
      </c>
      <c r="F4581" s="18" t="s">
        <v>117</v>
      </c>
      <c r="G4581" s="19">
        <v>1.81874163136</v>
      </c>
      <c r="H4581" s="19">
        <v>0.73601899999999998</v>
      </c>
      <c r="I4581" s="18" t="s">
        <v>79</v>
      </c>
      <c r="J4581" s="18" t="s">
        <v>80</v>
      </c>
      <c r="K4581" s="18">
        <v>16</v>
      </c>
      <c r="L4581" s="18">
        <v>60</v>
      </c>
      <c r="M4581" s="18" t="s">
        <v>71</v>
      </c>
      <c r="N4581" s="18" t="s">
        <v>74</v>
      </c>
      <c r="O4581" s="18" t="s">
        <v>75</v>
      </c>
      <c r="P4581" s="19">
        <v>1300.7527828899999</v>
      </c>
      <c r="Q4581" s="19">
        <v>79224.068564300003</v>
      </c>
      <c r="R4581" s="20">
        <v>0.70014500000000002</v>
      </c>
      <c r="S4581" s="20">
        <v>6.29983</v>
      </c>
      <c r="T4581" s="20">
        <v>0.30199999999999999</v>
      </c>
      <c r="U4581" s="20">
        <v>0.30499999999999999</v>
      </c>
      <c r="V4581" s="20">
        <f t="shared" si="142"/>
        <v>0.35969337588299</v>
      </c>
      <c r="W4581" s="20">
        <f t="shared" si="143"/>
        <v>3.2225722308551501</v>
      </c>
    </row>
    <row r="4582" spans="1:23" x14ac:dyDescent="0.25">
      <c r="A4582" s="18">
        <v>36928</v>
      </c>
      <c r="B4582" s="18">
        <v>36928</v>
      </c>
      <c r="C4582" s="18">
        <v>6410</v>
      </c>
      <c r="D4582" s="18">
        <v>6410</v>
      </c>
      <c r="E4582" s="18" t="s">
        <v>116</v>
      </c>
      <c r="F4582" s="18" t="s">
        <v>117</v>
      </c>
      <c r="G4582" s="19">
        <v>1.46954196837</v>
      </c>
      <c r="H4582" s="19">
        <v>0.59470299999999998</v>
      </c>
      <c r="I4582" s="18" t="s">
        <v>79</v>
      </c>
      <c r="J4582" s="18" t="s">
        <v>80</v>
      </c>
      <c r="K4582" s="18">
        <v>16</v>
      </c>
      <c r="L4582" s="18">
        <v>60</v>
      </c>
      <c r="M4582" s="18" t="s">
        <v>71</v>
      </c>
      <c r="N4582" s="18" t="s">
        <v>74</v>
      </c>
      <c r="O4582" s="18" t="s">
        <v>75</v>
      </c>
      <c r="P4582" s="19">
        <v>934.49258317600004</v>
      </c>
      <c r="Q4582" s="19">
        <v>64012.992089699997</v>
      </c>
      <c r="R4582" s="20">
        <v>0.70014500000000002</v>
      </c>
      <c r="S4582" s="20">
        <v>6.29983</v>
      </c>
      <c r="T4582" s="20">
        <v>0.30199999999999999</v>
      </c>
      <c r="U4582" s="20">
        <v>0.30499999999999999</v>
      </c>
      <c r="V4582" s="20">
        <f t="shared" si="142"/>
        <v>0.29063207569062999</v>
      </c>
      <c r="W4582" s="20">
        <f t="shared" si="143"/>
        <v>2.6038368213405501</v>
      </c>
    </row>
    <row r="4583" spans="1:23" x14ac:dyDescent="0.25">
      <c r="A4583" s="18">
        <v>36929</v>
      </c>
      <c r="B4583" s="18">
        <v>36929</v>
      </c>
      <c r="C4583" s="18">
        <v>6410</v>
      </c>
      <c r="D4583" s="18">
        <v>6410</v>
      </c>
      <c r="E4583" s="18" t="s">
        <v>116</v>
      </c>
      <c r="F4583" s="18" t="s">
        <v>117</v>
      </c>
      <c r="G4583" s="19">
        <v>2.9944250973700002</v>
      </c>
      <c r="H4583" s="19">
        <v>1.2118</v>
      </c>
      <c r="I4583" s="18" t="s">
        <v>79</v>
      </c>
      <c r="J4583" s="18" t="s">
        <v>80</v>
      </c>
      <c r="K4583" s="18">
        <v>16</v>
      </c>
      <c r="L4583" s="18">
        <v>60</v>
      </c>
      <c r="M4583" s="18" t="s">
        <v>71</v>
      </c>
      <c r="N4583" s="18" t="s">
        <v>74</v>
      </c>
      <c r="O4583" s="18" t="s">
        <v>75</v>
      </c>
      <c r="P4583" s="19">
        <v>1313.3451829400001</v>
      </c>
      <c r="Q4583" s="19">
        <v>130436.635494</v>
      </c>
      <c r="R4583" s="20">
        <v>0.70014500000000002</v>
      </c>
      <c r="S4583" s="20">
        <v>6.29983</v>
      </c>
      <c r="T4583" s="20">
        <v>0.30199999999999999</v>
      </c>
      <c r="U4583" s="20">
        <v>0.30499999999999999</v>
      </c>
      <c r="V4583" s="20">
        <f t="shared" si="142"/>
        <v>0.59220812627800001</v>
      </c>
      <c r="W4583" s="20">
        <f t="shared" si="143"/>
        <v>5.3057231258300002</v>
      </c>
    </row>
    <row r="4584" spans="1:23" x14ac:dyDescent="0.25">
      <c r="A4584" s="18">
        <v>36930</v>
      </c>
      <c r="B4584" s="18">
        <v>36930</v>
      </c>
      <c r="C4584" s="18">
        <v>6410</v>
      </c>
      <c r="D4584" s="18">
        <v>6410</v>
      </c>
      <c r="E4584" s="18" t="s">
        <v>116</v>
      </c>
      <c r="F4584" s="18" t="s">
        <v>117</v>
      </c>
      <c r="G4584" s="19">
        <v>2.5143471284399999</v>
      </c>
      <c r="H4584" s="19">
        <v>1.01752</v>
      </c>
      <c r="I4584" s="18" t="s">
        <v>79</v>
      </c>
      <c r="J4584" s="18" t="s">
        <v>80</v>
      </c>
      <c r="K4584" s="18">
        <v>16</v>
      </c>
      <c r="L4584" s="18">
        <v>60</v>
      </c>
      <c r="M4584" s="18" t="s">
        <v>71</v>
      </c>
      <c r="N4584" s="18" t="s">
        <v>74</v>
      </c>
      <c r="O4584" s="18" t="s">
        <v>75</v>
      </c>
      <c r="P4584" s="19">
        <v>1213.7932847699999</v>
      </c>
      <c r="Q4584" s="19">
        <v>109524.522815</v>
      </c>
      <c r="R4584" s="20">
        <v>0.70014500000000002</v>
      </c>
      <c r="S4584" s="20">
        <v>6.29983</v>
      </c>
      <c r="T4584" s="20">
        <v>0.30199999999999999</v>
      </c>
      <c r="U4584" s="20">
        <v>0.30499999999999999</v>
      </c>
      <c r="V4584" s="20">
        <f t="shared" si="142"/>
        <v>0.49726325519919995</v>
      </c>
      <c r="W4584" s="20">
        <f t="shared" si="143"/>
        <v>4.4550911000120008</v>
      </c>
    </row>
    <row r="4585" spans="1:23" x14ac:dyDescent="0.25">
      <c r="A4585" s="18">
        <v>36931</v>
      </c>
      <c r="B4585" s="18">
        <v>36931</v>
      </c>
      <c r="C4585" s="18">
        <v>6410</v>
      </c>
      <c r="D4585" s="18">
        <v>6410</v>
      </c>
      <c r="E4585" s="18" t="s">
        <v>116</v>
      </c>
      <c r="F4585" s="18" t="s">
        <v>117</v>
      </c>
      <c r="G4585" s="19">
        <v>138.90989793700001</v>
      </c>
      <c r="H4585" s="19">
        <v>56.214799999999997</v>
      </c>
      <c r="I4585" s="18" t="s">
        <v>79</v>
      </c>
      <c r="J4585" s="18" t="s">
        <v>80</v>
      </c>
      <c r="K4585" s="18">
        <v>16</v>
      </c>
      <c r="L4585" s="18">
        <v>60</v>
      </c>
      <c r="M4585" s="18" t="s">
        <v>71</v>
      </c>
      <c r="N4585" s="18" t="s">
        <v>74</v>
      </c>
      <c r="O4585" s="18" t="s">
        <v>75</v>
      </c>
      <c r="P4585" s="19">
        <v>30469.8742222</v>
      </c>
      <c r="Q4585" s="19">
        <v>6050890.9504899997</v>
      </c>
      <c r="R4585" s="20">
        <v>0.70014500000000002</v>
      </c>
      <c r="S4585" s="20">
        <v>6.29983</v>
      </c>
      <c r="T4585" s="20">
        <v>0.30199999999999999</v>
      </c>
      <c r="U4585" s="20">
        <v>0.30499999999999999</v>
      </c>
      <c r="V4585" s="20">
        <f t="shared" si="142"/>
        <v>27.472240779907995</v>
      </c>
      <c r="W4585" s="20">
        <f t="shared" si="143"/>
        <v>246.12986002138004</v>
      </c>
    </row>
    <row r="4586" spans="1:23" x14ac:dyDescent="0.25">
      <c r="A4586" s="18">
        <v>36932</v>
      </c>
      <c r="B4586" s="18">
        <v>36932</v>
      </c>
      <c r="C4586" s="18">
        <v>6410</v>
      </c>
      <c r="D4586" s="18">
        <v>6410</v>
      </c>
      <c r="E4586" s="18" t="s">
        <v>116</v>
      </c>
      <c r="F4586" s="18" t="s">
        <v>117</v>
      </c>
      <c r="G4586" s="19">
        <v>7.2456270751899998</v>
      </c>
      <c r="H4586" s="19">
        <v>2.9321999999999999</v>
      </c>
      <c r="I4586" s="18" t="s">
        <v>79</v>
      </c>
      <c r="J4586" s="18" t="s">
        <v>80</v>
      </c>
      <c r="K4586" s="18">
        <v>16</v>
      </c>
      <c r="L4586" s="18">
        <v>60</v>
      </c>
      <c r="M4586" s="18" t="s">
        <v>71</v>
      </c>
      <c r="N4586" s="18" t="s">
        <v>74</v>
      </c>
      <c r="O4586" s="18" t="s">
        <v>75</v>
      </c>
      <c r="P4586" s="19">
        <v>2367.9365584100001</v>
      </c>
      <c r="Q4586" s="19">
        <v>315618.25291799998</v>
      </c>
      <c r="R4586" s="20">
        <v>0.70014500000000002</v>
      </c>
      <c r="S4586" s="20">
        <v>6.29983</v>
      </c>
      <c r="T4586" s="20">
        <v>0.30199999999999999</v>
      </c>
      <c r="U4586" s="20">
        <v>0.30499999999999999</v>
      </c>
      <c r="V4586" s="20">
        <f t="shared" si="142"/>
        <v>1.432969687962</v>
      </c>
      <c r="W4586" s="20">
        <f t="shared" si="143"/>
        <v>12.838291260570001</v>
      </c>
    </row>
    <row r="4587" spans="1:23" x14ac:dyDescent="0.25">
      <c r="A4587" s="18">
        <v>36933</v>
      </c>
      <c r="B4587" s="18">
        <v>36933</v>
      </c>
      <c r="C4587" s="18">
        <v>6410</v>
      </c>
      <c r="D4587" s="18">
        <v>6410</v>
      </c>
      <c r="E4587" s="18" t="s">
        <v>116</v>
      </c>
      <c r="F4587" s="18" t="s">
        <v>117</v>
      </c>
      <c r="G4587" s="19">
        <v>0.10008474045100001</v>
      </c>
      <c r="H4587" s="19">
        <v>4.0502900000000001E-2</v>
      </c>
      <c r="I4587" s="18" t="s">
        <v>79</v>
      </c>
      <c r="J4587" s="18" t="s">
        <v>80</v>
      </c>
      <c r="K4587" s="18">
        <v>16</v>
      </c>
      <c r="L4587" s="18">
        <v>60</v>
      </c>
      <c r="M4587" s="18" t="s">
        <v>71</v>
      </c>
      <c r="N4587" s="18" t="s">
        <v>74</v>
      </c>
      <c r="O4587" s="18" t="s">
        <v>75</v>
      </c>
      <c r="P4587" s="19">
        <v>519.81623779500001</v>
      </c>
      <c r="Q4587" s="19">
        <v>4359.6738547799996</v>
      </c>
      <c r="R4587" s="20">
        <v>0.70014500000000002</v>
      </c>
      <c r="S4587" s="20">
        <v>6.29983</v>
      </c>
      <c r="T4587" s="20">
        <v>0.30199999999999999</v>
      </c>
      <c r="U4587" s="20">
        <v>0.30499999999999999</v>
      </c>
      <c r="V4587" s="20">
        <f t="shared" si="142"/>
        <v>1.9793816238509E-2</v>
      </c>
      <c r="W4587" s="20">
        <f t="shared" si="143"/>
        <v>0.17733716223236501</v>
      </c>
    </row>
    <row r="4588" spans="1:23" x14ac:dyDescent="0.25">
      <c r="A4588" s="18">
        <v>36934</v>
      </c>
      <c r="B4588" s="18">
        <v>36934</v>
      </c>
      <c r="C4588" s="18">
        <v>6410</v>
      </c>
      <c r="D4588" s="18">
        <v>6410</v>
      </c>
      <c r="E4588" s="18" t="s">
        <v>116</v>
      </c>
      <c r="F4588" s="18" t="s">
        <v>117</v>
      </c>
      <c r="G4588" s="19">
        <v>4.8812630681700003E-3</v>
      </c>
      <c r="H4588" s="19">
        <v>1.9753800000000001E-3</v>
      </c>
      <c r="I4588" s="18" t="s">
        <v>79</v>
      </c>
      <c r="J4588" s="18" t="s">
        <v>80</v>
      </c>
      <c r="K4588" s="18">
        <v>16</v>
      </c>
      <c r="L4588" s="18">
        <v>60</v>
      </c>
      <c r="M4588" s="18" t="s">
        <v>71</v>
      </c>
      <c r="N4588" s="18" t="s">
        <v>74</v>
      </c>
      <c r="O4588" s="18" t="s">
        <v>75</v>
      </c>
      <c r="P4588" s="19">
        <v>82.127687419099999</v>
      </c>
      <c r="Q4588" s="19">
        <v>212.62696875</v>
      </c>
      <c r="R4588" s="20">
        <v>0.70014500000000002</v>
      </c>
      <c r="S4588" s="20">
        <v>6.29983</v>
      </c>
      <c r="T4588" s="20">
        <v>0.30199999999999999</v>
      </c>
      <c r="U4588" s="20">
        <v>0.30499999999999999</v>
      </c>
      <c r="V4588" s="20">
        <f t="shared" si="142"/>
        <v>9.6537059620980007E-4</v>
      </c>
      <c r="W4588" s="20">
        <f t="shared" si="143"/>
        <v>8.648967938853001E-3</v>
      </c>
    </row>
    <row r="4589" spans="1:23" x14ac:dyDescent="0.25">
      <c r="A4589" s="18">
        <v>36935</v>
      </c>
      <c r="B4589" s="18">
        <v>36935</v>
      </c>
      <c r="C4589" s="18">
        <v>6410</v>
      </c>
      <c r="D4589" s="18">
        <v>6410</v>
      </c>
      <c r="E4589" s="18" t="s">
        <v>116</v>
      </c>
      <c r="F4589" s="18" t="s">
        <v>117</v>
      </c>
      <c r="G4589" s="19">
        <v>4.41892179361</v>
      </c>
      <c r="H4589" s="19">
        <v>1.78827</v>
      </c>
      <c r="I4589" s="18" t="s">
        <v>79</v>
      </c>
      <c r="J4589" s="18" t="s">
        <v>80</v>
      </c>
      <c r="K4589" s="18">
        <v>16</v>
      </c>
      <c r="L4589" s="18">
        <v>60</v>
      </c>
      <c r="M4589" s="18" t="s">
        <v>71</v>
      </c>
      <c r="N4589" s="18" t="s">
        <v>74</v>
      </c>
      <c r="O4589" s="18" t="s">
        <v>75</v>
      </c>
      <c r="P4589" s="19">
        <v>1712.3567260899999</v>
      </c>
      <c r="Q4589" s="19">
        <v>192487.46337799999</v>
      </c>
      <c r="R4589" s="20">
        <v>0.70014500000000002</v>
      </c>
      <c r="S4589" s="20">
        <v>6.29983</v>
      </c>
      <c r="T4589" s="20">
        <v>0.30199999999999999</v>
      </c>
      <c r="U4589" s="20">
        <v>0.30499999999999999</v>
      </c>
      <c r="V4589" s="20">
        <f t="shared" si="142"/>
        <v>0.87392971280670007</v>
      </c>
      <c r="W4589" s="20">
        <f t="shared" si="143"/>
        <v>7.829728910899501</v>
      </c>
    </row>
    <row r="4590" spans="1:23" x14ac:dyDescent="0.25">
      <c r="A4590" s="18">
        <v>36936</v>
      </c>
      <c r="B4590" s="18">
        <v>36936</v>
      </c>
      <c r="C4590" s="18">
        <v>6410</v>
      </c>
      <c r="D4590" s="18">
        <v>6410</v>
      </c>
      <c r="E4590" s="18" t="s">
        <v>116</v>
      </c>
      <c r="F4590" s="18" t="s">
        <v>117</v>
      </c>
      <c r="G4590" s="19">
        <v>2.0415561449399999</v>
      </c>
      <c r="H4590" s="19">
        <v>0.82618800000000003</v>
      </c>
      <c r="I4590" s="18" t="s">
        <v>79</v>
      </c>
      <c r="J4590" s="18" t="s">
        <v>80</v>
      </c>
      <c r="K4590" s="18">
        <v>16</v>
      </c>
      <c r="L4590" s="18">
        <v>60</v>
      </c>
      <c r="M4590" s="18" t="s">
        <v>71</v>
      </c>
      <c r="N4590" s="18" t="s">
        <v>74</v>
      </c>
      <c r="O4590" s="18" t="s">
        <v>75</v>
      </c>
      <c r="P4590" s="19">
        <v>1203.38397102</v>
      </c>
      <c r="Q4590" s="19">
        <v>88929.829952800006</v>
      </c>
      <c r="R4590" s="20">
        <v>0.70014500000000002</v>
      </c>
      <c r="S4590" s="20">
        <v>6.29983</v>
      </c>
      <c r="T4590" s="20">
        <v>0.30199999999999999</v>
      </c>
      <c r="U4590" s="20">
        <v>0.30499999999999999</v>
      </c>
      <c r="V4590" s="20">
        <f t="shared" si="142"/>
        <v>0.40375907528748001</v>
      </c>
      <c r="W4590" s="20">
        <f t="shared" si="143"/>
        <v>3.6173665438878007</v>
      </c>
    </row>
    <row r="4591" spans="1:23" x14ac:dyDescent="0.25">
      <c r="A4591" s="18">
        <v>36937</v>
      </c>
      <c r="B4591" s="18">
        <v>36937</v>
      </c>
      <c r="C4591" s="18">
        <v>6410</v>
      </c>
      <c r="D4591" s="18">
        <v>6410</v>
      </c>
      <c r="E4591" s="18" t="s">
        <v>116</v>
      </c>
      <c r="F4591" s="18" t="s">
        <v>117</v>
      </c>
      <c r="G4591" s="19">
        <v>17.111425031700001</v>
      </c>
      <c r="H4591" s="19">
        <v>6.9247500000000004</v>
      </c>
      <c r="I4591" s="18" t="s">
        <v>79</v>
      </c>
      <c r="J4591" s="18" t="s">
        <v>80</v>
      </c>
      <c r="K4591" s="18">
        <v>16</v>
      </c>
      <c r="L4591" s="18">
        <v>60</v>
      </c>
      <c r="M4591" s="18" t="s">
        <v>71</v>
      </c>
      <c r="N4591" s="18" t="s">
        <v>74</v>
      </c>
      <c r="O4591" s="18" t="s">
        <v>75</v>
      </c>
      <c r="P4591" s="19">
        <v>3397.3798695199998</v>
      </c>
      <c r="Q4591" s="19">
        <v>745370.69288900006</v>
      </c>
      <c r="R4591" s="20">
        <v>0.70014500000000002</v>
      </c>
      <c r="S4591" s="20">
        <v>6.29983</v>
      </c>
      <c r="T4591" s="20">
        <v>0.30199999999999999</v>
      </c>
      <c r="U4591" s="20">
        <v>0.30499999999999999</v>
      </c>
      <c r="V4591" s="20">
        <f t="shared" si="142"/>
        <v>3.3841337039475001</v>
      </c>
      <c r="W4591" s="20">
        <f t="shared" si="143"/>
        <v>30.319199715787505</v>
      </c>
    </row>
    <row r="4592" spans="1:23" x14ac:dyDescent="0.25">
      <c r="A4592" s="18">
        <v>36938</v>
      </c>
      <c r="B4592" s="18">
        <v>36938</v>
      </c>
      <c r="C4592" s="18">
        <v>6410</v>
      </c>
      <c r="D4592" s="18">
        <v>6410</v>
      </c>
      <c r="E4592" s="18" t="s">
        <v>116</v>
      </c>
      <c r="F4592" s="18" t="s">
        <v>117</v>
      </c>
      <c r="G4592" s="19">
        <v>5.9625460424799996</v>
      </c>
      <c r="H4592" s="19">
        <v>2.41296</v>
      </c>
      <c r="I4592" s="18" t="s">
        <v>79</v>
      </c>
      <c r="J4592" s="18" t="s">
        <v>80</v>
      </c>
      <c r="K4592" s="18">
        <v>16</v>
      </c>
      <c r="L4592" s="18">
        <v>60</v>
      </c>
      <c r="M4592" s="18" t="s">
        <v>71</v>
      </c>
      <c r="N4592" s="18" t="s">
        <v>74</v>
      </c>
      <c r="O4592" s="18" t="s">
        <v>75</v>
      </c>
      <c r="P4592" s="19">
        <v>1939.5385221900001</v>
      </c>
      <c r="Q4592" s="19">
        <v>259727.466698</v>
      </c>
      <c r="R4592" s="20">
        <v>0.70014500000000002</v>
      </c>
      <c r="S4592" s="20">
        <v>6.29983</v>
      </c>
      <c r="T4592" s="20">
        <v>0.30199999999999999</v>
      </c>
      <c r="U4592" s="20">
        <v>0.30499999999999999</v>
      </c>
      <c r="V4592" s="20">
        <f t="shared" si="142"/>
        <v>1.1792164716815998</v>
      </c>
      <c r="W4592" s="20">
        <f t="shared" si="143"/>
        <v>10.564860268776</v>
      </c>
    </row>
    <row r="4593" spans="1:23" x14ac:dyDescent="0.25">
      <c r="A4593" s="18">
        <v>36939</v>
      </c>
      <c r="B4593" s="18">
        <v>36939</v>
      </c>
      <c r="C4593" s="18">
        <v>6410</v>
      </c>
      <c r="D4593" s="18">
        <v>6410</v>
      </c>
      <c r="E4593" s="18" t="s">
        <v>116</v>
      </c>
      <c r="F4593" s="18" t="s">
        <v>117</v>
      </c>
      <c r="G4593" s="19">
        <v>2.0332443017199999</v>
      </c>
      <c r="H4593" s="19">
        <v>0.82282500000000003</v>
      </c>
      <c r="I4593" s="18" t="s">
        <v>79</v>
      </c>
      <c r="J4593" s="18" t="s">
        <v>80</v>
      </c>
      <c r="K4593" s="18">
        <v>16</v>
      </c>
      <c r="L4593" s="18">
        <v>60</v>
      </c>
      <c r="M4593" s="18" t="s">
        <v>71</v>
      </c>
      <c r="N4593" s="18" t="s">
        <v>74</v>
      </c>
      <c r="O4593" s="18" t="s">
        <v>75</v>
      </c>
      <c r="P4593" s="19">
        <v>1242.02865299</v>
      </c>
      <c r="Q4593" s="19">
        <v>88567.767509700003</v>
      </c>
      <c r="R4593" s="20">
        <v>0.70014500000000002</v>
      </c>
      <c r="S4593" s="20">
        <v>6.29983</v>
      </c>
      <c r="T4593" s="20">
        <v>0.30199999999999999</v>
      </c>
      <c r="U4593" s="20">
        <v>0.30499999999999999</v>
      </c>
      <c r="V4593" s="20">
        <f t="shared" si="142"/>
        <v>0.40211557311824997</v>
      </c>
      <c r="W4593" s="20">
        <f t="shared" si="143"/>
        <v>3.6026420457262502</v>
      </c>
    </row>
    <row r="4594" spans="1:23" x14ac:dyDescent="0.25">
      <c r="A4594" s="18">
        <v>36940</v>
      </c>
      <c r="B4594" s="18">
        <v>36940</v>
      </c>
      <c r="C4594" s="18">
        <v>6410</v>
      </c>
      <c r="D4594" s="18">
        <v>6410</v>
      </c>
      <c r="E4594" s="18" t="s">
        <v>116</v>
      </c>
      <c r="F4594" s="18" t="s">
        <v>117</v>
      </c>
      <c r="G4594" s="19">
        <v>9.8608197154199999</v>
      </c>
      <c r="H4594" s="19">
        <v>3.9905300000000001</v>
      </c>
      <c r="I4594" s="18" t="s">
        <v>79</v>
      </c>
      <c r="J4594" s="18" t="s">
        <v>80</v>
      </c>
      <c r="K4594" s="18">
        <v>16</v>
      </c>
      <c r="L4594" s="18">
        <v>60</v>
      </c>
      <c r="M4594" s="18" t="s">
        <v>71</v>
      </c>
      <c r="N4594" s="18" t="s">
        <v>74</v>
      </c>
      <c r="O4594" s="18" t="s">
        <v>75</v>
      </c>
      <c r="P4594" s="19">
        <v>3042.5241509100001</v>
      </c>
      <c r="Q4594" s="19">
        <v>429535.58865699999</v>
      </c>
      <c r="R4594" s="20">
        <v>0.70014500000000002</v>
      </c>
      <c r="S4594" s="20">
        <v>6.29983</v>
      </c>
      <c r="T4594" s="20">
        <v>0.30199999999999999</v>
      </c>
      <c r="U4594" s="20">
        <v>0.30499999999999999</v>
      </c>
      <c r="V4594" s="20">
        <f t="shared" si="142"/>
        <v>1.9501768395413002</v>
      </c>
      <c r="W4594" s="20">
        <f t="shared" si="143"/>
        <v>17.472064123880504</v>
      </c>
    </row>
    <row r="4595" spans="1:23" x14ac:dyDescent="0.25">
      <c r="A4595" s="18">
        <v>36941</v>
      </c>
      <c r="B4595" s="18">
        <v>36941</v>
      </c>
      <c r="C4595" s="18">
        <v>6410</v>
      </c>
      <c r="D4595" s="18">
        <v>6410</v>
      </c>
      <c r="E4595" s="18" t="s">
        <v>116</v>
      </c>
      <c r="F4595" s="18" t="s">
        <v>117</v>
      </c>
      <c r="G4595" s="19">
        <v>6.3691312388999997</v>
      </c>
      <c r="H4595" s="19">
        <v>2.5775000000000001</v>
      </c>
      <c r="I4595" s="18" t="s">
        <v>79</v>
      </c>
      <c r="J4595" s="18" t="s">
        <v>80</v>
      </c>
      <c r="K4595" s="18">
        <v>16</v>
      </c>
      <c r="L4595" s="18">
        <v>60</v>
      </c>
      <c r="M4595" s="18" t="s">
        <v>71</v>
      </c>
      <c r="N4595" s="18" t="s">
        <v>74</v>
      </c>
      <c r="O4595" s="18" t="s">
        <v>75</v>
      </c>
      <c r="P4595" s="19">
        <v>2370.4474318500002</v>
      </c>
      <c r="Q4595" s="19">
        <v>277438.24700999999</v>
      </c>
      <c r="R4595" s="20">
        <v>0.70014500000000002</v>
      </c>
      <c r="S4595" s="20">
        <v>6.29983</v>
      </c>
      <c r="T4595" s="20">
        <v>0.30199999999999999</v>
      </c>
      <c r="U4595" s="20">
        <v>0.30499999999999999</v>
      </c>
      <c r="V4595" s="20">
        <f t="shared" si="142"/>
        <v>1.2596273687749999</v>
      </c>
      <c r="W4595" s="20">
        <f t="shared" si="143"/>
        <v>11.285279218375003</v>
      </c>
    </row>
    <row r="4596" spans="1:23" x14ac:dyDescent="0.25">
      <c r="A4596" s="18">
        <v>36942</v>
      </c>
      <c r="B4596" s="18">
        <v>36942</v>
      </c>
      <c r="C4596" s="18">
        <v>6410</v>
      </c>
      <c r="D4596" s="18">
        <v>6410</v>
      </c>
      <c r="E4596" s="18" t="s">
        <v>116</v>
      </c>
      <c r="F4596" s="18" t="s">
        <v>117</v>
      </c>
      <c r="G4596" s="19">
        <v>9.6019104985000006</v>
      </c>
      <c r="H4596" s="19">
        <v>3.8857599999999999</v>
      </c>
      <c r="I4596" s="18" t="s">
        <v>79</v>
      </c>
      <c r="J4596" s="18" t="s">
        <v>80</v>
      </c>
      <c r="K4596" s="18">
        <v>16</v>
      </c>
      <c r="L4596" s="18">
        <v>60</v>
      </c>
      <c r="M4596" s="18" t="s">
        <v>71</v>
      </c>
      <c r="N4596" s="18" t="s">
        <v>74</v>
      </c>
      <c r="O4596" s="18" t="s">
        <v>75</v>
      </c>
      <c r="P4596" s="19">
        <v>2444.3429531400002</v>
      </c>
      <c r="Q4596" s="19">
        <v>418257.54827999999</v>
      </c>
      <c r="R4596" s="20">
        <v>0.70014500000000002</v>
      </c>
      <c r="S4596" s="20">
        <v>6.29983</v>
      </c>
      <c r="T4596" s="20">
        <v>0.30199999999999999</v>
      </c>
      <c r="U4596" s="20">
        <v>0.30499999999999999</v>
      </c>
      <c r="V4596" s="20">
        <f t="shared" si="142"/>
        <v>1.8989756137695999</v>
      </c>
      <c r="W4596" s="20">
        <f t="shared" si="143"/>
        <v>17.013341057456003</v>
      </c>
    </row>
    <row r="4597" spans="1:23" x14ac:dyDescent="0.25">
      <c r="A4597" s="18">
        <v>36943</v>
      </c>
      <c r="B4597" s="18">
        <v>36943</v>
      </c>
      <c r="C4597" s="18">
        <v>6410</v>
      </c>
      <c r="D4597" s="18">
        <v>6410</v>
      </c>
      <c r="E4597" s="18" t="s">
        <v>116</v>
      </c>
      <c r="F4597" s="18" t="s">
        <v>117</v>
      </c>
      <c r="G4597" s="19">
        <v>5.4426466511899996</v>
      </c>
      <c r="H4597" s="19">
        <v>2.2025600000000001</v>
      </c>
      <c r="I4597" s="18" t="s">
        <v>79</v>
      </c>
      <c r="J4597" s="18" t="s">
        <v>80</v>
      </c>
      <c r="K4597" s="18">
        <v>16</v>
      </c>
      <c r="L4597" s="18">
        <v>60</v>
      </c>
      <c r="M4597" s="18" t="s">
        <v>71</v>
      </c>
      <c r="N4597" s="18" t="s">
        <v>74</v>
      </c>
      <c r="O4597" s="18" t="s">
        <v>75</v>
      </c>
      <c r="P4597" s="19">
        <v>1814.9839566000001</v>
      </c>
      <c r="Q4597" s="19">
        <v>237080.73980000001</v>
      </c>
      <c r="R4597" s="20">
        <v>0.70014500000000002</v>
      </c>
      <c r="S4597" s="20">
        <v>6.29983</v>
      </c>
      <c r="T4597" s="20">
        <v>0.30199999999999999</v>
      </c>
      <c r="U4597" s="20">
        <v>0.30499999999999999</v>
      </c>
      <c r="V4597" s="20">
        <f t="shared" si="142"/>
        <v>1.0763937370976</v>
      </c>
      <c r="W4597" s="20">
        <f t="shared" si="143"/>
        <v>9.6436487275360001</v>
      </c>
    </row>
    <row r="4598" spans="1:23" x14ac:dyDescent="0.25">
      <c r="A4598" s="18">
        <v>36944</v>
      </c>
      <c r="B4598" s="18">
        <v>36944</v>
      </c>
      <c r="C4598" s="18">
        <v>6410</v>
      </c>
      <c r="D4598" s="18">
        <v>6410</v>
      </c>
      <c r="E4598" s="18" t="s">
        <v>116</v>
      </c>
      <c r="F4598" s="18" t="s">
        <v>117</v>
      </c>
      <c r="G4598" s="19">
        <v>2.46876779752</v>
      </c>
      <c r="H4598" s="19">
        <v>0.99907500000000005</v>
      </c>
      <c r="I4598" s="18" t="s">
        <v>79</v>
      </c>
      <c r="J4598" s="18" t="s">
        <v>80</v>
      </c>
      <c r="K4598" s="18">
        <v>16</v>
      </c>
      <c r="L4598" s="18">
        <v>60</v>
      </c>
      <c r="M4598" s="18" t="s">
        <v>71</v>
      </c>
      <c r="N4598" s="18" t="s">
        <v>74</v>
      </c>
      <c r="O4598" s="18" t="s">
        <v>75</v>
      </c>
      <c r="P4598" s="19">
        <v>1421.53740348</v>
      </c>
      <c r="Q4598" s="19">
        <v>107539.09510200001</v>
      </c>
      <c r="R4598" s="20">
        <v>0.70014500000000002</v>
      </c>
      <c r="S4598" s="20">
        <v>6.29983</v>
      </c>
      <c r="T4598" s="20">
        <v>0.30199999999999999</v>
      </c>
      <c r="U4598" s="20">
        <v>0.30499999999999999</v>
      </c>
      <c r="V4598" s="20">
        <f t="shared" si="142"/>
        <v>0.48824916138074997</v>
      </c>
      <c r="W4598" s="20">
        <f t="shared" si="143"/>
        <v>4.3743318467887509</v>
      </c>
    </row>
    <row r="4599" spans="1:23" x14ac:dyDescent="0.25">
      <c r="A4599" s="18">
        <v>36945</v>
      </c>
      <c r="B4599" s="18">
        <v>36945</v>
      </c>
      <c r="C4599" s="18">
        <v>6410</v>
      </c>
      <c r="D4599" s="18">
        <v>6410</v>
      </c>
      <c r="E4599" s="18" t="s">
        <v>116</v>
      </c>
      <c r="F4599" s="18" t="s">
        <v>117</v>
      </c>
      <c r="G4599" s="19">
        <v>30.549881379999999</v>
      </c>
      <c r="H4599" s="19">
        <v>12.363099999999999</v>
      </c>
      <c r="I4599" s="18" t="s">
        <v>79</v>
      </c>
      <c r="J4599" s="18" t="s">
        <v>80</v>
      </c>
      <c r="K4599" s="18">
        <v>16</v>
      </c>
      <c r="L4599" s="18">
        <v>60</v>
      </c>
      <c r="M4599" s="18" t="s">
        <v>71</v>
      </c>
      <c r="N4599" s="18" t="s">
        <v>74</v>
      </c>
      <c r="O4599" s="18" t="s">
        <v>75</v>
      </c>
      <c r="P4599" s="19">
        <v>5985.66280689</v>
      </c>
      <c r="Q4599" s="19">
        <v>1330747.50991</v>
      </c>
      <c r="R4599" s="20">
        <v>0.70014500000000002</v>
      </c>
      <c r="S4599" s="20">
        <v>6.29983</v>
      </c>
      <c r="T4599" s="20">
        <v>0.30199999999999999</v>
      </c>
      <c r="U4599" s="20">
        <v>0.30499999999999999</v>
      </c>
      <c r="V4599" s="20">
        <f t="shared" si="142"/>
        <v>6.0418619293509988</v>
      </c>
      <c r="W4599" s="20">
        <f t="shared" si="143"/>
        <v>54.130372649735008</v>
      </c>
    </row>
    <row r="4600" spans="1:23" x14ac:dyDescent="0.25">
      <c r="A4600" s="18">
        <v>36946</v>
      </c>
      <c r="B4600" s="18">
        <v>36946</v>
      </c>
      <c r="C4600" s="18">
        <v>6410</v>
      </c>
      <c r="D4600" s="18">
        <v>6410</v>
      </c>
      <c r="E4600" s="18" t="s">
        <v>116</v>
      </c>
      <c r="F4600" s="18" t="s">
        <v>117</v>
      </c>
      <c r="G4600" s="19">
        <v>1.3503290941599999</v>
      </c>
      <c r="H4600" s="19">
        <v>0.54645900000000003</v>
      </c>
      <c r="I4600" s="18" t="s">
        <v>79</v>
      </c>
      <c r="J4600" s="18" t="s">
        <v>80</v>
      </c>
      <c r="K4600" s="18">
        <v>16</v>
      </c>
      <c r="L4600" s="18">
        <v>60</v>
      </c>
      <c r="M4600" s="18" t="s">
        <v>71</v>
      </c>
      <c r="N4600" s="18" t="s">
        <v>74</v>
      </c>
      <c r="O4600" s="18" t="s">
        <v>75</v>
      </c>
      <c r="P4600" s="19">
        <v>896.00253791499995</v>
      </c>
      <c r="Q4600" s="19">
        <v>58820.100059999997</v>
      </c>
      <c r="R4600" s="20">
        <v>0.70014500000000002</v>
      </c>
      <c r="S4600" s="20">
        <v>6.29983</v>
      </c>
      <c r="T4600" s="20">
        <v>0.30199999999999999</v>
      </c>
      <c r="U4600" s="20">
        <v>0.30499999999999999</v>
      </c>
      <c r="V4600" s="20">
        <f t="shared" si="142"/>
        <v>0.26705517451539001</v>
      </c>
      <c r="W4600" s="20">
        <f t="shared" si="143"/>
        <v>2.3926061673691503</v>
      </c>
    </row>
    <row r="4601" spans="1:23" x14ac:dyDescent="0.25">
      <c r="A4601" s="18">
        <v>36947</v>
      </c>
      <c r="B4601" s="18">
        <v>36947</v>
      </c>
      <c r="C4601" s="18">
        <v>6410</v>
      </c>
      <c r="D4601" s="18">
        <v>6410</v>
      </c>
      <c r="E4601" s="18" t="s">
        <v>116</v>
      </c>
      <c r="F4601" s="18" t="s">
        <v>117</v>
      </c>
      <c r="G4601" s="19">
        <v>1.54518648096</v>
      </c>
      <c r="H4601" s="19">
        <v>0.62531499999999995</v>
      </c>
      <c r="I4601" s="18" t="s">
        <v>79</v>
      </c>
      <c r="J4601" s="18" t="s">
        <v>80</v>
      </c>
      <c r="K4601" s="18">
        <v>16</v>
      </c>
      <c r="L4601" s="18">
        <v>60</v>
      </c>
      <c r="M4601" s="18" t="s">
        <v>71</v>
      </c>
      <c r="N4601" s="18" t="s">
        <v>74</v>
      </c>
      <c r="O4601" s="18" t="s">
        <v>75</v>
      </c>
      <c r="P4601" s="19">
        <v>947.64830927900005</v>
      </c>
      <c r="Q4601" s="19">
        <v>67308.0538772</v>
      </c>
      <c r="R4601" s="20">
        <v>0.70014500000000002</v>
      </c>
      <c r="S4601" s="20">
        <v>6.29983</v>
      </c>
      <c r="T4601" s="20">
        <v>0.30199999999999999</v>
      </c>
      <c r="U4601" s="20">
        <v>0.30499999999999999</v>
      </c>
      <c r="V4601" s="20">
        <f t="shared" si="142"/>
        <v>0.30559219713114993</v>
      </c>
      <c r="W4601" s="20">
        <f t="shared" si="143"/>
        <v>2.7378678465327502</v>
      </c>
    </row>
    <row r="4602" spans="1:23" x14ac:dyDescent="0.25">
      <c r="A4602" s="18">
        <v>36948</v>
      </c>
      <c r="B4602" s="18">
        <v>36948</v>
      </c>
      <c r="C4602" s="18">
        <v>6410</v>
      </c>
      <c r="D4602" s="18">
        <v>6410</v>
      </c>
      <c r="E4602" s="18" t="s">
        <v>116</v>
      </c>
      <c r="F4602" s="18" t="s">
        <v>117</v>
      </c>
      <c r="G4602" s="19">
        <v>3.8901581619100001</v>
      </c>
      <c r="H4602" s="19">
        <v>1.57429</v>
      </c>
      <c r="I4602" s="18" t="s">
        <v>79</v>
      </c>
      <c r="J4602" s="18" t="s">
        <v>80</v>
      </c>
      <c r="K4602" s="18">
        <v>16</v>
      </c>
      <c r="L4602" s="18">
        <v>60</v>
      </c>
      <c r="M4602" s="18" t="s">
        <v>71</v>
      </c>
      <c r="N4602" s="18" t="s">
        <v>74</v>
      </c>
      <c r="O4602" s="18" t="s">
        <v>75</v>
      </c>
      <c r="P4602" s="19">
        <v>1513.5726763</v>
      </c>
      <c r="Q4602" s="19">
        <v>169454.61171299999</v>
      </c>
      <c r="R4602" s="20">
        <v>0.70014500000000002</v>
      </c>
      <c r="S4602" s="20">
        <v>6.29983</v>
      </c>
      <c r="T4602" s="20">
        <v>0.30199999999999999</v>
      </c>
      <c r="U4602" s="20">
        <v>0.30499999999999999</v>
      </c>
      <c r="V4602" s="20">
        <f t="shared" si="142"/>
        <v>0.7693574278909</v>
      </c>
      <c r="W4602" s="20">
        <f t="shared" si="143"/>
        <v>6.8928427626365014</v>
      </c>
    </row>
    <row r="4603" spans="1:23" x14ac:dyDescent="0.25">
      <c r="A4603" s="18">
        <v>36949</v>
      </c>
      <c r="B4603" s="18">
        <v>36949</v>
      </c>
      <c r="C4603" s="18">
        <v>6410</v>
      </c>
      <c r="D4603" s="18">
        <v>6410</v>
      </c>
      <c r="E4603" s="18" t="s">
        <v>116</v>
      </c>
      <c r="F4603" s="18" t="s">
        <v>117</v>
      </c>
      <c r="G4603" s="19">
        <v>1.3317407670500001</v>
      </c>
      <c r="H4603" s="19">
        <v>0.53893599999999997</v>
      </c>
      <c r="I4603" s="18" t="s">
        <v>79</v>
      </c>
      <c r="J4603" s="18" t="s">
        <v>80</v>
      </c>
      <c r="K4603" s="18">
        <v>16</v>
      </c>
      <c r="L4603" s="18">
        <v>60</v>
      </c>
      <c r="M4603" s="18" t="s">
        <v>71</v>
      </c>
      <c r="N4603" s="18" t="s">
        <v>74</v>
      </c>
      <c r="O4603" s="18" t="s">
        <v>75</v>
      </c>
      <c r="P4603" s="19">
        <v>885.83189340700005</v>
      </c>
      <c r="Q4603" s="19">
        <v>58010.395770900002</v>
      </c>
      <c r="R4603" s="20">
        <v>0.70014500000000002</v>
      </c>
      <c r="S4603" s="20">
        <v>6.29983</v>
      </c>
      <c r="T4603" s="20">
        <v>0.30199999999999999</v>
      </c>
      <c r="U4603" s="20">
        <v>0.30499999999999999</v>
      </c>
      <c r="V4603" s="20">
        <f t="shared" si="142"/>
        <v>0.26337867531255998</v>
      </c>
      <c r="W4603" s="20">
        <f t="shared" si="143"/>
        <v>2.3596676007116</v>
      </c>
    </row>
    <row r="4604" spans="1:23" x14ac:dyDescent="0.25">
      <c r="A4604" s="18">
        <v>36950</v>
      </c>
      <c r="B4604" s="18">
        <v>36950</v>
      </c>
      <c r="C4604" s="18">
        <v>6410</v>
      </c>
      <c r="D4604" s="18">
        <v>6410</v>
      </c>
      <c r="E4604" s="18" t="s">
        <v>116</v>
      </c>
      <c r="F4604" s="18" t="s">
        <v>117</v>
      </c>
      <c r="G4604" s="19">
        <v>4.0360360321800002</v>
      </c>
      <c r="H4604" s="19">
        <v>1.6333299999999999</v>
      </c>
      <c r="I4604" s="18" t="s">
        <v>79</v>
      </c>
      <c r="J4604" s="18" t="s">
        <v>80</v>
      </c>
      <c r="K4604" s="18">
        <v>16</v>
      </c>
      <c r="L4604" s="18">
        <v>60</v>
      </c>
      <c r="M4604" s="18" t="s">
        <v>71</v>
      </c>
      <c r="N4604" s="18" t="s">
        <v>74</v>
      </c>
      <c r="O4604" s="18" t="s">
        <v>75</v>
      </c>
      <c r="P4604" s="19">
        <v>1647.67733993</v>
      </c>
      <c r="Q4604" s="19">
        <v>175809.026323</v>
      </c>
      <c r="R4604" s="20">
        <v>0.70014500000000002</v>
      </c>
      <c r="S4604" s="20">
        <v>6.29983</v>
      </c>
      <c r="T4604" s="20">
        <v>0.30199999999999999</v>
      </c>
      <c r="U4604" s="20">
        <v>0.30499999999999999</v>
      </c>
      <c r="V4604" s="20">
        <f t="shared" si="142"/>
        <v>0.79821034732929996</v>
      </c>
      <c r="W4604" s="20">
        <f t="shared" si="143"/>
        <v>7.1513424270605004</v>
      </c>
    </row>
    <row r="4605" spans="1:23" x14ac:dyDescent="0.25">
      <c r="A4605" s="18">
        <v>36951</v>
      </c>
      <c r="B4605" s="18">
        <v>36951</v>
      </c>
      <c r="C4605" s="18">
        <v>6410</v>
      </c>
      <c r="D4605" s="18">
        <v>6410</v>
      </c>
      <c r="E4605" s="18" t="s">
        <v>116</v>
      </c>
      <c r="F4605" s="18" t="s">
        <v>117</v>
      </c>
      <c r="G4605" s="19">
        <v>9.0860949236100002</v>
      </c>
      <c r="H4605" s="19">
        <v>3.6770100000000001</v>
      </c>
      <c r="I4605" s="18" t="s">
        <v>79</v>
      </c>
      <c r="J4605" s="18" t="s">
        <v>80</v>
      </c>
      <c r="K4605" s="18">
        <v>16</v>
      </c>
      <c r="L4605" s="18">
        <v>60</v>
      </c>
      <c r="M4605" s="18" t="s">
        <v>71</v>
      </c>
      <c r="N4605" s="18" t="s">
        <v>74</v>
      </c>
      <c r="O4605" s="18" t="s">
        <v>75</v>
      </c>
      <c r="P4605" s="19">
        <v>2491.29107307</v>
      </c>
      <c r="Q4605" s="19">
        <v>395788.71171300003</v>
      </c>
      <c r="R4605" s="20">
        <v>0.70014500000000002</v>
      </c>
      <c r="S4605" s="20">
        <v>6.29983</v>
      </c>
      <c r="T4605" s="20">
        <v>0.30199999999999999</v>
      </c>
      <c r="U4605" s="20">
        <v>0.30499999999999999</v>
      </c>
      <c r="V4605" s="20">
        <f t="shared" si="142"/>
        <v>1.7969592361820999</v>
      </c>
      <c r="W4605" s="20">
        <f t="shared" si="143"/>
        <v>16.099353846268503</v>
      </c>
    </row>
    <row r="4606" spans="1:23" x14ac:dyDescent="0.25">
      <c r="A4606" s="18">
        <v>36952</v>
      </c>
      <c r="B4606" s="18">
        <v>36952</v>
      </c>
      <c r="C4606" s="18">
        <v>6410</v>
      </c>
      <c r="D4606" s="18">
        <v>6410</v>
      </c>
      <c r="E4606" s="18" t="s">
        <v>116</v>
      </c>
      <c r="F4606" s="18" t="s">
        <v>117</v>
      </c>
      <c r="G4606" s="19">
        <v>9.4898523110999999</v>
      </c>
      <c r="H4606" s="19">
        <v>3.8404099999999999</v>
      </c>
      <c r="I4606" s="18" t="s">
        <v>79</v>
      </c>
      <c r="J4606" s="18" t="s">
        <v>80</v>
      </c>
      <c r="K4606" s="18">
        <v>16</v>
      </c>
      <c r="L4606" s="18">
        <v>60</v>
      </c>
      <c r="M4606" s="18" t="s">
        <v>71</v>
      </c>
      <c r="N4606" s="18" t="s">
        <v>74</v>
      </c>
      <c r="O4606" s="18" t="s">
        <v>75</v>
      </c>
      <c r="P4606" s="19">
        <v>2426.00794172</v>
      </c>
      <c r="Q4606" s="19">
        <v>413376.31316100003</v>
      </c>
      <c r="R4606" s="20">
        <v>0.70014500000000002</v>
      </c>
      <c r="S4606" s="20">
        <v>6.29983</v>
      </c>
      <c r="T4606" s="20">
        <v>0.30199999999999999</v>
      </c>
      <c r="U4606" s="20">
        <v>0.30499999999999999</v>
      </c>
      <c r="V4606" s="20">
        <f t="shared" si="142"/>
        <v>1.8768130138960999</v>
      </c>
      <c r="W4606" s="20">
        <f t="shared" si="143"/>
        <v>16.814781440558502</v>
      </c>
    </row>
    <row r="4607" spans="1:23" x14ac:dyDescent="0.25">
      <c r="A4607" s="18">
        <v>36953</v>
      </c>
      <c r="B4607" s="18">
        <v>36953</v>
      </c>
      <c r="C4607" s="18">
        <v>6410</v>
      </c>
      <c r="D4607" s="18">
        <v>6410</v>
      </c>
      <c r="E4607" s="18" t="s">
        <v>116</v>
      </c>
      <c r="F4607" s="18" t="s">
        <v>117</v>
      </c>
      <c r="G4607" s="19">
        <v>0.24155334778599999</v>
      </c>
      <c r="H4607" s="19">
        <v>9.7753199999999998E-2</v>
      </c>
      <c r="I4607" s="18" t="s">
        <v>79</v>
      </c>
      <c r="J4607" s="18" t="s">
        <v>80</v>
      </c>
      <c r="K4607" s="18">
        <v>16</v>
      </c>
      <c r="L4607" s="18">
        <v>60</v>
      </c>
      <c r="M4607" s="18" t="s">
        <v>71</v>
      </c>
      <c r="N4607" s="18" t="s">
        <v>74</v>
      </c>
      <c r="O4607" s="18" t="s">
        <v>75</v>
      </c>
      <c r="P4607" s="19">
        <v>611.97220485000003</v>
      </c>
      <c r="Q4607" s="19">
        <v>10522.0217416</v>
      </c>
      <c r="R4607" s="20">
        <v>0.70014500000000002</v>
      </c>
      <c r="S4607" s="20">
        <v>6.29983</v>
      </c>
      <c r="T4607" s="20">
        <v>0.30199999999999999</v>
      </c>
      <c r="U4607" s="20">
        <v>0.30499999999999999</v>
      </c>
      <c r="V4607" s="20">
        <f t="shared" si="142"/>
        <v>4.7772107121371997E-2</v>
      </c>
      <c r="W4607" s="20">
        <f t="shared" si="143"/>
        <v>0.42800083665942007</v>
      </c>
    </row>
    <row r="4608" spans="1:23" x14ac:dyDescent="0.25">
      <c r="A4608" s="18">
        <v>36954</v>
      </c>
      <c r="B4608" s="18">
        <v>36954</v>
      </c>
      <c r="C4608" s="18">
        <v>6410</v>
      </c>
      <c r="D4608" s="18">
        <v>6410</v>
      </c>
      <c r="E4608" s="18" t="s">
        <v>116</v>
      </c>
      <c r="F4608" s="18" t="s">
        <v>117</v>
      </c>
      <c r="G4608" s="19">
        <v>1.00001220738</v>
      </c>
      <c r="H4608" s="19">
        <v>0.40469100000000002</v>
      </c>
      <c r="I4608" s="18" t="s">
        <v>79</v>
      </c>
      <c r="J4608" s="18" t="s">
        <v>80</v>
      </c>
      <c r="K4608" s="18">
        <v>16</v>
      </c>
      <c r="L4608" s="18">
        <v>60</v>
      </c>
      <c r="M4608" s="18" t="s">
        <v>71</v>
      </c>
      <c r="N4608" s="18" t="s">
        <v>74</v>
      </c>
      <c r="O4608" s="18" t="s">
        <v>75</v>
      </c>
      <c r="P4608" s="19">
        <v>784.74459163699998</v>
      </c>
      <c r="Q4608" s="19">
        <v>43560.357511200004</v>
      </c>
      <c r="R4608" s="20">
        <v>0.70014500000000002</v>
      </c>
      <c r="S4608" s="20">
        <v>6.29983</v>
      </c>
      <c r="T4608" s="20">
        <v>0.30199999999999999</v>
      </c>
      <c r="U4608" s="20">
        <v>0.30499999999999999</v>
      </c>
      <c r="V4608" s="20">
        <f t="shared" si="142"/>
        <v>0.19777298137610999</v>
      </c>
      <c r="W4608" s="20">
        <f t="shared" si="143"/>
        <v>1.7718917292583505</v>
      </c>
    </row>
    <row r="4609" spans="1:23" x14ac:dyDescent="0.25">
      <c r="A4609" s="18">
        <v>36955</v>
      </c>
      <c r="B4609" s="18">
        <v>36955</v>
      </c>
      <c r="C4609" s="18">
        <v>6410</v>
      </c>
      <c r="D4609" s="18">
        <v>6410</v>
      </c>
      <c r="E4609" s="18" t="s">
        <v>116</v>
      </c>
      <c r="F4609" s="18" t="s">
        <v>117</v>
      </c>
      <c r="G4609" s="19">
        <v>12.0772507327</v>
      </c>
      <c r="H4609" s="19">
        <v>4.8874899999999997</v>
      </c>
      <c r="I4609" s="18" t="s">
        <v>79</v>
      </c>
      <c r="J4609" s="18" t="s">
        <v>80</v>
      </c>
      <c r="K4609" s="18">
        <v>16</v>
      </c>
      <c r="L4609" s="18">
        <v>60</v>
      </c>
      <c r="M4609" s="18" t="s">
        <v>71</v>
      </c>
      <c r="N4609" s="18" t="s">
        <v>74</v>
      </c>
      <c r="O4609" s="18" t="s">
        <v>75</v>
      </c>
      <c r="P4609" s="19">
        <v>2699.7773710299998</v>
      </c>
      <c r="Q4609" s="19">
        <v>526082.93758000003</v>
      </c>
      <c r="R4609" s="20">
        <v>0.70014500000000002</v>
      </c>
      <c r="S4609" s="20">
        <v>6.29983</v>
      </c>
      <c r="T4609" s="20">
        <v>0.30199999999999999</v>
      </c>
      <c r="U4609" s="20">
        <v>0.30499999999999999</v>
      </c>
      <c r="V4609" s="20">
        <f t="shared" si="142"/>
        <v>2.3885222768628998</v>
      </c>
      <c r="W4609" s="20">
        <f t="shared" si="143"/>
        <v>21.399297508056499</v>
      </c>
    </row>
    <row r="4610" spans="1:23" x14ac:dyDescent="0.25">
      <c r="A4610" s="18">
        <v>36956</v>
      </c>
      <c r="B4610" s="18">
        <v>36956</v>
      </c>
      <c r="C4610" s="18">
        <v>6410</v>
      </c>
      <c r="D4610" s="18">
        <v>6410</v>
      </c>
      <c r="E4610" s="18" t="s">
        <v>116</v>
      </c>
      <c r="F4610" s="18" t="s">
        <v>117</v>
      </c>
      <c r="G4610" s="19">
        <v>3.3727576808899999</v>
      </c>
      <c r="H4610" s="19">
        <v>1.3649100000000001</v>
      </c>
      <c r="I4610" s="18" t="s">
        <v>79</v>
      </c>
      <c r="J4610" s="18" t="s">
        <v>80</v>
      </c>
      <c r="K4610" s="18">
        <v>16</v>
      </c>
      <c r="L4610" s="18">
        <v>60</v>
      </c>
      <c r="M4610" s="18" t="s">
        <v>71</v>
      </c>
      <c r="N4610" s="18" t="s">
        <v>74</v>
      </c>
      <c r="O4610" s="18" t="s">
        <v>75</v>
      </c>
      <c r="P4610" s="19">
        <v>1378.6777972499999</v>
      </c>
      <c r="Q4610" s="19">
        <v>146916.73691000001</v>
      </c>
      <c r="R4610" s="20">
        <v>0.70014500000000002</v>
      </c>
      <c r="S4610" s="20">
        <v>6.29983</v>
      </c>
      <c r="T4610" s="20">
        <v>0.30199999999999999</v>
      </c>
      <c r="U4610" s="20">
        <v>0.30499999999999999</v>
      </c>
      <c r="V4610" s="20">
        <f t="shared" si="142"/>
        <v>0.66703316854109995</v>
      </c>
      <c r="W4610" s="20">
        <f t="shared" si="143"/>
        <v>5.9760971708835013</v>
      </c>
    </row>
    <row r="4611" spans="1:23" x14ac:dyDescent="0.25">
      <c r="A4611" s="18">
        <v>36957</v>
      </c>
      <c r="B4611" s="18">
        <v>36957</v>
      </c>
      <c r="C4611" s="18">
        <v>6410</v>
      </c>
      <c r="D4611" s="18">
        <v>6410</v>
      </c>
      <c r="E4611" s="18" t="s">
        <v>116</v>
      </c>
      <c r="F4611" s="18" t="s">
        <v>117</v>
      </c>
      <c r="G4611" s="19">
        <v>3.32318040482</v>
      </c>
      <c r="H4611" s="19">
        <v>1.34484</v>
      </c>
      <c r="I4611" s="18" t="s">
        <v>79</v>
      </c>
      <c r="J4611" s="18" t="s">
        <v>80</v>
      </c>
      <c r="K4611" s="18">
        <v>16</v>
      </c>
      <c r="L4611" s="18">
        <v>60</v>
      </c>
      <c r="M4611" s="18" t="s">
        <v>71</v>
      </c>
      <c r="N4611" s="18" t="s">
        <v>74</v>
      </c>
      <c r="O4611" s="18" t="s">
        <v>75</v>
      </c>
      <c r="P4611" s="19">
        <v>1687.22449263</v>
      </c>
      <c r="Q4611" s="19">
        <v>144757.15940400001</v>
      </c>
      <c r="R4611" s="20">
        <v>0.70014500000000002</v>
      </c>
      <c r="S4611" s="20">
        <v>6.29983</v>
      </c>
      <c r="T4611" s="20">
        <v>0.30199999999999999</v>
      </c>
      <c r="U4611" s="20">
        <v>0.30499999999999999</v>
      </c>
      <c r="V4611" s="20">
        <f t="shared" ref="V4611:V4674" si="144">H4611*R4611*(1-T4611)</f>
        <v>0.65722493525640002</v>
      </c>
      <c r="W4611" s="20">
        <f t="shared" ref="W4611:W4674" si="145">H4611*S4611*(1-U4611)</f>
        <v>5.8882230471540016</v>
      </c>
    </row>
    <row r="4612" spans="1:23" x14ac:dyDescent="0.25">
      <c r="A4612" s="18">
        <v>36958</v>
      </c>
      <c r="B4612" s="18">
        <v>36958</v>
      </c>
      <c r="C4612" s="18">
        <v>6410</v>
      </c>
      <c r="D4612" s="18">
        <v>6410</v>
      </c>
      <c r="E4612" s="18" t="s">
        <v>116</v>
      </c>
      <c r="F4612" s="18" t="s">
        <v>117</v>
      </c>
      <c r="G4612" s="19">
        <v>1.76467532775</v>
      </c>
      <c r="H4612" s="19">
        <v>0.71413899999999997</v>
      </c>
      <c r="I4612" s="18" t="s">
        <v>79</v>
      </c>
      <c r="J4612" s="18" t="s">
        <v>80</v>
      </c>
      <c r="K4612" s="18">
        <v>16</v>
      </c>
      <c r="L4612" s="18">
        <v>60</v>
      </c>
      <c r="M4612" s="18" t="s">
        <v>71</v>
      </c>
      <c r="N4612" s="18" t="s">
        <v>74</v>
      </c>
      <c r="O4612" s="18" t="s">
        <v>75</v>
      </c>
      <c r="P4612" s="19">
        <v>1097.93322904</v>
      </c>
      <c r="Q4612" s="19">
        <v>76868.949801700001</v>
      </c>
      <c r="R4612" s="20">
        <v>0.70014500000000002</v>
      </c>
      <c r="S4612" s="20">
        <v>6.29983</v>
      </c>
      <c r="T4612" s="20">
        <v>0.30199999999999999</v>
      </c>
      <c r="U4612" s="20">
        <v>0.30499999999999999</v>
      </c>
      <c r="V4612" s="20">
        <f t="shared" si="144"/>
        <v>0.34900059340818995</v>
      </c>
      <c r="W4612" s="20">
        <f t="shared" si="145"/>
        <v>3.1267732359771503</v>
      </c>
    </row>
    <row r="4613" spans="1:23" x14ac:dyDescent="0.25">
      <c r="A4613" s="18">
        <v>36959</v>
      </c>
      <c r="B4613" s="18">
        <v>36959</v>
      </c>
      <c r="C4613" s="18">
        <v>6410</v>
      </c>
      <c r="D4613" s="18">
        <v>6410</v>
      </c>
      <c r="E4613" s="18" t="s">
        <v>116</v>
      </c>
      <c r="F4613" s="18" t="s">
        <v>117</v>
      </c>
      <c r="G4613" s="19">
        <v>4.9214994559500003</v>
      </c>
      <c r="H4613" s="19">
        <v>1.99166</v>
      </c>
      <c r="I4613" s="18" t="s">
        <v>79</v>
      </c>
      <c r="J4613" s="18" t="s">
        <v>80</v>
      </c>
      <c r="K4613" s="18">
        <v>16</v>
      </c>
      <c r="L4613" s="18">
        <v>60</v>
      </c>
      <c r="M4613" s="18" t="s">
        <v>71</v>
      </c>
      <c r="N4613" s="18" t="s">
        <v>74</v>
      </c>
      <c r="O4613" s="18" t="s">
        <v>75</v>
      </c>
      <c r="P4613" s="19">
        <v>1665.3754838899999</v>
      </c>
      <c r="Q4613" s="19">
        <v>214379.65878</v>
      </c>
      <c r="R4613" s="20">
        <v>0.70014500000000002</v>
      </c>
      <c r="S4613" s="20">
        <v>6.29983</v>
      </c>
      <c r="T4613" s="20">
        <v>0.30199999999999999</v>
      </c>
      <c r="U4613" s="20">
        <v>0.30499999999999999</v>
      </c>
      <c r="V4613" s="20">
        <f t="shared" si="144"/>
        <v>0.97332665190860002</v>
      </c>
      <c r="W4613" s="20">
        <f t="shared" si="145"/>
        <v>8.7202479953710004</v>
      </c>
    </row>
    <row r="4614" spans="1:23" x14ac:dyDescent="0.25">
      <c r="A4614" s="18">
        <v>36960</v>
      </c>
      <c r="B4614" s="18">
        <v>36960</v>
      </c>
      <c r="C4614" s="18">
        <v>6410</v>
      </c>
      <c r="D4614" s="18">
        <v>6410</v>
      </c>
      <c r="E4614" s="18" t="s">
        <v>116</v>
      </c>
      <c r="F4614" s="18" t="s">
        <v>117</v>
      </c>
      <c r="G4614" s="19">
        <v>9.0764884399299994</v>
      </c>
      <c r="H4614" s="19">
        <v>3.6731199999999999</v>
      </c>
      <c r="I4614" s="18" t="s">
        <v>79</v>
      </c>
      <c r="J4614" s="18" t="s">
        <v>80</v>
      </c>
      <c r="K4614" s="18">
        <v>16</v>
      </c>
      <c r="L4614" s="18">
        <v>60</v>
      </c>
      <c r="M4614" s="18" t="s">
        <v>71</v>
      </c>
      <c r="N4614" s="18" t="s">
        <v>74</v>
      </c>
      <c r="O4614" s="18" t="s">
        <v>75</v>
      </c>
      <c r="P4614" s="19">
        <v>2464.75112322</v>
      </c>
      <c r="Q4614" s="19">
        <v>395370.25495600002</v>
      </c>
      <c r="R4614" s="20">
        <v>0.70014500000000002</v>
      </c>
      <c r="S4614" s="20">
        <v>6.29983</v>
      </c>
      <c r="T4614" s="20">
        <v>0.30199999999999999</v>
      </c>
      <c r="U4614" s="20">
        <v>0.30499999999999999</v>
      </c>
      <c r="V4614" s="20">
        <f t="shared" si="144"/>
        <v>1.7950581884751999</v>
      </c>
      <c r="W4614" s="20">
        <f t="shared" si="145"/>
        <v>16.082321940872003</v>
      </c>
    </row>
    <row r="4615" spans="1:23" x14ac:dyDescent="0.25">
      <c r="A4615" s="18">
        <v>36961</v>
      </c>
      <c r="B4615" s="18">
        <v>36961</v>
      </c>
      <c r="C4615" s="18">
        <v>6410</v>
      </c>
      <c r="D4615" s="18">
        <v>6410</v>
      </c>
      <c r="E4615" s="18" t="s">
        <v>116</v>
      </c>
      <c r="F4615" s="18" t="s">
        <v>117</v>
      </c>
      <c r="G4615" s="19">
        <v>15.3027806192</v>
      </c>
      <c r="H4615" s="19">
        <v>6.1928200000000002</v>
      </c>
      <c r="I4615" s="18" t="s">
        <v>79</v>
      </c>
      <c r="J4615" s="18" t="s">
        <v>80</v>
      </c>
      <c r="K4615" s="18">
        <v>16</v>
      </c>
      <c r="L4615" s="18">
        <v>60</v>
      </c>
      <c r="M4615" s="18" t="s">
        <v>71</v>
      </c>
      <c r="N4615" s="18" t="s">
        <v>74</v>
      </c>
      <c r="O4615" s="18" t="s">
        <v>75</v>
      </c>
      <c r="P4615" s="19">
        <v>4684.0702931699998</v>
      </c>
      <c r="Q4615" s="19">
        <v>666586.45741599996</v>
      </c>
      <c r="R4615" s="20">
        <v>0.70014500000000002</v>
      </c>
      <c r="S4615" s="20">
        <v>6.29983</v>
      </c>
      <c r="T4615" s="20">
        <v>0.30199999999999999</v>
      </c>
      <c r="U4615" s="20">
        <v>0.30499999999999999</v>
      </c>
      <c r="V4615" s="20">
        <f t="shared" si="144"/>
        <v>3.0264386273122001</v>
      </c>
      <c r="W4615" s="20">
        <f t="shared" si="145"/>
        <v>27.114530688317004</v>
      </c>
    </row>
    <row r="4616" spans="1:23" x14ac:dyDescent="0.25">
      <c r="A4616" s="18">
        <v>36962</v>
      </c>
      <c r="B4616" s="18">
        <v>36962</v>
      </c>
      <c r="C4616" s="18">
        <v>6410</v>
      </c>
      <c r="D4616" s="18">
        <v>6410</v>
      </c>
      <c r="E4616" s="18" t="s">
        <v>116</v>
      </c>
      <c r="F4616" s="18" t="s">
        <v>117</v>
      </c>
      <c r="G4616" s="19">
        <v>4.4013270950299999E-2</v>
      </c>
      <c r="H4616" s="19">
        <v>1.7811500000000001E-2</v>
      </c>
      <c r="I4616" s="18" t="s">
        <v>79</v>
      </c>
      <c r="J4616" s="18" t="s">
        <v>80</v>
      </c>
      <c r="K4616" s="18">
        <v>16</v>
      </c>
      <c r="L4616" s="18">
        <v>60</v>
      </c>
      <c r="M4616" s="18" t="s">
        <v>71</v>
      </c>
      <c r="N4616" s="18" t="s">
        <v>74</v>
      </c>
      <c r="O4616" s="18" t="s">
        <v>75</v>
      </c>
      <c r="P4616" s="19">
        <v>345.93548397400002</v>
      </c>
      <c r="Q4616" s="19">
        <v>1917.2104136299999</v>
      </c>
      <c r="R4616" s="20">
        <v>0.70014500000000002</v>
      </c>
      <c r="S4616" s="20">
        <v>6.29983</v>
      </c>
      <c r="T4616" s="20">
        <v>0.30199999999999999</v>
      </c>
      <c r="U4616" s="20">
        <v>0.30499999999999999</v>
      </c>
      <c r="V4616" s="20">
        <f t="shared" si="144"/>
        <v>8.7045016019150004E-3</v>
      </c>
      <c r="W4616" s="20">
        <f t="shared" si="145"/>
        <v>7.7985548321275008E-2</v>
      </c>
    </row>
    <row r="4617" spans="1:23" x14ac:dyDescent="0.25">
      <c r="A4617" s="18">
        <v>36963</v>
      </c>
      <c r="B4617" s="18">
        <v>36963</v>
      </c>
      <c r="C4617" s="18">
        <v>6410</v>
      </c>
      <c r="D4617" s="18">
        <v>6410</v>
      </c>
      <c r="E4617" s="18" t="s">
        <v>116</v>
      </c>
      <c r="F4617" s="18" t="s">
        <v>117</v>
      </c>
      <c r="G4617" s="19">
        <v>5.7068719890699998E-4</v>
      </c>
      <c r="H4617" s="19">
        <v>2.3094899999999999E-4</v>
      </c>
      <c r="I4617" s="18" t="s">
        <v>79</v>
      </c>
      <c r="J4617" s="18" t="s">
        <v>80</v>
      </c>
      <c r="K4617" s="18">
        <v>16</v>
      </c>
      <c r="L4617" s="18">
        <v>60</v>
      </c>
      <c r="M4617" s="18" t="s">
        <v>71</v>
      </c>
      <c r="N4617" s="18" t="s">
        <v>74</v>
      </c>
      <c r="O4617" s="18" t="s">
        <v>75</v>
      </c>
      <c r="P4617" s="19">
        <v>39.814840630799999</v>
      </c>
      <c r="Q4617" s="19">
        <v>24.859034956199999</v>
      </c>
      <c r="R4617" s="20">
        <v>0.70014500000000002</v>
      </c>
      <c r="S4617" s="20">
        <v>6.29983</v>
      </c>
      <c r="T4617" s="20">
        <v>0.30199999999999999</v>
      </c>
      <c r="U4617" s="20">
        <v>0.30499999999999999</v>
      </c>
      <c r="V4617" s="20">
        <f t="shared" si="144"/>
        <v>1.1286505574828999E-4</v>
      </c>
      <c r="W4617" s="20">
        <f t="shared" si="145"/>
        <v>1.0111829098756501E-3</v>
      </c>
    </row>
    <row r="4618" spans="1:23" x14ac:dyDescent="0.25">
      <c r="A4618" s="18">
        <v>36964</v>
      </c>
      <c r="B4618" s="18">
        <v>36964</v>
      </c>
      <c r="C4618" s="18">
        <v>6410</v>
      </c>
      <c r="D4618" s="18">
        <v>6410</v>
      </c>
      <c r="E4618" s="18" t="s">
        <v>116</v>
      </c>
      <c r="F4618" s="18" t="s">
        <v>117</v>
      </c>
      <c r="G4618" s="19">
        <v>1.49174780825</v>
      </c>
      <c r="H4618" s="19">
        <v>0.60368900000000003</v>
      </c>
      <c r="I4618" s="18" t="s">
        <v>79</v>
      </c>
      <c r="J4618" s="18" t="s">
        <v>80</v>
      </c>
      <c r="K4618" s="18">
        <v>16</v>
      </c>
      <c r="L4618" s="18">
        <v>60</v>
      </c>
      <c r="M4618" s="18" t="s">
        <v>71</v>
      </c>
      <c r="N4618" s="18" t="s">
        <v>74</v>
      </c>
      <c r="O4618" s="18" t="s">
        <v>75</v>
      </c>
      <c r="P4618" s="19">
        <v>1036.0857116100001</v>
      </c>
      <c r="Q4618" s="19">
        <v>64980.274605600003</v>
      </c>
      <c r="R4618" s="20">
        <v>0.70014500000000002</v>
      </c>
      <c r="S4618" s="20">
        <v>6.29983</v>
      </c>
      <c r="T4618" s="20">
        <v>0.30199999999999999</v>
      </c>
      <c r="U4618" s="20">
        <v>0.30499999999999999</v>
      </c>
      <c r="V4618" s="20">
        <f t="shared" si="144"/>
        <v>0.29502354476369003</v>
      </c>
      <c r="W4618" s="20">
        <f t="shared" si="145"/>
        <v>2.6431809606446506</v>
      </c>
    </row>
    <row r="4619" spans="1:23" x14ac:dyDescent="0.25">
      <c r="A4619" s="18">
        <v>36965</v>
      </c>
      <c r="B4619" s="18">
        <v>36965</v>
      </c>
      <c r="C4619" s="18">
        <v>6410</v>
      </c>
      <c r="D4619" s="18">
        <v>6410</v>
      </c>
      <c r="E4619" s="18" t="s">
        <v>116</v>
      </c>
      <c r="F4619" s="18" t="s">
        <v>117</v>
      </c>
      <c r="G4619" s="19">
        <v>2.2544655166999998</v>
      </c>
      <c r="H4619" s="19">
        <v>0.91234999999999999</v>
      </c>
      <c r="I4619" s="18" t="s">
        <v>79</v>
      </c>
      <c r="J4619" s="18" t="s">
        <v>80</v>
      </c>
      <c r="K4619" s="18">
        <v>16</v>
      </c>
      <c r="L4619" s="18">
        <v>60</v>
      </c>
      <c r="M4619" s="18" t="s">
        <v>71</v>
      </c>
      <c r="N4619" s="18" t="s">
        <v>74</v>
      </c>
      <c r="O4619" s="18" t="s">
        <v>75</v>
      </c>
      <c r="P4619" s="19">
        <v>1172.13756829</v>
      </c>
      <c r="Q4619" s="19">
        <v>98204.125090100002</v>
      </c>
      <c r="R4619" s="20">
        <v>0.70014500000000002</v>
      </c>
      <c r="S4619" s="20">
        <v>6.29983</v>
      </c>
      <c r="T4619" s="20">
        <v>0.30199999999999999</v>
      </c>
      <c r="U4619" s="20">
        <v>0.30499999999999999</v>
      </c>
      <c r="V4619" s="20">
        <f t="shared" si="144"/>
        <v>0.44586654894349997</v>
      </c>
      <c r="W4619" s="20">
        <f t="shared" si="145"/>
        <v>3.9946166808475003</v>
      </c>
    </row>
    <row r="4620" spans="1:23" x14ac:dyDescent="0.25">
      <c r="A4620" s="18">
        <v>36966</v>
      </c>
      <c r="B4620" s="18">
        <v>36966</v>
      </c>
      <c r="C4620" s="18">
        <v>6410</v>
      </c>
      <c r="D4620" s="18">
        <v>6410</v>
      </c>
      <c r="E4620" s="18" t="s">
        <v>116</v>
      </c>
      <c r="F4620" s="18" t="s">
        <v>117</v>
      </c>
      <c r="G4620" s="19">
        <v>5.0661159350300002E-2</v>
      </c>
      <c r="H4620" s="19">
        <v>2.0501800000000001E-2</v>
      </c>
      <c r="I4620" s="18" t="s">
        <v>79</v>
      </c>
      <c r="J4620" s="18" t="s">
        <v>80</v>
      </c>
      <c r="K4620" s="18">
        <v>16</v>
      </c>
      <c r="L4620" s="18">
        <v>60</v>
      </c>
      <c r="M4620" s="18" t="s">
        <v>71</v>
      </c>
      <c r="N4620" s="18" t="s">
        <v>74</v>
      </c>
      <c r="O4620" s="18" t="s">
        <v>75</v>
      </c>
      <c r="P4620" s="19">
        <v>524.67161308699997</v>
      </c>
      <c r="Q4620" s="19">
        <v>2206.7912737000001</v>
      </c>
      <c r="R4620" s="20">
        <v>0.70014500000000002</v>
      </c>
      <c r="S4620" s="20">
        <v>6.29983</v>
      </c>
      <c r="T4620" s="20">
        <v>0.30199999999999999</v>
      </c>
      <c r="U4620" s="20">
        <v>0.30499999999999999</v>
      </c>
      <c r="V4620" s="20">
        <f t="shared" si="144"/>
        <v>1.0019254467177999E-2</v>
      </c>
      <c r="W4620" s="20">
        <f t="shared" si="145"/>
        <v>8.976470901233001E-2</v>
      </c>
    </row>
    <row r="4621" spans="1:23" x14ac:dyDescent="0.25">
      <c r="A4621" s="18">
        <v>36967</v>
      </c>
      <c r="B4621" s="18">
        <v>36967</v>
      </c>
      <c r="C4621" s="18">
        <v>6410</v>
      </c>
      <c r="D4621" s="18">
        <v>6410</v>
      </c>
      <c r="E4621" s="18" t="s">
        <v>116</v>
      </c>
      <c r="F4621" s="18" t="s">
        <v>117</v>
      </c>
      <c r="G4621" s="19">
        <v>0.113134575273</v>
      </c>
      <c r="H4621" s="19">
        <v>4.5783900000000002E-2</v>
      </c>
      <c r="I4621" s="18" t="s">
        <v>79</v>
      </c>
      <c r="J4621" s="18" t="s">
        <v>80</v>
      </c>
      <c r="K4621" s="18">
        <v>16</v>
      </c>
      <c r="L4621" s="18">
        <v>60</v>
      </c>
      <c r="M4621" s="18" t="s">
        <v>71</v>
      </c>
      <c r="N4621" s="18" t="s">
        <v>74</v>
      </c>
      <c r="O4621" s="18" t="s">
        <v>75</v>
      </c>
      <c r="P4621" s="19">
        <v>935.64936247000003</v>
      </c>
      <c r="Q4621" s="19">
        <v>4928.1223869300002</v>
      </c>
      <c r="R4621" s="20">
        <v>0.70014500000000002</v>
      </c>
      <c r="S4621" s="20">
        <v>6.29983</v>
      </c>
      <c r="T4621" s="20">
        <v>0.30199999999999999</v>
      </c>
      <c r="U4621" s="20">
        <v>0.30499999999999999</v>
      </c>
      <c r="V4621" s="20">
        <f t="shared" si="144"/>
        <v>2.2374647328519001E-2</v>
      </c>
      <c r="W4621" s="20">
        <f t="shared" si="145"/>
        <v>0.20045939678221503</v>
      </c>
    </row>
    <row r="4622" spans="1:23" x14ac:dyDescent="0.25">
      <c r="A4622" s="18">
        <v>36968</v>
      </c>
      <c r="B4622" s="18">
        <v>36968</v>
      </c>
      <c r="C4622" s="18">
        <v>6410</v>
      </c>
      <c r="D4622" s="18">
        <v>6410</v>
      </c>
      <c r="E4622" s="18" t="s">
        <v>116</v>
      </c>
      <c r="F4622" s="18" t="s">
        <v>117</v>
      </c>
      <c r="G4622" s="19">
        <v>2.9126102631099999</v>
      </c>
      <c r="H4622" s="19">
        <v>1.17869</v>
      </c>
      <c r="I4622" s="18" t="s">
        <v>79</v>
      </c>
      <c r="J4622" s="18" t="s">
        <v>80</v>
      </c>
      <c r="K4622" s="18">
        <v>16</v>
      </c>
      <c r="L4622" s="18">
        <v>60</v>
      </c>
      <c r="M4622" s="18" t="s">
        <v>71</v>
      </c>
      <c r="N4622" s="18" t="s">
        <v>74</v>
      </c>
      <c r="O4622" s="18" t="s">
        <v>75</v>
      </c>
      <c r="P4622" s="19">
        <v>1998.5732521899999</v>
      </c>
      <c r="Q4622" s="19">
        <v>126872.795568</v>
      </c>
      <c r="R4622" s="20">
        <v>0.70014500000000002</v>
      </c>
      <c r="S4622" s="20">
        <v>6.29983</v>
      </c>
      <c r="T4622" s="20">
        <v>0.30199999999999999</v>
      </c>
      <c r="U4622" s="20">
        <v>0.30499999999999999</v>
      </c>
      <c r="V4622" s="20">
        <f t="shared" si="144"/>
        <v>0.57602722921490002</v>
      </c>
      <c r="W4622" s="20">
        <f t="shared" si="145"/>
        <v>5.1607549027765005</v>
      </c>
    </row>
    <row r="4623" spans="1:23" x14ac:dyDescent="0.25">
      <c r="A4623" s="18">
        <v>36969</v>
      </c>
      <c r="B4623" s="18">
        <v>36969</v>
      </c>
      <c r="C4623" s="18">
        <v>6410</v>
      </c>
      <c r="D4623" s="18">
        <v>6410</v>
      </c>
      <c r="E4623" s="18" t="s">
        <v>116</v>
      </c>
      <c r="F4623" s="18" t="s">
        <v>117</v>
      </c>
      <c r="G4623" s="19">
        <v>2.7141186163999998E-3</v>
      </c>
      <c r="H4623" s="19">
        <v>1.09836E-3</v>
      </c>
      <c r="I4623" s="18" t="s">
        <v>79</v>
      </c>
      <c r="J4623" s="18" t="s">
        <v>80</v>
      </c>
      <c r="K4623" s="18">
        <v>16</v>
      </c>
      <c r="L4623" s="18">
        <v>60</v>
      </c>
      <c r="M4623" s="18" t="s">
        <v>71</v>
      </c>
      <c r="N4623" s="18" t="s">
        <v>74</v>
      </c>
      <c r="O4623" s="18" t="s">
        <v>75</v>
      </c>
      <c r="P4623" s="19">
        <v>63.423081891000002</v>
      </c>
      <c r="Q4623" s="19">
        <v>118.226534</v>
      </c>
      <c r="R4623" s="20">
        <v>0.70014500000000002</v>
      </c>
      <c r="S4623" s="20">
        <v>6.29983</v>
      </c>
      <c r="T4623" s="20">
        <v>0.30199999999999999</v>
      </c>
      <c r="U4623" s="20">
        <v>0.30499999999999999</v>
      </c>
      <c r="V4623" s="20">
        <f t="shared" si="144"/>
        <v>5.3676986101560006E-4</v>
      </c>
      <c r="W4623" s="20">
        <f t="shared" si="145"/>
        <v>4.809039488766001E-3</v>
      </c>
    </row>
    <row r="4624" spans="1:23" x14ac:dyDescent="0.25">
      <c r="A4624" s="18">
        <v>36970</v>
      </c>
      <c r="B4624" s="18">
        <v>36970</v>
      </c>
      <c r="C4624" s="18">
        <v>6410</v>
      </c>
      <c r="D4624" s="18">
        <v>6410</v>
      </c>
      <c r="E4624" s="18" t="s">
        <v>116</v>
      </c>
      <c r="F4624" s="18" t="s">
        <v>117</v>
      </c>
      <c r="G4624" s="19">
        <v>3.9695647533599998</v>
      </c>
      <c r="H4624" s="19">
        <v>1.60643</v>
      </c>
      <c r="I4624" s="18" t="s">
        <v>79</v>
      </c>
      <c r="J4624" s="18" t="s">
        <v>80</v>
      </c>
      <c r="K4624" s="18">
        <v>16</v>
      </c>
      <c r="L4624" s="18">
        <v>60</v>
      </c>
      <c r="M4624" s="18" t="s">
        <v>71</v>
      </c>
      <c r="N4624" s="18" t="s">
        <v>74</v>
      </c>
      <c r="O4624" s="18" t="s">
        <v>75</v>
      </c>
      <c r="P4624" s="19">
        <v>1534.9467073400001</v>
      </c>
      <c r="Q4624" s="19">
        <v>172913.54899899999</v>
      </c>
      <c r="R4624" s="20">
        <v>0.70014500000000002</v>
      </c>
      <c r="S4624" s="20">
        <v>6.29983</v>
      </c>
      <c r="T4624" s="20">
        <v>0.30199999999999999</v>
      </c>
      <c r="U4624" s="20">
        <v>0.30499999999999999</v>
      </c>
      <c r="V4624" s="20">
        <f t="shared" si="144"/>
        <v>0.78506428478029999</v>
      </c>
      <c r="W4624" s="20">
        <f t="shared" si="145"/>
        <v>7.0335639552955005</v>
      </c>
    </row>
    <row r="4625" spans="1:23" x14ac:dyDescent="0.25">
      <c r="A4625" s="18">
        <v>36971</v>
      </c>
      <c r="B4625" s="18">
        <v>36971</v>
      </c>
      <c r="C4625" s="18">
        <v>6410</v>
      </c>
      <c r="D4625" s="18">
        <v>6410</v>
      </c>
      <c r="E4625" s="18" t="s">
        <v>116</v>
      </c>
      <c r="F4625" s="18" t="s">
        <v>117</v>
      </c>
      <c r="G4625" s="19">
        <v>3.4741226999300001</v>
      </c>
      <c r="H4625" s="19">
        <v>1.4059299999999999</v>
      </c>
      <c r="I4625" s="18" t="s">
        <v>79</v>
      </c>
      <c r="J4625" s="18" t="s">
        <v>80</v>
      </c>
      <c r="K4625" s="18">
        <v>16</v>
      </c>
      <c r="L4625" s="18">
        <v>60</v>
      </c>
      <c r="M4625" s="18" t="s">
        <v>71</v>
      </c>
      <c r="N4625" s="18" t="s">
        <v>74</v>
      </c>
      <c r="O4625" s="18" t="s">
        <v>75</v>
      </c>
      <c r="P4625" s="19">
        <v>1474.88954506</v>
      </c>
      <c r="Q4625" s="19">
        <v>151332.179477</v>
      </c>
      <c r="R4625" s="20">
        <v>0.70014500000000002</v>
      </c>
      <c r="S4625" s="20">
        <v>6.29983</v>
      </c>
      <c r="T4625" s="20">
        <v>0.30199999999999999</v>
      </c>
      <c r="U4625" s="20">
        <v>0.30499999999999999</v>
      </c>
      <c r="V4625" s="20">
        <f t="shared" si="144"/>
        <v>0.68707969217529996</v>
      </c>
      <c r="W4625" s="20">
        <f t="shared" si="145"/>
        <v>6.1556983943704999</v>
      </c>
    </row>
    <row r="4626" spans="1:23" x14ac:dyDescent="0.25">
      <c r="A4626" s="18">
        <v>36972</v>
      </c>
      <c r="B4626" s="18">
        <v>36972</v>
      </c>
      <c r="C4626" s="18">
        <v>6410</v>
      </c>
      <c r="D4626" s="18">
        <v>6410</v>
      </c>
      <c r="E4626" s="18" t="s">
        <v>116</v>
      </c>
      <c r="F4626" s="18" t="s">
        <v>117</v>
      </c>
      <c r="G4626" s="19">
        <v>2.3786055391600001E-6</v>
      </c>
      <c r="H4626" s="19">
        <v>9.6258699999999996E-7</v>
      </c>
      <c r="I4626" s="18" t="s">
        <v>79</v>
      </c>
      <c r="J4626" s="18" t="s">
        <v>80</v>
      </c>
      <c r="K4626" s="18">
        <v>16</v>
      </c>
      <c r="L4626" s="18">
        <v>60</v>
      </c>
      <c r="M4626" s="18" t="s">
        <v>71</v>
      </c>
      <c r="N4626" s="18" t="s">
        <v>74</v>
      </c>
      <c r="O4626" s="18" t="s">
        <v>75</v>
      </c>
      <c r="P4626" s="19">
        <v>2.2474460989499998</v>
      </c>
      <c r="Q4626" s="19">
        <v>0.103611640955</v>
      </c>
      <c r="R4626" s="20">
        <v>0.70014500000000002</v>
      </c>
      <c r="S4626" s="20">
        <v>6.29983</v>
      </c>
      <c r="T4626" s="20">
        <v>0.30199999999999999</v>
      </c>
      <c r="U4626" s="20">
        <v>0.30499999999999999</v>
      </c>
      <c r="V4626" s="20">
        <f t="shared" si="144"/>
        <v>4.7041743163026996E-7</v>
      </c>
      <c r="W4626" s="20">
        <f t="shared" si="145"/>
        <v>4.2145734498459504E-6</v>
      </c>
    </row>
    <row r="4627" spans="1:23" x14ac:dyDescent="0.25">
      <c r="A4627" s="18">
        <v>36973</v>
      </c>
      <c r="B4627" s="18">
        <v>36973</v>
      </c>
      <c r="C4627" s="18">
        <v>6410</v>
      </c>
      <c r="D4627" s="18">
        <v>6410</v>
      </c>
      <c r="E4627" s="18" t="s">
        <v>116</v>
      </c>
      <c r="F4627" s="18" t="s">
        <v>117</v>
      </c>
      <c r="G4627" s="19">
        <v>1.24669834</v>
      </c>
      <c r="H4627" s="19">
        <v>0.504521</v>
      </c>
      <c r="I4627" s="18" t="s">
        <v>79</v>
      </c>
      <c r="J4627" s="18" t="s">
        <v>80</v>
      </c>
      <c r="K4627" s="18">
        <v>16</v>
      </c>
      <c r="L4627" s="18">
        <v>60</v>
      </c>
      <c r="M4627" s="18" t="s">
        <v>71</v>
      </c>
      <c r="N4627" s="18" t="s">
        <v>74</v>
      </c>
      <c r="O4627" s="18" t="s">
        <v>75</v>
      </c>
      <c r="P4627" s="19">
        <v>887.91865623599995</v>
      </c>
      <c r="Q4627" s="19">
        <v>54305.962466099998</v>
      </c>
      <c r="R4627" s="20">
        <v>0.70014500000000002</v>
      </c>
      <c r="S4627" s="20">
        <v>6.29983</v>
      </c>
      <c r="T4627" s="20">
        <v>0.30199999999999999</v>
      </c>
      <c r="U4627" s="20">
        <v>0.30499999999999999</v>
      </c>
      <c r="V4627" s="20">
        <f t="shared" si="144"/>
        <v>0.24656002317040998</v>
      </c>
      <c r="W4627" s="20">
        <f t="shared" si="145"/>
        <v>2.2089855893438499</v>
      </c>
    </row>
    <row r="4628" spans="1:23" x14ac:dyDescent="0.25">
      <c r="A4628" s="18">
        <v>36974</v>
      </c>
      <c r="B4628" s="18">
        <v>36974</v>
      </c>
      <c r="C4628" s="18">
        <v>6410</v>
      </c>
      <c r="D4628" s="18">
        <v>6410</v>
      </c>
      <c r="E4628" s="18" t="s">
        <v>116</v>
      </c>
      <c r="F4628" s="18" t="s">
        <v>117</v>
      </c>
      <c r="G4628" s="19">
        <v>3.9561374540099998</v>
      </c>
      <c r="H4628" s="19">
        <v>1.6009899999999999</v>
      </c>
      <c r="I4628" s="18" t="s">
        <v>79</v>
      </c>
      <c r="J4628" s="18" t="s">
        <v>80</v>
      </c>
      <c r="K4628" s="18">
        <v>16</v>
      </c>
      <c r="L4628" s="18">
        <v>60</v>
      </c>
      <c r="M4628" s="18" t="s">
        <v>71</v>
      </c>
      <c r="N4628" s="18" t="s">
        <v>74</v>
      </c>
      <c r="O4628" s="18" t="s">
        <v>75</v>
      </c>
      <c r="P4628" s="19">
        <v>1723.7743966600001</v>
      </c>
      <c r="Q4628" s="19">
        <v>172328.65818</v>
      </c>
      <c r="R4628" s="20">
        <v>0.70014500000000002</v>
      </c>
      <c r="S4628" s="20">
        <v>6.29983</v>
      </c>
      <c r="T4628" s="20">
        <v>0.30199999999999999</v>
      </c>
      <c r="U4628" s="20">
        <v>0.30499999999999999</v>
      </c>
      <c r="V4628" s="20">
        <f t="shared" si="144"/>
        <v>0.78240575019790004</v>
      </c>
      <c r="W4628" s="20">
        <f t="shared" si="145"/>
        <v>7.0097455580315007</v>
      </c>
    </row>
    <row r="4629" spans="1:23" x14ac:dyDescent="0.25">
      <c r="A4629" s="18">
        <v>36975</v>
      </c>
      <c r="B4629" s="18">
        <v>36975</v>
      </c>
      <c r="C4629" s="18">
        <v>6410</v>
      </c>
      <c r="D4629" s="18">
        <v>6410</v>
      </c>
      <c r="E4629" s="18" t="s">
        <v>116</v>
      </c>
      <c r="F4629" s="18" t="s">
        <v>117</v>
      </c>
      <c r="G4629" s="19">
        <v>10.8117016574</v>
      </c>
      <c r="H4629" s="19">
        <v>4.3753399999999996</v>
      </c>
      <c r="I4629" s="18" t="s">
        <v>79</v>
      </c>
      <c r="J4629" s="18" t="s">
        <v>80</v>
      </c>
      <c r="K4629" s="18">
        <v>16</v>
      </c>
      <c r="L4629" s="18">
        <v>60</v>
      </c>
      <c r="M4629" s="18" t="s">
        <v>71</v>
      </c>
      <c r="N4629" s="18" t="s">
        <v>74</v>
      </c>
      <c r="O4629" s="18" t="s">
        <v>75</v>
      </c>
      <c r="P4629" s="19">
        <v>2587.9293607099999</v>
      </c>
      <c r="Q4629" s="19">
        <v>470955.84036500001</v>
      </c>
      <c r="R4629" s="20">
        <v>0.70014500000000002</v>
      </c>
      <c r="S4629" s="20">
        <v>6.29983</v>
      </c>
      <c r="T4629" s="20">
        <v>0.30199999999999999</v>
      </c>
      <c r="U4629" s="20">
        <v>0.30499999999999999</v>
      </c>
      <c r="V4629" s="20">
        <f t="shared" si="144"/>
        <v>2.1382339521613996</v>
      </c>
      <c r="W4629" s="20">
        <f t="shared" si="145"/>
        <v>19.156909243578998</v>
      </c>
    </row>
    <row r="4630" spans="1:23" x14ac:dyDescent="0.25">
      <c r="A4630" s="18">
        <v>36976</v>
      </c>
      <c r="B4630" s="18">
        <v>36976</v>
      </c>
      <c r="C4630" s="18">
        <v>6410</v>
      </c>
      <c r="D4630" s="18">
        <v>6410</v>
      </c>
      <c r="E4630" s="18" t="s">
        <v>116</v>
      </c>
      <c r="F4630" s="18" t="s">
        <v>117</v>
      </c>
      <c r="G4630" s="19">
        <v>2.0252791827199998</v>
      </c>
      <c r="H4630" s="19">
        <v>0.81960100000000002</v>
      </c>
      <c r="I4630" s="18" t="s">
        <v>79</v>
      </c>
      <c r="J4630" s="18" t="s">
        <v>80</v>
      </c>
      <c r="K4630" s="18">
        <v>16</v>
      </c>
      <c r="L4630" s="18">
        <v>60</v>
      </c>
      <c r="M4630" s="18" t="s">
        <v>71</v>
      </c>
      <c r="N4630" s="18" t="s">
        <v>74</v>
      </c>
      <c r="O4630" s="18" t="s">
        <v>75</v>
      </c>
      <c r="P4630" s="19">
        <v>1113.5422044899999</v>
      </c>
      <c r="Q4630" s="19">
        <v>88220.808315300004</v>
      </c>
      <c r="R4630" s="20">
        <v>0.70014500000000002</v>
      </c>
      <c r="S4630" s="20">
        <v>6.29983</v>
      </c>
      <c r="T4630" s="20">
        <v>0.30199999999999999</v>
      </c>
      <c r="U4630" s="20">
        <v>0.30499999999999999</v>
      </c>
      <c r="V4630" s="20">
        <f t="shared" si="144"/>
        <v>0.40054000041720994</v>
      </c>
      <c r="W4630" s="20">
        <f t="shared" si="145"/>
        <v>3.5885261426418502</v>
      </c>
    </row>
    <row r="4631" spans="1:23" x14ac:dyDescent="0.25">
      <c r="A4631" s="18">
        <v>36977</v>
      </c>
      <c r="B4631" s="18">
        <v>36977</v>
      </c>
      <c r="C4631" s="18">
        <v>6410</v>
      </c>
      <c r="D4631" s="18">
        <v>6410</v>
      </c>
      <c r="E4631" s="18" t="s">
        <v>116</v>
      </c>
      <c r="F4631" s="18" t="s">
        <v>117</v>
      </c>
      <c r="G4631" s="19">
        <v>4.1113273351600004</v>
      </c>
      <c r="H4631" s="19">
        <v>1.6637999999999999</v>
      </c>
      <c r="I4631" s="18" t="s">
        <v>79</v>
      </c>
      <c r="J4631" s="18" t="s">
        <v>80</v>
      </c>
      <c r="K4631" s="18">
        <v>16</v>
      </c>
      <c r="L4631" s="18">
        <v>60</v>
      </c>
      <c r="M4631" s="18" t="s">
        <v>71</v>
      </c>
      <c r="N4631" s="18" t="s">
        <v>74</v>
      </c>
      <c r="O4631" s="18" t="s">
        <v>75</v>
      </c>
      <c r="P4631" s="19">
        <v>1641.52050596</v>
      </c>
      <c r="Q4631" s="19">
        <v>179088.70236299999</v>
      </c>
      <c r="R4631" s="20">
        <v>0.70014500000000002</v>
      </c>
      <c r="S4631" s="20">
        <v>6.29983</v>
      </c>
      <c r="T4631" s="20">
        <v>0.30199999999999999</v>
      </c>
      <c r="U4631" s="20">
        <v>0.30499999999999999</v>
      </c>
      <c r="V4631" s="20">
        <f t="shared" si="144"/>
        <v>0.81310107319799996</v>
      </c>
      <c r="W4631" s="20">
        <f t="shared" si="145"/>
        <v>7.2847517220300011</v>
      </c>
    </row>
    <row r="4632" spans="1:23" x14ac:dyDescent="0.25">
      <c r="A4632" s="18">
        <v>36978</v>
      </c>
      <c r="B4632" s="18">
        <v>36978</v>
      </c>
      <c r="C4632" s="18">
        <v>6410</v>
      </c>
      <c r="D4632" s="18">
        <v>6410</v>
      </c>
      <c r="E4632" s="18" t="s">
        <v>116</v>
      </c>
      <c r="F4632" s="18" t="s">
        <v>117</v>
      </c>
      <c r="G4632" s="19">
        <v>2.0160564865900001</v>
      </c>
      <c r="H4632" s="19">
        <v>0.81586899999999996</v>
      </c>
      <c r="I4632" s="18" t="s">
        <v>79</v>
      </c>
      <c r="J4632" s="18" t="s">
        <v>80</v>
      </c>
      <c r="K4632" s="18">
        <v>16</v>
      </c>
      <c r="L4632" s="18">
        <v>60</v>
      </c>
      <c r="M4632" s="18" t="s">
        <v>71</v>
      </c>
      <c r="N4632" s="18" t="s">
        <v>74</v>
      </c>
      <c r="O4632" s="18" t="s">
        <v>75</v>
      </c>
      <c r="P4632" s="19">
        <v>1092.0813153900001</v>
      </c>
      <c r="Q4632" s="19">
        <v>87819.069279100004</v>
      </c>
      <c r="R4632" s="20">
        <v>0.70014500000000002</v>
      </c>
      <c r="S4632" s="20">
        <v>6.29983</v>
      </c>
      <c r="T4632" s="20">
        <v>0.30199999999999999</v>
      </c>
      <c r="U4632" s="20">
        <v>0.30499999999999999</v>
      </c>
      <c r="V4632" s="20">
        <f t="shared" si="144"/>
        <v>0.39871616750148997</v>
      </c>
      <c r="W4632" s="20">
        <f t="shared" si="145"/>
        <v>3.5721860215776502</v>
      </c>
    </row>
    <row r="4633" spans="1:23" x14ac:dyDescent="0.25">
      <c r="A4633" s="18">
        <v>36979</v>
      </c>
      <c r="B4633" s="18">
        <v>36979</v>
      </c>
      <c r="C4633" s="18">
        <v>6410</v>
      </c>
      <c r="D4633" s="18">
        <v>6410</v>
      </c>
      <c r="E4633" s="18" t="s">
        <v>116</v>
      </c>
      <c r="F4633" s="18" t="s">
        <v>117</v>
      </c>
      <c r="G4633" s="19">
        <v>6.6805985707200005E-2</v>
      </c>
      <c r="H4633" s="19">
        <v>2.7035400000000001E-2</v>
      </c>
      <c r="I4633" s="18" t="s">
        <v>79</v>
      </c>
      <c r="J4633" s="18" t="s">
        <v>80</v>
      </c>
      <c r="K4633" s="18">
        <v>16</v>
      </c>
      <c r="L4633" s="18">
        <v>60</v>
      </c>
      <c r="M4633" s="18" t="s">
        <v>71</v>
      </c>
      <c r="N4633" s="18" t="s">
        <v>74</v>
      </c>
      <c r="O4633" s="18" t="s">
        <v>75</v>
      </c>
      <c r="P4633" s="19">
        <v>509.54567411099998</v>
      </c>
      <c r="Q4633" s="19">
        <v>2910.0570968699999</v>
      </c>
      <c r="R4633" s="20">
        <v>0.70014500000000002</v>
      </c>
      <c r="S4633" s="20">
        <v>6.29983</v>
      </c>
      <c r="T4633" s="20">
        <v>0.30199999999999999</v>
      </c>
      <c r="U4633" s="20">
        <v>0.30499999999999999</v>
      </c>
      <c r="V4633" s="20">
        <f t="shared" si="144"/>
        <v>1.3212232692833999E-2</v>
      </c>
      <c r="W4633" s="20">
        <f t="shared" si="145"/>
        <v>0.11837130466749002</v>
      </c>
    </row>
    <row r="4634" spans="1:23" x14ac:dyDescent="0.25">
      <c r="A4634" s="18">
        <v>36980</v>
      </c>
      <c r="B4634" s="18">
        <v>36980</v>
      </c>
      <c r="C4634" s="18">
        <v>6410</v>
      </c>
      <c r="D4634" s="18">
        <v>6410</v>
      </c>
      <c r="E4634" s="18" t="s">
        <v>116</v>
      </c>
      <c r="F4634" s="18" t="s">
        <v>117</v>
      </c>
      <c r="G4634" s="19">
        <v>4.7790700734099998</v>
      </c>
      <c r="H4634" s="19">
        <v>1.9340200000000001</v>
      </c>
      <c r="I4634" s="18" t="s">
        <v>79</v>
      </c>
      <c r="J4634" s="18" t="s">
        <v>80</v>
      </c>
      <c r="K4634" s="18">
        <v>16</v>
      </c>
      <c r="L4634" s="18">
        <v>60</v>
      </c>
      <c r="M4634" s="18" t="s">
        <v>71</v>
      </c>
      <c r="N4634" s="18" t="s">
        <v>74</v>
      </c>
      <c r="O4634" s="18" t="s">
        <v>75</v>
      </c>
      <c r="P4634" s="19">
        <v>1922.1221713899999</v>
      </c>
      <c r="Q4634" s="19">
        <v>208175.45969300001</v>
      </c>
      <c r="R4634" s="20">
        <v>0.70014500000000002</v>
      </c>
      <c r="S4634" s="20">
        <v>6.29983</v>
      </c>
      <c r="T4634" s="20">
        <v>0.30199999999999999</v>
      </c>
      <c r="U4634" s="20">
        <v>0.30499999999999999</v>
      </c>
      <c r="V4634" s="20">
        <f t="shared" si="144"/>
        <v>0.94515791416419992</v>
      </c>
      <c r="W4634" s="20">
        <f t="shared" si="145"/>
        <v>8.4678780655370005</v>
      </c>
    </row>
    <row r="4635" spans="1:23" x14ac:dyDescent="0.25">
      <c r="A4635" s="18">
        <v>36981</v>
      </c>
      <c r="B4635" s="18">
        <v>36981</v>
      </c>
      <c r="C4635" s="18">
        <v>6410</v>
      </c>
      <c r="D4635" s="18">
        <v>6410</v>
      </c>
      <c r="E4635" s="18" t="s">
        <v>116</v>
      </c>
      <c r="F4635" s="18" t="s">
        <v>117</v>
      </c>
      <c r="G4635" s="19">
        <v>12.9574079898</v>
      </c>
      <c r="H4635" s="19">
        <v>5.2436800000000003</v>
      </c>
      <c r="I4635" s="18" t="s">
        <v>79</v>
      </c>
      <c r="J4635" s="18" t="s">
        <v>80</v>
      </c>
      <c r="K4635" s="18">
        <v>16</v>
      </c>
      <c r="L4635" s="18">
        <v>60</v>
      </c>
      <c r="M4635" s="18" t="s">
        <v>71</v>
      </c>
      <c r="N4635" s="18" t="s">
        <v>74</v>
      </c>
      <c r="O4635" s="18" t="s">
        <v>75</v>
      </c>
      <c r="P4635" s="19">
        <v>3871.0367023899998</v>
      </c>
      <c r="Q4635" s="19">
        <v>564422.43434000004</v>
      </c>
      <c r="R4635" s="20">
        <v>0.70014500000000002</v>
      </c>
      <c r="S4635" s="20">
        <v>6.29983</v>
      </c>
      <c r="T4635" s="20">
        <v>0.30199999999999999</v>
      </c>
      <c r="U4635" s="20">
        <v>0.30499999999999999</v>
      </c>
      <c r="V4635" s="20">
        <f t="shared" si="144"/>
        <v>2.5625927608527999</v>
      </c>
      <c r="W4635" s="20">
        <f t="shared" si="145"/>
        <v>22.958833339208006</v>
      </c>
    </row>
    <row r="4636" spans="1:23" x14ac:dyDescent="0.25">
      <c r="A4636" s="18">
        <v>36982</v>
      </c>
      <c r="B4636" s="18">
        <v>36982</v>
      </c>
      <c r="C4636" s="18">
        <v>6410</v>
      </c>
      <c r="D4636" s="18">
        <v>6410</v>
      </c>
      <c r="E4636" s="18" t="s">
        <v>116</v>
      </c>
      <c r="F4636" s="18" t="s">
        <v>117</v>
      </c>
      <c r="G4636" s="19">
        <v>0.249689035172</v>
      </c>
      <c r="H4636" s="19">
        <v>0.101046</v>
      </c>
      <c r="I4636" s="18" t="s">
        <v>79</v>
      </c>
      <c r="J4636" s="18" t="s">
        <v>80</v>
      </c>
      <c r="K4636" s="18">
        <v>16</v>
      </c>
      <c r="L4636" s="18">
        <v>60</v>
      </c>
      <c r="M4636" s="18" t="s">
        <v>71</v>
      </c>
      <c r="N4636" s="18" t="s">
        <v>74</v>
      </c>
      <c r="O4636" s="18" t="s">
        <v>75</v>
      </c>
      <c r="P4636" s="19">
        <v>1033.6525295500001</v>
      </c>
      <c r="Q4636" s="19">
        <v>10876.4108662</v>
      </c>
      <c r="R4636" s="20">
        <v>0.70014500000000002</v>
      </c>
      <c r="S4636" s="20">
        <v>6.29983</v>
      </c>
      <c r="T4636" s="20">
        <v>0.30199999999999999</v>
      </c>
      <c r="U4636" s="20">
        <v>0.30499999999999999</v>
      </c>
      <c r="V4636" s="20">
        <f t="shared" si="144"/>
        <v>4.9381302465659999E-2</v>
      </c>
      <c r="W4636" s="20">
        <f t="shared" si="145"/>
        <v>0.44241797241510006</v>
      </c>
    </row>
    <row r="4637" spans="1:23" x14ac:dyDescent="0.25">
      <c r="A4637" s="18">
        <v>36983</v>
      </c>
      <c r="B4637" s="18">
        <v>36983</v>
      </c>
      <c r="C4637" s="18">
        <v>6410</v>
      </c>
      <c r="D4637" s="18">
        <v>6410</v>
      </c>
      <c r="E4637" s="18" t="s">
        <v>116</v>
      </c>
      <c r="F4637" s="18" t="s">
        <v>117</v>
      </c>
      <c r="G4637" s="19">
        <v>3.4631594382399999</v>
      </c>
      <c r="H4637" s="19">
        <v>1.4014899999999999</v>
      </c>
      <c r="I4637" s="18" t="s">
        <v>79</v>
      </c>
      <c r="J4637" s="18" t="s">
        <v>80</v>
      </c>
      <c r="K4637" s="18">
        <v>16</v>
      </c>
      <c r="L4637" s="18">
        <v>60</v>
      </c>
      <c r="M4637" s="18" t="s">
        <v>71</v>
      </c>
      <c r="N4637" s="18" t="s">
        <v>74</v>
      </c>
      <c r="O4637" s="18" t="s">
        <v>75</v>
      </c>
      <c r="P4637" s="19">
        <v>1488.7941876800001</v>
      </c>
      <c r="Q4637" s="19">
        <v>150854.62171000001</v>
      </c>
      <c r="R4637" s="20">
        <v>0.70014500000000002</v>
      </c>
      <c r="S4637" s="20">
        <v>6.29983</v>
      </c>
      <c r="T4637" s="20">
        <v>0.30199999999999999</v>
      </c>
      <c r="U4637" s="20">
        <v>0.30499999999999999</v>
      </c>
      <c r="V4637" s="20">
        <f t="shared" si="144"/>
        <v>0.6849098588028999</v>
      </c>
      <c r="W4637" s="20">
        <f t="shared" si="145"/>
        <v>6.1362583789565006</v>
      </c>
    </row>
    <row r="4638" spans="1:23" x14ac:dyDescent="0.25">
      <c r="A4638" s="18">
        <v>36984</v>
      </c>
      <c r="B4638" s="18">
        <v>36984</v>
      </c>
      <c r="C4638" s="18">
        <v>6410</v>
      </c>
      <c r="D4638" s="18">
        <v>6410</v>
      </c>
      <c r="E4638" s="18" t="s">
        <v>116</v>
      </c>
      <c r="F4638" s="18" t="s">
        <v>117</v>
      </c>
      <c r="G4638" s="19">
        <v>3.7747754436399998E-4</v>
      </c>
      <c r="H4638" s="19">
        <v>1.5275999999999999E-4</v>
      </c>
      <c r="I4638" s="18" t="s">
        <v>79</v>
      </c>
      <c r="J4638" s="18" t="s">
        <v>80</v>
      </c>
      <c r="K4638" s="18">
        <v>16</v>
      </c>
      <c r="L4638" s="18">
        <v>60</v>
      </c>
      <c r="M4638" s="18" t="s">
        <v>71</v>
      </c>
      <c r="N4638" s="18" t="s">
        <v>74</v>
      </c>
      <c r="O4638" s="18" t="s">
        <v>75</v>
      </c>
      <c r="P4638" s="19">
        <v>38.5283917159</v>
      </c>
      <c r="Q4638" s="19">
        <v>16.442856019299999</v>
      </c>
      <c r="R4638" s="20">
        <v>0.70014500000000002</v>
      </c>
      <c r="S4638" s="20">
        <v>6.29983</v>
      </c>
      <c r="T4638" s="20">
        <v>0.30199999999999999</v>
      </c>
      <c r="U4638" s="20">
        <v>0.30499999999999999</v>
      </c>
      <c r="V4638" s="20">
        <f t="shared" si="144"/>
        <v>7.4653996839599992E-5</v>
      </c>
      <c r="W4638" s="20">
        <f t="shared" si="145"/>
        <v>6.6884161140600004E-4</v>
      </c>
    </row>
    <row r="4639" spans="1:23" x14ac:dyDescent="0.25">
      <c r="A4639" s="18">
        <v>36985</v>
      </c>
      <c r="B4639" s="18">
        <v>36985</v>
      </c>
      <c r="C4639" s="18">
        <v>6410</v>
      </c>
      <c r="D4639" s="18">
        <v>6410</v>
      </c>
      <c r="E4639" s="18" t="s">
        <v>116</v>
      </c>
      <c r="F4639" s="18" t="s">
        <v>117</v>
      </c>
      <c r="G4639" s="19">
        <v>6.0548486206599996</v>
      </c>
      <c r="H4639" s="19">
        <v>2.45031</v>
      </c>
      <c r="I4639" s="18" t="s">
        <v>79</v>
      </c>
      <c r="J4639" s="18" t="s">
        <v>80</v>
      </c>
      <c r="K4639" s="18">
        <v>16</v>
      </c>
      <c r="L4639" s="18">
        <v>60</v>
      </c>
      <c r="M4639" s="18" t="s">
        <v>71</v>
      </c>
      <c r="N4639" s="18" t="s">
        <v>74</v>
      </c>
      <c r="O4639" s="18" t="s">
        <v>75</v>
      </c>
      <c r="P4639" s="19">
        <v>1862.9691390800001</v>
      </c>
      <c r="Q4639" s="19">
        <v>263748.15091999999</v>
      </c>
      <c r="R4639" s="20">
        <v>0.70014500000000002</v>
      </c>
      <c r="S4639" s="20">
        <v>6.29983</v>
      </c>
      <c r="T4639" s="20">
        <v>0.30199999999999999</v>
      </c>
      <c r="U4639" s="20">
        <v>0.30499999999999999</v>
      </c>
      <c r="V4639" s="20">
        <f t="shared" si="144"/>
        <v>1.1974694618751001</v>
      </c>
      <c r="W4639" s="20">
        <f t="shared" si="145"/>
        <v>10.728392830873501</v>
      </c>
    </row>
    <row r="4640" spans="1:23" x14ac:dyDescent="0.25">
      <c r="A4640" s="18">
        <v>36986</v>
      </c>
      <c r="B4640" s="18">
        <v>36986</v>
      </c>
      <c r="C4640" s="18">
        <v>6410</v>
      </c>
      <c r="D4640" s="18">
        <v>6410</v>
      </c>
      <c r="E4640" s="18" t="s">
        <v>116</v>
      </c>
      <c r="F4640" s="18" t="s">
        <v>117</v>
      </c>
      <c r="G4640" s="19">
        <v>15.6621475077</v>
      </c>
      <c r="H4640" s="19">
        <v>6.3382500000000004</v>
      </c>
      <c r="I4640" s="18" t="s">
        <v>79</v>
      </c>
      <c r="J4640" s="18" t="s">
        <v>80</v>
      </c>
      <c r="K4640" s="18">
        <v>16</v>
      </c>
      <c r="L4640" s="18">
        <v>60</v>
      </c>
      <c r="M4640" s="18" t="s">
        <v>71</v>
      </c>
      <c r="N4640" s="18" t="s">
        <v>74</v>
      </c>
      <c r="O4640" s="18" t="s">
        <v>75</v>
      </c>
      <c r="P4640" s="19">
        <v>4078.8808203899998</v>
      </c>
      <c r="Q4640" s="19">
        <v>682240.41646800004</v>
      </c>
      <c r="R4640" s="20">
        <v>0.70014500000000002</v>
      </c>
      <c r="S4640" s="20">
        <v>6.29983</v>
      </c>
      <c r="T4640" s="20">
        <v>0.30199999999999999</v>
      </c>
      <c r="U4640" s="20">
        <v>0.30499999999999999</v>
      </c>
      <c r="V4640" s="20">
        <f t="shared" si="144"/>
        <v>3.0975104442825003</v>
      </c>
      <c r="W4640" s="20">
        <f t="shared" si="145"/>
        <v>27.751278760762503</v>
      </c>
    </row>
    <row r="4641" spans="1:23" x14ac:dyDescent="0.25">
      <c r="A4641" s="18">
        <v>36987</v>
      </c>
      <c r="B4641" s="18">
        <v>36987</v>
      </c>
      <c r="C4641" s="18">
        <v>6410</v>
      </c>
      <c r="D4641" s="18">
        <v>6410</v>
      </c>
      <c r="E4641" s="18" t="s">
        <v>116</v>
      </c>
      <c r="F4641" s="18" t="s">
        <v>117</v>
      </c>
      <c r="G4641" s="19">
        <v>3.5296354824499999E-4</v>
      </c>
      <c r="H4641" s="19">
        <v>1.4283899999999999E-4</v>
      </c>
      <c r="I4641" s="18" t="s">
        <v>79</v>
      </c>
      <c r="J4641" s="18" t="s">
        <v>80</v>
      </c>
      <c r="K4641" s="18">
        <v>16</v>
      </c>
      <c r="L4641" s="18">
        <v>60</v>
      </c>
      <c r="M4641" s="18" t="s">
        <v>71</v>
      </c>
      <c r="N4641" s="18" t="s">
        <v>74</v>
      </c>
      <c r="O4641" s="18" t="s">
        <v>75</v>
      </c>
      <c r="P4641" s="19">
        <v>34.634849962600001</v>
      </c>
      <c r="Q4641" s="19">
        <v>15.3750306589</v>
      </c>
      <c r="R4641" s="20">
        <v>0.70014500000000002</v>
      </c>
      <c r="S4641" s="20">
        <v>6.29983</v>
      </c>
      <c r="T4641" s="20">
        <v>0.30199999999999999</v>
      </c>
      <c r="U4641" s="20">
        <v>0.30499999999999999</v>
      </c>
      <c r="V4641" s="20">
        <f t="shared" si="144"/>
        <v>6.9805592135189988E-5</v>
      </c>
      <c r="W4641" s="20">
        <f t="shared" si="145"/>
        <v>6.2540368507215001E-4</v>
      </c>
    </row>
    <row r="4642" spans="1:23" x14ac:dyDescent="0.25">
      <c r="A4642" s="18">
        <v>36988</v>
      </c>
      <c r="B4642" s="18">
        <v>36988</v>
      </c>
      <c r="C4642" s="18">
        <v>6410</v>
      </c>
      <c r="D4642" s="18">
        <v>6410</v>
      </c>
      <c r="E4642" s="18" t="s">
        <v>116</v>
      </c>
      <c r="F4642" s="18" t="s">
        <v>117</v>
      </c>
      <c r="G4642" s="19">
        <v>6.9665877089000001E-3</v>
      </c>
      <c r="H4642" s="19">
        <v>2.81928E-3</v>
      </c>
      <c r="I4642" s="18" t="s">
        <v>79</v>
      </c>
      <c r="J4642" s="18" t="s">
        <v>80</v>
      </c>
      <c r="K4642" s="18">
        <v>16</v>
      </c>
      <c r="L4642" s="18">
        <v>60</v>
      </c>
      <c r="M4642" s="18" t="s">
        <v>71</v>
      </c>
      <c r="N4642" s="18" t="s">
        <v>74</v>
      </c>
      <c r="O4642" s="18" t="s">
        <v>75</v>
      </c>
      <c r="P4642" s="19">
        <v>149.23932642099999</v>
      </c>
      <c r="Q4642" s="19">
        <v>303.46334672400002</v>
      </c>
      <c r="R4642" s="20">
        <v>0.70014500000000002</v>
      </c>
      <c r="S4642" s="20">
        <v>6.29983</v>
      </c>
      <c r="T4642" s="20">
        <v>0.30199999999999999</v>
      </c>
      <c r="U4642" s="20">
        <v>0.30499999999999999</v>
      </c>
      <c r="V4642" s="20">
        <f t="shared" si="144"/>
        <v>1.3777855473288E-3</v>
      </c>
      <c r="W4642" s="20">
        <f t="shared" si="145"/>
        <v>1.2343884382068002E-2</v>
      </c>
    </row>
    <row r="4643" spans="1:23" x14ac:dyDescent="0.25">
      <c r="A4643" s="18">
        <v>36989</v>
      </c>
      <c r="B4643" s="18">
        <v>36989</v>
      </c>
      <c r="C4643" s="18">
        <v>6410</v>
      </c>
      <c r="D4643" s="18">
        <v>6410</v>
      </c>
      <c r="E4643" s="18" t="s">
        <v>116</v>
      </c>
      <c r="F4643" s="18" t="s">
        <v>117</v>
      </c>
      <c r="G4643" s="19">
        <v>4.6842689882800004</v>
      </c>
      <c r="H4643" s="19">
        <v>1.8956599999999999</v>
      </c>
      <c r="I4643" s="18" t="s">
        <v>79</v>
      </c>
      <c r="J4643" s="18" t="s">
        <v>80</v>
      </c>
      <c r="K4643" s="18">
        <v>16</v>
      </c>
      <c r="L4643" s="18">
        <v>60</v>
      </c>
      <c r="M4643" s="18" t="s">
        <v>71</v>
      </c>
      <c r="N4643" s="18" t="s">
        <v>74</v>
      </c>
      <c r="O4643" s="18" t="s">
        <v>75</v>
      </c>
      <c r="P4643" s="19">
        <v>2143.8202242100001</v>
      </c>
      <c r="Q4643" s="19">
        <v>204045.940944</v>
      </c>
      <c r="R4643" s="20">
        <v>0.70014500000000002</v>
      </c>
      <c r="S4643" s="20">
        <v>6.29983</v>
      </c>
      <c r="T4643" s="20">
        <v>0.30199999999999999</v>
      </c>
      <c r="U4643" s="20">
        <v>0.30499999999999999</v>
      </c>
      <c r="V4643" s="20">
        <f t="shared" si="144"/>
        <v>0.92641133574859991</v>
      </c>
      <c r="W4643" s="20">
        <f t="shared" si="145"/>
        <v>8.2999233377710002</v>
      </c>
    </row>
    <row r="4644" spans="1:23" x14ac:dyDescent="0.25">
      <c r="A4644" s="18">
        <v>36990</v>
      </c>
      <c r="B4644" s="18">
        <v>36990</v>
      </c>
      <c r="C4644" s="18">
        <v>6410</v>
      </c>
      <c r="D4644" s="18">
        <v>6410</v>
      </c>
      <c r="E4644" s="18" t="s">
        <v>116</v>
      </c>
      <c r="F4644" s="18" t="s">
        <v>117</v>
      </c>
      <c r="G4644" s="19">
        <v>1.9731351877999999E-3</v>
      </c>
      <c r="H4644" s="19">
        <v>7.9849999999999995E-4</v>
      </c>
      <c r="I4644" s="18" t="s">
        <v>79</v>
      </c>
      <c r="J4644" s="18" t="s">
        <v>80</v>
      </c>
      <c r="K4644" s="18">
        <v>16</v>
      </c>
      <c r="L4644" s="18">
        <v>60</v>
      </c>
      <c r="M4644" s="18" t="s">
        <v>71</v>
      </c>
      <c r="N4644" s="18" t="s">
        <v>74</v>
      </c>
      <c r="O4644" s="18" t="s">
        <v>75</v>
      </c>
      <c r="P4644" s="19">
        <v>69.518388901099996</v>
      </c>
      <c r="Q4644" s="19">
        <v>85.949425009400002</v>
      </c>
      <c r="R4644" s="20">
        <v>0.70014500000000002</v>
      </c>
      <c r="S4644" s="20">
        <v>6.29983</v>
      </c>
      <c r="T4644" s="20">
        <v>0.30199999999999999</v>
      </c>
      <c r="U4644" s="20">
        <v>0.30499999999999999</v>
      </c>
      <c r="V4644" s="20">
        <f t="shared" si="144"/>
        <v>3.9022791618499998E-4</v>
      </c>
      <c r="W4644" s="20">
        <f t="shared" si="145"/>
        <v>3.4961379072250003E-3</v>
      </c>
    </row>
    <row r="4645" spans="1:23" x14ac:dyDescent="0.25">
      <c r="A4645" s="18">
        <v>36991</v>
      </c>
      <c r="B4645" s="18">
        <v>36991</v>
      </c>
      <c r="C4645" s="18">
        <v>6410</v>
      </c>
      <c r="D4645" s="18">
        <v>6410</v>
      </c>
      <c r="E4645" s="18" t="s">
        <v>116</v>
      </c>
      <c r="F4645" s="18" t="s">
        <v>117</v>
      </c>
      <c r="G4645" s="19">
        <v>1.4853098207200001E-2</v>
      </c>
      <c r="H4645" s="19">
        <v>6.0108399999999999E-3</v>
      </c>
      <c r="I4645" s="18" t="s">
        <v>79</v>
      </c>
      <c r="J4645" s="18" t="s">
        <v>80</v>
      </c>
      <c r="K4645" s="18">
        <v>16</v>
      </c>
      <c r="L4645" s="18">
        <v>60</v>
      </c>
      <c r="M4645" s="18" t="s">
        <v>71</v>
      </c>
      <c r="N4645" s="18" t="s">
        <v>74</v>
      </c>
      <c r="O4645" s="18" t="s">
        <v>75</v>
      </c>
      <c r="P4645" s="19">
        <v>196.082823835</v>
      </c>
      <c r="Q4645" s="19">
        <v>646.99836977899997</v>
      </c>
      <c r="R4645" s="20">
        <v>0.70014500000000002</v>
      </c>
      <c r="S4645" s="20">
        <v>6.29983</v>
      </c>
      <c r="T4645" s="20">
        <v>0.30199999999999999</v>
      </c>
      <c r="U4645" s="20">
        <v>0.30499999999999999</v>
      </c>
      <c r="V4645" s="20">
        <f t="shared" si="144"/>
        <v>2.9375047811163999E-3</v>
      </c>
      <c r="W4645" s="20">
        <f t="shared" si="145"/>
        <v>2.6317752759254E-2</v>
      </c>
    </row>
    <row r="4646" spans="1:23" x14ac:dyDescent="0.25">
      <c r="A4646" s="18">
        <v>36992</v>
      </c>
      <c r="B4646" s="18">
        <v>36992</v>
      </c>
      <c r="C4646" s="18">
        <v>6410</v>
      </c>
      <c r="D4646" s="18">
        <v>6410</v>
      </c>
      <c r="E4646" s="18" t="s">
        <v>116</v>
      </c>
      <c r="F4646" s="18" t="s">
        <v>117</v>
      </c>
      <c r="G4646" s="19">
        <v>3.6118612146300001E-5</v>
      </c>
      <c r="H4646" s="19">
        <v>1.46167E-5</v>
      </c>
      <c r="I4646" s="18" t="s">
        <v>79</v>
      </c>
      <c r="J4646" s="18" t="s">
        <v>80</v>
      </c>
      <c r="K4646" s="18">
        <v>16</v>
      </c>
      <c r="L4646" s="18">
        <v>60</v>
      </c>
      <c r="M4646" s="18" t="s">
        <v>71</v>
      </c>
      <c r="N4646" s="18" t="s">
        <v>74</v>
      </c>
      <c r="O4646" s="18" t="s">
        <v>75</v>
      </c>
      <c r="P4646" s="19">
        <v>18.0128575727</v>
      </c>
      <c r="Q4646" s="19">
        <v>1.5733204467299999</v>
      </c>
      <c r="R4646" s="20">
        <v>0.70014500000000002</v>
      </c>
      <c r="S4646" s="20">
        <v>6.29983</v>
      </c>
      <c r="T4646" s="20">
        <v>0.30199999999999999</v>
      </c>
      <c r="U4646" s="20">
        <v>0.30499999999999999</v>
      </c>
      <c r="V4646" s="20">
        <f t="shared" si="144"/>
        <v>7.1431989762069989E-6</v>
      </c>
      <c r="W4646" s="20">
        <f t="shared" si="145"/>
        <v>6.3997493986895013E-5</v>
      </c>
    </row>
    <row r="4647" spans="1:23" x14ac:dyDescent="0.25">
      <c r="A4647" s="18">
        <v>36993</v>
      </c>
      <c r="B4647" s="18">
        <v>36993</v>
      </c>
      <c r="C4647" s="18">
        <v>6410</v>
      </c>
      <c r="D4647" s="18">
        <v>6410</v>
      </c>
      <c r="E4647" s="18" t="s">
        <v>116</v>
      </c>
      <c r="F4647" s="18" t="s">
        <v>117</v>
      </c>
      <c r="G4647" s="19">
        <v>2.1240272740099999</v>
      </c>
      <c r="H4647" s="19">
        <v>0.85956299999999997</v>
      </c>
      <c r="I4647" s="18" t="s">
        <v>79</v>
      </c>
      <c r="J4647" s="18" t="s">
        <v>80</v>
      </c>
      <c r="K4647" s="18">
        <v>16</v>
      </c>
      <c r="L4647" s="18">
        <v>60</v>
      </c>
      <c r="M4647" s="18" t="s">
        <v>71</v>
      </c>
      <c r="N4647" s="18" t="s">
        <v>74</v>
      </c>
      <c r="O4647" s="18" t="s">
        <v>75</v>
      </c>
      <c r="P4647" s="19">
        <v>1116.73801914</v>
      </c>
      <c r="Q4647" s="19">
        <v>92522.257964699995</v>
      </c>
      <c r="R4647" s="20">
        <v>0.70014500000000002</v>
      </c>
      <c r="S4647" s="20">
        <v>6.29983</v>
      </c>
      <c r="T4647" s="20">
        <v>0.30199999999999999</v>
      </c>
      <c r="U4647" s="20">
        <v>0.30499999999999999</v>
      </c>
      <c r="V4647" s="20">
        <f t="shared" si="144"/>
        <v>0.42006947817122997</v>
      </c>
      <c r="W4647" s="20">
        <f t="shared" si="145"/>
        <v>3.7634950381315502</v>
      </c>
    </row>
    <row r="4648" spans="1:23" x14ac:dyDescent="0.25">
      <c r="A4648" s="18">
        <v>36994</v>
      </c>
      <c r="B4648" s="18">
        <v>37324</v>
      </c>
      <c r="C4648" s="18">
        <v>6410</v>
      </c>
      <c r="D4648" s="18">
        <v>6410</v>
      </c>
      <c r="E4648" s="18" t="s">
        <v>116</v>
      </c>
      <c r="F4648" s="18" t="s">
        <v>117</v>
      </c>
      <c r="G4648" s="19">
        <v>8.0329439164099998</v>
      </c>
      <c r="H4648" s="19">
        <v>3.25082</v>
      </c>
      <c r="I4648" s="18" t="s">
        <v>79</v>
      </c>
      <c r="J4648" s="18" t="s">
        <v>80</v>
      </c>
      <c r="K4648" s="18">
        <v>16</v>
      </c>
      <c r="L4648" s="18">
        <v>60</v>
      </c>
      <c r="M4648" s="18" t="s">
        <v>71</v>
      </c>
      <c r="N4648" s="18" t="s">
        <v>74</v>
      </c>
      <c r="O4648" s="18" t="s">
        <v>75</v>
      </c>
      <c r="P4648" s="19">
        <v>2264.5365254100002</v>
      </c>
      <c r="Q4648" s="19">
        <v>349913.63734000002</v>
      </c>
      <c r="R4648" s="20">
        <v>0.70014500000000002</v>
      </c>
      <c r="S4648" s="20">
        <v>6.29983</v>
      </c>
      <c r="T4648" s="20">
        <v>0.30199999999999999</v>
      </c>
      <c r="U4648" s="20">
        <v>0.30499999999999999</v>
      </c>
      <c r="V4648" s="20">
        <f t="shared" si="144"/>
        <v>1.5886796674922001</v>
      </c>
      <c r="W4648" s="20">
        <f t="shared" si="145"/>
        <v>14.233331285617002</v>
      </c>
    </row>
    <row r="4649" spans="1:23" x14ac:dyDescent="0.25">
      <c r="A4649" s="18">
        <v>36995</v>
      </c>
      <c r="B4649" s="18">
        <v>37325</v>
      </c>
      <c r="C4649" s="18">
        <v>6410</v>
      </c>
      <c r="D4649" s="18">
        <v>6410</v>
      </c>
      <c r="E4649" s="18" t="s">
        <v>116</v>
      </c>
      <c r="F4649" s="18" t="s">
        <v>117</v>
      </c>
      <c r="G4649" s="19">
        <v>8.2576681590199996</v>
      </c>
      <c r="H4649" s="19">
        <v>3.3417599999999998</v>
      </c>
      <c r="I4649" s="18" t="s">
        <v>79</v>
      </c>
      <c r="J4649" s="18" t="s">
        <v>80</v>
      </c>
      <c r="K4649" s="18">
        <v>16</v>
      </c>
      <c r="L4649" s="18">
        <v>60</v>
      </c>
      <c r="M4649" s="18" t="s">
        <v>71</v>
      </c>
      <c r="N4649" s="18" t="s">
        <v>74</v>
      </c>
      <c r="O4649" s="18" t="s">
        <v>75</v>
      </c>
      <c r="P4649" s="19">
        <v>2428.3723106399998</v>
      </c>
      <c r="Q4649" s="19">
        <v>359702.58619200002</v>
      </c>
      <c r="R4649" s="20">
        <v>0.70014500000000002</v>
      </c>
      <c r="S4649" s="20">
        <v>6.29983</v>
      </c>
      <c r="T4649" s="20">
        <v>0.30199999999999999</v>
      </c>
      <c r="U4649" s="20">
        <v>0.30499999999999999</v>
      </c>
      <c r="V4649" s="20">
        <f t="shared" si="144"/>
        <v>1.6331221555295998</v>
      </c>
      <c r="W4649" s="20">
        <f t="shared" si="145"/>
        <v>14.631501331056002</v>
      </c>
    </row>
    <row r="4650" spans="1:23" x14ac:dyDescent="0.25">
      <c r="A4650" s="18">
        <v>36996</v>
      </c>
      <c r="B4650" s="18">
        <v>37326</v>
      </c>
      <c r="C4650" s="18">
        <v>6410</v>
      </c>
      <c r="D4650" s="18">
        <v>6410</v>
      </c>
      <c r="E4650" s="18" t="s">
        <v>116</v>
      </c>
      <c r="F4650" s="18" t="s">
        <v>117</v>
      </c>
      <c r="G4650" s="19">
        <v>0.71639118990499995</v>
      </c>
      <c r="H4650" s="19">
        <v>0.28991299999999998</v>
      </c>
      <c r="I4650" s="18" t="s">
        <v>79</v>
      </c>
      <c r="J4650" s="18" t="s">
        <v>80</v>
      </c>
      <c r="K4650" s="18">
        <v>16</v>
      </c>
      <c r="L4650" s="18">
        <v>60</v>
      </c>
      <c r="M4650" s="18" t="s">
        <v>71</v>
      </c>
      <c r="N4650" s="18" t="s">
        <v>74</v>
      </c>
      <c r="O4650" s="18" t="s">
        <v>75</v>
      </c>
      <c r="P4650" s="19">
        <v>645.58314560600002</v>
      </c>
      <c r="Q4650" s="19">
        <v>31205.875408600001</v>
      </c>
      <c r="R4650" s="20">
        <v>0.70014500000000002</v>
      </c>
      <c r="S4650" s="20">
        <v>6.29983</v>
      </c>
      <c r="T4650" s="20">
        <v>0.30199999999999999</v>
      </c>
      <c r="U4650" s="20">
        <v>0.30499999999999999</v>
      </c>
      <c r="V4650" s="20">
        <f t="shared" si="144"/>
        <v>0.14168083389472999</v>
      </c>
      <c r="W4650" s="20">
        <f t="shared" si="145"/>
        <v>1.2693498172790501</v>
      </c>
    </row>
    <row r="4651" spans="1:23" x14ac:dyDescent="0.25">
      <c r="A4651" s="18">
        <v>36997</v>
      </c>
      <c r="B4651" s="18">
        <v>37327</v>
      </c>
      <c r="C4651" s="18">
        <v>6410</v>
      </c>
      <c r="D4651" s="18">
        <v>6410</v>
      </c>
      <c r="E4651" s="18" t="s">
        <v>116</v>
      </c>
      <c r="F4651" s="18" t="s">
        <v>117</v>
      </c>
      <c r="G4651" s="19">
        <v>1.84863777723</v>
      </c>
      <c r="H4651" s="19">
        <v>0.74811700000000003</v>
      </c>
      <c r="I4651" s="18" t="s">
        <v>79</v>
      </c>
      <c r="J4651" s="18" t="s">
        <v>80</v>
      </c>
      <c r="K4651" s="18">
        <v>16</v>
      </c>
      <c r="L4651" s="18">
        <v>60</v>
      </c>
      <c r="M4651" s="18" t="s">
        <v>71</v>
      </c>
      <c r="N4651" s="18" t="s">
        <v>74</v>
      </c>
      <c r="O4651" s="18" t="s">
        <v>75</v>
      </c>
      <c r="P4651" s="19">
        <v>1436.0269762800001</v>
      </c>
      <c r="Q4651" s="19">
        <v>80526.339470599996</v>
      </c>
      <c r="R4651" s="20">
        <v>0.70014500000000002</v>
      </c>
      <c r="S4651" s="20">
        <v>6.29983</v>
      </c>
      <c r="T4651" s="20">
        <v>0.30199999999999999</v>
      </c>
      <c r="U4651" s="20">
        <v>0.30499999999999999</v>
      </c>
      <c r="V4651" s="20">
        <f t="shared" si="144"/>
        <v>0.36560568312157005</v>
      </c>
      <c r="W4651" s="20">
        <f t="shared" si="145"/>
        <v>3.2755418944764503</v>
      </c>
    </row>
    <row r="4652" spans="1:23" x14ac:dyDescent="0.25">
      <c r="A4652" s="18">
        <v>36998</v>
      </c>
      <c r="B4652" s="18">
        <v>37328</v>
      </c>
      <c r="C4652" s="18">
        <v>6410</v>
      </c>
      <c r="D4652" s="18">
        <v>6410</v>
      </c>
      <c r="E4652" s="18" t="s">
        <v>116</v>
      </c>
      <c r="F4652" s="18" t="s">
        <v>117</v>
      </c>
      <c r="G4652" s="19">
        <v>7.9476846717000003</v>
      </c>
      <c r="H4652" s="19">
        <v>3.21631</v>
      </c>
      <c r="I4652" s="18" t="s">
        <v>79</v>
      </c>
      <c r="J4652" s="18" t="s">
        <v>80</v>
      </c>
      <c r="K4652" s="18">
        <v>16</v>
      </c>
      <c r="L4652" s="18">
        <v>60</v>
      </c>
      <c r="M4652" s="18" t="s">
        <v>71</v>
      </c>
      <c r="N4652" s="18" t="s">
        <v>74</v>
      </c>
      <c r="O4652" s="18" t="s">
        <v>75</v>
      </c>
      <c r="P4652" s="19">
        <v>3016.7729768600002</v>
      </c>
      <c r="Q4652" s="19">
        <v>346199.75949500001</v>
      </c>
      <c r="R4652" s="20">
        <v>0.70014500000000002</v>
      </c>
      <c r="S4652" s="20">
        <v>6.29983</v>
      </c>
      <c r="T4652" s="20">
        <v>0.30199999999999999</v>
      </c>
      <c r="U4652" s="20">
        <v>0.30499999999999999</v>
      </c>
      <c r="V4652" s="20">
        <f t="shared" si="144"/>
        <v>1.5718145887350998</v>
      </c>
      <c r="W4652" s="20">
        <f t="shared" si="145"/>
        <v>14.082233327973503</v>
      </c>
    </row>
    <row r="4653" spans="1:23" x14ac:dyDescent="0.25">
      <c r="A4653" s="18">
        <v>36999</v>
      </c>
      <c r="B4653" s="18">
        <v>37329</v>
      </c>
      <c r="C4653" s="18">
        <v>6410</v>
      </c>
      <c r="D4653" s="18">
        <v>6410</v>
      </c>
      <c r="E4653" s="18" t="s">
        <v>116</v>
      </c>
      <c r="F4653" s="18" t="s">
        <v>117</v>
      </c>
      <c r="G4653" s="19">
        <v>1.1683962972299999</v>
      </c>
      <c r="H4653" s="19">
        <v>0.472833</v>
      </c>
      <c r="I4653" s="18" t="s">
        <v>79</v>
      </c>
      <c r="J4653" s="18" t="s">
        <v>80</v>
      </c>
      <c r="K4653" s="18">
        <v>16</v>
      </c>
      <c r="L4653" s="18">
        <v>60</v>
      </c>
      <c r="M4653" s="18" t="s">
        <v>71</v>
      </c>
      <c r="N4653" s="18" t="s">
        <v>74</v>
      </c>
      <c r="O4653" s="18" t="s">
        <v>75</v>
      </c>
      <c r="P4653" s="19">
        <v>844.06769450399997</v>
      </c>
      <c r="Q4653" s="19">
        <v>50895.1391258</v>
      </c>
      <c r="R4653" s="20">
        <v>0.70014500000000002</v>
      </c>
      <c r="S4653" s="20">
        <v>6.29983</v>
      </c>
      <c r="T4653" s="20">
        <v>0.30199999999999999</v>
      </c>
      <c r="U4653" s="20">
        <v>0.30499999999999999</v>
      </c>
      <c r="V4653" s="20">
        <f t="shared" si="144"/>
        <v>0.23107405922793001</v>
      </c>
      <c r="W4653" s="20">
        <f t="shared" si="145"/>
        <v>2.0702434252810504</v>
      </c>
    </row>
    <row r="4654" spans="1:23" x14ac:dyDescent="0.25">
      <c r="A4654" s="18">
        <v>37000</v>
      </c>
      <c r="B4654" s="18">
        <v>37330</v>
      </c>
      <c r="C4654" s="18">
        <v>6410</v>
      </c>
      <c r="D4654" s="18">
        <v>6410</v>
      </c>
      <c r="E4654" s="18" t="s">
        <v>116</v>
      </c>
      <c r="F4654" s="18" t="s">
        <v>117</v>
      </c>
      <c r="G4654" s="19">
        <v>3.2557988146299999</v>
      </c>
      <c r="H4654" s="19">
        <v>1.3175699999999999</v>
      </c>
      <c r="I4654" s="18" t="s">
        <v>79</v>
      </c>
      <c r="J4654" s="18" t="s">
        <v>80</v>
      </c>
      <c r="K4654" s="18">
        <v>16</v>
      </c>
      <c r="L4654" s="18">
        <v>60</v>
      </c>
      <c r="M4654" s="18" t="s">
        <v>71</v>
      </c>
      <c r="N4654" s="18" t="s">
        <v>74</v>
      </c>
      <c r="O4654" s="18" t="s">
        <v>75</v>
      </c>
      <c r="P4654" s="19">
        <v>1383.1990096500001</v>
      </c>
      <c r="Q4654" s="19">
        <v>141822.02907399999</v>
      </c>
      <c r="R4654" s="20">
        <v>0.70014500000000002</v>
      </c>
      <c r="S4654" s="20">
        <v>6.29983</v>
      </c>
      <c r="T4654" s="20">
        <v>0.30199999999999999</v>
      </c>
      <c r="U4654" s="20">
        <v>0.30499999999999999</v>
      </c>
      <c r="V4654" s="20">
        <f t="shared" si="144"/>
        <v>0.64389805325969995</v>
      </c>
      <c r="W4654" s="20">
        <f t="shared" si="145"/>
        <v>5.7688245741044994</v>
      </c>
    </row>
    <row r="4655" spans="1:23" x14ac:dyDescent="0.25">
      <c r="A4655" s="18">
        <v>37001</v>
      </c>
      <c r="B4655" s="18">
        <v>37331</v>
      </c>
      <c r="C4655" s="18">
        <v>6410</v>
      </c>
      <c r="D4655" s="18">
        <v>6410</v>
      </c>
      <c r="E4655" s="18" t="s">
        <v>116</v>
      </c>
      <c r="F4655" s="18" t="s">
        <v>117</v>
      </c>
      <c r="G4655" s="19">
        <v>9.3115553571700005</v>
      </c>
      <c r="H4655" s="19">
        <v>3.7682500000000001</v>
      </c>
      <c r="I4655" s="18" t="s">
        <v>79</v>
      </c>
      <c r="J4655" s="18" t="s">
        <v>80</v>
      </c>
      <c r="K4655" s="18">
        <v>16</v>
      </c>
      <c r="L4655" s="18">
        <v>60</v>
      </c>
      <c r="M4655" s="18" t="s">
        <v>71</v>
      </c>
      <c r="N4655" s="18" t="s">
        <v>74</v>
      </c>
      <c r="O4655" s="18" t="s">
        <v>75</v>
      </c>
      <c r="P4655" s="19">
        <v>2653.5472263000001</v>
      </c>
      <c r="Q4655" s="19">
        <v>405609.72891300003</v>
      </c>
      <c r="R4655" s="20">
        <v>0.70014500000000002</v>
      </c>
      <c r="S4655" s="20">
        <v>6.29983</v>
      </c>
      <c r="T4655" s="20">
        <v>0.30199999999999999</v>
      </c>
      <c r="U4655" s="20">
        <v>0.30499999999999999</v>
      </c>
      <c r="V4655" s="20">
        <f t="shared" si="144"/>
        <v>1.8415483345825001</v>
      </c>
      <c r="W4655" s="20">
        <f t="shared" si="145"/>
        <v>16.498837406262503</v>
      </c>
    </row>
    <row r="4656" spans="1:23" x14ac:dyDescent="0.25">
      <c r="A4656" s="18">
        <v>37002</v>
      </c>
      <c r="B4656" s="18">
        <v>37332</v>
      </c>
      <c r="C4656" s="18">
        <v>6410</v>
      </c>
      <c r="D4656" s="18">
        <v>6410</v>
      </c>
      <c r="E4656" s="18" t="s">
        <v>116</v>
      </c>
      <c r="F4656" s="18" t="s">
        <v>117</v>
      </c>
      <c r="G4656" s="19">
        <v>2.7408436380999999</v>
      </c>
      <c r="H4656" s="19">
        <v>1.1091800000000001</v>
      </c>
      <c r="I4656" s="18" t="s">
        <v>79</v>
      </c>
      <c r="J4656" s="18" t="s">
        <v>80</v>
      </c>
      <c r="K4656" s="18">
        <v>16</v>
      </c>
      <c r="L4656" s="18">
        <v>60</v>
      </c>
      <c r="M4656" s="18" t="s">
        <v>71</v>
      </c>
      <c r="N4656" s="18" t="s">
        <v>74</v>
      </c>
      <c r="O4656" s="18" t="s">
        <v>75</v>
      </c>
      <c r="P4656" s="19">
        <v>1558.68202017</v>
      </c>
      <c r="Q4656" s="19">
        <v>119390.67131000001</v>
      </c>
      <c r="R4656" s="20">
        <v>0.70014500000000002</v>
      </c>
      <c r="S4656" s="20">
        <v>6.29983</v>
      </c>
      <c r="T4656" s="20">
        <v>0.30199999999999999</v>
      </c>
      <c r="U4656" s="20">
        <v>0.30499999999999999</v>
      </c>
      <c r="V4656" s="20">
        <f t="shared" si="144"/>
        <v>0.54205760810780002</v>
      </c>
      <c r="W4656" s="20">
        <f t="shared" si="145"/>
        <v>4.8564135803830011</v>
      </c>
    </row>
    <row r="4657" spans="1:23" x14ac:dyDescent="0.25">
      <c r="A4657" s="18">
        <v>37003</v>
      </c>
      <c r="B4657" s="18">
        <v>37333</v>
      </c>
      <c r="C4657" s="18">
        <v>6410</v>
      </c>
      <c r="D4657" s="18">
        <v>6410</v>
      </c>
      <c r="E4657" s="18" t="s">
        <v>116</v>
      </c>
      <c r="F4657" s="18" t="s">
        <v>117</v>
      </c>
      <c r="G4657" s="19">
        <v>2.16242356434</v>
      </c>
      <c r="H4657" s="19">
        <v>0.87510200000000005</v>
      </c>
      <c r="I4657" s="18" t="s">
        <v>79</v>
      </c>
      <c r="J4657" s="18" t="s">
        <v>80</v>
      </c>
      <c r="K4657" s="18">
        <v>16</v>
      </c>
      <c r="L4657" s="18">
        <v>60</v>
      </c>
      <c r="M4657" s="18" t="s">
        <v>71</v>
      </c>
      <c r="N4657" s="18" t="s">
        <v>74</v>
      </c>
      <c r="O4657" s="18" t="s">
        <v>75</v>
      </c>
      <c r="P4657" s="19">
        <v>1155.4608531700001</v>
      </c>
      <c r="Q4657" s="19">
        <v>94194.793683199998</v>
      </c>
      <c r="R4657" s="20">
        <v>0.70014500000000002</v>
      </c>
      <c r="S4657" s="20">
        <v>6.29983</v>
      </c>
      <c r="T4657" s="20">
        <v>0.30199999999999999</v>
      </c>
      <c r="U4657" s="20">
        <v>0.30499999999999999</v>
      </c>
      <c r="V4657" s="20">
        <f t="shared" si="144"/>
        <v>0.42766340627342003</v>
      </c>
      <c r="W4657" s="20">
        <f t="shared" si="145"/>
        <v>3.8315307136987005</v>
      </c>
    </row>
    <row r="4658" spans="1:23" x14ac:dyDescent="0.25">
      <c r="A4658" s="18">
        <v>37004</v>
      </c>
      <c r="B4658" s="18">
        <v>37414</v>
      </c>
      <c r="C4658" s="18">
        <v>6410</v>
      </c>
      <c r="D4658" s="18">
        <v>6410</v>
      </c>
      <c r="E4658" s="18" t="s">
        <v>116</v>
      </c>
      <c r="F4658" s="18" t="s">
        <v>117</v>
      </c>
      <c r="G4658" s="19">
        <v>8.3960558654700002</v>
      </c>
      <c r="H4658" s="19">
        <v>3.3977599999999999</v>
      </c>
      <c r="I4658" s="18" t="s">
        <v>79</v>
      </c>
      <c r="J4658" s="18" t="s">
        <v>80</v>
      </c>
      <c r="K4658" s="18">
        <v>16</v>
      </c>
      <c r="L4658" s="18">
        <v>60</v>
      </c>
      <c r="M4658" s="18" t="s">
        <v>71</v>
      </c>
      <c r="N4658" s="18" t="s">
        <v>74</v>
      </c>
      <c r="O4658" s="18" t="s">
        <v>75</v>
      </c>
      <c r="P4658" s="19">
        <v>3368.4557189500001</v>
      </c>
      <c r="Q4658" s="19">
        <v>365730.73057299998</v>
      </c>
      <c r="R4658" s="20">
        <v>0.70014500000000002</v>
      </c>
      <c r="S4658" s="20">
        <v>6.29983</v>
      </c>
      <c r="T4658" s="20">
        <v>0.30199999999999999</v>
      </c>
      <c r="U4658" s="20">
        <v>0.30499999999999999</v>
      </c>
      <c r="V4658" s="20">
        <f t="shared" si="144"/>
        <v>1.6604894232895999</v>
      </c>
      <c r="W4658" s="20">
        <f t="shared" si="145"/>
        <v>14.876690714656002</v>
      </c>
    </row>
    <row r="4659" spans="1:23" x14ac:dyDescent="0.25">
      <c r="A4659" s="18">
        <v>37005</v>
      </c>
      <c r="B4659" s="18">
        <v>37415</v>
      </c>
      <c r="C4659" s="18">
        <v>6410</v>
      </c>
      <c r="D4659" s="18">
        <v>6410</v>
      </c>
      <c r="E4659" s="18" t="s">
        <v>116</v>
      </c>
      <c r="F4659" s="18" t="s">
        <v>117</v>
      </c>
      <c r="G4659" s="19">
        <v>1.86020969453</v>
      </c>
      <c r="H4659" s="19">
        <v>0.75280000000000002</v>
      </c>
      <c r="I4659" s="18" t="s">
        <v>79</v>
      </c>
      <c r="J4659" s="18" t="s">
        <v>80</v>
      </c>
      <c r="K4659" s="18">
        <v>16</v>
      </c>
      <c r="L4659" s="18">
        <v>60</v>
      </c>
      <c r="M4659" s="18" t="s">
        <v>71</v>
      </c>
      <c r="N4659" s="18" t="s">
        <v>74</v>
      </c>
      <c r="O4659" s="18" t="s">
        <v>75</v>
      </c>
      <c r="P4659" s="19">
        <v>1113.9308882400001</v>
      </c>
      <c r="Q4659" s="19">
        <v>81030.410170400006</v>
      </c>
      <c r="R4659" s="20">
        <v>0.70014500000000002</v>
      </c>
      <c r="S4659" s="20">
        <v>6.29983</v>
      </c>
      <c r="T4659" s="20">
        <v>0.30199999999999999</v>
      </c>
      <c r="U4659" s="20">
        <v>0.30499999999999999</v>
      </c>
      <c r="V4659" s="20">
        <f t="shared" si="144"/>
        <v>0.36789427088800003</v>
      </c>
      <c r="W4659" s="20">
        <f t="shared" si="145"/>
        <v>3.2960458566800002</v>
      </c>
    </row>
    <row r="4660" spans="1:23" x14ac:dyDescent="0.25">
      <c r="A4660" s="18">
        <v>37006</v>
      </c>
      <c r="B4660" s="18">
        <v>37416</v>
      </c>
      <c r="C4660" s="18">
        <v>6410</v>
      </c>
      <c r="D4660" s="18">
        <v>6410</v>
      </c>
      <c r="E4660" s="18" t="s">
        <v>116</v>
      </c>
      <c r="F4660" s="18" t="s">
        <v>117</v>
      </c>
      <c r="G4660" s="19">
        <v>1.9679906248700001</v>
      </c>
      <c r="H4660" s="19">
        <v>0.79641799999999996</v>
      </c>
      <c r="I4660" s="18" t="s">
        <v>79</v>
      </c>
      <c r="J4660" s="18" t="s">
        <v>80</v>
      </c>
      <c r="K4660" s="18">
        <v>16</v>
      </c>
      <c r="L4660" s="18">
        <v>60</v>
      </c>
      <c r="M4660" s="18" t="s">
        <v>71</v>
      </c>
      <c r="N4660" s="18" t="s">
        <v>74</v>
      </c>
      <c r="O4660" s="18" t="s">
        <v>75</v>
      </c>
      <c r="P4660" s="19">
        <v>1062.9658540400001</v>
      </c>
      <c r="Q4660" s="19">
        <v>85725.328717900004</v>
      </c>
      <c r="R4660" s="20">
        <v>0.70014500000000002</v>
      </c>
      <c r="S4660" s="20">
        <v>6.29983</v>
      </c>
      <c r="T4660" s="20">
        <v>0.30199999999999999</v>
      </c>
      <c r="U4660" s="20">
        <v>0.30499999999999999</v>
      </c>
      <c r="V4660" s="20">
        <f t="shared" si="144"/>
        <v>0.38921044026578</v>
      </c>
      <c r="W4660" s="20">
        <f t="shared" si="145"/>
        <v>3.4870221162133004</v>
      </c>
    </row>
    <row r="4661" spans="1:23" x14ac:dyDescent="0.25">
      <c r="A4661" s="18">
        <v>37007</v>
      </c>
      <c r="B4661" s="18">
        <v>37417</v>
      </c>
      <c r="C4661" s="18">
        <v>6410</v>
      </c>
      <c r="D4661" s="18">
        <v>6410</v>
      </c>
      <c r="E4661" s="18" t="s">
        <v>116</v>
      </c>
      <c r="F4661" s="18" t="s">
        <v>117</v>
      </c>
      <c r="G4661" s="19">
        <v>4.7970361307399996</v>
      </c>
      <c r="H4661" s="19">
        <v>1.94129</v>
      </c>
      <c r="I4661" s="18" t="s">
        <v>79</v>
      </c>
      <c r="J4661" s="18" t="s">
        <v>80</v>
      </c>
      <c r="K4661" s="18">
        <v>16</v>
      </c>
      <c r="L4661" s="18">
        <v>60</v>
      </c>
      <c r="M4661" s="18" t="s">
        <v>71</v>
      </c>
      <c r="N4661" s="18" t="s">
        <v>74</v>
      </c>
      <c r="O4661" s="18" t="s">
        <v>75</v>
      </c>
      <c r="P4661" s="19">
        <v>1644.40785005</v>
      </c>
      <c r="Q4661" s="19">
        <v>208958.05802</v>
      </c>
      <c r="R4661" s="20">
        <v>0.70014500000000002</v>
      </c>
      <c r="S4661" s="20">
        <v>6.29983</v>
      </c>
      <c r="T4661" s="20">
        <v>0.30199999999999999</v>
      </c>
      <c r="U4661" s="20">
        <v>0.30499999999999999</v>
      </c>
      <c r="V4661" s="20">
        <f t="shared" si="144"/>
        <v>0.94871077196089992</v>
      </c>
      <c r="W4661" s="20">
        <f t="shared" si="145"/>
        <v>8.4997089015864997</v>
      </c>
    </row>
    <row r="4662" spans="1:23" x14ac:dyDescent="0.25">
      <c r="A4662" s="18">
        <v>37008</v>
      </c>
      <c r="B4662" s="18">
        <v>37418</v>
      </c>
      <c r="C4662" s="18">
        <v>6410</v>
      </c>
      <c r="D4662" s="18">
        <v>6410</v>
      </c>
      <c r="E4662" s="18" t="s">
        <v>116</v>
      </c>
      <c r="F4662" s="18" t="s">
        <v>117</v>
      </c>
      <c r="G4662" s="19">
        <v>5.5068564693699997</v>
      </c>
      <c r="H4662" s="19">
        <v>2.2285499999999998</v>
      </c>
      <c r="I4662" s="18" t="s">
        <v>79</v>
      </c>
      <c r="J4662" s="18" t="s">
        <v>80</v>
      </c>
      <c r="K4662" s="18">
        <v>16</v>
      </c>
      <c r="L4662" s="18">
        <v>60</v>
      </c>
      <c r="M4662" s="18" t="s">
        <v>71</v>
      </c>
      <c r="N4662" s="18" t="s">
        <v>74</v>
      </c>
      <c r="O4662" s="18" t="s">
        <v>75</v>
      </c>
      <c r="P4662" s="19">
        <v>2264.2869671899998</v>
      </c>
      <c r="Q4662" s="19">
        <v>239877.70829000001</v>
      </c>
      <c r="R4662" s="20">
        <v>0.70014500000000002</v>
      </c>
      <c r="S4662" s="20">
        <v>6.29983</v>
      </c>
      <c r="T4662" s="20">
        <v>0.30199999999999999</v>
      </c>
      <c r="U4662" s="20">
        <v>0.30499999999999999</v>
      </c>
      <c r="V4662" s="20">
        <f t="shared" si="144"/>
        <v>1.0890950815454998</v>
      </c>
      <c r="W4662" s="20">
        <f t="shared" si="145"/>
        <v>9.7574428718174993</v>
      </c>
    </row>
    <row r="4663" spans="1:23" x14ac:dyDescent="0.25">
      <c r="A4663" s="18">
        <v>37009</v>
      </c>
      <c r="B4663" s="18">
        <v>37419</v>
      </c>
      <c r="C4663" s="18">
        <v>6410</v>
      </c>
      <c r="D4663" s="18">
        <v>6410</v>
      </c>
      <c r="E4663" s="18" t="s">
        <v>116</v>
      </c>
      <c r="F4663" s="18" t="s">
        <v>117</v>
      </c>
      <c r="G4663" s="19">
        <v>3.5542676484000002</v>
      </c>
      <c r="H4663" s="19">
        <v>1.4383600000000001</v>
      </c>
      <c r="I4663" s="18" t="s">
        <v>79</v>
      </c>
      <c r="J4663" s="18" t="s">
        <v>80</v>
      </c>
      <c r="K4663" s="18">
        <v>16</v>
      </c>
      <c r="L4663" s="18">
        <v>60</v>
      </c>
      <c r="M4663" s="18" t="s">
        <v>71</v>
      </c>
      <c r="N4663" s="18" t="s">
        <v>74</v>
      </c>
      <c r="O4663" s="18" t="s">
        <v>75</v>
      </c>
      <c r="P4663" s="19">
        <v>1561.29557449</v>
      </c>
      <c r="Q4663" s="19">
        <v>154823.279469</v>
      </c>
      <c r="R4663" s="20">
        <v>0.70014500000000002</v>
      </c>
      <c r="S4663" s="20">
        <v>6.29983</v>
      </c>
      <c r="T4663" s="20">
        <v>0.30199999999999999</v>
      </c>
      <c r="U4663" s="20">
        <v>0.30499999999999999</v>
      </c>
      <c r="V4663" s="20">
        <f t="shared" si="144"/>
        <v>0.70292827241560008</v>
      </c>
      <c r="W4663" s="20">
        <f t="shared" si="145"/>
        <v>6.2976893177660003</v>
      </c>
    </row>
    <row r="4664" spans="1:23" x14ac:dyDescent="0.25">
      <c r="A4664" s="18">
        <v>37010</v>
      </c>
      <c r="B4664" s="18">
        <v>37420</v>
      </c>
      <c r="C4664" s="18">
        <v>6410</v>
      </c>
      <c r="D4664" s="18">
        <v>6410</v>
      </c>
      <c r="E4664" s="18" t="s">
        <v>116</v>
      </c>
      <c r="F4664" s="18" t="s">
        <v>117</v>
      </c>
      <c r="G4664" s="19">
        <v>2.8759502278000002</v>
      </c>
      <c r="H4664" s="19">
        <v>1.1638599999999999</v>
      </c>
      <c r="I4664" s="18" t="s">
        <v>79</v>
      </c>
      <c r="J4664" s="18" t="s">
        <v>80</v>
      </c>
      <c r="K4664" s="18">
        <v>16</v>
      </c>
      <c r="L4664" s="18">
        <v>60</v>
      </c>
      <c r="M4664" s="18" t="s">
        <v>71</v>
      </c>
      <c r="N4664" s="18" t="s">
        <v>74</v>
      </c>
      <c r="O4664" s="18" t="s">
        <v>75</v>
      </c>
      <c r="P4664" s="19">
        <v>1462.3208904200001</v>
      </c>
      <c r="Q4664" s="19">
        <v>125275.890818</v>
      </c>
      <c r="R4664" s="20">
        <v>0.70014500000000002</v>
      </c>
      <c r="S4664" s="20">
        <v>6.29983</v>
      </c>
      <c r="T4664" s="20">
        <v>0.30199999999999999</v>
      </c>
      <c r="U4664" s="20">
        <v>0.30499999999999999</v>
      </c>
      <c r="V4664" s="20">
        <f t="shared" si="144"/>
        <v>0.56877979027059988</v>
      </c>
      <c r="W4664" s="20">
        <f t="shared" si="145"/>
        <v>5.0958234999409999</v>
      </c>
    </row>
    <row r="4665" spans="1:23" x14ac:dyDescent="0.25">
      <c r="A4665" s="18">
        <v>37011</v>
      </c>
      <c r="B4665" s="18">
        <v>37421</v>
      </c>
      <c r="C4665" s="18">
        <v>6410</v>
      </c>
      <c r="D4665" s="18">
        <v>6410</v>
      </c>
      <c r="E4665" s="18" t="s">
        <v>116</v>
      </c>
      <c r="F4665" s="18" t="s">
        <v>117</v>
      </c>
      <c r="G4665" s="19">
        <v>4.2088001268699999</v>
      </c>
      <c r="H4665" s="19">
        <v>1.7032400000000001</v>
      </c>
      <c r="I4665" s="18" t="s">
        <v>79</v>
      </c>
      <c r="J4665" s="18" t="s">
        <v>80</v>
      </c>
      <c r="K4665" s="18">
        <v>16</v>
      </c>
      <c r="L4665" s="18">
        <v>60</v>
      </c>
      <c r="M4665" s="18" t="s">
        <v>71</v>
      </c>
      <c r="N4665" s="18" t="s">
        <v>74</v>
      </c>
      <c r="O4665" s="18" t="s">
        <v>75</v>
      </c>
      <c r="P4665" s="19">
        <v>1633.1590998500001</v>
      </c>
      <c r="Q4665" s="19">
        <v>183334.600186</v>
      </c>
      <c r="R4665" s="20">
        <v>0.70014500000000002</v>
      </c>
      <c r="S4665" s="20">
        <v>6.29983</v>
      </c>
      <c r="T4665" s="20">
        <v>0.30199999999999999</v>
      </c>
      <c r="U4665" s="20">
        <v>0.30499999999999999</v>
      </c>
      <c r="V4665" s="20">
        <f t="shared" si="144"/>
        <v>0.83237544892040005</v>
      </c>
      <c r="W4665" s="20">
        <f t="shared" si="145"/>
        <v>7.457435102194002</v>
      </c>
    </row>
    <row r="4666" spans="1:23" x14ac:dyDescent="0.25">
      <c r="A4666" s="18">
        <v>37012</v>
      </c>
      <c r="B4666" s="18">
        <v>37422</v>
      </c>
      <c r="C4666" s="18">
        <v>6410</v>
      </c>
      <c r="D4666" s="18">
        <v>6410</v>
      </c>
      <c r="E4666" s="18" t="s">
        <v>116</v>
      </c>
      <c r="F4666" s="18" t="s">
        <v>117</v>
      </c>
      <c r="G4666" s="19">
        <v>0.48679511892999999</v>
      </c>
      <c r="H4666" s="19">
        <v>0.19699900000000001</v>
      </c>
      <c r="I4666" s="18" t="s">
        <v>79</v>
      </c>
      <c r="J4666" s="18" t="s">
        <v>80</v>
      </c>
      <c r="K4666" s="18">
        <v>16</v>
      </c>
      <c r="L4666" s="18">
        <v>60</v>
      </c>
      <c r="M4666" s="18" t="s">
        <v>71</v>
      </c>
      <c r="N4666" s="18" t="s">
        <v>74</v>
      </c>
      <c r="O4666" s="18" t="s">
        <v>75</v>
      </c>
      <c r="P4666" s="19">
        <v>585.19375047200003</v>
      </c>
      <c r="Q4666" s="19">
        <v>21204.7105615</v>
      </c>
      <c r="R4666" s="20">
        <v>0.70014500000000002</v>
      </c>
      <c r="S4666" s="20">
        <v>6.29983</v>
      </c>
      <c r="T4666" s="20">
        <v>0.30199999999999999</v>
      </c>
      <c r="U4666" s="20">
        <v>0.30499999999999999</v>
      </c>
      <c r="V4666" s="20">
        <f t="shared" si="144"/>
        <v>9.6273649668789998E-2</v>
      </c>
      <c r="W4666" s="20">
        <f t="shared" si="145"/>
        <v>0.86253684606815018</v>
      </c>
    </row>
    <row r="4667" spans="1:23" x14ac:dyDescent="0.25">
      <c r="A4667" s="18">
        <v>37013</v>
      </c>
      <c r="B4667" s="18">
        <v>37423</v>
      </c>
      <c r="C4667" s="18">
        <v>6410</v>
      </c>
      <c r="D4667" s="18">
        <v>6410</v>
      </c>
      <c r="E4667" s="18" t="s">
        <v>116</v>
      </c>
      <c r="F4667" s="18" t="s">
        <v>117</v>
      </c>
      <c r="G4667" s="19">
        <v>2.1239892741699999</v>
      </c>
      <c r="H4667" s="19">
        <v>0.85954799999999998</v>
      </c>
      <c r="I4667" s="18" t="s">
        <v>79</v>
      </c>
      <c r="J4667" s="18" t="s">
        <v>80</v>
      </c>
      <c r="K4667" s="18">
        <v>16</v>
      </c>
      <c r="L4667" s="18">
        <v>60</v>
      </c>
      <c r="M4667" s="18" t="s">
        <v>71</v>
      </c>
      <c r="N4667" s="18" t="s">
        <v>74</v>
      </c>
      <c r="O4667" s="18" t="s">
        <v>75</v>
      </c>
      <c r="P4667" s="19">
        <v>1112.0076356</v>
      </c>
      <c r="Q4667" s="19">
        <v>92520.602699199997</v>
      </c>
      <c r="R4667" s="20">
        <v>0.70014500000000002</v>
      </c>
      <c r="S4667" s="20">
        <v>6.29983</v>
      </c>
      <c r="T4667" s="20">
        <v>0.30199999999999999</v>
      </c>
      <c r="U4667" s="20">
        <v>0.30499999999999999</v>
      </c>
      <c r="V4667" s="20">
        <f t="shared" si="144"/>
        <v>0.42006214765307998</v>
      </c>
      <c r="W4667" s="20">
        <f t="shared" si="145"/>
        <v>3.7634293624038002</v>
      </c>
    </row>
    <row r="4668" spans="1:23" x14ac:dyDescent="0.25">
      <c r="A4668" s="18">
        <v>37064</v>
      </c>
      <c r="B4668" s="18">
        <v>36994</v>
      </c>
      <c r="C4668" s="18">
        <v>6410</v>
      </c>
      <c r="D4668" s="18">
        <v>6410</v>
      </c>
      <c r="E4668" s="18" t="s">
        <v>116</v>
      </c>
      <c r="F4668" s="18" t="s">
        <v>117</v>
      </c>
      <c r="G4668" s="19">
        <v>2.5554826322899999</v>
      </c>
      <c r="H4668" s="19">
        <v>1.03417</v>
      </c>
      <c r="I4668" s="18" t="s">
        <v>79</v>
      </c>
      <c r="J4668" s="18" t="s">
        <v>80</v>
      </c>
      <c r="K4668" s="18">
        <v>16</v>
      </c>
      <c r="L4668" s="18">
        <v>60</v>
      </c>
      <c r="M4668" s="18" t="s">
        <v>71</v>
      </c>
      <c r="N4668" s="18" t="s">
        <v>74</v>
      </c>
      <c r="O4668" s="18" t="s">
        <v>75</v>
      </c>
      <c r="P4668" s="19">
        <v>1255.00291662</v>
      </c>
      <c r="Q4668" s="19">
        <v>111316.37819600001</v>
      </c>
      <c r="R4668" s="20">
        <v>0.70014500000000002</v>
      </c>
      <c r="S4668" s="20">
        <v>6.29983</v>
      </c>
      <c r="T4668" s="20">
        <v>0.30199999999999999</v>
      </c>
      <c r="U4668" s="20">
        <v>0.30499999999999999</v>
      </c>
      <c r="V4668" s="20">
        <f t="shared" si="144"/>
        <v>0.50540013034570008</v>
      </c>
      <c r="W4668" s="20">
        <f t="shared" si="145"/>
        <v>4.5279911578145002</v>
      </c>
    </row>
    <row r="4669" spans="1:23" x14ac:dyDescent="0.25">
      <c r="A4669" s="18">
        <v>37065</v>
      </c>
      <c r="B4669" s="18">
        <v>36995</v>
      </c>
      <c r="C4669" s="18">
        <v>6410</v>
      </c>
      <c r="D4669" s="18">
        <v>6410</v>
      </c>
      <c r="E4669" s="18" t="s">
        <v>116</v>
      </c>
      <c r="F4669" s="18" t="s">
        <v>117</v>
      </c>
      <c r="G4669" s="19">
        <v>4.5055521505099998</v>
      </c>
      <c r="H4669" s="19">
        <v>1.8233299999999999</v>
      </c>
      <c r="I4669" s="18" t="s">
        <v>79</v>
      </c>
      <c r="J4669" s="18" t="s">
        <v>80</v>
      </c>
      <c r="K4669" s="18">
        <v>16</v>
      </c>
      <c r="L4669" s="18">
        <v>60</v>
      </c>
      <c r="M4669" s="18" t="s">
        <v>71</v>
      </c>
      <c r="N4669" s="18" t="s">
        <v>74</v>
      </c>
      <c r="O4669" s="18" t="s">
        <v>75</v>
      </c>
      <c r="P4669" s="19">
        <v>1722.8026002500001</v>
      </c>
      <c r="Q4669" s="19">
        <v>196261.06663099999</v>
      </c>
      <c r="R4669" s="20">
        <v>0.70014500000000002</v>
      </c>
      <c r="S4669" s="20">
        <v>6.29983</v>
      </c>
      <c r="T4669" s="20">
        <v>0.30199999999999999</v>
      </c>
      <c r="U4669" s="20">
        <v>0.30499999999999999</v>
      </c>
      <c r="V4669" s="20">
        <f t="shared" si="144"/>
        <v>0.89106357722929985</v>
      </c>
      <c r="W4669" s="20">
        <f t="shared" si="145"/>
        <v>7.9832349785605006</v>
      </c>
    </row>
    <row r="4670" spans="1:23" x14ac:dyDescent="0.25">
      <c r="A4670" s="18">
        <v>37066</v>
      </c>
      <c r="B4670" s="18">
        <v>36996</v>
      </c>
      <c r="C4670" s="18">
        <v>6410</v>
      </c>
      <c r="D4670" s="18">
        <v>6410</v>
      </c>
      <c r="E4670" s="18" t="s">
        <v>116</v>
      </c>
      <c r="F4670" s="18" t="s">
        <v>117</v>
      </c>
      <c r="G4670" s="19">
        <v>1.78227115072</v>
      </c>
      <c r="H4670" s="19">
        <v>0.72126000000000001</v>
      </c>
      <c r="I4670" s="18" t="s">
        <v>79</v>
      </c>
      <c r="J4670" s="18" t="s">
        <v>80</v>
      </c>
      <c r="K4670" s="18">
        <v>16</v>
      </c>
      <c r="L4670" s="18">
        <v>60</v>
      </c>
      <c r="M4670" s="18" t="s">
        <v>71</v>
      </c>
      <c r="N4670" s="18" t="s">
        <v>74</v>
      </c>
      <c r="O4670" s="18" t="s">
        <v>75</v>
      </c>
      <c r="P4670" s="19">
        <v>1038.1338430599999</v>
      </c>
      <c r="Q4670" s="19">
        <v>77635.420782700006</v>
      </c>
      <c r="R4670" s="20">
        <v>0.70014500000000002</v>
      </c>
      <c r="S4670" s="20">
        <v>6.29983</v>
      </c>
      <c r="T4670" s="20">
        <v>0.30199999999999999</v>
      </c>
      <c r="U4670" s="20">
        <v>0.30499999999999999</v>
      </c>
      <c r="V4670" s="20">
        <f t="shared" si="144"/>
        <v>0.35248063472460001</v>
      </c>
      <c r="W4670" s="20">
        <f t="shared" si="145"/>
        <v>3.1579516931310003</v>
      </c>
    </row>
    <row r="4671" spans="1:23" x14ac:dyDescent="0.25">
      <c r="A4671" s="18">
        <v>37067</v>
      </c>
      <c r="B4671" s="18">
        <v>36997</v>
      </c>
      <c r="C4671" s="18">
        <v>6410</v>
      </c>
      <c r="D4671" s="18">
        <v>6410</v>
      </c>
      <c r="E4671" s="18" t="s">
        <v>116</v>
      </c>
      <c r="F4671" s="18" t="s">
        <v>117</v>
      </c>
      <c r="G4671" s="19">
        <v>2.6395758065999999</v>
      </c>
      <c r="H4671" s="19">
        <v>1.0682</v>
      </c>
      <c r="I4671" s="18" t="s">
        <v>79</v>
      </c>
      <c r="J4671" s="18" t="s">
        <v>80</v>
      </c>
      <c r="K4671" s="18">
        <v>16</v>
      </c>
      <c r="L4671" s="18">
        <v>60</v>
      </c>
      <c r="M4671" s="18" t="s">
        <v>71</v>
      </c>
      <c r="N4671" s="18" t="s">
        <v>74</v>
      </c>
      <c r="O4671" s="18" t="s">
        <v>75</v>
      </c>
      <c r="P4671" s="19">
        <v>1236.2837342800001</v>
      </c>
      <c r="Q4671" s="19">
        <v>114979.46221699999</v>
      </c>
      <c r="R4671" s="20">
        <v>0.70014500000000002</v>
      </c>
      <c r="S4671" s="20">
        <v>6.29983</v>
      </c>
      <c r="T4671" s="20">
        <v>0.30199999999999999</v>
      </c>
      <c r="U4671" s="20">
        <v>0.30499999999999999</v>
      </c>
      <c r="V4671" s="20">
        <f t="shared" si="144"/>
        <v>0.52203063252199999</v>
      </c>
      <c r="W4671" s="20">
        <f t="shared" si="145"/>
        <v>4.6769874921700003</v>
      </c>
    </row>
    <row r="4672" spans="1:23" x14ac:dyDescent="0.25">
      <c r="A4672" s="18">
        <v>37068</v>
      </c>
      <c r="B4672" s="18">
        <v>36998</v>
      </c>
      <c r="C4672" s="18">
        <v>6410</v>
      </c>
      <c r="D4672" s="18">
        <v>6410</v>
      </c>
      <c r="E4672" s="18" t="s">
        <v>116</v>
      </c>
      <c r="F4672" s="18" t="s">
        <v>117</v>
      </c>
      <c r="G4672" s="19">
        <v>3.8312640278300001</v>
      </c>
      <c r="H4672" s="19">
        <v>1.5504599999999999</v>
      </c>
      <c r="I4672" s="18" t="s">
        <v>79</v>
      </c>
      <c r="J4672" s="18" t="s">
        <v>80</v>
      </c>
      <c r="K4672" s="18">
        <v>16</v>
      </c>
      <c r="L4672" s="18">
        <v>60</v>
      </c>
      <c r="M4672" s="18" t="s">
        <v>71</v>
      </c>
      <c r="N4672" s="18" t="s">
        <v>74</v>
      </c>
      <c r="O4672" s="18" t="s">
        <v>75</v>
      </c>
      <c r="P4672" s="19">
        <v>1546.1465908600001</v>
      </c>
      <c r="Q4672" s="19">
        <v>166889.19349400001</v>
      </c>
      <c r="R4672" s="20">
        <v>0.70014500000000002</v>
      </c>
      <c r="S4672" s="20">
        <v>6.29983</v>
      </c>
      <c r="T4672" s="20">
        <v>0.30199999999999999</v>
      </c>
      <c r="U4672" s="20">
        <v>0.30499999999999999</v>
      </c>
      <c r="V4672" s="20">
        <f t="shared" si="144"/>
        <v>0.75771167805659989</v>
      </c>
      <c r="W4672" s="20">
        <f t="shared" si="145"/>
        <v>6.7885059231510008</v>
      </c>
    </row>
    <row r="4673" spans="1:23" x14ac:dyDescent="0.25">
      <c r="A4673" s="18">
        <v>37069</v>
      </c>
      <c r="B4673" s="18">
        <v>36999</v>
      </c>
      <c r="C4673" s="18">
        <v>6410</v>
      </c>
      <c r="D4673" s="18">
        <v>6410</v>
      </c>
      <c r="E4673" s="18" t="s">
        <v>116</v>
      </c>
      <c r="F4673" s="18" t="s">
        <v>117</v>
      </c>
      <c r="G4673" s="19">
        <v>11.9120489355</v>
      </c>
      <c r="H4673" s="19">
        <v>4.82064</v>
      </c>
      <c r="I4673" s="18" t="s">
        <v>79</v>
      </c>
      <c r="J4673" s="18" t="s">
        <v>80</v>
      </c>
      <c r="K4673" s="18">
        <v>16</v>
      </c>
      <c r="L4673" s="18">
        <v>60</v>
      </c>
      <c r="M4673" s="18" t="s">
        <v>71</v>
      </c>
      <c r="N4673" s="18" t="s">
        <v>74</v>
      </c>
      <c r="O4673" s="18" t="s">
        <v>75</v>
      </c>
      <c r="P4673" s="19">
        <v>3672.9303421200002</v>
      </c>
      <c r="Q4673" s="19">
        <v>518886.77607800002</v>
      </c>
      <c r="R4673" s="20">
        <v>0.70014500000000002</v>
      </c>
      <c r="S4673" s="20">
        <v>6.29983</v>
      </c>
      <c r="T4673" s="20">
        <v>0.30199999999999999</v>
      </c>
      <c r="U4673" s="20">
        <v>0.30499999999999999</v>
      </c>
      <c r="V4673" s="20">
        <f t="shared" si="144"/>
        <v>2.3558526009743996</v>
      </c>
      <c r="W4673" s="20">
        <f t="shared" si="145"/>
        <v>21.106602681384</v>
      </c>
    </row>
    <row r="4674" spans="1:23" x14ac:dyDescent="0.25">
      <c r="A4674" s="18">
        <v>37070</v>
      </c>
      <c r="B4674" s="18">
        <v>37000</v>
      </c>
      <c r="C4674" s="18">
        <v>6410</v>
      </c>
      <c r="D4674" s="18">
        <v>6410</v>
      </c>
      <c r="E4674" s="18" t="s">
        <v>116</v>
      </c>
      <c r="F4674" s="18" t="s">
        <v>117</v>
      </c>
      <c r="G4674" s="19">
        <v>18.202485005700002</v>
      </c>
      <c r="H4674" s="19">
        <v>7.3662799999999997</v>
      </c>
      <c r="I4674" s="18" t="s">
        <v>79</v>
      </c>
      <c r="J4674" s="18" t="s">
        <v>80</v>
      </c>
      <c r="K4674" s="18">
        <v>16</v>
      </c>
      <c r="L4674" s="18">
        <v>60</v>
      </c>
      <c r="M4674" s="18" t="s">
        <v>71</v>
      </c>
      <c r="N4674" s="18" t="s">
        <v>74</v>
      </c>
      <c r="O4674" s="18" t="s">
        <v>75</v>
      </c>
      <c r="P4674" s="19">
        <v>5219.23370669</v>
      </c>
      <c r="Q4674" s="19">
        <v>792897.07524999999</v>
      </c>
      <c r="R4674" s="20">
        <v>0.70014500000000002</v>
      </c>
      <c r="S4674" s="20">
        <v>6.29983</v>
      </c>
      <c r="T4674" s="20">
        <v>0.30199999999999999</v>
      </c>
      <c r="U4674" s="20">
        <v>0.30499999999999999</v>
      </c>
      <c r="V4674" s="20">
        <f t="shared" si="144"/>
        <v>3.5999099491987998</v>
      </c>
      <c r="W4674" s="20">
        <f t="shared" si="145"/>
        <v>32.252386654018004</v>
      </c>
    </row>
    <row r="4675" spans="1:23" x14ac:dyDescent="0.25">
      <c r="A4675" s="18">
        <v>37071</v>
      </c>
      <c r="B4675" s="18">
        <v>37001</v>
      </c>
      <c r="C4675" s="18">
        <v>6410</v>
      </c>
      <c r="D4675" s="18">
        <v>6410</v>
      </c>
      <c r="E4675" s="18" t="s">
        <v>116</v>
      </c>
      <c r="F4675" s="18" t="s">
        <v>117</v>
      </c>
      <c r="G4675" s="19">
        <v>4.7106802250199999</v>
      </c>
      <c r="H4675" s="19">
        <v>1.9063399999999999</v>
      </c>
      <c r="I4675" s="18" t="s">
        <v>79</v>
      </c>
      <c r="J4675" s="18" t="s">
        <v>80</v>
      </c>
      <c r="K4675" s="18">
        <v>16</v>
      </c>
      <c r="L4675" s="18">
        <v>60</v>
      </c>
      <c r="M4675" s="18" t="s">
        <v>71</v>
      </c>
      <c r="N4675" s="18" t="s">
        <v>74</v>
      </c>
      <c r="O4675" s="18" t="s">
        <v>75</v>
      </c>
      <c r="P4675" s="19">
        <v>2152.39752752</v>
      </c>
      <c r="Q4675" s="19">
        <v>205196.40981300001</v>
      </c>
      <c r="R4675" s="20">
        <v>0.70014500000000002</v>
      </c>
      <c r="S4675" s="20">
        <v>6.29983</v>
      </c>
      <c r="T4675" s="20">
        <v>0.30199999999999999</v>
      </c>
      <c r="U4675" s="20">
        <v>0.30499999999999999</v>
      </c>
      <c r="V4675" s="20">
        <f t="shared" ref="V4675:V4738" si="146">H4675*R4675*(1-T4675)</f>
        <v>0.93163066467139999</v>
      </c>
      <c r="W4675" s="20">
        <f t="shared" ref="W4675:W4738" si="147">H4675*S4675*(1-U4675)</f>
        <v>8.346684455929001</v>
      </c>
    </row>
    <row r="4676" spans="1:23" x14ac:dyDescent="0.25">
      <c r="A4676" s="18">
        <v>37072</v>
      </c>
      <c r="B4676" s="18">
        <v>37002</v>
      </c>
      <c r="C4676" s="18">
        <v>6410</v>
      </c>
      <c r="D4676" s="18">
        <v>6410</v>
      </c>
      <c r="E4676" s="18" t="s">
        <v>116</v>
      </c>
      <c r="F4676" s="18" t="s">
        <v>117</v>
      </c>
      <c r="G4676" s="19">
        <v>9.0054835362199999</v>
      </c>
      <c r="H4676" s="19">
        <v>3.64439</v>
      </c>
      <c r="I4676" s="18" t="s">
        <v>79</v>
      </c>
      <c r="J4676" s="18" t="s">
        <v>80</v>
      </c>
      <c r="K4676" s="18">
        <v>16</v>
      </c>
      <c r="L4676" s="18">
        <v>60</v>
      </c>
      <c r="M4676" s="18" t="s">
        <v>71</v>
      </c>
      <c r="N4676" s="18" t="s">
        <v>74</v>
      </c>
      <c r="O4676" s="18" t="s">
        <v>75</v>
      </c>
      <c r="P4676" s="19">
        <v>2610.5957503999998</v>
      </c>
      <c r="Q4676" s="19">
        <v>392277.29372399999</v>
      </c>
      <c r="R4676" s="20">
        <v>0.70014500000000002</v>
      </c>
      <c r="S4676" s="20">
        <v>6.29983</v>
      </c>
      <c r="T4676" s="20">
        <v>0.30199999999999999</v>
      </c>
      <c r="U4676" s="20">
        <v>0.30499999999999999</v>
      </c>
      <c r="V4676" s="20">
        <f t="shared" si="146"/>
        <v>1.7810178027118999</v>
      </c>
      <c r="W4676" s="20">
        <f t="shared" si="147"/>
        <v>15.9565310303215</v>
      </c>
    </row>
    <row r="4677" spans="1:23" x14ac:dyDescent="0.25">
      <c r="A4677" s="18">
        <v>37073</v>
      </c>
      <c r="B4677" s="18">
        <v>37003</v>
      </c>
      <c r="C4677" s="18">
        <v>6410</v>
      </c>
      <c r="D4677" s="18">
        <v>6410</v>
      </c>
      <c r="E4677" s="18" t="s">
        <v>116</v>
      </c>
      <c r="F4677" s="18" t="s">
        <v>117</v>
      </c>
      <c r="G4677" s="19">
        <v>0.84350888553400005</v>
      </c>
      <c r="H4677" s="19">
        <v>0.34135599999999999</v>
      </c>
      <c r="I4677" s="18" t="s">
        <v>79</v>
      </c>
      <c r="J4677" s="18" t="s">
        <v>80</v>
      </c>
      <c r="K4677" s="18">
        <v>16</v>
      </c>
      <c r="L4677" s="18">
        <v>60</v>
      </c>
      <c r="M4677" s="18" t="s">
        <v>71</v>
      </c>
      <c r="N4677" s="18" t="s">
        <v>74</v>
      </c>
      <c r="O4677" s="18" t="s">
        <v>75</v>
      </c>
      <c r="P4677" s="19">
        <v>809.73906730900001</v>
      </c>
      <c r="Q4677" s="19">
        <v>36743.100080900003</v>
      </c>
      <c r="R4677" s="20">
        <v>0.70014500000000002</v>
      </c>
      <c r="S4677" s="20">
        <v>6.29983</v>
      </c>
      <c r="T4677" s="20">
        <v>0.30199999999999999</v>
      </c>
      <c r="U4677" s="20">
        <v>0.30499999999999999</v>
      </c>
      <c r="V4677" s="20">
        <f t="shared" si="146"/>
        <v>0.16682109024076</v>
      </c>
      <c r="W4677" s="20">
        <f t="shared" si="147"/>
        <v>1.4945869147886</v>
      </c>
    </row>
    <row r="4678" spans="1:23" x14ac:dyDescent="0.25">
      <c r="A4678" s="18">
        <v>37074</v>
      </c>
      <c r="B4678" s="18">
        <v>37004</v>
      </c>
      <c r="C4678" s="18">
        <v>6410</v>
      </c>
      <c r="D4678" s="18">
        <v>6410</v>
      </c>
      <c r="E4678" s="18" t="s">
        <v>116</v>
      </c>
      <c r="F4678" s="18" t="s">
        <v>117</v>
      </c>
      <c r="G4678" s="19">
        <v>3.0039238424399999</v>
      </c>
      <c r="H4678" s="19">
        <v>1.2156400000000001</v>
      </c>
      <c r="I4678" s="18" t="s">
        <v>79</v>
      </c>
      <c r="J4678" s="18" t="s">
        <v>80</v>
      </c>
      <c r="K4678" s="18">
        <v>16</v>
      </c>
      <c r="L4678" s="18">
        <v>60</v>
      </c>
      <c r="M4678" s="18" t="s">
        <v>71</v>
      </c>
      <c r="N4678" s="18" t="s">
        <v>74</v>
      </c>
      <c r="O4678" s="18" t="s">
        <v>75</v>
      </c>
      <c r="P4678" s="19">
        <v>1336.4519054</v>
      </c>
      <c r="Q4678" s="19">
        <v>130850.39917400001</v>
      </c>
      <c r="R4678" s="20">
        <v>0.70014500000000002</v>
      </c>
      <c r="S4678" s="20">
        <v>6.29983</v>
      </c>
      <c r="T4678" s="20">
        <v>0.30199999999999999</v>
      </c>
      <c r="U4678" s="20">
        <v>0.30499999999999999</v>
      </c>
      <c r="V4678" s="20">
        <f t="shared" si="146"/>
        <v>0.59408473892439995</v>
      </c>
      <c r="W4678" s="20">
        <f t="shared" si="147"/>
        <v>5.3225361121340011</v>
      </c>
    </row>
    <row r="4679" spans="1:23" x14ac:dyDescent="0.25">
      <c r="A4679" s="18">
        <v>37075</v>
      </c>
      <c r="B4679" s="18">
        <v>37005</v>
      </c>
      <c r="C4679" s="18">
        <v>6410</v>
      </c>
      <c r="D4679" s="18">
        <v>6410</v>
      </c>
      <c r="E4679" s="18" t="s">
        <v>116</v>
      </c>
      <c r="F4679" s="18" t="s">
        <v>117</v>
      </c>
      <c r="G4679" s="19">
        <v>2.0017061004499999</v>
      </c>
      <c r="H4679" s="19">
        <v>0.81006199999999995</v>
      </c>
      <c r="I4679" s="18" t="s">
        <v>79</v>
      </c>
      <c r="J4679" s="18" t="s">
        <v>80</v>
      </c>
      <c r="K4679" s="18">
        <v>16</v>
      </c>
      <c r="L4679" s="18">
        <v>60</v>
      </c>
      <c r="M4679" s="18" t="s">
        <v>71</v>
      </c>
      <c r="N4679" s="18" t="s">
        <v>74</v>
      </c>
      <c r="O4679" s="18" t="s">
        <v>75</v>
      </c>
      <c r="P4679" s="19">
        <v>1102.54946911</v>
      </c>
      <c r="Q4679" s="19">
        <v>87193.968957999998</v>
      </c>
      <c r="R4679" s="20">
        <v>0.70014500000000002</v>
      </c>
      <c r="S4679" s="20">
        <v>6.29983</v>
      </c>
      <c r="T4679" s="20">
        <v>0.30199999999999999</v>
      </c>
      <c r="U4679" s="20">
        <v>0.30499999999999999</v>
      </c>
      <c r="V4679" s="20">
        <f t="shared" si="146"/>
        <v>0.39587827957501998</v>
      </c>
      <c r="W4679" s="20">
        <f t="shared" si="147"/>
        <v>3.5467607581746998</v>
      </c>
    </row>
    <row r="4680" spans="1:23" x14ac:dyDescent="0.25">
      <c r="A4680" s="18">
        <v>37076</v>
      </c>
      <c r="B4680" s="18">
        <v>37006</v>
      </c>
      <c r="C4680" s="18">
        <v>6410</v>
      </c>
      <c r="D4680" s="18">
        <v>6410</v>
      </c>
      <c r="E4680" s="18" t="s">
        <v>116</v>
      </c>
      <c r="F4680" s="18" t="s">
        <v>117</v>
      </c>
      <c r="G4680" s="19">
        <v>7.0364696334300003</v>
      </c>
      <c r="H4680" s="19">
        <v>2.8475600000000001</v>
      </c>
      <c r="I4680" s="18" t="s">
        <v>79</v>
      </c>
      <c r="J4680" s="18" t="s">
        <v>80</v>
      </c>
      <c r="K4680" s="18">
        <v>16</v>
      </c>
      <c r="L4680" s="18">
        <v>60</v>
      </c>
      <c r="M4680" s="18" t="s">
        <v>71</v>
      </c>
      <c r="N4680" s="18" t="s">
        <v>74</v>
      </c>
      <c r="O4680" s="18" t="s">
        <v>75</v>
      </c>
      <c r="P4680" s="19">
        <v>2251.31459305</v>
      </c>
      <c r="Q4680" s="19">
        <v>306507.39119900001</v>
      </c>
      <c r="R4680" s="20">
        <v>0.70014500000000002</v>
      </c>
      <c r="S4680" s="20">
        <v>6.29983</v>
      </c>
      <c r="T4680" s="20">
        <v>0.30199999999999999</v>
      </c>
      <c r="U4680" s="20">
        <v>0.30499999999999999</v>
      </c>
      <c r="V4680" s="20">
        <f t="shared" si="146"/>
        <v>1.3916060175475999</v>
      </c>
      <c r="W4680" s="20">
        <f t="shared" si="147"/>
        <v>12.467705020786001</v>
      </c>
    </row>
    <row r="4681" spans="1:23" x14ac:dyDescent="0.25">
      <c r="A4681" s="18">
        <v>37077</v>
      </c>
      <c r="B4681" s="18">
        <v>37007</v>
      </c>
      <c r="C4681" s="18">
        <v>6410</v>
      </c>
      <c r="D4681" s="18">
        <v>6410</v>
      </c>
      <c r="E4681" s="18" t="s">
        <v>116</v>
      </c>
      <c r="F4681" s="18" t="s">
        <v>117</v>
      </c>
      <c r="G4681" s="19">
        <v>4.8309642798899999</v>
      </c>
      <c r="H4681" s="19">
        <v>1.95502</v>
      </c>
      <c r="I4681" s="18" t="s">
        <v>79</v>
      </c>
      <c r="J4681" s="18" t="s">
        <v>80</v>
      </c>
      <c r="K4681" s="18">
        <v>16</v>
      </c>
      <c r="L4681" s="18">
        <v>60</v>
      </c>
      <c r="M4681" s="18" t="s">
        <v>71</v>
      </c>
      <c r="N4681" s="18" t="s">
        <v>74</v>
      </c>
      <c r="O4681" s="18" t="s">
        <v>75</v>
      </c>
      <c r="P4681" s="19">
        <v>1885.6966210000001</v>
      </c>
      <c r="Q4681" s="19">
        <v>210435.96228400001</v>
      </c>
      <c r="R4681" s="20">
        <v>0.70014500000000002</v>
      </c>
      <c r="S4681" s="20">
        <v>6.29983</v>
      </c>
      <c r="T4681" s="20">
        <v>0.30199999999999999</v>
      </c>
      <c r="U4681" s="20">
        <v>0.30499999999999999</v>
      </c>
      <c r="V4681" s="20">
        <f t="shared" si="146"/>
        <v>0.95542063957419998</v>
      </c>
      <c r="W4681" s="20">
        <f t="shared" si="147"/>
        <v>8.5598240843870013</v>
      </c>
    </row>
    <row r="4682" spans="1:23" x14ac:dyDescent="0.25">
      <c r="A4682" s="18">
        <v>37078</v>
      </c>
      <c r="B4682" s="18">
        <v>37008</v>
      </c>
      <c r="C4682" s="18">
        <v>6410</v>
      </c>
      <c r="D4682" s="18">
        <v>6410</v>
      </c>
      <c r="E4682" s="18" t="s">
        <v>116</v>
      </c>
      <c r="F4682" s="18" t="s">
        <v>117</v>
      </c>
      <c r="G4682" s="19">
        <v>5.6841824512299999</v>
      </c>
      <c r="H4682" s="19">
        <v>2.3003100000000001</v>
      </c>
      <c r="I4682" s="18" t="s">
        <v>79</v>
      </c>
      <c r="J4682" s="18" t="s">
        <v>80</v>
      </c>
      <c r="K4682" s="18">
        <v>16</v>
      </c>
      <c r="L4682" s="18">
        <v>60</v>
      </c>
      <c r="M4682" s="18" t="s">
        <v>71</v>
      </c>
      <c r="N4682" s="18" t="s">
        <v>74</v>
      </c>
      <c r="O4682" s="18" t="s">
        <v>75</v>
      </c>
      <c r="P4682" s="19">
        <v>2424.2359666900002</v>
      </c>
      <c r="Q4682" s="19">
        <v>247601.997164</v>
      </c>
      <c r="R4682" s="20">
        <v>0.70014500000000002</v>
      </c>
      <c r="S4682" s="20">
        <v>6.29983</v>
      </c>
      <c r="T4682" s="20">
        <v>0.30199999999999999</v>
      </c>
      <c r="U4682" s="20">
        <v>0.30499999999999999</v>
      </c>
      <c r="V4682" s="20">
        <f t="shared" si="146"/>
        <v>1.1241642803751</v>
      </c>
      <c r="W4682" s="20">
        <f t="shared" si="147"/>
        <v>10.071635553373502</v>
      </c>
    </row>
    <row r="4683" spans="1:23" x14ac:dyDescent="0.25">
      <c r="A4683" s="18">
        <v>37079</v>
      </c>
      <c r="B4683" s="18">
        <v>37009</v>
      </c>
      <c r="C4683" s="18">
        <v>6410</v>
      </c>
      <c r="D4683" s="18">
        <v>6410</v>
      </c>
      <c r="E4683" s="18" t="s">
        <v>116</v>
      </c>
      <c r="F4683" s="18" t="s">
        <v>117</v>
      </c>
      <c r="G4683" s="19">
        <v>25.413678186999999</v>
      </c>
      <c r="H4683" s="19">
        <v>10.284599999999999</v>
      </c>
      <c r="I4683" s="18" t="s">
        <v>79</v>
      </c>
      <c r="J4683" s="18" t="s">
        <v>80</v>
      </c>
      <c r="K4683" s="18">
        <v>16</v>
      </c>
      <c r="L4683" s="18">
        <v>60</v>
      </c>
      <c r="M4683" s="18" t="s">
        <v>71</v>
      </c>
      <c r="N4683" s="18" t="s">
        <v>74</v>
      </c>
      <c r="O4683" s="18" t="s">
        <v>75</v>
      </c>
      <c r="P4683" s="19">
        <v>7135.1335487699998</v>
      </c>
      <c r="Q4683" s="19">
        <v>1107015.39375</v>
      </c>
      <c r="R4683" s="20">
        <v>0.70014500000000002</v>
      </c>
      <c r="S4683" s="20">
        <v>6.29983</v>
      </c>
      <c r="T4683" s="20">
        <v>0.30199999999999999</v>
      </c>
      <c r="U4683" s="20">
        <v>0.30499999999999999</v>
      </c>
      <c r="V4683" s="20">
        <f t="shared" si="146"/>
        <v>5.0260964643659998</v>
      </c>
      <c r="W4683" s="20">
        <f t="shared" si="147"/>
        <v>45.029905974510001</v>
      </c>
    </row>
    <row r="4684" spans="1:23" x14ac:dyDescent="0.25">
      <c r="A4684" s="18">
        <v>37080</v>
      </c>
      <c r="B4684" s="18">
        <v>37010</v>
      </c>
      <c r="C4684" s="18">
        <v>6410</v>
      </c>
      <c r="D4684" s="18">
        <v>6410</v>
      </c>
      <c r="E4684" s="18" t="s">
        <v>116</v>
      </c>
      <c r="F4684" s="18" t="s">
        <v>117</v>
      </c>
      <c r="G4684" s="19">
        <v>15.171333761</v>
      </c>
      <c r="H4684" s="19">
        <v>6.1396199999999999</v>
      </c>
      <c r="I4684" s="18" t="s">
        <v>79</v>
      </c>
      <c r="J4684" s="18" t="s">
        <v>80</v>
      </c>
      <c r="K4684" s="18">
        <v>16</v>
      </c>
      <c r="L4684" s="18">
        <v>60</v>
      </c>
      <c r="M4684" s="18" t="s">
        <v>71</v>
      </c>
      <c r="N4684" s="18" t="s">
        <v>74</v>
      </c>
      <c r="O4684" s="18" t="s">
        <v>75</v>
      </c>
      <c r="P4684" s="19">
        <v>3081.2046742699999</v>
      </c>
      <c r="Q4684" s="19">
        <v>660860.65517699998</v>
      </c>
      <c r="R4684" s="20">
        <v>0.70014500000000002</v>
      </c>
      <c r="S4684" s="20">
        <v>6.29983</v>
      </c>
      <c r="T4684" s="20">
        <v>0.30199999999999999</v>
      </c>
      <c r="U4684" s="20">
        <v>0.30499999999999999</v>
      </c>
      <c r="V4684" s="20">
        <f t="shared" si="146"/>
        <v>3.0004397229401998</v>
      </c>
      <c r="W4684" s="20">
        <f t="shared" si="147"/>
        <v>26.881600773896999</v>
      </c>
    </row>
    <row r="4685" spans="1:23" x14ac:dyDescent="0.25">
      <c r="A4685" s="18">
        <v>37081</v>
      </c>
      <c r="B4685" s="18">
        <v>37011</v>
      </c>
      <c r="C4685" s="18">
        <v>6410</v>
      </c>
      <c r="D4685" s="18">
        <v>6410</v>
      </c>
      <c r="E4685" s="18" t="s">
        <v>116</v>
      </c>
      <c r="F4685" s="18" t="s">
        <v>117</v>
      </c>
      <c r="G4685" s="19">
        <v>2.8681277523599999</v>
      </c>
      <c r="H4685" s="19">
        <v>1.16069</v>
      </c>
      <c r="I4685" s="18" t="s">
        <v>79</v>
      </c>
      <c r="J4685" s="18" t="s">
        <v>80</v>
      </c>
      <c r="K4685" s="18">
        <v>16</v>
      </c>
      <c r="L4685" s="18">
        <v>60</v>
      </c>
      <c r="M4685" s="18" t="s">
        <v>71</v>
      </c>
      <c r="N4685" s="18" t="s">
        <v>74</v>
      </c>
      <c r="O4685" s="18" t="s">
        <v>75</v>
      </c>
      <c r="P4685" s="19">
        <v>1281.68639336</v>
      </c>
      <c r="Q4685" s="19">
        <v>124935.145151</v>
      </c>
      <c r="R4685" s="20">
        <v>0.70014500000000002</v>
      </c>
      <c r="S4685" s="20">
        <v>6.29983</v>
      </c>
      <c r="T4685" s="20">
        <v>0.30199999999999999</v>
      </c>
      <c r="U4685" s="20">
        <v>0.30499999999999999</v>
      </c>
      <c r="V4685" s="20">
        <f t="shared" si="146"/>
        <v>0.56723060743489995</v>
      </c>
      <c r="W4685" s="20">
        <f t="shared" si="147"/>
        <v>5.0819440294765004</v>
      </c>
    </row>
    <row r="4686" spans="1:23" x14ac:dyDescent="0.25">
      <c r="A4686" s="18">
        <v>37082</v>
      </c>
      <c r="B4686" s="18">
        <v>37012</v>
      </c>
      <c r="C4686" s="18">
        <v>6410</v>
      </c>
      <c r="D4686" s="18">
        <v>6410</v>
      </c>
      <c r="E4686" s="18" t="s">
        <v>116</v>
      </c>
      <c r="F4686" s="18" t="s">
        <v>117</v>
      </c>
      <c r="G4686" s="19">
        <v>1.12934786771</v>
      </c>
      <c r="H4686" s="19">
        <v>0.45703100000000002</v>
      </c>
      <c r="I4686" s="18" t="s">
        <v>79</v>
      </c>
      <c r="J4686" s="18" t="s">
        <v>80</v>
      </c>
      <c r="K4686" s="18">
        <v>16</v>
      </c>
      <c r="L4686" s="18">
        <v>60</v>
      </c>
      <c r="M4686" s="18" t="s">
        <v>71</v>
      </c>
      <c r="N4686" s="18" t="s">
        <v>74</v>
      </c>
      <c r="O4686" s="18" t="s">
        <v>75</v>
      </c>
      <c r="P4686" s="19">
        <v>862.93398018100004</v>
      </c>
      <c r="Q4686" s="19">
        <v>49194.196340100003</v>
      </c>
      <c r="R4686" s="20">
        <v>0.70014500000000002</v>
      </c>
      <c r="S4686" s="20">
        <v>6.29983</v>
      </c>
      <c r="T4686" s="20">
        <v>0.30199999999999999</v>
      </c>
      <c r="U4686" s="20">
        <v>0.30499999999999999</v>
      </c>
      <c r="V4686" s="20">
        <f t="shared" si="146"/>
        <v>0.22335160270751001</v>
      </c>
      <c r="W4686" s="20">
        <f t="shared" si="147"/>
        <v>2.0010562352873502</v>
      </c>
    </row>
    <row r="4687" spans="1:23" x14ac:dyDescent="0.25">
      <c r="A4687" s="18">
        <v>37083</v>
      </c>
      <c r="B4687" s="18">
        <v>37013</v>
      </c>
      <c r="C4687" s="18">
        <v>6410</v>
      </c>
      <c r="D4687" s="18">
        <v>6410</v>
      </c>
      <c r="E4687" s="18" t="s">
        <v>116</v>
      </c>
      <c r="F4687" s="18" t="s">
        <v>117</v>
      </c>
      <c r="G4687" s="19">
        <v>2.1688978920199999</v>
      </c>
      <c r="H4687" s="19">
        <v>0.877722</v>
      </c>
      <c r="I4687" s="18" t="s">
        <v>79</v>
      </c>
      <c r="J4687" s="18" t="s">
        <v>80</v>
      </c>
      <c r="K4687" s="18">
        <v>16</v>
      </c>
      <c r="L4687" s="18">
        <v>60</v>
      </c>
      <c r="M4687" s="18" t="s">
        <v>71</v>
      </c>
      <c r="N4687" s="18" t="s">
        <v>74</v>
      </c>
      <c r="O4687" s="18" t="s">
        <v>75</v>
      </c>
      <c r="P4687" s="19">
        <v>1126.64975869</v>
      </c>
      <c r="Q4687" s="19">
        <v>94476.814268400005</v>
      </c>
      <c r="R4687" s="20">
        <v>0.70014500000000002</v>
      </c>
      <c r="S4687" s="20">
        <v>6.29983</v>
      </c>
      <c r="T4687" s="20">
        <v>0.30199999999999999</v>
      </c>
      <c r="U4687" s="20">
        <v>0.30499999999999999</v>
      </c>
      <c r="V4687" s="20">
        <f t="shared" si="146"/>
        <v>0.42894380344361993</v>
      </c>
      <c r="W4687" s="20">
        <f t="shared" si="147"/>
        <v>3.8430020741457005</v>
      </c>
    </row>
    <row r="4688" spans="1:23" x14ac:dyDescent="0.25">
      <c r="A4688" s="18">
        <v>37084</v>
      </c>
      <c r="B4688" s="18">
        <v>37014</v>
      </c>
      <c r="C4688" s="18">
        <v>6410</v>
      </c>
      <c r="D4688" s="18">
        <v>6410</v>
      </c>
      <c r="E4688" s="18" t="s">
        <v>116</v>
      </c>
      <c r="F4688" s="18" t="s">
        <v>117</v>
      </c>
      <c r="G4688" s="19">
        <v>2.84815223372</v>
      </c>
      <c r="H4688" s="19">
        <v>1.1526099999999999</v>
      </c>
      <c r="I4688" s="18" t="s">
        <v>79</v>
      </c>
      <c r="J4688" s="18" t="s">
        <v>80</v>
      </c>
      <c r="K4688" s="18">
        <v>16</v>
      </c>
      <c r="L4688" s="18">
        <v>60</v>
      </c>
      <c r="M4688" s="18" t="s">
        <v>71</v>
      </c>
      <c r="N4688" s="18" t="s">
        <v>74</v>
      </c>
      <c r="O4688" s="18" t="s">
        <v>75</v>
      </c>
      <c r="P4688" s="19">
        <v>1304.07971718</v>
      </c>
      <c r="Q4688" s="19">
        <v>124065.01503900001</v>
      </c>
      <c r="R4688" s="20">
        <v>0.70014500000000002</v>
      </c>
      <c r="S4688" s="20">
        <v>6.29983</v>
      </c>
      <c r="T4688" s="20">
        <v>0.30199999999999999</v>
      </c>
      <c r="U4688" s="20">
        <v>0.30499999999999999</v>
      </c>
      <c r="V4688" s="20">
        <f t="shared" si="146"/>
        <v>0.56328190165809988</v>
      </c>
      <c r="W4688" s="20">
        <f t="shared" si="147"/>
        <v>5.0465667041284998</v>
      </c>
    </row>
    <row r="4689" spans="1:23" x14ac:dyDescent="0.25">
      <c r="A4689" s="18">
        <v>37085</v>
      </c>
      <c r="B4689" s="18">
        <v>37015</v>
      </c>
      <c r="C4689" s="18">
        <v>6410</v>
      </c>
      <c r="D4689" s="18">
        <v>6410</v>
      </c>
      <c r="E4689" s="18" t="s">
        <v>116</v>
      </c>
      <c r="F4689" s="18" t="s">
        <v>117</v>
      </c>
      <c r="G4689" s="19">
        <v>0.17628635605000001</v>
      </c>
      <c r="H4689" s="19">
        <v>7.1340600000000004E-2</v>
      </c>
      <c r="I4689" s="18" t="s">
        <v>79</v>
      </c>
      <c r="J4689" s="18" t="s">
        <v>80</v>
      </c>
      <c r="K4689" s="18">
        <v>16</v>
      </c>
      <c r="L4689" s="18">
        <v>60</v>
      </c>
      <c r="M4689" s="18" t="s">
        <v>71</v>
      </c>
      <c r="N4689" s="18" t="s">
        <v>74</v>
      </c>
      <c r="O4689" s="18" t="s">
        <v>75</v>
      </c>
      <c r="P4689" s="19">
        <v>708.482195047</v>
      </c>
      <c r="Q4689" s="19">
        <v>7679.0029529399999</v>
      </c>
      <c r="R4689" s="20">
        <v>0.70014500000000002</v>
      </c>
      <c r="S4689" s="20">
        <v>6.29983</v>
      </c>
      <c r="T4689" s="20">
        <v>0.30199999999999999</v>
      </c>
      <c r="U4689" s="20">
        <v>0.30499999999999999</v>
      </c>
      <c r="V4689" s="20">
        <f t="shared" si="146"/>
        <v>3.4864237542125996E-2</v>
      </c>
      <c r="W4689" s="20">
        <f t="shared" si="147"/>
        <v>0.31235638820811001</v>
      </c>
    </row>
    <row r="4690" spans="1:23" x14ac:dyDescent="0.25">
      <c r="A4690" s="18">
        <v>37086</v>
      </c>
      <c r="B4690" s="18">
        <v>37016</v>
      </c>
      <c r="C4690" s="18">
        <v>6410</v>
      </c>
      <c r="D4690" s="18">
        <v>6410</v>
      </c>
      <c r="E4690" s="18" t="s">
        <v>116</v>
      </c>
      <c r="F4690" s="18" t="s">
        <v>117</v>
      </c>
      <c r="G4690" s="19">
        <v>2.81291671475</v>
      </c>
      <c r="H4690" s="19">
        <v>1.13835</v>
      </c>
      <c r="I4690" s="18" t="s">
        <v>79</v>
      </c>
      <c r="J4690" s="18" t="s">
        <v>80</v>
      </c>
      <c r="K4690" s="18">
        <v>16</v>
      </c>
      <c r="L4690" s="18">
        <v>60</v>
      </c>
      <c r="M4690" s="18" t="s">
        <v>71</v>
      </c>
      <c r="N4690" s="18" t="s">
        <v>74</v>
      </c>
      <c r="O4690" s="18" t="s">
        <v>75</v>
      </c>
      <c r="P4690" s="19">
        <v>1298.64261498</v>
      </c>
      <c r="Q4690" s="19">
        <v>122530.16197299999</v>
      </c>
      <c r="R4690" s="20">
        <v>0.70014500000000002</v>
      </c>
      <c r="S4690" s="20">
        <v>6.29983</v>
      </c>
      <c r="T4690" s="20">
        <v>0.30199999999999999</v>
      </c>
      <c r="U4690" s="20">
        <v>0.30499999999999999</v>
      </c>
      <c r="V4690" s="20">
        <f t="shared" si="146"/>
        <v>0.5563130224035</v>
      </c>
      <c r="W4690" s="20">
        <f t="shared" si="147"/>
        <v>4.9841309789475003</v>
      </c>
    </row>
    <row r="4691" spans="1:23" x14ac:dyDescent="0.25">
      <c r="A4691" s="18">
        <v>37087</v>
      </c>
      <c r="B4691" s="18">
        <v>37017</v>
      </c>
      <c r="C4691" s="18">
        <v>6410</v>
      </c>
      <c r="D4691" s="18">
        <v>6410</v>
      </c>
      <c r="E4691" s="18" t="s">
        <v>116</v>
      </c>
      <c r="F4691" s="18" t="s">
        <v>117</v>
      </c>
      <c r="G4691" s="19">
        <v>5.19735328357</v>
      </c>
      <c r="H4691" s="19">
        <v>2.1032899999999999</v>
      </c>
      <c r="I4691" s="18" t="s">
        <v>79</v>
      </c>
      <c r="J4691" s="18" t="s">
        <v>80</v>
      </c>
      <c r="K4691" s="18">
        <v>16</v>
      </c>
      <c r="L4691" s="18">
        <v>60</v>
      </c>
      <c r="M4691" s="18" t="s">
        <v>71</v>
      </c>
      <c r="N4691" s="18" t="s">
        <v>74</v>
      </c>
      <c r="O4691" s="18" t="s">
        <v>75</v>
      </c>
      <c r="P4691" s="19">
        <v>2345.2726493</v>
      </c>
      <c r="Q4691" s="19">
        <v>226395.80344600001</v>
      </c>
      <c r="R4691" s="20">
        <v>0.70014500000000002</v>
      </c>
      <c r="S4691" s="20">
        <v>6.29983</v>
      </c>
      <c r="T4691" s="20">
        <v>0.30199999999999999</v>
      </c>
      <c r="U4691" s="20">
        <v>0.30499999999999999</v>
      </c>
      <c r="V4691" s="20">
        <f t="shared" si="146"/>
        <v>1.0278803679808999</v>
      </c>
      <c r="W4691" s="20">
        <f t="shared" si="147"/>
        <v>9.209006761286501</v>
      </c>
    </row>
    <row r="4692" spans="1:23" x14ac:dyDescent="0.25">
      <c r="A4692" s="18">
        <v>37088</v>
      </c>
      <c r="B4692" s="18">
        <v>37018</v>
      </c>
      <c r="C4692" s="18">
        <v>6410</v>
      </c>
      <c r="D4692" s="18">
        <v>6410</v>
      </c>
      <c r="E4692" s="18" t="s">
        <v>116</v>
      </c>
      <c r="F4692" s="18" t="s">
        <v>117</v>
      </c>
      <c r="G4692" s="19">
        <v>16.686291365199999</v>
      </c>
      <c r="H4692" s="19">
        <v>6.7526999999999999</v>
      </c>
      <c r="I4692" s="18" t="s">
        <v>79</v>
      </c>
      <c r="J4692" s="18" t="s">
        <v>80</v>
      </c>
      <c r="K4692" s="18">
        <v>16</v>
      </c>
      <c r="L4692" s="18">
        <v>60</v>
      </c>
      <c r="M4692" s="18" t="s">
        <v>71</v>
      </c>
      <c r="N4692" s="18" t="s">
        <v>74</v>
      </c>
      <c r="O4692" s="18" t="s">
        <v>75</v>
      </c>
      <c r="P4692" s="19">
        <v>4507.8543209299996</v>
      </c>
      <c r="Q4692" s="19">
        <v>726851.94445199997</v>
      </c>
      <c r="R4692" s="20">
        <v>0.70014500000000002</v>
      </c>
      <c r="S4692" s="20">
        <v>6.29983</v>
      </c>
      <c r="T4692" s="20">
        <v>0.30199999999999999</v>
      </c>
      <c r="U4692" s="20">
        <v>0.30499999999999999</v>
      </c>
      <c r="V4692" s="20">
        <f t="shared" si="146"/>
        <v>3.3000526607669998</v>
      </c>
      <c r="W4692" s="20">
        <f t="shared" si="147"/>
        <v>29.565899118495</v>
      </c>
    </row>
    <row r="4693" spans="1:23" x14ac:dyDescent="0.25">
      <c r="A4693" s="18">
        <v>37089</v>
      </c>
      <c r="B4693" s="18">
        <v>37019</v>
      </c>
      <c r="C4693" s="18">
        <v>6410</v>
      </c>
      <c r="D4693" s="18">
        <v>6410</v>
      </c>
      <c r="E4693" s="18" t="s">
        <v>116</v>
      </c>
      <c r="F4693" s="18" t="s">
        <v>117</v>
      </c>
      <c r="G4693" s="19">
        <v>1.9260254967499999</v>
      </c>
      <c r="H4693" s="19">
        <v>0.77943499999999999</v>
      </c>
      <c r="I4693" s="18" t="s">
        <v>79</v>
      </c>
      <c r="J4693" s="18" t="s">
        <v>80</v>
      </c>
      <c r="K4693" s="18">
        <v>16</v>
      </c>
      <c r="L4693" s="18">
        <v>60</v>
      </c>
      <c r="M4693" s="18" t="s">
        <v>71</v>
      </c>
      <c r="N4693" s="18" t="s">
        <v>74</v>
      </c>
      <c r="O4693" s="18" t="s">
        <v>75</v>
      </c>
      <c r="P4693" s="19">
        <v>1479.5271095999999</v>
      </c>
      <c r="Q4693" s="19">
        <v>83897.335047600005</v>
      </c>
      <c r="R4693" s="20">
        <v>0.70014500000000002</v>
      </c>
      <c r="S4693" s="20">
        <v>6.29983</v>
      </c>
      <c r="T4693" s="20">
        <v>0.30199999999999999</v>
      </c>
      <c r="U4693" s="20">
        <v>0.30499999999999999</v>
      </c>
      <c r="V4693" s="20">
        <f t="shared" si="146"/>
        <v>0.38091082761634998</v>
      </c>
      <c r="W4693" s="20">
        <f t="shared" si="147"/>
        <v>3.4126640572547506</v>
      </c>
    </row>
    <row r="4694" spans="1:23" x14ac:dyDescent="0.25">
      <c r="A4694" s="18">
        <v>37090</v>
      </c>
      <c r="B4694" s="18">
        <v>37020</v>
      </c>
      <c r="C4694" s="18">
        <v>6410</v>
      </c>
      <c r="D4694" s="18">
        <v>6410</v>
      </c>
      <c r="E4694" s="18" t="s">
        <v>116</v>
      </c>
      <c r="F4694" s="18" t="s">
        <v>117</v>
      </c>
      <c r="G4694" s="19">
        <v>2.10693581101</v>
      </c>
      <c r="H4694" s="19">
        <v>0.85264700000000004</v>
      </c>
      <c r="I4694" s="18" t="s">
        <v>79</v>
      </c>
      <c r="J4694" s="18" t="s">
        <v>80</v>
      </c>
      <c r="K4694" s="18">
        <v>16</v>
      </c>
      <c r="L4694" s="18">
        <v>60</v>
      </c>
      <c r="M4694" s="18" t="s">
        <v>71</v>
      </c>
      <c r="N4694" s="18" t="s">
        <v>74</v>
      </c>
      <c r="O4694" s="18" t="s">
        <v>75</v>
      </c>
      <c r="P4694" s="19">
        <v>1120.2839224700001</v>
      </c>
      <c r="Q4694" s="19">
        <v>91777.756816099994</v>
      </c>
      <c r="R4694" s="20">
        <v>0.70014500000000002</v>
      </c>
      <c r="S4694" s="20">
        <v>6.29983</v>
      </c>
      <c r="T4694" s="20">
        <v>0.30199999999999999</v>
      </c>
      <c r="U4694" s="20">
        <v>0.30499999999999999</v>
      </c>
      <c r="V4694" s="20">
        <f t="shared" si="146"/>
        <v>0.41668962060287001</v>
      </c>
      <c r="W4694" s="20">
        <f t="shared" si="147"/>
        <v>3.7332141492569502</v>
      </c>
    </row>
    <row r="4695" spans="1:23" x14ac:dyDescent="0.25">
      <c r="A4695" s="18">
        <v>37091</v>
      </c>
      <c r="B4695" s="18">
        <v>37021</v>
      </c>
      <c r="C4695" s="18">
        <v>6410</v>
      </c>
      <c r="D4695" s="18">
        <v>6410</v>
      </c>
      <c r="E4695" s="18" t="s">
        <v>116</v>
      </c>
      <c r="F4695" s="18" t="s">
        <v>117</v>
      </c>
      <c r="G4695" s="19">
        <v>2.0607365827000002</v>
      </c>
      <c r="H4695" s="19">
        <v>0.833951</v>
      </c>
      <c r="I4695" s="18" t="s">
        <v>79</v>
      </c>
      <c r="J4695" s="18" t="s">
        <v>80</v>
      </c>
      <c r="K4695" s="18">
        <v>16</v>
      </c>
      <c r="L4695" s="18">
        <v>60</v>
      </c>
      <c r="M4695" s="18" t="s">
        <v>71</v>
      </c>
      <c r="N4695" s="18" t="s">
        <v>74</v>
      </c>
      <c r="O4695" s="18" t="s">
        <v>75</v>
      </c>
      <c r="P4695" s="19">
        <v>1167.1963560900001</v>
      </c>
      <c r="Q4695" s="19">
        <v>89765.326479800002</v>
      </c>
      <c r="R4695" s="20">
        <v>0.70014500000000002</v>
      </c>
      <c r="S4695" s="20">
        <v>6.29983</v>
      </c>
      <c r="T4695" s="20">
        <v>0.30199999999999999</v>
      </c>
      <c r="U4695" s="20">
        <v>0.30499999999999999</v>
      </c>
      <c r="V4695" s="20">
        <f t="shared" si="146"/>
        <v>0.40755286278071001</v>
      </c>
      <c r="W4695" s="20">
        <f t="shared" si="147"/>
        <v>3.6513559221893503</v>
      </c>
    </row>
    <row r="4696" spans="1:23" x14ac:dyDescent="0.25">
      <c r="A4696" s="18">
        <v>37092</v>
      </c>
      <c r="B4696" s="18">
        <v>37022</v>
      </c>
      <c r="C4696" s="18">
        <v>6410</v>
      </c>
      <c r="D4696" s="18">
        <v>6410</v>
      </c>
      <c r="E4696" s="18" t="s">
        <v>116</v>
      </c>
      <c r="F4696" s="18" t="s">
        <v>117</v>
      </c>
      <c r="G4696" s="19">
        <v>1.5410764670099999</v>
      </c>
      <c r="H4696" s="19">
        <v>0.62365199999999998</v>
      </c>
      <c r="I4696" s="18" t="s">
        <v>79</v>
      </c>
      <c r="J4696" s="18" t="s">
        <v>80</v>
      </c>
      <c r="K4696" s="18">
        <v>16</v>
      </c>
      <c r="L4696" s="18">
        <v>60</v>
      </c>
      <c r="M4696" s="18" t="s">
        <v>71</v>
      </c>
      <c r="N4696" s="18" t="s">
        <v>74</v>
      </c>
      <c r="O4696" s="18" t="s">
        <v>75</v>
      </c>
      <c r="P4696" s="19">
        <v>933.36106112000004</v>
      </c>
      <c r="Q4696" s="19">
        <v>67129.022385999997</v>
      </c>
      <c r="R4696" s="20">
        <v>0.70014500000000002</v>
      </c>
      <c r="S4696" s="20">
        <v>6.29983</v>
      </c>
      <c r="T4696" s="20">
        <v>0.30199999999999999</v>
      </c>
      <c r="U4696" s="20">
        <v>0.30499999999999999</v>
      </c>
      <c r="V4696" s="20">
        <f t="shared" si="146"/>
        <v>0.30477948701891999</v>
      </c>
      <c r="W4696" s="20">
        <f t="shared" si="147"/>
        <v>2.7305865975162003</v>
      </c>
    </row>
    <row r="4697" spans="1:23" x14ac:dyDescent="0.25">
      <c r="A4697" s="18">
        <v>37093</v>
      </c>
      <c r="B4697" s="18">
        <v>37023</v>
      </c>
      <c r="C4697" s="18">
        <v>6410</v>
      </c>
      <c r="D4697" s="18">
        <v>6410</v>
      </c>
      <c r="E4697" s="18" t="s">
        <v>116</v>
      </c>
      <c r="F4697" s="18" t="s">
        <v>117</v>
      </c>
      <c r="G4697" s="19">
        <v>2.7418180011</v>
      </c>
      <c r="H4697" s="19">
        <v>1.1095699999999999</v>
      </c>
      <c r="I4697" s="18" t="s">
        <v>79</v>
      </c>
      <c r="J4697" s="18" t="s">
        <v>80</v>
      </c>
      <c r="K4697" s="18">
        <v>16</v>
      </c>
      <c r="L4697" s="18">
        <v>60</v>
      </c>
      <c r="M4697" s="18" t="s">
        <v>71</v>
      </c>
      <c r="N4697" s="18" t="s">
        <v>74</v>
      </c>
      <c r="O4697" s="18" t="s">
        <v>75</v>
      </c>
      <c r="P4697" s="19">
        <v>1286.30619981</v>
      </c>
      <c r="Q4697" s="19">
        <v>119433.114394</v>
      </c>
      <c r="R4697" s="20">
        <v>0.70014500000000002</v>
      </c>
      <c r="S4697" s="20">
        <v>6.29983</v>
      </c>
      <c r="T4697" s="20">
        <v>0.30199999999999999</v>
      </c>
      <c r="U4697" s="20">
        <v>0.30499999999999999</v>
      </c>
      <c r="V4697" s="20">
        <f t="shared" si="146"/>
        <v>0.5422482015797</v>
      </c>
      <c r="W4697" s="20">
        <f t="shared" si="147"/>
        <v>4.8581211493045009</v>
      </c>
    </row>
    <row r="4698" spans="1:23" x14ac:dyDescent="0.25">
      <c r="A4698" s="18">
        <v>37094</v>
      </c>
      <c r="B4698" s="18">
        <v>37024</v>
      </c>
      <c r="C4698" s="18">
        <v>6410</v>
      </c>
      <c r="D4698" s="18">
        <v>6410</v>
      </c>
      <c r="E4698" s="18" t="s">
        <v>116</v>
      </c>
      <c r="F4698" s="18" t="s">
        <v>117</v>
      </c>
      <c r="G4698" s="19">
        <v>3.9816104320600001</v>
      </c>
      <c r="H4698" s="19">
        <v>1.6113</v>
      </c>
      <c r="I4698" s="18" t="s">
        <v>79</v>
      </c>
      <c r="J4698" s="18" t="s">
        <v>80</v>
      </c>
      <c r="K4698" s="18">
        <v>16</v>
      </c>
      <c r="L4698" s="18">
        <v>60</v>
      </c>
      <c r="M4698" s="18" t="s">
        <v>71</v>
      </c>
      <c r="N4698" s="18" t="s">
        <v>74</v>
      </c>
      <c r="O4698" s="18" t="s">
        <v>75</v>
      </c>
      <c r="P4698" s="19">
        <v>1693.9968455799999</v>
      </c>
      <c r="Q4698" s="19">
        <v>173438.256666</v>
      </c>
      <c r="R4698" s="20">
        <v>0.70014500000000002</v>
      </c>
      <c r="S4698" s="20">
        <v>6.29983</v>
      </c>
      <c r="T4698" s="20">
        <v>0.30199999999999999</v>
      </c>
      <c r="U4698" s="20">
        <v>0.30499999999999999</v>
      </c>
      <c r="V4698" s="20">
        <f t="shared" si="146"/>
        <v>0.78744425967300002</v>
      </c>
      <c r="W4698" s="20">
        <f t="shared" si="147"/>
        <v>7.054886674905001</v>
      </c>
    </row>
    <row r="4699" spans="1:23" x14ac:dyDescent="0.25">
      <c r="A4699" s="18">
        <v>37095</v>
      </c>
      <c r="B4699" s="18">
        <v>37025</v>
      </c>
      <c r="C4699" s="18">
        <v>6410</v>
      </c>
      <c r="D4699" s="18">
        <v>6410</v>
      </c>
      <c r="E4699" s="18" t="s">
        <v>116</v>
      </c>
      <c r="F4699" s="18" t="s">
        <v>117</v>
      </c>
      <c r="G4699" s="19">
        <v>7.8351693956200004</v>
      </c>
      <c r="H4699" s="19">
        <v>3.1707800000000002</v>
      </c>
      <c r="I4699" s="18" t="s">
        <v>79</v>
      </c>
      <c r="J4699" s="18" t="s">
        <v>80</v>
      </c>
      <c r="K4699" s="18">
        <v>16</v>
      </c>
      <c r="L4699" s="18">
        <v>60</v>
      </c>
      <c r="M4699" s="18" t="s">
        <v>71</v>
      </c>
      <c r="N4699" s="18" t="s">
        <v>74</v>
      </c>
      <c r="O4699" s="18" t="s">
        <v>75</v>
      </c>
      <c r="P4699" s="19">
        <v>2280.4492651599999</v>
      </c>
      <c r="Q4699" s="19">
        <v>341298.61367400002</v>
      </c>
      <c r="R4699" s="20">
        <v>0.70014500000000002</v>
      </c>
      <c r="S4699" s="20">
        <v>6.29983</v>
      </c>
      <c r="T4699" s="20">
        <v>0.30199999999999999</v>
      </c>
      <c r="U4699" s="20">
        <v>0.30499999999999999</v>
      </c>
      <c r="V4699" s="20">
        <f t="shared" si="146"/>
        <v>1.5495640226437999</v>
      </c>
      <c r="W4699" s="20">
        <f t="shared" si="147"/>
        <v>13.882885602343002</v>
      </c>
    </row>
    <row r="4700" spans="1:23" x14ac:dyDescent="0.25">
      <c r="A4700" s="18">
        <v>37096</v>
      </c>
      <c r="B4700" s="18">
        <v>37026</v>
      </c>
      <c r="C4700" s="18">
        <v>6410</v>
      </c>
      <c r="D4700" s="18">
        <v>6410</v>
      </c>
      <c r="E4700" s="18" t="s">
        <v>116</v>
      </c>
      <c r="F4700" s="18" t="s">
        <v>117</v>
      </c>
      <c r="G4700" s="19">
        <v>2.1432830096900002</v>
      </c>
      <c r="H4700" s="19">
        <v>0.86735600000000002</v>
      </c>
      <c r="I4700" s="18" t="s">
        <v>79</v>
      </c>
      <c r="J4700" s="18" t="s">
        <v>80</v>
      </c>
      <c r="K4700" s="18">
        <v>16</v>
      </c>
      <c r="L4700" s="18">
        <v>60</v>
      </c>
      <c r="M4700" s="18" t="s">
        <v>71</v>
      </c>
      <c r="N4700" s="18" t="s">
        <v>74</v>
      </c>
      <c r="O4700" s="18" t="s">
        <v>75</v>
      </c>
      <c r="P4700" s="19">
        <v>1128.21833449</v>
      </c>
      <c r="Q4700" s="19">
        <v>93361.034457300004</v>
      </c>
      <c r="R4700" s="20">
        <v>0.70014500000000002</v>
      </c>
      <c r="S4700" s="20">
        <v>6.29983</v>
      </c>
      <c r="T4700" s="20">
        <v>0.30199999999999999</v>
      </c>
      <c r="U4700" s="20">
        <v>0.30499999999999999</v>
      </c>
      <c r="V4700" s="20">
        <f t="shared" si="146"/>
        <v>0.42387792670075997</v>
      </c>
      <c r="W4700" s="20">
        <f t="shared" si="147"/>
        <v>3.7976157678886002</v>
      </c>
    </row>
    <row r="4701" spans="1:23" x14ac:dyDescent="0.25">
      <c r="A4701" s="18">
        <v>37097</v>
      </c>
      <c r="B4701" s="18">
        <v>37027</v>
      </c>
      <c r="C4701" s="18">
        <v>6410</v>
      </c>
      <c r="D4701" s="18">
        <v>6410</v>
      </c>
      <c r="E4701" s="18" t="s">
        <v>116</v>
      </c>
      <c r="F4701" s="18" t="s">
        <v>117</v>
      </c>
      <c r="G4701" s="19">
        <v>3.4328166528600002</v>
      </c>
      <c r="H4701" s="19">
        <v>1.3892100000000001</v>
      </c>
      <c r="I4701" s="18" t="s">
        <v>79</v>
      </c>
      <c r="J4701" s="18" t="s">
        <v>80</v>
      </c>
      <c r="K4701" s="18">
        <v>16</v>
      </c>
      <c r="L4701" s="18">
        <v>60</v>
      </c>
      <c r="M4701" s="18" t="s">
        <v>71</v>
      </c>
      <c r="N4701" s="18" t="s">
        <v>74</v>
      </c>
      <c r="O4701" s="18" t="s">
        <v>75</v>
      </c>
      <c r="P4701" s="19">
        <v>1969.43725468</v>
      </c>
      <c r="Q4701" s="19">
        <v>149532.895265</v>
      </c>
      <c r="R4701" s="20">
        <v>0.70014500000000002</v>
      </c>
      <c r="S4701" s="20">
        <v>6.29983</v>
      </c>
      <c r="T4701" s="20">
        <v>0.30199999999999999</v>
      </c>
      <c r="U4701" s="20">
        <v>0.30499999999999999</v>
      </c>
      <c r="V4701" s="20">
        <f t="shared" si="146"/>
        <v>0.67890860794410002</v>
      </c>
      <c r="W4701" s="20">
        <f t="shared" si="147"/>
        <v>6.082491849838501</v>
      </c>
    </row>
    <row r="4702" spans="1:23" x14ac:dyDescent="0.25">
      <c r="A4702" s="18">
        <v>37098</v>
      </c>
      <c r="B4702" s="18">
        <v>37028</v>
      </c>
      <c r="C4702" s="18">
        <v>6410</v>
      </c>
      <c r="D4702" s="18">
        <v>6410</v>
      </c>
      <c r="E4702" s="18" t="s">
        <v>116</v>
      </c>
      <c r="F4702" s="18" t="s">
        <v>117</v>
      </c>
      <c r="G4702" s="19">
        <v>13.985056655399999</v>
      </c>
      <c r="H4702" s="19">
        <v>5.6595500000000003</v>
      </c>
      <c r="I4702" s="18" t="s">
        <v>79</v>
      </c>
      <c r="J4702" s="18" t="s">
        <v>80</v>
      </c>
      <c r="K4702" s="18">
        <v>16</v>
      </c>
      <c r="L4702" s="18">
        <v>60</v>
      </c>
      <c r="M4702" s="18" t="s">
        <v>71</v>
      </c>
      <c r="N4702" s="18" t="s">
        <v>74</v>
      </c>
      <c r="O4702" s="18" t="s">
        <v>75</v>
      </c>
      <c r="P4702" s="19">
        <v>4023.2884928499998</v>
      </c>
      <c r="Q4702" s="19">
        <v>609186.63115599996</v>
      </c>
      <c r="R4702" s="20">
        <v>0.70014500000000002</v>
      </c>
      <c r="S4702" s="20">
        <v>6.29983</v>
      </c>
      <c r="T4702" s="20">
        <v>0.30199999999999999</v>
      </c>
      <c r="U4702" s="20">
        <v>0.30499999999999999</v>
      </c>
      <c r="V4702" s="20">
        <f t="shared" si="146"/>
        <v>2.7658289330554999</v>
      </c>
      <c r="W4702" s="20">
        <f t="shared" si="147"/>
        <v>24.779670999167504</v>
      </c>
    </row>
    <row r="4703" spans="1:23" x14ac:dyDescent="0.25">
      <c r="A4703" s="18">
        <v>37099</v>
      </c>
      <c r="B4703" s="18">
        <v>37029</v>
      </c>
      <c r="C4703" s="18">
        <v>6410</v>
      </c>
      <c r="D4703" s="18">
        <v>6410</v>
      </c>
      <c r="E4703" s="18" t="s">
        <v>116</v>
      </c>
      <c r="F4703" s="18" t="s">
        <v>117</v>
      </c>
      <c r="G4703" s="19">
        <v>18.162745621500001</v>
      </c>
      <c r="H4703" s="19">
        <v>7.3502000000000001</v>
      </c>
      <c r="I4703" s="18" t="s">
        <v>79</v>
      </c>
      <c r="J4703" s="18" t="s">
        <v>80</v>
      </c>
      <c r="K4703" s="18">
        <v>16</v>
      </c>
      <c r="L4703" s="18">
        <v>60</v>
      </c>
      <c r="M4703" s="18" t="s">
        <v>71</v>
      </c>
      <c r="N4703" s="18" t="s">
        <v>74</v>
      </c>
      <c r="O4703" s="18" t="s">
        <v>75</v>
      </c>
      <c r="P4703" s="19">
        <v>3616.40244424</v>
      </c>
      <c r="Q4703" s="19">
        <v>791166.03460200003</v>
      </c>
      <c r="R4703" s="20">
        <v>0.70014500000000002</v>
      </c>
      <c r="S4703" s="20">
        <v>6.29983</v>
      </c>
      <c r="T4703" s="20">
        <v>0.30199999999999999</v>
      </c>
      <c r="U4703" s="20">
        <v>0.30499999999999999</v>
      </c>
      <c r="V4703" s="20">
        <f t="shared" si="146"/>
        <v>3.5920516337419994</v>
      </c>
      <c r="W4703" s="20">
        <f t="shared" si="147"/>
        <v>32.181982273870005</v>
      </c>
    </row>
    <row r="4704" spans="1:23" x14ac:dyDescent="0.25">
      <c r="A4704" s="18">
        <v>37100</v>
      </c>
      <c r="B4704" s="18">
        <v>37030</v>
      </c>
      <c r="C4704" s="18">
        <v>6410</v>
      </c>
      <c r="D4704" s="18">
        <v>6410</v>
      </c>
      <c r="E4704" s="18" t="s">
        <v>116</v>
      </c>
      <c r="F4704" s="18" t="s">
        <v>117</v>
      </c>
      <c r="G4704" s="19">
        <v>1.6546145074900001</v>
      </c>
      <c r="H4704" s="19">
        <v>0.66959900000000006</v>
      </c>
      <c r="I4704" s="18" t="s">
        <v>79</v>
      </c>
      <c r="J4704" s="18" t="s">
        <v>80</v>
      </c>
      <c r="K4704" s="18">
        <v>16</v>
      </c>
      <c r="L4704" s="18">
        <v>60</v>
      </c>
      <c r="M4704" s="18" t="s">
        <v>71</v>
      </c>
      <c r="N4704" s="18" t="s">
        <v>74</v>
      </c>
      <c r="O4704" s="18" t="s">
        <v>75</v>
      </c>
      <c r="P4704" s="19">
        <v>984.01698098300005</v>
      </c>
      <c r="Q4704" s="19">
        <v>72074.719647100006</v>
      </c>
      <c r="R4704" s="20">
        <v>0.70014500000000002</v>
      </c>
      <c r="S4704" s="20">
        <v>6.29983</v>
      </c>
      <c r="T4704" s="20">
        <v>0.30199999999999999</v>
      </c>
      <c r="U4704" s="20">
        <v>0.30499999999999999</v>
      </c>
      <c r="V4704" s="20">
        <f t="shared" si="146"/>
        <v>0.32723384151479001</v>
      </c>
      <c r="W4704" s="20">
        <f t="shared" si="147"/>
        <v>2.9317601083781506</v>
      </c>
    </row>
    <row r="4705" spans="1:23" x14ac:dyDescent="0.25">
      <c r="A4705" s="18">
        <v>37101</v>
      </c>
      <c r="B4705" s="18">
        <v>37031</v>
      </c>
      <c r="C4705" s="18">
        <v>6410</v>
      </c>
      <c r="D4705" s="18">
        <v>6410</v>
      </c>
      <c r="E4705" s="18" t="s">
        <v>116</v>
      </c>
      <c r="F4705" s="18" t="s">
        <v>117</v>
      </c>
      <c r="G4705" s="19">
        <v>11.147714515200001</v>
      </c>
      <c r="H4705" s="19">
        <v>4.5113200000000004</v>
      </c>
      <c r="I4705" s="18" t="s">
        <v>79</v>
      </c>
      <c r="J4705" s="18" t="s">
        <v>80</v>
      </c>
      <c r="K4705" s="18">
        <v>16</v>
      </c>
      <c r="L4705" s="18">
        <v>60</v>
      </c>
      <c r="M4705" s="18" t="s">
        <v>71</v>
      </c>
      <c r="N4705" s="18" t="s">
        <v>74</v>
      </c>
      <c r="O4705" s="18" t="s">
        <v>75</v>
      </c>
      <c r="P4705" s="19">
        <v>2618.1398328599998</v>
      </c>
      <c r="Q4705" s="19">
        <v>485592.50190799998</v>
      </c>
      <c r="R4705" s="20">
        <v>0.70014500000000002</v>
      </c>
      <c r="S4705" s="20">
        <v>6.29983</v>
      </c>
      <c r="T4705" s="20">
        <v>0.30199999999999999</v>
      </c>
      <c r="U4705" s="20">
        <v>0.30499999999999999</v>
      </c>
      <c r="V4705" s="20">
        <f t="shared" si="146"/>
        <v>2.2046875426972004</v>
      </c>
      <c r="W4705" s="20">
        <f t="shared" si="147"/>
        <v>19.752281607542006</v>
      </c>
    </row>
    <row r="4706" spans="1:23" x14ac:dyDescent="0.25">
      <c r="A4706" s="18">
        <v>37102</v>
      </c>
      <c r="B4706" s="18">
        <v>37032</v>
      </c>
      <c r="C4706" s="18">
        <v>6410</v>
      </c>
      <c r="D4706" s="18">
        <v>6410</v>
      </c>
      <c r="E4706" s="18" t="s">
        <v>116</v>
      </c>
      <c r="F4706" s="18" t="s">
        <v>117</v>
      </c>
      <c r="G4706" s="19">
        <v>1.70560867069</v>
      </c>
      <c r="H4706" s="19">
        <v>0.69023500000000004</v>
      </c>
      <c r="I4706" s="18" t="s">
        <v>79</v>
      </c>
      <c r="J4706" s="18" t="s">
        <v>80</v>
      </c>
      <c r="K4706" s="18">
        <v>16</v>
      </c>
      <c r="L4706" s="18">
        <v>60</v>
      </c>
      <c r="M4706" s="18" t="s">
        <v>71</v>
      </c>
      <c r="N4706" s="18" t="s">
        <v>74</v>
      </c>
      <c r="O4706" s="18" t="s">
        <v>75</v>
      </c>
      <c r="P4706" s="19">
        <v>999.04094583599999</v>
      </c>
      <c r="Q4706" s="19">
        <v>74296.016510100002</v>
      </c>
      <c r="R4706" s="20">
        <v>0.70014500000000002</v>
      </c>
      <c r="S4706" s="20">
        <v>6.29983</v>
      </c>
      <c r="T4706" s="20">
        <v>0.30199999999999999</v>
      </c>
      <c r="U4706" s="20">
        <v>0.30499999999999999</v>
      </c>
      <c r="V4706" s="20">
        <f t="shared" si="146"/>
        <v>0.33731867968435003</v>
      </c>
      <c r="W4706" s="20">
        <f t="shared" si="147"/>
        <v>3.0221123962347503</v>
      </c>
    </row>
    <row r="4707" spans="1:23" x14ac:dyDescent="0.25">
      <c r="A4707" s="18">
        <v>37103</v>
      </c>
      <c r="B4707" s="18">
        <v>37033</v>
      </c>
      <c r="C4707" s="18">
        <v>6410</v>
      </c>
      <c r="D4707" s="18">
        <v>6410</v>
      </c>
      <c r="E4707" s="18" t="s">
        <v>116</v>
      </c>
      <c r="F4707" s="18" t="s">
        <v>117</v>
      </c>
      <c r="G4707" s="19">
        <v>3.01207257016</v>
      </c>
      <c r="H4707" s="19">
        <v>1.2189399999999999</v>
      </c>
      <c r="I4707" s="18" t="s">
        <v>79</v>
      </c>
      <c r="J4707" s="18" t="s">
        <v>80</v>
      </c>
      <c r="K4707" s="18">
        <v>16</v>
      </c>
      <c r="L4707" s="18">
        <v>60</v>
      </c>
      <c r="M4707" s="18" t="s">
        <v>71</v>
      </c>
      <c r="N4707" s="18" t="s">
        <v>74</v>
      </c>
      <c r="O4707" s="18" t="s">
        <v>75</v>
      </c>
      <c r="P4707" s="19">
        <v>1308.5126164000001</v>
      </c>
      <c r="Q4707" s="19">
        <v>131205.35633400001</v>
      </c>
      <c r="R4707" s="20">
        <v>0.70014500000000002</v>
      </c>
      <c r="S4707" s="20">
        <v>6.29983</v>
      </c>
      <c r="T4707" s="20">
        <v>0.30199999999999999</v>
      </c>
      <c r="U4707" s="20">
        <v>0.30499999999999999</v>
      </c>
      <c r="V4707" s="20">
        <f t="shared" si="146"/>
        <v>0.59569745291739995</v>
      </c>
      <c r="W4707" s="20">
        <f t="shared" si="147"/>
        <v>5.336984772239</v>
      </c>
    </row>
    <row r="4708" spans="1:23" x14ac:dyDescent="0.25">
      <c r="A4708" s="18">
        <v>37104</v>
      </c>
      <c r="B4708" s="18">
        <v>37034</v>
      </c>
      <c r="C4708" s="18">
        <v>6410</v>
      </c>
      <c r="D4708" s="18">
        <v>6410</v>
      </c>
      <c r="E4708" s="18" t="s">
        <v>116</v>
      </c>
      <c r="F4708" s="18" t="s">
        <v>117</v>
      </c>
      <c r="G4708" s="19">
        <v>24.5255450501</v>
      </c>
      <c r="H4708" s="19">
        <v>9.9251400000000007</v>
      </c>
      <c r="I4708" s="18" t="s">
        <v>79</v>
      </c>
      <c r="J4708" s="18" t="s">
        <v>80</v>
      </c>
      <c r="K4708" s="18">
        <v>16</v>
      </c>
      <c r="L4708" s="18">
        <v>60</v>
      </c>
      <c r="M4708" s="18" t="s">
        <v>71</v>
      </c>
      <c r="N4708" s="18" t="s">
        <v>74</v>
      </c>
      <c r="O4708" s="18" t="s">
        <v>75</v>
      </c>
      <c r="P4708" s="19">
        <v>7508.4735227800002</v>
      </c>
      <c r="Q4708" s="19">
        <v>1068328.46906</v>
      </c>
      <c r="R4708" s="20">
        <v>0.70014500000000002</v>
      </c>
      <c r="S4708" s="20">
        <v>6.29983</v>
      </c>
      <c r="T4708" s="20">
        <v>0.30199999999999999</v>
      </c>
      <c r="U4708" s="20">
        <v>0.30499999999999999</v>
      </c>
      <c r="V4708" s="20">
        <f t="shared" si="146"/>
        <v>4.8504279274194007</v>
      </c>
      <c r="W4708" s="20">
        <f t="shared" si="147"/>
        <v>43.456052834709006</v>
      </c>
    </row>
    <row r="4709" spans="1:23" x14ac:dyDescent="0.25">
      <c r="A4709" s="18">
        <v>37105</v>
      </c>
      <c r="B4709" s="18">
        <v>37035</v>
      </c>
      <c r="C4709" s="18">
        <v>6410</v>
      </c>
      <c r="D4709" s="18">
        <v>6410</v>
      </c>
      <c r="E4709" s="18" t="s">
        <v>116</v>
      </c>
      <c r="F4709" s="18" t="s">
        <v>117</v>
      </c>
      <c r="G4709" s="19">
        <v>1.23968484554</v>
      </c>
      <c r="H4709" s="19">
        <v>0.50168299999999999</v>
      </c>
      <c r="I4709" s="18" t="s">
        <v>79</v>
      </c>
      <c r="J4709" s="18" t="s">
        <v>80</v>
      </c>
      <c r="K4709" s="18">
        <v>16</v>
      </c>
      <c r="L4709" s="18">
        <v>60</v>
      </c>
      <c r="M4709" s="18" t="s">
        <v>71</v>
      </c>
      <c r="N4709" s="18" t="s">
        <v>74</v>
      </c>
      <c r="O4709" s="18" t="s">
        <v>75</v>
      </c>
      <c r="P4709" s="19">
        <v>886.40783985999997</v>
      </c>
      <c r="Q4709" s="19">
        <v>54000.455869899997</v>
      </c>
      <c r="R4709" s="20">
        <v>0.70014500000000002</v>
      </c>
      <c r="S4709" s="20">
        <v>6.29983</v>
      </c>
      <c r="T4709" s="20">
        <v>0.30199999999999999</v>
      </c>
      <c r="U4709" s="20">
        <v>0.30499999999999999</v>
      </c>
      <c r="V4709" s="20">
        <f t="shared" si="146"/>
        <v>0.24517308913642999</v>
      </c>
      <c r="W4709" s="20">
        <f t="shared" si="147"/>
        <v>2.1965597416535498</v>
      </c>
    </row>
    <row r="4710" spans="1:23" x14ac:dyDescent="0.25">
      <c r="A4710" s="18">
        <v>37106</v>
      </c>
      <c r="B4710" s="18">
        <v>37036</v>
      </c>
      <c r="C4710" s="18">
        <v>6410</v>
      </c>
      <c r="D4710" s="18">
        <v>6410</v>
      </c>
      <c r="E4710" s="18" t="s">
        <v>116</v>
      </c>
      <c r="F4710" s="18" t="s">
        <v>117</v>
      </c>
      <c r="G4710" s="19">
        <v>23.589573753300002</v>
      </c>
      <c r="H4710" s="19">
        <v>9.54636</v>
      </c>
      <c r="I4710" s="18" t="s">
        <v>79</v>
      </c>
      <c r="J4710" s="18" t="s">
        <v>80</v>
      </c>
      <c r="K4710" s="18">
        <v>16</v>
      </c>
      <c r="L4710" s="18">
        <v>60</v>
      </c>
      <c r="M4710" s="18" t="s">
        <v>71</v>
      </c>
      <c r="N4710" s="18" t="s">
        <v>74</v>
      </c>
      <c r="O4710" s="18" t="s">
        <v>75</v>
      </c>
      <c r="P4710" s="19">
        <v>6055.8326848500001</v>
      </c>
      <c r="Q4710" s="19">
        <v>1027557.72245</v>
      </c>
      <c r="R4710" s="20">
        <v>0.70014500000000002</v>
      </c>
      <c r="S4710" s="20">
        <v>6.29983</v>
      </c>
      <c r="T4710" s="20">
        <v>0.30199999999999999</v>
      </c>
      <c r="U4710" s="20">
        <v>0.30499999999999999</v>
      </c>
      <c r="V4710" s="20">
        <f t="shared" si="146"/>
        <v>4.6653176830955996</v>
      </c>
      <c r="W4710" s="20">
        <f t="shared" si="147"/>
        <v>41.797609357566003</v>
      </c>
    </row>
    <row r="4711" spans="1:23" x14ac:dyDescent="0.25">
      <c r="A4711" s="18">
        <v>37107</v>
      </c>
      <c r="B4711" s="18">
        <v>37037</v>
      </c>
      <c r="C4711" s="18">
        <v>6410</v>
      </c>
      <c r="D4711" s="18">
        <v>6410</v>
      </c>
      <c r="E4711" s="18" t="s">
        <v>116</v>
      </c>
      <c r="F4711" s="18" t="s">
        <v>117</v>
      </c>
      <c r="G4711" s="19">
        <v>4.1863674732199998</v>
      </c>
      <c r="H4711" s="19">
        <v>1.6941600000000001</v>
      </c>
      <c r="I4711" s="18" t="s">
        <v>79</v>
      </c>
      <c r="J4711" s="18" t="s">
        <v>80</v>
      </c>
      <c r="K4711" s="18">
        <v>16</v>
      </c>
      <c r="L4711" s="18">
        <v>60</v>
      </c>
      <c r="M4711" s="18" t="s">
        <v>71</v>
      </c>
      <c r="N4711" s="18" t="s">
        <v>74</v>
      </c>
      <c r="O4711" s="18" t="s">
        <v>75</v>
      </c>
      <c r="P4711" s="19">
        <v>1598.4522905199999</v>
      </c>
      <c r="Q4711" s="19">
        <v>182357.43770099999</v>
      </c>
      <c r="R4711" s="20">
        <v>0.70014500000000002</v>
      </c>
      <c r="S4711" s="20">
        <v>6.29983</v>
      </c>
      <c r="T4711" s="20">
        <v>0.30199999999999999</v>
      </c>
      <c r="U4711" s="20">
        <v>0.30499999999999999</v>
      </c>
      <c r="V4711" s="20">
        <f t="shared" si="146"/>
        <v>0.8279380419336001</v>
      </c>
      <c r="W4711" s="20">
        <f t="shared" si="147"/>
        <v>7.4176793949960009</v>
      </c>
    </row>
    <row r="4712" spans="1:23" x14ac:dyDescent="0.25">
      <c r="A4712" s="18">
        <v>37108</v>
      </c>
      <c r="B4712" s="18">
        <v>37038</v>
      </c>
      <c r="C4712" s="18">
        <v>6410</v>
      </c>
      <c r="D4712" s="18">
        <v>6410</v>
      </c>
      <c r="E4712" s="18" t="s">
        <v>116</v>
      </c>
      <c r="F4712" s="18" t="s">
        <v>117</v>
      </c>
      <c r="G4712" s="19">
        <v>4.0650820192800001</v>
      </c>
      <c r="H4712" s="19">
        <v>1.6450800000000001</v>
      </c>
      <c r="I4712" s="18" t="s">
        <v>79</v>
      </c>
      <c r="J4712" s="18" t="s">
        <v>80</v>
      </c>
      <c r="K4712" s="18">
        <v>16</v>
      </c>
      <c r="L4712" s="18">
        <v>60</v>
      </c>
      <c r="M4712" s="18" t="s">
        <v>71</v>
      </c>
      <c r="N4712" s="18" t="s">
        <v>74</v>
      </c>
      <c r="O4712" s="18" t="s">
        <v>75</v>
      </c>
      <c r="P4712" s="19">
        <v>1646.7743565200001</v>
      </c>
      <c r="Q4712" s="19">
        <v>177074.26446100001</v>
      </c>
      <c r="R4712" s="20">
        <v>0.70014500000000002</v>
      </c>
      <c r="S4712" s="20">
        <v>6.29983</v>
      </c>
      <c r="T4712" s="20">
        <v>0.30199999999999999</v>
      </c>
      <c r="U4712" s="20">
        <v>0.30499999999999999</v>
      </c>
      <c r="V4712" s="20">
        <f t="shared" si="146"/>
        <v>0.80395258654680013</v>
      </c>
      <c r="W4712" s="20">
        <f t="shared" si="147"/>
        <v>7.2027884137980012</v>
      </c>
    </row>
    <row r="4713" spans="1:23" x14ac:dyDescent="0.25">
      <c r="A4713" s="18">
        <v>37110</v>
      </c>
      <c r="B4713" s="18">
        <v>37040</v>
      </c>
      <c r="C4713" s="18">
        <v>6410</v>
      </c>
      <c r="D4713" s="18">
        <v>6410</v>
      </c>
      <c r="E4713" s="18" t="s">
        <v>116</v>
      </c>
      <c r="F4713" s="18" t="s">
        <v>117</v>
      </c>
      <c r="G4713" s="19">
        <v>20.544658127799998</v>
      </c>
      <c r="H4713" s="19">
        <v>8.3141300000000005</v>
      </c>
      <c r="I4713" s="18" t="s">
        <v>79</v>
      </c>
      <c r="J4713" s="18" t="s">
        <v>80</v>
      </c>
      <c r="K4713" s="18">
        <v>16</v>
      </c>
      <c r="L4713" s="18">
        <v>60</v>
      </c>
      <c r="M4713" s="18" t="s">
        <v>71</v>
      </c>
      <c r="N4713" s="18" t="s">
        <v>74</v>
      </c>
      <c r="O4713" s="18" t="s">
        <v>75</v>
      </c>
      <c r="P4713" s="19">
        <v>4215.5724733400002</v>
      </c>
      <c r="Q4713" s="19">
        <v>894921.728351</v>
      </c>
      <c r="R4713" s="20">
        <v>0.70014500000000002</v>
      </c>
      <c r="S4713" s="20">
        <v>6.29983</v>
      </c>
      <c r="T4713" s="20">
        <v>0.30199999999999999</v>
      </c>
      <c r="U4713" s="20">
        <v>0.30499999999999999</v>
      </c>
      <c r="V4713" s="20">
        <f t="shared" si="146"/>
        <v>4.0631253910973006</v>
      </c>
      <c r="W4713" s="20">
        <f t="shared" si="147"/>
        <v>36.402435890540502</v>
      </c>
    </row>
    <row r="4714" spans="1:23" x14ac:dyDescent="0.25">
      <c r="A4714" s="18">
        <v>37111</v>
      </c>
      <c r="B4714" s="18">
        <v>37041</v>
      </c>
      <c r="C4714" s="18">
        <v>6410</v>
      </c>
      <c r="D4714" s="18">
        <v>6410</v>
      </c>
      <c r="E4714" s="18" t="s">
        <v>116</v>
      </c>
      <c r="F4714" s="18" t="s">
        <v>117</v>
      </c>
      <c r="G4714" s="19">
        <v>15.687638354100001</v>
      </c>
      <c r="H4714" s="19">
        <v>6.34856</v>
      </c>
      <c r="I4714" s="18" t="s">
        <v>79</v>
      </c>
      <c r="J4714" s="18" t="s">
        <v>80</v>
      </c>
      <c r="K4714" s="18">
        <v>16</v>
      </c>
      <c r="L4714" s="18">
        <v>60</v>
      </c>
      <c r="M4714" s="18" t="s">
        <v>71</v>
      </c>
      <c r="N4714" s="18" t="s">
        <v>74</v>
      </c>
      <c r="O4714" s="18" t="s">
        <v>75</v>
      </c>
      <c r="P4714" s="19">
        <v>3539.55206094</v>
      </c>
      <c r="Q4714" s="19">
        <v>683350.79329399997</v>
      </c>
      <c r="R4714" s="20">
        <v>0.70014500000000002</v>
      </c>
      <c r="S4714" s="20">
        <v>6.29983</v>
      </c>
      <c r="T4714" s="20">
        <v>0.30199999999999999</v>
      </c>
      <c r="U4714" s="20">
        <v>0.30499999999999999</v>
      </c>
      <c r="V4714" s="20">
        <f t="shared" si="146"/>
        <v>3.1025489537575996</v>
      </c>
      <c r="W4714" s="20">
        <f t="shared" si="147"/>
        <v>27.796419877636005</v>
      </c>
    </row>
    <row r="4715" spans="1:23" x14ac:dyDescent="0.25">
      <c r="A4715" s="18">
        <v>37112</v>
      </c>
      <c r="B4715" s="18">
        <v>37042</v>
      </c>
      <c r="C4715" s="18">
        <v>6410</v>
      </c>
      <c r="D4715" s="18">
        <v>6410</v>
      </c>
      <c r="E4715" s="18" t="s">
        <v>116</v>
      </c>
      <c r="F4715" s="18" t="s">
        <v>117</v>
      </c>
      <c r="G4715" s="19">
        <v>2.3991679818699998</v>
      </c>
      <c r="H4715" s="19">
        <v>0.97090900000000002</v>
      </c>
      <c r="I4715" s="18" t="s">
        <v>79</v>
      </c>
      <c r="J4715" s="18" t="s">
        <v>80</v>
      </c>
      <c r="K4715" s="18">
        <v>16</v>
      </c>
      <c r="L4715" s="18">
        <v>60</v>
      </c>
      <c r="M4715" s="18" t="s">
        <v>71</v>
      </c>
      <c r="N4715" s="18" t="s">
        <v>74</v>
      </c>
      <c r="O4715" s="18" t="s">
        <v>75</v>
      </c>
      <c r="P4715" s="19">
        <v>1168.87768869</v>
      </c>
      <c r="Q4715" s="19">
        <v>104507.33925999999</v>
      </c>
      <c r="R4715" s="20">
        <v>0.70014500000000002</v>
      </c>
      <c r="S4715" s="20">
        <v>6.29983</v>
      </c>
      <c r="T4715" s="20">
        <v>0.30199999999999999</v>
      </c>
      <c r="U4715" s="20">
        <v>0.30499999999999999</v>
      </c>
      <c r="V4715" s="20">
        <f t="shared" si="146"/>
        <v>0.47448440309989004</v>
      </c>
      <c r="W4715" s="20">
        <f t="shared" si="147"/>
        <v>4.2510103436016502</v>
      </c>
    </row>
    <row r="4716" spans="1:23" x14ac:dyDescent="0.25">
      <c r="A4716" s="18">
        <v>37113</v>
      </c>
      <c r="B4716" s="18">
        <v>37043</v>
      </c>
      <c r="C4716" s="18">
        <v>6410</v>
      </c>
      <c r="D4716" s="18">
        <v>6410</v>
      </c>
      <c r="E4716" s="18" t="s">
        <v>116</v>
      </c>
      <c r="F4716" s="18" t="s">
        <v>117</v>
      </c>
      <c r="G4716" s="19">
        <v>4.2944958480000004</v>
      </c>
      <c r="H4716" s="19">
        <v>1.7379199999999999</v>
      </c>
      <c r="I4716" s="18" t="s">
        <v>79</v>
      </c>
      <c r="J4716" s="18" t="s">
        <v>80</v>
      </c>
      <c r="K4716" s="18">
        <v>16</v>
      </c>
      <c r="L4716" s="18">
        <v>60</v>
      </c>
      <c r="M4716" s="18" t="s">
        <v>71</v>
      </c>
      <c r="N4716" s="18" t="s">
        <v>74</v>
      </c>
      <c r="O4716" s="18" t="s">
        <v>75</v>
      </c>
      <c r="P4716" s="19">
        <v>1598.9763647</v>
      </c>
      <c r="Q4716" s="19">
        <v>187067.49086699999</v>
      </c>
      <c r="R4716" s="20">
        <v>0.70014500000000002</v>
      </c>
      <c r="S4716" s="20">
        <v>6.29983</v>
      </c>
      <c r="T4716" s="20">
        <v>0.30199999999999999</v>
      </c>
      <c r="U4716" s="20">
        <v>0.30499999999999999</v>
      </c>
      <c r="V4716" s="20">
        <f t="shared" si="146"/>
        <v>0.84932360688319986</v>
      </c>
      <c r="W4716" s="20">
        <f t="shared" si="147"/>
        <v>7.6092773847519997</v>
      </c>
    </row>
    <row r="4717" spans="1:23" x14ac:dyDescent="0.25">
      <c r="A4717" s="18">
        <v>37114</v>
      </c>
      <c r="B4717" s="18">
        <v>37044</v>
      </c>
      <c r="C4717" s="18">
        <v>6410</v>
      </c>
      <c r="D4717" s="18">
        <v>6410</v>
      </c>
      <c r="E4717" s="18" t="s">
        <v>116</v>
      </c>
      <c r="F4717" s="18" t="s">
        <v>117</v>
      </c>
      <c r="G4717" s="19">
        <v>5.27379033273</v>
      </c>
      <c r="H4717" s="19">
        <v>2.1342300000000001</v>
      </c>
      <c r="I4717" s="18" t="s">
        <v>79</v>
      </c>
      <c r="J4717" s="18" t="s">
        <v>80</v>
      </c>
      <c r="K4717" s="18">
        <v>16</v>
      </c>
      <c r="L4717" s="18">
        <v>60</v>
      </c>
      <c r="M4717" s="18" t="s">
        <v>71</v>
      </c>
      <c r="N4717" s="18" t="s">
        <v>74</v>
      </c>
      <c r="O4717" s="18" t="s">
        <v>75</v>
      </c>
      <c r="P4717" s="19">
        <v>1803.63158739</v>
      </c>
      <c r="Q4717" s="19">
        <v>229725.38798900001</v>
      </c>
      <c r="R4717" s="20">
        <v>0.70014500000000002</v>
      </c>
      <c r="S4717" s="20">
        <v>6.29983</v>
      </c>
      <c r="T4717" s="20">
        <v>0.30199999999999999</v>
      </c>
      <c r="U4717" s="20">
        <v>0.30499999999999999</v>
      </c>
      <c r="V4717" s="20">
        <f t="shared" si="146"/>
        <v>1.0430007834182999</v>
      </c>
      <c r="W4717" s="20">
        <f t="shared" si="147"/>
        <v>9.3444738957255016</v>
      </c>
    </row>
    <row r="4718" spans="1:23" x14ac:dyDescent="0.25">
      <c r="A4718" s="18">
        <v>37115</v>
      </c>
      <c r="B4718" s="18">
        <v>37045</v>
      </c>
      <c r="C4718" s="18">
        <v>6410</v>
      </c>
      <c r="D4718" s="18">
        <v>6410</v>
      </c>
      <c r="E4718" s="18" t="s">
        <v>116</v>
      </c>
      <c r="F4718" s="18" t="s">
        <v>117</v>
      </c>
      <c r="G4718" s="19">
        <v>2.3737585460399999</v>
      </c>
      <c r="H4718" s="19">
        <v>0.96062599999999998</v>
      </c>
      <c r="I4718" s="18" t="s">
        <v>79</v>
      </c>
      <c r="J4718" s="18" t="s">
        <v>80</v>
      </c>
      <c r="K4718" s="18">
        <v>16</v>
      </c>
      <c r="L4718" s="18">
        <v>60</v>
      </c>
      <c r="M4718" s="18" t="s">
        <v>71</v>
      </c>
      <c r="N4718" s="18" t="s">
        <v>74</v>
      </c>
      <c r="O4718" s="18" t="s">
        <v>75</v>
      </c>
      <c r="P4718" s="19">
        <v>1367.58404524</v>
      </c>
      <c r="Q4718" s="19">
        <v>103400.50866199999</v>
      </c>
      <c r="R4718" s="20">
        <v>0.70014500000000002</v>
      </c>
      <c r="S4718" s="20">
        <v>6.29983</v>
      </c>
      <c r="T4718" s="20">
        <v>0.30199999999999999</v>
      </c>
      <c r="U4718" s="20">
        <v>0.30499999999999999</v>
      </c>
      <c r="V4718" s="20">
        <f t="shared" si="146"/>
        <v>0.46945908855745994</v>
      </c>
      <c r="W4718" s="20">
        <f t="shared" si="147"/>
        <v>4.2059874430380999</v>
      </c>
    </row>
    <row r="4719" spans="1:23" x14ac:dyDescent="0.25">
      <c r="A4719" s="18">
        <v>37116</v>
      </c>
      <c r="B4719" s="18">
        <v>37046</v>
      </c>
      <c r="C4719" s="18">
        <v>6410</v>
      </c>
      <c r="D4719" s="18">
        <v>6410</v>
      </c>
      <c r="E4719" s="18" t="s">
        <v>116</v>
      </c>
      <c r="F4719" s="18" t="s">
        <v>117</v>
      </c>
      <c r="G4719" s="19">
        <v>1.2816560986400001</v>
      </c>
      <c r="H4719" s="19">
        <v>0.51866800000000002</v>
      </c>
      <c r="I4719" s="18" t="s">
        <v>79</v>
      </c>
      <c r="J4719" s="18" t="s">
        <v>80</v>
      </c>
      <c r="K4719" s="18">
        <v>16</v>
      </c>
      <c r="L4719" s="18">
        <v>60</v>
      </c>
      <c r="M4719" s="18" t="s">
        <v>71</v>
      </c>
      <c r="N4719" s="18" t="s">
        <v>74</v>
      </c>
      <c r="O4719" s="18" t="s">
        <v>75</v>
      </c>
      <c r="P4719" s="19">
        <v>880.03164807899998</v>
      </c>
      <c r="Q4719" s="19">
        <v>55828.716341500003</v>
      </c>
      <c r="R4719" s="20">
        <v>0.70014500000000002</v>
      </c>
      <c r="S4719" s="20">
        <v>6.29983</v>
      </c>
      <c r="T4719" s="20">
        <v>0.30199999999999999</v>
      </c>
      <c r="U4719" s="20">
        <v>0.30499999999999999</v>
      </c>
      <c r="V4719" s="20">
        <f t="shared" si="146"/>
        <v>0.25347367918828001</v>
      </c>
      <c r="W4719" s="20">
        <f t="shared" si="147"/>
        <v>2.2709265573758004</v>
      </c>
    </row>
    <row r="4720" spans="1:23" x14ac:dyDescent="0.25">
      <c r="A4720" s="18">
        <v>37117</v>
      </c>
      <c r="B4720" s="18">
        <v>37047</v>
      </c>
      <c r="C4720" s="18">
        <v>6410</v>
      </c>
      <c r="D4720" s="18">
        <v>6410</v>
      </c>
      <c r="E4720" s="18" t="s">
        <v>116</v>
      </c>
      <c r="F4720" s="18" t="s">
        <v>117</v>
      </c>
      <c r="G4720" s="19">
        <v>5.1018893057000003</v>
      </c>
      <c r="H4720" s="19">
        <v>2.0646599999999999</v>
      </c>
      <c r="I4720" s="18" t="s">
        <v>79</v>
      </c>
      <c r="J4720" s="18" t="s">
        <v>80</v>
      </c>
      <c r="K4720" s="18">
        <v>16</v>
      </c>
      <c r="L4720" s="18">
        <v>60</v>
      </c>
      <c r="M4720" s="18" t="s">
        <v>71</v>
      </c>
      <c r="N4720" s="18" t="s">
        <v>74</v>
      </c>
      <c r="O4720" s="18" t="s">
        <v>75</v>
      </c>
      <c r="P4720" s="19">
        <v>1733.6624319</v>
      </c>
      <c r="Q4720" s="19">
        <v>222237.409204</v>
      </c>
      <c r="R4720" s="20">
        <v>0.70014500000000002</v>
      </c>
      <c r="S4720" s="20">
        <v>6.29983</v>
      </c>
      <c r="T4720" s="20">
        <v>0.30199999999999999</v>
      </c>
      <c r="U4720" s="20">
        <v>0.30499999999999999</v>
      </c>
      <c r="V4720" s="20">
        <f t="shared" si="146"/>
        <v>1.0090018402386001</v>
      </c>
      <c r="W4720" s="20">
        <f t="shared" si="147"/>
        <v>9.0398698704210005</v>
      </c>
    </row>
    <row r="4721" spans="1:23" x14ac:dyDescent="0.25">
      <c r="A4721" s="18">
        <v>37118</v>
      </c>
      <c r="B4721" s="18">
        <v>37048</v>
      </c>
      <c r="C4721" s="18">
        <v>6410</v>
      </c>
      <c r="D4721" s="18">
        <v>6410</v>
      </c>
      <c r="E4721" s="18" t="s">
        <v>116</v>
      </c>
      <c r="F4721" s="18" t="s">
        <v>117</v>
      </c>
      <c r="G4721" s="19">
        <v>1.40433502282</v>
      </c>
      <c r="H4721" s="19">
        <v>0.56831399999999999</v>
      </c>
      <c r="I4721" s="18" t="s">
        <v>79</v>
      </c>
      <c r="J4721" s="18" t="s">
        <v>80</v>
      </c>
      <c r="K4721" s="18">
        <v>16</v>
      </c>
      <c r="L4721" s="18">
        <v>60</v>
      </c>
      <c r="M4721" s="18" t="s">
        <v>71</v>
      </c>
      <c r="N4721" s="18" t="s">
        <v>74</v>
      </c>
      <c r="O4721" s="18" t="s">
        <v>75</v>
      </c>
      <c r="P4721" s="19">
        <v>1935.19599838</v>
      </c>
      <c r="Q4721" s="19">
        <v>61172.5889035</v>
      </c>
      <c r="R4721" s="20">
        <v>0.70014500000000002</v>
      </c>
      <c r="S4721" s="20">
        <v>6.29983</v>
      </c>
      <c r="T4721" s="20">
        <v>0.30199999999999999</v>
      </c>
      <c r="U4721" s="20">
        <v>0.30499999999999999</v>
      </c>
      <c r="V4721" s="20">
        <f t="shared" si="146"/>
        <v>0.27773573945993996</v>
      </c>
      <c r="W4721" s="20">
        <f t="shared" si="147"/>
        <v>2.4882957027009001</v>
      </c>
    </row>
    <row r="4722" spans="1:23" x14ac:dyDescent="0.25">
      <c r="A4722" s="18">
        <v>37119</v>
      </c>
      <c r="B4722" s="18">
        <v>37049</v>
      </c>
      <c r="C4722" s="18">
        <v>6410</v>
      </c>
      <c r="D4722" s="18">
        <v>6410</v>
      </c>
      <c r="E4722" s="18" t="s">
        <v>116</v>
      </c>
      <c r="F4722" s="18" t="s">
        <v>117</v>
      </c>
      <c r="G4722" s="19">
        <v>4.2366669526400003</v>
      </c>
      <c r="H4722" s="19">
        <v>1.71452</v>
      </c>
      <c r="I4722" s="18" t="s">
        <v>79</v>
      </c>
      <c r="J4722" s="18" t="s">
        <v>80</v>
      </c>
      <c r="K4722" s="18">
        <v>16</v>
      </c>
      <c r="L4722" s="18">
        <v>60</v>
      </c>
      <c r="M4722" s="18" t="s">
        <v>71</v>
      </c>
      <c r="N4722" s="18" t="s">
        <v>74</v>
      </c>
      <c r="O4722" s="18" t="s">
        <v>75</v>
      </c>
      <c r="P4722" s="19">
        <v>1626.6521593</v>
      </c>
      <c r="Q4722" s="19">
        <v>184548.47425999999</v>
      </c>
      <c r="R4722" s="20">
        <v>0.70014500000000002</v>
      </c>
      <c r="S4722" s="20">
        <v>6.29983</v>
      </c>
      <c r="T4722" s="20">
        <v>0.30199999999999999</v>
      </c>
      <c r="U4722" s="20">
        <v>0.30499999999999999</v>
      </c>
      <c r="V4722" s="20">
        <f t="shared" si="146"/>
        <v>0.83788799856920004</v>
      </c>
      <c r="W4722" s="20">
        <f t="shared" si="147"/>
        <v>7.5068232494620011</v>
      </c>
    </row>
    <row r="4723" spans="1:23" x14ac:dyDescent="0.25">
      <c r="A4723" s="18">
        <v>37120</v>
      </c>
      <c r="B4723" s="18">
        <v>37050</v>
      </c>
      <c r="C4723" s="18">
        <v>6410</v>
      </c>
      <c r="D4723" s="18">
        <v>6410</v>
      </c>
      <c r="E4723" s="18" t="s">
        <v>116</v>
      </c>
      <c r="F4723" s="18" t="s">
        <v>117</v>
      </c>
      <c r="G4723" s="19">
        <v>12.5288360688</v>
      </c>
      <c r="H4723" s="19">
        <v>5.0702400000000001</v>
      </c>
      <c r="I4723" s="18" t="s">
        <v>79</v>
      </c>
      <c r="J4723" s="18" t="s">
        <v>80</v>
      </c>
      <c r="K4723" s="18">
        <v>16</v>
      </c>
      <c r="L4723" s="18">
        <v>60</v>
      </c>
      <c r="M4723" s="18" t="s">
        <v>71</v>
      </c>
      <c r="N4723" s="18" t="s">
        <v>74</v>
      </c>
      <c r="O4723" s="18" t="s">
        <v>75</v>
      </c>
      <c r="P4723" s="19">
        <v>3006.9549466799999</v>
      </c>
      <c r="Q4723" s="19">
        <v>545753.91613699996</v>
      </c>
      <c r="R4723" s="20">
        <v>0.70014500000000002</v>
      </c>
      <c r="S4723" s="20">
        <v>6.29983</v>
      </c>
      <c r="T4723" s="20">
        <v>0.30199999999999999</v>
      </c>
      <c r="U4723" s="20">
        <v>0.30499999999999999</v>
      </c>
      <c r="V4723" s="20">
        <f t="shared" si="146"/>
        <v>2.4778324229903999</v>
      </c>
      <c r="W4723" s="20">
        <f t="shared" si="147"/>
        <v>22.199446791144002</v>
      </c>
    </row>
    <row r="4724" spans="1:23" x14ac:dyDescent="0.25">
      <c r="A4724" s="18">
        <v>37121</v>
      </c>
      <c r="B4724" s="18">
        <v>37051</v>
      </c>
      <c r="C4724" s="18">
        <v>6410</v>
      </c>
      <c r="D4724" s="18">
        <v>6410</v>
      </c>
      <c r="E4724" s="18" t="s">
        <v>116</v>
      </c>
      <c r="F4724" s="18" t="s">
        <v>117</v>
      </c>
      <c r="G4724" s="19">
        <v>17.486097536999999</v>
      </c>
      <c r="H4724" s="19">
        <v>7.0763699999999998</v>
      </c>
      <c r="I4724" s="18" t="s">
        <v>79</v>
      </c>
      <c r="J4724" s="18" t="s">
        <v>80</v>
      </c>
      <c r="K4724" s="18">
        <v>16</v>
      </c>
      <c r="L4724" s="18">
        <v>60</v>
      </c>
      <c r="M4724" s="18" t="s">
        <v>71</v>
      </c>
      <c r="N4724" s="18" t="s">
        <v>74</v>
      </c>
      <c r="O4724" s="18" t="s">
        <v>75</v>
      </c>
      <c r="P4724" s="19">
        <v>4613.8228694600002</v>
      </c>
      <c r="Q4724" s="19">
        <v>761691.36193500005</v>
      </c>
      <c r="R4724" s="20">
        <v>0.70014500000000002</v>
      </c>
      <c r="S4724" s="20">
        <v>6.29983</v>
      </c>
      <c r="T4724" s="20">
        <v>0.30199999999999999</v>
      </c>
      <c r="U4724" s="20">
        <v>0.30499999999999999</v>
      </c>
      <c r="V4724" s="20">
        <f t="shared" si="146"/>
        <v>3.4582305814076997</v>
      </c>
      <c r="W4724" s="20">
        <f t="shared" si="147"/>
        <v>30.983049971884505</v>
      </c>
    </row>
    <row r="4725" spans="1:23" x14ac:dyDescent="0.25">
      <c r="A4725" s="18">
        <v>37122</v>
      </c>
      <c r="B4725" s="18">
        <v>37052</v>
      </c>
      <c r="C4725" s="18">
        <v>6410</v>
      </c>
      <c r="D4725" s="18">
        <v>6410</v>
      </c>
      <c r="E4725" s="18" t="s">
        <v>116</v>
      </c>
      <c r="F4725" s="18" t="s">
        <v>117</v>
      </c>
      <c r="G4725" s="19">
        <v>4.5947924151499997</v>
      </c>
      <c r="H4725" s="19">
        <v>1.85945</v>
      </c>
      <c r="I4725" s="18" t="s">
        <v>79</v>
      </c>
      <c r="J4725" s="18" t="s">
        <v>80</v>
      </c>
      <c r="K4725" s="18">
        <v>16</v>
      </c>
      <c r="L4725" s="18">
        <v>60</v>
      </c>
      <c r="M4725" s="18" t="s">
        <v>71</v>
      </c>
      <c r="N4725" s="18" t="s">
        <v>74</v>
      </c>
      <c r="O4725" s="18" t="s">
        <v>75</v>
      </c>
      <c r="P4725" s="19">
        <v>1603.87584139</v>
      </c>
      <c r="Q4725" s="19">
        <v>200148.35700799999</v>
      </c>
      <c r="R4725" s="20">
        <v>0.70014500000000002</v>
      </c>
      <c r="S4725" s="20">
        <v>6.29983</v>
      </c>
      <c r="T4725" s="20">
        <v>0.30199999999999999</v>
      </c>
      <c r="U4725" s="20">
        <v>0.30499999999999999</v>
      </c>
      <c r="V4725" s="20">
        <f t="shared" si="146"/>
        <v>0.90871546493449995</v>
      </c>
      <c r="W4725" s="20">
        <f t="shared" si="147"/>
        <v>8.1413821309825014</v>
      </c>
    </row>
    <row r="4726" spans="1:23" x14ac:dyDescent="0.25">
      <c r="A4726" s="18">
        <v>37123</v>
      </c>
      <c r="B4726" s="18">
        <v>37053</v>
      </c>
      <c r="C4726" s="18">
        <v>6410</v>
      </c>
      <c r="D4726" s="18">
        <v>6410</v>
      </c>
      <c r="E4726" s="18" t="s">
        <v>116</v>
      </c>
      <c r="F4726" s="18" t="s">
        <v>117</v>
      </c>
      <c r="G4726" s="19">
        <v>7.3578473325899996</v>
      </c>
      <c r="H4726" s="19">
        <v>2.9776199999999999</v>
      </c>
      <c r="I4726" s="18" t="s">
        <v>79</v>
      </c>
      <c r="J4726" s="18" t="s">
        <v>80</v>
      </c>
      <c r="K4726" s="18">
        <v>16</v>
      </c>
      <c r="L4726" s="18">
        <v>60</v>
      </c>
      <c r="M4726" s="18" t="s">
        <v>71</v>
      </c>
      <c r="N4726" s="18" t="s">
        <v>74</v>
      </c>
      <c r="O4726" s="18" t="s">
        <v>75</v>
      </c>
      <c r="P4726" s="19">
        <v>2032.9194782</v>
      </c>
      <c r="Q4726" s="19">
        <v>320506.547777</v>
      </c>
      <c r="R4726" s="20">
        <v>0.70014500000000002</v>
      </c>
      <c r="S4726" s="20">
        <v>6.29983</v>
      </c>
      <c r="T4726" s="20">
        <v>0.30199999999999999</v>
      </c>
      <c r="U4726" s="20">
        <v>0.30499999999999999</v>
      </c>
      <c r="V4726" s="20">
        <f t="shared" si="146"/>
        <v>1.4551664969201998</v>
      </c>
      <c r="W4726" s="20">
        <f t="shared" si="147"/>
        <v>13.037157364197</v>
      </c>
    </row>
    <row r="4727" spans="1:23" x14ac:dyDescent="0.25">
      <c r="A4727" s="18">
        <v>37124</v>
      </c>
      <c r="B4727" s="18">
        <v>37054</v>
      </c>
      <c r="C4727" s="18">
        <v>6410</v>
      </c>
      <c r="D4727" s="18">
        <v>6410</v>
      </c>
      <c r="E4727" s="18" t="s">
        <v>116</v>
      </c>
      <c r="F4727" s="18" t="s">
        <v>117</v>
      </c>
      <c r="G4727" s="19">
        <v>7.1459552784399998</v>
      </c>
      <c r="H4727" s="19">
        <v>2.8918699999999999</v>
      </c>
      <c r="I4727" s="18" t="s">
        <v>79</v>
      </c>
      <c r="J4727" s="18" t="s">
        <v>80</v>
      </c>
      <c r="K4727" s="18">
        <v>16</v>
      </c>
      <c r="L4727" s="18">
        <v>60</v>
      </c>
      <c r="M4727" s="18" t="s">
        <v>71</v>
      </c>
      <c r="N4727" s="18" t="s">
        <v>74</v>
      </c>
      <c r="O4727" s="18" t="s">
        <v>75</v>
      </c>
      <c r="P4727" s="19">
        <v>2372.5918109099998</v>
      </c>
      <c r="Q4727" s="19">
        <v>311276.566819</v>
      </c>
      <c r="R4727" s="20">
        <v>0.70014500000000002</v>
      </c>
      <c r="S4727" s="20">
        <v>6.29983</v>
      </c>
      <c r="T4727" s="20">
        <v>0.30199999999999999</v>
      </c>
      <c r="U4727" s="20">
        <v>0.30499999999999999</v>
      </c>
      <c r="V4727" s="20">
        <f t="shared" si="146"/>
        <v>1.4132603681626998</v>
      </c>
      <c r="W4727" s="20">
        <f t="shared" si="147"/>
        <v>12.661711120559501</v>
      </c>
    </row>
    <row r="4728" spans="1:23" x14ac:dyDescent="0.25">
      <c r="A4728" s="18">
        <v>37125</v>
      </c>
      <c r="B4728" s="18">
        <v>37055</v>
      </c>
      <c r="C4728" s="18">
        <v>6410</v>
      </c>
      <c r="D4728" s="18">
        <v>6410</v>
      </c>
      <c r="E4728" s="18" t="s">
        <v>116</v>
      </c>
      <c r="F4728" s="18" t="s">
        <v>117</v>
      </c>
      <c r="G4728" s="19">
        <v>3.6915767927399998</v>
      </c>
      <c r="H4728" s="19">
        <v>1.49393</v>
      </c>
      <c r="I4728" s="18" t="s">
        <v>79</v>
      </c>
      <c r="J4728" s="18" t="s">
        <v>80</v>
      </c>
      <c r="K4728" s="18">
        <v>16</v>
      </c>
      <c r="L4728" s="18">
        <v>60</v>
      </c>
      <c r="M4728" s="18" t="s">
        <v>71</v>
      </c>
      <c r="N4728" s="18" t="s">
        <v>74</v>
      </c>
      <c r="O4728" s="18" t="s">
        <v>75</v>
      </c>
      <c r="P4728" s="19">
        <v>1670.0540360699999</v>
      </c>
      <c r="Q4728" s="19">
        <v>160804.441873</v>
      </c>
      <c r="R4728" s="20">
        <v>0.70014500000000002</v>
      </c>
      <c r="S4728" s="20">
        <v>6.29983</v>
      </c>
      <c r="T4728" s="20">
        <v>0.30199999999999999</v>
      </c>
      <c r="U4728" s="20">
        <v>0.30499999999999999</v>
      </c>
      <c r="V4728" s="20">
        <f t="shared" si="146"/>
        <v>0.73008539865529998</v>
      </c>
      <c r="W4728" s="20">
        <f t="shared" si="147"/>
        <v>6.5409959971704996</v>
      </c>
    </row>
    <row r="4729" spans="1:23" x14ac:dyDescent="0.25">
      <c r="A4729" s="18">
        <v>37126</v>
      </c>
      <c r="B4729" s="18">
        <v>37056</v>
      </c>
      <c r="C4729" s="18">
        <v>6410</v>
      </c>
      <c r="D4729" s="18">
        <v>6410</v>
      </c>
      <c r="E4729" s="18" t="s">
        <v>116</v>
      </c>
      <c r="F4729" s="18" t="s">
        <v>117</v>
      </c>
      <c r="G4729" s="19">
        <v>3.2157705754000001</v>
      </c>
      <c r="H4729" s="19">
        <v>1.30138</v>
      </c>
      <c r="I4729" s="18" t="s">
        <v>79</v>
      </c>
      <c r="J4729" s="18" t="s">
        <v>80</v>
      </c>
      <c r="K4729" s="18">
        <v>16</v>
      </c>
      <c r="L4729" s="18">
        <v>60</v>
      </c>
      <c r="M4729" s="18" t="s">
        <v>71</v>
      </c>
      <c r="N4729" s="18" t="s">
        <v>74</v>
      </c>
      <c r="O4729" s="18" t="s">
        <v>75</v>
      </c>
      <c r="P4729" s="19">
        <v>1382.41473283</v>
      </c>
      <c r="Q4729" s="19">
        <v>140078.40594900001</v>
      </c>
      <c r="R4729" s="20">
        <v>0.70014500000000002</v>
      </c>
      <c r="S4729" s="20">
        <v>6.29983</v>
      </c>
      <c r="T4729" s="20">
        <v>0.30199999999999999</v>
      </c>
      <c r="U4729" s="20">
        <v>0.30499999999999999</v>
      </c>
      <c r="V4729" s="20">
        <f t="shared" si="146"/>
        <v>0.63598598066979994</v>
      </c>
      <c r="W4729" s="20">
        <f t="shared" si="147"/>
        <v>5.6979385719530002</v>
      </c>
    </row>
    <row r="4730" spans="1:23" x14ac:dyDescent="0.25">
      <c r="A4730" s="18">
        <v>37127</v>
      </c>
      <c r="B4730" s="18">
        <v>37057</v>
      </c>
      <c r="C4730" s="18">
        <v>6410</v>
      </c>
      <c r="D4730" s="18">
        <v>6410</v>
      </c>
      <c r="E4730" s="18" t="s">
        <v>116</v>
      </c>
      <c r="F4730" s="18" t="s">
        <v>117</v>
      </c>
      <c r="G4730" s="19">
        <v>6.7020248433700003</v>
      </c>
      <c r="H4730" s="19">
        <v>2.7122099999999998</v>
      </c>
      <c r="I4730" s="18" t="s">
        <v>79</v>
      </c>
      <c r="J4730" s="18" t="s">
        <v>80</v>
      </c>
      <c r="K4730" s="18">
        <v>16</v>
      </c>
      <c r="L4730" s="18">
        <v>60</v>
      </c>
      <c r="M4730" s="18" t="s">
        <v>71</v>
      </c>
      <c r="N4730" s="18" t="s">
        <v>74</v>
      </c>
      <c r="O4730" s="18" t="s">
        <v>75</v>
      </c>
      <c r="P4730" s="19">
        <v>2262.8868949900002</v>
      </c>
      <c r="Q4730" s="19">
        <v>291939.03441600001</v>
      </c>
      <c r="R4730" s="20">
        <v>0.70014500000000002</v>
      </c>
      <c r="S4730" s="20">
        <v>6.29983</v>
      </c>
      <c r="T4730" s="20">
        <v>0.30199999999999999</v>
      </c>
      <c r="U4730" s="20">
        <v>0.30499999999999999</v>
      </c>
      <c r="V4730" s="20">
        <f t="shared" si="146"/>
        <v>1.3254603087740997</v>
      </c>
      <c r="W4730" s="20">
        <f t="shared" si="147"/>
        <v>11.875091037388501</v>
      </c>
    </row>
    <row r="4731" spans="1:23" x14ac:dyDescent="0.25">
      <c r="A4731" s="18">
        <v>37128</v>
      </c>
      <c r="B4731" s="18">
        <v>37058</v>
      </c>
      <c r="C4731" s="18">
        <v>6410</v>
      </c>
      <c r="D4731" s="18">
        <v>6410</v>
      </c>
      <c r="E4731" s="18" t="s">
        <v>116</v>
      </c>
      <c r="F4731" s="18" t="s">
        <v>117</v>
      </c>
      <c r="G4731" s="19">
        <v>10.769183761500001</v>
      </c>
      <c r="H4731" s="19">
        <v>4.3581300000000001</v>
      </c>
      <c r="I4731" s="18" t="s">
        <v>79</v>
      </c>
      <c r="J4731" s="18" t="s">
        <v>80</v>
      </c>
      <c r="K4731" s="18">
        <v>16</v>
      </c>
      <c r="L4731" s="18">
        <v>60</v>
      </c>
      <c r="M4731" s="18" t="s">
        <v>71</v>
      </c>
      <c r="N4731" s="18" t="s">
        <v>74</v>
      </c>
      <c r="O4731" s="18" t="s">
        <v>75</v>
      </c>
      <c r="P4731" s="19">
        <v>2772.7702698100002</v>
      </c>
      <c r="Q4731" s="19">
        <v>469103.76822899998</v>
      </c>
      <c r="R4731" s="20">
        <v>0.70014500000000002</v>
      </c>
      <c r="S4731" s="20">
        <v>6.29983</v>
      </c>
      <c r="T4731" s="20">
        <v>0.30199999999999999</v>
      </c>
      <c r="U4731" s="20">
        <v>0.30499999999999999</v>
      </c>
      <c r="V4731" s="20">
        <f t="shared" si="146"/>
        <v>2.1298234043373001</v>
      </c>
      <c r="W4731" s="20">
        <f t="shared" si="147"/>
        <v>19.081557291940502</v>
      </c>
    </row>
    <row r="4732" spans="1:23" x14ac:dyDescent="0.25">
      <c r="A4732" s="18">
        <v>37129</v>
      </c>
      <c r="B4732" s="18">
        <v>37059</v>
      </c>
      <c r="C4732" s="18">
        <v>6410</v>
      </c>
      <c r="D4732" s="18">
        <v>6410</v>
      </c>
      <c r="E4732" s="18" t="s">
        <v>116</v>
      </c>
      <c r="F4732" s="18" t="s">
        <v>117</v>
      </c>
      <c r="G4732" s="19">
        <v>2.0371676124899998</v>
      </c>
      <c r="H4732" s="19">
        <v>0.82441200000000003</v>
      </c>
      <c r="I4732" s="18" t="s">
        <v>79</v>
      </c>
      <c r="J4732" s="18" t="s">
        <v>80</v>
      </c>
      <c r="K4732" s="18">
        <v>16</v>
      </c>
      <c r="L4732" s="18">
        <v>60</v>
      </c>
      <c r="M4732" s="18" t="s">
        <v>71</v>
      </c>
      <c r="N4732" s="18" t="s">
        <v>74</v>
      </c>
      <c r="O4732" s="18" t="s">
        <v>75</v>
      </c>
      <c r="P4732" s="19">
        <v>1111.5720726</v>
      </c>
      <c r="Q4732" s="19">
        <v>88738.666243700005</v>
      </c>
      <c r="R4732" s="20">
        <v>0.70014500000000002</v>
      </c>
      <c r="S4732" s="20">
        <v>6.29983</v>
      </c>
      <c r="T4732" s="20">
        <v>0.30199999999999999</v>
      </c>
      <c r="U4732" s="20">
        <v>0.30499999999999999</v>
      </c>
      <c r="V4732" s="20">
        <f t="shared" si="146"/>
        <v>0.40289114193851999</v>
      </c>
      <c r="W4732" s="20">
        <f t="shared" si="147"/>
        <v>3.6095905377222008</v>
      </c>
    </row>
    <row r="4733" spans="1:23" x14ac:dyDescent="0.25">
      <c r="A4733" s="18">
        <v>37130</v>
      </c>
      <c r="B4733" s="18">
        <v>37060</v>
      </c>
      <c r="C4733" s="18">
        <v>6410</v>
      </c>
      <c r="D4733" s="18">
        <v>6410</v>
      </c>
      <c r="E4733" s="18" t="s">
        <v>116</v>
      </c>
      <c r="F4733" s="18" t="s">
        <v>117</v>
      </c>
      <c r="G4733" s="19">
        <v>2.65182634018</v>
      </c>
      <c r="H4733" s="19">
        <v>1.0731599999999999</v>
      </c>
      <c r="I4733" s="18" t="s">
        <v>79</v>
      </c>
      <c r="J4733" s="18" t="s">
        <v>80</v>
      </c>
      <c r="K4733" s="18">
        <v>16</v>
      </c>
      <c r="L4733" s="18">
        <v>60</v>
      </c>
      <c r="M4733" s="18" t="s">
        <v>71</v>
      </c>
      <c r="N4733" s="18" t="s">
        <v>74</v>
      </c>
      <c r="O4733" s="18" t="s">
        <v>75</v>
      </c>
      <c r="P4733" s="19">
        <v>1226.0514337</v>
      </c>
      <c r="Q4733" s="19">
        <v>115513.09332499999</v>
      </c>
      <c r="R4733" s="20">
        <v>0.70014500000000002</v>
      </c>
      <c r="S4733" s="20">
        <v>6.29983</v>
      </c>
      <c r="T4733" s="20">
        <v>0.30199999999999999</v>
      </c>
      <c r="U4733" s="20">
        <v>0.30499999999999999</v>
      </c>
      <c r="V4733" s="20">
        <f t="shared" si="146"/>
        <v>0.52445459052359988</v>
      </c>
      <c r="W4733" s="20">
        <f t="shared" si="147"/>
        <v>4.6987042661459997</v>
      </c>
    </row>
    <row r="4734" spans="1:23" x14ac:dyDescent="0.25">
      <c r="A4734" s="18">
        <v>37131</v>
      </c>
      <c r="B4734" s="18">
        <v>37061</v>
      </c>
      <c r="C4734" s="18">
        <v>6410</v>
      </c>
      <c r="D4734" s="18">
        <v>6410</v>
      </c>
      <c r="E4734" s="18" t="s">
        <v>116</v>
      </c>
      <c r="F4734" s="18" t="s">
        <v>117</v>
      </c>
      <c r="G4734" s="19">
        <v>1.93251438785</v>
      </c>
      <c r="H4734" s="19">
        <v>0.78206100000000001</v>
      </c>
      <c r="I4734" s="18" t="s">
        <v>79</v>
      </c>
      <c r="J4734" s="18" t="s">
        <v>80</v>
      </c>
      <c r="K4734" s="18">
        <v>16</v>
      </c>
      <c r="L4734" s="18">
        <v>60</v>
      </c>
      <c r="M4734" s="18" t="s">
        <v>71</v>
      </c>
      <c r="N4734" s="18" t="s">
        <v>74</v>
      </c>
      <c r="O4734" s="18" t="s">
        <v>75</v>
      </c>
      <c r="P4734" s="19">
        <v>1054.9178916000001</v>
      </c>
      <c r="Q4734" s="19">
        <v>84179.990014299998</v>
      </c>
      <c r="R4734" s="20">
        <v>0.70014500000000002</v>
      </c>
      <c r="S4734" s="20">
        <v>6.29983</v>
      </c>
      <c r="T4734" s="20">
        <v>0.30199999999999999</v>
      </c>
      <c r="U4734" s="20">
        <v>0.30499999999999999</v>
      </c>
      <c r="V4734" s="20">
        <f t="shared" si="146"/>
        <v>0.38219415699380999</v>
      </c>
      <c r="W4734" s="20">
        <f t="shared" si="147"/>
        <v>3.42416168799285</v>
      </c>
    </row>
    <row r="4735" spans="1:23" x14ac:dyDescent="0.25">
      <c r="A4735" s="18">
        <v>37132</v>
      </c>
      <c r="B4735" s="18">
        <v>37062</v>
      </c>
      <c r="C4735" s="18">
        <v>6410</v>
      </c>
      <c r="D4735" s="18">
        <v>6410</v>
      </c>
      <c r="E4735" s="18" t="s">
        <v>116</v>
      </c>
      <c r="F4735" s="18" t="s">
        <v>117</v>
      </c>
      <c r="G4735" s="19">
        <v>2.2693651477899999</v>
      </c>
      <c r="H4735" s="19">
        <v>0.91837899999999995</v>
      </c>
      <c r="I4735" s="18" t="s">
        <v>79</v>
      </c>
      <c r="J4735" s="18" t="s">
        <v>80</v>
      </c>
      <c r="K4735" s="18">
        <v>16</v>
      </c>
      <c r="L4735" s="18">
        <v>60</v>
      </c>
      <c r="M4735" s="18" t="s">
        <v>71</v>
      </c>
      <c r="N4735" s="18" t="s">
        <v>74</v>
      </c>
      <c r="O4735" s="18" t="s">
        <v>75</v>
      </c>
      <c r="P4735" s="19">
        <v>1131.2725041599999</v>
      </c>
      <c r="Q4735" s="19">
        <v>98853.150423700004</v>
      </c>
      <c r="R4735" s="20">
        <v>0.70014500000000002</v>
      </c>
      <c r="S4735" s="20">
        <v>6.29983</v>
      </c>
      <c r="T4735" s="20">
        <v>0.30199999999999999</v>
      </c>
      <c r="U4735" s="20">
        <v>0.30499999999999999</v>
      </c>
      <c r="V4735" s="20">
        <f t="shared" si="146"/>
        <v>0.44881292853859001</v>
      </c>
      <c r="W4735" s="20">
        <f t="shared" si="147"/>
        <v>4.0210139450211502</v>
      </c>
    </row>
    <row r="4736" spans="1:23" x14ac:dyDescent="0.25">
      <c r="A4736" s="18">
        <v>37133</v>
      </c>
      <c r="B4736" s="18">
        <v>37063</v>
      </c>
      <c r="C4736" s="18">
        <v>6410</v>
      </c>
      <c r="D4736" s="18">
        <v>6410</v>
      </c>
      <c r="E4736" s="18" t="s">
        <v>116</v>
      </c>
      <c r="F4736" s="18" t="s">
        <v>117</v>
      </c>
      <c r="G4736" s="19">
        <v>5.0313723932499999</v>
      </c>
      <c r="H4736" s="19">
        <v>2.0361199999999999</v>
      </c>
      <c r="I4736" s="18" t="s">
        <v>79</v>
      </c>
      <c r="J4736" s="18" t="s">
        <v>80</v>
      </c>
      <c r="K4736" s="18">
        <v>16</v>
      </c>
      <c r="L4736" s="18">
        <v>60</v>
      </c>
      <c r="M4736" s="18" t="s">
        <v>71</v>
      </c>
      <c r="N4736" s="18" t="s">
        <v>74</v>
      </c>
      <c r="O4736" s="18" t="s">
        <v>75</v>
      </c>
      <c r="P4736" s="19">
        <v>1847.80716394</v>
      </c>
      <c r="Q4736" s="19">
        <v>219165.704784</v>
      </c>
      <c r="R4736" s="20">
        <v>0.70014500000000002</v>
      </c>
      <c r="S4736" s="20">
        <v>6.29983</v>
      </c>
      <c r="T4736" s="20">
        <v>0.30199999999999999</v>
      </c>
      <c r="U4736" s="20">
        <v>0.30499999999999999</v>
      </c>
      <c r="V4736" s="20">
        <f t="shared" si="146"/>
        <v>0.99505430770519998</v>
      </c>
      <c r="W4736" s="20">
        <f t="shared" si="147"/>
        <v>8.9149108524220004</v>
      </c>
    </row>
    <row r="4737" spans="1:23" x14ac:dyDescent="0.25">
      <c r="A4737" s="18">
        <v>37134</v>
      </c>
      <c r="B4737" s="18">
        <v>37064</v>
      </c>
      <c r="C4737" s="18">
        <v>6410</v>
      </c>
      <c r="D4737" s="18">
        <v>6410</v>
      </c>
      <c r="E4737" s="18" t="s">
        <v>116</v>
      </c>
      <c r="F4737" s="18" t="s">
        <v>117</v>
      </c>
      <c r="G4737" s="19">
        <v>9.2333547940099994</v>
      </c>
      <c r="H4737" s="19">
        <v>3.7366100000000002</v>
      </c>
      <c r="I4737" s="18" t="s">
        <v>79</v>
      </c>
      <c r="J4737" s="18" t="s">
        <v>80</v>
      </c>
      <c r="K4737" s="18">
        <v>16</v>
      </c>
      <c r="L4737" s="18">
        <v>60</v>
      </c>
      <c r="M4737" s="18" t="s">
        <v>71</v>
      </c>
      <c r="N4737" s="18" t="s">
        <v>74</v>
      </c>
      <c r="O4737" s="18" t="s">
        <v>75</v>
      </c>
      <c r="P4737" s="19">
        <v>2462.9515281700001</v>
      </c>
      <c r="Q4737" s="19">
        <v>402203.32600900001</v>
      </c>
      <c r="R4737" s="20">
        <v>0.70014500000000002</v>
      </c>
      <c r="S4737" s="20">
        <v>6.29983</v>
      </c>
      <c r="T4737" s="20">
        <v>0.30199999999999999</v>
      </c>
      <c r="U4737" s="20">
        <v>0.30499999999999999</v>
      </c>
      <c r="V4737" s="20">
        <f t="shared" si="146"/>
        <v>1.8260858282981001</v>
      </c>
      <c r="W4737" s="20">
        <f t="shared" si="147"/>
        <v>16.360305404528503</v>
      </c>
    </row>
    <row r="4738" spans="1:23" x14ac:dyDescent="0.25">
      <c r="A4738" s="18">
        <v>37135</v>
      </c>
      <c r="B4738" s="18">
        <v>37065</v>
      </c>
      <c r="C4738" s="18">
        <v>6410</v>
      </c>
      <c r="D4738" s="18">
        <v>6410</v>
      </c>
      <c r="E4738" s="18" t="s">
        <v>116</v>
      </c>
      <c r="F4738" s="18" t="s">
        <v>117</v>
      </c>
      <c r="G4738" s="19">
        <v>20.6369578879</v>
      </c>
      <c r="H4738" s="19">
        <v>8.3514800000000005</v>
      </c>
      <c r="I4738" s="18" t="s">
        <v>79</v>
      </c>
      <c r="J4738" s="18" t="s">
        <v>80</v>
      </c>
      <c r="K4738" s="18">
        <v>16</v>
      </c>
      <c r="L4738" s="18">
        <v>60</v>
      </c>
      <c r="M4738" s="18" t="s">
        <v>71</v>
      </c>
      <c r="N4738" s="18" t="s">
        <v>74</v>
      </c>
      <c r="O4738" s="18" t="s">
        <v>75</v>
      </c>
      <c r="P4738" s="19">
        <v>4352.3939402400001</v>
      </c>
      <c r="Q4738" s="19">
        <v>898942.28981800005</v>
      </c>
      <c r="R4738" s="20">
        <v>0.70014500000000002</v>
      </c>
      <c r="S4738" s="20">
        <v>6.29983</v>
      </c>
      <c r="T4738" s="20">
        <v>0.30199999999999999</v>
      </c>
      <c r="U4738" s="20">
        <v>0.30499999999999999</v>
      </c>
      <c r="V4738" s="20">
        <f t="shared" si="146"/>
        <v>4.0813783812907998</v>
      </c>
      <c r="W4738" s="20">
        <f t="shared" si="147"/>
        <v>36.56596845263801</v>
      </c>
    </row>
    <row r="4739" spans="1:23" x14ac:dyDescent="0.25">
      <c r="A4739" s="18">
        <v>37136</v>
      </c>
      <c r="B4739" s="18">
        <v>37066</v>
      </c>
      <c r="C4739" s="18">
        <v>6410</v>
      </c>
      <c r="D4739" s="18">
        <v>6410</v>
      </c>
      <c r="E4739" s="18" t="s">
        <v>116</v>
      </c>
      <c r="F4739" s="18" t="s">
        <v>117</v>
      </c>
      <c r="G4739" s="19">
        <v>2.0459042584499998</v>
      </c>
      <c r="H4739" s="19">
        <v>0.82794800000000002</v>
      </c>
      <c r="I4739" s="18" t="s">
        <v>79</v>
      </c>
      <c r="J4739" s="18" t="s">
        <v>80</v>
      </c>
      <c r="K4739" s="18">
        <v>16</v>
      </c>
      <c r="L4739" s="18">
        <v>60</v>
      </c>
      <c r="M4739" s="18" t="s">
        <v>71</v>
      </c>
      <c r="N4739" s="18" t="s">
        <v>74</v>
      </c>
      <c r="O4739" s="18" t="s">
        <v>75</v>
      </c>
      <c r="P4739" s="19">
        <v>1082.1879811900001</v>
      </c>
      <c r="Q4739" s="19">
        <v>89119.233019699997</v>
      </c>
      <c r="R4739" s="20">
        <v>0.70014500000000002</v>
      </c>
      <c r="S4739" s="20">
        <v>6.29983</v>
      </c>
      <c r="T4739" s="20">
        <v>0.30199999999999999</v>
      </c>
      <c r="U4739" s="20">
        <v>0.30499999999999999</v>
      </c>
      <c r="V4739" s="20">
        <f t="shared" ref="V4739:V4802" si="148">H4739*R4739*(1-T4739)</f>
        <v>0.40461918941707997</v>
      </c>
      <c r="W4739" s="20">
        <f t="shared" ref="W4739:W4802" si="149">H4739*S4739*(1-U4739)</f>
        <v>3.6250724959438001</v>
      </c>
    </row>
    <row r="4740" spans="1:23" x14ac:dyDescent="0.25">
      <c r="A4740" s="18">
        <v>37137</v>
      </c>
      <c r="B4740" s="18">
        <v>37067</v>
      </c>
      <c r="C4740" s="18">
        <v>6410</v>
      </c>
      <c r="D4740" s="18">
        <v>6410</v>
      </c>
      <c r="E4740" s="18" t="s">
        <v>116</v>
      </c>
      <c r="F4740" s="18" t="s">
        <v>117</v>
      </c>
      <c r="G4740" s="19">
        <v>47.390884762900001</v>
      </c>
      <c r="H4740" s="19">
        <v>19.1784</v>
      </c>
      <c r="I4740" s="18" t="s">
        <v>79</v>
      </c>
      <c r="J4740" s="18" t="s">
        <v>80</v>
      </c>
      <c r="K4740" s="18">
        <v>16</v>
      </c>
      <c r="L4740" s="18">
        <v>60</v>
      </c>
      <c r="M4740" s="18" t="s">
        <v>71</v>
      </c>
      <c r="N4740" s="18" t="s">
        <v>74</v>
      </c>
      <c r="O4740" s="18" t="s">
        <v>75</v>
      </c>
      <c r="P4740" s="19">
        <v>7535.1301571900003</v>
      </c>
      <c r="Q4740" s="19">
        <v>2064338.6828900001</v>
      </c>
      <c r="R4740" s="20">
        <v>0.70014500000000002</v>
      </c>
      <c r="S4740" s="20">
        <v>6.29983</v>
      </c>
      <c r="T4740" s="20">
        <v>0.30199999999999999</v>
      </c>
      <c r="U4740" s="20">
        <v>0.30499999999999999</v>
      </c>
      <c r="V4740" s="20">
        <f t="shared" si="148"/>
        <v>9.3725072858639997</v>
      </c>
      <c r="W4740" s="20">
        <f t="shared" si="149"/>
        <v>83.970358472040004</v>
      </c>
    </row>
    <row r="4741" spans="1:23" x14ac:dyDescent="0.25">
      <c r="A4741" s="18">
        <v>37138</v>
      </c>
      <c r="B4741" s="18">
        <v>37068</v>
      </c>
      <c r="C4741" s="18">
        <v>6410</v>
      </c>
      <c r="D4741" s="18">
        <v>6410</v>
      </c>
      <c r="E4741" s="18" t="s">
        <v>116</v>
      </c>
      <c r="F4741" s="18" t="s">
        <v>117</v>
      </c>
      <c r="G4741" s="19">
        <v>0.94149998409500002</v>
      </c>
      <c r="H4741" s="19">
        <v>0.38101200000000002</v>
      </c>
      <c r="I4741" s="18" t="s">
        <v>79</v>
      </c>
      <c r="J4741" s="18" t="s">
        <v>80</v>
      </c>
      <c r="K4741" s="18">
        <v>16</v>
      </c>
      <c r="L4741" s="18">
        <v>60</v>
      </c>
      <c r="M4741" s="18" t="s">
        <v>71</v>
      </c>
      <c r="N4741" s="18" t="s">
        <v>74</v>
      </c>
      <c r="O4741" s="18" t="s">
        <v>75</v>
      </c>
      <c r="P4741" s="19">
        <v>782.16384182000002</v>
      </c>
      <c r="Q4741" s="19">
        <v>41011.575260199999</v>
      </c>
      <c r="R4741" s="20">
        <v>0.70014500000000002</v>
      </c>
      <c r="S4741" s="20">
        <v>6.29983</v>
      </c>
      <c r="T4741" s="20">
        <v>0.30199999999999999</v>
      </c>
      <c r="U4741" s="20">
        <v>0.30499999999999999</v>
      </c>
      <c r="V4741" s="20">
        <f t="shared" si="148"/>
        <v>0.18620102542451999</v>
      </c>
      <c r="W4741" s="20">
        <f t="shared" si="149"/>
        <v>1.6682160254322003</v>
      </c>
    </row>
    <row r="4742" spans="1:23" x14ac:dyDescent="0.25">
      <c r="A4742" s="18">
        <v>37139</v>
      </c>
      <c r="B4742" s="18">
        <v>37069</v>
      </c>
      <c r="C4742" s="18">
        <v>6410</v>
      </c>
      <c r="D4742" s="18">
        <v>6410</v>
      </c>
      <c r="E4742" s="18" t="s">
        <v>116</v>
      </c>
      <c r="F4742" s="18" t="s">
        <v>117</v>
      </c>
      <c r="G4742" s="19">
        <v>1.4239125674199999</v>
      </c>
      <c r="H4742" s="19">
        <v>0.576237</v>
      </c>
      <c r="I4742" s="18" t="s">
        <v>79</v>
      </c>
      <c r="J4742" s="18" t="s">
        <v>80</v>
      </c>
      <c r="K4742" s="18">
        <v>16</v>
      </c>
      <c r="L4742" s="18">
        <v>60</v>
      </c>
      <c r="M4742" s="18" t="s">
        <v>71</v>
      </c>
      <c r="N4742" s="18" t="s">
        <v>74</v>
      </c>
      <c r="O4742" s="18" t="s">
        <v>75</v>
      </c>
      <c r="P4742" s="19">
        <v>2405.9975582699999</v>
      </c>
      <c r="Q4742" s="19">
        <v>62025.383333700003</v>
      </c>
      <c r="R4742" s="20">
        <v>0.70014500000000002</v>
      </c>
      <c r="S4742" s="20">
        <v>6.29983</v>
      </c>
      <c r="T4742" s="20">
        <v>0.30199999999999999</v>
      </c>
      <c r="U4742" s="20">
        <v>0.30499999999999999</v>
      </c>
      <c r="V4742" s="20">
        <f t="shared" si="148"/>
        <v>0.28160771914677002</v>
      </c>
      <c r="W4742" s="20">
        <f t="shared" si="149"/>
        <v>2.5229856220984503</v>
      </c>
    </row>
    <row r="4743" spans="1:23" x14ac:dyDescent="0.25">
      <c r="A4743" s="18">
        <v>37140</v>
      </c>
      <c r="B4743" s="18">
        <v>37070</v>
      </c>
      <c r="C4743" s="18">
        <v>6410</v>
      </c>
      <c r="D4743" s="18">
        <v>6410</v>
      </c>
      <c r="E4743" s="18" t="s">
        <v>116</v>
      </c>
      <c r="F4743" s="18" t="s">
        <v>117</v>
      </c>
      <c r="G4743" s="19">
        <v>5.7277899979100004</v>
      </c>
      <c r="H4743" s="19">
        <v>2.3179500000000002</v>
      </c>
      <c r="I4743" s="18" t="s">
        <v>79</v>
      </c>
      <c r="J4743" s="18" t="s">
        <v>80</v>
      </c>
      <c r="K4743" s="18">
        <v>16</v>
      </c>
      <c r="L4743" s="18">
        <v>60</v>
      </c>
      <c r="M4743" s="18" t="s">
        <v>71</v>
      </c>
      <c r="N4743" s="18" t="s">
        <v>74</v>
      </c>
      <c r="O4743" s="18" t="s">
        <v>75</v>
      </c>
      <c r="P4743" s="19">
        <v>1792.13338856</v>
      </c>
      <c r="Q4743" s="19">
        <v>249501.5343</v>
      </c>
      <c r="R4743" s="20">
        <v>0.70014500000000002</v>
      </c>
      <c r="S4743" s="20">
        <v>6.29983</v>
      </c>
      <c r="T4743" s="20">
        <v>0.30199999999999999</v>
      </c>
      <c r="U4743" s="20">
        <v>0.30499999999999999</v>
      </c>
      <c r="V4743" s="20">
        <f t="shared" si="148"/>
        <v>1.1327849697195</v>
      </c>
      <c r="W4743" s="20">
        <f t="shared" si="149"/>
        <v>10.148870209207502</v>
      </c>
    </row>
    <row r="4744" spans="1:23" x14ac:dyDescent="0.25">
      <c r="A4744" s="18">
        <v>37141</v>
      </c>
      <c r="B4744" s="18">
        <v>37071</v>
      </c>
      <c r="C4744" s="18">
        <v>6410</v>
      </c>
      <c r="D4744" s="18">
        <v>6410</v>
      </c>
      <c r="E4744" s="18" t="s">
        <v>116</v>
      </c>
      <c r="F4744" s="18" t="s">
        <v>117</v>
      </c>
      <c r="G4744" s="19">
        <v>55.905486309200001</v>
      </c>
      <c r="H4744" s="19">
        <v>22.624099999999999</v>
      </c>
      <c r="I4744" s="18" t="s">
        <v>79</v>
      </c>
      <c r="J4744" s="18" t="s">
        <v>80</v>
      </c>
      <c r="K4744" s="18">
        <v>16</v>
      </c>
      <c r="L4744" s="18">
        <v>60</v>
      </c>
      <c r="M4744" s="18" t="s">
        <v>71</v>
      </c>
      <c r="N4744" s="18" t="s">
        <v>74</v>
      </c>
      <c r="O4744" s="18" t="s">
        <v>75</v>
      </c>
      <c r="P4744" s="19">
        <v>16639.746281200001</v>
      </c>
      <c r="Q4744" s="19">
        <v>2435233.2426700001</v>
      </c>
      <c r="R4744" s="20">
        <v>0.70014500000000002</v>
      </c>
      <c r="S4744" s="20">
        <v>6.29983</v>
      </c>
      <c r="T4744" s="20">
        <v>0.30199999999999999</v>
      </c>
      <c r="U4744" s="20">
        <v>0.30499999999999999</v>
      </c>
      <c r="V4744" s="20">
        <f t="shared" si="148"/>
        <v>11.056425045160999</v>
      </c>
      <c r="W4744" s="20">
        <f t="shared" si="149"/>
        <v>99.056948812584992</v>
      </c>
    </row>
    <row r="4745" spans="1:23" x14ac:dyDescent="0.25">
      <c r="A4745" s="18">
        <v>37142</v>
      </c>
      <c r="B4745" s="18">
        <v>37072</v>
      </c>
      <c r="C4745" s="18">
        <v>6410</v>
      </c>
      <c r="D4745" s="18">
        <v>6410</v>
      </c>
      <c r="E4745" s="18" t="s">
        <v>116</v>
      </c>
      <c r="F4745" s="18" t="s">
        <v>117</v>
      </c>
      <c r="G4745" s="19">
        <v>3.9531386428899999</v>
      </c>
      <c r="H4745" s="19">
        <v>1.59978</v>
      </c>
      <c r="I4745" s="18" t="s">
        <v>79</v>
      </c>
      <c r="J4745" s="18" t="s">
        <v>80</v>
      </c>
      <c r="K4745" s="18">
        <v>16</v>
      </c>
      <c r="L4745" s="18">
        <v>60</v>
      </c>
      <c r="M4745" s="18" t="s">
        <v>71</v>
      </c>
      <c r="N4745" s="18" t="s">
        <v>74</v>
      </c>
      <c r="O4745" s="18" t="s">
        <v>75</v>
      </c>
      <c r="P4745" s="19">
        <v>1772.9743953499999</v>
      </c>
      <c r="Q4745" s="19">
        <v>172198.03049</v>
      </c>
      <c r="R4745" s="20">
        <v>0.70014500000000002</v>
      </c>
      <c r="S4745" s="20">
        <v>6.29983</v>
      </c>
      <c r="T4745" s="20">
        <v>0.30199999999999999</v>
      </c>
      <c r="U4745" s="20">
        <v>0.30499999999999999</v>
      </c>
      <c r="V4745" s="20">
        <f t="shared" si="148"/>
        <v>0.78181442173379989</v>
      </c>
      <c r="W4745" s="20">
        <f t="shared" si="149"/>
        <v>7.0044477159930008</v>
      </c>
    </row>
    <row r="4746" spans="1:23" x14ac:dyDescent="0.25">
      <c r="A4746" s="18">
        <v>37143</v>
      </c>
      <c r="B4746" s="18">
        <v>37073</v>
      </c>
      <c r="C4746" s="18">
        <v>6410</v>
      </c>
      <c r="D4746" s="18">
        <v>6410</v>
      </c>
      <c r="E4746" s="18" t="s">
        <v>116</v>
      </c>
      <c r="F4746" s="18" t="s">
        <v>117</v>
      </c>
      <c r="G4746" s="19">
        <v>5.8939080257800001</v>
      </c>
      <c r="H4746" s="19">
        <v>2.3851800000000001</v>
      </c>
      <c r="I4746" s="18" t="s">
        <v>79</v>
      </c>
      <c r="J4746" s="18" t="s">
        <v>80</v>
      </c>
      <c r="K4746" s="18">
        <v>16</v>
      </c>
      <c r="L4746" s="18">
        <v>60</v>
      </c>
      <c r="M4746" s="18" t="s">
        <v>71</v>
      </c>
      <c r="N4746" s="18" t="s">
        <v>74</v>
      </c>
      <c r="O4746" s="18" t="s">
        <v>75</v>
      </c>
      <c r="P4746" s="19">
        <v>2493.6122357300001</v>
      </c>
      <c r="Q4746" s="19">
        <v>256737.60665</v>
      </c>
      <c r="R4746" s="20">
        <v>0.70014500000000002</v>
      </c>
      <c r="S4746" s="20">
        <v>6.29983</v>
      </c>
      <c r="T4746" s="20">
        <v>0.30199999999999999</v>
      </c>
      <c r="U4746" s="20">
        <v>0.30499999999999999</v>
      </c>
      <c r="V4746" s="20">
        <f t="shared" si="148"/>
        <v>1.1656403520678</v>
      </c>
      <c r="W4746" s="20">
        <f t="shared" si="149"/>
        <v>10.443228820983</v>
      </c>
    </row>
    <row r="4747" spans="1:23" x14ac:dyDescent="0.25">
      <c r="A4747" s="18">
        <v>37144</v>
      </c>
      <c r="B4747" s="18">
        <v>37074</v>
      </c>
      <c r="C4747" s="18">
        <v>6410</v>
      </c>
      <c r="D4747" s="18">
        <v>6410</v>
      </c>
      <c r="E4747" s="18" t="s">
        <v>116</v>
      </c>
      <c r="F4747" s="18" t="s">
        <v>117</v>
      </c>
      <c r="G4747" s="19">
        <v>2.4788931760000001</v>
      </c>
      <c r="H4747" s="19">
        <v>1.0031699999999999</v>
      </c>
      <c r="I4747" s="18" t="s">
        <v>79</v>
      </c>
      <c r="J4747" s="18" t="s">
        <v>80</v>
      </c>
      <c r="K4747" s="18">
        <v>16</v>
      </c>
      <c r="L4747" s="18">
        <v>60</v>
      </c>
      <c r="M4747" s="18" t="s">
        <v>71</v>
      </c>
      <c r="N4747" s="18" t="s">
        <v>74</v>
      </c>
      <c r="O4747" s="18" t="s">
        <v>75</v>
      </c>
      <c r="P4747" s="19">
        <v>1181.3743949300001</v>
      </c>
      <c r="Q4747" s="19">
        <v>107980.15482500001</v>
      </c>
      <c r="R4747" s="20">
        <v>0.70014500000000002</v>
      </c>
      <c r="S4747" s="20">
        <v>6.29983</v>
      </c>
      <c r="T4747" s="20">
        <v>0.30199999999999999</v>
      </c>
      <c r="U4747" s="20">
        <v>0.30499999999999999</v>
      </c>
      <c r="V4747" s="20">
        <f t="shared" si="148"/>
        <v>0.49025039283569993</v>
      </c>
      <c r="W4747" s="20">
        <f t="shared" si="149"/>
        <v>4.3922613204645007</v>
      </c>
    </row>
    <row r="4748" spans="1:23" x14ac:dyDescent="0.25">
      <c r="A4748" s="18">
        <v>37145</v>
      </c>
      <c r="B4748" s="18">
        <v>37075</v>
      </c>
      <c r="C4748" s="18">
        <v>6410</v>
      </c>
      <c r="D4748" s="18">
        <v>6410</v>
      </c>
      <c r="E4748" s="18" t="s">
        <v>116</v>
      </c>
      <c r="F4748" s="18" t="s">
        <v>117</v>
      </c>
      <c r="G4748" s="19">
        <v>2.11921921835</v>
      </c>
      <c r="H4748" s="19">
        <v>0.85761799999999999</v>
      </c>
      <c r="I4748" s="18" t="s">
        <v>79</v>
      </c>
      <c r="J4748" s="18" t="s">
        <v>80</v>
      </c>
      <c r="K4748" s="18">
        <v>16</v>
      </c>
      <c r="L4748" s="18">
        <v>60</v>
      </c>
      <c r="M4748" s="18" t="s">
        <v>71</v>
      </c>
      <c r="N4748" s="18" t="s">
        <v>74</v>
      </c>
      <c r="O4748" s="18" t="s">
        <v>75</v>
      </c>
      <c r="P4748" s="19">
        <v>1142.3363858499999</v>
      </c>
      <c r="Q4748" s="19">
        <v>92312.819899399998</v>
      </c>
      <c r="R4748" s="20">
        <v>0.70014500000000002</v>
      </c>
      <c r="S4748" s="20">
        <v>6.29983</v>
      </c>
      <c r="T4748" s="20">
        <v>0.30199999999999999</v>
      </c>
      <c r="U4748" s="20">
        <v>0.30499999999999999</v>
      </c>
      <c r="V4748" s="20">
        <f t="shared" si="148"/>
        <v>0.41911895431778001</v>
      </c>
      <c r="W4748" s="20">
        <f t="shared" si="149"/>
        <v>3.7549790854333001</v>
      </c>
    </row>
    <row r="4749" spans="1:23" x14ac:dyDescent="0.25">
      <c r="A4749" s="18">
        <v>37146</v>
      </c>
      <c r="B4749" s="18">
        <v>37076</v>
      </c>
      <c r="C4749" s="18">
        <v>6410</v>
      </c>
      <c r="D4749" s="18">
        <v>6410</v>
      </c>
      <c r="E4749" s="18" t="s">
        <v>116</v>
      </c>
      <c r="F4749" s="18" t="s">
        <v>117</v>
      </c>
      <c r="G4749" s="19">
        <v>1.40126551028</v>
      </c>
      <c r="H4749" s="19">
        <v>0.56707200000000002</v>
      </c>
      <c r="I4749" s="18" t="s">
        <v>79</v>
      </c>
      <c r="J4749" s="18" t="s">
        <v>80</v>
      </c>
      <c r="K4749" s="18">
        <v>16</v>
      </c>
      <c r="L4749" s="18">
        <v>60</v>
      </c>
      <c r="M4749" s="18" t="s">
        <v>71</v>
      </c>
      <c r="N4749" s="18" t="s">
        <v>74</v>
      </c>
      <c r="O4749" s="18" t="s">
        <v>75</v>
      </c>
      <c r="P4749" s="19">
        <v>897.728160129</v>
      </c>
      <c r="Q4749" s="19">
        <v>61038.881471300003</v>
      </c>
      <c r="R4749" s="20">
        <v>0.70014500000000002</v>
      </c>
      <c r="S4749" s="20">
        <v>6.29983</v>
      </c>
      <c r="T4749" s="20">
        <v>0.30199999999999999</v>
      </c>
      <c r="U4749" s="20">
        <v>0.30499999999999999</v>
      </c>
      <c r="V4749" s="20">
        <f t="shared" si="148"/>
        <v>0.27712877255711998</v>
      </c>
      <c r="W4749" s="20">
        <f t="shared" si="149"/>
        <v>2.4828577524432003</v>
      </c>
    </row>
    <row r="4750" spans="1:23" x14ac:dyDescent="0.25">
      <c r="A4750" s="18">
        <v>37147</v>
      </c>
      <c r="B4750" s="18">
        <v>37077</v>
      </c>
      <c r="C4750" s="18">
        <v>6410</v>
      </c>
      <c r="D4750" s="18">
        <v>6410</v>
      </c>
      <c r="E4750" s="18" t="s">
        <v>116</v>
      </c>
      <c r="F4750" s="18" t="s">
        <v>117</v>
      </c>
      <c r="G4750" s="19">
        <v>0.61614449412100003</v>
      </c>
      <c r="H4750" s="19">
        <v>0.24934500000000001</v>
      </c>
      <c r="I4750" s="18" t="s">
        <v>79</v>
      </c>
      <c r="J4750" s="18" t="s">
        <v>80</v>
      </c>
      <c r="K4750" s="18">
        <v>16</v>
      </c>
      <c r="L4750" s="18">
        <v>60</v>
      </c>
      <c r="M4750" s="18" t="s">
        <v>71</v>
      </c>
      <c r="N4750" s="18" t="s">
        <v>74</v>
      </c>
      <c r="O4750" s="18" t="s">
        <v>75</v>
      </c>
      <c r="P4750" s="19">
        <v>698.84144704799996</v>
      </c>
      <c r="Q4750" s="19">
        <v>26839.146806799999</v>
      </c>
      <c r="R4750" s="20">
        <v>0.70014500000000002</v>
      </c>
      <c r="S4750" s="20">
        <v>6.29983</v>
      </c>
      <c r="T4750" s="20">
        <v>0.30199999999999999</v>
      </c>
      <c r="U4750" s="20">
        <v>0.30499999999999999</v>
      </c>
      <c r="V4750" s="20">
        <f t="shared" si="148"/>
        <v>0.12185520320745</v>
      </c>
      <c r="W4750" s="20">
        <f t="shared" si="149"/>
        <v>1.0917276223882502</v>
      </c>
    </row>
    <row r="4751" spans="1:23" x14ac:dyDescent="0.25">
      <c r="A4751" s="18">
        <v>37148</v>
      </c>
      <c r="B4751" s="18">
        <v>37078</v>
      </c>
      <c r="C4751" s="18">
        <v>6410</v>
      </c>
      <c r="D4751" s="18">
        <v>6410</v>
      </c>
      <c r="E4751" s="18" t="s">
        <v>116</v>
      </c>
      <c r="F4751" s="18" t="s">
        <v>117</v>
      </c>
      <c r="G4751" s="19">
        <v>1.9196455561200001</v>
      </c>
      <c r="H4751" s="19">
        <v>0.77685300000000002</v>
      </c>
      <c r="I4751" s="18" t="s">
        <v>79</v>
      </c>
      <c r="J4751" s="18" t="s">
        <v>80</v>
      </c>
      <c r="K4751" s="18">
        <v>16</v>
      </c>
      <c r="L4751" s="18">
        <v>60</v>
      </c>
      <c r="M4751" s="18" t="s">
        <v>71</v>
      </c>
      <c r="N4751" s="18" t="s">
        <v>74</v>
      </c>
      <c r="O4751" s="18" t="s">
        <v>75</v>
      </c>
      <c r="P4751" s="19">
        <v>1098.8546402500001</v>
      </c>
      <c r="Q4751" s="19">
        <v>83619.425945199997</v>
      </c>
      <c r="R4751" s="20">
        <v>0.70014500000000002</v>
      </c>
      <c r="S4751" s="20">
        <v>6.29983</v>
      </c>
      <c r="T4751" s="20">
        <v>0.30199999999999999</v>
      </c>
      <c r="U4751" s="20">
        <v>0.30499999999999999</v>
      </c>
      <c r="V4751" s="20">
        <f t="shared" si="148"/>
        <v>0.37964900109212996</v>
      </c>
      <c r="W4751" s="20">
        <f t="shared" si="149"/>
        <v>3.4013590753180507</v>
      </c>
    </row>
    <row r="4752" spans="1:23" x14ac:dyDescent="0.25">
      <c r="A4752" s="18">
        <v>37149</v>
      </c>
      <c r="B4752" s="18">
        <v>37079</v>
      </c>
      <c r="C4752" s="18">
        <v>6410</v>
      </c>
      <c r="D4752" s="18">
        <v>6410</v>
      </c>
      <c r="E4752" s="18" t="s">
        <v>116</v>
      </c>
      <c r="F4752" s="18" t="s">
        <v>117</v>
      </c>
      <c r="G4752" s="19">
        <v>4.7879093494999996</v>
      </c>
      <c r="H4752" s="19">
        <v>1.9376</v>
      </c>
      <c r="I4752" s="18" t="s">
        <v>79</v>
      </c>
      <c r="J4752" s="18" t="s">
        <v>80</v>
      </c>
      <c r="K4752" s="18">
        <v>16</v>
      </c>
      <c r="L4752" s="18">
        <v>60</v>
      </c>
      <c r="M4752" s="18" t="s">
        <v>71</v>
      </c>
      <c r="N4752" s="18" t="s">
        <v>74</v>
      </c>
      <c r="O4752" s="18" t="s">
        <v>75</v>
      </c>
      <c r="P4752" s="19">
        <v>1718.12088612</v>
      </c>
      <c r="Q4752" s="19">
        <v>208560.497019</v>
      </c>
      <c r="R4752" s="20">
        <v>0.70014500000000002</v>
      </c>
      <c r="S4752" s="20">
        <v>6.29983</v>
      </c>
      <c r="T4752" s="20">
        <v>0.30199999999999999</v>
      </c>
      <c r="U4752" s="20">
        <v>0.30499999999999999</v>
      </c>
      <c r="V4752" s="20">
        <f t="shared" si="148"/>
        <v>0.94690746449599994</v>
      </c>
      <c r="W4752" s="20">
        <f t="shared" si="149"/>
        <v>8.4835526725600019</v>
      </c>
    </row>
    <row r="4753" spans="1:23" x14ac:dyDescent="0.25">
      <c r="A4753" s="18">
        <v>37150</v>
      </c>
      <c r="B4753" s="18">
        <v>37080</v>
      </c>
      <c r="C4753" s="18">
        <v>6410</v>
      </c>
      <c r="D4753" s="18">
        <v>6410</v>
      </c>
      <c r="E4753" s="18" t="s">
        <v>116</v>
      </c>
      <c r="F4753" s="18" t="s">
        <v>117</v>
      </c>
      <c r="G4753" s="19">
        <v>4.5788510819299999</v>
      </c>
      <c r="H4753" s="19">
        <v>1.853</v>
      </c>
      <c r="I4753" s="18" t="s">
        <v>79</v>
      </c>
      <c r="J4753" s="18" t="s">
        <v>80</v>
      </c>
      <c r="K4753" s="18">
        <v>16</v>
      </c>
      <c r="L4753" s="18">
        <v>60</v>
      </c>
      <c r="M4753" s="18" t="s">
        <v>71</v>
      </c>
      <c r="N4753" s="18" t="s">
        <v>74</v>
      </c>
      <c r="O4753" s="18" t="s">
        <v>75</v>
      </c>
      <c r="P4753" s="19">
        <v>1829.55360832</v>
      </c>
      <c r="Q4753" s="19">
        <v>199453.955311</v>
      </c>
      <c r="R4753" s="20">
        <v>0.70014500000000002</v>
      </c>
      <c r="S4753" s="20">
        <v>6.29983</v>
      </c>
      <c r="T4753" s="20">
        <v>0.30199999999999999</v>
      </c>
      <c r="U4753" s="20">
        <v>0.30499999999999999</v>
      </c>
      <c r="V4753" s="20">
        <f t="shared" si="148"/>
        <v>0.90556334212999989</v>
      </c>
      <c r="W4753" s="20">
        <f t="shared" si="149"/>
        <v>8.1131415680500005</v>
      </c>
    </row>
    <row r="4754" spans="1:23" x14ac:dyDescent="0.25">
      <c r="A4754" s="18">
        <v>37151</v>
      </c>
      <c r="B4754" s="18">
        <v>37081</v>
      </c>
      <c r="C4754" s="18">
        <v>6410</v>
      </c>
      <c r="D4754" s="18">
        <v>6410</v>
      </c>
      <c r="E4754" s="18" t="s">
        <v>116</v>
      </c>
      <c r="F4754" s="18" t="s">
        <v>117</v>
      </c>
      <c r="G4754" s="19">
        <v>12.4597692794</v>
      </c>
      <c r="H4754" s="19">
        <v>5.0422900000000004</v>
      </c>
      <c r="I4754" s="18" t="s">
        <v>79</v>
      </c>
      <c r="J4754" s="18" t="s">
        <v>80</v>
      </c>
      <c r="K4754" s="18">
        <v>16</v>
      </c>
      <c r="L4754" s="18">
        <v>60</v>
      </c>
      <c r="M4754" s="18" t="s">
        <v>71</v>
      </c>
      <c r="N4754" s="18" t="s">
        <v>74</v>
      </c>
      <c r="O4754" s="18" t="s">
        <v>75</v>
      </c>
      <c r="P4754" s="19">
        <v>2779.3622883799999</v>
      </c>
      <c r="Q4754" s="19">
        <v>542745.378822</v>
      </c>
      <c r="R4754" s="20">
        <v>0.70014500000000002</v>
      </c>
      <c r="S4754" s="20">
        <v>6.29983</v>
      </c>
      <c r="T4754" s="20">
        <v>0.30199999999999999</v>
      </c>
      <c r="U4754" s="20">
        <v>0.30499999999999999</v>
      </c>
      <c r="V4754" s="20">
        <f t="shared" si="148"/>
        <v>2.4641732241709002</v>
      </c>
      <c r="W4754" s="20">
        <f t="shared" si="149"/>
        <v>22.077071018436506</v>
      </c>
    </row>
    <row r="4755" spans="1:23" x14ac:dyDescent="0.25">
      <c r="A4755" s="18">
        <v>37152</v>
      </c>
      <c r="B4755" s="18">
        <v>37082</v>
      </c>
      <c r="C4755" s="18">
        <v>6410</v>
      </c>
      <c r="D4755" s="18">
        <v>6410</v>
      </c>
      <c r="E4755" s="18" t="s">
        <v>116</v>
      </c>
      <c r="F4755" s="18" t="s">
        <v>117</v>
      </c>
      <c r="G4755" s="19">
        <v>4.2915580631800001</v>
      </c>
      <c r="H4755" s="19">
        <v>1.7367300000000001</v>
      </c>
      <c r="I4755" s="18" t="s">
        <v>79</v>
      </c>
      <c r="J4755" s="18" t="s">
        <v>80</v>
      </c>
      <c r="K4755" s="18">
        <v>16</v>
      </c>
      <c r="L4755" s="18">
        <v>60</v>
      </c>
      <c r="M4755" s="18" t="s">
        <v>71</v>
      </c>
      <c r="N4755" s="18" t="s">
        <v>74</v>
      </c>
      <c r="O4755" s="18" t="s">
        <v>75</v>
      </c>
      <c r="P4755" s="19">
        <v>1675.91884377</v>
      </c>
      <c r="Q4755" s="19">
        <v>186939.52147400001</v>
      </c>
      <c r="R4755" s="20">
        <v>0.70014500000000002</v>
      </c>
      <c r="S4755" s="20">
        <v>6.29983</v>
      </c>
      <c r="T4755" s="20">
        <v>0.30199999999999999</v>
      </c>
      <c r="U4755" s="20">
        <v>0.30499999999999999</v>
      </c>
      <c r="V4755" s="20">
        <f t="shared" si="148"/>
        <v>0.84874205244330003</v>
      </c>
      <c r="W4755" s="20">
        <f t="shared" si="149"/>
        <v>7.6040671103505009</v>
      </c>
    </row>
    <row r="4756" spans="1:23" x14ac:dyDescent="0.25">
      <c r="A4756" s="18">
        <v>37153</v>
      </c>
      <c r="B4756" s="18">
        <v>37083</v>
      </c>
      <c r="C4756" s="18">
        <v>6410</v>
      </c>
      <c r="D4756" s="18">
        <v>6410</v>
      </c>
      <c r="E4756" s="18" t="s">
        <v>116</v>
      </c>
      <c r="F4756" s="18" t="s">
        <v>117</v>
      </c>
      <c r="G4756" s="19">
        <v>3.4641726889300002</v>
      </c>
      <c r="H4756" s="19">
        <v>1.4018999999999999</v>
      </c>
      <c r="I4756" s="18" t="s">
        <v>79</v>
      </c>
      <c r="J4756" s="18" t="s">
        <v>80</v>
      </c>
      <c r="K4756" s="18">
        <v>16</v>
      </c>
      <c r="L4756" s="18">
        <v>60</v>
      </c>
      <c r="M4756" s="18" t="s">
        <v>71</v>
      </c>
      <c r="N4756" s="18" t="s">
        <v>74</v>
      </c>
      <c r="O4756" s="18" t="s">
        <v>75</v>
      </c>
      <c r="P4756" s="19">
        <v>1438.9856271000001</v>
      </c>
      <c r="Q4756" s="19">
        <v>150898.758733</v>
      </c>
      <c r="R4756" s="20">
        <v>0.70014500000000002</v>
      </c>
      <c r="S4756" s="20">
        <v>6.29983</v>
      </c>
      <c r="T4756" s="20">
        <v>0.30199999999999999</v>
      </c>
      <c r="U4756" s="20">
        <v>0.30499999999999999</v>
      </c>
      <c r="V4756" s="20">
        <f t="shared" si="148"/>
        <v>0.68511022629899998</v>
      </c>
      <c r="W4756" s="20">
        <f t="shared" si="149"/>
        <v>6.1380535155149998</v>
      </c>
    </row>
    <row r="4757" spans="1:23" x14ac:dyDescent="0.25">
      <c r="A4757" s="18">
        <v>37154</v>
      </c>
      <c r="B4757" s="18">
        <v>37084</v>
      </c>
      <c r="C4757" s="18">
        <v>6410</v>
      </c>
      <c r="D4757" s="18">
        <v>6410</v>
      </c>
      <c r="E4757" s="18" t="s">
        <v>116</v>
      </c>
      <c r="F4757" s="18" t="s">
        <v>117</v>
      </c>
      <c r="G4757" s="19">
        <v>0.651817017389</v>
      </c>
      <c r="H4757" s="19">
        <v>0.26378099999999999</v>
      </c>
      <c r="I4757" s="18" t="s">
        <v>79</v>
      </c>
      <c r="J4757" s="18" t="s">
        <v>80</v>
      </c>
      <c r="K4757" s="18">
        <v>16</v>
      </c>
      <c r="L4757" s="18">
        <v>60</v>
      </c>
      <c r="M4757" s="18" t="s">
        <v>71</v>
      </c>
      <c r="N4757" s="18" t="s">
        <v>74</v>
      </c>
      <c r="O4757" s="18" t="s">
        <v>75</v>
      </c>
      <c r="P4757" s="19">
        <v>1531.3027920500001</v>
      </c>
      <c r="Q4757" s="19">
        <v>28393.035705599999</v>
      </c>
      <c r="R4757" s="20">
        <v>0.70014500000000002</v>
      </c>
      <c r="S4757" s="20">
        <v>6.29983</v>
      </c>
      <c r="T4757" s="20">
        <v>0.30199999999999999</v>
      </c>
      <c r="U4757" s="20">
        <v>0.30499999999999999</v>
      </c>
      <c r="V4757" s="20">
        <f t="shared" si="148"/>
        <v>0.12891009387500998</v>
      </c>
      <c r="W4757" s="20">
        <f t="shared" si="149"/>
        <v>1.15493394277485</v>
      </c>
    </row>
    <row r="4758" spans="1:23" x14ac:dyDescent="0.25">
      <c r="A4758" s="18">
        <v>37155</v>
      </c>
      <c r="B4758" s="18">
        <v>37085</v>
      </c>
      <c r="C4758" s="18">
        <v>6410</v>
      </c>
      <c r="D4758" s="18">
        <v>6410</v>
      </c>
      <c r="E4758" s="18" t="s">
        <v>116</v>
      </c>
      <c r="F4758" s="18" t="s">
        <v>117</v>
      </c>
      <c r="G4758" s="19">
        <v>5.9817609584099998</v>
      </c>
      <c r="H4758" s="19">
        <v>2.4207299999999998</v>
      </c>
      <c r="I4758" s="18" t="s">
        <v>79</v>
      </c>
      <c r="J4758" s="18" t="s">
        <v>80</v>
      </c>
      <c r="K4758" s="18">
        <v>16</v>
      </c>
      <c r="L4758" s="18">
        <v>60</v>
      </c>
      <c r="M4758" s="18" t="s">
        <v>71</v>
      </c>
      <c r="N4758" s="18" t="s">
        <v>74</v>
      </c>
      <c r="O4758" s="18" t="s">
        <v>75</v>
      </c>
      <c r="P4758" s="19">
        <v>3977.1671410200001</v>
      </c>
      <c r="Q4758" s="19">
        <v>260564.465088</v>
      </c>
      <c r="R4758" s="20">
        <v>0.70014500000000002</v>
      </c>
      <c r="S4758" s="20">
        <v>6.29983</v>
      </c>
      <c r="T4758" s="20">
        <v>0.30199999999999999</v>
      </c>
      <c r="U4758" s="20">
        <v>0.30499999999999999</v>
      </c>
      <c r="V4758" s="20">
        <f t="shared" si="148"/>
        <v>1.1830136800832998</v>
      </c>
      <c r="W4758" s="20">
        <f t="shared" si="149"/>
        <v>10.598880295750501</v>
      </c>
    </row>
    <row r="4759" spans="1:23" x14ac:dyDescent="0.25">
      <c r="A4759" s="18">
        <v>37156</v>
      </c>
      <c r="B4759" s="18">
        <v>37086</v>
      </c>
      <c r="C4759" s="18">
        <v>6410</v>
      </c>
      <c r="D4759" s="18">
        <v>6410</v>
      </c>
      <c r="E4759" s="18" t="s">
        <v>116</v>
      </c>
      <c r="F4759" s="18" t="s">
        <v>117</v>
      </c>
      <c r="G4759" s="19">
        <v>6.32282713737</v>
      </c>
      <c r="H4759" s="19">
        <v>2.5587599999999999</v>
      </c>
      <c r="I4759" s="18" t="s">
        <v>79</v>
      </c>
      <c r="J4759" s="18" t="s">
        <v>80</v>
      </c>
      <c r="K4759" s="18">
        <v>16</v>
      </c>
      <c r="L4759" s="18">
        <v>60</v>
      </c>
      <c r="M4759" s="18" t="s">
        <v>71</v>
      </c>
      <c r="N4759" s="18" t="s">
        <v>74</v>
      </c>
      <c r="O4759" s="18" t="s">
        <v>75</v>
      </c>
      <c r="P4759" s="19">
        <v>1946.3066887800001</v>
      </c>
      <c r="Q4759" s="19">
        <v>275421.24841499998</v>
      </c>
      <c r="R4759" s="20">
        <v>0.70014500000000002</v>
      </c>
      <c r="S4759" s="20">
        <v>6.29983</v>
      </c>
      <c r="T4759" s="20">
        <v>0.30199999999999999</v>
      </c>
      <c r="U4759" s="20">
        <v>0.30499999999999999</v>
      </c>
      <c r="V4759" s="20">
        <f t="shared" si="148"/>
        <v>1.2504691080996</v>
      </c>
      <c r="W4759" s="20">
        <f t="shared" si="149"/>
        <v>11.203228342506002</v>
      </c>
    </row>
    <row r="4760" spans="1:23" x14ac:dyDescent="0.25">
      <c r="A4760" s="18">
        <v>37157</v>
      </c>
      <c r="B4760" s="18">
        <v>37087</v>
      </c>
      <c r="C4760" s="18">
        <v>6410</v>
      </c>
      <c r="D4760" s="18">
        <v>6410</v>
      </c>
      <c r="E4760" s="18" t="s">
        <v>116</v>
      </c>
      <c r="F4760" s="18" t="s">
        <v>117</v>
      </c>
      <c r="G4760" s="19">
        <v>4.7331607979600001</v>
      </c>
      <c r="H4760" s="19">
        <v>1.91544</v>
      </c>
      <c r="I4760" s="18" t="s">
        <v>79</v>
      </c>
      <c r="J4760" s="18" t="s">
        <v>80</v>
      </c>
      <c r="K4760" s="18">
        <v>16</v>
      </c>
      <c r="L4760" s="18">
        <v>60</v>
      </c>
      <c r="M4760" s="18" t="s">
        <v>71</v>
      </c>
      <c r="N4760" s="18" t="s">
        <v>74</v>
      </c>
      <c r="O4760" s="18" t="s">
        <v>75</v>
      </c>
      <c r="P4760" s="19">
        <v>1719.67699956</v>
      </c>
      <c r="Q4760" s="19">
        <v>206175.65965399999</v>
      </c>
      <c r="R4760" s="20">
        <v>0.70014500000000002</v>
      </c>
      <c r="S4760" s="20">
        <v>6.29983</v>
      </c>
      <c r="T4760" s="20">
        <v>0.30199999999999999</v>
      </c>
      <c r="U4760" s="20">
        <v>0.30499999999999999</v>
      </c>
      <c r="V4760" s="20">
        <f t="shared" si="148"/>
        <v>0.93607784568240004</v>
      </c>
      <c r="W4760" s="20">
        <f t="shared" si="149"/>
        <v>8.3865277307640014</v>
      </c>
    </row>
    <row r="4761" spans="1:23" x14ac:dyDescent="0.25">
      <c r="A4761" s="18">
        <v>37158</v>
      </c>
      <c r="B4761" s="18">
        <v>37088</v>
      </c>
      <c r="C4761" s="18">
        <v>6410</v>
      </c>
      <c r="D4761" s="18">
        <v>6410</v>
      </c>
      <c r="E4761" s="18" t="s">
        <v>116</v>
      </c>
      <c r="F4761" s="18" t="s">
        <v>117</v>
      </c>
      <c r="G4761" s="19">
        <v>18.002254737800001</v>
      </c>
      <c r="H4761" s="19">
        <v>7.2852499999999996</v>
      </c>
      <c r="I4761" s="18" t="s">
        <v>79</v>
      </c>
      <c r="J4761" s="18" t="s">
        <v>80</v>
      </c>
      <c r="K4761" s="18">
        <v>16</v>
      </c>
      <c r="L4761" s="18">
        <v>60</v>
      </c>
      <c r="M4761" s="18" t="s">
        <v>71</v>
      </c>
      <c r="N4761" s="18" t="s">
        <v>74</v>
      </c>
      <c r="O4761" s="18" t="s">
        <v>75</v>
      </c>
      <c r="P4761" s="19">
        <v>6539.5446541299998</v>
      </c>
      <c r="Q4761" s="19">
        <v>784175.07966699998</v>
      </c>
      <c r="R4761" s="20">
        <v>0.70014500000000002</v>
      </c>
      <c r="S4761" s="20">
        <v>6.29983</v>
      </c>
      <c r="T4761" s="20">
        <v>0.30199999999999999</v>
      </c>
      <c r="U4761" s="20">
        <v>0.30499999999999999</v>
      </c>
      <c r="V4761" s="20">
        <f t="shared" si="148"/>
        <v>3.5603104901524998</v>
      </c>
      <c r="W4761" s="20">
        <f t="shared" si="149"/>
        <v>31.897606372712502</v>
      </c>
    </row>
    <row r="4762" spans="1:23" x14ac:dyDescent="0.25">
      <c r="A4762" s="18">
        <v>37159</v>
      </c>
      <c r="B4762" s="18">
        <v>37089</v>
      </c>
      <c r="C4762" s="18">
        <v>6410</v>
      </c>
      <c r="D4762" s="18">
        <v>6410</v>
      </c>
      <c r="E4762" s="18" t="s">
        <v>116</v>
      </c>
      <c r="F4762" s="18" t="s">
        <v>117</v>
      </c>
      <c r="G4762" s="19">
        <v>8.9717061469699999</v>
      </c>
      <c r="H4762" s="19">
        <v>3.6307200000000002</v>
      </c>
      <c r="I4762" s="18" t="s">
        <v>79</v>
      </c>
      <c r="J4762" s="18" t="s">
        <v>80</v>
      </c>
      <c r="K4762" s="18">
        <v>16</v>
      </c>
      <c r="L4762" s="18">
        <v>60</v>
      </c>
      <c r="M4762" s="18" t="s">
        <v>71</v>
      </c>
      <c r="N4762" s="18" t="s">
        <v>74</v>
      </c>
      <c r="O4762" s="18" t="s">
        <v>75</v>
      </c>
      <c r="P4762" s="19">
        <v>2639.1311645999999</v>
      </c>
      <c r="Q4762" s="19">
        <v>390805.956534</v>
      </c>
      <c r="R4762" s="20">
        <v>0.70014500000000002</v>
      </c>
      <c r="S4762" s="20">
        <v>6.29983</v>
      </c>
      <c r="T4762" s="20">
        <v>0.30199999999999999</v>
      </c>
      <c r="U4762" s="20">
        <v>0.30499999999999999</v>
      </c>
      <c r="V4762" s="20">
        <f t="shared" si="148"/>
        <v>1.7743372571712002</v>
      </c>
      <c r="W4762" s="20">
        <f t="shared" si="149"/>
        <v>15.896678550432004</v>
      </c>
    </row>
    <row r="4763" spans="1:23" x14ac:dyDescent="0.25">
      <c r="A4763" s="18">
        <v>37160</v>
      </c>
      <c r="B4763" s="18">
        <v>37090</v>
      </c>
      <c r="C4763" s="18">
        <v>6410</v>
      </c>
      <c r="D4763" s="18">
        <v>6410</v>
      </c>
      <c r="E4763" s="18" t="s">
        <v>116</v>
      </c>
      <c r="F4763" s="18" t="s">
        <v>117</v>
      </c>
      <c r="G4763" s="19">
        <v>2.3197901480300001E-2</v>
      </c>
      <c r="H4763" s="19">
        <v>9.3878599999999996E-3</v>
      </c>
      <c r="I4763" s="18" t="s">
        <v>79</v>
      </c>
      <c r="J4763" s="18" t="s">
        <v>80</v>
      </c>
      <c r="K4763" s="18">
        <v>16</v>
      </c>
      <c r="L4763" s="18">
        <v>60</v>
      </c>
      <c r="M4763" s="18" t="s">
        <v>71</v>
      </c>
      <c r="N4763" s="18" t="s">
        <v>74</v>
      </c>
      <c r="O4763" s="18" t="s">
        <v>75</v>
      </c>
      <c r="P4763" s="19">
        <v>264.34535594499999</v>
      </c>
      <c r="Q4763" s="19">
        <v>1010.49654663</v>
      </c>
      <c r="R4763" s="20">
        <v>0.70014500000000002</v>
      </c>
      <c r="S4763" s="20">
        <v>6.29983</v>
      </c>
      <c r="T4763" s="20">
        <v>0.30199999999999999</v>
      </c>
      <c r="U4763" s="20">
        <v>0.30499999999999999</v>
      </c>
      <c r="V4763" s="20">
        <f t="shared" si="148"/>
        <v>4.5878585413105999E-3</v>
      </c>
      <c r="W4763" s="20">
        <f t="shared" si="149"/>
        <v>4.1103635834341005E-2</v>
      </c>
    </row>
    <row r="4764" spans="1:23" x14ac:dyDescent="0.25">
      <c r="A4764" s="18">
        <v>37161</v>
      </c>
      <c r="B4764" s="18">
        <v>37091</v>
      </c>
      <c r="C4764" s="18">
        <v>6410</v>
      </c>
      <c r="D4764" s="18">
        <v>6410</v>
      </c>
      <c r="E4764" s="18" t="s">
        <v>116</v>
      </c>
      <c r="F4764" s="18" t="s">
        <v>117</v>
      </c>
      <c r="G4764" s="19">
        <v>2.3687600767000001E-2</v>
      </c>
      <c r="H4764" s="19">
        <v>9.5860300000000006E-3</v>
      </c>
      <c r="I4764" s="18" t="s">
        <v>79</v>
      </c>
      <c r="J4764" s="18" t="s">
        <v>80</v>
      </c>
      <c r="K4764" s="18">
        <v>16</v>
      </c>
      <c r="L4764" s="18">
        <v>60</v>
      </c>
      <c r="M4764" s="18" t="s">
        <v>71</v>
      </c>
      <c r="N4764" s="18" t="s">
        <v>74</v>
      </c>
      <c r="O4764" s="18" t="s">
        <v>75</v>
      </c>
      <c r="P4764" s="19">
        <v>325.96893295299998</v>
      </c>
      <c r="Q4764" s="19">
        <v>1031.82776231</v>
      </c>
      <c r="R4764" s="20">
        <v>0.70014500000000002</v>
      </c>
      <c r="S4764" s="20">
        <v>6.29983</v>
      </c>
      <c r="T4764" s="20">
        <v>0.30199999999999999</v>
      </c>
      <c r="U4764" s="20">
        <v>0.30499999999999999</v>
      </c>
      <c r="V4764" s="20">
        <f t="shared" si="148"/>
        <v>4.6847044600963001E-3</v>
      </c>
      <c r="W4764" s="20">
        <f t="shared" si="149"/>
        <v>4.1971299765555505E-2</v>
      </c>
    </row>
    <row r="4765" spans="1:23" x14ac:dyDescent="0.25">
      <c r="A4765" s="18">
        <v>37162</v>
      </c>
      <c r="B4765" s="18">
        <v>37092</v>
      </c>
      <c r="C4765" s="18">
        <v>6410</v>
      </c>
      <c r="D4765" s="18">
        <v>6410</v>
      </c>
      <c r="E4765" s="18" t="s">
        <v>116</v>
      </c>
      <c r="F4765" s="18" t="s">
        <v>117</v>
      </c>
      <c r="G4765" s="19">
        <v>2.2145329829099998</v>
      </c>
      <c r="H4765" s="19">
        <v>0.89619000000000004</v>
      </c>
      <c r="I4765" s="18" t="s">
        <v>79</v>
      </c>
      <c r="J4765" s="18" t="s">
        <v>80</v>
      </c>
      <c r="K4765" s="18">
        <v>16</v>
      </c>
      <c r="L4765" s="18">
        <v>60</v>
      </c>
      <c r="M4765" s="18" t="s">
        <v>71</v>
      </c>
      <c r="N4765" s="18" t="s">
        <v>74</v>
      </c>
      <c r="O4765" s="18" t="s">
        <v>75</v>
      </c>
      <c r="P4765" s="19">
        <v>1238.60021734</v>
      </c>
      <c r="Q4765" s="19">
        <v>96464.670875900003</v>
      </c>
      <c r="R4765" s="20">
        <v>0.70014500000000002</v>
      </c>
      <c r="S4765" s="20">
        <v>6.29983</v>
      </c>
      <c r="T4765" s="20">
        <v>0.30199999999999999</v>
      </c>
      <c r="U4765" s="20">
        <v>0.30499999999999999</v>
      </c>
      <c r="V4765" s="20">
        <f t="shared" si="148"/>
        <v>0.43796913738990001</v>
      </c>
      <c r="W4765" s="20">
        <f t="shared" si="149"/>
        <v>3.9238620301515006</v>
      </c>
    </row>
    <row r="4766" spans="1:23" x14ac:dyDescent="0.25">
      <c r="A4766" s="18">
        <v>37163</v>
      </c>
      <c r="B4766" s="18">
        <v>37093</v>
      </c>
      <c r="C4766" s="18">
        <v>6410</v>
      </c>
      <c r="D4766" s="18">
        <v>6410</v>
      </c>
      <c r="E4766" s="18" t="s">
        <v>116</v>
      </c>
      <c r="F4766" s="18" t="s">
        <v>117</v>
      </c>
      <c r="G4766" s="19">
        <v>0.72321337343600001</v>
      </c>
      <c r="H4766" s="19">
        <v>0.29267399999999999</v>
      </c>
      <c r="I4766" s="18" t="s">
        <v>79</v>
      </c>
      <c r="J4766" s="18" t="s">
        <v>80</v>
      </c>
      <c r="K4766" s="18">
        <v>16</v>
      </c>
      <c r="L4766" s="18">
        <v>60</v>
      </c>
      <c r="M4766" s="18" t="s">
        <v>71</v>
      </c>
      <c r="N4766" s="18" t="s">
        <v>74</v>
      </c>
      <c r="O4766" s="18" t="s">
        <v>75</v>
      </c>
      <c r="P4766" s="19">
        <v>890.480468449</v>
      </c>
      <c r="Q4766" s="19">
        <v>31503.048534199999</v>
      </c>
      <c r="R4766" s="20">
        <v>0.70014500000000002</v>
      </c>
      <c r="S4766" s="20">
        <v>6.29983</v>
      </c>
      <c r="T4766" s="20">
        <v>0.30199999999999999</v>
      </c>
      <c r="U4766" s="20">
        <v>0.30499999999999999</v>
      </c>
      <c r="V4766" s="20">
        <f t="shared" si="148"/>
        <v>0.14303013793553998</v>
      </c>
      <c r="W4766" s="20">
        <f t="shared" si="149"/>
        <v>1.2814385295669002</v>
      </c>
    </row>
    <row r="4767" spans="1:23" x14ac:dyDescent="0.25">
      <c r="A4767" s="18">
        <v>37164</v>
      </c>
      <c r="B4767" s="18">
        <v>37094</v>
      </c>
      <c r="C4767" s="18">
        <v>6410</v>
      </c>
      <c r="D4767" s="18">
        <v>6410</v>
      </c>
      <c r="E4767" s="18" t="s">
        <v>116</v>
      </c>
      <c r="F4767" s="18" t="s">
        <v>117</v>
      </c>
      <c r="G4767" s="19">
        <v>2.3009007124199998</v>
      </c>
      <c r="H4767" s="19">
        <v>0.931141</v>
      </c>
      <c r="I4767" s="18" t="s">
        <v>79</v>
      </c>
      <c r="J4767" s="18" t="s">
        <v>80</v>
      </c>
      <c r="K4767" s="18">
        <v>16</v>
      </c>
      <c r="L4767" s="18">
        <v>60</v>
      </c>
      <c r="M4767" s="18" t="s">
        <v>71</v>
      </c>
      <c r="N4767" s="18" t="s">
        <v>74</v>
      </c>
      <c r="O4767" s="18" t="s">
        <v>75</v>
      </c>
      <c r="P4767" s="19">
        <v>1137.26026017</v>
      </c>
      <c r="Q4767" s="19">
        <v>100226.83412499999</v>
      </c>
      <c r="R4767" s="20">
        <v>0.70014500000000002</v>
      </c>
      <c r="S4767" s="20">
        <v>6.29983</v>
      </c>
      <c r="T4767" s="20">
        <v>0.30199999999999999</v>
      </c>
      <c r="U4767" s="20">
        <v>0.30499999999999999</v>
      </c>
      <c r="V4767" s="20">
        <f t="shared" si="148"/>
        <v>0.45504973338061</v>
      </c>
      <c r="W4767" s="20">
        <f t="shared" si="149"/>
        <v>4.0768908541908502</v>
      </c>
    </row>
    <row r="4768" spans="1:23" x14ac:dyDescent="0.25">
      <c r="A4768" s="18">
        <v>37165</v>
      </c>
      <c r="B4768" s="18">
        <v>37095</v>
      </c>
      <c r="C4768" s="18">
        <v>6410</v>
      </c>
      <c r="D4768" s="18">
        <v>6410</v>
      </c>
      <c r="E4768" s="18" t="s">
        <v>116</v>
      </c>
      <c r="F4768" s="18" t="s">
        <v>117</v>
      </c>
      <c r="G4768" s="19">
        <v>13.902999829900001</v>
      </c>
      <c r="H4768" s="19">
        <v>5.6263399999999999</v>
      </c>
      <c r="I4768" s="18" t="s">
        <v>79</v>
      </c>
      <c r="J4768" s="18" t="s">
        <v>80</v>
      </c>
      <c r="K4768" s="18">
        <v>16</v>
      </c>
      <c r="L4768" s="18">
        <v>60</v>
      </c>
      <c r="M4768" s="18" t="s">
        <v>71</v>
      </c>
      <c r="N4768" s="18" t="s">
        <v>74</v>
      </c>
      <c r="O4768" s="18" t="s">
        <v>75</v>
      </c>
      <c r="P4768" s="19">
        <v>5109.0642577600001</v>
      </c>
      <c r="Q4768" s="19">
        <v>605612.25013599999</v>
      </c>
      <c r="R4768" s="20">
        <v>0.70014500000000002</v>
      </c>
      <c r="S4768" s="20">
        <v>6.29983</v>
      </c>
      <c r="T4768" s="20">
        <v>0.30199999999999999</v>
      </c>
      <c r="U4768" s="20">
        <v>0.30499999999999999</v>
      </c>
      <c r="V4768" s="20">
        <f t="shared" si="148"/>
        <v>2.7495991658714001</v>
      </c>
      <c r="W4768" s="20">
        <f t="shared" si="149"/>
        <v>24.634264937929004</v>
      </c>
    </row>
    <row r="4769" spans="1:23" x14ac:dyDescent="0.25">
      <c r="A4769" s="18">
        <v>37166</v>
      </c>
      <c r="B4769" s="18">
        <v>37096</v>
      </c>
      <c r="C4769" s="18">
        <v>6410</v>
      </c>
      <c r="D4769" s="18">
        <v>6410</v>
      </c>
      <c r="E4769" s="18" t="s">
        <v>116</v>
      </c>
      <c r="F4769" s="18" t="s">
        <v>117</v>
      </c>
      <c r="G4769" s="19">
        <v>3.8387429581400001</v>
      </c>
      <c r="H4769" s="19">
        <v>1.55348</v>
      </c>
      <c r="I4769" s="18" t="s">
        <v>79</v>
      </c>
      <c r="J4769" s="18" t="s">
        <v>80</v>
      </c>
      <c r="K4769" s="18">
        <v>16</v>
      </c>
      <c r="L4769" s="18">
        <v>60</v>
      </c>
      <c r="M4769" s="18" t="s">
        <v>71</v>
      </c>
      <c r="N4769" s="18" t="s">
        <v>74</v>
      </c>
      <c r="O4769" s="18" t="s">
        <v>75</v>
      </c>
      <c r="P4769" s="19">
        <v>1494.1647340100001</v>
      </c>
      <c r="Q4769" s="19">
        <v>167214.97439399999</v>
      </c>
      <c r="R4769" s="20">
        <v>0.70014500000000002</v>
      </c>
      <c r="S4769" s="20">
        <v>6.29983</v>
      </c>
      <c r="T4769" s="20">
        <v>0.30199999999999999</v>
      </c>
      <c r="U4769" s="20">
        <v>0.30499999999999999</v>
      </c>
      <c r="V4769" s="20">
        <f t="shared" si="148"/>
        <v>0.75918755571079988</v>
      </c>
      <c r="W4769" s="20">
        <f t="shared" si="149"/>
        <v>6.8017286363380007</v>
      </c>
    </row>
    <row r="4770" spans="1:23" x14ac:dyDescent="0.25">
      <c r="A4770" s="18">
        <v>37167</v>
      </c>
      <c r="B4770" s="18">
        <v>37097</v>
      </c>
      <c r="C4770" s="18">
        <v>6410</v>
      </c>
      <c r="D4770" s="18">
        <v>6410</v>
      </c>
      <c r="E4770" s="18" t="s">
        <v>116</v>
      </c>
      <c r="F4770" s="18" t="s">
        <v>117</v>
      </c>
      <c r="G4770" s="19">
        <v>6.6000536328499997E-3</v>
      </c>
      <c r="H4770" s="19">
        <v>2.6709500000000001E-3</v>
      </c>
      <c r="I4770" s="18" t="s">
        <v>79</v>
      </c>
      <c r="J4770" s="18" t="s">
        <v>80</v>
      </c>
      <c r="K4770" s="18">
        <v>16</v>
      </c>
      <c r="L4770" s="18">
        <v>60</v>
      </c>
      <c r="M4770" s="18" t="s">
        <v>71</v>
      </c>
      <c r="N4770" s="18" t="s">
        <v>74</v>
      </c>
      <c r="O4770" s="18" t="s">
        <v>75</v>
      </c>
      <c r="P4770" s="19">
        <v>188.37840990699999</v>
      </c>
      <c r="Q4770" s="19">
        <v>287.49718635099998</v>
      </c>
      <c r="R4770" s="20">
        <v>0.70014500000000002</v>
      </c>
      <c r="S4770" s="20">
        <v>6.29983</v>
      </c>
      <c r="T4770" s="20">
        <v>0.30199999999999999</v>
      </c>
      <c r="U4770" s="20">
        <v>0.30499999999999999</v>
      </c>
      <c r="V4770" s="20">
        <f t="shared" si="148"/>
        <v>1.3052964968495E-3</v>
      </c>
      <c r="W4770" s="20">
        <f t="shared" si="149"/>
        <v>1.1694439002257501E-2</v>
      </c>
    </row>
    <row r="4771" spans="1:23" x14ac:dyDescent="0.25">
      <c r="A4771" s="18">
        <v>37168</v>
      </c>
      <c r="B4771" s="18">
        <v>37098</v>
      </c>
      <c r="C4771" s="18">
        <v>6410</v>
      </c>
      <c r="D4771" s="18">
        <v>6410</v>
      </c>
      <c r="E4771" s="18" t="s">
        <v>116</v>
      </c>
      <c r="F4771" s="18" t="s">
        <v>117</v>
      </c>
      <c r="G4771" s="19">
        <v>0.79908031962799997</v>
      </c>
      <c r="H4771" s="19">
        <v>0.323376</v>
      </c>
      <c r="I4771" s="18" t="s">
        <v>79</v>
      </c>
      <c r="J4771" s="18" t="s">
        <v>80</v>
      </c>
      <c r="K4771" s="18">
        <v>16</v>
      </c>
      <c r="L4771" s="18">
        <v>60</v>
      </c>
      <c r="M4771" s="18" t="s">
        <v>71</v>
      </c>
      <c r="N4771" s="18" t="s">
        <v>74</v>
      </c>
      <c r="O4771" s="18" t="s">
        <v>75</v>
      </c>
      <c r="P4771" s="19">
        <v>1051.7615306299999</v>
      </c>
      <c r="Q4771" s="19">
        <v>34807.799491600003</v>
      </c>
      <c r="R4771" s="20">
        <v>0.70014500000000002</v>
      </c>
      <c r="S4771" s="20">
        <v>6.29983</v>
      </c>
      <c r="T4771" s="20">
        <v>0.30199999999999999</v>
      </c>
      <c r="U4771" s="20">
        <v>0.30499999999999999</v>
      </c>
      <c r="V4771" s="20">
        <f t="shared" si="148"/>
        <v>0.15803424248495998</v>
      </c>
      <c r="W4771" s="20">
        <f t="shared" si="149"/>
        <v>1.4158636091256001</v>
      </c>
    </row>
    <row r="4772" spans="1:23" x14ac:dyDescent="0.25">
      <c r="A4772" s="18">
        <v>37169</v>
      </c>
      <c r="B4772" s="18">
        <v>37099</v>
      </c>
      <c r="C4772" s="18">
        <v>6410</v>
      </c>
      <c r="D4772" s="18">
        <v>6410</v>
      </c>
      <c r="E4772" s="18" t="s">
        <v>116</v>
      </c>
      <c r="F4772" s="18" t="s">
        <v>117</v>
      </c>
      <c r="G4772" s="19">
        <v>4.1441728899699999E-2</v>
      </c>
      <c r="H4772" s="19">
        <v>1.6770899999999998E-2</v>
      </c>
      <c r="I4772" s="18" t="s">
        <v>79</v>
      </c>
      <c r="J4772" s="18" t="s">
        <v>80</v>
      </c>
      <c r="K4772" s="18">
        <v>16</v>
      </c>
      <c r="L4772" s="18">
        <v>60</v>
      </c>
      <c r="M4772" s="18" t="s">
        <v>71</v>
      </c>
      <c r="N4772" s="18" t="s">
        <v>74</v>
      </c>
      <c r="O4772" s="18" t="s">
        <v>75</v>
      </c>
      <c r="P4772" s="19">
        <v>268.81119893300001</v>
      </c>
      <c r="Q4772" s="19">
        <v>1805.19448992</v>
      </c>
      <c r="R4772" s="20">
        <v>0.70014500000000002</v>
      </c>
      <c r="S4772" s="20">
        <v>6.29983</v>
      </c>
      <c r="T4772" s="20">
        <v>0.30199999999999999</v>
      </c>
      <c r="U4772" s="20">
        <v>0.30499999999999999</v>
      </c>
      <c r="V4772" s="20">
        <f t="shared" si="148"/>
        <v>8.1959591227889986E-3</v>
      </c>
      <c r="W4772" s="20">
        <f t="shared" si="149"/>
        <v>7.3429404168164999E-2</v>
      </c>
    </row>
    <row r="4773" spans="1:23" x14ac:dyDescent="0.25">
      <c r="A4773" s="18">
        <v>37170</v>
      </c>
      <c r="B4773" s="18">
        <v>37100</v>
      </c>
      <c r="C4773" s="18">
        <v>6410</v>
      </c>
      <c r="D4773" s="18">
        <v>6410</v>
      </c>
      <c r="E4773" s="18" t="s">
        <v>116</v>
      </c>
      <c r="F4773" s="18" t="s">
        <v>117</v>
      </c>
      <c r="G4773" s="19">
        <v>2.86718627591</v>
      </c>
      <c r="H4773" s="19">
        <v>1.16031</v>
      </c>
      <c r="I4773" s="18" t="s">
        <v>79</v>
      </c>
      <c r="J4773" s="18" t="s">
        <v>80</v>
      </c>
      <c r="K4773" s="18">
        <v>16</v>
      </c>
      <c r="L4773" s="18">
        <v>60</v>
      </c>
      <c r="M4773" s="18" t="s">
        <v>71</v>
      </c>
      <c r="N4773" s="18" t="s">
        <v>74</v>
      </c>
      <c r="O4773" s="18" t="s">
        <v>75</v>
      </c>
      <c r="P4773" s="19">
        <v>1369.4833249999999</v>
      </c>
      <c r="Q4773" s="19">
        <v>124894.134601</v>
      </c>
      <c r="R4773" s="20">
        <v>0.70014500000000002</v>
      </c>
      <c r="S4773" s="20">
        <v>6.29983</v>
      </c>
      <c r="T4773" s="20">
        <v>0.30199999999999999</v>
      </c>
      <c r="U4773" s="20">
        <v>0.30499999999999999</v>
      </c>
      <c r="V4773" s="20">
        <f t="shared" si="148"/>
        <v>0.56704490097509996</v>
      </c>
      <c r="W4773" s="20">
        <f t="shared" si="149"/>
        <v>5.0802802443735002</v>
      </c>
    </row>
    <row r="4774" spans="1:23" x14ac:dyDescent="0.25">
      <c r="A4774" s="18">
        <v>37171</v>
      </c>
      <c r="B4774" s="18">
        <v>37101</v>
      </c>
      <c r="C4774" s="18">
        <v>6410</v>
      </c>
      <c r="D4774" s="18">
        <v>6410</v>
      </c>
      <c r="E4774" s="18" t="s">
        <v>116</v>
      </c>
      <c r="F4774" s="18" t="s">
        <v>117</v>
      </c>
      <c r="G4774" s="19">
        <v>32.7351104221</v>
      </c>
      <c r="H4774" s="19">
        <v>13.247400000000001</v>
      </c>
      <c r="I4774" s="18" t="s">
        <v>79</v>
      </c>
      <c r="J4774" s="18" t="s">
        <v>80</v>
      </c>
      <c r="K4774" s="18">
        <v>16</v>
      </c>
      <c r="L4774" s="18">
        <v>60</v>
      </c>
      <c r="M4774" s="18" t="s">
        <v>71</v>
      </c>
      <c r="N4774" s="18" t="s">
        <v>74</v>
      </c>
      <c r="O4774" s="18" t="s">
        <v>75</v>
      </c>
      <c r="P4774" s="19">
        <v>6904.5767623000002</v>
      </c>
      <c r="Q4774" s="19">
        <v>1425935.7062299999</v>
      </c>
      <c r="R4774" s="20">
        <v>0.70014500000000002</v>
      </c>
      <c r="S4774" s="20">
        <v>6.29983</v>
      </c>
      <c r="T4774" s="20">
        <v>0.30199999999999999</v>
      </c>
      <c r="U4774" s="20">
        <v>0.30499999999999999</v>
      </c>
      <c r="V4774" s="20">
        <f t="shared" si="148"/>
        <v>6.4740204093540008</v>
      </c>
      <c r="W4774" s="20">
        <f t="shared" si="149"/>
        <v>58.002175719690008</v>
      </c>
    </row>
    <row r="4775" spans="1:23" x14ac:dyDescent="0.25">
      <c r="A4775" s="18">
        <v>37172</v>
      </c>
      <c r="B4775" s="18">
        <v>37102</v>
      </c>
      <c r="C4775" s="18">
        <v>6410</v>
      </c>
      <c r="D4775" s="18">
        <v>6410</v>
      </c>
      <c r="E4775" s="18" t="s">
        <v>116</v>
      </c>
      <c r="F4775" s="18" t="s">
        <v>117</v>
      </c>
      <c r="G4775" s="19">
        <v>6.2290160344499999</v>
      </c>
      <c r="H4775" s="19">
        <v>2.5207899999999999</v>
      </c>
      <c r="I4775" s="18" t="s">
        <v>79</v>
      </c>
      <c r="J4775" s="18" t="s">
        <v>80</v>
      </c>
      <c r="K4775" s="18">
        <v>16</v>
      </c>
      <c r="L4775" s="18">
        <v>60</v>
      </c>
      <c r="M4775" s="18" t="s">
        <v>71</v>
      </c>
      <c r="N4775" s="18" t="s">
        <v>74</v>
      </c>
      <c r="O4775" s="18" t="s">
        <v>75</v>
      </c>
      <c r="P4775" s="19">
        <v>1964.8967335699999</v>
      </c>
      <c r="Q4775" s="19">
        <v>271334.85311899998</v>
      </c>
      <c r="R4775" s="20">
        <v>0.70014500000000002</v>
      </c>
      <c r="S4775" s="20">
        <v>6.29983</v>
      </c>
      <c r="T4775" s="20">
        <v>0.30199999999999999</v>
      </c>
      <c r="U4775" s="20">
        <v>0.30499999999999999</v>
      </c>
      <c r="V4775" s="20">
        <f t="shared" si="148"/>
        <v>1.2319131231559</v>
      </c>
      <c r="W4775" s="20">
        <f t="shared" si="149"/>
        <v>11.036981183661499</v>
      </c>
    </row>
    <row r="4776" spans="1:23" x14ac:dyDescent="0.25">
      <c r="A4776" s="18">
        <v>37173</v>
      </c>
      <c r="B4776" s="18">
        <v>37103</v>
      </c>
      <c r="C4776" s="18">
        <v>6410</v>
      </c>
      <c r="D4776" s="18">
        <v>6410</v>
      </c>
      <c r="E4776" s="18" t="s">
        <v>116</v>
      </c>
      <c r="F4776" s="18" t="s">
        <v>117</v>
      </c>
      <c r="G4776" s="19">
        <v>2.9038294419800001</v>
      </c>
      <c r="H4776" s="19">
        <v>1.1751400000000001</v>
      </c>
      <c r="I4776" s="18" t="s">
        <v>79</v>
      </c>
      <c r="J4776" s="18" t="s">
        <v>80</v>
      </c>
      <c r="K4776" s="18">
        <v>16</v>
      </c>
      <c r="L4776" s="18">
        <v>60</v>
      </c>
      <c r="M4776" s="18" t="s">
        <v>71</v>
      </c>
      <c r="N4776" s="18" t="s">
        <v>74</v>
      </c>
      <c r="O4776" s="18" t="s">
        <v>75</v>
      </c>
      <c r="P4776" s="19">
        <v>1302.2299007700001</v>
      </c>
      <c r="Q4776" s="19">
        <v>126490.304529</v>
      </c>
      <c r="R4776" s="20">
        <v>0.70014500000000002</v>
      </c>
      <c r="S4776" s="20">
        <v>6.29983</v>
      </c>
      <c r="T4776" s="20">
        <v>0.30199999999999999</v>
      </c>
      <c r="U4776" s="20">
        <v>0.30499999999999999</v>
      </c>
      <c r="V4776" s="20">
        <f t="shared" si="148"/>
        <v>0.5742923399194001</v>
      </c>
      <c r="W4776" s="20">
        <f t="shared" si="149"/>
        <v>5.1452116472090008</v>
      </c>
    </row>
    <row r="4777" spans="1:23" x14ac:dyDescent="0.25">
      <c r="A4777" s="18">
        <v>37174</v>
      </c>
      <c r="B4777" s="18">
        <v>37104</v>
      </c>
      <c r="C4777" s="18">
        <v>6410</v>
      </c>
      <c r="D4777" s="18">
        <v>6410</v>
      </c>
      <c r="E4777" s="18" t="s">
        <v>116</v>
      </c>
      <c r="F4777" s="18" t="s">
        <v>117</v>
      </c>
      <c r="G4777" s="19">
        <v>3.0070197166299999</v>
      </c>
      <c r="H4777" s="19">
        <v>1.2169000000000001</v>
      </c>
      <c r="I4777" s="18" t="s">
        <v>79</v>
      </c>
      <c r="J4777" s="18" t="s">
        <v>80</v>
      </c>
      <c r="K4777" s="18">
        <v>16</v>
      </c>
      <c r="L4777" s="18">
        <v>60</v>
      </c>
      <c r="M4777" s="18" t="s">
        <v>71</v>
      </c>
      <c r="N4777" s="18" t="s">
        <v>74</v>
      </c>
      <c r="O4777" s="18" t="s">
        <v>75</v>
      </c>
      <c r="P4777" s="19">
        <v>1379.5235941200001</v>
      </c>
      <c r="Q4777" s="19">
        <v>130985.254913</v>
      </c>
      <c r="R4777" s="20">
        <v>0.70014500000000002</v>
      </c>
      <c r="S4777" s="20">
        <v>6.29983</v>
      </c>
      <c r="T4777" s="20">
        <v>0.30199999999999999</v>
      </c>
      <c r="U4777" s="20">
        <v>0.30499999999999999</v>
      </c>
      <c r="V4777" s="20">
        <f t="shared" si="148"/>
        <v>0.59470050244900008</v>
      </c>
      <c r="W4777" s="20">
        <f t="shared" si="149"/>
        <v>5.3280528732650012</v>
      </c>
    </row>
    <row r="4778" spans="1:23" x14ac:dyDescent="0.25">
      <c r="A4778" s="18">
        <v>37175</v>
      </c>
      <c r="B4778" s="18">
        <v>37105</v>
      </c>
      <c r="C4778" s="18">
        <v>6410</v>
      </c>
      <c r="D4778" s="18">
        <v>6410</v>
      </c>
      <c r="E4778" s="18" t="s">
        <v>116</v>
      </c>
      <c r="F4778" s="18" t="s">
        <v>117</v>
      </c>
      <c r="G4778" s="19">
        <v>5.4591359750699997</v>
      </c>
      <c r="H4778" s="19">
        <v>2.2092299999999998</v>
      </c>
      <c r="I4778" s="18" t="s">
        <v>79</v>
      </c>
      <c r="J4778" s="18" t="s">
        <v>80</v>
      </c>
      <c r="K4778" s="18">
        <v>16</v>
      </c>
      <c r="L4778" s="18">
        <v>60</v>
      </c>
      <c r="M4778" s="18" t="s">
        <v>71</v>
      </c>
      <c r="N4778" s="18" t="s">
        <v>74</v>
      </c>
      <c r="O4778" s="18" t="s">
        <v>75</v>
      </c>
      <c r="P4778" s="19">
        <v>2069.28915104</v>
      </c>
      <c r="Q4778" s="19">
        <v>237799.011876</v>
      </c>
      <c r="R4778" s="20">
        <v>0.70014500000000002</v>
      </c>
      <c r="S4778" s="20">
        <v>6.29983</v>
      </c>
      <c r="T4778" s="20">
        <v>0.30199999999999999</v>
      </c>
      <c r="U4778" s="20">
        <v>0.30499999999999999</v>
      </c>
      <c r="V4778" s="20">
        <f t="shared" si="148"/>
        <v>1.0796533741682999</v>
      </c>
      <c r="W4778" s="20">
        <f t="shared" si="149"/>
        <v>9.6728525344754992</v>
      </c>
    </row>
    <row r="4779" spans="1:23" x14ac:dyDescent="0.25">
      <c r="A4779" s="18">
        <v>37176</v>
      </c>
      <c r="B4779" s="18">
        <v>37106</v>
      </c>
      <c r="C4779" s="18">
        <v>6410</v>
      </c>
      <c r="D4779" s="18">
        <v>6410</v>
      </c>
      <c r="E4779" s="18" t="s">
        <v>116</v>
      </c>
      <c r="F4779" s="18" t="s">
        <v>117</v>
      </c>
      <c r="G4779" s="19">
        <v>3.0595821813500002</v>
      </c>
      <c r="H4779" s="19">
        <v>1.23817</v>
      </c>
      <c r="I4779" s="18" t="s">
        <v>79</v>
      </c>
      <c r="J4779" s="18" t="s">
        <v>80</v>
      </c>
      <c r="K4779" s="18">
        <v>16</v>
      </c>
      <c r="L4779" s="18">
        <v>60</v>
      </c>
      <c r="M4779" s="18" t="s">
        <v>71</v>
      </c>
      <c r="N4779" s="18" t="s">
        <v>74</v>
      </c>
      <c r="O4779" s="18" t="s">
        <v>75</v>
      </c>
      <c r="P4779" s="19">
        <v>1755.1368130000001</v>
      </c>
      <c r="Q4779" s="19">
        <v>133274.86671900001</v>
      </c>
      <c r="R4779" s="20">
        <v>0.70014500000000002</v>
      </c>
      <c r="S4779" s="20">
        <v>6.29983</v>
      </c>
      <c r="T4779" s="20">
        <v>0.30199999999999999</v>
      </c>
      <c r="U4779" s="20">
        <v>0.30499999999999999</v>
      </c>
      <c r="V4779" s="20">
        <f t="shared" si="148"/>
        <v>0.60509517718569994</v>
      </c>
      <c r="W4779" s="20">
        <f t="shared" si="149"/>
        <v>5.4211810552145003</v>
      </c>
    </row>
    <row r="4780" spans="1:23" x14ac:dyDescent="0.25">
      <c r="A4780" s="18">
        <v>37177</v>
      </c>
      <c r="B4780" s="18">
        <v>37107</v>
      </c>
      <c r="C4780" s="18">
        <v>6410</v>
      </c>
      <c r="D4780" s="18">
        <v>6410</v>
      </c>
      <c r="E4780" s="18" t="s">
        <v>116</v>
      </c>
      <c r="F4780" s="18" t="s">
        <v>117</v>
      </c>
      <c r="G4780" s="19">
        <v>2.05295341792</v>
      </c>
      <c r="H4780" s="19">
        <v>0.83080100000000001</v>
      </c>
      <c r="I4780" s="18" t="s">
        <v>79</v>
      </c>
      <c r="J4780" s="18" t="s">
        <v>80</v>
      </c>
      <c r="K4780" s="18">
        <v>16</v>
      </c>
      <c r="L4780" s="18">
        <v>60</v>
      </c>
      <c r="M4780" s="18" t="s">
        <v>71</v>
      </c>
      <c r="N4780" s="18" t="s">
        <v>74</v>
      </c>
      <c r="O4780" s="18" t="s">
        <v>75</v>
      </c>
      <c r="P4780" s="19">
        <v>1075.7305775</v>
      </c>
      <c r="Q4780" s="19">
        <v>89426.293178299995</v>
      </c>
      <c r="R4780" s="20">
        <v>0.70014500000000002</v>
      </c>
      <c r="S4780" s="20">
        <v>6.29983</v>
      </c>
      <c r="T4780" s="20">
        <v>0.30199999999999999</v>
      </c>
      <c r="U4780" s="20">
        <v>0.30499999999999999</v>
      </c>
      <c r="V4780" s="20">
        <f t="shared" si="148"/>
        <v>0.40601345396920996</v>
      </c>
      <c r="W4780" s="20">
        <f t="shared" si="149"/>
        <v>3.6375640193618501</v>
      </c>
    </row>
    <row r="4781" spans="1:23" x14ac:dyDescent="0.25">
      <c r="A4781" s="18">
        <v>37178</v>
      </c>
      <c r="B4781" s="18">
        <v>37108</v>
      </c>
      <c r="C4781" s="18">
        <v>6410</v>
      </c>
      <c r="D4781" s="18">
        <v>6410</v>
      </c>
      <c r="E4781" s="18" t="s">
        <v>116</v>
      </c>
      <c r="F4781" s="18" t="s">
        <v>117</v>
      </c>
      <c r="G4781" s="19">
        <v>0.13961958101999999</v>
      </c>
      <c r="H4781" s="19">
        <v>5.6501999999999997E-2</v>
      </c>
      <c r="I4781" s="18" t="s">
        <v>79</v>
      </c>
      <c r="J4781" s="18" t="s">
        <v>80</v>
      </c>
      <c r="K4781" s="18">
        <v>16</v>
      </c>
      <c r="L4781" s="18">
        <v>60</v>
      </c>
      <c r="M4781" s="18" t="s">
        <v>71</v>
      </c>
      <c r="N4781" s="18" t="s">
        <v>74</v>
      </c>
      <c r="O4781" s="18" t="s">
        <v>75</v>
      </c>
      <c r="P4781" s="19">
        <v>504.62278081900001</v>
      </c>
      <c r="Q4781" s="19">
        <v>6081.8046219300004</v>
      </c>
      <c r="R4781" s="20">
        <v>0.70014500000000002</v>
      </c>
      <c r="S4781" s="20">
        <v>6.29983</v>
      </c>
      <c r="T4781" s="20">
        <v>0.30199999999999999</v>
      </c>
      <c r="U4781" s="20">
        <v>0.30499999999999999</v>
      </c>
      <c r="V4781" s="20">
        <f t="shared" si="148"/>
        <v>2.7612595767419999E-2</v>
      </c>
      <c r="W4781" s="20">
        <f t="shared" si="149"/>
        <v>0.2473873312887</v>
      </c>
    </row>
    <row r="4782" spans="1:23" x14ac:dyDescent="0.25">
      <c r="A4782" s="18">
        <v>37179</v>
      </c>
      <c r="B4782" s="18">
        <v>37109</v>
      </c>
      <c r="C4782" s="18">
        <v>6410</v>
      </c>
      <c r="D4782" s="18">
        <v>6410</v>
      </c>
      <c r="E4782" s="18" t="s">
        <v>116</v>
      </c>
      <c r="F4782" s="18" t="s">
        <v>117</v>
      </c>
      <c r="G4782" s="19">
        <v>3.94322023374</v>
      </c>
      <c r="H4782" s="19">
        <v>1.5957600000000001</v>
      </c>
      <c r="I4782" s="18" t="s">
        <v>79</v>
      </c>
      <c r="J4782" s="18" t="s">
        <v>80</v>
      </c>
      <c r="K4782" s="18">
        <v>16</v>
      </c>
      <c r="L4782" s="18">
        <v>60</v>
      </c>
      <c r="M4782" s="18" t="s">
        <v>71</v>
      </c>
      <c r="N4782" s="18" t="s">
        <v>74</v>
      </c>
      <c r="O4782" s="18" t="s">
        <v>75</v>
      </c>
      <c r="P4782" s="19">
        <v>3286.06129332</v>
      </c>
      <c r="Q4782" s="19">
        <v>171765.98631499999</v>
      </c>
      <c r="R4782" s="20">
        <v>0.70014500000000002</v>
      </c>
      <c r="S4782" s="20">
        <v>6.29983</v>
      </c>
      <c r="T4782" s="20">
        <v>0.30199999999999999</v>
      </c>
      <c r="U4782" s="20">
        <v>0.30499999999999999</v>
      </c>
      <c r="V4782" s="20">
        <f t="shared" si="148"/>
        <v>0.77984984286959991</v>
      </c>
      <c r="W4782" s="20">
        <f t="shared" si="149"/>
        <v>6.9868466209560012</v>
      </c>
    </row>
    <row r="4783" spans="1:23" x14ac:dyDescent="0.25">
      <c r="A4783" s="18">
        <v>37180</v>
      </c>
      <c r="B4783" s="18">
        <v>37110</v>
      </c>
      <c r="C4783" s="18">
        <v>6410</v>
      </c>
      <c r="D4783" s="18">
        <v>6410</v>
      </c>
      <c r="E4783" s="18" t="s">
        <v>116</v>
      </c>
      <c r="F4783" s="18" t="s">
        <v>117</v>
      </c>
      <c r="G4783" s="19">
        <v>4.4804586963600004</v>
      </c>
      <c r="H4783" s="19">
        <v>1.81318</v>
      </c>
      <c r="I4783" s="18" t="s">
        <v>79</v>
      </c>
      <c r="J4783" s="18" t="s">
        <v>80</v>
      </c>
      <c r="K4783" s="18">
        <v>16</v>
      </c>
      <c r="L4783" s="18">
        <v>60</v>
      </c>
      <c r="M4783" s="18" t="s">
        <v>71</v>
      </c>
      <c r="N4783" s="18" t="s">
        <v>74</v>
      </c>
      <c r="O4783" s="18" t="s">
        <v>75</v>
      </c>
      <c r="P4783" s="19">
        <v>1674.9611674600001</v>
      </c>
      <c r="Q4783" s="19">
        <v>195168.00013900001</v>
      </c>
      <c r="R4783" s="20">
        <v>0.70014500000000002</v>
      </c>
      <c r="S4783" s="20">
        <v>6.29983</v>
      </c>
      <c r="T4783" s="20">
        <v>0.30199999999999999</v>
      </c>
      <c r="U4783" s="20">
        <v>0.30499999999999999</v>
      </c>
      <c r="V4783" s="20">
        <f t="shared" si="148"/>
        <v>0.88610325994780004</v>
      </c>
      <c r="W4783" s="20">
        <f t="shared" si="149"/>
        <v>7.9387944027830013</v>
      </c>
    </row>
    <row r="4784" spans="1:23" x14ac:dyDescent="0.25">
      <c r="A4784" s="18">
        <v>37181</v>
      </c>
      <c r="B4784" s="18">
        <v>37111</v>
      </c>
      <c r="C4784" s="18">
        <v>6410</v>
      </c>
      <c r="D4784" s="18">
        <v>6410</v>
      </c>
      <c r="E4784" s="18" t="s">
        <v>116</v>
      </c>
      <c r="F4784" s="18" t="s">
        <v>117</v>
      </c>
      <c r="G4784" s="19">
        <v>6.9753027027199996</v>
      </c>
      <c r="H4784" s="19">
        <v>2.8228</v>
      </c>
      <c r="I4784" s="18" t="s">
        <v>79</v>
      </c>
      <c r="J4784" s="18" t="s">
        <v>80</v>
      </c>
      <c r="K4784" s="18">
        <v>16</v>
      </c>
      <c r="L4784" s="18">
        <v>60</v>
      </c>
      <c r="M4784" s="18" t="s">
        <v>71</v>
      </c>
      <c r="N4784" s="18" t="s">
        <v>74</v>
      </c>
      <c r="O4784" s="18" t="s">
        <v>75</v>
      </c>
      <c r="P4784" s="19">
        <v>2210.8342595700001</v>
      </c>
      <c r="Q4784" s="19">
        <v>303842.970355</v>
      </c>
      <c r="R4784" s="20">
        <v>0.70014500000000002</v>
      </c>
      <c r="S4784" s="20">
        <v>6.29983</v>
      </c>
      <c r="T4784" s="20">
        <v>0.30199999999999999</v>
      </c>
      <c r="U4784" s="20">
        <v>0.30499999999999999</v>
      </c>
      <c r="V4784" s="20">
        <f t="shared" si="148"/>
        <v>1.379505775588</v>
      </c>
      <c r="W4784" s="20">
        <f t="shared" si="149"/>
        <v>12.359296286179999</v>
      </c>
    </row>
    <row r="4785" spans="1:23" x14ac:dyDescent="0.25">
      <c r="A4785" s="18">
        <v>37182</v>
      </c>
      <c r="B4785" s="18">
        <v>37112</v>
      </c>
      <c r="C4785" s="18">
        <v>6410</v>
      </c>
      <c r="D4785" s="18">
        <v>6410</v>
      </c>
      <c r="E4785" s="18" t="s">
        <v>116</v>
      </c>
      <c r="F4785" s="18" t="s">
        <v>117</v>
      </c>
      <c r="G4785" s="19">
        <v>5.5163290142300001</v>
      </c>
      <c r="H4785" s="19">
        <v>2.23238</v>
      </c>
      <c r="I4785" s="18" t="s">
        <v>79</v>
      </c>
      <c r="J4785" s="18" t="s">
        <v>80</v>
      </c>
      <c r="K4785" s="18">
        <v>16</v>
      </c>
      <c r="L4785" s="18">
        <v>60</v>
      </c>
      <c r="M4785" s="18" t="s">
        <v>71</v>
      </c>
      <c r="N4785" s="18" t="s">
        <v>74</v>
      </c>
      <c r="O4785" s="18" t="s">
        <v>75</v>
      </c>
      <c r="P4785" s="19">
        <v>1860.7445622800001</v>
      </c>
      <c r="Q4785" s="19">
        <v>240290.33069500001</v>
      </c>
      <c r="R4785" s="20">
        <v>0.70014500000000002</v>
      </c>
      <c r="S4785" s="20">
        <v>6.29983</v>
      </c>
      <c r="T4785" s="20">
        <v>0.30199999999999999</v>
      </c>
      <c r="U4785" s="20">
        <v>0.30499999999999999</v>
      </c>
      <c r="V4785" s="20">
        <f t="shared" si="148"/>
        <v>1.0909668071798</v>
      </c>
      <c r="W4785" s="20">
        <f t="shared" si="149"/>
        <v>9.7742120743030014</v>
      </c>
    </row>
    <row r="4786" spans="1:23" x14ac:dyDescent="0.25">
      <c r="A4786" s="18">
        <v>37183</v>
      </c>
      <c r="B4786" s="18">
        <v>37113</v>
      </c>
      <c r="C4786" s="18">
        <v>6410</v>
      </c>
      <c r="D4786" s="18">
        <v>6410</v>
      </c>
      <c r="E4786" s="18" t="s">
        <v>116</v>
      </c>
      <c r="F4786" s="18" t="s">
        <v>117</v>
      </c>
      <c r="G4786" s="19">
        <v>8.5556993206000005</v>
      </c>
      <c r="H4786" s="19">
        <v>3.4623699999999999</v>
      </c>
      <c r="I4786" s="18" t="s">
        <v>79</v>
      </c>
      <c r="J4786" s="18" t="s">
        <v>80</v>
      </c>
      <c r="K4786" s="18">
        <v>16</v>
      </c>
      <c r="L4786" s="18">
        <v>60</v>
      </c>
      <c r="M4786" s="18" t="s">
        <v>71</v>
      </c>
      <c r="N4786" s="18" t="s">
        <v>74</v>
      </c>
      <c r="O4786" s="18" t="s">
        <v>75</v>
      </c>
      <c r="P4786" s="19">
        <v>3875.0204319499999</v>
      </c>
      <c r="Q4786" s="19">
        <v>372684.77166099998</v>
      </c>
      <c r="R4786" s="20">
        <v>0.70014500000000002</v>
      </c>
      <c r="S4786" s="20">
        <v>6.29983</v>
      </c>
      <c r="T4786" s="20">
        <v>0.30199999999999999</v>
      </c>
      <c r="U4786" s="20">
        <v>0.30499999999999999</v>
      </c>
      <c r="V4786" s="20">
        <f t="shared" si="148"/>
        <v>1.6920644084676997</v>
      </c>
      <c r="W4786" s="20">
        <f t="shared" si="149"/>
        <v>15.159577965984502</v>
      </c>
    </row>
    <row r="4787" spans="1:23" x14ac:dyDescent="0.25">
      <c r="A4787" s="18">
        <v>37184</v>
      </c>
      <c r="B4787" s="18">
        <v>37114</v>
      </c>
      <c r="C4787" s="18">
        <v>6410</v>
      </c>
      <c r="D4787" s="18">
        <v>6410</v>
      </c>
      <c r="E4787" s="18" t="s">
        <v>116</v>
      </c>
      <c r="F4787" s="18" t="s">
        <v>117</v>
      </c>
      <c r="G4787" s="19">
        <v>8.5513838630799999</v>
      </c>
      <c r="H4787" s="19">
        <v>3.46062</v>
      </c>
      <c r="I4787" s="18" t="s">
        <v>79</v>
      </c>
      <c r="J4787" s="18" t="s">
        <v>80</v>
      </c>
      <c r="K4787" s="18">
        <v>16</v>
      </c>
      <c r="L4787" s="18">
        <v>60</v>
      </c>
      <c r="M4787" s="18" t="s">
        <v>71</v>
      </c>
      <c r="N4787" s="18" t="s">
        <v>74</v>
      </c>
      <c r="O4787" s="18" t="s">
        <v>75</v>
      </c>
      <c r="P4787" s="19">
        <v>2867.8332056600002</v>
      </c>
      <c r="Q4787" s="19">
        <v>372496.79108400003</v>
      </c>
      <c r="R4787" s="20">
        <v>0.70014500000000002</v>
      </c>
      <c r="S4787" s="20">
        <v>6.29983</v>
      </c>
      <c r="T4787" s="20">
        <v>0.30199999999999999</v>
      </c>
      <c r="U4787" s="20">
        <v>0.30499999999999999</v>
      </c>
      <c r="V4787" s="20">
        <f t="shared" si="148"/>
        <v>1.6912091813501999</v>
      </c>
      <c r="W4787" s="20">
        <f t="shared" si="149"/>
        <v>15.151915797747002</v>
      </c>
    </row>
    <row r="4788" spans="1:23" x14ac:dyDescent="0.25">
      <c r="A4788" s="18">
        <v>37185</v>
      </c>
      <c r="B4788" s="18">
        <v>37115</v>
      </c>
      <c r="C4788" s="18">
        <v>6410</v>
      </c>
      <c r="D4788" s="18">
        <v>6410</v>
      </c>
      <c r="E4788" s="18" t="s">
        <v>116</v>
      </c>
      <c r="F4788" s="18" t="s">
        <v>117</v>
      </c>
      <c r="G4788" s="19">
        <v>3.3926305301299999</v>
      </c>
      <c r="H4788" s="19">
        <v>1.3729499999999999</v>
      </c>
      <c r="I4788" s="18" t="s">
        <v>79</v>
      </c>
      <c r="J4788" s="18" t="s">
        <v>80</v>
      </c>
      <c r="K4788" s="18">
        <v>16</v>
      </c>
      <c r="L4788" s="18">
        <v>60</v>
      </c>
      <c r="M4788" s="18" t="s">
        <v>71</v>
      </c>
      <c r="N4788" s="18" t="s">
        <v>74</v>
      </c>
      <c r="O4788" s="18" t="s">
        <v>75</v>
      </c>
      <c r="P4788" s="19">
        <v>1818.9441058</v>
      </c>
      <c r="Q4788" s="19">
        <v>147782.394761</v>
      </c>
      <c r="R4788" s="20">
        <v>0.70014500000000002</v>
      </c>
      <c r="S4788" s="20">
        <v>6.29983</v>
      </c>
      <c r="T4788" s="20">
        <v>0.30199999999999999</v>
      </c>
      <c r="U4788" s="20">
        <v>0.30499999999999999</v>
      </c>
      <c r="V4788" s="20">
        <f t="shared" si="148"/>
        <v>0.67096232626949992</v>
      </c>
      <c r="W4788" s="20">
        <f t="shared" si="149"/>
        <v>6.0112993609574996</v>
      </c>
    </row>
    <row r="4789" spans="1:23" x14ac:dyDescent="0.25">
      <c r="A4789" s="18">
        <v>37186</v>
      </c>
      <c r="B4789" s="18">
        <v>37116</v>
      </c>
      <c r="C4789" s="18">
        <v>6410</v>
      </c>
      <c r="D4789" s="18">
        <v>6410</v>
      </c>
      <c r="E4789" s="18" t="s">
        <v>116</v>
      </c>
      <c r="F4789" s="18" t="s">
        <v>117</v>
      </c>
      <c r="G4789" s="19">
        <v>2.2563722488</v>
      </c>
      <c r="H4789" s="19">
        <v>0.91312099999999996</v>
      </c>
      <c r="I4789" s="18" t="s">
        <v>79</v>
      </c>
      <c r="J4789" s="18" t="s">
        <v>80</v>
      </c>
      <c r="K4789" s="18">
        <v>16</v>
      </c>
      <c r="L4789" s="18">
        <v>60</v>
      </c>
      <c r="M4789" s="18" t="s">
        <v>71</v>
      </c>
      <c r="N4789" s="18" t="s">
        <v>74</v>
      </c>
      <c r="O4789" s="18" t="s">
        <v>75</v>
      </c>
      <c r="P4789" s="19">
        <v>1246.8719939499999</v>
      </c>
      <c r="Q4789" s="19">
        <v>98287.182006999996</v>
      </c>
      <c r="R4789" s="20">
        <v>0.70014500000000002</v>
      </c>
      <c r="S4789" s="20">
        <v>6.29983</v>
      </c>
      <c r="T4789" s="20">
        <v>0.30199999999999999</v>
      </c>
      <c r="U4789" s="20">
        <v>0.30499999999999999</v>
      </c>
      <c r="V4789" s="20">
        <f t="shared" si="148"/>
        <v>0.44624333757640994</v>
      </c>
      <c r="W4789" s="20">
        <f t="shared" si="149"/>
        <v>3.9979924132538502</v>
      </c>
    </row>
    <row r="4790" spans="1:23" x14ac:dyDescent="0.25">
      <c r="A4790" s="18">
        <v>37187</v>
      </c>
      <c r="B4790" s="18">
        <v>37117</v>
      </c>
      <c r="C4790" s="18">
        <v>6410</v>
      </c>
      <c r="D4790" s="18">
        <v>6410</v>
      </c>
      <c r="E4790" s="18" t="s">
        <v>116</v>
      </c>
      <c r="F4790" s="18" t="s">
        <v>117</v>
      </c>
      <c r="G4790" s="19">
        <v>89.9969888129</v>
      </c>
      <c r="H4790" s="19">
        <v>36.420499999999997</v>
      </c>
      <c r="I4790" s="18" t="s">
        <v>79</v>
      </c>
      <c r="J4790" s="18" t="s">
        <v>80</v>
      </c>
      <c r="K4790" s="18">
        <v>16</v>
      </c>
      <c r="L4790" s="18">
        <v>60</v>
      </c>
      <c r="M4790" s="18" t="s">
        <v>71</v>
      </c>
      <c r="N4790" s="18" t="s">
        <v>74</v>
      </c>
      <c r="O4790" s="18" t="s">
        <v>75</v>
      </c>
      <c r="P4790" s="19">
        <v>14889.719925900001</v>
      </c>
      <c r="Q4790" s="19">
        <v>3920253.1516300002</v>
      </c>
      <c r="R4790" s="20">
        <v>0.70014500000000002</v>
      </c>
      <c r="S4790" s="20">
        <v>6.29983</v>
      </c>
      <c r="T4790" s="20">
        <v>0.30199999999999999</v>
      </c>
      <c r="U4790" s="20">
        <v>0.30499999999999999</v>
      </c>
      <c r="V4790" s="20">
        <f t="shared" si="148"/>
        <v>17.798742418804995</v>
      </c>
      <c r="W4790" s="20">
        <f t="shared" si="149"/>
        <v>159.462856167925</v>
      </c>
    </row>
    <row r="4791" spans="1:23" x14ac:dyDescent="0.25">
      <c r="A4791" s="18">
        <v>37188</v>
      </c>
      <c r="B4791" s="18">
        <v>37118</v>
      </c>
      <c r="C4791" s="18">
        <v>6410</v>
      </c>
      <c r="D4791" s="18">
        <v>6410</v>
      </c>
      <c r="E4791" s="18" t="s">
        <v>116</v>
      </c>
      <c r="F4791" s="18" t="s">
        <v>117</v>
      </c>
      <c r="G4791" s="19">
        <v>2.0686412574599999</v>
      </c>
      <c r="H4791" s="19">
        <v>0.83714900000000003</v>
      </c>
      <c r="I4791" s="18" t="s">
        <v>79</v>
      </c>
      <c r="J4791" s="18" t="s">
        <v>80</v>
      </c>
      <c r="K4791" s="18">
        <v>16</v>
      </c>
      <c r="L4791" s="18">
        <v>60</v>
      </c>
      <c r="M4791" s="18" t="s">
        <v>71</v>
      </c>
      <c r="N4791" s="18" t="s">
        <v>74</v>
      </c>
      <c r="O4791" s="18" t="s">
        <v>75</v>
      </c>
      <c r="P4791" s="19">
        <v>1085.4016449000001</v>
      </c>
      <c r="Q4791" s="19">
        <v>90109.652735399999</v>
      </c>
      <c r="R4791" s="20">
        <v>0.70014500000000002</v>
      </c>
      <c r="S4791" s="20">
        <v>6.29983</v>
      </c>
      <c r="T4791" s="20">
        <v>0.30199999999999999</v>
      </c>
      <c r="U4791" s="20">
        <v>0.30499999999999999</v>
      </c>
      <c r="V4791" s="20">
        <f t="shared" si="148"/>
        <v>0.40911572925029005</v>
      </c>
      <c r="W4791" s="20">
        <f t="shared" si="149"/>
        <v>3.6653579873456508</v>
      </c>
    </row>
    <row r="4792" spans="1:23" x14ac:dyDescent="0.25">
      <c r="A4792" s="18">
        <v>37189</v>
      </c>
      <c r="B4792" s="18">
        <v>37119</v>
      </c>
      <c r="C4792" s="18">
        <v>6410</v>
      </c>
      <c r="D4792" s="18">
        <v>6410</v>
      </c>
      <c r="E4792" s="18" t="s">
        <v>116</v>
      </c>
      <c r="F4792" s="18" t="s">
        <v>117</v>
      </c>
      <c r="G4792" s="19">
        <v>1.79637367375</v>
      </c>
      <c r="H4792" s="19">
        <v>0.72696700000000003</v>
      </c>
      <c r="I4792" s="18" t="s">
        <v>79</v>
      </c>
      <c r="J4792" s="18" t="s">
        <v>80</v>
      </c>
      <c r="K4792" s="18">
        <v>16</v>
      </c>
      <c r="L4792" s="18">
        <v>60</v>
      </c>
      <c r="M4792" s="18" t="s">
        <v>71</v>
      </c>
      <c r="N4792" s="18" t="s">
        <v>74</v>
      </c>
      <c r="O4792" s="18" t="s">
        <v>75</v>
      </c>
      <c r="P4792" s="19">
        <v>1026.6329946000001</v>
      </c>
      <c r="Q4792" s="19">
        <v>78249.7242291</v>
      </c>
      <c r="R4792" s="20">
        <v>0.70014500000000002</v>
      </c>
      <c r="S4792" s="20">
        <v>6.29983</v>
      </c>
      <c r="T4792" s="20">
        <v>0.30199999999999999</v>
      </c>
      <c r="U4792" s="20">
        <v>0.30499999999999999</v>
      </c>
      <c r="V4792" s="20">
        <f t="shared" si="148"/>
        <v>0.35526965253007003</v>
      </c>
      <c r="W4792" s="20">
        <f t="shared" si="149"/>
        <v>3.1829391183489508</v>
      </c>
    </row>
    <row r="4793" spans="1:23" x14ac:dyDescent="0.25">
      <c r="A4793" s="18">
        <v>37190</v>
      </c>
      <c r="B4793" s="18">
        <v>37120</v>
      </c>
      <c r="C4793" s="18">
        <v>6410</v>
      </c>
      <c r="D4793" s="18">
        <v>6410</v>
      </c>
      <c r="E4793" s="18" t="s">
        <v>116</v>
      </c>
      <c r="F4793" s="18" t="s">
        <v>117</v>
      </c>
      <c r="G4793" s="19">
        <v>43.024362678000003</v>
      </c>
      <c r="H4793" s="19">
        <v>17.411300000000001</v>
      </c>
      <c r="I4793" s="18" t="s">
        <v>79</v>
      </c>
      <c r="J4793" s="18" t="s">
        <v>80</v>
      </c>
      <c r="K4793" s="18">
        <v>16</v>
      </c>
      <c r="L4793" s="18">
        <v>60</v>
      </c>
      <c r="M4793" s="18" t="s">
        <v>71</v>
      </c>
      <c r="N4793" s="18" t="s">
        <v>74</v>
      </c>
      <c r="O4793" s="18" t="s">
        <v>75</v>
      </c>
      <c r="P4793" s="19">
        <v>5602.9907458300004</v>
      </c>
      <c r="Q4793" s="19">
        <v>1874133.7416999999</v>
      </c>
      <c r="R4793" s="20">
        <v>0.70014500000000002</v>
      </c>
      <c r="S4793" s="20">
        <v>6.29983</v>
      </c>
      <c r="T4793" s="20">
        <v>0.30199999999999999</v>
      </c>
      <c r="U4793" s="20">
        <v>0.30499999999999999</v>
      </c>
      <c r="V4793" s="20">
        <f t="shared" si="148"/>
        <v>8.5089233776729998</v>
      </c>
      <c r="W4793" s="20">
        <f t="shared" si="149"/>
        <v>76.233319904905017</v>
      </c>
    </row>
    <row r="4794" spans="1:23" x14ac:dyDescent="0.25">
      <c r="A4794" s="18">
        <v>37191</v>
      </c>
      <c r="B4794" s="18">
        <v>37121</v>
      </c>
      <c r="C4794" s="18">
        <v>6410</v>
      </c>
      <c r="D4794" s="18">
        <v>6410</v>
      </c>
      <c r="E4794" s="18" t="s">
        <v>116</v>
      </c>
      <c r="F4794" s="18" t="s">
        <v>117</v>
      </c>
      <c r="G4794" s="19">
        <v>9.7497743611800001</v>
      </c>
      <c r="H4794" s="19">
        <v>3.9455900000000002</v>
      </c>
      <c r="I4794" s="18" t="s">
        <v>79</v>
      </c>
      <c r="J4794" s="18" t="s">
        <v>80</v>
      </c>
      <c r="K4794" s="18">
        <v>16</v>
      </c>
      <c r="L4794" s="18">
        <v>60</v>
      </c>
      <c r="M4794" s="18" t="s">
        <v>71</v>
      </c>
      <c r="N4794" s="18" t="s">
        <v>74</v>
      </c>
      <c r="O4794" s="18" t="s">
        <v>75</v>
      </c>
      <c r="P4794" s="19">
        <v>4587.6887046000002</v>
      </c>
      <c r="Q4794" s="19">
        <v>424698.472374</v>
      </c>
      <c r="R4794" s="20">
        <v>0.70014500000000002</v>
      </c>
      <c r="S4794" s="20">
        <v>6.29983</v>
      </c>
      <c r="T4794" s="20">
        <v>0.30199999999999999</v>
      </c>
      <c r="U4794" s="20">
        <v>0.30499999999999999</v>
      </c>
      <c r="V4794" s="20">
        <f t="shared" si="148"/>
        <v>1.9282146071638999</v>
      </c>
      <c r="W4794" s="20">
        <f t="shared" si="149"/>
        <v>17.275299643541505</v>
      </c>
    </row>
    <row r="4795" spans="1:23" x14ac:dyDescent="0.25">
      <c r="A4795" s="18">
        <v>37192</v>
      </c>
      <c r="B4795" s="18">
        <v>37122</v>
      </c>
      <c r="C4795" s="18">
        <v>6410</v>
      </c>
      <c r="D4795" s="18">
        <v>6410</v>
      </c>
      <c r="E4795" s="18" t="s">
        <v>116</v>
      </c>
      <c r="F4795" s="18" t="s">
        <v>117</v>
      </c>
      <c r="G4795" s="19">
        <v>9.1909682897800007</v>
      </c>
      <c r="H4795" s="19">
        <v>3.7194500000000001</v>
      </c>
      <c r="I4795" s="18" t="s">
        <v>79</v>
      </c>
      <c r="J4795" s="18" t="s">
        <v>80</v>
      </c>
      <c r="K4795" s="18">
        <v>16</v>
      </c>
      <c r="L4795" s="18">
        <v>60</v>
      </c>
      <c r="M4795" s="18" t="s">
        <v>71</v>
      </c>
      <c r="N4795" s="18" t="s">
        <v>74</v>
      </c>
      <c r="O4795" s="18" t="s">
        <v>75</v>
      </c>
      <c r="P4795" s="19">
        <v>2285.8625603</v>
      </c>
      <c r="Q4795" s="19">
        <v>400356.97726999997</v>
      </c>
      <c r="R4795" s="20">
        <v>0.70014500000000002</v>
      </c>
      <c r="S4795" s="20">
        <v>6.29983</v>
      </c>
      <c r="T4795" s="20">
        <v>0.30199999999999999</v>
      </c>
      <c r="U4795" s="20">
        <v>0.30499999999999999</v>
      </c>
      <c r="V4795" s="20">
        <f t="shared" si="148"/>
        <v>1.8176997155345</v>
      </c>
      <c r="W4795" s="20">
        <f t="shared" si="149"/>
        <v>16.285172371982501</v>
      </c>
    </row>
    <row r="4796" spans="1:23" x14ac:dyDescent="0.25">
      <c r="A4796" s="18">
        <v>37193</v>
      </c>
      <c r="B4796" s="18">
        <v>37123</v>
      </c>
      <c r="C4796" s="18">
        <v>6410</v>
      </c>
      <c r="D4796" s="18">
        <v>6410</v>
      </c>
      <c r="E4796" s="18" t="s">
        <v>116</v>
      </c>
      <c r="F4796" s="18" t="s">
        <v>117</v>
      </c>
      <c r="G4796" s="19">
        <v>5.9134408801199996</v>
      </c>
      <c r="H4796" s="19">
        <v>2.3930799999999999</v>
      </c>
      <c r="I4796" s="18" t="s">
        <v>79</v>
      </c>
      <c r="J4796" s="18" t="s">
        <v>80</v>
      </c>
      <c r="K4796" s="18">
        <v>16</v>
      </c>
      <c r="L4796" s="18">
        <v>60</v>
      </c>
      <c r="M4796" s="18" t="s">
        <v>71</v>
      </c>
      <c r="N4796" s="18" t="s">
        <v>74</v>
      </c>
      <c r="O4796" s="18" t="s">
        <v>75</v>
      </c>
      <c r="P4796" s="19">
        <v>1895.6423786400001</v>
      </c>
      <c r="Q4796" s="19">
        <v>257588.454379</v>
      </c>
      <c r="R4796" s="20">
        <v>0.70014500000000002</v>
      </c>
      <c r="S4796" s="20">
        <v>6.29983</v>
      </c>
      <c r="T4796" s="20">
        <v>0.30199999999999999</v>
      </c>
      <c r="U4796" s="20">
        <v>0.30499999999999999</v>
      </c>
      <c r="V4796" s="20">
        <f t="shared" si="148"/>
        <v>1.1695010916267998</v>
      </c>
      <c r="W4796" s="20">
        <f t="shared" si="149"/>
        <v>10.477818037598</v>
      </c>
    </row>
    <row r="4797" spans="1:23" x14ac:dyDescent="0.25">
      <c r="A4797" s="18">
        <v>37194</v>
      </c>
      <c r="B4797" s="18">
        <v>37124</v>
      </c>
      <c r="C4797" s="18">
        <v>6410</v>
      </c>
      <c r="D4797" s="18">
        <v>6410</v>
      </c>
      <c r="E4797" s="18" t="s">
        <v>116</v>
      </c>
      <c r="F4797" s="18" t="s">
        <v>117</v>
      </c>
      <c r="G4797" s="19">
        <v>5.8071071566099999</v>
      </c>
      <c r="H4797" s="19">
        <v>2.35005</v>
      </c>
      <c r="I4797" s="18" t="s">
        <v>79</v>
      </c>
      <c r="J4797" s="18" t="s">
        <v>80</v>
      </c>
      <c r="K4797" s="18">
        <v>16</v>
      </c>
      <c r="L4797" s="18">
        <v>60</v>
      </c>
      <c r="M4797" s="18" t="s">
        <v>71</v>
      </c>
      <c r="N4797" s="18" t="s">
        <v>74</v>
      </c>
      <c r="O4797" s="18" t="s">
        <v>75</v>
      </c>
      <c r="P4797" s="19">
        <v>1816.49740144</v>
      </c>
      <c r="Q4797" s="19">
        <v>252956.57591300001</v>
      </c>
      <c r="R4797" s="20">
        <v>0.70014500000000002</v>
      </c>
      <c r="S4797" s="20">
        <v>6.29983</v>
      </c>
      <c r="T4797" s="20">
        <v>0.30199999999999999</v>
      </c>
      <c r="U4797" s="20">
        <v>0.30499999999999999</v>
      </c>
      <c r="V4797" s="20">
        <f t="shared" si="148"/>
        <v>1.1484722785604999</v>
      </c>
      <c r="W4797" s="20">
        <f t="shared" si="149"/>
        <v>10.2894162665925</v>
      </c>
    </row>
    <row r="4798" spans="1:23" x14ac:dyDescent="0.25">
      <c r="A4798" s="18">
        <v>37195</v>
      </c>
      <c r="B4798" s="18">
        <v>37125</v>
      </c>
      <c r="C4798" s="18">
        <v>6410</v>
      </c>
      <c r="D4798" s="18">
        <v>6410</v>
      </c>
      <c r="E4798" s="18" t="s">
        <v>116</v>
      </c>
      <c r="F4798" s="18" t="s">
        <v>117</v>
      </c>
      <c r="G4798" s="19">
        <v>3.07543694155</v>
      </c>
      <c r="H4798" s="19">
        <v>1.2445900000000001</v>
      </c>
      <c r="I4798" s="18" t="s">
        <v>79</v>
      </c>
      <c r="J4798" s="18" t="s">
        <v>80</v>
      </c>
      <c r="K4798" s="18">
        <v>16</v>
      </c>
      <c r="L4798" s="18">
        <v>60</v>
      </c>
      <c r="M4798" s="18" t="s">
        <v>71</v>
      </c>
      <c r="N4798" s="18" t="s">
        <v>74</v>
      </c>
      <c r="O4798" s="18" t="s">
        <v>75</v>
      </c>
      <c r="P4798" s="19">
        <v>1363.8125225599999</v>
      </c>
      <c r="Q4798" s="19">
        <v>133965.49731000001</v>
      </c>
      <c r="R4798" s="20">
        <v>0.70014500000000002</v>
      </c>
      <c r="S4798" s="20">
        <v>6.29983</v>
      </c>
      <c r="T4798" s="20">
        <v>0.30199999999999999</v>
      </c>
      <c r="U4798" s="20">
        <v>0.30499999999999999</v>
      </c>
      <c r="V4798" s="20">
        <f t="shared" si="148"/>
        <v>0.60823263895390001</v>
      </c>
      <c r="W4798" s="20">
        <f t="shared" si="149"/>
        <v>5.4492902666915013</v>
      </c>
    </row>
    <row r="4799" spans="1:23" x14ac:dyDescent="0.25">
      <c r="A4799" s="18">
        <v>37196</v>
      </c>
      <c r="B4799" s="18">
        <v>37126</v>
      </c>
      <c r="C4799" s="18">
        <v>6410</v>
      </c>
      <c r="D4799" s="18">
        <v>6410</v>
      </c>
      <c r="E4799" s="18" t="s">
        <v>116</v>
      </c>
      <c r="F4799" s="18" t="s">
        <v>117</v>
      </c>
      <c r="G4799" s="19">
        <v>7.2930357991100001</v>
      </c>
      <c r="H4799" s="19">
        <v>2.95139</v>
      </c>
      <c r="I4799" s="18" t="s">
        <v>79</v>
      </c>
      <c r="J4799" s="18" t="s">
        <v>80</v>
      </c>
      <c r="K4799" s="18">
        <v>16</v>
      </c>
      <c r="L4799" s="18">
        <v>60</v>
      </c>
      <c r="M4799" s="18" t="s">
        <v>71</v>
      </c>
      <c r="N4799" s="18" t="s">
        <v>74</v>
      </c>
      <c r="O4799" s="18" t="s">
        <v>75</v>
      </c>
      <c r="P4799" s="19">
        <v>2407.5423842999999</v>
      </c>
      <c r="Q4799" s="19">
        <v>317683.36867300002</v>
      </c>
      <c r="R4799" s="20">
        <v>0.70014500000000002</v>
      </c>
      <c r="S4799" s="20">
        <v>6.29983</v>
      </c>
      <c r="T4799" s="20">
        <v>0.30199999999999999</v>
      </c>
      <c r="U4799" s="20">
        <v>0.30499999999999999</v>
      </c>
      <c r="V4799" s="20">
        <f t="shared" si="148"/>
        <v>1.4423478641818999</v>
      </c>
      <c r="W4799" s="20">
        <f t="shared" si="149"/>
        <v>12.922312408271502</v>
      </c>
    </row>
    <row r="4800" spans="1:23" x14ac:dyDescent="0.25">
      <c r="A4800" s="18">
        <v>37197</v>
      </c>
      <c r="B4800" s="18">
        <v>37127</v>
      </c>
      <c r="C4800" s="18">
        <v>6410</v>
      </c>
      <c r="D4800" s="18">
        <v>6410</v>
      </c>
      <c r="E4800" s="18" t="s">
        <v>116</v>
      </c>
      <c r="F4800" s="18" t="s">
        <v>117</v>
      </c>
      <c r="G4800" s="19">
        <v>14.638661217299999</v>
      </c>
      <c r="H4800" s="19">
        <v>5.9240599999999999</v>
      </c>
      <c r="I4800" s="18" t="s">
        <v>79</v>
      </c>
      <c r="J4800" s="18" t="s">
        <v>80</v>
      </c>
      <c r="K4800" s="18">
        <v>16</v>
      </c>
      <c r="L4800" s="18">
        <v>60</v>
      </c>
      <c r="M4800" s="18" t="s">
        <v>71</v>
      </c>
      <c r="N4800" s="18" t="s">
        <v>74</v>
      </c>
      <c r="O4800" s="18" t="s">
        <v>75</v>
      </c>
      <c r="P4800" s="19">
        <v>3307.9588680900001</v>
      </c>
      <c r="Q4800" s="19">
        <v>637657.53199000005</v>
      </c>
      <c r="R4800" s="20">
        <v>0.70014500000000002</v>
      </c>
      <c r="S4800" s="20">
        <v>6.29983</v>
      </c>
      <c r="T4800" s="20">
        <v>0.30199999999999999</v>
      </c>
      <c r="U4800" s="20">
        <v>0.30499999999999999</v>
      </c>
      <c r="V4800" s="20">
        <f t="shared" si="148"/>
        <v>2.8950952901125997</v>
      </c>
      <c r="W4800" s="20">
        <f t="shared" si="149"/>
        <v>25.937796782311</v>
      </c>
    </row>
    <row r="4801" spans="1:23" x14ac:dyDescent="0.25">
      <c r="A4801" s="18">
        <v>37198</v>
      </c>
      <c r="B4801" s="18">
        <v>37128</v>
      </c>
      <c r="C4801" s="18">
        <v>6410</v>
      </c>
      <c r="D4801" s="18">
        <v>6410</v>
      </c>
      <c r="E4801" s="18" t="s">
        <v>116</v>
      </c>
      <c r="F4801" s="18" t="s">
        <v>117</v>
      </c>
      <c r="G4801" s="19">
        <v>7.6917372293800002</v>
      </c>
      <c r="H4801" s="19">
        <v>3.1127400000000001</v>
      </c>
      <c r="I4801" s="18" t="s">
        <v>79</v>
      </c>
      <c r="J4801" s="18" t="s">
        <v>80</v>
      </c>
      <c r="K4801" s="18">
        <v>16</v>
      </c>
      <c r="L4801" s="18">
        <v>60</v>
      </c>
      <c r="M4801" s="18" t="s">
        <v>71</v>
      </c>
      <c r="N4801" s="18" t="s">
        <v>74</v>
      </c>
      <c r="O4801" s="18" t="s">
        <v>75</v>
      </c>
      <c r="P4801" s="19">
        <v>3117.0643489499998</v>
      </c>
      <c r="Q4801" s="19">
        <v>335050.73350600002</v>
      </c>
      <c r="R4801" s="20">
        <v>0.70014500000000002</v>
      </c>
      <c r="S4801" s="20">
        <v>6.29983</v>
      </c>
      <c r="T4801" s="20">
        <v>0.30199999999999999</v>
      </c>
      <c r="U4801" s="20">
        <v>0.30499999999999999</v>
      </c>
      <c r="V4801" s="20">
        <f t="shared" si="148"/>
        <v>1.5211998044154</v>
      </c>
      <c r="W4801" s="20">
        <f t="shared" si="149"/>
        <v>13.628764319769001</v>
      </c>
    </row>
    <row r="4802" spans="1:23" x14ac:dyDescent="0.25">
      <c r="A4802" s="18">
        <v>37199</v>
      </c>
      <c r="B4802" s="18">
        <v>37129</v>
      </c>
      <c r="C4802" s="18">
        <v>6410</v>
      </c>
      <c r="D4802" s="18">
        <v>6410</v>
      </c>
      <c r="E4802" s="18" t="s">
        <v>116</v>
      </c>
      <c r="F4802" s="18" t="s">
        <v>117</v>
      </c>
      <c r="G4802" s="19">
        <v>20.496952727499998</v>
      </c>
      <c r="H4802" s="19">
        <v>8.2948199999999996</v>
      </c>
      <c r="I4802" s="18" t="s">
        <v>79</v>
      </c>
      <c r="J4802" s="18" t="s">
        <v>80</v>
      </c>
      <c r="K4802" s="18">
        <v>16</v>
      </c>
      <c r="L4802" s="18">
        <v>60</v>
      </c>
      <c r="M4802" s="18" t="s">
        <v>71</v>
      </c>
      <c r="N4802" s="18" t="s">
        <v>74</v>
      </c>
      <c r="O4802" s="18" t="s">
        <v>75</v>
      </c>
      <c r="P4802" s="19">
        <v>6280.5721821799998</v>
      </c>
      <c r="Q4802" s="19">
        <v>892843.68942099996</v>
      </c>
      <c r="R4802" s="20">
        <v>0.70014500000000002</v>
      </c>
      <c r="S4802" s="20">
        <v>6.29983</v>
      </c>
      <c r="T4802" s="20">
        <v>0.30199999999999999</v>
      </c>
      <c r="U4802" s="20">
        <v>0.30499999999999999</v>
      </c>
      <c r="V4802" s="20">
        <f t="shared" si="148"/>
        <v>4.0536885707321995</v>
      </c>
      <c r="W4802" s="20">
        <f t="shared" si="149"/>
        <v>36.317889337017</v>
      </c>
    </row>
    <row r="4803" spans="1:23" x14ac:dyDescent="0.25">
      <c r="A4803" s="18">
        <v>37200</v>
      </c>
      <c r="B4803" s="18">
        <v>37130</v>
      </c>
      <c r="C4803" s="18">
        <v>6410</v>
      </c>
      <c r="D4803" s="18">
        <v>6410</v>
      </c>
      <c r="E4803" s="18" t="s">
        <v>116</v>
      </c>
      <c r="F4803" s="18" t="s">
        <v>117</v>
      </c>
      <c r="G4803" s="19">
        <v>55.161818543800003</v>
      </c>
      <c r="H4803" s="19">
        <v>22.3232</v>
      </c>
      <c r="I4803" s="18" t="s">
        <v>79</v>
      </c>
      <c r="J4803" s="18" t="s">
        <v>80</v>
      </c>
      <c r="K4803" s="18">
        <v>16</v>
      </c>
      <c r="L4803" s="18">
        <v>60</v>
      </c>
      <c r="M4803" s="18" t="s">
        <v>71</v>
      </c>
      <c r="N4803" s="18" t="s">
        <v>74</v>
      </c>
      <c r="O4803" s="18" t="s">
        <v>75</v>
      </c>
      <c r="P4803" s="19">
        <v>11572.1275068</v>
      </c>
      <c r="Q4803" s="19">
        <v>2402839.20438</v>
      </c>
      <c r="R4803" s="20">
        <v>0.70014500000000002</v>
      </c>
      <c r="S4803" s="20">
        <v>6.29983</v>
      </c>
      <c r="T4803" s="20">
        <v>0.30199999999999999</v>
      </c>
      <c r="U4803" s="20">
        <v>0.30499999999999999</v>
      </c>
      <c r="V4803" s="20">
        <f t="shared" ref="V4803:V4866" si="150">H4803*R4803*(1-T4803)</f>
        <v>10.909374851072</v>
      </c>
      <c r="W4803" s="20">
        <f t="shared" ref="W4803:W4866" si="151">H4803*S4803*(1-U4803)</f>
        <v>97.739493713920012</v>
      </c>
    </row>
    <row r="4804" spans="1:23" x14ac:dyDescent="0.25">
      <c r="A4804" s="18">
        <v>37201</v>
      </c>
      <c r="B4804" s="18">
        <v>37131</v>
      </c>
      <c r="C4804" s="18">
        <v>6410</v>
      </c>
      <c r="D4804" s="18">
        <v>6410</v>
      </c>
      <c r="E4804" s="18" t="s">
        <v>116</v>
      </c>
      <c r="F4804" s="18" t="s">
        <v>117</v>
      </c>
      <c r="G4804" s="19">
        <v>85.213804811000003</v>
      </c>
      <c r="H4804" s="19">
        <v>34.4848</v>
      </c>
      <c r="I4804" s="18" t="s">
        <v>79</v>
      </c>
      <c r="J4804" s="18" t="s">
        <v>80</v>
      </c>
      <c r="K4804" s="18">
        <v>16</v>
      </c>
      <c r="L4804" s="18">
        <v>60</v>
      </c>
      <c r="M4804" s="18" t="s">
        <v>71</v>
      </c>
      <c r="N4804" s="18" t="s">
        <v>74</v>
      </c>
      <c r="O4804" s="18" t="s">
        <v>75</v>
      </c>
      <c r="P4804" s="19">
        <v>19022.144241099999</v>
      </c>
      <c r="Q4804" s="19">
        <v>3711898.4899300002</v>
      </c>
      <c r="R4804" s="20">
        <v>0.70014500000000002</v>
      </c>
      <c r="S4804" s="20">
        <v>6.29983</v>
      </c>
      <c r="T4804" s="20">
        <v>0.30199999999999999</v>
      </c>
      <c r="U4804" s="20">
        <v>0.30499999999999999</v>
      </c>
      <c r="V4804" s="20">
        <f t="shared" si="150"/>
        <v>16.852763486608001</v>
      </c>
      <c r="W4804" s="20">
        <f t="shared" si="151"/>
        <v>150.98762242088</v>
      </c>
    </row>
    <row r="4805" spans="1:23" x14ac:dyDescent="0.25">
      <c r="A4805" s="18">
        <v>37202</v>
      </c>
      <c r="B4805" s="18">
        <v>37132</v>
      </c>
      <c r="C4805" s="18">
        <v>6410</v>
      </c>
      <c r="D4805" s="18">
        <v>6410</v>
      </c>
      <c r="E4805" s="18" t="s">
        <v>116</v>
      </c>
      <c r="F4805" s="18" t="s">
        <v>117</v>
      </c>
      <c r="G4805" s="19">
        <v>12.014920826000001</v>
      </c>
      <c r="H4805" s="19">
        <v>4.8622699999999996</v>
      </c>
      <c r="I4805" s="18" t="s">
        <v>79</v>
      </c>
      <c r="J4805" s="18" t="s">
        <v>80</v>
      </c>
      <c r="K4805" s="18">
        <v>16</v>
      </c>
      <c r="L4805" s="18">
        <v>60</v>
      </c>
      <c r="M4805" s="18" t="s">
        <v>71</v>
      </c>
      <c r="N4805" s="18" t="s">
        <v>74</v>
      </c>
      <c r="O4805" s="18" t="s">
        <v>75</v>
      </c>
      <c r="P4805" s="19">
        <v>2884.5428981800001</v>
      </c>
      <c r="Q4805" s="19">
        <v>523367.857701</v>
      </c>
      <c r="R4805" s="20">
        <v>0.70014500000000002</v>
      </c>
      <c r="S4805" s="20">
        <v>6.29983</v>
      </c>
      <c r="T4805" s="20">
        <v>0.30199999999999999</v>
      </c>
      <c r="U4805" s="20">
        <v>0.30499999999999999</v>
      </c>
      <c r="V4805" s="20">
        <f t="shared" si="150"/>
        <v>2.3761972323467</v>
      </c>
      <c r="W4805" s="20">
        <f t="shared" si="151"/>
        <v>21.288874717799501</v>
      </c>
    </row>
    <row r="4806" spans="1:23" x14ac:dyDescent="0.25">
      <c r="A4806" s="18">
        <v>37203</v>
      </c>
      <c r="B4806" s="18">
        <v>37133</v>
      </c>
      <c r="C4806" s="18">
        <v>6410</v>
      </c>
      <c r="D4806" s="18">
        <v>6410</v>
      </c>
      <c r="E4806" s="18" t="s">
        <v>116</v>
      </c>
      <c r="F4806" s="18" t="s">
        <v>117</v>
      </c>
      <c r="G4806" s="19">
        <v>12.473727682</v>
      </c>
      <c r="H4806" s="19">
        <v>5.0479399999999996</v>
      </c>
      <c r="I4806" s="18" t="s">
        <v>79</v>
      </c>
      <c r="J4806" s="18" t="s">
        <v>80</v>
      </c>
      <c r="K4806" s="18">
        <v>16</v>
      </c>
      <c r="L4806" s="18">
        <v>60</v>
      </c>
      <c r="M4806" s="18" t="s">
        <v>71</v>
      </c>
      <c r="N4806" s="18" t="s">
        <v>74</v>
      </c>
      <c r="O4806" s="18" t="s">
        <v>75</v>
      </c>
      <c r="P4806" s="19">
        <v>2853.61708645</v>
      </c>
      <c r="Q4806" s="19">
        <v>543353.40440600005</v>
      </c>
      <c r="R4806" s="20">
        <v>0.70014500000000002</v>
      </c>
      <c r="S4806" s="20">
        <v>6.29983</v>
      </c>
      <c r="T4806" s="20">
        <v>0.30199999999999999</v>
      </c>
      <c r="U4806" s="20">
        <v>0.30499999999999999</v>
      </c>
      <c r="V4806" s="20">
        <f t="shared" si="150"/>
        <v>2.4669343860073996</v>
      </c>
      <c r="W4806" s="20">
        <f t="shared" si="151"/>
        <v>22.101808875889002</v>
      </c>
    </row>
    <row r="4807" spans="1:23" x14ac:dyDescent="0.25">
      <c r="A4807" s="18">
        <v>37204</v>
      </c>
      <c r="B4807" s="18">
        <v>37134</v>
      </c>
      <c r="C4807" s="18">
        <v>6410</v>
      </c>
      <c r="D4807" s="18">
        <v>6410</v>
      </c>
      <c r="E4807" s="18" t="s">
        <v>116</v>
      </c>
      <c r="F4807" s="18" t="s">
        <v>117</v>
      </c>
      <c r="G4807" s="19">
        <v>33.409509873099999</v>
      </c>
      <c r="H4807" s="19">
        <v>13.520300000000001</v>
      </c>
      <c r="I4807" s="18" t="s">
        <v>79</v>
      </c>
      <c r="J4807" s="18" t="s">
        <v>80</v>
      </c>
      <c r="K4807" s="18">
        <v>16</v>
      </c>
      <c r="L4807" s="18">
        <v>60</v>
      </c>
      <c r="M4807" s="18" t="s">
        <v>71</v>
      </c>
      <c r="N4807" s="18" t="s">
        <v>74</v>
      </c>
      <c r="O4807" s="18" t="s">
        <v>75</v>
      </c>
      <c r="P4807" s="19">
        <v>8628.5255931400006</v>
      </c>
      <c r="Q4807" s="19">
        <v>1455312.42881</v>
      </c>
      <c r="R4807" s="20">
        <v>0.70014500000000002</v>
      </c>
      <c r="S4807" s="20">
        <v>6.29983</v>
      </c>
      <c r="T4807" s="20">
        <v>0.30199999999999999</v>
      </c>
      <c r="U4807" s="20">
        <v>0.30499999999999999</v>
      </c>
      <c r="V4807" s="20">
        <f t="shared" si="150"/>
        <v>6.6073869695630005</v>
      </c>
      <c r="W4807" s="20">
        <f t="shared" si="151"/>
        <v>59.197036126555005</v>
      </c>
    </row>
    <row r="4808" spans="1:23" x14ac:dyDescent="0.25">
      <c r="A4808" s="18">
        <v>37205</v>
      </c>
      <c r="B4808" s="18">
        <v>37135</v>
      </c>
      <c r="C4808" s="18">
        <v>6410</v>
      </c>
      <c r="D4808" s="18">
        <v>6410</v>
      </c>
      <c r="E4808" s="18" t="s">
        <v>116</v>
      </c>
      <c r="F4808" s="18" t="s">
        <v>117</v>
      </c>
      <c r="G4808" s="19">
        <v>57.075076159699996</v>
      </c>
      <c r="H4808" s="19">
        <v>23.0975</v>
      </c>
      <c r="I4808" s="18" t="s">
        <v>79</v>
      </c>
      <c r="J4808" s="18" t="s">
        <v>80</v>
      </c>
      <c r="K4808" s="18">
        <v>16</v>
      </c>
      <c r="L4808" s="18">
        <v>60</v>
      </c>
      <c r="M4808" s="18" t="s">
        <v>71</v>
      </c>
      <c r="N4808" s="18" t="s">
        <v>74</v>
      </c>
      <c r="O4808" s="18" t="s">
        <v>75</v>
      </c>
      <c r="P4808" s="19">
        <v>21775.8568442</v>
      </c>
      <c r="Q4808" s="19">
        <v>2486180.3727699998</v>
      </c>
      <c r="R4808" s="20">
        <v>0.70014500000000002</v>
      </c>
      <c r="S4808" s="20">
        <v>6.29983</v>
      </c>
      <c r="T4808" s="20">
        <v>0.30199999999999999</v>
      </c>
      <c r="U4808" s="20">
        <v>0.30499999999999999</v>
      </c>
      <c r="V4808" s="20">
        <f t="shared" si="150"/>
        <v>11.287776197974999</v>
      </c>
      <c r="W4808" s="20">
        <f t="shared" si="151"/>
        <v>101.12967478037501</v>
      </c>
    </row>
    <row r="4809" spans="1:23" x14ac:dyDescent="0.25">
      <c r="A4809" s="18">
        <v>37206</v>
      </c>
      <c r="B4809" s="18">
        <v>37136</v>
      </c>
      <c r="C4809" s="18">
        <v>6410</v>
      </c>
      <c r="D4809" s="18">
        <v>6410</v>
      </c>
      <c r="E4809" s="18" t="s">
        <v>116</v>
      </c>
      <c r="F4809" s="18" t="s">
        <v>117</v>
      </c>
      <c r="G4809" s="19">
        <v>1.4876284631800001</v>
      </c>
      <c r="H4809" s="19">
        <v>0.60202199999999995</v>
      </c>
      <c r="I4809" s="18" t="s">
        <v>79</v>
      </c>
      <c r="J4809" s="18" t="s">
        <v>80</v>
      </c>
      <c r="K4809" s="18">
        <v>16</v>
      </c>
      <c r="L4809" s="18">
        <v>60</v>
      </c>
      <c r="M4809" s="18" t="s">
        <v>71</v>
      </c>
      <c r="N4809" s="18" t="s">
        <v>74</v>
      </c>
      <c r="O4809" s="18" t="s">
        <v>75</v>
      </c>
      <c r="P4809" s="19">
        <v>930.48651804099995</v>
      </c>
      <c r="Q4809" s="19">
        <v>64800.836652500002</v>
      </c>
      <c r="R4809" s="20">
        <v>0.70014500000000002</v>
      </c>
      <c r="S4809" s="20">
        <v>6.29983</v>
      </c>
      <c r="T4809" s="20">
        <v>0.30199999999999999</v>
      </c>
      <c r="U4809" s="20">
        <v>0.30499999999999999</v>
      </c>
      <c r="V4809" s="20">
        <f t="shared" si="150"/>
        <v>0.29420887984661998</v>
      </c>
      <c r="W4809" s="20">
        <f t="shared" si="151"/>
        <v>2.6358821981006999</v>
      </c>
    </row>
    <row r="4810" spans="1:23" x14ac:dyDescent="0.25">
      <c r="A4810" s="18">
        <v>37207</v>
      </c>
      <c r="B4810" s="18">
        <v>37137</v>
      </c>
      <c r="C4810" s="18">
        <v>6410</v>
      </c>
      <c r="D4810" s="18">
        <v>6410</v>
      </c>
      <c r="E4810" s="18" t="s">
        <v>116</v>
      </c>
      <c r="F4810" s="18" t="s">
        <v>117</v>
      </c>
      <c r="G4810" s="19">
        <v>3.13498596221</v>
      </c>
      <c r="H4810" s="19">
        <v>1.26868</v>
      </c>
      <c r="I4810" s="18" t="s">
        <v>79</v>
      </c>
      <c r="J4810" s="18" t="s">
        <v>80</v>
      </c>
      <c r="K4810" s="18">
        <v>16</v>
      </c>
      <c r="L4810" s="18">
        <v>60</v>
      </c>
      <c r="M4810" s="18" t="s">
        <v>71</v>
      </c>
      <c r="N4810" s="18" t="s">
        <v>74</v>
      </c>
      <c r="O4810" s="18" t="s">
        <v>75</v>
      </c>
      <c r="P4810" s="19">
        <v>1388.52058958</v>
      </c>
      <c r="Q4810" s="19">
        <v>136559.44227500001</v>
      </c>
      <c r="R4810" s="20">
        <v>0.70014500000000002</v>
      </c>
      <c r="S4810" s="20">
        <v>6.29983</v>
      </c>
      <c r="T4810" s="20">
        <v>0.30199999999999999</v>
      </c>
      <c r="U4810" s="20">
        <v>0.30499999999999999</v>
      </c>
      <c r="V4810" s="20">
        <f t="shared" si="150"/>
        <v>0.62000545110280003</v>
      </c>
      <c r="W4810" s="20">
        <f t="shared" si="151"/>
        <v>5.5547654854580006</v>
      </c>
    </row>
    <row r="4811" spans="1:23" x14ac:dyDescent="0.25">
      <c r="A4811" s="18">
        <v>37208</v>
      </c>
      <c r="B4811" s="18">
        <v>37138</v>
      </c>
      <c r="C4811" s="18">
        <v>6410</v>
      </c>
      <c r="D4811" s="18">
        <v>6410</v>
      </c>
      <c r="E4811" s="18" t="s">
        <v>116</v>
      </c>
      <c r="F4811" s="18" t="s">
        <v>117</v>
      </c>
      <c r="G4811" s="19">
        <v>1.4854851090800001</v>
      </c>
      <c r="H4811" s="19">
        <v>0.60115499999999999</v>
      </c>
      <c r="I4811" s="18" t="s">
        <v>79</v>
      </c>
      <c r="J4811" s="18" t="s">
        <v>80</v>
      </c>
      <c r="K4811" s="18">
        <v>16</v>
      </c>
      <c r="L4811" s="18">
        <v>60</v>
      </c>
      <c r="M4811" s="18" t="s">
        <v>71</v>
      </c>
      <c r="N4811" s="18" t="s">
        <v>74</v>
      </c>
      <c r="O4811" s="18" t="s">
        <v>75</v>
      </c>
      <c r="P4811" s="19">
        <v>952.31459339499997</v>
      </c>
      <c r="Q4811" s="19">
        <v>64707.472520199997</v>
      </c>
      <c r="R4811" s="20">
        <v>0.70014500000000002</v>
      </c>
      <c r="S4811" s="20">
        <v>6.29983</v>
      </c>
      <c r="T4811" s="20">
        <v>0.30199999999999999</v>
      </c>
      <c r="U4811" s="20">
        <v>0.30499999999999999</v>
      </c>
      <c r="V4811" s="20">
        <f t="shared" si="150"/>
        <v>0.29378517589754999</v>
      </c>
      <c r="W4811" s="20">
        <f t="shared" si="151"/>
        <v>2.6320861410367504</v>
      </c>
    </row>
    <row r="4812" spans="1:23" x14ac:dyDescent="0.25">
      <c r="A4812" s="18">
        <v>37209</v>
      </c>
      <c r="B4812" s="18">
        <v>37139</v>
      </c>
      <c r="C4812" s="18">
        <v>6410</v>
      </c>
      <c r="D4812" s="18">
        <v>6410</v>
      </c>
      <c r="E4812" s="18" t="s">
        <v>116</v>
      </c>
      <c r="F4812" s="18" t="s">
        <v>117</v>
      </c>
      <c r="G4812" s="19">
        <v>2.5392421019100002</v>
      </c>
      <c r="H4812" s="19">
        <v>1.02759</v>
      </c>
      <c r="I4812" s="18" t="s">
        <v>79</v>
      </c>
      <c r="J4812" s="18" t="s">
        <v>80</v>
      </c>
      <c r="K4812" s="18">
        <v>16</v>
      </c>
      <c r="L4812" s="18">
        <v>60</v>
      </c>
      <c r="M4812" s="18" t="s">
        <v>71</v>
      </c>
      <c r="N4812" s="18" t="s">
        <v>74</v>
      </c>
      <c r="O4812" s="18" t="s">
        <v>75</v>
      </c>
      <c r="P4812" s="19">
        <v>1229.5890138899999</v>
      </c>
      <c r="Q4812" s="19">
        <v>110608.94352099999</v>
      </c>
      <c r="R4812" s="20">
        <v>0.70014500000000002</v>
      </c>
      <c r="S4812" s="20">
        <v>6.29983</v>
      </c>
      <c r="T4812" s="20">
        <v>0.30199999999999999</v>
      </c>
      <c r="U4812" s="20">
        <v>0.30499999999999999</v>
      </c>
      <c r="V4812" s="20">
        <f t="shared" si="150"/>
        <v>0.50218447638389996</v>
      </c>
      <c r="W4812" s="20">
        <f t="shared" si="151"/>
        <v>4.4991814052415</v>
      </c>
    </row>
    <row r="4813" spans="1:23" x14ac:dyDescent="0.25">
      <c r="A4813" s="18">
        <v>37210</v>
      </c>
      <c r="B4813" s="18">
        <v>37140</v>
      </c>
      <c r="C4813" s="18">
        <v>6410</v>
      </c>
      <c r="D4813" s="18">
        <v>6410</v>
      </c>
      <c r="E4813" s="18" t="s">
        <v>116</v>
      </c>
      <c r="F4813" s="18" t="s">
        <v>117</v>
      </c>
      <c r="G4813" s="19">
        <v>7.49728630243</v>
      </c>
      <c r="H4813" s="19">
        <v>3.0340400000000001</v>
      </c>
      <c r="I4813" s="18" t="s">
        <v>79</v>
      </c>
      <c r="J4813" s="18" t="s">
        <v>80</v>
      </c>
      <c r="K4813" s="18">
        <v>16</v>
      </c>
      <c r="L4813" s="18">
        <v>60</v>
      </c>
      <c r="M4813" s="18" t="s">
        <v>71</v>
      </c>
      <c r="N4813" s="18" t="s">
        <v>74</v>
      </c>
      <c r="O4813" s="18" t="s">
        <v>75</v>
      </c>
      <c r="P4813" s="19">
        <v>2098.4135398499998</v>
      </c>
      <c r="Q4813" s="19">
        <v>326580.48500799999</v>
      </c>
      <c r="R4813" s="20">
        <v>0.70014500000000002</v>
      </c>
      <c r="S4813" s="20">
        <v>6.29983</v>
      </c>
      <c r="T4813" s="20">
        <v>0.30199999999999999</v>
      </c>
      <c r="U4813" s="20">
        <v>0.30499999999999999</v>
      </c>
      <c r="V4813" s="20">
        <f t="shared" si="150"/>
        <v>1.4827390191884</v>
      </c>
      <c r="W4813" s="20">
        <f t="shared" si="151"/>
        <v>13.284185668174</v>
      </c>
    </row>
    <row r="4814" spans="1:23" x14ac:dyDescent="0.25">
      <c r="A4814" s="18">
        <v>37211</v>
      </c>
      <c r="B4814" s="18">
        <v>37141</v>
      </c>
      <c r="C4814" s="18">
        <v>6410</v>
      </c>
      <c r="D4814" s="18">
        <v>6410</v>
      </c>
      <c r="E4814" s="18" t="s">
        <v>116</v>
      </c>
      <c r="F4814" s="18" t="s">
        <v>117</v>
      </c>
      <c r="G4814" s="19">
        <v>1.9095398797900001</v>
      </c>
      <c r="H4814" s="19">
        <v>0.77276299999999998</v>
      </c>
      <c r="I4814" s="18" t="s">
        <v>79</v>
      </c>
      <c r="J4814" s="18" t="s">
        <v>80</v>
      </c>
      <c r="K4814" s="18">
        <v>16</v>
      </c>
      <c r="L4814" s="18">
        <v>60</v>
      </c>
      <c r="M4814" s="18" t="s">
        <v>71</v>
      </c>
      <c r="N4814" s="18" t="s">
        <v>74</v>
      </c>
      <c r="O4814" s="18" t="s">
        <v>75</v>
      </c>
      <c r="P4814" s="19">
        <v>1040.81690076</v>
      </c>
      <c r="Q4814" s="19">
        <v>83179.224446499997</v>
      </c>
      <c r="R4814" s="20">
        <v>0.70014500000000002</v>
      </c>
      <c r="S4814" s="20">
        <v>6.29983</v>
      </c>
      <c r="T4814" s="20">
        <v>0.30199999999999999</v>
      </c>
      <c r="U4814" s="20">
        <v>0.30499999999999999</v>
      </c>
      <c r="V4814" s="20">
        <f t="shared" si="150"/>
        <v>0.37765021314322994</v>
      </c>
      <c r="W4814" s="20">
        <f t="shared" si="151"/>
        <v>3.3834514935515503</v>
      </c>
    </row>
    <row r="4815" spans="1:23" x14ac:dyDescent="0.25">
      <c r="A4815" s="18">
        <v>37212</v>
      </c>
      <c r="B4815" s="18">
        <v>37142</v>
      </c>
      <c r="C4815" s="18">
        <v>6410</v>
      </c>
      <c r="D4815" s="18">
        <v>6410</v>
      </c>
      <c r="E4815" s="18" t="s">
        <v>116</v>
      </c>
      <c r="F4815" s="18" t="s">
        <v>117</v>
      </c>
      <c r="G4815" s="19">
        <v>15.631457148999999</v>
      </c>
      <c r="H4815" s="19">
        <v>6.3258299999999998</v>
      </c>
      <c r="I4815" s="18" t="s">
        <v>79</v>
      </c>
      <c r="J4815" s="18" t="s">
        <v>80</v>
      </c>
      <c r="K4815" s="18">
        <v>16</v>
      </c>
      <c r="L4815" s="18">
        <v>60</v>
      </c>
      <c r="M4815" s="18" t="s">
        <v>71</v>
      </c>
      <c r="N4815" s="18" t="s">
        <v>74</v>
      </c>
      <c r="O4815" s="18" t="s">
        <v>75</v>
      </c>
      <c r="P4815" s="19">
        <v>3254.0123649699999</v>
      </c>
      <c r="Q4815" s="19">
        <v>680903.54978799995</v>
      </c>
      <c r="R4815" s="20">
        <v>0.70014500000000002</v>
      </c>
      <c r="S4815" s="20">
        <v>6.29983</v>
      </c>
      <c r="T4815" s="20">
        <v>0.30199999999999999</v>
      </c>
      <c r="U4815" s="20">
        <v>0.30499999999999999</v>
      </c>
      <c r="V4815" s="20">
        <f t="shared" si="150"/>
        <v>3.0914407752542998</v>
      </c>
      <c r="W4815" s="20">
        <f t="shared" si="151"/>
        <v>27.696899258185503</v>
      </c>
    </row>
    <row r="4816" spans="1:23" x14ac:dyDescent="0.25">
      <c r="A4816" s="18">
        <v>37213</v>
      </c>
      <c r="B4816" s="18">
        <v>37143</v>
      </c>
      <c r="C4816" s="18">
        <v>6410</v>
      </c>
      <c r="D4816" s="18">
        <v>6410</v>
      </c>
      <c r="E4816" s="18" t="s">
        <v>116</v>
      </c>
      <c r="F4816" s="18" t="s">
        <v>117</v>
      </c>
      <c r="G4816" s="19">
        <v>2.0971823663100002</v>
      </c>
      <c r="H4816" s="19">
        <v>0.84870000000000001</v>
      </c>
      <c r="I4816" s="18" t="s">
        <v>79</v>
      </c>
      <c r="J4816" s="18" t="s">
        <v>80</v>
      </c>
      <c r="K4816" s="18">
        <v>16</v>
      </c>
      <c r="L4816" s="18">
        <v>60</v>
      </c>
      <c r="M4816" s="18" t="s">
        <v>71</v>
      </c>
      <c r="N4816" s="18" t="s">
        <v>74</v>
      </c>
      <c r="O4816" s="18" t="s">
        <v>75</v>
      </c>
      <c r="P4816" s="19">
        <v>1084.1398762599999</v>
      </c>
      <c r="Q4816" s="19">
        <v>91352.898463399993</v>
      </c>
      <c r="R4816" s="20">
        <v>0.70014500000000002</v>
      </c>
      <c r="S4816" s="20">
        <v>6.29983</v>
      </c>
      <c r="T4816" s="20">
        <v>0.30199999999999999</v>
      </c>
      <c r="U4816" s="20">
        <v>0.30499999999999999</v>
      </c>
      <c r="V4816" s="20">
        <f t="shared" si="150"/>
        <v>0.41476071692699995</v>
      </c>
      <c r="W4816" s="20">
        <f t="shared" si="151"/>
        <v>3.7159326760950004</v>
      </c>
    </row>
    <row r="4817" spans="1:23" x14ac:dyDescent="0.25">
      <c r="A4817" s="18">
        <v>37214</v>
      </c>
      <c r="B4817" s="18">
        <v>37144</v>
      </c>
      <c r="C4817" s="18">
        <v>6410</v>
      </c>
      <c r="D4817" s="18">
        <v>6410</v>
      </c>
      <c r="E4817" s="18" t="s">
        <v>116</v>
      </c>
      <c r="F4817" s="18" t="s">
        <v>117</v>
      </c>
      <c r="G4817" s="19">
        <v>3.3155889510900001</v>
      </c>
      <c r="H4817" s="19">
        <v>1.3417699999999999</v>
      </c>
      <c r="I4817" s="18" t="s">
        <v>79</v>
      </c>
      <c r="J4817" s="18" t="s">
        <v>80</v>
      </c>
      <c r="K4817" s="18">
        <v>16</v>
      </c>
      <c r="L4817" s="18">
        <v>60</v>
      </c>
      <c r="M4817" s="18" t="s">
        <v>71</v>
      </c>
      <c r="N4817" s="18" t="s">
        <v>74</v>
      </c>
      <c r="O4817" s="18" t="s">
        <v>75</v>
      </c>
      <c r="P4817" s="19">
        <v>1837.1523598000001</v>
      </c>
      <c r="Q4817" s="19">
        <v>144426.477002</v>
      </c>
      <c r="R4817" s="20">
        <v>0.70014500000000002</v>
      </c>
      <c r="S4817" s="20">
        <v>6.29983</v>
      </c>
      <c r="T4817" s="20">
        <v>0.30199999999999999</v>
      </c>
      <c r="U4817" s="20">
        <v>0.30499999999999999</v>
      </c>
      <c r="V4817" s="20">
        <f t="shared" si="150"/>
        <v>0.65572462254169994</v>
      </c>
      <c r="W4817" s="20">
        <f t="shared" si="151"/>
        <v>5.8747814148744997</v>
      </c>
    </row>
    <row r="4818" spans="1:23" x14ac:dyDescent="0.25">
      <c r="A4818" s="18">
        <v>37215</v>
      </c>
      <c r="B4818" s="18">
        <v>37145</v>
      </c>
      <c r="C4818" s="18">
        <v>6410</v>
      </c>
      <c r="D4818" s="18">
        <v>6410</v>
      </c>
      <c r="E4818" s="18" t="s">
        <v>116</v>
      </c>
      <c r="F4818" s="18" t="s">
        <v>117</v>
      </c>
      <c r="G4818" s="19">
        <v>1.3898118096700001</v>
      </c>
      <c r="H4818" s="19">
        <v>0.56243699999999996</v>
      </c>
      <c r="I4818" s="18" t="s">
        <v>79</v>
      </c>
      <c r="J4818" s="18" t="s">
        <v>80</v>
      </c>
      <c r="K4818" s="18">
        <v>16</v>
      </c>
      <c r="L4818" s="18">
        <v>60</v>
      </c>
      <c r="M4818" s="18" t="s">
        <v>71</v>
      </c>
      <c r="N4818" s="18" t="s">
        <v>74</v>
      </c>
      <c r="O4818" s="18" t="s">
        <v>75</v>
      </c>
      <c r="P4818" s="19">
        <v>1133.93732987</v>
      </c>
      <c r="Q4818" s="19">
        <v>60539.960268700001</v>
      </c>
      <c r="R4818" s="20">
        <v>0.70014500000000002</v>
      </c>
      <c r="S4818" s="20">
        <v>6.29983</v>
      </c>
      <c r="T4818" s="20">
        <v>0.30199999999999999</v>
      </c>
      <c r="U4818" s="20">
        <v>0.30499999999999999</v>
      </c>
      <c r="V4818" s="20">
        <f t="shared" si="150"/>
        <v>0.27486364244876998</v>
      </c>
      <c r="W4818" s="20">
        <f t="shared" si="151"/>
        <v>2.4625639525684502</v>
      </c>
    </row>
    <row r="4819" spans="1:23" x14ac:dyDescent="0.25">
      <c r="A4819" s="18">
        <v>37216</v>
      </c>
      <c r="B4819" s="18">
        <v>37146</v>
      </c>
      <c r="C4819" s="18">
        <v>6410</v>
      </c>
      <c r="D4819" s="18">
        <v>6410</v>
      </c>
      <c r="E4819" s="18" t="s">
        <v>116</v>
      </c>
      <c r="F4819" s="18" t="s">
        <v>117</v>
      </c>
      <c r="G4819" s="19">
        <v>1.6394112111300001</v>
      </c>
      <c r="H4819" s="19">
        <v>0.66344599999999998</v>
      </c>
      <c r="I4819" s="18" t="s">
        <v>79</v>
      </c>
      <c r="J4819" s="18" t="s">
        <v>80</v>
      </c>
      <c r="K4819" s="18">
        <v>16</v>
      </c>
      <c r="L4819" s="18">
        <v>60</v>
      </c>
      <c r="M4819" s="18" t="s">
        <v>71</v>
      </c>
      <c r="N4819" s="18" t="s">
        <v>74</v>
      </c>
      <c r="O4819" s="18" t="s">
        <v>75</v>
      </c>
      <c r="P4819" s="19">
        <v>984.51763517500001</v>
      </c>
      <c r="Q4819" s="19">
        <v>71412.466706099993</v>
      </c>
      <c r="R4819" s="20">
        <v>0.70014500000000002</v>
      </c>
      <c r="S4819" s="20">
        <v>6.29983</v>
      </c>
      <c r="T4819" s="20">
        <v>0.30199999999999999</v>
      </c>
      <c r="U4819" s="20">
        <v>0.30499999999999999</v>
      </c>
      <c r="V4819" s="20">
        <f t="shared" si="150"/>
        <v>0.32422686296965997</v>
      </c>
      <c r="W4819" s="20">
        <f t="shared" si="151"/>
        <v>2.9048199248550999</v>
      </c>
    </row>
    <row r="4820" spans="1:23" x14ac:dyDescent="0.25">
      <c r="A4820" s="18">
        <v>37217</v>
      </c>
      <c r="B4820" s="18">
        <v>37147</v>
      </c>
      <c r="C4820" s="18">
        <v>6410</v>
      </c>
      <c r="D4820" s="18">
        <v>6410</v>
      </c>
      <c r="E4820" s="18" t="s">
        <v>116</v>
      </c>
      <c r="F4820" s="18" t="s">
        <v>117</v>
      </c>
      <c r="G4820" s="19">
        <v>2.4624294423299999</v>
      </c>
      <c r="H4820" s="19">
        <v>0.99651000000000001</v>
      </c>
      <c r="I4820" s="18" t="s">
        <v>79</v>
      </c>
      <c r="J4820" s="18" t="s">
        <v>80</v>
      </c>
      <c r="K4820" s="18">
        <v>16</v>
      </c>
      <c r="L4820" s="18">
        <v>60</v>
      </c>
      <c r="M4820" s="18" t="s">
        <v>71</v>
      </c>
      <c r="N4820" s="18" t="s">
        <v>74</v>
      </c>
      <c r="O4820" s="18" t="s">
        <v>75</v>
      </c>
      <c r="P4820" s="19">
        <v>1193.7716845299999</v>
      </c>
      <c r="Q4820" s="19">
        <v>107262.997455</v>
      </c>
      <c r="R4820" s="20">
        <v>0.70014500000000002</v>
      </c>
      <c r="S4820" s="20">
        <v>6.29983</v>
      </c>
      <c r="T4820" s="20">
        <v>0.30199999999999999</v>
      </c>
      <c r="U4820" s="20">
        <v>0.30499999999999999</v>
      </c>
      <c r="V4820" s="20">
        <f t="shared" si="150"/>
        <v>0.4869956427771</v>
      </c>
      <c r="W4820" s="20">
        <f t="shared" si="151"/>
        <v>4.3631012973435004</v>
      </c>
    </row>
    <row r="4821" spans="1:23" x14ac:dyDescent="0.25">
      <c r="A4821" s="18">
        <v>37218</v>
      </c>
      <c r="B4821" s="18">
        <v>37148</v>
      </c>
      <c r="C4821" s="18">
        <v>6410</v>
      </c>
      <c r="D4821" s="18">
        <v>6410</v>
      </c>
      <c r="E4821" s="18" t="s">
        <v>116</v>
      </c>
      <c r="F4821" s="18" t="s">
        <v>117</v>
      </c>
      <c r="G4821" s="19">
        <v>4.4376771900699996</v>
      </c>
      <c r="H4821" s="19">
        <v>1.79586</v>
      </c>
      <c r="I4821" s="18" t="s">
        <v>79</v>
      </c>
      <c r="J4821" s="18" t="s">
        <v>80</v>
      </c>
      <c r="K4821" s="18">
        <v>16</v>
      </c>
      <c r="L4821" s="18">
        <v>60</v>
      </c>
      <c r="M4821" s="18" t="s">
        <v>71</v>
      </c>
      <c r="N4821" s="18" t="s">
        <v>74</v>
      </c>
      <c r="O4821" s="18" t="s">
        <v>75</v>
      </c>
      <c r="P4821" s="19">
        <v>1976.11582473</v>
      </c>
      <c r="Q4821" s="19">
        <v>193304.445179</v>
      </c>
      <c r="R4821" s="20">
        <v>0.70014500000000002</v>
      </c>
      <c r="S4821" s="20">
        <v>6.29983</v>
      </c>
      <c r="T4821" s="20">
        <v>0.30199999999999999</v>
      </c>
      <c r="U4821" s="20">
        <v>0.30499999999999999</v>
      </c>
      <c r="V4821" s="20">
        <f t="shared" si="150"/>
        <v>0.87763895499059996</v>
      </c>
      <c r="W4821" s="20">
        <f t="shared" si="151"/>
        <v>7.8629608291410014</v>
      </c>
    </row>
    <row r="4822" spans="1:23" x14ac:dyDescent="0.25">
      <c r="A4822" s="18">
        <v>37219</v>
      </c>
      <c r="B4822" s="18">
        <v>37149</v>
      </c>
      <c r="C4822" s="18">
        <v>6410</v>
      </c>
      <c r="D4822" s="18">
        <v>6410</v>
      </c>
      <c r="E4822" s="18" t="s">
        <v>116</v>
      </c>
      <c r="F4822" s="18" t="s">
        <v>117</v>
      </c>
      <c r="G4822" s="19">
        <v>1.2022608264600001</v>
      </c>
      <c r="H4822" s="19">
        <v>0.48653800000000003</v>
      </c>
      <c r="I4822" s="18" t="s">
        <v>79</v>
      </c>
      <c r="J4822" s="18" t="s">
        <v>80</v>
      </c>
      <c r="K4822" s="18">
        <v>16</v>
      </c>
      <c r="L4822" s="18">
        <v>60</v>
      </c>
      <c r="M4822" s="18" t="s">
        <v>71</v>
      </c>
      <c r="N4822" s="18" t="s">
        <v>74</v>
      </c>
      <c r="O4822" s="18" t="s">
        <v>75</v>
      </c>
      <c r="P4822" s="19">
        <v>848.10488435900004</v>
      </c>
      <c r="Q4822" s="19">
        <v>52370.272118200002</v>
      </c>
      <c r="R4822" s="20">
        <v>0.70014500000000002</v>
      </c>
      <c r="S4822" s="20">
        <v>6.29983</v>
      </c>
      <c r="T4822" s="20">
        <v>0.30199999999999999</v>
      </c>
      <c r="U4822" s="20">
        <v>0.30499999999999999</v>
      </c>
      <c r="V4822" s="20">
        <f t="shared" si="150"/>
        <v>0.23777170931097999</v>
      </c>
      <c r="W4822" s="20">
        <f t="shared" si="151"/>
        <v>2.1302491485353006</v>
      </c>
    </row>
    <row r="4823" spans="1:23" x14ac:dyDescent="0.25">
      <c r="A4823" s="18">
        <v>37220</v>
      </c>
      <c r="B4823" s="18">
        <v>37150</v>
      </c>
      <c r="C4823" s="18">
        <v>6410</v>
      </c>
      <c r="D4823" s="18">
        <v>6410</v>
      </c>
      <c r="E4823" s="18" t="s">
        <v>116</v>
      </c>
      <c r="F4823" s="18" t="s">
        <v>117</v>
      </c>
      <c r="G4823" s="19">
        <v>2.9570322199799999</v>
      </c>
      <c r="H4823" s="19">
        <v>1.1966699999999999</v>
      </c>
      <c r="I4823" s="18" t="s">
        <v>79</v>
      </c>
      <c r="J4823" s="18" t="s">
        <v>80</v>
      </c>
      <c r="K4823" s="18">
        <v>16</v>
      </c>
      <c r="L4823" s="18">
        <v>60</v>
      </c>
      <c r="M4823" s="18" t="s">
        <v>71</v>
      </c>
      <c r="N4823" s="18" t="s">
        <v>74</v>
      </c>
      <c r="O4823" s="18" t="s">
        <v>75</v>
      </c>
      <c r="P4823" s="19">
        <v>1465.9567958800001</v>
      </c>
      <c r="Q4823" s="19">
        <v>128807.80826999999</v>
      </c>
      <c r="R4823" s="20">
        <v>0.70014500000000002</v>
      </c>
      <c r="S4823" s="20">
        <v>6.29983</v>
      </c>
      <c r="T4823" s="20">
        <v>0.30199999999999999</v>
      </c>
      <c r="U4823" s="20">
        <v>0.30499999999999999</v>
      </c>
      <c r="V4823" s="20">
        <f t="shared" si="150"/>
        <v>0.58481407697069987</v>
      </c>
      <c r="W4823" s="20">
        <f t="shared" si="151"/>
        <v>5.2394782084395004</v>
      </c>
    </row>
    <row r="4824" spans="1:23" x14ac:dyDescent="0.25">
      <c r="A4824" s="18">
        <v>37221</v>
      </c>
      <c r="B4824" s="18">
        <v>37151</v>
      </c>
      <c r="C4824" s="18">
        <v>6410</v>
      </c>
      <c r="D4824" s="18">
        <v>6410</v>
      </c>
      <c r="E4824" s="18" t="s">
        <v>116</v>
      </c>
      <c r="F4824" s="18" t="s">
        <v>117</v>
      </c>
      <c r="G4824" s="19">
        <v>1.1232044756399999</v>
      </c>
      <c r="H4824" s="19">
        <v>0.45454499999999998</v>
      </c>
      <c r="I4824" s="18" t="s">
        <v>79</v>
      </c>
      <c r="J4824" s="18" t="s">
        <v>80</v>
      </c>
      <c r="K4824" s="18">
        <v>16</v>
      </c>
      <c r="L4824" s="18">
        <v>60</v>
      </c>
      <c r="M4824" s="18" t="s">
        <v>71</v>
      </c>
      <c r="N4824" s="18" t="s">
        <v>74</v>
      </c>
      <c r="O4824" s="18" t="s">
        <v>75</v>
      </c>
      <c r="P4824" s="19">
        <v>807.595548581</v>
      </c>
      <c r="Q4824" s="19">
        <v>48926.591251600003</v>
      </c>
      <c r="R4824" s="20">
        <v>0.70014500000000002</v>
      </c>
      <c r="S4824" s="20">
        <v>6.29983</v>
      </c>
      <c r="T4824" s="20">
        <v>0.30199999999999999</v>
      </c>
      <c r="U4824" s="20">
        <v>0.30499999999999999</v>
      </c>
      <c r="V4824" s="20">
        <f t="shared" si="150"/>
        <v>0.22213669149944998</v>
      </c>
      <c r="W4824" s="20">
        <f t="shared" si="151"/>
        <v>1.9901715780082501</v>
      </c>
    </row>
    <row r="4825" spans="1:23" x14ac:dyDescent="0.25">
      <c r="A4825" s="18">
        <v>37222</v>
      </c>
      <c r="B4825" s="18">
        <v>37152</v>
      </c>
      <c r="C4825" s="18">
        <v>6410</v>
      </c>
      <c r="D4825" s="18">
        <v>6410</v>
      </c>
      <c r="E4825" s="18" t="s">
        <v>116</v>
      </c>
      <c r="F4825" s="18" t="s">
        <v>117</v>
      </c>
      <c r="G4825" s="19">
        <v>3.0217106875800002</v>
      </c>
      <c r="H4825" s="19">
        <v>1.2228399999999999</v>
      </c>
      <c r="I4825" s="18" t="s">
        <v>79</v>
      </c>
      <c r="J4825" s="18" t="s">
        <v>80</v>
      </c>
      <c r="K4825" s="18">
        <v>16</v>
      </c>
      <c r="L4825" s="18">
        <v>60</v>
      </c>
      <c r="M4825" s="18" t="s">
        <v>71</v>
      </c>
      <c r="N4825" s="18" t="s">
        <v>74</v>
      </c>
      <c r="O4825" s="18" t="s">
        <v>75</v>
      </c>
      <c r="P4825" s="19">
        <v>1310.33075706</v>
      </c>
      <c r="Q4825" s="19">
        <v>131625.19104800001</v>
      </c>
      <c r="R4825" s="20">
        <v>0.70014500000000002</v>
      </c>
      <c r="S4825" s="20">
        <v>6.29983</v>
      </c>
      <c r="T4825" s="20">
        <v>0.30199999999999999</v>
      </c>
      <c r="U4825" s="20">
        <v>0.30499999999999999</v>
      </c>
      <c r="V4825" s="20">
        <f t="shared" si="150"/>
        <v>0.59760338763639997</v>
      </c>
      <c r="W4825" s="20">
        <f t="shared" si="151"/>
        <v>5.3540604614540008</v>
      </c>
    </row>
    <row r="4826" spans="1:23" x14ac:dyDescent="0.25">
      <c r="A4826" s="18">
        <v>37223</v>
      </c>
      <c r="B4826" s="18">
        <v>37153</v>
      </c>
      <c r="C4826" s="18">
        <v>6410</v>
      </c>
      <c r="D4826" s="18">
        <v>6410</v>
      </c>
      <c r="E4826" s="18" t="s">
        <v>116</v>
      </c>
      <c r="F4826" s="18" t="s">
        <v>117</v>
      </c>
      <c r="G4826" s="19">
        <v>2.75229731148</v>
      </c>
      <c r="H4826" s="19">
        <v>1.11382</v>
      </c>
      <c r="I4826" s="18" t="s">
        <v>79</v>
      </c>
      <c r="J4826" s="18" t="s">
        <v>80</v>
      </c>
      <c r="K4826" s="18">
        <v>16</v>
      </c>
      <c r="L4826" s="18">
        <v>60</v>
      </c>
      <c r="M4826" s="18" t="s">
        <v>71</v>
      </c>
      <c r="N4826" s="18" t="s">
        <v>74</v>
      </c>
      <c r="O4826" s="18" t="s">
        <v>75</v>
      </c>
      <c r="P4826" s="19">
        <v>1326.0083085599999</v>
      </c>
      <c r="Q4826" s="19">
        <v>119889.59132799999</v>
      </c>
      <c r="R4826" s="20">
        <v>0.70014500000000002</v>
      </c>
      <c r="S4826" s="20">
        <v>6.29983</v>
      </c>
      <c r="T4826" s="20">
        <v>0.30199999999999999</v>
      </c>
      <c r="U4826" s="20">
        <v>0.30499999999999999</v>
      </c>
      <c r="V4826" s="20">
        <f t="shared" si="150"/>
        <v>0.54432518172220001</v>
      </c>
      <c r="W4826" s="20">
        <f t="shared" si="151"/>
        <v>4.876729272167001</v>
      </c>
    </row>
    <row r="4827" spans="1:23" x14ac:dyDescent="0.25">
      <c r="A4827" s="18">
        <v>37224</v>
      </c>
      <c r="B4827" s="18">
        <v>37154</v>
      </c>
      <c r="C4827" s="18">
        <v>6410</v>
      </c>
      <c r="D4827" s="18">
        <v>6410</v>
      </c>
      <c r="E4827" s="18" t="s">
        <v>116</v>
      </c>
      <c r="F4827" s="18" t="s">
        <v>117</v>
      </c>
      <c r="G4827" s="19">
        <v>3.7414814550300002</v>
      </c>
      <c r="H4827" s="19">
        <v>1.5141199999999999</v>
      </c>
      <c r="I4827" s="18" t="s">
        <v>79</v>
      </c>
      <c r="J4827" s="18" t="s">
        <v>80</v>
      </c>
      <c r="K4827" s="18">
        <v>16</v>
      </c>
      <c r="L4827" s="18">
        <v>60</v>
      </c>
      <c r="M4827" s="18" t="s">
        <v>71</v>
      </c>
      <c r="N4827" s="18" t="s">
        <v>74</v>
      </c>
      <c r="O4827" s="18" t="s">
        <v>75</v>
      </c>
      <c r="P4827" s="19">
        <v>1493.50974421</v>
      </c>
      <c r="Q4827" s="19">
        <v>162978.28026599999</v>
      </c>
      <c r="R4827" s="20">
        <v>0.70014500000000002</v>
      </c>
      <c r="S4827" s="20">
        <v>6.29983</v>
      </c>
      <c r="T4827" s="20">
        <v>0.30199999999999999</v>
      </c>
      <c r="U4827" s="20">
        <v>0.30499999999999999</v>
      </c>
      <c r="V4827" s="20">
        <f t="shared" si="150"/>
        <v>0.73995227608519998</v>
      </c>
      <c r="W4827" s="20">
        <f t="shared" si="151"/>
        <v>6.6293955267220008</v>
      </c>
    </row>
    <row r="4828" spans="1:23" x14ac:dyDescent="0.25">
      <c r="A4828" s="18">
        <v>37225</v>
      </c>
      <c r="B4828" s="18">
        <v>37155</v>
      </c>
      <c r="C4828" s="18">
        <v>6410</v>
      </c>
      <c r="D4828" s="18">
        <v>6410</v>
      </c>
      <c r="E4828" s="18" t="s">
        <v>116</v>
      </c>
      <c r="F4828" s="18" t="s">
        <v>117</v>
      </c>
      <c r="G4828" s="19">
        <v>15.7148212961</v>
      </c>
      <c r="H4828" s="19">
        <v>6.3595600000000001</v>
      </c>
      <c r="I4828" s="18" t="s">
        <v>79</v>
      </c>
      <c r="J4828" s="18" t="s">
        <v>80</v>
      </c>
      <c r="K4828" s="18">
        <v>16</v>
      </c>
      <c r="L4828" s="18">
        <v>60</v>
      </c>
      <c r="M4828" s="18" t="s">
        <v>71</v>
      </c>
      <c r="N4828" s="18" t="s">
        <v>74</v>
      </c>
      <c r="O4828" s="18" t="s">
        <v>75</v>
      </c>
      <c r="P4828" s="19">
        <v>3445.7128380099998</v>
      </c>
      <c r="Q4828" s="19">
        <v>684534.87751000002</v>
      </c>
      <c r="R4828" s="20">
        <v>0.70014500000000002</v>
      </c>
      <c r="S4828" s="20">
        <v>6.29983</v>
      </c>
      <c r="T4828" s="20">
        <v>0.30199999999999999</v>
      </c>
      <c r="U4828" s="20">
        <v>0.30499999999999999</v>
      </c>
      <c r="V4828" s="20">
        <f t="shared" si="150"/>
        <v>3.1079246670676</v>
      </c>
      <c r="W4828" s="20">
        <f t="shared" si="151"/>
        <v>27.844582077986004</v>
      </c>
    </row>
    <row r="4829" spans="1:23" x14ac:dyDescent="0.25">
      <c r="A4829" s="18">
        <v>37226</v>
      </c>
      <c r="B4829" s="18">
        <v>37156</v>
      </c>
      <c r="C4829" s="18">
        <v>6410</v>
      </c>
      <c r="D4829" s="18">
        <v>6410</v>
      </c>
      <c r="E4829" s="18" t="s">
        <v>116</v>
      </c>
      <c r="F4829" s="18" t="s">
        <v>117</v>
      </c>
      <c r="G4829" s="19">
        <v>2.62290821696</v>
      </c>
      <c r="H4829" s="19">
        <v>1.06145</v>
      </c>
      <c r="I4829" s="18" t="s">
        <v>79</v>
      </c>
      <c r="J4829" s="18" t="s">
        <v>80</v>
      </c>
      <c r="K4829" s="18">
        <v>16</v>
      </c>
      <c r="L4829" s="18">
        <v>60</v>
      </c>
      <c r="M4829" s="18" t="s">
        <v>71</v>
      </c>
      <c r="N4829" s="18" t="s">
        <v>74</v>
      </c>
      <c r="O4829" s="18" t="s">
        <v>75</v>
      </c>
      <c r="P4829" s="19">
        <v>1217.58806789</v>
      </c>
      <c r="Q4829" s="19">
        <v>114253.424916</v>
      </c>
      <c r="R4829" s="20">
        <v>0.70014500000000002</v>
      </c>
      <c r="S4829" s="20">
        <v>6.29983</v>
      </c>
      <c r="T4829" s="20">
        <v>0.30199999999999999</v>
      </c>
      <c r="U4829" s="20">
        <v>0.30499999999999999</v>
      </c>
      <c r="V4829" s="20">
        <f t="shared" si="150"/>
        <v>0.51873189935449993</v>
      </c>
      <c r="W4829" s="20">
        <f t="shared" si="151"/>
        <v>4.6474334146825003</v>
      </c>
    </row>
    <row r="4830" spans="1:23" x14ac:dyDescent="0.25">
      <c r="A4830" s="18">
        <v>37227</v>
      </c>
      <c r="B4830" s="18">
        <v>37157</v>
      </c>
      <c r="C4830" s="18">
        <v>6410</v>
      </c>
      <c r="D4830" s="18">
        <v>6410</v>
      </c>
      <c r="E4830" s="18" t="s">
        <v>116</v>
      </c>
      <c r="F4830" s="18" t="s">
        <v>117</v>
      </c>
      <c r="G4830" s="19">
        <v>1.4627977937300001</v>
      </c>
      <c r="H4830" s="19">
        <v>0.59197299999999997</v>
      </c>
      <c r="I4830" s="18" t="s">
        <v>79</v>
      </c>
      <c r="J4830" s="18" t="s">
        <v>80</v>
      </c>
      <c r="K4830" s="18">
        <v>16</v>
      </c>
      <c r="L4830" s="18">
        <v>60</v>
      </c>
      <c r="M4830" s="18" t="s">
        <v>71</v>
      </c>
      <c r="N4830" s="18" t="s">
        <v>74</v>
      </c>
      <c r="O4830" s="18" t="s">
        <v>75</v>
      </c>
      <c r="P4830" s="19">
        <v>934.399178119</v>
      </c>
      <c r="Q4830" s="19">
        <v>63719.217016800001</v>
      </c>
      <c r="R4830" s="20">
        <v>0.70014500000000002</v>
      </c>
      <c r="S4830" s="20">
        <v>6.29983</v>
      </c>
      <c r="T4830" s="20">
        <v>0.30199999999999999</v>
      </c>
      <c r="U4830" s="20">
        <v>0.30499999999999999</v>
      </c>
      <c r="V4830" s="20">
        <f t="shared" si="150"/>
        <v>0.28929792138733001</v>
      </c>
      <c r="W4830" s="20">
        <f t="shared" si="151"/>
        <v>2.59188383889005</v>
      </c>
    </row>
    <row r="4831" spans="1:23" x14ac:dyDescent="0.25">
      <c r="A4831" s="18">
        <v>37228</v>
      </c>
      <c r="B4831" s="18">
        <v>37158</v>
      </c>
      <c r="C4831" s="18">
        <v>6410</v>
      </c>
      <c r="D4831" s="18">
        <v>6410</v>
      </c>
      <c r="E4831" s="18" t="s">
        <v>116</v>
      </c>
      <c r="F4831" s="18" t="s">
        <v>117</v>
      </c>
      <c r="G4831" s="19">
        <v>2.03645731172</v>
      </c>
      <c r="H4831" s="19">
        <v>0.824125</v>
      </c>
      <c r="I4831" s="18" t="s">
        <v>79</v>
      </c>
      <c r="J4831" s="18" t="s">
        <v>80</v>
      </c>
      <c r="K4831" s="18">
        <v>16</v>
      </c>
      <c r="L4831" s="18">
        <v>60</v>
      </c>
      <c r="M4831" s="18" t="s">
        <v>71</v>
      </c>
      <c r="N4831" s="18" t="s">
        <v>74</v>
      </c>
      <c r="O4831" s="18" t="s">
        <v>75</v>
      </c>
      <c r="P4831" s="19">
        <v>1084.2069506800001</v>
      </c>
      <c r="Q4831" s="19">
        <v>88707.725666500002</v>
      </c>
      <c r="R4831" s="20">
        <v>0.70014500000000002</v>
      </c>
      <c r="S4831" s="20">
        <v>6.29983</v>
      </c>
      <c r="T4831" s="20">
        <v>0.30199999999999999</v>
      </c>
      <c r="U4831" s="20">
        <v>0.30499999999999999</v>
      </c>
      <c r="V4831" s="20">
        <f t="shared" si="150"/>
        <v>0.40275088469124998</v>
      </c>
      <c r="W4831" s="20">
        <f t="shared" si="151"/>
        <v>3.6083339421312504</v>
      </c>
    </row>
    <row r="4832" spans="1:23" x14ac:dyDescent="0.25">
      <c r="A4832" s="18">
        <v>37229</v>
      </c>
      <c r="B4832" s="18">
        <v>37159</v>
      </c>
      <c r="C4832" s="18">
        <v>6410</v>
      </c>
      <c r="D4832" s="18">
        <v>6410</v>
      </c>
      <c r="E4832" s="18" t="s">
        <v>116</v>
      </c>
      <c r="F4832" s="18" t="s">
        <v>117</v>
      </c>
      <c r="G4832" s="19">
        <v>4.3200781989000001</v>
      </c>
      <c r="H4832" s="19">
        <v>1.74827</v>
      </c>
      <c r="I4832" s="18" t="s">
        <v>79</v>
      </c>
      <c r="J4832" s="18" t="s">
        <v>80</v>
      </c>
      <c r="K4832" s="18">
        <v>16</v>
      </c>
      <c r="L4832" s="18">
        <v>60</v>
      </c>
      <c r="M4832" s="18" t="s">
        <v>71</v>
      </c>
      <c r="N4832" s="18" t="s">
        <v>74</v>
      </c>
      <c r="O4832" s="18" t="s">
        <v>75</v>
      </c>
      <c r="P4832" s="19">
        <v>2993.1459073199999</v>
      </c>
      <c r="Q4832" s="19">
        <v>188181.85361399999</v>
      </c>
      <c r="R4832" s="20">
        <v>0.70014500000000002</v>
      </c>
      <c r="S4832" s="20">
        <v>6.29983</v>
      </c>
      <c r="T4832" s="20">
        <v>0.30199999999999999</v>
      </c>
      <c r="U4832" s="20">
        <v>0.30499999999999999</v>
      </c>
      <c r="V4832" s="20">
        <f t="shared" si="150"/>
        <v>0.85438166440670005</v>
      </c>
      <c r="W4832" s="20">
        <f t="shared" si="151"/>
        <v>7.6545936368995005</v>
      </c>
    </row>
    <row r="4833" spans="1:23" x14ac:dyDescent="0.25">
      <c r="A4833" s="18">
        <v>37230</v>
      </c>
      <c r="B4833" s="18">
        <v>37160</v>
      </c>
      <c r="C4833" s="18">
        <v>6410</v>
      </c>
      <c r="D4833" s="18">
        <v>6410</v>
      </c>
      <c r="E4833" s="18" t="s">
        <v>116</v>
      </c>
      <c r="F4833" s="18" t="s">
        <v>117</v>
      </c>
      <c r="G4833" s="19">
        <v>1.2177321164699999</v>
      </c>
      <c r="H4833" s="19">
        <v>0.49279899999999999</v>
      </c>
      <c r="I4833" s="18" t="s">
        <v>79</v>
      </c>
      <c r="J4833" s="18" t="s">
        <v>80</v>
      </c>
      <c r="K4833" s="18">
        <v>16</v>
      </c>
      <c r="L4833" s="18">
        <v>60</v>
      </c>
      <c r="M4833" s="18" t="s">
        <v>71</v>
      </c>
      <c r="N4833" s="18" t="s">
        <v>74</v>
      </c>
      <c r="O4833" s="18" t="s">
        <v>75</v>
      </c>
      <c r="P4833" s="19">
        <v>964.944672685</v>
      </c>
      <c r="Q4833" s="19">
        <v>53044.198816800003</v>
      </c>
      <c r="R4833" s="20">
        <v>0.70014500000000002</v>
      </c>
      <c r="S4833" s="20">
        <v>6.29983</v>
      </c>
      <c r="T4833" s="20">
        <v>0.30199999999999999</v>
      </c>
      <c r="U4833" s="20">
        <v>0.30499999999999999</v>
      </c>
      <c r="V4833" s="20">
        <f t="shared" si="150"/>
        <v>0.24083146758678997</v>
      </c>
      <c r="W4833" s="20">
        <f t="shared" si="151"/>
        <v>2.1576621972981505</v>
      </c>
    </row>
    <row r="4834" spans="1:23" x14ac:dyDescent="0.25">
      <c r="A4834" s="18">
        <v>37231</v>
      </c>
      <c r="B4834" s="18">
        <v>37161</v>
      </c>
      <c r="C4834" s="18">
        <v>6410</v>
      </c>
      <c r="D4834" s="18">
        <v>6410</v>
      </c>
      <c r="E4834" s="18" t="s">
        <v>116</v>
      </c>
      <c r="F4834" s="18" t="s">
        <v>117</v>
      </c>
      <c r="G4834" s="19">
        <v>1.3090778754900001</v>
      </c>
      <c r="H4834" s="19">
        <v>0.52976500000000004</v>
      </c>
      <c r="I4834" s="18" t="s">
        <v>79</v>
      </c>
      <c r="J4834" s="18" t="s">
        <v>80</v>
      </c>
      <c r="K4834" s="18">
        <v>16</v>
      </c>
      <c r="L4834" s="18">
        <v>60</v>
      </c>
      <c r="M4834" s="18" t="s">
        <v>71</v>
      </c>
      <c r="N4834" s="18" t="s">
        <v>74</v>
      </c>
      <c r="O4834" s="18" t="s">
        <v>75</v>
      </c>
      <c r="P4834" s="19">
        <v>974.36467138399996</v>
      </c>
      <c r="Q4834" s="19">
        <v>57023.204162399998</v>
      </c>
      <c r="R4834" s="20">
        <v>0.70014500000000002</v>
      </c>
      <c r="S4834" s="20">
        <v>6.29983</v>
      </c>
      <c r="T4834" s="20">
        <v>0.30199999999999999</v>
      </c>
      <c r="U4834" s="20">
        <v>0.30499999999999999</v>
      </c>
      <c r="V4834" s="20">
        <f t="shared" si="150"/>
        <v>0.25889679651565001</v>
      </c>
      <c r="W4834" s="20">
        <f t="shared" si="151"/>
        <v>2.3195134607652506</v>
      </c>
    </row>
    <row r="4835" spans="1:23" x14ac:dyDescent="0.25">
      <c r="A4835" s="18">
        <v>37232</v>
      </c>
      <c r="B4835" s="18">
        <v>37162</v>
      </c>
      <c r="C4835" s="18">
        <v>6410</v>
      </c>
      <c r="D4835" s="18">
        <v>6410</v>
      </c>
      <c r="E4835" s="18" t="s">
        <v>116</v>
      </c>
      <c r="F4835" s="18" t="s">
        <v>117</v>
      </c>
      <c r="G4835" s="19">
        <v>4.1617546354600004</v>
      </c>
      <c r="H4835" s="19">
        <v>1.6841999999999999</v>
      </c>
      <c r="I4835" s="18" t="s">
        <v>79</v>
      </c>
      <c r="J4835" s="18" t="s">
        <v>80</v>
      </c>
      <c r="K4835" s="18">
        <v>16</v>
      </c>
      <c r="L4835" s="18">
        <v>60</v>
      </c>
      <c r="M4835" s="18" t="s">
        <v>71</v>
      </c>
      <c r="N4835" s="18" t="s">
        <v>74</v>
      </c>
      <c r="O4835" s="18" t="s">
        <v>75</v>
      </c>
      <c r="P4835" s="19">
        <v>2061.0080899099999</v>
      </c>
      <c r="Q4835" s="19">
        <v>181285.30677699999</v>
      </c>
      <c r="R4835" s="20">
        <v>0.70014500000000002</v>
      </c>
      <c r="S4835" s="20">
        <v>6.29983</v>
      </c>
      <c r="T4835" s="20">
        <v>0.30199999999999999</v>
      </c>
      <c r="U4835" s="20">
        <v>0.30499999999999999</v>
      </c>
      <c r="V4835" s="20">
        <f t="shared" si="150"/>
        <v>0.82307057788199989</v>
      </c>
      <c r="W4835" s="20">
        <f t="shared" si="151"/>
        <v>7.37407071177</v>
      </c>
    </row>
    <row r="4836" spans="1:23" x14ac:dyDescent="0.25">
      <c r="A4836" s="18">
        <v>37233</v>
      </c>
      <c r="B4836" s="18">
        <v>37163</v>
      </c>
      <c r="C4836" s="18">
        <v>6410</v>
      </c>
      <c r="D4836" s="18">
        <v>6410</v>
      </c>
      <c r="E4836" s="18" t="s">
        <v>116</v>
      </c>
      <c r="F4836" s="18" t="s">
        <v>117</v>
      </c>
      <c r="G4836" s="19">
        <v>2.7116960248600002</v>
      </c>
      <c r="H4836" s="19">
        <v>1.09738</v>
      </c>
      <c r="I4836" s="18" t="s">
        <v>79</v>
      </c>
      <c r="J4836" s="18" t="s">
        <v>80</v>
      </c>
      <c r="K4836" s="18">
        <v>16</v>
      </c>
      <c r="L4836" s="18">
        <v>60</v>
      </c>
      <c r="M4836" s="18" t="s">
        <v>71</v>
      </c>
      <c r="N4836" s="18" t="s">
        <v>74</v>
      </c>
      <c r="O4836" s="18" t="s">
        <v>75</v>
      </c>
      <c r="P4836" s="19">
        <v>1337.07410572</v>
      </c>
      <c r="Q4836" s="19">
        <v>118121.00635700001</v>
      </c>
      <c r="R4836" s="20">
        <v>0.70014500000000002</v>
      </c>
      <c r="S4836" s="20">
        <v>6.29983</v>
      </c>
      <c r="T4836" s="20">
        <v>0.30199999999999999</v>
      </c>
      <c r="U4836" s="20">
        <v>0.30499999999999999</v>
      </c>
      <c r="V4836" s="20">
        <f t="shared" si="150"/>
        <v>0.53629093382979998</v>
      </c>
      <c r="W4836" s="20">
        <f t="shared" si="151"/>
        <v>4.8047486745530001</v>
      </c>
    </row>
    <row r="4837" spans="1:23" x14ac:dyDescent="0.25">
      <c r="A4837" s="18">
        <v>37234</v>
      </c>
      <c r="B4837" s="18">
        <v>37164</v>
      </c>
      <c r="C4837" s="18">
        <v>6410</v>
      </c>
      <c r="D4837" s="18">
        <v>6410</v>
      </c>
      <c r="E4837" s="18" t="s">
        <v>116</v>
      </c>
      <c r="F4837" s="18" t="s">
        <v>117</v>
      </c>
      <c r="G4837" s="19">
        <v>1.3325757923699999</v>
      </c>
      <c r="H4837" s="19">
        <v>0.53927400000000003</v>
      </c>
      <c r="I4837" s="18" t="s">
        <v>79</v>
      </c>
      <c r="J4837" s="18" t="s">
        <v>80</v>
      </c>
      <c r="K4837" s="18">
        <v>16</v>
      </c>
      <c r="L4837" s="18">
        <v>60</v>
      </c>
      <c r="M4837" s="18" t="s">
        <v>71</v>
      </c>
      <c r="N4837" s="18" t="s">
        <v>74</v>
      </c>
      <c r="O4837" s="18" t="s">
        <v>75</v>
      </c>
      <c r="P4837" s="19">
        <v>915.69513556799996</v>
      </c>
      <c r="Q4837" s="19">
        <v>58046.769327499998</v>
      </c>
      <c r="R4837" s="20">
        <v>0.70014500000000002</v>
      </c>
      <c r="S4837" s="20">
        <v>6.29983</v>
      </c>
      <c r="T4837" s="20">
        <v>0.30199999999999999</v>
      </c>
      <c r="U4837" s="20">
        <v>0.30499999999999999</v>
      </c>
      <c r="V4837" s="20">
        <f t="shared" si="150"/>
        <v>0.26354385632153998</v>
      </c>
      <c r="W4837" s="20">
        <f t="shared" si="151"/>
        <v>2.3611474937769001</v>
      </c>
    </row>
    <row r="4838" spans="1:23" x14ac:dyDescent="0.25">
      <c r="A4838" s="18">
        <v>37235</v>
      </c>
      <c r="B4838" s="18">
        <v>37165</v>
      </c>
      <c r="C4838" s="18">
        <v>6410</v>
      </c>
      <c r="D4838" s="18">
        <v>6410</v>
      </c>
      <c r="E4838" s="18" t="s">
        <v>116</v>
      </c>
      <c r="F4838" s="18" t="s">
        <v>117</v>
      </c>
      <c r="G4838" s="19">
        <v>5.6991939974500001</v>
      </c>
      <c r="H4838" s="19">
        <v>2.3063799999999999</v>
      </c>
      <c r="I4838" s="18" t="s">
        <v>79</v>
      </c>
      <c r="J4838" s="18" t="s">
        <v>80</v>
      </c>
      <c r="K4838" s="18">
        <v>16</v>
      </c>
      <c r="L4838" s="18">
        <v>60</v>
      </c>
      <c r="M4838" s="18" t="s">
        <v>71</v>
      </c>
      <c r="N4838" s="18" t="s">
        <v>74</v>
      </c>
      <c r="O4838" s="18" t="s">
        <v>75</v>
      </c>
      <c r="P4838" s="19">
        <v>2648.74057391</v>
      </c>
      <c r="Q4838" s="19">
        <v>248255.89750200001</v>
      </c>
      <c r="R4838" s="20">
        <v>0.70014500000000002</v>
      </c>
      <c r="S4838" s="20">
        <v>6.29983</v>
      </c>
      <c r="T4838" s="20">
        <v>0.30199999999999999</v>
      </c>
      <c r="U4838" s="20">
        <v>0.30499999999999999</v>
      </c>
      <c r="V4838" s="20">
        <f t="shared" si="150"/>
        <v>1.1271306967197998</v>
      </c>
      <c r="W4838" s="20">
        <f t="shared" si="151"/>
        <v>10.098212331202999</v>
      </c>
    </row>
    <row r="4839" spans="1:23" x14ac:dyDescent="0.25">
      <c r="A4839" s="18">
        <v>37236</v>
      </c>
      <c r="B4839" s="18">
        <v>37166</v>
      </c>
      <c r="C4839" s="18">
        <v>6410</v>
      </c>
      <c r="D4839" s="18">
        <v>6410</v>
      </c>
      <c r="E4839" s="18" t="s">
        <v>116</v>
      </c>
      <c r="F4839" s="18" t="s">
        <v>117</v>
      </c>
      <c r="G4839" s="19">
        <v>3.64903080765</v>
      </c>
      <c r="H4839" s="19">
        <v>1.47671</v>
      </c>
      <c r="I4839" s="18" t="s">
        <v>79</v>
      </c>
      <c r="J4839" s="18" t="s">
        <v>80</v>
      </c>
      <c r="K4839" s="18">
        <v>16</v>
      </c>
      <c r="L4839" s="18">
        <v>60</v>
      </c>
      <c r="M4839" s="18" t="s">
        <v>71</v>
      </c>
      <c r="N4839" s="18" t="s">
        <v>74</v>
      </c>
      <c r="O4839" s="18" t="s">
        <v>75</v>
      </c>
      <c r="P4839" s="19">
        <v>1544.37299265</v>
      </c>
      <c r="Q4839" s="19">
        <v>158951.14617399999</v>
      </c>
      <c r="R4839" s="20">
        <v>0.70014500000000002</v>
      </c>
      <c r="S4839" s="20">
        <v>6.29983</v>
      </c>
      <c r="T4839" s="20">
        <v>0.30199999999999999</v>
      </c>
      <c r="U4839" s="20">
        <v>0.30499999999999999</v>
      </c>
      <c r="V4839" s="20">
        <f t="shared" si="150"/>
        <v>0.72166996381909998</v>
      </c>
      <c r="W4839" s="20">
        <f t="shared" si="151"/>
        <v>6.4656002617135009</v>
      </c>
    </row>
    <row r="4840" spans="1:23" x14ac:dyDescent="0.25">
      <c r="A4840" s="18">
        <v>37237</v>
      </c>
      <c r="B4840" s="18">
        <v>37167</v>
      </c>
      <c r="C4840" s="18">
        <v>6410</v>
      </c>
      <c r="D4840" s="18">
        <v>6410</v>
      </c>
      <c r="E4840" s="18" t="s">
        <v>116</v>
      </c>
      <c r="F4840" s="18" t="s">
        <v>117</v>
      </c>
      <c r="G4840" s="19">
        <v>1.0786003661900001</v>
      </c>
      <c r="H4840" s="19">
        <v>0.43649399999999999</v>
      </c>
      <c r="I4840" s="18" t="s">
        <v>79</v>
      </c>
      <c r="J4840" s="18" t="s">
        <v>80</v>
      </c>
      <c r="K4840" s="18">
        <v>16</v>
      </c>
      <c r="L4840" s="18">
        <v>60</v>
      </c>
      <c r="M4840" s="18" t="s">
        <v>71</v>
      </c>
      <c r="N4840" s="18" t="s">
        <v>74</v>
      </c>
      <c r="O4840" s="18" t="s">
        <v>75</v>
      </c>
      <c r="P4840" s="19">
        <v>827.27663617899998</v>
      </c>
      <c r="Q4840" s="19">
        <v>46983.6440162</v>
      </c>
      <c r="R4840" s="20">
        <v>0.70014500000000002</v>
      </c>
      <c r="S4840" s="20">
        <v>6.29983</v>
      </c>
      <c r="T4840" s="20">
        <v>0.30199999999999999</v>
      </c>
      <c r="U4840" s="20">
        <v>0.30499999999999999</v>
      </c>
      <c r="V4840" s="20">
        <f t="shared" si="150"/>
        <v>0.21331514595773998</v>
      </c>
      <c r="W4840" s="20">
        <f t="shared" si="151"/>
        <v>1.9111374072339002</v>
      </c>
    </row>
    <row r="4841" spans="1:23" x14ac:dyDescent="0.25">
      <c r="A4841" s="18">
        <v>37238</v>
      </c>
      <c r="B4841" s="18">
        <v>37168</v>
      </c>
      <c r="C4841" s="18">
        <v>6410</v>
      </c>
      <c r="D4841" s="18">
        <v>6410</v>
      </c>
      <c r="E4841" s="18" t="s">
        <v>116</v>
      </c>
      <c r="F4841" s="18" t="s">
        <v>117</v>
      </c>
      <c r="G4841" s="19">
        <v>106.10621956999999</v>
      </c>
      <c r="H4841" s="19">
        <v>42.939700000000002</v>
      </c>
      <c r="I4841" s="18" t="s">
        <v>79</v>
      </c>
      <c r="J4841" s="18" t="s">
        <v>80</v>
      </c>
      <c r="K4841" s="18">
        <v>16</v>
      </c>
      <c r="L4841" s="18">
        <v>60</v>
      </c>
      <c r="M4841" s="18" t="s">
        <v>71</v>
      </c>
      <c r="N4841" s="18" t="s">
        <v>74</v>
      </c>
      <c r="O4841" s="18" t="s">
        <v>75</v>
      </c>
      <c r="P4841" s="19">
        <v>21905.852288300001</v>
      </c>
      <c r="Q4841" s="19">
        <v>4621968.4365600003</v>
      </c>
      <c r="R4841" s="20">
        <v>0.70014500000000002</v>
      </c>
      <c r="S4841" s="20">
        <v>6.29983</v>
      </c>
      <c r="T4841" s="20">
        <v>0.30199999999999999</v>
      </c>
      <c r="U4841" s="20">
        <v>0.30499999999999999</v>
      </c>
      <c r="V4841" s="20">
        <f t="shared" si="150"/>
        <v>20.984683347036999</v>
      </c>
      <c r="W4841" s="20">
        <f t="shared" si="151"/>
        <v>188.00640312444503</v>
      </c>
    </row>
    <row r="4842" spans="1:23" x14ac:dyDescent="0.25">
      <c r="A4842" s="18">
        <v>37239</v>
      </c>
      <c r="B4842" s="18">
        <v>37169</v>
      </c>
      <c r="C4842" s="18">
        <v>6410</v>
      </c>
      <c r="D4842" s="18">
        <v>6410</v>
      </c>
      <c r="E4842" s="18" t="s">
        <v>116</v>
      </c>
      <c r="F4842" s="18" t="s">
        <v>117</v>
      </c>
      <c r="G4842" s="19">
        <v>2.5776404483099999</v>
      </c>
      <c r="H4842" s="19">
        <v>1.0431299999999999</v>
      </c>
      <c r="I4842" s="18" t="s">
        <v>79</v>
      </c>
      <c r="J4842" s="18" t="s">
        <v>80</v>
      </c>
      <c r="K4842" s="18">
        <v>16</v>
      </c>
      <c r="L4842" s="18">
        <v>60</v>
      </c>
      <c r="M4842" s="18" t="s">
        <v>71</v>
      </c>
      <c r="N4842" s="18" t="s">
        <v>74</v>
      </c>
      <c r="O4842" s="18" t="s">
        <v>75</v>
      </c>
      <c r="P4842" s="19">
        <v>1306.1483274</v>
      </c>
      <c r="Q4842" s="19">
        <v>112281.568801</v>
      </c>
      <c r="R4842" s="20">
        <v>0.70014500000000002</v>
      </c>
      <c r="S4842" s="20">
        <v>6.29983</v>
      </c>
      <c r="T4842" s="20">
        <v>0.30199999999999999</v>
      </c>
      <c r="U4842" s="20">
        <v>0.30499999999999999</v>
      </c>
      <c r="V4842" s="20">
        <f t="shared" si="150"/>
        <v>0.50977889318729996</v>
      </c>
      <c r="W4842" s="20">
        <f t="shared" si="151"/>
        <v>4.5672214591904998</v>
      </c>
    </row>
    <row r="4843" spans="1:23" x14ac:dyDescent="0.25">
      <c r="A4843" s="18">
        <v>37240</v>
      </c>
      <c r="B4843" s="18">
        <v>37170</v>
      </c>
      <c r="C4843" s="18">
        <v>6410</v>
      </c>
      <c r="D4843" s="18">
        <v>6410</v>
      </c>
      <c r="E4843" s="18" t="s">
        <v>116</v>
      </c>
      <c r="F4843" s="18" t="s">
        <v>117</v>
      </c>
      <c r="G4843" s="19">
        <v>2.6028817262000001</v>
      </c>
      <c r="H4843" s="19">
        <v>1.05335</v>
      </c>
      <c r="I4843" s="18" t="s">
        <v>79</v>
      </c>
      <c r="J4843" s="18" t="s">
        <v>80</v>
      </c>
      <c r="K4843" s="18">
        <v>16</v>
      </c>
      <c r="L4843" s="18">
        <v>60</v>
      </c>
      <c r="M4843" s="18" t="s">
        <v>71</v>
      </c>
      <c r="N4843" s="18" t="s">
        <v>74</v>
      </c>
      <c r="O4843" s="18" t="s">
        <v>75</v>
      </c>
      <c r="P4843" s="19">
        <v>1287.34237558</v>
      </c>
      <c r="Q4843" s="19">
        <v>113381.07446800001</v>
      </c>
      <c r="R4843" s="20">
        <v>0.70014500000000002</v>
      </c>
      <c r="S4843" s="20">
        <v>6.29983</v>
      </c>
      <c r="T4843" s="20">
        <v>0.30199999999999999</v>
      </c>
      <c r="U4843" s="20">
        <v>0.30499999999999999</v>
      </c>
      <c r="V4843" s="20">
        <f t="shared" si="150"/>
        <v>0.51477341955349998</v>
      </c>
      <c r="W4843" s="20">
        <f t="shared" si="151"/>
        <v>4.6119685216975004</v>
      </c>
    </row>
    <row r="4844" spans="1:23" x14ac:dyDescent="0.25">
      <c r="A4844" s="18">
        <v>37241</v>
      </c>
      <c r="B4844" s="18">
        <v>37171</v>
      </c>
      <c r="C4844" s="18">
        <v>6410</v>
      </c>
      <c r="D4844" s="18">
        <v>6410</v>
      </c>
      <c r="E4844" s="18" t="s">
        <v>116</v>
      </c>
      <c r="F4844" s="18" t="s">
        <v>117</v>
      </c>
      <c r="G4844" s="19">
        <v>1.0248628505599999</v>
      </c>
      <c r="H4844" s="19">
        <v>0.41474699999999998</v>
      </c>
      <c r="I4844" s="18" t="s">
        <v>79</v>
      </c>
      <c r="J4844" s="18" t="s">
        <v>80</v>
      </c>
      <c r="K4844" s="18">
        <v>16</v>
      </c>
      <c r="L4844" s="18">
        <v>60</v>
      </c>
      <c r="M4844" s="18" t="s">
        <v>71</v>
      </c>
      <c r="N4844" s="18" t="s">
        <v>74</v>
      </c>
      <c r="O4844" s="18" t="s">
        <v>75</v>
      </c>
      <c r="P4844" s="19">
        <v>813.42491739000002</v>
      </c>
      <c r="Q4844" s="19">
        <v>44642.847198700001</v>
      </c>
      <c r="R4844" s="20">
        <v>0.70014500000000002</v>
      </c>
      <c r="S4844" s="20">
        <v>6.29983</v>
      </c>
      <c r="T4844" s="20">
        <v>0.30199999999999999</v>
      </c>
      <c r="U4844" s="20">
        <v>0.30499999999999999</v>
      </c>
      <c r="V4844" s="20">
        <f t="shared" si="150"/>
        <v>0.20268736074387</v>
      </c>
      <c r="W4844" s="20">
        <f t="shared" si="151"/>
        <v>1.8159207371419501</v>
      </c>
    </row>
    <row r="4845" spans="1:23" x14ac:dyDescent="0.25">
      <c r="A4845" s="18">
        <v>37242</v>
      </c>
      <c r="B4845" s="18">
        <v>37172</v>
      </c>
      <c r="C4845" s="18">
        <v>6410</v>
      </c>
      <c r="D4845" s="18">
        <v>6410</v>
      </c>
      <c r="E4845" s="18" t="s">
        <v>116</v>
      </c>
      <c r="F4845" s="18" t="s">
        <v>117</v>
      </c>
      <c r="G4845" s="19">
        <v>3.4188115916699999</v>
      </c>
      <c r="H4845" s="19">
        <v>1.38354</v>
      </c>
      <c r="I4845" s="18" t="s">
        <v>79</v>
      </c>
      <c r="J4845" s="18" t="s">
        <v>80</v>
      </c>
      <c r="K4845" s="18">
        <v>16</v>
      </c>
      <c r="L4845" s="18">
        <v>60</v>
      </c>
      <c r="M4845" s="18" t="s">
        <v>71</v>
      </c>
      <c r="N4845" s="18" t="s">
        <v>74</v>
      </c>
      <c r="O4845" s="18" t="s">
        <v>75</v>
      </c>
      <c r="P4845" s="19">
        <v>1541.16572787</v>
      </c>
      <c r="Q4845" s="19">
        <v>148922.837241</v>
      </c>
      <c r="R4845" s="20">
        <v>0.70014500000000002</v>
      </c>
      <c r="S4845" s="20">
        <v>6.29983</v>
      </c>
      <c r="T4845" s="20">
        <v>0.30199999999999999</v>
      </c>
      <c r="U4845" s="20">
        <v>0.30499999999999999</v>
      </c>
      <c r="V4845" s="20">
        <f t="shared" si="150"/>
        <v>0.67613767208340003</v>
      </c>
      <c r="W4845" s="20">
        <f t="shared" si="151"/>
        <v>6.0576664247490006</v>
      </c>
    </row>
    <row r="4846" spans="1:23" x14ac:dyDescent="0.25">
      <c r="A4846" s="18">
        <v>37243</v>
      </c>
      <c r="B4846" s="18">
        <v>37173</v>
      </c>
      <c r="C4846" s="18">
        <v>6410</v>
      </c>
      <c r="D4846" s="18">
        <v>6410</v>
      </c>
      <c r="E4846" s="18" t="s">
        <v>116</v>
      </c>
      <c r="F4846" s="18" t="s">
        <v>117</v>
      </c>
      <c r="G4846" s="19">
        <v>1.13783783242</v>
      </c>
      <c r="H4846" s="19">
        <v>0.46046700000000002</v>
      </c>
      <c r="I4846" s="18" t="s">
        <v>79</v>
      </c>
      <c r="J4846" s="18" t="s">
        <v>80</v>
      </c>
      <c r="K4846" s="18">
        <v>16</v>
      </c>
      <c r="L4846" s="18">
        <v>60</v>
      </c>
      <c r="M4846" s="18" t="s">
        <v>71</v>
      </c>
      <c r="N4846" s="18" t="s">
        <v>74</v>
      </c>
      <c r="O4846" s="18" t="s">
        <v>75</v>
      </c>
      <c r="P4846" s="19">
        <v>810.64686779099998</v>
      </c>
      <c r="Q4846" s="19">
        <v>49564.017723899997</v>
      </c>
      <c r="R4846" s="20">
        <v>0.70014500000000002</v>
      </c>
      <c r="S4846" s="20">
        <v>6.29983</v>
      </c>
      <c r="T4846" s="20">
        <v>0.30199999999999999</v>
      </c>
      <c r="U4846" s="20">
        <v>0.30499999999999999</v>
      </c>
      <c r="V4846" s="20">
        <f t="shared" si="150"/>
        <v>0.22503078006506999</v>
      </c>
      <c r="W4846" s="20">
        <f t="shared" si="151"/>
        <v>2.0161003553239505</v>
      </c>
    </row>
    <row r="4847" spans="1:23" x14ac:dyDescent="0.25">
      <c r="A4847" s="18">
        <v>37244</v>
      </c>
      <c r="B4847" s="18">
        <v>37174</v>
      </c>
      <c r="C4847" s="18">
        <v>6410</v>
      </c>
      <c r="D4847" s="18">
        <v>6410</v>
      </c>
      <c r="E4847" s="18" t="s">
        <v>116</v>
      </c>
      <c r="F4847" s="18" t="s">
        <v>117</v>
      </c>
      <c r="G4847" s="19">
        <v>1.8156956067300001</v>
      </c>
      <c r="H4847" s="19">
        <v>0.73478600000000005</v>
      </c>
      <c r="I4847" s="18" t="s">
        <v>79</v>
      </c>
      <c r="J4847" s="18" t="s">
        <v>80</v>
      </c>
      <c r="K4847" s="18">
        <v>16</v>
      </c>
      <c r="L4847" s="18">
        <v>60</v>
      </c>
      <c r="M4847" s="18" t="s">
        <v>71</v>
      </c>
      <c r="N4847" s="18" t="s">
        <v>74</v>
      </c>
      <c r="O4847" s="18" t="s">
        <v>75</v>
      </c>
      <c r="P4847" s="19">
        <v>1018.02469463</v>
      </c>
      <c r="Q4847" s="19">
        <v>79091.384263700005</v>
      </c>
      <c r="R4847" s="20">
        <v>0.70014500000000002</v>
      </c>
      <c r="S4847" s="20">
        <v>6.29983</v>
      </c>
      <c r="T4847" s="20">
        <v>0.30199999999999999</v>
      </c>
      <c r="U4847" s="20">
        <v>0.30499999999999999</v>
      </c>
      <c r="V4847" s="20">
        <f t="shared" si="150"/>
        <v>0.35909080729106002</v>
      </c>
      <c r="W4847" s="20">
        <f t="shared" si="151"/>
        <v>3.2171736860341005</v>
      </c>
    </row>
    <row r="4848" spans="1:23" x14ac:dyDescent="0.25">
      <c r="A4848" s="18">
        <v>37245</v>
      </c>
      <c r="B4848" s="18">
        <v>37175</v>
      </c>
      <c r="C4848" s="18">
        <v>6410</v>
      </c>
      <c r="D4848" s="18">
        <v>6410</v>
      </c>
      <c r="E4848" s="18" t="s">
        <v>116</v>
      </c>
      <c r="F4848" s="18" t="s">
        <v>117</v>
      </c>
      <c r="G4848" s="19">
        <v>2.6453314355300002</v>
      </c>
      <c r="H4848" s="19">
        <v>1.07053</v>
      </c>
      <c r="I4848" s="18" t="s">
        <v>79</v>
      </c>
      <c r="J4848" s="18" t="s">
        <v>80</v>
      </c>
      <c r="K4848" s="18">
        <v>16</v>
      </c>
      <c r="L4848" s="18">
        <v>60</v>
      </c>
      <c r="M4848" s="18" t="s">
        <v>71</v>
      </c>
      <c r="N4848" s="18" t="s">
        <v>74</v>
      </c>
      <c r="O4848" s="18" t="s">
        <v>75</v>
      </c>
      <c r="P4848" s="19">
        <v>1255.3640095999999</v>
      </c>
      <c r="Q4848" s="19">
        <v>115230.17640900001</v>
      </c>
      <c r="R4848" s="20">
        <v>0.70014500000000002</v>
      </c>
      <c r="S4848" s="20">
        <v>6.29983</v>
      </c>
      <c r="T4848" s="20">
        <v>0.30199999999999999</v>
      </c>
      <c r="U4848" s="20">
        <v>0.30499999999999999</v>
      </c>
      <c r="V4848" s="20">
        <f t="shared" si="150"/>
        <v>0.52316930634129999</v>
      </c>
      <c r="W4848" s="20">
        <f t="shared" si="151"/>
        <v>4.6871891218805004</v>
      </c>
    </row>
    <row r="4849" spans="1:23" x14ac:dyDescent="0.25">
      <c r="A4849" s="18">
        <v>37246</v>
      </c>
      <c r="B4849" s="18">
        <v>37176</v>
      </c>
      <c r="C4849" s="18">
        <v>6410</v>
      </c>
      <c r="D4849" s="18">
        <v>6410</v>
      </c>
      <c r="E4849" s="18" t="s">
        <v>116</v>
      </c>
      <c r="F4849" s="18" t="s">
        <v>117</v>
      </c>
      <c r="G4849" s="19">
        <v>1.2612470067699999</v>
      </c>
      <c r="H4849" s="19">
        <v>0.510409</v>
      </c>
      <c r="I4849" s="18" t="s">
        <v>79</v>
      </c>
      <c r="J4849" s="18" t="s">
        <v>80</v>
      </c>
      <c r="K4849" s="18">
        <v>16</v>
      </c>
      <c r="L4849" s="18">
        <v>60</v>
      </c>
      <c r="M4849" s="18" t="s">
        <v>71</v>
      </c>
      <c r="N4849" s="18" t="s">
        <v>74</v>
      </c>
      <c r="O4849" s="18" t="s">
        <v>75</v>
      </c>
      <c r="P4849" s="19">
        <v>921.81595363899999</v>
      </c>
      <c r="Q4849" s="19">
        <v>54939.699855500003</v>
      </c>
      <c r="R4849" s="20">
        <v>0.70014500000000002</v>
      </c>
      <c r="S4849" s="20">
        <v>6.29983</v>
      </c>
      <c r="T4849" s="20">
        <v>0.30199999999999999</v>
      </c>
      <c r="U4849" s="20">
        <v>0.30499999999999999</v>
      </c>
      <c r="V4849" s="20">
        <f t="shared" si="150"/>
        <v>0.24943749589489</v>
      </c>
      <c r="W4849" s="20">
        <f t="shared" si="151"/>
        <v>2.2347655016766503</v>
      </c>
    </row>
    <row r="4850" spans="1:23" x14ac:dyDescent="0.25">
      <c r="A4850" s="18">
        <v>37247</v>
      </c>
      <c r="B4850" s="18">
        <v>37177</v>
      </c>
      <c r="C4850" s="18">
        <v>6410</v>
      </c>
      <c r="D4850" s="18">
        <v>6410</v>
      </c>
      <c r="E4850" s="18" t="s">
        <v>116</v>
      </c>
      <c r="F4850" s="18" t="s">
        <v>117</v>
      </c>
      <c r="G4850" s="19">
        <v>2.1553306361</v>
      </c>
      <c r="H4850" s="19">
        <v>0.87223099999999998</v>
      </c>
      <c r="I4850" s="18" t="s">
        <v>79</v>
      </c>
      <c r="J4850" s="18" t="s">
        <v>80</v>
      </c>
      <c r="K4850" s="18">
        <v>16</v>
      </c>
      <c r="L4850" s="18">
        <v>60</v>
      </c>
      <c r="M4850" s="18" t="s">
        <v>71</v>
      </c>
      <c r="N4850" s="18" t="s">
        <v>74</v>
      </c>
      <c r="O4850" s="18" t="s">
        <v>75</v>
      </c>
      <c r="P4850" s="19">
        <v>1354.86983573</v>
      </c>
      <c r="Q4850" s="19">
        <v>93885.826964299995</v>
      </c>
      <c r="R4850" s="20">
        <v>0.70014500000000002</v>
      </c>
      <c r="S4850" s="20">
        <v>6.29983</v>
      </c>
      <c r="T4850" s="20">
        <v>0.30199999999999999</v>
      </c>
      <c r="U4850" s="20">
        <v>0.30499999999999999</v>
      </c>
      <c r="V4850" s="20">
        <f t="shared" si="150"/>
        <v>0.42626034509951</v>
      </c>
      <c r="W4850" s="20">
        <f t="shared" si="151"/>
        <v>3.8189603794073501</v>
      </c>
    </row>
    <row r="4851" spans="1:23" x14ac:dyDescent="0.25">
      <c r="A4851" s="18">
        <v>37248</v>
      </c>
      <c r="B4851" s="18">
        <v>37178</v>
      </c>
      <c r="C4851" s="18">
        <v>6410</v>
      </c>
      <c r="D4851" s="18">
        <v>6410</v>
      </c>
      <c r="E4851" s="18" t="s">
        <v>116</v>
      </c>
      <c r="F4851" s="18" t="s">
        <v>117</v>
      </c>
      <c r="G4851" s="19">
        <v>2.8911499813299999</v>
      </c>
      <c r="H4851" s="19">
        <v>1.17001</v>
      </c>
      <c r="I4851" s="18" t="s">
        <v>79</v>
      </c>
      <c r="J4851" s="18" t="s">
        <v>80</v>
      </c>
      <c r="K4851" s="18">
        <v>16</v>
      </c>
      <c r="L4851" s="18">
        <v>60</v>
      </c>
      <c r="M4851" s="18" t="s">
        <v>71</v>
      </c>
      <c r="N4851" s="18" t="s">
        <v>74</v>
      </c>
      <c r="O4851" s="18" t="s">
        <v>75</v>
      </c>
      <c r="P4851" s="19">
        <v>1487.49738419</v>
      </c>
      <c r="Q4851" s="19">
        <v>125937.989433</v>
      </c>
      <c r="R4851" s="20">
        <v>0.70014500000000002</v>
      </c>
      <c r="S4851" s="20">
        <v>6.29983</v>
      </c>
      <c r="T4851" s="20">
        <v>0.30199999999999999</v>
      </c>
      <c r="U4851" s="20">
        <v>0.30499999999999999</v>
      </c>
      <c r="V4851" s="20">
        <f t="shared" si="150"/>
        <v>0.57178530271210004</v>
      </c>
      <c r="W4851" s="20">
        <f t="shared" si="151"/>
        <v>5.1227505483185007</v>
      </c>
    </row>
    <row r="4852" spans="1:23" x14ac:dyDescent="0.25">
      <c r="A4852" s="18">
        <v>37249</v>
      </c>
      <c r="B4852" s="18">
        <v>37179</v>
      </c>
      <c r="C4852" s="18">
        <v>6410</v>
      </c>
      <c r="D4852" s="18">
        <v>6410</v>
      </c>
      <c r="E4852" s="18" t="s">
        <v>116</v>
      </c>
      <c r="F4852" s="18" t="s">
        <v>117</v>
      </c>
      <c r="G4852" s="19">
        <v>4.12451662471</v>
      </c>
      <c r="H4852" s="19">
        <v>1.66913</v>
      </c>
      <c r="I4852" s="18" t="s">
        <v>79</v>
      </c>
      <c r="J4852" s="18" t="s">
        <v>80</v>
      </c>
      <c r="K4852" s="18">
        <v>16</v>
      </c>
      <c r="L4852" s="18">
        <v>60</v>
      </c>
      <c r="M4852" s="18" t="s">
        <v>71</v>
      </c>
      <c r="N4852" s="18" t="s">
        <v>74</v>
      </c>
      <c r="O4852" s="18" t="s">
        <v>75</v>
      </c>
      <c r="P4852" s="19">
        <v>1640.9249322999999</v>
      </c>
      <c r="Q4852" s="19">
        <v>179663.225519</v>
      </c>
      <c r="R4852" s="20">
        <v>0.70014500000000002</v>
      </c>
      <c r="S4852" s="20">
        <v>6.29983</v>
      </c>
      <c r="T4852" s="20">
        <v>0.30199999999999999</v>
      </c>
      <c r="U4852" s="20">
        <v>0.30499999999999999</v>
      </c>
      <c r="V4852" s="20">
        <f t="shared" si="150"/>
        <v>0.81570585064729995</v>
      </c>
      <c r="W4852" s="20">
        <f t="shared" si="151"/>
        <v>7.3080884972905009</v>
      </c>
    </row>
    <row r="4853" spans="1:23" x14ac:dyDescent="0.25">
      <c r="A4853" s="18">
        <v>37250</v>
      </c>
      <c r="B4853" s="18">
        <v>37180</v>
      </c>
      <c r="C4853" s="18">
        <v>6410</v>
      </c>
      <c r="D4853" s="18">
        <v>6410</v>
      </c>
      <c r="E4853" s="18" t="s">
        <v>116</v>
      </c>
      <c r="F4853" s="18" t="s">
        <v>117</v>
      </c>
      <c r="G4853" s="19">
        <v>220.04084941299999</v>
      </c>
      <c r="H4853" s="19">
        <v>89.047399999999996</v>
      </c>
      <c r="I4853" s="18" t="s">
        <v>79</v>
      </c>
      <c r="J4853" s="18" t="s">
        <v>80</v>
      </c>
      <c r="K4853" s="18">
        <v>16</v>
      </c>
      <c r="L4853" s="18">
        <v>60</v>
      </c>
      <c r="M4853" s="18" t="s">
        <v>71</v>
      </c>
      <c r="N4853" s="18" t="s">
        <v>74</v>
      </c>
      <c r="O4853" s="18" t="s">
        <v>75</v>
      </c>
      <c r="P4853" s="19">
        <v>50666.511469199999</v>
      </c>
      <c r="Q4853" s="19">
        <v>9584941.06054</v>
      </c>
      <c r="R4853" s="20">
        <v>0.70014500000000002</v>
      </c>
      <c r="S4853" s="20">
        <v>6.29983</v>
      </c>
      <c r="T4853" s="20">
        <v>0.30199999999999999</v>
      </c>
      <c r="U4853" s="20">
        <v>0.30499999999999999</v>
      </c>
      <c r="V4853" s="20">
        <f t="shared" si="150"/>
        <v>43.517572127353993</v>
      </c>
      <c r="W4853" s="20">
        <f t="shared" si="151"/>
        <v>389.88351994969003</v>
      </c>
    </row>
    <row r="4854" spans="1:23" x14ac:dyDescent="0.25">
      <c r="A4854" s="18">
        <v>37251</v>
      </c>
      <c r="B4854" s="18">
        <v>37181</v>
      </c>
      <c r="C4854" s="18">
        <v>6410</v>
      </c>
      <c r="D4854" s="18">
        <v>6410</v>
      </c>
      <c r="E4854" s="18" t="s">
        <v>116</v>
      </c>
      <c r="F4854" s="18" t="s">
        <v>117</v>
      </c>
      <c r="G4854" s="19">
        <v>6.6631093307700002</v>
      </c>
      <c r="H4854" s="19">
        <v>2.6964600000000001</v>
      </c>
      <c r="I4854" s="18" t="s">
        <v>79</v>
      </c>
      <c r="J4854" s="18" t="s">
        <v>80</v>
      </c>
      <c r="K4854" s="18">
        <v>16</v>
      </c>
      <c r="L4854" s="18">
        <v>60</v>
      </c>
      <c r="M4854" s="18" t="s">
        <v>71</v>
      </c>
      <c r="N4854" s="18" t="s">
        <v>74</v>
      </c>
      <c r="O4854" s="18" t="s">
        <v>75</v>
      </c>
      <c r="P4854" s="19">
        <v>2193.1308893599999</v>
      </c>
      <c r="Q4854" s="19">
        <v>290243.881467</v>
      </c>
      <c r="R4854" s="20">
        <v>0.70014500000000002</v>
      </c>
      <c r="S4854" s="20">
        <v>6.29983</v>
      </c>
      <c r="T4854" s="20">
        <v>0.30199999999999999</v>
      </c>
      <c r="U4854" s="20">
        <v>0.30499999999999999</v>
      </c>
      <c r="V4854" s="20">
        <f t="shared" si="150"/>
        <v>1.3177632647166</v>
      </c>
      <c r="W4854" s="20">
        <f t="shared" si="151"/>
        <v>11.806131523251</v>
      </c>
    </row>
    <row r="4855" spans="1:23" x14ac:dyDescent="0.25">
      <c r="A4855" s="18">
        <v>37252</v>
      </c>
      <c r="B4855" s="18">
        <v>37182</v>
      </c>
      <c r="C4855" s="18">
        <v>6410</v>
      </c>
      <c r="D4855" s="18">
        <v>6410</v>
      </c>
      <c r="E4855" s="18" t="s">
        <v>116</v>
      </c>
      <c r="F4855" s="18" t="s">
        <v>117</v>
      </c>
      <c r="G4855" s="19">
        <v>22.624052099299998</v>
      </c>
      <c r="H4855" s="19">
        <v>9.1556300000000004</v>
      </c>
      <c r="I4855" s="18" t="s">
        <v>79</v>
      </c>
      <c r="J4855" s="18" t="s">
        <v>80</v>
      </c>
      <c r="K4855" s="18">
        <v>16</v>
      </c>
      <c r="L4855" s="18">
        <v>60</v>
      </c>
      <c r="M4855" s="18" t="s">
        <v>71</v>
      </c>
      <c r="N4855" s="18" t="s">
        <v>74</v>
      </c>
      <c r="O4855" s="18" t="s">
        <v>75</v>
      </c>
      <c r="P4855" s="19">
        <v>7909.7612994499996</v>
      </c>
      <c r="Q4855" s="19">
        <v>985499.76743400004</v>
      </c>
      <c r="R4855" s="20">
        <v>0.70014500000000002</v>
      </c>
      <c r="S4855" s="20">
        <v>6.29983</v>
      </c>
      <c r="T4855" s="20">
        <v>0.30199999999999999</v>
      </c>
      <c r="U4855" s="20">
        <v>0.30499999999999999</v>
      </c>
      <c r="V4855" s="20">
        <f t="shared" si="150"/>
        <v>4.4743674593123002</v>
      </c>
      <c r="W4855" s="20">
        <f t="shared" si="151"/>
        <v>40.086844217315502</v>
      </c>
    </row>
    <row r="4856" spans="1:23" x14ac:dyDescent="0.25">
      <c r="A4856" s="18">
        <v>37253</v>
      </c>
      <c r="B4856" s="18">
        <v>37183</v>
      </c>
      <c r="C4856" s="18">
        <v>6410</v>
      </c>
      <c r="D4856" s="18">
        <v>6410</v>
      </c>
      <c r="E4856" s="18" t="s">
        <v>116</v>
      </c>
      <c r="F4856" s="18" t="s">
        <v>117</v>
      </c>
      <c r="G4856" s="19">
        <v>7.5808493503800003</v>
      </c>
      <c r="H4856" s="19">
        <v>3.06786</v>
      </c>
      <c r="I4856" s="18" t="s">
        <v>79</v>
      </c>
      <c r="J4856" s="18" t="s">
        <v>80</v>
      </c>
      <c r="K4856" s="18">
        <v>16</v>
      </c>
      <c r="L4856" s="18">
        <v>60</v>
      </c>
      <c r="M4856" s="18" t="s">
        <v>71</v>
      </c>
      <c r="N4856" s="18" t="s">
        <v>74</v>
      </c>
      <c r="O4856" s="18" t="s">
        <v>75</v>
      </c>
      <c r="P4856" s="19">
        <v>2692.7766669799998</v>
      </c>
      <c r="Q4856" s="19">
        <v>330220.476815</v>
      </c>
      <c r="R4856" s="20">
        <v>0.70014500000000002</v>
      </c>
      <c r="S4856" s="20">
        <v>6.29983</v>
      </c>
      <c r="T4856" s="20">
        <v>0.30199999999999999</v>
      </c>
      <c r="U4856" s="20">
        <v>0.30499999999999999</v>
      </c>
      <c r="V4856" s="20">
        <f t="shared" si="150"/>
        <v>1.4992668941105998</v>
      </c>
      <c r="W4856" s="20">
        <f t="shared" si="151"/>
        <v>13.432262542341002</v>
      </c>
    </row>
    <row r="4857" spans="1:23" x14ac:dyDescent="0.25">
      <c r="A4857" s="18">
        <v>37254</v>
      </c>
      <c r="B4857" s="18">
        <v>37184</v>
      </c>
      <c r="C4857" s="18">
        <v>6410</v>
      </c>
      <c r="D4857" s="18">
        <v>6410</v>
      </c>
      <c r="E4857" s="18" t="s">
        <v>116</v>
      </c>
      <c r="F4857" s="18" t="s">
        <v>117</v>
      </c>
      <c r="G4857" s="19">
        <v>6.3629841444800004</v>
      </c>
      <c r="H4857" s="19">
        <v>2.5750099999999998</v>
      </c>
      <c r="I4857" s="18" t="s">
        <v>79</v>
      </c>
      <c r="J4857" s="18" t="s">
        <v>80</v>
      </c>
      <c r="K4857" s="18">
        <v>16</v>
      </c>
      <c r="L4857" s="18">
        <v>60</v>
      </c>
      <c r="M4857" s="18" t="s">
        <v>71</v>
      </c>
      <c r="N4857" s="18" t="s">
        <v>74</v>
      </c>
      <c r="O4857" s="18" t="s">
        <v>75</v>
      </c>
      <c r="P4857" s="19">
        <v>2132.9577505100001</v>
      </c>
      <c r="Q4857" s="19">
        <v>277170.48064800003</v>
      </c>
      <c r="R4857" s="20">
        <v>0.70014500000000002</v>
      </c>
      <c r="S4857" s="20">
        <v>6.29983</v>
      </c>
      <c r="T4857" s="20">
        <v>0.30199999999999999</v>
      </c>
      <c r="U4857" s="20">
        <v>0.30499999999999999</v>
      </c>
      <c r="V4857" s="20">
        <f t="shared" si="150"/>
        <v>1.2584105027620998</v>
      </c>
      <c r="W4857" s="20">
        <f t="shared" si="151"/>
        <v>11.2743770475685</v>
      </c>
    </row>
    <row r="4858" spans="1:23" x14ac:dyDescent="0.25">
      <c r="A4858" s="18">
        <v>37255</v>
      </c>
      <c r="B4858" s="18">
        <v>37185</v>
      </c>
      <c r="C4858" s="18">
        <v>6410</v>
      </c>
      <c r="D4858" s="18">
        <v>6410</v>
      </c>
      <c r="E4858" s="18" t="s">
        <v>116</v>
      </c>
      <c r="F4858" s="18" t="s">
        <v>117</v>
      </c>
      <c r="G4858" s="19">
        <v>2.0788597803600002</v>
      </c>
      <c r="H4858" s="19">
        <v>0.84128499999999995</v>
      </c>
      <c r="I4858" s="18" t="s">
        <v>79</v>
      </c>
      <c r="J4858" s="18" t="s">
        <v>80</v>
      </c>
      <c r="K4858" s="18">
        <v>16</v>
      </c>
      <c r="L4858" s="18">
        <v>60</v>
      </c>
      <c r="M4858" s="18" t="s">
        <v>71</v>
      </c>
      <c r="N4858" s="18" t="s">
        <v>74</v>
      </c>
      <c r="O4858" s="18" t="s">
        <v>75</v>
      </c>
      <c r="P4858" s="19">
        <v>1137.0321651100001</v>
      </c>
      <c r="Q4858" s="19">
        <v>90554.769812900005</v>
      </c>
      <c r="R4858" s="20">
        <v>0.70014500000000002</v>
      </c>
      <c r="S4858" s="20">
        <v>6.29983</v>
      </c>
      <c r="T4858" s="20">
        <v>0.30199999999999999</v>
      </c>
      <c r="U4858" s="20">
        <v>0.30499999999999999</v>
      </c>
      <c r="V4858" s="20">
        <f t="shared" si="150"/>
        <v>0.41113699745484994</v>
      </c>
      <c r="W4858" s="20">
        <f t="shared" si="151"/>
        <v>3.6834669746772506</v>
      </c>
    </row>
    <row r="4859" spans="1:23" x14ac:dyDescent="0.25">
      <c r="A4859" s="18">
        <v>37256</v>
      </c>
      <c r="B4859" s="18">
        <v>37186</v>
      </c>
      <c r="C4859" s="18">
        <v>6410</v>
      </c>
      <c r="D4859" s="18">
        <v>6410</v>
      </c>
      <c r="E4859" s="18" t="s">
        <v>116</v>
      </c>
      <c r="F4859" s="18" t="s">
        <v>117</v>
      </c>
      <c r="G4859" s="19">
        <v>2.0351456204099998</v>
      </c>
      <c r="H4859" s="19">
        <v>0.82359400000000005</v>
      </c>
      <c r="I4859" s="18" t="s">
        <v>79</v>
      </c>
      <c r="J4859" s="18" t="s">
        <v>80</v>
      </c>
      <c r="K4859" s="18">
        <v>16</v>
      </c>
      <c r="L4859" s="18">
        <v>60</v>
      </c>
      <c r="M4859" s="18" t="s">
        <v>71</v>
      </c>
      <c r="N4859" s="18" t="s">
        <v>74</v>
      </c>
      <c r="O4859" s="18" t="s">
        <v>75</v>
      </c>
      <c r="P4859" s="19">
        <v>1101.5889930000001</v>
      </c>
      <c r="Q4859" s="19">
        <v>88650.588621600007</v>
      </c>
      <c r="R4859" s="20">
        <v>0.70014500000000002</v>
      </c>
      <c r="S4859" s="20">
        <v>6.29983</v>
      </c>
      <c r="T4859" s="20">
        <v>0.30199999999999999</v>
      </c>
      <c r="U4859" s="20">
        <v>0.30499999999999999</v>
      </c>
      <c r="V4859" s="20">
        <f t="shared" si="150"/>
        <v>0.40249138434874004</v>
      </c>
      <c r="W4859" s="20">
        <f t="shared" si="151"/>
        <v>3.6060090213689007</v>
      </c>
    </row>
    <row r="4860" spans="1:23" x14ac:dyDescent="0.25">
      <c r="A4860" s="18">
        <v>37257</v>
      </c>
      <c r="B4860" s="18">
        <v>37187</v>
      </c>
      <c r="C4860" s="18">
        <v>6410</v>
      </c>
      <c r="D4860" s="18">
        <v>6410</v>
      </c>
      <c r="E4860" s="18" t="s">
        <v>116</v>
      </c>
      <c r="F4860" s="18" t="s">
        <v>117</v>
      </c>
      <c r="G4860" s="19">
        <v>12.3528142763</v>
      </c>
      <c r="H4860" s="19">
        <v>4.9990100000000002</v>
      </c>
      <c r="I4860" s="18" t="s">
        <v>79</v>
      </c>
      <c r="J4860" s="18" t="s">
        <v>80</v>
      </c>
      <c r="K4860" s="18">
        <v>16</v>
      </c>
      <c r="L4860" s="18">
        <v>60</v>
      </c>
      <c r="M4860" s="18" t="s">
        <v>71</v>
      </c>
      <c r="N4860" s="18" t="s">
        <v>74</v>
      </c>
      <c r="O4860" s="18" t="s">
        <v>75</v>
      </c>
      <c r="P4860" s="19">
        <v>3816.4969793999999</v>
      </c>
      <c r="Q4860" s="19">
        <v>538086.43752399995</v>
      </c>
      <c r="R4860" s="20">
        <v>0.70014500000000002</v>
      </c>
      <c r="S4860" s="20">
        <v>6.29983</v>
      </c>
      <c r="T4860" s="20">
        <v>0.30199999999999999</v>
      </c>
      <c r="U4860" s="20">
        <v>0.30499999999999999</v>
      </c>
      <c r="V4860" s="20">
        <f t="shared" si="150"/>
        <v>2.4430222358021001</v>
      </c>
      <c r="W4860" s="20">
        <f t="shared" si="151"/>
        <v>21.887574651968503</v>
      </c>
    </row>
    <row r="4861" spans="1:23" x14ac:dyDescent="0.25">
      <c r="A4861" s="18">
        <v>37258</v>
      </c>
      <c r="B4861" s="18">
        <v>37188</v>
      </c>
      <c r="C4861" s="18">
        <v>6410</v>
      </c>
      <c r="D4861" s="18">
        <v>6410</v>
      </c>
      <c r="E4861" s="18" t="s">
        <v>116</v>
      </c>
      <c r="F4861" s="18" t="s">
        <v>117</v>
      </c>
      <c r="G4861" s="19">
        <v>23.9839905268</v>
      </c>
      <c r="H4861" s="19">
        <v>9.7059800000000003</v>
      </c>
      <c r="I4861" s="18" t="s">
        <v>79</v>
      </c>
      <c r="J4861" s="18" t="s">
        <v>80</v>
      </c>
      <c r="K4861" s="18">
        <v>16</v>
      </c>
      <c r="L4861" s="18">
        <v>60</v>
      </c>
      <c r="M4861" s="18" t="s">
        <v>71</v>
      </c>
      <c r="N4861" s="18" t="s">
        <v>74</v>
      </c>
      <c r="O4861" s="18" t="s">
        <v>75</v>
      </c>
      <c r="P4861" s="19">
        <v>7130.5077906799997</v>
      </c>
      <c r="Q4861" s="19">
        <v>1044738.44838</v>
      </c>
      <c r="R4861" s="20">
        <v>0.70014500000000002</v>
      </c>
      <c r="S4861" s="20">
        <v>6.29983</v>
      </c>
      <c r="T4861" s="20">
        <v>0.30199999999999999</v>
      </c>
      <c r="U4861" s="20">
        <v>0.30499999999999999</v>
      </c>
      <c r="V4861" s="20">
        <f t="shared" si="150"/>
        <v>4.7433241702358</v>
      </c>
      <c r="W4861" s="20">
        <f t="shared" si="151"/>
        <v>42.496486668463007</v>
      </c>
    </row>
    <row r="4862" spans="1:23" x14ac:dyDescent="0.25">
      <c r="A4862" s="18">
        <v>37259</v>
      </c>
      <c r="B4862" s="18">
        <v>37189</v>
      </c>
      <c r="C4862" s="18">
        <v>6410</v>
      </c>
      <c r="D4862" s="18">
        <v>6410</v>
      </c>
      <c r="E4862" s="18" t="s">
        <v>116</v>
      </c>
      <c r="F4862" s="18" t="s">
        <v>117</v>
      </c>
      <c r="G4862" s="19">
        <v>105.21841888199999</v>
      </c>
      <c r="H4862" s="19">
        <v>42.580399999999997</v>
      </c>
      <c r="I4862" s="18" t="s">
        <v>79</v>
      </c>
      <c r="J4862" s="18" t="s">
        <v>80</v>
      </c>
      <c r="K4862" s="18">
        <v>16</v>
      </c>
      <c r="L4862" s="18">
        <v>60</v>
      </c>
      <c r="M4862" s="18" t="s">
        <v>71</v>
      </c>
      <c r="N4862" s="18" t="s">
        <v>74</v>
      </c>
      <c r="O4862" s="18" t="s">
        <v>75</v>
      </c>
      <c r="P4862" s="19">
        <v>21176.466269</v>
      </c>
      <c r="Q4862" s="19">
        <v>4583295.9932599999</v>
      </c>
      <c r="R4862" s="20">
        <v>0.70014500000000002</v>
      </c>
      <c r="S4862" s="20">
        <v>6.29983</v>
      </c>
      <c r="T4862" s="20">
        <v>0.30199999999999999</v>
      </c>
      <c r="U4862" s="20">
        <v>0.30499999999999999</v>
      </c>
      <c r="V4862" s="20">
        <f t="shared" si="150"/>
        <v>20.809093002283998</v>
      </c>
      <c r="W4862" s="20">
        <f t="shared" si="151"/>
        <v>186.43325052574002</v>
      </c>
    </row>
    <row r="4863" spans="1:23" x14ac:dyDescent="0.25">
      <c r="A4863" s="18">
        <v>37260</v>
      </c>
      <c r="B4863" s="18">
        <v>37190</v>
      </c>
      <c r="C4863" s="18">
        <v>6410</v>
      </c>
      <c r="D4863" s="18">
        <v>6410</v>
      </c>
      <c r="E4863" s="18" t="s">
        <v>116</v>
      </c>
      <c r="F4863" s="18" t="s">
        <v>117</v>
      </c>
      <c r="G4863" s="19">
        <v>1.9060417300000001</v>
      </c>
      <c r="H4863" s="19">
        <v>0.77134800000000003</v>
      </c>
      <c r="I4863" s="18" t="s">
        <v>79</v>
      </c>
      <c r="J4863" s="18" t="s">
        <v>80</v>
      </c>
      <c r="K4863" s="18">
        <v>16</v>
      </c>
      <c r="L4863" s="18">
        <v>60</v>
      </c>
      <c r="M4863" s="18" t="s">
        <v>71</v>
      </c>
      <c r="N4863" s="18" t="s">
        <v>74</v>
      </c>
      <c r="O4863" s="18" t="s">
        <v>75</v>
      </c>
      <c r="P4863" s="19">
        <v>1204.4034961699999</v>
      </c>
      <c r="Q4863" s="19">
        <v>83026.845650699994</v>
      </c>
      <c r="R4863" s="20">
        <v>0.70014500000000002</v>
      </c>
      <c r="S4863" s="20">
        <v>6.29983</v>
      </c>
      <c r="T4863" s="20">
        <v>0.30199999999999999</v>
      </c>
      <c r="U4863" s="20">
        <v>0.30499999999999999</v>
      </c>
      <c r="V4863" s="20">
        <f t="shared" si="150"/>
        <v>0.37695870093108003</v>
      </c>
      <c r="W4863" s="20">
        <f t="shared" si="151"/>
        <v>3.3772560832338003</v>
      </c>
    </row>
    <row r="4864" spans="1:23" x14ac:dyDescent="0.25">
      <c r="A4864" s="18">
        <v>37261</v>
      </c>
      <c r="B4864" s="18">
        <v>37191</v>
      </c>
      <c r="C4864" s="18">
        <v>6410</v>
      </c>
      <c r="D4864" s="18">
        <v>6410</v>
      </c>
      <c r="E4864" s="18" t="s">
        <v>116</v>
      </c>
      <c r="F4864" s="18" t="s">
        <v>117</v>
      </c>
      <c r="G4864" s="19">
        <v>4.5558106162199996</v>
      </c>
      <c r="H4864" s="19">
        <v>1.8436699999999999</v>
      </c>
      <c r="I4864" s="18" t="s">
        <v>79</v>
      </c>
      <c r="J4864" s="18" t="s">
        <v>80</v>
      </c>
      <c r="K4864" s="18">
        <v>16</v>
      </c>
      <c r="L4864" s="18">
        <v>60</v>
      </c>
      <c r="M4864" s="18" t="s">
        <v>71</v>
      </c>
      <c r="N4864" s="18" t="s">
        <v>74</v>
      </c>
      <c r="O4864" s="18" t="s">
        <v>75</v>
      </c>
      <c r="P4864" s="19">
        <v>1714.4880035900001</v>
      </c>
      <c r="Q4864" s="19">
        <v>198450.316639</v>
      </c>
      <c r="R4864" s="20">
        <v>0.70014500000000002</v>
      </c>
      <c r="S4864" s="20">
        <v>6.29983</v>
      </c>
      <c r="T4864" s="20">
        <v>0.30199999999999999</v>
      </c>
      <c r="U4864" s="20">
        <v>0.30499999999999999</v>
      </c>
      <c r="V4864" s="20">
        <f t="shared" si="150"/>
        <v>0.90100375984070002</v>
      </c>
      <c r="W4864" s="20">
        <f t="shared" si="151"/>
        <v>8.0722912653895005</v>
      </c>
    </row>
    <row r="4865" spans="1:23" x14ac:dyDescent="0.25">
      <c r="A4865" s="18">
        <v>37262</v>
      </c>
      <c r="B4865" s="18">
        <v>37192</v>
      </c>
      <c r="C4865" s="18">
        <v>6410</v>
      </c>
      <c r="D4865" s="18">
        <v>6410</v>
      </c>
      <c r="E4865" s="18" t="s">
        <v>116</v>
      </c>
      <c r="F4865" s="18" t="s">
        <v>117</v>
      </c>
      <c r="G4865" s="19">
        <v>2.39438257162</v>
      </c>
      <c r="H4865" s="19">
        <v>0.96897200000000006</v>
      </c>
      <c r="I4865" s="18" t="s">
        <v>79</v>
      </c>
      <c r="J4865" s="18" t="s">
        <v>80</v>
      </c>
      <c r="K4865" s="18">
        <v>16</v>
      </c>
      <c r="L4865" s="18">
        <v>60</v>
      </c>
      <c r="M4865" s="18" t="s">
        <v>71</v>
      </c>
      <c r="N4865" s="18" t="s">
        <v>74</v>
      </c>
      <c r="O4865" s="18" t="s">
        <v>75</v>
      </c>
      <c r="P4865" s="19">
        <v>1314.04770779</v>
      </c>
      <c r="Q4865" s="19">
        <v>104298.88762199999</v>
      </c>
      <c r="R4865" s="20">
        <v>0.70014500000000002</v>
      </c>
      <c r="S4865" s="20">
        <v>6.29983</v>
      </c>
      <c r="T4865" s="20">
        <v>0.30199999999999999</v>
      </c>
      <c r="U4865" s="20">
        <v>0.30499999999999999</v>
      </c>
      <c r="V4865" s="20">
        <f t="shared" si="150"/>
        <v>0.47353778885612002</v>
      </c>
      <c r="W4865" s="20">
        <f t="shared" si="151"/>
        <v>4.2425294179582007</v>
      </c>
    </row>
    <row r="4866" spans="1:23" x14ac:dyDescent="0.25">
      <c r="A4866" s="18">
        <v>37263</v>
      </c>
      <c r="B4866" s="18">
        <v>37193</v>
      </c>
      <c r="C4866" s="18">
        <v>6410</v>
      </c>
      <c r="D4866" s="18">
        <v>6410</v>
      </c>
      <c r="E4866" s="18" t="s">
        <v>116</v>
      </c>
      <c r="F4866" s="18" t="s">
        <v>117</v>
      </c>
      <c r="G4866" s="19">
        <v>1.35452324805</v>
      </c>
      <c r="H4866" s="19">
        <v>0.54815599999999998</v>
      </c>
      <c r="I4866" s="18" t="s">
        <v>79</v>
      </c>
      <c r="J4866" s="18" t="s">
        <v>80</v>
      </c>
      <c r="K4866" s="18">
        <v>16</v>
      </c>
      <c r="L4866" s="18">
        <v>60</v>
      </c>
      <c r="M4866" s="18" t="s">
        <v>71</v>
      </c>
      <c r="N4866" s="18" t="s">
        <v>74</v>
      </c>
      <c r="O4866" s="18" t="s">
        <v>75</v>
      </c>
      <c r="P4866" s="19">
        <v>1034.6833510599999</v>
      </c>
      <c r="Q4866" s="19">
        <v>59002.796672900004</v>
      </c>
      <c r="R4866" s="20">
        <v>0.70014500000000002</v>
      </c>
      <c r="S4866" s="20">
        <v>6.29983</v>
      </c>
      <c r="T4866" s="20">
        <v>0.30199999999999999</v>
      </c>
      <c r="U4866" s="20">
        <v>0.30499999999999999</v>
      </c>
      <c r="V4866" s="20">
        <f t="shared" si="150"/>
        <v>0.26788450046876</v>
      </c>
      <c r="W4866" s="20">
        <f t="shared" si="151"/>
        <v>2.4000362813686</v>
      </c>
    </row>
    <row r="4867" spans="1:23" x14ac:dyDescent="0.25">
      <c r="A4867" s="18">
        <v>37264</v>
      </c>
      <c r="B4867" s="18">
        <v>37194</v>
      </c>
      <c r="C4867" s="18">
        <v>6410</v>
      </c>
      <c r="D4867" s="18">
        <v>6410</v>
      </c>
      <c r="E4867" s="18" t="s">
        <v>116</v>
      </c>
      <c r="F4867" s="18" t="s">
        <v>117</v>
      </c>
      <c r="G4867" s="19">
        <v>1.61795397433</v>
      </c>
      <c r="H4867" s="19">
        <v>0.65476299999999998</v>
      </c>
      <c r="I4867" s="18" t="s">
        <v>79</v>
      </c>
      <c r="J4867" s="18" t="s">
        <v>80</v>
      </c>
      <c r="K4867" s="18">
        <v>16</v>
      </c>
      <c r="L4867" s="18">
        <v>60</v>
      </c>
      <c r="M4867" s="18" t="s">
        <v>71</v>
      </c>
      <c r="N4867" s="18" t="s">
        <v>74</v>
      </c>
      <c r="O4867" s="18" t="s">
        <v>75</v>
      </c>
      <c r="P4867" s="19">
        <v>989.19125721800003</v>
      </c>
      <c r="Q4867" s="19">
        <v>70477.793210200005</v>
      </c>
      <c r="R4867" s="20">
        <v>0.70014500000000002</v>
      </c>
      <c r="S4867" s="20">
        <v>6.29983</v>
      </c>
      <c r="T4867" s="20">
        <v>0.30199999999999999</v>
      </c>
      <c r="U4867" s="20">
        <v>0.30499999999999999</v>
      </c>
      <c r="V4867" s="20">
        <f t="shared" ref="V4867:V4930" si="152">H4867*R4867*(1-T4867)</f>
        <v>0.31998347036322999</v>
      </c>
      <c r="W4867" s="20">
        <f t="shared" ref="W4867:W4930" si="153">H4867*S4867*(1-U4867)</f>
        <v>2.8668024352515498</v>
      </c>
    </row>
    <row r="4868" spans="1:23" x14ac:dyDescent="0.25">
      <c r="A4868" s="18">
        <v>37265</v>
      </c>
      <c r="B4868" s="18">
        <v>37195</v>
      </c>
      <c r="C4868" s="18">
        <v>6410</v>
      </c>
      <c r="D4868" s="18">
        <v>6410</v>
      </c>
      <c r="E4868" s="18" t="s">
        <v>116</v>
      </c>
      <c r="F4868" s="18" t="s">
        <v>117</v>
      </c>
      <c r="G4868" s="19">
        <v>1.21130661776</v>
      </c>
      <c r="H4868" s="19">
        <v>0.49019800000000002</v>
      </c>
      <c r="I4868" s="18" t="s">
        <v>79</v>
      </c>
      <c r="J4868" s="18" t="s">
        <v>80</v>
      </c>
      <c r="K4868" s="18">
        <v>16</v>
      </c>
      <c r="L4868" s="18">
        <v>60</v>
      </c>
      <c r="M4868" s="18" t="s">
        <v>71</v>
      </c>
      <c r="N4868" s="18" t="s">
        <v>74</v>
      </c>
      <c r="O4868" s="18" t="s">
        <v>75</v>
      </c>
      <c r="P4868" s="19">
        <v>867.40637151600004</v>
      </c>
      <c r="Q4868" s="19">
        <v>52764.3052111</v>
      </c>
      <c r="R4868" s="20">
        <v>0.70014500000000002</v>
      </c>
      <c r="S4868" s="20">
        <v>6.29983</v>
      </c>
      <c r="T4868" s="20">
        <v>0.30199999999999999</v>
      </c>
      <c r="U4868" s="20">
        <v>0.30499999999999999</v>
      </c>
      <c r="V4868" s="20">
        <f t="shared" si="152"/>
        <v>0.23956035573958001</v>
      </c>
      <c r="W4868" s="20">
        <f t="shared" si="153"/>
        <v>2.1462740261063002</v>
      </c>
    </row>
    <row r="4869" spans="1:23" x14ac:dyDescent="0.25">
      <c r="A4869" s="18">
        <v>37266</v>
      </c>
      <c r="B4869" s="18">
        <v>37196</v>
      </c>
      <c r="C4869" s="18">
        <v>6410</v>
      </c>
      <c r="D4869" s="18">
        <v>6410</v>
      </c>
      <c r="E4869" s="18" t="s">
        <v>116</v>
      </c>
      <c r="F4869" s="18" t="s">
        <v>117</v>
      </c>
      <c r="G4869" s="19">
        <v>3.7696500894199998</v>
      </c>
      <c r="H4869" s="19">
        <v>1.52552</v>
      </c>
      <c r="I4869" s="18" t="s">
        <v>79</v>
      </c>
      <c r="J4869" s="18" t="s">
        <v>80</v>
      </c>
      <c r="K4869" s="18">
        <v>16</v>
      </c>
      <c r="L4869" s="18">
        <v>60</v>
      </c>
      <c r="M4869" s="18" t="s">
        <v>71</v>
      </c>
      <c r="N4869" s="18" t="s">
        <v>74</v>
      </c>
      <c r="O4869" s="18" t="s">
        <v>75</v>
      </c>
      <c r="P4869" s="19">
        <v>1704.9408570200001</v>
      </c>
      <c r="Q4869" s="19">
        <v>164205.30107099999</v>
      </c>
      <c r="R4869" s="20">
        <v>0.70014500000000002</v>
      </c>
      <c r="S4869" s="20">
        <v>6.29983</v>
      </c>
      <c r="T4869" s="20">
        <v>0.30199999999999999</v>
      </c>
      <c r="U4869" s="20">
        <v>0.30499999999999999</v>
      </c>
      <c r="V4869" s="20">
        <f t="shared" si="152"/>
        <v>0.74552346987920004</v>
      </c>
      <c r="W4869" s="20">
        <f t="shared" si="153"/>
        <v>6.6793090798120005</v>
      </c>
    </row>
    <row r="4870" spans="1:23" x14ac:dyDescent="0.25">
      <c r="A4870" s="18">
        <v>37267</v>
      </c>
      <c r="B4870" s="18">
        <v>37197</v>
      </c>
      <c r="C4870" s="18">
        <v>6410</v>
      </c>
      <c r="D4870" s="18">
        <v>6410</v>
      </c>
      <c r="E4870" s="18" t="s">
        <v>116</v>
      </c>
      <c r="F4870" s="18" t="s">
        <v>117</v>
      </c>
      <c r="G4870" s="19">
        <v>2.6155930717899998</v>
      </c>
      <c r="H4870" s="19">
        <v>1.0584899999999999</v>
      </c>
      <c r="I4870" s="18" t="s">
        <v>79</v>
      </c>
      <c r="J4870" s="18" t="s">
        <v>80</v>
      </c>
      <c r="K4870" s="18">
        <v>16</v>
      </c>
      <c r="L4870" s="18">
        <v>60</v>
      </c>
      <c r="M4870" s="18" t="s">
        <v>71</v>
      </c>
      <c r="N4870" s="18" t="s">
        <v>74</v>
      </c>
      <c r="O4870" s="18" t="s">
        <v>75</v>
      </c>
      <c r="P4870" s="19">
        <v>1252.5244795999999</v>
      </c>
      <c r="Q4870" s="19">
        <v>113934.778467</v>
      </c>
      <c r="R4870" s="20">
        <v>0.70014500000000002</v>
      </c>
      <c r="S4870" s="20">
        <v>6.29983</v>
      </c>
      <c r="T4870" s="20">
        <v>0.30199999999999999</v>
      </c>
      <c r="U4870" s="20">
        <v>0.30499999999999999</v>
      </c>
      <c r="V4870" s="20">
        <f t="shared" si="152"/>
        <v>0.51728534377289992</v>
      </c>
      <c r="W4870" s="20">
        <f t="shared" si="153"/>
        <v>4.6344734044065001</v>
      </c>
    </row>
    <row r="4871" spans="1:23" x14ac:dyDescent="0.25">
      <c r="A4871" s="18">
        <v>37268</v>
      </c>
      <c r="B4871" s="18">
        <v>37198</v>
      </c>
      <c r="C4871" s="18">
        <v>6410</v>
      </c>
      <c r="D4871" s="18">
        <v>6410</v>
      </c>
      <c r="E4871" s="18" t="s">
        <v>116</v>
      </c>
      <c r="F4871" s="18" t="s">
        <v>117</v>
      </c>
      <c r="G4871" s="19">
        <v>14.0899749866</v>
      </c>
      <c r="H4871" s="19">
        <v>5.7020099999999996</v>
      </c>
      <c r="I4871" s="18" t="s">
        <v>79</v>
      </c>
      <c r="J4871" s="18" t="s">
        <v>80</v>
      </c>
      <c r="K4871" s="18">
        <v>16</v>
      </c>
      <c r="L4871" s="18">
        <v>60</v>
      </c>
      <c r="M4871" s="18" t="s">
        <v>71</v>
      </c>
      <c r="N4871" s="18" t="s">
        <v>74</v>
      </c>
      <c r="O4871" s="18" t="s">
        <v>75</v>
      </c>
      <c r="P4871" s="19">
        <v>3323.3921216600002</v>
      </c>
      <c r="Q4871" s="19">
        <v>613756.85537999996</v>
      </c>
      <c r="R4871" s="20">
        <v>0.70014500000000002</v>
      </c>
      <c r="S4871" s="20">
        <v>6.29983</v>
      </c>
      <c r="T4871" s="20">
        <v>0.30199999999999999</v>
      </c>
      <c r="U4871" s="20">
        <v>0.30499999999999999</v>
      </c>
      <c r="V4871" s="20">
        <f t="shared" si="152"/>
        <v>2.7865791864320997</v>
      </c>
      <c r="W4871" s="20">
        <f t="shared" si="153"/>
        <v>24.965577092518501</v>
      </c>
    </row>
    <row r="4872" spans="1:23" x14ac:dyDescent="0.25">
      <c r="A4872" s="18">
        <v>37269</v>
      </c>
      <c r="B4872" s="18">
        <v>37199</v>
      </c>
      <c r="C4872" s="18">
        <v>6410</v>
      </c>
      <c r="D4872" s="18">
        <v>6410</v>
      </c>
      <c r="E4872" s="18" t="s">
        <v>116</v>
      </c>
      <c r="F4872" s="18" t="s">
        <v>117</v>
      </c>
      <c r="G4872" s="19">
        <v>1.7707475767700001</v>
      </c>
      <c r="H4872" s="19">
        <v>0.71659600000000001</v>
      </c>
      <c r="I4872" s="18" t="s">
        <v>79</v>
      </c>
      <c r="J4872" s="18" t="s">
        <v>80</v>
      </c>
      <c r="K4872" s="18">
        <v>16</v>
      </c>
      <c r="L4872" s="18">
        <v>60</v>
      </c>
      <c r="M4872" s="18" t="s">
        <v>71</v>
      </c>
      <c r="N4872" s="18" t="s">
        <v>74</v>
      </c>
      <c r="O4872" s="18" t="s">
        <v>75</v>
      </c>
      <c r="P4872" s="19">
        <v>1004.6963184</v>
      </c>
      <c r="Q4872" s="19">
        <v>77133.455909800003</v>
      </c>
      <c r="R4872" s="20">
        <v>0.70014500000000002</v>
      </c>
      <c r="S4872" s="20">
        <v>6.29983</v>
      </c>
      <c r="T4872" s="20">
        <v>0.30199999999999999</v>
      </c>
      <c r="U4872" s="20">
        <v>0.30499999999999999</v>
      </c>
      <c r="V4872" s="20">
        <f t="shared" si="152"/>
        <v>0.35020133228115996</v>
      </c>
      <c r="W4872" s="20">
        <f t="shared" si="153"/>
        <v>3.1375309201826007</v>
      </c>
    </row>
    <row r="4873" spans="1:23" x14ac:dyDescent="0.25">
      <c r="A4873" s="18">
        <v>37270</v>
      </c>
      <c r="B4873" s="18">
        <v>37200</v>
      </c>
      <c r="C4873" s="18">
        <v>6410</v>
      </c>
      <c r="D4873" s="18">
        <v>6410</v>
      </c>
      <c r="E4873" s="18" t="s">
        <v>116</v>
      </c>
      <c r="F4873" s="18" t="s">
        <v>117</v>
      </c>
      <c r="G4873" s="19">
        <v>5.10029549293</v>
      </c>
      <c r="H4873" s="19">
        <v>2.0640200000000002</v>
      </c>
      <c r="I4873" s="18" t="s">
        <v>79</v>
      </c>
      <c r="J4873" s="18" t="s">
        <v>80</v>
      </c>
      <c r="K4873" s="18">
        <v>16</v>
      </c>
      <c r="L4873" s="18">
        <v>60</v>
      </c>
      <c r="M4873" s="18" t="s">
        <v>71</v>
      </c>
      <c r="N4873" s="18" t="s">
        <v>74</v>
      </c>
      <c r="O4873" s="18" t="s">
        <v>75</v>
      </c>
      <c r="P4873" s="19">
        <v>2778.9604204500001</v>
      </c>
      <c r="Q4873" s="19">
        <v>222167.98299700001</v>
      </c>
      <c r="R4873" s="20">
        <v>0.70014500000000002</v>
      </c>
      <c r="S4873" s="20">
        <v>6.29983</v>
      </c>
      <c r="T4873" s="20">
        <v>0.30199999999999999</v>
      </c>
      <c r="U4873" s="20">
        <v>0.30499999999999999</v>
      </c>
      <c r="V4873" s="20">
        <f t="shared" si="152"/>
        <v>1.0086890714642001</v>
      </c>
      <c r="W4873" s="20">
        <f t="shared" si="153"/>
        <v>9.0370677060370017</v>
      </c>
    </row>
    <row r="4874" spans="1:23" x14ac:dyDescent="0.25">
      <c r="A4874" s="18">
        <v>37271</v>
      </c>
      <c r="B4874" s="18">
        <v>37201</v>
      </c>
      <c r="C4874" s="18">
        <v>6410</v>
      </c>
      <c r="D4874" s="18">
        <v>6410</v>
      </c>
      <c r="E4874" s="18" t="s">
        <v>116</v>
      </c>
      <c r="F4874" s="18" t="s">
        <v>117</v>
      </c>
      <c r="G4874" s="19">
        <v>17.3393698796</v>
      </c>
      <c r="H4874" s="19">
        <v>7.0169899999999998</v>
      </c>
      <c r="I4874" s="18" t="s">
        <v>79</v>
      </c>
      <c r="J4874" s="18" t="s">
        <v>80</v>
      </c>
      <c r="K4874" s="18">
        <v>16</v>
      </c>
      <c r="L4874" s="18">
        <v>60</v>
      </c>
      <c r="M4874" s="18" t="s">
        <v>71</v>
      </c>
      <c r="N4874" s="18" t="s">
        <v>74</v>
      </c>
      <c r="O4874" s="18" t="s">
        <v>75</v>
      </c>
      <c r="P4874" s="19">
        <v>4324.9550121599996</v>
      </c>
      <c r="Q4874" s="19">
        <v>755299.93074500002</v>
      </c>
      <c r="R4874" s="20">
        <v>0.70014500000000002</v>
      </c>
      <c r="S4874" s="20">
        <v>6.29983</v>
      </c>
      <c r="T4874" s="20">
        <v>0.30199999999999999</v>
      </c>
      <c r="U4874" s="20">
        <v>0.30499999999999999</v>
      </c>
      <c r="V4874" s="20">
        <f t="shared" si="152"/>
        <v>3.4292115035578998</v>
      </c>
      <c r="W4874" s="20">
        <f t="shared" si="153"/>
        <v>30.723061657631501</v>
      </c>
    </row>
    <row r="4875" spans="1:23" x14ac:dyDescent="0.25">
      <c r="A4875" s="18">
        <v>37272</v>
      </c>
      <c r="B4875" s="18">
        <v>37202</v>
      </c>
      <c r="C4875" s="18">
        <v>6410</v>
      </c>
      <c r="D4875" s="18">
        <v>6410</v>
      </c>
      <c r="E4875" s="18" t="s">
        <v>116</v>
      </c>
      <c r="F4875" s="18" t="s">
        <v>117</v>
      </c>
      <c r="G4875" s="19">
        <v>3.37022992628</v>
      </c>
      <c r="H4875" s="19">
        <v>1.36388</v>
      </c>
      <c r="I4875" s="18" t="s">
        <v>79</v>
      </c>
      <c r="J4875" s="18" t="s">
        <v>80</v>
      </c>
      <c r="K4875" s="18">
        <v>16</v>
      </c>
      <c r="L4875" s="18">
        <v>60</v>
      </c>
      <c r="M4875" s="18" t="s">
        <v>71</v>
      </c>
      <c r="N4875" s="18" t="s">
        <v>74</v>
      </c>
      <c r="O4875" s="18" t="s">
        <v>75</v>
      </c>
      <c r="P4875" s="19">
        <v>1387.5452101400001</v>
      </c>
      <c r="Q4875" s="19">
        <v>146806.62835899999</v>
      </c>
      <c r="R4875" s="20">
        <v>0.70014500000000002</v>
      </c>
      <c r="S4875" s="20">
        <v>6.29983</v>
      </c>
      <c r="T4875" s="20">
        <v>0.30199999999999999</v>
      </c>
      <c r="U4875" s="20">
        <v>0.30499999999999999</v>
      </c>
      <c r="V4875" s="20">
        <f t="shared" si="152"/>
        <v>0.66652980629479996</v>
      </c>
      <c r="W4875" s="20">
        <f t="shared" si="153"/>
        <v>5.971587437578</v>
      </c>
    </row>
    <row r="4876" spans="1:23" x14ac:dyDescent="0.25">
      <c r="A4876" s="18">
        <v>37273</v>
      </c>
      <c r="B4876" s="18">
        <v>37203</v>
      </c>
      <c r="C4876" s="18">
        <v>6410</v>
      </c>
      <c r="D4876" s="18">
        <v>6410</v>
      </c>
      <c r="E4876" s="18" t="s">
        <v>116</v>
      </c>
      <c r="F4876" s="18" t="s">
        <v>117</v>
      </c>
      <c r="G4876" s="19">
        <v>1.4986451058600001</v>
      </c>
      <c r="H4876" s="19">
        <v>0.60648000000000002</v>
      </c>
      <c r="I4876" s="18" t="s">
        <v>79</v>
      </c>
      <c r="J4876" s="18" t="s">
        <v>80</v>
      </c>
      <c r="K4876" s="18">
        <v>16</v>
      </c>
      <c r="L4876" s="18">
        <v>60</v>
      </c>
      <c r="M4876" s="18" t="s">
        <v>71</v>
      </c>
      <c r="N4876" s="18" t="s">
        <v>74</v>
      </c>
      <c r="O4876" s="18" t="s">
        <v>75</v>
      </c>
      <c r="P4876" s="19">
        <v>1014.10497737</v>
      </c>
      <c r="Q4876" s="19">
        <v>65280.7196874</v>
      </c>
      <c r="R4876" s="20">
        <v>0.70014500000000002</v>
      </c>
      <c r="S4876" s="20">
        <v>6.29983</v>
      </c>
      <c r="T4876" s="20">
        <v>0.30199999999999999</v>
      </c>
      <c r="U4876" s="20">
        <v>0.30499999999999999</v>
      </c>
      <c r="V4876" s="20">
        <f t="shared" si="152"/>
        <v>0.29638750984079998</v>
      </c>
      <c r="W4876" s="20">
        <f t="shared" si="153"/>
        <v>2.6554010243880004</v>
      </c>
    </row>
    <row r="4877" spans="1:23" x14ac:dyDescent="0.25">
      <c r="A4877" s="18">
        <v>37274</v>
      </c>
      <c r="B4877" s="18">
        <v>37204</v>
      </c>
      <c r="C4877" s="18">
        <v>6410</v>
      </c>
      <c r="D4877" s="18">
        <v>6410</v>
      </c>
      <c r="E4877" s="18" t="s">
        <v>116</v>
      </c>
      <c r="F4877" s="18" t="s">
        <v>117</v>
      </c>
      <c r="G4877" s="19">
        <v>2.00408481352</v>
      </c>
      <c r="H4877" s="19">
        <v>0.81102399999999997</v>
      </c>
      <c r="I4877" s="18" t="s">
        <v>79</v>
      </c>
      <c r="J4877" s="18" t="s">
        <v>80</v>
      </c>
      <c r="K4877" s="18">
        <v>16</v>
      </c>
      <c r="L4877" s="18">
        <v>60</v>
      </c>
      <c r="M4877" s="18" t="s">
        <v>71</v>
      </c>
      <c r="N4877" s="18" t="s">
        <v>74</v>
      </c>
      <c r="O4877" s="18" t="s">
        <v>75</v>
      </c>
      <c r="P4877" s="19">
        <v>1357.3756884899999</v>
      </c>
      <c r="Q4877" s="19">
        <v>87297.585285699999</v>
      </c>
      <c r="R4877" s="20">
        <v>0.70014500000000002</v>
      </c>
      <c r="S4877" s="20">
        <v>6.29983</v>
      </c>
      <c r="T4877" s="20">
        <v>0.30199999999999999</v>
      </c>
      <c r="U4877" s="20">
        <v>0.30499999999999999</v>
      </c>
      <c r="V4877" s="20">
        <f t="shared" si="152"/>
        <v>0.39634841013903993</v>
      </c>
      <c r="W4877" s="20">
        <f t="shared" si="153"/>
        <v>3.5509727615144002</v>
      </c>
    </row>
    <row r="4878" spans="1:23" x14ac:dyDescent="0.25">
      <c r="A4878" s="18">
        <v>37275</v>
      </c>
      <c r="B4878" s="18">
        <v>37205</v>
      </c>
      <c r="C4878" s="18">
        <v>6410</v>
      </c>
      <c r="D4878" s="18">
        <v>6410</v>
      </c>
      <c r="E4878" s="18" t="s">
        <v>116</v>
      </c>
      <c r="F4878" s="18" t="s">
        <v>117</v>
      </c>
      <c r="G4878" s="19">
        <v>7.4269942252999996</v>
      </c>
      <c r="H4878" s="19">
        <v>3.0055999999999998</v>
      </c>
      <c r="I4878" s="18" t="s">
        <v>79</v>
      </c>
      <c r="J4878" s="18" t="s">
        <v>80</v>
      </c>
      <c r="K4878" s="18">
        <v>16</v>
      </c>
      <c r="L4878" s="18">
        <v>60</v>
      </c>
      <c r="M4878" s="18" t="s">
        <v>71</v>
      </c>
      <c r="N4878" s="18" t="s">
        <v>74</v>
      </c>
      <c r="O4878" s="18" t="s">
        <v>75</v>
      </c>
      <c r="P4878" s="19">
        <v>2200.6413429700001</v>
      </c>
      <c r="Q4878" s="19">
        <v>323518.57437599998</v>
      </c>
      <c r="R4878" s="20">
        <v>0.70014500000000002</v>
      </c>
      <c r="S4878" s="20">
        <v>6.29983</v>
      </c>
      <c r="T4878" s="20">
        <v>0.30199999999999999</v>
      </c>
      <c r="U4878" s="20">
        <v>0.30499999999999999</v>
      </c>
      <c r="V4878" s="20">
        <f t="shared" si="152"/>
        <v>1.468840356776</v>
      </c>
      <c r="W4878" s="20">
        <f t="shared" si="153"/>
        <v>13.159664488360001</v>
      </c>
    </row>
    <row r="4879" spans="1:23" x14ac:dyDescent="0.25">
      <c r="A4879" s="18">
        <v>37276</v>
      </c>
      <c r="B4879" s="18">
        <v>37206</v>
      </c>
      <c r="C4879" s="18">
        <v>6410</v>
      </c>
      <c r="D4879" s="18">
        <v>6410</v>
      </c>
      <c r="E4879" s="18" t="s">
        <v>116</v>
      </c>
      <c r="F4879" s="18" t="s">
        <v>117</v>
      </c>
      <c r="G4879" s="19">
        <v>4.3558087950199997</v>
      </c>
      <c r="H4879" s="19">
        <v>1.7627299999999999</v>
      </c>
      <c r="I4879" s="18" t="s">
        <v>79</v>
      </c>
      <c r="J4879" s="18" t="s">
        <v>80</v>
      </c>
      <c r="K4879" s="18">
        <v>16</v>
      </c>
      <c r="L4879" s="18">
        <v>60</v>
      </c>
      <c r="M4879" s="18" t="s">
        <v>71</v>
      </c>
      <c r="N4879" s="18" t="s">
        <v>74</v>
      </c>
      <c r="O4879" s="18" t="s">
        <v>75</v>
      </c>
      <c r="P4879" s="19">
        <v>1744.4420482</v>
      </c>
      <c r="Q4879" s="19">
        <v>189738.27215599999</v>
      </c>
      <c r="R4879" s="20">
        <v>0.70014500000000002</v>
      </c>
      <c r="S4879" s="20">
        <v>6.29983</v>
      </c>
      <c r="T4879" s="20">
        <v>0.30199999999999999</v>
      </c>
      <c r="U4879" s="20">
        <v>0.30499999999999999</v>
      </c>
      <c r="V4879" s="20">
        <f t="shared" si="152"/>
        <v>0.86144828390329986</v>
      </c>
      <c r="W4879" s="20">
        <f t="shared" si="153"/>
        <v>7.7179050384504997</v>
      </c>
    </row>
    <row r="4880" spans="1:23" x14ac:dyDescent="0.25">
      <c r="A4880" s="18">
        <v>37277</v>
      </c>
      <c r="B4880" s="18">
        <v>37207</v>
      </c>
      <c r="C4880" s="18">
        <v>6410</v>
      </c>
      <c r="D4880" s="18">
        <v>6410</v>
      </c>
      <c r="E4880" s="18" t="s">
        <v>116</v>
      </c>
      <c r="F4880" s="18" t="s">
        <v>117</v>
      </c>
      <c r="G4880" s="19">
        <v>3.7051732770900001</v>
      </c>
      <c r="H4880" s="19">
        <v>1.49943</v>
      </c>
      <c r="I4880" s="18" t="s">
        <v>79</v>
      </c>
      <c r="J4880" s="18" t="s">
        <v>80</v>
      </c>
      <c r="K4880" s="18">
        <v>16</v>
      </c>
      <c r="L4880" s="18">
        <v>60</v>
      </c>
      <c r="M4880" s="18" t="s">
        <v>71</v>
      </c>
      <c r="N4880" s="18" t="s">
        <v>74</v>
      </c>
      <c r="O4880" s="18" t="s">
        <v>75</v>
      </c>
      <c r="P4880" s="19">
        <v>1483.65930549</v>
      </c>
      <c r="Q4880" s="19">
        <v>161396.70236200001</v>
      </c>
      <c r="R4880" s="20">
        <v>0.70014500000000002</v>
      </c>
      <c r="S4880" s="20">
        <v>6.29983</v>
      </c>
      <c r="T4880" s="20">
        <v>0.30199999999999999</v>
      </c>
      <c r="U4880" s="20">
        <v>0.30499999999999999</v>
      </c>
      <c r="V4880" s="20">
        <f t="shared" si="152"/>
        <v>0.73277325531030002</v>
      </c>
      <c r="W4880" s="20">
        <f t="shared" si="153"/>
        <v>6.565077097345501</v>
      </c>
    </row>
    <row r="4881" spans="1:23" x14ac:dyDescent="0.25">
      <c r="A4881" s="18">
        <v>37278</v>
      </c>
      <c r="B4881" s="18">
        <v>37208</v>
      </c>
      <c r="C4881" s="18">
        <v>6410</v>
      </c>
      <c r="D4881" s="18">
        <v>6410</v>
      </c>
      <c r="E4881" s="18" t="s">
        <v>116</v>
      </c>
      <c r="F4881" s="18" t="s">
        <v>117</v>
      </c>
      <c r="G4881" s="19">
        <v>2.07251937819</v>
      </c>
      <c r="H4881" s="19">
        <v>0.83871899999999999</v>
      </c>
      <c r="I4881" s="18" t="s">
        <v>79</v>
      </c>
      <c r="J4881" s="18" t="s">
        <v>80</v>
      </c>
      <c r="K4881" s="18">
        <v>16</v>
      </c>
      <c r="L4881" s="18">
        <v>60</v>
      </c>
      <c r="M4881" s="18" t="s">
        <v>71</v>
      </c>
      <c r="N4881" s="18" t="s">
        <v>74</v>
      </c>
      <c r="O4881" s="18" t="s">
        <v>75</v>
      </c>
      <c r="P4881" s="19">
        <v>1118.29012536</v>
      </c>
      <c r="Q4881" s="19">
        <v>90278.582998400001</v>
      </c>
      <c r="R4881" s="20">
        <v>0.70014500000000002</v>
      </c>
      <c r="S4881" s="20">
        <v>6.29983</v>
      </c>
      <c r="T4881" s="20">
        <v>0.30199999999999999</v>
      </c>
      <c r="U4881" s="20">
        <v>0.30499999999999999</v>
      </c>
      <c r="V4881" s="20">
        <f t="shared" si="152"/>
        <v>0.40988299014998997</v>
      </c>
      <c r="W4881" s="20">
        <f t="shared" si="153"/>
        <v>3.6722320468501506</v>
      </c>
    </row>
    <row r="4882" spans="1:23" x14ac:dyDescent="0.25">
      <c r="A4882" s="18">
        <v>37279</v>
      </c>
      <c r="B4882" s="18">
        <v>37209</v>
      </c>
      <c r="C4882" s="18">
        <v>6410</v>
      </c>
      <c r="D4882" s="18">
        <v>6410</v>
      </c>
      <c r="E4882" s="18" t="s">
        <v>116</v>
      </c>
      <c r="F4882" s="18" t="s">
        <v>117</v>
      </c>
      <c r="G4882" s="19">
        <v>97.276111484500007</v>
      </c>
      <c r="H4882" s="19">
        <v>39.366199999999999</v>
      </c>
      <c r="I4882" s="18" t="s">
        <v>79</v>
      </c>
      <c r="J4882" s="18" t="s">
        <v>80</v>
      </c>
      <c r="K4882" s="18">
        <v>16</v>
      </c>
      <c r="L4882" s="18">
        <v>60</v>
      </c>
      <c r="M4882" s="18" t="s">
        <v>71</v>
      </c>
      <c r="N4882" s="18" t="s">
        <v>74</v>
      </c>
      <c r="O4882" s="18" t="s">
        <v>75</v>
      </c>
      <c r="P4882" s="19">
        <v>29774.5401953</v>
      </c>
      <c r="Q4882" s="19">
        <v>4237330.4668899998</v>
      </c>
      <c r="R4882" s="20">
        <v>0.70014500000000002</v>
      </c>
      <c r="S4882" s="20">
        <v>6.29983</v>
      </c>
      <c r="T4882" s="20">
        <v>0.30199999999999999</v>
      </c>
      <c r="U4882" s="20">
        <v>0.30499999999999999</v>
      </c>
      <c r="V4882" s="20">
        <f t="shared" si="152"/>
        <v>19.238309573102001</v>
      </c>
      <c r="W4882" s="20">
        <f t="shared" si="153"/>
        <v>172.36025558347001</v>
      </c>
    </row>
    <row r="4883" spans="1:23" x14ac:dyDescent="0.25">
      <c r="A4883" s="18">
        <v>37280</v>
      </c>
      <c r="B4883" s="18">
        <v>37210</v>
      </c>
      <c r="C4883" s="18">
        <v>6410</v>
      </c>
      <c r="D4883" s="18">
        <v>6410</v>
      </c>
      <c r="E4883" s="18" t="s">
        <v>116</v>
      </c>
      <c r="F4883" s="18" t="s">
        <v>117</v>
      </c>
      <c r="G4883" s="19">
        <v>5.5301929879999996</v>
      </c>
      <c r="H4883" s="19">
        <v>2.2379899999999999</v>
      </c>
      <c r="I4883" s="18" t="s">
        <v>79</v>
      </c>
      <c r="J4883" s="18" t="s">
        <v>80</v>
      </c>
      <c r="K4883" s="18">
        <v>16</v>
      </c>
      <c r="L4883" s="18">
        <v>60</v>
      </c>
      <c r="M4883" s="18" t="s">
        <v>71</v>
      </c>
      <c r="N4883" s="18" t="s">
        <v>74</v>
      </c>
      <c r="O4883" s="18" t="s">
        <v>75</v>
      </c>
      <c r="P4883" s="19">
        <v>1967.86102708</v>
      </c>
      <c r="Q4883" s="19">
        <v>240894.24297799999</v>
      </c>
      <c r="R4883" s="20">
        <v>0.70014500000000002</v>
      </c>
      <c r="S4883" s="20">
        <v>6.29983</v>
      </c>
      <c r="T4883" s="20">
        <v>0.30199999999999999</v>
      </c>
      <c r="U4883" s="20">
        <v>0.30499999999999999</v>
      </c>
      <c r="V4883" s="20">
        <f t="shared" si="152"/>
        <v>1.0937084209679</v>
      </c>
      <c r="W4883" s="20">
        <f t="shared" si="153"/>
        <v>9.7987747964815011</v>
      </c>
    </row>
    <row r="4884" spans="1:23" x14ac:dyDescent="0.25">
      <c r="A4884" s="18">
        <v>37281</v>
      </c>
      <c r="B4884" s="18">
        <v>37211</v>
      </c>
      <c r="C4884" s="18">
        <v>6410</v>
      </c>
      <c r="D4884" s="18">
        <v>6410</v>
      </c>
      <c r="E4884" s="18" t="s">
        <v>116</v>
      </c>
      <c r="F4884" s="18" t="s">
        <v>117</v>
      </c>
      <c r="G4884" s="19">
        <v>0.72935611842600001</v>
      </c>
      <c r="H4884" s="19">
        <v>0.29515999999999998</v>
      </c>
      <c r="I4884" s="18" t="s">
        <v>79</v>
      </c>
      <c r="J4884" s="18" t="s">
        <v>80</v>
      </c>
      <c r="K4884" s="18">
        <v>16</v>
      </c>
      <c r="L4884" s="18">
        <v>60</v>
      </c>
      <c r="M4884" s="18" t="s">
        <v>71</v>
      </c>
      <c r="N4884" s="18" t="s">
        <v>74</v>
      </c>
      <c r="O4884" s="18" t="s">
        <v>75</v>
      </c>
      <c r="P4884" s="19">
        <v>654.04685989999996</v>
      </c>
      <c r="Q4884" s="19">
        <v>31770.625435999998</v>
      </c>
      <c r="R4884" s="20">
        <v>0.70014500000000002</v>
      </c>
      <c r="S4884" s="20">
        <v>6.29983</v>
      </c>
      <c r="T4884" s="20">
        <v>0.30199999999999999</v>
      </c>
      <c r="U4884" s="20">
        <v>0.30499999999999999</v>
      </c>
      <c r="V4884" s="20">
        <f t="shared" si="152"/>
        <v>0.14424504914359998</v>
      </c>
      <c r="W4884" s="20">
        <f t="shared" si="153"/>
        <v>1.2923231868459999</v>
      </c>
    </row>
    <row r="4885" spans="1:23" x14ac:dyDescent="0.25">
      <c r="A4885" s="18">
        <v>37282</v>
      </c>
      <c r="B4885" s="18">
        <v>37212</v>
      </c>
      <c r="C4885" s="18">
        <v>6410</v>
      </c>
      <c r="D4885" s="18">
        <v>6410</v>
      </c>
      <c r="E4885" s="18" t="s">
        <v>116</v>
      </c>
      <c r="F4885" s="18" t="s">
        <v>117</v>
      </c>
      <c r="G4885" s="19">
        <v>1.7459463534199999</v>
      </c>
      <c r="H4885" s="19">
        <v>0.70655900000000005</v>
      </c>
      <c r="I4885" s="18" t="s">
        <v>79</v>
      </c>
      <c r="J4885" s="18" t="s">
        <v>80</v>
      </c>
      <c r="K4885" s="18">
        <v>16</v>
      </c>
      <c r="L4885" s="18">
        <v>60</v>
      </c>
      <c r="M4885" s="18" t="s">
        <v>71</v>
      </c>
      <c r="N4885" s="18" t="s">
        <v>74</v>
      </c>
      <c r="O4885" s="18" t="s">
        <v>75</v>
      </c>
      <c r="P4885" s="19">
        <v>998.12799995</v>
      </c>
      <c r="Q4885" s="19">
        <v>76053.118941699999</v>
      </c>
      <c r="R4885" s="20">
        <v>0.70014500000000002</v>
      </c>
      <c r="S4885" s="20">
        <v>6.29983</v>
      </c>
      <c r="T4885" s="20">
        <v>0.30199999999999999</v>
      </c>
      <c r="U4885" s="20">
        <v>0.30499999999999999</v>
      </c>
      <c r="V4885" s="20">
        <f t="shared" si="152"/>
        <v>0.34529623823639</v>
      </c>
      <c r="W4885" s="20">
        <f t="shared" si="153"/>
        <v>3.0935851015541509</v>
      </c>
    </row>
    <row r="4886" spans="1:23" x14ac:dyDescent="0.25">
      <c r="A4886" s="18">
        <v>37283</v>
      </c>
      <c r="B4886" s="18">
        <v>37213</v>
      </c>
      <c r="C4886" s="18">
        <v>6410</v>
      </c>
      <c r="D4886" s="18">
        <v>6410</v>
      </c>
      <c r="E4886" s="18" t="s">
        <v>116</v>
      </c>
      <c r="F4886" s="18" t="s">
        <v>117</v>
      </c>
      <c r="G4886" s="19">
        <v>1.9560315314400001</v>
      </c>
      <c r="H4886" s="19">
        <v>0.791578</v>
      </c>
      <c r="I4886" s="18" t="s">
        <v>79</v>
      </c>
      <c r="J4886" s="18" t="s">
        <v>80</v>
      </c>
      <c r="K4886" s="18">
        <v>16</v>
      </c>
      <c r="L4886" s="18">
        <v>60</v>
      </c>
      <c r="M4886" s="18" t="s">
        <v>71</v>
      </c>
      <c r="N4886" s="18" t="s">
        <v>74</v>
      </c>
      <c r="O4886" s="18" t="s">
        <v>75</v>
      </c>
      <c r="P4886" s="19">
        <v>1136.38659175</v>
      </c>
      <c r="Q4886" s="19">
        <v>85204.392691500005</v>
      </c>
      <c r="R4886" s="20">
        <v>0.70014500000000002</v>
      </c>
      <c r="S4886" s="20">
        <v>6.29983</v>
      </c>
      <c r="T4886" s="20">
        <v>0.30199999999999999</v>
      </c>
      <c r="U4886" s="20">
        <v>0.30499999999999999</v>
      </c>
      <c r="V4886" s="20">
        <f t="shared" si="152"/>
        <v>0.38684512640938001</v>
      </c>
      <c r="W4886" s="20">
        <f t="shared" si="153"/>
        <v>3.4658307480593002</v>
      </c>
    </row>
    <row r="4887" spans="1:23" x14ac:dyDescent="0.25">
      <c r="A4887" s="18">
        <v>37284</v>
      </c>
      <c r="B4887" s="18">
        <v>37214</v>
      </c>
      <c r="C4887" s="18">
        <v>6410</v>
      </c>
      <c r="D4887" s="18">
        <v>6410</v>
      </c>
      <c r="E4887" s="18" t="s">
        <v>116</v>
      </c>
      <c r="F4887" s="18" t="s">
        <v>117</v>
      </c>
      <c r="G4887" s="19">
        <v>2.4089729433799998</v>
      </c>
      <c r="H4887" s="19">
        <v>0.97487699999999999</v>
      </c>
      <c r="I4887" s="18" t="s">
        <v>79</v>
      </c>
      <c r="J4887" s="18" t="s">
        <v>80</v>
      </c>
      <c r="K4887" s="18">
        <v>16</v>
      </c>
      <c r="L4887" s="18">
        <v>60</v>
      </c>
      <c r="M4887" s="18" t="s">
        <v>71</v>
      </c>
      <c r="N4887" s="18" t="s">
        <v>74</v>
      </c>
      <c r="O4887" s="18" t="s">
        <v>75</v>
      </c>
      <c r="P4887" s="19">
        <v>1360.2058966500001</v>
      </c>
      <c r="Q4887" s="19">
        <v>104934.441674</v>
      </c>
      <c r="R4887" s="20">
        <v>0.70014500000000002</v>
      </c>
      <c r="S4887" s="20">
        <v>6.29983</v>
      </c>
      <c r="T4887" s="20">
        <v>0.30199999999999999</v>
      </c>
      <c r="U4887" s="20">
        <v>0.30499999999999999</v>
      </c>
      <c r="V4887" s="20">
        <f t="shared" si="152"/>
        <v>0.47642356950116993</v>
      </c>
      <c r="W4887" s="20">
        <f t="shared" si="153"/>
        <v>4.2683837627824497</v>
      </c>
    </row>
    <row r="4888" spans="1:23" x14ac:dyDescent="0.25">
      <c r="A4888" s="18">
        <v>37285</v>
      </c>
      <c r="B4888" s="18">
        <v>37215</v>
      </c>
      <c r="C4888" s="18">
        <v>6410</v>
      </c>
      <c r="D4888" s="18">
        <v>6410</v>
      </c>
      <c r="E4888" s="18" t="s">
        <v>116</v>
      </c>
      <c r="F4888" s="18" t="s">
        <v>117</v>
      </c>
      <c r="G4888" s="19">
        <v>0.92664916079899995</v>
      </c>
      <c r="H4888" s="19">
        <v>0.375002</v>
      </c>
      <c r="I4888" s="18" t="s">
        <v>79</v>
      </c>
      <c r="J4888" s="18" t="s">
        <v>80</v>
      </c>
      <c r="K4888" s="18">
        <v>16</v>
      </c>
      <c r="L4888" s="18">
        <v>60</v>
      </c>
      <c r="M4888" s="18" t="s">
        <v>71</v>
      </c>
      <c r="N4888" s="18" t="s">
        <v>74</v>
      </c>
      <c r="O4888" s="18" t="s">
        <v>75</v>
      </c>
      <c r="P4888" s="19">
        <v>1031.13513805</v>
      </c>
      <c r="Q4888" s="19">
        <v>40364.675985900001</v>
      </c>
      <c r="R4888" s="20">
        <v>0.70014500000000002</v>
      </c>
      <c r="S4888" s="20">
        <v>6.29983</v>
      </c>
      <c r="T4888" s="20">
        <v>0.30199999999999999</v>
      </c>
      <c r="U4888" s="20">
        <v>0.30499999999999999</v>
      </c>
      <c r="V4888" s="20">
        <f t="shared" si="152"/>
        <v>0.18326393115242001</v>
      </c>
      <c r="W4888" s="20">
        <f t="shared" si="153"/>
        <v>1.6419019505137002</v>
      </c>
    </row>
    <row r="4889" spans="1:23" x14ac:dyDescent="0.25">
      <c r="A4889" s="18">
        <v>37286</v>
      </c>
      <c r="B4889" s="18">
        <v>37216</v>
      </c>
      <c r="C4889" s="18">
        <v>6410</v>
      </c>
      <c r="D4889" s="18">
        <v>6410</v>
      </c>
      <c r="E4889" s="18" t="s">
        <v>116</v>
      </c>
      <c r="F4889" s="18" t="s">
        <v>117</v>
      </c>
      <c r="G4889" s="19">
        <v>3.4953194591000001</v>
      </c>
      <c r="H4889" s="19">
        <v>1.4145099999999999</v>
      </c>
      <c r="I4889" s="18" t="s">
        <v>79</v>
      </c>
      <c r="J4889" s="18" t="s">
        <v>80</v>
      </c>
      <c r="K4889" s="18">
        <v>16</v>
      </c>
      <c r="L4889" s="18">
        <v>60</v>
      </c>
      <c r="M4889" s="18" t="s">
        <v>71</v>
      </c>
      <c r="N4889" s="18" t="s">
        <v>74</v>
      </c>
      <c r="O4889" s="18" t="s">
        <v>75</v>
      </c>
      <c r="P4889" s="19">
        <v>1571.5567064500001</v>
      </c>
      <c r="Q4889" s="19">
        <v>152255.50661400001</v>
      </c>
      <c r="R4889" s="20">
        <v>0.70014500000000002</v>
      </c>
      <c r="S4889" s="20">
        <v>6.29983</v>
      </c>
      <c r="T4889" s="20">
        <v>0.30199999999999999</v>
      </c>
      <c r="U4889" s="20">
        <v>0.30499999999999999</v>
      </c>
      <c r="V4889" s="20">
        <f t="shared" si="152"/>
        <v>0.69127274855709997</v>
      </c>
      <c r="W4889" s="20">
        <f t="shared" si="153"/>
        <v>6.1932649106435012</v>
      </c>
    </row>
    <row r="4890" spans="1:23" x14ac:dyDescent="0.25">
      <c r="A4890" s="18">
        <v>37287</v>
      </c>
      <c r="B4890" s="18">
        <v>37217</v>
      </c>
      <c r="C4890" s="18">
        <v>6410</v>
      </c>
      <c r="D4890" s="18">
        <v>6410</v>
      </c>
      <c r="E4890" s="18" t="s">
        <v>116</v>
      </c>
      <c r="F4890" s="18" t="s">
        <v>117</v>
      </c>
      <c r="G4890" s="19">
        <v>45.566708594700003</v>
      </c>
      <c r="H4890" s="19">
        <v>18.440200000000001</v>
      </c>
      <c r="I4890" s="18" t="s">
        <v>79</v>
      </c>
      <c r="J4890" s="18" t="s">
        <v>80</v>
      </c>
      <c r="K4890" s="18">
        <v>16</v>
      </c>
      <c r="L4890" s="18">
        <v>60</v>
      </c>
      <c r="M4890" s="18" t="s">
        <v>71</v>
      </c>
      <c r="N4890" s="18" t="s">
        <v>74</v>
      </c>
      <c r="O4890" s="18" t="s">
        <v>75</v>
      </c>
      <c r="P4890" s="19">
        <v>15099.974193399999</v>
      </c>
      <c r="Q4890" s="19">
        <v>1984877.8868499999</v>
      </c>
      <c r="R4890" s="20">
        <v>0.70014500000000002</v>
      </c>
      <c r="S4890" s="20">
        <v>6.29983</v>
      </c>
      <c r="T4890" s="20">
        <v>0.30199999999999999</v>
      </c>
      <c r="U4890" s="20">
        <v>0.30499999999999999</v>
      </c>
      <c r="V4890" s="20">
        <f t="shared" si="152"/>
        <v>9.011748052642</v>
      </c>
      <c r="W4890" s="20">
        <f t="shared" si="153"/>
        <v>80.738236990370012</v>
      </c>
    </row>
    <row r="4891" spans="1:23" x14ac:dyDescent="0.25">
      <c r="A4891" s="18">
        <v>37288</v>
      </c>
      <c r="B4891" s="18">
        <v>37218</v>
      </c>
      <c r="C4891" s="18">
        <v>6410</v>
      </c>
      <c r="D4891" s="18">
        <v>6410</v>
      </c>
      <c r="E4891" s="18" t="s">
        <v>116</v>
      </c>
      <c r="F4891" s="18" t="s">
        <v>117</v>
      </c>
      <c r="G4891" s="19">
        <v>7.62625606767</v>
      </c>
      <c r="H4891" s="19">
        <v>3.0862400000000001</v>
      </c>
      <c r="I4891" s="18" t="s">
        <v>79</v>
      </c>
      <c r="J4891" s="18" t="s">
        <v>80</v>
      </c>
      <c r="K4891" s="18">
        <v>16</v>
      </c>
      <c r="L4891" s="18">
        <v>60</v>
      </c>
      <c r="M4891" s="18" t="s">
        <v>71</v>
      </c>
      <c r="N4891" s="18" t="s">
        <v>74</v>
      </c>
      <c r="O4891" s="18" t="s">
        <v>75</v>
      </c>
      <c r="P4891" s="19">
        <v>2239.3005911999999</v>
      </c>
      <c r="Q4891" s="19">
        <v>332198.38550999999</v>
      </c>
      <c r="R4891" s="20">
        <v>0.70014500000000002</v>
      </c>
      <c r="S4891" s="20">
        <v>6.29983</v>
      </c>
      <c r="T4891" s="20">
        <v>0.30199999999999999</v>
      </c>
      <c r="U4891" s="20">
        <v>0.30499999999999999</v>
      </c>
      <c r="V4891" s="20">
        <f t="shared" si="152"/>
        <v>1.5082492223503998</v>
      </c>
      <c r="W4891" s="20">
        <f t="shared" si="153"/>
        <v>13.512737200744002</v>
      </c>
    </row>
    <row r="4892" spans="1:23" x14ac:dyDescent="0.25">
      <c r="A4892" s="18">
        <v>37289</v>
      </c>
      <c r="B4892" s="18">
        <v>37219</v>
      </c>
      <c r="C4892" s="18">
        <v>6410</v>
      </c>
      <c r="D4892" s="18">
        <v>6410</v>
      </c>
      <c r="E4892" s="18" t="s">
        <v>116</v>
      </c>
      <c r="F4892" s="18" t="s">
        <v>117</v>
      </c>
      <c r="G4892" s="19">
        <v>5.5575742631300002</v>
      </c>
      <c r="H4892" s="19">
        <v>2.2490700000000001</v>
      </c>
      <c r="I4892" s="18" t="s">
        <v>79</v>
      </c>
      <c r="J4892" s="18" t="s">
        <v>80</v>
      </c>
      <c r="K4892" s="18">
        <v>16</v>
      </c>
      <c r="L4892" s="18">
        <v>60</v>
      </c>
      <c r="M4892" s="18" t="s">
        <v>71</v>
      </c>
      <c r="N4892" s="18" t="s">
        <v>74</v>
      </c>
      <c r="O4892" s="18" t="s">
        <v>75</v>
      </c>
      <c r="P4892" s="19">
        <v>1995.0619788199999</v>
      </c>
      <c r="Q4892" s="19">
        <v>242086.96655000001</v>
      </c>
      <c r="R4892" s="20">
        <v>0.70014500000000002</v>
      </c>
      <c r="S4892" s="20">
        <v>6.29983</v>
      </c>
      <c r="T4892" s="20">
        <v>0.30199999999999999</v>
      </c>
      <c r="U4892" s="20">
        <v>0.30499999999999999</v>
      </c>
      <c r="V4892" s="20">
        <f t="shared" si="152"/>
        <v>1.0991232303747001</v>
      </c>
      <c r="W4892" s="20">
        <f t="shared" si="153"/>
        <v>9.8472872673795013</v>
      </c>
    </row>
    <row r="4893" spans="1:23" x14ac:dyDescent="0.25">
      <c r="A4893" s="18">
        <v>37290</v>
      </c>
      <c r="B4893" s="18">
        <v>37220</v>
      </c>
      <c r="C4893" s="18">
        <v>6410</v>
      </c>
      <c r="D4893" s="18">
        <v>6410</v>
      </c>
      <c r="E4893" s="18" t="s">
        <v>116</v>
      </c>
      <c r="F4893" s="18" t="s">
        <v>117</v>
      </c>
      <c r="G4893" s="19">
        <v>2.8717544530199999</v>
      </c>
      <c r="H4893" s="19">
        <v>1.1621600000000001</v>
      </c>
      <c r="I4893" s="18" t="s">
        <v>79</v>
      </c>
      <c r="J4893" s="18" t="s">
        <v>80</v>
      </c>
      <c r="K4893" s="18">
        <v>16</v>
      </c>
      <c r="L4893" s="18">
        <v>60</v>
      </c>
      <c r="M4893" s="18" t="s">
        <v>71</v>
      </c>
      <c r="N4893" s="18" t="s">
        <v>74</v>
      </c>
      <c r="O4893" s="18" t="s">
        <v>75</v>
      </c>
      <c r="P4893" s="19">
        <v>1332.1232067999999</v>
      </c>
      <c r="Q4893" s="19">
        <v>125093.123599</v>
      </c>
      <c r="R4893" s="20">
        <v>0.70014500000000002</v>
      </c>
      <c r="S4893" s="20">
        <v>6.29983</v>
      </c>
      <c r="T4893" s="20">
        <v>0.30199999999999999</v>
      </c>
      <c r="U4893" s="20">
        <v>0.30499999999999999</v>
      </c>
      <c r="V4893" s="20">
        <f t="shared" si="152"/>
        <v>0.56794899821360001</v>
      </c>
      <c r="W4893" s="20">
        <f t="shared" si="153"/>
        <v>5.0883802507960008</v>
      </c>
    </row>
    <row r="4894" spans="1:23" x14ac:dyDescent="0.25">
      <c r="A4894" s="18">
        <v>37291</v>
      </c>
      <c r="B4894" s="18">
        <v>37221</v>
      </c>
      <c r="C4894" s="18">
        <v>6410</v>
      </c>
      <c r="D4894" s="18">
        <v>6410</v>
      </c>
      <c r="E4894" s="18" t="s">
        <v>116</v>
      </c>
      <c r="F4894" s="18" t="s">
        <v>117</v>
      </c>
      <c r="G4894" s="19">
        <v>2.19328851685</v>
      </c>
      <c r="H4894" s="19">
        <v>0.88759200000000005</v>
      </c>
      <c r="I4894" s="18" t="s">
        <v>79</v>
      </c>
      <c r="J4894" s="18" t="s">
        <v>80</v>
      </c>
      <c r="K4894" s="18">
        <v>16</v>
      </c>
      <c r="L4894" s="18">
        <v>60</v>
      </c>
      <c r="M4894" s="18" t="s">
        <v>71</v>
      </c>
      <c r="N4894" s="18" t="s">
        <v>74</v>
      </c>
      <c r="O4894" s="18" t="s">
        <v>75</v>
      </c>
      <c r="P4894" s="19">
        <v>1179.7650842099999</v>
      </c>
      <c r="Q4894" s="19">
        <v>95539.265635699994</v>
      </c>
      <c r="R4894" s="20">
        <v>0.70014500000000002</v>
      </c>
      <c r="S4894" s="20">
        <v>6.29983</v>
      </c>
      <c r="T4894" s="20">
        <v>0.30199999999999999</v>
      </c>
      <c r="U4894" s="20">
        <v>0.30499999999999999</v>
      </c>
      <c r="V4894" s="20">
        <f t="shared" si="152"/>
        <v>0.43376728438632006</v>
      </c>
      <c r="W4894" s="20">
        <f t="shared" si="153"/>
        <v>3.8862167030052004</v>
      </c>
    </row>
    <row r="4895" spans="1:23" x14ac:dyDescent="0.25">
      <c r="A4895" s="18">
        <v>37292</v>
      </c>
      <c r="B4895" s="18">
        <v>37222</v>
      </c>
      <c r="C4895" s="18">
        <v>6410</v>
      </c>
      <c r="D4895" s="18">
        <v>6410</v>
      </c>
      <c r="E4895" s="18" t="s">
        <v>116</v>
      </c>
      <c r="F4895" s="18" t="s">
        <v>117</v>
      </c>
      <c r="G4895" s="19">
        <v>2.4630363514</v>
      </c>
      <c r="H4895" s="19">
        <v>0.99675499999999995</v>
      </c>
      <c r="I4895" s="18" t="s">
        <v>79</v>
      </c>
      <c r="J4895" s="18" t="s">
        <v>80</v>
      </c>
      <c r="K4895" s="18">
        <v>16</v>
      </c>
      <c r="L4895" s="18">
        <v>60</v>
      </c>
      <c r="M4895" s="18" t="s">
        <v>71</v>
      </c>
      <c r="N4895" s="18" t="s">
        <v>74</v>
      </c>
      <c r="O4895" s="18" t="s">
        <v>75</v>
      </c>
      <c r="P4895" s="19">
        <v>1193.16954285</v>
      </c>
      <c r="Q4895" s="19">
        <v>107289.434308</v>
      </c>
      <c r="R4895" s="20">
        <v>0.70014500000000002</v>
      </c>
      <c r="S4895" s="20">
        <v>6.29983</v>
      </c>
      <c r="T4895" s="20">
        <v>0.30199999999999999</v>
      </c>
      <c r="U4895" s="20">
        <v>0.30499999999999999</v>
      </c>
      <c r="V4895" s="20">
        <f t="shared" si="152"/>
        <v>0.48711537457354992</v>
      </c>
      <c r="W4895" s="20">
        <f t="shared" si="153"/>
        <v>4.3641740008967504</v>
      </c>
    </row>
    <row r="4896" spans="1:23" x14ac:dyDescent="0.25">
      <c r="A4896" s="18">
        <v>37293</v>
      </c>
      <c r="B4896" s="18">
        <v>37223</v>
      </c>
      <c r="C4896" s="18">
        <v>6410</v>
      </c>
      <c r="D4896" s="18">
        <v>6410</v>
      </c>
      <c r="E4896" s="18" t="s">
        <v>116</v>
      </c>
      <c r="F4896" s="18" t="s">
        <v>117</v>
      </c>
      <c r="G4896" s="19">
        <v>2.2077915103699999</v>
      </c>
      <c r="H4896" s="19">
        <v>0.89346199999999998</v>
      </c>
      <c r="I4896" s="18" t="s">
        <v>79</v>
      </c>
      <c r="J4896" s="18" t="s">
        <v>80</v>
      </c>
      <c r="K4896" s="18">
        <v>16</v>
      </c>
      <c r="L4896" s="18">
        <v>60</v>
      </c>
      <c r="M4896" s="18" t="s">
        <v>71</v>
      </c>
      <c r="N4896" s="18" t="s">
        <v>74</v>
      </c>
      <c r="O4896" s="18" t="s">
        <v>75</v>
      </c>
      <c r="P4896" s="19">
        <v>1161.89478246</v>
      </c>
      <c r="Q4896" s="19">
        <v>96171.013506500007</v>
      </c>
      <c r="R4896" s="20">
        <v>0.70014500000000002</v>
      </c>
      <c r="S4896" s="20">
        <v>6.29983</v>
      </c>
      <c r="T4896" s="20">
        <v>0.30199999999999999</v>
      </c>
      <c r="U4896" s="20">
        <v>0.30499999999999999</v>
      </c>
      <c r="V4896" s="20">
        <f t="shared" si="152"/>
        <v>0.43663596048901998</v>
      </c>
      <c r="W4896" s="20">
        <f t="shared" si="153"/>
        <v>3.9119178044647005</v>
      </c>
    </row>
    <row r="4897" spans="1:23" x14ac:dyDescent="0.25">
      <c r="A4897" s="18">
        <v>37294</v>
      </c>
      <c r="B4897" s="18">
        <v>37224</v>
      </c>
      <c r="C4897" s="18">
        <v>6410</v>
      </c>
      <c r="D4897" s="18">
        <v>6410</v>
      </c>
      <c r="E4897" s="18" t="s">
        <v>116</v>
      </c>
      <c r="F4897" s="18" t="s">
        <v>117</v>
      </c>
      <c r="G4897" s="19">
        <v>6.0685877610799999</v>
      </c>
      <c r="H4897" s="19">
        <v>2.45587</v>
      </c>
      <c r="I4897" s="18" t="s">
        <v>79</v>
      </c>
      <c r="J4897" s="18" t="s">
        <v>80</v>
      </c>
      <c r="K4897" s="18">
        <v>16</v>
      </c>
      <c r="L4897" s="18">
        <v>60</v>
      </c>
      <c r="M4897" s="18" t="s">
        <v>71</v>
      </c>
      <c r="N4897" s="18" t="s">
        <v>74</v>
      </c>
      <c r="O4897" s="18" t="s">
        <v>75</v>
      </c>
      <c r="P4897" s="19">
        <v>2104.01411048</v>
      </c>
      <c r="Q4897" s="19">
        <v>264346.62548400002</v>
      </c>
      <c r="R4897" s="20">
        <v>0.70014500000000002</v>
      </c>
      <c r="S4897" s="20">
        <v>6.29983</v>
      </c>
      <c r="T4897" s="20">
        <v>0.30199999999999999</v>
      </c>
      <c r="U4897" s="20">
        <v>0.30499999999999999</v>
      </c>
      <c r="V4897" s="20">
        <f t="shared" si="152"/>
        <v>1.2001866406027</v>
      </c>
      <c r="W4897" s="20">
        <f t="shared" si="153"/>
        <v>10.752736633959501</v>
      </c>
    </row>
    <row r="4898" spans="1:23" x14ac:dyDescent="0.25">
      <c r="A4898" s="18">
        <v>37295</v>
      </c>
      <c r="B4898" s="18">
        <v>37225</v>
      </c>
      <c r="C4898" s="18">
        <v>6410</v>
      </c>
      <c r="D4898" s="18">
        <v>6410</v>
      </c>
      <c r="E4898" s="18" t="s">
        <v>116</v>
      </c>
      <c r="F4898" s="18" t="s">
        <v>117</v>
      </c>
      <c r="G4898" s="19">
        <v>5.4118450358699999</v>
      </c>
      <c r="H4898" s="19">
        <v>2.1901000000000002</v>
      </c>
      <c r="I4898" s="18" t="s">
        <v>79</v>
      </c>
      <c r="J4898" s="18" t="s">
        <v>80</v>
      </c>
      <c r="K4898" s="18">
        <v>16</v>
      </c>
      <c r="L4898" s="18">
        <v>60</v>
      </c>
      <c r="M4898" s="18" t="s">
        <v>71</v>
      </c>
      <c r="N4898" s="18" t="s">
        <v>74</v>
      </c>
      <c r="O4898" s="18" t="s">
        <v>75</v>
      </c>
      <c r="P4898" s="19">
        <v>1969.45357844</v>
      </c>
      <c r="Q4898" s="19">
        <v>235739.02680399999</v>
      </c>
      <c r="R4898" s="20">
        <v>0.70014500000000002</v>
      </c>
      <c r="S4898" s="20">
        <v>6.29983</v>
      </c>
      <c r="T4898" s="20">
        <v>0.30199999999999999</v>
      </c>
      <c r="U4898" s="20">
        <v>0.30499999999999999</v>
      </c>
      <c r="V4898" s="20">
        <f t="shared" si="152"/>
        <v>1.070304520021</v>
      </c>
      <c r="W4898" s="20">
        <f t="shared" si="153"/>
        <v>9.5890940896850019</v>
      </c>
    </row>
    <row r="4899" spans="1:23" x14ac:dyDescent="0.25">
      <c r="A4899" s="18">
        <v>37296</v>
      </c>
      <c r="B4899" s="18">
        <v>37226</v>
      </c>
      <c r="C4899" s="18">
        <v>6410</v>
      </c>
      <c r="D4899" s="18">
        <v>6410</v>
      </c>
      <c r="E4899" s="18" t="s">
        <v>116</v>
      </c>
      <c r="F4899" s="18" t="s">
        <v>117</v>
      </c>
      <c r="G4899" s="19">
        <v>14.4320861524</v>
      </c>
      <c r="H4899" s="19">
        <v>5.8404600000000002</v>
      </c>
      <c r="I4899" s="18" t="s">
        <v>79</v>
      </c>
      <c r="J4899" s="18" t="s">
        <v>80</v>
      </c>
      <c r="K4899" s="18">
        <v>16</v>
      </c>
      <c r="L4899" s="18">
        <v>60</v>
      </c>
      <c r="M4899" s="18" t="s">
        <v>71</v>
      </c>
      <c r="N4899" s="18" t="s">
        <v>74</v>
      </c>
      <c r="O4899" s="18" t="s">
        <v>75</v>
      </c>
      <c r="P4899" s="19">
        <v>3631.2751864000002</v>
      </c>
      <c r="Q4899" s="19">
        <v>628659.15815499995</v>
      </c>
      <c r="R4899" s="20">
        <v>0.70014500000000002</v>
      </c>
      <c r="S4899" s="20">
        <v>6.29983</v>
      </c>
      <c r="T4899" s="20">
        <v>0.30199999999999999</v>
      </c>
      <c r="U4899" s="20">
        <v>0.30499999999999999</v>
      </c>
      <c r="V4899" s="20">
        <f t="shared" si="152"/>
        <v>2.8542398689566002</v>
      </c>
      <c r="W4899" s="20">
        <f t="shared" si="153"/>
        <v>25.571764059651002</v>
      </c>
    </row>
    <row r="4900" spans="1:23" x14ac:dyDescent="0.25">
      <c r="A4900" s="18">
        <v>37297</v>
      </c>
      <c r="B4900" s="18">
        <v>37227</v>
      </c>
      <c r="C4900" s="18">
        <v>6410</v>
      </c>
      <c r="D4900" s="18">
        <v>6410</v>
      </c>
      <c r="E4900" s="18" t="s">
        <v>116</v>
      </c>
      <c r="F4900" s="18" t="s">
        <v>117</v>
      </c>
      <c r="G4900" s="19">
        <v>2.45807736127</v>
      </c>
      <c r="H4900" s="19">
        <v>0.99474899999999999</v>
      </c>
      <c r="I4900" s="18" t="s">
        <v>79</v>
      </c>
      <c r="J4900" s="18" t="s">
        <v>80</v>
      </c>
      <c r="K4900" s="18">
        <v>16</v>
      </c>
      <c r="L4900" s="18">
        <v>60</v>
      </c>
      <c r="M4900" s="18" t="s">
        <v>71</v>
      </c>
      <c r="N4900" s="18" t="s">
        <v>74</v>
      </c>
      <c r="O4900" s="18" t="s">
        <v>75</v>
      </c>
      <c r="P4900" s="19">
        <v>1669.9105696399999</v>
      </c>
      <c r="Q4900" s="19">
        <v>107073.421561</v>
      </c>
      <c r="R4900" s="20">
        <v>0.70014500000000002</v>
      </c>
      <c r="S4900" s="20">
        <v>6.29983</v>
      </c>
      <c r="T4900" s="20">
        <v>0.30199999999999999</v>
      </c>
      <c r="U4900" s="20">
        <v>0.30499999999999999</v>
      </c>
      <c r="V4900" s="20">
        <f t="shared" si="152"/>
        <v>0.48613503994628998</v>
      </c>
      <c r="W4900" s="20">
        <f t="shared" si="153"/>
        <v>4.3553909669056505</v>
      </c>
    </row>
    <row r="4901" spans="1:23" x14ac:dyDescent="0.25">
      <c r="A4901" s="18">
        <v>37298</v>
      </c>
      <c r="B4901" s="18">
        <v>37228</v>
      </c>
      <c r="C4901" s="18">
        <v>6410</v>
      </c>
      <c r="D4901" s="18">
        <v>6410</v>
      </c>
      <c r="E4901" s="18" t="s">
        <v>116</v>
      </c>
      <c r="F4901" s="18" t="s">
        <v>117</v>
      </c>
      <c r="G4901" s="19">
        <v>1.3182135697699999</v>
      </c>
      <c r="H4901" s="19">
        <v>0.53346199999999999</v>
      </c>
      <c r="I4901" s="18" t="s">
        <v>79</v>
      </c>
      <c r="J4901" s="18" t="s">
        <v>80</v>
      </c>
      <c r="K4901" s="18">
        <v>16</v>
      </c>
      <c r="L4901" s="18">
        <v>60</v>
      </c>
      <c r="M4901" s="18" t="s">
        <v>71</v>
      </c>
      <c r="N4901" s="18" t="s">
        <v>74</v>
      </c>
      <c r="O4901" s="18" t="s">
        <v>75</v>
      </c>
      <c r="P4901" s="19">
        <v>885.073786359</v>
      </c>
      <c r="Q4901" s="19">
        <v>57421.153414400003</v>
      </c>
      <c r="R4901" s="20">
        <v>0.70014500000000002</v>
      </c>
      <c r="S4901" s="20">
        <v>6.29983</v>
      </c>
      <c r="T4901" s="20">
        <v>0.30199999999999999</v>
      </c>
      <c r="U4901" s="20">
        <v>0.30499999999999999</v>
      </c>
      <c r="V4901" s="20">
        <f t="shared" si="152"/>
        <v>0.26070352488901999</v>
      </c>
      <c r="W4901" s="20">
        <f t="shared" si="153"/>
        <v>2.3357003384647004</v>
      </c>
    </row>
    <row r="4902" spans="1:23" x14ac:dyDescent="0.25">
      <c r="A4902" s="18">
        <v>37299</v>
      </c>
      <c r="B4902" s="18">
        <v>37229</v>
      </c>
      <c r="C4902" s="18">
        <v>6410</v>
      </c>
      <c r="D4902" s="18">
        <v>6410</v>
      </c>
      <c r="E4902" s="18" t="s">
        <v>116</v>
      </c>
      <c r="F4902" s="18" t="s">
        <v>117</v>
      </c>
      <c r="G4902" s="19">
        <v>1.5358211470700001</v>
      </c>
      <c r="H4902" s="19">
        <v>0.62152499999999999</v>
      </c>
      <c r="I4902" s="18" t="s">
        <v>79</v>
      </c>
      <c r="J4902" s="18" t="s">
        <v>80</v>
      </c>
      <c r="K4902" s="18">
        <v>16</v>
      </c>
      <c r="L4902" s="18">
        <v>60</v>
      </c>
      <c r="M4902" s="18" t="s">
        <v>71</v>
      </c>
      <c r="N4902" s="18" t="s">
        <v>74</v>
      </c>
      <c r="O4902" s="18" t="s">
        <v>75</v>
      </c>
      <c r="P4902" s="19">
        <v>982.10513959100001</v>
      </c>
      <c r="Q4902" s="19">
        <v>66900.101565200006</v>
      </c>
      <c r="R4902" s="20">
        <v>0.70014500000000002</v>
      </c>
      <c r="S4902" s="20">
        <v>6.29983</v>
      </c>
      <c r="T4902" s="20">
        <v>0.30199999999999999</v>
      </c>
      <c r="U4902" s="20">
        <v>0.30499999999999999</v>
      </c>
      <c r="V4902" s="20">
        <f t="shared" si="152"/>
        <v>0.30374001954524998</v>
      </c>
      <c r="W4902" s="20">
        <f t="shared" si="153"/>
        <v>2.7212737793212503</v>
      </c>
    </row>
    <row r="4903" spans="1:23" x14ac:dyDescent="0.25">
      <c r="A4903" s="18">
        <v>37300</v>
      </c>
      <c r="B4903" s="18">
        <v>37230</v>
      </c>
      <c r="C4903" s="18">
        <v>6410</v>
      </c>
      <c r="D4903" s="18">
        <v>6410</v>
      </c>
      <c r="E4903" s="18" t="s">
        <v>116</v>
      </c>
      <c r="F4903" s="18" t="s">
        <v>117</v>
      </c>
      <c r="G4903" s="19">
        <v>2.6887059336900001</v>
      </c>
      <c r="H4903" s="19">
        <v>1.0880799999999999</v>
      </c>
      <c r="I4903" s="18" t="s">
        <v>79</v>
      </c>
      <c r="J4903" s="18" t="s">
        <v>80</v>
      </c>
      <c r="K4903" s="18">
        <v>16</v>
      </c>
      <c r="L4903" s="18">
        <v>60</v>
      </c>
      <c r="M4903" s="18" t="s">
        <v>71</v>
      </c>
      <c r="N4903" s="18" t="s">
        <v>74</v>
      </c>
      <c r="O4903" s="18" t="s">
        <v>75</v>
      </c>
      <c r="P4903" s="19">
        <v>1251.6835022499999</v>
      </c>
      <c r="Q4903" s="19">
        <v>117119.561993</v>
      </c>
      <c r="R4903" s="20">
        <v>0.70014500000000002</v>
      </c>
      <c r="S4903" s="20">
        <v>6.29983</v>
      </c>
      <c r="T4903" s="20">
        <v>0.30199999999999999</v>
      </c>
      <c r="U4903" s="20">
        <v>0.30499999999999999</v>
      </c>
      <c r="V4903" s="20">
        <f t="shared" si="152"/>
        <v>0.53174601257679999</v>
      </c>
      <c r="W4903" s="20">
        <f t="shared" si="153"/>
        <v>4.764029723348</v>
      </c>
    </row>
    <row r="4904" spans="1:23" x14ac:dyDescent="0.25">
      <c r="A4904" s="18">
        <v>37301</v>
      </c>
      <c r="B4904" s="18">
        <v>37231</v>
      </c>
      <c r="C4904" s="18">
        <v>6410</v>
      </c>
      <c r="D4904" s="18">
        <v>6410</v>
      </c>
      <c r="E4904" s="18" t="s">
        <v>116</v>
      </c>
      <c r="F4904" s="18" t="s">
        <v>117</v>
      </c>
      <c r="G4904" s="19">
        <v>19.1006983326</v>
      </c>
      <c r="H4904" s="19">
        <v>7.7297799999999999</v>
      </c>
      <c r="I4904" s="18" t="s">
        <v>79</v>
      </c>
      <c r="J4904" s="18" t="s">
        <v>80</v>
      </c>
      <c r="K4904" s="18">
        <v>16</v>
      </c>
      <c r="L4904" s="18">
        <v>60</v>
      </c>
      <c r="M4904" s="18" t="s">
        <v>71</v>
      </c>
      <c r="N4904" s="18" t="s">
        <v>74</v>
      </c>
      <c r="O4904" s="18" t="s">
        <v>75</v>
      </c>
      <c r="P4904" s="19">
        <v>3571.0260294300001</v>
      </c>
      <c r="Q4904" s="19">
        <v>832023.09126200003</v>
      </c>
      <c r="R4904" s="20">
        <v>0.70014500000000002</v>
      </c>
      <c r="S4904" s="20">
        <v>6.29983</v>
      </c>
      <c r="T4904" s="20">
        <v>0.30199999999999999</v>
      </c>
      <c r="U4904" s="20">
        <v>0.30499999999999999</v>
      </c>
      <c r="V4904" s="20">
        <f t="shared" si="152"/>
        <v>3.7775528390337998</v>
      </c>
      <c r="W4904" s="20">
        <f t="shared" si="153"/>
        <v>33.843928456493003</v>
      </c>
    </row>
    <row r="4905" spans="1:23" x14ac:dyDescent="0.25">
      <c r="A4905" s="18">
        <v>37302</v>
      </c>
      <c r="B4905" s="18">
        <v>37232</v>
      </c>
      <c r="C4905" s="18">
        <v>6410</v>
      </c>
      <c r="D4905" s="18">
        <v>6410</v>
      </c>
      <c r="E4905" s="18" t="s">
        <v>116</v>
      </c>
      <c r="F4905" s="18" t="s">
        <v>117</v>
      </c>
      <c r="G4905" s="19">
        <v>3.4139742201200001</v>
      </c>
      <c r="H4905" s="19">
        <v>1.3815900000000001</v>
      </c>
      <c r="I4905" s="18" t="s">
        <v>79</v>
      </c>
      <c r="J4905" s="18" t="s">
        <v>80</v>
      </c>
      <c r="K4905" s="18">
        <v>16</v>
      </c>
      <c r="L4905" s="18">
        <v>60</v>
      </c>
      <c r="M4905" s="18" t="s">
        <v>71</v>
      </c>
      <c r="N4905" s="18" t="s">
        <v>74</v>
      </c>
      <c r="O4905" s="18" t="s">
        <v>75</v>
      </c>
      <c r="P4905" s="19">
        <v>1444.8472601999999</v>
      </c>
      <c r="Q4905" s="19">
        <v>148712.12217799999</v>
      </c>
      <c r="R4905" s="20">
        <v>0.70014500000000002</v>
      </c>
      <c r="S4905" s="20">
        <v>6.29983</v>
      </c>
      <c r="T4905" s="20">
        <v>0.30199999999999999</v>
      </c>
      <c r="U4905" s="20">
        <v>0.30499999999999999</v>
      </c>
      <c r="V4905" s="20">
        <f t="shared" si="152"/>
        <v>0.67518470472390002</v>
      </c>
      <c r="W4905" s="20">
        <f t="shared" si="153"/>
        <v>6.0491285801415007</v>
      </c>
    </row>
    <row r="4906" spans="1:23" x14ac:dyDescent="0.25">
      <c r="A4906" s="18">
        <v>37303</v>
      </c>
      <c r="B4906" s="18">
        <v>37233</v>
      </c>
      <c r="C4906" s="18">
        <v>6410</v>
      </c>
      <c r="D4906" s="18">
        <v>6410</v>
      </c>
      <c r="E4906" s="18" t="s">
        <v>116</v>
      </c>
      <c r="F4906" s="18" t="s">
        <v>117</v>
      </c>
      <c r="G4906" s="19">
        <v>9.1098246194100003</v>
      </c>
      <c r="H4906" s="19">
        <v>3.68662</v>
      </c>
      <c r="I4906" s="18" t="s">
        <v>79</v>
      </c>
      <c r="J4906" s="18" t="s">
        <v>80</v>
      </c>
      <c r="K4906" s="18">
        <v>16</v>
      </c>
      <c r="L4906" s="18">
        <v>60</v>
      </c>
      <c r="M4906" s="18" t="s">
        <v>71</v>
      </c>
      <c r="N4906" s="18" t="s">
        <v>74</v>
      </c>
      <c r="O4906" s="18" t="s">
        <v>75</v>
      </c>
      <c r="P4906" s="19">
        <v>2653.5302846899999</v>
      </c>
      <c r="Q4906" s="19">
        <v>396822.373127</v>
      </c>
      <c r="R4906" s="20">
        <v>0.70014500000000002</v>
      </c>
      <c r="S4906" s="20">
        <v>6.29983</v>
      </c>
      <c r="T4906" s="20">
        <v>0.30199999999999999</v>
      </c>
      <c r="U4906" s="20">
        <v>0.30499999999999999</v>
      </c>
      <c r="V4906" s="20">
        <f t="shared" si="152"/>
        <v>1.8016556548101998</v>
      </c>
      <c r="W4906" s="20">
        <f t="shared" si="153"/>
        <v>16.141430095846999</v>
      </c>
    </row>
    <row r="4907" spans="1:23" x14ac:dyDescent="0.25">
      <c r="A4907" s="18">
        <v>37304</v>
      </c>
      <c r="B4907" s="18">
        <v>37234</v>
      </c>
      <c r="C4907" s="18">
        <v>6410</v>
      </c>
      <c r="D4907" s="18">
        <v>6410</v>
      </c>
      <c r="E4907" s="18" t="s">
        <v>116</v>
      </c>
      <c r="F4907" s="18" t="s">
        <v>117</v>
      </c>
      <c r="G4907" s="19">
        <v>2.1815768663799999</v>
      </c>
      <c r="H4907" s="19">
        <v>0.882853</v>
      </c>
      <c r="I4907" s="18" t="s">
        <v>79</v>
      </c>
      <c r="J4907" s="18" t="s">
        <v>80</v>
      </c>
      <c r="K4907" s="18">
        <v>16</v>
      </c>
      <c r="L4907" s="18">
        <v>60</v>
      </c>
      <c r="M4907" s="18" t="s">
        <v>71</v>
      </c>
      <c r="N4907" s="18" t="s">
        <v>74</v>
      </c>
      <c r="O4907" s="18" t="s">
        <v>75</v>
      </c>
      <c r="P4907" s="19">
        <v>1155.0401535999999</v>
      </c>
      <c r="Q4907" s="19">
        <v>95029.108181999996</v>
      </c>
      <c r="R4907" s="20">
        <v>0.70014500000000002</v>
      </c>
      <c r="S4907" s="20">
        <v>6.29983</v>
      </c>
      <c r="T4907" s="20">
        <v>0.30199999999999999</v>
      </c>
      <c r="U4907" s="20">
        <v>0.30499999999999999</v>
      </c>
      <c r="V4907" s="20">
        <f t="shared" si="152"/>
        <v>0.43145132935212999</v>
      </c>
      <c r="W4907" s="20">
        <f t="shared" si="153"/>
        <v>3.8654675514180505</v>
      </c>
    </row>
    <row r="4908" spans="1:23" x14ac:dyDescent="0.25">
      <c r="A4908" s="18">
        <v>37305</v>
      </c>
      <c r="B4908" s="18">
        <v>37235</v>
      </c>
      <c r="C4908" s="18">
        <v>6410</v>
      </c>
      <c r="D4908" s="18">
        <v>6410</v>
      </c>
      <c r="E4908" s="18" t="s">
        <v>116</v>
      </c>
      <c r="F4908" s="18" t="s">
        <v>117</v>
      </c>
      <c r="G4908" s="19">
        <v>13.9889350064</v>
      </c>
      <c r="H4908" s="19">
        <v>5.6611200000000004</v>
      </c>
      <c r="I4908" s="18" t="s">
        <v>79</v>
      </c>
      <c r="J4908" s="18" t="s">
        <v>80</v>
      </c>
      <c r="K4908" s="18">
        <v>16</v>
      </c>
      <c r="L4908" s="18">
        <v>60</v>
      </c>
      <c r="M4908" s="18" t="s">
        <v>71</v>
      </c>
      <c r="N4908" s="18" t="s">
        <v>74</v>
      </c>
      <c r="O4908" s="18" t="s">
        <v>75</v>
      </c>
      <c r="P4908" s="19">
        <v>3585.7496873599998</v>
      </c>
      <c r="Q4908" s="19">
        <v>609355.57145100005</v>
      </c>
      <c r="R4908" s="20">
        <v>0.70014500000000002</v>
      </c>
      <c r="S4908" s="20">
        <v>6.29983</v>
      </c>
      <c r="T4908" s="20">
        <v>0.30199999999999999</v>
      </c>
      <c r="U4908" s="20">
        <v>0.30499999999999999</v>
      </c>
      <c r="V4908" s="20">
        <f t="shared" si="152"/>
        <v>2.7665961939552002</v>
      </c>
      <c r="W4908" s="20">
        <f t="shared" si="153"/>
        <v>24.786545058672004</v>
      </c>
    </row>
    <row r="4909" spans="1:23" x14ac:dyDescent="0.25">
      <c r="A4909" s="18">
        <v>37306</v>
      </c>
      <c r="B4909" s="18">
        <v>37236</v>
      </c>
      <c r="C4909" s="18">
        <v>6410</v>
      </c>
      <c r="D4909" s="18">
        <v>6410</v>
      </c>
      <c r="E4909" s="18" t="s">
        <v>116</v>
      </c>
      <c r="F4909" s="18" t="s">
        <v>117</v>
      </c>
      <c r="G4909" s="19">
        <v>3.6008450549500002</v>
      </c>
      <c r="H4909" s="19">
        <v>1.4572099999999999</v>
      </c>
      <c r="I4909" s="18" t="s">
        <v>79</v>
      </c>
      <c r="J4909" s="18" t="s">
        <v>80</v>
      </c>
      <c r="K4909" s="18">
        <v>16</v>
      </c>
      <c r="L4909" s="18">
        <v>60</v>
      </c>
      <c r="M4909" s="18" t="s">
        <v>71</v>
      </c>
      <c r="N4909" s="18" t="s">
        <v>74</v>
      </c>
      <c r="O4909" s="18" t="s">
        <v>75</v>
      </c>
      <c r="P4909" s="19">
        <v>1506.3129400400001</v>
      </c>
      <c r="Q4909" s="19">
        <v>156852.18318299999</v>
      </c>
      <c r="R4909" s="20">
        <v>0.70014500000000002</v>
      </c>
      <c r="S4909" s="20">
        <v>6.29983</v>
      </c>
      <c r="T4909" s="20">
        <v>0.30199999999999999</v>
      </c>
      <c r="U4909" s="20">
        <v>0.30499999999999999</v>
      </c>
      <c r="V4909" s="20">
        <f t="shared" si="152"/>
        <v>0.71214029022409986</v>
      </c>
      <c r="W4909" s="20">
        <f t="shared" si="153"/>
        <v>6.3802218156385004</v>
      </c>
    </row>
    <row r="4910" spans="1:23" x14ac:dyDescent="0.25">
      <c r="A4910" s="18">
        <v>37307</v>
      </c>
      <c r="B4910" s="18">
        <v>37237</v>
      </c>
      <c r="C4910" s="18">
        <v>6410</v>
      </c>
      <c r="D4910" s="18">
        <v>6410</v>
      </c>
      <c r="E4910" s="18" t="s">
        <v>116</v>
      </c>
      <c r="F4910" s="18" t="s">
        <v>117</v>
      </c>
      <c r="G4910" s="19">
        <v>5.6699218473500004</v>
      </c>
      <c r="H4910" s="19">
        <v>2.29454</v>
      </c>
      <c r="I4910" s="18" t="s">
        <v>79</v>
      </c>
      <c r="J4910" s="18" t="s">
        <v>80</v>
      </c>
      <c r="K4910" s="18">
        <v>16</v>
      </c>
      <c r="L4910" s="18">
        <v>60</v>
      </c>
      <c r="M4910" s="18" t="s">
        <v>71</v>
      </c>
      <c r="N4910" s="18" t="s">
        <v>74</v>
      </c>
      <c r="O4910" s="18" t="s">
        <v>75</v>
      </c>
      <c r="P4910" s="19">
        <v>2134.4065741700001</v>
      </c>
      <c r="Q4910" s="19">
        <v>246980.807745</v>
      </c>
      <c r="R4910" s="20">
        <v>0.70014500000000002</v>
      </c>
      <c r="S4910" s="20">
        <v>6.29983</v>
      </c>
      <c r="T4910" s="20">
        <v>0.30199999999999999</v>
      </c>
      <c r="U4910" s="20">
        <v>0.30499999999999999</v>
      </c>
      <c r="V4910" s="20">
        <f t="shared" si="152"/>
        <v>1.1213444743934</v>
      </c>
      <c r="W4910" s="20">
        <f t="shared" si="153"/>
        <v>10.046372290099001</v>
      </c>
    </row>
    <row r="4911" spans="1:23" x14ac:dyDescent="0.25">
      <c r="A4911" s="18">
        <v>37308</v>
      </c>
      <c r="B4911" s="18">
        <v>37238</v>
      </c>
      <c r="C4911" s="18">
        <v>6410</v>
      </c>
      <c r="D4911" s="18">
        <v>6410</v>
      </c>
      <c r="E4911" s="18" t="s">
        <v>116</v>
      </c>
      <c r="F4911" s="18" t="s">
        <v>117</v>
      </c>
      <c r="G4911" s="19">
        <v>9.9471879014199995</v>
      </c>
      <c r="H4911" s="19">
        <v>4.0254799999999999</v>
      </c>
      <c r="I4911" s="18" t="s">
        <v>79</v>
      </c>
      <c r="J4911" s="18" t="s">
        <v>80</v>
      </c>
      <c r="K4911" s="18">
        <v>16</v>
      </c>
      <c r="L4911" s="18">
        <v>60</v>
      </c>
      <c r="M4911" s="18" t="s">
        <v>71</v>
      </c>
      <c r="N4911" s="18" t="s">
        <v>74</v>
      </c>
      <c r="O4911" s="18" t="s">
        <v>75</v>
      </c>
      <c r="P4911" s="19">
        <v>2490.5075245200001</v>
      </c>
      <c r="Q4911" s="19">
        <v>433297.77178900002</v>
      </c>
      <c r="R4911" s="20">
        <v>0.70014500000000002</v>
      </c>
      <c r="S4911" s="20">
        <v>6.29983</v>
      </c>
      <c r="T4911" s="20">
        <v>0.30199999999999999</v>
      </c>
      <c r="U4911" s="20">
        <v>0.30499999999999999</v>
      </c>
      <c r="V4911" s="20">
        <f t="shared" si="152"/>
        <v>1.9672569468308001</v>
      </c>
      <c r="W4911" s="20">
        <f t="shared" si="153"/>
        <v>17.625088569538001</v>
      </c>
    </row>
    <row r="4912" spans="1:23" x14ac:dyDescent="0.25">
      <c r="A4912" s="18">
        <v>37309</v>
      </c>
      <c r="B4912" s="18">
        <v>37239</v>
      </c>
      <c r="C4912" s="18">
        <v>6410</v>
      </c>
      <c r="D4912" s="18">
        <v>6410</v>
      </c>
      <c r="E4912" s="18" t="s">
        <v>116</v>
      </c>
      <c r="F4912" s="18" t="s">
        <v>117</v>
      </c>
      <c r="G4912" s="19">
        <v>4.3387899149700004</v>
      </c>
      <c r="H4912" s="19">
        <v>1.7558499999999999</v>
      </c>
      <c r="I4912" s="18" t="s">
        <v>79</v>
      </c>
      <c r="J4912" s="18" t="s">
        <v>80</v>
      </c>
      <c r="K4912" s="18">
        <v>16</v>
      </c>
      <c r="L4912" s="18">
        <v>60</v>
      </c>
      <c r="M4912" s="18" t="s">
        <v>71</v>
      </c>
      <c r="N4912" s="18" t="s">
        <v>74</v>
      </c>
      <c r="O4912" s="18" t="s">
        <v>75</v>
      </c>
      <c r="P4912" s="19">
        <v>1651.2762159399999</v>
      </c>
      <c r="Q4912" s="19">
        <v>188996.93270599999</v>
      </c>
      <c r="R4912" s="20">
        <v>0.70014500000000002</v>
      </c>
      <c r="S4912" s="20">
        <v>6.29983</v>
      </c>
      <c r="T4912" s="20">
        <v>0.30199999999999999</v>
      </c>
      <c r="U4912" s="20">
        <v>0.30499999999999999</v>
      </c>
      <c r="V4912" s="20">
        <f t="shared" si="152"/>
        <v>0.85808601957849995</v>
      </c>
      <c r="W4912" s="20">
        <f t="shared" si="153"/>
        <v>7.6877817713224994</v>
      </c>
    </row>
    <row r="4913" spans="1:23" x14ac:dyDescent="0.25">
      <c r="A4913" s="18">
        <v>37310</v>
      </c>
      <c r="B4913" s="18">
        <v>37240</v>
      </c>
      <c r="C4913" s="18">
        <v>6410</v>
      </c>
      <c r="D4913" s="18">
        <v>6410</v>
      </c>
      <c r="E4913" s="18" t="s">
        <v>116</v>
      </c>
      <c r="F4913" s="18" t="s">
        <v>117</v>
      </c>
      <c r="G4913" s="19">
        <v>1.9375474530200001</v>
      </c>
      <c r="H4913" s="19">
        <v>0.78409799999999996</v>
      </c>
      <c r="I4913" s="18" t="s">
        <v>79</v>
      </c>
      <c r="J4913" s="18" t="s">
        <v>80</v>
      </c>
      <c r="K4913" s="18">
        <v>16</v>
      </c>
      <c r="L4913" s="18">
        <v>60</v>
      </c>
      <c r="M4913" s="18" t="s">
        <v>71</v>
      </c>
      <c r="N4913" s="18" t="s">
        <v>74</v>
      </c>
      <c r="O4913" s="18" t="s">
        <v>75</v>
      </c>
      <c r="P4913" s="19">
        <v>1838.0386665399999</v>
      </c>
      <c r="Q4913" s="19">
        <v>84399.229455799999</v>
      </c>
      <c r="R4913" s="20">
        <v>0.70014500000000002</v>
      </c>
      <c r="S4913" s="20">
        <v>6.29983</v>
      </c>
      <c r="T4913" s="20">
        <v>0.30199999999999999</v>
      </c>
      <c r="U4913" s="20">
        <v>0.30499999999999999</v>
      </c>
      <c r="V4913" s="20">
        <f t="shared" si="152"/>
        <v>0.38318964135857997</v>
      </c>
      <c r="W4913" s="20">
        <f t="shared" si="153"/>
        <v>3.4330804518212998</v>
      </c>
    </row>
    <row r="4914" spans="1:23" x14ac:dyDescent="0.25">
      <c r="A4914" s="18">
        <v>37311</v>
      </c>
      <c r="B4914" s="18">
        <v>37241</v>
      </c>
      <c r="C4914" s="18">
        <v>6410</v>
      </c>
      <c r="D4914" s="18">
        <v>6410</v>
      </c>
      <c r="E4914" s="18" t="s">
        <v>116</v>
      </c>
      <c r="F4914" s="18" t="s">
        <v>117</v>
      </c>
      <c r="G4914" s="19">
        <v>1.85351283414</v>
      </c>
      <c r="H4914" s="19">
        <v>0.75009000000000003</v>
      </c>
      <c r="I4914" s="18" t="s">
        <v>79</v>
      </c>
      <c r="J4914" s="18" t="s">
        <v>80</v>
      </c>
      <c r="K4914" s="18">
        <v>16</v>
      </c>
      <c r="L4914" s="18">
        <v>60</v>
      </c>
      <c r="M4914" s="18" t="s">
        <v>71</v>
      </c>
      <c r="N4914" s="18" t="s">
        <v>74</v>
      </c>
      <c r="O4914" s="18" t="s">
        <v>75</v>
      </c>
      <c r="P4914" s="19">
        <v>1873.53175975</v>
      </c>
      <c r="Q4914" s="19">
        <v>80738.696098500004</v>
      </c>
      <c r="R4914" s="20">
        <v>0.70014500000000002</v>
      </c>
      <c r="S4914" s="20">
        <v>6.29983</v>
      </c>
      <c r="T4914" s="20">
        <v>0.30199999999999999</v>
      </c>
      <c r="U4914" s="20">
        <v>0.30499999999999999</v>
      </c>
      <c r="V4914" s="20">
        <f t="shared" si="152"/>
        <v>0.3665698906089</v>
      </c>
      <c r="W4914" s="20">
        <f t="shared" si="153"/>
        <v>3.2841804418665004</v>
      </c>
    </row>
    <row r="4915" spans="1:23" x14ac:dyDescent="0.25">
      <c r="A4915" s="18">
        <v>37312</v>
      </c>
      <c r="B4915" s="18">
        <v>37242</v>
      </c>
      <c r="C4915" s="18">
        <v>6410</v>
      </c>
      <c r="D4915" s="18">
        <v>6410</v>
      </c>
      <c r="E4915" s="18" t="s">
        <v>116</v>
      </c>
      <c r="F4915" s="18" t="s">
        <v>117</v>
      </c>
      <c r="G4915" s="19">
        <v>9.7172381484199999</v>
      </c>
      <c r="H4915" s="19">
        <v>3.9324300000000001</v>
      </c>
      <c r="I4915" s="18" t="s">
        <v>79</v>
      </c>
      <c r="J4915" s="18" t="s">
        <v>80</v>
      </c>
      <c r="K4915" s="18">
        <v>16</v>
      </c>
      <c r="L4915" s="18">
        <v>60</v>
      </c>
      <c r="M4915" s="18" t="s">
        <v>71</v>
      </c>
      <c r="N4915" s="18" t="s">
        <v>74</v>
      </c>
      <c r="O4915" s="18" t="s">
        <v>75</v>
      </c>
      <c r="P4915" s="19">
        <v>2443.1802628</v>
      </c>
      <c r="Q4915" s="19">
        <v>423281.20061499998</v>
      </c>
      <c r="R4915" s="20">
        <v>0.70014500000000002</v>
      </c>
      <c r="S4915" s="20">
        <v>6.29983</v>
      </c>
      <c r="T4915" s="20">
        <v>0.30199999999999999</v>
      </c>
      <c r="U4915" s="20">
        <v>0.30499999999999999</v>
      </c>
      <c r="V4915" s="20">
        <f t="shared" si="152"/>
        <v>1.9217832992402999</v>
      </c>
      <c r="W4915" s="20">
        <f t="shared" si="153"/>
        <v>17.217680138395501</v>
      </c>
    </row>
    <row r="4916" spans="1:23" x14ac:dyDescent="0.25">
      <c r="A4916" s="18">
        <v>37313</v>
      </c>
      <c r="B4916" s="18">
        <v>37243</v>
      </c>
      <c r="C4916" s="18">
        <v>6410</v>
      </c>
      <c r="D4916" s="18">
        <v>6410</v>
      </c>
      <c r="E4916" s="18" t="s">
        <v>116</v>
      </c>
      <c r="F4916" s="18" t="s">
        <v>117</v>
      </c>
      <c r="G4916" s="19">
        <v>20.900063123199999</v>
      </c>
      <c r="H4916" s="19">
        <v>8.4579599999999999</v>
      </c>
      <c r="I4916" s="18" t="s">
        <v>79</v>
      </c>
      <c r="J4916" s="18" t="s">
        <v>80</v>
      </c>
      <c r="K4916" s="18">
        <v>16</v>
      </c>
      <c r="L4916" s="18">
        <v>60</v>
      </c>
      <c r="M4916" s="18" t="s">
        <v>71</v>
      </c>
      <c r="N4916" s="18" t="s">
        <v>74</v>
      </c>
      <c r="O4916" s="18" t="s">
        <v>75</v>
      </c>
      <c r="P4916" s="19">
        <v>4888.2286339499997</v>
      </c>
      <c r="Q4916" s="19">
        <v>910403.10802499996</v>
      </c>
      <c r="R4916" s="20">
        <v>0.70014500000000002</v>
      </c>
      <c r="S4916" s="20">
        <v>6.29983</v>
      </c>
      <c r="T4916" s="20">
        <v>0.30199999999999999</v>
      </c>
      <c r="U4916" s="20">
        <v>0.30499999999999999</v>
      </c>
      <c r="V4916" s="20">
        <f t="shared" si="152"/>
        <v>4.1334152861316005</v>
      </c>
      <c r="W4916" s="20">
        <f t="shared" si="153"/>
        <v>37.032178552026004</v>
      </c>
    </row>
    <row r="4917" spans="1:23" x14ac:dyDescent="0.25">
      <c r="A4917" s="18">
        <v>37314</v>
      </c>
      <c r="B4917" s="18">
        <v>37244</v>
      </c>
      <c r="C4917" s="18">
        <v>6410</v>
      </c>
      <c r="D4917" s="18">
        <v>6410</v>
      </c>
      <c r="E4917" s="18" t="s">
        <v>116</v>
      </c>
      <c r="F4917" s="18" t="s">
        <v>117</v>
      </c>
      <c r="G4917" s="19">
        <v>2.6641415955199998</v>
      </c>
      <c r="H4917" s="19">
        <v>1.0781400000000001</v>
      </c>
      <c r="I4917" s="18" t="s">
        <v>79</v>
      </c>
      <c r="J4917" s="18" t="s">
        <v>80</v>
      </c>
      <c r="K4917" s="18">
        <v>16</v>
      </c>
      <c r="L4917" s="18">
        <v>60</v>
      </c>
      <c r="M4917" s="18" t="s">
        <v>71</v>
      </c>
      <c r="N4917" s="18" t="s">
        <v>74</v>
      </c>
      <c r="O4917" s="18" t="s">
        <v>75</v>
      </c>
      <c r="P4917" s="19">
        <v>1678.6234740800001</v>
      </c>
      <c r="Q4917" s="19">
        <v>116049.543701</v>
      </c>
      <c r="R4917" s="20">
        <v>0.70014500000000002</v>
      </c>
      <c r="S4917" s="20">
        <v>6.29983</v>
      </c>
      <c r="T4917" s="20">
        <v>0.30199999999999999</v>
      </c>
      <c r="U4917" s="20">
        <v>0.30499999999999999</v>
      </c>
      <c r="V4917" s="20">
        <f t="shared" si="152"/>
        <v>0.52688832254939999</v>
      </c>
      <c r="W4917" s="20">
        <f t="shared" si="153"/>
        <v>4.7205086077590011</v>
      </c>
    </row>
    <row r="4918" spans="1:23" x14ac:dyDescent="0.25">
      <c r="A4918" s="18">
        <v>37315</v>
      </c>
      <c r="B4918" s="18">
        <v>37245</v>
      </c>
      <c r="C4918" s="18">
        <v>6410</v>
      </c>
      <c r="D4918" s="18">
        <v>6410</v>
      </c>
      <c r="E4918" s="18" t="s">
        <v>116</v>
      </c>
      <c r="F4918" s="18" t="s">
        <v>117</v>
      </c>
      <c r="G4918" s="19">
        <v>13.527313942299999</v>
      </c>
      <c r="H4918" s="19">
        <v>5.47431</v>
      </c>
      <c r="I4918" s="18" t="s">
        <v>79</v>
      </c>
      <c r="J4918" s="18" t="s">
        <v>80</v>
      </c>
      <c r="K4918" s="18">
        <v>16</v>
      </c>
      <c r="L4918" s="18">
        <v>60</v>
      </c>
      <c r="M4918" s="18" t="s">
        <v>71</v>
      </c>
      <c r="N4918" s="18" t="s">
        <v>74</v>
      </c>
      <c r="O4918" s="18" t="s">
        <v>75</v>
      </c>
      <c r="P4918" s="19">
        <v>3028.3191663699999</v>
      </c>
      <c r="Q4918" s="19">
        <v>589247.43833000003</v>
      </c>
      <c r="R4918" s="20">
        <v>0.70014500000000002</v>
      </c>
      <c r="S4918" s="20">
        <v>6.29983</v>
      </c>
      <c r="T4918" s="20">
        <v>0.30199999999999999</v>
      </c>
      <c r="U4918" s="20">
        <v>0.30499999999999999</v>
      </c>
      <c r="V4918" s="20">
        <f t="shared" si="152"/>
        <v>2.6753019209150999</v>
      </c>
      <c r="W4918" s="20">
        <f t="shared" si="153"/>
        <v>23.968619545273501</v>
      </c>
    </row>
    <row r="4919" spans="1:23" x14ac:dyDescent="0.25">
      <c r="A4919" s="18">
        <v>37316</v>
      </c>
      <c r="B4919" s="18">
        <v>37246</v>
      </c>
      <c r="C4919" s="18">
        <v>6410</v>
      </c>
      <c r="D4919" s="18">
        <v>6410</v>
      </c>
      <c r="E4919" s="18" t="s">
        <v>116</v>
      </c>
      <c r="F4919" s="18" t="s">
        <v>117</v>
      </c>
      <c r="G4919" s="19">
        <v>1.8486512694799999</v>
      </c>
      <c r="H4919" s="19">
        <v>0.74812299999999998</v>
      </c>
      <c r="I4919" s="18" t="s">
        <v>79</v>
      </c>
      <c r="J4919" s="18" t="s">
        <v>80</v>
      </c>
      <c r="K4919" s="18">
        <v>16</v>
      </c>
      <c r="L4919" s="18">
        <v>60</v>
      </c>
      <c r="M4919" s="18" t="s">
        <v>71</v>
      </c>
      <c r="N4919" s="18" t="s">
        <v>74</v>
      </c>
      <c r="O4919" s="18" t="s">
        <v>75</v>
      </c>
      <c r="P4919" s="19">
        <v>1034.67657781</v>
      </c>
      <c r="Q4919" s="19">
        <v>80526.927189299997</v>
      </c>
      <c r="R4919" s="20">
        <v>0.70014500000000002</v>
      </c>
      <c r="S4919" s="20">
        <v>6.29983</v>
      </c>
      <c r="T4919" s="20">
        <v>0.30199999999999999</v>
      </c>
      <c r="U4919" s="20">
        <v>0.30499999999999999</v>
      </c>
      <c r="V4919" s="20">
        <f t="shared" si="152"/>
        <v>0.36560861532882999</v>
      </c>
      <c r="W4919" s="20">
        <f t="shared" si="153"/>
        <v>3.2755681647675501</v>
      </c>
    </row>
    <row r="4920" spans="1:23" x14ac:dyDescent="0.25">
      <c r="A4920" s="18">
        <v>37317</v>
      </c>
      <c r="B4920" s="18">
        <v>37247</v>
      </c>
      <c r="C4920" s="18">
        <v>6410</v>
      </c>
      <c r="D4920" s="18">
        <v>6410</v>
      </c>
      <c r="E4920" s="18" t="s">
        <v>116</v>
      </c>
      <c r="F4920" s="18" t="s">
        <v>117</v>
      </c>
      <c r="G4920" s="19">
        <v>3.3461976567899998</v>
      </c>
      <c r="H4920" s="19">
        <v>1.35416</v>
      </c>
      <c r="I4920" s="18" t="s">
        <v>79</v>
      </c>
      <c r="J4920" s="18" t="s">
        <v>80</v>
      </c>
      <c r="K4920" s="18">
        <v>16</v>
      </c>
      <c r="L4920" s="18">
        <v>60</v>
      </c>
      <c r="M4920" s="18" t="s">
        <v>71</v>
      </c>
      <c r="N4920" s="18" t="s">
        <v>74</v>
      </c>
      <c r="O4920" s="18" t="s">
        <v>75</v>
      </c>
      <c r="P4920" s="19">
        <v>1499.2938551</v>
      </c>
      <c r="Q4920" s="19">
        <v>145759.786888</v>
      </c>
      <c r="R4920" s="20">
        <v>0.70014500000000002</v>
      </c>
      <c r="S4920" s="20">
        <v>6.29983</v>
      </c>
      <c r="T4920" s="20">
        <v>0.30199999999999999</v>
      </c>
      <c r="U4920" s="20">
        <v>0.30499999999999999</v>
      </c>
      <c r="V4920" s="20">
        <f t="shared" si="152"/>
        <v>0.66177963053360001</v>
      </c>
      <c r="W4920" s="20">
        <f t="shared" si="153"/>
        <v>5.9290295659960002</v>
      </c>
    </row>
    <row r="4921" spans="1:23" x14ac:dyDescent="0.25">
      <c r="A4921" s="18">
        <v>37318</v>
      </c>
      <c r="B4921" s="18">
        <v>37248</v>
      </c>
      <c r="C4921" s="18">
        <v>6410</v>
      </c>
      <c r="D4921" s="18">
        <v>6410</v>
      </c>
      <c r="E4921" s="18" t="s">
        <v>116</v>
      </c>
      <c r="F4921" s="18" t="s">
        <v>117</v>
      </c>
      <c r="G4921" s="19">
        <v>3.7505327413699998</v>
      </c>
      <c r="H4921" s="19">
        <v>1.51779</v>
      </c>
      <c r="I4921" s="18" t="s">
        <v>79</v>
      </c>
      <c r="J4921" s="18" t="s">
        <v>80</v>
      </c>
      <c r="K4921" s="18">
        <v>16</v>
      </c>
      <c r="L4921" s="18">
        <v>60</v>
      </c>
      <c r="M4921" s="18" t="s">
        <v>71</v>
      </c>
      <c r="N4921" s="18" t="s">
        <v>74</v>
      </c>
      <c r="O4921" s="18" t="s">
        <v>75</v>
      </c>
      <c r="P4921" s="19">
        <v>1487.40713351</v>
      </c>
      <c r="Q4921" s="19">
        <v>163372.55272199999</v>
      </c>
      <c r="R4921" s="20">
        <v>0.70014500000000002</v>
      </c>
      <c r="S4921" s="20">
        <v>6.29983</v>
      </c>
      <c r="T4921" s="20">
        <v>0.30199999999999999</v>
      </c>
      <c r="U4921" s="20">
        <v>0.30499999999999999</v>
      </c>
      <c r="V4921" s="20">
        <f t="shared" si="152"/>
        <v>0.74174580952589986</v>
      </c>
      <c r="W4921" s="20">
        <f t="shared" si="153"/>
        <v>6.6454641881115002</v>
      </c>
    </row>
    <row r="4922" spans="1:23" x14ac:dyDescent="0.25">
      <c r="A4922" s="18">
        <v>37319</v>
      </c>
      <c r="B4922" s="18">
        <v>37249</v>
      </c>
      <c r="C4922" s="18">
        <v>6410</v>
      </c>
      <c r="D4922" s="18">
        <v>6410</v>
      </c>
      <c r="E4922" s="18" t="s">
        <v>116</v>
      </c>
      <c r="F4922" s="18" t="s">
        <v>117</v>
      </c>
      <c r="G4922" s="19">
        <v>5.9311667721900001</v>
      </c>
      <c r="H4922" s="19">
        <v>2.4002599999999998</v>
      </c>
      <c r="I4922" s="18" t="s">
        <v>79</v>
      </c>
      <c r="J4922" s="18" t="s">
        <v>80</v>
      </c>
      <c r="K4922" s="18">
        <v>16</v>
      </c>
      <c r="L4922" s="18">
        <v>60</v>
      </c>
      <c r="M4922" s="18" t="s">
        <v>71</v>
      </c>
      <c r="N4922" s="18" t="s">
        <v>74</v>
      </c>
      <c r="O4922" s="18" t="s">
        <v>75</v>
      </c>
      <c r="P4922" s="19">
        <v>2700.2251063200001</v>
      </c>
      <c r="Q4922" s="19">
        <v>258360.59114999999</v>
      </c>
      <c r="R4922" s="20">
        <v>0.70014500000000002</v>
      </c>
      <c r="S4922" s="20">
        <v>6.29983</v>
      </c>
      <c r="T4922" s="20">
        <v>0.30199999999999999</v>
      </c>
      <c r="U4922" s="20">
        <v>0.30499999999999999</v>
      </c>
      <c r="V4922" s="20">
        <f t="shared" si="152"/>
        <v>1.1730099663145999</v>
      </c>
      <c r="W4922" s="20">
        <f t="shared" si="153"/>
        <v>10.509254819281001</v>
      </c>
    </row>
    <row r="4923" spans="1:23" x14ac:dyDescent="0.25">
      <c r="A4923" s="18">
        <v>37320</v>
      </c>
      <c r="B4923" s="18">
        <v>37250</v>
      </c>
      <c r="C4923" s="18">
        <v>6410</v>
      </c>
      <c r="D4923" s="18">
        <v>6410</v>
      </c>
      <c r="E4923" s="18" t="s">
        <v>116</v>
      </c>
      <c r="F4923" s="18" t="s">
        <v>117</v>
      </c>
      <c r="G4923" s="19">
        <v>6.4811085690799999</v>
      </c>
      <c r="H4923" s="19">
        <v>2.6228099999999999</v>
      </c>
      <c r="I4923" s="18" t="s">
        <v>79</v>
      </c>
      <c r="J4923" s="18" t="s">
        <v>80</v>
      </c>
      <c r="K4923" s="18">
        <v>16</v>
      </c>
      <c r="L4923" s="18">
        <v>60</v>
      </c>
      <c r="M4923" s="18" t="s">
        <v>71</v>
      </c>
      <c r="N4923" s="18" t="s">
        <v>74</v>
      </c>
      <c r="O4923" s="18" t="s">
        <v>75</v>
      </c>
      <c r="P4923" s="19">
        <v>2848.7324242200002</v>
      </c>
      <c r="Q4923" s="19">
        <v>282315.96000100003</v>
      </c>
      <c r="R4923" s="20">
        <v>0.70014500000000002</v>
      </c>
      <c r="S4923" s="20">
        <v>6.29983</v>
      </c>
      <c r="T4923" s="20">
        <v>0.30199999999999999</v>
      </c>
      <c r="U4923" s="20">
        <v>0.30499999999999999</v>
      </c>
      <c r="V4923" s="20">
        <f t="shared" si="152"/>
        <v>1.2817704206000997</v>
      </c>
      <c r="W4923" s="20">
        <f t="shared" si="153"/>
        <v>11.4836636999985</v>
      </c>
    </row>
    <row r="4924" spans="1:23" x14ac:dyDescent="0.25">
      <c r="A4924" s="18">
        <v>37321</v>
      </c>
      <c r="B4924" s="18">
        <v>37251</v>
      </c>
      <c r="C4924" s="18">
        <v>6410</v>
      </c>
      <c r="D4924" s="18">
        <v>6410</v>
      </c>
      <c r="E4924" s="18" t="s">
        <v>116</v>
      </c>
      <c r="F4924" s="18" t="s">
        <v>117</v>
      </c>
      <c r="G4924" s="19">
        <v>2.51207444966</v>
      </c>
      <c r="H4924" s="19">
        <v>1.0165999999999999</v>
      </c>
      <c r="I4924" s="18" t="s">
        <v>79</v>
      </c>
      <c r="J4924" s="18" t="s">
        <v>80</v>
      </c>
      <c r="K4924" s="18">
        <v>16</v>
      </c>
      <c r="L4924" s="18">
        <v>60</v>
      </c>
      <c r="M4924" s="18" t="s">
        <v>71</v>
      </c>
      <c r="N4924" s="18" t="s">
        <v>74</v>
      </c>
      <c r="O4924" s="18" t="s">
        <v>75</v>
      </c>
      <c r="P4924" s="19">
        <v>1378.30428351</v>
      </c>
      <c r="Q4924" s="19">
        <v>109425.525324</v>
      </c>
      <c r="R4924" s="20">
        <v>0.70014500000000002</v>
      </c>
      <c r="S4924" s="20">
        <v>6.29983</v>
      </c>
      <c r="T4924" s="20">
        <v>0.30199999999999999</v>
      </c>
      <c r="U4924" s="20">
        <v>0.30499999999999999</v>
      </c>
      <c r="V4924" s="20">
        <f t="shared" si="152"/>
        <v>0.49681365008599992</v>
      </c>
      <c r="W4924" s="20">
        <f t="shared" si="153"/>
        <v>4.4510629887100004</v>
      </c>
    </row>
    <row r="4925" spans="1:23" x14ac:dyDescent="0.25">
      <c r="A4925" s="18">
        <v>37322</v>
      </c>
      <c r="B4925" s="18">
        <v>37252</v>
      </c>
      <c r="C4925" s="18">
        <v>6410</v>
      </c>
      <c r="D4925" s="18">
        <v>6410</v>
      </c>
      <c r="E4925" s="18" t="s">
        <v>116</v>
      </c>
      <c r="F4925" s="18" t="s">
        <v>117</v>
      </c>
      <c r="G4925" s="19">
        <v>31.018634111099999</v>
      </c>
      <c r="H4925" s="19">
        <v>12.5528</v>
      </c>
      <c r="I4925" s="18" t="s">
        <v>79</v>
      </c>
      <c r="J4925" s="18" t="s">
        <v>80</v>
      </c>
      <c r="K4925" s="18">
        <v>16</v>
      </c>
      <c r="L4925" s="18">
        <v>60</v>
      </c>
      <c r="M4925" s="18" t="s">
        <v>71</v>
      </c>
      <c r="N4925" s="18" t="s">
        <v>74</v>
      </c>
      <c r="O4925" s="18" t="s">
        <v>75</v>
      </c>
      <c r="P4925" s="19">
        <v>7375.9770192699998</v>
      </c>
      <c r="Q4925" s="19">
        <v>1351166.2971999999</v>
      </c>
      <c r="R4925" s="20">
        <v>0.70014500000000002</v>
      </c>
      <c r="S4925" s="20">
        <v>6.29983</v>
      </c>
      <c r="T4925" s="20">
        <v>0.30199999999999999</v>
      </c>
      <c r="U4925" s="20">
        <v>0.30499999999999999</v>
      </c>
      <c r="V4925" s="20">
        <f t="shared" si="152"/>
        <v>6.1345685488879997</v>
      </c>
      <c r="W4925" s="20">
        <f t="shared" si="153"/>
        <v>54.960951686680005</v>
      </c>
    </row>
    <row r="4926" spans="1:23" x14ac:dyDescent="0.25">
      <c r="A4926" s="18">
        <v>37323</v>
      </c>
      <c r="B4926" s="18">
        <v>37253</v>
      </c>
      <c r="C4926" s="18">
        <v>6410</v>
      </c>
      <c r="D4926" s="18">
        <v>6410</v>
      </c>
      <c r="E4926" s="18" t="s">
        <v>116</v>
      </c>
      <c r="F4926" s="18" t="s">
        <v>117</v>
      </c>
      <c r="G4926" s="19">
        <v>4.4129453177600002</v>
      </c>
      <c r="H4926" s="19">
        <v>1.78586</v>
      </c>
      <c r="I4926" s="18" t="s">
        <v>79</v>
      </c>
      <c r="J4926" s="18" t="s">
        <v>80</v>
      </c>
      <c r="K4926" s="18">
        <v>16</v>
      </c>
      <c r="L4926" s="18">
        <v>60</v>
      </c>
      <c r="M4926" s="18" t="s">
        <v>71</v>
      </c>
      <c r="N4926" s="18" t="s">
        <v>74</v>
      </c>
      <c r="O4926" s="18" t="s">
        <v>75</v>
      </c>
      <c r="P4926" s="19">
        <v>1609.1206954700001</v>
      </c>
      <c r="Q4926" s="19">
        <v>192227.12913099999</v>
      </c>
      <c r="R4926" s="20">
        <v>0.70014500000000002</v>
      </c>
      <c r="S4926" s="20">
        <v>6.29983</v>
      </c>
      <c r="T4926" s="20">
        <v>0.30199999999999999</v>
      </c>
      <c r="U4926" s="20">
        <v>0.30499999999999999</v>
      </c>
      <c r="V4926" s="20">
        <f t="shared" si="152"/>
        <v>0.87275194289059999</v>
      </c>
      <c r="W4926" s="20">
        <f t="shared" si="153"/>
        <v>7.8191770106410008</v>
      </c>
    </row>
    <row r="4927" spans="1:23" x14ac:dyDescent="0.25">
      <c r="A4927" s="18">
        <v>37324</v>
      </c>
      <c r="B4927" s="18">
        <v>37254</v>
      </c>
      <c r="C4927" s="18">
        <v>6410</v>
      </c>
      <c r="D4927" s="18">
        <v>6410</v>
      </c>
      <c r="E4927" s="18" t="s">
        <v>116</v>
      </c>
      <c r="F4927" s="18" t="s">
        <v>117</v>
      </c>
      <c r="G4927" s="19">
        <v>2.97294908756</v>
      </c>
      <c r="H4927" s="19">
        <v>1.2031099999999999</v>
      </c>
      <c r="I4927" s="18" t="s">
        <v>79</v>
      </c>
      <c r="J4927" s="18" t="s">
        <v>80</v>
      </c>
      <c r="K4927" s="18">
        <v>16</v>
      </c>
      <c r="L4927" s="18">
        <v>60</v>
      </c>
      <c r="M4927" s="18" t="s">
        <v>71</v>
      </c>
      <c r="N4927" s="18" t="s">
        <v>74</v>
      </c>
      <c r="O4927" s="18" t="s">
        <v>75</v>
      </c>
      <c r="P4927" s="19">
        <v>1441.7241679199999</v>
      </c>
      <c r="Q4927" s="19">
        <v>129501.144248</v>
      </c>
      <c r="R4927" s="20">
        <v>0.70014500000000002</v>
      </c>
      <c r="S4927" s="20">
        <v>6.29983</v>
      </c>
      <c r="T4927" s="20">
        <v>0.30199999999999999</v>
      </c>
      <c r="U4927" s="20">
        <v>0.30499999999999999</v>
      </c>
      <c r="V4927" s="20">
        <f t="shared" si="152"/>
        <v>0.58796131276309993</v>
      </c>
      <c r="W4927" s="20">
        <f t="shared" si="153"/>
        <v>5.2676749875534998</v>
      </c>
    </row>
    <row r="4928" spans="1:23" x14ac:dyDescent="0.25">
      <c r="A4928" s="18">
        <v>37325</v>
      </c>
      <c r="B4928" s="18">
        <v>37255</v>
      </c>
      <c r="C4928" s="18">
        <v>6410</v>
      </c>
      <c r="D4928" s="18">
        <v>6410</v>
      </c>
      <c r="E4928" s="18" t="s">
        <v>116</v>
      </c>
      <c r="F4928" s="18" t="s">
        <v>117</v>
      </c>
      <c r="G4928" s="19">
        <v>1.84051177032</v>
      </c>
      <c r="H4928" s="19">
        <v>0.74482899999999996</v>
      </c>
      <c r="I4928" s="18" t="s">
        <v>79</v>
      </c>
      <c r="J4928" s="18" t="s">
        <v>80</v>
      </c>
      <c r="K4928" s="18">
        <v>16</v>
      </c>
      <c r="L4928" s="18">
        <v>60</v>
      </c>
      <c r="M4928" s="18" t="s">
        <v>71</v>
      </c>
      <c r="N4928" s="18" t="s">
        <v>74</v>
      </c>
      <c r="O4928" s="18" t="s">
        <v>75</v>
      </c>
      <c r="P4928" s="19">
        <v>1072.4800422400001</v>
      </c>
      <c r="Q4928" s="19">
        <v>80172.372024800003</v>
      </c>
      <c r="R4928" s="20">
        <v>0.70014500000000002</v>
      </c>
      <c r="S4928" s="20">
        <v>6.29983</v>
      </c>
      <c r="T4928" s="20">
        <v>0.30199999999999999</v>
      </c>
      <c r="U4928" s="20">
        <v>0.30499999999999999</v>
      </c>
      <c r="V4928" s="20">
        <f t="shared" si="152"/>
        <v>0.36399883354308998</v>
      </c>
      <c r="W4928" s="20">
        <f t="shared" si="153"/>
        <v>3.2611457749536505</v>
      </c>
    </row>
    <row r="4929" spans="1:23" x14ac:dyDescent="0.25">
      <c r="A4929" s="18">
        <v>37326</v>
      </c>
      <c r="B4929" s="18">
        <v>37256</v>
      </c>
      <c r="C4929" s="18">
        <v>6410</v>
      </c>
      <c r="D4929" s="18">
        <v>6410</v>
      </c>
      <c r="E4929" s="18" t="s">
        <v>116</v>
      </c>
      <c r="F4929" s="18" t="s">
        <v>117</v>
      </c>
      <c r="G4929" s="19">
        <v>3.63041779423</v>
      </c>
      <c r="H4929" s="19">
        <v>1.4691799999999999</v>
      </c>
      <c r="I4929" s="18" t="s">
        <v>79</v>
      </c>
      <c r="J4929" s="18" t="s">
        <v>80</v>
      </c>
      <c r="K4929" s="18">
        <v>16</v>
      </c>
      <c r="L4929" s="18">
        <v>60</v>
      </c>
      <c r="M4929" s="18" t="s">
        <v>71</v>
      </c>
      <c r="N4929" s="18" t="s">
        <v>74</v>
      </c>
      <c r="O4929" s="18" t="s">
        <v>75</v>
      </c>
      <c r="P4929" s="19">
        <v>2380.53185287</v>
      </c>
      <c r="Q4929" s="19">
        <v>158140.36655400001</v>
      </c>
      <c r="R4929" s="20">
        <v>0.70014500000000002</v>
      </c>
      <c r="S4929" s="20">
        <v>6.29983</v>
      </c>
      <c r="T4929" s="20">
        <v>0.30199999999999999</v>
      </c>
      <c r="U4929" s="20">
        <v>0.30499999999999999</v>
      </c>
      <c r="V4929" s="20">
        <f t="shared" si="152"/>
        <v>0.71799004370779995</v>
      </c>
      <c r="W4929" s="20">
        <f t="shared" si="153"/>
        <v>6.4326310463830003</v>
      </c>
    </row>
    <row r="4930" spans="1:23" x14ac:dyDescent="0.25">
      <c r="A4930" s="18">
        <v>37327</v>
      </c>
      <c r="B4930" s="18">
        <v>37257</v>
      </c>
      <c r="C4930" s="18">
        <v>6410</v>
      </c>
      <c r="D4930" s="18">
        <v>6410</v>
      </c>
      <c r="E4930" s="18" t="s">
        <v>116</v>
      </c>
      <c r="F4930" s="18" t="s">
        <v>117</v>
      </c>
      <c r="G4930" s="19">
        <v>20.209085380600001</v>
      </c>
      <c r="H4930" s="19">
        <v>8.1783300000000008</v>
      </c>
      <c r="I4930" s="18" t="s">
        <v>79</v>
      </c>
      <c r="J4930" s="18" t="s">
        <v>80</v>
      </c>
      <c r="K4930" s="18">
        <v>16</v>
      </c>
      <c r="L4930" s="18">
        <v>60</v>
      </c>
      <c r="M4930" s="18" t="s">
        <v>71</v>
      </c>
      <c r="N4930" s="18" t="s">
        <v>74</v>
      </c>
      <c r="O4930" s="18" t="s">
        <v>75</v>
      </c>
      <c r="P4930" s="19">
        <v>5427.5411717899997</v>
      </c>
      <c r="Q4930" s="19">
        <v>880304.237952</v>
      </c>
      <c r="R4930" s="20">
        <v>0.70014500000000002</v>
      </c>
      <c r="S4930" s="20">
        <v>6.29983</v>
      </c>
      <c r="T4930" s="20">
        <v>0.30199999999999999</v>
      </c>
      <c r="U4930" s="20">
        <v>0.30499999999999999</v>
      </c>
      <c r="V4930" s="20">
        <f t="shared" si="152"/>
        <v>3.9967597667793</v>
      </c>
      <c r="W4930" s="20">
        <f t="shared" si="153"/>
        <v>35.807851635310506</v>
      </c>
    </row>
    <row r="4931" spans="1:23" x14ac:dyDescent="0.25">
      <c r="A4931" s="18">
        <v>37328</v>
      </c>
      <c r="B4931" s="18">
        <v>37258</v>
      </c>
      <c r="C4931" s="18">
        <v>6410</v>
      </c>
      <c r="D4931" s="18">
        <v>6410</v>
      </c>
      <c r="E4931" s="18" t="s">
        <v>116</v>
      </c>
      <c r="F4931" s="18" t="s">
        <v>117</v>
      </c>
      <c r="G4931" s="19">
        <v>1.6895937114099999</v>
      </c>
      <c r="H4931" s="19">
        <v>0.68375399999999997</v>
      </c>
      <c r="I4931" s="18" t="s">
        <v>79</v>
      </c>
      <c r="J4931" s="18" t="s">
        <v>80</v>
      </c>
      <c r="K4931" s="18">
        <v>16</v>
      </c>
      <c r="L4931" s="18">
        <v>60</v>
      </c>
      <c r="M4931" s="18" t="s">
        <v>71</v>
      </c>
      <c r="N4931" s="18" t="s">
        <v>74</v>
      </c>
      <c r="O4931" s="18" t="s">
        <v>75</v>
      </c>
      <c r="P4931" s="19">
        <v>1006.72313362</v>
      </c>
      <c r="Q4931" s="19">
        <v>73598.407674500006</v>
      </c>
      <c r="R4931" s="20">
        <v>0.70014500000000002</v>
      </c>
      <c r="S4931" s="20">
        <v>6.29983</v>
      </c>
      <c r="T4931" s="20">
        <v>0.30199999999999999</v>
      </c>
      <c r="U4931" s="20">
        <v>0.30499999999999999</v>
      </c>
      <c r="V4931" s="20">
        <f t="shared" ref="V4931:V4994" si="154">H4931*R4931*(1-T4931)</f>
        <v>0.33415140714233998</v>
      </c>
      <c r="W4931" s="20">
        <f t="shared" ref="W4931:W4994" si="155">H4931*S4931*(1-U4931)</f>
        <v>2.9937361034649004</v>
      </c>
    </row>
    <row r="4932" spans="1:23" x14ac:dyDescent="0.25">
      <c r="A4932" s="18">
        <v>37329</v>
      </c>
      <c r="B4932" s="18">
        <v>37259</v>
      </c>
      <c r="C4932" s="18">
        <v>6410</v>
      </c>
      <c r="D4932" s="18">
        <v>6410</v>
      </c>
      <c r="E4932" s="18" t="s">
        <v>116</v>
      </c>
      <c r="F4932" s="18" t="s">
        <v>117</v>
      </c>
      <c r="G4932" s="19">
        <v>11.3113742691</v>
      </c>
      <c r="H4932" s="19">
        <v>4.5775499999999996</v>
      </c>
      <c r="I4932" s="18" t="s">
        <v>79</v>
      </c>
      <c r="J4932" s="18" t="s">
        <v>80</v>
      </c>
      <c r="K4932" s="18">
        <v>16</v>
      </c>
      <c r="L4932" s="18">
        <v>60</v>
      </c>
      <c r="M4932" s="18" t="s">
        <v>71</v>
      </c>
      <c r="N4932" s="18" t="s">
        <v>74</v>
      </c>
      <c r="O4932" s="18" t="s">
        <v>75</v>
      </c>
      <c r="P4932" s="19">
        <v>3511.9192175500002</v>
      </c>
      <c r="Q4932" s="19">
        <v>492721.49226799997</v>
      </c>
      <c r="R4932" s="20">
        <v>0.70014500000000002</v>
      </c>
      <c r="S4932" s="20">
        <v>6.29983</v>
      </c>
      <c r="T4932" s="20">
        <v>0.30199999999999999</v>
      </c>
      <c r="U4932" s="20">
        <v>0.30499999999999999</v>
      </c>
      <c r="V4932" s="20">
        <f t="shared" si="154"/>
        <v>2.2370542238354996</v>
      </c>
      <c r="W4932" s="20">
        <f t="shared" si="155"/>
        <v>20.0422618374675</v>
      </c>
    </row>
    <row r="4933" spans="1:23" x14ac:dyDescent="0.25">
      <c r="A4933" s="18">
        <v>37330</v>
      </c>
      <c r="B4933" s="18">
        <v>37260</v>
      </c>
      <c r="C4933" s="18">
        <v>6410</v>
      </c>
      <c r="D4933" s="18">
        <v>6410</v>
      </c>
      <c r="E4933" s="18" t="s">
        <v>116</v>
      </c>
      <c r="F4933" s="18" t="s">
        <v>117</v>
      </c>
      <c r="G4933" s="19">
        <v>7.5223836756000004</v>
      </c>
      <c r="H4933" s="19">
        <v>3.0442</v>
      </c>
      <c r="I4933" s="18" t="s">
        <v>79</v>
      </c>
      <c r="J4933" s="18" t="s">
        <v>80</v>
      </c>
      <c r="K4933" s="18">
        <v>16</v>
      </c>
      <c r="L4933" s="18">
        <v>60</v>
      </c>
      <c r="M4933" s="18" t="s">
        <v>71</v>
      </c>
      <c r="N4933" s="18" t="s">
        <v>74</v>
      </c>
      <c r="O4933" s="18" t="s">
        <v>75</v>
      </c>
      <c r="P4933" s="19">
        <v>2461.6508632499999</v>
      </c>
      <c r="Q4933" s="19">
        <v>327673.72221199999</v>
      </c>
      <c r="R4933" s="20">
        <v>0.70014500000000002</v>
      </c>
      <c r="S4933" s="20">
        <v>6.29983</v>
      </c>
      <c r="T4933" s="20">
        <v>0.30199999999999999</v>
      </c>
      <c r="U4933" s="20">
        <v>0.30499999999999999</v>
      </c>
      <c r="V4933" s="20">
        <f t="shared" si="154"/>
        <v>1.4877042234820002</v>
      </c>
      <c r="W4933" s="20">
        <f t="shared" si="155"/>
        <v>13.32867002777</v>
      </c>
    </row>
    <row r="4934" spans="1:23" x14ac:dyDescent="0.25">
      <c r="A4934" s="18">
        <v>37331</v>
      </c>
      <c r="B4934" s="18">
        <v>37261</v>
      </c>
      <c r="C4934" s="18">
        <v>6410</v>
      </c>
      <c r="D4934" s="18">
        <v>6410</v>
      </c>
      <c r="E4934" s="18" t="s">
        <v>116</v>
      </c>
      <c r="F4934" s="18" t="s">
        <v>117</v>
      </c>
      <c r="G4934" s="19">
        <v>14.602479172400001</v>
      </c>
      <c r="H4934" s="19">
        <v>5.9094100000000003</v>
      </c>
      <c r="I4934" s="18" t="s">
        <v>79</v>
      </c>
      <c r="J4934" s="18" t="s">
        <v>80</v>
      </c>
      <c r="K4934" s="18">
        <v>16</v>
      </c>
      <c r="L4934" s="18">
        <v>60</v>
      </c>
      <c r="M4934" s="18" t="s">
        <v>71</v>
      </c>
      <c r="N4934" s="18" t="s">
        <v>74</v>
      </c>
      <c r="O4934" s="18" t="s">
        <v>75</v>
      </c>
      <c r="P4934" s="19">
        <v>3711.1199832100001</v>
      </c>
      <c r="Q4934" s="19">
        <v>636081.44841499999</v>
      </c>
      <c r="R4934" s="20">
        <v>0.70014500000000002</v>
      </c>
      <c r="S4934" s="20">
        <v>6.29983</v>
      </c>
      <c r="T4934" s="20">
        <v>0.30199999999999999</v>
      </c>
      <c r="U4934" s="20">
        <v>0.30499999999999999</v>
      </c>
      <c r="V4934" s="20">
        <f t="shared" si="154"/>
        <v>2.8879358173861003</v>
      </c>
      <c r="W4934" s="20">
        <f t="shared" si="155"/>
        <v>25.8736534882085</v>
      </c>
    </row>
    <row r="4935" spans="1:23" x14ac:dyDescent="0.25">
      <c r="A4935" s="18">
        <v>37332</v>
      </c>
      <c r="B4935" s="18">
        <v>37262</v>
      </c>
      <c r="C4935" s="18">
        <v>6410</v>
      </c>
      <c r="D4935" s="18">
        <v>6410</v>
      </c>
      <c r="E4935" s="18" t="s">
        <v>116</v>
      </c>
      <c r="F4935" s="18" t="s">
        <v>117</v>
      </c>
      <c r="G4935" s="19">
        <v>18.292620099000001</v>
      </c>
      <c r="H4935" s="19">
        <v>7.4027599999999998</v>
      </c>
      <c r="I4935" s="18" t="s">
        <v>79</v>
      </c>
      <c r="J4935" s="18" t="s">
        <v>80</v>
      </c>
      <c r="K4935" s="18">
        <v>16</v>
      </c>
      <c r="L4935" s="18">
        <v>60</v>
      </c>
      <c r="M4935" s="18" t="s">
        <v>71</v>
      </c>
      <c r="N4935" s="18" t="s">
        <v>74</v>
      </c>
      <c r="O4935" s="18" t="s">
        <v>75</v>
      </c>
      <c r="P4935" s="19">
        <v>6362.3976199500003</v>
      </c>
      <c r="Q4935" s="19">
        <v>796823.34421200003</v>
      </c>
      <c r="R4935" s="20">
        <v>0.70014500000000002</v>
      </c>
      <c r="S4935" s="20">
        <v>6.29983</v>
      </c>
      <c r="T4935" s="20">
        <v>0.30199999999999999</v>
      </c>
      <c r="U4935" s="20">
        <v>0.30499999999999999</v>
      </c>
      <c r="V4935" s="20">
        <f t="shared" si="154"/>
        <v>3.6177377693395996</v>
      </c>
      <c r="W4935" s="20">
        <f t="shared" si="155"/>
        <v>32.412110023906003</v>
      </c>
    </row>
    <row r="4936" spans="1:23" x14ac:dyDescent="0.25">
      <c r="A4936" s="18">
        <v>37333</v>
      </c>
      <c r="B4936" s="18">
        <v>37263</v>
      </c>
      <c r="C4936" s="18">
        <v>6410</v>
      </c>
      <c r="D4936" s="18">
        <v>6410</v>
      </c>
      <c r="E4936" s="18" t="s">
        <v>116</v>
      </c>
      <c r="F4936" s="18" t="s">
        <v>117</v>
      </c>
      <c r="G4936" s="19">
        <v>3.4411652179000001</v>
      </c>
      <c r="H4936" s="19">
        <v>1.39259</v>
      </c>
      <c r="I4936" s="18" t="s">
        <v>79</v>
      </c>
      <c r="J4936" s="18" t="s">
        <v>80</v>
      </c>
      <c r="K4936" s="18">
        <v>16</v>
      </c>
      <c r="L4936" s="18">
        <v>60</v>
      </c>
      <c r="M4936" s="18" t="s">
        <v>71</v>
      </c>
      <c r="N4936" s="18" t="s">
        <v>74</v>
      </c>
      <c r="O4936" s="18" t="s">
        <v>75</v>
      </c>
      <c r="P4936" s="19">
        <v>2078.7393764399999</v>
      </c>
      <c r="Q4936" s="19">
        <v>149896.55730300001</v>
      </c>
      <c r="R4936" s="20">
        <v>0.70014500000000002</v>
      </c>
      <c r="S4936" s="20">
        <v>6.29983</v>
      </c>
      <c r="T4936" s="20">
        <v>0.30199999999999999</v>
      </c>
      <c r="U4936" s="20">
        <v>0.30499999999999999</v>
      </c>
      <c r="V4936" s="20">
        <f t="shared" si="154"/>
        <v>0.68056041803389999</v>
      </c>
      <c r="W4936" s="20">
        <f t="shared" si="155"/>
        <v>6.0972907804915009</v>
      </c>
    </row>
    <row r="4937" spans="1:23" x14ac:dyDescent="0.25">
      <c r="A4937" s="18">
        <v>37334</v>
      </c>
      <c r="B4937" s="18">
        <v>37264</v>
      </c>
      <c r="C4937" s="18">
        <v>6410</v>
      </c>
      <c r="D4937" s="18">
        <v>6410</v>
      </c>
      <c r="E4937" s="18" t="s">
        <v>116</v>
      </c>
      <c r="F4937" s="18" t="s">
        <v>117</v>
      </c>
      <c r="G4937" s="19">
        <v>1.97955894567</v>
      </c>
      <c r="H4937" s="19">
        <v>0.80109900000000001</v>
      </c>
      <c r="I4937" s="18" t="s">
        <v>79</v>
      </c>
      <c r="J4937" s="18" t="s">
        <v>80</v>
      </c>
      <c r="K4937" s="18">
        <v>16</v>
      </c>
      <c r="L4937" s="18">
        <v>60</v>
      </c>
      <c r="M4937" s="18" t="s">
        <v>71</v>
      </c>
      <c r="N4937" s="18" t="s">
        <v>74</v>
      </c>
      <c r="O4937" s="18" t="s">
        <v>75</v>
      </c>
      <c r="P4937" s="19">
        <v>1338.52795786</v>
      </c>
      <c r="Q4937" s="19">
        <v>86229.242755500003</v>
      </c>
      <c r="R4937" s="20">
        <v>0.70014500000000002</v>
      </c>
      <c r="S4937" s="20">
        <v>6.29983</v>
      </c>
      <c r="T4937" s="20">
        <v>0.30199999999999999</v>
      </c>
      <c r="U4937" s="20">
        <v>0.30499999999999999</v>
      </c>
      <c r="V4937" s="20">
        <f t="shared" si="154"/>
        <v>0.39149805062978998</v>
      </c>
      <c r="W4937" s="20">
        <f t="shared" si="155"/>
        <v>3.5075173216531503</v>
      </c>
    </row>
    <row r="4938" spans="1:23" x14ac:dyDescent="0.25">
      <c r="A4938" s="18">
        <v>37335</v>
      </c>
      <c r="B4938" s="18">
        <v>37265</v>
      </c>
      <c r="C4938" s="18">
        <v>6410</v>
      </c>
      <c r="D4938" s="18">
        <v>6410</v>
      </c>
      <c r="E4938" s="18" t="s">
        <v>116</v>
      </c>
      <c r="F4938" s="18" t="s">
        <v>117</v>
      </c>
      <c r="G4938" s="19">
        <v>2.0025257142399999</v>
      </c>
      <c r="H4938" s="19">
        <v>0.81039300000000003</v>
      </c>
      <c r="I4938" s="18" t="s">
        <v>79</v>
      </c>
      <c r="J4938" s="18" t="s">
        <v>80</v>
      </c>
      <c r="K4938" s="18">
        <v>16</v>
      </c>
      <c r="L4938" s="18">
        <v>60</v>
      </c>
      <c r="M4938" s="18" t="s">
        <v>71</v>
      </c>
      <c r="N4938" s="18" t="s">
        <v>74</v>
      </c>
      <c r="O4938" s="18" t="s">
        <v>75</v>
      </c>
      <c r="P4938" s="19">
        <v>1148.7978151299999</v>
      </c>
      <c r="Q4938" s="19">
        <v>87229.6711928</v>
      </c>
      <c r="R4938" s="20">
        <v>0.70014500000000002</v>
      </c>
      <c r="S4938" s="20">
        <v>6.29983</v>
      </c>
      <c r="T4938" s="20">
        <v>0.30199999999999999</v>
      </c>
      <c r="U4938" s="20">
        <v>0.30499999999999999</v>
      </c>
      <c r="V4938" s="20">
        <f t="shared" si="154"/>
        <v>0.39604003967553003</v>
      </c>
      <c r="W4938" s="20">
        <f t="shared" si="155"/>
        <v>3.5482100025670502</v>
      </c>
    </row>
    <row r="4939" spans="1:23" x14ac:dyDescent="0.25">
      <c r="A4939" s="18">
        <v>37336</v>
      </c>
      <c r="B4939" s="18">
        <v>37266</v>
      </c>
      <c r="C4939" s="18">
        <v>6410</v>
      </c>
      <c r="D4939" s="18">
        <v>6410</v>
      </c>
      <c r="E4939" s="18" t="s">
        <v>116</v>
      </c>
      <c r="F4939" s="18" t="s">
        <v>117</v>
      </c>
      <c r="G4939" s="19">
        <v>2.4052415336399999</v>
      </c>
      <c r="H4939" s="19">
        <v>0.97336699999999998</v>
      </c>
      <c r="I4939" s="18" t="s">
        <v>79</v>
      </c>
      <c r="J4939" s="18" t="s">
        <v>80</v>
      </c>
      <c r="K4939" s="18">
        <v>16</v>
      </c>
      <c r="L4939" s="18">
        <v>60</v>
      </c>
      <c r="M4939" s="18" t="s">
        <v>71</v>
      </c>
      <c r="N4939" s="18" t="s">
        <v>74</v>
      </c>
      <c r="O4939" s="18" t="s">
        <v>75</v>
      </c>
      <c r="P4939" s="19">
        <v>1406.4886908399999</v>
      </c>
      <c r="Q4939" s="19">
        <v>104771.902116</v>
      </c>
      <c r="R4939" s="20">
        <v>0.70014500000000002</v>
      </c>
      <c r="S4939" s="20">
        <v>6.29983</v>
      </c>
      <c r="T4939" s="20">
        <v>0.30199999999999999</v>
      </c>
      <c r="U4939" s="20">
        <v>0.30499999999999999</v>
      </c>
      <c r="V4939" s="20">
        <f t="shared" si="154"/>
        <v>0.47568563067406994</v>
      </c>
      <c r="W4939" s="20">
        <f t="shared" si="155"/>
        <v>4.2617724061889506</v>
      </c>
    </row>
    <row r="4940" spans="1:23" x14ac:dyDescent="0.25">
      <c r="A4940" s="18">
        <v>37337</v>
      </c>
      <c r="B4940" s="18">
        <v>37267</v>
      </c>
      <c r="C4940" s="18">
        <v>6410</v>
      </c>
      <c r="D4940" s="18">
        <v>6410</v>
      </c>
      <c r="E4940" s="18" t="s">
        <v>116</v>
      </c>
      <c r="F4940" s="18" t="s">
        <v>117</v>
      </c>
      <c r="G4940" s="19">
        <v>1.7905858156000001</v>
      </c>
      <c r="H4940" s="19">
        <v>0.72462400000000005</v>
      </c>
      <c r="I4940" s="18" t="s">
        <v>79</v>
      </c>
      <c r="J4940" s="18" t="s">
        <v>80</v>
      </c>
      <c r="K4940" s="18">
        <v>16</v>
      </c>
      <c r="L4940" s="18">
        <v>60</v>
      </c>
      <c r="M4940" s="18" t="s">
        <v>71</v>
      </c>
      <c r="N4940" s="18" t="s">
        <v>74</v>
      </c>
      <c r="O4940" s="18" t="s">
        <v>75</v>
      </c>
      <c r="P4940" s="19">
        <v>1047.02371556</v>
      </c>
      <c r="Q4940" s="19">
        <v>77997.606136300004</v>
      </c>
      <c r="R4940" s="20">
        <v>0.70014500000000002</v>
      </c>
      <c r="S4940" s="20">
        <v>6.29983</v>
      </c>
      <c r="T4940" s="20">
        <v>0.30199999999999999</v>
      </c>
      <c r="U4940" s="20">
        <v>0.30499999999999999</v>
      </c>
      <c r="V4940" s="20">
        <f t="shared" si="154"/>
        <v>0.35412462559503999</v>
      </c>
      <c r="W4940" s="20">
        <f t="shared" si="155"/>
        <v>3.1726805696744003</v>
      </c>
    </row>
    <row r="4941" spans="1:23" x14ac:dyDescent="0.25">
      <c r="A4941" s="18">
        <v>37338</v>
      </c>
      <c r="B4941" s="18">
        <v>37268</v>
      </c>
      <c r="C4941" s="18">
        <v>6410</v>
      </c>
      <c r="D4941" s="18">
        <v>6410</v>
      </c>
      <c r="E4941" s="18" t="s">
        <v>116</v>
      </c>
      <c r="F4941" s="18" t="s">
        <v>117</v>
      </c>
      <c r="G4941" s="19">
        <v>1.9596411016399999</v>
      </c>
      <c r="H4941" s="19">
        <v>0.79303900000000005</v>
      </c>
      <c r="I4941" s="18" t="s">
        <v>79</v>
      </c>
      <c r="J4941" s="18" t="s">
        <v>80</v>
      </c>
      <c r="K4941" s="18">
        <v>16</v>
      </c>
      <c r="L4941" s="18">
        <v>60</v>
      </c>
      <c r="M4941" s="18" t="s">
        <v>71</v>
      </c>
      <c r="N4941" s="18" t="s">
        <v>74</v>
      </c>
      <c r="O4941" s="18" t="s">
        <v>75</v>
      </c>
      <c r="P4941" s="19">
        <v>1071.52232613</v>
      </c>
      <c r="Q4941" s="19">
        <v>85361.6249407</v>
      </c>
      <c r="R4941" s="20">
        <v>0.70014500000000002</v>
      </c>
      <c r="S4941" s="20">
        <v>6.29983</v>
      </c>
      <c r="T4941" s="20">
        <v>0.30199999999999999</v>
      </c>
      <c r="U4941" s="20">
        <v>0.30499999999999999</v>
      </c>
      <c r="V4941" s="20">
        <f t="shared" si="154"/>
        <v>0.38755911887719002</v>
      </c>
      <c r="W4941" s="20">
        <f t="shared" si="155"/>
        <v>3.4722275639421505</v>
      </c>
    </row>
    <row r="4942" spans="1:23" x14ac:dyDescent="0.25">
      <c r="A4942" s="18">
        <v>37339</v>
      </c>
      <c r="B4942" s="18">
        <v>37269</v>
      </c>
      <c r="C4942" s="18">
        <v>6410</v>
      </c>
      <c r="D4942" s="18">
        <v>6410</v>
      </c>
      <c r="E4942" s="18" t="s">
        <v>116</v>
      </c>
      <c r="F4942" s="18" t="s">
        <v>117</v>
      </c>
      <c r="G4942" s="19">
        <v>5.12457671675</v>
      </c>
      <c r="H4942" s="19">
        <v>2.0738400000000001</v>
      </c>
      <c r="I4942" s="18" t="s">
        <v>79</v>
      </c>
      <c r="J4942" s="18" t="s">
        <v>80</v>
      </c>
      <c r="K4942" s="18">
        <v>16</v>
      </c>
      <c r="L4942" s="18">
        <v>60</v>
      </c>
      <c r="M4942" s="18" t="s">
        <v>71</v>
      </c>
      <c r="N4942" s="18" t="s">
        <v>74</v>
      </c>
      <c r="O4942" s="18" t="s">
        <v>75</v>
      </c>
      <c r="P4942" s="19">
        <v>1942.50644102</v>
      </c>
      <c r="Q4942" s="19">
        <v>223225.66887699999</v>
      </c>
      <c r="R4942" s="20">
        <v>0.70014500000000002</v>
      </c>
      <c r="S4942" s="20">
        <v>6.29983</v>
      </c>
      <c r="T4942" s="20">
        <v>0.30199999999999999</v>
      </c>
      <c r="U4942" s="20">
        <v>0.30499999999999999</v>
      </c>
      <c r="V4942" s="20">
        <f t="shared" si="154"/>
        <v>1.0134881173464001</v>
      </c>
      <c r="W4942" s="20">
        <f t="shared" si="155"/>
        <v>9.0800634158040019</v>
      </c>
    </row>
    <row r="4943" spans="1:23" x14ac:dyDescent="0.25">
      <c r="A4943" s="18">
        <v>37340</v>
      </c>
      <c r="B4943" s="18">
        <v>37270</v>
      </c>
      <c r="C4943" s="18">
        <v>6410</v>
      </c>
      <c r="D4943" s="18">
        <v>6410</v>
      </c>
      <c r="E4943" s="18" t="s">
        <v>116</v>
      </c>
      <c r="F4943" s="18" t="s">
        <v>117</v>
      </c>
      <c r="G4943" s="19">
        <v>8.0125297451600002</v>
      </c>
      <c r="H4943" s="19">
        <v>3.2425600000000001</v>
      </c>
      <c r="I4943" s="18" t="s">
        <v>79</v>
      </c>
      <c r="J4943" s="18" t="s">
        <v>80</v>
      </c>
      <c r="K4943" s="18">
        <v>16</v>
      </c>
      <c r="L4943" s="18">
        <v>60</v>
      </c>
      <c r="M4943" s="18" t="s">
        <v>71</v>
      </c>
      <c r="N4943" s="18" t="s">
        <v>74</v>
      </c>
      <c r="O4943" s="18" t="s">
        <v>75</v>
      </c>
      <c r="P4943" s="19">
        <v>2298.1844725699998</v>
      </c>
      <c r="Q4943" s="19">
        <v>349024.3996</v>
      </c>
      <c r="R4943" s="20">
        <v>0.70014500000000002</v>
      </c>
      <c r="S4943" s="20">
        <v>6.29983</v>
      </c>
      <c r="T4943" s="20">
        <v>0.30199999999999999</v>
      </c>
      <c r="U4943" s="20">
        <v>0.30499999999999999</v>
      </c>
      <c r="V4943" s="20">
        <f t="shared" si="154"/>
        <v>1.5846429954976</v>
      </c>
      <c r="W4943" s="20">
        <f t="shared" si="155"/>
        <v>14.197165851536003</v>
      </c>
    </row>
    <row r="4944" spans="1:23" x14ac:dyDescent="0.25">
      <c r="A4944" s="18">
        <v>37341</v>
      </c>
      <c r="B4944" s="18">
        <v>37271</v>
      </c>
      <c r="C4944" s="18">
        <v>6410</v>
      </c>
      <c r="D4944" s="18">
        <v>6410</v>
      </c>
      <c r="E4944" s="18" t="s">
        <v>116</v>
      </c>
      <c r="F4944" s="18" t="s">
        <v>117</v>
      </c>
      <c r="G4944" s="19">
        <v>1.91484420659</v>
      </c>
      <c r="H4944" s="19">
        <v>0.77490999999999999</v>
      </c>
      <c r="I4944" s="18" t="s">
        <v>79</v>
      </c>
      <c r="J4944" s="18" t="s">
        <v>80</v>
      </c>
      <c r="K4944" s="18">
        <v>16</v>
      </c>
      <c r="L4944" s="18">
        <v>60</v>
      </c>
      <c r="M4944" s="18" t="s">
        <v>71</v>
      </c>
      <c r="N4944" s="18" t="s">
        <v>74</v>
      </c>
      <c r="O4944" s="18" t="s">
        <v>75</v>
      </c>
      <c r="P4944" s="19">
        <v>1058.9677339299999</v>
      </c>
      <c r="Q4944" s="19">
        <v>83410.2799982</v>
      </c>
      <c r="R4944" s="20">
        <v>0.70014500000000002</v>
      </c>
      <c r="S4944" s="20">
        <v>6.29983</v>
      </c>
      <c r="T4944" s="20">
        <v>0.30199999999999999</v>
      </c>
      <c r="U4944" s="20">
        <v>0.30499999999999999</v>
      </c>
      <c r="V4944" s="20">
        <f t="shared" si="154"/>
        <v>0.3786994546411</v>
      </c>
      <c r="W4944" s="20">
        <f t="shared" si="155"/>
        <v>3.3928518793835005</v>
      </c>
    </row>
    <row r="4945" spans="1:23" x14ac:dyDescent="0.25">
      <c r="A4945" s="18">
        <v>37342</v>
      </c>
      <c r="B4945" s="18">
        <v>37272</v>
      </c>
      <c r="C4945" s="18">
        <v>6410</v>
      </c>
      <c r="D4945" s="18">
        <v>6410</v>
      </c>
      <c r="E4945" s="18" t="s">
        <v>116</v>
      </c>
      <c r="F4945" s="18" t="s">
        <v>117</v>
      </c>
      <c r="G4945" s="19">
        <v>3.6060411331900002</v>
      </c>
      <c r="H4945" s="19">
        <v>1.4593100000000001</v>
      </c>
      <c r="I4945" s="18" t="s">
        <v>79</v>
      </c>
      <c r="J4945" s="18" t="s">
        <v>80</v>
      </c>
      <c r="K4945" s="18">
        <v>16</v>
      </c>
      <c r="L4945" s="18">
        <v>60</v>
      </c>
      <c r="M4945" s="18" t="s">
        <v>71</v>
      </c>
      <c r="N4945" s="18" t="s">
        <v>74</v>
      </c>
      <c r="O4945" s="18" t="s">
        <v>75</v>
      </c>
      <c r="P4945" s="19">
        <v>1510.0042513400001</v>
      </c>
      <c r="Q4945" s="19">
        <v>157078.523445</v>
      </c>
      <c r="R4945" s="20">
        <v>0.70014500000000002</v>
      </c>
      <c r="S4945" s="20">
        <v>6.29983</v>
      </c>
      <c r="T4945" s="20">
        <v>0.30199999999999999</v>
      </c>
      <c r="U4945" s="20">
        <v>0.30499999999999999</v>
      </c>
      <c r="V4945" s="20">
        <f t="shared" si="154"/>
        <v>0.71316656276510004</v>
      </c>
      <c r="W4945" s="20">
        <f t="shared" si="155"/>
        <v>6.3894164175235009</v>
      </c>
    </row>
    <row r="4946" spans="1:23" x14ac:dyDescent="0.25">
      <c r="A4946" s="18">
        <v>37343</v>
      </c>
      <c r="B4946" s="18">
        <v>37273</v>
      </c>
      <c r="C4946" s="18">
        <v>6410</v>
      </c>
      <c r="D4946" s="18">
        <v>6410</v>
      </c>
      <c r="E4946" s="18" t="s">
        <v>116</v>
      </c>
      <c r="F4946" s="18" t="s">
        <v>117</v>
      </c>
      <c r="G4946" s="19">
        <v>2.00814363368</v>
      </c>
      <c r="H4946" s="19">
        <v>0.81266700000000003</v>
      </c>
      <c r="I4946" s="18" t="s">
        <v>79</v>
      </c>
      <c r="J4946" s="18" t="s">
        <v>80</v>
      </c>
      <c r="K4946" s="18">
        <v>16</v>
      </c>
      <c r="L4946" s="18">
        <v>60</v>
      </c>
      <c r="M4946" s="18" t="s">
        <v>71</v>
      </c>
      <c r="N4946" s="18" t="s">
        <v>74</v>
      </c>
      <c r="O4946" s="18" t="s">
        <v>75</v>
      </c>
      <c r="P4946" s="19">
        <v>1097.41402883</v>
      </c>
      <c r="Q4946" s="19">
        <v>87474.386784500006</v>
      </c>
      <c r="R4946" s="20">
        <v>0.70014500000000002</v>
      </c>
      <c r="S4946" s="20">
        <v>6.29983</v>
      </c>
      <c r="T4946" s="20">
        <v>0.30199999999999999</v>
      </c>
      <c r="U4946" s="20">
        <v>0.30499999999999999</v>
      </c>
      <c r="V4946" s="20">
        <f t="shared" si="154"/>
        <v>0.39715134622706999</v>
      </c>
      <c r="W4946" s="20">
        <f t="shared" si="155"/>
        <v>3.5581664428939503</v>
      </c>
    </row>
    <row r="4947" spans="1:23" x14ac:dyDescent="0.25">
      <c r="A4947" s="18">
        <v>37344</v>
      </c>
      <c r="B4947" s="18">
        <v>37274</v>
      </c>
      <c r="C4947" s="18">
        <v>6410</v>
      </c>
      <c r="D4947" s="18">
        <v>6410</v>
      </c>
      <c r="E4947" s="18" t="s">
        <v>116</v>
      </c>
      <c r="F4947" s="18" t="s">
        <v>117</v>
      </c>
      <c r="G4947" s="19">
        <v>2.0352211545199999</v>
      </c>
      <c r="H4947" s="19">
        <v>0.82362500000000005</v>
      </c>
      <c r="I4947" s="18" t="s">
        <v>79</v>
      </c>
      <c r="J4947" s="18" t="s">
        <v>80</v>
      </c>
      <c r="K4947" s="18">
        <v>16</v>
      </c>
      <c r="L4947" s="18">
        <v>60</v>
      </c>
      <c r="M4947" s="18" t="s">
        <v>71</v>
      </c>
      <c r="N4947" s="18" t="s">
        <v>74</v>
      </c>
      <c r="O4947" s="18" t="s">
        <v>75</v>
      </c>
      <c r="P4947" s="19">
        <v>1085.267959</v>
      </c>
      <c r="Q4947" s="19">
        <v>88653.878874899994</v>
      </c>
      <c r="R4947" s="20">
        <v>0.70014500000000002</v>
      </c>
      <c r="S4947" s="20">
        <v>6.29983</v>
      </c>
      <c r="T4947" s="20">
        <v>0.30199999999999999</v>
      </c>
      <c r="U4947" s="20">
        <v>0.30499999999999999</v>
      </c>
      <c r="V4947" s="20">
        <f t="shared" si="154"/>
        <v>0.40250653408624998</v>
      </c>
      <c r="W4947" s="20">
        <f t="shared" si="155"/>
        <v>3.6061447512062506</v>
      </c>
    </row>
    <row r="4948" spans="1:23" x14ac:dyDescent="0.25">
      <c r="A4948" s="18">
        <v>37345</v>
      </c>
      <c r="B4948" s="18">
        <v>37275</v>
      </c>
      <c r="C4948" s="18">
        <v>6410</v>
      </c>
      <c r="D4948" s="18">
        <v>6410</v>
      </c>
      <c r="E4948" s="18" t="s">
        <v>116</v>
      </c>
      <c r="F4948" s="18" t="s">
        <v>117</v>
      </c>
      <c r="G4948" s="19">
        <v>1.22630947972</v>
      </c>
      <c r="H4948" s="19">
        <v>0.49626999999999999</v>
      </c>
      <c r="I4948" s="18" t="s">
        <v>79</v>
      </c>
      <c r="J4948" s="18" t="s">
        <v>80</v>
      </c>
      <c r="K4948" s="18">
        <v>16</v>
      </c>
      <c r="L4948" s="18">
        <v>60</v>
      </c>
      <c r="M4948" s="18" t="s">
        <v>71</v>
      </c>
      <c r="N4948" s="18" t="s">
        <v>74</v>
      </c>
      <c r="O4948" s="18" t="s">
        <v>75</v>
      </c>
      <c r="P4948" s="19">
        <v>840.262044102</v>
      </c>
      <c r="Q4948" s="19">
        <v>53417.827264200001</v>
      </c>
      <c r="R4948" s="20">
        <v>0.70014500000000002</v>
      </c>
      <c r="S4948" s="20">
        <v>6.29983</v>
      </c>
      <c r="T4948" s="20">
        <v>0.30199999999999999</v>
      </c>
      <c r="U4948" s="20">
        <v>0.30499999999999999</v>
      </c>
      <c r="V4948" s="20">
        <f t="shared" si="154"/>
        <v>0.2425277494867</v>
      </c>
      <c r="W4948" s="20">
        <f t="shared" si="155"/>
        <v>2.1728595606995</v>
      </c>
    </row>
    <row r="4949" spans="1:23" x14ac:dyDescent="0.25">
      <c r="A4949" s="18">
        <v>37346</v>
      </c>
      <c r="B4949" s="18">
        <v>37276</v>
      </c>
      <c r="C4949" s="18">
        <v>6410</v>
      </c>
      <c r="D4949" s="18">
        <v>6410</v>
      </c>
      <c r="E4949" s="18" t="s">
        <v>116</v>
      </c>
      <c r="F4949" s="18" t="s">
        <v>117</v>
      </c>
      <c r="G4949" s="19">
        <v>6.2467767052800003</v>
      </c>
      <c r="H4949" s="19">
        <v>2.5279799999999999</v>
      </c>
      <c r="I4949" s="18" t="s">
        <v>79</v>
      </c>
      <c r="J4949" s="18" t="s">
        <v>80</v>
      </c>
      <c r="K4949" s="18">
        <v>16</v>
      </c>
      <c r="L4949" s="18">
        <v>60</v>
      </c>
      <c r="M4949" s="18" t="s">
        <v>71</v>
      </c>
      <c r="N4949" s="18" t="s">
        <v>74</v>
      </c>
      <c r="O4949" s="18" t="s">
        <v>75</v>
      </c>
      <c r="P4949" s="19">
        <v>2150.5003433900001</v>
      </c>
      <c r="Q4949" s="19">
        <v>272108.50484399998</v>
      </c>
      <c r="R4949" s="20">
        <v>0.70014500000000002</v>
      </c>
      <c r="S4949" s="20">
        <v>6.29983</v>
      </c>
      <c r="T4949" s="20">
        <v>0.30199999999999999</v>
      </c>
      <c r="U4949" s="20">
        <v>0.30499999999999999</v>
      </c>
      <c r="V4949" s="20">
        <f t="shared" si="154"/>
        <v>1.2354268848557999</v>
      </c>
      <c r="W4949" s="20">
        <f t="shared" si="155"/>
        <v>11.068461749163001</v>
      </c>
    </row>
    <row r="4950" spans="1:23" x14ac:dyDescent="0.25">
      <c r="A4950" s="18">
        <v>37347</v>
      </c>
      <c r="B4950" s="18">
        <v>37277</v>
      </c>
      <c r="C4950" s="18">
        <v>6410</v>
      </c>
      <c r="D4950" s="18">
        <v>6410</v>
      </c>
      <c r="E4950" s="18" t="s">
        <v>116</v>
      </c>
      <c r="F4950" s="18" t="s">
        <v>117</v>
      </c>
      <c r="G4950" s="19">
        <v>31.7916235404</v>
      </c>
      <c r="H4950" s="19">
        <v>12.865600000000001</v>
      </c>
      <c r="I4950" s="18" t="s">
        <v>79</v>
      </c>
      <c r="J4950" s="18" t="s">
        <v>80</v>
      </c>
      <c r="K4950" s="18">
        <v>16</v>
      </c>
      <c r="L4950" s="18">
        <v>60</v>
      </c>
      <c r="M4950" s="18" t="s">
        <v>71</v>
      </c>
      <c r="N4950" s="18" t="s">
        <v>74</v>
      </c>
      <c r="O4950" s="18" t="s">
        <v>75</v>
      </c>
      <c r="P4950" s="19">
        <v>6853.7286267600002</v>
      </c>
      <c r="Q4950" s="19">
        <v>1384837.5820500001</v>
      </c>
      <c r="R4950" s="20">
        <v>0.70014500000000002</v>
      </c>
      <c r="S4950" s="20">
        <v>6.29983</v>
      </c>
      <c r="T4950" s="20">
        <v>0.30199999999999999</v>
      </c>
      <c r="U4950" s="20">
        <v>0.30499999999999999</v>
      </c>
      <c r="V4950" s="20">
        <f t="shared" si="154"/>
        <v>6.2874342873759996</v>
      </c>
      <c r="W4950" s="20">
        <f t="shared" si="155"/>
        <v>56.330509529360015</v>
      </c>
    </row>
    <row r="4951" spans="1:23" x14ac:dyDescent="0.25">
      <c r="A4951" s="18">
        <v>37348</v>
      </c>
      <c r="B4951" s="18">
        <v>37278</v>
      </c>
      <c r="C4951" s="18">
        <v>6410</v>
      </c>
      <c r="D4951" s="18">
        <v>6410</v>
      </c>
      <c r="E4951" s="18" t="s">
        <v>116</v>
      </c>
      <c r="F4951" s="18" t="s">
        <v>117</v>
      </c>
      <c r="G4951" s="19">
        <v>4.6727308621299999</v>
      </c>
      <c r="H4951" s="19">
        <v>1.8909899999999999</v>
      </c>
      <c r="I4951" s="18" t="s">
        <v>79</v>
      </c>
      <c r="J4951" s="18" t="s">
        <v>80</v>
      </c>
      <c r="K4951" s="18">
        <v>16</v>
      </c>
      <c r="L4951" s="18">
        <v>60</v>
      </c>
      <c r="M4951" s="18" t="s">
        <v>71</v>
      </c>
      <c r="N4951" s="18" t="s">
        <v>74</v>
      </c>
      <c r="O4951" s="18" t="s">
        <v>75</v>
      </c>
      <c r="P4951" s="19">
        <v>1715.00720441</v>
      </c>
      <c r="Q4951" s="19">
        <v>203543.342179</v>
      </c>
      <c r="R4951" s="20">
        <v>0.70014500000000002</v>
      </c>
      <c r="S4951" s="20">
        <v>6.29983</v>
      </c>
      <c r="T4951" s="20">
        <v>0.30199999999999999</v>
      </c>
      <c r="U4951" s="20">
        <v>0.30499999999999999</v>
      </c>
      <c r="V4951" s="20">
        <f t="shared" si="154"/>
        <v>0.92412910109789992</v>
      </c>
      <c r="W4951" s="20">
        <f t="shared" si="155"/>
        <v>8.2794762945315004</v>
      </c>
    </row>
    <row r="4952" spans="1:23" x14ac:dyDescent="0.25">
      <c r="A4952" s="18">
        <v>37349</v>
      </c>
      <c r="B4952" s="18">
        <v>37279</v>
      </c>
      <c r="C4952" s="18">
        <v>6410</v>
      </c>
      <c r="D4952" s="18">
        <v>6410</v>
      </c>
      <c r="E4952" s="18" t="s">
        <v>116</v>
      </c>
      <c r="F4952" s="18" t="s">
        <v>117</v>
      </c>
      <c r="G4952" s="19">
        <v>2.0036522275499999</v>
      </c>
      <c r="H4952" s="19">
        <v>0.81084900000000004</v>
      </c>
      <c r="I4952" s="18" t="s">
        <v>79</v>
      </c>
      <c r="J4952" s="18" t="s">
        <v>80</v>
      </c>
      <c r="K4952" s="18">
        <v>16</v>
      </c>
      <c r="L4952" s="18">
        <v>60</v>
      </c>
      <c r="M4952" s="18" t="s">
        <v>71</v>
      </c>
      <c r="N4952" s="18" t="s">
        <v>74</v>
      </c>
      <c r="O4952" s="18" t="s">
        <v>75</v>
      </c>
      <c r="P4952" s="19">
        <v>1079.73874718</v>
      </c>
      <c r="Q4952" s="19">
        <v>87278.741915499995</v>
      </c>
      <c r="R4952" s="20">
        <v>0.70014500000000002</v>
      </c>
      <c r="S4952" s="20">
        <v>6.29983</v>
      </c>
      <c r="T4952" s="20">
        <v>0.30199999999999999</v>
      </c>
      <c r="U4952" s="20">
        <v>0.30499999999999999</v>
      </c>
      <c r="V4952" s="20">
        <f t="shared" si="154"/>
        <v>0.39626288742728999</v>
      </c>
      <c r="W4952" s="20">
        <f t="shared" si="155"/>
        <v>3.5502065446906506</v>
      </c>
    </row>
    <row r="4953" spans="1:23" x14ac:dyDescent="0.25">
      <c r="A4953" s="18">
        <v>37350</v>
      </c>
      <c r="B4953" s="18">
        <v>37280</v>
      </c>
      <c r="C4953" s="18">
        <v>6410</v>
      </c>
      <c r="D4953" s="18">
        <v>6410</v>
      </c>
      <c r="E4953" s="18" t="s">
        <v>116</v>
      </c>
      <c r="F4953" s="18" t="s">
        <v>117</v>
      </c>
      <c r="G4953" s="19">
        <v>2.17012032438</v>
      </c>
      <c r="H4953" s="19">
        <v>0.87821700000000003</v>
      </c>
      <c r="I4953" s="18" t="s">
        <v>79</v>
      </c>
      <c r="J4953" s="18" t="s">
        <v>80</v>
      </c>
      <c r="K4953" s="18">
        <v>16</v>
      </c>
      <c r="L4953" s="18">
        <v>60</v>
      </c>
      <c r="M4953" s="18" t="s">
        <v>71</v>
      </c>
      <c r="N4953" s="18" t="s">
        <v>74</v>
      </c>
      <c r="O4953" s="18" t="s">
        <v>75</v>
      </c>
      <c r="P4953" s="19">
        <v>1188.9738527300001</v>
      </c>
      <c r="Q4953" s="19">
        <v>94530.063208499996</v>
      </c>
      <c r="R4953" s="20">
        <v>0.70014500000000002</v>
      </c>
      <c r="S4953" s="20">
        <v>6.29983</v>
      </c>
      <c r="T4953" s="20">
        <v>0.30199999999999999</v>
      </c>
      <c r="U4953" s="20">
        <v>0.30499999999999999</v>
      </c>
      <c r="V4953" s="20">
        <f t="shared" si="154"/>
        <v>0.42918571054256999</v>
      </c>
      <c r="W4953" s="20">
        <f t="shared" si="155"/>
        <v>3.8451693731614505</v>
      </c>
    </row>
    <row r="4954" spans="1:23" x14ac:dyDescent="0.25">
      <c r="A4954" s="18">
        <v>37351</v>
      </c>
      <c r="B4954" s="18">
        <v>37281</v>
      </c>
      <c r="C4954" s="18">
        <v>6410</v>
      </c>
      <c r="D4954" s="18">
        <v>6410</v>
      </c>
      <c r="E4954" s="18" t="s">
        <v>116</v>
      </c>
      <c r="F4954" s="18" t="s">
        <v>117</v>
      </c>
      <c r="G4954" s="19">
        <v>2.2864750583500002</v>
      </c>
      <c r="H4954" s="19">
        <v>0.92530400000000002</v>
      </c>
      <c r="I4954" s="18" t="s">
        <v>79</v>
      </c>
      <c r="J4954" s="18" t="s">
        <v>80</v>
      </c>
      <c r="K4954" s="18">
        <v>16</v>
      </c>
      <c r="L4954" s="18">
        <v>60</v>
      </c>
      <c r="M4954" s="18" t="s">
        <v>71</v>
      </c>
      <c r="N4954" s="18" t="s">
        <v>74</v>
      </c>
      <c r="O4954" s="18" t="s">
        <v>75</v>
      </c>
      <c r="P4954" s="19">
        <v>1816.7286595400001</v>
      </c>
      <c r="Q4954" s="19">
        <v>99598.455147200002</v>
      </c>
      <c r="R4954" s="20">
        <v>0.70014500000000002</v>
      </c>
      <c r="S4954" s="20">
        <v>6.29983</v>
      </c>
      <c r="T4954" s="20">
        <v>0.30199999999999999</v>
      </c>
      <c r="U4954" s="20">
        <v>0.30499999999999999</v>
      </c>
      <c r="V4954" s="20">
        <f t="shared" si="154"/>
        <v>0.45219718441784001</v>
      </c>
      <c r="W4954" s="20">
        <f t="shared" si="155"/>
        <v>4.0513342393323999</v>
      </c>
    </row>
    <row r="4955" spans="1:23" x14ac:dyDescent="0.25">
      <c r="A4955" s="18">
        <v>37352</v>
      </c>
      <c r="B4955" s="18">
        <v>37282</v>
      </c>
      <c r="C4955" s="18">
        <v>6410</v>
      </c>
      <c r="D4955" s="18">
        <v>6410</v>
      </c>
      <c r="E4955" s="18" t="s">
        <v>116</v>
      </c>
      <c r="F4955" s="18" t="s">
        <v>117</v>
      </c>
      <c r="G4955" s="19">
        <v>28.354938003299999</v>
      </c>
      <c r="H4955" s="19">
        <v>11.4748</v>
      </c>
      <c r="I4955" s="18" t="s">
        <v>79</v>
      </c>
      <c r="J4955" s="18" t="s">
        <v>80</v>
      </c>
      <c r="K4955" s="18">
        <v>16</v>
      </c>
      <c r="L4955" s="18">
        <v>60</v>
      </c>
      <c r="M4955" s="18" t="s">
        <v>71</v>
      </c>
      <c r="N4955" s="18" t="s">
        <v>74</v>
      </c>
      <c r="O4955" s="18" t="s">
        <v>75</v>
      </c>
      <c r="P4955" s="19">
        <v>6878.6216457199998</v>
      </c>
      <c r="Q4955" s="19">
        <v>1235136.1588600001</v>
      </c>
      <c r="R4955" s="20">
        <v>0.70014500000000002</v>
      </c>
      <c r="S4955" s="20">
        <v>6.29983</v>
      </c>
      <c r="T4955" s="20">
        <v>0.30199999999999999</v>
      </c>
      <c r="U4955" s="20">
        <v>0.30499999999999999</v>
      </c>
      <c r="V4955" s="20">
        <f t="shared" si="154"/>
        <v>5.6077486445079998</v>
      </c>
      <c r="W4955" s="20">
        <f t="shared" si="155"/>
        <v>50.24105605238001</v>
      </c>
    </row>
    <row r="4956" spans="1:23" x14ac:dyDescent="0.25">
      <c r="A4956" s="18">
        <v>37353</v>
      </c>
      <c r="B4956" s="18">
        <v>37283</v>
      </c>
      <c r="C4956" s="18">
        <v>6410</v>
      </c>
      <c r="D4956" s="18">
        <v>6410</v>
      </c>
      <c r="E4956" s="18" t="s">
        <v>116</v>
      </c>
      <c r="F4956" s="18" t="s">
        <v>117</v>
      </c>
      <c r="G4956" s="19">
        <v>3.2392721044599999</v>
      </c>
      <c r="H4956" s="19">
        <v>1.3108900000000001</v>
      </c>
      <c r="I4956" s="18" t="s">
        <v>79</v>
      </c>
      <c r="J4956" s="18" t="s">
        <v>80</v>
      </c>
      <c r="K4956" s="18">
        <v>16</v>
      </c>
      <c r="L4956" s="18">
        <v>60</v>
      </c>
      <c r="M4956" s="18" t="s">
        <v>71</v>
      </c>
      <c r="N4956" s="18" t="s">
        <v>74</v>
      </c>
      <c r="O4956" s="18" t="s">
        <v>75</v>
      </c>
      <c r="P4956" s="19">
        <v>1458.5971045700001</v>
      </c>
      <c r="Q4956" s="19">
        <v>141102.128459</v>
      </c>
      <c r="R4956" s="20">
        <v>0.70014500000000002</v>
      </c>
      <c r="S4956" s="20">
        <v>6.29983</v>
      </c>
      <c r="T4956" s="20">
        <v>0.30199999999999999</v>
      </c>
      <c r="U4956" s="20">
        <v>0.30499999999999999</v>
      </c>
      <c r="V4956" s="20">
        <f t="shared" si="154"/>
        <v>0.64063352917689997</v>
      </c>
      <c r="W4956" s="20">
        <f t="shared" si="155"/>
        <v>5.7395769833465016</v>
      </c>
    </row>
    <row r="4957" spans="1:23" x14ac:dyDescent="0.25">
      <c r="A4957" s="18">
        <v>37354</v>
      </c>
      <c r="B4957" s="18">
        <v>37284</v>
      </c>
      <c r="C4957" s="18">
        <v>6410</v>
      </c>
      <c r="D4957" s="18">
        <v>6410</v>
      </c>
      <c r="E4957" s="18" t="s">
        <v>116</v>
      </c>
      <c r="F4957" s="18" t="s">
        <v>117</v>
      </c>
      <c r="G4957" s="19">
        <v>11.6699479367</v>
      </c>
      <c r="H4957" s="19">
        <v>4.7226600000000003</v>
      </c>
      <c r="I4957" s="18" t="s">
        <v>79</v>
      </c>
      <c r="J4957" s="18" t="s">
        <v>80</v>
      </c>
      <c r="K4957" s="18">
        <v>16</v>
      </c>
      <c r="L4957" s="18">
        <v>60</v>
      </c>
      <c r="M4957" s="18" t="s">
        <v>71</v>
      </c>
      <c r="N4957" s="18" t="s">
        <v>74</v>
      </c>
      <c r="O4957" s="18" t="s">
        <v>75</v>
      </c>
      <c r="P4957" s="19">
        <v>4589.1056331</v>
      </c>
      <c r="Q4957" s="19">
        <v>508340.89875599998</v>
      </c>
      <c r="R4957" s="20">
        <v>0.70014500000000002</v>
      </c>
      <c r="S4957" s="20">
        <v>6.29983</v>
      </c>
      <c r="T4957" s="20">
        <v>0.30199999999999999</v>
      </c>
      <c r="U4957" s="20">
        <v>0.30499999999999999</v>
      </c>
      <c r="V4957" s="20">
        <f t="shared" si="154"/>
        <v>2.3079696564185999</v>
      </c>
      <c r="W4957" s="20">
        <f t="shared" si="155"/>
        <v>20.677608827721002</v>
      </c>
    </row>
    <row r="4958" spans="1:23" x14ac:dyDescent="0.25">
      <c r="A4958" s="18">
        <v>37355</v>
      </c>
      <c r="B4958" s="18">
        <v>37285</v>
      </c>
      <c r="C4958" s="18">
        <v>6410</v>
      </c>
      <c r="D4958" s="18">
        <v>6410</v>
      </c>
      <c r="E4958" s="18" t="s">
        <v>116</v>
      </c>
      <c r="F4958" s="18" t="s">
        <v>117</v>
      </c>
      <c r="G4958" s="19">
        <v>1.8109616180400001</v>
      </c>
      <c r="H4958" s="19">
        <v>0.73287000000000002</v>
      </c>
      <c r="I4958" s="18" t="s">
        <v>79</v>
      </c>
      <c r="J4958" s="18" t="s">
        <v>80</v>
      </c>
      <c r="K4958" s="18">
        <v>16</v>
      </c>
      <c r="L4958" s="18">
        <v>60</v>
      </c>
      <c r="M4958" s="18" t="s">
        <v>71</v>
      </c>
      <c r="N4958" s="18" t="s">
        <v>74</v>
      </c>
      <c r="O4958" s="18" t="s">
        <v>75</v>
      </c>
      <c r="P4958" s="19">
        <v>1019.52243217</v>
      </c>
      <c r="Q4958" s="19">
        <v>78885.1725401</v>
      </c>
      <c r="R4958" s="20">
        <v>0.70014500000000002</v>
      </c>
      <c r="S4958" s="20">
        <v>6.29983</v>
      </c>
      <c r="T4958" s="20">
        <v>0.30199999999999999</v>
      </c>
      <c r="U4958" s="20">
        <v>0.30499999999999999</v>
      </c>
      <c r="V4958" s="20">
        <f t="shared" si="154"/>
        <v>0.3581544557727</v>
      </c>
      <c r="W4958" s="20">
        <f t="shared" si="155"/>
        <v>3.2087847064095008</v>
      </c>
    </row>
    <row r="4959" spans="1:23" x14ac:dyDescent="0.25">
      <c r="A4959" s="18">
        <v>37356</v>
      </c>
      <c r="B4959" s="18">
        <v>37286</v>
      </c>
      <c r="C4959" s="18">
        <v>6410</v>
      </c>
      <c r="D4959" s="18">
        <v>6410</v>
      </c>
      <c r="E4959" s="18" t="s">
        <v>116</v>
      </c>
      <c r="F4959" s="18" t="s">
        <v>117</v>
      </c>
      <c r="G4959" s="19">
        <v>13.4537512734</v>
      </c>
      <c r="H4959" s="19">
        <v>5.4445399999999999</v>
      </c>
      <c r="I4959" s="18" t="s">
        <v>79</v>
      </c>
      <c r="J4959" s="18" t="s">
        <v>80</v>
      </c>
      <c r="K4959" s="18">
        <v>16</v>
      </c>
      <c r="L4959" s="18">
        <v>60</v>
      </c>
      <c r="M4959" s="18" t="s">
        <v>71</v>
      </c>
      <c r="N4959" s="18" t="s">
        <v>74</v>
      </c>
      <c r="O4959" s="18" t="s">
        <v>75</v>
      </c>
      <c r="P4959" s="19">
        <v>4365.8167816100004</v>
      </c>
      <c r="Q4959" s="19">
        <v>586043.06128799997</v>
      </c>
      <c r="R4959" s="20">
        <v>0.70014500000000002</v>
      </c>
      <c r="S4959" s="20">
        <v>6.29983</v>
      </c>
      <c r="T4959" s="20">
        <v>0.30199999999999999</v>
      </c>
      <c r="U4959" s="20">
        <v>0.30499999999999999</v>
      </c>
      <c r="V4959" s="20">
        <f t="shared" si="154"/>
        <v>2.6607532858933998</v>
      </c>
      <c r="W4959" s="20">
        <f t="shared" si="155"/>
        <v>23.838275117599004</v>
      </c>
    </row>
    <row r="4960" spans="1:23" x14ac:dyDescent="0.25">
      <c r="A4960" s="18">
        <v>37357</v>
      </c>
      <c r="B4960" s="18">
        <v>37287</v>
      </c>
      <c r="C4960" s="18">
        <v>6410</v>
      </c>
      <c r="D4960" s="18">
        <v>6410</v>
      </c>
      <c r="E4960" s="18" t="s">
        <v>116</v>
      </c>
      <c r="F4960" s="18" t="s">
        <v>117</v>
      </c>
      <c r="G4960" s="19">
        <v>5.1258775914100001</v>
      </c>
      <c r="H4960" s="19">
        <v>2.07437</v>
      </c>
      <c r="I4960" s="18" t="s">
        <v>79</v>
      </c>
      <c r="J4960" s="18" t="s">
        <v>80</v>
      </c>
      <c r="K4960" s="18">
        <v>16</v>
      </c>
      <c r="L4960" s="18">
        <v>60</v>
      </c>
      <c r="M4960" s="18" t="s">
        <v>71</v>
      </c>
      <c r="N4960" s="18" t="s">
        <v>74</v>
      </c>
      <c r="O4960" s="18" t="s">
        <v>75</v>
      </c>
      <c r="P4960" s="19">
        <v>1779.97649185</v>
      </c>
      <c r="Q4960" s="19">
        <v>223282.334749</v>
      </c>
      <c r="R4960" s="20">
        <v>0.70014500000000002</v>
      </c>
      <c r="S4960" s="20">
        <v>6.29983</v>
      </c>
      <c r="T4960" s="20">
        <v>0.30199999999999999</v>
      </c>
      <c r="U4960" s="20">
        <v>0.30499999999999999</v>
      </c>
      <c r="V4960" s="20">
        <f t="shared" si="154"/>
        <v>1.0137471289876998</v>
      </c>
      <c r="W4960" s="20">
        <f t="shared" si="155"/>
        <v>9.0823839581845007</v>
      </c>
    </row>
    <row r="4961" spans="1:23" x14ac:dyDescent="0.25">
      <c r="A4961" s="18">
        <v>37358</v>
      </c>
      <c r="B4961" s="18">
        <v>37288</v>
      </c>
      <c r="C4961" s="18">
        <v>6410</v>
      </c>
      <c r="D4961" s="18">
        <v>6410</v>
      </c>
      <c r="E4961" s="18" t="s">
        <v>116</v>
      </c>
      <c r="F4961" s="18" t="s">
        <v>117</v>
      </c>
      <c r="G4961" s="19">
        <v>4.2242089890600001</v>
      </c>
      <c r="H4961" s="19">
        <v>1.7094800000000001</v>
      </c>
      <c r="I4961" s="18" t="s">
        <v>79</v>
      </c>
      <c r="J4961" s="18" t="s">
        <v>80</v>
      </c>
      <c r="K4961" s="18">
        <v>16</v>
      </c>
      <c r="L4961" s="18">
        <v>60</v>
      </c>
      <c r="M4961" s="18" t="s">
        <v>71</v>
      </c>
      <c r="N4961" s="18" t="s">
        <v>74</v>
      </c>
      <c r="O4961" s="18" t="s">
        <v>75</v>
      </c>
      <c r="P4961" s="19">
        <v>3107.3190981299999</v>
      </c>
      <c r="Q4961" s="19">
        <v>184005.80753799999</v>
      </c>
      <c r="R4961" s="20">
        <v>0.70014500000000002</v>
      </c>
      <c r="S4961" s="20">
        <v>6.29983</v>
      </c>
      <c r="T4961" s="20">
        <v>0.30199999999999999</v>
      </c>
      <c r="U4961" s="20">
        <v>0.30499999999999999</v>
      </c>
      <c r="V4961" s="20">
        <f t="shared" si="154"/>
        <v>0.83542494447080007</v>
      </c>
      <c r="W4961" s="20">
        <f t="shared" si="155"/>
        <v>7.4847562049380016</v>
      </c>
    </row>
    <row r="4962" spans="1:23" x14ac:dyDescent="0.25">
      <c r="A4962" s="18">
        <v>37359</v>
      </c>
      <c r="B4962" s="18">
        <v>37289</v>
      </c>
      <c r="C4962" s="18">
        <v>6410</v>
      </c>
      <c r="D4962" s="18">
        <v>6410</v>
      </c>
      <c r="E4962" s="18" t="s">
        <v>116</v>
      </c>
      <c r="F4962" s="18" t="s">
        <v>117</v>
      </c>
      <c r="G4962" s="19">
        <v>4.3453297877199999</v>
      </c>
      <c r="H4962" s="19">
        <v>1.7584900000000001</v>
      </c>
      <c r="I4962" s="18" t="s">
        <v>79</v>
      </c>
      <c r="J4962" s="18" t="s">
        <v>80</v>
      </c>
      <c r="K4962" s="18">
        <v>16</v>
      </c>
      <c r="L4962" s="18">
        <v>60</v>
      </c>
      <c r="M4962" s="18" t="s">
        <v>71</v>
      </c>
      <c r="N4962" s="18" t="s">
        <v>74</v>
      </c>
      <c r="O4962" s="18" t="s">
        <v>75</v>
      </c>
      <c r="P4962" s="19">
        <v>1884.45190149</v>
      </c>
      <c r="Q4962" s="19">
        <v>189281.808425</v>
      </c>
      <c r="R4962" s="20">
        <v>0.70014500000000002</v>
      </c>
      <c r="S4962" s="20">
        <v>6.29983</v>
      </c>
      <c r="T4962" s="20">
        <v>0.30199999999999999</v>
      </c>
      <c r="U4962" s="20">
        <v>0.30499999999999999</v>
      </c>
      <c r="V4962" s="20">
        <f t="shared" si="154"/>
        <v>0.85937619077289995</v>
      </c>
      <c r="W4962" s="20">
        <f t="shared" si="155"/>
        <v>7.699340699406501</v>
      </c>
    </row>
    <row r="4963" spans="1:23" x14ac:dyDescent="0.25">
      <c r="A4963" s="18">
        <v>37360</v>
      </c>
      <c r="B4963" s="18">
        <v>37290</v>
      </c>
      <c r="C4963" s="18">
        <v>6410</v>
      </c>
      <c r="D4963" s="18">
        <v>6410</v>
      </c>
      <c r="E4963" s="18" t="s">
        <v>116</v>
      </c>
      <c r="F4963" s="18" t="s">
        <v>117</v>
      </c>
      <c r="G4963" s="19">
        <v>5.4835110510599998</v>
      </c>
      <c r="H4963" s="19">
        <v>2.2191000000000001</v>
      </c>
      <c r="I4963" s="18" t="s">
        <v>79</v>
      </c>
      <c r="J4963" s="18" t="s">
        <v>80</v>
      </c>
      <c r="K4963" s="18">
        <v>16</v>
      </c>
      <c r="L4963" s="18">
        <v>60</v>
      </c>
      <c r="M4963" s="18" t="s">
        <v>71</v>
      </c>
      <c r="N4963" s="18" t="s">
        <v>74</v>
      </c>
      <c r="O4963" s="18" t="s">
        <v>75</v>
      </c>
      <c r="P4963" s="19">
        <v>1796.2295043500001</v>
      </c>
      <c r="Q4963" s="19">
        <v>238860.78593799999</v>
      </c>
      <c r="R4963" s="20">
        <v>0.70014500000000002</v>
      </c>
      <c r="S4963" s="20">
        <v>6.29983</v>
      </c>
      <c r="T4963" s="20">
        <v>0.30199999999999999</v>
      </c>
      <c r="U4963" s="20">
        <v>0.30499999999999999</v>
      </c>
      <c r="V4963" s="20">
        <f t="shared" si="154"/>
        <v>1.084476855111</v>
      </c>
      <c r="W4963" s="20">
        <f t="shared" si="155"/>
        <v>9.7160671633350013</v>
      </c>
    </row>
    <row r="4964" spans="1:23" x14ac:dyDescent="0.25">
      <c r="A4964" s="18">
        <v>37361</v>
      </c>
      <c r="B4964" s="18">
        <v>37291</v>
      </c>
      <c r="C4964" s="18">
        <v>6410</v>
      </c>
      <c r="D4964" s="18">
        <v>6410</v>
      </c>
      <c r="E4964" s="18" t="s">
        <v>116</v>
      </c>
      <c r="F4964" s="18" t="s">
        <v>117</v>
      </c>
      <c r="G4964" s="19">
        <v>1.1728650627999999</v>
      </c>
      <c r="H4964" s="19">
        <v>0.47464200000000001</v>
      </c>
      <c r="I4964" s="18" t="s">
        <v>79</v>
      </c>
      <c r="J4964" s="18" t="s">
        <v>80</v>
      </c>
      <c r="K4964" s="18">
        <v>16</v>
      </c>
      <c r="L4964" s="18">
        <v>60</v>
      </c>
      <c r="M4964" s="18" t="s">
        <v>71</v>
      </c>
      <c r="N4964" s="18" t="s">
        <v>74</v>
      </c>
      <c r="O4964" s="18" t="s">
        <v>75</v>
      </c>
      <c r="P4964" s="19">
        <v>876.68032655800005</v>
      </c>
      <c r="Q4964" s="19">
        <v>51089.797775300001</v>
      </c>
      <c r="R4964" s="20">
        <v>0.70014500000000002</v>
      </c>
      <c r="S4964" s="20">
        <v>6.29983</v>
      </c>
      <c r="T4964" s="20">
        <v>0.30199999999999999</v>
      </c>
      <c r="U4964" s="20">
        <v>0.30499999999999999</v>
      </c>
      <c r="V4964" s="20">
        <f t="shared" si="154"/>
        <v>0.23195811971682001</v>
      </c>
      <c r="W4964" s="20">
        <f t="shared" si="155"/>
        <v>2.0781639180477005</v>
      </c>
    </row>
    <row r="4965" spans="1:23" x14ac:dyDescent="0.25">
      <c r="A4965" s="18">
        <v>37362</v>
      </c>
      <c r="B4965" s="18">
        <v>37292</v>
      </c>
      <c r="C4965" s="18">
        <v>6410</v>
      </c>
      <c r="D4965" s="18">
        <v>6410</v>
      </c>
      <c r="E4965" s="18" t="s">
        <v>116</v>
      </c>
      <c r="F4965" s="18" t="s">
        <v>117</v>
      </c>
      <c r="G4965" s="19">
        <v>1.0743816288700001</v>
      </c>
      <c r="H4965" s="19">
        <v>0.43478699999999998</v>
      </c>
      <c r="I4965" s="18" t="s">
        <v>79</v>
      </c>
      <c r="J4965" s="18" t="s">
        <v>80</v>
      </c>
      <c r="K4965" s="18">
        <v>16</v>
      </c>
      <c r="L4965" s="18">
        <v>60</v>
      </c>
      <c r="M4965" s="18" t="s">
        <v>71</v>
      </c>
      <c r="N4965" s="18" t="s">
        <v>74</v>
      </c>
      <c r="O4965" s="18" t="s">
        <v>75</v>
      </c>
      <c r="P4965" s="19">
        <v>782.84646665299999</v>
      </c>
      <c r="Q4965" s="19">
        <v>46799.876554000002</v>
      </c>
      <c r="R4965" s="20">
        <v>0.70014500000000002</v>
      </c>
      <c r="S4965" s="20">
        <v>6.29983</v>
      </c>
      <c r="T4965" s="20">
        <v>0.30199999999999999</v>
      </c>
      <c r="U4965" s="20">
        <v>0.30499999999999999</v>
      </c>
      <c r="V4965" s="20">
        <f t="shared" si="154"/>
        <v>0.21248093299227</v>
      </c>
      <c r="W4965" s="20">
        <f t="shared" si="155"/>
        <v>1.9036635094159502</v>
      </c>
    </row>
    <row r="4966" spans="1:23" x14ac:dyDescent="0.25">
      <c r="A4966" s="18">
        <v>37363</v>
      </c>
      <c r="B4966" s="18">
        <v>37293</v>
      </c>
      <c r="C4966" s="18">
        <v>6410</v>
      </c>
      <c r="D4966" s="18">
        <v>6410</v>
      </c>
      <c r="E4966" s="18" t="s">
        <v>116</v>
      </c>
      <c r="F4966" s="18" t="s">
        <v>117</v>
      </c>
      <c r="G4966" s="19">
        <v>2.8143804707400002</v>
      </c>
      <c r="H4966" s="19">
        <v>1.1389400000000001</v>
      </c>
      <c r="I4966" s="18" t="s">
        <v>79</v>
      </c>
      <c r="J4966" s="18" t="s">
        <v>80</v>
      </c>
      <c r="K4966" s="18">
        <v>16</v>
      </c>
      <c r="L4966" s="18">
        <v>60</v>
      </c>
      <c r="M4966" s="18" t="s">
        <v>71</v>
      </c>
      <c r="N4966" s="18" t="s">
        <v>74</v>
      </c>
      <c r="O4966" s="18" t="s">
        <v>75</v>
      </c>
      <c r="P4966" s="19">
        <v>1499.7917454000001</v>
      </c>
      <c r="Q4966" s="19">
        <v>122593.922928</v>
      </c>
      <c r="R4966" s="20">
        <v>0.70014500000000002</v>
      </c>
      <c r="S4966" s="20">
        <v>6.29983</v>
      </c>
      <c r="T4966" s="20">
        <v>0.30199999999999999</v>
      </c>
      <c r="U4966" s="20">
        <v>0.30499999999999999</v>
      </c>
      <c r="V4966" s="20">
        <f t="shared" si="154"/>
        <v>0.55660135611740003</v>
      </c>
      <c r="W4966" s="20">
        <f t="shared" si="155"/>
        <v>4.9867142242390008</v>
      </c>
    </row>
    <row r="4967" spans="1:23" x14ac:dyDescent="0.25">
      <c r="A4967" s="18">
        <v>37364</v>
      </c>
      <c r="B4967" s="18">
        <v>37294</v>
      </c>
      <c r="C4967" s="18">
        <v>6410</v>
      </c>
      <c r="D4967" s="18">
        <v>6410</v>
      </c>
      <c r="E4967" s="18" t="s">
        <v>116</v>
      </c>
      <c r="F4967" s="18" t="s">
        <v>117</v>
      </c>
      <c r="G4967" s="19">
        <v>0.98562658713600004</v>
      </c>
      <c r="H4967" s="19">
        <v>0.39886899999999997</v>
      </c>
      <c r="I4967" s="18" t="s">
        <v>79</v>
      </c>
      <c r="J4967" s="18" t="s">
        <v>80</v>
      </c>
      <c r="K4967" s="18">
        <v>16</v>
      </c>
      <c r="L4967" s="18">
        <v>60</v>
      </c>
      <c r="M4967" s="18" t="s">
        <v>71</v>
      </c>
      <c r="N4967" s="18" t="s">
        <v>74</v>
      </c>
      <c r="O4967" s="18" t="s">
        <v>75</v>
      </c>
      <c r="P4967" s="19">
        <v>781.52754392500003</v>
      </c>
      <c r="Q4967" s="19">
        <v>42933.722399999999</v>
      </c>
      <c r="R4967" s="20">
        <v>0.70014500000000002</v>
      </c>
      <c r="S4967" s="20">
        <v>6.29983</v>
      </c>
      <c r="T4967" s="20">
        <v>0.30199999999999999</v>
      </c>
      <c r="U4967" s="20">
        <v>0.30499999999999999</v>
      </c>
      <c r="V4967" s="20">
        <f t="shared" si="154"/>
        <v>0.19492776293148997</v>
      </c>
      <c r="W4967" s="20">
        <f t="shared" si="155"/>
        <v>1.7464007901276501</v>
      </c>
    </row>
    <row r="4968" spans="1:23" x14ac:dyDescent="0.25">
      <c r="A4968" s="18">
        <v>37365</v>
      </c>
      <c r="B4968" s="18">
        <v>37295</v>
      </c>
      <c r="C4968" s="18">
        <v>6410</v>
      </c>
      <c r="D4968" s="18">
        <v>6410</v>
      </c>
      <c r="E4968" s="18" t="s">
        <v>116</v>
      </c>
      <c r="F4968" s="18" t="s">
        <v>117</v>
      </c>
      <c r="G4968" s="19">
        <v>1.58468916339</v>
      </c>
      <c r="H4968" s="19">
        <v>0.64130100000000001</v>
      </c>
      <c r="I4968" s="18" t="s">
        <v>79</v>
      </c>
      <c r="J4968" s="18" t="s">
        <v>80</v>
      </c>
      <c r="K4968" s="18">
        <v>16</v>
      </c>
      <c r="L4968" s="18">
        <v>60</v>
      </c>
      <c r="M4968" s="18" t="s">
        <v>71</v>
      </c>
      <c r="N4968" s="18" t="s">
        <v>74</v>
      </c>
      <c r="O4968" s="18" t="s">
        <v>75</v>
      </c>
      <c r="P4968" s="19">
        <v>1031.2459420600001</v>
      </c>
      <c r="Q4968" s="19">
        <v>69028.7838414</v>
      </c>
      <c r="R4968" s="20">
        <v>0.70014500000000002</v>
      </c>
      <c r="S4968" s="20">
        <v>6.29983</v>
      </c>
      <c r="T4968" s="20">
        <v>0.30199999999999999</v>
      </c>
      <c r="U4968" s="20">
        <v>0.30499999999999999</v>
      </c>
      <c r="V4968" s="20">
        <f t="shared" si="154"/>
        <v>0.31340457467421001</v>
      </c>
      <c r="W4968" s="20">
        <f t="shared" si="155"/>
        <v>2.8078606587868502</v>
      </c>
    </row>
    <row r="4969" spans="1:23" x14ac:dyDescent="0.25">
      <c r="A4969" s="18">
        <v>37366</v>
      </c>
      <c r="B4969" s="18">
        <v>37296</v>
      </c>
      <c r="C4969" s="18">
        <v>6410</v>
      </c>
      <c r="D4969" s="18">
        <v>6410</v>
      </c>
      <c r="E4969" s="18" t="s">
        <v>116</v>
      </c>
      <c r="F4969" s="18" t="s">
        <v>117</v>
      </c>
      <c r="G4969" s="19">
        <v>1.67849295412</v>
      </c>
      <c r="H4969" s="19">
        <v>0.67926200000000003</v>
      </c>
      <c r="I4969" s="18" t="s">
        <v>79</v>
      </c>
      <c r="J4969" s="18" t="s">
        <v>80</v>
      </c>
      <c r="K4969" s="18">
        <v>16</v>
      </c>
      <c r="L4969" s="18">
        <v>60</v>
      </c>
      <c r="M4969" s="18" t="s">
        <v>71</v>
      </c>
      <c r="N4969" s="18" t="s">
        <v>74</v>
      </c>
      <c r="O4969" s="18" t="s">
        <v>75</v>
      </c>
      <c r="P4969" s="19">
        <v>998.67917489900003</v>
      </c>
      <c r="Q4969" s="19">
        <v>73114.860621100001</v>
      </c>
      <c r="R4969" s="20">
        <v>0.70014500000000002</v>
      </c>
      <c r="S4969" s="20">
        <v>6.29983</v>
      </c>
      <c r="T4969" s="20">
        <v>0.30199999999999999</v>
      </c>
      <c r="U4969" s="20">
        <v>0.30499999999999999</v>
      </c>
      <c r="V4969" s="20">
        <f t="shared" si="154"/>
        <v>0.33195616130701999</v>
      </c>
      <c r="W4969" s="20">
        <f t="shared" si="155"/>
        <v>2.9740684121947005</v>
      </c>
    </row>
    <row r="4970" spans="1:23" x14ac:dyDescent="0.25">
      <c r="A4970" s="18">
        <v>37367</v>
      </c>
      <c r="B4970" s="18">
        <v>37297</v>
      </c>
      <c r="C4970" s="18">
        <v>6410</v>
      </c>
      <c r="D4970" s="18">
        <v>6410</v>
      </c>
      <c r="E4970" s="18" t="s">
        <v>116</v>
      </c>
      <c r="F4970" s="18" t="s">
        <v>117</v>
      </c>
      <c r="G4970" s="19">
        <v>2.1200260735800001</v>
      </c>
      <c r="H4970" s="19">
        <v>0.85794400000000004</v>
      </c>
      <c r="I4970" s="18" t="s">
        <v>79</v>
      </c>
      <c r="J4970" s="18" t="s">
        <v>80</v>
      </c>
      <c r="K4970" s="18">
        <v>16</v>
      </c>
      <c r="L4970" s="18">
        <v>60</v>
      </c>
      <c r="M4970" s="18" t="s">
        <v>71</v>
      </c>
      <c r="N4970" s="18" t="s">
        <v>74</v>
      </c>
      <c r="O4970" s="18" t="s">
        <v>75</v>
      </c>
      <c r="P4970" s="19">
        <v>1187.9873108700001</v>
      </c>
      <c r="Q4970" s="19">
        <v>92347.966373000003</v>
      </c>
      <c r="R4970" s="20">
        <v>0.70014500000000002</v>
      </c>
      <c r="S4970" s="20">
        <v>6.29983</v>
      </c>
      <c r="T4970" s="20">
        <v>0.30199999999999999</v>
      </c>
      <c r="U4970" s="20">
        <v>0.30499999999999999</v>
      </c>
      <c r="V4970" s="20">
        <f t="shared" si="154"/>
        <v>0.41927827091224001</v>
      </c>
      <c r="W4970" s="20">
        <f t="shared" si="155"/>
        <v>3.7564064379164006</v>
      </c>
    </row>
    <row r="4971" spans="1:23" x14ac:dyDescent="0.25">
      <c r="A4971" s="18">
        <v>37368</v>
      </c>
      <c r="B4971" s="18">
        <v>37298</v>
      </c>
      <c r="C4971" s="18">
        <v>6410</v>
      </c>
      <c r="D4971" s="18">
        <v>6410</v>
      </c>
      <c r="E4971" s="18" t="s">
        <v>116</v>
      </c>
      <c r="F4971" s="18" t="s">
        <v>117</v>
      </c>
      <c r="G4971" s="19">
        <v>7.1967760522399997</v>
      </c>
      <c r="H4971" s="19">
        <v>2.9124300000000001</v>
      </c>
      <c r="I4971" s="18" t="s">
        <v>79</v>
      </c>
      <c r="J4971" s="18" t="s">
        <v>80</v>
      </c>
      <c r="K4971" s="18">
        <v>16</v>
      </c>
      <c r="L4971" s="18">
        <v>60</v>
      </c>
      <c r="M4971" s="18" t="s">
        <v>71</v>
      </c>
      <c r="N4971" s="18" t="s">
        <v>74</v>
      </c>
      <c r="O4971" s="18" t="s">
        <v>75</v>
      </c>
      <c r="P4971" s="19">
        <v>2569.9241532699998</v>
      </c>
      <c r="Q4971" s="19">
        <v>313490.31087099999</v>
      </c>
      <c r="R4971" s="20">
        <v>0.70014500000000002</v>
      </c>
      <c r="S4971" s="20">
        <v>6.29983</v>
      </c>
      <c r="T4971" s="20">
        <v>0.30199999999999999</v>
      </c>
      <c r="U4971" s="20">
        <v>0.30499999999999999</v>
      </c>
      <c r="V4971" s="20">
        <f t="shared" si="154"/>
        <v>1.4233080650403001</v>
      </c>
      <c r="W4971" s="20">
        <f t="shared" si="155"/>
        <v>12.751730651395501</v>
      </c>
    </row>
    <row r="4972" spans="1:23" x14ac:dyDescent="0.25">
      <c r="A4972" s="18">
        <v>37369</v>
      </c>
      <c r="B4972" s="18">
        <v>37299</v>
      </c>
      <c r="C4972" s="18">
        <v>6410</v>
      </c>
      <c r="D4972" s="18">
        <v>6410</v>
      </c>
      <c r="E4972" s="18" t="s">
        <v>116</v>
      </c>
      <c r="F4972" s="18" t="s">
        <v>117</v>
      </c>
      <c r="G4972" s="19">
        <v>2.9771962080900001</v>
      </c>
      <c r="H4972" s="19">
        <v>1.2048300000000001</v>
      </c>
      <c r="I4972" s="18" t="s">
        <v>79</v>
      </c>
      <c r="J4972" s="18" t="s">
        <v>80</v>
      </c>
      <c r="K4972" s="18">
        <v>16</v>
      </c>
      <c r="L4972" s="18">
        <v>60</v>
      </c>
      <c r="M4972" s="18" t="s">
        <v>71</v>
      </c>
      <c r="N4972" s="18" t="s">
        <v>74</v>
      </c>
      <c r="O4972" s="18" t="s">
        <v>75</v>
      </c>
      <c r="P4972" s="19">
        <v>1917.5989105799999</v>
      </c>
      <c r="Q4972" s="19">
        <v>129686.14807900001</v>
      </c>
      <c r="R4972" s="20">
        <v>0.70014500000000002</v>
      </c>
      <c r="S4972" s="20">
        <v>6.29983</v>
      </c>
      <c r="T4972" s="20">
        <v>0.30199999999999999</v>
      </c>
      <c r="U4972" s="20">
        <v>0.30499999999999999</v>
      </c>
      <c r="V4972" s="20">
        <f t="shared" si="154"/>
        <v>0.58880187884430002</v>
      </c>
      <c r="W4972" s="20">
        <f t="shared" si="155"/>
        <v>5.275205804335501</v>
      </c>
    </row>
    <row r="4973" spans="1:23" x14ac:dyDescent="0.25">
      <c r="A4973" s="18">
        <v>37370</v>
      </c>
      <c r="B4973" s="18">
        <v>37300</v>
      </c>
      <c r="C4973" s="18">
        <v>6410</v>
      </c>
      <c r="D4973" s="18">
        <v>6410</v>
      </c>
      <c r="E4973" s="18" t="s">
        <v>116</v>
      </c>
      <c r="F4973" s="18" t="s">
        <v>117</v>
      </c>
      <c r="G4973" s="19">
        <v>10.714151852700001</v>
      </c>
      <c r="H4973" s="19">
        <v>4.3358600000000003</v>
      </c>
      <c r="I4973" s="18" t="s">
        <v>79</v>
      </c>
      <c r="J4973" s="18" t="s">
        <v>80</v>
      </c>
      <c r="K4973" s="18">
        <v>16</v>
      </c>
      <c r="L4973" s="18">
        <v>60</v>
      </c>
      <c r="M4973" s="18" t="s">
        <v>71</v>
      </c>
      <c r="N4973" s="18" t="s">
        <v>74</v>
      </c>
      <c r="O4973" s="18" t="s">
        <v>75</v>
      </c>
      <c r="P4973" s="19">
        <v>2629.6518979399998</v>
      </c>
      <c r="Q4973" s="19">
        <v>466706.58786899998</v>
      </c>
      <c r="R4973" s="20">
        <v>0.70014500000000002</v>
      </c>
      <c r="S4973" s="20">
        <v>6.29983</v>
      </c>
      <c r="T4973" s="20">
        <v>0.30199999999999999</v>
      </c>
      <c r="U4973" s="20">
        <v>0.30499999999999999</v>
      </c>
      <c r="V4973" s="20">
        <f t="shared" si="154"/>
        <v>2.1189400283905999</v>
      </c>
      <c r="W4973" s="20">
        <f t="shared" si="155"/>
        <v>18.984050728141003</v>
      </c>
    </row>
    <row r="4974" spans="1:23" x14ac:dyDescent="0.25">
      <c r="A4974" s="18">
        <v>37371</v>
      </c>
      <c r="B4974" s="18">
        <v>37301</v>
      </c>
      <c r="C4974" s="18">
        <v>6410</v>
      </c>
      <c r="D4974" s="18">
        <v>6410</v>
      </c>
      <c r="E4974" s="18" t="s">
        <v>116</v>
      </c>
      <c r="F4974" s="18" t="s">
        <v>117</v>
      </c>
      <c r="G4974" s="19">
        <v>9.0666572822900005</v>
      </c>
      <c r="H4974" s="19">
        <v>3.6691500000000001</v>
      </c>
      <c r="I4974" s="18" t="s">
        <v>79</v>
      </c>
      <c r="J4974" s="18" t="s">
        <v>80</v>
      </c>
      <c r="K4974" s="18">
        <v>16</v>
      </c>
      <c r="L4974" s="18">
        <v>60</v>
      </c>
      <c r="M4974" s="18" t="s">
        <v>71</v>
      </c>
      <c r="N4974" s="18" t="s">
        <v>74</v>
      </c>
      <c r="O4974" s="18" t="s">
        <v>75</v>
      </c>
      <c r="P4974" s="19">
        <v>2500.7034708800002</v>
      </c>
      <c r="Q4974" s="19">
        <v>394942.011443</v>
      </c>
      <c r="R4974" s="20">
        <v>0.70014500000000002</v>
      </c>
      <c r="S4974" s="20">
        <v>6.29983</v>
      </c>
      <c r="T4974" s="20">
        <v>0.30199999999999999</v>
      </c>
      <c r="U4974" s="20">
        <v>0.30499999999999999</v>
      </c>
      <c r="V4974" s="20">
        <f t="shared" si="154"/>
        <v>1.7931180446714998</v>
      </c>
      <c r="W4974" s="20">
        <f t="shared" si="155"/>
        <v>16.064939764927502</v>
      </c>
    </row>
    <row r="4975" spans="1:23" x14ac:dyDescent="0.25">
      <c r="A4975" s="18">
        <v>37372</v>
      </c>
      <c r="B4975" s="18">
        <v>37302</v>
      </c>
      <c r="C4975" s="18">
        <v>6410</v>
      </c>
      <c r="D4975" s="18">
        <v>6410</v>
      </c>
      <c r="E4975" s="18" t="s">
        <v>116</v>
      </c>
      <c r="F4975" s="18" t="s">
        <v>117</v>
      </c>
      <c r="G4975" s="19">
        <v>3.3410178031000002</v>
      </c>
      <c r="H4975" s="19">
        <v>1.35206</v>
      </c>
      <c r="I4975" s="18" t="s">
        <v>79</v>
      </c>
      <c r="J4975" s="18" t="s">
        <v>80</v>
      </c>
      <c r="K4975" s="18">
        <v>16</v>
      </c>
      <c r="L4975" s="18">
        <v>60</v>
      </c>
      <c r="M4975" s="18" t="s">
        <v>71</v>
      </c>
      <c r="N4975" s="18" t="s">
        <v>74</v>
      </c>
      <c r="O4975" s="18" t="s">
        <v>75</v>
      </c>
      <c r="P4975" s="19">
        <v>1966.0614980800001</v>
      </c>
      <c r="Q4975" s="19">
        <v>145534.15336500001</v>
      </c>
      <c r="R4975" s="20">
        <v>0.70014500000000002</v>
      </c>
      <c r="S4975" s="20">
        <v>6.29983</v>
      </c>
      <c r="T4975" s="20">
        <v>0.30199999999999999</v>
      </c>
      <c r="U4975" s="20">
        <v>0.30499999999999999</v>
      </c>
      <c r="V4975" s="20">
        <f t="shared" si="154"/>
        <v>0.66075335799259993</v>
      </c>
      <c r="W4975" s="20">
        <f t="shared" si="155"/>
        <v>5.9198349641110015</v>
      </c>
    </row>
    <row r="4976" spans="1:23" x14ac:dyDescent="0.25">
      <c r="A4976" s="18">
        <v>37373</v>
      </c>
      <c r="B4976" s="18">
        <v>37303</v>
      </c>
      <c r="C4976" s="18">
        <v>6410</v>
      </c>
      <c r="D4976" s="18">
        <v>6410</v>
      </c>
      <c r="E4976" s="18" t="s">
        <v>116</v>
      </c>
      <c r="F4976" s="18" t="s">
        <v>117</v>
      </c>
      <c r="G4976" s="19">
        <v>12.464134384899999</v>
      </c>
      <c r="H4976" s="19">
        <v>5.04406</v>
      </c>
      <c r="I4976" s="18" t="s">
        <v>79</v>
      </c>
      <c r="J4976" s="18" t="s">
        <v>80</v>
      </c>
      <c r="K4976" s="18">
        <v>16</v>
      </c>
      <c r="L4976" s="18">
        <v>60</v>
      </c>
      <c r="M4976" s="18" t="s">
        <v>71</v>
      </c>
      <c r="N4976" s="18" t="s">
        <v>74</v>
      </c>
      <c r="O4976" s="18" t="s">
        <v>75</v>
      </c>
      <c r="P4976" s="19">
        <v>4236.0067747100002</v>
      </c>
      <c r="Q4976" s="19">
        <v>542935.52205599996</v>
      </c>
      <c r="R4976" s="20">
        <v>0.70014500000000002</v>
      </c>
      <c r="S4976" s="20">
        <v>6.29983</v>
      </c>
      <c r="T4976" s="20">
        <v>0.30199999999999999</v>
      </c>
      <c r="U4976" s="20">
        <v>0.30499999999999999</v>
      </c>
      <c r="V4976" s="20">
        <f t="shared" si="154"/>
        <v>2.4650382253126</v>
      </c>
      <c r="W4976" s="20">
        <f t="shared" si="155"/>
        <v>22.084820754311004</v>
      </c>
    </row>
    <row r="4977" spans="1:23" x14ac:dyDescent="0.25">
      <c r="A4977" s="18">
        <v>37374</v>
      </c>
      <c r="B4977" s="18">
        <v>37304</v>
      </c>
      <c r="C4977" s="18">
        <v>6410</v>
      </c>
      <c r="D4977" s="18">
        <v>6410</v>
      </c>
      <c r="E4977" s="18" t="s">
        <v>116</v>
      </c>
      <c r="F4977" s="18" t="s">
        <v>117</v>
      </c>
      <c r="G4977" s="19">
        <v>2.48149478819</v>
      </c>
      <c r="H4977" s="19">
        <v>1.00423</v>
      </c>
      <c r="I4977" s="18" t="s">
        <v>79</v>
      </c>
      <c r="J4977" s="18" t="s">
        <v>80</v>
      </c>
      <c r="K4977" s="18">
        <v>16</v>
      </c>
      <c r="L4977" s="18">
        <v>60</v>
      </c>
      <c r="M4977" s="18" t="s">
        <v>71</v>
      </c>
      <c r="N4977" s="18" t="s">
        <v>74</v>
      </c>
      <c r="O4977" s="18" t="s">
        <v>75</v>
      </c>
      <c r="P4977" s="19">
        <v>1643.7025083799999</v>
      </c>
      <c r="Q4977" s="19">
        <v>108093.48059799999</v>
      </c>
      <c r="R4977" s="20">
        <v>0.70014500000000002</v>
      </c>
      <c r="S4977" s="20">
        <v>6.29983</v>
      </c>
      <c r="T4977" s="20">
        <v>0.30199999999999999</v>
      </c>
      <c r="U4977" s="20">
        <v>0.30499999999999999</v>
      </c>
      <c r="V4977" s="20">
        <f t="shared" si="154"/>
        <v>0.49076841611829997</v>
      </c>
      <c r="W4977" s="20">
        <f t="shared" si="155"/>
        <v>4.3969024052255001</v>
      </c>
    </row>
    <row r="4978" spans="1:23" x14ac:dyDescent="0.25">
      <c r="A4978" s="18">
        <v>37375</v>
      </c>
      <c r="B4978" s="18">
        <v>37305</v>
      </c>
      <c r="C4978" s="18">
        <v>6410</v>
      </c>
      <c r="D4978" s="18">
        <v>6410</v>
      </c>
      <c r="E4978" s="18" t="s">
        <v>116</v>
      </c>
      <c r="F4978" s="18" t="s">
        <v>117</v>
      </c>
      <c r="G4978" s="19">
        <v>1.36667526447</v>
      </c>
      <c r="H4978" s="19">
        <v>0.55307399999999995</v>
      </c>
      <c r="I4978" s="18" t="s">
        <v>79</v>
      </c>
      <c r="J4978" s="18" t="s">
        <v>80</v>
      </c>
      <c r="K4978" s="18">
        <v>16</v>
      </c>
      <c r="L4978" s="18">
        <v>60</v>
      </c>
      <c r="M4978" s="18" t="s">
        <v>71</v>
      </c>
      <c r="N4978" s="18" t="s">
        <v>74</v>
      </c>
      <c r="O4978" s="18" t="s">
        <v>75</v>
      </c>
      <c r="P4978" s="19">
        <v>902.66045745999998</v>
      </c>
      <c r="Q4978" s="19">
        <v>59532.136390699998</v>
      </c>
      <c r="R4978" s="20">
        <v>0.70014500000000002</v>
      </c>
      <c r="S4978" s="20">
        <v>6.29983</v>
      </c>
      <c r="T4978" s="20">
        <v>0.30199999999999999</v>
      </c>
      <c r="U4978" s="20">
        <v>0.30499999999999999</v>
      </c>
      <c r="V4978" s="20">
        <f t="shared" si="154"/>
        <v>0.27028793301953996</v>
      </c>
      <c r="W4978" s="20">
        <f t="shared" si="155"/>
        <v>2.4215691633069003</v>
      </c>
    </row>
    <row r="4979" spans="1:23" x14ac:dyDescent="0.25">
      <c r="A4979" s="18">
        <v>37376</v>
      </c>
      <c r="B4979" s="18">
        <v>37306</v>
      </c>
      <c r="C4979" s="18">
        <v>6410</v>
      </c>
      <c r="D4979" s="18">
        <v>6410</v>
      </c>
      <c r="E4979" s="18" t="s">
        <v>116</v>
      </c>
      <c r="F4979" s="18" t="s">
        <v>117</v>
      </c>
      <c r="G4979" s="19">
        <v>3.13487913226</v>
      </c>
      <c r="H4979" s="19">
        <v>1.26864</v>
      </c>
      <c r="I4979" s="18" t="s">
        <v>79</v>
      </c>
      <c r="J4979" s="18" t="s">
        <v>80</v>
      </c>
      <c r="K4979" s="18">
        <v>16</v>
      </c>
      <c r="L4979" s="18">
        <v>60</v>
      </c>
      <c r="M4979" s="18" t="s">
        <v>71</v>
      </c>
      <c r="N4979" s="18" t="s">
        <v>74</v>
      </c>
      <c r="O4979" s="18" t="s">
        <v>75</v>
      </c>
      <c r="P4979" s="19">
        <v>1387.51607281</v>
      </c>
      <c r="Q4979" s="19">
        <v>136554.78878100001</v>
      </c>
      <c r="R4979" s="20">
        <v>0.70014500000000002</v>
      </c>
      <c r="S4979" s="20">
        <v>6.29983</v>
      </c>
      <c r="T4979" s="20">
        <v>0.30199999999999999</v>
      </c>
      <c r="U4979" s="20">
        <v>0.30499999999999999</v>
      </c>
      <c r="V4979" s="20">
        <f t="shared" si="154"/>
        <v>0.61998590305439993</v>
      </c>
      <c r="W4979" s="20">
        <f t="shared" si="155"/>
        <v>5.5545903501840002</v>
      </c>
    </row>
    <row r="4980" spans="1:23" x14ac:dyDescent="0.25">
      <c r="A4980" s="18">
        <v>37377</v>
      </c>
      <c r="B4980" s="18">
        <v>37307</v>
      </c>
      <c r="C4980" s="18">
        <v>6410</v>
      </c>
      <c r="D4980" s="18">
        <v>6410</v>
      </c>
      <c r="E4980" s="18" t="s">
        <v>116</v>
      </c>
      <c r="F4980" s="18" t="s">
        <v>117</v>
      </c>
      <c r="G4980" s="19">
        <v>1.02491242101</v>
      </c>
      <c r="H4980" s="19">
        <v>0.414767</v>
      </c>
      <c r="I4980" s="18" t="s">
        <v>79</v>
      </c>
      <c r="J4980" s="18" t="s">
        <v>80</v>
      </c>
      <c r="K4980" s="18">
        <v>16</v>
      </c>
      <c r="L4980" s="18">
        <v>60</v>
      </c>
      <c r="M4980" s="18" t="s">
        <v>71</v>
      </c>
      <c r="N4980" s="18" t="s">
        <v>74</v>
      </c>
      <c r="O4980" s="18" t="s">
        <v>75</v>
      </c>
      <c r="P4980" s="19">
        <v>766.76682537600004</v>
      </c>
      <c r="Q4980" s="19">
        <v>44645.006478199997</v>
      </c>
      <c r="R4980" s="20">
        <v>0.70014500000000002</v>
      </c>
      <c r="S4980" s="20">
        <v>6.29983</v>
      </c>
      <c r="T4980" s="20">
        <v>0.30199999999999999</v>
      </c>
      <c r="U4980" s="20">
        <v>0.30499999999999999</v>
      </c>
      <c r="V4980" s="20">
        <f t="shared" si="154"/>
        <v>0.20269713476806997</v>
      </c>
      <c r="W4980" s="20">
        <f t="shared" si="155"/>
        <v>1.8160083047789499</v>
      </c>
    </row>
    <row r="4981" spans="1:23" x14ac:dyDescent="0.25">
      <c r="A4981" s="18">
        <v>37378</v>
      </c>
      <c r="B4981" s="18">
        <v>37308</v>
      </c>
      <c r="C4981" s="18">
        <v>6410</v>
      </c>
      <c r="D4981" s="18">
        <v>6410</v>
      </c>
      <c r="E4981" s="18" t="s">
        <v>116</v>
      </c>
      <c r="F4981" s="18" t="s">
        <v>117</v>
      </c>
      <c r="G4981" s="19">
        <v>64.368575144100006</v>
      </c>
      <c r="H4981" s="19">
        <v>26.048999999999999</v>
      </c>
      <c r="I4981" s="18" t="s">
        <v>79</v>
      </c>
      <c r="J4981" s="18" t="s">
        <v>80</v>
      </c>
      <c r="K4981" s="18">
        <v>16</v>
      </c>
      <c r="L4981" s="18">
        <v>60</v>
      </c>
      <c r="M4981" s="18" t="s">
        <v>71</v>
      </c>
      <c r="N4981" s="18" t="s">
        <v>74</v>
      </c>
      <c r="O4981" s="18" t="s">
        <v>75</v>
      </c>
      <c r="P4981" s="19">
        <v>23021.3480131</v>
      </c>
      <c r="Q4981" s="19">
        <v>2803883.9177100002</v>
      </c>
      <c r="R4981" s="20">
        <v>0.70014500000000002</v>
      </c>
      <c r="S4981" s="20">
        <v>6.29983</v>
      </c>
      <c r="T4981" s="20">
        <v>0.30199999999999999</v>
      </c>
      <c r="U4981" s="20">
        <v>0.30499999999999999</v>
      </c>
      <c r="V4981" s="20">
        <f t="shared" si="154"/>
        <v>12.730177819289999</v>
      </c>
      <c r="W4981" s="20">
        <f t="shared" si="155"/>
        <v>114.05246881065001</v>
      </c>
    </row>
    <row r="4982" spans="1:23" x14ac:dyDescent="0.25">
      <c r="A4982" s="18">
        <v>37379</v>
      </c>
      <c r="B4982" s="18">
        <v>37309</v>
      </c>
      <c r="C4982" s="18">
        <v>6410</v>
      </c>
      <c r="D4982" s="18">
        <v>6410</v>
      </c>
      <c r="E4982" s="18" t="s">
        <v>116</v>
      </c>
      <c r="F4982" s="18" t="s">
        <v>117</v>
      </c>
      <c r="G4982" s="19">
        <v>0.16705570254499999</v>
      </c>
      <c r="H4982" s="19">
        <v>6.7604999999999998E-2</v>
      </c>
      <c r="I4982" s="18" t="s">
        <v>79</v>
      </c>
      <c r="J4982" s="18" t="s">
        <v>80</v>
      </c>
      <c r="K4982" s="18">
        <v>16</v>
      </c>
      <c r="L4982" s="18">
        <v>60</v>
      </c>
      <c r="M4982" s="18" t="s">
        <v>71</v>
      </c>
      <c r="N4982" s="18" t="s">
        <v>74</v>
      </c>
      <c r="O4982" s="18" t="s">
        <v>75</v>
      </c>
      <c r="P4982" s="19">
        <v>561.04657105299998</v>
      </c>
      <c r="Q4982" s="19">
        <v>7276.9172951600003</v>
      </c>
      <c r="R4982" s="20">
        <v>0.70014500000000002</v>
      </c>
      <c r="S4982" s="20">
        <v>6.29983</v>
      </c>
      <c r="T4982" s="20">
        <v>0.30199999999999999</v>
      </c>
      <c r="U4982" s="20">
        <v>0.30499999999999999</v>
      </c>
      <c r="V4982" s="20">
        <f t="shared" si="154"/>
        <v>3.3038645302049995E-2</v>
      </c>
      <c r="W4982" s="20">
        <f t="shared" si="155"/>
        <v>0.29600050496925001</v>
      </c>
    </row>
    <row r="4983" spans="1:23" x14ac:dyDescent="0.25">
      <c r="A4983" s="18">
        <v>37380</v>
      </c>
      <c r="B4983" s="18">
        <v>37310</v>
      </c>
      <c r="C4983" s="18">
        <v>6410</v>
      </c>
      <c r="D4983" s="18">
        <v>6410</v>
      </c>
      <c r="E4983" s="18" t="s">
        <v>116</v>
      </c>
      <c r="F4983" s="18" t="s">
        <v>117</v>
      </c>
      <c r="G4983" s="19">
        <v>30.386938777499999</v>
      </c>
      <c r="H4983" s="19">
        <v>12.2972</v>
      </c>
      <c r="I4983" s="18" t="s">
        <v>79</v>
      </c>
      <c r="J4983" s="18" t="s">
        <v>80</v>
      </c>
      <c r="K4983" s="18">
        <v>16</v>
      </c>
      <c r="L4983" s="18">
        <v>60</v>
      </c>
      <c r="M4983" s="18" t="s">
        <v>71</v>
      </c>
      <c r="N4983" s="18" t="s">
        <v>74</v>
      </c>
      <c r="O4983" s="18" t="s">
        <v>75</v>
      </c>
      <c r="P4983" s="19">
        <v>6711.2753874399996</v>
      </c>
      <c r="Q4983" s="19">
        <v>1323649.75853</v>
      </c>
      <c r="R4983" s="20">
        <v>0.70014500000000002</v>
      </c>
      <c r="S4983" s="20">
        <v>6.29983</v>
      </c>
      <c r="T4983" s="20">
        <v>0.30199999999999999</v>
      </c>
      <c r="U4983" s="20">
        <v>0.30499999999999999</v>
      </c>
      <c r="V4983" s="20">
        <f t="shared" si="154"/>
        <v>6.0096565196120002</v>
      </c>
      <c r="W4983" s="20">
        <f t="shared" si="155"/>
        <v>53.841837285820006</v>
      </c>
    </row>
    <row r="4984" spans="1:23" x14ac:dyDescent="0.25">
      <c r="A4984" s="18">
        <v>37381</v>
      </c>
      <c r="B4984" s="18">
        <v>37311</v>
      </c>
      <c r="C4984" s="18">
        <v>6410</v>
      </c>
      <c r="D4984" s="18">
        <v>6410</v>
      </c>
      <c r="E4984" s="18" t="s">
        <v>116</v>
      </c>
      <c r="F4984" s="18" t="s">
        <v>117</v>
      </c>
      <c r="G4984" s="19">
        <v>4.6965153911100002</v>
      </c>
      <c r="H4984" s="19">
        <v>1.9006099999999999</v>
      </c>
      <c r="I4984" s="18" t="s">
        <v>79</v>
      </c>
      <c r="J4984" s="18" t="s">
        <v>80</v>
      </c>
      <c r="K4984" s="18">
        <v>16</v>
      </c>
      <c r="L4984" s="18">
        <v>60</v>
      </c>
      <c r="M4984" s="18" t="s">
        <v>71</v>
      </c>
      <c r="N4984" s="18" t="s">
        <v>74</v>
      </c>
      <c r="O4984" s="18" t="s">
        <v>75</v>
      </c>
      <c r="P4984" s="19">
        <v>2205.4681265700001</v>
      </c>
      <c r="Q4984" s="19">
        <v>204579.392116</v>
      </c>
      <c r="R4984" s="20">
        <v>0.70014500000000002</v>
      </c>
      <c r="S4984" s="20">
        <v>6.29983</v>
      </c>
      <c r="T4984" s="20">
        <v>0.30199999999999999</v>
      </c>
      <c r="U4984" s="20">
        <v>0.30499999999999999</v>
      </c>
      <c r="V4984" s="20">
        <f t="shared" si="154"/>
        <v>0.92883040673809991</v>
      </c>
      <c r="W4984" s="20">
        <f t="shared" si="155"/>
        <v>8.3215963279284999</v>
      </c>
    </row>
    <row r="4985" spans="1:23" x14ac:dyDescent="0.25">
      <c r="A4985" s="18">
        <v>37382</v>
      </c>
      <c r="B4985" s="18">
        <v>37312</v>
      </c>
      <c r="C4985" s="18">
        <v>6410</v>
      </c>
      <c r="D4985" s="18">
        <v>6410</v>
      </c>
      <c r="E4985" s="18" t="s">
        <v>116</v>
      </c>
      <c r="F4985" s="18" t="s">
        <v>117</v>
      </c>
      <c r="G4985" s="19">
        <v>10.593596788499999</v>
      </c>
      <c r="H4985" s="19">
        <v>4.2870799999999996</v>
      </c>
      <c r="I4985" s="18" t="s">
        <v>79</v>
      </c>
      <c r="J4985" s="18" t="s">
        <v>80</v>
      </c>
      <c r="K4985" s="18">
        <v>16</v>
      </c>
      <c r="L4985" s="18">
        <v>60</v>
      </c>
      <c r="M4985" s="18" t="s">
        <v>71</v>
      </c>
      <c r="N4985" s="18" t="s">
        <v>74</v>
      </c>
      <c r="O4985" s="18" t="s">
        <v>75</v>
      </c>
      <c r="P4985" s="19">
        <v>4146.7350512100002</v>
      </c>
      <c r="Q4985" s="19">
        <v>461455.23028000002</v>
      </c>
      <c r="R4985" s="20">
        <v>0.70014500000000002</v>
      </c>
      <c r="S4985" s="20">
        <v>6.29983</v>
      </c>
      <c r="T4985" s="20">
        <v>0.30199999999999999</v>
      </c>
      <c r="U4985" s="20">
        <v>0.30499999999999999</v>
      </c>
      <c r="V4985" s="20">
        <f t="shared" si="154"/>
        <v>2.0951011833667996</v>
      </c>
      <c r="W4985" s="20">
        <f t="shared" si="155"/>
        <v>18.770473261498001</v>
      </c>
    </row>
    <row r="4986" spans="1:23" x14ac:dyDescent="0.25">
      <c r="A4986" s="18">
        <v>37383</v>
      </c>
      <c r="B4986" s="18">
        <v>37313</v>
      </c>
      <c r="C4986" s="18">
        <v>6410</v>
      </c>
      <c r="D4986" s="18">
        <v>6410</v>
      </c>
      <c r="E4986" s="18" t="s">
        <v>116</v>
      </c>
      <c r="F4986" s="18" t="s">
        <v>117</v>
      </c>
      <c r="G4986" s="19">
        <v>2.03329606474</v>
      </c>
      <c r="H4986" s="19">
        <v>0.82284599999999997</v>
      </c>
      <c r="I4986" s="18" t="s">
        <v>79</v>
      </c>
      <c r="J4986" s="18" t="s">
        <v>80</v>
      </c>
      <c r="K4986" s="18">
        <v>16</v>
      </c>
      <c r="L4986" s="18">
        <v>60</v>
      </c>
      <c r="M4986" s="18" t="s">
        <v>71</v>
      </c>
      <c r="N4986" s="18" t="s">
        <v>74</v>
      </c>
      <c r="O4986" s="18" t="s">
        <v>75</v>
      </c>
      <c r="P4986" s="19">
        <v>1214.9660679799999</v>
      </c>
      <c r="Q4986" s="19">
        <v>88570.022298800002</v>
      </c>
      <c r="R4986" s="20">
        <v>0.70014500000000002</v>
      </c>
      <c r="S4986" s="20">
        <v>6.29983</v>
      </c>
      <c r="T4986" s="20">
        <v>0.30199999999999999</v>
      </c>
      <c r="U4986" s="20">
        <v>0.30499999999999999</v>
      </c>
      <c r="V4986" s="20">
        <f t="shared" si="154"/>
        <v>0.40212583584365991</v>
      </c>
      <c r="W4986" s="20">
        <f t="shared" si="155"/>
        <v>3.6027339917451</v>
      </c>
    </row>
    <row r="4987" spans="1:23" x14ac:dyDescent="0.25">
      <c r="A4987" s="18">
        <v>37384</v>
      </c>
      <c r="B4987" s="18">
        <v>37314</v>
      </c>
      <c r="C4987" s="18">
        <v>6410</v>
      </c>
      <c r="D4987" s="18">
        <v>6410</v>
      </c>
      <c r="E4987" s="18" t="s">
        <v>116</v>
      </c>
      <c r="F4987" s="18" t="s">
        <v>117</v>
      </c>
      <c r="G4987" s="19">
        <v>4.46405813313</v>
      </c>
      <c r="H4987" s="19">
        <v>1.80654</v>
      </c>
      <c r="I4987" s="18" t="s">
        <v>79</v>
      </c>
      <c r="J4987" s="18" t="s">
        <v>80</v>
      </c>
      <c r="K4987" s="18">
        <v>16</v>
      </c>
      <c r="L4987" s="18">
        <v>60</v>
      </c>
      <c r="M4987" s="18" t="s">
        <v>71</v>
      </c>
      <c r="N4987" s="18" t="s">
        <v>74</v>
      </c>
      <c r="O4987" s="18" t="s">
        <v>75</v>
      </c>
      <c r="P4987" s="19">
        <v>1740.3934319499999</v>
      </c>
      <c r="Q4987" s="19">
        <v>194453.59446200001</v>
      </c>
      <c r="R4987" s="20">
        <v>0.70014500000000002</v>
      </c>
      <c r="S4987" s="20">
        <v>6.29983</v>
      </c>
      <c r="T4987" s="20">
        <v>0.30199999999999999</v>
      </c>
      <c r="U4987" s="20">
        <v>0.30499999999999999</v>
      </c>
      <c r="V4987" s="20">
        <f t="shared" si="154"/>
        <v>0.88285828391340004</v>
      </c>
      <c r="W4987" s="20">
        <f t="shared" si="155"/>
        <v>7.9097219472990012</v>
      </c>
    </row>
    <row r="4988" spans="1:23" x14ac:dyDescent="0.25">
      <c r="A4988" s="18">
        <v>37385</v>
      </c>
      <c r="B4988" s="18">
        <v>37315</v>
      </c>
      <c r="C4988" s="18">
        <v>6410</v>
      </c>
      <c r="D4988" s="18">
        <v>6410</v>
      </c>
      <c r="E4988" s="18" t="s">
        <v>116</v>
      </c>
      <c r="F4988" s="18" t="s">
        <v>117</v>
      </c>
      <c r="G4988" s="19">
        <v>0.27613321133099999</v>
      </c>
      <c r="H4988" s="19">
        <v>0.111747</v>
      </c>
      <c r="I4988" s="18" t="s">
        <v>79</v>
      </c>
      <c r="J4988" s="18" t="s">
        <v>80</v>
      </c>
      <c r="K4988" s="18">
        <v>16</v>
      </c>
      <c r="L4988" s="18">
        <v>60</v>
      </c>
      <c r="M4988" s="18" t="s">
        <v>71</v>
      </c>
      <c r="N4988" s="18" t="s">
        <v>74</v>
      </c>
      <c r="O4988" s="18" t="s">
        <v>75</v>
      </c>
      <c r="P4988" s="19">
        <v>734.05008769400001</v>
      </c>
      <c r="Q4988" s="19">
        <v>12028.3145723</v>
      </c>
      <c r="R4988" s="20">
        <v>0.70014500000000002</v>
      </c>
      <c r="S4988" s="20">
        <v>6.29983</v>
      </c>
      <c r="T4988" s="20">
        <v>0.30199999999999999</v>
      </c>
      <c r="U4988" s="20">
        <v>0.30499999999999999</v>
      </c>
      <c r="V4988" s="20">
        <f t="shared" si="154"/>
        <v>5.4610894113869997E-2</v>
      </c>
      <c r="W4988" s="20">
        <f t="shared" si="155"/>
        <v>0.48927103659195004</v>
      </c>
    </row>
    <row r="4989" spans="1:23" x14ac:dyDescent="0.25">
      <c r="A4989" s="18">
        <v>37386</v>
      </c>
      <c r="B4989" s="18">
        <v>37316</v>
      </c>
      <c r="C4989" s="18">
        <v>6410</v>
      </c>
      <c r="D4989" s="18">
        <v>6410</v>
      </c>
      <c r="E4989" s="18" t="s">
        <v>116</v>
      </c>
      <c r="F4989" s="18" t="s">
        <v>117</v>
      </c>
      <c r="G4989" s="19">
        <v>5.0456294987800003</v>
      </c>
      <c r="H4989" s="19">
        <v>2.04189</v>
      </c>
      <c r="I4989" s="18" t="s">
        <v>79</v>
      </c>
      <c r="J4989" s="18" t="s">
        <v>80</v>
      </c>
      <c r="K4989" s="18">
        <v>16</v>
      </c>
      <c r="L4989" s="18">
        <v>60</v>
      </c>
      <c r="M4989" s="18" t="s">
        <v>71</v>
      </c>
      <c r="N4989" s="18" t="s">
        <v>74</v>
      </c>
      <c r="O4989" s="18" t="s">
        <v>75</v>
      </c>
      <c r="P4989" s="19">
        <v>1749.6269298300001</v>
      </c>
      <c r="Q4989" s="19">
        <v>219786.741817</v>
      </c>
      <c r="R4989" s="20">
        <v>0.70014500000000002</v>
      </c>
      <c r="S4989" s="20">
        <v>6.29983</v>
      </c>
      <c r="T4989" s="20">
        <v>0.30199999999999999</v>
      </c>
      <c r="U4989" s="20">
        <v>0.30499999999999999</v>
      </c>
      <c r="V4989" s="20">
        <f t="shared" si="154"/>
        <v>0.99787411368690004</v>
      </c>
      <c r="W4989" s="20">
        <f t="shared" si="155"/>
        <v>8.9401741156965002</v>
      </c>
    </row>
    <row r="4990" spans="1:23" x14ac:dyDescent="0.25">
      <c r="A4990" s="18">
        <v>37387</v>
      </c>
      <c r="B4990" s="18">
        <v>37317</v>
      </c>
      <c r="C4990" s="18">
        <v>6410</v>
      </c>
      <c r="D4990" s="18">
        <v>6410</v>
      </c>
      <c r="E4990" s="18" t="s">
        <v>116</v>
      </c>
      <c r="F4990" s="18" t="s">
        <v>117</v>
      </c>
      <c r="G4990" s="19">
        <v>1.4804090972899999</v>
      </c>
      <c r="H4990" s="19">
        <v>0.59909999999999997</v>
      </c>
      <c r="I4990" s="18" t="s">
        <v>79</v>
      </c>
      <c r="J4990" s="18" t="s">
        <v>80</v>
      </c>
      <c r="K4990" s="18">
        <v>16</v>
      </c>
      <c r="L4990" s="18">
        <v>60</v>
      </c>
      <c r="M4990" s="18" t="s">
        <v>71</v>
      </c>
      <c r="N4990" s="18" t="s">
        <v>74</v>
      </c>
      <c r="O4990" s="18" t="s">
        <v>75</v>
      </c>
      <c r="P4990" s="19">
        <v>953.81779917300003</v>
      </c>
      <c r="Q4990" s="19">
        <v>64486.362331800003</v>
      </c>
      <c r="R4990" s="20">
        <v>0.70014500000000002</v>
      </c>
      <c r="S4990" s="20">
        <v>6.29983</v>
      </c>
      <c r="T4990" s="20">
        <v>0.30199999999999999</v>
      </c>
      <c r="U4990" s="20">
        <v>0.30499999999999999</v>
      </c>
      <c r="V4990" s="20">
        <f t="shared" si="154"/>
        <v>0.29278089491099996</v>
      </c>
      <c r="W4990" s="20">
        <f t="shared" si="155"/>
        <v>2.6230885663349999</v>
      </c>
    </row>
    <row r="4991" spans="1:23" x14ac:dyDescent="0.25">
      <c r="A4991" s="18">
        <v>37388</v>
      </c>
      <c r="B4991" s="18">
        <v>37318</v>
      </c>
      <c r="C4991" s="18">
        <v>6410</v>
      </c>
      <c r="D4991" s="18">
        <v>6410</v>
      </c>
      <c r="E4991" s="18" t="s">
        <v>116</v>
      </c>
      <c r="F4991" s="18" t="s">
        <v>117</v>
      </c>
      <c r="G4991" s="19">
        <v>2.7738849666199998</v>
      </c>
      <c r="H4991" s="19">
        <v>1.1225499999999999</v>
      </c>
      <c r="I4991" s="18" t="s">
        <v>79</v>
      </c>
      <c r="J4991" s="18" t="s">
        <v>80</v>
      </c>
      <c r="K4991" s="18">
        <v>16</v>
      </c>
      <c r="L4991" s="18">
        <v>60</v>
      </c>
      <c r="M4991" s="18" t="s">
        <v>71</v>
      </c>
      <c r="N4991" s="18" t="s">
        <v>74</v>
      </c>
      <c r="O4991" s="18" t="s">
        <v>75</v>
      </c>
      <c r="P4991" s="19">
        <v>1766.30687865</v>
      </c>
      <c r="Q4991" s="19">
        <v>120829.94582399999</v>
      </c>
      <c r="R4991" s="20">
        <v>0.70014500000000002</v>
      </c>
      <c r="S4991" s="20">
        <v>6.29983</v>
      </c>
      <c r="T4991" s="20">
        <v>0.30199999999999999</v>
      </c>
      <c r="U4991" s="20">
        <v>0.30499999999999999</v>
      </c>
      <c r="V4991" s="20">
        <f t="shared" si="154"/>
        <v>0.54859154328549997</v>
      </c>
      <c r="W4991" s="20">
        <f t="shared" si="155"/>
        <v>4.9149525457175001</v>
      </c>
    </row>
    <row r="4992" spans="1:23" x14ac:dyDescent="0.25">
      <c r="A4992" s="18">
        <v>37389</v>
      </c>
      <c r="B4992" s="18">
        <v>37319</v>
      </c>
      <c r="C4992" s="18">
        <v>6410</v>
      </c>
      <c r="D4992" s="18">
        <v>6410</v>
      </c>
      <c r="E4992" s="18" t="s">
        <v>116</v>
      </c>
      <c r="F4992" s="18" t="s">
        <v>117</v>
      </c>
      <c r="G4992" s="19">
        <v>2.1405633062699998</v>
      </c>
      <c r="H4992" s="19">
        <v>0.866255</v>
      </c>
      <c r="I4992" s="18" t="s">
        <v>79</v>
      </c>
      <c r="J4992" s="18" t="s">
        <v>80</v>
      </c>
      <c r="K4992" s="18">
        <v>16</v>
      </c>
      <c r="L4992" s="18">
        <v>60</v>
      </c>
      <c r="M4992" s="18" t="s">
        <v>71</v>
      </c>
      <c r="N4992" s="18" t="s">
        <v>74</v>
      </c>
      <c r="O4992" s="18" t="s">
        <v>75</v>
      </c>
      <c r="P4992" s="19">
        <v>1100.872077</v>
      </c>
      <c r="Q4992" s="19">
        <v>93242.564649799999</v>
      </c>
      <c r="R4992" s="20">
        <v>0.70014500000000002</v>
      </c>
      <c r="S4992" s="20">
        <v>6.29983</v>
      </c>
      <c r="T4992" s="20">
        <v>0.30199999999999999</v>
      </c>
      <c r="U4992" s="20">
        <v>0.30499999999999999</v>
      </c>
      <c r="V4992" s="20">
        <f t="shared" si="154"/>
        <v>0.42333986666855</v>
      </c>
      <c r="W4992" s="20">
        <f t="shared" si="155"/>
        <v>3.7927951694717503</v>
      </c>
    </row>
    <row r="4993" spans="1:23" x14ac:dyDescent="0.25">
      <c r="A4993" s="18">
        <v>37390</v>
      </c>
      <c r="B4993" s="18">
        <v>37320</v>
      </c>
      <c r="C4993" s="18">
        <v>6410</v>
      </c>
      <c r="D4993" s="18">
        <v>6410</v>
      </c>
      <c r="E4993" s="18" t="s">
        <v>116</v>
      </c>
      <c r="F4993" s="18" t="s">
        <v>117</v>
      </c>
      <c r="G4993" s="19">
        <v>1.8564946335700001</v>
      </c>
      <c r="H4993" s="19">
        <v>0.75129699999999999</v>
      </c>
      <c r="I4993" s="18" t="s">
        <v>79</v>
      </c>
      <c r="J4993" s="18" t="s">
        <v>80</v>
      </c>
      <c r="K4993" s="18">
        <v>16</v>
      </c>
      <c r="L4993" s="18">
        <v>60</v>
      </c>
      <c r="M4993" s="18" t="s">
        <v>71</v>
      </c>
      <c r="N4993" s="18" t="s">
        <v>74</v>
      </c>
      <c r="O4993" s="18" t="s">
        <v>75</v>
      </c>
      <c r="P4993" s="19">
        <v>1076.0279203499999</v>
      </c>
      <c r="Q4993" s="19">
        <v>80868.582762899998</v>
      </c>
      <c r="R4993" s="20">
        <v>0.70014500000000002</v>
      </c>
      <c r="S4993" s="20">
        <v>6.29983</v>
      </c>
      <c r="T4993" s="20">
        <v>0.30199999999999999</v>
      </c>
      <c r="U4993" s="20">
        <v>0.30499999999999999</v>
      </c>
      <c r="V4993" s="20">
        <f t="shared" si="154"/>
        <v>0.36715975296936998</v>
      </c>
      <c r="W4993" s="20">
        <f t="shared" si="155"/>
        <v>3.28946514875945</v>
      </c>
    </row>
    <row r="4994" spans="1:23" x14ac:dyDescent="0.25">
      <c r="A4994" s="18">
        <v>37391</v>
      </c>
      <c r="B4994" s="18">
        <v>37321</v>
      </c>
      <c r="C4994" s="18">
        <v>6410</v>
      </c>
      <c r="D4994" s="18">
        <v>6410</v>
      </c>
      <c r="E4994" s="18" t="s">
        <v>116</v>
      </c>
      <c r="F4994" s="18" t="s">
        <v>117</v>
      </c>
      <c r="G4994" s="19">
        <v>3.3461520251099999</v>
      </c>
      <c r="H4994" s="19">
        <v>1.3541399999999999</v>
      </c>
      <c r="I4994" s="18" t="s">
        <v>79</v>
      </c>
      <c r="J4994" s="18" t="s">
        <v>80</v>
      </c>
      <c r="K4994" s="18">
        <v>16</v>
      </c>
      <c r="L4994" s="18">
        <v>60</v>
      </c>
      <c r="M4994" s="18" t="s">
        <v>71</v>
      </c>
      <c r="N4994" s="18" t="s">
        <v>74</v>
      </c>
      <c r="O4994" s="18" t="s">
        <v>75</v>
      </c>
      <c r="P4994" s="19">
        <v>1410.99205884</v>
      </c>
      <c r="Q4994" s="19">
        <v>145757.79918</v>
      </c>
      <c r="R4994" s="20">
        <v>0.70014500000000002</v>
      </c>
      <c r="S4994" s="20">
        <v>6.29983</v>
      </c>
      <c r="T4994" s="20">
        <v>0.30199999999999999</v>
      </c>
      <c r="U4994" s="20">
        <v>0.30499999999999999</v>
      </c>
      <c r="V4994" s="20">
        <f t="shared" si="154"/>
        <v>0.6617698565093999</v>
      </c>
      <c r="W4994" s="20">
        <f t="shared" si="155"/>
        <v>5.9289419983589999</v>
      </c>
    </row>
    <row r="4995" spans="1:23" x14ac:dyDescent="0.25">
      <c r="A4995" s="18">
        <v>37392</v>
      </c>
      <c r="B4995" s="18">
        <v>37322</v>
      </c>
      <c r="C4995" s="18">
        <v>6410</v>
      </c>
      <c r="D4995" s="18">
        <v>6410</v>
      </c>
      <c r="E4995" s="18" t="s">
        <v>116</v>
      </c>
      <c r="F4995" s="18" t="s">
        <v>117</v>
      </c>
      <c r="G4995" s="19">
        <v>3.3528556974999999</v>
      </c>
      <c r="H4995" s="19">
        <v>1.3568499999999999</v>
      </c>
      <c r="I4995" s="18" t="s">
        <v>79</v>
      </c>
      <c r="J4995" s="18" t="s">
        <v>80</v>
      </c>
      <c r="K4995" s="18">
        <v>16</v>
      </c>
      <c r="L4995" s="18">
        <v>60</v>
      </c>
      <c r="M4995" s="18" t="s">
        <v>71</v>
      </c>
      <c r="N4995" s="18" t="s">
        <v>74</v>
      </c>
      <c r="O4995" s="18" t="s">
        <v>75</v>
      </c>
      <c r="P4995" s="19">
        <v>2179.70698494</v>
      </c>
      <c r="Q4995" s="19">
        <v>146049.80998200001</v>
      </c>
      <c r="R4995" s="20">
        <v>0.70014500000000002</v>
      </c>
      <c r="S4995" s="20">
        <v>6.29983</v>
      </c>
      <c r="T4995" s="20">
        <v>0.30199999999999999</v>
      </c>
      <c r="U4995" s="20">
        <v>0.30499999999999999</v>
      </c>
      <c r="V4995" s="20">
        <f t="shared" ref="V4995:V5058" si="156">H4995*R4995*(1-T4995)</f>
        <v>0.66309423678849988</v>
      </c>
      <c r="W4995" s="20">
        <f t="shared" ref="W4995:W5058" si="157">H4995*S4995*(1-U4995)</f>
        <v>5.9408074131725002</v>
      </c>
    </row>
    <row r="4996" spans="1:23" x14ac:dyDescent="0.25">
      <c r="A4996" s="18">
        <v>37393</v>
      </c>
      <c r="B4996" s="18">
        <v>37323</v>
      </c>
      <c r="C4996" s="18">
        <v>6410</v>
      </c>
      <c r="D4996" s="18">
        <v>6410</v>
      </c>
      <c r="E4996" s="18" t="s">
        <v>116</v>
      </c>
      <c r="F4996" s="18" t="s">
        <v>117</v>
      </c>
      <c r="G4996" s="19">
        <v>1.23434353671</v>
      </c>
      <c r="H4996" s="19">
        <v>0.49952099999999999</v>
      </c>
      <c r="I4996" s="18" t="s">
        <v>79</v>
      </c>
      <c r="J4996" s="18" t="s">
        <v>80</v>
      </c>
      <c r="K4996" s="18">
        <v>16</v>
      </c>
      <c r="L4996" s="18">
        <v>60</v>
      </c>
      <c r="M4996" s="18" t="s">
        <v>71</v>
      </c>
      <c r="N4996" s="18" t="s">
        <v>74</v>
      </c>
      <c r="O4996" s="18" t="s">
        <v>75</v>
      </c>
      <c r="P4996" s="19">
        <v>854.48462406299996</v>
      </c>
      <c r="Q4996" s="19">
        <v>53767.789387500001</v>
      </c>
      <c r="R4996" s="20">
        <v>0.70014500000000002</v>
      </c>
      <c r="S4996" s="20">
        <v>6.29983</v>
      </c>
      <c r="T4996" s="20">
        <v>0.30199999999999999</v>
      </c>
      <c r="U4996" s="20">
        <v>0.30499999999999999</v>
      </c>
      <c r="V4996" s="20">
        <f t="shared" si="156"/>
        <v>0.24411651712040999</v>
      </c>
      <c r="W4996" s="20">
        <f t="shared" si="157"/>
        <v>2.1870936800938501</v>
      </c>
    </row>
    <row r="4997" spans="1:23" x14ac:dyDescent="0.25">
      <c r="A4997" s="18">
        <v>37394</v>
      </c>
      <c r="B4997" s="18">
        <v>37334</v>
      </c>
      <c r="C4997" s="18">
        <v>6410</v>
      </c>
      <c r="D4997" s="18">
        <v>6410</v>
      </c>
      <c r="E4997" s="18" t="s">
        <v>116</v>
      </c>
      <c r="F4997" s="18" t="s">
        <v>117</v>
      </c>
      <c r="G4997" s="19">
        <v>1.8790670675500001</v>
      </c>
      <c r="H4997" s="19">
        <v>0.76043099999999997</v>
      </c>
      <c r="I4997" s="18" t="s">
        <v>79</v>
      </c>
      <c r="J4997" s="18" t="s">
        <v>80</v>
      </c>
      <c r="K4997" s="18">
        <v>16</v>
      </c>
      <c r="L4997" s="18">
        <v>60</v>
      </c>
      <c r="M4997" s="18" t="s">
        <v>71</v>
      </c>
      <c r="N4997" s="18" t="s">
        <v>74</v>
      </c>
      <c r="O4997" s="18" t="s">
        <v>75</v>
      </c>
      <c r="P4997" s="19">
        <v>1071.88626598</v>
      </c>
      <c r="Q4997" s="19">
        <v>81851.834055200001</v>
      </c>
      <c r="R4997" s="20">
        <v>0.70014500000000002</v>
      </c>
      <c r="S4997" s="20">
        <v>6.29983</v>
      </c>
      <c r="T4997" s="20">
        <v>0.30199999999999999</v>
      </c>
      <c r="U4997" s="20">
        <v>0.30499999999999999</v>
      </c>
      <c r="V4997" s="20">
        <f t="shared" si="156"/>
        <v>0.37162354982150997</v>
      </c>
      <c r="W4997" s="20">
        <f t="shared" si="157"/>
        <v>3.3294572885773501</v>
      </c>
    </row>
    <row r="4998" spans="1:23" x14ac:dyDescent="0.25">
      <c r="A4998" s="18">
        <v>37395</v>
      </c>
      <c r="B4998" s="18">
        <v>37335</v>
      </c>
      <c r="C4998" s="18">
        <v>6410</v>
      </c>
      <c r="D4998" s="18">
        <v>6410</v>
      </c>
      <c r="E4998" s="18" t="s">
        <v>116</v>
      </c>
      <c r="F4998" s="18" t="s">
        <v>117</v>
      </c>
      <c r="G4998" s="19">
        <v>1.5600129471299999</v>
      </c>
      <c r="H4998" s="19">
        <v>0.63131499999999996</v>
      </c>
      <c r="I4998" s="18" t="s">
        <v>79</v>
      </c>
      <c r="J4998" s="18" t="s">
        <v>80</v>
      </c>
      <c r="K4998" s="18">
        <v>16</v>
      </c>
      <c r="L4998" s="18">
        <v>60</v>
      </c>
      <c r="M4998" s="18" t="s">
        <v>71</v>
      </c>
      <c r="N4998" s="18" t="s">
        <v>74</v>
      </c>
      <c r="O4998" s="18" t="s">
        <v>75</v>
      </c>
      <c r="P4998" s="19">
        <v>957.86055496500001</v>
      </c>
      <c r="Q4998" s="19">
        <v>67953.892160300005</v>
      </c>
      <c r="R4998" s="20">
        <v>0.70014500000000002</v>
      </c>
      <c r="S4998" s="20">
        <v>6.29983</v>
      </c>
      <c r="T4998" s="20">
        <v>0.30199999999999999</v>
      </c>
      <c r="U4998" s="20">
        <v>0.30499999999999999</v>
      </c>
      <c r="V4998" s="20">
        <f t="shared" si="156"/>
        <v>0.30852440439114998</v>
      </c>
      <c r="W4998" s="20">
        <f t="shared" si="157"/>
        <v>2.7641381376327501</v>
      </c>
    </row>
    <row r="4999" spans="1:23" x14ac:dyDescent="0.25">
      <c r="A4999" s="18">
        <v>37396</v>
      </c>
      <c r="B4999" s="18">
        <v>37336</v>
      </c>
      <c r="C4999" s="18">
        <v>6410</v>
      </c>
      <c r="D4999" s="18">
        <v>6410</v>
      </c>
      <c r="E4999" s="18" t="s">
        <v>116</v>
      </c>
      <c r="F4999" s="18" t="s">
        <v>117</v>
      </c>
      <c r="G4999" s="19">
        <v>3.4370912390899999</v>
      </c>
      <c r="H4999" s="19">
        <v>1.3909400000000001</v>
      </c>
      <c r="I4999" s="18" t="s">
        <v>79</v>
      </c>
      <c r="J4999" s="18" t="s">
        <v>80</v>
      </c>
      <c r="K4999" s="18">
        <v>16</v>
      </c>
      <c r="L4999" s="18">
        <v>60</v>
      </c>
      <c r="M4999" s="18" t="s">
        <v>71</v>
      </c>
      <c r="N4999" s="18" t="s">
        <v>74</v>
      </c>
      <c r="O4999" s="18" t="s">
        <v>75</v>
      </c>
      <c r="P4999" s="19">
        <v>1418.6621093599999</v>
      </c>
      <c r="Q4999" s="19">
        <v>149719.095497</v>
      </c>
      <c r="R4999" s="20">
        <v>0.70014500000000002</v>
      </c>
      <c r="S4999" s="20">
        <v>6.29983</v>
      </c>
      <c r="T4999" s="20">
        <v>0.30199999999999999</v>
      </c>
      <c r="U4999" s="20">
        <v>0.30499999999999999</v>
      </c>
      <c r="V4999" s="20">
        <f t="shared" si="156"/>
        <v>0.67975406103739999</v>
      </c>
      <c r="W4999" s="20">
        <f t="shared" si="157"/>
        <v>6.0900664504390001</v>
      </c>
    </row>
    <row r="5000" spans="1:23" x14ac:dyDescent="0.25">
      <c r="A5000" s="18">
        <v>37397</v>
      </c>
      <c r="B5000" s="18">
        <v>37337</v>
      </c>
      <c r="C5000" s="18">
        <v>6410</v>
      </c>
      <c r="D5000" s="18">
        <v>6410</v>
      </c>
      <c r="E5000" s="18" t="s">
        <v>116</v>
      </c>
      <c r="F5000" s="18" t="s">
        <v>117</v>
      </c>
      <c r="G5000" s="19">
        <v>25.8297615263</v>
      </c>
      <c r="H5000" s="19">
        <v>10.4529</v>
      </c>
      <c r="I5000" s="18" t="s">
        <v>79</v>
      </c>
      <c r="J5000" s="18" t="s">
        <v>80</v>
      </c>
      <c r="K5000" s="18">
        <v>16</v>
      </c>
      <c r="L5000" s="18">
        <v>60</v>
      </c>
      <c r="M5000" s="18" t="s">
        <v>71</v>
      </c>
      <c r="N5000" s="18" t="s">
        <v>74</v>
      </c>
      <c r="O5000" s="18" t="s">
        <v>75</v>
      </c>
      <c r="P5000" s="19">
        <v>4743.4467847200003</v>
      </c>
      <c r="Q5000" s="19">
        <v>1125139.91151</v>
      </c>
      <c r="R5000" s="20">
        <v>0.70014500000000002</v>
      </c>
      <c r="S5000" s="20">
        <v>6.29983</v>
      </c>
      <c r="T5000" s="20">
        <v>0.30199999999999999</v>
      </c>
      <c r="U5000" s="20">
        <v>0.30499999999999999</v>
      </c>
      <c r="V5000" s="20">
        <f t="shared" si="156"/>
        <v>5.1083448780089995</v>
      </c>
      <c r="W5000" s="20">
        <f t="shared" si="157"/>
        <v>45.766787639865008</v>
      </c>
    </row>
    <row r="5001" spans="1:23" x14ac:dyDescent="0.25">
      <c r="A5001" s="18">
        <v>37398</v>
      </c>
      <c r="B5001" s="18">
        <v>37338</v>
      </c>
      <c r="C5001" s="18">
        <v>6410</v>
      </c>
      <c r="D5001" s="18">
        <v>6410</v>
      </c>
      <c r="E5001" s="18" t="s">
        <v>116</v>
      </c>
      <c r="F5001" s="18" t="s">
        <v>117</v>
      </c>
      <c r="G5001" s="19">
        <v>1.3978351906699999</v>
      </c>
      <c r="H5001" s="19">
        <v>0.56568399999999996</v>
      </c>
      <c r="I5001" s="18" t="s">
        <v>79</v>
      </c>
      <c r="J5001" s="18" t="s">
        <v>80</v>
      </c>
      <c r="K5001" s="18">
        <v>16</v>
      </c>
      <c r="L5001" s="18">
        <v>60</v>
      </c>
      <c r="M5001" s="18" t="s">
        <v>71</v>
      </c>
      <c r="N5001" s="18" t="s">
        <v>74</v>
      </c>
      <c r="O5001" s="18" t="s">
        <v>75</v>
      </c>
      <c r="P5001" s="19">
        <v>924.83887537299995</v>
      </c>
      <c r="Q5001" s="19">
        <v>60889.457347199997</v>
      </c>
      <c r="R5001" s="20">
        <v>0.70014500000000002</v>
      </c>
      <c r="S5001" s="20">
        <v>6.29983</v>
      </c>
      <c r="T5001" s="20">
        <v>0.30199999999999999</v>
      </c>
      <c r="U5001" s="20">
        <v>0.30499999999999999</v>
      </c>
      <c r="V5001" s="20">
        <f t="shared" si="156"/>
        <v>0.27645045527763995</v>
      </c>
      <c r="W5001" s="20">
        <f t="shared" si="157"/>
        <v>2.4767805584353999</v>
      </c>
    </row>
    <row r="5002" spans="1:23" x14ac:dyDescent="0.25">
      <c r="A5002" s="18">
        <v>37399</v>
      </c>
      <c r="B5002" s="18">
        <v>37339</v>
      </c>
      <c r="C5002" s="18">
        <v>6410</v>
      </c>
      <c r="D5002" s="18">
        <v>6410</v>
      </c>
      <c r="E5002" s="18" t="s">
        <v>116</v>
      </c>
      <c r="F5002" s="18" t="s">
        <v>117</v>
      </c>
      <c r="G5002" s="19">
        <v>4.9122009975000003</v>
      </c>
      <c r="H5002" s="19">
        <v>1.9879</v>
      </c>
      <c r="I5002" s="18" t="s">
        <v>79</v>
      </c>
      <c r="J5002" s="18" t="s">
        <v>80</v>
      </c>
      <c r="K5002" s="18">
        <v>16</v>
      </c>
      <c r="L5002" s="18">
        <v>60</v>
      </c>
      <c r="M5002" s="18" t="s">
        <v>71</v>
      </c>
      <c r="N5002" s="18" t="s">
        <v>74</v>
      </c>
      <c r="O5002" s="18" t="s">
        <v>75</v>
      </c>
      <c r="P5002" s="19">
        <v>1719.44465464</v>
      </c>
      <c r="Q5002" s="19">
        <v>213974.61955</v>
      </c>
      <c r="R5002" s="20">
        <v>0.70014500000000002</v>
      </c>
      <c r="S5002" s="20">
        <v>6.29983</v>
      </c>
      <c r="T5002" s="20">
        <v>0.30199999999999999</v>
      </c>
      <c r="U5002" s="20">
        <v>0.30499999999999999</v>
      </c>
      <c r="V5002" s="20">
        <f t="shared" si="156"/>
        <v>0.97148913535900006</v>
      </c>
      <c r="W5002" s="20">
        <f t="shared" si="157"/>
        <v>8.7037852796150013</v>
      </c>
    </row>
    <row r="5003" spans="1:23" x14ac:dyDescent="0.25">
      <c r="A5003" s="18">
        <v>37400</v>
      </c>
      <c r="B5003" s="18">
        <v>37340</v>
      </c>
      <c r="C5003" s="18">
        <v>6410</v>
      </c>
      <c r="D5003" s="18">
        <v>6410</v>
      </c>
      <c r="E5003" s="18" t="s">
        <v>116</v>
      </c>
      <c r="F5003" s="18" t="s">
        <v>117</v>
      </c>
      <c r="G5003" s="19">
        <v>1.3475059781800001</v>
      </c>
      <c r="H5003" s="19">
        <v>0.54531600000000002</v>
      </c>
      <c r="I5003" s="18" t="s">
        <v>79</v>
      </c>
      <c r="J5003" s="18" t="s">
        <v>80</v>
      </c>
      <c r="K5003" s="18">
        <v>16</v>
      </c>
      <c r="L5003" s="18">
        <v>60</v>
      </c>
      <c r="M5003" s="18" t="s">
        <v>71</v>
      </c>
      <c r="N5003" s="18" t="s">
        <v>74</v>
      </c>
      <c r="O5003" s="18" t="s">
        <v>75</v>
      </c>
      <c r="P5003" s="19">
        <v>895.14412557499998</v>
      </c>
      <c r="Q5003" s="19">
        <v>58697.125620699997</v>
      </c>
      <c r="R5003" s="20">
        <v>0.70014500000000002</v>
      </c>
      <c r="S5003" s="20">
        <v>6.29983</v>
      </c>
      <c r="T5003" s="20">
        <v>0.30199999999999999</v>
      </c>
      <c r="U5003" s="20">
        <v>0.30499999999999999</v>
      </c>
      <c r="V5003" s="20">
        <f t="shared" si="156"/>
        <v>0.26649658903236001</v>
      </c>
      <c r="W5003" s="20">
        <f t="shared" si="157"/>
        <v>2.3876016769146005</v>
      </c>
    </row>
    <row r="5004" spans="1:23" x14ac:dyDescent="0.25">
      <c r="A5004" s="18">
        <v>37401</v>
      </c>
      <c r="B5004" s="18">
        <v>37341</v>
      </c>
      <c r="C5004" s="18">
        <v>6410</v>
      </c>
      <c r="D5004" s="18">
        <v>6410</v>
      </c>
      <c r="E5004" s="18" t="s">
        <v>116</v>
      </c>
      <c r="F5004" s="18" t="s">
        <v>117</v>
      </c>
      <c r="G5004" s="19">
        <v>6.3382943003300003</v>
      </c>
      <c r="H5004" s="19">
        <v>2.5650200000000001</v>
      </c>
      <c r="I5004" s="18" t="s">
        <v>79</v>
      </c>
      <c r="J5004" s="18" t="s">
        <v>80</v>
      </c>
      <c r="K5004" s="18">
        <v>16</v>
      </c>
      <c r="L5004" s="18">
        <v>60</v>
      </c>
      <c r="M5004" s="18" t="s">
        <v>71</v>
      </c>
      <c r="N5004" s="18" t="s">
        <v>74</v>
      </c>
      <c r="O5004" s="18" t="s">
        <v>75</v>
      </c>
      <c r="P5004" s="19">
        <v>1999.7297547799999</v>
      </c>
      <c r="Q5004" s="19">
        <v>276094.99533900002</v>
      </c>
      <c r="R5004" s="20">
        <v>0.70014500000000002</v>
      </c>
      <c r="S5004" s="20">
        <v>6.29983</v>
      </c>
      <c r="T5004" s="20">
        <v>0.30199999999999999</v>
      </c>
      <c r="U5004" s="20">
        <v>0.30499999999999999</v>
      </c>
      <c r="V5004" s="20">
        <f t="shared" si="156"/>
        <v>1.2535283776742001</v>
      </c>
      <c r="W5004" s="20">
        <f t="shared" si="157"/>
        <v>11.230637012887001</v>
      </c>
    </row>
    <row r="5005" spans="1:23" x14ac:dyDescent="0.25">
      <c r="A5005" s="18">
        <v>37402</v>
      </c>
      <c r="B5005" s="18">
        <v>37342</v>
      </c>
      <c r="C5005" s="18">
        <v>6410</v>
      </c>
      <c r="D5005" s="18">
        <v>6410</v>
      </c>
      <c r="E5005" s="18" t="s">
        <v>116</v>
      </c>
      <c r="F5005" s="18" t="s">
        <v>117</v>
      </c>
      <c r="G5005" s="19">
        <v>3.86199043437</v>
      </c>
      <c r="H5005" s="19">
        <v>1.5628899999999999</v>
      </c>
      <c r="I5005" s="18" t="s">
        <v>79</v>
      </c>
      <c r="J5005" s="18" t="s">
        <v>80</v>
      </c>
      <c r="K5005" s="18">
        <v>16</v>
      </c>
      <c r="L5005" s="18">
        <v>60</v>
      </c>
      <c r="M5005" s="18" t="s">
        <v>71</v>
      </c>
      <c r="N5005" s="18" t="s">
        <v>74</v>
      </c>
      <c r="O5005" s="18" t="s">
        <v>75</v>
      </c>
      <c r="P5005" s="19">
        <v>2687.2765813800002</v>
      </c>
      <c r="Q5005" s="19">
        <v>168227.630409</v>
      </c>
      <c r="R5005" s="20">
        <v>0.70014500000000002</v>
      </c>
      <c r="S5005" s="20">
        <v>6.29983</v>
      </c>
      <c r="T5005" s="20">
        <v>0.30199999999999999</v>
      </c>
      <c r="U5005" s="20">
        <v>0.30499999999999999</v>
      </c>
      <c r="V5005" s="20">
        <f t="shared" si="156"/>
        <v>0.76378623409689994</v>
      </c>
      <c r="W5005" s="20">
        <f t="shared" si="157"/>
        <v>6.8429292095465</v>
      </c>
    </row>
    <row r="5006" spans="1:23" x14ac:dyDescent="0.25">
      <c r="A5006" s="18">
        <v>37403</v>
      </c>
      <c r="B5006" s="18">
        <v>37343</v>
      </c>
      <c r="C5006" s="18">
        <v>6410</v>
      </c>
      <c r="D5006" s="18">
        <v>6410</v>
      </c>
      <c r="E5006" s="18" t="s">
        <v>116</v>
      </c>
      <c r="F5006" s="18" t="s">
        <v>117</v>
      </c>
      <c r="G5006" s="19">
        <v>4.1096697421900004</v>
      </c>
      <c r="H5006" s="19">
        <v>1.6631199999999999</v>
      </c>
      <c r="I5006" s="18" t="s">
        <v>79</v>
      </c>
      <c r="J5006" s="18" t="s">
        <v>80</v>
      </c>
      <c r="K5006" s="18">
        <v>16</v>
      </c>
      <c r="L5006" s="18">
        <v>60</v>
      </c>
      <c r="M5006" s="18" t="s">
        <v>71</v>
      </c>
      <c r="N5006" s="18" t="s">
        <v>74</v>
      </c>
      <c r="O5006" s="18" t="s">
        <v>75</v>
      </c>
      <c r="P5006" s="19">
        <v>1926.4918733</v>
      </c>
      <c r="Q5006" s="19">
        <v>179016.497901</v>
      </c>
      <c r="R5006" s="20">
        <v>0.70014500000000002</v>
      </c>
      <c r="S5006" s="20">
        <v>6.29983</v>
      </c>
      <c r="T5006" s="20">
        <v>0.30199999999999999</v>
      </c>
      <c r="U5006" s="20">
        <v>0.30499999999999999</v>
      </c>
      <c r="V5006" s="20">
        <f t="shared" si="156"/>
        <v>0.81276875637519996</v>
      </c>
      <c r="W5006" s="20">
        <f t="shared" si="157"/>
        <v>7.281774422372</v>
      </c>
    </row>
    <row r="5007" spans="1:23" x14ac:dyDescent="0.25">
      <c r="A5007" s="18">
        <v>37404</v>
      </c>
      <c r="B5007" s="18">
        <v>37344</v>
      </c>
      <c r="C5007" s="18">
        <v>6410</v>
      </c>
      <c r="D5007" s="18">
        <v>6410</v>
      </c>
      <c r="E5007" s="18" t="s">
        <v>116</v>
      </c>
      <c r="F5007" s="18" t="s">
        <v>117</v>
      </c>
      <c r="G5007" s="19">
        <v>10.5156118208</v>
      </c>
      <c r="H5007" s="19">
        <v>4.2555199999999997</v>
      </c>
      <c r="I5007" s="18" t="s">
        <v>79</v>
      </c>
      <c r="J5007" s="18" t="s">
        <v>80</v>
      </c>
      <c r="K5007" s="18">
        <v>16</v>
      </c>
      <c r="L5007" s="18">
        <v>60</v>
      </c>
      <c r="M5007" s="18" t="s">
        <v>71</v>
      </c>
      <c r="N5007" s="18" t="s">
        <v>74</v>
      </c>
      <c r="O5007" s="18" t="s">
        <v>75</v>
      </c>
      <c r="P5007" s="19">
        <v>3323.3612877999999</v>
      </c>
      <c r="Q5007" s="19">
        <v>458058.21867500001</v>
      </c>
      <c r="R5007" s="20">
        <v>0.70014500000000002</v>
      </c>
      <c r="S5007" s="20">
        <v>6.29983</v>
      </c>
      <c r="T5007" s="20">
        <v>0.30199999999999999</v>
      </c>
      <c r="U5007" s="20">
        <v>0.30499999999999999</v>
      </c>
      <c r="V5007" s="20">
        <f t="shared" si="156"/>
        <v>2.0796777731792</v>
      </c>
      <c r="W5007" s="20">
        <f t="shared" si="157"/>
        <v>18.632291530311999</v>
      </c>
    </row>
    <row r="5008" spans="1:23" x14ac:dyDescent="0.25">
      <c r="A5008" s="18">
        <v>37405</v>
      </c>
      <c r="B5008" s="18">
        <v>37345</v>
      </c>
      <c r="C5008" s="18">
        <v>6410</v>
      </c>
      <c r="D5008" s="18">
        <v>6410</v>
      </c>
      <c r="E5008" s="18" t="s">
        <v>116</v>
      </c>
      <c r="F5008" s="18" t="s">
        <v>117</v>
      </c>
      <c r="G5008" s="19">
        <v>3.1721000202999998</v>
      </c>
      <c r="H5008" s="19">
        <v>1.2837000000000001</v>
      </c>
      <c r="I5008" s="18" t="s">
        <v>79</v>
      </c>
      <c r="J5008" s="18" t="s">
        <v>80</v>
      </c>
      <c r="K5008" s="18">
        <v>16</v>
      </c>
      <c r="L5008" s="18">
        <v>60</v>
      </c>
      <c r="M5008" s="18" t="s">
        <v>71</v>
      </c>
      <c r="N5008" s="18" t="s">
        <v>74</v>
      </c>
      <c r="O5008" s="18" t="s">
        <v>75</v>
      </c>
      <c r="P5008" s="19">
        <v>1373.34890924</v>
      </c>
      <c r="Q5008" s="19">
        <v>138176.124178</v>
      </c>
      <c r="R5008" s="20">
        <v>0.70014500000000002</v>
      </c>
      <c r="S5008" s="20">
        <v>6.29983</v>
      </c>
      <c r="T5008" s="20">
        <v>0.30199999999999999</v>
      </c>
      <c r="U5008" s="20">
        <v>0.30499999999999999</v>
      </c>
      <c r="V5008" s="20">
        <f t="shared" si="156"/>
        <v>0.62734574327699999</v>
      </c>
      <c r="W5008" s="20">
        <f t="shared" si="157"/>
        <v>5.6205287808450013</v>
      </c>
    </row>
    <row r="5009" spans="1:23" x14ac:dyDescent="0.25">
      <c r="A5009" s="18">
        <v>37406</v>
      </c>
      <c r="B5009" s="18">
        <v>37346</v>
      </c>
      <c r="C5009" s="18">
        <v>6410</v>
      </c>
      <c r="D5009" s="18">
        <v>6410</v>
      </c>
      <c r="E5009" s="18" t="s">
        <v>116</v>
      </c>
      <c r="F5009" s="18" t="s">
        <v>117</v>
      </c>
      <c r="G5009" s="19">
        <v>2.5345039998000001</v>
      </c>
      <c r="H5009" s="19">
        <v>1.0256799999999999</v>
      </c>
      <c r="I5009" s="18" t="s">
        <v>79</v>
      </c>
      <c r="J5009" s="18" t="s">
        <v>80</v>
      </c>
      <c r="K5009" s="18">
        <v>16</v>
      </c>
      <c r="L5009" s="18">
        <v>60</v>
      </c>
      <c r="M5009" s="18" t="s">
        <v>71</v>
      </c>
      <c r="N5009" s="18" t="s">
        <v>74</v>
      </c>
      <c r="O5009" s="18" t="s">
        <v>75</v>
      </c>
      <c r="P5009" s="19">
        <v>1327.36057207</v>
      </c>
      <c r="Q5009" s="19">
        <v>110402.55262</v>
      </c>
      <c r="R5009" s="20">
        <v>0.70014500000000002</v>
      </c>
      <c r="S5009" s="20">
        <v>6.29983</v>
      </c>
      <c r="T5009" s="20">
        <v>0.30199999999999999</v>
      </c>
      <c r="U5009" s="20">
        <v>0.30499999999999999</v>
      </c>
      <c r="V5009" s="20">
        <f t="shared" si="156"/>
        <v>0.50125105707279993</v>
      </c>
      <c r="W5009" s="20">
        <f t="shared" si="157"/>
        <v>4.4908186959079996</v>
      </c>
    </row>
    <row r="5010" spans="1:23" x14ac:dyDescent="0.25">
      <c r="A5010" s="18">
        <v>37407</v>
      </c>
      <c r="B5010" s="18">
        <v>37347</v>
      </c>
      <c r="C5010" s="18">
        <v>6410</v>
      </c>
      <c r="D5010" s="18">
        <v>6410</v>
      </c>
      <c r="E5010" s="18" t="s">
        <v>116</v>
      </c>
      <c r="F5010" s="18" t="s">
        <v>117</v>
      </c>
      <c r="G5010" s="19">
        <v>2.04156488954</v>
      </c>
      <c r="H5010" s="19">
        <v>0.82619200000000004</v>
      </c>
      <c r="I5010" s="18" t="s">
        <v>79</v>
      </c>
      <c r="J5010" s="18" t="s">
        <v>80</v>
      </c>
      <c r="K5010" s="18">
        <v>16</v>
      </c>
      <c r="L5010" s="18">
        <v>60</v>
      </c>
      <c r="M5010" s="18" t="s">
        <v>71</v>
      </c>
      <c r="N5010" s="18" t="s">
        <v>74</v>
      </c>
      <c r="O5010" s="18" t="s">
        <v>75</v>
      </c>
      <c r="P5010" s="19">
        <v>1086.9893775200001</v>
      </c>
      <c r="Q5010" s="19">
        <v>88930.210866199996</v>
      </c>
      <c r="R5010" s="20">
        <v>0.70014500000000002</v>
      </c>
      <c r="S5010" s="20">
        <v>6.29983</v>
      </c>
      <c r="T5010" s="20">
        <v>0.30199999999999999</v>
      </c>
      <c r="U5010" s="20">
        <v>0.30499999999999999</v>
      </c>
      <c r="V5010" s="20">
        <f t="shared" si="156"/>
        <v>0.40376103009232001</v>
      </c>
      <c r="W5010" s="20">
        <f t="shared" si="157"/>
        <v>3.6173840574152005</v>
      </c>
    </row>
    <row r="5011" spans="1:23" x14ac:dyDescent="0.25">
      <c r="A5011" s="18">
        <v>37408</v>
      </c>
      <c r="B5011" s="18">
        <v>37348</v>
      </c>
      <c r="C5011" s="18">
        <v>6410</v>
      </c>
      <c r="D5011" s="18">
        <v>6410</v>
      </c>
      <c r="E5011" s="18" t="s">
        <v>116</v>
      </c>
      <c r="F5011" s="18" t="s">
        <v>117</v>
      </c>
      <c r="G5011" s="19">
        <v>1.98630149839</v>
      </c>
      <c r="H5011" s="19">
        <v>0.80382799999999999</v>
      </c>
      <c r="I5011" s="18" t="s">
        <v>79</v>
      </c>
      <c r="J5011" s="18" t="s">
        <v>80</v>
      </c>
      <c r="K5011" s="18">
        <v>16</v>
      </c>
      <c r="L5011" s="18">
        <v>60</v>
      </c>
      <c r="M5011" s="18" t="s">
        <v>71</v>
      </c>
      <c r="N5011" s="18" t="s">
        <v>74</v>
      </c>
      <c r="O5011" s="18" t="s">
        <v>75</v>
      </c>
      <c r="P5011" s="19">
        <v>1066.7779611399999</v>
      </c>
      <c r="Q5011" s="19">
        <v>86522.9471777</v>
      </c>
      <c r="R5011" s="20">
        <v>0.70014500000000002</v>
      </c>
      <c r="S5011" s="20">
        <v>6.29983</v>
      </c>
      <c r="T5011" s="20">
        <v>0.30199999999999999</v>
      </c>
      <c r="U5011" s="20">
        <v>0.30499999999999999</v>
      </c>
      <c r="V5011" s="20">
        <f t="shared" si="156"/>
        <v>0.39283171623188001</v>
      </c>
      <c r="W5011" s="20">
        <f t="shared" si="157"/>
        <v>3.5194659257217999</v>
      </c>
    </row>
    <row r="5012" spans="1:23" x14ac:dyDescent="0.25">
      <c r="A5012" s="18">
        <v>37409</v>
      </c>
      <c r="B5012" s="18">
        <v>37349</v>
      </c>
      <c r="C5012" s="18">
        <v>6410</v>
      </c>
      <c r="D5012" s="18">
        <v>6410</v>
      </c>
      <c r="E5012" s="18" t="s">
        <v>116</v>
      </c>
      <c r="F5012" s="18" t="s">
        <v>117</v>
      </c>
      <c r="G5012" s="19">
        <v>1.75268506697</v>
      </c>
      <c r="H5012" s="19">
        <v>0.709287</v>
      </c>
      <c r="I5012" s="18" t="s">
        <v>79</v>
      </c>
      <c r="J5012" s="18" t="s">
        <v>80</v>
      </c>
      <c r="K5012" s="18">
        <v>16</v>
      </c>
      <c r="L5012" s="18">
        <v>60</v>
      </c>
      <c r="M5012" s="18" t="s">
        <v>71</v>
      </c>
      <c r="N5012" s="18" t="s">
        <v>74</v>
      </c>
      <c r="O5012" s="18" t="s">
        <v>75</v>
      </c>
      <c r="P5012" s="19">
        <v>1008.6783377</v>
      </c>
      <c r="Q5012" s="19">
        <v>76346.656129800002</v>
      </c>
      <c r="R5012" s="20">
        <v>0.70014500000000002</v>
      </c>
      <c r="S5012" s="20">
        <v>6.29983</v>
      </c>
      <c r="T5012" s="20">
        <v>0.30199999999999999</v>
      </c>
      <c r="U5012" s="20">
        <v>0.30499999999999999</v>
      </c>
      <c r="V5012" s="20">
        <f t="shared" si="156"/>
        <v>0.34662941513726997</v>
      </c>
      <c r="W5012" s="20">
        <f t="shared" si="157"/>
        <v>3.1055293272409505</v>
      </c>
    </row>
    <row r="5013" spans="1:23" x14ac:dyDescent="0.25">
      <c r="A5013" s="18">
        <v>37410</v>
      </c>
      <c r="B5013" s="18">
        <v>37350</v>
      </c>
      <c r="C5013" s="18">
        <v>6410</v>
      </c>
      <c r="D5013" s="18">
        <v>6410</v>
      </c>
      <c r="E5013" s="18" t="s">
        <v>116</v>
      </c>
      <c r="F5013" s="18" t="s">
        <v>117</v>
      </c>
      <c r="G5013" s="19">
        <v>11.169429688399999</v>
      </c>
      <c r="H5013" s="19">
        <v>4.5201099999999999</v>
      </c>
      <c r="I5013" s="18" t="s">
        <v>79</v>
      </c>
      <c r="J5013" s="18" t="s">
        <v>80</v>
      </c>
      <c r="K5013" s="18">
        <v>16</v>
      </c>
      <c r="L5013" s="18">
        <v>60</v>
      </c>
      <c r="M5013" s="18" t="s">
        <v>71</v>
      </c>
      <c r="N5013" s="18" t="s">
        <v>74</v>
      </c>
      <c r="O5013" s="18" t="s">
        <v>75</v>
      </c>
      <c r="P5013" s="19">
        <v>4194.0707915800003</v>
      </c>
      <c r="Q5013" s="19">
        <v>486538.411066</v>
      </c>
      <c r="R5013" s="20">
        <v>0.70014500000000002</v>
      </c>
      <c r="S5013" s="20">
        <v>6.29983</v>
      </c>
      <c r="T5013" s="20">
        <v>0.30199999999999999</v>
      </c>
      <c r="U5013" s="20">
        <v>0.30499999999999999</v>
      </c>
      <c r="V5013" s="20">
        <f t="shared" si="156"/>
        <v>2.2089832263330997</v>
      </c>
      <c r="W5013" s="20">
        <f t="shared" si="157"/>
        <v>19.7907675840035</v>
      </c>
    </row>
    <row r="5014" spans="1:23" x14ac:dyDescent="0.25">
      <c r="A5014" s="18">
        <v>37411</v>
      </c>
      <c r="B5014" s="18">
        <v>37351</v>
      </c>
      <c r="C5014" s="18">
        <v>6410</v>
      </c>
      <c r="D5014" s="18">
        <v>6410</v>
      </c>
      <c r="E5014" s="18" t="s">
        <v>116</v>
      </c>
      <c r="F5014" s="18" t="s">
        <v>117</v>
      </c>
      <c r="G5014" s="19">
        <v>2.9629543801699998</v>
      </c>
      <c r="H5014" s="19">
        <v>1.1990700000000001</v>
      </c>
      <c r="I5014" s="18" t="s">
        <v>79</v>
      </c>
      <c r="J5014" s="18" t="s">
        <v>80</v>
      </c>
      <c r="K5014" s="18">
        <v>16</v>
      </c>
      <c r="L5014" s="18">
        <v>60</v>
      </c>
      <c r="M5014" s="18" t="s">
        <v>71</v>
      </c>
      <c r="N5014" s="18" t="s">
        <v>74</v>
      </c>
      <c r="O5014" s="18" t="s">
        <v>75</v>
      </c>
      <c r="P5014" s="19">
        <v>1302.9275163899999</v>
      </c>
      <c r="Q5014" s="19">
        <v>129065.776535</v>
      </c>
      <c r="R5014" s="20">
        <v>0.70014500000000002</v>
      </c>
      <c r="S5014" s="20">
        <v>6.29983</v>
      </c>
      <c r="T5014" s="20">
        <v>0.30199999999999999</v>
      </c>
      <c r="U5014" s="20">
        <v>0.30499999999999999</v>
      </c>
      <c r="V5014" s="20">
        <f t="shared" si="156"/>
        <v>0.58598695987470006</v>
      </c>
      <c r="W5014" s="20">
        <f t="shared" si="157"/>
        <v>5.2499863248795009</v>
      </c>
    </row>
    <row r="5015" spans="1:23" x14ac:dyDescent="0.25">
      <c r="A5015" s="18">
        <v>37412</v>
      </c>
      <c r="B5015" s="18">
        <v>37352</v>
      </c>
      <c r="C5015" s="18">
        <v>6410</v>
      </c>
      <c r="D5015" s="18">
        <v>6410</v>
      </c>
      <c r="E5015" s="18" t="s">
        <v>116</v>
      </c>
      <c r="F5015" s="18" t="s">
        <v>117</v>
      </c>
      <c r="G5015" s="19">
        <v>60.8199120572</v>
      </c>
      <c r="H5015" s="19">
        <v>24.6129</v>
      </c>
      <c r="I5015" s="18" t="s">
        <v>79</v>
      </c>
      <c r="J5015" s="18" t="s">
        <v>80</v>
      </c>
      <c r="K5015" s="18">
        <v>16</v>
      </c>
      <c r="L5015" s="18">
        <v>60</v>
      </c>
      <c r="M5015" s="18" t="s">
        <v>71</v>
      </c>
      <c r="N5015" s="18" t="s">
        <v>74</v>
      </c>
      <c r="O5015" s="18" t="s">
        <v>75</v>
      </c>
      <c r="P5015" s="19">
        <v>14733.751531600001</v>
      </c>
      <c r="Q5015" s="19">
        <v>2649304.77196</v>
      </c>
      <c r="R5015" s="20">
        <v>0.70014500000000002</v>
      </c>
      <c r="S5015" s="20">
        <v>6.29983</v>
      </c>
      <c r="T5015" s="20">
        <v>0.30199999999999999</v>
      </c>
      <c r="U5015" s="20">
        <v>0.30499999999999999</v>
      </c>
      <c r="V5015" s="20">
        <f t="shared" si="156"/>
        <v>12.028354011608998</v>
      </c>
      <c r="W5015" s="20">
        <f t="shared" si="157"/>
        <v>107.76467463586501</v>
      </c>
    </row>
    <row r="5016" spans="1:23" x14ac:dyDescent="0.25">
      <c r="A5016" s="18">
        <v>37413</v>
      </c>
      <c r="B5016" s="18">
        <v>37353</v>
      </c>
      <c r="C5016" s="18">
        <v>6410</v>
      </c>
      <c r="D5016" s="18">
        <v>6410</v>
      </c>
      <c r="E5016" s="18" t="s">
        <v>116</v>
      </c>
      <c r="F5016" s="18" t="s">
        <v>117</v>
      </c>
      <c r="G5016" s="19">
        <v>23.011281301299999</v>
      </c>
      <c r="H5016" s="19">
        <v>9.3123400000000007</v>
      </c>
      <c r="I5016" s="18" t="s">
        <v>79</v>
      </c>
      <c r="J5016" s="18" t="s">
        <v>80</v>
      </c>
      <c r="K5016" s="18">
        <v>16</v>
      </c>
      <c r="L5016" s="18">
        <v>60</v>
      </c>
      <c r="M5016" s="18" t="s">
        <v>71</v>
      </c>
      <c r="N5016" s="18" t="s">
        <v>74</v>
      </c>
      <c r="O5016" s="18" t="s">
        <v>75</v>
      </c>
      <c r="P5016" s="19">
        <v>7507.2614211399996</v>
      </c>
      <c r="Q5016" s="19">
        <v>1002367.404</v>
      </c>
      <c r="R5016" s="20">
        <v>0.70014500000000002</v>
      </c>
      <c r="S5016" s="20">
        <v>6.29983</v>
      </c>
      <c r="T5016" s="20">
        <v>0.30199999999999999</v>
      </c>
      <c r="U5016" s="20">
        <v>0.30499999999999999</v>
      </c>
      <c r="V5016" s="20">
        <f t="shared" si="156"/>
        <v>4.5509518259314001</v>
      </c>
      <c r="W5016" s="20">
        <f t="shared" si="157"/>
        <v>40.772980437029005</v>
      </c>
    </row>
    <row r="5017" spans="1:23" x14ac:dyDescent="0.25">
      <c r="A5017" s="18">
        <v>37414</v>
      </c>
      <c r="B5017" s="18">
        <v>37354</v>
      </c>
      <c r="C5017" s="18">
        <v>6410</v>
      </c>
      <c r="D5017" s="18">
        <v>6410</v>
      </c>
      <c r="E5017" s="18" t="s">
        <v>116</v>
      </c>
      <c r="F5017" s="18" t="s">
        <v>117</v>
      </c>
      <c r="G5017" s="19">
        <v>3.0854333833299998</v>
      </c>
      <c r="H5017" s="19">
        <v>1.2486299999999999</v>
      </c>
      <c r="I5017" s="18" t="s">
        <v>79</v>
      </c>
      <c r="J5017" s="18" t="s">
        <v>80</v>
      </c>
      <c r="K5017" s="18">
        <v>16</v>
      </c>
      <c r="L5017" s="18">
        <v>60</v>
      </c>
      <c r="M5017" s="18" t="s">
        <v>71</v>
      </c>
      <c r="N5017" s="18" t="s">
        <v>74</v>
      </c>
      <c r="O5017" s="18" t="s">
        <v>75</v>
      </c>
      <c r="P5017" s="19">
        <v>1358.29551732</v>
      </c>
      <c r="Q5017" s="19">
        <v>134400.94057199999</v>
      </c>
      <c r="R5017" s="20">
        <v>0.70014500000000002</v>
      </c>
      <c r="S5017" s="20">
        <v>6.29983</v>
      </c>
      <c r="T5017" s="20">
        <v>0.30199999999999999</v>
      </c>
      <c r="U5017" s="20">
        <v>0.30499999999999999</v>
      </c>
      <c r="V5017" s="20">
        <f t="shared" si="156"/>
        <v>0.61020699184229998</v>
      </c>
      <c r="W5017" s="20">
        <f t="shared" si="157"/>
        <v>5.4669789293655002</v>
      </c>
    </row>
    <row r="5018" spans="1:23" x14ac:dyDescent="0.25">
      <c r="A5018" s="18">
        <v>37415</v>
      </c>
      <c r="B5018" s="18">
        <v>37355</v>
      </c>
      <c r="C5018" s="18">
        <v>6410</v>
      </c>
      <c r="D5018" s="18">
        <v>6410</v>
      </c>
      <c r="E5018" s="18" t="s">
        <v>116</v>
      </c>
      <c r="F5018" s="18" t="s">
        <v>117</v>
      </c>
      <c r="G5018" s="19">
        <v>3.3289997380599998</v>
      </c>
      <c r="H5018" s="19">
        <v>1.3472</v>
      </c>
      <c r="I5018" s="18" t="s">
        <v>79</v>
      </c>
      <c r="J5018" s="18" t="s">
        <v>80</v>
      </c>
      <c r="K5018" s="18">
        <v>16</v>
      </c>
      <c r="L5018" s="18">
        <v>60</v>
      </c>
      <c r="M5018" s="18" t="s">
        <v>71</v>
      </c>
      <c r="N5018" s="18" t="s">
        <v>74</v>
      </c>
      <c r="O5018" s="18" t="s">
        <v>75</v>
      </c>
      <c r="P5018" s="19">
        <v>1426.5219173099999</v>
      </c>
      <c r="Q5018" s="19">
        <v>145010.64854600001</v>
      </c>
      <c r="R5018" s="20">
        <v>0.70014500000000002</v>
      </c>
      <c r="S5018" s="20">
        <v>6.29983</v>
      </c>
      <c r="T5018" s="20">
        <v>0.30199999999999999</v>
      </c>
      <c r="U5018" s="20">
        <v>0.30499999999999999</v>
      </c>
      <c r="V5018" s="20">
        <f t="shared" si="156"/>
        <v>0.6583782701119999</v>
      </c>
      <c r="W5018" s="20">
        <f t="shared" si="157"/>
        <v>5.8985560283199998</v>
      </c>
    </row>
    <row r="5019" spans="1:23" x14ac:dyDescent="0.25">
      <c r="A5019" s="18">
        <v>37416</v>
      </c>
      <c r="B5019" s="18">
        <v>37356</v>
      </c>
      <c r="C5019" s="18">
        <v>6410</v>
      </c>
      <c r="D5019" s="18">
        <v>6410</v>
      </c>
      <c r="E5019" s="18" t="s">
        <v>116</v>
      </c>
      <c r="F5019" s="18" t="s">
        <v>117</v>
      </c>
      <c r="G5019" s="19">
        <v>1.34843469931</v>
      </c>
      <c r="H5019" s="19">
        <v>0.54569199999999995</v>
      </c>
      <c r="I5019" s="18" t="s">
        <v>79</v>
      </c>
      <c r="J5019" s="18" t="s">
        <v>80</v>
      </c>
      <c r="K5019" s="18">
        <v>16</v>
      </c>
      <c r="L5019" s="18">
        <v>60</v>
      </c>
      <c r="M5019" s="18" t="s">
        <v>71</v>
      </c>
      <c r="N5019" s="18" t="s">
        <v>74</v>
      </c>
      <c r="O5019" s="18" t="s">
        <v>75</v>
      </c>
      <c r="P5019" s="19">
        <v>878.55229727200003</v>
      </c>
      <c r="Q5019" s="19">
        <v>58737.5805501</v>
      </c>
      <c r="R5019" s="20">
        <v>0.70014500000000002</v>
      </c>
      <c r="S5019" s="20">
        <v>6.29983</v>
      </c>
      <c r="T5019" s="20">
        <v>0.30199999999999999</v>
      </c>
      <c r="U5019" s="20">
        <v>0.30499999999999999</v>
      </c>
      <c r="V5019" s="20">
        <f t="shared" si="156"/>
        <v>0.26668034068731999</v>
      </c>
      <c r="W5019" s="20">
        <f t="shared" si="157"/>
        <v>2.3892479484902003</v>
      </c>
    </row>
    <row r="5020" spans="1:23" x14ac:dyDescent="0.25">
      <c r="A5020" s="18">
        <v>37417</v>
      </c>
      <c r="B5020" s="18">
        <v>37357</v>
      </c>
      <c r="C5020" s="18">
        <v>6410</v>
      </c>
      <c r="D5020" s="18">
        <v>6410</v>
      </c>
      <c r="E5020" s="18" t="s">
        <v>116</v>
      </c>
      <c r="F5020" s="18" t="s">
        <v>117</v>
      </c>
      <c r="G5020" s="19">
        <v>1.7090711415099999</v>
      </c>
      <c r="H5020" s="19">
        <v>0.69163699999999995</v>
      </c>
      <c r="I5020" s="18" t="s">
        <v>79</v>
      </c>
      <c r="J5020" s="18" t="s">
        <v>80</v>
      </c>
      <c r="K5020" s="18">
        <v>16</v>
      </c>
      <c r="L5020" s="18">
        <v>60</v>
      </c>
      <c r="M5020" s="18" t="s">
        <v>71</v>
      </c>
      <c r="N5020" s="18" t="s">
        <v>74</v>
      </c>
      <c r="O5020" s="18" t="s">
        <v>75</v>
      </c>
      <c r="P5020" s="19">
        <v>985.976024747</v>
      </c>
      <c r="Q5020" s="19">
        <v>74446.841136300005</v>
      </c>
      <c r="R5020" s="20">
        <v>0.70014500000000002</v>
      </c>
      <c r="S5020" s="20">
        <v>6.29983</v>
      </c>
      <c r="T5020" s="20">
        <v>0.30199999999999999</v>
      </c>
      <c r="U5020" s="20">
        <v>0.30499999999999999</v>
      </c>
      <c r="V5020" s="20">
        <f t="shared" si="156"/>
        <v>0.33800383878076995</v>
      </c>
      <c r="W5020" s="20">
        <f t="shared" si="157"/>
        <v>3.0282508875884502</v>
      </c>
    </row>
    <row r="5021" spans="1:23" x14ac:dyDescent="0.25">
      <c r="A5021" s="18">
        <v>37418</v>
      </c>
      <c r="B5021" s="18">
        <v>37358</v>
      </c>
      <c r="C5021" s="18">
        <v>6410</v>
      </c>
      <c r="D5021" s="18">
        <v>6410</v>
      </c>
      <c r="E5021" s="18" t="s">
        <v>116</v>
      </c>
      <c r="F5021" s="18" t="s">
        <v>117</v>
      </c>
      <c r="G5021" s="19">
        <v>3.6829592225000001</v>
      </c>
      <c r="H5021" s="19">
        <v>1.49044</v>
      </c>
      <c r="I5021" s="18" t="s">
        <v>79</v>
      </c>
      <c r="J5021" s="18" t="s">
        <v>80</v>
      </c>
      <c r="K5021" s="18">
        <v>16</v>
      </c>
      <c r="L5021" s="18">
        <v>60</v>
      </c>
      <c r="M5021" s="18" t="s">
        <v>71</v>
      </c>
      <c r="N5021" s="18" t="s">
        <v>74</v>
      </c>
      <c r="O5021" s="18" t="s">
        <v>75</v>
      </c>
      <c r="P5021" s="19">
        <v>1904.2038436400001</v>
      </c>
      <c r="Q5021" s="19">
        <v>160429.06201299999</v>
      </c>
      <c r="R5021" s="20">
        <v>0.70014500000000002</v>
      </c>
      <c r="S5021" s="20">
        <v>6.29983</v>
      </c>
      <c r="T5021" s="20">
        <v>0.30199999999999999</v>
      </c>
      <c r="U5021" s="20">
        <v>0.30499999999999999</v>
      </c>
      <c r="V5021" s="20">
        <f t="shared" si="156"/>
        <v>0.72837983143239993</v>
      </c>
      <c r="W5021" s="20">
        <f t="shared" si="157"/>
        <v>6.5257154445139998</v>
      </c>
    </row>
    <row r="5022" spans="1:23" x14ac:dyDescent="0.25">
      <c r="A5022" s="18">
        <v>37419</v>
      </c>
      <c r="B5022" s="18">
        <v>37359</v>
      </c>
      <c r="C5022" s="18">
        <v>6410</v>
      </c>
      <c r="D5022" s="18">
        <v>6410</v>
      </c>
      <c r="E5022" s="18" t="s">
        <v>116</v>
      </c>
      <c r="F5022" s="18" t="s">
        <v>117</v>
      </c>
      <c r="G5022" s="19">
        <v>2.3623709067299998</v>
      </c>
      <c r="H5022" s="19">
        <v>0.95601800000000003</v>
      </c>
      <c r="I5022" s="18" t="s">
        <v>79</v>
      </c>
      <c r="J5022" s="18" t="s">
        <v>80</v>
      </c>
      <c r="K5022" s="18">
        <v>16</v>
      </c>
      <c r="L5022" s="18">
        <v>60</v>
      </c>
      <c r="M5022" s="18" t="s">
        <v>71</v>
      </c>
      <c r="N5022" s="18" t="s">
        <v>74</v>
      </c>
      <c r="O5022" s="18" t="s">
        <v>75</v>
      </c>
      <c r="P5022" s="19">
        <v>1183.0775216699999</v>
      </c>
      <c r="Q5022" s="19">
        <v>102904.46507799999</v>
      </c>
      <c r="R5022" s="20">
        <v>0.70014500000000002</v>
      </c>
      <c r="S5022" s="20">
        <v>6.29983</v>
      </c>
      <c r="T5022" s="20">
        <v>0.30199999999999999</v>
      </c>
      <c r="U5022" s="20">
        <v>0.30499999999999999</v>
      </c>
      <c r="V5022" s="20">
        <f t="shared" si="156"/>
        <v>0.46720715338177998</v>
      </c>
      <c r="W5022" s="20">
        <f t="shared" si="157"/>
        <v>4.1858118594733007</v>
      </c>
    </row>
    <row r="5023" spans="1:23" x14ac:dyDescent="0.25">
      <c r="A5023" s="18">
        <v>37420</v>
      </c>
      <c r="B5023" s="18">
        <v>37360</v>
      </c>
      <c r="C5023" s="18">
        <v>6410</v>
      </c>
      <c r="D5023" s="18">
        <v>6410</v>
      </c>
      <c r="E5023" s="18" t="s">
        <v>116</v>
      </c>
      <c r="F5023" s="18" t="s">
        <v>117</v>
      </c>
      <c r="G5023" s="19">
        <v>1.9757117145800001</v>
      </c>
      <c r="H5023" s="19">
        <v>0.79954199999999997</v>
      </c>
      <c r="I5023" s="18" t="s">
        <v>79</v>
      </c>
      <c r="J5023" s="18" t="s">
        <v>80</v>
      </c>
      <c r="K5023" s="18">
        <v>16</v>
      </c>
      <c r="L5023" s="18">
        <v>60</v>
      </c>
      <c r="M5023" s="18" t="s">
        <v>71</v>
      </c>
      <c r="N5023" s="18" t="s">
        <v>74</v>
      </c>
      <c r="O5023" s="18" t="s">
        <v>75</v>
      </c>
      <c r="P5023" s="19">
        <v>1119.34819115</v>
      </c>
      <c r="Q5023" s="19">
        <v>86061.658039700007</v>
      </c>
      <c r="R5023" s="20">
        <v>0.70014500000000002</v>
      </c>
      <c r="S5023" s="20">
        <v>6.29983</v>
      </c>
      <c r="T5023" s="20">
        <v>0.30199999999999999</v>
      </c>
      <c r="U5023" s="20">
        <v>0.30499999999999999</v>
      </c>
      <c r="V5023" s="20">
        <f t="shared" si="156"/>
        <v>0.39073714284581995</v>
      </c>
      <c r="W5023" s="20">
        <f t="shared" si="157"/>
        <v>3.5007001811127001</v>
      </c>
    </row>
    <row r="5024" spans="1:23" x14ac:dyDescent="0.25">
      <c r="A5024" s="18">
        <v>37421</v>
      </c>
      <c r="B5024" s="18">
        <v>37361</v>
      </c>
      <c r="C5024" s="18">
        <v>6410</v>
      </c>
      <c r="D5024" s="18">
        <v>6410</v>
      </c>
      <c r="E5024" s="18" t="s">
        <v>116</v>
      </c>
      <c r="F5024" s="18" t="s">
        <v>117</v>
      </c>
      <c r="G5024" s="19">
        <v>7.8657487786100004</v>
      </c>
      <c r="H5024" s="19">
        <v>3.18316</v>
      </c>
      <c r="I5024" s="18" t="s">
        <v>79</v>
      </c>
      <c r="J5024" s="18" t="s">
        <v>80</v>
      </c>
      <c r="K5024" s="18">
        <v>16</v>
      </c>
      <c r="L5024" s="18">
        <v>60</v>
      </c>
      <c r="M5024" s="18" t="s">
        <v>71</v>
      </c>
      <c r="N5024" s="18" t="s">
        <v>74</v>
      </c>
      <c r="O5024" s="18" t="s">
        <v>75</v>
      </c>
      <c r="P5024" s="19">
        <v>2913.8207849599999</v>
      </c>
      <c r="Q5024" s="19">
        <v>342630.646267</v>
      </c>
      <c r="R5024" s="20">
        <v>0.70014500000000002</v>
      </c>
      <c r="S5024" s="20">
        <v>6.29983</v>
      </c>
      <c r="T5024" s="20">
        <v>0.30199999999999999</v>
      </c>
      <c r="U5024" s="20">
        <v>0.30499999999999999</v>
      </c>
      <c r="V5024" s="20">
        <f t="shared" si="156"/>
        <v>1.5556141436236</v>
      </c>
      <c r="W5024" s="20">
        <f t="shared" si="157"/>
        <v>13.937089969646001</v>
      </c>
    </row>
    <row r="5025" spans="1:23" x14ac:dyDescent="0.25">
      <c r="A5025" s="18">
        <v>37422</v>
      </c>
      <c r="B5025" s="18">
        <v>37362</v>
      </c>
      <c r="C5025" s="18">
        <v>6410</v>
      </c>
      <c r="D5025" s="18">
        <v>6410</v>
      </c>
      <c r="E5025" s="18" t="s">
        <v>116</v>
      </c>
      <c r="F5025" s="18" t="s">
        <v>117</v>
      </c>
      <c r="G5025" s="19">
        <v>7.4549340643299997</v>
      </c>
      <c r="H5025" s="19">
        <v>3.0169000000000001</v>
      </c>
      <c r="I5025" s="18" t="s">
        <v>79</v>
      </c>
      <c r="J5025" s="18" t="s">
        <v>80</v>
      </c>
      <c r="K5025" s="18">
        <v>16</v>
      </c>
      <c r="L5025" s="18">
        <v>60</v>
      </c>
      <c r="M5025" s="18" t="s">
        <v>71</v>
      </c>
      <c r="N5025" s="18" t="s">
        <v>74</v>
      </c>
      <c r="O5025" s="18" t="s">
        <v>75</v>
      </c>
      <c r="P5025" s="19">
        <v>2173.8496601299998</v>
      </c>
      <c r="Q5025" s="19">
        <v>324735.62889599998</v>
      </c>
      <c r="R5025" s="20">
        <v>0.70014500000000002</v>
      </c>
      <c r="S5025" s="20">
        <v>6.29983</v>
      </c>
      <c r="T5025" s="20">
        <v>0.30199999999999999</v>
      </c>
      <c r="U5025" s="20">
        <v>0.30499999999999999</v>
      </c>
      <c r="V5025" s="20">
        <f t="shared" si="156"/>
        <v>1.474362680449</v>
      </c>
      <c r="W5025" s="20">
        <f t="shared" si="157"/>
        <v>13.209140203265003</v>
      </c>
    </row>
    <row r="5026" spans="1:23" x14ac:dyDescent="0.25">
      <c r="A5026" s="18">
        <v>37423</v>
      </c>
      <c r="B5026" s="18">
        <v>37363</v>
      </c>
      <c r="C5026" s="18">
        <v>6410</v>
      </c>
      <c r="D5026" s="18">
        <v>6410</v>
      </c>
      <c r="E5026" s="18" t="s">
        <v>116</v>
      </c>
      <c r="F5026" s="18" t="s">
        <v>117</v>
      </c>
      <c r="G5026" s="19">
        <v>1.41374645397</v>
      </c>
      <c r="H5026" s="19">
        <v>0.57212300000000005</v>
      </c>
      <c r="I5026" s="18" t="s">
        <v>79</v>
      </c>
      <c r="J5026" s="18" t="s">
        <v>80</v>
      </c>
      <c r="K5026" s="18">
        <v>16</v>
      </c>
      <c r="L5026" s="18">
        <v>60</v>
      </c>
      <c r="M5026" s="18" t="s">
        <v>71</v>
      </c>
      <c r="N5026" s="18" t="s">
        <v>74</v>
      </c>
      <c r="O5026" s="18" t="s">
        <v>75</v>
      </c>
      <c r="P5026" s="19">
        <v>923.98992651399999</v>
      </c>
      <c r="Q5026" s="19">
        <v>61582.549204000003</v>
      </c>
      <c r="R5026" s="20">
        <v>0.70014500000000002</v>
      </c>
      <c r="S5026" s="20">
        <v>6.29983</v>
      </c>
      <c r="T5026" s="20">
        <v>0.30199999999999999</v>
      </c>
      <c r="U5026" s="20">
        <v>0.30499999999999999</v>
      </c>
      <c r="V5026" s="20">
        <f t="shared" si="156"/>
        <v>0.27959720236883001</v>
      </c>
      <c r="W5026" s="20">
        <f t="shared" si="157"/>
        <v>2.5049729591675503</v>
      </c>
    </row>
    <row r="5027" spans="1:23" x14ac:dyDescent="0.25">
      <c r="A5027" s="18">
        <v>37424</v>
      </c>
      <c r="B5027" s="18">
        <v>37364</v>
      </c>
      <c r="C5027" s="18">
        <v>6410</v>
      </c>
      <c r="D5027" s="18">
        <v>6410</v>
      </c>
      <c r="E5027" s="18" t="s">
        <v>116</v>
      </c>
      <c r="F5027" s="18" t="s">
        <v>117</v>
      </c>
      <c r="G5027" s="19">
        <v>17.905739691899999</v>
      </c>
      <c r="H5027" s="19">
        <v>7.2462</v>
      </c>
      <c r="I5027" s="18" t="s">
        <v>79</v>
      </c>
      <c r="J5027" s="18" t="s">
        <v>80</v>
      </c>
      <c r="K5027" s="18">
        <v>16</v>
      </c>
      <c r="L5027" s="18">
        <v>60</v>
      </c>
      <c r="M5027" s="18" t="s">
        <v>71</v>
      </c>
      <c r="N5027" s="18" t="s">
        <v>74</v>
      </c>
      <c r="O5027" s="18" t="s">
        <v>75</v>
      </c>
      <c r="P5027" s="19">
        <v>5132.0450763099998</v>
      </c>
      <c r="Q5027" s="19">
        <v>779970.90108400001</v>
      </c>
      <c r="R5027" s="20">
        <v>0.70014500000000002</v>
      </c>
      <c r="S5027" s="20">
        <v>6.29983</v>
      </c>
      <c r="T5027" s="20">
        <v>0.30199999999999999</v>
      </c>
      <c r="U5027" s="20">
        <v>0.30499999999999999</v>
      </c>
      <c r="V5027" s="20">
        <f t="shared" si="156"/>
        <v>3.5412267079019997</v>
      </c>
      <c r="W5027" s="20">
        <f t="shared" si="157"/>
        <v>31.726630561469999</v>
      </c>
    </row>
    <row r="5028" spans="1:23" x14ac:dyDescent="0.25">
      <c r="A5028" s="18">
        <v>37425</v>
      </c>
      <c r="B5028" s="18">
        <v>37365</v>
      </c>
      <c r="C5028" s="18">
        <v>6410</v>
      </c>
      <c r="D5028" s="18">
        <v>6410</v>
      </c>
      <c r="E5028" s="18" t="s">
        <v>116</v>
      </c>
      <c r="F5028" s="18" t="s">
        <v>117</v>
      </c>
      <c r="G5028" s="19">
        <v>17.560808273900001</v>
      </c>
      <c r="H5028" s="19">
        <v>7.1066099999999999</v>
      </c>
      <c r="I5028" s="18" t="s">
        <v>79</v>
      </c>
      <c r="J5028" s="18" t="s">
        <v>80</v>
      </c>
      <c r="K5028" s="18">
        <v>16</v>
      </c>
      <c r="L5028" s="18">
        <v>60</v>
      </c>
      <c r="M5028" s="18" t="s">
        <v>71</v>
      </c>
      <c r="N5028" s="18" t="s">
        <v>74</v>
      </c>
      <c r="O5028" s="18" t="s">
        <v>75</v>
      </c>
      <c r="P5028" s="19">
        <v>3917.9234772899999</v>
      </c>
      <c r="Q5028" s="19">
        <v>764945.74861899996</v>
      </c>
      <c r="R5028" s="20">
        <v>0.70014500000000002</v>
      </c>
      <c r="S5028" s="20">
        <v>6.29983</v>
      </c>
      <c r="T5028" s="20">
        <v>0.30199999999999999</v>
      </c>
      <c r="U5028" s="20">
        <v>0.30499999999999999</v>
      </c>
      <c r="V5028" s="20">
        <f t="shared" si="156"/>
        <v>3.4730089059980997</v>
      </c>
      <c r="W5028" s="20">
        <f t="shared" si="157"/>
        <v>31.115452239028503</v>
      </c>
    </row>
    <row r="5029" spans="1:23" x14ac:dyDescent="0.25">
      <c r="A5029" s="18">
        <v>37426</v>
      </c>
      <c r="B5029" s="18">
        <v>37366</v>
      </c>
      <c r="C5029" s="18">
        <v>6410</v>
      </c>
      <c r="D5029" s="18">
        <v>6410</v>
      </c>
      <c r="E5029" s="18" t="s">
        <v>116</v>
      </c>
      <c r="F5029" s="18" t="s">
        <v>117</v>
      </c>
      <c r="G5029" s="19">
        <v>4.0058168497000004</v>
      </c>
      <c r="H5029" s="19">
        <v>1.6211</v>
      </c>
      <c r="I5029" s="18" t="s">
        <v>79</v>
      </c>
      <c r="J5029" s="18" t="s">
        <v>80</v>
      </c>
      <c r="K5029" s="18">
        <v>16</v>
      </c>
      <c r="L5029" s="18">
        <v>60</v>
      </c>
      <c r="M5029" s="18" t="s">
        <v>71</v>
      </c>
      <c r="N5029" s="18" t="s">
        <v>74</v>
      </c>
      <c r="O5029" s="18" t="s">
        <v>75</v>
      </c>
      <c r="P5029" s="19">
        <v>2604.2057573100001</v>
      </c>
      <c r="Q5029" s="19">
        <v>174492.68400099999</v>
      </c>
      <c r="R5029" s="20">
        <v>0.70014500000000002</v>
      </c>
      <c r="S5029" s="20">
        <v>6.29983</v>
      </c>
      <c r="T5029" s="20">
        <v>0.30199999999999999</v>
      </c>
      <c r="U5029" s="20">
        <v>0.30499999999999999</v>
      </c>
      <c r="V5029" s="20">
        <f t="shared" si="156"/>
        <v>0.79223353153099996</v>
      </c>
      <c r="W5029" s="20">
        <f t="shared" si="157"/>
        <v>7.097794817035</v>
      </c>
    </row>
    <row r="5030" spans="1:23" x14ac:dyDescent="0.25">
      <c r="A5030" s="18">
        <v>37427</v>
      </c>
      <c r="B5030" s="18">
        <v>37367</v>
      </c>
      <c r="C5030" s="18">
        <v>6410</v>
      </c>
      <c r="D5030" s="18">
        <v>6410</v>
      </c>
      <c r="E5030" s="18" t="s">
        <v>116</v>
      </c>
      <c r="F5030" s="18" t="s">
        <v>117</v>
      </c>
      <c r="G5030" s="19">
        <v>3.1562625360899998</v>
      </c>
      <c r="H5030" s="19">
        <v>1.27729</v>
      </c>
      <c r="I5030" s="18" t="s">
        <v>79</v>
      </c>
      <c r="J5030" s="18" t="s">
        <v>80</v>
      </c>
      <c r="K5030" s="18">
        <v>16</v>
      </c>
      <c r="L5030" s="18">
        <v>60</v>
      </c>
      <c r="M5030" s="18" t="s">
        <v>71</v>
      </c>
      <c r="N5030" s="18" t="s">
        <v>74</v>
      </c>
      <c r="O5030" s="18" t="s">
        <v>75</v>
      </c>
      <c r="P5030" s="19">
        <v>2085.1820977000002</v>
      </c>
      <c r="Q5030" s="19">
        <v>137486.24612699999</v>
      </c>
      <c r="R5030" s="20">
        <v>0.70014500000000002</v>
      </c>
      <c r="S5030" s="20">
        <v>6.29983</v>
      </c>
      <c r="T5030" s="20">
        <v>0.30199999999999999</v>
      </c>
      <c r="U5030" s="20">
        <v>0.30499999999999999</v>
      </c>
      <c r="V5030" s="20">
        <f t="shared" si="156"/>
        <v>0.62421316852089992</v>
      </c>
      <c r="W5030" s="20">
        <f t="shared" si="157"/>
        <v>5.5924633531865009</v>
      </c>
    </row>
    <row r="5031" spans="1:23" x14ac:dyDescent="0.25">
      <c r="A5031" s="18">
        <v>37428</v>
      </c>
      <c r="B5031" s="18">
        <v>37368</v>
      </c>
      <c r="C5031" s="18">
        <v>6410</v>
      </c>
      <c r="D5031" s="18">
        <v>6410</v>
      </c>
      <c r="E5031" s="18" t="s">
        <v>116</v>
      </c>
      <c r="F5031" s="18" t="s">
        <v>117</v>
      </c>
      <c r="G5031" s="19">
        <v>10.6634391428</v>
      </c>
      <c r="H5031" s="19">
        <v>4.31534</v>
      </c>
      <c r="I5031" s="18" t="s">
        <v>79</v>
      </c>
      <c r="J5031" s="18" t="s">
        <v>80</v>
      </c>
      <c r="K5031" s="18">
        <v>16</v>
      </c>
      <c r="L5031" s="18">
        <v>60</v>
      </c>
      <c r="M5031" s="18" t="s">
        <v>71</v>
      </c>
      <c r="N5031" s="18" t="s">
        <v>74</v>
      </c>
      <c r="O5031" s="18" t="s">
        <v>75</v>
      </c>
      <c r="P5031" s="19">
        <v>4927.2217065100003</v>
      </c>
      <c r="Q5031" s="19">
        <v>464497.55106700002</v>
      </c>
      <c r="R5031" s="20">
        <v>0.70014500000000002</v>
      </c>
      <c r="S5031" s="20">
        <v>6.29983</v>
      </c>
      <c r="T5031" s="20">
        <v>0.30199999999999999</v>
      </c>
      <c r="U5031" s="20">
        <v>0.30499999999999999</v>
      </c>
      <c r="V5031" s="20">
        <f t="shared" si="156"/>
        <v>2.1089118795613997</v>
      </c>
      <c r="W5031" s="20">
        <f t="shared" si="157"/>
        <v>18.894206332579</v>
      </c>
    </row>
    <row r="5032" spans="1:23" x14ac:dyDescent="0.25">
      <c r="A5032" s="18">
        <v>37429</v>
      </c>
      <c r="B5032" s="18">
        <v>37369</v>
      </c>
      <c r="C5032" s="18">
        <v>6410</v>
      </c>
      <c r="D5032" s="18">
        <v>6410</v>
      </c>
      <c r="E5032" s="18" t="s">
        <v>116</v>
      </c>
      <c r="F5032" s="18" t="s">
        <v>117</v>
      </c>
      <c r="G5032" s="19">
        <v>1.3934373849599999</v>
      </c>
      <c r="H5032" s="19">
        <v>0.56390399999999996</v>
      </c>
      <c r="I5032" s="18" t="s">
        <v>79</v>
      </c>
      <c r="J5032" s="18" t="s">
        <v>80</v>
      </c>
      <c r="K5032" s="18">
        <v>16</v>
      </c>
      <c r="L5032" s="18">
        <v>60</v>
      </c>
      <c r="M5032" s="18" t="s">
        <v>71</v>
      </c>
      <c r="N5032" s="18" t="s">
        <v>74</v>
      </c>
      <c r="O5032" s="18" t="s">
        <v>75</v>
      </c>
      <c r="P5032" s="19">
        <v>942.68126626000003</v>
      </c>
      <c r="Q5032" s="19">
        <v>60697.889696600003</v>
      </c>
      <c r="R5032" s="20">
        <v>0.70014500000000002</v>
      </c>
      <c r="S5032" s="20">
        <v>6.29983</v>
      </c>
      <c r="T5032" s="20">
        <v>0.30199999999999999</v>
      </c>
      <c r="U5032" s="20">
        <v>0.30499999999999999</v>
      </c>
      <c r="V5032" s="20">
        <f t="shared" si="156"/>
        <v>0.27558056712383999</v>
      </c>
      <c r="W5032" s="20">
        <f t="shared" si="157"/>
        <v>2.4689870387424002</v>
      </c>
    </row>
    <row r="5033" spans="1:23" x14ac:dyDescent="0.25">
      <c r="A5033" s="18">
        <v>37430</v>
      </c>
      <c r="B5033" s="18">
        <v>37370</v>
      </c>
      <c r="C5033" s="18">
        <v>6410</v>
      </c>
      <c r="D5033" s="18">
        <v>6410</v>
      </c>
      <c r="E5033" s="18" t="s">
        <v>116</v>
      </c>
      <c r="F5033" s="18" t="s">
        <v>117</v>
      </c>
      <c r="G5033" s="19">
        <v>2.6922893375500001</v>
      </c>
      <c r="H5033" s="19">
        <v>1.0895300000000001</v>
      </c>
      <c r="I5033" s="18" t="s">
        <v>79</v>
      </c>
      <c r="J5033" s="18" t="s">
        <v>80</v>
      </c>
      <c r="K5033" s="18">
        <v>16</v>
      </c>
      <c r="L5033" s="18">
        <v>60</v>
      </c>
      <c r="M5033" s="18" t="s">
        <v>71</v>
      </c>
      <c r="N5033" s="18" t="s">
        <v>74</v>
      </c>
      <c r="O5033" s="18" t="s">
        <v>75</v>
      </c>
      <c r="P5033" s="19">
        <v>1799.6884904000001</v>
      </c>
      <c r="Q5033" s="19">
        <v>117275.65443900001</v>
      </c>
      <c r="R5033" s="20">
        <v>0.70014500000000002</v>
      </c>
      <c r="S5033" s="20">
        <v>6.29983</v>
      </c>
      <c r="T5033" s="20">
        <v>0.30199999999999999</v>
      </c>
      <c r="U5033" s="20">
        <v>0.30499999999999999</v>
      </c>
      <c r="V5033" s="20">
        <f t="shared" si="156"/>
        <v>0.53245462933130006</v>
      </c>
      <c r="W5033" s="20">
        <f t="shared" si="157"/>
        <v>4.770378377030501</v>
      </c>
    </row>
    <row r="5034" spans="1:23" x14ac:dyDescent="0.25">
      <c r="A5034" s="18">
        <v>37431</v>
      </c>
      <c r="B5034" s="18">
        <v>37371</v>
      </c>
      <c r="C5034" s="18">
        <v>6410</v>
      </c>
      <c r="D5034" s="18">
        <v>6410</v>
      </c>
      <c r="E5034" s="18" t="s">
        <v>116</v>
      </c>
      <c r="F5034" s="18" t="s">
        <v>117</v>
      </c>
      <c r="G5034" s="19">
        <v>3.1411007081100002</v>
      </c>
      <c r="H5034" s="19">
        <v>1.2711600000000001</v>
      </c>
      <c r="I5034" s="18" t="s">
        <v>79</v>
      </c>
      <c r="J5034" s="18" t="s">
        <v>80</v>
      </c>
      <c r="K5034" s="18">
        <v>16</v>
      </c>
      <c r="L5034" s="18">
        <v>60</v>
      </c>
      <c r="M5034" s="18" t="s">
        <v>71</v>
      </c>
      <c r="N5034" s="18" t="s">
        <v>74</v>
      </c>
      <c r="O5034" s="18" t="s">
        <v>75</v>
      </c>
      <c r="P5034" s="19">
        <v>1997.96249672</v>
      </c>
      <c r="Q5034" s="19">
        <v>136825.79954099999</v>
      </c>
      <c r="R5034" s="20">
        <v>0.70014500000000002</v>
      </c>
      <c r="S5034" s="20">
        <v>6.29983</v>
      </c>
      <c r="T5034" s="20">
        <v>0.30199999999999999</v>
      </c>
      <c r="U5034" s="20">
        <v>0.30499999999999999</v>
      </c>
      <c r="V5034" s="20">
        <f t="shared" si="156"/>
        <v>0.62121743010359998</v>
      </c>
      <c r="W5034" s="20">
        <f t="shared" si="157"/>
        <v>5.5656238724460012</v>
      </c>
    </row>
    <row r="5035" spans="1:23" x14ac:dyDescent="0.25">
      <c r="A5035" s="18">
        <v>37432</v>
      </c>
      <c r="B5035" s="18">
        <v>37372</v>
      </c>
      <c r="C5035" s="18">
        <v>6410</v>
      </c>
      <c r="D5035" s="18">
        <v>6410</v>
      </c>
      <c r="E5035" s="18" t="s">
        <v>116</v>
      </c>
      <c r="F5035" s="18" t="s">
        <v>117</v>
      </c>
      <c r="G5035" s="19">
        <v>22.664951980000001</v>
      </c>
      <c r="H5035" s="19">
        <v>9.1721800000000009</v>
      </c>
      <c r="I5035" s="18" t="s">
        <v>79</v>
      </c>
      <c r="J5035" s="18" t="s">
        <v>80</v>
      </c>
      <c r="K5035" s="18">
        <v>16</v>
      </c>
      <c r="L5035" s="18">
        <v>60</v>
      </c>
      <c r="M5035" s="18" t="s">
        <v>71</v>
      </c>
      <c r="N5035" s="18" t="s">
        <v>74</v>
      </c>
      <c r="O5035" s="18" t="s">
        <v>75</v>
      </c>
      <c r="P5035" s="19">
        <v>10140.858787900001</v>
      </c>
      <c r="Q5035" s="19">
        <v>987281.35910999996</v>
      </c>
      <c r="R5035" s="20">
        <v>0.70014500000000002</v>
      </c>
      <c r="S5035" s="20">
        <v>6.29983</v>
      </c>
      <c r="T5035" s="20">
        <v>0.30199999999999999</v>
      </c>
      <c r="U5035" s="20">
        <v>0.30499999999999999</v>
      </c>
      <c r="V5035" s="20">
        <f t="shared" si="156"/>
        <v>4.4824554643378001</v>
      </c>
      <c r="W5035" s="20">
        <f t="shared" si="157"/>
        <v>40.159306436933008</v>
      </c>
    </row>
    <row r="5036" spans="1:23" x14ac:dyDescent="0.25">
      <c r="A5036" s="18">
        <v>37433</v>
      </c>
      <c r="B5036" s="18">
        <v>37373</v>
      </c>
      <c r="C5036" s="18">
        <v>6410</v>
      </c>
      <c r="D5036" s="18">
        <v>6410</v>
      </c>
      <c r="E5036" s="18" t="s">
        <v>116</v>
      </c>
      <c r="F5036" s="18" t="s">
        <v>117</v>
      </c>
      <c r="G5036" s="19">
        <v>0.21344345169699999</v>
      </c>
      <c r="H5036" s="19">
        <v>8.6377499999999996E-2</v>
      </c>
      <c r="I5036" s="18" t="s">
        <v>79</v>
      </c>
      <c r="J5036" s="18" t="s">
        <v>80</v>
      </c>
      <c r="K5036" s="18">
        <v>16</v>
      </c>
      <c r="L5036" s="18">
        <v>60</v>
      </c>
      <c r="M5036" s="18" t="s">
        <v>71</v>
      </c>
      <c r="N5036" s="18" t="s">
        <v>74</v>
      </c>
      <c r="O5036" s="18" t="s">
        <v>75</v>
      </c>
      <c r="P5036" s="19">
        <v>399.69006143600001</v>
      </c>
      <c r="Q5036" s="19">
        <v>9297.5595650800005</v>
      </c>
      <c r="R5036" s="20">
        <v>0.70014500000000002</v>
      </c>
      <c r="S5036" s="20">
        <v>6.29983</v>
      </c>
      <c r="T5036" s="20">
        <v>0.30199999999999999</v>
      </c>
      <c r="U5036" s="20">
        <v>0.30499999999999999</v>
      </c>
      <c r="V5036" s="20">
        <f t="shared" si="156"/>
        <v>4.2212788766774992E-2</v>
      </c>
      <c r="W5036" s="20">
        <f t="shared" si="157"/>
        <v>0.37819367824837508</v>
      </c>
    </row>
    <row r="5037" spans="1:23" x14ac:dyDescent="0.25">
      <c r="A5037" s="18">
        <v>37434</v>
      </c>
      <c r="B5037" s="18">
        <v>37374</v>
      </c>
      <c r="C5037" s="18">
        <v>6410</v>
      </c>
      <c r="D5037" s="18">
        <v>6410</v>
      </c>
      <c r="E5037" s="18" t="s">
        <v>116</v>
      </c>
      <c r="F5037" s="18" t="s">
        <v>117</v>
      </c>
      <c r="G5037" s="19">
        <v>2.98313700947</v>
      </c>
      <c r="H5037" s="19">
        <v>1.20723</v>
      </c>
      <c r="I5037" s="18" t="s">
        <v>79</v>
      </c>
      <c r="J5037" s="18" t="s">
        <v>80</v>
      </c>
      <c r="K5037" s="18">
        <v>16</v>
      </c>
      <c r="L5037" s="18">
        <v>60</v>
      </c>
      <c r="M5037" s="18" t="s">
        <v>71</v>
      </c>
      <c r="N5037" s="18" t="s">
        <v>74</v>
      </c>
      <c r="O5037" s="18" t="s">
        <v>75</v>
      </c>
      <c r="P5037" s="19">
        <v>1322.0369197499999</v>
      </c>
      <c r="Q5037" s="19">
        <v>129944.928351</v>
      </c>
      <c r="R5037" s="20">
        <v>0.70014500000000002</v>
      </c>
      <c r="S5037" s="20">
        <v>6.29983</v>
      </c>
      <c r="T5037" s="20">
        <v>0.30199999999999999</v>
      </c>
      <c r="U5037" s="20">
        <v>0.30499999999999999</v>
      </c>
      <c r="V5037" s="20">
        <f t="shared" si="156"/>
        <v>0.58997476174829999</v>
      </c>
      <c r="W5037" s="20">
        <f t="shared" si="157"/>
        <v>5.2857139207755006</v>
      </c>
    </row>
    <row r="5038" spans="1:23" x14ac:dyDescent="0.25">
      <c r="A5038" s="18">
        <v>37435</v>
      </c>
      <c r="B5038" s="18">
        <v>37375</v>
      </c>
      <c r="C5038" s="18">
        <v>6410</v>
      </c>
      <c r="D5038" s="18">
        <v>6410</v>
      </c>
      <c r="E5038" s="18" t="s">
        <v>116</v>
      </c>
      <c r="F5038" s="18" t="s">
        <v>117</v>
      </c>
      <c r="G5038" s="19">
        <v>2.8037649042899999</v>
      </c>
      <c r="H5038" s="19">
        <v>1.1346400000000001</v>
      </c>
      <c r="I5038" s="18" t="s">
        <v>79</v>
      </c>
      <c r="J5038" s="18" t="s">
        <v>80</v>
      </c>
      <c r="K5038" s="18">
        <v>16</v>
      </c>
      <c r="L5038" s="18">
        <v>60</v>
      </c>
      <c r="M5038" s="18" t="s">
        <v>71</v>
      </c>
      <c r="N5038" s="18" t="s">
        <v>74</v>
      </c>
      <c r="O5038" s="18" t="s">
        <v>75</v>
      </c>
      <c r="P5038" s="19">
        <v>1430.88145259</v>
      </c>
      <c r="Q5038" s="19">
        <v>122131.510704</v>
      </c>
      <c r="R5038" s="20">
        <v>0.70014500000000002</v>
      </c>
      <c r="S5038" s="20">
        <v>6.29983</v>
      </c>
      <c r="T5038" s="20">
        <v>0.30199999999999999</v>
      </c>
      <c r="U5038" s="20">
        <v>0.30499999999999999</v>
      </c>
      <c r="V5038" s="20">
        <f t="shared" si="156"/>
        <v>0.55449994091440002</v>
      </c>
      <c r="W5038" s="20">
        <f t="shared" si="157"/>
        <v>4.9678871822840014</v>
      </c>
    </row>
    <row r="5039" spans="1:23" x14ac:dyDescent="0.25">
      <c r="A5039" s="18">
        <v>37436</v>
      </c>
      <c r="B5039" s="18">
        <v>37376</v>
      </c>
      <c r="C5039" s="18">
        <v>6410</v>
      </c>
      <c r="D5039" s="18">
        <v>6410</v>
      </c>
      <c r="E5039" s="18" t="s">
        <v>116</v>
      </c>
      <c r="F5039" s="18" t="s">
        <v>117</v>
      </c>
      <c r="G5039" s="19">
        <v>34.708419404899999</v>
      </c>
      <c r="H5039" s="19">
        <v>14.045999999999999</v>
      </c>
      <c r="I5039" s="18" t="s">
        <v>79</v>
      </c>
      <c r="J5039" s="18" t="s">
        <v>80</v>
      </c>
      <c r="K5039" s="18">
        <v>16</v>
      </c>
      <c r="L5039" s="18">
        <v>60</v>
      </c>
      <c r="M5039" s="18" t="s">
        <v>71</v>
      </c>
      <c r="N5039" s="18" t="s">
        <v>74</v>
      </c>
      <c r="O5039" s="18" t="s">
        <v>75</v>
      </c>
      <c r="P5039" s="19">
        <v>8924.9308871499998</v>
      </c>
      <c r="Q5039" s="19">
        <v>1511892.70169</v>
      </c>
      <c r="R5039" s="20">
        <v>0.70014500000000002</v>
      </c>
      <c r="S5039" s="20">
        <v>6.29983</v>
      </c>
      <c r="T5039" s="20">
        <v>0.30199999999999999</v>
      </c>
      <c r="U5039" s="20">
        <v>0.30499999999999999</v>
      </c>
      <c r="V5039" s="20">
        <f t="shared" si="156"/>
        <v>6.864297195659999</v>
      </c>
      <c r="W5039" s="20">
        <f t="shared" si="157"/>
        <v>61.4987514651</v>
      </c>
    </row>
    <row r="5040" spans="1:23" x14ac:dyDescent="0.25">
      <c r="A5040" s="18">
        <v>37437</v>
      </c>
      <c r="B5040" s="18">
        <v>37377</v>
      </c>
      <c r="C5040" s="18">
        <v>6410</v>
      </c>
      <c r="D5040" s="18">
        <v>6410</v>
      </c>
      <c r="E5040" s="18" t="s">
        <v>116</v>
      </c>
      <c r="F5040" s="18" t="s">
        <v>117</v>
      </c>
      <c r="G5040" s="19">
        <v>12.3611290055</v>
      </c>
      <c r="H5040" s="19">
        <v>5.00237</v>
      </c>
      <c r="I5040" s="18" t="s">
        <v>79</v>
      </c>
      <c r="J5040" s="18" t="s">
        <v>80</v>
      </c>
      <c r="K5040" s="18">
        <v>16</v>
      </c>
      <c r="L5040" s="18">
        <v>60</v>
      </c>
      <c r="M5040" s="18" t="s">
        <v>71</v>
      </c>
      <c r="N5040" s="18" t="s">
        <v>74</v>
      </c>
      <c r="O5040" s="18" t="s">
        <v>75</v>
      </c>
      <c r="P5040" s="19">
        <v>3157.23855035</v>
      </c>
      <c r="Q5040" s="19">
        <v>538448.62568099995</v>
      </c>
      <c r="R5040" s="20">
        <v>0.70014500000000002</v>
      </c>
      <c r="S5040" s="20">
        <v>6.29983</v>
      </c>
      <c r="T5040" s="20">
        <v>0.30199999999999999</v>
      </c>
      <c r="U5040" s="20">
        <v>0.30499999999999999</v>
      </c>
      <c r="V5040" s="20">
        <f t="shared" si="156"/>
        <v>2.4446642718676999</v>
      </c>
      <c r="W5040" s="20">
        <f t="shared" si="157"/>
        <v>21.902286014984504</v>
      </c>
    </row>
    <row r="5041" spans="1:23" x14ac:dyDescent="0.25">
      <c r="A5041" s="18">
        <v>37438</v>
      </c>
      <c r="B5041" s="18">
        <v>37378</v>
      </c>
      <c r="C5041" s="18">
        <v>6410</v>
      </c>
      <c r="D5041" s="18">
        <v>6410</v>
      </c>
      <c r="E5041" s="18" t="s">
        <v>116</v>
      </c>
      <c r="F5041" s="18" t="s">
        <v>117</v>
      </c>
      <c r="G5041" s="19">
        <v>3.02402366883</v>
      </c>
      <c r="H5041" s="19">
        <v>1.2237800000000001</v>
      </c>
      <c r="I5041" s="18" t="s">
        <v>79</v>
      </c>
      <c r="J5041" s="18" t="s">
        <v>80</v>
      </c>
      <c r="K5041" s="18">
        <v>16</v>
      </c>
      <c r="L5041" s="18">
        <v>60</v>
      </c>
      <c r="M5041" s="18" t="s">
        <v>71</v>
      </c>
      <c r="N5041" s="18" t="s">
        <v>74</v>
      </c>
      <c r="O5041" s="18" t="s">
        <v>75</v>
      </c>
      <c r="P5041" s="19">
        <v>1835.33075132</v>
      </c>
      <c r="Q5041" s="19">
        <v>131725.944108</v>
      </c>
      <c r="R5041" s="20">
        <v>0.70014500000000002</v>
      </c>
      <c r="S5041" s="20">
        <v>6.29983</v>
      </c>
      <c r="T5041" s="20">
        <v>0.30199999999999999</v>
      </c>
      <c r="U5041" s="20">
        <v>0.30499999999999999</v>
      </c>
      <c r="V5041" s="20">
        <f t="shared" si="156"/>
        <v>0.59806276677379999</v>
      </c>
      <c r="W5041" s="20">
        <f t="shared" si="157"/>
        <v>5.3581761403930015</v>
      </c>
    </row>
    <row r="5042" spans="1:23" x14ac:dyDescent="0.25">
      <c r="A5042" s="18">
        <v>37439</v>
      </c>
      <c r="B5042" s="18">
        <v>37379</v>
      </c>
      <c r="C5042" s="18">
        <v>6410</v>
      </c>
      <c r="D5042" s="18">
        <v>6410</v>
      </c>
      <c r="E5042" s="18" t="s">
        <v>116</v>
      </c>
      <c r="F5042" s="18" t="s">
        <v>117</v>
      </c>
      <c r="G5042" s="19">
        <v>5.0374875541600002</v>
      </c>
      <c r="H5042" s="19">
        <v>2.0386000000000002</v>
      </c>
      <c r="I5042" s="18" t="s">
        <v>79</v>
      </c>
      <c r="J5042" s="18" t="s">
        <v>80</v>
      </c>
      <c r="K5042" s="18">
        <v>16</v>
      </c>
      <c r="L5042" s="18">
        <v>60</v>
      </c>
      <c r="M5042" s="18" t="s">
        <v>71</v>
      </c>
      <c r="N5042" s="18" t="s">
        <v>74</v>
      </c>
      <c r="O5042" s="18" t="s">
        <v>75</v>
      </c>
      <c r="P5042" s="19">
        <v>1696.6858279600001</v>
      </c>
      <c r="Q5042" s="19">
        <v>219432.080128</v>
      </c>
      <c r="R5042" s="20">
        <v>0.70014500000000002</v>
      </c>
      <c r="S5042" s="20">
        <v>6.29983</v>
      </c>
      <c r="T5042" s="20">
        <v>0.30199999999999999</v>
      </c>
      <c r="U5042" s="20">
        <v>0.30499999999999999</v>
      </c>
      <c r="V5042" s="20">
        <f t="shared" si="156"/>
        <v>0.99626628670600004</v>
      </c>
      <c r="W5042" s="20">
        <f t="shared" si="157"/>
        <v>8.9257692394100019</v>
      </c>
    </row>
    <row r="5043" spans="1:23" x14ac:dyDescent="0.25">
      <c r="A5043" s="18">
        <v>37440</v>
      </c>
      <c r="B5043" s="18">
        <v>37380</v>
      </c>
      <c r="C5043" s="18">
        <v>6410</v>
      </c>
      <c r="D5043" s="18">
        <v>6410</v>
      </c>
      <c r="E5043" s="18" t="s">
        <v>116</v>
      </c>
      <c r="F5043" s="18" t="s">
        <v>117</v>
      </c>
      <c r="G5043" s="19">
        <v>9.6108300528400005E-3</v>
      </c>
      <c r="H5043" s="19">
        <v>3.8893600000000001E-3</v>
      </c>
      <c r="I5043" s="18" t="s">
        <v>79</v>
      </c>
      <c r="J5043" s="18" t="s">
        <v>80</v>
      </c>
      <c r="K5043" s="18">
        <v>16</v>
      </c>
      <c r="L5043" s="18">
        <v>60</v>
      </c>
      <c r="M5043" s="18" t="s">
        <v>71</v>
      </c>
      <c r="N5043" s="18" t="s">
        <v>74</v>
      </c>
      <c r="O5043" s="18" t="s">
        <v>75</v>
      </c>
      <c r="P5043" s="19">
        <v>93.080052387799995</v>
      </c>
      <c r="Q5043" s="19">
        <v>418.646082466</v>
      </c>
      <c r="R5043" s="20">
        <v>0.70014500000000002</v>
      </c>
      <c r="S5043" s="20">
        <v>6.29983</v>
      </c>
      <c r="T5043" s="20">
        <v>0.30199999999999999</v>
      </c>
      <c r="U5043" s="20">
        <v>0.30499999999999999</v>
      </c>
      <c r="V5043" s="20">
        <f t="shared" si="156"/>
        <v>1.9007349381256001E-3</v>
      </c>
      <c r="W5043" s="20">
        <f t="shared" si="157"/>
        <v>1.7029103232116E-2</v>
      </c>
    </row>
    <row r="5044" spans="1:23" x14ac:dyDescent="0.25">
      <c r="A5044" s="18">
        <v>37441</v>
      </c>
      <c r="B5044" s="18">
        <v>37381</v>
      </c>
      <c r="C5044" s="18">
        <v>6410</v>
      </c>
      <c r="D5044" s="18">
        <v>6410</v>
      </c>
      <c r="E5044" s="18" t="s">
        <v>116</v>
      </c>
      <c r="F5044" s="18" t="s">
        <v>117</v>
      </c>
      <c r="G5044" s="19">
        <v>3.97232113407</v>
      </c>
      <c r="H5044" s="19">
        <v>1.60754</v>
      </c>
      <c r="I5044" s="18" t="s">
        <v>79</v>
      </c>
      <c r="J5044" s="18" t="s">
        <v>80</v>
      </c>
      <c r="K5044" s="18">
        <v>16</v>
      </c>
      <c r="L5044" s="18">
        <v>60</v>
      </c>
      <c r="M5044" s="18" t="s">
        <v>71</v>
      </c>
      <c r="N5044" s="18" t="s">
        <v>74</v>
      </c>
      <c r="O5044" s="18" t="s">
        <v>75</v>
      </c>
      <c r="P5044" s="19">
        <v>2065.12354056</v>
      </c>
      <c r="Q5044" s="19">
        <v>173033.61646300001</v>
      </c>
      <c r="R5044" s="20">
        <v>0.70014500000000002</v>
      </c>
      <c r="S5044" s="20">
        <v>6.29983</v>
      </c>
      <c r="T5044" s="20">
        <v>0.30199999999999999</v>
      </c>
      <c r="U5044" s="20">
        <v>0.30499999999999999</v>
      </c>
      <c r="V5044" s="20">
        <f t="shared" si="156"/>
        <v>0.78560674312340006</v>
      </c>
      <c r="W5044" s="20">
        <f t="shared" si="157"/>
        <v>7.0384239591490001</v>
      </c>
    </row>
    <row r="5045" spans="1:23" x14ac:dyDescent="0.25">
      <c r="A5045" s="18">
        <v>37442</v>
      </c>
      <c r="B5045" s="18">
        <v>37382</v>
      </c>
      <c r="C5045" s="18">
        <v>6410</v>
      </c>
      <c r="D5045" s="18">
        <v>6410</v>
      </c>
      <c r="E5045" s="18" t="s">
        <v>116</v>
      </c>
      <c r="F5045" s="18" t="s">
        <v>117</v>
      </c>
      <c r="G5045" s="19">
        <v>2.1088008041199999</v>
      </c>
      <c r="H5045" s="19">
        <v>0.85340099999999997</v>
      </c>
      <c r="I5045" s="18" t="s">
        <v>79</v>
      </c>
      <c r="J5045" s="18" t="s">
        <v>80</v>
      </c>
      <c r="K5045" s="18">
        <v>16</v>
      </c>
      <c r="L5045" s="18">
        <v>60</v>
      </c>
      <c r="M5045" s="18" t="s">
        <v>71</v>
      </c>
      <c r="N5045" s="18" t="s">
        <v>74</v>
      </c>
      <c r="O5045" s="18" t="s">
        <v>75</v>
      </c>
      <c r="P5045" s="19">
        <v>1265.7422085600001</v>
      </c>
      <c r="Q5045" s="19">
        <v>91858.995590100007</v>
      </c>
      <c r="R5045" s="20">
        <v>0.70014500000000002</v>
      </c>
      <c r="S5045" s="20">
        <v>6.29983</v>
      </c>
      <c r="T5045" s="20">
        <v>0.30199999999999999</v>
      </c>
      <c r="U5045" s="20">
        <v>0.30499999999999999</v>
      </c>
      <c r="V5045" s="20">
        <f t="shared" si="156"/>
        <v>0.41705810131520993</v>
      </c>
      <c r="W5045" s="20">
        <f t="shared" si="157"/>
        <v>3.7365154491718506</v>
      </c>
    </row>
    <row r="5046" spans="1:23" x14ac:dyDescent="0.25">
      <c r="A5046" s="18">
        <v>37443</v>
      </c>
      <c r="B5046" s="18">
        <v>37383</v>
      </c>
      <c r="C5046" s="18">
        <v>6410</v>
      </c>
      <c r="D5046" s="18">
        <v>6410</v>
      </c>
      <c r="E5046" s="18" t="s">
        <v>116</v>
      </c>
      <c r="F5046" s="18" t="s">
        <v>117</v>
      </c>
      <c r="G5046" s="19">
        <v>4.4712429458900003</v>
      </c>
      <c r="H5046" s="19">
        <v>1.80945</v>
      </c>
      <c r="I5046" s="18" t="s">
        <v>79</v>
      </c>
      <c r="J5046" s="18" t="s">
        <v>80</v>
      </c>
      <c r="K5046" s="18">
        <v>16</v>
      </c>
      <c r="L5046" s="18">
        <v>60</v>
      </c>
      <c r="M5046" s="18" t="s">
        <v>71</v>
      </c>
      <c r="N5046" s="18" t="s">
        <v>74</v>
      </c>
      <c r="O5046" s="18" t="s">
        <v>75</v>
      </c>
      <c r="P5046" s="19">
        <v>1703.96444086</v>
      </c>
      <c r="Q5046" s="19">
        <v>194766.56365500001</v>
      </c>
      <c r="R5046" s="20">
        <v>0.70014500000000002</v>
      </c>
      <c r="S5046" s="20">
        <v>6.29983</v>
      </c>
      <c r="T5046" s="20">
        <v>0.30199999999999999</v>
      </c>
      <c r="U5046" s="20">
        <v>0.30499999999999999</v>
      </c>
      <c r="V5046" s="20">
        <f t="shared" si="156"/>
        <v>0.88428040443449996</v>
      </c>
      <c r="W5046" s="20">
        <f t="shared" si="157"/>
        <v>7.9224630384825012</v>
      </c>
    </row>
    <row r="5047" spans="1:23" x14ac:dyDescent="0.25">
      <c r="A5047" s="18">
        <v>37444</v>
      </c>
      <c r="B5047" s="18">
        <v>37384</v>
      </c>
      <c r="C5047" s="18">
        <v>6410</v>
      </c>
      <c r="D5047" s="18">
        <v>6410</v>
      </c>
      <c r="E5047" s="18" t="s">
        <v>116</v>
      </c>
      <c r="F5047" s="18" t="s">
        <v>117</v>
      </c>
      <c r="G5047" s="19">
        <v>1.3406279319900001</v>
      </c>
      <c r="H5047" s="19">
        <v>0.54253300000000004</v>
      </c>
      <c r="I5047" s="18" t="s">
        <v>79</v>
      </c>
      <c r="J5047" s="18" t="s">
        <v>80</v>
      </c>
      <c r="K5047" s="18">
        <v>16</v>
      </c>
      <c r="L5047" s="18">
        <v>60</v>
      </c>
      <c r="M5047" s="18" t="s">
        <v>71</v>
      </c>
      <c r="N5047" s="18" t="s">
        <v>74</v>
      </c>
      <c r="O5047" s="18" t="s">
        <v>75</v>
      </c>
      <c r="P5047" s="19">
        <v>992.08184870499997</v>
      </c>
      <c r="Q5047" s="19">
        <v>58397.519126899999</v>
      </c>
      <c r="R5047" s="20">
        <v>0.70014500000000002</v>
      </c>
      <c r="S5047" s="20">
        <v>6.29983</v>
      </c>
      <c r="T5047" s="20">
        <v>0.30199999999999999</v>
      </c>
      <c r="U5047" s="20">
        <v>0.30499999999999999</v>
      </c>
      <c r="V5047" s="20">
        <f t="shared" si="156"/>
        <v>0.26513653356493</v>
      </c>
      <c r="W5047" s="20">
        <f t="shared" si="157"/>
        <v>2.3754166402260504</v>
      </c>
    </row>
    <row r="5048" spans="1:23" x14ac:dyDescent="0.25">
      <c r="A5048" s="18">
        <v>37445</v>
      </c>
      <c r="B5048" s="18">
        <v>37385</v>
      </c>
      <c r="C5048" s="18">
        <v>6410</v>
      </c>
      <c r="D5048" s="18">
        <v>6410</v>
      </c>
      <c r="E5048" s="18" t="s">
        <v>116</v>
      </c>
      <c r="F5048" s="18" t="s">
        <v>117</v>
      </c>
      <c r="G5048" s="19">
        <v>3.5600680747300002</v>
      </c>
      <c r="H5048" s="19">
        <v>1.4407099999999999</v>
      </c>
      <c r="I5048" s="18" t="s">
        <v>79</v>
      </c>
      <c r="J5048" s="18" t="s">
        <v>80</v>
      </c>
      <c r="K5048" s="18">
        <v>16</v>
      </c>
      <c r="L5048" s="18">
        <v>60</v>
      </c>
      <c r="M5048" s="18" t="s">
        <v>71</v>
      </c>
      <c r="N5048" s="18" t="s">
        <v>74</v>
      </c>
      <c r="O5048" s="18" t="s">
        <v>75</v>
      </c>
      <c r="P5048" s="19">
        <v>1540.8566801300001</v>
      </c>
      <c r="Q5048" s="19">
        <v>155075.94503</v>
      </c>
      <c r="R5048" s="20">
        <v>0.70014500000000002</v>
      </c>
      <c r="S5048" s="20">
        <v>6.29983</v>
      </c>
      <c r="T5048" s="20">
        <v>0.30199999999999999</v>
      </c>
      <c r="U5048" s="20">
        <v>0.30499999999999999</v>
      </c>
      <c r="V5048" s="20">
        <f t="shared" si="156"/>
        <v>0.70407672025909995</v>
      </c>
      <c r="W5048" s="20">
        <f t="shared" si="157"/>
        <v>6.3079785151135006</v>
      </c>
    </row>
    <row r="5049" spans="1:23" x14ac:dyDescent="0.25">
      <c r="A5049" s="18">
        <v>37446</v>
      </c>
      <c r="B5049" s="18">
        <v>37386</v>
      </c>
      <c r="C5049" s="18">
        <v>6410</v>
      </c>
      <c r="D5049" s="18">
        <v>6410</v>
      </c>
      <c r="E5049" s="18" t="s">
        <v>116</v>
      </c>
      <c r="F5049" s="18" t="s">
        <v>117</v>
      </c>
      <c r="G5049" s="19">
        <v>0.875607312074</v>
      </c>
      <c r="H5049" s="19">
        <v>0.35434599999999999</v>
      </c>
      <c r="I5049" s="18" t="s">
        <v>79</v>
      </c>
      <c r="J5049" s="18" t="s">
        <v>80</v>
      </c>
      <c r="K5049" s="18">
        <v>16</v>
      </c>
      <c r="L5049" s="18">
        <v>60</v>
      </c>
      <c r="M5049" s="18" t="s">
        <v>71</v>
      </c>
      <c r="N5049" s="18" t="s">
        <v>74</v>
      </c>
      <c r="O5049" s="18" t="s">
        <v>75</v>
      </c>
      <c r="P5049" s="19">
        <v>947.66158934500004</v>
      </c>
      <c r="Q5049" s="19">
        <v>38141.3019489</v>
      </c>
      <c r="R5049" s="20">
        <v>0.70014500000000002</v>
      </c>
      <c r="S5049" s="20">
        <v>6.29983</v>
      </c>
      <c r="T5049" s="20">
        <v>0.30199999999999999</v>
      </c>
      <c r="U5049" s="20">
        <v>0.30499999999999999</v>
      </c>
      <c r="V5049" s="20">
        <f t="shared" si="156"/>
        <v>0.17316931895865997</v>
      </c>
      <c r="W5049" s="20">
        <f t="shared" si="157"/>
        <v>1.5514620950201004</v>
      </c>
    </row>
    <row r="5050" spans="1:23" x14ac:dyDescent="0.25">
      <c r="A5050" s="18">
        <v>37447</v>
      </c>
      <c r="B5050" s="18">
        <v>37387</v>
      </c>
      <c r="C5050" s="18">
        <v>6410</v>
      </c>
      <c r="D5050" s="18">
        <v>6410</v>
      </c>
      <c r="E5050" s="18" t="s">
        <v>116</v>
      </c>
      <c r="F5050" s="18" t="s">
        <v>117</v>
      </c>
      <c r="G5050" s="19">
        <v>1.7789210824299999</v>
      </c>
      <c r="H5050" s="19">
        <v>0.71990399999999999</v>
      </c>
      <c r="I5050" s="18" t="s">
        <v>79</v>
      </c>
      <c r="J5050" s="18" t="s">
        <v>80</v>
      </c>
      <c r="K5050" s="18">
        <v>16</v>
      </c>
      <c r="L5050" s="18">
        <v>60</v>
      </c>
      <c r="M5050" s="18" t="s">
        <v>71</v>
      </c>
      <c r="N5050" s="18" t="s">
        <v>74</v>
      </c>
      <c r="O5050" s="18" t="s">
        <v>75</v>
      </c>
      <c r="P5050" s="19">
        <v>995.62488823599995</v>
      </c>
      <c r="Q5050" s="19">
        <v>77489.492391299995</v>
      </c>
      <c r="R5050" s="20">
        <v>0.70014500000000002</v>
      </c>
      <c r="S5050" s="20">
        <v>6.29983</v>
      </c>
      <c r="T5050" s="20">
        <v>0.30199999999999999</v>
      </c>
      <c r="U5050" s="20">
        <v>0.30499999999999999</v>
      </c>
      <c r="V5050" s="20">
        <f t="shared" si="156"/>
        <v>0.35181795588384002</v>
      </c>
      <c r="W5050" s="20">
        <f t="shared" si="157"/>
        <v>3.1520146073424002</v>
      </c>
    </row>
    <row r="5051" spans="1:23" x14ac:dyDescent="0.25">
      <c r="A5051" s="18">
        <v>37448</v>
      </c>
      <c r="B5051" s="18">
        <v>37388</v>
      </c>
      <c r="C5051" s="18">
        <v>6410</v>
      </c>
      <c r="D5051" s="18">
        <v>6410</v>
      </c>
      <c r="E5051" s="18" t="s">
        <v>116</v>
      </c>
      <c r="F5051" s="18" t="s">
        <v>117</v>
      </c>
      <c r="G5051" s="19">
        <v>2.3338963372600001</v>
      </c>
      <c r="H5051" s="19">
        <v>0.94449399999999994</v>
      </c>
      <c r="I5051" s="18" t="s">
        <v>79</v>
      </c>
      <c r="J5051" s="18" t="s">
        <v>80</v>
      </c>
      <c r="K5051" s="18">
        <v>16</v>
      </c>
      <c r="L5051" s="18">
        <v>60</v>
      </c>
      <c r="M5051" s="18" t="s">
        <v>71</v>
      </c>
      <c r="N5051" s="18" t="s">
        <v>74</v>
      </c>
      <c r="O5051" s="18" t="s">
        <v>75</v>
      </c>
      <c r="P5051" s="19">
        <v>1278.40563277</v>
      </c>
      <c r="Q5051" s="19">
        <v>101664.11779400001</v>
      </c>
      <c r="R5051" s="20">
        <v>0.70014500000000002</v>
      </c>
      <c r="S5051" s="20">
        <v>6.29983</v>
      </c>
      <c r="T5051" s="20">
        <v>0.30199999999999999</v>
      </c>
      <c r="U5051" s="20">
        <v>0.30499999999999999</v>
      </c>
      <c r="V5051" s="20">
        <f t="shared" si="156"/>
        <v>0.46157536063773991</v>
      </c>
      <c r="W5051" s="20">
        <f t="shared" si="157"/>
        <v>4.1353553870338997</v>
      </c>
    </row>
    <row r="5052" spans="1:23" x14ac:dyDescent="0.25">
      <c r="A5052" s="18">
        <v>37449</v>
      </c>
      <c r="B5052" s="18">
        <v>37389</v>
      </c>
      <c r="C5052" s="18">
        <v>6410</v>
      </c>
      <c r="D5052" s="18">
        <v>6410</v>
      </c>
      <c r="E5052" s="18" t="s">
        <v>116</v>
      </c>
      <c r="F5052" s="18" t="s">
        <v>117</v>
      </c>
      <c r="G5052" s="19">
        <v>1.7357779207699999</v>
      </c>
      <c r="H5052" s="19">
        <v>0.70244399999999996</v>
      </c>
      <c r="I5052" s="18" t="s">
        <v>79</v>
      </c>
      <c r="J5052" s="18" t="s">
        <v>80</v>
      </c>
      <c r="K5052" s="18">
        <v>16</v>
      </c>
      <c r="L5052" s="18">
        <v>60</v>
      </c>
      <c r="M5052" s="18" t="s">
        <v>71</v>
      </c>
      <c r="N5052" s="18" t="s">
        <v>74</v>
      </c>
      <c r="O5052" s="18" t="s">
        <v>75</v>
      </c>
      <c r="P5052" s="19">
        <v>1002.40633145</v>
      </c>
      <c r="Q5052" s="19">
        <v>75610.183787200003</v>
      </c>
      <c r="R5052" s="20">
        <v>0.70014500000000002</v>
      </c>
      <c r="S5052" s="20">
        <v>6.29983</v>
      </c>
      <c r="T5052" s="20">
        <v>0.30199999999999999</v>
      </c>
      <c r="U5052" s="20">
        <v>0.30499999999999999</v>
      </c>
      <c r="V5052" s="20">
        <f t="shared" si="156"/>
        <v>0.34328523275723999</v>
      </c>
      <c r="W5052" s="20">
        <f t="shared" si="157"/>
        <v>3.0755680602413999</v>
      </c>
    </row>
    <row r="5053" spans="1:23" x14ac:dyDescent="0.25">
      <c r="A5053" s="18">
        <v>37450</v>
      </c>
      <c r="B5053" s="18">
        <v>37390</v>
      </c>
      <c r="C5053" s="18">
        <v>6410</v>
      </c>
      <c r="D5053" s="18">
        <v>6410</v>
      </c>
      <c r="E5053" s="18" t="s">
        <v>116</v>
      </c>
      <c r="F5053" s="18" t="s">
        <v>117</v>
      </c>
      <c r="G5053" s="19">
        <v>2.6555711472599999</v>
      </c>
      <c r="H5053" s="19">
        <v>1.07467</v>
      </c>
      <c r="I5053" s="18" t="s">
        <v>79</v>
      </c>
      <c r="J5053" s="18" t="s">
        <v>80</v>
      </c>
      <c r="K5053" s="18">
        <v>16</v>
      </c>
      <c r="L5053" s="18">
        <v>60</v>
      </c>
      <c r="M5053" s="18" t="s">
        <v>71</v>
      </c>
      <c r="N5053" s="18" t="s">
        <v>74</v>
      </c>
      <c r="O5053" s="18" t="s">
        <v>75</v>
      </c>
      <c r="P5053" s="19">
        <v>1507.18727322</v>
      </c>
      <c r="Q5053" s="19">
        <v>115676.21646900001</v>
      </c>
      <c r="R5053" s="20">
        <v>0.70014500000000002</v>
      </c>
      <c r="S5053" s="20">
        <v>6.29983</v>
      </c>
      <c r="T5053" s="20">
        <v>0.30199999999999999</v>
      </c>
      <c r="U5053" s="20">
        <v>0.30499999999999999</v>
      </c>
      <c r="V5053" s="20">
        <f t="shared" si="156"/>
        <v>0.52519252935069993</v>
      </c>
      <c r="W5053" s="20">
        <f t="shared" si="157"/>
        <v>4.7053156227395005</v>
      </c>
    </row>
    <row r="5054" spans="1:23" x14ac:dyDescent="0.25">
      <c r="A5054" s="18">
        <v>37451</v>
      </c>
      <c r="B5054" s="18">
        <v>37391</v>
      </c>
      <c r="C5054" s="18">
        <v>6410</v>
      </c>
      <c r="D5054" s="18">
        <v>6410</v>
      </c>
      <c r="E5054" s="18" t="s">
        <v>116</v>
      </c>
      <c r="F5054" s="18" t="s">
        <v>117</v>
      </c>
      <c r="G5054" s="19">
        <v>5.18091479996</v>
      </c>
      <c r="H5054" s="19">
        <v>2.0966399999999998</v>
      </c>
      <c r="I5054" s="18" t="s">
        <v>79</v>
      </c>
      <c r="J5054" s="18" t="s">
        <v>80</v>
      </c>
      <c r="K5054" s="18">
        <v>16</v>
      </c>
      <c r="L5054" s="18">
        <v>60</v>
      </c>
      <c r="M5054" s="18" t="s">
        <v>71</v>
      </c>
      <c r="N5054" s="18" t="s">
        <v>74</v>
      </c>
      <c r="O5054" s="18" t="s">
        <v>75</v>
      </c>
      <c r="P5054" s="19">
        <v>2137.9411142700001</v>
      </c>
      <c r="Q5054" s="19">
        <v>225679.74596500001</v>
      </c>
      <c r="R5054" s="20">
        <v>0.70014500000000002</v>
      </c>
      <c r="S5054" s="20">
        <v>6.29983</v>
      </c>
      <c r="T5054" s="20">
        <v>0.30199999999999999</v>
      </c>
      <c r="U5054" s="20">
        <v>0.30499999999999999</v>
      </c>
      <c r="V5054" s="20">
        <f t="shared" si="156"/>
        <v>1.0246305049343998</v>
      </c>
      <c r="W5054" s="20">
        <f t="shared" si="157"/>
        <v>9.1798905219839995</v>
      </c>
    </row>
    <row r="5055" spans="1:23" x14ac:dyDescent="0.25">
      <c r="A5055" s="18">
        <v>37452</v>
      </c>
      <c r="B5055" s="18">
        <v>37392</v>
      </c>
      <c r="C5055" s="18">
        <v>6410</v>
      </c>
      <c r="D5055" s="18">
        <v>6410</v>
      </c>
      <c r="E5055" s="18" t="s">
        <v>116</v>
      </c>
      <c r="F5055" s="18" t="s">
        <v>117</v>
      </c>
      <c r="G5055" s="19">
        <v>1.05115808263</v>
      </c>
      <c r="H5055" s="19">
        <v>0.42538900000000002</v>
      </c>
      <c r="I5055" s="18" t="s">
        <v>79</v>
      </c>
      <c r="J5055" s="18" t="s">
        <v>80</v>
      </c>
      <c r="K5055" s="18">
        <v>16</v>
      </c>
      <c r="L5055" s="18">
        <v>60</v>
      </c>
      <c r="M5055" s="18" t="s">
        <v>71</v>
      </c>
      <c r="N5055" s="18" t="s">
        <v>74</v>
      </c>
      <c r="O5055" s="18" t="s">
        <v>75</v>
      </c>
      <c r="P5055" s="19">
        <v>1012.08678837</v>
      </c>
      <c r="Q5055" s="19">
        <v>45788.262925100003</v>
      </c>
      <c r="R5055" s="20">
        <v>0.70014500000000002</v>
      </c>
      <c r="S5055" s="20">
        <v>6.29983</v>
      </c>
      <c r="T5055" s="20">
        <v>0.30199999999999999</v>
      </c>
      <c r="U5055" s="20">
        <v>0.30499999999999999</v>
      </c>
      <c r="V5055" s="20">
        <f t="shared" si="156"/>
        <v>0.20788811902068999</v>
      </c>
      <c r="W5055" s="20">
        <f t="shared" si="157"/>
        <v>1.8625154767896503</v>
      </c>
    </row>
    <row r="5056" spans="1:23" x14ac:dyDescent="0.25">
      <c r="A5056" s="18">
        <v>37453</v>
      </c>
      <c r="B5056" s="18">
        <v>37393</v>
      </c>
      <c r="C5056" s="18">
        <v>6410</v>
      </c>
      <c r="D5056" s="18">
        <v>6410</v>
      </c>
      <c r="E5056" s="18" t="s">
        <v>116</v>
      </c>
      <c r="F5056" s="18" t="s">
        <v>117</v>
      </c>
      <c r="G5056" s="19">
        <v>3.03111418731</v>
      </c>
      <c r="H5056" s="19">
        <v>1.22665</v>
      </c>
      <c r="I5056" s="18" t="s">
        <v>79</v>
      </c>
      <c r="J5056" s="18" t="s">
        <v>80</v>
      </c>
      <c r="K5056" s="18">
        <v>16</v>
      </c>
      <c r="L5056" s="18">
        <v>60</v>
      </c>
      <c r="M5056" s="18" t="s">
        <v>71</v>
      </c>
      <c r="N5056" s="18" t="s">
        <v>74</v>
      </c>
      <c r="O5056" s="18" t="s">
        <v>75</v>
      </c>
      <c r="P5056" s="19">
        <v>1304.0981608</v>
      </c>
      <c r="Q5056" s="19">
        <v>132034.80585899999</v>
      </c>
      <c r="R5056" s="20">
        <v>0.70014500000000002</v>
      </c>
      <c r="S5056" s="20">
        <v>6.29983</v>
      </c>
      <c r="T5056" s="20">
        <v>0.30199999999999999</v>
      </c>
      <c r="U5056" s="20">
        <v>0.30499999999999999</v>
      </c>
      <c r="V5056" s="20">
        <f t="shared" si="156"/>
        <v>0.59946533924650003</v>
      </c>
      <c r="W5056" s="20">
        <f t="shared" si="157"/>
        <v>5.3707420963025001</v>
      </c>
    </row>
    <row r="5057" spans="1:23" x14ac:dyDescent="0.25">
      <c r="A5057" s="18">
        <v>37454</v>
      </c>
      <c r="B5057" s="18">
        <v>37394</v>
      </c>
      <c r="C5057" s="18">
        <v>6410</v>
      </c>
      <c r="D5057" s="18">
        <v>6410</v>
      </c>
      <c r="E5057" s="18" t="s">
        <v>116</v>
      </c>
      <c r="F5057" s="18" t="s">
        <v>117</v>
      </c>
      <c r="G5057" s="19">
        <v>2.7299258163800002</v>
      </c>
      <c r="H5057" s="19">
        <v>1.10476</v>
      </c>
      <c r="I5057" s="18" t="s">
        <v>79</v>
      </c>
      <c r="J5057" s="18" t="s">
        <v>80</v>
      </c>
      <c r="K5057" s="18">
        <v>16</v>
      </c>
      <c r="L5057" s="18">
        <v>60</v>
      </c>
      <c r="M5057" s="18" t="s">
        <v>71</v>
      </c>
      <c r="N5057" s="18" t="s">
        <v>74</v>
      </c>
      <c r="O5057" s="18" t="s">
        <v>75</v>
      </c>
      <c r="P5057" s="19">
        <v>1355.0432648999999</v>
      </c>
      <c r="Q5057" s="19">
        <v>118915.0929</v>
      </c>
      <c r="R5057" s="20">
        <v>0.70014500000000002</v>
      </c>
      <c r="S5057" s="20">
        <v>6.29983</v>
      </c>
      <c r="T5057" s="20">
        <v>0.30199999999999999</v>
      </c>
      <c r="U5057" s="20">
        <v>0.30499999999999999</v>
      </c>
      <c r="V5057" s="20">
        <f t="shared" si="156"/>
        <v>0.53989754875959994</v>
      </c>
      <c r="W5057" s="20">
        <f t="shared" si="157"/>
        <v>4.8370611326060002</v>
      </c>
    </row>
    <row r="5058" spans="1:23" x14ac:dyDescent="0.25">
      <c r="A5058" s="18">
        <v>37455</v>
      </c>
      <c r="B5058" s="18">
        <v>37395</v>
      </c>
      <c r="C5058" s="18">
        <v>6410</v>
      </c>
      <c r="D5058" s="18">
        <v>6410</v>
      </c>
      <c r="E5058" s="18" t="s">
        <v>116</v>
      </c>
      <c r="F5058" s="18" t="s">
        <v>117</v>
      </c>
      <c r="G5058" s="19">
        <v>3.5642124325200002</v>
      </c>
      <c r="H5058" s="19">
        <v>1.4423900000000001</v>
      </c>
      <c r="I5058" s="18" t="s">
        <v>79</v>
      </c>
      <c r="J5058" s="18" t="s">
        <v>80</v>
      </c>
      <c r="K5058" s="18">
        <v>16</v>
      </c>
      <c r="L5058" s="18">
        <v>60</v>
      </c>
      <c r="M5058" s="18" t="s">
        <v>71</v>
      </c>
      <c r="N5058" s="18" t="s">
        <v>74</v>
      </c>
      <c r="O5058" s="18" t="s">
        <v>75</v>
      </c>
      <c r="P5058" s="19">
        <v>1742.6105087599999</v>
      </c>
      <c r="Q5058" s="19">
        <v>155256.47253299999</v>
      </c>
      <c r="R5058" s="20">
        <v>0.70014500000000002</v>
      </c>
      <c r="S5058" s="20">
        <v>6.29983</v>
      </c>
      <c r="T5058" s="20">
        <v>0.30199999999999999</v>
      </c>
      <c r="U5058" s="20">
        <v>0.30499999999999999</v>
      </c>
      <c r="V5058" s="20">
        <f t="shared" si="156"/>
        <v>0.70489773829190006</v>
      </c>
      <c r="W5058" s="20">
        <f t="shared" si="157"/>
        <v>6.3153341966215013</v>
      </c>
    </row>
    <row r="5059" spans="1:23" x14ac:dyDescent="0.25">
      <c r="A5059" s="18">
        <v>37456</v>
      </c>
      <c r="B5059" s="18">
        <v>37396</v>
      </c>
      <c r="C5059" s="18">
        <v>6410</v>
      </c>
      <c r="D5059" s="18">
        <v>6410</v>
      </c>
      <c r="E5059" s="18" t="s">
        <v>116</v>
      </c>
      <c r="F5059" s="18" t="s">
        <v>117</v>
      </c>
      <c r="G5059" s="19">
        <v>2.8785249138200002</v>
      </c>
      <c r="H5059" s="19">
        <v>1.1649</v>
      </c>
      <c r="I5059" s="18" t="s">
        <v>79</v>
      </c>
      <c r="J5059" s="18" t="s">
        <v>80</v>
      </c>
      <c r="K5059" s="18">
        <v>16</v>
      </c>
      <c r="L5059" s="18">
        <v>60</v>
      </c>
      <c r="M5059" s="18" t="s">
        <v>71</v>
      </c>
      <c r="N5059" s="18" t="s">
        <v>74</v>
      </c>
      <c r="O5059" s="18" t="s">
        <v>75</v>
      </c>
      <c r="P5059" s="19">
        <v>1334.9723418999999</v>
      </c>
      <c r="Q5059" s="19">
        <v>125388.043693</v>
      </c>
      <c r="R5059" s="20">
        <v>0.70014500000000002</v>
      </c>
      <c r="S5059" s="20">
        <v>6.29983</v>
      </c>
      <c r="T5059" s="20">
        <v>0.30199999999999999</v>
      </c>
      <c r="U5059" s="20">
        <v>0.30499999999999999</v>
      </c>
      <c r="V5059" s="20">
        <f t="shared" ref="V5059:V5122" si="158">H5059*R5059*(1-T5059)</f>
        <v>0.56928803952900009</v>
      </c>
      <c r="W5059" s="20">
        <f t="shared" ref="W5059:W5122" si="159">H5059*S5059*(1-U5059)</f>
        <v>5.1003770170650009</v>
      </c>
    </row>
    <row r="5060" spans="1:23" x14ac:dyDescent="0.25">
      <c r="A5060" s="18">
        <v>37457</v>
      </c>
      <c r="B5060" s="18">
        <v>37397</v>
      </c>
      <c r="C5060" s="18">
        <v>6410</v>
      </c>
      <c r="D5060" s="18">
        <v>6410</v>
      </c>
      <c r="E5060" s="18" t="s">
        <v>116</v>
      </c>
      <c r="F5060" s="18" t="s">
        <v>117</v>
      </c>
      <c r="G5060" s="19">
        <v>12.203961123199999</v>
      </c>
      <c r="H5060" s="19">
        <v>4.9387699999999999</v>
      </c>
      <c r="I5060" s="18" t="s">
        <v>79</v>
      </c>
      <c r="J5060" s="18" t="s">
        <v>80</v>
      </c>
      <c r="K5060" s="18">
        <v>16</v>
      </c>
      <c r="L5060" s="18">
        <v>60</v>
      </c>
      <c r="M5060" s="18" t="s">
        <v>71</v>
      </c>
      <c r="N5060" s="18" t="s">
        <v>74</v>
      </c>
      <c r="O5060" s="18" t="s">
        <v>75</v>
      </c>
      <c r="P5060" s="19">
        <v>4804.9755774699997</v>
      </c>
      <c r="Q5060" s="19">
        <v>531602.42011099996</v>
      </c>
      <c r="R5060" s="20">
        <v>0.70014500000000002</v>
      </c>
      <c r="S5060" s="20">
        <v>6.29983</v>
      </c>
      <c r="T5060" s="20">
        <v>0.30199999999999999</v>
      </c>
      <c r="U5060" s="20">
        <v>0.30499999999999999</v>
      </c>
      <c r="V5060" s="20">
        <f t="shared" si="158"/>
        <v>2.4135828749116999</v>
      </c>
      <c r="W5060" s="20">
        <f t="shared" si="159"/>
        <v>21.623820929324502</v>
      </c>
    </row>
    <row r="5061" spans="1:23" x14ac:dyDescent="0.25">
      <c r="A5061" s="18">
        <v>37458</v>
      </c>
      <c r="B5061" s="18">
        <v>37398</v>
      </c>
      <c r="C5061" s="18">
        <v>6410</v>
      </c>
      <c r="D5061" s="18">
        <v>6410</v>
      </c>
      <c r="E5061" s="18" t="s">
        <v>116</v>
      </c>
      <c r="F5061" s="18" t="s">
        <v>117</v>
      </c>
      <c r="G5061" s="19">
        <v>2.3871185347599999</v>
      </c>
      <c r="H5061" s="19">
        <v>0.96603300000000003</v>
      </c>
      <c r="I5061" s="18" t="s">
        <v>79</v>
      </c>
      <c r="J5061" s="18" t="s">
        <v>80</v>
      </c>
      <c r="K5061" s="18">
        <v>16</v>
      </c>
      <c r="L5061" s="18">
        <v>60</v>
      </c>
      <c r="M5061" s="18" t="s">
        <v>71</v>
      </c>
      <c r="N5061" s="18" t="s">
        <v>74</v>
      </c>
      <c r="O5061" s="18" t="s">
        <v>75</v>
      </c>
      <c r="P5061" s="19">
        <v>1304.2804354499999</v>
      </c>
      <c r="Q5061" s="19">
        <v>103982.467443</v>
      </c>
      <c r="R5061" s="20">
        <v>0.70014500000000002</v>
      </c>
      <c r="S5061" s="20">
        <v>6.29983</v>
      </c>
      <c r="T5061" s="20">
        <v>0.30199999999999999</v>
      </c>
      <c r="U5061" s="20">
        <v>0.30499999999999999</v>
      </c>
      <c r="V5061" s="20">
        <f t="shared" si="158"/>
        <v>0.47210149599993001</v>
      </c>
      <c r="W5061" s="20">
        <f t="shared" si="159"/>
        <v>4.2296613537010508</v>
      </c>
    </row>
    <row r="5062" spans="1:23" x14ac:dyDescent="0.25">
      <c r="A5062" s="18">
        <v>37459</v>
      </c>
      <c r="B5062" s="18">
        <v>37399</v>
      </c>
      <c r="C5062" s="18">
        <v>6410</v>
      </c>
      <c r="D5062" s="18">
        <v>6410</v>
      </c>
      <c r="E5062" s="18" t="s">
        <v>116</v>
      </c>
      <c r="F5062" s="18" t="s">
        <v>117</v>
      </c>
      <c r="G5062" s="19">
        <v>4.1947184928399999</v>
      </c>
      <c r="H5062" s="19">
        <v>1.69754</v>
      </c>
      <c r="I5062" s="18" t="s">
        <v>79</v>
      </c>
      <c r="J5062" s="18" t="s">
        <v>80</v>
      </c>
      <c r="K5062" s="18">
        <v>16</v>
      </c>
      <c r="L5062" s="18">
        <v>60</v>
      </c>
      <c r="M5062" s="18" t="s">
        <v>71</v>
      </c>
      <c r="N5062" s="18" t="s">
        <v>74</v>
      </c>
      <c r="O5062" s="18" t="s">
        <v>75</v>
      </c>
      <c r="P5062" s="19">
        <v>1682.63081405</v>
      </c>
      <c r="Q5062" s="19">
        <v>182721.206661</v>
      </c>
      <c r="R5062" s="20">
        <v>0.70014500000000002</v>
      </c>
      <c r="S5062" s="20">
        <v>6.29983</v>
      </c>
      <c r="T5062" s="20">
        <v>0.30199999999999999</v>
      </c>
      <c r="U5062" s="20">
        <v>0.30499999999999999</v>
      </c>
      <c r="V5062" s="20">
        <f t="shared" si="158"/>
        <v>0.82958985202339997</v>
      </c>
      <c r="W5062" s="20">
        <f t="shared" si="159"/>
        <v>7.4324783256490008</v>
      </c>
    </row>
    <row r="5063" spans="1:23" x14ac:dyDescent="0.25">
      <c r="A5063" s="18">
        <v>37460</v>
      </c>
      <c r="B5063" s="18">
        <v>37400</v>
      </c>
      <c r="C5063" s="18">
        <v>6410</v>
      </c>
      <c r="D5063" s="18">
        <v>6410</v>
      </c>
      <c r="E5063" s="18" t="s">
        <v>116</v>
      </c>
      <c r="F5063" s="18" t="s">
        <v>117</v>
      </c>
      <c r="G5063" s="19">
        <v>12.290625253</v>
      </c>
      <c r="H5063" s="19">
        <v>4.97384</v>
      </c>
      <c r="I5063" s="18" t="s">
        <v>79</v>
      </c>
      <c r="J5063" s="18" t="s">
        <v>80</v>
      </c>
      <c r="K5063" s="18">
        <v>16</v>
      </c>
      <c r="L5063" s="18">
        <v>60</v>
      </c>
      <c r="M5063" s="18" t="s">
        <v>71</v>
      </c>
      <c r="N5063" s="18" t="s">
        <v>74</v>
      </c>
      <c r="O5063" s="18" t="s">
        <v>75</v>
      </c>
      <c r="P5063" s="19">
        <v>4005.4898942899999</v>
      </c>
      <c r="Q5063" s="19">
        <v>535377.49450599996</v>
      </c>
      <c r="R5063" s="20">
        <v>0.70014500000000002</v>
      </c>
      <c r="S5063" s="20">
        <v>6.29983</v>
      </c>
      <c r="T5063" s="20">
        <v>0.30199999999999999</v>
      </c>
      <c r="U5063" s="20">
        <v>0.30499999999999999</v>
      </c>
      <c r="V5063" s="20">
        <f t="shared" si="158"/>
        <v>2.4307216263464002</v>
      </c>
      <c r="W5063" s="20">
        <f t="shared" si="159"/>
        <v>21.777370780804002</v>
      </c>
    </row>
    <row r="5064" spans="1:23" x14ac:dyDescent="0.25">
      <c r="A5064" s="18">
        <v>37461</v>
      </c>
      <c r="B5064" s="18">
        <v>37401</v>
      </c>
      <c r="C5064" s="18">
        <v>6410</v>
      </c>
      <c r="D5064" s="18">
        <v>6410</v>
      </c>
      <c r="E5064" s="18" t="s">
        <v>116</v>
      </c>
      <c r="F5064" s="18" t="s">
        <v>117</v>
      </c>
      <c r="G5064" s="19">
        <v>1.4632578375700001</v>
      </c>
      <c r="H5064" s="19">
        <v>0.59215899999999999</v>
      </c>
      <c r="I5064" s="18" t="s">
        <v>79</v>
      </c>
      <c r="J5064" s="18" t="s">
        <v>80</v>
      </c>
      <c r="K5064" s="18">
        <v>16</v>
      </c>
      <c r="L5064" s="18">
        <v>60</v>
      </c>
      <c r="M5064" s="18" t="s">
        <v>71</v>
      </c>
      <c r="N5064" s="18" t="s">
        <v>74</v>
      </c>
      <c r="O5064" s="18" t="s">
        <v>75</v>
      </c>
      <c r="P5064" s="19">
        <v>936.96032370299997</v>
      </c>
      <c r="Q5064" s="19">
        <v>63739.256446599997</v>
      </c>
      <c r="R5064" s="20">
        <v>0.70014500000000002</v>
      </c>
      <c r="S5064" s="20">
        <v>6.29983</v>
      </c>
      <c r="T5064" s="20">
        <v>0.30199999999999999</v>
      </c>
      <c r="U5064" s="20">
        <v>0.30499999999999999</v>
      </c>
      <c r="V5064" s="20">
        <f t="shared" si="158"/>
        <v>0.28938881981238995</v>
      </c>
      <c r="W5064" s="20">
        <f t="shared" si="159"/>
        <v>2.5926982179141502</v>
      </c>
    </row>
    <row r="5065" spans="1:23" x14ac:dyDescent="0.25">
      <c r="A5065" s="18">
        <v>37462</v>
      </c>
      <c r="B5065" s="18">
        <v>37402</v>
      </c>
      <c r="C5065" s="18">
        <v>6410</v>
      </c>
      <c r="D5065" s="18">
        <v>6410</v>
      </c>
      <c r="E5065" s="18" t="s">
        <v>116</v>
      </c>
      <c r="F5065" s="18" t="s">
        <v>117</v>
      </c>
      <c r="G5065" s="19">
        <v>4.1356426984699999</v>
      </c>
      <c r="H5065" s="19">
        <v>1.67364</v>
      </c>
      <c r="I5065" s="18" t="s">
        <v>79</v>
      </c>
      <c r="J5065" s="18" t="s">
        <v>80</v>
      </c>
      <c r="K5065" s="18">
        <v>16</v>
      </c>
      <c r="L5065" s="18">
        <v>60</v>
      </c>
      <c r="M5065" s="18" t="s">
        <v>71</v>
      </c>
      <c r="N5065" s="18" t="s">
        <v>74</v>
      </c>
      <c r="O5065" s="18" t="s">
        <v>75</v>
      </c>
      <c r="P5065" s="19">
        <v>1624.1993574099999</v>
      </c>
      <c r="Q5065" s="19">
        <v>180147.87535300001</v>
      </c>
      <c r="R5065" s="20">
        <v>0.70014500000000002</v>
      </c>
      <c r="S5065" s="20">
        <v>6.29983</v>
      </c>
      <c r="T5065" s="20">
        <v>0.30199999999999999</v>
      </c>
      <c r="U5065" s="20">
        <v>0.30499999999999999</v>
      </c>
      <c r="V5065" s="20">
        <f t="shared" si="158"/>
        <v>0.81790989310439999</v>
      </c>
      <c r="W5065" s="20">
        <f t="shared" si="159"/>
        <v>7.3278349994340015</v>
      </c>
    </row>
    <row r="5066" spans="1:23" x14ac:dyDescent="0.25">
      <c r="A5066" s="18">
        <v>37463</v>
      </c>
      <c r="B5066" s="18">
        <v>37403</v>
      </c>
      <c r="C5066" s="18">
        <v>6410</v>
      </c>
      <c r="D5066" s="18">
        <v>6410</v>
      </c>
      <c r="E5066" s="18" t="s">
        <v>116</v>
      </c>
      <c r="F5066" s="18" t="s">
        <v>117</v>
      </c>
      <c r="G5066" s="19">
        <v>1.8635771263900001</v>
      </c>
      <c r="H5066" s="19">
        <v>0.75416300000000003</v>
      </c>
      <c r="I5066" s="18" t="s">
        <v>79</v>
      </c>
      <c r="J5066" s="18" t="s">
        <v>80</v>
      </c>
      <c r="K5066" s="18">
        <v>16</v>
      </c>
      <c r="L5066" s="18">
        <v>60</v>
      </c>
      <c r="M5066" s="18" t="s">
        <v>71</v>
      </c>
      <c r="N5066" s="18" t="s">
        <v>74</v>
      </c>
      <c r="O5066" s="18" t="s">
        <v>75</v>
      </c>
      <c r="P5066" s="19">
        <v>1032.7461828099999</v>
      </c>
      <c r="Q5066" s="19">
        <v>81177.094915599999</v>
      </c>
      <c r="R5066" s="20">
        <v>0.70014500000000002</v>
      </c>
      <c r="S5066" s="20">
        <v>6.29983</v>
      </c>
      <c r="T5066" s="20">
        <v>0.30199999999999999</v>
      </c>
      <c r="U5066" s="20">
        <v>0.30499999999999999</v>
      </c>
      <c r="V5066" s="20">
        <f t="shared" si="158"/>
        <v>0.36856037063723002</v>
      </c>
      <c r="W5066" s="20">
        <f t="shared" si="159"/>
        <v>3.3020135911415505</v>
      </c>
    </row>
    <row r="5067" spans="1:23" x14ac:dyDescent="0.25">
      <c r="A5067" s="18">
        <v>37464</v>
      </c>
      <c r="B5067" s="18">
        <v>37404</v>
      </c>
      <c r="C5067" s="18">
        <v>6410</v>
      </c>
      <c r="D5067" s="18">
        <v>6410</v>
      </c>
      <c r="E5067" s="18" t="s">
        <v>116</v>
      </c>
      <c r="F5067" s="18" t="s">
        <v>117</v>
      </c>
      <c r="G5067" s="19">
        <v>1.75610093624</v>
      </c>
      <c r="H5067" s="19">
        <v>0.710669</v>
      </c>
      <c r="I5067" s="18" t="s">
        <v>79</v>
      </c>
      <c r="J5067" s="18" t="s">
        <v>80</v>
      </c>
      <c r="K5067" s="18">
        <v>16</v>
      </c>
      <c r="L5067" s="18">
        <v>60</v>
      </c>
      <c r="M5067" s="18" t="s">
        <v>71</v>
      </c>
      <c r="N5067" s="18" t="s">
        <v>74</v>
      </c>
      <c r="O5067" s="18" t="s">
        <v>75</v>
      </c>
      <c r="P5067" s="19">
        <v>1089.2420265200001</v>
      </c>
      <c r="Q5067" s="19">
        <v>76495.450799700004</v>
      </c>
      <c r="R5067" s="20">
        <v>0.70014500000000002</v>
      </c>
      <c r="S5067" s="20">
        <v>6.29983</v>
      </c>
      <c r="T5067" s="20">
        <v>0.30199999999999999</v>
      </c>
      <c r="U5067" s="20">
        <v>0.30499999999999999</v>
      </c>
      <c r="V5067" s="20">
        <f t="shared" si="158"/>
        <v>0.34730480020948995</v>
      </c>
      <c r="W5067" s="20">
        <f t="shared" si="159"/>
        <v>3.1115802509576498</v>
      </c>
    </row>
    <row r="5068" spans="1:23" x14ac:dyDescent="0.25">
      <c r="A5068" s="18">
        <v>37465</v>
      </c>
      <c r="B5068" s="18">
        <v>37405</v>
      </c>
      <c r="C5068" s="18">
        <v>6410</v>
      </c>
      <c r="D5068" s="18">
        <v>6410</v>
      </c>
      <c r="E5068" s="18" t="s">
        <v>116</v>
      </c>
      <c r="F5068" s="18" t="s">
        <v>117</v>
      </c>
      <c r="G5068" s="19">
        <v>1.20570569952</v>
      </c>
      <c r="H5068" s="19">
        <v>0.48793199999999998</v>
      </c>
      <c r="I5068" s="18" t="s">
        <v>79</v>
      </c>
      <c r="J5068" s="18" t="s">
        <v>80</v>
      </c>
      <c r="K5068" s="18">
        <v>16</v>
      </c>
      <c r="L5068" s="18">
        <v>60</v>
      </c>
      <c r="M5068" s="18" t="s">
        <v>71</v>
      </c>
      <c r="N5068" s="18" t="s">
        <v>74</v>
      </c>
      <c r="O5068" s="18" t="s">
        <v>75</v>
      </c>
      <c r="P5068" s="19">
        <v>890.11464595400003</v>
      </c>
      <c r="Q5068" s="19">
        <v>52520.330189100001</v>
      </c>
      <c r="R5068" s="20">
        <v>0.70014500000000002</v>
      </c>
      <c r="S5068" s="20">
        <v>6.29983</v>
      </c>
      <c r="T5068" s="20">
        <v>0.30199999999999999</v>
      </c>
      <c r="U5068" s="20">
        <v>0.30499999999999999</v>
      </c>
      <c r="V5068" s="20">
        <f t="shared" si="158"/>
        <v>0.23845295879771999</v>
      </c>
      <c r="W5068" s="20">
        <f t="shared" si="159"/>
        <v>2.1363526128342003</v>
      </c>
    </row>
    <row r="5069" spans="1:23" x14ac:dyDescent="0.25">
      <c r="A5069" s="18">
        <v>37466</v>
      </c>
      <c r="B5069" s="18">
        <v>37406</v>
      </c>
      <c r="C5069" s="18">
        <v>6410</v>
      </c>
      <c r="D5069" s="18">
        <v>6410</v>
      </c>
      <c r="E5069" s="18" t="s">
        <v>116</v>
      </c>
      <c r="F5069" s="18" t="s">
        <v>117</v>
      </c>
      <c r="G5069" s="19">
        <v>0.78607341767200001</v>
      </c>
      <c r="H5069" s="19">
        <v>0.31811299999999998</v>
      </c>
      <c r="I5069" s="18" t="s">
        <v>79</v>
      </c>
      <c r="J5069" s="18" t="s">
        <v>80</v>
      </c>
      <c r="K5069" s="18">
        <v>16</v>
      </c>
      <c r="L5069" s="18">
        <v>60</v>
      </c>
      <c r="M5069" s="18" t="s">
        <v>71</v>
      </c>
      <c r="N5069" s="18" t="s">
        <v>74</v>
      </c>
      <c r="O5069" s="18" t="s">
        <v>75</v>
      </c>
      <c r="P5069" s="19">
        <v>688.52916238099999</v>
      </c>
      <c r="Q5069" s="19">
        <v>34241.2211073</v>
      </c>
      <c r="R5069" s="20">
        <v>0.70014500000000002</v>
      </c>
      <c r="S5069" s="20">
        <v>6.29983</v>
      </c>
      <c r="T5069" s="20">
        <v>0.30199999999999999</v>
      </c>
      <c r="U5069" s="20">
        <v>0.30499999999999999</v>
      </c>
      <c r="V5069" s="20">
        <f t="shared" si="158"/>
        <v>0.15546220801673</v>
      </c>
      <c r="W5069" s="20">
        <f t="shared" si="159"/>
        <v>1.3928201854490501</v>
      </c>
    </row>
    <row r="5070" spans="1:23" x14ac:dyDescent="0.25">
      <c r="A5070" s="18">
        <v>37467</v>
      </c>
      <c r="B5070" s="18">
        <v>37407</v>
      </c>
      <c r="C5070" s="18">
        <v>6410</v>
      </c>
      <c r="D5070" s="18">
        <v>6410</v>
      </c>
      <c r="E5070" s="18" t="s">
        <v>116</v>
      </c>
      <c r="F5070" s="18" t="s">
        <v>117</v>
      </c>
      <c r="G5070" s="19">
        <v>3.2959302880500001</v>
      </c>
      <c r="H5070" s="19">
        <v>1.33382</v>
      </c>
      <c r="I5070" s="18" t="s">
        <v>79</v>
      </c>
      <c r="J5070" s="18" t="s">
        <v>80</v>
      </c>
      <c r="K5070" s="18">
        <v>16</v>
      </c>
      <c r="L5070" s="18">
        <v>60</v>
      </c>
      <c r="M5070" s="18" t="s">
        <v>71</v>
      </c>
      <c r="N5070" s="18" t="s">
        <v>74</v>
      </c>
      <c r="O5070" s="18" t="s">
        <v>75</v>
      </c>
      <c r="P5070" s="19">
        <v>1450.02643592</v>
      </c>
      <c r="Q5070" s="19">
        <v>143570.14906600001</v>
      </c>
      <c r="R5070" s="20">
        <v>0.70014500000000002</v>
      </c>
      <c r="S5070" s="20">
        <v>6.29983</v>
      </c>
      <c r="T5070" s="20">
        <v>0.30199999999999999</v>
      </c>
      <c r="U5070" s="20">
        <v>0.30499999999999999</v>
      </c>
      <c r="V5070" s="20">
        <f t="shared" si="158"/>
        <v>0.65183944792219994</v>
      </c>
      <c r="W5070" s="20">
        <f t="shared" si="159"/>
        <v>5.8399732791670003</v>
      </c>
    </row>
    <row r="5071" spans="1:23" x14ac:dyDescent="0.25">
      <c r="A5071" s="18">
        <v>37468</v>
      </c>
      <c r="B5071" s="18">
        <v>37408</v>
      </c>
      <c r="C5071" s="18">
        <v>6410</v>
      </c>
      <c r="D5071" s="18">
        <v>6410</v>
      </c>
      <c r="E5071" s="18" t="s">
        <v>116</v>
      </c>
      <c r="F5071" s="18" t="s">
        <v>117</v>
      </c>
      <c r="G5071" s="19">
        <v>3.11474441879</v>
      </c>
      <c r="H5071" s="19">
        <v>1.2604900000000001</v>
      </c>
      <c r="I5071" s="18" t="s">
        <v>79</v>
      </c>
      <c r="J5071" s="18" t="s">
        <v>80</v>
      </c>
      <c r="K5071" s="18">
        <v>16</v>
      </c>
      <c r="L5071" s="18">
        <v>60</v>
      </c>
      <c r="M5071" s="18" t="s">
        <v>71</v>
      </c>
      <c r="N5071" s="18" t="s">
        <v>74</v>
      </c>
      <c r="O5071" s="18" t="s">
        <v>75</v>
      </c>
      <c r="P5071" s="19">
        <v>3124.1549036400002</v>
      </c>
      <c r="Q5071" s="19">
        <v>135677.72416899999</v>
      </c>
      <c r="R5071" s="20">
        <v>0.70014500000000002</v>
      </c>
      <c r="S5071" s="20">
        <v>6.29983</v>
      </c>
      <c r="T5071" s="20">
        <v>0.30199999999999999</v>
      </c>
      <c r="U5071" s="20">
        <v>0.30499999999999999</v>
      </c>
      <c r="V5071" s="20">
        <f t="shared" si="158"/>
        <v>0.6160029881929</v>
      </c>
      <c r="W5071" s="20">
        <f t="shared" si="159"/>
        <v>5.518906538106501</v>
      </c>
    </row>
    <row r="5072" spans="1:23" x14ac:dyDescent="0.25">
      <c r="A5072" s="18">
        <v>37469</v>
      </c>
      <c r="B5072" s="18">
        <v>37409</v>
      </c>
      <c r="C5072" s="18">
        <v>6410</v>
      </c>
      <c r="D5072" s="18">
        <v>6410</v>
      </c>
      <c r="E5072" s="18" t="s">
        <v>116</v>
      </c>
      <c r="F5072" s="18" t="s">
        <v>117</v>
      </c>
      <c r="G5072" s="19">
        <v>5.9124156137400004</v>
      </c>
      <c r="H5072" s="19">
        <v>2.3926699999999999</v>
      </c>
      <c r="I5072" s="18" t="s">
        <v>79</v>
      </c>
      <c r="J5072" s="18" t="s">
        <v>80</v>
      </c>
      <c r="K5072" s="18">
        <v>16</v>
      </c>
      <c r="L5072" s="18">
        <v>60</v>
      </c>
      <c r="M5072" s="18" t="s">
        <v>71</v>
      </c>
      <c r="N5072" s="18" t="s">
        <v>74</v>
      </c>
      <c r="O5072" s="18" t="s">
        <v>75</v>
      </c>
      <c r="P5072" s="19">
        <v>2502.73446388</v>
      </c>
      <c r="Q5072" s="19">
        <v>257543.793955</v>
      </c>
      <c r="R5072" s="20">
        <v>0.70014500000000002</v>
      </c>
      <c r="S5072" s="20">
        <v>6.29983</v>
      </c>
      <c r="T5072" s="20">
        <v>0.30199999999999999</v>
      </c>
      <c r="U5072" s="20">
        <v>0.30499999999999999</v>
      </c>
      <c r="V5072" s="20">
        <f t="shared" si="158"/>
        <v>1.1693007241306999</v>
      </c>
      <c r="W5072" s="20">
        <f t="shared" si="159"/>
        <v>10.476022901039499</v>
      </c>
    </row>
    <row r="5073" spans="1:23" x14ac:dyDescent="0.25">
      <c r="A5073" s="18">
        <v>37470</v>
      </c>
      <c r="B5073" s="18">
        <v>37410</v>
      </c>
      <c r="C5073" s="18">
        <v>6410</v>
      </c>
      <c r="D5073" s="18">
        <v>6410</v>
      </c>
      <c r="E5073" s="18" t="s">
        <v>116</v>
      </c>
      <c r="F5073" s="18" t="s">
        <v>117</v>
      </c>
      <c r="G5073" s="19">
        <v>2.69716026046</v>
      </c>
      <c r="H5073" s="19">
        <v>1.0914999999999999</v>
      </c>
      <c r="I5073" s="18" t="s">
        <v>79</v>
      </c>
      <c r="J5073" s="18" t="s">
        <v>80</v>
      </c>
      <c r="K5073" s="18">
        <v>16</v>
      </c>
      <c r="L5073" s="18">
        <v>60</v>
      </c>
      <c r="M5073" s="18" t="s">
        <v>71</v>
      </c>
      <c r="N5073" s="18" t="s">
        <v>74</v>
      </c>
      <c r="O5073" s="18" t="s">
        <v>75</v>
      </c>
      <c r="P5073" s="19">
        <v>1601.3297988700001</v>
      </c>
      <c r="Q5073" s="19">
        <v>117487.830992</v>
      </c>
      <c r="R5073" s="20">
        <v>0.70014500000000002</v>
      </c>
      <c r="S5073" s="20">
        <v>6.29983</v>
      </c>
      <c r="T5073" s="20">
        <v>0.30199999999999999</v>
      </c>
      <c r="U5073" s="20">
        <v>0.30499999999999999</v>
      </c>
      <c r="V5073" s="20">
        <f t="shared" si="158"/>
        <v>0.53341737071499995</v>
      </c>
      <c r="W5073" s="20">
        <f t="shared" si="159"/>
        <v>4.7790037892750004</v>
      </c>
    </row>
    <row r="5074" spans="1:23" x14ac:dyDescent="0.25">
      <c r="A5074" s="18">
        <v>37471</v>
      </c>
      <c r="B5074" s="18">
        <v>37411</v>
      </c>
      <c r="C5074" s="18">
        <v>6410</v>
      </c>
      <c r="D5074" s="18">
        <v>6410</v>
      </c>
      <c r="E5074" s="18" t="s">
        <v>116</v>
      </c>
      <c r="F5074" s="18" t="s">
        <v>117</v>
      </c>
      <c r="G5074" s="19">
        <v>17.4875115876</v>
      </c>
      <c r="H5074" s="19">
        <v>7.0769399999999996</v>
      </c>
      <c r="I5074" s="18" t="s">
        <v>79</v>
      </c>
      <c r="J5074" s="18" t="s">
        <v>80</v>
      </c>
      <c r="K5074" s="18">
        <v>16</v>
      </c>
      <c r="L5074" s="18">
        <v>60</v>
      </c>
      <c r="M5074" s="18" t="s">
        <v>71</v>
      </c>
      <c r="N5074" s="18" t="s">
        <v>74</v>
      </c>
      <c r="O5074" s="18" t="s">
        <v>75</v>
      </c>
      <c r="P5074" s="19">
        <v>7026.5465330300003</v>
      </c>
      <c r="Q5074" s="19">
        <v>761752.95773400005</v>
      </c>
      <c r="R5074" s="20">
        <v>0.70014500000000002</v>
      </c>
      <c r="S5074" s="20">
        <v>6.29983</v>
      </c>
      <c r="T5074" s="20">
        <v>0.30199999999999999</v>
      </c>
      <c r="U5074" s="20">
        <v>0.30499999999999999</v>
      </c>
      <c r="V5074" s="20">
        <f t="shared" si="158"/>
        <v>3.4585091410973994</v>
      </c>
      <c r="W5074" s="20">
        <f t="shared" si="159"/>
        <v>30.985545649539002</v>
      </c>
    </row>
    <row r="5075" spans="1:23" x14ac:dyDescent="0.25">
      <c r="A5075" s="18">
        <v>37472</v>
      </c>
      <c r="B5075" s="18">
        <v>37412</v>
      </c>
      <c r="C5075" s="18">
        <v>6410</v>
      </c>
      <c r="D5075" s="18">
        <v>6410</v>
      </c>
      <c r="E5075" s="18" t="s">
        <v>116</v>
      </c>
      <c r="F5075" s="18" t="s">
        <v>117</v>
      </c>
      <c r="G5075" s="19">
        <v>3.3259396267299999</v>
      </c>
      <c r="H5075" s="19">
        <v>1.34596</v>
      </c>
      <c r="I5075" s="18" t="s">
        <v>79</v>
      </c>
      <c r="J5075" s="18" t="s">
        <v>80</v>
      </c>
      <c r="K5075" s="18">
        <v>16</v>
      </c>
      <c r="L5075" s="18">
        <v>60</v>
      </c>
      <c r="M5075" s="18" t="s">
        <v>71</v>
      </c>
      <c r="N5075" s="18" t="s">
        <v>74</v>
      </c>
      <c r="O5075" s="18" t="s">
        <v>75</v>
      </c>
      <c r="P5075" s="19">
        <v>1593.12647386</v>
      </c>
      <c r="Q5075" s="19">
        <v>144877.35062899999</v>
      </c>
      <c r="R5075" s="20">
        <v>0.70014500000000002</v>
      </c>
      <c r="S5075" s="20">
        <v>6.29983</v>
      </c>
      <c r="T5075" s="20">
        <v>0.30199999999999999</v>
      </c>
      <c r="U5075" s="20">
        <v>0.30499999999999999</v>
      </c>
      <c r="V5075" s="20">
        <f t="shared" si="158"/>
        <v>0.65777228061159998</v>
      </c>
      <c r="W5075" s="20">
        <f t="shared" si="159"/>
        <v>5.893126834826</v>
      </c>
    </row>
    <row r="5076" spans="1:23" x14ac:dyDescent="0.25">
      <c r="A5076" s="18">
        <v>37473</v>
      </c>
      <c r="B5076" s="18">
        <v>37413</v>
      </c>
      <c r="C5076" s="18">
        <v>6410</v>
      </c>
      <c r="D5076" s="18">
        <v>6410</v>
      </c>
      <c r="E5076" s="18" t="s">
        <v>116</v>
      </c>
      <c r="F5076" s="18" t="s">
        <v>117</v>
      </c>
      <c r="G5076" s="19">
        <v>19.876912663799999</v>
      </c>
      <c r="H5076" s="19">
        <v>8.0439000000000007</v>
      </c>
      <c r="I5076" s="18" t="s">
        <v>79</v>
      </c>
      <c r="J5076" s="18" t="s">
        <v>80</v>
      </c>
      <c r="K5076" s="18">
        <v>16</v>
      </c>
      <c r="L5076" s="18">
        <v>60</v>
      </c>
      <c r="M5076" s="18" t="s">
        <v>71</v>
      </c>
      <c r="N5076" s="18" t="s">
        <v>74</v>
      </c>
      <c r="O5076" s="18" t="s">
        <v>75</v>
      </c>
      <c r="P5076" s="19">
        <v>3719.2324586</v>
      </c>
      <c r="Q5076" s="19">
        <v>865834.85228600004</v>
      </c>
      <c r="R5076" s="20">
        <v>0.70014500000000002</v>
      </c>
      <c r="S5076" s="20">
        <v>6.29983</v>
      </c>
      <c r="T5076" s="20">
        <v>0.30199999999999999</v>
      </c>
      <c r="U5076" s="20">
        <v>0.30499999999999999</v>
      </c>
      <c r="V5076" s="20">
        <f t="shared" si="158"/>
        <v>3.9310636631190001</v>
      </c>
      <c r="W5076" s="20">
        <f t="shared" si="159"/>
        <v>35.219265763215006</v>
      </c>
    </row>
    <row r="5077" spans="1:23" x14ac:dyDescent="0.25">
      <c r="A5077" s="18">
        <v>37474</v>
      </c>
      <c r="B5077" s="18">
        <v>37424</v>
      </c>
      <c r="C5077" s="18">
        <v>6410</v>
      </c>
      <c r="D5077" s="18">
        <v>6410</v>
      </c>
      <c r="E5077" s="18" t="s">
        <v>116</v>
      </c>
      <c r="F5077" s="18" t="s">
        <v>117</v>
      </c>
      <c r="G5077" s="19">
        <v>2.1276242570999999</v>
      </c>
      <c r="H5077" s="19">
        <v>0.86101899999999998</v>
      </c>
      <c r="I5077" s="18" t="s">
        <v>79</v>
      </c>
      <c r="J5077" s="18" t="s">
        <v>80</v>
      </c>
      <c r="K5077" s="18">
        <v>16</v>
      </c>
      <c r="L5077" s="18">
        <v>60</v>
      </c>
      <c r="M5077" s="18" t="s">
        <v>71</v>
      </c>
      <c r="N5077" s="18" t="s">
        <v>74</v>
      </c>
      <c r="O5077" s="18" t="s">
        <v>75</v>
      </c>
      <c r="P5077" s="19">
        <v>1443.0807341300001</v>
      </c>
      <c r="Q5077" s="19">
        <v>92678.941922500002</v>
      </c>
      <c r="R5077" s="20">
        <v>0.70014500000000002</v>
      </c>
      <c r="S5077" s="20">
        <v>6.29983</v>
      </c>
      <c r="T5077" s="20">
        <v>0.30199999999999999</v>
      </c>
      <c r="U5077" s="20">
        <v>0.30499999999999999</v>
      </c>
      <c r="V5077" s="20">
        <f t="shared" si="158"/>
        <v>0.42078102713298998</v>
      </c>
      <c r="W5077" s="20">
        <f t="shared" si="159"/>
        <v>3.7698699621051501</v>
      </c>
    </row>
    <row r="5078" spans="1:23" x14ac:dyDescent="0.25">
      <c r="A5078" s="18">
        <v>37475</v>
      </c>
      <c r="B5078" s="18">
        <v>37425</v>
      </c>
      <c r="C5078" s="18">
        <v>6410</v>
      </c>
      <c r="D5078" s="18">
        <v>6410</v>
      </c>
      <c r="E5078" s="18" t="s">
        <v>116</v>
      </c>
      <c r="F5078" s="18" t="s">
        <v>117</v>
      </c>
      <c r="G5078" s="19">
        <v>2.63110526031</v>
      </c>
      <c r="H5078" s="19">
        <v>1.06477</v>
      </c>
      <c r="I5078" s="18" t="s">
        <v>79</v>
      </c>
      <c r="J5078" s="18" t="s">
        <v>80</v>
      </c>
      <c r="K5078" s="18">
        <v>16</v>
      </c>
      <c r="L5078" s="18">
        <v>60</v>
      </c>
      <c r="M5078" s="18" t="s">
        <v>71</v>
      </c>
      <c r="N5078" s="18" t="s">
        <v>74</v>
      </c>
      <c r="O5078" s="18" t="s">
        <v>75</v>
      </c>
      <c r="P5078" s="19">
        <v>1246.07979811</v>
      </c>
      <c r="Q5078" s="19">
        <v>114610.486697</v>
      </c>
      <c r="R5078" s="20">
        <v>0.70014500000000002</v>
      </c>
      <c r="S5078" s="20">
        <v>6.29983</v>
      </c>
      <c r="T5078" s="20">
        <v>0.30199999999999999</v>
      </c>
      <c r="U5078" s="20">
        <v>0.30499999999999999</v>
      </c>
      <c r="V5078" s="20">
        <f t="shared" si="158"/>
        <v>0.52035438737170003</v>
      </c>
      <c r="W5078" s="20">
        <f t="shared" si="159"/>
        <v>4.6619696424245003</v>
      </c>
    </row>
    <row r="5079" spans="1:23" x14ac:dyDescent="0.25">
      <c r="A5079" s="18">
        <v>37476</v>
      </c>
      <c r="B5079" s="18">
        <v>37426</v>
      </c>
      <c r="C5079" s="18">
        <v>6410</v>
      </c>
      <c r="D5079" s="18">
        <v>6410</v>
      </c>
      <c r="E5079" s="18" t="s">
        <v>116</v>
      </c>
      <c r="F5079" s="18" t="s">
        <v>117</v>
      </c>
      <c r="G5079" s="19">
        <v>7.42145426093</v>
      </c>
      <c r="H5079" s="19">
        <v>3.0033599999999998</v>
      </c>
      <c r="I5079" s="18" t="s">
        <v>79</v>
      </c>
      <c r="J5079" s="18" t="s">
        <v>80</v>
      </c>
      <c r="K5079" s="18">
        <v>16</v>
      </c>
      <c r="L5079" s="18">
        <v>60</v>
      </c>
      <c r="M5079" s="18" t="s">
        <v>71</v>
      </c>
      <c r="N5079" s="18" t="s">
        <v>74</v>
      </c>
      <c r="O5079" s="18" t="s">
        <v>75</v>
      </c>
      <c r="P5079" s="19">
        <v>2050.2404367499998</v>
      </c>
      <c r="Q5079" s="19">
        <v>323277.25449299999</v>
      </c>
      <c r="R5079" s="20">
        <v>0.70014500000000002</v>
      </c>
      <c r="S5079" s="20">
        <v>6.29983</v>
      </c>
      <c r="T5079" s="20">
        <v>0.30199999999999999</v>
      </c>
      <c r="U5079" s="20">
        <v>0.30499999999999999</v>
      </c>
      <c r="V5079" s="20">
        <f t="shared" si="158"/>
        <v>1.4677456660655999</v>
      </c>
      <c r="W5079" s="20">
        <f t="shared" si="159"/>
        <v>13.149856913016</v>
      </c>
    </row>
    <row r="5080" spans="1:23" x14ac:dyDescent="0.25">
      <c r="A5080" s="18">
        <v>37477</v>
      </c>
      <c r="B5080" s="18">
        <v>37427</v>
      </c>
      <c r="C5080" s="18">
        <v>6410</v>
      </c>
      <c r="D5080" s="18">
        <v>6410</v>
      </c>
      <c r="E5080" s="18" t="s">
        <v>116</v>
      </c>
      <c r="F5080" s="18" t="s">
        <v>117</v>
      </c>
      <c r="G5080" s="19">
        <v>2.30745106015</v>
      </c>
      <c r="H5080" s="19">
        <v>0.93379199999999996</v>
      </c>
      <c r="I5080" s="18" t="s">
        <v>79</v>
      </c>
      <c r="J5080" s="18" t="s">
        <v>80</v>
      </c>
      <c r="K5080" s="18">
        <v>16</v>
      </c>
      <c r="L5080" s="18">
        <v>60</v>
      </c>
      <c r="M5080" s="18" t="s">
        <v>71</v>
      </c>
      <c r="N5080" s="18" t="s">
        <v>74</v>
      </c>
      <c r="O5080" s="18" t="s">
        <v>75</v>
      </c>
      <c r="P5080" s="19">
        <v>1432.7840851799999</v>
      </c>
      <c r="Q5080" s="19">
        <v>100512.168137</v>
      </c>
      <c r="R5080" s="20">
        <v>0.70014500000000002</v>
      </c>
      <c r="S5080" s="20">
        <v>6.29983</v>
      </c>
      <c r="T5080" s="20">
        <v>0.30199999999999999</v>
      </c>
      <c r="U5080" s="20">
        <v>0.30499999999999999</v>
      </c>
      <c r="V5080" s="20">
        <f t="shared" si="158"/>
        <v>0.45634528028831994</v>
      </c>
      <c r="W5080" s="20">
        <f t="shared" si="159"/>
        <v>4.0884979444752005</v>
      </c>
    </row>
    <row r="5081" spans="1:23" x14ac:dyDescent="0.25">
      <c r="A5081" s="18">
        <v>37478</v>
      </c>
      <c r="B5081" s="18">
        <v>37428</v>
      </c>
      <c r="C5081" s="18">
        <v>6410</v>
      </c>
      <c r="D5081" s="18">
        <v>6410</v>
      </c>
      <c r="E5081" s="18" t="s">
        <v>116</v>
      </c>
      <c r="F5081" s="18" t="s">
        <v>117</v>
      </c>
      <c r="G5081" s="19">
        <v>3.1939154562100001</v>
      </c>
      <c r="H5081" s="19">
        <v>1.29253</v>
      </c>
      <c r="I5081" s="18" t="s">
        <v>79</v>
      </c>
      <c r="J5081" s="18" t="s">
        <v>80</v>
      </c>
      <c r="K5081" s="18">
        <v>16</v>
      </c>
      <c r="L5081" s="18">
        <v>60</v>
      </c>
      <c r="M5081" s="18" t="s">
        <v>71</v>
      </c>
      <c r="N5081" s="18" t="s">
        <v>74</v>
      </c>
      <c r="O5081" s="18" t="s">
        <v>75</v>
      </c>
      <c r="P5081" s="19">
        <v>1642.51831971</v>
      </c>
      <c r="Q5081" s="19">
        <v>139126.400765</v>
      </c>
      <c r="R5081" s="20">
        <v>0.70014500000000002</v>
      </c>
      <c r="S5081" s="20">
        <v>6.29983</v>
      </c>
      <c r="T5081" s="20">
        <v>0.30199999999999999</v>
      </c>
      <c r="U5081" s="20">
        <v>0.30499999999999999</v>
      </c>
      <c r="V5081" s="20">
        <f t="shared" si="158"/>
        <v>0.63166097496129991</v>
      </c>
      <c r="W5081" s="20">
        <f t="shared" si="159"/>
        <v>5.6591898925805006</v>
      </c>
    </row>
    <row r="5082" spans="1:23" x14ac:dyDescent="0.25">
      <c r="A5082" s="18">
        <v>37479</v>
      </c>
      <c r="B5082" s="18">
        <v>37429</v>
      </c>
      <c r="C5082" s="18">
        <v>6410</v>
      </c>
      <c r="D5082" s="18">
        <v>6410</v>
      </c>
      <c r="E5082" s="18" t="s">
        <v>116</v>
      </c>
      <c r="F5082" s="18" t="s">
        <v>117</v>
      </c>
      <c r="G5082" s="19">
        <v>5.8093654555300001</v>
      </c>
      <c r="H5082" s="19">
        <v>2.3509699999999998</v>
      </c>
      <c r="I5082" s="18" t="s">
        <v>79</v>
      </c>
      <c r="J5082" s="18" t="s">
        <v>80</v>
      </c>
      <c r="K5082" s="18">
        <v>16</v>
      </c>
      <c r="L5082" s="18">
        <v>60</v>
      </c>
      <c r="M5082" s="18" t="s">
        <v>71</v>
      </c>
      <c r="N5082" s="18" t="s">
        <v>74</v>
      </c>
      <c r="O5082" s="18" t="s">
        <v>75</v>
      </c>
      <c r="P5082" s="19">
        <v>2157.22050003</v>
      </c>
      <c r="Q5082" s="19">
        <v>253054.94701999999</v>
      </c>
      <c r="R5082" s="20">
        <v>0.70014500000000002</v>
      </c>
      <c r="S5082" s="20">
        <v>6.29983</v>
      </c>
      <c r="T5082" s="20">
        <v>0.30199999999999999</v>
      </c>
      <c r="U5082" s="20">
        <v>0.30499999999999999</v>
      </c>
      <c r="V5082" s="20">
        <f t="shared" si="158"/>
        <v>1.1489218836736999</v>
      </c>
      <c r="W5082" s="20">
        <f t="shared" si="159"/>
        <v>10.293444377894501</v>
      </c>
    </row>
    <row r="5083" spans="1:23" x14ac:dyDescent="0.25">
      <c r="A5083" s="18">
        <v>37480</v>
      </c>
      <c r="B5083" s="18">
        <v>37430</v>
      </c>
      <c r="C5083" s="18">
        <v>6410</v>
      </c>
      <c r="D5083" s="18">
        <v>6410</v>
      </c>
      <c r="E5083" s="18" t="s">
        <v>116</v>
      </c>
      <c r="F5083" s="18" t="s">
        <v>117</v>
      </c>
      <c r="G5083" s="19">
        <v>2.6495087185899999</v>
      </c>
      <c r="H5083" s="19">
        <v>1.07222</v>
      </c>
      <c r="I5083" s="18" t="s">
        <v>79</v>
      </c>
      <c r="J5083" s="18" t="s">
        <v>80</v>
      </c>
      <c r="K5083" s="18">
        <v>16</v>
      </c>
      <c r="L5083" s="18">
        <v>60</v>
      </c>
      <c r="M5083" s="18" t="s">
        <v>71</v>
      </c>
      <c r="N5083" s="18" t="s">
        <v>74</v>
      </c>
      <c r="O5083" s="18" t="s">
        <v>75</v>
      </c>
      <c r="P5083" s="19">
        <v>1243.0122683</v>
      </c>
      <c r="Q5083" s="19">
        <v>115412.138131</v>
      </c>
      <c r="R5083" s="20">
        <v>0.70014500000000002</v>
      </c>
      <c r="S5083" s="20">
        <v>6.29983</v>
      </c>
      <c r="T5083" s="20">
        <v>0.30199999999999999</v>
      </c>
      <c r="U5083" s="20">
        <v>0.30499999999999999</v>
      </c>
      <c r="V5083" s="20">
        <f t="shared" si="158"/>
        <v>0.52399521138619998</v>
      </c>
      <c r="W5083" s="20">
        <f t="shared" si="159"/>
        <v>4.6945885872070008</v>
      </c>
    </row>
    <row r="5084" spans="1:23" x14ac:dyDescent="0.25">
      <c r="A5084" s="18">
        <v>37481</v>
      </c>
      <c r="B5084" s="18">
        <v>37431</v>
      </c>
      <c r="C5084" s="18">
        <v>6410</v>
      </c>
      <c r="D5084" s="18">
        <v>6410</v>
      </c>
      <c r="E5084" s="18" t="s">
        <v>116</v>
      </c>
      <c r="F5084" s="18" t="s">
        <v>117</v>
      </c>
      <c r="G5084" s="19">
        <v>2.6719709221199999</v>
      </c>
      <c r="H5084" s="19">
        <v>1.08131</v>
      </c>
      <c r="I5084" s="18" t="s">
        <v>79</v>
      </c>
      <c r="J5084" s="18" t="s">
        <v>80</v>
      </c>
      <c r="K5084" s="18">
        <v>16</v>
      </c>
      <c r="L5084" s="18">
        <v>60</v>
      </c>
      <c r="M5084" s="18" t="s">
        <v>71</v>
      </c>
      <c r="N5084" s="18" t="s">
        <v>74</v>
      </c>
      <c r="O5084" s="18" t="s">
        <v>75</v>
      </c>
      <c r="P5084" s="19">
        <v>1260.16666375</v>
      </c>
      <c r="Q5084" s="19">
        <v>116390.587804</v>
      </c>
      <c r="R5084" s="20">
        <v>0.70014500000000002</v>
      </c>
      <c r="S5084" s="20">
        <v>6.29983</v>
      </c>
      <c r="T5084" s="20">
        <v>0.30199999999999999</v>
      </c>
      <c r="U5084" s="20">
        <v>0.30499999999999999</v>
      </c>
      <c r="V5084" s="20">
        <f t="shared" si="158"/>
        <v>0.52843750538509993</v>
      </c>
      <c r="W5084" s="20">
        <f t="shared" si="159"/>
        <v>4.7343880782235006</v>
      </c>
    </row>
    <row r="5085" spans="1:23" x14ac:dyDescent="0.25">
      <c r="A5085" s="18">
        <v>37482</v>
      </c>
      <c r="B5085" s="18">
        <v>37432</v>
      </c>
      <c r="C5085" s="18">
        <v>6410</v>
      </c>
      <c r="D5085" s="18">
        <v>6410</v>
      </c>
      <c r="E5085" s="18" t="s">
        <v>116</v>
      </c>
      <c r="F5085" s="18" t="s">
        <v>117</v>
      </c>
      <c r="G5085" s="19">
        <v>4.6073025161799999</v>
      </c>
      <c r="H5085" s="19">
        <v>1.8645099999999999</v>
      </c>
      <c r="I5085" s="18" t="s">
        <v>79</v>
      </c>
      <c r="J5085" s="18" t="s">
        <v>80</v>
      </c>
      <c r="K5085" s="18">
        <v>16</v>
      </c>
      <c r="L5085" s="18">
        <v>60</v>
      </c>
      <c r="M5085" s="18" t="s">
        <v>71</v>
      </c>
      <c r="N5085" s="18" t="s">
        <v>74</v>
      </c>
      <c r="O5085" s="18" t="s">
        <v>75</v>
      </c>
      <c r="P5085" s="19">
        <v>3335.2656850799999</v>
      </c>
      <c r="Q5085" s="19">
        <v>200693.29482899999</v>
      </c>
      <c r="R5085" s="20">
        <v>0.70014500000000002</v>
      </c>
      <c r="S5085" s="20">
        <v>6.29983</v>
      </c>
      <c r="T5085" s="20">
        <v>0.30199999999999999</v>
      </c>
      <c r="U5085" s="20">
        <v>0.30499999999999999</v>
      </c>
      <c r="V5085" s="20">
        <f t="shared" si="158"/>
        <v>0.91118829305709981</v>
      </c>
      <c r="W5085" s="20">
        <f t="shared" si="159"/>
        <v>8.1635367431434993</v>
      </c>
    </row>
    <row r="5086" spans="1:23" x14ac:dyDescent="0.25">
      <c r="A5086" s="18">
        <v>37483</v>
      </c>
      <c r="B5086" s="18">
        <v>37433</v>
      </c>
      <c r="C5086" s="18">
        <v>6410</v>
      </c>
      <c r="D5086" s="18">
        <v>6410</v>
      </c>
      <c r="E5086" s="18" t="s">
        <v>116</v>
      </c>
      <c r="F5086" s="18" t="s">
        <v>117</v>
      </c>
      <c r="G5086" s="19">
        <v>10.416433383099999</v>
      </c>
      <c r="H5086" s="19">
        <v>4.2153799999999997</v>
      </c>
      <c r="I5086" s="18" t="s">
        <v>79</v>
      </c>
      <c r="J5086" s="18" t="s">
        <v>80</v>
      </c>
      <c r="K5086" s="18">
        <v>16</v>
      </c>
      <c r="L5086" s="18">
        <v>60</v>
      </c>
      <c r="M5086" s="18" t="s">
        <v>71</v>
      </c>
      <c r="N5086" s="18" t="s">
        <v>74</v>
      </c>
      <c r="O5086" s="18" t="s">
        <v>75</v>
      </c>
      <c r="P5086" s="19">
        <v>3895.0474873799999</v>
      </c>
      <c r="Q5086" s="19">
        <v>453738.02320900001</v>
      </c>
      <c r="R5086" s="20">
        <v>0.70014500000000002</v>
      </c>
      <c r="S5086" s="20">
        <v>6.29983</v>
      </c>
      <c r="T5086" s="20">
        <v>0.30199999999999999</v>
      </c>
      <c r="U5086" s="20">
        <v>0.30499999999999999</v>
      </c>
      <c r="V5086" s="20">
        <f t="shared" si="158"/>
        <v>2.0600613066097999</v>
      </c>
      <c r="W5086" s="20">
        <f t="shared" si="159"/>
        <v>18.456543282853001</v>
      </c>
    </row>
    <row r="5087" spans="1:23" x14ac:dyDescent="0.25">
      <c r="A5087" s="18">
        <v>37484</v>
      </c>
      <c r="B5087" s="18">
        <v>37434</v>
      </c>
      <c r="C5087" s="18">
        <v>6410</v>
      </c>
      <c r="D5087" s="18">
        <v>6410</v>
      </c>
      <c r="E5087" s="18" t="s">
        <v>116</v>
      </c>
      <c r="F5087" s="18" t="s">
        <v>117</v>
      </c>
      <c r="G5087" s="19">
        <v>3.49664837636</v>
      </c>
      <c r="H5087" s="19">
        <v>1.4150400000000001</v>
      </c>
      <c r="I5087" s="18" t="s">
        <v>79</v>
      </c>
      <c r="J5087" s="18" t="s">
        <v>80</v>
      </c>
      <c r="K5087" s="18">
        <v>16</v>
      </c>
      <c r="L5087" s="18">
        <v>60</v>
      </c>
      <c r="M5087" s="18" t="s">
        <v>71</v>
      </c>
      <c r="N5087" s="18" t="s">
        <v>74</v>
      </c>
      <c r="O5087" s="18" t="s">
        <v>75</v>
      </c>
      <c r="P5087" s="19">
        <v>1432.6403406100001</v>
      </c>
      <c r="Q5087" s="19">
        <v>152313.39402000001</v>
      </c>
      <c r="R5087" s="20">
        <v>0.70014500000000002</v>
      </c>
      <c r="S5087" s="20">
        <v>6.29983</v>
      </c>
      <c r="T5087" s="20">
        <v>0.30199999999999999</v>
      </c>
      <c r="U5087" s="20">
        <v>0.30499999999999999</v>
      </c>
      <c r="V5087" s="20">
        <f t="shared" si="158"/>
        <v>0.69153176019840001</v>
      </c>
      <c r="W5087" s="20">
        <f t="shared" si="159"/>
        <v>6.1955854530240009</v>
      </c>
    </row>
    <row r="5088" spans="1:23" x14ac:dyDescent="0.25">
      <c r="A5088" s="18">
        <v>37485</v>
      </c>
      <c r="B5088" s="18">
        <v>37435</v>
      </c>
      <c r="C5088" s="18">
        <v>6410</v>
      </c>
      <c r="D5088" s="18">
        <v>6410</v>
      </c>
      <c r="E5088" s="18" t="s">
        <v>116</v>
      </c>
      <c r="F5088" s="18" t="s">
        <v>117</v>
      </c>
      <c r="G5088" s="19">
        <v>3.3413648737399999</v>
      </c>
      <c r="H5088" s="19">
        <v>1.3522000000000001</v>
      </c>
      <c r="I5088" s="18" t="s">
        <v>79</v>
      </c>
      <c r="J5088" s="18" t="s">
        <v>80</v>
      </c>
      <c r="K5088" s="18">
        <v>16</v>
      </c>
      <c r="L5088" s="18">
        <v>60</v>
      </c>
      <c r="M5088" s="18" t="s">
        <v>71</v>
      </c>
      <c r="N5088" s="18" t="s">
        <v>74</v>
      </c>
      <c r="O5088" s="18" t="s">
        <v>75</v>
      </c>
      <c r="P5088" s="19">
        <v>1675.06951757</v>
      </c>
      <c r="Q5088" s="19">
        <v>145549.271702</v>
      </c>
      <c r="R5088" s="20">
        <v>0.70014500000000002</v>
      </c>
      <c r="S5088" s="20">
        <v>6.29983</v>
      </c>
      <c r="T5088" s="20">
        <v>0.30199999999999999</v>
      </c>
      <c r="U5088" s="20">
        <v>0.30499999999999999</v>
      </c>
      <c r="V5088" s="20">
        <f t="shared" si="158"/>
        <v>0.660821776162</v>
      </c>
      <c r="W5088" s="20">
        <f t="shared" si="159"/>
        <v>5.9204479375700005</v>
      </c>
    </row>
    <row r="5089" spans="1:23" x14ac:dyDescent="0.25">
      <c r="A5089" s="18">
        <v>37486</v>
      </c>
      <c r="B5089" s="18">
        <v>37436</v>
      </c>
      <c r="C5089" s="18">
        <v>6410</v>
      </c>
      <c r="D5089" s="18">
        <v>6410</v>
      </c>
      <c r="E5089" s="18" t="s">
        <v>116</v>
      </c>
      <c r="F5089" s="18" t="s">
        <v>117</v>
      </c>
      <c r="G5089" s="19">
        <v>1.8557676591400001</v>
      </c>
      <c r="H5089" s="19">
        <v>0.75100299999999998</v>
      </c>
      <c r="I5089" s="18" t="s">
        <v>79</v>
      </c>
      <c r="J5089" s="18" t="s">
        <v>80</v>
      </c>
      <c r="K5089" s="18">
        <v>16</v>
      </c>
      <c r="L5089" s="18">
        <v>60</v>
      </c>
      <c r="M5089" s="18" t="s">
        <v>71</v>
      </c>
      <c r="N5089" s="18" t="s">
        <v>74</v>
      </c>
      <c r="O5089" s="18" t="s">
        <v>75</v>
      </c>
      <c r="P5089" s="19">
        <v>1296.5512766899999</v>
      </c>
      <c r="Q5089" s="19">
        <v>80836.9158837</v>
      </c>
      <c r="R5089" s="20">
        <v>0.70014500000000002</v>
      </c>
      <c r="S5089" s="20">
        <v>6.29983</v>
      </c>
      <c r="T5089" s="20">
        <v>0.30199999999999999</v>
      </c>
      <c r="U5089" s="20">
        <v>0.30499999999999999</v>
      </c>
      <c r="V5089" s="20">
        <f t="shared" si="158"/>
        <v>0.36701607481362997</v>
      </c>
      <c r="W5089" s="20">
        <f t="shared" si="159"/>
        <v>3.2881779044955506</v>
      </c>
    </row>
    <row r="5090" spans="1:23" x14ac:dyDescent="0.25">
      <c r="A5090" s="18">
        <v>37487</v>
      </c>
      <c r="B5090" s="18">
        <v>37437</v>
      </c>
      <c r="C5090" s="18">
        <v>6410</v>
      </c>
      <c r="D5090" s="18">
        <v>6410</v>
      </c>
      <c r="E5090" s="18" t="s">
        <v>116</v>
      </c>
      <c r="F5090" s="18" t="s">
        <v>117</v>
      </c>
      <c r="G5090" s="19">
        <v>4.8866166099299999</v>
      </c>
      <c r="H5090" s="19">
        <v>1.9775400000000001</v>
      </c>
      <c r="I5090" s="18" t="s">
        <v>79</v>
      </c>
      <c r="J5090" s="18" t="s">
        <v>80</v>
      </c>
      <c r="K5090" s="18">
        <v>16</v>
      </c>
      <c r="L5090" s="18">
        <v>60</v>
      </c>
      <c r="M5090" s="18" t="s">
        <v>71</v>
      </c>
      <c r="N5090" s="18" t="s">
        <v>74</v>
      </c>
      <c r="O5090" s="18" t="s">
        <v>75</v>
      </c>
      <c r="P5090" s="19">
        <v>2276.71379303</v>
      </c>
      <c r="Q5090" s="19">
        <v>212860.16808599999</v>
      </c>
      <c r="R5090" s="20">
        <v>0.70014500000000002</v>
      </c>
      <c r="S5090" s="20">
        <v>6.29983</v>
      </c>
      <c r="T5090" s="20">
        <v>0.30199999999999999</v>
      </c>
      <c r="U5090" s="20">
        <v>0.30499999999999999</v>
      </c>
      <c r="V5090" s="20">
        <f t="shared" si="158"/>
        <v>0.96642619082339998</v>
      </c>
      <c r="W5090" s="20">
        <f t="shared" si="159"/>
        <v>8.6584252436490008</v>
      </c>
    </row>
    <row r="5091" spans="1:23" x14ac:dyDescent="0.25">
      <c r="A5091" s="18">
        <v>37488</v>
      </c>
      <c r="B5091" s="18">
        <v>37438</v>
      </c>
      <c r="C5091" s="18">
        <v>6410</v>
      </c>
      <c r="D5091" s="18">
        <v>6410</v>
      </c>
      <c r="E5091" s="18" t="s">
        <v>116</v>
      </c>
      <c r="F5091" s="18" t="s">
        <v>117</v>
      </c>
      <c r="G5091" s="19">
        <v>1.78010678925</v>
      </c>
      <c r="H5091" s="19">
        <v>0.72038400000000002</v>
      </c>
      <c r="I5091" s="18" t="s">
        <v>79</v>
      </c>
      <c r="J5091" s="18" t="s">
        <v>80</v>
      </c>
      <c r="K5091" s="18">
        <v>16</v>
      </c>
      <c r="L5091" s="18">
        <v>60</v>
      </c>
      <c r="M5091" s="18" t="s">
        <v>71</v>
      </c>
      <c r="N5091" s="18" t="s">
        <v>74</v>
      </c>
      <c r="O5091" s="18" t="s">
        <v>75</v>
      </c>
      <c r="P5091" s="19">
        <v>1027.5247921800001</v>
      </c>
      <c r="Q5091" s="19">
        <v>77541.141574099995</v>
      </c>
      <c r="R5091" s="20">
        <v>0.70014500000000002</v>
      </c>
      <c r="S5091" s="20">
        <v>6.29983</v>
      </c>
      <c r="T5091" s="20">
        <v>0.30199999999999999</v>
      </c>
      <c r="U5091" s="20">
        <v>0.30499999999999999</v>
      </c>
      <c r="V5091" s="20">
        <f t="shared" si="158"/>
        <v>0.35205253246463997</v>
      </c>
      <c r="W5091" s="20">
        <f t="shared" si="159"/>
        <v>3.1541162306304007</v>
      </c>
    </row>
    <row r="5092" spans="1:23" x14ac:dyDescent="0.25">
      <c r="A5092" s="18">
        <v>37489</v>
      </c>
      <c r="B5092" s="18">
        <v>37439</v>
      </c>
      <c r="C5092" s="18">
        <v>6410</v>
      </c>
      <c r="D5092" s="18">
        <v>6410</v>
      </c>
      <c r="E5092" s="18" t="s">
        <v>116</v>
      </c>
      <c r="F5092" s="18" t="s">
        <v>117</v>
      </c>
      <c r="G5092" s="19">
        <v>2.0250243726299999</v>
      </c>
      <c r="H5092" s="19">
        <v>0.81949799999999995</v>
      </c>
      <c r="I5092" s="18" t="s">
        <v>79</v>
      </c>
      <c r="J5092" s="18" t="s">
        <v>80</v>
      </c>
      <c r="K5092" s="18">
        <v>16</v>
      </c>
      <c r="L5092" s="18">
        <v>60</v>
      </c>
      <c r="M5092" s="18" t="s">
        <v>71</v>
      </c>
      <c r="N5092" s="18" t="s">
        <v>74</v>
      </c>
      <c r="O5092" s="18" t="s">
        <v>75</v>
      </c>
      <c r="P5092" s="19">
        <v>1100.0786414199999</v>
      </c>
      <c r="Q5092" s="19">
        <v>88209.7088334</v>
      </c>
      <c r="R5092" s="20">
        <v>0.70014500000000002</v>
      </c>
      <c r="S5092" s="20">
        <v>6.29983</v>
      </c>
      <c r="T5092" s="20">
        <v>0.30199999999999999</v>
      </c>
      <c r="U5092" s="20">
        <v>0.30499999999999999</v>
      </c>
      <c r="V5092" s="20">
        <f t="shared" si="158"/>
        <v>0.40048966419257992</v>
      </c>
      <c r="W5092" s="20">
        <f t="shared" si="159"/>
        <v>3.5880751693113</v>
      </c>
    </row>
    <row r="5093" spans="1:23" x14ac:dyDescent="0.25">
      <c r="A5093" s="18">
        <v>37490</v>
      </c>
      <c r="B5093" s="18">
        <v>37440</v>
      </c>
      <c r="C5093" s="18">
        <v>6410</v>
      </c>
      <c r="D5093" s="18">
        <v>6410</v>
      </c>
      <c r="E5093" s="18" t="s">
        <v>116</v>
      </c>
      <c r="F5093" s="18" t="s">
        <v>117</v>
      </c>
      <c r="G5093" s="19">
        <v>8.4921761678099994</v>
      </c>
      <c r="H5093" s="19">
        <v>3.4366599999999998</v>
      </c>
      <c r="I5093" s="18" t="s">
        <v>79</v>
      </c>
      <c r="J5093" s="18" t="s">
        <v>80</v>
      </c>
      <c r="K5093" s="18">
        <v>16</v>
      </c>
      <c r="L5093" s="18">
        <v>60</v>
      </c>
      <c r="M5093" s="18" t="s">
        <v>71</v>
      </c>
      <c r="N5093" s="18" t="s">
        <v>74</v>
      </c>
      <c r="O5093" s="18" t="s">
        <v>75</v>
      </c>
      <c r="P5093" s="19">
        <v>3179.1152942200001</v>
      </c>
      <c r="Q5093" s="19">
        <v>369917.71419500001</v>
      </c>
      <c r="R5093" s="20">
        <v>0.70014500000000002</v>
      </c>
      <c r="S5093" s="20">
        <v>6.29983</v>
      </c>
      <c r="T5093" s="20">
        <v>0.30199999999999999</v>
      </c>
      <c r="U5093" s="20">
        <v>0.30499999999999999</v>
      </c>
      <c r="V5093" s="20">
        <f t="shared" si="158"/>
        <v>1.6794999003585998</v>
      </c>
      <c r="W5093" s="20">
        <f t="shared" si="159"/>
        <v>15.047009768621001</v>
      </c>
    </row>
    <row r="5094" spans="1:23" x14ac:dyDescent="0.25">
      <c r="A5094" s="18">
        <v>37491</v>
      </c>
      <c r="B5094" s="18">
        <v>37441</v>
      </c>
      <c r="C5094" s="18">
        <v>6410</v>
      </c>
      <c r="D5094" s="18">
        <v>6410</v>
      </c>
      <c r="E5094" s="18" t="s">
        <v>116</v>
      </c>
      <c r="F5094" s="18" t="s">
        <v>117</v>
      </c>
      <c r="G5094" s="19">
        <v>3.6417046408</v>
      </c>
      <c r="H5094" s="19">
        <v>1.4737499999999999</v>
      </c>
      <c r="I5094" s="18" t="s">
        <v>79</v>
      </c>
      <c r="J5094" s="18" t="s">
        <v>80</v>
      </c>
      <c r="K5094" s="18">
        <v>16</v>
      </c>
      <c r="L5094" s="18">
        <v>60</v>
      </c>
      <c r="M5094" s="18" t="s">
        <v>71</v>
      </c>
      <c r="N5094" s="18" t="s">
        <v>74</v>
      </c>
      <c r="O5094" s="18" t="s">
        <v>75</v>
      </c>
      <c r="P5094" s="19">
        <v>1622.27828823</v>
      </c>
      <c r="Q5094" s="19">
        <v>158632.01962199999</v>
      </c>
      <c r="R5094" s="20">
        <v>0.70014500000000002</v>
      </c>
      <c r="S5094" s="20">
        <v>6.29983</v>
      </c>
      <c r="T5094" s="20">
        <v>0.30199999999999999</v>
      </c>
      <c r="U5094" s="20">
        <v>0.30499999999999999</v>
      </c>
      <c r="V5094" s="20">
        <f t="shared" si="158"/>
        <v>0.72022340823749986</v>
      </c>
      <c r="W5094" s="20">
        <f t="shared" si="159"/>
        <v>6.4526402514374999</v>
      </c>
    </row>
    <row r="5095" spans="1:23" x14ac:dyDescent="0.25">
      <c r="A5095" s="18">
        <v>37492</v>
      </c>
      <c r="B5095" s="18">
        <v>37442</v>
      </c>
      <c r="C5095" s="18">
        <v>6410</v>
      </c>
      <c r="D5095" s="18">
        <v>6410</v>
      </c>
      <c r="E5095" s="18" t="s">
        <v>116</v>
      </c>
      <c r="F5095" s="18" t="s">
        <v>117</v>
      </c>
      <c r="G5095" s="19">
        <v>4.2975396402200001</v>
      </c>
      <c r="H5095" s="19">
        <v>1.73915</v>
      </c>
      <c r="I5095" s="18" t="s">
        <v>79</v>
      </c>
      <c r="J5095" s="18" t="s">
        <v>80</v>
      </c>
      <c r="K5095" s="18">
        <v>16</v>
      </c>
      <c r="L5095" s="18">
        <v>60</v>
      </c>
      <c r="M5095" s="18" t="s">
        <v>71</v>
      </c>
      <c r="N5095" s="18" t="s">
        <v>74</v>
      </c>
      <c r="O5095" s="18" t="s">
        <v>75</v>
      </c>
      <c r="P5095" s="19">
        <v>2375.17911813</v>
      </c>
      <c r="Q5095" s="19">
        <v>187200.07792499999</v>
      </c>
      <c r="R5095" s="20">
        <v>0.70014500000000002</v>
      </c>
      <c r="S5095" s="20">
        <v>6.29983</v>
      </c>
      <c r="T5095" s="20">
        <v>0.30199999999999999</v>
      </c>
      <c r="U5095" s="20">
        <v>0.30499999999999999</v>
      </c>
      <c r="V5095" s="20">
        <f t="shared" si="158"/>
        <v>0.84992470937149989</v>
      </c>
      <c r="W5095" s="20">
        <f t="shared" si="159"/>
        <v>7.6146627944275007</v>
      </c>
    </row>
    <row r="5096" spans="1:23" x14ac:dyDescent="0.25">
      <c r="A5096" s="18">
        <v>37493</v>
      </c>
      <c r="B5096" s="18">
        <v>37443</v>
      </c>
      <c r="C5096" s="18">
        <v>6410</v>
      </c>
      <c r="D5096" s="18">
        <v>6410</v>
      </c>
      <c r="E5096" s="18" t="s">
        <v>116</v>
      </c>
      <c r="F5096" s="18" t="s">
        <v>117</v>
      </c>
      <c r="G5096" s="19">
        <v>1.3636727523300001</v>
      </c>
      <c r="H5096" s="19">
        <v>0.55185899999999999</v>
      </c>
      <c r="I5096" s="18" t="s">
        <v>79</v>
      </c>
      <c r="J5096" s="18" t="s">
        <v>80</v>
      </c>
      <c r="K5096" s="18">
        <v>16</v>
      </c>
      <c r="L5096" s="18">
        <v>60</v>
      </c>
      <c r="M5096" s="18" t="s">
        <v>71</v>
      </c>
      <c r="N5096" s="18" t="s">
        <v>74</v>
      </c>
      <c r="O5096" s="18" t="s">
        <v>75</v>
      </c>
      <c r="P5096" s="19">
        <v>993.61751316200002</v>
      </c>
      <c r="Q5096" s="19">
        <v>59401.347485400001</v>
      </c>
      <c r="R5096" s="20">
        <v>0.70014500000000002</v>
      </c>
      <c r="S5096" s="20">
        <v>6.29983</v>
      </c>
      <c r="T5096" s="20">
        <v>0.30199999999999999</v>
      </c>
      <c r="U5096" s="20">
        <v>0.30499999999999999</v>
      </c>
      <c r="V5096" s="20">
        <f t="shared" si="158"/>
        <v>0.26969416104938998</v>
      </c>
      <c r="W5096" s="20">
        <f t="shared" si="159"/>
        <v>2.4162494293591501</v>
      </c>
    </row>
    <row r="5097" spans="1:23" x14ac:dyDescent="0.25">
      <c r="A5097" s="18">
        <v>37494</v>
      </c>
      <c r="B5097" s="18">
        <v>37444</v>
      </c>
      <c r="C5097" s="18">
        <v>6410</v>
      </c>
      <c r="D5097" s="18">
        <v>6410</v>
      </c>
      <c r="E5097" s="18" t="s">
        <v>116</v>
      </c>
      <c r="F5097" s="18" t="s">
        <v>117</v>
      </c>
      <c r="G5097" s="19">
        <v>31.885593682900002</v>
      </c>
      <c r="H5097" s="19">
        <v>12.903600000000001</v>
      </c>
      <c r="I5097" s="18" t="s">
        <v>79</v>
      </c>
      <c r="J5097" s="18" t="s">
        <v>80</v>
      </c>
      <c r="K5097" s="18">
        <v>16</v>
      </c>
      <c r="L5097" s="18">
        <v>60</v>
      </c>
      <c r="M5097" s="18" t="s">
        <v>71</v>
      </c>
      <c r="N5097" s="18" t="s">
        <v>74</v>
      </c>
      <c r="O5097" s="18" t="s">
        <v>75</v>
      </c>
      <c r="P5097" s="19">
        <v>8000.7640371899997</v>
      </c>
      <c r="Q5097" s="19">
        <v>1388930.90509</v>
      </c>
      <c r="R5097" s="20">
        <v>0.70014500000000002</v>
      </c>
      <c r="S5097" s="20">
        <v>6.29983</v>
      </c>
      <c r="T5097" s="20">
        <v>0.30199999999999999</v>
      </c>
      <c r="U5097" s="20">
        <v>0.30499999999999999</v>
      </c>
      <c r="V5097" s="20">
        <f t="shared" si="158"/>
        <v>6.3060049333560002</v>
      </c>
      <c r="W5097" s="20">
        <f t="shared" si="159"/>
        <v>56.496888039660007</v>
      </c>
    </row>
    <row r="5098" spans="1:23" x14ac:dyDescent="0.25">
      <c r="A5098" s="18">
        <v>37495</v>
      </c>
      <c r="B5098" s="18">
        <v>37445</v>
      </c>
      <c r="C5098" s="18">
        <v>6410</v>
      </c>
      <c r="D5098" s="18">
        <v>6410</v>
      </c>
      <c r="E5098" s="18" t="s">
        <v>116</v>
      </c>
      <c r="F5098" s="18" t="s">
        <v>117</v>
      </c>
      <c r="G5098" s="19">
        <v>1.2162730286100001</v>
      </c>
      <c r="H5098" s="19">
        <v>0.49220799999999998</v>
      </c>
      <c r="I5098" s="18" t="s">
        <v>79</v>
      </c>
      <c r="J5098" s="18" t="s">
        <v>80</v>
      </c>
      <c r="K5098" s="18">
        <v>16</v>
      </c>
      <c r="L5098" s="18">
        <v>60</v>
      </c>
      <c r="M5098" s="18" t="s">
        <v>71</v>
      </c>
      <c r="N5098" s="18" t="s">
        <v>74</v>
      </c>
      <c r="O5098" s="18" t="s">
        <v>75</v>
      </c>
      <c r="P5098" s="19">
        <v>898.626167485</v>
      </c>
      <c r="Q5098" s="19">
        <v>52980.641203300002</v>
      </c>
      <c r="R5098" s="20">
        <v>0.70014500000000002</v>
      </c>
      <c r="S5098" s="20">
        <v>6.29983</v>
      </c>
      <c r="T5098" s="20">
        <v>0.30199999999999999</v>
      </c>
      <c r="U5098" s="20">
        <v>0.30499999999999999</v>
      </c>
      <c r="V5098" s="20">
        <f t="shared" si="158"/>
        <v>0.24054264517167998</v>
      </c>
      <c r="W5098" s="20">
        <f t="shared" si="159"/>
        <v>2.1550745736248</v>
      </c>
    </row>
    <row r="5099" spans="1:23" x14ac:dyDescent="0.25">
      <c r="A5099" s="18">
        <v>37496</v>
      </c>
      <c r="B5099" s="18">
        <v>37446</v>
      </c>
      <c r="C5099" s="18">
        <v>6410</v>
      </c>
      <c r="D5099" s="18">
        <v>6410</v>
      </c>
      <c r="E5099" s="18" t="s">
        <v>116</v>
      </c>
      <c r="F5099" s="18" t="s">
        <v>117</v>
      </c>
      <c r="G5099" s="19">
        <v>16.8695928757</v>
      </c>
      <c r="H5099" s="19">
        <v>6.8268800000000001</v>
      </c>
      <c r="I5099" s="18" t="s">
        <v>79</v>
      </c>
      <c r="J5099" s="18" t="s">
        <v>80</v>
      </c>
      <c r="K5099" s="18">
        <v>16</v>
      </c>
      <c r="L5099" s="18">
        <v>60</v>
      </c>
      <c r="M5099" s="18" t="s">
        <v>71</v>
      </c>
      <c r="N5099" s="18" t="s">
        <v>74</v>
      </c>
      <c r="O5099" s="18" t="s">
        <v>75</v>
      </c>
      <c r="P5099" s="19">
        <v>6398.7304258100003</v>
      </c>
      <c r="Q5099" s="19">
        <v>734836.52630899998</v>
      </c>
      <c r="R5099" s="20">
        <v>0.70014500000000002</v>
      </c>
      <c r="S5099" s="20">
        <v>6.29983</v>
      </c>
      <c r="T5099" s="20">
        <v>0.30199999999999999</v>
      </c>
      <c r="U5099" s="20">
        <v>0.30499999999999999</v>
      </c>
      <c r="V5099" s="20">
        <f t="shared" si="158"/>
        <v>3.3363045165248</v>
      </c>
      <c r="W5099" s="20">
        <f t="shared" si="159"/>
        <v>29.890687484128005</v>
      </c>
    </row>
    <row r="5100" spans="1:23" x14ac:dyDescent="0.25">
      <c r="A5100" s="18">
        <v>37497</v>
      </c>
      <c r="B5100" s="18">
        <v>37447</v>
      </c>
      <c r="C5100" s="18">
        <v>6410</v>
      </c>
      <c r="D5100" s="18">
        <v>6410</v>
      </c>
      <c r="E5100" s="18" t="s">
        <v>116</v>
      </c>
      <c r="F5100" s="18" t="s">
        <v>117</v>
      </c>
      <c r="G5100" s="19">
        <v>2.8617136116099999</v>
      </c>
      <c r="H5100" s="19">
        <v>1.1580900000000001</v>
      </c>
      <c r="I5100" s="18" t="s">
        <v>79</v>
      </c>
      <c r="J5100" s="18" t="s">
        <v>80</v>
      </c>
      <c r="K5100" s="18">
        <v>16</v>
      </c>
      <c r="L5100" s="18">
        <v>60</v>
      </c>
      <c r="M5100" s="18" t="s">
        <v>71</v>
      </c>
      <c r="N5100" s="18" t="s">
        <v>74</v>
      </c>
      <c r="O5100" s="18" t="s">
        <v>75</v>
      </c>
      <c r="P5100" s="19">
        <v>1359.40036285</v>
      </c>
      <c r="Q5100" s="19">
        <v>124655.74629700001</v>
      </c>
      <c r="R5100" s="20">
        <v>0.70014500000000002</v>
      </c>
      <c r="S5100" s="20">
        <v>6.29983</v>
      </c>
      <c r="T5100" s="20">
        <v>0.30199999999999999</v>
      </c>
      <c r="U5100" s="20">
        <v>0.30499999999999999</v>
      </c>
      <c r="V5100" s="20">
        <f t="shared" si="158"/>
        <v>0.56595998428890004</v>
      </c>
      <c r="W5100" s="20">
        <f t="shared" si="159"/>
        <v>5.070560236666501</v>
      </c>
    </row>
    <row r="5101" spans="1:23" x14ac:dyDescent="0.25">
      <c r="A5101" s="18">
        <v>37498</v>
      </c>
      <c r="B5101" s="18">
        <v>37448</v>
      </c>
      <c r="C5101" s="18">
        <v>6410</v>
      </c>
      <c r="D5101" s="18">
        <v>6410</v>
      </c>
      <c r="E5101" s="18" t="s">
        <v>116</v>
      </c>
      <c r="F5101" s="18" t="s">
        <v>117</v>
      </c>
      <c r="G5101" s="19">
        <v>1.9115417557600001</v>
      </c>
      <c r="H5101" s="19">
        <v>0.77357399999999998</v>
      </c>
      <c r="I5101" s="18" t="s">
        <v>79</v>
      </c>
      <c r="J5101" s="18" t="s">
        <v>80</v>
      </c>
      <c r="K5101" s="18">
        <v>16</v>
      </c>
      <c r="L5101" s="18">
        <v>60</v>
      </c>
      <c r="M5101" s="18" t="s">
        <v>71</v>
      </c>
      <c r="N5101" s="18" t="s">
        <v>74</v>
      </c>
      <c r="O5101" s="18" t="s">
        <v>75</v>
      </c>
      <c r="P5101" s="19">
        <v>1599.654581</v>
      </c>
      <c r="Q5101" s="19">
        <v>83266.425813599999</v>
      </c>
      <c r="R5101" s="20">
        <v>0.70014500000000002</v>
      </c>
      <c r="S5101" s="20">
        <v>6.29983</v>
      </c>
      <c r="T5101" s="20">
        <v>0.30199999999999999</v>
      </c>
      <c r="U5101" s="20">
        <v>0.30499999999999999</v>
      </c>
      <c r="V5101" s="20">
        <f t="shared" si="158"/>
        <v>0.37804654982453995</v>
      </c>
      <c r="W5101" s="20">
        <f t="shared" si="159"/>
        <v>3.3870023612319002</v>
      </c>
    </row>
    <row r="5102" spans="1:23" x14ac:dyDescent="0.25">
      <c r="A5102" s="18">
        <v>37499</v>
      </c>
      <c r="B5102" s="18">
        <v>37449</v>
      </c>
      <c r="C5102" s="18">
        <v>6410</v>
      </c>
      <c r="D5102" s="18">
        <v>6410</v>
      </c>
      <c r="E5102" s="18" t="s">
        <v>116</v>
      </c>
      <c r="F5102" s="18" t="s">
        <v>117</v>
      </c>
      <c r="G5102" s="19">
        <v>2.4457529898499999</v>
      </c>
      <c r="H5102" s="19">
        <v>0.989761</v>
      </c>
      <c r="I5102" s="18" t="s">
        <v>79</v>
      </c>
      <c r="J5102" s="18" t="s">
        <v>80</v>
      </c>
      <c r="K5102" s="18">
        <v>16</v>
      </c>
      <c r="L5102" s="18">
        <v>60</v>
      </c>
      <c r="M5102" s="18" t="s">
        <v>71</v>
      </c>
      <c r="N5102" s="18" t="s">
        <v>74</v>
      </c>
      <c r="O5102" s="18" t="s">
        <v>75</v>
      </c>
      <c r="P5102" s="19">
        <v>1169.9282929000001</v>
      </c>
      <c r="Q5102" s="19">
        <v>106536.574089</v>
      </c>
      <c r="R5102" s="20">
        <v>0.70014500000000002</v>
      </c>
      <c r="S5102" s="20">
        <v>6.29983</v>
      </c>
      <c r="T5102" s="20">
        <v>0.30199999999999999</v>
      </c>
      <c r="U5102" s="20">
        <v>0.30499999999999999</v>
      </c>
      <c r="V5102" s="20">
        <f t="shared" si="158"/>
        <v>0.48369739831080993</v>
      </c>
      <c r="W5102" s="20">
        <f t="shared" si="159"/>
        <v>4.3335515982378503</v>
      </c>
    </row>
    <row r="5103" spans="1:23" x14ac:dyDescent="0.25">
      <c r="A5103" s="18">
        <v>37500</v>
      </c>
      <c r="B5103" s="18">
        <v>37450</v>
      </c>
      <c r="C5103" s="18">
        <v>6410</v>
      </c>
      <c r="D5103" s="18">
        <v>6410</v>
      </c>
      <c r="E5103" s="18" t="s">
        <v>116</v>
      </c>
      <c r="F5103" s="18" t="s">
        <v>117</v>
      </c>
      <c r="G5103" s="19">
        <v>1.0909768612399999</v>
      </c>
      <c r="H5103" s="19">
        <v>0.44150299999999998</v>
      </c>
      <c r="I5103" s="18" t="s">
        <v>79</v>
      </c>
      <c r="J5103" s="18" t="s">
        <v>80</v>
      </c>
      <c r="K5103" s="18">
        <v>16</v>
      </c>
      <c r="L5103" s="18">
        <v>60</v>
      </c>
      <c r="M5103" s="18" t="s">
        <v>71</v>
      </c>
      <c r="N5103" s="18" t="s">
        <v>74</v>
      </c>
      <c r="O5103" s="18" t="s">
        <v>75</v>
      </c>
      <c r="P5103" s="19">
        <v>827.67061073900004</v>
      </c>
      <c r="Q5103" s="19">
        <v>47522.761984099998</v>
      </c>
      <c r="R5103" s="20">
        <v>0.70014500000000002</v>
      </c>
      <c r="S5103" s="20">
        <v>6.29983</v>
      </c>
      <c r="T5103" s="20">
        <v>0.30199999999999999</v>
      </c>
      <c r="U5103" s="20">
        <v>0.30499999999999999</v>
      </c>
      <c r="V5103" s="20">
        <f t="shared" si="158"/>
        <v>0.21576305031862997</v>
      </c>
      <c r="W5103" s="20">
        <f t="shared" si="159"/>
        <v>1.93306872192055</v>
      </c>
    </row>
    <row r="5104" spans="1:23" x14ac:dyDescent="0.25">
      <c r="A5104" s="18">
        <v>37501</v>
      </c>
      <c r="B5104" s="18">
        <v>37451</v>
      </c>
      <c r="C5104" s="18">
        <v>6410</v>
      </c>
      <c r="D5104" s="18">
        <v>6410</v>
      </c>
      <c r="E5104" s="18" t="s">
        <v>116</v>
      </c>
      <c r="F5104" s="18" t="s">
        <v>117</v>
      </c>
      <c r="G5104" s="19">
        <v>42.400970551100002</v>
      </c>
      <c r="H5104" s="19">
        <v>17.159099999999999</v>
      </c>
      <c r="I5104" s="18" t="s">
        <v>79</v>
      </c>
      <c r="J5104" s="18" t="s">
        <v>80</v>
      </c>
      <c r="K5104" s="18">
        <v>16</v>
      </c>
      <c r="L5104" s="18">
        <v>60</v>
      </c>
      <c r="M5104" s="18" t="s">
        <v>71</v>
      </c>
      <c r="N5104" s="18" t="s">
        <v>74</v>
      </c>
      <c r="O5104" s="18" t="s">
        <v>75</v>
      </c>
      <c r="P5104" s="19">
        <v>9234.0529956499995</v>
      </c>
      <c r="Q5104" s="19">
        <v>1846978.8892699999</v>
      </c>
      <c r="R5104" s="20">
        <v>0.70014500000000002</v>
      </c>
      <c r="S5104" s="20">
        <v>6.29983</v>
      </c>
      <c r="T5104" s="20">
        <v>0.30199999999999999</v>
      </c>
      <c r="U5104" s="20">
        <v>0.30499999999999999</v>
      </c>
      <c r="V5104" s="20">
        <f t="shared" si="158"/>
        <v>8.3856729325109995</v>
      </c>
      <c r="W5104" s="20">
        <f t="shared" si="159"/>
        <v>75.129092002335</v>
      </c>
    </row>
    <row r="5105" spans="1:23" x14ac:dyDescent="0.25">
      <c r="A5105" s="18">
        <v>37502</v>
      </c>
      <c r="B5105" s="18">
        <v>37452</v>
      </c>
      <c r="C5105" s="18">
        <v>6410</v>
      </c>
      <c r="D5105" s="18">
        <v>6410</v>
      </c>
      <c r="E5105" s="18" t="s">
        <v>116</v>
      </c>
      <c r="F5105" s="18" t="s">
        <v>117</v>
      </c>
      <c r="G5105" s="19">
        <v>14.4438001761</v>
      </c>
      <c r="H5105" s="19">
        <v>5.8452000000000002</v>
      </c>
      <c r="I5105" s="18" t="s">
        <v>79</v>
      </c>
      <c r="J5105" s="18" t="s">
        <v>80</v>
      </c>
      <c r="K5105" s="18">
        <v>16</v>
      </c>
      <c r="L5105" s="18">
        <v>60</v>
      </c>
      <c r="M5105" s="18" t="s">
        <v>71</v>
      </c>
      <c r="N5105" s="18" t="s">
        <v>74</v>
      </c>
      <c r="O5105" s="18" t="s">
        <v>75</v>
      </c>
      <c r="P5105" s="19">
        <v>10010.8332579</v>
      </c>
      <c r="Q5105" s="19">
        <v>629169.41898399999</v>
      </c>
      <c r="R5105" s="20">
        <v>0.70014500000000002</v>
      </c>
      <c r="S5105" s="20">
        <v>6.29983</v>
      </c>
      <c r="T5105" s="20">
        <v>0.30199999999999999</v>
      </c>
      <c r="U5105" s="20">
        <v>0.30499999999999999</v>
      </c>
      <c r="V5105" s="20">
        <f t="shared" si="158"/>
        <v>2.8565563126919997</v>
      </c>
      <c r="W5105" s="20">
        <f t="shared" si="159"/>
        <v>25.592517589620005</v>
      </c>
    </row>
    <row r="5106" spans="1:23" x14ac:dyDescent="0.25">
      <c r="A5106" s="18">
        <v>37503</v>
      </c>
      <c r="B5106" s="18">
        <v>37453</v>
      </c>
      <c r="C5106" s="18">
        <v>6410</v>
      </c>
      <c r="D5106" s="18">
        <v>6410</v>
      </c>
      <c r="E5106" s="18" t="s">
        <v>116</v>
      </c>
      <c r="F5106" s="18" t="s">
        <v>117</v>
      </c>
      <c r="G5106" s="19">
        <v>2.3222296445000001</v>
      </c>
      <c r="H5106" s="19">
        <v>0.93977299999999997</v>
      </c>
      <c r="I5106" s="18" t="s">
        <v>79</v>
      </c>
      <c r="J5106" s="18" t="s">
        <v>80</v>
      </c>
      <c r="K5106" s="18">
        <v>16</v>
      </c>
      <c r="L5106" s="18">
        <v>60</v>
      </c>
      <c r="M5106" s="18" t="s">
        <v>71</v>
      </c>
      <c r="N5106" s="18" t="s">
        <v>74</v>
      </c>
      <c r="O5106" s="18" t="s">
        <v>75</v>
      </c>
      <c r="P5106" s="19">
        <v>1558.2378996499999</v>
      </c>
      <c r="Q5106" s="19">
        <v>101155.91868800001</v>
      </c>
      <c r="R5106" s="20">
        <v>0.70014500000000002</v>
      </c>
      <c r="S5106" s="20">
        <v>6.29983</v>
      </c>
      <c r="T5106" s="20">
        <v>0.30199999999999999</v>
      </c>
      <c r="U5106" s="20">
        <v>0.30499999999999999</v>
      </c>
      <c r="V5106" s="20">
        <f t="shared" si="158"/>
        <v>0.45926820222532994</v>
      </c>
      <c r="W5106" s="20">
        <f t="shared" si="159"/>
        <v>4.1146850463200497</v>
      </c>
    </row>
    <row r="5107" spans="1:23" x14ac:dyDescent="0.25">
      <c r="A5107" s="18">
        <v>37504</v>
      </c>
      <c r="B5107" s="18">
        <v>37454</v>
      </c>
      <c r="C5107" s="18">
        <v>6410</v>
      </c>
      <c r="D5107" s="18">
        <v>6410</v>
      </c>
      <c r="E5107" s="18" t="s">
        <v>116</v>
      </c>
      <c r="F5107" s="18" t="s">
        <v>117</v>
      </c>
      <c r="G5107" s="19">
        <v>0.97345093921600001</v>
      </c>
      <c r="H5107" s="19">
        <v>0.39394200000000001</v>
      </c>
      <c r="I5107" s="18" t="s">
        <v>79</v>
      </c>
      <c r="J5107" s="18" t="s">
        <v>80</v>
      </c>
      <c r="K5107" s="18">
        <v>16</v>
      </c>
      <c r="L5107" s="18">
        <v>60</v>
      </c>
      <c r="M5107" s="18" t="s">
        <v>71</v>
      </c>
      <c r="N5107" s="18" t="s">
        <v>74</v>
      </c>
      <c r="O5107" s="18" t="s">
        <v>75</v>
      </c>
      <c r="P5107" s="19">
        <v>845.52574530699997</v>
      </c>
      <c r="Q5107" s="19">
        <v>42403.353298499998</v>
      </c>
      <c r="R5107" s="20">
        <v>0.70014500000000002</v>
      </c>
      <c r="S5107" s="20">
        <v>6.29983</v>
      </c>
      <c r="T5107" s="20">
        <v>0.30199999999999999</v>
      </c>
      <c r="U5107" s="20">
        <v>0.30499999999999999</v>
      </c>
      <c r="V5107" s="20">
        <f t="shared" si="158"/>
        <v>0.19251993206982002</v>
      </c>
      <c r="W5107" s="20">
        <f t="shared" si="159"/>
        <v>1.7248285027527004</v>
      </c>
    </row>
    <row r="5108" spans="1:23" x14ac:dyDescent="0.25">
      <c r="A5108" s="18">
        <v>37505</v>
      </c>
      <c r="B5108" s="18">
        <v>37455</v>
      </c>
      <c r="C5108" s="18">
        <v>6410</v>
      </c>
      <c r="D5108" s="18">
        <v>6410</v>
      </c>
      <c r="E5108" s="18" t="s">
        <v>116</v>
      </c>
      <c r="F5108" s="18" t="s">
        <v>117</v>
      </c>
      <c r="G5108" s="19">
        <v>9.1609598803800001</v>
      </c>
      <c r="H5108" s="19">
        <v>3.7073100000000001</v>
      </c>
      <c r="I5108" s="18" t="s">
        <v>79</v>
      </c>
      <c r="J5108" s="18" t="s">
        <v>80</v>
      </c>
      <c r="K5108" s="18">
        <v>16</v>
      </c>
      <c r="L5108" s="18">
        <v>60</v>
      </c>
      <c r="M5108" s="18" t="s">
        <v>71</v>
      </c>
      <c r="N5108" s="18" t="s">
        <v>74</v>
      </c>
      <c r="O5108" s="18" t="s">
        <v>75</v>
      </c>
      <c r="P5108" s="19">
        <v>2406.1050414900001</v>
      </c>
      <c r="Q5108" s="19">
        <v>399049.81618700002</v>
      </c>
      <c r="R5108" s="20">
        <v>0.70014500000000002</v>
      </c>
      <c r="S5108" s="20">
        <v>6.29983</v>
      </c>
      <c r="T5108" s="20">
        <v>0.30199999999999999</v>
      </c>
      <c r="U5108" s="20">
        <v>0.30499999999999999</v>
      </c>
      <c r="V5108" s="20">
        <f t="shared" si="158"/>
        <v>1.8117668828451001</v>
      </c>
      <c r="W5108" s="20">
        <f t="shared" si="159"/>
        <v>16.232018816323503</v>
      </c>
    </row>
    <row r="5109" spans="1:23" x14ac:dyDescent="0.25">
      <c r="A5109" s="18">
        <v>37506</v>
      </c>
      <c r="B5109" s="18">
        <v>37456</v>
      </c>
      <c r="C5109" s="18">
        <v>6410</v>
      </c>
      <c r="D5109" s="18">
        <v>6410</v>
      </c>
      <c r="E5109" s="18" t="s">
        <v>116</v>
      </c>
      <c r="F5109" s="18" t="s">
        <v>117</v>
      </c>
      <c r="G5109" s="19">
        <v>23.522393973100002</v>
      </c>
      <c r="H5109" s="19">
        <v>9.5191800000000004</v>
      </c>
      <c r="I5109" s="18" t="s">
        <v>79</v>
      </c>
      <c r="J5109" s="18" t="s">
        <v>80</v>
      </c>
      <c r="K5109" s="18">
        <v>16</v>
      </c>
      <c r="L5109" s="18">
        <v>60</v>
      </c>
      <c r="M5109" s="18" t="s">
        <v>71</v>
      </c>
      <c r="N5109" s="18" t="s">
        <v>74</v>
      </c>
      <c r="O5109" s="18" t="s">
        <v>75</v>
      </c>
      <c r="P5109" s="19">
        <v>33770.254398899997</v>
      </c>
      <c r="Q5109" s="19">
        <v>1024631.38293</v>
      </c>
      <c r="R5109" s="20">
        <v>0.70014500000000002</v>
      </c>
      <c r="S5109" s="20">
        <v>6.29983</v>
      </c>
      <c r="T5109" s="20">
        <v>0.30199999999999999</v>
      </c>
      <c r="U5109" s="20">
        <v>0.30499999999999999</v>
      </c>
      <c r="V5109" s="20">
        <f t="shared" si="158"/>
        <v>4.6520347842078005</v>
      </c>
      <c r="W5109" s="20">
        <f t="shared" si="159"/>
        <v>41.678604938883005</v>
      </c>
    </row>
    <row r="5110" spans="1:23" x14ac:dyDescent="0.25">
      <c r="A5110" s="18">
        <v>37507</v>
      </c>
      <c r="B5110" s="18">
        <v>37457</v>
      </c>
      <c r="C5110" s="18">
        <v>6410</v>
      </c>
      <c r="D5110" s="18">
        <v>6410</v>
      </c>
      <c r="E5110" s="18" t="s">
        <v>116</v>
      </c>
      <c r="F5110" s="18" t="s">
        <v>117</v>
      </c>
      <c r="G5110" s="19">
        <v>8.4407317695700002</v>
      </c>
      <c r="H5110" s="19">
        <v>3.4158400000000002</v>
      </c>
      <c r="I5110" s="18" t="s">
        <v>79</v>
      </c>
      <c r="J5110" s="18" t="s">
        <v>80</v>
      </c>
      <c r="K5110" s="18">
        <v>16</v>
      </c>
      <c r="L5110" s="18">
        <v>60</v>
      </c>
      <c r="M5110" s="18" t="s">
        <v>71</v>
      </c>
      <c r="N5110" s="18" t="s">
        <v>74</v>
      </c>
      <c r="O5110" s="18" t="s">
        <v>75</v>
      </c>
      <c r="P5110" s="19">
        <v>2960.2256897100001</v>
      </c>
      <c r="Q5110" s="19">
        <v>367676.80517200002</v>
      </c>
      <c r="R5110" s="20">
        <v>0.70014500000000002</v>
      </c>
      <c r="S5110" s="20">
        <v>6.29983</v>
      </c>
      <c r="T5110" s="20">
        <v>0.30199999999999999</v>
      </c>
      <c r="U5110" s="20">
        <v>0.30499999999999999</v>
      </c>
      <c r="V5110" s="20">
        <f t="shared" si="158"/>
        <v>1.6693251411664001</v>
      </c>
      <c r="W5110" s="20">
        <f t="shared" si="159"/>
        <v>14.955851858504003</v>
      </c>
    </row>
    <row r="5111" spans="1:23" x14ac:dyDescent="0.25">
      <c r="A5111" s="18">
        <v>37508</v>
      </c>
      <c r="B5111" s="18">
        <v>37458</v>
      </c>
      <c r="C5111" s="18">
        <v>6410</v>
      </c>
      <c r="D5111" s="18">
        <v>6410</v>
      </c>
      <c r="E5111" s="18" t="s">
        <v>116</v>
      </c>
      <c r="F5111" s="18" t="s">
        <v>117</v>
      </c>
      <c r="G5111" s="19">
        <v>6.2033208771700004</v>
      </c>
      <c r="H5111" s="19">
        <v>2.5103900000000001</v>
      </c>
      <c r="I5111" s="18" t="s">
        <v>79</v>
      </c>
      <c r="J5111" s="18" t="s">
        <v>80</v>
      </c>
      <c r="K5111" s="18">
        <v>16</v>
      </c>
      <c r="L5111" s="18">
        <v>60</v>
      </c>
      <c r="M5111" s="18" t="s">
        <v>71</v>
      </c>
      <c r="N5111" s="18" t="s">
        <v>74</v>
      </c>
      <c r="O5111" s="18" t="s">
        <v>75</v>
      </c>
      <c r="P5111" s="19">
        <v>1926.92401591</v>
      </c>
      <c r="Q5111" s="19">
        <v>270215.57654400001</v>
      </c>
      <c r="R5111" s="20">
        <v>0.70014500000000002</v>
      </c>
      <c r="S5111" s="20">
        <v>6.29983</v>
      </c>
      <c r="T5111" s="20">
        <v>0.30199999999999999</v>
      </c>
      <c r="U5111" s="20">
        <v>0.30499999999999999</v>
      </c>
      <c r="V5111" s="20">
        <f t="shared" si="158"/>
        <v>1.2268306305719001</v>
      </c>
      <c r="W5111" s="20">
        <f t="shared" si="159"/>
        <v>10.991446012421502</v>
      </c>
    </row>
    <row r="5112" spans="1:23" x14ac:dyDescent="0.25">
      <c r="A5112" s="18">
        <v>37509</v>
      </c>
      <c r="B5112" s="18">
        <v>37459</v>
      </c>
      <c r="C5112" s="18">
        <v>6410</v>
      </c>
      <c r="D5112" s="18">
        <v>6410</v>
      </c>
      <c r="E5112" s="18" t="s">
        <v>116</v>
      </c>
      <c r="F5112" s="18" t="s">
        <v>117</v>
      </c>
      <c r="G5112" s="19">
        <v>4.2254134316399998</v>
      </c>
      <c r="H5112" s="19">
        <v>1.7099599999999999</v>
      </c>
      <c r="I5112" s="18" t="s">
        <v>79</v>
      </c>
      <c r="J5112" s="18" t="s">
        <v>80</v>
      </c>
      <c r="K5112" s="18">
        <v>16</v>
      </c>
      <c r="L5112" s="18">
        <v>60</v>
      </c>
      <c r="M5112" s="18" t="s">
        <v>71</v>
      </c>
      <c r="N5112" s="18" t="s">
        <v>74</v>
      </c>
      <c r="O5112" s="18" t="s">
        <v>75</v>
      </c>
      <c r="P5112" s="19">
        <v>2035.9023323399999</v>
      </c>
      <c r="Q5112" s="19">
        <v>184058.27284600001</v>
      </c>
      <c r="R5112" s="20">
        <v>0.70014500000000002</v>
      </c>
      <c r="S5112" s="20">
        <v>6.29983</v>
      </c>
      <c r="T5112" s="20">
        <v>0.30199999999999999</v>
      </c>
      <c r="U5112" s="20">
        <v>0.30499999999999999</v>
      </c>
      <c r="V5112" s="20">
        <f t="shared" si="158"/>
        <v>0.83565952105159991</v>
      </c>
      <c r="W5112" s="20">
        <f t="shared" si="159"/>
        <v>7.4868578282260003</v>
      </c>
    </row>
    <row r="5113" spans="1:23" x14ac:dyDescent="0.25">
      <c r="A5113" s="18">
        <v>37510</v>
      </c>
      <c r="B5113" s="18">
        <v>37460</v>
      </c>
      <c r="C5113" s="18">
        <v>6410</v>
      </c>
      <c r="D5113" s="18">
        <v>6410</v>
      </c>
      <c r="E5113" s="18" t="s">
        <v>116</v>
      </c>
      <c r="F5113" s="18" t="s">
        <v>117</v>
      </c>
      <c r="G5113" s="19">
        <v>1.68542834664E-2</v>
      </c>
      <c r="H5113" s="19">
        <v>6.8206899999999999E-3</v>
      </c>
      <c r="I5113" s="18" t="s">
        <v>79</v>
      </c>
      <c r="J5113" s="18" t="s">
        <v>80</v>
      </c>
      <c r="K5113" s="18">
        <v>16</v>
      </c>
      <c r="L5113" s="18">
        <v>60</v>
      </c>
      <c r="M5113" s="18" t="s">
        <v>71</v>
      </c>
      <c r="N5113" s="18" t="s">
        <v>74</v>
      </c>
      <c r="O5113" s="18" t="s">
        <v>75</v>
      </c>
      <c r="P5113" s="19">
        <v>294.74946779700002</v>
      </c>
      <c r="Q5113" s="19">
        <v>734.16965109199998</v>
      </c>
      <c r="R5113" s="20">
        <v>0.70014500000000002</v>
      </c>
      <c r="S5113" s="20">
        <v>6.29983</v>
      </c>
      <c r="T5113" s="20">
        <v>0.30199999999999999</v>
      </c>
      <c r="U5113" s="20">
        <v>0.30499999999999999</v>
      </c>
      <c r="V5113" s="20">
        <f t="shared" si="158"/>
        <v>3.3332794560348997E-3</v>
      </c>
      <c r="W5113" s="20">
        <f t="shared" si="159"/>
        <v>2.9863585300476499E-2</v>
      </c>
    </row>
    <row r="5114" spans="1:23" x14ac:dyDescent="0.25">
      <c r="A5114" s="18">
        <v>37511</v>
      </c>
      <c r="B5114" s="18">
        <v>37461</v>
      </c>
      <c r="C5114" s="18">
        <v>6410</v>
      </c>
      <c r="D5114" s="18">
        <v>6410</v>
      </c>
      <c r="E5114" s="18" t="s">
        <v>116</v>
      </c>
      <c r="F5114" s="18" t="s">
        <v>117</v>
      </c>
      <c r="G5114" s="19">
        <v>2.16245007786</v>
      </c>
      <c r="H5114" s="19">
        <v>0.875112</v>
      </c>
      <c r="I5114" s="18" t="s">
        <v>79</v>
      </c>
      <c r="J5114" s="18" t="s">
        <v>80</v>
      </c>
      <c r="K5114" s="18">
        <v>16</v>
      </c>
      <c r="L5114" s="18">
        <v>60</v>
      </c>
      <c r="M5114" s="18" t="s">
        <v>71</v>
      </c>
      <c r="N5114" s="18" t="s">
        <v>74</v>
      </c>
      <c r="O5114" s="18" t="s">
        <v>75</v>
      </c>
      <c r="P5114" s="19">
        <v>1329.76260811</v>
      </c>
      <c r="Q5114" s="19">
        <v>94195.948606100006</v>
      </c>
      <c r="R5114" s="20">
        <v>0.70014500000000002</v>
      </c>
      <c r="S5114" s="20">
        <v>6.29983</v>
      </c>
      <c r="T5114" s="20">
        <v>0.30199999999999999</v>
      </c>
      <c r="U5114" s="20">
        <v>0.30499999999999999</v>
      </c>
      <c r="V5114" s="20">
        <f t="shared" si="158"/>
        <v>0.42766829328552003</v>
      </c>
      <c r="W5114" s="20">
        <f t="shared" si="159"/>
        <v>3.8315744975172006</v>
      </c>
    </row>
    <row r="5115" spans="1:23" x14ac:dyDescent="0.25">
      <c r="A5115" s="18">
        <v>37512</v>
      </c>
      <c r="B5115" s="18">
        <v>37462</v>
      </c>
      <c r="C5115" s="18">
        <v>6410</v>
      </c>
      <c r="D5115" s="18">
        <v>6410</v>
      </c>
      <c r="E5115" s="18" t="s">
        <v>116</v>
      </c>
      <c r="F5115" s="18" t="s">
        <v>117</v>
      </c>
      <c r="G5115" s="19">
        <v>3.4943819065300001</v>
      </c>
      <c r="H5115" s="19">
        <v>1.4141300000000001</v>
      </c>
      <c r="I5115" s="18" t="s">
        <v>79</v>
      </c>
      <c r="J5115" s="18" t="s">
        <v>80</v>
      </c>
      <c r="K5115" s="18">
        <v>16</v>
      </c>
      <c r="L5115" s="18">
        <v>60</v>
      </c>
      <c r="M5115" s="18" t="s">
        <v>71</v>
      </c>
      <c r="N5115" s="18" t="s">
        <v>74</v>
      </c>
      <c r="O5115" s="18" t="s">
        <v>75</v>
      </c>
      <c r="P5115" s="19">
        <v>1864.9211862899999</v>
      </c>
      <c r="Q5115" s="19">
        <v>152214.66698899999</v>
      </c>
      <c r="R5115" s="20">
        <v>0.70014500000000002</v>
      </c>
      <c r="S5115" s="20">
        <v>6.29983</v>
      </c>
      <c r="T5115" s="20">
        <v>0.30199999999999999</v>
      </c>
      <c r="U5115" s="20">
        <v>0.30499999999999999</v>
      </c>
      <c r="V5115" s="20">
        <f t="shared" si="158"/>
        <v>0.6910870420973001</v>
      </c>
      <c r="W5115" s="20">
        <f t="shared" si="159"/>
        <v>6.1916011255405019</v>
      </c>
    </row>
    <row r="5116" spans="1:23" x14ac:dyDescent="0.25">
      <c r="A5116" s="18">
        <v>37513</v>
      </c>
      <c r="B5116" s="18">
        <v>37463</v>
      </c>
      <c r="C5116" s="18">
        <v>6410</v>
      </c>
      <c r="D5116" s="18">
        <v>6410</v>
      </c>
      <c r="E5116" s="18" t="s">
        <v>116</v>
      </c>
      <c r="F5116" s="18" t="s">
        <v>117</v>
      </c>
      <c r="G5116" s="19">
        <v>2.7811094888299999</v>
      </c>
      <c r="H5116" s="19">
        <v>1.12548</v>
      </c>
      <c r="I5116" s="18" t="s">
        <v>79</v>
      </c>
      <c r="J5116" s="18" t="s">
        <v>80</v>
      </c>
      <c r="K5116" s="18">
        <v>16</v>
      </c>
      <c r="L5116" s="18">
        <v>60</v>
      </c>
      <c r="M5116" s="18" t="s">
        <v>71</v>
      </c>
      <c r="N5116" s="18" t="s">
        <v>74</v>
      </c>
      <c r="O5116" s="18" t="s">
        <v>75</v>
      </c>
      <c r="P5116" s="19">
        <v>1249.6843750999999</v>
      </c>
      <c r="Q5116" s="19">
        <v>121144.644753</v>
      </c>
      <c r="R5116" s="20">
        <v>0.70014500000000002</v>
      </c>
      <c r="S5116" s="20">
        <v>6.29983</v>
      </c>
      <c r="T5116" s="20">
        <v>0.30199999999999999</v>
      </c>
      <c r="U5116" s="20">
        <v>0.30499999999999999</v>
      </c>
      <c r="V5116" s="20">
        <f t="shared" si="158"/>
        <v>0.55002343783079999</v>
      </c>
      <c r="W5116" s="20">
        <f t="shared" si="159"/>
        <v>4.9277812045380003</v>
      </c>
    </row>
    <row r="5117" spans="1:23" x14ac:dyDescent="0.25">
      <c r="A5117" s="18">
        <v>37514</v>
      </c>
      <c r="B5117" s="18">
        <v>37464</v>
      </c>
      <c r="C5117" s="18">
        <v>6410</v>
      </c>
      <c r="D5117" s="18">
        <v>6410</v>
      </c>
      <c r="E5117" s="18" t="s">
        <v>116</v>
      </c>
      <c r="F5117" s="18" t="s">
        <v>117</v>
      </c>
      <c r="G5117" s="19">
        <v>21.449131458699998</v>
      </c>
      <c r="H5117" s="19">
        <v>8.6801600000000008</v>
      </c>
      <c r="I5117" s="18" t="s">
        <v>79</v>
      </c>
      <c r="J5117" s="18" t="s">
        <v>80</v>
      </c>
      <c r="K5117" s="18">
        <v>16</v>
      </c>
      <c r="L5117" s="18">
        <v>60</v>
      </c>
      <c r="M5117" s="18" t="s">
        <v>71</v>
      </c>
      <c r="N5117" s="18" t="s">
        <v>74</v>
      </c>
      <c r="O5117" s="18" t="s">
        <v>75</v>
      </c>
      <c r="P5117" s="19">
        <v>9286.2249444499994</v>
      </c>
      <c r="Q5117" s="19">
        <v>934320.429046</v>
      </c>
      <c r="R5117" s="20">
        <v>0.70014500000000002</v>
      </c>
      <c r="S5117" s="20">
        <v>6.29983</v>
      </c>
      <c r="T5117" s="20">
        <v>0.30199999999999999</v>
      </c>
      <c r="U5117" s="20">
        <v>0.30499999999999999</v>
      </c>
      <c r="V5117" s="20">
        <f t="shared" si="158"/>
        <v>4.2420046949936001</v>
      </c>
      <c r="W5117" s="20">
        <f t="shared" si="159"/>
        <v>38.005054999096004</v>
      </c>
    </row>
    <row r="5118" spans="1:23" x14ac:dyDescent="0.25">
      <c r="A5118" s="18">
        <v>37515</v>
      </c>
      <c r="B5118" s="18">
        <v>37465</v>
      </c>
      <c r="C5118" s="18">
        <v>6410</v>
      </c>
      <c r="D5118" s="18">
        <v>6410</v>
      </c>
      <c r="E5118" s="18" t="s">
        <v>116</v>
      </c>
      <c r="F5118" s="18" t="s">
        <v>117</v>
      </c>
      <c r="G5118" s="19">
        <v>2.8929397327699999</v>
      </c>
      <c r="H5118" s="19">
        <v>1.17073</v>
      </c>
      <c r="I5118" s="18" t="s">
        <v>79</v>
      </c>
      <c r="J5118" s="18" t="s">
        <v>80</v>
      </c>
      <c r="K5118" s="18">
        <v>16</v>
      </c>
      <c r="L5118" s="18">
        <v>60</v>
      </c>
      <c r="M5118" s="18" t="s">
        <v>71</v>
      </c>
      <c r="N5118" s="18" t="s">
        <v>74</v>
      </c>
      <c r="O5118" s="18" t="s">
        <v>75</v>
      </c>
      <c r="P5118" s="19">
        <v>1315.52637134</v>
      </c>
      <c r="Q5118" s="19">
        <v>126015.950694</v>
      </c>
      <c r="R5118" s="20">
        <v>0.70014500000000002</v>
      </c>
      <c r="S5118" s="20">
        <v>6.29983</v>
      </c>
      <c r="T5118" s="20">
        <v>0.30199999999999999</v>
      </c>
      <c r="U5118" s="20">
        <v>0.30499999999999999</v>
      </c>
      <c r="V5118" s="20">
        <f t="shared" si="158"/>
        <v>0.57213716758330002</v>
      </c>
      <c r="W5118" s="20">
        <f t="shared" si="159"/>
        <v>5.1259029832505005</v>
      </c>
    </row>
    <row r="5119" spans="1:23" x14ac:dyDescent="0.25">
      <c r="A5119" s="18">
        <v>37516</v>
      </c>
      <c r="B5119" s="18">
        <v>37466</v>
      </c>
      <c r="C5119" s="18">
        <v>6410</v>
      </c>
      <c r="D5119" s="18">
        <v>6410</v>
      </c>
      <c r="E5119" s="18" t="s">
        <v>116</v>
      </c>
      <c r="F5119" s="18" t="s">
        <v>117</v>
      </c>
      <c r="G5119" s="19">
        <v>6.9785634925800002</v>
      </c>
      <c r="H5119" s="19">
        <v>2.8241200000000002</v>
      </c>
      <c r="I5119" s="18" t="s">
        <v>79</v>
      </c>
      <c r="J5119" s="18" t="s">
        <v>80</v>
      </c>
      <c r="K5119" s="18">
        <v>16</v>
      </c>
      <c r="L5119" s="18">
        <v>60</v>
      </c>
      <c r="M5119" s="18" t="s">
        <v>71</v>
      </c>
      <c r="N5119" s="18" t="s">
        <v>74</v>
      </c>
      <c r="O5119" s="18" t="s">
        <v>75</v>
      </c>
      <c r="P5119" s="19">
        <v>2419.2316738200002</v>
      </c>
      <c r="Q5119" s="19">
        <v>303985.00979099999</v>
      </c>
      <c r="R5119" s="20">
        <v>0.70014500000000002</v>
      </c>
      <c r="S5119" s="20">
        <v>6.29983</v>
      </c>
      <c r="T5119" s="20">
        <v>0.30199999999999999</v>
      </c>
      <c r="U5119" s="20">
        <v>0.30499999999999999</v>
      </c>
      <c r="V5119" s="20">
        <f t="shared" si="158"/>
        <v>1.3801508611852</v>
      </c>
      <c r="W5119" s="20">
        <f t="shared" si="159"/>
        <v>12.365075750222003</v>
      </c>
    </row>
    <row r="5120" spans="1:23" x14ac:dyDescent="0.25">
      <c r="A5120" s="18">
        <v>37517</v>
      </c>
      <c r="B5120" s="18">
        <v>37467</v>
      </c>
      <c r="C5120" s="18">
        <v>6410</v>
      </c>
      <c r="D5120" s="18">
        <v>6410</v>
      </c>
      <c r="E5120" s="18" t="s">
        <v>116</v>
      </c>
      <c r="F5120" s="18" t="s">
        <v>117</v>
      </c>
      <c r="G5120" s="19">
        <v>1.6426000064099999</v>
      </c>
      <c r="H5120" s="19">
        <v>0.66473700000000002</v>
      </c>
      <c r="I5120" s="18" t="s">
        <v>79</v>
      </c>
      <c r="J5120" s="18" t="s">
        <v>80</v>
      </c>
      <c r="K5120" s="18">
        <v>16</v>
      </c>
      <c r="L5120" s="18">
        <v>60</v>
      </c>
      <c r="M5120" s="18" t="s">
        <v>71</v>
      </c>
      <c r="N5120" s="18" t="s">
        <v>74</v>
      </c>
      <c r="O5120" s="18" t="s">
        <v>75</v>
      </c>
      <c r="P5120" s="19">
        <v>1214.96962779</v>
      </c>
      <c r="Q5120" s="19">
        <v>71551.370072499994</v>
      </c>
      <c r="R5120" s="20">
        <v>0.70014500000000002</v>
      </c>
      <c r="S5120" s="20">
        <v>6.29983</v>
      </c>
      <c r="T5120" s="20">
        <v>0.30199999999999999</v>
      </c>
      <c r="U5120" s="20">
        <v>0.30499999999999999</v>
      </c>
      <c r="V5120" s="20">
        <f t="shared" si="158"/>
        <v>0.32485777623176998</v>
      </c>
      <c r="W5120" s="20">
        <f t="shared" si="159"/>
        <v>2.9104724158234503</v>
      </c>
    </row>
    <row r="5121" spans="1:23" x14ac:dyDescent="0.25">
      <c r="A5121" s="18">
        <v>37518</v>
      </c>
      <c r="B5121" s="18">
        <v>37468</v>
      </c>
      <c r="C5121" s="18">
        <v>6410</v>
      </c>
      <c r="D5121" s="18">
        <v>6410</v>
      </c>
      <c r="E5121" s="18" t="s">
        <v>116</v>
      </c>
      <c r="F5121" s="18" t="s">
        <v>117</v>
      </c>
      <c r="G5121" s="19">
        <v>2.1133564954900002</v>
      </c>
      <c r="H5121" s="19">
        <v>0.85524500000000003</v>
      </c>
      <c r="I5121" s="18" t="s">
        <v>79</v>
      </c>
      <c r="J5121" s="18" t="s">
        <v>80</v>
      </c>
      <c r="K5121" s="18">
        <v>16</v>
      </c>
      <c r="L5121" s="18">
        <v>60</v>
      </c>
      <c r="M5121" s="18" t="s">
        <v>71</v>
      </c>
      <c r="N5121" s="18" t="s">
        <v>74</v>
      </c>
      <c r="O5121" s="18" t="s">
        <v>75</v>
      </c>
      <c r="P5121" s="19">
        <v>1101.7929653199999</v>
      </c>
      <c r="Q5121" s="19">
        <v>92057.440713000004</v>
      </c>
      <c r="R5121" s="20">
        <v>0.70014500000000002</v>
      </c>
      <c r="S5121" s="20">
        <v>6.29983</v>
      </c>
      <c r="T5121" s="20">
        <v>0.30199999999999999</v>
      </c>
      <c r="U5121" s="20">
        <v>0.30499999999999999</v>
      </c>
      <c r="V5121" s="20">
        <f t="shared" si="158"/>
        <v>0.41795926634644998</v>
      </c>
      <c r="W5121" s="20">
        <f t="shared" si="159"/>
        <v>3.7445891853032505</v>
      </c>
    </row>
    <row r="5122" spans="1:23" x14ac:dyDescent="0.25">
      <c r="A5122" s="18">
        <v>37519</v>
      </c>
      <c r="B5122" s="18">
        <v>37469</v>
      </c>
      <c r="C5122" s="18">
        <v>6410</v>
      </c>
      <c r="D5122" s="18">
        <v>6410</v>
      </c>
      <c r="E5122" s="18" t="s">
        <v>116</v>
      </c>
      <c r="F5122" s="18" t="s">
        <v>117</v>
      </c>
      <c r="G5122" s="19">
        <v>9.9782872921199992</v>
      </c>
      <c r="H5122" s="19">
        <v>4.0380700000000003</v>
      </c>
      <c r="I5122" s="18" t="s">
        <v>79</v>
      </c>
      <c r="J5122" s="18" t="s">
        <v>80</v>
      </c>
      <c r="K5122" s="18">
        <v>16</v>
      </c>
      <c r="L5122" s="18">
        <v>60</v>
      </c>
      <c r="M5122" s="18" t="s">
        <v>71</v>
      </c>
      <c r="N5122" s="18" t="s">
        <v>74</v>
      </c>
      <c r="O5122" s="18" t="s">
        <v>75</v>
      </c>
      <c r="P5122" s="19">
        <v>2585.5897805099999</v>
      </c>
      <c r="Q5122" s="19">
        <v>434652.455831</v>
      </c>
      <c r="R5122" s="20">
        <v>0.70014500000000002</v>
      </c>
      <c r="S5122" s="20">
        <v>6.29983</v>
      </c>
      <c r="T5122" s="20">
        <v>0.30199999999999999</v>
      </c>
      <c r="U5122" s="20">
        <v>0.30499999999999999</v>
      </c>
      <c r="V5122" s="20">
        <f t="shared" si="158"/>
        <v>1.9734096950647</v>
      </c>
      <c r="W5122" s="20">
        <f t="shared" si="159"/>
        <v>17.680212397029504</v>
      </c>
    </row>
    <row r="5123" spans="1:23" x14ac:dyDescent="0.25">
      <c r="A5123" s="18">
        <v>37520</v>
      </c>
      <c r="B5123" s="18">
        <v>37470</v>
      </c>
      <c r="C5123" s="18">
        <v>6410</v>
      </c>
      <c r="D5123" s="18">
        <v>6410</v>
      </c>
      <c r="E5123" s="18" t="s">
        <v>116</v>
      </c>
      <c r="F5123" s="18" t="s">
        <v>117</v>
      </c>
      <c r="G5123" s="19">
        <v>1.8583388085799999</v>
      </c>
      <c r="H5123" s="19">
        <v>0.75204300000000002</v>
      </c>
      <c r="I5123" s="18" t="s">
        <v>79</v>
      </c>
      <c r="J5123" s="18" t="s">
        <v>80</v>
      </c>
      <c r="K5123" s="18">
        <v>16</v>
      </c>
      <c r="L5123" s="18">
        <v>60</v>
      </c>
      <c r="M5123" s="18" t="s">
        <v>71</v>
      </c>
      <c r="N5123" s="18" t="s">
        <v>74</v>
      </c>
      <c r="O5123" s="18" t="s">
        <v>75</v>
      </c>
      <c r="P5123" s="19">
        <v>2540.4259077900001</v>
      </c>
      <c r="Q5123" s="19">
        <v>80948.914703699993</v>
      </c>
      <c r="R5123" s="20">
        <v>0.70014500000000002</v>
      </c>
      <c r="S5123" s="20">
        <v>6.29983</v>
      </c>
      <c r="T5123" s="20">
        <v>0.30199999999999999</v>
      </c>
      <c r="U5123" s="20">
        <v>0.30499999999999999</v>
      </c>
      <c r="V5123" s="20">
        <f t="shared" ref="V5123:V5186" si="160">H5123*R5123*(1-T5123)</f>
        <v>0.36752432407202995</v>
      </c>
      <c r="W5123" s="20">
        <f t="shared" ref="W5123:W5186" si="161">H5123*S5123*(1-U5123)</f>
        <v>3.2927314216195502</v>
      </c>
    </row>
    <row r="5124" spans="1:23" x14ac:dyDescent="0.25">
      <c r="A5124" s="18">
        <v>37521</v>
      </c>
      <c r="B5124" s="18">
        <v>37471</v>
      </c>
      <c r="C5124" s="18">
        <v>6410</v>
      </c>
      <c r="D5124" s="18">
        <v>6410</v>
      </c>
      <c r="E5124" s="18" t="s">
        <v>116</v>
      </c>
      <c r="F5124" s="18" t="s">
        <v>117</v>
      </c>
      <c r="G5124" s="19">
        <v>1.8041619342199999</v>
      </c>
      <c r="H5124" s="19">
        <v>0.73011800000000004</v>
      </c>
      <c r="I5124" s="18" t="s">
        <v>79</v>
      </c>
      <c r="J5124" s="18" t="s">
        <v>80</v>
      </c>
      <c r="K5124" s="18">
        <v>16</v>
      </c>
      <c r="L5124" s="18">
        <v>60</v>
      </c>
      <c r="M5124" s="18" t="s">
        <v>71</v>
      </c>
      <c r="N5124" s="18" t="s">
        <v>74</v>
      </c>
      <c r="O5124" s="18" t="s">
        <v>75</v>
      </c>
      <c r="P5124" s="19">
        <v>1152.88031303</v>
      </c>
      <c r="Q5124" s="19">
        <v>78588.979496900007</v>
      </c>
      <c r="R5124" s="20">
        <v>0.70014500000000002</v>
      </c>
      <c r="S5124" s="20">
        <v>6.29983</v>
      </c>
      <c r="T5124" s="20">
        <v>0.30199999999999999</v>
      </c>
      <c r="U5124" s="20">
        <v>0.30499999999999999</v>
      </c>
      <c r="V5124" s="20">
        <f t="shared" si="160"/>
        <v>0.35680955004277998</v>
      </c>
      <c r="W5124" s="20">
        <f t="shared" si="161"/>
        <v>3.1967353995583005</v>
      </c>
    </row>
    <row r="5125" spans="1:23" x14ac:dyDescent="0.25">
      <c r="A5125" s="18">
        <v>37522</v>
      </c>
      <c r="B5125" s="18">
        <v>37472</v>
      </c>
      <c r="C5125" s="18">
        <v>6410</v>
      </c>
      <c r="D5125" s="18">
        <v>6410</v>
      </c>
      <c r="E5125" s="18" t="s">
        <v>116</v>
      </c>
      <c r="F5125" s="18" t="s">
        <v>117</v>
      </c>
      <c r="G5125" s="19">
        <v>14.3636889645</v>
      </c>
      <c r="H5125" s="19">
        <v>5.8127800000000001</v>
      </c>
      <c r="I5125" s="18" t="s">
        <v>79</v>
      </c>
      <c r="J5125" s="18" t="s">
        <v>80</v>
      </c>
      <c r="K5125" s="18">
        <v>16</v>
      </c>
      <c r="L5125" s="18">
        <v>60</v>
      </c>
      <c r="M5125" s="18" t="s">
        <v>71</v>
      </c>
      <c r="N5125" s="18" t="s">
        <v>74</v>
      </c>
      <c r="O5125" s="18" t="s">
        <v>75</v>
      </c>
      <c r="P5125" s="19">
        <v>19278.096063600002</v>
      </c>
      <c r="Q5125" s="19">
        <v>625679.78856500005</v>
      </c>
      <c r="R5125" s="20">
        <v>0.70014500000000002</v>
      </c>
      <c r="S5125" s="20">
        <v>6.29983</v>
      </c>
      <c r="T5125" s="20">
        <v>0.30199999999999999</v>
      </c>
      <c r="U5125" s="20">
        <v>0.30499999999999999</v>
      </c>
      <c r="V5125" s="20">
        <f t="shared" si="160"/>
        <v>2.8407126194638002</v>
      </c>
      <c r="W5125" s="20">
        <f t="shared" si="161"/>
        <v>25.450570450043006</v>
      </c>
    </row>
    <row r="5126" spans="1:23" x14ac:dyDescent="0.25">
      <c r="A5126" s="18">
        <v>37523</v>
      </c>
      <c r="B5126" s="18">
        <v>37473</v>
      </c>
      <c r="C5126" s="18">
        <v>6410</v>
      </c>
      <c r="D5126" s="18">
        <v>6410</v>
      </c>
      <c r="E5126" s="18" t="s">
        <v>116</v>
      </c>
      <c r="F5126" s="18" t="s">
        <v>117</v>
      </c>
      <c r="G5126" s="19">
        <v>3.3729897559199999</v>
      </c>
      <c r="H5126" s="19">
        <v>1.365</v>
      </c>
      <c r="I5126" s="18" t="s">
        <v>79</v>
      </c>
      <c r="J5126" s="18" t="s">
        <v>80</v>
      </c>
      <c r="K5126" s="18">
        <v>16</v>
      </c>
      <c r="L5126" s="18">
        <v>60</v>
      </c>
      <c r="M5126" s="18" t="s">
        <v>71</v>
      </c>
      <c r="N5126" s="18" t="s">
        <v>74</v>
      </c>
      <c r="O5126" s="18" t="s">
        <v>75</v>
      </c>
      <c r="P5126" s="19">
        <v>2115.9184113400001</v>
      </c>
      <c r="Q5126" s="19">
        <v>146926.84606000001</v>
      </c>
      <c r="R5126" s="20">
        <v>0.70014500000000002</v>
      </c>
      <c r="S5126" s="20">
        <v>6.29983</v>
      </c>
      <c r="T5126" s="20">
        <v>0.30199999999999999</v>
      </c>
      <c r="U5126" s="20">
        <v>0.30499999999999999</v>
      </c>
      <c r="V5126" s="20">
        <f t="shared" si="160"/>
        <v>0.66707715165000003</v>
      </c>
      <c r="W5126" s="20">
        <f t="shared" si="161"/>
        <v>5.9764912252500002</v>
      </c>
    </row>
    <row r="5127" spans="1:23" x14ac:dyDescent="0.25">
      <c r="A5127" s="18">
        <v>37524</v>
      </c>
      <c r="B5127" s="18">
        <v>37474</v>
      </c>
      <c r="C5127" s="18">
        <v>6410</v>
      </c>
      <c r="D5127" s="18">
        <v>6410</v>
      </c>
      <c r="E5127" s="18" t="s">
        <v>116</v>
      </c>
      <c r="F5127" s="18" t="s">
        <v>117</v>
      </c>
      <c r="G5127" s="19">
        <v>95.690350149500006</v>
      </c>
      <c r="H5127" s="19">
        <v>38.724499999999999</v>
      </c>
      <c r="I5127" s="18" t="s">
        <v>79</v>
      </c>
      <c r="J5127" s="18" t="s">
        <v>80</v>
      </c>
      <c r="K5127" s="18">
        <v>16</v>
      </c>
      <c r="L5127" s="18">
        <v>60</v>
      </c>
      <c r="M5127" s="18" t="s">
        <v>71</v>
      </c>
      <c r="N5127" s="18" t="s">
        <v>74</v>
      </c>
      <c r="O5127" s="18" t="s">
        <v>75</v>
      </c>
      <c r="P5127" s="19">
        <v>17271.7360395</v>
      </c>
      <c r="Q5127" s="19">
        <v>4168254.9794399999</v>
      </c>
      <c r="R5127" s="20">
        <v>0.70014500000000002</v>
      </c>
      <c r="S5127" s="20">
        <v>6.29983</v>
      </c>
      <c r="T5127" s="20">
        <v>0.30199999999999999</v>
      </c>
      <c r="U5127" s="20">
        <v>0.30499999999999999</v>
      </c>
      <c r="V5127" s="20">
        <f t="shared" si="160"/>
        <v>18.924710006644997</v>
      </c>
      <c r="W5127" s="20">
        <f t="shared" si="161"/>
        <v>169.55064795032501</v>
      </c>
    </row>
    <row r="5128" spans="1:23" x14ac:dyDescent="0.25">
      <c r="A5128" s="18">
        <v>37525</v>
      </c>
      <c r="B5128" s="18">
        <v>37475</v>
      </c>
      <c r="C5128" s="18">
        <v>6410</v>
      </c>
      <c r="D5128" s="18">
        <v>6410</v>
      </c>
      <c r="E5128" s="18" t="s">
        <v>116</v>
      </c>
      <c r="F5128" s="18" t="s">
        <v>117</v>
      </c>
      <c r="G5128" s="19">
        <v>5.5293729489399999</v>
      </c>
      <c r="H5128" s="19">
        <v>2.23766</v>
      </c>
      <c r="I5128" s="18" t="s">
        <v>79</v>
      </c>
      <c r="J5128" s="18" t="s">
        <v>80</v>
      </c>
      <c r="K5128" s="18">
        <v>16</v>
      </c>
      <c r="L5128" s="18">
        <v>60</v>
      </c>
      <c r="M5128" s="18" t="s">
        <v>71</v>
      </c>
      <c r="N5128" s="18" t="s">
        <v>74</v>
      </c>
      <c r="O5128" s="18" t="s">
        <v>75</v>
      </c>
      <c r="P5128" s="19">
        <v>3045.8673327299998</v>
      </c>
      <c r="Q5128" s="19">
        <v>240858.52222000001</v>
      </c>
      <c r="R5128" s="20">
        <v>0.70014500000000002</v>
      </c>
      <c r="S5128" s="20">
        <v>6.29983</v>
      </c>
      <c r="T5128" s="20">
        <v>0.30199999999999999</v>
      </c>
      <c r="U5128" s="20">
        <v>0.30499999999999999</v>
      </c>
      <c r="V5128" s="20">
        <f t="shared" si="160"/>
        <v>1.0935471495686</v>
      </c>
      <c r="W5128" s="20">
        <f t="shared" si="161"/>
        <v>9.7973299304710011</v>
      </c>
    </row>
    <row r="5129" spans="1:23" x14ac:dyDescent="0.25">
      <c r="A5129" s="18">
        <v>37526</v>
      </c>
      <c r="B5129" s="18">
        <v>37476</v>
      </c>
      <c r="C5129" s="18">
        <v>6410</v>
      </c>
      <c r="D5129" s="18">
        <v>6410</v>
      </c>
      <c r="E5129" s="18" t="s">
        <v>116</v>
      </c>
      <c r="F5129" s="18" t="s">
        <v>117</v>
      </c>
      <c r="G5129" s="19">
        <v>2.85136166203</v>
      </c>
      <c r="H5129" s="19">
        <v>1.15391</v>
      </c>
      <c r="I5129" s="18" t="s">
        <v>79</v>
      </c>
      <c r="J5129" s="18" t="s">
        <v>80</v>
      </c>
      <c r="K5129" s="18">
        <v>16</v>
      </c>
      <c r="L5129" s="18">
        <v>60</v>
      </c>
      <c r="M5129" s="18" t="s">
        <v>71</v>
      </c>
      <c r="N5129" s="18" t="s">
        <v>74</v>
      </c>
      <c r="O5129" s="18" t="s">
        <v>75</v>
      </c>
      <c r="P5129" s="19">
        <v>1499.9183762</v>
      </c>
      <c r="Q5129" s="19">
        <v>124204.817176</v>
      </c>
      <c r="R5129" s="20">
        <v>0.70014500000000002</v>
      </c>
      <c r="S5129" s="20">
        <v>6.29983</v>
      </c>
      <c r="T5129" s="20">
        <v>0.30199999999999999</v>
      </c>
      <c r="U5129" s="20">
        <v>0.30499999999999999</v>
      </c>
      <c r="V5129" s="20">
        <f t="shared" si="160"/>
        <v>0.5639172132311</v>
      </c>
      <c r="W5129" s="20">
        <f t="shared" si="161"/>
        <v>5.0522586005335004</v>
      </c>
    </row>
    <row r="5130" spans="1:23" x14ac:dyDescent="0.25">
      <c r="A5130" s="18">
        <v>37527</v>
      </c>
      <c r="B5130" s="18">
        <v>37477</v>
      </c>
      <c r="C5130" s="18">
        <v>6410</v>
      </c>
      <c r="D5130" s="18">
        <v>6410</v>
      </c>
      <c r="E5130" s="18" t="s">
        <v>116</v>
      </c>
      <c r="F5130" s="18" t="s">
        <v>117</v>
      </c>
      <c r="G5130" s="19">
        <v>1.64818013427</v>
      </c>
      <c r="H5130" s="19">
        <v>0.666995</v>
      </c>
      <c r="I5130" s="18" t="s">
        <v>79</v>
      </c>
      <c r="J5130" s="18" t="s">
        <v>80</v>
      </c>
      <c r="K5130" s="18">
        <v>16</v>
      </c>
      <c r="L5130" s="18">
        <v>60</v>
      </c>
      <c r="M5130" s="18" t="s">
        <v>71</v>
      </c>
      <c r="N5130" s="18" t="s">
        <v>74</v>
      </c>
      <c r="O5130" s="18" t="s">
        <v>75</v>
      </c>
      <c r="P5130" s="19">
        <v>1262.97251295</v>
      </c>
      <c r="Q5130" s="19">
        <v>71794.439469699995</v>
      </c>
      <c r="R5130" s="20">
        <v>0.70014500000000002</v>
      </c>
      <c r="S5130" s="20">
        <v>6.29983</v>
      </c>
      <c r="T5130" s="20">
        <v>0.30199999999999999</v>
      </c>
      <c r="U5130" s="20">
        <v>0.30499999999999999</v>
      </c>
      <c r="V5130" s="20">
        <f t="shared" si="160"/>
        <v>0.32596126356395</v>
      </c>
      <c r="W5130" s="20">
        <f t="shared" si="161"/>
        <v>2.9203588020407505</v>
      </c>
    </row>
    <row r="5131" spans="1:23" x14ac:dyDescent="0.25">
      <c r="A5131" s="18">
        <v>37528</v>
      </c>
      <c r="B5131" s="18">
        <v>37478</v>
      </c>
      <c r="C5131" s="18">
        <v>6410</v>
      </c>
      <c r="D5131" s="18">
        <v>6410</v>
      </c>
      <c r="E5131" s="18" t="s">
        <v>116</v>
      </c>
      <c r="F5131" s="18" t="s">
        <v>117</v>
      </c>
      <c r="G5131" s="19">
        <v>10.444933602400001</v>
      </c>
      <c r="H5131" s="19">
        <v>4.2269100000000002</v>
      </c>
      <c r="I5131" s="18" t="s">
        <v>79</v>
      </c>
      <c r="J5131" s="18" t="s">
        <v>80</v>
      </c>
      <c r="K5131" s="18">
        <v>16</v>
      </c>
      <c r="L5131" s="18">
        <v>60</v>
      </c>
      <c r="M5131" s="18" t="s">
        <v>71</v>
      </c>
      <c r="N5131" s="18" t="s">
        <v>74</v>
      </c>
      <c r="O5131" s="18" t="s">
        <v>75</v>
      </c>
      <c r="P5131" s="19">
        <v>6201.6923881499997</v>
      </c>
      <c r="Q5131" s="19">
        <v>454979.48779699998</v>
      </c>
      <c r="R5131" s="20">
        <v>0.70014500000000002</v>
      </c>
      <c r="S5131" s="20">
        <v>6.29983</v>
      </c>
      <c r="T5131" s="20">
        <v>0.30199999999999999</v>
      </c>
      <c r="U5131" s="20">
        <v>0.30499999999999999</v>
      </c>
      <c r="V5131" s="20">
        <f t="shared" si="160"/>
        <v>2.0656960315610999</v>
      </c>
      <c r="W5131" s="20">
        <f t="shared" si="161"/>
        <v>18.507026025583503</v>
      </c>
    </row>
    <row r="5132" spans="1:23" x14ac:dyDescent="0.25">
      <c r="A5132" s="18">
        <v>37529</v>
      </c>
      <c r="B5132" s="18">
        <v>37479</v>
      </c>
      <c r="C5132" s="18">
        <v>6410</v>
      </c>
      <c r="D5132" s="18">
        <v>6410</v>
      </c>
      <c r="E5132" s="18" t="s">
        <v>116</v>
      </c>
      <c r="F5132" s="18" t="s">
        <v>117</v>
      </c>
      <c r="G5132" s="19">
        <v>2.96580275618</v>
      </c>
      <c r="H5132" s="19">
        <v>1.2002200000000001</v>
      </c>
      <c r="I5132" s="18" t="s">
        <v>79</v>
      </c>
      <c r="J5132" s="18" t="s">
        <v>80</v>
      </c>
      <c r="K5132" s="18">
        <v>16</v>
      </c>
      <c r="L5132" s="18">
        <v>60</v>
      </c>
      <c r="M5132" s="18" t="s">
        <v>71</v>
      </c>
      <c r="N5132" s="18" t="s">
        <v>74</v>
      </c>
      <c r="O5132" s="18" t="s">
        <v>75</v>
      </c>
      <c r="P5132" s="19">
        <v>1720.4896517</v>
      </c>
      <c r="Q5132" s="19">
        <v>129189.851299</v>
      </c>
      <c r="R5132" s="20">
        <v>0.70014500000000002</v>
      </c>
      <c r="S5132" s="20">
        <v>6.29983</v>
      </c>
      <c r="T5132" s="20">
        <v>0.30199999999999999</v>
      </c>
      <c r="U5132" s="20">
        <v>0.30499999999999999</v>
      </c>
      <c r="V5132" s="20">
        <f t="shared" si="160"/>
        <v>0.58654896626620001</v>
      </c>
      <c r="W5132" s="20">
        <f t="shared" si="161"/>
        <v>5.2550214640070001</v>
      </c>
    </row>
    <row r="5133" spans="1:23" x14ac:dyDescent="0.25">
      <c r="A5133" s="18">
        <v>37530</v>
      </c>
      <c r="B5133" s="18">
        <v>37480</v>
      </c>
      <c r="C5133" s="18">
        <v>6410</v>
      </c>
      <c r="D5133" s="18">
        <v>6410</v>
      </c>
      <c r="E5133" s="18" t="s">
        <v>116</v>
      </c>
      <c r="F5133" s="18" t="s">
        <v>117</v>
      </c>
      <c r="G5133" s="19">
        <v>6.3750735681800004</v>
      </c>
      <c r="H5133" s="19">
        <v>2.5798999999999999</v>
      </c>
      <c r="I5133" s="18" t="s">
        <v>79</v>
      </c>
      <c r="J5133" s="18" t="s">
        <v>80</v>
      </c>
      <c r="K5133" s="18">
        <v>16</v>
      </c>
      <c r="L5133" s="18">
        <v>60</v>
      </c>
      <c r="M5133" s="18" t="s">
        <v>71</v>
      </c>
      <c r="N5133" s="18" t="s">
        <v>74</v>
      </c>
      <c r="O5133" s="18" t="s">
        <v>75</v>
      </c>
      <c r="P5133" s="19">
        <v>3592.5414596700002</v>
      </c>
      <c r="Q5133" s="19">
        <v>277697.09383899998</v>
      </c>
      <c r="R5133" s="20">
        <v>0.70014500000000002</v>
      </c>
      <c r="S5133" s="20">
        <v>6.29983</v>
      </c>
      <c r="T5133" s="20">
        <v>0.30199999999999999</v>
      </c>
      <c r="U5133" s="20">
        <v>0.30499999999999999</v>
      </c>
      <c r="V5133" s="20">
        <f t="shared" si="160"/>
        <v>1.2608002516789998</v>
      </c>
      <c r="W5133" s="20">
        <f t="shared" si="161"/>
        <v>11.295787334815001</v>
      </c>
    </row>
    <row r="5134" spans="1:23" x14ac:dyDescent="0.25">
      <c r="A5134" s="18">
        <v>37531</v>
      </c>
      <c r="B5134" s="18">
        <v>37481</v>
      </c>
      <c r="C5134" s="18">
        <v>6410</v>
      </c>
      <c r="D5134" s="18">
        <v>6410</v>
      </c>
      <c r="E5134" s="18" t="s">
        <v>116</v>
      </c>
      <c r="F5134" s="18" t="s">
        <v>117</v>
      </c>
      <c r="G5134" s="19">
        <v>2.2165340157600002</v>
      </c>
      <c r="H5134" s="19">
        <v>0.89699899999999999</v>
      </c>
      <c r="I5134" s="18" t="s">
        <v>79</v>
      </c>
      <c r="J5134" s="18" t="s">
        <v>80</v>
      </c>
      <c r="K5134" s="18">
        <v>16</v>
      </c>
      <c r="L5134" s="18">
        <v>60</v>
      </c>
      <c r="M5134" s="18" t="s">
        <v>71</v>
      </c>
      <c r="N5134" s="18" t="s">
        <v>74</v>
      </c>
      <c r="O5134" s="18" t="s">
        <v>75</v>
      </c>
      <c r="P5134" s="19">
        <v>1505.76946116</v>
      </c>
      <c r="Q5134" s="19">
        <v>96551.835518199994</v>
      </c>
      <c r="R5134" s="20">
        <v>0.70014500000000002</v>
      </c>
      <c r="S5134" s="20">
        <v>6.29983</v>
      </c>
      <c r="T5134" s="20">
        <v>0.30199999999999999</v>
      </c>
      <c r="U5134" s="20">
        <v>0.30499999999999999</v>
      </c>
      <c r="V5134" s="20">
        <f t="shared" si="160"/>
        <v>0.43836449666879002</v>
      </c>
      <c r="W5134" s="20">
        <f t="shared" si="161"/>
        <v>3.9274041410681506</v>
      </c>
    </row>
    <row r="5135" spans="1:23" x14ac:dyDescent="0.25">
      <c r="A5135" s="18">
        <v>37532</v>
      </c>
      <c r="B5135" s="18">
        <v>37482</v>
      </c>
      <c r="C5135" s="18">
        <v>6410</v>
      </c>
      <c r="D5135" s="18">
        <v>6410</v>
      </c>
      <c r="E5135" s="18" t="s">
        <v>116</v>
      </c>
      <c r="F5135" s="18" t="s">
        <v>117</v>
      </c>
      <c r="G5135" s="19">
        <v>3.25743430613</v>
      </c>
      <c r="H5135" s="19">
        <v>1.3182400000000001</v>
      </c>
      <c r="I5135" s="18" t="s">
        <v>79</v>
      </c>
      <c r="J5135" s="18" t="s">
        <v>80</v>
      </c>
      <c r="K5135" s="18">
        <v>16</v>
      </c>
      <c r="L5135" s="18">
        <v>60</v>
      </c>
      <c r="M5135" s="18" t="s">
        <v>71</v>
      </c>
      <c r="N5135" s="18" t="s">
        <v>74</v>
      </c>
      <c r="O5135" s="18" t="s">
        <v>75</v>
      </c>
      <c r="P5135" s="19">
        <v>1421.1400172199999</v>
      </c>
      <c r="Q5135" s="19">
        <v>141893.2708</v>
      </c>
      <c r="R5135" s="20">
        <v>0.70014500000000002</v>
      </c>
      <c r="S5135" s="20">
        <v>6.29983</v>
      </c>
      <c r="T5135" s="20">
        <v>0.30199999999999999</v>
      </c>
      <c r="U5135" s="20">
        <v>0.30499999999999999</v>
      </c>
      <c r="V5135" s="20">
        <f t="shared" si="160"/>
        <v>0.64422548307040006</v>
      </c>
      <c r="W5135" s="20">
        <f t="shared" si="161"/>
        <v>5.7717580899440009</v>
      </c>
    </row>
    <row r="5136" spans="1:23" x14ac:dyDescent="0.25">
      <c r="A5136" s="18">
        <v>37533</v>
      </c>
      <c r="B5136" s="18">
        <v>37483</v>
      </c>
      <c r="C5136" s="18">
        <v>6410</v>
      </c>
      <c r="D5136" s="18">
        <v>6410</v>
      </c>
      <c r="E5136" s="18" t="s">
        <v>116</v>
      </c>
      <c r="F5136" s="18" t="s">
        <v>117</v>
      </c>
      <c r="G5136" s="19">
        <v>1.2836095400500001</v>
      </c>
      <c r="H5136" s="19">
        <v>0.51945799999999998</v>
      </c>
      <c r="I5136" s="18" t="s">
        <v>79</v>
      </c>
      <c r="J5136" s="18" t="s">
        <v>80</v>
      </c>
      <c r="K5136" s="18">
        <v>16</v>
      </c>
      <c r="L5136" s="18">
        <v>60</v>
      </c>
      <c r="M5136" s="18" t="s">
        <v>71</v>
      </c>
      <c r="N5136" s="18" t="s">
        <v>74</v>
      </c>
      <c r="O5136" s="18" t="s">
        <v>75</v>
      </c>
      <c r="P5136" s="19">
        <v>872.81624825999995</v>
      </c>
      <c r="Q5136" s="19">
        <v>55913.807908499999</v>
      </c>
      <c r="R5136" s="20">
        <v>0.70014500000000002</v>
      </c>
      <c r="S5136" s="20">
        <v>6.29983</v>
      </c>
      <c r="T5136" s="20">
        <v>0.30199999999999999</v>
      </c>
      <c r="U5136" s="20">
        <v>0.30499999999999999</v>
      </c>
      <c r="V5136" s="20">
        <f t="shared" si="160"/>
        <v>0.25385975314417997</v>
      </c>
      <c r="W5136" s="20">
        <f t="shared" si="161"/>
        <v>2.2743854790373002</v>
      </c>
    </row>
    <row r="5137" spans="1:23" x14ac:dyDescent="0.25">
      <c r="A5137" s="18">
        <v>37534</v>
      </c>
      <c r="B5137" s="18">
        <v>37484</v>
      </c>
      <c r="C5137" s="18">
        <v>6410</v>
      </c>
      <c r="D5137" s="18">
        <v>6410</v>
      </c>
      <c r="E5137" s="18" t="s">
        <v>116</v>
      </c>
      <c r="F5137" s="18" t="s">
        <v>117</v>
      </c>
      <c r="G5137" s="19">
        <v>4.2714440924900003</v>
      </c>
      <c r="H5137" s="19">
        <v>1.7285900000000001</v>
      </c>
      <c r="I5137" s="18" t="s">
        <v>79</v>
      </c>
      <c r="J5137" s="18" t="s">
        <v>80</v>
      </c>
      <c r="K5137" s="18">
        <v>16</v>
      </c>
      <c r="L5137" s="18">
        <v>60</v>
      </c>
      <c r="M5137" s="18" t="s">
        <v>71</v>
      </c>
      <c r="N5137" s="18" t="s">
        <v>74</v>
      </c>
      <c r="O5137" s="18" t="s">
        <v>75</v>
      </c>
      <c r="P5137" s="19">
        <v>1636.9915991</v>
      </c>
      <c r="Q5137" s="19">
        <v>186063.360414</v>
      </c>
      <c r="R5137" s="20">
        <v>0.70014500000000002</v>
      </c>
      <c r="S5137" s="20">
        <v>6.29983</v>
      </c>
      <c r="T5137" s="20">
        <v>0.30199999999999999</v>
      </c>
      <c r="U5137" s="20">
        <v>0.30499999999999999</v>
      </c>
      <c r="V5137" s="20">
        <f t="shared" si="160"/>
        <v>0.84476402459389999</v>
      </c>
      <c r="W5137" s="20">
        <f t="shared" si="161"/>
        <v>7.5684270820915014</v>
      </c>
    </row>
    <row r="5138" spans="1:23" x14ac:dyDescent="0.25">
      <c r="A5138" s="18">
        <v>37535</v>
      </c>
      <c r="B5138" s="18">
        <v>37485</v>
      </c>
      <c r="C5138" s="18">
        <v>6410</v>
      </c>
      <c r="D5138" s="18">
        <v>6410</v>
      </c>
      <c r="E5138" s="18" t="s">
        <v>116</v>
      </c>
      <c r="F5138" s="18" t="s">
        <v>117</v>
      </c>
      <c r="G5138" s="19">
        <v>72.578278229399999</v>
      </c>
      <c r="H5138" s="19">
        <v>29.371400000000001</v>
      </c>
      <c r="I5138" s="18" t="s">
        <v>79</v>
      </c>
      <c r="J5138" s="18" t="s">
        <v>80</v>
      </c>
      <c r="K5138" s="18">
        <v>16</v>
      </c>
      <c r="L5138" s="18">
        <v>60</v>
      </c>
      <c r="M5138" s="18" t="s">
        <v>71</v>
      </c>
      <c r="N5138" s="18" t="s">
        <v>74</v>
      </c>
      <c r="O5138" s="18" t="s">
        <v>75</v>
      </c>
      <c r="P5138" s="19">
        <v>15952.033914899999</v>
      </c>
      <c r="Q5138" s="19">
        <v>3161497.1536500002</v>
      </c>
      <c r="R5138" s="20">
        <v>0.70014500000000002</v>
      </c>
      <c r="S5138" s="20">
        <v>6.29983</v>
      </c>
      <c r="T5138" s="20">
        <v>0.30199999999999999</v>
      </c>
      <c r="U5138" s="20">
        <v>0.30499999999999999</v>
      </c>
      <c r="V5138" s="20">
        <f t="shared" si="160"/>
        <v>14.353838719394</v>
      </c>
      <c r="W5138" s="20">
        <f t="shared" si="161"/>
        <v>128.59920466909003</v>
      </c>
    </row>
    <row r="5139" spans="1:23" x14ac:dyDescent="0.25">
      <c r="A5139" s="18">
        <v>37536</v>
      </c>
      <c r="B5139" s="18">
        <v>37486</v>
      </c>
      <c r="C5139" s="18">
        <v>6410</v>
      </c>
      <c r="D5139" s="18">
        <v>6410</v>
      </c>
      <c r="E5139" s="18" t="s">
        <v>116</v>
      </c>
      <c r="F5139" s="18" t="s">
        <v>117</v>
      </c>
      <c r="G5139" s="19">
        <v>9.0048053481700006</v>
      </c>
      <c r="H5139" s="19">
        <v>3.64412</v>
      </c>
      <c r="I5139" s="18" t="s">
        <v>79</v>
      </c>
      <c r="J5139" s="18" t="s">
        <v>80</v>
      </c>
      <c r="K5139" s="18">
        <v>16</v>
      </c>
      <c r="L5139" s="18">
        <v>60</v>
      </c>
      <c r="M5139" s="18" t="s">
        <v>71</v>
      </c>
      <c r="N5139" s="18" t="s">
        <v>74</v>
      </c>
      <c r="O5139" s="18" t="s">
        <v>75</v>
      </c>
      <c r="P5139" s="19">
        <v>3224.32592613</v>
      </c>
      <c r="Q5139" s="19">
        <v>392247.75196899998</v>
      </c>
      <c r="R5139" s="20">
        <v>0.70014500000000002</v>
      </c>
      <c r="S5139" s="20">
        <v>6.29983</v>
      </c>
      <c r="T5139" s="20">
        <v>0.30199999999999999</v>
      </c>
      <c r="U5139" s="20">
        <v>0.30499999999999999</v>
      </c>
      <c r="V5139" s="20">
        <f t="shared" si="160"/>
        <v>1.7808858533851999</v>
      </c>
      <c r="W5139" s="20">
        <f t="shared" si="161"/>
        <v>15.955348867222002</v>
      </c>
    </row>
    <row r="5140" spans="1:23" x14ac:dyDescent="0.25">
      <c r="A5140" s="18">
        <v>37537</v>
      </c>
      <c r="B5140" s="18">
        <v>37487</v>
      </c>
      <c r="C5140" s="18">
        <v>6410</v>
      </c>
      <c r="D5140" s="18">
        <v>6410</v>
      </c>
      <c r="E5140" s="18" t="s">
        <v>116</v>
      </c>
      <c r="F5140" s="18" t="s">
        <v>117</v>
      </c>
      <c r="G5140" s="19">
        <v>1.47564343478</v>
      </c>
      <c r="H5140" s="19">
        <v>0.59717200000000004</v>
      </c>
      <c r="I5140" s="18" t="s">
        <v>79</v>
      </c>
      <c r="J5140" s="18" t="s">
        <v>80</v>
      </c>
      <c r="K5140" s="18">
        <v>16</v>
      </c>
      <c r="L5140" s="18">
        <v>60</v>
      </c>
      <c r="M5140" s="18" t="s">
        <v>71</v>
      </c>
      <c r="N5140" s="18" t="s">
        <v>74</v>
      </c>
      <c r="O5140" s="18" t="s">
        <v>75</v>
      </c>
      <c r="P5140" s="19">
        <v>1114.2740104100001</v>
      </c>
      <c r="Q5140" s="19">
        <v>64278.770903500001</v>
      </c>
      <c r="R5140" s="20">
        <v>0.70014500000000002</v>
      </c>
      <c r="S5140" s="20">
        <v>6.29983</v>
      </c>
      <c r="T5140" s="20">
        <v>0.30199999999999999</v>
      </c>
      <c r="U5140" s="20">
        <v>0.30499999999999999</v>
      </c>
      <c r="V5140" s="20">
        <f t="shared" si="160"/>
        <v>0.29183867897812005</v>
      </c>
      <c r="W5140" s="20">
        <f t="shared" si="161"/>
        <v>2.6146470461282005</v>
      </c>
    </row>
    <row r="5141" spans="1:23" x14ac:dyDescent="0.25">
      <c r="A5141" s="18">
        <v>37538</v>
      </c>
      <c r="B5141" s="18">
        <v>37488</v>
      </c>
      <c r="C5141" s="18">
        <v>6410</v>
      </c>
      <c r="D5141" s="18">
        <v>6410</v>
      </c>
      <c r="E5141" s="18" t="s">
        <v>116</v>
      </c>
      <c r="F5141" s="18" t="s">
        <v>117</v>
      </c>
      <c r="G5141" s="19">
        <v>7.0745980244100004E-2</v>
      </c>
      <c r="H5141" s="19">
        <v>2.86299E-2</v>
      </c>
      <c r="I5141" s="18" t="s">
        <v>79</v>
      </c>
      <c r="J5141" s="18" t="s">
        <v>80</v>
      </c>
      <c r="K5141" s="18">
        <v>16</v>
      </c>
      <c r="L5141" s="18">
        <v>60</v>
      </c>
      <c r="M5141" s="18" t="s">
        <v>71</v>
      </c>
      <c r="N5141" s="18" t="s">
        <v>74</v>
      </c>
      <c r="O5141" s="18" t="s">
        <v>75</v>
      </c>
      <c r="P5141" s="19">
        <v>547.28675265699997</v>
      </c>
      <c r="Q5141" s="19">
        <v>3081.6825725399999</v>
      </c>
      <c r="R5141" s="20">
        <v>0.70014500000000002</v>
      </c>
      <c r="S5141" s="20">
        <v>6.29983</v>
      </c>
      <c r="T5141" s="20">
        <v>0.30199999999999999</v>
      </c>
      <c r="U5141" s="20">
        <v>0.30499999999999999</v>
      </c>
      <c r="V5141" s="20">
        <f t="shared" si="160"/>
        <v>1.3991466772178999E-2</v>
      </c>
      <c r="W5141" s="20">
        <f t="shared" si="161"/>
        <v>0.12535263452731502</v>
      </c>
    </row>
    <row r="5142" spans="1:23" x14ac:dyDescent="0.25">
      <c r="A5142" s="18">
        <v>37539</v>
      </c>
      <c r="B5142" s="18">
        <v>37489</v>
      </c>
      <c r="C5142" s="18">
        <v>6410</v>
      </c>
      <c r="D5142" s="18">
        <v>6410</v>
      </c>
      <c r="E5142" s="18" t="s">
        <v>116</v>
      </c>
      <c r="F5142" s="18" t="s">
        <v>117</v>
      </c>
      <c r="G5142" s="19">
        <v>2.2819524038100001</v>
      </c>
      <c r="H5142" s="19">
        <v>0.92347299999999999</v>
      </c>
      <c r="I5142" s="18" t="s">
        <v>79</v>
      </c>
      <c r="J5142" s="18" t="s">
        <v>80</v>
      </c>
      <c r="K5142" s="18">
        <v>16</v>
      </c>
      <c r="L5142" s="18">
        <v>60</v>
      </c>
      <c r="M5142" s="18" t="s">
        <v>71</v>
      </c>
      <c r="N5142" s="18" t="s">
        <v>74</v>
      </c>
      <c r="O5142" s="18" t="s">
        <v>75</v>
      </c>
      <c r="P5142" s="19">
        <v>1221.91218415</v>
      </c>
      <c r="Q5142" s="19">
        <v>99401.449103000006</v>
      </c>
      <c r="R5142" s="20">
        <v>0.70014500000000002</v>
      </c>
      <c r="S5142" s="20">
        <v>6.29983</v>
      </c>
      <c r="T5142" s="20">
        <v>0.30199999999999999</v>
      </c>
      <c r="U5142" s="20">
        <v>0.30499999999999999</v>
      </c>
      <c r="V5142" s="20">
        <f t="shared" si="160"/>
        <v>0.45130237250232996</v>
      </c>
      <c r="W5142" s="20">
        <f t="shared" si="161"/>
        <v>4.0433174221650505</v>
      </c>
    </row>
    <row r="5143" spans="1:23" x14ac:dyDescent="0.25">
      <c r="A5143" s="18">
        <v>37540</v>
      </c>
      <c r="B5143" s="18">
        <v>37490</v>
      </c>
      <c r="C5143" s="18">
        <v>6410</v>
      </c>
      <c r="D5143" s="18">
        <v>6410</v>
      </c>
      <c r="E5143" s="18" t="s">
        <v>116</v>
      </c>
      <c r="F5143" s="18" t="s">
        <v>117</v>
      </c>
      <c r="G5143" s="19">
        <v>6.7807405851600002</v>
      </c>
      <c r="H5143" s="19">
        <v>2.7440699999999998</v>
      </c>
      <c r="I5143" s="18" t="s">
        <v>79</v>
      </c>
      <c r="J5143" s="18" t="s">
        <v>80</v>
      </c>
      <c r="K5143" s="18">
        <v>16</v>
      </c>
      <c r="L5143" s="18">
        <v>60</v>
      </c>
      <c r="M5143" s="18" t="s">
        <v>71</v>
      </c>
      <c r="N5143" s="18" t="s">
        <v>74</v>
      </c>
      <c r="O5143" s="18" t="s">
        <v>75</v>
      </c>
      <c r="P5143" s="19">
        <v>5850.7229923699997</v>
      </c>
      <c r="Q5143" s="19">
        <v>295367.87841100001</v>
      </c>
      <c r="R5143" s="20">
        <v>0.70014500000000002</v>
      </c>
      <c r="S5143" s="20">
        <v>6.29983</v>
      </c>
      <c r="T5143" s="20">
        <v>0.30199999999999999</v>
      </c>
      <c r="U5143" s="20">
        <v>0.30499999999999999</v>
      </c>
      <c r="V5143" s="20">
        <f t="shared" si="160"/>
        <v>1.3410303293246999</v>
      </c>
      <c r="W5143" s="20">
        <f t="shared" si="161"/>
        <v>12.0145862831295</v>
      </c>
    </row>
    <row r="5144" spans="1:23" x14ac:dyDescent="0.25">
      <c r="A5144" s="18">
        <v>37541</v>
      </c>
      <c r="B5144" s="18">
        <v>37491</v>
      </c>
      <c r="C5144" s="18">
        <v>6410</v>
      </c>
      <c r="D5144" s="18">
        <v>6410</v>
      </c>
      <c r="E5144" s="18" t="s">
        <v>116</v>
      </c>
      <c r="F5144" s="18" t="s">
        <v>117</v>
      </c>
      <c r="G5144" s="19">
        <v>1.6897655468899999</v>
      </c>
      <c r="H5144" s="19">
        <v>0.68382399999999999</v>
      </c>
      <c r="I5144" s="18" t="s">
        <v>79</v>
      </c>
      <c r="J5144" s="18" t="s">
        <v>80</v>
      </c>
      <c r="K5144" s="18">
        <v>16</v>
      </c>
      <c r="L5144" s="18">
        <v>60</v>
      </c>
      <c r="M5144" s="18" t="s">
        <v>71</v>
      </c>
      <c r="N5144" s="18" t="s">
        <v>74</v>
      </c>
      <c r="O5144" s="18" t="s">
        <v>75</v>
      </c>
      <c r="P5144" s="19">
        <v>1091.1751250499999</v>
      </c>
      <c r="Q5144" s="19">
        <v>73605.892797599998</v>
      </c>
      <c r="R5144" s="20">
        <v>0.70014500000000002</v>
      </c>
      <c r="S5144" s="20">
        <v>6.29983</v>
      </c>
      <c r="T5144" s="20">
        <v>0.30199999999999999</v>
      </c>
      <c r="U5144" s="20">
        <v>0.30499999999999999</v>
      </c>
      <c r="V5144" s="20">
        <f t="shared" si="160"/>
        <v>0.33418561622703996</v>
      </c>
      <c r="W5144" s="20">
        <f t="shared" si="161"/>
        <v>2.9940425901944003</v>
      </c>
    </row>
    <row r="5145" spans="1:23" x14ac:dyDescent="0.25">
      <c r="A5145" s="18">
        <v>37542</v>
      </c>
      <c r="B5145" s="18">
        <v>37492</v>
      </c>
      <c r="C5145" s="18">
        <v>6410</v>
      </c>
      <c r="D5145" s="18">
        <v>6410</v>
      </c>
      <c r="E5145" s="18" t="s">
        <v>116</v>
      </c>
      <c r="F5145" s="18" t="s">
        <v>117</v>
      </c>
      <c r="G5145" s="19">
        <v>65.067709563899996</v>
      </c>
      <c r="H5145" s="19">
        <v>26.332000000000001</v>
      </c>
      <c r="I5145" s="18" t="s">
        <v>79</v>
      </c>
      <c r="J5145" s="18" t="s">
        <v>80</v>
      </c>
      <c r="K5145" s="18">
        <v>16</v>
      </c>
      <c r="L5145" s="18">
        <v>60</v>
      </c>
      <c r="M5145" s="18" t="s">
        <v>71</v>
      </c>
      <c r="N5145" s="18" t="s">
        <v>74</v>
      </c>
      <c r="O5145" s="18" t="s">
        <v>75</v>
      </c>
      <c r="P5145" s="19">
        <v>25367.053418399999</v>
      </c>
      <c r="Q5145" s="19">
        <v>2834338.0912100002</v>
      </c>
      <c r="R5145" s="20">
        <v>0.70014500000000002</v>
      </c>
      <c r="S5145" s="20">
        <v>6.29983</v>
      </c>
      <c r="T5145" s="20">
        <v>0.30199999999999999</v>
      </c>
      <c r="U5145" s="20">
        <v>0.30499999999999999</v>
      </c>
      <c r="V5145" s="20">
        <f t="shared" si="160"/>
        <v>12.86848026172</v>
      </c>
      <c r="W5145" s="20">
        <f t="shared" si="161"/>
        <v>115.2915508742</v>
      </c>
    </row>
    <row r="5146" spans="1:23" x14ac:dyDescent="0.25">
      <c r="A5146" s="18">
        <v>37543</v>
      </c>
      <c r="B5146" s="18">
        <v>37493</v>
      </c>
      <c r="C5146" s="18">
        <v>6410</v>
      </c>
      <c r="D5146" s="18">
        <v>6410</v>
      </c>
      <c r="E5146" s="18" t="s">
        <v>116</v>
      </c>
      <c r="F5146" s="18" t="s">
        <v>117</v>
      </c>
      <c r="G5146" s="19">
        <v>2.7347290918999998</v>
      </c>
      <c r="H5146" s="19">
        <v>1.1067100000000001</v>
      </c>
      <c r="I5146" s="18" t="s">
        <v>79</v>
      </c>
      <c r="J5146" s="18" t="s">
        <v>80</v>
      </c>
      <c r="K5146" s="18">
        <v>16</v>
      </c>
      <c r="L5146" s="18">
        <v>60</v>
      </c>
      <c r="M5146" s="18" t="s">
        <v>71</v>
      </c>
      <c r="N5146" s="18" t="s">
        <v>74</v>
      </c>
      <c r="O5146" s="18" t="s">
        <v>75</v>
      </c>
      <c r="P5146" s="19">
        <v>1978.45905797</v>
      </c>
      <c r="Q5146" s="19">
        <v>119124.32274600001</v>
      </c>
      <c r="R5146" s="20">
        <v>0.70014500000000002</v>
      </c>
      <c r="S5146" s="20">
        <v>6.29983</v>
      </c>
      <c r="T5146" s="20">
        <v>0.30199999999999999</v>
      </c>
      <c r="U5146" s="20">
        <v>0.30499999999999999</v>
      </c>
      <c r="V5146" s="20">
        <f t="shared" si="160"/>
        <v>0.54085051611910007</v>
      </c>
      <c r="W5146" s="20">
        <f t="shared" si="161"/>
        <v>4.8455989772135011</v>
      </c>
    </row>
    <row r="5147" spans="1:23" x14ac:dyDescent="0.25">
      <c r="A5147" s="18">
        <v>37544</v>
      </c>
      <c r="B5147" s="18">
        <v>37494</v>
      </c>
      <c r="C5147" s="18">
        <v>6410</v>
      </c>
      <c r="D5147" s="18">
        <v>6410</v>
      </c>
      <c r="E5147" s="18" t="s">
        <v>116</v>
      </c>
      <c r="F5147" s="18" t="s">
        <v>117</v>
      </c>
      <c r="G5147" s="19">
        <v>17.843241794200001</v>
      </c>
      <c r="H5147" s="19">
        <v>7.2209000000000003</v>
      </c>
      <c r="I5147" s="18" t="s">
        <v>79</v>
      </c>
      <c r="J5147" s="18" t="s">
        <v>80</v>
      </c>
      <c r="K5147" s="18">
        <v>16</v>
      </c>
      <c r="L5147" s="18">
        <v>60</v>
      </c>
      <c r="M5147" s="18" t="s">
        <v>71</v>
      </c>
      <c r="N5147" s="18" t="s">
        <v>74</v>
      </c>
      <c r="O5147" s="18" t="s">
        <v>75</v>
      </c>
      <c r="P5147" s="19">
        <v>3599.2629864099999</v>
      </c>
      <c r="Q5147" s="19">
        <v>777248.50355400005</v>
      </c>
      <c r="R5147" s="20">
        <v>0.70014500000000002</v>
      </c>
      <c r="S5147" s="20">
        <v>6.29983</v>
      </c>
      <c r="T5147" s="20">
        <v>0.30199999999999999</v>
      </c>
      <c r="U5147" s="20">
        <v>0.30499999999999999</v>
      </c>
      <c r="V5147" s="20">
        <f t="shared" si="160"/>
        <v>3.5288625672889999</v>
      </c>
      <c r="W5147" s="20">
        <f t="shared" si="161"/>
        <v>31.615857500665001</v>
      </c>
    </row>
    <row r="5148" spans="1:23" x14ac:dyDescent="0.25">
      <c r="A5148" s="18">
        <v>37545</v>
      </c>
      <c r="B5148" s="18">
        <v>37495</v>
      </c>
      <c r="C5148" s="18">
        <v>6410</v>
      </c>
      <c r="D5148" s="18">
        <v>6410</v>
      </c>
      <c r="E5148" s="18" t="s">
        <v>116</v>
      </c>
      <c r="F5148" s="18" t="s">
        <v>117</v>
      </c>
      <c r="G5148" s="19">
        <v>0.94731624735300002</v>
      </c>
      <c r="H5148" s="19">
        <v>0.38336500000000001</v>
      </c>
      <c r="I5148" s="18" t="s">
        <v>79</v>
      </c>
      <c r="J5148" s="18" t="s">
        <v>80</v>
      </c>
      <c r="K5148" s="18">
        <v>16</v>
      </c>
      <c r="L5148" s="18">
        <v>60</v>
      </c>
      <c r="M5148" s="18" t="s">
        <v>71</v>
      </c>
      <c r="N5148" s="18" t="s">
        <v>74</v>
      </c>
      <c r="O5148" s="18" t="s">
        <v>75</v>
      </c>
      <c r="P5148" s="19">
        <v>787.45983505699996</v>
      </c>
      <c r="Q5148" s="19">
        <v>41264.930673800001</v>
      </c>
      <c r="R5148" s="20">
        <v>0.70014500000000002</v>
      </c>
      <c r="S5148" s="20">
        <v>6.29983</v>
      </c>
      <c r="T5148" s="20">
        <v>0.30199999999999999</v>
      </c>
      <c r="U5148" s="20">
        <v>0.30499999999999999</v>
      </c>
      <c r="V5148" s="20">
        <f t="shared" si="160"/>
        <v>0.18735093937165001</v>
      </c>
      <c r="W5148" s="20">
        <f t="shared" si="161"/>
        <v>1.6785183579252503</v>
      </c>
    </row>
    <row r="5149" spans="1:23" x14ac:dyDescent="0.25">
      <c r="A5149" s="18">
        <v>37546</v>
      </c>
      <c r="B5149" s="18">
        <v>37496</v>
      </c>
      <c r="C5149" s="18">
        <v>6410</v>
      </c>
      <c r="D5149" s="18">
        <v>6410</v>
      </c>
      <c r="E5149" s="18" t="s">
        <v>116</v>
      </c>
      <c r="F5149" s="18" t="s">
        <v>117</v>
      </c>
      <c r="G5149" s="19">
        <v>1.4820884409999999</v>
      </c>
      <c r="H5149" s="19">
        <v>0.59977999999999998</v>
      </c>
      <c r="I5149" s="18" t="s">
        <v>79</v>
      </c>
      <c r="J5149" s="18" t="s">
        <v>80</v>
      </c>
      <c r="K5149" s="18">
        <v>16</v>
      </c>
      <c r="L5149" s="18">
        <v>60</v>
      </c>
      <c r="M5149" s="18" t="s">
        <v>71</v>
      </c>
      <c r="N5149" s="18" t="s">
        <v>74</v>
      </c>
      <c r="O5149" s="18" t="s">
        <v>75</v>
      </c>
      <c r="P5149" s="19">
        <v>1027.2397471100001</v>
      </c>
      <c r="Q5149" s="19">
        <v>64559.514250699998</v>
      </c>
      <c r="R5149" s="20">
        <v>0.70014500000000002</v>
      </c>
      <c r="S5149" s="20">
        <v>6.29983</v>
      </c>
      <c r="T5149" s="20">
        <v>0.30199999999999999</v>
      </c>
      <c r="U5149" s="20">
        <v>0.30499999999999999</v>
      </c>
      <c r="V5149" s="20">
        <f t="shared" si="160"/>
        <v>0.29311321173379995</v>
      </c>
      <c r="W5149" s="20">
        <f t="shared" si="161"/>
        <v>2.6260658659930001</v>
      </c>
    </row>
    <row r="5150" spans="1:23" x14ac:dyDescent="0.25">
      <c r="A5150" s="18">
        <v>37547</v>
      </c>
      <c r="B5150" s="18">
        <v>37497</v>
      </c>
      <c r="C5150" s="18">
        <v>6410</v>
      </c>
      <c r="D5150" s="18">
        <v>6410</v>
      </c>
      <c r="E5150" s="18" t="s">
        <v>116</v>
      </c>
      <c r="F5150" s="18" t="s">
        <v>117</v>
      </c>
      <c r="G5150" s="19">
        <v>2.6454666265600002</v>
      </c>
      <c r="H5150" s="19">
        <v>1.0705800000000001</v>
      </c>
      <c r="I5150" s="18" t="s">
        <v>79</v>
      </c>
      <c r="J5150" s="18" t="s">
        <v>80</v>
      </c>
      <c r="K5150" s="18">
        <v>16</v>
      </c>
      <c r="L5150" s="18">
        <v>60</v>
      </c>
      <c r="M5150" s="18" t="s">
        <v>71</v>
      </c>
      <c r="N5150" s="18" t="s">
        <v>74</v>
      </c>
      <c r="O5150" s="18" t="s">
        <v>75</v>
      </c>
      <c r="P5150" s="19">
        <v>3024.5529715299999</v>
      </c>
      <c r="Q5150" s="19">
        <v>115236.065306</v>
      </c>
      <c r="R5150" s="20">
        <v>0.70014500000000002</v>
      </c>
      <c r="S5150" s="20">
        <v>6.29983</v>
      </c>
      <c r="T5150" s="20">
        <v>0.30199999999999999</v>
      </c>
      <c r="U5150" s="20">
        <v>0.30499999999999999</v>
      </c>
      <c r="V5150" s="20">
        <f t="shared" si="160"/>
        <v>0.52319374140179997</v>
      </c>
      <c r="W5150" s="20">
        <f t="shared" si="161"/>
        <v>4.6874080409730015</v>
      </c>
    </row>
    <row r="5151" spans="1:23" x14ac:dyDescent="0.25">
      <c r="A5151" s="18">
        <v>37548</v>
      </c>
      <c r="B5151" s="18">
        <v>37498</v>
      </c>
      <c r="C5151" s="18">
        <v>6410</v>
      </c>
      <c r="D5151" s="18">
        <v>6410</v>
      </c>
      <c r="E5151" s="18" t="s">
        <v>116</v>
      </c>
      <c r="F5151" s="18" t="s">
        <v>117</v>
      </c>
      <c r="G5151" s="19">
        <v>2.7461407737400001</v>
      </c>
      <c r="H5151" s="19">
        <v>1.1113200000000001</v>
      </c>
      <c r="I5151" s="18" t="s">
        <v>79</v>
      </c>
      <c r="J5151" s="18" t="s">
        <v>80</v>
      </c>
      <c r="K5151" s="18">
        <v>16</v>
      </c>
      <c r="L5151" s="18">
        <v>60</v>
      </c>
      <c r="M5151" s="18" t="s">
        <v>71</v>
      </c>
      <c r="N5151" s="18" t="s">
        <v>74</v>
      </c>
      <c r="O5151" s="18" t="s">
        <v>75</v>
      </c>
      <c r="P5151" s="19">
        <v>1393.2420979200001</v>
      </c>
      <c r="Q5151" s="19">
        <v>119621.41361600001</v>
      </c>
      <c r="R5151" s="20">
        <v>0.70014500000000002</v>
      </c>
      <c r="S5151" s="20">
        <v>6.29983</v>
      </c>
      <c r="T5151" s="20">
        <v>0.30199999999999999</v>
      </c>
      <c r="U5151" s="20">
        <v>0.30499999999999999</v>
      </c>
      <c r="V5151" s="20">
        <f t="shared" si="160"/>
        <v>0.54310342869719996</v>
      </c>
      <c r="W5151" s="20">
        <f t="shared" si="161"/>
        <v>4.8657833175420011</v>
      </c>
    </row>
    <row r="5152" spans="1:23" x14ac:dyDescent="0.25">
      <c r="A5152" s="18">
        <v>37549</v>
      </c>
      <c r="B5152" s="18">
        <v>37499</v>
      </c>
      <c r="C5152" s="18">
        <v>6410</v>
      </c>
      <c r="D5152" s="18">
        <v>6410</v>
      </c>
      <c r="E5152" s="18" t="s">
        <v>116</v>
      </c>
      <c r="F5152" s="18" t="s">
        <v>117</v>
      </c>
      <c r="G5152" s="19">
        <v>3.3094700453799999</v>
      </c>
      <c r="H5152" s="19">
        <v>1.3392999999999999</v>
      </c>
      <c r="I5152" s="18" t="s">
        <v>79</v>
      </c>
      <c r="J5152" s="18" t="s">
        <v>80</v>
      </c>
      <c r="K5152" s="18">
        <v>16</v>
      </c>
      <c r="L5152" s="18">
        <v>60</v>
      </c>
      <c r="M5152" s="18" t="s">
        <v>71</v>
      </c>
      <c r="N5152" s="18" t="s">
        <v>74</v>
      </c>
      <c r="O5152" s="18" t="s">
        <v>75</v>
      </c>
      <c r="P5152" s="19">
        <v>2239.7009750299999</v>
      </c>
      <c r="Q5152" s="19">
        <v>144159.93853399999</v>
      </c>
      <c r="R5152" s="20">
        <v>0.70014500000000002</v>
      </c>
      <c r="S5152" s="20">
        <v>6.29983</v>
      </c>
      <c r="T5152" s="20">
        <v>0.30199999999999999</v>
      </c>
      <c r="U5152" s="20">
        <v>0.30499999999999999</v>
      </c>
      <c r="V5152" s="20">
        <f t="shared" si="160"/>
        <v>0.65451753055299999</v>
      </c>
      <c r="W5152" s="20">
        <f t="shared" si="161"/>
        <v>5.8639668117050006</v>
      </c>
    </row>
    <row r="5153" spans="1:23" x14ac:dyDescent="0.25">
      <c r="A5153" s="18">
        <v>37550</v>
      </c>
      <c r="B5153" s="18">
        <v>37500</v>
      </c>
      <c r="C5153" s="18">
        <v>6410</v>
      </c>
      <c r="D5153" s="18">
        <v>6410</v>
      </c>
      <c r="E5153" s="18" t="s">
        <v>116</v>
      </c>
      <c r="F5153" s="18" t="s">
        <v>117</v>
      </c>
      <c r="G5153" s="19">
        <v>3.9347643808999999</v>
      </c>
      <c r="H5153" s="19">
        <v>1.5923400000000001</v>
      </c>
      <c r="I5153" s="18" t="s">
        <v>79</v>
      </c>
      <c r="J5153" s="18" t="s">
        <v>80</v>
      </c>
      <c r="K5153" s="18">
        <v>16</v>
      </c>
      <c r="L5153" s="18">
        <v>60</v>
      </c>
      <c r="M5153" s="18" t="s">
        <v>71</v>
      </c>
      <c r="N5153" s="18" t="s">
        <v>74</v>
      </c>
      <c r="O5153" s="18" t="s">
        <v>75</v>
      </c>
      <c r="P5153" s="19">
        <v>1873.2172037800001</v>
      </c>
      <c r="Q5153" s="19">
        <v>171397.650838</v>
      </c>
      <c r="R5153" s="20">
        <v>0.70014500000000002</v>
      </c>
      <c r="S5153" s="20">
        <v>6.29983</v>
      </c>
      <c r="T5153" s="20">
        <v>0.30199999999999999</v>
      </c>
      <c r="U5153" s="20">
        <v>0.30499999999999999</v>
      </c>
      <c r="V5153" s="20">
        <f t="shared" si="160"/>
        <v>0.77817848473139994</v>
      </c>
      <c r="W5153" s="20">
        <f t="shared" si="161"/>
        <v>6.9718725550290008</v>
      </c>
    </row>
    <row r="5154" spans="1:23" x14ac:dyDescent="0.25">
      <c r="A5154" s="18">
        <v>37551</v>
      </c>
      <c r="B5154" s="18">
        <v>37501</v>
      </c>
      <c r="C5154" s="18">
        <v>6410</v>
      </c>
      <c r="D5154" s="18">
        <v>6410</v>
      </c>
      <c r="E5154" s="18" t="s">
        <v>116</v>
      </c>
      <c r="F5154" s="18" t="s">
        <v>117</v>
      </c>
      <c r="G5154" s="19">
        <v>4.40882918432</v>
      </c>
      <c r="H5154" s="19">
        <v>1.7841899999999999</v>
      </c>
      <c r="I5154" s="18" t="s">
        <v>79</v>
      </c>
      <c r="J5154" s="18" t="s">
        <v>80</v>
      </c>
      <c r="K5154" s="18">
        <v>16</v>
      </c>
      <c r="L5154" s="18">
        <v>60</v>
      </c>
      <c r="M5154" s="18" t="s">
        <v>71</v>
      </c>
      <c r="N5154" s="18" t="s">
        <v>74</v>
      </c>
      <c r="O5154" s="18" t="s">
        <v>75</v>
      </c>
      <c r="P5154" s="19">
        <v>1871.2694889899999</v>
      </c>
      <c r="Q5154" s="19">
        <v>192047.83107399999</v>
      </c>
      <c r="R5154" s="20">
        <v>0.70014500000000002</v>
      </c>
      <c r="S5154" s="20">
        <v>6.29983</v>
      </c>
      <c r="T5154" s="20">
        <v>0.30199999999999999</v>
      </c>
      <c r="U5154" s="20">
        <v>0.30499999999999999</v>
      </c>
      <c r="V5154" s="20">
        <f t="shared" si="160"/>
        <v>0.87193581186989999</v>
      </c>
      <c r="W5154" s="20">
        <f t="shared" si="161"/>
        <v>7.8118651129515007</v>
      </c>
    </row>
    <row r="5155" spans="1:23" x14ac:dyDescent="0.25">
      <c r="A5155" s="18">
        <v>37552</v>
      </c>
      <c r="B5155" s="18">
        <v>37502</v>
      </c>
      <c r="C5155" s="18">
        <v>6410</v>
      </c>
      <c r="D5155" s="18">
        <v>6410</v>
      </c>
      <c r="E5155" s="18" t="s">
        <v>116</v>
      </c>
      <c r="F5155" s="18" t="s">
        <v>117</v>
      </c>
      <c r="G5155" s="19">
        <v>18.629472461999999</v>
      </c>
      <c r="H5155" s="19">
        <v>7.5390800000000002</v>
      </c>
      <c r="I5155" s="18" t="s">
        <v>79</v>
      </c>
      <c r="J5155" s="18" t="s">
        <v>80</v>
      </c>
      <c r="K5155" s="18">
        <v>16</v>
      </c>
      <c r="L5155" s="18">
        <v>60</v>
      </c>
      <c r="M5155" s="18" t="s">
        <v>71</v>
      </c>
      <c r="N5155" s="18" t="s">
        <v>74</v>
      </c>
      <c r="O5155" s="18" t="s">
        <v>75</v>
      </c>
      <c r="P5155" s="19">
        <v>4572.3033605500004</v>
      </c>
      <c r="Q5155" s="19">
        <v>811496.57445099996</v>
      </c>
      <c r="R5155" s="20">
        <v>0.70014500000000002</v>
      </c>
      <c r="S5155" s="20">
        <v>6.29983</v>
      </c>
      <c r="T5155" s="20">
        <v>0.30199999999999999</v>
      </c>
      <c r="U5155" s="20">
        <v>0.30499999999999999</v>
      </c>
      <c r="V5155" s="20">
        <f t="shared" si="160"/>
        <v>3.6843575182868</v>
      </c>
      <c r="W5155" s="20">
        <f t="shared" si="161"/>
        <v>33.008971037698004</v>
      </c>
    </row>
    <row r="5156" spans="1:23" x14ac:dyDescent="0.25">
      <c r="A5156" s="18">
        <v>37553</v>
      </c>
      <c r="B5156" s="18">
        <v>37503</v>
      </c>
      <c r="C5156" s="18">
        <v>6410</v>
      </c>
      <c r="D5156" s="18">
        <v>6410</v>
      </c>
      <c r="E5156" s="18" t="s">
        <v>116</v>
      </c>
      <c r="F5156" s="18" t="s">
        <v>117</v>
      </c>
      <c r="G5156" s="19">
        <v>3.8750989149100001</v>
      </c>
      <c r="H5156" s="19">
        <v>1.5682</v>
      </c>
      <c r="I5156" s="18" t="s">
        <v>79</v>
      </c>
      <c r="J5156" s="18" t="s">
        <v>80</v>
      </c>
      <c r="K5156" s="18">
        <v>16</v>
      </c>
      <c r="L5156" s="18">
        <v>60</v>
      </c>
      <c r="M5156" s="18" t="s">
        <v>71</v>
      </c>
      <c r="N5156" s="18" t="s">
        <v>74</v>
      </c>
      <c r="O5156" s="18" t="s">
        <v>75</v>
      </c>
      <c r="P5156" s="19">
        <v>1520.74365715</v>
      </c>
      <c r="Q5156" s="19">
        <v>168798.63353799999</v>
      </c>
      <c r="R5156" s="20">
        <v>0.70014500000000002</v>
      </c>
      <c r="S5156" s="20">
        <v>6.29983</v>
      </c>
      <c r="T5156" s="20">
        <v>0.30199999999999999</v>
      </c>
      <c r="U5156" s="20">
        <v>0.30499999999999999</v>
      </c>
      <c r="V5156" s="20">
        <f t="shared" si="160"/>
        <v>0.76638123752200005</v>
      </c>
      <c r="W5156" s="20">
        <f t="shared" si="161"/>
        <v>6.8661784171700004</v>
      </c>
    </row>
    <row r="5157" spans="1:23" x14ac:dyDescent="0.25">
      <c r="A5157" s="18">
        <v>37554</v>
      </c>
      <c r="B5157" s="18">
        <v>37504</v>
      </c>
      <c r="C5157" s="18">
        <v>6410</v>
      </c>
      <c r="D5157" s="18">
        <v>6410</v>
      </c>
      <c r="E5157" s="18" t="s">
        <v>116</v>
      </c>
      <c r="F5157" s="18" t="s">
        <v>117</v>
      </c>
      <c r="G5157" s="19">
        <v>1.1817748826500001</v>
      </c>
      <c r="H5157" s="19">
        <v>0.47824699999999998</v>
      </c>
      <c r="I5157" s="18" t="s">
        <v>79</v>
      </c>
      <c r="J5157" s="18" t="s">
        <v>80</v>
      </c>
      <c r="K5157" s="18">
        <v>16</v>
      </c>
      <c r="L5157" s="18">
        <v>60</v>
      </c>
      <c r="M5157" s="18" t="s">
        <v>71</v>
      </c>
      <c r="N5157" s="18" t="s">
        <v>74</v>
      </c>
      <c r="O5157" s="18" t="s">
        <v>75</v>
      </c>
      <c r="P5157" s="19">
        <v>1949.19822153</v>
      </c>
      <c r="Q5157" s="19">
        <v>51477.907975499998</v>
      </c>
      <c r="R5157" s="20">
        <v>0.70014500000000002</v>
      </c>
      <c r="S5157" s="20">
        <v>6.29983</v>
      </c>
      <c r="T5157" s="20">
        <v>0.30199999999999999</v>
      </c>
      <c r="U5157" s="20">
        <v>0.30499999999999999</v>
      </c>
      <c r="V5157" s="20">
        <f t="shared" si="160"/>
        <v>0.23371988757886997</v>
      </c>
      <c r="W5157" s="20">
        <f t="shared" si="161"/>
        <v>2.0939479846169502</v>
      </c>
    </row>
    <row r="5158" spans="1:23" x14ac:dyDescent="0.25">
      <c r="A5158" s="18">
        <v>37555</v>
      </c>
      <c r="B5158" s="18">
        <v>37505</v>
      </c>
      <c r="C5158" s="18">
        <v>6410</v>
      </c>
      <c r="D5158" s="18">
        <v>6410</v>
      </c>
      <c r="E5158" s="18" t="s">
        <v>116</v>
      </c>
      <c r="F5158" s="18" t="s">
        <v>117</v>
      </c>
      <c r="G5158" s="19">
        <v>33.260175408999999</v>
      </c>
      <c r="H5158" s="19">
        <v>13.459899999999999</v>
      </c>
      <c r="I5158" s="18" t="s">
        <v>79</v>
      </c>
      <c r="J5158" s="18" t="s">
        <v>80</v>
      </c>
      <c r="K5158" s="18">
        <v>16</v>
      </c>
      <c r="L5158" s="18">
        <v>60</v>
      </c>
      <c r="M5158" s="18" t="s">
        <v>71</v>
      </c>
      <c r="N5158" s="18" t="s">
        <v>74</v>
      </c>
      <c r="O5158" s="18" t="s">
        <v>75</v>
      </c>
      <c r="P5158" s="19">
        <v>10788.273678699999</v>
      </c>
      <c r="Q5158" s="19">
        <v>1448807.44557</v>
      </c>
      <c r="R5158" s="20">
        <v>0.70014500000000002</v>
      </c>
      <c r="S5158" s="20">
        <v>6.29983</v>
      </c>
      <c r="T5158" s="20">
        <v>0.30199999999999999</v>
      </c>
      <c r="U5158" s="20">
        <v>0.30499999999999999</v>
      </c>
      <c r="V5158" s="20">
        <f t="shared" si="160"/>
        <v>6.5778694164789995</v>
      </c>
      <c r="W5158" s="20">
        <f t="shared" si="161"/>
        <v>58.932581862815006</v>
      </c>
    </row>
    <row r="5159" spans="1:23" x14ac:dyDescent="0.25">
      <c r="A5159" s="18">
        <v>37556</v>
      </c>
      <c r="B5159" s="18">
        <v>37506</v>
      </c>
      <c r="C5159" s="18">
        <v>6410</v>
      </c>
      <c r="D5159" s="18">
        <v>6410</v>
      </c>
      <c r="E5159" s="18" t="s">
        <v>116</v>
      </c>
      <c r="F5159" s="18" t="s">
        <v>117</v>
      </c>
      <c r="G5159" s="19">
        <v>1.2468676380199999</v>
      </c>
      <c r="H5159" s="19">
        <v>0.50458899999999995</v>
      </c>
      <c r="I5159" s="18" t="s">
        <v>79</v>
      </c>
      <c r="J5159" s="18" t="s">
        <v>80</v>
      </c>
      <c r="K5159" s="18">
        <v>16</v>
      </c>
      <c r="L5159" s="18">
        <v>60</v>
      </c>
      <c r="M5159" s="18" t="s">
        <v>71</v>
      </c>
      <c r="N5159" s="18" t="s">
        <v>74</v>
      </c>
      <c r="O5159" s="18" t="s">
        <v>75</v>
      </c>
      <c r="P5159" s="19">
        <v>916.38044264099995</v>
      </c>
      <c r="Q5159" s="19">
        <v>54313.337058199999</v>
      </c>
      <c r="R5159" s="20">
        <v>0.70014500000000002</v>
      </c>
      <c r="S5159" s="20">
        <v>6.29983</v>
      </c>
      <c r="T5159" s="20">
        <v>0.30199999999999999</v>
      </c>
      <c r="U5159" s="20">
        <v>0.30499999999999999</v>
      </c>
      <c r="V5159" s="20">
        <f t="shared" si="160"/>
        <v>0.24659325485268999</v>
      </c>
      <c r="W5159" s="20">
        <f t="shared" si="161"/>
        <v>2.2092833193096499</v>
      </c>
    </row>
    <row r="5160" spans="1:23" x14ac:dyDescent="0.25">
      <c r="A5160" s="18">
        <v>37557</v>
      </c>
      <c r="B5160" s="18">
        <v>37507</v>
      </c>
      <c r="C5160" s="18">
        <v>6410</v>
      </c>
      <c r="D5160" s="18">
        <v>6410</v>
      </c>
      <c r="E5160" s="18" t="s">
        <v>116</v>
      </c>
      <c r="F5160" s="18" t="s">
        <v>117</v>
      </c>
      <c r="G5160" s="19">
        <v>1.6981325412399999</v>
      </c>
      <c r="H5160" s="19">
        <v>0.68720999999999999</v>
      </c>
      <c r="I5160" s="18" t="s">
        <v>79</v>
      </c>
      <c r="J5160" s="18" t="s">
        <v>80</v>
      </c>
      <c r="K5160" s="18">
        <v>16</v>
      </c>
      <c r="L5160" s="18">
        <v>60</v>
      </c>
      <c r="M5160" s="18" t="s">
        <v>71</v>
      </c>
      <c r="N5160" s="18" t="s">
        <v>74</v>
      </c>
      <c r="O5160" s="18" t="s">
        <v>75</v>
      </c>
      <c r="P5160" s="19">
        <v>1028.7490919899999</v>
      </c>
      <c r="Q5160" s="19">
        <v>73970.357614199995</v>
      </c>
      <c r="R5160" s="20">
        <v>0.70014500000000002</v>
      </c>
      <c r="S5160" s="20">
        <v>6.29983</v>
      </c>
      <c r="T5160" s="20">
        <v>0.30199999999999999</v>
      </c>
      <c r="U5160" s="20">
        <v>0.30499999999999999</v>
      </c>
      <c r="V5160" s="20">
        <f t="shared" si="160"/>
        <v>0.33584035852409999</v>
      </c>
      <c r="W5160" s="20">
        <f t="shared" si="161"/>
        <v>3.0088677911385004</v>
      </c>
    </row>
    <row r="5161" spans="1:23" x14ac:dyDescent="0.25">
      <c r="A5161" s="18">
        <v>37558</v>
      </c>
      <c r="B5161" s="18">
        <v>37508</v>
      </c>
      <c r="C5161" s="18">
        <v>6410</v>
      </c>
      <c r="D5161" s="18">
        <v>6410</v>
      </c>
      <c r="E5161" s="18" t="s">
        <v>116</v>
      </c>
      <c r="F5161" s="18" t="s">
        <v>117</v>
      </c>
      <c r="G5161" s="19">
        <v>2.4855626228999999</v>
      </c>
      <c r="H5161" s="19">
        <v>1.00587</v>
      </c>
      <c r="I5161" s="18" t="s">
        <v>79</v>
      </c>
      <c r="J5161" s="18" t="s">
        <v>80</v>
      </c>
      <c r="K5161" s="18">
        <v>16</v>
      </c>
      <c r="L5161" s="18">
        <v>60</v>
      </c>
      <c r="M5161" s="18" t="s">
        <v>71</v>
      </c>
      <c r="N5161" s="18" t="s">
        <v>74</v>
      </c>
      <c r="O5161" s="18" t="s">
        <v>75</v>
      </c>
      <c r="P5161" s="19">
        <v>1199.2490147000001</v>
      </c>
      <c r="Q5161" s="19">
        <v>108270.674769</v>
      </c>
      <c r="R5161" s="20">
        <v>0.70014500000000002</v>
      </c>
      <c r="S5161" s="20">
        <v>6.29983</v>
      </c>
      <c r="T5161" s="20">
        <v>0.30199999999999999</v>
      </c>
      <c r="U5161" s="20">
        <v>0.30499999999999999</v>
      </c>
      <c r="V5161" s="20">
        <f t="shared" si="160"/>
        <v>0.49156988610270003</v>
      </c>
      <c r="W5161" s="20">
        <f t="shared" si="161"/>
        <v>4.4040829514595004</v>
      </c>
    </row>
    <row r="5162" spans="1:23" x14ac:dyDescent="0.25">
      <c r="A5162" s="18">
        <v>37559</v>
      </c>
      <c r="B5162" s="18">
        <v>37509</v>
      </c>
      <c r="C5162" s="18">
        <v>6410</v>
      </c>
      <c r="D5162" s="18">
        <v>6410</v>
      </c>
      <c r="E5162" s="18" t="s">
        <v>116</v>
      </c>
      <c r="F5162" s="18" t="s">
        <v>117</v>
      </c>
      <c r="G5162" s="19">
        <v>6.9749925400299997</v>
      </c>
      <c r="H5162" s="19">
        <v>2.8226800000000001</v>
      </c>
      <c r="I5162" s="18" t="s">
        <v>79</v>
      </c>
      <c r="J5162" s="18" t="s">
        <v>80</v>
      </c>
      <c r="K5162" s="18">
        <v>16</v>
      </c>
      <c r="L5162" s="18">
        <v>60</v>
      </c>
      <c r="M5162" s="18" t="s">
        <v>71</v>
      </c>
      <c r="N5162" s="18" t="s">
        <v>74</v>
      </c>
      <c r="O5162" s="18" t="s">
        <v>75</v>
      </c>
      <c r="P5162" s="19">
        <v>2048.7088113</v>
      </c>
      <c r="Q5162" s="19">
        <v>303829.45972099999</v>
      </c>
      <c r="R5162" s="20">
        <v>0.70014500000000002</v>
      </c>
      <c r="S5162" s="20">
        <v>6.29983</v>
      </c>
      <c r="T5162" s="20">
        <v>0.30199999999999999</v>
      </c>
      <c r="U5162" s="20">
        <v>0.30499999999999999</v>
      </c>
      <c r="V5162" s="20">
        <f t="shared" si="160"/>
        <v>1.3794471314428001</v>
      </c>
      <c r="W5162" s="20">
        <f t="shared" si="161"/>
        <v>12.358770880358001</v>
      </c>
    </row>
    <row r="5163" spans="1:23" x14ac:dyDescent="0.25">
      <c r="A5163" s="18">
        <v>37560</v>
      </c>
      <c r="B5163" s="18">
        <v>37510</v>
      </c>
      <c r="C5163" s="18">
        <v>6410</v>
      </c>
      <c r="D5163" s="18">
        <v>6410</v>
      </c>
      <c r="E5163" s="18" t="s">
        <v>116</v>
      </c>
      <c r="F5163" s="18" t="s">
        <v>117</v>
      </c>
      <c r="G5163" s="19">
        <v>3.60421430263</v>
      </c>
      <c r="H5163" s="19">
        <v>1.4585699999999999</v>
      </c>
      <c r="I5163" s="18" t="s">
        <v>79</v>
      </c>
      <c r="J5163" s="18" t="s">
        <v>80</v>
      </c>
      <c r="K5163" s="18">
        <v>16</v>
      </c>
      <c r="L5163" s="18">
        <v>60</v>
      </c>
      <c r="M5163" s="18" t="s">
        <v>71</v>
      </c>
      <c r="N5163" s="18" t="s">
        <v>74</v>
      </c>
      <c r="O5163" s="18" t="s">
        <v>75</v>
      </c>
      <c r="P5163" s="19">
        <v>1438.2025604999999</v>
      </c>
      <c r="Q5163" s="19">
        <v>156998.947025</v>
      </c>
      <c r="R5163" s="20">
        <v>0.70014500000000002</v>
      </c>
      <c r="S5163" s="20">
        <v>6.29983</v>
      </c>
      <c r="T5163" s="20">
        <v>0.30199999999999999</v>
      </c>
      <c r="U5163" s="20">
        <v>0.30499999999999999</v>
      </c>
      <c r="V5163" s="20">
        <f t="shared" si="160"/>
        <v>0.71280492386969996</v>
      </c>
      <c r="W5163" s="20">
        <f t="shared" si="161"/>
        <v>6.3861764149544999</v>
      </c>
    </row>
    <row r="5164" spans="1:23" x14ac:dyDescent="0.25">
      <c r="A5164" s="18">
        <v>37561</v>
      </c>
      <c r="B5164" s="18">
        <v>37511</v>
      </c>
      <c r="C5164" s="18">
        <v>6410</v>
      </c>
      <c r="D5164" s="18">
        <v>6410</v>
      </c>
      <c r="E5164" s="18" t="s">
        <v>116</v>
      </c>
      <c r="F5164" s="18" t="s">
        <v>117</v>
      </c>
      <c r="G5164" s="19">
        <v>2.3976353888499999</v>
      </c>
      <c r="H5164" s="19">
        <v>0.97028899999999996</v>
      </c>
      <c r="I5164" s="18" t="s">
        <v>79</v>
      </c>
      <c r="J5164" s="18" t="s">
        <v>80</v>
      </c>
      <c r="K5164" s="18">
        <v>16</v>
      </c>
      <c r="L5164" s="18">
        <v>60</v>
      </c>
      <c r="M5164" s="18" t="s">
        <v>71</v>
      </c>
      <c r="N5164" s="18" t="s">
        <v>74</v>
      </c>
      <c r="O5164" s="18" t="s">
        <v>75</v>
      </c>
      <c r="P5164" s="19">
        <v>1179.68637289</v>
      </c>
      <c r="Q5164" s="19">
        <v>104440.57977500001</v>
      </c>
      <c r="R5164" s="20">
        <v>0.70014500000000002</v>
      </c>
      <c r="S5164" s="20">
        <v>6.29983</v>
      </c>
      <c r="T5164" s="20">
        <v>0.30199999999999999</v>
      </c>
      <c r="U5164" s="20">
        <v>0.30499999999999999</v>
      </c>
      <c r="V5164" s="20">
        <f t="shared" si="160"/>
        <v>0.47418140834968997</v>
      </c>
      <c r="W5164" s="20">
        <f t="shared" si="161"/>
        <v>4.2482957468546507</v>
      </c>
    </row>
    <row r="5165" spans="1:23" x14ac:dyDescent="0.25">
      <c r="A5165" s="18">
        <v>37562</v>
      </c>
      <c r="B5165" s="18">
        <v>37512</v>
      </c>
      <c r="C5165" s="18">
        <v>6410</v>
      </c>
      <c r="D5165" s="18">
        <v>6410</v>
      </c>
      <c r="E5165" s="18" t="s">
        <v>116</v>
      </c>
      <c r="F5165" s="18" t="s">
        <v>117</v>
      </c>
      <c r="G5165" s="19">
        <v>2.6303856649399999</v>
      </c>
      <c r="H5165" s="19">
        <v>1.0644800000000001</v>
      </c>
      <c r="I5165" s="18" t="s">
        <v>79</v>
      </c>
      <c r="J5165" s="18" t="s">
        <v>80</v>
      </c>
      <c r="K5165" s="18">
        <v>16</v>
      </c>
      <c r="L5165" s="18">
        <v>60</v>
      </c>
      <c r="M5165" s="18" t="s">
        <v>71</v>
      </c>
      <c r="N5165" s="18" t="s">
        <v>74</v>
      </c>
      <c r="O5165" s="18" t="s">
        <v>75</v>
      </c>
      <c r="P5165" s="19">
        <v>1292.5702290500001</v>
      </c>
      <c r="Q5165" s="19">
        <v>114579.14124700001</v>
      </c>
      <c r="R5165" s="20">
        <v>0.70014500000000002</v>
      </c>
      <c r="S5165" s="20">
        <v>6.29983</v>
      </c>
      <c r="T5165" s="20">
        <v>0.30199999999999999</v>
      </c>
      <c r="U5165" s="20">
        <v>0.30499999999999999</v>
      </c>
      <c r="V5165" s="20">
        <f t="shared" si="160"/>
        <v>0.52021266402080002</v>
      </c>
      <c r="W5165" s="20">
        <f t="shared" si="161"/>
        <v>4.6606999116880008</v>
      </c>
    </row>
    <row r="5166" spans="1:23" x14ac:dyDescent="0.25">
      <c r="A5166" s="18">
        <v>37563</v>
      </c>
      <c r="B5166" s="18">
        <v>37513</v>
      </c>
      <c r="C5166" s="18">
        <v>6410</v>
      </c>
      <c r="D5166" s="18">
        <v>6410</v>
      </c>
      <c r="E5166" s="18" t="s">
        <v>116</v>
      </c>
      <c r="F5166" s="18" t="s">
        <v>117</v>
      </c>
      <c r="G5166" s="19">
        <v>18.729236688899999</v>
      </c>
      <c r="H5166" s="19">
        <v>7.5794499999999996</v>
      </c>
      <c r="I5166" s="18" t="s">
        <v>79</v>
      </c>
      <c r="J5166" s="18" t="s">
        <v>80</v>
      </c>
      <c r="K5166" s="18">
        <v>16</v>
      </c>
      <c r="L5166" s="18">
        <v>60</v>
      </c>
      <c r="M5166" s="18" t="s">
        <v>71</v>
      </c>
      <c r="N5166" s="18" t="s">
        <v>74</v>
      </c>
      <c r="O5166" s="18" t="s">
        <v>75</v>
      </c>
      <c r="P5166" s="19">
        <v>3727.4575007600001</v>
      </c>
      <c r="Q5166" s="19">
        <v>815842.28679100005</v>
      </c>
      <c r="R5166" s="20">
        <v>0.70014500000000002</v>
      </c>
      <c r="S5166" s="20">
        <v>6.29983</v>
      </c>
      <c r="T5166" s="20">
        <v>0.30199999999999999</v>
      </c>
      <c r="U5166" s="20">
        <v>0.30499999999999999</v>
      </c>
      <c r="V5166" s="20">
        <f t="shared" si="160"/>
        <v>3.7040863861345001</v>
      </c>
      <c r="W5166" s="20">
        <f t="shared" si="161"/>
        <v>33.185726312982503</v>
      </c>
    </row>
    <row r="5167" spans="1:23" x14ac:dyDescent="0.25">
      <c r="A5167" s="18">
        <v>37564</v>
      </c>
      <c r="B5167" s="18">
        <v>37514</v>
      </c>
      <c r="C5167" s="18">
        <v>6410</v>
      </c>
      <c r="D5167" s="18">
        <v>6410</v>
      </c>
      <c r="E5167" s="18" t="s">
        <v>116</v>
      </c>
      <c r="F5167" s="18" t="s">
        <v>117</v>
      </c>
      <c r="G5167" s="19">
        <v>2.0234413360199999</v>
      </c>
      <c r="H5167" s="19">
        <v>0.81885799999999997</v>
      </c>
      <c r="I5167" s="18" t="s">
        <v>79</v>
      </c>
      <c r="J5167" s="18" t="s">
        <v>80</v>
      </c>
      <c r="K5167" s="18">
        <v>16</v>
      </c>
      <c r="L5167" s="18">
        <v>60</v>
      </c>
      <c r="M5167" s="18" t="s">
        <v>71</v>
      </c>
      <c r="N5167" s="18" t="s">
        <v>74</v>
      </c>
      <c r="O5167" s="18" t="s">
        <v>75</v>
      </c>
      <c r="P5167" s="19">
        <v>1343.7385140900001</v>
      </c>
      <c r="Q5167" s="19">
        <v>88140.7520334</v>
      </c>
      <c r="R5167" s="20">
        <v>0.70014500000000002</v>
      </c>
      <c r="S5167" s="20">
        <v>6.29983</v>
      </c>
      <c r="T5167" s="20">
        <v>0.30199999999999999</v>
      </c>
      <c r="U5167" s="20">
        <v>0.30499999999999999</v>
      </c>
      <c r="V5167" s="20">
        <f t="shared" si="160"/>
        <v>0.40017689541818002</v>
      </c>
      <c r="W5167" s="20">
        <f t="shared" si="161"/>
        <v>3.5852730049273007</v>
      </c>
    </row>
    <row r="5168" spans="1:23" x14ac:dyDescent="0.25">
      <c r="A5168" s="18">
        <v>37565</v>
      </c>
      <c r="B5168" s="18">
        <v>37515</v>
      </c>
      <c r="C5168" s="18">
        <v>6410</v>
      </c>
      <c r="D5168" s="18">
        <v>6410</v>
      </c>
      <c r="E5168" s="18" t="s">
        <v>116</v>
      </c>
      <c r="F5168" s="18" t="s">
        <v>117</v>
      </c>
      <c r="G5168" s="19">
        <v>3.1883613549500001</v>
      </c>
      <c r="H5168" s="19">
        <v>1.2902800000000001</v>
      </c>
      <c r="I5168" s="18" t="s">
        <v>79</v>
      </c>
      <c r="J5168" s="18" t="s">
        <v>80</v>
      </c>
      <c r="K5168" s="18">
        <v>16</v>
      </c>
      <c r="L5168" s="18">
        <v>60</v>
      </c>
      <c r="M5168" s="18" t="s">
        <v>71</v>
      </c>
      <c r="N5168" s="18" t="s">
        <v>74</v>
      </c>
      <c r="O5168" s="18" t="s">
        <v>75</v>
      </c>
      <c r="P5168" s="19">
        <v>1365.33387683</v>
      </c>
      <c r="Q5168" s="19">
        <v>138884.46508200001</v>
      </c>
      <c r="R5168" s="20">
        <v>0.70014500000000002</v>
      </c>
      <c r="S5168" s="20">
        <v>6.29983</v>
      </c>
      <c r="T5168" s="20">
        <v>0.30199999999999999</v>
      </c>
      <c r="U5168" s="20">
        <v>0.30499999999999999</v>
      </c>
      <c r="V5168" s="20">
        <f t="shared" si="160"/>
        <v>0.6305613972388</v>
      </c>
      <c r="W5168" s="20">
        <f t="shared" si="161"/>
        <v>5.6493385334180006</v>
      </c>
    </row>
    <row r="5169" spans="1:23" x14ac:dyDescent="0.25">
      <c r="A5169" s="18">
        <v>37566</v>
      </c>
      <c r="B5169" s="18">
        <v>37516</v>
      </c>
      <c r="C5169" s="18">
        <v>6410</v>
      </c>
      <c r="D5169" s="18">
        <v>6410</v>
      </c>
      <c r="E5169" s="18" t="s">
        <v>116</v>
      </c>
      <c r="F5169" s="18" t="s">
        <v>117</v>
      </c>
      <c r="G5169" s="19">
        <v>1.03326399026</v>
      </c>
      <c r="H5169" s="19">
        <v>0.41814699999999999</v>
      </c>
      <c r="I5169" s="18" t="s">
        <v>79</v>
      </c>
      <c r="J5169" s="18" t="s">
        <v>80</v>
      </c>
      <c r="K5169" s="18">
        <v>16</v>
      </c>
      <c r="L5169" s="18">
        <v>60</v>
      </c>
      <c r="M5169" s="18" t="s">
        <v>71</v>
      </c>
      <c r="N5169" s="18" t="s">
        <v>74</v>
      </c>
      <c r="O5169" s="18" t="s">
        <v>75</v>
      </c>
      <c r="P5169" s="19">
        <v>856.57461879599998</v>
      </c>
      <c r="Q5169" s="19">
        <v>45008.799379900003</v>
      </c>
      <c r="R5169" s="20">
        <v>0.70014500000000002</v>
      </c>
      <c r="S5169" s="20">
        <v>6.29983</v>
      </c>
      <c r="T5169" s="20">
        <v>0.30199999999999999</v>
      </c>
      <c r="U5169" s="20">
        <v>0.30499999999999999</v>
      </c>
      <c r="V5169" s="20">
        <f t="shared" si="160"/>
        <v>0.20434894485786997</v>
      </c>
      <c r="W5169" s="20">
        <f t="shared" si="161"/>
        <v>1.83080723543195</v>
      </c>
    </row>
    <row r="5170" spans="1:23" x14ac:dyDescent="0.25">
      <c r="A5170" s="18">
        <v>37567</v>
      </c>
      <c r="B5170" s="18">
        <v>37517</v>
      </c>
      <c r="C5170" s="18">
        <v>6410</v>
      </c>
      <c r="D5170" s="18">
        <v>6410</v>
      </c>
      <c r="E5170" s="18" t="s">
        <v>116</v>
      </c>
      <c r="F5170" s="18" t="s">
        <v>117</v>
      </c>
      <c r="G5170" s="19">
        <v>1.8879868742100001</v>
      </c>
      <c r="H5170" s="19">
        <v>0.76404099999999997</v>
      </c>
      <c r="I5170" s="18" t="s">
        <v>79</v>
      </c>
      <c r="J5170" s="18" t="s">
        <v>80</v>
      </c>
      <c r="K5170" s="18">
        <v>16</v>
      </c>
      <c r="L5170" s="18">
        <v>60</v>
      </c>
      <c r="M5170" s="18" t="s">
        <v>71</v>
      </c>
      <c r="N5170" s="18" t="s">
        <v>74</v>
      </c>
      <c r="O5170" s="18" t="s">
        <v>75</v>
      </c>
      <c r="P5170" s="19">
        <v>1058.1289695</v>
      </c>
      <c r="Q5170" s="19">
        <v>82240.379277900007</v>
      </c>
      <c r="R5170" s="20">
        <v>0.70014500000000002</v>
      </c>
      <c r="S5170" s="20">
        <v>6.29983</v>
      </c>
      <c r="T5170" s="20">
        <v>0.30199999999999999</v>
      </c>
      <c r="U5170" s="20">
        <v>0.30499999999999999</v>
      </c>
      <c r="V5170" s="20">
        <f t="shared" si="160"/>
        <v>0.37338776118960992</v>
      </c>
      <c r="W5170" s="20">
        <f t="shared" si="161"/>
        <v>3.3452632470558501</v>
      </c>
    </row>
    <row r="5171" spans="1:23" x14ac:dyDescent="0.25">
      <c r="A5171" s="18">
        <v>37568</v>
      </c>
      <c r="B5171" s="18">
        <v>37518</v>
      </c>
      <c r="C5171" s="18">
        <v>6410</v>
      </c>
      <c r="D5171" s="18">
        <v>6410</v>
      </c>
      <c r="E5171" s="18" t="s">
        <v>116</v>
      </c>
      <c r="F5171" s="18" t="s">
        <v>117</v>
      </c>
      <c r="G5171" s="19">
        <v>2.8154359875999999</v>
      </c>
      <c r="H5171" s="19">
        <v>1.13937</v>
      </c>
      <c r="I5171" s="18" t="s">
        <v>79</v>
      </c>
      <c r="J5171" s="18" t="s">
        <v>80</v>
      </c>
      <c r="K5171" s="18">
        <v>16</v>
      </c>
      <c r="L5171" s="18">
        <v>60</v>
      </c>
      <c r="M5171" s="18" t="s">
        <v>71</v>
      </c>
      <c r="N5171" s="18" t="s">
        <v>74</v>
      </c>
      <c r="O5171" s="18" t="s">
        <v>75</v>
      </c>
      <c r="P5171" s="19">
        <v>1280.9056333599999</v>
      </c>
      <c r="Q5171" s="19">
        <v>122639.901059</v>
      </c>
      <c r="R5171" s="20">
        <v>0.70014500000000002</v>
      </c>
      <c r="S5171" s="20">
        <v>6.29983</v>
      </c>
      <c r="T5171" s="20">
        <v>0.30199999999999999</v>
      </c>
      <c r="U5171" s="20">
        <v>0.30499999999999999</v>
      </c>
      <c r="V5171" s="20">
        <f t="shared" si="160"/>
        <v>0.55681149763769999</v>
      </c>
      <c r="W5171" s="20">
        <f t="shared" si="161"/>
        <v>4.9885969284345002</v>
      </c>
    </row>
    <row r="5172" spans="1:23" x14ac:dyDescent="0.25">
      <c r="A5172" s="18">
        <v>37569</v>
      </c>
      <c r="B5172" s="18">
        <v>37519</v>
      </c>
      <c r="C5172" s="18">
        <v>6410</v>
      </c>
      <c r="D5172" s="18">
        <v>6410</v>
      </c>
      <c r="E5172" s="18" t="s">
        <v>116</v>
      </c>
      <c r="F5172" s="18" t="s">
        <v>117</v>
      </c>
      <c r="G5172" s="19">
        <v>2.4557586114099998</v>
      </c>
      <c r="H5172" s="19">
        <v>0.99380999999999997</v>
      </c>
      <c r="I5172" s="18" t="s">
        <v>79</v>
      </c>
      <c r="J5172" s="18" t="s">
        <v>80</v>
      </c>
      <c r="K5172" s="18">
        <v>16</v>
      </c>
      <c r="L5172" s="18">
        <v>60</v>
      </c>
      <c r="M5172" s="18" t="s">
        <v>71</v>
      </c>
      <c r="N5172" s="18" t="s">
        <v>74</v>
      </c>
      <c r="O5172" s="18" t="s">
        <v>75</v>
      </c>
      <c r="P5172" s="19">
        <v>1677.63192407</v>
      </c>
      <c r="Q5172" s="19">
        <v>106972.417222</v>
      </c>
      <c r="R5172" s="20">
        <v>0.70014500000000002</v>
      </c>
      <c r="S5172" s="20">
        <v>6.29983</v>
      </c>
      <c r="T5172" s="20">
        <v>0.30199999999999999</v>
      </c>
      <c r="U5172" s="20">
        <v>0.30499999999999999</v>
      </c>
      <c r="V5172" s="20">
        <f t="shared" si="160"/>
        <v>0.48567614951009996</v>
      </c>
      <c r="W5172" s="20">
        <f t="shared" si="161"/>
        <v>4.3512796663485007</v>
      </c>
    </row>
    <row r="5173" spans="1:23" x14ac:dyDescent="0.25">
      <c r="A5173" s="18">
        <v>37570</v>
      </c>
      <c r="B5173" s="18">
        <v>37520</v>
      </c>
      <c r="C5173" s="18">
        <v>6410</v>
      </c>
      <c r="D5173" s="18">
        <v>6410</v>
      </c>
      <c r="E5173" s="18" t="s">
        <v>116</v>
      </c>
      <c r="F5173" s="18" t="s">
        <v>117</v>
      </c>
      <c r="G5173" s="19">
        <v>40.463035661799999</v>
      </c>
      <c r="H5173" s="19">
        <v>16.3748</v>
      </c>
      <c r="I5173" s="18" t="s">
        <v>79</v>
      </c>
      <c r="J5173" s="18" t="s">
        <v>80</v>
      </c>
      <c r="K5173" s="18">
        <v>16</v>
      </c>
      <c r="L5173" s="18">
        <v>60</v>
      </c>
      <c r="M5173" s="18" t="s">
        <v>71</v>
      </c>
      <c r="N5173" s="18" t="s">
        <v>74</v>
      </c>
      <c r="O5173" s="18" t="s">
        <v>75</v>
      </c>
      <c r="P5173" s="19">
        <v>6651.2770240399996</v>
      </c>
      <c r="Q5173" s="19">
        <v>1762562.78315</v>
      </c>
      <c r="R5173" s="20">
        <v>0.70014500000000002</v>
      </c>
      <c r="S5173" s="20">
        <v>6.29983</v>
      </c>
      <c r="T5173" s="20">
        <v>0.30199999999999999</v>
      </c>
      <c r="U5173" s="20">
        <v>0.30499999999999999</v>
      </c>
      <c r="V5173" s="20">
        <f t="shared" si="160"/>
        <v>8.0023845735079995</v>
      </c>
      <c r="W5173" s="20">
        <f t="shared" si="161"/>
        <v>71.695127117380011</v>
      </c>
    </row>
    <row r="5174" spans="1:23" x14ac:dyDescent="0.25">
      <c r="A5174" s="18">
        <v>37571</v>
      </c>
      <c r="B5174" s="18">
        <v>37521</v>
      </c>
      <c r="C5174" s="18">
        <v>6410</v>
      </c>
      <c r="D5174" s="18">
        <v>6410</v>
      </c>
      <c r="E5174" s="18" t="s">
        <v>116</v>
      </c>
      <c r="F5174" s="18" t="s">
        <v>117</v>
      </c>
      <c r="G5174" s="19">
        <v>14.9816654571</v>
      </c>
      <c r="H5174" s="19">
        <v>6.0628599999999997</v>
      </c>
      <c r="I5174" s="18" t="s">
        <v>79</v>
      </c>
      <c r="J5174" s="18" t="s">
        <v>80</v>
      </c>
      <c r="K5174" s="18">
        <v>16</v>
      </c>
      <c r="L5174" s="18">
        <v>60</v>
      </c>
      <c r="M5174" s="18" t="s">
        <v>71</v>
      </c>
      <c r="N5174" s="18" t="s">
        <v>74</v>
      </c>
      <c r="O5174" s="18" t="s">
        <v>75</v>
      </c>
      <c r="P5174" s="19">
        <v>5660.9381938899996</v>
      </c>
      <c r="Q5174" s="19">
        <v>652598.73691099999</v>
      </c>
      <c r="R5174" s="20">
        <v>0.70014500000000002</v>
      </c>
      <c r="S5174" s="20">
        <v>6.29983</v>
      </c>
      <c r="T5174" s="20">
        <v>0.30199999999999999</v>
      </c>
      <c r="U5174" s="20">
        <v>0.30499999999999999</v>
      </c>
      <c r="V5174" s="20">
        <f t="shared" si="160"/>
        <v>2.9629270180605998</v>
      </c>
      <c r="W5174" s="20">
        <f t="shared" si="161"/>
        <v>26.545516183091003</v>
      </c>
    </row>
    <row r="5175" spans="1:23" x14ac:dyDescent="0.25">
      <c r="A5175" s="18">
        <v>37572</v>
      </c>
      <c r="B5175" s="18">
        <v>37522</v>
      </c>
      <c r="C5175" s="18">
        <v>6410</v>
      </c>
      <c r="D5175" s="18">
        <v>6410</v>
      </c>
      <c r="E5175" s="18" t="s">
        <v>116</v>
      </c>
      <c r="F5175" s="18" t="s">
        <v>117</v>
      </c>
      <c r="G5175" s="19">
        <v>24.135086589099998</v>
      </c>
      <c r="H5175" s="19">
        <v>9.7671200000000002</v>
      </c>
      <c r="I5175" s="18" t="s">
        <v>79</v>
      </c>
      <c r="J5175" s="18" t="s">
        <v>80</v>
      </c>
      <c r="K5175" s="18">
        <v>16</v>
      </c>
      <c r="L5175" s="18">
        <v>60</v>
      </c>
      <c r="M5175" s="18" t="s">
        <v>71</v>
      </c>
      <c r="N5175" s="18" t="s">
        <v>74</v>
      </c>
      <c r="O5175" s="18" t="s">
        <v>75</v>
      </c>
      <c r="P5175" s="19">
        <v>4961.1849109599998</v>
      </c>
      <c r="Q5175" s="19">
        <v>1051320.16653</v>
      </c>
      <c r="R5175" s="20">
        <v>0.70014500000000002</v>
      </c>
      <c r="S5175" s="20">
        <v>6.29983</v>
      </c>
      <c r="T5175" s="20">
        <v>0.30199999999999999</v>
      </c>
      <c r="U5175" s="20">
        <v>0.30499999999999999</v>
      </c>
      <c r="V5175" s="20">
        <f t="shared" si="160"/>
        <v>4.7732033622151997</v>
      </c>
      <c r="W5175" s="20">
        <f t="shared" si="161"/>
        <v>42.764180934772007</v>
      </c>
    </row>
    <row r="5176" spans="1:23" x14ac:dyDescent="0.25">
      <c r="A5176" s="18">
        <v>37573</v>
      </c>
      <c r="B5176" s="18">
        <v>37523</v>
      </c>
      <c r="C5176" s="18">
        <v>6410</v>
      </c>
      <c r="D5176" s="18">
        <v>6410</v>
      </c>
      <c r="E5176" s="18" t="s">
        <v>116</v>
      </c>
      <c r="F5176" s="18" t="s">
        <v>117</v>
      </c>
      <c r="G5176" s="19">
        <v>10.914412497000001</v>
      </c>
      <c r="H5176" s="19">
        <v>4.4169099999999997</v>
      </c>
      <c r="I5176" s="18" t="s">
        <v>79</v>
      </c>
      <c r="J5176" s="18" t="s">
        <v>80</v>
      </c>
      <c r="K5176" s="18">
        <v>16</v>
      </c>
      <c r="L5176" s="18">
        <v>60</v>
      </c>
      <c r="M5176" s="18" t="s">
        <v>71</v>
      </c>
      <c r="N5176" s="18" t="s">
        <v>74</v>
      </c>
      <c r="O5176" s="18" t="s">
        <v>75</v>
      </c>
      <c r="P5176" s="19">
        <v>2595.9056832699998</v>
      </c>
      <c r="Q5176" s="19">
        <v>475429.90664399997</v>
      </c>
      <c r="R5176" s="20">
        <v>0.70014500000000002</v>
      </c>
      <c r="S5176" s="20">
        <v>6.29983</v>
      </c>
      <c r="T5176" s="20">
        <v>0.30199999999999999</v>
      </c>
      <c r="U5176" s="20">
        <v>0.30499999999999999</v>
      </c>
      <c r="V5176" s="20">
        <f t="shared" si="160"/>
        <v>2.1585492614610997</v>
      </c>
      <c r="W5176" s="20">
        <f t="shared" si="161"/>
        <v>19.338918577083501</v>
      </c>
    </row>
    <row r="5177" spans="1:23" x14ac:dyDescent="0.25">
      <c r="A5177" s="18">
        <v>37574</v>
      </c>
      <c r="B5177" s="18">
        <v>37524</v>
      </c>
      <c r="C5177" s="18">
        <v>6410</v>
      </c>
      <c r="D5177" s="18">
        <v>6410</v>
      </c>
      <c r="E5177" s="18" t="s">
        <v>116</v>
      </c>
      <c r="F5177" s="18" t="s">
        <v>117</v>
      </c>
      <c r="G5177" s="19">
        <v>2.8831089428899999</v>
      </c>
      <c r="H5177" s="19">
        <v>1.16675</v>
      </c>
      <c r="I5177" s="18" t="s">
        <v>79</v>
      </c>
      <c r="J5177" s="18" t="s">
        <v>80</v>
      </c>
      <c r="K5177" s="18">
        <v>16</v>
      </c>
      <c r="L5177" s="18">
        <v>60</v>
      </c>
      <c r="M5177" s="18" t="s">
        <v>71</v>
      </c>
      <c r="N5177" s="18" t="s">
        <v>74</v>
      </c>
      <c r="O5177" s="18" t="s">
        <v>75</v>
      </c>
      <c r="P5177" s="19">
        <v>1325.2760221599999</v>
      </c>
      <c r="Q5177" s="19">
        <v>125587.72319999999</v>
      </c>
      <c r="R5177" s="20">
        <v>0.70014500000000002</v>
      </c>
      <c r="S5177" s="20">
        <v>6.29983</v>
      </c>
      <c r="T5177" s="20">
        <v>0.30199999999999999</v>
      </c>
      <c r="U5177" s="20">
        <v>0.30499999999999999</v>
      </c>
      <c r="V5177" s="20">
        <f t="shared" si="160"/>
        <v>0.57019213676750002</v>
      </c>
      <c r="W5177" s="20">
        <f t="shared" si="161"/>
        <v>5.1084770234875005</v>
      </c>
    </row>
    <row r="5178" spans="1:23" x14ac:dyDescent="0.25">
      <c r="A5178" s="18">
        <v>37575</v>
      </c>
      <c r="B5178" s="18">
        <v>37525</v>
      </c>
      <c r="C5178" s="18">
        <v>6410</v>
      </c>
      <c r="D5178" s="18">
        <v>6410</v>
      </c>
      <c r="E5178" s="18" t="s">
        <v>116</v>
      </c>
      <c r="F5178" s="18" t="s">
        <v>117</v>
      </c>
      <c r="G5178" s="19">
        <v>4.6564103029300004</v>
      </c>
      <c r="H5178" s="19">
        <v>1.8843799999999999</v>
      </c>
      <c r="I5178" s="18" t="s">
        <v>79</v>
      </c>
      <c r="J5178" s="18" t="s">
        <v>80</v>
      </c>
      <c r="K5178" s="18">
        <v>16</v>
      </c>
      <c r="L5178" s="18">
        <v>60</v>
      </c>
      <c r="M5178" s="18" t="s">
        <v>71</v>
      </c>
      <c r="N5178" s="18" t="s">
        <v>74</v>
      </c>
      <c r="O5178" s="18" t="s">
        <v>75</v>
      </c>
      <c r="P5178" s="19">
        <v>1872.02609076</v>
      </c>
      <c r="Q5178" s="19">
        <v>202832.42146300001</v>
      </c>
      <c r="R5178" s="20">
        <v>0.70014500000000002</v>
      </c>
      <c r="S5178" s="20">
        <v>6.29983</v>
      </c>
      <c r="T5178" s="20">
        <v>0.30199999999999999</v>
      </c>
      <c r="U5178" s="20">
        <v>0.30499999999999999</v>
      </c>
      <c r="V5178" s="20">
        <f t="shared" si="160"/>
        <v>0.92089878609979992</v>
      </c>
      <c r="W5178" s="20">
        <f t="shared" si="161"/>
        <v>8.2505351905030011</v>
      </c>
    </row>
    <row r="5179" spans="1:23" x14ac:dyDescent="0.25">
      <c r="A5179" s="18">
        <v>37576</v>
      </c>
      <c r="B5179" s="18">
        <v>37526</v>
      </c>
      <c r="C5179" s="18">
        <v>6410</v>
      </c>
      <c r="D5179" s="18">
        <v>6410</v>
      </c>
      <c r="E5179" s="18" t="s">
        <v>116</v>
      </c>
      <c r="F5179" s="18" t="s">
        <v>117</v>
      </c>
      <c r="G5179" s="19">
        <v>3.8919200277599999</v>
      </c>
      <c r="H5179" s="19">
        <v>1.575</v>
      </c>
      <c r="I5179" s="18" t="s">
        <v>79</v>
      </c>
      <c r="J5179" s="18" t="s">
        <v>80</v>
      </c>
      <c r="K5179" s="18">
        <v>16</v>
      </c>
      <c r="L5179" s="18">
        <v>60</v>
      </c>
      <c r="M5179" s="18" t="s">
        <v>71</v>
      </c>
      <c r="N5179" s="18" t="s">
        <v>74</v>
      </c>
      <c r="O5179" s="18" t="s">
        <v>75</v>
      </c>
      <c r="P5179" s="19">
        <v>1619.8104423100001</v>
      </c>
      <c r="Q5179" s="19">
        <v>169531.35828300001</v>
      </c>
      <c r="R5179" s="20">
        <v>0.70014500000000002</v>
      </c>
      <c r="S5179" s="20">
        <v>6.29983</v>
      </c>
      <c r="T5179" s="20">
        <v>0.30199999999999999</v>
      </c>
      <c r="U5179" s="20">
        <v>0.30499999999999999</v>
      </c>
      <c r="V5179" s="20">
        <f t="shared" si="160"/>
        <v>0.76970440574999999</v>
      </c>
      <c r="W5179" s="20">
        <f t="shared" si="161"/>
        <v>6.8959514137500006</v>
      </c>
    </row>
    <row r="5180" spans="1:23" x14ac:dyDescent="0.25">
      <c r="A5180" s="18">
        <v>37577</v>
      </c>
      <c r="B5180" s="18">
        <v>37527</v>
      </c>
      <c r="C5180" s="18">
        <v>6410</v>
      </c>
      <c r="D5180" s="18">
        <v>6410</v>
      </c>
      <c r="E5180" s="18" t="s">
        <v>116</v>
      </c>
      <c r="F5180" s="18" t="s">
        <v>117</v>
      </c>
      <c r="G5180" s="19">
        <v>1.3549558821500001</v>
      </c>
      <c r="H5180" s="19">
        <v>0.54833100000000001</v>
      </c>
      <c r="I5180" s="18" t="s">
        <v>79</v>
      </c>
      <c r="J5180" s="18" t="s">
        <v>80</v>
      </c>
      <c r="K5180" s="18">
        <v>16</v>
      </c>
      <c r="L5180" s="18">
        <v>60</v>
      </c>
      <c r="M5180" s="18" t="s">
        <v>71</v>
      </c>
      <c r="N5180" s="18" t="s">
        <v>74</v>
      </c>
      <c r="O5180" s="18" t="s">
        <v>75</v>
      </c>
      <c r="P5180" s="19">
        <v>882.04614515699996</v>
      </c>
      <c r="Q5180" s="19">
        <v>59021.642138900002</v>
      </c>
      <c r="R5180" s="20">
        <v>0.70014500000000002</v>
      </c>
      <c r="S5180" s="20">
        <v>6.29983</v>
      </c>
      <c r="T5180" s="20">
        <v>0.30199999999999999</v>
      </c>
      <c r="U5180" s="20">
        <v>0.30499999999999999</v>
      </c>
      <c r="V5180" s="20">
        <f t="shared" si="160"/>
        <v>0.26797002318051</v>
      </c>
      <c r="W5180" s="20">
        <f t="shared" si="161"/>
        <v>2.4008024981923501</v>
      </c>
    </row>
    <row r="5181" spans="1:23" x14ac:dyDescent="0.25">
      <c r="A5181" s="18">
        <v>37578</v>
      </c>
      <c r="B5181" s="18">
        <v>37528</v>
      </c>
      <c r="C5181" s="18">
        <v>6410</v>
      </c>
      <c r="D5181" s="18">
        <v>6410</v>
      </c>
      <c r="E5181" s="18" t="s">
        <v>116</v>
      </c>
      <c r="F5181" s="18" t="s">
        <v>117</v>
      </c>
      <c r="G5181" s="19">
        <v>7.1321595017700004</v>
      </c>
      <c r="H5181" s="19">
        <v>2.8862800000000002</v>
      </c>
      <c r="I5181" s="18" t="s">
        <v>79</v>
      </c>
      <c r="J5181" s="18" t="s">
        <v>80</v>
      </c>
      <c r="K5181" s="18">
        <v>16</v>
      </c>
      <c r="L5181" s="18">
        <v>60</v>
      </c>
      <c r="M5181" s="18" t="s">
        <v>71</v>
      </c>
      <c r="N5181" s="18" t="s">
        <v>74</v>
      </c>
      <c r="O5181" s="18" t="s">
        <v>75</v>
      </c>
      <c r="P5181" s="19">
        <v>2021.69410995</v>
      </c>
      <c r="Q5181" s="19">
        <v>310675.62518999999</v>
      </c>
      <c r="R5181" s="20">
        <v>0.70014500000000002</v>
      </c>
      <c r="S5181" s="20">
        <v>6.29983</v>
      </c>
      <c r="T5181" s="20">
        <v>0.30199999999999999</v>
      </c>
      <c r="U5181" s="20">
        <v>0.30499999999999999</v>
      </c>
      <c r="V5181" s="20">
        <f t="shared" si="160"/>
        <v>1.4105285283988001</v>
      </c>
      <c r="W5181" s="20">
        <f t="shared" si="161"/>
        <v>12.637235966018004</v>
      </c>
    </row>
    <row r="5182" spans="1:23" x14ac:dyDescent="0.25">
      <c r="A5182" s="18">
        <v>37579</v>
      </c>
      <c r="B5182" s="18">
        <v>37529</v>
      </c>
      <c r="C5182" s="18">
        <v>6410</v>
      </c>
      <c r="D5182" s="18">
        <v>6410</v>
      </c>
      <c r="E5182" s="18" t="s">
        <v>116</v>
      </c>
      <c r="F5182" s="18" t="s">
        <v>117</v>
      </c>
      <c r="G5182" s="19">
        <v>4.3570660748299996</v>
      </c>
      <c r="H5182" s="19">
        <v>1.7632399999999999</v>
      </c>
      <c r="I5182" s="18" t="s">
        <v>79</v>
      </c>
      <c r="J5182" s="18" t="s">
        <v>80</v>
      </c>
      <c r="K5182" s="18">
        <v>16</v>
      </c>
      <c r="L5182" s="18">
        <v>60</v>
      </c>
      <c r="M5182" s="18" t="s">
        <v>71</v>
      </c>
      <c r="N5182" s="18" t="s">
        <v>74</v>
      </c>
      <c r="O5182" s="18" t="s">
        <v>75</v>
      </c>
      <c r="P5182" s="19">
        <v>1600.2778191299999</v>
      </c>
      <c r="Q5182" s="19">
        <v>189793.03904500001</v>
      </c>
      <c r="R5182" s="20">
        <v>0.70014500000000002</v>
      </c>
      <c r="S5182" s="20">
        <v>6.29983</v>
      </c>
      <c r="T5182" s="20">
        <v>0.30199999999999999</v>
      </c>
      <c r="U5182" s="20">
        <v>0.30499999999999999</v>
      </c>
      <c r="V5182" s="20">
        <f t="shared" si="160"/>
        <v>0.86169752152039991</v>
      </c>
      <c r="W5182" s="20">
        <f t="shared" si="161"/>
        <v>7.7201380131940001</v>
      </c>
    </row>
    <row r="5183" spans="1:23" x14ac:dyDescent="0.25">
      <c r="A5183" s="18">
        <v>37580</v>
      </c>
      <c r="B5183" s="18">
        <v>37530</v>
      </c>
      <c r="C5183" s="18">
        <v>6410</v>
      </c>
      <c r="D5183" s="18">
        <v>6410</v>
      </c>
      <c r="E5183" s="18" t="s">
        <v>116</v>
      </c>
      <c r="F5183" s="18" t="s">
        <v>117</v>
      </c>
      <c r="G5183" s="19">
        <v>1.3314784479999999</v>
      </c>
      <c r="H5183" s="19">
        <v>0.53883000000000003</v>
      </c>
      <c r="I5183" s="18" t="s">
        <v>79</v>
      </c>
      <c r="J5183" s="18" t="s">
        <v>80</v>
      </c>
      <c r="K5183" s="18">
        <v>16</v>
      </c>
      <c r="L5183" s="18">
        <v>60</v>
      </c>
      <c r="M5183" s="18" t="s">
        <v>71</v>
      </c>
      <c r="N5183" s="18" t="s">
        <v>74</v>
      </c>
      <c r="O5183" s="18" t="s">
        <v>75</v>
      </c>
      <c r="P5183" s="19">
        <v>879.40519805700001</v>
      </c>
      <c r="Q5183" s="19">
        <v>57998.969198300001</v>
      </c>
      <c r="R5183" s="20">
        <v>0.70014500000000002</v>
      </c>
      <c r="S5183" s="20">
        <v>6.29983</v>
      </c>
      <c r="T5183" s="20">
        <v>0.30199999999999999</v>
      </c>
      <c r="U5183" s="20">
        <v>0.30499999999999999</v>
      </c>
      <c r="V5183" s="20">
        <f t="shared" si="160"/>
        <v>0.26332687298430002</v>
      </c>
      <c r="W5183" s="20">
        <f t="shared" si="161"/>
        <v>2.3592034922355003</v>
      </c>
    </row>
    <row r="5184" spans="1:23" x14ac:dyDescent="0.25">
      <c r="A5184" s="18">
        <v>37581</v>
      </c>
      <c r="B5184" s="18">
        <v>37531</v>
      </c>
      <c r="C5184" s="18">
        <v>6410</v>
      </c>
      <c r="D5184" s="18">
        <v>6410</v>
      </c>
      <c r="E5184" s="18" t="s">
        <v>116</v>
      </c>
      <c r="F5184" s="18" t="s">
        <v>117</v>
      </c>
      <c r="G5184" s="19">
        <v>0.78553071687300002</v>
      </c>
      <c r="H5184" s="19">
        <v>0.31789299999999998</v>
      </c>
      <c r="I5184" s="18" t="s">
        <v>79</v>
      </c>
      <c r="J5184" s="18" t="s">
        <v>80</v>
      </c>
      <c r="K5184" s="18">
        <v>16</v>
      </c>
      <c r="L5184" s="18">
        <v>60</v>
      </c>
      <c r="M5184" s="18" t="s">
        <v>71</v>
      </c>
      <c r="N5184" s="18" t="s">
        <v>74</v>
      </c>
      <c r="O5184" s="18" t="s">
        <v>75</v>
      </c>
      <c r="P5184" s="19">
        <v>1197.4092724499999</v>
      </c>
      <c r="Q5184" s="19">
        <v>34217.581156699998</v>
      </c>
      <c r="R5184" s="20">
        <v>0.70014500000000002</v>
      </c>
      <c r="S5184" s="20">
        <v>6.29983</v>
      </c>
      <c r="T5184" s="20">
        <v>0.30199999999999999</v>
      </c>
      <c r="U5184" s="20">
        <v>0.30499999999999999</v>
      </c>
      <c r="V5184" s="20">
        <f t="shared" si="160"/>
        <v>0.15535469375052999</v>
      </c>
      <c r="W5184" s="20">
        <f t="shared" si="161"/>
        <v>1.3918569414420501</v>
      </c>
    </row>
    <row r="5185" spans="1:23" x14ac:dyDescent="0.25">
      <c r="A5185" s="18">
        <v>37582</v>
      </c>
      <c r="B5185" s="18">
        <v>37532</v>
      </c>
      <c r="C5185" s="18">
        <v>6410</v>
      </c>
      <c r="D5185" s="18">
        <v>6410</v>
      </c>
      <c r="E5185" s="18" t="s">
        <v>116</v>
      </c>
      <c r="F5185" s="18" t="s">
        <v>117</v>
      </c>
      <c r="G5185" s="19">
        <v>1.5448074299500001</v>
      </c>
      <c r="H5185" s="19">
        <v>0.62516099999999997</v>
      </c>
      <c r="I5185" s="18" t="s">
        <v>79</v>
      </c>
      <c r="J5185" s="18" t="s">
        <v>80</v>
      </c>
      <c r="K5185" s="18">
        <v>16</v>
      </c>
      <c r="L5185" s="18">
        <v>60</v>
      </c>
      <c r="M5185" s="18" t="s">
        <v>71</v>
      </c>
      <c r="N5185" s="18" t="s">
        <v>74</v>
      </c>
      <c r="O5185" s="18" t="s">
        <v>75</v>
      </c>
      <c r="P5185" s="19">
        <v>1140.689171</v>
      </c>
      <c r="Q5185" s="19">
        <v>67291.542481900004</v>
      </c>
      <c r="R5185" s="20">
        <v>0.70014500000000002</v>
      </c>
      <c r="S5185" s="20">
        <v>6.29983</v>
      </c>
      <c r="T5185" s="20">
        <v>0.30199999999999999</v>
      </c>
      <c r="U5185" s="20">
        <v>0.30499999999999999</v>
      </c>
      <c r="V5185" s="20">
        <f t="shared" si="160"/>
        <v>0.30551693714480993</v>
      </c>
      <c r="W5185" s="20">
        <f t="shared" si="161"/>
        <v>2.7371935757278503</v>
      </c>
    </row>
    <row r="5186" spans="1:23" x14ac:dyDescent="0.25">
      <c r="A5186" s="18">
        <v>37583</v>
      </c>
      <c r="B5186" s="18">
        <v>37533</v>
      </c>
      <c r="C5186" s="18">
        <v>6410</v>
      </c>
      <c r="D5186" s="18">
        <v>6410</v>
      </c>
      <c r="E5186" s="18" t="s">
        <v>116</v>
      </c>
      <c r="F5186" s="18" t="s">
        <v>117</v>
      </c>
      <c r="G5186" s="19">
        <v>11.028128819599999</v>
      </c>
      <c r="H5186" s="19">
        <v>4.4629300000000001</v>
      </c>
      <c r="I5186" s="18" t="s">
        <v>79</v>
      </c>
      <c r="J5186" s="18" t="s">
        <v>80</v>
      </c>
      <c r="K5186" s="18">
        <v>16</v>
      </c>
      <c r="L5186" s="18">
        <v>60</v>
      </c>
      <c r="M5186" s="18" t="s">
        <v>71</v>
      </c>
      <c r="N5186" s="18" t="s">
        <v>74</v>
      </c>
      <c r="O5186" s="18" t="s">
        <v>75</v>
      </c>
      <c r="P5186" s="19">
        <v>5173.17156918</v>
      </c>
      <c r="Q5186" s="19">
        <v>480383.36984</v>
      </c>
      <c r="R5186" s="20">
        <v>0.70014500000000002</v>
      </c>
      <c r="S5186" s="20">
        <v>6.29983</v>
      </c>
      <c r="T5186" s="20">
        <v>0.30199999999999999</v>
      </c>
      <c r="U5186" s="20">
        <v>0.30499999999999999</v>
      </c>
      <c r="V5186" s="20">
        <f t="shared" si="160"/>
        <v>2.1810392911453</v>
      </c>
      <c r="W5186" s="20">
        <f t="shared" si="161"/>
        <v>19.540411709820503</v>
      </c>
    </row>
    <row r="5187" spans="1:23" x14ac:dyDescent="0.25">
      <c r="A5187" s="18">
        <v>37584</v>
      </c>
      <c r="B5187" s="18">
        <v>37534</v>
      </c>
      <c r="C5187" s="18">
        <v>6410</v>
      </c>
      <c r="D5187" s="18">
        <v>6410</v>
      </c>
      <c r="E5187" s="18" t="s">
        <v>116</v>
      </c>
      <c r="F5187" s="18" t="s">
        <v>117</v>
      </c>
      <c r="G5187" s="19">
        <v>2.1482118971999999</v>
      </c>
      <c r="H5187" s="19">
        <v>0.86934999999999996</v>
      </c>
      <c r="I5187" s="18" t="s">
        <v>79</v>
      </c>
      <c r="J5187" s="18" t="s">
        <v>80</v>
      </c>
      <c r="K5187" s="18">
        <v>16</v>
      </c>
      <c r="L5187" s="18">
        <v>60</v>
      </c>
      <c r="M5187" s="18" t="s">
        <v>71</v>
      </c>
      <c r="N5187" s="18" t="s">
        <v>74</v>
      </c>
      <c r="O5187" s="18" t="s">
        <v>75</v>
      </c>
      <c r="P5187" s="19">
        <v>1227.0257347300001</v>
      </c>
      <c r="Q5187" s="19">
        <v>93575.735938400001</v>
      </c>
      <c r="R5187" s="20">
        <v>0.70014500000000002</v>
      </c>
      <c r="S5187" s="20">
        <v>6.29983</v>
      </c>
      <c r="T5187" s="20">
        <v>0.30199999999999999</v>
      </c>
      <c r="U5187" s="20">
        <v>0.30499999999999999</v>
      </c>
      <c r="V5187" s="20">
        <f t="shared" ref="V5187:V5250" si="162">H5187*R5187*(1-T5187)</f>
        <v>0.42485239691349996</v>
      </c>
      <c r="W5187" s="20">
        <f t="shared" ref="W5187:W5250" si="163">H5187*S5187*(1-U5187)</f>
        <v>3.8063462612975001</v>
      </c>
    </row>
    <row r="5188" spans="1:23" x14ac:dyDescent="0.25">
      <c r="A5188" s="18">
        <v>37585</v>
      </c>
      <c r="B5188" s="18">
        <v>37535</v>
      </c>
      <c r="C5188" s="18">
        <v>6410</v>
      </c>
      <c r="D5188" s="18">
        <v>6410</v>
      </c>
      <c r="E5188" s="18" t="s">
        <v>116</v>
      </c>
      <c r="F5188" s="18" t="s">
        <v>117</v>
      </c>
      <c r="G5188" s="19">
        <v>41.247751328500001</v>
      </c>
      <c r="H5188" s="19">
        <v>16.692399999999999</v>
      </c>
      <c r="I5188" s="18" t="s">
        <v>79</v>
      </c>
      <c r="J5188" s="18" t="s">
        <v>80</v>
      </c>
      <c r="K5188" s="18">
        <v>16</v>
      </c>
      <c r="L5188" s="18">
        <v>60</v>
      </c>
      <c r="M5188" s="18" t="s">
        <v>71</v>
      </c>
      <c r="N5188" s="18" t="s">
        <v>74</v>
      </c>
      <c r="O5188" s="18" t="s">
        <v>75</v>
      </c>
      <c r="P5188" s="19">
        <v>8646.4851314400003</v>
      </c>
      <c r="Q5188" s="19">
        <v>1796744.86087</v>
      </c>
      <c r="R5188" s="20">
        <v>0.70014500000000002</v>
      </c>
      <c r="S5188" s="20">
        <v>6.29983</v>
      </c>
      <c r="T5188" s="20">
        <v>0.30199999999999999</v>
      </c>
      <c r="U5188" s="20">
        <v>0.30499999999999999</v>
      </c>
      <c r="V5188" s="20">
        <f t="shared" si="162"/>
        <v>8.1575960778039995</v>
      </c>
      <c r="W5188" s="20">
        <f t="shared" si="163"/>
        <v>73.085701192940007</v>
      </c>
    </row>
    <row r="5189" spans="1:23" x14ac:dyDescent="0.25">
      <c r="A5189" s="18">
        <v>37586</v>
      </c>
      <c r="B5189" s="18">
        <v>37536</v>
      </c>
      <c r="C5189" s="18">
        <v>6410</v>
      </c>
      <c r="D5189" s="18">
        <v>6410</v>
      </c>
      <c r="E5189" s="18" t="s">
        <v>116</v>
      </c>
      <c r="F5189" s="18" t="s">
        <v>117</v>
      </c>
      <c r="G5189" s="19">
        <v>4.4768233439299996</v>
      </c>
      <c r="H5189" s="19">
        <v>1.8117099999999999</v>
      </c>
      <c r="I5189" s="18" t="s">
        <v>79</v>
      </c>
      <c r="J5189" s="18" t="s">
        <v>80</v>
      </c>
      <c r="K5189" s="18">
        <v>16</v>
      </c>
      <c r="L5189" s="18">
        <v>60</v>
      </c>
      <c r="M5189" s="18" t="s">
        <v>71</v>
      </c>
      <c r="N5189" s="18" t="s">
        <v>74</v>
      </c>
      <c r="O5189" s="18" t="s">
        <v>75</v>
      </c>
      <c r="P5189" s="19">
        <v>1649.1544597899999</v>
      </c>
      <c r="Q5189" s="19">
        <v>195009.64482099999</v>
      </c>
      <c r="R5189" s="20">
        <v>0.70014500000000002</v>
      </c>
      <c r="S5189" s="20">
        <v>6.29983</v>
      </c>
      <c r="T5189" s="20">
        <v>0.30199999999999999</v>
      </c>
      <c r="U5189" s="20">
        <v>0.30499999999999999</v>
      </c>
      <c r="V5189" s="20">
        <f t="shared" si="162"/>
        <v>0.88538486916909998</v>
      </c>
      <c r="W5189" s="20">
        <f t="shared" si="163"/>
        <v>7.9323581814635</v>
      </c>
    </row>
    <row r="5190" spans="1:23" x14ac:dyDescent="0.25">
      <c r="A5190" s="18">
        <v>37587</v>
      </c>
      <c r="B5190" s="18">
        <v>37537</v>
      </c>
      <c r="C5190" s="18">
        <v>6410</v>
      </c>
      <c r="D5190" s="18">
        <v>6410</v>
      </c>
      <c r="E5190" s="18" t="s">
        <v>116</v>
      </c>
      <c r="F5190" s="18" t="s">
        <v>117</v>
      </c>
      <c r="G5190" s="19">
        <v>6.4477893680299996</v>
      </c>
      <c r="H5190" s="19">
        <v>2.6093299999999999</v>
      </c>
      <c r="I5190" s="18" t="s">
        <v>79</v>
      </c>
      <c r="J5190" s="18" t="s">
        <v>80</v>
      </c>
      <c r="K5190" s="18">
        <v>16</v>
      </c>
      <c r="L5190" s="18">
        <v>60</v>
      </c>
      <c r="M5190" s="18" t="s">
        <v>71</v>
      </c>
      <c r="N5190" s="18" t="s">
        <v>74</v>
      </c>
      <c r="O5190" s="18" t="s">
        <v>75</v>
      </c>
      <c r="P5190" s="19">
        <v>2019.4928306100001</v>
      </c>
      <c r="Q5190" s="19">
        <v>280864.58141099999</v>
      </c>
      <c r="R5190" s="20">
        <v>0.70014500000000002</v>
      </c>
      <c r="S5190" s="20">
        <v>6.29983</v>
      </c>
      <c r="T5190" s="20">
        <v>0.30199999999999999</v>
      </c>
      <c r="U5190" s="20">
        <v>0.30499999999999999</v>
      </c>
      <c r="V5190" s="20">
        <f t="shared" si="162"/>
        <v>1.2751827282893</v>
      </c>
      <c r="W5190" s="20">
        <f t="shared" si="163"/>
        <v>11.424643112660501</v>
      </c>
    </row>
    <row r="5191" spans="1:23" x14ac:dyDescent="0.25">
      <c r="A5191" s="18">
        <v>37588</v>
      </c>
      <c r="B5191" s="18">
        <v>37538</v>
      </c>
      <c r="C5191" s="18">
        <v>6410</v>
      </c>
      <c r="D5191" s="18">
        <v>6410</v>
      </c>
      <c r="E5191" s="18" t="s">
        <v>116</v>
      </c>
      <c r="F5191" s="18" t="s">
        <v>117</v>
      </c>
      <c r="G5191" s="19">
        <v>3.06804118173</v>
      </c>
      <c r="H5191" s="19">
        <v>1.24159</v>
      </c>
      <c r="I5191" s="18" t="s">
        <v>79</v>
      </c>
      <c r="J5191" s="18" t="s">
        <v>80</v>
      </c>
      <c r="K5191" s="18">
        <v>16</v>
      </c>
      <c r="L5191" s="18">
        <v>60</v>
      </c>
      <c r="M5191" s="18" t="s">
        <v>71</v>
      </c>
      <c r="N5191" s="18" t="s">
        <v>74</v>
      </c>
      <c r="O5191" s="18" t="s">
        <v>75</v>
      </c>
      <c r="P5191" s="19">
        <v>1341.9215240599999</v>
      </c>
      <c r="Q5191" s="19">
        <v>133643.339301</v>
      </c>
      <c r="R5191" s="20">
        <v>0.70014500000000002</v>
      </c>
      <c r="S5191" s="20">
        <v>6.29983</v>
      </c>
      <c r="T5191" s="20">
        <v>0.30199999999999999</v>
      </c>
      <c r="U5191" s="20">
        <v>0.30499999999999999</v>
      </c>
      <c r="V5191" s="20">
        <f t="shared" si="162"/>
        <v>0.6067665353238999</v>
      </c>
      <c r="W5191" s="20">
        <f t="shared" si="163"/>
        <v>5.4361551211415007</v>
      </c>
    </row>
    <row r="5192" spans="1:23" x14ac:dyDescent="0.25">
      <c r="A5192" s="18">
        <v>37589</v>
      </c>
      <c r="B5192" s="18">
        <v>37539</v>
      </c>
      <c r="C5192" s="18">
        <v>6410</v>
      </c>
      <c r="D5192" s="18">
        <v>6410</v>
      </c>
      <c r="E5192" s="18" t="s">
        <v>116</v>
      </c>
      <c r="F5192" s="18" t="s">
        <v>117</v>
      </c>
      <c r="G5192" s="19">
        <v>1.9451206485300001</v>
      </c>
      <c r="H5192" s="19">
        <v>0.78716200000000003</v>
      </c>
      <c r="I5192" s="18" t="s">
        <v>79</v>
      </c>
      <c r="J5192" s="18" t="s">
        <v>80</v>
      </c>
      <c r="K5192" s="18">
        <v>16</v>
      </c>
      <c r="L5192" s="18">
        <v>60</v>
      </c>
      <c r="M5192" s="18" t="s">
        <v>71</v>
      </c>
      <c r="N5192" s="18" t="s">
        <v>74</v>
      </c>
      <c r="O5192" s="18" t="s">
        <v>75</v>
      </c>
      <c r="P5192" s="19">
        <v>2196.2914084600002</v>
      </c>
      <c r="Q5192" s="19">
        <v>84729.116532300002</v>
      </c>
      <c r="R5192" s="20">
        <v>0.70014500000000002</v>
      </c>
      <c r="S5192" s="20">
        <v>6.29983</v>
      </c>
      <c r="T5192" s="20">
        <v>0.30199999999999999</v>
      </c>
      <c r="U5192" s="20">
        <v>0.30499999999999999</v>
      </c>
      <c r="V5192" s="20">
        <f t="shared" si="162"/>
        <v>0.38468702186602</v>
      </c>
      <c r="W5192" s="20">
        <f t="shared" si="163"/>
        <v>3.4464958138097006</v>
      </c>
    </row>
    <row r="5193" spans="1:23" x14ac:dyDescent="0.25">
      <c r="A5193" s="18">
        <v>37590</v>
      </c>
      <c r="B5193" s="18">
        <v>37540</v>
      </c>
      <c r="C5193" s="18">
        <v>6410</v>
      </c>
      <c r="D5193" s="18">
        <v>6410</v>
      </c>
      <c r="E5193" s="18" t="s">
        <v>116</v>
      </c>
      <c r="F5193" s="18" t="s">
        <v>117</v>
      </c>
      <c r="G5193" s="19">
        <v>2.9202529069800001</v>
      </c>
      <c r="H5193" s="19">
        <v>1.1817800000000001</v>
      </c>
      <c r="I5193" s="18" t="s">
        <v>79</v>
      </c>
      <c r="J5193" s="18" t="s">
        <v>80</v>
      </c>
      <c r="K5193" s="18">
        <v>16</v>
      </c>
      <c r="L5193" s="18">
        <v>60</v>
      </c>
      <c r="M5193" s="18" t="s">
        <v>71</v>
      </c>
      <c r="N5193" s="18" t="s">
        <v>74</v>
      </c>
      <c r="O5193" s="18" t="s">
        <v>75</v>
      </c>
      <c r="P5193" s="19">
        <v>1330.46210253</v>
      </c>
      <c r="Q5193" s="19">
        <v>127205.707803</v>
      </c>
      <c r="R5193" s="20">
        <v>0.70014500000000002</v>
      </c>
      <c r="S5193" s="20">
        <v>6.29983</v>
      </c>
      <c r="T5193" s="20">
        <v>0.30199999999999999</v>
      </c>
      <c r="U5193" s="20">
        <v>0.30499999999999999</v>
      </c>
      <c r="V5193" s="20">
        <f t="shared" si="162"/>
        <v>0.57753731595379998</v>
      </c>
      <c r="W5193" s="20">
        <f t="shared" si="163"/>
        <v>5.1742841026930009</v>
      </c>
    </row>
    <row r="5194" spans="1:23" x14ac:dyDescent="0.25">
      <c r="A5194" s="18">
        <v>37591</v>
      </c>
      <c r="B5194" s="18">
        <v>37541</v>
      </c>
      <c r="C5194" s="18">
        <v>6410</v>
      </c>
      <c r="D5194" s="18">
        <v>6410</v>
      </c>
      <c r="E5194" s="18" t="s">
        <v>116</v>
      </c>
      <c r="F5194" s="18" t="s">
        <v>117</v>
      </c>
      <c r="G5194" s="19">
        <v>1.53558704227</v>
      </c>
      <c r="H5194" s="19">
        <v>0.62143000000000004</v>
      </c>
      <c r="I5194" s="18" t="s">
        <v>79</v>
      </c>
      <c r="J5194" s="18" t="s">
        <v>80</v>
      </c>
      <c r="K5194" s="18">
        <v>16</v>
      </c>
      <c r="L5194" s="18">
        <v>60</v>
      </c>
      <c r="M5194" s="18" t="s">
        <v>71</v>
      </c>
      <c r="N5194" s="18" t="s">
        <v>74</v>
      </c>
      <c r="O5194" s="18" t="s">
        <v>75</v>
      </c>
      <c r="P5194" s="19">
        <v>966.98858799699997</v>
      </c>
      <c r="Q5194" s="19">
        <v>66889.904000800001</v>
      </c>
      <c r="R5194" s="20">
        <v>0.70014500000000002</v>
      </c>
      <c r="S5194" s="20">
        <v>6.29983</v>
      </c>
      <c r="T5194" s="20">
        <v>0.30199999999999999</v>
      </c>
      <c r="U5194" s="20">
        <v>0.30499999999999999</v>
      </c>
      <c r="V5194" s="20">
        <f t="shared" si="162"/>
        <v>0.30369359293030002</v>
      </c>
      <c r="W5194" s="20">
        <f t="shared" si="163"/>
        <v>2.7208578330455007</v>
      </c>
    </row>
    <row r="5195" spans="1:23" x14ac:dyDescent="0.25">
      <c r="A5195" s="18">
        <v>37592</v>
      </c>
      <c r="B5195" s="18">
        <v>37542</v>
      </c>
      <c r="C5195" s="18">
        <v>6410</v>
      </c>
      <c r="D5195" s="18">
        <v>6410</v>
      </c>
      <c r="E5195" s="18" t="s">
        <v>116</v>
      </c>
      <c r="F5195" s="18" t="s">
        <v>117</v>
      </c>
      <c r="G5195" s="19">
        <v>8.5013936320999992</v>
      </c>
      <c r="H5195" s="19">
        <v>3.4403899999999998</v>
      </c>
      <c r="I5195" s="18" t="s">
        <v>79</v>
      </c>
      <c r="J5195" s="18" t="s">
        <v>80</v>
      </c>
      <c r="K5195" s="18">
        <v>16</v>
      </c>
      <c r="L5195" s="18">
        <v>60</v>
      </c>
      <c r="M5195" s="18" t="s">
        <v>71</v>
      </c>
      <c r="N5195" s="18" t="s">
        <v>74</v>
      </c>
      <c r="O5195" s="18" t="s">
        <v>75</v>
      </c>
      <c r="P5195" s="19">
        <v>2293.09551005</v>
      </c>
      <c r="Q5195" s="19">
        <v>370319.225332</v>
      </c>
      <c r="R5195" s="20">
        <v>0.70014500000000002</v>
      </c>
      <c r="S5195" s="20">
        <v>6.29983</v>
      </c>
      <c r="T5195" s="20">
        <v>0.30199999999999999</v>
      </c>
      <c r="U5195" s="20">
        <v>0.30499999999999999</v>
      </c>
      <c r="V5195" s="20">
        <f t="shared" si="162"/>
        <v>1.6813227558718999</v>
      </c>
      <c r="W5195" s="20">
        <f t="shared" si="163"/>
        <v>15.063341132921501</v>
      </c>
    </row>
    <row r="5196" spans="1:23" x14ac:dyDescent="0.25">
      <c r="A5196" s="18">
        <v>37593</v>
      </c>
      <c r="B5196" s="18">
        <v>37543</v>
      </c>
      <c r="C5196" s="18">
        <v>6410</v>
      </c>
      <c r="D5196" s="18">
        <v>6410</v>
      </c>
      <c r="E5196" s="18" t="s">
        <v>116</v>
      </c>
      <c r="F5196" s="18" t="s">
        <v>117</v>
      </c>
      <c r="G5196" s="19">
        <v>1.56057178505</v>
      </c>
      <c r="H5196" s="19">
        <v>0.63154100000000002</v>
      </c>
      <c r="I5196" s="18" t="s">
        <v>79</v>
      </c>
      <c r="J5196" s="18" t="s">
        <v>80</v>
      </c>
      <c r="K5196" s="18">
        <v>16</v>
      </c>
      <c r="L5196" s="18">
        <v>60</v>
      </c>
      <c r="M5196" s="18" t="s">
        <v>71</v>
      </c>
      <c r="N5196" s="18" t="s">
        <v>74</v>
      </c>
      <c r="O5196" s="18" t="s">
        <v>75</v>
      </c>
      <c r="P5196" s="19">
        <v>1076.4917539999999</v>
      </c>
      <c r="Q5196" s="19">
        <v>67978.235043599998</v>
      </c>
      <c r="R5196" s="20">
        <v>0.70014500000000002</v>
      </c>
      <c r="S5196" s="20">
        <v>6.29983</v>
      </c>
      <c r="T5196" s="20">
        <v>0.30199999999999999</v>
      </c>
      <c r="U5196" s="20">
        <v>0.30499999999999999</v>
      </c>
      <c r="V5196" s="20">
        <f t="shared" si="162"/>
        <v>0.30863485086461001</v>
      </c>
      <c r="W5196" s="20">
        <f t="shared" si="163"/>
        <v>2.7651276519308503</v>
      </c>
    </row>
    <row r="5197" spans="1:23" x14ac:dyDescent="0.25">
      <c r="A5197" s="18">
        <v>37594</v>
      </c>
      <c r="B5197" s="18">
        <v>37544</v>
      </c>
      <c r="C5197" s="18">
        <v>6410</v>
      </c>
      <c r="D5197" s="18">
        <v>6410</v>
      </c>
      <c r="E5197" s="18" t="s">
        <v>116</v>
      </c>
      <c r="F5197" s="18" t="s">
        <v>117</v>
      </c>
      <c r="G5197" s="19">
        <v>5.0775306383199998</v>
      </c>
      <c r="H5197" s="19">
        <v>2.0548000000000002</v>
      </c>
      <c r="I5197" s="18" t="s">
        <v>79</v>
      </c>
      <c r="J5197" s="18" t="s">
        <v>80</v>
      </c>
      <c r="K5197" s="18">
        <v>16</v>
      </c>
      <c r="L5197" s="18">
        <v>60</v>
      </c>
      <c r="M5197" s="18" t="s">
        <v>71</v>
      </c>
      <c r="N5197" s="18" t="s">
        <v>74</v>
      </c>
      <c r="O5197" s="18" t="s">
        <v>75</v>
      </c>
      <c r="P5197" s="19">
        <v>1771.79315662</v>
      </c>
      <c r="Q5197" s="19">
        <v>221176.34989700001</v>
      </c>
      <c r="R5197" s="20">
        <v>0.70014500000000002</v>
      </c>
      <c r="S5197" s="20">
        <v>6.29983</v>
      </c>
      <c r="T5197" s="20">
        <v>0.30199999999999999</v>
      </c>
      <c r="U5197" s="20">
        <v>0.30499999999999999</v>
      </c>
      <c r="V5197" s="20">
        <f t="shared" si="162"/>
        <v>1.004183246308</v>
      </c>
      <c r="W5197" s="20">
        <f t="shared" si="163"/>
        <v>8.9966990253800017</v>
      </c>
    </row>
    <row r="5198" spans="1:23" x14ac:dyDescent="0.25">
      <c r="A5198" s="18">
        <v>37595</v>
      </c>
      <c r="B5198" s="18">
        <v>37545</v>
      </c>
      <c r="C5198" s="18">
        <v>6410</v>
      </c>
      <c r="D5198" s="18">
        <v>6410</v>
      </c>
      <c r="E5198" s="18" t="s">
        <v>116</v>
      </c>
      <c r="F5198" s="18" t="s">
        <v>117</v>
      </c>
      <c r="G5198" s="19">
        <v>0.98501504332599998</v>
      </c>
      <c r="H5198" s="19">
        <v>0.398621</v>
      </c>
      <c r="I5198" s="18" t="s">
        <v>79</v>
      </c>
      <c r="J5198" s="18" t="s">
        <v>80</v>
      </c>
      <c r="K5198" s="18">
        <v>16</v>
      </c>
      <c r="L5198" s="18">
        <v>60</v>
      </c>
      <c r="M5198" s="18" t="s">
        <v>71</v>
      </c>
      <c r="N5198" s="18" t="s">
        <v>74</v>
      </c>
      <c r="O5198" s="18" t="s">
        <v>75</v>
      </c>
      <c r="P5198" s="19">
        <v>753.46823970299999</v>
      </c>
      <c r="Q5198" s="19">
        <v>42907.0836576</v>
      </c>
      <c r="R5198" s="20">
        <v>0.70014500000000002</v>
      </c>
      <c r="S5198" s="20">
        <v>6.29983</v>
      </c>
      <c r="T5198" s="20">
        <v>0.30199999999999999</v>
      </c>
      <c r="U5198" s="20">
        <v>0.30499999999999999</v>
      </c>
      <c r="V5198" s="20">
        <f t="shared" si="162"/>
        <v>0.19480656503141</v>
      </c>
      <c r="W5198" s="20">
        <f t="shared" si="163"/>
        <v>1.74531495142885</v>
      </c>
    </row>
    <row r="5199" spans="1:23" x14ac:dyDescent="0.25">
      <c r="A5199" s="18">
        <v>37596</v>
      </c>
      <c r="B5199" s="18">
        <v>37546</v>
      </c>
      <c r="C5199" s="18">
        <v>6410</v>
      </c>
      <c r="D5199" s="18">
        <v>6410</v>
      </c>
      <c r="E5199" s="18" t="s">
        <v>116</v>
      </c>
      <c r="F5199" s="18" t="s">
        <v>117</v>
      </c>
      <c r="G5199" s="19">
        <v>3.1353337709</v>
      </c>
      <c r="H5199" s="19">
        <v>1.2688200000000001</v>
      </c>
      <c r="I5199" s="18" t="s">
        <v>79</v>
      </c>
      <c r="J5199" s="18" t="s">
        <v>80</v>
      </c>
      <c r="K5199" s="18">
        <v>16</v>
      </c>
      <c r="L5199" s="18">
        <v>60</v>
      </c>
      <c r="M5199" s="18" t="s">
        <v>71</v>
      </c>
      <c r="N5199" s="18" t="s">
        <v>74</v>
      </c>
      <c r="O5199" s="18" t="s">
        <v>75</v>
      </c>
      <c r="P5199" s="19">
        <v>1667.9620865100001</v>
      </c>
      <c r="Q5199" s="19">
        <v>136574.59276</v>
      </c>
      <c r="R5199" s="20">
        <v>0.70014500000000002</v>
      </c>
      <c r="S5199" s="20">
        <v>6.29983</v>
      </c>
      <c r="T5199" s="20">
        <v>0.30199999999999999</v>
      </c>
      <c r="U5199" s="20">
        <v>0.30499999999999999</v>
      </c>
      <c r="V5199" s="20">
        <f t="shared" si="162"/>
        <v>0.62007386927219998</v>
      </c>
      <c r="W5199" s="20">
        <f t="shared" si="163"/>
        <v>5.5553784589170006</v>
      </c>
    </row>
    <row r="5200" spans="1:23" x14ac:dyDescent="0.25">
      <c r="A5200" s="18">
        <v>37597</v>
      </c>
      <c r="B5200" s="18">
        <v>37547</v>
      </c>
      <c r="C5200" s="18">
        <v>6410</v>
      </c>
      <c r="D5200" s="18">
        <v>6410</v>
      </c>
      <c r="E5200" s="18" t="s">
        <v>116</v>
      </c>
      <c r="F5200" s="18" t="s">
        <v>117</v>
      </c>
      <c r="G5200" s="19">
        <v>9.6039648542999991</v>
      </c>
      <c r="H5200" s="19">
        <v>3.88659</v>
      </c>
      <c r="I5200" s="18" t="s">
        <v>79</v>
      </c>
      <c r="J5200" s="18" t="s">
        <v>80</v>
      </c>
      <c r="K5200" s="18">
        <v>16</v>
      </c>
      <c r="L5200" s="18">
        <v>60</v>
      </c>
      <c r="M5200" s="18" t="s">
        <v>71</v>
      </c>
      <c r="N5200" s="18" t="s">
        <v>74</v>
      </c>
      <c r="O5200" s="18" t="s">
        <v>75</v>
      </c>
      <c r="P5200" s="19">
        <v>3495.3907558400001</v>
      </c>
      <c r="Q5200" s="19">
        <v>418347.03565999999</v>
      </c>
      <c r="R5200" s="20">
        <v>0.70014500000000002</v>
      </c>
      <c r="S5200" s="20">
        <v>6.29983</v>
      </c>
      <c r="T5200" s="20">
        <v>0.30199999999999999</v>
      </c>
      <c r="U5200" s="20">
        <v>0.30499999999999999</v>
      </c>
      <c r="V5200" s="20">
        <f t="shared" si="162"/>
        <v>1.8993812357738999</v>
      </c>
      <c r="W5200" s="20">
        <f t="shared" si="163"/>
        <v>17.016975114391503</v>
      </c>
    </row>
    <row r="5201" spans="1:23" x14ac:dyDescent="0.25">
      <c r="A5201" s="18">
        <v>37598</v>
      </c>
      <c r="B5201" s="18">
        <v>37548</v>
      </c>
      <c r="C5201" s="18">
        <v>6410</v>
      </c>
      <c r="D5201" s="18">
        <v>6410</v>
      </c>
      <c r="E5201" s="18" t="s">
        <v>116</v>
      </c>
      <c r="F5201" s="18" t="s">
        <v>117</v>
      </c>
      <c r="G5201" s="19">
        <v>7.1728015983800004</v>
      </c>
      <c r="H5201" s="19">
        <v>2.90273</v>
      </c>
      <c r="I5201" s="18" t="s">
        <v>79</v>
      </c>
      <c r="J5201" s="18" t="s">
        <v>80</v>
      </c>
      <c r="K5201" s="18">
        <v>16</v>
      </c>
      <c r="L5201" s="18">
        <v>60</v>
      </c>
      <c r="M5201" s="18" t="s">
        <v>71</v>
      </c>
      <c r="N5201" s="18" t="s">
        <v>74</v>
      </c>
      <c r="O5201" s="18" t="s">
        <v>75</v>
      </c>
      <c r="P5201" s="19">
        <v>2749.12240015</v>
      </c>
      <c r="Q5201" s="19">
        <v>312445.98783699999</v>
      </c>
      <c r="R5201" s="20">
        <v>0.70014500000000002</v>
      </c>
      <c r="S5201" s="20">
        <v>6.29983</v>
      </c>
      <c r="T5201" s="20">
        <v>0.30199999999999999</v>
      </c>
      <c r="U5201" s="20">
        <v>0.30499999999999999</v>
      </c>
      <c r="V5201" s="20">
        <f t="shared" si="162"/>
        <v>1.4185676633033</v>
      </c>
      <c r="W5201" s="20">
        <f t="shared" si="163"/>
        <v>12.709260347450503</v>
      </c>
    </row>
    <row r="5202" spans="1:23" x14ac:dyDescent="0.25">
      <c r="A5202" s="18">
        <v>37599</v>
      </c>
      <c r="B5202" s="18">
        <v>37549</v>
      </c>
      <c r="C5202" s="18">
        <v>6410</v>
      </c>
      <c r="D5202" s="18">
        <v>6410</v>
      </c>
      <c r="E5202" s="18" t="s">
        <v>116</v>
      </c>
      <c r="F5202" s="18" t="s">
        <v>117</v>
      </c>
      <c r="G5202" s="19">
        <v>1.6678475313900001</v>
      </c>
      <c r="H5202" s="19">
        <v>0.67495400000000005</v>
      </c>
      <c r="I5202" s="18" t="s">
        <v>79</v>
      </c>
      <c r="J5202" s="18" t="s">
        <v>80</v>
      </c>
      <c r="K5202" s="18">
        <v>16</v>
      </c>
      <c r="L5202" s="18">
        <v>60</v>
      </c>
      <c r="M5202" s="18" t="s">
        <v>71</v>
      </c>
      <c r="N5202" s="18" t="s">
        <v>74</v>
      </c>
      <c r="O5202" s="18" t="s">
        <v>75</v>
      </c>
      <c r="P5202" s="19">
        <v>1090.9831813400001</v>
      </c>
      <c r="Q5202" s="19">
        <v>72651.1478622</v>
      </c>
      <c r="R5202" s="20">
        <v>0.70014500000000002</v>
      </c>
      <c r="S5202" s="20">
        <v>6.29983</v>
      </c>
      <c r="T5202" s="20">
        <v>0.30199999999999999</v>
      </c>
      <c r="U5202" s="20">
        <v>0.30499999999999999</v>
      </c>
      <c r="V5202" s="20">
        <f t="shared" si="162"/>
        <v>0.32985083649434005</v>
      </c>
      <c r="W5202" s="20">
        <f t="shared" si="163"/>
        <v>2.9552063431849005</v>
      </c>
    </row>
    <row r="5203" spans="1:23" x14ac:dyDescent="0.25">
      <c r="A5203" s="18">
        <v>37600</v>
      </c>
      <c r="B5203" s="18">
        <v>37550</v>
      </c>
      <c r="C5203" s="18">
        <v>6410</v>
      </c>
      <c r="D5203" s="18">
        <v>6410</v>
      </c>
      <c r="E5203" s="18" t="s">
        <v>116</v>
      </c>
      <c r="F5203" s="18" t="s">
        <v>117</v>
      </c>
      <c r="G5203" s="19">
        <v>2.6477496978400001</v>
      </c>
      <c r="H5203" s="19">
        <v>1.07151</v>
      </c>
      <c r="I5203" s="18" t="s">
        <v>79</v>
      </c>
      <c r="J5203" s="18" t="s">
        <v>80</v>
      </c>
      <c r="K5203" s="18">
        <v>16</v>
      </c>
      <c r="L5203" s="18">
        <v>60</v>
      </c>
      <c r="M5203" s="18" t="s">
        <v>71</v>
      </c>
      <c r="N5203" s="18" t="s">
        <v>74</v>
      </c>
      <c r="O5203" s="18" t="s">
        <v>75</v>
      </c>
      <c r="P5203" s="19">
        <v>1241.07565479</v>
      </c>
      <c r="Q5203" s="19">
        <v>115335.51549400001</v>
      </c>
      <c r="R5203" s="20">
        <v>0.70014500000000002</v>
      </c>
      <c r="S5203" s="20">
        <v>6.29983</v>
      </c>
      <c r="T5203" s="20">
        <v>0.30199999999999999</v>
      </c>
      <c r="U5203" s="20">
        <v>0.30499999999999999</v>
      </c>
      <c r="V5203" s="20">
        <f t="shared" si="162"/>
        <v>0.52364823352709999</v>
      </c>
      <c r="W5203" s="20">
        <f t="shared" si="163"/>
        <v>4.6914799360934998</v>
      </c>
    </row>
    <row r="5204" spans="1:23" x14ac:dyDescent="0.25">
      <c r="A5204" s="18">
        <v>37601</v>
      </c>
      <c r="B5204" s="18">
        <v>37551</v>
      </c>
      <c r="C5204" s="18">
        <v>6410</v>
      </c>
      <c r="D5204" s="18">
        <v>6410</v>
      </c>
      <c r="E5204" s="18" t="s">
        <v>116</v>
      </c>
      <c r="F5204" s="18" t="s">
        <v>117</v>
      </c>
      <c r="G5204" s="19">
        <v>14.1008993879</v>
      </c>
      <c r="H5204" s="19">
        <v>5.7064300000000001</v>
      </c>
      <c r="I5204" s="18" t="s">
        <v>79</v>
      </c>
      <c r="J5204" s="18" t="s">
        <v>80</v>
      </c>
      <c r="K5204" s="18">
        <v>16</v>
      </c>
      <c r="L5204" s="18">
        <v>60</v>
      </c>
      <c r="M5204" s="18" t="s">
        <v>71</v>
      </c>
      <c r="N5204" s="18" t="s">
        <v>74</v>
      </c>
      <c r="O5204" s="18" t="s">
        <v>75</v>
      </c>
      <c r="P5204" s="19">
        <v>3176.3278961599999</v>
      </c>
      <c r="Q5204" s="19">
        <v>614232.72039799998</v>
      </c>
      <c r="R5204" s="20">
        <v>0.70014500000000002</v>
      </c>
      <c r="S5204" s="20">
        <v>6.29983</v>
      </c>
      <c r="T5204" s="20">
        <v>0.30199999999999999</v>
      </c>
      <c r="U5204" s="20">
        <v>0.30499999999999999</v>
      </c>
      <c r="V5204" s="20">
        <f t="shared" si="162"/>
        <v>2.7887392457802997</v>
      </c>
      <c r="W5204" s="20">
        <f t="shared" si="163"/>
        <v>24.984929540295504</v>
      </c>
    </row>
    <row r="5205" spans="1:23" x14ac:dyDescent="0.25">
      <c r="A5205" s="18">
        <v>37602</v>
      </c>
      <c r="B5205" s="18">
        <v>37552</v>
      </c>
      <c r="C5205" s="18">
        <v>6410</v>
      </c>
      <c r="D5205" s="18">
        <v>6410</v>
      </c>
      <c r="E5205" s="18" t="s">
        <v>116</v>
      </c>
      <c r="F5205" s="18" t="s">
        <v>117</v>
      </c>
      <c r="G5205" s="19">
        <v>1.3295968387699999</v>
      </c>
      <c r="H5205" s="19">
        <v>0.53806900000000002</v>
      </c>
      <c r="I5205" s="18" t="s">
        <v>79</v>
      </c>
      <c r="J5205" s="18" t="s">
        <v>80</v>
      </c>
      <c r="K5205" s="18">
        <v>16</v>
      </c>
      <c r="L5205" s="18">
        <v>60</v>
      </c>
      <c r="M5205" s="18" t="s">
        <v>71</v>
      </c>
      <c r="N5205" s="18" t="s">
        <v>74</v>
      </c>
      <c r="O5205" s="18" t="s">
        <v>75</v>
      </c>
      <c r="P5205" s="19">
        <v>1311.1159269699999</v>
      </c>
      <c r="Q5205" s="19">
        <v>57917.006627800001</v>
      </c>
      <c r="R5205" s="20">
        <v>0.70014500000000002</v>
      </c>
      <c r="S5205" s="20">
        <v>6.29983</v>
      </c>
      <c r="T5205" s="20">
        <v>0.30199999999999999</v>
      </c>
      <c r="U5205" s="20">
        <v>0.30499999999999999</v>
      </c>
      <c r="V5205" s="20">
        <f t="shared" si="162"/>
        <v>0.26295497136349</v>
      </c>
      <c r="W5205" s="20">
        <f t="shared" si="163"/>
        <v>2.3558715436476501</v>
      </c>
    </row>
    <row r="5206" spans="1:23" x14ac:dyDescent="0.25">
      <c r="A5206" s="18">
        <v>37603</v>
      </c>
      <c r="B5206" s="18">
        <v>37553</v>
      </c>
      <c r="C5206" s="18">
        <v>6410</v>
      </c>
      <c r="D5206" s="18">
        <v>6410</v>
      </c>
      <c r="E5206" s="18" t="s">
        <v>116</v>
      </c>
      <c r="F5206" s="18" t="s">
        <v>117</v>
      </c>
      <c r="G5206" s="19">
        <v>1.1125505766799999</v>
      </c>
      <c r="H5206" s="19">
        <v>0.45023299999999999</v>
      </c>
      <c r="I5206" s="18" t="s">
        <v>79</v>
      </c>
      <c r="J5206" s="18" t="s">
        <v>80</v>
      </c>
      <c r="K5206" s="18">
        <v>16</v>
      </c>
      <c r="L5206" s="18">
        <v>60</v>
      </c>
      <c r="M5206" s="18" t="s">
        <v>71</v>
      </c>
      <c r="N5206" s="18" t="s">
        <v>74</v>
      </c>
      <c r="O5206" s="18" t="s">
        <v>75</v>
      </c>
      <c r="P5206" s="19">
        <v>981.430343161</v>
      </c>
      <c r="Q5206" s="19">
        <v>48462.509270199997</v>
      </c>
      <c r="R5206" s="20">
        <v>0.70014500000000002</v>
      </c>
      <c r="S5206" s="20">
        <v>6.29983</v>
      </c>
      <c r="T5206" s="20">
        <v>0.30199999999999999</v>
      </c>
      <c r="U5206" s="20">
        <v>0.30499999999999999</v>
      </c>
      <c r="V5206" s="20">
        <f t="shared" si="162"/>
        <v>0.22002941188192998</v>
      </c>
      <c r="W5206" s="20">
        <f t="shared" si="163"/>
        <v>1.9712919954710502</v>
      </c>
    </row>
    <row r="5207" spans="1:23" x14ac:dyDescent="0.25">
      <c r="A5207" s="18">
        <v>37604</v>
      </c>
      <c r="B5207" s="18">
        <v>37554</v>
      </c>
      <c r="C5207" s="18">
        <v>6410</v>
      </c>
      <c r="D5207" s="18">
        <v>6410</v>
      </c>
      <c r="E5207" s="18" t="s">
        <v>116</v>
      </c>
      <c r="F5207" s="18" t="s">
        <v>117</v>
      </c>
      <c r="G5207" s="19">
        <v>5.3917074015899997</v>
      </c>
      <c r="H5207" s="19">
        <v>2.1819500000000001</v>
      </c>
      <c r="I5207" s="18" t="s">
        <v>79</v>
      </c>
      <c r="J5207" s="18" t="s">
        <v>80</v>
      </c>
      <c r="K5207" s="18">
        <v>16</v>
      </c>
      <c r="L5207" s="18">
        <v>60</v>
      </c>
      <c r="M5207" s="18" t="s">
        <v>71</v>
      </c>
      <c r="N5207" s="18" t="s">
        <v>74</v>
      </c>
      <c r="O5207" s="18" t="s">
        <v>75</v>
      </c>
      <c r="P5207" s="19">
        <v>1804.13611986</v>
      </c>
      <c r="Q5207" s="19">
        <v>234861.834963</v>
      </c>
      <c r="R5207" s="20">
        <v>0.70014500000000002</v>
      </c>
      <c r="S5207" s="20">
        <v>6.29983</v>
      </c>
      <c r="T5207" s="20">
        <v>0.30199999999999999</v>
      </c>
      <c r="U5207" s="20">
        <v>0.30499999999999999</v>
      </c>
      <c r="V5207" s="20">
        <f t="shared" si="162"/>
        <v>1.0663216051594999</v>
      </c>
      <c r="W5207" s="20">
        <f t="shared" si="163"/>
        <v>9.5534102776075009</v>
      </c>
    </row>
    <row r="5208" spans="1:23" x14ac:dyDescent="0.25">
      <c r="A5208" s="18">
        <v>37605</v>
      </c>
      <c r="B5208" s="18">
        <v>37555</v>
      </c>
      <c r="C5208" s="18">
        <v>6410</v>
      </c>
      <c r="D5208" s="18">
        <v>6410</v>
      </c>
      <c r="E5208" s="18" t="s">
        <v>116</v>
      </c>
      <c r="F5208" s="18" t="s">
        <v>117</v>
      </c>
      <c r="G5208" s="19">
        <v>2.0604067977899998</v>
      </c>
      <c r="H5208" s="19">
        <v>0.83381700000000003</v>
      </c>
      <c r="I5208" s="18" t="s">
        <v>79</v>
      </c>
      <c r="J5208" s="18" t="s">
        <v>80</v>
      </c>
      <c r="K5208" s="18">
        <v>16</v>
      </c>
      <c r="L5208" s="18">
        <v>60</v>
      </c>
      <c r="M5208" s="18" t="s">
        <v>71</v>
      </c>
      <c r="N5208" s="18" t="s">
        <v>74</v>
      </c>
      <c r="O5208" s="18" t="s">
        <v>75</v>
      </c>
      <c r="P5208" s="19">
        <v>1631.0828533199999</v>
      </c>
      <c r="Q5208" s="19">
        <v>89750.961106699993</v>
      </c>
      <c r="R5208" s="20">
        <v>0.70014500000000002</v>
      </c>
      <c r="S5208" s="20">
        <v>6.29983</v>
      </c>
      <c r="T5208" s="20">
        <v>0.30199999999999999</v>
      </c>
      <c r="U5208" s="20">
        <v>0.30499999999999999</v>
      </c>
      <c r="V5208" s="20">
        <f t="shared" si="162"/>
        <v>0.40748737681857</v>
      </c>
      <c r="W5208" s="20">
        <f t="shared" si="163"/>
        <v>3.6507692190214502</v>
      </c>
    </row>
    <row r="5209" spans="1:23" x14ac:dyDescent="0.25">
      <c r="A5209" s="18">
        <v>37606</v>
      </c>
      <c r="B5209" s="18">
        <v>37556</v>
      </c>
      <c r="C5209" s="18">
        <v>6410</v>
      </c>
      <c r="D5209" s="18">
        <v>6410</v>
      </c>
      <c r="E5209" s="18" t="s">
        <v>116</v>
      </c>
      <c r="F5209" s="18" t="s">
        <v>117</v>
      </c>
      <c r="G5209" s="19">
        <v>3.5152044202099999</v>
      </c>
      <c r="H5209" s="19">
        <v>1.42255</v>
      </c>
      <c r="I5209" s="18" t="s">
        <v>79</v>
      </c>
      <c r="J5209" s="18" t="s">
        <v>80</v>
      </c>
      <c r="K5209" s="18">
        <v>16</v>
      </c>
      <c r="L5209" s="18">
        <v>60</v>
      </c>
      <c r="M5209" s="18" t="s">
        <v>71</v>
      </c>
      <c r="N5209" s="18" t="s">
        <v>74</v>
      </c>
      <c r="O5209" s="18" t="s">
        <v>75</v>
      </c>
      <c r="P5209" s="19">
        <v>1727.5460986799999</v>
      </c>
      <c r="Q5209" s="19">
        <v>153121.692056</v>
      </c>
      <c r="R5209" s="20">
        <v>0.70014500000000002</v>
      </c>
      <c r="S5209" s="20">
        <v>6.29983</v>
      </c>
      <c r="T5209" s="20">
        <v>0.30199999999999999</v>
      </c>
      <c r="U5209" s="20">
        <v>0.30499999999999999</v>
      </c>
      <c r="V5209" s="20">
        <f t="shared" si="162"/>
        <v>0.69520190628549994</v>
      </c>
      <c r="W5209" s="20">
        <f t="shared" si="163"/>
        <v>6.2284671007175012</v>
      </c>
    </row>
    <row r="5210" spans="1:23" x14ac:dyDescent="0.25">
      <c r="A5210" s="18">
        <v>37607</v>
      </c>
      <c r="B5210" s="18">
        <v>37557</v>
      </c>
      <c r="C5210" s="18">
        <v>6410</v>
      </c>
      <c r="D5210" s="18">
        <v>6410</v>
      </c>
      <c r="E5210" s="18" t="s">
        <v>116</v>
      </c>
      <c r="F5210" s="18" t="s">
        <v>117</v>
      </c>
      <c r="G5210" s="19">
        <v>2.2249186347799998</v>
      </c>
      <c r="H5210" s="19">
        <v>0.900393</v>
      </c>
      <c r="I5210" s="18" t="s">
        <v>79</v>
      </c>
      <c r="J5210" s="18" t="s">
        <v>80</v>
      </c>
      <c r="K5210" s="18">
        <v>16</v>
      </c>
      <c r="L5210" s="18">
        <v>60</v>
      </c>
      <c r="M5210" s="18" t="s">
        <v>71</v>
      </c>
      <c r="N5210" s="18" t="s">
        <v>74</v>
      </c>
      <c r="O5210" s="18" t="s">
        <v>75</v>
      </c>
      <c r="P5210" s="19">
        <v>1153.4854128300001</v>
      </c>
      <c r="Q5210" s="19">
        <v>96917.068061600003</v>
      </c>
      <c r="R5210" s="20">
        <v>0.70014500000000002</v>
      </c>
      <c r="S5210" s="20">
        <v>6.29983</v>
      </c>
      <c r="T5210" s="20">
        <v>0.30199999999999999</v>
      </c>
      <c r="U5210" s="20">
        <v>0.30499999999999999</v>
      </c>
      <c r="V5210" s="20">
        <f t="shared" si="162"/>
        <v>0.44002314857552999</v>
      </c>
      <c r="W5210" s="20">
        <f t="shared" si="163"/>
        <v>3.9422643690670505</v>
      </c>
    </row>
    <row r="5211" spans="1:23" x14ac:dyDescent="0.25">
      <c r="A5211" s="18">
        <v>37608</v>
      </c>
      <c r="B5211" s="18">
        <v>37558</v>
      </c>
      <c r="C5211" s="18">
        <v>6410</v>
      </c>
      <c r="D5211" s="18">
        <v>6410</v>
      </c>
      <c r="E5211" s="18" t="s">
        <v>116</v>
      </c>
      <c r="F5211" s="18" t="s">
        <v>117</v>
      </c>
      <c r="G5211" s="19">
        <v>1.54221562665</v>
      </c>
      <c r="H5211" s="19">
        <v>0.62411300000000003</v>
      </c>
      <c r="I5211" s="18" t="s">
        <v>79</v>
      </c>
      <c r="J5211" s="18" t="s">
        <v>80</v>
      </c>
      <c r="K5211" s="18">
        <v>16</v>
      </c>
      <c r="L5211" s="18">
        <v>60</v>
      </c>
      <c r="M5211" s="18" t="s">
        <v>71</v>
      </c>
      <c r="N5211" s="18" t="s">
        <v>74</v>
      </c>
      <c r="O5211" s="18" t="s">
        <v>75</v>
      </c>
      <c r="P5211" s="19">
        <v>953.05703185300001</v>
      </c>
      <c r="Q5211" s="19">
        <v>67178.643980699999</v>
      </c>
      <c r="R5211" s="20">
        <v>0.70014500000000002</v>
      </c>
      <c r="S5211" s="20">
        <v>6.29983</v>
      </c>
      <c r="T5211" s="20">
        <v>0.30199999999999999</v>
      </c>
      <c r="U5211" s="20">
        <v>0.30499999999999999</v>
      </c>
      <c r="V5211" s="20">
        <f t="shared" si="162"/>
        <v>0.30500477827673</v>
      </c>
      <c r="W5211" s="20">
        <f t="shared" si="163"/>
        <v>2.7326050315490504</v>
      </c>
    </row>
    <row r="5212" spans="1:23" x14ac:dyDescent="0.25">
      <c r="A5212" s="18">
        <v>37609</v>
      </c>
      <c r="B5212" s="18">
        <v>37559</v>
      </c>
      <c r="C5212" s="18">
        <v>6410</v>
      </c>
      <c r="D5212" s="18">
        <v>6410</v>
      </c>
      <c r="E5212" s="18" t="s">
        <v>116</v>
      </c>
      <c r="F5212" s="18" t="s">
        <v>117</v>
      </c>
      <c r="G5212" s="19">
        <v>12.7003396436</v>
      </c>
      <c r="H5212" s="19">
        <v>5.1396499999999996</v>
      </c>
      <c r="I5212" s="18" t="s">
        <v>79</v>
      </c>
      <c r="J5212" s="18" t="s">
        <v>80</v>
      </c>
      <c r="K5212" s="18">
        <v>16</v>
      </c>
      <c r="L5212" s="18">
        <v>60</v>
      </c>
      <c r="M5212" s="18" t="s">
        <v>71</v>
      </c>
      <c r="N5212" s="18" t="s">
        <v>74</v>
      </c>
      <c r="O5212" s="18" t="s">
        <v>75</v>
      </c>
      <c r="P5212" s="19">
        <v>3426.6279516099999</v>
      </c>
      <c r="Q5212" s="19">
        <v>553224.58197000006</v>
      </c>
      <c r="R5212" s="20">
        <v>0.70014500000000002</v>
      </c>
      <c r="S5212" s="20">
        <v>6.29983</v>
      </c>
      <c r="T5212" s="20">
        <v>0.30199999999999999</v>
      </c>
      <c r="U5212" s="20">
        <v>0.30499999999999999</v>
      </c>
      <c r="V5212" s="20">
        <f t="shared" si="162"/>
        <v>2.5117531739764996</v>
      </c>
      <c r="W5212" s="20">
        <f t="shared" si="163"/>
        <v>22.503350275352499</v>
      </c>
    </row>
    <row r="5213" spans="1:23" x14ac:dyDescent="0.25">
      <c r="A5213" s="18">
        <v>37610</v>
      </c>
      <c r="B5213" s="18">
        <v>37560</v>
      </c>
      <c r="C5213" s="18">
        <v>6410</v>
      </c>
      <c r="D5213" s="18">
        <v>6410</v>
      </c>
      <c r="E5213" s="18" t="s">
        <v>116</v>
      </c>
      <c r="F5213" s="18" t="s">
        <v>117</v>
      </c>
      <c r="G5213" s="19">
        <v>2.1942291744000002</v>
      </c>
      <c r="H5213" s="19">
        <v>0.88797300000000001</v>
      </c>
      <c r="I5213" s="18" t="s">
        <v>79</v>
      </c>
      <c r="J5213" s="18" t="s">
        <v>80</v>
      </c>
      <c r="K5213" s="18">
        <v>16</v>
      </c>
      <c r="L5213" s="18">
        <v>60</v>
      </c>
      <c r="M5213" s="18" t="s">
        <v>71</v>
      </c>
      <c r="N5213" s="18" t="s">
        <v>74</v>
      </c>
      <c r="O5213" s="18" t="s">
        <v>75</v>
      </c>
      <c r="P5213" s="19">
        <v>1116.51609282</v>
      </c>
      <c r="Q5213" s="19">
        <v>95580.240515800004</v>
      </c>
      <c r="R5213" s="20">
        <v>0.70014500000000002</v>
      </c>
      <c r="S5213" s="20">
        <v>6.29983</v>
      </c>
      <c r="T5213" s="20">
        <v>0.30199999999999999</v>
      </c>
      <c r="U5213" s="20">
        <v>0.30499999999999999</v>
      </c>
      <c r="V5213" s="20">
        <f t="shared" si="162"/>
        <v>0.43395347954733005</v>
      </c>
      <c r="W5213" s="20">
        <f t="shared" si="163"/>
        <v>3.8878848664900509</v>
      </c>
    </row>
    <row r="5214" spans="1:23" x14ac:dyDescent="0.25">
      <c r="A5214" s="18">
        <v>37611</v>
      </c>
      <c r="B5214" s="18">
        <v>37561</v>
      </c>
      <c r="C5214" s="18">
        <v>6410</v>
      </c>
      <c r="D5214" s="18">
        <v>6410</v>
      </c>
      <c r="E5214" s="18" t="s">
        <v>116</v>
      </c>
      <c r="F5214" s="18" t="s">
        <v>117</v>
      </c>
      <c r="G5214" s="19">
        <v>3.4100212125299998</v>
      </c>
      <c r="H5214" s="19">
        <v>1.37999</v>
      </c>
      <c r="I5214" s="18" t="s">
        <v>79</v>
      </c>
      <c r="J5214" s="18" t="s">
        <v>80</v>
      </c>
      <c r="K5214" s="18">
        <v>16</v>
      </c>
      <c r="L5214" s="18">
        <v>60</v>
      </c>
      <c r="M5214" s="18" t="s">
        <v>71</v>
      </c>
      <c r="N5214" s="18" t="s">
        <v>74</v>
      </c>
      <c r="O5214" s="18" t="s">
        <v>75</v>
      </c>
      <c r="P5214" s="19">
        <v>1475.92887367</v>
      </c>
      <c r="Q5214" s="19">
        <v>148539.929856</v>
      </c>
      <c r="R5214" s="20">
        <v>0.70014500000000002</v>
      </c>
      <c r="S5214" s="20">
        <v>6.29983</v>
      </c>
      <c r="T5214" s="20">
        <v>0.30199999999999999</v>
      </c>
      <c r="U5214" s="20">
        <v>0.30499999999999999</v>
      </c>
      <c r="V5214" s="20">
        <f t="shared" si="162"/>
        <v>0.6744027827879</v>
      </c>
      <c r="W5214" s="20">
        <f t="shared" si="163"/>
        <v>6.0421231691815001</v>
      </c>
    </row>
    <row r="5215" spans="1:23" x14ac:dyDescent="0.25">
      <c r="A5215" s="18">
        <v>37612</v>
      </c>
      <c r="B5215" s="18">
        <v>37562</v>
      </c>
      <c r="C5215" s="18">
        <v>6410</v>
      </c>
      <c r="D5215" s="18">
        <v>6410</v>
      </c>
      <c r="E5215" s="18" t="s">
        <v>116</v>
      </c>
      <c r="F5215" s="18" t="s">
        <v>117</v>
      </c>
      <c r="G5215" s="19">
        <v>49.7214421097</v>
      </c>
      <c r="H5215" s="19">
        <v>20.121600000000001</v>
      </c>
      <c r="I5215" s="18" t="s">
        <v>79</v>
      </c>
      <c r="J5215" s="18" t="s">
        <v>80</v>
      </c>
      <c r="K5215" s="18">
        <v>16</v>
      </c>
      <c r="L5215" s="18">
        <v>60</v>
      </c>
      <c r="M5215" s="18" t="s">
        <v>71</v>
      </c>
      <c r="N5215" s="18" t="s">
        <v>74</v>
      </c>
      <c r="O5215" s="18" t="s">
        <v>75</v>
      </c>
      <c r="P5215" s="19">
        <v>11198.0509463</v>
      </c>
      <c r="Q5215" s="19">
        <v>2165857.3548499998</v>
      </c>
      <c r="R5215" s="20">
        <v>0.70014500000000002</v>
      </c>
      <c r="S5215" s="20">
        <v>6.29983</v>
      </c>
      <c r="T5215" s="20">
        <v>0.30199999999999999</v>
      </c>
      <c r="U5215" s="20">
        <v>0.30499999999999999</v>
      </c>
      <c r="V5215" s="20">
        <f t="shared" si="162"/>
        <v>9.8334502671359996</v>
      </c>
      <c r="W5215" s="20">
        <f t="shared" si="163"/>
        <v>88.10004823296002</v>
      </c>
    </row>
    <row r="5216" spans="1:23" x14ac:dyDescent="0.25">
      <c r="A5216" s="18">
        <v>37613</v>
      </c>
      <c r="B5216" s="18">
        <v>37563</v>
      </c>
      <c r="C5216" s="18">
        <v>6410</v>
      </c>
      <c r="D5216" s="18">
        <v>6410</v>
      </c>
      <c r="E5216" s="18" t="s">
        <v>116</v>
      </c>
      <c r="F5216" s="18" t="s">
        <v>117</v>
      </c>
      <c r="G5216" s="19">
        <v>4.2532353079999998</v>
      </c>
      <c r="H5216" s="19">
        <v>1.72122</v>
      </c>
      <c r="I5216" s="18" t="s">
        <v>79</v>
      </c>
      <c r="J5216" s="18" t="s">
        <v>80</v>
      </c>
      <c r="K5216" s="18">
        <v>16</v>
      </c>
      <c r="L5216" s="18">
        <v>60</v>
      </c>
      <c r="M5216" s="18" t="s">
        <v>71</v>
      </c>
      <c r="N5216" s="18" t="s">
        <v>74</v>
      </c>
      <c r="O5216" s="18" t="s">
        <v>75</v>
      </c>
      <c r="P5216" s="19">
        <v>1633.14415915</v>
      </c>
      <c r="Q5216" s="19">
        <v>185270.18893500001</v>
      </c>
      <c r="R5216" s="20">
        <v>0.70014500000000002</v>
      </c>
      <c r="S5216" s="20">
        <v>6.29983</v>
      </c>
      <c r="T5216" s="20">
        <v>0.30199999999999999</v>
      </c>
      <c r="U5216" s="20">
        <v>0.30499999999999999</v>
      </c>
      <c r="V5216" s="20">
        <f t="shared" si="162"/>
        <v>0.84116229667620002</v>
      </c>
      <c r="W5216" s="20">
        <f t="shared" si="163"/>
        <v>7.5361584078570001</v>
      </c>
    </row>
    <row r="5217" spans="1:23" x14ac:dyDescent="0.25">
      <c r="A5217" s="18">
        <v>37614</v>
      </c>
      <c r="B5217" s="18">
        <v>37564</v>
      </c>
      <c r="C5217" s="18">
        <v>6410</v>
      </c>
      <c r="D5217" s="18">
        <v>6410</v>
      </c>
      <c r="E5217" s="18" t="s">
        <v>116</v>
      </c>
      <c r="F5217" s="18" t="s">
        <v>117</v>
      </c>
      <c r="G5217" s="19">
        <v>86.062458634600006</v>
      </c>
      <c r="H5217" s="19">
        <v>34.828200000000002</v>
      </c>
      <c r="I5217" s="18" t="s">
        <v>79</v>
      </c>
      <c r="J5217" s="18" t="s">
        <v>80</v>
      </c>
      <c r="K5217" s="18">
        <v>16</v>
      </c>
      <c r="L5217" s="18">
        <v>60</v>
      </c>
      <c r="M5217" s="18" t="s">
        <v>71</v>
      </c>
      <c r="N5217" s="18" t="s">
        <v>74</v>
      </c>
      <c r="O5217" s="18" t="s">
        <v>75</v>
      </c>
      <c r="P5217" s="19">
        <v>86768.362150100002</v>
      </c>
      <c r="Q5217" s="19">
        <v>19580412.137899999</v>
      </c>
      <c r="R5217" s="20">
        <v>0.70014500000000002</v>
      </c>
      <c r="S5217" s="20">
        <v>6.29983</v>
      </c>
      <c r="T5217" s="20">
        <v>0.30199999999999999</v>
      </c>
      <c r="U5217" s="20">
        <v>0.30499999999999999</v>
      </c>
      <c r="V5217" s="20">
        <f t="shared" si="162"/>
        <v>17.020583482121999</v>
      </c>
      <c r="W5217" s="20">
        <f t="shared" si="163"/>
        <v>152.49115874817002</v>
      </c>
    </row>
    <row r="5218" spans="1:23" x14ac:dyDescent="0.25">
      <c r="A5218" s="18">
        <v>37615</v>
      </c>
      <c r="B5218" s="18">
        <v>37565</v>
      </c>
      <c r="C5218" s="18">
        <v>6410</v>
      </c>
      <c r="D5218" s="18">
        <v>6410</v>
      </c>
      <c r="E5218" s="18" t="s">
        <v>116</v>
      </c>
      <c r="F5218" s="18" t="s">
        <v>117</v>
      </c>
      <c r="G5218" s="19">
        <v>53.9207407659</v>
      </c>
      <c r="H5218" s="19">
        <v>21.820900000000002</v>
      </c>
      <c r="I5218" s="18" t="s">
        <v>79</v>
      </c>
      <c r="J5218" s="18" t="s">
        <v>80</v>
      </c>
      <c r="K5218" s="18">
        <v>16</v>
      </c>
      <c r="L5218" s="18">
        <v>60</v>
      </c>
      <c r="M5218" s="18" t="s">
        <v>71</v>
      </c>
      <c r="N5218" s="18" t="s">
        <v>74</v>
      </c>
      <c r="O5218" s="18" t="s">
        <v>75</v>
      </c>
      <c r="P5218" s="19">
        <v>7513.5028217099998</v>
      </c>
      <c r="Q5218" s="19">
        <v>2348778.0726200002</v>
      </c>
      <c r="R5218" s="20">
        <v>0.70014500000000002</v>
      </c>
      <c r="S5218" s="20">
        <v>6.29983</v>
      </c>
      <c r="T5218" s="20">
        <v>0.30199999999999999</v>
      </c>
      <c r="U5218" s="20">
        <v>0.30499999999999999</v>
      </c>
      <c r="V5218" s="20">
        <f t="shared" si="162"/>
        <v>10.663900233289</v>
      </c>
      <c r="W5218" s="20">
        <f t="shared" si="163"/>
        <v>95.540232510665021</v>
      </c>
    </row>
    <row r="5219" spans="1:23" x14ac:dyDescent="0.25">
      <c r="A5219" s="18">
        <v>37616</v>
      </c>
      <c r="B5219" s="18">
        <v>37566</v>
      </c>
      <c r="C5219" s="18">
        <v>6410</v>
      </c>
      <c r="D5219" s="18">
        <v>6410</v>
      </c>
      <c r="E5219" s="18" t="s">
        <v>116</v>
      </c>
      <c r="F5219" s="18" t="s">
        <v>117</v>
      </c>
      <c r="G5219" s="19">
        <v>3.7835007914499998</v>
      </c>
      <c r="H5219" s="19">
        <v>1.5311300000000001</v>
      </c>
      <c r="I5219" s="18" t="s">
        <v>79</v>
      </c>
      <c r="J5219" s="18" t="s">
        <v>80</v>
      </c>
      <c r="K5219" s="18">
        <v>16</v>
      </c>
      <c r="L5219" s="18">
        <v>60</v>
      </c>
      <c r="M5219" s="18" t="s">
        <v>71</v>
      </c>
      <c r="N5219" s="18" t="s">
        <v>74</v>
      </c>
      <c r="O5219" s="18" t="s">
        <v>75</v>
      </c>
      <c r="P5219" s="19">
        <v>2303.2447731699999</v>
      </c>
      <c r="Q5219" s="19">
        <v>164808.63524</v>
      </c>
      <c r="R5219" s="20">
        <v>0.70014500000000002</v>
      </c>
      <c r="S5219" s="20">
        <v>6.29983</v>
      </c>
      <c r="T5219" s="20">
        <v>0.30199999999999999</v>
      </c>
      <c r="U5219" s="20">
        <v>0.30499999999999999</v>
      </c>
      <c r="V5219" s="20">
        <f t="shared" si="162"/>
        <v>0.74826508366730005</v>
      </c>
      <c r="W5219" s="20">
        <f t="shared" si="163"/>
        <v>6.703871801990501</v>
      </c>
    </row>
    <row r="5220" spans="1:23" x14ac:dyDescent="0.25">
      <c r="A5220" s="18">
        <v>37617</v>
      </c>
      <c r="B5220" s="18">
        <v>37567</v>
      </c>
      <c r="C5220" s="18">
        <v>6410</v>
      </c>
      <c r="D5220" s="18">
        <v>6410</v>
      </c>
      <c r="E5220" s="18" t="s">
        <v>116</v>
      </c>
      <c r="F5220" s="18" t="s">
        <v>117</v>
      </c>
      <c r="G5220" s="19">
        <v>1.9971614675</v>
      </c>
      <c r="H5220" s="19">
        <v>0.80822300000000002</v>
      </c>
      <c r="I5220" s="18" t="s">
        <v>79</v>
      </c>
      <c r="J5220" s="18" t="s">
        <v>80</v>
      </c>
      <c r="K5220" s="18">
        <v>16</v>
      </c>
      <c r="L5220" s="18">
        <v>60</v>
      </c>
      <c r="M5220" s="18" t="s">
        <v>71</v>
      </c>
      <c r="N5220" s="18" t="s">
        <v>74</v>
      </c>
      <c r="O5220" s="18" t="s">
        <v>75</v>
      </c>
      <c r="P5220" s="19">
        <v>1089.3561341899999</v>
      </c>
      <c r="Q5220" s="19">
        <v>86996.005538900004</v>
      </c>
      <c r="R5220" s="20">
        <v>0.70014500000000002</v>
      </c>
      <c r="S5220" s="20">
        <v>6.29983</v>
      </c>
      <c r="T5220" s="20">
        <v>0.30199999999999999</v>
      </c>
      <c r="U5220" s="20">
        <v>0.30499999999999999</v>
      </c>
      <c r="V5220" s="20">
        <f t="shared" si="162"/>
        <v>0.39497955804983004</v>
      </c>
      <c r="W5220" s="20">
        <f t="shared" si="163"/>
        <v>3.5387089139525503</v>
      </c>
    </row>
    <row r="5221" spans="1:23" x14ac:dyDescent="0.25">
      <c r="A5221" s="18">
        <v>37618</v>
      </c>
      <c r="B5221" s="18">
        <v>37568</v>
      </c>
      <c r="C5221" s="18">
        <v>6410</v>
      </c>
      <c r="D5221" s="18">
        <v>6410</v>
      </c>
      <c r="E5221" s="18" t="s">
        <v>116</v>
      </c>
      <c r="F5221" s="18" t="s">
        <v>117</v>
      </c>
      <c r="G5221" s="19">
        <v>7.8258543091900004</v>
      </c>
      <c r="H5221" s="19">
        <v>3.1670099999999999</v>
      </c>
      <c r="I5221" s="18" t="s">
        <v>79</v>
      </c>
      <c r="J5221" s="18" t="s">
        <v>80</v>
      </c>
      <c r="K5221" s="18">
        <v>16</v>
      </c>
      <c r="L5221" s="18">
        <v>60</v>
      </c>
      <c r="M5221" s="18" t="s">
        <v>71</v>
      </c>
      <c r="N5221" s="18" t="s">
        <v>74</v>
      </c>
      <c r="O5221" s="18" t="s">
        <v>75</v>
      </c>
      <c r="P5221" s="19">
        <v>2514.2011220200002</v>
      </c>
      <c r="Q5221" s="19">
        <v>340892.85013199999</v>
      </c>
      <c r="R5221" s="20">
        <v>0.70014500000000002</v>
      </c>
      <c r="S5221" s="20">
        <v>6.29983</v>
      </c>
      <c r="T5221" s="20">
        <v>0.30199999999999999</v>
      </c>
      <c r="U5221" s="20">
        <v>0.30499999999999999</v>
      </c>
      <c r="V5221" s="20">
        <f t="shared" si="162"/>
        <v>1.5477216190820997</v>
      </c>
      <c r="W5221" s="20">
        <f t="shared" si="163"/>
        <v>13.8663791027685</v>
      </c>
    </row>
    <row r="5222" spans="1:23" x14ac:dyDescent="0.25">
      <c r="A5222" s="18">
        <v>37619</v>
      </c>
      <c r="B5222" s="18">
        <v>37569</v>
      </c>
      <c r="C5222" s="18">
        <v>6410</v>
      </c>
      <c r="D5222" s="18">
        <v>6410</v>
      </c>
      <c r="E5222" s="18" t="s">
        <v>116</v>
      </c>
      <c r="F5222" s="18" t="s">
        <v>117</v>
      </c>
      <c r="G5222" s="19">
        <v>2.3519557092099999</v>
      </c>
      <c r="H5222" s="19">
        <v>0.95180299999999995</v>
      </c>
      <c r="I5222" s="18" t="s">
        <v>79</v>
      </c>
      <c r="J5222" s="18" t="s">
        <v>80</v>
      </c>
      <c r="K5222" s="18">
        <v>16</v>
      </c>
      <c r="L5222" s="18">
        <v>60</v>
      </c>
      <c r="M5222" s="18" t="s">
        <v>71</v>
      </c>
      <c r="N5222" s="18" t="s">
        <v>74</v>
      </c>
      <c r="O5222" s="18" t="s">
        <v>75</v>
      </c>
      <c r="P5222" s="19">
        <v>1291.8365459199999</v>
      </c>
      <c r="Q5222" s="19">
        <v>102450.780889</v>
      </c>
      <c r="R5222" s="20">
        <v>0.70014500000000002</v>
      </c>
      <c r="S5222" s="20">
        <v>6.29983</v>
      </c>
      <c r="T5222" s="20">
        <v>0.30199999999999999</v>
      </c>
      <c r="U5222" s="20">
        <v>0.30499999999999999</v>
      </c>
      <c r="V5222" s="20">
        <f t="shared" si="162"/>
        <v>0.46514727778162995</v>
      </c>
      <c r="W5222" s="20">
        <f t="shared" si="163"/>
        <v>4.1673569799755503</v>
      </c>
    </row>
    <row r="5223" spans="1:23" x14ac:dyDescent="0.25">
      <c r="A5223" s="18">
        <v>37620</v>
      </c>
      <c r="B5223" s="18">
        <v>37570</v>
      </c>
      <c r="C5223" s="18">
        <v>6410</v>
      </c>
      <c r="D5223" s="18">
        <v>6410</v>
      </c>
      <c r="E5223" s="18" t="s">
        <v>116</v>
      </c>
      <c r="F5223" s="18" t="s">
        <v>117</v>
      </c>
      <c r="G5223" s="19">
        <v>9.3828813199700001</v>
      </c>
      <c r="H5223" s="19">
        <v>3.7971200000000001</v>
      </c>
      <c r="I5223" s="18" t="s">
        <v>79</v>
      </c>
      <c r="J5223" s="18" t="s">
        <v>80</v>
      </c>
      <c r="K5223" s="18">
        <v>16</v>
      </c>
      <c r="L5223" s="18">
        <v>60</v>
      </c>
      <c r="M5223" s="18" t="s">
        <v>71</v>
      </c>
      <c r="N5223" s="18" t="s">
        <v>74</v>
      </c>
      <c r="O5223" s="18" t="s">
        <v>75</v>
      </c>
      <c r="P5223" s="19">
        <v>3411.9439690499999</v>
      </c>
      <c r="Q5223" s="19">
        <v>408716.67542699998</v>
      </c>
      <c r="R5223" s="20">
        <v>0.70014500000000002</v>
      </c>
      <c r="S5223" s="20">
        <v>6.29983</v>
      </c>
      <c r="T5223" s="20">
        <v>0.30199999999999999</v>
      </c>
      <c r="U5223" s="20">
        <v>0.30499999999999999</v>
      </c>
      <c r="V5223" s="20">
        <f t="shared" si="162"/>
        <v>1.8556571385152001</v>
      </c>
      <c r="W5223" s="20">
        <f t="shared" si="163"/>
        <v>16.625241290272001</v>
      </c>
    </row>
    <row r="5224" spans="1:23" x14ac:dyDescent="0.25">
      <c r="A5224" s="18">
        <v>37621</v>
      </c>
      <c r="B5224" s="18">
        <v>37571</v>
      </c>
      <c r="C5224" s="18">
        <v>6410</v>
      </c>
      <c r="D5224" s="18">
        <v>6410</v>
      </c>
      <c r="E5224" s="18" t="s">
        <v>116</v>
      </c>
      <c r="F5224" s="18" t="s">
        <v>117</v>
      </c>
      <c r="G5224" s="19">
        <v>50.481223113399999</v>
      </c>
      <c r="H5224" s="19">
        <v>20.428999999999998</v>
      </c>
      <c r="I5224" s="18" t="s">
        <v>79</v>
      </c>
      <c r="J5224" s="18" t="s">
        <v>80</v>
      </c>
      <c r="K5224" s="18">
        <v>16</v>
      </c>
      <c r="L5224" s="18">
        <v>60</v>
      </c>
      <c r="M5224" s="18" t="s">
        <v>71</v>
      </c>
      <c r="N5224" s="18" t="s">
        <v>74</v>
      </c>
      <c r="O5224" s="18" t="s">
        <v>75</v>
      </c>
      <c r="P5224" s="19">
        <v>13721.9364393</v>
      </c>
      <c r="Q5224" s="19">
        <v>2198953.2829800001</v>
      </c>
      <c r="R5224" s="20">
        <v>0.70014500000000002</v>
      </c>
      <c r="S5224" s="20">
        <v>6.29983</v>
      </c>
      <c r="T5224" s="20">
        <v>0.30199999999999999</v>
      </c>
      <c r="U5224" s="20">
        <v>0.30499999999999999</v>
      </c>
      <c r="V5224" s="20">
        <f t="shared" si="162"/>
        <v>9.983677019089999</v>
      </c>
      <c r="W5224" s="20">
        <f t="shared" si="163"/>
        <v>89.445962813649999</v>
      </c>
    </row>
    <row r="5225" spans="1:23" x14ac:dyDescent="0.25">
      <c r="A5225" s="18">
        <v>37622</v>
      </c>
      <c r="B5225" s="18">
        <v>37572</v>
      </c>
      <c r="C5225" s="18">
        <v>6410</v>
      </c>
      <c r="D5225" s="18">
        <v>6410</v>
      </c>
      <c r="E5225" s="18" t="s">
        <v>116</v>
      </c>
      <c r="F5225" s="18" t="s">
        <v>117</v>
      </c>
      <c r="G5225" s="19">
        <v>3.51527616591</v>
      </c>
      <c r="H5225" s="19">
        <v>1.42258</v>
      </c>
      <c r="I5225" s="18" t="s">
        <v>79</v>
      </c>
      <c r="J5225" s="18" t="s">
        <v>80</v>
      </c>
      <c r="K5225" s="18">
        <v>16</v>
      </c>
      <c r="L5225" s="18">
        <v>60</v>
      </c>
      <c r="M5225" s="18" t="s">
        <v>71</v>
      </c>
      <c r="N5225" s="18" t="s">
        <v>74</v>
      </c>
      <c r="O5225" s="18" t="s">
        <v>75</v>
      </c>
      <c r="P5225" s="19">
        <v>2142.3580625899999</v>
      </c>
      <c r="Q5225" s="19">
        <v>153124.817285</v>
      </c>
      <c r="R5225" s="20">
        <v>0.70014500000000002</v>
      </c>
      <c r="S5225" s="20">
        <v>6.29983</v>
      </c>
      <c r="T5225" s="20">
        <v>0.30199999999999999</v>
      </c>
      <c r="U5225" s="20">
        <v>0.30499999999999999</v>
      </c>
      <c r="V5225" s="20">
        <f t="shared" si="162"/>
        <v>0.69521656732179993</v>
      </c>
      <c r="W5225" s="20">
        <f t="shared" si="163"/>
        <v>6.2285984521730011</v>
      </c>
    </row>
    <row r="5226" spans="1:23" x14ac:dyDescent="0.25">
      <c r="A5226" s="18">
        <v>37623</v>
      </c>
      <c r="B5226" s="18">
        <v>37573</v>
      </c>
      <c r="C5226" s="18">
        <v>6410</v>
      </c>
      <c r="D5226" s="18">
        <v>6410</v>
      </c>
      <c r="E5226" s="18" t="s">
        <v>116</v>
      </c>
      <c r="F5226" s="18" t="s">
        <v>117</v>
      </c>
      <c r="G5226" s="19">
        <v>1.9824065097500001</v>
      </c>
      <c r="H5226" s="19">
        <v>0.80225100000000005</v>
      </c>
      <c r="I5226" s="18" t="s">
        <v>79</v>
      </c>
      <c r="J5226" s="18" t="s">
        <v>80</v>
      </c>
      <c r="K5226" s="18">
        <v>16</v>
      </c>
      <c r="L5226" s="18">
        <v>60</v>
      </c>
      <c r="M5226" s="18" t="s">
        <v>71</v>
      </c>
      <c r="N5226" s="18" t="s">
        <v>74</v>
      </c>
      <c r="O5226" s="18" t="s">
        <v>75</v>
      </c>
      <c r="P5226" s="19">
        <v>1161.0624764700001</v>
      </c>
      <c r="Q5226" s="19">
        <v>86353.282149699997</v>
      </c>
      <c r="R5226" s="20">
        <v>0.70014500000000002</v>
      </c>
      <c r="S5226" s="20">
        <v>6.29983</v>
      </c>
      <c r="T5226" s="20">
        <v>0.30199999999999999</v>
      </c>
      <c r="U5226" s="20">
        <v>0.30499999999999999</v>
      </c>
      <c r="V5226" s="20">
        <f t="shared" si="162"/>
        <v>0.39206103442370999</v>
      </c>
      <c r="W5226" s="20">
        <f t="shared" si="163"/>
        <v>3.5125612175443508</v>
      </c>
    </row>
    <row r="5227" spans="1:23" x14ac:dyDescent="0.25">
      <c r="A5227" s="18">
        <v>37624</v>
      </c>
      <c r="B5227" s="18">
        <v>37574</v>
      </c>
      <c r="C5227" s="18">
        <v>6410</v>
      </c>
      <c r="D5227" s="18">
        <v>6410</v>
      </c>
      <c r="E5227" s="18" t="s">
        <v>116</v>
      </c>
      <c r="F5227" s="18" t="s">
        <v>117</v>
      </c>
      <c r="G5227" s="19">
        <v>1.6933378232</v>
      </c>
      <c r="H5227" s="19">
        <v>0.68526900000000002</v>
      </c>
      <c r="I5227" s="18" t="s">
        <v>79</v>
      </c>
      <c r="J5227" s="18" t="s">
        <v>80</v>
      </c>
      <c r="K5227" s="18">
        <v>16</v>
      </c>
      <c r="L5227" s="18">
        <v>60</v>
      </c>
      <c r="M5227" s="18" t="s">
        <v>71</v>
      </c>
      <c r="N5227" s="18" t="s">
        <v>74</v>
      </c>
      <c r="O5227" s="18" t="s">
        <v>75</v>
      </c>
      <c r="P5227" s="19">
        <v>1050.9533453399999</v>
      </c>
      <c r="Q5227" s="19">
        <v>73761.500530599995</v>
      </c>
      <c r="R5227" s="20">
        <v>0.70014500000000002</v>
      </c>
      <c r="S5227" s="20">
        <v>6.29983</v>
      </c>
      <c r="T5227" s="20">
        <v>0.30199999999999999</v>
      </c>
      <c r="U5227" s="20">
        <v>0.30499999999999999</v>
      </c>
      <c r="V5227" s="20">
        <f t="shared" si="162"/>
        <v>0.33489178947548998</v>
      </c>
      <c r="W5227" s="20">
        <f t="shared" si="163"/>
        <v>3.0003693519676506</v>
      </c>
    </row>
    <row r="5228" spans="1:23" x14ac:dyDescent="0.25">
      <c r="A5228" s="18">
        <v>37625</v>
      </c>
      <c r="B5228" s="18">
        <v>37575</v>
      </c>
      <c r="C5228" s="18">
        <v>6410</v>
      </c>
      <c r="D5228" s="18">
        <v>6410</v>
      </c>
      <c r="E5228" s="18" t="s">
        <v>116</v>
      </c>
      <c r="F5228" s="18" t="s">
        <v>117</v>
      </c>
      <c r="G5228" s="19">
        <v>4.6818842119199999</v>
      </c>
      <c r="H5228" s="19">
        <v>1.89469</v>
      </c>
      <c r="I5228" s="18" t="s">
        <v>79</v>
      </c>
      <c r="J5228" s="18" t="s">
        <v>80</v>
      </c>
      <c r="K5228" s="18">
        <v>16</v>
      </c>
      <c r="L5228" s="18">
        <v>60</v>
      </c>
      <c r="M5228" s="18" t="s">
        <v>71</v>
      </c>
      <c r="N5228" s="18" t="s">
        <v>74</v>
      </c>
      <c r="O5228" s="18" t="s">
        <v>75</v>
      </c>
      <c r="P5228" s="19">
        <v>2212.70232691</v>
      </c>
      <c r="Q5228" s="19">
        <v>203942.06049999999</v>
      </c>
      <c r="R5228" s="20">
        <v>0.70014500000000002</v>
      </c>
      <c r="S5228" s="20">
        <v>6.29983</v>
      </c>
      <c r="T5228" s="20">
        <v>0.30199999999999999</v>
      </c>
      <c r="U5228" s="20">
        <v>0.30499999999999999</v>
      </c>
      <c r="V5228" s="20">
        <f t="shared" si="162"/>
        <v>0.9259372955748999</v>
      </c>
      <c r="W5228" s="20">
        <f t="shared" si="163"/>
        <v>8.2956763073764996</v>
      </c>
    </row>
    <row r="5229" spans="1:23" x14ac:dyDescent="0.25">
      <c r="A5229" s="18">
        <v>37627</v>
      </c>
      <c r="B5229" s="18">
        <v>37577</v>
      </c>
      <c r="C5229" s="18">
        <v>6410</v>
      </c>
      <c r="D5229" s="18">
        <v>6410</v>
      </c>
      <c r="E5229" s="18" t="s">
        <v>116</v>
      </c>
      <c r="F5229" s="18" t="s">
        <v>117</v>
      </c>
      <c r="G5229" s="19">
        <v>2.5123389175000002</v>
      </c>
      <c r="H5229" s="19">
        <v>1.01671</v>
      </c>
      <c r="I5229" s="18" t="s">
        <v>79</v>
      </c>
      <c r="J5229" s="18" t="s">
        <v>80</v>
      </c>
      <c r="K5229" s="18">
        <v>16</v>
      </c>
      <c r="L5229" s="18">
        <v>60</v>
      </c>
      <c r="M5229" s="18" t="s">
        <v>71</v>
      </c>
      <c r="N5229" s="18" t="s">
        <v>74</v>
      </c>
      <c r="O5229" s="18" t="s">
        <v>75</v>
      </c>
      <c r="P5229" s="19">
        <v>1375.53376297</v>
      </c>
      <c r="Q5229" s="19">
        <v>109437.04549800001</v>
      </c>
      <c r="R5229" s="20">
        <v>0.70014500000000002</v>
      </c>
      <c r="S5229" s="20">
        <v>6.29983</v>
      </c>
      <c r="T5229" s="20">
        <v>0.30199999999999999</v>
      </c>
      <c r="U5229" s="20">
        <v>0.30499999999999999</v>
      </c>
      <c r="V5229" s="20">
        <f t="shared" si="162"/>
        <v>0.4968674072191</v>
      </c>
      <c r="W5229" s="20">
        <f t="shared" si="163"/>
        <v>4.4515446107135004</v>
      </c>
    </row>
    <row r="5230" spans="1:23" x14ac:dyDescent="0.25">
      <c r="A5230" s="18">
        <v>37628</v>
      </c>
      <c r="B5230" s="18">
        <v>37578</v>
      </c>
      <c r="C5230" s="18">
        <v>6410</v>
      </c>
      <c r="D5230" s="18">
        <v>6410</v>
      </c>
      <c r="E5230" s="18" t="s">
        <v>116</v>
      </c>
      <c r="F5230" s="18" t="s">
        <v>117</v>
      </c>
      <c r="G5230" s="19">
        <v>3.3189017303099999</v>
      </c>
      <c r="H5230" s="19">
        <v>1.34311</v>
      </c>
      <c r="I5230" s="18" t="s">
        <v>79</v>
      </c>
      <c r="J5230" s="18" t="s">
        <v>80</v>
      </c>
      <c r="K5230" s="18">
        <v>16</v>
      </c>
      <c r="L5230" s="18">
        <v>60</v>
      </c>
      <c r="M5230" s="18" t="s">
        <v>71</v>
      </c>
      <c r="N5230" s="18" t="s">
        <v>74</v>
      </c>
      <c r="O5230" s="18" t="s">
        <v>75</v>
      </c>
      <c r="P5230" s="19">
        <v>1543.3258203400001</v>
      </c>
      <c r="Q5230" s="19">
        <v>144570.78108700001</v>
      </c>
      <c r="R5230" s="20">
        <v>0.70014500000000002</v>
      </c>
      <c r="S5230" s="20">
        <v>6.29983</v>
      </c>
      <c r="T5230" s="20">
        <v>0.30199999999999999</v>
      </c>
      <c r="U5230" s="20">
        <v>0.30499999999999999</v>
      </c>
      <c r="V5230" s="20">
        <f t="shared" si="162"/>
        <v>0.65637948216309994</v>
      </c>
      <c r="W5230" s="20">
        <f t="shared" si="163"/>
        <v>5.8806484465535007</v>
      </c>
    </row>
    <row r="5231" spans="1:23" x14ac:dyDescent="0.25">
      <c r="A5231" s="18">
        <v>37629</v>
      </c>
      <c r="B5231" s="18">
        <v>37579</v>
      </c>
      <c r="C5231" s="18">
        <v>6410</v>
      </c>
      <c r="D5231" s="18">
        <v>6410</v>
      </c>
      <c r="E5231" s="18" t="s">
        <v>116</v>
      </c>
      <c r="F5231" s="18" t="s">
        <v>117</v>
      </c>
      <c r="G5231" s="19">
        <v>24.568696384599999</v>
      </c>
      <c r="H5231" s="19">
        <v>9.9426000000000005</v>
      </c>
      <c r="I5231" s="18" t="s">
        <v>79</v>
      </c>
      <c r="J5231" s="18" t="s">
        <v>80</v>
      </c>
      <c r="K5231" s="18">
        <v>16</v>
      </c>
      <c r="L5231" s="18">
        <v>60</v>
      </c>
      <c r="M5231" s="18" t="s">
        <v>71</v>
      </c>
      <c r="N5231" s="18" t="s">
        <v>74</v>
      </c>
      <c r="O5231" s="18" t="s">
        <v>75</v>
      </c>
      <c r="P5231" s="19">
        <v>4619.3767650600003</v>
      </c>
      <c r="Q5231" s="19">
        <v>1070208.1336699999</v>
      </c>
      <c r="R5231" s="20">
        <v>0.70014500000000002</v>
      </c>
      <c r="S5231" s="20">
        <v>6.29983</v>
      </c>
      <c r="T5231" s="20">
        <v>0.30199999999999999</v>
      </c>
      <c r="U5231" s="20">
        <v>0.30499999999999999</v>
      </c>
      <c r="V5231" s="20">
        <f t="shared" si="162"/>
        <v>4.8589606505459999</v>
      </c>
      <c r="W5231" s="20">
        <f t="shared" si="163"/>
        <v>43.532499381810005</v>
      </c>
    </row>
    <row r="5232" spans="1:23" x14ac:dyDescent="0.25">
      <c r="A5232" s="18">
        <v>37630</v>
      </c>
      <c r="B5232" s="18">
        <v>37580</v>
      </c>
      <c r="C5232" s="18">
        <v>6410</v>
      </c>
      <c r="D5232" s="18">
        <v>6410</v>
      </c>
      <c r="E5232" s="18" t="s">
        <v>116</v>
      </c>
      <c r="F5232" s="18" t="s">
        <v>117</v>
      </c>
      <c r="G5232" s="19">
        <v>2.3097656271</v>
      </c>
      <c r="H5232" s="19">
        <v>0.93472900000000003</v>
      </c>
      <c r="I5232" s="18" t="s">
        <v>79</v>
      </c>
      <c r="J5232" s="18" t="s">
        <v>80</v>
      </c>
      <c r="K5232" s="18">
        <v>16</v>
      </c>
      <c r="L5232" s="18">
        <v>60</v>
      </c>
      <c r="M5232" s="18" t="s">
        <v>71</v>
      </c>
      <c r="N5232" s="18" t="s">
        <v>74</v>
      </c>
      <c r="O5232" s="18" t="s">
        <v>75</v>
      </c>
      <c r="P5232" s="19">
        <v>1182.0290834</v>
      </c>
      <c r="Q5232" s="19">
        <v>100612.98826300001</v>
      </c>
      <c r="R5232" s="20">
        <v>0.70014500000000002</v>
      </c>
      <c r="S5232" s="20">
        <v>6.29983</v>
      </c>
      <c r="T5232" s="20">
        <v>0.30199999999999999</v>
      </c>
      <c r="U5232" s="20">
        <v>0.30499999999999999</v>
      </c>
      <c r="V5232" s="20">
        <f t="shared" si="162"/>
        <v>0.45680319332209002</v>
      </c>
      <c r="W5232" s="20">
        <f t="shared" si="163"/>
        <v>4.0926004882686504</v>
      </c>
    </row>
    <row r="5233" spans="1:23" x14ac:dyDescent="0.25">
      <c r="A5233" s="18">
        <v>37631</v>
      </c>
      <c r="B5233" s="18">
        <v>37581</v>
      </c>
      <c r="C5233" s="18">
        <v>6410</v>
      </c>
      <c r="D5233" s="18">
        <v>6410</v>
      </c>
      <c r="E5233" s="18" t="s">
        <v>116</v>
      </c>
      <c r="F5233" s="18" t="s">
        <v>117</v>
      </c>
      <c r="G5233" s="19">
        <v>4.1054468231000003</v>
      </c>
      <c r="H5233" s="19">
        <v>1.6614199999999999</v>
      </c>
      <c r="I5233" s="18" t="s">
        <v>79</v>
      </c>
      <c r="J5233" s="18" t="s">
        <v>80</v>
      </c>
      <c r="K5233" s="18">
        <v>16</v>
      </c>
      <c r="L5233" s="18">
        <v>60</v>
      </c>
      <c r="M5233" s="18" t="s">
        <v>71</v>
      </c>
      <c r="N5233" s="18" t="s">
        <v>74</v>
      </c>
      <c r="O5233" s="18" t="s">
        <v>75</v>
      </c>
      <c r="P5233" s="19">
        <v>4961.5093392500003</v>
      </c>
      <c r="Q5233" s="19">
        <v>178832.54828300001</v>
      </c>
      <c r="R5233" s="20">
        <v>0.70014500000000002</v>
      </c>
      <c r="S5233" s="20">
        <v>6.29983</v>
      </c>
      <c r="T5233" s="20">
        <v>0.30199999999999999</v>
      </c>
      <c r="U5233" s="20">
        <v>0.30499999999999999</v>
      </c>
      <c r="V5233" s="20">
        <f t="shared" si="162"/>
        <v>0.81193796431819998</v>
      </c>
      <c r="W5233" s="20">
        <f t="shared" si="163"/>
        <v>7.274331173227</v>
      </c>
    </row>
    <row r="5234" spans="1:23" x14ac:dyDescent="0.25">
      <c r="A5234" s="18">
        <v>37632</v>
      </c>
      <c r="B5234" s="18">
        <v>37582</v>
      </c>
      <c r="C5234" s="18">
        <v>6410</v>
      </c>
      <c r="D5234" s="18">
        <v>6410</v>
      </c>
      <c r="E5234" s="18" t="s">
        <v>116</v>
      </c>
      <c r="F5234" s="18" t="s">
        <v>117</v>
      </c>
      <c r="G5234" s="19">
        <v>3.6469776292299998</v>
      </c>
      <c r="H5234" s="19">
        <v>1.4758800000000001</v>
      </c>
      <c r="I5234" s="18" t="s">
        <v>79</v>
      </c>
      <c r="J5234" s="18" t="s">
        <v>80</v>
      </c>
      <c r="K5234" s="18">
        <v>16</v>
      </c>
      <c r="L5234" s="18">
        <v>60</v>
      </c>
      <c r="M5234" s="18" t="s">
        <v>71</v>
      </c>
      <c r="N5234" s="18" t="s">
        <v>74</v>
      </c>
      <c r="O5234" s="18" t="s">
        <v>75</v>
      </c>
      <c r="P5234" s="19">
        <v>1484.20198037</v>
      </c>
      <c r="Q5234" s="19">
        <v>158861.710081</v>
      </c>
      <c r="R5234" s="20">
        <v>0.70014500000000002</v>
      </c>
      <c r="S5234" s="20">
        <v>6.29983</v>
      </c>
      <c r="T5234" s="20">
        <v>0.30199999999999999</v>
      </c>
      <c r="U5234" s="20">
        <v>0.30499999999999999</v>
      </c>
      <c r="V5234" s="20">
        <f t="shared" si="162"/>
        <v>0.72126434181480004</v>
      </c>
      <c r="W5234" s="20">
        <f t="shared" si="163"/>
        <v>6.4619662047780002</v>
      </c>
    </row>
    <row r="5235" spans="1:23" x14ac:dyDescent="0.25">
      <c r="A5235" s="18">
        <v>37634</v>
      </c>
      <c r="B5235" s="18">
        <v>37584</v>
      </c>
      <c r="C5235" s="18">
        <v>6410</v>
      </c>
      <c r="D5235" s="18">
        <v>6410</v>
      </c>
      <c r="E5235" s="18" t="s">
        <v>116</v>
      </c>
      <c r="F5235" s="18" t="s">
        <v>117</v>
      </c>
      <c r="G5235" s="19">
        <v>1.8854617874999999</v>
      </c>
      <c r="H5235" s="19">
        <v>0.763019</v>
      </c>
      <c r="I5235" s="18" t="s">
        <v>79</v>
      </c>
      <c r="J5235" s="18" t="s">
        <v>80</v>
      </c>
      <c r="K5235" s="18">
        <v>16</v>
      </c>
      <c r="L5235" s="18">
        <v>60</v>
      </c>
      <c r="M5235" s="18" t="s">
        <v>71</v>
      </c>
      <c r="N5235" s="18" t="s">
        <v>74</v>
      </c>
      <c r="O5235" s="18" t="s">
        <v>75</v>
      </c>
      <c r="P5235" s="19">
        <v>1048.85569672</v>
      </c>
      <c r="Q5235" s="19">
        <v>82130.386941300007</v>
      </c>
      <c r="R5235" s="20">
        <v>0.70014500000000002</v>
      </c>
      <c r="S5235" s="20">
        <v>6.29983</v>
      </c>
      <c r="T5235" s="20">
        <v>0.30199999999999999</v>
      </c>
      <c r="U5235" s="20">
        <v>0.30499999999999999</v>
      </c>
      <c r="V5235" s="20">
        <f t="shared" si="162"/>
        <v>0.37288830855298999</v>
      </c>
      <c r="W5235" s="20">
        <f t="shared" si="163"/>
        <v>3.3407885408051503</v>
      </c>
    </row>
    <row r="5236" spans="1:23" x14ac:dyDescent="0.25">
      <c r="A5236" s="18">
        <v>37635</v>
      </c>
      <c r="B5236" s="18">
        <v>37585</v>
      </c>
      <c r="C5236" s="18">
        <v>6410</v>
      </c>
      <c r="D5236" s="18">
        <v>6410</v>
      </c>
      <c r="E5236" s="18" t="s">
        <v>116</v>
      </c>
      <c r="F5236" s="18" t="s">
        <v>117</v>
      </c>
      <c r="G5236" s="19">
        <v>15.413732159</v>
      </c>
      <c r="H5236" s="19">
        <v>6.2377200000000004</v>
      </c>
      <c r="I5236" s="18" t="s">
        <v>79</v>
      </c>
      <c r="J5236" s="18" t="s">
        <v>80</v>
      </c>
      <c r="K5236" s="18">
        <v>16</v>
      </c>
      <c r="L5236" s="18">
        <v>60</v>
      </c>
      <c r="M5236" s="18" t="s">
        <v>71</v>
      </c>
      <c r="N5236" s="18" t="s">
        <v>74</v>
      </c>
      <c r="O5236" s="18" t="s">
        <v>75</v>
      </c>
      <c r="P5236" s="19">
        <v>13048.4017098</v>
      </c>
      <c r="Q5236" s="19">
        <v>671419.48715399997</v>
      </c>
      <c r="R5236" s="20">
        <v>0.70014500000000002</v>
      </c>
      <c r="S5236" s="20">
        <v>6.29983</v>
      </c>
      <c r="T5236" s="20">
        <v>0.30199999999999999</v>
      </c>
      <c r="U5236" s="20">
        <v>0.30499999999999999</v>
      </c>
      <c r="V5236" s="20">
        <f t="shared" si="162"/>
        <v>3.0483813116412</v>
      </c>
      <c r="W5236" s="20">
        <f t="shared" si="163"/>
        <v>27.311120033382004</v>
      </c>
    </row>
    <row r="5237" spans="1:23" x14ac:dyDescent="0.25">
      <c r="A5237" s="18">
        <v>37637</v>
      </c>
      <c r="B5237" s="18">
        <v>37587</v>
      </c>
      <c r="C5237" s="18">
        <v>6410</v>
      </c>
      <c r="D5237" s="18">
        <v>6410</v>
      </c>
      <c r="E5237" s="18" t="s">
        <v>116</v>
      </c>
      <c r="F5237" s="18" t="s">
        <v>117</v>
      </c>
      <c r="G5237" s="19">
        <v>1.7191472186800001</v>
      </c>
      <c r="H5237" s="19">
        <v>0.69571400000000005</v>
      </c>
      <c r="I5237" s="18" t="s">
        <v>79</v>
      </c>
      <c r="J5237" s="18" t="s">
        <v>80</v>
      </c>
      <c r="K5237" s="18">
        <v>16</v>
      </c>
      <c r="L5237" s="18">
        <v>60</v>
      </c>
      <c r="M5237" s="18" t="s">
        <v>71</v>
      </c>
      <c r="N5237" s="18" t="s">
        <v>74</v>
      </c>
      <c r="O5237" s="18" t="s">
        <v>75</v>
      </c>
      <c r="P5237" s="19">
        <v>1406.8336527399999</v>
      </c>
      <c r="Q5237" s="19">
        <v>74885.753302600002</v>
      </c>
      <c r="R5237" s="20">
        <v>0.70014500000000002</v>
      </c>
      <c r="S5237" s="20">
        <v>6.29983</v>
      </c>
      <c r="T5237" s="20">
        <v>0.30199999999999999</v>
      </c>
      <c r="U5237" s="20">
        <v>0.30499999999999999</v>
      </c>
      <c r="V5237" s="20">
        <f t="shared" si="162"/>
        <v>0.33999627361394003</v>
      </c>
      <c r="W5237" s="20">
        <f t="shared" si="163"/>
        <v>3.0461015503909006</v>
      </c>
    </row>
    <row r="5238" spans="1:23" x14ac:dyDescent="0.25">
      <c r="A5238" s="18">
        <v>37638</v>
      </c>
      <c r="B5238" s="18">
        <v>37588</v>
      </c>
      <c r="C5238" s="18">
        <v>6410</v>
      </c>
      <c r="D5238" s="18">
        <v>6410</v>
      </c>
      <c r="E5238" s="18" t="s">
        <v>116</v>
      </c>
      <c r="F5238" s="18" t="s">
        <v>117</v>
      </c>
      <c r="G5238" s="19">
        <v>0.87144587708900001</v>
      </c>
      <c r="H5238" s="19">
        <v>0.35266199999999998</v>
      </c>
      <c r="I5238" s="18" t="s">
        <v>79</v>
      </c>
      <c r="J5238" s="18" t="s">
        <v>80</v>
      </c>
      <c r="K5238" s="18">
        <v>16</v>
      </c>
      <c r="L5238" s="18">
        <v>60</v>
      </c>
      <c r="M5238" s="18" t="s">
        <v>71</v>
      </c>
      <c r="N5238" s="18" t="s">
        <v>74</v>
      </c>
      <c r="O5238" s="18" t="s">
        <v>75</v>
      </c>
      <c r="P5238" s="19">
        <v>909.93053027400003</v>
      </c>
      <c r="Q5238" s="19">
        <v>37960.030564300003</v>
      </c>
      <c r="R5238" s="20">
        <v>0.70014500000000002</v>
      </c>
      <c r="S5238" s="20">
        <v>6.29983</v>
      </c>
      <c r="T5238" s="20">
        <v>0.30199999999999999</v>
      </c>
      <c r="U5238" s="20">
        <v>0.30499999999999999</v>
      </c>
      <c r="V5238" s="20">
        <f t="shared" si="162"/>
        <v>0.17234634612101998</v>
      </c>
      <c r="W5238" s="20">
        <f t="shared" si="163"/>
        <v>1.5440888999847</v>
      </c>
    </row>
    <row r="5239" spans="1:23" x14ac:dyDescent="0.25">
      <c r="A5239" s="18">
        <v>37639</v>
      </c>
      <c r="B5239" s="18">
        <v>37589</v>
      </c>
      <c r="C5239" s="18">
        <v>6410</v>
      </c>
      <c r="D5239" s="18">
        <v>6410</v>
      </c>
      <c r="E5239" s="18" t="s">
        <v>116</v>
      </c>
      <c r="F5239" s="18" t="s">
        <v>117</v>
      </c>
      <c r="G5239" s="19">
        <v>1.5135812292899999</v>
      </c>
      <c r="H5239" s="19">
        <v>0.61252499999999999</v>
      </c>
      <c r="I5239" s="18" t="s">
        <v>79</v>
      </c>
      <c r="J5239" s="18" t="s">
        <v>80</v>
      </c>
      <c r="K5239" s="18">
        <v>16</v>
      </c>
      <c r="L5239" s="18">
        <v>60</v>
      </c>
      <c r="M5239" s="18" t="s">
        <v>71</v>
      </c>
      <c r="N5239" s="18" t="s">
        <v>74</v>
      </c>
      <c r="O5239" s="18" t="s">
        <v>75</v>
      </c>
      <c r="P5239" s="19">
        <v>984.65415213599999</v>
      </c>
      <c r="Q5239" s="19">
        <v>65931.334621700007</v>
      </c>
      <c r="R5239" s="20">
        <v>0.70014500000000002</v>
      </c>
      <c r="S5239" s="20">
        <v>6.29983</v>
      </c>
      <c r="T5239" s="20">
        <v>0.30199999999999999</v>
      </c>
      <c r="U5239" s="20">
        <v>0.30499999999999999</v>
      </c>
      <c r="V5239" s="20">
        <f t="shared" si="162"/>
        <v>0.29934170865525001</v>
      </c>
      <c r="W5239" s="20">
        <f t="shared" si="163"/>
        <v>2.6818683426712502</v>
      </c>
    </row>
    <row r="5240" spans="1:23" x14ac:dyDescent="0.25">
      <c r="A5240" s="18">
        <v>37640</v>
      </c>
      <c r="B5240" s="18">
        <v>37590</v>
      </c>
      <c r="C5240" s="18">
        <v>6410</v>
      </c>
      <c r="D5240" s="18">
        <v>6410</v>
      </c>
      <c r="E5240" s="18" t="s">
        <v>116</v>
      </c>
      <c r="F5240" s="18" t="s">
        <v>117</v>
      </c>
      <c r="G5240" s="19">
        <v>6.5326615409500004</v>
      </c>
      <c r="H5240" s="19">
        <v>2.6436700000000002</v>
      </c>
      <c r="I5240" s="18" t="s">
        <v>79</v>
      </c>
      <c r="J5240" s="18" t="s">
        <v>80</v>
      </c>
      <c r="K5240" s="18">
        <v>16</v>
      </c>
      <c r="L5240" s="18">
        <v>60</v>
      </c>
      <c r="M5240" s="18" t="s">
        <v>71</v>
      </c>
      <c r="N5240" s="18" t="s">
        <v>74</v>
      </c>
      <c r="O5240" s="18" t="s">
        <v>75</v>
      </c>
      <c r="P5240" s="19">
        <v>2054.6332053900001</v>
      </c>
      <c r="Q5240" s="19">
        <v>284561.59847500001</v>
      </c>
      <c r="R5240" s="20">
        <v>0.70014500000000002</v>
      </c>
      <c r="S5240" s="20">
        <v>6.29983</v>
      </c>
      <c r="T5240" s="20">
        <v>0.30199999999999999</v>
      </c>
      <c r="U5240" s="20">
        <v>0.30499999999999999</v>
      </c>
      <c r="V5240" s="20">
        <f t="shared" si="162"/>
        <v>1.2919647278407</v>
      </c>
      <c r="W5240" s="20">
        <f t="shared" si="163"/>
        <v>11.574996745389502</v>
      </c>
    </row>
    <row r="5241" spans="1:23" x14ac:dyDescent="0.25">
      <c r="A5241" s="18">
        <v>37645</v>
      </c>
      <c r="B5241" s="18">
        <v>37595</v>
      </c>
      <c r="C5241" s="18">
        <v>6410</v>
      </c>
      <c r="D5241" s="18">
        <v>6410</v>
      </c>
      <c r="E5241" s="18" t="s">
        <v>116</v>
      </c>
      <c r="F5241" s="18" t="s">
        <v>117</v>
      </c>
      <c r="G5241" s="19">
        <v>7.8596463509600003</v>
      </c>
      <c r="H5241" s="19">
        <v>3.1806899999999998</v>
      </c>
      <c r="I5241" s="18" t="s">
        <v>79</v>
      </c>
      <c r="J5241" s="18" t="s">
        <v>80</v>
      </c>
      <c r="K5241" s="18">
        <v>16</v>
      </c>
      <c r="L5241" s="18">
        <v>60</v>
      </c>
      <c r="M5241" s="18" t="s">
        <v>71</v>
      </c>
      <c r="N5241" s="18" t="s">
        <v>74</v>
      </c>
      <c r="O5241" s="18" t="s">
        <v>75</v>
      </c>
      <c r="P5241" s="19">
        <v>3368.5460447300002</v>
      </c>
      <c r="Q5241" s="19">
        <v>342364.82558599999</v>
      </c>
      <c r="R5241" s="20">
        <v>0.70014500000000002</v>
      </c>
      <c r="S5241" s="20">
        <v>6.29983</v>
      </c>
      <c r="T5241" s="20">
        <v>0.30199999999999999</v>
      </c>
      <c r="U5241" s="20">
        <v>0.30499999999999999</v>
      </c>
      <c r="V5241" s="20">
        <f t="shared" si="162"/>
        <v>1.5544070516348998</v>
      </c>
      <c r="W5241" s="20">
        <f t="shared" si="163"/>
        <v>13.926275366476501</v>
      </c>
    </row>
    <row r="5242" spans="1:23" x14ac:dyDescent="0.25">
      <c r="A5242" s="18">
        <v>37649</v>
      </c>
      <c r="B5242" s="18">
        <v>37599</v>
      </c>
      <c r="C5242" s="18">
        <v>6410</v>
      </c>
      <c r="D5242" s="18">
        <v>6410</v>
      </c>
      <c r="E5242" s="18" t="s">
        <v>116</v>
      </c>
      <c r="F5242" s="18" t="s">
        <v>117</v>
      </c>
      <c r="G5242" s="19">
        <v>6.2020764534100001</v>
      </c>
      <c r="H5242" s="19">
        <v>2.50989</v>
      </c>
      <c r="I5242" s="18" t="s">
        <v>79</v>
      </c>
      <c r="J5242" s="18" t="s">
        <v>80</v>
      </c>
      <c r="K5242" s="18">
        <v>16</v>
      </c>
      <c r="L5242" s="18">
        <v>60</v>
      </c>
      <c r="M5242" s="18" t="s">
        <v>71</v>
      </c>
      <c r="N5242" s="18" t="s">
        <v>74</v>
      </c>
      <c r="O5242" s="18" t="s">
        <v>75</v>
      </c>
      <c r="P5242" s="19">
        <v>2964.3542857100001</v>
      </c>
      <c r="Q5242" s="19">
        <v>270161.36966000003</v>
      </c>
      <c r="R5242" s="20">
        <v>0.70014500000000002</v>
      </c>
      <c r="S5242" s="20">
        <v>6.29983</v>
      </c>
      <c r="T5242" s="20">
        <v>0.30199999999999999</v>
      </c>
      <c r="U5242" s="20">
        <v>0.30499999999999999</v>
      </c>
      <c r="V5242" s="20">
        <f t="shared" si="162"/>
        <v>1.2265862799668998</v>
      </c>
      <c r="W5242" s="20">
        <f t="shared" si="163"/>
        <v>10.9892568214965</v>
      </c>
    </row>
    <row r="5243" spans="1:23" x14ac:dyDescent="0.25">
      <c r="A5243" s="18">
        <v>37653</v>
      </c>
      <c r="B5243" s="18">
        <v>37603</v>
      </c>
      <c r="C5243" s="18">
        <v>6410</v>
      </c>
      <c r="D5243" s="18">
        <v>6410</v>
      </c>
      <c r="E5243" s="18" t="s">
        <v>116</v>
      </c>
      <c r="F5243" s="18" t="s">
        <v>117</v>
      </c>
      <c r="G5243" s="19">
        <v>0.81957781833999999</v>
      </c>
      <c r="H5243" s="19">
        <v>0.33167099999999999</v>
      </c>
      <c r="I5243" s="18" t="s">
        <v>79</v>
      </c>
      <c r="J5243" s="18" t="s">
        <v>80</v>
      </c>
      <c r="K5243" s="18">
        <v>16</v>
      </c>
      <c r="L5243" s="18">
        <v>60</v>
      </c>
      <c r="M5243" s="18" t="s">
        <v>71</v>
      </c>
      <c r="N5243" s="18" t="s">
        <v>74</v>
      </c>
      <c r="O5243" s="18" t="s">
        <v>75</v>
      </c>
      <c r="P5243" s="19">
        <v>692.88666016399998</v>
      </c>
      <c r="Q5243" s="19">
        <v>35700.6669635</v>
      </c>
      <c r="R5243" s="20">
        <v>0.70014500000000002</v>
      </c>
      <c r="S5243" s="20">
        <v>6.29983</v>
      </c>
      <c r="T5243" s="20">
        <v>0.30199999999999999</v>
      </c>
      <c r="U5243" s="20">
        <v>0.30499999999999999</v>
      </c>
      <c r="V5243" s="20">
        <f t="shared" si="162"/>
        <v>0.16208801902191</v>
      </c>
      <c r="W5243" s="20">
        <f t="shared" si="163"/>
        <v>1.4521822865713501</v>
      </c>
    </row>
    <row r="5244" spans="1:23" x14ac:dyDescent="0.25">
      <c r="A5244" s="18">
        <v>37657</v>
      </c>
      <c r="B5244" s="18">
        <v>37607</v>
      </c>
      <c r="C5244" s="18">
        <v>6410</v>
      </c>
      <c r="D5244" s="18">
        <v>6410</v>
      </c>
      <c r="E5244" s="18" t="s">
        <v>116</v>
      </c>
      <c r="F5244" s="18" t="s">
        <v>117</v>
      </c>
      <c r="G5244" s="19">
        <v>3.2740520681900001</v>
      </c>
      <c r="H5244" s="19">
        <v>1.3249599999999999</v>
      </c>
      <c r="I5244" s="18" t="s">
        <v>79</v>
      </c>
      <c r="J5244" s="18" t="s">
        <v>80</v>
      </c>
      <c r="K5244" s="18">
        <v>16</v>
      </c>
      <c r="L5244" s="18">
        <v>60</v>
      </c>
      <c r="M5244" s="18" t="s">
        <v>71</v>
      </c>
      <c r="N5244" s="18" t="s">
        <v>74</v>
      </c>
      <c r="O5244" s="18" t="s">
        <v>75</v>
      </c>
      <c r="P5244" s="19">
        <v>2409.4541588000002</v>
      </c>
      <c r="Q5244" s="19">
        <v>142617.13761999999</v>
      </c>
      <c r="R5244" s="20">
        <v>0.70014500000000002</v>
      </c>
      <c r="S5244" s="20">
        <v>6.29983</v>
      </c>
      <c r="T5244" s="20">
        <v>0.30199999999999999</v>
      </c>
      <c r="U5244" s="20">
        <v>0.30499999999999999</v>
      </c>
      <c r="V5244" s="20">
        <f t="shared" si="162"/>
        <v>0.64750955520159992</v>
      </c>
      <c r="W5244" s="20">
        <f t="shared" si="163"/>
        <v>5.8011808159760001</v>
      </c>
    </row>
    <row r="5245" spans="1:23" x14ac:dyDescent="0.25">
      <c r="A5245" s="18">
        <v>40217</v>
      </c>
      <c r="B5245" s="18">
        <v>40217</v>
      </c>
      <c r="C5245" s="18">
        <v>6410</v>
      </c>
      <c r="D5245" s="18">
        <v>6410</v>
      </c>
      <c r="E5245" s="18" t="s">
        <v>116</v>
      </c>
      <c r="F5245" s="18" t="s">
        <v>304</v>
      </c>
      <c r="G5245" s="19">
        <v>37.603599937299997</v>
      </c>
      <c r="H5245" s="19">
        <v>15.217599999999999</v>
      </c>
      <c r="I5245" s="18" t="s">
        <v>79</v>
      </c>
      <c r="J5245" s="18" t="s">
        <v>80</v>
      </c>
      <c r="K5245" s="18">
        <v>16</v>
      </c>
      <c r="L5245" s="18">
        <v>60</v>
      </c>
      <c r="M5245" s="18" t="s">
        <v>71</v>
      </c>
      <c r="N5245" s="18" t="s">
        <v>74</v>
      </c>
      <c r="O5245" s="18" t="s">
        <v>75</v>
      </c>
      <c r="P5245" s="19">
        <v>8224.8190224499995</v>
      </c>
      <c r="Q5245" s="19">
        <v>1638006.26122</v>
      </c>
      <c r="R5245" s="20">
        <v>0.70014500000000002</v>
      </c>
      <c r="S5245" s="20">
        <v>6.29983</v>
      </c>
      <c r="T5245" s="20">
        <v>0.30199999999999999</v>
      </c>
      <c r="U5245" s="20">
        <v>0.30499999999999999</v>
      </c>
      <c r="V5245" s="20">
        <f t="shared" si="162"/>
        <v>7.4368595332959995</v>
      </c>
      <c r="W5245" s="20">
        <f t="shared" si="163"/>
        <v>66.62846364056</v>
      </c>
    </row>
    <row r="5246" spans="1:23" x14ac:dyDescent="0.25">
      <c r="A5246" s="18">
        <v>40218</v>
      </c>
      <c r="B5246" s="18">
        <v>40218</v>
      </c>
      <c r="C5246" s="18">
        <v>6410</v>
      </c>
      <c r="D5246" s="18">
        <v>6410</v>
      </c>
      <c r="E5246" s="18" t="s">
        <v>116</v>
      </c>
      <c r="F5246" s="18" t="s">
        <v>304</v>
      </c>
      <c r="G5246" s="19">
        <v>9.3699764539799997</v>
      </c>
      <c r="H5246" s="19">
        <v>3.79189</v>
      </c>
      <c r="I5246" s="18" t="s">
        <v>79</v>
      </c>
      <c r="J5246" s="18" t="s">
        <v>80</v>
      </c>
      <c r="K5246" s="18">
        <v>16</v>
      </c>
      <c r="L5246" s="18">
        <v>60</v>
      </c>
      <c r="M5246" s="18" t="s">
        <v>71</v>
      </c>
      <c r="N5246" s="18" t="s">
        <v>74</v>
      </c>
      <c r="O5246" s="18" t="s">
        <v>75</v>
      </c>
      <c r="P5246" s="19">
        <v>2759.4253620099998</v>
      </c>
      <c r="Q5246" s="19">
        <v>408154.54171199998</v>
      </c>
      <c r="R5246" s="20">
        <v>0.70014500000000002</v>
      </c>
      <c r="S5246" s="20">
        <v>6.29983</v>
      </c>
      <c r="T5246" s="20">
        <v>0.30199999999999999</v>
      </c>
      <c r="U5246" s="20">
        <v>0.30499999999999999</v>
      </c>
      <c r="V5246" s="20">
        <f t="shared" si="162"/>
        <v>1.8531012311868997</v>
      </c>
      <c r="W5246" s="20">
        <f t="shared" si="163"/>
        <v>16.602342353196502</v>
      </c>
    </row>
    <row r="5247" spans="1:23" x14ac:dyDescent="0.25">
      <c r="A5247" s="18">
        <v>40219</v>
      </c>
      <c r="B5247" s="18">
        <v>40219</v>
      </c>
      <c r="C5247" s="18">
        <v>6410</v>
      </c>
      <c r="D5247" s="18">
        <v>6410</v>
      </c>
      <c r="E5247" s="18" t="s">
        <v>116</v>
      </c>
      <c r="F5247" s="18" t="s">
        <v>304</v>
      </c>
      <c r="G5247" s="19">
        <v>2.8313898159900002</v>
      </c>
      <c r="H5247" s="19">
        <v>1.1458200000000001</v>
      </c>
      <c r="I5247" s="18" t="s">
        <v>79</v>
      </c>
      <c r="J5247" s="18" t="s">
        <v>80</v>
      </c>
      <c r="K5247" s="18">
        <v>16</v>
      </c>
      <c r="L5247" s="18">
        <v>60</v>
      </c>
      <c r="M5247" s="18" t="s">
        <v>71</v>
      </c>
      <c r="N5247" s="18" t="s">
        <v>74</v>
      </c>
      <c r="O5247" s="18" t="s">
        <v>75</v>
      </c>
      <c r="P5247" s="19">
        <v>1442.2593440400001</v>
      </c>
      <c r="Q5247" s="19">
        <v>123334.84704399999</v>
      </c>
      <c r="R5247" s="20">
        <v>0.70014500000000002</v>
      </c>
      <c r="S5247" s="20">
        <v>6.29983</v>
      </c>
      <c r="T5247" s="20">
        <v>0.30199999999999999</v>
      </c>
      <c r="U5247" s="20">
        <v>0.30499999999999999</v>
      </c>
      <c r="V5247" s="20">
        <f t="shared" si="162"/>
        <v>0.55996362044220005</v>
      </c>
      <c r="W5247" s="20">
        <f t="shared" si="163"/>
        <v>5.0168374913670011</v>
      </c>
    </row>
    <row r="5248" spans="1:23" x14ac:dyDescent="0.25">
      <c r="A5248" s="18">
        <v>40220</v>
      </c>
      <c r="B5248" s="18">
        <v>40220</v>
      </c>
      <c r="C5248" s="18">
        <v>6410</v>
      </c>
      <c r="D5248" s="18">
        <v>6410</v>
      </c>
      <c r="E5248" s="18" t="s">
        <v>116</v>
      </c>
      <c r="F5248" s="18" t="s">
        <v>304</v>
      </c>
      <c r="G5248" s="19">
        <v>2.2881916897700001</v>
      </c>
      <c r="H5248" s="19">
        <v>0.92599799999999999</v>
      </c>
      <c r="I5248" s="18" t="s">
        <v>79</v>
      </c>
      <c r="J5248" s="18" t="s">
        <v>80</v>
      </c>
      <c r="K5248" s="18">
        <v>16</v>
      </c>
      <c r="L5248" s="18">
        <v>60</v>
      </c>
      <c r="M5248" s="18" t="s">
        <v>71</v>
      </c>
      <c r="N5248" s="18" t="s">
        <v>74</v>
      </c>
      <c r="O5248" s="18" t="s">
        <v>75</v>
      </c>
      <c r="P5248" s="19">
        <v>1348.4272415</v>
      </c>
      <c r="Q5248" s="19">
        <v>99673.231311800002</v>
      </c>
      <c r="R5248" s="20">
        <v>0.70014500000000002</v>
      </c>
      <c r="S5248" s="20">
        <v>6.29983</v>
      </c>
      <c r="T5248" s="20">
        <v>0.30199999999999999</v>
      </c>
      <c r="U5248" s="20">
        <v>0.30499999999999999</v>
      </c>
      <c r="V5248" s="20">
        <f t="shared" si="162"/>
        <v>0.45253634305758</v>
      </c>
      <c r="W5248" s="20">
        <f t="shared" si="163"/>
        <v>4.0543728363362996</v>
      </c>
    </row>
    <row r="5249" spans="1:23" x14ac:dyDescent="0.25">
      <c r="A5249" s="18">
        <v>40221</v>
      </c>
      <c r="B5249" s="18">
        <v>40221</v>
      </c>
      <c r="C5249" s="18">
        <v>6410</v>
      </c>
      <c r="D5249" s="18">
        <v>6410</v>
      </c>
      <c r="E5249" s="18" t="s">
        <v>116</v>
      </c>
      <c r="F5249" s="18" t="s">
        <v>304</v>
      </c>
      <c r="G5249" s="19">
        <v>1.83603993695</v>
      </c>
      <c r="H5249" s="19">
        <v>0.74301899999999999</v>
      </c>
      <c r="I5249" s="18" t="s">
        <v>79</v>
      </c>
      <c r="J5249" s="18" t="s">
        <v>80</v>
      </c>
      <c r="K5249" s="18">
        <v>16</v>
      </c>
      <c r="L5249" s="18">
        <v>60</v>
      </c>
      <c r="M5249" s="18" t="s">
        <v>71</v>
      </c>
      <c r="N5249" s="18" t="s">
        <v>74</v>
      </c>
      <c r="O5249" s="18" t="s">
        <v>75</v>
      </c>
      <c r="P5249" s="19">
        <v>1087.9765268199999</v>
      </c>
      <c r="Q5249" s="19">
        <v>79977.579743399998</v>
      </c>
      <c r="R5249" s="20">
        <v>0.70014500000000002</v>
      </c>
      <c r="S5249" s="20">
        <v>6.29983</v>
      </c>
      <c r="T5249" s="20">
        <v>0.30199999999999999</v>
      </c>
      <c r="U5249" s="20">
        <v>0.30499999999999999</v>
      </c>
      <c r="V5249" s="20">
        <f t="shared" si="162"/>
        <v>0.36311428435298992</v>
      </c>
      <c r="W5249" s="20">
        <f t="shared" si="163"/>
        <v>3.2532209038051505</v>
      </c>
    </row>
    <row r="5250" spans="1:23" x14ac:dyDescent="0.25">
      <c r="A5250" s="18">
        <v>40222</v>
      </c>
      <c r="B5250" s="18">
        <v>40222</v>
      </c>
      <c r="C5250" s="18">
        <v>6410</v>
      </c>
      <c r="D5250" s="18">
        <v>6410</v>
      </c>
      <c r="E5250" s="18" t="s">
        <v>116</v>
      </c>
      <c r="F5250" s="18" t="s">
        <v>304</v>
      </c>
      <c r="G5250" s="19">
        <v>10.2249175628</v>
      </c>
      <c r="H5250" s="19">
        <v>4.13788</v>
      </c>
      <c r="I5250" s="18" t="s">
        <v>79</v>
      </c>
      <c r="J5250" s="18" t="s">
        <v>80</v>
      </c>
      <c r="K5250" s="18">
        <v>16</v>
      </c>
      <c r="L5250" s="18">
        <v>60</v>
      </c>
      <c r="M5250" s="18" t="s">
        <v>71</v>
      </c>
      <c r="N5250" s="18" t="s">
        <v>74</v>
      </c>
      <c r="O5250" s="18" t="s">
        <v>75</v>
      </c>
      <c r="P5250" s="19">
        <v>2677.43173858</v>
      </c>
      <c r="Q5250" s="19">
        <v>445395.627446</v>
      </c>
      <c r="R5250" s="20">
        <v>0.70014500000000002</v>
      </c>
      <c r="S5250" s="20">
        <v>6.29983</v>
      </c>
      <c r="T5250" s="20">
        <v>0.30199999999999999</v>
      </c>
      <c r="U5250" s="20">
        <v>0.30499999999999999</v>
      </c>
      <c r="V5250" s="20">
        <f t="shared" si="162"/>
        <v>2.0221869628347999</v>
      </c>
      <c r="W5250" s="20">
        <f t="shared" si="163"/>
        <v>18.117218689478001</v>
      </c>
    </row>
    <row r="5251" spans="1:23" x14ac:dyDescent="0.25">
      <c r="A5251" s="18">
        <v>40223</v>
      </c>
      <c r="B5251" s="18">
        <v>40223</v>
      </c>
      <c r="C5251" s="18">
        <v>6410</v>
      </c>
      <c r="D5251" s="18">
        <v>6410</v>
      </c>
      <c r="E5251" s="18" t="s">
        <v>116</v>
      </c>
      <c r="F5251" s="18" t="s">
        <v>304</v>
      </c>
      <c r="G5251" s="19">
        <v>4.3430263818799997</v>
      </c>
      <c r="H5251" s="19">
        <v>1.75756</v>
      </c>
      <c r="I5251" s="18" t="s">
        <v>79</v>
      </c>
      <c r="J5251" s="18" t="s">
        <v>80</v>
      </c>
      <c r="K5251" s="18">
        <v>16</v>
      </c>
      <c r="L5251" s="18">
        <v>60</v>
      </c>
      <c r="M5251" s="18" t="s">
        <v>71</v>
      </c>
      <c r="N5251" s="18" t="s">
        <v>74</v>
      </c>
      <c r="O5251" s="18" t="s">
        <v>75</v>
      </c>
      <c r="P5251" s="19">
        <v>1842.6931657</v>
      </c>
      <c r="Q5251" s="19">
        <v>189181.47246600001</v>
      </c>
      <c r="R5251" s="20">
        <v>0.70014500000000002</v>
      </c>
      <c r="S5251" s="20">
        <v>6.29983</v>
      </c>
      <c r="T5251" s="20">
        <v>0.30199999999999999</v>
      </c>
      <c r="U5251" s="20">
        <v>0.30499999999999999</v>
      </c>
      <c r="V5251" s="20">
        <f t="shared" ref="V5251:V5314" si="164">H5251*R5251*(1-T5251)</f>
        <v>0.85892169864759993</v>
      </c>
      <c r="W5251" s="20">
        <f t="shared" ref="W5251:W5314" si="165">H5251*S5251*(1-U5251)</f>
        <v>7.6952688042860009</v>
      </c>
    </row>
    <row r="5252" spans="1:23" x14ac:dyDescent="0.25">
      <c r="A5252" s="18">
        <v>40224</v>
      </c>
      <c r="B5252" s="18">
        <v>40224</v>
      </c>
      <c r="C5252" s="18">
        <v>6410</v>
      </c>
      <c r="D5252" s="18">
        <v>6410</v>
      </c>
      <c r="E5252" s="18" t="s">
        <v>116</v>
      </c>
      <c r="F5252" s="18" t="s">
        <v>304</v>
      </c>
      <c r="G5252" s="19">
        <v>19.238501852799999</v>
      </c>
      <c r="H5252" s="19">
        <v>7.7855499999999997</v>
      </c>
      <c r="I5252" s="18" t="s">
        <v>79</v>
      </c>
      <c r="J5252" s="18" t="s">
        <v>80</v>
      </c>
      <c r="K5252" s="18">
        <v>16</v>
      </c>
      <c r="L5252" s="18">
        <v>60</v>
      </c>
      <c r="M5252" s="18" t="s">
        <v>71</v>
      </c>
      <c r="N5252" s="18" t="s">
        <v>74</v>
      </c>
      <c r="O5252" s="18" t="s">
        <v>75</v>
      </c>
      <c r="P5252" s="19">
        <v>3932.6058676100001</v>
      </c>
      <c r="Q5252" s="19">
        <v>838025.78859300003</v>
      </c>
      <c r="R5252" s="20">
        <v>0.70014500000000002</v>
      </c>
      <c r="S5252" s="20">
        <v>6.29983</v>
      </c>
      <c r="T5252" s="20">
        <v>0.30199999999999999</v>
      </c>
      <c r="U5252" s="20">
        <v>0.30499999999999999</v>
      </c>
      <c r="V5252" s="20">
        <f t="shared" si="164"/>
        <v>3.8048077055154996</v>
      </c>
      <c r="W5252" s="20">
        <f t="shared" si="165"/>
        <v>34.088110812267502</v>
      </c>
    </row>
    <row r="5253" spans="1:23" x14ac:dyDescent="0.25">
      <c r="A5253" s="18">
        <v>40225</v>
      </c>
      <c r="B5253" s="18">
        <v>40225</v>
      </c>
      <c r="C5253" s="18">
        <v>6410</v>
      </c>
      <c r="D5253" s="18">
        <v>6410</v>
      </c>
      <c r="E5253" s="18" t="s">
        <v>116</v>
      </c>
      <c r="F5253" s="18" t="s">
        <v>304</v>
      </c>
      <c r="G5253" s="19">
        <v>4.3730949046600003</v>
      </c>
      <c r="H5253" s="19">
        <v>1.76973</v>
      </c>
      <c r="I5253" s="18" t="s">
        <v>79</v>
      </c>
      <c r="J5253" s="18" t="s">
        <v>80</v>
      </c>
      <c r="K5253" s="18">
        <v>16</v>
      </c>
      <c r="L5253" s="18">
        <v>60</v>
      </c>
      <c r="M5253" s="18" t="s">
        <v>71</v>
      </c>
      <c r="N5253" s="18" t="s">
        <v>74</v>
      </c>
      <c r="O5253" s="18" t="s">
        <v>75</v>
      </c>
      <c r="P5253" s="19">
        <v>2559.1379182599999</v>
      </c>
      <c r="Q5253" s="19">
        <v>190491.25207799999</v>
      </c>
      <c r="R5253" s="20">
        <v>0.70014500000000002</v>
      </c>
      <c r="S5253" s="20">
        <v>6.29983</v>
      </c>
      <c r="T5253" s="20">
        <v>0.30199999999999999</v>
      </c>
      <c r="U5253" s="20">
        <v>0.30499999999999999</v>
      </c>
      <c r="V5253" s="20">
        <f t="shared" si="164"/>
        <v>0.86486919237329996</v>
      </c>
      <c r="W5253" s="20">
        <f t="shared" si="165"/>
        <v>7.7485537114005005</v>
      </c>
    </row>
    <row r="5254" spans="1:23" x14ac:dyDescent="0.25">
      <c r="A5254" s="18">
        <v>40226</v>
      </c>
      <c r="B5254" s="18">
        <v>40226</v>
      </c>
      <c r="C5254" s="18">
        <v>6410</v>
      </c>
      <c r="D5254" s="18">
        <v>6410</v>
      </c>
      <c r="E5254" s="18" t="s">
        <v>116</v>
      </c>
      <c r="F5254" s="18" t="s">
        <v>304</v>
      </c>
      <c r="G5254" s="19">
        <v>13.719198028699999</v>
      </c>
      <c r="H5254" s="19">
        <v>5.5519600000000002</v>
      </c>
      <c r="I5254" s="18" t="s">
        <v>79</v>
      </c>
      <c r="J5254" s="18" t="s">
        <v>80</v>
      </c>
      <c r="K5254" s="18">
        <v>16</v>
      </c>
      <c r="L5254" s="18">
        <v>60</v>
      </c>
      <c r="M5254" s="18" t="s">
        <v>71</v>
      </c>
      <c r="N5254" s="18" t="s">
        <v>74</v>
      </c>
      <c r="O5254" s="18" t="s">
        <v>75</v>
      </c>
      <c r="P5254" s="19">
        <v>3158.5171523499998</v>
      </c>
      <c r="Q5254" s="19">
        <v>597605.87569799996</v>
      </c>
      <c r="R5254" s="20">
        <v>0.70014500000000002</v>
      </c>
      <c r="S5254" s="20">
        <v>6.29983</v>
      </c>
      <c r="T5254" s="20">
        <v>0.30199999999999999</v>
      </c>
      <c r="U5254" s="20">
        <v>0.30499999999999999</v>
      </c>
      <c r="V5254" s="20">
        <f t="shared" si="164"/>
        <v>2.7132495698715999</v>
      </c>
      <c r="W5254" s="20">
        <f t="shared" si="165"/>
        <v>24.308600895926002</v>
      </c>
    </row>
    <row r="5255" spans="1:23" x14ac:dyDescent="0.25">
      <c r="A5255" s="18">
        <v>40227</v>
      </c>
      <c r="B5255" s="18">
        <v>40227</v>
      </c>
      <c r="C5255" s="18">
        <v>6410</v>
      </c>
      <c r="D5255" s="18">
        <v>6410</v>
      </c>
      <c r="E5255" s="18" t="s">
        <v>116</v>
      </c>
      <c r="F5255" s="18" t="s">
        <v>304</v>
      </c>
      <c r="G5255" s="19">
        <v>13.417569090200001</v>
      </c>
      <c r="H5255" s="19">
        <v>5.4298999999999999</v>
      </c>
      <c r="I5255" s="18" t="s">
        <v>79</v>
      </c>
      <c r="J5255" s="18" t="s">
        <v>80</v>
      </c>
      <c r="K5255" s="18">
        <v>16</v>
      </c>
      <c r="L5255" s="18">
        <v>60</v>
      </c>
      <c r="M5255" s="18" t="s">
        <v>71</v>
      </c>
      <c r="N5255" s="18" t="s">
        <v>74</v>
      </c>
      <c r="O5255" s="18" t="s">
        <v>75</v>
      </c>
      <c r="P5255" s="19">
        <v>3030.6989931799999</v>
      </c>
      <c r="Q5255" s="19">
        <v>584466.97169499996</v>
      </c>
      <c r="R5255" s="20">
        <v>0.70014500000000002</v>
      </c>
      <c r="S5255" s="20">
        <v>6.29983</v>
      </c>
      <c r="T5255" s="20">
        <v>0.30199999999999999</v>
      </c>
      <c r="U5255" s="20">
        <v>0.30499999999999999</v>
      </c>
      <c r="V5255" s="20">
        <f t="shared" si="164"/>
        <v>2.6535987001789998</v>
      </c>
      <c r="W5255" s="20">
        <f t="shared" si="165"/>
        <v>23.774175607315001</v>
      </c>
    </row>
    <row r="5256" spans="1:23" x14ac:dyDescent="0.25">
      <c r="A5256" s="18">
        <v>40228</v>
      </c>
      <c r="B5256" s="18">
        <v>40228</v>
      </c>
      <c r="C5256" s="18">
        <v>6410</v>
      </c>
      <c r="D5256" s="18">
        <v>6410</v>
      </c>
      <c r="E5256" s="18" t="s">
        <v>116</v>
      </c>
      <c r="F5256" s="18" t="s">
        <v>304</v>
      </c>
      <c r="G5256" s="19">
        <v>2.5120104401500001</v>
      </c>
      <c r="H5256" s="19">
        <v>1.01657</v>
      </c>
      <c r="I5256" s="18" t="s">
        <v>79</v>
      </c>
      <c r="J5256" s="18" t="s">
        <v>80</v>
      </c>
      <c r="K5256" s="18">
        <v>16</v>
      </c>
      <c r="L5256" s="18">
        <v>60</v>
      </c>
      <c r="M5256" s="18" t="s">
        <v>71</v>
      </c>
      <c r="N5256" s="18" t="s">
        <v>74</v>
      </c>
      <c r="O5256" s="18" t="s">
        <v>75</v>
      </c>
      <c r="P5256" s="19">
        <v>1228.7029023699999</v>
      </c>
      <c r="Q5256" s="19">
        <v>109422.73708000001</v>
      </c>
      <c r="R5256" s="20">
        <v>0.70014500000000002</v>
      </c>
      <c r="S5256" s="20">
        <v>6.29983</v>
      </c>
      <c r="T5256" s="20">
        <v>0.30199999999999999</v>
      </c>
      <c r="U5256" s="20">
        <v>0.30499999999999999</v>
      </c>
      <c r="V5256" s="20">
        <f t="shared" si="164"/>
        <v>0.49679898904969999</v>
      </c>
      <c r="W5256" s="20">
        <f t="shared" si="165"/>
        <v>4.4509316372545005</v>
      </c>
    </row>
    <row r="5257" spans="1:23" x14ac:dyDescent="0.25">
      <c r="A5257" s="18">
        <v>40229</v>
      </c>
      <c r="B5257" s="18">
        <v>40229</v>
      </c>
      <c r="C5257" s="18">
        <v>6410</v>
      </c>
      <c r="D5257" s="18">
        <v>6410</v>
      </c>
      <c r="E5257" s="18" t="s">
        <v>116</v>
      </c>
      <c r="F5257" s="18" t="s">
        <v>304</v>
      </c>
      <c r="G5257" s="19">
        <v>6.1304315492199999</v>
      </c>
      <c r="H5257" s="19">
        <v>2.4809000000000001</v>
      </c>
      <c r="I5257" s="18" t="s">
        <v>79</v>
      </c>
      <c r="J5257" s="18" t="s">
        <v>80</v>
      </c>
      <c r="K5257" s="18">
        <v>16</v>
      </c>
      <c r="L5257" s="18">
        <v>60</v>
      </c>
      <c r="M5257" s="18" t="s">
        <v>71</v>
      </c>
      <c r="N5257" s="18" t="s">
        <v>74</v>
      </c>
      <c r="O5257" s="18" t="s">
        <v>75</v>
      </c>
      <c r="P5257" s="19">
        <v>2010.14308972</v>
      </c>
      <c r="Q5257" s="19">
        <v>267040.530119</v>
      </c>
      <c r="R5257" s="20">
        <v>0.70014500000000002</v>
      </c>
      <c r="S5257" s="20">
        <v>6.29983</v>
      </c>
      <c r="T5257" s="20">
        <v>0.30199999999999999</v>
      </c>
      <c r="U5257" s="20">
        <v>0.30499999999999999</v>
      </c>
      <c r="V5257" s="20">
        <f t="shared" si="164"/>
        <v>1.2124188318890001</v>
      </c>
      <c r="W5257" s="20">
        <f t="shared" si="165"/>
        <v>10.862327531665002</v>
      </c>
    </row>
    <row r="5258" spans="1:23" x14ac:dyDescent="0.25">
      <c r="A5258" s="18">
        <v>40230</v>
      </c>
      <c r="B5258" s="18">
        <v>40230</v>
      </c>
      <c r="C5258" s="18">
        <v>6410</v>
      </c>
      <c r="D5258" s="18">
        <v>6410</v>
      </c>
      <c r="E5258" s="18" t="s">
        <v>116</v>
      </c>
      <c r="F5258" s="18" t="s">
        <v>304</v>
      </c>
      <c r="G5258" s="19">
        <v>1.48289290032</v>
      </c>
      <c r="H5258" s="19">
        <v>0.600105</v>
      </c>
      <c r="I5258" s="18" t="s">
        <v>79</v>
      </c>
      <c r="J5258" s="18" t="s">
        <v>80</v>
      </c>
      <c r="K5258" s="18">
        <v>16</v>
      </c>
      <c r="L5258" s="18">
        <v>60</v>
      </c>
      <c r="M5258" s="18" t="s">
        <v>71</v>
      </c>
      <c r="N5258" s="18" t="s">
        <v>74</v>
      </c>
      <c r="O5258" s="18" t="s">
        <v>75</v>
      </c>
      <c r="P5258" s="19">
        <v>928.06198059500002</v>
      </c>
      <c r="Q5258" s="19">
        <v>64594.556358299997</v>
      </c>
      <c r="R5258" s="20">
        <v>0.70014500000000002</v>
      </c>
      <c r="S5258" s="20">
        <v>6.29983</v>
      </c>
      <c r="T5258" s="20">
        <v>0.30199999999999999</v>
      </c>
      <c r="U5258" s="20">
        <v>0.30499999999999999</v>
      </c>
      <c r="V5258" s="20">
        <f t="shared" si="164"/>
        <v>0.29327203962705001</v>
      </c>
      <c r="W5258" s="20">
        <f t="shared" si="165"/>
        <v>2.6274888400942502</v>
      </c>
    </row>
    <row r="5259" spans="1:23" x14ac:dyDescent="0.25">
      <c r="A5259" s="18">
        <v>40231</v>
      </c>
      <c r="B5259" s="18">
        <v>40231</v>
      </c>
      <c r="C5259" s="18">
        <v>6410</v>
      </c>
      <c r="D5259" s="18">
        <v>6410</v>
      </c>
      <c r="E5259" s="18" t="s">
        <v>116</v>
      </c>
      <c r="F5259" s="18" t="s">
        <v>304</v>
      </c>
      <c r="G5259" s="19">
        <v>1.67149022341</v>
      </c>
      <c r="H5259" s="19">
        <v>0.67642800000000003</v>
      </c>
      <c r="I5259" s="18" t="s">
        <v>79</v>
      </c>
      <c r="J5259" s="18" t="s">
        <v>80</v>
      </c>
      <c r="K5259" s="18">
        <v>16</v>
      </c>
      <c r="L5259" s="18">
        <v>60</v>
      </c>
      <c r="M5259" s="18" t="s">
        <v>71</v>
      </c>
      <c r="N5259" s="18" t="s">
        <v>74</v>
      </c>
      <c r="O5259" s="18" t="s">
        <v>75</v>
      </c>
      <c r="P5259" s="19">
        <v>1141.63581217</v>
      </c>
      <c r="Q5259" s="19">
        <v>72809.822890800002</v>
      </c>
      <c r="R5259" s="20">
        <v>0.70014500000000002</v>
      </c>
      <c r="S5259" s="20">
        <v>6.29983</v>
      </c>
      <c r="T5259" s="20">
        <v>0.30199999999999999</v>
      </c>
      <c r="U5259" s="20">
        <v>0.30499999999999999</v>
      </c>
      <c r="V5259" s="20">
        <f t="shared" si="164"/>
        <v>0.33057118207788</v>
      </c>
      <c r="W5259" s="20">
        <f t="shared" si="165"/>
        <v>2.9616600780318003</v>
      </c>
    </row>
    <row r="5260" spans="1:23" x14ac:dyDescent="0.25">
      <c r="A5260" s="18">
        <v>40232</v>
      </c>
      <c r="B5260" s="18">
        <v>40232</v>
      </c>
      <c r="C5260" s="18">
        <v>6410</v>
      </c>
      <c r="D5260" s="18">
        <v>6410</v>
      </c>
      <c r="E5260" s="18" t="s">
        <v>116</v>
      </c>
      <c r="F5260" s="18" t="s">
        <v>304</v>
      </c>
      <c r="G5260" s="19">
        <v>18.241634560800001</v>
      </c>
      <c r="H5260" s="19">
        <v>7.3821300000000001</v>
      </c>
      <c r="I5260" s="18" t="s">
        <v>79</v>
      </c>
      <c r="J5260" s="18" t="s">
        <v>80</v>
      </c>
      <c r="K5260" s="18">
        <v>16</v>
      </c>
      <c r="L5260" s="18">
        <v>60</v>
      </c>
      <c r="M5260" s="18" t="s">
        <v>71</v>
      </c>
      <c r="N5260" s="18" t="s">
        <v>74</v>
      </c>
      <c r="O5260" s="18" t="s">
        <v>75</v>
      </c>
      <c r="P5260" s="19">
        <v>3612.25094025</v>
      </c>
      <c r="Q5260" s="19">
        <v>794602.42304799997</v>
      </c>
      <c r="R5260" s="20">
        <v>0.70014500000000002</v>
      </c>
      <c r="S5260" s="20">
        <v>6.29983</v>
      </c>
      <c r="T5260" s="20">
        <v>0.30199999999999999</v>
      </c>
      <c r="U5260" s="20">
        <v>0.30499999999999999</v>
      </c>
      <c r="V5260" s="20">
        <f t="shared" si="164"/>
        <v>3.6076558633773002</v>
      </c>
      <c r="W5260" s="20">
        <f t="shared" si="165"/>
        <v>32.321784006340501</v>
      </c>
    </row>
    <row r="5261" spans="1:23" x14ac:dyDescent="0.25">
      <c r="A5261" s="18">
        <v>40233</v>
      </c>
      <c r="B5261" s="18">
        <v>40233</v>
      </c>
      <c r="C5261" s="18">
        <v>6410</v>
      </c>
      <c r="D5261" s="18">
        <v>6410</v>
      </c>
      <c r="E5261" s="18" t="s">
        <v>116</v>
      </c>
      <c r="F5261" s="18" t="s">
        <v>304</v>
      </c>
      <c r="G5261" s="19">
        <v>0.96768292779599996</v>
      </c>
      <c r="H5261" s="19">
        <v>0.39160699999999998</v>
      </c>
      <c r="I5261" s="18" t="s">
        <v>79</v>
      </c>
      <c r="J5261" s="18" t="s">
        <v>80</v>
      </c>
      <c r="K5261" s="18">
        <v>16</v>
      </c>
      <c r="L5261" s="18">
        <v>60</v>
      </c>
      <c r="M5261" s="18" t="s">
        <v>71</v>
      </c>
      <c r="N5261" s="18" t="s">
        <v>74</v>
      </c>
      <c r="O5261" s="18" t="s">
        <v>75</v>
      </c>
      <c r="P5261" s="19">
        <v>756.27918881999994</v>
      </c>
      <c r="Q5261" s="19">
        <v>42152.099725499997</v>
      </c>
      <c r="R5261" s="20">
        <v>0.70014500000000002</v>
      </c>
      <c r="S5261" s="20">
        <v>6.29983</v>
      </c>
      <c r="T5261" s="20">
        <v>0.30199999999999999</v>
      </c>
      <c r="U5261" s="20">
        <v>0.30499999999999999</v>
      </c>
      <c r="V5261" s="20">
        <f t="shared" si="164"/>
        <v>0.19137881474446999</v>
      </c>
      <c r="W5261" s="20">
        <f t="shared" si="165"/>
        <v>1.7146049811329502</v>
      </c>
    </row>
    <row r="5262" spans="1:23" x14ac:dyDescent="0.25">
      <c r="A5262" s="18">
        <v>40234</v>
      </c>
      <c r="B5262" s="18">
        <v>40234</v>
      </c>
      <c r="C5262" s="18">
        <v>6410</v>
      </c>
      <c r="D5262" s="18">
        <v>6410</v>
      </c>
      <c r="E5262" s="18" t="s">
        <v>116</v>
      </c>
      <c r="F5262" s="18" t="s">
        <v>304</v>
      </c>
      <c r="G5262" s="19">
        <v>5.4485897294400001</v>
      </c>
      <c r="H5262" s="19">
        <v>2.2049699999999999</v>
      </c>
      <c r="I5262" s="18" t="s">
        <v>79</v>
      </c>
      <c r="J5262" s="18" t="s">
        <v>80</v>
      </c>
      <c r="K5262" s="18">
        <v>16</v>
      </c>
      <c r="L5262" s="18">
        <v>60</v>
      </c>
      <c r="M5262" s="18" t="s">
        <v>71</v>
      </c>
      <c r="N5262" s="18" t="s">
        <v>74</v>
      </c>
      <c r="O5262" s="18" t="s">
        <v>75</v>
      </c>
      <c r="P5262" s="19">
        <v>1831.7930164100001</v>
      </c>
      <c r="Q5262" s="19">
        <v>237339.61925300001</v>
      </c>
      <c r="R5262" s="20">
        <v>0.70014500000000002</v>
      </c>
      <c r="S5262" s="20">
        <v>6.29983</v>
      </c>
      <c r="T5262" s="20">
        <v>0.30199999999999999</v>
      </c>
      <c r="U5262" s="20">
        <v>0.30499999999999999</v>
      </c>
      <c r="V5262" s="20">
        <f t="shared" si="164"/>
        <v>1.0775715070137</v>
      </c>
      <c r="W5262" s="20">
        <f t="shared" si="165"/>
        <v>9.6542006277945003</v>
      </c>
    </row>
    <row r="5263" spans="1:23" x14ac:dyDescent="0.25">
      <c r="A5263" s="18">
        <v>40235</v>
      </c>
      <c r="B5263" s="18">
        <v>40235</v>
      </c>
      <c r="C5263" s="18">
        <v>6410</v>
      </c>
      <c r="D5263" s="18">
        <v>6410</v>
      </c>
      <c r="E5263" s="18" t="s">
        <v>116</v>
      </c>
      <c r="F5263" s="18" t="s">
        <v>304</v>
      </c>
      <c r="G5263" s="19">
        <v>1.6744712257300001</v>
      </c>
      <c r="H5263" s="19">
        <v>0.67763399999999996</v>
      </c>
      <c r="I5263" s="18" t="s">
        <v>79</v>
      </c>
      <c r="J5263" s="18" t="s">
        <v>80</v>
      </c>
      <c r="K5263" s="18">
        <v>16</v>
      </c>
      <c r="L5263" s="18">
        <v>60</v>
      </c>
      <c r="M5263" s="18" t="s">
        <v>71</v>
      </c>
      <c r="N5263" s="18" t="s">
        <v>74</v>
      </c>
      <c r="O5263" s="18" t="s">
        <v>75</v>
      </c>
      <c r="P5263" s="19">
        <v>1004.94067909</v>
      </c>
      <c r="Q5263" s="19">
        <v>72939.6748333</v>
      </c>
      <c r="R5263" s="20">
        <v>0.70014500000000002</v>
      </c>
      <c r="S5263" s="20">
        <v>6.29983</v>
      </c>
      <c r="T5263" s="20">
        <v>0.30199999999999999</v>
      </c>
      <c r="U5263" s="20">
        <v>0.30499999999999999</v>
      </c>
      <c r="V5263" s="20">
        <f t="shared" si="164"/>
        <v>0.33116055573713993</v>
      </c>
      <c r="W5263" s="20">
        <f t="shared" si="165"/>
        <v>2.9669404065429004</v>
      </c>
    </row>
    <row r="5264" spans="1:23" x14ac:dyDescent="0.25">
      <c r="A5264" s="18">
        <v>40236</v>
      </c>
      <c r="B5264" s="18">
        <v>40236</v>
      </c>
      <c r="C5264" s="18">
        <v>6410</v>
      </c>
      <c r="D5264" s="18">
        <v>6410</v>
      </c>
      <c r="E5264" s="18" t="s">
        <v>116</v>
      </c>
      <c r="F5264" s="18" t="s">
        <v>304</v>
      </c>
      <c r="G5264" s="19">
        <v>1.2941715257299999</v>
      </c>
      <c r="H5264" s="19">
        <v>0.523733</v>
      </c>
      <c r="I5264" s="18" t="s">
        <v>79</v>
      </c>
      <c r="J5264" s="18" t="s">
        <v>80</v>
      </c>
      <c r="K5264" s="18">
        <v>16</v>
      </c>
      <c r="L5264" s="18">
        <v>60</v>
      </c>
      <c r="M5264" s="18" t="s">
        <v>71</v>
      </c>
      <c r="N5264" s="18" t="s">
        <v>74</v>
      </c>
      <c r="O5264" s="18" t="s">
        <v>75</v>
      </c>
      <c r="P5264" s="19">
        <v>890.76125837899997</v>
      </c>
      <c r="Q5264" s="19">
        <v>56373.886165299999</v>
      </c>
      <c r="R5264" s="20">
        <v>0.70014500000000002</v>
      </c>
      <c r="S5264" s="20">
        <v>6.29983</v>
      </c>
      <c r="T5264" s="20">
        <v>0.30199999999999999</v>
      </c>
      <c r="U5264" s="20">
        <v>0.30499999999999999</v>
      </c>
      <c r="V5264" s="20">
        <f t="shared" si="164"/>
        <v>0.25594895081692998</v>
      </c>
      <c r="W5264" s="20">
        <f t="shared" si="165"/>
        <v>2.2931030614460504</v>
      </c>
    </row>
    <row r="5265" spans="1:23" x14ac:dyDescent="0.25">
      <c r="A5265" s="18">
        <v>40237</v>
      </c>
      <c r="B5265" s="18">
        <v>40237</v>
      </c>
      <c r="C5265" s="18">
        <v>6410</v>
      </c>
      <c r="D5265" s="18">
        <v>6410</v>
      </c>
      <c r="E5265" s="18" t="s">
        <v>116</v>
      </c>
      <c r="F5265" s="18" t="s">
        <v>304</v>
      </c>
      <c r="G5265" s="19">
        <v>3.53559026284</v>
      </c>
      <c r="H5265" s="19">
        <v>1.4308000000000001</v>
      </c>
      <c r="I5265" s="18" t="s">
        <v>79</v>
      </c>
      <c r="J5265" s="18" t="s">
        <v>80</v>
      </c>
      <c r="K5265" s="18">
        <v>16</v>
      </c>
      <c r="L5265" s="18">
        <v>60</v>
      </c>
      <c r="M5265" s="18" t="s">
        <v>71</v>
      </c>
      <c r="N5265" s="18" t="s">
        <v>74</v>
      </c>
      <c r="O5265" s="18" t="s">
        <v>75</v>
      </c>
      <c r="P5265" s="19">
        <v>1490.2469659999999</v>
      </c>
      <c r="Q5265" s="19">
        <v>154009.69581</v>
      </c>
      <c r="R5265" s="20">
        <v>0.70014500000000002</v>
      </c>
      <c r="S5265" s="20">
        <v>6.29983</v>
      </c>
      <c r="T5265" s="20">
        <v>0.30199999999999999</v>
      </c>
      <c r="U5265" s="20">
        <v>0.30499999999999999</v>
      </c>
      <c r="V5265" s="20">
        <f t="shared" si="164"/>
        <v>0.69923369126799995</v>
      </c>
      <c r="W5265" s="20">
        <f t="shared" si="165"/>
        <v>6.2645887509800007</v>
      </c>
    </row>
    <row r="5266" spans="1:23" x14ac:dyDescent="0.25">
      <c r="A5266" s="18">
        <v>40238</v>
      </c>
      <c r="B5266" s="18">
        <v>40238</v>
      </c>
      <c r="C5266" s="18">
        <v>6410</v>
      </c>
      <c r="D5266" s="18">
        <v>6410</v>
      </c>
      <c r="E5266" s="18" t="s">
        <v>116</v>
      </c>
      <c r="F5266" s="18" t="s">
        <v>304</v>
      </c>
      <c r="G5266" s="19">
        <v>1.1511085218899999</v>
      </c>
      <c r="H5266" s="19">
        <v>0.465837</v>
      </c>
      <c r="I5266" s="18" t="s">
        <v>79</v>
      </c>
      <c r="J5266" s="18" t="s">
        <v>80</v>
      </c>
      <c r="K5266" s="18">
        <v>16</v>
      </c>
      <c r="L5266" s="18">
        <v>60</v>
      </c>
      <c r="M5266" s="18" t="s">
        <v>71</v>
      </c>
      <c r="N5266" s="18" t="s">
        <v>74</v>
      </c>
      <c r="O5266" s="18" t="s">
        <v>75</v>
      </c>
      <c r="P5266" s="19">
        <v>831.95336015500004</v>
      </c>
      <c r="Q5266" s="19">
        <v>50142.0866455</v>
      </c>
      <c r="R5266" s="20">
        <v>0.70014500000000002</v>
      </c>
      <c r="S5266" s="20">
        <v>6.29983</v>
      </c>
      <c r="T5266" s="20">
        <v>0.30199999999999999</v>
      </c>
      <c r="U5266" s="20">
        <v>0.30499999999999999</v>
      </c>
      <c r="V5266" s="20">
        <f t="shared" si="164"/>
        <v>0.22765510556276997</v>
      </c>
      <c r="W5266" s="20">
        <f t="shared" si="165"/>
        <v>2.0396122658584499</v>
      </c>
    </row>
    <row r="5267" spans="1:23" x14ac:dyDescent="0.25">
      <c r="A5267" s="18">
        <v>40239</v>
      </c>
      <c r="B5267" s="18">
        <v>40239</v>
      </c>
      <c r="C5267" s="18">
        <v>6410</v>
      </c>
      <c r="D5267" s="18">
        <v>6410</v>
      </c>
      <c r="E5267" s="18" t="s">
        <v>116</v>
      </c>
      <c r="F5267" s="18" t="s">
        <v>304</v>
      </c>
      <c r="G5267" s="19">
        <v>16.015778164099999</v>
      </c>
      <c r="H5267" s="19">
        <v>6.4813599999999996</v>
      </c>
      <c r="I5267" s="18" t="s">
        <v>79</v>
      </c>
      <c r="J5267" s="18" t="s">
        <v>80</v>
      </c>
      <c r="K5267" s="18">
        <v>16</v>
      </c>
      <c r="L5267" s="18">
        <v>60</v>
      </c>
      <c r="M5267" s="18" t="s">
        <v>71</v>
      </c>
      <c r="N5267" s="18" t="s">
        <v>74</v>
      </c>
      <c r="O5267" s="18" t="s">
        <v>75</v>
      </c>
      <c r="P5267" s="19">
        <v>3652.2086432000001</v>
      </c>
      <c r="Q5267" s="19">
        <v>697644.50624200003</v>
      </c>
      <c r="R5267" s="20">
        <v>0.70014500000000002</v>
      </c>
      <c r="S5267" s="20">
        <v>6.29983</v>
      </c>
      <c r="T5267" s="20">
        <v>0.30199999999999999</v>
      </c>
      <c r="U5267" s="20">
        <v>0.30499999999999999</v>
      </c>
      <c r="V5267" s="20">
        <f t="shared" si="164"/>
        <v>3.1674484744455995</v>
      </c>
      <c r="W5267" s="20">
        <f t="shared" si="165"/>
        <v>28.377868987316003</v>
      </c>
    </row>
    <row r="5268" spans="1:23" x14ac:dyDescent="0.25">
      <c r="A5268" s="18">
        <v>40240</v>
      </c>
      <c r="B5268" s="18">
        <v>40240</v>
      </c>
      <c r="C5268" s="18">
        <v>6410</v>
      </c>
      <c r="D5268" s="18">
        <v>6410</v>
      </c>
      <c r="E5268" s="18" t="s">
        <v>116</v>
      </c>
      <c r="F5268" s="18" t="s">
        <v>304</v>
      </c>
      <c r="G5268" s="19">
        <v>2.4868859146000002</v>
      </c>
      <c r="H5268" s="19">
        <v>1.00641</v>
      </c>
      <c r="I5268" s="18" t="s">
        <v>79</v>
      </c>
      <c r="J5268" s="18" t="s">
        <v>80</v>
      </c>
      <c r="K5268" s="18">
        <v>16</v>
      </c>
      <c r="L5268" s="18">
        <v>60</v>
      </c>
      <c r="M5268" s="18" t="s">
        <v>71</v>
      </c>
      <c r="N5268" s="18" t="s">
        <v>74</v>
      </c>
      <c r="O5268" s="18" t="s">
        <v>75</v>
      </c>
      <c r="P5268" s="19">
        <v>1224.8005256599999</v>
      </c>
      <c r="Q5268" s="19">
        <v>108328.31712599999</v>
      </c>
      <c r="R5268" s="20">
        <v>0.70014500000000002</v>
      </c>
      <c r="S5268" s="20">
        <v>6.29983</v>
      </c>
      <c r="T5268" s="20">
        <v>0.30199999999999999</v>
      </c>
      <c r="U5268" s="20">
        <v>0.30499999999999999</v>
      </c>
      <c r="V5268" s="20">
        <f t="shared" si="164"/>
        <v>0.49183378475609996</v>
      </c>
      <c r="W5268" s="20">
        <f t="shared" si="165"/>
        <v>4.4064472776585006</v>
      </c>
    </row>
    <row r="5269" spans="1:23" x14ac:dyDescent="0.25">
      <c r="A5269" s="18">
        <v>40241</v>
      </c>
      <c r="B5269" s="18">
        <v>40241</v>
      </c>
      <c r="C5269" s="18">
        <v>6410</v>
      </c>
      <c r="D5269" s="18">
        <v>6410</v>
      </c>
      <c r="E5269" s="18" t="s">
        <v>116</v>
      </c>
      <c r="F5269" s="18" t="s">
        <v>304</v>
      </c>
      <c r="G5269" s="19">
        <v>2.0456419886699999</v>
      </c>
      <c r="H5269" s="19">
        <v>0.82784199999999997</v>
      </c>
      <c r="I5269" s="18" t="s">
        <v>79</v>
      </c>
      <c r="J5269" s="18" t="s">
        <v>80</v>
      </c>
      <c r="K5269" s="18">
        <v>16</v>
      </c>
      <c r="L5269" s="18">
        <v>60</v>
      </c>
      <c r="M5269" s="18" t="s">
        <v>71</v>
      </c>
      <c r="N5269" s="18" t="s">
        <v>74</v>
      </c>
      <c r="O5269" s="18" t="s">
        <v>75</v>
      </c>
      <c r="P5269" s="19">
        <v>1408.9497786699999</v>
      </c>
      <c r="Q5269" s="19">
        <v>89107.8085938</v>
      </c>
      <c r="R5269" s="20">
        <v>0.70014500000000002</v>
      </c>
      <c r="S5269" s="20">
        <v>6.29983</v>
      </c>
      <c r="T5269" s="20">
        <v>0.30199999999999999</v>
      </c>
      <c r="U5269" s="20">
        <v>0.30499999999999999</v>
      </c>
      <c r="V5269" s="20">
        <f t="shared" si="164"/>
        <v>0.40456738708882001</v>
      </c>
      <c r="W5269" s="20">
        <f t="shared" si="165"/>
        <v>3.6246083874677004</v>
      </c>
    </row>
    <row r="5270" spans="1:23" x14ac:dyDescent="0.25">
      <c r="A5270" s="18">
        <v>40242</v>
      </c>
      <c r="B5270" s="18">
        <v>40242</v>
      </c>
      <c r="C5270" s="18">
        <v>6410</v>
      </c>
      <c r="D5270" s="18">
        <v>6410</v>
      </c>
      <c r="E5270" s="18" t="s">
        <v>116</v>
      </c>
      <c r="F5270" s="18" t="s">
        <v>304</v>
      </c>
      <c r="G5270" s="19">
        <v>5.3760768142700002</v>
      </c>
      <c r="H5270" s="19">
        <v>2.1756199999999999</v>
      </c>
      <c r="I5270" s="18" t="s">
        <v>79</v>
      </c>
      <c r="J5270" s="18" t="s">
        <v>80</v>
      </c>
      <c r="K5270" s="18">
        <v>16</v>
      </c>
      <c r="L5270" s="18">
        <v>60</v>
      </c>
      <c r="M5270" s="18" t="s">
        <v>71</v>
      </c>
      <c r="N5270" s="18" t="s">
        <v>74</v>
      </c>
      <c r="O5270" s="18" t="s">
        <v>75</v>
      </c>
      <c r="P5270" s="19">
        <v>1903.4087717</v>
      </c>
      <c r="Q5270" s="19">
        <v>234180.979926</v>
      </c>
      <c r="R5270" s="20">
        <v>0.70014500000000002</v>
      </c>
      <c r="S5270" s="20">
        <v>6.29983</v>
      </c>
      <c r="T5270" s="20">
        <v>0.30199999999999999</v>
      </c>
      <c r="U5270" s="20">
        <v>0.30499999999999999</v>
      </c>
      <c r="V5270" s="20">
        <f t="shared" si="164"/>
        <v>1.0632281265001999</v>
      </c>
      <c r="W5270" s="20">
        <f t="shared" si="165"/>
        <v>9.5256951204969997</v>
      </c>
    </row>
    <row r="5271" spans="1:23" x14ac:dyDescent="0.25">
      <c r="A5271" s="18">
        <v>40243</v>
      </c>
      <c r="B5271" s="18">
        <v>40243</v>
      </c>
      <c r="C5271" s="18">
        <v>6410</v>
      </c>
      <c r="D5271" s="18">
        <v>6410</v>
      </c>
      <c r="E5271" s="18" t="s">
        <v>116</v>
      </c>
      <c r="F5271" s="18" t="s">
        <v>304</v>
      </c>
      <c r="G5271" s="19">
        <v>2.9859864190900001</v>
      </c>
      <c r="H5271" s="19">
        <v>1.2083900000000001</v>
      </c>
      <c r="I5271" s="18" t="s">
        <v>79</v>
      </c>
      <c r="J5271" s="18" t="s">
        <v>80</v>
      </c>
      <c r="K5271" s="18">
        <v>16</v>
      </c>
      <c r="L5271" s="18">
        <v>60</v>
      </c>
      <c r="M5271" s="18" t="s">
        <v>71</v>
      </c>
      <c r="N5271" s="18" t="s">
        <v>74</v>
      </c>
      <c r="O5271" s="18" t="s">
        <v>75</v>
      </c>
      <c r="P5271" s="19">
        <v>1319.0080952200001</v>
      </c>
      <c r="Q5271" s="19">
        <v>130069.04813700001</v>
      </c>
      <c r="R5271" s="20">
        <v>0.70014500000000002</v>
      </c>
      <c r="S5271" s="20">
        <v>6.29983</v>
      </c>
      <c r="T5271" s="20">
        <v>0.30199999999999999</v>
      </c>
      <c r="U5271" s="20">
        <v>0.30499999999999999</v>
      </c>
      <c r="V5271" s="20">
        <f t="shared" si="164"/>
        <v>0.59054165515190005</v>
      </c>
      <c r="W5271" s="20">
        <f t="shared" si="165"/>
        <v>5.2907928437215013</v>
      </c>
    </row>
    <row r="5272" spans="1:23" x14ac:dyDescent="0.25">
      <c r="A5272" s="18">
        <v>40244</v>
      </c>
      <c r="B5272" s="18">
        <v>40244</v>
      </c>
      <c r="C5272" s="18">
        <v>6410</v>
      </c>
      <c r="D5272" s="18">
        <v>6410</v>
      </c>
      <c r="E5272" s="18" t="s">
        <v>116</v>
      </c>
      <c r="F5272" s="18" t="s">
        <v>304</v>
      </c>
      <c r="G5272" s="19">
        <v>1.00551784552</v>
      </c>
      <c r="H5272" s="19">
        <v>0.40691899999999998</v>
      </c>
      <c r="I5272" s="18" t="s">
        <v>79</v>
      </c>
      <c r="J5272" s="18" t="s">
        <v>80</v>
      </c>
      <c r="K5272" s="18">
        <v>16</v>
      </c>
      <c r="L5272" s="18">
        <v>60</v>
      </c>
      <c r="M5272" s="18" t="s">
        <v>71</v>
      </c>
      <c r="N5272" s="18" t="s">
        <v>74</v>
      </c>
      <c r="O5272" s="18" t="s">
        <v>75</v>
      </c>
      <c r="P5272" s="19">
        <v>772.06781373599995</v>
      </c>
      <c r="Q5272" s="19">
        <v>43800.182149499997</v>
      </c>
      <c r="R5272" s="20">
        <v>0.70014500000000002</v>
      </c>
      <c r="S5272" s="20">
        <v>6.29983</v>
      </c>
      <c r="T5272" s="20">
        <v>0.30199999999999999</v>
      </c>
      <c r="U5272" s="20">
        <v>0.30499999999999999</v>
      </c>
      <c r="V5272" s="20">
        <f t="shared" si="164"/>
        <v>0.19886180767198999</v>
      </c>
      <c r="W5272" s="20">
        <f t="shared" si="165"/>
        <v>1.7816467640201501</v>
      </c>
    </row>
    <row r="5273" spans="1:23" x14ac:dyDescent="0.25">
      <c r="A5273" s="18">
        <v>40245</v>
      </c>
      <c r="B5273" s="18">
        <v>40245</v>
      </c>
      <c r="C5273" s="18">
        <v>6410</v>
      </c>
      <c r="D5273" s="18">
        <v>6410</v>
      </c>
      <c r="E5273" s="18" t="s">
        <v>116</v>
      </c>
      <c r="F5273" s="18" t="s">
        <v>304</v>
      </c>
      <c r="G5273" s="19">
        <v>2.6325735940400001</v>
      </c>
      <c r="H5273" s="19">
        <v>1.0653600000000001</v>
      </c>
      <c r="I5273" s="18" t="s">
        <v>79</v>
      </c>
      <c r="J5273" s="18" t="s">
        <v>80</v>
      </c>
      <c r="K5273" s="18">
        <v>16</v>
      </c>
      <c r="L5273" s="18">
        <v>60</v>
      </c>
      <c r="M5273" s="18" t="s">
        <v>71</v>
      </c>
      <c r="N5273" s="18" t="s">
        <v>74</v>
      </c>
      <c r="O5273" s="18" t="s">
        <v>75</v>
      </c>
      <c r="P5273" s="19">
        <v>1225.2616292299999</v>
      </c>
      <c r="Q5273" s="19">
        <v>114674.447057</v>
      </c>
      <c r="R5273" s="20">
        <v>0.70014500000000002</v>
      </c>
      <c r="S5273" s="20">
        <v>6.29983</v>
      </c>
      <c r="T5273" s="20">
        <v>0.30199999999999999</v>
      </c>
      <c r="U5273" s="20">
        <v>0.30499999999999999</v>
      </c>
      <c r="V5273" s="20">
        <f t="shared" si="164"/>
        <v>0.52064272108559995</v>
      </c>
      <c r="W5273" s="20">
        <f t="shared" si="165"/>
        <v>4.6645528877160007</v>
      </c>
    </row>
    <row r="5274" spans="1:23" x14ac:dyDescent="0.25">
      <c r="A5274" s="18">
        <v>40246</v>
      </c>
      <c r="B5274" s="18">
        <v>40246</v>
      </c>
      <c r="C5274" s="18">
        <v>6410</v>
      </c>
      <c r="D5274" s="18">
        <v>6410</v>
      </c>
      <c r="E5274" s="18" t="s">
        <v>116</v>
      </c>
      <c r="F5274" s="18" t="s">
        <v>304</v>
      </c>
      <c r="G5274" s="19">
        <v>13.922708718199999</v>
      </c>
      <c r="H5274" s="19">
        <v>5.6343199999999998</v>
      </c>
      <c r="I5274" s="18" t="s">
        <v>79</v>
      </c>
      <c r="J5274" s="18" t="s">
        <v>80</v>
      </c>
      <c r="K5274" s="18">
        <v>16</v>
      </c>
      <c r="L5274" s="18">
        <v>60</v>
      </c>
      <c r="M5274" s="18" t="s">
        <v>71</v>
      </c>
      <c r="N5274" s="18" t="s">
        <v>74</v>
      </c>
      <c r="O5274" s="18" t="s">
        <v>75</v>
      </c>
      <c r="P5274" s="19">
        <v>5727.8908659500003</v>
      </c>
      <c r="Q5274" s="19">
        <v>606470.76587300003</v>
      </c>
      <c r="R5274" s="20">
        <v>0.70014500000000002</v>
      </c>
      <c r="S5274" s="20">
        <v>6.29983</v>
      </c>
      <c r="T5274" s="20">
        <v>0.30199999999999999</v>
      </c>
      <c r="U5274" s="20">
        <v>0.30499999999999999</v>
      </c>
      <c r="V5274" s="20">
        <f t="shared" si="164"/>
        <v>2.7534990015271998</v>
      </c>
      <c r="W5274" s="20">
        <f t="shared" si="165"/>
        <v>24.669204425092001</v>
      </c>
    </row>
    <row r="5275" spans="1:23" x14ac:dyDescent="0.25">
      <c r="A5275" s="18">
        <v>40247</v>
      </c>
      <c r="B5275" s="18">
        <v>40247</v>
      </c>
      <c r="C5275" s="18">
        <v>6410</v>
      </c>
      <c r="D5275" s="18">
        <v>6410</v>
      </c>
      <c r="E5275" s="18" t="s">
        <v>116</v>
      </c>
      <c r="F5275" s="18" t="s">
        <v>304</v>
      </c>
      <c r="G5275" s="19">
        <v>2.0338635974499999</v>
      </c>
      <c r="H5275" s="19">
        <v>0.823075</v>
      </c>
      <c r="I5275" s="18" t="s">
        <v>79</v>
      </c>
      <c r="J5275" s="18" t="s">
        <v>80</v>
      </c>
      <c r="K5275" s="18">
        <v>16</v>
      </c>
      <c r="L5275" s="18">
        <v>60</v>
      </c>
      <c r="M5275" s="18" t="s">
        <v>71</v>
      </c>
      <c r="N5275" s="18" t="s">
        <v>74</v>
      </c>
      <c r="O5275" s="18" t="s">
        <v>75</v>
      </c>
      <c r="P5275" s="19">
        <v>1096.34678796</v>
      </c>
      <c r="Q5275" s="19">
        <v>88594.743924599999</v>
      </c>
      <c r="R5275" s="20">
        <v>0.70014500000000002</v>
      </c>
      <c r="S5275" s="20">
        <v>6.29983</v>
      </c>
      <c r="T5275" s="20">
        <v>0.30199999999999999</v>
      </c>
      <c r="U5275" s="20">
        <v>0.30499999999999999</v>
      </c>
      <c r="V5275" s="20">
        <f t="shared" si="164"/>
        <v>0.40223774842075</v>
      </c>
      <c r="W5275" s="20">
        <f t="shared" si="165"/>
        <v>3.6037366411887501</v>
      </c>
    </row>
    <row r="5276" spans="1:23" x14ac:dyDescent="0.25">
      <c r="A5276" s="18">
        <v>40248</v>
      </c>
      <c r="B5276" s="18">
        <v>40248</v>
      </c>
      <c r="C5276" s="18">
        <v>6410</v>
      </c>
      <c r="D5276" s="18">
        <v>6410</v>
      </c>
      <c r="E5276" s="18" t="s">
        <v>116</v>
      </c>
      <c r="F5276" s="18" t="s">
        <v>304</v>
      </c>
      <c r="G5276" s="19">
        <v>6.9760450538400001</v>
      </c>
      <c r="H5276" s="19">
        <v>2.8231099999999998</v>
      </c>
      <c r="I5276" s="18" t="s">
        <v>79</v>
      </c>
      <c r="J5276" s="18" t="s">
        <v>80</v>
      </c>
      <c r="K5276" s="18">
        <v>16</v>
      </c>
      <c r="L5276" s="18">
        <v>60</v>
      </c>
      <c r="M5276" s="18" t="s">
        <v>71</v>
      </c>
      <c r="N5276" s="18" t="s">
        <v>74</v>
      </c>
      <c r="O5276" s="18" t="s">
        <v>75</v>
      </c>
      <c r="P5276" s="19">
        <v>2114.1688398900001</v>
      </c>
      <c r="Q5276" s="19">
        <v>303875.307042</v>
      </c>
      <c r="R5276" s="20">
        <v>0.70014500000000002</v>
      </c>
      <c r="S5276" s="20">
        <v>6.29983</v>
      </c>
      <c r="T5276" s="20">
        <v>0.30199999999999999</v>
      </c>
      <c r="U5276" s="20">
        <v>0.30499999999999999</v>
      </c>
      <c r="V5276" s="20">
        <f t="shared" si="164"/>
        <v>1.3796572729630998</v>
      </c>
      <c r="W5276" s="20">
        <f t="shared" si="165"/>
        <v>12.360653584553502</v>
      </c>
    </row>
    <row r="5277" spans="1:23" x14ac:dyDescent="0.25">
      <c r="A5277" s="18">
        <v>40249</v>
      </c>
      <c r="B5277" s="18">
        <v>40249</v>
      </c>
      <c r="C5277" s="18">
        <v>6410</v>
      </c>
      <c r="D5277" s="18">
        <v>6410</v>
      </c>
      <c r="E5277" s="18" t="s">
        <v>116</v>
      </c>
      <c r="F5277" s="18" t="s">
        <v>304</v>
      </c>
      <c r="G5277" s="19">
        <v>2.4862370360099999</v>
      </c>
      <c r="H5277" s="19">
        <v>1.00614</v>
      </c>
      <c r="I5277" s="18" t="s">
        <v>79</v>
      </c>
      <c r="J5277" s="18" t="s">
        <v>80</v>
      </c>
      <c r="K5277" s="18">
        <v>16</v>
      </c>
      <c r="L5277" s="18">
        <v>60</v>
      </c>
      <c r="M5277" s="18" t="s">
        <v>71</v>
      </c>
      <c r="N5277" s="18" t="s">
        <v>74</v>
      </c>
      <c r="O5277" s="18" t="s">
        <v>75</v>
      </c>
      <c r="P5277" s="19">
        <v>1313.0627191599999</v>
      </c>
      <c r="Q5277" s="19">
        <v>108300.052087</v>
      </c>
      <c r="R5277" s="20">
        <v>0.70014500000000002</v>
      </c>
      <c r="S5277" s="20">
        <v>6.29983</v>
      </c>
      <c r="T5277" s="20">
        <v>0.30199999999999999</v>
      </c>
      <c r="U5277" s="20">
        <v>0.30499999999999999</v>
      </c>
      <c r="V5277" s="20">
        <f t="shared" si="164"/>
        <v>0.49170183542939994</v>
      </c>
      <c r="W5277" s="20">
        <f t="shared" si="165"/>
        <v>4.4052651145590005</v>
      </c>
    </row>
    <row r="5278" spans="1:23" x14ac:dyDescent="0.25">
      <c r="A5278" s="18">
        <v>40250</v>
      </c>
      <c r="B5278" s="18">
        <v>40250</v>
      </c>
      <c r="C5278" s="18">
        <v>6410</v>
      </c>
      <c r="D5278" s="18">
        <v>6410</v>
      </c>
      <c r="E5278" s="18" t="s">
        <v>116</v>
      </c>
      <c r="F5278" s="18" t="s">
        <v>304</v>
      </c>
      <c r="G5278" s="19">
        <v>2.0174129251299999</v>
      </c>
      <c r="H5278" s="19">
        <v>0.81641799999999998</v>
      </c>
      <c r="I5278" s="18" t="s">
        <v>79</v>
      </c>
      <c r="J5278" s="18" t="s">
        <v>80</v>
      </c>
      <c r="K5278" s="18">
        <v>16</v>
      </c>
      <c r="L5278" s="18">
        <v>60</v>
      </c>
      <c r="M5278" s="18" t="s">
        <v>71</v>
      </c>
      <c r="N5278" s="18" t="s">
        <v>74</v>
      </c>
      <c r="O5278" s="18" t="s">
        <v>75</v>
      </c>
      <c r="P5278" s="19">
        <v>1122.0363416800001</v>
      </c>
      <c r="Q5278" s="19">
        <v>87878.155505400005</v>
      </c>
      <c r="R5278" s="20">
        <v>0.70014500000000002</v>
      </c>
      <c r="S5278" s="20">
        <v>6.29983</v>
      </c>
      <c r="T5278" s="20">
        <v>0.30199999999999999</v>
      </c>
      <c r="U5278" s="20">
        <v>0.30499999999999999</v>
      </c>
      <c r="V5278" s="20">
        <f t="shared" si="164"/>
        <v>0.39898446446578001</v>
      </c>
      <c r="W5278" s="20">
        <f t="shared" si="165"/>
        <v>3.5745897532133002</v>
      </c>
    </row>
    <row r="5279" spans="1:23" x14ac:dyDescent="0.25">
      <c r="A5279" s="18">
        <v>40251</v>
      </c>
      <c r="B5279" s="18">
        <v>40251</v>
      </c>
      <c r="C5279" s="18">
        <v>6410</v>
      </c>
      <c r="D5279" s="18">
        <v>6410</v>
      </c>
      <c r="E5279" s="18" t="s">
        <v>116</v>
      </c>
      <c r="F5279" s="18" t="s">
        <v>304</v>
      </c>
      <c r="G5279" s="19">
        <v>230.27058850099999</v>
      </c>
      <c r="H5279" s="19">
        <v>93.187200000000004</v>
      </c>
      <c r="I5279" s="18" t="s">
        <v>79</v>
      </c>
      <c r="J5279" s="18" t="s">
        <v>80</v>
      </c>
      <c r="K5279" s="18">
        <v>16</v>
      </c>
      <c r="L5279" s="18">
        <v>60</v>
      </c>
      <c r="M5279" s="18" t="s">
        <v>71</v>
      </c>
      <c r="N5279" s="18" t="s">
        <v>74</v>
      </c>
      <c r="O5279" s="18" t="s">
        <v>75</v>
      </c>
      <c r="P5279" s="19">
        <v>25522.382250400002</v>
      </c>
      <c r="Q5279" s="19">
        <v>10030546.7128</v>
      </c>
      <c r="R5279" s="20">
        <v>0.70014500000000002</v>
      </c>
      <c r="S5279" s="20">
        <v>6.29983</v>
      </c>
      <c r="T5279" s="20">
        <v>0.30199999999999999</v>
      </c>
      <c r="U5279" s="20">
        <v>0.30499999999999999</v>
      </c>
      <c r="V5279" s="20">
        <f t="shared" si="164"/>
        <v>45.540697396512002</v>
      </c>
      <c r="W5279" s="20">
        <f t="shared" si="165"/>
        <v>408.00914513232004</v>
      </c>
    </row>
    <row r="5280" spans="1:23" x14ac:dyDescent="0.25">
      <c r="A5280" s="18">
        <v>40252</v>
      </c>
      <c r="B5280" s="18">
        <v>40252</v>
      </c>
      <c r="C5280" s="18">
        <v>6410</v>
      </c>
      <c r="D5280" s="18">
        <v>6410</v>
      </c>
      <c r="E5280" s="18" t="s">
        <v>116</v>
      </c>
      <c r="F5280" s="18" t="s">
        <v>304</v>
      </c>
      <c r="G5280" s="19">
        <v>2.5176476376400001</v>
      </c>
      <c r="H5280" s="19">
        <v>1.0188600000000001</v>
      </c>
      <c r="I5280" s="18" t="s">
        <v>79</v>
      </c>
      <c r="J5280" s="18" t="s">
        <v>80</v>
      </c>
      <c r="K5280" s="18">
        <v>16</v>
      </c>
      <c r="L5280" s="18">
        <v>60</v>
      </c>
      <c r="M5280" s="18" t="s">
        <v>71</v>
      </c>
      <c r="N5280" s="18" t="s">
        <v>74</v>
      </c>
      <c r="O5280" s="18" t="s">
        <v>75</v>
      </c>
      <c r="P5280" s="19">
        <v>1262.62995615</v>
      </c>
      <c r="Q5280" s="19">
        <v>109668.29242100001</v>
      </c>
      <c r="R5280" s="20">
        <v>0.70014500000000002</v>
      </c>
      <c r="S5280" s="20">
        <v>6.29983</v>
      </c>
      <c r="T5280" s="20">
        <v>0.30199999999999999</v>
      </c>
      <c r="U5280" s="20">
        <v>0.30499999999999999</v>
      </c>
      <c r="V5280" s="20">
        <f t="shared" si="164"/>
        <v>0.4979181148206</v>
      </c>
      <c r="W5280" s="20">
        <f t="shared" si="165"/>
        <v>4.460958131691001</v>
      </c>
    </row>
    <row r="5281" spans="1:23" x14ac:dyDescent="0.25">
      <c r="A5281" s="18">
        <v>40253</v>
      </c>
      <c r="B5281" s="18">
        <v>40253</v>
      </c>
      <c r="C5281" s="18">
        <v>6410</v>
      </c>
      <c r="D5281" s="18">
        <v>6410</v>
      </c>
      <c r="E5281" s="18" t="s">
        <v>116</v>
      </c>
      <c r="F5281" s="18" t="s">
        <v>304</v>
      </c>
      <c r="G5281" s="19">
        <v>1.5992262399999999</v>
      </c>
      <c r="H5281" s="19">
        <v>0.64718399999999998</v>
      </c>
      <c r="I5281" s="18" t="s">
        <v>79</v>
      </c>
      <c r="J5281" s="18" t="s">
        <v>80</v>
      </c>
      <c r="K5281" s="18">
        <v>16</v>
      </c>
      <c r="L5281" s="18">
        <v>60</v>
      </c>
      <c r="M5281" s="18" t="s">
        <v>71</v>
      </c>
      <c r="N5281" s="18" t="s">
        <v>74</v>
      </c>
      <c r="O5281" s="18" t="s">
        <v>75</v>
      </c>
      <c r="P5281" s="19">
        <v>987.19562257799998</v>
      </c>
      <c r="Q5281" s="19">
        <v>69662.016365599993</v>
      </c>
      <c r="R5281" s="20">
        <v>0.70014500000000002</v>
      </c>
      <c r="S5281" s="20">
        <v>6.29983</v>
      </c>
      <c r="T5281" s="20">
        <v>0.30199999999999999</v>
      </c>
      <c r="U5281" s="20">
        <v>0.30499999999999999</v>
      </c>
      <c r="V5281" s="20">
        <f t="shared" si="164"/>
        <v>0.31627960389263998</v>
      </c>
      <c r="W5281" s="20">
        <f t="shared" si="165"/>
        <v>2.8336186792104003</v>
      </c>
    </row>
    <row r="5282" spans="1:23" x14ac:dyDescent="0.25">
      <c r="A5282" s="18">
        <v>40254</v>
      </c>
      <c r="B5282" s="18">
        <v>40254</v>
      </c>
      <c r="C5282" s="18">
        <v>6410</v>
      </c>
      <c r="D5282" s="18">
        <v>6410</v>
      </c>
      <c r="E5282" s="18" t="s">
        <v>116</v>
      </c>
      <c r="F5282" s="18" t="s">
        <v>304</v>
      </c>
      <c r="G5282" s="19">
        <v>2.12726269828</v>
      </c>
      <c r="H5282" s="19">
        <v>0.860873</v>
      </c>
      <c r="I5282" s="18" t="s">
        <v>79</v>
      </c>
      <c r="J5282" s="18" t="s">
        <v>80</v>
      </c>
      <c r="K5282" s="18">
        <v>16</v>
      </c>
      <c r="L5282" s="18">
        <v>60</v>
      </c>
      <c r="M5282" s="18" t="s">
        <v>71</v>
      </c>
      <c r="N5282" s="18" t="s">
        <v>74</v>
      </c>
      <c r="O5282" s="18" t="s">
        <v>75</v>
      </c>
      <c r="P5282" s="19">
        <v>1160.04998701</v>
      </c>
      <c r="Q5282" s="19">
        <v>92663.192483499995</v>
      </c>
      <c r="R5282" s="20">
        <v>0.70014500000000002</v>
      </c>
      <c r="S5282" s="20">
        <v>6.29983</v>
      </c>
      <c r="T5282" s="20">
        <v>0.30199999999999999</v>
      </c>
      <c r="U5282" s="20">
        <v>0.30499999999999999</v>
      </c>
      <c r="V5282" s="20">
        <f t="shared" si="164"/>
        <v>0.42070967675632998</v>
      </c>
      <c r="W5282" s="20">
        <f t="shared" si="165"/>
        <v>3.7692307183550504</v>
      </c>
    </row>
    <row r="5283" spans="1:23" x14ac:dyDescent="0.25">
      <c r="A5283" s="18">
        <v>40255</v>
      </c>
      <c r="B5283" s="18">
        <v>40255</v>
      </c>
      <c r="C5283" s="18">
        <v>6410</v>
      </c>
      <c r="D5283" s="18">
        <v>6410</v>
      </c>
      <c r="E5283" s="18" t="s">
        <v>116</v>
      </c>
      <c r="F5283" s="18" t="s">
        <v>304</v>
      </c>
      <c r="G5283" s="19">
        <v>1.4287564203400001</v>
      </c>
      <c r="H5283" s="19">
        <v>0.57819699999999996</v>
      </c>
      <c r="I5283" s="18" t="s">
        <v>79</v>
      </c>
      <c r="J5283" s="18" t="s">
        <v>80</v>
      </c>
      <c r="K5283" s="18">
        <v>16</v>
      </c>
      <c r="L5283" s="18">
        <v>60</v>
      </c>
      <c r="M5283" s="18" t="s">
        <v>71</v>
      </c>
      <c r="N5283" s="18" t="s">
        <v>74</v>
      </c>
      <c r="O5283" s="18" t="s">
        <v>75</v>
      </c>
      <c r="P5283" s="19">
        <v>908.19151793200001</v>
      </c>
      <c r="Q5283" s="19">
        <v>62236.3807237</v>
      </c>
      <c r="R5283" s="20">
        <v>0.70014500000000002</v>
      </c>
      <c r="S5283" s="20">
        <v>6.29983</v>
      </c>
      <c r="T5283" s="20">
        <v>0.30199999999999999</v>
      </c>
      <c r="U5283" s="20">
        <v>0.30499999999999999</v>
      </c>
      <c r="V5283" s="20">
        <f t="shared" si="164"/>
        <v>0.28256557351836997</v>
      </c>
      <c r="W5283" s="20">
        <f t="shared" si="165"/>
        <v>2.53156725052445</v>
      </c>
    </row>
    <row r="5284" spans="1:23" x14ac:dyDescent="0.25">
      <c r="A5284" s="18">
        <v>40256</v>
      </c>
      <c r="B5284" s="18">
        <v>40256</v>
      </c>
      <c r="C5284" s="18">
        <v>6410</v>
      </c>
      <c r="D5284" s="18">
        <v>6410</v>
      </c>
      <c r="E5284" s="18" t="s">
        <v>116</v>
      </c>
      <c r="F5284" s="18" t="s">
        <v>304</v>
      </c>
      <c r="G5284" s="19">
        <v>4.1753377082099998</v>
      </c>
      <c r="H5284" s="19">
        <v>1.6897</v>
      </c>
      <c r="I5284" s="18" t="s">
        <v>79</v>
      </c>
      <c r="J5284" s="18" t="s">
        <v>80</v>
      </c>
      <c r="K5284" s="18">
        <v>16</v>
      </c>
      <c r="L5284" s="18">
        <v>60</v>
      </c>
      <c r="M5284" s="18" t="s">
        <v>71</v>
      </c>
      <c r="N5284" s="18" t="s">
        <v>74</v>
      </c>
      <c r="O5284" s="18" t="s">
        <v>75</v>
      </c>
      <c r="P5284" s="19">
        <v>1815.1319538099999</v>
      </c>
      <c r="Q5284" s="19">
        <v>181876.98305899999</v>
      </c>
      <c r="R5284" s="20">
        <v>0.70014500000000002</v>
      </c>
      <c r="S5284" s="20">
        <v>6.29983</v>
      </c>
      <c r="T5284" s="20">
        <v>0.30199999999999999</v>
      </c>
      <c r="U5284" s="20">
        <v>0.30499999999999999</v>
      </c>
      <c r="V5284" s="20">
        <f t="shared" si="164"/>
        <v>0.82575843453699993</v>
      </c>
      <c r="W5284" s="20">
        <f t="shared" si="165"/>
        <v>7.3981518119450005</v>
      </c>
    </row>
    <row r="5285" spans="1:23" x14ac:dyDescent="0.25">
      <c r="A5285" s="18">
        <v>40257</v>
      </c>
      <c r="B5285" s="18">
        <v>40257</v>
      </c>
      <c r="C5285" s="18">
        <v>6410</v>
      </c>
      <c r="D5285" s="18">
        <v>6410</v>
      </c>
      <c r="E5285" s="18" t="s">
        <v>116</v>
      </c>
      <c r="F5285" s="18" t="s">
        <v>304</v>
      </c>
      <c r="G5285" s="19">
        <v>4.39078952763</v>
      </c>
      <c r="H5285" s="19">
        <v>1.7768900000000001</v>
      </c>
      <c r="I5285" s="18" t="s">
        <v>79</v>
      </c>
      <c r="J5285" s="18" t="s">
        <v>80</v>
      </c>
      <c r="K5285" s="18">
        <v>16</v>
      </c>
      <c r="L5285" s="18">
        <v>60</v>
      </c>
      <c r="M5285" s="18" t="s">
        <v>71</v>
      </c>
      <c r="N5285" s="18" t="s">
        <v>74</v>
      </c>
      <c r="O5285" s="18" t="s">
        <v>75</v>
      </c>
      <c r="P5285" s="19">
        <v>1571.1917158000001</v>
      </c>
      <c r="Q5285" s="19">
        <v>191262.02677299999</v>
      </c>
      <c r="R5285" s="20">
        <v>0.70014500000000002</v>
      </c>
      <c r="S5285" s="20">
        <v>6.29983</v>
      </c>
      <c r="T5285" s="20">
        <v>0.30199999999999999</v>
      </c>
      <c r="U5285" s="20">
        <v>0.30499999999999999</v>
      </c>
      <c r="V5285" s="20">
        <f t="shared" si="164"/>
        <v>0.8683682930369</v>
      </c>
      <c r="W5285" s="20">
        <f t="shared" si="165"/>
        <v>7.7799029254465006</v>
      </c>
    </row>
    <row r="5286" spans="1:23" x14ac:dyDescent="0.25">
      <c r="A5286" s="18">
        <v>40258</v>
      </c>
      <c r="B5286" s="18">
        <v>40258</v>
      </c>
      <c r="C5286" s="18">
        <v>6410</v>
      </c>
      <c r="D5286" s="18">
        <v>6410</v>
      </c>
      <c r="E5286" s="18" t="s">
        <v>116</v>
      </c>
      <c r="F5286" s="18" t="s">
        <v>304</v>
      </c>
      <c r="G5286" s="19">
        <v>4.5431571499599999</v>
      </c>
      <c r="H5286" s="19">
        <v>1.8385499999999999</v>
      </c>
      <c r="I5286" s="18" t="s">
        <v>79</v>
      </c>
      <c r="J5286" s="18" t="s">
        <v>80</v>
      </c>
      <c r="K5286" s="18">
        <v>16</v>
      </c>
      <c r="L5286" s="18">
        <v>60</v>
      </c>
      <c r="M5286" s="18" t="s">
        <v>71</v>
      </c>
      <c r="N5286" s="18" t="s">
        <v>74</v>
      </c>
      <c r="O5286" s="18" t="s">
        <v>75</v>
      </c>
      <c r="P5286" s="19">
        <v>2809.75916194</v>
      </c>
      <c r="Q5286" s="19">
        <v>197899.13385300001</v>
      </c>
      <c r="R5286" s="20">
        <v>0.70014500000000002</v>
      </c>
      <c r="S5286" s="20">
        <v>6.29983</v>
      </c>
      <c r="T5286" s="20">
        <v>0.30199999999999999</v>
      </c>
      <c r="U5286" s="20">
        <v>0.30499999999999999</v>
      </c>
      <c r="V5286" s="20">
        <f t="shared" si="164"/>
        <v>0.89850160964549985</v>
      </c>
      <c r="W5286" s="20">
        <f t="shared" si="165"/>
        <v>8.049873950317501</v>
      </c>
    </row>
    <row r="5287" spans="1:23" x14ac:dyDescent="0.25">
      <c r="A5287" s="18">
        <v>40259</v>
      </c>
      <c r="B5287" s="18">
        <v>40259</v>
      </c>
      <c r="C5287" s="18">
        <v>6410</v>
      </c>
      <c r="D5287" s="18">
        <v>6410</v>
      </c>
      <c r="E5287" s="18" t="s">
        <v>116</v>
      </c>
      <c r="F5287" s="18" t="s">
        <v>304</v>
      </c>
      <c r="G5287" s="19">
        <v>38.607096285300003</v>
      </c>
      <c r="H5287" s="19">
        <v>15.623699999999999</v>
      </c>
      <c r="I5287" s="18" t="s">
        <v>79</v>
      </c>
      <c r="J5287" s="18" t="s">
        <v>80</v>
      </c>
      <c r="K5287" s="18">
        <v>16</v>
      </c>
      <c r="L5287" s="18">
        <v>60</v>
      </c>
      <c r="M5287" s="18" t="s">
        <v>71</v>
      </c>
      <c r="N5287" s="18" t="s">
        <v>74</v>
      </c>
      <c r="O5287" s="18" t="s">
        <v>75</v>
      </c>
      <c r="P5287" s="19">
        <v>6795.2600058600001</v>
      </c>
      <c r="Q5287" s="19">
        <v>1681718.38729</v>
      </c>
      <c r="R5287" s="20">
        <v>0.70014500000000002</v>
      </c>
      <c r="S5287" s="20">
        <v>6.29983</v>
      </c>
      <c r="T5287" s="20">
        <v>0.30199999999999999</v>
      </c>
      <c r="U5287" s="20">
        <v>0.30499999999999999</v>
      </c>
      <c r="V5287" s="20">
        <f t="shared" si="164"/>
        <v>7.6353210946769989</v>
      </c>
      <c r="W5287" s="20">
        <f t="shared" si="165"/>
        <v>68.406524509844999</v>
      </c>
    </row>
    <row r="5288" spans="1:23" x14ac:dyDescent="0.25">
      <c r="A5288" s="18">
        <v>40260</v>
      </c>
      <c r="B5288" s="18">
        <v>40260</v>
      </c>
      <c r="C5288" s="18">
        <v>6410</v>
      </c>
      <c r="D5288" s="18">
        <v>6410</v>
      </c>
      <c r="E5288" s="18" t="s">
        <v>116</v>
      </c>
      <c r="F5288" s="18" t="s">
        <v>304</v>
      </c>
      <c r="G5288" s="19">
        <v>2.63341350996</v>
      </c>
      <c r="H5288" s="19">
        <v>1.0657000000000001</v>
      </c>
      <c r="I5288" s="18" t="s">
        <v>79</v>
      </c>
      <c r="J5288" s="18" t="s">
        <v>80</v>
      </c>
      <c r="K5288" s="18">
        <v>16</v>
      </c>
      <c r="L5288" s="18">
        <v>60</v>
      </c>
      <c r="M5288" s="18" t="s">
        <v>71</v>
      </c>
      <c r="N5288" s="18" t="s">
        <v>74</v>
      </c>
      <c r="O5288" s="18" t="s">
        <v>75</v>
      </c>
      <c r="P5288" s="19">
        <v>1488.63248589</v>
      </c>
      <c r="Q5288" s="19">
        <v>114711.03374100001</v>
      </c>
      <c r="R5288" s="20">
        <v>0.70014500000000002</v>
      </c>
      <c r="S5288" s="20">
        <v>6.29983</v>
      </c>
      <c r="T5288" s="20">
        <v>0.30199999999999999</v>
      </c>
      <c r="U5288" s="20">
        <v>0.30499999999999999</v>
      </c>
      <c r="V5288" s="20">
        <f t="shared" si="164"/>
        <v>0.52080887949700005</v>
      </c>
      <c r="W5288" s="20">
        <f t="shared" si="165"/>
        <v>4.6660415375450013</v>
      </c>
    </row>
    <row r="5289" spans="1:23" x14ac:dyDescent="0.25">
      <c r="A5289" s="18">
        <v>40261</v>
      </c>
      <c r="B5289" s="18">
        <v>40261</v>
      </c>
      <c r="C5289" s="18">
        <v>6410</v>
      </c>
      <c r="D5289" s="18">
        <v>6410</v>
      </c>
      <c r="E5289" s="18" t="s">
        <v>116</v>
      </c>
      <c r="F5289" s="18" t="s">
        <v>304</v>
      </c>
      <c r="G5289" s="19">
        <v>1.70281300618</v>
      </c>
      <c r="H5289" s="19">
        <v>0.68910400000000005</v>
      </c>
      <c r="I5289" s="18" t="s">
        <v>79</v>
      </c>
      <c r="J5289" s="18" t="s">
        <v>80</v>
      </c>
      <c r="K5289" s="18">
        <v>16</v>
      </c>
      <c r="L5289" s="18">
        <v>60</v>
      </c>
      <c r="M5289" s="18" t="s">
        <v>71</v>
      </c>
      <c r="N5289" s="18" t="s">
        <v>74</v>
      </c>
      <c r="O5289" s="18" t="s">
        <v>75</v>
      </c>
      <c r="P5289" s="19">
        <v>1006.53062383</v>
      </c>
      <c r="Q5289" s="19">
        <v>74174.237850999998</v>
      </c>
      <c r="R5289" s="20">
        <v>0.70014500000000002</v>
      </c>
      <c r="S5289" s="20">
        <v>6.29983</v>
      </c>
      <c r="T5289" s="20">
        <v>0.30199999999999999</v>
      </c>
      <c r="U5289" s="20">
        <v>0.30499999999999999</v>
      </c>
      <c r="V5289" s="20">
        <f t="shared" si="164"/>
        <v>0.33676595861584002</v>
      </c>
      <c r="W5289" s="20">
        <f t="shared" si="165"/>
        <v>3.0171604463624004</v>
      </c>
    </row>
    <row r="5290" spans="1:23" x14ac:dyDescent="0.25">
      <c r="A5290" s="18">
        <v>40262</v>
      </c>
      <c r="B5290" s="18">
        <v>40262</v>
      </c>
      <c r="C5290" s="18">
        <v>6410</v>
      </c>
      <c r="D5290" s="18">
        <v>6410</v>
      </c>
      <c r="E5290" s="18" t="s">
        <v>116</v>
      </c>
      <c r="F5290" s="18" t="s">
        <v>304</v>
      </c>
      <c r="G5290" s="19">
        <v>25.235799432299999</v>
      </c>
      <c r="H5290" s="19">
        <v>10.2126</v>
      </c>
      <c r="I5290" s="18" t="s">
        <v>79</v>
      </c>
      <c r="J5290" s="18" t="s">
        <v>80</v>
      </c>
      <c r="K5290" s="18">
        <v>16</v>
      </c>
      <c r="L5290" s="18">
        <v>60</v>
      </c>
      <c r="M5290" s="18" t="s">
        <v>71</v>
      </c>
      <c r="N5290" s="18" t="s">
        <v>74</v>
      </c>
      <c r="O5290" s="18" t="s">
        <v>75</v>
      </c>
      <c r="P5290" s="19">
        <v>6257.8760479599996</v>
      </c>
      <c r="Q5290" s="19">
        <v>1099267.0261899999</v>
      </c>
      <c r="R5290" s="20">
        <v>0.70014500000000002</v>
      </c>
      <c r="S5290" s="20">
        <v>6.29983</v>
      </c>
      <c r="T5290" s="20">
        <v>0.30199999999999999</v>
      </c>
      <c r="U5290" s="20">
        <v>0.30499999999999999</v>
      </c>
      <c r="V5290" s="20">
        <f t="shared" si="164"/>
        <v>4.9909099772459999</v>
      </c>
      <c r="W5290" s="20">
        <f t="shared" si="165"/>
        <v>44.714662481310008</v>
      </c>
    </row>
    <row r="5291" spans="1:23" x14ac:dyDescent="0.25">
      <c r="A5291" s="18">
        <v>40263</v>
      </c>
      <c r="B5291" s="18">
        <v>40263</v>
      </c>
      <c r="C5291" s="18">
        <v>6410</v>
      </c>
      <c r="D5291" s="18">
        <v>6410</v>
      </c>
      <c r="E5291" s="18" t="s">
        <v>116</v>
      </c>
      <c r="F5291" s="18" t="s">
        <v>304</v>
      </c>
      <c r="G5291" s="19">
        <v>2.1094479906600001</v>
      </c>
      <c r="H5291" s="19">
        <v>0.85366299999999995</v>
      </c>
      <c r="I5291" s="18" t="s">
        <v>79</v>
      </c>
      <c r="J5291" s="18" t="s">
        <v>80</v>
      </c>
      <c r="K5291" s="18">
        <v>16</v>
      </c>
      <c r="L5291" s="18">
        <v>60</v>
      </c>
      <c r="M5291" s="18" t="s">
        <v>71</v>
      </c>
      <c r="N5291" s="18" t="s">
        <v>74</v>
      </c>
      <c r="O5291" s="18" t="s">
        <v>75</v>
      </c>
      <c r="P5291" s="19">
        <v>1108.5356813599999</v>
      </c>
      <c r="Q5291" s="19">
        <v>91887.186923100002</v>
      </c>
      <c r="R5291" s="20">
        <v>0.70014500000000002</v>
      </c>
      <c r="S5291" s="20">
        <v>6.29983</v>
      </c>
      <c r="T5291" s="20">
        <v>0.30199999999999999</v>
      </c>
      <c r="U5291" s="20">
        <v>0.30499999999999999</v>
      </c>
      <c r="V5291" s="20">
        <f t="shared" si="164"/>
        <v>0.41718614103222995</v>
      </c>
      <c r="W5291" s="20">
        <f t="shared" si="165"/>
        <v>3.7376625852165501</v>
      </c>
    </row>
    <row r="5292" spans="1:23" x14ac:dyDescent="0.25">
      <c r="A5292" s="18">
        <v>40264</v>
      </c>
      <c r="B5292" s="18">
        <v>40264</v>
      </c>
      <c r="C5292" s="18">
        <v>6410</v>
      </c>
      <c r="D5292" s="18">
        <v>6410</v>
      </c>
      <c r="E5292" s="18" t="s">
        <v>116</v>
      </c>
      <c r="F5292" s="18" t="s">
        <v>304</v>
      </c>
      <c r="G5292" s="19">
        <v>3.67764685079</v>
      </c>
      <c r="H5292" s="19">
        <v>1.4882899999999999</v>
      </c>
      <c r="I5292" s="18" t="s">
        <v>79</v>
      </c>
      <c r="J5292" s="18" t="s">
        <v>80</v>
      </c>
      <c r="K5292" s="18">
        <v>16</v>
      </c>
      <c r="L5292" s="18">
        <v>60</v>
      </c>
      <c r="M5292" s="18" t="s">
        <v>71</v>
      </c>
      <c r="N5292" s="18" t="s">
        <v>74</v>
      </c>
      <c r="O5292" s="18" t="s">
        <v>75</v>
      </c>
      <c r="P5292" s="19">
        <v>1568.5694115599999</v>
      </c>
      <c r="Q5292" s="19">
        <v>160197.656028</v>
      </c>
      <c r="R5292" s="20">
        <v>0.70014500000000002</v>
      </c>
      <c r="S5292" s="20">
        <v>6.29983</v>
      </c>
      <c r="T5292" s="20">
        <v>0.30199999999999999</v>
      </c>
      <c r="U5292" s="20">
        <v>0.30499999999999999</v>
      </c>
      <c r="V5292" s="20">
        <f t="shared" si="164"/>
        <v>0.72732912383089987</v>
      </c>
      <c r="W5292" s="20">
        <f t="shared" si="165"/>
        <v>6.5163019235364992</v>
      </c>
    </row>
    <row r="5293" spans="1:23" x14ac:dyDescent="0.25">
      <c r="A5293" s="18">
        <v>40265</v>
      </c>
      <c r="B5293" s="18">
        <v>40265</v>
      </c>
      <c r="C5293" s="18">
        <v>6410</v>
      </c>
      <c r="D5293" s="18">
        <v>6410</v>
      </c>
      <c r="E5293" s="18" t="s">
        <v>116</v>
      </c>
      <c r="F5293" s="18" t="s">
        <v>304</v>
      </c>
      <c r="G5293" s="19">
        <v>2.9932327759900001</v>
      </c>
      <c r="H5293" s="19">
        <v>1.21132</v>
      </c>
      <c r="I5293" s="18" t="s">
        <v>79</v>
      </c>
      <c r="J5293" s="18" t="s">
        <v>80</v>
      </c>
      <c r="K5293" s="18">
        <v>16</v>
      </c>
      <c r="L5293" s="18">
        <v>60</v>
      </c>
      <c r="M5293" s="18" t="s">
        <v>71</v>
      </c>
      <c r="N5293" s="18" t="s">
        <v>74</v>
      </c>
      <c r="O5293" s="18" t="s">
        <v>75</v>
      </c>
      <c r="P5293" s="19">
        <v>1484.7647496300001</v>
      </c>
      <c r="Q5293" s="19">
        <v>130384.69818199999</v>
      </c>
      <c r="R5293" s="20">
        <v>0.70014500000000002</v>
      </c>
      <c r="S5293" s="20">
        <v>6.29983</v>
      </c>
      <c r="T5293" s="20">
        <v>0.30199999999999999</v>
      </c>
      <c r="U5293" s="20">
        <v>0.30499999999999999</v>
      </c>
      <c r="V5293" s="20">
        <f t="shared" si="164"/>
        <v>0.59197354969719995</v>
      </c>
      <c r="W5293" s="20">
        <f t="shared" si="165"/>
        <v>5.3036215025420006</v>
      </c>
    </row>
    <row r="5294" spans="1:23" x14ac:dyDescent="0.25">
      <c r="A5294" s="18">
        <v>40266</v>
      </c>
      <c r="B5294" s="18">
        <v>40266</v>
      </c>
      <c r="C5294" s="18">
        <v>6410</v>
      </c>
      <c r="D5294" s="18">
        <v>6410</v>
      </c>
      <c r="E5294" s="18" t="s">
        <v>116</v>
      </c>
      <c r="F5294" s="18" t="s">
        <v>304</v>
      </c>
      <c r="G5294" s="19">
        <v>1.48676230114</v>
      </c>
      <c r="H5294" s="19">
        <v>0.60167099999999996</v>
      </c>
      <c r="I5294" s="18" t="s">
        <v>79</v>
      </c>
      <c r="J5294" s="18" t="s">
        <v>80</v>
      </c>
      <c r="K5294" s="18">
        <v>16</v>
      </c>
      <c r="L5294" s="18">
        <v>60</v>
      </c>
      <c r="M5294" s="18" t="s">
        <v>71</v>
      </c>
      <c r="N5294" s="18" t="s">
        <v>74</v>
      </c>
      <c r="O5294" s="18" t="s">
        <v>75</v>
      </c>
      <c r="P5294" s="19">
        <v>1006.18066774</v>
      </c>
      <c r="Q5294" s="19">
        <v>64763.106784099997</v>
      </c>
      <c r="R5294" s="20">
        <v>0.70014500000000002</v>
      </c>
      <c r="S5294" s="20">
        <v>6.29983</v>
      </c>
      <c r="T5294" s="20">
        <v>0.30199999999999999</v>
      </c>
      <c r="U5294" s="20">
        <v>0.30499999999999999</v>
      </c>
      <c r="V5294" s="20">
        <f t="shared" si="164"/>
        <v>0.29403734572190998</v>
      </c>
      <c r="W5294" s="20">
        <f t="shared" si="165"/>
        <v>2.6343453860713502</v>
      </c>
    </row>
    <row r="5295" spans="1:23" x14ac:dyDescent="0.25">
      <c r="A5295" s="18">
        <v>40267</v>
      </c>
      <c r="B5295" s="18">
        <v>40267</v>
      </c>
      <c r="C5295" s="18">
        <v>6410</v>
      </c>
      <c r="D5295" s="18">
        <v>6410</v>
      </c>
      <c r="E5295" s="18" t="s">
        <v>116</v>
      </c>
      <c r="F5295" s="18" t="s">
        <v>304</v>
      </c>
      <c r="G5295" s="19">
        <v>1.2779344608400001</v>
      </c>
      <c r="H5295" s="19">
        <v>0.51716200000000001</v>
      </c>
      <c r="I5295" s="18" t="s">
        <v>79</v>
      </c>
      <c r="J5295" s="18" t="s">
        <v>80</v>
      </c>
      <c r="K5295" s="18">
        <v>16</v>
      </c>
      <c r="L5295" s="18">
        <v>60</v>
      </c>
      <c r="M5295" s="18" t="s">
        <v>71</v>
      </c>
      <c r="N5295" s="18" t="s">
        <v>74</v>
      </c>
      <c r="O5295" s="18" t="s">
        <v>75</v>
      </c>
      <c r="P5295" s="19">
        <v>859.69162913900004</v>
      </c>
      <c r="Q5295" s="19">
        <v>55666.602446899997</v>
      </c>
      <c r="R5295" s="20">
        <v>0.70014500000000002</v>
      </c>
      <c r="S5295" s="20">
        <v>6.29983</v>
      </c>
      <c r="T5295" s="20">
        <v>0.30199999999999999</v>
      </c>
      <c r="U5295" s="20">
        <v>0.30499999999999999</v>
      </c>
      <c r="V5295" s="20">
        <f t="shared" si="164"/>
        <v>0.25273769516602002</v>
      </c>
      <c r="W5295" s="20">
        <f t="shared" si="165"/>
        <v>2.2643327143097003</v>
      </c>
    </row>
    <row r="5296" spans="1:23" x14ac:dyDescent="0.25">
      <c r="A5296" s="18">
        <v>40268</v>
      </c>
      <c r="B5296" s="18">
        <v>40268</v>
      </c>
      <c r="C5296" s="18">
        <v>6410</v>
      </c>
      <c r="D5296" s="18">
        <v>6410</v>
      </c>
      <c r="E5296" s="18" t="s">
        <v>116</v>
      </c>
      <c r="F5296" s="18" t="s">
        <v>304</v>
      </c>
      <c r="G5296" s="19">
        <v>1.9788226539</v>
      </c>
      <c r="H5296" s="19">
        <v>0.80080099999999999</v>
      </c>
      <c r="I5296" s="18" t="s">
        <v>79</v>
      </c>
      <c r="J5296" s="18" t="s">
        <v>80</v>
      </c>
      <c r="K5296" s="18">
        <v>16</v>
      </c>
      <c r="L5296" s="18">
        <v>60</v>
      </c>
      <c r="M5296" s="18" t="s">
        <v>71</v>
      </c>
      <c r="N5296" s="18" t="s">
        <v>74</v>
      </c>
      <c r="O5296" s="18" t="s">
        <v>75</v>
      </c>
      <c r="P5296" s="19">
        <v>1257.1492827300001</v>
      </c>
      <c r="Q5296" s="19">
        <v>86197.170014200005</v>
      </c>
      <c r="R5296" s="20">
        <v>0.70014500000000002</v>
      </c>
      <c r="S5296" s="20">
        <v>6.29983</v>
      </c>
      <c r="T5296" s="20">
        <v>0.30199999999999999</v>
      </c>
      <c r="U5296" s="20">
        <v>0.30499999999999999</v>
      </c>
      <c r="V5296" s="20">
        <f t="shared" si="164"/>
        <v>0.39135241766920997</v>
      </c>
      <c r="W5296" s="20">
        <f t="shared" si="165"/>
        <v>3.5062125638618502</v>
      </c>
    </row>
    <row r="5297" spans="1:23" x14ac:dyDescent="0.25">
      <c r="A5297" s="18">
        <v>40269</v>
      </c>
      <c r="B5297" s="18">
        <v>40269</v>
      </c>
      <c r="C5297" s="18">
        <v>6410</v>
      </c>
      <c r="D5297" s="18">
        <v>6410</v>
      </c>
      <c r="E5297" s="18" t="s">
        <v>116</v>
      </c>
      <c r="F5297" s="18" t="s">
        <v>304</v>
      </c>
      <c r="G5297" s="19">
        <v>9.2691387240599994</v>
      </c>
      <c r="H5297" s="19">
        <v>3.75109</v>
      </c>
      <c r="I5297" s="18" t="s">
        <v>79</v>
      </c>
      <c r="J5297" s="18" t="s">
        <v>80</v>
      </c>
      <c r="K5297" s="18">
        <v>16</v>
      </c>
      <c r="L5297" s="18">
        <v>60</v>
      </c>
      <c r="M5297" s="18" t="s">
        <v>71</v>
      </c>
      <c r="N5297" s="18" t="s">
        <v>74</v>
      </c>
      <c r="O5297" s="18" t="s">
        <v>75</v>
      </c>
      <c r="P5297" s="19">
        <v>2418.8743791500001</v>
      </c>
      <c r="Q5297" s="19">
        <v>403762.067767</v>
      </c>
      <c r="R5297" s="20">
        <v>0.70014500000000002</v>
      </c>
      <c r="S5297" s="20">
        <v>6.29983</v>
      </c>
      <c r="T5297" s="20">
        <v>0.30199999999999999</v>
      </c>
      <c r="U5297" s="20">
        <v>0.30499999999999999</v>
      </c>
      <c r="V5297" s="20">
        <f t="shared" si="164"/>
        <v>1.8331622218188999</v>
      </c>
      <c r="W5297" s="20">
        <f t="shared" si="165"/>
        <v>16.4237043737165</v>
      </c>
    </row>
    <row r="5298" spans="1:23" x14ac:dyDescent="0.25">
      <c r="A5298" s="18">
        <v>40270</v>
      </c>
      <c r="B5298" s="18">
        <v>40270</v>
      </c>
      <c r="C5298" s="18">
        <v>6410</v>
      </c>
      <c r="D5298" s="18">
        <v>6410</v>
      </c>
      <c r="E5298" s="18" t="s">
        <v>116</v>
      </c>
      <c r="F5298" s="18" t="s">
        <v>304</v>
      </c>
      <c r="G5298" s="19">
        <v>2.5301860168500001</v>
      </c>
      <c r="H5298" s="19">
        <v>1.02393</v>
      </c>
      <c r="I5298" s="18" t="s">
        <v>79</v>
      </c>
      <c r="J5298" s="18" t="s">
        <v>80</v>
      </c>
      <c r="K5298" s="18">
        <v>16</v>
      </c>
      <c r="L5298" s="18">
        <v>60</v>
      </c>
      <c r="M5298" s="18" t="s">
        <v>71</v>
      </c>
      <c r="N5298" s="18" t="s">
        <v>74</v>
      </c>
      <c r="O5298" s="18" t="s">
        <v>75</v>
      </c>
      <c r="P5298" s="19">
        <v>1338.6419856499999</v>
      </c>
      <c r="Q5298" s="19">
        <v>110214.462036</v>
      </c>
      <c r="R5298" s="20">
        <v>0.70014500000000002</v>
      </c>
      <c r="S5298" s="20">
        <v>6.29983</v>
      </c>
      <c r="T5298" s="20">
        <v>0.30199999999999999</v>
      </c>
      <c r="U5298" s="20">
        <v>0.30499999999999999</v>
      </c>
      <c r="V5298" s="20">
        <f t="shared" si="164"/>
        <v>0.50039582995529996</v>
      </c>
      <c r="W5298" s="20">
        <f t="shared" si="165"/>
        <v>4.4831565276705003</v>
      </c>
    </row>
    <row r="5299" spans="1:23" x14ac:dyDescent="0.25">
      <c r="A5299" s="18">
        <v>40271</v>
      </c>
      <c r="B5299" s="18">
        <v>40271</v>
      </c>
      <c r="C5299" s="18">
        <v>6410</v>
      </c>
      <c r="D5299" s="18">
        <v>6410</v>
      </c>
      <c r="E5299" s="18" t="s">
        <v>116</v>
      </c>
      <c r="F5299" s="18" t="s">
        <v>304</v>
      </c>
      <c r="G5299" s="19">
        <v>2.7800950278099998</v>
      </c>
      <c r="H5299" s="19">
        <v>1.1250599999999999</v>
      </c>
      <c r="I5299" s="18" t="s">
        <v>79</v>
      </c>
      <c r="J5299" s="18" t="s">
        <v>80</v>
      </c>
      <c r="K5299" s="18">
        <v>16</v>
      </c>
      <c r="L5299" s="18">
        <v>60</v>
      </c>
      <c r="M5299" s="18" t="s">
        <v>71</v>
      </c>
      <c r="N5299" s="18" t="s">
        <v>74</v>
      </c>
      <c r="O5299" s="18" t="s">
        <v>75</v>
      </c>
      <c r="P5299" s="19">
        <v>1307.4293526199999</v>
      </c>
      <c r="Q5299" s="19">
        <v>121100.455009</v>
      </c>
      <c r="R5299" s="20">
        <v>0.70014500000000002</v>
      </c>
      <c r="S5299" s="20">
        <v>6.29983</v>
      </c>
      <c r="T5299" s="20">
        <v>0.30199999999999999</v>
      </c>
      <c r="U5299" s="20">
        <v>0.30499999999999999</v>
      </c>
      <c r="V5299" s="20">
        <f t="shared" si="164"/>
        <v>0.54981818332259991</v>
      </c>
      <c r="W5299" s="20">
        <f t="shared" si="165"/>
        <v>4.9259422841610006</v>
      </c>
    </row>
    <row r="5300" spans="1:23" x14ac:dyDescent="0.25">
      <c r="A5300" s="18">
        <v>40272</v>
      </c>
      <c r="B5300" s="18">
        <v>40272</v>
      </c>
      <c r="C5300" s="18">
        <v>6410</v>
      </c>
      <c r="D5300" s="18">
        <v>6410</v>
      </c>
      <c r="E5300" s="18" t="s">
        <v>116</v>
      </c>
      <c r="F5300" s="18" t="s">
        <v>304</v>
      </c>
      <c r="G5300" s="19">
        <v>3.7292328915600002</v>
      </c>
      <c r="H5300" s="19">
        <v>1.5091699999999999</v>
      </c>
      <c r="I5300" s="18" t="s">
        <v>79</v>
      </c>
      <c r="J5300" s="18" t="s">
        <v>80</v>
      </c>
      <c r="K5300" s="18">
        <v>16</v>
      </c>
      <c r="L5300" s="18">
        <v>60</v>
      </c>
      <c r="M5300" s="18" t="s">
        <v>71</v>
      </c>
      <c r="N5300" s="18" t="s">
        <v>74</v>
      </c>
      <c r="O5300" s="18" t="s">
        <v>75</v>
      </c>
      <c r="P5300" s="19">
        <v>1488.19439973</v>
      </c>
      <c r="Q5300" s="19">
        <v>162444.73497699999</v>
      </c>
      <c r="R5300" s="20">
        <v>0.70014500000000002</v>
      </c>
      <c r="S5300" s="20">
        <v>6.29983</v>
      </c>
      <c r="T5300" s="20">
        <v>0.30199999999999999</v>
      </c>
      <c r="U5300" s="20">
        <v>0.30499999999999999</v>
      </c>
      <c r="V5300" s="20">
        <f t="shared" si="164"/>
        <v>0.73753320509569986</v>
      </c>
      <c r="W5300" s="20">
        <f t="shared" si="165"/>
        <v>6.6077225365645003</v>
      </c>
    </row>
    <row r="5301" spans="1:23" x14ac:dyDescent="0.25">
      <c r="A5301" s="18">
        <v>40273</v>
      </c>
      <c r="B5301" s="18">
        <v>40273</v>
      </c>
      <c r="C5301" s="18">
        <v>6410</v>
      </c>
      <c r="D5301" s="18">
        <v>6410</v>
      </c>
      <c r="E5301" s="18" t="s">
        <v>116</v>
      </c>
      <c r="F5301" s="18" t="s">
        <v>304</v>
      </c>
      <c r="G5301" s="19">
        <v>24.074345216600001</v>
      </c>
      <c r="H5301" s="19">
        <v>9.74254</v>
      </c>
      <c r="I5301" s="18" t="s">
        <v>79</v>
      </c>
      <c r="J5301" s="18" t="s">
        <v>80</v>
      </c>
      <c r="K5301" s="18">
        <v>16</v>
      </c>
      <c r="L5301" s="18">
        <v>60</v>
      </c>
      <c r="M5301" s="18" t="s">
        <v>71</v>
      </c>
      <c r="N5301" s="18" t="s">
        <v>74</v>
      </c>
      <c r="O5301" s="18" t="s">
        <v>75</v>
      </c>
      <c r="P5301" s="19">
        <v>4896.4480924299996</v>
      </c>
      <c r="Q5301" s="19">
        <v>1048674.28293</v>
      </c>
      <c r="R5301" s="20">
        <v>0.70014500000000002</v>
      </c>
      <c r="S5301" s="20">
        <v>6.29983</v>
      </c>
      <c r="T5301" s="20">
        <v>0.30199999999999999</v>
      </c>
      <c r="U5301" s="20">
        <v>0.30499999999999999</v>
      </c>
      <c r="V5301" s="20">
        <f t="shared" si="164"/>
        <v>4.7611910864733993</v>
      </c>
      <c r="W5301" s="20">
        <f t="shared" si="165"/>
        <v>42.656560308899003</v>
      </c>
    </row>
    <row r="5302" spans="1:23" x14ac:dyDescent="0.25">
      <c r="A5302" s="18">
        <v>40274</v>
      </c>
      <c r="B5302" s="18">
        <v>40274</v>
      </c>
      <c r="C5302" s="18">
        <v>6410</v>
      </c>
      <c r="D5302" s="18">
        <v>6410</v>
      </c>
      <c r="E5302" s="18" t="s">
        <v>116</v>
      </c>
      <c r="F5302" s="18" t="s">
        <v>304</v>
      </c>
      <c r="G5302" s="19">
        <v>2.9368167131999998</v>
      </c>
      <c r="H5302" s="19">
        <v>1.18849</v>
      </c>
      <c r="I5302" s="18" t="s">
        <v>79</v>
      </c>
      <c r="J5302" s="18" t="s">
        <v>80</v>
      </c>
      <c r="K5302" s="18">
        <v>16</v>
      </c>
      <c r="L5302" s="18">
        <v>60</v>
      </c>
      <c r="M5302" s="18" t="s">
        <v>71</v>
      </c>
      <c r="N5302" s="18" t="s">
        <v>74</v>
      </c>
      <c r="O5302" s="18" t="s">
        <v>75</v>
      </c>
      <c r="P5302" s="19">
        <v>1428.62034707</v>
      </c>
      <c r="Q5302" s="19">
        <v>127927.224317</v>
      </c>
      <c r="R5302" s="20">
        <v>0.70014500000000002</v>
      </c>
      <c r="S5302" s="20">
        <v>6.29983</v>
      </c>
      <c r="T5302" s="20">
        <v>0.30199999999999999</v>
      </c>
      <c r="U5302" s="20">
        <v>0.30499999999999999</v>
      </c>
      <c r="V5302" s="20">
        <f t="shared" si="164"/>
        <v>0.58081650107289995</v>
      </c>
      <c r="W5302" s="20">
        <f t="shared" si="165"/>
        <v>5.2036630449065004</v>
      </c>
    </row>
    <row r="5303" spans="1:23" x14ac:dyDescent="0.25">
      <c r="A5303" s="18">
        <v>40275</v>
      </c>
      <c r="B5303" s="18">
        <v>40275</v>
      </c>
      <c r="C5303" s="18">
        <v>6410</v>
      </c>
      <c r="D5303" s="18">
        <v>6410</v>
      </c>
      <c r="E5303" s="18" t="s">
        <v>116</v>
      </c>
      <c r="F5303" s="18" t="s">
        <v>304</v>
      </c>
      <c r="G5303" s="19">
        <v>2.08409787067</v>
      </c>
      <c r="H5303" s="19">
        <v>0.84340400000000004</v>
      </c>
      <c r="I5303" s="18" t="s">
        <v>79</v>
      </c>
      <c r="J5303" s="18" t="s">
        <v>80</v>
      </c>
      <c r="K5303" s="18">
        <v>16</v>
      </c>
      <c r="L5303" s="18">
        <v>60</v>
      </c>
      <c r="M5303" s="18" t="s">
        <v>71</v>
      </c>
      <c r="N5303" s="18" t="s">
        <v>74</v>
      </c>
      <c r="O5303" s="18" t="s">
        <v>75</v>
      </c>
      <c r="P5303" s="19">
        <v>1357.34274549</v>
      </c>
      <c r="Q5303" s="19">
        <v>90782.940113499993</v>
      </c>
      <c r="R5303" s="20">
        <v>0.70014500000000002</v>
      </c>
      <c r="S5303" s="20">
        <v>6.29983</v>
      </c>
      <c r="T5303" s="20">
        <v>0.30199999999999999</v>
      </c>
      <c r="U5303" s="20">
        <v>0.30499999999999999</v>
      </c>
      <c r="V5303" s="20">
        <f t="shared" si="164"/>
        <v>0.41217255531884001</v>
      </c>
      <c r="W5303" s="20">
        <f t="shared" si="165"/>
        <v>3.6927447658174009</v>
      </c>
    </row>
    <row r="5304" spans="1:23" x14ac:dyDescent="0.25">
      <c r="A5304" s="18">
        <v>40276</v>
      </c>
      <c r="B5304" s="18">
        <v>40276</v>
      </c>
      <c r="C5304" s="18">
        <v>6410</v>
      </c>
      <c r="D5304" s="18">
        <v>6410</v>
      </c>
      <c r="E5304" s="18" t="s">
        <v>116</v>
      </c>
      <c r="F5304" s="18" t="s">
        <v>304</v>
      </c>
      <c r="G5304" s="19">
        <v>1.07776148628</v>
      </c>
      <c r="H5304" s="19">
        <v>0.43615500000000001</v>
      </c>
      <c r="I5304" s="18" t="s">
        <v>79</v>
      </c>
      <c r="J5304" s="18" t="s">
        <v>80</v>
      </c>
      <c r="K5304" s="18">
        <v>16</v>
      </c>
      <c r="L5304" s="18">
        <v>60</v>
      </c>
      <c r="M5304" s="18" t="s">
        <v>71</v>
      </c>
      <c r="N5304" s="18" t="s">
        <v>74</v>
      </c>
      <c r="O5304" s="18" t="s">
        <v>75</v>
      </c>
      <c r="P5304" s="19">
        <v>812.21695546499996</v>
      </c>
      <c r="Q5304" s="19">
        <v>46947.102553299999</v>
      </c>
      <c r="R5304" s="20">
        <v>0.70014500000000002</v>
      </c>
      <c r="S5304" s="20">
        <v>6.29983</v>
      </c>
      <c r="T5304" s="20">
        <v>0.30199999999999999</v>
      </c>
      <c r="U5304" s="20">
        <v>0.30499999999999999</v>
      </c>
      <c r="V5304" s="20">
        <f t="shared" si="164"/>
        <v>0.21314947624755001</v>
      </c>
      <c r="W5304" s="20">
        <f t="shared" si="165"/>
        <v>1.9096531357867503</v>
      </c>
    </row>
    <row r="5305" spans="1:23" x14ac:dyDescent="0.25">
      <c r="A5305" s="18">
        <v>40277</v>
      </c>
      <c r="B5305" s="18">
        <v>40277</v>
      </c>
      <c r="C5305" s="18">
        <v>6410</v>
      </c>
      <c r="D5305" s="18">
        <v>6410</v>
      </c>
      <c r="E5305" s="18" t="s">
        <v>116</v>
      </c>
      <c r="F5305" s="18" t="s">
        <v>304</v>
      </c>
      <c r="G5305" s="19">
        <v>2.3348384002100002</v>
      </c>
      <c r="H5305" s="19">
        <v>0.94487600000000005</v>
      </c>
      <c r="I5305" s="18" t="s">
        <v>79</v>
      </c>
      <c r="J5305" s="18" t="s">
        <v>80</v>
      </c>
      <c r="K5305" s="18">
        <v>16</v>
      </c>
      <c r="L5305" s="18">
        <v>60</v>
      </c>
      <c r="M5305" s="18" t="s">
        <v>71</v>
      </c>
      <c r="N5305" s="18" t="s">
        <v>74</v>
      </c>
      <c r="O5305" s="18" t="s">
        <v>75</v>
      </c>
      <c r="P5305" s="19">
        <v>1178.8759617400001</v>
      </c>
      <c r="Q5305" s="19">
        <v>101705.153892</v>
      </c>
      <c r="R5305" s="20">
        <v>0.70014500000000002</v>
      </c>
      <c r="S5305" s="20">
        <v>6.29983</v>
      </c>
      <c r="T5305" s="20">
        <v>0.30199999999999999</v>
      </c>
      <c r="U5305" s="20">
        <v>0.30499999999999999</v>
      </c>
      <c r="V5305" s="20">
        <f t="shared" si="164"/>
        <v>0.46176204449995994</v>
      </c>
      <c r="W5305" s="20">
        <f t="shared" si="165"/>
        <v>4.1370279289006007</v>
      </c>
    </row>
    <row r="5306" spans="1:23" x14ac:dyDescent="0.25">
      <c r="A5306" s="18">
        <v>40278</v>
      </c>
      <c r="B5306" s="18">
        <v>40278</v>
      </c>
      <c r="C5306" s="18">
        <v>6410</v>
      </c>
      <c r="D5306" s="18">
        <v>6410</v>
      </c>
      <c r="E5306" s="18" t="s">
        <v>116</v>
      </c>
      <c r="F5306" s="18" t="s">
        <v>304</v>
      </c>
      <c r="G5306" s="19">
        <v>4.9507498298900003</v>
      </c>
      <c r="H5306" s="19">
        <v>2.0034999999999998</v>
      </c>
      <c r="I5306" s="18" t="s">
        <v>79</v>
      </c>
      <c r="J5306" s="18" t="s">
        <v>80</v>
      </c>
      <c r="K5306" s="18">
        <v>16</v>
      </c>
      <c r="L5306" s="18">
        <v>60</v>
      </c>
      <c r="M5306" s="18" t="s">
        <v>71</v>
      </c>
      <c r="N5306" s="18" t="s">
        <v>74</v>
      </c>
      <c r="O5306" s="18" t="s">
        <v>75</v>
      </c>
      <c r="P5306" s="19">
        <v>1947.18453105</v>
      </c>
      <c r="Q5306" s="19">
        <v>215653.799971</v>
      </c>
      <c r="R5306" s="20">
        <v>0.70014500000000002</v>
      </c>
      <c r="S5306" s="20">
        <v>6.29983</v>
      </c>
      <c r="T5306" s="20">
        <v>0.30199999999999999</v>
      </c>
      <c r="U5306" s="20">
        <v>0.30499999999999999</v>
      </c>
      <c r="V5306" s="20">
        <f t="shared" si="164"/>
        <v>0.97911287423499982</v>
      </c>
      <c r="W5306" s="20">
        <f t="shared" si="165"/>
        <v>8.7720880364750009</v>
      </c>
    </row>
    <row r="5307" spans="1:23" x14ac:dyDescent="0.25">
      <c r="A5307" s="18">
        <v>40279</v>
      </c>
      <c r="B5307" s="18">
        <v>40279</v>
      </c>
      <c r="C5307" s="18">
        <v>6410</v>
      </c>
      <c r="D5307" s="18">
        <v>6410</v>
      </c>
      <c r="E5307" s="18" t="s">
        <v>116</v>
      </c>
      <c r="F5307" s="18" t="s">
        <v>304</v>
      </c>
      <c r="G5307" s="19">
        <v>4.3867360743299999</v>
      </c>
      <c r="H5307" s="19">
        <v>1.77525</v>
      </c>
      <c r="I5307" s="18" t="s">
        <v>79</v>
      </c>
      <c r="J5307" s="18" t="s">
        <v>80</v>
      </c>
      <c r="K5307" s="18">
        <v>16</v>
      </c>
      <c r="L5307" s="18">
        <v>60</v>
      </c>
      <c r="M5307" s="18" t="s">
        <v>71</v>
      </c>
      <c r="N5307" s="18" t="s">
        <v>74</v>
      </c>
      <c r="O5307" s="18" t="s">
        <v>75</v>
      </c>
      <c r="P5307" s="19">
        <v>1755.78640965</v>
      </c>
      <c r="Q5307" s="19">
        <v>191085.45905400001</v>
      </c>
      <c r="R5307" s="20">
        <v>0.70014500000000002</v>
      </c>
      <c r="S5307" s="20">
        <v>6.29983</v>
      </c>
      <c r="T5307" s="20">
        <v>0.30199999999999999</v>
      </c>
      <c r="U5307" s="20">
        <v>0.30499999999999999</v>
      </c>
      <c r="V5307" s="20">
        <f t="shared" si="164"/>
        <v>0.86756682305249988</v>
      </c>
      <c r="W5307" s="20">
        <f t="shared" si="165"/>
        <v>7.7727223792125004</v>
      </c>
    </row>
    <row r="5308" spans="1:23" x14ac:dyDescent="0.25">
      <c r="A5308" s="18">
        <v>40280</v>
      </c>
      <c r="B5308" s="18">
        <v>40280</v>
      </c>
      <c r="C5308" s="18">
        <v>6410</v>
      </c>
      <c r="D5308" s="18">
        <v>6410</v>
      </c>
      <c r="E5308" s="18" t="s">
        <v>116</v>
      </c>
      <c r="F5308" s="18" t="s">
        <v>304</v>
      </c>
      <c r="G5308" s="19">
        <v>1.7113072426</v>
      </c>
      <c r="H5308" s="19">
        <v>0.69254099999999996</v>
      </c>
      <c r="I5308" s="18" t="s">
        <v>79</v>
      </c>
      <c r="J5308" s="18" t="s">
        <v>80</v>
      </c>
      <c r="K5308" s="18">
        <v>16</v>
      </c>
      <c r="L5308" s="18">
        <v>60</v>
      </c>
      <c r="M5308" s="18" t="s">
        <v>71</v>
      </c>
      <c r="N5308" s="18" t="s">
        <v>74</v>
      </c>
      <c r="O5308" s="18" t="s">
        <v>75</v>
      </c>
      <c r="P5308" s="19">
        <v>995.59519035200003</v>
      </c>
      <c r="Q5308" s="19">
        <v>74544.245310800005</v>
      </c>
      <c r="R5308" s="20">
        <v>0.70014500000000002</v>
      </c>
      <c r="S5308" s="20">
        <v>6.29983</v>
      </c>
      <c r="T5308" s="20">
        <v>0.30199999999999999</v>
      </c>
      <c r="U5308" s="20">
        <v>0.30499999999999999</v>
      </c>
      <c r="V5308" s="20">
        <f t="shared" si="164"/>
        <v>0.33844562467460998</v>
      </c>
      <c r="W5308" s="20">
        <f t="shared" si="165"/>
        <v>3.0322089447808502</v>
      </c>
    </row>
    <row r="5309" spans="1:23" x14ac:dyDescent="0.25">
      <c r="A5309" s="18">
        <v>40281</v>
      </c>
      <c r="B5309" s="18">
        <v>40281</v>
      </c>
      <c r="C5309" s="18">
        <v>6410</v>
      </c>
      <c r="D5309" s="18">
        <v>6410</v>
      </c>
      <c r="E5309" s="18" t="s">
        <v>116</v>
      </c>
      <c r="F5309" s="18" t="s">
        <v>304</v>
      </c>
      <c r="G5309" s="19">
        <v>14.6765972862</v>
      </c>
      <c r="H5309" s="19">
        <v>5.9394099999999996</v>
      </c>
      <c r="I5309" s="18" t="s">
        <v>79</v>
      </c>
      <c r="J5309" s="18" t="s">
        <v>80</v>
      </c>
      <c r="K5309" s="18">
        <v>16</v>
      </c>
      <c r="L5309" s="18">
        <v>60</v>
      </c>
      <c r="M5309" s="18" t="s">
        <v>71</v>
      </c>
      <c r="N5309" s="18" t="s">
        <v>74</v>
      </c>
      <c r="O5309" s="18" t="s">
        <v>75</v>
      </c>
      <c r="P5309" s="19">
        <v>4630.7118687299999</v>
      </c>
      <c r="Q5309" s="19">
        <v>639310.02054099995</v>
      </c>
      <c r="R5309" s="20">
        <v>0.70014500000000002</v>
      </c>
      <c r="S5309" s="20">
        <v>6.29983</v>
      </c>
      <c r="T5309" s="20">
        <v>0.30199999999999999</v>
      </c>
      <c r="U5309" s="20">
        <v>0.30499999999999999</v>
      </c>
      <c r="V5309" s="20">
        <f t="shared" si="164"/>
        <v>2.9025968536860995</v>
      </c>
      <c r="W5309" s="20">
        <f t="shared" si="165"/>
        <v>26.005004943708499</v>
      </c>
    </row>
    <row r="5310" spans="1:23" x14ac:dyDescent="0.25">
      <c r="A5310" s="18">
        <v>40282</v>
      </c>
      <c r="B5310" s="18">
        <v>40282</v>
      </c>
      <c r="C5310" s="18">
        <v>6410</v>
      </c>
      <c r="D5310" s="18">
        <v>6410</v>
      </c>
      <c r="E5310" s="18" t="s">
        <v>116</v>
      </c>
      <c r="F5310" s="18" t="s">
        <v>304</v>
      </c>
      <c r="G5310" s="19">
        <v>11.754795742500001</v>
      </c>
      <c r="H5310" s="19">
        <v>4.7569999999999997</v>
      </c>
      <c r="I5310" s="18" t="s">
        <v>79</v>
      </c>
      <c r="J5310" s="18" t="s">
        <v>80</v>
      </c>
      <c r="K5310" s="18">
        <v>16</v>
      </c>
      <c r="L5310" s="18">
        <v>60</v>
      </c>
      <c r="M5310" s="18" t="s">
        <v>71</v>
      </c>
      <c r="N5310" s="18" t="s">
        <v>74</v>
      </c>
      <c r="O5310" s="18" t="s">
        <v>75</v>
      </c>
      <c r="P5310" s="19">
        <v>5832.8316441200004</v>
      </c>
      <c r="Q5310" s="19">
        <v>512036.85438899999</v>
      </c>
      <c r="R5310" s="20">
        <v>0.70014500000000002</v>
      </c>
      <c r="S5310" s="20">
        <v>6.29983</v>
      </c>
      <c r="T5310" s="20">
        <v>0.30199999999999999</v>
      </c>
      <c r="U5310" s="20">
        <v>0.30499999999999999</v>
      </c>
      <c r="V5310" s="20">
        <f t="shared" si="164"/>
        <v>2.3247516559699997</v>
      </c>
      <c r="W5310" s="20">
        <f t="shared" si="165"/>
        <v>20.827962460449999</v>
      </c>
    </row>
    <row r="5311" spans="1:23" x14ac:dyDescent="0.25">
      <c r="A5311" s="18">
        <v>40283</v>
      </c>
      <c r="B5311" s="18">
        <v>40283</v>
      </c>
      <c r="C5311" s="18">
        <v>6410</v>
      </c>
      <c r="D5311" s="18">
        <v>6410</v>
      </c>
      <c r="E5311" s="18" t="s">
        <v>116</v>
      </c>
      <c r="F5311" s="18" t="s">
        <v>304</v>
      </c>
      <c r="G5311" s="19">
        <v>1.9950533314400001</v>
      </c>
      <c r="H5311" s="19">
        <v>0.807369</v>
      </c>
      <c r="I5311" s="18" t="s">
        <v>79</v>
      </c>
      <c r="J5311" s="18" t="s">
        <v>80</v>
      </c>
      <c r="K5311" s="18">
        <v>16</v>
      </c>
      <c r="L5311" s="18">
        <v>60</v>
      </c>
      <c r="M5311" s="18" t="s">
        <v>71</v>
      </c>
      <c r="N5311" s="18" t="s">
        <v>74</v>
      </c>
      <c r="O5311" s="18" t="s">
        <v>75</v>
      </c>
      <c r="P5311" s="19">
        <v>1096.8044349899999</v>
      </c>
      <c r="Q5311" s="19">
        <v>86904.175499999998</v>
      </c>
      <c r="R5311" s="20">
        <v>0.70014500000000002</v>
      </c>
      <c r="S5311" s="20">
        <v>6.29983</v>
      </c>
      <c r="T5311" s="20">
        <v>0.30199999999999999</v>
      </c>
      <c r="U5311" s="20">
        <v>0.30499999999999999</v>
      </c>
      <c r="V5311" s="20">
        <f t="shared" si="164"/>
        <v>0.39456220721648999</v>
      </c>
      <c r="W5311" s="20">
        <f t="shared" si="165"/>
        <v>3.5349697758526504</v>
      </c>
    </row>
    <row r="5312" spans="1:23" x14ac:dyDescent="0.25">
      <c r="A5312" s="18">
        <v>40284</v>
      </c>
      <c r="B5312" s="18">
        <v>40284</v>
      </c>
      <c r="C5312" s="18">
        <v>6410</v>
      </c>
      <c r="D5312" s="18">
        <v>6410</v>
      </c>
      <c r="E5312" s="18" t="s">
        <v>116</v>
      </c>
      <c r="F5312" s="18" t="s">
        <v>304</v>
      </c>
      <c r="G5312" s="19">
        <v>4.8379305748899997</v>
      </c>
      <c r="H5312" s="19">
        <v>1.95784</v>
      </c>
      <c r="I5312" s="18" t="s">
        <v>79</v>
      </c>
      <c r="J5312" s="18" t="s">
        <v>80</v>
      </c>
      <c r="K5312" s="18">
        <v>16</v>
      </c>
      <c r="L5312" s="18">
        <v>60</v>
      </c>
      <c r="M5312" s="18" t="s">
        <v>71</v>
      </c>
      <c r="N5312" s="18" t="s">
        <v>74</v>
      </c>
      <c r="O5312" s="18" t="s">
        <v>75</v>
      </c>
      <c r="P5312" s="19">
        <v>2565.8049757399999</v>
      </c>
      <c r="Q5312" s="19">
        <v>210739.412882</v>
      </c>
      <c r="R5312" s="20">
        <v>0.70014500000000002</v>
      </c>
      <c r="S5312" s="20">
        <v>6.29983</v>
      </c>
      <c r="T5312" s="20">
        <v>0.30199999999999999</v>
      </c>
      <c r="U5312" s="20">
        <v>0.30499999999999999</v>
      </c>
      <c r="V5312" s="20">
        <f t="shared" si="164"/>
        <v>0.95679877698640003</v>
      </c>
      <c r="W5312" s="20">
        <f t="shared" si="165"/>
        <v>8.5721711212040006</v>
      </c>
    </row>
    <row r="5313" spans="1:23" x14ac:dyDescent="0.25">
      <c r="A5313" s="18">
        <v>40285</v>
      </c>
      <c r="B5313" s="18">
        <v>40285</v>
      </c>
      <c r="C5313" s="18">
        <v>6410</v>
      </c>
      <c r="D5313" s="18">
        <v>6410</v>
      </c>
      <c r="E5313" s="18" t="s">
        <v>116</v>
      </c>
      <c r="F5313" s="18" t="s">
        <v>304</v>
      </c>
      <c r="G5313" s="19">
        <v>1.29816441421</v>
      </c>
      <c r="H5313" s="19">
        <v>0.52534800000000004</v>
      </c>
      <c r="I5313" s="18" t="s">
        <v>79</v>
      </c>
      <c r="J5313" s="18" t="s">
        <v>80</v>
      </c>
      <c r="K5313" s="18">
        <v>16</v>
      </c>
      <c r="L5313" s="18">
        <v>60</v>
      </c>
      <c r="M5313" s="18" t="s">
        <v>71</v>
      </c>
      <c r="N5313" s="18" t="s">
        <v>74</v>
      </c>
      <c r="O5313" s="18" t="s">
        <v>75</v>
      </c>
      <c r="P5313" s="19">
        <v>905.22904506099997</v>
      </c>
      <c r="Q5313" s="19">
        <v>56547.815690299998</v>
      </c>
      <c r="R5313" s="20">
        <v>0.70014500000000002</v>
      </c>
      <c r="S5313" s="20">
        <v>6.29983</v>
      </c>
      <c r="T5313" s="20">
        <v>0.30199999999999999</v>
      </c>
      <c r="U5313" s="20">
        <v>0.30499999999999999</v>
      </c>
      <c r="V5313" s="20">
        <f t="shared" si="164"/>
        <v>0.25673820327108005</v>
      </c>
      <c r="W5313" s="20">
        <f t="shared" si="165"/>
        <v>2.3001741481338001</v>
      </c>
    </row>
    <row r="5314" spans="1:23" x14ac:dyDescent="0.25">
      <c r="A5314" s="18">
        <v>40286</v>
      </c>
      <c r="B5314" s="18">
        <v>40286</v>
      </c>
      <c r="C5314" s="18">
        <v>6410</v>
      </c>
      <c r="D5314" s="18">
        <v>6410</v>
      </c>
      <c r="E5314" s="18" t="s">
        <v>116</v>
      </c>
      <c r="F5314" s="18" t="s">
        <v>304</v>
      </c>
      <c r="G5314" s="19">
        <v>6.9039925846000001</v>
      </c>
      <c r="H5314" s="19">
        <v>2.7939500000000002</v>
      </c>
      <c r="I5314" s="18" t="s">
        <v>79</v>
      </c>
      <c r="J5314" s="18" t="s">
        <v>80</v>
      </c>
      <c r="K5314" s="18">
        <v>16</v>
      </c>
      <c r="L5314" s="18">
        <v>60</v>
      </c>
      <c r="M5314" s="18" t="s">
        <v>71</v>
      </c>
      <c r="N5314" s="18" t="s">
        <v>74</v>
      </c>
      <c r="O5314" s="18" t="s">
        <v>75</v>
      </c>
      <c r="P5314" s="19">
        <v>4838.9774661700003</v>
      </c>
      <c r="Q5314" s="19">
        <v>300736.71403600002</v>
      </c>
      <c r="R5314" s="20">
        <v>0.70014500000000002</v>
      </c>
      <c r="S5314" s="20">
        <v>6.29983</v>
      </c>
      <c r="T5314" s="20">
        <v>0.30199999999999999</v>
      </c>
      <c r="U5314" s="20">
        <v>0.30499999999999999</v>
      </c>
      <c r="V5314" s="20">
        <f t="shared" si="164"/>
        <v>1.3654067456795</v>
      </c>
      <c r="W5314" s="20">
        <f t="shared" si="165"/>
        <v>12.232979969807502</v>
      </c>
    </row>
    <row r="5315" spans="1:23" x14ac:dyDescent="0.25">
      <c r="A5315" s="18">
        <v>40287</v>
      </c>
      <c r="B5315" s="18">
        <v>40287</v>
      </c>
      <c r="C5315" s="18">
        <v>6410</v>
      </c>
      <c r="D5315" s="18">
        <v>6410</v>
      </c>
      <c r="E5315" s="18" t="s">
        <v>116</v>
      </c>
      <c r="F5315" s="18" t="s">
        <v>304</v>
      </c>
      <c r="G5315" s="19">
        <v>0.90535384302999999</v>
      </c>
      <c r="H5315" s="19">
        <v>0.36638399999999999</v>
      </c>
      <c r="I5315" s="18" t="s">
        <v>79</v>
      </c>
      <c r="J5315" s="18" t="s">
        <v>80</v>
      </c>
      <c r="K5315" s="18">
        <v>16</v>
      </c>
      <c r="L5315" s="18">
        <v>60</v>
      </c>
      <c r="M5315" s="18" t="s">
        <v>71</v>
      </c>
      <c r="N5315" s="18" t="s">
        <v>74</v>
      </c>
      <c r="O5315" s="18" t="s">
        <v>75</v>
      </c>
      <c r="P5315" s="19">
        <v>994.66760342299995</v>
      </c>
      <c r="Q5315" s="19">
        <v>39437.0556535</v>
      </c>
      <c r="R5315" s="20">
        <v>0.70014500000000002</v>
      </c>
      <c r="S5315" s="20">
        <v>6.29983</v>
      </c>
      <c r="T5315" s="20">
        <v>0.30199999999999999</v>
      </c>
      <c r="U5315" s="20">
        <v>0.30499999999999999</v>
      </c>
      <c r="V5315" s="20">
        <f t="shared" ref="V5315:V5378" si="166">H5315*R5315*(1-T5315)</f>
        <v>0.17905230412463999</v>
      </c>
      <c r="W5315" s="20">
        <f t="shared" ref="W5315:W5378" si="167">H5315*S5315*(1-U5315)</f>
        <v>1.6041690557304003</v>
      </c>
    </row>
    <row r="5316" spans="1:23" x14ac:dyDescent="0.25">
      <c r="A5316" s="18">
        <v>40288</v>
      </c>
      <c r="B5316" s="18">
        <v>40288</v>
      </c>
      <c r="C5316" s="18">
        <v>6410</v>
      </c>
      <c r="D5316" s="18">
        <v>6410</v>
      </c>
      <c r="E5316" s="18" t="s">
        <v>116</v>
      </c>
      <c r="F5316" s="18" t="s">
        <v>304</v>
      </c>
      <c r="G5316" s="19">
        <v>15.0062356808</v>
      </c>
      <c r="H5316" s="19">
        <v>6.0728099999999996</v>
      </c>
      <c r="I5316" s="18" t="s">
        <v>79</v>
      </c>
      <c r="J5316" s="18" t="s">
        <v>80</v>
      </c>
      <c r="K5316" s="18">
        <v>16</v>
      </c>
      <c r="L5316" s="18">
        <v>60</v>
      </c>
      <c r="M5316" s="18" t="s">
        <v>71</v>
      </c>
      <c r="N5316" s="18" t="s">
        <v>74</v>
      </c>
      <c r="O5316" s="18" t="s">
        <v>75</v>
      </c>
      <c r="P5316" s="19">
        <v>6481.8102575599996</v>
      </c>
      <c r="Q5316" s="19">
        <v>653669.011573</v>
      </c>
      <c r="R5316" s="20">
        <v>0.70014500000000002</v>
      </c>
      <c r="S5316" s="20">
        <v>6.29983</v>
      </c>
      <c r="T5316" s="20">
        <v>0.30199999999999999</v>
      </c>
      <c r="U5316" s="20">
        <v>0.30499999999999999</v>
      </c>
      <c r="V5316" s="20">
        <f t="shared" si="166"/>
        <v>2.9677895951000997</v>
      </c>
      <c r="W5316" s="20">
        <f t="shared" si="167"/>
        <v>26.589081082498499</v>
      </c>
    </row>
    <row r="5317" spans="1:23" x14ac:dyDescent="0.25">
      <c r="A5317" s="18">
        <v>40289</v>
      </c>
      <c r="B5317" s="18">
        <v>40289</v>
      </c>
      <c r="C5317" s="18">
        <v>6410</v>
      </c>
      <c r="D5317" s="18">
        <v>6410</v>
      </c>
      <c r="E5317" s="18" t="s">
        <v>116</v>
      </c>
      <c r="F5317" s="18" t="s">
        <v>304</v>
      </c>
      <c r="G5317" s="19">
        <v>4.2399915250399998</v>
      </c>
      <c r="H5317" s="19">
        <v>1.7158599999999999</v>
      </c>
      <c r="I5317" s="18" t="s">
        <v>79</v>
      </c>
      <c r="J5317" s="18" t="s">
        <v>80</v>
      </c>
      <c r="K5317" s="18">
        <v>16</v>
      </c>
      <c r="L5317" s="18">
        <v>60</v>
      </c>
      <c r="M5317" s="18" t="s">
        <v>71</v>
      </c>
      <c r="N5317" s="18" t="s">
        <v>74</v>
      </c>
      <c r="O5317" s="18" t="s">
        <v>75</v>
      </c>
      <c r="P5317" s="19">
        <v>1889.2579559000001</v>
      </c>
      <c r="Q5317" s="19">
        <v>184693.292055</v>
      </c>
      <c r="R5317" s="20">
        <v>0.70014500000000002</v>
      </c>
      <c r="S5317" s="20">
        <v>6.29983</v>
      </c>
      <c r="T5317" s="20">
        <v>0.30199999999999999</v>
      </c>
      <c r="U5317" s="20">
        <v>0.30499999999999999</v>
      </c>
      <c r="V5317" s="20">
        <f t="shared" si="166"/>
        <v>0.83854285819059993</v>
      </c>
      <c r="W5317" s="20">
        <f t="shared" si="167"/>
        <v>7.5126902811410003</v>
      </c>
    </row>
    <row r="5318" spans="1:23" x14ac:dyDescent="0.25">
      <c r="A5318" s="18">
        <v>40290</v>
      </c>
      <c r="B5318" s="18">
        <v>40290</v>
      </c>
      <c r="C5318" s="18">
        <v>6410</v>
      </c>
      <c r="D5318" s="18">
        <v>6410</v>
      </c>
      <c r="E5318" s="18" t="s">
        <v>116</v>
      </c>
      <c r="F5318" s="18" t="s">
        <v>304</v>
      </c>
      <c r="G5318" s="19">
        <v>1.2847196625499999</v>
      </c>
      <c r="H5318" s="19">
        <v>0.51990800000000004</v>
      </c>
      <c r="I5318" s="18" t="s">
        <v>79</v>
      </c>
      <c r="J5318" s="18" t="s">
        <v>80</v>
      </c>
      <c r="K5318" s="18">
        <v>16</v>
      </c>
      <c r="L5318" s="18">
        <v>60</v>
      </c>
      <c r="M5318" s="18" t="s">
        <v>71</v>
      </c>
      <c r="N5318" s="18" t="s">
        <v>74</v>
      </c>
      <c r="O5318" s="18" t="s">
        <v>75</v>
      </c>
      <c r="P5318" s="19">
        <v>877.035180438</v>
      </c>
      <c r="Q5318" s="19">
        <v>55962.164650999999</v>
      </c>
      <c r="R5318" s="20">
        <v>0.70014500000000002</v>
      </c>
      <c r="S5318" s="20">
        <v>6.29983</v>
      </c>
      <c r="T5318" s="20">
        <v>0.30199999999999999</v>
      </c>
      <c r="U5318" s="20">
        <v>0.30499999999999999</v>
      </c>
      <c r="V5318" s="20">
        <f t="shared" si="166"/>
        <v>0.25407966868867998</v>
      </c>
      <c r="W5318" s="20">
        <f t="shared" si="167"/>
        <v>2.2763557508698002</v>
      </c>
    </row>
    <row r="5319" spans="1:23" x14ac:dyDescent="0.25">
      <c r="A5319" s="18">
        <v>40292</v>
      </c>
      <c r="B5319" s="18">
        <v>40292</v>
      </c>
      <c r="C5319" s="18">
        <v>6410</v>
      </c>
      <c r="D5319" s="18">
        <v>6410</v>
      </c>
      <c r="E5319" s="18" t="s">
        <v>116</v>
      </c>
      <c r="F5319" s="18" t="s">
        <v>304</v>
      </c>
      <c r="G5319" s="19">
        <v>6.31058405913</v>
      </c>
      <c r="H5319" s="19">
        <v>2.5537999999999998</v>
      </c>
      <c r="I5319" s="18" t="s">
        <v>79</v>
      </c>
      <c r="J5319" s="18" t="s">
        <v>80</v>
      </c>
      <c r="K5319" s="18">
        <v>16</v>
      </c>
      <c r="L5319" s="18">
        <v>60</v>
      </c>
      <c r="M5319" s="18" t="s">
        <v>71</v>
      </c>
      <c r="N5319" s="18" t="s">
        <v>74</v>
      </c>
      <c r="O5319" s="18" t="s">
        <v>75</v>
      </c>
      <c r="P5319" s="19">
        <v>2042.0716102700001</v>
      </c>
      <c r="Q5319" s="19">
        <v>274887.94205900002</v>
      </c>
      <c r="R5319" s="20">
        <v>0.70014500000000002</v>
      </c>
      <c r="S5319" s="20">
        <v>6.29983</v>
      </c>
      <c r="T5319" s="20">
        <v>0.30199999999999999</v>
      </c>
      <c r="U5319" s="20">
        <v>0.30499999999999999</v>
      </c>
      <c r="V5319" s="20">
        <f t="shared" si="166"/>
        <v>1.2480451500979999</v>
      </c>
      <c r="W5319" s="20">
        <f t="shared" si="167"/>
        <v>11.181511568529999</v>
      </c>
    </row>
    <row r="5320" spans="1:23" x14ac:dyDescent="0.25">
      <c r="A5320" s="18">
        <v>40293</v>
      </c>
      <c r="B5320" s="18">
        <v>40293</v>
      </c>
      <c r="C5320" s="18">
        <v>6410</v>
      </c>
      <c r="D5320" s="18">
        <v>6410</v>
      </c>
      <c r="E5320" s="18" t="s">
        <v>116</v>
      </c>
      <c r="F5320" s="18" t="s">
        <v>304</v>
      </c>
      <c r="G5320" s="19">
        <v>3.3095775647600001</v>
      </c>
      <c r="H5320" s="19">
        <v>1.33934</v>
      </c>
      <c r="I5320" s="18" t="s">
        <v>79</v>
      </c>
      <c r="J5320" s="18" t="s">
        <v>80</v>
      </c>
      <c r="K5320" s="18">
        <v>16</v>
      </c>
      <c r="L5320" s="18">
        <v>60</v>
      </c>
      <c r="M5320" s="18" t="s">
        <v>71</v>
      </c>
      <c r="N5320" s="18" t="s">
        <v>74</v>
      </c>
      <c r="O5320" s="18" t="s">
        <v>75</v>
      </c>
      <c r="P5320" s="19">
        <v>2236.0066017200002</v>
      </c>
      <c r="Q5320" s="19">
        <v>144164.62205999999</v>
      </c>
      <c r="R5320" s="20">
        <v>0.70014500000000002</v>
      </c>
      <c r="S5320" s="20">
        <v>6.29983</v>
      </c>
      <c r="T5320" s="20">
        <v>0.30199999999999999</v>
      </c>
      <c r="U5320" s="20">
        <v>0.30499999999999999</v>
      </c>
      <c r="V5320" s="20">
        <f t="shared" si="166"/>
        <v>0.65453707860139998</v>
      </c>
      <c r="W5320" s="20">
        <f t="shared" si="167"/>
        <v>5.8641419469790002</v>
      </c>
    </row>
    <row r="5321" spans="1:23" x14ac:dyDescent="0.25">
      <c r="A5321" s="18">
        <v>40294</v>
      </c>
      <c r="B5321" s="18">
        <v>40294</v>
      </c>
      <c r="C5321" s="18">
        <v>6410</v>
      </c>
      <c r="D5321" s="18">
        <v>6410</v>
      </c>
      <c r="E5321" s="18" t="s">
        <v>116</v>
      </c>
      <c r="F5321" s="18" t="s">
        <v>304</v>
      </c>
      <c r="G5321" s="19">
        <v>27.188535159000001</v>
      </c>
      <c r="H5321" s="19">
        <v>11.002800000000001</v>
      </c>
      <c r="I5321" s="18" t="s">
        <v>79</v>
      </c>
      <c r="J5321" s="18" t="s">
        <v>80</v>
      </c>
      <c r="K5321" s="18">
        <v>16</v>
      </c>
      <c r="L5321" s="18">
        <v>60</v>
      </c>
      <c r="M5321" s="18" t="s">
        <v>71</v>
      </c>
      <c r="N5321" s="18" t="s">
        <v>74</v>
      </c>
      <c r="O5321" s="18" t="s">
        <v>75</v>
      </c>
      <c r="P5321" s="19">
        <v>5106.3937629800002</v>
      </c>
      <c r="Q5321" s="19">
        <v>1184327.8541999999</v>
      </c>
      <c r="R5321" s="20">
        <v>0.70014500000000002</v>
      </c>
      <c r="S5321" s="20">
        <v>6.29983</v>
      </c>
      <c r="T5321" s="20">
        <v>0.30199999999999999</v>
      </c>
      <c r="U5321" s="20">
        <v>0.30499999999999999</v>
      </c>
      <c r="V5321" s="20">
        <f t="shared" si="166"/>
        <v>5.377081673388</v>
      </c>
      <c r="W5321" s="20">
        <f t="shared" si="167"/>
        <v>48.174459819180008</v>
      </c>
    </row>
    <row r="5322" spans="1:23" x14ac:dyDescent="0.25">
      <c r="A5322" s="18">
        <v>40295</v>
      </c>
      <c r="B5322" s="18">
        <v>40295</v>
      </c>
      <c r="C5322" s="18">
        <v>6410</v>
      </c>
      <c r="D5322" s="18">
        <v>6410</v>
      </c>
      <c r="E5322" s="18" t="s">
        <v>116</v>
      </c>
      <c r="F5322" s="18" t="s">
        <v>304</v>
      </c>
      <c r="G5322" s="19">
        <v>1.9445061103800001</v>
      </c>
      <c r="H5322" s="19">
        <v>0.786914</v>
      </c>
      <c r="I5322" s="18" t="s">
        <v>79</v>
      </c>
      <c r="J5322" s="18" t="s">
        <v>80</v>
      </c>
      <c r="K5322" s="18">
        <v>16</v>
      </c>
      <c r="L5322" s="18">
        <v>60</v>
      </c>
      <c r="M5322" s="18" t="s">
        <v>71</v>
      </c>
      <c r="N5322" s="18" t="s">
        <v>74</v>
      </c>
      <c r="O5322" s="18" t="s">
        <v>75</v>
      </c>
      <c r="P5322" s="19">
        <v>1106.1777484500001</v>
      </c>
      <c r="Q5322" s="19">
        <v>84702.347357599996</v>
      </c>
      <c r="R5322" s="20">
        <v>0.70014500000000002</v>
      </c>
      <c r="S5322" s="20">
        <v>6.29983</v>
      </c>
      <c r="T5322" s="20">
        <v>0.30199999999999999</v>
      </c>
      <c r="U5322" s="20">
        <v>0.30499999999999999</v>
      </c>
      <c r="V5322" s="20">
        <f t="shared" si="166"/>
        <v>0.38456582396593997</v>
      </c>
      <c r="W5322" s="20">
        <f t="shared" si="167"/>
        <v>3.4454099751109002</v>
      </c>
    </row>
    <row r="5323" spans="1:23" x14ac:dyDescent="0.25">
      <c r="A5323" s="18">
        <v>40296</v>
      </c>
      <c r="B5323" s="18">
        <v>40296</v>
      </c>
      <c r="C5323" s="18">
        <v>6410</v>
      </c>
      <c r="D5323" s="18">
        <v>6410</v>
      </c>
      <c r="E5323" s="18" t="s">
        <v>116</v>
      </c>
      <c r="F5323" s="18" t="s">
        <v>304</v>
      </c>
      <c r="G5323" s="19">
        <v>6.3645190568799999</v>
      </c>
      <c r="H5323" s="19">
        <v>2.5756299999999999</v>
      </c>
      <c r="I5323" s="18" t="s">
        <v>79</v>
      </c>
      <c r="J5323" s="18" t="s">
        <v>80</v>
      </c>
      <c r="K5323" s="18">
        <v>16</v>
      </c>
      <c r="L5323" s="18">
        <v>60</v>
      </c>
      <c r="M5323" s="18" t="s">
        <v>71</v>
      </c>
      <c r="N5323" s="18" t="s">
        <v>74</v>
      </c>
      <c r="O5323" s="18" t="s">
        <v>75</v>
      </c>
      <c r="P5323" s="19">
        <v>2550.9232310399998</v>
      </c>
      <c r="Q5323" s="19">
        <v>277237.341166</v>
      </c>
      <c r="R5323" s="20">
        <v>0.70014500000000002</v>
      </c>
      <c r="S5323" s="20">
        <v>6.29983</v>
      </c>
      <c r="T5323" s="20">
        <v>0.30199999999999999</v>
      </c>
      <c r="U5323" s="20">
        <v>0.30499999999999999</v>
      </c>
      <c r="V5323" s="20">
        <f t="shared" si="166"/>
        <v>1.2587134975123</v>
      </c>
      <c r="W5323" s="20">
        <f t="shared" si="167"/>
        <v>11.277091644315499</v>
      </c>
    </row>
    <row r="5324" spans="1:23" x14ac:dyDescent="0.25">
      <c r="A5324" s="18">
        <v>40297</v>
      </c>
      <c r="B5324" s="18">
        <v>40297</v>
      </c>
      <c r="C5324" s="18">
        <v>6410</v>
      </c>
      <c r="D5324" s="18">
        <v>6410</v>
      </c>
      <c r="E5324" s="18" t="s">
        <v>116</v>
      </c>
      <c r="F5324" s="18" t="s">
        <v>304</v>
      </c>
      <c r="G5324" s="19">
        <v>2.9826728686299999</v>
      </c>
      <c r="H5324" s="19">
        <v>1.2070399999999999</v>
      </c>
      <c r="I5324" s="18" t="s">
        <v>79</v>
      </c>
      <c r="J5324" s="18" t="s">
        <v>80</v>
      </c>
      <c r="K5324" s="18">
        <v>16</v>
      </c>
      <c r="L5324" s="18">
        <v>60</v>
      </c>
      <c r="M5324" s="18" t="s">
        <v>71</v>
      </c>
      <c r="N5324" s="18" t="s">
        <v>74</v>
      </c>
      <c r="O5324" s="18" t="s">
        <v>75</v>
      </c>
      <c r="P5324" s="19">
        <v>1338.7180096899999</v>
      </c>
      <c r="Q5324" s="19">
        <v>129924.710458</v>
      </c>
      <c r="R5324" s="20">
        <v>0.70014500000000002</v>
      </c>
      <c r="S5324" s="20">
        <v>6.29983</v>
      </c>
      <c r="T5324" s="20">
        <v>0.30199999999999999</v>
      </c>
      <c r="U5324" s="20">
        <v>0.30499999999999999</v>
      </c>
      <c r="V5324" s="20">
        <f t="shared" si="166"/>
        <v>0.58988190851839994</v>
      </c>
      <c r="W5324" s="20">
        <f t="shared" si="167"/>
        <v>5.2848820282239997</v>
      </c>
    </row>
    <row r="5325" spans="1:23" x14ac:dyDescent="0.25">
      <c r="A5325" s="18">
        <v>40298</v>
      </c>
      <c r="B5325" s="18">
        <v>40298</v>
      </c>
      <c r="C5325" s="18">
        <v>6410</v>
      </c>
      <c r="D5325" s="18">
        <v>6410</v>
      </c>
      <c r="E5325" s="18" t="s">
        <v>116</v>
      </c>
      <c r="F5325" s="18" t="s">
        <v>304</v>
      </c>
      <c r="G5325" s="19">
        <v>2.3357641772100002</v>
      </c>
      <c r="H5325" s="19">
        <v>0.94525000000000003</v>
      </c>
      <c r="I5325" s="18" t="s">
        <v>79</v>
      </c>
      <c r="J5325" s="18" t="s">
        <v>80</v>
      </c>
      <c r="K5325" s="18">
        <v>16</v>
      </c>
      <c r="L5325" s="18">
        <v>60</v>
      </c>
      <c r="M5325" s="18" t="s">
        <v>71</v>
      </c>
      <c r="N5325" s="18" t="s">
        <v>74</v>
      </c>
      <c r="O5325" s="18" t="s">
        <v>75</v>
      </c>
      <c r="P5325" s="19">
        <v>1258.8209755</v>
      </c>
      <c r="Q5325" s="19">
        <v>101745.48057699999</v>
      </c>
      <c r="R5325" s="20">
        <v>0.70014500000000002</v>
      </c>
      <c r="S5325" s="20">
        <v>6.29983</v>
      </c>
      <c r="T5325" s="20">
        <v>0.30199999999999999</v>
      </c>
      <c r="U5325" s="20">
        <v>0.30499999999999999</v>
      </c>
      <c r="V5325" s="20">
        <f t="shared" si="166"/>
        <v>0.46194481875249999</v>
      </c>
      <c r="W5325" s="20">
        <f t="shared" si="167"/>
        <v>4.1386654437125001</v>
      </c>
    </row>
    <row r="5326" spans="1:23" x14ac:dyDescent="0.25">
      <c r="A5326" s="18">
        <v>40299</v>
      </c>
      <c r="B5326" s="18">
        <v>40299</v>
      </c>
      <c r="C5326" s="18">
        <v>6410</v>
      </c>
      <c r="D5326" s="18">
        <v>6410</v>
      </c>
      <c r="E5326" s="18" t="s">
        <v>116</v>
      </c>
      <c r="F5326" s="18" t="s">
        <v>304</v>
      </c>
      <c r="G5326" s="19">
        <v>8.2610908698899994</v>
      </c>
      <c r="H5326" s="19">
        <v>3.34314</v>
      </c>
      <c r="I5326" s="18" t="s">
        <v>79</v>
      </c>
      <c r="J5326" s="18" t="s">
        <v>80</v>
      </c>
      <c r="K5326" s="18">
        <v>16</v>
      </c>
      <c r="L5326" s="18">
        <v>60</v>
      </c>
      <c r="M5326" s="18" t="s">
        <v>71</v>
      </c>
      <c r="N5326" s="18" t="s">
        <v>74</v>
      </c>
      <c r="O5326" s="18" t="s">
        <v>75</v>
      </c>
      <c r="P5326" s="19">
        <v>2685.9098493699998</v>
      </c>
      <c r="Q5326" s="19">
        <v>359851.67888000002</v>
      </c>
      <c r="R5326" s="20">
        <v>0.70014500000000002</v>
      </c>
      <c r="S5326" s="20">
        <v>6.29983</v>
      </c>
      <c r="T5326" s="20">
        <v>0.30199999999999999</v>
      </c>
      <c r="U5326" s="20">
        <v>0.30499999999999999</v>
      </c>
      <c r="V5326" s="20">
        <f t="shared" si="166"/>
        <v>1.6337965631993998</v>
      </c>
      <c r="W5326" s="20">
        <f t="shared" si="167"/>
        <v>14.637543498009002</v>
      </c>
    </row>
    <row r="5327" spans="1:23" x14ac:dyDescent="0.25">
      <c r="A5327" s="18">
        <v>40300</v>
      </c>
      <c r="B5327" s="18">
        <v>40300</v>
      </c>
      <c r="C5327" s="18">
        <v>6410</v>
      </c>
      <c r="D5327" s="18">
        <v>6410</v>
      </c>
      <c r="E5327" s="18" t="s">
        <v>116</v>
      </c>
      <c r="F5327" s="18" t="s">
        <v>304</v>
      </c>
      <c r="G5327" s="19">
        <v>1.8212143435999999</v>
      </c>
      <c r="H5327" s="19">
        <v>0.73701899999999998</v>
      </c>
      <c r="I5327" s="18" t="s">
        <v>79</v>
      </c>
      <c r="J5327" s="18" t="s">
        <v>80</v>
      </c>
      <c r="K5327" s="18">
        <v>16</v>
      </c>
      <c r="L5327" s="18">
        <v>60</v>
      </c>
      <c r="M5327" s="18" t="s">
        <v>71</v>
      </c>
      <c r="N5327" s="18" t="s">
        <v>74</v>
      </c>
      <c r="O5327" s="18" t="s">
        <v>75</v>
      </c>
      <c r="P5327" s="19">
        <v>1023.65496878</v>
      </c>
      <c r="Q5327" s="19">
        <v>79331.779478800003</v>
      </c>
      <c r="R5327" s="20">
        <v>0.70014500000000002</v>
      </c>
      <c r="S5327" s="20">
        <v>6.29983</v>
      </c>
      <c r="T5327" s="20">
        <v>0.30199999999999999</v>
      </c>
      <c r="U5327" s="20">
        <v>0.30499999999999999</v>
      </c>
      <c r="V5327" s="20">
        <f t="shared" si="166"/>
        <v>0.36018207709298999</v>
      </c>
      <c r="W5327" s="20">
        <f t="shared" si="167"/>
        <v>3.2269506127051502</v>
      </c>
    </row>
    <row r="5328" spans="1:23" x14ac:dyDescent="0.25">
      <c r="A5328" s="18">
        <v>40301</v>
      </c>
      <c r="B5328" s="18">
        <v>40301</v>
      </c>
      <c r="C5328" s="18">
        <v>6410</v>
      </c>
      <c r="D5328" s="18">
        <v>6410</v>
      </c>
      <c r="E5328" s="18" t="s">
        <v>116</v>
      </c>
      <c r="F5328" s="18" t="s">
        <v>304</v>
      </c>
      <c r="G5328" s="19">
        <v>1.82455979684</v>
      </c>
      <c r="H5328" s="19">
        <v>0.73837299999999995</v>
      </c>
      <c r="I5328" s="18" t="s">
        <v>79</v>
      </c>
      <c r="J5328" s="18" t="s">
        <v>80</v>
      </c>
      <c r="K5328" s="18">
        <v>16</v>
      </c>
      <c r="L5328" s="18">
        <v>60</v>
      </c>
      <c r="M5328" s="18" t="s">
        <v>71</v>
      </c>
      <c r="N5328" s="18" t="s">
        <v>74</v>
      </c>
      <c r="O5328" s="18" t="s">
        <v>75</v>
      </c>
      <c r="P5328" s="19">
        <v>1074.7883597099999</v>
      </c>
      <c r="Q5328" s="19">
        <v>79477.506839299996</v>
      </c>
      <c r="R5328" s="20">
        <v>0.70014500000000002</v>
      </c>
      <c r="S5328" s="20">
        <v>6.29983</v>
      </c>
      <c r="T5328" s="20">
        <v>0.30199999999999999</v>
      </c>
      <c r="U5328" s="20">
        <v>0.30499999999999999</v>
      </c>
      <c r="V5328" s="20">
        <f t="shared" si="166"/>
        <v>0.36084377853132998</v>
      </c>
      <c r="W5328" s="20">
        <f t="shared" si="167"/>
        <v>3.2328789417300503</v>
      </c>
    </row>
    <row r="5329" spans="1:23" x14ac:dyDescent="0.25">
      <c r="A5329" s="18">
        <v>40302</v>
      </c>
      <c r="B5329" s="18">
        <v>40302</v>
      </c>
      <c r="C5329" s="18">
        <v>6410</v>
      </c>
      <c r="D5329" s="18">
        <v>6410</v>
      </c>
      <c r="E5329" s="18" t="s">
        <v>116</v>
      </c>
      <c r="F5329" s="18" t="s">
        <v>304</v>
      </c>
      <c r="G5329" s="19">
        <v>2.6387510723399998</v>
      </c>
      <c r="H5329" s="19">
        <v>1.06786</v>
      </c>
      <c r="I5329" s="18" t="s">
        <v>79</v>
      </c>
      <c r="J5329" s="18" t="s">
        <v>80</v>
      </c>
      <c r="K5329" s="18">
        <v>16</v>
      </c>
      <c r="L5329" s="18">
        <v>60</v>
      </c>
      <c r="M5329" s="18" t="s">
        <v>71</v>
      </c>
      <c r="N5329" s="18" t="s">
        <v>74</v>
      </c>
      <c r="O5329" s="18" t="s">
        <v>75</v>
      </c>
      <c r="P5329" s="19">
        <v>1260.29539032</v>
      </c>
      <c r="Q5329" s="19">
        <v>114943.536935</v>
      </c>
      <c r="R5329" s="20">
        <v>0.70014500000000002</v>
      </c>
      <c r="S5329" s="20">
        <v>6.29983</v>
      </c>
      <c r="T5329" s="20">
        <v>0.30199999999999999</v>
      </c>
      <c r="U5329" s="20">
        <v>0.30499999999999999</v>
      </c>
      <c r="V5329" s="20">
        <f t="shared" si="166"/>
        <v>0.5218644741106</v>
      </c>
      <c r="W5329" s="20">
        <f t="shared" si="167"/>
        <v>4.6754988423410007</v>
      </c>
    </row>
    <row r="5330" spans="1:23" x14ac:dyDescent="0.25">
      <c r="A5330" s="18">
        <v>40303</v>
      </c>
      <c r="B5330" s="18">
        <v>40303</v>
      </c>
      <c r="C5330" s="18">
        <v>6410</v>
      </c>
      <c r="D5330" s="18">
        <v>6410</v>
      </c>
      <c r="E5330" s="18" t="s">
        <v>116</v>
      </c>
      <c r="F5330" s="18" t="s">
        <v>304</v>
      </c>
      <c r="G5330" s="19">
        <v>70.770833309599993</v>
      </c>
      <c r="H5330" s="19">
        <v>28.639900000000001</v>
      </c>
      <c r="I5330" s="18" t="s">
        <v>79</v>
      </c>
      <c r="J5330" s="18" t="s">
        <v>80</v>
      </c>
      <c r="K5330" s="18">
        <v>16</v>
      </c>
      <c r="L5330" s="18">
        <v>60</v>
      </c>
      <c r="M5330" s="18" t="s">
        <v>71</v>
      </c>
      <c r="N5330" s="18" t="s">
        <v>74</v>
      </c>
      <c r="O5330" s="18" t="s">
        <v>75</v>
      </c>
      <c r="P5330" s="19">
        <v>21207.048229600001</v>
      </c>
      <c r="Q5330" s="19">
        <v>3082765.16787</v>
      </c>
      <c r="R5330" s="20">
        <v>0.70014500000000002</v>
      </c>
      <c r="S5330" s="20">
        <v>6.29983</v>
      </c>
      <c r="T5330" s="20">
        <v>0.30199999999999999</v>
      </c>
      <c r="U5330" s="20">
        <v>0.30499999999999999</v>
      </c>
      <c r="V5330" s="20">
        <f t="shared" si="166"/>
        <v>13.996353784279</v>
      </c>
      <c r="W5330" s="20">
        <f t="shared" si="167"/>
        <v>125.39641834581502</v>
      </c>
    </row>
    <row r="5331" spans="1:23" x14ac:dyDescent="0.25">
      <c r="A5331" s="18">
        <v>40304</v>
      </c>
      <c r="B5331" s="18">
        <v>40304</v>
      </c>
      <c r="C5331" s="18">
        <v>6410</v>
      </c>
      <c r="D5331" s="18">
        <v>6410</v>
      </c>
      <c r="E5331" s="18" t="s">
        <v>116</v>
      </c>
      <c r="F5331" s="18" t="s">
        <v>304</v>
      </c>
      <c r="G5331" s="19">
        <v>1.2943727217700001</v>
      </c>
      <c r="H5331" s="19">
        <v>0.523814</v>
      </c>
      <c r="I5331" s="18" t="s">
        <v>79</v>
      </c>
      <c r="J5331" s="18" t="s">
        <v>80</v>
      </c>
      <c r="K5331" s="18">
        <v>16</v>
      </c>
      <c r="L5331" s="18">
        <v>60</v>
      </c>
      <c r="M5331" s="18" t="s">
        <v>71</v>
      </c>
      <c r="N5331" s="18" t="s">
        <v>74</v>
      </c>
      <c r="O5331" s="18" t="s">
        <v>75</v>
      </c>
      <c r="P5331" s="19">
        <v>898.49099250999996</v>
      </c>
      <c r="Q5331" s="19">
        <v>56382.650229500003</v>
      </c>
      <c r="R5331" s="20">
        <v>0.70014500000000002</v>
      </c>
      <c r="S5331" s="20">
        <v>6.29983</v>
      </c>
      <c r="T5331" s="20">
        <v>0.30199999999999999</v>
      </c>
      <c r="U5331" s="20">
        <v>0.30499999999999999</v>
      </c>
      <c r="V5331" s="20">
        <f t="shared" si="166"/>
        <v>0.25598853561494</v>
      </c>
      <c r="W5331" s="20">
        <f t="shared" si="167"/>
        <v>2.2934577103759</v>
      </c>
    </row>
    <row r="5332" spans="1:23" x14ac:dyDescent="0.25">
      <c r="A5332" s="18">
        <v>40305</v>
      </c>
      <c r="B5332" s="18">
        <v>40305</v>
      </c>
      <c r="C5332" s="18">
        <v>6410</v>
      </c>
      <c r="D5332" s="18">
        <v>6410</v>
      </c>
      <c r="E5332" s="18" t="s">
        <v>116</v>
      </c>
      <c r="F5332" s="18" t="s">
        <v>304</v>
      </c>
      <c r="G5332" s="19">
        <v>3.7662843509899999</v>
      </c>
      <c r="H5332" s="19">
        <v>1.52416</v>
      </c>
      <c r="I5332" s="18" t="s">
        <v>79</v>
      </c>
      <c r="J5332" s="18" t="s">
        <v>80</v>
      </c>
      <c r="K5332" s="18">
        <v>16</v>
      </c>
      <c r="L5332" s="18">
        <v>60</v>
      </c>
      <c r="M5332" s="18" t="s">
        <v>71</v>
      </c>
      <c r="N5332" s="18" t="s">
        <v>74</v>
      </c>
      <c r="O5332" s="18" t="s">
        <v>75</v>
      </c>
      <c r="P5332" s="19">
        <v>1859.28928217</v>
      </c>
      <c r="Q5332" s="19">
        <v>164058.690092</v>
      </c>
      <c r="R5332" s="20">
        <v>0.70014500000000002</v>
      </c>
      <c r="S5332" s="20">
        <v>6.29983</v>
      </c>
      <c r="T5332" s="20">
        <v>0.30199999999999999</v>
      </c>
      <c r="U5332" s="20">
        <v>0.30499999999999999</v>
      </c>
      <c r="V5332" s="20">
        <f t="shared" si="166"/>
        <v>0.74485883623359994</v>
      </c>
      <c r="W5332" s="20">
        <f t="shared" si="167"/>
        <v>6.6733544804960001</v>
      </c>
    </row>
    <row r="5333" spans="1:23" x14ac:dyDescent="0.25">
      <c r="A5333" s="18">
        <v>40306</v>
      </c>
      <c r="B5333" s="18">
        <v>40306</v>
      </c>
      <c r="C5333" s="18">
        <v>6410</v>
      </c>
      <c r="D5333" s="18">
        <v>6410</v>
      </c>
      <c r="E5333" s="18" t="s">
        <v>116</v>
      </c>
      <c r="F5333" s="18" t="s">
        <v>304</v>
      </c>
      <c r="G5333" s="19">
        <v>1.9340909291099999</v>
      </c>
      <c r="H5333" s="19">
        <v>0.78269900000000003</v>
      </c>
      <c r="I5333" s="18" t="s">
        <v>79</v>
      </c>
      <c r="J5333" s="18" t="s">
        <v>80</v>
      </c>
      <c r="K5333" s="18">
        <v>16</v>
      </c>
      <c r="L5333" s="18">
        <v>60</v>
      </c>
      <c r="M5333" s="18" t="s">
        <v>71</v>
      </c>
      <c r="N5333" s="18" t="s">
        <v>74</v>
      </c>
      <c r="O5333" s="18" t="s">
        <v>75</v>
      </c>
      <c r="P5333" s="19">
        <v>1119.12605177</v>
      </c>
      <c r="Q5333" s="19">
        <v>84248.663876499995</v>
      </c>
      <c r="R5333" s="20">
        <v>0.70014500000000002</v>
      </c>
      <c r="S5333" s="20">
        <v>6.29983</v>
      </c>
      <c r="T5333" s="20">
        <v>0.30199999999999999</v>
      </c>
      <c r="U5333" s="20">
        <v>0.30499999999999999</v>
      </c>
      <c r="V5333" s="20">
        <f t="shared" si="166"/>
        <v>0.38250594836579005</v>
      </c>
      <c r="W5333" s="20">
        <f t="shared" si="167"/>
        <v>3.4269550956131507</v>
      </c>
    </row>
    <row r="5334" spans="1:23" x14ac:dyDescent="0.25">
      <c r="A5334" s="18">
        <v>40307</v>
      </c>
      <c r="B5334" s="18">
        <v>40307</v>
      </c>
      <c r="C5334" s="18">
        <v>6410</v>
      </c>
      <c r="D5334" s="18">
        <v>6410</v>
      </c>
      <c r="E5334" s="18" t="s">
        <v>116</v>
      </c>
      <c r="F5334" s="18" t="s">
        <v>304</v>
      </c>
      <c r="G5334" s="19">
        <v>2.4995928029300001</v>
      </c>
      <c r="H5334" s="19">
        <v>1.0115499999999999</v>
      </c>
      <c r="I5334" s="18" t="s">
        <v>79</v>
      </c>
      <c r="J5334" s="18" t="s">
        <v>80</v>
      </c>
      <c r="K5334" s="18">
        <v>16</v>
      </c>
      <c r="L5334" s="18">
        <v>60</v>
      </c>
      <c r="M5334" s="18" t="s">
        <v>71</v>
      </c>
      <c r="N5334" s="18" t="s">
        <v>74</v>
      </c>
      <c r="O5334" s="18" t="s">
        <v>75</v>
      </c>
      <c r="P5334" s="19">
        <v>1268.36384593</v>
      </c>
      <c r="Q5334" s="19">
        <v>108881.826967</v>
      </c>
      <c r="R5334" s="20">
        <v>0.70014500000000002</v>
      </c>
      <c r="S5334" s="20">
        <v>6.29983</v>
      </c>
      <c r="T5334" s="20">
        <v>0.30199999999999999</v>
      </c>
      <c r="U5334" s="20">
        <v>0.30499999999999999</v>
      </c>
      <c r="V5334" s="20">
        <f t="shared" si="166"/>
        <v>0.4943457089754999</v>
      </c>
      <c r="W5334" s="20">
        <f t="shared" si="167"/>
        <v>4.4289521603675004</v>
      </c>
    </row>
    <row r="5335" spans="1:23" x14ac:dyDescent="0.25">
      <c r="A5335" s="18">
        <v>40308</v>
      </c>
      <c r="B5335" s="18">
        <v>40308</v>
      </c>
      <c r="C5335" s="18">
        <v>6410</v>
      </c>
      <c r="D5335" s="18">
        <v>6410</v>
      </c>
      <c r="E5335" s="18" t="s">
        <v>116</v>
      </c>
      <c r="F5335" s="18" t="s">
        <v>304</v>
      </c>
      <c r="G5335" s="19">
        <v>12.2061281377</v>
      </c>
      <c r="H5335" s="19">
        <v>4.9396399999999998</v>
      </c>
      <c r="I5335" s="18" t="s">
        <v>79</v>
      </c>
      <c r="J5335" s="18" t="s">
        <v>80</v>
      </c>
      <c r="K5335" s="18">
        <v>16</v>
      </c>
      <c r="L5335" s="18">
        <v>60</v>
      </c>
      <c r="M5335" s="18" t="s">
        <v>71</v>
      </c>
      <c r="N5335" s="18" t="s">
        <v>74</v>
      </c>
      <c r="O5335" s="18" t="s">
        <v>75</v>
      </c>
      <c r="P5335" s="19">
        <v>2957.0160434600002</v>
      </c>
      <c r="Q5335" s="19">
        <v>531696.81488199998</v>
      </c>
      <c r="R5335" s="20">
        <v>0.70014500000000002</v>
      </c>
      <c r="S5335" s="20">
        <v>6.29983</v>
      </c>
      <c r="T5335" s="20">
        <v>0.30199999999999999</v>
      </c>
      <c r="U5335" s="20">
        <v>0.30499999999999999</v>
      </c>
      <c r="V5335" s="20">
        <f t="shared" si="166"/>
        <v>2.4140080449643997</v>
      </c>
      <c r="W5335" s="20">
        <f t="shared" si="167"/>
        <v>21.627630121534001</v>
      </c>
    </row>
    <row r="5336" spans="1:23" x14ac:dyDescent="0.25">
      <c r="A5336" s="18">
        <v>40309</v>
      </c>
      <c r="B5336" s="18">
        <v>40309</v>
      </c>
      <c r="C5336" s="18">
        <v>6410</v>
      </c>
      <c r="D5336" s="18">
        <v>6410</v>
      </c>
      <c r="E5336" s="18" t="s">
        <v>116</v>
      </c>
      <c r="F5336" s="18" t="s">
        <v>304</v>
      </c>
      <c r="G5336" s="19">
        <v>7.8832809108599999</v>
      </c>
      <c r="H5336" s="19">
        <v>3.1902499999999998</v>
      </c>
      <c r="I5336" s="18" t="s">
        <v>79</v>
      </c>
      <c r="J5336" s="18" t="s">
        <v>80</v>
      </c>
      <c r="K5336" s="18">
        <v>16</v>
      </c>
      <c r="L5336" s="18">
        <v>60</v>
      </c>
      <c r="M5336" s="18" t="s">
        <v>71</v>
      </c>
      <c r="N5336" s="18" t="s">
        <v>74</v>
      </c>
      <c r="O5336" s="18" t="s">
        <v>75</v>
      </c>
      <c r="P5336" s="19">
        <v>2721.33838788</v>
      </c>
      <c r="Q5336" s="19">
        <v>343394.34289600002</v>
      </c>
      <c r="R5336" s="20">
        <v>0.70014500000000002</v>
      </c>
      <c r="S5336" s="20">
        <v>6.29983</v>
      </c>
      <c r="T5336" s="20">
        <v>0.30199999999999999</v>
      </c>
      <c r="U5336" s="20">
        <v>0.30499999999999999</v>
      </c>
      <c r="V5336" s="20">
        <f t="shared" si="166"/>
        <v>1.5590790352024999</v>
      </c>
      <c r="W5336" s="20">
        <f t="shared" si="167"/>
        <v>13.968132696962501</v>
      </c>
    </row>
    <row r="5337" spans="1:23" x14ac:dyDescent="0.25">
      <c r="A5337" s="18">
        <v>40310</v>
      </c>
      <c r="B5337" s="18">
        <v>40310</v>
      </c>
      <c r="C5337" s="18">
        <v>6410</v>
      </c>
      <c r="D5337" s="18">
        <v>6410</v>
      </c>
      <c r="E5337" s="18" t="s">
        <v>116</v>
      </c>
      <c r="F5337" s="18" t="s">
        <v>304</v>
      </c>
      <c r="G5337" s="19">
        <v>50.615852115000003</v>
      </c>
      <c r="H5337" s="19">
        <v>20.483499999999999</v>
      </c>
      <c r="I5337" s="18" t="s">
        <v>79</v>
      </c>
      <c r="J5337" s="18" t="s">
        <v>80</v>
      </c>
      <c r="K5337" s="18">
        <v>16</v>
      </c>
      <c r="L5337" s="18">
        <v>60</v>
      </c>
      <c r="M5337" s="18" t="s">
        <v>71</v>
      </c>
      <c r="N5337" s="18" t="s">
        <v>74</v>
      </c>
      <c r="O5337" s="18" t="s">
        <v>75</v>
      </c>
      <c r="P5337" s="19">
        <v>6455.1512685099997</v>
      </c>
      <c r="Q5337" s="19">
        <v>2204817.6988300001</v>
      </c>
      <c r="R5337" s="20">
        <v>0.70014500000000002</v>
      </c>
      <c r="S5337" s="20">
        <v>6.29983</v>
      </c>
      <c r="T5337" s="20">
        <v>0.30199999999999999</v>
      </c>
      <c r="U5337" s="20">
        <v>0.30499999999999999</v>
      </c>
      <c r="V5337" s="20">
        <f t="shared" si="166"/>
        <v>10.010311235034999</v>
      </c>
      <c r="W5337" s="20">
        <f t="shared" si="167"/>
        <v>89.684584624475008</v>
      </c>
    </row>
    <row r="5338" spans="1:23" x14ac:dyDescent="0.25">
      <c r="A5338" s="18">
        <v>40311</v>
      </c>
      <c r="B5338" s="18">
        <v>40311</v>
      </c>
      <c r="C5338" s="18">
        <v>6410</v>
      </c>
      <c r="D5338" s="18">
        <v>6410</v>
      </c>
      <c r="E5338" s="18" t="s">
        <v>116</v>
      </c>
      <c r="F5338" s="18" t="s">
        <v>304</v>
      </c>
      <c r="G5338" s="19">
        <v>5.1452176194900003</v>
      </c>
      <c r="H5338" s="19">
        <v>2.0821999999999998</v>
      </c>
      <c r="I5338" s="18" t="s">
        <v>79</v>
      </c>
      <c r="J5338" s="18" t="s">
        <v>80</v>
      </c>
      <c r="K5338" s="18">
        <v>16</v>
      </c>
      <c r="L5338" s="18">
        <v>60</v>
      </c>
      <c r="M5338" s="18" t="s">
        <v>71</v>
      </c>
      <c r="N5338" s="18" t="s">
        <v>74</v>
      </c>
      <c r="O5338" s="18" t="s">
        <v>75</v>
      </c>
      <c r="P5338" s="19">
        <v>1981.67312548</v>
      </c>
      <c r="Q5338" s="19">
        <v>224124.78300299999</v>
      </c>
      <c r="R5338" s="20">
        <v>0.70014500000000002</v>
      </c>
      <c r="S5338" s="20">
        <v>6.29983</v>
      </c>
      <c r="T5338" s="20">
        <v>0.30199999999999999</v>
      </c>
      <c r="U5338" s="20">
        <v>0.30499999999999999</v>
      </c>
      <c r="V5338" s="20">
        <f t="shared" si="166"/>
        <v>1.0175736594619997</v>
      </c>
      <c r="W5338" s="20">
        <f t="shared" si="167"/>
        <v>9.1166666880699996</v>
      </c>
    </row>
    <row r="5339" spans="1:23" x14ac:dyDescent="0.25">
      <c r="A5339" s="18">
        <v>40312</v>
      </c>
      <c r="B5339" s="18">
        <v>40312</v>
      </c>
      <c r="C5339" s="18">
        <v>6410</v>
      </c>
      <c r="D5339" s="18">
        <v>6410</v>
      </c>
      <c r="E5339" s="18" t="s">
        <v>116</v>
      </c>
      <c r="F5339" s="18" t="s">
        <v>304</v>
      </c>
      <c r="G5339" s="19">
        <v>2.9069891409899999</v>
      </c>
      <c r="H5339" s="19">
        <v>1.17642</v>
      </c>
      <c r="I5339" s="18" t="s">
        <v>79</v>
      </c>
      <c r="J5339" s="18" t="s">
        <v>80</v>
      </c>
      <c r="K5339" s="18">
        <v>16</v>
      </c>
      <c r="L5339" s="18">
        <v>60</v>
      </c>
      <c r="M5339" s="18" t="s">
        <v>71</v>
      </c>
      <c r="N5339" s="18" t="s">
        <v>74</v>
      </c>
      <c r="O5339" s="18" t="s">
        <v>75</v>
      </c>
      <c r="P5339" s="19">
        <v>1634.9161077399999</v>
      </c>
      <c r="Q5339" s="19">
        <v>126627.940468</v>
      </c>
      <c r="R5339" s="20">
        <v>0.70014500000000002</v>
      </c>
      <c r="S5339" s="20">
        <v>6.29983</v>
      </c>
      <c r="T5339" s="20">
        <v>0.30199999999999999</v>
      </c>
      <c r="U5339" s="20">
        <v>0.30499999999999999</v>
      </c>
      <c r="V5339" s="20">
        <f t="shared" si="166"/>
        <v>0.5749178774682</v>
      </c>
      <c r="W5339" s="20">
        <f t="shared" si="167"/>
        <v>5.1508159759770002</v>
      </c>
    </row>
    <row r="5340" spans="1:23" x14ac:dyDescent="0.25">
      <c r="A5340" s="18">
        <v>40313</v>
      </c>
      <c r="B5340" s="18">
        <v>40313</v>
      </c>
      <c r="C5340" s="18">
        <v>6410</v>
      </c>
      <c r="D5340" s="18">
        <v>6410</v>
      </c>
      <c r="E5340" s="18" t="s">
        <v>116</v>
      </c>
      <c r="F5340" s="18" t="s">
        <v>304</v>
      </c>
      <c r="G5340" s="19">
        <v>12.405695423199999</v>
      </c>
      <c r="H5340" s="19">
        <v>5.02041</v>
      </c>
      <c r="I5340" s="18" t="s">
        <v>79</v>
      </c>
      <c r="J5340" s="18" t="s">
        <v>80</v>
      </c>
      <c r="K5340" s="18">
        <v>16</v>
      </c>
      <c r="L5340" s="18">
        <v>60</v>
      </c>
      <c r="M5340" s="18" t="s">
        <v>71</v>
      </c>
      <c r="N5340" s="18" t="s">
        <v>74</v>
      </c>
      <c r="O5340" s="18" t="s">
        <v>75</v>
      </c>
      <c r="P5340" s="19">
        <v>4767.6334031300003</v>
      </c>
      <c r="Q5340" s="19">
        <v>540389.93106700003</v>
      </c>
      <c r="R5340" s="20">
        <v>0.70014500000000002</v>
      </c>
      <c r="S5340" s="20">
        <v>6.29983</v>
      </c>
      <c r="T5340" s="20">
        <v>0.30199999999999999</v>
      </c>
      <c r="U5340" s="20">
        <v>0.30499999999999999</v>
      </c>
      <c r="V5340" s="20">
        <f t="shared" si="166"/>
        <v>2.4534804416961</v>
      </c>
      <c r="W5340" s="20">
        <f t="shared" si="167"/>
        <v>21.981272023558503</v>
      </c>
    </row>
    <row r="5341" spans="1:23" x14ac:dyDescent="0.25">
      <c r="A5341" s="18">
        <v>40314</v>
      </c>
      <c r="B5341" s="18">
        <v>40314</v>
      </c>
      <c r="C5341" s="18">
        <v>6410</v>
      </c>
      <c r="D5341" s="18">
        <v>6410</v>
      </c>
      <c r="E5341" s="18" t="s">
        <v>116</v>
      </c>
      <c r="F5341" s="18" t="s">
        <v>304</v>
      </c>
      <c r="G5341" s="19">
        <v>8.9082565338500004</v>
      </c>
      <c r="H5341" s="19">
        <v>3.6050399999999998</v>
      </c>
      <c r="I5341" s="18" t="s">
        <v>79</v>
      </c>
      <c r="J5341" s="18" t="s">
        <v>80</v>
      </c>
      <c r="K5341" s="18">
        <v>16</v>
      </c>
      <c r="L5341" s="18">
        <v>60</v>
      </c>
      <c r="M5341" s="18" t="s">
        <v>71</v>
      </c>
      <c r="N5341" s="18" t="s">
        <v>74</v>
      </c>
      <c r="O5341" s="18" t="s">
        <v>75</v>
      </c>
      <c r="P5341" s="19">
        <v>2539.3972807999999</v>
      </c>
      <c r="Q5341" s="19">
        <v>388042.10243999999</v>
      </c>
      <c r="R5341" s="20">
        <v>0.70014500000000002</v>
      </c>
      <c r="S5341" s="20">
        <v>6.29983</v>
      </c>
      <c r="T5341" s="20">
        <v>0.30199999999999999</v>
      </c>
      <c r="U5341" s="20">
        <v>0.30499999999999999</v>
      </c>
      <c r="V5341" s="20">
        <f t="shared" si="166"/>
        <v>1.7617874100983999</v>
      </c>
      <c r="W5341" s="20">
        <f t="shared" si="167"/>
        <v>15.784241704524002</v>
      </c>
    </row>
    <row r="5342" spans="1:23" x14ac:dyDescent="0.25">
      <c r="A5342" s="18">
        <v>40315</v>
      </c>
      <c r="B5342" s="18">
        <v>40315</v>
      </c>
      <c r="C5342" s="18">
        <v>6410</v>
      </c>
      <c r="D5342" s="18">
        <v>6410</v>
      </c>
      <c r="E5342" s="18" t="s">
        <v>116</v>
      </c>
      <c r="F5342" s="18" t="s">
        <v>304</v>
      </c>
      <c r="G5342" s="19">
        <v>3.65871460842</v>
      </c>
      <c r="H5342" s="19">
        <v>1.4806299999999999</v>
      </c>
      <c r="I5342" s="18" t="s">
        <v>79</v>
      </c>
      <c r="J5342" s="18" t="s">
        <v>80</v>
      </c>
      <c r="K5342" s="18">
        <v>16</v>
      </c>
      <c r="L5342" s="18">
        <v>60</v>
      </c>
      <c r="M5342" s="18" t="s">
        <v>71</v>
      </c>
      <c r="N5342" s="18" t="s">
        <v>74</v>
      </c>
      <c r="O5342" s="18" t="s">
        <v>75</v>
      </c>
      <c r="P5342" s="19">
        <v>1683.3649991</v>
      </c>
      <c r="Q5342" s="19">
        <v>159372.970848</v>
      </c>
      <c r="R5342" s="20">
        <v>0.70014500000000002</v>
      </c>
      <c r="S5342" s="20">
        <v>6.29983</v>
      </c>
      <c r="T5342" s="20">
        <v>0.30199999999999999</v>
      </c>
      <c r="U5342" s="20">
        <v>0.30499999999999999</v>
      </c>
      <c r="V5342" s="20">
        <f t="shared" si="166"/>
        <v>0.7235856725623</v>
      </c>
      <c r="W5342" s="20">
        <f t="shared" si="167"/>
        <v>6.4827635185655001</v>
      </c>
    </row>
    <row r="5343" spans="1:23" x14ac:dyDescent="0.25">
      <c r="A5343" s="18">
        <v>40316</v>
      </c>
      <c r="B5343" s="18">
        <v>40316</v>
      </c>
      <c r="C5343" s="18">
        <v>6410</v>
      </c>
      <c r="D5343" s="18">
        <v>6410</v>
      </c>
      <c r="E5343" s="18" t="s">
        <v>116</v>
      </c>
      <c r="F5343" s="18" t="s">
        <v>304</v>
      </c>
      <c r="G5343" s="19">
        <v>1.1012524667400001</v>
      </c>
      <c r="H5343" s="19">
        <v>0.44566099999999997</v>
      </c>
      <c r="I5343" s="18" t="s">
        <v>79</v>
      </c>
      <c r="J5343" s="18" t="s">
        <v>80</v>
      </c>
      <c r="K5343" s="18">
        <v>16</v>
      </c>
      <c r="L5343" s="18">
        <v>60</v>
      </c>
      <c r="M5343" s="18" t="s">
        <v>71</v>
      </c>
      <c r="N5343" s="18" t="s">
        <v>74</v>
      </c>
      <c r="O5343" s="18" t="s">
        <v>75</v>
      </c>
      <c r="P5343" s="19">
        <v>807.05334636199996</v>
      </c>
      <c r="Q5343" s="19">
        <v>47970.365568399997</v>
      </c>
      <c r="R5343" s="20">
        <v>0.70014500000000002</v>
      </c>
      <c r="S5343" s="20">
        <v>6.29983</v>
      </c>
      <c r="T5343" s="20">
        <v>0.30199999999999999</v>
      </c>
      <c r="U5343" s="20">
        <v>0.30499999999999999</v>
      </c>
      <c r="V5343" s="20">
        <f t="shared" si="166"/>
        <v>0.21779506994980999</v>
      </c>
      <c r="W5343" s="20">
        <f t="shared" si="167"/>
        <v>1.9512740336528502</v>
      </c>
    </row>
    <row r="5344" spans="1:23" x14ac:dyDescent="0.25">
      <c r="A5344" s="18">
        <v>40317</v>
      </c>
      <c r="B5344" s="18">
        <v>40317</v>
      </c>
      <c r="C5344" s="18">
        <v>6410</v>
      </c>
      <c r="D5344" s="18">
        <v>6410</v>
      </c>
      <c r="E5344" s="18" t="s">
        <v>116</v>
      </c>
      <c r="F5344" s="18" t="s">
        <v>304</v>
      </c>
      <c r="G5344" s="19">
        <v>8.5174639103099992</v>
      </c>
      <c r="H5344" s="19">
        <v>3.4468999999999999</v>
      </c>
      <c r="I5344" s="18" t="s">
        <v>79</v>
      </c>
      <c r="J5344" s="18" t="s">
        <v>80</v>
      </c>
      <c r="K5344" s="18">
        <v>16</v>
      </c>
      <c r="L5344" s="18">
        <v>60</v>
      </c>
      <c r="M5344" s="18" t="s">
        <v>71</v>
      </c>
      <c r="N5344" s="18" t="s">
        <v>74</v>
      </c>
      <c r="O5344" s="18" t="s">
        <v>75</v>
      </c>
      <c r="P5344" s="19">
        <v>2339.0642686900001</v>
      </c>
      <c r="Q5344" s="19">
        <v>371019.24385099998</v>
      </c>
      <c r="R5344" s="20">
        <v>0.70014500000000002</v>
      </c>
      <c r="S5344" s="20">
        <v>6.29983</v>
      </c>
      <c r="T5344" s="20">
        <v>0.30199999999999999</v>
      </c>
      <c r="U5344" s="20">
        <v>0.30499999999999999</v>
      </c>
      <c r="V5344" s="20">
        <f t="shared" si="166"/>
        <v>1.6845042007489999</v>
      </c>
      <c r="W5344" s="20">
        <f t="shared" si="167"/>
        <v>15.091844398765002</v>
      </c>
    </row>
    <row r="5345" spans="1:23" x14ac:dyDescent="0.25">
      <c r="A5345" s="18">
        <v>40318</v>
      </c>
      <c r="B5345" s="18">
        <v>40318</v>
      </c>
      <c r="C5345" s="18">
        <v>6410</v>
      </c>
      <c r="D5345" s="18">
        <v>6410</v>
      </c>
      <c r="E5345" s="18" t="s">
        <v>116</v>
      </c>
      <c r="F5345" s="18" t="s">
        <v>304</v>
      </c>
      <c r="G5345" s="19">
        <v>14.0542859663</v>
      </c>
      <c r="H5345" s="19">
        <v>5.68757</v>
      </c>
      <c r="I5345" s="18" t="s">
        <v>79</v>
      </c>
      <c r="J5345" s="18" t="s">
        <v>80</v>
      </c>
      <c r="K5345" s="18">
        <v>16</v>
      </c>
      <c r="L5345" s="18">
        <v>60</v>
      </c>
      <c r="M5345" s="18" t="s">
        <v>71</v>
      </c>
      <c r="N5345" s="18" t="s">
        <v>74</v>
      </c>
      <c r="O5345" s="18" t="s">
        <v>75</v>
      </c>
      <c r="P5345" s="19">
        <v>5080.9972721300001</v>
      </c>
      <c r="Q5345" s="19">
        <v>612202.24787600001</v>
      </c>
      <c r="R5345" s="20">
        <v>0.70014500000000002</v>
      </c>
      <c r="S5345" s="20">
        <v>6.29983</v>
      </c>
      <c r="T5345" s="20">
        <v>0.30199999999999999</v>
      </c>
      <c r="U5345" s="20">
        <v>0.30499999999999999</v>
      </c>
      <c r="V5345" s="20">
        <f t="shared" si="166"/>
        <v>2.7795223409597001</v>
      </c>
      <c r="W5345" s="20">
        <f t="shared" si="167"/>
        <v>24.902353258604499</v>
      </c>
    </row>
    <row r="5346" spans="1:23" x14ac:dyDescent="0.25">
      <c r="A5346" s="18">
        <v>40319</v>
      </c>
      <c r="B5346" s="18">
        <v>40319</v>
      </c>
      <c r="C5346" s="18">
        <v>6410</v>
      </c>
      <c r="D5346" s="18">
        <v>6410</v>
      </c>
      <c r="E5346" s="18" t="s">
        <v>116</v>
      </c>
      <c r="F5346" s="18" t="s">
        <v>304</v>
      </c>
      <c r="G5346" s="19">
        <v>1.1573205182999999</v>
      </c>
      <c r="H5346" s="19">
        <v>0.46835100000000002</v>
      </c>
      <c r="I5346" s="18" t="s">
        <v>79</v>
      </c>
      <c r="J5346" s="18" t="s">
        <v>80</v>
      </c>
      <c r="K5346" s="18">
        <v>16</v>
      </c>
      <c r="L5346" s="18">
        <v>60</v>
      </c>
      <c r="M5346" s="18" t="s">
        <v>71</v>
      </c>
      <c r="N5346" s="18" t="s">
        <v>74</v>
      </c>
      <c r="O5346" s="18" t="s">
        <v>75</v>
      </c>
      <c r="P5346" s="19">
        <v>814.44987497900001</v>
      </c>
      <c r="Q5346" s="19">
        <v>50412.680125799998</v>
      </c>
      <c r="R5346" s="20">
        <v>0.70014500000000002</v>
      </c>
      <c r="S5346" s="20">
        <v>6.29983</v>
      </c>
      <c r="T5346" s="20">
        <v>0.30199999999999999</v>
      </c>
      <c r="U5346" s="20">
        <v>0.30499999999999999</v>
      </c>
      <c r="V5346" s="20">
        <f t="shared" si="166"/>
        <v>0.22888370040471001</v>
      </c>
      <c r="W5346" s="20">
        <f t="shared" si="167"/>
        <v>2.0506195178293503</v>
      </c>
    </row>
    <row r="5347" spans="1:23" x14ac:dyDescent="0.25">
      <c r="A5347" s="18">
        <v>40320</v>
      </c>
      <c r="B5347" s="18">
        <v>40320</v>
      </c>
      <c r="C5347" s="18">
        <v>6410</v>
      </c>
      <c r="D5347" s="18">
        <v>6410</v>
      </c>
      <c r="E5347" s="18" t="s">
        <v>116</v>
      </c>
      <c r="F5347" s="18" t="s">
        <v>304</v>
      </c>
      <c r="G5347" s="19">
        <v>1.77047225404</v>
      </c>
      <c r="H5347" s="19">
        <v>0.71648500000000004</v>
      </c>
      <c r="I5347" s="18" t="s">
        <v>79</v>
      </c>
      <c r="J5347" s="18" t="s">
        <v>80</v>
      </c>
      <c r="K5347" s="18">
        <v>16</v>
      </c>
      <c r="L5347" s="18">
        <v>60</v>
      </c>
      <c r="M5347" s="18" t="s">
        <v>71</v>
      </c>
      <c r="N5347" s="18" t="s">
        <v>74</v>
      </c>
      <c r="O5347" s="18" t="s">
        <v>75</v>
      </c>
      <c r="P5347" s="19">
        <v>1011.36776675</v>
      </c>
      <c r="Q5347" s="19">
        <v>77121.462897999998</v>
      </c>
      <c r="R5347" s="20">
        <v>0.70014500000000002</v>
      </c>
      <c r="S5347" s="20">
        <v>6.29983</v>
      </c>
      <c r="T5347" s="20">
        <v>0.30199999999999999</v>
      </c>
      <c r="U5347" s="20">
        <v>0.30499999999999999</v>
      </c>
      <c r="V5347" s="20">
        <f t="shared" si="166"/>
        <v>0.35014708644685</v>
      </c>
      <c r="W5347" s="20">
        <f t="shared" si="167"/>
        <v>3.1370449197972503</v>
      </c>
    </row>
    <row r="5348" spans="1:23" x14ac:dyDescent="0.25">
      <c r="A5348" s="18">
        <v>40321</v>
      </c>
      <c r="B5348" s="18">
        <v>40321</v>
      </c>
      <c r="C5348" s="18">
        <v>6410</v>
      </c>
      <c r="D5348" s="18">
        <v>6410</v>
      </c>
      <c r="E5348" s="18" t="s">
        <v>116</v>
      </c>
      <c r="F5348" s="18" t="s">
        <v>304</v>
      </c>
      <c r="G5348" s="19">
        <v>21.6055035071</v>
      </c>
      <c r="H5348" s="19">
        <v>8.7434399999999997</v>
      </c>
      <c r="I5348" s="18" t="s">
        <v>79</v>
      </c>
      <c r="J5348" s="18" t="s">
        <v>80</v>
      </c>
      <c r="K5348" s="18">
        <v>16</v>
      </c>
      <c r="L5348" s="18">
        <v>60</v>
      </c>
      <c r="M5348" s="18" t="s">
        <v>71</v>
      </c>
      <c r="N5348" s="18" t="s">
        <v>74</v>
      </c>
      <c r="O5348" s="18" t="s">
        <v>75</v>
      </c>
      <c r="P5348" s="19">
        <v>8379.7460726499994</v>
      </c>
      <c r="Q5348" s="19">
        <v>941131.96822899999</v>
      </c>
      <c r="R5348" s="20">
        <v>0.70014500000000002</v>
      </c>
      <c r="S5348" s="20">
        <v>6.29983</v>
      </c>
      <c r="T5348" s="20">
        <v>0.30199999999999999</v>
      </c>
      <c r="U5348" s="20">
        <v>0.30499999999999999</v>
      </c>
      <c r="V5348" s="20">
        <f t="shared" si="166"/>
        <v>4.2729297075624002</v>
      </c>
      <c r="W5348" s="20">
        <f t="shared" si="167"/>
        <v>38.282119002564002</v>
      </c>
    </row>
    <row r="5349" spans="1:23" x14ac:dyDescent="0.25">
      <c r="A5349" s="18">
        <v>40322</v>
      </c>
      <c r="B5349" s="18">
        <v>40322</v>
      </c>
      <c r="C5349" s="18">
        <v>6410</v>
      </c>
      <c r="D5349" s="18">
        <v>6410</v>
      </c>
      <c r="E5349" s="18" t="s">
        <v>116</v>
      </c>
      <c r="F5349" s="18" t="s">
        <v>304</v>
      </c>
      <c r="G5349" s="19">
        <v>8.7338342400099993</v>
      </c>
      <c r="H5349" s="19">
        <v>3.5344600000000002</v>
      </c>
      <c r="I5349" s="18" t="s">
        <v>79</v>
      </c>
      <c r="J5349" s="18" t="s">
        <v>80</v>
      </c>
      <c r="K5349" s="18">
        <v>16</v>
      </c>
      <c r="L5349" s="18">
        <v>60</v>
      </c>
      <c r="M5349" s="18" t="s">
        <v>71</v>
      </c>
      <c r="N5349" s="18" t="s">
        <v>74</v>
      </c>
      <c r="O5349" s="18" t="s">
        <v>75</v>
      </c>
      <c r="P5349" s="19">
        <v>2700.3447187199999</v>
      </c>
      <c r="Q5349" s="19">
        <v>380444.29771100002</v>
      </c>
      <c r="R5349" s="20">
        <v>0.70014500000000002</v>
      </c>
      <c r="S5349" s="20">
        <v>6.29983</v>
      </c>
      <c r="T5349" s="20">
        <v>0.30199999999999999</v>
      </c>
      <c r="U5349" s="20">
        <v>0.30499999999999999</v>
      </c>
      <c r="V5349" s="20">
        <f t="shared" si="166"/>
        <v>1.7272948786966</v>
      </c>
      <c r="W5349" s="20">
        <f t="shared" si="167"/>
        <v>15.475215513551003</v>
      </c>
    </row>
    <row r="5350" spans="1:23" x14ac:dyDescent="0.25">
      <c r="A5350" s="18">
        <v>40323</v>
      </c>
      <c r="B5350" s="18">
        <v>40323</v>
      </c>
      <c r="C5350" s="18">
        <v>6410</v>
      </c>
      <c r="D5350" s="18">
        <v>6410</v>
      </c>
      <c r="E5350" s="18" t="s">
        <v>116</v>
      </c>
      <c r="F5350" s="18" t="s">
        <v>304</v>
      </c>
      <c r="G5350" s="19">
        <v>1.2042015405499999</v>
      </c>
      <c r="H5350" s="19">
        <v>0.48732300000000001</v>
      </c>
      <c r="I5350" s="18" t="s">
        <v>79</v>
      </c>
      <c r="J5350" s="18" t="s">
        <v>80</v>
      </c>
      <c r="K5350" s="18">
        <v>16</v>
      </c>
      <c r="L5350" s="18">
        <v>60</v>
      </c>
      <c r="M5350" s="18" t="s">
        <v>71</v>
      </c>
      <c r="N5350" s="18" t="s">
        <v>74</v>
      </c>
      <c r="O5350" s="18" t="s">
        <v>75</v>
      </c>
      <c r="P5350" s="19">
        <v>837.46207655499995</v>
      </c>
      <c r="Q5350" s="19">
        <v>52454.809286600001</v>
      </c>
      <c r="R5350" s="20">
        <v>0.70014500000000002</v>
      </c>
      <c r="S5350" s="20">
        <v>6.29983</v>
      </c>
      <c r="T5350" s="20">
        <v>0.30199999999999999</v>
      </c>
      <c r="U5350" s="20">
        <v>0.30499999999999999</v>
      </c>
      <c r="V5350" s="20">
        <f t="shared" si="166"/>
        <v>0.23815533976083</v>
      </c>
      <c r="W5350" s="20">
        <f t="shared" si="167"/>
        <v>2.1336861782875505</v>
      </c>
    </row>
    <row r="5351" spans="1:23" x14ac:dyDescent="0.25">
      <c r="A5351" s="18">
        <v>40324</v>
      </c>
      <c r="B5351" s="18">
        <v>40324</v>
      </c>
      <c r="C5351" s="18">
        <v>6410</v>
      </c>
      <c r="D5351" s="18">
        <v>6410</v>
      </c>
      <c r="E5351" s="18" t="s">
        <v>116</v>
      </c>
      <c r="F5351" s="18" t="s">
        <v>304</v>
      </c>
      <c r="G5351" s="19">
        <v>6.4716104909699999</v>
      </c>
      <c r="H5351" s="19">
        <v>2.61897</v>
      </c>
      <c r="I5351" s="18" t="s">
        <v>79</v>
      </c>
      <c r="J5351" s="18" t="s">
        <v>80</v>
      </c>
      <c r="K5351" s="18">
        <v>16</v>
      </c>
      <c r="L5351" s="18">
        <v>60</v>
      </c>
      <c r="M5351" s="18" t="s">
        <v>71</v>
      </c>
      <c r="N5351" s="18" t="s">
        <v>74</v>
      </c>
      <c r="O5351" s="18" t="s">
        <v>75</v>
      </c>
      <c r="P5351" s="19">
        <v>2038.1026909499999</v>
      </c>
      <c r="Q5351" s="19">
        <v>281902.22537399997</v>
      </c>
      <c r="R5351" s="20">
        <v>0.70014500000000002</v>
      </c>
      <c r="S5351" s="20">
        <v>6.29983</v>
      </c>
      <c r="T5351" s="20">
        <v>0.30199999999999999</v>
      </c>
      <c r="U5351" s="20">
        <v>0.30499999999999999</v>
      </c>
      <c r="V5351" s="20">
        <f t="shared" si="166"/>
        <v>1.2798938079537001</v>
      </c>
      <c r="W5351" s="20">
        <f t="shared" si="167"/>
        <v>11.466850713694502</v>
      </c>
    </row>
    <row r="5352" spans="1:23" x14ac:dyDescent="0.25">
      <c r="A5352" s="18">
        <v>40325</v>
      </c>
      <c r="B5352" s="18">
        <v>40325</v>
      </c>
      <c r="C5352" s="18">
        <v>6410</v>
      </c>
      <c r="D5352" s="18">
        <v>6410</v>
      </c>
      <c r="E5352" s="18" t="s">
        <v>116</v>
      </c>
      <c r="F5352" s="18" t="s">
        <v>304</v>
      </c>
      <c r="G5352" s="19">
        <v>14.245064340600001</v>
      </c>
      <c r="H5352" s="19">
        <v>5.7647700000000004</v>
      </c>
      <c r="I5352" s="18" t="s">
        <v>79</v>
      </c>
      <c r="J5352" s="18" t="s">
        <v>80</v>
      </c>
      <c r="K5352" s="18">
        <v>16</v>
      </c>
      <c r="L5352" s="18">
        <v>60</v>
      </c>
      <c r="M5352" s="18" t="s">
        <v>71</v>
      </c>
      <c r="N5352" s="18" t="s">
        <v>74</v>
      </c>
      <c r="O5352" s="18" t="s">
        <v>75</v>
      </c>
      <c r="P5352" s="19">
        <v>4540.7276117299998</v>
      </c>
      <c r="Q5352" s="19">
        <v>620512.52061999997</v>
      </c>
      <c r="R5352" s="20">
        <v>0.70014500000000002</v>
      </c>
      <c r="S5352" s="20">
        <v>6.29983</v>
      </c>
      <c r="T5352" s="20">
        <v>0.30199999999999999</v>
      </c>
      <c r="U5352" s="20">
        <v>0.30499999999999999</v>
      </c>
      <c r="V5352" s="20">
        <f t="shared" si="166"/>
        <v>2.8172500743716999</v>
      </c>
      <c r="W5352" s="20">
        <f t="shared" si="167"/>
        <v>25.240364337424506</v>
      </c>
    </row>
    <row r="5353" spans="1:23" x14ac:dyDescent="0.25">
      <c r="A5353" s="18">
        <v>40326</v>
      </c>
      <c r="B5353" s="18">
        <v>40326</v>
      </c>
      <c r="C5353" s="18">
        <v>6410</v>
      </c>
      <c r="D5353" s="18">
        <v>6410</v>
      </c>
      <c r="E5353" s="18" t="s">
        <v>116</v>
      </c>
      <c r="F5353" s="18" t="s">
        <v>304</v>
      </c>
      <c r="G5353" s="19">
        <v>2.91048452764</v>
      </c>
      <c r="H5353" s="19">
        <v>1.1778299999999999</v>
      </c>
      <c r="I5353" s="18" t="s">
        <v>79</v>
      </c>
      <c r="J5353" s="18" t="s">
        <v>80</v>
      </c>
      <c r="K5353" s="18">
        <v>16</v>
      </c>
      <c r="L5353" s="18">
        <v>60</v>
      </c>
      <c r="M5353" s="18" t="s">
        <v>71</v>
      </c>
      <c r="N5353" s="18" t="s">
        <v>74</v>
      </c>
      <c r="O5353" s="18" t="s">
        <v>75</v>
      </c>
      <c r="P5353" s="19">
        <v>1504.9413143700001</v>
      </c>
      <c r="Q5353" s="19">
        <v>126780.198902</v>
      </c>
      <c r="R5353" s="20">
        <v>0.70014500000000002</v>
      </c>
      <c r="S5353" s="20">
        <v>6.29983</v>
      </c>
      <c r="T5353" s="20">
        <v>0.30199999999999999</v>
      </c>
      <c r="U5353" s="20">
        <v>0.30499999999999999</v>
      </c>
      <c r="V5353" s="20">
        <f t="shared" si="166"/>
        <v>0.57560694617429997</v>
      </c>
      <c r="W5353" s="20">
        <f t="shared" si="167"/>
        <v>5.1569894943854999</v>
      </c>
    </row>
    <row r="5354" spans="1:23" x14ac:dyDescent="0.25">
      <c r="A5354" s="18">
        <v>40327</v>
      </c>
      <c r="B5354" s="18">
        <v>40327</v>
      </c>
      <c r="C5354" s="18">
        <v>6410</v>
      </c>
      <c r="D5354" s="18">
        <v>6410</v>
      </c>
      <c r="E5354" s="18" t="s">
        <v>116</v>
      </c>
      <c r="F5354" s="18" t="s">
        <v>304</v>
      </c>
      <c r="G5354" s="19">
        <v>2.0251785085199998</v>
      </c>
      <c r="H5354" s="19">
        <v>0.81956099999999998</v>
      </c>
      <c r="I5354" s="18" t="s">
        <v>79</v>
      </c>
      <c r="J5354" s="18" t="s">
        <v>80</v>
      </c>
      <c r="K5354" s="18">
        <v>16</v>
      </c>
      <c r="L5354" s="18">
        <v>60</v>
      </c>
      <c r="M5354" s="18" t="s">
        <v>71</v>
      </c>
      <c r="N5354" s="18" t="s">
        <v>74</v>
      </c>
      <c r="O5354" s="18" t="s">
        <v>75</v>
      </c>
      <c r="P5354" s="19">
        <v>1075.06373147</v>
      </c>
      <c r="Q5354" s="19">
        <v>88216.422963899997</v>
      </c>
      <c r="R5354" s="20">
        <v>0.70014500000000002</v>
      </c>
      <c r="S5354" s="20">
        <v>6.29983</v>
      </c>
      <c r="T5354" s="20">
        <v>0.30199999999999999</v>
      </c>
      <c r="U5354" s="20">
        <v>0.30499999999999999</v>
      </c>
      <c r="V5354" s="20">
        <f t="shared" si="166"/>
        <v>0.40052045236881001</v>
      </c>
      <c r="W5354" s="20">
        <f t="shared" si="167"/>
        <v>3.5883510073678502</v>
      </c>
    </row>
    <row r="5355" spans="1:23" x14ac:dyDescent="0.25">
      <c r="A5355" s="18">
        <v>40328</v>
      </c>
      <c r="B5355" s="18">
        <v>40328</v>
      </c>
      <c r="C5355" s="18">
        <v>6410</v>
      </c>
      <c r="D5355" s="18">
        <v>6410</v>
      </c>
      <c r="E5355" s="18" t="s">
        <v>116</v>
      </c>
      <c r="F5355" s="18" t="s">
        <v>304</v>
      </c>
      <c r="G5355" s="19">
        <v>30.32377104</v>
      </c>
      <c r="H5355" s="19">
        <v>12.271599999999999</v>
      </c>
      <c r="I5355" s="18" t="s">
        <v>79</v>
      </c>
      <c r="J5355" s="18" t="s">
        <v>80</v>
      </c>
      <c r="K5355" s="18">
        <v>16</v>
      </c>
      <c r="L5355" s="18">
        <v>60</v>
      </c>
      <c r="M5355" s="18" t="s">
        <v>71</v>
      </c>
      <c r="N5355" s="18" t="s">
        <v>74</v>
      </c>
      <c r="O5355" s="18" t="s">
        <v>75</v>
      </c>
      <c r="P5355" s="19">
        <v>5356.1598204499996</v>
      </c>
      <c r="Q5355" s="19">
        <v>1320898.1828900001</v>
      </c>
      <c r="R5355" s="20">
        <v>0.70014500000000002</v>
      </c>
      <c r="S5355" s="20">
        <v>6.29983</v>
      </c>
      <c r="T5355" s="20">
        <v>0.30199999999999999</v>
      </c>
      <c r="U5355" s="20">
        <v>0.30499999999999999</v>
      </c>
      <c r="V5355" s="20">
        <f t="shared" si="166"/>
        <v>5.997145768635999</v>
      </c>
      <c r="W5355" s="20">
        <f t="shared" si="167"/>
        <v>53.729750710460003</v>
      </c>
    </row>
    <row r="5356" spans="1:23" x14ac:dyDescent="0.25">
      <c r="A5356" s="18">
        <v>40329</v>
      </c>
      <c r="B5356" s="18">
        <v>40329</v>
      </c>
      <c r="C5356" s="18">
        <v>6410</v>
      </c>
      <c r="D5356" s="18">
        <v>6410</v>
      </c>
      <c r="E5356" s="18" t="s">
        <v>116</v>
      </c>
      <c r="F5356" s="18" t="s">
        <v>304</v>
      </c>
      <c r="G5356" s="19">
        <v>9.0335257443800003</v>
      </c>
      <c r="H5356" s="19">
        <v>3.6557400000000002</v>
      </c>
      <c r="I5356" s="18" t="s">
        <v>79</v>
      </c>
      <c r="J5356" s="18" t="s">
        <v>80</v>
      </c>
      <c r="K5356" s="18">
        <v>16</v>
      </c>
      <c r="L5356" s="18">
        <v>60</v>
      </c>
      <c r="M5356" s="18" t="s">
        <v>71</v>
      </c>
      <c r="N5356" s="18" t="s">
        <v>74</v>
      </c>
      <c r="O5356" s="18" t="s">
        <v>75</v>
      </c>
      <c r="P5356" s="19">
        <v>2669.1675191200002</v>
      </c>
      <c r="Q5356" s="19">
        <v>393498.80742500001</v>
      </c>
      <c r="R5356" s="20">
        <v>0.70014500000000002</v>
      </c>
      <c r="S5356" s="20">
        <v>6.29983</v>
      </c>
      <c r="T5356" s="20">
        <v>0.30199999999999999</v>
      </c>
      <c r="U5356" s="20">
        <v>0.30499999999999999</v>
      </c>
      <c r="V5356" s="20">
        <f t="shared" si="166"/>
        <v>1.7865645614454</v>
      </c>
      <c r="W5356" s="20">
        <f t="shared" si="167"/>
        <v>16.006225664319004</v>
      </c>
    </row>
    <row r="5357" spans="1:23" x14ac:dyDescent="0.25">
      <c r="A5357" s="18">
        <v>40330</v>
      </c>
      <c r="B5357" s="18">
        <v>40330</v>
      </c>
      <c r="C5357" s="18">
        <v>6410</v>
      </c>
      <c r="D5357" s="18">
        <v>6410</v>
      </c>
      <c r="E5357" s="18" t="s">
        <v>116</v>
      </c>
      <c r="F5357" s="18" t="s">
        <v>304</v>
      </c>
      <c r="G5357" s="19">
        <v>4.6211872503600002</v>
      </c>
      <c r="H5357" s="19">
        <v>1.8701300000000001</v>
      </c>
      <c r="I5357" s="18" t="s">
        <v>79</v>
      </c>
      <c r="J5357" s="18" t="s">
        <v>80</v>
      </c>
      <c r="K5357" s="18">
        <v>16</v>
      </c>
      <c r="L5357" s="18">
        <v>60</v>
      </c>
      <c r="M5357" s="18" t="s">
        <v>71</v>
      </c>
      <c r="N5357" s="18" t="s">
        <v>74</v>
      </c>
      <c r="O5357" s="18" t="s">
        <v>75</v>
      </c>
      <c r="P5357" s="19">
        <v>1790.7046514599999</v>
      </c>
      <c r="Q5357" s="19">
        <v>201298.11142999999</v>
      </c>
      <c r="R5357" s="20">
        <v>0.70014500000000002</v>
      </c>
      <c r="S5357" s="20">
        <v>6.29983</v>
      </c>
      <c r="T5357" s="20">
        <v>0.30199999999999999</v>
      </c>
      <c r="U5357" s="20">
        <v>0.30499999999999999</v>
      </c>
      <c r="V5357" s="20">
        <f t="shared" si="166"/>
        <v>0.91393479385730003</v>
      </c>
      <c r="W5357" s="20">
        <f t="shared" si="167"/>
        <v>8.1881432491405004</v>
      </c>
    </row>
    <row r="5358" spans="1:23" x14ac:dyDescent="0.25">
      <c r="A5358" s="18">
        <v>40331</v>
      </c>
      <c r="B5358" s="18">
        <v>40331</v>
      </c>
      <c r="C5358" s="18">
        <v>6410</v>
      </c>
      <c r="D5358" s="18">
        <v>6410</v>
      </c>
      <c r="E5358" s="18" t="s">
        <v>116</v>
      </c>
      <c r="F5358" s="18" t="s">
        <v>304</v>
      </c>
      <c r="G5358" s="19">
        <v>1.49485363672</v>
      </c>
      <c r="H5358" s="19">
        <v>0.60494599999999998</v>
      </c>
      <c r="I5358" s="18" t="s">
        <v>79</v>
      </c>
      <c r="J5358" s="18" t="s">
        <v>80</v>
      </c>
      <c r="K5358" s="18">
        <v>16</v>
      </c>
      <c r="L5358" s="18">
        <v>60</v>
      </c>
      <c r="M5358" s="18" t="s">
        <v>71</v>
      </c>
      <c r="N5358" s="18" t="s">
        <v>74</v>
      </c>
      <c r="O5358" s="18" t="s">
        <v>75</v>
      </c>
      <c r="P5358" s="19">
        <v>1025.15104767</v>
      </c>
      <c r="Q5358" s="19">
        <v>65115.563952199998</v>
      </c>
      <c r="R5358" s="20">
        <v>0.70014500000000002</v>
      </c>
      <c r="S5358" s="20">
        <v>6.29983</v>
      </c>
      <c r="T5358" s="20">
        <v>0.30199999999999999</v>
      </c>
      <c r="U5358" s="20">
        <v>0.30499999999999999</v>
      </c>
      <c r="V5358" s="20">
        <f t="shared" si="166"/>
        <v>0.29563784218465999</v>
      </c>
      <c r="W5358" s="20">
        <f t="shared" si="167"/>
        <v>2.6486845866301003</v>
      </c>
    </row>
    <row r="5359" spans="1:23" x14ac:dyDescent="0.25">
      <c r="A5359" s="18">
        <v>40332</v>
      </c>
      <c r="B5359" s="18">
        <v>40332</v>
      </c>
      <c r="C5359" s="18">
        <v>6410</v>
      </c>
      <c r="D5359" s="18">
        <v>6410</v>
      </c>
      <c r="E5359" s="18" t="s">
        <v>116</v>
      </c>
      <c r="F5359" s="18" t="s">
        <v>304</v>
      </c>
      <c r="G5359" s="19">
        <v>5.5756644707199996</v>
      </c>
      <c r="H5359" s="19">
        <v>2.2563900000000001</v>
      </c>
      <c r="I5359" s="18" t="s">
        <v>79</v>
      </c>
      <c r="J5359" s="18" t="s">
        <v>80</v>
      </c>
      <c r="K5359" s="18">
        <v>16</v>
      </c>
      <c r="L5359" s="18">
        <v>60</v>
      </c>
      <c r="M5359" s="18" t="s">
        <v>71</v>
      </c>
      <c r="N5359" s="18" t="s">
        <v>74</v>
      </c>
      <c r="O5359" s="18" t="s">
        <v>75</v>
      </c>
      <c r="P5359" s="19">
        <v>2406.97876924</v>
      </c>
      <c r="Q5359" s="19">
        <v>242874.97284199999</v>
      </c>
      <c r="R5359" s="20">
        <v>0.70014500000000002</v>
      </c>
      <c r="S5359" s="20">
        <v>6.29983</v>
      </c>
      <c r="T5359" s="20">
        <v>0.30199999999999999</v>
      </c>
      <c r="U5359" s="20">
        <v>0.30499999999999999</v>
      </c>
      <c r="V5359" s="20">
        <f t="shared" si="166"/>
        <v>1.1027005232319</v>
      </c>
      <c r="W5359" s="20">
        <f t="shared" si="167"/>
        <v>9.8793370225215025</v>
      </c>
    </row>
    <row r="5360" spans="1:23" x14ac:dyDescent="0.25">
      <c r="A5360" s="18">
        <v>40333</v>
      </c>
      <c r="B5360" s="18">
        <v>40333</v>
      </c>
      <c r="C5360" s="18">
        <v>6410</v>
      </c>
      <c r="D5360" s="18">
        <v>6410</v>
      </c>
      <c r="E5360" s="18" t="s">
        <v>116</v>
      </c>
      <c r="F5360" s="18" t="s">
        <v>304</v>
      </c>
      <c r="G5360" s="19">
        <v>2.4231325857799999</v>
      </c>
      <c r="H5360" s="19">
        <v>0.98060700000000001</v>
      </c>
      <c r="I5360" s="18" t="s">
        <v>79</v>
      </c>
      <c r="J5360" s="18" t="s">
        <v>80</v>
      </c>
      <c r="K5360" s="18">
        <v>16</v>
      </c>
      <c r="L5360" s="18">
        <v>60</v>
      </c>
      <c r="M5360" s="18" t="s">
        <v>71</v>
      </c>
      <c r="N5360" s="18" t="s">
        <v>74</v>
      </c>
      <c r="O5360" s="18" t="s">
        <v>75</v>
      </c>
      <c r="P5360" s="19">
        <v>1377.1335044299999</v>
      </c>
      <c r="Q5360" s="19">
        <v>105551.23323</v>
      </c>
      <c r="R5360" s="20">
        <v>0.70014500000000002</v>
      </c>
      <c r="S5360" s="20">
        <v>6.29983</v>
      </c>
      <c r="T5360" s="20">
        <v>0.30199999999999999</v>
      </c>
      <c r="U5360" s="20">
        <v>0.30499999999999999</v>
      </c>
      <c r="V5360" s="20">
        <f t="shared" si="166"/>
        <v>0.47922382743446995</v>
      </c>
      <c r="W5360" s="20">
        <f t="shared" si="167"/>
        <v>4.2934718907829508</v>
      </c>
    </row>
    <row r="5361" spans="1:23" x14ac:dyDescent="0.25">
      <c r="A5361" s="18">
        <v>40334</v>
      </c>
      <c r="B5361" s="18">
        <v>40334</v>
      </c>
      <c r="C5361" s="18">
        <v>6410</v>
      </c>
      <c r="D5361" s="18">
        <v>6410</v>
      </c>
      <c r="E5361" s="18" t="s">
        <v>116</v>
      </c>
      <c r="F5361" s="18" t="s">
        <v>304</v>
      </c>
      <c r="G5361" s="19">
        <v>1.6773259636</v>
      </c>
      <c r="H5361" s="19">
        <v>0.67879</v>
      </c>
      <c r="I5361" s="18" t="s">
        <v>79</v>
      </c>
      <c r="J5361" s="18" t="s">
        <v>80</v>
      </c>
      <c r="K5361" s="18">
        <v>16</v>
      </c>
      <c r="L5361" s="18">
        <v>60</v>
      </c>
      <c r="M5361" s="18" t="s">
        <v>71</v>
      </c>
      <c r="N5361" s="18" t="s">
        <v>74</v>
      </c>
      <c r="O5361" s="18" t="s">
        <v>75</v>
      </c>
      <c r="P5361" s="19">
        <v>996.93578847399999</v>
      </c>
      <c r="Q5361" s="19">
        <v>73064.026717800007</v>
      </c>
      <c r="R5361" s="20">
        <v>0.70014500000000002</v>
      </c>
      <c r="S5361" s="20">
        <v>6.29983</v>
      </c>
      <c r="T5361" s="20">
        <v>0.30199999999999999</v>
      </c>
      <c r="U5361" s="20">
        <v>0.30499999999999999</v>
      </c>
      <c r="V5361" s="20">
        <f t="shared" si="166"/>
        <v>0.33172549433589998</v>
      </c>
      <c r="W5361" s="20">
        <f t="shared" si="167"/>
        <v>2.9720018159615003</v>
      </c>
    </row>
    <row r="5362" spans="1:23" x14ac:dyDescent="0.25">
      <c r="A5362" s="18">
        <v>40335</v>
      </c>
      <c r="B5362" s="18">
        <v>40335</v>
      </c>
      <c r="C5362" s="18">
        <v>6410</v>
      </c>
      <c r="D5362" s="18">
        <v>6410</v>
      </c>
      <c r="E5362" s="18" t="s">
        <v>116</v>
      </c>
      <c r="F5362" s="18" t="s">
        <v>304</v>
      </c>
      <c r="G5362" s="19">
        <v>1.57261277114</v>
      </c>
      <c r="H5362" s="19">
        <v>0.63641400000000004</v>
      </c>
      <c r="I5362" s="18" t="s">
        <v>79</v>
      </c>
      <c r="J5362" s="18" t="s">
        <v>80</v>
      </c>
      <c r="K5362" s="18">
        <v>16</v>
      </c>
      <c r="L5362" s="18">
        <v>60</v>
      </c>
      <c r="M5362" s="18" t="s">
        <v>71</v>
      </c>
      <c r="N5362" s="18" t="s">
        <v>74</v>
      </c>
      <c r="O5362" s="18" t="s">
        <v>75</v>
      </c>
      <c r="P5362" s="19">
        <v>962.06783583100002</v>
      </c>
      <c r="Q5362" s="19">
        <v>68502.738298800003</v>
      </c>
      <c r="R5362" s="20">
        <v>0.70014500000000002</v>
      </c>
      <c r="S5362" s="20">
        <v>6.29983</v>
      </c>
      <c r="T5362" s="20">
        <v>0.30199999999999999</v>
      </c>
      <c r="U5362" s="20">
        <v>0.30499999999999999</v>
      </c>
      <c r="V5362" s="20">
        <f t="shared" si="166"/>
        <v>0.31101629186093999</v>
      </c>
      <c r="W5362" s="20">
        <f t="shared" si="167"/>
        <v>2.7864635066859007</v>
      </c>
    </row>
    <row r="5363" spans="1:23" x14ac:dyDescent="0.25">
      <c r="A5363" s="18">
        <v>40336</v>
      </c>
      <c r="B5363" s="18">
        <v>40336</v>
      </c>
      <c r="C5363" s="18">
        <v>6410</v>
      </c>
      <c r="D5363" s="18">
        <v>6410</v>
      </c>
      <c r="E5363" s="18" t="s">
        <v>116</v>
      </c>
      <c r="F5363" s="18" t="s">
        <v>304</v>
      </c>
      <c r="G5363" s="19">
        <v>11.8844485117</v>
      </c>
      <c r="H5363" s="19">
        <v>4.8094700000000001</v>
      </c>
      <c r="I5363" s="18" t="s">
        <v>79</v>
      </c>
      <c r="J5363" s="18" t="s">
        <v>80</v>
      </c>
      <c r="K5363" s="18">
        <v>16</v>
      </c>
      <c r="L5363" s="18">
        <v>60</v>
      </c>
      <c r="M5363" s="18" t="s">
        <v>71</v>
      </c>
      <c r="N5363" s="18" t="s">
        <v>74</v>
      </c>
      <c r="O5363" s="18" t="s">
        <v>75</v>
      </c>
      <c r="P5363" s="19">
        <v>2882.8046637100001</v>
      </c>
      <c r="Q5363" s="19">
        <v>517684.50642500003</v>
      </c>
      <c r="R5363" s="20">
        <v>0.70014500000000002</v>
      </c>
      <c r="S5363" s="20">
        <v>6.29983</v>
      </c>
      <c r="T5363" s="20">
        <v>0.30199999999999999</v>
      </c>
      <c r="U5363" s="20">
        <v>0.30499999999999999</v>
      </c>
      <c r="V5363" s="20">
        <f t="shared" si="166"/>
        <v>2.3503938084586999</v>
      </c>
      <c r="W5363" s="20">
        <f t="shared" si="167"/>
        <v>21.057696156119501</v>
      </c>
    </row>
    <row r="5364" spans="1:23" x14ac:dyDescent="0.25">
      <c r="A5364" s="18">
        <v>40337</v>
      </c>
      <c r="B5364" s="18">
        <v>40337</v>
      </c>
      <c r="C5364" s="18">
        <v>6410</v>
      </c>
      <c r="D5364" s="18">
        <v>6410</v>
      </c>
      <c r="E5364" s="18" t="s">
        <v>116</v>
      </c>
      <c r="F5364" s="18" t="s">
        <v>304</v>
      </c>
      <c r="G5364" s="19">
        <v>2.8863724916</v>
      </c>
      <c r="H5364" s="19">
        <v>1.1680699999999999</v>
      </c>
      <c r="I5364" s="18" t="s">
        <v>79</v>
      </c>
      <c r="J5364" s="18" t="s">
        <v>80</v>
      </c>
      <c r="K5364" s="18">
        <v>16</v>
      </c>
      <c r="L5364" s="18">
        <v>60</v>
      </c>
      <c r="M5364" s="18" t="s">
        <v>71</v>
      </c>
      <c r="N5364" s="18" t="s">
        <v>74</v>
      </c>
      <c r="O5364" s="18" t="s">
        <v>75</v>
      </c>
      <c r="P5364" s="19">
        <v>1354.78501151</v>
      </c>
      <c r="Q5364" s="19">
        <v>125729.882814</v>
      </c>
      <c r="R5364" s="20">
        <v>0.70014500000000002</v>
      </c>
      <c r="S5364" s="20">
        <v>6.29983</v>
      </c>
      <c r="T5364" s="20">
        <v>0.30199999999999999</v>
      </c>
      <c r="U5364" s="20">
        <v>0.30499999999999999</v>
      </c>
      <c r="V5364" s="20">
        <f t="shared" si="166"/>
        <v>0.57083722236470003</v>
      </c>
      <c r="W5364" s="20">
        <f t="shared" si="167"/>
        <v>5.1142564875295005</v>
      </c>
    </row>
    <row r="5365" spans="1:23" x14ac:dyDescent="0.25">
      <c r="A5365" s="18">
        <v>40338</v>
      </c>
      <c r="B5365" s="18">
        <v>40338</v>
      </c>
      <c r="C5365" s="18">
        <v>6410</v>
      </c>
      <c r="D5365" s="18">
        <v>6410</v>
      </c>
      <c r="E5365" s="18" t="s">
        <v>116</v>
      </c>
      <c r="F5365" s="18" t="s">
        <v>304</v>
      </c>
      <c r="G5365" s="19">
        <v>10.989586833900001</v>
      </c>
      <c r="H5365" s="19">
        <v>4.44733</v>
      </c>
      <c r="I5365" s="18" t="s">
        <v>79</v>
      </c>
      <c r="J5365" s="18" t="s">
        <v>80</v>
      </c>
      <c r="K5365" s="18">
        <v>16</v>
      </c>
      <c r="L5365" s="18">
        <v>60</v>
      </c>
      <c r="M5365" s="18" t="s">
        <v>71</v>
      </c>
      <c r="N5365" s="18" t="s">
        <v>74</v>
      </c>
      <c r="O5365" s="18" t="s">
        <v>75</v>
      </c>
      <c r="P5365" s="19">
        <v>2886.8827828399999</v>
      </c>
      <c r="Q5365" s="19">
        <v>478704.487662</v>
      </c>
      <c r="R5365" s="20">
        <v>0.70014500000000002</v>
      </c>
      <c r="S5365" s="20">
        <v>6.29983</v>
      </c>
      <c r="T5365" s="20">
        <v>0.30199999999999999</v>
      </c>
      <c r="U5365" s="20">
        <v>0.30499999999999999</v>
      </c>
      <c r="V5365" s="20">
        <f t="shared" si="166"/>
        <v>2.1734155522692999</v>
      </c>
      <c r="W5365" s="20">
        <f t="shared" si="167"/>
        <v>19.4721089529605</v>
      </c>
    </row>
    <row r="5366" spans="1:23" x14ac:dyDescent="0.25">
      <c r="A5366" s="18">
        <v>40339</v>
      </c>
      <c r="B5366" s="18">
        <v>40339</v>
      </c>
      <c r="C5366" s="18">
        <v>6410</v>
      </c>
      <c r="D5366" s="18">
        <v>6410</v>
      </c>
      <c r="E5366" s="18" t="s">
        <v>116</v>
      </c>
      <c r="F5366" s="18" t="s">
        <v>304</v>
      </c>
      <c r="G5366" s="19">
        <v>23.826664252600001</v>
      </c>
      <c r="H5366" s="19">
        <v>9.6423100000000002</v>
      </c>
      <c r="I5366" s="18" t="s">
        <v>79</v>
      </c>
      <c r="J5366" s="18" t="s">
        <v>80</v>
      </c>
      <c r="K5366" s="18">
        <v>16</v>
      </c>
      <c r="L5366" s="18">
        <v>60</v>
      </c>
      <c r="M5366" s="18" t="s">
        <v>71</v>
      </c>
      <c r="N5366" s="18" t="s">
        <v>74</v>
      </c>
      <c r="O5366" s="18" t="s">
        <v>75</v>
      </c>
      <c r="P5366" s="19">
        <v>5803.0604523299999</v>
      </c>
      <c r="Q5366" s="19">
        <v>1037885.34329</v>
      </c>
      <c r="R5366" s="20">
        <v>0.70014500000000002</v>
      </c>
      <c r="S5366" s="20">
        <v>6.29983</v>
      </c>
      <c r="T5366" s="20">
        <v>0.30199999999999999</v>
      </c>
      <c r="U5366" s="20">
        <v>0.30499999999999999</v>
      </c>
      <c r="V5366" s="20">
        <f t="shared" si="166"/>
        <v>4.7122085641950999</v>
      </c>
      <c r="W5366" s="20">
        <f t="shared" si="167"/>
        <v>42.217715096073505</v>
      </c>
    </row>
    <row r="5367" spans="1:23" x14ac:dyDescent="0.25">
      <c r="A5367" s="18">
        <v>40340</v>
      </c>
      <c r="B5367" s="18">
        <v>40340</v>
      </c>
      <c r="C5367" s="18">
        <v>6410</v>
      </c>
      <c r="D5367" s="18">
        <v>6410</v>
      </c>
      <c r="E5367" s="18" t="s">
        <v>116</v>
      </c>
      <c r="F5367" s="18" t="s">
        <v>304</v>
      </c>
      <c r="G5367" s="19">
        <v>4.2731944075500001</v>
      </c>
      <c r="H5367" s="19">
        <v>1.7293000000000001</v>
      </c>
      <c r="I5367" s="18" t="s">
        <v>79</v>
      </c>
      <c r="J5367" s="18" t="s">
        <v>80</v>
      </c>
      <c r="K5367" s="18">
        <v>16</v>
      </c>
      <c r="L5367" s="18">
        <v>60</v>
      </c>
      <c r="M5367" s="18" t="s">
        <v>71</v>
      </c>
      <c r="N5367" s="18" t="s">
        <v>74</v>
      </c>
      <c r="O5367" s="18" t="s">
        <v>75</v>
      </c>
      <c r="P5367" s="19">
        <v>2112.26602125</v>
      </c>
      <c r="Q5367" s="19">
        <v>186139.60383199999</v>
      </c>
      <c r="R5367" s="20">
        <v>0.70014500000000002</v>
      </c>
      <c r="S5367" s="20">
        <v>6.29983</v>
      </c>
      <c r="T5367" s="20">
        <v>0.30199999999999999</v>
      </c>
      <c r="U5367" s="20">
        <v>0.30499999999999999</v>
      </c>
      <c r="V5367" s="20">
        <f t="shared" si="166"/>
        <v>0.84511100245299997</v>
      </c>
      <c r="W5367" s="20">
        <f t="shared" si="167"/>
        <v>7.5715357332050006</v>
      </c>
    </row>
    <row r="5368" spans="1:23" x14ac:dyDescent="0.25">
      <c r="A5368" s="18">
        <v>40341</v>
      </c>
      <c r="B5368" s="18">
        <v>40341</v>
      </c>
      <c r="C5368" s="18">
        <v>6410</v>
      </c>
      <c r="D5368" s="18">
        <v>6410</v>
      </c>
      <c r="E5368" s="18" t="s">
        <v>116</v>
      </c>
      <c r="F5368" s="18" t="s">
        <v>304</v>
      </c>
      <c r="G5368" s="19">
        <v>1.67285461151</v>
      </c>
      <c r="H5368" s="19">
        <v>0.67698000000000003</v>
      </c>
      <c r="I5368" s="18" t="s">
        <v>79</v>
      </c>
      <c r="J5368" s="18" t="s">
        <v>80</v>
      </c>
      <c r="K5368" s="18">
        <v>16</v>
      </c>
      <c r="L5368" s="18">
        <v>60</v>
      </c>
      <c r="M5368" s="18" t="s">
        <v>71</v>
      </c>
      <c r="N5368" s="18" t="s">
        <v>74</v>
      </c>
      <c r="O5368" s="18" t="s">
        <v>75</v>
      </c>
      <c r="P5368" s="19">
        <v>1017.13958347</v>
      </c>
      <c r="Q5368" s="19">
        <v>72869.255399799993</v>
      </c>
      <c r="R5368" s="20">
        <v>0.70014500000000002</v>
      </c>
      <c r="S5368" s="20">
        <v>6.29983</v>
      </c>
      <c r="T5368" s="20">
        <v>0.30199999999999999</v>
      </c>
      <c r="U5368" s="20">
        <v>0.30499999999999999</v>
      </c>
      <c r="V5368" s="20">
        <f t="shared" si="166"/>
        <v>0.33084094514580004</v>
      </c>
      <c r="W5368" s="20">
        <f t="shared" si="167"/>
        <v>2.9640769448130007</v>
      </c>
    </row>
    <row r="5369" spans="1:23" x14ac:dyDescent="0.25">
      <c r="A5369" s="18">
        <v>40342</v>
      </c>
      <c r="B5369" s="18">
        <v>40342</v>
      </c>
      <c r="C5369" s="18">
        <v>6410</v>
      </c>
      <c r="D5369" s="18">
        <v>6410</v>
      </c>
      <c r="E5369" s="18" t="s">
        <v>116</v>
      </c>
      <c r="F5369" s="18" t="s">
        <v>304</v>
      </c>
      <c r="G5369" s="19">
        <v>1.5533040895900001</v>
      </c>
      <c r="H5369" s="19">
        <v>0.62860000000000005</v>
      </c>
      <c r="I5369" s="18" t="s">
        <v>79</v>
      </c>
      <c r="J5369" s="18" t="s">
        <v>80</v>
      </c>
      <c r="K5369" s="18">
        <v>16</v>
      </c>
      <c r="L5369" s="18">
        <v>60</v>
      </c>
      <c r="M5369" s="18" t="s">
        <v>71</v>
      </c>
      <c r="N5369" s="18" t="s">
        <v>74</v>
      </c>
      <c r="O5369" s="18" t="s">
        <v>75</v>
      </c>
      <c r="P5369" s="19">
        <v>934.14778832800005</v>
      </c>
      <c r="Q5369" s="19">
        <v>67661.6554951</v>
      </c>
      <c r="R5369" s="20">
        <v>0.70014500000000002</v>
      </c>
      <c r="S5369" s="20">
        <v>6.29983</v>
      </c>
      <c r="T5369" s="20">
        <v>0.30199999999999999</v>
      </c>
      <c r="U5369" s="20">
        <v>0.30499999999999999</v>
      </c>
      <c r="V5369" s="20">
        <f t="shared" si="166"/>
        <v>0.307197580606</v>
      </c>
      <c r="W5369" s="20">
        <f t="shared" si="167"/>
        <v>2.7522508309100004</v>
      </c>
    </row>
    <row r="5370" spans="1:23" x14ac:dyDescent="0.25">
      <c r="A5370" s="18">
        <v>40343</v>
      </c>
      <c r="B5370" s="18">
        <v>40343</v>
      </c>
      <c r="C5370" s="18">
        <v>6410</v>
      </c>
      <c r="D5370" s="18">
        <v>6410</v>
      </c>
      <c r="E5370" s="18" t="s">
        <v>116</v>
      </c>
      <c r="F5370" s="18" t="s">
        <v>304</v>
      </c>
      <c r="G5370" s="19">
        <v>1.8869013451300001</v>
      </c>
      <c r="H5370" s="19">
        <v>0.763602</v>
      </c>
      <c r="I5370" s="18" t="s">
        <v>79</v>
      </c>
      <c r="J5370" s="18" t="s">
        <v>80</v>
      </c>
      <c r="K5370" s="18">
        <v>16</v>
      </c>
      <c r="L5370" s="18">
        <v>60</v>
      </c>
      <c r="M5370" s="18" t="s">
        <v>71</v>
      </c>
      <c r="N5370" s="18" t="s">
        <v>74</v>
      </c>
      <c r="O5370" s="18" t="s">
        <v>75</v>
      </c>
      <c r="P5370" s="19">
        <v>1062.1797426600001</v>
      </c>
      <c r="Q5370" s="19">
        <v>82193.093820599999</v>
      </c>
      <c r="R5370" s="20">
        <v>0.70014500000000002</v>
      </c>
      <c r="S5370" s="20">
        <v>6.29983</v>
      </c>
      <c r="T5370" s="20">
        <v>0.30199999999999999</v>
      </c>
      <c r="U5370" s="20">
        <v>0.30499999999999999</v>
      </c>
      <c r="V5370" s="20">
        <f t="shared" si="166"/>
        <v>0.37317322135841996</v>
      </c>
      <c r="W5370" s="20">
        <f t="shared" si="167"/>
        <v>3.3433411374237005</v>
      </c>
    </row>
    <row r="5371" spans="1:23" x14ac:dyDescent="0.25">
      <c r="A5371" s="18">
        <v>40344</v>
      </c>
      <c r="B5371" s="18">
        <v>40344</v>
      </c>
      <c r="C5371" s="18">
        <v>6410</v>
      </c>
      <c r="D5371" s="18">
        <v>6410</v>
      </c>
      <c r="E5371" s="18" t="s">
        <v>116</v>
      </c>
      <c r="F5371" s="18" t="s">
        <v>304</v>
      </c>
      <c r="G5371" s="19">
        <v>3.82862568995</v>
      </c>
      <c r="H5371" s="19">
        <v>1.54939</v>
      </c>
      <c r="I5371" s="18" t="s">
        <v>79</v>
      </c>
      <c r="J5371" s="18" t="s">
        <v>80</v>
      </c>
      <c r="K5371" s="18">
        <v>16</v>
      </c>
      <c r="L5371" s="18">
        <v>60</v>
      </c>
      <c r="M5371" s="18" t="s">
        <v>71</v>
      </c>
      <c r="N5371" s="18" t="s">
        <v>74</v>
      </c>
      <c r="O5371" s="18" t="s">
        <v>75</v>
      </c>
      <c r="P5371" s="19">
        <v>1833.00157988</v>
      </c>
      <c r="Q5371" s="19">
        <v>166774.267956</v>
      </c>
      <c r="R5371" s="20">
        <v>0.70014500000000002</v>
      </c>
      <c r="S5371" s="20">
        <v>6.29983</v>
      </c>
      <c r="T5371" s="20">
        <v>0.30199999999999999</v>
      </c>
      <c r="U5371" s="20">
        <v>0.30499999999999999</v>
      </c>
      <c r="V5371" s="20">
        <f t="shared" si="166"/>
        <v>0.75718876776190003</v>
      </c>
      <c r="W5371" s="20">
        <f t="shared" si="167"/>
        <v>6.7838210545715008</v>
      </c>
    </row>
    <row r="5372" spans="1:23" x14ac:dyDescent="0.25">
      <c r="A5372" s="18">
        <v>40345</v>
      </c>
      <c r="B5372" s="18">
        <v>40345</v>
      </c>
      <c r="C5372" s="18">
        <v>6410</v>
      </c>
      <c r="D5372" s="18">
        <v>6410</v>
      </c>
      <c r="E5372" s="18" t="s">
        <v>116</v>
      </c>
      <c r="F5372" s="18" t="s">
        <v>304</v>
      </c>
      <c r="G5372" s="19">
        <v>2.5893432075699998</v>
      </c>
      <c r="H5372" s="19">
        <v>1.0478700000000001</v>
      </c>
      <c r="I5372" s="18" t="s">
        <v>79</v>
      </c>
      <c r="J5372" s="18" t="s">
        <v>80</v>
      </c>
      <c r="K5372" s="18">
        <v>16</v>
      </c>
      <c r="L5372" s="18">
        <v>60</v>
      </c>
      <c r="M5372" s="18" t="s">
        <v>71</v>
      </c>
      <c r="N5372" s="18" t="s">
        <v>74</v>
      </c>
      <c r="O5372" s="18" t="s">
        <v>75</v>
      </c>
      <c r="P5372" s="19">
        <v>1319.3920375600001</v>
      </c>
      <c r="Q5372" s="19">
        <v>112791.338955</v>
      </c>
      <c r="R5372" s="20">
        <v>0.70014500000000002</v>
      </c>
      <c r="S5372" s="20">
        <v>6.29983</v>
      </c>
      <c r="T5372" s="20">
        <v>0.30199999999999999</v>
      </c>
      <c r="U5372" s="20">
        <v>0.30499999999999999</v>
      </c>
      <c r="V5372" s="20">
        <f t="shared" si="166"/>
        <v>0.51209533692269993</v>
      </c>
      <c r="W5372" s="20">
        <f t="shared" si="167"/>
        <v>4.587974989159501</v>
      </c>
    </row>
    <row r="5373" spans="1:23" x14ac:dyDescent="0.25">
      <c r="A5373" s="18">
        <v>40346</v>
      </c>
      <c r="B5373" s="18">
        <v>40346</v>
      </c>
      <c r="C5373" s="18">
        <v>6410</v>
      </c>
      <c r="D5373" s="18">
        <v>6410</v>
      </c>
      <c r="E5373" s="18" t="s">
        <v>116</v>
      </c>
      <c r="F5373" s="18" t="s">
        <v>304</v>
      </c>
      <c r="G5373" s="19">
        <v>4.5607875273499996</v>
      </c>
      <c r="H5373" s="19">
        <v>1.8456900000000001</v>
      </c>
      <c r="I5373" s="18" t="s">
        <v>79</v>
      </c>
      <c r="J5373" s="18" t="s">
        <v>80</v>
      </c>
      <c r="K5373" s="18">
        <v>16</v>
      </c>
      <c r="L5373" s="18">
        <v>60</v>
      </c>
      <c r="M5373" s="18" t="s">
        <v>71</v>
      </c>
      <c r="N5373" s="18" t="s">
        <v>74</v>
      </c>
      <c r="O5373" s="18" t="s">
        <v>75</v>
      </c>
      <c r="P5373" s="19">
        <v>2041.6333451200001</v>
      </c>
      <c r="Q5373" s="19">
        <v>198667.110021</v>
      </c>
      <c r="R5373" s="20">
        <v>0.70014500000000002</v>
      </c>
      <c r="S5373" s="20">
        <v>6.29983</v>
      </c>
      <c r="T5373" s="20">
        <v>0.30199999999999999</v>
      </c>
      <c r="U5373" s="20">
        <v>0.30499999999999999</v>
      </c>
      <c r="V5373" s="20">
        <f t="shared" si="166"/>
        <v>0.90199093628490001</v>
      </c>
      <c r="W5373" s="20">
        <f t="shared" si="167"/>
        <v>8.0811355967265008</v>
      </c>
    </row>
    <row r="5374" spans="1:23" x14ac:dyDescent="0.25">
      <c r="A5374" s="18">
        <v>40347</v>
      </c>
      <c r="B5374" s="18">
        <v>40347</v>
      </c>
      <c r="C5374" s="18">
        <v>6410</v>
      </c>
      <c r="D5374" s="18">
        <v>6410</v>
      </c>
      <c r="E5374" s="18" t="s">
        <v>116</v>
      </c>
      <c r="F5374" s="18" t="s">
        <v>304</v>
      </c>
      <c r="G5374" s="19">
        <v>2.4678696597499998</v>
      </c>
      <c r="H5374" s="19">
        <v>0.99871100000000002</v>
      </c>
      <c r="I5374" s="18" t="s">
        <v>79</v>
      </c>
      <c r="J5374" s="18" t="s">
        <v>80</v>
      </c>
      <c r="K5374" s="18">
        <v>16</v>
      </c>
      <c r="L5374" s="18">
        <v>60</v>
      </c>
      <c r="M5374" s="18" t="s">
        <v>71</v>
      </c>
      <c r="N5374" s="18" t="s">
        <v>74</v>
      </c>
      <c r="O5374" s="18" t="s">
        <v>75</v>
      </c>
      <c r="P5374" s="19">
        <v>1208.91272903</v>
      </c>
      <c r="Q5374" s="19">
        <v>107499.97237800001</v>
      </c>
      <c r="R5374" s="20">
        <v>0.70014500000000002</v>
      </c>
      <c r="S5374" s="20">
        <v>6.29983</v>
      </c>
      <c r="T5374" s="20">
        <v>0.30199999999999999</v>
      </c>
      <c r="U5374" s="20">
        <v>0.30499999999999999</v>
      </c>
      <c r="V5374" s="20">
        <f t="shared" si="166"/>
        <v>0.48807127414031004</v>
      </c>
      <c r="W5374" s="20">
        <f t="shared" si="167"/>
        <v>4.3727381157953502</v>
      </c>
    </row>
    <row r="5375" spans="1:23" x14ac:dyDescent="0.25">
      <c r="A5375" s="18">
        <v>40348</v>
      </c>
      <c r="B5375" s="18">
        <v>40348</v>
      </c>
      <c r="C5375" s="18">
        <v>6410</v>
      </c>
      <c r="D5375" s="18">
        <v>6410</v>
      </c>
      <c r="E5375" s="18" t="s">
        <v>116</v>
      </c>
      <c r="F5375" s="18" t="s">
        <v>304</v>
      </c>
      <c r="G5375" s="19">
        <v>13.3580341095</v>
      </c>
      <c r="H5375" s="19">
        <v>5.4058000000000002</v>
      </c>
      <c r="I5375" s="18" t="s">
        <v>79</v>
      </c>
      <c r="J5375" s="18" t="s">
        <v>80</v>
      </c>
      <c r="K5375" s="18">
        <v>16</v>
      </c>
      <c r="L5375" s="18">
        <v>60</v>
      </c>
      <c r="M5375" s="18" t="s">
        <v>71</v>
      </c>
      <c r="N5375" s="18" t="s">
        <v>74</v>
      </c>
      <c r="O5375" s="18" t="s">
        <v>75</v>
      </c>
      <c r="P5375" s="19">
        <v>3334.2132667400001</v>
      </c>
      <c r="Q5375" s="19">
        <v>581873.63830600004</v>
      </c>
      <c r="R5375" s="20">
        <v>0.70014500000000002</v>
      </c>
      <c r="S5375" s="20">
        <v>6.29983</v>
      </c>
      <c r="T5375" s="20">
        <v>0.30199999999999999</v>
      </c>
      <c r="U5375" s="20">
        <v>0.30499999999999999</v>
      </c>
      <c r="V5375" s="20">
        <f t="shared" si="166"/>
        <v>2.6418210010180001</v>
      </c>
      <c r="W5375" s="20">
        <f t="shared" si="167"/>
        <v>23.668656604730003</v>
      </c>
    </row>
    <row r="5376" spans="1:23" x14ac:dyDescent="0.25">
      <c r="A5376" s="18">
        <v>40349</v>
      </c>
      <c r="B5376" s="18">
        <v>40349</v>
      </c>
      <c r="C5376" s="18">
        <v>6410</v>
      </c>
      <c r="D5376" s="18">
        <v>6410</v>
      </c>
      <c r="E5376" s="18" t="s">
        <v>116</v>
      </c>
      <c r="F5376" s="18" t="s">
        <v>304</v>
      </c>
      <c r="G5376" s="19">
        <v>16.230984466999999</v>
      </c>
      <c r="H5376" s="19">
        <v>6.5684500000000003</v>
      </c>
      <c r="I5376" s="18" t="s">
        <v>79</v>
      </c>
      <c r="J5376" s="18" t="s">
        <v>80</v>
      </c>
      <c r="K5376" s="18">
        <v>16</v>
      </c>
      <c r="L5376" s="18">
        <v>60</v>
      </c>
      <c r="M5376" s="18" t="s">
        <v>71</v>
      </c>
      <c r="N5376" s="18" t="s">
        <v>74</v>
      </c>
      <c r="O5376" s="18" t="s">
        <v>75</v>
      </c>
      <c r="P5376" s="19">
        <v>7870.7973621800002</v>
      </c>
      <c r="Q5376" s="19">
        <v>707018.85529800004</v>
      </c>
      <c r="R5376" s="20">
        <v>0.70014500000000002</v>
      </c>
      <c r="S5376" s="20">
        <v>6.29983</v>
      </c>
      <c r="T5376" s="20">
        <v>0.30199999999999999</v>
      </c>
      <c r="U5376" s="20">
        <v>0.30499999999999999</v>
      </c>
      <c r="V5376" s="20">
        <f t="shared" si="166"/>
        <v>3.2100094628244999</v>
      </c>
      <c r="W5376" s="20">
        <f t="shared" si="167"/>
        <v>28.759182262632503</v>
      </c>
    </row>
    <row r="5377" spans="1:23" x14ac:dyDescent="0.25">
      <c r="A5377" s="18">
        <v>40350</v>
      </c>
      <c r="B5377" s="18">
        <v>40350</v>
      </c>
      <c r="C5377" s="18">
        <v>6410</v>
      </c>
      <c r="D5377" s="18">
        <v>6410</v>
      </c>
      <c r="E5377" s="18" t="s">
        <v>116</v>
      </c>
      <c r="F5377" s="18" t="s">
        <v>304</v>
      </c>
      <c r="G5377" s="19">
        <v>31.632527069000002</v>
      </c>
      <c r="H5377" s="19">
        <v>12.8012</v>
      </c>
      <c r="I5377" s="18" t="s">
        <v>79</v>
      </c>
      <c r="J5377" s="18" t="s">
        <v>80</v>
      </c>
      <c r="K5377" s="18">
        <v>16</v>
      </c>
      <c r="L5377" s="18">
        <v>60</v>
      </c>
      <c r="M5377" s="18" t="s">
        <v>71</v>
      </c>
      <c r="N5377" s="18" t="s">
        <v>74</v>
      </c>
      <c r="O5377" s="18" t="s">
        <v>75</v>
      </c>
      <c r="P5377" s="19">
        <v>5618.5588136899996</v>
      </c>
      <c r="Q5377" s="19">
        <v>1377907.36748</v>
      </c>
      <c r="R5377" s="20">
        <v>0.70014500000000002</v>
      </c>
      <c r="S5377" s="20">
        <v>6.29983</v>
      </c>
      <c r="T5377" s="20">
        <v>0.30199999999999999</v>
      </c>
      <c r="U5377" s="20">
        <v>0.30499999999999999</v>
      </c>
      <c r="V5377" s="20">
        <f t="shared" si="166"/>
        <v>6.255961929451999</v>
      </c>
      <c r="W5377" s="20">
        <f t="shared" si="167"/>
        <v>56.04854173822001</v>
      </c>
    </row>
    <row r="5378" spans="1:23" x14ac:dyDescent="0.25">
      <c r="A5378" s="18">
        <v>40351</v>
      </c>
      <c r="B5378" s="18">
        <v>40351</v>
      </c>
      <c r="C5378" s="18">
        <v>6410</v>
      </c>
      <c r="D5378" s="18">
        <v>6410</v>
      </c>
      <c r="E5378" s="18" t="s">
        <v>116</v>
      </c>
      <c r="F5378" s="18" t="s">
        <v>304</v>
      </c>
      <c r="G5378" s="19">
        <v>7.2418762766400002</v>
      </c>
      <c r="H5378" s="19">
        <v>2.9306800000000002</v>
      </c>
      <c r="I5378" s="18" t="s">
        <v>79</v>
      </c>
      <c r="J5378" s="18" t="s">
        <v>80</v>
      </c>
      <c r="K5378" s="18">
        <v>16</v>
      </c>
      <c r="L5378" s="18">
        <v>60</v>
      </c>
      <c r="M5378" s="18" t="s">
        <v>71</v>
      </c>
      <c r="N5378" s="18" t="s">
        <v>74</v>
      </c>
      <c r="O5378" s="18" t="s">
        <v>75</v>
      </c>
      <c r="P5378" s="19">
        <v>3662.8089506000001</v>
      </c>
      <c r="Q5378" s="19">
        <v>315454.86878800002</v>
      </c>
      <c r="R5378" s="20">
        <v>0.70014500000000002</v>
      </c>
      <c r="S5378" s="20">
        <v>6.29983</v>
      </c>
      <c r="T5378" s="20">
        <v>0.30199999999999999</v>
      </c>
      <c r="U5378" s="20">
        <v>0.30499999999999999</v>
      </c>
      <c r="V5378" s="20">
        <f t="shared" si="166"/>
        <v>1.4322268621228</v>
      </c>
      <c r="W5378" s="20">
        <f t="shared" si="167"/>
        <v>12.831636120158002</v>
      </c>
    </row>
    <row r="5379" spans="1:23" x14ac:dyDescent="0.25">
      <c r="A5379" s="18">
        <v>40352</v>
      </c>
      <c r="B5379" s="18">
        <v>40352</v>
      </c>
      <c r="C5379" s="18">
        <v>6410</v>
      </c>
      <c r="D5379" s="18">
        <v>6410</v>
      </c>
      <c r="E5379" s="18" t="s">
        <v>116</v>
      </c>
      <c r="F5379" s="18" t="s">
        <v>304</v>
      </c>
      <c r="G5379" s="19">
        <v>0.85341248727700003</v>
      </c>
      <c r="H5379" s="19">
        <v>0.345364</v>
      </c>
      <c r="I5379" s="18" t="s">
        <v>79</v>
      </c>
      <c r="J5379" s="18" t="s">
        <v>80</v>
      </c>
      <c r="K5379" s="18">
        <v>16</v>
      </c>
      <c r="L5379" s="18">
        <v>60</v>
      </c>
      <c r="M5379" s="18" t="s">
        <v>71</v>
      </c>
      <c r="N5379" s="18" t="s">
        <v>74</v>
      </c>
      <c r="O5379" s="18" t="s">
        <v>75</v>
      </c>
      <c r="P5379" s="19">
        <v>720.48779015000002</v>
      </c>
      <c r="Q5379" s="19">
        <v>37174.499247300002</v>
      </c>
      <c r="R5379" s="20">
        <v>0.70014500000000002</v>
      </c>
      <c r="S5379" s="20">
        <v>6.29983</v>
      </c>
      <c r="T5379" s="20">
        <v>0.30199999999999999</v>
      </c>
      <c r="U5379" s="20">
        <v>0.30499999999999999</v>
      </c>
      <c r="V5379" s="20">
        <f t="shared" ref="V5379:V5442" si="168">H5379*R5379*(1-T5379)</f>
        <v>0.16877980469043999</v>
      </c>
      <c r="W5379" s="20">
        <f t="shared" ref="W5379:W5442" si="169">H5379*S5379*(1-U5379)</f>
        <v>1.5121354692434004</v>
      </c>
    </row>
    <row r="5380" spans="1:23" x14ac:dyDescent="0.25">
      <c r="A5380" s="18">
        <v>40353</v>
      </c>
      <c r="B5380" s="18">
        <v>40353</v>
      </c>
      <c r="C5380" s="18">
        <v>6410</v>
      </c>
      <c r="D5380" s="18">
        <v>6410</v>
      </c>
      <c r="E5380" s="18" t="s">
        <v>116</v>
      </c>
      <c r="F5380" s="18" t="s">
        <v>304</v>
      </c>
      <c r="G5380" s="19">
        <v>10.2900280975</v>
      </c>
      <c r="H5380" s="19">
        <v>4.1642299999999999</v>
      </c>
      <c r="I5380" s="18" t="s">
        <v>79</v>
      </c>
      <c r="J5380" s="18" t="s">
        <v>80</v>
      </c>
      <c r="K5380" s="18">
        <v>16</v>
      </c>
      <c r="L5380" s="18">
        <v>60</v>
      </c>
      <c r="M5380" s="18" t="s">
        <v>71</v>
      </c>
      <c r="N5380" s="18" t="s">
        <v>74</v>
      </c>
      <c r="O5380" s="18" t="s">
        <v>75</v>
      </c>
      <c r="P5380" s="19">
        <v>2513.7944425999999</v>
      </c>
      <c r="Q5380" s="19">
        <v>448231.83099500003</v>
      </c>
      <c r="R5380" s="20">
        <v>0.70014500000000002</v>
      </c>
      <c r="S5380" s="20">
        <v>6.29983</v>
      </c>
      <c r="T5380" s="20">
        <v>0.30199999999999999</v>
      </c>
      <c r="U5380" s="20">
        <v>0.30499999999999999</v>
      </c>
      <c r="V5380" s="20">
        <f t="shared" si="168"/>
        <v>2.0350642397183001</v>
      </c>
      <c r="W5380" s="20">
        <f t="shared" si="169"/>
        <v>18.232589051225503</v>
      </c>
    </row>
    <row r="5381" spans="1:23" x14ac:dyDescent="0.25">
      <c r="A5381" s="18">
        <v>40354</v>
      </c>
      <c r="B5381" s="18">
        <v>40354</v>
      </c>
      <c r="C5381" s="18">
        <v>6410</v>
      </c>
      <c r="D5381" s="18">
        <v>6410</v>
      </c>
      <c r="E5381" s="18" t="s">
        <v>116</v>
      </c>
      <c r="F5381" s="18" t="s">
        <v>304</v>
      </c>
      <c r="G5381" s="19">
        <v>0.43209419494500001</v>
      </c>
      <c r="H5381" s="19">
        <v>0.17486199999999999</v>
      </c>
      <c r="I5381" s="18" t="s">
        <v>79</v>
      </c>
      <c r="J5381" s="18" t="s">
        <v>80</v>
      </c>
      <c r="K5381" s="18">
        <v>16</v>
      </c>
      <c r="L5381" s="18">
        <v>60</v>
      </c>
      <c r="M5381" s="18" t="s">
        <v>71</v>
      </c>
      <c r="N5381" s="18" t="s">
        <v>74</v>
      </c>
      <c r="O5381" s="18" t="s">
        <v>75</v>
      </c>
      <c r="P5381" s="19">
        <v>1221.66777071</v>
      </c>
      <c r="Q5381" s="19">
        <v>18821.947843900001</v>
      </c>
      <c r="R5381" s="20">
        <v>0.70014500000000002</v>
      </c>
      <c r="S5381" s="20">
        <v>6.29983</v>
      </c>
      <c r="T5381" s="20">
        <v>0.30199999999999999</v>
      </c>
      <c r="U5381" s="20">
        <v>0.30499999999999999</v>
      </c>
      <c r="V5381" s="20">
        <f t="shared" si="168"/>
        <v>8.5455270983019999E-2</v>
      </c>
      <c r="W5381" s="20">
        <f t="shared" si="169"/>
        <v>0.76561260705470013</v>
      </c>
    </row>
    <row r="5382" spans="1:23" x14ac:dyDescent="0.25">
      <c r="A5382" s="18">
        <v>40355</v>
      </c>
      <c r="B5382" s="18">
        <v>40355</v>
      </c>
      <c r="C5382" s="18">
        <v>6410</v>
      </c>
      <c r="D5382" s="18">
        <v>6410</v>
      </c>
      <c r="E5382" s="18" t="s">
        <v>116</v>
      </c>
      <c r="F5382" s="18" t="s">
        <v>304</v>
      </c>
      <c r="G5382" s="19">
        <v>1.6879639123100001</v>
      </c>
      <c r="H5382" s="19">
        <v>0.68309500000000001</v>
      </c>
      <c r="I5382" s="18" t="s">
        <v>79</v>
      </c>
      <c r="J5382" s="18" t="s">
        <v>80</v>
      </c>
      <c r="K5382" s="18">
        <v>16</v>
      </c>
      <c r="L5382" s="18">
        <v>60</v>
      </c>
      <c r="M5382" s="18" t="s">
        <v>71</v>
      </c>
      <c r="N5382" s="18" t="s">
        <v>74</v>
      </c>
      <c r="O5382" s="18" t="s">
        <v>75</v>
      </c>
      <c r="P5382" s="19">
        <v>1042.76425733</v>
      </c>
      <c r="Q5382" s="19">
        <v>73527.413909900002</v>
      </c>
      <c r="R5382" s="20">
        <v>0.70014500000000002</v>
      </c>
      <c r="S5382" s="20">
        <v>6.29983</v>
      </c>
      <c r="T5382" s="20">
        <v>0.30199999999999999</v>
      </c>
      <c r="U5382" s="20">
        <v>0.30499999999999999</v>
      </c>
      <c r="V5382" s="20">
        <f t="shared" si="168"/>
        <v>0.33382935304494998</v>
      </c>
      <c r="W5382" s="20">
        <f t="shared" si="169"/>
        <v>2.9908507498257504</v>
      </c>
    </row>
    <row r="5383" spans="1:23" x14ac:dyDescent="0.25">
      <c r="A5383" s="18">
        <v>40356</v>
      </c>
      <c r="B5383" s="18">
        <v>40356</v>
      </c>
      <c r="C5383" s="18">
        <v>6410</v>
      </c>
      <c r="D5383" s="18">
        <v>6410</v>
      </c>
      <c r="E5383" s="18" t="s">
        <v>116</v>
      </c>
      <c r="F5383" s="18" t="s">
        <v>304</v>
      </c>
      <c r="G5383" s="19">
        <v>3.2378482472700001</v>
      </c>
      <c r="H5383" s="19">
        <v>1.3103100000000001</v>
      </c>
      <c r="I5383" s="18" t="s">
        <v>79</v>
      </c>
      <c r="J5383" s="18" t="s">
        <v>80</v>
      </c>
      <c r="K5383" s="18">
        <v>16</v>
      </c>
      <c r="L5383" s="18">
        <v>60</v>
      </c>
      <c r="M5383" s="18" t="s">
        <v>71</v>
      </c>
      <c r="N5383" s="18" t="s">
        <v>74</v>
      </c>
      <c r="O5383" s="18" t="s">
        <v>75</v>
      </c>
      <c r="P5383" s="19">
        <v>1447.47060265</v>
      </c>
      <c r="Q5383" s="19">
        <v>141040.105488</v>
      </c>
      <c r="R5383" s="20">
        <v>0.70014500000000002</v>
      </c>
      <c r="S5383" s="20">
        <v>6.29983</v>
      </c>
      <c r="T5383" s="20">
        <v>0.30199999999999999</v>
      </c>
      <c r="U5383" s="20">
        <v>0.30499999999999999</v>
      </c>
      <c r="V5383" s="20">
        <f t="shared" si="168"/>
        <v>0.64035008247510006</v>
      </c>
      <c r="W5383" s="20">
        <f t="shared" si="169"/>
        <v>5.7370375218735017</v>
      </c>
    </row>
    <row r="5384" spans="1:23" x14ac:dyDescent="0.25">
      <c r="A5384" s="18">
        <v>40357</v>
      </c>
      <c r="B5384" s="18">
        <v>40357</v>
      </c>
      <c r="C5384" s="18">
        <v>6410</v>
      </c>
      <c r="D5384" s="18">
        <v>6410</v>
      </c>
      <c r="E5384" s="18" t="s">
        <v>116</v>
      </c>
      <c r="F5384" s="18" t="s">
        <v>304</v>
      </c>
      <c r="G5384" s="19">
        <v>40.009278797500002</v>
      </c>
      <c r="H5384" s="19">
        <v>16.191199999999998</v>
      </c>
      <c r="I5384" s="18" t="s">
        <v>79</v>
      </c>
      <c r="J5384" s="18" t="s">
        <v>80</v>
      </c>
      <c r="K5384" s="18">
        <v>16</v>
      </c>
      <c r="L5384" s="18">
        <v>60</v>
      </c>
      <c r="M5384" s="18" t="s">
        <v>71</v>
      </c>
      <c r="N5384" s="18" t="s">
        <v>74</v>
      </c>
      <c r="O5384" s="18" t="s">
        <v>75</v>
      </c>
      <c r="P5384" s="19">
        <v>6550.2069007299997</v>
      </c>
      <c r="Q5384" s="19">
        <v>1742797.21321</v>
      </c>
      <c r="R5384" s="20">
        <v>0.70014500000000002</v>
      </c>
      <c r="S5384" s="20">
        <v>6.29983</v>
      </c>
      <c r="T5384" s="20">
        <v>0.30199999999999999</v>
      </c>
      <c r="U5384" s="20">
        <v>0.30499999999999999</v>
      </c>
      <c r="V5384" s="20">
        <f t="shared" si="168"/>
        <v>7.912659031351998</v>
      </c>
      <c r="W5384" s="20">
        <f t="shared" si="169"/>
        <v>70.891256209719998</v>
      </c>
    </row>
    <row r="5385" spans="1:23" x14ac:dyDescent="0.25">
      <c r="A5385" s="18">
        <v>40358</v>
      </c>
      <c r="B5385" s="18">
        <v>40358</v>
      </c>
      <c r="C5385" s="18">
        <v>6410</v>
      </c>
      <c r="D5385" s="18">
        <v>6410</v>
      </c>
      <c r="E5385" s="18" t="s">
        <v>116</v>
      </c>
      <c r="F5385" s="18" t="s">
        <v>304</v>
      </c>
      <c r="G5385" s="19">
        <v>9.9331216717500007E-4</v>
      </c>
      <c r="H5385" s="19">
        <v>4.0197900000000001E-4</v>
      </c>
      <c r="I5385" s="18" t="s">
        <v>79</v>
      </c>
      <c r="J5385" s="18" t="s">
        <v>80</v>
      </c>
      <c r="K5385" s="18">
        <v>16</v>
      </c>
      <c r="L5385" s="18">
        <v>60</v>
      </c>
      <c r="M5385" s="18" t="s">
        <v>71</v>
      </c>
      <c r="N5385" s="18" t="s">
        <v>74</v>
      </c>
      <c r="O5385" s="18" t="s">
        <v>75</v>
      </c>
      <c r="P5385" s="19">
        <v>85.931395490499995</v>
      </c>
      <c r="Q5385" s="19">
        <v>43.268505001000001</v>
      </c>
      <c r="R5385" s="20">
        <v>0.70014500000000002</v>
      </c>
      <c r="S5385" s="20">
        <v>6.29983</v>
      </c>
      <c r="T5385" s="20">
        <v>0.30199999999999999</v>
      </c>
      <c r="U5385" s="20">
        <v>0.30499999999999999</v>
      </c>
      <c r="V5385" s="20">
        <f t="shared" si="168"/>
        <v>1.9644762369458999E-4</v>
      </c>
      <c r="W5385" s="20">
        <f t="shared" si="169"/>
        <v>1.7600175576811502E-3</v>
      </c>
    </row>
    <row r="5386" spans="1:23" x14ac:dyDescent="0.25">
      <c r="A5386" s="18">
        <v>40359</v>
      </c>
      <c r="B5386" s="18">
        <v>40359</v>
      </c>
      <c r="C5386" s="18">
        <v>6410</v>
      </c>
      <c r="D5386" s="18">
        <v>6410</v>
      </c>
      <c r="E5386" s="18" t="s">
        <v>116</v>
      </c>
      <c r="F5386" s="18" t="s">
        <v>304</v>
      </c>
      <c r="G5386" s="19">
        <v>1.22229227137</v>
      </c>
      <c r="H5386" s="19">
        <v>0.49464399999999997</v>
      </c>
      <c r="I5386" s="18" t="s">
        <v>79</v>
      </c>
      <c r="J5386" s="18" t="s">
        <v>80</v>
      </c>
      <c r="K5386" s="18">
        <v>16</v>
      </c>
      <c r="L5386" s="18">
        <v>60</v>
      </c>
      <c r="M5386" s="18" t="s">
        <v>71</v>
      </c>
      <c r="N5386" s="18" t="s">
        <v>74</v>
      </c>
      <c r="O5386" s="18" t="s">
        <v>75</v>
      </c>
      <c r="P5386" s="19">
        <v>1120.7167812499999</v>
      </c>
      <c r="Q5386" s="19">
        <v>53242.838369500001</v>
      </c>
      <c r="R5386" s="20">
        <v>0.70014500000000002</v>
      </c>
      <c r="S5386" s="20">
        <v>6.29983</v>
      </c>
      <c r="T5386" s="20">
        <v>0.30199999999999999</v>
      </c>
      <c r="U5386" s="20">
        <v>0.30499999999999999</v>
      </c>
      <c r="V5386" s="20">
        <f t="shared" si="168"/>
        <v>0.24173312131923996</v>
      </c>
      <c r="W5386" s="20">
        <f t="shared" si="169"/>
        <v>2.1657403118113998</v>
      </c>
    </row>
    <row r="5387" spans="1:23" x14ac:dyDescent="0.25">
      <c r="A5387" s="18">
        <v>40360</v>
      </c>
      <c r="B5387" s="18">
        <v>40360</v>
      </c>
      <c r="C5387" s="18">
        <v>6410</v>
      </c>
      <c r="D5387" s="18">
        <v>6410</v>
      </c>
      <c r="E5387" s="18" t="s">
        <v>116</v>
      </c>
      <c r="F5387" s="18" t="s">
        <v>304</v>
      </c>
      <c r="G5387" s="19">
        <v>2.55120529012</v>
      </c>
      <c r="H5387" s="19">
        <v>1.03244</v>
      </c>
      <c r="I5387" s="18" t="s">
        <v>79</v>
      </c>
      <c r="J5387" s="18" t="s">
        <v>80</v>
      </c>
      <c r="K5387" s="18">
        <v>16</v>
      </c>
      <c r="L5387" s="18">
        <v>60</v>
      </c>
      <c r="M5387" s="18" t="s">
        <v>71</v>
      </c>
      <c r="N5387" s="18" t="s">
        <v>74</v>
      </c>
      <c r="O5387" s="18" t="s">
        <v>75</v>
      </c>
      <c r="P5387" s="19">
        <v>1221.6872515</v>
      </c>
      <c r="Q5387" s="19">
        <v>111130.057915</v>
      </c>
      <c r="R5387" s="20">
        <v>0.70014500000000002</v>
      </c>
      <c r="S5387" s="20">
        <v>6.29983</v>
      </c>
      <c r="T5387" s="20">
        <v>0.30199999999999999</v>
      </c>
      <c r="U5387" s="20">
        <v>0.30499999999999999</v>
      </c>
      <c r="V5387" s="20">
        <f t="shared" si="168"/>
        <v>0.5045546772524</v>
      </c>
      <c r="W5387" s="20">
        <f t="shared" si="169"/>
        <v>4.5204165572140012</v>
      </c>
    </row>
    <row r="5388" spans="1:23" x14ac:dyDescent="0.25">
      <c r="A5388" s="18">
        <v>40361</v>
      </c>
      <c r="B5388" s="18">
        <v>40361</v>
      </c>
      <c r="C5388" s="18">
        <v>6410</v>
      </c>
      <c r="D5388" s="18">
        <v>6410</v>
      </c>
      <c r="E5388" s="18" t="s">
        <v>116</v>
      </c>
      <c r="F5388" s="18" t="s">
        <v>304</v>
      </c>
      <c r="G5388" s="19">
        <v>11.9973225082</v>
      </c>
      <c r="H5388" s="19">
        <v>4.8551399999999996</v>
      </c>
      <c r="I5388" s="18" t="s">
        <v>79</v>
      </c>
      <c r="J5388" s="18" t="s">
        <v>80</v>
      </c>
      <c r="K5388" s="18">
        <v>16</v>
      </c>
      <c r="L5388" s="18">
        <v>60</v>
      </c>
      <c r="M5388" s="18" t="s">
        <v>71</v>
      </c>
      <c r="N5388" s="18" t="s">
        <v>74</v>
      </c>
      <c r="O5388" s="18" t="s">
        <v>75</v>
      </c>
      <c r="P5388" s="19">
        <v>3173.5522003199999</v>
      </c>
      <c r="Q5388" s="19">
        <v>522601.27804499998</v>
      </c>
      <c r="R5388" s="20">
        <v>0.70014500000000002</v>
      </c>
      <c r="S5388" s="20">
        <v>6.29983</v>
      </c>
      <c r="T5388" s="20">
        <v>0.30199999999999999</v>
      </c>
      <c r="U5388" s="20">
        <v>0.30499999999999999</v>
      </c>
      <c r="V5388" s="20">
        <f t="shared" si="168"/>
        <v>2.3727127927193994</v>
      </c>
      <c r="W5388" s="20">
        <f t="shared" si="169"/>
        <v>21.257656855209</v>
      </c>
    </row>
    <row r="5389" spans="1:23" x14ac:dyDescent="0.25">
      <c r="A5389" s="18">
        <v>40362</v>
      </c>
      <c r="B5389" s="18">
        <v>40362</v>
      </c>
      <c r="C5389" s="18">
        <v>6410</v>
      </c>
      <c r="D5389" s="18">
        <v>6410</v>
      </c>
      <c r="E5389" s="18" t="s">
        <v>116</v>
      </c>
      <c r="F5389" s="18" t="s">
        <v>304</v>
      </c>
      <c r="G5389" s="19">
        <v>18.4743507809</v>
      </c>
      <c r="H5389" s="19">
        <v>7.4763000000000002</v>
      </c>
      <c r="I5389" s="18" t="s">
        <v>79</v>
      </c>
      <c r="J5389" s="18" t="s">
        <v>80</v>
      </c>
      <c r="K5389" s="18">
        <v>16</v>
      </c>
      <c r="L5389" s="18">
        <v>60</v>
      </c>
      <c r="M5389" s="18" t="s">
        <v>71</v>
      </c>
      <c r="N5389" s="18" t="s">
        <v>74</v>
      </c>
      <c r="O5389" s="18" t="s">
        <v>75</v>
      </c>
      <c r="P5389" s="19">
        <v>4975.7646997700003</v>
      </c>
      <c r="Q5389" s="19">
        <v>804739.50104799995</v>
      </c>
      <c r="R5389" s="20">
        <v>0.70014500000000002</v>
      </c>
      <c r="S5389" s="20">
        <v>6.29983</v>
      </c>
      <c r="T5389" s="20">
        <v>0.30199999999999999</v>
      </c>
      <c r="U5389" s="20">
        <v>0.30499999999999999</v>
      </c>
      <c r="V5389" s="20">
        <f t="shared" si="168"/>
        <v>3.653676856323</v>
      </c>
      <c r="W5389" s="20">
        <f t="shared" si="169"/>
        <v>32.734096225155007</v>
      </c>
    </row>
    <row r="5390" spans="1:23" x14ac:dyDescent="0.25">
      <c r="A5390" s="18">
        <v>40363</v>
      </c>
      <c r="B5390" s="18">
        <v>40363</v>
      </c>
      <c r="C5390" s="18">
        <v>6410</v>
      </c>
      <c r="D5390" s="18">
        <v>6410</v>
      </c>
      <c r="E5390" s="18" t="s">
        <v>116</v>
      </c>
      <c r="F5390" s="18" t="s">
        <v>304</v>
      </c>
      <c r="G5390" s="19">
        <v>1.51445899484</v>
      </c>
      <c r="H5390" s="19">
        <v>0.61287999999999998</v>
      </c>
      <c r="I5390" s="18" t="s">
        <v>79</v>
      </c>
      <c r="J5390" s="18" t="s">
        <v>80</v>
      </c>
      <c r="K5390" s="18">
        <v>16</v>
      </c>
      <c r="L5390" s="18">
        <v>60</v>
      </c>
      <c r="M5390" s="18" t="s">
        <v>71</v>
      </c>
      <c r="N5390" s="18" t="s">
        <v>74</v>
      </c>
      <c r="O5390" s="18" t="s">
        <v>75</v>
      </c>
      <c r="P5390" s="19">
        <v>951.15676744799998</v>
      </c>
      <c r="Q5390" s="19">
        <v>65969.569935799998</v>
      </c>
      <c r="R5390" s="20">
        <v>0.70014500000000002</v>
      </c>
      <c r="S5390" s="20">
        <v>6.29983</v>
      </c>
      <c r="T5390" s="20">
        <v>0.30199999999999999</v>
      </c>
      <c r="U5390" s="20">
        <v>0.30499999999999999</v>
      </c>
      <c r="V5390" s="20">
        <f t="shared" si="168"/>
        <v>0.2995151975848</v>
      </c>
      <c r="W5390" s="20">
        <f t="shared" si="169"/>
        <v>2.6834226682280002</v>
      </c>
    </row>
    <row r="5391" spans="1:23" x14ac:dyDescent="0.25">
      <c r="A5391" s="18">
        <v>40364</v>
      </c>
      <c r="B5391" s="18">
        <v>40364</v>
      </c>
      <c r="C5391" s="18">
        <v>6410</v>
      </c>
      <c r="D5391" s="18">
        <v>6410</v>
      </c>
      <c r="E5391" s="18" t="s">
        <v>116</v>
      </c>
      <c r="F5391" s="18" t="s">
        <v>304</v>
      </c>
      <c r="G5391" s="19">
        <v>9.2696578095700009</v>
      </c>
      <c r="H5391" s="19">
        <v>3.7513000000000001</v>
      </c>
      <c r="I5391" s="18" t="s">
        <v>79</v>
      </c>
      <c r="J5391" s="18" t="s">
        <v>80</v>
      </c>
      <c r="K5391" s="18">
        <v>16</v>
      </c>
      <c r="L5391" s="18">
        <v>60</v>
      </c>
      <c r="M5391" s="18" t="s">
        <v>71</v>
      </c>
      <c r="N5391" s="18" t="s">
        <v>74</v>
      </c>
      <c r="O5391" s="18" t="s">
        <v>75</v>
      </c>
      <c r="P5391" s="19">
        <v>4459.69339562</v>
      </c>
      <c r="Q5391" s="19">
        <v>403784.67904299998</v>
      </c>
      <c r="R5391" s="20">
        <v>0.70014500000000002</v>
      </c>
      <c r="S5391" s="20">
        <v>6.29983</v>
      </c>
      <c r="T5391" s="20">
        <v>0.30199999999999999</v>
      </c>
      <c r="U5391" s="20">
        <v>0.30499999999999999</v>
      </c>
      <c r="V5391" s="20">
        <f t="shared" si="168"/>
        <v>1.8332648490729999</v>
      </c>
      <c r="W5391" s="20">
        <f t="shared" si="169"/>
        <v>16.424623833905002</v>
      </c>
    </row>
    <row r="5392" spans="1:23" x14ac:dyDescent="0.25">
      <c r="A5392" s="18">
        <v>40365</v>
      </c>
      <c r="B5392" s="18">
        <v>40365</v>
      </c>
      <c r="C5392" s="18">
        <v>6410</v>
      </c>
      <c r="D5392" s="18">
        <v>6410</v>
      </c>
      <c r="E5392" s="18" t="s">
        <v>116</v>
      </c>
      <c r="F5392" s="18" t="s">
        <v>304</v>
      </c>
      <c r="G5392" s="19">
        <v>5.6289829367199999</v>
      </c>
      <c r="H5392" s="19">
        <v>2.2779699999999998</v>
      </c>
      <c r="I5392" s="18" t="s">
        <v>79</v>
      </c>
      <c r="J5392" s="18" t="s">
        <v>80</v>
      </c>
      <c r="K5392" s="18">
        <v>16</v>
      </c>
      <c r="L5392" s="18">
        <v>60</v>
      </c>
      <c r="M5392" s="18" t="s">
        <v>71</v>
      </c>
      <c r="N5392" s="18" t="s">
        <v>74</v>
      </c>
      <c r="O5392" s="18" t="s">
        <v>75</v>
      </c>
      <c r="P5392" s="19">
        <v>1838.63095466</v>
      </c>
      <c r="Q5392" s="19">
        <v>245197.515931</v>
      </c>
      <c r="R5392" s="20">
        <v>0.70014500000000002</v>
      </c>
      <c r="S5392" s="20">
        <v>6.29983</v>
      </c>
      <c r="T5392" s="20">
        <v>0.30199999999999999</v>
      </c>
      <c r="U5392" s="20">
        <v>0.30499999999999999</v>
      </c>
      <c r="V5392" s="20">
        <f t="shared" si="168"/>
        <v>1.1132466953436999</v>
      </c>
      <c r="W5392" s="20">
        <f t="shared" si="169"/>
        <v>9.9738225028445004</v>
      </c>
    </row>
    <row r="5393" spans="1:23" x14ac:dyDescent="0.25">
      <c r="A5393" s="18">
        <v>40366</v>
      </c>
      <c r="B5393" s="18">
        <v>40366</v>
      </c>
      <c r="C5393" s="18">
        <v>6410</v>
      </c>
      <c r="D5393" s="18">
        <v>6410</v>
      </c>
      <c r="E5393" s="18" t="s">
        <v>116</v>
      </c>
      <c r="F5393" s="18" t="s">
        <v>304</v>
      </c>
      <c r="G5393" s="19">
        <v>3.9298934648200001</v>
      </c>
      <c r="H5393" s="19">
        <v>1.5903700000000001</v>
      </c>
      <c r="I5393" s="18" t="s">
        <v>79</v>
      </c>
      <c r="J5393" s="18" t="s">
        <v>80</v>
      </c>
      <c r="K5393" s="18">
        <v>16</v>
      </c>
      <c r="L5393" s="18">
        <v>60</v>
      </c>
      <c r="M5393" s="18" t="s">
        <v>71</v>
      </c>
      <c r="N5393" s="18" t="s">
        <v>74</v>
      </c>
      <c r="O5393" s="18" t="s">
        <v>75</v>
      </c>
      <c r="P5393" s="19">
        <v>2264.38029869</v>
      </c>
      <c r="Q5393" s="19">
        <v>171185.47458400001</v>
      </c>
      <c r="R5393" s="20">
        <v>0.70014500000000002</v>
      </c>
      <c r="S5393" s="20">
        <v>6.29983</v>
      </c>
      <c r="T5393" s="20">
        <v>0.30199999999999999</v>
      </c>
      <c r="U5393" s="20">
        <v>0.30499999999999999</v>
      </c>
      <c r="V5393" s="20">
        <f t="shared" si="168"/>
        <v>0.77721574334770005</v>
      </c>
      <c r="W5393" s="20">
        <f t="shared" si="169"/>
        <v>6.9632471427845015</v>
      </c>
    </row>
    <row r="5394" spans="1:23" x14ac:dyDescent="0.25">
      <c r="A5394" s="18">
        <v>40367</v>
      </c>
      <c r="B5394" s="18">
        <v>40367</v>
      </c>
      <c r="C5394" s="18">
        <v>6410</v>
      </c>
      <c r="D5394" s="18">
        <v>6410</v>
      </c>
      <c r="E5394" s="18" t="s">
        <v>116</v>
      </c>
      <c r="F5394" s="18" t="s">
        <v>304</v>
      </c>
      <c r="G5394" s="19">
        <v>3.6368504484600002</v>
      </c>
      <c r="H5394" s="19">
        <v>1.4717800000000001</v>
      </c>
      <c r="I5394" s="18" t="s">
        <v>79</v>
      </c>
      <c r="J5394" s="18" t="s">
        <v>80</v>
      </c>
      <c r="K5394" s="18">
        <v>16</v>
      </c>
      <c r="L5394" s="18">
        <v>60</v>
      </c>
      <c r="M5394" s="18" t="s">
        <v>71</v>
      </c>
      <c r="N5394" s="18" t="s">
        <v>74</v>
      </c>
      <c r="O5394" s="18" t="s">
        <v>75</v>
      </c>
      <c r="P5394" s="19">
        <v>1725.54570238</v>
      </c>
      <c r="Q5394" s="19">
        <v>158420.57185099999</v>
      </c>
      <c r="R5394" s="20">
        <v>0.70014500000000002</v>
      </c>
      <c r="S5394" s="20">
        <v>6.29983</v>
      </c>
      <c r="T5394" s="20">
        <v>0.30199999999999999</v>
      </c>
      <c r="U5394" s="20">
        <v>0.30499999999999999</v>
      </c>
      <c r="V5394" s="20">
        <f t="shared" si="168"/>
        <v>0.71926066685379997</v>
      </c>
      <c r="W5394" s="20">
        <f t="shared" si="169"/>
        <v>6.4440148391930006</v>
      </c>
    </row>
    <row r="5395" spans="1:23" x14ac:dyDescent="0.25">
      <c r="A5395" s="18">
        <v>40368</v>
      </c>
      <c r="B5395" s="18">
        <v>40368</v>
      </c>
      <c r="C5395" s="18">
        <v>6410</v>
      </c>
      <c r="D5395" s="18">
        <v>6410</v>
      </c>
      <c r="E5395" s="18" t="s">
        <v>116</v>
      </c>
      <c r="F5395" s="18" t="s">
        <v>304</v>
      </c>
      <c r="G5395" s="19">
        <v>3.8528648403300001</v>
      </c>
      <c r="H5395" s="19">
        <v>1.5591999999999999</v>
      </c>
      <c r="I5395" s="18" t="s">
        <v>79</v>
      </c>
      <c r="J5395" s="18" t="s">
        <v>80</v>
      </c>
      <c r="K5395" s="18">
        <v>16</v>
      </c>
      <c r="L5395" s="18">
        <v>60</v>
      </c>
      <c r="M5395" s="18" t="s">
        <v>71</v>
      </c>
      <c r="N5395" s="18" t="s">
        <v>74</v>
      </c>
      <c r="O5395" s="18" t="s">
        <v>75</v>
      </c>
      <c r="P5395" s="19">
        <v>1713.43799745</v>
      </c>
      <c r="Q5395" s="19">
        <v>167830.12112200001</v>
      </c>
      <c r="R5395" s="20">
        <v>0.70014500000000002</v>
      </c>
      <c r="S5395" s="20">
        <v>6.29983</v>
      </c>
      <c r="T5395" s="20">
        <v>0.30199999999999999</v>
      </c>
      <c r="U5395" s="20">
        <v>0.30499999999999999</v>
      </c>
      <c r="V5395" s="20">
        <f t="shared" si="168"/>
        <v>0.76198292663199985</v>
      </c>
      <c r="W5395" s="20">
        <f t="shared" si="169"/>
        <v>6.8267729805200004</v>
      </c>
    </row>
    <row r="5396" spans="1:23" x14ac:dyDescent="0.25">
      <c r="A5396" s="18">
        <v>40369</v>
      </c>
      <c r="B5396" s="18">
        <v>40369</v>
      </c>
      <c r="C5396" s="18">
        <v>6410</v>
      </c>
      <c r="D5396" s="18">
        <v>6410</v>
      </c>
      <c r="E5396" s="18" t="s">
        <v>116</v>
      </c>
      <c r="F5396" s="18" t="s">
        <v>304</v>
      </c>
      <c r="G5396" s="19">
        <v>3.15688480259</v>
      </c>
      <c r="H5396" s="19">
        <v>1.27755</v>
      </c>
      <c r="I5396" s="18" t="s">
        <v>79</v>
      </c>
      <c r="J5396" s="18" t="s">
        <v>80</v>
      </c>
      <c r="K5396" s="18">
        <v>16</v>
      </c>
      <c r="L5396" s="18">
        <v>60</v>
      </c>
      <c r="M5396" s="18" t="s">
        <v>71</v>
      </c>
      <c r="N5396" s="18" t="s">
        <v>74</v>
      </c>
      <c r="O5396" s="18" t="s">
        <v>75</v>
      </c>
      <c r="P5396" s="19">
        <v>1662.7345190799999</v>
      </c>
      <c r="Q5396" s="19">
        <v>137513.35194600001</v>
      </c>
      <c r="R5396" s="20">
        <v>0.70014500000000002</v>
      </c>
      <c r="S5396" s="20">
        <v>6.29983</v>
      </c>
      <c r="T5396" s="20">
        <v>0.30199999999999999</v>
      </c>
      <c r="U5396" s="20">
        <v>0.30499999999999999</v>
      </c>
      <c r="V5396" s="20">
        <f t="shared" si="168"/>
        <v>0.62434023083549994</v>
      </c>
      <c r="W5396" s="20">
        <f t="shared" si="169"/>
        <v>5.5936017324675005</v>
      </c>
    </row>
    <row r="5397" spans="1:23" x14ac:dyDescent="0.25">
      <c r="A5397" s="18">
        <v>40370</v>
      </c>
      <c r="B5397" s="18">
        <v>40370</v>
      </c>
      <c r="C5397" s="18">
        <v>6410</v>
      </c>
      <c r="D5397" s="18">
        <v>6410</v>
      </c>
      <c r="E5397" s="18" t="s">
        <v>116</v>
      </c>
      <c r="F5397" s="18" t="s">
        <v>304</v>
      </c>
      <c r="G5397" s="19">
        <v>2.1708552999199999</v>
      </c>
      <c r="H5397" s="19">
        <v>0.87851400000000002</v>
      </c>
      <c r="I5397" s="18" t="s">
        <v>79</v>
      </c>
      <c r="J5397" s="18" t="s">
        <v>80</v>
      </c>
      <c r="K5397" s="18">
        <v>16</v>
      </c>
      <c r="L5397" s="18">
        <v>60</v>
      </c>
      <c r="M5397" s="18" t="s">
        <v>71</v>
      </c>
      <c r="N5397" s="18" t="s">
        <v>74</v>
      </c>
      <c r="O5397" s="18" t="s">
        <v>75</v>
      </c>
      <c r="P5397" s="19">
        <v>1179.79297339</v>
      </c>
      <c r="Q5397" s="19">
        <v>94562.078614800004</v>
      </c>
      <c r="R5397" s="20">
        <v>0.70014500000000002</v>
      </c>
      <c r="S5397" s="20">
        <v>6.29983</v>
      </c>
      <c r="T5397" s="20">
        <v>0.30199999999999999</v>
      </c>
      <c r="U5397" s="20">
        <v>0.30499999999999999</v>
      </c>
      <c r="V5397" s="20">
        <f t="shared" si="168"/>
        <v>0.42933085480193994</v>
      </c>
      <c r="W5397" s="20">
        <f t="shared" si="169"/>
        <v>3.8464697525709002</v>
      </c>
    </row>
    <row r="5398" spans="1:23" x14ac:dyDescent="0.25">
      <c r="A5398" s="18">
        <v>40371</v>
      </c>
      <c r="B5398" s="18">
        <v>40371</v>
      </c>
      <c r="C5398" s="18">
        <v>6410</v>
      </c>
      <c r="D5398" s="18">
        <v>6410</v>
      </c>
      <c r="E5398" s="18" t="s">
        <v>116</v>
      </c>
      <c r="F5398" s="18" t="s">
        <v>304</v>
      </c>
      <c r="G5398" s="19">
        <v>2.17089790611</v>
      </c>
      <c r="H5398" s="19">
        <v>0.87853099999999995</v>
      </c>
      <c r="I5398" s="18" t="s">
        <v>79</v>
      </c>
      <c r="J5398" s="18" t="s">
        <v>80</v>
      </c>
      <c r="K5398" s="18">
        <v>16</v>
      </c>
      <c r="L5398" s="18">
        <v>60</v>
      </c>
      <c r="M5398" s="18" t="s">
        <v>71</v>
      </c>
      <c r="N5398" s="18" t="s">
        <v>74</v>
      </c>
      <c r="O5398" s="18" t="s">
        <v>75</v>
      </c>
      <c r="P5398" s="19">
        <v>1157.5294720300001</v>
      </c>
      <c r="Q5398" s="19">
        <v>94563.934533599997</v>
      </c>
      <c r="R5398" s="20">
        <v>0.70014500000000002</v>
      </c>
      <c r="S5398" s="20">
        <v>6.29983</v>
      </c>
      <c r="T5398" s="20">
        <v>0.30199999999999999</v>
      </c>
      <c r="U5398" s="20">
        <v>0.30499999999999999</v>
      </c>
      <c r="V5398" s="20">
        <f t="shared" si="168"/>
        <v>0.42933916272250994</v>
      </c>
      <c r="W5398" s="20">
        <f t="shared" si="169"/>
        <v>3.8465441850623501</v>
      </c>
    </row>
    <row r="5399" spans="1:23" x14ac:dyDescent="0.25">
      <c r="A5399" s="18">
        <v>40372</v>
      </c>
      <c r="B5399" s="18">
        <v>40372</v>
      </c>
      <c r="C5399" s="18">
        <v>6410</v>
      </c>
      <c r="D5399" s="18">
        <v>6410</v>
      </c>
      <c r="E5399" s="18" t="s">
        <v>116</v>
      </c>
      <c r="F5399" s="18" t="s">
        <v>304</v>
      </c>
      <c r="G5399" s="19">
        <v>1.9937747548</v>
      </c>
      <c r="H5399" s="19">
        <v>0.80685200000000001</v>
      </c>
      <c r="I5399" s="18" t="s">
        <v>79</v>
      </c>
      <c r="J5399" s="18" t="s">
        <v>80</v>
      </c>
      <c r="K5399" s="18">
        <v>16</v>
      </c>
      <c r="L5399" s="18">
        <v>60</v>
      </c>
      <c r="M5399" s="18" t="s">
        <v>71</v>
      </c>
      <c r="N5399" s="18" t="s">
        <v>74</v>
      </c>
      <c r="O5399" s="18" t="s">
        <v>75</v>
      </c>
      <c r="P5399" s="19">
        <v>1208.98740247</v>
      </c>
      <c r="Q5399" s="19">
        <v>86848.480924699994</v>
      </c>
      <c r="R5399" s="20">
        <v>0.70014500000000002</v>
      </c>
      <c r="S5399" s="20">
        <v>6.29983</v>
      </c>
      <c r="T5399" s="20">
        <v>0.30199999999999999</v>
      </c>
      <c r="U5399" s="20">
        <v>0.30499999999999999</v>
      </c>
      <c r="V5399" s="20">
        <f t="shared" si="168"/>
        <v>0.39430954869092</v>
      </c>
      <c r="W5399" s="20">
        <f t="shared" si="169"/>
        <v>3.5327061524362007</v>
      </c>
    </row>
    <row r="5400" spans="1:23" x14ac:dyDescent="0.25">
      <c r="A5400" s="18">
        <v>40373</v>
      </c>
      <c r="B5400" s="18">
        <v>40373</v>
      </c>
      <c r="C5400" s="18">
        <v>6410</v>
      </c>
      <c r="D5400" s="18">
        <v>6410</v>
      </c>
      <c r="E5400" s="18" t="s">
        <v>116</v>
      </c>
      <c r="F5400" s="18" t="s">
        <v>304</v>
      </c>
      <c r="G5400" s="19">
        <v>1.5428724954499999</v>
      </c>
      <c r="H5400" s="19">
        <v>0.62437799999999999</v>
      </c>
      <c r="I5400" s="18" t="s">
        <v>79</v>
      </c>
      <c r="J5400" s="18" t="s">
        <v>80</v>
      </c>
      <c r="K5400" s="18">
        <v>16</v>
      </c>
      <c r="L5400" s="18">
        <v>60</v>
      </c>
      <c r="M5400" s="18" t="s">
        <v>71</v>
      </c>
      <c r="N5400" s="18" t="s">
        <v>74</v>
      </c>
      <c r="O5400" s="18" t="s">
        <v>75</v>
      </c>
      <c r="P5400" s="19">
        <v>1002.2494817199999</v>
      </c>
      <c r="Q5400" s="19">
        <v>67207.257072099994</v>
      </c>
      <c r="R5400" s="20">
        <v>0.70014500000000002</v>
      </c>
      <c r="S5400" s="20">
        <v>6.29983</v>
      </c>
      <c r="T5400" s="20">
        <v>0.30199999999999999</v>
      </c>
      <c r="U5400" s="20">
        <v>0.30499999999999999</v>
      </c>
      <c r="V5400" s="20">
        <f t="shared" si="168"/>
        <v>0.30513428409737997</v>
      </c>
      <c r="W5400" s="20">
        <f t="shared" si="169"/>
        <v>2.7337653027393003</v>
      </c>
    </row>
    <row r="5401" spans="1:23" x14ac:dyDescent="0.25">
      <c r="A5401" s="18">
        <v>40374</v>
      </c>
      <c r="B5401" s="18">
        <v>40374</v>
      </c>
      <c r="C5401" s="18">
        <v>6410</v>
      </c>
      <c r="D5401" s="18">
        <v>6410</v>
      </c>
      <c r="E5401" s="18" t="s">
        <v>116</v>
      </c>
      <c r="F5401" s="18" t="s">
        <v>304</v>
      </c>
      <c r="G5401" s="19">
        <v>4.0798933777300004</v>
      </c>
      <c r="H5401" s="19">
        <v>1.65107</v>
      </c>
      <c r="I5401" s="18" t="s">
        <v>79</v>
      </c>
      <c r="J5401" s="18" t="s">
        <v>80</v>
      </c>
      <c r="K5401" s="18">
        <v>16</v>
      </c>
      <c r="L5401" s="18">
        <v>60</v>
      </c>
      <c r="M5401" s="18" t="s">
        <v>71</v>
      </c>
      <c r="N5401" s="18" t="s">
        <v>74</v>
      </c>
      <c r="O5401" s="18" t="s">
        <v>75</v>
      </c>
      <c r="P5401" s="19">
        <v>1877.2948384199999</v>
      </c>
      <c r="Q5401" s="19">
        <v>177719.44465399999</v>
      </c>
      <c r="R5401" s="20">
        <v>0.70014500000000002</v>
      </c>
      <c r="S5401" s="20">
        <v>6.29983</v>
      </c>
      <c r="T5401" s="20">
        <v>0.30199999999999999</v>
      </c>
      <c r="U5401" s="20">
        <v>0.30499999999999999</v>
      </c>
      <c r="V5401" s="20">
        <f t="shared" si="168"/>
        <v>0.80687990679470001</v>
      </c>
      <c r="W5401" s="20">
        <f t="shared" si="169"/>
        <v>7.2290149210795009</v>
      </c>
    </row>
    <row r="5402" spans="1:23" x14ac:dyDescent="0.25">
      <c r="A5402" s="18">
        <v>40375</v>
      </c>
      <c r="B5402" s="18">
        <v>40375</v>
      </c>
      <c r="C5402" s="18">
        <v>6410</v>
      </c>
      <c r="D5402" s="18">
        <v>6410</v>
      </c>
      <c r="E5402" s="18" t="s">
        <v>116</v>
      </c>
      <c r="F5402" s="18" t="s">
        <v>304</v>
      </c>
      <c r="G5402" s="19">
        <v>2.2965571088900001</v>
      </c>
      <c r="H5402" s="19">
        <v>0.92938399999999999</v>
      </c>
      <c r="I5402" s="18" t="s">
        <v>79</v>
      </c>
      <c r="J5402" s="18" t="s">
        <v>80</v>
      </c>
      <c r="K5402" s="18">
        <v>16</v>
      </c>
      <c r="L5402" s="18">
        <v>60</v>
      </c>
      <c r="M5402" s="18" t="s">
        <v>71</v>
      </c>
      <c r="N5402" s="18" t="s">
        <v>74</v>
      </c>
      <c r="O5402" s="18" t="s">
        <v>75</v>
      </c>
      <c r="P5402" s="19">
        <v>1212.9886700699999</v>
      </c>
      <c r="Q5402" s="19">
        <v>100037.627511</v>
      </c>
      <c r="R5402" s="20">
        <v>0.70014500000000002</v>
      </c>
      <c r="S5402" s="20">
        <v>6.29983</v>
      </c>
      <c r="T5402" s="20">
        <v>0.30199999999999999</v>
      </c>
      <c r="U5402" s="20">
        <v>0.30499999999999999</v>
      </c>
      <c r="V5402" s="20">
        <f t="shared" si="168"/>
        <v>0.45419108535463998</v>
      </c>
      <c r="W5402" s="20">
        <f t="shared" si="169"/>
        <v>4.0691980372804002</v>
      </c>
    </row>
    <row r="5403" spans="1:23" x14ac:dyDescent="0.25">
      <c r="A5403" s="18">
        <v>40376</v>
      </c>
      <c r="B5403" s="18">
        <v>40656</v>
      </c>
      <c r="C5403" s="18">
        <v>6410</v>
      </c>
      <c r="D5403" s="18">
        <v>6410</v>
      </c>
      <c r="E5403" s="18" t="s">
        <v>116</v>
      </c>
      <c r="F5403" s="18" t="s">
        <v>304</v>
      </c>
      <c r="G5403" s="19">
        <v>1.5244651372</v>
      </c>
      <c r="H5403" s="19">
        <v>0.61692899999999995</v>
      </c>
      <c r="I5403" s="18" t="s">
        <v>79</v>
      </c>
      <c r="J5403" s="18" t="s">
        <v>80</v>
      </c>
      <c r="K5403" s="18">
        <v>16</v>
      </c>
      <c r="L5403" s="18">
        <v>60</v>
      </c>
      <c r="M5403" s="18" t="s">
        <v>71</v>
      </c>
      <c r="N5403" s="18" t="s">
        <v>74</v>
      </c>
      <c r="O5403" s="18" t="s">
        <v>75</v>
      </c>
      <c r="P5403" s="19">
        <v>994.20123325600002</v>
      </c>
      <c r="Q5403" s="19">
        <v>66405.435753800004</v>
      </c>
      <c r="R5403" s="20">
        <v>0.70014500000000002</v>
      </c>
      <c r="S5403" s="20">
        <v>6.29983</v>
      </c>
      <c r="T5403" s="20">
        <v>0.30199999999999999</v>
      </c>
      <c r="U5403" s="20">
        <v>0.30499999999999999</v>
      </c>
      <c r="V5403" s="20">
        <f t="shared" si="168"/>
        <v>0.30149394878408997</v>
      </c>
      <c r="W5403" s="20">
        <f t="shared" si="169"/>
        <v>2.7011507363386502</v>
      </c>
    </row>
    <row r="5404" spans="1:23" x14ac:dyDescent="0.25">
      <c r="A5404" s="18">
        <v>40377</v>
      </c>
      <c r="B5404" s="18">
        <v>40657</v>
      </c>
      <c r="C5404" s="18">
        <v>6410</v>
      </c>
      <c r="D5404" s="18">
        <v>6410</v>
      </c>
      <c r="E5404" s="18" t="s">
        <v>116</v>
      </c>
      <c r="F5404" s="18" t="s">
        <v>304</v>
      </c>
      <c r="G5404" s="19">
        <v>7.7112628447800002</v>
      </c>
      <c r="H5404" s="19">
        <v>3.1206399999999999</v>
      </c>
      <c r="I5404" s="18" t="s">
        <v>79</v>
      </c>
      <c r="J5404" s="18" t="s">
        <v>80</v>
      </c>
      <c r="K5404" s="18">
        <v>16</v>
      </c>
      <c r="L5404" s="18">
        <v>60</v>
      </c>
      <c r="M5404" s="18" t="s">
        <v>71</v>
      </c>
      <c r="N5404" s="18" t="s">
        <v>74</v>
      </c>
      <c r="O5404" s="18" t="s">
        <v>75</v>
      </c>
      <c r="P5404" s="19">
        <v>2390.4385037299999</v>
      </c>
      <c r="Q5404" s="19">
        <v>335901.26591000002</v>
      </c>
      <c r="R5404" s="20">
        <v>0.70014500000000002</v>
      </c>
      <c r="S5404" s="20">
        <v>6.29983</v>
      </c>
      <c r="T5404" s="20">
        <v>0.30199999999999999</v>
      </c>
      <c r="U5404" s="20">
        <v>0.30499999999999999</v>
      </c>
      <c r="V5404" s="20">
        <f t="shared" si="168"/>
        <v>1.5250605439743998</v>
      </c>
      <c r="W5404" s="20">
        <f t="shared" si="169"/>
        <v>13.663353536384001</v>
      </c>
    </row>
    <row r="5405" spans="1:23" x14ac:dyDescent="0.25">
      <c r="A5405" s="18">
        <v>40378</v>
      </c>
      <c r="B5405" s="18">
        <v>40658</v>
      </c>
      <c r="C5405" s="18">
        <v>6410</v>
      </c>
      <c r="D5405" s="18">
        <v>6410</v>
      </c>
      <c r="E5405" s="18" t="s">
        <v>116</v>
      </c>
      <c r="F5405" s="18" t="s">
        <v>304</v>
      </c>
      <c r="G5405" s="19">
        <v>1.8696907164500001</v>
      </c>
      <c r="H5405" s="19">
        <v>0.756637</v>
      </c>
      <c r="I5405" s="18" t="s">
        <v>79</v>
      </c>
      <c r="J5405" s="18" t="s">
        <v>80</v>
      </c>
      <c r="K5405" s="18">
        <v>16</v>
      </c>
      <c r="L5405" s="18">
        <v>60</v>
      </c>
      <c r="M5405" s="18" t="s">
        <v>71</v>
      </c>
      <c r="N5405" s="18" t="s">
        <v>74</v>
      </c>
      <c r="O5405" s="18" t="s">
        <v>75</v>
      </c>
      <c r="P5405" s="19">
        <v>1048.3217111500001</v>
      </c>
      <c r="Q5405" s="19">
        <v>81443.401834499993</v>
      </c>
      <c r="R5405" s="20">
        <v>0.70014500000000002</v>
      </c>
      <c r="S5405" s="20">
        <v>6.29983</v>
      </c>
      <c r="T5405" s="20">
        <v>0.30199999999999999</v>
      </c>
      <c r="U5405" s="20">
        <v>0.30499999999999999</v>
      </c>
      <c r="V5405" s="20">
        <f t="shared" si="168"/>
        <v>0.36976941743076996</v>
      </c>
      <c r="W5405" s="20">
        <f t="shared" si="169"/>
        <v>3.3128457078384499</v>
      </c>
    </row>
    <row r="5406" spans="1:23" x14ac:dyDescent="0.25">
      <c r="A5406" s="18">
        <v>40380</v>
      </c>
      <c r="B5406" s="18">
        <v>40660</v>
      </c>
      <c r="C5406" s="18">
        <v>6410</v>
      </c>
      <c r="D5406" s="18">
        <v>6410</v>
      </c>
      <c r="E5406" s="18" t="s">
        <v>116</v>
      </c>
      <c r="F5406" s="18" t="s">
        <v>304</v>
      </c>
      <c r="G5406" s="19">
        <v>2.7712344416299999</v>
      </c>
      <c r="H5406" s="19">
        <v>1.12148</v>
      </c>
      <c r="I5406" s="18" t="s">
        <v>79</v>
      </c>
      <c r="J5406" s="18" t="s">
        <v>80</v>
      </c>
      <c r="K5406" s="18">
        <v>16</v>
      </c>
      <c r="L5406" s="18">
        <v>60</v>
      </c>
      <c r="M5406" s="18" t="s">
        <v>71</v>
      </c>
      <c r="N5406" s="18" t="s">
        <v>74</v>
      </c>
      <c r="O5406" s="18" t="s">
        <v>75</v>
      </c>
      <c r="P5406" s="19">
        <v>1301.8751166100001</v>
      </c>
      <c r="Q5406" s="19">
        <v>120714.489418</v>
      </c>
      <c r="R5406" s="20">
        <v>0.70014500000000002</v>
      </c>
      <c r="S5406" s="20">
        <v>6.29983</v>
      </c>
      <c r="T5406" s="20">
        <v>0.30199999999999999</v>
      </c>
      <c r="U5406" s="20">
        <v>0.30499999999999999</v>
      </c>
      <c r="V5406" s="20">
        <f t="shared" si="168"/>
        <v>0.5480686329908</v>
      </c>
      <c r="W5406" s="20">
        <f t="shared" si="169"/>
        <v>4.9102676771380001</v>
      </c>
    </row>
    <row r="5407" spans="1:23" x14ac:dyDescent="0.25">
      <c r="A5407" s="18">
        <v>40381</v>
      </c>
      <c r="B5407" s="18">
        <v>40661</v>
      </c>
      <c r="C5407" s="18">
        <v>6410</v>
      </c>
      <c r="D5407" s="18">
        <v>6410</v>
      </c>
      <c r="E5407" s="18" t="s">
        <v>116</v>
      </c>
      <c r="F5407" s="18" t="s">
        <v>304</v>
      </c>
      <c r="G5407" s="19">
        <v>2.1853955759099999</v>
      </c>
      <c r="H5407" s="19">
        <v>0.88439800000000002</v>
      </c>
      <c r="I5407" s="18" t="s">
        <v>79</v>
      </c>
      <c r="J5407" s="18" t="s">
        <v>80</v>
      </c>
      <c r="K5407" s="18">
        <v>16</v>
      </c>
      <c r="L5407" s="18">
        <v>60</v>
      </c>
      <c r="M5407" s="18" t="s">
        <v>71</v>
      </c>
      <c r="N5407" s="18" t="s">
        <v>74</v>
      </c>
      <c r="O5407" s="18" t="s">
        <v>75</v>
      </c>
      <c r="P5407" s="19">
        <v>1142.7278744800001</v>
      </c>
      <c r="Q5407" s="19">
        <v>95195.450503999993</v>
      </c>
      <c r="R5407" s="20">
        <v>0.70014500000000002</v>
      </c>
      <c r="S5407" s="20">
        <v>6.29983</v>
      </c>
      <c r="T5407" s="20">
        <v>0.30199999999999999</v>
      </c>
      <c r="U5407" s="20">
        <v>0.30499999999999999</v>
      </c>
      <c r="V5407" s="20">
        <f t="shared" si="168"/>
        <v>0.43220637272158002</v>
      </c>
      <c r="W5407" s="20">
        <f t="shared" si="169"/>
        <v>3.8722321513763003</v>
      </c>
    </row>
    <row r="5408" spans="1:23" x14ac:dyDescent="0.25">
      <c r="A5408" s="18">
        <v>40383</v>
      </c>
      <c r="B5408" s="18">
        <v>40663</v>
      </c>
      <c r="C5408" s="18">
        <v>6410</v>
      </c>
      <c r="D5408" s="18">
        <v>6410</v>
      </c>
      <c r="E5408" s="18" t="s">
        <v>116</v>
      </c>
      <c r="F5408" s="18" t="s">
        <v>304</v>
      </c>
      <c r="G5408" s="19">
        <v>10.4278639811</v>
      </c>
      <c r="H5408" s="19">
        <v>4.2200100000000003</v>
      </c>
      <c r="I5408" s="18" t="s">
        <v>79</v>
      </c>
      <c r="J5408" s="18" t="s">
        <v>80</v>
      </c>
      <c r="K5408" s="18">
        <v>16</v>
      </c>
      <c r="L5408" s="18">
        <v>60</v>
      </c>
      <c r="M5408" s="18" t="s">
        <v>71</v>
      </c>
      <c r="N5408" s="18" t="s">
        <v>74</v>
      </c>
      <c r="O5408" s="18" t="s">
        <v>75</v>
      </c>
      <c r="P5408" s="19">
        <v>2476.3986765200002</v>
      </c>
      <c r="Q5408" s="19">
        <v>454235.93806700001</v>
      </c>
      <c r="R5408" s="20">
        <v>0.70014500000000002</v>
      </c>
      <c r="S5408" s="20">
        <v>6.29983</v>
      </c>
      <c r="T5408" s="20">
        <v>0.30199999999999999</v>
      </c>
      <c r="U5408" s="20">
        <v>0.30499999999999999</v>
      </c>
      <c r="V5408" s="20">
        <f t="shared" si="168"/>
        <v>2.0623239932121002</v>
      </c>
      <c r="W5408" s="20">
        <f t="shared" si="169"/>
        <v>18.476815190818503</v>
      </c>
    </row>
    <row r="5409" spans="1:23" x14ac:dyDescent="0.25">
      <c r="A5409" s="18">
        <v>40384</v>
      </c>
      <c r="B5409" s="18">
        <v>40664</v>
      </c>
      <c r="C5409" s="18">
        <v>6410</v>
      </c>
      <c r="D5409" s="18">
        <v>6410</v>
      </c>
      <c r="E5409" s="18" t="s">
        <v>116</v>
      </c>
      <c r="F5409" s="18" t="s">
        <v>304</v>
      </c>
      <c r="G5409" s="19">
        <v>16.997727615399999</v>
      </c>
      <c r="H5409" s="19">
        <v>6.8787399999999996</v>
      </c>
      <c r="I5409" s="18" t="s">
        <v>79</v>
      </c>
      <c r="J5409" s="18" t="s">
        <v>80</v>
      </c>
      <c r="K5409" s="18">
        <v>16</v>
      </c>
      <c r="L5409" s="18">
        <v>60</v>
      </c>
      <c r="M5409" s="18" t="s">
        <v>71</v>
      </c>
      <c r="N5409" s="18" t="s">
        <v>74</v>
      </c>
      <c r="O5409" s="18" t="s">
        <v>75</v>
      </c>
      <c r="P5409" s="19">
        <v>4146.5777437799998</v>
      </c>
      <c r="Q5409" s="19">
        <v>740418.05324399995</v>
      </c>
      <c r="R5409" s="20">
        <v>0.70014500000000002</v>
      </c>
      <c r="S5409" s="20">
        <v>6.29983</v>
      </c>
      <c r="T5409" s="20">
        <v>0.30199999999999999</v>
      </c>
      <c r="U5409" s="20">
        <v>0.30499999999999999</v>
      </c>
      <c r="V5409" s="20">
        <f t="shared" si="168"/>
        <v>3.3616485612753997</v>
      </c>
      <c r="W5409" s="20">
        <f t="shared" si="169"/>
        <v>30.117750366869004</v>
      </c>
    </row>
    <row r="5410" spans="1:23" x14ac:dyDescent="0.25">
      <c r="A5410" s="18">
        <v>40385</v>
      </c>
      <c r="B5410" s="18">
        <v>40665</v>
      </c>
      <c r="C5410" s="18">
        <v>6410</v>
      </c>
      <c r="D5410" s="18">
        <v>6410</v>
      </c>
      <c r="E5410" s="18" t="s">
        <v>116</v>
      </c>
      <c r="F5410" s="18" t="s">
        <v>304</v>
      </c>
      <c r="G5410" s="19">
        <v>13.2348622195</v>
      </c>
      <c r="H5410" s="19">
        <v>5.3559599999999996</v>
      </c>
      <c r="I5410" s="18" t="s">
        <v>79</v>
      </c>
      <c r="J5410" s="18" t="s">
        <v>80</v>
      </c>
      <c r="K5410" s="18">
        <v>16</v>
      </c>
      <c r="L5410" s="18">
        <v>60</v>
      </c>
      <c r="M5410" s="18" t="s">
        <v>71</v>
      </c>
      <c r="N5410" s="18" t="s">
        <v>74</v>
      </c>
      <c r="O5410" s="18" t="s">
        <v>75</v>
      </c>
      <c r="P5410" s="19">
        <v>3063.1372999</v>
      </c>
      <c r="Q5410" s="19">
        <v>576508.29224099999</v>
      </c>
      <c r="R5410" s="20">
        <v>0.70014500000000002</v>
      </c>
      <c r="S5410" s="20">
        <v>6.29983</v>
      </c>
      <c r="T5410" s="20">
        <v>0.30199999999999999</v>
      </c>
      <c r="U5410" s="20">
        <v>0.30499999999999999</v>
      </c>
      <c r="V5410" s="20">
        <f t="shared" si="168"/>
        <v>2.6174641327115999</v>
      </c>
      <c r="W5410" s="20">
        <f t="shared" si="169"/>
        <v>23.450438053326</v>
      </c>
    </row>
    <row r="5411" spans="1:23" x14ac:dyDescent="0.25">
      <c r="A5411" s="18">
        <v>40386</v>
      </c>
      <c r="B5411" s="18">
        <v>40766</v>
      </c>
      <c r="C5411" s="18">
        <v>6410</v>
      </c>
      <c r="D5411" s="18">
        <v>6410</v>
      </c>
      <c r="E5411" s="18" t="s">
        <v>116</v>
      </c>
      <c r="F5411" s="18" t="s">
        <v>304</v>
      </c>
      <c r="G5411" s="19">
        <v>3.1629714575799999</v>
      </c>
      <c r="H5411" s="19">
        <v>1.2800100000000001</v>
      </c>
      <c r="I5411" s="18" t="s">
        <v>79</v>
      </c>
      <c r="J5411" s="18" t="s">
        <v>80</v>
      </c>
      <c r="K5411" s="18">
        <v>16</v>
      </c>
      <c r="L5411" s="18">
        <v>60</v>
      </c>
      <c r="M5411" s="18" t="s">
        <v>71</v>
      </c>
      <c r="N5411" s="18" t="s">
        <v>74</v>
      </c>
      <c r="O5411" s="18" t="s">
        <v>75</v>
      </c>
      <c r="P5411" s="19">
        <v>1370.18325663</v>
      </c>
      <c r="Q5411" s="19">
        <v>137778.48557700001</v>
      </c>
      <c r="R5411" s="20">
        <v>0.70014500000000002</v>
      </c>
      <c r="S5411" s="20">
        <v>6.29983</v>
      </c>
      <c r="T5411" s="20">
        <v>0.30199999999999999</v>
      </c>
      <c r="U5411" s="20">
        <v>0.30499999999999999</v>
      </c>
      <c r="V5411" s="20">
        <f t="shared" si="168"/>
        <v>0.62554243581210001</v>
      </c>
      <c r="W5411" s="20">
        <f t="shared" si="169"/>
        <v>5.6043725518185008</v>
      </c>
    </row>
    <row r="5412" spans="1:23" x14ac:dyDescent="0.25">
      <c r="A5412" s="18">
        <v>40387</v>
      </c>
      <c r="B5412" s="18">
        <v>40767</v>
      </c>
      <c r="C5412" s="18">
        <v>6410</v>
      </c>
      <c r="D5412" s="18">
        <v>6410</v>
      </c>
      <c r="E5412" s="18" t="s">
        <v>116</v>
      </c>
      <c r="F5412" s="18" t="s">
        <v>304</v>
      </c>
      <c r="G5412" s="19">
        <v>11.6278621685</v>
      </c>
      <c r="H5412" s="19">
        <v>4.7056300000000002</v>
      </c>
      <c r="I5412" s="18" t="s">
        <v>79</v>
      </c>
      <c r="J5412" s="18" t="s">
        <v>80</v>
      </c>
      <c r="K5412" s="18">
        <v>16</v>
      </c>
      <c r="L5412" s="18">
        <v>60</v>
      </c>
      <c r="M5412" s="18" t="s">
        <v>71</v>
      </c>
      <c r="N5412" s="18" t="s">
        <v>74</v>
      </c>
      <c r="O5412" s="18" t="s">
        <v>75</v>
      </c>
      <c r="P5412" s="19">
        <v>3128.7231176800001</v>
      </c>
      <c r="Q5412" s="19">
        <v>506507.65002200002</v>
      </c>
      <c r="R5412" s="20">
        <v>0.70014500000000002</v>
      </c>
      <c r="S5412" s="20">
        <v>6.29983</v>
      </c>
      <c r="T5412" s="20">
        <v>0.30199999999999999</v>
      </c>
      <c r="U5412" s="20">
        <v>0.30499999999999999</v>
      </c>
      <c r="V5412" s="20">
        <f t="shared" si="168"/>
        <v>2.2996470748122997</v>
      </c>
      <c r="W5412" s="20">
        <f t="shared" si="169"/>
        <v>20.603044984815504</v>
      </c>
    </row>
    <row r="5413" spans="1:23" x14ac:dyDescent="0.25">
      <c r="A5413" s="18">
        <v>40388</v>
      </c>
      <c r="B5413" s="18">
        <v>40768</v>
      </c>
      <c r="C5413" s="18">
        <v>6410</v>
      </c>
      <c r="D5413" s="18">
        <v>6410</v>
      </c>
      <c r="E5413" s="18" t="s">
        <v>116</v>
      </c>
      <c r="F5413" s="18" t="s">
        <v>304</v>
      </c>
      <c r="G5413" s="19">
        <v>3.6526731247600002</v>
      </c>
      <c r="H5413" s="19">
        <v>1.47818</v>
      </c>
      <c r="I5413" s="18" t="s">
        <v>79</v>
      </c>
      <c r="J5413" s="18" t="s">
        <v>80</v>
      </c>
      <c r="K5413" s="18">
        <v>16</v>
      </c>
      <c r="L5413" s="18">
        <v>60</v>
      </c>
      <c r="M5413" s="18" t="s">
        <v>71</v>
      </c>
      <c r="N5413" s="18" t="s">
        <v>74</v>
      </c>
      <c r="O5413" s="18" t="s">
        <v>75</v>
      </c>
      <c r="P5413" s="19">
        <v>1479.0304629699999</v>
      </c>
      <c r="Q5413" s="19">
        <v>159109.80487399999</v>
      </c>
      <c r="R5413" s="20">
        <v>0.70014500000000002</v>
      </c>
      <c r="S5413" s="20">
        <v>6.29983</v>
      </c>
      <c r="T5413" s="20">
        <v>0.30199999999999999</v>
      </c>
      <c r="U5413" s="20">
        <v>0.30499999999999999</v>
      </c>
      <c r="V5413" s="20">
        <f t="shared" si="168"/>
        <v>0.72238835459779993</v>
      </c>
      <c r="W5413" s="20">
        <f t="shared" si="169"/>
        <v>6.4720364830330004</v>
      </c>
    </row>
    <row r="5414" spans="1:23" x14ac:dyDescent="0.25">
      <c r="A5414" s="18">
        <v>40389</v>
      </c>
      <c r="B5414" s="18">
        <v>40769</v>
      </c>
      <c r="C5414" s="18">
        <v>6410</v>
      </c>
      <c r="D5414" s="18">
        <v>6410</v>
      </c>
      <c r="E5414" s="18" t="s">
        <v>116</v>
      </c>
      <c r="F5414" s="18" t="s">
        <v>304</v>
      </c>
      <c r="G5414" s="19">
        <v>2.2521639857400002</v>
      </c>
      <c r="H5414" s="19">
        <v>0.91141799999999995</v>
      </c>
      <c r="I5414" s="18" t="s">
        <v>79</v>
      </c>
      <c r="J5414" s="18" t="s">
        <v>80</v>
      </c>
      <c r="K5414" s="18">
        <v>16</v>
      </c>
      <c r="L5414" s="18">
        <v>60</v>
      </c>
      <c r="M5414" s="18" t="s">
        <v>71</v>
      </c>
      <c r="N5414" s="18" t="s">
        <v>74</v>
      </c>
      <c r="O5414" s="18" t="s">
        <v>75</v>
      </c>
      <c r="P5414" s="19">
        <v>1124.5845305099999</v>
      </c>
      <c r="Q5414" s="19">
        <v>98103.870802399993</v>
      </c>
      <c r="R5414" s="20">
        <v>0.70014500000000002</v>
      </c>
      <c r="S5414" s="20">
        <v>6.29983</v>
      </c>
      <c r="T5414" s="20">
        <v>0.30199999999999999</v>
      </c>
      <c r="U5414" s="20">
        <v>0.30499999999999999</v>
      </c>
      <c r="V5414" s="20">
        <f t="shared" si="168"/>
        <v>0.4454110794157799</v>
      </c>
      <c r="W5414" s="20">
        <f t="shared" si="169"/>
        <v>3.9905360289633003</v>
      </c>
    </row>
    <row r="5415" spans="1:23" x14ac:dyDescent="0.25">
      <c r="A5415" s="18">
        <v>40390</v>
      </c>
      <c r="B5415" s="18">
        <v>40770</v>
      </c>
      <c r="C5415" s="18">
        <v>6410</v>
      </c>
      <c r="D5415" s="18">
        <v>6410</v>
      </c>
      <c r="E5415" s="18" t="s">
        <v>116</v>
      </c>
      <c r="F5415" s="18" t="s">
        <v>304</v>
      </c>
      <c r="G5415" s="19">
        <v>4.1943631207200003</v>
      </c>
      <c r="H5415" s="19">
        <v>1.6974</v>
      </c>
      <c r="I5415" s="18" t="s">
        <v>79</v>
      </c>
      <c r="J5415" s="18" t="s">
        <v>80</v>
      </c>
      <c r="K5415" s="18">
        <v>16</v>
      </c>
      <c r="L5415" s="18">
        <v>60</v>
      </c>
      <c r="M5415" s="18" t="s">
        <v>71</v>
      </c>
      <c r="N5415" s="18" t="s">
        <v>74</v>
      </c>
      <c r="O5415" s="18" t="s">
        <v>75</v>
      </c>
      <c r="P5415" s="19">
        <v>1675.8897185999999</v>
      </c>
      <c r="Q5415" s="19">
        <v>182705.72671300001</v>
      </c>
      <c r="R5415" s="20">
        <v>0.70014500000000002</v>
      </c>
      <c r="S5415" s="20">
        <v>6.29983</v>
      </c>
      <c r="T5415" s="20">
        <v>0.30199999999999999</v>
      </c>
      <c r="U5415" s="20">
        <v>0.30499999999999999</v>
      </c>
      <c r="V5415" s="20">
        <f t="shared" si="168"/>
        <v>0.8295214338539999</v>
      </c>
      <c r="W5415" s="20">
        <f t="shared" si="169"/>
        <v>7.4318653521900009</v>
      </c>
    </row>
    <row r="5416" spans="1:23" x14ac:dyDescent="0.25">
      <c r="A5416" s="18">
        <v>40391</v>
      </c>
      <c r="B5416" s="18">
        <v>40771</v>
      </c>
      <c r="C5416" s="18">
        <v>6410</v>
      </c>
      <c r="D5416" s="18">
        <v>6410</v>
      </c>
      <c r="E5416" s="18" t="s">
        <v>116</v>
      </c>
      <c r="F5416" s="18" t="s">
        <v>304</v>
      </c>
      <c r="G5416" s="19">
        <v>9.7012648567500008</v>
      </c>
      <c r="H5416" s="19">
        <v>3.9259599999999999</v>
      </c>
      <c r="I5416" s="18" t="s">
        <v>79</v>
      </c>
      <c r="J5416" s="18" t="s">
        <v>80</v>
      </c>
      <c r="K5416" s="18">
        <v>16</v>
      </c>
      <c r="L5416" s="18">
        <v>60</v>
      </c>
      <c r="M5416" s="18" t="s">
        <v>71</v>
      </c>
      <c r="N5416" s="18" t="s">
        <v>74</v>
      </c>
      <c r="O5416" s="18" t="s">
        <v>75</v>
      </c>
      <c r="P5416" s="19">
        <v>2498.2015550299998</v>
      </c>
      <c r="Q5416" s="19">
        <v>422585.40681299998</v>
      </c>
      <c r="R5416" s="20">
        <v>0.70014500000000002</v>
      </c>
      <c r="S5416" s="20">
        <v>6.29983</v>
      </c>
      <c r="T5416" s="20">
        <v>0.30199999999999999</v>
      </c>
      <c r="U5416" s="20">
        <v>0.30499999999999999</v>
      </c>
      <c r="V5416" s="20">
        <f t="shared" si="168"/>
        <v>1.9186214024116</v>
      </c>
      <c r="W5416" s="20">
        <f t="shared" si="169"/>
        <v>17.189352007826002</v>
      </c>
    </row>
    <row r="5417" spans="1:23" x14ac:dyDescent="0.25">
      <c r="A5417" s="18">
        <v>40392</v>
      </c>
      <c r="B5417" s="18">
        <v>40772</v>
      </c>
      <c r="C5417" s="18">
        <v>6410</v>
      </c>
      <c r="D5417" s="18">
        <v>6410</v>
      </c>
      <c r="E5417" s="18" t="s">
        <v>116</v>
      </c>
      <c r="F5417" s="18" t="s">
        <v>304</v>
      </c>
      <c r="G5417" s="19">
        <v>31.6316368544</v>
      </c>
      <c r="H5417" s="19">
        <v>12.8009</v>
      </c>
      <c r="I5417" s="18" t="s">
        <v>79</v>
      </c>
      <c r="J5417" s="18" t="s">
        <v>80</v>
      </c>
      <c r="K5417" s="18">
        <v>16</v>
      </c>
      <c r="L5417" s="18">
        <v>60</v>
      </c>
      <c r="M5417" s="18" t="s">
        <v>71</v>
      </c>
      <c r="N5417" s="18" t="s">
        <v>74</v>
      </c>
      <c r="O5417" s="18" t="s">
        <v>75</v>
      </c>
      <c r="P5417" s="19">
        <v>5100.0341054299997</v>
      </c>
      <c r="Q5417" s="19">
        <v>1377868.58983</v>
      </c>
      <c r="R5417" s="20">
        <v>0.70014500000000002</v>
      </c>
      <c r="S5417" s="20">
        <v>6.29983</v>
      </c>
      <c r="T5417" s="20">
        <v>0.30199999999999999</v>
      </c>
      <c r="U5417" s="20">
        <v>0.30499999999999999</v>
      </c>
      <c r="V5417" s="20">
        <f t="shared" si="168"/>
        <v>6.2558153190889998</v>
      </c>
      <c r="W5417" s="20">
        <f t="shared" si="169"/>
        <v>56.047228223665009</v>
      </c>
    </row>
    <row r="5418" spans="1:23" x14ac:dyDescent="0.25">
      <c r="A5418" s="18">
        <v>40393</v>
      </c>
      <c r="B5418" s="18">
        <v>40773</v>
      </c>
      <c r="C5418" s="18">
        <v>6410</v>
      </c>
      <c r="D5418" s="18">
        <v>6410</v>
      </c>
      <c r="E5418" s="18" t="s">
        <v>116</v>
      </c>
      <c r="F5418" s="18" t="s">
        <v>304</v>
      </c>
      <c r="G5418" s="19">
        <v>2.6481942007299999</v>
      </c>
      <c r="H5418" s="19">
        <v>1.07169</v>
      </c>
      <c r="I5418" s="18" t="s">
        <v>79</v>
      </c>
      <c r="J5418" s="18" t="s">
        <v>80</v>
      </c>
      <c r="K5418" s="18">
        <v>16</v>
      </c>
      <c r="L5418" s="18">
        <v>60</v>
      </c>
      <c r="M5418" s="18" t="s">
        <v>71</v>
      </c>
      <c r="N5418" s="18" t="s">
        <v>74</v>
      </c>
      <c r="O5418" s="18" t="s">
        <v>75</v>
      </c>
      <c r="P5418" s="19">
        <v>1282.0608590500001</v>
      </c>
      <c r="Q5418" s="19">
        <v>115354.87796300001</v>
      </c>
      <c r="R5418" s="20">
        <v>0.70014500000000002</v>
      </c>
      <c r="S5418" s="20">
        <v>6.29983</v>
      </c>
      <c r="T5418" s="20">
        <v>0.30199999999999999</v>
      </c>
      <c r="U5418" s="20">
        <v>0.30499999999999999</v>
      </c>
      <c r="V5418" s="20">
        <f t="shared" si="168"/>
        <v>0.52373619974489993</v>
      </c>
      <c r="W5418" s="20">
        <f t="shared" si="169"/>
        <v>4.6922680448265002</v>
      </c>
    </row>
    <row r="5419" spans="1:23" x14ac:dyDescent="0.25">
      <c r="A5419" s="18">
        <v>40394</v>
      </c>
      <c r="B5419" s="18">
        <v>40774</v>
      </c>
      <c r="C5419" s="18">
        <v>6410</v>
      </c>
      <c r="D5419" s="18">
        <v>6410</v>
      </c>
      <c r="E5419" s="18" t="s">
        <v>116</v>
      </c>
      <c r="F5419" s="18" t="s">
        <v>304</v>
      </c>
      <c r="G5419" s="19">
        <v>13.6495048364</v>
      </c>
      <c r="H5419" s="19">
        <v>5.5237600000000002</v>
      </c>
      <c r="I5419" s="18" t="s">
        <v>79</v>
      </c>
      <c r="J5419" s="18" t="s">
        <v>80</v>
      </c>
      <c r="K5419" s="18">
        <v>16</v>
      </c>
      <c r="L5419" s="18">
        <v>60</v>
      </c>
      <c r="M5419" s="18" t="s">
        <v>71</v>
      </c>
      <c r="N5419" s="18" t="s">
        <v>74</v>
      </c>
      <c r="O5419" s="18" t="s">
        <v>75</v>
      </c>
      <c r="P5419" s="19">
        <v>3495.8505195900002</v>
      </c>
      <c r="Q5419" s="19">
        <v>594570.05238300003</v>
      </c>
      <c r="R5419" s="20">
        <v>0.70014500000000002</v>
      </c>
      <c r="S5419" s="20">
        <v>6.29983</v>
      </c>
      <c r="T5419" s="20">
        <v>0.30199999999999999</v>
      </c>
      <c r="U5419" s="20">
        <v>0.30499999999999999</v>
      </c>
      <c r="V5419" s="20">
        <f t="shared" si="168"/>
        <v>2.6994681957496001</v>
      </c>
      <c r="W5419" s="20">
        <f t="shared" si="169"/>
        <v>24.185130527756005</v>
      </c>
    </row>
    <row r="5420" spans="1:23" x14ac:dyDescent="0.25">
      <c r="A5420" s="18">
        <v>40395</v>
      </c>
      <c r="B5420" s="18">
        <v>40775</v>
      </c>
      <c r="C5420" s="18">
        <v>6410</v>
      </c>
      <c r="D5420" s="18">
        <v>6410</v>
      </c>
      <c r="E5420" s="18" t="s">
        <v>116</v>
      </c>
      <c r="F5420" s="18" t="s">
        <v>304</v>
      </c>
      <c r="G5420" s="19">
        <v>8.0088098099400007</v>
      </c>
      <c r="H5420" s="19">
        <v>3.24105</v>
      </c>
      <c r="I5420" s="18" t="s">
        <v>79</v>
      </c>
      <c r="J5420" s="18" t="s">
        <v>80</v>
      </c>
      <c r="K5420" s="18">
        <v>16</v>
      </c>
      <c r="L5420" s="18">
        <v>60</v>
      </c>
      <c r="M5420" s="18" t="s">
        <v>71</v>
      </c>
      <c r="N5420" s="18" t="s">
        <v>74</v>
      </c>
      <c r="O5420" s="18" t="s">
        <v>75</v>
      </c>
      <c r="P5420" s="19">
        <v>2227.7790689499998</v>
      </c>
      <c r="Q5420" s="19">
        <v>348862.35986600001</v>
      </c>
      <c r="R5420" s="20">
        <v>0.70014500000000002</v>
      </c>
      <c r="S5420" s="20">
        <v>6.29983</v>
      </c>
      <c r="T5420" s="20">
        <v>0.30199999999999999</v>
      </c>
      <c r="U5420" s="20">
        <v>0.30499999999999999</v>
      </c>
      <c r="V5420" s="20">
        <f t="shared" si="168"/>
        <v>1.5839050566705</v>
      </c>
      <c r="W5420" s="20">
        <f t="shared" si="169"/>
        <v>14.190554494942502</v>
      </c>
    </row>
    <row r="5421" spans="1:23" x14ac:dyDescent="0.25">
      <c r="A5421" s="18">
        <v>40396</v>
      </c>
      <c r="B5421" s="18">
        <v>40856</v>
      </c>
      <c r="C5421" s="18">
        <v>6410</v>
      </c>
      <c r="D5421" s="18">
        <v>6410</v>
      </c>
      <c r="E5421" s="18" t="s">
        <v>116</v>
      </c>
      <c r="F5421" s="18" t="s">
        <v>304</v>
      </c>
      <c r="G5421" s="19">
        <v>8.3756700514099993</v>
      </c>
      <c r="H5421" s="19">
        <v>3.38951</v>
      </c>
      <c r="I5421" s="18" t="s">
        <v>79</v>
      </c>
      <c r="J5421" s="18" t="s">
        <v>80</v>
      </c>
      <c r="K5421" s="18">
        <v>16</v>
      </c>
      <c r="L5421" s="18">
        <v>60</v>
      </c>
      <c r="M5421" s="18" t="s">
        <v>71</v>
      </c>
      <c r="N5421" s="18" t="s">
        <v>74</v>
      </c>
      <c r="O5421" s="18" t="s">
        <v>75</v>
      </c>
      <c r="P5421" s="19">
        <v>2934.8305876899999</v>
      </c>
      <c r="Q5421" s="19">
        <v>364842.72806400002</v>
      </c>
      <c r="R5421" s="20">
        <v>0.70014500000000002</v>
      </c>
      <c r="S5421" s="20">
        <v>6.29983</v>
      </c>
      <c r="T5421" s="20">
        <v>0.30199999999999999</v>
      </c>
      <c r="U5421" s="20">
        <v>0.30499999999999999</v>
      </c>
      <c r="V5421" s="20">
        <f t="shared" si="168"/>
        <v>1.6564576383070999</v>
      </c>
      <c r="W5421" s="20">
        <f t="shared" si="169"/>
        <v>14.840569064393502</v>
      </c>
    </row>
    <row r="5422" spans="1:23" x14ac:dyDescent="0.25">
      <c r="A5422" s="18">
        <v>40397</v>
      </c>
      <c r="B5422" s="18">
        <v>40857</v>
      </c>
      <c r="C5422" s="18">
        <v>6410</v>
      </c>
      <c r="D5422" s="18">
        <v>6410</v>
      </c>
      <c r="E5422" s="18" t="s">
        <v>116</v>
      </c>
      <c r="F5422" s="18" t="s">
        <v>304</v>
      </c>
      <c r="G5422" s="19">
        <v>5.9561831552999998</v>
      </c>
      <c r="H5422" s="19">
        <v>2.41038</v>
      </c>
      <c r="I5422" s="18" t="s">
        <v>79</v>
      </c>
      <c r="J5422" s="18" t="s">
        <v>80</v>
      </c>
      <c r="K5422" s="18">
        <v>16</v>
      </c>
      <c r="L5422" s="18">
        <v>60</v>
      </c>
      <c r="M5422" s="18" t="s">
        <v>71</v>
      </c>
      <c r="N5422" s="18" t="s">
        <v>74</v>
      </c>
      <c r="O5422" s="18" t="s">
        <v>75</v>
      </c>
      <c r="P5422" s="19">
        <v>1984.5565284500001</v>
      </c>
      <c r="Q5422" s="19">
        <v>259450.300441</v>
      </c>
      <c r="R5422" s="20">
        <v>0.70014500000000002</v>
      </c>
      <c r="S5422" s="20">
        <v>6.29983</v>
      </c>
      <c r="T5422" s="20">
        <v>0.30199999999999999</v>
      </c>
      <c r="U5422" s="20">
        <v>0.30499999999999999</v>
      </c>
      <c r="V5422" s="20">
        <f t="shared" si="168"/>
        <v>1.1779556225597998</v>
      </c>
      <c r="W5422" s="20">
        <f t="shared" si="169"/>
        <v>10.553564043603</v>
      </c>
    </row>
    <row r="5423" spans="1:23" x14ac:dyDescent="0.25">
      <c r="A5423" s="18">
        <v>40398</v>
      </c>
      <c r="B5423" s="18">
        <v>40858</v>
      </c>
      <c r="C5423" s="18">
        <v>6410</v>
      </c>
      <c r="D5423" s="18">
        <v>6410</v>
      </c>
      <c r="E5423" s="18" t="s">
        <v>116</v>
      </c>
      <c r="F5423" s="18" t="s">
        <v>304</v>
      </c>
      <c r="G5423" s="19">
        <v>3.5393187264499999</v>
      </c>
      <c r="H5423" s="19">
        <v>1.43231</v>
      </c>
      <c r="I5423" s="18" t="s">
        <v>79</v>
      </c>
      <c r="J5423" s="18" t="s">
        <v>80</v>
      </c>
      <c r="K5423" s="18">
        <v>16</v>
      </c>
      <c r="L5423" s="18">
        <v>60</v>
      </c>
      <c r="M5423" s="18" t="s">
        <v>71</v>
      </c>
      <c r="N5423" s="18" t="s">
        <v>74</v>
      </c>
      <c r="O5423" s="18" t="s">
        <v>75</v>
      </c>
      <c r="P5423" s="19">
        <v>1496.2015584799999</v>
      </c>
      <c r="Q5423" s="19">
        <v>154172.10703499999</v>
      </c>
      <c r="R5423" s="20">
        <v>0.70014500000000002</v>
      </c>
      <c r="S5423" s="20">
        <v>6.29983</v>
      </c>
      <c r="T5423" s="20">
        <v>0.30199999999999999</v>
      </c>
      <c r="U5423" s="20">
        <v>0.30499999999999999</v>
      </c>
      <c r="V5423" s="20">
        <f t="shared" si="168"/>
        <v>0.69997163009509999</v>
      </c>
      <c r="W5423" s="20">
        <f t="shared" si="169"/>
        <v>6.2712001075735007</v>
      </c>
    </row>
    <row r="5424" spans="1:23" x14ac:dyDescent="0.25">
      <c r="A5424" s="18">
        <v>40399</v>
      </c>
      <c r="B5424" s="18">
        <v>40859</v>
      </c>
      <c r="C5424" s="18">
        <v>6410</v>
      </c>
      <c r="D5424" s="18">
        <v>6410</v>
      </c>
      <c r="E5424" s="18" t="s">
        <v>116</v>
      </c>
      <c r="F5424" s="18" t="s">
        <v>304</v>
      </c>
      <c r="G5424" s="19">
        <v>9.3491956180999995</v>
      </c>
      <c r="H5424" s="19">
        <v>3.78349</v>
      </c>
      <c r="I5424" s="18" t="s">
        <v>79</v>
      </c>
      <c r="J5424" s="18" t="s">
        <v>80</v>
      </c>
      <c r="K5424" s="18">
        <v>16</v>
      </c>
      <c r="L5424" s="18">
        <v>60</v>
      </c>
      <c r="M5424" s="18" t="s">
        <v>71</v>
      </c>
      <c r="N5424" s="18" t="s">
        <v>74</v>
      </c>
      <c r="O5424" s="18" t="s">
        <v>75</v>
      </c>
      <c r="P5424" s="19">
        <v>2860.5948802900002</v>
      </c>
      <c r="Q5424" s="19">
        <v>407249.33212199999</v>
      </c>
      <c r="R5424" s="20">
        <v>0.70014500000000002</v>
      </c>
      <c r="S5424" s="20">
        <v>6.29983</v>
      </c>
      <c r="T5424" s="20">
        <v>0.30199999999999999</v>
      </c>
      <c r="U5424" s="20">
        <v>0.30499999999999999</v>
      </c>
      <c r="V5424" s="20">
        <f t="shared" si="168"/>
        <v>1.8489961410228999</v>
      </c>
      <c r="W5424" s="20">
        <f t="shared" si="169"/>
        <v>16.5655639456565</v>
      </c>
    </row>
    <row r="5425" spans="1:23" x14ac:dyDescent="0.25">
      <c r="A5425" s="18">
        <v>40400</v>
      </c>
      <c r="B5425" s="18">
        <v>40860</v>
      </c>
      <c r="C5425" s="18">
        <v>6410</v>
      </c>
      <c r="D5425" s="18">
        <v>6410</v>
      </c>
      <c r="E5425" s="18" t="s">
        <v>116</v>
      </c>
      <c r="F5425" s="18" t="s">
        <v>304</v>
      </c>
      <c r="G5425" s="19">
        <v>2.3791940833099998</v>
      </c>
      <c r="H5425" s="19">
        <v>0.96282599999999996</v>
      </c>
      <c r="I5425" s="18" t="s">
        <v>79</v>
      </c>
      <c r="J5425" s="18" t="s">
        <v>80</v>
      </c>
      <c r="K5425" s="18">
        <v>16</v>
      </c>
      <c r="L5425" s="18">
        <v>60</v>
      </c>
      <c r="M5425" s="18" t="s">
        <v>71</v>
      </c>
      <c r="N5425" s="18" t="s">
        <v>74</v>
      </c>
      <c r="O5425" s="18" t="s">
        <v>75</v>
      </c>
      <c r="P5425" s="19">
        <v>1191.6326597899999</v>
      </c>
      <c r="Q5425" s="19">
        <v>103637.279719</v>
      </c>
      <c r="R5425" s="20">
        <v>0.70014500000000002</v>
      </c>
      <c r="S5425" s="20">
        <v>6.29983</v>
      </c>
      <c r="T5425" s="20">
        <v>0.30199999999999999</v>
      </c>
      <c r="U5425" s="20">
        <v>0.30499999999999999</v>
      </c>
      <c r="V5425" s="20">
        <f t="shared" si="168"/>
        <v>0.47053423121945998</v>
      </c>
      <c r="W5425" s="20">
        <f t="shared" si="169"/>
        <v>4.2156198831080998</v>
      </c>
    </row>
    <row r="5426" spans="1:23" x14ac:dyDescent="0.25">
      <c r="A5426" s="18">
        <v>40401</v>
      </c>
      <c r="B5426" s="18">
        <v>40861</v>
      </c>
      <c r="C5426" s="18">
        <v>6410</v>
      </c>
      <c r="D5426" s="18">
        <v>6410</v>
      </c>
      <c r="E5426" s="18" t="s">
        <v>116</v>
      </c>
      <c r="F5426" s="18" t="s">
        <v>304</v>
      </c>
      <c r="G5426" s="19">
        <v>1.14549909119</v>
      </c>
      <c r="H5426" s="19">
        <v>0.46356700000000001</v>
      </c>
      <c r="I5426" s="18" t="s">
        <v>79</v>
      </c>
      <c r="J5426" s="18" t="s">
        <v>80</v>
      </c>
      <c r="K5426" s="18">
        <v>16</v>
      </c>
      <c r="L5426" s="18">
        <v>60</v>
      </c>
      <c r="M5426" s="18" t="s">
        <v>71</v>
      </c>
      <c r="N5426" s="18" t="s">
        <v>74</v>
      </c>
      <c r="O5426" s="18" t="s">
        <v>75</v>
      </c>
      <c r="P5426" s="19">
        <v>805.51555330500003</v>
      </c>
      <c r="Q5426" s="19">
        <v>49897.740820999999</v>
      </c>
      <c r="R5426" s="20">
        <v>0.70014500000000002</v>
      </c>
      <c r="S5426" s="20">
        <v>6.29983</v>
      </c>
      <c r="T5426" s="20">
        <v>0.30199999999999999</v>
      </c>
      <c r="U5426" s="20">
        <v>0.30499999999999999</v>
      </c>
      <c r="V5426" s="20">
        <f t="shared" si="168"/>
        <v>0.22654575381606998</v>
      </c>
      <c r="W5426" s="20">
        <f t="shared" si="169"/>
        <v>2.0296733390589501</v>
      </c>
    </row>
    <row r="5427" spans="1:23" x14ac:dyDescent="0.25">
      <c r="A5427" s="18">
        <v>40402</v>
      </c>
      <c r="B5427" s="18">
        <v>40862</v>
      </c>
      <c r="C5427" s="18">
        <v>6410</v>
      </c>
      <c r="D5427" s="18">
        <v>6410</v>
      </c>
      <c r="E5427" s="18" t="s">
        <v>116</v>
      </c>
      <c r="F5427" s="18" t="s">
        <v>304</v>
      </c>
      <c r="G5427" s="19">
        <v>1.0079900791</v>
      </c>
      <c r="H5427" s="19">
        <v>0.40791899999999998</v>
      </c>
      <c r="I5427" s="18" t="s">
        <v>79</v>
      </c>
      <c r="J5427" s="18" t="s">
        <v>80</v>
      </c>
      <c r="K5427" s="18">
        <v>16</v>
      </c>
      <c r="L5427" s="18">
        <v>60</v>
      </c>
      <c r="M5427" s="18" t="s">
        <v>71</v>
      </c>
      <c r="N5427" s="18" t="s">
        <v>74</v>
      </c>
      <c r="O5427" s="18" t="s">
        <v>75</v>
      </c>
      <c r="P5427" s="19">
        <v>758.67028274699999</v>
      </c>
      <c r="Q5427" s="19">
        <v>43907.8722136</v>
      </c>
      <c r="R5427" s="20">
        <v>0.70014500000000002</v>
      </c>
      <c r="S5427" s="20">
        <v>6.29983</v>
      </c>
      <c r="T5427" s="20">
        <v>0.30199999999999999</v>
      </c>
      <c r="U5427" s="20">
        <v>0.30499999999999999</v>
      </c>
      <c r="V5427" s="20">
        <f t="shared" si="168"/>
        <v>0.19935050888198996</v>
      </c>
      <c r="W5427" s="20">
        <f t="shared" si="169"/>
        <v>1.7860251458701502</v>
      </c>
    </row>
    <row r="5428" spans="1:23" x14ac:dyDescent="0.25">
      <c r="A5428" s="18">
        <v>40403</v>
      </c>
      <c r="B5428" s="18">
        <v>40863</v>
      </c>
      <c r="C5428" s="18">
        <v>6410</v>
      </c>
      <c r="D5428" s="18">
        <v>6410</v>
      </c>
      <c r="E5428" s="18" t="s">
        <v>116</v>
      </c>
      <c r="F5428" s="18" t="s">
        <v>304</v>
      </c>
      <c r="G5428" s="19">
        <v>9.3141084558700005</v>
      </c>
      <c r="H5428" s="19">
        <v>3.7692899999999998</v>
      </c>
      <c r="I5428" s="18" t="s">
        <v>79</v>
      </c>
      <c r="J5428" s="18" t="s">
        <v>80</v>
      </c>
      <c r="K5428" s="18">
        <v>16</v>
      </c>
      <c r="L5428" s="18">
        <v>60</v>
      </c>
      <c r="M5428" s="18" t="s">
        <v>71</v>
      </c>
      <c r="N5428" s="18" t="s">
        <v>74</v>
      </c>
      <c r="O5428" s="18" t="s">
        <v>75</v>
      </c>
      <c r="P5428" s="19">
        <v>3295.6708183400001</v>
      </c>
      <c r="Q5428" s="19">
        <v>405720.94144899998</v>
      </c>
      <c r="R5428" s="20">
        <v>0.70014500000000002</v>
      </c>
      <c r="S5428" s="20">
        <v>6.29983</v>
      </c>
      <c r="T5428" s="20">
        <v>0.30199999999999999</v>
      </c>
      <c r="U5428" s="20">
        <v>0.30499999999999999</v>
      </c>
      <c r="V5428" s="20">
        <f t="shared" si="168"/>
        <v>1.8420565838408998</v>
      </c>
      <c r="W5428" s="20">
        <f t="shared" si="169"/>
        <v>16.503390923386501</v>
      </c>
    </row>
    <row r="5429" spans="1:23" x14ac:dyDescent="0.25">
      <c r="A5429" s="18">
        <v>40404</v>
      </c>
      <c r="B5429" s="18">
        <v>40864</v>
      </c>
      <c r="C5429" s="18">
        <v>6410</v>
      </c>
      <c r="D5429" s="18">
        <v>6410</v>
      </c>
      <c r="E5429" s="18" t="s">
        <v>116</v>
      </c>
      <c r="F5429" s="18" t="s">
        <v>304</v>
      </c>
      <c r="G5429" s="19">
        <v>17.573501552500002</v>
      </c>
      <c r="H5429" s="19">
        <v>7.1117400000000002</v>
      </c>
      <c r="I5429" s="18" t="s">
        <v>79</v>
      </c>
      <c r="J5429" s="18" t="s">
        <v>80</v>
      </c>
      <c r="K5429" s="18">
        <v>16</v>
      </c>
      <c r="L5429" s="18">
        <v>60</v>
      </c>
      <c r="M5429" s="18" t="s">
        <v>71</v>
      </c>
      <c r="N5429" s="18" t="s">
        <v>74</v>
      </c>
      <c r="O5429" s="18" t="s">
        <v>75</v>
      </c>
      <c r="P5429" s="19">
        <v>3738.8366166699998</v>
      </c>
      <c r="Q5429" s="19">
        <v>765498.66562400002</v>
      </c>
      <c r="R5429" s="20">
        <v>0.70014500000000002</v>
      </c>
      <c r="S5429" s="20">
        <v>6.29983</v>
      </c>
      <c r="T5429" s="20">
        <v>0.30199999999999999</v>
      </c>
      <c r="U5429" s="20">
        <v>0.30499999999999999</v>
      </c>
      <c r="V5429" s="20">
        <f t="shared" si="168"/>
        <v>3.4755159432053997</v>
      </c>
      <c r="W5429" s="20">
        <f t="shared" si="169"/>
        <v>31.137913337919002</v>
      </c>
    </row>
    <row r="5430" spans="1:23" x14ac:dyDescent="0.25">
      <c r="A5430" s="18">
        <v>40405</v>
      </c>
      <c r="B5430" s="18">
        <v>40865</v>
      </c>
      <c r="C5430" s="18">
        <v>6410</v>
      </c>
      <c r="D5430" s="18">
        <v>6410</v>
      </c>
      <c r="E5430" s="18" t="s">
        <v>116</v>
      </c>
      <c r="F5430" s="18" t="s">
        <v>304</v>
      </c>
      <c r="G5430" s="19">
        <v>1.9759268002599999</v>
      </c>
      <c r="H5430" s="19">
        <v>0.79962900000000003</v>
      </c>
      <c r="I5430" s="18" t="s">
        <v>79</v>
      </c>
      <c r="J5430" s="18" t="s">
        <v>80</v>
      </c>
      <c r="K5430" s="18">
        <v>16</v>
      </c>
      <c r="L5430" s="18">
        <v>60</v>
      </c>
      <c r="M5430" s="18" t="s">
        <v>71</v>
      </c>
      <c r="N5430" s="18" t="s">
        <v>74</v>
      </c>
      <c r="O5430" s="18" t="s">
        <v>75</v>
      </c>
      <c r="P5430" s="19">
        <v>1137.5117070900001</v>
      </c>
      <c r="Q5430" s="19">
        <v>86071.027134100004</v>
      </c>
      <c r="R5430" s="20">
        <v>0.70014500000000002</v>
      </c>
      <c r="S5430" s="20">
        <v>6.29983</v>
      </c>
      <c r="T5430" s="20">
        <v>0.30199999999999999</v>
      </c>
      <c r="U5430" s="20">
        <v>0.30499999999999999</v>
      </c>
      <c r="V5430" s="20">
        <f t="shared" si="168"/>
        <v>0.39077965985109003</v>
      </c>
      <c r="W5430" s="20">
        <f t="shared" si="169"/>
        <v>3.5010811003336508</v>
      </c>
    </row>
    <row r="5431" spans="1:23" x14ac:dyDescent="0.25">
      <c r="A5431" s="18">
        <v>40445</v>
      </c>
      <c r="B5431" s="18">
        <v>40376</v>
      </c>
      <c r="C5431" s="18">
        <v>6410</v>
      </c>
      <c r="D5431" s="18">
        <v>6410</v>
      </c>
      <c r="E5431" s="18" t="s">
        <v>116</v>
      </c>
      <c r="F5431" s="18" t="s">
        <v>304</v>
      </c>
      <c r="G5431" s="19">
        <v>2.2907113529499998</v>
      </c>
      <c r="H5431" s="19">
        <v>0.92701800000000001</v>
      </c>
      <c r="I5431" s="18" t="s">
        <v>79</v>
      </c>
      <c r="J5431" s="18" t="s">
        <v>80</v>
      </c>
      <c r="K5431" s="18">
        <v>16</v>
      </c>
      <c r="L5431" s="18">
        <v>60</v>
      </c>
      <c r="M5431" s="18" t="s">
        <v>71</v>
      </c>
      <c r="N5431" s="18" t="s">
        <v>74</v>
      </c>
      <c r="O5431" s="18" t="s">
        <v>75</v>
      </c>
      <c r="P5431" s="19">
        <v>1458.22063088</v>
      </c>
      <c r="Q5431" s="19">
        <v>99782.987401699997</v>
      </c>
      <c r="R5431" s="20">
        <v>0.70014500000000002</v>
      </c>
      <c r="S5431" s="20">
        <v>6.29983</v>
      </c>
      <c r="T5431" s="20">
        <v>0.30199999999999999</v>
      </c>
      <c r="U5431" s="20">
        <v>0.30499999999999999</v>
      </c>
      <c r="V5431" s="20">
        <f t="shared" si="168"/>
        <v>0.45303481829177999</v>
      </c>
      <c r="W5431" s="20">
        <f t="shared" si="169"/>
        <v>4.0588387858233004</v>
      </c>
    </row>
    <row r="5432" spans="1:23" x14ac:dyDescent="0.25">
      <c r="A5432" s="18">
        <v>40446</v>
      </c>
      <c r="B5432" s="18">
        <v>40377</v>
      </c>
      <c r="C5432" s="18">
        <v>6410</v>
      </c>
      <c r="D5432" s="18">
        <v>6410</v>
      </c>
      <c r="E5432" s="18" t="s">
        <v>116</v>
      </c>
      <c r="F5432" s="18" t="s">
        <v>304</v>
      </c>
      <c r="G5432" s="19">
        <v>1.9351395062700001</v>
      </c>
      <c r="H5432" s="19">
        <v>0.78312300000000001</v>
      </c>
      <c r="I5432" s="18" t="s">
        <v>79</v>
      </c>
      <c r="J5432" s="18" t="s">
        <v>80</v>
      </c>
      <c r="K5432" s="18">
        <v>16</v>
      </c>
      <c r="L5432" s="18">
        <v>60</v>
      </c>
      <c r="M5432" s="18" t="s">
        <v>71</v>
      </c>
      <c r="N5432" s="18" t="s">
        <v>74</v>
      </c>
      <c r="O5432" s="18" t="s">
        <v>75</v>
      </c>
      <c r="P5432" s="19">
        <v>1133.3681194000001</v>
      </c>
      <c r="Q5432" s="19">
        <v>84294.339714600006</v>
      </c>
      <c r="R5432" s="20">
        <v>0.70014500000000002</v>
      </c>
      <c r="S5432" s="20">
        <v>6.29983</v>
      </c>
      <c r="T5432" s="20">
        <v>0.30199999999999999</v>
      </c>
      <c r="U5432" s="20">
        <v>0.30499999999999999</v>
      </c>
      <c r="V5432" s="20">
        <f t="shared" si="168"/>
        <v>0.38271315767883002</v>
      </c>
      <c r="W5432" s="20">
        <f t="shared" si="169"/>
        <v>3.4288115295175507</v>
      </c>
    </row>
    <row r="5433" spans="1:23" x14ac:dyDescent="0.25">
      <c r="A5433" s="18">
        <v>40447</v>
      </c>
      <c r="B5433" s="18">
        <v>40378</v>
      </c>
      <c r="C5433" s="18">
        <v>6410</v>
      </c>
      <c r="D5433" s="18">
        <v>6410</v>
      </c>
      <c r="E5433" s="18" t="s">
        <v>116</v>
      </c>
      <c r="F5433" s="18" t="s">
        <v>304</v>
      </c>
      <c r="G5433" s="19">
        <v>4.2067136021899998</v>
      </c>
      <c r="H5433" s="19">
        <v>1.7023999999999999</v>
      </c>
      <c r="I5433" s="18" t="s">
        <v>79</v>
      </c>
      <c r="J5433" s="18" t="s">
        <v>80</v>
      </c>
      <c r="K5433" s="18">
        <v>16</v>
      </c>
      <c r="L5433" s="18">
        <v>60</v>
      </c>
      <c r="M5433" s="18" t="s">
        <v>71</v>
      </c>
      <c r="N5433" s="18" t="s">
        <v>74</v>
      </c>
      <c r="O5433" s="18" t="s">
        <v>75</v>
      </c>
      <c r="P5433" s="19">
        <v>2502.1724203200001</v>
      </c>
      <c r="Q5433" s="19">
        <v>183243.711534</v>
      </c>
      <c r="R5433" s="20">
        <v>0.70014500000000002</v>
      </c>
      <c r="S5433" s="20">
        <v>6.29983</v>
      </c>
      <c r="T5433" s="20">
        <v>0.30199999999999999</v>
      </c>
      <c r="U5433" s="20">
        <v>0.30499999999999999</v>
      </c>
      <c r="V5433" s="20">
        <f t="shared" si="168"/>
        <v>0.831964939904</v>
      </c>
      <c r="W5433" s="20">
        <f t="shared" si="169"/>
        <v>7.4537572614400007</v>
      </c>
    </row>
    <row r="5434" spans="1:23" x14ac:dyDescent="0.25">
      <c r="A5434" s="18">
        <v>40448</v>
      </c>
      <c r="B5434" s="18">
        <v>40379</v>
      </c>
      <c r="C5434" s="18">
        <v>6410</v>
      </c>
      <c r="D5434" s="18">
        <v>6410</v>
      </c>
      <c r="E5434" s="18" t="s">
        <v>116</v>
      </c>
      <c r="F5434" s="18" t="s">
        <v>304</v>
      </c>
      <c r="G5434" s="19">
        <v>6.7147550989599996</v>
      </c>
      <c r="H5434" s="19">
        <v>2.7173699999999998</v>
      </c>
      <c r="I5434" s="18" t="s">
        <v>79</v>
      </c>
      <c r="J5434" s="18" t="s">
        <v>80</v>
      </c>
      <c r="K5434" s="18">
        <v>16</v>
      </c>
      <c r="L5434" s="18">
        <v>60</v>
      </c>
      <c r="M5434" s="18" t="s">
        <v>71</v>
      </c>
      <c r="N5434" s="18" t="s">
        <v>74</v>
      </c>
      <c r="O5434" s="18" t="s">
        <v>75</v>
      </c>
      <c r="P5434" s="19">
        <v>2318.3363314200001</v>
      </c>
      <c r="Q5434" s="19">
        <v>292493.562133</v>
      </c>
      <c r="R5434" s="20">
        <v>0.70014500000000002</v>
      </c>
      <c r="S5434" s="20">
        <v>6.29983</v>
      </c>
      <c r="T5434" s="20">
        <v>0.30199999999999999</v>
      </c>
      <c r="U5434" s="20">
        <v>0.30499999999999999</v>
      </c>
      <c r="V5434" s="20">
        <f t="shared" si="168"/>
        <v>1.3279820070177</v>
      </c>
      <c r="W5434" s="20">
        <f t="shared" si="169"/>
        <v>11.897683487734501</v>
      </c>
    </row>
    <row r="5435" spans="1:23" x14ac:dyDescent="0.25">
      <c r="A5435" s="18">
        <v>40449</v>
      </c>
      <c r="B5435" s="18">
        <v>40380</v>
      </c>
      <c r="C5435" s="18">
        <v>6410</v>
      </c>
      <c r="D5435" s="18">
        <v>6410</v>
      </c>
      <c r="E5435" s="18" t="s">
        <v>116</v>
      </c>
      <c r="F5435" s="18" t="s">
        <v>304</v>
      </c>
      <c r="G5435" s="19">
        <v>128.01662375999999</v>
      </c>
      <c r="H5435" s="19">
        <v>51.8065</v>
      </c>
      <c r="I5435" s="18" t="s">
        <v>79</v>
      </c>
      <c r="J5435" s="18" t="s">
        <v>80</v>
      </c>
      <c r="K5435" s="18">
        <v>16</v>
      </c>
      <c r="L5435" s="18">
        <v>60</v>
      </c>
      <c r="M5435" s="18" t="s">
        <v>71</v>
      </c>
      <c r="N5435" s="18" t="s">
        <v>74</v>
      </c>
      <c r="O5435" s="18" t="s">
        <v>75</v>
      </c>
      <c r="P5435" s="19">
        <v>14248.4920778</v>
      </c>
      <c r="Q5435" s="19">
        <v>5576381.8253800003</v>
      </c>
      <c r="R5435" s="20">
        <v>0.70014500000000002</v>
      </c>
      <c r="S5435" s="20">
        <v>6.29983</v>
      </c>
      <c r="T5435" s="20">
        <v>0.30199999999999999</v>
      </c>
      <c r="U5435" s="20">
        <v>0.30499999999999999</v>
      </c>
      <c r="V5435" s="20">
        <f t="shared" si="168"/>
        <v>25.317899235864999</v>
      </c>
      <c r="W5435" s="20">
        <f t="shared" si="169"/>
        <v>226.82863931202505</v>
      </c>
    </row>
    <row r="5436" spans="1:23" x14ac:dyDescent="0.25">
      <c r="A5436" s="18">
        <v>40450</v>
      </c>
      <c r="B5436" s="18">
        <v>40381</v>
      </c>
      <c r="C5436" s="18">
        <v>6410</v>
      </c>
      <c r="D5436" s="18">
        <v>6410</v>
      </c>
      <c r="E5436" s="18" t="s">
        <v>116</v>
      </c>
      <c r="F5436" s="18" t="s">
        <v>304</v>
      </c>
      <c r="G5436" s="19">
        <v>6.8366057171000003</v>
      </c>
      <c r="H5436" s="19">
        <v>2.76668</v>
      </c>
      <c r="I5436" s="18" t="s">
        <v>79</v>
      </c>
      <c r="J5436" s="18" t="s">
        <v>80</v>
      </c>
      <c r="K5436" s="18">
        <v>16</v>
      </c>
      <c r="L5436" s="18">
        <v>60</v>
      </c>
      <c r="M5436" s="18" t="s">
        <v>71</v>
      </c>
      <c r="N5436" s="18" t="s">
        <v>74</v>
      </c>
      <c r="O5436" s="18" t="s">
        <v>75</v>
      </c>
      <c r="P5436" s="19">
        <v>2068.4669375600001</v>
      </c>
      <c r="Q5436" s="19">
        <v>297801.35382900003</v>
      </c>
      <c r="R5436" s="20">
        <v>0.70014500000000002</v>
      </c>
      <c r="S5436" s="20">
        <v>6.29983</v>
      </c>
      <c r="T5436" s="20">
        <v>0.30199999999999999</v>
      </c>
      <c r="U5436" s="20">
        <v>0.30499999999999999</v>
      </c>
      <c r="V5436" s="20">
        <f t="shared" si="168"/>
        <v>1.3520798636828</v>
      </c>
      <c r="W5436" s="20">
        <f t="shared" si="169"/>
        <v>12.113581496758002</v>
      </c>
    </row>
    <row r="5437" spans="1:23" x14ac:dyDescent="0.25">
      <c r="A5437" s="18">
        <v>40451</v>
      </c>
      <c r="B5437" s="18">
        <v>40382</v>
      </c>
      <c r="C5437" s="18">
        <v>6410</v>
      </c>
      <c r="D5437" s="18">
        <v>6410</v>
      </c>
      <c r="E5437" s="18" t="s">
        <v>116</v>
      </c>
      <c r="F5437" s="18" t="s">
        <v>304</v>
      </c>
      <c r="G5437" s="19">
        <v>5.04346294611</v>
      </c>
      <c r="H5437" s="19">
        <v>2.0410200000000001</v>
      </c>
      <c r="I5437" s="18" t="s">
        <v>79</v>
      </c>
      <c r="J5437" s="18" t="s">
        <v>80</v>
      </c>
      <c r="K5437" s="18">
        <v>16</v>
      </c>
      <c r="L5437" s="18">
        <v>60</v>
      </c>
      <c r="M5437" s="18" t="s">
        <v>71</v>
      </c>
      <c r="N5437" s="18" t="s">
        <v>74</v>
      </c>
      <c r="O5437" s="18" t="s">
        <v>75</v>
      </c>
      <c r="P5437" s="19">
        <v>1745.2526376200001</v>
      </c>
      <c r="Q5437" s="19">
        <v>219692.367161</v>
      </c>
      <c r="R5437" s="20">
        <v>0.70014500000000002</v>
      </c>
      <c r="S5437" s="20">
        <v>6.29983</v>
      </c>
      <c r="T5437" s="20">
        <v>0.30199999999999999</v>
      </c>
      <c r="U5437" s="20">
        <v>0.30499999999999999</v>
      </c>
      <c r="V5437" s="20">
        <f t="shared" si="168"/>
        <v>0.9974489436342</v>
      </c>
      <c r="W5437" s="20">
        <f t="shared" si="169"/>
        <v>8.9363649234870017</v>
      </c>
    </row>
    <row r="5438" spans="1:23" x14ac:dyDescent="0.25">
      <c r="A5438" s="18">
        <v>40452</v>
      </c>
      <c r="B5438" s="18">
        <v>40383</v>
      </c>
      <c r="C5438" s="18">
        <v>6410</v>
      </c>
      <c r="D5438" s="18">
        <v>6410</v>
      </c>
      <c r="E5438" s="18" t="s">
        <v>116</v>
      </c>
      <c r="F5438" s="18" t="s">
        <v>304</v>
      </c>
      <c r="G5438" s="19">
        <v>172.13687644300001</v>
      </c>
      <c r="H5438" s="19">
        <v>69.661299999999997</v>
      </c>
      <c r="I5438" s="18" t="s">
        <v>79</v>
      </c>
      <c r="J5438" s="18" t="s">
        <v>80</v>
      </c>
      <c r="K5438" s="18">
        <v>16</v>
      </c>
      <c r="L5438" s="18">
        <v>60</v>
      </c>
      <c r="M5438" s="18" t="s">
        <v>71</v>
      </c>
      <c r="N5438" s="18" t="s">
        <v>74</v>
      </c>
      <c r="O5438" s="18" t="s">
        <v>75</v>
      </c>
      <c r="P5438" s="19">
        <v>23440.146876399998</v>
      </c>
      <c r="Q5438" s="19">
        <v>7498252.3447700003</v>
      </c>
      <c r="R5438" s="20">
        <v>0.70014500000000002</v>
      </c>
      <c r="S5438" s="20">
        <v>6.29983</v>
      </c>
      <c r="T5438" s="20">
        <v>0.30199999999999999</v>
      </c>
      <c r="U5438" s="20">
        <v>0.30499999999999999</v>
      </c>
      <c r="V5438" s="20">
        <f t="shared" si="168"/>
        <v>34.043561600172993</v>
      </c>
      <c r="W5438" s="20">
        <f t="shared" si="169"/>
        <v>305.00377156740501</v>
      </c>
    </row>
    <row r="5439" spans="1:23" x14ac:dyDescent="0.25">
      <c r="A5439" s="18">
        <v>40453</v>
      </c>
      <c r="B5439" s="18">
        <v>40384</v>
      </c>
      <c r="C5439" s="18">
        <v>6410</v>
      </c>
      <c r="D5439" s="18">
        <v>6410</v>
      </c>
      <c r="E5439" s="18" t="s">
        <v>116</v>
      </c>
      <c r="F5439" s="18" t="s">
        <v>304</v>
      </c>
      <c r="G5439" s="19">
        <v>1.4690765945299999</v>
      </c>
      <c r="H5439" s="19">
        <v>0.59451399999999999</v>
      </c>
      <c r="I5439" s="18" t="s">
        <v>79</v>
      </c>
      <c r="J5439" s="18" t="s">
        <v>80</v>
      </c>
      <c r="K5439" s="18">
        <v>16</v>
      </c>
      <c r="L5439" s="18">
        <v>60</v>
      </c>
      <c r="M5439" s="18" t="s">
        <v>71</v>
      </c>
      <c r="N5439" s="18" t="s">
        <v>74</v>
      </c>
      <c r="O5439" s="18" t="s">
        <v>75</v>
      </c>
      <c r="P5439" s="19">
        <v>905.64045712799998</v>
      </c>
      <c r="Q5439" s="19">
        <v>63992.720485700003</v>
      </c>
      <c r="R5439" s="20">
        <v>0.70014500000000002</v>
      </c>
      <c r="S5439" s="20">
        <v>6.29983</v>
      </c>
      <c r="T5439" s="20">
        <v>0.30199999999999999</v>
      </c>
      <c r="U5439" s="20">
        <v>0.30499999999999999</v>
      </c>
      <c r="V5439" s="20">
        <f t="shared" si="168"/>
        <v>0.29053971116194</v>
      </c>
      <c r="W5439" s="20">
        <f t="shared" si="169"/>
        <v>2.6030093071709004</v>
      </c>
    </row>
    <row r="5440" spans="1:23" x14ac:dyDescent="0.25">
      <c r="A5440" s="18">
        <v>40454</v>
      </c>
      <c r="B5440" s="18">
        <v>40385</v>
      </c>
      <c r="C5440" s="18">
        <v>6410</v>
      </c>
      <c r="D5440" s="18">
        <v>6410</v>
      </c>
      <c r="E5440" s="18" t="s">
        <v>116</v>
      </c>
      <c r="F5440" s="18" t="s">
        <v>304</v>
      </c>
      <c r="G5440" s="19">
        <v>6.6113546901499998</v>
      </c>
      <c r="H5440" s="19">
        <v>2.6755200000000001</v>
      </c>
      <c r="I5440" s="18" t="s">
        <v>79</v>
      </c>
      <c r="J5440" s="18" t="s">
        <v>80</v>
      </c>
      <c r="K5440" s="18">
        <v>16</v>
      </c>
      <c r="L5440" s="18">
        <v>60</v>
      </c>
      <c r="M5440" s="18" t="s">
        <v>71</v>
      </c>
      <c r="N5440" s="18" t="s">
        <v>74</v>
      </c>
      <c r="O5440" s="18" t="s">
        <v>75</v>
      </c>
      <c r="P5440" s="19">
        <v>2525.9066471199999</v>
      </c>
      <c r="Q5440" s="19">
        <v>287989.45834200003</v>
      </c>
      <c r="R5440" s="20">
        <v>0.70014500000000002</v>
      </c>
      <c r="S5440" s="20">
        <v>6.29983</v>
      </c>
      <c r="T5440" s="20">
        <v>0.30199999999999999</v>
      </c>
      <c r="U5440" s="20">
        <v>0.30499999999999999</v>
      </c>
      <c r="V5440" s="20">
        <f t="shared" si="168"/>
        <v>1.3075298613791999</v>
      </c>
      <c r="W5440" s="20">
        <f t="shared" si="169"/>
        <v>11.714448207312001</v>
      </c>
    </row>
    <row r="5441" spans="1:23" x14ac:dyDescent="0.25">
      <c r="A5441" s="18">
        <v>40455</v>
      </c>
      <c r="B5441" s="18">
        <v>40386</v>
      </c>
      <c r="C5441" s="18">
        <v>6410</v>
      </c>
      <c r="D5441" s="18">
        <v>6410</v>
      </c>
      <c r="E5441" s="18" t="s">
        <v>116</v>
      </c>
      <c r="F5441" s="18" t="s">
        <v>304</v>
      </c>
      <c r="G5441" s="19">
        <v>1.4463207794599999</v>
      </c>
      <c r="H5441" s="19">
        <v>0.58530499999999996</v>
      </c>
      <c r="I5441" s="18" t="s">
        <v>79</v>
      </c>
      <c r="J5441" s="18" t="s">
        <v>80</v>
      </c>
      <c r="K5441" s="18">
        <v>16</v>
      </c>
      <c r="L5441" s="18">
        <v>60</v>
      </c>
      <c r="M5441" s="18" t="s">
        <v>71</v>
      </c>
      <c r="N5441" s="18" t="s">
        <v>74</v>
      </c>
      <c r="O5441" s="18" t="s">
        <v>75</v>
      </c>
      <c r="P5441" s="19">
        <v>992.56682194999996</v>
      </c>
      <c r="Q5441" s="19">
        <v>63001.481146799997</v>
      </c>
      <c r="R5441" s="20">
        <v>0.70014500000000002</v>
      </c>
      <c r="S5441" s="20">
        <v>6.29983</v>
      </c>
      <c r="T5441" s="20">
        <v>0.30199999999999999</v>
      </c>
      <c r="U5441" s="20">
        <v>0.30499999999999999</v>
      </c>
      <c r="V5441" s="20">
        <f t="shared" si="168"/>
        <v>0.28603926171904998</v>
      </c>
      <c r="W5441" s="20">
        <f t="shared" si="169"/>
        <v>2.56268878871425</v>
      </c>
    </row>
    <row r="5442" spans="1:23" x14ac:dyDescent="0.25">
      <c r="A5442" s="18">
        <v>40456</v>
      </c>
      <c r="B5442" s="18">
        <v>40387</v>
      </c>
      <c r="C5442" s="18">
        <v>6410</v>
      </c>
      <c r="D5442" s="18">
        <v>6410</v>
      </c>
      <c r="E5442" s="18" t="s">
        <v>116</v>
      </c>
      <c r="F5442" s="18" t="s">
        <v>304</v>
      </c>
      <c r="G5442" s="19">
        <v>4.2915231417199999</v>
      </c>
      <c r="H5442" s="19">
        <v>1.73672</v>
      </c>
      <c r="I5442" s="18" t="s">
        <v>79</v>
      </c>
      <c r="J5442" s="18" t="s">
        <v>80</v>
      </c>
      <c r="K5442" s="18">
        <v>16</v>
      </c>
      <c r="L5442" s="18">
        <v>60</v>
      </c>
      <c r="M5442" s="18" t="s">
        <v>71</v>
      </c>
      <c r="N5442" s="18" t="s">
        <v>74</v>
      </c>
      <c r="O5442" s="18" t="s">
        <v>75</v>
      </c>
      <c r="P5442" s="19">
        <v>1581.6538784500001</v>
      </c>
      <c r="Q5442" s="19">
        <v>186938.000298</v>
      </c>
      <c r="R5442" s="20">
        <v>0.70014500000000002</v>
      </c>
      <c r="S5442" s="20">
        <v>6.29983</v>
      </c>
      <c r="T5442" s="20">
        <v>0.30199999999999999</v>
      </c>
      <c r="U5442" s="20">
        <v>0.30499999999999999</v>
      </c>
      <c r="V5442" s="20">
        <f t="shared" si="168"/>
        <v>0.84873716543120004</v>
      </c>
      <c r="W5442" s="20">
        <f t="shared" si="169"/>
        <v>7.6040233265320003</v>
      </c>
    </row>
    <row r="5443" spans="1:23" x14ac:dyDescent="0.25">
      <c r="A5443" s="18">
        <v>40457</v>
      </c>
      <c r="B5443" s="18">
        <v>40388</v>
      </c>
      <c r="C5443" s="18">
        <v>6410</v>
      </c>
      <c r="D5443" s="18">
        <v>6410</v>
      </c>
      <c r="E5443" s="18" t="s">
        <v>116</v>
      </c>
      <c r="F5443" s="18" t="s">
        <v>304</v>
      </c>
      <c r="G5443" s="19">
        <v>1.6586299659899999</v>
      </c>
      <c r="H5443" s="19">
        <v>0.67122400000000004</v>
      </c>
      <c r="I5443" s="18" t="s">
        <v>79</v>
      </c>
      <c r="J5443" s="18" t="s">
        <v>80</v>
      </c>
      <c r="K5443" s="18">
        <v>16</v>
      </c>
      <c r="L5443" s="18">
        <v>60</v>
      </c>
      <c r="M5443" s="18" t="s">
        <v>71</v>
      </c>
      <c r="N5443" s="18" t="s">
        <v>74</v>
      </c>
      <c r="O5443" s="18" t="s">
        <v>75</v>
      </c>
      <c r="P5443" s="19">
        <v>983.22828204999996</v>
      </c>
      <c r="Q5443" s="19">
        <v>72249.6323194</v>
      </c>
      <c r="R5443" s="20">
        <v>0.70014500000000002</v>
      </c>
      <c r="S5443" s="20">
        <v>6.29983</v>
      </c>
      <c r="T5443" s="20">
        <v>0.30199999999999999</v>
      </c>
      <c r="U5443" s="20">
        <v>0.30499999999999999</v>
      </c>
      <c r="V5443" s="20">
        <f t="shared" ref="V5443:V5506" si="170">H5443*R5443*(1-T5443)</f>
        <v>0.32802798098104002</v>
      </c>
      <c r="W5443" s="20">
        <f t="shared" ref="W5443:W5506" si="171">H5443*S5443*(1-U5443)</f>
        <v>2.9388749788844004</v>
      </c>
    </row>
    <row r="5444" spans="1:23" x14ac:dyDescent="0.25">
      <c r="A5444" s="18">
        <v>40458</v>
      </c>
      <c r="B5444" s="18">
        <v>40389</v>
      </c>
      <c r="C5444" s="18">
        <v>6410</v>
      </c>
      <c r="D5444" s="18">
        <v>6410</v>
      </c>
      <c r="E5444" s="18" t="s">
        <v>116</v>
      </c>
      <c r="F5444" s="18" t="s">
        <v>304</v>
      </c>
      <c r="G5444" s="19">
        <v>1.37885031252</v>
      </c>
      <c r="H5444" s="19">
        <v>0.55800099999999997</v>
      </c>
      <c r="I5444" s="18" t="s">
        <v>79</v>
      </c>
      <c r="J5444" s="18" t="s">
        <v>80</v>
      </c>
      <c r="K5444" s="18">
        <v>16</v>
      </c>
      <c r="L5444" s="18">
        <v>60</v>
      </c>
      <c r="M5444" s="18" t="s">
        <v>71</v>
      </c>
      <c r="N5444" s="18" t="s">
        <v>74</v>
      </c>
      <c r="O5444" s="18" t="s">
        <v>75</v>
      </c>
      <c r="P5444" s="19">
        <v>920.35574558799999</v>
      </c>
      <c r="Q5444" s="19">
        <v>60062.479363400002</v>
      </c>
      <c r="R5444" s="20">
        <v>0.70014500000000002</v>
      </c>
      <c r="S5444" s="20">
        <v>6.29983</v>
      </c>
      <c r="T5444" s="20">
        <v>0.30199999999999999</v>
      </c>
      <c r="U5444" s="20">
        <v>0.30499999999999999</v>
      </c>
      <c r="V5444" s="20">
        <f t="shared" si="170"/>
        <v>0.27269576388120997</v>
      </c>
      <c r="W5444" s="20">
        <f t="shared" si="171"/>
        <v>2.4431414506818503</v>
      </c>
    </row>
    <row r="5445" spans="1:23" x14ac:dyDescent="0.25">
      <c r="A5445" s="18">
        <v>40459</v>
      </c>
      <c r="B5445" s="18">
        <v>40390</v>
      </c>
      <c r="C5445" s="18">
        <v>6410</v>
      </c>
      <c r="D5445" s="18">
        <v>6410</v>
      </c>
      <c r="E5445" s="18" t="s">
        <v>116</v>
      </c>
      <c r="F5445" s="18" t="s">
        <v>304</v>
      </c>
      <c r="G5445" s="19">
        <v>10.5079398779</v>
      </c>
      <c r="H5445" s="19">
        <v>4.2524100000000002</v>
      </c>
      <c r="I5445" s="18" t="s">
        <v>79</v>
      </c>
      <c r="J5445" s="18" t="s">
        <v>80</v>
      </c>
      <c r="K5445" s="18">
        <v>16</v>
      </c>
      <c r="L5445" s="18">
        <v>60</v>
      </c>
      <c r="M5445" s="18" t="s">
        <v>71</v>
      </c>
      <c r="N5445" s="18" t="s">
        <v>74</v>
      </c>
      <c r="O5445" s="18" t="s">
        <v>75</v>
      </c>
      <c r="P5445" s="19">
        <v>3013.5471256999999</v>
      </c>
      <c r="Q5445" s="19">
        <v>457724.03018</v>
      </c>
      <c r="R5445" s="20">
        <v>0.70014500000000002</v>
      </c>
      <c r="S5445" s="20">
        <v>6.29983</v>
      </c>
      <c r="T5445" s="20">
        <v>0.30199999999999999</v>
      </c>
      <c r="U5445" s="20">
        <v>0.30499999999999999</v>
      </c>
      <c r="V5445" s="20">
        <f t="shared" si="170"/>
        <v>2.0781579124161</v>
      </c>
      <c r="W5445" s="20">
        <f t="shared" si="171"/>
        <v>18.618674762758502</v>
      </c>
    </row>
    <row r="5446" spans="1:23" x14ac:dyDescent="0.25">
      <c r="A5446" s="18">
        <v>40460</v>
      </c>
      <c r="B5446" s="18">
        <v>40391</v>
      </c>
      <c r="C5446" s="18">
        <v>6410</v>
      </c>
      <c r="D5446" s="18">
        <v>6410</v>
      </c>
      <c r="E5446" s="18" t="s">
        <v>116</v>
      </c>
      <c r="F5446" s="18" t="s">
        <v>304</v>
      </c>
      <c r="G5446" s="19">
        <v>3.15172750768</v>
      </c>
      <c r="H5446" s="19">
        <v>1.27546</v>
      </c>
      <c r="I5446" s="18" t="s">
        <v>79</v>
      </c>
      <c r="J5446" s="18" t="s">
        <v>80</v>
      </c>
      <c r="K5446" s="18">
        <v>16</v>
      </c>
      <c r="L5446" s="18">
        <v>60</v>
      </c>
      <c r="M5446" s="18" t="s">
        <v>71</v>
      </c>
      <c r="N5446" s="18" t="s">
        <v>74</v>
      </c>
      <c r="O5446" s="18" t="s">
        <v>75</v>
      </c>
      <c r="P5446" s="19">
        <v>1719.0585219899999</v>
      </c>
      <c r="Q5446" s="19">
        <v>137288.70107800001</v>
      </c>
      <c r="R5446" s="20">
        <v>0.70014500000000002</v>
      </c>
      <c r="S5446" s="20">
        <v>6.29983</v>
      </c>
      <c r="T5446" s="20">
        <v>0.30199999999999999</v>
      </c>
      <c r="U5446" s="20">
        <v>0.30499999999999999</v>
      </c>
      <c r="V5446" s="20">
        <f t="shared" si="170"/>
        <v>0.62331884530659998</v>
      </c>
      <c r="W5446" s="20">
        <f t="shared" si="171"/>
        <v>5.5844509144010006</v>
      </c>
    </row>
    <row r="5447" spans="1:23" x14ac:dyDescent="0.25">
      <c r="A5447" s="18">
        <v>40461</v>
      </c>
      <c r="B5447" s="18">
        <v>40392</v>
      </c>
      <c r="C5447" s="18">
        <v>6410</v>
      </c>
      <c r="D5447" s="18">
        <v>6410</v>
      </c>
      <c r="E5447" s="18" t="s">
        <v>116</v>
      </c>
      <c r="F5447" s="18" t="s">
        <v>304</v>
      </c>
      <c r="G5447" s="19">
        <v>6.7719431718600003</v>
      </c>
      <c r="H5447" s="19">
        <v>2.74051</v>
      </c>
      <c r="I5447" s="18" t="s">
        <v>79</v>
      </c>
      <c r="J5447" s="18" t="s">
        <v>80</v>
      </c>
      <c r="K5447" s="18">
        <v>16</v>
      </c>
      <c r="L5447" s="18">
        <v>60</v>
      </c>
      <c r="M5447" s="18" t="s">
        <v>71</v>
      </c>
      <c r="N5447" s="18" t="s">
        <v>74</v>
      </c>
      <c r="O5447" s="18" t="s">
        <v>75</v>
      </c>
      <c r="P5447" s="19">
        <v>2578.4481549000002</v>
      </c>
      <c r="Q5447" s="19">
        <v>294984.66462400003</v>
      </c>
      <c r="R5447" s="20">
        <v>0.70014500000000002</v>
      </c>
      <c r="S5447" s="20">
        <v>6.29983</v>
      </c>
      <c r="T5447" s="20">
        <v>0.30199999999999999</v>
      </c>
      <c r="U5447" s="20">
        <v>0.30499999999999999</v>
      </c>
      <c r="V5447" s="20">
        <f t="shared" si="170"/>
        <v>1.3392905530171</v>
      </c>
      <c r="W5447" s="20">
        <f t="shared" si="171"/>
        <v>11.998999243743501</v>
      </c>
    </row>
    <row r="5448" spans="1:23" x14ac:dyDescent="0.25">
      <c r="A5448" s="18">
        <v>40462</v>
      </c>
      <c r="B5448" s="18">
        <v>40393</v>
      </c>
      <c r="C5448" s="18">
        <v>6410</v>
      </c>
      <c r="D5448" s="18">
        <v>6410</v>
      </c>
      <c r="E5448" s="18" t="s">
        <v>116</v>
      </c>
      <c r="F5448" s="18" t="s">
        <v>304</v>
      </c>
      <c r="G5448" s="19">
        <v>5.03798055648</v>
      </c>
      <c r="H5448" s="19">
        <v>2.0388000000000002</v>
      </c>
      <c r="I5448" s="18" t="s">
        <v>79</v>
      </c>
      <c r="J5448" s="18" t="s">
        <v>80</v>
      </c>
      <c r="K5448" s="18">
        <v>16</v>
      </c>
      <c r="L5448" s="18">
        <v>60</v>
      </c>
      <c r="M5448" s="18" t="s">
        <v>71</v>
      </c>
      <c r="N5448" s="18" t="s">
        <v>74</v>
      </c>
      <c r="O5448" s="18" t="s">
        <v>75</v>
      </c>
      <c r="P5448" s="19">
        <v>2104.539495</v>
      </c>
      <c r="Q5448" s="19">
        <v>219453.555223</v>
      </c>
      <c r="R5448" s="20">
        <v>0.70014500000000002</v>
      </c>
      <c r="S5448" s="20">
        <v>6.29983</v>
      </c>
      <c r="T5448" s="20">
        <v>0.30199999999999999</v>
      </c>
      <c r="U5448" s="20">
        <v>0.30499999999999999</v>
      </c>
      <c r="V5448" s="20">
        <f t="shared" si="170"/>
        <v>0.99636402694800008</v>
      </c>
      <c r="W5448" s="20">
        <f t="shared" si="171"/>
        <v>8.9266449157800007</v>
      </c>
    </row>
    <row r="5449" spans="1:23" x14ac:dyDescent="0.25">
      <c r="A5449" s="18">
        <v>40463</v>
      </c>
      <c r="B5449" s="18">
        <v>40394</v>
      </c>
      <c r="C5449" s="18">
        <v>6410</v>
      </c>
      <c r="D5449" s="18">
        <v>6410</v>
      </c>
      <c r="E5449" s="18" t="s">
        <v>116</v>
      </c>
      <c r="F5449" s="18" t="s">
        <v>304</v>
      </c>
      <c r="G5449" s="19">
        <v>1.50334151505</v>
      </c>
      <c r="H5449" s="19">
        <v>0.60838099999999995</v>
      </c>
      <c r="I5449" s="18" t="s">
        <v>79</v>
      </c>
      <c r="J5449" s="18" t="s">
        <v>80</v>
      </c>
      <c r="K5449" s="18">
        <v>16</v>
      </c>
      <c r="L5449" s="18">
        <v>60</v>
      </c>
      <c r="M5449" s="18" t="s">
        <v>71</v>
      </c>
      <c r="N5449" s="18" t="s">
        <v>74</v>
      </c>
      <c r="O5449" s="18" t="s">
        <v>75</v>
      </c>
      <c r="P5449" s="19">
        <v>960.36149024500003</v>
      </c>
      <c r="Q5449" s="19">
        <v>65485.294454299998</v>
      </c>
      <c r="R5449" s="20">
        <v>0.70014500000000002</v>
      </c>
      <c r="S5449" s="20">
        <v>6.29983</v>
      </c>
      <c r="T5449" s="20">
        <v>0.30199999999999999</v>
      </c>
      <c r="U5449" s="20">
        <v>0.30499999999999999</v>
      </c>
      <c r="V5449" s="20">
        <f t="shared" si="170"/>
        <v>0.29731653084100995</v>
      </c>
      <c r="W5449" s="20">
        <f t="shared" si="171"/>
        <v>2.6637243282848502</v>
      </c>
    </row>
    <row r="5450" spans="1:23" x14ac:dyDescent="0.25">
      <c r="A5450" s="18">
        <v>40464</v>
      </c>
      <c r="B5450" s="18">
        <v>40395</v>
      </c>
      <c r="C5450" s="18">
        <v>6410</v>
      </c>
      <c r="D5450" s="18">
        <v>6410</v>
      </c>
      <c r="E5450" s="18" t="s">
        <v>116</v>
      </c>
      <c r="F5450" s="18" t="s">
        <v>304</v>
      </c>
      <c r="G5450" s="19">
        <v>2.0344153897499999</v>
      </c>
      <c r="H5450" s="19">
        <v>0.823299</v>
      </c>
      <c r="I5450" s="18" t="s">
        <v>79</v>
      </c>
      <c r="J5450" s="18" t="s">
        <v>80</v>
      </c>
      <c r="K5450" s="18">
        <v>16</v>
      </c>
      <c r="L5450" s="18">
        <v>60</v>
      </c>
      <c r="M5450" s="18" t="s">
        <v>71</v>
      </c>
      <c r="N5450" s="18" t="s">
        <v>74</v>
      </c>
      <c r="O5450" s="18" t="s">
        <v>75</v>
      </c>
      <c r="P5450" s="19">
        <v>1075.53069701</v>
      </c>
      <c r="Q5450" s="19">
        <v>88618.779901100002</v>
      </c>
      <c r="R5450" s="20">
        <v>0.70014500000000002</v>
      </c>
      <c r="S5450" s="20">
        <v>6.29983</v>
      </c>
      <c r="T5450" s="20">
        <v>0.30199999999999999</v>
      </c>
      <c r="U5450" s="20">
        <v>0.30499999999999999</v>
      </c>
      <c r="V5450" s="20">
        <f t="shared" si="170"/>
        <v>0.40234721749178998</v>
      </c>
      <c r="W5450" s="20">
        <f t="shared" si="171"/>
        <v>3.6047173987231504</v>
      </c>
    </row>
    <row r="5451" spans="1:23" x14ac:dyDescent="0.25">
      <c r="A5451" s="18">
        <v>40465</v>
      </c>
      <c r="B5451" s="18">
        <v>40396</v>
      </c>
      <c r="C5451" s="18">
        <v>6410</v>
      </c>
      <c r="D5451" s="18">
        <v>6410</v>
      </c>
      <c r="E5451" s="18" t="s">
        <v>116</v>
      </c>
      <c r="F5451" s="18" t="s">
        <v>304</v>
      </c>
      <c r="G5451" s="19">
        <v>3.3074307600399999</v>
      </c>
      <c r="H5451" s="19">
        <v>1.33847</v>
      </c>
      <c r="I5451" s="18" t="s">
        <v>79</v>
      </c>
      <c r="J5451" s="18" t="s">
        <v>80</v>
      </c>
      <c r="K5451" s="18">
        <v>16</v>
      </c>
      <c r="L5451" s="18">
        <v>60</v>
      </c>
      <c r="M5451" s="18" t="s">
        <v>71</v>
      </c>
      <c r="N5451" s="18" t="s">
        <v>74</v>
      </c>
      <c r="O5451" s="18" t="s">
        <v>75</v>
      </c>
      <c r="P5451" s="19">
        <v>1437.60873603</v>
      </c>
      <c r="Q5451" s="19">
        <v>144071.10762200001</v>
      </c>
      <c r="R5451" s="20">
        <v>0.70014500000000002</v>
      </c>
      <c r="S5451" s="20">
        <v>6.29983</v>
      </c>
      <c r="T5451" s="20">
        <v>0.30199999999999999</v>
      </c>
      <c r="U5451" s="20">
        <v>0.30499999999999999</v>
      </c>
      <c r="V5451" s="20">
        <f t="shared" si="170"/>
        <v>0.65411190854870005</v>
      </c>
      <c r="W5451" s="20">
        <f t="shared" si="171"/>
        <v>5.8603327547695017</v>
      </c>
    </row>
    <row r="5452" spans="1:23" x14ac:dyDescent="0.25">
      <c r="A5452" s="18">
        <v>40466</v>
      </c>
      <c r="B5452" s="18">
        <v>40397</v>
      </c>
      <c r="C5452" s="18">
        <v>6410</v>
      </c>
      <c r="D5452" s="18">
        <v>6410</v>
      </c>
      <c r="E5452" s="18" t="s">
        <v>116</v>
      </c>
      <c r="F5452" s="18" t="s">
        <v>304</v>
      </c>
      <c r="G5452" s="19">
        <v>16.7688218218</v>
      </c>
      <c r="H5452" s="19">
        <v>6.7861000000000002</v>
      </c>
      <c r="I5452" s="18" t="s">
        <v>79</v>
      </c>
      <c r="J5452" s="18" t="s">
        <v>80</v>
      </c>
      <c r="K5452" s="18">
        <v>16</v>
      </c>
      <c r="L5452" s="18">
        <v>60</v>
      </c>
      <c r="M5452" s="18" t="s">
        <v>71</v>
      </c>
      <c r="N5452" s="18" t="s">
        <v>74</v>
      </c>
      <c r="O5452" s="18" t="s">
        <v>75</v>
      </c>
      <c r="P5452" s="19">
        <v>6452.8572118599996</v>
      </c>
      <c r="Q5452" s="19">
        <v>730446.95675899996</v>
      </c>
      <c r="R5452" s="20">
        <v>0.70014500000000002</v>
      </c>
      <c r="S5452" s="20">
        <v>6.29983</v>
      </c>
      <c r="T5452" s="20">
        <v>0.30199999999999999</v>
      </c>
      <c r="U5452" s="20">
        <v>0.30499999999999999</v>
      </c>
      <c r="V5452" s="20">
        <f t="shared" si="170"/>
        <v>3.3163752811809997</v>
      </c>
      <c r="W5452" s="20">
        <f t="shared" si="171"/>
        <v>29.712137072285003</v>
      </c>
    </row>
    <row r="5453" spans="1:23" x14ac:dyDescent="0.25">
      <c r="A5453" s="18">
        <v>40467</v>
      </c>
      <c r="B5453" s="18">
        <v>40398</v>
      </c>
      <c r="C5453" s="18">
        <v>6410</v>
      </c>
      <c r="D5453" s="18">
        <v>6410</v>
      </c>
      <c r="E5453" s="18" t="s">
        <v>116</v>
      </c>
      <c r="F5453" s="18" t="s">
        <v>304</v>
      </c>
      <c r="G5453" s="19">
        <v>2.07052807555</v>
      </c>
      <c r="H5453" s="19">
        <v>0.83791300000000002</v>
      </c>
      <c r="I5453" s="18" t="s">
        <v>79</v>
      </c>
      <c r="J5453" s="18" t="s">
        <v>80</v>
      </c>
      <c r="K5453" s="18">
        <v>16</v>
      </c>
      <c r="L5453" s="18">
        <v>60</v>
      </c>
      <c r="M5453" s="18" t="s">
        <v>71</v>
      </c>
      <c r="N5453" s="18" t="s">
        <v>74</v>
      </c>
      <c r="O5453" s="18" t="s">
        <v>75</v>
      </c>
      <c r="P5453" s="19">
        <v>1107.0775453399999</v>
      </c>
      <c r="Q5453" s="19">
        <v>90191.842202500004</v>
      </c>
      <c r="R5453" s="20">
        <v>0.70014500000000002</v>
      </c>
      <c r="S5453" s="20">
        <v>6.29983</v>
      </c>
      <c r="T5453" s="20">
        <v>0.30199999999999999</v>
      </c>
      <c r="U5453" s="20">
        <v>0.30499999999999999</v>
      </c>
      <c r="V5453" s="20">
        <f t="shared" si="170"/>
        <v>0.40948909697472996</v>
      </c>
      <c r="W5453" s="20">
        <f t="shared" si="171"/>
        <v>3.6687030710790505</v>
      </c>
    </row>
    <row r="5454" spans="1:23" x14ac:dyDescent="0.25">
      <c r="A5454" s="18">
        <v>40468</v>
      </c>
      <c r="B5454" s="18">
        <v>40399</v>
      </c>
      <c r="C5454" s="18">
        <v>6410</v>
      </c>
      <c r="D5454" s="18">
        <v>6410</v>
      </c>
      <c r="E5454" s="18" t="s">
        <v>116</v>
      </c>
      <c r="F5454" s="18" t="s">
        <v>304</v>
      </c>
      <c r="G5454" s="19">
        <v>3.8117185493700001</v>
      </c>
      <c r="H5454" s="19">
        <v>1.5425500000000001</v>
      </c>
      <c r="I5454" s="18" t="s">
        <v>79</v>
      </c>
      <c r="J5454" s="18" t="s">
        <v>80</v>
      </c>
      <c r="K5454" s="18">
        <v>16</v>
      </c>
      <c r="L5454" s="18">
        <v>60</v>
      </c>
      <c r="M5454" s="18" t="s">
        <v>71</v>
      </c>
      <c r="N5454" s="18" t="s">
        <v>74</v>
      </c>
      <c r="O5454" s="18" t="s">
        <v>75</v>
      </c>
      <c r="P5454" s="19">
        <v>1584.41652798</v>
      </c>
      <c r="Q5454" s="19">
        <v>166037.795858</v>
      </c>
      <c r="R5454" s="20">
        <v>0.70014500000000002</v>
      </c>
      <c r="S5454" s="20">
        <v>6.29983</v>
      </c>
      <c r="T5454" s="20">
        <v>0.30199999999999999</v>
      </c>
      <c r="U5454" s="20">
        <v>0.30499999999999999</v>
      </c>
      <c r="V5454" s="20">
        <f t="shared" si="170"/>
        <v>0.75384605148549999</v>
      </c>
      <c r="W5454" s="20">
        <f t="shared" si="171"/>
        <v>6.7538729227175009</v>
      </c>
    </row>
    <row r="5455" spans="1:23" x14ac:dyDescent="0.25">
      <c r="A5455" s="18">
        <v>40469</v>
      </c>
      <c r="B5455" s="18">
        <v>40400</v>
      </c>
      <c r="C5455" s="18">
        <v>6410</v>
      </c>
      <c r="D5455" s="18">
        <v>6410</v>
      </c>
      <c r="E5455" s="18" t="s">
        <v>116</v>
      </c>
      <c r="F5455" s="18" t="s">
        <v>304</v>
      </c>
      <c r="G5455" s="19">
        <v>8.8261052260900001</v>
      </c>
      <c r="H5455" s="19">
        <v>3.5718000000000001</v>
      </c>
      <c r="I5455" s="18" t="s">
        <v>79</v>
      </c>
      <c r="J5455" s="18" t="s">
        <v>80</v>
      </c>
      <c r="K5455" s="18">
        <v>16</v>
      </c>
      <c r="L5455" s="18">
        <v>60</v>
      </c>
      <c r="M5455" s="18" t="s">
        <v>71</v>
      </c>
      <c r="N5455" s="18" t="s">
        <v>74</v>
      </c>
      <c r="O5455" s="18" t="s">
        <v>75</v>
      </c>
      <c r="P5455" s="19">
        <v>2565.4197141</v>
      </c>
      <c r="Q5455" s="19">
        <v>384463.60579</v>
      </c>
      <c r="R5455" s="20">
        <v>0.70014500000000002</v>
      </c>
      <c r="S5455" s="20">
        <v>6.29983</v>
      </c>
      <c r="T5455" s="20">
        <v>0.30199999999999999</v>
      </c>
      <c r="U5455" s="20">
        <v>0.30499999999999999</v>
      </c>
      <c r="V5455" s="20">
        <f t="shared" si="170"/>
        <v>1.7455429818779999</v>
      </c>
      <c r="W5455" s="20">
        <f t="shared" si="171"/>
        <v>15.638704291830003</v>
      </c>
    </row>
    <row r="5456" spans="1:23" x14ac:dyDescent="0.25">
      <c r="A5456" s="18">
        <v>40470</v>
      </c>
      <c r="B5456" s="18">
        <v>40401</v>
      </c>
      <c r="C5456" s="18">
        <v>6410</v>
      </c>
      <c r="D5456" s="18">
        <v>6410</v>
      </c>
      <c r="E5456" s="18" t="s">
        <v>116</v>
      </c>
      <c r="F5456" s="18" t="s">
        <v>304</v>
      </c>
      <c r="G5456" s="19">
        <v>6.9974193323099998</v>
      </c>
      <c r="H5456" s="19">
        <v>2.8317600000000001</v>
      </c>
      <c r="I5456" s="18" t="s">
        <v>79</v>
      </c>
      <c r="J5456" s="18" t="s">
        <v>80</v>
      </c>
      <c r="K5456" s="18">
        <v>16</v>
      </c>
      <c r="L5456" s="18">
        <v>60</v>
      </c>
      <c r="M5456" s="18" t="s">
        <v>71</v>
      </c>
      <c r="N5456" s="18" t="s">
        <v>74</v>
      </c>
      <c r="O5456" s="18" t="s">
        <v>75</v>
      </c>
      <c r="P5456" s="19">
        <v>2795.70592162</v>
      </c>
      <c r="Q5456" s="19">
        <v>304806.36688500002</v>
      </c>
      <c r="R5456" s="20">
        <v>0.70014500000000002</v>
      </c>
      <c r="S5456" s="20">
        <v>6.29983</v>
      </c>
      <c r="T5456" s="20">
        <v>0.30199999999999999</v>
      </c>
      <c r="U5456" s="20">
        <v>0.30499999999999999</v>
      </c>
      <c r="V5456" s="20">
        <f t="shared" si="170"/>
        <v>1.3838845384295999</v>
      </c>
      <c r="W5456" s="20">
        <f t="shared" si="171"/>
        <v>12.398526587556001</v>
      </c>
    </row>
    <row r="5457" spans="1:23" x14ac:dyDescent="0.25">
      <c r="A5457" s="18">
        <v>40471</v>
      </c>
      <c r="B5457" s="18">
        <v>40402</v>
      </c>
      <c r="C5457" s="18">
        <v>6410</v>
      </c>
      <c r="D5457" s="18">
        <v>6410</v>
      </c>
      <c r="E5457" s="18" t="s">
        <v>116</v>
      </c>
      <c r="F5457" s="18" t="s">
        <v>304</v>
      </c>
      <c r="G5457" s="19">
        <v>2.0872531542699999</v>
      </c>
      <c r="H5457" s="19">
        <v>0.84468100000000002</v>
      </c>
      <c r="I5457" s="18" t="s">
        <v>79</v>
      </c>
      <c r="J5457" s="18" t="s">
        <v>80</v>
      </c>
      <c r="K5457" s="18">
        <v>16</v>
      </c>
      <c r="L5457" s="18">
        <v>60</v>
      </c>
      <c r="M5457" s="18" t="s">
        <v>71</v>
      </c>
      <c r="N5457" s="18" t="s">
        <v>74</v>
      </c>
      <c r="O5457" s="18" t="s">
        <v>75</v>
      </c>
      <c r="P5457" s="19">
        <v>1102.8123142300001</v>
      </c>
      <c r="Q5457" s="19">
        <v>90920.383717399993</v>
      </c>
      <c r="R5457" s="20">
        <v>0.70014500000000002</v>
      </c>
      <c r="S5457" s="20">
        <v>6.29983</v>
      </c>
      <c r="T5457" s="20">
        <v>0.30199999999999999</v>
      </c>
      <c r="U5457" s="20">
        <v>0.30499999999999999</v>
      </c>
      <c r="V5457" s="20">
        <f t="shared" si="170"/>
        <v>0.41279662676401002</v>
      </c>
      <c r="W5457" s="20">
        <f t="shared" si="171"/>
        <v>3.6983359594398504</v>
      </c>
    </row>
    <row r="5458" spans="1:23" x14ac:dyDescent="0.25">
      <c r="A5458" s="18">
        <v>40472</v>
      </c>
      <c r="B5458" s="18">
        <v>40403</v>
      </c>
      <c r="C5458" s="18">
        <v>6410</v>
      </c>
      <c r="D5458" s="18">
        <v>6410</v>
      </c>
      <c r="E5458" s="18" t="s">
        <v>116</v>
      </c>
      <c r="F5458" s="18" t="s">
        <v>304</v>
      </c>
      <c r="G5458" s="19">
        <v>20.8595519273</v>
      </c>
      <c r="H5458" s="19">
        <v>8.4415600000000008</v>
      </c>
      <c r="I5458" s="18" t="s">
        <v>79</v>
      </c>
      <c r="J5458" s="18" t="s">
        <v>80</v>
      </c>
      <c r="K5458" s="18">
        <v>16</v>
      </c>
      <c r="L5458" s="18">
        <v>60</v>
      </c>
      <c r="M5458" s="18" t="s">
        <v>71</v>
      </c>
      <c r="N5458" s="18" t="s">
        <v>74</v>
      </c>
      <c r="O5458" s="18" t="s">
        <v>75</v>
      </c>
      <c r="P5458" s="19">
        <v>4248.4622457900005</v>
      </c>
      <c r="Q5458" s="19">
        <v>908638.44738899998</v>
      </c>
      <c r="R5458" s="20">
        <v>0.70014500000000002</v>
      </c>
      <c r="S5458" s="20">
        <v>6.29983</v>
      </c>
      <c r="T5458" s="20">
        <v>0.30199999999999999</v>
      </c>
      <c r="U5458" s="20">
        <v>0.30499999999999999</v>
      </c>
      <c r="V5458" s="20">
        <f t="shared" si="170"/>
        <v>4.1254005862875998</v>
      </c>
      <c r="W5458" s="20">
        <f t="shared" si="171"/>
        <v>36.960373089686009</v>
      </c>
    </row>
    <row r="5459" spans="1:23" x14ac:dyDescent="0.25">
      <c r="A5459" s="18">
        <v>40473</v>
      </c>
      <c r="B5459" s="18">
        <v>40404</v>
      </c>
      <c r="C5459" s="18">
        <v>6410</v>
      </c>
      <c r="D5459" s="18">
        <v>6410</v>
      </c>
      <c r="E5459" s="18" t="s">
        <v>116</v>
      </c>
      <c r="F5459" s="18" t="s">
        <v>304</v>
      </c>
      <c r="G5459" s="19">
        <v>1.9852051753</v>
      </c>
      <c r="H5459" s="19">
        <v>0.80338399999999999</v>
      </c>
      <c r="I5459" s="18" t="s">
        <v>79</v>
      </c>
      <c r="J5459" s="18" t="s">
        <v>80</v>
      </c>
      <c r="K5459" s="18">
        <v>16</v>
      </c>
      <c r="L5459" s="18">
        <v>60</v>
      </c>
      <c r="M5459" s="18" t="s">
        <v>71</v>
      </c>
      <c r="N5459" s="18" t="s">
        <v>74</v>
      </c>
      <c r="O5459" s="18" t="s">
        <v>75</v>
      </c>
      <c r="P5459" s="19">
        <v>1247.6589779400001</v>
      </c>
      <c r="Q5459" s="19">
        <v>86475.191533499994</v>
      </c>
      <c r="R5459" s="20">
        <v>0.70014500000000002</v>
      </c>
      <c r="S5459" s="20">
        <v>6.29983</v>
      </c>
      <c r="T5459" s="20">
        <v>0.30199999999999999</v>
      </c>
      <c r="U5459" s="20">
        <v>0.30499999999999999</v>
      </c>
      <c r="V5459" s="20">
        <f t="shared" si="170"/>
        <v>0.39261473289463994</v>
      </c>
      <c r="W5459" s="20">
        <f t="shared" si="171"/>
        <v>3.5175219241804001</v>
      </c>
    </row>
    <row r="5460" spans="1:23" x14ac:dyDescent="0.25">
      <c r="A5460" s="18">
        <v>40474</v>
      </c>
      <c r="B5460" s="18">
        <v>40405</v>
      </c>
      <c r="C5460" s="18">
        <v>6410</v>
      </c>
      <c r="D5460" s="18">
        <v>6410</v>
      </c>
      <c r="E5460" s="18" t="s">
        <v>116</v>
      </c>
      <c r="F5460" s="18" t="s">
        <v>304</v>
      </c>
      <c r="G5460" s="19">
        <v>7.0162415378</v>
      </c>
      <c r="H5460" s="19">
        <v>2.8393700000000002</v>
      </c>
      <c r="I5460" s="18" t="s">
        <v>79</v>
      </c>
      <c r="J5460" s="18" t="s">
        <v>80</v>
      </c>
      <c r="K5460" s="18">
        <v>16</v>
      </c>
      <c r="L5460" s="18">
        <v>60</v>
      </c>
      <c r="M5460" s="18" t="s">
        <v>71</v>
      </c>
      <c r="N5460" s="18" t="s">
        <v>74</v>
      </c>
      <c r="O5460" s="18" t="s">
        <v>75</v>
      </c>
      <c r="P5460" s="19">
        <v>4807.0338969499999</v>
      </c>
      <c r="Q5460" s="19">
        <v>305626.25887899997</v>
      </c>
      <c r="R5460" s="20">
        <v>0.70014500000000002</v>
      </c>
      <c r="S5460" s="20">
        <v>6.29983</v>
      </c>
      <c r="T5460" s="20">
        <v>0.30199999999999999</v>
      </c>
      <c r="U5460" s="20">
        <v>0.30499999999999999</v>
      </c>
      <c r="V5460" s="20">
        <f t="shared" si="170"/>
        <v>1.3876035546377001</v>
      </c>
      <c r="W5460" s="20">
        <f t="shared" si="171"/>
        <v>12.431846073434501</v>
      </c>
    </row>
    <row r="5461" spans="1:23" x14ac:dyDescent="0.25">
      <c r="A5461" s="18">
        <v>40475</v>
      </c>
      <c r="B5461" s="18">
        <v>40406</v>
      </c>
      <c r="C5461" s="18">
        <v>6410</v>
      </c>
      <c r="D5461" s="18">
        <v>6410</v>
      </c>
      <c r="E5461" s="18" t="s">
        <v>116</v>
      </c>
      <c r="F5461" s="18" t="s">
        <v>304</v>
      </c>
      <c r="G5461" s="19">
        <v>15.5828663267</v>
      </c>
      <c r="H5461" s="19">
        <v>6.3061600000000002</v>
      </c>
      <c r="I5461" s="18" t="s">
        <v>79</v>
      </c>
      <c r="J5461" s="18" t="s">
        <v>80</v>
      </c>
      <c r="K5461" s="18">
        <v>16</v>
      </c>
      <c r="L5461" s="18">
        <v>60</v>
      </c>
      <c r="M5461" s="18" t="s">
        <v>71</v>
      </c>
      <c r="N5461" s="18" t="s">
        <v>74</v>
      </c>
      <c r="O5461" s="18" t="s">
        <v>75</v>
      </c>
      <c r="P5461" s="19">
        <v>4497.1211488500003</v>
      </c>
      <c r="Q5461" s="19">
        <v>678786.94203499996</v>
      </c>
      <c r="R5461" s="20">
        <v>0.70014500000000002</v>
      </c>
      <c r="S5461" s="20">
        <v>6.29983</v>
      </c>
      <c r="T5461" s="20">
        <v>0.30199999999999999</v>
      </c>
      <c r="U5461" s="20">
        <v>0.30499999999999999</v>
      </c>
      <c r="V5461" s="20">
        <f t="shared" si="170"/>
        <v>3.0818280224536001</v>
      </c>
      <c r="W5461" s="20">
        <f t="shared" si="171"/>
        <v>27.610776487196006</v>
      </c>
    </row>
    <row r="5462" spans="1:23" x14ac:dyDescent="0.25">
      <c r="A5462" s="18">
        <v>40476</v>
      </c>
      <c r="B5462" s="18">
        <v>40407</v>
      </c>
      <c r="C5462" s="18">
        <v>6410</v>
      </c>
      <c r="D5462" s="18">
        <v>6410</v>
      </c>
      <c r="E5462" s="18" t="s">
        <v>116</v>
      </c>
      <c r="F5462" s="18" t="s">
        <v>304</v>
      </c>
      <c r="G5462" s="19">
        <v>2.1507858934600002</v>
      </c>
      <c r="H5462" s="19">
        <v>0.87039200000000005</v>
      </c>
      <c r="I5462" s="18" t="s">
        <v>79</v>
      </c>
      <c r="J5462" s="18" t="s">
        <v>80</v>
      </c>
      <c r="K5462" s="18">
        <v>16</v>
      </c>
      <c r="L5462" s="18">
        <v>60</v>
      </c>
      <c r="M5462" s="18" t="s">
        <v>71</v>
      </c>
      <c r="N5462" s="18" t="s">
        <v>74</v>
      </c>
      <c r="O5462" s="18" t="s">
        <v>75</v>
      </c>
      <c r="P5462" s="19">
        <v>1299.8159722</v>
      </c>
      <c r="Q5462" s="19">
        <v>93687.858767400001</v>
      </c>
      <c r="R5462" s="20">
        <v>0.70014500000000002</v>
      </c>
      <c r="S5462" s="20">
        <v>6.29983</v>
      </c>
      <c r="T5462" s="20">
        <v>0.30199999999999999</v>
      </c>
      <c r="U5462" s="20">
        <v>0.30499999999999999</v>
      </c>
      <c r="V5462" s="20">
        <f t="shared" si="170"/>
        <v>0.42536162357432</v>
      </c>
      <c r="W5462" s="20">
        <f t="shared" si="171"/>
        <v>3.8109085351852006</v>
      </c>
    </row>
    <row r="5463" spans="1:23" x14ac:dyDescent="0.25">
      <c r="A5463" s="18">
        <v>40477</v>
      </c>
      <c r="B5463" s="18">
        <v>40408</v>
      </c>
      <c r="C5463" s="18">
        <v>6410</v>
      </c>
      <c r="D5463" s="18">
        <v>6410</v>
      </c>
      <c r="E5463" s="18" t="s">
        <v>116</v>
      </c>
      <c r="F5463" s="18" t="s">
        <v>304</v>
      </c>
      <c r="G5463" s="19">
        <v>2.3016460444</v>
      </c>
      <c r="H5463" s="19">
        <v>0.93144300000000002</v>
      </c>
      <c r="I5463" s="18" t="s">
        <v>79</v>
      </c>
      <c r="J5463" s="18" t="s">
        <v>80</v>
      </c>
      <c r="K5463" s="18">
        <v>16</v>
      </c>
      <c r="L5463" s="18">
        <v>60</v>
      </c>
      <c r="M5463" s="18" t="s">
        <v>71</v>
      </c>
      <c r="N5463" s="18" t="s">
        <v>74</v>
      </c>
      <c r="O5463" s="18" t="s">
        <v>75</v>
      </c>
      <c r="P5463" s="19">
        <v>1352.29812395</v>
      </c>
      <c r="Q5463" s="19">
        <v>100259.300655</v>
      </c>
      <c r="R5463" s="20">
        <v>0.70014500000000002</v>
      </c>
      <c r="S5463" s="20">
        <v>6.29983</v>
      </c>
      <c r="T5463" s="20">
        <v>0.30199999999999999</v>
      </c>
      <c r="U5463" s="20">
        <v>0.30499999999999999</v>
      </c>
      <c r="V5463" s="20">
        <f t="shared" si="170"/>
        <v>0.45519732114603001</v>
      </c>
      <c r="W5463" s="20">
        <f t="shared" si="171"/>
        <v>4.0782131255095502</v>
      </c>
    </row>
    <row r="5464" spans="1:23" x14ac:dyDescent="0.25">
      <c r="A5464" s="18">
        <v>40478</v>
      </c>
      <c r="B5464" s="18">
        <v>40409</v>
      </c>
      <c r="C5464" s="18">
        <v>6410</v>
      </c>
      <c r="D5464" s="18">
        <v>6410</v>
      </c>
      <c r="E5464" s="18" t="s">
        <v>116</v>
      </c>
      <c r="F5464" s="18" t="s">
        <v>304</v>
      </c>
      <c r="G5464" s="19">
        <v>6.0600449240699996</v>
      </c>
      <c r="H5464" s="19">
        <v>2.45241</v>
      </c>
      <c r="I5464" s="18" t="s">
        <v>79</v>
      </c>
      <c r="J5464" s="18" t="s">
        <v>80</v>
      </c>
      <c r="K5464" s="18">
        <v>16</v>
      </c>
      <c r="L5464" s="18">
        <v>60</v>
      </c>
      <c r="M5464" s="18" t="s">
        <v>71</v>
      </c>
      <c r="N5464" s="18" t="s">
        <v>74</v>
      </c>
      <c r="O5464" s="18" t="s">
        <v>75</v>
      </c>
      <c r="P5464" s="19">
        <v>1935.88957222</v>
      </c>
      <c r="Q5464" s="19">
        <v>263974.50099199999</v>
      </c>
      <c r="R5464" s="20">
        <v>0.70014500000000002</v>
      </c>
      <c r="S5464" s="20">
        <v>6.29983</v>
      </c>
      <c r="T5464" s="20">
        <v>0.30199999999999999</v>
      </c>
      <c r="U5464" s="20">
        <v>0.30499999999999999</v>
      </c>
      <c r="V5464" s="20">
        <f t="shared" si="170"/>
        <v>1.1984957344161</v>
      </c>
      <c r="W5464" s="20">
        <f t="shared" si="171"/>
        <v>10.737587432758501</v>
      </c>
    </row>
    <row r="5465" spans="1:23" x14ac:dyDescent="0.25">
      <c r="A5465" s="18">
        <v>40479</v>
      </c>
      <c r="B5465" s="18">
        <v>40410</v>
      </c>
      <c r="C5465" s="18">
        <v>6410</v>
      </c>
      <c r="D5465" s="18">
        <v>6410</v>
      </c>
      <c r="E5465" s="18" t="s">
        <v>116</v>
      </c>
      <c r="F5465" s="18" t="s">
        <v>304</v>
      </c>
      <c r="G5465" s="19">
        <v>2.7896211168799998</v>
      </c>
      <c r="H5465" s="19">
        <v>1.1289199999999999</v>
      </c>
      <c r="I5465" s="18" t="s">
        <v>79</v>
      </c>
      <c r="J5465" s="18" t="s">
        <v>80</v>
      </c>
      <c r="K5465" s="18">
        <v>16</v>
      </c>
      <c r="L5465" s="18">
        <v>60</v>
      </c>
      <c r="M5465" s="18" t="s">
        <v>71</v>
      </c>
      <c r="N5465" s="18" t="s">
        <v>74</v>
      </c>
      <c r="O5465" s="18" t="s">
        <v>75</v>
      </c>
      <c r="P5465" s="19">
        <v>1260.3539844100001</v>
      </c>
      <c r="Q5465" s="19">
        <v>121515.409787</v>
      </c>
      <c r="R5465" s="20">
        <v>0.70014500000000002</v>
      </c>
      <c r="S5465" s="20">
        <v>6.29983</v>
      </c>
      <c r="T5465" s="20">
        <v>0.30199999999999999</v>
      </c>
      <c r="U5465" s="20">
        <v>0.30499999999999999</v>
      </c>
      <c r="V5465" s="20">
        <f t="shared" si="170"/>
        <v>0.55170456999319994</v>
      </c>
      <c r="W5465" s="20">
        <f t="shared" si="171"/>
        <v>4.942842838102</v>
      </c>
    </row>
    <row r="5466" spans="1:23" x14ac:dyDescent="0.25">
      <c r="A5466" s="18">
        <v>40480</v>
      </c>
      <c r="B5466" s="18">
        <v>40411</v>
      </c>
      <c r="C5466" s="18">
        <v>6410</v>
      </c>
      <c r="D5466" s="18">
        <v>6410</v>
      </c>
      <c r="E5466" s="18" t="s">
        <v>116</v>
      </c>
      <c r="F5466" s="18" t="s">
        <v>304</v>
      </c>
      <c r="G5466" s="19">
        <v>5.4769320015799998</v>
      </c>
      <c r="H5466" s="19">
        <v>2.21644</v>
      </c>
      <c r="I5466" s="18" t="s">
        <v>79</v>
      </c>
      <c r="J5466" s="18" t="s">
        <v>80</v>
      </c>
      <c r="K5466" s="18">
        <v>16</v>
      </c>
      <c r="L5466" s="18">
        <v>60</v>
      </c>
      <c r="M5466" s="18" t="s">
        <v>71</v>
      </c>
      <c r="N5466" s="18" t="s">
        <v>74</v>
      </c>
      <c r="O5466" s="18" t="s">
        <v>75</v>
      </c>
      <c r="P5466" s="19">
        <v>1845.48474154</v>
      </c>
      <c r="Q5466" s="19">
        <v>238574.20368800001</v>
      </c>
      <c r="R5466" s="20">
        <v>0.70014500000000002</v>
      </c>
      <c r="S5466" s="20">
        <v>6.29983</v>
      </c>
      <c r="T5466" s="20">
        <v>0.30199999999999999</v>
      </c>
      <c r="U5466" s="20">
        <v>0.30499999999999999</v>
      </c>
      <c r="V5466" s="20">
        <f t="shared" si="170"/>
        <v>1.0831769098923998</v>
      </c>
      <c r="W5466" s="20">
        <f t="shared" si="171"/>
        <v>9.7044206676140004</v>
      </c>
    </row>
    <row r="5467" spans="1:23" x14ac:dyDescent="0.25">
      <c r="A5467" s="18">
        <v>40481</v>
      </c>
      <c r="B5467" s="18">
        <v>40412</v>
      </c>
      <c r="C5467" s="18">
        <v>6410</v>
      </c>
      <c r="D5467" s="18">
        <v>6410</v>
      </c>
      <c r="E5467" s="18" t="s">
        <v>116</v>
      </c>
      <c r="F5467" s="18" t="s">
        <v>304</v>
      </c>
      <c r="G5467" s="19">
        <v>2.3577131903600002</v>
      </c>
      <c r="H5467" s="19">
        <v>0.95413300000000001</v>
      </c>
      <c r="I5467" s="18" t="s">
        <v>79</v>
      </c>
      <c r="J5467" s="18" t="s">
        <v>80</v>
      </c>
      <c r="K5467" s="18">
        <v>16</v>
      </c>
      <c r="L5467" s="18">
        <v>60</v>
      </c>
      <c r="M5467" s="18" t="s">
        <v>71</v>
      </c>
      <c r="N5467" s="18" t="s">
        <v>74</v>
      </c>
      <c r="O5467" s="18" t="s">
        <v>75</v>
      </c>
      <c r="P5467" s="19">
        <v>1172.5620638299999</v>
      </c>
      <c r="Q5467" s="19">
        <v>102701.57576399999</v>
      </c>
      <c r="R5467" s="20">
        <v>0.70014500000000002</v>
      </c>
      <c r="S5467" s="20">
        <v>6.29983</v>
      </c>
      <c r="T5467" s="20">
        <v>0.30199999999999999</v>
      </c>
      <c r="U5467" s="20">
        <v>0.30499999999999999</v>
      </c>
      <c r="V5467" s="20">
        <f t="shared" si="170"/>
        <v>0.46628595160093</v>
      </c>
      <c r="W5467" s="20">
        <f t="shared" si="171"/>
        <v>4.1775586096860504</v>
      </c>
    </row>
    <row r="5468" spans="1:23" x14ac:dyDescent="0.25">
      <c r="A5468" s="18">
        <v>40482</v>
      </c>
      <c r="B5468" s="18">
        <v>40413</v>
      </c>
      <c r="C5468" s="18">
        <v>6410</v>
      </c>
      <c r="D5468" s="18">
        <v>6410</v>
      </c>
      <c r="E5468" s="18" t="s">
        <v>116</v>
      </c>
      <c r="F5468" s="18" t="s">
        <v>304</v>
      </c>
      <c r="G5468" s="19">
        <v>14.876725946700001</v>
      </c>
      <c r="H5468" s="19">
        <v>6.0204000000000004</v>
      </c>
      <c r="I5468" s="18" t="s">
        <v>79</v>
      </c>
      <c r="J5468" s="18" t="s">
        <v>80</v>
      </c>
      <c r="K5468" s="18">
        <v>16</v>
      </c>
      <c r="L5468" s="18">
        <v>60</v>
      </c>
      <c r="M5468" s="18" t="s">
        <v>71</v>
      </c>
      <c r="N5468" s="18" t="s">
        <v>74</v>
      </c>
      <c r="O5468" s="18" t="s">
        <v>75</v>
      </c>
      <c r="P5468" s="19">
        <v>5236.0488635499996</v>
      </c>
      <c r="Q5468" s="19">
        <v>648027.59011999995</v>
      </c>
      <c r="R5468" s="20">
        <v>0.70014500000000002</v>
      </c>
      <c r="S5468" s="20">
        <v>6.29983</v>
      </c>
      <c r="T5468" s="20">
        <v>0.30199999999999999</v>
      </c>
      <c r="U5468" s="20">
        <v>0.30499999999999999</v>
      </c>
      <c r="V5468" s="20">
        <f t="shared" si="170"/>
        <v>2.942176764684</v>
      </c>
      <c r="W5468" s="20">
        <f t="shared" si="171"/>
        <v>26.359610089740006</v>
      </c>
    </row>
    <row r="5469" spans="1:23" x14ac:dyDescent="0.25">
      <c r="A5469" s="18">
        <v>40483</v>
      </c>
      <c r="B5469" s="18">
        <v>40414</v>
      </c>
      <c r="C5469" s="18">
        <v>6410</v>
      </c>
      <c r="D5469" s="18">
        <v>6410</v>
      </c>
      <c r="E5469" s="18" t="s">
        <v>116</v>
      </c>
      <c r="F5469" s="18" t="s">
        <v>304</v>
      </c>
      <c r="G5469" s="19">
        <v>13.3567111796</v>
      </c>
      <c r="H5469" s="19">
        <v>5.4052699999999998</v>
      </c>
      <c r="I5469" s="18" t="s">
        <v>79</v>
      </c>
      <c r="J5469" s="18" t="s">
        <v>80</v>
      </c>
      <c r="K5469" s="18">
        <v>16</v>
      </c>
      <c r="L5469" s="18">
        <v>60</v>
      </c>
      <c r="M5469" s="18" t="s">
        <v>71</v>
      </c>
      <c r="N5469" s="18" t="s">
        <v>74</v>
      </c>
      <c r="O5469" s="18" t="s">
        <v>75</v>
      </c>
      <c r="P5469" s="19">
        <v>2874.33317459</v>
      </c>
      <c r="Q5469" s="19">
        <v>581816.01171200001</v>
      </c>
      <c r="R5469" s="20">
        <v>0.70014500000000002</v>
      </c>
      <c r="S5469" s="20">
        <v>6.29983</v>
      </c>
      <c r="T5469" s="20">
        <v>0.30199999999999999</v>
      </c>
      <c r="U5469" s="20">
        <v>0.30499999999999999</v>
      </c>
      <c r="V5469" s="20">
        <f t="shared" si="170"/>
        <v>2.6415619893766995</v>
      </c>
      <c r="W5469" s="20">
        <f t="shared" si="171"/>
        <v>23.666336062349504</v>
      </c>
    </row>
    <row r="5470" spans="1:23" x14ac:dyDescent="0.25">
      <c r="A5470" s="18">
        <v>40484</v>
      </c>
      <c r="B5470" s="18">
        <v>40415</v>
      </c>
      <c r="C5470" s="18">
        <v>6410</v>
      </c>
      <c r="D5470" s="18">
        <v>6410</v>
      </c>
      <c r="E5470" s="18" t="s">
        <v>116</v>
      </c>
      <c r="F5470" s="18" t="s">
        <v>304</v>
      </c>
      <c r="G5470" s="19">
        <v>5.8259125477099998</v>
      </c>
      <c r="H5470" s="19">
        <v>2.3576600000000001</v>
      </c>
      <c r="I5470" s="18" t="s">
        <v>79</v>
      </c>
      <c r="J5470" s="18" t="s">
        <v>80</v>
      </c>
      <c r="K5470" s="18">
        <v>16</v>
      </c>
      <c r="L5470" s="18">
        <v>60</v>
      </c>
      <c r="M5470" s="18" t="s">
        <v>71</v>
      </c>
      <c r="N5470" s="18" t="s">
        <v>74</v>
      </c>
      <c r="O5470" s="18" t="s">
        <v>75</v>
      </c>
      <c r="P5470" s="19">
        <v>2135.0477363</v>
      </c>
      <c r="Q5470" s="19">
        <v>253775.73547300001</v>
      </c>
      <c r="R5470" s="20">
        <v>0.70014500000000002</v>
      </c>
      <c r="S5470" s="20">
        <v>6.29983</v>
      </c>
      <c r="T5470" s="20">
        <v>0.30199999999999999</v>
      </c>
      <c r="U5470" s="20">
        <v>0.30499999999999999</v>
      </c>
      <c r="V5470" s="20">
        <f t="shared" si="170"/>
        <v>1.1521912947686002</v>
      </c>
      <c r="W5470" s="20">
        <f t="shared" si="171"/>
        <v>10.322735752471001</v>
      </c>
    </row>
    <row r="5471" spans="1:23" x14ac:dyDescent="0.25">
      <c r="A5471" s="18">
        <v>40485</v>
      </c>
      <c r="B5471" s="18">
        <v>40416</v>
      </c>
      <c r="C5471" s="18">
        <v>6410</v>
      </c>
      <c r="D5471" s="18">
        <v>6410</v>
      </c>
      <c r="E5471" s="18" t="s">
        <v>116</v>
      </c>
      <c r="F5471" s="18" t="s">
        <v>304</v>
      </c>
      <c r="G5471" s="19">
        <v>8.41141580647</v>
      </c>
      <c r="H5471" s="19">
        <v>3.4039799999999998</v>
      </c>
      <c r="I5471" s="18" t="s">
        <v>79</v>
      </c>
      <c r="J5471" s="18" t="s">
        <v>80</v>
      </c>
      <c r="K5471" s="18">
        <v>16</v>
      </c>
      <c r="L5471" s="18">
        <v>60</v>
      </c>
      <c r="M5471" s="18" t="s">
        <v>71</v>
      </c>
      <c r="N5471" s="18" t="s">
        <v>74</v>
      </c>
      <c r="O5471" s="18" t="s">
        <v>75</v>
      </c>
      <c r="P5471" s="19">
        <v>2407.6963328100001</v>
      </c>
      <c r="Q5471" s="19">
        <v>366399.806927</v>
      </c>
      <c r="R5471" s="20">
        <v>0.70014500000000002</v>
      </c>
      <c r="S5471" s="20">
        <v>6.29983</v>
      </c>
      <c r="T5471" s="20">
        <v>0.30199999999999999</v>
      </c>
      <c r="U5471" s="20">
        <v>0.30499999999999999</v>
      </c>
      <c r="V5471" s="20">
        <f t="shared" si="170"/>
        <v>1.6635291448157996</v>
      </c>
      <c r="W5471" s="20">
        <f t="shared" si="171"/>
        <v>14.903924249763</v>
      </c>
    </row>
    <row r="5472" spans="1:23" x14ac:dyDescent="0.25">
      <c r="A5472" s="18">
        <v>40486</v>
      </c>
      <c r="B5472" s="18">
        <v>40417</v>
      </c>
      <c r="C5472" s="18">
        <v>6410</v>
      </c>
      <c r="D5472" s="18">
        <v>6410</v>
      </c>
      <c r="E5472" s="18" t="s">
        <v>116</v>
      </c>
      <c r="F5472" s="18" t="s">
        <v>304</v>
      </c>
      <c r="G5472" s="19">
        <v>3.67969634566</v>
      </c>
      <c r="H5472" s="19">
        <v>1.48912</v>
      </c>
      <c r="I5472" s="18" t="s">
        <v>79</v>
      </c>
      <c r="J5472" s="18" t="s">
        <v>80</v>
      </c>
      <c r="K5472" s="18">
        <v>16</v>
      </c>
      <c r="L5472" s="18">
        <v>60</v>
      </c>
      <c r="M5472" s="18" t="s">
        <v>71</v>
      </c>
      <c r="N5472" s="18" t="s">
        <v>74</v>
      </c>
      <c r="O5472" s="18" t="s">
        <v>75</v>
      </c>
      <c r="P5472" s="19">
        <v>1530.2525298800001</v>
      </c>
      <c r="Q5472" s="19">
        <v>160286.931668</v>
      </c>
      <c r="R5472" s="20">
        <v>0.70014500000000002</v>
      </c>
      <c r="S5472" s="20">
        <v>6.29983</v>
      </c>
      <c r="T5472" s="20">
        <v>0.30199999999999999</v>
      </c>
      <c r="U5472" s="20">
        <v>0.30499999999999999</v>
      </c>
      <c r="V5472" s="20">
        <f t="shared" si="170"/>
        <v>0.72773474583519993</v>
      </c>
      <c r="W5472" s="20">
        <f t="shared" si="171"/>
        <v>6.5199359804719998</v>
      </c>
    </row>
    <row r="5473" spans="1:23" x14ac:dyDescent="0.25">
      <c r="A5473" s="18">
        <v>40487</v>
      </c>
      <c r="B5473" s="18">
        <v>40418</v>
      </c>
      <c r="C5473" s="18">
        <v>6410</v>
      </c>
      <c r="D5473" s="18">
        <v>6410</v>
      </c>
      <c r="E5473" s="18" t="s">
        <v>116</v>
      </c>
      <c r="F5473" s="18" t="s">
        <v>304</v>
      </c>
      <c r="G5473" s="19">
        <v>1.4774393563899999</v>
      </c>
      <c r="H5473" s="19">
        <v>0.59789800000000004</v>
      </c>
      <c r="I5473" s="18" t="s">
        <v>79</v>
      </c>
      <c r="J5473" s="18" t="s">
        <v>80</v>
      </c>
      <c r="K5473" s="18">
        <v>16</v>
      </c>
      <c r="L5473" s="18">
        <v>60</v>
      </c>
      <c r="M5473" s="18" t="s">
        <v>71</v>
      </c>
      <c r="N5473" s="18" t="s">
        <v>74</v>
      </c>
      <c r="O5473" s="18" t="s">
        <v>75</v>
      </c>
      <c r="P5473" s="19">
        <v>943.846699812</v>
      </c>
      <c r="Q5473" s="19">
        <v>64357.0009364</v>
      </c>
      <c r="R5473" s="20">
        <v>0.70014500000000002</v>
      </c>
      <c r="S5473" s="20">
        <v>6.29983</v>
      </c>
      <c r="T5473" s="20">
        <v>0.30199999999999999</v>
      </c>
      <c r="U5473" s="20">
        <v>0.30499999999999999</v>
      </c>
      <c r="V5473" s="20">
        <f t="shared" si="170"/>
        <v>0.29219347605657997</v>
      </c>
      <c r="W5473" s="20">
        <f t="shared" si="171"/>
        <v>2.6178257513513001</v>
      </c>
    </row>
    <row r="5474" spans="1:23" x14ac:dyDescent="0.25">
      <c r="A5474" s="18">
        <v>40488</v>
      </c>
      <c r="B5474" s="18">
        <v>40419</v>
      </c>
      <c r="C5474" s="18">
        <v>6410</v>
      </c>
      <c r="D5474" s="18">
        <v>6410</v>
      </c>
      <c r="E5474" s="18" t="s">
        <v>116</v>
      </c>
      <c r="F5474" s="18" t="s">
        <v>304</v>
      </c>
      <c r="G5474" s="19">
        <v>3.0236970004299999</v>
      </c>
      <c r="H5474" s="19">
        <v>1.2236499999999999</v>
      </c>
      <c r="I5474" s="18" t="s">
        <v>79</v>
      </c>
      <c r="J5474" s="18" t="s">
        <v>80</v>
      </c>
      <c r="K5474" s="18">
        <v>16</v>
      </c>
      <c r="L5474" s="18">
        <v>60</v>
      </c>
      <c r="M5474" s="18" t="s">
        <v>71</v>
      </c>
      <c r="N5474" s="18" t="s">
        <v>74</v>
      </c>
      <c r="O5474" s="18" t="s">
        <v>75</v>
      </c>
      <c r="P5474" s="19">
        <v>1444.52505208</v>
      </c>
      <c r="Q5474" s="19">
        <v>131711.71449099999</v>
      </c>
      <c r="R5474" s="20">
        <v>0.70014500000000002</v>
      </c>
      <c r="S5474" s="20">
        <v>6.29983</v>
      </c>
      <c r="T5474" s="20">
        <v>0.30199999999999999</v>
      </c>
      <c r="U5474" s="20">
        <v>0.30499999999999999</v>
      </c>
      <c r="V5474" s="20">
        <f t="shared" si="170"/>
        <v>0.59799923561649992</v>
      </c>
      <c r="W5474" s="20">
        <f t="shared" si="171"/>
        <v>5.3576069507525004</v>
      </c>
    </row>
    <row r="5475" spans="1:23" x14ac:dyDescent="0.25">
      <c r="A5475" s="18">
        <v>40489</v>
      </c>
      <c r="B5475" s="18">
        <v>40420</v>
      </c>
      <c r="C5475" s="18">
        <v>6410</v>
      </c>
      <c r="D5475" s="18">
        <v>6410</v>
      </c>
      <c r="E5475" s="18" t="s">
        <v>116</v>
      </c>
      <c r="F5475" s="18" t="s">
        <v>304</v>
      </c>
      <c r="G5475" s="19">
        <v>16.032917245699998</v>
      </c>
      <c r="H5475" s="19">
        <v>6.4882900000000001</v>
      </c>
      <c r="I5475" s="18" t="s">
        <v>79</v>
      </c>
      <c r="J5475" s="18" t="s">
        <v>80</v>
      </c>
      <c r="K5475" s="18">
        <v>16</v>
      </c>
      <c r="L5475" s="18">
        <v>60</v>
      </c>
      <c r="M5475" s="18" t="s">
        <v>71</v>
      </c>
      <c r="N5475" s="18" t="s">
        <v>74</v>
      </c>
      <c r="O5475" s="18" t="s">
        <v>75</v>
      </c>
      <c r="P5475" s="19">
        <v>8265.7393348099995</v>
      </c>
      <c r="Q5475" s="19">
        <v>698391.08164800005</v>
      </c>
      <c r="R5475" s="20">
        <v>0.70014500000000002</v>
      </c>
      <c r="S5475" s="20">
        <v>6.29983</v>
      </c>
      <c r="T5475" s="20">
        <v>0.30199999999999999</v>
      </c>
      <c r="U5475" s="20">
        <v>0.30499999999999999</v>
      </c>
      <c r="V5475" s="20">
        <f t="shared" si="170"/>
        <v>3.1708351738309002</v>
      </c>
      <c r="W5475" s="20">
        <f t="shared" si="171"/>
        <v>28.408211173536504</v>
      </c>
    </row>
    <row r="5476" spans="1:23" x14ac:dyDescent="0.25">
      <c r="A5476" s="18">
        <v>40490</v>
      </c>
      <c r="B5476" s="18">
        <v>40421</v>
      </c>
      <c r="C5476" s="18">
        <v>6410</v>
      </c>
      <c r="D5476" s="18">
        <v>6410</v>
      </c>
      <c r="E5476" s="18" t="s">
        <v>116</v>
      </c>
      <c r="F5476" s="18" t="s">
        <v>304</v>
      </c>
      <c r="G5476" s="19">
        <v>5.2631119045199997</v>
      </c>
      <c r="H5476" s="19">
        <v>2.1299100000000002</v>
      </c>
      <c r="I5476" s="18" t="s">
        <v>79</v>
      </c>
      <c r="J5476" s="18" t="s">
        <v>80</v>
      </c>
      <c r="K5476" s="18">
        <v>16</v>
      </c>
      <c r="L5476" s="18">
        <v>60</v>
      </c>
      <c r="M5476" s="18" t="s">
        <v>71</v>
      </c>
      <c r="N5476" s="18" t="s">
        <v>74</v>
      </c>
      <c r="O5476" s="18" t="s">
        <v>75</v>
      </c>
      <c r="P5476" s="19">
        <v>1839.58217014</v>
      </c>
      <c r="Q5476" s="19">
        <v>229260.23751800001</v>
      </c>
      <c r="R5476" s="20">
        <v>0.70014500000000002</v>
      </c>
      <c r="S5476" s="20">
        <v>6.29983</v>
      </c>
      <c r="T5476" s="20">
        <v>0.30199999999999999</v>
      </c>
      <c r="U5476" s="20">
        <v>0.30499999999999999</v>
      </c>
      <c r="V5476" s="20">
        <f t="shared" si="170"/>
        <v>1.0408895941911001</v>
      </c>
      <c r="W5476" s="20">
        <f t="shared" si="171"/>
        <v>9.325559286133501</v>
      </c>
    </row>
    <row r="5477" spans="1:23" x14ac:dyDescent="0.25">
      <c r="A5477" s="18">
        <v>40491</v>
      </c>
      <c r="B5477" s="18">
        <v>40422</v>
      </c>
      <c r="C5477" s="18">
        <v>6410</v>
      </c>
      <c r="D5477" s="18">
        <v>6410</v>
      </c>
      <c r="E5477" s="18" t="s">
        <v>116</v>
      </c>
      <c r="F5477" s="18" t="s">
        <v>304</v>
      </c>
      <c r="G5477" s="19">
        <v>3.81946819228</v>
      </c>
      <c r="H5477" s="19">
        <v>1.5456799999999999</v>
      </c>
      <c r="I5477" s="18" t="s">
        <v>79</v>
      </c>
      <c r="J5477" s="18" t="s">
        <v>80</v>
      </c>
      <c r="K5477" s="18">
        <v>16</v>
      </c>
      <c r="L5477" s="18">
        <v>60</v>
      </c>
      <c r="M5477" s="18" t="s">
        <v>71</v>
      </c>
      <c r="N5477" s="18" t="s">
        <v>74</v>
      </c>
      <c r="O5477" s="18" t="s">
        <v>75</v>
      </c>
      <c r="P5477" s="19">
        <v>1562.11650063</v>
      </c>
      <c r="Q5477" s="19">
        <v>166375.368953</v>
      </c>
      <c r="R5477" s="20">
        <v>0.70014500000000002</v>
      </c>
      <c r="S5477" s="20">
        <v>6.29983</v>
      </c>
      <c r="T5477" s="20">
        <v>0.30199999999999999</v>
      </c>
      <c r="U5477" s="20">
        <v>0.30499999999999999</v>
      </c>
      <c r="V5477" s="20">
        <f t="shared" si="170"/>
        <v>0.75537568627279994</v>
      </c>
      <c r="W5477" s="20">
        <f t="shared" si="171"/>
        <v>6.767577257908</v>
      </c>
    </row>
    <row r="5478" spans="1:23" x14ac:dyDescent="0.25">
      <c r="A5478" s="18">
        <v>40492</v>
      </c>
      <c r="B5478" s="18">
        <v>40423</v>
      </c>
      <c r="C5478" s="18">
        <v>6410</v>
      </c>
      <c r="D5478" s="18">
        <v>6410</v>
      </c>
      <c r="E5478" s="18" t="s">
        <v>116</v>
      </c>
      <c r="F5478" s="18" t="s">
        <v>304</v>
      </c>
      <c r="G5478" s="19">
        <v>2.1644427212799999</v>
      </c>
      <c r="H5478" s="19">
        <v>0.875919</v>
      </c>
      <c r="I5478" s="18" t="s">
        <v>79</v>
      </c>
      <c r="J5478" s="18" t="s">
        <v>80</v>
      </c>
      <c r="K5478" s="18">
        <v>16</v>
      </c>
      <c r="L5478" s="18">
        <v>60</v>
      </c>
      <c r="M5478" s="18" t="s">
        <v>71</v>
      </c>
      <c r="N5478" s="18" t="s">
        <v>74</v>
      </c>
      <c r="O5478" s="18" t="s">
        <v>75</v>
      </c>
      <c r="P5478" s="19">
        <v>1115.27851455</v>
      </c>
      <c r="Q5478" s="19">
        <v>94282.747807199994</v>
      </c>
      <c r="R5478" s="20">
        <v>0.70014500000000002</v>
      </c>
      <c r="S5478" s="20">
        <v>6.29983</v>
      </c>
      <c r="T5478" s="20">
        <v>0.30199999999999999</v>
      </c>
      <c r="U5478" s="20">
        <v>0.30499999999999999</v>
      </c>
      <c r="V5478" s="20">
        <f t="shared" si="170"/>
        <v>0.42806267516199004</v>
      </c>
      <c r="W5478" s="20">
        <f t="shared" si="171"/>
        <v>3.8351078516701502</v>
      </c>
    </row>
    <row r="5479" spans="1:23" x14ac:dyDescent="0.25">
      <c r="A5479" s="18">
        <v>40493</v>
      </c>
      <c r="B5479" s="18">
        <v>40424</v>
      </c>
      <c r="C5479" s="18">
        <v>6410</v>
      </c>
      <c r="D5479" s="18">
        <v>6410</v>
      </c>
      <c r="E5479" s="18" t="s">
        <v>116</v>
      </c>
      <c r="F5479" s="18" t="s">
        <v>304</v>
      </c>
      <c r="G5479" s="19">
        <v>5.3144138278600002</v>
      </c>
      <c r="H5479" s="19">
        <v>2.1506699999999999</v>
      </c>
      <c r="I5479" s="18" t="s">
        <v>79</v>
      </c>
      <c r="J5479" s="18" t="s">
        <v>80</v>
      </c>
      <c r="K5479" s="18">
        <v>16</v>
      </c>
      <c r="L5479" s="18">
        <v>60</v>
      </c>
      <c r="M5479" s="18" t="s">
        <v>71</v>
      </c>
      <c r="N5479" s="18" t="s">
        <v>74</v>
      </c>
      <c r="O5479" s="18" t="s">
        <v>75</v>
      </c>
      <c r="P5479" s="19">
        <v>2024.83980053</v>
      </c>
      <c r="Q5479" s="19">
        <v>231494.94035700001</v>
      </c>
      <c r="R5479" s="20">
        <v>0.70014500000000002</v>
      </c>
      <c r="S5479" s="20">
        <v>6.29983</v>
      </c>
      <c r="T5479" s="20">
        <v>0.30199999999999999</v>
      </c>
      <c r="U5479" s="20">
        <v>0.30499999999999999</v>
      </c>
      <c r="V5479" s="20">
        <f t="shared" si="170"/>
        <v>1.0510350313107</v>
      </c>
      <c r="W5479" s="20">
        <f t="shared" si="171"/>
        <v>9.4164544933395007</v>
      </c>
    </row>
    <row r="5480" spans="1:23" x14ac:dyDescent="0.25">
      <c r="A5480" s="18">
        <v>40494</v>
      </c>
      <c r="B5480" s="18">
        <v>40425</v>
      </c>
      <c r="C5480" s="18">
        <v>6410</v>
      </c>
      <c r="D5480" s="18">
        <v>6410</v>
      </c>
      <c r="E5480" s="18" t="s">
        <v>116</v>
      </c>
      <c r="F5480" s="18" t="s">
        <v>304</v>
      </c>
      <c r="G5480" s="19">
        <v>7.6387734224499999</v>
      </c>
      <c r="H5480" s="19">
        <v>3.0912999999999999</v>
      </c>
      <c r="I5480" s="18" t="s">
        <v>79</v>
      </c>
      <c r="J5480" s="18" t="s">
        <v>80</v>
      </c>
      <c r="K5480" s="18">
        <v>16</v>
      </c>
      <c r="L5480" s="18">
        <v>60</v>
      </c>
      <c r="M5480" s="18" t="s">
        <v>71</v>
      </c>
      <c r="N5480" s="18" t="s">
        <v>74</v>
      </c>
      <c r="O5480" s="18" t="s">
        <v>75</v>
      </c>
      <c r="P5480" s="19">
        <v>2574.9204435900001</v>
      </c>
      <c r="Q5480" s="19">
        <v>332743.63930400001</v>
      </c>
      <c r="R5480" s="20">
        <v>0.70014500000000002</v>
      </c>
      <c r="S5480" s="20">
        <v>6.29983</v>
      </c>
      <c r="T5480" s="20">
        <v>0.30199999999999999</v>
      </c>
      <c r="U5480" s="20">
        <v>0.30499999999999999</v>
      </c>
      <c r="V5480" s="20">
        <f t="shared" si="170"/>
        <v>1.5107220504730001</v>
      </c>
      <c r="W5480" s="20">
        <f t="shared" si="171"/>
        <v>13.534891812905002</v>
      </c>
    </row>
    <row r="5481" spans="1:23" x14ac:dyDescent="0.25">
      <c r="A5481" s="18">
        <v>40495</v>
      </c>
      <c r="B5481" s="18">
        <v>40426</v>
      </c>
      <c r="C5481" s="18">
        <v>6410</v>
      </c>
      <c r="D5481" s="18">
        <v>6410</v>
      </c>
      <c r="E5481" s="18" t="s">
        <v>116</v>
      </c>
      <c r="F5481" s="18" t="s">
        <v>304</v>
      </c>
      <c r="G5481" s="19">
        <v>3.9043337981300001</v>
      </c>
      <c r="H5481" s="19">
        <v>1.58003</v>
      </c>
      <c r="I5481" s="18" t="s">
        <v>79</v>
      </c>
      <c r="J5481" s="18" t="s">
        <v>80</v>
      </c>
      <c r="K5481" s="18">
        <v>16</v>
      </c>
      <c r="L5481" s="18">
        <v>60</v>
      </c>
      <c r="M5481" s="18" t="s">
        <v>71</v>
      </c>
      <c r="N5481" s="18" t="s">
        <v>74</v>
      </c>
      <c r="O5481" s="18" t="s">
        <v>75</v>
      </c>
      <c r="P5481" s="19">
        <v>1883.15703285</v>
      </c>
      <c r="Q5481" s="19">
        <v>170072.09995599999</v>
      </c>
      <c r="R5481" s="20">
        <v>0.70014500000000002</v>
      </c>
      <c r="S5481" s="20">
        <v>6.29983</v>
      </c>
      <c r="T5481" s="20">
        <v>0.30199999999999999</v>
      </c>
      <c r="U5481" s="20">
        <v>0.30499999999999999</v>
      </c>
      <c r="V5481" s="20">
        <f t="shared" si="170"/>
        <v>0.77216257283630008</v>
      </c>
      <c r="W5481" s="20">
        <f t="shared" si="171"/>
        <v>6.9179746744555013</v>
      </c>
    </row>
    <row r="5482" spans="1:23" x14ac:dyDescent="0.25">
      <c r="A5482" s="18">
        <v>40496</v>
      </c>
      <c r="B5482" s="18">
        <v>40427</v>
      </c>
      <c r="C5482" s="18">
        <v>6410</v>
      </c>
      <c r="D5482" s="18">
        <v>6410</v>
      </c>
      <c r="E5482" s="18" t="s">
        <v>116</v>
      </c>
      <c r="F5482" s="18" t="s">
        <v>304</v>
      </c>
      <c r="G5482" s="19">
        <v>1.5460959512800001</v>
      </c>
      <c r="H5482" s="19">
        <v>0.62568299999999999</v>
      </c>
      <c r="I5482" s="18" t="s">
        <v>79</v>
      </c>
      <c r="J5482" s="18" t="s">
        <v>80</v>
      </c>
      <c r="K5482" s="18">
        <v>16</v>
      </c>
      <c r="L5482" s="18">
        <v>60</v>
      </c>
      <c r="M5482" s="18" t="s">
        <v>71</v>
      </c>
      <c r="N5482" s="18" t="s">
        <v>74</v>
      </c>
      <c r="O5482" s="18" t="s">
        <v>75</v>
      </c>
      <c r="P5482" s="19">
        <v>991.73319879500002</v>
      </c>
      <c r="Q5482" s="19">
        <v>67347.670246599999</v>
      </c>
      <c r="R5482" s="20">
        <v>0.70014500000000002</v>
      </c>
      <c r="S5482" s="20">
        <v>6.29983</v>
      </c>
      <c r="T5482" s="20">
        <v>0.30199999999999999</v>
      </c>
      <c r="U5482" s="20">
        <v>0.30499999999999999</v>
      </c>
      <c r="V5482" s="20">
        <f t="shared" si="170"/>
        <v>0.30577203917642998</v>
      </c>
      <c r="W5482" s="20">
        <f t="shared" si="171"/>
        <v>2.7394790910535503</v>
      </c>
    </row>
    <row r="5483" spans="1:23" x14ac:dyDescent="0.25">
      <c r="A5483" s="18">
        <v>40497</v>
      </c>
      <c r="B5483" s="18">
        <v>40428</v>
      </c>
      <c r="C5483" s="18">
        <v>6410</v>
      </c>
      <c r="D5483" s="18">
        <v>6410</v>
      </c>
      <c r="E5483" s="18" t="s">
        <v>116</v>
      </c>
      <c r="F5483" s="18" t="s">
        <v>304</v>
      </c>
      <c r="G5483" s="19">
        <v>3.10459007575</v>
      </c>
      <c r="H5483" s="19">
        <v>1.2563800000000001</v>
      </c>
      <c r="I5483" s="18" t="s">
        <v>79</v>
      </c>
      <c r="J5483" s="18" t="s">
        <v>80</v>
      </c>
      <c r="K5483" s="18">
        <v>16</v>
      </c>
      <c r="L5483" s="18">
        <v>60</v>
      </c>
      <c r="M5483" s="18" t="s">
        <v>71</v>
      </c>
      <c r="N5483" s="18" t="s">
        <v>74</v>
      </c>
      <c r="O5483" s="18" t="s">
        <v>75</v>
      </c>
      <c r="P5483" s="19">
        <v>1410.5979131700001</v>
      </c>
      <c r="Q5483" s="19">
        <v>135235.402756</v>
      </c>
      <c r="R5483" s="20">
        <v>0.70014500000000002</v>
      </c>
      <c r="S5483" s="20">
        <v>6.29983</v>
      </c>
      <c r="T5483" s="20">
        <v>0.30199999999999999</v>
      </c>
      <c r="U5483" s="20">
        <v>0.30499999999999999</v>
      </c>
      <c r="V5483" s="20">
        <f t="shared" si="170"/>
        <v>0.61399442621979994</v>
      </c>
      <c r="W5483" s="20">
        <f t="shared" si="171"/>
        <v>5.5009113887030008</v>
      </c>
    </row>
    <row r="5484" spans="1:23" x14ac:dyDescent="0.25">
      <c r="A5484" s="18">
        <v>40498</v>
      </c>
      <c r="B5484" s="18">
        <v>40429</v>
      </c>
      <c r="C5484" s="18">
        <v>6410</v>
      </c>
      <c r="D5484" s="18">
        <v>6410</v>
      </c>
      <c r="E5484" s="18" t="s">
        <v>116</v>
      </c>
      <c r="F5484" s="18" t="s">
        <v>304</v>
      </c>
      <c r="G5484" s="19">
        <v>1.1392062007299999</v>
      </c>
      <c r="H5484" s="19">
        <v>0.46101999999999999</v>
      </c>
      <c r="I5484" s="18" t="s">
        <v>79</v>
      </c>
      <c r="J5484" s="18" t="s">
        <v>80</v>
      </c>
      <c r="K5484" s="18">
        <v>16</v>
      </c>
      <c r="L5484" s="18">
        <v>60</v>
      </c>
      <c r="M5484" s="18" t="s">
        <v>71</v>
      </c>
      <c r="N5484" s="18" t="s">
        <v>74</v>
      </c>
      <c r="O5484" s="18" t="s">
        <v>75</v>
      </c>
      <c r="P5484" s="19">
        <v>856.42882623100002</v>
      </c>
      <c r="Q5484" s="19">
        <v>49623.623608499998</v>
      </c>
      <c r="R5484" s="20">
        <v>0.70014500000000002</v>
      </c>
      <c r="S5484" s="20">
        <v>6.29983</v>
      </c>
      <c r="T5484" s="20">
        <v>0.30199999999999999</v>
      </c>
      <c r="U5484" s="20">
        <v>0.30499999999999999</v>
      </c>
      <c r="V5484" s="20">
        <f t="shared" si="170"/>
        <v>0.22530103183419997</v>
      </c>
      <c r="W5484" s="20">
        <f t="shared" si="171"/>
        <v>2.0185216004869999</v>
      </c>
    </row>
    <row r="5485" spans="1:23" x14ac:dyDescent="0.25">
      <c r="A5485" s="18">
        <v>40499</v>
      </c>
      <c r="B5485" s="18">
        <v>40430</v>
      </c>
      <c r="C5485" s="18">
        <v>6410</v>
      </c>
      <c r="D5485" s="18">
        <v>6410</v>
      </c>
      <c r="E5485" s="18" t="s">
        <v>116</v>
      </c>
      <c r="F5485" s="18" t="s">
        <v>304</v>
      </c>
      <c r="G5485" s="19">
        <v>3.1342146476999999</v>
      </c>
      <c r="H5485" s="19">
        <v>1.26837</v>
      </c>
      <c r="I5485" s="18" t="s">
        <v>79</v>
      </c>
      <c r="J5485" s="18" t="s">
        <v>80</v>
      </c>
      <c r="K5485" s="18">
        <v>16</v>
      </c>
      <c r="L5485" s="18">
        <v>60</v>
      </c>
      <c r="M5485" s="18" t="s">
        <v>71</v>
      </c>
      <c r="N5485" s="18" t="s">
        <v>74</v>
      </c>
      <c r="O5485" s="18" t="s">
        <v>75</v>
      </c>
      <c r="P5485" s="19">
        <v>1366.0637776999999</v>
      </c>
      <c r="Q5485" s="19">
        <v>136525.843949</v>
      </c>
      <c r="R5485" s="20">
        <v>0.70014500000000002</v>
      </c>
      <c r="S5485" s="20">
        <v>6.29983</v>
      </c>
      <c r="T5485" s="20">
        <v>0.30199999999999999</v>
      </c>
      <c r="U5485" s="20">
        <v>0.30499999999999999</v>
      </c>
      <c r="V5485" s="20">
        <f t="shared" si="170"/>
        <v>0.61985395372769991</v>
      </c>
      <c r="W5485" s="20">
        <f t="shared" si="171"/>
        <v>5.5534081870845009</v>
      </c>
    </row>
    <row r="5486" spans="1:23" x14ac:dyDescent="0.25">
      <c r="A5486" s="18">
        <v>40500</v>
      </c>
      <c r="B5486" s="18">
        <v>40431</v>
      </c>
      <c r="C5486" s="18">
        <v>6410</v>
      </c>
      <c r="D5486" s="18">
        <v>6410</v>
      </c>
      <c r="E5486" s="18" t="s">
        <v>116</v>
      </c>
      <c r="F5486" s="18" t="s">
        <v>304</v>
      </c>
      <c r="G5486" s="19">
        <v>12.644935369600001</v>
      </c>
      <c r="H5486" s="19">
        <v>5.1172199999999997</v>
      </c>
      <c r="I5486" s="18" t="s">
        <v>79</v>
      </c>
      <c r="J5486" s="18" t="s">
        <v>80</v>
      </c>
      <c r="K5486" s="18">
        <v>16</v>
      </c>
      <c r="L5486" s="18">
        <v>60</v>
      </c>
      <c r="M5486" s="18" t="s">
        <v>71</v>
      </c>
      <c r="N5486" s="18" t="s">
        <v>74</v>
      </c>
      <c r="O5486" s="18" t="s">
        <v>75</v>
      </c>
      <c r="P5486" s="19">
        <v>3011.37745154</v>
      </c>
      <c r="Q5486" s="19">
        <v>550811.18144900003</v>
      </c>
      <c r="R5486" s="20">
        <v>0.70014500000000002</v>
      </c>
      <c r="S5486" s="20">
        <v>6.29983</v>
      </c>
      <c r="T5486" s="20">
        <v>0.30199999999999999</v>
      </c>
      <c r="U5486" s="20">
        <v>0.30499999999999999</v>
      </c>
      <c r="V5486" s="20">
        <f t="shared" si="170"/>
        <v>2.5007916058361999</v>
      </c>
      <c r="W5486" s="20">
        <f t="shared" si="171"/>
        <v>22.405143170457002</v>
      </c>
    </row>
    <row r="5487" spans="1:23" x14ac:dyDescent="0.25">
      <c r="A5487" s="18">
        <v>40501</v>
      </c>
      <c r="B5487" s="18">
        <v>40432</v>
      </c>
      <c r="C5487" s="18">
        <v>6410</v>
      </c>
      <c r="D5487" s="18">
        <v>6410</v>
      </c>
      <c r="E5487" s="18" t="s">
        <v>116</v>
      </c>
      <c r="F5487" s="18" t="s">
        <v>304</v>
      </c>
      <c r="G5487" s="19">
        <v>1.2452569932199999</v>
      </c>
      <c r="H5487" s="19">
        <v>0.503938</v>
      </c>
      <c r="I5487" s="18" t="s">
        <v>79</v>
      </c>
      <c r="J5487" s="18" t="s">
        <v>80</v>
      </c>
      <c r="K5487" s="18">
        <v>16</v>
      </c>
      <c r="L5487" s="18">
        <v>60</v>
      </c>
      <c r="M5487" s="18" t="s">
        <v>71</v>
      </c>
      <c r="N5487" s="18" t="s">
        <v>74</v>
      </c>
      <c r="O5487" s="18" t="s">
        <v>75</v>
      </c>
      <c r="P5487" s="19">
        <v>847.73633374400004</v>
      </c>
      <c r="Q5487" s="19">
        <v>54243.177651899998</v>
      </c>
      <c r="R5487" s="20">
        <v>0.70014500000000002</v>
      </c>
      <c r="S5487" s="20">
        <v>6.29983</v>
      </c>
      <c r="T5487" s="20">
        <v>0.30199999999999999</v>
      </c>
      <c r="U5487" s="20">
        <v>0.30499999999999999</v>
      </c>
      <c r="V5487" s="20">
        <f t="shared" si="170"/>
        <v>0.24627511036497998</v>
      </c>
      <c r="W5487" s="20">
        <f t="shared" si="171"/>
        <v>2.2064329927253001</v>
      </c>
    </row>
    <row r="5488" spans="1:23" x14ac:dyDescent="0.25">
      <c r="A5488" s="18">
        <v>40502</v>
      </c>
      <c r="B5488" s="18">
        <v>40433</v>
      </c>
      <c r="C5488" s="18">
        <v>6410</v>
      </c>
      <c r="D5488" s="18">
        <v>6410</v>
      </c>
      <c r="E5488" s="18" t="s">
        <v>116</v>
      </c>
      <c r="F5488" s="18" t="s">
        <v>304</v>
      </c>
      <c r="G5488" s="19">
        <v>1.05415706178</v>
      </c>
      <c r="H5488" s="19">
        <v>0.42660199999999998</v>
      </c>
      <c r="I5488" s="18" t="s">
        <v>79</v>
      </c>
      <c r="J5488" s="18" t="s">
        <v>80</v>
      </c>
      <c r="K5488" s="18">
        <v>16</v>
      </c>
      <c r="L5488" s="18">
        <v>60</v>
      </c>
      <c r="M5488" s="18" t="s">
        <v>71</v>
      </c>
      <c r="N5488" s="18" t="s">
        <v>74</v>
      </c>
      <c r="O5488" s="18" t="s">
        <v>75</v>
      </c>
      <c r="P5488" s="19">
        <v>793.00391614299997</v>
      </c>
      <c r="Q5488" s="19">
        <v>45918.897935300003</v>
      </c>
      <c r="R5488" s="20">
        <v>0.70014500000000002</v>
      </c>
      <c r="S5488" s="20">
        <v>6.29983</v>
      </c>
      <c r="T5488" s="20">
        <v>0.30199999999999999</v>
      </c>
      <c r="U5488" s="20">
        <v>0.30499999999999999</v>
      </c>
      <c r="V5488" s="20">
        <f t="shared" si="170"/>
        <v>0.20848091358842</v>
      </c>
      <c r="W5488" s="20">
        <f t="shared" si="171"/>
        <v>1.8678264539737002</v>
      </c>
    </row>
    <row r="5489" spans="1:23" x14ac:dyDescent="0.25">
      <c r="A5489" s="18">
        <v>40503</v>
      </c>
      <c r="B5489" s="18">
        <v>40434</v>
      </c>
      <c r="C5489" s="18">
        <v>6410</v>
      </c>
      <c r="D5489" s="18">
        <v>6410</v>
      </c>
      <c r="E5489" s="18" t="s">
        <v>116</v>
      </c>
      <c r="F5489" s="18" t="s">
        <v>304</v>
      </c>
      <c r="G5489" s="19">
        <v>6.2464979021899998</v>
      </c>
      <c r="H5489" s="19">
        <v>2.5278700000000001</v>
      </c>
      <c r="I5489" s="18" t="s">
        <v>79</v>
      </c>
      <c r="J5489" s="18" t="s">
        <v>80</v>
      </c>
      <c r="K5489" s="18">
        <v>16</v>
      </c>
      <c r="L5489" s="18">
        <v>60</v>
      </c>
      <c r="M5489" s="18" t="s">
        <v>71</v>
      </c>
      <c r="N5489" s="18" t="s">
        <v>74</v>
      </c>
      <c r="O5489" s="18" t="s">
        <v>75</v>
      </c>
      <c r="P5489" s="19">
        <v>2888.8233337299998</v>
      </c>
      <c r="Q5489" s="19">
        <v>272096.360231</v>
      </c>
      <c r="R5489" s="20">
        <v>0.70014500000000002</v>
      </c>
      <c r="S5489" s="20">
        <v>6.29983</v>
      </c>
      <c r="T5489" s="20">
        <v>0.30199999999999999</v>
      </c>
      <c r="U5489" s="20">
        <v>0.30499999999999999</v>
      </c>
      <c r="V5489" s="20">
        <f t="shared" si="170"/>
        <v>1.2353731277227</v>
      </c>
      <c r="W5489" s="20">
        <f t="shared" si="171"/>
        <v>11.067980127159501</v>
      </c>
    </row>
    <row r="5490" spans="1:23" x14ac:dyDescent="0.25">
      <c r="A5490" s="18">
        <v>40504</v>
      </c>
      <c r="B5490" s="18">
        <v>40435</v>
      </c>
      <c r="C5490" s="18">
        <v>6410</v>
      </c>
      <c r="D5490" s="18">
        <v>6410</v>
      </c>
      <c r="E5490" s="18" t="s">
        <v>116</v>
      </c>
      <c r="F5490" s="18" t="s">
        <v>304</v>
      </c>
      <c r="G5490" s="19">
        <v>2.6339009674899998</v>
      </c>
      <c r="H5490" s="19">
        <v>1.0659000000000001</v>
      </c>
      <c r="I5490" s="18" t="s">
        <v>79</v>
      </c>
      <c r="J5490" s="18" t="s">
        <v>80</v>
      </c>
      <c r="K5490" s="18">
        <v>16</v>
      </c>
      <c r="L5490" s="18">
        <v>60</v>
      </c>
      <c r="M5490" s="18" t="s">
        <v>71</v>
      </c>
      <c r="N5490" s="18" t="s">
        <v>74</v>
      </c>
      <c r="O5490" s="18" t="s">
        <v>75</v>
      </c>
      <c r="P5490" s="19">
        <v>1333.5185098500001</v>
      </c>
      <c r="Q5490" s="19">
        <v>114732.267213</v>
      </c>
      <c r="R5490" s="20">
        <v>0.70014500000000002</v>
      </c>
      <c r="S5490" s="20">
        <v>6.29983</v>
      </c>
      <c r="T5490" s="20">
        <v>0.30199999999999999</v>
      </c>
      <c r="U5490" s="20">
        <v>0.30499999999999999</v>
      </c>
      <c r="V5490" s="20">
        <f t="shared" si="170"/>
        <v>0.52090661973899999</v>
      </c>
      <c r="W5490" s="20">
        <f t="shared" si="171"/>
        <v>4.6669172139150001</v>
      </c>
    </row>
    <row r="5491" spans="1:23" x14ac:dyDescent="0.25">
      <c r="A5491" s="18">
        <v>40505</v>
      </c>
      <c r="B5491" s="18">
        <v>40436</v>
      </c>
      <c r="C5491" s="18">
        <v>6410</v>
      </c>
      <c r="D5491" s="18">
        <v>6410</v>
      </c>
      <c r="E5491" s="18" t="s">
        <v>116</v>
      </c>
      <c r="F5491" s="18" t="s">
        <v>304</v>
      </c>
      <c r="G5491" s="19">
        <v>4.5463651689500004</v>
      </c>
      <c r="H5491" s="19">
        <v>1.83985</v>
      </c>
      <c r="I5491" s="18" t="s">
        <v>79</v>
      </c>
      <c r="J5491" s="18" t="s">
        <v>80</v>
      </c>
      <c r="K5491" s="18">
        <v>16</v>
      </c>
      <c r="L5491" s="18">
        <v>60</v>
      </c>
      <c r="M5491" s="18" t="s">
        <v>71</v>
      </c>
      <c r="N5491" s="18" t="s">
        <v>74</v>
      </c>
      <c r="O5491" s="18" t="s">
        <v>75</v>
      </c>
      <c r="P5491" s="19">
        <v>1818.7984499900001</v>
      </c>
      <c r="Q5491" s="19">
        <v>198038.87460000001</v>
      </c>
      <c r="R5491" s="20">
        <v>0.70014500000000002</v>
      </c>
      <c r="S5491" s="20">
        <v>6.29983</v>
      </c>
      <c r="T5491" s="20">
        <v>0.30199999999999999</v>
      </c>
      <c r="U5491" s="20">
        <v>0.30499999999999999</v>
      </c>
      <c r="V5491" s="20">
        <f t="shared" si="170"/>
        <v>0.89913692121849997</v>
      </c>
      <c r="W5491" s="20">
        <f t="shared" si="171"/>
        <v>8.0555658467224998</v>
      </c>
    </row>
    <row r="5492" spans="1:23" x14ac:dyDescent="0.25">
      <c r="A5492" s="18">
        <v>40506</v>
      </c>
      <c r="B5492" s="18">
        <v>40437</v>
      </c>
      <c r="C5492" s="18">
        <v>6410</v>
      </c>
      <c r="D5492" s="18">
        <v>6410</v>
      </c>
      <c r="E5492" s="18" t="s">
        <v>116</v>
      </c>
      <c r="F5492" s="18" t="s">
        <v>304</v>
      </c>
      <c r="G5492" s="19">
        <v>5.8187433247899998</v>
      </c>
      <c r="H5492" s="19">
        <v>2.3547600000000002</v>
      </c>
      <c r="I5492" s="18" t="s">
        <v>79</v>
      </c>
      <c r="J5492" s="18" t="s">
        <v>80</v>
      </c>
      <c r="K5492" s="18">
        <v>16</v>
      </c>
      <c r="L5492" s="18">
        <v>60</v>
      </c>
      <c r="M5492" s="18" t="s">
        <v>71</v>
      </c>
      <c r="N5492" s="18" t="s">
        <v>74</v>
      </c>
      <c r="O5492" s="18" t="s">
        <v>75</v>
      </c>
      <c r="P5492" s="19">
        <v>2855.5920054500002</v>
      </c>
      <c r="Q5492" s="19">
        <v>253463.44537</v>
      </c>
      <c r="R5492" s="20">
        <v>0.70014500000000002</v>
      </c>
      <c r="S5492" s="20">
        <v>6.29983</v>
      </c>
      <c r="T5492" s="20">
        <v>0.30199999999999999</v>
      </c>
      <c r="U5492" s="20">
        <v>0.30499999999999999</v>
      </c>
      <c r="V5492" s="20">
        <f t="shared" si="170"/>
        <v>1.1507740612596</v>
      </c>
      <c r="W5492" s="20">
        <f t="shared" si="171"/>
        <v>10.310038445106002</v>
      </c>
    </row>
    <row r="5493" spans="1:23" x14ac:dyDescent="0.25">
      <c r="A5493" s="18">
        <v>40507</v>
      </c>
      <c r="B5493" s="18">
        <v>40438</v>
      </c>
      <c r="C5493" s="18">
        <v>6410</v>
      </c>
      <c r="D5493" s="18">
        <v>6410</v>
      </c>
      <c r="E5493" s="18" t="s">
        <v>116</v>
      </c>
      <c r="F5493" s="18" t="s">
        <v>304</v>
      </c>
      <c r="G5493" s="19">
        <v>6.8394161090700001</v>
      </c>
      <c r="H5493" s="19">
        <v>2.7678099999999999</v>
      </c>
      <c r="I5493" s="18" t="s">
        <v>79</v>
      </c>
      <c r="J5493" s="18" t="s">
        <v>80</v>
      </c>
      <c r="K5493" s="18">
        <v>16</v>
      </c>
      <c r="L5493" s="18">
        <v>60</v>
      </c>
      <c r="M5493" s="18" t="s">
        <v>71</v>
      </c>
      <c r="N5493" s="18" t="s">
        <v>74</v>
      </c>
      <c r="O5493" s="18" t="s">
        <v>75</v>
      </c>
      <c r="P5493" s="19">
        <v>2562.1765229600001</v>
      </c>
      <c r="Q5493" s="19">
        <v>297923.77401300002</v>
      </c>
      <c r="R5493" s="20">
        <v>0.70014500000000002</v>
      </c>
      <c r="S5493" s="20">
        <v>6.29983</v>
      </c>
      <c r="T5493" s="20">
        <v>0.30199999999999999</v>
      </c>
      <c r="U5493" s="20">
        <v>0.30499999999999999</v>
      </c>
      <c r="V5493" s="20">
        <f t="shared" si="170"/>
        <v>1.3526320960500999</v>
      </c>
      <c r="W5493" s="20">
        <f t="shared" si="171"/>
        <v>12.118529068248503</v>
      </c>
    </row>
    <row r="5494" spans="1:23" x14ac:dyDescent="0.25">
      <c r="A5494" s="18">
        <v>40508</v>
      </c>
      <c r="B5494" s="18">
        <v>40439</v>
      </c>
      <c r="C5494" s="18">
        <v>6410</v>
      </c>
      <c r="D5494" s="18">
        <v>6410</v>
      </c>
      <c r="E5494" s="18" t="s">
        <v>116</v>
      </c>
      <c r="F5494" s="18" t="s">
        <v>304</v>
      </c>
      <c r="G5494" s="19">
        <v>1.41143309458</v>
      </c>
      <c r="H5494" s="19">
        <v>0.571187</v>
      </c>
      <c r="I5494" s="18" t="s">
        <v>79</v>
      </c>
      <c r="J5494" s="18" t="s">
        <v>80</v>
      </c>
      <c r="K5494" s="18">
        <v>16</v>
      </c>
      <c r="L5494" s="18">
        <v>60</v>
      </c>
      <c r="M5494" s="18" t="s">
        <v>71</v>
      </c>
      <c r="N5494" s="18" t="s">
        <v>74</v>
      </c>
      <c r="O5494" s="18" t="s">
        <v>75</v>
      </c>
      <c r="P5494" s="19">
        <v>975.48982627700002</v>
      </c>
      <c r="Q5494" s="19">
        <v>61481.779672299999</v>
      </c>
      <c r="R5494" s="20">
        <v>0.70014500000000002</v>
      </c>
      <c r="S5494" s="20">
        <v>6.29983</v>
      </c>
      <c r="T5494" s="20">
        <v>0.30199999999999999</v>
      </c>
      <c r="U5494" s="20">
        <v>0.30499999999999999</v>
      </c>
      <c r="V5494" s="20">
        <f t="shared" si="170"/>
        <v>0.27913977803626999</v>
      </c>
      <c r="W5494" s="20">
        <f t="shared" si="171"/>
        <v>2.5008747937559503</v>
      </c>
    </row>
    <row r="5495" spans="1:23" x14ac:dyDescent="0.25">
      <c r="A5495" s="18">
        <v>40509</v>
      </c>
      <c r="B5495" s="18">
        <v>40440</v>
      </c>
      <c r="C5495" s="18">
        <v>6410</v>
      </c>
      <c r="D5495" s="18">
        <v>6410</v>
      </c>
      <c r="E5495" s="18" t="s">
        <v>116</v>
      </c>
      <c r="F5495" s="18" t="s">
        <v>304</v>
      </c>
      <c r="G5495" s="19">
        <v>2.0198694870799998</v>
      </c>
      <c r="H5495" s="19">
        <v>0.81741200000000003</v>
      </c>
      <c r="I5495" s="18" t="s">
        <v>79</v>
      </c>
      <c r="J5495" s="18" t="s">
        <v>80</v>
      </c>
      <c r="K5495" s="18">
        <v>16</v>
      </c>
      <c r="L5495" s="18">
        <v>60</v>
      </c>
      <c r="M5495" s="18" t="s">
        <v>71</v>
      </c>
      <c r="N5495" s="18" t="s">
        <v>74</v>
      </c>
      <c r="O5495" s="18" t="s">
        <v>75</v>
      </c>
      <c r="P5495" s="19">
        <v>1154.0720228099999</v>
      </c>
      <c r="Q5495" s="19">
        <v>87985.162915599998</v>
      </c>
      <c r="R5495" s="20">
        <v>0.70014500000000002</v>
      </c>
      <c r="S5495" s="20">
        <v>6.29983</v>
      </c>
      <c r="T5495" s="20">
        <v>0.30199999999999999</v>
      </c>
      <c r="U5495" s="20">
        <v>0.30499999999999999</v>
      </c>
      <c r="V5495" s="20">
        <f t="shared" si="170"/>
        <v>0.39947023346851995</v>
      </c>
      <c r="W5495" s="20">
        <f t="shared" si="171"/>
        <v>3.5789418647722004</v>
      </c>
    </row>
    <row r="5496" spans="1:23" x14ac:dyDescent="0.25">
      <c r="A5496" s="18">
        <v>40510</v>
      </c>
      <c r="B5496" s="18">
        <v>40441</v>
      </c>
      <c r="C5496" s="18">
        <v>6410</v>
      </c>
      <c r="D5496" s="18">
        <v>6410</v>
      </c>
      <c r="E5496" s="18" t="s">
        <v>116</v>
      </c>
      <c r="F5496" s="18" t="s">
        <v>304</v>
      </c>
      <c r="G5496" s="19">
        <v>7.2567651491499996</v>
      </c>
      <c r="H5496" s="19">
        <v>2.9367100000000002</v>
      </c>
      <c r="I5496" s="18" t="s">
        <v>79</v>
      </c>
      <c r="J5496" s="18" t="s">
        <v>80</v>
      </c>
      <c r="K5496" s="18">
        <v>16</v>
      </c>
      <c r="L5496" s="18">
        <v>60</v>
      </c>
      <c r="M5496" s="18" t="s">
        <v>71</v>
      </c>
      <c r="N5496" s="18" t="s">
        <v>74</v>
      </c>
      <c r="O5496" s="18" t="s">
        <v>75</v>
      </c>
      <c r="P5496" s="19">
        <v>2788.1700607600001</v>
      </c>
      <c r="Q5496" s="19">
        <v>316103.42547999998</v>
      </c>
      <c r="R5496" s="20">
        <v>0.70014500000000002</v>
      </c>
      <c r="S5496" s="20">
        <v>6.29983</v>
      </c>
      <c r="T5496" s="20">
        <v>0.30199999999999999</v>
      </c>
      <c r="U5496" s="20">
        <v>0.30499999999999999</v>
      </c>
      <c r="V5496" s="20">
        <f t="shared" si="170"/>
        <v>1.4351737304191001</v>
      </c>
      <c r="W5496" s="20">
        <f t="shared" si="171"/>
        <v>12.858037762713501</v>
      </c>
    </row>
    <row r="5497" spans="1:23" x14ac:dyDescent="0.25">
      <c r="A5497" s="18">
        <v>40511</v>
      </c>
      <c r="B5497" s="18">
        <v>40442</v>
      </c>
      <c r="C5497" s="18">
        <v>6410</v>
      </c>
      <c r="D5497" s="18">
        <v>6410</v>
      </c>
      <c r="E5497" s="18" t="s">
        <v>116</v>
      </c>
      <c r="F5497" s="18" t="s">
        <v>304</v>
      </c>
      <c r="G5497" s="19">
        <v>1.43096602435</v>
      </c>
      <c r="H5497" s="19">
        <v>0.57909100000000002</v>
      </c>
      <c r="I5497" s="18" t="s">
        <v>79</v>
      </c>
      <c r="J5497" s="18" t="s">
        <v>80</v>
      </c>
      <c r="K5497" s="18">
        <v>16</v>
      </c>
      <c r="L5497" s="18">
        <v>60</v>
      </c>
      <c r="M5497" s="18" t="s">
        <v>71</v>
      </c>
      <c r="N5497" s="18" t="s">
        <v>74</v>
      </c>
      <c r="O5497" s="18" t="s">
        <v>75</v>
      </c>
      <c r="P5497" s="19">
        <v>906.02086572200005</v>
      </c>
      <c r="Q5497" s="19">
        <v>62332.630688800004</v>
      </c>
      <c r="R5497" s="20">
        <v>0.70014500000000002</v>
      </c>
      <c r="S5497" s="20">
        <v>6.29983</v>
      </c>
      <c r="T5497" s="20">
        <v>0.30199999999999999</v>
      </c>
      <c r="U5497" s="20">
        <v>0.30499999999999999</v>
      </c>
      <c r="V5497" s="20">
        <f t="shared" si="170"/>
        <v>0.28300247240011001</v>
      </c>
      <c r="W5497" s="20">
        <f t="shared" si="171"/>
        <v>2.5354815238983504</v>
      </c>
    </row>
    <row r="5498" spans="1:23" x14ac:dyDescent="0.25">
      <c r="A5498" s="18">
        <v>40512</v>
      </c>
      <c r="B5498" s="18">
        <v>40443</v>
      </c>
      <c r="C5498" s="18">
        <v>6410</v>
      </c>
      <c r="D5498" s="18">
        <v>6410</v>
      </c>
      <c r="E5498" s="18" t="s">
        <v>116</v>
      </c>
      <c r="F5498" s="18" t="s">
        <v>304</v>
      </c>
      <c r="G5498" s="19">
        <v>1.6991014604300001</v>
      </c>
      <c r="H5498" s="19">
        <v>0.68760200000000005</v>
      </c>
      <c r="I5498" s="18" t="s">
        <v>79</v>
      </c>
      <c r="J5498" s="18" t="s">
        <v>80</v>
      </c>
      <c r="K5498" s="18">
        <v>16</v>
      </c>
      <c r="L5498" s="18">
        <v>60</v>
      </c>
      <c r="M5498" s="18" t="s">
        <v>71</v>
      </c>
      <c r="N5498" s="18" t="s">
        <v>74</v>
      </c>
      <c r="O5498" s="18" t="s">
        <v>75</v>
      </c>
      <c r="P5498" s="19">
        <v>1002.31805385</v>
      </c>
      <c r="Q5498" s="19">
        <v>74012.563565100005</v>
      </c>
      <c r="R5498" s="20">
        <v>0.70014500000000002</v>
      </c>
      <c r="S5498" s="20">
        <v>6.29983</v>
      </c>
      <c r="T5498" s="20">
        <v>0.30199999999999999</v>
      </c>
      <c r="U5498" s="20">
        <v>0.30499999999999999</v>
      </c>
      <c r="V5498" s="20">
        <f t="shared" si="170"/>
        <v>0.33603192939842003</v>
      </c>
      <c r="W5498" s="20">
        <f t="shared" si="171"/>
        <v>3.0105841168237006</v>
      </c>
    </row>
    <row r="5499" spans="1:23" x14ac:dyDescent="0.25">
      <c r="A5499" s="18">
        <v>40513</v>
      </c>
      <c r="B5499" s="18">
        <v>40444</v>
      </c>
      <c r="C5499" s="18">
        <v>6410</v>
      </c>
      <c r="D5499" s="18">
        <v>6410</v>
      </c>
      <c r="E5499" s="18" t="s">
        <v>116</v>
      </c>
      <c r="F5499" s="18" t="s">
        <v>304</v>
      </c>
      <c r="G5499" s="19">
        <v>3.3035107949300002</v>
      </c>
      <c r="H5499" s="19">
        <v>1.3368800000000001</v>
      </c>
      <c r="I5499" s="18" t="s">
        <v>79</v>
      </c>
      <c r="J5499" s="18" t="s">
        <v>80</v>
      </c>
      <c r="K5499" s="18">
        <v>16</v>
      </c>
      <c r="L5499" s="18">
        <v>60</v>
      </c>
      <c r="M5499" s="18" t="s">
        <v>71</v>
      </c>
      <c r="N5499" s="18" t="s">
        <v>74</v>
      </c>
      <c r="O5499" s="18" t="s">
        <v>75</v>
      </c>
      <c r="P5499" s="19">
        <v>1457.1789254400001</v>
      </c>
      <c r="Q5499" s="19">
        <v>143900.35462500001</v>
      </c>
      <c r="R5499" s="20">
        <v>0.70014500000000002</v>
      </c>
      <c r="S5499" s="20">
        <v>6.29983</v>
      </c>
      <c r="T5499" s="20">
        <v>0.30199999999999999</v>
      </c>
      <c r="U5499" s="20">
        <v>0.30499999999999999</v>
      </c>
      <c r="V5499" s="20">
        <f t="shared" si="170"/>
        <v>0.65333487362480003</v>
      </c>
      <c r="W5499" s="20">
        <f t="shared" si="171"/>
        <v>5.8533711276280007</v>
      </c>
    </row>
    <row r="5500" spans="1:23" x14ac:dyDescent="0.25">
      <c r="A5500" s="18">
        <v>40514</v>
      </c>
      <c r="B5500" s="18">
        <v>40445</v>
      </c>
      <c r="C5500" s="18">
        <v>6410</v>
      </c>
      <c r="D5500" s="18">
        <v>6410</v>
      </c>
      <c r="E5500" s="18" t="s">
        <v>116</v>
      </c>
      <c r="F5500" s="18" t="s">
        <v>304</v>
      </c>
      <c r="G5500" s="19">
        <v>1.7109688516099999</v>
      </c>
      <c r="H5500" s="19">
        <v>0.69240500000000005</v>
      </c>
      <c r="I5500" s="18" t="s">
        <v>79</v>
      </c>
      <c r="J5500" s="18" t="s">
        <v>80</v>
      </c>
      <c r="K5500" s="18">
        <v>16</v>
      </c>
      <c r="L5500" s="18">
        <v>60</v>
      </c>
      <c r="M5500" s="18" t="s">
        <v>71</v>
      </c>
      <c r="N5500" s="18" t="s">
        <v>74</v>
      </c>
      <c r="O5500" s="18" t="s">
        <v>75</v>
      </c>
      <c r="P5500" s="19">
        <v>1014.82138372</v>
      </c>
      <c r="Q5500" s="19">
        <v>74529.505057500006</v>
      </c>
      <c r="R5500" s="20">
        <v>0.70014500000000002</v>
      </c>
      <c r="S5500" s="20">
        <v>6.29983</v>
      </c>
      <c r="T5500" s="20">
        <v>0.30199999999999999</v>
      </c>
      <c r="U5500" s="20">
        <v>0.30499999999999999</v>
      </c>
      <c r="V5500" s="20">
        <f t="shared" si="170"/>
        <v>0.33837916131005003</v>
      </c>
      <c r="W5500" s="20">
        <f t="shared" si="171"/>
        <v>3.0316134848492502</v>
      </c>
    </row>
    <row r="5501" spans="1:23" x14ac:dyDescent="0.25">
      <c r="A5501" s="18">
        <v>40515</v>
      </c>
      <c r="B5501" s="18">
        <v>40446</v>
      </c>
      <c r="C5501" s="18">
        <v>6410</v>
      </c>
      <c r="D5501" s="18">
        <v>6410</v>
      </c>
      <c r="E5501" s="18" t="s">
        <v>116</v>
      </c>
      <c r="F5501" s="18" t="s">
        <v>304</v>
      </c>
      <c r="G5501" s="19">
        <v>7.60204028346</v>
      </c>
      <c r="H5501" s="19">
        <v>3.0764399999999998</v>
      </c>
      <c r="I5501" s="18" t="s">
        <v>79</v>
      </c>
      <c r="J5501" s="18" t="s">
        <v>80</v>
      </c>
      <c r="K5501" s="18">
        <v>16</v>
      </c>
      <c r="L5501" s="18">
        <v>60</v>
      </c>
      <c r="M5501" s="18" t="s">
        <v>71</v>
      </c>
      <c r="N5501" s="18" t="s">
        <v>74</v>
      </c>
      <c r="O5501" s="18" t="s">
        <v>75</v>
      </c>
      <c r="P5501" s="19">
        <v>2403.9655146300001</v>
      </c>
      <c r="Q5501" s="19">
        <v>331143.55016899999</v>
      </c>
      <c r="R5501" s="20">
        <v>0.70014500000000002</v>
      </c>
      <c r="S5501" s="20">
        <v>6.29983</v>
      </c>
      <c r="T5501" s="20">
        <v>0.30199999999999999</v>
      </c>
      <c r="U5501" s="20">
        <v>0.30499999999999999</v>
      </c>
      <c r="V5501" s="20">
        <f t="shared" si="170"/>
        <v>1.5034599504923998</v>
      </c>
      <c r="W5501" s="20">
        <f t="shared" si="171"/>
        <v>13.469829058614</v>
      </c>
    </row>
    <row r="5502" spans="1:23" x14ac:dyDescent="0.25">
      <c r="A5502" s="18">
        <v>40516</v>
      </c>
      <c r="B5502" s="18">
        <v>40447</v>
      </c>
      <c r="C5502" s="18">
        <v>6410</v>
      </c>
      <c r="D5502" s="18">
        <v>6410</v>
      </c>
      <c r="E5502" s="18" t="s">
        <v>116</v>
      </c>
      <c r="F5502" s="18" t="s">
        <v>304</v>
      </c>
      <c r="G5502" s="19">
        <v>4.5182429794500001</v>
      </c>
      <c r="H5502" s="19">
        <v>1.82847</v>
      </c>
      <c r="I5502" s="18" t="s">
        <v>79</v>
      </c>
      <c r="J5502" s="18" t="s">
        <v>80</v>
      </c>
      <c r="K5502" s="18">
        <v>16</v>
      </c>
      <c r="L5502" s="18">
        <v>60</v>
      </c>
      <c r="M5502" s="18" t="s">
        <v>71</v>
      </c>
      <c r="N5502" s="18" t="s">
        <v>74</v>
      </c>
      <c r="O5502" s="18" t="s">
        <v>75</v>
      </c>
      <c r="P5502" s="19">
        <v>2089.2842321200001</v>
      </c>
      <c r="Q5502" s="19">
        <v>196813.876927</v>
      </c>
      <c r="R5502" s="20">
        <v>0.70014500000000002</v>
      </c>
      <c r="S5502" s="20">
        <v>6.29983</v>
      </c>
      <c r="T5502" s="20">
        <v>0.30199999999999999</v>
      </c>
      <c r="U5502" s="20">
        <v>0.30499999999999999</v>
      </c>
      <c r="V5502" s="20">
        <f t="shared" si="170"/>
        <v>0.8935755014486999</v>
      </c>
      <c r="W5502" s="20">
        <f t="shared" si="171"/>
        <v>8.0057398612695021</v>
      </c>
    </row>
    <row r="5503" spans="1:23" x14ac:dyDescent="0.25">
      <c r="A5503" s="18">
        <v>40517</v>
      </c>
      <c r="B5503" s="18">
        <v>40448</v>
      </c>
      <c r="C5503" s="18">
        <v>6410</v>
      </c>
      <c r="D5503" s="18">
        <v>6410</v>
      </c>
      <c r="E5503" s="18" t="s">
        <v>116</v>
      </c>
      <c r="F5503" s="18" t="s">
        <v>304</v>
      </c>
      <c r="G5503" s="19">
        <v>3.0675129624899999</v>
      </c>
      <c r="H5503" s="19">
        <v>1.2413799999999999</v>
      </c>
      <c r="I5503" s="18" t="s">
        <v>79</v>
      </c>
      <c r="J5503" s="18" t="s">
        <v>80</v>
      </c>
      <c r="K5503" s="18">
        <v>16</v>
      </c>
      <c r="L5503" s="18">
        <v>60</v>
      </c>
      <c r="M5503" s="18" t="s">
        <v>71</v>
      </c>
      <c r="N5503" s="18" t="s">
        <v>74</v>
      </c>
      <c r="O5503" s="18" t="s">
        <v>75</v>
      </c>
      <c r="P5503" s="19">
        <v>2204.7644672299998</v>
      </c>
      <c r="Q5503" s="19">
        <v>133620.33016300001</v>
      </c>
      <c r="R5503" s="20">
        <v>0.70014500000000002</v>
      </c>
      <c r="S5503" s="20">
        <v>6.29983</v>
      </c>
      <c r="T5503" s="20">
        <v>0.30199999999999999</v>
      </c>
      <c r="U5503" s="20">
        <v>0.30499999999999999</v>
      </c>
      <c r="V5503" s="20">
        <f t="shared" si="170"/>
        <v>0.60666390806979997</v>
      </c>
      <c r="W5503" s="20">
        <f t="shared" si="171"/>
        <v>5.4352356609530004</v>
      </c>
    </row>
    <row r="5504" spans="1:23" x14ac:dyDescent="0.25">
      <c r="A5504" s="18">
        <v>40518</v>
      </c>
      <c r="B5504" s="18">
        <v>40449</v>
      </c>
      <c r="C5504" s="18">
        <v>6410</v>
      </c>
      <c r="D5504" s="18">
        <v>6410</v>
      </c>
      <c r="E5504" s="18" t="s">
        <v>116</v>
      </c>
      <c r="F5504" s="18" t="s">
        <v>304</v>
      </c>
      <c r="G5504" s="19">
        <v>2.1287563504799998</v>
      </c>
      <c r="H5504" s="19">
        <v>0.86147700000000005</v>
      </c>
      <c r="I5504" s="18" t="s">
        <v>79</v>
      </c>
      <c r="J5504" s="18" t="s">
        <v>80</v>
      </c>
      <c r="K5504" s="18">
        <v>16</v>
      </c>
      <c r="L5504" s="18">
        <v>60</v>
      </c>
      <c r="M5504" s="18" t="s">
        <v>71</v>
      </c>
      <c r="N5504" s="18" t="s">
        <v>74</v>
      </c>
      <c r="O5504" s="18" t="s">
        <v>75</v>
      </c>
      <c r="P5504" s="19">
        <v>1339.59780961</v>
      </c>
      <c r="Q5504" s="19">
        <v>92728.255713599996</v>
      </c>
      <c r="R5504" s="20">
        <v>0.70014500000000002</v>
      </c>
      <c r="S5504" s="20">
        <v>6.29983</v>
      </c>
      <c r="T5504" s="20">
        <v>0.30199999999999999</v>
      </c>
      <c r="U5504" s="20">
        <v>0.30499999999999999</v>
      </c>
      <c r="V5504" s="20">
        <f t="shared" si="170"/>
        <v>0.42100485228716999</v>
      </c>
      <c r="W5504" s="20">
        <f t="shared" si="171"/>
        <v>3.7718752609924509</v>
      </c>
    </row>
    <row r="5505" spans="1:23" x14ac:dyDescent="0.25">
      <c r="A5505" s="18">
        <v>40519</v>
      </c>
      <c r="B5505" s="18">
        <v>40450</v>
      </c>
      <c r="C5505" s="18">
        <v>6410</v>
      </c>
      <c r="D5505" s="18">
        <v>6410</v>
      </c>
      <c r="E5505" s="18" t="s">
        <v>116</v>
      </c>
      <c r="F5505" s="18" t="s">
        <v>304</v>
      </c>
      <c r="G5505" s="19">
        <v>1.6225413994</v>
      </c>
      <c r="H5505" s="19">
        <v>0.65661899999999995</v>
      </c>
      <c r="I5505" s="18" t="s">
        <v>79</v>
      </c>
      <c r="J5505" s="18" t="s">
        <v>80</v>
      </c>
      <c r="K5505" s="18">
        <v>16</v>
      </c>
      <c r="L5505" s="18">
        <v>60</v>
      </c>
      <c r="M5505" s="18" t="s">
        <v>71</v>
      </c>
      <c r="N5505" s="18" t="s">
        <v>74</v>
      </c>
      <c r="O5505" s="18" t="s">
        <v>75</v>
      </c>
      <c r="P5505" s="19">
        <v>955.60416316400006</v>
      </c>
      <c r="Q5505" s="19">
        <v>70677.620646399999</v>
      </c>
      <c r="R5505" s="20">
        <v>0.70014500000000002</v>
      </c>
      <c r="S5505" s="20">
        <v>6.29983</v>
      </c>
      <c r="T5505" s="20">
        <v>0.30199999999999999</v>
      </c>
      <c r="U5505" s="20">
        <v>0.30499999999999999</v>
      </c>
      <c r="V5505" s="20">
        <f t="shared" si="170"/>
        <v>0.32089049980898993</v>
      </c>
      <c r="W5505" s="20">
        <f t="shared" si="171"/>
        <v>2.8749287119651501</v>
      </c>
    </row>
    <row r="5506" spans="1:23" x14ac:dyDescent="0.25">
      <c r="A5506" s="18">
        <v>40520</v>
      </c>
      <c r="B5506" s="18">
        <v>40451</v>
      </c>
      <c r="C5506" s="18">
        <v>6410</v>
      </c>
      <c r="D5506" s="18">
        <v>6410</v>
      </c>
      <c r="E5506" s="18" t="s">
        <v>116</v>
      </c>
      <c r="F5506" s="18" t="s">
        <v>304</v>
      </c>
      <c r="G5506" s="19">
        <v>3.1792309661</v>
      </c>
      <c r="H5506" s="19">
        <v>1.2865899999999999</v>
      </c>
      <c r="I5506" s="18" t="s">
        <v>79</v>
      </c>
      <c r="J5506" s="18" t="s">
        <v>80</v>
      </c>
      <c r="K5506" s="18">
        <v>16</v>
      </c>
      <c r="L5506" s="18">
        <v>60</v>
      </c>
      <c r="M5506" s="18" t="s">
        <v>71</v>
      </c>
      <c r="N5506" s="18" t="s">
        <v>74</v>
      </c>
      <c r="O5506" s="18" t="s">
        <v>75</v>
      </c>
      <c r="P5506" s="19">
        <v>1573.6480895899999</v>
      </c>
      <c r="Q5506" s="19">
        <v>138486.746935</v>
      </c>
      <c r="R5506" s="20">
        <v>0.70014500000000002</v>
      </c>
      <c r="S5506" s="20">
        <v>6.29983</v>
      </c>
      <c r="T5506" s="20">
        <v>0.30199999999999999</v>
      </c>
      <c r="U5506" s="20">
        <v>0.30499999999999999</v>
      </c>
      <c r="V5506" s="20">
        <f t="shared" si="170"/>
        <v>0.62875808977389991</v>
      </c>
      <c r="W5506" s="20">
        <f t="shared" si="171"/>
        <v>5.6331823043915001</v>
      </c>
    </row>
    <row r="5507" spans="1:23" x14ac:dyDescent="0.25">
      <c r="A5507" s="18">
        <v>40521</v>
      </c>
      <c r="B5507" s="18">
        <v>40452</v>
      </c>
      <c r="C5507" s="18">
        <v>6410</v>
      </c>
      <c r="D5507" s="18">
        <v>6410</v>
      </c>
      <c r="E5507" s="18" t="s">
        <v>116</v>
      </c>
      <c r="F5507" s="18" t="s">
        <v>304</v>
      </c>
      <c r="G5507" s="19">
        <v>1.17814952742</v>
      </c>
      <c r="H5507" s="19">
        <v>0.47677999999999998</v>
      </c>
      <c r="I5507" s="18" t="s">
        <v>79</v>
      </c>
      <c r="J5507" s="18" t="s">
        <v>80</v>
      </c>
      <c r="K5507" s="18">
        <v>16</v>
      </c>
      <c r="L5507" s="18">
        <v>60</v>
      </c>
      <c r="M5507" s="18" t="s">
        <v>71</v>
      </c>
      <c r="N5507" s="18" t="s">
        <v>74</v>
      </c>
      <c r="O5507" s="18" t="s">
        <v>75</v>
      </c>
      <c r="P5507" s="19">
        <v>823.54709428199999</v>
      </c>
      <c r="Q5507" s="19">
        <v>51319.988133999999</v>
      </c>
      <c r="R5507" s="20">
        <v>0.70014500000000002</v>
      </c>
      <c r="S5507" s="20">
        <v>6.29983</v>
      </c>
      <c r="T5507" s="20">
        <v>0.30199999999999999</v>
      </c>
      <c r="U5507" s="20">
        <v>0.30499999999999999</v>
      </c>
      <c r="V5507" s="20">
        <f t="shared" ref="V5507:V5570" si="172">H5507*R5507*(1-T5507)</f>
        <v>0.23300296290379999</v>
      </c>
      <c r="W5507" s="20">
        <f t="shared" ref="W5507:W5570" si="173">H5507*S5507*(1-U5507)</f>
        <v>2.0875248984430002</v>
      </c>
    </row>
    <row r="5508" spans="1:23" x14ac:dyDescent="0.25">
      <c r="A5508" s="18">
        <v>40522</v>
      </c>
      <c r="B5508" s="18">
        <v>40453</v>
      </c>
      <c r="C5508" s="18">
        <v>6410</v>
      </c>
      <c r="D5508" s="18">
        <v>6410</v>
      </c>
      <c r="E5508" s="18" t="s">
        <v>116</v>
      </c>
      <c r="F5508" s="18" t="s">
        <v>304</v>
      </c>
      <c r="G5508" s="19">
        <v>2.76231746825</v>
      </c>
      <c r="H5508" s="19">
        <v>1.1178699999999999</v>
      </c>
      <c r="I5508" s="18" t="s">
        <v>79</v>
      </c>
      <c r="J5508" s="18" t="s">
        <v>80</v>
      </c>
      <c r="K5508" s="18">
        <v>16</v>
      </c>
      <c r="L5508" s="18">
        <v>60</v>
      </c>
      <c r="M5508" s="18" t="s">
        <v>71</v>
      </c>
      <c r="N5508" s="18" t="s">
        <v>74</v>
      </c>
      <c r="O5508" s="18" t="s">
        <v>75</v>
      </c>
      <c r="P5508" s="19">
        <v>1299.9669652</v>
      </c>
      <c r="Q5508" s="19">
        <v>120326.067612</v>
      </c>
      <c r="R5508" s="20">
        <v>0.70014500000000002</v>
      </c>
      <c r="S5508" s="20">
        <v>6.29983</v>
      </c>
      <c r="T5508" s="20">
        <v>0.30199999999999999</v>
      </c>
      <c r="U5508" s="20">
        <v>0.30499999999999999</v>
      </c>
      <c r="V5508" s="20">
        <f t="shared" si="172"/>
        <v>0.54630442162269999</v>
      </c>
      <c r="W5508" s="20">
        <f t="shared" si="173"/>
        <v>4.8944617186595005</v>
      </c>
    </row>
    <row r="5509" spans="1:23" x14ac:dyDescent="0.25">
      <c r="A5509" s="18">
        <v>40523</v>
      </c>
      <c r="B5509" s="18">
        <v>40454</v>
      </c>
      <c r="C5509" s="18">
        <v>6410</v>
      </c>
      <c r="D5509" s="18">
        <v>6410</v>
      </c>
      <c r="E5509" s="18" t="s">
        <v>116</v>
      </c>
      <c r="F5509" s="18" t="s">
        <v>304</v>
      </c>
      <c r="G5509" s="19">
        <v>5.9862458732799997</v>
      </c>
      <c r="H5509" s="19">
        <v>2.4225500000000002</v>
      </c>
      <c r="I5509" s="18" t="s">
        <v>79</v>
      </c>
      <c r="J5509" s="18" t="s">
        <v>80</v>
      </c>
      <c r="K5509" s="18">
        <v>16</v>
      </c>
      <c r="L5509" s="18">
        <v>60</v>
      </c>
      <c r="M5509" s="18" t="s">
        <v>71</v>
      </c>
      <c r="N5509" s="18" t="s">
        <v>74</v>
      </c>
      <c r="O5509" s="18" t="s">
        <v>75</v>
      </c>
      <c r="P5509" s="19">
        <v>2207.8537521100002</v>
      </c>
      <c r="Q5509" s="19">
        <v>260759.82719800001</v>
      </c>
      <c r="R5509" s="20">
        <v>0.70014500000000002</v>
      </c>
      <c r="S5509" s="20">
        <v>6.29983</v>
      </c>
      <c r="T5509" s="20">
        <v>0.30199999999999999</v>
      </c>
      <c r="U5509" s="20">
        <v>0.30499999999999999</v>
      </c>
      <c r="V5509" s="20">
        <f t="shared" si="172"/>
        <v>1.1839031162855</v>
      </c>
      <c r="W5509" s="20">
        <f t="shared" si="173"/>
        <v>10.606848950717502</v>
      </c>
    </row>
    <row r="5510" spans="1:23" x14ac:dyDescent="0.25">
      <c r="A5510" s="18">
        <v>40524</v>
      </c>
      <c r="B5510" s="18">
        <v>40455</v>
      </c>
      <c r="C5510" s="18">
        <v>6410</v>
      </c>
      <c r="D5510" s="18">
        <v>6410</v>
      </c>
      <c r="E5510" s="18" t="s">
        <v>116</v>
      </c>
      <c r="F5510" s="18" t="s">
        <v>304</v>
      </c>
      <c r="G5510" s="19">
        <v>1.89505432177</v>
      </c>
      <c r="H5510" s="19">
        <v>0.76690100000000005</v>
      </c>
      <c r="I5510" s="18" t="s">
        <v>79</v>
      </c>
      <c r="J5510" s="18" t="s">
        <v>80</v>
      </c>
      <c r="K5510" s="18">
        <v>16</v>
      </c>
      <c r="L5510" s="18">
        <v>60</v>
      </c>
      <c r="M5510" s="18" t="s">
        <v>71</v>
      </c>
      <c r="N5510" s="18" t="s">
        <v>74</v>
      </c>
      <c r="O5510" s="18" t="s">
        <v>75</v>
      </c>
      <c r="P5510" s="19">
        <v>1056.48385917</v>
      </c>
      <c r="Q5510" s="19">
        <v>82548.236062199998</v>
      </c>
      <c r="R5510" s="20">
        <v>0.70014500000000002</v>
      </c>
      <c r="S5510" s="20">
        <v>6.29983</v>
      </c>
      <c r="T5510" s="20">
        <v>0.30199999999999999</v>
      </c>
      <c r="U5510" s="20">
        <v>0.30499999999999999</v>
      </c>
      <c r="V5510" s="20">
        <f t="shared" si="172"/>
        <v>0.37478544665021002</v>
      </c>
      <c r="W5510" s="20">
        <f t="shared" si="173"/>
        <v>3.3577854191468504</v>
      </c>
    </row>
    <row r="5511" spans="1:23" x14ac:dyDescent="0.25">
      <c r="A5511" s="18">
        <v>40525</v>
      </c>
      <c r="B5511" s="18">
        <v>40456</v>
      </c>
      <c r="C5511" s="18">
        <v>6410</v>
      </c>
      <c r="D5511" s="18">
        <v>6410</v>
      </c>
      <c r="E5511" s="18" t="s">
        <v>116</v>
      </c>
      <c r="F5511" s="18" t="s">
        <v>304</v>
      </c>
      <c r="G5511" s="19">
        <v>19.157240689999998</v>
      </c>
      <c r="H5511" s="19">
        <v>7.7526599999999997</v>
      </c>
      <c r="I5511" s="18" t="s">
        <v>79</v>
      </c>
      <c r="J5511" s="18" t="s">
        <v>80</v>
      </c>
      <c r="K5511" s="18">
        <v>16</v>
      </c>
      <c r="L5511" s="18">
        <v>60</v>
      </c>
      <c r="M5511" s="18" t="s">
        <v>71</v>
      </c>
      <c r="N5511" s="18" t="s">
        <v>74</v>
      </c>
      <c r="O5511" s="18" t="s">
        <v>75</v>
      </c>
      <c r="P5511" s="19">
        <v>3662.5635348300002</v>
      </c>
      <c r="Q5511" s="19">
        <v>834486.06650399999</v>
      </c>
      <c r="R5511" s="20">
        <v>0.70014500000000002</v>
      </c>
      <c r="S5511" s="20">
        <v>6.29983</v>
      </c>
      <c r="T5511" s="20">
        <v>0.30199999999999999</v>
      </c>
      <c r="U5511" s="20">
        <v>0.30499999999999999</v>
      </c>
      <c r="V5511" s="20">
        <f t="shared" si="172"/>
        <v>3.7887343227186001</v>
      </c>
      <c r="W5511" s="20">
        <f t="shared" si="173"/>
        <v>33.944105833221002</v>
      </c>
    </row>
    <row r="5512" spans="1:23" x14ac:dyDescent="0.25">
      <c r="A5512" s="18">
        <v>40526</v>
      </c>
      <c r="B5512" s="18">
        <v>40457</v>
      </c>
      <c r="C5512" s="18">
        <v>6410</v>
      </c>
      <c r="D5512" s="18">
        <v>6410</v>
      </c>
      <c r="E5512" s="18" t="s">
        <v>116</v>
      </c>
      <c r="F5512" s="18" t="s">
        <v>304</v>
      </c>
      <c r="G5512" s="19">
        <v>3.6704402261200002</v>
      </c>
      <c r="H5512" s="19">
        <v>1.4853700000000001</v>
      </c>
      <c r="I5512" s="18" t="s">
        <v>79</v>
      </c>
      <c r="J5512" s="18" t="s">
        <v>80</v>
      </c>
      <c r="K5512" s="18">
        <v>16</v>
      </c>
      <c r="L5512" s="18">
        <v>60</v>
      </c>
      <c r="M5512" s="18" t="s">
        <v>71</v>
      </c>
      <c r="N5512" s="18" t="s">
        <v>74</v>
      </c>
      <c r="O5512" s="18" t="s">
        <v>75</v>
      </c>
      <c r="P5512" s="19">
        <v>1524.59881649</v>
      </c>
      <c r="Q5512" s="19">
        <v>159883.73671200001</v>
      </c>
      <c r="R5512" s="20">
        <v>0.70014500000000002</v>
      </c>
      <c r="S5512" s="20">
        <v>6.29983</v>
      </c>
      <c r="T5512" s="20">
        <v>0.30199999999999999</v>
      </c>
      <c r="U5512" s="20">
        <v>0.30499999999999999</v>
      </c>
      <c r="V5512" s="20">
        <f t="shared" si="172"/>
        <v>0.72590211629769996</v>
      </c>
      <c r="W5512" s="20">
        <f t="shared" si="173"/>
        <v>6.5035170485345013</v>
      </c>
    </row>
    <row r="5513" spans="1:23" x14ac:dyDescent="0.25">
      <c r="A5513" s="18">
        <v>40527</v>
      </c>
      <c r="B5513" s="18">
        <v>40458</v>
      </c>
      <c r="C5513" s="18">
        <v>6410</v>
      </c>
      <c r="D5513" s="18">
        <v>6410</v>
      </c>
      <c r="E5513" s="18" t="s">
        <v>116</v>
      </c>
      <c r="F5513" s="18" t="s">
        <v>304</v>
      </c>
      <c r="G5513" s="19">
        <v>1.8375036877299999</v>
      </c>
      <c r="H5513" s="19">
        <v>0.74361100000000002</v>
      </c>
      <c r="I5513" s="18" t="s">
        <v>79</v>
      </c>
      <c r="J5513" s="18" t="s">
        <v>80</v>
      </c>
      <c r="K5513" s="18">
        <v>16</v>
      </c>
      <c r="L5513" s="18">
        <v>60</v>
      </c>
      <c r="M5513" s="18" t="s">
        <v>71</v>
      </c>
      <c r="N5513" s="18" t="s">
        <v>74</v>
      </c>
      <c r="O5513" s="18" t="s">
        <v>75</v>
      </c>
      <c r="P5513" s="19">
        <v>1060.6894903800001</v>
      </c>
      <c r="Q5513" s="19">
        <v>80041.340470499999</v>
      </c>
      <c r="R5513" s="20">
        <v>0.70014500000000002</v>
      </c>
      <c r="S5513" s="20">
        <v>6.29983</v>
      </c>
      <c r="T5513" s="20">
        <v>0.30199999999999999</v>
      </c>
      <c r="U5513" s="20">
        <v>0.30499999999999999</v>
      </c>
      <c r="V5513" s="20">
        <f t="shared" si="172"/>
        <v>0.36340359546930995</v>
      </c>
      <c r="W5513" s="20">
        <f t="shared" si="173"/>
        <v>3.2558129058603509</v>
      </c>
    </row>
    <row r="5514" spans="1:23" x14ac:dyDescent="0.25">
      <c r="A5514" s="18">
        <v>40528</v>
      </c>
      <c r="B5514" s="18">
        <v>40459</v>
      </c>
      <c r="C5514" s="18">
        <v>6410</v>
      </c>
      <c r="D5514" s="18">
        <v>6410</v>
      </c>
      <c r="E5514" s="18" t="s">
        <v>116</v>
      </c>
      <c r="F5514" s="18" t="s">
        <v>304</v>
      </c>
      <c r="G5514" s="19">
        <v>6.3976861698</v>
      </c>
      <c r="H5514" s="19">
        <v>2.5890499999999999</v>
      </c>
      <c r="I5514" s="18" t="s">
        <v>79</v>
      </c>
      <c r="J5514" s="18" t="s">
        <v>80</v>
      </c>
      <c r="K5514" s="18">
        <v>16</v>
      </c>
      <c r="L5514" s="18">
        <v>60</v>
      </c>
      <c r="M5514" s="18" t="s">
        <v>71</v>
      </c>
      <c r="N5514" s="18" t="s">
        <v>74</v>
      </c>
      <c r="O5514" s="18" t="s">
        <v>75</v>
      </c>
      <c r="P5514" s="19">
        <v>1988.57528817</v>
      </c>
      <c r="Q5514" s="19">
        <v>278682.09482400003</v>
      </c>
      <c r="R5514" s="20">
        <v>0.70014500000000002</v>
      </c>
      <c r="S5514" s="20">
        <v>6.29983</v>
      </c>
      <c r="T5514" s="20">
        <v>0.30199999999999999</v>
      </c>
      <c r="U5514" s="20">
        <v>0.30499999999999999</v>
      </c>
      <c r="V5514" s="20">
        <f t="shared" si="172"/>
        <v>1.2652718677504999</v>
      </c>
      <c r="W5514" s="20">
        <f t="shared" si="173"/>
        <v>11.3358495287425</v>
      </c>
    </row>
    <row r="5515" spans="1:23" x14ac:dyDescent="0.25">
      <c r="A5515" s="18">
        <v>40529</v>
      </c>
      <c r="B5515" s="18">
        <v>40460</v>
      </c>
      <c r="C5515" s="18">
        <v>6410</v>
      </c>
      <c r="D5515" s="18">
        <v>6410</v>
      </c>
      <c r="E5515" s="18" t="s">
        <v>116</v>
      </c>
      <c r="F5515" s="18" t="s">
        <v>304</v>
      </c>
      <c r="G5515" s="19">
        <v>1.69609278494</v>
      </c>
      <c r="H5515" s="19">
        <v>0.68638399999999999</v>
      </c>
      <c r="I5515" s="18" t="s">
        <v>79</v>
      </c>
      <c r="J5515" s="18" t="s">
        <v>80</v>
      </c>
      <c r="K5515" s="18">
        <v>16</v>
      </c>
      <c r="L5515" s="18">
        <v>60</v>
      </c>
      <c r="M5515" s="18" t="s">
        <v>71</v>
      </c>
      <c r="N5515" s="18" t="s">
        <v>74</v>
      </c>
      <c r="O5515" s="18" t="s">
        <v>75</v>
      </c>
      <c r="P5515" s="19">
        <v>1047.19641613</v>
      </c>
      <c r="Q5515" s="19">
        <v>73881.506185299993</v>
      </c>
      <c r="R5515" s="20">
        <v>0.70014500000000002</v>
      </c>
      <c r="S5515" s="20">
        <v>6.29983</v>
      </c>
      <c r="T5515" s="20">
        <v>0.30199999999999999</v>
      </c>
      <c r="U5515" s="20">
        <v>0.30499999999999999</v>
      </c>
      <c r="V5515" s="20">
        <f t="shared" si="172"/>
        <v>0.33543669132463999</v>
      </c>
      <c r="W5515" s="20">
        <f t="shared" si="173"/>
        <v>3.0052512477304001</v>
      </c>
    </row>
    <row r="5516" spans="1:23" x14ac:dyDescent="0.25">
      <c r="A5516" s="18">
        <v>40530</v>
      </c>
      <c r="B5516" s="18">
        <v>40461</v>
      </c>
      <c r="C5516" s="18">
        <v>6410</v>
      </c>
      <c r="D5516" s="18">
        <v>6410</v>
      </c>
      <c r="E5516" s="18" t="s">
        <v>116</v>
      </c>
      <c r="F5516" s="18" t="s">
        <v>304</v>
      </c>
      <c r="G5516" s="19">
        <v>3.1179252451999999</v>
      </c>
      <c r="H5516" s="19">
        <v>1.2617799999999999</v>
      </c>
      <c r="I5516" s="18" t="s">
        <v>79</v>
      </c>
      <c r="J5516" s="18" t="s">
        <v>80</v>
      </c>
      <c r="K5516" s="18">
        <v>16</v>
      </c>
      <c r="L5516" s="18">
        <v>60</v>
      </c>
      <c r="M5516" s="18" t="s">
        <v>71</v>
      </c>
      <c r="N5516" s="18" t="s">
        <v>74</v>
      </c>
      <c r="O5516" s="18" t="s">
        <v>75</v>
      </c>
      <c r="P5516" s="19">
        <v>1434.99724072</v>
      </c>
      <c r="Q5516" s="19">
        <v>135816.28041400001</v>
      </c>
      <c r="R5516" s="20">
        <v>0.70014500000000002</v>
      </c>
      <c r="S5516" s="20">
        <v>6.29983</v>
      </c>
      <c r="T5516" s="20">
        <v>0.30199999999999999</v>
      </c>
      <c r="U5516" s="20">
        <v>0.30499999999999999</v>
      </c>
      <c r="V5516" s="20">
        <f t="shared" si="172"/>
        <v>0.6166334127537999</v>
      </c>
      <c r="W5516" s="20">
        <f t="shared" si="173"/>
        <v>5.5245546506930001</v>
      </c>
    </row>
    <row r="5517" spans="1:23" x14ac:dyDescent="0.25">
      <c r="A5517" s="18">
        <v>40531</v>
      </c>
      <c r="B5517" s="18">
        <v>40462</v>
      </c>
      <c r="C5517" s="18">
        <v>6410</v>
      </c>
      <c r="D5517" s="18">
        <v>6410</v>
      </c>
      <c r="E5517" s="18" t="s">
        <v>116</v>
      </c>
      <c r="F5517" s="18" t="s">
        <v>304</v>
      </c>
      <c r="G5517" s="19">
        <v>19.078172112600001</v>
      </c>
      <c r="H5517" s="19">
        <v>7.7206599999999996</v>
      </c>
      <c r="I5517" s="18" t="s">
        <v>79</v>
      </c>
      <c r="J5517" s="18" t="s">
        <v>80</v>
      </c>
      <c r="K5517" s="18">
        <v>16</v>
      </c>
      <c r="L5517" s="18">
        <v>60</v>
      </c>
      <c r="M5517" s="18" t="s">
        <v>71</v>
      </c>
      <c r="N5517" s="18" t="s">
        <v>74</v>
      </c>
      <c r="O5517" s="18" t="s">
        <v>75</v>
      </c>
      <c r="P5517" s="19">
        <v>4694.3833292299996</v>
      </c>
      <c r="Q5517" s="19">
        <v>831041.853046</v>
      </c>
      <c r="R5517" s="20">
        <v>0.70014500000000002</v>
      </c>
      <c r="S5517" s="20">
        <v>6.29983</v>
      </c>
      <c r="T5517" s="20">
        <v>0.30199999999999999</v>
      </c>
      <c r="U5517" s="20">
        <v>0.30499999999999999</v>
      </c>
      <c r="V5517" s="20">
        <f t="shared" si="172"/>
        <v>3.7730958839985997</v>
      </c>
      <c r="W5517" s="20">
        <f t="shared" si="173"/>
        <v>33.803997614021</v>
      </c>
    </row>
    <row r="5518" spans="1:23" x14ac:dyDescent="0.25">
      <c r="A5518" s="18">
        <v>40532</v>
      </c>
      <c r="B5518" s="18">
        <v>40463</v>
      </c>
      <c r="C5518" s="18">
        <v>6410</v>
      </c>
      <c r="D5518" s="18">
        <v>6410</v>
      </c>
      <c r="E5518" s="18" t="s">
        <v>116</v>
      </c>
      <c r="F5518" s="18" t="s">
        <v>304</v>
      </c>
      <c r="G5518" s="19">
        <v>5.2822623267799997</v>
      </c>
      <c r="H5518" s="19">
        <v>2.1376599999999999</v>
      </c>
      <c r="I5518" s="18" t="s">
        <v>79</v>
      </c>
      <c r="J5518" s="18" t="s">
        <v>80</v>
      </c>
      <c r="K5518" s="18">
        <v>16</v>
      </c>
      <c r="L5518" s="18">
        <v>60</v>
      </c>
      <c r="M5518" s="18" t="s">
        <v>71</v>
      </c>
      <c r="N5518" s="18" t="s">
        <v>74</v>
      </c>
      <c r="O5518" s="18" t="s">
        <v>75</v>
      </c>
      <c r="P5518" s="19">
        <v>1815.4406625700001</v>
      </c>
      <c r="Q5518" s="19">
        <v>230094.426573</v>
      </c>
      <c r="R5518" s="20">
        <v>0.70014500000000002</v>
      </c>
      <c r="S5518" s="20">
        <v>6.29983</v>
      </c>
      <c r="T5518" s="20">
        <v>0.30199999999999999</v>
      </c>
      <c r="U5518" s="20">
        <v>0.30499999999999999</v>
      </c>
      <c r="V5518" s="20">
        <f t="shared" si="172"/>
        <v>1.0446770285685998</v>
      </c>
      <c r="W5518" s="20">
        <f t="shared" si="173"/>
        <v>9.3594917454710007</v>
      </c>
    </row>
    <row r="5519" spans="1:23" x14ac:dyDescent="0.25">
      <c r="A5519" s="18">
        <v>40533</v>
      </c>
      <c r="B5519" s="18">
        <v>40464</v>
      </c>
      <c r="C5519" s="18">
        <v>6410</v>
      </c>
      <c r="D5519" s="18">
        <v>6410</v>
      </c>
      <c r="E5519" s="18" t="s">
        <v>116</v>
      </c>
      <c r="F5519" s="18" t="s">
        <v>304</v>
      </c>
      <c r="G5519" s="19">
        <v>2.3491411713199999</v>
      </c>
      <c r="H5519" s="19">
        <v>0.95066399999999995</v>
      </c>
      <c r="I5519" s="18" t="s">
        <v>79</v>
      </c>
      <c r="J5519" s="18" t="s">
        <v>80</v>
      </c>
      <c r="K5519" s="18">
        <v>16</v>
      </c>
      <c r="L5519" s="18">
        <v>60</v>
      </c>
      <c r="M5519" s="18" t="s">
        <v>71</v>
      </c>
      <c r="N5519" s="18" t="s">
        <v>74</v>
      </c>
      <c r="O5519" s="18" t="s">
        <v>75</v>
      </c>
      <c r="P5519" s="19">
        <v>1167.3504874600001</v>
      </c>
      <c r="Q5519" s="19">
        <v>102328.180108</v>
      </c>
      <c r="R5519" s="20">
        <v>0.70014500000000002</v>
      </c>
      <c r="S5519" s="20">
        <v>6.29983</v>
      </c>
      <c r="T5519" s="20">
        <v>0.30199999999999999</v>
      </c>
      <c r="U5519" s="20">
        <v>0.30499999999999999</v>
      </c>
      <c r="V5519" s="20">
        <f t="shared" si="172"/>
        <v>0.46459064710343995</v>
      </c>
      <c r="W5519" s="20">
        <f t="shared" si="173"/>
        <v>4.1623700030483999</v>
      </c>
    </row>
    <row r="5520" spans="1:23" x14ac:dyDescent="0.25">
      <c r="A5520" s="18">
        <v>40534</v>
      </c>
      <c r="B5520" s="18">
        <v>40465</v>
      </c>
      <c r="C5520" s="18">
        <v>6410</v>
      </c>
      <c r="D5520" s="18">
        <v>6410</v>
      </c>
      <c r="E5520" s="18" t="s">
        <v>116</v>
      </c>
      <c r="F5520" s="18" t="s">
        <v>304</v>
      </c>
      <c r="G5520" s="19">
        <v>2.2819803089900002</v>
      </c>
      <c r="H5520" s="19">
        <v>0.923485</v>
      </c>
      <c r="I5520" s="18" t="s">
        <v>79</v>
      </c>
      <c r="J5520" s="18" t="s">
        <v>80</v>
      </c>
      <c r="K5520" s="18">
        <v>16</v>
      </c>
      <c r="L5520" s="18">
        <v>60</v>
      </c>
      <c r="M5520" s="18" t="s">
        <v>71</v>
      </c>
      <c r="N5520" s="18" t="s">
        <v>74</v>
      </c>
      <c r="O5520" s="18" t="s">
        <v>75</v>
      </c>
      <c r="P5520" s="19">
        <v>1174.2641888400001</v>
      </c>
      <c r="Q5520" s="19">
        <v>99402.664648799997</v>
      </c>
      <c r="R5520" s="20">
        <v>0.70014500000000002</v>
      </c>
      <c r="S5520" s="20">
        <v>6.29983</v>
      </c>
      <c r="T5520" s="20">
        <v>0.30199999999999999</v>
      </c>
      <c r="U5520" s="20">
        <v>0.30499999999999999</v>
      </c>
      <c r="V5520" s="20">
        <f t="shared" si="172"/>
        <v>0.45130823691684996</v>
      </c>
      <c r="W5520" s="20">
        <f t="shared" si="173"/>
        <v>4.0433699627472501</v>
      </c>
    </row>
    <row r="5521" spans="1:23" x14ac:dyDescent="0.25">
      <c r="A5521" s="18">
        <v>40535</v>
      </c>
      <c r="B5521" s="18">
        <v>40466</v>
      </c>
      <c r="C5521" s="18">
        <v>6410</v>
      </c>
      <c r="D5521" s="18">
        <v>6410</v>
      </c>
      <c r="E5521" s="18" t="s">
        <v>116</v>
      </c>
      <c r="F5521" s="18" t="s">
        <v>304</v>
      </c>
      <c r="G5521" s="19">
        <v>2.60050729684</v>
      </c>
      <c r="H5521" s="19">
        <v>1.0523899999999999</v>
      </c>
      <c r="I5521" s="18" t="s">
        <v>79</v>
      </c>
      <c r="J5521" s="18" t="s">
        <v>80</v>
      </c>
      <c r="K5521" s="18">
        <v>16</v>
      </c>
      <c r="L5521" s="18">
        <v>60</v>
      </c>
      <c r="M5521" s="18" t="s">
        <v>71</v>
      </c>
      <c r="N5521" s="18" t="s">
        <v>74</v>
      </c>
      <c r="O5521" s="18" t="s">
        <v>75</v>
      </c>
      <c r="P5521" s="19">
        <v>1220.7314241300001</v>
      </c>
      <c r="Q5521" s="19">
        <v>113277.644739</v>
      </c>
      <c r="R5521" s="20">
        <v>0.70014500000000002</v>
      </c>
      <c r="S5521" s="20">
        <v>6.29983</v>
      </c>
      <c r="T5521" s="20">
        <v>0.30199999999999999</v>
      </c>
      <c r="U5521" s="20">
        <v>0.30499999999999999</v>
      </c>
      <c r="V5521" s="20">
        <f t="shared" si="172"/>
        <v>0.51430426639189997</v>
      </c>
      <c r="W5521" s="20">
        <f t="shared" si="173"/>
        <v>4.6077652751215004</v>
      </c>
    </row>
    <row r="5522" spans="1:23" x14ac:dyDescent="0.25">
      <c r="A5522" s="18">
        <v>40536</v>
      </c>
      <c r="B5522" s="18">
        <v>40467</v>
      </c>
      <c r="C5522" s="18">
        <v>6410</v>
      </c>
      <c r="D5522" s="18">
        <v>6410</v>
      </c>
      <c r="E5522" s="18" t="s">
        <v>116</v>
      </c>
      <c r="F5522" s="18" t="s">
        <v>304</v>
      </c>
      <c r="G5522" s="19">
        <v>2.9236091864799998</v>
      </c>
      <c r="H5522" s="19">
        <v>1.1831400000000001</v>
      </c>
      <c r="I5522" s="18" t="s">
        <v>79</v>
      </c>
      <c r="J5522" s="18" t="s">
        <v>80</v>
      </c>
      <c r="K5522" s="18">
        <v>16</v>
      </c>
      <c r="L5522" s="18">
        <v>60</v>
      </c>
      <c r="M5522" s="18" t="s">
        <v>71</v>
      </c>
      <c r="N5522" s="18" t="s">
        <v>74</v>
      </c>
      <c r="O5522" s="18" t="s">
        <v>75</v>
      </c>
      <c r="P5522" s="19">
        <v>1529.74584989</v>
      </c>
      <c r="Q5522" s="19">
        <v>127351.906753</v>
      </c>
      <c r="R5522" s="20">
        <v>0.70014500000000002</v>
      </c>
      <c r="S5522" s="20">
        <v>6.29983</v>
      </c>
      <c r="T5522" s="20">
        <v>0.30199999999999999</v>
      </c>
      <c r="U5522" s="20">
        <v>0.30499999999999999</v>
      </c>
      <c r="V5522" s="20">
        <f t="shared" si="172"/>
        <v>0.57820194959940008</v>
      </c>
      <c r="W5522" s="20">
        <f t="shared" si="173"/>
        <v>5.1802387020090004</v>
      </c>
    </row>
    <row r="5523" spans="1:23" x14ac:dyDescent="0.25">
      <c r="A5523" s="18">
        <v>40537</v>
      </c>
      <c r="B5523" s="18">
        <v>40468</v>
      </c>
      <c r="C5523" s="18">
        <v>6410</v>
      </c>
      <c r="D5523" s="18">
        <v>6410</v>
      </c>
      <c r="E5523" s="18" t="s">
        <v>116</v>
      </c>
      <c r="F5523" s="18" t="s">
        <v>304</v>
      </c>
      <c r="G5523" s="19">
        <v>10.2079431891</v>
      </c>
      <c r="H5523" s="19">
        <v>4.1310099999999998</v>
      </c>
      <c r="I5523" s="18" t="s">
        <v>79</v>
      </c>
      <c r="J5523" s="18" t="s">
        <v>80</v>
      </c>
      <c r="K5523" s="18">
        <v>16</v>
      </c>
      <c r="L5523" s="18">
        <v>60</v>
      </c>
      <c r="M5523" s="18" t="s">
        <v>71</v>
      </c>
      <c r="N5523" s="18" t="s">
        <v>74</v>
      </c>
      <c r="O5523" s="18" t="s">
        <v>75</v>
      </c>
      <c r="P5523" s="19">
        <v>2726.77921483</v>
      </c>
      <c r="Q5523" s="19">
        <v>444656.22668899997</v>
      </c>
      <c r="R5523" s="20">
        <v>0.70014500000000002</v>
      </c>
      <c r="S5523" s="20">
        <v>6.29983</v>
      </c>
      <c r="T5523" s="20">
        <v>0.30199999999999999</v>
      </c>
      <c r="U5523" s="20">
        <v>0.30499999999999999</v>
      </c>
      <c r="V5523" s="20">
        <f t="shared" si="172"/>
        <v>2.0188295855220999</v>
      </c>
      <c r="W5523" s="20">
        <f t="shared" si="173"/>
        <v>18.087139206168501</v>
      </c>
    </row>
    <row r="5524" spans="1:23" x14ac:dyDescent="0.25">
      <c r="A5524" s="18">
        <v>40538</v>
      </c>
      <c r="B5524" s="18">
        <v>40469</v>
      </c>
      <c r="C5524" s="18">
        <v>6410</v>
      </c>
      <c r="D5524" s="18">
        <v>6410</v>
      </c>
      <c r="E5524" s="18" t="s">
        <v>116</v>
      </c>
      <c r="F5524" s="18" t="s">
        <v>304</v>
      </c>
      <c r="G5524" s="19">
        <v>14.8447500937</v>
      </c>
      <c r="H5524" s="19">
        <v>6.00746</v>
      </c>
      <c r="I5524" s="18" t="s">
        <v>79</v>
      </c>
      <c r="J5524" s="18" t="s">
        <v>80</v>
      </c>
      <c r="K5524" s="18">
        <v>16</v>
      </c>
      <c r="L5524" s="18">
        <v>60</v>
      </c>
      <c r="M5524" s="18" t="s">
        <v>71</v>
      </c>
      <c r="N5524" s="18" t="s">
        <v>74</v>
      </c>
      <c r="O5524" s="18" t="s">
        <v>75</v>
      </c>
      <c r="P5524" s="19">
        <v>5270.7682672999999</v>
      </c>
      <c r="Q5524" s="19">
        <v>646634.72753599996</v>
      </c>
      <c r="R5524" s="20">
        <v>0.70014500000000002</v>
      </c>
      <c r="S5524" s="20">
        <v>6.29983</v>
      </c>
      <c r="T5524" s="20">
        <v>0.30199999999999999</v>
      </c>
      <c r="U5524" s="20">
        <v>0.30499999999999999</v>
      </c>
      <c r="V5524" s="20">
        <f t="shared" si="172"/>
        <v>2.9358529710265997</v>
      </c>
      <c r="W5524" s="20">
        <f t="shared" si="173"/>
        <v>26.302953828601002</v>
      </c>
    </row>
    <row r="5525" spans="1:23" x14ac:dyDescent="0.25">
      <c r="A5525" s="18">
        <v>40539</v>
      </c>
      <c r="B5525" s="18">
        <v>40470</v>
      </c>
      <c r="C5525" s="18">
        <v>6410</v>
      </c>
      <c r="D5525" s="18">
        <v>6410</v>
      </c>
      <c r="E5525" s="18" t="s">
        <v>116</v>
      </c>
      <c r="F5525" s="18" t="s">
        <v>304</v>
      </c>
      <c r="G5525" s="19">
        <v>141.459898721</v>
      </c>
      <c r="H5525" s="19">
        <v>57.2468</v>
      </c>
      <c r="I5525" s="18" t="s">
        <v>79</v>
      </c>
      <c r="J5525" s="18" t="s">
        <v>80</v>
      </c>
      <c r="K5525" s="18">
        <v>16</v>
      </c>
      <c r="L5525" s="18">
        <v>60</v>
      </c>
      <c r="M5525" s="18" t="s">
        <v>71</v>
      </c>
      <c r="N5525" s="18" t="s">
        <v>74</v>
      </c>
      <c r="O5525" s="18" t="s">
        <v>75</v>
      </c>
      <c r="P5525" s="19">
        <v>28500.128742199999</v>
      </c>
      <c r="Q5525" s="19">
        <v>6161968.5403500004</v>
      </c>
      <c r="R5525" s="20">
        <v>0.70014500000000002</v>
      </c>
      <c r="S5525" s="20">
        <v>6.29983</v>
      </c>
      <c r="T5525" s="20">
        <v>0.30199999999999999</v>
      </c>
      <c r="U5525" s="20">
        <v>0.30499999999999999</v>
      </c>
      <c r="V5525" s="20">
        <f t="shared" si="172"/>
        <v>27.976580428628001</v>
      </c>
      <c r="W5525" s="20">
        <f t="shared" si="173"/>
        <v>250.64835009058001</v>
      </c>
    </row>
    <row r="5526" spans="1:23" x14ac:dyDescent="0.25">
      <c r="A5526" s="18">
        <v>40540</v>
      </c>
      <c r="B5526" s="18">
        <v>40471</v>
      </c>
      <c r="C5526" s="18">
        <v>6410</v>
      </c>
      <c r="D5526" s="18">
        <v>6410</v>
      </c>
      <c r="E5526" s="18" t="s">
        <v>116</v>
      </c>
      <c r="F5526" s="18" t="s">
        <v>304</v>
      </c>
      <c r="G5526" s="19">
        <v>6.5710550586599998</v>
      </c>
      <c r="H5526" s="19">
        <v>2.6592099999999999</v>
      </c>
      <c r="I5526" s="18" t="s">
        <v>79</v>
      </c>
      <c r="J5526" s="18" t="s">
        <v>80</v>
      </c>
      <c r="K5526" s="18">
        <v>16</v>
      </c>
      <c r="L5526" s="18">
        <v>60</v>
      </c>
      <c r="M5526" s="18" t="s">
        <v>71</v>
      </c>
      <c r="N5526" s="18" t="s">
        <v>74</v>
      </c>
      <c r="O5526" s="18" t="s">
        <v>75</v>
      </c>
      <c r="P5526" s="19">
        <v>2915.2310208499998</v>
      </c>
      <c r="Q5526" s="19">
        <v>286234.013416</v>
      </c>
      <c r="R5526" s="20">
        <v>0.70014500000000002</v>
      </c>
      <c r="S5526" s="20">
        <v>6.29983</v>
      </c>
      <c r="T5526" s="20">
        <v>0.30199999999999999</v>
      </c>
      <c r="U5526" s="20">
        <v>0.30499999999999999</v>
      </c>
      <c r="V5526" s="20">
        <f t="shared" si="172"/>
        <v>1.2995591446440999</v>
      </c>
      <c r="W5526" s="20">
        <f t="shared" si="173"/>
        <v>11.643036799338502</v>
      </c>
    </row>
    <row r="5527" spans="1:23" x14ac:dyDescent="0.25">
      <c r="A5527" s="18">
        <v>40541</v>
      </c>
      <c r="B5527" s="18">
        <v>40472</v>
      </c>
      <c r="C5527" s="18">
        <v>6410</v>
      </c>
      <c r="D5527" s="18">
        <v>6410</v>
      </c>
      <c r="E5527" s="18" t="s">
        <v>116</v>
      </c>
      <c r="F5527" s="18" t="s">
        <v>304</v>
      </c>
      <c r="G5527" s="19">
        <v>1.9395801199</v>
      </c>
      <c r="H5527" s="19">
        <v>0.78491999999999995</v>
      </c>
      <c r="I5527" s="18" t="s">
        <v>79</v>
      </c>
      <c r="J5527" s="18" t="s">
        <v>80</v>
      </c>
      <c r="K5527" s="18">
        <v>16</v>
      </c>
      <c r="L5527" s="18">
        <v>60</v>
      </c>
      <c r="M5527" s="18" t="s">
        <v>71</v>
      </c>
      <c r="N5527" s="18" t="s">
        <v>74</v>
      </c>
      <c r="O5527" s="18" t="s">
        <v>75</v>
      </c>
      <c r="P5527" s="19">
        <v>1064.0185943399999</v>
      </c>
      <c r="Q5527" s="19">
        <v>84487.772070899999</v>
      </c>
      <c r="R5527" s="20">
        <v>0.70014500000000002</v>
      </c>
      <c r="S5527" s="20">
        <v>6.29983</v>
      </c>
      <c r="T5527" s="20">
        <v>0.30199999999999999</v>
      </c>
      <c r="U5527" s="20">
        <v>0.30499999999999999</v>
      </c>
      <c r="V5527" s="20">
        <f t="shared" si="172"/>
        <v>0.38359135375319997</v>
      </c>
      <c r="W5527" s="20">
        <f t="shared" si="173"/>
        <v>3.4366794817020003</v>
      </c>
    </row>
    <row r="5528" spans="1:23" x14ac:dyDescent="0.25">
      <c r="A5528" s="18">
        <v>40542</v>
      </c>
      <c r="B5528" s="18">
        <v>40473</v>
      </c>
      <c r="C5528" s="18">
        <v>6410</v>
      </c>
      <c r="D5528" s="18">
        <v>6410</v>
      </c>
      <c r="E5528" s="18" t="s">
        <v>116</v>
      </c>
      <c r="F5528" s="18" t="s">
        <v>304</v>
      </c>
      <c r="G5528" s="19">
        <v>1.86521237188</v>
      </c>
      <c r="H5528" s="19">
        <v>0.75482499999999997</v>
      </c>
      <c r="I5528" s="18" t="s">
        <v>79</v>
      </c>
      <c r="J5528" s="18" t="s">
        <v>80</v>
      </c>
      <c r="K5528" s="18">
        <v>16</v>
      </c>
      <c r="L5528" s="18">
        <v>60</v>
      </c>
      <c r="M5528" s="18" t="s">
        <v>71</v>
      </c>
      <c r="N5528" s="18" t="s">
        <v>74</v>
      </c>
      <c r="O5528" s="18" t="s">
        <v>75</v>
      </c>
      <c r="P5528" s="19">
        <v>1084.44636808</v>
      </c>
      <c r="Q5528" s="19">
        <v>81248.325924100005</v>
      </c>
      <c r="R5528" s="20">
        <v>0.70014500000000002</v>
      </c>
      <c r="S5528" s="20">
        <v>6.29983</v>
      </c>
      <c r="T5528" s="20">
        <v>0.30199999999999999</v>
      </c>
      <c r="U5528" s="20">
        <v>0.30499999999999999</v>
      </c>
      <c r="V5528" s="20">
        <f t="shared" si="172"/>
        <v>0.36888389083824996</v>
      </c>
      <c r="W5528" s="20">
        <f t="shared" si="173"/>
        <v>3.3049120799262504</v>
      </c>
    </row>
    <row r="5529" spans="1:23" x14ac:dyDescent="0.25">
      <c r="A5529" s="18">
        <v>40543</v>
      </c>
      <c r="B5529" s="18">
        <v>40474</v>
      </c>
      <c r="C5529" s="18">
        <v>6410</v>
      </c>
      <c r="D5529" s="18">
        <v>6410</v>
      </c>
      <c r="E5529" s="18" t="s">
        <v>116</v>
      </c>
      <c r="F5529" s="18" t="s">
        <v>304</v>
      </c>
      <c r="G5529" s="19">
        <v>2.0795543813999999</v>
      </c>
      <c r="H5529" s="19">
        <v>0.84156600000000004</v>
      </c>
      <c r="I5529" s="18" t="s">
        <v>79</v>
      </c>
      <c r="J5529" s="18" t="s">
        <v>80</v>
      </c>
      <c r="K5529" s="18">
        <v>16</v>
      </c>
      <c r="L5529" s="18">
        <v>60</v>
      </c>
      <c r="M5529" s="18" t="s">
        <v>71</v>
      </c>
      <c r="N5529" s="18" t="s">
        <v>74</v>
      </c>
      <c r="O5529" s="18" t="s">
        <v>75</v>
      </c>
      <c r="P5529" s="19">
        <v>1083.2494968999999</v>
      </c>
      <c r="Q5529" s="19">
        <v>90585.026513100005</v>
      </c>
      <c r="R5529" s="20">
        <v>0.70014500000000002</v>
      </c>
      <c r="S5529" s="20">
        <v>6.29983</v>
      </c>
      <c r="T5529" s="20">
        <v>0.30199999999999999</v>
      </c>
      <c r="U5529" s="20">
        <v>0.30499999999999999</v>
      </c>
      <c r="V5529" s="20">
        <f t="shared" si="172"/>
        <v>0.41127432249486001</v>
      </c>
      <c r="W5529" s="20">
        <f t="shared" si="173"/>
        <v>3.6846972999771004</v>
      </c>
    </row>
    <row r="5530" spans="1:23" x14ac:dyDescent="0.25">
      <c r="A5530" s="18">
        <v>40544</v>
      </c>
      <c r="B5530" s="18">
        <v>40475</v>
      </c>
      <c r="C5530" s="18">
        <v>6410</v>
      </c>
      <c r="D5530" s="18">
        <v>6410</v>
      </c>
      <c r="E5530" s="18" t="s">
        <v>116</v>
      </c>
      <c r="F5530" s="18" t="s">
        <v>304</v>
      </c>
      <c r="G5530" s="19">
        <v>4.5431527670399996</v>
      </c>
      <c r="H5530" s="19">
        <v>1.8385499999999999</v>
      </c>
      <c r="I5530" s="18" t="s">
        <v>79</v>
      </c>
      <c r="J5530" s="18" t="s">
        <v>80</v>
      </c>
      <c r="K5530" s="18">
        <v>16</v>
      </c>
      <c r="L5530" s="18">
        <v>60</v>
      </c>
      <c r="M5530" s="18" t="s">
        <v>71</v>
      </c>
      <c r="N5530" s="18" t="s">
        <v>74</v>
      </c>
      <c r="O5530" s="18" t="s">
        <v>75</v>
      </c>
      <c r="P5530" s="19">
        <v>1742.06256538</v>
      </c>
      <c r="Q5530" s="19">
        <v>197898.94293600001</v>
      </c>
      <c r="R5530" s="20">
        <v>0.70014500000000002</v>
      </c>
      <c r="S5530" s="20">
        <v>6.29983</v>
      </c>
      <c r="T5530" s="20">
        <v>0.30199999999999999</v>
      </c>
      <c r="U5530" s="20">
        <v>0.30499999999999999</v>
      </c>
      <c r="V5530" s="20">
        <f t="shared" si="172"/>
        <v>0.89850160964549985</v>
      </c>
      <c r="W5530" s="20">
        <f t="shared" si="173"/>
        <v>8.049873950317501</v>
      </c>
    </row>
    <row r="5531" spans="1:23" x14ac:dyDescent="0.25">
      <c r="A5531" s="18">
        <v>40545</v>
      </c>
      <c r="B5531" s="18">
        <v>40476</v>
      </c>
      <c r="C5531" s="18">
        <v>6410</v>
      </c>
      <c r="D5531" s="18">
        <v>6410</v>
      </c>
      <c r="E5531" s="18" t="s">
        <v>116</v>
      </c>
      <c r="F5531" s="18" t="s">
        <v>304</v>
      </c>
      <c r="G5531" s="19">
        <v>7.1471929774899996</v>
      </c>
      <c r="H5531" s="19">
        <v>2.8923700000000001</v>
      </c>
      <c r="I5531" s="18" t="s">
        <v>79</v>
      </c>
      <c r="J5531" s="18" t="s">
        <v>80</v>
      </c>
      <c r="K5531" s="18">
        <v>16</v>
      </c>
      <c r="L5531" s="18">
        <v>60</v>
      </c>
      <c r="M5531" s="18" t="s">
        <v>71</v>
      </c>
      <c r="N5531" s="18" t="s">
        <v>74</v>
      </c>
      <c r="O5531" s="18" t="s">
        <v>75</v>
      </c>
      <c r="P5531" s="19">
        <v>3171.20122352</v>
      </c>
      <c r="Q5531" s="19">
        <v>311330.480775</v>
      </c>
      <c r="R5531" s="20">
        <v>0.70014500000000002</v>
      </c>
      <c r="S5531" s="20">
        <v>6.29983</v>
      </c>
      <c r="T5531" s="20">
        <v>0.30199999999999999</v>
      </c>
      <c r="U5531" s="20">
        <v>0.30499999999999999</v>
      </c>
      <c r="V5531" s="20">
        <f t="shared" si="172"/>
        <v>1.4135047187677001</v>
      </c>
      <c r="W5531" s="20">
        <f t="shared" si="173"/>
        <v>12.663900311484502</v>
      </c>
    </row>
    <row r="5532" spans="1:23" x14ac:dyDescent="0.25">
      <c r="A5532" s="18">
        <v>40546</v>
      </c>
      <c r="B5532" s="18">
        <v>40477</v>
      </c>
      <c r="C5532" s="18">
        <v>6410</v>
      </c>
      <c r="D5532" s="18">
        <v>6410</v>
      </c>
      <c r="E5532" s="18" t="s">
        <v>116</v>
      </c>
      <c r="F5532" s="18" t="s">
        <v>304</v>
      </c>
      <c r="G5532" s="19">
        <v>7.2657247707300003</v>
      </c>
      <c r="H5532" s="19">
        <v>2.9403299999999999</v>
      </c>
      <c r="I5532" s="18" t="s">
        <v>79</v>
      </c>
      <c r="J5532" s="18" t="s">
        <v>80</v>
      </c>
      <c r="K5532" s="18">
        <v>16</v>
      </c>
      <c r="L5532" s="18">
        <v>60</v>
      </c>
      <c r="M5532" s="18" t="s">
        <v>71</v>
      </c>
      <c r="N5532" s="18" t="s">
        <v>74</v>
      </c>
      <c r="O5532" s="18" t="s">
        <v>75</v>
      </c>
      <c r="P5532" s="19">
        <v>4484.3170361299999</v>
      </c>
      <c r="Q5532" s="19">
        <v>316493.70503800001</v>
      </c>
      <c r="R5532" s="20">
        <v>0.70014500000000002</v>
      </c>
      <c r="S5532" s="20">
        <v>6.29983</v>
      </c>
      <c r="T5532" s="20">
        <v>0.30199999999999999</v>
      </c>
      <c r="U5532" s="20">
        <v>0.30499999999999999</v>
      </c>
      <c r="V5532" s="20">
        <f t="shared" si="172"/>
        <v>1.4369428287993</v>
      </c>
      <c r="W5532" s="20">
        <f t="shared" si="173"/>
        <v>12.873887505010503</v>
      </c>
    </row>
    <row r="5533" spans="1:23" x14ac:dyDescent="0.25">
      <c r="A5533" s="18">
        <v>40547</v>
      </c>
      <c r="B5533" s="18">
        <v>40478</v>
      </c>
      <c r="C5533" s="18">
        <v>6410</v>
      </c>
      <c r="D5533" s="18">
        <v>6410</v>
      </c>
      <c r="E5533" s="18" t="s">
        <v>116</v>
      </c>
      <c r="F5533" s="18" t="s">
        <v>304</v>
      </c>
      <c r="G5533" s="19">
        <v>1.4423845211199999</v>
      </c>
      <c r="H5533" s="19">
        <v>0.58371200000000001</v>
      </c>
      <c r="I5533" s="18" t="s">
        <v>79</v>
      </c>
      <c r="J5533" s="18" t="s">
        <v>80</v>
      </c>
      <c r="K5533" s="18">
        <v>16</v>
      </c>
      <c r="L5533" s="18">
        <v>60</v>
      </c>
      <c r="M5533" s="18" t="s">
        <v>71</v>
      </c>
      <c r="N5533" s="18" t="s">
        <v>74</v>
      </c>
      <c r="O5533" s="18" t="s">
        <v>75</v>
      </c>
      <c r="P5533" s="19">
        <v>1016.84501372</v>
      </c>
      <c r="Q5533" s="19">
        <v>62830.018419599997</v>
      </c>
      <c r="R5533" s="20">
        <v>0.70014500000000002</v>
      </c>
      <c r="S5533" s="20">
        <v>6.29983</v>
      </c>
      <c r="T5533" s="20">
        <v>0.30199999999999999</v>
      </c>
      <c r="U5533" s="20">
        <v>0.30499999999999999</v>
      </c>
      <c r="V5533" s="20">
        <f t="shared" si="172"/>
        <v>0.28526076069152001</v>
      </c>
      <c r="W5533" s="20">
        <f t="shared" si="173"/>
        <v>2.5557140264272</v>
      </c>
    </row>
    <row r="5534" spans="1:23" x14ac:dyDescent="0.25">
      <c r="A5534" s="18">
        <v>40548</v>
      </c>
      <c r="B5534" s="18">
        <v>40479</v>
      </c>
      <c r="C5534" s="18">
        <v>6410</v>
      </c>
      <c r="D5534" s="18">
        <v>6410</v>
      </c>
      <c r="E5534" s="18" t="s">
        <v>116</v>
      </c>
      <c r="F5534" s="18" t="s">
        <v>304</v>
      </c>
      <c r="G5534" s="19">
        <v>2.0380358201700002</v>
      </c>
      <c r="H5534" s="19">
        <v>0.82476400000000005</v>
      </c>
      <c r="I5534" s="18" t="s">
        <v>79</v>
      </c>
      <c r="J5534" s="18" t="s">
        <v>80</v>
      </c>
      <c r="K5534" s="18">
        <v>16</v>
      </c>
      <c r="L5534" s="18">
        <v>60</v>
      </c>
      <c r="M5534" s="18" t="s">
        <v>71</v>
      </c>
      <c r="N5534" s="18" t="s">
        <v>74</v>
      </c>
      <c r="O5534" s="18" t="s">
        <v>75</v>
      </c>
      <c r="P5534" s="19">
        <v>1068.89700434</v>
      </c>
      <c r="Q5534" s="19">
        <v>88776.485219099995</v>
      </c>
      <c r="R5534" s="20">
        <v>0.70014500000000002</v>
      </c>
      <c r="S5534" s="20">
        <v>6.29983</v>
      </c>
      <c r="T5534" s="20">
        <v>0.30199999999999999</v>
      </c>
      <c r="U5534" s="20">
        <v>0.30499999999999999</v>
      </c>
      <c r="V5534" s="20">
        <f t="shared" si="172"/>
        <v>0.40306316476443999</v>
      </c>
      <c r="W5534" s="20">
        <f t="shared" si="173"/>
        <v>3.611131728133401</v>
      </c>
    </row>
    <row r="5535" spans="1:23" x14ac:dyDescent="0.25">
      <c r="A5535" s="18">
        <v>40549</v>
      </c>
      <c r="B5535" s="18">
        <v>40480</v>
      </c>
      <c r="C5535" s="18">
        <v>6410</v>
      </c>
      <c r="D5535" s="18">
        <v>6410</v>
      </c>
      <c r="E5535" s="18" t="s">
        <v>116</v>
      </c>
      <c r="F5535" s="18" t="s">
        <v>304</v>
      </c>
      <c r="G5535" s="19">
        <v>2.5316332696999999</v>
      </c>
      <c r="H5535" s="19">
        <v>1.0245200000000001</v>
      </c>
      <c r="I5535" s="18" t="s">
        <v>79</v>
      </c>
      <c r="J5535" s="18" t="s">
        <v>80</v>
      </c>
      <c r="K5535" s="18">
        <v>16</v>
      </c>
      <c r="L5535" s="18">
        <v>60</v>
      </c>
      <c r="M5535" s="18" t="s">
        <v>71</v>
      </c>
      <c r="N5535" s="18" t="s">
        <v>74</v>
      </c>
      <c r="O5535" s="18" t="s">
        <v>75</v>
      </c>
      <c r="P5535" s="19">
        <v>1496.0644320500001</v>
      </c>
      <c r="Q5535" s="19">
        <v>110277.504117</v>
      </c>
      <c r="R5535" s="20">
        <v>0.70014500000000002</v>
      </c>
      <c r="S5535" s="20">
        <v>6.29983</v>
      </c>
      <c r="T5535" s="20">
        <v>0.30199999999999999</v>
      </c>
      <c r="U5535" s="20">
        <v>0.30499999999999999</v>
      </c>
      <c r="V5535" s="20">
        <f t="shared" si="172"/>
        <v>0.50068416366919999</v>
      </c>
      <c r="W5535" s="20">
        <f t="shared" si="173"/>
        <v>4.4857397729620008</v>
      </c>
    </row>
    <row r="5536" spans="1:23" x14ac:dyDescent="0.25">
      <c r="A5536" s="18">
        <v>40550</v>
      </c>
      <c r="B5536" s="18">
        <v>40481</v>
      </c>
      <c r="C5536" s="18">
        <v>6410</v>
      </c>
      <c r="D5536" s="18">
        <v>6410</v>
      </c>
      <c r="E5536" s="18" t="s">
        <v>116</v>
      </c>
      <c r="F5536" s="18" t="s">
        <v>304</v>
      </c>
      <c r="G5536" s="19">
        <v>2.3174879538900002</v>
      </c>
      <c r="H5536" s="19">
        <v>0.93785399999999997</v>
      </c>
      <c r="I5536" s="18" t="s">
        <v>79</v>
      </c>
      <c r="J5536" s="18" t="s">
        <v>80</v>
      </c>
      <c r="K5536" s="18">
        <v>16</v>
      </c>
      <c r="L5536" s="18">
        <v>60</v>
      </c>
      <c r="M5536" s="18" t="s">
        <v>71</v>
      </c>
      <c r="N5536" s="18" t="s">
        <v>74</v>
      </c>
      <c r="O5536" s="18" t="s">
        <v>75</v>
      </c>
      <c r="P5536" s="19">
        <v>1234.5272316999999</v>
      </c>
      <c r="Q5536" s="19">
        <v>100949.37147300001</v>
      </c>
      <c r="R5536" s="20">
        <v>0.70014500000000002</v>
      </c>
      <c r="S5536" s="20">
        <v>6.29983</v>
      </c>
      <c r="T5536" s="20">
        <v>0.30199999999999999</v>
      </c>
      <c r="U5536" s="20">
        <v>0.30499999999999999</v>
      </c>
      <c r="V5536" s="20">
        <f t="shared" si="172"/>
        <v>0.45833038460333997</v>
      </c>
      <c r="W5536" s="20">
        <f t="shared" si="173"/>
        <v>4.1062829315499005</v>
      </c>
    </row>
    <row r="5537" spans="1:23" x14ac:dyDescent="0.25">
      <c r="A5537" s="18">
        <v>40551</v>
      </c>
      <c r="B5537" s="18">
        <v>40482</v>
      </c>
      <c r="C5537" s="18">
        <v>6410</v>
      </c>
      <c r="D5537" s="18">
        <v>6410</v>
      </c>
      <c r="E5537" s="18" t="s">
        <v>116</v>
      </c>
      <c r="F5537" s="18" t="s">
        <v>304</v>
      </c>
      <c r="G5537" s="19">
        <v>2.2516712480700001</v>
      </c>
      <c r="H5537" s="19">
        <v>0.911219</v>
      </c>
      <c r="I5537" s="18" t="s">
        <v>79</v>
      </c>
      <c r="J5537" s="18" t="s">
        <v>80</v>
      </c>
      <c r="K5537" s="18">
        <v>16</v>
      </c>
      <c r="L5537" s="18">
        <v>60</v>
      </c>
      <c r="M5537" s="18" t="s">
        <v>71</v>
      </c>
      <c r="N5537" s="18" t="s">
        <v>74</v>
      </c>
      <c r="O5537" s="18" t="s">
        <v>75</v>
      </c>
      <c r="P5537" s="19">
        <v>1189.39831106</v>
      </c>
      <c r="Q5537" s="19">
        <v>98082.4072361</v>
      </c>
      <c r="R5537" s="20">
        <v>0.70014500000000002</v>
      </c>
      <c r="S5537" s="20">
        <v>6.29983</v>
      </c>
      <c r="T5537" s="20">
        <v>0.30199999999999999</v>
      </c>
      <c r="U5537" s="20">
        <v>0.30499999999999999</v>
      </c>
      <c r="V5537" s="20">
        <f t="shared" si="172"/>
        <v>0.44531382787498996</v>
      </c>
      <c r="W5537" s="20">
        <f t="shared" si="173"/>
        <v>3.9896647309751501</v>
      </c>
    </row>
    <row r="5538" spans="1:23" x14ac:dyDescent="0.25">
      <c r="A5538" s="18">
        <v>40552</v>
      </c>
      <c r="B5538" s="18">
        <v>40483</v>
      </c>
      <c r="C5538" s="18">
        <v>6410</v>
      </c>
      <c r="D5538" s="18">
        <v>6410</v>
      </c>
      <c r="E5538" s="18" t="s">
        <v>116</v>
      </c>
      <c r="F5538" s="18" t="s">
        <v>304</v>
      </c>
      <c r="G5538" s="19">
        <v>2.4700477893400001</v>
      </c>
      <c r="H5538" s="19">
        <v>0.99959299999999995</v>
      </c>
      <c r="I5538" s="18" t="s">
        <v>79</v>
      </c>
      <c r="J5538" s="18" t="s">
        <v>80</v>
      </c>
      <c r="K5538" s="18">
        <v>16</v>
      </c>
      <c r="L5538" s="18">
        <v>60</v>
      </c>
      <c r="M5538" s="18" t="s">
        <v>71</v>
      </c>
      <c r="N5538" s="18" t="s">
        <v>74</v>
      </c>
      <c r="O5538" s="18" t="s">
        <v>75</v>
      </c>
      <c r="P5538" s="19">
        <v>1300.71700298</v>
      </c>
      <c r="Q5538" s="19">
        <v>107594.851323</v>
      </c>
      <c r="R5538" s="20">
        <v>0.70014500000000002</v>
      </c>
      <c r="S5538" s="20">
        <v>6.29983</v>
      </c>
      <c r="T5538" s="20">
        <v>0.30199999999999999</v>
      </c>
      <c r="U5538" s="20">
        <v>0.30499999999999999</v>
      </c>
      <c r="V5538" s="20">
        <f t="shared" si="172"/>
        <v>0.48850230860752997</v>
      </c>
      <c r="W5538" s="20">
        <f t="shared" si="173"/>
        <v>4.3765998485870501</v>
      </c>
    </row>
    <row r="5539" spans="1:23" x14ac:dyDescent="0.25">
      <c r="A5539" s="18">
        <v>40553</v>
      </c>
      <c r="B5539" s="18">
        <v>40484</v>
      </c>
      <c r="C5539" s="18">
        <v>6410</v>
      </c>
      <c r="D5539" s="18">
        <v>6410</v>
      </c>
      <c r="E5539" s="18" t="s">
        <v>116</v>
      </c>
      <c r="F5539" s="18" t="s">
        <v>304</v>
      </c>
      <c r="G5539" s="19">
        <v>6.7146788395400003</v>
      </c>
      <c r="H5539" s="19">
        <v>2.71733</v>
      </c>
      <c r="I5539" s="18" t="s">
        <v>79</v>
      </c>
      <c r="J5539" s="18" t="s">
        <v>80</v>
      </c>
      <c r="K5539" s="18">
        <v>16</v>
      </c>
      <c r="L5539" s="18">
        <v>60</v>
      </c>
      <c r="M5539" s="18" t="s">
        <v>71</v>
      </c>
      <c r="N5539" s="18" t="s">
        <v>74</v>
      </c>
      <c r="O5539" s="18" t="s">
        <v>75</v>
      </c>
      <c r="P5539" s="19">
        <v>2099.15209774</v>
      </c>
      <c r="Q5539" s="19">
        <v>292490.24028600001</v>
      </c>
      <c r="R5539" s="20">
        <v>0.70014500000000002</v>
      </c>
      <c r="S5539" s="20">
        <v>6.29983</v>
      </c>
      <c r="T5539" s="20">
        <v>0.30199999999999999</v>
      </c>
      <c r="U5539" s="20">
        <v>0.30499999999999999</v>
      </c>
      <c r="V5539" s="20">
        <f t="shared" si="172"/>
        <v>1.3279624589693</v>
      </c>
      <c r="W5539" s="20">
        <f t="shared" si="173"/>
        <v>11.8975083524605</v>
      </c>
    </row>
    <row r="5540" spans="1:23" x14ac:dyDescent="0.25">
      <c r="A5540" s="18">
        <v>40554</v>
      </c>
      <c r="B5540" s="18">
        <v>40485</v>
      </c>
      <c r="C5540" s="18">
        <v>6410</v>
      </c>
      <c r="D5540" s="18">
        <v>6410</v>
      </c>
      <c r="E5540" s="18" t="s">
        <v>116</v>
      </c>
      <c r="F5540" s="18" t="s">
        <v>304</v>
      </c>
      <c r="G5540" s="19">
        <v>7.3933940435399998</v>
      </c>
      <c r="H5540" s="19">
        <v>2.992</v>
      </c>
      <c r="I5540" s="18" t="s">
        <v>79</v>
      </c>
      <c r="J5540" s="18" t="s">
        <v>80</v>
      </c>
      <c r="K5540" s="18">
        <v>16</v>
      </c>
      <c r="L5540" s="18">
        <v>60</v>
      </c>
      <c r="M5540" s="18" t="s">
        <v>71</v>
      </c>
      <c r="N5540" s="18" t="s">
        <v>74</v>
      </c>
      <c r="O5540" s="18" t="s">
        <v>75</v>
      </c>
      <c r="P5540" s="19">
        <v>2067.69062747</v>
      </c>
      <c r="Q5540" s="19">
        <v>322054.956313</v>
      </c>
      <c r="R5540" s="20">
        <v>0.70014500000000002</v>
      </c>
      <c r="S5540" s="20">
        <v>6.29983</v>
      </c>
      <c r="T5540" s="20">
        <v>0.30199999999999999</v>
      </c>
      <c r="U5540" s="20">
        <v>0.30499999999999999</v>
      </c>
      <c r="V5540" s="20">
        <f t="shared" si="172"/>
        <v>1.4621940203200001</v>
      </c>
      <c r="W5540" s="20">
        <f t="shared" si="173"/>
        <v>13.1001184952</v>
      </c>
    </row>
    <row r="5541" spans="1:23" x14ac:dyDescent="0.25">
      <c r="A5541" s="18">
        <v>40555</v>
      </c>
      <c r="B5541" s="18">
        <v>40486</v>
      </c>
      <c r="C5541" s="18">
        <v>6410</v>
      </c>
      <c r="D5541" s="18">
        <v>6410</v>
      </c>
      <c r="E5541" s="18" t="s">
        <v>116</v>
      </c>
      <c r="F5541" s="18" t="s">
        <v>304</v>
      </c>
      <c r="G5541" s="19">
        <v>5.0104366743300002</v>
      </c>
      <c r="H5541" s="19">
        <v>2.02765</v>
      </c>
      <c r="I5541" s="18" t="s">
        <v>79</v>
      </c>
      <c r="J5541" s="18" t="s">
        <v>80</v>
      </c>
      <c r="K5541" s="18">
        <v>16</v>
      </c>
      <c r="L5541" s="18">
        <v>60</v>
      </c>
      <c r="M5541" s="18" t="s">
        <v>71</v>
      </c>
      <c r="N5541" s="18" t="s">
        <v>74</v>
      </c>
      <c r="O5541" s="18" t="s">
        <v>75</v>
      </c>
      <c r="P5541" s="19">
        <v>1754.82912151</v>
      </c>
      <c r="Q5541" s="19">
        <v>218253.74851599999</v>
      </c>
      <c r="R5541" s="20">
        <v>0.70014500000000002</v>
      </c>
      <c r="S5541" s="20">
        <v>6.29983</v>
      </c>
      <c r="T5541" s="20">
        <v>0.30199999999999999</v>
      </c>
      <c r="U5541" s="20">
        <v>0.30499999999999999</v>
      </c>
      <c r="V5541" s="20">
        <f t="shared" si="172"/>
        <v>0.99091500845649994</v>
      </c>
      <c r="W5541" s="20">
        <f t="shared" si="173"/>
        <v>8.877825958152501</v>
      </c>
    </row>
    <row r="5542" spans="1:23" x14ac:dyDescent="0.25">
      <c r="A5542" s="18">
        <v>40556</v>
      </c>
      <c r="B5542" s="18">
        <v>40487</v>
      </c>
      <c r="C5542" s="18">
        <v>6410</v>
      </c>
      <c r="D5542" s="18">
        <v>6410</v>
      </c>
      <c r="E5542" s="18" t="s">
        <v>116</v>
      </c>
      <c r="F5542" s="18" t="s">
        <v>304</v>
      </c>
      <c r="G5542" s="19">
        <v>3.3501770393300001</v>
      </c>
      <c r="H5542" s="19">
        <v>1.3557699999999999</v>
      </c>
      <c r="I5542" s="18" t="s">
        <v>79</v>
      </c>
      <c r="J5542" s="18" t="s">
        <v>80</v>
      </c>
      <c r="K5542" s="18">
        <v>16</v>
      </c>
      <c r="L5542" s="18">
        <v>60</v>
      </c>
      <c r="M5542" s="18" t="s">
        <v>71</v>
      </c>
      <c r="N5542" s="18" t="s">
        <v>74</v>
      </c>
      <c r="O5542" s="18" t="s">
        <v>75</v>
      </c>
      <c r="P5542" s="19">
        <v>1579.45087491</v>
      </c>
      <c r="Q5542" s="19">
        <v>145933.1281</v>
      </c>
      <c r="R5542" s="20">
        <v>0.70014500000000002</v>
      </c>
      <c r="S5542" s="20">
        <v>6.29983</v>
      </c>
      <c r="T5542" s="20">
        <v>0.30199999999999999</v>
      </c>
      <c r="U5542" s="20">
        <v>0.30499999999999999</v>
      </c>
      <c r="V5542" s="20">
        <f t="shared" si="172"/>
        <v>0.66256643948169991</v>
      </c>
      <c r="W5542" s="20">
        <f t="shared" si="173"/>
        <v>5.9360787607745005</v>
      </c>
    </row>
    <row r="5543" spans="1:23" x14ac:dyDescent="0.25">
      <c r="A5543" s="18">
        <v>40557</v>
      </c>
      <c r="B5543" s="18">
        <v>40488</v>
      </c>
      <c r="C5543" s="18">
        <v>6410</v>
      </c>
      <c r="D5543" s="18">
        <v>6410</v>
      </c>
      <c r="E5543" s="18" t="s">
        <v>116</v>
      </c>
      <c r="F5543" s="18" t="s">
        <v>304</v>
      </c>
      <c r="G5543" s="19">
        <v>7.2953884320000002</v>
      </c>
      <c r="H5543" s="19">
        <v>2.95234</v>
      </c>
      <c r="I5543" s="18" t="s">
        <v>79</v>
      </c>
      <c r="J5543" s="18" t="s">
        <v>80</v>
      </c>
      <c r="K5543" s="18">
        <v>16</v>
      </c>
      <c r="L5543" s="18">
        <v>60</v>
      </c>
      <c r="M5543" s="18" t="s">
        <v>71</v>
      </c>
      <c r="N5543" s="18" t="s">
        <v>74</v>
      </c>
      <c r="O5543" s="18" t="s">
        <v>75</v>
      </c>
      <c r="P5543" s="19">
        <v>2547.57189952</v>
      </c>
      <c r="Q5543" s="19">
        <v>317785.84895100002</v>
      </c>
      <c r="R5543" s="20">
        <v>0.70014500000000002</v>
      </c>
      <c r="S5543" s="20">
        <v>6.29983</v>
      </c>
      <c r="T5543" s="20">
        <v>0.30199999999999999</v>
      </c>
      <c r="U5543" s="20">
        <v>0.30499999999999999</v>
      </c>
      <c r="V5543" s="20">
        <f t="shared" si="172"/>
        <v>1.4428121303313999</v>
      </c>
      <c r="W5543" s="20">
        <f t="shared" si="173"/>
        <v>12.926471871029001</v>
      </c>
    </row>
    <row r="5544" spans="1:23" x14ac:dyDescent="0.25">
      <c r="A5544" s="18">
        <v>40558</v>
      </c>
      <c r="B5544" s="18">
        <v>40489</v>
      </c>
      <c r="C5544" s="18">
        <v>6410</v>
      </c>
      <c r="D5544" s="18">
        <v>6410</v>
      </c>
      <c r="E5544" s="18" t="s">
        <v>116</v>
      </c>
      <c r="F5544" s="18" t="s">
        <v>304</v>
      </c>
      <c r="G5544" s="19">
        <v>14.808120687100001</v>
      </c>
      <c r="H5544" s="19">
        <v>5.9926300000000001</v>
      </c>
      <c r="I5544" s="18" t="s">
        <v>79</v>
      </c>
      <c r="J5544" s="18" t="s">
        <v>80</v>
      </c>
      <c r="K5544" s="18">
        <v>16</v>
      </c>
      <c r="L5544" s="18">
        <v>60</v>
      </c>
      <c r="M5544" s="18" t="s">
        <v>71</v>
      </c>
      <c r="N5544" s="18" t="s">
        <v>74</v>
      </c>
      <c r="O5544" s="18" t="s">
        <v>75</v>
      </c>
      <c r="P5544" s="19">
        <v>4010.1359158599998</v>
      </c>
      <c r="Q5544" s="19">
        <v>645039.15696499997</v>
      </c>
      <c r="R5544" s="20">
        <v>0.70014500000000002</v>
      </c>
      <c r="S5544" s="20">
        <v>6.29983</v>
      </c>
      <c r="T5544" s="20">
        <v>0.30199999999999999</v>
      </c>
      <c r="U5544" s="20">
        <v>0.30499999999999999</v>
      </c>
      <c r="V5544" s="20">
        <f t="shared" si="172"/>
        <v>2.9286055320823001</v>
      </c>
      <c r="W5544" s="20">
        <f t="shared" si="173"/>
        <v>26.238022425765504</v>
      </c>
    </row>
    <row r="5545" spans="1:23" x14ac:dyDescent="0.25">
      <c r="A5545" s="18">
        <v>40559</v>
      </c>
      <c r="B5545" s="18">
        <v>40490</v>
      </c>
      <c r="C5545" s="18">
        <v>6410</v>
      </c>
      <c r="D5545" s="18">
        <v>6410</v>
      </c>
      <c r="E5545" s="18" t="s">
        <v>116</v>
      </c>
      <c r="F5545" s="18" t="s">
        <v>304</v>
      </c>
      <c r="G5545" s="19">
        <v>90.762286289299993</v>
      </c>
      <c r="H5545" s="19">
        <v>36.730200000000004</v>
      </c>
      <c r="I5545" s="18" t="s">
        <v>79</v>
      </c>
      <c r="J5545" s="18" t="s">
        <v>80</v>
      </c>
      <c r="K5545" s="18">
        <v>16</v>
      </c>
      <c r="L5545" s="18">
        <v>60</v>
      </c>
      <c r="M5545" s="18" t="s">
        <v>71</v>
      </c>
      <c r="N5545" s="18" t="s">
        <v>74</v>
      </c>
      <c r="O5545" s="18" t="s">
        <v>75</v>
      </c>
      <c r="P5545" s="19">
        <v>29956.418397699999</v>
      </c>
      <c r="Q5545" s="19">
        <v>3953589.3763600001</v>
      </c>
      <c r="R5545" s="20">
        <v>0.70014500000000002</v>
      </c>
      <c r="S5545" s="20">
        <v>6.29983</v>
      </c>
      <c r="T5545" s="20">
        <v>0.30199999999999999</v>
      </c>
      <c r="U5545" s="20">
        <v>0.30499999999999999</v>
      </c>
      <c r="V5545" s="20">
        <f t="shared" si="172"/>
        <v>17.950093183542002</v>
      </c>
      <c r="W5545" s="20">
        <f t="shared" si="173"/>
        <v>160.81884102687002</v>
      </c>
    </row>
    <row r="5546" spans="1:23" x14ac:dyDescent="0.25">
      <c r="A5546" s="18">
        <v>40560</v>
      </c>
      <c r="B5546" s="18">
        <v>40491</v>
      </c>
      <c r="C5546" s="18">
        <v>6410</v>
      </c>
      <c r="D5546" s="18">
        <v>6410</v>
      </c>
      <c r="E5546" s="18" t="s">
        <v>116</v>
      </c>
      <c r="F5546" s="18" t="s">
        <v>304</v>
      </c>
      <c r="G5546" s="19">
        <v>3.19664660859</v>
      </c>
      <c r="H5546" s="19">
        <v>1.2936399999999999</v>
      </c>
      <c r="I5546" s="18" t="s">
        <v>79</v>
      </c>
      <c r="J5546" s="18" t="s">
        <v>80</v>
      </c>
      <c r="K5546" s="18">
        <v>16</v>
      </c>
      <c r="L5546" s="18">
        <v>60</v>
      </c>
      <c r="M5546" s="18" t="s">
        <v>71</v>
      </c>
      <c r="N5546" s="18" t="s">
        <v>74</v>
      </c>
      <c r="O5546" s="18" t="s">
        <v>75</v>
      </c>
      <c r="P5546" s="19">
        <v>1530.0599927200001</v>
      </c>
      <c r="Q5546" s="19">
        <v>139245.36928700001</v>
      </c>
      <c r="R5546" s="20">
        <v>0.70014500000000002</v>
      </c>
      <c r="S5546" s="20">
        <v>6.29983</v>
      </c>
      <c r="T5546" s="20">
        <v>0.30199999999999999</v>
      </c>
      <c r="U5546" s="20">
        <v>0.30499999999999999</v>
      </c>
      <c r="V5546" s="20">
        <f t="shared" si="172"/>
        <v>0.63220343330439988</v>
      </c>
      <c r="W5546" s="20">
        <f t="shared" si="173"/>
        <v>5.6640498964339994</v>
      </c>
    </row>
    <row r="5547" spans="1:23" x14ac:dyDescent="0.25">
      <c r="A5547" s="18">
        <v>40561</v>
      </c>
      <c r="B5547" s="18">
        <v>40492</v>
      </c>
      <c r="C5547" s="18">
        <v>6410</v>
      </c>
      <c r="D5547" s="18">
        <v>6410</v>
      </c>
      <c r="E5547" s="18" t="s">
        <v>116</v>
      </c>
      <c r="F5547" s="18" t="s">
        <v>304</v>
      </c>
      <c r="G5547" s="19">
        <v>32.806392731400003</v>
      </c>
      <c r="H5547" s="19">
        <v>13.276300000000001</v>
      </c>
      <c r="I5547" s="18" t="s">
        <v>79</v>
      </c>
      <c r="J5547" s="18" t="s">
        <v>80</v>
      </c>
      <c r="K5547" s="18">
        <v>16</v>
      </c>
      <c r="L5547" s="18">
        <v>60</v>
      </c>
      <c r="M5547" s="18" t="s">
        <v>71</v>
      </c>
      <c r="N5547" s="18" t="s">
        <v>74</v>
      </c>
      <c r="O5547" s="18" t="s">
        <v>75</v>
      </c>
      <c r="P5547" s="19">
        <v>5384.7438535399997</v>
      </c>
      <c r="Q5547" s="19">
        <v>1429040.7512000001</v>
      </c>
      <c r="R5547" s="20">
        <v>0.70014500000000002</v>
      </c>
      <c r="S5547" s="20">
        <v>6.29983</v>
      </c>
      <c r="T5547" s="20">
        <v>0.30199999999999999</v>
      </c>
      <c r="U5547" s="20">
        <v>0.30499999999999999</v>
      </c>
      <c r="V5547" s="20">
        <f t="shared" si="172"/>
        <v>6.4881438743230007</v>
      </c>
      <c r="W5547" s="20">
        <f t="shared" si="173"/>
        <v>58.128710955155015</v>
      </c>
    </row>
    <row r="5548" spans="1:23" x14ac:dyDescent="0.25">
      <c r="A5548" s="18">
        <v>40562</v>
      </c>
      <c r="B5548" s="18">
        <v>40493</v>
      </c>
      <c r="C5548" s="18">
        <v>6410</v>
      </c>
      <c r="D5548" s="18">
        <v>6410</v>
      </c>
      <c r="E5548" s="18" t="s">
        <v>116</v>
      </c>
      <c r="F5548" s="18" t="s">
        <v>304</v>
      </c>
      <c r="G5548" s="19">
        <v>2.6278089001099998</v>
      </c>
      <c r="H5548" s="19">
        <v>1.0634399999999999</v>
      </c>
      <c r="I5548" s="18" t="s">
        <v>79</v>
      </c>
      <c r="J5548" s="18" t="s">
        <v>80</v>
      </c>
      <c r="K5548" s="18">
        <v>16</v>
      </c>
      <c r="L5548" s="18">
        <v>60</v>
      </c>
      <c r="M5548" s="18" t="s">
        <v>71</v>
      </c>
      <c r="N5548" s="18" t="s">
        <v>74</v>
      </c>
      <c r="O5548" s="18" t="s">
        <v>75</v>
      </c>
      <c r="P5548" s="19">
        <v>1641.5802931999999</v>
      </c>
      <c r="Q5548" s="19">
        <v>114466.89782</v>
      </c>
      <c r="R5548" s="20">
        <v>0.70014500000000002</v>
      </c>
      <c r="S5548" s="20">
        <v>6.29983</v>
      </c>
      <c r="T5548" s="20">
        <v>0.30199999999999999</v>
      </c>
      <c r="U5548" s="20">
        <v>0.30499999999999999</v>
      </c>
      <c r="V5548" s="20">
        <f t="shared" si="172"/>
        <v>0.51970441476239992</v>
      </c>
      <c r="W5548" s="20">
        <f t="shared" si="173"/>
        <v>4.6561463945639998</v>
      </c>
    </row>
    <row r="5549" spans="1:23" x14ac:dyDescent="0.25">
      <c r="A5549" s="18">
        <v>40563</v>
      </c>
      <c r="B5549" s="18">
        <v>40494</v>
      </c>
      <c r="C5549" s="18">
        <v>6410</v>
      </c>
      <c r="D5549" s="18">
        <v>6410</v>
      </c>
      <c r="E5549" s="18" t="s">
        <v>116</v>
      </c>
      <c r="F5549" s="18" t="s">
        <v>304</v>
      </c>
      <c r="G5549" s="19">
        <v>2.9608127463599998</v>
      </c>
      <c r="H5549" s="19">
        <v>1.1981999999999999</v>
      </c>
      <c r="I5549" s="18" t="s">
        <v>79</v>
      </c>
      <c r="J5549" s="18" t="s">
        <v>80</v>
      </c>
      <c r="K5549" s="18">
        <v>16</v>
      </c>
      <c r="L5549" s="18">
        <v>60</v>
      </c>
      <c r="M5549" s="18" t="s">
        <v>71</v>
      </c>
      <c r="N5549" s="18" t="s">
        <v>74</v>
      </c>
      <c r="O5549" s="18" t="s">
        <v>75</v>
      </c>
      <c r="P5549" s="19">
        <v>1363.24413609</v>
      </c>
      <c r="Q5549" s="19">
        <v>128972.48734000001</v>
      </c>
      <c r="R5549" s="20">
        <v>0.70014500000000002</v>
      </c>
      <c r="S5549" s="20">
        <v>6.29983</v>
      </c>
      <c r="T5549" s="20">
        <v>0.30199999999999999</v>
      </c>
      <c r="U5549" s="20">
        <v>0.30499999999999999</v>
      </c>
      <c r="V5549" s="20">
        <f t="shared" si="172"/>
        <v>0.58556178982199991</v>
      </c>
      <c r="W5549" s="20">
        <f t="shared" si="173"/>
        <v>5.2461771326699997</v>
      </c>
    </row>
    <row r="5550" spans="1:23" x14ac:dyDescent="0.25">
      <c r="A5550" s="18">
        <v>40564</v>
      </c>
      <c r="B5550" s="18">
        <v>40495</v>
      </c>
      <c r="C5550" s="18">
        <v>6410</v>
      </c>
      <c r="D5550" s="18">
        <v>6410</v>
      </c>
      <c r="E5550" s="18" t="s">
        <v>116</v>
      </c>
      <c r="F5550" s="18" t="s">
        <v>304</v>
      </c>
      <c r="G5550" s="19">
        <v>2.7470449105200001</v>
      </c>
      <c r="H5550" s="19">
        <v>1.1116900000000001</v>
      </c>
      <c r="I5550" s="18" t="s">
        <v>79</v>
      </c>
      <c r="J5550" s="18" t="s">
        <v>80</v>
      </c>
      <c r="K5550" s="18">
        <v>16</v>
      </c>
      <c r="L5550" s="18">
        <v>60</v>
      </c>
      <c r="M5550" s="18" t="s">
        <v>71</v>
      </c>
      <c r="N5550" s="18" t="s">
        <v>74</v>
      </c>
      <c r="O5550" s="18" t="s">
        <v>75</v>
      </c>
      <c r="P5550" s="19">
        <v>1596.5966766900001</v>
      </c>
      <c r="Q5550" s="19">
        <v>119660.797658</v>
      </c>
      <c r="R5550" s="20">
        <v>0.70014500000000002</v>
      </c>
      <c r="S5550" s="20">
        <v>6.29983</v>
      </c>
      <c r="T5550" s="20">
        <v>0.30199999999999999</v>
      </c>
      <c r="U5550" s="20">
        <v>0.30499999999999999</v>
      </c>
      <c r="V5550" s="20">
        <f t="shared" si="172"/>
        <v>0.54328424814490006</v>
      </c>
      <c r="W5550" s="20">
        <f t="shared" si="173"/>
        <v>4.8674033188265007</v>
      </c>
    </row>
    <row r="5551" spans="1:23" x14ac:dyDescent="0.25">
      <c r="A5551" s="18">
        <v>40565</v>
      </c>
      <c r="B5551" s="18">
        <v>40496</v>
      </c>
      <c r="C5551" s="18">
        <v>6410</v>
      </c>
      <c r="D5551" s="18">
        <v>6410</v>
      </c>
      <c r="E5551" s="18" t="s">
        <v>116</v>
      </c>
      <c r="F5551" s="18" t="s">
        <v>304</v>
      </c>
      <c r="G5551" s="19">
        <v>1.4230397314800001</v>
      </c>
      <c r="H5551" s="19">
        <v>0.57588399999999995</v>
      </c>
      <c r="I5551" s="18" t="s">
        <v>79</v>
      </c>
      <c r="J5551" s="18" t="s">
        <v>80</v>
      </c>
      <c r="K5551" s="18">
        <v>16</v>
      </c>
      <c r="L5551" s="18">
        <v>60</v>
      </c>
      <c r="M5551" s="18" t="s">
        <v>71</v>
      </c>
      <c r="N5551" s="18" t="s">
        <v>74</v>
      </c>
      <c r="O5551" s="18" t="s">
        <v>75</v>
      </c>
      <c r="P5551" s="19">
        <v>926.07844770500003</v>
      </c>
      <c r="Q5551" s="19">
        <v>61987.362752100002</v>
      </c>
      <c r="R5551" s="20">
        <v>0.70014500000000002</v>
      </c>
      <c r="S5551" s="20">
        <v>6.29983</v>
      </c>
      <c r="T5551" s="20">
        <v>0.30199999999999999</v>
      </c>
      <c r="U5551" s="20">
        <v>0.30499999999999999</v>
      </c>
      <c r="V5551" s="20">
        <f t="shared" si="172"/>
        <v>0.28143520761963997</v>
      </c>
      <c r="W5551" s="20">
        <f t="shared" si="173"/>
        <v>2.5214400533053998</v>
      </c>
    </row>
    <row r="5552" spans="1:23" x14ac:dyDescent="0.25">
      <c r="A5552" s="18">
        <v>40566</v>
      </c>
      <c r="B5552" s="18">
        <v>40497</v>
      </c>
      <c r="C5552" s="18">
        <v>6410</v>
      </c>
      <c r="D5552" s="18">
        <v>6410</v>
      </c>
      <c r="E5552" s="18" t="s">
        <v>116</v>
      </c>
      <c r="F5552" s="18" t="s">
        <v>304</v>
      </c>
      <c r="G5552" s="19">
        <v>1.84945614999</v>
      </c>
      <c r="H5552" s="19">
        <v>0.748448</v>
      </c>
      <c r="I5552" s="18" t="s">
        <v>79</v>
      </c>
      <c r="J5552" s="18" t="s">
        <v>80</v>
      </c>
      <c r="K5552" s="18">
        <v>16</v>
      </c>
      <c r="L5552" s="18">
        <v>60</v>
      </c>
      <c r="M5552" s="18" t="s">
        <v>71</v>
      </c>
      <c r="N5552" s="18" t="s">
        <v>74</v>
      </c>
      <c r="O5552" s="18" t="s">
        <v>75</v>
      </c>
      <c r="P5552" s="19">
        <v>1059.49814672</v>
      </c>
      <c r="Q5552" s="19">
        <v>80561.9876448</v>
      </c>
      <c r="R5552" s="20">
        <v>0.70014500000000002</v>
      </c>
      <c r="S5552" s="20">
        <v>6.29983</v>
      </c>
      <c r="T5552" s="20">
        <v>0.30199999999999999</v>
      </c>
      <c r="U5552" s="20">
        <v>0.30499999999999999</v>
      </c>
      <c r="V5552" s="20">
        <f t="shared" si="172"/>
        <v>0.36576744322207999</v>
      </c>
      <c r="W5552" s="20">
        <f t="shared" si="173"/>
        <v>3.2769911388688002</v>
      </c>
    </row>
    <row r="5553" spans="1:23" x14ac:dyDescent="0.25">
      <c r="A5553" s="18">
        <v>40567</v>
      </c>
      <c r="B5553" s="18">
        <v>40498</v>
      </c>
      <c r="C5553" s="18">
        <v>6410</v>
      </c>
      <c r="D5553" s="18">
        <v>6410</v>
      </c>
      <c r="E5553" s="18" t="s">
        <v>116</v>
      </c>
      <c r="F5553" s="18" t="s">
        <v>304</v>
      </c>
      <c r="G5553" s="19">
        <v>1.91233912842</v>
      </c>
      <c r="H5553" s="19">
        <v>0.77389600000000003</v>
      </c>
      <c r="I5553" s="18" t="s">
        <v>79</v>
      </c>
      <c r="J5553" s="18" t="s">
        <v>80</v>
      </c>
      <c r="K5553" s="18">
        <v>16</v>
      </c>
      <c r="L5553" s="18">
        <v>60</v>
      </c>
      <c r="M5553" s="18" t="s">
        <v>71</v>
      </c>
      <c r="N5553" s="18" t="s">
        <v>74</v>
      </c>
      <c r="O5553" s="18" t="s">
        <v>75</v>
      </c>
      <c r="P5553" s="19">
        <v>1045.1427669899999</v>
      </c>
      <c r="Q5553" s="19">
        <v>83301.159228599994</v>
      </c>
      <c r="R5553" s="20">
        <v>0.70014500000000002</v>
      </c>
      <c r="S5553" s="20">
        <v>6.29983</v>
      </c>
      <c r="T5553" s="20">
        <v>0.30199999999999999</v>
      </c>
      <c r="U5553" s="20">
        <v>0.30499999999999999</v>
      </c>
      <c r="V5553" s="20">
        <f t="shared" si="172"/>
        <v>0.37820391161415995</v>
      </c>
      <c r="W5553" s="20">
        <f t="shared" si="173"/>
        <v>3.3884122001876005</v>
      </c>
    </row>
    <row r="5554" spans="1:23" x14ac:dyDescent="0.25">
      <c r="A5554" s="18">
        <v>40568</v>
      </c>
      <c r="B5554" s="18">
        <v>40499</v>
      </c>
      <c r="C5554" s="18">
        <v>6410</v>
      </c>
      <c r="D5554" s="18">
        <v>6410</v>
      </c>
      <c r="E5554" s="18" t="s">
        <v>116</v>
      </c>
      <c r="F5554" s="18" t="s">
        <v>304</v>
      </c>
      <c r="G5554" s="19">
        <v>1.8267056524600001</v>
      </c>
      <c r="H5554" s="19">
        <v>0.73924199999999995</v>
      </c>
      <c r="I5554" s="18" t="s">
        <v>79</v>
      </c>
      <c r="J5554" s="18" t="s">
        <v>80</v>
      </c>
      <c r="K5554" s="18">
        <v>16</v>
      </c>
      <c r="L5554" s="18">
        <v>60</v>
      </c>
      <c r="M5554" s="18" t="s">
        <v>71</v>
      </c>
      <c r="N5554" s="18" t="s">
        <v>74</v>
      </c>
      <c r="O5554" s="18" t="s">
        <v>75</v>
      </c>
      <c r="P5554" s="19">
        <v>1045.86131894</v>
      </c>
      <c r="Q5554" s="19">
        <v>79570.979936599993</v>
      </c>
      <c r="R5554" s="20">
        <v>0.70014500000000002</v>
      </c>
      <c r="S5554" s="20">
        <v>6.29983</v>
      </c>
      <c r="T5554" s="20">
        <v>0.30199999999999999</v>
      </c>
      <c r="U5554" s="20">
        <v>0.30499999999999999</v>
      </c>
      <c r="V5554" s="20">
        <f t="shared" si="172"/>
        <v>0.36126845988281997</v>
      </c>
      <c r="W5554" s="20">
        <f t="shared" si="173"/>
        <v>3.2366837555577002</v>
      </c>
    </row>
    <row r="5555" spans="1:23" x14ac:dyDescent="0.25">
      <c r="A5555" s="18">
        <v>40569</v>
      </c>
      <c r="B5555" s="18">
        <v>40500</v>
      </c>
      <c r="C5555" s="18">
        <v>6410</v>
      </c>
      <c r="D5555" s="18">
        <v>6410</v>
      </c>
      <c r="E5555" s="18" t="s">
        <v>116</v>
      </c>
      <c r="F5555" s="18" t="s">
        <v>304</v>
      </c>
      <c r="G5555" s="19">
        <v>3.00364196028</v>
      </c>
      <c r="H5555" s="19">
        <v>1.21553</v>
      </c>
      <c r="I5555" s="18" t="s">
        <v>79</v>
      </c>
      <c r="J5555" s="18" t="s">
        <v>80</v>
      </c>
      <c r="K5555" s="18">
        <v>16</v>
      </c>
      <c r="L5555" s="18">
        <v>60</v>
      </c>
      <c r="M5555" s="18" t="s">
        <v>71</v>
      </c>
      <c r="N5555" s="18" t="s">
        <v>74</v>
      </c>
      <c r="O5555" s="18" t="s">
        <v>75</v>
      </c>
      <c r="P5555" s="19">
        <v>1384.91448657</v>
      </c>
      <c r="Q5555" s="19">
        <v>130838.120436</v>
      </c>
      <c r="R5555" s="20">
        <v>0.70014500000000002</v>
      </c>
      <c r="S5555" s="20">
        <v>6.29983</v>
      </c>
      <c r="T5555" s="20">
        <v>0.30199999999999999</v>
      </c>
      <c r="U5555" s="20">
        <v>0.30499999999999999</v>
      </c>
      <c r="V5555" s="20">
        <f t="shared" si="172"/>
        <v>0.59403098179129998</v>
      </c>
      <c r="W5555" s="20">
        <f t="shared" si="173"/>
        <v>5.3220544901305002</v>
      </c>
    </row>
    <row r="5556" spans="1:23" x14ac:dyDescent="0.25">
      <c r="A5556" s="18">
        <v>40570</v>
      </c>
      <c r="B5556" s="18">
        <v>40501</v>
      </c>
      <c r="C5556" s="18">
        <v>6410</v>
      </c>
      <c r="D5556" s="18">
        <v>6410</v>
      </c>
      <c r="E5556" s="18" t="s">
        <v>116</v>
      </c>
      <c r="F5556" s="18" t="s">
        <v>304</v>
      </c>
      <c r="G5556" s="19">
        <v>1.3507513035600001</v>
      </c>
      <c r="H5556" s="19">
        <v>0.54662999999999995</v>
      </c>
      <c r="I5556" s="18" t="s">
        <v>79</v>
      </c>
      <c r="J5556" s="18" t="s">
        <v>80</v>
      </c>
      <c r="K5556" s="18">
        <v>16</v>
      </c>
      <c r="L5556" s="18">
        <v>60</v>
      </c>
      <c r="M5556" s="18" t="s">
        <v>71</v>
      </c>
      <c r="N5556" s="18" t="s">
        <v>74</v>
      </c>
      <c r="O5556" s="18" t="s">
        <v>75</v>
      </c>
      <c r="P5556" s="19">
        <v>1028.5528797899999</v>
      </c>
      <c r="Q5556" s="19">
        <v>58838.491428399997</v>
      </c>
      <c r="R5556" s="20">
        <v>0.70014500000000002</v>
      </c>
      <c r="S5556" s="20">
        <v>6.29983</v>
      </c>
      <c r="T5556" s="20">
        <v>0.30199999999999999</v>
      </c>
      <c r="U5556" s="20">
        <v>0.30499999999999999</v>
      </c>
      <c r="V5556" s="20">
        <f t="shared" si="172"/>
        <v>0.26713874242229996</v>
      </c>
      <c r="W5556" s="20">
        <f t="shared" si="173"/>
        <v>2.3933548706655001</v>
      </c>
    </row>
    <row r="5557" spans="1:23" x14ac:dyDescent="0.25">
      <c r="A5557" s="18">
        <v>40571</v>
      </c>
      <c r="B5557" s="18">
        <v>40502</v>
      </c>
      <c r="C5557" s="18">
        <v>6410</v>
      </c>
      <c r="D5557" s="18">
        <v>6410</v>
      </c>
      <c r="E5557" s="18" t="s">
        <v>116</v>
      </c>
      <c r="F5557" s="18" t="s">
        <v>304</v>
      </c>
      <c r="G5557" s="19">
        <v>2.7983600601899998</v>
      </c>
      <c r="H5557" s="19">
        <v>1.13246</v>
      </c>
      <c r="I5557" s="18" t="s">
        <v>79</v>
      </c>
      <c r="J5557" s="18" t="s">
        <v>80</v>
      </c>
      <c r="K5557" s="18">
        <v>16</v>
      </c>
      <c r="L5557" s="18">
        <v>60</v>
      </c>
      <c r="M5557" s="18" t="s">
        <v>71</v>
      </c>
      <c r="N5557" s="18" t="s">
        <v>74</v>
      </c>
      <c r="O5557" s="18" t="s">
        <v>75</v>
      </c>
      <c r="P5557" s="19">
        <v>1427.970204</v>
      </c>
      <c r="Q5557" s="19">
        <v>121896.076636</v>
      </c>
      <c r="R5557" s="20">
        <v>0.70014500000000002</v>
      </c>
      <c r="S5557" s="20">
        <v>6.29983</v>
      </c>
      <c r="T5557" s="20">
        <v>0.30199999999999999</v>
      </c>
      <c r="U5557" s="20">
        <v>0.30499999999999999</v>
      </c>
      <c r="V5557" s="20">
        <f t="shared" si="172"/>
        <v>0.55343457227659998</v>
      </c>
      <c r="W5557" s="20">
        <f t="shared" si="173"/>
        <v>4.9583423098510009</v>
      </c>
    </row>
    <row r="5558" spans="1:23" x14ac:dyDescent="0.25">
      <c r="A5558" s="18">
        <v>40572</v>
      </c>
      <c r="B5558" s="18">
        <v>40503</v>
      </c>
      <c r="C5558" s="18">
        <v>6410</v>
      </c>
      <c r="D5558" s="18">
        <v>6410</v>
      </c>
      <c r="E5558" s="18" t="s">
        <v>116</v>
      </c>
      <c r="F5558" s="18" t="s">
        <v>304</v>
      </c>
      <c r="G5558" s="19">
        <v>6.8431048566700001</v>
      </c>
      <c r="H5558" s="19">
        <v>2.7693099999999999</v>
      </c>
      <c r="I5558" s="18" t="s">
        <v>79</v>
      </c>
      <c r="J5558" s="18" t="s">
        <v>80</v>
      </c>
      <c r="K5558" s="18">
        <v>16</v>
      </c>
      <c r="L5558" s="18">
        <v>60</v>
      </c>
      <c r="M5558" s="18" t="s">
        <v>71</v>
      </c>
      <c r="N5558" s="18" t="s">
        <v>74</v>
      </c>
      <c r="O5558" s="18" t="s">
        <v>75</v>
      </c>
      <c r="P5558" s="19">
        <v>5909.5968234700003</v>
      </c>
      <c r="Q5558" s="19">
        <v>298084.45521500002</v>
      </c>
      <c r="R5558" s="20">
        <v>0.70014500000000002</v>
      </c>
      <c r="S5558" s="20">
        <v>6.29983</v>
      </c>
      <c r="T5558" s="20">
        <v>0.30199999999999999</v>
      </c>
      <c r="U5558" s="20">
        <v>0.30499999999999999</v>
      </c>
      <c r="V5558" s="20">
        <f t="shared" si="172"/>
        <v>1.3533651478650999</v>
      </c>
      <c r="W5558" s="20">
        <f t="shared" si="173"/>
        <v>12.1250966410235</v>
      </c>
    </row>
    <row r="5559" spans="1:23" x14ac:dyDescent="0.25">
      <c r="A5559" s="18">
        <v>40573</v>
      </c>
      <c r="B5559" s="18">
        <v>40504</v>
      </c>
      <c r="C5559" s="18">
        <v>6410</v>
      </c>
      <c r="D5559" s="18">
        <v>6410</v>
      </c>
      <c r="E5559" s="18" t="s">
        <v>116</v>
      </c>
      <c r="F5559" s="18" t="s">
        <v>304</v>
      </c>
      <c r="G5559" s="19">
        <v>3.2850460678800002</v>
      </c>
      <c r="H5559" s="19">
        <v>1.32941</v>
      </c>
      <c r="I5559" s="18" t="s">
        <v>79</v>
      </c>
      <c r="J5559" s="18" t="s">
        <v>80</v>
      </c>
      <c r="K5559" s="18">
        <v>16</v>
      </c>
      <c r="L5559" s="18">
        <v>60</v>
      </c>
      <c r="M5559" s="18" t="s">
        <v>71</v>
      </c>
      <c r="N5559" s="18" t="s">
        <v>74</v>
      </c>
      <c r="O5559" s="18" t="s">
        <v>75</v>
      </c>
      <c r="P5559" s="19">
        <v>1367.8144237900001</v>
      </c>
      <c r="Q5559" s="19">
        <v>143096.03433200001</v>
      </c>
      <c r="R5559" s="20">
        <v>0.70014500000000002</v>
      </c>
      <c r="S5559" s="20">
        <v>6.29983</v>
      </c>
      <c r="T5559" s="20">
        <v>0.30199999999999999</v>
      </c>
      <c r="U5559" s="20">
        <v>0.30499999999999999</v>
      </c>
      <c r="V5559" s="20">
        <f t="shared" si="172"/>
        <v>0.64968427558609998</v>
      </c>
      <c r="W5559" s="20">
        <f t="shared" si="173"/>
        <v>5.8206646152085009</v>
      </c>
    </row>
    <row r="5560" spans="1:23" x14ac:dyDescent="0.25">
      <c r="A5560" s="18">
        <v>40574</v>
      </c>
      <c r="B5560" s="18">
        <v>40505</v>
      </c>
      <c r="C5560" s="18">
        <v>6410</v>
      </c>
      <c r="D5560" s="18">
        <v>6410</v>
      </c>
      <c r="E5560" s="18" t="s">
        <v>116</v>
      </c>
      <c r="F5560" s="18" t="s">
        <v>304</v>
      </c>
      <c r="G5560" s="19">
        <v>3.8800296329399999</v>
      </c>
      <c r="H5560" s="19">
        <v>1.57019</v>
      </c>
      <c r="I5560" s="18" t="s">
        <v>79</v>
      </c>
      <c r="J5560" s="18" t="s">
        <v>80</v>
      </c>
      <c r="K5560" s="18">
        <v>16</v>
      </c>
      <c r="L5560" s="18">
        <v>60</v>
      </c>
      <c r="M5560" s="18" t="s">
        <v>71</v>
      </c>
      <c r="N5560" s="18" t="s">
        <v>74</v>
      </c>
      <c r="O5560" s="18" t="s">
        <v>75</v>
      </c>
      <c r="P5560" s="19">
        <v>2947.05285344</v>
      </c>
      <c r="Q5560" s="19">
        <v>169013.41475500001</v>
      </c>
      <c r="R5560" s="20">
        <v>0.70014500000000002</v>
      </c>
      <c r="S5560" s="20">
        <v>6.29983</v>
      </c>
      <c r="T5560" s="20">
        <v>0.30199999999999999</v>
      </c>
      <c r="U5560" s="20">
        <v>0.30499999999999999</v>
      </c>
      <c r="V5560" s="20">
        <f t="shared" si="172"/>
        <v>0.76735375292989993</v>
      </c>
      <c r="W5560" s="20">
        <f t="shared" si="173"/>
        <v>6.8748913970515009</v>
      </c>
    </row>
    <row r="5561" spans="1:23" x14ac:dyDescent="0.25">
      <c r="A5561" s="18">
        <v>40575</v>
      </c>
      <c r="B5561" s="18">
        <v>40506</v>
      </c>
      <c r="C5561" s="18">
        <v>6410</v>
      </c>
      <c r="D5561" s="18">
        <v>6410</v>
      </c>
      <c r="E5561" s="18" t="s">
        <v>116</v>
      </c>
      <c r="F5561" s="18" t="s">
        <v>304</v>
      </c>
      <c r="G5561" s="19">
        <v>12.963116486500001</v>
      </c>
      <c r="H5561" s="19">
        <v>5.2459899999999999</v>
      </c>
      <c r="I5561" s="18" t="s">
        <v>79</v>
      </c>
      <c r="J5561" s="18" t="s">
        <v>80</v>
      </c>
      <c r="K5561" s="18">
        <v>16</v>
      </c>
      <c r="L5561" s="18">
        <v>60</v>
      </c>
      <c r="M5561" s="18" t="s">
        <v>71</v>
      </c>
      <c r="N5561" s="18" t="s">
        <v>74</v>
      </c>
      <c r="O5561" s="18" t="s">
        <v>75</v>
      </c>
      <c r="P5561" s="19">
        <v>4432.5896579399996</v>
      </c>
      <c r="Q5561" s="19">
        <v>564671.09545999998</v>
      </c>
      <c r="R5561" s="20">
        <v>0.70014500000000002</v>
      </c>
      <c r="S5561" s="20">
        <v>6.29983</v>
      </c>
      <c r="T5561" s="20">
        <v>0.30199999999999999</v>
      </c>
      <c r="U5561" s="20">
        <v>0.30499999999999999</v>
      </c>
      <c r="V5561" s="20">
        <f t="shared" si="172"/>
        <v>2.5637216606478996</v>
      </c>
      <c r="W5561" s="20">
        <f t="shared" si="173"/>
        <v>22.968947401281504</v>
      </c>
    </row>
    <row r="5562" spans="1:23" x14ac:dyDescent="0.25">
      <c r="A5562" s="18">
        <v>40576</v>
      </c>
      <c r="B5562" s="18">
        <v>40507</v>
      </c>
      <c r="C5562" s="18">
        <v>6410</v>
      </c>
      <c r="D5562" s="18">
        <v>6410</v>
      </c>
      <c r="E5562" s="18" t="s">
        <v>116</v>
      </c>
      <c r="F5562" s="18" t="s">
        <v>304</v>
      </c>
      <c r="G5562" s="19">
        <v>2.30313589417</v>
      </c>
      <c r="H5562" s="19">
        <v>0.93204600000000004</v>
      </c>
      <c r="I5562" s="18" t="s">
        <v>79</v>
      </c>
      <c r="J5562" s="18" t="s">
        <v>80</v>
      </c>
      <c r="K5562" s="18">
        <v>16</v>
      </c>
      <c r="L5562" s="18">
        <v>60</v>
      </c>
      <c r="M5562" s="18" t="s">
        <v>71</v>
      </c>
      <c r="N5562" s="18" t="s">
        <v>74</v>
      </c>
      <c r="O5562" s="18" t="s">
        <v>75</v>
      </c>
      <c r="P5562" s="19">
        <v>1139.6718098599999</v>
      </c>
      <c r="Q5562" s="19">
        <v>100324.198252</v>
      </c>
      <c r="R5562" s="20">
        <v>0.70014500000000002</v>
      </c>
      <c r="S5562" s="20">
        <v>6.29983</v>
      </c>
      <c r="T5562" s="20">
        <v>0.30199999999999999</v>
      </c>
      <c r="U5562" s="20">
        <v>0.30499999999999999</v>
      </c>
      <c r="V5562" s="20">
        <f t="shared" si="172"/>
        <v>0.45549200797566003</v>
      </c>
      <c r="W5562" s="20">
        <f t="shared" si="173"/>
        <v>4.0808532897651002</v>
      </c>
    </row>
    <row r="5563" spans="1:23" x14ac:dyDescent="0.25">
      <c r="A5563" s="18">
        <v>40577</v>
      </c>
      <c r="B5563" s="18">
        <v>40508</v>
      </c>
      <c r="C5563" s="18">
        <v>6410</v>
      </c>
      <c r="D5563" s="18">
        <v>6410</v>
      </c>
      <c r="E5563" s="18" t="s">
        <v>116</v>
      </c>
      <c r="F5563" s="18" t="s">
        <v>304</v>
      </c>
      <c r="G5563" s="19">
        <v>64.592687534899994</v>
      </c>
      <c r="H5563" s="19">
        <v>26.139700000000001</v>
      </c>
      <c r="I5563" s="18" t="s">
        <v>79</v>
      </c>
      <c r="J5563" s="18" t="s">
        <v>80</v>
      </c>
      <c r="K5563" s="18">
        <v>16</v>
      </c>
      <c r="L5563" s="18">
        <v>60</v>
      </c>
      <c r="M5563" s="18" t="s">
        <v>71</v>
      </c>
      <c r="N5563" s="18" t="s">
        <v>74</v>
      </c>
      <c r="O5563" s="18" t="s">
        <v>75</v>
      </c>
      <c r="P5563" s="19">
        <v>7066.5630026500003</v>
      </c>
      <c r="Q5563" s="19">
        <v>2813646.21441</v>
      </c>
      <c r="R5563" s="20">
        <v>0.70014500000000002</v>
      </c>
      <c r="S5563" s="20">
        <v>6.29983</v>
      </c>
      <c r="T5563" s="20">
        <v>0.30199999999999999</v>
      </c>
      <c r="U5563" s="20">
        <v>0.30499999999999999</v>
      </c>
      <c r="V5563" s="20">
        <f t="shared" si="172"/>
        <v>12.774503019037001</v>
      </c>
      <c r="W5563" s="20">
        <f t="shared" si="173"/>
        <v>114.44958804444501</v>
      </c>
    </row>
    <row r="5564" spans="1:23" x14ac:dyDescent="0.25">
      <c r="A5564" s="18">
        <v>40578</v>
      </c>
      <c r="B5564" s="18">
        <v>40509</v>
      </c>
      <c r="C5564" s="18">
        <v>6410</v>
      </c>
      <c r="D5564" s="18">
        <v>6410</v>
      </c>
      <c r="E5564" s="18" t="s">
        <v>116</v>
      </c>
      <c r="F5564" s="18" t="s">
        <v>304</v>
      </c>
      <c r="G5564" s="19">
        <v>1.9466890555900001</v>
      </c>
      <c r="H5564" s="19">
        <v>0.78779699999999997</v>
      </c>
      <c r="I5564" s="18" t="s">
        <v>79</v>
      </c>
      <c r="J5564" s="18" t="s">
        <v>80</v>
      </c>
      <c r="K5564" s="18">
        <v>16</v>
      </c>
      <c r="L5564" s="18">
        <v>60</v>
      </c>
      <c r="M5564" s="18" t="s">
        <v>71</v>
      </c>
      <c r="N5564" s="18" t="s">
        <v>74</v>
      </c>
      <c r="O5564" s="18" t="s">
        <v>75</v>
      </c>
      <c r="P5564" s="19">
        <v>1048.51674759</v>
      </c>
      <c r="Q5564" s="19">
        <v>84797.436070299998</v>
      </c>
      <c r="R5564" s="20">
        <v>0.70014500000000002</v>
      </c>
      <c r="S5564" s="20">
        <v>6.29983</v>
      </c>
      <c r="T5564" s="20">
        <v>0.30199999999999999</v>
      </c>
      <c r="U5564" s="20">
        <v>0.30499999999999999</v>
      </c>
      <c r="V5564" s="20">
        <f t="shared" si="172"/>
        <v>0.38499734713436995</v>
      </c>
      <c r="W5564" s="20">
        <f t="shared" si="173"/>
        <v>3.4492760862844505</v>
      </c>
    </row>
    <row r="5565" spans="1:23" x14ac:dyDescent="0.25">
      <c r="A5565" s="18">
        <v>40579</v>
      </c>
      <c r="B5565" s="18">
        <v>40510</v>
      </c>
      <c r="C5565" s="18">
        <v>6410</v>
      </c>
      <c r="D5565" s="18">
        <v>6410</v>
      </c>
      <c r="E5565" s="18" t="s">
        <v>116</v>
      </c>
      <c r="F5565" s="18" t="s">
        <v>304</v>
      </c>
      <c r="G5565" s="19">
        <v>1.8094903920200001</v>
      </c>
      <c r="H5565" s="19">
        <v>0.73227500000000001</v>
      </c>
      <c r="I5565" s="18" t="s">
        <v>79</v>
      </c>
      <c r="J5565" s="18" t="s">
        <v>80</v>
      </c>
      <c r="K5565" s="18">
        <v>16</v>
      </c>
      <c r="L5565" s="18">
        <v>60</v>
      </c>
      <c r="M5565" s="18" t="s">
        <v>71</v>
      </c>
      <c r="N5565" s="18" t="s">
        <v>74</v>
      </c>
      <c r="O5565" s="18" t="s">
        <v>75</v>
      </c>
      <c r="P5565" s="19">
        <v>1028.8205750899999</v>
      </c>
      <c r="Q5565" s="19">
        <v>78821.086191399998</v>
      </c>
      <c r="R5565" s="20">
        <v>0.70014500000000002</v>
      </c>
      <c r="S5565" s="20">
        <v>6.29983</v>
      </c>
      <c r="T5565" s="20">
        <v>0.30199999999999999</v>
      </c>
      <c r="U5565" s="20">
        <v>0.30499999999999999</v>
      </c>
      <c r="V5565" s="20">
        <f t="shared" si="172"/>
        <v>0.35786367855275003</v>
      </c>
      <c r="W5565" s="20">
        <f t="shared" si="173"/>
        <v>3.2061795692087505</v>
      </c>
    </row>
    <row r="5566" spans="1:23" x14ac:dyDescent="0.25">
      <c r="A5566" s="18">
        <v>40580</v>
      </c>
      <c r="B5566" s="18">
        <v>40511</v>
      </c>
      <c r="C5566" s="18">
        <v>6410</v>
      </c>
      <c r="D5566" s="18">
        <v>6410</v>
      </c>
      <c r="E5566" s="18" t="s">
        <v>116</v>
      </c>
      <c r="F5566" s="18" t="s">
        <v>304</v>
      </c>
      <c r="G5566" s="19">
        <v>19.3407110819</v>
      </c>
      <c r="H5566" s="19">
        <v>7.8269099999999998</v>
      </c>
      <c r="I5566" s="18" t="s">
        <v>79</v>
      </c>
      <c r="J5566" s="18" t="s">
        <v>80</v>
      </c>
      <c r="K5566" s="18">
        <v>16</v>
      </c>
      <c r="L5566" s="18">
        <v>60</v>
      </c>
      <c r="M5566" s="18" t="s">
        <v>71</v>
      </c>
      <c r="N5566" s="18" t="s">
        <v>74</v>
      </c>
      <c r="O5566" s="18" t="s">
        <v>75</v>
      </c>
      <c r="P5566" s="19">
        <v>5651.9164545100002</v>
      </c>
      <c r="Q5566" s="19">
        <v>842478.00480500003</v>
      </c>
      <c r="R5566" s="20">
        <v>0.70014500000000002</v>
      </c>
      <c r="S5566" s="20">
        <v>6.29983</v>
      </c>
      <c r="T5566" s="20">
        <v>0.30199999999999999</v>
      </c>
      <c r="U5566" s="20">
        <v>0.30499999999999999</v>
      </c>
      <c r="V5566" s="20">
        <f t="shared" si="172"/>
        <v>3.8250203875610995</v>
      </c>
      <c r="W5566" s="20">
        <f t="shared" si="173"/>
        <v>34.269200685583499</v>
      </c>
    </row>
    <row r="5567" spans="1:23" x14ac:dyDescent="0.25">
      <c r="A5567" s="18">
        <v>40581</v>
      </c>
      <c r="B5567" s="18">
        <v>40512</v>
      </c>
      <c r="C5567" s="18">
        <v>6410</v>
      </c>
      <c r="D5567" s="18">
        <v>6410</v>
      </c>
      <c r="E5567" s="18" t="s">
        <v>116</v>
      </c>
      <c r="F5567" s="18" t="s">
        <v>304</v>
      </c>
      <c r="G5567" s="19">
        <v>1.7401207477</v>
      </c>
      <c r="H5567" s="19">
        <v>0.70420199999999999</v>
      </c>
      <c r="I5567" s="18" t="s">
        <v>79</v>
      </c>
      <c r="J5567" s="18" t="s">
        <v>80</v>
      </c>
      <c r="K5567" s="18">
        <v>16</v>
      </c>
      <c r="L5567" s="18">
        <v>60</v>
      </c>
      <c r="M5567" s="18" t="s">
        <v>71</v>
      </c>
      <c r="N5567" s="18" t="s">
        <v>74</v>
      </c>
      <c r="O5567" s="18" t="s">
        <v>75</v>
      </c>
      <c r="P5567" s="19">
        <v>1033.71686714</v>
      </c>
      <c r="Q5567" s="19">
        <v>75799.356572100005</v>
      </c>
      <c r="R5567" s="20">
        <v>0.70014500000000002</v>
      </c>
      <c r="S5567" s="20">
        <v>6.29983</v>
      </c>
      <c r="T5567" s="20">
        <v>0.30199999999999999</v>
      </c>
      <c r="U5567" s="20">
        <v>0.30499999999999999</v>
      </c>
      <c r="V5567" s="20">
        <f t="shared" si="172"/>
        <v>0.34414436948442001</v>
      </c>
      <c r="W5567" s="20">
        <f t="shared" si="173"/>
        <v>3.0832652555337003</v>
      </c>
    </row>
    <row r="5568" spans="1:23" x14ac:dyDescent="0.25">
      <c r="A5568" s="18">
        <v>40582</v>
      </c>
      <c r="B5568" s="18">
        <v>40513</v>
      </c>
      <c r="C5568" s="18">
        <v>6410</v>
      </c>
      <c r="D5568" s="18">
        <v>6410</v>
      </c>
      <c r="E5568" s="18" t="s">
        <v>116</v>
      </c>
      <c r="F5568" s="18" t="s">
        <v>304</v>
      </c>
      <c r="G5568" s="19">
        <v>2.0998484988300001</v>
      </c>
      <c r="H5568" s="19">
        <v>0.84977899999999995</v>
      </c>
      <c r="I5568" s="18" t="s">
        <v>79</v>
      </c>
      <c r="J5568" s="18" t="s">
        <v>80</v>
      </c>
      <c r="K5568" s="18">
        <v>16</v>
      </c>
      <c r="L5568" s="18">
        <v>60</v>
      </c>
      <c r="M5568" s="18" t="s">
        <v>71</v>
      </c>
      <c r="N5568" s="18" t="s">
        <v>74</v>
      </c>
      <c r="O5568" s="18" t="s">
        <v>75</v>
      </c>
      <c r="P5568" s="19">
        <v>1118.9329882500001</v>
      </c>
      <c r="Q5568" s="19">
        <v>91469.034732300002</v>
      </c>
      <c r="R5568" s="20">
        <v>0.70014500000000002</v>
      </c>
      <c r="S5568" s="20">
        <v>6.29983</v>
      </c>
      <c r="T5568" s="20">
        <v>0.30199999999999999</v>
      </c>
      <c r="U5568" s="20">
        <v>0.30499999999999999</v>
      </c>
      <c r="V5568" s="20">
        <f t="shared" si="172"/>
        <v>0.41528802553258992</v>
      </c>
      <c r="W5568" s="20">
        <f t="shared" si="173"/>
        <v>3.7206569501111502</v>
      </c>
    </row>
    <row r="5569" spans="1:23" x14ac:dyDescent="0.25">
      <c r="A5569" s="18">
        <v>40583</v>
      </c>
      <c r="B5569" s="18">
        <v>40514</v>
      </c>
      <c r="C5569" s="18">
        <v>6410</v>
      </c>
      <c r="D5569" s="18">
        <v>6410</v>
      </c>
      <c r="E5569" s="18" t="s">
        <v>116</v>
      </c>
      <c r="F5569" s="18" t="s">
        <v>304</v>
      </c>
      <c r="G5569" s="19">
        <v>5.8219685225499997</v>
      </c>
      <c r="H5569" s="19">
        <v>2.3560699999999999</v>
      </c>
      <c r="I5569" s="18" t="s">
        <v>79</v>
      </c>
      <c r="J5569" s="18" t="s">
        <v>80</v>
      </c>
      <c r="K5569" s="18">
        <v>16</v>
      </c>
      <c r="L5569" s="18">
        <v>60</v>
      </c>
      <c r="M5569" s="18" t="s">
        <v>71</v>
      </c>
      <c r="N5569" s="18" t="s">
        <v>74</v>
      </c>
      <c r="O5569" s="18" t="s">
        <v>75</v>
      </c>
      <c r="P5569" s="19">
        <v>1826.52150551</v>
      </c>
      <c r="Q5569" s="19">
        <v>253603.93442500001</v>
      </c>
      <c r="R5569" s="20">
        <v>0.70014500000000002</v>
      </c>
      <c r="S5569" s="20">
        <v>6.29983</v>
      </c>
      <c r="T5569" s="20">
        <v>0.30199999999999999</v>
      </c>
      <c r="U5569" s="20">
        <v>0.30499999999999999</v>
      </c>
      <c r="V5569" s="20">
        <f t="shared" si="172"/>
        <v>1.1514142598446999</v>
      </c>
      <c r="W5569" s="20">
        <f t="shared" si="173"/>
        <v>10.315774125329501</v>
      </c>
    </row>
    <row r="5570" spans="1:23" x14ac:dyDescent="0.25">
      <c r="A5570" s="18">
        <v>40584</v>
      </c>
      <c r="B5570" s="18">
        <v>40515</v>
      </c>
      <c r="C5570" s="18">
        <v>6410</v>
      </c>
      <c r="D5570" s="18">
        <v>6410</v>
      </c>
      <c r="E5570" s="18" t="s">
        <v>116</v>
      </c>
      <c r="F5570" s="18" t="s">
        <v>304</v>
      </c>
      <c r="G5570" s="19">
        <v>1.4799306457700001</v>
      </c>
      <c r="H5570" s="19">
        <v>0.59890699999999997</v>
      </c>
      <c r="I5570" s="18" t="s">
        <v>79</v>
      </c>
      <c r="J5570" s="18" t="s">
        <v>80</v>
      </c>
      <c r="K5570" s="18">
        <v>16</v>
      </c>
      <c r="L5570" s="18">
        <v>60</v>
      </c>
      <c r="M5570" s="18" t="s">
        <v>71</v>
      </c>
      <c r="N5570" s="18" t="s">
        <v>74</v>
      </c>
      <c r="O5570" s="18" t="s">
        <v>75</v>
      </c>
      <c r="P5570" s="19">
        <v>1125.5471146699999</v>
      </c>
      <c r="Q5570" s="19">
        <v>64465.5210668</v>
      </c>
      <c r="R5570" s="20">
        <v>0.70014500000000002</v>
      </c>
      <c r="S5570" s="20">
        <v>6.29983</v>
      </c>
      <c r="T5570" s="20">
        <v>0.30199999999999999</v>
      </c>
      <c r="U5570" s="20">
        <v>0.30499999999999999</v>
      </c>
      <c r="V5570" s="20">
        <f t="shared" si="172"/>
        <v>0.29268657557746997</v>
      </c>
      <c r="W5570" s="20">
        <f t="shared" si="173"/>
        <v>2.6222435386379499</v>
      </c>
    </row>
    <row r="5571" spans="1:23" x14ac:dyDescent="0.25">
      <c r="A5571" s="18">
        <v>40585</v>
      </c>
      <c r="B5571" s="18">
        <v>40516</v>
      </c>
      <c r="C5571" s="18">
        <v>6410</v>
      </c>
      <c r="D5571" s="18">
        <v>6410</v>
      </c>
      <c r="E5571" s="18" t="s">
        <v>116</v>
      </c>
      <c r="F5571" s="18" t="s">
        <v>304</v>
      </c>
      <c r="G5571" s="19">
        <v>3.2028356924199999</v>
      </c>
      <c r="H5571" s="19">
        <v>1.2961400000000001</v>
      </c>
      <c r="I5571" s="18" t="s">
        <v>79</v>
      </c>
      <c r="J5571" s="18" t="s">
        <v>80</v>
      </c>
      <c r="K5571" s="18">
        <v>16</v>
      </c>
      <c r="L5571" s="18">
        <v>60</v>
      </c>
      <c r="M5571" s="18" t="s">
        <v>71</v>
      </c>
      <c r="N5571" s="18" t="s">
        <v>74</v>
      </c>
      <c r="O5571" s="18" t="s">
        <v>75</v>
      </c>
      <c r="P5571" s="19">
        <v>1432.41482765</v>
      </c>
      <c r="Q5571" s="19">
        <v>139514.96470000001</v>
      </c>
      <c r="R5571" s="20">
        <v>0.70014500000000002</v>
      </c>
      <c r="S5571" s="20">
        <v>6.29983</v>
      </c>
      <c r="T5571" s="20">
        <v>0.30199999999999999</v>
      </c>
      <c r="U5571" s="20">
        <v>0.30499999999999999</v>
      </c>
      <c r="V5571" s="20">
        <f t="shared" ref="V5571:V5634" si="174">H5571*R5571*(1-T5571)</f>
        <v>0.63342518632940004</v>
      </c>
      <c r="W5571" s="20">
        <f t="shared" ref="W5571:W5634" si="175">H5571*S5571*(1-U5571)</f>
        <v>5.6749958510590002</v>
      </c>
    </row>
    <row r="5572" spans="1:23" x14ac:dyDescent="0.25">
      <c r="A5572" s="18">
        <v>40586</v>
      </c>
      <c r="B5572" s="18">
        <v>40517</v>
      </c>
      <c r="C5572" s="18">
        <v>6410</v>
      </c>
      <c r="D5572" s="18">
        <v>6410</v>
      </c>
      <c r="E5572" s="18" t="s">
        <v>116</v>
      </c>
      <c r="F5572" s="18" t="s">
        <v>304</v>
      </c>
      <c r="G5572" s="19">
        <v>3.2416669807699998</v>
      </c>
      <c r="H5572" s="19">
        <v>1.31186</v>
      </c>
      <c r="I5572" s="18" t="s">
        <v>79</v>
      </c>
      <c r="J5572" s="18" t="s">
        <v>80</v>
      </c>
      <c r="K5572" s="18">
        <v>16</v>
      </c>
      <c r="L5572" s="18">
        <v>60</v>
      </c>
      <c r="M5572" s="18" t="s">
        <v>71</v>
      </c>
      <c r="N5572" s="18" t="s">
        <v>74</v>
      </c>
      <c r="O5572" s="18" t="s">
        <v>75</v>
      </c>
      <c r="P5572" s="19">
        <v>1419.79882363</v>
      </c>
      <c r="Q5572" s="19">
        <v>141206.448856</v>
      </c>
      <c r="R5572" s="20">
        <v>0.70014500000000002</v>
      </c>
      <c r="S5572" s="20">
        <v>6.29983</v>
      </c>
      <c r="T5572" s="20">
        <v>0.30199999999999999</v>
      </c>
      <c r="U5572" s="20">
        <v>0.30499999999999999</v>
      </c>
      <c r="V5572" s="20">
        <f t="shared" si="174"/>
        <v>0.64110756935059998</v>
      </c>
      <c r="W5572" s="20">
        <f t="shared" si="175"/>
        <v>5.7438240137410013</v>
      </c>
    </row>
    <row r="5573" spans="1:23" x14ac:dyDescent="0.25">
      <c r="A5573" s="18">
        <v>40587</v>
      </c>
      <c r="B5573" s="18">
        <v>40518</v>
      </c>
      <c r="C5573" s="18">
        <v>6410</v>
      </c>
      <c r="D5573" s="18">
        <v>6410</v>
      </c>
      <c r="E5573" s="18" t="s">
        <v>116</v>
      </c>
      <c r="F5573" s="18" t="s">
        <v>304</v>
      </c>
      <c r="G5573" s="19">
        <v>2.1129233706299999</v>
      </c>
      <c r="H5573" s="19">
        <v>0.85507</v>
      </c>
      <c r="I5573" s="18" t="s">
        <v>79</v>
      </c>
      <c r="J5573" s="18" t="s">
        <v>80</v>
      </c>
      <c r="K5573" s="18">
        <v>16</v>
      </c>
      <c r="L5573" s="18">
        <v>60</v>
      </c>
      <c r="M5573" s="18" t="s">
        <v>71</v>
      </c>
      <c r="N5573" s="18" t="s">
        <v>74</v>
      </c>
      <c r="O5573" s="18" t="s">
        <v>75</v>
      </c>
      <c r="P5573" s="19">
        <v>1292.1291366200001</v>
      </c>
      <c r="Q5573" s="19">
        <v>92038.573868699998</v>
      </c>
      <c r="R5573" s="20">
        <v>0.70014500000000002</v>
      </c>
      <c r="S5573" s="20">
        <v>6.29983</v>
      </c>
      <c r="T5573" s="20">
        <v>0.30199999999999999</v>
      </c>
      <c r="U5573" s="20">
        <v>0.30499999999999999</v>
      </c>
      <c r="V5573" s="20">
        <f t="shared" si="174"/>
        <v>0.41787374363469998</v>
      </c>
      <c r="W5573" s="20">
        <f t="shared" si="175"/>
        <v>3.7438229684795004</v>
      </c>
    </row>
    <row r="5574" spans="1:23" x14ac:dyDescent="0.25">
      <c r="A5574" s="18">
        <v>40588</v>
      </c>
      <c r="B5574" s="18">
        <v>40519</v>
      </c>
      <c r="C5574" s="18">
        <v>6410</v>
      </c>
      <c r="D5574" s="18">
        <v>6410</v>
      </c>
      <c r="E5574" s="18" t="s">
        <v>116</v>
      </c>
      <c r="F5574" s="18" t="s">
        <v>304</v>
      </c>
      <c r="G5574" s="19">
        <v>2.1311714463799998</v>
      </c>
      <c r="H5574" s="19">
        <v>0.86245400000000005</v>
      </c>
      <c r="I5574" s="18" t="s">
        <v>79</v>
      </c>
      <c r="J5574" s="18" t="s">
        <v>80</v>
      </c>
      <c r="K5574" s="18">
        <v>16</v>
      </c>
      <c r="L5574" s="18">
        <v>60</v>
      </c>
      <c r="M5574" s="18" t="s">
        <v>71</v>
      </c>
      <c r="N5574" s="18" t="s">
        <v>74</v>
      </c>
      <c r="O5574" s="18" t="s">
        <v>75</v>
      </c>
      <c r="P5574" s="19">
        <v>1611.5955425300001</v>
      </c>
      <c r="Q5574" s="19">
        <v>92833.456868599998</v>
      </c>
      <c r="R5574" s="20">
        <v>0.70014500000000002</v>
      </c>
      <c r="S5574" s="20">
        <v>6.29983</v>
      </c>
      <c r="T5574" s="20">
        <v>0.30199999999999999</v>
      </c>
      <c r="U5574" s="20">
        <v>0.30499999999999999</v>
      </c>
      <c r="V5574" s="20">
        <f t="shared" si="174"/>
        <v>0.42148231336934006</v>
      </c>
      <c r="W5574" s="20">
        <f t="shared" si="175"/>
        <v>3.7761529400599008</v>
      </c>
    </row>
    <row r="5575" spans="1:23" x14ac:dyDescent="0.25">
      <c r="A5575" s="18">
        <v>40589</v>
      </c>
      <c r="B5575" s="18">
        <v>40520</v>
      </c>
      <c r="C5575" s="18">
        <v>6410</v>
      </c>
      <c r="D5575" s="18">
        <v>6410</v>
      </c>
      <c r="E5575" s="18" t="s">
        <v>116</v>
      </c>
      <c r="F5575" s="18" t="s">
        <v>304</v>
      </c>
      <c r="G5575" s="19">
        <v>2.0029079216999999</v>
      </c>
      <c r="H5575" s="19">
        <v>0.81054800000000005</v>
      </c>
      <c r="I5575" s="18" t="s">
        <v>79</v>
      </c>
      <c r="J5575" s="18" t="s">
        <v>80</v>
      </c>
      <c r="K5575" s="18">
        <v>16</v>
      </c>
      <c r="L5575" s="18">
        <v>60</v>
      </c>
      <c r="M5575" s="18" t="s">
        <v>71</v>
      </c>
      <c r="N5575" s="18" t="s">
        <v>74</v>
      </c>
      <c r="O5575" s="18" t="s">
        <v>75</v>
      </c>
      <c r="P5575" s="19">
        <v>1111.45602622</v>
      </c>
      <c r="Q5575" s="19">
        <v>87246.320083300001</v>
      </c>
      <c r="R5575" s="20">
        <v>0.70014500000000002</v>
      </c>
      <c r="S5575" s="20">
        <v>6.29983</v>
      </c>
      <c r="T5575" s="20">
        <v>0.30199999999999999</v>
      </c>
      <c r="U5575" s="20">
        <v>0.30499999999999999</v>
      </c>
      <c r="V5575" s="20">
        <f t="shared" si="174"/>
        <v>0.39611578836308003</v>
      </c>
      <c r="W5575" s="20">
        <f t="shared" si="175"/>
        <v>3.548888651753801</v>
      </c>
    </row>
    <row r="5576" spans="1:23" x14ac:dyDescent="0.25">
      <c r="A5576" s="18">
        <v>40590</v>
      </c>
      <c r="B5576" s="18">
        <v>40521</v>
      </c>
      <c r="C5576" s="18">
        <v>6410</v>
      </c>
      <c r="D5576" s="18">
        <v>6410</v>
      </c>
      <c r="E5576" s="18" t="s">
        <v>116</v>
      </c>
      <c r="F5576" s="18" t="s">
        <v>304</v>
      </c>
      <c r="G5576" s="19">
        <v>1.78309325931</v>
      </c>
      <c r="H5576" s="19">
        <v>0.72159200000000001</v>
      </c>
      <c r="I5576" s="18" t="s">
        <v>79</v>
      </c>
      <c r="J5576" s="18" t="s">
        <v>80</v>
      </c>
      <c r="K5576" s="18">
        <v>16</v>
      </c>
      <c r="L5576" s="18">
        <v>60</v>
      </c>
      <c r="M5576" s="18" t="s">
        <v>71</v>
      </c>
      <c r="N5576" s="18" t="s">
        <v>74</v>
      </c>
      <c r="O5576" s="18" t="s">
        <v>75</v>
      </c>
      <c r="P5576" s="19">
        <v>1024.72929729</v>
      </c>
      <c r="Q5576" s="19">
        <v>77671.231688999993</v>
      </c>
      <c r="R5576" s="20">
        <v>0.70014500000000002</v>
      </c>
      <c r="S5576" s="20">
        <v>6.29983</v>
      </c>
      <c r="T5576" s="20">
        <v>0.30199999999999999</v>
      </c>
      <c r="U5576" s="20">
        <v>0.30499999999999999</v>
      </c>
      <c r="V5576" s="20">
        <f t="shared" si="174"/>
        <v>0.35264288352631995</v>
      </c>
      <c r="W5576" s="20">
        <f t="shared" si="175"/>
        <v>3.1594053159052002</v>
      </c>
    </row>
    <row r="5577" spans="1:23" x14ac:dyDescent="0.25">
      <c r="A5577" s="18">
        <v>40591</v>
      </c>
      <c r="B5577" s="18">
        <v>40522</v>
      </c>
      <c r="C5577" s="18">
        <v>6410</v>
      </c>
      <c r="D5577" s="18">
        <v>6410</v>
      </c>
      <c r="E5577" s="18" t="s">
        <v>116</v>
      </c>
      <c r="F5577" s="18" t="s">
        <v>304</v>
      </c>
      <c r="G5577" s="19">
        <v>8.6220517659600002</v>
      </c>
      <c r="H5577" s="19">
        <v>3.48922</v>
      </c>
      <c r="I5577" s="18" t="s">
        <v>79</v>
      </c>
      <c r="J5577" s="18" t="s">
        <v>80</v>
      </c>
      <c r="K5577" s="18">
        <v>16</v>
      </c>
      <c r="L5577" s="18">
        <v>60</v>
      </c>
      <c r="M5577" s="18" t="s">
        <v>71</v>
      </c>
      <c r="N5577" s="18" t="s">
        <v>74</v>
      </c>
      <c r="O5577" s="18" t="s">
        <v>75</v>
      </c>
      <c r="P5577" s="19">
        <v>3006.5200031499999</v>
      </c>
      <c r="Q5577" s="19">
        <v>375575.072621</v>
      </c>
      <c r="R5577" s="20">
        <v>0.70014500000000002</v>
      </c>
      <c r="S5577" s="20">
        <v>6.29983</v>
      </c>
      <c r="T5577" s="20">
        <v>0.30199999999999999</v>
      </c>
      <c r="U5577" s="20">
        <v>0.30499999999999999</v>
      </c>
      <c r="V5577" s="20">
        <f t="shared" si="174"/>
        <v>1.7051860359561999</v>
      </c>
      <c r="W5577" s="20">
        <f t="shared" si="175"/>
        <v>15.277137518657002</v>
      </c>
    </row>
    <row r="5578" spans="1:23" x14ac:dyDescent="0.25">
      <c r="A5578" s="18">
        <v>40592</v>
      </c>
      <c r="B5578" s="18">
        <v>40523</v>
      </c>
      <c r="C5578" s="18">
        <v>6410</v>
      </c>
      <c r="D5578" s="18">
        <v>6410</v>
      </c>
      <c r="E5578" s="18" t="s">
        <v>116</v>
      </c>
      <c r="F5578" s="18" t="s">
        <v>304</v>
      </c>
      <c r="G5578" s="19">
        <v>1.24247281514</v>
      </c>
      <c r="H5578" s="19">
        <v>0.50281100000000001</v>
      </c>
      <c r="I5578" s="18" t="s">
        <v>79</v>
      </c>
      <c r="J5578" s="18" t="s">
        <v>80</v>
      </c>
      <c r="K5578" s="18">
        <v>16</v>
      </c>
      <c r="L5578" s="18">
        <v>60</v>
      </c>
      <c r="M5578" s="18" t="s">
        <v>71</v>
      </c>
      <c r="N5578" s="18" t="s">
        <v>74</v>
      </c>
      <c r="O5578" s="18" t="s">
        <v>75</v>
      </c>
      <c r="P5578" s="19">
        <v>854.59261733699998</v>
      </c>
      <c r="Q5578" s="19">
        <v>54121.899340099997</v>
      </c>
      <c r="R5578" s="20">
        <v>0.70014500000000002</v>
      </c>
      <c r="S5578" s="20">
        <v>6.29983</v>
      </c>
      <c r="T5578" s="20">
        <v>0.30199999999999999</v>
      </c>
      <c r="U5578" s="20">
        <v>0.30499999999999999</v>
      </c>
      <c r="V5578" s="20">
        <f t="shared" si="174"/>
        <v>0.24572434410130997</v>
      </c>
      <c r="W5578" s="20">
        <f t="shared" si="175"/>
        <v>2.2014985563803502</v>
      </c>
    </row>
    <row r="5579" spans="1:23" x14ac:dyDescent="0.25">
      <c r="A5579" s="18">
        <v>40593</v>
      </c>
      <c r="B5579" s="18">
        <v>40524</v>
      </c>
      <c r="C5579" s="18">
        <v>6410</v>
      </c>
      <c r="D5579" s="18">
        <v>6410</v>
      </c>
      <c r="E5579" s="18" t="s">
        <v>116</v>
      </c>
      <c r="F5579" s="18" t="s">
        <v>304</v>
      </c>
      <c r="G5579" s="19">
        <v>8.54439409049</v>
      </c>
      <c r="H5579" s="19">
        <v>3.4577900000000001</v>
      </c>
      <c r="I5579" s="18" t="s">
        <v>79</v>
      </c>
      <c r="J5579" s="18" t="s">
        <v>80</v>
      </c>
      <c r="K5579" s="18">
        <v>16</v>
      </c>
      <c r="L5579" s="18">
        <v>60</v>
      </c>
      <c r="M5579" s="18" t="s">
        <v>71</v>
      </c>
      <c r="N5579" s="18" t="s">
        <v>74</v>
      </c>
      <c r="O5579" s="18" t="s">
        <v>75</v>
      </c>
      <c r="P5579" s="19">
        <v>2927.6651188300002</v>
      </c>
      <c r="Q5579" s="19">
        <v>372192.31780700001</v>
      </c>
      <c r="R5579" s="20">
        <v>0.70014500000000002</v>
      </c>
      <c r="S5579" s="20">
        <v>6.29983</v>
      </c>
      <c r="T5579" s="20">
        <v>0.30199999999999999</v>
      </c>
      <c r="U5579" s="20">
        <v>0.30499999999999999</v>
      </c>
      <c r="V5579" s="20">
        <f t="shared" si="174"/>
        <v>1.6898261569259001</v>
      </c>
      <c r="W5579" s="20">
        <f t="shared" si="175"/>
        <v>15.139524977111503</v>
      </c>
    </row>
    <row r="5580" spans="1:23" x14ac:dyDescent="0.25">
      <c r="A5580" s="18">
        <v>40594</v>
      </c>
      <c r="B5580" s="18">
        <v>40525</v>
      </c>
      <c r="C5580" s="18">
        <v>6410</v>
      </c>
      <c r="D5580" s="18">
        <v>6410</v>
      </c>
      <c r="E5580" s="18" t="s">
        <v>116</v>
      </c>
      <c r="F5580" s="18" t="s">
        <v>304</v>
      </c>
      <c r="G5580" s="19">
        <v>1.8119515475900001</v>
      </c>
      <c r="H5580" s="19">
        <v>0.73327100000000001</v>
      </c>
      <c r="I5580" s="18" t="s">
        <v>79</v>
      </c>
      <c r="J5580" s="18" t="s">
        <v>80</v>
      </c>
      <c r="K5580" s="18">
        <v>16</v>
      </c>
      <c r="L5580" s="18">
        <v>60</v>
      </c>
      <c r="M5580" s="18" t="s">
        <v>71</v>
      </c>
      <c r="N5580" s="18" t="s">
        <v>74</v>
      </c>
      <c r="O5580" s="18" t="s">
        <v>75</v>
      </c>
      <c r="P5580" s="19">
        <v>1019.79976173</v>
      </c>
      <c r="Q5580" s="19">
        <v>78928.293698699999</v>
      </c>
      <c r="R5580" s="20">
        <v>0.70014500000000002</v>
      </c>
      <c r="S5580" s="20">
        <v>6.29983</v>
      </c>
      <c r="T5580" s="20">
        <v>0.30199999999999999</v>
      </c>
      <c r="U5580" s="20">
        <v>0.30499999999999999</v>
      </c>
      <c r="V5580" s="20">
        <f t="shared" si="174"/>
        <v>0.35835042495790997</v>
      </c>
      <c r="W5580" s="20">
        <f t="shared" si="175"/>
        <v>3.2105404375313502</v>
      </c>
    </row>
    <row r="5581" spans="1:23" x14ac:dyDescent="0.25">
      <c r="A5581" s="18">
        <v>40595</v>
      </c>
      <c r="B5581" s="18">
        <v>40526</v>
      </c>
      <c r="C5581" s="18">
        <v>6410</v>
      </c>
      <c r="D5581" s="18">
        <v>6410</v>
      </c>
      <c r="E5581" s="18" t="s">
        <v>116</v>
      </c>
      <c r="F5581" s="18" t="s">
        <v>304</v>
      </c>
      <c r="G5581" s="19">
        <v>4.3913924519199998</v>
      </c>
      <c r="H5581" s="19">
        <v>1.7771300000000001</v>
      </c>
      <c r="I5581" s="18" t="s">
        <v>79</v>
      </c>
      <c r="J5581" s="18" t="s">
        <v>80</v>
      </c>
      <c r="K5581" s="18">
        <v>16</v>
      </c>
      <c r="L5581" s="18">
        <v>60</v>
      </c>
      <c r="M5581" s="18" t="s">
        <v>71</v>
      </c>
      <c r="N5581" s="18" t="s">
        <v>74</v>
      </c>
      <c r="O5581" s="18" t="s">
        <v>75</v>
      </c>
      <c r="P5581" s="19">
        <v>1640.23445644</v>
      </c>
      <c r="Q5581" s="19">
        <v>191288.29005000001</v>
      </c>
      <c r="R5581" s="20">
        <v>0.70014500000000002</v>
      </c>
      <c r="S5581" s="20">
        <v>6.29983</v>
      </c>
      <c r="T5581" s="20">
        <v>0.30199999999999999</v>
      </c>
      <c r="U5581" s="20">
        <v>0.30499999999999999</v>
      </c>
      <c r="V5581" s="20">
        <f t="shared" si="174"/>
        <v>0.86848558132730014</v>
      </c>
      <c r="W5581" s="20">
        <f t="shared" si="175"/>
        <v>7.7809537370905009</v>
      </c>
    </row>
    <row r="5582" spans="1:23" x14ac:dyDescent="0.25">
      <c r="A5582" s="18">
        <v>40596</v>
      </c>
      <c r="B5582" s="18">
        <v>40527</v>
      </c>
      <c r="C5582" s="18">
        <v>6410</v>
      </c>
      <c r="D5582" s="18">
        <v>6410</v>
      </c>
      <c r="E5582" s="18" t="s">
        <v>116</v>
      </c>
      <c r="F5582" s="18" t="s">
        <v>304</v>
      </c>
      <c r="G5582" s="19">
        <v>4.5732041829399996</v>
      </c>
      <c r="H5582" s="19">
        <v>1.8507100000000001</v>
      </c>
      <c r="I5582" s="18" t="s">
        <v>79</v>
      </c>
      <c r="J5582" s="18" t="s">
        <v>80</v>
      </c>
      <c r="K5582" s="18">
        <v>16</v>
      </c>
      <c r="L5582" s="18">
        <v>60</v>
      </c>
      <c r="M5582" s="18" t="s">
        <v>71</v>
      </c>
      <c r="N5582" s="18" t="s">
        <v>74</v>
      </c>
      <c r="O5582" s="18" t="s">
        <v>75</v>
      </c>
      <c r="P5582" s="19">
        <v>1747.3620199</v>
      </c>
      <c r="Q5582" s="19">
        <v>199207.97737499999</v>
      </c>
      <c r="R5582" s="20">
        <v>0.70014500000000002</v>
      </c>
      <c r="S5582" s="20">
        <v>6.29983</v>
      </c>
      <c r="T5582" s="20">
        <v>0.30199999999999999</v>
      </c>
      <c r="U5582" s="20">
        <v>0.30499999999999999</v>
      </c>
      <c r="V5582" s="20">
        <f t="shared" si="174"/>
        <v>0.90444421635910011</v>
      </c>
      <c r="W5582" s="20">
        <f t="shared" si="175"/>
        <v>8.1031150736135018</v>
      </c>
    </row>
    <row r="5583" spans="1:23" x14ac:dyDescent="0.25">
      <c r="A5583" s="18">
        <v>40597</v>
      </c>
      <c r="B5583" s="18">
        <v>40528</v>
      </c>
      <c r="C5583" s="18">
        <v>6410</v>
      </c>
      <c r="D5583" s="18">
        <v>6410</v>
      </c>
      <c r="E5583" s="18" t="s">
        <v>116</v>
      </c>
      <c r="F5583" s="18" t="s">
        <v>304</v>
      </c>
      <c r="G5583" s="19">
        <v>2.56887442811</v>
      </c>
      <c r="H5583" s="19">
        <v>1.03959</v>
      </c>
      <c r="I5583" s="18" t="s">
        <v>79</v>
      </c>
      <c r="J5583" s="18" t="s">
        <v>80</v>
      </c>
      <c r="K5583" s="18">
        <v>16</v>
      </c>
      <c r="L5583" s="18">
        <v>60</v>
      </c>
      <c r="M5583" s="18" t="s">
        <v>71</v>
      </c>
      <c r="N5583" s="18" t="s">
        <v>74</v>
      </c>
      <c r="O5583" s="18" t="s">
        <v>75</v>
      </c>
      <c r="P5583" s="19">
        <v>1226.20773356</v>
      </c>
      <c r="Q5583" s="19">
        <v>111899.722488</v>
      </c>
      <c r="R5583" s="20">
        <v>0.70014500000000002</v>
      </c>
      <c r="S5583" s="20">
        <v>6.29983</v>
      </c>
      <c r="T5583" s="20">
        <v>0.30199999999999999</v>
      </c>
      <c r="U5583" s="20">
        <v>0.30499999999999999</v>
      </c>
      <c r="V5583" s="20">
        <f t="shared" si="174"/>
        <v>0.50804889090389993</v>
      </c>
      <c r="W5583" s="20">
        <f t="shared" si="175"/>
        <v>4.5517219874415007</v>
      </c>
    </row>
    <row r="5584" spans="1:23" x14ac:dyDescent="0.25">
      <c r="A5584" s="18">
        <v>40598</v>
      </c>
      <c r="B5584" s="18">
        <v>40529</v>
      </c>
      <c r="C5584" s="18">
        <v>6410</v>
      </c>
      <c r="D5584" s="18">
        <v>6410</v>
      </c>
      <c r="E5584" s="18" t="s">
        <v>116</v>
      </c>
      <c r="F5584" s="18" t="s">
        <v>304</v>
      </c>
      <c r="G5584" s="19">
        <v>17.1552516884</v>
      </c>
      <c r="H5584" s="19">
        <v>6.9424799999999998</v>
      </c>
      <c r="I5584" s="18" t="s">
        <v>79</v>
      </c>
      <c r="J5584" s="18" t="s">
        <v>80</v>
      </c>
      <c r="K5584" s="18">
        <v>16</v>
      </c>
      <c r="L5584" s="18">
        <v>60</v>
      </c>
      <c r="M5584" s="18" t="s">
        <v>71</v>
      </c>
      <c r="N5584" s="18" t="s">
        <v>74</v>
      </c>
      <c r="O5584" s="18" t="s">
        <v>75</v>
      </c>
      <c r="P5584" s="19">
        <v>4485.40708524</v>
      </c>
      <c r="Q5584" s="19">
        <v>747279.77442100004</v>
      </c>
      <c r="R5584" s="20">
        <v>0.70014500000000002</v>
      </c>
      <c r="S5584" s="20">
        <v>6.29983</v>
      </c>
      <c r="T5584" s="20">
        <v>0.30199999999999999</v>
      </c>
      <c r="U5584" s="20">
        <v>0.30499999999999999</v>
      </c>
      <c r="V5584" s="20">
        <f t="shared" si="174"/>
        <v>3.3927983764007994</v>
      </c>
      <c r="W5584" s="20">
        <f t="shared" si="175"/>
        <v>30.396828425988005</v>
      </c>
    </row>
    <row r="5585" spans="1:23" x14ac:dyDescent="0.25">
      <c r="A5585" s="18">
        <v>40599</v>
      </c>
      <c r="B5585" s="18">
        <v>40530</v>
      </c>
      <c r="C5585" s="18">
        <v>6410</v>
      </c>
      <c r="D5585" s="18">
        <v>6410</v>
      </c>
      <c r="E5585" s="18" t="s">
        <v>116</v>
      </c>
      <c r="F5585" s="18" t="s">
        <v>304</v>
      </c>
      <c r="G5585" s="19">
        <v>18.510462605899999</v>
      </c>
      <c r="H5585" s="19">
        <v>7.49092</v>
      </c>
      <c r="I5585" s="18" t="s">
        <v>79</v>
      </c>
      <c r="J5585" s="18" t="s">
        <v>80</v>
      </c>
      <c r="K5585" s="18">
        <v>16</v>
      </c>
      <c r="L5585" s="18">
        <v>60</v>
      </c>
      <c r="M5585" s="18" t="s">
        <v>71</v>
      </c>
      <c r="N5585" s="18" t="s">
        <v>74</v>
      </c>
      <c r="O5585" s="18" t="s">
        <v>75</v>
      </c>
      <c r="P5585" s="19">
        <v>4968.2958229599999</v>
      </c>
      <c r="Q5585" s="19">
        <v>806312.52585199999</v>
      </c>
      <c r="R5585" s="20">
        <v>0.70014500000000002</v>
      </c>
      <c r="S5585" s="20">
        <v>6.29983</v>
      </c>
      <c r="T5585" s="20">
        <v>0.30199999999999999</v>
      </c>
      <c r="U5585" s="20">
        <v>0.30499999999999999</v>
      </c>
      <c r="V5585" s="20">
        <f t="shared" si="174"/>
        <v>3.6608216680131997</v>
      </c>
      <c r="W5585" s="20">
        <f t="shared" si="175"/>
        <v>32.798108167802006</v>
      </c>
    </row>
    <row r="5586" spans="1:23" x14ac:dyDescent="0.25">
      <c r="A5586" s="18">
        <v>40600</v>
      </c>
      <c r="B5586" s="18">
        <v>40531</v>
      </c>
      <c r="C5586" s="18">
        <v>6410</v>
      </c>
      <c r="D5586" s="18">
        <v>6410</v>
      </c>
      <c r="E5586" s="18" t="s">
        <v>116</v>
      </c>
      <c r="F5586" s="18" t="s">
        <v>304</v>
      </c>
      <c r="G5586" s="19">
        <v>2.3488914748799998</v>
      </c>
      <c r="H5586" s="19">
        <v>0.95056300000000005</v>
      </c>
      <c r="I5586" s="18" t="s">
        <v>79</v>
      </c>
      <c r="J5586" s="18" t="s">
        <v>80</v>
      </c>
      <c r="K5586" s="18">
        <v>16</v>
      </c>
      <c r="L5586" s="18">
        <v>60</v>
      </c>
      <c r="M5586" s="18" t="s">
        <v>71</v>
      </c>
      <c r="N5586" s="18" t="s">
        <v>74</v>
      </c>
      <c r="O5586" s="18" t="s">
        <v>75</v>
      </c>
      <c r="P5586" s="19">
        <v>1176.10635181</v>
      </c>
      <c r="Q5586" s="19">
        <v>102317.303375</v>
      </c>
      <c r="R5586" s="20">
        <v>0.70014500000000002</v>
      </c>
      <c r="S5586" s="20">
        <v>6.29983</v>
      </c>
      <c r="T5586" s="20">
        <v>0.30199999999999999</v>
      </c>
      <c r="U5586" s="20">
        <v>0.30499999999999999</v>
      </c>
      <c r="V5586" s="20">
        <f t="shared" si="174"/>
        <v>0.46454128828122998</v>
      </c>
      <c r="W5586" s="20">
        <f t="shared" si="175"/>
        <v>4.1619277864815505</v>
      </c>
    </row>
    <row r="5587" spans="1:23" x14ac:dyDescent="0.25">
      <c r="A5587" s="18">
        <v>40601</v>
      </c>
      <c r="B5587" s="18">
        <v>40532</v>
      </c>
      <c r="C5587" s="18">
        <v>6410</v>
      </c>
      <c r="D5587" s="18">
        <v>6410</v>
      </c>
      <c r="E5587" s="18" t="s">
        <v>116</v>
      </c>
      <c r="F5587" s="18" t="s">
        <v>304</v>
      </c>
      <c r="G5587" s="19">
        <v>1.2163640522100001</v>
      </c>
      <c r="H5587" s="19">
        <v>0.49224499999999999</v>
      </c>
      <c r="I5587" s="18" t="s">
        <v>79</v>
      </c>
      <c r="J5587" s="18" t="s">
        <v>80</v>
      </c>
      <c r="K5587" s="18">
        <v>16</v>
      </c>
      <c r="L5587" s="18">
        <v>60</v>
      </c>
      <c r="M5587" s="18" t="s">
        <v>71</v>
      </c>
      <c r="N5587" s="18" t="s">
        <v>74</v>
      </c>
      <c r="O5587" s="18" t="s">
        <v>75</v>
      </c>
      <c r="P5587" s="19">
        <v>919.31409463900002</v>
      </c>
      <c r="Q5587" s="19">
        <v>52984.6061749</v>
      </c>
      <c r="R5587" s="20">
        <v>0.70014500000000002</v>
      </c>
      <c r="S5587" s="20">
        <v>6.29983</v>
      </c>
      <c r="T5587" s="20">
        <v>0.30199999999999999</v>
      </c>
      <c r="U5587" s="20">
        <v>0.30499999999999999</v>
      </c>
      <c r="V5587" s="20">
        <f t="shared" si="174"/>
        <v>0.24056072711644999</v>
      </c>
      <c r="W5587" s="20">
        <f t="shared" si="175"/>
        <v>2.1552365737532502</v>
      </c>
    </row>
    <row r="5588" spans="1:23" x14ac:dyDescent="0.25">
      <c r="A5588" s="18">
        <v>40602</v>
      </c>
      <c r="B5588" s="18">
        <v>40533</v>
      </c>
      <c r="C5588" s="18">
        <v>6410</v>
      </c>
      <c r="D5588" s="18">
        <v>6410</v>
      </c>
      <c r="E5588" s="18" t="s">
        <v>116</v>
      </c>
      <c r="F5588" s="18" t="s">
        <v>304</v>
      </c>
      <c r="G5588" s="19">
        <v>1.59537967475</v>
      </c>
      <c r="H5588" s="19">
        <v>0.64562699999999995</v>
      </c>
      <c r="I5588" s="18" t="s">
        <v>79</v>
      </c>
      <c r="J5588" s="18" t="s">
        <v>80</v>
      </c>
      <c r="K5588" s="18">
        <v>16</v>
      </c>
      <c r="L5588" s="18">
        <v>60</v>
      </c>
      <c r="M5588" s="18" t="s">
        <v>71</v>
      </c>
      <c r="N5588" s="18" t="s">
        <v>74</v>
      </c>
      <c r="O5588" s="18" t="s">
        <v>75</v>
      </c>
      <c r="P5588" s="19">
        <v>1001.21475116</v>
      </c>
      <c r="Q5588" s="19">
        <v>69494.460653899994</v>
      </c>
      <c r="R5588" s="20">
        <v>0.70014500000000002</v>
      </c>
      <c r="S5588" s="20">
        <v>6.29983</v>
      </c>
      <c r="T5588" s="20">
        <v>0.30199999999999999</v>
      </c>
      <c r="U5588" s="20">
        <v>0.30499999999999999</v>
      </c>
      <c r="V5588" s="20">
        <f t="shared" si="174"/>
        <v>0.31551869610866995</v>
      </c>
      <c r="W5588" s="20">
        <f t="shared" si="175"/>
        <v>2.8268015386699501</v>
      </c>
    </row>
    <row r="5589" spans="1:23" x14ac:dyDescent="0.25">
      <c r="A5589" s="18">
        <v>40604</v>
      </c>
      <c r="B5589" s="18">
        <v>40535</v>
      </c>
      <c r="C5589" s="18">
        <v>6410</v>
      </c>
      <c r="D5589" s="18">
        <v>6410</v>
      </c>
      <c r="E5589" s="18" t="s">
        <v>116</v>
      </c>
      <c r="F5589" s="18" t="s">
        <v>304</v>
      </c>
      <c r="G5589" s="19">
        <v>2.9985613504500002</v>
      </c>
      <c r="H5589" s="19">
        <v>1.21347</v>
      </c>
      <c r="I5589" s="18" t="s">
        <v>79</v>
      </c>
      <c r="J5589" s="18" t="s">
        <v>80</v>
      </c>
      <c r="K5589" s="18">
        <v>16</v>
      </c>
      <c r="L5589" s="18">
        <v>60</v>
      </c>
      <c r="M5589" s="18" t="s">
        <v>71</v>
      </c>
      <c r="N5589" s="18" t="s">
        <v>74</v>
      </c>
      <c r="O5589" s="18" t="s">
        <v>75</v>
      </c>
      <c r="P5589" s="19">
        <v>1307.9598096</v>
      </c>
      <c r="Q5589" s="19">
        <v>130616.809957</v>
      </c>
      <c r="R5589" s="20">
        <v>0.70014500000000002</v>
      </c>
      <c r="S5589" s="20">
        <v>6.29983</v>
      </c>
      <c r="T5589" s="20">
        <v>0.30199999999999999</v>
      </c>
      <c r="U5589" s="20">
        <v>0.30499999999999999</v>
      </c>
      <c r="V5589" s="20">
        <f t="shared" si="174"/>
        <v>0.59302425729870001</v>
      </c>
      <c r="W5589" s="20">
        <f t="shared" si="175"/>
        <v>5.3130350235195003</v>
      </c>
    </row>
    <row r="5590" spans="1:23" x14ac:dyDescent="0.25">
      <c r="A5590" s="18">
        <v>40605</v>
      </c>
      <c r="B5590" s="18">
        <v>40536</v>
      </c>
      <c r="C5590" s="18">
        <v>6410</v>
      </c>
      <c r="D5590" s="18">
        <v>6410</v>
      </c>
      <c r="E5590" s="18" t="s">
        <v>116</v>
      </c>
      <c r="F5590" s="18" t="s">
        <v>304</v>
      </c>
      <c r="G5590" s="19">
        <v>0.79452131947299998</v>
      </c>
      <c r="H5590" s="19">
        <v>0.32153100000000001</v>
      </c>
      <c r="I5590" s="18" t="s">
        <v>79</v>
      </c>
      <c r="J5590" s="18" t="s">
        <v>80</v>
      </c>
      <c r="K5590" s="18">
        <v>16</v>
      </c>
      <c r="L5590" s="18">
        <v>60</v>
      </c>
      <c r="M5590" s="18" t="s">
        <v>71</v>
      </c>
      <c r="N5590" s="18" t="s">
        <v>74</v>
      </c>
      <c r="O5590" s="18" t="s">
        <v>75</v>
      </c>
      <c r="P5590" s="19">
        <v>673.71094394900001</v>
      </c>
      <c r="Q5590" s="19">
        <v>34609.210238699998</v>
      </c>
      <c r="R5590" s="20">
        <v>0.70014500000000002</v>
      </c>
      <c r="S5590" s="20">
        <v>6.29983</v>
      </c>
      <c r="T5590" s="20">
        <v>0.30199999999999999</v>
      </c>
      <c r="U5590" s="20">
        <v>0.30499999999999999</v>
      </c>
      <c r="V5590" s="20">
        <f t="shared" si="174"/>
        <v>0.15713258875250999</v>
      </c>
      <c r="W5590" s="20">
        <f t="shared" si="175"/>
        <v>1.40778549461235</v>
      </c>
    </row>
    <row r="5591" spans="1:23" x14ac:dyDescent="0.25">
      <c r="A5591" s="18">
        <v>40606</v>
      </c>
      <c r="B5591" s="18">
        <v>40537</v>
      </c>
      <c r="C5591" s="18">
        <v>6410</v>
      </c>
      <c r="D5591" s="18">
        <v>6410</v>
      </c>
      <c r="E5591" s="18" t="s">
        <v>116</v>
      </c>
      <c r="F5591" s="18" t="s">
        <v>304</v>
      </c>
      <c r="G5591" s="19">
        <v>1.33974747171</v>
      </c>
      <c r="H5591" s="19">
        <v>0.54217700000000002</v>
      </c>
      <c r="I5591" s="18" t="s">
        <v>79</v>
      </c>
      <c r="J5591" s="18" t="s">
        <v>80</v>
      </c>
      <c r="K5591" s="18">
        <v>16</v>
      </c>
      <c r="L5591" s="18">
        <v>60</v>
      </c>
      <c r="M5591" s="18" t="s">
        <v>71</v>
      </c>
      <c r="N5591" s="18" t="s">
        <v>74</v>
      </c>
      <c r="O5591" s="18" t="s">
        <v>75</v>
      </c>
      <c r="P5591" s="19">
        <v>877.357616388</v>
      </c>
      <c r="Q5591" s="19">
        <v>58359.166430700003</v>
      </c>
      <c r="R5591" s="20">
        <v>0.70014500000000002</v>
      </c>
      <c r="S5591" s="20">
        <v>6.29983</v>
      </c>
      <c r="T5591" s="20">
        <v>0.30199999999999999</v>
      </c>
      <c r="U5591" s="20">
        <v>0.30499999999999999</v>
      </c>
      <c r="V5591" s="20">
        <f t="shared" si="174"/>
        <v>0.26496255593417001</v>
      </c>
      <c r="W5591" s="20">
        <f t="shared" si="175"/>
        <v>2.3738579362874503</v>
      </c>
    </row>
    <row r="5592" spans="1:23" x14ac:dyDescent="0.25">
      <c r="A5592" s="18">
        <v>40607</v>
      </c>
      <c r="B5592" s="18">
        <v>40538</v>
      </c>
      <c r="C5592" s="18">
        <v>6410</v>
      </c>
      <c r="D5592" s="18">
        <v>6410</v>
      </c>
      <c r="E5592" s="18" t="s">
        <v>116</v>
      </c>
      <c r="F5592" s="18" t="s">
        <v>304</v>
      </c>
      <c r="G5592" s="19">
        <v>14.006125297500001</v>
      </c>
      <c r="H5592" s="19">
        <v>5.6680799999999998</v>
      </c>
      <c r="I5592" s="18" t="s">
        <v>79</v>
      </c>
      <c r="J5592" s="18" t="s">
        <v>80</v>
      </c>
      <c r="K5592" s="18">
        <v>16</v>
      </c>
      <c r="L5592" s="18">
        <v>60</v>
      </c>
      <c r="M5592" s="18" t="s">
        <v>71</v>
      </c>
      <c r="N5592" s="18" t="s">
        <v>74</v>
      </c>
      <c r="O5592" s="18" t="s">
        <v>75</v>
      </c>
      <c r="P5592" s="19">
        <v>3079.2847228700002</v>
      </c>
      <c r="Q5592" s="19">
        <v>610104.37753499998</v>
      </c>
      <c r="R5592" s="20">
        <v>0.70014500000000002</v>
      </c>
      <c r="S5592" s="20">
        <v>6.29983</v>
      </c>
      <c r="T5592" s="20">
        <v>0.30199999999999999</v>
      </c>
      <c r="U5592" s="20">
        <v>0.30499999999999999</v>
      </c>
      <c r="V5592" s="20">
        <f t="shared" si="174"/>
        <v>2.7699975543767996</v>
      </c>
      <c r="W5592" s="20">
        <f t="shared" si="175"/>
        <v>24.817018596348003</v>
      </c>
    </row>
    <row r="5593" spans="1:23" x14ac:dyDescent="0.25">
      <c r="A5593" s="18">
        <v>40608</v>
      </c>
      <c r="B5593" s="18">
        <v>40539</v>
      </c>
      <c r="C5593" s="18">
        <v>6410</v>
      </c>
      <c r="D5593" s="18">
        <v>6410</v>
      </c>
      <c r="E5593" s="18" t="s">
        <v>116</v>
      </c>
      <c r="F5593" s="18" t="s">
        <v>304</v>
      </c>
      <c r="G5593" s="19">
        <v>2.8651914940699998</v>
      </c>
      <c r="H5593" s="19">
        <v>1.1595</v>
      </c>
      <c r="I5593" s="18" t="s">
        <v>79</v>
      </c>
      <c r="J5593" s="18" t="s">
        <v>80</v>
      </c>
      <c r="K5593" s="18">
        <v>16</v>
      </c>
      <c r="L5593" s="18">
        <v>60</v>
      </c>
      <c r="M5593" s="18" t="s">
        <v>71</v>
      </c>
      <c r="N5593" s="18" t="s">
        <v>74</v>
      </c>
      <c r="O5593" s="18" t="s">
        <v>75</v>
      </c>
      <c r="P5593" s="19">
        <v>1683.9222569799999</v>
      </c>
      <c r="Q5593" s="19">
        <v>124807.242251</v>
      </c>
      <c r="R5593" s="20">
        <v>0.70014500000000002</v>
      </c>
      <c r="S5593" s="20">
        <v>6.29983</v>
      </c>
      <c r="T5593" s="20">
        <v>0.30199999999999999</v>
      </c>
      <c r="U5593" s="20">
        <v>0.30499999999999999</v>
      </c>
      <c r="V5593" s="20">
        <f t="shared" si="174"/>
        <v>0.56664905299500001</v>
      </c>
      <c r="W5593" s="20">
        <f t="shared" si="175"/>
        <v>5.0767337550750007</v>
      </c>
    </row>
    <row r="5594" spans="1:23" x14ac:dyDescent="0.25">
      <c r="A5594" s="18">
        <v>40609</v>
      </c>
      <c r="B5594" s="18">
        <v>40540</v>
      </c>
      <c r="C5594" s="18">
        <v>6410</v>
      </c>
      <c r="D5594" s="18">
        <v>6410</v>
      </c>
      <c r="E5594" s="18" t="s">
        <v>116</v>
      </c>
      <c r="F5594" s="18" t="s">
        <v>304</v>
      </c>
      <c r="G5594" s="19">
        <v>1.6399999648300001</v>
      </c>
      <c r="H5594" s="19">
        <v>0.66368400000000005</v>
      </c>
      <c r="I5594" s="18" t="s">
        <v>79</v>
      </c>
      <c r="J5594" s="18" t="s">
        <v>80</v>
      </c>
      <c r="K5594" s="18">
        <v>16</v>
      </c>
      <c r="L5594" s="18">
        <v>60</v>
      </c>
      <c r="M5594" s="18" t="s">
        <v>71</v>
      </c>
      <c r="N5594" s="18" t="s">
        <v>74</v>
      </c>
      <c r="O5594" s="18" t="s">
        <v>75</v>
      </c>
      <c r="P5594" s="19">
        <v>965.57748850899998</v>
      </c>
      <c r="Q5594" s="19">
        <v>71438.112715199997</v>
      </c>
      <c r="R5594" s="20">
        <v>0.70014500000000002</v>
      </c>
      <c r="S5594" s="20">
        <v>6.29983</v>
      </c>
      <c r="T5594" s="20">
        <v>0.30199999999999999</v>
      </c>
      <c r="U5594" s="20">
        <v>0.30499999999999999</v>
      </c>
      <c r="V5594" s="20">
        <f t="shared" si="174"/>
        <v>0.32434317385764</v>
      </c>
      <c r="W5594" s="20">
        <f t="shared" si="175"/>
        <v>2.9058619797354002</v>
      </c>
    </row>
    <row r="5595" spans="1:23" x14ac:dyDescent="0.25">
      <c r="A5595" s="18">
        <v>40610</v>
      </c>
      <c r="B5595" s="18">
        <v>40541</v>
      </c>
      <c r="C5595" s="18">
        <v>6410</v>
      </c>
      <c r="D5595" s="18">
        <v>6410</v>
      </c>
      <c r="E5595" s="18" t="s">
        <v>116</v>
      </c>
      <c r="F5595" s="18" t="s">
        <v>304</v>
      </c>
      <c r="G5595" s="19">
        <v>13.419662820699999</v>
      </c>
      <c r="H5595" s="19">
        <v>5.4307400000000001</v>
      </c>
      <c r="I5595" s="18" t="s">
        <v>79</v>
      </c>
      <c r="J5595" s="18" t="s">
        <v>80</v>
      </c>
      <c r="K5595" s="18">
        <v>16</v>
      </c>
      <c r="L5595" s="18">
        <v>60</v>
      </c>
      <c r="M5595" s="18" t="s">
        <v>71</v>
      </c>
      <c r="N5595" s="18" t="s">
        <v>74</v>
      </c>
      <c r="O5595" s="18" t="s">
        <v>75</v>
      </c>
      <c r="P5595" s="19">
        <v>3104.9937617199998</v>
      </c>
      <c r="Q5595" s="19">
        <v>584558.17423</v>
      </c>
      <c r="R5595" s="20">
        <v>0.70014500000000002</v>
      </c>
      <c r="S5595" s="20">
        <v>6.29983</v>
      </c>
      <c r="T5595" s="20">
        <v>0.30199999999999999</v>
      </c>
      <c r="U5595" s="20">
        <v>0.30499999999999999</v>
      </c>
      <c r="V5595" s="20">
        <f t="shared" si="174"/>
        <v>2.6540092091954</v>
      </c>
      <c r="W5595" s="20">
        <f t="shared" si="175"/>
        <v>23.777853448068999</v>
      </c>
    </row>
    <row r="5596" spans="1:23" x14ac:dyDescent="0.25">
      <c r="A5596" s="18">
        <v>40611</v>
      </c>
      <c r="B5596" s="18">
        <v>40542</v>
      </c>
      <c r="C5596" s="18">
        <v>6410</v>
      </c>
      <c r="D5596" s="18">
        <v>6410</v>
      </c>
      <c r="E5596" s="18" t="s">
        <v>116</v>
      </c>
      <c r="F5596" s="18" t="s">
        <v>304</v>
      </c>
      <c r="G5596" s="19">
        <v>4.5586334974799998</v>
      </c>
      <c r="H5596" s="19">
        <v>1.8448100000000001</v>
      </c>
      <c r="I5596" s="18" t="s">
        <v>79</v>
      </c>
      <c r="J5596" s="18" t="s">
        <v>80</v>
      </c>
      <c r="K5596" s="18">
        <v>16</v>
      </c>
      <c r="L5596" s="18">
        <v>60</v>
      </c>
      <c r="M5596" s="18" t="s">
        <v>71</v>
      </c>
      <c r="N5596" s="18" t="s">
        <v>74</v>
      </c>
      <c r="O5596" s="18" t="s">
        <v>75</v>
      </c>
      <c r="P5596" s="19">
        <v>1775.6454696999999</v>
      </c>
      <c r="Q5596" s="19">
        <v>198573.28085400001</v>
      </c>
      <c r="R5596" s="20">
        <v>0.70014500000000002</v>
      </c>
      <c r="S5596" s="20">
        <v>6.29983</v>
      </c>
      <c r="T5596" s="20">
        <v>0.30199999999999999</v>
      </c>
      <c r="U5596" s="20">
        <v>0.30499999999999999</v>
      </c>
      <c r="V5596" s="20">
        <f t="shared" si="174"/>
        <v>0.90156087922009998</v>
      </c>
      <c r="W5596" s="20">
        <f t="shared" si="175"/>
        <v>8.0772826206985009</v>
      </c>
    </row>
    <row r="5597" spans="1:23" x14ac:dyDescent="0.25">
      <c r="A5597" s="18">
        <v>40612</v>
      </c>
      <c r="B5597" s="18">
        <v>40543</v>
      </c>
      <c r="C5597" s="18">
        <v>6410</v>
      </c>
      <c r="D5597" s="18">
        <v>6410</v>
      </c>
      <c r="E5597" s="18" t="s">
        <v>116</v>
      </c>
      <c r="F5597" s="18" t="s">
        <v>304</v>
      </c>
      <c r="G5597" s="19">
        <v>1.97641159953</v>
      </c>
      <c r="H5597" s="19">
        <v>0.79982500000000001</v>
      </c>
      <c r="I5597" s="18" t="s">
        <v>79</v>
      </c>
      <c r="J5597" s="18" t="s">
        <v>80</v>
      </c>
      <c r="K5597" s="18">
        <v>16</v>
      </c>
      <c r="L5597" s="18">
        <v>60</v>
      </c>
      <c r="M5597" s="18" t="s">
        <v>71</v>
      </c>
      <c r="N5597" s="18" t="s">
        <v>74</v>
      </c>
      <c r="O5597" s="18" t="s">
        <v>75</v>
      </c>
      <c r="P5597" s="19">
        <v>1061.3038193299999</v>
      </c>
      <c r="Q5597" s="19">
        <v>86092.144906400004</v>
      </c>
      <c r="R5597" s="20">
        <v>0.70014500000000002</v>
      </c>
      <c r="S5597" s="20">
        <v>6.29983</v>
      </c>
      <c r="T5597" s="20">
        <v>0.30199999999999999</v>
      </c>
      <c r="U5597" s="20">
        <v>0.30499999999999999</v>
      </c>
      <c r="V5597" s="20">
        <f t="shared" si="174"/>
        <v>0.39087544528825002</v>
      </c>
      <c r="W5597" s="20">
        <f t="shared" si="175"/>
        <v>3.5019392631762507</v>
      </c>
    </row>
    <row r="5598" spans="1:23" x14ac:dyDescent="0.25">
      <c r="A5598" s="18">
        <v>40613</v>
      </c>
      <c r="B5598" s="18">
        <v>40544</v>
      </c>
      <c r="C5598" s="18">
        <v>6410</v>
      </c>
      <c r="D5598" s="18">
        <v>6410</v>
      </c>
      <c r="E5598" s="18" t="s">
        <v>116</v>
      </c>
      <c r="F5598" s="18" t="s">
        <v>304</v>
      </c>
      <c r="G5598" s="19">
        <v>1.7395333147400001</v>
      </c>
      <c r="H5598" s="19">
        <v>0.70396400000000003</v>
      </c>
      <c r="I5598" s="18" t="s">
        <v>79</v>
      </c>
      <c r="J5598" s="18" t="s">
        <v>80</v>
      </c>
      <c r="K5598" s="18">
        <v>16</v>
      </c>
      <c r="L5598" s="18">
        <v>60</v>
      </c>
      <c r="M5598" s="18" t="s">
        <v>71</v>
      </c>
      <c r="N5598" s="18" t="s">
        <v>74</v>
      </c>
      <c r="O5598" s="18" t="s">
        <v>75</v>
      </c>
      <c r="P5598" s="19">
        <v>984.77289259999998</v>
      </c>
      <c r="Q5598" s="19">
        <v>75773.768094500003</v>
      </c>
      <c r="R5598" s="20">
        <v>0.70014500000000002</v>
      </c>
      <c r="S5598" s="20">
        <v>6.29983</v>
      </c>
      <c r="T5598" s="20">
        <v>0.30199999999999999</v>
      </c>
      <c r="U5598" s="20">
        <v>0.30499999999999999</v>
      </c>
      <c r="V5598" s="20">
        <f t="shared" si="174"/>
        <v>0.34402805859643998</v>
      </c>
      <c r="W5598" s="20">
        <f t="shared" si="175"/>
        <v>3.0822232006534005</v>
      </c>
    </row>
    <row r="5599" spans="1:23" x14ac:dyDescent="0.25">
      <c r="A5599" s="18">
        <v>40614</v>
      </c>
      <c r="B5599" s="18">
        <v>40545</v>
      </c>
      <c r="C5599" s="18">
        <v>6410</v>
      </c>
      <c r="D5599" s="18">
        <v>6410</v>
      </c>
      <c r="E5599" s="18" t="s">
        <v>116</v>
      </c>
      <c r="F5599" s="18" t="s">
        <v>304</v>
      </c>
      <c r="G5599" s="19">
        <v>3.7996883375600001</v>
      </c>
      <c r="H5599" s="19">
        <v>1.5376799999999999</v>
      </c>
      <c r="I5599" s="18" t="s">
        <v>79</v>
      </c>
      <c r="J5599" s="18" t="s">
        <v>80</v>
      </c>
      <c r="K5599" s="18">
        <v>16</v>
      </c>
      <c r="L5599" s="18">
        <v>60</v>
      </c>
      <c r="M5599" s="18" t="s">
        <v>71</v>
      </c>
      <c r="N5599" s="18" t="s">
        <v>74</v>
      </c>
      <c r="O5599" s="18" t="s">
        <v>75</v>
      </c>
      <c r="P5599" s="19">
        <v>1651.5847374699999</v>
      </c>
      <c r="Q5599" s="19">
        <v>165513.76192600001</v>
      </c>
      <c r="R5599" s="20">
        <v>0.70014500000000002</v>
      </c>
      <c r="S5599" s="20">
        <v>6.29983</v>
      </c>
      <c r="T5599" s="20">
        <v>0.30199999999999999</v>
      </c>
      <c r="U5599" s="20">
        <v>0.30499999999999999</v>
      </c>
      <c r="V5599" s="20">
        <f t="shared" si="174"/>
        <v>0.75146607659279996</v>
      </c>
      <c r="W5599" s="20">
        <f t="shared" si="175"/>
        <v>6.7325502031080005</v>
      </c>
    </row>
    <row r="5600" spans="1:23" x14ac:dyDescent="0.25">
      <c r="A5600" s="18">
        <v>40615</v>
      </c>
      <c r="B5600" s="18">
        <v>40546</v>
      </c>
      <c r="C5600" s="18">
        <v>6410</v>
      </c>
      <c r="D5600" s="18">
        <v>6410</v>
      </c>
      <c r="E5600" s="18" t="s">
        <v>116</v>
      </c>
      <c r="F5600" s="18" t="s">
        <v>304</v>
      </c>
      <c r="G5600" s="19">
        <v>30.261900911400001</v>
      </c>
      <c r="H5600" s="19">
        <v>12.246600000000001</v>
      </c>
      <c r="I5600" s="18" t="s">
        <v>79</v>
      </c>
      <c r="J5600" s="18" t="s">
        <v>80</v>
      </c>
      <c r="K5600" s="18">
        <v>16</v>
      </c>
      <c r="L5600" s="18">
        <v>60</v>
      </c>
      <c r="M5600" s="18" t="s">
        <v>71</v>
      </c>
      <c r="N5600" s="18" t="s">
        <v>74</v>
      </c>
      <c r="O5600" s="18" t="s">
        <v>75</v>
      </c>
      <c r="P5600" s="19">
        <v>4875.20682373</v>
      </c>
      <c r="Q5600" s="19">
        <v>1318203.13087</v>
      </c>
      <c r="R5600" s="20">
        <v>0.70014500000000002</v>
      </c>
      <c r="S5600" s="20">
        <v>6.29983</v>
      </c>
      <c r="T5600" s="20">
        <v>0.30199999999999999</v>
      </c>
      <c r="U5600" s="20">
        <v>0.30499999999999999</v>
      </c>
      <c r="V5600" s="20">
        <f t="shared" si="174"/>
        <v>5.9849282383860007</v>
      </c>
      <c r="W5600" s="20">
        <f t="shared" si="175"/>
        <v>53.620291164210009</v>
      </c>
    </row>
    <row r="5601" spans="1:23" x14ac:dyDescent="0.25">
      <c r="A5601" s="18">
        <v>40616</v>
      </c>
      <c r="B5601" s="18">
        <v>40547</v>
      </c>
      <c r="C5601" s="18">
        <v>6410</v>
      </c>
      <c r="D5601" s="18">
        <v>6410</v>
      </c>
      <c r="E5601" s="18" t="s">
        <v>116</v>
      </c>
      <c r="F5601" s="18" t="s">
        <v>304</v>
      </c>
      <c r="G5601" s="19">
        <v>2.6432627583400001</v>
      </c>
      <c r="H5601" s="19">
        <v>1.06969</v>
      </c>
      <c r="I5601" s="18" t="s">
        <v>79</v>
      </c>
      <c r="J5601" s="18" t="s">
        <v>80</v>
      </c>
      <c r="K5601" s="18">
        <v>16</v>
      </c>
      <c r="L5601" s="18">
        <v>60</v>
      </c>
      <c r="M5601" s="18" t="s">
        <v>71</v>
      </c>
      <c r="N5601" s="18" t="s">
        <v>74</v>
      </c>
      <c r="O5601" s="18" t="s">
        <v>75</v>
      </c>
      <c r="P5601" s="19">
        <v>1469.0246932800001</v>
      </c>
      <c r="Q5601" s="19">
        <v>115140.06519199999</v>
      </c>
      <c r="R5601" s="20">
        <v>0.70014500000000002</v>
      </c>
      <c r="S5601" s="20">
        <v>6.29983</v>
      </c>
      <c r="T5601" s="20">
        <v>0.30199999999999999</v>
      </c>
      <c r="U5601" s="20">
        <v>0.30499999999999999</v>
      </c>
      <c r="V5601" s="20">
        <f t="shared" si="174"/>
        <v>0.52275879732489994</v>
      </c>
      <c r="W5601" s="20">
        <f t="shared" si="175"/>
        <v>4.6835112811265001</v>
      </c>
    </row>
    <row r="5602" spans="1:23" x14ac:dyDescent="0.25">
      <c r="A5602" s="18">
        <v>40617</v>
      </c>
      <c r="B5602" s="18">
        <v>40548</v>
      </c>
      <c r="C5602" s="18">
        <v>6410</v>
      </c>
      <c r="D5602" s="18">
        <v>6410</v>
      </c>
      <c r="E5602" s="18" t="s">
        <v>116</v>
      </c>
      <c r="F5602" s="18" t="s">
        <v>304</v>
      </c>
      <c r="G5602" s="19">
        <v>8.2619348879899999</v>
      </c>
      <c r="H5602" s="19">
        <v>3.3434900000000001</v>
      </c>
      <c r="I5602" s="18" t="s">
        <v>79</v>
      </c>
      <c r="J5602" s="18" t="s">
        <v>80</v>
      </c>
      <c r="K5602" s="18">
        <v>16</v>
      </c>
      <c r="L5602" s="18">
        <v>60</v>
      </c>
      <c r="M5602" s="18" t="s">
        <v>71</v>
      </c>
      <c r="N5602" s="18" t="s">
        <v>74</v>
      </c>
      <c r="O5602" s="18" t="s">
        <v>75</v>
      </c>
      <c r="P5602" s="19">
        <v>2355.6303613599998</v>
      </c>
      <c r="Q5602" s="19">
        <v>359888.44416200003</v>
      </c>
      <c r="R5602" s="20">
        <v>0.70014500000000002</v>
      </c>
      <c r="S5602" s="20">
        <v>6.29983</v>
      </c>
      <c r="T5602" s="20">
        <v>0.30199999999999999</v>
      </c>
      <c r="U5602" s="20">
        <v>0.30499999999999999</v>
      </c>
      <c r="V5602" s="20">
        <f t="shared" si="174"/>
        <v>1.6339676086229</v>
      </c>
      <c r="W5602" s="20">
        <f t="shared" si="175"/>
        <v>14.639075931656501</v>
      </c>
    </row>
    <row r="5603" spans="1:23" x14ac:dyDescent="0.25">
      <c r="A5603" s="18">
        <v>40618</v>
      </c>
      <c r="B5603" s="18">
        <v>40549</v>
      </c>
      <c r="C5603" s="18">
        <v>6410</v>
      </c>
      <c r="D5603" s="18">
        <v>6410</v>
      </c>
      <c r="E5603" s="18" t="s">
        <v>116</v>
      </c>
      <c r="F5603" s="18" t="s">
        <v>304</v>
      </c>
      <c r="G5603" s="19">
        <v>1.29878408904</v>
      </c>
      <c r="H5603" s="19">
        <v>0.52559900000000004</v>
      </c>
      <c r="I5603" s="18" t="s">
        <v>79</v>
      </c>
      <c r="J5603" s="18" t="s">
        <v>80</v>
      </c>
      <c r="K5603" s="18">
        <v>16</v>
      </c>
      <c r="L5603" s="18">
        <v>60</v>
      </c>
      <c r="M5603" s="18" t="s">
        <v>71</v>
      </c>
      <c r="N5603" s="18" t="s">
        <v>74</v>
      </c>
      <c r="O5603" s="18" t="s">
        <v>75</v>
      </c>
      <c r="P5603" s="19">
        <v>893.25780867799995</v>
      </c>
      <c r="Q5603" s="19">
        <v>56574.808618900002</v>
      </c>
      <c r="R5603" s="20">
        <v>0.70014500000000002</v>
      </c>
      <c r="S5603" s="20">
        <v>6.29983</v>
      </c>
      <c r="T5603" s="20">
        <v>0.30199999999999999</v>
      </c>
      <c r="U5603" s="20">
        <v>0.30499999999999999</v>
      </c>
      <c r="V5603" s="20">
        <f t="shared" si="174"/>
        <v>0.25686086727479002</v>
      </c>
      <c r="W5603" s="20">
        <f t="shared" si="175"/>
        <v>2.3012731219781504</v>
      </c>
    </row>
    <row r="5604" spans="1:23" x14ac:dyDescent="0.25">
      <c r="A5604" s="18">
        <v>40619</v>
      </c>
      <c r="B5604" s="18">
        <v>40550</v>
      </c>
      <c r="C5604" s="18">
        <v>6410</v>
      </c>
      <c r="D5604" s="18">
        <v>6410</v>
      </c>
      <c r="E5604" s="18" t="s">
        <v>116</v>
      </c>
      <c r="F5604" s="18" t="s">
        <v>304</v>
      </c>
      <c r="G5604" s="19">
        <v>1.33346577983</v>
      </c>
      <c r="H5604" s="19">
        <v>0.53963399999999995</v>
      </c>
      <c r="I5604" s="18" t="s">
        <v>79</v>
      </c>
      <c r="J5604" s="18" t="s">
        <v>80</v>
      </c>
      <c r="K5604" s="18">
        <v>16</v>
      </c>
      <c r="L5604" s="18">
        <v>60</v>
      </c>
      <c r="M5604" s="18" t="s">
        <v>71</v>
      </c>
      <c r="N5604" s="18" t="s">
        <v>74</v>
      </c>
      <c r="O5604" s="18" t="s">
        <v>75</v>
      </c>
      <c r="P5604" s="19">
        <v>889.87395141100001</v>
      </c>
      <c r="Q5604" s="19">
        <v>58085.537026400001</v>
      </c>
      <c r="R5604" s="20">
        <v>0.70014500000000002</v>
      </c>
      <c r="S5604" s="20">
        <v>6.29983</v>
      </c>
      <c r="T5604" s="20">
        <v>0.30199999999999999</v>
      </c>
      <c r="U5604" s="20">
        <v>0.30499999999999999</v>
      </c>
      <c r="V5604" s="20">
        <f t="shared" si="174"/>
        <v>0.26371978875713997</v>
      </c>
      <c r="W5604" s="20">
        <f t="shared" si="175"/>
        <v>2.3627237112429</v>
      </c>
    </row>
    <row r="5605" spans="1:23" x14ac:dyDescent="0.25">
      <c r="A5605" s="18">
        <v>40620</v>
      </c>
      <c r="B5605" s="18">
        <v>40551</v>
      </c>
      <c r="C5605" s="18">
        <v>6410</v>
      </c>
      <c r="D5605" s="18">
        <v>6410</v>
      </c>
      <c r="E5605" s="18" t="s">
        <v>116</v>
      </c>
      <c r="F5605" s="18" t="s">
        <v>304</v>
      </c>
      <c r="G5605" s="19">
        <v>2.7042124055199999</v>
      </c>
      <c r="H5605" s="19">
        <v>1.09436</v>
      </c>
      <c r="I5605" s="18" t="s">
        <v>79</v>
      </c>
      <c r="J5605" s="18" t="s">
        <v>80</v>
      </c>
      <c r="K5605" s="18">
        <v>16</v>
      </c>
      <c r="L5605" s="18">
        <v>60</v>
      </c>
      <c r="M5605" s="18" t="s">
        <v>71</v>
      </c>
      <c r="N5605" s="18" t="s">
        <v>74</v>
      </c>
      <c r="O5605" s="18" t="s">
        <v>75</v>
      </c>
      <c r="P5605" s="19">
        <v>1671.9094973700001</v>
      </c>
      <c r="Q5605" s="19">
        <v>117795.021203</v>
      </c>
      <c r="R5605" s="20">
        <v>0.70014500000000002</v>
      </c>
      <c r="S5605" s="20">
        <v>6.29983</v>
      </c>
      <c r="T5605" s="20">
        <v>0.30199999999999999</v>
      </c>
      <c r="U5605" s="20">
        <v>0.30499999999999999</v>
      </c>
      <c r="V5605" s="20">
        <f t="shared" si="174"/>
        <v>0.53481505617559999</v>
      </c>
      <c r="W5605" s="20">
        <f t="shared" si="175"/>
        <v>4.7915259613660002</v>
      </c>
    </row>
    <row r="5606" spans="1:23" x14ac:dyDescent="0.25">
      <c r="A5606" s="18">
        <v>40621</v>
      </c>
      <c r="B5606" s="18">
        <v>40552</v>
      </c>
      <c r="C5606" s="18">
        <v>6410</v>
      </c>
      <c r="D5606" s="18">
        <v>6410</v>
      </c>
      <c r="E5606" s="18" t="s">
        <v>116</v>
      </c>
      <c r="F5606" s="18" t="s">
        <v>304</v>
      </c>
      <c r="G5606" s="19">
        <v>1.38253030018</v>
      </c>
      <c r="H5606" s="19">
        <v>0.55949000000000004</v>
      </c>
      <c r="I5606" s="18" t="s">
        <v>79</v>
      </c>
      <c r="J5606" s="18" t="s">
        <v>80</v>
      </c>
      <c r="K5606" s="18">
        <v>16</v>
      </c>
      <c r="L5606" s="18">
        <v>60</v>
      </c>
      <c r="M5606" s="18" t="s">
        <v>71</v>
      </c>
      <c r="N5606" s="18" t="s">
        <v>74</v>
      </c>
      <c r="O5606" s="18" t="s">
        <v>75</v>
      </c>
      <c r="P5606" s="19">
        <v>880.44853936499999</v>
      </c>
      <c r="Q5606" s="19">
        <v>60222.778983600001</v>
      </c>
      <c r="R5606" s="20">
        <v>0.70014500000000002</v>
      </c>
      <c r="S5606" s="20">
        <v>6.29983</v>
      </c>
      <c r="T5606" s="20">
        <v>0.30199999999999999</v>
      </c>
      <c r="U5606" s="20">
        <v>0.30499999999999999</v>
      </c>
      <c r="V5606" s="20">
        <f t="shared" si="174"/>
        <v>0.27342343998290003</v>
      </c>
      <c r="W5606" s="20">
        <f t="shared" si="175"/>
        <v>2.4496608612565005</v>
      </c>
    </row>
    <row r="5607" spans="1:23" x14ac:dyDescent="0.25">
      <c r="A5607" s="18">
        <v>40622</v>
      </c>
      <c r="B5607" s="18">
        <v>40553</v>
      </c>
      <c r="C5607" s="18">
        <v>6410</v>
      </c>
      <c r="D5607" s="18">
        <v>6410</v>
      </c>
      <c r="E5607" s="18" t="s">
        <v>116</v>
      </c>
      <c r="F5607" s="18" t="s">
        <v>304</v>
      </c>
      <c r="G5607" s="19">
        <v>4.7684563670099998</v>
      </c>
      <c r="H5607" s="19">
        <v>1.9297299999999999</v>
      </c>
      <c r="I5607" s="18" t="s">
        <v>79</v>
      </c>
      <c r="J5607" s="18" t="s">
        <v>80</v>
      </c>
      <c r="K5607" s="18">
        <v>16</v>
      </c>
      <c r="L5607" s="18">
        <v>60</v>
      </c>
      <c r="M5607" s="18" t="s">
        <v>71</v>
      </c>
      <c r="N5607" s="18" t="s">
        <v>74</v>
      </c>
      <c r="O5607" s="18" t="s">
        <v>75</v>
      </c>
      <c r="P5607" s="19">
        <v>2284.48978326</v>
      </c>
      <c r="Q5607" s="19">
        <v>207713.128493</v>
      </c>
      <c r="R5607" s="20">
        <v>0.70014500000000002</v>
      </c>
      <c r="S5607" s="20">
        <v>6.29983</v>
      </c>
      <c r="T5607" s="20">
        <v>0.30199999999999999</v>
      </c>
      <c r="U5607" s="20">
        <v>0.30499999999999999</v>
      </c>
      <c r="V5607" s="20">
        <f t="shared" si="174"/>
        <v>0.94306138597329991</v>
      </c>
      <c r="W5607" s="20">
        <f t="shared" si="175"/>
        <v>8.4490948074005008</v>
      </c>
    </row>
    <row r="5608" spans="1:23" x14ac:dyDescent="0.25">
      <c r="A5608" s="18">
        <v>40623</v>
      </c>
      <c r="B5608" s="18">
        <v>40554</v>
      </c>
      <c r="C5608" s="18">
        <v>6410</v>
      </c>
      <c r="D5608" s="18">
        <v>6410</v>
      </c>
      <c r="E5608" s="18" t="s">
        <v>116</v>
      </c>
      <c r="F5608" s="18" t="s">
        <v>304</v>
      </c>
      <c r="G5608" s="19">
        <v>2.0510638809600001</v>
      </c>
      <c r="H5608" s="19">
        <v>0.830036</v>
      </c>
      <c r="I5608" s="18" t="s">
        <v>79</v>
      </c>
      <c r="J5608" s="18" t="s">
        <v>80</v>
      </c>
      <c r="K5608" s="18">
        <v>16</v>
      </c>
      <c r="L5608" s="18">
        <v>60</v>
      </c>
      <c r="M5608" s="18" t="s">
        <v>71</v>
      </c>
      <c r="N5608" s="18" t="s">
        <v>74</v>
      </c>
      <c r="O5608" s="18" t="s">
        <v>75</v>
      </c>
      <c r="P5608" s="19">
        <v>1114.4552384799999</v>
      </c>
      <c r="Q5608" s="19">
        <v>89343.985277400003</v>
      </c>
      <c r="R5608" s="20">
        <v>0.70014500000000002</v>
      </c>
      <c r="S5608" s="20">
        <v>6.29983</v>
      </c>
      <c r="T5608" s="20">
        <v>0.30199999999999999</v>
      </c>
      <c r="U5608" s="20">
        <v>0.30499999999999999</v>
      </c>
      <c r="V5608" s="20">
        <f t="shared" si="174"/>
        <v>0.40563959754355999</v>
      </c>
      <c r="W5608" s="20">
        <f t="shared" si="175"/>
        <v>3.6342145572466005</v>
      </c>
    </row>
    <row r="5609" spans="1:23" x14ac:dyDescent="0.25">
      <c r="A5609" s="18">
        <v>40624</v>
      </c>
      <c r="B5609" s="18">
        <v>40555</v>
      </c>
      <c r="C5609" s="18">
        <v>6410</v>
      </c>
      <c r="D5609" s="18">
        <v>6410</v>
      </c>
      <c r="E5609" s="18" t="s">
        <v>116</v>
      </c>
      <c r="F5609" s="18" t="s">
        <v>304</v>
      </c>
      <c r="G5609" s="19">
        <v>1.7154318228200001</v>
      </c>
      <c r="H5609" s="19">
        <v>0.69421100000000002</v>
      </c>
      <c r="I5609" s="18" t="s">
        <v>79</v>
      </c>
      <c r="J5609" s="18" t="s">
        <v>80</v>
      </c>
      <c r="K5609" s="18">
        <v>16</v>
      </c>
      <c r="L5609" s="18">
        <v>60</v>
      </c>
      <c r="M5609" s="18" t="s">
        <v>71</v>
      </c>
      <c r="N5609" s="18" t="s">
        <v>74</v>
      </c>
      <c r="O5609" s="18" t="s">
        <v>75</v>
      </c>
      <c r="P5609" s="19">
        <v>1053.3290572599999</v>
      </c>
      <c r="Q5609" s="19">
        <v>74723.911305000001</v>
      </c>
      <c r="R5609" s="20">
        <v>0.70014500000000002</v>
      </c>
      <c r="S5609" s="20">
        <v>6.29983</v>
      </c>
      <c r="T5609" s="20">
        <v>0.30199999999999999</v>
      </c>
      <c r="U5609" s="20">
        <v>0.30499999999999999</v>
      </c>
      <c r="V5609" s="20">
        <f t="shared" si="174"/>
        <v>0.33926175569530997</v>
      </c>
      <c r="W5609" s="20">
        <f t="shared" si="175"/>
        <v>3.0395208424703504</v>
      </c>
    </row>
    <row r="5610" spans="1:23" x14ac:dyDescent="0.25">
      <c r="A5610" s="18">
        <v>40625</v>
      </c>
      <c r="B5610" s="18">
        <v>40556</v>
      </c>
      <c r="C5610" s="18">
        <v>6410</v>
      </c>
      <c r="D5610" s="18">
        <v>6410</v>
      </c>
      <c r="E5610" s="18" t="s">
        <v>116</v>
      </c>
      <c r="F5610" s="18" t="s">
        <v>304</v>
      </c>
      <c r="G5610" s="19">
        <v>21.053878747399999</v>
      </c>
      <c r="H5610" s="19">
        <v>8.5202000000000009</v>
      </c>
      <c r="I5610" s="18" t="s">
        <v>79</v>
      </c>
      <c r="J5610" s="18" t="s">
        <v>80</v>
      </c>
      <c r="K5610" s="18">
        <v>16</v>
      </c>
      <c r="L5610" s="18">
        <v>60</v>
      </c>
      <c r="M5610" s="18" t="s">
        <v>71</v>
      </c>
      <c r="N5610" s="18" t="s">
        <v>74</v>
      </c>
      <c r="O5610" s="18" t="s">
        <v>75</v>
      </c>
      <c r="P5610" s="19">
        <v>4841.7897365199997</v>
      </c>
      <c r="Q5610" s="19">
        <v>917103.28981300001</v>
      </c>
      <c r="R5610" s="20">
        <v>0.70014500000000002</v>
      </c>
      <c r="S5610" s="20">
        <v>6.29983</v>
      </c>
      <c r="T5610" s="20">
        <v>0.30199999999999999</v>
      </c>
      <c r="U5610" s="20">
        <v>0.30499999999999999</v>
      </c>
      <c r="V5610" s="20">
        <f t="shared" si="174"/>
        <v>4.163832049442</v>
      </c>
      <c r="W5610" s="20">
        <f t="shared" si="175"/>
        <v>37.304689038370007</v>
      </c>
    </row>
    <row r="5611" spans="1:23" x14ac:dyDescent="0.25">
      <c r="A5611" s="18">
        <v>40626</v>
      </c>
      <c r="B5611" s="18">
        <v>40557</v>
      </c>
      <c r="C5611" s="18">
        <v>6410</v>
      </c>
      <c r="D5611" s="18">
        <v>6410</v>
      </c>
      <c r="E5611" s="18" t="s">
        <v>116</v>
      </c>
      <c r="F5611" s="18" t="s">
        <v>304</v>
      </c>
      <c r="G5611" s="19">
        <v>12.944303725599999</v>
      </c>
      <c r="H5611" s="19">
        <v>5.2383699999999997</v>
      </c>
      <c r="I5611" s="18" t="s">
        <v>79</v>
      </c>
      <c r="J5611" s="18" t="s">
        <v>80</v>
      </c>
      <c r="K5611" s="18">
        <v>16</v>
      </c>
      <c r="L5611" s="18">
        <v>60</v>
      </c>
      <c r="M5611" s="18" t="s">
        <v>71</v>
      </c>
      <c r="N5611" s="18" t="s">
        <v>74</v>
      </c>
      <c r="O5611" s="18" t="s">
        <v>75</v>
      </c>
      <c r="P5611" s="19">
        <v>2830.99651606</v>
      </c>
      <c r="Q5611" s="19">
        <v>563851.61487199995</v>
      </c>
      <c r="R5611" s="20">
        <v>0.70014500000000002</v>
      </c>
      <c r="S5611" s="20">
        <v>6.29983</v>
      </c>
      <c r="T5611" s="20">
        <v>0.30199999999999999</v>
      </c>
      <c r="U5611" s="20">
        <v>0.30499999999999999</v>
      </c>
      <c r="V5611" s="20">
        <f t="shared" si="174"/>
        <v>2.5599977574276997</v>
      </c>
      <c r="W5611" s="20">
        <f t="shared" si="175"/>
        <v>22.935584131584502</v>
      </c>
    </row>
    <row r="5612" spans="1:23" x14ac:dyDescent="0.25">
      <c r="A5612" s="18">
        <v>40627</v>
      </c>
      <c r="B5612" s="18">
        <v>40558</v>
      </c>
      <c r="C5612" s="18">
        <v>6410</v>
      </c>
      <c r="D5612" s="18">
        <v>6410</v>
      </c>
      <c r="E5612" s="18" t="s">
        <v>116</v>
      </c>
      <c r="F5612" s="18" t="s">
        <v>304</v>
      </c>
      <c r="G5612" s="19">
        <v>3.3725692877300002</v>
      </c>
      <c r="H5612" s="19">
        <v>1.36483</v>
      </c>
      <c r="I5612" s="18" t="s">
        <v>79</v>
      </c>
      <c r="J5612" s="18" t="s">
        <v>80</v>
      </c>
      <c r="K5612" s="18">
        <v>16</v>
      </c>
      <c r="L5612" s="18">
        <v>60</v>
      </c>
      <c r="M5612" s="18" t="s">
        <v>71</v>
      </c>
      <c r="N5612" s="18" t="s">
        <v>74</v>
      </c>
      <c r="O5612" s="18" t="s">
        <v>75</v>
      </c>
      <c r="P5612" s="19">
        <v>1427.00911937</v>
      </c>
      <c r="Q5612" s="19">
        <v>146908.53053799999</v>
      </c>
      <c r="R5612" s="20">
        <v>0.70014500000000002</v>
      </c>
      <c r="S5612" s="20">
        <v>6.29983</v>
      </c>
      <c r="T5612" s="20">
        <v>0.30199999999999999</v>
      </c>
      <c r="U5612" s="20">
        <v>0.30499999999999999</v>
      </c>
      <c r="V5612" s="20">
        <f t="shared" si="174"/>
        <v>0.66699407244429998</v>
      </c>
      <c r="W5612" s="20">
        <f t="shared" si="175"/>
        <v>5.9757469003355013</v>
      </c>
    </row>
    <row r="5613" spans="1:23" x14ac:dyDescent="0.25">
      <c r="A5613" s="18">
        <v>40628</v>
      </c>
      <c r="B5613" s="18">
        <v>40559</v>
      </c>
      <c r="C5613" s="18">
        <v>6410</v>
      </c>
      <c r="D5613" s="18">
        <v>6410</v>
      </c>
      <c r="E5613" s="18" t="s">
        <v>116</v>
      </c>
      <c r="F5613" s="18" t="s">
        <v>304</v>
      </c>
      <c r="G5613" s="19">
        <v>35.647251554699999</v>
      </c>
      <c r="H5613" s="19">
        <v>14.4259</v>
      </c>
      <c r="I5613" s="18" t="s">
        <v>79</v>
      </c>
      <c r="J5613" s="18" t="s">
        <v>80</v>
      </c>
      <c r="K5613" s="18">
        <v>16</v>
      </c>
      <c r="L5613" s="18">
        <v>60</v>
      </c>
      <c r="M5613" s="18" t="s">
        <v>71</v>
      </c>
      <c r="N5613" s="18" t="s">
        <v>74</v>
      </c>
      <c r="O5613" s="18" t="s">
        <v>75</v>
      </c>
      <c r="P5613" s="19">
        <v>11580.630118900001</v>
      </c>
      <c r="Q5613" s="19">
        <v>1552788.0665500001</v>
      </c>
      <c r="R5613" s="20">
        <v>0.70014500000000002</v>
      </c>
      <c r="S5613" s="20">
        <v>6.29983</v>
      </c>
      <c r="T5613" s="20">
        <v>0.30199999999999999</v>
      </c>
      <c r="U5613" s="20">
        <v>0.30499999999999999</v>
      </c>
      <c r="V5613" s="20">
        <f t="shared" si="174"/>
        <v>7.0499547853389997</v>
      </c>
      <c r="W5613" s="20">
        <f t="shared" si="175"/>
        <v>63.162098729915009</v>
      </c>
    </row>
    <row r="5614" spans="1:23" x14ac:dyDescent="0.25">
      <c r="A5614" s="18">
        <v>40629</v>
      </c>
      <c r="B5614" s="18">
        <v>40560</v>
      </c>
      <c r="C5614" s="18">
        <v>6410</v>
      </c>
      <c r="D5614" s="18">
        <v>6410</v>
      </c>
      <c r="E5614" s="18" t="s">
        <v>116</v>
      </c>
      <c r="F5614" s="18" t="s">
        <v>304</v>
      </c>
      <c r="G5614" s="19">
        <v>1.32628057487</v>
      </c>
      <c r="H5614" s="19">
        <v>0.53672699999999995</v>
      </c>
      <c r="I5614" s="18" t="s">
        <v>79</v>
      </c>
      <c r="J5614" s="18" t="s">
        <v>80</v>
      </c>
      <c r="K5614" s="18">
        <v>16</v>
      </c>
      <c r="L5614" s="18">
        <v>60</v>
      </c>
      <c r="M5614" s="18" t="s">
        <v>71</v>
      </c>
      <c r="N5614" s="18" t="s">
        <v>74</v>
      </c>
      <c r="O5614" s="18" t="s">
        <v>75</v>
      </c>
      <c r="P5614" s="19">
        <v>874.13479756599997</v>
      </c>
      <c r="Q5614" s="19">
        <v>57772.550750299997</v>
      </c>
      <c r="R5614" s="20">
        <v>0.70014500000000002</v>
      </c>
      <c r="S5614" s="20">
        <v>6.29983</v>
      </c>
      <c r="T5614" s="20">
        <v>0.30199999999999999</v>
      </c>
      <c r="U5614" s="20">
        <v>0.30499999999999999</v>
      </c>
      <c r="V5614" s="20">
        <f t="shared" si="174"/>
        <v>0.26229913433966995</v>
      </c>
      <c r="W5614" s="20">
        <f t="shared" si="175"/>
        <v>2.34999575520495</v>
      </c>
    </row>
    <row r="5615" spans="1:23" x14ac:dyDescent="0.25">
      <c r="A5615" s="18">
        <v>40630</v>
      </c>
      <c r="B5615" s="18">
        <v>40561</v>
      </c>
      <c r="C5615" s="18">
        <v>6410</v>
      </c>
      <c r="D5615" s="18">
        <v>6410</v>
      </c>
      <c r="E5615" s="18" t="s">
        <v>116</v>
      </c>
      <c r="F5615" s="18" t="s">
        <v>304</v>
      </c>
      <c r="G5615" s="19">
        <v>48.754083073899999</v>
      </c>
      <c r="H5615" s="19">
        <v>19.7301</v>
      </c>
      <c r="I5615" s="18" t="s">
        <v>79</v>
      </c>
      <c r="J5615" s="18" t="s">
        <v>80</v>
      </c>
      <c r="K5615" s="18">
        <v>16</v>
      </c>
      <c r="L5615" s="18">
        <v>60</v>
      </c>
      <c r="M5615" s="18" t="s">
        <v>71</v>
      </c>
      <c r="N5615" s="18" t="s">
        <v>74</v>
      </c>
      <c r="O5615" s="18" t="s">
        <v>75</v>
      </c>
      <c r="P5615" s="19">
        <v>6538.9690637499998</v>
      </c>
      <c r="Q5615" s="19">
        <v>2123719.3637899999</v>
      </c>
      <c r="R5615" s="20">
        <v>0.70014500000000002</v>
      </c>
      <c r="S5615" s="20">
        <v>6.29983</v>
      </c>
      <c r="T5615" s="20">
        <v>0.30199999999999999</v>
      </c>
      <c r="U5615" s="20">
        <v>0.30499999999999999</v>
      </c>
      <c r="V5615" s="20">
        <f t="shared" si="174"/>
        <v>9.6421237434209992</v>
      </c>
      <c r="W5615" s="20">
        <f t="shared" si="175"/>
        <v>86.38591173868501</v>
      </c>
    </row>
    <row r="5616" spans="1:23" x14ac:dyDescent="0.25">
      <c r="A5616" s="18">
        <v>40631</v>
      </c>
      <c r="B5616" s="18">
        <v>40562</v>
      </c>
      <c r="C5616" s="18">
        <v>6410</v>
      </c>
      <c r="D5616" s="18">
        <v>6410</v>
      </c>
      <c r="E5616" s="18" t="s">
        <v>116</v>
      </c>
      <c r="F5616" s="18" t="s">
        <v>304</v>
      </c>
      <c r="G5616" s="19">
        <v>1.7142705836800001</v>
      </c>
      <c r="H5616" s="19">
        <v>0.69374100000000005</v>
      </c>
      <c r="I5616" s="18" t="s">
        <v>79</v>
      </c>
      <c r="J5616" s="18" t="s">
        <v>80</v>
      </c>
      <c r="K5616" s="18">
        <v>16</v>
      </c>
      <c r="L5616" s="18">
        <v>60</v>
      </c>
      <c r="M5616" s="18" t="s">
        <v>71</v>
      </c>
      <c r="N5616" s="18" t="s">
        <v>74</v>
      </c>
      <c r="O5616" s="18" t="s">
        <v>75</v>
      </c>
      <c r="P5616" s="19">
        <v>1017.314492</v>
      </c>
      <c r="Q5616" s="19">
        <v>74673.327931099993</v>
      </c>
      <c r="R5616" s="20">
        <v>0.70014500000000002</v>
      </c>
      <c r="S5616" s="20">
        <v>6.29983</v>
      </c>
      <c r="T5616" s="20">
        <v>0.30199999999999999</v>
      </c>
      <c r="U5616" s="20">
        <v>0.30499999999999999</v>
      </c>
      <c r="V5616" s="20">
        <f t="shared" si="174"/>
        <v>0.33903206612661002</v>
      </c>
      <c r="W5616" s="20">
        <f t="shared" si="175"/>
        <v>3.0374630030008509</v>
      </c>
    </row>
    <row r="5617" spans="1:23" x14ac:dyDescent="0.25">
      <c r="A5617" s="18">
        <v>40632</v>
      </c>
      <c r="B5617" s="18">
        <v>40563</v>
      </c>
      <c r="C5617" s="18">
        <v>6410</v>
      </c>
      <c r="D5617" s="18">
        <v>6410</v>
      </c>
      <c r="E5617" s="18" t="s">
        <v>116</v>
      </c>
      <c r="F5617" s="18" t="s">
        <v>304</v>
      </c>
      <c r="G5617" s="19">
        <v>35.174587312600003</v>
      </c>
      <c r="H5617" s="19">
        <v>14.2347</v>
      </c>
      <c r="I5617" s="18" t="s">
        <v>79</v>
      </c>
      <c r="J5617" s="18" t="s">
        <v>80</v>
      </c>
      <c r="K5617" s="18">
        <v>16</v>
      </c>
      <c r="L5617" s="18">
        <v>60</v>
      </c>
      <c r="M5617" s="18" t="s">
        <v>71</v>
      </c>
      <c r="N5617" s="18" t="s">
        <v>74</v>
      </c>
      <c r="O5617" s="18" t="s">
        <v>75</v>
      </c>
      <c r="P5617" s="19">
        <v>5007.1733288400001</v>
      </c>
      <c r="Q5617" s="19">
        <v>1532198.8945200001</v>
      </c>
      <c r="R5617" s="20">
        <v>0.70014500000000002</v>
      </c>
      <c r="S5617" s="20">
        <v>6.29983</v>
      </c>
      <c r="T5617" s="20">
        <v>0.30199999999999999</v>
      </c>
      <c r="U5617" s="20">
        <v>0.30499999999999999</v>
      </c>
      <c r="V5617" s="20">
        <f t="shared" si="174"/>
        <v>6.9565151139869998</v>
      </c>
      <c r="W5617" s="20">
        <f t="shared" si="175"/>
        <v>62.324952120195007</v>
      </c>
    </row>
    <row r="5618" spans="1:23" x14ac:dyDescent="0.25">
      <c r="A5618" s="18">
        <v>40634</v>
      </c>
      <c r="B5618" s="18">
        <v>40565</v>
      </c>
      <c r="C5618" s="18">
        <v>6410</v>
      </c>
      <c r="D5618" s="18">
        <v>6410</v>
      </c>
      <c r="E5618" s="18" t="s">
        <v>116</v>
      </c>
      <c r="F5618" s="18" t="s">
        <v>304</v>
      </c>
      <c r="G5618" s="19">
        <v>2.18394656662</v>
      </c>
      <c r="H5618" s="19">
        <v>0.88381200000000004</v>
      </c>
      <c r="I5618" s="18" t="s">
        <v>79</v>
      </c>
      <c r="J5618" s="18" t="s">
        <v>80</v>
      </c>
      <c r="K5618" s="18">
        <v>16</v>
      </c>
      <c r="L5618" s="18">
        <v>60</v>
      </c>
      <c r="M5618" s="18" t="s">
        <v>71</v>
      </c>
      <c r="N5618" s="18" t="s">
        <v>74</v>
      </c>
      <c r="O5618" s="18" t="s">
        <v>75</v>
      </c>
      <c r="P5618" s="19">
        <v>1118.8949304800001</v>
      </c>
      <c r="Q5618" s="19">
        <v>95132.331911899993</v>
      </c>
      <c r="R5618" s="20">
        <v>0.70014500000000002</v>
      </c>
      <c r="S5618" s="20">
        <v>6.29983</v>
      </c>
      <c r="T5618" s="20">
        <v>0.30199999999999999</v>
      </c>
      <c r="U5618" s="20">
        <v>0.30499999999999999</v>
      </c>
      <c r="V5618" s="20">
        <f t="shared" si="174"/>
        <v>0.43191999381252</v>
      </c>
      <c r="W5618" s="20">
        <f t="shared" si="175"/>
        <v>3.8696664196122006</v>
      </c>
    </row>
    <row r="5619" spans="1:23" x14ac:dyDescent="0.25">
      <c r="A5619" s="18">
        <v>40636</v>
      </c>
      <c r="B5619" s="18">
        <v>40567</v>
      </c>
      <c r="C5619" s="18">
        <v>6410</v>
      </c>
      <c r="D5619" s="18">
        <v>6410</v>
      </c>
      <c r="E5619" s="18" t="s">
        <v>116</v>
      </c>
      <c r="F5619" s="18" t="s">
        <v>304</v>
      </c>
      <c r="G5619" s="19">
        <v>3.6720179928499999</v>
      </c>
      <c r="H5619" s="19">
        <v>1.4860100000000001</v>
      </c>
      <c r="I5619" s="18" t="s">
        <v>79</v>
      </c>
      <c r="J5619" s="18" t="s">
        <v>80</v>
      </c>
      <c r="K5619" s="18">
        <v>16</v>
      </c>
      <c r="L5619" s="18">
        <v>60</v>
      </c>
      <c r="M5619" s="18" t="s">
        <v>71</v>
      </c>
      <c r="N5619" s="18" t="s">
        <v>74</v>
      </c>
      <c r="O5619" s="18" t="s">
        <v>75</v>
      </c>
      <c r="P5619" s="19">
        <v>1919.12295518</v>
      </c>
      <c r="Q5619" s="19">
        <v>159952.46395599999</v>
      </c>
      <c r="R5619" s="20">
        <v>0.70014500000000002</v>
      </c>
      <c r="S5619" s="20">
        <v>6.29983</v>
      </c>
      <c r="T5619" s="20">
        <v>0.30199999999999999</v>
      </c>
      <c r="U5619" s="20">
        <v>0.30499999999999999</v>
      </c>
      <c r="V5619" s="20">
        <f t="shared" si="174"/>
        <v>0.72621488507210008</v>
      </c>
      <c r="W5619" s="20">
        <f t="shared" si="175"/>
        <v>6.5063192129185001</v>
      </c>
    </row>
    <row r="5620" spans="1:23" x14ac:dyDescent="0.25">
      <c r="A5620" s="18">
        <v>40637</v>
      </c>
      <c r="B5620" s="18">
        <v>40568</v>
      </c>
      <c r="C5620" s="18">
        <v>6410</v>
      </c>
      <c r="D5620" s="18">
        <v>6410</v>
      </c>
      <c r="E5620" s="18" t="s">
        <v>116</v>
      </c>
      <c r="F5620" s="18" t="s">
        <v>304</v>
      </c>
      <c r="G5620" s="19">
        <v>4.28566151272</v>
      </c>
      <c r="H5620" s="19">
        <v>1.7343500000000001</v>
      </c>
      <c r="I5620" s="18" t="s">
        <v>79</v>
      </c>
      <c r="J5620" s="18" t="s">
        <v>80</v>
      </c>
      <c r="K5620" s="18">
        <v>16</v>
      </c>
      <c r="L5620" s="18">
        <v>60</v>
      </c>
      <c r="M5620" s="18" t="s">
        <v>71</v>
      </c>
      <c r="N5620" s="18" t="s">
        <v>74</v>
      </c>
      <c r="O5620" s="18" t="s">
        <v>75</v>
      </c>
      <c r="P5620" s="19">
        <v>1569.2594511899999</v>
      </c>
      <c r="Q5620" s="19">
        <v>186682.66876100001</v>
      </c>
      <c r="R5620" s="20">
        <v>0.70014500000000002</v>
      </c>
      <c r="S5620" s="20">
        <v>6.29983</v>
      </c>
      <c r="T5620" s="20">
        <v>0.30199999999999999</v>
      </c>
      <c r="U5620" s="20">
        <v>0.30499999999999999</v>
      </c>
      <c r="V5620" s="20">
        <f t="shared" si="174"/>
        <v>0.84757894356349994</v>
      </c>
      <c r="W5620" s="20">
        <f t="shared" si="175"/>
        <v>7.5936465615475006</v>
      </c>
    </row>
    <row r="5621" spans="1:23" x14ac:dyDescent="0.25">
      <c r="A5621" s="18">
        <v>40638</v>
      </c>
      <c r="B5621" s="18">
        <v>40569</v>
      </c>
      <c r="C5621" s="18">
        <v>6410</v>
      </c>
      <c r="D5621" s="18">
        <v>6410</v>
      </c>
      <c r="E5621" s="18" t="s">
        <v>116</v>
      </c>
      <c r="F5621" s="18" t="s">
        <v>304</v>
      </c>
      <c r="G5621" s="19">
        <v>1.0010197141099999</v>
      </c>
      <c r="H5621" s="19">
        <v>0.40509800000000001</v>
      </c>
      <c r="I5621" s="18" t="s">
        <v>79</v>
      </c>
      <c r="J5621" s="18" t="s">
        <v>80</v>
      </c>
      <c r="K5621" s="18">
        <v>16</v>
      </c>
      <c r="L5621" s="18">
        <v>60</v>
      </c>
      <c r="M5621" s="18" t="s">
        <v>71</v>
      </c>
      <c r="N5621" s="18" t="s">
        <v>74</v>
      </c>
      <c r="O5621" s="18" t="s">
        <v>75</v>
      </c>
      <c r="P5621" s="19">
        <v>764.58564399600004</v>
      </c>
      <c r="Q5621" s="19">
        <v>43604.244329399997</v>
      </c>
      <c r="R5621" s="20">
        <v>0.70014500000000002</v>
      </c>
      <c r="S5621" s="20">
        <v>6.29983</v>
      </c>
      <c r="T5621" s="20">
        <v>0.30199999999999999</v>
      </c>
      <c r="U5621" s="20">
        <v>0.30499999999999999</v>
      </c>
      <c r="V5621" s="20">
        <f t="shared" si="174"/>
        <v>0.19797188276857999</v>
      </c>
      <c r="W5621" s="20">
        <f t="shared" si="175"/>
        <v>1.7736737306713004</v>
      </c>
    </row>
    <row r="5622" spans="1:23" x14ac:dyDescent="0.25">
      <c r="A5622" s="18">
        <v>40639</v>
      </c>
      <c r="B5622" s="18">
        <v>40570</v>
      </c>
      <c r="C5622" s="18">
        <v>6410</v>
      </c>
      <c r="D5622" s="18">
        <v>6410</v>
      </c>
      <c r="E5622" s="18" t="s">
        <v>116</v>
      </c>
      <c r="F5622" s="18" t="s">
        <v>304</v>
      </c>
      <c r="G5622" s="19">
        <v>6.15030745375</v>
      </c>
      <c r="H5622" s="19">
        <v>2.4889399999999999</v>
      </c>
      <c r="I5622" s="18" t="s">
        <v>79</v>
      </c>
      <c r="J5622" s="18" t="s">
        <v>80</v>
      </c>
      <c r="K5622" s="18">
        <v>16</v>
      </c>
      <c r="L5622" s="18">
        <v>60</v>
      </c>
      <c r="M5622" s="18" t="s">
        <v>71</v>
      </c>
      <c r="N5622" s="18" t="s">
        <v>74</v>
      </c>
      <c r="O5622" s="18" t="s">
        <v>75</v>
      </c>
      <c r="P5622" s="19">
        <v>1913.6558140899999</v>
      </c>
      <c r="Q5622" s="19">
        <v>267906.32105700002</v>
      </c>
      <c r="R5622" s="20">
        <v>0.70014500000000002</v>
      </c>
      <c r="S5622" s="20">
        <v>6.29983</v>
      </c>
      <c r="T5622" s="20">
        <v>0.30199999999999999</v>
      </c>
      <c r="U5622" s="20">
        <v>0.30499999999999999</v>
      </c>
      <c r="V5622" s="20">
        <f t="shared" si="174"/>
        <v>1.2163479896173999</v>
      </c>
      <c r="W5622" s="20">
        <f t="shared" si="175"/>
        <v>10.897529721739001</v>
      </c>
    </row>
    <row r="5623" spans="1:23" x14ac:dyDescent="0.25">
      <c r="A5623" s="18">
        <v>40640</v>
      </c>
      <c r="B5623" s="18">
        <v>40571</v>
      </c>
      <c r="C5623" s="18">
        <v>6410</v>
      </c>
      <c r="D5623" s="18">
        <v>6410</v>
      </c>
      <c r="E5623" s="18" t="s">
        <v>116</v>
      </c>
      <c r="F5623" s="18" t="s">
        <v>304</v>
      </c>
      <c r="G5623" s="19">
        <v>45.728830024700002</v>
      </c>
      <c r="H5623" s="19">
        <v>18.505800000000001</v>
      </c>
      <c r="I5623" s="18" t="s">
        <v>79</v>
      </c>
      <c r="J5623" s="18" t="s">
        <v>80</v>
      </c>
      <c r="K5623" s="18">
        <v>16</v>
      </c>
      <c r="L5623" s="18">
        <v>60</v>
      </c>
      <c r="M5623" s="18" t="s">
        <v>71</v>
      </c>
      <c r="N5623" s="18" t="s">
        <v>74</v>
      </c>
      <c r="O5623" s="18" t="s">
        <v>75</v>
      </c>
      <c r="P5623" s="19">
        <v>6779.3829677800004</v>
      </c>
      <c r="Q5623" s="19">
        <v>1991939.86809</v>
      </c>
      <c r="R5623" s="20">
        <v>0.70014500000000002</v>
      </c>
      <c r="S5623" s="20">
        <v>6.29983</v>
      </c>
      <c r="T5623" s="20">
        <v>0.30199999999999999</v>
      </c>
      <c r="U5623" s="20">
        <v>0.30499999999999999</v>
      </c>
      <c r="V5623" s="20">
        <f t="shared" si="174"/>
        <v>9.0438068520179993</v>
      </c>
      <c r="W5623" s="20">
        <f t="shared" si="175"/>
        <v>81.025458839730007</v>
      </c>
    </row>
    <row r="5624" spans="1:23" x14ac:dyDescent="0.25">
      <c r="A5624" s="18">
        <v>40641</v>
      </c>
      <c r="B5624" s="18">
        <v>40572</v>
      </c>
      <c r="C5624" s="18">
        <v>6410</v>
      </c>
      <c r="D5624" s="18">
        <v>6410</v>
      </c>
      <c r="E5624" s="18" t="s">
        <v>116</v>
      </c>
      <c r="F5624" s="18" t="s">
        <v>304</v>
      </c>
      <c r="G5624" s="19">
        <v>5.2432015381000001</v>
      </c>
      <c r="H5624" s="19">
        <v>2.1218499999999998</v>
      </c>
      <c r="I5624" s="18" t="s">
        <v>79</v>
      </c>
      <c r="J5624" s="18" t="s">
        <v>80</v>
      </c>
      <c r="K5624" s="18">
        <v>16</v>
      </c>
      <c r="L5624" s="18">
        <v>60</v>
      </c>
      <c r="M5624" s="18" t="s">
        <v>71</v>
      </c>
      <c r="N5624" s="18" t="s">
        <v>74</v>
      </c>
      <c r="O5624" s="18" t="s">
        <v>75</v>
      </c>
      <c r="P5624" s="19">
        <v>2453.4584491300002</v>
      </c>
      <c r="Q5624" s="19">
        <v>228392.94542500001</v>
      </c>
      <c r="R5624" s="20">
        <v>0.70014500000000002</v>
      </c>
      <c r="S5624" s="20">
        <v>6.29983</v>
      </c>
      <c r="T5624" s="20">
        <v>0.30199999999999999</v>
      </c>
      <c r="U5624" s="20">
        <v>0.30499999999999999</v>
      </c>
      <c r="V5624" s="20">
        <f t="shared" si="174"/>
        <v>1.0369506624384999</v>
      </c>
      <c r="W5624" s="20">
        <f t="shared" si="175"/>
        <v>9.290269528422499</v>
      </c>
    </row>
    <row r="5625" spans="1:23" x14ac:dyDescent="0.25">
      <c r="A5625" s="18">
        <v>40642</v>
      </c>
      <c r="B5625" s="18">
        <v>40573</v>
      </c>
      <c r="C5625" s="18">
        <v>6410</v>
      </c>
      <c r="D5625" s="18">
        <v>6410</v>
      </c>
      <c r="E5625" s="18" t="s">
        <v>116</v>
      </c>
      <c r="F5625" s="18" t="s">
        <v>304</v>
      </c>
      <c r="G5625" s="19">
        <v>7.5518072069800004</v>
      </c>
      <c r="H5625" s="19">
        <v>3.0561099999999999</v>
      </c>
      <c r="I5625" s="18" t="s">
        <v>79</v>
      </c>
      <c r="J5625" s="18" t="s">
        <v>80</v>
      </c>
      <c r="K5625" s="18">
        <v>16</v>
      </c>
      <c r="L5625" s="18">
        <v>60</v>
      </c>
      <c r="M5625" s="18" t="s">
        <v>71</v>
      </c>
      <c r="N5625" s="18" t="s">
        <v>74</v>
      </c>
      <c r="O5625" s="18" t="s">
        <v>75</v>
      </c>
      <c r="P5625" s="19">
        <v>2667.9583659499999</v>
      </c>
      <c r="Q5625" s="19">
        <v>328955.40611099999</v>
      </c>
      <c r="R5625" s="20">
        <v>0.70014500000000002</v>
      </c>
      <c r="S5625" s="20">
        <v>6.29983</v>
      </c>
      <c r="T5625" s="20">
        <v>0.30199999999999999</v>
      </c>
      <c r="U5625" s="20">
        <v>0.30499999999999999</v>
      </c>
      <c r="V5625" s="20">
        <f t="shared" si="174"/>
        <v>1.4935246548930998</v>
      </c>
      <c r="W5625" s="20">
        <f t="shared" si="175"/>
        <v>13.3808165556035</v>
      </c>
    </row>
    <row r="5626" spans="1:23" x14ac:dyDescent="0.25">
      <c r="A5626" s="18">
        <v>40643</v>
      </c>
      <c r="B5626" s="18">
        <v>40574</v>
      </c>
      <c r="C5626" s="18">
        <v>6410</v>
      </c>
      <c r="D5626" s="18">
        <v>6410</v>
      </c>
      <c r="E5626" s="18" t="s">
        <v>116</v>
      </c>
      <c r="F5626" s="18" t="s">
        <v>304</v>
      </c>
      <c r="G5626" s="19">
        <v>3.2036154126</v>
      </c>
      <c r="H5626" s="19">
        <v>1.2964599999999999</v>
      </c>
      <c r="I5626" s="18" t="s">
        <v>79</v>
      </c>
      <c r="J5626" s="18" t="s">
        <v>80</v>
      </c>
      <c r="K5626" s="18">
        <v>16</v>
      </c>
      <c r="L5626" s="18">
        <v>60</v>
      </c>
      <c r="M5626" s="18" t="s">
        <v>71</v>
      </c>
      <c r="N5626" s="18" t="s">
        <v>74</v>
      </c>
      <c r="O5626" s="18" t="s">
        <v>75</v>
      </c>
      <c r="P5626" s="19">
        <v>1385.7668387799999</v>
      </c>
      <c r="Q5626" s="19">
        <v>139548.929175</v>
      </c>
      <c r="R5626" s="20">
        <v>0.70014500000000002</v>
      </c>
      <c r="S5626" s="20">
        <v>6.29983</v>
      </c>
      <c r="T5626" s="20">
        <v>0.30199999999999999</v>
      </c>
      <c r="U5626" s="20">
        <v>0.30499999999999999</v>
      </c>
      <c r="V5626" s="20">
        <f t="shared" si="174"/>
        <v>0.63358157071659993</v>
      </c>
      <c r="W5626" s="20">
        <f t="shared" si="175"/>
        <v>5.6763969332510005</v>
      </c>
    </row>
    <row r="5627" spans="1:23" x14ac:dyDescent="0.25">
      <c r="A5627" s="18">
        <v>40644</v>
      </c>
      <c r="B5627" s="18">
        <v>40575</v>
      </c>
      <c r="C5627" s="18">
        <v>6410</v>
      </c>
      <c r="D5627" s="18">
        <v>6410</v>
      </c>
      <c r="E5627" s="18" t="s">
        <v>116</v>
      </c>
      <c r="F5627" s="18" t="s">
        <v>304</v>
      </c>
      <c r="G5627" s="19">
        <v>2.54683616227</v>
      </c>
      <c r="H5627" s="19">
        <v>1.03067</v>
      </c>
      <c r="I5627" s="18" t="s">
        <v>79</v>
      </c>
      <c r="J5627" s="18" t="s">
        <v>80</v>
      </c>
      <c r="K5627" s="18">
        <v>16</v>
      </c>
      <c r="L5627" s="18">
        <v>60</v>
      </c>
      <c r="M5627" s="18" t="s">
        <v>71</v>
      </c>
      <c r="N5627" s="18" t="s">
        <v>74</v>
      </c>
      <c r="O5627" s="18" t="s">
        <v>75</v>
      </c>
      <c r="P5627" s="19">
        <v>1209.3909636200001</v>
      </c>
      <c r="Q5627" s="19">
        <v>110939.739468</v>
      </c>
      <c r="R5627" s="20">
        <v>0.70014500000000002</v>
      </c>
      <c r="S5627" s="20">
        <v>6.29983</v>
      </c>
      <c r="T5627" s="20">
        <v>0.30199999999999999</v>
      </c>
      <c r="U5627" s="20">
        <v>0.30499999999999999</v>
      </c>
      <c r="V5627" s="20">
        <f t="shared" si="174"/>
        <v>0.50368967611069992</v>
      </c>
      <c r="W5627" s="20">
        <f t="shared" si="175"/>
        <v>4.5126668213394998</v>
      </c>
    </row>
    <row r="5628" spans="1:23" x14ac:dyDescent="0.25">
      <c r="A5628" s="18">
        <v>40646</v>
      </c>
      <c r="B5628" s="18">
        <v>40577</v>
      </c>
      <c r="C5628" s="18">
        <v>6410</v>
      </c>
      <c r="D5628" s="18">
        <v>6410</v>
      </c>
      <c r="E5628" s="18" t="s">
        <v>116</v>
      </c>
      <c r="F5628" s="18" t="s">
        <v>304</v>
      </c>
      <c r="G5628" s="19">
        <v>1.48831259258</v>
      </c>
      <c r="H5628" s="19">
        <v>0.60229900000000003</v>
      </c>
      <c r="I5628" s="18" t="s">
        <v>79</v>
      </c>
      <c r="J5628" s="18" t="s">
        <v>80</v>
      </c>
      <c r="K5628" s="18">
        <v>16</v>
      </c>
      <c r="L5628" s="18">
        <v>60</v>
      </c>
      <c r="M5628" s="18" t="s">
        <v>71</v>
      </c>
      <c r="N5628" s="18" t="s">
        <v>74</v>
      </c>
      <c r="O5628" s="18" t="s">
        <v>75</v>
      </c>
      <c r="P5628" s="19">
        <v>935.25387581699999</v>
      </c>
      <c r="Q5628" s="19">
        <v>64830.6372099</v>
      </c>
      <c r="R5628" s="20">
        <v>0.70014500000000002</v>
      </c>
      <c r="S5628" s="20">
        <v>6.29983</v>
      </c>
      <c r="T5628" s="20">
        <v>0.30199999999999999</v>
      </c>
      <c r="U5628" s="20">
        <v>0.30499999999999999</v>
      </c>
      <c r="V5628" s="20">
        <f t="shared" si="174"/>
        <v>0.29434425008178999</v>
      </c>
      <c r="W5628" s="20">
        <f t="shared" si="175"/>
        <v>2.6370950098731503</v>
      </c>
    </row>
    <row r="5629" spans="1:23" x14ac:dyDescent="0.25">
      <c r="A5629" s="18">
        <v>40647</v>
      </c>
      <c r="B5629" s="18">
        <v>40578</v>
      </c>
      <c r="C5629" s="18">
        <v>6410</v>
      </c>
      <c r="D5629" s="18">
        <v>6410</v>
      </c>
      <c r="E5629" s="18" t="s">
        <v>116</v>
      </c>
      <c r="F5629" s="18" t="s">
        <v>304</v>
      </c>
      <c r="G5629" s="19">
        <v>10.597774146600001</v>
      </c>
      <c r="H5629" s="19">
        <v>4.2887700000000004</v>
      </c>
      <c r="I5629" s="18" t="s">
        <v>79</v>
      </c>
      <c r="J5629" s="18" t="s">
        <v>80</v>
      </c>
      <c r="K5629" s="18">
        <v>16</v>
      </c>
      <c r="L5629" s="18">
        <v>60</v>
      </c>
      <c r="M5629" s="18" t="s">
        <v>71</v>
      </c>
      <c r="N5629" s="18" t="s">
        <v>74</v>
      </c>
      <c r="O5629" s="18" t="s">
        <v>75</v>
      </c>
      <c r="P5629" s="19">
        <v>3064.2500807800002</v>
      </c>
      <c r="Q5629" s="19">
        <v>461637.19527099998</v>
      </c>
      <c r="R5629" s="20">
        <v>0.70014500000000002</v>
      </c>
      <c r="S5629" s="20">
        <v>6.29983</v>
      </c>
      <c r="T5629" s="20">
        <v>0.30199999999999999</v>
      </c>
      <c r="U5629" s="20">
        <v>0.30499999999999999</v>
      </c>
      <c r="V5629" s="20">
        <f t="shared" si="174"/>
        <v>2.0959270884117003</v>
      </c>
      <c r="W5629" s="20">
        <f t="shared" si="175"/>
        <v>18.777872726824505</v>
      </c>
    </row>
    <row r="5630" spans="1:23" x14ac:dyDescent="0.25">
      <c r="A5630" s="18">
        <v>40648</v>
      </c>
      <c r="B5630" s="18">
        <v>40579</v>
      </c>
      <c r="C5630" s="18">
        <v>6410</v>
      </c>
      <c r="D5630" s="18">
        <v>6410</v>
      </c>
      <c r="E5630" s="18" t="s">
        <v>116</v>
      </c>
      <c r="F5630" s="18" t="s">
        <v>304</v>
      </c>
      <c r="G5630" s="19">
        <v>1.24217004818</v>
      </c>
      <c r="H5630" s="19">
        <v>0.50268800000000002</v>
      </c>
      <c r="I5630" s="18" t="s">
        <v>79</v>
      </c>
      <c r="J5630" s="18" t="s">
        <v>80</v>
      </c>
      <c r="K5630" s="18">
        <v>16</v>
      </c>
      <c r="L5630" s="18">
        <v>60</v>
      </c>
      <c r="M5630" s="18" t="s">
        <v>71</v>
      </c>
      <c r="N5630" s="18" t="s">
        <v>74</v>
      </c>
      <c r="O5630" s="18" t="s">
        <v>75</v>
      </c>
      <c r="P5630" s="19">
        <v>975.79597339899999</v>
      </c>
      <c r="Q5630" s="19">
        <v>54108.710863799999</v>
      </c>
      <c r="R5630" s="20">
        <v>0.70014500000000002</v>
      </c>
      <c r="S5630" s="20">
        <v>6.29983</v>
      </c>
      <c r="T5630" s="20">
        <v>0.30199999999999999</v>
      </c>
      <c r="U5630" s="20">
        <v>0.30499999999999999</v>
      </c>
      <c r="V5630" s="20">
        <f t="shared" si="174"/>
        <v>0.24566423385248001</v>
      </c>
      <c r="W5630" s="20">
        <f t="shared" si="175"/>
        <v>2.2009600154128002</v>
      </c>
    </row>
    <row r="5631" spans="1:23" x14ac:dyDescent="0.25">
      <c r="A5631" s="18">
        <v>40649</v>
      </c>
      <c r="B5631" s="18">
        <v>40580</v>
      </c>
      <c r="C5631" s="18">
        <v>6410</v>
      </c>
      <c r="D5631" s="18">
        <v>6410</v>
      </c>
      <c r="E5631" s="18" t="s">
        <v>116</v>
      </c>
      <c r="F5631" s="18" t="s">
        <v>304</v>
      </c>
      <c r="G5631" s="19">
        <v>7.3704482376899998</v>
      </c>
      <c r="H5631" s="19">
        <v>2.98271</v>
      </c>
      <c r="I5631" s="18" t="s">
        <v>79</v>
      </c>
      <c r="J5631" s="18" t="s">
        <v>80</v>
      </c>
      <c r="K5631" s="18">
        <v>16</v>
      </c>
      <c r="L5631" s="18">
        <v>60</v>
      </c>
      <c r="M5631" s="18" t="s">
        <v>71</v>
      </c>
      <c r="N5631" s="18" t="s">
        <v>74</v>
      </c>
      <c r="O5631" s="18" t="s">
        <v>75</v>
      </c>
      <c r="P5631" s="19">
        <v>2241.80143077</v>
      </c>
      <c r="Q5631" s="19">
        <v>321055.44100699999</v>
      </c>
      <c r="R5631" s="20">
        <v>0.70014500000000002</v>
      </c>
      <c r="S5631" s="20">
        <v>6.29983</v>
      </c>
      <c r="T5631" s="20">
        <v>0.30199999999999999</v>
      </c>
      <c r="U5631" s="20">
        <v>0.30499999999999999</v>
      </c>
      <c r="V5631" s="20">
        <f t="shared" si="174"/>
        <v>1.4576539860790998</v>
      </c>
      <c r="W5631" s="20">
        <f t="shared" si="175"/>
        <v>13.059443327813501</v>
      </c>
    </row>
    <row r="5632" spans="1:23" x14ac:dyDescent="0.25">
      <c r="A5632" s="18">
        <v>40650</v>
      </c>
      <c r="B5632" s="18">
        <v>40581</v>
      </c>
      <c r="C5632" s="18">
        <v>6410</v>
      </c>
      <c r="D5632" s="18">
        <v>6410</v>
      </c>
      <c r="E5632" s="18" t="s">
        <v>116</v>
      </c>
      <c r="F5632" s="18" t="s">
        <v>304</v>
      </c>
      <c r="G5632" s="19">
        <v>2.1141448576799999</v>
      </c>
      <c r="H5632" s="19">
        <v>0.85556399999999999</v>
      </c>
      <c r="I5632" s="18" t="s">
        <v>79</v>
      </c>
      <c r="J5632" s="18" t="s">
        <v>80</v>
      </c>
      <c r="K5632" s="18">
        <v>16</v>
      </c>
      <c r="L5632" s="18">
        <v>60</v>
      </c>
      <c r="M5632" s="18" t="s">
        <v>71</v>
      </c>
      <c r="N5632" s="18" t="s">
        <v>74</v>
      </c>
      <c r="O5632" s="18" t="s">
        <v>75</v>
      </c>
      <c r="P5632" s="19">
        <v>1286.35404513</v>
      </c>
      <c r="Q5632" s="19">
        <v>92091.781632700004</v>
      </c>
      <c r="R5632" s="20">
        <v>0.70014500000000002</v>
      </c>
      <c r="S5632" s="20">
        <v>6.29983</v>
      </c>
      <c r="T5632" s="20">
        <v>0.30199999999999999</v>
      </c>
      <c r="U5632" s="20">
        <v>0.30499999999999999</v>
      </c>
      <c r="V5632" s="20">
        <f t="shared" si="174"/>
        <v>0.41811516203243998</v>
      </c>
      <c r="W5632" s="20">
        <f t="shared" si="175"/>
        <v>3.7459858891134004</v>
      </c>
    </row>
    <row r="5633" spans="1:23" x14ac:dyDescent="0.25">
      <c r="A5633" s="18">
        <v>40651</v>
      </c>
      <c r="B5633" s="18">
        <v>40582</v>
      </c>
      <c r="C5633" s="18">
        <v>6410</v>
      </c>
      <c r="D5633" s="18">
        <v>6410</v>
      </c>
      <c r="E5633" s="18" t="s">
        <v>116</v>
      </c>
      <c r="F5633" s="18" t="s">
        <v>304</v>
      </c>
      <c r="G5633" s="19">
        <v>3.8137157050299999</v>
      </c>
      <c r="H5633" s="19">
        <v>1.5433600000000001</v>
      </c>
      <c r="I5633" s="18" t="s">
        <v>79</v>
      </c>
      <c r="J5633" s="18" t="s">
        <v>80</v>
      </c>
      <c r="K5633" s="18">
        <v>16</v>
      </c>
      <c r="L5633" s="18">
        <v>60</v>
      </c>
      <c r="M5633" s="18" t="s">
        <v>71</v>
      </c>
      <c r="N5633" s="18" t="s">
        <v>74</v>
      </c>
      <c r="O5633" s="18" t="s">
        <v>75</v>
      </c>
      <c r="P5633" s="19">
        <v>1475.81613485</v>
      </c>
      <c r="Q5633" s="19">
        <v>166124.79160900001</v>
      </c>
      <c r="R5633" s="20">
        <v>0.70014500000000002</v>
      </c>
      <c r="S5633" s="20">
        <v>6.29983</v>
      </c>
      <c r="T5633" s="20">
        <v>0.30199999999999999</v>
      </c>
      <c r="U5633" s="20">
        <v>0.30499999999999999</v>
      </c>
      <c r="V5633" s="20">
        <f t="shared" si="174"/>
        <v>0.75424189946560005</v>
      </c>
      <c r="W5633" s="20">
        <f t="shared" si="175"/>
        <v>6.7574194120160014</v>
      </c>
    </row>
    <row r="5634" spans="1:23" x14ac:dyDescent="0.25">
      <c r="A5634" s="18">
        <v>40652</v>
      </c>
      <c r="B5634" s="18">
        <v>40583</v>
      </c>
      <c r="C5634" s="18">
        <v>6410</v>
      </c>
      <c r="D5634" s="18">
        <v>6410</v>
      </c>
      <c r="E5634" s="18" t="s">
        <v>116</v>
      </c>
      <c r="F5634" s="18" t="s">
        <v>304</v>
      </c>
      <c r="G5634" s="19">
        <v>1.16684627018</v>
      </c>
      <c r="H5634" s="19">
        <v>0.47220600000000001</v>
      </c>
      <c r="I5634" s="18" t="s">
        <v>79</v>
      </c>
      <c r="J5634" s="18" t="s">
        <v>80</v>
      </c>
      <c r="K5634" s="18">
        <v>16</v>
      </c>
      <c r="L5634" s="18">
        <v>60</v>
      </c>
      <c r="M5634" s="18" t="s">
        <v>71</v>
      </c>
      <c r="N5634" s="18" t="s">
        <v>74</v>
      </c>
      <c r="O5634" s="18" t="s">
        <v>75</v>
      </c>
      <c r="P5634" s="19">
        <v>1438.06070963</v>
      </c>
      <c r="Q5634" s="19">
        <v>50827.620218199998</v>
      </c>
      <c r="R5634" s="20">
        <v>0.70014500000000002</v>
      </c>
      <c r="S5634" s="20">
        <v>6.29983</v>
      </c>
      <c r="T5634" s="20">
        <v>0.30199999999999999</v>
      </c>
      <c r="U5634" s="20">
        <v>0.30499999999999999</v>
      </c>
      <c r="V5634" s="20">
        <f t="shared" si="174"/>
        <v>0.23076764356926002</v>
      </c>
      <c r="W5634" s="20">
        <f t="shared" si="175"/>
        <v>2.0674981798611003</v>
      </c>
    </row>
    <row r="5635" spans="1:23" x14ac:dyDescent="0.25">
      <c r="A5635" s="18">
        <v>40653</v>
      </c>
      <c r="B5635" s="18">
        <v>40584</v>
      </c>
      <c r="C5635" s="18">
        <v>6410</v>
      </c>
      <c r="D5635" s="18">
        <v>6410</v>
      </c>
      <c r="E5635" s="18" t="s">
        <v>116</v>
      </c>
      <c r="F5635" s="18" t="s">
        <v>304</v>
      </c>
      <c r="G5635" s="19">
        <v>1.6337030130200001</v>
      </c>
      <c r="H5635" s="19">
        <v>0.66113599999999995</v>
      </c>
      <c r="I5635" s="18" t="s">
        <v>79</v>
      </c>
      <c r="J5635" s="18" t="s">
        <v>80</v>
      </c>
      <c r="K5635" s="18">
        <v>16</v>
      </c>
      <c r="L5635" s="18">
        <v>60</v>
      </c>
      <c r="M5635" s="18" t="s">
        <v>71</v>
      </c>
      <c r="N5635" s="18" t="s">
        <v>74</v>
      </c>
      <c r="O5635" s="18" t="s">
        <v>75</v>
      </c>
      <c r="P5635" s="19">
        <v>1033.45125349</v>
      </c>
      <c r="Q5635" s="19">
        <v>71163.8185906</v>
      </c>
      <c r="R5635" s="20">
        <v>0.70014500000000002</v>
      </c>
      <c r="S5635" s="20">
        <v>6.29983</v>
      </c>
      <c r="T5635" s="20">
        <v>0.30199999999999999</v>
      </c>
      <c r="U5635" s="20">
        <v>0.30499999999999999</v>
      </c>
      <c r="V5635" s="20">
        <f t="shared" ref="V5635:V5698" si="176">H5635*R5635*(1-T5635)</f>
        <v>0.32309796317455997</v>
      </c>
      <c r="W5635" s="20">
        <f t="shared" ref="W5635:W5698" si="177">H5635*S5635*(1-U5635)</f>
        <v>2.8947058627816</v>
      </c>
    </row>
    <row r="5636" spans="1:23" x14ac:dyDescent="0.25">
      <c r="A5636" s="18">
        <v>40654</v>
      </c>
      <c r="B5636" s="18">
        <v>40585</v>
      </c>
      <c r="C5636" s="18">
        <v>6410</v>
      </c>
      <c r="D5636" s="18">
        <v>6410</v>
      </c>
      <c r="E5636" s="18" t="s">
        <v>116</v>
      </c>
      <c r="F5636" s="18" t="s">
        <v>304</v>
      </c>
      <c r="G5636" s="19">
        <v>1.76395798718</v>
      </c>
      <c r="H5636" s="19">
        <v>0.71384800000000004</v>
      </c>
      <c r="I5636" s="18" t="s">
        <v>79</v>
      </c>
      <c r="J5636" s="18" t="s">
        <v>80</v>
      </c>
      <c r="K5636" s="18">
        <v>16</v>
      </c>
      <c r="L5636" s="18">
        <v>60</v>
      </c>
      <c r="M5636" s="18" t="s">
        <v>71</v>
      </c>
      <c r="N5636" s="18" t="s">
        <v>74</v>
      </c>
      <c r="O5636" s="18" t="s">
        <v>75</v>
      </c>
      <c r="P5636" s="19">
        <v>1010.6462752800001</v>
      </c>
      <c r="Q5636" s="19">
        <v>76837.702569899993</v>
      </c>
      <c r="R5636" s="20">
        <v>0.70014500000000002</v>
      </c>
      <c r="S5636" s="20">
        <v>6.29983</v>
      </c>
      <c r="T5636" s="20">
        <v>0.30199999999999999</v>
      </c>
      <c r="U5636" s="20">
        <v>0.30499999999999999</v>
      </c>
      <c r="V5636" s="20">
        <f t="shared" si="176"/>
        <v>0.34885838135607999</v>
      </c>
      <c r="W5636" s="20">
        <f t="shared" si="177"/>
        <v>3.1254991268588004</v>
      </c>
    </row>
    <row r="5637" spans="1:23" x14ac:dyDescent="0.25">
      <c r="A5637" s="18">
        <v>40655</v>
      </c>
      <c r="B5637" s="18">
        <v>40586</v>
      </c>
      <c r="C5637" s="18">
        <v>6410</v>
      </c>
      <c r="D5637" s="18">
        <v>6410</v>
      </c>
      <c r="E5637" s="18" t="s">
        <v>116</v>
      </c>
      <c r="F5637" s="18" t="s">
        <v>304</v>
      </c>
      <c r="G5637" s="19">
        <v>4.4601040660900004</v>
      </c>
      <c r="H5637" s="19">
        <v>1.80494</v>
      </c>
      <c r="I5637" s="18" t="s">
        <v>79</v>
      </c>
      <c r="J5637" s="18" t="s">
        <v>80</v>
      </c>
      <c r="K5637" s="18">
        <v>16</v>
      </c>
      <c r="L5637" s="18">
        <v>60</v>
      </c>
      <c r="M5637" s="18" t="s">
        <v>71</v>
      </c>
      <c r="N5637" s="18" t="s">
        <v>74</v>
      </c>
      <c r="O5637" s="18" t="s">
        <v>75</v>
      </c>
      <c r="P5637" s="19">
        <v>1619.02914407</v>
      </c>
      <c r="Q5637" s="19">
        <v>194281.35599099999</v>
      </c>
      <c r="R5637" s="20">
        <v>0.70014500000000002</v>
      </c>
      <c r="S5637" s="20">
        <v>6.29983</v>
      </c>
      <c r="T5637" s="20">
        <v>0.30199999999999999</v>
      </c>
      <c r="U5637" s="20">
        <v>0.30499999999999999</v>
      </c>
      <c r="V5637" s="20">
        <f t="shared" si="176"/>
        <v>0.88207636197739991</v>
      </c>
      <c r="W5637" s="20">
        <f t="shared" si="177"/>
        <v>7.9027165363390006</v>
      </c>
    </row>
    <row r="5638" spans="1:23" x14ac:dyDescent="0.25">
      <c r="A5638" s="18">
        <v>40656</v>
      </c>
      <c r="B5638" s="18">
        <v>40587</v>
      </c>
      <c r="C5638" s="18">
        <v>6410</v>
      </c>
      <c r="D5638" s="18">
        <v>6410</v>
      </c>
      <c r="E5638" s="18" t="s">
        <v>116</v>
      </c>
      <c r="F5638" s="18" t="s">
        <v>304</v>
      </c>
      <c r="G5638" s="19">
        <v>1.7974837755699999</v>
      </c>
      <c r="H5638" s="19">
        <v>0.72741599999999995</v>
      </c>
      <c r="I5638" s="18" t="s">
        <v>79</v>
      </c>
      <c r="J5638" s="18" t="s">
        <v>80</v>
      </c>
      <c r="K5638" s="18">
        <v>16</v>
      </c>
      <c r="L5638" s="18">
        <v>60</v>
      </c>
      <c r="M5638" s="18" t="s">
        <v>71</v>
      </c>
      <c r="N5638" s="18" t="s">
        <v>74</v>
      </c>
      <c r="O5638" s="18" t="s">
        <v>75</v>
      </c>
      <c r="P5638" s="19">
        <v>1187.71789236</v>
      </c>
      <c r="Q5638" s="19">
        <v>78298.080069999996</v>
      </c>
      <c r="R5638" s="20">
        <v>0.70014500000000002</v>
      </c>
      <c r="S5638" s="20">
        <v>6.29983</v>
      </c>
      <c r="T5638" s="20">
        <v>0.30199999999999999</v>
      </c>
      <c r="U5638" s="20">
        <v>0.30499999999999999</v>
      </c>
      <c r="V5638" s="20">
        <f t="shared" si="176"/>
        <v>0.35548907937336</v>
      </c>
      <c r="W5638" s="20">
        <f t="shared" si="177"/>
        <v>3.1849050117996001</v>
      </c>
    </row>
    <row r="5639" spans="1:23" x14ac:dyDescent="0.25">
      <c r="A5639" s="18">
        <v>40657</v>
      </c>
      <c r="B5639" s="18">
        <v>40588</v>
      </c>
      <c r="C5639" s="18">
        <v>6410</v>
      </c>
      <c r="D5639" s="18">
        <v>6410</v>
      </c>
      <c r="E5639" s="18" t="s">
        <v>116</v>
      </c>
      <c r="F5639" s="18" t="s">
        <v>304</v>
      </c>
      <c r="G5639" s="19">
        <v>30.3661031806</v>
      </c>
      <c r="H5639" s="19">
        <v>12.2887</v>
      </c>
      <c r="I5639" s="18" t="s">
        <v>79</v>
      </c>
      <c r="J5639" s="18" t="s">
        <v>80</v>
      </c>
      <c r="K5639" s="18">
        <v>16</v>
      </c>
      <c r="L5639" s="18">
        <v>60</v>
      </c>
      <c r="M5639" s="18" t="s">
        <v>71</v>
      </c>
      <c r="N5639" s="18" t="s">
        <v>74</v>
      </c>
      <c r="O5639" s="18" t="s">
        <v>75</v>
      </c>
      <c r="P5639" s="19">
        <v>5725.3575165700004</v>
      </c>
      <c r="Q5639" s="19">
        <v>1322742.16356</v>
      </c>
      <c r="R5639" s="20">
        <v>0.70014500000000002</v>
      </c>
      <c r="S5639" s="20">
        <v>6.29983</v>
      </c>
      <c r="T5639" s="20">
        <v>0.30199999999999999</v>
      </c>
      <c r="U5639" s="20">
        <v>0.30499999999999999</v>
      </c>
      <c r="V5639" s="20">
        <f t="shared" si="176"/>
        <v>6.0055025593269997</v>
      </c>
      <c r="W5639" s="20">
        <f t="shared" si="177"/>
        <v>53.804621040095007</v>
      </c>
    </row>
    <row r="5640" spans="1:23" x14ac:dyDescent="0.25">
      <c r="A5640" s="18">
        <v>40658</v>
      </c>
      <c r="B5640" s="18">
        <v>40589</v>
      </c>
      <c r="C5640" s="18">
        <v>6410</v>
      </c>
      <c r="D5640" s="18">
        <v>6410</v>
      </c>
      <c r="E5640" s="18" t="s">
        <v>116</v>
      </c>
      <c r="F5640" s="18" t="s">
        <v>304</v>
      </c>
      <c r="G5640" s="19">
        <v>4.1378906867199996</v>
      </c>
      <c r="H5640" s="19">
        <v>1.6745399999999999</v>
      </c>
      <c r="I5640" s="18" t="s">
        <v>79</v>
      </c>
      <c r="J5640" s="18" t="s">
        <v>80</v>
      </c>
      <c r="K5640" s="18">
        <v>16</v>
      </c>
      <c r="L5640" s="18">
        <v>60</v>
      </c>
      <c r="M5640" s="18" t="s">
        <v>71</v>
      </c>
      <c r="N5640" s="18" t="s">
        <v>74</v>
      </c>
      <c r="O5640" s="18" t="s">
        <v>75</v>
      </c>
      <c r="P5640" s="19">
        <v>1544.3729712300001</v>
      </c>
      <c r="Q5640" s="19">
        <v>180245.79732799999</v>
      </c>
      <c r="R5640" s="20">
        <v>0.70014500000000002</v>
      </c>
      <c r="S5640" s="20">
        <v>6.29983</v>
      </c>
      <c r="T5640" s="20">
        <v>0.30199999999999999</v>
      </c>
      <c r="U5640" s="20">
        <v>0.30499999999999999</v>
      </c>
      <c r="V5640" s="20">
        <f t="shared" si="176"/>
        <v>0.81834972419340002</v>
      </c>
      <c r="W5640" s="20">
        <f t="shared" si="177"/>
        <v>7.3317755430989999</v>
      </c>
    </row>
    <row r="5641" spans="1:23" x14ac:dyDescent="0.25">
      <c r="A5641" s="18">
        <v>40659</v>
      </c>
      <c r="B5641" s="18">
        <v>40590</v>
      </c>
      <c r="C5641" s="18">
        <v>6410</v>
      </c>
      <c r="D5641" s="18">
        <v>6410</v>
      </c>
      <c r="E5641" s="18" t="s">
        <v>116</v>
      </c>
      <c r="F5641" s="18" t="s">
        <v>304</v>
      </c>
      <c r="G5641" s="19">
        <v>1.6918437068300001</v>
      </c>
      <c r="H5641" s="19">
        <v>0.68466499999999997</v>
      </c>
      <c r="I5641" s="18" t="s">
        <v>79</v>
      </c>
      <c r="J5641" s="18" t="s">
        <v>80</v>
      </c>
      <c r="K5641" s="18">
        <v>16</v>
      </c>
      <c r="L5641" s="18">
        <v>60</v>
      </c>
      <c r="M5641" s="18" t="s">
        <v>71</v>
      </c>
      <c r="N5641" s="18" t="s">
        <v>74</v>
      </c>
      <c r="O5641" s="18" t="s">
        <v>75</v>
      </c>
      <c r="P5641" s="19">
        <v>1032.65714875</v>
      </c>
      <c r="Q5641" s="19">
        <v>73696.417083199995</v>
      </c>
      <c r="R5641" s="20">
        <v>0.70014500000000002</v>
      </c>
      <c r="S5641" s="20">
        <v>6.29983</v>
      </c>
      <c r="T5641" s="20">
        <v>0.30199999999999999</v>
      </c>
      <c r="U5641" s="20">
        <v>0.30499999999999999</v>
      </c>
      <c r="V5641" s="20">
        <f t="shared" si="176"/>
        <v>0.33459661394464996</v>
      </c>
      <c r="W5641" s="20">
        <f t="shared" si="177"/>
        <v>2.9977248093302502</v>
      </c>
    </row>
    <row r="5642" spans="1:23" x14ac:dyDescent="0.25">
      <c r="A5642" s="18">
        <v>40660</v>
      </c>
      <c r="B5642" s="18">
        <v>40591</v>
      </c>
      <c r="C5642" s="18">
        <v>6410</v>
      </c>
      <c r="D5642" s="18">
        <v>6410</v>
      </c>
      <c r="E5642" s="18" t="s">
        <v>116</v>
      </c>
      <c r="F5642" s="18" t="s">
        <v>304</v>
      </c>
      <c r="G5642" s="19">
        <v>1.3105770858500001</v>
      </c>
      <c r="H5642" s="19">
        <v>0.53037199999999995</v>
      </c>
      <c r="I5642" s="18" t="s">
        <v>79</v>
      </c>
      <c r="J5642" s="18" t="s">
        <v>80</v>
      </c>
      <c r="K5642" s="18">
        <v>16</v>
      </c>
      <c r="L5642" s="18">
        <v>60</v>
      </c>
      <c r="M5642" s="18" t="s">
        <v>71</v>
      </c>
      <c r="N5642" s="18" t="s">
        <v>74</v>
      </c>
      <c r="O5642" s="18" t="s">
        <v>75</v>
      </c>
      <c r="P5642" s="19">
        <v>904.49021376300004</v>
      </c>
      <c r="Q5642" s="19">
        <v>57088.509505599999</v>
      </c>
      <c r="R5642" s="20">
        <v>0.70014500000000002</v>
      </c>
      <c r="S5642" s="20">
        <v>6.29983</v>
      </c>
      <c r="T5642" s="20">
        <v>0.30199999999999999</v>
      </c>
      <c r="U5642" s="20">
        <v>0.30499999999999999</v>
      </c>
      <c r="V5642" s="20">
        <f t="shared" si="176"/>
        <v>0.25919343815011997</v>
      </c>
      <c r="W5642" s="20">
        <f t="shared" si="177"/>
        <v>2.3221711385482</v>
      </c>
    </row>
    <row r="5643" spans="1:23" x14ac:dyDescent="0.25">
      <c r="A5643" s="18">
        <v>40661</v>
      </c>
      <c r="B5643" s="18">
        <v>40592</v>
      </c>
      <c r="C5643" s="18">
        <v>6410</v>
      </c>
      <c r="D5643" s="18">
        <v>6410</v>
      </c>
      <c r="E5643" s="18" t="s">
        <v>116</v>
      </c>
      <c r="F5643" s="18" t="s">
        <v>304</v>
      </c>
      <c r="G5643" s="19">
        <v>3.5824495248999999</v>
      </c>
      <c r="H5643" s="19">
        <v>1.44977</v>
      </c>
      <c r="I5643" s="18" t="s">
        <v>79</v>
      </c>
      <c r="J5643" s="18" t="s">
        <v>80</v>
      </c>
      <c r="K5643" s="18">
        <v>16</v>
      </c>
      <c r="L5643" s="18">
        <v>60</v>
      </c>
      <c r="M5643" s="18" t="s">
        <v>71</v>
      </c>
      <c r="N5643" s="18" t="s">
        <v>74</v>
      </c>
      <c r="O5643" s="18" t="s">
        <v>75</v>
      </c>
      <c r="P5643" s="19">
        <v>1846.7162310000001</v>
      </c>
      <c r="Q5643" s="19">
        <v>156050.877099</v>
      </c>
      <c r="R5643" s="20">
        <v>0.70014500000000002</v>
      </c>
      <c r="S5643" s="20">
        <v>6.29983</v>
      </c>
      <c r="T5643" s="20">
        <v>0.30199999999999999</v>
      </c>
      <c r="U5643" s="20">
        <v>0.30499999999999999</v>
      </c>
      <c r="V5643" s="20">
        <f t="shared" si="176"/>
        <v>0.70850435322170002</v>
      </c>
      <c r="W5643" s="20">
        <f t="shared" si="177"/>
        <v>6.3476466546745014</v>
      </c>
    </row>
    <row r="5644" spans="1:23" x14ac:dyDescent="0.25">
      <c r="A5644" s="18">
        <v>40662</v>
      </c>
      <c r="B5644" s="18">
        <v>40593</v>
      </c>
      <c r="C5644" s="18">
        <v>6410</v>
      </c>
      <c r="D5644" s="18">
        <v>6410</v>
      </c>
      <c r="E5644" s="18" t="s">
        <v>116</v>
      </c>
      <c r="F5644" s="18" t="s">
        <v>304</v>
      </c>
      <c r="G5644" s="19">
        <v>2.0276189377699998</v>
      </c>
      <c r="H5644" s="19">
        <v>0.82054800000000006</v>
      </c>
      <c r="I5644" s="18" t="s">
        <v>79</v>
      </c>
      <c r="J5644" s="18" t="s">
        <v>80</v>
      </c>
      <c r="K5644" s="18">
        <v>16</v>
      </c>
      <c r="L5644" s="18">
        <v>60</v>
      </c>
      <c r="M5644" s="18" t="s">
        <v>71</v>
      </c>
      <c r="N5644" s="18" t="s">
        <v>74</v>
      </c>
      <c r="O5644" s="18" t="s">
        <v>75</v>
      </c>
      <c r="P5644" s="19">
        <v>1090.4266241600001</v>
      </c>
      <c r="Q5644" s="19">
        <v>88322.727637999997</v>
      </c>
      <c r="R5644" s="20">
        <v>0.70014500000000002</v>
      </c>
      <c r="S5644" s="20">
        <v>6.29983</v>
      </c>
      <c r="T5644" s="20">
        <v>0.30199999999999999</v>
      </c>
      <c r="U5644" s="20">
        <v>0.30499999999999999</v>
      </c>
      <c r="V5644" s="20">
        <f t="shared" si="176"/>
        <v>0.40100280046308001</v>
      </c>
      <c r="W5644" s="20">
        <f t="shared" si="177"/>
        <v>3.5926724702538002</v>
      </c>
    </row>
    <row r="5645" spans="1:23" x14ac:dyDescent="0.25">
      <c r="A5645" s="18">
        <v>40664</v>
      </c>
      <c r="B5645" s="18">
        <v>40595</v>
      </c>
      <c r="C5645" s="18">
        <v>6410</v>
      </c>
      <c r="D5645" s="18">
        <v>6410</v>
      </c>
      <c r="E5645" s="18" t="s">
        <v>116</v>
      </c>
      <c r="F5645" s="18" t="s">
        <v>304</v>
      </c>
      <c r="G5645" s="19">
        <v>5.0148754126600004</v>
      </c>
      <c r="H5645" s="19">
        <v>2.0294500000000002</v>
      </c>
      <c r="I5645" s="18" t="s">
        <v>79</v>
      </c>
      <c r="J5645" s="18" t="s">
        <v>80</v>
      </c>
      <c r="K5645" s="18">
        <v>16</v>
      </c>
      <c r="L5645" s="18">
        <v>60</v>
      </c>
      <c r="M5645" s="18" t="s">
        <v>71</v>
      </c>
      <c r="N5645" s="18" t="s">
        <v>74</v>
      </c>
      <c r="O5645" s="18" t="s">
        <v>75</v>
      </c>
      <c r="P5645" s="19">
        <v>1847.13787361</v>
      </c>
      <c r="Q5645" s="19">
        <v>218447.099185</v>
      </c>
      <c r="R5645" s="20">
        <v>0.70014500000000002</v>
      </c>
      <c r="S5645" s="20">
        <v>6.29983</v>
      </c>
      <c r="T5645" s="20">
        <v>0.30199999999999999</v>
      </c>
      <c r="U5645" s="20">
        <v>0.30499999999999999</v>
      </c>
      <c r="V5645" s="20">
        <f t="shared" si="176"/>
        <v>0.9917946706345</v>
      </c>
      <c r="W5645" s="20">
        <f t="shared" si="177"/>
        <v>8.8857070454825013</v>
      </c>
    </row>
    <row r="5646" spans="1:23" x14ac:dyDescent="0.25">
      <c r="A5646" s="18">
        <v>40665</v>
      </c>
      <c r="B5646" s="18">
        <v>40596</v>
      </c>
      <c r="C5646" s="18">
        <v>6410</v>
      </c>
      <c r="D5646" s="18">
        <v>6410</v>
      </c>
      <c r="E5646" s="18" t="s">
        <v>116</v>
      </c>
      <c r="F5646" s="18" t="s">
        <v>304</v>
      </c>
      <c r="G5646" s="19">
        <v>2.5349460908500001</v>
      </c>
      <c r="H5646" s="19">
        <v>1.02586</v>
      </c>
      <c r="I5646" s="18" t="s">
        <v>79</v>
      </c>
      <c r="J5646" s="18" t="s">
        <v>80</v>
      </c>
      <c r="K5646" s="18">
        <v>16</v>
      </c>
      <c r="L5646" s="18">
        <v>60</v>
      </c>
      <c r="M5646" s="18" t="s">
        <v>71</v>
      </c>
      <c r="N5646" s="18" t="s">
        <v>74</v>
      </c>
      <c r="O5646" s="18" t="s">
        <v>75</v>
      </c>
      <c r="P5646" s="19">
        <v>1205.1076857600001</v>
      </c>
      <c r="Q5646" s="19">
        <v>110421.81002999999</v>
      </c>
      <c r="R5646" s="20">
        <v>0.70014500000000002</v>
      </c>
      <c r="S5646" s="20">
        <v>6.29983</v>
      </c>
      <c r="T5646" s="20">
        <v>0.30199999999999999</v>
      </c>
      <c r="U5646" s="20">
        <v>0.30499999999999999</v>
      </c>
      <c r="V5646" s="20">
        <f t="shared" si="176"/>
        <v>0.50133902329059998</v>
      </c>
      <c r="W5646" s="20">
        <f t="shared" si="177"/>
        <v>4.491606804641</v>
      </c>
    </row>
    <row r="5647" spans="1:23" x14ac:dyDescent="0.25">
      <c r="A5647" s="18">
        <v>40666</v>
      </c>
      <c r="B5647" s="18">
        <v>40597</v>
      </c>
      <c r="C5647" s="18">
        <v>6410</v>
      </c>
      <c r="D5647" s="18">
        <v>6410</v>
      </c>
      <c r="E5647" s="18" t="s">
        <v>116</v>
      </c>
      <c r="F5647" s="18" t="s">
        <v>304</v>
      </c>
      <c r="G5647" s="19">
        <v>1.17978326546</v>
      </c>
      <c r="H5647" s="19">
        <v>0.477441</v>
      </c>
      <c r="I5647" s="18" t="s">
        <v>79</v>
      </c>
      <c r="J5647" s="18" t="s">
        <v>80</v>
      </c>
      <c r="K5647" s="18">
        <v>16</v>
      </c>
      <c r="L5647" s="18">
        <v>60</v>
      </c>
      <c r="M5647" s="18" t="s">
        <v>71</v>
      </c>
      <c r="N5647" s="18" t="s">
        <v>74</v>
      </c>
      <c r="O5647" s="18" t="s">
        <v>75</v>
      </c>
      <c r="P5647" s="19">
        <v>1033.393028</v>
      </c>
      <c r="Q5647" s="19">
        <v>51391.153478</v>
      </c>
      <c r="R5647" s="20">
        <v>0.70014500000000002</v>
      </c>
      <c r="S5647" s="20">
        <v>6.29983</v>
      </c>
      <c r="T5647" s="20">
        <v>0.30199999999999999</v>
      </c>
      <c r="U5647" s="20">
        <v>0.30499999999999999</v>
      </c>
      <c r="V5647" s="20">
        <f t="shared" si="176"/>
        <v>0.23332599440361002</v>
      </c>
      <c r="W5647" s="20">
        <f t="shared" si="177"/>
        <v>2.0904190088458501</v>
      </c>
    </row>
    <row r="5648" spans="1:23" x14ac:dyDescent="0.25">
      <c r="A5648" s="18">
        <v>40667</v>
      </c>
      <c r="B5648" s="18">
        <v>40598</v>
      </c>
      <c r="C5648" s="18">
        <v>6410</v>
      </c>
      <c r="D5648" s="18">
        <v>6410</v>
      </c>
      <c r="E5648" s="18" t="s">
        <v>116</v>
      </c>
      <c r="F5648" s="18" t="s">
        <v>304</v>
      </c>
      <c r="G5648" s="19">
        <v>4.3250591111699999</v>
      </c>
      <c r="H5648" s="19">
        <v>1.7502899999999999</v>
      </c>
      <c r="I5648" s="18" t="s">
        <v>79</v>
      </c>
      <c r="J5648" s="18" t="s">
        <v>80</v>
      </c>
      <c r="K5648" s="18">
        <v>16</v>
      </c>
      <c r="L5648" s="18">
        <v>60</v>
      </c>
      <c r="M5648" s="18" t="s">
        <v>71</v>
      </c>
      <c r="N5648" s="18" t="s">
        <v>74</v>
      </c>
      <c r="O5648" s="18" t="s">
        <v>75</v>
      </c>
      <c r="P5648" s="19">
        <v>1584.63057626</v>
      </c>
      <c r="Q5648" s="19">
        <v>188398.82128500001</v>
      </c>
      <c r="R5648" s="20">
        <v>0.70014500000000002</v>
      </c>
      <c r="S5648" s="20">
        <v>6.29983</v>
      </c>
      <c r="T5648" s="20">
        <v>0.30199999999999999</v>
      </c>
      <c r="U5648" s="20">
        <v>0.30499999999999999</v>
      </c>
      <c r="V5648" s="20">
        <f t="shared" si="176"/>
        <v>0.85536884085089993</v>
      </c>
      <c r="W5648" s="20">
        <f t="shared" si="177"/>
        <v>7.6634379682365008</v>
      </c>
    </row>
    <row r="5649" spans="1:23" x14ac:dyDescent="0.25">
      <c r="A5649" s="18">
        <v>40668</v>
      </c>
      <c r="B5649" s="18">
        <v>40599</v>
      </c>
      <c r="C5649" s="18">
        <v>6410</v>
      </c>
      <c r="D5649" s="18">
        <v>6410</v>
      </c>
      <c r="E5649" s="18" t="s">
        <v>116</v>
      </c>
      <c r="F5649" s="18" t="s">
        <v>304</v>
      </c>
      <c r="G5649" s="19">
        <v>1.70438005135</v>
      </c>
      <c r="H5649" s="19">
        <v>0.68973799999999996</v>
      </c>
      <c r="I5649" s="18" t="s">
        <v>79</v>
      </c>
      <c r="J5649" s="18" t="s">
        <v>80</v>
      </c>
      <c r="K5649" s="18">
        <v>16</v>
      </c>
      <c r="L5649" s="18">
        <v>60</v>
      </c>
      <c r="M5649" s="18" t="s">
        <v>71</v>
      </c>
      <c r="N5649" s="18" t="s">
        <v>74</v>
      </c>
      <c r="O5649" s="18" t="s">
        <v>75</v>
      </c>
      <c r="P5649" s="19">
        <v>998.35695401299995</v>
      </c>
      <c r="Q5649" s="19">
        <v>74242.498066999993</v>
      </c>
      <c r="R5649" s="20">
        <v>0.70014500000000002</v>
      </c>
      <c r="S5649" s="20">
        <v>6.29983</v>
      </c>
      <c r="T5649" s="20">
        <v>0.30199999999999999</v>
      </c>
      <c r="U5649" s="20">
        <v>0.30499999999999999</v>
      </c>
      <c r="V5649" s="20">
        <f t="shared" si="176"/>
        <v>0.33707579518297998</v>
      </c>
      <c r="W5649" s="20">
        <f t="shared" si="177"/>
        <v>3.0199363404552999</v>
      </c>
    </row>
    <row r="5650" spans="1:23" x14ac:dyDescent="0.25">
      <c r="A5650" s="18">
        <v>40669</v>
      </c>
      <c r="B5650" s="18">
        <v>40600</v>
      </c>
      <c r="C5650" s="18">
        <v>6410</v>
      </c>
      <c r="D5650" s="18">
        <v>6410</v>
      </c>
      <c r="E5650" s="18" t="s">
        <v>116</v>
      </c>
      <c r="F5650" s="18" t="s">
        <v>304</v>
      </c>
      <c r="G5650" s="19">
        <v>2.9560360672299999</v>
      </c>
      <c r="H5650" s="19">
        <v>1.1962699999999999</v>
      </c>
      <c r="I5650" s="18" t="s">
        <v>79</v>
      </c>
      <c r="J5650" s="18" t="s">
        <v>80</v>
      </c>
      <c r="K5650" s="18">
        <v>16</v>
      </c>
      <c r="L5650" s="18">
        <v>60</v>
      </c>
      <c r="M5650" s="18" t="s">
        <v>71</v>
      </c>
      <c r="N5650" s="18" t="s">
        <v>74</v>
      </c>
      <c r="O5650" s="18" t="s">
        <v>75</v>
      </c>
      <c r="P5650" s="19">
        <v>1426.6666383700001</v>
      </c>
      <c r="Q5650" s="19">
        <v>128764.416029</v>
      </c>
      <c r="R5650" s="20">
        <v>0.70014500000000002</v>
      </c>
      <c r="S5650" s="20">
        <v>6.29983</v>
      </c>
      <c r="T5650" s="20">
        <v>0.30199999999999999</v>
      </c>
      <c r="U5650" s="20">
        <v>0.30499999999999999</v>
      </c>
      <c r="V5650" s="20">
        <f t="shared" si="176"/>
        <v>0.58461859648669989</v>
      </c>
      <c r="W5650" s="20">
        <f t="shared" si="177"/>
        <v>5.2377268556995</v>
      </c>
    </row>
    <row r="5651" spans="1:23" x14ac:dyDescent="0.25">
      <c r="A5651" s="18">
        <v>40670</v>
      </c>
      <c r="B5651" s="18">
        <v>40601</v>
      </c>
      <c r="C5651" s="18">
        <v>6410</v>
      </c>
      <c r="D5651" s="18">
        <v>6410</v>
      </c>
      <c r="E5651" s="18" t="s">
        <v>116</v>
      </c>
      <c r="F5651" s="18" t="s">
        <v>304</v>
      </c>
      <c r="G5651" s="19">
        <v>21.447162972699999</v>
      </c>
      <c r="H5651" s="19">
        <v>8.6793600000000009</v>
      </c>
      <c r="I5651" s="18" t="s">
        <v>79</v>
      </c>
      <c r="J5651" s="18" t="s">
        <v>80</v>
      </c>
      <c r="K5651" s="18">
        <v>16</v>
      </c>
      <c r="L5651" s="18">
        <v>60</v>
      </c>
      <c r="M5651" s="18" t="s">
        <v>71</v>
      </c>
      <c r="N5651" s="18" t="s">
        <v>74</v>
      </c>
      <c r="O5651" s="18" t="s">
        <v>75</v>
      </c>
      <c r="P5651" s="19">
        <v>4238.8175091700004</v>
      </c>
      <c r="Q5651" s="19">
        <v>934234.68214100006</v>
      </c>
      <c r="R5651" s="20">
        <v>0.70014500000000002</v>
      </c>
      <c r="S5651" s="20">
        <v>6.29983</v>
      </c>
      <c r="T5651" s="20">
        <v>0.30199999999999999</v>
      </c>
      <c r="U5651" s="20">
        <v>0.30499999999999999</v>
      </c>
      <c r="V5651" s="20">
        <f t="shared" si="176"/>
        <v>4.2416137340256004</v>
      </c>
      <c r="W5651" s="20">
        <f t="shared" si="177"/>
        <v>38.001552293616008</v>
      </c>
    </row>
    <row r="5652" spans="1:23" x14ac:dyDescent="0.25">
      <c r="A5652" s="18">
        <v>40671</v>
      </c>
      <c r="B5652" s="18">
        <v>40602</v>
      </c>
      <c r="C5652" s="18">
        <v>6410</v>
      </c>
      <c r="D5652" s="18">
        <v>6410</v>
      </c>
      <c r="E5652" s="18" t="s">
        <v>116</v>
      </c>
      <c r="F5652" s="18" t="s">
        <v>304</v>
      </c>
      <c r="G5652" s="19">
        <v>11.492603261799999</v>
      </c>
      <c r="H5652" s="19">
        <v>4.6508900000000004</v>
      </c>
      <c r="I5652" s="18" t="s">
        <v>79</v>
      </c>
      <c r="J5652" s="18" t="s">
        <v>80</v>
      </c>
      <c r="K5652" s="18">
        <v>16</v>
      </c>
      <c r="L5652" s="18">
        <v>60</v>
      </c>
      <c r="M5652" s="18" t="s">
        <v>71</v>
      </c>
      <c r="N5652" s="18" t="s">
        <v>74</v>
      </c>
      <c r="O5652" s="18" t="s">
        <v>75</v>
      </c>
      <c r="P5652" s="19">
        <v>2971.2529655399999</v>
      </c>
      <c r="Q5652" s="19">
        <v>500615.79561299999</v>
      </c>
      <c r="R5652" s="20">
        <v>0.70014500000000002</v>
      </c>
      <c r="S5652" s="20">
        <v>6.29983</v>
      </c>
      <c r="T5652" s="20">
        <v>0.30199999999999999</v>
      </c>
      <c r="U5652" s="20">
        <v>0.30499999999999999</v>
      </c>
      <c r="V5652" s="20">
        <f t="shared" si="176"/>
        <v>2.2728955705769001</v>
      </c>
      <c r="W5652" s="20">
        <f t="shared" si="177"/>
        <v>20.363372362346503</v>
      </c>
    </row>
    <row r="5653" spans="1:23" x14ac:dyDescent="0.25">
      <c r="A5653" s="18">
        <v>40673</v>
      </c>
      <c r="B5653" s="18">
        <v>40604</v>
      </c>
      <c r="C5653" s="18">
        <v>6410</v>
      </c>
      <c r="D5653" s="18">
        <v>6410</v>
      </c>
      <c r="E5653" s="18" t="s">
        <v>116</v>
      </c>
      <c r="F5653" s="18" t="s">
        <v>304</v>
      </c>
      <c r="G5653" s="19">
        <v>1.6619663309699999</v>
      </c>
      <c r="H5653" s="19">
        <v>0.67257400000000001</v>
      </c>
      <c r="I5653" s="18" t="s">
        <v>79</v>
      </c>
      <c r="J5653" s="18" t="s">
        <v>80</v>
      </c>
      <c r="K5653" s="18">
        <v>16</v>
      </c>
      <c r="L5653" s="18">
        <v>60</v>
      </c>
      <c r="M5653" s="18" t="s">
        <v>71</v>
      </c>
      <c r="N5653" s="18" t="s">
        <v>74</v>
      </c>
      <c r="O5653" s="18" t="s">
        <v>75</v>
      </c>
      <c r="P5653" s="19">
        <v>1168.3415784199999</v>
      </c>
      <c r="Q5653" s="19">
        <v>72394.963796199998</v>
      </c>
      <c r="R5653" s="20">
        <v>0.70014500000000002</v>
      </c>
      <c r="S5653" s="20">
        <v>6.29983</v>
      </c>
      <c r="T5653" s="20">
        <v>0.30199999999999999</v>
      </c>
      <c r="U5653" s="20">
        <v>0.30499999999999999</v>
      </c>
      <c r="V5653" s="20">
        <f t="shared" si="176"/>
        <v>0.32868772761453996</v>
      </c>
      <c r="W5653" s="20">
        <f t="shared" si="177"/>
        <v>2.9447857943819007</v>
      </c>
    </row>
    <row r="5654" spans="1:23" x14ac:dyDescent="0.25">
      <c r="A5654" s="18">
        <v>40674</v>
      </c>
      <c r="B5654" s="18">
        <v>40605</v>
      </c>
      <c r="C5654" s="18">
        <v>6410</v>
      </c>
      <c r="D5654" s="18">
        <v>6410</v>
      </c>
      <c r="E5654" s="18" t="s">
        <v>116</v>
      </c>
      <c r="F5654" s="18" t="s">
        <v>304</v>
      </c>
      <c r="G5654" s="19">
        <v>6.46877923035</v>
      </c>
      <c r="H5654" s="19">
        <v>2.61782</v>
      </c>
      <c r="I5654" s="18" t="s">
        <v>79</v>
      </c>
      <c r="J5654" s="18" t="s">
        <v>80</v>
      </c>
      <c r="K5654" s="18">
        <v>16</v>
      </c>
      <c r="L5654" s="18">
        <v>60</v>
      </c>
      <c r="M5654" s="18" t="s">
        <v>71</v>
      </c>
      <c r="N5654" s="18" t="s">
        <v>74</v>
      </c>
      <c r="O5654" s="18" t="s">
        <v>75</v>
      </c>
      <c r="P5654" s="19">
        <v>2038.25848982</v>
      </c>
      <c r="Q5654" s="19">
        <v>281778.89615400002</v>
      </c>
      <c r="R5654" s="20">
        <v>0.70014500000000002</v>
      </c>
      <c r="S5654" s="20">
        <v>6.29983</v>
      </c>
      <c r="T5654" s="20">
        <v>0.30199999999999999</v>
      </c>
      <c r="U5654" s="20">
        <v>0.30499999999999999</v>
      </c>
      <c r="V5654" s="20">
        <f t="shared" si="176"/>
        <v>1.2793318015621999</v>
      </c>
      <c r="W5654" s="20">
        <f t="shared" si="177"/>
        <v>11.461815574567</v>
      </c>
    </row>
    <row r="5655" spans="1:23" x14ac:dyDescent="0.25">
      <c r="A5655" s="18">
        <v>40675</v>
      </c>
      <c r="B5655" s="18">
        <v>40606</v>
      </c>
      <c r="C5655" s="18">
        <v>6410</v>
      </c>
      <c r="D5655" s="18">
        <v>6410</v>
      </c>
      <c r="E5655" s="18" t="s">
        <v>116</v>
      </c>
      <c r="F5655" s="18" t="s">
        <v>304</v>
      </c>
      <c r="G5655" s="19">
        <v>3.4995407511600001</v>
      </c>
      <c r="H5655" s="19">
        <v>1.41621</v>
      </c>
      <c r="I5655" s="18" t="s">
        <v>79</v>
      </c>
      <c r="J5655" s="18" t="s">
        <v>80</v>
      </c>
      <c r="K5655" s="18">
        <v>16</v>
      </c>
      <c r="L5655" s="18">
        <v>60</v>
      </c>
      <c r="M5655" s="18" t="s">
        <v>71</v>
      </c>
      <c r="N5655" s="18" t="s">
        <v>74</v>
      </c>
      <c r="O5655" s="18" t="s">
        <v>75</v>
      </c>
      <c r="P5655" s="19">
        <v>1996.2541914599999</v>
      </c>
      <c r="Q5655" s="19">
        <v>152439.38536099999</v>
      </c>
      <c r="R5655" s="20">
        <v>0.70014500000000002</v>
      </c>
      <c r="S5655" s="20">
        <v>6.29983</v>
      </c>
      <c r="T5655" s="20">
        <v>0.30199999999999999</v>
      </c>
      <c r="U5655" s="20">
        <v>0.30499999999999999</v>
      </c>
      <c r="V5655" s="20">
        <f t="shared" si="176"/>
        <v>0.69210354061409995</v>
      </c>
      <c r="W5655" s="20">
        <f t="shared" si="177"/>
        <v>6.2007081597884994</v>
      </c>
    </row>
    <row r="5656" spans="1:23" x14ac:dyDescent="0.25">
      <c r="A5656" s="18">
        <v>40676</v>
      </c>
      <c r="B5656" s="18">
        <v>40607</v>
      </c>
      <c r="C5656" s="18">
        <v>6410</v>
      </c>
      <c r="D5656" s="18">
        <v>6410</v>
      </c>
      <c r="E5656" s="18" t="s">
        <v>116</v>
      </c>
      <c r="F5656" s="18" t="s">
        <v>304</v>
      </c>
      <c r="G5656" s="19">
        <v>6.3979742665900003</v>
      </c>
      <c r="H5656" s="19">
        <v>2.5891700000000002</v>
      </c>
      <c r="I5656" s="18" t="s">
        <v>79</v>
      </c>
      <c r="J5656" s="18" t="s">
        <v>80</v>
      </c>
      <c r="K5656" s="18">
        <v>16</v>
      </c>
      <c r="L5656" s="18">
        <v>60</v>
      </c>
      <c r="M5656" s="18" t="s">
        <v>71</v>
      </c>
      <c r="N5656" s="18" t="s">
        <v>74</v>
      </c>
      <c r="O5656" s="18" t="s">
        <v>75</v>
      </c>
      <c r="P5656" s="19">
        <v>4089.6995840700001</v>
      </c>
      <c r="Q5656" s="19">
        <v>278694.64426999999</v>
      </c>
      <c r="R5656" s="20">
        <v>0.70014500000000002</v>
      </c>
      <c r="S5656" s="20">
        <v>6.29983</v>
      </c>
      <c r="T5656" s="20">
        <v>0.30199999999999999</v>
      </c>
      <c r="U5656" s="20">
        <v>0.30499999999999999</v>
      </c>
      <c r="V5656" s="20">
        <f t="shared" si="176"/>
        <v>1.2653305118957001</v>
      </c>
      <c r="W5656" s="20">
        <f t="shared" si="177"/>
        <v>11.336374934564502</v>
      </c>
    </row>
    <row r="5657" spans="1:23" x14ac:dyDescent="0.25">
      <c r="A5657" s="18">
        <v>40677</v>
      </c>
      <c r="B5657" s="18">
        <v>40608</v>
      </c>
      <c r="C5657" s="18">
        <v>6410</v>
      </c>
      <c r="D5657" s="18">
        <v>6410</v>
      </c>
      <c r="E5657" s="18" t="s">
        <v>116</v>
      </c>
      <c r="F5657" s="18" t="s">
        <v>304</v>
      </c>
      <c r="G5657" s="19">
        <v>1.1188277977300001</v>
      </c>
      <c r="H5657" s="19">
        <v>0.45277400000000001</v>
      </c>
      <c r="I5657" s="18" t="s">
        <v>79</v>
      </c>
      <c r="J5657" s="18" t="s">
        <v>80</v>
      </c>
      <c r="K5657" s="18">
        <v>16</v>
      </c>
      <c r="L5657" s="18">
        <v>60</v>
      </c>
      <c r="M5657" s="18" t="s">
        <v>71</v>
      </c>
      <c r="N5657" s="18" t="s">
        <v>74</v>
      </c>
      <c r="O5657" s="18" t="s">
        <v>75</v>
      </c>
      <c r="P5657" s="19">
        <v>811.23409763799998</v>
      </c>
      <c r="Q5657" s="19">
        <v>48735.943924400002</v>
      </c>
      <c r="R5657" s="20">
        <v>0.70014500000000002</v>
      </c>
      <c r="S5657" s="20">
        <v>6.29983</v>
      </c>
      <c r="T5657" s="20">
        <v>0.30199999999999999</v>
      </c>
      <c r="U5657" s="20">
        <v>0.30499999999999999</v>
      </c>
      <c r="V5657" s="20">
        <f t="shared" si="176"/>
        <v>0.22127120165654002</v>
      </c>
      <c r="W5657" s="20">
        <f t="shared" si="177"/>
        <v>1.9824174637519001</v>
      </c>
    </row>
    <row r="5658" spans="1:23" x14ac:dyDescent="0.25">
      <c r="A5658" s="18">
        <v>40678</v>
      </c>
      <c r="B5658" s="18">
        <v>40609</v>
      </c>
      <c r="C5658" s="18">
        <v>6410</v>
      </c>
      <c r="D5658" s="18">
        <v>6410</v>
      </c>
      <c r="E5658" s="18" t="s">
        <v>116</v>
      </c>
      <c r="F5658" s="18" t="s">
        <v>304</v>
      </c>
      <c r="G5658" s="19">
        <v>4.2913704338000001</v>
      </c>
      <c r="H5658" s="19">
        <v>1.7366600000000001</v>
      </c>
      <c r="I5658" s="18" t="s">
        <v>79</v>
      </c>
      <c r="J5658" s="18" t="s">
        <v>80</v>
      </c>
      <c r="K5658" s="18">
        <v>16</v>
      </c>
      <c r="L5658" s="18">
        <v>60</v>
      </c>
      <c r="M5658" s="18" t="s">
        <v>71</v>
      </c>
      <c r="N5658" s="18" t="s">
        <v>74</v>
      </c>
      <c r="O5658" s="18" t="s">
        <v>75</v>
      </c>
      <c r="P5658" s="19">
        <v>2372.7609441999998</v>
      </c>
      <c r="Q5658" s="19">
        <v>186931.34836900001</v>
      </c>
      <c r="R5658" s="20">
        <v>0.70014500000000002</v>
      </c>
      <c r="S5658" s="20">
        <v>6.29983</v>
      </c>
      <c r="T5658" s="20">
        <v>0.30199999999999999</v>
      </c>
      <c r="U5658" s="20">
        <v>0.30499999999999999</v>
      </c>
      <c r="V5658" s="20">
        <f t="shared" si="176"/>
        <v>0.84870784335859994</v>
      </c>
      <c r="W5658" s="20">
        <f t="shared" si="177"/>
        <v>7.6037606236210014</v>
      </c>
    </row>
    <row r="5659" spans="1:23" x14ac:dyDescent="0.25">
      <c r="A5659" s="18">
        <v>40679</v>
      </c>
      <c r="B5659" s="18">
        <v>40610</v>
      </c>
      <c r="C5659" s="18">
        <v>6410</v>
      </c>
      <c r="D5659" s="18">
        <v>6410</v>
      </c>
      <c r="E5659" s="18" t="s">
        <v>116</v>
      </c>
      <c r="F5659" s="18" t="s">
        <v>304</v>
      </c>
      <c r="G5659" s="19">
        <v>31.43192969</v>
      </c>
      <c r="H5659" s="19">
        <v>12.7201</v>
      </c>
      <c r="I5659" s="18" t="s">
        <v>79</v>
      </c>
      <c r="J5659" s="18" t="s">
        <v>80</v>
      </c>
      <c r="K5659" s="18">
        <v>16</v>
      </c>
      <c r="L5659" s="18">
        <v>60</v>
      </c>
      <c r="M5659" s="18" t="s">
        <v>71</v>
      </c>
      <c r="N5659" s="18" t="s">
        <v>74</v>
      </c>
      <c r="O5659" s="18" t="s">
        <v>75</v>
      </c>
      <c r="P5659" s="19">
        <v>4795.9761392600003</v>
      </c>
      <c r="Q5659" s="19">
        <v>1369169.3806</v>
      </c>
      <c r="R5659" s="20">
        <v>0.70014500000000002</v>
      </c>
      <c r="S5659" s="20">
        <v>6.29983</v>
      </c>
      <c r="T5659" s="20">
        <v>0.30199999999999999</v>
      </c>
      <c r="U5659" s="20">
        <v>0.30499999999999999</v>
      </c>
      <c r="V5659" s="20">
        <f t="shared" si="176"/>
        <v>6.2163282613209994</v>
      </c>
      <c r="W5659" s="20">
        <f t="shared" si="177"/>
        <v>55.693454970185009</v>
      </c>
    </row>
    <row r="5660" spans="1:23" x14ac:dyDescent="0.25">
      <c r="A5660" s="18">
        <v>40680</v>
      </c>
      <c r="B5660" s="18">
        <v>40611</v>
      </c>
      <c r="C5660" s="18">
        <v>6410</v>
      </c>
      <c r="D5660" s="18">
        <v>6410</v>
      </c>
      <c r="E5660" s="18" t="s">
        <v>116</v>
      </c>
      <c r="F5660" s="18" t="s">
        <v>304</v>
      </c>
      <c r="G5660" s="19">
        <v>6.8653395931599999</v>
      </c>
      <c r="H5660" s="19">
        <v>2.7783000000000002</v>
      </c>
      <c r="I5660" s="18" t="s">
        <v>79</v>
      </c>
      <c r="J5660" s="18" t="s">
        <v>80</v>
      </c>
      <c r="K5660" s="18">
        <v>16</v>
      </c>
      <c r="L5660" s="18">
        <v>60</v>
      </c>
      <c r="M5660" s="18" t="s">
        <v>71</v>
      </c>
      <c r="N5660" s="18" t="s">
        <v>74</v>
      </c>
      <c r="O5660" s="18" t="s">
        <v>75</v>
      </c>
      <c r="P5660" s="19">
        <v>1988.27974737</v>
      </c>
      <c r="Q5660" s="19">
        <v>299052.99646400003</v>
      </c>
      <c r="R5660" s="20">
        <v>0.70014500000000002</v>
      </c>
      <c r="S5660" s="20">
        <v>6.29983</v>
      </c>
      <c r="T5660" s="20">
        <v>0.30199999999999999</v>
      </c>
      <c r="U5660" s="20">
        <v>0.30499999999999999</v>
      </c>
      <c r="V5660" s="20">
        <f t="shared" si="176"/>
        <v>1.3577585717430001</v>
      </c>
      <c r="W5660" s="20">
        <f t="shared" si="177"/>
        <v>12.164458293855001</v>
      </c>
    </row>
    <row r="5661" spans="1:23" x14ac:dyDescent="0.25">
      <c r="A5661" s="18">
        <v>40681</v>
      </c>
      <c r="B5661" s="18">
        <v>40612</v>
      </c>
      <c r="C5661" s="18">
        <v>6410</v>
      </c>
      <c r="D5661" s="18">
        <v>6410</v>
      </c>
      <c r="E5661" s="18" t="s">
        <v>116</v>
      </c>
      <c r="F5661" s="18" t="s">
        <v>304</v>
      </c>
      <c r="G5661" s="19">
        <v>1.24877388106</v>
      </c>
      <c r="H5661" s="19">
        <v>0.50536099999999995</v>
      </c>
      <c r="I5661" s="18" t="s">
        <v>79</v>
      </c>
      <c r="J5661" s="18" t="s">
        <v>80</v>
      </c>
      <c r="K5661" s="18">
        <v>16</v>
      </c>
      <c r="L5661" s="18">
        <v>60</v>
      </c>
      <c r="M5661" s="18" t="s">
        <v>71</v>
      </c>
      <c r="N5661" s="18" t="s">
        <v>74</v>
      </c>
      <c r="O5661" s="18" t="s">
        <v>75</v>
      </c>
      <c r="P5661" s="19">
        <v>847.92371350799999</v>
      </c>
      <c r="Q5661" s="19">
        <v>54396.372672600002</v>
      </c>
      <c r="R5661" s="20">
        <v>0.70014500000000002</v>
      </c>
      <c r="S5661" s="20">
        <v>6.29983</v>
      </c>
      <c r="T5661" s="20">
        <v>0.30199999999999999</v>
      </c>
      <c r="U5661" s="20">
        <v>0.30499999999999999</v>
      </c>
      <c r="V5661" s="20">
        <f t="shared" si="176"/>
        <v>0.24697053218680998</v>
      </c>
      <c r="W5661" s="20">
        <f t="shared" si="177"/>
        <v>2.2126634300978503</v>
      </c>
    </row>
    <row r="5662" spans="1:23" x14ac:dyDescent="0.25">
      <c r="A5662" s="18">
        <v>40682</v>
      </c>
      <c r="B5662" s="18">
        <v>40613</v>
      </c>
      <c r="C5662" s="18">
        <v>6410</v>
      </c>
      <c r="D5662" s="18">
        <v>6410</v>
      </c>
      <c r="E5662" s="18" t="s">
        <v>116</v>
      </c>
      <c r="F5662" s="18" t="s">
        <v>304</v>
      </c>
      <c r="G5662" s="19">
        <v>15.0571947371</v>
      </c>
      <c r="H5662" s="19">
        <v>6.0934299999999997</v>
      </c>
      <c r="I5662" s="18" t="s">
        <v>79</v>
      </c>
      <c r="J5662" s="18" t="s">
        <v>80</v>
      </c>
      <c r="K5662" s="18">
        <v>16</v>
      </c>
      <c r="L5662" s="18">
        <v>60</v>
      </c>
      <c r="M5662" s="18" t="s">
        <v>71</v>
      </c>
      <c r="N5662" s="18" t="s">
        <v>74</v>
      </c>
      <c r="O5662" s="18" t="s">
        <v>75</v>
      </c>
      <c r="P5662" s="19">
        <v>3342.2866547200001</v>
      </c>
      <c r="Q5662" s="19">
        <v>655888.77918499999</v>
      </c>
      <c r="R5662" s="20">
        <v>0.70014500000000002</v>
      </c>
      <c r="S5662" s="20">
        <v>6.29983</v>
      </c>
      <c r="T5662" s="20">
        <v>0.30199999999999999</v>
      </c>
      <c r="U5662" s="20">
        <v>0.30499999999999999</v>
      </c>
      <c r="V5662" s="20">
        <f t="shared" si="176"/>
        <v>2.9778666140502996</v>
      </c>
      <c r="W5662" s="20">
        <f t="shared" si="177"/>
        <v>26.679363316245503</v>
      </c>
    </row>
    <row r="5663" spans="1:23" x14ac:dyDescent="0.25">
      <c r="A5663" s="18">
        <v>40683</v>
      </c>
      <c r="B5663" s="18">
        <v>40614</v>
      </c>
      <c r="C5663" s="18">
        <v>6410</v>
      </c>
      <c r="D5663" s="18">
        <v>6410</v>
      </c>
      <c r="E5663" s="18" t="s">
        <v>116</v>
      </c>
      <c r="F5663" s="18" t="s">
        <v>304</v>
      </c>
      <c r="G5663" s="19">
        <v>33.805435408900003</v>
      </c>
      <c r="H5663" s="19">
        <v>13.6806</v>
      </c>
      <c r="I5663" s="18" t="s">
        <v>79</v>
      </c>
      <c r="J5663" s="18" t="s">
        <v>80</v>
      </c>
      <c r="K5663" s="18">
        <v>16</v>
      </c>
      <c r="L5663" s="18">
        <v>60</v>
      </c>
      <c r="M5663" s="18" t="s">
        <v>71</v>
      </c>
      <c r="N5663" s="18" t="s">
        <v>74</v>
      </c>
      <c r="O5663" s="18" t="s">
        <v>75</v>
      </c>
      <c r="P5663" s="19">
        <v>6571.86312886</v>
      </c>
      <c r="Q5663" s="19">
        <v>1472558.87616</v>
      </c>
      <c r="R5663" s="20">
        <v>0.70014500000000002</v>
      </c>
      <c r="S5663" s="20">
        <v>6.29983</v>
      </c>
      <c r="T5663" s="20">
        <v>0.30199999999999999</v>
      </c>
      <c r="U5663" s="20">
        <v>0.30499999999999999</v>
      </c>
      <c r="V5663" s="20">
        <f t="shared" si="176"/>
        <v>6.6857257735259994</v>
      </c>
      <c r="W5663" s="20">
        <f t="shared" si="177"/>
        <v>59.898890737110001</v>
      </c>
    </row>
    <row r="5664" spans="1:23" x14ac:dyDescent="0.25">
      <c r="A5664" s="18">
        <v>40684</v>
      </c>
      <c r="B5664" s="18">
        <v>40615</v>
      </c>
      <c r="C5664" s="18">
        <v>6410</v>
      </c>
      <c r="D5664" s="18">
        <v>6410</v>
      </c>
      <c r="E5664" s="18" t="s">
        <v>116</v>
      </c>
      <c r="F5664" s="18" t="s">
        <v>304</v>
      </c>
      <c r="G5664" s="19">
        <v>6.1721089399000002</v>
      </c>
      <c r="H5664" s="19">
        <v>2.49776</v>
      </c>
      <c r="I5664" s="18" t="s">
        <v>79</v>
      </c>
      <c r="J5664" s="18" t="s">
        <v>80</v>
      </c>
      <c r="K5664" s="18">
        <v>16</v>
      </c>
      <c r="L5664" s="18">
        <v>60</v>
      </c>
      <c r="M5664" s="18" t="s">
        <v>71</v>
      </c>
      <c r="N5664" s="18" t="s">
        <v>74</v>
      </c>
      <c r="O5664" s="18" t="s">
        <v>75</v>
      </c>
      <c r="P5664" s="19">
        <v>2354.7001915599999</v>
      </c>
      <c r="Q5664" s="19">
        <v>268855.98999700003</v>
      </c>
      <c r="R5664" s="20">
        <v>0.70014500000000002</v>
      </c>
      <c r="S5664" s="20">
        <v>6.29983</v>
      </c>
      <c r="T5664" s="20">
        <v>0.30199999999999999</v>
      </c>
      <c r="U5664" s="20">
        <v>0.30499999999999999</v>
      </c>
      <c r="V5664" s="20">
        <f t="shared" si="176"/>
        <v>1.2206583342896</v>
      </c>
      <c r="W5664" s="20">
        <f t="shared" si="177"/>
        <v>10.936147049656002</v>
      </c>
    </row>
    <row r="5665" spans="1:23" x14ac:dyDescent="0.25">
      <c r="A5665" s="18">
        <v>40685</v>
      </c>
      <c r="B5665" s="18">
        <v>40616</v>
      </c>
      <c r="C5665" s="18">
        <v>6410</v>
      </c>
      <c r="D5665" s="18">
        <v>6410</v>
      </c>
      <c r="E5665" s="18" t="s">
        <v>116</v>
      </c>
      <c r="F5665" s="18" t="s">
        <v>304</v>
      </c>
      <c r="G5665" s="19">
        <v>9.0315041797099997</v>
      </c>
      <c r="H5665" s="19">
        <v>3.6549200000000002</v>
      </c>
      <c r="I5665" s="18" t="s">
        <v>79</v>
      </c>
      <c r="J5665" s="18" t="s">
        <v>80</v>
      </c>
      <c r="K5665" s="18">
        <v>16</v>
      </c>
      <c r="L5665" s="18">
        <v>60</v>
      </c>
      <c r="M5665" s="18" t="s">
        <v>71</v>
      </c>
      <c r="N5665" s="18" t="s">
        <v>74</v>
      </c>
      <c r="O5665" s="18" t="s">
        <v>75</v>
      </c>
      <c r="P5665" s="19">
        <v>2622.3883931199998</v>
      </c>
      <c r="Q5665" s="19">
        <v>393410.74842000002</v>
      </c>
      <c r="R5665" s="20">
        <v>0.70014500000000002</v>
      </c>
      <c r="S5665" s="20">
        <v>6.29983</v>
      </c>
      <c r="T5665" s="20">
        <v>0.30199999999999999</v>
      </c>
      <c r="U5665" s="20">
        <v>0.30499999999999999</v>
      </c>
      <c r="V5665" s="20">
        <f t="shared" si="176"/>
        <v>1.7861638264532</v>
      </c>
      <c r="W5665" s="20">
        <f t="shared" si="177"/>
        <v>16.002635391202002</v>
      </c>
    </row>
    <row r="5666" spans="1:23" x14ac:dyDescent="0.25">
      <c r="A5666" s="18">
        <v>40686</v>
      </c>
      <c r="B5666" s="18">
        <v>40617</v>
      </c>
      <c r="C5666" s="18">
        <v>6410</v>
      </c>
      <c r="D5666" s="18">
        <v>6410</v>
      </c>
      <c r="E5666" s="18" t="s">
        <v>116</v>
      </c>
      <c r="F5666" s="18" t="s">
        <v>304</v>
      </c>
      <c r="G5666" s="19">
        <v>1.8804195824600001</v>
      </c>
      <c r="H5666" s="19">
        <v>0.76097899999999996</v>
      </c>
      <c r="I5666" s="18" t="s">
        <v>79</v>
      </c>
      <c r="J5666" s="18" t="s">
        <v>80</v>
      </c>
      <c r="K5666" s="18">
        <v>16</v>
      </c>
      <c r="L5666" s="18">
        <v>60</v>
      </c>
      <c r="M5666" s="18" t="s">
        <v>71</v>
      </c>
      <c r="N5666" s="18" t="s">
        <v>74</v>
      </c>
      <c r="O5666" s="18" t="s">
        <v>75</v>
      </c>
      <c r="P5666" s="19">
        <v>1100.9089297200001</v>
      </c>
      <c r="Q5666" s="19">
        <v>81910.749368799996</v>
      </c>
      <c r="R5666" s="20">
        <v>0.70014500000000002</v>
      </c>
      <c r="S5666" s="20">
        <v>6.29983</v>
      </c>
      <c r="T5666" s="20">
        <v>0.30199999999999999</v>
      </c>
      <c r="U5666" s="20">
        <v>0.30499999999999999</v>
      </c>
      <c r="V5666" s="20">
        <f t="shared" si="176"/>
        <v>0.37189135808458995</v>
      </c>
      <c r="W5666" s="20">
        <f t="shared" si="177"/>
        <v>3.3318566418311502</v>
      </c>
    </row>
    <row r="5667" spans="1:23" x14ac:dyDescent="0.25">
      <c r="A5667" s="18">
        <v>40687</v>
      </c>
      <c r="B5667" s="18">
        <v>40618</v>
      </c>
      <c r="C5667" s="18">
        <v>6410</v>
      </c>
      <c r="D5667" s="18">
        <v>6410</v>
      </c>
      <c r="E5667" s="18" t="s">
        <v>116</v>
      </c>
      <c r="F5667" s="18" t="s">
        <v>304</v>
      </c>
      <c r="G5667" s="19">
        <v>42.627906850899997</v>
      </c>
      <c r="H5667" s="19">
        <v>17.250900000000001</v>
      </c>
      <c r="I5667" s="18" t="s">
        <v>79</v>
      </c>
      <c r="J5667" s="18" t="s">
        <v>80</v>
      </c>
      <c r="K5667" s="18">
        <v>16</v>
      </c>
      <c r="L5667" s="18">
        <v>60</v>
      </c>
      <c r="M5667" s="18" t="s">
        <v>71</v>
      </c>
      <c r="N5667" s="18" t="s">
        <v>74</v>
      </c>
      <c r="O5667" s="18" t="s">
        <v>75</v>
      </c>
      <c r="P5667" s="19">
        <v>9823.1561991100007</v>
      </c>
      <c r="Q5667" s="19">
        <v>1856864.1949499999</v>
      </c>
      <c r="R5667" s="20">
        <v>0.70014500000000002</v>
      </c>
      <c r="S5667" s="20">
        <v>6.29983</v>
      </c>
      <c r="T5667" s="20">
        <v>0.30199999999999999</v>
      </c>
      <c r="U5667" s="20">
        <v>0.30499999999999999</v>
      </c>
      <c r="V5667" s="20">
        <f t="shared" si="176"/>
        <v>8.4305357035890012</v>
      </c>
      <c r="W5667" s="20">
        <f t="shared" si="177"/>
        <v>75.531027456165006</v>
      </c>
    </row>
    <row r="5668" spans="1:23" x14ac:dyDescent="0.25">
      <c r="A5668" s="18">
        <v>40689</v>
      </c>
      <c r="B5668" s="18">
        <v>40620</v>
      </c>
      <c r="C5668" s="18">
        <v>6410</v>
      </c>
      <c r="D5668" s="18">
        <v>6410</v>
      </c>
      <c r="E5668" s="18" t="s">
        <v>116</v>
      </c>
      <c r="F5668" s="18" t="s">
        <v>304</v>
      </c>
      <c r="G5668" s="19">
        <v>2.0882289424499998</v>
      </c>
      <c r="H5668" s="19">
        <v>0.84507600000000005</v>
      </c>
      <c r="I5668" s="18" t="s">
        <v>79</v>
      </c>
      <c r="J5668" s="18" t="s">
        <v>80</v>
      </c>
      <c r="K5668" s="18">
        <v>16</v>
      </c>
      <c r="L5668" s="18">
        <v>60</v>
      </c>
      <c r="M5668" s="18" t="s">
        <v>71</v>
      </c>
      <c r="N5668" s="18" t="s">
        <v>74</v>
      </c>
      <c r="O5668" s="18" t="s">
        <v>75</v>
      </c>
      <c r="P5668" s="19">
        <v>1335.5699451</v>
      </c>
      <c r="Q5668" s="19">
        <v>90962.888881100007</v>
      </c>
      <c r="R5668" s="20">
        <v>0.70014500000000002</v>
      </c>
      <c r="S5668" s="20">
        <v>6.29983</v>
      </c>
      <c r="T5668" s="20">
        <v>0.30199999999999999</v>
      </c>
      <c r="U5668" s="20">
        <v>0.30499999999999999</v>
      </c>
      <c r="V5668" s="20">
        <f t="shared" si="176"/>
        <v>0.41298966374196</v>
      </c>
      <c r="W5668" s="20">
        <f t="shared" si="177"/>
        <v>3.7000654202706009</v>
      </c>
    </row>
    <row r="5669" spans="1:23" x14ac:dyDescent="0.25">
      <c r="A5669" s="18">
        <v>40690</v>
      </c>
      <c r="B5669" s="18">
        <v>40621</v>
      </c>
      <c r="C5669" s="18">
        <v>6410</v>
      </c>
      <c r="D5669" s="18">
        <v>6410</v>
      </c>
      <c r="E5669" s="18" t="s">
        <v>116</v>
      </c>
      <c r="F5669" s="18" t="s">
        <v>304</v>
      </c>
      <c r="G5669" s="19">
        <v>3.29893062922</v>
      </c>
      <c r="H5669" s="19">
        <v>1.3350299999999999</v>
      </c>
      <c r="I5669" s="18" t="s">
        <v>79</v>
      </c>
      <c r="J5669" s="18" t="s">
        <v>80</v>
      </c>
      <c r="K5669" s="18">
        <v>16</v>
      </c>
      <c r="L5669" s="18">
        <v>60</v>
      </c>
      <c r="M5669" s="18" t="s">
        <v>71</v>
      </c>
      <c r="N5669" s="18" t="s">
        <v>74</v>
      </c>
      <c r="O5669" s="18" t="s">
        <v>75</v>
      </c>
      <c r="P5669" s="19">
        <v>1481.9698929000001</v>
      </c>
      <c r="Q5669" s="19">
        <v>143700.84340400001</v>
      </c>
      <c r="R5669" s="20">
        <v>0.70014500000000002</v>
      </c>
      <c r="S5669" s="20">
        <v>6.29983</v>
      </c>
      <c r="T5669" s="20">
        <v>0.30199999999999999</v>
      </c>
      <c r="U5669" s="20">
        <v>0.30499999999999999</v>
      </c>
      <c r="V5669" s="20">
        <f t="shared" si="176"/>
        <v>0.65243077638629998</v>
      </c>
      <c r="W5669" s="20">
        <f t="shared" si="177"/>
        <v>5.8452711212055002</v>
      </c>
    </row>
    <row r="5670" spans="1:23" x14ac:dyDescent="0.25">
      <c r="A5670" s="18">
        <v>40691</v>
      </c>
      <c r="B5670" s="18">
        <v>40622</v>
      </c>
      <c r="C5670" s="18">
        <v>6410</v>
      </c>
      <c r="D5670" s="18">
        <v>6410</v>
      </c>
      <c r="E5670" s="18" t="s">
        <v>116</v>
      </c>
      <c r="F5670" s="18" t="s">
        <v>304</v>
      </c>
      <c r="G5670" s="19">
        <v>17.3465318569</v>
      </c>
      <c r="H5670" s="19">
        <v>7.0198900000000002</v>
      </c>
      <c r="I5670" s="18" t="s">
        <v>79</v>
      </c>
      <c r="J5670" s="18" t="s">
        <v>80</v>
      </c>
      <c r="K5670" s="18">
        <v>16</v>
      </c>
      <c r="L5670" s="18">
        <v>60</v>
      </c>
      <c r="M5670" s="18" t="s">
        <v>71</v>
      </c>
      <c r="N5670" s="18" t="s">
        <v>74</v>
      </c>
      <c r="O5670" s="18" t="s">
        <v>75</v>
      </c>
      <c r="P5670" s="19">
        <v>4285.7586287300001</v>
      </c>
      <c r="Q5670" s="19">
        <v>755611.90523000003</v>
      </c>
      <c r="R5670" s="20">
        <v>0.70014500000000002</v>
      </c>
      <c r="S5670" s="20">
        <v>6.29983</v>
      </c>
      <c r="T5670" s="20">
        <v>0.30199999999999999</v>
      </c>
      <c r="U5670" s="20">
        <v>0.30499999999999999</v>
      </c>
      <c r="V5670" s="20">
        <f t="shared" si="176"/>
        <v>3.4306287370668995</v>
      </c>
      <c r="W5670" s="20">
        <f t="shared" si="177"/>
        <v>30.735758964996503</v>
      </c>
    </row>
    <row r="5671" spans="1:23" x14ac:dyDescent="0.25">
      <c r="A5671" s="18">
        <v>40692</v>
      </c>
      <c r="B5671" s="18">
        <v>40623</v>
      </c>
      <c r="C5671" s="18">
        <v>6410</v>
      </c>
      <c r="D5671" s="18">
        <v>6410</v>
      </c>
      <c r="E5671" s="18" t="s">
        <v>116</v>
      </c>
      <c r="F5671" s="18" t="s">
        <v>304</v>
      </c>
      <c r="G5671" s="19">
        <v>1.6841329626399999</v>
      </c>
      <c r="H5671" s="19">
        <v>0.68154400000000004</v>
      </c>
      <c r="I5671" s="18" t="s">
        <v>79</v>
      </c>
      <c r="J5671" s="18" t="s">
        <v>80</v>
      </c>
      <c r="K5671" s="18">
        <v>16</v>
      </c>
      <c r="L5671" s="18">
        <v>60</v>
      </c>
      <c r="M5671" s="18" t="s">
        <v>71</v>
      </c>
      <c r="N5671" s="18" t="s">
        <v>74</v>
      </c>
      <c r="O5671" s="18" t="s">
        <v>75</v>
      </c>
      <c r="P5671" s="19">
        <v>993.73486716299999</v>
      </c>
      <c r="Q5671" s="19">
        <v>73360.538409600005</v>
      </c>
      <c r="R5671" s="20">
        <v>0.70014500000000002</v>
      </c>
      <c r="S5671" s="20">
        <v>6.29983</v>
      </c>
      <c r="T5671" s="20">
        <v>0.30199999999999999</v>
      </c>
      <c r="U5671" s="20">
        <v>0.30499999999999999</v>
      </c>
      <c r="V5671" s="20">
        <f t="shared" si="176"/>
        <v>0.33307137746824</v>
      </c>
      <c r="W5671" s="20">
        <f t="shared" si="177"/>
        <v>2.9840598795764008</v>
      </c>
    </row>
    <row r="5672" spans="1:23" x14ac:dyDescent="0.25">
      <c r="A5672" s="18">
        <v>40693</v>
      </c>
      <c r="B5672" s="18">
        <v>40624</v>
      </c>
      <c r="C5672" s="18">
        <v>6410</v>
      </c>
      <c r="D5672" s="18">
        <v>6410</v>
      </c>
      <c r="E5672" s="18" t="s">
        <v>116</v>
      </c>
      <c r="F5672" s="18" t="s">
        <v>304</v>
      </c>
      <c r="G5672" s="19">
        <v>30.432352274500001</v>
      </c>
      <c r="H5672" s="19">
        <v>12.3155</v>
      </c>
      <c r="I5672" s="18" t="s">
        <v>79</v>
      </c>
      <c r="J5672" s="18" t="s">
        <v>80</v>
      </c>
      <c r="K5672" s="18">
        <v>16</v>
      </c>
      <c r="L5672" s="18">
        <v>60</v>
      </c>
      <c r="M5672" s="18" t="s">
        <v>71</v>
      </c>
      <c r="N5672" s="18" t="s">
        <v>74</v>
      </c>
      <c r="O5672" s="18" t="s">
        <v>75</v>
      </c>
      <c r="P5672" s="19">
        <v>5660.7384717300001</v>
      </c>
      <c r="Q5672" s="19">
        <v>1325627.9625500001</v>
      </c>
      <c r="R5672" s="20">
        <v>0.70014500000000002</v>
      </c>
      <c r="S5672" s="20">
        <v>6.29983</v>
      </c>
      <c r="T5672" s="20">
        <v>0.30199999999999999</v>
      </c>
      <c r="U5672" s="20">
        <v>0.30499999999999999</v>
      </c>
      <c r="V5672" s="20">
        <f t="shared" si="176"/>
        <v>6.0185997517549996</v>
      </c>
      <c r="W5672" s="20">
        <f t="shared" si="177"/>
        <v>53.921961673675007</v>
      </c>
    </row>
    <row r="5673" spans="1:23" x14ac:dyDescent="0.25">
      <c r="A5673" s="18">
        <v>40694</v>
      </c>
      <c r="B5673" s="18">
        <v>40625</v>
      </c>
      <c r="C5673" s="18">
        <v>6410</v>
      </c>
      <c r="D5673" s="18">
        <v>6410</v>
      </c>
      <c r="E5673" s="18" t="s">
        <v>116</v>
      </c>
      <c r="F5673" s="18" t="s">
        <v>304</v>
      </c>
      <c r="G5673" s="19">
        <v>1.72550882076</v>
      </c>
      <c r="H5673" s="19">
        <v>0.69828900000000005</v>
      </c>
      <c r="I5673" s="18" t="s">
        <v>79</v>
      </c>
      <c r="J5673" s="18" t="s">
        <v>80</v>
      </c>
      <c r="K5673" s="18">
        <v>16</v>
      </c>
      <c r="L5673" s="18">
        <v>60</v>
      </c>
      <c r="M5673" s="18" t="s">
        <v>71</v>
      </c>
      <c r="N5673" s="18" t="s">
        <v>74</v>
      </c>
      <c r="O5673" s="18" t="s">
        <v>75</v>
      </c>
      <c r="P5673" s="19">
        <v>1075.38675126</v>
      </c>
      <c r="Q5673" s="19">
        <v>75162.863580000005</v>
      </c>
      <c r="R5673" s="20">
        <v>0.70014500000000002</v>
      </c>
      <c r="S5673" s="20">
        <v>6.29983</v>
      </c>
      <c r="T5673" s="20">
        <v>0.30199999999999999</v>
      </c>
      <c r="U5673" s="20">
        <v>0.30499999999999999</v>
      </c>
      <c r="V5673" s="20">
        <f t="shared" si="176"/>
        <v>0.34125467922969005</v>
      </c>
      <c r="W5673" s="20">
        <f t="shared" si="177"/>
        <v>3.0573758836546503</v>
      </c>
    </row>
    <row r="5674" spans="1:23" x14ac:dyDescent="0.25">
      <c r="A5674" s="18">
        <v>40695</v>
      </c>
      <c r="B5674" s="18">
        <v>40626</v>
      </c>
      <c r="C5674" s="18">
        <v>6410</v>
      </c>
      <c r="D5674" s="18">
        <v>6410</v>
      </c>
      <c r="E5674" s="18" t="s">
        <v>116</v>
      </c>
      <c r="F5674" s="18" t="s">
        <v>304</v>
      </c>
      <c r="G5674" s="19">
        <v>3.230782075</v>
      </c>
      <c r="H5674" s="19">
        <v>1.30745</v>
      </c>
      <c r="I5674" s="18" t="s">
        <v>79</v>
      </c>
      <c r="J5674" s="18" t="s">
        <v>80</v>
      </c>
      <c r="K5674" s="18">
        <v>16</v>
      </c>
      <c r="L5674" s="18">
        <v>60</v>
      </c>
      <c r="M5674" s="18" t="s">
        <v>71</v>
      </c>
      <c r="N5674" s="18" t="s">
        <v>74</v>
      </c>
      <c r="O5674" s="18" t="s">
        <v>75</v>
      </c>
      <c r="P5674" s="19">
        <v>1541.6729090900001</v>
      </c>
      <c r="Q5674" s="19">
        <v>140732.30425700001</v>
      </c>
      <c r="R5674" s="20">
        <v>0.70014500000000002</v>
      </c>
      <c r="S5674" s="20">
        <v>6.29983</v>
      </c>
      <c r="T5674" s="20">
        <v>0.30199999999999999</v>
      </c>
      <c r="U5674" s="20">
        <v>0.30499999999999999</v>
      </c>
      <c r="V5674" s="20">
        <f t="shared" si="176"/>
        <v>0.63895239701450002</v>
      </c>
      <c r="W5674" s="20">
        <f t="shared" si="177"/>
        <v>5.7245153497825001</v>
      </c>
    </row>
    <row r="5675" spans="1:23" x14ac:dyDescent="0.25">
      <c r="A5675" s="18">
        <v>40696</v>
      </c>
      <c r="B5675" s="18">
        <v>40627</v>
      </c>
      <c r="C5675" s="18">
        <v>6410</v>
      </c>
      <c r="D5675" s="18">
        <v>6410</v>
      </c>
      <c r="E5675" s="18" t="s">
        <v>116</v>
      </c>
      <c r="F5675" s="18" t="s">
        <v>304</v>
      </c>
      <c r="G5675" s="19">
        <v>3.46718718732</v>
      </c>
      <c r="H5675" s="19">
        <v>1.4031199999999999</v>
      </c>
      <c r="I5675" s="18" t="s">
        <v>79</v>
      </c>
      <c r="J5675" s="18" t="s">
        <v>80</v>
      </c>
      <c r="K5675" s="18">
        <v>16</v>
      </c>
      <c r="L5675" s="18">
        <v>60</v>
      </c>
      <c r="M5675" s="18" t="s">
        <v>71</v>
      </c>
      <c r="N5675" s="18" t="s">
        <v>74</v>
      </c>
      <c r="O5675" s="18" t="s">
        <v>75</v>
      </c>
      <c r="P5675" s="19">
        <v>1456.6362503</v>
      </c>
      <c r="Q5675" s="19">
        <v>151030.06975699999</v>
      </c>
      <c r="R5675" s="20">
        <v>0.70014500000000002</v>
      </c>
      <c r="S5675" s="20">
        <v>6.29983</v>
      </c>
      <c r="T5675" s="20">
        <v>0.30199999999999999</v>
      </c>
      <c r="U5675" s="20">
        <v>0.30499999999999999</v>
      </c>
      <c r="V5675" s="20">
        <f t="shared" si="176"/>
        <v>0.6857064417751999</v>
      </c>
      <c r="W5675" s="20">
        <f t="shared" si="177"/>
        <v>6.1433951413720003</v>
      </c>
    </row>
    <row r="5676" spans="1:23" x14ac:dyDescent="0.25">
      <c r="A5676" s="18">
        <v>40697</v>
      </c>
      <c r="B5676" s="18">
        <v>40628</v>
      </c>
      <c r="C5676" s="18">
        <v>6410</v>
      </c>
      <c r="D5676" s="18">
        <v>6410</v>
      </c>
      <c r="E5676" s="18" t="s">
        <v>116</v>
      </c>
      <c r="F5676" s="18" t="s">
        <v>304</v>
      </c>
      <c r="G5676" s="19">
        <v>9.3369419705199999</v>
      </c>
      <c r="H5676" s="19">
        <v>3.7785299999999999</v>
      </c>
      <c r="I5676" s="18" t="s">
        <v>79</v>
      </c>
      <c r="J5676" s="18" t="s">
        <v>80</v>
      </c>
      <c r="K5676" s="18">
        <v>16</v>
      </c>
      <c r="L5676" s="18">
        <v>60</v>
      </c>
      <c r="M5676" s="18" t="s">
        <v>71</v>
      </c>
      <c r="N5676" s="18" t="s">
        <v>74</v>
      </c>
      <c r="O5676" s="18" t="s">
        <v>75</v>
      </c>
      <c r="P5676" s="19">
        <v>3299.6066693799999</v>
      </c>
      <c r="Q5676" s="19">
        <v>406715.56536900002</v>
      </c>
      <c r="R5676" s="20">
        <v>0.70014500000000002</v>
      </c>
      <c r="S5676" s="20">
        <v>6.29983</v>
      </c>
      <c r="T5676" s="20">
        <v>0.30199999999999999</v>
      </c>
      <c r="U5676" s="20">
        <v>0.30499999999999999</v>
      </c>
      <c r="V5676" s="20">
        <f t="shared" si="176"/>
        <v>1.8465721830213</v>
      </c>
      <c r="W5676" s="20">
        <f t="shared" si="177"/>
        <v>16.5438471716805</v>
      </c>
    </row>
    <row r="5677" spans="1:23" x14ac:dyDescent="0.25">
      <c r="A5677" s="18">
        <v>40698</v>
      </c>
      <c r="B5677" s="18">
        <v>40629</v>
      </c>
      <c r="C5677" s="18">
        <v>6410</v>
      </c>
      <c r="D5677" s="18">
        <v>6410</v>
      </c>
      <c r="E5677" s="18" t="s">
        <v>116</v>
      </c>
      <c r="F5677" s="18" t="s">
        <v>304</v>
      </c>
      <c r="G5677" s="19">
        <v>1.8018021448099999</v>
      </c>
      <c r="H5677" s="19">
        <v>0.72916300000000001</v>
      </c>
      <c r="I5677" s="18" t="s">
        <v>79</v>
      </c>
      <c r="J5677" s="18" t="s">
        <v>80</v>
      </c>
      <c r="K5677" s="18">
        <v>16</v>
      </c>
      <c r="L5677" s="18">
        <v>60</v>
      </c>
      <c r="M5677" s="18" t="s">
        <v>71</v>
      </c>
      <c r="N5677" s="18" t="s">
        <v>74</v>
      </c>
      <c r="O5677" s="18" t="s">
        <v>75</v>
      </c>
      <c r="P5677" s="19">
        <v>1027.92746521</v>
      </c>
      <c r="Q5677" s="19">
        <v>78486.187482499998</v>
      </c>
      <c r="R5677" s="20">
        <v>0.70014500000000002</v>
      </c>
      <c r="S5677" s="20">
        <v>6.29983</v>
      </c>
      <c r="T5677" s="20">
        <v>0.30199999999999999</v>
      </c>
      <c r="U5677" s="20">
        <v>0.30499999999999999</v>
      </c>
      <c r="V5677" s="20">
        <f t="shared" si="176"/>
        <v>0.35634284038722996</v>
      </c>
      <c r="W5677" s="20">
        <f t="shared" si="177"/>
        <v>3.1925540448915504</v>
      </c>
    </row>
    <row r="5678" spans="1:23" x14ac:dyDescent="0.25">
      <c r="A5678" s="18">
        <v>40699</v>
      </c>
      <c r="B5678" s="18">
        <v>40630</v>
      </c>
      <c r="C5678" s="18">
        <v>6410</v>
      </c>
      <c r="D5678" s="18">
        <v>6410</v>
      </c>
      <c r="E5678" s="18" t="s">
        <v>116</v>
      </c>
      <c r="F5678" s="18" t="s">
        <v>304</v>
      </c>
      <c r="G5678" s="19">
        <v>1.4760750124099999</v>
      </c>
      <c r="H5678" s="19">
        <v>0.59734600000000004</v>
      </c>
      <c r="I5678" s="18" t="s">
        <v>79</v>
      </c>
      <c r="J5678" s="18" t="s">
        <v>80</v>
      </c>
      <c r="K5678" s="18">
        <v>16</v>
      </c>
      <c r="L5678" s="18">
        <v>60</v>
      </c>
      <c r="M5678" s="18" t="s">
        <v>71</v>
      </c>
      <c r="N5678" s="18" t="s">
        <v>74</v>
      </c>
      <c r="O5678" s="18" t="s">
        <v>75</v>
      </c>
      <c r="P5678" s="19">
        <v>936.37538982800004</v>
      </c>
      <c r="Q5678" s="19">
        <v>64297.570349699999</v>
      </c>
      <c r="R5678" s="20">
        <v>0.70014500000000002</v>
      </c>
      <c r="S5678" s="20">
        <v>6.29983</v>
      </c>
      <c r="T5678" s="20">
        <v>0.30199999999999999</v>
      </c>
      <c r="U5678" s="20">
        <v>0.30499999999999999</v>
      </c>
      <c r="V5678" s="20">
        <f t="shared" si="176"/>
        <v>0.29192371298865999</v>
      </c>
      <c r="W5678" s="20">
        <f t="shared" si="177"/>
        <v>2.6154088845701002</v>
      </c>
    </row>
    <row r="5679" spans="1:23" x14ac:dyDescent="0.25">
      <c r="A5679" s="18">
        <v>40700</v>
      </c>
      <c r="B5679" s="18">
        <v>40631</v>
      </c>
      <c r="C5679" s="18">
        <v>6410</v>
      </c>
      <c r="D5679" s="18">
        <v>6410</v>
      </c>
      <c r="E5679" s="18" t="s">
        <v>116</v>
      </c>
      <c r="F5679" s="18" t="s">
        <v>304</v>
      </c>
      <c r="G5679" s="19">
        <v>79.222870072500001</v>
      </c>
      <c r="H5679" s="19">
        <v>32.060400000000001</v>
      </c>
      <c r="I5679" s="18" t="s">
        <v>79</v>
      </c>
      <c r="J5679" s="18" t="s">
        <v>80</v>
      </c>
      <c r="K5679" s="18">
        <v>16</v>
      </c>
      <c r="L5679" s="18">
        <v>60</v>
      </c>
      <c r="M5679" s="18" t="s">
        <v>71</v>
      </c>
      <c r="N5679" s="18" t="s">
        <v>74</v>
      </c>
      <c r="O5679" s="18" t="s">
        <v>75</v>
      </c>
      <c r="P5679" s="19">
        <v>16372.0167181</v>
      </c>
      <c r="Q5679" s="19">
        <v>3450934.41658</v>
      </c>
      <c r="R5679" s="20">
        <v>0.70014500000000002</v>
      </c>
      <c r="S5679" s="20">
        <v>6.29983</v>
      </c>
      <c r="T5679" s="20">
        <v>0.30199999999999999</v>
      </c>
      <c r="U5679" s="20">
        <v>0.30499999999999999</v>
      </c>
      <c r="V5679" s="20">
        <f t="shared" si="176"/>
        <v>15.667956273084</v>
      </c>
      <c r="W5679" s="20">
        <f t="shared" si="177"/>
        <v>140.37267346374003</v>
      </c>
    </row>
    <row r="5680" spans="1:23" x14ac:dyDescent="0.25">
      <c r="A5680" s="18">
        <v>40701</v>
      </c>
      <c r="B5680" s="18">
        <v>40632</v>
      </c>
      <c r="C5680" s="18">
        <v>6410</v>
      </c>
      <c r="D5680" s="18">
        <v>6410</v>
      </c>
      <c r="E5680" s="18" t="s">
        <v>116</v>
      </c>
      <c r="F5680" s="18" t="s">
        <v>304</v>
      </c>
      <c r="G5680" s="19">
        <v>87.277218007399995</v>
      </c>
      <c r="H5680" s="19">
        <v>35.319800000000001</v>
      </c>
      <c r="I5680" s="18" t="s">
        <v>79</v>
      </c>
      <c r="J5680" s="18" t="s">
        <v>80</v>
      </c>
      <c r="K5680" s="18">
        <v>16</v>
      </c>
      <c r="L5680" s="18">
        <v>60</v>
      </c>
      <c r="M5680" s="18" t="s">
        <v>71</v>
      </c>
      <c r="N5680" s="18" t="s">
        <v>74</v>
      </c>
      <c r="O5680" s="18" t="s">
        <v>75</v>
      </c>
      <c r="P5680" s="19">
        <v>12462.3234729</v>
      </c>
      <c r="Q5680" s="19">
        <v>3801780.4092399999</v>
      </c>
      <c r="R5680" s="20">
        <v>0.70014500000000002</v>
      </c>
      <c r="S5680" s="20">
        <v>6.29983</v>
      </c>
      <c r="T5680" s="20">
        <v>0.30199999999999999</v>
      </c>
      <c r="U5680" s="20">
        <v>0.30499999999999999</v>
      </c>
      <c r="V5680" s="20">
        <f t="shared" si="176"/>
        <v>17.260828996957997</v>
      </c>
      <c r="W5680" s="20">
        <f t="shared" si="177"/>
        <v>154.64357126563002</v>
      </c>
    </row>
    <row r="5681" spans="1:23" x14ac:dyDescent="0.25">
      <c r="A5681" s="18">
        <v>40702</v>
      </c>
      <c r="B5681" s="18">
        <v>40633</v>
      </c>
      <c r="C5681" s="18">
        <v>6410</v>
      </c>
      <c r="D5681" s="18">
        <v>6410</v>
      </c>
      <c r="E5681" s="18" t="s">
        <v>116</v>
      </c>
      <c r="F5681" s="18" t="s">
        <v>304</v>
      </c>
      <c r="G5681" s="19">
        <v>2.3332555722500001</v>
      </c>
      <c r="H5681" s="19">
        <v>0.94423500000000005</v>
      </c>
      <c r="I5681" s="18" t="s">
        <v>79</v>
      </c>
      <c r="J5681" s="18" t="s">
        <v>80</v>
      </c>
      <c r="K5681" s="18">
        <v>16</v>
      </c>
      <c r="L5681" s="18">
        <v>60</v>
      </c>
      <c r="M5681" s="18" t="s">
        <v>71</v>
      </c>
      <c r="N5681" s="18" t="s">
        <v>74</v>
      </c>
      <c r="O5681" s="18" t="s">
        <v>75</v>
      </c>
      <c r="P5681" s="19">
        <v>1224.3837619999999</v>
      </c>
      <c r="Q5681" s="19">
        <v>101636.20618199999</v>
      </c>
      <c r="R5681" s="20">
        <v>0.70014500000000002</v>
      </c>
      <c r="S5681" s="20">
        <v>6.29983</v>
      </c>
      <c r="T5681" s="20">
        <v>0.30199999999999999</v>
      </c>
      <c r="U5681" s="20">
        <v>0.30499999999999999</v>
      </c>
      <c r="V5681" s="20">
        <f t="shared" si="176"/>
        <v>0.46144878702434999</v>
      </c>
      <c r="W5681" s="20">
        <f t="shared" si="177"/>
        <v>4.134221386134751</v>
      </c>
    </row>
    <row r="5682" spans="1:23" x14ac:dyDescent="0.25">
      <c r="A5682" s="18">
        <v>40703</v>
      </c>
      <c r="B5682" s="18">
        <v>40634</v>
      </c>
      <c r="C5682" s="18">
        <v>6410</v>
      </c>
      <c r="D5682" s="18">
        <v>6410</v>
      </c>
      <c r="E5682" s="18" t="s">
        <v>116</v>
      </c>
      <c r="F5682" s="18" t="s">
        <v>304</v>
      </c>
      <c r="G5682" s="19">
        <v>1.79511450061</v>
      </c>
      <c r="H5682" s="19">
        <v>0.72645700000000002</v>
      </c>
      <c r="I5682" s="18" t="s">
        <v>79</v>
      </c>
      <c r="J5682" s="18" t="s">
        <v>80</v>
      </c>
      <c r="K5682" s="18">
        <v>16</v>
      </c>
      <c r="L5682" s="18">
        <v>60</v>
      </c>
      <c r="M5682" s="18" t="s">
        <v>71</v>
      </c>
      <c r="N5682" s="18" t="s">
        <v>74</v>
      </c>
      <c r="O5682" s="18" t="s">
        <v>75</v>
      </c>
      <c r="P5682" s="19">
        <v>1109.7685334</v>
      </c>
      <c r="Q5682" s="19">
        <v>78194.874866600003</v>
      </c>
      <c r="R5682" s="20">
        <v>0.70014500000000002</v>
      </c>
      <c r="S5682" s="20">
        <v>6.29983</v>
      </c>
      <c r="T5682" s="20">
        <v>0.30199999999999999</v>
      </c>
      <c r="U5682" s="20">
        <v>0.30499999999999999</v>
      </c>
      <c r="V5682" s="20">
        <f t="shared" si="176"/>
        <v>0.35502041491296998</v>
      </c>
      <c r="W5682" s="20">
        <f t="shared" si="177"/>
        <v>3.1807061436054505</v>
      </c>
    </row>
    <row r="5683" spans="1:23" x14ac:dyDescent="0.25">
      <c r="A5683" s="18">
        <v>40704</v>
      </c>
      <c r="B5683" s="18">
        <v>40635</v>
      </c>
      <c r="C5683" s="18">
        <v>6410</v>
      </c>
      <c r="D5683" s="18">
        <v>6410</v>
      </c>
      <c r="E5683" s="18" t="s">
        <v>116</v>
      </c>
      <c r="F5683" s="18" t="s">
        <v>304</v>
      </c>
      <c r="G5683" s="19">
        <v>1.78215331517</v>
      </c>
      <c r="H5683" s="19">
        <v>0.72121199999999996</v>
      </c>
      <c r="I5683" s="18" t="s">
        <v>79</v>
      </c>
      <c r="J5683" s="18" t="s">
        <v>80</v>
      </c>
      <c r="K5683" s="18">
        <v>16</v>
      </c>
      <c r="L5683" s="18">
        <v>60</v>
      </c>
      <c r="M5683" s="18" t="s">
        <v>71</v>
      </c>
      <c r="N5683" s="18" t="s">
        <v>74</v>
      </c>
      <c r="O5683" s="18" t="s">
        <v>75</v>
      </c>
      <c r="P5683" s="19">
        <v>1081.0554154700001</v>
      </c>
      <c r="Q5683" s="19">
        <v>77630.287886699996</v>
      </c>
      <c r="R5683" s="20">
        <v>0.70014500000000002</v>
      </c>
      <c r="S5683" s="20">
        <v>6.29983</v>
      </c>
      <c r="T5683" s="20">
        <v>0.30199999999999999</v>
      </c>
      <c r="U5683" s="20">
        <v>0.30499999999999999</v>
      </c>
      <c r="V5683" s="20">
        <f t="shared" si="176"/>
        <v>0.35245717706651997</v>
      </c>
      <c r="W5683" s="20">
        <f t="shared" si="177"/>
        <v>3.1577415308021997</v>
      </c>
    </row>
    <row r="5684" spans="1:23" x14ac:dyDescent="0.25">
      <c r="A5684" s="18">
        <v>40705</v>
      </c>
      <c r="B5684" s="18">
        <v>40636</v>
      </c>
      <c r="C5684" s="18">
        <v>6410</v>
      </c>
      <c r="D5684" s="18">
        <v>6410</v>
      </c>
      <c r="E5684" s="18" t="s">
        <v>116</v>
      </c>
      <c r="F5684" s="18" t="s">
        <v>304</v>
      </c>
      <c r="G5684" s="19">
        <v>1.5033757724300001</v>
      </c>
      <c r="H5684" s="19">
        <v>0.60839500000000002</v>
      </c>
      <c r="I5684" s="18" t="s">
        <v>79</v>
      </c>
      <c r="J5684" s="18" t="s">
        <v>80</v>
      </c>
      <c r="K5684" s="18">
        <v>16</v>
      </c>
      <c r="L5684" s="18">
        <v>60</v>
      </c>
      <c r="M5684" s="18" t="s">
        <v>71</v>
      </c>
      <c r="N5684" s="18" t="s">
        <v>74</v>
      </c>
      <c r="O5684" s="18" t="s">
        <v>75</v>
      </c>
      <c r="P5684" s="19">
        <v>950.40650184699996</v>
      </c>
      <c r="Q5684" s="19">
        <v>65486.786698600001</v>
      </c>
      <c r="R5684" s="20">
        <v>0.70014500000000002</v>
      </c>
      <c r="S5684" s="20">
        <v>6.29983</v>
      </c>
      <c r="T5684" s="20">
        <v>0.30199999999999999</v>
      </c>
      <c r="U5684" s="20">
        <v>0.30499999999999999</v>
      </c>
      <c r="V5684" s="20">
        <f t="shared" si="176"/>
        <v>0.29732337265795</v>
      </c>
      <c r="W5684" s="20">
        <f t="shared" si="177"/>
        <v>2.6637856256307502</v>
      </c>
    </row>
    <row r="5685" spans="1:23" x14ac:dyDescent="0.25">
      <c r="A5685" s="18">
        <v>40706</v>
      </c>
      <c r="B5685" s="18">
        <v>40637</v>
      </c>
      <c r="C5685" s="18">
        <v>6410</v>
      </c>
      <c r="D5685" s="18">
        <v>6410</v>
      </c>
      <c r="E5685" s="18" t="s">
        <v>116</v>
      </c>
      <c r="F5685" s="18" t="s">
        <v>304</v>
      </c>
      <c r="G5685" s="19">
        <v>10.927539271600001</v>
      </c>
      <c r="H5685" s="19">
        <v>4.4222200000000003</v>
      </c>
      <c r="I5685" s="18" t="s">
        <v>79</v>
      </c>
      <c r="J5685" s="18" t="s">
        <v>80</v>
      </c>
      <c r="K5685" s="18">
        <v>16</v>
      </c>
      <c r="L5685" s="18">
        <v>60</v>
      </c>
      <c r="M5685" s="18" t="s">
        <v>71</v>
      </c>
      <c r="N5685" s="18" t="s">
        <v>74</v>
      </c>
      <c r="O5685" s="18" t="s">
        <v>75</v>
      </c>
      <c r="P5685" s="19">
        <v>2769.5531646700001</v>
      </c>
      <c r="Q5685" s="19">
        <v>476001.70665399998</v>
      </c>
      <c r="R5685" s="20">
        <v>0.70014500000000002</v>
      </c>
      <c r="S5685" s="20">
        <v>6.29983</v>
      </c>
      <c r="T5685" s="20">
        <v>0.30199999999999999</v>
      </c>
      <c r="U5685" s="20">
        <v>0.30499999999999999</v>
      </c>
      <c r="V5685" s="20">
        <f t="shared" si="176"/>
        <v>2.1611442648862003</v>
      </c>
      <c r="W5685" s="20">
        <f t="shared" si="177"/>
        <v>19.362167784707001</v>
      </c>
    </row>
    <row r="5686" spans="1:23" x14ac:dyDescent="0.25">
      <c r="A5686" s="18">
        <v>40707</v>
      </c>
      <c r="B5686" s="18">
        <v>40638</v>
      </c>
      <c r="C5686" s="18">
        <v>6410</v>
      </c>
      <c r="D5686" s="18">
        <v>6410</v>
      </c>
      <c r="E5686" s="18" t="s">
        <v>116</v>
      </c>
      <c r="F5686" s="18" t="s">
        <v>304</v>
      </c>
      <c r="G5686" s="19">
        <v>5.0686741788200003</v>
      </c>
      <c r="H5686" s="19">
        <v>2.0512199999999998</v>
      </c>
      <c r="I5686" s="18" t="s">
        <v>79</v>
      </c>
      <c r="J5686" s="18" t="s">
        <v>80</v>
      </c>
      <c r="K5686" s="18">
        <v>16</v>
      </c>
      <c r="L5686" s="18">
        <v>60</v>
      </c>
      <c r="M5686" s="18" t="s">
        <v>71</v>
      </c>
      <c r="N5686" s="18" t="s">
        <v>74</v>
      </c>
      <c r="O5686" s="18" t="s">
        <v>75</v>
      </c>
      <c r="P5686" s="19">
        <v>2002.1514827200001</v>
      </c>
      <c r="Q5686" s="19">
        <v>220790.56406400001</v>
      </c>
      <c r="R5686" s="20">
        <v>0.70014500000000002</v>
      </c>
      <c r="S5686" s="20">
        <v>6.29983</v>
      </c>
      <c r="T5686" s="20">
        <v>0.30199999999999999</v>
      </c>
      <c r="U5686" s="20">
        <v>0.30499999999999999</v>
      </c>
      <c r="V5686" s="20">
        <f t="shared" si="176"/>
        <v>1.0024336959761999</v>
      </c>
      <c r="W5686" s="20">
        <f t="shared" si="177"/>
        <v>8.9810244183570003</v>
      </c>
    </row>
    <row r="5687" spans="1:23" x14ac:dyDescent="0.25">
      <c r="A5687" s="18">
        <v>40708</v>
      </c>
      <c r="B5687" s="18">
        <v>40639</v>
      </c>
      <c r="C5687" s="18">
        <v>6410</v>
      </c>
      <c r="D5687" s="18">
        <v>6410</v>
      </c>
      <c r="E5687" s="18" t="s">
        <v>116</v>
      </c>
      <c r="F5687" s="18" t="s">
        <v>304</v>
      </c>
      <c r="G5687" s="19">
        <v>4.7941599116300004</v>
      </c>
      <c r="H5687" s="19">
        <v>1.9401299999999999</v>
      </c>
      <c r="I5687" s="18" t="s">
        <v>79</v>
      </c>
      <c r="J5687" s="18" t="s">
        <v>80</v>
      </c>
      <c r="K5687" s="18">
        <v>16</v>
      </c>
      <c r="L5687" s="18">
        <v>60</v>
      </c>
      <c r="M5687" s="18" t="s">
        <v>71</v>
      </c>
      <c r="N5687" s="18" t="s">
        <v>74</v>
      </c>
      <c r="O5687" s="18" t="s">
        <v>75</v>
      </c>
      <c r="P5687" s="19">
        <v>1690.6973972999999</v>
      </c>
      <c r="Q5687" s="19">
        <v>208832.77041600001</v>
      </c>
      <c r="R5687" s="20">
        <v>0.70014500000000002</v>
      </c>
      <c r="S5687" s="20">
        <v>6.29983</v>
      </c>
      <c r="T5687" s="20">
        <v>0.30199999999999999</v>
      </c>
      <c r="U5687" s="20">
        <v>0.30499999999999999</v>
      </c>
      <c r="V5687" s="20">
        <f t="shared" si="176"/>
        <v>0.94814387855729987</v>
      </c>
      <c r="W5687" s="20">
        <f t="shared" si="177"/>
        <v>8.4946299786405</v>
      </c>
    </row>
    <row r="5688" spans="1:23" x14ac:dyDescent="0.25">
      <c r="A5688" s="18">
        <v>40709</v>
      </c>
      <c r="B5688" s="18">
        <v>40640</v>
      </c>
      <c r="C5688" s="18">
        <v>6410</v>
      </c>
      <c r="D5688" s="18">
        <v>6410</v>
      </c>
      <c r="E5688" s="18" t="s">
        <v>116</v>
      </c>
      <c r="F5688" s="18" t="s">
        <v>304</v>
      </c>
      <c r="G5688" s="19">
        <v>2.3494515392799999</v>
      </c>
      <c r="H5688" s="19">
        <v>0.950789</v>
      </c>
      <c r="I5688" s="18" t="s">
        <v>79</v>
      </c>
      <c r="J5688" s="18" t="s">
        <v>80</v>
      </c>
      <c r="K5688" s="18">
        <v>16</v>
      </c>
      <c r="L5688" s="18">
        <v>60</v>
      </c>
      <c r="M5688" s="18" t="s">
        <v>71</v>
      </c>
      <c r="N5688" s="18" t="s">
        <v>74</v>
      </c>
      <c r="O5688" s="18" t="s">
        <v>75</v>
      </c>
      <c r="P5688" s="19">
        <v>1168.1432267299999</v>
      </c>
      <c r="Q5688" s="19">
        <v>102341.699683</v>
      </c>
      <c r="R5688" s="20">
        <v>0.70014500000000002</v>
      </c>
      <c r="S5688" s="20">
        <v>6.29983</v>
      </c>
      <c r="T5688" s="20">
        <v>0.30199999999999999</v>
      </c>
      <c r="U5688" s="20">
        <v>0.30499999999999999</v>
      </c>
      <c r="V5688" s="20">
        <f t="shared" si="176"/>
        <v>0.46465173475469002</v>
      </c>
      <c r="W5688" s="20">
        <f t="shared" si="177"/>
        <v>4.1629173007796503</v>
      </c>
    </row>
    <row r="5689" spans="1:23" x14ac:dyDescent="0.25">
      <c r="A5689" s="18">
        <v>40710</v>
      </c>
      <c r="B5689" s="18">
        <v>40641</v>
      </c>
      <c r="C5689" s="18">
        <v>6410</v>
      </c>
      <c r="D5689" s="18">
        <v>6410</v>
      </c>
      <c r="E5689" s="18" t="s">
        <v>116</v>
      </c>
      <c r="F5689" s="18" t="s">
        <v>304</v>
      </c>
      <c r="G5689" s="19">
        <v>10.2317573599</v>
      </c>
      <c r="H5689" s="19">
        <v>4.1406499999999999</v>
      </c>
      <c r="I5689" s="18" t="s">
        <v>79</v>
      </c>
      <c r="J5689" s="18" t="s">
        <v>80</v>
      </c>
      <c r="K5689" s="18">
        <v>16</v>
      </c>
      <c r="L5689" s="18">
        <v>60</v>
      </c>
      <c r="M5689" s="18" t="s">
        <v>71</v>
      </c>
      <c r="N5689" s="18" t="s">
        <v>74</v>
      </c>
      <c r="O5689" s="18" t="s">
        <v>75</v>
      </c>
      <c r="P5689" s="19">
        <v>2788.3237530400002</v>
      </c>
      <c r="Q5689" s="19">
        <v>445693.56781799998</v>
      </c>
      <c r="R5689" s="20">
        <v>0.70014500000000002</v>
      </c>
      <c r="S5689" s="20">
        <v>6.29983</v>
      </c>
      <c r="T5689" s="20">
        <v>0.30199999999999999</v>
      </c>
      <c r="U5689" s="20">
        <v>0.30499999999999999</v>
      </c>
      <c r="V5689" s="20">
        <f t="shared" si="176"/>
        <v>2.0235406651864998</v>
      </c>
      <c r="W5689" s="20">
        <f t="shared" si="177"/>
        <v>18.129346807202502</v>
      </c>
    </row>
    <row r="5690" spans="1:23" x14ac:dyDescent="0.25">
      <c r="A5690" s="18">
        <v>40711</v>
      </c>
      <c r="B5690" s="18">
        <v>40642</v>
      </c>
      <c r="C5690" s="18">
        <v>6410</v>
      </c>
      <c r="D5690" s="18">
        <v>6410</v>
      </c>
      <c r="E5690" s="18" t="s">
        <v>116</v>
      </c>
      <c r="F5690" s="18" t="s">
        <v>304</v>
      </c>
      <c r="G5690" s="19">
        <v>2.0545320979300001</v>
      </c>
      <c r="H5690" s="19">
        <v>0.83143999999999996</v>
      </c>
      <c r="I5690" s="18" t="s">
        <v>79</v>
      </c>
      <c r="J5690" s="18" t="s">
        <v>80</v>
      </c>
      <c r="K5690" s="18">
        <v>16</v>
      </c>
      <c r="L5690" s="18">
        <v>60</v>
      </c>
      <c r="M5690" s="18" t="s">
        <v>71</v>
      </c>
      <c r="N5690" s="18" t="s">
        <v>74</v>
      </c>
      <c r="O5690" s="18" t="s">
        <v>75</v>
      </c>
      <c r="P5690" s="19">
        <v>1097.4887804499999</v>
      </c>
      <c r="Q5690" s="19">
        <v>89495.060204499998</v>
      </c>
      <c r="R5690" s="20">
        <v>0.70014500000000002</v>
      </c>
      <c r="S5690" s="20">
        <v>6.29983</v>
      </c>
      <c r="T5690" s="20">
        <v>0.30199999999999999</v>
      </c>
      <c r="U5690" s="20">
        <v>0.30499999999999999</v>
      </c>
      <c r="V5690" s="20">
        <f t="shared" si="176"/>
        <v>0.40632573404239997</v>
      </c>
      <c r="W5690" s="20">
        <f t="shared" si="177"/>
        <v>3.6403618053639999</v>
      </c>
    </row>
    <row r="5691" spans="1:23" x14ac:dyDescent="0.25">
      <c r="A5691" s="18">
        <v>40712</v>
      </c>
      <c r="B5691" s="18">
        <v>40643</v>
      </c>
      <c r="C5691" s="18">
        <v>6410</v>
      </c>
      <c r="D5691" s="18">
        <v>6410</v>
      </c>
      <c r="E5691" s="18" t="s">
        <v>116</v>
      </c>
      <c r="F5691" s="18" t="s">
        <v>304</v>
      </c>
      <c r="G5691" s="19">
        <v>8.5454935853599991</v>
      </c>
      <c r="H5691" s="19">
        <v>3.45824</v>
      </c>
      <c r="I5691" s="18" t="s">
        <v>79</v>
      </c>
      <c r="J5691" s="18" t="s">
        <v>80</v>
      </c>
      <c r="K5691" s="18">
        <v>16</v>
      </c>
      <c r="L5691" s="18">
        <v>60</v>
      </c>
      <c r="M5691" s="18" t="s">
        <v>71</v>
      </c>
      <c r="N5691" s="18" t="s">
        <v>74</v>
      </c>
      <c r="O5691" s="18" t="s">
        <v>75</v>
      </c>
      <c r="P5691" s="19">
        <v>2600.9430050199999</v>
      </c>
      <c r="Q5691" s="19">
        <v>372240.21161300002</v>
      </c>
      <c r="R5691" s="20">
        <v>0.70014500000000002</v>
      </c>
      <c r="S5691" s="20">
        <v>6.29983</v>
      </c>
      <c r="T5691" s="20">
        <v>0.30199999999999999</v>
      </c>
      <c r="U5691" s="20">
        <v>0.30499999999999999</v>
      </c>
      <c r="V5691" s="20">
        <f t="shared" si="176"/>
        <v>1.6900460724703998</v>
      </c>
      <c r="W5691" s="20">
        <f t="shared" si="177"/>
        <v>15.141495248944002</v>
      </c>
    </row>
    <row r="5692" spans="1:23" x14ac:dyDescent="0.25">
      <c r="A5692" s="18">
        <v>40713</v>
      </c>
      <c r="B5692" s="18">
        <v>40644</v>
      </c>
      <c r="C5692" s="18">
        <v>6410</v>
      </c>
      <c r="D5692" s="18">
        <v>6410</v>
      </c>
      <c r="E5692" s="18" t="s">
        <v>116</v>
      </c>
      <c r="F5692" s="18" t="s">
        <v>304</v>
      </c>
      <c r="G5692" s="19">
        <v>2.7335626070300001</v>
      </c>
      <c r="H5692" s="19">
        <v>1.10623</v>
      </c>
      <c r="I5692" s="18" t="s">
        <v>79</v>
      </c>
      <c r="J5692" s="18" t="s">
        <v>80</v>
      </c>
      <c r="K5692" s="18">
        <v>16</v>
      </c>
      <c r="L5692" s="18">
        <v>60</v>
      </c>
      <c r="M5692" s="18" t="s">
        <v>71</v>
      </c>
      <c r="N5692" s="18" t="s">
        <v>74</v>
      </c>
      <c r="O5692" s="18" t="s">
        <v>75</v>
      </c>
      <c r="P5692" s="19">
        <v>1277.31796867</v>
      </c>
      <c r="Q5692" s="19">
        <v>119073.510867</v>
      </c>
      <c r="R5692" s="20">
        <v>0.70014500000000002</v>
      </c>
      <c r="S5692" s="20">
        <v>6.29983</v>
      </c>
      <c r="T5692" s="20">
        <v>0.30199999999999999</v>
      </c>
      <c r="U5692" s="20">
        <v>0.30499999999999999</v>
      </c>
      <c r="V5692" s="20">
        <f t="shared" si="176"/>
        <v>0.54061593953830001</v>
      </c>
      <c r="W5692" s="20">
        <f t="shared" si="177"/>
        <v>4.8434973539255006</v>
      </c>
    </row>
    <row r="5693" spans="1:23" x14ac:dyDescent="0.25">
      <c r="A5693" s="18">
        <v>40714</v>
      </c>
      <c r="B5693" s="18">
        <v>40645</v>
      </c>
      <c r="C5693" s="18">
        <v>6410</v>
      </c>
      <c r="D5693" s="18">
        <v>6410</v>
      </c>
      <c r="E5693" s="18" t="s">
        <v>116</v>
      </c>
      <c r="F5693" s="18" t="s">
        <v>304</v>
      </c>
      <c r="G5693" s="19">
        <v>12.674248460399999</v>
      </c>
      <c r="H5693" s="19">
        <v>5.1290899999999997</v>
      </c>
      <c r="I5693" s="18" t="s">
        <v>79</v>
      </c>
      <c r="J5693" s="18" t="s">
        <v>80</v>
      </c>
      <c r="K5693" s="18">
        <v>16</v>
      </c>
      <c r="L5693" s="18">
        <v>60</v>
      </c>
      <c r="M5693" s="18" t="s">
        <v>71</v>
      </c>
      <c r="N5693" s="18" t="s">
        <v>74</v>
      </c>
      <c r="O5693" s="18" t="s">
        <v>75</v>
      </c>
      <c r="P5693" s="19">
        <v>2747.31424754</v>
      </c>
      <c r="Q5693" s="19">
        <v>552088.05457599997</v>
      </c>
      <c r="R5693" s="20">
        <v>0.70014500000000002</v>
      </c>
      <c r="S5693" s="20">
        <v>6.29983</v>
      </c>
      <c r="T5693" s="20">
        <v>0.30199999999999999</v>
      </c>
      <c r="U5693" s="20">
        <v>0.30499999999999999</v>
      </c>
      <c r="V5693" s="20">
        <f t="shared" si="176"/>
        <v>2.5065924891988995</v>
      </c>
      <c r="W5693" s="20">
        <f t="shared" si="177"/>
        <v>22.4571145630165</v>
      </c>
    </row>
    <row r="5694" spans="1:23" x14ac:dyDescent="0.25">
      <c r="A5694" s="18">
        <v>40715</v>
      </c>
      <c r="B5694" s="18">
        <v>40646</v>
      </c>
      <c r="C5694" s="18">
        <v>6410</v>
      </c>
      <c r="D5694" s="18">
        <v>6410</v>
      </c>
      <c r="E5694" s="18" t="s">
        <v>116</v>
      </c>
      <c r="F5694" s="18" t="s">
        <v>304</v>
      </c>
      <c r="G5694" s="19">
        <v>11.7039325203</v>
      </c>
      <c r="H5694" s="19">
        <v>4.7364100000000002</v>
      </c>
      <c r="I5694" s="18" t="s">
        <v>79</v>
      </c>
      <c r="J5694" s="18" t="s">
        <v>80</v>
      </c>
      <c r="K5694" s="18">
        <v>16</v>
      </c>
      <c r="L5694" s="18">
        <v>60</v>
      </c>
      <c r="M5694" s="18" t="s">
        <v>71</v>
      </c>
      <c r="N5694" s="18" t="s">
        <v>74</v>
      </c>
      <c r="O5694" s="18" t="s">
        <v>75</v>
      </c>
      <c r="P5694" s="19">
        <v>2681.1909105700001</v>
      </c>
      <c r="Q5694" s="19">
        <v>509821.26129499997</v>
      </c>
      <c r="R5694" s="20">
        <v>0.70014500000000002</v>
      </c>
      <c r="S5694" s="20">
        <v>6.29983</v>
      </c>
      <c r="T5694" s="20">
        <v>0.30199999999999999</v>
      </c>
      <c r="U5694" s="20">
        <v>0.30499999999999999</v>
      </c>
      <c r="V5694" s="20">
        <f t="shared" si="176"/>
        <v>2.3146892980560998</v>
      </c>
      <c r="W5694" s="20">
        <f t="shared" si="177"/>
        <v>20.737811578158503</v>
      </c>
    </row>
    <row r="5695" spans="1:23" x14ac:dyDescent="0.25">
      <c r="A5695" s="18">
        <v>40716</v>
      </c>
      <c r="B5695" s="18">
        <v>40647</v>
      </c>
      <c r="C5695" s="18">
        <v>6410</v>
      </c>
      <c r="D5695" s="18">
        <v>6410</v>
      </c>
      <c r="E5695" s="18" t="s">
        <v>116</v>
      </c>
      <c r="F5695" s="18" t="s">
        <v>304</v>
      </c>
      <c r="G5695" s="19">
        <v>1.30805781511</v>
      </c>
      <c r="H5695" s="19">
        <v>0.52935200000000004</v>
      </c>
      <c r="I5695" s="18" t="s">
        <v>79</v>
      </c>
      <c r="J5695" s="18" t="s">
        <v>80</v>
      </c>
      <c r="K5695" s="18">
        <v>16</v>
      </c>
      <c r="L5695" s="18">
        <v>60</v>
      </c>
      <c r="M5695" s="18" t="s">
        <v>71</v>
      </c>
      <c r="N5695" s="18" t="s">
        <v>74</v>
      </c>
      <c r="O5695" s="18" t="s">
        <v>75</v>
      </c>
      <c r="P5695" s="19">
        <v>1027.08795728</v>
      </c>
      <c r="Q5695" s="19">
        <v>56978.7705107</v>
      </c>
      <c r="R5695" s="20">
        <v>0.70014500000000002</v>
      </c>
      <c r="S5695" s="20">
        <v>6.29983</v>
      </c>
      <c r="T5695" s="20">
        <v>0.30199999999999999</v>
      </c>
      <c r="U5695" s="20">
        <v>0.30499999999999999</v>
      </c>
      <c r="V5695" s="20">
        <f t="shared" si="176"/>
        <v>0.25869496291592003</v>
      </c>
      <c r="W5695" s="20">
        <f t="shared" si="177"/>
        <v>2.3177051890612006</v>
      </c>
    </row>
    <row r="5696" spans="1:23" x14ac:dyDescent="0.25">
      <c r="A5696" s="18">
        <v>40717</v>
      </c>
      <c r="B5696" s="18">
        <v>40648</v>
      </c>
      <c r="C5696" s="18">
        <v>6410</v>
      </c>
      <c r="D5696" s="18">
        <v>6410</v>
      </c>
      <c r="E5696" s="18" t="s">
        <v>116</v>
      </c>
      <c r="F5696" s="18" t="s">
        <v>304</v>
      </c>
      <c r="G5696" s="19">
        <v>12.9476117547</v>
      </c>
      <c r="H5696" s="19">
        <v>5.2397099999999996</v>
      </c>
      <c r="I5696" s="18" t="s">
        <v>79</v>
      </c>
      <c r="J5696" s="18" t="s">
        <v>80</v>
      </c>
      <c r="K5696" s="18">
        <v>16</v>
      </c>
      <c r="L5696" s="18">
        <v>60</v>
      </c>
      <c r="M5696" s="18" t="s">
        <v>71</v>
      </c>
      <c r="N5696" s="18" t="s">
        <v>74</v>
      </c>
      <c r="O5696" s="18" t="s">
        <v>75</v>
      </c>
      <c r="P5696" s="19">
        <v>2863.3496715599999</v>
      </c>
      <c r="Q5696" s="19">
        <v>563995.71204699995</v>
      </c>
      <c r="R5696" s="20">
        <v>0.70014500000000002</v>
      </c>
      <c r="S5696" s="20">
        <v>6.29983</v>
      </c>
      <c r="T5696" s="20">
        <v>0.30199999999999999</v>
      </c>
      <c r="U5696" s="20">
        <v>0.30499999999999999</v>
      </c>
      <c r="V5696" s="20">
        <f t="shared" si="176"/>
        <v>2.5606526170490995</v>
      </c>
      <c r="W5696" s="20">
        <f t="shared" si="177"/>
        <v>22.941451163263501</v>
      </c>
    </row>
    <row r="5697" spans="1:23" x14ac:dyDescent="0.25">
      <c r="A5697" s="18">
        <v>40718</v>
      </c>
      <c r="B5697" s="18">
        <v>40649</v>
      </c>
      <c r="C5697" s="18">
        <v>6410</v>
      </c>
      <c r="D5697" s="18">
        <v>6410</v>
      </c>
      <c r="E5697" s="18" t="s">
        <v>116</v>
      </c>
      <c r="F5697" s="18" t="s">
        <v>304</v>
      </c>
      <c r="G5697" s="19">
        <v>2.1699078592799999</v>
      </c>
      <c r="H5697" s="19">
        <v>0.87813099999999999</v>
      </c>
      <c r="I5697" s="18" t="s">
        <v>79</v>
      </c>
      <c r="J5697" s="18" t="s">
        <v>80</v>
      </c>
      <c r="K5697" s="18">
        <v>16</v>
      </c>
      <c r="L5697" s="18">
        <v>60</v>
      </c>
      <c r="M5697" s="18" t="s">
        <v>71</v>
      </c>
      <c r="N5697" s="18" t="s">
        <v>74</v>
      </c>
      <c r="O5697" s="18" t="s">
        <v>75</v>
      </c>
      <c r="P5697" s="19">
        <v>1127.7267525100001</v>
      </c>
      <c r="Q5697" s="19">
        <v>94520.808266199994</v>
      </c>
      <c r="R5697" s="20">
        <v>0.70014500000000002</v>
      </c>
      <c r="S5697" s="20">
        <v>6.29983</v>
      </c>
      <c r="T5697" s="20">
        <v>0.30199999999999999</v>
      </c>
      <c r="U5697" s="20">
        <v>0.30499999999999999</v>
      </c>
      <c r="V5697" s="20">
        <f t="shared" si="176"/>
        <v>0.42914368223850996</v>
      </c>
      <c r="W5697" s="20">
        <f t="shared" si="177"/>
        <v>3.8447928323223501</v>
      </c>
    </row>
    <row r="5698" spans="1:23" x14ac:dyDescent="0.25">
      <c r="A5698" s="18">
        <v>40719</v>
      </c>
      <c r="B5698" s="18">
        <v>40650</v>
      </c>
      <c r="C5698" s="18">
        <v>6410</v>
      </c>
      <c r="D5698" s="18">
        <v>6410</v>
      </c>
      <c r="E5698" s="18" t="s">
        <v>116</v>
      </c>
      <c r="F5698" s="18" t="s">
        <v>304</v>
      </c>
      <c r="G5698" s="19">
        <v>3.6776894845700001</v>
      </c>
      <c r="H5698" s="19">
        <v>1.48831</v>
      </c>
      <c r="I5698" s="18" t="s">
        <v>79</v>
      </c>
      <c r="J5698" s="18" t="s">
        <v>80</v>
      </c>
      <c r="K5698" s="18">
        <v>16</v>
      </c>
      <c r="L5698" s="18">
        <v>60</v>
      </c>
      <c r="M5698" s="18" t="s">
        <v>71</v>
      </c>
      <c r="N5698" s="18" t="s">
        <v>74</v>
      </c>
      <c r="O5698" s="18" t="s">
        <v>75</v>
      </c>
      <c r="P5698" s="19">
        <v>1459.7121082199999</v>
      </c>
      <c r="Q5698" s="19">
        <v>160199.513148</v>
      </c>
      <c r="R5698" s="20">
        <v>0.70014500000000002</v>
      </c>
      <c r="S5698" s="20">
        <v>6.29983</v>
      </c>
      <c r="T5698" s="20">
        <v>0.30199999999999999</v>
      </c>
      <c r="U5698" s="20">
        <v>0.30499999999999999</v>
      </c>
      <c r="V5698" s="20">
        <f t="shared" si="176"/>
        <v>0.72733889785509998</v>
      </c>
      <c r="W5698" s="20">
        <f t="shared" si="177"/>
        <v>6.5163894911735003</v>
      </c>
    </row>
    <row r="5699" spans="1:23" x14ac:dyDescent="0.25">
      <c r="A5699" s="18">
        <v>40720</v>
      </c>
      <c r="B5699" s="18">
        <v>40651</v>
      </c>
      <c r="C5699" s="18">
        <v>6410</v>
      </c>
      <c r="D5699" s="18">
        <v>6410</v>
      </c>
      <c r="E5699" s="18" t="s">
        <v>116</v>
      </c>
      <c r="F5699" s="18" t="s">
        <v>304</v>
      </c>
      <c r="G5699" s="19">
        <v>31.424521787500002</v>
      </c>
      <c r="H5699" s="19">
        <v>12.7171</v>
      </c>
      <c r="I5699" s="18" t="s">
        <v>79</v>
      </c>
      <c r="J5699" s="18" t="s">
        <v>80</v>
      </c>
      <c r="K5699" s="18">
        <v>16</v>
      </c>
      <c r="L5699" s="18">
        <v>60</v>
      </c>
      <c r="M5699" s="18" t="s">
        <v>71</v>
      </c>
      <c r="N5699" s="18" t="s">
        <v>74</v>
      </c>
      <c r="O5699" s="18" t="s">
        <v>75</v>
      </c>
      <c r="P5699" s="19">
        <v>4707.8526838500002</v>
      </c>
      <c r="Q5699" s="19">
        <v>1368846.6936600001</v>
      </c>
      <c r="R5699" s="20">
        <v>0.70014500000000002</v>
      </c>
      <c r="S5699" s="20">
        <v>6.29983</v>
      </c>
      <c r="T5699" s="20">
        <v>0.30199999999999999</v>
      </c>
      <c r="U5699" s="20">
        <v>0.30499999999999999</v>
      </c>
      <c r="V5699" s="20">
        <f t="shared" ref="V5699:V5762" si="178">H5699*R5699*(1-T5699)</f>
        <v>6.2148621576909999</v>
      </c>
      <c r="W5699" s="20">
        <f t="shared" ref="W5699:W5762" si="179">H5699*S5699*(1-U5699)</f>
        <v>55.680319824635014</v>
      </c>
    </row>
    <row r="5700" spans="1:23" x14ac:dyDescent="0.25">
      <c r="A5700" s="18">
        <v>40721</v>
      </c>
      <c r="B5700" s="18">
        <v>40652</v>
      </c>
      <c r="C5700" s="18">
        <v>6410</v>
      </c>
      <c r="D5700" s="18">
        <v>6410</v>
      </c>
      <c r="E5700" s="18" t="s">
        <v>116</v>
      </c>
      <c r="F5700" s="18" t="s">
        <v>304</v>
      </c>
      <c r="G5700" s="19">
        <v>2.2308556670700002</v>
      </c>
      <c r="H5700" s="19">
        <v>0.90279500000000001</v>
      </c>
      <c r="I5700" s="18" t="s">
        <v>79</v>
      </c>
      <c r="J5700" s="18" t="s">
        <v>80</v>
      </c>
      <c r="K5700" s="18">
        <v>16</v>
      </c>
      <c r="L5700" s="18">
        <v>60</v>
      </c>
      <c r="M5700" s="18" t="s">
        <v>71</v>
      </c>
      <c r="N5700" s="18" t="s">
        <v>74</v>
      </c>
      <c r="O5700" s="18" t="s">
        <v>75</v>
      </c>
      <c r="P5700" s="19">
        <v>1125.60675197</v>
      </c>
      <c r="Q5700" s="19">
        <v>97175.684153299997</v>
      </c>
      <c r="R5700" s="20">
        <v>0.70014500000000002</v>
      </c>
      <c r="S5700" s="20">
        <v>6.29983</v>
      </c>
      <c r="T5700" s="20">
        <v>0.30199999999999999</v>
      </c>
      <c r="U5700" s="20">
        <v>0.30499999999999999</v>
      </c>
      <c r="V5700" s="20">
        <f t="shared" si="178"/>
        <v>0.44119700888195001</v>
      </c>
      <c r="W5700" s="20">
        <f t="shared" si="179"/>
        <v>3.9527812422707505</v>
      </c>
    </row>
    <row r="5701" spans="1:23" x14ac:dyDescent="0.25">
      <c r="A5701" s="18">
        <v>40722</v>
      </c>
      <c r="B5701" s="18">
        <v>40653</v>
      </c>
      <c r="C5701" s="18">
        <v>6410</v>
      </c>
      <c r="D5701" s="18">
        <v>6410</v>
      </c>
      <c r="E5701" s="18" t="s">
        <v>116</v>
      </c>
      <c r="F5701" s="18" t="s">
        <v>304</v>
      </c>
      <c r="G5701" s="19">
        <v>3.6429190703200001</v>
      </c>
      <c r="H5701" s="19">
        <v>1.47424</v>
      </c>
      <c r="I5701" s="18" t="s">
        <v>79</v>
      </c>
      <c r="J5701" s="18" t="s">
        <v>80</v>
      </c>
      <c r="K5701" s="18">
        <v>16</v>
      </c>
      <c r="L5701" s="18">
        <v>60</v>
      </c>
      <c r="M5701" s="18" t="s">
        <v>71</v>
      </c>
      <c r="N5701" s="18" t="s">
        <v>74</v>
      </c>
      <c r="O5701" s="18" t="s">
        <v>75</v>
      </c>
      <c r="P5701" s="19">
        <v>1962.3428020599999</v>
      </c>
      <c r="Q5701" s="19">
        <v>158684.91996200001</v>
      </c>
      <c r="R5701" s="20">
        <v>0.70014500000000002</v>
      </c>
      <c r="S5701" s="20">
        <v>6.29983</v>
      </c>
      <c r="T5701" s="20">
        <v>0.30199999999999999</v>
      </c>
      <c r="U5701" s="20">
        <v>0.30499999999999999</v>
      </c>
      <c r="V5701" s="20">
        <f t="shared" si="178"/>
        <v>0.72046287183039992</v>
      </c>
      <c r="W5701" s="20">
        <f t="shared" si="179"/>
        <v>6.4547856585440009</v>
      </c>
    </row>
    <row r="5702" spans="1:23" x14ac:dyDescent="0.25">
      <c r="A5702" s="18">
        <v>40723</v>
      </c>
      <c r="B5702" s="18">
        <v>40654</v>
      </c>
      <c r="C5702" s="18">
        <v>6410</v>
      </c>
      <c r="D5702" s="18">
        <v>6410</v>
      </c>
      <c r="E5702" s="18" t="s">
        <v>116</v>
      </c>
      <c r="F5702" s="18" t="s">
        <v>304</v>
      </c>
      <c r="G5702" s="19">
        <v>10.5279855626</v>
      </c>
      <c r="H5702" s="19">
        <v>4.2605199999999996</v>
      </c>
      <c r="I5702" s="18" t="s">
        <v>79</v>
      </c>
      <c r="J5702" s="18" t="s">
        <v>80</v>
      </c>
      <c r="K5702" s="18">
        <v>16</v>
      </c>
      <c r="L5702" s="18">
        <v>60</v>
      </c>
      <c r="M5702" s="18" t="s">
        <v>71</v>
      </c>
      <c r="N5702" s="18" t="s">
        <v>74</v>
      </c>
      <c r="O5702" s="18" t="s">
        <v>75</v>
      </c>
      <c r="P5702" s="19">
        <v>2677.8995773400002</v>
      </c>
      <c r="Q5702" s="19">
        <v>458597.21671299997</v>
      </c>
      <c r="R5702" s="20">
        <v>0.70014500000000002</v>
      </c>
      <c r="S5702" s="20">
        <v>6.29983</v>
      </c>
      <c r="T5702" s="20">
        <v>0.30199999999999999</v>
      </c>
      <c r="U5702" s="20">
        <v>0.30499999999999999</v>
      </c>
      <c r="V5702" s="20">
        <f t="shared" si="178"/>
        <v>2.0821212792291997</v>
      </c>
      <c r="W5702" s="20">
        <f t="shared" si="179"/>
        <v>18.654183439562001</v>
      </c>
    </row>
    <row r="5703" spans="1:23" x14ac:dyDescent="0.25">
      <c r="A5703" s="18">
        <v>40724</v>
      </c>
      <c r="B5703" s="18">
        <v>40655</v>
      </c>
      <c r="C5703" s="18">
        <v>6410</v>
      </c>
      <c r="D5703" s="18">
        <v>6410</v>
      </c>
      <c r="E5703" s="18" t="s">
        <v>116</v>
      </c>
      <c r="F5703" s="18" t="s">
        <v>304</v>
      </c>
      <c r="G5703" s="19">
        <v>2.7967059223700002</v>
      </c>
      <c r="H5703" s="19">
        <v>1.1317900000000001</v>
      </c>
      <c r="I5703" s="18" t="s">
        <v>79</v>
      </c>
      <c r="J5703" s="18" t="s">
        <v>80</v>
      </c>
      <c r="K5703" s="18">
        <v>16</v>
      </c>
      <c r="L5703" s="18">
        <v>60</v>
      </c>
      <c r="M5703" s="18" t="s">
        <v>71</v>
      </c>
      <c r="N5703" s="18" t="s">
        <v>74</v>
      </c>
      <c r="O5703" s="18" t="s">
        <v>75</v>
      </c>
      <c r="P5703" s="19">
        <v>1258.3175578800001</v>
      </c>
      <c r="Q5703" s="19">
        <v>121824.02267999999</v>
      </c>
      <c r="R5703" s="20">
        <v>0.70014500000000002</v>
      </c>
      <c r="S5703" s="20">
        <v>6.29983</v>
      </c>
      <c r="T5703" s="20">
        <v>0.30199999999999999</v>
      </c>
      <c r="U5703" s="20">
        <v>0.30499999999999999</v>
      </c>
      <c r="V5703" s="20">
        <f t="shared" si="178"/>
        <v>0.55310714246590009</v>
      </c>
      <c r="W5703" s="20">
        <f t="shared" si="179"/>
        <v>4.9554087940115013</v>
      </c>
    </row>
    <row r="5704" spans="1:23" x14ac:dyDescent="0.25">
      <c r="A5704" s="18">
        <v>40725</v>
      </c>
      <c r="B5704" s="18">
        <v>40666</v>
      </c>
      <c r="C5704" s="18">
        <v>6410</v>
      </c>
      <c r="D5704" s="18">
        <v>6410</v>
      </c>
      <c r="E5704" s="18" t="s">
        <v>116</v>
      </c>
      <c r="F5704" s="18" t="s">
        <v>304</v>
      </c>
      <c r="G5704" s="19">
        <v>2.8353680450900001</v>
      </c>
      <c r="H5704" s="19">
        <v>1.1474299999999999</v>
      </c>
      <c r="I5704" s="18" t="s">
        <v>79</v>
      </c>
      <c r="J5704" s="18" t="s">
        <v>80</v>
      </c>
      <c r="K5704" s="18">
        <v>16</v>
      </c>
      <c r="L5704" s="18">
        <v>60</v>
      </c>
      <c r="M5704" s="18" t="s">
        <v>71</v>
      </c>
      <c r="N5704" s="18" t="s">
        <v>74</v>
      </c>
      <c r="O5704" s="18" t="s">
        <v>75</v>
      </c>
      <c r="P5704" s="19">
        <v>1263.3343823</v>
      </c>
      <c r="Q5704" s="19">
        <v>123508.13801</v>
      </c>
      <c r="R5704" s="20">
        <v>0.70014500000000002</v>
      </c>
      <c r="S5704" s="20">
        <v>6.29983</v>
      </c>
      <c r="T5704" s="20">
        <v>0.30199999999999999</v>
      </c>
      <c r="U5704" s="20">
        <v>0.30499999999999999</v>
      </c>
      <c r="V5704" s="20">
        <f t="shared" si="178"/>
        <v>0.56075042939029995</v>
      </c>
      <c r="W5704" s="20">
        <f t="shared" si="179"/>
        <v>5.0238866861455005</v>
      </c>
    </row>
    <row r="5705" spans="1:23" x14ac:dyDescent="0.25">
      <c r="A5705" s="18">
        <v>40726</v>
      </c>
      <c r="B5705" s="18">
        <v>40667</v>
      </c>
      <c r="C5705" s="18">
        <v>6410</v>
      </c>
      <c r="D5705" s="18">
        <v>6410</v>
      </c>
      <c r="E5705" s="18" t="s">
        <v>116</v>
      </c>
      <c r="F5705" s="18" t="s">
        <v>304</v>
      </c>
      <c r="G5705" s="19">
        <v>6.4929792244</v>
      </c>
      <c r="H5705" s="19">
        <v>2.6276199999999998</v>
      </c>
      <c r="I5705" s="18" t="s">
        <v>79</v>
      </c>
      <c r="J5705" s="18" t="s">
        <v>80</v>
      </c>
      <c r="K5705" s="18">
        <v>16</v>
      </c>
      <c r="L5705" s="18">
        <v>60</v>
      </c>
      <c r="M5705" s="18" t="s">
        <v>71</v>
      </c>
      <c r="N5705" s="18" t="s">
        <v>74</v>
      </c>
      <c r="O5705" s="18" t="s">
        <v>75</v>
      </c>
      <c r="P5705" s="19">
        <v>1944.2581169</v>
      </c>
      <c r="Q5705" s="19">
        <v>282833.04367899999</v>
      </c>
      <c r="R5705" s="20">
        <v>0.70014500000000002</v>
      </c>
      <c r="S5705" s="20">
        <v>6.29983</v>
      </c>
      <c r="T5705" s="20">
        <v>0.30199999999999999</v>
      </c>
      <c r="U5705" s="20">
        <v>0.30499999999999999</v>
      </c>
      <c r="V5705" s="20">
        <f t="shared" si="178"/>
        <v>1.2841210734202</v>
      </c>
      <c r="W5705" s="20">
        <f t="shared" si="179"/>
        <v>11.504723716697001</v>
      </c>
    </row>
    <row r="5706" spans="1:23" x14ac:dyDescent="0.25">
      <c r="A5706" s="18">
        <v>40727</v>
      </c>
      <c r="B5706" s="18">
        <v>40668</v>
      </c>
      <c r="C5706" s="18">
        <v>6410</v>
      </c>
      <c r="D5706" s="18">
        <v>6410</v>
      </c>
      <c r="E5706" s="18" t="s">
        <v>116</v>
      </c>
      <c r="F5706" s="18" t="s">
        <v>304</v>
      </c>
      <c r="G5706" s="19">
        <v>11.241603336100001</v>
      </c>
      <c r="H5706" s="19">
        <v>4.5493199999999998</v>
      </c>
      <c r="I5706" s="18" t="s">
        <v>79</v>
      </c>
      <c r="J5706" s="18" t="s">
        <v>80</v>
      </c>
      <c r="K5706" s="18">
        <v>16</v>
      </c>
      <c r="L5706" s="18">
        <v>60</v>
      </c>
      <c r="M5706" s="18" t="s">
        <v>71</v>
      </c>
      <c r="N5706" s="18" t="s">
        <v>74</v>
      </c>
      <c r="O5706" s="18" t="s">
        <v>75</v>
      </c>
      <c r="P5706" s="19">
        <v>2839.0653060599998</v>
      </c>
      <c r="Q5706" s="19">
        <v>489682.28258699999</v>
      </c>
      <c r="R5706" s="20">
        <v>0.70014500000000002</v>
      </c>
      <c r="S5706" s="20">
        <v>6.29983</v>
      </c>
      <c r="T5706" s="20">
        <v>0.30199999999999999</v>
      </c>
      <c r="U5706" s="20">
        <v>0.30499999999999999</v>
      </c>
      <c r="V5706" s="20">
        <f t="shared" si="178"/>
        <v>2.2232581886772</v>
      </c>
      <c r="W5706" s="20">
        <f t="shared" si="179"/>
        <v>19.918660117842002</v>
      </c>
    </row>
    <row r="5707" spans="1:23" x14ac:dyDescent="0.25">
      <c r="A5707" s="18">
        <v>40728</v>
      </c>
      <c r="B5707" s="18">
        <v>40669</v>
      </c>
      <c r="C5707" s="18">
        <v>6410</v>
      </c>
      <c r="D5707" s="18">
        <v>6410</v>
      </c>
      <c r="E5707" s="18" t="s">
        <v>116</v>
      </c>
      <c r="F5707" s="18" t="s">
        <v>304</v>
      </c>
      <c r="G5707" s="19">
        <v>1.87504544433</v>
      </c>
      <c r="H5707" s="19">
        <v>0.75880400000000003</v>
      </c>
      <c r="I5707" s="18" t="s">
        <v>79</v>
      </c>
      <c r="J5707" s="18" t="s">
        <v>80</v>
      </c>
      <c r="K5707" s="18">
        <v>16</v>
      </c>
      <c r="L5707" s="18">
        <v>60</v>
      </c>
      <c r="M5707" s="18" t="s">
        <v>71</v>
      </c>
      <c r="N5707" s="18" t="s">
        <v>74</v>
      </c>
      <c r="O5707" s="18" t="s">
        <v>75</v>
      </c>
      <c r="P5707" s="19">
        <v>1068.3832558399999</v>
      </c>
      <c r="Q5707" s="19">
        <v>81676.652847599995</v>
      </c>
      <c r="R5707" s="20">
        <v>0.70014500000000002</v>
      </c>
      <c r="S5707" s="20">
        <v>6.29983</v>
      </c>
      <c r="T5707" s="20">
        <v>0.30199999999999999</v>
      </c>
      <c r="U5707" s="20">
        <v>0.30499999999999999</v>
      </c>
      <c r="V5707" s="20">
        <f t="shared" si="178"/>
        <v>0.37082843295284001</v>
      </c>
      <c r="W5707" s="20">
        <f t="shared" si="179"/>
        <v>3.3223336613074004</v>
      </c>
    </row>
    <row r="5708" spans="1:23" x14ac:dyDescent="0.25">
      <c r="A5708" s="18">
        <v>40729</v>
      </c>
      <c r="B5708" s="18">
        <v>40670</v>
      </c>
      <c r="C5708" s="18">
        <v>6410</v>
      </c>
      <c r="D5708" s="18">
        <v>6410</v>
      </c>
      <c r="E5708" s="18" t="s">
        <v>116</v>
      </c>
      <c r="F5708" s="18" t="s">
        <v>304</v>
      </c>
      <c r="G5708" s="19">
        <v>9.8731696803099993</v>
      </c>
      <c r="H5708" s="19">
        <v>3.99553</v>
      </c>
      <c r="I5708" s="18" t="s">
        <v>79</v>
      </c>
      <c r="J5708" s="18" t="s">
        <v>80</v>
      </c>
      <c r="K5708" s="18">
        <v>16</v>
      </c>
      <c r="L5708" s="18">
        <v>60</v>
      </c>
      <c r="M5708" s="18" t="s">
        <v>71</v>
      </c>
      <c r="N5708" s="18" t="s">
        <v>74</v>
      </c>
      <c r="O5708" s="18" t="s">
        <v>75</v>
      </c>
      <c r="P5708" s="19">
        <v>3155.5265482899999</v>
      </c>
      <c r="Q5708" s="19">
        <v>430073.55097500002</v>
      </c>
      <c r="R5708" s="20">
        <v>0.70014500000000002</v>
      </c>
      <c r="S5708" s="20">
        <v>6.29983</v>
      </c>
      <c r="T5708" s="20">
        <v>0.30199999999999999</v>
      </c>
      <c r="U5708" s="20">
        <v>0.30499999999999999</v>
      </c>
      <c r="V5708" s="20">
        <f t="shared" si="178"/>
        <v>1.9526203455913</v>
      </c>
      <c r="W5708" s="20">
        <f t="shared" si="179"/>
        <v>17.493956033130502</v>
      </c>
    </row>
    <row r="5709" spans="1:23" x14ac:dyDescent="0.25">
      <c r="A5709" s="18">
        <v>40730</v>
      </c>
      <c r="B5709" s="18">
        <v>40671</v>
      </c>
      <c r="C5709" s="18">
        <v>6410</v>
      </c>
      <c r="D5709" s="18">
        <v>6410</v>
      </c>
      <c r="E5709" s="18" t="s">
        <v>116</v>
      </c>
      <c r="F5709" s="18" t="s">
        <v>304</v>
      </c>
      <c r="G5709" s="19">
        <v>4.1712980321200002</v>
      </c>
      <c r="H5709" s="19">
        <v>1.6880599999999999</v>
      </c>
      <c r="I5709" s="18" t="s">
        <v>79</v>
      </c>
      <c r="J5709" s="18" t="s">
        <v>80</v>
      </c>
      <c r="K5709" s="18">
        <v>16</v>
      </c>
      <c r="L5709" s="18">
        <v>60</v>
      </c>
      <c r="M5709" s="18" t="s">
        <v>71</v>
      </c>
      <c r="N5709" s="18" t="s">
        <v>74</v>
      </c>
      <c r="O5709" s="18" t="s">
        <v>75</v>
      </c>
      <c r="P5709" s="19">
        <v>1863.8389064</v>
      </c>
      <c r="Q5709" s="19">
        <v>181701.01547300001</v>
      </c>
      <c r="R5709" s="20">
        <v>0.70014500000000002</v>
      </c>
      <c r="S5709" s="20">
        <v>6.29983</v>
      </c>
      <c r="T5709" s="20">
        <v>0.30199999999999999</v>
      </c>
      <c r="U5709" s="20">
        <v>0.30499999999999999</v>
      </c>
      <c r="V5709" s="20">
        <f t="shared" si="178"/>
        <v>0.82495696455259981</v>
      </c>
      <c r="W5709" s="20">
        <f t="shared" si="179"/>
        <v>7.3909712657110003</v>
      </c>
    </row>
    <row r="5710" spans="1:23" x14ac:dyDescent="0.25">
      <c r="A5710" s="18">
        <v>40731</v>
      </c>
      <c r="B5710" s="18">
        <v>40672</v>
      </c>
      <c r="C5710" s="18">
        <v>6410</v>
      </c>
      <c r="D5710" s="18">
        <v>6410</v>
      </c>
      <c r="E5710" s="18" t="s">
        <v>116</v>
      </c>
      <c r="F5710" s="18" t="s">
        <v>304</v>
      </c>
      <c r="G5710" s="19">
        <v>2.1461045165799999</v>
      </c>
      <c r="H5710" s="19">
        <v>0.86849799999999999</v>
      </c>
      <c r="I5710" s="18" t="s">
        <v>79</v>
      </c>
      <c r="J5710" s="18" t="s">
        <v>80</v>
      </c>
      <c r="K5710" s="18">
        <v>16</v>
      </c>
      <c r="L5710" s="18">
        <v>60</v>
      </c>
      <c r="M5710" s="18" t="s">
        <v>71</v>
      </c>
      <c r="N5710" s="18" t="s">
        <v>74</v>
      </c>
      <c r="O5710" s="18" t="s">
        <v>75</v>
      </c>
      <c r="P5710" s="19">
        <v>1124.5614858199999</v>
      </c>
      <c r="Q5710" s="19">
        <v>93483.938804999998</v>
      </c>
      <c r="R5710" s="20">
        <v>0.70014500000000002</v>
      </c>
      <c r="S5710" s="20">
        <v>6.29983</v>
      </c>
      <c r="T5710" s="20">
        <v>0.30199999999999999</v>
      </c>
      <c r="U5710" s="20">
        <v>0.30499999999999999</v>
      </c>
      <c r="V5710" s="20">
        <f t="shared" si="178"/>
        <v>0.42443602348257997</v>
      </c>
      <c r="W5710" s="20">
        <f t="shared" si="179"/>
        <v>3.8026158799613001</v>
      </c>
    </row>
    <row r="5711" spans="1:23" x14ac:dyDescent="0.25">
      <c r="A5711" s="18">
        <v>40732</v>
      </c>
      <c r="B5711" s="18">
        <v>40673</v>
      </c>
      <c r="C5711" s="18">
        <v>6410</v>
      </c>
      <c r="D5711" s="18">
        <v>6410</v>
      </c>
      <c r="E5711" s="18" t="s">
        <v>116</v>
      </c>
      <c r="F5711" s="18" t="s">
        <v>304</v>
      </c>
      <c r="G5711" s="19">
        <v>10.771377445100001</v>
      </c>
      <c r="H5711" s="19">
        <v>4.3590200000000001</v>
      </c>
      <c r="I5711" s="18" t="s">
        <v>79</v>
      </c>
      <c r="J5711" s="18" t="s">
        <v>80</v>
      </c>
      <c r="K5711" s="18">
        <v>16</v>
      </c>
      <c r="L5711" s="18">
        <v>60</v>
      </c>
      <c r="M5711" s="18" t="s">
        <v>71</v>
      </c>
      <c r="N5711" s="18" t="s">
        <v>74</v>
      </c>
      <c r="O5711" s="18" t="s">
        <v>75</v>
      </c>
      <c r="P5711" s="19">
        <v>3347.2273974599998</v>
      </c>
      <c r="Q5711" s="19">
        <v>469199.32470300002</v>
      </c>
      <c r="R5711" s="20">
        <v>0.70014500000000002</v>
      </c>
      <c r="S5711" s="20">
        <v>6.29983</v>
      </c>
      <c r="T5711" s="20">
        <v>0.30199999999999999</v>
      </c>
      <c r="U5711" s="20">
        <v>0.30499999999999999</v>
      </c>
      <c r="V5711" s="20">
        <f t="shared" si="178"/>
        <v>2.1302583484141997</v>
      </c>
      <c r="W5711" s="20">
        <f t="shared" si="179"/>
        <v>19.085454051787003</v>
      </c>
    </row>
    <row r="5712" spans="1:23" x14ac:dyDescent="0.25">
      <c r="A5712" s="18">
        <v>40733</v>
      </c>
      <c r="B5712" s="18">
        <v>40674</v>
      </c>
      <c r="C5712" s="18">
        <v>6410</v>
      </c>
      <c r="D5712" s="18">
        <v>6410</v>
      </c>
      <c r="E5712" s="18" t="s">
        <v>116</v>
      </c>
      <c r="F5712" s="18" t="s">
        <v>304</v>
      </c>
      <c r="G5712" s="19">
        <v>2.7317955377100001</v>
      </c>
      <c r="H5712" s="19">
        <v>1.1055200000000001</v>
      </c>
      <c r="I5712" s="18" t="s">
        <v>79</v>
      </c>
      <c r="J5712" s="18" t="s">
        <v>80</v>
      </c>
      <c r="K5712" s="18">
        <v>16</v>
      </c>
      <c r="L5712" s="18">
        <v>60</v>
      </c>
      <c r="M5712" s="18" t="s">
        <v>71</v>
      </c>
      <c r="N5712" s="18" t="s">
        <v>74</v>
      </c>
      <c r="O5712" s="18" t="s">
        <v>75</v>
      </c>
      <c r="P5712" s="19">
        <v>1245.88641966</v>
      </c>
      <c r="Q5712" s="19">
        <v>118996.537635</v>
      </c>
      <c r="R5712" s="20">
        <v>0.70014500000000002</v>
      </c>
      <c r="S5712" s="20">
        <v>6.29983</v>
      </c>
      <c r="T5712" s="20">
        <v>0.30199999999999999</v>
      </c>
      <c r="U5712" s="20">
        <v>0.30499999999999999</v>
      </c>
      <c r="V5712" s="20">
        <f t="shared" si="178"/>
        <v>0.54026896167920002</v>
      </c>
      <c r="W5712" s="20">
        <f t="shared" si="179"/>
        <v>4.8403887028120005</v>
      </c>
    </row>
    <row r="5713" spans="1:23" x14ac:dyDescent="0.25">
      <c r="A5713" s="18">
        <v>40734</v>
      </c>
      <c r="B5713" s="18">
        <v>40675</v>
      </c>
      <c r="C5713" s="18">
        <v>6410</v>
      </c>
      <c r="D5713" s="18">
        <v>6410</v>
      </c>
      <c r="E5713" s="18" t="s">
        <v>116</v>
      </c>
      <c r="F5713" s="18" t="s">
        <v>304</v>
      </c>
      <c r="G5713" s="19">
        <v>2.4709122238600001</v>
      </c>
      <c r="H5713" s="19">
        <v>0.99994300000000003</v>
      </c>
      <c r="I5713" s="18" t="s">
        <v>79</v>
      </c>
      <c r="J5713" s="18" t="s">
        <v>80</v>
      </c>
      <c r="K5713" s="18">
        <v>16</v>
      </c>
      <c r="L5713" s="18">
        <v>60</v>
      </c>
      <c r="M5713" s="18" t="s">
        <v>71</v>
      </c>
      <c r="N5713" s="18" t="s">
        <v>74</v>
      </c>
      <c r="O5713" s="18" t="s">
        <v>75</v>
      </c>
      <c r="P5713" s="19">
        <v>1191.88457827</v>
      </c>
      <c r="Q5713" s="19">
        <v>107632.50594</v>
      </c>
      <c r="R5713" s="20">
        <v>0.70014500000000002</v>
      </c>
      <c r="S5713" s="20">
        <v>6.29983</v>
      </c>
      <c r="T5713" s="20">
        <v>0.30199999999999999</v>
      </c>
      <c r="U5713" s="20">
        <v>0.30499999999999999</v>
      </c>
      <c r="V5713" s="20">
        <f t="shared" si="178"/>
        <v>0.48867335403102996</v>
      </c>
      <c r="W5713" s="20">
        <f t="shared" si="179"/>
        <v>4.3781322822345503</v>
      </c>
    </row>
    <row r="5714" spans="1:23" x14ac:dyDescent="0.25">
      <c r="A5714" s="18">
        <v>40735</v>
      </c>
      <c r="B5714" s="18">
        <v>40676</v>
      </c>
      <c r="C5714" s="18">
        <v>6410</v>
      </c>
      <c r="D5714" s="18">
        <v>6410</v>
      </c>
      <c r="E5714" s="18" t="s">
        <v>116</v>
      </c>
      <c r="F5714" s="18" t="s">
        <v>304</v>
      </c>
      <c r="G5714" s="19">
        <v>4.1824946257300004</v>
      </c>
      <c r="H5714" s="19">
        <v>1.6926000000000001</v>
      </c>
      <c r="I5714" s="18" t="s">
        <v>79</v>
      </c>
      <c r="J5714" s="18" t="s">
        <v>80</v>
      </c>
      <c r="K5714" s="18">
        <v>16</v>
      </c>
      <c r="L5714" s="18">
        <v>60</v>
      </c>
      <c r="M5714" s="18" t="s">
        <v>71</v>
      </c>
      <c r="N5714" s="18" t="s">
        <v>74</v>
      </c>
      <c r="O5714" s="18" t="s">
        <v>75</v>
      </c>
      <c r="P5714" s="19">
        <v>2129.0985681000002</v>
      </c>
      <c r="Q5714" s="19">
        <v>182188.73714000001</v>
      </c>
      <c r="R5714" s="20">
        <v>0.70014500000000002</v>
      </c>
      <c r="S5714" s="20">
        <v>6.29983</v>
      </c>
      <c r="T5714" s="20">
        <v>0.30199999999999999</v>
      </c>
      <c r="U5714" s="20">
        <v>0.30499999999999999</v>
      </c>
      <c r="V5714" s="20">
        <f t="shared" si="178"/>
        <v>0.82717566804599996</v>
      </c>
      <c r="W5714" s="20">
        <f t="shared" si="179"/>
        <v>7.4108491193100008</v>
      </c>
    </row>
    <row r="5715" spans="1:23" x14ac:dyDescent="0.25">
      <c r="A5715" s="18">
        <v>40736</v>
      </c>
      <c r="B5715" s="18">
        <v>40677</v>
      </c>
      <c r="C5715" s="18">
        <v>6410</v>
      </c>
      <c r="D5715" s="18">
        <v>6410</v>
      </c>
      <c r="E5715" s="18" t="s">
        <v>116</v>
      </c>
      <c r="F5715" s="18" t="s">
        <v>304</v>
      </c>
      <c r="G5715" s="19">
        <v>9.0709630001299999</v>
      </c>
      <c r="H5715" s="19">
        <v>3.67089</v>
      </c>
      <c r="I5715" s="18" t="s">
        <v>79</v>
      </c>
      <c r="J5715" s="18" t="s">
        <v>80</v>
      </c>
      <c r="K5715" s="18">
        <v>16</v>
      </c>
      <c r="L5715" s="18">
        <v>60</v>
      </c>
      <c r="M5715" s="18" t="s">
        <v>71</v>
      </c>
      <c r="N5715" s="18" t="s">
        <v>74</v>
      </c>
      <c r="O5715" s="18" t="s">
        <v>75</v>
      </c>
      <c r="P5715" s="19">
        <v>2335.2544017700002</v>
      </c>
      <c r="Q5715" s="19">
        <v>395129.56776200002</v>
      </c>
      <c r="R5715" s="20">
        <v>0.70014500000000002</v>
      </c>
      <c r="S5715" s="20">
        <v>6.29983</v>
      </c>
      <c r="T5715" s="20">
        <v>0.30199999999999999</v>
      </c>
      <c r="U5715" s="20">
        <v>0.30499999999999999</v>
      </c>
      <c r="V5715" s="20">
        <f t="shared" si="178"/>
        <v>1.7939683847768999</v>
      </c>
      <c r="W5715" s="20">
        <f t="shared" si="179"/>
        <v>16.072558149346502</v>
      </c>
    </row>
    <row r="5716" spans="1:23" x14ac:dyDescent="0.25">
      <c r="A5716" s="18">
        <v>40737</v>
      </c>
      <c r="B5716" s="18">
        <v>40678</v>
      </c>
      <c r="C5716" s="18">
        <v>6410</v>
      </c>
      <c r="D5716" s="18">
        <v>6410</v>
      </c>
      <c r="E5716" s="18" t="s">
        <v>116</v>
      </c>
      <c r="F5716" s="18" t="s">
        <v>304</v>
      </c>
      <c r="G5716" s="19">
        <v>3.4817354383399999</v>
      </c>
      <c r="H5716" s="19">
        <v>1.4090100000000001</v>
      </c>
      <c r="I5716" s="18" t="s">
        <v>79</v>
      </c>
      <c r="J5716" s="18" t="s">
        <v>80</v>
      </c>
      <c r="K5716" s="18">
        <v>16</v>
      </c>
      <c r="L5716" s="18">
        <v>60</v>
      </c>
      <c r="M5716" s="18" t="s">
        <v>71</v>
      </c>
      <c r="N5716" s="18" t="s">
        <v>74</v>
      </c>
      <c r="O5716" s="18" t="s">
        <v>75</v>
      </c>
      <c r="P5716" s="19">
        <v>1542.42693265</v>
      </c>
      <c r="Q5716" s="19">
        <v>151663.78903700001</v>
      </c>
      <c r="R5716" s="20">
        <v>0.70014500000000002</v>
      </c>
      <c r="S5716" s="20">
        <v>6.29983</v>
      </c>
      <c r="T5716" s="20">
        <v>0.30199999999999999</v>
      </c>
      <c r="U5716" s="20">
        <v>0.30499999999999999</v>
      </c>
      <c r="V5716" s="20">
        <f t="shared" si="178"/>
        <v>0.68858489190210004</v>
      </c>
      <c r="W5716" s="20">
        <f t="shared" si="179"/>
        <v>6.1691838104685006</v>
      </c>
    </row>
    <row r="5717" spans="1:23" x14ac:dyDescent="0.25">
      <c r="A5717" s="18">
        <v>40738</v>
      </c>
      <c r="B5717" s="18">
        <v>40679</v>
      </c>
      <c r="C5717" s="18">
        <v>6410</v>
      </c>
      <c r="D5717" s="18">
        <v>6410</v>
      </c>
      <c r="E5717" s="18" t="s">
        <v>116</v>
      </c>
      <c r="F5717" s="18" t="s">
        <v>304</v>
      </c>
      <c r="G5717" s="19">
        <v>1.90603951478</v>
      </c>
      <c r="H5717" s="19">
        <v>0.771347</v>
      </c>
      <c r="I5717" s="18" t="s">
        <v>79</v>
      </c>
      <c r="J5717" s="18" t="s">
        <v>80</v>
      </c>
      <c r="K5717" s="18">
        <v>16</v>
      </c>
      <c r="L5717" s="18">
        <v>60</v>
      </c>
      <c r="M5717" s="18" t="s">
        <v>71</v>
      </c>
      <c r="N5717" s="18" t="s">
        <v>74</v>
      </c>
      <c r="O5717" s="18" t="s">
        <v>75</v>
      </c>
      <c r="P5717" s="19">
        <v>1037.67839267</v>
      </c>
      <c r="Q5717" s="19">
        <v>83026.749155900005</v>
      </c>
      <c r="R5717" s="20">
        <v>0.70014500000000002</v>
      </c>
      <c r="S5717" s="20">
        <v>6.29983</v>
      </c>
      <c r="T5717" s="20">
        <v>0.30199999999999999</v>
      </c>
      <c r="U5717" s="20">
        <v>0.30499999999999999</v>
      </c>
      <c r="V5717" s="20">
        <f t="shared" si="178"/>
        <v>0.37695821222986997</v>
      </c>
      <c r="W5717" s="20">
        <f t="shared" si="179"/>
        <v>3.3772517048519504</v>
      </c>
    </row>
    <row r="5718" spans="1:23" x14ac:dyDescent="0.25">
      <c r="A5718" s="18">
        <v>40739</v>
      </c>
      <c r="B5718" s="18">
        <v>40680</v>
      </c>
      <c r="C5718" s="18">
        <v>6410</v>
      </c>
      <c r="D5718" s="18">
        <v>6410</v>
      </c>
      <c r="E5718" s="18" t="s">
        <v>116</v>
      </c>
      <c r="F5718" s="18" t="s">
        <v>304</v>
      </c>
      <c r="G5718" s="19">
        <v>6.2666047564199996</v>
      </c>
      <c r="H5718" s="19">
        <v>2.5360100000000001</v>
      </c>
      <c r="I5718" s="18" t="s">
        <v>79</v>
      </c>
      <c r="J5718" s="18" t="s">
        <v>80</v>
      </c>
      <c r="K5718" s="18">
        <v>16</v>
      </c>
      <c r="L5718" s="18">
        <v>60</v>
      </c>
      <c r="M5718" s="18" t="s">
        <v>71</v>
      </c>
      <c r="N5718" s="18" t="s">
        <v>74</v>
      </c>
      <c r="O5718" s="18" t="s">
        <v>75</v>
      </c>
      <c r="P5718" s="19">
        <v>2546.6951090500002</v>
      </c>
      <c r="Q5718" s="19">
        <v>272972.21129800001</v>
      </c>
      <c r="R5718" s="20">
        <v>0.70014500000000002</v>
      </c>
      <c r="S5718" s="20">
        <v>6.29983</v>
      </c>
      <c r="T5718" s="20">
        <v>0.30199999999999999</v>
      </c>
      <c r="U5718" s="20">
        <v>0.30499999999999999</v>
      </c>
      <c r="V5718" s="20">
        <f t="shared" si="178"/>
        <v>1.2393511555721</v>
      </c>
      <c r="W5718" s="20">
        <f t="shared" si="179"/>
        <v>11.103620155418502</v>
      </c>
    </row>
    <row r="5719" spans="1:23" x14ac:dyDescent="0.25">
      <c r="A5719" s="18">
        <v>40740</v>
      </c>
      <c r="B5719" s="18">
        <v>40681</v>
      </c>
      <c r="C5719" s="18">
        <v>6410</v>
      </c>
      <c r="D5719" s="18">
        <v>6410</v>
      </c>
      <c r="E5719" s="18" t="s">
        <v>116</v>
      </c>
      <c r="F5719" s="18" t="s">
        <v>304</v>
      </c>
      <c r="G5719" s="19">
        <v>4.4902936090400001</v>
      </c>
      <c r="H5719" s="19">
        <v>1.8171600000000001</v>
      </c>
      <c r="I5719" s="18" t="s">
        <v>79</v>
      </c>
      <c r="J5719" s="18" t="s">
        <v>80</v>
      </c>
      <c r="K5719" s="18">
        <v>16</v>
      </c>
      <c r="L5719" s="18">
        <v>60</v>
      </c>
      <c r="M5719" s="18" t="s">
        <v>71</v>
      </c>
      <c r="N5719" s="18" t="s">
        <v>74</v>
      </c>
      <c r="O5719" s="18" t="s">
        <v>75</v>
      </c>
      <c r="P5719" s="19">
        <v>1631.74638974</v>
      </c>
      <c r="Q5719" s="19">
        <v>195596.40722299999</v>
      </c>
      <c r="R5719" s="20">
        <v>0.70014500000000002</v>
      </c>
      <c r="S5719" s="20">
        <v>6.29983</v>
      </c>
      <c r="T5719" s="20">
        <v>0.30199999999999999</v>
      </c>
      <c r="U5719" s="20">
        <v>0.30499999999999999</v>
      </c>
      <c r="V5719" s="20">
        <f t="shared" si="178"/>
        <v>0.88804829076359992</v>
      </c>
      <c r="W5719" s="20">
        <f t="shared" si="179"/>
        <v>7.9562203625460013</v>
      </c>
    </row>
    <row r="5720" spans="1:23" x14ac:dyDescent="0.25">
      <c r="A5720" s="18">
        <v>40741</v>
      </c>
      <c r="B5720" s="18">
        <v>40682</v>
      </c>
      <c r="C5720" s="18">
        <v>6410</v>
      </c>
      <c r="D5720" s="18">
        <v>6410</v>
      </c>
      <c r="E5720" s="18" t="s">
        <v>116</v>
      </c>
      <c r="F5720" s="18" t="s">
        <v>304</v>
      </c>
      <c r="G5720" s="19">
        <v>2.38913482851</v>
      </c>
      <c r="H5720" s="19">
        <v>0.96684899999999996</v>
      </c>
      <c r="I5720" s="18" t="s">
        <v>79</v>
      </c>
      <c r="J5720" s="18" t="s">
        <v>80</v>
      </c>
      <c r="K5720" s="18">
        <v>16</v>
      </c>
      <c r="L5720" s="18">
        <v>60</v>
      </c>
      <c r="M5720" s="18" t="s">
        <v>71</v>
      </c>
      <c r="N5720" s="18" t="s">
        <v>74</v>
      </c>
      <c r="O5720" s="18" t="s">
        <v>75</v>
      </c>
      <c r="P5720" s="19">
        <v>1184.9957178499999</v>
      </c>
      <c r="Q5720" s="19">
        <v>104070.296848</v>
      </c>
      <c r="R5720" s="20">
        <v>0.70014500000000002</v>
      </c>
      <c r="S5720" s="20">
        <v>6.29983</v>
      </c>
      <c r="T5720" s="20">
        <v>0.30199999999999999</v>
      </c>
      <c r="U5720" s="20">
        <v>0.30499999999999999</v>
      </c>
      <c r="V5720" s="20">
        <f t="shared" si="178"/>
        <v>0.47250027618728996</v>
      </c>
      <c r="W5720" s="20">
        <f t="shared" si="179"/>
        <v>4.2332341132906501</v>
      </c>
    </row>
    <row r="5721" spans="1:23" x14ac:dyDescent="0.25">
      <c r="A5721" s="18">
        <v>40742</v>
      </c>
      <c r="B5721" s="18">
        <v>40683</v>
      </c>
      <c r="C5721" s="18">
        <v>6410</v>
      </c>
      <c r="D5721" s="18">
        <v>6410</v>
      </c>
      <c r="E5721" s="18" t="s">
        <v>116</v>
      </c>
      <c r="F5721" s="18" t="s">
        <v>304</v>
      </c>
      <c r="G5721" s="19">
        <v>4.8254843019400004</v>
      </c>
      <c r="H5721" s="19">
        <v>1.9528000000000001</v>
      </c>
      <c r="I5721" s="18" t="s">
        <v>79</v>
      </c>
      <c r="J5721" s="18" t="s">
        <v>80</v>
      </c>
      <c r="K5721" s="18">
        <v>16</v>
      </c>
      <c r="L5721" s="18">
        <v>60</v>
      </c>
      <c r="M5721" s="18" t="s">
        <v>71</v>
      </c>
      <c r="N5721" s="18" t="s">
        <v>74</v>
      </c>
      <c r="O5721" s="18" t="s">
        <v>75</v>
      </c>
      <c r="P5721" s="19">
        <v>1723.2559275199999</v>
      </c>
      <c r="Q5721" s="19">
        <v>210197.255401</v>
      </c>
      <c r="R5721" s="20">
        <v>0.70014500000000002</v>
      </c>
      <c r="S5721" s="20">
        <v>6.29983</v>
      </c>
      <c r="T5721" s="20">
        <v>0.30199999999999999</v>
      </c>
      <c r="U5721" s="20">
        <v>0.30499999999999999</v>
      </c>
      <c r="V5721" s="20">
        <f t="shared" si="178"/>
        <v>0.95433572288799995</v>
      </c>
      <c r="W5721" s="20">
        <f t="shared" si="179"/>
        <v>8.5501040766800003</v>
      </c>
    </row>
    <row r="5722" spans="1:23" x14ac:dyDescent="0.25">
      <c r="A5722" s="18">
        <v>40743</v>
      </c>
      <c r="B5722" s="18">
        <v>40684</v>
      </c>
      <c r="C5722" s="18">
        <v>6410</v>
      </c>
      <c r="D5722" s="18">
        <v>6410</v>
      </c>
      <c r="E5722" s="18" t="s">
        <v>116</v>
      </c>
      <c r="F5722" s="18" t="s">
        <v>304</v>
      </c>
      <c r="G5722" s="19">
        <v>1.8767141736699999</v>
      </c>
      <c r="H5722" s="19">
        <v>0.75947900000000002</v>
      </c>
      <c r="I5722" s="18" t="s">
        <v>79</v>
      </c>
      <c r="J5722" s="18" t="s">
        <v>80</v>
      </c>
      <c r="K5722" s="18">
        <v>16</v>
      </c>
      <c r="L5722" s="18">
        <v>60</v>
      </c>
      <c r="M5722" s="18" t="s">
        <v>71</v>
      </c>
      <c r="N5722" s="18" t="s">
        <v>74</v>
      </c>
      <c r="O5722" s="18" t="s">
        <v>75</v>
      </c>
      <c r="P5722" s="19">
        <v>1032.5239318900001</v>
      </c>
      <c r="Q5722" s="19">
        <v>81749.342407000004</v>
      </c>
      <c r="R5722" s="20">
        <v>0.70014500000000002</v>
      </c>
      <c r="S5722" s="20">
        <v>6.29983</v>
      </c>
      <c r="T5722" s="20">
        <v>0.30199999999999999</v>
      </c>
      <c r="U5722" s="20">
        <v>0.30499999999999999</v>
      </c>
      <c r="V5722" s="20">
        <f t="shared" si="178"/>
        <v>0.37115830626959001</v>
      </c>
      <c r="W5722" s="20">
        <f t="shared" si="179"/>
        <v>3.3252890690561503</v>
      </c>
    </row>
    <row r="5723" spans="1:23" x14ac:dyDescent="0.25">
      <c r="A5723" s="18">
        <v>40744</v>
      </c>
      <c r="B5723" s="18">
        <v>40685</v>
      </c>
      <c r="C5723" s="18">
        <v>6410</v>
      </c>
      <c r="D5723" s="18">
        <v>6410</v>
      </c>
      <c r="E5723" s="18" t="s">
        <v>116</v>
      </c>
      <c r="F5723" s="18" t="s">
        <v>304</v>
      </c>
      <c r="G5723" s="19">
        <v>3.8358003853799998</v>
      </c>
      <c r="H5723" s="19">
        <v>1.5522899999999999</v>
      </c>
      <c r="I5723" s="18" t="s">
        <v>79</v>
      </c>
      <c r="J5723" s="18" t="s">
        <v>80</v>
      </c>
      <c r="K5723" s="18">
        <v>16</v>
      </c>
      <c r="L5723" s="18">
        <v>60</v>
      </c>
      <c r="M5723" s="18" t="s">
        <v>71</v>
      </c>
      <c r="N5723" s="18" t="s">
        <v>74</v>
      </c>
      <c r="O5723" s="18" t="s">
        <v>75</v>
      </c>
      <c r="P5723" s="19">
        <v>1603.4987859600001</v>
      </c>
      <c r="Q5723" s="19">
        <v>167086.79643799999</v>
      </c>
      <c r="R5723" s="20">
        <v>0.70014500000000002</v>
      </c>
      <c r="S5723" s="20">
        <v>6.29983</v>
      </c>
      <c r="T5723" s="20">
        <v>0.30199999999999999</v>
      </c>
      <c r="U5723" s="20">
        <v>0.30499999999999999</v>
      </c>
      <c r="V5723" s="20">
        <f t="shared" si="178"/>
        <v>0.75860600127089994</v>
      </c>
      <c r="W5723" s="20">
        <f t="shared" si="179"/>
        <v>6.7965183619365002</v>
      </c>
    </row>
    <row r="5724" spans="1:23" x14ac:dyDescent="0.25">
      <c r="A5724" s="18">
        <v>40745</v>
      </c>
      <c r="B5724" s="18">
        <v>40686</v>
      </c>
      <c r="C5724" s="18">
        <v>6410</v>
      </c>
      <c r="D5724" s="18">
        <v>6410</v>
      </c>
      <c r="E5724" s="18" t="s">
        <v>116</v>
      </c>
      <c r="F5724" s="18" t="s">
        <v>304</v>
      </c>
      <c r="G5724" s="19">
        <v>2.5627089400399998</v>
      </c>
      <c r="H5724" s="19">
        <v>1.0370900000000001</v>
      </c>
      <c r="I5724" s="18" t="s">
        <v>79</v>
      </c>
      <c r="J5724" s="18" t="s">
        <v>80</v>
      </c>
      <c r="K5724" s="18">
        <v>16</v>
      </c>
      <c r="L5724" s="18">
        <v>60</v>
      </c>
      <c r="M5724" s="18" t="s">
        <v>71</v>
      </c>
      <c r="N5724" s="18" t="s">
        <v>74</v>
      </c>
      <c r="O5724" s="18" t="s">
        <v>75</v>
      </c>
      <c r="P5724" s="19">
        <v>1238.80256435</v>
      </c>
      <c r="Q5724" s="19">
        <v>111631.154903</v>
      </c>
      <c r="R5724" s="20">
        <v>0.70014500000000002</v>
      </c>
      <c r="S5724" s="20">
        <v>6.29983</v>
      </c>
      <c r="T5724" s="20">
        <v>0.30199999999999999</v>
      </c>
      <c r="U5724" s="20">
        <v>0.30499999999999999</v>
      </c>
      <c r="V5724" s="20">
        <f t="shared" si="178"/>
        <v>0.50682713787889999</v>
      </c>
      <c r="W5724" s="20">
        <f t="shared" si="179"/>
        <v>4.5407760328165008</v>
      </c>
    </row>
    <row r="5725" spans="1:23" x14ac:dyDescent="0.25">
      <c r="A5725" s="18">
        <v>40746</v>
      </c>
      <c r="B5725" s="18">
        <v>40687</v>
      </c>
      <c r="C5725" s="18">
        <v>6410</v>
      </c>
      <c r="D5725" s="18">
        <v>6410</v>
      </c>
      <c r="E5725" s="18" t="s">
        <v>116</v>
      </c>
      <c r="F5725" s="18" t="s">
        <v>304</v>
      </c>
      <c r="G5725" s="19">
        <v>1.63668524527</v>
      </c>
      <c r="H5725" s="19">
        <v>0.66234300000000002</v>
      </c>
      <c r="I5725" s="18" t="s">
        <v>79</v>
      </c>
      <c r="J5725" s="18" t="s">
        <v>80</v>
      </c>
      <c r="K5725" s="18">
        <v>16</v>
      </c>
      <c r="L5725" s="18">
        <v>60</v>
      </c>
      <c r="M5725" s="18" t="s">
        <v>71</v>
      </c>
      <c r="N5725" s="18" t="s">
        <v>74</v>
      </c>
      <c r="O5725" s="18" t="s">
        <v>75</v>
      </c>
      <c r="P5725" s="19">
        <v>1165.4038131699999</v>
      </c>
      <c r="Q5725" s="19">
        <v>71293.724108499999</v>
      </c>
      <c r="R5725" s="20">
        <v>0.70014500000000002</v>
      </c>
      <c r="S5725" s="20">
        <v>6.29983</v>
      </c>
      <c r="T5725" s="20">
        <v>0.30199999999999999</v>
      </c>
      <c r="U5725" s="20">
        <v>0.30499999999999999</v>
      </c>
      <c r="V5725" s="20">
        <f t="shared" si="178"/>
        <v>0.32368782553502995</v>
      </c>
      <c r="W5725" s="20">
        <f t="shared" si="179"/>
        <v>2.89999056967455</v>
      </c>
    </row>
    <row r="5726" spans="1:23" x14ac:dyDescent="0.25">
      <c r="A5726" s="18">
        <v>40747</v>
      </c>
      <c r="B5726" s="18">
        <v>40688</v>
      </c>
      <c r="C5726" s="18">
        <v>6410</v>
      </c>
      <c r="D5726" s="18">
        <v>6410</v>
      </c>
      <c r="E5726" s="18" t="s">
        <v>116</v>
      </c>
      <c r="F5726" s="18" t="s">
        <v>304</v>
      </c>
      <c r="G5726" s="19">
        <v>10.999955100199999</v>
      </c>
      <c r="H5726" s="19">
        <v>4.4515200000000004</v>
      </c>
      <c r="I5726" s="18" t="s">
        <v>79</v>
      </c>
      <c r="J5726" s="18" t="s">
        <v>80</v>
      </c>
      <c r="K5726" s="18">
        <v>16</v>
      </c>
      <c r="L5726" s="18">
        <v>60</v>
      </c>
      <c r="M5726" s="18" t="s">
        <v>71</v>
      </c>
      <c r="N5726" s="18" t="s">
        <v>74</v>
      </c>
      <c r="O5726" s="18" t="s">
        <v>75</v>
      </c>
      <c r="P5726" s="19">
        <v>2576.9552411899999</v>
      </c>
      <c r="Q5726" s="19">
        <v>479156.12753499998</v>
      </c>
      <c r="R5726" s="20">
        <v>0.70014500000000002</v>
      </c>
      <c r="S5726" s="20">
        <v>6.29983</v>
      </c>
      <c r="T5726" s="20">
        <v>0.30199999999999999</v>
      </c>
      <c r="U5726" s="20">
        <v>0.30499999999999999</v>
      </c>
      <c r="V5726" s="20">
        <f t="shared" si="178"/>
        <v>2.1754632103392</v>
      </c>
      <c r="W5726" s="20">
        <f t="shared" si="179"/>
        <v>19.490454372912001</v>
      </c>
    </row>
    <row r="5727" spans="1:23" x14ac:dyDescent="0.25">
      <c r="A5727" s="18">
        <v>40748</v>
      </c>
      <c r="B5727" s="18">
        <v>40689</v>
      </c>
      <c r="C5727" s="18">
        <v>6410</v>
      </c>
      <c r="D5727" s="18">
        <v>6410</v>
      </c>
      <c r="E5727" s="18" t="s">
        <v>116</v>
      </c>
      <c r="F5727" s="18" t="s">
        <v>304</v>
      </c>
      <c r="G5727" s="19">
        <v>14.108034659299999</v>
      </c>
      <c r="H5727" s="19">
        <v>5.70932</v>
      </c>
      <c r="I5727" s="18" t="s">
        <v>79</v>
      </c>
      <c r="J5727" s="18" t="s">
        <v>80</v>
      </c>
      <c r="K5727" s="18">
        <v>16</v>
      </c>
      <c r="L5727" s="18">
        <v>60</v>
      </c>
      <c r="M5727" s="18" t="s">
        <v>71</v>
      </c>
      <c r="N5727" s="18" t="s">
        <v>74</v>
      </c>
      <c r="O5727" s="18" t="s">
        <v>75</v>
      </c>
      <c r="P5727" s="19">
        <v>3516.2490478700001</v>
      </c>
      <c r="Q5727" s="19">
        <v>614543.53157700005</v>
      </c>
      <c r="R5727" s="20">
        <v>0.70014500000000002</v>
      </c>
      <c r="S5727" s="20">
        <v>6.29983</v>
      </c>
      <c r="T5727" s="20">
        <v>0.30199999999999999</v>
      </c>
      <c r="U5727" s="20">
        <v>0.30499999999999999</v>
      </c>
      <c r="V5727" s="20">
        <f t="shared" si="178"/>
        <v>2.7901515922771996</v>
      </c>
      <c r="W5727" s="20">
        <f t="shared" si="179"/>
        <v>24.997583063842001</v>
      </c>
    </row>
    <row r="5728" spans="1:23" x14ac:dyDescent="0.25">
      <c r="A5728" s="18">
        <v>40749</v>
      </c>
      <c r="B5728" s="18">
        <v>40690</v>
      </c>
      <c r="C5728" s="18">
        <v>6410</v>
      </c>
      <c r="D5728" s="18">
        <v>6410</v>
      </c>
      <c r="E5728" s="18" t="s">
        <v>116</v>
      </c>
      <c r="F5728" s="18" t="s">
        <v>304</v>
      </c>
      <c r="G5728" s="19">
        <v>3.1658601419300001</v>
      </c>
      <c r="H5728" s="19">
        <v>1.28118</v>
      </c>
      <c r="I5728" s="18" t="s">
        <v>79</v>
      </c>
      <c r="J5728" s="18" t="s">
        <v>80</v>
      </c>
      <c r="K5728" s="18">
        <v>16</v>
      </c>
      <c r="L5728" s="18">
        <v>60</v>
      </c>
      <c r="M5728" s="18" t="s">
        <v>71</v>
      </c>
      <c r="N5728" s="18" t="s">
        <v>74</v>
      </c>
      <c r="O5728" s="18" t="s">
        <v>75</v>
      </c>
      <c r="P5728" s="19">
        <v>1523.9447536</v>
      </c>
      <c r="Q5728" s="19">
        <v>137904.31616399999</v>
      </c>
      <c r="R5728" s="20">
        <v>0.70014500000000002</v>
      </c>
      <c r="S5728" s="20">
        <v>6.29983</v>
      </c>
      <c r="T5728" s="20">
        <v>0.30199999999999999</v>
      </c>
      <c r="U5728" s="20">
        <v>0.30499999999999999</v>
      </c>
      <c r="V5728" s="20">
        <f t="shared" si="178"/>
        <v>0.62611421622779995</v>
      </c>
      <c r="W5728" s="20">
        <f t="shared" si="179"/>
        <v>5.6094952585830002</v>
      </c>
    </row>
    <row r="5729" spans="1:23" x14ac:dyDescent="0.25">
      <c r="A5729" s="18">
        <v>40750</v>
      </c>
      <c r="B5729" s="18">
        <v>40691</v>
      </c>
      <c r="C5729" s="18">
        <v>6410</v>
      </c>
      <c r="D5729" s="18">
        <v>6410</v>
      </c>
      <c r="E5729" s="18" t="s">
        <v>116</v>
      </c>
      <c r="F5729" s="18" t="s">
        <v>304</v>
      </c>
      <c r="G5729" s="19">
        <v>7.5644460490099998</v>
      </c>
      <c r="H5729" s="19">
        <v>3.0612200000000001</v>
      </c>
      <c r="I5729" s="18" t="s">
        <v>79</v>
      </c>
      <c r="J5729" s="18" t="s">
        <v>80</v>
      </c>
      <c r="K5729" s="18">
        <v>16</v>
      </c>
      <c r="L5729" s="18">
        <v>60</v>
      </c>
      <c r="M5729" s="18" t="s">
        <v>71</v>
      </c>
      <c r="N5729" s="18" t="s">
        <v>74</v>
      </c>
      <c r="O5729" s="18" t="s">
        <v>75</v>
      </c>
      <c r="P5729" s="19">
        <v>3384.2280104900001</v>
      </c>
      <c r="Q5729" s="19">
        <v>329505.95186600002</v>
      </c>
      <c r="R5729" s="20">
        <v>0.70014500000000002</v>
      </c>
      <c r="S5729" s="20">
        <v>6.29983</v>
      </c>
      <c r="T5729" s="20">
        <v>0.30199999999999999</v>
      </c>
      <c r="U5729" s="20">
        <v>0.30499999999999999</v>
      </c>
      <c r="V5729" s="20">
        <f t="shared" si="178"/>
        <v>1.4960219180762</v>
      </c>
      <c r="W5729" s="20">
        <f t="shared" si="179"/>
        <v>13.403190086857002</v>
      </c>
    </row>
    <row r="5730" spans="1:23" x14ac:dyDescent="0.25">
      <c r="A5730" s="18">
        <v>40751</v>
      </c>
      <c r="B5730" s="18">
        <v>40692</v>
      </c>
      <c r="C5730" s="18">
        <v>6410</v>
      </c>
      <c r="D5730" s="18">
        <v>6410</v>
      </c>
      <c r="E5730" s="18" t="s">
        <v>116</v>
      </c>
      <c r="F5730" s="18" t="s">
        <v>304</v>
      </c>
      <c r="G5730" s="19">
        <v>3.4290185599899998</v>
      </c>
      <c r="H5730" s="19">
        <v>1.38767</v>
      </c>
      <c r="I5730" s="18" t="s">
        <v>79</v>
      </c>
      <c r="J5730" s="18" t="s">
        <v>80</v>
      </c>
      <c r="K5730" s="18">
        <v>16</v>
      </c>
      <c r="L5730" s="18">
        <v>60</v>
      </c>
      <c r="M5730" s="18" t="s">
        <v>71</v>
      </c>
      <c r="N5730" s="18" t="s">
        <v>74</v>
      </c>
      <c r="O5730" s="18" t="s">
        <v>75</v>
      </c>
      <c r="P5730" s="19">
        <v>1497.3257633799999</v>
      </c>
      <c r="Q5730" s="19">
        <v>149367.45100199999</v>
      </c>
      <c r="R5730" s="20">
        <v>0.70014500000000002</v>
      </c>
      <c r="S5730" s="20">
        <v>6.29983</v>
      </c>
      <c r="T5730" s="20">
        <v>0.30199999999999999</v>
      </c>
      <c r="U5730" s="20">
        <v>0.30499999999999999</v>
      </c>
      <c r="V5730" s="20">
        <f t="shared" si="178"/>
        <v>0.67815600808069987</v>
      </c>
      <c r="W5730" s="20">
        <f t="shared" si="179"/>
        <v>6.0757491417895011</v>
      </c>
    </row>
    <row r="5731" spans="1:23" x14ac:dyDescent="0.25">
      <c r="A5731" s="18">
        <v>40752</v>
      </c>
      <c r="B5731" s="18">
        <v>40693</v>
      </c>
      <c r="C5731" s="18">
        <v>6410</v>
      </c>
      <c r="D5731" s="18">
        <v>6410</v>
      </c>
      <c r="E5731" s="18" t="s">
        <v>116</v>
      </c>
      <c r="F5731" s="18" t="s">
        <v>304</v>
      </c>
      <c r="G5731" s="19">
        <v>6.0122744167800004</v>
      </c>
      <c r="H5731" s="19">
        <v>2.4330799999999999</v>
      </c>
      <c r="I5731" s="18" t="s">
        <v>79</v>
      </c>
      <c r="J5731" s="18" t="s">
        <v>80</v>
      </c>
      <c r="K5731" s="18">
        <v>16</v>
      </c>
      <c r="L5731" s="18">
        <v>60</v>
      </c>
      <c r="M5731" s="18" t="s">
        <v>71</v>
      </c>
      <c r="N5731" s="18" t="s">
        <v>74</v>
      </c>
      <c r="O5731" s="18" t="s">
        <v>75</v>
      </c>
      <c r="P5731" s="19">
        <v>2128.1815978599998</v>
      </c>
      <c r="Q5731" s="19">
        <v>261893.626017</v>
      </c>
      <c r="R5731" s="20">
        <v>0.70014500000000002</v>
      </c>
      <c r="S5731" s="20">
        <v>6.29983</v>
      </c>
      <c r="T5731" s="20">
        <v>0.30199999999999999</v>
      </c>
      <c r="U5731" s="20">
        <v>0.30499999999999999</v>
      </c>
      <c r="V5731" s="20">
        <f t="shared" si="178"/>
        <v>1.1890491400268</v>
      </c>
      <c r="W5731" s="20">
        <f t="shared" si="179"/>
        <v>10.652953311598001</v>
      </c>
    </row>
    <row r="5732" spans="1:23" x14ac:dyDescent="0.25">
      <c r="A5732" s="18">
        <v>40753</v>
      </c>
      <c r="B5732" s="18">
        <v>40694</v>
      </c>
      <c r="C5732" s="18">
        <v>6410</v>
      </c>
      <c r="D5732" s="18">
        <v>6410</v>
      </c>
      <c r="E5732" s="18" t="s">
        <v>116</v>
      </c>
      <c r="F5732" s="18" t="s">
        <v>304</v>
      </c>
      <c r="G5732" s="19">
        <v>2.7087989426800001</v>
      </c>
      <c r="H5732" s="19">
        <v>1.0962099999999999</v>
      </c>
      <c r="I5732" s="18" t="s">
        <v>79</v>
      </c>
      <c r="J5732" s="18" t="s">
        <v>80</v>
      </c>
      <c r="K5732" s="18">
        <v>16</v>
      </c>
      <c r="L5732" s="18">
        <v>60</v>
      </c>
      <c r="M5732" s="18" t="s">
        <v>71</v>
      </c>
      <c r="N5732" s="18" t="s">
        <v>74</v>
      </c>
      <c r="O5732" s="18" t="s">
        <v>75</v>
      </c>
      <c r="P5732" s="19">
        <v>1256.7976631199999</v>
      </c>
      <c r="Q5732" s="19">
        <v>117994.80996300001</v>
      </c>
      <c r="R5732" s="20">
        <v>0.70014500000000002</v>
      </c>
      <c r="S5732" s="20">
        <v>6.29983</v>
      </c>
      <c r="T5732" s="20">
        <v>0.30199999999999999</v>
      </c>
      <c r="U5732" s="20">
        <v>0.30499999999999999</v>
      </c>
      <c r="V5732" s="20">
        <f t="shared" si="178"/>
        <v>0.53571915341409992</v>
      </c>
      <c r="W5732" s="20">
        <f t="shared" si="179"/>
        <v>4.7996259677884998</v>
      </c>
    </row>
    <row r="5733" spans="1:23" x14ac:dyDescent="0.25">
      <c r="A5733" s="18">
        <v>40754</v>
      </c>
      <c r="B5733" s="18">
        <v>40695</v>
      </c>
      <c r="C5733" s="18">
        <v>6410</v>
      </c>
      <c r="D5733" s="18">
        <v>6410</v>
      </c>
      <c r="E5733" s="18" t="s">
        <v>116</v>
      </c>
      <c r="F5733" s="18" t="s">
        <v>304</v>
      </c>
      <c r="G5733" s="19">
        <v>2.2312378659899998</v>
      </c>
      <c r="H5733" s="19">
        <v>0.90295000000000003</v>
      </c>
      <c r="I5733" s="18" t="s">
        <v>79</v>
      </c>
      <c r="J5733" s="18" t="s">
        <v>80</v>
      </c>
      <c r="K5733" s="18">
        <v>16</v>
      </c>
      <c r="L5733" s="18">
        <v>60</v>
      </c>
      <c r="M5733" s="18" t="s">
        <v>71</v>
      </c>
      <c r="N5733" s="18" t="s">
        <v>74</v>
      </c>
      <c r="O5733" s="18" t="s">
        <v>75</v>
      </c>
      <c r="P5733" s="19">
        <v>1328.15220318</v>
      </c>
      <c r="Q5733" s="19">
        <v>97192.332672000004</v>
      </c>
      <c r="R5733" s="20">
        <v>0.70014500000000002</v>
      </c>
      <c r="S5733" s="20">
        <v>6.29983</v>
      </c>
      <c r="T5733" s="20">
        <v>0.30199999999999999</v>
      </c>
      <c r="U5733" s="20">
        <v>0.30499999999999999</v>
      </c>
      <c r="V5733" s="20">
        <f t="shared" si="178"/>
        <v>0.44127275756949996</v>
      </c>
      <c r="W5733" s="20">
        <f t="shared" si="179"/>
        <v>3.9534598914575003</v>
      </c>
    </row>
    <row r="5734" spans="1:23" x14ac:dyDescent="0.25">
      <c r="A5734" s="18">
        <v>40755</v>
      </c>
      <c r="B5734" s="18">
        <v>40696</v>
      </c>
      <c r="C5734" s="18">
        <v>6410</v>
      </c>
      <c r="D5734" s="18">
        <v>6410</v>
      </c>
      <c r="E5734" s="18" t="s">
        <v>116</v>
      </c>
      <c r="F5734" s="18" t="s">
        <v>304</v>
      </c>
      <c r="G5734" s="19">
        <v>1.69283616131</v>
      </c>
      <c r="H5734" s="19">
        <v>0.68506599999999995</v>
      </c>
      <c r="I5734" s="18" t="s">
        <v>79</v>
      </c>
      <c r="J5734" s="18" t="s">
        <v>80</v>
      </c>
      <c r="K5734" s="18">
        <v>16</v>
      </c>
      <c r="L5734" s="18">
        <v>60</v>
      </c>
      <c r="M5734" s="18" t="s">
        <v>71</v>
      </c>
      <c r="N5734" s="18" t="s">
        <v>74</v>
      </c>
      <c r="O5734" s="18" t="s">
        <v>75</v>
      </c>
      <c r="P5734" s="19">
        <v>991.95244495400004</v>
      </c>
      <c r="Q5734" s="19">
        <v>73739.648226399993</v>
      </c>
      <c r="R5734" s="20">
        <v>0.70014500000000002</v>
      </c>
      <c r="S5734" s="20">
        <v>6.29983</v>
      </c>
      <c r="T5734" s="20">
        <v>0.30199999999999999</v>
      </c>
      <c r="U5734" s="20">
        <v>0.30499999999999999</v>
      </c>
      <c r="V5734" s="20">
        <f t="shared" si="178"/>
        <v>0.33479258312985999</v>
      </c>
      <c r="W5734" s="20">
        <f t="shared" si="179"/>
        <v>2.9994805404521001</v>
      </c>
    </row>
    <row r="5735" spans="1:23" x14ac:dyDescent="0.25">
      <c r="A5735" s="18">
        <v>40756</v>
      </c>
      <c r="B5735" s="18">
        <v>40697</v>
      </c>
      <c r="C5735" s="18">
        <v>6410</v>
      </c>
      <c r="D5735" s="18">
        <v>6410</v>
      </c>
      <c r="E5735" s="18" t="s">
        <v>116</v>
      </c>
      <c r="F5735" s="18" t="s">
        <v>304</v>
      </c>
      <c r="G5735" s="19">
        <v>2.5540550208699999</v>
      </c>
      <c r="H5735" s="19">
        <v>1.03359</v>
      </c>
      <c r="I5735" s="18" t="s">
        <v>79</v>
      </c>
      <c r="J5735" s="18" t="s">
        <v>80</v>
      </c>
      <c r="K5735" s="18">
        <v>16</v>
      </c>
      <c r="L5735" s="18">
        <v>60</v>
      </c>
      <c r="M5735" s="18" t="s">
        <v>71</v>
      </c>
      <c r="N5735" s="18" t="s">
        <v>74</v>
      </c>
      <c r="O5735" s="18" t="s">
        <v>75</v>
      </c>
      <c r="P5735" s="19">
        <v>1213.3937601800001</v>
      </c>
      <c r="Q5735" s="19">
        <v>111254.191691</v>
      </c>
      <c r="R5735" s="20">
        <v>0.70014500000000002</v>
      </c>
      <c r="S5735" s="20">
        <v>6.29983</v>
      </c>
      <c r="T5735" s="20">
        <v>0.30199999999999999</v>
      </c>
      <c r="U5735" s="20">
        <v>0.30499999999999999</v>
      </c>
      <c r="V5735" s="20">
        <f t="shared" si="178"/>
        <v>0.50511668364389994</v>
      </c>
      <c r="W5735" s="20">
        <f t="shared" si="179"/>
        <v>4.5254516963415004</v>
      </c>
    </row>
    <row r="5736" spans="1:23" x14ac:dyDescent="0.25">
      <c r="A5736" s="18">
        <v>40757</v>
      </c>
      <c r="B5736" s="18">
        <v>40698</v>
      </c>
      <c r="C5736" s="18">
        <v>6410</v>
      </c>
      <c r="D5736" s="18">
        <v>6410</v>
      </c>
      <c r="E5736" s="18" t="s">
        <v>116</v>
      </c>
      <c r="F5736" s="18" t="s">
        <v>304</v>
      </c>
      <c r="G5736" s="19">
        <v>5.3834807516699996</v>
      </c>
      <c r="H5736" s="19">
        <v>2.17862</v>
      </c>
      <c r="I5736" s="18" t="s">
        <v>79</v>
      </c>
      <c r="J5736" s="18" t="s">
        <v>80</v>
      </c>
      <c r="K5736" s="18">
        <v>16</v>
      </c>
      <c r="L5736" s="18">
        <v>60</v>
      </c>
      <c r="M5736" s="18" t="s">
        <v>71</v>
      </c>
      <c r="N5736" s="18" t="s">
        <v>74</v>
      </c>
      <c r="O5736" s="18" t="s">
        <v>75</v>
      </c>
      <c r="P5736" s="19">
        <v>1845.1339765600001</v>
      </c>
      <c r="Q5736" s="19">
        <v>234503.483527</v>
      </c>
      <c r="R5736" s="20">
        <v>0.70014500000000002</v>
      </c>
      <c r="S5736" s="20">
        <v>6.29983</v>
      </c>
      <c r="T5736" s="20">
        <v>0.30199999999999999</v>
      </c>
      <c r="U5736" s="20">
        <v>0.30499999999999999</v>
      </c>
      <c r="V5736" s="20">
        <f t="shared" si="178"/>
        <v>1.0646942301302</v>
      </c>
      <c r="W5736" s="20">
        <f t="shared" si="179"/>
        <v>9.5388302660470004</v>
      </c>
    </row>
    <row r="5737" spans="1:23" x14ac:dyDescent="0.25">
      <c r="A5737" s="18">
        <v>40758</v>
      </c>
      <c r="B5737" s="18">
        <v>40699</v>
      </c>
      <c r="C5737" s="18">
        <v>6410</v>
      </c>
      <c r="D5737" s="18">
        <v>6410</v>
      </c>
      <c r="E5737" s="18" t="s">
        <v>116</v>
      </c>
      <c r="F5737" s="18" t="s">
        <v>304</v>
      </c>
      <c r="G5737" s="19">
        <v>13.296207174099999</v>
      </c>
      <c r="H5737" s="19">
        <v>5.3807799999999997</v>
      </c>
      <c r="I5737" s="18" t="s">
        <v>79</v>
      </c>
      <c r="J5737" s="18" t="s">
        <v>80</v>
      </c>
      <c r="K5737" s="18">
        <v>16</v>
      </c>
      <c r="L5737" s="18">
        <v>60</v>
      </c>
      <c r="M5737" s="18" t="s">
        <v>71</v>
      </c>
      <c r="N5737" s="18" t="s">
        <v>74</v>
      </c>
      <c r="O5737" s="18" t="s">
        <v>75</v>
      </c>
      <c r="P5737" s="19">
        <v>3123.6029161500001</v>
      </c>
      <c r="Q5737" s="19">
        <v>579180.46777300001</v>
      </c>
      <c r="R5737" s="20">
        <v>0.70014500000000002</v>
      </c>
      <c r="S5737" s="20">
        <v>6.29983</v>
      </c>
      <c r="T5737" s="20">
        <v>0.30199999999999999</v>
      </c>
      <c r="U5737" s="20">
        <v>0.30499999999999999</v>
      </c>
      <c r="V5737" s="20">
        <f t="shared" si="178"/>
        <v>2.6295936967437998</v>
      </c>
      <c r="W5737" s="20">
        <f t="shared" si="179"/>
        <v>23.559109490842999</v>
      </c>
    </row>
    <row r="5738" spans="1:23" x14ac:dyDescent="0.25">
      <c r="A5738" s="18">
        <v>40759</v>
      </c>
      <c r="B5738" s="18">
        <v>40700</v>
      </c>
      <c r="C5738" s="18">
        <v>6410</v>
      </c>
      <c r="D5738" s="18">
        <v>6410</v>
      </c>
      <c r="E5738" s="18" t="s">
        <v>116</v>
      </c>
      <c r="F5738" s="18" t="s">
        <v>304</v>
      </c>
      <c r="G5738" s="19">
        <v>3.2291182468000001</v>
      </c>
      <c r="H5738" s="19">
        <v>1.3067800000000001</v>
      </c>
      <c r="I5738" s="18" t="s">
        <v>79</v>
      </c>
      <c r="J5738" s="18" t="s">
        <v>80</v>
      </c>
      <c r="K5738" s="18">
        <v>16</v>
      </c>
      <c r="L5738" s="18">
        <v>60</v>
      </c>
      <c r="M5738" s="18" t="s">
        <v>71</v>
      </c>
      <c r="N5738" s="18" t="s">
        <v>74</v>
      </c>
      <c r="O5738" s="18" t="s">
        <v>75</v>
      </c>
      <c r="P5738" s="19">
        <v>1476.04489513</v>
      </c>
      <c r="Q5738" s="19">
        <v>140659.82819</v>
      </c>
      <c r="R5738" s="20">
        <v>0.70014500000000002</v>
      </c>
      <c r="S5738" s="20">
        <v>6.29983</v>
      </c>
      <c r="T5738" s="20">
        <v>0.30199999999999999</v>
      </c>
      <c r="U5738" s="20">
        <v>0.30499999999999999</v>
      </c>
      <c r="V5738" s="20">
        <f t="shared" si="178"/>
        <v>0.63862496720380002</v>
      </c>
      <c r="W5738" s="20">
        <f t="shared" si="179"/>
        <v>5.7215818339430005</v>
      </c>
    </row>
    <row r="5739" spans="1:23" x14ac:dyDescent="0.25">
      <c r="A5739" s="18">
        <v>40760</v>
      </c>
      <c r="B5739" s="18">
        <v>40701</v>
      </c>
      <c r="C5739" s="18">
        <v>6410</v>
      </c>
      <c r="D5739" s="18">
        <v>6410</v>
      </c>
      <c r="E5739" s="18" t="s">
        <v>116</v>
      </c>
      <c r="F5739" s="18" t="s">
        <v>304</v>
      </c>
      <c r="G5739" s="19">
        <v>6.6180785542800002</v>
      </c>
      <c r="H5739" s="19">
        <v>2.6782400000000002</v>
      </c>
      <c r="I5739" s="18" t="s">
        <v>79</v>
      </c>
      <c r="J5739" s="18" t="s">
        <v>80</v>
      </c>
      <c r="K5739" s="18">
        <v>16</v>
      </c>
      <c r="L5739" s="18">
        <v>60</v>
      </c>
      <c r="M5739" s="18" t="s">
        <v>71</v>
      </c>
      <c r="N5739" s="18" t="s">
        <v>74</v>
      </c>
      <c r="O5739" s="18" t="s">
        <v>75</v>
      </c>
      <c r="P5739" s="19">
        <v>2503.0692541899998</v>
      </c>
      <c r="Q5739" s="19">
        <v>288282.34869100002</v>
      </c>
      <c r="R5739" s="20">
        <v>0.70014500000000002</v>
      </c>
      <c r="S5739" s="20">
        <v>6.29983</v>
      </c>
      <c r="T5739" s="20">
        <v>0.30199999999999999</v>
      </c>
      <c r="U5739" s="20">
        <v>0.30499999999999999</v>
      </c>
      <c r="V5739" s="20">
        <f t="shared" si="178"/>
        <v>1.3088591286704001</v>
      </c>
      <c r="W5739" s="20">
        <f t="shared" si="179"/>
        <v>11.726357405944002</v>
      </c>
    </row>
    <row r="5740" spans="1:23" x14ac:dyDescent="0.25">
      <c r="A5740" s="18">
        <v>40761</v>
      </c>
      <c r="B5740" s="18">
        <v>40702</v>
      </c>
      <c r="C5740" s="18">
        <v>6410</v>
      </c>
      <c r="D5740" s="18">
        <v>6410</v>
      </c>
      <c r="E5740" s="18" t="s">
        <v>116</v>
      </c>
      <c r="F5740" s="18" t="s">
        <v>304</v>
      </c>
      <c r="G5740" s="19">
        <v>19.680410367299999</v>
      </c>
      <c r="H5740" s="19">
        <v>7.9643800000000002</v>
      </c>
      <c r="I5740" s="18" t="s">
        <v>79</v>
      </c>
      <c r="J5740" s="18" t="s">
        <v>80</v>
      </c>
      <c r="K5740" s="18">
        <v>16</v>
      </c>
      <c r="L5740" s="18">
        <v>60</v>
      </c>
      <c r="M5740" s="18" t="s">
        <v>71</v>
      </c>
      <c r="N5740" s="18" t="s">
        <v>74</v>
      </c>
      <c r="O5740" s="18" t="s">
        <v>75</v>
      </c>
      <c r="P5740" s="19">
        <v>4529.6153854800004</v>
      </c>
      <c r="Q5740" s="19">
        <v>857275.24648700003</v>
      </c>
      <c r="R5740" s="20">
        <v>0.70014500000000002</v>
      </c>
      <c r="S5740" s="20">
        <v>6.29983</v>
      </c>
      <c r="T5740" s="20">
        <v>0.30199999999999999</v>
      </c>
      <c r="U5740" s="20">
        <v>0.30499999999999999</v>
      </c>
      <c r="V5740" s="20">
        <f t="shared" si="178"/>
        <v>3.8922021428997997</v>
      </c>
      <c r="W5740" s="20">
        <f t="shared" si="179"/>
        <v>34.871096838503</v>
      </c>
    </row>
    <row r="5741" spans="1:23" x14ac:dyDescent="0.25">
      <c r="A5741" s="18">
        <v>40762</v>
      </c>
      <c r="B5741" s="18">
        <v>40703</v>
      </c>
      <c r="C5741" s="18">
        <v>6410</v>
      </c>
      <c r="D5741" s="18">
        <v>6410</v>
      </c>
      <c r="E5741" s="18" t="s">
        <v>116</v>
      </c>
      <c r="F5741" s="18" t="s">
        <v>304</v>
      </c>
      <c r="G5741" s="19">
        <v>13.0816775499</v>
      </c>
      <c r="H5741" s="19">
        <v>5.2939699999999998</v>
      </c>
      <c r="I5741" s="18" t="s">
        <v>79</v>
      </c>
      <c r="J5741" s="18" t="s">
        <v>80</v>
      </c>
      <c r="K5741" s="18">
        <v>16</v>
      </c>
      <c r="L5741" s="18">
        <v>60</v>
      </c>
      <c r="M5741" s="18" t="s">
        <v>71</v>
      </c>
      <c r="N5741" s="18" t="s">
        <v>74</v>
      </c>
      <c r="O5741" s="18" t="s">
        <v>75</v>
      </c>
      <c r="P5741" s="19">
        <v>3574.9995347200002</v>
      </c>
      <c r="Q5741" s="19">
        <v>569835.59472299996</v>
      </c>
      <c r="R5741" s="20">
        <v>0.70014500000000002</v>
      </c>
      <c r="S5741" s="20">
        <v>6.29983</v>
      </c>
      <c r="T5741" s="20">
        <v>0.30199999999999999</v>
      </c>
      <c r="U5741" s="20">
        <v>0.30499999999999999</v>
      </c>
      <c r="V5741" s="20">
        <f t="shared" si="178"/>
        <v>2.5871695447036998</v>
      </c>
      <c r="W5741" s="20">
        <f t="shared" si="179"/>
        <v>23.1790221624445</v>
      </c>
    </row>
    <row r="5742" spans="1:23" x14ac:dyDescent="0.25">
      <c r="A5742" s="18">
        <v>40763</v>
      </c>
      <c r="B5742" s="18">
        <v>40704</v>
      </c>
      <c r="C5742" s="18">
        <v>6410</v>
      </c>
      <c r="D5742" s="18">
        <v>6410</v>
      </c>
      <c r="E5742" s="18" t="s">
        <v>116</v>
      </c>
      <c r="F5742" s="18" t="s">
        <v>304</v>
      </c>
      <c r="G5742" s="19">
        <v>2.2467900154099998</v>
      </c>
      <c r="H5742" s="19">
        <v>0.90924400000000005</v>
      </c>
      <c r="I5742" s="18" t="s">
        <v>79</v>
      </c>
      <c r="J5742" s="18" t="s">
        <v>80</v>
      </c>
      <c r="K5742" s="18">
        <v>16</v>
      </c>
      <c r="L5742" s="18">
        <v>60</v>
      </c>
      <c r="M5742" s="18" t="s">
        <v>71</v>
      </c>
      <c r="N5742" s="18" t="s">
        <v>74</v>
      </c>
      <c r="O5742" s="18" t="s">
        <v>75</v>
      </c>
      <c r="P5742" s="19">
        <v>1368.0077244399999</v>
      </c>
      <c r="Q5742" s="19">
        <v>97869.781590900006</v>
      </c>
      <c r="R5742" s="20">
        <v>0.70014500000000002</v>
      </c>
      <c r="S5742" s="20">
        <v>6.29983</v>
      </c>
      <c r="T5742" s="20">
        <v>0.30199999999999999</v>
      </c>
      <c r="U5742" s="20">
        <v>0.30499999999999999</v>
      </c>
      <c r="V5742" s="20">
        <f t="shared" si="178"/>
        <v>0.44434864298524002</v>
      </c>
      <c r="W5742" s="20">
        <f t="shared" si="179"/>
        <v>3.9810174268214005</v>
      </c>
    </row>
    <row r="5743" spans="1:23" x14ac:dyDescent="0.25">
      <c r="A5743" s="18">
        <v>40764</v>
      </c>
      <c r="B5743" s="18">
        <v>40705</v>
      </c>
      <c r="C5743" s="18">
        <v>6410</v>
      </c>
      <c r="D5743" s="18">
        <v>6410</v>
      </c>
      <c r="E5743" s="18" t="s">
        <v>116</v>
      </c>
      <c r="F5743" s="18" t="s">
        <v>304</v>
      </c>
      <c r="G5743" s="19">
        <v>5.9749605937599997</v>
      </c>
      <c r="H5743" s="19">
        <v>2.41798</v>
      </c>
      <c r="I5743" s="18" t="s">
        <v>79</v>
      </c>
      <c r="J5743" s="18" t="s">
        <v>80</v>
      </c>
      <c r="K5743" s="18">
        <v>16</v>
      </c>
      <c r="L5743" s="18">
        <v>60</v>
      </c>
      <c r="M5743" s="18" t="s">
        <v>71</v>
      </c>
      <c r="N5743" s="18" t="s">
        <v>74</v>
      </c>
      <c r="O5743" s="18" t="s">
        <v>75</v>
      </c>
      <c r="P5743" s="19">
        <v>3326.8711634599999</v>
      </c>
      <c r="Q5743" s="19">
        <v>260268.24238899999</v>
      </c>
      <c r="R5743" s="20">
        <v>0.70014500000000002</v>
      </c>
      <c r="S5743" s="20">
        <v>6.29983</v>
      </c>
      <c r="T5743" s="20">
        <v>0.30199999999999999</v>
      </c>
      <c r="U5743" s="20">
        <v>0.30499999999999999</v>
      </c>
      <c r="V5743" s="20">
        <f t="shared" si="178"/>
        <v>1.1816697517557999</v>
      </c>
      <c r="W5743" s="20">
        <f t="shared" si="179"/>
        <v>10.586839745663001</v>
      </c>
    </row>
    <row r="5744" spans="1:23" x14ac:dyDescent="0.25">
      <c r="A5744" s="18">
        <v>40765</v>
      </c>
      <c r="B5744" s="18">
        <v>40706</v>
      </c>
      <c r="C5744" s="18">
        <v>6410</v>
      </c>
      <c r="D5744" s="18">
        <v>6410</v>
      </c>
      <c r="E5744" s="18" t="s">
        <v>116</v>
      </c>
      <c r="F5744" s="18" t="s">
        <v>304</v>
      </c>
      <c r="G5744" s="19">
        <v>4.5213492128499997</v>
      </c>
      <c r="H5744" s="19">
        <v>1.8297300000000001</v>
      </c>
      <c r="I5744" s="18" t="s">
        <v>79</v>
      </c>
      <c r="J5744" s="18" t="s">
        <v>80</v>
      </c>
      <c r="K5744" s="18">
        <v>16</v>
      </c>
      <c r="L5744" s="18">
        <v>60</v>
      </c>
      <c r="M5744" s="18" t="s">
        <v>71</v>
      </c>
      <c r="N5744" s="18" t="s">
        <v>74</v>
      </c>
      <c r="O5744" s="18" t="s">
        <v>75</v>
      </c>
      <c r="P5744" s="19">
        <v>1933.10092173</v>
      </c>
      <c r="Q5744" s="19">
        <v>196949.18391299999</v>
      </c>
      <c r="R5744" s="20">
        <v>0.70014500000000002</v>
      </c>
      <c r="S5744" s="20">
        <v>6.29983</v>
      </c>
      <c r="T5744" s="20">
        <v>0.30199999999999999</v>
      </c>
      <c r="U5744" s="20">
        <v>0.30499999999999999</v>
      </c>
      <c r="V5744" s="20">
        <f t="shared" si="178"/>
        <v>0.89419126497330004</v>
      </c>
      <c r="W5744" s="20">
        <f t="shared" si="179"/>
        <v>8.0112566224005004</v>
      </c>
    </row>
    <row r="5745" spans="1:23" x14ac:dyDescent="0.25">
      <c r="A5745" s="18">
        <v>40766</v>
      </c>
      <c r="B5745" s="18">
        <v>40707</v>
      </c>
      <c r="C5745" s="18">
        <v>6410</v>
      </c>
      <c r="D5745" s="18">
        <v>6410</v>
      </c>
      <c r="E5745" s="18" t="s">
        <v>116</v>
      </c>
      <c r="F5745" s="18" t="s">
        <v>304</v>
      </c>
      <c r="G5745" s="19">
        <v>6.6692301836299999</v>
      </c>
      <c r="H5745" s="19">
        <v>2.6989399999999999</v>
      </c>
      <c r="I5745" s="18" t="s">
        <v>79</v>
      </c>
      <c r="J5745" s="18" t="s">
        <v>80</v>
      </c>
      <c r="K5745" s="18">
        <v>16</v>
      </c>
      <c r="L5745" s="18">
        <v>60</v>
      </c>
      <c r="M5745" s="18" t="s">
        <v>71</v>
      </c>
      <c r="N5745" s="18" t="s">
        <v>74</v>
      </c>
      <c r="O5745" s="18" t="s">
        <v>75</v>
      </c>
      <c r="P5745" s="19">
        <v>2151.63336501</v>
      </c>
      <c r="Q5745" s="19">
        <v>290510.504755</v>
      </c>
      <c r="R5745" s="20">
        <v>0.70014500000000002</v>
      </c>
      <c r="S5745" s="20">
        <v>6.29983</v>
      </c>
      <c r="T5745" s="20">
        <v>0.30199999999999999</v>
      </c>
      <c r="U5745" s="20">
        <v>0.30499999999999999</v>
      </c>
      <c r="V5745" s="20">
        <f t="shared" si="178"/>
        <v>1.3189752437173998</v>
      </c>
      <c r="W5745" s="20">
        <f t="shared" si="179"/>
        <v>11.816989910239</v>
      </c>
    </row>
    <row r="5746" spans="1:23" x14ac:dyDescent="0.25">
      <c r="A5746" s="18">
        <v>40767</v>
      </c>
      <c r="B5746" s="18">
        <v>40708</v>
      </c>
      <c r="C5746" s="18">
        <v>6410</v>
      </c>
      <c r="D5746" s="18">
        <v>6410</v>
      </c>
      <c r="E5746" s="18" t="s">
        <v>116</v>
      </c>
      <c r="F5746" s="18" t="s">
        <v>304</v>
      </c>
      <c r="G5746" s="19">
        <v>3.4900680315299999</v>
      </c>
      <c r="H5746" s="19">
        <v>1.41238</v>
      </c>
      <c r="I5746" s="18" t="s">
        <v>79</v>
      </c>
      <c r="J5746" s="18" t="s">
        <v>80</v>
      </c>
      <c r="K5746" s="18">
        <v>16</v>
      </c>
      <c r="L5746" s="18">
        <v>60</v>
      </c>
      <c r="M5746" s="18" t="s">
        <v>71</v>
      </c>
      <c r="N5746" s="18" t="s">
        <v>74</v>
      </c>
      <c r="O5746" s="18" t="s">
        <v>75</v>
      </c>
      <c r="P5746" s="19">
        <v>1770.2622103599999</v>
      </c>
      <c r="Q5746" s="19">
        <v>152026.75534500001</v>
      </c>
      <c r="R5746" s="20">
        <v>0.70014500000000002</v>
      </c>
      <c r="S5746" s="20">
        <v>6.29983</v>
      </c>
      <c r="T5746" s="20">
        <v>0.30199999999999999</v>
      </c>
      <c r="U5746" s="20">
        <v>0.30499999999999999</v>
      </c>
      <c r="V5746" s="20">
        <f t="shared" si="178"/>
        <v>0.69023181497979991</v>
      </c>
      <c r="W5746" s="20">
        <f t="shared" si="179"/>
        <v>6.1839389573029999</v>
      </c>
    </row>
    <row r="5747" spans="1:23" x14ac:dyDescent="0.25">
      <c r="A5747" s="18">
        <v>40768</v>
      </c>
      <c r="B5747" s="18">
        <v>40709</v>
      </c>
      <c r="C5747" s="18">
        <v>6410</v>
      </c>
      <c r="D5747" s="18">
        <v>6410</v>
      </c>
      <c r="E5747" s="18" t="s">
        <v>116</v>
      </c>
      <c r="F5747" s="18" t="s">
        <v>304</v>
      </c>
      <c r="G5747" s="19">
        <v>4.0308456294999999</v>
      </c>
      <c r="H5747" s="19">
        <v>1.63123</v>
      </c>
      <c r="I5747" s="18" t="s">
        <v>79</v>
      </c>
      <c r="J5747" s="18" t="s">
        <v>80</v>
      </c>
      <c r="K5747" s="18">
        <v>16</v>
      </c>
      <c r="L5747" s="18">
        <v>60</v>
      </c>
      <c r="M5747" s="18" t="s">
        <v>71</v>
      </c>
      <c r="N5747" s="18" t="s">
        <v>74</v>
      </c>
      <c r="O5747" s="18" t="s">
        <v>75</v>
      </c>
      <c r="P5747" s="19">
        <v>2382.8204938399999</v>
      </c>
      <c r="Q5747" s="19">
        <v>175582.93328699999</v>
      </c>
      <c r="R5747" s="20">
        <v>0.70014500000000002</v>
      </c>
      <c r="S5747" s="20">
        <v>6.29983</v>
      </c>
      <c r="T5747" s="20">
        <v>0.30199999999999999</v>
      </c>
      <c r="U5747" s="20">
        <v>0.30499999999999999</v>
      </c>
      <c r="V5747" s="20">
        <f t="shared" si="178"/>
        <v>0.79718407478829989</v>
      </c>
      <c r="W5747" s="20">
        <f t="shared" si="179"/>
        <v>7.1421478251755</v>
      </c>
    </row>
    <row r="5748" spans="1:23" x14ac:dyDescent="0.25">
      <c r="A5748" s="18">
        <v>40769</v>
      </c>
      <c r="B5748" s="18">
        <v>40710</v>
      </c>
      <c r="C5748" s="18">
        <v>6410</v>
      </c>
      <c r="D5748" s="18">
        <v>6410</v>
      </c>
      <c r="E5748" s="18" t="s">
        <v>116</v>
      </c>
      <c r="F5748" s="18" t="s">
        <v>304</v>
      </c>
      <c r="G5748" s="19">
        <v>2.7253436937500002</v>
      </c>
      <c r="H5748" s="19">
        <v>1.1029100000000001</v>
      </c>
      <c r="I5748" s="18" t="s">
        <v>79</v>
      </c>
      <c r="J5748" s="18" t="s">
        <v>80</v>
      </c>
      <c r="K5748" s="18">
        <v>16</v>
      </c>
      <c r="L5748" s="18">
        <v>60</v>
      </c>
      <c r="M5748" s="18" t="s">
        <v>71</v>
      </c>
      <c r="N5748" s="18" t="s">
        <v>74</v>
      </c>
      <c r="O5748" s="18" t="s">
        <v>75</v>
      </c>
      <c r="P5748" s="19">
        <v>1307.7777964500001</v>
      </c>
      <c r="Q5748" s="19">
        <v>118715.49643499999</v>
      </c>
      <c r="R5748" s="20">
        <v>0.70014500000000002</v>
      </c>
      <c r="S5748" s="20">
        <v>6.29983</v>
      </c>
      <c r="T5748" s="20">
        <v>0.30199999999999999</v>
      </c>
      <c r="U5748" s="20">
        <v>0.30499999999999999</v>
      </c>
      <c r="V5748" s="20">
        <f t="shared" si="178"/>
        <v>0.53899345152110001</v>
      </c>
      <c r="W5748" s="20">
        <f t="shared" si="179"/>
        <v>4.8289611261835006</v>
      </c>
    </row>
    <row r="5749" spans="1:23" x14ac:dyDescent="0.25">
      <c r="A5749" s="18">
        <v>40770</v>
      </c>
      <c r="B5749" s="18">
        <v>40711</v>
      </c>
      <c r="C5749" s="18">
        <v>6410</v>
      </c>
      <c r="D5749" s="18">
        <v>6410</v>
      </c>
      <c r="E5749" s="18" t="s">
        <v>116</v>
      </c>
      <c r="F5749" s="18" t="s">
        <v>304</v>
      </c>
      <c r="G5749" s="19">
        <v>2.6200590103499999</v>
      </c>
      <c r="H5749" s="19">
        <v>1.0603</v>
      </c>
      <c r="I5749" s="18" t="s">
        <v>79</v>
      </c>
      <c r="J5749" s="18" t="s">
        <v>80</v>
      </c>
      <c r="K5749" s="18">
        <v>16</v>
      </c>
      <c r="L5749" s="18">
        <v>60</v>
      </c>
      <c r="M5749" s="18" t="s">
        <v>71</v>
      </c>
      <c r="N5749" s="18" t="s">
        <v>74</v>
      </c>
      <c r="O5749" s="18" t="s">
        <v>75</v>
      </c>
      <c r="P5749" s="19">
        <v>1295.42282688</v>
      </c>
      <c r="Q5749" s="19">
        <v>114129.313973</v>
      </c>
      <c r="R5749" s="20">
        <v>0.70014500000000002</v>
      </c>
      <c r="S5749" s="20">
        <v>6.29983</v>
      </c>
      <c r="T5749" s="20">
        <v>0.30199999999999999</v>
      </c>
      <c r="U5749" s="20">
        <v>0.30499999999999999</v>
      </c>
      <c r="V5749" s="20">
        <f t="shared" si="178"/>
        <v>0.51816989296299998</v>
      </c>
      <c r="W5749" s="20">
        <f t="shared" si="179"/>
        <v>4.6423982755550011</v>
      </c>
    </row>
    <row r="5750" spans="1:23" x14ac:dyDescent="0.25">
      <c r="A5750" s="18">
        <v>40771</v>
      </c>
      <c r="B5750" s="18">
        <v>40712</v>
      </c>
      <c r="C5750" s="18">
        <v>6410</v>
      </c>
      <c r="D5750" s="18">
        <v>6410</v>
      </c>
      <c r="E5750" s="18" t="s">
        <v>116</v>
      </c>
      <c r="F5750" s="18" t="s">
        <v>304</v>
      </c>
      <c r="G5750" s="19">
        <v>16.383039447000002</v>
      </c>
      <c r="H5750" s="19">
        <v>6.6299799999999998</v>
      </c>
      <c r="I5750" s="18" t="s">
        <v>79</v>
      </c>
      <c r="J5750" s="18" t="s">
        <v>80</v>
      </c>
      <c r="K5750" s="18">
        <v>16</v>
      </c>
      <c r="L5750" s="18">
        <v>60</v>
      </c>
      <c r="M5750" s="18" t="s">
        <v>71</v>
      </c>
      <c r="N5750" s="18" t="s">
        <v>74</v>
      </c>
      <c r="O5750" s="18" t="s">
        <v>75</v>
      </c>
      <c r="P5750" s="19">
        <v>5527.90133771</v>
      </c>
      <c r="Q5750" s="19">
        <v>713642.34373299999</v>
      </c>
      <c r="R5750" s="20">
        <v>0.70014500000000002</v>
      </c>
      <c r="S5750" s="20">
        <v>6.29983</v>
      </c>
      <c r="T5750" s="20">
        <v>0.30199999999999999</v>
      </c>
      <c r="U5750" s="20">
        <v>0.30499999999999999</v>
      </c>
      <c r="V5750" s="20">
        <f t="shared" si="178"/>
        <v>3.2400792482758001</v>
      </c>
      <c r="W5750" s="20">
        <f t="shared" si="179"/>
        <v>29.028584097863</v>
      </c>
    </row>
    <row r="5751" spans="1:23" x14ac:dyDescent="0.25">
      <c r="A5751" s="18">
        <v>40772</v>
      </c>
      <c r="B5751" s="18">
        <v>40713</v>
      </c>
      <c r="C5751" s="18">
        <v>6410</v>
      </c>
      <c r="D5751" s="18">
        <v>6410</v>
      </c>
      <c r="E5751" s="18" t="s">
        <v>116</v>
      </c>
      <c r="F5751" s="18" t="s">
        <v>304</v>
      </c>
      <c r="G5751" s="19">
        <v>1.2018711076699999</v>
      </c>
      <c r="H5751" s="19">
        <v>0.48637999999999998</v>
      </c>
      <c r="I5751" s="18" t="s">
        <v>79</v>
      </c>
      <c r="J5751" s="18" t="s">
        <v>80</v>
      </c>
      <c r="K5751" s="18">
        <v>16</v>
      </c>
      <c r="L5751" s="18">
        <v>60</v>
      </c>
      <c r="M5751" s="18" t="s">
        <v>71</v>
      </c>
      <c r="N5751" s="18" t="s">
        <v>74</v>
      </c>
      <c r="O5751" s="18" t="s">
        <v>75</v>
      </c>
      <c r="P5751" s="19">
        <v>879.71771014900003</v>
      </c>
      <c r="Q5751" s="19">
        <v>52353.296036599997</v>
      </c>
      <c r="R5751" s="20">
        <v>0.70014500000000002</v>
      </c>
      <c r="S5751" s="20">
        <v>6.29983</v>
      </c>
      <c r="T5751" s="20">
        <v>0.30199999999999999</v>
      </c>
      <c r="U5751" s="20">
        <v>0.30499999999999999</v>
      </c>
      <c r="V5751" s="20">
        <f t="shared" si="178"/>
        <v>0.23769449451979999</v>
      </c>
      <c r="W5751" s="20">
        <f t="shared" si="179"/>
        <v>2.1295573642030003</v>
      </c>
    </row>
    <row r="5752" spans="1:23" x14ac:dyDescent="0.25">
      <c r="A5752" s="18">
        <v>40773</v>
      </c>
      <c r="B5752" s="18">
        <v>40714</v>
      </c>
      <c r="C5752" s="18">
        <v>6410</v>
      </c>
      <c r="D5752" s="18">
        <v>6410</v>
      </c>
      <c r="E5752" s="18" t="s">
        <v>116</v>
      </c>
      <c r="F5752" s="18" t="s">
        <v>304</v>
      </c>
      <c r="G5752" s="19">
        <v>1.8292691754699999</v>
      </c>
      <c r="H5752" s="19">
        <v>0.74027900000000002</v>
      </c>
      <c r="I5752" s="18" t="s">
        <v>79</v>
      </c>
      <c r="J5752" s="18" t="s">
        <v>80</v>
      </c>
      <c r="K5752" s="18">
        <v>16</v>
      </c>
      <c r="L5752" s="18">
        <v>60</v>
      </c>
      <c r="M5752" s="18" t="s">
        <v>71</v>
      </c>
      <c r="N5752" s="18" t="s">
        <v>74</v>
      </c>
      <c r="O5752" s="18" t="s">
        <v>75</v>
      </c>
      <c r="P5752" s="19">
        <v>1084.9368611</v>
      </c>
      <c r="Q5752" s="19">
        <v>79682.646552000006</v>
      </c>
      <c r="R5752" s="20">
        <v>0.70014500000000002</v>
      </c>
      <c r="S5752" s="20">
        <v>6.29983</v>
      </c>
      <c r="T5752" s="20">
        <v>0.30199999999999999</v>
      </c>
      <c r="U5752" s="20">
        <v>0.30499999999999999</v>
      </c>
      <c r="V5752" s="20">
        <f t="shared" si="178"/>
        <v>0.36177524303759001</v>
      </c>
      <c r="W5752" s="20">
        <f t="shared" si="179"/>
        <v>3.2412241375361504</v>
      </c>
    </row>
    <row r="5753" spans="1:23" x14ac:dyDescent="0.25">
      <c r="A5753" s="18">
        <v>40774</v>
      </c>
      <c r="B5753" s="18">
        <v>40715</v>
      </c>
      <c r="C5753" s="18">
        <v>6410</v>
      </c>
      <c r="D5753" s="18">
        <v>6410</v>
      </c>
      <c r="E5753" s="18" t="s">
        <v>116</v>
      </c>
      <c r="F5753" s="18" t="s">
        <v>304</v>
      </c>
      <c r="G5753" s="19">
        <v>6.1444976271199998E-2</v>
      </c>
      <c r="H5753" s="19">
        <v>2.48659E-2</v>
      </c>
      <c r="I5753" s="18" t="s">
        <v>79</v>
      </c>
      <c r="J5753" s="18" t="s">
        <v>80</v>
      </c>
      <c r="K5753" s="18">
        <v>16</v>
      </c>
      <c r="L5753" s="18">
        <v>60</v>
      </c>
      <c r="M5753" s="18" t="s">
        <v>71</v>
      </c>
      <c r="N5753" s="18" t="s">
        <v>74</v>
      </c>
      <c r="O5753" s="18" t="s">
        <v>75</v>
      </c>
      <c r="P5753" s="19">
        <v>724.37545691100001</v>
      </c>
      <c r="Q5753" s="19">
        <v>2676.53246042</v>
      </c>
      <c r="R5753" s="20">
        <v>0.70014500000000002</v>
      </c>
      <c r="S5753" s="20">
        <v>6.29983</v>
      </c>
      <c r="T5753" s="20">
        <v>0.30199999999999999</v>
      </c>
      <c r="U5753" s="20">
        <v>0.30499999999999999</v>
      </c>
      <c r="V5753" s="20">
        <f t="shared" si="178"/>
        <v>1.2151995417738998E-2</v>
      </c>
      <c r="W5753" s="20">
        <f t="shared" si="179"/>
        <v>0.10887240524391502</v>
      </c>
    </row>
    <row r="5754" spans="1:23" x14ac:dyDescent="0.25">
      <c r="A5754" s="18">
        <v>40775</v>
      </c>
      <c r="B5754" s="18">
        <v>40716</v>
      </c>
      <c r="C5754" s="18">
        <v>6410</v>
      </c>
      <c r="D5754" s="18">
        <v>6410</v>
      </c>
      <c r="E5754" s="18" t="s">
        <v>116</v>
      </c>
      <c r="F5754" s="18" t="s">
        <v>304</v>
      </c>
      <c r="G5754" s="19">
        <v>1.9924755513100001</v>
      </c>
      <c r="H5754" s="19">
        <v>0.80632599999999999</v>
      </c>
      <c r="I5754" s="18" t="s">
        <v>79</v>
      </c>
      <c r="J5754" s="18" t="s">
        <v>80</v>
      </c>
      <c r="K5754" s="18">
        <v>16</v>
      </c>
      <c r="L5754" s="18">
        <v>60</v>
      </c>
      <c r="M5754" s="18" t="s">
        <v>71</v>
      </c>
      <c r="N5754" s="18" t="s">
        <v>74</v>
      </c>
      <c r="O5754" s="18" t="s">
        <v>75</v>
      </c>
      <c r="P5754" s="19">
        <v>1096.93905068</v>
      </c>
      <c r="Q5754" s="19">
        <v>86791.887845599995</v>
      </c>
      <c r="R5754" s="20">
        <v>0.70014500000000002</v>
      </c>
      <c r="S5754" s="20">
        <v>6.29983</v>
      </c>
      <c r="T5754" s="20">
        <v>0.30199999999999999</v>
      </c>
      <c r="U5754" s="20">
        <v>0.30499999999999999</v>
      </c>
      <c r="V5754" s="20">
        <f t="shared" si="178"/>
        <v>0.39405249185445995</v>
      </c>
      <c r="W5754" s="20">
        <f t="shared" si="179"/>
        <v>3.5304031235831004</v>
      </c>
    </row>
    <row r="5755" spans="1:23" x14ac:dyDescent="0.25">
      <c r="A5755" s="18">
        <v>40776</v>
      </c>
      <c r="B5755" s="18">
        <v>40717</v>
      </c>
      <c r="C5755" s="18">
        <v>6410</v>
      </c>
      <c r="D5755" s="18">
        <v>6410</v>
      </c>
      <c r="E5755" s="18" t="s">
        <v>116</v>
      </c>
      <c r="F5755" s="18" t="s">
        <v>304</v>
      </c>
      <c r="G5755" s="19">
        <v>7.0365689959099999E-4</v>
      </c>
      <c r="H5755" s="19">
        <v>2.8476E-4</v>
      </c>
      <c r="I5755" s="18" t="s">
        <v>79</v>
      </c>
      <c r="J5755" s="18" t="s">
        <v>80</v>
      </c>
      <c r="K5755" s="18">
        <v>16</v>
      </c>
      <c r="L5755" s="18">
        <v>60</v>
      </c>
      <c r="M5755" s="18" t="s">
        <v>71</v>
      </c>
      <c r="N5755" s="18" t="s">
        <v>74</v>
      </c>
      <c r="O5755" s="18" t="s">
        <v>75</v>
      </c>
      <c r="P5755" s="19">
        <v>74.482390389200006</v>
      </c>
      <c r="Q5755" s="19">
        <v>30.651171956900001</v>
      </c>
      <c r="R5755" s="20">
        <v>0.70014500000000002</v>
      </c>
      <c r="S5755" s="20">
        <v>6.29983</v>
      </c>
      <c r="T5755" s="20">
        <v>0.30199999999999999</v>
      </c>
      <c r="U5755" s="20">
        <v>0.30499999999999999</v>
      </c>
      <c r="V5755" s="20">
        <f t="shared" si="178"/>
        <v>1.391625565596E-4</v>
      </c>
      <c r="W5755" s="20">
        <f t="shared" si="179"/>
        <v>1.2467880156060002E-3</v>
      </c>
    </row>
    <row r="5756" spans="1:23" x14ac:dyDescent="0.25">
      <c r="A5756" s="18">
        <v>40777</v>
      </c>
      <c r="B5756" s="18">
        <v>40718</v>
      </c>
      <c r="C5756" s="18">
        <v>6410</v>
      </c>
      <c r="D5756" s="18">
        <v>6410</v>
      </c>
      <c r="E5756" s="18" t="s">
        <v>116</v>
      </c>
      <c r="F5756" s="18" t="s">
        <v>304</v>
      </c>
      <c r="G5756" s="19">
        <v>1.4589179863899999</v>
      </c>
      <c r="H5756" s="19">
        <v>0.59040300000000001</v>
      </c>
      <c r="I5756" s="18" t="s">
        <v>79</v>
      </c>
      <c r="J5756" s="18" t="s">
        <v>80</v>
      </c>
      <c r="K5756" s="18">
        <v>16</v>
      </c>
      <c r="L5756" s="18">
        <v>60</v>
      </c>
      <c r="M5756" s="18" t="s">
        <v>71</v>
      </c>
      <c r="N5756" s="18" t="s">
        <v>74</v>
      </c>
      <c r="O5756" s="18" t="s">
        <v>75</v>
      </c>
      <c r="P5756" s="19">
        <v>989.33342441000002</v>
      </c>
      <c r="Q5756" s="19">
        <v>63550.213285400001</v>
      </c>
      <c r="R5756" s="20">
        <v>0.70014500000000002</v>
      </c>
      <c r="S5756" s="20">
        <v>6.29983</v>
      </c>
      <c r="T5756" s="20">
        <v>0.30199999999999999</v>
      </c>
      <c r="U5756" s="20">
        <v>0.30499999999999999</v>
      </c>
      <c r="V5756" s="20">
        <f t="shared" si="178"/>
        <v>0.28853066048762999</v>
      </c>
      <c r="W5756" s="20">
        <f t="shared" si="179"/>
        <v>2.5850097793855502</v>
      </c>
    </row>
    <row r="5757" spans="1:23" x14ac:dyDescent="0.25">
      <c r="A5757" s="18">
        <v>40778</v>
      </c>
      <c r="B5757" s="18">
        <v>40719</v>
      </c>
      <c r="C5757" s="18">
        <v>6410</v>
      </c>
      <c r="D5757" s="18">
        <v>6410</v>
      </c>
      <c r="E5757" s="18" t="s">
        <v>116</v>
      </c>
      <c r="F5757" s="18" t="s">
        <v>304</v>
      </c>
      <c r="G5757" s="19">
        <v>0.10651034677399999</v>
      </c>
      <c r="H5757" s="19">
        <v>4.3103200000000001E-2</v>
      </c>
      <c r="I5757" s="18" t="s">
        <v>79</v>
      </c>
      <c r="J5757" s="18" t="s">
        <v>80</v>
      </c>
      <c r="K5757" s="18">
        <v>16</v>
      </c>
      <c r="L5757" s="18">
        <v>60</v>
      </c>
      <c r="M5757" s="18" t="s">
        <v>71</v>
      </c>
      <c r="N5757" s="18" t="s">
        <v>74</v>
      </c>
      <c r="O5757" s="18" t="s">
        <v>75</v>
      </c>
      <c r="P5757" s="19">
        <v>678.17633215800004</v>
      </c>
      <c r="Q5757" s="19">
        <v>4639.57214845</v>
      </c>
      <c r="R5757" s="20">
        <v>0.70014500000000002</v>
      </c>
      <c r="S5757" s="20">
        <v>6.29983</v>
      </c>
      <c r="T5757" s="20">
        <v>0.30199999999999999</v>
      </c>
      <c r="U5757" s="20">
        <v>0.30499999999999999</v>
      </c>
      <c r="V5757" s="20">
        <f t="shared" si="178"/>
        <v>2.1064585994871998E-2</v>
      </c>
      <c r="W5757" s="20">
        <f t="shared" si="179"/>
        <v>0.18872226855692004</v>
      </c>
    </row>
    <row r="5758" spans="1:23" x14ac:dyDescent="0.25">
      <c r="A5758" s="18">
        <v>40779</v>
      </c>
      <c r="B5758" s="18">
        <v>40720</v>
      </c>
      <c r="C5758" s="18">
        <v>6410</v>
      </c>
      <c r="D5758" s="18">
        <v>6410</v>
      </c>
      <c r="E5758" s="18" t="s">
        <v>116</v>
      </c>
      <c r="F5758" s="18" t="s">
        <v>304</v>
      </c>
      <c r="G5758" s="19">
        <v>5.17641121607E-5</v>
      </c>
      <c r="H5758" s="19">
        <v>2.09482E-5</v>
      </c>
      <c r="I5758" s="18" t="s">
        <v>79</v>
      </c>
      <c r="J5758" s="18" t="s">
        <v>80</v>
      </c>
      <c r="K5758" s="18">
        <v>16</v>
      </c>
      <c r="L5758" s="18">
        <v>60</v>
      </c>
      <c r="M5758" s="18" t="s">
        <v>71</v>
      </c>
      <c r="N5758" s="18" t="s">
        <v>74</v>
      </c>
      <c r="O5758" s="18" t="s">
        <v>75</v>
      </c>
      <c r="P5758" s="19">
        <v>10.2170533472</v>
      </c>
      <c r="Q5758" s="19">
        <v>2.2548357048300001</v>
      </c>
      <c r="R5758" s="20">
        <v>0.70014500000000002</v>
      </c>
      <c r="S5758" s="20">
        <v>6.29983</v>
      </c>
      <c r="T5758" s="20">
        <v>0.30199999999999999</v>
      </c>
      <c r="U5758" s="20">
        <v>0.30499999999999999</v>
      </c>
      <c r="V5758" s="20">
        <f t="shared" si="178"/>
        <v>1.0237410687321999E-5</v>
      </c>
      <c r="W5758" s="20">
        <f t="shared" si="179"/>
        <v>9.1719218670170005E-5</v>
      </c>
    </row>
    <row r="5759" spans="1:23" x14ac:dyDescent="0.25">
      <c r="A5759" s="18">
        <v>40780</v>
      </c>
      <c r="B5759" s="18">
        <v>40721</v>
      </c>
      <c r="C5759" s="18">
        <v>6410</v>
      </c>
      <c r="D5759" s="18">
        <v>6410</v>
      </c>
      <c r="E5759" s="18" t="s">
        <v>116</v>
      </c>
      <c r="F5759" s="18" t="s">
        <v>304</v>
      </c>
      <c r="G5759" s="19">
        <v>1.8192588812399999</v>
      </c>
      <c r="H5759" s="19">
        <v>0.73622799999999999</v>
      </c>
      <c r="I5759" s="18" t="s">
        <v>79</v>
      </c>
      <c r="J5759" s="18" t="s">
        <v>80</v>
      </c>
      <c r="K5759" s="18">
        <v>16</v>
      </c>
      <c r="L5759" s="18">
        <v>60</v>
      </c>
      <c r="M5759" s="18" t="s">
        <v>71</v>
      </c>
      <c r="N5759" s="18" t="s">
        <v>74</v>
      </c>
      <c r="O5759" s="18" t="s">
        <v>75</v>
      </c>
      <c r="P5759" s="19">
        <v>1170.6108555000001</v>
      </c>
      <c r="Q5759" s="19">
        <v>79246.599878699999</v>
      </c>
      <c r="R5759" s="20">
        <v>0.70014500000000002</v>
      </c>
      <c r="S5759" s="20">
        <v>6.29983</v>
      </c>
      <c r="T5759" s="20">
        <v>0.30199999999999999</v>
      </c>
      <c r="U5759" s="20">
        <v>0.30499999999999999</v>
      </c>
      <c r="V5759" s="20">
        <f t="shared" si="178"/>
        <v>0.35979551443587998</v>
      </c>
      <c r="W5759" s="20">
        <f t="shared" si="179"/>
        <v>3.2234873126618</v>
      </c>
    </row>
    <row r="5760" spans="1:23" x14ac:dyDescent="0.25">
      <c r="A5760" s="18">
        <v>40781</v>
      </c>
      <c r="B5760" s="18">
        <v>40722</v>
      </c>
      <c r="C5760" s="18">
        <v>6410</v>
      </c>
      <c r="D5760" s="18">
        <v>6410</v>
      </c>
      <c r="E5760" s="18" t="s">
        <v>116</v>
      </c>
      <c r="F5760" s="18" t="s">
        <v>304</v>
      </c>
      <c r="G5760" s="19">
        <v>1.3324020671000001</v>
      </c>
      <c r="H5760" s="19">
        <v>0.53920400000000002</v>
      </c>
      <c r="I5760" s="18" t="s">
        <v>79</v>
      </c>
      <c r="J5760" s="18" t="s">
        <v>80</v>
      </c>
      <c r="K5760" s="18">
        <v>16</v>
      </c>
      <c r="L5760" s="18">
        <v>60</v>
      </c>
      <c r="M5760" s="18" t="s">
        <v>71</v>
      </c>
      <c r="N5760" s="18" t="s">
        <v>74</v>
      </c>
      <c r="O5760" s="18" t="s">
        <v>75</v>
      </c>
      <c r="P5760" s="19">
        <v>871.11667363900006</v>
      </c>
      <c r="Q5760" s="19">
        <v>58039.201885199996</v>
      </c>
      <c r="R5760" s="20">
        <v>0.70014500000000002</v>
      </c>
      <c r="S5760" s="20">
        <v>6.29983</v>
      </c>
      <c r="T5760" s="20">
        <v>0.30199999999999999</v>
      </c>
      <c r="U5760" s="20">
        <v>0.30499999999999999</v>
      </c>
      <c r="V5760" s="20">
        <f t="shared" si="178"/>
        <v>0.26350964723684001</v>
      </c>
      <c r="W5760" s="20">
        <f t="shared" si="179"/>
        <v>2.3608410070474002</v>
      </c>
    </row>
    <row r="5761" spans="1:23" x14ac:dyDescent="0.25">
      <c r="A5761" s="18">
        <v>40782</v>
      </c>
      <c r="B5761" s="18">
        <v>40723</v>
      </c>
      <c r="C5761" s="18">
        <v>6410</v>
      </c>
      <c r="D5761" s="18">
        <v>6410</v>
      </c>
      <c r="E5761" s="18" t="s">
        <v>116</v>
      </c>
      <c r="F5761" s="18" t="s">
        <v>304</v>
      </c>
      <c r="G5761" s="19">
        <v>34.421181007400001</v>
      </c>
      <c r="H5761" s="19">
        <v>13.9298</v>
      </c>
      <c r="I5761" s="18" t="s">
        <v>79</v>
      </c>
      <c r="J5761" s="18" t="s">
        <v>80</v>
      </c>
      <c r="K5761" s="18">
        <v>16</v>
      </c>
      <c r="L5761" s="18">
        <v>60</v>
      </c>
      <c r="M5761" s="18" t="s">
        <v>71</v>
      </c>
      <c r="N5761" s="18" t="s">
        <v>74</v>
      </c>
      <c r="O5761" s="18" t="s">
        <v>75</v>
      </c>
      <c r="P5761" s="19">
        <v>9493.3913865300001</v>
      </c>
      <c r="Q5761" s="19">
        <v>1499380.64714</v>
      </c>
      <c r="R5761" s="20">
        <v>0.70014500000000002</v>
      </c>
      <c r="S5761" s="20">
        <v>6.29983</v>
      </c>
      <c r="T5761" s="20">
        <v>0.30199999999999999</v>
      </c>
      <c r="U5761" s="20">
        <v>0.30499999999999999</v>
      </c>
      <c r="V5761" s="20">
        <f t="shared" si="178"/>
        <v>6.8075101150580002</v>
      </c>
      <c r="W5761" s="20">
        <f t="shared" si="179"/>
        <v>60.989983494130001</v>
      </c>
    </row>
    <row r="5762" spans="1:23" x14ac:dyDescent="0.25">
      <c r="A5762" s="18">
        <v>40783</v>
      </c>
      <c r="B5762" s="18">
        <v>40724</v>
      </c>
      <c r="C5762" s="18">
        <v>6410</v>
      </c>
      <c r="D5762" s="18">
        <v>6410</v>
      </c>
      <c r="E5762" s="18" t="s">
        <v>116</v>
      </c>
      <c r="F5762" s="18" t="s">
        <v>304</v>
      </c>
      <c r="G5762" s="19">
        <v>0.14038372045899999</v>
      </c>
      <c r="H5762" s="19">
        <v>5.6811300000000002E-2</v>
      </c>
      <c r="I5762" s="18" t="s">
        <v>79</v>
      </c>
      <c r="J5762" s="18" t="s">
        <v>80</v>
      </c>
      <c r="K5762" s="18">
        <v>16</v>
      </c>
      <c r="L5762" s="18">
        <v>60</v>
      </c>
      <c r="M5762" s="18" t="s">
        <v>71</v>
      </c>
      <c r="N5762" s="18" t="s">
        <v>74</v>
      </c>
      <c r="O5762" s="18" t="s">
        <v>75</v>
      </c>
      <c r="P5762" s="19">
        <v>677.29612450900004</v>
      </c>
      <c r="Q5762" s="19">
        <v>6115.0904029499998</v>
      </c>
      <c r="R5762" s="20">
        <v>0.70014500000000002</v>
      </c>
      <c r="S5762" s="20">
        <v>6.29983</v>
      </c>
      <c r="T5762" s="20">
        <v>0.30199999999999999</v>
      </c>
      <c r="U5762" s="20">
        <v>0.30499999999999999</v>
      </c>
      <c r="V5762" s="20">
        <f t="shared" si="178"/>
        <v>2.7763751051672999E-2</v>
      </c>
      <c r="W5762" s="20">
        <f t="shared" si="179"/>
        <v>0.24874156479490503</v>
      </c>
    </row>
    <row r="5763" spans="1:23" x14ac:dyDescent="0.25">
      <c r="A5763" s="18">
        <v>40784</v>
      </c>
      <c r="B5763" s="18">
        <v>40725</v>
      </c>
      <c r="C5763" s="18">
        <v>6410</v>
      </c>
      <c r="D5763" s="18">
        <v>6410</v>
      </c>
      <c r="E5763" s="18" t="s">
        <v>116</v>
      </c>
      <c r="F5763" s="18" t="s">
        <v>304</v>
      </c>
      <c r="G5763" s="19">
        <v>1.6050396955799999</v>
      </c>
      <c r="H5763" s="19">
        <v>0.649536</v>
      </c>
      <c r="I5763" s="18" t="s">
        <v>79</v>
      </c>
      <c r="J5763" s="18" t="s">
        <v>80</v>
      </c>
      <c r="K5763" s="18">
        <v>16</v>
      </c>
      <c r="L5763" s="18">
        <v>60</v>
      </c>
      <c r="M5763" s="18" t="s">
        <v>71</v>
      </c>
      <c r="N5763" s="18" t="s">
        <v>74</v>
      </c>
      <c r="O5763" s="18" t="s">
        <v>75</v>
      </c>
      <c r="P5763" s="19">
        <v>1031.41305807</v>
      </c>
      <c r="Q5763" s="19">
        <v>69915.249477499994</v>
      </c>
      <c r="R5763" s="20">
        <v>0.70014500000000002</v>
      </c>
      <c r="S5763" s="20">
        <v>6.29983</v>
      </c>
      <c r="T5763" s="20">
        <v>0.30199999999999999</v>
      </c>
      <c r="U5763" s="20">
        <v>0.30499999999999999</v>
      </c>
      <c r="V5763" s="20">
        <f t="shared" ref="V5763:V5826" si="180">H5763*R5763*(1-T5763)</f>
        <v>0.31742902913855997</v>
      </c>
      <c r="W5763" s="20">
        <f t="shared" ref="W5763:W5826" si="181">H5763*S5763*(1-U5763)</f>
        <v>2.8439166333216006</v>
      </c>
    </row>
    <row r="5764" spans="1:23" x14ac:dyDescent="0.25">
      <c r="A5764" s="18">
        <v>40785</v>
      </c>
      <c r="B5764" s="18">
        <v>40726</v>
      </c>
      <c r="C5764" s="18">
        <v>6410</v>
      </c>
      <c r="D5764" s="18">
        <v>6410</v>
      </c>
      <c r="E5764" s="18" t="s">
        <v>116</v>
      </c>
      <c r="F5764" s="18" t="s">
        <v>304</v>
      </c>
      <c r="G5764" s="19">
        <v>1.69934625187</v>
      </c>
      <c r="H5764" s="19">
        <v>0.68770100000000001</v>
      </c>
      <c r="I5764" s="18" t="s">
        <v>79</v>
      </c>
      <c r="J5764" s="18" t="s">
        <v>80</v>
      </c>
      <c r="K5764" s="18">
        <v>16</v>
      </c>
      <c r="L5764" s="18">
        <v>60</v>
      </c>
      <c r="M5764" s="18" t="s">
        <v>71</v>
      </c>
      <c r="N5764" s="18" t="s">
        <v>74</v>
      </c>
      <c r="O5764" s="18" t="s">
        <v>75</v>
      </c>
      <c r="P5764" s="19">
        <v>1028.35516489</v>
      </c>
      <c r="Q5764" s="19">
        <v>74023.226637500004</v>
      </c>
      <c r="R5764" s="20">
        <v>0.70014500000000002</v>
      </c>
      <c r="S5764" s="20">
        <v>6.29983</v>
      </c>
      <c r="T5764" s="20">
        <v>0.30199999999999999</v>
      </c>
      <c r="U5764" s="20">
        <v>0.30499999999999999</v>
      </c>
      <c r="V5764" s="20">
        <f t="shared" si="180"/>
        <v>0.33608031081820999</v>
      </c>
      <c r="W5764" s="20">
        <f t="shared" si="181"/>
        <v>3.0110175766268501</v>
      </c>
    </row>
    <row r="5765" spans="1:23" x14ac:dyDescent="0.25">
      <c r="A5765" s="18">
        <v>40786</v>
      </c>
      <c r="B5765" s="18">
        <v>40727</v>
      </c>
      <c r="C5765" s="18">
        <v>6410</v>
      </c>
      <c r="D5765" s="18">
        <v>6410</v>
      </c>
      <c r="E5765" s="18" t="s">
        <v>116</v>
      </c>
      <c r="F5765" s="18" t="s">
        <v>304</v>
      </c>
      <c r="G5765" s="19">
        <v>2.07134890716</v>
      </c>
      <c r="H5765" s="19">
        <v>0.83824500000000002</v>
      </c>
      <c r="I5765" s="18" t="s">
        <v>79</v>
      </c>
      <c r="J5765" s="18" t="s">
        <v>80</v>
      </c>
      <c r="K5765" s="18">
        <v>16</v>
      </c>
      <c r="L5765" s="18">
        <v>60</v>
      </c>
      <c r="M5765" s="18" t="s">
        <v>71</v>
      </c>
      <c r="N5765" s="18" t="s">
        <v>74</v>
      </c>
      <c r="O5765" s="18" t="s">
        <v>75</v>
      </c>
      <c r="P5765" s="19">
        <v>1198.08091343</v>
      </c>
      <c r="Q5765" s="19">
        <v>90227.597483399994</v>
      </c>
      <c r="R5765" s="20">
        <v>0.70014500000000002</v>
      </c>
      <c r="S5765" s="20">
        <v>6.29983</v>
      </c>
      <c r="T5765" s="20">
        <v>0.30199999999999999</v>
      </c>
      <c r="U5765" s="20">
        <v>0.30499999999999999</v>
      </c>
      <c r="V5765" s="20">
        <f t="shared" si="180"/>
        <v>0.40965134577644996</v>
      </c>
      <c r="W5765" s="20">
        <f t="shared" si="181"/>
        <v>3.6701566938532504</v>
      </c>
    </row>
    <row r="5766" spans="1:23" x14ac:dyDescent="0.25">
      <c r="A5766" s="18">
        <v>40787</v>
      </c>
      <c r="B5766" s="18">
        <v>40728</v>
      </c>
      <c r="C5766" s="18">
        <v>6410</v>
      </c>
      <c r="D5766" s="18">
        <v>6410</v>
      </c>
      <c r="E5766" s="18" t="s">
        <v>116</v>
      </c>
      <c r="F5766" s="18" t="s">
        <v>304</v>
      </c>
      <c r="G5766" s="19">
        <v>7.0972849947E-3</v>
      </c>
      <c r="H5766" s="19">
        <v>2.8721699999999998E-3</v>
      </c>
      <c r="I5766" s="18" t="s">
        <v>79</v>
      </c>
      <c r="J5766" s="18" t="s">
        <v>80</v>
      </c>
      <c r="K5766" s="18">
        <v>16</v>
      </c>
      <c r="L5766" s="18">
        <v>60</v>
      </c>
      <c r="M5766" s="18" t="s">
        <v>71</v>
      </c>
      <c r="N5766" s="18" t="s">
        <v>74</v>
      </c>
      <c r="O5766" s="18" t="s">
        <v>75</v>
      </c>
      <c r="P5766" s="19">
        <v>125.732926475</v>
      </c>
      <c r="Q5766" s="19">
        <v>309.15649771400001</v>
      </c>
      <c r="R5766" s="20">
        <v>0.70014500000000002</v>
      </c>
      <c r="S5766" s="20">
        <v>6.29983</v>
      </c>
      <c r="T5766" s="20">
        <v>0.30199999999999999</v>
      </c>
      <c r="U5766" s="20">
        <v>0.30499999999999999</v>
      </c>
      <c r="V5766" s="20">
        <f t="shared" si="180"/>
        <v>1.4036329543257E-3</v>
      </c>
      <c r="W5766" s="20">
        <f t="shared" si="181"/>
        <v>1.2575456998114501E-2</v>
      </c>
    </row>
    <row r="5767" spans="1:23" x14ac:dyDescent="0.25">
      <c r="A5767" s="18">
        <v>40788</v>
      </c>
      <c r="B5767" s="18">
        <v>40729</v>
      </c>
      <c r="C5767" s="18">
        <v>6410</v>
      </c>
      <c r="D5767" s="18">
        <v>6410</v>
      </c>
      <c r="E5767" s="18" t="s">
        <v>116</v>
      </c>
      <c r="F5767" s="18" t="s">
        <v>304</v>
      </c>
      <c r="G5767" s="19">
        <v>1.4566942708799999</v>
      </c>
      <c r="H5767" s="19">
        <v>0.589503</v>
      </c>
      <c r="I5767" s="18" t="s">
        <v>79</v>
      </c>
      <c r="J5767" s="18" t="s">
        <v>80</v>
      </c>
      <c r="K5767" s="18">
        <v>16</v>
      </c>
      <c r="L5767" s="18">
        <v>60</v>
      </c>
      <c r="M5767" s="18" t="s">
        <v>71</v>
      </c>
      <c r="N5767" s="18" t="s">
        <v>74</v>
      </c>
      <c r="O5767" s="18" t="s">
        <v>75</v>
      </c>
      <c r="P5767" s="19">
        <v>941.87032016800003</v>
      </c>
      <c r="Q5767" s="19">
        <v>63453.348625300001</v>
      </c>
      <c r="R5767" s="20">
        <v>0.70014500000000002</v>
      </c>
      <c r="S5767" s="20">
        <v>6.29983</v>
      </c>
      <c r="T5767" s="20">
        <v>0.30199999999999999</v>
      </c>
      <c r="U5767" s="20">
        <v>0.30499999999999999</v>
      </c>
      <c r="V5767" s="20">
        <f t="shared" si="180"/>
        <v>0.28809082939862996</v>
      </c>
      <c r="W5767" s="20">
        <f t="shared" si="181"/>
        <v>2.5810692357205505</v>
      </c>
    </row>
    <row r="5768" spans="1:23" x14ac:dyDescent="0.25">
      <c r="A5768" s="18">
        <v>40789</v>
      </c>
      <c r="B5768" s="18">
        <v>40730</v>
      </c>
      <c r="C5768" s="18">
        <v>6410</v>
      </c>
      <c r="D5768" s="18">
        <v>6410</v>
      </c>
      <c r="E5768" s="18" t="s">
        <v>116</v>
      </c>
      <c r="F5768" s="18" t="s">
        <v>304</v>
      </c>
      <c r="G5768" s="19">
        <v>4.1003618428699998E-2</v>
      </c>
      <c r="H5768" s="19">
        <v>1.65936E-2</v>
      </c>
      <c r="I5768" s="18" t="s">
        <v>79</v>
      </c>
      <c r="J5768" s="18" t="s">
        <v>80</v>
      </c>
      <c r="K5768" s="18">
        <v>16</v>
      </c>
      <c r="L5768" s="18">
        <v>60</v>
      </c>
      <c r="M5768" s="18" t="s">
        <v>71</v>
      </c>
      <c r="N5768" s="18" t="s">
        <v>74</v>
      </c>
      <c r="O5768" s="18" t="s">
        <v>75</v>
      </c>
      <c r="P5768" s="19">
        <v>231.472111786</v>
      </c>
      <c r="Q5768" s="19">
        <v>1786.1104742099999</v>
      </c>
      <c r="R5768" s="20">
        <v>0.70014500000000002</v>
      </c>
      <c r="S5768" s="20">
        <v>6.29983</v>
      </c>
      <c r="T5768" s="20">
        <v>0.30199999999999999</v>
      </c>
      <c r="U5768" s="20">
        <v>0.30499999999999999</v>
      </c>
      <c r="V5768" s="20">
        <f t="shared" si="180"/>
        <v>8.1093123982559998E-3</v>
      </c>
      <c r="W5768" s="20">
        <f t="shared" si="181"/>
        <v>7.2653117066160011E-2</v>
      </c>
    </row>
    <row r="5769" spans="1:23" x14ac:dyDescent="0.25">
      <c r="A5769" s="18">
        <v>40790</v>
      </c>
      <c r="B5769" s="18">
        <v>40731</v>
      </c>
      <c r="C5769" s="18">
        <v>6410</v>
      </c>
      <c r="D5769" s="18">
        <v>6410</v>
      </c>
      <c r="E5769" s="18" t="s">
        <v>116</v>
      </c>
      <c r="F5769" s="18" t="s">
        <v>304</v>
      </c>
      <c r="G5769" s="19">
        <v>7.0569574957899999</v>
      </c>
      <c r="H5769" s="19">
        <v>2.8558500000000002</v>
      </c>
      <c r="I5769" s="18" t="s">
        <v>79</v>
      </c>
      <c r="J5769" s="18" t="s">
        <v>80</v>
      </c>
      <c r="K5769" s="18">
        <v>16</v>
      </c>
      <c r="L5769" s="18">
        <v>60</v>
      </c>
      <c r="M5769" s="18" t="s">
        <v>71</v>
      </c>
      <c r="N5769" s="18" t="s">
        <v>74</v>
      </c>
      <c r="O5769" s="18" t="s">
        <v>75</v>
      </c>
      <c r="P5769" s="19">
        <v>2460.51996607</v>
      </c>
      <c r="Q5769" s="19">
        <v>307399.83891300001</v>
      </c>
      <c r="R5769" s="20">
        <v>0.70014500000000002</v>
      </c>
      <c r="S5769" s="20">
        <v>6.29983</v>
      </c>
      <c r="T5769" s="20">
        <v>0.30199999999999999</v>
      </c>
      <c r="U5769" s="20">
        <v>0.30499999999999999</v>
      </c>
      <c r="V5769" s="20">
        <f t="shared" si="180"/>
        <v>1.3956573505784999</v>
      </c>
      <c r="W5769" s="20">
        <f t="shared" si="181"/>
        <v>12.504001806322501</v>
      </c>
    </row>
    <row r="5770" spans="1:23" x14ac:dyDescent="0.25">
      <c r="A5770" s="18">
        <v>40791</v>
      </c>
      <c r="B5770" s="18">
        <v>40732</v>
      </c>
      <c r="C5770" s="18">
        <v>6410</v>
      </c>
      <c r="D5770" s="18">
        <v>6410</v>
      </c>
      <c r="E5770" s="18" t="s">
        <v>116</v>
      </c>
      <c r="F5770" s="18" t="s">
        <v>304</v>
      </c>
      <c r="G5770" s="19">
        <v>3.5329343907899999</v>
      </c>
      <c r="H5770" s="19">
        <v>1.4297299999999999</v>
      </c>
      <c r="I5770" s="18" t="s">
        <v>79</v>
      </c>
      <c r="J5770" s="18" t="s">
        <v>80</v>
      </c>
      <c r="K5770" s="18">
        <v>16</v>
      </c>
      <c r="L5770" s="18">
        <v>60</v>
      </c>
      <c r="M5770" s="18" t="s">
        <v>71</v>
      </c>
      <c r="N5770" s="18" t="s">
        <v>74</v>
      </c>
      <c r="O5770" s="18" t="s">
        <v>75</v>
      </c>
      <c r="P5770" s="19">
        <v>1464.5400654699999</v>
      </c>
      <c r="Q5770" s="19">
        <v>153894.00648499999</v>
      </c>
      <c r="R5770" s="20">
        <v>0.70014500000000002</v>
      </c>
      <c r="S5770" s="20">
        <v>6.29983</v>
      </c>
      <c r="T5770" s="20">
        <v>0.30199999999999999</v>
      </c>
      <c r="U5770" s="20">
        <v>0.30499999999999999</v>
      </c>
      <c r="V5770" s="20">
        <f t="shared" si="180"/>
        <v>0.69871078097329986</v>
      </c>
      <c r="W5770" s="20">
        <f t="shared" si="181"/>
        <v>6.2599038824004998</v>
      </c>
    </row>
    <row r="5771" spans="1:23" x14ac:dyDescent="0.25">
      <c r="A5771" s="18">
        <v>40792</v>
      </c>
      <c r="B5771" s="18">
        <v>40733</v>
      </c>
      <c r="C5771" s="18">
        <v>6410</v>
      </c>
      <c r="D5771" s="18">
        <v>6410</v>
      </c>
      <c r="E5771" s="18" t="s">
        <v>116</v>
      </c>
      <c r="F5771" s="18" t="s">
        <v>304</v>
      </c>
      <c r="G5771" s="19">
        <v>1.56366954789</v>
      </c>
      <c r="H5771" s="19">
        <v>0.632795</v>
      </c>
      <c r="I5771" s="18" t="s">
        <v>79</v>
      </c>
      <c r="J5771" s="18" t="s">
        <v>80</v>
      </c>
      <c r="K5771" s="18">
        <v>16</v>
      </c>
      <c r="L5771" s="18">
        <v>60</v>
      </c>
      <c r="M5771" s="18" t="s">
        <v>71</v>
      </c>
      <c r="N5771" s="18" t="s">
        <v>74</v>
      </c>
      <c r="O5771" s="18" t="s">
        <v>75</v>
      </c>
      <c r="P5771" s="19">
        <v>943.44778810399998</v>
      </c>
      <c r="Q5771" s="19">
        <v>68113.173051899998</v>
      </c>
      <c r="R5771" s="20">
        <v>0.70014500000000002</v>
      </c>
      <c r="S5771" s="20">
        <v>6.29983</v>
      </c>
      <c r="T5771" s="20">
        <v>0.30199999999999999</v>
      </c>
      <c r="U5771" s="20">
        <v>0.30499999999999999</v>
      </c>
      <c r="V5771" s="20">
        <f t="shared" si="180"/>
        <v>0.30924768218194998</v>
      </c>
      <c r="W5771" s="20">
        <f t="shared" si="181"/>
        <v>2.7706181427707501</v>
      </c>
    </row>
    <row r="5772" spans="1:23" x14ac:dyDescent="0.25">
      <c r="A5772" s="18">
        <v>40793</v>
      </c>
      <c r="B5772" s="18">
        <v>40734</v>
      </c>
      <c r="C5772" s="18">
        <v>6410</v>
      </c>
      <c r="D5772" s="18">
        <v>6410</v>
      </c>
      <c r="E5772" s="18" t="s">
        <v>116</v>
      </c>
      <c r="F5772" s="18" t="s">
        <v>304</v>
      </c>
      <c r="G5772" s="19">
        <v>3.2984948351500001</v>
      </c>
      <c r="H5772" s="19">
        <v>1.3348500000000001</v>
      </c>
      <c r="I5772" s="18" t="s">
        <v>79</v>
      </c>
      <c r="J5772" s="18" t="s">
        <v>80</v>
      </c>
      <c r="K5772" s="18">
        <v>16</v>
      </c>
      <c r="L5772" s="18">
        <v>60</v>
      </c>
      <c r="M5772" s="18" t="s">
        <v>71</v>
      </c>
      <c r="N5772" s="18" t="s">
        <v>74</v>
      </c>
      <c r="O5772" s="18" t="s">
        <v>75</v>
      </c>
      <c r="P5772" s="19">
        <v>1451.90436497</v>
      </c>
      <c r="Q5772" s="19">
        <v>143681.86029000001</v>
      </c>
      <c r="R5772" s="20">
        <v>0.70014500000000002</v>
      </c>
      <c r="S5772" s="20">
        <v>6.29983</v>
      </c>
      <c r="T5772" s="20">
        <v>0.30199999999999999</v>
      </c>
      <c r="U5772" s="20">
        <v>0.30499999999999999</v>
      </c>
      <c r="V5772" s="20">
        <f t="shared" si="180"/>
        <v>0.65234281016850004</v>
      </c>
      <c r="W5772" s="20">
        <f t="shared" si="181"/>
        <v>5.8444830124725016</v>
      </c>
    </row>
    <row r="5773" spans="1:23" x14ac:dyDescent="0.25">
      <c r="A5773" s="18">
        <v>40794</v>
      </c>
      <c r="B5773" s="18">
        <v>40735</v>
      </c>
      <c r="C5773" s="18">
        <v>6410</v>
      </c>
      <c r="D5773" s="18">
        <v>6410</v>
      </c>
      <c r="E5773" s="18" t="s">
        <v>116</v>
      </c>
      <c r="F5773" s="18" t="s">
        <v>304</v>
      </c>
      <c r="G5773" s="19">
        <v>6.9040044906500002</v>
      </c>
      <c r="H5773" s="19">
        <v>2.7939500000000002</v>
      </c>
      <c r="I5773" s="18" t="s">
        <v>79</v>
      </c>
      <c r="J5773" s="18" t="s">
        <v>80</v>
      </c>
      <c r="K5773" s="18">
        <v>16</v>
      </c>
      <c r="L5773" s="18">
        <v>60</v>
      </c>
      <c r="M5773" s="18" t="s">
        <v>71</v>
      </c>
      <c r="N5773" s="18" t="s">
        <v>74</v>
      </c>
      <c r="O5773" s="18" t="s">
        <v>75</v>
      </c>
      <c r="P5773" s="19">
        <v>2230.2899067500002</v>
      </c>
      <c r="Q5773" s="19">
        <v>300737.23265999998</v>
      </c>
      <c r="R5773" s="20">
        <v>0.70014500000000002</v>
      </c>
      <c r="S5773" s="20">
        <v>6.29983</v>
      </c>
      <c r="T5773" s="20">
        <v>0.30199999999999999</v>
      </c>
      <c r="U5773" s="20">
        <v>0.30499999999999999</v>
      </c>
      <c r="V5773" s="20">
        <f t="shared" si="180"/>
        <v>1.3654067456795</v>
      </c>
      <c r="W5773" s="20">
        <f t="shared" si="181"/>
        <v>12.232979969807502</v>
      </c>
    </row>
    <row r="5774" spans="1:23" x14ac:dyDescent="0.25">
      <c r="A5774" s="18">
        <v>40795</v>
      </c>
      <c r="B5774" s="18">
        <v>40736</v>
      </c>
      <c r="C5774" s="18">
        <v>6410</v>
      </c>
      <c r="D5774" s="18">
        <v>6410</v>
      </c>
      <c r="E5774" s="18" t="s">
        <v>116</v>
      </c>
      <c r="F5774" s="18" t="s">
        <v>304</v>
      </c>
      <c r="G5774" s="19">
        <v>9.4169305626199993</v>
      </c>
      <c r="H5774" s="19">
        <v>3.8109000000000002</v>
      </c>
      <c r="I5774" s="18" t="s">
        <v>79</v>
      </c>
      <c r="J5774" s="18" t="s">
        <v>80</v>
      </c>
      <c r="K5774" s="18">
        <v>16</v>
      </c>
      <c r="L5774" s="18">
        <v>60</v>
      </c>
      <c r="M5774" s="18" t="s">
        <v>71</v>
      </c>
      <c r="N5774" s="18" t="s">
        <v>74</v>
      </c>
      <c r="O5774" s="18" t="s">
        <v>75</v>
      </c>
      <c r="P5774" s="19">
        <v>2743.5087320600001</v>
      </c>
      <c r="Q5774" s="19">
        <v>410199.85450299998</v>
      </c>
      <c r="R5774" s="20">
        <v>0.70014500000000002</v>
      </c>
      <c r="S5774" s="20">
        <v>6.29983</v>
      </c>
      <c r="T5774" s="20">
        <v>0.30199999999999999</v>
      </c>
      <c r="U5774" s="20">
        <v>0.30499999999999999</v>
      </c>
      <c r="V5774" s="20">
        <f t="shared" si="180"/>
        <v>1.8623914411890001</v>
      </c>
      <c r="W5774" s="20">
        <f t="shared" si="181"/>
        <v>16.685575392165003</v>
      </c>
    </row>
    <row r="5775" spans="1:23" x14ac:dyDescent="0.25">
      <c r="A5775" s="18">
        <v>40796</v>
      </c>
      <c r="B5775" s="18">
        <v>40737</v>
      </c>
      <c r="C5775" s="18">
        <v>6410</v>
      </c>
      <c r="D5775" s="18">
        <v>6410</v>
      </c>
      <c r="E5775" s="18" t="s">
        <v>116</v>
      </c>
      <c r="F5775" s="18" t="s">
        <v>304</v>
      </c>
      <c r="G5775" s="19">
        <v>1.98591668412</v>
      </c>
      <c r="H5775" s="19">
        <v>0.80367200000000005</v>
      </c>
      <c r="I5775" s="18" t="s">
        <v>79</v>
      </c>
      <c r="J5775" s="18" t="s">
        <v>80</v>
      </c>
      <c r="K5775" s="18">
        <v>16</v>
      </c>
      <c r="L5775" s="18">
        <v>60</v>
      </c>
      <c r="M5775" s="18" t="s">
        <v>71</v>
      </c>
      <c r="N5775" s="18" t="s">
        <v>74</v>
      </c>
      <c r="O5775" s="18" t="s">
        <v>75</v>
      </c>
      <c r="P5775" s="19">
        <v>1393.0514782800001</v>
      </c>
      <c r="Q5775" s="19">
        <v>86506.184734900002</v>
      </c>
      <c r="R5775" s="20">
        <v>0.70014500000000002</v>
      </c>
      <c r="S5775" s="20">
        <v>6.29983</v>
      </c>
      <c r="T5775" s="20">
        <v>0.30199999999999999</v>
      </c>
      <c r="U5775" s="20">
        <v>0.30499999999999999</v>
      </c>
      <c r="V5775" s="20">
        <f t="shared" si="180"/>
        <v>0.39275547884311995</v>
      </c>
      <c r="W5775" s="20">
        <f t="shared" si="181"/>
        <v>3.5187828981532001</v>
      </c>
    </row>
    <row r="5776" spans="1:23" x14ac:dyDescent="0.25">
      <c r="A5776" s="18">
        <v>40797</v>
      </c>
      <c r="B5776" s="18">
        <v>40738</v>
      </c>
      <c r="C5776" s="18">
        <v>6410</v>
      </c>
      <c r="D5776" s="18">
        <v>6410</v>
      </c>
      <c r="E5776" s="18" t="s">
        <v>116</v>
      </c>
      <c r="F5776" s="18" t="s">
        <v>304</v>
      </c>
      <c r="G5776" s="19">
        <v>1.96445715362</v>
      </c>
      <c r="H5776" s="19">
        <v>0.79498800000000003</v>
      </c>
      <c r="I5776" s="18" t="s">
        <v>79</v>
      </c>
      <c r="J5776" s="18" t="s">
        <v>80</v>
      </c>
      <c r="K5776" s="18">
        <v>16</v>
      </c>
      <c r="L5776" s="18">
        <v>60</v>
      </c>
      <c r="M5776" s="18" t="s">
        <v>71</v>
      </c>
      <c r="N5776" s="18" t="s">
        <v>74</v>
      </c>
      <c r="O5776" s="18" t="s">
        <v>75</v>
      </c>
      <c r="P5776" s="19">
        <v>1064.0875012500001</v>
      </c>
      <c r="Q5776" s="19">
        <v>85571.411325199995</v>
      </c>
      <c r="R5776" s="20">
        <v>0.70014500000000002</v>
      </c>
      <c r="S5776" s="20">
        <v>6.29983</v>
      </c>
      <c r="T5776" s="20">
        <v>0.30199999999999999</v>
      </c>
      <c r="U5776" s="20">
        <v>0.30499999999999999</v>
      </c>
      <c r="V5776" s="20">
        <f t="shared" si="180"/>
        <v>0.38851159753547998</v>
      </c>
      <c r="W5776" s="20">
        <f t="shared" si="181"/>
        <v>3.4807610301678005</v>
      </c>
    </row>
    <row r="5777" spans="1:23" x14ac:dyDescent="0.25">
      <c r="A5777" s="18">
        <v>40798</v>
      </c>
      <c r="B5777" s="18">
        <v>40739</v>
      </c>
      <c r="C5777" s="18">
        <v>6410</v>
      </c>
      <c r="D5777" s="18">
        <v>6410</v>
      </c>
      <c r="E5777" s="18" t="s">
        <v>116</v>
      </c>
      <c r="F5777" s="18" t="s">
        <v>304</v>
      </c>
      <c r="G5777" s="19">
        <v>9.1553552882999991</v>
      </c>
      <c r="H5777" s="19">
        <v>3.7050399999999999</v>
      </c>
      <c r="I5777" s="18" t="s">
        <v>79</v>
      </c>
      <c r="J5777" s="18" t="s">
        <v>80</v>
      </c>
      <c r="K5777" s="18">
        <v>16</v>
      </c>
      <c r="L5777" s="18">
        <v>60</v>
      </c>
      <c r="M5777" s="18" t="s">
        <v>71</v>
      </c>
      <c r="N5777" s="18" t="s">
        <v>74</v>
      </c>
      <c r="O5777" s="18" t="s">
        <v>75</v>
      </c>
      <c r="P5777" s="19">
        <v>4782.9849702700003</v>
      </c>
      <c r="Q5777" s="19">
        <v>398805.681132</v>
      </c>
      <c r="R5777" s="20">
        <v>0.70014500000000002</v>
      </c>
      <c r="S5777" s="20">
        <v>6.29983</v>
      </c>
      <c r="T5777" s="20">
        <v>0.30199999999999999</v>
      </c>
      <c r="U5777" s="20">
        <v>0.30499999999999999</v>
      </c>
      <c r="V5777" s="20">
        <f t="shared" si="180"/>
        <v>1.8106575310983999</v>
      </c>
      <c r="W5777" s="20">
        <f t="shared" si="181"/>
        <v>16.222079889524</v>
      </c>
    </row>
    <row r="5778" spans="1:23" x14ac:dyDescent="0.25">
      <c r="A5778" s="18">
        <v>40799</v>
      </c>
      <c r="B5778" s="18">
        <v>40740</v>
      </c>
      <c r="C5778" s="18">
        <v>6410</v>
      </c>
      <c r="D5778" s="18">
        <v>6410</v>
      </c>
      <c r="E5778" s="18" t="s">
        <v>116</v>
      </c>
      <c r="F5778" s="18" t="s">
        <v>304</v>
      </c>
      <c r="G5778" s="19">
        <v>1.7576338259099999</v>
      </c>
      <c r="H5778" s="19">
        <v>0.71128899999999995</v>
      </c>
      <c r="I5778" s="18" t="s">
        <v>79</v>
      </c>
      <c r="J5778" s="18" t="s">
        <v>80</v>
      </c>
      <c r="K5778" s="18">
        <v>16</v>
      </c>
      <c r="L5778" s="18">
        <v>60</v>
      </c>
      <c r="M5778" s="18" t="s">
        <v>71</v>
      </c>
      <c r="N5778" s="18" t="s">
        <v>74</v>
      </c>
      <c r="O5778" s="18" t="s">
        <v>75</v>
      </c>
      <c r="P5778" s="19">
        <v>1090.33860946</v>
      </c>
      <c r="Q5778" s="19">
        <v>76562.223206900002</v>
      </c>
      <c r="R5778" s="20">
        <v>0.70014500000000002</v>
      </c>
      <c r="S5778" s="20">
        <v>6.29983</v>
      </c>
      <c r="T5778" s="20">
        <v>0.30199999999999999</v>
      </c>
      <c r="U5778" s="20">
        <v>0.30499999999999999</v>
      </c>
      <c r="V5778" s="20">
        <f t="shared" si="180"/>
        <v>0.34760779495968996</v>
      </c>
      <c r="W5778" s="20">
        <f t="shared" si="181"/>
        <v>3.1142948477046501</v>
      </c>
    </row>
    <row r="5779" spans="1:23" x14ac:dyDescent="0.25">
      <c r="A5779" s="18">
        <v>40800</v>
      </c>
      <c r="B5779" s="18">
        <v>40741</v>
      </c>
      <c r="C5779" s="18">
        <v>6410</v>
      </c>
      <c r="D5779" s="18">
        <v>6410</v>
      </c>
      <c r="E5779" s="18" t="s">
        <v>116</v>
      </c>
      <c r="F5779" s="18" t="s">
        <v>304</v>
      </c>
      <c r="G5779" s="19">
        <v>2.2693881824700002</v>
      </c>
      <c r="H5779" s="19">
        <v>0.91838900000000001</v>
      </c>
      <c r="I5779" s="18" t="s">
        <v>79</v>
      </c>
      <c r="J5779" s="18" t="s">
        <v>80</v>
      </c>
      <c r="K5779" s="18">
        <v>16</v>
      </c>
      <c r="L5779" s="18">
        <v>60</v>
      </c>
      <c r="M5779" s="18" t="s">
        <v>71</v>
      </c>
      <c r="N5779" s="18" t="s">
        <v>74</v>
      </c>
      <c r="O5779" s="18" t="s">
        <v>75</v>
      </c>
      <c r="P5779" s="19">
        <v>1284.8302283200001</v>
      </c>
      <c r="Q5779" s="19">
        <v>98854.153810599993</v>
      </c>
      <c r="R5779" s="20">
        <v>0.70014500000000002</v>
      </c>
      <c r="S5779" s="20">
        <v>6.29983</v>
      </c>
      <c r="T5779" s="20">
        <v>0.30199999999999999</v>
      </c>
      <c r="U5779" s="20">
        <v>0.30499999999999999</v>
      </c>
      <c r="V5779" s="20">
        <f t="shared" si="180"/>
        <v>0.44881781555068995</v>
      </c>
      <c r="W5779" s="20">
        <f t="shared" si="181"/>
        <v>4.0210577288396498</v>
      </c>
    </row>
    <row r="5780" spans="1:23" x14ac:dyDescent="0.25">
      <c r="A5780" s="18">
        <v>40801</v>
      </c>
      <c r="B5780" s="18">
        <v>40742</v>
      </c>
      <c r="C5780" s="18">
        <v>6410</v>
      </c>
      <c r="D5780" s="18">
        <v>6410</v>
      </c>
      <c r="E5780" s="18" t="s">
        <v>116</v>
      </c>
      <c r="F5780" s="18" t="s">
        <v>304</v>
      </c>
      <c r="G5780" s="19">
        <v>4.5600925444199998</v>
      </c>
      <c r="H5780" s="19">
        <v>1.8453999999999999</v>
      </c>
      <c r="I5780" s="18" t="s">
        <v>79</v>
      </c>
      <c r="J5780" s="18" t="s">
        <v>80</v>
      </c>
      <c r="K5780" s="18">
        <v>16</v>
      </c>
      <c r="L5780" s="18">
        <v>60</v>
      </c>
      <c r="M5780" s="18" t="s">
        <v>71</v>
      </c>
      <c r="N5780" s="18" t="s">
        <v>74</v>
      </c>
      <c r="O5780" s="18" t="s">
        <v>75</v>
      </c>
      <c r="P5780" s="19">
        <v>1633.35047721</v>
      </c>
      <c r="Q5780" s="19">
        <v>198636.83668400001</v>
      </c>
      <c r="R5780" s="20">
        <v>0.70014500000000002</v>
      </c>
      <c r="S5780" s="20">
        <v>6.29983</v>
      </c>
      <c r="T5780" s="20">
        <v>0.30199999999999999</v>
      </c>
      <c r="U5780" s="20">
        <v>0.30499999999999999</v>
      </c>
      <c r="V5780" s="20">
        <f t="shared" si="180"/>
        <v>0.90184921293399989</v>
      </c>
      <c r="W5780" s="20">
        <f t="shared" si="181"/>
        <v>8.0798658659899996</v>
      </c>
    </row>
    <row r="5781" spans="1:23" x14ac:dyDescent="0.25">
      <c r="A5781" s="18">
        <v>40802</v>
      </c>
      <c r="B5781" s="18">
        <v>40743</v>
      </c>
      <c r="C5781" s="18">
        <v>6410</v>
      </c>
      <c r="D5781" s="18">
        <v>6410</v>
      </c>
      <c r="E5781" s="18" t="s">
        <v>116</v>
      </c>
      <c r="F5781" s="18" t="s">
        <v>304</v>
      </c>
      <c r="G5781" s="19">
        <v>1.8149899248600001</v>
      </c>
      <c r="H5781" s="19">
        <v>0.73450000000000004</v>
      </c>
      <c r="I5781" s="18" t="s">
        <v>79</v>
      </c>
      <c r="J5781" s="18" t="s">
        <v>80</v>
      </c>
      <c r="K5781" s="18">
        <v>16</v>
      </c>
      <c r="L5781" s="18">
        <v>60</v>
      </c>
      <c r="M5781" s="18" t="s">
        <v>71</v>
      </c>
      <c r="N5781" s="18" t="s">
        <v>74</v>
      </c>
      <c r="O5781" s="18" t="s">
        <v>75</v>
      </c>
      <c r="P5781" s="19">
        <v>2410.9646053500001</v>
      </c>
      <c r="Q5781" s="19">
        <v>79060.644883300003</v>
      </c>
      <c r="R5781" s="20">
        <v>0.70014500000000002</v>
      </c>
      <c r="S5781" s="20">
        <v>6.29983</v>
      </c>
      <c r="T5781" s="20">
        <v>0.30199999999999999</v>
      </c>
      <c r="U5781" s="20">
        <v>0.30499999999999999</v>
      </c>
      <c r="V5781" s="20">
        <f t="shared" si="180"/>
        <v>0.35895103874499995</v>
      </c>
      <c r="W5781" s="20">
        <f t="shared" si="181"/>
        <v>3.2159214688250009</v>
      </c>
    </row>
    <row r="5782" spans="1:23" x14ac:dyDescent="0.25">
      <c r="A5782" s="18">
        <v>40803</v>
      </c>
      <c r="B5782" s="18">
        <v>40744</v>
      </c>
      <c r="C5782" s="18">
        <v>6410</v>
      </c>
      <c r="D5782" s="18">
        <v>6410</v>
      </c>
      <c r="E5782" s="18" t="s">
        <v>116</v>
      </c>
      <c r="F5782" s="18" t="s">
        <v>304</v>
      </c>
      <c r="G5782" s="19">
        <v>1.7336571081000001</v>
      </c>
      <c r="H5782" s="19">
        <v>0.70158600000000004</v>
      </c>
      <c r="I5782" s="18" t="s">
        <v>79</v>
      </c>
      <c r="J5782" s="18" t="s">
        <v>80</v>
      </c>
      <c r="K5782" s="18">
        <v>16</v>
      </c>
      <c r="L5782" s="18">
        <v>60</v>
      </c>
      <c r="M5782" s="18" t="s">
        <v>71</v>
      </c>
      <c r="N5782" s="18" t="s">
        <v>74</v>
      </c>
      <c r="O5782" s="18" t="s">
        <v>75</v>
      </c>
      <c r="P5782" s="19">
        <v>996.07598423100001</v>
      </c>
      <c r="Q5782" s="19">
        <v>75517.801557300001</v>
      </c>
      <c r="R5782" s="20">
        <v>0.70014500000000002</v>
      </c>
      <c r="S5782" s="20">
        <v>6.29983</v>
      </c>
      <c r="T5782" s="20">
        <v>0.30199999999999999</v>
      </c>
      <c r="U5782" s="20">
        <v>0.30499999999999999</v>
      </c>
      <c r="V5782" s="20">
        <f t="shared" si="180"/>
        <v>0.34286592711906</v>
      </c>
      <c r="W5782" s="20">
        <f t="shared" si="181"/>
        <v>3.0718114086141002</v>
      </c>
    </row>
    <row r="5783" spans="1:23" x14ac:dyDescent="0.25">
      <c r="A5783" s="18">
        <v>40804</v>
      </c>
      <c r="B5783" s="18">
        <v>40745</v>
      </c>
      <c r="C5783" s="18">
        <v>6410</v>
      </c>
      <c r="D5783" s="18">
        <v>6410</v>
      </c>
      <c r="E5783" s="18" t="s">
        <v>116</v>
      </c>
      <c r="F5783" s="18" t="s">
        <v>304</v>
      </c>
      <c r="G5783" s="19">
        <v>1.68091441337</v>
      </c>
      <c r="H5783" s="19">
        <v>0.68024200000000001</v>
      </c>
      <c r="I5783" s="18" t="s">
        <v>79</v>
      </c>
      <c r="J5783" s="18" t="s">
        <v>80</v>
      </c>
      <c r="K5783" s="18">
        <v>16</v>
      </c>
      <c r="L5783" s="18">
        <v>60</v>
      </c>
      <c r="M5783" s="18" t="s">
        <v>71</v>
      </c>
      <c r="N5783" s="18" t="s">
        <v>74</v>
      </c>
      <c r="O5783" s="18" t="s">
        <v>75</v>
      </c>
      <c r="P5783" s="19">
        <v>982.27090722900004</v>
      </c>
      <c r="Q5783" s="19">
        <v>73220.338964199997</v>
      </c>
      <c r="R5783" s="20">
        <v>0.70014500000000002</v>
      </c>
      <c r="S5783" s="20">
        <v>6.29983</v>
      </c>
      <c r="T5783" s="20">
        <v>0.30199999999999999</v>
      </c>
      <c r="U5783" s="20">
        <v>0.30499999999999999</v>
      </c>
      <c r="V5783" s="20">
        <f t="shared" si="180"/>
        <v>0.33243508849282</v>
      </c>
      <c r="W5783" s="20">
        <f t="shared" si="181"/>
        <v>2.9783592264076999</v>
      </c>
    </row>
    <row r="5784" spans="1:23" x14ac:dyDescent="0.25">
      <c r="A5784" s="18">
        <v>40805</v>
      </c>
      <c r="B5784" s="18">
        <v>40746</v>
      </c>
      <c r="C5784" s="18">
        <v>6410</v>
      </c>
      <c r="D5784" s="18">
        <v>6410</v>
      </c>
      <c r="E5784" s="18" t="s">
        <v>116</v>
      </c>
      <c r="F5784" s="18" t="s">
        <v>304</v>
      </c>
      <c r="G5784" s="19">
        <v>1.6182506344500001</v>
      </c>
      <c r="H5784" s="19">
        <v>0.65488299999999999</v>
      </c>
      <c r="I5784" s="18" t="s">
        <v>79</v>
      </c>
      <c r="J5784" s="18" t="s">
        <v>80</v>
      </c>
      <c r="K5784" s="18">
        <v>16</v>
      </c>
      <c r="L5784" s="18">
        <v>60</v>
      </c>
      <c r="M5784" s="18" t="s">
        <v>71</v>
      </c>
      <c r="N5784" s="18" t="s">
        <v>74</v>
      </c>
      <c r="O5784" s="18" t="s">
        <v>75</v>
      </c>
      <c r="P5784" s="19">
        <v>951.28482907099999</v>
      </c>
      <c r="Q5784" s="19">
        <v>70490.715672999999</v>
      </c>
      <c r="R5784" s="20">
        <v>0.70014500000000002</v>
      </c>
      <c r="S5784" s="20">
        <v>6.29983</v>
      </c>
      <c r="T5784" s="20">
        <v>0.30199999999999999</v>
      </c>
      <c r="U5784" s="20">
        <v>0.30499999999999999</v>
      </c>
      <c r="V5784" s="20">
        <f t="shared" si="180"/>
        <v>0.32004211450843001</v>
      </c>
      <c r="W5784" s="20">
        <f t="shared" si="181"/>
        <v>2.8673278410735499</v>
      </c>
    </row>
    <row r="5785" spans="1:23" x14ac:dyDescent="0.25">
      <c r="A5785" s="18">
        <v>40806</v>
      </c>
      <c r="B5785" s="18">
        <v>40747</v>
      </c>
      <c r="C5785" s="18">
        <v>6410</v>
      </c>
      <c r="D5785" s="18">
        <v>6410</v>
      </c>
      <c r="E5785" s="18" t="s">
        <v>116</v>
      </c>
      <c r="F5785" s="18" t="s">
        <v>304</v>
      </c>
      <c r="G5785" s="19">
        <v>4.3393496300500001</v>
      </c>
      <c r="H5785" s="19">
        <v>1.75607</v>
      </c>
      <c r="I5785" s="18" t="s">
        <v>79</v>
      </c>
      <c r="J5785" s="18" t="s">
        <v>80</v>
      </c>
      <c r="K5785" s="18">
        <v>16</v>
      </c>
      <c r="L5785" s="18">
        <v>60</v>
      </c>
      <c r="M5785" s="18" t="s">
        <v>71</v>
      </c>
      <c r="N5785" s="18" t="s">
        <v>74</v>
      </c>
      <c r="O5785" s="18" t="s">
        <v>75</v>
      </c>
      <c r="P5785" s="19">
        <v>2282.7797237499999</v>
      </c>
      <c r="Q5785" s="19">
        <v>189021.31379799999</v>
      </c>
      <c r="R5785" s="20">
        <v>0.70014500000000002</v>
      </c>
      <c r="S5785" s="20">
        <v>6.29983</v>
      </c>
      <c r="T5785" s="20">
        <v>0.30199999999999999</v>
      </c>
      <c r="U5785" s="20">
        <v>0.30499999999999999</v>
      </c>
      <c r="V5785" s="20">
        <f t="shared" si="180"/>
        <v>0.85819353384469987</v>
      </c>
      <c r="W5785" s="20">
        <f t="shared" si="181"/>
        <v>7.6887450153295012</v>
      </c>
    </row>
    <row r="5786" spans="1:23" x14ac:dyDescent="0.25">
      <c r="A5786" s="18">
        <v>40807</v>
      </c>
      <c r="B5786" s="18">
        <v>40748</v>
      </c>
      <c r="C5786" s="18">
        <v>6410</v>
      </c>
      <c r="D5786" s="18">
        <v>6410</v>
      </c>
      <c r="E5786" s="18" t="s">
        <v>116</v>
      </c>
      <c r="F5786" s="18" t="s">
        <v>304</v>
      </c>
      <c r="G5786" s="19">
        <v>10.5493847113</v>
      </c>
      <c r="H5786" s="19">
        <v>4.2691800000000004</v>
      </c>
      <c r="I5786" s="18" t="s">
        <v>79</v>
      </c>
      <c r="J5786" s="18" t="s">
        <v>80</v>
      </c>
      <c r="K5786" s="18">
        <v>16</v>
      </c>
      <c r="L5786" s="18">
        <v>60</v>
      </c>
      <c r="M5786" s="18" t="s">
        <v>71</v>
      </c>
      <c r="N5786" s="18" t="s">
        <v>74</v>
      </c>
      <c r="O5786" s="18" t="s">
        <v>75</v>
      </c>
      <c r="P5786" s="19">
        <v>2918.6957293999999</v>
      </c>
      <c r="Q5786" s="19">
        <v>459529.359902</v>
      </c>
      <c r="R5786" s="20">
        <v>0.70014500000000002</v>
      </c>
      <c r="S5786" s="20">
        <v>6.29983</v>
      </c>
      <c r="T5786" s="20">
        <v>0.30199999999999999</v>
      </c>
      <c r="U5786" s="20">
        <v>0.30499999999999999</v>
      </c>
      <c r="V5786" s="20">
        <f t="shared" si="180"/>
        <v>2.0863534317078001</v>
      </c>
      <c r="W5786" s="20">
        <f t="shared" si="181"/>
        <v>18.692100226383005</v>
      </c>
    </row>
    <row r="5787" spans="1:23" x14ac:dyDescent="0.25">
      <c r="A5787" s="18">
        <v>40808</v>
      </c>
      <c r="B5787" s="18">
        <v>40749</v>
      </c>
      <c r="C5787" s="18">
        <v>6410</v>
      </c>
      <c r="D5787" s="18">
        <v>6410</v>
      </c>
      <c r="E5787" s="18" t="s">
        <v>116</v>
      </c>
      <c r="F5787" s="18" t="s">
        <v>304</v>
      </c>
      <c r="G5787" s="19">
        <v>6.9852749485899999</v>
      </c>
      <c r="H5787" s="19">
        <v>2.8268399999999998</v>
      </c>
      <c r="I5787" s="18" t="s">
        <v>79</v>
      </c>
      <c r="J5787" s="18" t="s">
        <v>80</v>
      </c>
      <c r="K5787" s="18">
        <v>16</v>
      </c>
      <c r="L5787" s="18">
        <v>60</v>
      </c>
      <c r="M5787" s="18" t="s">
        <v>71</v>
      </c>
      <c r="N5787" s="18" t="s">
        <v>74</v>
      </c>
      <c r="O5787" s="18" t="s">
        <v>75</v>
      </c>
      <c r="P5787" s="19">
        <v>2801.37207248</v>
      </c>
      <c r="Q5787" s="19">
        <v>304277.35964699998</v>
      </c>
      <c r="R5787" s="20">
        <v>0.70014500000000002</v>
      </c>
      <c r="S5787" s="20">
        <v>6.29983</v>
      </c>
      <c r="T5787" s="20">
        <v>0.30199999999999999</v>
      </c>
      <c r="U5787" s="20">
        <v>0.30499999999999999</v>
      </c>
      <c r="V5787" s="20">
        <f t="shared" si="180"/>
        <v>1.3814801284763998</v>
      </c>
      <c r="W5787" s="20">
        <f t="shared" si="181"/>
        <v>12.376984948854002</v>
      </c>
    </row>
    <row r="5788" spans="1:23" x14ac:dyDescent="0.25">
      <c r="A5788" s="18">
        <v>40809</v>
      </c>
      <c r="B5788" s="18">
        <v>40750</v>
      </c>
      <c r="C5788" s="18">
        <v>6410</v>
      </c>
      <c r="D5788" s="18">
        <v>6410</v>
      </c>
      <c r="E5788" s="18" t="s">
        <v>116</v>
      </c>
      <c r="F5788" s="18" t="s">
        <v>304</v>
      </c>
      <c r="G5788" s="19">
        <v>1.5439831584399999</v>
      </c>
      <c r="H5788" s="19">
        <v>0.62482800000000005</v>
      </c>
      <c r="I5788" s="18" t="s">
        <v>79</v>
      </c>
      <c r="J5788" s="18" t="s">
        <v>80</v>
      </c>
      <c r="K5788" s="18">
        <v>16</v>
      </c>
      <c r="L5788" s="18">
        <v>60</v>
      </c>
      <c r="M5788" s="18" t="s">
        <v>71</v>
      </c>
      <c r="N5788" s="18" t="s">
        <v>74</v>
      </c>
      <c r="O5788" s="18" t="s">
        <v>75</v>
      </c>
      <c r="P5788" s="19">
        <v>1091.9121385599999</v>
      </c>
      <c r="Q5788" s="19">
        <v>67255.637358799999</v>
      </c>
      <c r="R5788" s="20">
        <v>0.70014500000000002</v>
      </c>
      <c r="S5788" s="20">
        <v>6.29983</v>
      </c>
      <c r="T5788" s="20">
        <v>0.30199999999999999</v>
      </c>
      <c r="U5788" s="20">
        <v>0.30499999999999999</v>
      </c>
      <c r="V5788" s="20">
        <f t="shared" si="180"/>
        <v>0.30535419964187999</v>
      </c>
      <c r="W5788" s="20">
        <f t="shared" si="181"/>
        <v>2.7357355745718004</v>
      </c>
    </row>
    <row r="5789" spans="1:23" x14ac:dyDescent="0.25">
      <c r="A5789" s="18">
        <v>40810</v>
      </c>
      <c r="B5789" s="18">
        <v>40751</v>
      </c>
      <c r="C5789" s="18">
        <v>6410</v>
      </c>
      <c r="D5789" s="18">
        <v>6410</v>
      </c>
      <c r="E5789" s="18" t="s">
        <v>116</v>
      </c>
      <c r="F5789" s="18" t="s">
        <v>304</v>
      </c>
      <c r="G5789" s="19">
        <v>24.153342967</v>
      </c>
      <c r="H5789" s="19">
        <v>9.7745099999999994</v>
      </c>
      <c r="I5789" s="18" t="s">
        <v>79</v>
      </c>
      <c r="J5789" s="18" t="s">
        <v>80</v>
      </c>
      <c r="K5789" s="18">
        <v>16</v>
      </c>
      <c r="L5789" s="18">
        <v>60</v>
      </c>
      <c r="M5789" s="18" t="s">
        <v>71</v>
      </c>
      <c r="N5789" s="18" t="s">
        <v>74</v>
      </c>
      <c r="O5789" s="18" t="s">
        <v>75</v>
      </c>
      <c r="P5789" s="19">
        <v>5345.7753156400004</v>
      </c>
      <c r="Q5789" s="19">
        <v>1052115.41117</v>
      </c>
      <c r="R5789" s="20">
        <v>0.70014500000000002</v>
      </c>
      <c r="S5789" s="20">
        <v>6.29983</v>
      </c>
      <c r="T5789" s="20">
        <v>0.30199999999999999</v>
      </c>
      <c r="U5789" s="20">
        <v>0.30499999999999999</v>
      </c>
      <c r="V5789" s="20">
        <f t="shared" si="180"/>
        <v>4.7768148641570995</v>
      </c>
      <c r="W5789" s="20">
        <f t="shared" si="181"/>
        <v>42.796537176643497</v>
      </c>
    </row>
    <row r="5790" spans="1:23" x14ac:dyDescent="0.25">
      <c r="A5790" s="18">
        <v>40811</v>
      </c>
      <c r="B5790" s="18">
        <v>40752</v>
      </c>
      <c r="C5790" s="18">
        <v>6410</v>
      </c>
      <c r="D5790" s="18">
        <v>6410</v>
      </c>
      <c r="E5790" s="18" t="s">
        <v>116</v>
      </c>
      <c r="F5790" s="18" t="s">
        <v>304</v>
      </c>
      <c r="G5790" s="19">
        <v>49.309126319299999</v>
      </c>
      <c r="H5790" s="19">
        <v>19.954699999999999</v>
      </c>
      <c r="I5790" s="18" t="s">
        <v>79</v>
      </c>
      <c r="J5790" s="18" t="s">
        <v>80</v>
      </c>
      <c r="K5790" s="18">
        <v>16</v>
      </c>
      <c r="L5790" s="18">
        <v>60</v>
      </c>
      <c r="M5790" s="18" t="s">
        <v>71</v>
      </c>
      <c r="N5790" s="18" t="s">
        <v>74</v>
      </c>
      <c r="O5790" s="18" t="s">
        <v>75</v>
      </c>
      <c r="P5790" s="19">
        <v>8546.4536345199995</v>
      </c>
      <c r="Q5790" s="19">
        <v>2147896.9508600002</v>
      </c>
      <c r="R5790" s="20">
        <v>0.70014500000000002</v>
      </c>
      <c r="S5790" s="20">
        <v>6.29983</v>
      </c>
      <c r="T5790" s="20">
        <v>0.30199999999999999</v>
      </c>
      <c r="U5790" s="20">
        <v>0.30499999999999999</v>
      </c>
      <c r="V5790" s="20">
        <f t="shared" si="180"/>
        <v>9.7518860351869989</v>
      </c>
      <c r="W5790" s="20">
        <f t="shared" si="181"/>
        <v>87.369296302195011</v>
      </c>
    </row>
    <row r="5791" spans="1:23" x14ac:dyDescent="0.25">
      <c r="A5791" s="18">
        <v>40812</v>
      </c>
      <c r="B5791" s="18">
        <v>40753</v>
      </c>
      <c r="C5791" s="18">
        <v>6410</v>
      </c>
      <c r="D5791" s="18">
        <v>6410</v>
      </c>
      <c r="E5791" s="18" t="s">
        <v>116</v>
      </c>
      <c r="F5791" s="18" t="s">
        <v>304</v>
      </c>
      <c r="G5791" s="19">
        <v>5.1568441732999997</v>
      </c>
      <c r="H5791" s="19">
        <v>2.0869</v>
      </c>
      <c r="I5791" s="18" t="s">
        <v>79</v>
      </c>
      <c r="J5791" s="18" t="s">
        <v>80</v>
      </c>
      <c r="K5791" s="18">
        <v>16</v>
      </c>
      <c r="L5791" s="18">
        <v>60</v>
      </c>
      <c r="M5791" s="18" t="s">
        <v>71</v>
      </c>
      <c r="N5791" s="18" t="s">
        <v>74</v>
      </c>
      <c r="O5791" s="18" t="s">
        <v>75</v>
      </c>
      <c r="P5791" s="19">
        <v>1746.5432937099999</v>
      </c>
      <c r="Q5791" s="19">
        <v>224631.23366100001</v>
      </c>
      <c r="R5791" s="20">
        <v>0.70014500000000002</v>
      </c>
      <c r="S5791" s="20">
        <v>6.29983</v>
      </c>
      <c r="T5791" s="20">
        <v>0.30199999999999999</v>
      </c>
      <c r="U5791" s="20">
        <v>0.30499999999999999</v>
      </c>
      <c r="V5791" s="20">
        <f t="shared" si="180"/>
        <v>1.0198705551489999</v>
      </c>
      <c r="W5791" s="20">
        <f t="shared" si="181"/>
        <v>9.137245082765002</v>
      </c>
    </row>
    <row r="5792" spans="1:23" x14ac:dyDescent="0.25">
      <c r="A5792" s="18">
        <v>40813</v>
      </c>
      <c r="B5792" s="18">
        <v>40754</v>
      </c>
      <c r="C5792" s="18">
        <v>6410</v>
      </c>
      <c r="D5792" s="18">
        <v>6410</v>
      </c>
      <c r="E5792" s="18" t="s">
        <v>116</v>
      </c>
      <c r="F5792" s="18" t="s">
        <v>304</v>
      </c>
      <c r="G5792" s="19">
        <v>1.4936664017100001</v>
      </c>
      <c r="H5792" s="19">
        <v>0.60446500000000003</v>
      </c>
      <c r="I5792" s="18" t="s">
        <v>79</v>
      </c>
      <c r="J5792" s="18" t="s">
        <v>80</v>
      </c>
      <c r="K5792" s="18">
        <v>16</v>
      </c>
      <c r="L5792" s="18">
        <v>60</v>
      </c>
      <c r="M5792" s="18" t="s">
        <v>71</v>
      </c>
      <c r="N5792" s="18" t="s">
        <v>74</v>
      </c>
      <c r="O5792" s="18" t="s">
        <v>75</v>
      </c>
      <c r="P5792" s="19">
        <v>948.08646303199998</v>
      </c>
      <c r="Q5792" s="19">
        <v>65063.8482019</v>
      </c>
      <c r="R5792" s="20">
        <v>0.70014500000000002</v>
      </c>
      <c r="S5792" s="20">
        <v>6.29983</v>
      </c>
      <c r="T5792" s="20">
        <v>0.30199999999999999</v>
      </c>
      <c r="U5792" s="20">
        <v>0.30499999999999999</v>
      </c>
      <c r="V5792" s="20">
        <f t="shared" si="180"/>
        <v>0.29540277690264999</v>
      </c>
      <c r="W5792" s="20">
        <f t="shared" si="181"/>
        <v>2.6465785849602503</v>
      </c>
    </row>
    <row r="5793" spans="1:23" x14ac:dyDescent="0.25">
      <c r="A5793" s="18">
        <v>40814</v>
      </c>
      <c r="B5793" s="18">
        <v>40755</v>
      </c>
      <c r="C5793" s="18">
        <v>6410</v>
      </c>
      <c r="D5793" s="18">
        <v>6410</v>
      </c>
      <c r="E5793" s="18" t="s">
        <v>116</v>
      </c>
      <c r="F5793" s="18" t="s">
        <v>304</v>
      </c>
      <c r="G5793" s="19">
        <v>1.39104596757</v>
      </c>
      <c r="H5793" s="19">
        <v>0.56293599999999999</v>
      </c>
      <c r="I5793" s="18" t="s">
        <v>79</v>
      </c>
      <c r="J5793" s="18" t="s">
        <v>80</v>
      </c>
      <c r="K5793" s="18">
        <v>16</v>
      </c>
      <c r="L5793" s="18">
        <v>60</v>
      </c>
      <c r="M5793" s="18" t="s">
        <v>71</v>
      </c>
      <c r="N5793" s="18" t="s">
        <v>74</v>
      </c>
      <c r="O5793" s="18" t="s">
        <v>75</v>
      </c>
      <c r="P5793" s="19">
        <v>896.22893393699997</v>
      </c>
      <c r="Q5793" s="19">
        <v>60593.719971600003</v>
      </c>
      <c r="R5793" s="20">
        <v>0.70014500000000002</v>
      </c>
      <c r="S5793" s="20">
        <v>6.29983</v>
      </c>
      <c r="T5793" s="20">
        <v>0.30199999999999999</v>
      </c>
      <c r="U5793" s="20">
        <v>0.30499999999999999</v>
      </c>
      <c r="V5793" s="20">
        <f t="shared" si="180"/>
        <v>0.27510750435255998</v>
      </c>
      <c r="W5793" s="20">
        <f t="shared" si="181"/>
        <v>2.4647487651116</v>
      </c>
    </row>
    <row r="5794" spans="1:23" x14ac:dyDescent="0.25">
      <c r="A5794" s="18">
        <v>40815</v>
      </c>
      <c r="B5794" s="18">
        <v>40756</v>
      </c>
      <c r="C5794" s="18">
        <v>6410</v>
      </c>
      <c r="D5794" s="18">
        <v>6410</v>
      </c>
      <c r="E5794" s="18" t="s">
        <v>116</v>
      </c>
      <c r="F5794" s="18" t="s">
        <v>304</v>
      </c>
      <c r="G5794" s="19">
        <v>2.1149139042399998</v>
      </c>
      <c r="H5794" s="19">
        <v>0.85587500000000005</v>
      </c>
      <c r="I5794" s="18" t="s">
        <v>79</v>
      </c>
      <c r="J5794" s="18" t="s">
        <v>80</v>
      </c>
      <c r="K5794" s="18">
        <v>16</v>
      </c>
      <c r="L5794" s="18">
        <v>60</v>
      </c>
      <c r="M5794" s="18" t="s">
        <v>71</v>
      </c>
      <c r="N5794" s="18" t="s">
        <v>74</v>
      </c>
      <c r="O5794" s="18" t="s">
        <v>75</v>
      </c>
      <c r="P5794" s="19">
        <v>1100.5866058199999</v>
      </c>
      <c r="Q5794" s="19">
        <v>92125.281166600005</v>
      </c>
      <c r="R5794" s="20">
        <v>0.70014500000000002</v>
      </c>
      <c r="S5794" s="20">
        <v>6.29983</v>
      </c>
      <c r="T5794" s="20">
        <v>0.30199999999999999</v>
      </c>
      <c r="U5794" s="20">
        <v>0.30499999999999999</v>
      </c>
      <c r="V5794" s="20">
        <f t="shared" si="180"/>
        <v>0.41826714810874999</v>
      </c>
      <c r="W5794" s="20">
        <f t="shared" si="181"/>
        <v>3.7473475658687505</v>
      </c>
    </row>
    <row r="5795" spans="1:23" x14ac:dyDescent="0.25">
      <c r="A5795" s="18">
        <v>40816</v>
      </c>
      <c r="B5795" s="18">
        <v>40757</v>
      </c>
      <c r="C5795" s="18">
        <v>6410</v>
      </c>
      <c r="D5795" s="18">
        <v>6410</v>
      </c>
      <c r="E5795" s="18" t="s">
        <v>116</v>
      </c>
      <c r="F5795" s="18" t="s">
        <v>304</v>
      </c>
      <c r="G5795" s="19">
        <v>43.206151606600002</v>
      </c>
      <c r="H5795" s="19">
        <v>17.4849</v>
      </c>
      <c r="I5795" s="18" t="s">
        <v>79</v>
      </c>
      <c r="J5795" s="18" t="s">
        <v>80</v>
      </c>
      <c r="K5795" s="18">
        <v>16</v>
      </c>
      <c r="L5795" s="18">
        <v>60</v>
      </c>
      <c r="M5795" s="18" t="s">
        <v>71</v>
      </c>
      <c r="N5795" s="18" t="s">
        <v>74</v>
      </c>
      <c r="O5795" s="18" t="s">
        <v>75</v>
      </c>
      <c r="P5795" s="19">
        <v>8843.03362595</v>
      </c>
      <c r="Q5795" s="19">
        <v>1882052.4357499999</v>
      </c>
      <c r="R5795" s="20">
        <v>0.70014500000000002</v>
      </c>
      <c r="S5795" s="20">
        <v>6.29983</v>
      </c>
      <c r="T5795" s="20">
        <v>0.30199999999999999</v>
      </c>
      <c r="U5795" s="20">
        <v>0.30499999999999999</v>
      </c>
      <c r="V5795" s="20">
        <f t="shared" si="180"/>
        <v>8.5448917867289982</v>
      </c>
      <c r="W5795" s="20">
        <f t="shared" si="181"/>
        <v>76.555568809065008</v>
      </c>
    </row>
    <row r="5796" spans="1:23" x14ac:dyDescent="0.25">
      <c r="A5796" s="18">
        <v>40817</v>
      </c>
      <c r="B5796" s="18">
        <v>40758</v>
      </c>
      <c r="C5796" s="18">
        <v>6410</v>
      </c>
      <c r="D5796" s="18">
        <v>6410</v>
      </c>
      <c r="E5796" s="18" t="s">
        <v>116</v>
      </c>
      <c r="F5796" s="18" t="s">
        <v>304</v>
      </c>
      <c r="G5796" s="19">
        <v>9.5423990945800004</v>
      </c>
      <c r="H5796" s="19">
        <v>3.8616700000000002</v>
      </c>
      <c r="I5796" s="18" t="s">
        <v>79</v>
      </c>
      <c r="J5796" s="18" t="s">
        <v>80</v>
      </c>
      <c r="K5796" s="18">
        <v>16</v>
      </c>
      <c r="L5796" s="18">
        <v>60</v>
      </c>
      <c r="M5796" s="18" t="s">
        <v>71</v>
      </c>
      <c r="N5796" s="18" t="s">
        <v>74</v>
      </c>
      <c r="O5796" s="18" t="s">
        <v>75</v>
      </c>
      <c r="P5796" s="19">
        <v>2843.1184963699998</v>
      </c>
      <c r="Q5796" s="19">
        <v>415665.24189499998</v>
      </c>
      <c r="R5796" s="20">
        <v>0.70014500000000002</v>
      </c>
      <c r="S5796" s="20">
        <v>6.29983</v>
      </c>
      <c r="T5796" s="20">
        <v>0.30199999999999999</v>
      </c>
      <c r="U5796" s="20">
        <v>0.30499999999999999</v>
      </c>
      <c r="V5796" s="20">
        <f t="shared" si="180"/>
        <v>1.8872028016207001</v>
      </c>
      <c r="W5796" s="20">
        <f t="shared" si="181"/>
        <v>16.907865838689503</v>
      </c>
    </row>
    <row r="5797" spans="1:23" x14ac:dyDescent="0.25">
      <c r="A5797" s="18">
        <v>40818</v>
      </c>
      <c r="B5797" s="18">
        <v>40759</v>
      </c>
      <c r="C5797" s="18">
        <v>6410</v>
      </c>
      <c r="D5797" s="18">
        <v>6410</v>
      </c>
      <c r="E5797" s="18" t="s">
        <v>116</v>
      </c>
      <c r="F5797" s="18" t="s">
        <v>304</v>
      </c>
      <c r="G5797" s="19">
        <v>7.3926936662699996</v>
      </c>
      <c r="H5797" s="19">
        <v>2.9917199999999999</v>
      </c>
      <c r="I5797" s="18" t="s">
        <v>79</v>
      </c>
      <c r="J5797" s="18" t="s">
        <v>80</v>
      </c>
      <c r="K5797" s="18">
        <v>16</v>
      </c>
      <c r="L5797" s="18">
        <v>60</v>
      </c>
      <c r="M5797" s="18" t="s">
        <v>71</v>
      </c>
      <c r="N5797" s="18" t="s">
        <v>74</v>
      </c>
      <c r="O5797" s="18" t="s">
        <v>75</v>
      </c>
      <c r="P5797" s="19">
        <v>3102.07987779</v>
      </c>
      <c r="Q5797" s="19">
        <v>322024.44800099998</v>
      </c>
      <c r="R5797" s="20">
        <v>0.70014500000000002</v>
      </c>
      <c r="S5797" s="20">
        <v>6.29983</v>
      </c>
      <c r="T5797" s="20">
        <v>0.30199999999999999</v>
      </c>
      <c r="U5797" s="20">
        <v>0.30499999999999999</v>
      </c>
      <c r="V5797" s="20">
        <f t="shared" si="180"/>
        <v>1.4620571839812</v>
      </c>
      <c r="W5797" s="20">
        <f t="shared" si="181"/>
        <v>13.098892548282</v>
      </c>
    </row>
    <row r="5798" spans="1:23" x14ac:dyDescent="0.25">
      <c r="A5798" s="18">
        <v>40819</v>
      </c>
      <c r="B5798" s="18">
        <v>40760</v>
      </c>
      <c r="C5798" s="18">
        <v>6410</v>
      </c>
      <c r="D5798" s="18">
        <v>6410</v>
      </c>
      <c r="E5798" s="18" t="s">
        <v>116</v>
      </c>
      <c r="F5798" s="18" t="s">
        <v>304</v>
      </c>
      <c r="G5798" s="19">
        <v>2.6768820518599998</v>
      </c>
      <c r="H5798" s="19">
        <v>1.0832999999999999</v>
      </c>
      <c r="I5798" s="18" t="s">
        <v>79</v>
      </c>
      <c r="J5798" s="18" t="s">
        <v>80</v>
      </c>
      <c r="K5798" s="18">
        <v>16</v>
      </c>
      <c r="L5798" s="18">
        <v>60</v>
      </c>
      <c r="M5798" s="18" t="s">
        <v>71</v>
      </c>
      <c r="N5798" s="18" t="s">
        <v>74</v>
      </c>
      <c r="O5798" s="18" t="s">
        <v>75</v>
      </c>
      <c r="P5798" s="19">
        <v>1262.3098952099999</v>
      </c>
      <c r="Q5798" s="19">
        <v>116604.515759</v>
      </c>
      <c r="R5798" s="20">
        <v>0.70014500000000002</v>
      </c>
      <c r="S5798" s="20">
        <v>6.29983</v>
      </c>
      <c r="T5798" s="20">
        <v>0.30199999999999999</v>
      </c>
      <c r="U5798" s="20">
        <v>0.30499999999999999</v>
      </c>
      <c r="V5798" s="20">
        <f t="shared" si="180"/>
        <v>0.52941002079299992</v>
      </c>
      <c r="W5798" s="20">
        <f t="shared" si="181"/>
        <v>4.7431010581050002</v>
      </c>
    </row>
    <row r="5799" spans="1:23" x14ac:dyDescent="0.25">
      <c r="A5799" s="18">
        <v>40820</v>
      </c>
      <c r="B5799" s="18">
        <v>40761</v>
      </c>
      <c r="C5799" s="18">
        <v>6410</v>
      </c>
      <c r="D5799" s="18">
        <v>6410</v>
      </c>
      <c r="E5799" s="18" t="s">
        <v>116</v>
      </c>
      <c r="F5799" s="18" t="s">
        <v>304</v>
      </c>
      <c r="G5799" s="19">
        <v>2.3704813865699998</v>
      </c>
      <c r="H5799" s="19">
        <v>0.95930000000000004</v>
      </c>
      <c r="I5799" s="18" t="s">
        <v>79</v>
      </c>
      <c r="J5799" s="18" t="s">
        <v>80</v>
      </c>
      <c r="K5799" s="18">
        <v>16</v>
      </c>
      <c r="L5799" s="18">
        <v>60</v>
      </c>
      <c r="M5799" s="18" t="s">
        <v>71</v>
      </c>
      <c r="N5799" s="18" t="s">
        <v>74</v>
      </c>
      <c r="O5799" s="18" t="s">
        <v>75</v>
      </c>
      <c r="P5799" s="19">
        <v>1180.9206752099999</v>
      </c>
      <c r="Q5799" s="19">
        <v>103257.75616600001</v>
      </c>
      <c r="R5799" s="20">
        <v>0.70014500000000002</v>
      </c>
      <c r="S5799" s="20">
        <v>6.29983</v>
      </c>
      <c r="T5799" s="20">
        <v>0.30199999999999999</v>
      </c>
      <c r="U5799" s="20">
        <v>0.30499999999999999</v>
      </c>
      <c r="V5799" s="20">
        <f t="shared" si="180"/>
        <v>0.46881107075300005</v>
      </c>
      <c r="W5799" s="20">
        <f t="shared" si="181"/>
        <v>4.2001817087050011</v>
      </c>
    </row>
    <row r="5800" spans="1:23" x14ac:dyDescent="0.25">
      <c r="A5800" s="18">
        <v>40821</v>
      </c>
      <c r="B5800" s="18">
        <v>40762</v>
      </c>
      <c r="C5800" s="18">
        <v>6410</v>
      </c>
      <c r="D5800" s="18">
        <v>6410</v>
      </c>
      <c r="E5800" s="18" t="s">
        <v>116</v>
      </c>
      <c r="F5800" s="18" t="s">
        <v>304</v>
      </c>
      <c r="G5800" s="19">
        <v>6.2692620324800004</v>
      </c>
      <c r="H5800" s="19">
        <v>2.53708</v>
      </c>
      <c r="I5800" s="18" t="s">
        <v>79</v>
      </c>
      <c r="J5800" s="18" t="s">
        <v>80</v>
      </c>
      <c r="K5800" s="18">
        <v>16</v>
      </c>
      <c r="L5800" s="18">
        <v>60</v>
      </c>
      <c r="M5800" s="18" t="s">
        <v>71</v>
      </c>
      <c r="N5800" s="18" t="s">
        <v>74</v>
      </c>
      <c r="O5800" s="18" t="s">
        <v>75</v>
      </c>
      <c r="P5800" s="19">
        <v>2056.6378929100001</v>
      </c>
      <c r="Q5800" s="19">
        <v>273087.961779</v>
      </c>
      <c r="R5800" s="20">
        <v>0.70014500000000002</v>
      </c>
      <c r="S5800" s="20">
        <v>6.29983</v>
      </c>
      <c r="T5800" s="20">
        <v>0.30199999999999999</v>
      </c>
      <c r="U5800" s="20">
        <v>0.30499999999999999</v>
      </c>
      <c r="V5800" s="20">
        <f t="shared" si="180"/>
        <v>1.2398740658667999</v>
      </c>
      <c r="W5800" s="20">
        <f t="shared" si="181"/>
        <v>11.108305023998001</v>
      </c>
    </row>
    <row r="5801" spans="1:23" x14ac:dyDescent="0.25">
      <c r="A5801" s="18">
        <v>40822</v>
      </c>
      <c r="B5801" s="18">
        <v>40763</v>
      </c>
      <c r="C5801" s="18">
        <v>6410</v>
      </c>
      <c r="D5801" s="18">
        <v>6410</v>
      </c>
      <c r="E5801" s="18" t="s">
        <v>116</v>
      </c>
      <c r="F5801" s="18" t="s">
        <v>304</v>
      </c>
      <c r="G5801" s="19">
        <v>1.3703782527399999</v>
      </c>
      <c r="H5801" s="19">
        <v>0.55457199999999995</v>
      </c>
      <c r="I5801" s="18" t="s">
        <v>79</v>
      </c>
      <c r="J5801" s="18" t="s">
        <v>80</v>
      </c>
      <c r="K5801" s="18">
        <v>16</v>
      </c>
      <c r="L5801" s="18">
        <v>60</v>
      </c>
      <c r="M5801" s="18" t="s">
        <v>71</v>
      </c>
      <c r="N5801" s="18" t="s">
        <v>74</v>
      </c>
      <c r="O5801" s="18" t="s">
        <v>75</v>
      </c>
      <c r="P5801" s="19">
        <v>898.17650722400003</v>
      </c>
      <c r="Q5801" s="19">
        <v>59693.437914900001</v>
      </c>
      <c r="R5801" s="20">
        <v>0.70014500000000002</v>
      </c>
      <c r="S5801" s="20">
        <v>6.29983</v>
      </c>
      <c r="T5801" s="20">
        <v>0.30199999999999999</v>
      </c>
      <c r="U5801" s="20">
        <v>0.30499999999999999</v>
      </c>
      <c r="V5801" s="20">
        <f t="shared" si="180"/>
        <v>0.27102000743211996</v>
      </c>
      <c r="W5801" s="20">
        <f t="shared" si="181"/>
        <v>2.4281279793181998</v>
      </c>
    </row>
    <row r="5802" spans="1:23" x14ac:dyDescent="0.25">
      <c r="A5802" s="18">
        <v>40823</v>
      </c>
      <c r="B5802" s="18">
        <v>40764</v>
      </c>
      <c r="C5802" s="18">
        <v>6410</v>
      </c>
      <c r="D5802" s="18">
        <v>6410</v>
      </c>
      <c r="E5802" s="18" t="s">
        <v>116</v>
      </c>
      <c r="F5802" s="18" t="s">
        <v>304</v>
      </c>
      <c r="G5802" s="19">
        <v>3.93031594708</v>
      </c>
      <c r="H5802" s="19">
        <v>1.5905400000000001</v>
      </c>
      <c r="I5802" s="18" t="s">
        <v>79</v>
      </c>
      <c r="J5802" s="18" t="s">
        <v>80</v>
      </c>
      <c r="K5802" s="18">
        <v>16</v>
      </c>
      <c r="L5802" s="18">
        <v>60</v>
      </c>
      <c r="M5802" s="18" t="s">
        <v>71</v>
      </c>
      <c r="N5802" s="18" t="s">
        <v>74</v>
      </c>
      <c r="O5802" s="18" t="s">
        <v>75</v>
      </c>
      <c r="P5802" s="19">
        <v>1485.1555562799999</v>
      </c>
      <c r="Q5802" s="19">
        <v>171203.87783700001</v>
      </c>
      <c r="R5802" s="20">
        <v>0.70014500000000002</v>
      </c>
      <c r="S5802" s="20">
        <v>6.29983</v>
      </c>
      <c r="T5802" s="20">
        <v>0.30199999999999999</v>
      </c>
      <c r="U5802" s="20">
        <v>0.30499999999999999</v>
      </c>
      <c r="V5802" s="20">
        <f t="shared" si="180"/>
        <v>0.7772988225534001</v>
      </c>
      <c r="W5802" s="20">
        <f t="shared" si="181"/>
        <v>6.9639914676990005</v>
      </c>
    </row>
    <row r="5803" spans="1:23" x14ac:dyDescent="0.25">
      <c r="A5803" s="18">
        <v>40824</v>
      </c>
      <c r="B5803" s="18">
        <v>40765</v>
      </c>
      <c r="C5803" s="18">
        <v>6410</v>
      </c>
      <c r="D5803" s="18">
        <v>6410</v>
      </c>
      <c r="E5803" s="18" t="s">
        <v>116</v>
      </c>
      <c r="F5803" s="18" t="s">
        <v>304</v>
      </c>
      <c r="G5803" s="19">
        <v>7.9449194731999997</v>
      </c>
      <c r="H5803" s="19">
        <v>3.2151900000000002</v>
      </c>
      <c r="I5803" s="18" t="s">
        <v>79</v>
      </c>
      <c r="J5803" s="18" t="s">
        <v>80</v>
      </c>
      <c r="K5803" s="18">
        <v>16</v>
      </c>
      <c r="L5803" s="18">
        <v>60</v>
      </c>
      <c r="M5803" s="18" t="s">
        <v>71</v>
      </c>
      <c r="N5803" s="18" t="s">
        <v>74</v>
      </c>
      <c r="O5803" s="18" t="s">
        <v>75</v>
      </c>
      <c r="P5803" s="19">
        <v>2745.6857395500001</v>
      </c>
      <c r="Q5803" s="19">
        <v>346079.30793100002</v>
      </c>
      <c r="R5803" s="20">
        <v>0.70014500000000002</v>
      </c>
      <c r="S5803" s="20">
        <v>6.29983</v>
      </c>
      <c r="T5803" s="20">
        <v>0.30199999999999999</v>
      </c>
      <c r="U5803" s="20">
        <v>0.30499999999999999</v>
      </c>
      <c r="V5803" s="20">
        <f t="shared" si="180"/>
        <v>1.5712672433799002</v>
      </c>
      <c r="W5803" s="20">
        <f t="shared" si="181"/>
        <v>14.077329540301502</v>
      </c>
    </row>
    <row r="5804" spans="1:23" x14ac:dyDescent="0.25">
      <c r="A5804" s="18">
        <v>40825</v>
      </c>
      <c r="B5804" s="18">
        <v>40776</v>
      </c>
      <c r="C5804" s="18">
        <v>6410</v>
      </c>
      <c r="D5804" s="18">
        <v>6410</v>
      </c>
      <c r="E5804" s="18" t="s">
        <v>116</v>
      </c>
      <c r="F5804" s="18" t="s">
        <v>304</v>
      </c>
      <c r="G5804" s="19">
        <v>46.587463451200001</v>
      </c>
      <c r="H5804" s="19">
        <v>18.853300000000001</v>
      </c>
      <c r="I5804" s="18" t="s">
        <v>79</v>
      </c>
      <c r="J5804" s="18" t="s">
        <v>80</v>
      </c>
      <c r="K5804" s="18">
        <v>16</v>
      </c>
      <c r="L5804" s="18">
        <v>60</v>
      </c>
      <c r="M5804" s="18" t="s">
        <v>71</v>
      </c>
      <c r="N5804" s="18" t="s">
        <v>74</v>
      </c>
      <c r="O5804" s="18" t="s">
        <v>75</v>
      </c>
      <c r="P5804" s="19">
        <v>7840.7989646400001</v>
      </c>
      <c r="Q5804" s="19">
        <v>2029341.79054</v>
      </c>
      <c r="R5804" s="20">
        <v>0.70014500000000002</v>
      </c>
      <c r="S5804" s="20">
        <v>6.29983</v>
      </c>
      <c r="T5804" s="20">
        <v>0.30199999999999999</v>
      </c>
      <c r="U5804" s="20">
        <v>0.30499999999999999</v>
      </c>
      <c r="V5804" s="20">
        <f t="shared" si="180"/>
        <v>9.2136305224930002</v>
      </c>
      <c r="W5804" s="20">
        <f t="shared" si="181"/>
        <v>82.54694653260502</v>
      </c>
    </row>
    <row r="5805" spans="1:23" x14ac:dyDescent="0.25">
      <c r="A5805" s="18">
        <v>40826</v>
      </c>
      <c r="B5805" s="18">
        <v>40777</v>
      </c>
      <c r="C5805" s="18">
        <v>6410</v>
      </c>
      <c r="D5805" s="18">
        <v>6410</v>
      </c>
      <c r="E5805" s="18" t="s">
        <v>116</v>
      </c>
      <c r="F5805" s="18" t="s">
        <v>304</v>
      </c>
      <c r="G5805" s="19">
        <v>2.1033748459499999</v>
      </c>
      <c r="H5805" s="19">
        <v>0.85120600000000002</v>
      </c>
      <c r="I5805" s="18" t="s">
        <v>79</v>
      </c>
      <c r="J5805" s="18" t="s">
        <v>80</v>
      </c>
      <c r="K5805" s="18">
        <v>16</v>
      </c>
      <c r="L5805" s="18">
        <v>60</v>
      </c>
      <c r="M5805" s="18" t="s">
        <v>71</v>
      </c>
      <c r="N5805" s="18" t="s">
        <v>74</v>
      </c>
      <c r="O5805" s="18" t="s">
        <v>75</v>
      </c>
      <c r="P5805" s="19">
        <v>1289.9784111199999</v>
      </c>
      <c r="Q5805" s="19">
        <v>91622.641797999997</v>
      </c>
      <c r="R5805" s="20">
        <v>0.70014500000000002</v>
      </c>
      <c r="S5805" s="20">
        <v>6.29983</v>
      </c>
      <c r="T5805" s="20">
        <v>0.30199999999999999</v>
      </c>
      <c r="U5805" s="20">
        <v>0.30499999999999999</v>
      </c>
      <c r="V5805" s="20">
        <f t="shared" si="180"/>
        <v>0.41598540215925994</v>
      </c>
      <c r="W5805" s="20">
        <f t="shared" si="181"/>
        <v>3.7269049010111006</v>
      </c>
    </row>
    <row r="5806" spans="1:23" x14ac:dyDescent="0.25">
      <c r="A5806" s="18">
        <v>40827</v>
      </c>
      <c r="B5806" s="18">
        <v>40778</v>
      </c>
      <c r="C5806" s="18">
        <v>6410</v>
      </c>
      <c r="D5806" s="18">
        <v>6410</v>
      </c>
      <c r="E5806" s="18" t="s">
        <v>116</v>
      </c>
      <c r="F5806" s="18" t="s">
        <v>304</v>
      </c>
      <c r="G5806" s="19">
        <v>2.0763790210600002</v>
      </c>
      <c r="H5806" s="19">
        <v>0.84028099999999994</v>
      </c>
      <c r="I5806" s="18" t="s">
        <v>79</v>
      </c>
      <c r="J5806" s="18" t="s">
        <v>80</v>
      </c>
      <c r="K5806" s="18">
        <v>16</v>
      </c>
      <c r="L5806" s="18">
        <v>60</v>
      </c>
      <c r="M5806" s="18" t="s">
        <v>71</v>
      </c>
      <c r="N5806" s="18" t="s">
        <v>74</v>
      </c>
      <c r="O5806" s="18" t="s">
        <v>75</v>
      </c>
      <c r="P5806" s="19">
        <v>1112.2289475299999</v>
      </c>
      <c r="Q5806" s="19">
        <v>90446.708369600005</v>
      </c>
      <c r="R5806" s="20">
        <v>0.70014500000000002</v>
      </c>
      <c r="S5806" s="20">
        <v>6.29983</v>
      </c>
      <c r="T5806" s="20">
        <v>0.30199999999999999</v>
      </c>
      <c r="U5806" s="20">
        <v>0.30499999999999999</v>
      </c>
      <c r="V5806" s="20">
        <f t="shared" si="180"/>
        <v>0.41064634144001</v>
      </c>
      <c r="W5806" s="20">
        <f t="shared" si="181"/>
        <v>3.6790710792998502</v>
      </c>
    </row>
    <row r="5807" spans="1:23" x14ac:dyDescent="0.25">
      <c r="A5807" s="18">
        <v>40828</v>
      </c>
      <c r="B5807" s="18">
        <v>40779</v>
      </c>
      <c r="C5807" s="18">
        <v>6410</v>
      </c>
      <c r="D5807" s="18">
        <v>6410</v>
      </c>
      <c r="E5807" s="18" t="s">
        <v>116</v>
      </c>
      <c r="F5807" s="18" t="s">
        <v>304</v>
      </c>
      <c r="G5807" s="19">
        <v>5.6198486211900001</v>
      </c>
      <c r="H5807" s="19">
        <v>2.27427</v>
      </c>
      <c r="I5807" s="18" t="s">
        <v>79</v>
      </c>
      <c r="J5807" s="18" t="s">
        <v>80</v>
      </c>
      <c r="K5807" s="18">
        <v>16</v>
      </c>
      <c r="L5807" s="18">
        <v>60</v>
      </c>
      <c r="M5807" s="18" t="s">
        <v>71</v>
      </c>
      <c r="N5807" s="18" t="s">
        <v>74</v>
      </c>
      <c r="O5807" s="18" t="s">
        <v>75</v>
      </c>
      <c r="P5807" s="19">
        <v>2086.9651542699999</v>
      </c>
      <c r="Q5807" s="19">
        <v>244799.62673799999</v>
      </c>
      <c r="R5807" s="20">
        <v>0.70014500000000002</v>
      </c>
      <c r="S5807" s="20">
        <v>6.29983</v>
      </c>
      <c r="T5807" s="20">
        <v>0.30199999999999999</v>
      </c>
      <c r="U5807" s="20">
        <v>0.30499999999999999</v>
      </c>
      <c r="V5807" s="20">
        <f t="shared" si="180"/>
        <v>1.1114385008667</v>
      </c>
      <c r="W5807" s="20">
        <f t="shared" si="181"/>
        <v>9.9576224899995012</v>
      </c>
    </row>
    <row r="5808" spans="1:23" x14ac:dyDescent="0.25">
      <c r="A5808" s="18">
        <v>40829</v>
      </c>
      <c r="B5808" s="18">
        <v>40780</v>
      </c>
      <c r="C5808" s="18">
        <v>6410</v>
      </c>
      <c r="D5808" s="18">
        <v>6410</v>
      </c>
      <c r="E5808" s="18" t="s">
        <v>116</v>
      </c>
      <c r="F5808" s="18" t="s">
        <v>304</v>
      </c>
      <c r="G5808" s="19">
        <v>1.9471107859800001</v>
      </c>
      <c r="H5808" s="19">
        <v>0.787968</v>
      </c>
      <c r="I5808" s="18" t="s">
        <v>79</v>
      </c>
      <c r="J5808" s="18" t="s">
        <v>80</v>
      </c>
      <c r="K5808" s="18">
        <v>16</v>
      </c>
      <c r="L5808" s="18">
        <v>60</v>
      </c>
      <c r="M5808" s="18" t="s">
        <v>71</v>
      </c>
      <c r="N5808" s="18" t="s">
        <v>74</v>
      </c>
      <c r="O5808" s="18" t="s">
        <v>75</v>
      </c>
      <c r="P5808" s="19">
        <v>1055.1995170800001</v>
      </c>
      <c r="Q5808" s="19">
        <v>84815.806574000002</v>
      </c>
      <c r="R5808" s="20">
        <v>0.70014500000000002</v>
      </c>
      <c r="S5808" s="20">
        <v>6.29983</v>
      </c>
      <c r="T5808" s="20">
        <v>0.30199999999999999</v>
      </c>
      <c r="U5808" s="20">
        <v>0.30499999999999999</v>
      </c>
      <c r="V5808" s="20">
        <f t="shared" si="180"/>
        <v>0.38508091504127995</v>
      </c>
      <c r="W5808" s="20">
        <f t="shared" si="181"/>
        <v>3.4500247895808003</v>
      </c>
    </row>
    <row r="5809" spans="1:23" x14ac:dyDescent="0.25">
      <c r="A5809" s="18">
        <v>40830</v>
      </c>
      <c r="B5809" s="18">
        <v>40781</v>
      </c>
      <c r="C5809" s="18">
        <v>6410</v>
      </c>
      <c r="D5809" s="18">
        <v>6410</v>
      </c>
      <c r="E5809" s="18" t="s">
        <v>116</v>
      </c>
      <c r="F5809" s="18" t="s">
        <v>304</v>
      </c>
      <c r="G5809" s="19">
        <v>3.1703978997000002</v>
      </c>
      <c r="H5809" s="19">
        <v>1.28301</v>
      </c>
      <c r="I5809" s="18" t="s">
        <v>79</v>
      </c>
      <c r="J5809" s="18" t="s">
        <v>80</v>
      </c>
      <c r="K5809" s="18">
        <v>16</v>
      </c>
      <c r="L5809" s="18">
        <v>60</v>
      </c>
      <c r="M5809" s="18" t="s">
        <v>71</v>
      </c>
      <c r="N5809" s="18" t="s">
        <v>74</v>
      </c>
      <c r="O5809" s="18" t="s">
        <v>75</v>
      </c>
      <c r="P5809" s="19">
        <v>1433.4745396799999</v>
      </c>
      <c r="Q5809" s="19">
        <v>138101.980102</v>
      </c>
      <c r="R5809" s="20">
        <v>0.70014500000000002</v>
      </c>
      <c r="S5809" s="20">
        <v>6.29983</v>
      </c>
      <c r="T5809" s="20">
        <v>0.30199999999999999</v>
      </c>
      <c r="U5809" s="20">
        <v>0.30499999999999999</v>
      </c>
      <c r="V5809" s="20">
        <f t="shared" si="180"/>
        <v>0.6270085394421</v>
      </c>
      <c r="W5809" s="20">
        <f t="shared" si="181"/>
        <v>5.6175076973685005</v>
      </c>
    </row>
    <row r="5810" spans="1:23" x14ac:dyDescent="0.25">
      <c r="A5810" s="18">
        <v>40831</v>
      </c>
      <c r="B5810" s="18">
        <v>40782</v>
      </c>
      <c r="C5810" s="18">
        <v>6410</v>
      </c>
      <c r="D5810" s="18">
        <v>6410</v>
      </c>
      <c r="E5810" s="18" t="s">
        <v>116</v>
      </c>
      <c r="F5810" s="18" t="s">
        <v>304</v>
      </c>
      <c r="G5810" s="19">
        <v>1.7985227177200001</v>
      </c>
      <c r="H5810" s="19">
        <v>0.72783600000000004</v>
      </c>
      <c r="I5810" s="18" t="s">
        <v>79</v>
      </c>
      <c r="J5810" s="18" t="s">
        <v>80</v>
      </c>
      <c r="K5810" s="18">
        <v>16</v>
      </c>
      <c r="L5810" s="18">
        <v>60</v>
      </c>
      <c r="M5810" s="18" t="s">
        <v>71</v>
      </c>
      <c r="N5810" s="18" t="s">
        <v>74</v>
      </c>
      <c r="O5810" s="18" t="s">
        <v>75</v>
      </c>
      <c r="P5810" s="19">
        <v>1010.47546109</v>
      </c>
      <c r="Q5810" s="19">
        <v>78343.336209899993</v>
      </c>
      <c r="R5810" s="20">
        <v>0.70014500000000002</v>
      </c>
      <c r="S5810" s="20">
        <v>6.29983</v>
      </c>
      <c r="T5810" s="20">
        <v>0.30199999999999999</v>
      </c>
      <c r="U5810" s="20">
        <v>0.30499999999999999</v>
      </c>
      <c r="V5810" s="20">
        <f t="shared" si="180"/>
        <v>0.35569433388156002</v>
      </c>
      <c r="W5810" s="20">
        <f t="shared" si="181"/>
        <v>3.1867439321766007</v>
      </c>
    </row>
    <row r="5811" spans="1:23" x14ac:dyDescent="0.25">
      <c r="A5811" s="18">
        <v>40832</v>
      </c>
      <c r="B5811" s="18">
        <v>40783</v>
      </c>
      <c r="C5811" s="18">
        <v>6410</v>
      </c>
      <c r="D5811" s="18">
        <v>6410</v>
      </c>
      <c r="E5811" s="18" t="s">
        <v>116</v>
      </c>
      <c r="F5811" s="18" t="s">
        <v>304</v>
      </c>
      <c r="G5811" s="19">
        <v>21.5119831568</v>
      </c>
      <c r="H5811" s="19">
        <v>8.7055900000000008</v>
      </c>
      <c r="I5811" s="18" t="s">
        <v>79</v>
      </c>
      <c r="J5811" s="18" t="s">
        <v>80</v>
      </c>
      <c r="K5811" s="18">
        <v>16</v>
      </c>
      <c r="L5811" s="18">
        <v>60</v>
      </c>
      <c r="M5811" s="18" t="s">
        <v>71</v>
      </c>
      <c r="N5811" s="18" t="s">
        <v>74</v>
      </c>
      <c r="O5811" s="18" t="s">
        <v>75</v>
      </c>
      <c r="P5811" s="19">
        <v>10978.5072654</v>
      </c>
      <c r="Q5811" s="19">
        <v>937058.23806899996</v>
      </c>
      <c r="R5811" s="20">
        <v>0.70014500000000002</v>
      </c>
      <c r="S5811" s="20">
        <v>6.29983</v>
      </c>
      <c r="T5811" s="20">
        <v>0.30199999999999999</v>
      </c>
      <c r="U5811" s="20">
        <v>0.30499999999999999</v>
      </c>
      <c r="V5811" s="20">
        <f t="shared" si="180"/>
        <v>4.2544323667639006</v>
      </c>
      <c r="W5811" s="20">
        <f t="shared" si="181"/>
        <v>38.116397249541507</v>
      </c>
    </row>
    <row r="5812" spans="1:23" x14ac:dyDescent="0.25">
      <c r="A5812" s="18">
        <v>40833</v>
      </c>
      <c r="B5812" s="18">
        <v>40784</v>
      </c>
      <c r="C5812" s="18">
        <v>6410</v>
      </c>
      <c r="D5812" s="18">
        <v>6410</v>
      </c>
      <c r="E5812" s="18" t="s">
        <v>116</v>
      </c>
      <c r="F5812" s="18" t="s">
        <v>304</v>
      </c>
      <c r="G5812" s="19">
        <v>1.87073617499</v>
      </c>
      <c r="H5812" s="19">
        <v>0.75705999999999996</v>
      </c>
      <c r="I5812" s="18" t="s">
        <v>79</v>
      </c>
      <c r="J5812" s="18" t="s">
        <v>80</v>
      </c>
      <c r="K5812" s="18">
        <v>16</v>
      </c>
      <c r="L5812" s="18">
        <v>60</v>
      </c>
      <c r="M5812" s="18" t="s">
        <v>71</v>
      </c>
      <c r="N5812" s="18" t="s">
        <v>74</v>
      </c>
      <c r="O5812" s="18" t="s">
        <v>75</v>
      </c>
      <c r="P5812" s="19">
        <v>1059.3836642799999</v>
      </c>
      <c r="Q5812" s="19">
        <v>81488.941825999995</v>
      </c>
      <c r="R5812" s="20">
        <v>0.70014500000000002</v>
      </c>
      <c r="S5812" s="20">
        <v>6.29983</v>
      </c>
      <c r="T5812" s="20">
        <v>0.30199999999999999</v>
      </c>
      <c r="U5812" s="20">
        <v>0.30499999999999999</v>
      </c>
      <c r="V5812" s="20">
        <f t="shared" si="180"/>
        <v>0.36997613804259999</v>
      </c>
      <c r="W5812" s="20">
        <f t="shared" si="181"/>
        <v>3.3146977633610004</v>
      </c>
    </row>
    <row r="5813" spans="1:23" x14ac:dyDescent="0.25">
      <c r="A5813" s="18">
        <v>40834</v>
      </c>
      <c r="B5813" s="18">
        <v>40785</v>
      </c>
      <c r="C5813" s="18">
        <v>6410</v>
      </c>
      <c r="D5813" s="18">
        <v>6410</v>
      </c>
      <c r="E5813" s="18" t="s">
        <v>116</v>
      </c>
      <c r="F5813" s="18" t="s">
        <v>304</v>
      </c>
      <c r="G5813" s="19">
        <v>3.4599015203899999</v>
      </c>
      <c r="H5813" s="19">
        <v>1.4001699999999999</v>
      </c>
      <c r="I5813" s="18" t="s">
        <v>79</v>
      </c>
      <c r="J5813" s="18" t="s">
        <v>80</v>
      </c>
      <c r="K5813" s="18">
        <v>16</v>
      </c>
      <c r="L5813" s="18">
        <v>60</v>
      </c>
      <c r="M5813" s="18" t="s">
        <v>71</v>
      </c>
      <c r="N5813" s="18" t="s">
        <v>74</v>
      </c>
      <c r="O5813" s="18" t="s">
        <v>75</v>
      </c>
      <c r="P5813" s="19">
        <v>1549.8970500299999</v>
      </c>
      <c r="Q5813" s="19">
        <v>150712.707375</v>
      </c>
      <c r="R5813" s="20">
        <v>0.70014500000000002</v>
      </c>
      <c r="S5813" s="20">
        <v>6.29983</v>
      </c>
      <c r="T5813" s="20">
        <v>0.30199999999999999</v>
      </c>
      <c r="U5813" s="20">
        <v>0.30499999999999999</v>
      </c>
      <c r="V5813" s="20">
        <f t="shared" si="180"/>
        <v>0.68426477320569989</v>
      </c>
      <c r="W5813" s="20">
        <f t="shared" si="181"/>
        <v>6.1304789149145007</v>
      </c>
    </row>
    <row r="5814" spans="1:23" x14ac:dyDescent="0.25">
      <c r="A5814" s="18">
        <v>40835</v>
      </c>
      <c r="B5814" s="18">
        <v>40786</v>
      </c>
      <c r="C5814" s="18">
        <v>6410</v>
      </c>
      <c r="D5814" s="18">
        <v>6410</v>
      </c>
      <c r="E5814" s="18" t="s">
        <v>116</v>
      </c>
      <c r="F5814" s="18" t="s">
        <v>304</v>
      </c>
      <c r="G5814" s="19">
        <v>58.932742170099999</v>
      </c>
      <c r="H5814" s="19">
        <v>23.8492</v>
      </c>
      <c r="I5814" s="18" t="s">
        <v>79</v>
      </c>
      <c r="J5814" s="18" t="s">
        <v>80</v>
      </c>
      <c r="K5814" s="18">
        <v>16</v>
      </c>
      <c r="L5814" s="18">
        <v>60</v>
      </c>
      <c r="M5814" s="18" t="s">
        <v>71</v>
      </c>
      <c r="N5814" s="18" t="s">
        <v>74</v>
      </c>
      <c r="O5814" s="18" t="s">
        <v>75</v>
      </c>
      <c r="P5814" s="19">
        <v>10824.897492800001</v>
      </c>
      <c r="Q5814" s="19">
        <v>2567099.9805000001</v>
      </c>
      <c r="R5814" s="20">
        <v>0.70014500000000002</v>
      </c>
      <c r="S5814" s="20">
        <v>6.29983</v>
      </c>
      <c r="T5814" s="20">
        <v>0.30199999999999999</v>
      </c>
      <c r="U5814" s="20">
        <v>0.30499999999999999</v>
      </c>
      <c r="V5814" s="20">
        <f t="shared" si="180"/>
        <v>11.655132897531999</v>
      </c>
      <c r="W5814" s="20">
        <f t="shared" si="181"/>
        <v>104.42090441702001</v>
      </c>
    </row>
    <row r="5815" spans="1:23" x14ac:dyDescent="0.25">
      <c r="A5815" s="18">
        <v>40836</v>
      </c>
      <c r="B5815" s="18">
        <v>40787</v>
      </c>
      <c r="C5815" s="18">
        <v>6410</v>
      </c>
      <c r="D5815" s="18">
        <v>6410</v>
      </c>
      <c r="E5815" s="18" t="s">
        <v>116</v>
      </c>
      <c r="F5815" s="18" t="s">
        <v>304</v>
      </c>
      <c r="G5815" s="19">
        <v>10.947981748</v>
      </c>
      <c r="H5815" s="19">
        <v>4.4304899999999998</v>
      </c>
      <c r="I5815" s="18" t="s">
        <v>79</v>
      </c>
      <c r="J5815" s="18" t="s">
        <v>80</v>
      </c>
      <c r="K5815" s="18">
        <v>16</v>
      </c>
      <c r="L5815" s="18">
        <v>60</v>
      </c>
      <c r="M5815" s="18" t="s">
        <v>71</v>
      </c>
      <c r="N5815" s="18" t="s">
        <v>74</v>
      </c>
      <c r="O5815" s="18" t="s">
        <v>75</v>
      </c>
      <c r="P5815" s="19">
        <v>2770.12822061</v>
      </c>
      <c r="Q5815" s="19">
        <v>476892.17736799998</v>
      </c>
      <c r="R5815" s="20">
        <v>0.70014500000000002</v>
      </c>
      <c r="S5815" s="20">
        <v>6.29983</v>
      </c>
      <c r="T5815" s="20">
        <v>0.30199999999999999</v>
      </c>
      <c r="U5815" s="20">
        <v>0.30499999999999999</v>
      </c>
      <c r="V5815" s="20">
        <f t="shared" si="180"/>
        <v>2.1651858238928998</v>
      </c>
      <c r="W5815" s="20">
        <f t="shared" si="181"/>
        <v>19.398377002606502</v>
      </c>
    </row>
    <row r="5816" spans="1:23" x14ac:dyDescent="0.25">
      <c r="A5816" s="18">
        <v>40837</v>
      </c>
      <c r="B5816" s="18">
        <v>40788</v>
      </c>
      <c r="C5816" s="18">
        <v>6410</v>
      </c>
      <c r="D5816" s="18">
        <v>6410</v>
      </c>
      <c r="E5816" s="18" t="s">
        <v>116</v>
      </c>
      <c r="F5816" s="18" t="s">
        <v>304</v>
      </c>
      <c r="G5816" s="19">
        <v>1.49483738413</v>
      </c>
      <c r="H5816" s="19">
        <v>0.604939</v>
      </c>
      <c r="I5816" s="18" t="s">
        <v>79</v>
      </c>
      <c r="J5816" s="18" t="s">
        <v>80</v>
      </c>
      <c r="K5816" s="18">
        <v>16</v>
      </c>
      <c r="L5816" s="18">
        <v>60</v>
      </c>
      <c r="M5816" s="18" t="s">
        <v>71</v>
      </c>
      <c r="N5816" s="18" t="s">
        <v>74</v>
      </c>
      <c r="O5816" s="18" t="s">
        <v>75</v>
      </c>
      <c r="P5816" s="19">
        <v>2278.38586106</v>
      </c>
      <c r="Q5816" s="19">
        <v>65114.855992500001</v>
      </c>
      <c r="R5816" s="20">
        <v>0.70014500000000002</v>
      </c>
      <c r="S5816" s="20">
        <v>6.29983</v>
      </c>
      <c r="T5816" s="20">
        <v>0.30199999999999999</v>
      </c>
      <c r="U5816" s="20">
        <v>0.30499999999999999</v>
      </c>
      <c r="V5816" s="20">
        <f t="shared" si="180"/>
        <v>0.29563442127619</v>
      </c>
      <c r="W5816" s="20">
        <f t="shared" si="181"/>
        <v>2.6486539379571501</v>
      </c>
    </row>
    <row r="5817" spans="1:23" x14ac:dyDescent="0.25">
      <c r="A5817" s="18">
        <v>40838</v>
      </c>
      <c r="B5817" s="18">
        <v>40789</v>
      </c>
      <c r="C5817" s="18">
        <v>6410</v>
      </c>
      <c r="D5817" s="18">
        <v>6410</v>
      </c>
      <c r="E5817" s="18" t="s">
        <v>116</v>
      </c>
      <c r="F5817" s="18" t="s">
        <v>304</v>
      </c>
      <c r="G5817" s="19">
        <v>8.5929604334699992</v>
      </c>
      <c r="H5817" s="19">
        <v>3.4774500000000002</v>
      </c>
      <c r="I5817" s="18" t="s">
        <v>79</v>
      </c>
      <c r="J5817" s="18" t="s">
        <v>80</v>
      </c>
      <c r="K5817" s="18">
        <v>16</v>
      </c>
      <c r="L5817" s="18">
        <v>60</v>
      </c>
      <c r="M5817" s="18" t="s">
        <v>71</v>
      </c>
      <c r="N5817" s="18" t="s">
        <v>74</v>
      </c>
      <c r="O5817" s="18" t="s">
        <v>75</v>
      </c>
      <c r="P5817" s="19">
        <v>2348.2269427900001</v>
      </c>
      <c r="Q5817" s="19">
        <v>374307.85924600001</v>
      </c>
      <c r="R5817" s="20">
        <v>0.70014500000000002</v>
      </c>
      <c r="S5817" s="20">
        <v>6.29983</v>
      </c>
      <c r="T5817" s="20">
        <v>0.30199999999999999</v>
      </c>
      <c r="U5817" s="20">
        <v>0.30499999999999999</v>
      </c>
      <c r="V5817" s="20">
        <f t="shared" si="180"/>
        <v>1.6994340227145002</v>
      </c>
      <c r="W5817" s="20">
        <f t="shared" si="181"/>
        <v>15.225603964282502</v>
      </c>
    </row>
    <row r="5818" spans="1:23" x14ac:dyDescent="0.25">
      <c r="A5818" s="18">
        <v>40839</v>
      </c>
      <c r="B5818" s="18">
        <v>40790</v>
      </c>
      <c r="C5818" s="18">
        <v>6410</v>
      </c>
      <c r="D5818" s="18">
        <v>6410</v>
      </c>
      <c r="E5818" s="18" t="s">
        <v>116</v>
      </c>
      <c r="F5818" s="18" t="s">
        <v>304</v>
      </c>
      <c r="G5818" s="19">
        <v>3.3842522872399998</v>
      </c>
      <c r="H5818" s="19">
        <v>1.3695600000000001</v>
      </c>
      <c r="I5818" s="18" t="s">
        <v>79</v>
      </c>
      <c r="J5818" s="18" t="s">
        <v>80</v>
      </c>
      <c r="K5818" s="18">
        <v>16</v>
      </c>
      <c r="L5818" s="18">
        <v>60</v>
      </c>
      <c r="M5818" s="18" t="s">
        <v>71</v>
      </c>
      <c r="N5818" s="18" t="s">
        <v>74</v>
      </c>
      <c r="O5818" s="18" t="s">
        <v>75</v>
      </c>
      <c r="P5818" s="19">
        <v>1785.9838147299999</v>
      </c>
      <c r="Q5818" s="19">
        <v>147417.43995999999</v>
      </c>
      <c r="R5818" s="20">
        <v>0.70014500000000002</v>
      </c>
      <c r="S5818" s="20">
        <v>6.29983</v>
      </c>
      <c r="T5818" s="20">
        <v>0.30199999999999999</v>
      </c>
      <c r="U5818" s="20">
        <v>0.30499999999999999</v>
      </c>
      <c r="V5818" s="20">
        <f t="shared" si="180"/>
        <v>0.66930562916760006</v>
      </c>
      <c r="W5818" s="20">
        <f t="shared" si="181"/>
        <v>5.996456646486001</v>
      </c>
    </row>
    <row r="5819" spans="1:23" x14ac:dyDescent="0.25">
      <c r="A5819" s="18">
        <v>40840</v>
      </c>
      <c r="B5819" s="18">
        <v>40791</v>
      </c>
      <c r="C5819" s="18">
        <v>6410</v>
      </c>
      <c r="D5819" s="18">
        <v>6410</v>
      </c>
      <c r="E5819" s="18" t="s">
        <v>116</v>
      </c>
      <c r="F5819" s="18" t="s">
        <v>304</v>
      </c>
      <c r="G5819" s="19">
        <v>5.3797107679099998</v>
      </c>
      <c r="H5819" s="19">
        <v>2.1770900000000002</v>
      </c>
      <c r="I5819" s="18" t="s">
        <v>79</v>
      </c>
      <c r="J5819" s="18" t="s">
        <v>80</v>
      </c>
      <c r="K5819" s="18">
        <v>16</v>
      </c>
      <c r="L5819" s="18">
        <v>60</v>
      </c>
      <c r="M5819" s="18" t="s">
        <v>71</v>
      </c>
      <c r="N5819" s="18" t="s">
        <v>74</v>
      </c>
      <c r="O5819" s="18" t="s">
        <v>75</v>
      </c>
      <c r="P5819" s="19">
        <v>3228.3900439600002</v>
      </c>
      <c r="Q5819" s="19">
        <v>234339.263691</v>
      </c>
      <c r="R5819" s="20">
        <v>0.70014500000000002</v>
      </c>
      <c r="S5819" s="20">
        <v>6.29983</v>
      </c>
      <c r="T5819" s="20">
        <v>0.30199999999999999</v>
      </c>
      <c r="U5819" s="20">
        <v>0.30499999999999999</v>
      </c>
      <c r="V5819" s="20">
        <f t="shared" si="180"/>
        <v>1.0639465172789</v>
      </c>
      <c r="W5819" s="20">
        <f t="shared" si="181"/>
        <v>9.5321313418165019</v>
      </c>
    </row>
    <row r="5820" spans="1:23" x14ac:dyDescent="0.25">
      <c r="A5820" s="18">
        <v>40841</v>
      </c>
      <c r="B5820" s="18">
        <v>40792</v>
      </c>
      <c r="C5820" s="18">
        <v>6410</v>
      </c>
      <c r="D5820" s="18">
        <v>6410</v>
      </c>
      <c r="E5820" s="18" t="s">
        <v>116</v>
      </c>
      <c r="F5820" s="18" t="s">
        <v>304</v>
      </c>
      <c r="G5820" s="19">
        <v>104.335372471</v>
      </c>
      <c r="H5820" s="19">
        <v>42.222999999999999</v>
      </c>
      <c r="I5820" s="18" t="s">
        <v>79</v>
      </c>
      <c r="J5820" s="18" t="s">
        <v>80</v>
      </c>
      <c r="K5820" s="18">
        <v>16</v>
      </c>
      <c r="L5820" s="18">
        <v>60</v>
      </c>
      <c r="M5820" s="18" t="s">
        <v>71</v>
      </c>
      <c r="N5820" s="18" t="s">
        <v>74</v>
      </c>
      <c r="O5820" s="18" t="s">
        <v>75</v>
      </c>
      <c r="P5820" s="19">
        <v>21845.625988700001</v>
      </c>
      <c r="Q5820" s="19">
        <v>4544830.6454800004</v>
      </c>
      <c r="R5820" s="20">
        <v>0.70014500000000002</v>
      </c>
      <c r="S5820" s="20">
        <v>6.29983</v>
      </c>
      <c r="T5820" s="20">
        <v>0.30199999999999999</v>
      </c>
      <c r="U5820" s="20">
        <v>0.30499999999999999</v>
      </c>
      <c r="V5820" s="20">
        <f t="shared" si="180"/>
        <v>20.63443118983</v>
      </c>
      <c r="W5820" s="20">
        <f t="shared" si="181"/>
        <v>184.86841685254998</v>
      </c>
    </row>
    <row r="5821" spans="1:23" x14ac:dyDescent="0.25">
      <c r="A5821" s="18">
        <v>40842</v>
      </c>
      <c r="B5821" s="18">
        <v>40793</v>
      </c>
      <c r="C5821" s="18">
        <v>6410</v>
      </c>
      <c r="D5821" s="18">
        <v>6410</v>
      </c>
      <c r="E5821" s="18" t="s">
        <v>116</v>
      </c>
      <c r="F5821" s="18" t="s">
        <v>304</v>
      </c>
      <c r="G5821" s="19">
        <v>2.9891561684000001</v>
      </c>
      <c r="H5821" s="19">
        <v>1.20967</v>
      </c>
      <c r="I5821" s="18" t="s">
        <v>79</v>
      </c>
      <c r="J5821" s="18" t="s">
        <v>80</v>
      </c>
      <c r="K5821" s="18">
        <v>16</v>
      </c>
      <c r="L5821" s="18">
        <v>60</v>
      </c>
      <c r="M5821" s="18" t="s">
        <v>71</v>
      </c>
      <c r="N5821" s="18" t="s">
        <v>74</v>
      </c>
      <c r="O5821" s="18" t="s">
        <v>75</v>
      </c>
      <c r="P5821" s="19">
        <v>1468.5547490700001</v>
      </c>
      <c r="Q5821" s="19">
        <v>130207.12186499999</v>
      </c>
      <c r="R5821" s="20">
        <v>0.70014500000000002</v>
      </c>
      <c r="S5821" s="20">
        <v>6.29983</v>
      </c>
      <c r="T5821" s="20">
        <v>0.30199999999999999</v>
      </c>
      <c r="U5821" s="20">
        <v>0.30499999999999999</v>
      </c>
      <c r="V5821" s="20">
        <f t="shared" si="180"/>
        <v>0.59116719270069995</v>
      </c>
      <c r="W5821" s="20">
        <f t="shared" si="181"/>
        <v>5.2963971724895007</v>
      </c>
    </row>
    <row r="5822" spans="1:23" x14ac:dyDescent="0.25">
      <c r="A5822" s="18">
        <v>40843</v>
      </c>
      <c r="B5822" s="18">
        <v>40794</v>
      </c>
      <c r="C5822" s="18">
        <v>6410</v>
      </c>
      <c r="D5822" s="18">
        <v>6410</v>
      </c>
      <c r="E5822" s="18" t="s">
        <v>116</v>
      </c>
      <c r="F5822" s="18" t="s">
        <v>304</v>
      </c>
      <c r="G5822" s="19">
        <v>5.1964272622000003</v>
      </c>
      <c r="H5822" s="19">
        <v>2.1029200000000001</v>
      </c>
      <c r="I5822" s="18" t="s">
        <v>79</v>
      </c>
      <c r="J5822" s="18" t="s">
        <v>80</v>
      </c>
      <c r="K5822" s="18">
        <v>16</v>
      </c>
      <c r="L5822" s="18">
        <v>60</v>
      </c>
      <c r="M5822" s="18" t="s">
        <v>71</v>
      </c>
      <c r="N5822" s="18" t="s">
        <v>74</v>
      </c>
      <c r="O5822" s="18" t="s">
        <v>75</v>
      </c>
      <c r="P5822" s="19">
        <v>1944.14270771</v>
      </c>
      <c r="Q5822" s="19">
        <v>226355.466117</v>
      </c>
      <c r="R5822" s="20">
        <v>0.70014500000000002</v>
      </c>
      <c r="S5822" s="20">
        <v>6.29983</v>
      </c>
      <c r="T5822" s="20">
        <v>0.30199999999999999</v>
      </c>
      <c r="U5822" s="20">
        <v>0.30499999999999999</v>
      </c>
      <c r="V5822" s="20">
        <f t="shared" si="180"/>
        <v>1.0276995485332001</v>
      </c>
      <c r="W5822" s="20">
        <f t="shared" si="181"/>
        <v>9.2073867600020005</v>
      </c>
    </row>
    <row r="5823" spans="1:23" x14ac:dyDescent="0.25">
      <c r="A5823" s="18">
        <v>40844</v>
      </c>
      <c r="B5823" s="18">
        <v>40795</v>
      </c>
      <c r="C5823" s="18">
        <v>6410</v>
      </c>
      <c r="D5823" s="18">
        <v>6410</v>
      </c>
      <c r="E5823" s="18" t="s">
        <v>116</v>
      </c>
      <c r="F5823" s="18" t="s">
        <v>304</v>
      </c>
      <c r="G5823" s="19">
        <v>2.3226184464799999</v>
      </c>
      <c r="H5823" s="19">
        <v>0.93993000000000004</v>
      </c>
      <c r="I5823" s="18" t="s">
        <v>79</v>
      </c>
      <c r="J5823" s="18" t="s">
        <v>80</v>
      </c>
      <c r="K5823" s="18">
        <v>16</v>
      </c>
      <c r="L5823" s="18">
        <v>60</v>
      </c>
      <c r="M5823" s="18" t="s">
        <v>71</v>
      </c>
      <c r="N5823" s="18" t="s">
        <v>74</v>
      </c>
      <c r="O5823" s="18" t="s">
        <v>75</v>
      </c>
      <c r="P5823" s="19">
        <v>1214.7770511399999</v>
      </c>
      <c r="Q5823" s="19">
        <v>101172.85483500001</v>
      </c>
      <c r="R5823" s="20">
        <v>0.70014500000000002</v>
      </c>
      <c r="S5823" s="20">
        <v>6.29983</v>
      </c>
      <c r="T5823" s="20">
        <v>0.30199999999999999</v>
      </c>
      <c r="U5823" s="20">
        <v>0.30499999999999999</v>
      </c>
      <c r="V5823" s="20">
        <f t="shared" si="180"/>
        <v>0.45934492831530005</v>
      </c>
      <c r="W5823" s="20">
        <f t="shared" si="181"/>
        <v>4.1153724522705009</v>
      </c>
    </row>
    <row r="5824" spans="1:23" x14ac:dyDescent="0.25">
      <c r="A5824" s="18">
        <v>40845</v>
      </c>
      <c r="B5824" s="18">
        <v>40796</v>
      </c>
      <c r="C5824" s="18">
        <v>6410</v>
      </c>
      <c r="D5824" s="18">
        <v>6410</v>
      </c>
      <c r="E5824" s="18" t="s">
        <v>116</v>
      </c>
      <c r="F5824" s="18" t="s">
        <v>304</v>
      </c>
      <c r="G5824" s="19">
        <v>24.730579053</v>
      </c>
      <c r="H5824" s="19">
        <v>10.008100000000001</v>
      </c>
      <c r="I5824" s="18" t="s">
        <v>79</v>
      </c>
      <c r="J5824" s="18" t="s">
        <v>80</v>
      </c>
      <c r="K5824" s="18">
        <v>16</v>
      </c>
      <c r="L5824" s="18">
        <v>60</v>
      </c>
      <c r="M5824" s="18" t="s">
        <v>71</v>
      </c>
      <c r="N5824" s="18" t="s">
        <v>74</v>
      </c>
      <c r="O5824" s="18" t="s">
        <v>75</v>
      </c>
      <c r="P5824" s="19">
        <v>5673.0301116500004</v>
      </c>
      <c r="Q5824" s="19">
        <v>1077259.7145</v>
      </c>
      <c r="R5824" s="20">
        <v>0.70014500000000002</v>
      </c>
      <c r="S5824" s="20">
        <v>6.29983</v>
      </c>
      <c r="T5824" s="20">
        <v>0.30199999999999999</v>
      </c>
      <c r="U5824" s="20">
        <v>0.30499999999999999</v>
      </c>
      <c r="V5824" s="20">
        <f t="shared" si="180"/>
        <v>4.8909705798010004</v>
      </c>
      <c r="W5824" s="20">
        <f t="shared" si="181"/>
        <v>43.819283392985007</v>
      </c>
    </row>
    <row r="5825" spans="1:23" x14ac:dyDescent="0.25">
      <c r="A5825" s="18">
        <v>40846</v>
      </c>
      <c r="B5825" s="18">
        <v>40797</v>
      </c>
      <c r="C5825" s="18">
        <v>6410</v>
      </c>
      <c r="D5825" s="18">
        <v>6410</v>
      </c>
      <c r="E5825" s="18" t="s">
        <v>116</v>
      </c>
      <c r="F5825" s="18" t="s">
        <v>304</v>
      </c>
      <c r="G5825" s="19">
        <v>194.548493057</v>
      </c>
      <c r="H5825" s="19">
        <v>78.730999999999995</v>
      </c>
      <c r="I5825" s="18" t="s">
        <v>79</v>
      </c>
      <c r="J5825" s="18" t="s">
        <v>80</v>
      </c>
      <c r="K5825" s="18">
        <v>16</v>
      </c>
      <c r="L5825" s="18">
        <v>60</v>
      </c>
      <c r="M5825" s="18" t="s">
        <v>71</v>
      </c>
      <c r="N5825" s="18" t="s">
        <v>74</v>
      </c>
      <c r="O5825" s="18" t="s">
        <v>75</v>
      </c>
      <c r="P5825" s="19">
        <v>26235.987256600001</v>
      </c>
      <c r="Q5825" s="19">
        <v>8474498.4594700001</v>
      </c>
      <c r="R5825" s="20">
        <v>0.70014500000000002</v>
      </c>
      <c r="S5825" s="20">
        <v>6.29983</v>
      </c>
      <c r="T5825" s="20">
        <v>0.30199999999999999</v>
      </c>
      <c r="U5825" s="20">
        <v>0.30499999999999999</v>
      </c>
      <c r="V5825" s="20">
        <f t="shared" si="180"/>
        <v>38.475934964509996</v>
      </c>
      <c r="W5825" s="20">
        <f t="shared" si="181"/>
        <v>344.71438143235002</v>
      </c>
    </row>
    <row r="5826" spans="1:23" x14ac:dyDescent="0.25">
      <c r="A5826" s="18">
        <v>40847</v>
      </c>
      <c r="B5826" s="18">
        <v>40798</v>
      </c>
      <c r="C5826" s="18">
        <v>6410</v>
      </c>
      <c r="D5826" s="18">
        <v>6410</v>
      </c>
      <c r="E5826" s="18" t="s">
        <v>116</v>
      </c>
      <c r="F5826" s="18" t="s">
        <v>304</v>
      </c>
      <c r="G5826" s="19">
        <v>89.418291489599994</v>
      </c>
      <c r="H5826" s="19">
        <v>36.186300000000003</v>
      </c>
      <c r="I5826" s="18" t="s">
        <v>79</v>
      </c>
      <c r="J5826" s="18" t="s">
        <v>80</v>
      </c>
      <c r="K5826" s="18">
        <v>16</v>
      </c>
      <c r="L5826" s="18">
        <v>60</v>
      </c>
      <c r="M5826" s="18" t="s">
        <v>71</v>
      </c>
      <c r="N5826" s="18" t="s">
        <v>74</v>
      </c>
      <c r="O5826" s="18" t="s">
        <v>75</v>
      </c>
      <c r="P5826" s="19">
        <v>13855.163849099999</v>
      </c>
      <c r="Q5826" s="19">
        <v>3895045.1970600002</v>
      </c>
      <c r="R5826" s="20">
        <v>0.70014500000000002</v>
      </c>
      <c r="S5826" s="20">
        <v>6.29983</v>
      </c>
      <c r="T5826" s="20">
        <v>0.30199999999999999</v>
      </c>
      <c r="U5826" s="20">
        <v>0.30499999999999999</v>
      </c>
      <c r="V5826" s="20">
        <f t="shared" si="180"/>
        <v>17.684288595423002</v>
      </c>
      <c r="W5826" s="20">
        <f t="shared" si="181"/>
        <v>158.43743913865501</v>
      </c>
    </row>
    <row r="5827" spans="1:23" x14ac:dyDescent="0.25">
      <c r="A5827" s="18">
        <v>40848</v>
      </c>
      <c r="B5827" s="18">
        <v>40799</v>
      </c>
      <c r="C5827" s="18">
        <v>6410</v>
      </c>
      <c r="D5827" s="18">
        <v>6410</v>
      </c>
      <c r="E5827" s="18" t="s">
        <v>116</v>
      </c>
      <c r="F5827" s="18" t="s">
        <v>304</v>
      </c>
      <c r="G5827" s="19">
        <v>1.1581047598500001</v>
      </c>
      <c r="H5827" s="19">
        <v>0.46866799999999997</v>
      </c>
      <c r="I5827" s="18" t="s">
        <v>79</v>
      </c>
      <c r="J5827" s="18" t="s">
        <v>80</v>
      </c>
      <c r="K5827" s="18">
        <v>16</v>
      </c>
      <c r="L5827" s="18">
        <v>60</v>
      </c>
      <c r="M5827" s="18" t="s">
        <v>71</v>
      </c>
      <c r="N5827" s="18" t="s">
        <v>74</v>
      </c>
      <c r="O5827" s="18" t="s">
        <v>75</v>
      </c>
      <c r="P5827" s="19">
        <v>838.15385708700001</v>
      </c>
      <c r="Q5827" s="19">
        <v>50446.841551799997</v>
      </c>
      <c r="R5827" s="20">
        <v>0.70014500000000002</v>
      </c>
      <c r="S5827" s="20">
        <v>6.29983</v>
      </c>
      <c r="T5827" s="20">
        <v>0.30199999999999999</v>
      </c>
      <c r="U5827" s="20">
        <v>0.30499999999999999</v>
      </c>
      <c r="V5827" s="20">
        <f t="shared" ref="V5827:V5890" si="182">H5827*R5827*(1-T5827)</f>
        <v>0.22903861868827999</v>
      </c>
      <c r="W5827" s="20">
        <f t="shared" ref="W5827:W5890" si="183">H5827*S5827*(1-U5827)</f>
        <v>2.0520074648758002</v>
      </c>
    </row>
    <row r="5828" spans="1:23" x14ac:dyDescent="0.25">
      <c r="A5828" s="18">
        <v>40849</v>
      </c>
      <c r="B5828" s="18">
        <v>40800</v>
      </c>
      <c r="C5828" s="18">
        <v>6410</v>
      </c>
      <c r="D5828" s="18">
        <v>6410</v>
      </c>
      <c r="E5828" s="18" t="s">
        <v>116</v>
      </c>
      <c r="F5828" s="18" t="s">
        <v>304</v>
      </c>
      <c r="G5828" s="19">
        <v>5.8794164681399996</v>
      </c>
      <c r="H5828" s="19">
        <v>2.3793199999999999</v>
      </c>
      <c r="I5828" s="18" t="s">
        <v>79</v>
      </c>
      <c r="J5828" s="18" t="s">
        <v>80</v>
      </c>
      <c r="K5828" s="18">
        <v>16</v>
      </c>
      <c r="L5828" s="18">
        <v>60</v>
      </c>
      <c r="M5828" s="18" t="s">
        <v>71</v>
      </c>
      <c r="N5828" s="18" t="s">
        <v>74</v>
      </c>
      <c r="O5828" s="18" t="s">
        <v>75</v>
      </c>
      <c r="P5828" s="19">
        <v>2538.5676779400001</v>
      </c>
      <c r="Q5828" s="19">
        <v>256106.35692300001</v>
      </c>
      <c r="R5828" s="20">
        <v>0.70014500000000002</v>
      </c>
      <c r="S5828" s="20">
        <v>6.29983</v>
      </c>
      <c r="T5828" s="20">
        <v>0.30199999999999999</v>
      </c>
      <c r="U5828" s="20">
        <v>0.30499999999999999</v>
      </c>
      <c r="V5828" s="20">
        <f t="shared" si="182"/>
        <v>1.1627765629771998</v>
      </c>
      <c r="W5828" s="20">
        <f t="shared" si="183"/>
        <v>10.417571503342</v>
      </c>
    </row>
    <row r="5829" spans="1:23" x14ac:dyDescent="0.25">
      <c r="A5829" s="18">
        <v>40850</v>
      </c>
      <c r="B5829" s="18">
        <v>40801</v>
      </c>
      <c r="C5829" s="18">
        <v>6410</v>
      </c>
      <c r="D5829" s="18">
        <v>6410</v>
      </c>
      <c r="E5829" s="18" t="s">
        <v>116</v>
      </c>
      <c r="F5829" s="18" t="s">
        <v>304</v>
      </c>
      <c r="G5829" s="19">
        <v>1.8500146954200001</v>
      </c>
      <c r="H5829" s="19">
        <v>0.74867399999999995</v>
      </c>
      <c r="I5829" s="18" t="s">
        <v>79</v>
      </c>
      <c r="J5829" s="18" t="s">
        <v>80</v>
      </c>
      <c r="K5829" s="18">
        <v>16</v>
      </c>
      <c r="L5829" s="18">
        <v>60</v>
      </c>
      <c r="M5829" s="18" t="s">
        <v>71</v>
      </c>
      <c r="N5829" s="18" t="s">
        <v>74</v>
      </c>
      <c r="O5829" s="18" t="s">
        <v>75</v>
      </c>
      <c r="P5829" s="19">
        <v>1041.0645342400001</v>
      </c>
      <c r="Q5829" s="19">
        <v>80586.317786600004</v>
      </c>
      <c r="R5829" s="20">
        <v>0.70014500000000002</v>
      </c>
      <c r="S5829" s="20">
        <v>6.29983</v>
      </c>
      <c r="T5829" s="20">
        <v>0.30199999999999999</v>
      </c>
      <c r="U5829" s="20">
        <v>0.30499999999999999</v>
      </c>
      <c r="V5829" s="20">
        <f t="shared" si="182"/>
        <v>0.36587788969553992</v>
      </c>
      <c r="W5829" s="20">
        <f t="shared" si="183"/>
        <v>3.2779806531669005</v>
      </c>
    </row>
    <row r="5830" spans="1:23" x14ac:dyDescent="0.25">
      <c r="A5830" s="18">
        <v>40851</v>
      </c>
      <c r="B5830" s="18">
        <v>40802</v>
      </c>
      <c r="C5830" s="18">
        <v>6410</v>
      </c>
      <c r="D5830" s="18">
        <v>6410</v>
      </c>
      <c r="E5830" s="18" t="s">
        <v>116</v>
      </c>
      <c r="F5830" s="18" t="s">
        <v>304</v>
      </c>
      <c r="G5830" s="19">
        <v>5.8467864861000001</v>
      </c>
      <c r="H5830" s="19">
        <v>2.3661099999999999</v>
      </c>
      <c r="I5830" s="18" t="s">
        <v>79</v>
      </c>
      <c r="J5830" s="18" t="s">
        <v>80</v>
      </c>
      <c r="K5830" s="18">
        <v>16</v>
      </c>
      <c r="L5830" s="18">
        <v>60</v>
      </c>
      <c r="M5830" s="18" t="s">
        <v>71</v>
      </c>
      <c r="N5830" s="18" t="s">
        <v>74</v>
      </c>
      <c r="O5830" s="18" t="s">
        <v>75</v>
      </c>
      <c r="P5830" s="19">
        <v>1972.9794942200001</v>
      </c>
      <c r="Q5830" s="19">
        <v>254685.00059099999</v>
      </c>
      <c r="R5830" s="20">
        <v>0.70014500000000002</v>
      </c>
      <c r="S5830" s="20">
        <v>6.29983</v>
      </c>
      <c r="T5830" s="20">
        <v>0.30199999999999999</v>
      </c>
      <c r="U5830" s="20">
        <v>0.30499999999999999</v>
      </c>
      <c r="V5830" s="20">
        <f t="shared" si="182"/>
        <v>1.1563208199930999</v>
      </c>
      <c r="W5830" s="20">
        <f t="shared" si="183"/>
        <v>10.359733079103501</v>
      </c>
    </row>
    <row r="5831" spans="1:23" x14ac:dyDescent="0.25">
      <c r="A5831" s="18">
        <v>40852</v>
      </c>
      <c r="B5831" s="18">
        <v>40803</v>
      </c>
      <c r="C5831" s="18">
        <v>6410</v>
      </c>
      <c r="D5831" s="18">
        <v>6410</v>
      </c>
      <c r="E5831" s="18" t="s">
        <v>116</v>
      </c>
      <c r="F5831" s="18" t="s">
        <v>304</v>
      </c>
      <c r="G5831" s="19">
        <v>10.7595061276</v>
      </c>
      <c r="H5831" s="19">
        <v>4.3542199999999998</v>
      </c>
      <c r="I5831" s="18" t="s">
        <v>79</v>
      </c>
      <c r="J5831" s="18" t="s">
        <v>80</v>
      </c>
      <c r="K5831" s="18">
        <v>16</v>
      </c>
      <c r="L5831" s="18">
        <v>60</v>
      </c>
      <c r="M5831" s="18" t="s">
        <v>71</v>
      </c>
      <c r="N5831" s="18" t="s">
        <v>74</v>
      </c>
      <c r="O5831" s="18" t="s">
        <v>75</v>
      </c>
      <c r="P5831" s="19">
        <v>3884.9510543000001</v>
      </c>
      <c r="Q5831" s="19">
        <v>468682.21218500001</v>
      </c>
      <c r="R5831" s="20">
        <v>0.70014500000000002</v>
      </c>
      <c r="S5831" s="20">
        <v>6.29983</v>
      </c>
      <c r="T5831" s="20">
        <v>0.30199999999999999</v>
      </c>
      <c r="U5831" s="20">
        <v>0.30499999999999999</v>
      </c>
      <c r="V5831" s="20">
        <f t="shared" si="182"/>
        <v>2.1279125826061995</v>
      </c>
      <c r="W5831" s="20">
        <f t="shared" si="183"/>
        <v>19.064437818907003</v>
      </c>
    </row>
    <row r="5832" spans="1:23" x14ac:dyDescent="0.25">
      <c r="A5832" s="18">
        <v>40853</v>
      </c>
      <c r="B5832" s="18">
        <v>40804</v>
      </c>
      <c r="C5832" s="18">
        <v>6410</v>
      </c>
      <c r="D5832" s="18">
        <v>6410</v>
      </c>
      <c r="E5832" s="18" t="s">
        <v>116</v>
      </c>
      <c r="F5832" s="18" t="s">
        <v>304</v>
      </c>
      <c r="G5832" s="19">
        <v>2.0212096471200001</v>
      </c>
      <c r="H5832" s="19">
        <v>0.81795499999999999</v>
      </c>
      <c r="I5832" s="18" t="s">
        <v>79</v>
      </c>
      <c r="J5832" s="18" t="s">
        <v>80</v>
      </c>
      <c r="K5832" s="18">
        <v>16</v>
      </c>
      <c r="L5832" s="18">
        <v>60</v>
      </c>
      <c r="M5832" s="18" t="s">
        <v>71</v>
      </c>
      <c r="N5832" s="18" t="s">
        <v>74</v>
      </c>
      <c r="O5832" s="18" t="s">
        <v>75</v>
      </c>
      <c r="P5832" s="19">
        <v>1244.50166924</v>
      </c>
      <c r="Q5832" s="19">
        <v>88043.540052800003</v>
      </c>
      <c r="R5832" s="20">
        <v>0.70014500000000002</v>
      </c>
      <c r="S5832" s="20">
        <v>6.29983</v>
      </c>
      <c r="T5832" s="20">
        <v>0.30199999999999999</v>
      </c>
      <c r="U5832" s="20">
        <v>0.30499999999999999</v>
      </c>
      <c r="V5832" s="20">
        <f t="shared" si="182"/>
        <v>0.39973559822554994</v>
      </c>
      <c r="W5832" s="20">
        <f t="shared" si="183"/>
        <v>3.5813193261167502</v>
      </c>
    </row>
    <row r="5833" spans="1:23" x14ac:dyDescent="0.25">
      <c r="A5833" s="18">
        <v>40854</v>
      </c>
      <c r="B5833" s="18">
        <v>40805</v>
      </c>
      <c r="C5833" s="18">
        <v>6410</v>
      </c>
      <c r="D5833" s="18">
        <v>6410</v>
      </c>
      <c r="E5833" s="18" t="s">
        <v>116</v>
      </c>
      <c r="F5833" s="18" t="s">
        <v>304</v>
      </c>
      <c r="G5833" s="19">
        <v>2.5245905683099998</v>
      </c>
      <c r="H5833" s="19">
        <v>1.0216700000000001</v>
      </c>
      <c r="I5833" s="18" t="s">
        <v>79</v>
      </c>
      <c r="J5833" s="18" t="s">
        <v>80</v>
      </c>
      <c r="K5833" s="18">
        <v>16</v>
      </c>
      <c r="L5833" s="18">
        <v>60</v>
      </c>
      <c r="M5833" s="18" t="s">
        <v>71</v>
      </c>
      <c r="N5833" s="18" t="s">
        <v>74</v>
      </c>
      <c r="O5833" s="18" t="s">
        <v>75</v>
      </c>
      <c r="P5833" s="19">
        <v>1214.1454341799999</v>
      </c>
      <c r="Q5833" s="19">
        <v>109970.725271</v>
      </c>
      <c r="R5833" s="20">
        <v>0.70014500000000002</v>
      </c>
      <c r="S5833" s="20">
        <v>6.29983</v>
      </c>
      <c r="T5833" s="20">
        <v>0.30199999999999999</v>
      </c>
      <c r="U5833" s="20">
        <v>0.30499999999999999</v>
      </c>
      <c r="V5833" s="20">
        <f t="shared" si="182"/>
        <v>0.4992913652207</v>
      </c>
      <c r="W5833" s="20">
        <f t="shared" si="183"/>
        <v>4.4732613846895006</v>
      </c>
    </row>
    <row r="5834" spans="1:23" x14ac:dyDescent="0.25">
      <c r="A5834" s="18">
        <v>40855</v>
      </c>
      <c r="B5834" s="18">
        <v>40806</v>
      </c>
      <c r="C5834" s="18">
        <v>6410</v>
      </c>
      <c r="D5834" s="18">
        <v>6410</v>
      </c>
      <c r="E5834" s="18" t="s">
        <v>116</v>
      </c>
      <c r="F5834" s="18" t="s">
        <v>304</v>
      </c>
      <c r="G5834" s="19">
        <v>6.65711320652</v>
      </c>
      <c r="H5834" s="19">
        <v>2.6940400000000002</v>
      </c>
      <c r="I5834" s="18" t="s">
        <v>79</v>
      </c>
      <c r="J5834" s="18" t="s">
        <v>80</v>
      </c>
      <c r="K5834" s="18">
        <v>16</v>
      </c>
      <c r="L5834" s="18">
        <v>60</v>
      </c>
      <c r="M5834" s="18" t="s">
        <v>71</v>
      </c>
      <c r="N5834" s="18" t="s">
        <v>74</v>
      </c>
      <c r="O5834" s="18" t="s">
        <v>75</v>
      </c>
      <c r="P5834" s="19">
        <v>2354.4904500799998</v>
      </c>
      <c r="Q5834" s="19">
        <v>289982.69134100003</v>
      </c>
      <c r="R5834" s="20">
        <v>0.70014500000000002</v>
      </c>
      <c r="S5834" s="20">
        <v>6.29983</v>
      </c>
      <c r="T5834" s="20">
        <v>0.30199999999999999</v>
      </c>
      <c r="U5834" s="20">
        <v>0.30499999999999999</v>
      </c>
      <c r="V5834" s="20">
        <f t="shared" si="182"/>
        <v>1.3165806077883999</v>
      </c>
      <c r="W5834" s="20">
        <f t="shared" si="183"/>
        <v>11.795535839174001</v>
      </c>
    </row>
    <row r="5835" spans="1:23" x14ac:dyDescent="0.25">
      <c r="A5835" s="18">
        <v>40856</v>
      </c>
      <c r="B5835" s="18">
        <v>40807</v>
      </c>
      <c r="C5835" s="18">
        <v>6410</v>
      </c>
      <c r="D5835" s="18">
        <v>6410</v>
      </c>
      <c r="E5835" s="18" t="s">
        <v>116</v>
      </c>
      <c r="F5835" s="18" t="s">
        <v>304</v>
      </c>
      <c r="G5835" s="19">
        <v>3.3375839362500002</v>
      </c>
      <c r="H5835" s="19">
        <v>1.35067</v>
      </c>
      <c r="I5835" s="18" t="s">
        <v>79</v>
      </c>
      <c r="J5835" s="18" t="s">
        <v>80</v>
      </c>
      <c r="K5835" s="18">
        <v>16</v>
      </c>
      <c r="L5835" s="18">
        <v>60</v>
      </c>
      <c r="M5835" s="18" t="s">
        <v>71</v>
      </c>
      <c r="N5835" s="18" t="s">
        <v>74</v>
      </c>
      <c r="O5835" s="18" t="s">
        <v>75</v>
      </c>
      <c r="P5835" s="19">
        <v>2326.2445311400002</v>
      </c>
      <c r="Q5835" s="19">
        <v>145384.57472400001</v>
      </c>
      <c r="R5835" s="20">
        <v>0.70014500000000002</v>
      </c>
      <c r="S5835" s="20">
        <v>6.29983</v>
      </c>
      <c r="T5835" s="20">
        <v>0.30199999999999999</v>
      </c>
      <c r="U5835" s="20">
        <v>0.30499999999999999</v>
      </c>
      <c r="V5835" s="20">
        <f t="shared" si="182"/>
        <v>0.66007406331070007</v>
      </c>
      <c r="W5835" s="20">
        <f t="shared" si="183"/>
        <v>5.9137490133395003</v>
      </c>
    </row>
    <row r="5836" spans="1:23" x14ac:dyDescent="0.25">
      <c r="A5836" s="18">
        <v>40857</v>
      </c>
      <c r="B5836" s="18">
        <v>40808</v>
      </c>
      <c r="C5836" s="18">
        <v>6410</v>
      </c>
      <c r="D5836" s="18">
        <v>6410</v>
      </c>
      <c r="E5836" s="18" t="s">
        <v>116</v>
      </c>
      <c r="F5836" s="18" t="s">
        <v>304</v>
      </c>
      <c r="G5836" s="19">
        <v>5.3231186965599999</v>
      </c>
      <c r="H5836" s="19">
        <v>2.1541899999999998</v>
      </c>
      <c r="I5836" s="18" t="s">
        <v>79</v>
      </c>
      <c r="J5836" s="18" t="s">
        <v>80</v>
      </c>
      <c r="K5836" s="18">
        <v>16</v>
      </c>
      <c r="L5836" s="18">
        <v>60</v>
      </c>
      <c r="M5836" s="18" t="s">
        <v>71</v>
      </c>
      <c r="N5836" s="18" t="s">
        <v>74</v>
      </c>
      <c r="O5836" s="18" t="s">
        <v>75</v>
      </c>
      <c r="P5836" s="19">
        <v>1822.1630355299999</v>
      </c>
      <c r="Q5836" s="19">
        <v>231874.12292200001</v>
      </c>
      <c r="R5836" s="20">
        <v>0.70014500000000002</v>
      </c>
      <c r="S5836" s="20">
        <v>6.29983</v>
      </c>
      <c r="T5836" s="20">
        <v>0.30199999999999999</v>
      </c>
      <c r="U5836" s="20">
        <v>0.30499999999999999</v>
      </c>
      <c r="V5836" s="20">
        <f t="shared" si="182"/>
        <v>1.0527552595698999</v>
      </c>
      <c r="W5836" s="20">
        <f t="shared" si="183"/>
        <v>9.4318663974515005</v>
      </c>
    </row>
    <row r="5837" spans="1:23" x14ac:dyDescent="0.25">
      <c r="A5837" s="18">
        <v>40858</v>
      </c>
      <c r="B5837" s="18">
        <v>40809</v>
      </c>
      <c r="C5837" s="18">
        <v>6410</v>
      </c>
      <c r="D5837" s="18">
        <v>6410</v>
      </c>
      <c r="E5837" s="18" t="s">
        <v>116</v>
      </c>
      <c r="F5837" s="18" t="s">
        <v>304</v>
      </c>
      <c r="G5837" s="19">
        <v>2.8271453803200002</v>
      </c>
      <c r="H5837" s="19">
        <v>1.14411</v>
      </c>
      <c r="I5837" s="18" t="s">
        <v>79</v>
      </c>
      <c r="J5837" s="18" t="s">
        <v>80</v>
      </c>
      <c r="K5837" s="18">
        <v>16</v>
      </c>
      <c r="L5837" s="18">
        <v>60</v>
      </c>
      <c r="M5837" s="18" t="s">
        <v>71</v>
      </c>
      <c r="N5837" s="18" t="s">
        <v>74</v>
      </c>
      <c r="O5837" s="18" t="s">
        <v>75</v>
      </c>
      <c r="P5837" s="19">
        <v>1722.4681550400001</v>
      </c>
      <c r="Q5837" s="19">
        <v>123149.960165</v>
      </c>
      <c r="R5837" s="20">
        <v>0.70014500000000002</v>
      </c>
      <c r="S5837" s="20">
        <v>6.29983</v>
      </c>
      <c r="T5837" s="20">
        <v>0.30199999999999999</v>
      </c>
      <c r="U5837" s="20">
        <v>0.30499999999999999</v>
      </c>
      <c r="V5837" s="20">
        <f t="shared" si="182"/>
        <v>0.55912794137309996</v>
      </c>
      <c r="W5837" s="20">
        <f t="shared" si="183"/>
        <v>5.0093504584035005</v>
      </c>
    </row>
    <row r="5838" spans="1:23" x14ac:dyDescent="0.25">
      <c r="A5838" s="18">
        <v>40859</v>
      </c>
      <c r="B5838" s="18">
        <v>40810</v>
      </c>
      <c r="C5838" s="18">
        <v>6410</v>
      </c>
      <c r="D5838" s="18">
        <v>6410</v>
      </c>
      <c r="E5838" s="18" t="s">
        <v>116</v>
      </c>
      <c r="F5838" s="18" t="s">
        <v>304</v>
      </c>
      <c r="G5838" s="19">
        <v>6.6306846400400001</v>
      </c>
      <c r="H5838" s="19">
        <v>2.6833399999999998</v>
      </c>
      <c r="I5838" s="18" t="s">
        <v>79</v>
      </c>
      <c r="J5838" s="18" t="s">
        <v>80</v>
      </c>
      <c r="K5838" s="18">
        <v>16</v>
      </c>
      <c r="L5838" s="18">
        <v>60</v>
      </c>
      <c r="M5838" s="18" t="s">
        <v>71</v>
      </c>
      <c r="N5838" s="18" t="s">
        <v>74</v>
      </c>
      <c r="O5838" s="18" t="s">
        <v>75</v>
      </c>
      <c r="P5838" s="19">
        <v>3293.5121280499998</v>
      </c>
      <c r="Q5838" s="19">
        <v>288831.46759000001</v>
      </c>
      <c r="R5838" s="20">
        <v>0.70014500000000002</v>
      </c>
      <c r="S5838" s="20">
        <v>6.29983</v>
      </c>
      <c r="T5838" s="20">
        <v>0.30199999999999999</v>
      </c>
      <c r="U5838" s="20">
        <v>0.30499999999999999</v>
      </c>
      <c r="V5838" s="20">
        <f t="shared" si="182"/>
        <v>1.3113515048414</v>
      </c>
      <c r="W5838" s="20">
        <f t="shared" si="183"/>
        <v>11.748687153379</v>
      </c>
    </row>
    <row r="5839" spans="1:23" x14ac:dyDescent="0.25">
      <c r="A5839" s="18">
        <v>40860</v>
      </c>
      <c r="B5839" s="18">
        <v>40811</v>
      </c>
      <c r="C5839" s="18">
        <v>6410</v>
      </c>
      <c r="D5839" s="18">
        <v>6410</v>
      </c>
      <c r="E5839" s="18" t="s">
        <v>116</v>
      </c>
      <c r="F5839" s="18" t="s">
        <v>304</v>
      </c>
      <c r="G5839" s="19">
        <v>4.1806171877400002</v>
      </c>
      <c r="H5839" s="19">
        <v>1.69184</v>
      </c>
      <c r="I5839" s="18" t="s">
        <v>79</v>
      </c>
      <c r="J5839" s="18" t="s">
        <v>80</v>
      </c>
      <c r="K5839" s="18">
        <v>16</v>
      </c>
      <c r="L5839" s="18">
        <v>60</v>
      </c>
      <c r="M5839" s="18" t="s">
        <v>71</v>
      </c>
      <c r="N5839" s="18" t="s">
        <v>74</v>
      </c>
      <c r="O5839" s="18" t="s">
        <v>75</v>
      </c>
      <c r="P5839" s="19">
        <v>1670.7481281099999</v>
      </c>
      <c r="Q5839" s="19">
        <v>182106.95626800001</v>
      </c>
      <c r="R5839" s="20">
        <v>0.70014500000000002</v>
      </c>
      <c r="S5839" s="20">
        <v>6.29983</v>
      </c>
      <c r="T5839" s="20">
        <v>0.30199999999999999</v>
      </c>
      <c r="U5839" s="20">
        <v>0.30499999999999999</v>
      </c>
      <c r="V5839" s="20">
        <f t="shared" si="182"/>
        <v>0.82680425512639999</v>
      </c>
      <c r="W5839" s="20">
        <f t="shared" si="183"/>
        <v>7.4075215491040005</v>
      </c>
    </row>
    <row r="5840" spans="1:23" x14ac:dyDescent="0.25">
      <c r="A5840" s="18">
        <v>40861</v>
      </c>
      <c r="B5840" s="18">
        <v>40812</v>
      </c>
      <c r="C5840" s="18">
        <v>6410</v>
      </c>
      <c r="D5840" s="18">
        <v>6410</v>
      </c>
      <c r="E5840" s="18" t="s">
        <v>116</v>
      </c>
      <c r="F5840" s="18" t="s">
        <v>304</v>
      </c>
      <c r="G5840" s="19">
        <v>3.1257693617100002</v>
      </c>
      <c r="H5840" s="19">
        <v>1.26495</v>
      </c>
      <c r="I5840" s="18" t="s">
        <v>79</v>
      </c>
      <c r="J5840" s="18" t="s">
        <v>80</v>
      </c>
      <c r="K5840" s="18">
        <v>16</v>
      </c>
      <c r="L5840" s="18">
        <v>60</v>
      </c>
      <c r="M5840" s="18" t="s">
        <v>71</v>
      </c>
      <c r="N5840" s="18" t="s">
        <v>74</v>
      </c>
      <c r="O5840" s="18" t="s">
        <v>75</v>
      </c>
      <c r="P5840" s="19">
        <v>1524.4969677199999</v>
      </c>
      <c r="Q5840" s="19">
        <v>136157.96876300001</v>
      </c>
      <c r="R5840" s="20">
        <v>0.70014500000000002</v>
      </c>
      <c r="S5840" s="20">
        <v>6.29983</v>
      </c>
      <c r="T5840" s="20">
        <v>0.30199999999999999</v>
      </c>
      <c r="U5840" s="20">
        <v>0.30499999999999999</v>
      </c>
      <c r="V5840" s="20">
        <f t="shared" si="182"/>
        <v>0.61818259558949995</v>
      </c>
      <c r="W5840" s="20">
        <f t="shared" si="183"/>
        <v>5.5384341211575006</v>
      </c>
    </row>
    <row r="5841" spans="1:23" x14ac:dyDescent="0.25">
      <c r="A5841" s="18">
        <v>40862</v>
      </c>
      <c r="B5841" s="18">
        <v>40813</v>
      </c>
      <c r="C5841" s="18">
        <v>6410</v>
      </c>
      <c r="D5841" s="18">
        <v>6410</v>
      </c>
      <c r="E5841" s="18" t="s">
        <v>116</v>
      </c>
      <c r="F5841" s="18" t="s">
        <v>304</v>
      </c>
      <c r="G5841" s="19">
        <v>3.1228862130500001</v>
      </c>
      <c r="H5841" s="19">
        <v>1.26379</v>
      </c>
      <c r="I5841" s="18" t="s">
        <v>79</v>
      </c>
      <c r="J5841" s="18" t="s">
        <v>80</v>
      </c>
      <c r="K5841" s="18">
        <v>16</v>
      </c>
      <c r="L5841" s="18">
        <v>60</v>
      </c>
      <c r="M5841" s="18" t="s">
        <v>71</v>
      </c>
      <c r="N5841" s="18" t="s">
        <v>74</v>
      </c>
      <c r="O5841" s="18" t="s">
        <v>75</v>
      </c>
      <c r="P5841" s="19">
        <v>1542.45517722</v>
      </c>
      <c r="Q5841" s="19">
        <v>136032.37930999999</v>
      </c>
      <c r="R5841" s="20">
        <v>0.70014500000000002</v>
      </c>
      <c r="S5841" s="20">
        <v>6.29983</v>
      </c>
      <c r="T5841" s="20">
        <v>0.30199999999999999</v>
      </c>
      <c r="U5841" s="20">
        <v>0.30499999999999999</v>
      </c>
      <c r="V5841" s="20">
        <f t="shared" si="182"/>
        <v>0.6176157021858999</v>
      </c>
      <c r="W5841" s="20">
        <f t="shared" si="183"/>
        <v>5.5333551982115008</v>
      </c>
    </row>
    <row r="5842" spans="1:23" x14ac:dyDescent="0.25">
      <c r="A5842" s="18">
        <v>40863</v>
      </c>
      <c r="B5842" s="18">
        <v>40814</v>
      </c>
      <c r="C5842" s="18">
        <v>6410</v>
      </c>
      <c r="D5842" s="18">
        <v>6410</v>
      </c>
      <c r="E5842" s="18" t="s">
        <v>116</v>
      </c>
      <c r="F5842" s="18" t="s">
        <v>304</v>
      </c>
      <c r="G5842" s="19">
        <v>7.4370091455400003</v>
      </c>
      <c r="H5842" s="19">
        <v>3.0096500000000002</v>
      </c>
      <c r="I5842" s="18" t="s">
        <v>79</v>
      </c>
      <c r="J5842" s="18" t="s">
        <v>80</v>
      </c>
      <c r="K5842" s="18">
        <v>16</v>
      </c>
      <c r="L5842" s="18">
        <v>60</v>
      </c>
      <c r="M5842" s="18" t="s">
        <v>71</v>
      </c>
      <c r="N5842" s="18" t="s">
        <v>74</v>
      </c>
      <c r="O5842" s="18" t="s">
        <v>75</v>
      </c>
      <c r="P5842" s="19">
        <v>2623.4678831699998</v>
      </c>
      <c r="Q5842" s="19">
        <v>323954.82255600003</v>
      </c>
      <c r="R5842" s="20">
        <v>0.70014500000000002</v>
      </c>
      <c r="S5842" s="20">
        <v>6.29983</v>
      </c>
      <c r="T5842" s="20">
        <v>0.30199999999999999</v>
      </c>
      <c r="U5842" s="20">
        <v>0.30499999999999999</v>
      </c>
      <c r="V5842" s="20">
        <f t="shared" si="182"/>
        <v>1.4708195966764999</v>
      </c>
      <c r="W5842" s="20">
        <f t="shared" si="183"/>
        <v>13.177396934852501</v>
      </c>
    </row>
    <row r="5843" spans="1:23" x14ac:dyDescent="0.25">
      <c r="A5843" s="18">
        <v>40864</v>
      </c>
      <c r="B5843" s="18">
        <v>40815</v>
      </c>
      <c r="C5843" s="18">
        <v>6410</v>
      </c>
      <c r="D5843" s="18">
        <v>6410</v>
      </c>
      <c r="E5843" s="18" t="s">
        <v>116</v>
      </c>
      <c r="F5843" s="18" t="s">
        <v>304</v>
      </c>
      <c r="G5843" s="19">
        <v>2.4639161885199998</v>
      </c>
      <c r="H5843" s="19">
        <v>0.99711099999999997</v>
      </c>
      <c r="I5843" s="18" t="s">
        <v>79</v>
      </c>
      <c r="J5843" s="18" t="s">
        <v>80</v>
      </c>
      <c r="K5843" s="18">
        <v>16</v>
      </c>
      <c r="L5843" s="18">
        <v>60</v>
      </c>
      <c r="M5843" s="18" t="s">
        <v>71</v>
      </c>
      <c r="N5843" s="18" t="s">
        <v>74</v>
      </c>
      <c r="O5843" s="18" t="s">
        <v>75</v>
      </c>
      <c r="P5843" s="19">
        <v>1182.7424178700001</v>
      </c>
      <c r="Q5843" s="19">
        <v>107327.759858</v>
      </c>
      <c r="R5843" s="20">
        <v>0.70014500000000002</v>
      </c>
      <c r="S5843" s="20">
        <v>6.29983</v>
      </c>
      <c r="T5843" s="20">
        <v>0.30199999999999999</v>
      </c>
      <c r="U5843" s="20">
        <v>0.30499999999999999</v>
      </c>
      <c r="V5843" s="20">
        <f t="shared" si="182"/>
        <v>0.48728935220430997</v>
      </c>
      <c r="W5843" s="20">
        <f t="shared" si="183"/>
        <v>4.3657327048353496</v>
      </c>
    </row>
    <row r="5844" spans="1:23" x14ac:dyDescent="0.25">
      <c r="A5844" s="18">
        <v>40865</v>
      </c>
      <c r="B5844" s="18">
        <v>40816</v>
      </c>
      <c r="C5844" s="18">
        <v>6410</v>
      </c>
      <c r="D5844" s="18">
        <v>6410</v>
      </c>
      <c r="E5844" s="18" t="s">
        <v>116</v>
      </c>
      <c r="F5844" s="18" t="s">
        <v>304</v>
      </c>
      <c r="G5844" s="19">
        <v>5.19675994267</v>
      </c>
      <c r="H5844" s="19">
        <v>2.1030500000000001</v>
      </c>
      <c r="I5844" s="18" t="s">
        <v>79</v>
      </c>
      <c r="J5844" s="18" t="s">
        <v>80</v>
      </c>
      <c r="K5844" s="18">
        <v>16</v>
      </c>
      <c r="L5844" s="18">
        <v>60</v>
      </c>
      <c r="M5844" s="18" t="s">
        <v>71</v>
      </c>
      <c r="N5844" s="18" t="s">
        <v>74</v>
      </c>
      <c r="O5844" s="18" t="s">
        <v>75</v>
      </c>
      <c r="P5844" s="19">
        <v>3122.4373890699999</v>
      </c>
      <c r="Q5844" s="19">
        <v>226369.95762100001</v>
      </c>
      <c r="R5844" s="20">
        <v>0.70014500000000002</v>
      </c>
      <c r="S5844" s="20">
        <v>6.29983</v>
      </c>
      <c r="T5844" s="20">
        <v>0.30199999999999999</v>
      </c>
      <c r="U5844" s="20">
        <v>0.30499999999999999</v>
      </c>
      <c r="V5844" s="20">
        <f t="shared" si="182"/>
        <v>1.0277630796905</v>
      </c>
      <c r="W5844" s="20">
        <f t="shared" si="183"/>
        <v>9.2079559496425016</v>
      </c>
    </row>
    <row r="5845" spans="1:23" x14ac:dyDescent="0.25">
      <c r="A5845" s="18">
        <v>40866</v>
      </c>
      <c r="B5845" s="18">
        <v>40817</v>
      </c>
      <c r="C5845" s="18">
        <v>6410</v>
      </c>
      <c r="D5845" s="18">
        <v>6410</v>
      </c>
      <c r="E5845" s="18" t="s">
        <v>116</v>
      </c>
      <c r="F5845" s="18" t="s">
        <v>304</v>
      </c>
      <c r="G5845" s="19">
        <v>36.673077381100001</v>
      </c>
      <c r="H5845" s="19">
        <v>14.841100000000001</v>
      </c>
      <c r="I5845" s="18" t="s">
        <v>79</v>
      </c>
      <c r="J5845" s="18" t="s">
        <v>80</v>
      </c>
      <c r="K5845" s="18">
        <v>16</v>
      </c>
      <c r="L5845" s="18">
        <v>60</v>
      </c>
      <c r="M5845" s="18" t="s">
        <v>71</v>
      </c>
      <c r="N5845" s="18" t="s">
        <v>74</v>
      </c>
      <c r="O5845" s="18" t="s">
        <v>75</v>
      </c>
      <c r="P5845" s="19">
        <v>5377.9914058200002</v>
      </c>
      <c r="Q5845" s="19">
        <v>1597472.86081</v>
      </c>
      <c r="R5845" s="20">
        <v>0.70014500000000002</v>
      </c>
      <c r="S5845" s="20">
        <v>6.29983</v>
      </c>
      <c r="T5845" s="20">
        <v>0.30199999999999999</v>
      </c>
      <c r="U5845" s="20">
        <v>0.30499999999999999</v>
      </c>
      <c r="V5845" s="20">
        <f t="shared" si="182"/>
        <v>7.2528635277309998</v>
      </c>
      <c r="W5845" s="20">
        <f t="shared" si="183"/>
        <v>64.980002874035009</v>
      </c>
    </row>
    <row r="5846" spans="1:23" x14ac:dyDescent="0.25">
      <c r="A5846" s="18">
        <v>40867</v>
      </c>
      <c r="B5846" s="18">
        <v>40818</v>
      </c>
      <c r="C5846" s="18">
        <v>6410</v>
      </c>
      <c r="D5846" s="18">
        <v>6410</v>
      </c>
      <c r="E5846" s="18" t="s">
        <v>116</v>
      </c>
      <c r="F5846" s="18" t="s">
        <v>304</v>
      </c>
      <c r="G5846" s="19">
        <v>8.2260270797900006</v>
      </c>
      <c r="H5846" s="19">
        <v>3.3289499999999999</v>
      </c>
      <c r="I5846" s="18" t="s">
        <v>79</v>
      </c>
      <c r="J5846" s="18" t="s">
        <v>80</v>
      </c>
      <c r="K5846" s="18">
        <v>16</v>
      </c>
      <c r="L5846" s="18">
        <v>60</v>
      </c>
      <c r="M5846" s="18" t="s">
        <v>71</v>
      </c>
      <c r="N5846" s="18" t="s">
        <v>74</v>
      </c>
      <c r="O5846" s="18" t="s">
        <v>75</v>
      </c>
      <c r="P5846" s="19">
        <v>2182.6863274000002</v>
      </c>
      <c r="Q5846" s="19">
        <v>358324.30629400001</v>
      </c>
      <c r="R5846" s="20">
        <v>0.70014500000000002</v>
      </c>
      <c r="S5846" s="20">
        <v>6.29983</v>
      </c>
      <c r="T5846" s="20">
        <v>0.30199999999999999</v>
      </c>
      <c r="U5846" s="20">
        <v>0.30499999999999999</v>
      </c>
      <c r="V5846" s="20">
        <f t="shared" si="182"/>
        <v>1.6268618930295</v>
      </c>
      <c r="W5846" s="20">
        <f t="shared" si="183"/>
        <v>14.575414259557499</v>
      </c>
    </row>
    <row r="5847" spans="1:23" x14ac:dyDescent="0.25">
      <c r="A5847" s="18">
        <v>40868</v>
      </c>
      <c r="B5847" s="18">
        <v>40819</v>
      </c>
      <c r="C5847" s="18">
        <v>6410</v>
      </c>
      <c r="D5847" s="18">
        <v>6410</v>
      </c>
      <c r="E5847" s="18" t="s">
        <v>116</v>
      </c>
      <c r="F5847" s="18" t="s">
        <v>304</v>
      </c>
      <c r="G5847" s="19">
        <v>5.8210281433500004</v>
      </c>
      <c r="H5847" s="19">
        <v>2.3556900000000001</v>
      </c>
      <c r="I5847" s="18" t="s">
        <v>79</v>
      </c>
      <c r="J5847" s="18" t="s">
        <v>80</v>
      </c>
      <c r="K5847" s="18">
        <v>16</v>
      </c>
      <c r="L5847" s="18">
        <v>60</v>
      </c>
      <c r="M5847" s="18" t="s">
        <v>71</v>
      </c>
      <c r="N5847" s="18" t="s">
        <v>74</v>
      </c>
      <c r="O5847" s="18" t="s">
        <v>75</v>
      </c>
      <c r="P5847" s="19">
        <v>8537.2255123699997</v>
      </c>
      <c r="Q5847" s="19">
        <v>253562.97166700001</v>
      </c>
      <c r="R5847" s="20">
        <v>0.70014500000000002</v>
      </c>
      <c r="S5847" s="20">
        <v>6.29983</v>
      </c>
      <c r="T5847" s="20">
        <v>0.30199999999999999</v>
      </c>
      <c r="U5847" s="20">
        <v>0.30499999999999999</v>
      </c>
      <c r="V5847" s="20">
        <f t="shared" si="182"/>
        <v>1.1512285533849</v>
      </c>
      <c r="W5847" s="20">
        <f t="shared" si="183"/>
        <v>10.314110340226501</v>
      </c>
    </row>
    <row r="5848" spans="1:23" x14ac:dyDescent="0.25">
      <c r="A5848" s="18">
        <v>40869</v>
      </c>
      <c r="B5848" s="18">
        <v>40820</v>
      </c>
      <c r="C5848" s="18">
        <v>6410</v>
      </c>
      <c r="D5848" s="18">
        <v>6410</v>
      </c>
      <c r="E5848" s="18" t="s">
        <v>116</v>
      </c>
      <c r="F5848" s="18" t="s">
        <v>304</v>
      </c>
      <c r="G5848" s="19">
        <v>15.495940857100001</v>
      </c>
      <c r="H5848" s="19">
        <v>6.2709799999999998</v>
      </c>
      <c r="I5848" s="18" t="s">
        <v>79</v>
      </c>
      <c r="J5848" s="18" t="s">
        <v>80</v>
      </c>
      <c r="K5848" s="18">
        <v>16</v>
      </c>
      <c r="L5848" s="18">
        <v>60</v>
      </c>
      <c r="M5848" s="18" t="s">
        <v>71</v>
      </c>
      <c r="N5848" s="18" t="s">
        <v>74</v>
      </c>
      <c r="O5848" s="18" t="s">
        <v>75</v>
      </c>
      <c r="P5848" s="19">
        <v>3212.32852766</v>
      </c>
      <c r="Q5848" s="19">
        <v>675000.48372400005</v>
      </c>
      <c r="R5848" s="20">
        <v>0.70014500000000002</v>
      </c>
      <c r="S5848" s="20">
        <v>6.29983</v>
      </c>
      <c r="T5848" s="20">
        <v>0.30199999999999999</v>
      </c>
      <c r="U5848" s="20">
        <v>0.30499999999999999</v>
      </c>
      <c r="V5848" s="20">
        <f t="shared" si="182"/>
        <v>3.0646355138857997</v>
      </c>
      <c r="W5848" s="20">
        <f t="shared" si="183"/>
        <v>27.456745013713</v>
      </c>
    </row>
    <row r="5849" spans="1:23" x14ac:dyDescent="0.25">
      <c r="A5849" s="18">
        <v>40870</v>
      </c>
      <c r="B5849" s="18">
        <v>40821</v>
      </c>
      <c r="C5849" s="18">
        <v>6410</v>
      </c>
      <c r="D5849" s="18">
        <v>6410</v>
      </c>
      <c r="E5849" s="18" t="s">
        <v>116</v>
      </c>
      <c r="F5849" s="18" t="s">
        <v>304</v>
      </c>
      <c r="G5849" s="19">
        <v>0.87231253699099998</v>
      </c>
      <c r="H5849" s="19">
        <v>0.35301199999999999</v>
      </c>
      <c r="I5849" s="18" t="s">
        <v>79</v>
      </c>
      <c r="J5849" s="18" t="s">
        <v>80</v>
      </c>
      <c r="K5849" s="18">
        <v>16</v>
      </c>
      <c r="L5849" s="18">
        <v>60</v>
      </c>
      <c r="M5849" s="18" t="s">
        <v>71</v>
      </c>
      <c r="N5849" s="18" t="s">
        <v>74</v>
      </c>
      <c r="O5849" s="18" t="s">
        <v>75</v>
      </c>
      <c r="P5849" s="19">
        <v>754.04590425900005</v>
      </c>
      <c r="Q5849" s="19">
        <v>37997.782119800002</v>
      </c>
      <c r="R5849" s="20">
        <v>0.70014500000000002</v>
      </c>
      <c r="S5849" s="20">
        <v>6.29983</v>
      </c>
      <c r="T5849" s="20">
        <v>0.30199999999999999</v>
      </c>
      <c r="U5849" s="20">
        <v>0.30499999999999999</v>
      </c>
      <c r="V5849" s="20">
        <f t="shared" si="182"/>
        <v>0.17251739154451998</v>
      </c>
      <c r="W5849" s="20">
        <f t="shared" si="183"/>
        <v>1.5456213336322002</v>
      </c>
    </row>
    <row r="5850" spans="1:23" x14ac:dyDescent="0.25">
      <c r="A5850" s="18">
        <v>40871</v>
      </c>
      <c r="B5850" s="18">
        <v>40822</v>
      </c>
      <c r="C5850" s="18">
        <v>6410</v>
      </c>
      <c r="D5850" s="18">
        <v>6410</v>
      </c>
      <c r="E5850" s="18" t="s">
        <v>116</v>
      </c>
      <c r="F5850" s="18" t="s">
        <v>304</v>
      </c>
      <c r="G5850" s="19">
        <v>2.1774470857599999</v>
      </c>
      <c r="H5850" s="19">
        <v>0.88118200000000002</v>
      </c>
      <c r="I5850" s="18" t="s">
        <v>79</v>
      </c>
      <c r="J5850" s="18" t="s">
        <v>80</v>
      </c>
      <c r="K5850" s="18">
        <v>16</v>
      </c>
      <c r="L5850" s="18">
        <v>60</v>
      </c>
      <c r="M5850" s="18" t="s">
        <v>71</v>
      </c>
      <c r="N5850" s="18" t="s">
        <v>74</v>
      </c>
      <c r="O5850" s="18" t="s">
        <v>75</v>
      </c>
      <c r="P5850" s="19">
        <v>1295.9363202699999</v>
      </c>
      <c r="Q5850" s="19">
        <v>94849.215657799999</v>
      </c>
      <c r="R5850" s="20">
        <v>0.70014500000000002</v>
      </c>
      <c r="S5850" s="20">
        <v>6.29983</v>
      </c>
      <c r="T5850" s="20">
        <v>0.30199999999999999</v>
      </c>
      <c r="U5850" s="20">
        <v>0.30499999999999999</v>
      </c>
      <c r="V5850" s="20">
        <f t="shared" si="182"/>
        <v>0.43063470963021999</v>
      </c>
      <c r="W5850" s="20">
        <f t="shared" si="183"/>
        <v>3.8581512753467004</v>
      </c>
    </row>
    <row r="5851" spans="1:23" x14ac:dyDescent="0.25">
      <c r="A5851" s="18">
        <v>40872</v>
      </c>
      <c r="B5851" s="18">
        <v>40823</v>
      </c>
      <c r="C5851" s="18">
        <v>6410</v>
      </c>
      <c r="D5851" s="18">
        <v>6410</v>
      </c>
      <c r="E5851" s="18" t="s">
        <v>116</v>
      </c>
      <c r="F5851" s="18" t="s">
        <v>304</v>
      </c>
      <c r="G5851" s="19">
        <v>33.826932859499998</v>
      </c>
      <c r="H5851" s="19">
        <v>13.689299999999999</v>
      </c>
      <c r="I5851" s="18" t="s">
        <v>79</v>
      </c>
      <c r="J5851" s="18" t="s">
        <v>80</v>
      </c>
      <c r="K5851" s="18">
        <v>16</v>
      </c>
      <c r="L5851" s="18">
        <v>60</v>
      </c>
      <c r="M5851" s="18" t="s">
        <v>71</v>
      </c>
      <c r="N5851" s="18" t="s">
        <v>74</v>
      </c>
      <c r="O5851" s="18" t="s">
        <v>75</v>
      </c>
      <c r="P5851" s="19">
        <v>11512.1923233</v>
      </c>
      <c r="Q5851" s="19">
        <v>1473495.3013599999</v>
      </c>
      <c r="R5851" s="20">
        <v>0.70014500000000002</v>
      </c>
      <c r="S5851" s="20">
        <v>6.29983</v>
      </c>
      <c r="T5851" s="20">
        <v>0.30199999999999999</v>
      </c>
      <c r="U5851" s="20">
        <v>0.30499999999999999</v>
      </c>
      <c r="V5851" s="20">
        <f t="shared" si="182"/>
        <v>6.6899774740529994</v>
      </c>
      <c r="W5851" s="20">
        <f t="shared" si="183"/>
        <v>59.936982659205</v>
      </c>
    </row>
    <row r="5852" spans="1:23" x14ac:dyDescent="0.25">
      <c r="A5852" s="18">
        <v>40873</v>
      </c>
      <c r="B5852" s="18">
        <v>40824</v>
      </c>
      <c r="C5852" s="18">
        <v>6410</v>
      </c>
      <c r="D5852" s="18">
        <v>6410</v>
      </c>
      <c r="E5852" s="18" t="s">
        <v>116</v>
      </c>
      <c r="F5852" s="18" t="s">
        <v>304</v>
      </c>
      <c r="G5852" s="19">
        <v>0.71013333389800004</v>
      </c>
      <c r="H5852" s="19">
        <v>0.287381</v>
      </c>
      <c r="I5852" s="18" t="s">
        <v>79</v>
      </c>
      <c r="J5852" s="18" t="s">
        <v>80</v>
      </c>
      <c r="K5852" s="18">
        <v>16</v>
      </c>
      <c r="L5852" s="18">
        <v>60</v>
      </c>
      <c r="M5852" s="18" t="s">
        <v>71</v>
      </c>
      <c r="N5852" s="18" t="s">
        <v>74</v>
      </c>
      <c r="O5852" s="18" t="s">
        <v>75</v>
      </c>
      <c r="P5852" s="19">
        <v>765.63508732399998</v>
      </c>
      <c r="Q5852" s="19">
        <v>30933.284291100001</v>
      </c>
      <c r="R5852" s="20">
        <v>0.70014500000000002</v>
      </c>
      <c r="S5852" s="20">
        <v>6.29983</v>
      </c>
      <c r="T5852" s="20">
        <v>0.30199999999999999</v>
      </c>
      <c r="U5852" s="20">
        <v>0.30499999999999999</v>
      </c>
      <c r="V5852" s="20">
        <f t="shared" si="182"/>
        <v>0.14044344243100998</v>
      </c>
      <c r="W5852" s="20">
        <f t="shared" si="183"/>
        <v>1.2582637544348501</v>
      </c>
    </row>
    <row r="5853" spans="1:23" x14ac:dyDescent="0.25">
      <c r="A5853" s="18">
        <v>40874</v>
      </c>
      <c r="B5853" s="18">
        <v>40825</v>
      </c>
      <c r="C5853" s="18">
        <v>6410</v>
      </c>
      <c r="D5853" s="18">
        <v>6410</v>
      </c>
      <c r="E5853" s="18" t="s">
        <v>116</v>
      </c>
      <c r="F5853" s="18" t="s">
        <v>304</v>
      </c>
      <c r="G5853" s="19">
        <v>5.0083306748499998</v>
      </c>
      <c r="H5853" s="19">
        <v>2.0268000000000002</v>
      </c>
      <c r="I5853" s="18" t="s">
        <v>79</v>
      </c>
      <c r="J5853" s="18" t="s">
        <v>80</v>
      </c>
      <c r="K5853" s="18">
        <v>16</v>
      </c>
      <c r="L5853" s="18">
        <v>60</v>
      </c>
      <c r="M5853" s="18" t="s">
        <v>71</v>
      </c>
      <c r="N5853" s="18" t="s">
        <v>74</v>
      </c>
      <c r="O5853" s="18" t="s">
        <v>75</v>
      </c>
      <c r="P5853" s="19">
        <v>2041.1328527799999</v>
      </c>
      <c r="Q5853" s="19">
        <v>218162.011547</v>
      </c>
      <c r="R5853" s="20">
        <v>0.70014500000000002</v>
      </c>
      <c r="S5853" s="20">
        <v>6.29983</v>
      </c>
      <c r="T5853" s="20">
        <v>0.30199999999999999</v>
      </c>
      <c r="U5853" s="20">
        <v>0.30499999999999999</v>
      </c>
      <c r="V5853" s="20">
        <f t="shared" si="182"/>
        <v>0.990499612428</v>
      </c>
      <c r="W5853" s="20">
        <f t="shared" si="183"/>
        <v>8.8741043335800018</v>
      </c>
    </row>
    <row r="5854" spans="1:23" x14ac:dyDescent="0.25">
      <c r="A5854" s="18">
        <v>40875</v>
      </c>
      <c r="B5854" s="18">
        <v>40826</v>
      </c>
      <c r="C5854" s="18">
        <v>6410</v>
      </c>
      <c r="D5854" s="18">
        <v>6410</v>
      </c>
      <c r="E5854" s="18" t="s">
        <v>116</v>
      </c>
      <c r="F5854" s="18" t="s">
        <v>304</v>
      </c>
      <c r="G5854" s="19">
        <v>2.4193115224300001</v>
      </c>
      <c r="H5854" s="19">
        <v>0.97906099999999996</v>
      </c>
      <c r="I5854" s="18" t="s">
        <v>79</v>
      </c>
      <c r="J5854" s="18" t="s">
        <v>80</v>
      </c>
      <c r="K5854" s="18">
        <v>16</v>
      </c>
      <c r="L5854" s="18">
        <v>60</v>
      </c>
      <c r="M5854" s="18" t="s">
        <v>71</v>
      </c>
      <c r="N5854" s="18" t="s">
        <v>74</v>
      </c>
      <c r="O5854" s="18" t="s">
        <v>75</v>
      </c>
      <c r="P5854" s="19">
        <v>1330.9963647300001</v>
      </c>
      <c r="Q5854" s="19">
        <v>105384.788377</v>
      </c>
      <c r="R5854" s="20">
        <v>0.70014500000000002</v>
      </c>
      <c r="S5854" s="20">
        <v>6.29983</v>
      </c>
      <c r="T5854" s="20">
        <v>0.30199999999999999</v>
      </c>
      <c r="U5854" s="20">
        <v>0.30499999999999999</v>
      </c>
      <c r="V5854" s="20">
        <f t="shared" si="182"/>
        <v>0.47846829536380991</v>
      </c>
      <c r="W5854" s="20">
        <f t="shared" si="183"/>
        <v>4.2867029124428502</v>
      </c>
    </row>
    <row r="5855" spans="1:23" x14ac:dyDescent="0.25">
      <c r="A5855" s="18">
        <v>40876</v>
      </c>
      <c r="B5855" s="18">
        <v>40827</v>
      </c>
      <c r="C5855" s="18">
        <v>6410</v>
      </c>
      <c r="D5855" s="18">
        <v>6410</v>
      </c>
      <c r="E5855" s="18" t="s">
        <v>116</v>
      </c>
      <c r="F5855" s="18" t="s">
        <v>304</v>
      </c>
      <c r="G5855" s="19">
        <v>3.2798215696700002</v>
      </c>
      <c r="H5855" s="19">
        <v>1.3272999999999999</v>
      </c>
      <c r="I5855" s="18" t="s">
        <v>79</v>
      </c>
      <c r="J5855" s="18" t="s">
        <v>80</v>
      </c>
      <c r="K5855" s="18">
        <v>16</v>
      </c>
      <c r="L5855" s="18">
        <v>60</v>
      </c>
      <c r="M5855" s="18" t="s">
        <v>71</v>
      </c>
      <c r="N5855" s="18" t="s">
        <v>74</v>
      </c>
      <c r="O5855" s="18" t="s">
        <v>75</v>
      </c>
      <c r="P5855" s="19">
        <v>1361.7293752600001</v>
      </c>
      <c r="Q5855" s="19">
        <v>142868.45610000001</v>
      </c>
      <c r="R5855" s="20">
        <v>0.70014500000000002</v>
      </c>
      <c r="S5855" s="20">
        <v>6.29983</v>
      </c>
      <c r="T5855" s="20">
        <v>0.30199999999999999</v>
      </c>
      <c r="U5855" s="20">
        <v>0.30499999999999999</v>
      </c>
      <c r="V5855" s="20">
        <f t="shared" si="182"/>
        <v>0.64865311603299991</v>
      </c>
      <c r="W5855" s="20">
        <f t="shared" si="183"/>
        <v>5.8114262295050008</v>
      </c>
    </row>
    <row r="5856" spans="1:23" x14ac:dyDescent="0.25">
      <c r="A5856" s="18">
        <v>40877</v>
      </c>
      <c r="B5856" s="18">
        <v>40828</v>
      </c>
      <c r="C5856" s="18">
        <v>6410</v>
      </c>
      <c r="D5856" s="18">
        <v>6410</v>
      </c>
      <c r="E5856" s="18" t="s">
        <v>116</v>
      </c>
      <c r="F5856" s="18" t="s">
        <v>304</v>
      </c>
      <c r="G5856" s="19">
        <v>1.6743040115400001</v>
      </c>
      <c r="H5856" s="19">
        <v>0.67756700000000003</v>
      </c>
      <c r="I5856" s="18" t="s">
        <v>79</v>
      </c>
      <c r="J5856" s="18" t="s">
        <v>80</v>
      </c>
      <c r="K5856" s="18">
        <v>16</v>
      </c>
      <c r="L5856" s="18">
        <v>60</v>
      </c>
      <c r="M5856" s="18" t="s">
        <v>71</v>
      </c>
      <c r="N5856" s="18" t="s">
        <v>74</v>
      </c>
      <c r="O5856" s="18" t="s">
        <v>75</v>
      </c>
      <c r="P5856" s="19">
        <v>1339.44411571</v>
      </c>
      <c r="Q5856" s="19">
        <v>72932.391012299995</v>
      </c>
      <c r="R5856" s="20">
        <v>0.70014500000000002</v>
      </c>
      <c r="S5856" s="20">
        <v>6.29983</v>
      </c>
      <c r="T5856" s="20">
        <v>0.30199999999999999</v>
      </c>
      <c r="U5856" s="20">
        <v>0.30499999999999999</v>
      </c>
      <c r="V5856" s="20">
        <f t="shared" si="182"/>
        <v>0.33112781275607001</v>
      </c>
      <c r="W5856" s="20">
        <f t="shared" si="183"/>
        <v>2.9666470549589503</v>
      </c>
    </row>
    <row r="5857" spans="1:23" x14ac:dyDescent="0.25">
      <c r="A5857" s="18">
        <v>40878</v>
      </c>
      <c r="B5857" s="18">
        <v>40829</v>
      </c>
      <c r="C5857" s="18">
        <v>6410</v>
      </c>
      <c r="D5857" s="18">
        <v>6410</v>
      </c>
      <c r="E5857" s="18" t="s">
        <v>116</v>
      </c>
      <c r="F5857" s="18" t="s">
        <v>304</v>
      </c>
      <c r="G5857" s="19">
        <v>3.2895640184700001</v>
      </c>
      <c r="H5857" s="19">
        <v>1.33124</v>
      </c>
      <c r="I5857" s="18" t="s">
        <v>79</v>
      </c>
      <c r="J5857" s="18" t="s">
        <v>80</v>
      </c>
      <c r="K5857" s="18">
        <v>16</v>
      </c>
      <c r="L5857" s="18">
        <v>60</v>
      </c>
      <c r="M5857" s="18" t="s">
        <v>71</v>
      </c>
      <c r="N5857" s="18" t="s">
        <v>74</v>
      </c>
      <c r="O5857" s="18" t="s">
        <v>75</v>
      </c>
      <c r="P5857" s="19">
        <v>1875.8085724</v>
      </c>
      <c r="Q5857" s="19">
        <v>143292.83547200001</v>
      </c>
      <c r="R5857" s="20">
        <v>0.70014500000000002</v>
      </c>
      <c r="S5857" s="20">
        <v>6.29983</v>
      </c>
      <c r="T5857" s="20">
        <v>0.30199999999999999</v>
      </c>
      <c r="U5857" s="20">
        <v>0.30499999999999999</v>
      </c>
      <c r="V5857" s="20">
        <f t="shared" si="182"/>
        <v>0.65057859880040003</v>
      </c>
      <c r="W5857" s="20">
        <f t="shared" si="183"/>
        <v>5.8286770539940012</v>
      </c>
    </row>
    <row r="5858" spans="1:23" x14ac:dyDescent="0.25">
      <c r="A5858" s="18">
        <v>40879</v>
      </c>
      <c r="B5858" s="18">
        <v>40830</v>
      </c>
      <c r="C5858" s="18">
        <v>6410</v>
      </c>
      <c r="D5858" s="18">
        <v>6410</v>
      </c>
      <c r="E5858" s="18" t="s">
        <v>116</v>
      </c>
      <c r="F5858" s="18" t="s">
        <v>304</v>
      </c>
      <c r="G5858" s="19">
        <v>5.8929608601099996</v>
      </c>
      <c r="H5858" s="19">
        <v>2.3847999999999998</v>
      </c>
      <c r="I5858" s="18" t="s">
        <v>79</v>
      </c>
      <c r="J5858" s="18" t="s">
        <v>80</v>
      </c>
      <c r="K5858" s="18">
        <v>16</v>
      </c>
      <c r="L5858" s="18">
        <v>60</v>
      </c>
      <c r="M5858" s="18" t="s">
        <v>71</v>
      </c>
      <c r="N5858" s="18" t="s">
        <v>74</v>
      </c>
      <c r="O5858" s="18" t="s">
        <v>75</v>
      </c>
      <c r="P5858" s="19">
        <v>2111.2606825900002</v>
      </c>
      <c r="Q5858" s="19">
        <v>256696.348279</v>
      </c>
      <c r="R5858" s="20">
        <v>0.70014500000000002</v>
      </c>
      <c r="S5858" s="20">
        <v>6.29983</v>
      </c>
      <c r="T5858" s="20">
        <v>0.30199999999999999</v>
      </c>
      <c r="U5858" s="20">
        <v>0.30499999999999999</v>
      </c>
      <c r="V5858" s="20">
        <f t="shared" si="182"/>
        <v>1.1654546456079999</v>
      </c>
      <c r="W5858" s="20">
        <f t="shared" si="183"/>
        <v>10.44156503588</v>
      </c>
    </row>
    <row r="5859" spans="1:23" x14ac:dyDescent="0.25">
      <c r="A5859" s="18">
        <v>40880</v>
      </c>
      <c r="B5859" s="18">
        <v>40831</v>
      </c>
      <c r="C5859" s="18">
        <v>6410</v>
      </c>
      <c r="D5859" s="18">
        <v>6410</v>
      </c>
      <c r="E5859" s="18" t="s">
        <v>116</v>
      </c>
      <c r="F5859" s="18" t="s">
        <v>304</v>
      </c>
      <c r="G5859" s="19">
        <v>15.369852481800001</v>
      </c>
      <c r="H5859" s="19">
        <v>6.2199600000000004</v>
      </c>
      <c r="I5859" s="18" t="s">
        <v>79</v>
      </c>
      <c r="J5859" s="18" t="s">
        <v>80</v>
      </c>
      <c r="K5859" s="18">
        <v>16</v>
      </c>
      <c r="L5859" s="18">
        <v>60</v>
      </c>
      <c r="M5859" s="18" t="s">
        <v>71</v>
      </c>
      <c r="N5859" s="18" t="s">
        <v>74</v>
      </c>
      <c r="O5859" s="18" t="s">
        <v>75</v>
      </c>
      <c r="P5859" s="19">
        <v>4992.3407943100001</v>
      </c>
      <c r="Q5859" s="19">
        <v>669508.09606400004</v>
      </c>
      <c r="R5859" s="20">
        <v>0.70014500000000002</v>
      </c>
      <c r="S5859" s="20">
        <v>6.29983</v>
      </c>
      <c r="T5859" s="20">
        <v>0.30199999999999999</v>
      </c>
      <c r="U5859" s="20">
        <v>0.30499999999999999</v>
      </c>
      <c r="V5859" s="20">
        <f t="shared" si="182"/>
        <v>3.0397019781516001</v>
      </c>
      <c r="W5859" s="20">
        <f t="shared" si="183"/>
        <v>27.233359971726006</v>
      </c>
    </row>
    <row r="5860" spans="1:23" x14ac:dyDescent="0.25">
      <c r="A5860" s="18">
        <v>40881</v>
      </c>
      <c r="B5860" s="18">
        <v>40832</v>
      </c>
      <c r="C5860" s="18">
        <v>6410</v>
      </c>
      <c r="D5860" s="18">
        <v>6410</v>
      </c>
      <c r="E5860" s="18" t="s">
        <v>116</v>
      </c>
      <c r="F5860" s="18" t="s">
        <v>304</v>
      </c>
      <c r="G5860" s="19">
        <v>0.90511798723400005</v>
      </c>
      <c r="H5860" s="19">
        <v>0.366288</v>
      </c>
      <c r="I5860" s="18" t="s">
        <v>79</v>
      </c>
      <c r="J5860" s="18" t="s">
        <v>80</v>
      </c>
      <c r="K5860" s="18">
        <v>16</v>
      </c>
      <c r="L5860" s="18">
        <v>60</v>
      </c>
      <c r="M5860" s="18" t="s">
        <v>71</v>
      </c>
      <c r="N5860" s="18" t="s">
        <v>74</v>
      </c>
      <c r="O5860" s="18" t="s">
        <v>75</v>
      </c>
      <c r="P5860" s="19">
        <v>733.42438103100005</v>
      </c>
      <c r="Q5860" s="19">
        <v>39426.781816100003</v>
      </c>
      <c r="R5860" s="20">
        <v>0.70014500000000002</v>
      </c>
      <c r="S5860" s="20">
        <v>6.29983</v>
      </c>
      <c r="T5860" s="20">
        <v>0.30199999999999999</v>
      </c>
      <c r="U5860" s="20">
        <v>0.30499999999999999</v>
      </c>
      <c r="V5860" s="20">
        <f t="shared" si="182"/>
        <v>0.17900538880847999</v>
      </c>
      <c r="W5860" s="20">
        <f t="shared" si="183"/>
        <v>1.6037487310728002</v>
      </c>
    </row>
    <row r="5861" spans="1:23" x14ac:dyDescent="0.25">
      <c r="A5861" s="18">
        <v>40882</v>
      </c>
      <c r="B5861" s="18">
        <v>40833</v>
      </c>
      <c r="C5861" s="18">
        <v>6410</v>
      </c>
      <c r="D5861" s="18">
        <v>6410</v>
      </c>
      <c r="E5861" s="18" t="s">
        <v>116</v>
      </c>
      <c r="F5861" s="18" t="s">
        <v>304</v>
      </c>
      <c r="G5861" s="19">
        <v>1.9149207886899999</v>
      </c>
      <c r="H5861" s="19">
        <v>0.77494099999999999</v>
      </c>
      <c r="I5861" s="18" t="s">
        <v>79</v>
      </c>
      <c r="J5861" s="18" t="s">
        <v>80</v>
      </c>
      <c r="K5861" s="18">
        <v>16</v>
      </c>
      <c r="L5861" s="18">
        <v>60</v>
      </c>
      <c r="M5861" s="18" t="s">
        <v>71</v>
      </c>
      <c r="N5861" s="18" t="s">
        <v>74</v>
      </c>
      <c r="O5861" s="18" t="s">
        <v>75</v>
      </c>
      <c r="P5861" s="19">
        <v>1636.47698689</v>
      </c>
      <c r="Q5861" s="19">
        <v>83413.615900499994</v>
      </c>
      <c r="R5861" s="20">
        <v>0.70014500000000002</v>
      </c>
      <c r="S5861" s="20">
        <v>6.29983</v>
      </c>
      <c r="T5861" s="20">
        <v>0.30199999999999999</v>
      </c>
      <c r="U5861" s="20">
        <v>0.30499999999999999</v>
      </c>
      <c r="V5861" s="20">
        <f t="shared" si="182"/>
        <v>0.37871460437860993</v>
      </c>
      <c r="W5861" s="20">
        <f t="shared" si="183"/>
        <v>3.3929876092208504</v>
      </c>
    </row>
    <row r="5862" spans="1:23" x14ac:dyDescent="0.25">
      <c r="A5862" s="18">
        <v>40883</v>
      </c>
      <c r="B5862" s="18">
        <v>40834</v>
      </c>
      <c r="C5862" s="18">
        <v>6410</v>
      </c>
      <c r="D5862" s="18">
        <v>6410</v>
      </c>
      <c r="E5862" s="18" t="s">
        <v>116</v>
      </c>
      <c r="F5862" s="18" t="s">
        <v>304</v>
      </c>
      <c r="G5862" s="19">
        <v>1.9099957483400001</v>
      </c>
      <c r="H5862" s="19">
        <v>0.77294799999999997</v>
      </c>
      <c r="I5862" s="18" t="s">
        <v>79</v>
      </c>
      <c r="J5862" s="18" t="s">
        <v>80</v>
      </c>
      <c r="K5862" s="18">
        <v>16</v>
      </c>
      <c r="L5862" s="18">
        <v>60</v>
      </c>
      <c r="M5862" s="18" t="s">
        <v>71</v>
      </c>
      <c r="N5862" s="18" t="s">
        <v>74</v>
      </c>
      <c r="O5862" s="18" t="s">
        <v>75</v>
      </c>
      <c r="P5862" s="19">
        <v>1049.2339492200001</v>
      </c>
      <c r="Q5862" s="19">
        <v>83199.082000399998</v>
      </c>
      <c r="R5862" s="20">
        <v>0.70014500000000002</v>
      </c>
      <c r="S5862" s="20">
        <v>6.29983</v>
      </c>
      <c r="T5862" s="20">
        <v>0.30199999999999999</v>
      </c>
      <c r="U5862" s="20">
        <v>0.30499999999999999</v>
      </c>
      <c r="V5862" s="20">
        <f t="shared" si="182"/>
        <v>0.37774062286707993</v>
      </c>
      <c r="W5862" s="20">
        <f t="shared" si="183"/>
        <v>3.3842614941938005</v>
      </c>
    </row>
    <row r="5863" spans="1:23" x14ac:dyDescent="0.25">
      <c r="A5863" s="18">
        <v>40884</v>
      </c>
      <c r="B5863" s="18">
        <v>40835</v>
      </c>
      <c r="C5863" s="18">
        <v>6410</v>
      </c>
      <c r="D5863" s="18">
        <v>6410</v>
      </c>
      <c r="E5863" s="18" t="s">
        <v>116</v>
      </c>
      <c r="F5863" s="18" t="s">
        <v>304</v>
      </c>
      <c r="G5863" s="19">
        <v>1.26433888593</v>
      </c>
      <c r="H5863" s="19">
        <v>0.51166</v>
      </c>
      <c r="I5863" s="18" t="s">
        <v>79</v>
      </c>
      <c r="J5863" s="18" t="s">
        <v>80</v>
      </c>
      <c r="K5863" s="18">
        <v>16</v>
      </c>
      <c r="L5863" s="18">
        <v>60</v>
      </c>
      <c r="M5863" s="18" t="s">
        <v>71</v>
      </c>
      <c r="N5863" s="18" t="s">
        <v>74</v>
      </c>
      <c r="O5863" s="18" t="s">
        <v>75</v>
      </c>
      <c r="P5863" s="19">
        <v>859.71944841699997</v>
      </c>
      <c r="Q5863" s="19">
        <v>55074.381572400001</v>
      </c>
      <c r="R5863" s="20">
        <v>0.70014500000000002</v>
      </c>
      <c r="S5863" s="20">
        <v>6.29983</v>
      </c>
      <c r="T5863" s="20">
        <v>0.30199999999999999</v>
      </c>
      <c r="U5863" s="20">
        <v>0.30499999999999999</v>
      </c>
      <c r="V5863" s="20">
        <f t="shared" si="182"/>
        <v>0.25004886110859997</v>
      </c>
      <c r="W5863" s="20">
        <f t="shared" si="183"/>
        <v>2.2402428573710003</v>
      </c>
    </row>
    <row r="5864" spans="1:23" x14ac:dyDescent="0.25">
      <c r="A5864" s="18">
        <v>40885</v>
      </c>
      <c r="B5864" s="18">
        <v>40836</v>
      </c>
      <c r="C5864" s="18">
        <v>6410</v>
      </c>
      <c r="D5864" s="18">
        <v>6410</v>
      </c>
      <c r="E5864" s="18" t="s">
        <v>116</v>
      </c>
      <c r="F5864" s="18" t="s">
        <v>304</v>
      </c>
      <c r="G5864" s="19">
        <v>4.1390763026700004</v>
      </c>
      <c r="H5864" s="19">
        <v>1.67502</v>
      </c>
      <c r="I5864" s="18" t="s">
        <v>79</v>
      </c>
      <c r="J5864" s="18" t="s">
        <v>80</v>
      </c>
      <c r="K5864" s="18">
        <v>16</v>
      </c>
      <c r="L5864" s="18">
        <v>60</v>
      </c>
      <c r="M5864" s="18" t="s">
        <v>71</v>
      </c>
      <c r="N5864" s="18" t="s">
        <v>74</v>
      </c>
      <c r="O5864" s="18" t="s">
        <v>75</v>
      </c>
      <c r="P5864" s="19">
        <v>1845.6827345700001</v>
      </c>
      <c r="Q5864" s="19">
        <v>180297.44255199999</v>
      </c>
      <c r="R5864" s="20">
        <v>0.70014500000000002</v>
      </c>
      <c r="S5864" s="20">
        <v>6.29983</v>
      </c>
      <c r="T5864" s="20">
        <v>0.30199999999999999</v>
      </c>
      <c r="U5864" s="20">
        <v>0.30499999999999999</v>
      </c>
      <c r="V5864" s="20">
        <f t="shared" si="182"/>
        <v>0.81858430077419986</v>
      </c>
      <c r="W5864" s="20">
        <f t="shared" si="183"/>
        <v>7.3338771663870004</v>
      </c>
    </row>
    <row r="5865" spans="1:23" x14ac:dyDescent="0.25">
      <c r="A5865" s="18">
        <v>40886</v>
      </c>
      <c r="B5865" s="18">
        <v>40837</v>
      </c>
      <c r="C5865" s="18">
        <v>6410</v>
      </c>
      <c r="D5865" s="18">
        <v>6410</v>
      </c>
      <c r="E5865" s="18" t="s">
        <v>116</v>
      </c>
      <c r="F5865" s="18" t="s">
        <v>304</v>
      </c>
      <c r="G5865" s="19">
        <v>59.647388401299999</v>
      </c>
      <c r="H5865" s="19">
        <v>24.138400000000001</v>
      </c>
      <c r="I5865" s="18" t="s">
        <v>79</v>
      </c>
      <c r="J5865" s="18" t="s">
        <v>80</v>
      </c>
      <c r="K5865" s="18">
        <v>16</v>
      </c>
      <c r="L5865" s="18">
        <v>60</v>
      </c>
      <c r="M5865" s="18" t="s">
        <v>71</v>
      </c>
      <c r="N5865" s="18" t="s">
        <v>74</v>
      </c>
      <c r="O5865" s="18" t="s">
        <v>75</v>
      </c>
      <c r="P5865" s="19">
        <v>10678.8319921</v>
      </c>
      <c r="Q5865" s="19">
        <v>2598229.8458099999</v>
      </c>
      <c r="R5865" s="20">
        <v>0.70014500000000002</v>
      </c>
      <c r="S5865" s="20">
        <v>6.29983</v>
      </c>
      <c r="T5865" s="20">
        <v>0.30199999999999999</v>
      </c>
      <c r="U5865" s="20">
        <v>0.30499999999999999</v>
      </c>
      <c r="V5865" s="20">
        <f t="shared" si="182"/>
        <v>11.796465287463999</v>
      </c>
      <c r="W5865" s="20">
        <f t="shared" si="183"/>
        <v>105.68713244804002</v>
      </c>
    </row>
    <row r="5866" spans="1:23" x14ac:dyDescent="0.25">
      <c r="A5866" s="18">
        <v>40887</v>
      </c>
      <c r="B5866" s="18">
        <v>40838</v>
      </c>
      <c r="C5866" s="18">
        <v>6410</v>
      </c>
      <c r="D5866" s="18">
        <v>6410</v>
      </c>
      <c r="E5866" s="18" t="s">
        <v>116</v>
      </c>
      <c r="F5866" s="18" t="s">
        <v>304</v>
      </c>
      <c r="G5866" s="19">
        <v>1.08730570041</v>
      </c>
      <c r="H5866" s="19">
        <v>0.44001699999999999</v>
      </c>
      <c r="I5866" s="18" t="s">
        <v>79</v>
      </c>
      <c r="J5866" s="18" t="s">
        <v>80</v>
      </c>
      <c r="K5866" s="18">
        <v>16</v>
      </c>
      <c r="L5866" s="18">
        <v>60</v>
      </c>
      <c r="M5866" s="18" t="s">
        <v>71</v>
      </c>
      <c r="N5866" s="18" t="s">
        <v>74</v>
      </c>
      <c r="O5866" s="18" t="s">
        <v>75</v>
      </c>
      <c r="P5866" s="19">
        <v>790.40144264800006</v>
      </c>
      <c r="Q5866" s="19">
        <v>47362.8468584</v>
      </c>
      <c r="R5866" s="20">
        <v>0.70014500000000002</v>
      </c>
      <c r="S5866" s="20">
        <v>6.29983</v>
      </c>
      <c r="T5866" s="20">
        <v>0.30199999999999999</v>
      </c>
      <c r="U5866" s="20">
        <v>0.30499999999999999</v>
      </c>
      <c r="V5866" s="20">
        <f t="shared" si="182"/>
        <v>0.21503684032056997</v>
      </c>
      <c r="W5866" s="20">
        <f t="shared" si="183"/>
        <v>1.9265624464914501</v>
      </c>
    </row>
    <row r="5867" spans="1:23" x14ac:dyDescent="0.25">
      <c r="A5867" s="18">
        <v>40888</v>
      </c>
      <c r="B5867" s="18">
        <v>40839</v>
      </c>
      <c r="C5867" s="18">
        <v>6410</v>
      </c>
      <c r="D5867" s="18">
        <v>6410</v>
      </c>
      <c r="E5867" s="18" t="s">
        <v>116</v>
      </c>
      <c r="F5867" s="18" t="s">
        <v>304</v>
      </c>
      <c r="G5867" s="19">
        <v>24.300616506899999</v>
      </c>
      <c r="H5867" s="19">
        <v>9.8341100000000008</v>
      </c>
      <c r="I5867" s="18" t="s">
        <v>79</v>
      </c>
      <c r="J5867" s="18" t="s">
        <v>80</v>
      </c>
      <c r="K5867" s="18">
        <v>16</v>
      </c>
      <c r="L5867" s="18">
        <v>60</v>
      </c>
      <c r="M5867" s="18" t="s">
        <v>71</v>
      </c>
      <c r="N5867" s="18" t="s">
        <v>74</v>
      </c>
      <c r="O5867" s="18" t="s">
        <v>75</v>
      </c>
      <c r="P5867" s="19">
        <v>7337.7859402100003</v>
      </c>
      <c r="Q5867" s="19">
        <v>1058530.6209</v>
      </c>
      <c r="R5867" s="20">
        <v>0.70014500000000002</v>
      </c>
      <c r="S5867" s="20">
        <v>6.29983</v>
      </c>
      <c r="T5867" s="20">
        <v>0.30199999999999999</v>
      </c>
      <c r="U5867" s="20">
        <v>0.30499999999999999</v>
      </c>
      <c r="V5867" s="20">
        <f t="shared" si="182"/>
        <v>4.8059414562731</v>
      </c>
      <c r="W5867" s="20">
        <f t="shared" si="183"/>
        <v>43.057488734903508</v>
      </c>
    </row>
    <row r="5868" spans="1:23" x14ac:dyDescent="0.25">
      <c r="A5868" s="18">
        <v>40889</v>
      </c>
      <c r="B5868" s="18">
        <v>40840</v>
      </c>
      <c r="C5868" s="18">
        <v>6410</v>
      </c>
      <c r="D5868" s="18">
        <v>6410</v>
      </c>
      <c r="E5868" s="18" t="s">
        <v>116</v>
      </c>
      <c r="F5868" s="18" t="s">
        <v>304</v>
      </c>
      <c r="G5868" s="19">
        <v>33.327393847800003</v>
      </c>
      <c r="H5868" s="19">
        <v>13.4871</v>
      </c>
      <c r="I5868" s="18" t="s">
        <v>79</v>
      </c>
      <c r="J5868" s="18" t="s">
        <v>80</v>
      </c>
      <c r="K5868" s="18">
        <v>16</v>
      </c>
      <c r="L5868" s="18">
        <v>60</v>
      </c>
      <c r="M5868" s="18" t="s">
        <v>71</v>
      </c>
      <c r="N5868" s="18" t="s">
        <v>74</v>
      </c>
      <c r="O5868" s="18" t="s">
        <v>75</v>
      </c>
      <c r="P5868" s="19">
        <v>5363.1917604600003</v>
      </c>
      <c r="Q5868" s="19">
        <v>1451735.46905</v>
      </c>
      <c r="R5868" s="20">
        <v>0.70014500000000002</v>
      </c>
      <c r="S5868" s="20">
        <v>6.29983</v>
      </c>
      <c r="T5868" s="20">
        <v>0.30199999999999999</v>
      </c>
      <c r="U5868" s="20">
        <v>0.30499999999999999</v>
      </c>
      <c r="V5868" s="20">
        <f t="shared" si="182"/>
        <v>6.5911620893909992</v>
      </c>
      <c r="W5868" s="20">
        <f t="shared" si="183"/>
        <v>59.051673849135007</v>
      </c>
    </row>
    <row r="5869" spans="1:23" x14ac:dyDescent="0.25">
      <c r="A5869" s="18">
        <v>40890</v>
      </c>
      <c r="B5869" s="18">
        <v>40841</v>
      </c>
      <c r="C5869" s="18">
        <v>6410</v>
      </c>
      <c r="D5869" s="18">
        <v>6410</v>
      </c>
      <c r="E5869" s="18" t="s">
        <v>116</v>
      </c>
      <c r="F5869" s="18" t="s">
        <v>304</v>
      </c>
      <c r="G5869" s="19">
        <v>1.6291342582799999</v>
      </c>
      <c r="H5869" s="19">
        <v>0.65928699999999996</v>
      </c>
      <c r="I5869" s="18" t="s">
        <v>79</v>
      </c>
      <c r="J5869" s="18" t="s">
        <v>80</v>
      </c>
      <c r="K5869" s="18">
        <v>16</v>
      </c>
      <c r="L5869" s="18">
        <v>60</v>
      </c>
      <c r="M5869" s="18" t="s">
        <v>71</v>
      </c>
      <c r="N5869" s="18" t="s">
        <v>74</v>
      </c>
      <c r="O5869" s="18" t="s">
        <v>75</v>
      </c>
      <c r="P5869" s="19">
        <v>1001.92100253</v>
      </c>
      <c r="Q5869" s="19">
        <v>70964.804431099998</v>
      </c>
      <c r="R5869" s="20">
        <v>0.70014500000000002</v>
      </c>
      <c r="S5869" s="20">
        <v>6.29983</v>
      </c>
      <c r="T5869" s="20">
        <v>0.30199999999999999</v>
      </c>
      <c r="U5869" s="20">
        <v>0.30499999999999999</v>
      </c>
      <c r="V5869" s="20">
        <f t="shared" si="182"/>
        <v>0.32219435463726998</v>
      </c>
      <c r="W5869" s="20">
        <f t="shared" si="183"/>
        <v>2.8866102347409504</v>
      </c>
    </row>
    <row r="5870" spans="1:23" x14ac:dyDescent="0.25">
      <c r="A5870" s="18">
        <v>40891</v>
      </c>
      <c r="B5870" s="18">
        <v>40842</v>
      </c>
      <c r="C5870" s="18">
        <v>6410</v>
      </c>
      <c r="D5870" s="18">
        <v>6410</v>
      </c>
      <c r="E5870" s="18" t="s">
        <v>116</v>
      </c>
      <c r="F5870" s="18" t="s">
        <v>304</v>
      </c>
      <c r="G5870" s="19">
        <v>14.1452154056</v>
      </c>
      <c r="H5870" s="19">
        <v>5.7243700000000004</v>
      </c>
      <c r="I5870" s="18" t="s">
        <v>79</v>
      </c>
      <c r="J5870" s="18" t="s">
        <v>80</v>
      </c>
      <c r="K5870" s="18">
        <v>16</v>
      </c>
      <c r="L5870" s="18">
        <v>60</v>
      </c>
      <c r="M5870" s="18" t="s">
        <v>71</v>
      </c>
      <c r="N5870" s="18" t="s">
        <v>74</v>
      </c>
      <c r="O5870" s="18" t="s">
        <v>75</v>
      </c>
      <c r="P5870" s="19">
        <v>3530.1022392999998</v>
      </c>
      <c r="Q5870" s="19">
        <v>616163.11841</v>
      </c>
      <c r="R5870" s="20">
        <v>0.70014500000000002</v>
      </c>
      <c r="S5870" s="20">
        <v>6.29983</v>
      </c>
      <c r="T5870" s="20">
        <v>0.30199999999999999</v>
      </c>
      <c r="U5870" s="20">
        <v>0.30499999999999999</v>
      </c>
      <c r="V5870" s="20">
        <f t="shared" si="182"/>
        <v>2.7975065454877002</v>
      </c>
      <c r="W5870" s="20">
        <f t="shared" si="183"/>
        <v>25.063477710684506</v>
      </c>
    </row>
    <row r="5871" spans="1:23" x14ac:dyDescent="0.25">
      <c r="A5871" s="18">
        <v>40892</v>
      </c>
      <c r="B5871" s="18">
        <v>40843</v>
      </c>
      <c r="C5871" s="18">
        <v>6410</v>
      </c>
      <c r="D5871" s="18">
        <v>6410</v>
      </c>
      <c r="E5871" s="18" t="s">
        <v>116</v>
      </c>
      <c r="F5871" s="18" t="s">
        <v>304</v>
      </c>
      <c r="G5871" s="19">
        <v>21.0689006255</v>
      </c>
      <c r="H5871" s="19">
        <v>8.5262799999999999</v>
      </c>
      <c r="I5871" s="18" t="s">
        <v>79</v>
      </c>
      <c r="J5871" s="18" t="s">
        <v>80</v>
      </c>
      <c r="K5871" s="18">
        <v>16</v>
      </c>
      <c r="L5871" s="18">
        <v>60</v>
      </c>
      <c r="M5871" s="18" t="s">
        <v>71</v>
      </c>
      <c r="N5871" s="18" t="s">
        <v>74</v>
      </c>
      <c r="O5871" s="18" t="s">
        <v>75</v>
      </c>
      <c r="P5871" s="19">
        <v>4393.4073752300001</v>
      </c>
      <c r="Q5871" s="19">
        <v>917757.64020499995</v>
      </c>
      <c r="R5871" s="20">
        <v>0.70014500000000002</v>
      </c>
      <c r="S5871" s="20">
        <v>6.29983</v>
      </c>
      <c r="T5871" s="20">
        <v>0.30199999999999999</v>
      </c>
      <c r="U5871" s="20">
        <v>0.30499999999999999</v>
      </c>
      <c r="V5871" s="20">
        <f t="shared" si="182"/>
        <v>4.1668033527987998</v>
      </c>
      <c r="W5871" s="20">
        <f t="shared" si="183"/>
        <v>37.331309600018002</v>
      </c>
    </row>
    <row r="5872" spans="1:23" x14ac:dyDescent="0.25">
      <c r="A5872" s="18">
        <v>40893</v>
      </c>
      <c r="B5872" s="18">
        <v>40844</v>
      </c>
      <c r="C5872" s="18">
        <v>6410</v>
      </c>
      <c r="D5872" s="18">
        <v>6410</v>
      </c>
      <c r="E5872" s="18" t="s">
        <v>116</v>
      </c>
      <c r="F5872" s="18" t="s">
        <v>304</v>
      </c>
      <c r="G5872" s="19">
        <v>6.2453162816000001</v>
      </c>
      <c r="H5872" s="19">
        <v>2.52739</v>
      </c>
      <c r="I5872" s="18" t="s">
        <v>79</v>
      </c>
      <c r="J5872" s="18" t="s">
        <v>80</v>
      </c>
      <c r="K5872" s="18">
        <v>16</v>
      </c>
      <c r="L5872" s="18">
        <v>60</v>
      </c>
      <c r="M5872" s="18" t="s">
        <v>71</v>
      </c>
      <c r="N5872" s="18" t="s">
        <v>74</v>
      </c>
      <c r="O5872" s="18" t="s">
        <v>75</v>
      </c>
      <c r="P5872" s="19">
        <v>2004.6547088499999</v>
      </c>
      <c r="Q5872" s="19">
        <v>272044.88904400001</v>
      </c>
      <c r="R5872" s="20">
        <v>0.70014500000000002</v>
      </c>
      <c r="S5872" s="20">
        <v>6.29983</v>
      </c>
      <c r="T5872" s="20">
        <v>0.30199999999999999</v>
      </c>
      <c r="U5872" s="20">
        <v>0.30499999999999999</v>
      </c>
      <c r="V5872" s="20">
        <f t="shared" si="182"/>
        <v>1.2351385511419</v>
      </c>
      <c r="W5872" s="20">
        <f t="shared" si="183"/>
        <v>11.065878503871501</v>
      </c>
    </row>
    <row r="5873" spans="1:23" x14ac:dyDescent="0.25">
      <c r="A5873" s="18">
        <v>40894</v>
      </c>
      <c r="B5873" s="18">
        <v>40845</v>
      </c>
      <c r="C5873" s="18">
        <v>6410</v>
      </c>
      <c r="D5873" s="18">
        <v>6410</v>
      </c>
      <c r="E5873" s="18" t="s">
        <v>116</v>
      </c>
      <c r="F5873" s="18" t="s">
        <v>304</v>
      </c>
      <c r="G5873" s="19">
        <v>2.5203328535899998</v>
      </c>
      <c r="H5873" s="19">
        <v>1.0199400000000001</v>
      </c>
      <c r="I5873" s="18" t="s">
        <v>79</v>
      </c>
      <c r="J5873" s="18" t="s">
        <v>80</v>
      </c>
      <c r="K5873" s="18">
        <v>16</v>
      </c>
      <c r="L5873" s="18">
        <v>60</v>
      </c>
      <c r="M5873" s="18" t="s">
        <v>71</v>
      </c>
      <c r="N5873" s="18" t="s">
        <v>74</v>
      </c>
      <c r="O5873" s="18" t="s">
        <v>75</v>
      </c>
      <c r="P5873" s="19">
        <v>1262.1969991599999</v>
      </c>
      <c r="Q5873" s="19">
        <v>109785.25996</v>
      </c>
      <c r="R5873" s="20">
        <v>0.70014500000000002</v>
      </c>
      <c r="S5873" s="20">
        <v>6.29983</v>
      </c>
      <c r="T5873" s="20">
        <v>0.30199999999999999</v>
      </c>
      <c r="U5873" s="20">
        <v>0.30499999999999999</v>
      </c>
      <c r="V5873" s="20">
        <f t="shared" si="182"/>
        <v>0.49844591212739997</v>
      </c>
      <c r="W5873" s="20">
        <f t="shared" si="183"/>
        <v>4.4656867840890007</v>
      </c>
    </row>
    <row r="5874" spans="1:23" x14ac:dyDescent="0.25">
      <c r="A5874" s="18">
        <v>40895</v>
      </c>
      <c r="B5874" s="18">
        <v>40846</v>
      </c>
      <c r="C5874" s="18">
        <v>6410</v>
      </c>
      <c r="D5874" s="18">
        <v>6410</v>
      </c>
      <c r="E5874" s="18" t="s">
        <v>116</v>
      </c>
      <c r="F5874" s="18" t="s">
        <v>304</v>
      </c>
      <c r="G5874" s="19">
        <v>1.5869079987100001</v>
      </c>
      <c r="H5874" s="19">
        <v>0.64219899999999996</v>
      </c>
      <c r="I5874" s="18" t="s">
        <v>79</v>
      </c>
      <c r="J5874" s="18" t="s">
        <v>80</v>
      </c>
      <c r="K5874" s="18">
        <v>16</v>
      </c>
      <c r="L5874" s="18">
        <v>60</v>
      </c>
      <c r="M5874" s="18" t="s">
        <v>71</v>
      </c>
      <c r="N5874" s="18" t="s">
        <v>74</v>
      </c>
      <c r="O5874" s="18" t="s">
        <v>75</v>
      </c>
      <c r="P5874" s="19">
        <v>968.19301659999996</v>
      </c>
      <c r="Q5874" s="19">
        <v>69125.4359215</v>
      </c>
      <c r="R5874" s="20">
        <v>0.70014500000000002</v>
      </c>
      <c r="S5874" s="20">
        <v>6.29983</v>
      </c>
      <c r="T5874" s="20">
        <v>0.30199999999999999</v>
      </c>
      <c r="U5874" s="20">
        <v>0.30499999999999999</v>
      </c>
      <c r="V5874" s="20">
        <f t="shared" si="182"/>
        <v>0.31384342836078999</v>
      </c>
      <c r="W5874" s="20">
        <f t="shared" si="183"/>
        <v>2.8117924456881505</v>
      </c>
    </row>
    <row r="5875" spans="1:23" x14ac:dyDescent="0.25">
      <c r="A5875" s="18">
        <v>40896</v>
      </c>
      <c r="B5875" s="18">
        <v>40847</v>
      </c>
      <c r="C5875" s="18">
        <v>6410</v>
      </c>
      <c r="D5875" s="18">
        <v>6410</v>
      </c>
      <c r="E5875" s="18" t="s">
        <v>116</v>
      </c>
      <c r="F5875" s="18" t="s">
        <v>304</v>
      </c>
      <c r="G5875" s="19">
        <v>3.2084290788800001</v>
      </c>
      <c r="H5875" s="19">
        <v>1.2984100000000001</v>
      </c>
      <c r="I5875" s="18" t="s">
        <v>79</v>
      </c>
      <c r="J5875" s="18" t="s">
        <v>80</v>
      </c>
      <c r="K5875" s="18">
        <v>16</v>
      </c>
      <c r="L5875" s="18">
        <v>60</v>
      </c>
      <c r="M5875" s="18" t="s">
        <v>71</v>
      </c>
      <c r="N5875" s="18" t="s">
        <v>74</v>
      </c>
      <c r="O5875" s="18" t="s">
        <v>75</v>
      </c>
      <c r="P5875" s="19">
        <v>1830.51786836</v>
      </c>
      <c r="Q5875" s="19">
        <v>139758.611641</v>
      </c>
      <c r="R5875" s="20">
        <v>0.70014500000000002</v>
      </c>
      <c r="S5875" s="20">
        <v>6.29983</v>
      </c>
      <c r="T5875" s="20">
        <v>0.30199999999999999</v>
      </c>
      <c r="U5875" s="20">
        <v>0.30499999999999999</v>
      </c>
      <c r="V5875" s="20">
        <f t="shared" si="182"/>
        <v>0.63453453807610005</v>
      </c>
      <c r="W5875" s="20">
        <f t="shared" si="183"/>
        <v>5.6849347778585013</v>
      </c>
    </row>
    <row r="5876" spans="1:23" x14ac:dyDescent="0.25">
      <c r="A5876" s="18">
        <v>40897</v>
      </c>
      <c r="B5876" s="18">
        <v>40848</v>
      </c>
      <c r="C5876" s="18">
        <v>6410</v>
      </c>
      <c r="D5876" s="18">
        <v>6410</v>
      </c>
      <c r="E5876" s="18" t="s">
        <v>116</v>
      </c>
      <c r="F5876" s="18" t="s">
        <v>304</v>
      </c>
      <c r="G5876" s="19">
        <v>0.90737752162899998</v>
      </c>
      <c r="H5876" s="19">
        <v>0.367203</v>
      </c>
      <c r="I5876" s="18" t="s">
        <v>79</v>
      </c>
      <c r="J5876" s="18" t="s">
        <v>80</v>
      </c>
      <c r="K5876" s="18">
        <v>16</v>
      </c>
      <c r="L5876" s="18">
        <v>60</v>
      </c>
      <c r="M5876" s="18" t="s">
        <v>71</v>
      </c>
      <c r="N5876" s="18" t="s">
        <v>74</v>
      </c>
      <c r="O5876" s="18" t="s">
        <v>75</v>
      </c>
      <c r="P5876" s="19">
        <v>718.74406484799999</v>
      </c>
      <c r="Q5876" s="19">
        <v>39525.206741499998</v>
      </c>
      <c r="R5876" s="20">
        <v>0.70014500000000002</v>
      </c>
      <c r="S5876" s="20">
        <v>6.29983</v>
      </c>
      <c r="T5876" s="20">
        <v>0.30199999999999999</v>
      </c>
      <c r="U5876" s="20">
        <v>0.30499999999999999</v>
      </c>
      <c r="V5876" s="20">
        <f t="shared" si="182"/>
        <v>0.17945255041562996</v>
      </c>
      <c r="W5876" s="20">
        <f t="shared" si="183"/>
        <v>1.6077549504655502</v>
      </c>
    </row>
    <row r="5877" spans="1:23" x14ac:dyDescent="0.25">
      <c r="A5877" s="18">
        <v>40898</v>
      </c>
      <c r="B5877" s="18">
        <v>40849</v>
      </c>
      <c r="C5877" s="18">
        <v>6410</v>
      </c>
      <c r="D5877" s="18">
        <v>6410</v>
      </c>
      <c r="E5877" s="18" t="s">
        <v>116</v>
      </c>
      <c r="F5877" s="18" t="s">
        <v>304</v>
      </c>
      <c r="G5877" s="19">
        <v>3.13897824311</v>
      </c>
      <c r="H5877" s="19">
        <v>1.2703</v>
      </c>
      <c r="I5877" s="18" t="s">
        <v>79</v>
      </c>
      <c r="J5877" s="18" t="s">
        <v>80</v>
      </c>
      <c r="K5877" s="18">
        <v>16</v>
      </c>
      <c r="L5877" s="18">
        <v>60</v>
      </c>
      <c r="M5877" s="18" t="s">
        <v>71</v>
      </c>
      <c r="N5877" s="18" t="s">
        <v>74</v>
      </c>
      <c r="O5877" s="18" t="s">
        <v>75</v>
      </c>
      <c r="P5877" s="19">
        <v>1346.6972346</v>
      </c>
      <c r="Q5877" s="19">
        <v>136733.34533499999</v>
      </c>
      <c r="R5877" s="20">
        <v>0.70014500000000002</v>
      </c>
      <c r="S5877" s="20">
        <v>6.29983</v>
      </c>
      <c r="T5877" s="20">
        <v>0.30199999999999999</v>
      </c>
      <c r="U5877" s="20">
        <v>0.30499999999999999</v>
      </c>
      <c r="V5877" s="20">
        <f t="shared" si="182"/>
        <v>0.62079714706299993</v>
      </c>
      <c r="W5877" s="20">
        <f t="shared" si="183"/>
        <v>5.5618584640549997</v>
      </c>
    </row>
    <row r="5878" spans="1:23" x14ac:dyDescent="0.25">
      <c r="A5878" s="18">
        <v>40899</v>
      </c>
      <c r="B5878" s="18">
        <v>40850</v>
      </c>
      <c r="C5878" s="18">
        <v>6410</v>
      </c>
      <c r="D5878" s="18">
        <v>6410</v>
      </c>
      <c r="E5878" s="18" t="s">
        <v>116</v>
      </c>
      <c r="F5878" s="18" t="s">
        <v>304</v>
      </c>
      <c r="G5878" s="19">
        <v>3.3469054859899998</v>
      </c>
      <c r="H5878" s="19">
        <v>1.3544400000000001</v>
      </c>
      <c r="I5878" s="18" t="s">
        <v>79</v>
      </c>
      <c r="J5878" s="18" t="s">
        <v>80</v>
      </c>
      <c r="K5878" s="18">
        <v>16</v>
      </c>
      <c r="L5878" s="18">
        <v>60</v>
      </c>
      <c r="M5878" s="18" t="s">
        <v>71</v>
      </c>
      <c r="N5878" s="18" t="s">
        <v>74</v>
      </c>
      <c r="O5878" s="18" t="s">
        <v>75</v>
      </c>
      <c r="P5878" s="19">
        <v>2112.77781848</v>
      </c>
      <c r="Q5878" s="19">
        <v>145790.61980499999</v>
      </c>
      <c r="R5878" s="20">
        <v>0.70014500000000002</v>
      </c>
      <c r="S5878" s="20">
        <v>6.29983</v>
      </c>
      <c r="T5878" s="20">
        <v>0.30199999999999999</v>
      </c>
      <c r="U5878" s="20">
        <v>0.30499999999999999</v>
      </c>
      <c r="V5878" s="20">
        <f t="shared" si="182"/>
        <v>0.66191646687240002</v>
      </c>
      <c r="W5878" s="20">
        <f t="shared" si="183"/>
        <v>5.9302555129140009</v>
      </c>
    </row>
    <row r="5879" spans="1:23" x14ac:dyDescent="0.25">
      <c r="A5879" s="18">
        <v>40900</v>
      </c>
      <c r="B5879" s="18">
        <v>40851</v>
      </c>
      <c r="C5879" s="18">
        <v>6410</v>
      </c>
      <c r="D5879" s="18">
        <v>6410</v>
      </c>
      <c r="E5879" s="18" t="s">
        <v>116</v>
      </c>
      <c r="F5879" s="18" t="s">
        <v>304</v>
      </c>
      <c r="G5879" s="19">
        <v>1.34796719448</v>
      </c>
      <c r="H5879" s="19">
        <v>0.54550299999999996</v>
      </c>
      <c r="I5879" s="18" t="s">
        <v>79</v>
      </c>
      <c r="J5879" s="18" t="s">
        <v>80</v>
      </c>
      <c r="K5879" s="18">
        <v>16</v>
      </c>
      <c r="L5879" s="18">
        <v>60</v>
      </c>
      <c r="M5879" s="18" t="s">
        <v>71</v>
      </c>
      <c r="N5879" s="18" t="s">
        <v>74</v>
      </c>
      <c r="O5879" s="18" t="s">
        <v>75</v>
      </c>
      <c r="P5879" s="19">
        <v>891.90435141</v>
      </c>
      <c r="Q5879" s="19">
        <v>58717.216122500002</v>
      </c>
      <c r="R5879" s="20">
        <v>0.70014500000000002</v>
      </c>
      <c r="S5879" s="20">
        <v>6.29983</v>
      </c>
      <c r="T5879" s="20">
        <v>0.30199999999999999</v>
      </c>
      <c r="U5879" s="20">
        <v>0.30499999999999999</v>
      </c>
      <c r="V5879" s="20">
        <f t="shared" si="182"/>
        <v>0.26658797615862995</v>
      </c>
      <c r="W5879" s="20">
        <f t="shared" si="183"/>
        <v>2.3884204343205502</v>
      </c>
    </row>
    <row r="5880" spans="1:23" x14ac:dyDescent="0.25">
      <c r="A5880" s="18">
        <v>40901</v>
      </c>
      <c r="B5880" s="18">
        <v>40852</v>
      </c>
      <c r="C5880" s="18">
        <v>6410</v>
      </c>
      <c r="D5880" s="18">
        <v>6410</v>
      </c>
      <c r="E5880" s="18" t="s">
        <v>116</v>
      </c>
      <c r="F5880" s="18" t="s">
        <v>304</v>
      </c>
      <c r="G5880" s="19">
        <v>2.1538971898699999</v>
      </c>
      <c r="H5880" s="19">
        <v>0.87165099999999995</v>
      </c>
      <c r="I5880" s="18" t="s">
        <v>79</v>
      </c>
      <c r="J5880" s="18" t="s">
        <v>80</v>
      </c>
      <c r="K5880" s="18">
        <v>16</v>
      </c>
      <c r="L5880" s="18">
        <v>60</v>
      </c>
      <c r="M5880" s="18" t="s">
        <v>71</v>
      </c>
      <c r="N5880" s="18" t="s">
        <v>74</v>
      </c>
      <c r="O5880" s="18" t="s">
        <v>75</v>
      </c>
      <c r="P5880" s="19">
        <v>1525.5932950500001</v>
      </c>
      <c r="Q5880" s="19">
        <v>93823.386297000005</v>
      </c>
      <c r="R5880" s="20">
        <v>0.70014500000000002</v>
      </c>
      <c r="S5880" s="20">
        <v>6.29983</v>
      </c>
      <c r="T5880" s="20">
        <v>0.30199999999999999</v>
      </c>
      <c r="U5880" s="20">
        <v>0.30499999999999999</v>
      </c>
      <c r="V5880" s="20">
        <f t="shared" si="182"/>
        <v>0.42597689839770991</v>
      </c>
      <c r="W5880" s="20">
        <f t="shared" si="183"/>
        <v>3.8164209179343502</v>
      </c>
    </row>
    <row r="5881" spans="1:23" x14ac:dyDescent="0.25">
      <c r="A5881" s="18">
        <v>40902</v>
      </c>
      <c r="B5881" s="18">
        <v>40853</v>
      </c>
      <c r="C5881" s="18">
        <v>6410</v>
      </c>
      <c r="D5881" s="18">
        <v>6410</v>
      </c>
      <c r="E5881" s="18" t="s">
        <v>116</v>
      </c>
      <c r="F5881" s="18" t="s">
        <v>304</v>
      </c>
      <c r="G5881" s="19">
        <v>1.6079616376800001</v>
      </c>
      <c r="H5881" s="19">
        <v>0.65071900000000005</v>
      </c>
      <c r="I5881" s="18" t="s">
        <v>79</v>
      </c>
      <c r="J5881" s="18" t="s">
        <v>80</v>
      </c>
      <c r="K5881" s="18">
        <v>16</v>
      </c>
      <c r="L5881" s="18">
        <v>60</v>
      </c>
      <c r="M5881" s="18" t="s">
        <v>71</v>
      </c>
      <c r="N5881" s="18" t="s">
        <v>74</v>
      </c>
      <c r="O5881" s="18" t="s">
        <v>75</v>
      </c>
      <c r="P5881" s="19">
        <v>954.61134702100003</v>
      </c>
      <c r="Q5881" s="19">
        <v>70042.528765700001</v>
      </c>
      <c r="R5881" s="20">
        <v>0.70014500000000002</v>
      </c>
      <c r="S5881" s="20">
        <v>6.29983</v>
      </c>
      <c r="T5881" s="20">
        <v>0.30199999999999999</v>
      </c>
      <c r="U5881" s="20">
        <v>0.30499999999999999</v>
      </c>
      <c r="V5881" s="20">
        <f t="shared" si="182"/>
        <v>0.31800716266999002</v>
      </c>
      <c r="W5881" s="20">
        <f t="shared" si="183"/>
        <v>2.8490962590501505</v>
      </c>
    </row>
    <row r="5882" spans="1:23" x14ac:dyDescent="0.25">
      <c r="A5882" s="18">
        <v>40903</v>
      </c>
      <c r="B5882" s="18">
        <v>40854</v>
      </c>
      <c r="C5882" s="18">
        <v>6410</v>
      </c>
      <c r="D5882" s="18">
        <v>6410</v>
      </c>
      <c r="E5882" s="18" t="s">
        <v>116</v>
      </c>
      <c r="F5882" s="18" t="s">
        <v>304</v>
      </c>
      <c r="G5882" s="19">
        <v>6.7657979417599998</v>
      </c>
      <c r="H5882" s="19">
        <v>2.7380200000000001</v>
      </c>
      <c r="I5882" s="18" t="s">
        <v>79</v>
      </c>
      <c r="J5882" s="18" t="s">
        <v>80</v>
      </c>
      <c r="K5882" s="18">
        <v>16</v>
      </c>
      <c r="L5882" s="18">
        <v>60</v>
      </c>
      <c r="M5882" s="18" t="s">
        <v>71</v>
      </c>
      <c r="N5882" s="18" t="s">
        <v>74</v>
      </c>
      <c r="O5882" s="18" t="s">
        <v>75</v>
      </c>
      <c r="P5882" s="19">
        <v>2743.0169146600001</v>
      </c>
      <c r="Q5882" s="19">
        <v>294716.97947100003</v>
      </c>
      <c r="R5882" s="20">
        <v>0.70014500000000002</v>
      </c>
      <c r="S5882" s="20">
        <v>6.29983</v>
      </c>
      <c r="T5882" s="20">
        <v>0.30199999999999999</v>
      </c>
      <c r="U5882" s="20">
        <v>0.30499999999999999</v>
      </c>
      <c r="V5882" s="20">
        <f t="shared" si="182"/>
        <v>1.3380736870042</v>
      </c>
      <c r="W5882" s="20">
        <f t="shared" si="183"/>
        <v>11.988097072937002</v>
      </c>
    </row>
    <row r="5883" spans="1:23" x14ac:dyDescent="0.25">
      <c r="A5883" s="18">
        <v>40904</v>
      </c>
      <c r="B5883" s="18">
        <v>40855</v>
      </c>
      <c r="C5883" s="18">
        <v>6410</v>
      </c>
      <c r="D5883" s="18">
        <v>6410</v>
      </c>
      <c r="E5883" s="18" t="s">
        <v>116</v>
      </c>
      <c r="F5883" s="18" t="s">
        <v>304</v>
      </c>
      <c r="G5883" s="19">
        <v>4.3333666276200002</v>
      </c>
      <c r="H5883" s="19">
        <v>1.7536499999999999</v>
      </c>
      <c r="I5883" s="18" t="s">
        <v>79</v>
      </c>
      <c r="J5883" s="18" t="s">
        <v>80</v>
      </c>
      <c r="K5883" s="18">
        <v>16</v>
      </c>
      <c r="L5883" s="18">
        <v>60</v>
      </c>
      <c r="M5883" s="18" t="s">
        <v>71</v>
      </c>
      <c r="N5883" s="18" t="s">
        <v>74</v>
      </c>
      <c r="O5883" s="18" t="s">
        <v>75</v>
      </c>
      <c r="P5883" s="19">
        <v>1949.27057274</v>
      </c>
      <c r="Q5883" s="19">
        <v>188760.69525399999</v>
      </c>
      <c r="R5883" s="20">
        <v>0.70014500000000002</v>
      </c>
      <c r="S5883" s="20">
        <v>6.29983</v>
      </c>
      <c r="T5883" s="20">
        <v>0.30199999999999999</v>
      </c>
      <c r="U5883" s="20">
        <v>0.30499999999999999</v>
      </c>
      <c r="V5883" s="20">
        <f t="shared" si="182"/>
        <v>0.85701087691649991</v>
      </c>
      <c r="W5883" s="20">
        <f t="shared" si="183"/>
        <v>7.6781493312525004</v>
      </c>
    </row>
    <row r="5884" spans="1:23" x14ac:dyDescent="0.25">
      <c r="A5884" s="18">
        <v>40905</v>
      </c>
      <c r="B5884" s="18">
        <v>40866</v>
      </c>
      <c r="C5884" s="18">
        <v>6410</v>
      </c>
      <c r="D5884" s="18">
        <v>6410</v>
      </c>
      <c r="E5884" s="18" t="s">
        <v>116</v>
      </c>
      <c r="F5884" s="18" t="s">
        <v>304</v>
      </c>
      <c r="G5884" s="19">
        <v>1.89371866786</v>
      </c>
      <c r="H5884" s="19">
        <v>0.76636099999999996</v>
      </c>
      <c r="I5884" s="18" t="s">
        <v>79</v>
      </c>
      <c r="J5884" s="18" t="s">
        <v>80</v>
      </c>
      <c r="K5884" s="18">
        <v>16</v>
      </c>
      <c r="L5884" s="18">
        <v>60</v>
      </c>
      <c r="M5884" s="18" t="s">
        <v>71</v>
      </c>
      <c r="N5884" s="18" t="s">
        <v>74</v>
      </c>
      <c r="O5884" s="18" t="s">
        <v>75</v>
      </c>
      <c r="P5884" s="19">
        <v>1109.8215041399999</v>
      </c>
      <c r="Q5884" s="19">
        <v>82490.055210699997</v>
      </c>
      <c r="R5884" s="20">
        <v>0.70014500000000002</v>
      </c>
      <c r="S5884" s="20">
        <v>6.29983</v>
      </c>
      <c r="T5884" s="20">
        <v>0.30199999999999999</v>
      </c>
      <c r="U5884" s="20">
        <v>0.30499999999999999</v>
      </c>
      <c r="V5884" s="20">
        <f t="shared" si="182"/>
        <v>0.37452154799680998</v>
      </c>
      <c r="W5884" s="20">
        <f t="shared" si="183"/>
        <v>3.3554210929478496</v>
      </c>
    </row>
    <row r="5885" spans="1:23" x14ac:dyDescent="0.25">
      <c r="A5885" s="18">
        <v>40906</v>
      </c>
      <c r="B5885" s="18">
        <v>40867</v>
      </c>
      <c r="C5885" s="18">
        <v>6410</v>
      </c>
      <c r="D5885" s="18">
        <v>6410</v>
      </c>
      <c r="E5885" s="18" t="s">
        <v>116</v>
      </c>
      <c r="F5885" s="18" t="s">
        <v>304</v>
      </c>
      <c r="G5885" s="19">
        <v>146.94605524100001</v>
      </c>
      <c r="H5885" s="19">
        <v>59.466999999999999</v>
      </c>
      <c r="I5885" s="18" t="s">
        <v>79</v>
      </c>
      <c r="J5885" s="18" t="s">
        <v>80</v>
      </c>
      <c r="K5885" s="18">
        <v>16</v>
      </c>
      <c r="L5885" s="18">
        <v>60</v>
      </c>
      <c r="M5885" s="18" t="s">
        <v>71</v>
      </c>
      <c r="N5885" s="18" t="s">
        <v>74</v>
      </c>
      <c r="O5885" s="18" t="s">
        <v>75</v>
      </c>
      <c r="P5885" s="19">
        <v>18920.3286778</v>
      </c>
      <c r="Q5885" s="19">
        <v>6400944.5624299999</v>
      </c>
      <c r="R5885" s="20">
        <v>0.70014500000000002</v>
      </c>
      <c r="S5885" s="20">
        <v>6.29983</v>
      </c>
      <c r="T5885" s="20">
        <v>0.30199999999999999</v>
      </c>
      <c r="U5885" s="20">
        <v>0.30499999999999999</v>
      </c>
      <c r="V5885" s="20">
        <f t="shared" si="182"/>
        <v>29.061594855069998</v>
      </c>
      <c r="W5885" s="20">
        <f t="shared" si="183"/>
        <v>260.36923347395003</v>
      </c>
    </row>
    <row r="5886" spans="1:23" x14ac:dyDescent="0.25">
      <c r="A5886" s="18">
        <v>40907</v>
      </c>
      <c r="B5886" s="18">
        <v>40868</v>
      </c>
      <c r="C5886" s="18">
        <v>6410</v>
      </c>
      <c r="D5886" s="18">
        <v>6410</v>
      </c>
      <c r="E5886" s="18" t="s">
        <v>116</v>
      </c>
      <c r="F5886" s="18" t="s">
        <v>304</v>
      </c>
      <c r="G5886" s="19">
        <v>2.3097405650599998</v>
      </c>
      <c r="H5886" s="19">
        <v>0.93471899999999997</v>
      </c>
      <c r="I5886" s="18" t="s">
        <v>79</v>
      </c>
      <c r="J5886" s="18" t="s">
        <v>80</v>
      </c>
      <c r="K5886" s="18">
        <v>16</v>
      </c>
      <c r="L5886" s="18">
        <v>60</v>
      </c>
      <c r="M5886" s="18" t="s">
        <v>71</v>
      </c>
      <c r="N5886" s="18" t="s">
        <v>74</v>
      </c>
      <c r="O5886" s="18" t="s">
        <v>75</v>
      </c>
      <c r="P5886" s="19">
        <v>1323.4315368</v>
      </c>
      <c r="Q5886" s="19">
        <v>100611.896565</v>
      </c>
      <c r="R5886" s="20">
        <v>0.70014500000000002</v>
      </c>
      <c r="S5886" s="20">
        <v>6.29983</v>
      </c>
      <c r="T5886" s="20">
        <v>0.30199999999999999</v>
      </c>
      <c r="U5886" s="20">
        <v>0.30499999999999999</v>
      </c>
      <c r="V5886" s="20">
        <f t="shared" si="182"/>
        <v>0.45679830630999002</v>
      </c>
      <c r="W5886" s="20">
        <f t="shared" si="183"/>
        <v>4.0925567044501507</v>
      </c>
    </row>
    <row r="5887" spans="1:23" x14ac:dyDescent="0.25">
      <c r="A5887" s="18">
        <v>40908</v>
      </c>
      <c r="B5887" s="18">
        <v>40869</v>
      </c>
      <c r="C5887" s="18">
        <v>6410</v>
      </c>
      <c r="D5887" s="18">
        <v>6410</v>
      </c>
      <c r="E5887" s="18" t="s">
        <v>116</v>
      </c>
      <c r="F5887" s="18" t="s">
        <v>304</v>
      </c>
      <c r="G5887" s="19">
        <v>4.1843291106100002</v>
      </c>
      <c r="H5887" s="19">
        <v>1.6933400000000001</v>
      </c>
      <c r="I5887" s="18" t="s">
        <v>79</v>
      </c>
      <c r="J5887" s="18" t="s">
        <v>80</v>
      </c>
      <c r="K5887" s="18">
        <v>16</v>
      </c>
      <c r="L5887" s="18">
        <v>60</v>
      </c>
      <c r="M5887" s="18" t="s">
        <v>71</v>
      </c>
      <c r="N5887" s="18" t="s">
        <v>74</v>
      </c>
      <c r="O5887" s="18" t="s">
        <v>75</v>
      </c>
      <c r="P5887" s="19">
        <v>1592.06066285</v>
      </c>
      <c r="Q5887" s="19">
        <v>182268.64698300001</v>
      </c>
      <c r="R5887" s="20">
        <v>0.70014500000000002</v>
      </c>
      <c r="S5887" s="20">
        <v>6.29983</v>
      </c>
      <c r="T5887" s="20">
        <v>0.30199999999999999</v>
      </c>
      <c r="U5887" s="20">
        <v>0.30499999999999999</v>
      </c>
      <c r="V5887" s="20">
        <f t="shared" si="182"/>
        <v>0.82753730694140004</v>
      </c>
      <c r="W5887" s="20">
        <f t="shared" si="183"/>
        <v>7.4140891218790008</v>
      </c>
    </row>
    <row r="5888" spans="1:23" x14ac:dyDescent="0.25">
      <c r="A5888" s="18">
        <v>40909</v>
      </c>
      <c r="B5888" s="18">
        <v>40870</v>
      </c>
      <c r="C5888" s="18">
        <v>6410</v>
      </c>
      <c r="D5888" s="18">
        <v>6410</v>
      </c>
      <c r="E5888" s="18" t="s">
        <v>116</v>
      </c>
      <c r="F5888" s="18" t="s">
        <v>304</v>
      </c>
      <c r="G5888" s="19">
        <v>9.8798626217900001</v>
      </c>
      <c r="H5888" s="19">
        <v>3.99824</v>
      </c>
      <c r="I5888" s="18" t="s">
        <v>79</v>
      </c>
      <c r="J5888" s="18" t="s">
        <v>80</v>
      </c>
      <c r="K5888" s="18">
        <v>16</v>
      </c>
      <c r="L5888" s="18">
        <v>60</v>
      </c>
      <c r="M5888" s="18" t="s">
        <v>71</v>
      </c>
      <c r="N5888" s="18" t="s">
        <v>74</v>
      </c>
      <c r="O5888" s="18" t="s">
        <v>75</v>
      </c>
      <c r="P5888" s="19">
        <v>2627.02723036</v>
      </c>
      <c r="Q5888" s="19">
        <v>430365.09434000001</v>
      </c>
      <c r="R5888" s="20">
        <v>0.70014500000000002</v>
      </c>
      <c r="S5888" s="20">
        <v>6.29983</v>
      </c>
      <c r="T5888" s="20">
        <v>0.30199999999999999</v>
      </c>
      <c r="U5888" s="20">
        <v>0.30499999999999999</v>
      </c>
      <c r="V5888" s="20">
        <f t="shared" si="182"/>
        <v>1.9539447258703999</v>
      </c>
      <c r="W5888" s="20">
        <f t="shared" si="183"/>
        <v>17.505821447944001</v>
      </c>
    </row>
    <row r="5889" spans="1:23" x14ac:dyDescent="0.25">
      <c r="A5889" s="18">
        <v>40910</v>
      </c>
      <c r="B5889" s="18">
        <v>40871</v>
      </c>
      <c r="C5889" s="18">
        <v>6410</v>
      </c>
      <c r="D5889" s="18">
        <v>6410</v>
      </c>
      <c r="E5889" s="18" t="s">
        <v>116</v>
      </c>
      <c r="F5889" s="18" t="s">
        <v>304</v>
      </c>
      <c r="G5889" s="19">
        <v>2.2042947439699998</v>
      </c>
      <c r="H5889" s="19">
        <v>0.89204600000000001</v>
      </c>
      <c r="I5889" s="18" t="s">
        <v>79</v>
      </c>
      <c r="J5889" s="18" t="s">
        <v>80</v>
      </c>
      <c r="K5889" s="18">
        <v>16</v>
      </c>
      <c r="L5889" s="18">
        <v>60</v>
      </c>
      <c r="M5889" s="18" t="s">
        <v>71</v>
      </c>
      <c r="N5889" s="18" t="s">
        <v>74</v>
      </c>
      <c r="O5889" s="18" t="s">
        <v>75</v>
      </c>
      <c r="P5889" s="19">
        <v>1182.80910703</v>
      </c>
      <c r="Q5889" s="19">
        <v>96018.694971599994</v>
      </c>
      <c r="R5889" s="20">
        <v>0.70014500000000002</v>
      </c>
      <c r="S5889" s="20">
        <v>6.29983</v>
      </c>
      <c r="T5889" s="20">
        <v>0.30199999999999999</v>
      </c>
      <c r="U5889" s="20">
        <v>0.30499999999999999</v>
      </c>
      <c r="V5889" s="20">
        <f t="shared" si="182"/>
        <v>0.43594395957565996</v>
      </c>
      <c r="W5889" s="20">
        <f t="shared" si="183"/>
        <v>3.9057180157651006</v>
      </c>
    </row>
    <row r="5890" spans="1:23" x14ac:dyDescent="0.25">
      <c r="A5890" s="18">
        <v>40911</v>
      </c>
      <c r="B5890" s="18">
        <v>40872</v>
      </c>
      <c r="C5890" s="18">
        <v>6410</v>
      </c>
      <c r="D5890" s="18">
        <v>6410</v>
      </c>
      <c r="E5890" s="18" t="s">
        <v>116</v>
      </c>
      <c r="F5890" s="18" t="s">
        <v>304</v>
      </c>
      <c r="G5890" s="19">
        <v>2.40597717178</v>
      </c>
      <c r="H5890" s="19">
        <v>0.97366399999999997</v>
      </c>
      <c r="I5890" s="18" t="s">
        <v>79</v>
      </c>
      <c r="J5890" s="18" t="s">
        <v>80</v>
      </c>
      <c r="K5890" s="18">
        <v>16</v>
      </c>
      <c r="L5890" s="18">
        <v>60</v>
      </c>
      <c r="M5890" s="18" t="s">
        <v>71</v>
      </c>
      <c r="N5890" s="18" t="s">
        <v>74</v>
      </c>
      <c r="O5890" s="18" t="s">
        <v>75</v>
      </c>
      <c r="P5890" s="19">
        <v>1214.05179047</v>
      </c>
      <c r="Q5890" s="19">
        <v>104803.946385</v>
      </c>
      <c r="R5890" s="20">
        <v>0.70014500000000002</v>
      </c>
      <c r="S5890" s="20">
        <v>6.29983</v>
      </c>
      <c r="T5890" s="20">
        <v>0.30199999999999999</v>
      </c>
      <c r="U5890" s="20">
        <v>0.30499999999999999</v>
      </c>
      <c r="V5890" s="20">
        <f t="shared" si="182"/>
        <v>0.47583077493344</v>
      </c>
      <c r="W5890" s="20">
        <f t="shared" si="183"/>
        <v>4.2630727855983999</v>
      </c>
    </row>
    <row r="5891" spans="1:23" x14ac:dyDescent="0.25">
      <c r="A5891" s="18">
        <v>40912</v>
      </c>
      <c r="B5891" s="18">
        <v>40873</v>
      </c>
      <c r="C5891" s="18">
        <v>6410</v>
      </c>
      <c r="D5891" s="18">
        <v>6410</v>
      </c>
      <c r="E5891" s="18" t="s">
        <v>116</v>
      </c>
      <c r="F5891" s="18" t="s">
        <v>304</v>
      </c>
      <c r="G5891" s="19">
        <v>7.1440030398500003</v>
      </c>
      <c r="H5891" s="19">
        <v>2.8910800000000001</v>
      </c>
      <c r="I5891" s="18" t="s">
        <v>79</v>
      </c>
      <c r="J5891" s="18" t="s">
        <v>80</v>
      </c>
      <c r="K5891" s="18">
        <v>16</v>
      </c>
      <c r="L5891" s="18">
        <v>60</v>
      </c>
      <c r="M5891" s="18" t="s">
        <v>71</v>
      </c>
      <c r="N5891" s="18" t="s">
        <v>74</v>
      </c>
      <c r="O5891" s="18" t="s">
        <v>75</v>
      </c>
      <c r="P5891" s="19">
        <v>3566.8350390400001</v>
      </c>
      <c r="Q5891" s="19">
        <v>311191.52764599997</v>
      </c>
      <c r="R5891" s="20">
        <v>0.70014500000000002</v>
      </c>
      <c r="S5891" s="20">
        <v>6.29983</v>
      </c>
      <c r="T5891" s="20">
        <v>0.30199999999999999</v>
      </c>
      <c r="U5891" s="20">
        <v>0.30499999999999999</v>
      </c>
      <c r="V5891" s="20">
        <f t="shared" ref="V5891:V5954" si="184">H5891*R5891*(1-T5891)</f>
        <v>1.4128742942068</v>
      </c>
      <c r="W5891" s="20">
        <f t="shared" ref="W5891:W5954" si="185">H5891*S5891*(1-U5891)</f>
        <v>12.658252198898003</v>
      </c>
    </row>
    <row r="5892" spans="1:23" x14ac:dyDescent="0.25">
      <c r="A5892" s="18">
        <v>40913</v>
      </c>
      <c r="B5892" s="18">
        <v>40874</v>
      </c>
      <c r="C5892" s="18">
        <v>6410</v>
      </c>
      <c r="D5892" s="18">
        <v>6410</v>
      </c>
      <c r="E5892" s="18" t="s">
        <v>116</v>
      </c>
      <c r="F5892" s="18" t="s">
        <v>304</v>
      </c>
      <c r="G5892" s="19">
        <v>1.4049047557600001</v>
      </c>
      <c r="H5892" s="19">
        <v>0.56854499999999997</v>
      </c>
      <c r="I5892" s="18" t="s">
        <v>79</v>
      </c>
      <c r="J5892" s="18" t="s">
        <v>80</v>
      </c>
      <c r="K5892" s="18">
        <v>16</v>
      </c>
      <c r="L5892" s="18">
        <v>60</v>
      </c>
      <c r="M5892" s="18" t="s">
        <v>71</v>
      </c>
      <c r="N5892" s="18" t="s">
        <v>74</v>
      </c>
      <c r="O5892" s="18" t="s">
        <v>75</v>
      </c>
      <c r="P5892" s="19">
        <v>1015.03997183</v>
      </c>
      <c r="Q5892" s="19">
        <v>61197.4063704</v>
      </c>
      <c r="R5892" s="20">
        <v>0.70014500000000002</v>
      </c>
      <c r="S5892" s="20">
        <v>6.29983</v>
      </c>
      <c r="T5892" s="20">
        <v>0.30199999999999999</v>
      </c>
      <c r="U5892" s="20">
        <v>0.30499999999999999</v>
      </c>
      <c r="V5892" s="20">
        <f t="shared" si="184"/>
        <v>0.27784862943944999</v>
      </c>
      <c r="W5892" s="20">
        <f t="shared" si="185"/>
        <v>2.4893071089082501</v>
      </c>
    </row>
    <row r="5893" spans="1:23" x14ac:dyDescent="0.25">
      <c r="A5893" s="18">
        <v>40914</v>
      </c>
      <c r="B5893" s="18">
        <v>40875</v>
      </c>
      <c r="C5893" s="18">
        <v>6410</v>
      </c>
      <c r="D5893" s="18">
        <v>6410</v>
      </c>
      <c r="E5893" s="18" t="s">
        <v>116</v>
      </c>
      <c r="F5893" s="18" t="s">
        <v>304</v>
      </c>
      <c r="G5893" s="19">
        <v>18.594818572499999</v>
      </c>
      <c r="H5893" s="19">
        <v>7.5250599999999999</v>
      </c>
      <c r="I5893" s="18" t="s">
        <v>79</v>
      </c>
      <c r="J5893" s="18" t="s">
        <v>80</v>
      </c>
      <c r="K5893" s="18">
        <v>16</v>
      </c>
      <c r="L5893" s="18">
        <v>60</v>
      </c>
      <c r="M5893" s="18" t="s">
        <v>71</v>
      </c>
      <c r="N5893" s="18" t="s">
        <v>74</v>
      </c>
      <c r="O5893" s="18" t="s">
        <v>75</v>
      </c>
      <c r="P5893" s="19">
        <v>4336.49176257</v>
      </c>
      <c r="Q5893" s="19">
        <v>809987.05705900001</v>
      </c>
      <c r="R5893" s="20">
        <v>0.70014500000000002</v>
      </c>
      <c r="S5893" s="20">
        <v>6.29983</v>
      </c>
      <c r="T5893" s="20">
        <v>0.30199999999999999</v>
      </c>
      <c r="U5893" s="20">
        <v>0.30499999999999999</v>
      </c>
      <c r="V5893" s="20">
        <f t="shared" si="184"/>
        <v>3.6775059273225996</v>
      </c>
      <c r="W5893" s="20">
        <f t="shared" si="185"/>
        <v>32.947586124160999</v>
      </c>
    </row>
    <row r="5894" spans="1:23" x14ac:dyDescent="0.25">
      <c r="A5894" s="18">
        <v>40915</v>
      </c>
      <c r="B5894" s="18">
        <v>40876</v>
      </c>
      <c r="C5894" s="18">
        <v>6410</v>
      </c>
      <c r="D5894" s="18">
        <v>6410</v>
      </c>
      <c r="E5894" s="18" t="s">
        <v>116</v>
      </c>
      <c r="F5894" s="18" t="s">
        <v>304</v>
      </c>
      <c r="G5894" s="19">
        <v>31.517301653499999</v>
      </c>
      <c r="H5894" s="19">
        <v>12.7546</v>
      </c>
      <c r="I5894" s="18" t="s">
        <v>79</v>
      </c>
      <c r="J5894" s="18" t="s">
        <v>80</v>
      </c>
      <c r="K5894" s="18">
        <v>16</v>
      </c>
      <c r="L5894" s="18">
        <v>60</v>
      </c>
      <c r="M5894" s="18" t="s">
        <v>71</v>
      </c>
      <c r="N5894" s="18" t="s">
        <v>74</v>
      </c>
      <c r="O5894" s="18" t="s">
        <v>75</v>
      </c>
      <c r="P5894" s="19">
        <v>6414.5551558200004</v>
      </c>
      <c r="Q5894" s="19">
        <v>1372888.1684600001</v>
      </c>
      <c r="R5894" s="20">
        <v>0.70014500000000002</v>
      </c>
      <c r="S5894" s="20">
        <v>6.29983</v>
      </c>
      <c r="T5894" s="20">
        <v>0.30199999999999999</v>
      </c>
      <c r="U5894" s="20">
        <v>0.30499999999999999</v>
      </c>
      <c r="V5894" s="20">
        <f t="shared" si="184"/>
        <v>6.233188453066</v>
      </c>
      <c r="W5894" s="20">
        <f t="shared" si="185"/>
        <v>55.844509144009997</v>
      </c>
    </row>
    <row r="5895" spans="1:23" x14ac:dyDescent="0.25">
      <c r="A5895" s="18">
        <v>40916</v>
      </c>
      <c r="B5895" s="18">
        <v>40877</v>
      </c>
      <c r="C5895" s="18">
        <v>6410</v>
      </c>
      <c r="D5895" s="18">
        <v>6410</v>
      </c>
      <c r="E5895" s="18" t="s">
        <v>116</v>
      </c>
      <c r="F5895" s="18" t="s">
        <v>304</v>
      </c>
      <c r="G5895" s="19">
        <v>1.93495211525</v>
      </c>
      <c r="H5895" s="19">
        <v>0.78304700000000005</v>
      </c>
      <c r="I5895" s="18" t="s">
        <v>79</v>
      </c>
      <c r="J5895" s="18" t="s">
        <v>80</v>
      </c>
      <c r="K5895" s="18">
        <v>16</v>
      </c>
      <c r="L5895" s="18">
        <v>60</v>
      </c>
      <c r="M5895" s="18" t="s">
        <v>71</v>
      </c>
      <c r="N5895" s="18" t="s">
        <v>74</v>
      </c>
      <c r="O5895" s="18" t="s">
        <v>75</v>
      </c>
      <c r="P5895" s="19">
        <v>1053.3547555600001</v>
      </c>
      <c r="Q5895" s="19">
        <v>84286.176994099995</v>
      </c>
      <c r="R5895" s="20">
        <v>0.70014500000000002</v>
      </c>
      <c r="S5895" s="20">
        <v>6.29983</v>
      </c>
      <c r="T5895" s="20">
        <v>0.30199999999999999</v>
      </c>
      <c r="U5895" s="20">
        <v>0.30499999999999999</v>
      </c>
      <c r="V5895" s="20">
        <f t="shared" si="184"/>
        <v>0.38267601638686999</v>
      </c>
      <c r="W5895" s="20">
        <f t="shared" si="185"/>
        <v>3.4284787724969505</v>
      </c>
    </row>
    <row r="5896" spans="1:23" x14ac:dyDescent="0.25">
      <c r="A5896" s="18">
        <v>40917</v>
      </c>
      <c r="B5896" s="18">
        <v>40878</v>
      </c>
      <c r="C5896" s="18">
        <v>6410</v>
      </c>
      <c r="D5896" s="18">
        <v>6410</v>
      </c>
      <c r="E5896" s="18" t="s">
        <v>116</v>
      </c>
      <c r="F5896" s="18" t="s">
        <v>304</v>
      </c>
      <c r="G5896" s="19">
        <v>7.2924089541499999</v>
      </c>
      <c r="H5896" s="19">
        <v>2.95113</v>
      </c>
      <c r="I5896" s="18" t="s">
        <v>79</v>
      </c>
      <c r="J5896" s="18" t="s">
        <v>80</v>
      </c>
      <c r="K5896" s="18">
        <v>16</v>
      </c>
      <c r="L5896" s="18">
        <v>60</v>
      </c>
      <c r="M5896" s="18" t="s">
        <v>71</v>
      </c>
      <c r="N5896" s="18" t="s">
        <v>74</v>
      </c>
      <c r="O5896" s="18" t="s">
        <v>75</v>
      </c>
      <c r="P5896" s="19">
        <v>2919.2480814700002</v>
      </c>
      <c r="Q5896" s="19">
        <v>317656.06341399997</v>
      </c>
      <c r="R5896" s="20">
        <v>0.70014500000000002</v>
      </c>
      <c r="S5896" s="20">
        <v>6.29983</v>
      </c>
      <c r="T5896" s="20">
        <v>0.30199999999999999</v>
      </c>
      <c r="U5896" s="20">
        <v>0.30499999999999999</v>
      </c>
      <c r="V5896" s="20">
        <f t="shared" si="184"/>
        <v>1.4422208018673002</v>
      </c>
      <c r="W5896" s="20">
        <f t="shared" si="185"/>
        <v>12.921174028990503</v>
      </c>
    </row>
    <row r="5897" spans="1:23" x14ac:dyDescent="0.25">
      <c r="A5897" s="18">
        <v>40918</v>
      </c>
      <c r="B5897" s="18">
        <v>40879</v>
      </c>
      <c r="C5897" s="18">
        <v>6410</v>
      </c>
      <c r="D5897" s="18">
        <v>6410</v>
      </c>
      <c r="E5897" s="18" t="s">
        <v>116</v>
      </c>
      <c r="F5897" s="18" t="s">
        <v>304</v>
      </c>
      <c r="G5897" s="19">
        <v>57.038937568900003</v>
      </c>
      <c r="H5897" s="19">
        <v>23.082799999999999</v>
      </c>
      <c r="I5897" s="18" t="s">
        <v>79</v>
      </c>
      <c r="J5897" s="18" t="s">
        <v>80</v>
      </c>
      <c r="K5897" s="18">
        <v>16</v>
      </c>
      <c r="L5897" s="18">
        <v>60</v>
      </c>
      <c r="M5897" s="18" t="s">
        <v>71</v>
      </c>
      <c r="N5897" s="18" t="s">
        <v>74</v>
      </c>
      <c r="O5897" s="18" t="s">
        <v>75</v>
      </c>
      <c r="P5897" s="19">
        <v>10638.3351571</v>
      </c>
      <c r="Q5897" s="19">
        <v>2484606.1820499999</v>
      </c>
      <c r="R5897" s="20">
        <v>0.70014500000000002</v>
      </c>
      <c r="S5897" s="20">
        <v>6.29983</v>
      </c>
      <c r="T5897" s="20">
        <v>0.30199999999999999</v>
      </c>
      <c r="U5897" s="20">
        <v>0.30499999999999999</v>
      </c>
      <c r="V5897" s="20">
        <f t="shared" si="184"/>
        <v>11.280592290188</v>
      </c>
      <c r="W5897" s="20">
        <f t="shared" si="185"/>
        <v>101.06531256718</v>
      </c>
    </row>
    <row r="5898" spans="1:23" x14ac:dyDescent="0.25">
      <c r="A5898" s="18">
        <v>40919</v>
      </c>
      <c r="B5898" s="18">
        <v>40880</v>
      </c>
      <c r="C5898" s="18">
        <v>6410</v>
      </c>
      <c r="D5898" s="18">
        <v>6410</v>
      </c>
      <c r="E5898" s="18" t="s">
        <v>116</v>
      </c>
      <c r="F5898" s="18" t="s">
        <v>304</v>
      </c>
      <c r="G5898" s="19">
        <v>26.874488411000002</v>
      </c>
      <c r="H5898" s="19">
        <v>10.8757</v>
      </c>
      <c r="I5898" s="18" t="s">
        <v>79</v>
      </c>
      <c r="J5898" s="18" t="s">
        <v>80</v>
      </c>
      <c r="K5898" s="18">
        <v>16</v>
      </c>
      <c r="L5898" s="18">
        <v>60</v>
      </c>
      <c r="M5898" s="18" t="s">
        <v>71</v>
      </c>
      <c r="N5898" s="18" t="s">
        <v>74</v>
      </c>
      <c r="O5898" s="18" t="s">
        <v>75</v>
      </c>
      <c r="P5898" s="19">
        <v>5096.8526878299999</v>
      </c>
      <c r="Q5898" s="19">
        <v>1170648.0325800001</v>
      </c>
      <c r="R5898" s="20">
        <v>0.70014500000000002</v>
      </c>
      <c r="S5898" s="20">
        <v>6.29983</v>
      </c>
      <c r="T5898" s="20">
        <v>0.30199999999999999</v>
      </c>
      <c r="U5898" s="20">
        <v>0.30499999999999999</v>
      </c>
      <c r="V5898" s="20">
        <f t="shared" si="184"/>
        <v>5.3149677495969998</v>
      </c>
      <c r="W5898" s="20">
        <f t="shared" si="185"/>
        <v>47.617967486045004</v>
      </c>
    </row>
    <row r="5899" spans="1:23" x14ac:dyDescent="0.25">
      <c r="A5899" s="18">
        <v>40920</v>
      </c>
      <c r="B5899" s="18">
        <v>40881</v>
      </c>
      <c r="C5899" s="18">
        <v>6410</v>
      </c>
      <c r="D5899" s="18">
        <v>6410</v>
      </c>
      <c r="E5899" s="18" t="s">
        <v>116</v>
      </c>
      <c r="F5899" s="18" t="s">
        <v>304</v>
      </c>
      <c r="G5899" s="19">
        <v>5.7840723323200001</v>
      </c>
      <c r="H5899" s="19">
        <v>2.3407300000000002</v>
      </c>
      <c r="I5899" s="18" t="s">
        <v>79</v>
      </c>
      <c r="J5899" s="18" t="s">
        <v>80</v>
      </c>
      <c r="K5899" s="18">
        <v>16</v>
      </c>
      <c r="L5899" s="18">
        <v>60</v>
      </c>
      <c r="M5899" s="18" t="s">
        <v>71</v>
      </c>
      <c r="N5899" s="18" t="s">
        <v>74</v>
      </c>
      <c r="O5899" s="18" t="s">
        <v>75</v>
      </c>
      <c r="P5899" s="19">
        <v>2112.9347273200001</v>
      </c>
      <c r="Q5899" s="19">
        <v>251953.18298000001</v>
      </c>
      <c r="R5899" s="20">
        <v>0.70014500000000002</v>
      </c>
      <c r="S5899" s="20">
        <v>6.29983</v>
      </c>
      <c r="T5899" s="20">
        <v>0.30199999999999999</v>
      </c>
      <c r="U5899" s="20">
        <v>0.30499999999999999</v>
      </c>
      <c r="V5899" s="20">
        <f t="shared" si="184"/>
        <v>1.1439175832833</v>
      </c>
      <c r="W5899" s="20">
        <f t="shared" si="185"/>
        <v>10.248609747750502</v>
      </c>
    </row>
    <row r="5900" spans="1:23" x14ac:dyDescent="0.25">
      <c r="A5900" s="18">
        <v>40921</v>
      </c>
      <c r="B5900" s="18">
        <v>40882</v>
      </c>
      <c r="C5900" s="18">
        <v>6410</v>
      </c>
      <c r="D5900" s="18">
        <v>6410</v>
      </c>
      <c r="E5900" s="18" t="s">
        <v>116</v>
      </c>
      <c r="F5900" s="18" t="s">
        <v>304</v>
      </c>
      <c r="G5900" s="19">
        <v>1.1144855169200001</v>
      </c>
      <c r="H5900" s="19">
        <v>0.45101599999999997</v>
      </c>
      <c r="I5900" s="18" t="s">
        <v>79</v>
      </c>
      <c r="J5900" s="18" t="s">
        <v>80</v>
      </c>
      <c r="K5900" s="18">
        <v>16</v>
      </c>
      <c r="L5900" s="18">
        <v>60</v>
      </c>
      <c r="M5900" s="18" t="s">
        <v>71</v>
      </c>
      <c r="N5900" s="18" t="s">
        <v>74</v>
      </c>
      <c r="O5900" s="18" t="s">
        <v>75</v>
      </c>
      <c r="P5900" s="19">
        <v>1048.78446224</v>
      </c>
      <c r="Q5900" s="19">
        <v>48546.794928199997</v>
      </c>
      <c r="R5900" s="20">
        <v>0.70014500000000002</v>
      </c>
      <c r="S5900" s="20">
        <v>6.29983</v>
      </c>
      <c r="T5900" s="20">
        <v>0.30199999999999999</v>
      </c>
      <c r="U5900" s="20">
        <v>0.30499999999999999</v>
      </c>
      <c r="V5900" s="20">
        <f t="shared" si="184"/>
        <v>0.22041206492935997</v>
      </c>
      <c r="W5900" s="20">
        <f t="shared" si="185"/>
        <v>1.9747202684596001</v>
      </c>
    </row>
    <row r="5901" spans="1:23" x14ac:dyDescent="0.25">
      <c r="A5901" s="18">
        <v>40922</v>
      </c>
      <c r="B5901" s="18">
        <v>40883</v>
      </c>
      <c r="C5901" s="18">
        <v>6410</v>
      </c>
      <c r="D5901" s="18">
        <v>6410</v>
      </c>
      <c r="E5901" s="18" t="s">
        <v>116</v>
      </c>
      <c r="F5901" s="18" t="s">
        <v>304</v>
      </c>
      <c r="G5901" s="19">
        <v>1.9396666087800001</v>
      </c>
      <c r="H5901" s="19">
        <v>0.78495499999999996</v>
      </c>
      <c r="I5901" s="18" t="s">
        <v>79</v>
      </c>
      <c r="J5901" s="18" t="s">
        <v>80</v>
      </c>
      <c r="K5901" s="18">
        <v>16</v>
      </c>
      <c r="L5901" s="18">
        <v>60</v>
      </c>
      <c r="M5901" s="18" t="s">
        <v>71</v>
      </c>
      <c r="N5901" s="18" t="s">
        <v>74</v>
      </c>
      <c r="O5901" s="18" t="s">
        <v>75</v>
      </c>
      <c r="P5901" s="19">
        <v>2008.2788895900001</v>
      </c>
      <c r="Q5901" s="19">
        <v>84491.539511299998</v>
      </c>
      <c r="R5901" s="20">
        <v>0.70014500000000002</v>
      </c>
      <c r="S5901" s="20">
        <v>6.29983</v>
      </c>
      <c r="T5901" s="20">
        <v>0.30199999999999999</v>
      </c>
      <c r="U5901" s="20">
        <v>0.30499999999999999</v>
      </c>
      <c r="V5901" s="20">
        <f t="shared" si="184"/>
        <v>0.38360845829554996</v>
      </c>
      <c r="W5901" s="20">
        <f t="shared" si="185"/>
        <v>3.4368327250667501</v>
      </c>
    </row>
    <row r="5902" spans="1:23" x14ac:dyDescent="0.25">
      <c r="A5902" s="18">
        <v>40923</v>
      </c>
      <c r="B5902" s="18">
        <v>40884</v>
      </c>
      <c r="C5902" s="18">
        <v>6410</v>
      </c>
      <c r="D5902" s="18">
        <v>6410</v>
      </c>
      <c r="E5902" s="18" t="s">
        <v>116</v>
      </c>
      <c r="F5902" s="18" t="s">
        <v>304</v>
      </c>
      <c r="G5902" s="19">
        <v>12.5157619561</v>
      </c>
      <c r="H5902" s="19">
        <v>5.0649499999999996</v>
      </c>
      <c r="I5902" s="18" t="s">
        <v>79</v>
      </c>
      <c r="J5902" s="18" t="s">
        <v>80</v>
      </c>
      <c r="K5902" s="18">
        <v>16</v>
      </c>
      <c r="L5902" s="18">
        <v>60</v>
      </c>
      <c r="M5902" s="18" t="s">
        <v>71</v>
      </c>
      <c r="N5902" s="18" t="s">
        <v>74</v>
      </c>
      <c r="O5902" s="18" t="s">
        <v>75</v>
      </c>
      <c r="P5902" s="19">
        <v>3063.1128442099998</v>
      </c>
      <c r="Q5902" s="19">
        <v>545184.41006300005</v>
      </c>
      <c r="R5902" s="20">
        <v>0.70014500000000002</v>
      </c>
      <c r="S5902" s="20">
        <v>6.29983</v>
      </c>
      <c r="T5902" s="20">
        <v>0.30199999999999999</v>
      </c>
      <c r="U5902" s="20">
        <v>0.30499999999999999</v>
      </c>
      <c r="V5902" s="20">
        <f t="shared" si="184"/>
        <v>2.4752471935895</v>
      </c>
      <c r="W5902" s="20">
        <f t="shared" si="185"/>
        <v>22.176285151157501</v>
      </c>
    </row>
    <row r="5903" spans="1:23" x14ac:dyDescent="0.25">
      <c r="A5903" s="18">
        <v>40924</v>
      </c>
      <c r="B5903" s="18">
        <v>40885</v>
      </c>
      <c r="C5903" s="18">
        <v>6410</v>
      </c>
      <c r="D5903" s="18">
        <v>6410</v>
      </c>
      <c r="E5903" s="18" t="s">
        <v>116</v>
      </c>
      <c r="F5903" s="18" t="s">
        <v>304</v>
      </c>
      <c r="G5903" s="19">
        <v>8.3028834348699991</v>
      </c>
      <c r="H5903" s="19">
        <v>3.3600599999999998</v>
      </c>
      <c r="I5903" s="18" t="s">
        <v>79</v>
      </c>
      <c r="J5903" s="18" t="s">
        <v>80</v>
      </c>
      <c r="K5903" s="18">
        <v>16</v>
      </c>
      <c r="L5903" s="18">
        <v>60</v>
      </c>
      <c r="M5903" s="18" t="s">
        <v>71</v>
      </c>
      <c r="N5903" s="18" t="s">
        <v>74</v>
      </c>
      <c r="O5903" s="18" t="s">
        <v>75</v>
      </c>
      <c r="P5903" s="19">
        <v>2949.5280205499998</v>
      </c>
      <c r="Q5903" s="19">
        <v>361672.15573</v>
      </c>
      <c r="R5903" s="20">
        <v>0.70014500000000002</v>
      </c>
      <c r="S5903" s="20">
        <v>6.29983</v>
      </c>
      <c r="T5903" s="20">
        <v>0.30199999999999999</v>
      </c>
      <c r="U5903" s="20">
        <v>0.30499999999999999</v>
      </c>
      <c r="V5903" s="20">
        <f t="shared" si="184"/>
        <v>1.6420653876725999</v>
      </c>
      <c r="W5903" s="20">
        <f t="shared" si="185"/>
        <v>14.711625718911002</v>
      </c>
    </row>
    <row r="5904" spans="1:23" x14ac:dyDescent="0.25">
      <c r="A5904" s="18">
        <v>40925</v>
      </c>
      <c r="B5904" s="18">
        <v>40886</v>
      </c>
      <c r="C5904" s="18">
        <v>6410</v>
      </c>
      <c r="D5904" s="18">
        <v>6410</v>
      </c>
      <c r="E5904" s="18" t="s">
        <v>116</v>
      </c>
      <c r="F5904" s="18" t="s">
        <v>304</v>
      </c>
      <c r="G5904" s="19">
        <v>746.93029474699995</v>
      </c>
      <c r="H5904" s="19">
        <v>302.27199999999999</v>
      </c>
      <c r="I5904" s="18" t="s">
        <v>79</v>
      </c>
      <c r="J5904" s="18" t="s">
        <v>80</v>
      </c>
      <c r="K5904" s="18">
        <v>16</v>
      </c>
      <c r="L5904" s="18">
        <v>60</v>
      </c>
      <c r="M5904" s="18" t="s">
        <v>71</v>
      </c>
      <c r="N5904" s="18" t="s">
        <v>74</v>
      </c>
      <c r="O5904" s="18" t="s">
        <v>75</v>
      </c>
      <c r="P5904" s="19">
        <v>72069.197919500002</v>
      </c>
      <c r="Q5904" s="19">
        <v>32536153.494199999</v>
      </c>
      <c r="R5904" s="20">
        <v>0.70014500000000002</v>
      </c>
      <c r="S5904" s="20">
        <v>6.29983</v>
      </c>
      <c r="T5904" s="20">
        <v>0.30199999999999999</v>
      </c>
      <c r="U5904" s="20">
        <v>0.30499999999999999</v>
      </c>
      <c r="V5904" s="20">
        <f t="shared" si="184"/>
        <v>147.72069214912</v>
      </c>
      <c r="W5904" s="20">
        <f t="shared" si="185"/>
        <v>1323.4622385632001</v>
      </c>
    </row>
    <row r="5905" spans="1:23" x14ac:dyDescent="0.25">
      <c r="A5905" s="18">
        <v>40926</v>
      </c>
      <c r="B5905" s="18">
        <v>40887</v>
      </c>
      <c r="C5905" s="18">
        <v>6410</v>
      </c>
      <c r="D5905" s="18">
        <v>6410</v>
      </c>
      <c r="E5905" s="18" t="s">
        <v>116</v>
      </c>
      <c r="F5905" s="18" t="s">
        <v>304</v>
      </c>
      <c r="G5905" s="19">
        <v>3.2985922700899999</v>
      </c>
      <c r="H5905" s="19">
        <v>1.3348899999999999</v>
      </c>
      <c r="I5905" s="18" t="s">
        <v>79</v>
      </c>
      <c r="J5905" s="18" t="s">
        <v>80</v>
      </c>
      <c r="K5905" s="18">
        <v>16</v>
      </c>
      <c r="L5905" s="18">
        <v>60</v>
      </c>
      <c r="M5905" s="18" t="s">
        <v>71</v>
      </c>
      <c r="N5905" s="18" t="s">
        <v>74</v>
      </c>
      <c r="O5905" s="18" t="s">
        <v>75</v>
      </c>
      <c r="P5905" s="19">
        <v>1740.54575869</v>
      </c>
      <c r="Q5905" s="19">
        <v>143686.10453899999</v>
      </c>
      <c r="R5905" s="20">
        <v>0.70014500000000002</v>
      </c>
      <c r="S5905" s="20">
        <v>6.29983</v>
      </c>
      <c r="T5905" s="20">
        <v>0.30199999999999999</v>
      </c>
      <c r="U5905" s="20">
        <v>0.30499999999999999</v>
      </c>
      <c r="V5905" s="20">
        <f t="shared" si="184"/>
        <v>0.65236235821689992</v>
      </c>
      <c r="W5905" s="20">
        <f t="shared" si="185"/>
        <v>5.8446581477464994</v>
      </c>
    </row>
    <row r="5906" spans="1:23" x14ac:dyDescent="0.25">
      <c r="A5906" s="18">
        <v>40927</v>
      </c>
      <c r="B5906" s="18">
        <v>40888</v>
      </c>
      <c r="C5906" s="18">
        <v>6410</v>
      </c>
      <c r="D5906" s="18">
        <v>6410</v>
      </c>
      <c r="E5906" s="18" t="s">
        <v>116</v>
      </c>
      <c r="F5906" s="18" t="s">
        <v>304</v>
      </c>
      <c r="G5906" s="19">
        <v>17.872588148799998</v>
      </c>
      <c r="H5906" s="19">
        <v>7.23278</v>
      </c>
      <c r="I5906" s="18" t="s">
        <v>79</v>
      </c>
      <c r="J5906" s="18" t="s">
        <v>80</v>
      </c>
      <c r="K5906" s="18">
        <v>16</v>
      </c>
      <c r="L5906" s="18">
        <v>60</v>
      </c>
      <c r="M5906" s="18" t="s">
        <v>71</v>
      </c>
      <c r="N5906" s="18" t="s">
        <v>74</v>
      </c>
      <c r="O5906" s="18" t="s">
        <v>75</v>
      </c>
      <c r="P5906" s="19">
        <v>3973.2985600500001</v>
      </c>
      <c r="Q5906" s="19">
        <v>778526.82564399997</v>
      </c>
      <c r="R5906" s="20">
        <v>0.70014500000000002</v>
      </c>
      <c r="S5906" s="20">
        <v>6.29983</v>
      </c>
      <c r="T5906" s="20">
        <v>0.30199999999999999</v>
      </c>
      <c r="U5906" s="20">
        <v>0.30499999999999999</v>
      </c>
      <c r="V5906" s="20">
        <f t="shared" si="184"/>
        <v>3.5346683376638</v>
      </c>
      <c r="W5906" s="20">
        <f t="shared" si="185"/>
        <v>31.667872677043004</v>
      </c>
    </row>
    <row r="5907" spans="1:23" x14ac:dyDescent="0.25">
      <c r="A5907" s="18">
        <v>40928</v>
      </c>
      <c r="B5907" s="18">
        <v>40889</v>
      </c>
      <c r="C5907" s="18">
        <v>6410</v>
      </c>
      <c r="D5907" s="18">
        <v>6410</v>
      </c>
      <c r="E5907" s="18" t="s">
        <v>116</v>
      </c>
      <c r="F5907" s="18" t="s">
        <v>304</v>
      </c>
      <c r="G5907" s="19">
        <v>7.1735290701299999</v>
      </c>
      <c r="H5907" s="19">
        <v>2.9030200000000002</v>
      </c>
      <c r="I5907" s="18" t="s">
        <v>79</v>
      </c>
      <c r="J5907" s="18" t="s">
        <v>80</v>
      </c>
      <c r="K5907" s="18">
        <v>16</v>
      </c>
      <c r="L5907" s="18">
        <v>60</v>
      </c>
      <c r="M5907" s="18" t="s">
        <v>71</v>
      </c>
      <c r="N5907" s="18" t="s">
        <v>74</v>
      </c>
      <c r="O5907" s="18" t="s">
        <v>75</v>
      </c>
      <c r="P5907" s="19">
        <v>2155.7994745999999</v>
      </c>
      <c r="Q5907" s="19">
        <v>312477.67638000002</v>
      </c>
      <c r="R5907" s="20">
        <v>0.70014500000000002</v>
      </c>
      <c r="S5907" s="20">
        <v>6.29983</v>
      </c>
      <c r="T5907" s="20">
        <v>0.30199999999999999</v>
      </c>
      <c r="U5907" s="20">
        <v>0.30499999999999999</v>
      </c>
      <c r="V5907" s="20">
        <f t="shared" si="184"/>
        <v>1.4187093866541998</v>
      </c>
      <c r="W5907" s="20">
        <f t="shared" si="185"/>
        <v>12.710530078187002</v>
      </c>
    </row>
    <row r="5908" spans="1:23" x14ac:dyDescent="0.25">
      <c r="A5908" s="18">
        <v>40929</v>
      </c>
      <c r="B5908" s="18">
        <v>40890</v>
      </c>
      <c r="C5908" s="18">
        <v>6410</v>
      </c>
      <c r="D5908" s="18">
        <v>6410</v>
      </c>
      <c r="E5908" s="18" t="s">
        <v>116</v>
      </c>
      <c r="F5908" s="18" t="s">
        <v>304</v>
      </c>
      <c r="G5908" s="19">
        <v>3.0134922629799998</v>
      </c>
      <c r="H5908" s="19">
        <v>1.2195199999999999</v>
      </c>
      <c r="I5908" s="18" t="s">
        <v>79</v>
      </c>
      <c r="J5908" s="18" t="s">
        <v>80</v>
      </c>
      <c r="K5908" s="18">
        <v>16</v>
      </c>
      <c r="L5908" s="18">
        <v>60</v>
      </c>
      <c r="M5908" s="18" t="s">
        <v>71</v>
      </c>
      <c r="N5908" s="18" t="s">
        <v>74</v>
      </c>
      <c r="O5908" s="18" t="s">
        <v>75</v>
      </c>
      <c r="P5908" s="19">
        <v>1429.2009274100001</v>
      </c>
      <c r="Q5908" s="19">
        <v>131267.19790500001</v>
      </c>
      <c r="R5908" s="20">
        <v>0.70014500000000002</v>
      </c>
      <c r="S5908" s="20">
        <v>6.29983</v>
      </c>
      <c r="T5908" s="20">
        <v>0.30199999999999999</v>
      </c>
      <c r="U5908" s="20">
        <v>0.30499999999999999</v>
      </c>
      <c r="V5908" s="20">
        <f t="shared" si="184"/>
        <v>0.59598089961919998</v>
      </c>
      <c r="W5908" s="20">
        <f t="shared" si="185"/>
        <v>5.3395242337119999</v>
      </c>
    </row>
    <row r="5909" spans="1:23" x14ac:dyDescent="0.25">
      <c r="A5909" s="18">
        <v>40930</v>
      </c>
      <c r="B5909" s="18">
        <v>40891</v>
      </c>
      <c r="C5909" s="18">
        <v>6410</v>
      </c>
      <c r="D5909" s="18">
        <v>6410</v>
      </c>
      <c r="E5909" s="18" t="s">
        <v>116</v>
      </c>
      <c r="F5909" s="18" t="s">
        <v>304</v>
      </c>
      <c r="G5909" s="19">
        <v>1.38077237206</v>
      </c>
      <c r="H5909" s="19">
        <v>0.55877900000000003</v>
      </c>
      <c r="I5909" s="18" t="s">
        <v>79</v>
      </c>
      <c r="J5909" s="18" t="s">
        <v>80</v>
      </c>
      <c r="K5909" s="18">
        <v>16</v>
      </c>
      <c r="L5909" s="18">
        <v>60</v>
      </c>
      <c r="M5909" s="18" t="s">
        <v>71</v>
      </c>
      <c r="N5909" s="18" t="s">
        <v>74</v>
      </c>
      <c r="O5909" s="18" t="s">
        <v>75</v>
      </c>
      <c r="P5909" s="19">
        <v>932.83334305599999</v>
      </c>
      <c r="Q5909" s="19">
        <v>60146.203941100001</v>
      </c>
      <c r="R5909" s="20">
        <v>0.70014500000000002</v>
      </c>
      <c r="S5909" s="20">
        <v>6.29983</v>
      </c>
      <c r="T5909" s="20">
        <v>0.30199999999999999</v>
      </c>
      <c r="U5909" s="20">
        <v>0.30499999999999999</v>
      </c>
      <c r="V5909" s="20">
        <f t="shared" si="184"/>
        <v>0.27307597342258999</v>
      </c>
      <c r="W5909" s="20">
        <f t="shared" si="185"/>
        <v>2.4465478317611504</v>
      </c>
    </row>
    <row r="5910" spans="1:23" x14ac:dyDescent="0.25">
      <c r="A5910" s="18">
        <v>40931</v>
      </c>
      <c r="B5910" s="18">
        <v>40892</v>
      </c>
      <c r="C5910" s="18">
        <v>6410</v>
      </c>
      <c r="D5910" s="18">
        <v>6410</v>
      </c>
      <c r="E5910" s="18" t="s">
        <v>116</v>
      </c>
      <c r="F5910" s="18" t="s">
        <v>304</v>
      </c>
      <c r="G5910" s="19">
        <v>71.666793186000007</v>
      </c>
      <c r="H5910" s="19">
        <v>29.002500000000001</v>
      </c>
      <c r="I5910" s="18" t="s">
        <v>79</v>
      </c>
      <c r="J5910" s="18" t="s">
        <v>80</v>
      </c>
      <c r="K5910" s="18">
        <v>16</v>
      </c>
      <c r="L5910" s="18">
        <v>60</v>
      </c>
      <c r="M5910" s="18" t="s">
        <v>71</v>
      </c>
      <c r="N5910" s="18" t="s">
        <v>74</v>
      </c>
      <c r="O5910" s="18" t="s">
        <v>75</v>
      </c>
      <c r="P5910" s="19">
        <v>8434.6381491100001</v>
      </c>
      <c r="Q5910" s="19">
        <v>3121793.02397</v>
      </c>
      <c r="R5910" s="20">
        <v>0.70014500000000002</v>
      </c>
      <c r="S5910" s="20">
        <v>6.29983</v>
      </c>
      <c r="T5910" s="20">
        <v>0.30199999999999999</v>
      </c>
      <c r="U5910" s="20">
        <v>0.30499999999999999</v>
      </c>
      <c r="V5910" s="20">
        <f t="shared" si="184"/>
        <v>14.173556843024999</v>
      </c>
      <c r="W5910" s="20">
        <f t="shared" si="185"/>
        <v>126.98401960462502</v>
      </c>
    </row>
    <row r="5911" spans="1:23" x14ac:dyDescent="0.25">
      <c r="A5911" s="18">
        <v>40932</v>
      </c>
      <c r="B5911" s="18">
        <v>40893</v>
      </c>
      <c r="C5911" s="18">
        <v>6410</v>
      </c>
      <c r="D5911" s="18">
        <v>6410</v>
      </c>
      <c r="E5911" s="18" t="s">
        <v>116</v>
      </c>
      <c r="F5911" s="18" t="s">
        <v>304</v>
      </c>
      <c r="G5911" s="19">
        <v>3.1266504944100002</v>
      </c>
      <c r="H5911" s="19">
        <v>1.2653099999999999</v>
      </c>
      <c r="I5911" s="18" t="s">
        <v>79</v>
      </c>
      <c r="J5911" s="18" t="s">
        <v>80</v>
      </c>
      <c r="K5911" s="18">
        <v>16</v>
      </c>
      <c r="L5911" s="18">
        <v>60</v>
      </c>
      <c r="M5911" s="18" t="s">
        <v>71</v>
      </c>
      <c r="N5911" s="18" t="s">
        <v>74</v>
      </c>
      <c r="O5911" s="18" t="s">
        <v>75</v>
      </c>
      <c r="P5911" s="19">
        <v>1602.3644565</v>
      </c>
      <c r="Q5911" s="19">
        <v>136196.35075000001</v>
      </c>
      <c r="R5911" s="20">
        <v>0.70014500000000002</v>
      </c>
      <c r="S5911" s="20">
        <v>6.29983</v>
      </c>
      <c r="T5911" s="20">
        <v>0.30199999999999999</v>
      </c>
      <c r="U5911" s="20">
        <v>0.30499999999999999</v>
      </c>
      <c r="V5911" s="20">
        <f t="shared" si="184"/>
        <v>0.61835852802509994</v>
      </c>
      <c r="W5911" s="20">
        <f t="shared" si="185"/>
        <v>5.5400103386235005</v>
      </c>
    </row>
    <row r="5912" spans="1:23" x14ac:dyDescent="0.25">
      <c r="A5912" s="18">
        <v>40933</v>
      </c>
      <c r="B5912" s="18">
        <v>40894</v>
      </c>
      <c r="C5912" s="18">
        <v>6410</v>
      </c>
      <c r="D5912" s="18">
        <v>6410</v>
      </c>
      <c r="E5912" s="18" t="s">
        <v>116</v>
      </c>
      <c r="F5912" s="18" t="s">
        <v>304</v>
      </c>
      <c r="G5912" s="19">
        <v>16.9151903759</v>
      </c>
      <c r="H5912" s="19">
        <v>6.8453299999999997</v>
      </c>
      <c r="I5912" s="18" t="s">
        <v>79</v>
      </c>
      <c r="J5912" s="18" t="s">
        <v>80</v>
      </c>
      <c r="K5912" s="18">
        <v>16</v>
      </c>
      <c r="L5912" s="18">
        <v>60</v>
      </c>
      <c r="M5912" s="18" t="s">
        <v>71</v>
      </c>
      <c r="N5912" s="18" t="s">
        <v>74</v>
      </c>
      <c r="O5912" s="18" t="s">
        <v>75</v>
      </c>
      <c r="P5912" s="19">
        <v>4078.7167157499998</v>
      </c>
      <c r="Q5912" s="19">
        <v>736822.74547299999</v>
      </c>
      <c r="R5912" s="20">
        <v>0.70014500000000002</v>
      </c>
      <c r="S5912" s="20">
        <v>6.29983</v>
      </c>
      <c r="T5912" s="20">
        <v>0.30199999999999999</v>
      </c>
      <c r="U5912" s="20">
        <v>0.30499999999999999</v>
      </c>
      <c r="V5912" s="20">
        <f t="shared" si="184"/>
        <v>3.3453210538492999</v>
      </c>
      <c r="W5912" s="20">
        <f t="shared" si="185"/>
        <v>29.971468629260503</v>
      </c>
    </row>
    <row r="5913" spans="1:23" x14ac:dyDescent="0.25">
      <c r="A5913" s="18">
        <v>40934</v>
      </c>
      <c r="B5913" s="18">
        <v>40895</v>
      </c>
      <c r="C5913" s="18">
        <v>6410</v>
      </c>
      <c r="D5913" s="18">
        <v>6410</v>
      </c>
      <c r="E5913" s="18" t="s">
        <v>116</v>
      </c>
      <c r="F5913" s="18" t="s">
        <v>304</v>
      </c>
      <c r="G5913" s="19">
        <v>4.3952659688900004</v>
      </c>
      <c r="H5913" s="19">
        <v>1.7786999999999999</v>
      </c>
      <c r="I5913" s="18" t="s">
        <v>79</v>
      </c>
      <c r="J5913" s="18" t="s">
        <v>80</v>
      </c>
      <c r="K5913" s="18">
        <v>16</v>
      </c>
      <c r="L5913" s="18">
        <v>60</v>
      </c>
      <c r="M5913" s="18" t="s">
        <v>71</v>
      </c>
      <c r="N5913" s="18" t="s">
        <v>74</v>
      </c>
      <c r="O5913" s="18" t="s">
        <v>75</v>
      </c>
      <c r="P5913" s="19">
        <v>1677.59899421</v>
      </c>
      <c r="Q5913" s="19">
        <v>191457.01977300001</v>
      </c>
      <c r="R5913" s="20">
        <v>0.70014500000000002</v>
      </c>
      <c r="S5913" s="20">
        <v>6.29983</v>
      </c>
      <c r="T5913" s="20">
        <v>0.30199999999999999</v>
      </c>
      <c r="U5913" s="20">
        <v>0.30499999999999999</v>
      </c>
      <c r="V5913" s="20">
        <f t="shared" si="184"/>
        <v>0.86925284222699983</v>
      </c>
      <c r="W5913" s="20">
        <f t="shared" si="185"/>
        <v>7.7878277965949998</v>
      </c>
    </row>
    <row r="5914" spans="1:23" x14ac:dyDescent="0.25">
      <c r="A5914" s="18">
        <v>40935</v>
      </c>
      <c r="B5914" s="18">
        <v>40896</v>
      </c>
      <c r="C5914" s="18">
        <v>6410</v>
      </c>
      <c r="D5914" s="18">
        <v>6410</v>
      </c>
      <c r="E5914" s="18" t="s">
        <v>116</v>
      </c>
      <c r="F5914" s="18" t="s">
        <v>304</v>
      </c>
      <c r="G5914" s="19">
        <v>21.350532400100001</v>
      </c>
      <c r="H5914" s="19">
        <v>8.64025</v>
      </c>
      <c r="I5914" s="18" t="s">
        <v>79</v>
      </c>
      <c r="J5914" s="18" t="s">
        <v>80</v>
      </c>
      <c r="K5914" s="18">
        <v>16</v>
      </c>
      <c r="L5914" s="18">
        <v>60</v>
      </c>
      <c r="M5914" s="18" t="s">
        <v>71</v>
      </c>
      <c r="N5914" s="18" t="s">
        <v>74</v>
      </c>
      <c r="O5914" s="18" t="s">
        <v>75</v>
      </c>
      <c r="P5914" s="19">
        <v>5060.1052029800003</v>
      </c>
      <c r="Q5914" s="19">
        <v>930025.47123699996</v>
      </c>
      <c r="R5914" s="20">
        <v>0.70014500000000002</v>
      </c>
      <c r="S5914" s="20">
        <v>6.29983</v>
      </c>
      <c r="T5914" s="20">
        <v>0.30199999999999999</v>
      </c>
      <c r="U5914" s="20">
        <v>0.30499999999999999</v>
      </c>
      <c r="V5914" s="20">
        <f t="shared" si="184"/>
        <v>4.2225006297025001</v>
      </c>
      <c r="W5914" s="20">
        <f t="shared" si="185"/>
        <v>37.830313779462507</v>
      </c>
    </row>
    <row r="5915" spans="1:23" x14ac:dyDescent="0.25">
      <c r="A5915" s="18">
        <v>40936</v>
      </c>
      <c r="B5915" s="18">
        <v>40897</v>
      </c>
      <c r="C5915" s="18">
        <v>6410</v>
      </c>
      <c r="D5915" s="18">
        <v>6410</v>
      </c>
      <c r="E5915" s="18" t="s">
        <v>116</v>
      </c>
      <c r="F5915" s="18" t="s">
        <v>304</v>
      </c>
      <c r="G5915" s="19">
        <v>1.49046405057</v>
      </c>
      <c r="H5915" s="19">
        <v>0.60316899999999996</v>
      </c>
      <c r="I5915" s="18" t="s">
        <v>79</v>
      </c>
      <c r="J5915" s="18" t="s">
        <v>80</v>
      </c>
      <c r="K5915" s="18">
        <v>16</v>
      </c>
      <c r="L5915" s="18">
        <v>60</v>
      </c>
      <c r="M5915" s="18" t="s">
        <v>71</v>
      </c>
      <c r="N5915" s="18" t="s">
        <v>74</v>
      </c>
      <c r="O5915" s="18" t="s">
        <v>75</v>
      </c>
      <c r="P5915" s="19">
        <v>942.72752791799996</v>
      </c>
      <c r="Q5915" s="19">
        <v>64924.354345400003</v>
      </c>
      <c r="R5915" s="20">
        <v>0.70014500000000002</v>
      </c>
      <c r="S5915" s="20">
        <v>6.29983</v>
      </c>
      <c r="T5915" s="20">
        <v>0.30199999999999999</v>
      </c>
      <c r="U5915" s="20">
        <v>0.30499999999999999</v>
      </c>
      <c r="V5915" s="20">
        <f t="shared" si="184"/>
        <v>0.29476942013448998</v>
      </c>
      <c r="W5915" s="20">
        <f t="shared" si="185"/>
        <v>2.6409042020826501</v>
      </c>
    </row>
    <row r="5916" spans="1:23" x14ac:dyDescent="0.25">
      <c r="A5916" s="18">
        <v>40937</v>
      </c>
      <c r="B5916" s="18">
        <v>40898</v>
      </c>
      <c r="C5916" s="18">
        <v>6410</v>
      </c>
      <c r="D5916" s="18">
        <v>6410</v>
      </c>
      <c r="E5916" s="18" t="s">
        <v>116</v>
      </c>
      <c r="F5916" s="18" t="s">
        <v>304</v>
      </c>
      <c r="G5916" s="19">
        <v>7.6169517515100003</v>
      </c>
      <c r="H5916" s="19">
        <v>3.0824699999999998</v>
      </c>
      <c r="I5916" s="18" t="s">
        <v>79</v>
      </c>
      <c r="J5916" s="18" t="s">
        <v>80</v>
      </c>
      <c r="K5916" s="18">
        <v>16</v>
      </c>
      <c r="L5916" s="18">
        <v>60</v>
      </c>
      <c r="M5916" s="18" t="s">
        <v>71</v>
      </c>
      <c r="N5916" s="18" t="s">
        <v>74</v>
      </c>
      <c r="O5916" s="18" t="s">
        <v>75</v>
      </c>
      <c r="P5916" s="19">
        <v>2467.8602232600001</v>
      </c>
      <c r="Q5916" s="19">
        <v>331793.09111899999</v>
      </c>
      <c r="R5916" s="20">
        <v>0.70014500000000002</v>
      </c>
      <c r="S5916" s="20">
        <v>6.29983</v>
      </c>
      <c r="T5916" s="20">
        <v>0.30199999999999999</v>
      </c>
      <c r="U5916" s="20">
        <v>0.30499999999999999</v>
      </c>
      <c r="V5916" s="20">
        <f t="shared" si="184"/>
        <v>1.5064068187886996</v>
      </c>
      <c r="W5916" s="20">
        <f t="shared" si="185"/>
        <v>13.496230701169502</v>
      </c>
    </row>
    <row r="5917" spans="1:23" x14ac:dyDescent="0.25">
      <c r="A5917" s="18">
        <v>40938</v>
      </c>
      <c r="B5917" s="18">
        <v>40899</v>
      </c>
      <c r="C5917" s="18">
        <v>6410</v>
      </c>
      <c r="D5917" s="18">
        <v>6410</v>
      </c>
      <c r="E5917" s="18" t="s">
        <v>116</v>
      </c>
      <c r="F5917" s="18" t="s">
        <v>304</v>
      </c>
      <c r="G5917" s="19">
        <v>14.739591217999999</v>
      </c>
      <c r="H5917" s="19">
        <v>5.9649000000000001</v>
      </c>
      <c r="I5917" s="18" t="s">
        <v>79</v>
      </c>
      <c r="J5917" s="18" t="s">
        <v>80</v>
      </c>
      <c r="K5917" s="18">
        <v>16</v>
      </c>
      <c r="L5917" s="18">
        <v>60</v>
      </c>
      <c r="M5917" s="18" t="s">
        <v>71</v>
      </c>
      <c r="N5917" s="18" t="s">
        <v>74</v>
      </c>
      <c r="O5917" s="18" t="s">
        <v>75</v>
      </c>
      <c r="P5917" s="19">
        <v>3761.2451658199998</v>
      </c>
      <c r="Q5917" s="19">
        <v>642054.02523200004</v>
      </c>
      <c r="R5917" s="20">
        <v>0.70014500000000002</v>
      </c>
      <c r="S5917" s="20">
        <v>6.29983</v>
      </c>
      <c r="T5917" s="20">
        <v>0.30199999999999999</v>
      </c>
      <c r="U5917" s="20">
        <v>0.30499999999999999</v>
      </c>
      <c r="V5917" s="20">
        <f t="shared" si="184"/>
        <v>2.9150538475289998</v>
      </c>
      <c r="W5917" s="20">
        <f t="shared" si="185"/>
        <v>26.116609897065</v>
      </c>
    </row>
    <row r="5918" spans="1:23" x14ac:dyDescent="0.25">
      <c r="A5918" s="18">
        <v>40939</v>
      </c>
      <c r="B5918" s="18">
        <v>40900</v>
      </c>
      <c r="C5918" s="18">
        <v>6410</v>
      </c>
      <c r="D5918" s="18">
        <v>6410</v>
      </c>
      <c r="E5918" s="18" t="s">
        <v>116</v>
      </c>
      <c r="F5918" s="18" t="s">
        <v>304</v>
      </c>
      <c r="G5918" s="19">
        <v>3.5379550020999999</v>
      </c>
      <c r="H5918" s="19">
        <v>1.4317599999999999</v>
      </c>
      <c r="I5918" s="18" t="s">
        <v>79</v>
      </c>
      <c r="J5918" s="18" t="s">
        <v>80</v>
      </c>
      <c r="K5918" s="18">
        <v>16</v>
      </c>
      <c r="L5918" s="18">
        <v>60</v>
      </c>
      <c r="M5918" s="18" t="s">
        <v>71</v>
      </c>
      <c r="N5918" s="18" t="s">
        <v>74</v>
      </c>
      <c r="O5918" s="18" t="s">
        <v>75</v>
      </c>
      <c r="P5918" s="19">
        <v>2176.1042091600002</v>
      </c>
      <c r="Q5918" s="19">
        <v>154112.703439</v>
      </c>
      <c r="R5918" s="20">
        <v>0.70014500000000002</v>
      </c>
      <c r="S5918" s="20">
        <v>6.29983</v>
      </c>
      <c r="T5918" s="20">
        <v>0.30199999999999999</v>
      </c>
      <c r="U5918" s="20">
        <v>0.30499999999999999</v>
      </c>
      <c r="V5918" s="20">
        <f t="shared" si="184"/>
        <v>0.69970284442959996</v>
      </c>
      <c r="W5918" s="20">
        <f t="shared" si="185"/>
        <v>6.2687919975559998</v>
      </c>
    </row>
    <row r="5919" spans="1:23" x14ac:dyDescent="0.25">
      <c r="A5919" s="18">
        <v>40940</v>
      </c>
      <c r="B5919" s="18">
        <v>40901</v>
      </c>
      <c r="C5919" s="18">
        <v>6410</v>
      </c>
      <c r="D5919" s="18">
        <v>6410</v>
      </c>
      <c r="E5919" s="18" t="s">
        <v>116</v>
      </c>
      <c r="F5919" s="18" t="s">
        <v>304</v>
      </c>
      <c r="G5919" s="19">
        <v>5.7502370687499997</v>
      </c>
      <c r="H5919" s="19">
        <v>2.3270400000000002</v>
      </c>
      <c r="I5919" s="18" t="s">
        <v>79</v>
      </c>
      <c r="J5919" s="18" t="s">
        <v>80</v>
      </c>
      <c r="K5919" s="18">
        <v>16</v>
      </c>
      <c r="L5919" s="18">
        <v>60</v>
      </c>
      <c r="M5919" s="18" t="s">
        <v>71</v>
      </c>
      <c r="N5919" s="18" t="s">
        <v>74</v>
      </c>
      <c r="O5919" s="18" t="s">
        <v>75</v>
      </c>
      <c r="P5919" s="19">
        <v>3752.4237470500002</v>
      </c>
      <c r="Q5919" s="19">
        <v>250479.324796</v>
      </c>
      <c r="R5919" s="20">
        <v>0.70014500000000002</v>
      </c>
      <c r="S5919" s="20">
        <v>6.29983</v>
      </c>
      <c r="T5919" s="20">
        <v>0.30199999999999999</v>
      </c>
      <c r="U5919" s="20">
        <v>0.30499999999999999</v>
      </c>
      <c r="V5919" s="20">
        <f t="shared" si="184"/>
        <v>1.1372272637184</v>
      </c>
      <c r="W5919" s="20">
        <f t="shared" si="185"/>
        <v>10.188669700224001</v>
      </c>
    </row>
    <row r="5920" spans="1:23" x14ac:dyDescent="0.25">
      <c r="A5920" s="18">
        <v>40941</v>
      </c>
      <c r="B5920" s="18">
        <v>40902</v>
      </c>
      <c r="C5920" s="18">
        <v>6410</v>
      </c>
      <c r="D5920" s="18">
        <v>6410</v>
      </c>
      <c r="E5920" s="18" t="s">
        <v>116</v>
      </c>
      <c r="F5920" s="18" t="s">
        <v>304</v>
      </c>
      <c r="G5920" s="19">
        <v>2.20970253621</v>
      </c>
      <c r="H5920" s="19">
        <v>0.894235</v>
      </c>
      <c r="I5920" s="18" t="s">
        <v>79</v>
      </c>
      <c r="J5920" s="18" t="s">
        <v>80</v>
      </c>
      <c r="K5920" s="18">
        <v>16</v>
      </c>
      <c r="L5920" s="18">
        <v>60</v>
      </c>
      <c r="M5920" s="18" t="s">
        <v>71</v>
      </c>
      <c r="N5920" s="18" t="s">
        <v>74</v>
      </c>
      <c r="O5920" s="18" t="s">
        <v>75</v>
      </c>
      <c r="P5920" s="19">
        <v>1196.60277449</v>
      </c>
      <c r="Q5920" s="19">
        <v>96254.257458599997</v>
      </c>
      <c r="R5920" s="20">
        <v>0.70014500000000002</v>
      </c>
      <c r="S5920" s="20">
        <v>6.29983</v>
      </c>
      <c r="T5920" s="20">
        <v>0.30199999999999999</v>
      </c>
      <c r="U5920" s="20">
        <v>0.30499999999999999</v>
      </c>
      <c r="V5920" s="20">
        <f t="shared" si="184"/>
        <v>0.43701372652435</v>
      </c>
      <c r="W5920" s="20">
        <f t="shared" si="185"/>
        <v>3.9153022936347504</v>
      </c>
    </row>
    <row r="5921" spans="1:23" x14ac:dyDescent="0.25">
      <c r="A5921" s="18">
        <v>40942</v>
      </c>
      <c r="B5921" s="18">
        <v>40903</v>
      </c>
      <c r="C5921" s="18">
        <v>6410</v>
      </c>
      <c r="D5921" s="18">
        <v>6410</v>
      </c>
      <c r="E5921" s="18" t="s">
        <v>116</v>
      </c>
      <c r="F5921" s="18" t="s">
        <v>304</v>
      </c>
      <c r="G5921" s="19">
        <v>1.54584569031</v>
      </c>
      <c r="H5921" s="19">
        <v>0.62558199999999997</v>
      </c>
      <c r="I5921" s="18" t="s">
        <v>79</v>
      </c>
      <c r="J5921" s="18" t="s">
        <v>80</v>
      </c>
      <c r="K5921" s="18">
        <v>16</v>
      </c>
      <c r="L5921" s="18">
        <v>60</v>
      </c>
      <c r="M5921" s="18" t="s">
        <v>71</v>
      </c>
      <c r="N5921" s="18" t="s">
        <v>74</v>
      </c>
      <c r="O5921" s="18" t="s">
        <v>75</v>
      </c>
      <c r="P5921" s="19">
        <v>1103.7591573499999</v>
      </c>
      <c r="Q5921" s="19">
        <v>67336.768921700001</v>
      </c>
      <c r="R5921" s="20">
        <v>0.70014500000000002</v>
      </c>
      <c r="S5921" s="20">
        <v>6.29983</v>
      </c>
      <c r="T5921" s="20">
        <v>0.30199999999999999</v>
      </c>
      <c r="U5921" s="20">
        <v>0.30499999999999999</v>
      </c>
      <c r="V5921" s="20">
        <f t="shared" si="184"/>
        <v>0.30572268035421996</v>
      </c>
      <c r="W5921" s="20">
        <f t="shared" si="185"/>
        <v>2.7390368744867</v>
      </c>
    </row>
    <row r="5922" spans="1:23" x14ac:dyDescent="0.25">
      <c r="A5922" s="18">
        <v>40943</v>
      </c>
      <c r="B5922" s="18">
        <v>40904</v>
      </c>
      <c r="C5922" s="18">
        <v>6410</v>
      </c>
      <c r="D5922" s="18">
        <v>6410</v>
      </c>
      <c r="E5922" s="18" t="s">
        <v>116</v>
      </c>
      <c r="F5922" s="18" t="s">
        <v>304</v>
      </c>
      <c r="G5922" s="19">
        <v>1.7558477126000001</v>
      </c>
      <c r="H5922" s="19">
        <v>0.71056600000000003</v>
      </c>
      <c r="I5922" s="18" t="s">
        <v>79</v>
      </c>
      <c r="J5922" s="18" t="s">
        <v>80</v>
      </c>
      <c r="K5922" s="18">
        <v>16</v>
      </c>
      <c r="L5922" s="18">
        <v>60</v>
      </c>
      <c r="M5922" s="18" t="s">
        <v>71</v>
      </c>
      <c r="N5922" s="18" t="s">
        <v>74</v>
      </c>
      <c r="O5922" s="18" t="s">
        <v>75</v>
      </c>
      <c r="P5922" s="19">
        <v>1042.5541472499999</v>
      </c>
      <c r="Q5922" s="19">
        <v>76484.420421699993</v>
      </c>
      <c r="R5922" s="20">
        <v>0.70014500000000002</v>
      </c>
      <c r="S5922" s="20">
        <v>6.29983</v>
      </c>
      <c r="T5922" s="20">
        <v>0.30199999999999999</v>
      </c>
      <c r="U5922" s="20">
        <v>0.30499999999999999</v>
      </c>
      <c r="V5922" s="20">
        <f t="shared" si="184"/>
        <v>0.34725446398485998</v>
      </c>
      <c r="W5922" s="20">
        <f t="shared" si="185"/>
        <v>3.1111292776271005</v>
      </c>
    </row>
    <row r="5923" spans="1:23" x14ac:dyDescent="0.25">
      <c r="A5923" s="18">
        <v>40944</v>
      </c>
      <c r="B5923" s="18">
        <v>40905</v>
      </c>
      <c r="C5923" s="18">
        <v>6410</v>
      </c>
      <c r="D5923" s="18">
        <v>6410</v>
      </c>
      <c r="E5923" s="18" t="s">
        <v>116</v>
      </c>
      <c r="F5923" s="18" t="s">
        <v>304</v>
      </c>
      <c r="G5923" s="19">
        <v>3.9008959892999999</v>
      </c>
      <c r="H5923" s="19">
        <v>1.57864</v>
      </c>
      <c r="I5923" s="18" t="s">
        <v>79</v>
      </c>
      <c r="J5923" s="18" t="s">
        <v>80</v>
      </c>
      <c r="K5923" s="18">
        <v>16</v>
      </c>
      <c r="L5923" s="18">
        <v>60</v>
      </c>
      <c r="M5923" s="18" t="s">
        <v>71</v>
      </c>
      <c r="N5923" s="18" t="s">
        <v>74</v>
      </c>
      <c r="O5923" s="18" t="s">
        <v>75</v>
      </c>
      <c r="P5923" s="19">
        <v>1542.3321868099999</v>
      </c>
      <c r="Q5923" s="19">
        <v>169922.34960300001</v>
      </c>
      <c r="R5923" s="20">
        <v>0.70014500000000002</v>
      </c>
      <c r="S5923" s="20">
        <v>6.29983</v>
      </c>
      <c r="T5923" s="20">
        <v>0.30199999999999999</v>
      </c>
      <c r="U5923" s="20">
        <v>0.30499999999999999</v>
      </c>
      <c r="V5923" s="20">
        <f t="shared" si="184"/>
        <v>0.77148327815439999</v>
      </c>
      <c r="W5923" s="20">
        <f t="shared" si="185"/>
        <v>6.9118887236840001</v>
      </c>
    </row>
    <row r="5924" spans="1:23" x14ac:dyDescent="0.25">
      <c r="A5924" s="18">
        <v>40945</v>
      </c>
      <c r="B5924" s="18">
        <v>40906</v>
      </c>
      <c r="C5924" s="18">
        <v>6410</v>
      </c>
      <c r="D5924" s="18">
        <v>6410</v>
      </c>
      <c r="E5924" s="18" t="s">
        <v>116</v>
      </c>
      <c r="F5924" s="18" t="s">
        <v>304</v>
      </c>
      <c r="G5924" s="19">
        <v>2.9817140557499999</v>
      </c>
      <c r="H5924" s="19">
        <v>1.2066600000000001</v>
      </c>
      <c r="I5924" s="18" t="s">
        <v>79</v>
      </c>
      <c r="J5924" s="18" t="s">
        <v>80</v>
      </c>
      <c r="K5924" s="18">
        <v>16</v>
      </c>
      <c r="L5924" s="18">
        <v>60</v>
      </c>
      <c r="M5924" s="18" t="s">
        <v>71</v>
      </c>
      <c r="N5924" s="18" t="s">
        <v>74</v>
      </c>
      <c r="O5924" s="18" t="s">
        <v>75</v>
      </c>
      <c r="P5924" s="19">
        <v>1457.9668035899999</v>
      </c>
      <c r="Q5924" s="19">
        <v>129882.944736</v>
      </c>
      <c r="R5924" s="20">
        <v>0.70014500000000002</v>
      </c>
      <c r="S5924" s="20">
        <v>6.29983</v>
      </c>
      <c r="T5924" s="20">
        <v>0.30199999999999999</v>
      </c>
      <c r="U5924" s="20">
        <v>0.30499999999999999</v>
      </c>
      <c r="V5924" s="20">
        <f t="shared" si="184"/>
        <v>0.58969620205860007</v>
      </c>
      <c r="W5924" s="20">
        <f t="shared" si="185"/>
        <v>5.2832182431210004</v>
      </c>
    </row>
    <row r="5925" spans="1:23" x14ac:dyDescent="0.25">
      <c r="A5925" s="18">
        <v>40946</v>
      </c>
      <c r="B5925" s="18">
        <v>40907</v>
      </c>
      <c r="C5925" s="18">
        <v>6410</v>
      </c>
      <c r="D5925" s="18">
        <v>6410</v>
      </c>
      <c r="E5925" s="18" t="s">
        <v>116</v>
      </c>
      <c r="F5925" s="18" t="s">
        <v>304</v>
      </c>
      <c r="G5925" s="19">
        <v>34.449477054799999</v>
      </c>
      <c r="H5925" s="19">
        <v>13.9412</v>
      </c>
      <c r="I5925" s="18" t="s">
        <v>79</v>
      </c>
      <c r="J5925" s="18" t="s">
        <v>80</v>
      </c>
      <c r="K5925" s="18">
        <v>16</v>
      </c>
      <c r="L5925" s="18">
        <v>60</v>
      </c>
      <c r="M5925" s="18" t="s">
        <v>71</v>
      </c>
      <c r="N5925" s="18" t="s">
        <v>74</v>
      </c>
      <c r="O5925" s="18" t="s">
        <v>75</v>
      </c>
      <c r="P5925" s="19">
        <v>6115.1241745099996</v>
      </c>
      <c r="Q5925" s="19">
        <v>1500613.2180399999</v>
      </c>
      <c r="R5925" s="20">
        <v>0.70014500000000002</v>
      </c>
      <c r="S5925" s="20">
        <v>6.29983</v>
      </c>
      <c r="T5925" s="20">
        <v>0.30199999999999999</v>
      </c>
      <c r="U5925" s="20">
        <v>0.30499999999999999</v>
      </c>
      <c r="V5925" s="20">
        <f t="shared" si="184"/>
        <v>6.8130813088519995</v>
      </c>
      <c r="W5925" s="20">
        <f t="shared" si="185"/>
        <v>61.039897047220009</v>
      </c>
    </row>
    <row r="5926" spans="1:23" x14ac:dyDescent="0.25">
      <c r="A5926" s="18">
        <v>40947</v>
      </c>
      <c r="B5926" s="18">
        <v>40908</v>
      </c>
      <c r="C5926" s="18">
        <v>6410</v>
      </c>
      <c r="D5926" s="18">
        <v>6410</v>
      </c>
      <c r="E5926" s="18" t="s">
        <v>116</v>
      </c>
      <c r="F5926" s="18" t="s">
        <v>304</v>
      </c>
      <c r="G5926" s="19">
        <v>1.3568503485300001</v>
      </c>
      <c r="H5926" s="19">
        <v>0.54909799999999997</v>
      </c>
      <c r="I5926" s="18" t="s">
        <v>79</v>
      </c>
      <c r="J5926" s="18" t="s">
        <v>80</v>
      </c>
      <c r="K5926" s="18">
        <v>16</v>
      </c>
      <c r="L5926" s="18">
        <v>60</v>
      </c>
      <c r="M5926" s="18" t="s">
        <v>71</v>
      </c>
      <c r="N5926" s="18" t="s">
        <v>74</v>
      </c>
      <c r="O5926" s="18" t="s">
        <v>75</v>
      </c>
      <c r="P5926" s="19">
        <v>926.52350405899995</v>
      </c>
      <c r="Q5926" s="19">
        <v>59104.1647648</v>
      </c>
      <c r="R5926" s="20">
        <v>0.70014500000000002</v>
      </c>
      <c r="S5926" s="20">
        <v>6.29983</v>
      </c>
      <c r="T5926" s="20">
        <v>0.30199999999999999</v>
      </c>
      <c r="U5926" s="20">
        <v>0.30499999999999999</v>
      </c>
      <c r="V5926" s="20">
        <f t="shared" si="184"/>
        <v>0.26834485700857996</v>
      </c>
      <c r="W5926" s="20">
        <f t="shared" si="185"/>
        <v>2.4041607170713002</v>
      </c>
    </row>
    <row r="5927" spans="1:23" x14ac:dyDescent="0.25">
      <c r="A5927" s="18">
        <v>40948</v>
      </c>
      <c r="B5927" s="18">
        <v>40909</v>
      </c>
      <c r="C5927" s="18">
        <v>6410</v>
      </c>
      <c r="D5927" s="18">
        <v>6410</v>
      </c>
      <c r="E5927" s="18" t="s">
        <v>116</v>
      </c>
      <c r="F5927" s="18" t="s">
        <v>304</v>
      </c>
      <c r="G5927" s="19">
        <v>2.9010182425300002</v>
      </c>
      <c r="H5927" s="19">
        <v>1.1739999999999999</v>
      </c>
      <c r="I5927" s="18" t="s">
        <v>79</v>
      </c>
      <c r="J5927" s="18" t="s">
        <v>80</v>
      </c>
      <c r="K5927" s="18">
        <v>16</v>
      </c>
      <c r="L5927" s="18">
        <v>60</v>
      </c>
      <c r="M5927" s="18" t="s">
        <v>71</v>
      </c>
      <c r="N5927" s="18" t="s">
        <v>74</v>
      </c>
      <c r="O5927" s="18" t="s">
        <v>75</v>
      </c>
      <c r="P5927" s="19">
        <v>1634.0708077300001</v>
      </c>
      <c r="Q5927" s="19">
        <v>126367.849172</v>
      </c>
      <c r="R5927" s="20">
        <v>0.70014500000000002</v>
      </c>
      <c r="S5927" s="20">
        <v>6.29983</v>
      </c>
      <c r="T5927" s="20">
        <v>0.30199999999999999</v>
      </c>
      <c r="U5927" s="20">
        <v>0.30499999999999999</v>
      </c>
      <c r="V5927" s="20">
        <f t="shared" si="184"/>
        <v>0.57373522053999992</v>
      </c>
      <c r="W5927" s="20">
        <f t="shared" si="185"/>
        <v>5.1402202919000004</v>
      </c>
    </row>
    <row r="5928" spans="1:23" x14ac:dyDescent="0.25">
      <c r="A5928" s="18">
        <v>40949</v>
      </c>
      <c r="B5928" s="18">
        <v>40910</v>
      </c>
      <c r="C5928" s="18">
        <v>6410</v>
      </c>
      <c r="D5928" s="18">
        <v>6410</v>
      </c>
      <c r="E5928" s="18" t="s">
        <v>116</v>
      </c>
      <c r="F5928" s="18" t="s">
        <v>304</v>
      </c>
      <c r="G5928" s="19">
        <v>2.5357744071099999</v>
      </c>
      <c r="H5928" s="19">
        <v>1.0261899999999999</v>
      </c>
      <c r="I5928" s="18" t="s">
        <v>79</v>
      </c>
      <c r="J5928" s="18" t="s">
        <v>80</v>
      </c>
      <c r="K5928" s="18">
        <v>16</v>
      </c>
      <c r="L5928" s="18">
        <v>60</v>
      </c>
      <c r="M5928" s="18" t="s">
        <v>71</v>
      </c>
      <c r="N5928" s="18" t="s">
        <v>74</v>
      </c>
      <c r="O5928" s="18" t="s">
        <v>75</v>
      </c>
      <c r="P5928" s="19">
        <v>1219.9483095000001</v>
      </c>
      <c r="Q5928" s="19">
        <v>110457.89134</v>
      </c>
      <c r="R5928" s="20">
        <v>0.70014500000000002</v>
      </c>
      <c r="S5928" s="20">
        <v>6.29983</v>
      </c>
      <c r="T5928" s="20">
        <v>0.30199999999999999</v>
      </c>
      <c r="U5928" s="20">
        <v>0.30499999999999999</v>
      </c>
      <c r="V5928" s="20">
        <f t="shared" si="184"/>
        <v>0.50150029468989998</v>
      </c>
      <c r="W5928" s="20">
        <f t="shared" si="185"/>
        <v>4.4930516706515</v>
      </c>
    </row>
    <row r="5929" spans="1:23" x14ac:dyDescent="0.25">
      <c r="A5929" s="18">
        <v>40950</v>
      </c>
      <c r="B5929" s="18">
        <v>40911</v>
      </c>
      <c r="C5929" s="18">
        <v>6410</v>
      </c>
      <c r="D5929" s="18">
        <v>6410</v>
      </c>
      <c r="E5929" s="18" t="s">
        <v>116</v>
      </c>
      <c r="F5929" s="18" t="s">
        <v>304</v>
      </c>
      <c r="G5929" s="19">
        <v>3.6245888006999998</v>
      </c>
      <c r="H5929" s="19">
        <v>1.46682</v>
      </c>
      <c r="I5929" s="18" t="s">
        <v>79</v>
      </c>
      <c r="J5929" s="18" t="s">
        <v>80</v>
      </c>
      <c r="K5929" s="18">
        <v>16</v>
      </c>
      <c r="L5929" s="18">
        <v>60</v>
      </c>
      <c r="M5929" s="18" t="s">
        <v>71</v>
      </c>
      <c r="N5929" s="18" t="s">
        <v>74</v>
      </c>
      <c r="O5929" s="18" t="s">
        <v>75</v>
      </c>
      <c r="P5929" s="19">
        <v>1483.88285795</v>
      </c>
      <c r="Q5929" s="19">
        <v>157886.456611</v>
      </c>
      <c r="R5929" s="20">
        <v>0.70014500000000002</v>
      </c>
      <c r="S5929" s="20">
        <v>6.29983</v>
      </c>
      <c r="T5929" s="20">
        <v>0.30199999999999999</v>
      </c>
      <c r="U5929" s="20">
        <v>0.30499999999999999</v>
      </c>
      <c r="V5929" s="20">
        <f t="shared" si="184"/>
        <v>0.71683670885220008</v>
      </c>
      <c r="W5929" s="20">
        <f t="shared" si="185"/>
        <v>6.4222980652170012</v>
      </c>
    </row>
    <row r="5930" spans="1:23" x14ac:dyDescent="0.25">
      <c r="A5930" s="18">
        <v>40951</v>
      </c>
      <c r="B5930" s="18">
        <v>40912</v>
      </c>
      <c r="C5930" s="18">
        <v>6410</v>
      </c>
      <c r="D5930" s="18">
        <v>6410</v>
      </c>
      <c r="E5930" s="18" t="s">
        <v>116</v>
      </c>
      <c r="F5930" s="18" t="s">
        <v>304</v>
      </c>
      <c r="G5930" s="19">
        <v>2.5372307049099998</v>
      </c>
      <c r="H5930" s="19">
        <v>1.02678</v>
      </c>
      <c r="I5930" s="18" t="s">
        <v>79</v>
      </c>
      <c r="J5930" s="18" t="s">
        <v>80</v>
      </c>
      <c r="K5930" s="18">
        <v>16</v>
      </c>
      <c r="L5930" s="18">
        <v>60</v>
      </c>
      <c r="M5930" s="18" t="s">
        <v>71</v>
      </c>
      <c r="N5930" s="18" t="s">
        <v>74</v>
      </c>
      <c r="O5930" s="18" t="s">
        <v>75</v>
      </c>
      <c r="P5930" s="19">
        <v>1277.4525415999999</v>
      </c>
      <c r="Q5930" s="19">
        <v>110521.32741899999</v>
      </c>
      <c r="R5930" s="20">
        <v>0.70014500000000002</v>
      </c>
      <c r="S5930" s="20">
        <v>6.29983</v>
      </c>
      <c r="T5930" s="20">
        <v>0.30199999999999999</v>
      </c>
      <c r="U5930" s="20">
        <v>0.30499999999999999</v>
      </c>
      <c r="V5930" s="20">
        <f t="shared" si="184"/>
        <v>0.50178862840380001</v>
      </c>
      <c r="W5930" s="20">
        <f t="shared" si="185"/>
        <v>4.4956349159430005</v>
      </c>
    </row>
    <row r="5931" spans="1:23" x14ac:dyDescent="0.25">
      <c r="A5931" s="18">
        <v>40952</v>
      </c>
      <c r="B5931" s="18">
        <v>40913</v>
      </c>
      <c r="C5931" s="18">
        <v>6410</v>
      </c>
      <c r="D5931" s="18">
        <v>6410</v>
      </c>
      <c r="E5931" s="18" t="s">
        <v>116</v>
      </c>
      <c r="F5931" s="18" t="s">
        <v>304</v>
      </c>
      <c r="G5931" s="19">
        <v>3.4079797588299998</v>
      </c>
      <c r="H5931" s="19">
        <v>1.3791599999999999</v>
      </c>
      <c r="I5931" s="18" t="s">
        <v>79</v>
      </c>
      <c r="J5931" s="18" t="s">
        <v>80</v>
      </c>
      <c r="K5931" s="18">
        <v>16</v>
      </c>
      <c r="L5931" s="18">
        <v>60</v>
      </c>
      <c r="M5931" s="18" t="s">
        <v>71</v>
      </c>
      <c r="N5931" s="18" t="s">
        <v>74</v>
      </c>
      <c r="O5931" s="18" t="s">
        <v>75</v>
      </c>
      <c r="P5931" s="19">
        <v>1531.7889091899999</v>
      </c>
      <c r="Q5931" s="19">
        <v>148451.00448800001</v>
      </c>
      <c r="R5931" s="20">
        <v>0.70014500000000002</v>
      </c>
      <c r="S5931" s="20">
        <v>6.29983</v>
      </c>
      <c r="T5931" s="20">
        <v>0.30199999999999999</v>
      </c>
      <c r="U5931" s="20">
        <v>0.30499999999999999</v>
      </c>
      <c r="V5931" s="20">
        <f t="shared" si="184"/>
        <v>0.67399716078359995</v>
      </c>
      <c r="W5931" s="20">
        <f t="shared" si="185"/>
        <v>6.0384891122459994</v>
      </c>
    </row>
    <row r="5932" spans="1:23" x14ac:dyDescent="0.25">
      <c r="A5932" s="18">
        <v>40953</v>
      </c>
      <c r="B5932" s="18">
        <v>40914</v>
      </c>
      <c r="C5932" s="18">
        <v>6410</v>
      </c>
      <c r="D5932" s="18">
        <v>6410</v>
      </c>
      <c r="E5932" s="18" t="s">
        <v>116</v>
      </c>
      <c r="F5932" s="18" t="s">
        <v>304</v>
      </c>
      <c r="G5932" s="19">
        <v>4.0688303660000003</v>
      </c>
      <c r="H5932" s="19">
        <v>1.6466000000000001</v>
      </c>
      <c r="I5932" s="18" t="s">
        <v>79</v>
      </c>
      <c r="J5932" s="18" t="s">
        <v>80</v>
      </c>
      <c r="K5932" s="18">
        <v>16</v>
      </c>
      <c r="L5932" s="18">
        <v>60</v>
      </c>
      <c r="M5932" s="18" t="s">
        <v>71</v>
      </c>
      <c r="N5932" s="18" t="s">
        <v>74</v>
      </c>
      <c r="O5932" s="18" t="s">
        <v>75</v>
      </c>
      <c r="P5932" s="19">
        <v>1640.0185958100001</v>
      </c>
      <c r="Q5932" s="19">
        <v>177237.54178900001</v>
      </c>
      <c r="R5932" s="20">
        <v>0.70014500000000002</v>
      </c>
      <c r="S5932" s="20">
        <v>6.29983</v>
      </c>
      <c r="T5932" s="20">
        <v>0.30199999999999999</v>
      </c>
      <c r="U5932" s="20">
        <v>0.30499999999999999</v>
      </c>
      <c r="V5932" s="20">
        <f t="shared" si="184"/>
        <v>0.80469541238600006</v>
      </c>
      <c r="W5932" s="20">
        <f t="shared" si="185"/>
        <v>7.2094435542100008</v>
      </c>
    </row>
    <row r="5933" spans="1:23" x14ac:dyDescent="0.25">
      <c r="A5933" s="18">
        <v>40954</v>
      </c>
      <c r="B5933" s="18">
        <v>40915</v>
      </c>
      <c r="C5933" s="18">
        <v>6410</v>
      </c>
      <c r="D5933" s="18">
        <v>6410</v>
      </c>
      <c r="E5933" s="18" t="s">
        <v>116</v>
      </c>
      <c r="F5933" s="18" t="s">
        <v>304</v>
      </c>
      <c r="G5933" s="19">
        <v>0.54126743381300002</v>
      </c>
      <c r="H5933" s="19">
        <v>0.21904299999999999</v>
      </c>
      <c r="I5933" s="18" t="s">
        <v>79</v>
      </c>
      <c r="J5933" s="18" t="s">
        <v>80</v>
      </c>
      <c r="K5933" s="18">
        <v>16</v>
      </c>
      <c r="L5933" s="18">
        <v>60</v>
      </c>
      <c r="M5933" s="18" t="s">
        <v>71</v>
      </c>
      <c r="N5933" s="18" t="s">
        <v>74</v>
      </c>
      <c r="O5933" s="18" t="s">
        <v>75</v>
      </c>
      <c r="P5933" s="19">
        <v>1043.7869476999999</v>
      </c>
      <c r="Q5933" s="19">
        <v>23577.5151076</v>
      </c>
      <c r="R5933" s="20">
        <v>0.70014500000000002</v>
      </c>
      <c r="S5933" s="20">
        <v>6.29983</v>
      </c>
      <c r="T5933" s="20">
        <v>0.30199999999999999</v>
      </c>
      <c r="U5933" s="20">
        <v>0.30499999999999999</v>
      </c>
      <c r="V5933" s="20">
        <f t="shared" si="184"/>
        <v>0.10704657914203</v>
      </c>
      <c r="W5933" s="20">
        <f t="shared" si="185"/>
        <v>0.95905389556955001</v>
      </c>
    </row>
    <row r="5934" spans="1:23" x14ac:dyDescent="0.25">
      <c r="A5934" s="18">
        <v>40955</v>
      </c>
      <c r="B5934" s="18">
        <v>40916</v>
      </c>
      <c r="C5934" s="18">
        <v>6410</v>
      </c>
      <c r="D5934" s="18">
        <v>6410</v>
      </c>
      <c r="E5934" s="18" t="s">
        <v>116</v>
      </c>
      <c r="F5934" s="18" t="s">
        <v>304</v>
      </c>
      <c r="G5934" s="19">
        <v>21.0530747916</v>
      </c>
      <c r="H5934" s="19">
        <v>8.5198800000000006</v>
      </c>
      <c r="I5934" s="18" t="s">
        <v>79</v>
      </c>
      <c r="J5934" s="18" t="s">
        <v>80</v>
      </c>
      <c r="K5934" s="18">
        <v>16</v>
      </c>
      <c r="L5934" s="18">
        <v>60</v>
      </c>
      <c r="M5934" s="18" t="s">
        <v>71</v>
      </c>
      <c r="N5934" s="18" t="s">
        <v>74</v>
      </c>
      <c r="O5934" s="18" t="s">
        <v>75</v>
      </c>
      <c r="P5934" s="19">
        <v>6487.8239331699997</v>
      </c>
      <c r="Q5934" s="19">
        <v>917068.26963600004</v>
      </c>
      <c r="R5934" s="20">
        <v>0.70014500000000002</v>
      </c>
      <c r="S5934" s="20">
        <v>6.29983</v>
      </c>
      <c r="T5934" s="20">
        <v>0.30199999999999999</v>
      </c>
      <c r="U5934" s="20">
        <v>0.30499999999999999</v>
      </c>
      <c r="V5934" s="20">
        <f t="shared" si="184"/>
        <v>4.1636756650548001</v>
      </c>
      <c r="W5934" s="20">
        <f t="shared" si="185"/>
        <v>37.303287956178011</v>
      </c>
    </row>
    <row r="5935" spans="1:23" x14ac:dyDescent="0.25">
      <c r="A5935" s="18">
        <v>40956</v>
      </c>
      <c r="B5935" s="18">
        <v>40917</v>
      </c>
      <c r="C5935" s="18">
        <v>6410</v>
      </c>
      <c r="D5935" s="18">
        <v>6410</v>
      </c>
      <c r="E5935" s="18" t="s">
        <v>116</v>
      </c>
      <c r="F5935" s="18" t="s">
        <v>304</v>
      </c>
      <c r="G5935" s="19">
        <v>12.737258951999999</v>
      </c>
      <c r="H5935" s="19">
        <v>5.1545899999999998</v>
      </c>
      <c r="I5935" s="18" t="s">
        <v>79</v>
      </c>
      <c r="J5935" s="18" t="s">
        <v>80</v>
      </c>
      <c r="K5935" s="18">
        <v>16</v>
      </c>
      <c r="L5935" s="18">
        <v>60</v>
      </c>
      <c r="M5935" s="18" t="s">
        <v>71</v>
      </c>
      <c r="N5935" s="18" t="s">
        <v>74</v>
      </c>
      <c r="O5935" s="18" t="s">
        <v>75</v>
      </c>
      <c r="P5935" s="19">
        <v>4945.9075179199999</v>
      </c>
      <c r="Q5935" s="19">
        <v>554832.78061200003</v>
      </c>
      <c r="R5935" s="20">
        <v>0.70014500000000002</v>
      </c>
      <c r="S5935" s="20">
        <v>6.29983</v>
      </c>
      <c r="T5935" s="20">
        <v>0.30199999999999999</v>
      </c>
      <c r="U5935" s="20">
        <v>0.30499999999999999</v>
      </c>
      <c r="V5935" s="20">
        <f t="shared" si="184"/>
        <v>2.5190543700538996</v>
      </c>
      <c r="W5935" s="20">
        <f t="shared" si="185"/>
        <v>22.568763300191502</v>
      </c>
    </row>
    <row r="5936" spans="1:23" x14ac:dyDescent="0.25">
      <c r="A5936" s="18">
        <v>40957</v>
      </c>
      <c r="B5936" s="18">
        <v>40918</v>
      </c>
      <c r="C5936" s="18">
        <v>6410</v>
      </c>
      <c r="D5936" s="18">
        <v>6410</v>
      </c>
      <c r="E5936" s="18" t="s">
        <v>116</v>
      </c>
      <c r="F5936" s="18" t="s">
        <v>304</v>
      </c>
      <c r="G5936" s="19">
        <v>5.8468514772900004</v>
      </c>
      <c r="H5936" s="19">
        <v>2.3661400000000001</v>
      </c>
      <c r="I5936" s="18" t="s">
        <v>79</v>
      </c>
      <c r="J5936" s="18" t="s">
        <v>80</v>
      </c>
      <c r="K5936" s="18">
        <v>16</v>
      </c>
      <c r="L5936" s="18">
        <v>60</v>
      </c>
      <c r="M5936" s="18" t="s">
        <v>71</v>
      </c>
      <c r="N5936" s="18" t="s">
        <v>74</v>
      </c>
      <c r="O5936" s="18" t="s">
        <v>75</v>
      </c>
      <c r="P5936" s="19">
        <v>2710.0494381200001</v>
      </c>
      <c r="Q5936" s="19">
        <v>254687.83159700001</v>
      </c>
      <c r="R5936" s="20">
        <v>0.70014500000000002</v>
      </c>
      <c r="S5936" s="20">
        <v>6.29983</v>
      </c>
      <c r="T5936" s="20">
        <v>0.30199999999999999</v>
      </c>
      <c r="U5936" s="20">
        <v>0.30499999999999999</v>
      </c>
      <c r="V5936" s="20">
        <f t="shared" si="184"/>
        <v>1.1563354810294</v>
      </c>
      <c r="W5936" s="20">
        <f t="shared" si="185"/>
        <v>10.359864430559002</v>
      </c>
    </row>
    <row r="5937" spans="1:23" x14ac:dyDescent="0.25">
      <c r="A5937" s="18">
        <v>40958</v>
      </c>
      <c r="B5937" s="18">
        <v>40919</v>
      </c>
      <c r="C5937" s="18">
        <v>6410</v>
      </c>
      <c r="D5937" s="18">
        <v>6410</v>
      </c>
      <c r="E5937" s="18" t="s">
        <v>116</v>
      </c>
      <c r="F5937" s="18" t="s">
        <v>304</v>
      </c>
      <c r="G5937" s="19">
        <v>4.1566187932799998</v>
      </c>
      <c r="H5937" s="19">
        <v>1.6821200000000001</v>
      </c>
      <c r="I5937" s="18" t="s">
        <v>79</v>
      </c>
      <c r="J5937" s="18" t="s">
        <v>80</v>
      </c>
      <c r="K5937" s="18">
        <v>16</v>
      </c>
      <c r="L5937" s="18">
        <v>60</v>
      </c>
      <c r="M5937" s="18" t="s">
        <v>71</v>
      </c>
      <c r="N5937" s="18" t="s">
        <v>74</v>
      </c>
      <c r="O5937" s="18" t="s">
        <v>75</v>
      </c>
      <c r="P5937" s="19">
        <v>1657.6182239300001</v>
      </c>
      <c r="Q5937" s="19">
        <v>181061.59038800001</v>
      </c>
      <c r="R5937" s="20">
        <v>0.70014500000000002</v>
      </c>
      <c r="S5937" s="20">
        <v>6.29983</v>
      </c>
      <c r="T5937" s="20">
        <v>0.30199999999999999</v>
      </c>
      <c r="U5937" s="20">
        <v>0.30499999999999999</v>
      </c>
      <c r="V5937" s="20">
        <f t="shared" si="184"/>
        <v>0.82205407936519992</v>
      </c>
      <c r="W5937" s="20">
        <f t="shared" si="185"/>
        <v>7.3649636775220007</v>
      </c>
    </row>
    <row r="5938" spans="1:23" x14ac:dyDescent="0.25">
      <c r="A5938" s="18">
        <v>40959</v>
      </c>
      <c r="B5938" s="18">
        <v>40920</v>
      </c>
      <c r="C5938" s="18">
        <v>6410</v>
      </c>
      <c r="D5938" s="18">
        <v>6410</v>
      </c>
      <c r="E5938" s="18" t="s">
        <v>116</v>
      </c>
      <c r="F5938" s="18" t="s">
        <v>304</v>
      </c>
      <c r="G5938" s="19">
        <v>2.6377407542200002</v>
      </c>
      <c r="H5938" s="19">
        <v>1.0674600000000001</v>
      </c>
      <c r="I5938" s="18" t="s">
        <v>79</v>
      </c>
      <c r="J5938" s="18" t="s">
        <v>80</v>
      </c>
      <c r="K5938" s="18">
        <v>16</v>
      </c>
      <c r="L5938" s="18">
        <v>60</v>
      </c>
      <c r="M5938" s="18" t="s">
        <v>71</v>
      </c>
      <c r="N5938" s="18" t="s">
        <v>74</v>
      </c>
      <c r="O5938" s="18" t="s">
        <v>75</v>
      </c>
      <c r="P5938" s="19">
        <v>1523.3530150199999</v>
      </c>
      <c r="Q5938" s="19">
        <v>114899.52765600001</v>
      </c>
      <c r="R5938" s="20">
        <v>0.70014500000000002</v>
      </c>
      <c r="S5938" s="20">
        <v>6.29983</v>
      </c>
      <c r="T5938" s="20">
        <v>0.30199999999999999</v>
      </c>
      <c r="U5938" s="20">
        <v>0.30499999999999999</v>
      </c>
      <c r="V5938" s="20">
        <f t="shared" si="184"/>
        <v>0.52166899362660002</v>
      </c>
      <c r="W5938" s="20">
        <f t="shared" si="185"/>
        <v>4.6737474896010003</v>
      </c>
    </row>
    <row r="5939" spans="1:23" x14ac:dyDescent="0.25">
      <c r="A5939" s="18">
        <v>40960</v>
      </c>
      <c r="B5939" s="18">
        <v>40921</v>
      </c>
      <c r="C5939" s="18">
        <v>6410</v>
      </c>
      <c r="D5939" s="18">
        <v>6410</v>
      </c>
      <c r="E5939" s="18" t="s">
        <v>116</v>
      </c>
      <c r="F5939" s="18" t="s">
        <v>304</v>
      </c>
      <c r="G5939" s="19">
        <v>4.2599305359499997</v>
      </c>
      <c r="H5939" s="19">
        <v>1.72393</v>
      </c>
      <c r="I5939" s="18" t="s">
        <v>79</v>
      </c>
      <c r="J5939" s="18" t="s">
        <v>80</v>
      </c>
      <c r="K5939" s="18">
        <v>16</v>
      </c>
      <c r="L5939" s="18">
        <v>60</v>
      </c>
      <c r="M5939" s="18" t="s">
        <v>71</v>
      </c>
      <c r="N5939" s="18" t="s">
        <v>74</v>
      </c>
      <c r="O5939" s="18" t="s">
        <v>75</v>
      </c>
      <c r="P5939" s="19">
        <v>1627.1862131299999</v>
      </c>
      <c r="Q5939" s="19">
        <v>185561.83189599999</v>
      </c>
      <c r="R5939" s="20">
        <v>0.70014500000000002</v>
      </c>
      <c r="S5939" s="20">
        <v>6.29983</v>
      </c>
      <c r="T5939" s="20">
        <v>0.30199999999999999</v>
      </c>
      <c r="U5939" s="20">
        <v>0.30499999999999999</v>
      </c>
      <c r="V5939" s="20">
        <f t="shared" si="184"/>
        <v>0.84248667695529988</v>
      </c>
      <c r="W5939" s="20">
        <f t="shared" si="185"/>
        <v>7.5480238226705012</v>
      </c>
    </row>
    <row r="5940" spans="1:23" x14ac:dyDescent="0.25">
      <c r="A5940" s="18">
        <v>40961</v>
      </c>
      <c r="B5940" s="18">
        <v>40922</v>
      </c>
      <c r="C5940" s="18">
        <v>6410</v>
      </c>
      <c r="D5940" s="18">
        <v>6410</v>
      </c>
      <c r="E5940" s="18" t="s">
        <v>116</v>
      </c>
      <c r="F5940" s="18" t="s">
        <v>304</v>
      </c>
      <c r="G5940" s="19">
        <v>7.7289361007200004</v>
      </c>
      <c r="H5940" s="19">
        <v>3.1277900000000001</v>
      </c>
      <c r="I5940" s="18" t="s">
        <v>79</v>
      </c>
      <c r="J5940" s="18" t="s">
        <v>80</v>
      </c>
      <c r="K5940" s="18">
        <v>16</v>
      </c>
      <c r="L5940" s="18">
        <v>60</v>
      </c>
      <c r="M5940" s="18" t="s">
        <v>71</v>
      </c>
      <c r="N5940" s="18" t="s">
        <v>74</v>
      </c>
      <c r="O5940" s="18" t="s">
        <v>75</v>
      </c>
      <c r="P5940" s="19">
        <v>3465.78587758</v>
      </c>
      <c r="Q5940" s="19">
        <v>336671.10985800001</v>
      </c>
      <c r="R5940" s="20">
        <v>0.70014500000000002</v>
      </c>
      <c r="S5940" s="20">
        <v>6.29983</v>
      </c>
      <c r="T5940" s="20">
        <v>0.30199999999999999</v>
      </c>
      <c r="U5940" s="20">
        <v>0.30499999999999999</v>
      </c>
      <c r="V5940" s="20">
        <f t="shared" si="184"/>
        <v>1.5285547576259</v>
      </c>
      <c r="W5940" s="20">
        <f t="shared" si="185"/>
        <v>13.694658966611501</v>
      </c>
    </row>
    <row r="5941" spans="1:23" x14ac:dyDescent="0.25">
      <c r="A5941" s="18">
        <v>40962</v>
      </c>
      <c r="B5941" s="18">
        <v>40923</v>
      </c>
      <c r="C5941" s="18">
        <v>6410</v>
      </c>
      <c r="D5941" s="18">
        <v>6410</v>
      </c>
      <c r="E5941" s="18" t="s">
        <v>116</v>
      </c>
      <c r="F5941" s="18" t="s">
        <v>304</v>
      </c>
      <c r="G5941" s="19">
        <v>8.7176380227100001</v>
      </c>
      <c r="H5941" s="19">
        <v>3.5278999999999998</v>
      </c>
      <c r="I5941" s="18" t="s">
        <v>79</v>
      </c>
      <c r="J5941" s="18" t="s">
        <v>80</v>
      </c>
      <c r="K5941" s="18">
        <v>16</v>
      </c>
      <c r="L5941" s="18">
        <v>60</v>
      </c>
      <c r="M5941" s="18" t="s">
        <v>71</v>
      </c>
      <c r="N5941" s="18" t="s">
        <v>74</v>
      </c>
      <c r="O5941" s="18" t="s">
        <v>75</v>
      </c>
      <c r="P5941" s="19">
        <v>2647.9677362100001</v>
      </c>
      <c r="Q5941" s="19">
        <v>379738.79330999998</v>
      </c>
      <c r="R5941" s="20">
        <v>0.70014500000000002</v>
      </c>
      <c r="S5941" s="20">
        <v>6.29983</v>
      </c>
      <c r="T5941" s="20">
        <v>0.30199999999999999</v>
      </c>
      <c r="U5941" s="20">
        <v>0.30499999999999999</v>
      </c>
      <c r="V5941" s="20">
        <f t="shared" si="184"/>
        <v>1.7240889987589998</v>
      </c>
      <c r="W5941" s="20">
        <f t="shared" si="185"/>
        <v>15.446493328615</v>
      </c>
    </row>
    <row r="5942" spans="1:23" x14ac:dyDescent="0.25">
      <c r="A5942" s="18">
        <v>40963</v>
      </c>
      <c r="B5942" s="18">
        <v>40924</v>
      </c>
      <c r="C5942" s="18">
        <v>6410</v>
      </c>
      <c r="D5942" s="18">
        <v>6410</v>
      </c>
      <c r="E5942" s="18" t="s">
        <v>116</v>
      </c>
      <c r="F5942" s="18" t="s">
        <v>304</v>
      </c>
      <c r="G5942" s="19">
        <v>12.401823282500001</v>
      </c>
      <c r="H5942" s="19">
        <v>5.01884</v>
      </c>
      <c r="I5942" s="18" t="s">
        <v>79</v>
      </c>
      <c r="J5942" s="18" t="s">
        <v>80</v>
      </c>
      <c r="K5942" s="18">
        <v>16</v>
      </c>
      <c r="L5942" s="18">
        <v>60</v>
      </c>
      <c r="M5942" s="18" t="s">
        <v>71</v>
      </c>
      <c r="N5942" s="18" t="s">
        <v>74</v>
      </c>
      <c r="O5942" s="18" t="s">
        <v>75</v>
      </c>
      <c r="P5942" s="19">
        <v>3292.4812761899998</v>
      </c>
      <c r="Q5942" s="19">
        <v>540221.26129299996</v>
      </c>
      <c r="R5942" s="20">
        <v>0.70014500000000002</v>
      </c>
      <c r="S5942" s="20">
        <v>6.29983</v>
      </c>
      <c r="T5942" s="20">
        <v>0.30199999999999999</v>
      </c>
      <c r="U5942" s="20">
        <v>0.30499999999999999</v>
      </c>
      <c r="V5942" s="20">
        <f t="shared" si="184"/>
        <v>2.4527131807963998</v>
      </c>
      <c r="W5942" s="20">
        <f t="shared" si="185"/>
        <v>21.974397964054003</v>
      </c>
    </row>
    <row r="5943" spans="1:23" x14ac:dyDescent="0.25">
      <c r="A5943" s="18">
        <v>40964</v>
      </c>
      <c r="B5943" s="18">
        <v>40925</v>
      </c>
      <c r="C5943" s="18">
        <v>6410</v>
      </c>
      <c r="D5943" s="18">
        <v>6410</v>
      </c>
      <c r="E5943" s="18" t="s">
        <v>116</v>
      </c>
      <c r="F5943" s="18" t="s">
        <v>304</v>
      </c>
      <c r="G5943" s="19">
        <v>29.524750242</v>
      </c>
      <c r="H5943" s="19">
        <v>11.9482</v>
      </c>
      <c r="I5943" s="18" t="s">
        <v>79</v>
      </c>
      <c r="J5943" s="18" t="s">
        <v>80</v>
      </c>
      <c r="K5943" s="18">
        <v>16</v>
      </c>
      <c r="L5943" s="18">
        <v>60</v>
      </c>
      <c r="M5943" s="18" t="s">
        <v>71</v>
      </c>
      <c r="N5943" s="18" t="s">
        <v>74</v>
      </c>
      <c r="O5943" s="18" t="s">
        <v>75</v>
      </c>
      <c r="P5943" s="19">
        <v>6184.2208311499999</v>
      </c>
      <c r="Q5943" s="19">
        <v>1286092.97615</v>
      </c>
      <c r="R5943" s="20">
        <v>0.70014500000000002</v>
      </c>
      <c r="S5943" s="20">
        <v>6.29983</v>
      </c>
      <c r="T5943" s="20">
        <v>0.30199999999999999</v>
      </c>
      <c r="U5943" s="20">
        <v>0.30499999999999999</v>
      </c>
      <c r="V5943" s="20">
        <f t="shared" si="184"/>
        <v>5.8390997973219996</v>
      </c>
      <c r="W5943" s="20">
        <f t="shared" si="185"/>
        <v>52.313782020170002</v>
      </c>
    </row>
    <row r="5944" spans="1:23" x14ac:dyDescent="0.25">
      <c r="A5944" s="18">
        <v>40965</v>
      </c>
      <c r="B5944" s="18">
        <v>40926</v>
      </c>
      <c r="C5944" s="18">
        <v>6410</v>
      </c>
      <c r="D5944" s="18">
        <v>6410</v>
      </c>
      <c r="E5944" s="18" t="s">
        <v>116</v>
      </c>
      <c r="F5944" s="18" t="s">
        <v>304</v>
      </c>
      <c r="G5944" s="19">
        <v>2.3471423388299999</v>
      </c>
      <c r="H5944" s="19">
        <v>0.949855</v>
      </c>
      <c r="I5944" s="18" t="s">
        <v>79</v>
      </c>
      <c r="J5944" s="18" t="s">
        <v>80</v>
      </c>
      <c r="K5944" s="18">
        <v>16</v>
      </c>
      <c r="L5944" s="18">
        <v>60</v>
      </c>
      <c r="M5944" s="18" t="s">
        <v>71</v>
      </c>
      <c r="N5944" s="18" t="s">
        <v>74</v>
      </c>
      <c r="O5944" s="18" t="s">
        <v>75</v>
      </c>
      <c r="P5944" s="19">
        <v>1208.26226028</v>
      </c>
      <c r="Q5944" s="19">
        <v>102241.11131399999</v>
      </c>
      <c r="R5944" s="20">
        <v>0.70014500000000002</v>
      </c>
      <c r="S5944" s="20">
        <v>6.29983</v>
      </c>
      <c r="T5944" s="20">
        <v>0.30199999999999999</v>
      </c>
      <c r="U5944" s="20">
        <v>0.30499999999999999</v>
      </c>
      <c r="V5944" s="20">
        <f t="shared" si="184"/>
        <v>0.46419528782455</v>
      </c>
      <c r="W5944" s="20">
        <f t="shared" si="185"/>
        <v>4.1588278921317503</v>
      </c>
    </row>
    <row r="5945" spans="1:23" x14ac:dyDescent="0.25">
      <c r="A5945" s="18">
        <v>40966</v>
      </c>
      <c r="B5945" s="18">
        <v>40927</v>
      </c>
      <c r="C5945" s="18">
        <v>6410</v>
      </c>
      <c r="D5945" s="18">
        <v>6410</v>
      </c>
      <c r="E5945" s="18" t="s">
        <v>116</v>
      </c>
      <c r="F5945" s="18" t="s">
        <v>304</v>
      </c>
      <c r="G5945" s="19">
        <v>1.8496879895</v>
      </c>
      <c r="H5945" s="19">
        <v>0.74854200000000004</v>
      </c>
      <c r="I5945" s="18" t="s">
        <v>79</v>
      </c>
      <c r="J5945" s="18" t="s">
        <v>80</v>
      </c>
      <c r="K5945" s="18">
        <v>16</v>
      </c>
      <c r="L5945" s="18">
        <v>60</v>
      </c>
      <c r="M5945" s="18" t="s">
        <v>71</v>
      </c>
      <c r="N5945" s="18" t="s">
        <v>74</v>
      </c>
      <c r="O5945" s="18" t="s">
        <v>75</v>
      </c>
      <c r="P5945" s="19">
        <v>1027.5961970999999</v>
      </c>
      <c r="Q5945" s="19">
        <v>80572.086533399997</v>
      </c>
      <c r="R5945" s="20">
        <v>0.70014500000000002</v>
      </c>
      <c r="S5945" s="20">
        <v>6.29983</v>
      </c>
      <c r="T5945" s="20">
        <v>0.30199999999999999</v>
      </c>
      <c r="U5945" s="20">
        <v>0.30499999999999999</v>
      </c>
      <c r="V5945" s="20">
        <f t="shared" si="184"/>
        <v>0.36581338113582001</v>
      </c>
      <c r="W5945" s="20">
        <f t="shared" si="185"/>
        <v>3.2774027067627007</v>
      </c>
    </row>
    <row r="5946" spans="1:23" x14ac:dyDescent="0.25">
      <c r="A5946" s="18">
        <v>40967</v>
      </c>
      <c r="B5946" s="18">
        <v>40928</v>
      </c>
      <c r="C5946" s="18">
        <v>6410</v>
      </c>
      <c r="D5946" s="18">
        <v>6410</v>
      </c>
      <c r="E5946" s="18" t="s">
        <v>116</v>
      </c>
      <c r="F5946" s="18" t="s">
        <v>304</v>
      </c>
      <c r="G5946" s="19">
        <v>2.4355453678300001</v>
      </c>
      <c r="H5946" s="19">
        <v>0.98563000000000001</v>
      </c>
      <c r="I5946" s="18" t="s">
        <v>79</v>
      </c>
      <c r="J5946" s="18" t="s">
        <v>80</v>
      </c>
      <c r="K5946" s="18">
        <v>16</v>
      </c>
      <c r="L5946" s="18">
        <v>60</v>
      </c>
      <c r="M5946" s="18" t="s">
        <v>71</v>
      </c>
      <c r="N5946" s="18" t="s">
        <v>74</v>
      </c>
      <c r="O5946" s="18" t="s">
        <v>75</v>
      </c>
      <c r="P5946" s="19">
        <v>1170.8366106200001</v>
      </c>
      <c r="Q5946" s="19">
        <v>106091.93185399999</v>
      </c>
      <c r="R5946" s="20">
        <v>0.70014500000000002</v>
      </c>
      <c r="S5946" s="20">
        <v>6.29983</v>
      </c>
      <c r="T5946" s="20">
        <v>0.30199999999999999</v>
      </c>
      <c r="U5946" s="20">
        <v>0.30499999999999999</v>
      </c>
      <c r="V5946" s="20">
        <f t="shared" si="184"/>
        <v>0.48167857361229999</v>
      </c>
      <c r="W5946" s="20">
        <f t="shared" si="185"/>
        <v>4.3154645028155008</v>
      </c>
    </row>
    <row r="5947" spans="1:23" x14ac:dyDescent="0.25">
      <c r="A5947" s="18">
        <v>40968</v>
      </c>
      <c r="B5947" s="18">
        <v>40929</v>
      </c>
      <c r="C5947" s="18">
        <v>6410</v>
      </c>
      <c r="D5947" s="18">
        <v>6410</v>
      </c>
      <c r="E5947" s="18" t="s">
        <v>116</v>
      </c>
      <c r="F5947" s="18" t="s">
        <v>304</v>
      </c>
      <c r="G5947" s="19">
        <v>4.2160531500499996</v>
      </c>
      <c r="H5947" s="19">
        <v>1.70618</v>
      </c>
      <c r="I5947" s="18" t="s">
        <v>79</v>
      </c>
      <c r="J5947" s="18" t="s">
        <v>80</v>
      </c>
      <c r="K5947" s="18">
        <v>16</v>
      </c>
      <c r="L5947" s="18">
        <v>60</v>
      </c>
      <c r="M5947" s="18" t="s">
        <v>71</v>
      </c>
      <c r="N5947" s="18" t="s">
        <v>74</v>
      </c>
      <c r="O5947" s="18" t="s">
        <v>75</v>
      </c>
      <c r="P5947" s="19">
        <v>2446.9840597799998</v>
      </c>
      <c r="Q5947" s="19">
        <v>183650.54061200001</v>
      </c>
      <c r="R5947" s="20">
        <v>0.70014500000000002</v>
      </c>
      <c r="S5947" s="20">
        <v>6.29983</v>
      </c>
      <c r="T5947" s="20">
        <v>0.30199999999999999</v>
      </c>
      <c r="U5947" s="20">
        <v>0.30499999999999999</v>
      </c>
      <c r="V5947" s="20">
        <f t="shared" si="184"/>
        <v>0.83381223047779995</v>
      </c>
      <c r="W5947" s="20">
        <f t="shared" si="185"/>
        <v>7.470307544833001</v>
      </c>
    </row>
    <row r="5948" spans="1:23" x14ac:dyDescent="0.25">
      <c r="A5948" s="18">
        <v>40969</v>
      </c>
      <c r="B5948" s="18">
        <v>40930</v>
      </c>
      <c r="C5948" s="18">
        <v>6410</v>
      </c>
      <c r="D5948" s="18">
        <v>6410</v>
      </c>
      <c r="E5948" s="18" t="s">
        <v>116</v>
      </c>
      <c r="F5948" s="18" t="s">
        <v>304</v>
      </c>
      <c r="G5948" s="19">
        <v>8.7697883326100001</v>
      </c>
      <c r="H5948" s="19">
        <v>3.54901</v>
      </c>
      <c r="I5948" s="18" t="s">
        <v>79</v>
      </c>
      <c r="J5948" s="18" t="s">
        <v>80</v>
      </c>
      <c r="K5948" s="18">
        <v>16</v>
      </c>
      <c r="L5948" s="18">
        <v>60</v>
      </c>
      <c r="M5948" s="18" t="s">
        <v>71</v>
      </c>
      <c r="N5948" s="18" t="s">
        <v>74</v>
      </c>
      <c r="O5948" s="18" t="s">
        <v>75</v>
      </c>
      <c r="P5948" s="19">
        <v>2694.3095259199999</v>
      </c>
      <c r="Q5948" s="19">
        <v>382010.45172399998</v>
      </c>
      <c r="R5948" s="20">
        <v>0.70014500000000002</v>
      </c>
      <c r="S5948" s="20">
        <v>6.29983</v>
      </c>
      <c r="T5948" s="20">
        <v>0.30199999999999999</v>
      </c>
      <c r="U5948" s="20">
        <v>0.30499999999999999</v>
      </c>
      <c r="V5948" s="20">
        <f t="shared" si="184"/>
        <v>1.7344054813020999</v>
      </c>
      <c r="W5948" s="20">
        <f t="shared" si="185"/>
        <v>15.538920969468501</v>
      </c>
    </row>
    <row r="5949" spans="1:23" x14ac:dyDescent="0.25">
      <c r="A5949" s="18">
        <v>40970</v>
      </c>
      <c r="B5949" s="18">
        <v>40931</v>
      </c>
      <c r="C5949" s="18">
        <v>6410</v>
      </c>
      <c r="D5949" s="18">
        <v>6410</v>
      </c>
      <c r="E5949" s="18" t="s">
        <v>116</v>
      </c>
      <c r="F5949" s="18" t="s">
        <v>304</v>
      </c>
      <c r="G5949" s="19">
        <v>5.2495985220600003</v>
      </c>
      <c r="H5949" s="19">
        <v>2.1244399999999999</v>
      </c>
      <c r="I5949" s="18" t="s">
        <v>79</v>
      </c>
      <c r="J5949" s="18" t="s">
        <v>80</v>
      </c>
      <c r="K5949" s="18">
        <v>16</v>
      </c>
      <c r="L5949" s="18">
        <v>60</v>
      </c>
      <c r="M5949" s="18" t="s">
        <v>71</v>
      </c>
      <c r="N5949" s="18" t="s">
        <v>74</v>
      </c>
      <c r="O5949" s="18" t="s">
        <v>75</v>
      </c>
      <c r="P5949" s="19">
        <v>2769.3948827300001</v>
      </c>
      <c r="Q5949" s="19">
        <v>228671.59693199999</v>
      </c>
      <c r="R5949" s="20">
        <v>0.70014500000000002</v>
      </c>
      <c r="S5949" s="20">
        <v>6.29983</v>
      </c>
      <c r="T5949" s="20">
        <v>0.30199999999999999</v>
      </c>
      <c r="U5949" s="20">
        <v>0.30499999999999999</v>
      </c>
      <c r="V5949" s="20">
        <f t="shared" si="184"/>
        <v>1.0382163985723998</v>
      </c>
      <c r="W5949" s="20">
        <f t="shared" si="185"/>
        <v>9.3016095374140004</v>
      </c>
    </row>
    <row r="5950" spans="1:23" x14ac:dyDescent="0.25">
      <c r="A5950" s="18">
        <v>40971</v>
      </c>
      <c r="B5950" s="18">
        <v>40932</v>
      </c>
      <c r="C5950" s="18">
        <v>6410</v>
      </c>
      <c r="D5950" s="18">
        <v>6410</v>
      </c>
      <c r="E5950" s="18" t="s">
        <v>116</v>
      </c>
      <c r="F5950" s="18" t="s">
        <v>304</v>
      </c>
      <c r="G5950" s="19">
        <v>3.27984281095</v>
      </c>
      <c r="H5950" s="19">
        <v>1.32731</v>
      </c>
      <c r="I5950" s="18" t="s">
        <v>79</v>
      </c>
      <c r="J5950" s="18" t="s">
        <v>80</v>
      </c>
      <c r="K5950" s="18">
        <v>16</v>
      </c>
      <c r="L5950" s="18">
        <v>60</v>
      </c>
      <c r="M5950" s="18" t="s">
        <v>71</v>
      </c>
      <c r="N5950" s="18" t="s">
        <v>74</v>
      </c>
      <c r="O5950" s="18" t="s">
        <v>75</v>
      </c>
      <c r="P5950" s="19">
        <v>1560.9246427999999</v>
      </c>
      <c r="Q5950" s="19">
        <v>142869.38136500001</v>
      </c>
      <c r="R5950" s="20">
        <v>0.70014500000000002</v>
      </c>
      <c r="S5950" s="20">
        <v>6.29983</v>
      </c>
      <c r="T5950" s="20">
        <v>0.30199999999999999</v>
      </c>
      <c r="U5950" s="20">
        <v>0.30499999999999999</v>
      </c>
      <c r="V5950" s="20">
        <f t="shared" si="184"/>
        <v>0.64865800304510002</v>
      </c>
      <c r="W5950" s="20">
        <f t="shared" si="185"/>
        <v>5.8114700133235004</v>
      </c>
    </row>
    <row r="5951" spans="1:23" x14ac:dyDescent="0.25">
      <c r="A5951" s="18">
        <v>40972</v>
      </c>
      <c r="B5951" s="18">
        <v>40933</v>
      </c>
      <c r="C5951" s="18">
        <v>6410</v>
      </c>
      <c r="D5951" s="18">
        <v>6410</v>
      </c>
      <c r="E5951" s="18" t="s">
        <v>116</v>
      </c>
      <c r="F5951" s="18" t="s">
        <v>304</v>
      </c>
      <c r="G5951" s="19">
        <v>2.05093687373</v>
      </c>
      <c r="H5951" s="19">
        <v>0.82998499999999997</v>
      </c>
      <c r="I5951" s="18" t="s">
        <v>79</v>
      </c>
      <c r="J5951" s="18" t="s">
        <v>80</v>
      </c>
      <c r="K5951" s="18">
        <v>16</v>
      </c>
      <c r="L5951" s="18">
        <v>60</v>
      </c>
      <c r="M5951" s="18" t="s">
        <v>71</v>
      </c>
      <c r="N5951" s="18" t="s">
        <v>74</v>
      </c>
      <c r="O5951" s="18" t="s">
        <v>75</v>
      </c>
      <c r="P5951" s="19">
        <v>1083.95809356</v>
      </c>
      <c r="Q5951" s="19">
        <v>89338.452864299994</v>
      </c>
      <c r="R5951" s="20">
        <v>0.70014500000000002</v>
      </c>
      <c r="S5951" s="20">
        <v>6.29983</v>
      </c>
      <c r="T5951" s="20">
        <v>0.30199999999999999</v>
      </c>
      <c r="U5951" s="20">
        <v>0.30499999999999999</v>
      </c>
      <c r="V5951" s="20">
        <f t="shared" si="184"/>
        <v>0.40561467378184995</v>
      </c>
      <c r="W5951" s="20">
        <f t="shared" si="185"/>
        <v>3.6339912597722499</v>
      </c>
    </row>
    <row r="5952" spans="1:23" x14ac:dyDescent="0.25">
      <c r="A5952" s="18">
        <v>40973</v>
      </c>
      <c r="B5952" s="18">
        <v>40934</v>
      </c>
      <c r="C5952" s="18">
        <v>6410</v>
      </c>
      <c r="D5952" s="18">
        <v>6410</v>
      </c>
      <c r="E5952" s="18" t="s">
        <v>116</v>
      </c>
      <c r="F5952" s="18" t="s">
        <v>304</v>
      </c>
      <c r="G5952" s="19">
        <v>4.2225659806600001E-2</v>
      </c>
      <c r="H5952" s="19">
        <v>1.7088099999999998E-2</v>
      </c>
      <c r="I5952" s="18" t="s">
        <v>79</v>
      </c>
      <c r="J5952" s="18" t="s">
        <v>80</v>
      </c>
      <c r="K5952" s="18">
        <v>16</v>
      </c>
      <c r="L5952" s="18">
        <v>60</v>
      </c>
      <c r="M5952" s="18" t="s">
        <v>71</v>
      </c>
      <c r="N5952" s="18" t="s">
        <v>74</v>
      </c>
      <c r="O5952" s="18" t="s">
        <v>75</v>
      </c>
      <c r="P5952" s="19">
        <v>269.64123740000002</v>
      </c>
      <c r="Q5952" s="19">
        <v>1839.34238387</v>
      </c>
      <c r="R5952" s="20">
        <v>0.70014500000000002</v>
      </c>
      <c r="S5952" s="20">
        <v>6.29983</v>
      </c>
      <c r="T5952" s="20">
        <v>0.30199999999999999</v>
      </c>
      <c r="U5952" s="20">
        <v>0.30499999999999999</v>
      </c>
      <c r="V5952" s="20">
        <f t="shared" si="184"/>
        <v>8.3509751466009988E-3</v>
      </c>
      <c r="W5952" s="20">
        <f t="shared" si="185"/>
        <v>7.4818226890984996E-2</v>
      </c>
    </row>
    <row r="5953" spans="1:23" x14ac:dyDescent="0.25">
      <c r="A5953" s="18">
        <v>40974</v>
      </c>
      <c r="B5953" s="18">
        <v>40935</v>
      </c>
      <c r="C5953" s="18">
        <v>6410</v>
      </c>
      <c r="D5953" s="18">
        <v>6410</v>
      </c>
      <c r="E5953" s="18" t="s">
        <v>116</v>
      </c>
      <c r="F5953" s="18" t="s">
        <v>304</v>
      </c>
      <c r="G5953" s="19">
        <v>4.55312795589</v>
      </c>
      <c r="H5953" s="19">
        <v>1.84259</v>
      </c>
      <c r="I5953" s="18" t="s">
        <v>79</v>
      </c>
      <c r="J5953" s="18" t="s">
        <v>80</v>
      </c>
      <c r="K5953" s="18">
        <v>16</v>
      </c>
      <c r="L5953" s="18">
        <v>60</v>
      </c>
      <c r="M5953" s="18" t="s">
        <v>71</v>
      </c>
      <c r="N5953" s="18" t="s">
        <v>74</v>
      </c>
      <c r="O5953" s="18" t="s">
        <v>75</v>
      </c>
      <c r="P5953" s="19">
        <v>2262.3254290899999</v>
      </c>
      <c r="Q5953" s="19">
        <v>198333.460421</v>
      </c>
      <c r="R5953" s="20">
        <v>0.70014500000000002</v>
      </c>
      <c r="S5953" s="20">
        <v>6.29983</v>
      </c>
      <c r="T5953" s="20">
        <v>0.30199999999999999</v>
      </c>
      <c r="U5953" s="20">
        <v>0.30499999999999999</v>
      </c>
      <c r="V5953" s="20">
        <f t="shared" si="184"/>
        <v>0.90047596253389994</v>
      </c>
      <c r="W5953" s="20">
        <f t="shared" si="185"/>
        <v>8.0675626129914999</v>
      </c>
    </row>
    <row r="5954" spans="1:23" x14ac:dyDescent="0.25">
      <c r="A5954" s="18">
        <v>40975</v>
      </c>
      <c r="B5954" s="18">
        <v>40936</v>
      </c>
      <c r="C5954" s="18">
        <v>6410</v>
      </c>
      <c r="D5954" s="18">
        <v>6410</v>
      </c>
      <c r="E5954" s="18" t="s">
        <v>116</v>
      </c>
      <c r="F5954" s="18" t="s">
        <v>304</v>
      </c>
      <c r="G5954" s="19">
        <v>7.3931466804300001</v>
      </c>
      <c r="H5954" s="19">
        <v>2.9918999999999998</v>
      </c>
      <c r="I5954" s="18" t="s">
        <v>79</v>
      </c>
      <c r="J5954" s="18" t="s">
        <v>80</v>
      </c>
      <c r="K5954" s="18">
        <v>16</v>
      </c>
      <c r="L5954" s="18">
        <v>60</v>
      </c>
      <c r="M5954" s="18" t="s">
        <v>71</v>
      </c>
      <c r="N5954" s="18" t="s">
        <v>74</v>
      </c>
      <c r="O5954" s="18" t="s">
        <v>75</v>
      </c>
      <c r="P5954" s="19">
        <v>2229.54062677</v>
      </c>
      <c r="Q5954" s="19">
        <v>322044.18121900002</v>
      </c>
      <c r="R5954" s="20">
        <v>0.70014500000000002</v>
      </c>
      <c r="S5954" s="20">
        <v>6.29983</v>
      </c>
      <c r="T5954" s="20">
        <v>0.30199999999999999</v>
      </c>
      <c r="U5954" s="20">
        <v>0.30499999999999999</v>
      </c>
      <c r="V5954" s="20">
        <f t="shared" si="184"/>
        <v>1.4621451501989997</v>
      </c>
      <c r="W5954" s="20">
        <f t="shared" si="185"/>
        <v>13.099680657015002</v>
      </c>
    </row>
    <row r="5955" spans="1:23" x14ac:dyDescent="0.25">
      <c r="A5955" s="18">
        <v>40976</v>
      </c>
      <c r="B5955" s="18">
        <v>40937</v>
      </c>
      <c r="C5955" s="18">
        <v>6410</v>
      </c>
      <c r="D5955" s="18">
        <v>6410</v>
      </c>
      <c r="E5955" s="18" t="s">
        <v>116</v>
      </c>
      <c r="F5955" s="18" t="s">
        <v>304</v>
      </c>
      <c r="G5955" s="19">
        <v>2.45548616615</v>
      </c>
      <c r="H5955" s="19">
        <v>0.99370000000000003</v>
      </c>
      <c r="I5955" s="18" t="s">
        <v>79</v>
      </c>
      <c r="J5955" s="18" t="s">
        <v>80</v>
      </c>
      <c r="K5955" s="18">
        <v>16</v>
      </c>
      <c r="L5955" s="18">
        <v>60</v>
      </c>
      <c r="M5955" s="18" t="s">
        <v>71</v>
      </c>
      <c r="N5955" s="18" t="s">
        <v>74</v>
      </c>
      <c r="O5955" s="18" t="s">
        <v>75</v>
      </c>
      <c r="P5955" s="19">
        <v>1187.3559879899999</v>
      </c>
      <c r="Q5955" s="19">
        <v>106960.549554</v>
      </c>
      <c r="R5955" s="20">
        <v>0.70014500000000002</v>
      </c>
      <c r="S5955" s="20">
        <v>6.29983</v>
      </c>
      <c r="T5955" s="20">
        <v>0.30199999999999999</v>
      </c>
      <c r="U5955" s="20">
        <v>0.30499999999999999</v>
      </c>
      <c r="V5955" s="20">
        <f t="shared" ref="V5955:V6018" si="186">H5955*R5955*(1-T5955)</f>
        <v>0.485622392377</v>
      </c>
      <c r="W5955" s="20">
        <f t="shared" ref="W5955:W6018" si="187">H5955*S5955*(1-U5955)</f>
        <v>4.3507980443450007</v>
      </c>
    </row>
    <row r="5956" spans="1:23" x14ac:dyDescent="0.25">
      <c r="A5956" s="18">
        <v>40977</v>
      </c>
      <c r="B5956" s="18">
        <v>40938</v>
      </c>
      <c r="C5956" s="18">
        <v>6410</v>
      </c>
      <c r="D5956" s="18">
        <v>6410</v>
      </c>
      <c r="E5956" s="18" t="s">
        <v>116</v>
      </c>
      <c r="F5956" s="18" t="s">
        <v>304</v>
      </c>
      <c r="G5956" s="19">
        <v>30.157874800999998</v>
      </c>
      <c r="H5956" s="19">
        <v>12.204499999999999</v>
      </c>
      <c r="I5956" s="18" t="s">
        <v>79</v>
      </c>
      <c r="J5956" s="18" t="s">
        <v>80</v>
      </c>
      <c r="K5956" s="18">
        <v>16</v>
      </c>
      <c r="L5956" s="18">
        <v>60</v>
      </c>
      <c r="M5956" s="18" t="s">
        <v>71</v>
      </c>
      <c r="N5956" s="18" t="s">
        <v>74</v>
      </c>
      <c r="O5956" s="18" t="s">
        <v>75</v>
      </c>
      <c r="P5956" s="19">
        <v>4252.8282238499996</v>
      </c>
      <c r="Q5956" s="19">
        <v>1313671.7716300001</v>
      </c>
      <c r="R5956" s="20">
        <v>0.70014500000000002</v>
      </c>
      <c r="S5956" s="20">
        <v>6.29983</v>
      </c>
      <c r="T5956" s="20">
        <v>0.30199999999999999</v>
      </c>
      <c r="U5956" s="20">
        <v>0.30499999999999999</v>
      </c>
      <c r="V5956" s="20">
        <f t="shared" si="186"/>
        <v>5.9643539174449991</v>
      </c>
      <c r="W5956" s="20">
        <f t="shared" si="187"/>
        <v>53.435961288325004</v>
      </c>
    </row>
    <row r="5957" spans="1:23" x14ac:dyDescent="0.25">
      <c r="A5957" s="18">
        <v>40978</v>
      </c>
      <c r="B5957" s="18">
        <v>40939</v>
      </c>
      <c r="C5957" s="18">
        <v>6410</v>
      </c>
      <c r="D5957" s="18">
        <v>6410</v>
      </c>
      <c r="E5957" s="18" t="s">
        <v>116</v>
      </c>
      <c r="F5957" s="18" t="s">
        <v>304</v>
      </c>
      <c r="G5957" s="19">
        <v>2.2410632669999999</v>
      </c>
      <c r="H5957" s="19">
        <v>0.90692600000000001</v>
      </c>
      <c r="I5957" s="18" t="s">
        <v>79</v>
      </c>
      <c r="J5957" s="18" t="s">
        <v>80</v>
      </c>
      <c r="K5957" s="18">
        <v>16</v>
      </c>
      <c r="L5957" s="18">
        <v>60</v>
      </c>
      <c r="M5957" s="18" t="s">
        <v>71</v>
      </c>
      <c r="N5957" s="18" t="s">
        <v>74</v>
      </c>
      <c r="O5957" s="18" t="s">
        <v>75</v>
      </c>
      <c r="P5957" s="19">
        <v>1179.01363384</v>
      </c>
      <c r="Q5957" s="19">
        <v>97620.325427000003</v>
      </c>
      <c r="R5957" s="20">
        <v>0.70014500000000002</v>
      </c>
      <c r="S5957" s="20">
        <v>6.29983</v>
      </c>
      <c r="T5957" s="20">
        <v>0.30199999999999999</v>
      </c>
      <c r="U5957" s="20">
        <v>0.30499999999999999</v>
      </c>
      <c r="V5957" s="20">
        <f t="shared" si="186"/>
        <v>0.44321583358046002</v>
      </c>
      <c r="W5957" s="20">
        <f t="shared" si="187"/>
        <v>3.9708683376931004</v>
      </c>
    </row>
    <row r="5958" spans="1:23" x14ac:dyDescent="0.25">
      <c r="A5958" s="18">
        <v>40979</v>
      </c>
      <c r="B5958" s="18">
        <v>40940</v>
      </c>
      <c r="C5958" s="18">
        <v>6410</v>
      </c>
      <c r="D5958" s="18">
        <v>6410</v>
      </c>
      <c r="E5958" s="18" t="s">
        <v>116</v>
      </c>
      <c r="F5958" s="18" t="s">
        <v>304</v>
      </c>
      <c r="G5958" s="19">
        <v>1.65169296156</v>
      </c>
      <c r="H5958" s="19">
        <v>0.66841600000000001</v>
      </c>
      <c r="I5958" s="18" t="s">
        <v>79</v>
      </c>
      <c r="J5958" s="18" t="s">
        <v>80</v>
      </c>
      <c r="K5958" s="18">
        <v>16</v>
      </c>
      <c r="L5958" s="18">
        <v>60</v>
      </c>
      <c r="M5958" s="18" t="s">
        <v>71</v>
      </c>
      <c r="N5958" s="18" t="s">
        <v>74</v>
      </c>
      <c r="O5958" s="18" t="s">
        <v>75</v>
      </c>
      <c r="P5958" s="19">
        <v>1132.2661450799999</v>
      </c>
      <c r="Q5958" s="19">
        <v>71947.457615599997</v>
      </c>
      <c r="R5958" s="20">
        <v>0.70014500000000002</v>
      </c>
      <c r="S5958" s="20">
        <v>6.29983</v>
      </c>
      <c r="T5958" s="20">
        <v>0.30199999999999999</v>
      </c>
      <c r="U5958" s="20">
        <v>0.30499999999999999</v>
      </c>
      <c r="V5958" s="20">
        <f t="shared" si="186"/>
        <v>0.32665570798336002</v>
      </c>
      <c r="W5958" s="20">
        <f t="shared" si="187"/>
        <v>2.9265804826496007</v>
      </c>
    </row>
    <row r="5959" spans="1:23" x14ac:dyDescent="0.25">
      <c r="A5959" s="18">
        <v>40980</v>
      </c>
      <c r="B5959" s="18">
        <v>40941</v>
      </c>
      <c r="C5959" s="18">
        <v>6410</v>
      </c>
      <c r="D5959" s="18">
        <v>6410</v>
      </c>
      <c r="E5959" s="18" t="s">
        <v>116</v>
      </c>
      <c r="F5959" s="18" t="s">
        <v>304</v>
      </c>
      <c r="G5959" s="19">
        <v>2.7823164545900001</v>
      </c>
      <c r="H5959" s="19">
        <v>1.1259600000000001</v>
      </c>
      <c r="I5959" s="18" t="s">
        <v>79</v>
      </c>
      <c r="J5959" s="18" t="s">
        <v>80</v>
      </c>
      <c r="K5959" s="18">
        <v>16</v>
      </c>
      <c r="L5959" s="18">
        <v>60</v>
      </c>
      <c r="M5959" s="18" t="s">
        <v>71</v>
      </c>
      <c r="N5959" s="18" t="s">
        <v>74</v>
      </c>
      <c r="O5959" s="18" t="s">
        <v>75</v>
      </c>
      <c r="P5959" s="19">
        <v>1400.14584236</v>
      </c>
      <c r="Q5959" s="19">
        <v>121197.21997200001</v>
      </c>
      <c r="R5959" s="20">
        <v>0.70014500000000002</v>
      </c>
      <c r="S5959" s="20">
        <v>6.29983</v>
      </c>
      <c r="T5959" s="20">
        <v>0.30199999999999999</v>
      </c>
      <c r="U5959" s="20">
        <v>0.30499999999999999</v>
      </c>
      <c r="V5959" s="20">
        <f t="shared" si="186"/>
        <v>0.55025801441160005</v>
      </c>
      <c r="W5959" s="20">
        <f t="shared" si="187"/>
        <v>4.9298828278260007</v>
      </c>
    </row>
    <row r="5960" spans="1:23" x14ac:dyDescent="0.25">
      <c r="A5960" s="18">
        <v>40981</v>
      </c>
      <c r="B5960" s="18">
        <v>40942</v>
      </c>
      <c r="C5960" s="18">
        <v>6410</v>
      </c>
      <c r="D5960" s="18">
        <v>6410</v>
      </c>
      <c r="E5960" s="18" t="s">
        <v>116</v>
      </c>
      <c r="F5960" s="18" t="s">
        <v>304</v>
      </c>
      <c r="G5960" s="19">
        <v>2.08013062697</v>
      </c>
      <c r="H5960" s="19">
        <v>0.84179899999999996</v>
      </c>
      <c r="I5960" s="18" t="s">
        <v>79</v>
      </c>
      <c r="J5960" s="18" t="s">
        <v>80</v>
      </c>
      <c r="K5960" s="18">
        <v>16</v>
      </c>
      <c r="L5960" s="18">
        <v>60</v>
      </c>
      <c r="M5960" s="18" t="s">
        <v>71</v>
      </c>
      <c r="N5960" s="18" t="s">
        <v>74</v>
      </c>
      <c r="O5960" s="18" t="s">
        <v>75</v>
      </c>
      <c r="P5960" s="19">
        <v>1417.3610855300001</v>
      </c>
      <c r="Q5960" s="19">
        <v>90610.127671499999</v>
      </c>
      <c r="R5960" s="20">
        <v>0.70014500000000002</v>
      </c>
      <c r="S5960" s="20">
        <v>6.29983</v>
      </c>
      <c r="T5960" s="20">
        <v>0.30199999999999999</v>
      </c>
      <c r="U5960" s="20">
        <v>0.30499999999999999</v>
      </c>
      <c r="V5960" s="20">
        <f t="shared" si="186"/>
        <v>0.41138818987678999</v>
      </c>
      <c r="W5960" s="20">
        <f t="shared" si="187"/>
        <v>3.6857174629481504</v>
      </c>
    </row>
    <row r="5961" spans="1:23" x14ac:dyDescent="0.25">
      <c r="A5961" s="18">
        <v>40982</v>
      </c>
      <c r="B5961" s="18">
        <v>40943</v>
      </c>
      <c r="C5961" s="18">
        <v>6410</v>
      </c>
      <c r="D5961" s="18">
        <v>6410</v>
      </c>
      <c r="E5961" s="18" t="s">
        <v>116</v>
      </c>
      <c r="F5961" s="18" t="s">
        <v>304</v>
      </c>
      <c r="G5961" s="19">
        <v>8.8210085977299997</v>
      </c>
      <c r="H5961" s="19">
        <v>3.5697399999999999</v>
      </c>
      <c r="I5961" s="18" t="s">
        <v>79</v>
      </c>
      <c r="J5961" s="18" t="s">
        <v>80</v>
      </c>
      <c r="K5961" s="18">
        <v>16</v>
      </c>
      <c r="L5961" s="18">
        <v>60</v>
      </c>
      <c r="M5961" s="18" t="s">
        <v>71</v>
      </c>
      <c r="N5961" s="18" t="s">
        <v>74</v>
      </c>
      <c r="O5961" s="18" t="s">
        <v>75</v>
      </c>
      <c r="P5961" s="19">
        <v>2888.8682364400001</v>
      </c>
      <c r="Q5961" s="19">
        <v>384241.59754699998</v>
      </c>
      <c r="R5961" s="20">
        <v>0.70014500000000002</v>
      </c>
      <c r="S5961" s="20">
        <v>6.29983</v>
      </c>
      <c r="T5961" s="20">
        <v>0.30199999999999999</v>
      </c>
      <c r="U5961" s="20">
        <v>0.30499999999999999</v>
      </c>
      <c r="V5961" s="20">
        <f t="shared" si="186"/>
        <v>1.7445362573853997</v>
      </c>
      <c r="W5961" s="20">
        <f t="shared" si="187"/>
        <v>15.629684825219</v>
      </c>
    </row>
    <row r="5962" spans="1:23" x14ac:dyDescent="0.25">
      <c r="A5962" s="18">
        <v>40983</v>
      </c>
      <c r="B5962" s="18">
        <v>40944</v>
      </c>
      <c r="C5962" s="18">
        <v>6410</v>
      </c>
      <c r="D5962" s="18">
        <v>6410</v>
      </c>
      <c r="E5962" s="18" t="s">
        <v>116</v>
      </c>
      <c r="F5962" s="18" t="s">
        <v>304</v>
      </c>
      <c r="G5962" s="19">
        <v>7.4361530148600004</v>
      </c>
      <c r="H5962" s="19">
        <v>3.0093000000000001</v>
      </c>
      <c r="I5962" s="18" t="s">
        <v>79</v>
      </c>
      <c r="J5962" s="18" t="s">
        <v>80</v>
      </c>
      <c r="K5962" s="18">
        <v>16</v>
      </c>
      <c r="L5962" s="18">
        <v>60</v>
      </c>
      <c r="M5962" s="18" t="s">
        <v>71</v>
      </c>
      <c r="N5962" s="18" t="s">
        <v>74</v>
      </c>
      <c r="O5962" s="18" t="s">
        <v>75</v>
      </c>
      <c r="P5962" s="19">
        <v>2770.3315557599999</v>
      </c>
      <c r="Q5962" s="19">
        <v>323917.52965300001</v>
      </c>
      <c r="R5962" s="20">
        <v>0.70014500000000002</v>
      </c>
      <c r="S5962" s="20">
        <v>6.29983</v>
      </c>
      <c r="T5962" s="20">
        <v>0.30199999999999999</v>
      </c>
      <c r="U5962" s="20">
        <v>0.30499999999999999</v>
      </c>
      <c r="V5962" s="20">
        <f t="shared" si="186"/>
        <v>1.4706485512530001</v>
      </c>
      <c r="W5962" s="20">
        <f t="shared" si="187"/>
        <v>13.175864501205002</v>
      </c>
    </row>
    <row r="5963" spans="1:23" x14ac:dyDescent="0.25">
      <c r="A5963" s="18">
        <v>40984</v>
      </c>
      <c r="B5963" s="18">
        <v>40945</v>
      </c>
      <c r="C5963" s="18">
        <v>6410</v>
      </c>
      <c r="D5963" s="18">
        <v>6410</v>
      </c>
      <c r="E5963" s="18" t="s">
        <v>116</v>
      </c>
      <c r="F5963" s="18" t="s">
        <v>304</v>
      </c>
      <c r="G5963" s="19">
        <v>11.362231978200001</v>
      </c>
      <c r="H5963" s="19">
        <v>4.5981300000000003</v>
      </c>
      <c r="I5963" s="18" t="s">
        <v>79</v>
      </c>
      <c r="J5963" s="18" t="s">
        <v>80</v>
      </c>
      <c r="K5963" s="18">
        <v>16</v>
      </c>
      <c r="L5963" s="18">
        <v>60</v>
      </c>
      <c r="M5963" s="18" t="s">
        <v>71</v>
      </c>
      <c r="N5963" s="18" t="s">
        <v>74</v>
      </c>
      <c r="O5963" s="18" t="s">
        <v>75</v>
      </c>
      <c r="P5963" s="19">
        <v>3023.4315583299999</v>
      </c>
      <c r="Q5963" s="19">
        <v>494936.84521499998</v>
      </c>
      <c r="R5963" s="20">
        <v>0.70014500000000002</v>
      </c>
      <c r="S5963" s="20">
        <v>6.29983</v>
      </c>
      <c r="T5963" s="20">
        <v>0.30199999999999999</v>
      </c>
      <c r="U5963" s="20">
        <v>0.30499999999999999</v>
      </c>
      <c r="V5963" s="20">
        <f t="shared" si="186"/>
        <v>2.2471116947373</v>
      </c>
      <c r="W5963" s="20">
        <f t="shared" si="187"/>
        <v>20.132368935940505</v>
      </c>
    </row>
    <row r="5964" spans="1:23" x14ac:dyDescent="0.25">
      <c r="A5964" s="18">
        <v>40985</v>
      </c>
      <c r="B5964" s="18">
        <v>40946</v>
      </c>
      <c r="C5964" s="18">
        <v>6410</v>
      </c>
      <c r="D5964" s="18">
        <v>6410</v>
      </c>
      <c r="E5964" s="18" t="s">
        <v>116</v>
      </c>
      <c r="F5964" s="18" t="s">
        <v>304</v>
      </c>
      <c r="G5964" s="19">
        <v>2.2223429125599998</v>
      </c>
      <c r="H5964" s="19">
        <v>0.89934999999999998</v>
      </c>
      <c r="I5964" s="18" t="s">
        <v>79</v>
      </c>
      <c r="J5964" s="18" t="s">
        <v>80</v>
      </c>
      <c r="K5964" s="18">
        <v>16</v>
      </c>
      <c r="L5964" s="18">
        <v>60</v>
      </c>
      <c r="M5964" s="18" t="s">
        <v>71</v>
      </c>
      <c r="N5964" s="18" t="s">
        <v>74</v>
      </c>
      <c r="O5964" s="18" t="s">
        <v>75</v>
      </c>
      <c r="P5964" s="19">
        <v>1168.7985184199999</v>
      </c>
      <c r="Q5964" s="19">
        <v>96804.870050800004</v>
      </c>
      <c r="R5964" s="20">
        <v>0.70014500000000002</v>
      </c>
      <c r="S5964" s="20">
        <v>6.29983</v>
      </c>
      <c r="T5964" s="20">
        <v>0.30199999999999999</v>
      </c>
      <c r="U5964" s="20">
        <v>0.30499999999999999</v>
      </c>
      <c r="V5964" s="20">
        <f t="shared" si="186"/>
        <v>0.4395134332135</v>
      </c>
      <c r="W5964" s="20">
        <f t="shared" si="187"/>
        <v>3.9376977167975</v>
      </c>
    </row>
    <row r="5965" spans="1:23" x14ac:dyDescent="0.25">
      <c r="A5965" s="18">
        <v>40986</v>
      </c>
      <c r="B5965" s="18">
        <v>40947</v>
      </c>
      <c r="C5965" s="18">
        <v>6410</v>
      </c>
      <c r="D5965" s="18">
        <v>6410</v>
      </c>
      <c r="E5965" s="18" t="s">
        <v>116</v>
      </c>
      <c r="F5965" s="18" t="s">
        <v>304</v>
      </c>
      <c r="G5965" s="19">
        <v>2.3315459548900002</v>
      </c>
      <c r="H5965" s="19">
        <v>0.94354300000000002</v>
      </c>
      <c r="I5965" s="18" t="s">
        <v>79</v>
      </c>
      <c r="J5965" s="18" t="s">
        <v>80</v>
      </c>
      <c r="K5965" s="18">
        <v>16</v>
      </c>
      <c r="L5965" s="18">
        <v>60</v>
      </c>
      <c r="M5965" s="18" t="s">
        <v>71</v>
      </c>
      <c r="N5965" s="18" t="s">
        <v>74</v>
      </c>
      <c r="O5965" s="18" t="s">
        <v>75</v>
      </c>
      <c r="P5965" s="19">
        <v>1549.9598395800001</v>
      </c>
      <c r="Q5965" s="19">
        <v>101561.735547</v>
      </c>
      <c r="R5965" s="20">
        <v>0.70014500000000002</v>
      </c>
      <c r="S5965" s="20">
        <v>6.29983</v>
      </c>
      <c r="T5965" s="20">
        <v>0.30199999999999999</v>
      </c>
      <c r="U5965" s="20">
        <v>0.30499999999999999</v>
      </c>
      <c r="V5965" s="20">
        <f t="shared" si="186"/>
        <v>0.46111060578702995</v>
      </c>
      <c r="W5965" s="20">
        <f t="shared" si="187"/>
        <v>4.1311915458945503</v>
      </c>
    </row>
    <row r="5966" spans="1:23" x14ac:dyDescent="0.25">
      <c r="A5966" s="18">
        <v>40987</v>
      </c>
      <c r="B5966" s="18">
        <v>40948</v>
      </c>
      <c r="C5966" s="18">
        <v>6410</v>
      </c>
      <c r="D5966" s="18">
        <v>6410</v>
      </c>
      <c r="E5966" s="18" t="s">
        <v>116</v>
      </c>
      <c r="F5966" s="18" t="s">
        <v>304</v>
      </c>
      <c r="G5966" s="19">
        <v>18.746828861600001</v>
      </c>
      <c r="H5966" s="19">
        <v>7.58657</v>
      </c>
      <c r="I5966" s="18" t="s">
        <v>79</v>
      </c>
      <c r="J5966" s="18" t="s">
        <v>80</v>
      </c>
      <c r="K5966" s="18">
        <v>16</v>
      </c>
      <c r="L5966" s="18">
        <v>60</v>
      </c>
      <c r="M5966" s="18" t="s">
        <v>71</v>
      </c>
      <c r="N5966" s="18" t="s">
        <v>74</v>
      </c>
      <c r="O5966" s="18" t="s">
        <v>75</v>
      </c>
      <c r="P5966" s="19">
        <v>4186.902838</v>
      </c>
      <c r="Q5966" s="19">
        <v>816608.59876900003</v>
      </c>
      <c r="R5966" s="20">
        <v>0.70014500000000002</v>
      </c>
      <c r="S5966" s="20">
        <v>6.29983</v>
      </c>
      <c r="T5966" s="20">
        <v>0.30199999999999999</v>
      </c>
      <c r="U5966" s="20">
        <v>0.30499999999999999</v>
      </c>
      <c r="V5966" s="20">
        <f t="shared" si="186"/>
        <v>3.7075659387496995</v>
      </c>
      <c r="W5966" s="20">
        <f t="shared" si="187"/>
        <v>33.2169003917545</v>
      </c>
    </row>
    <row r="5967" spans="1:23" x14ac:dyDescent="0.25">
      <c r="A5967" s="18">
        <v>40988</v>
      </c>
      <c r="B5967" s="18">
        <v>40949</v>
      </c>
      <c r="C5967" s="18">
        <v>6410</v>
      </c>
      <c r="D5967" s="18">
        <v>6410</v>
      </c>
      <c r="E5967" s="18" t="s">
        <v>116</v>
      </c>
      <c r="F5967" s="18" t="s">
        <v>304</v>
      </c>
      <c r="G5967" s="19">
        <v>1.71583188733E-3</v>
      </c>
      <c r="H5967" s="19">
        <v>6.9437299999999997E-4</v>
      </c>
      <c r="I5967" s="18" t="s">
        <v>79</v>
      </c>
      <c r="J5967" s="18" t="s">
        <v>80</v>
      </c>
      <c r="K5967" s="18">
        <v>16</v>
      </c>
      <c r="L5967" s="18">
        <v>60</v>
      </c>
      <c r="M5967" s="18" t="s">
        <v>71</v>
      </c>
      <c r="N5967" s="18" t="s">
        <v>74</v>
      </c>
      <c r="O5967" s="18" t="s">
        <v>75</v>
      </c>
      <c r="P5967" s="19">
        <v>88.406218022499999</v>
      </c>
      <c r="Q5967" s="19">
        <v>74.741338112799994</v>
      </c>
      <c r="R5967" s="20">
        <v>0.70014500000000002</v>
      </c>
      <c r="S5967" s="20">
        <v>6.29983</v>
      </c>
      <c r="T5967" s="20">
        <v>0.30199999999999999</v>
      </c>
      <c r="U5967" s="20">
        <v>0.30499999999999999</v>
      </c>
      <c r="V5967" s="20">
        <f t="shared" si="186"/>
        <v>3.3934092529132998E-4</v>
      </c>
      <c r="W5967" s="20">
        <f t="shared" si="187"/>
        <v>3.0402301403300502E-3</v>
      </c>
    </row>
    <row r="5968" spans="1:23" x14ac:dyDescent="0.25">
      <c r="A5968" s="18">
        <v>40989</v>
      </c>
      <c r="B5968" s="18">
        <v>40950</v>
      </c>
      <c r="C5968" s="18">
        <v>6410</v>
      </c>
      <c r="D5968" s="18">
        <v>6410</v>
      </c>
      <c r="E5968" s="18" t="s">
        <v>116</v>
      </c>
      <c r="F5968" s="18" t="s">
        <v>304</v>
      </c>
      <c r="G5968" s="19">
        <v>1.5735136763199999</v>
      </c>
      <c r="H5968" s="19">
        <v>0.63677799999999996</v>
      </c>
      <c r="I5968" s="18" t="s">
        <v>79</v>
      </c>
      <c r="J5968" s="18" t="s">
        <v>80</v>
      </c>
      <c r="K5968" s="18">
        <v>16</v>
      </c>
      <c r="L5968" s="18">
        <v>60</v>
      </c>
      <c r="M5968" s="18" t="s">
        <v>71</v>
      </c>
      <c r="N5968" s="18" t="s">
        <v>74</v>
      </c>
      <c r="O5968" s="18" t="s">
        <v>75</v>
      </c>
      <c r="P5968" s="19">
        <v>998.73777650299996</v>
      </c>
      <c r="Q5968" s="19">
        <v>68541.981571700002</v>
      </c>
      <c r="R5968" s="20">
        <v>0.70014500000000002</v>
      </c>
      <c r="S5968" s="20">
        <v>6.29983</v>
      </c>
      <c r="T5968" s="20">
        <v>0.30199999999999999</v>
      </c>
      <c r="U5968" s="20">
        <v>0.30499999999999999</v>
      </c>
      <c r="V5968" s="20">
        <f t="shared" si="186"/>
        <v>0.31119417910137998</v>
      </c>
      <c r="W5968" s="20">
        <f t="shared" si="187"/>
        <v>2.7880572376792996</v>
      </c>
    </row>
    <row r="5969" spans="1:23" x14ac:dyDescent="0.25">
      <c r="A5969" s="18">
        <v>40990</v>
      </c>
      <c r="B5969" s="18">
        <v>40951</v>
      </c>
      <c r="C5969" s="18">
        <v>6410</v>
      </c>
      <c r="D5969" s="18">
        <v>6410</v>
      </c>
      <c r="E5969" s="18" t="s">
        <v>116</v>
      </c>
      <c r="F5969" s="18" t="s">
        <v>304</v>
      </c>
      <c r="G5969" s="19">
        <v>3.48289743611</v>
      </c>
      <c r="H5969" s="19">
        <v>1.4094800000000001</v>
      </c>
      <c r="I5969" s="18" t="s">
        <v>79</v>
      </c>
      <c r="J5969" s="18" t="s">
        <v>80</v>
      </c>
      <c r="K5969" s="18">
        <v>16</v>
      </c>
      <c r="L5969" s="18">
        <v>60</v>
      </c>
      <c r="M5969" s="18" t="s">
        <v>71</v>
      </c>
      <c r="N5969" s="18" t="s">
        <v>74</v>
      </c>
      <c r="O5969" s="18" t="s">
        <v>75</v>
      </c>
      <c r="P5969" s="19">
        <v>1430.2522355999999</v>
      </c>
      <c r="Q5969" s="19">
        <v>151714.40545799999</v>
      </c>
      <c r="R5969" s="20">
        <v>0.70014500000000002</v>
      </c>
      <c r="S5969" s="20">
        <v>6.29983</v>
      </c>
      <c r="T5969" s="20">
        <v>0.30199999999999999</v>
      </c>
      <c r="U5969" s="20">
        <v>0.30499999999999999</v>
      </c>
      <c r="V5969" s="20">
        <f t="shared" si="186"/>
        <v>0.68881458147079999</v>
      </c>
      <c r="W5969" s="20">
        <f t="shared" si="187"/>
        <v>6.1712416499380005</v>
      </c>
    </row>
    <row r="5970" spans="1:23" x14ac:dyDescent="0.25">
      <c r="A5970" s="18">
        <v>40991</v>
      </c>
      <c r="B5970" s="18">
        <v>40952</v>
      </c>
      <c r="C5970" s="18">
        <v>6410</v>
      </c>
      <c r="D5970" s="18">
        <v>6410</v>
      </c>
      <c r="E5970" s="18" t="s">
        <v>116</v>
      </c>
      <c r="F5970" s="18" t="s">
        <v>304</v>
      </c>
      <c r="G5970" s="19">
        <v>1.6312587085800001</v>
      </c>
      <c r="H5970" s="19">
        <v>0.66014700000000004</v>
      </c>
      <c r="I5970" s="18" t="s">
        <v>79</v>
      </c>
      <c r="J5970" s="18" t="s">
        <v>80</v>
      </c>
      <c r="K5970" s="18">
        <v>16</v>
      </c>
      <c r="L5970" s="18">
        <v>60</v>
      </c>
      <c r="M5970" s="18" t="s">
        <v>71</v>
      </c>
      <c r="N5970" s="18" t="s">
        <v>74</v>
      </c>
      <c r="O5970" s="18" t="s">
        <v>75</v>
      </c>
      <c r="P5970" s="19">
        <v>975.50570013399999</v>
      </c>
      <c r="Q5970" s="19">
        <v>71057.345115499993</v>
      </c>
      <c r="R5970" s="20">
        <v>0.70014500000000002</v>
      </c>
      <c r="S5970" s="20">
        <v>6.29983</v>
      </c>
      <c r="T5970" s="20">
        <v>0.30199999999999999</v>
      </c>
      <c r="U5970" s="20">
        <v>0.30499999999999999</v>
      </c>
      <c r="V5970" s="20">
        <f t="shared" si="186"/>
        <v>0.32261463767787002</v>
      </c>
      <c r="W5970" s="20">
        <f t="shared" si="187"/>
        <v>2.8903756431319501</v>
      </c>
    </row>
    <row r="5971" spans="1:23" x14ac:dyDescent="0.25">
      <c r="A5971" s="18">
        <v>40992</v>
      </c>
      <c r="B5971" s="18">
        <v>40953</v>
      </c>
      <c r="C5971" s="18">
        <v>6410</v>
      </c>
      <c r="D5971" s="18">
        <v>6410</v>
      </c>
      <c r="E5971" s="18" t="s">
        <v>116</v>
      </c>
      <c r="F5971" s="18" t="s">
        <v>304</v>
      </c>
      <c r="G5971" s="19">
        <v>28.9843673369</v>
      </c>
      <c r="H5971" s="19">
        <v>11.7296</v>
      </c>
      <c r="I5971" s="18" t="s">
        <v>79</v>
      </c>
      <c r="J5971" s="18" t="s">
        <v>80</v>
      </c>
      <c r="K5971" s="18">
        <v>16</v>
      </c>
      <c r="L5971" s="18">
        <v>60</v>
      </c>
      <c r="M5971" s="18" t="s">
        <v>71</v>
      </c>
      <c r="N5971" s="18" t="s">
        <v>74</v>
      </c>
      <c r="O5971" s="18" t="s">
        <v>75</v>
      </c>
      <c r="P5971" s="19">
        <v>5246.33517278</v>
      </c>
      <c r="Q5971" s="19">
        <v>1262553.9909600001</v>
      </c>
      <c r="R5971" s="20">
        <v>0.70014500000000002</v>
      </c>
      <c r="S5971" s="20">
        <v>6.29983</v>
      </c>
      <c r="T5971" s="20">
        <v>0.30199999999999999</v>
      </c>
      <c r="U5971" s="20">
        <v>0.30499999999999999</v>
      </c>
      <c r="V5971" s="20">
        <f t="shared" si="186"/>
        <v>5.7322697128159996</v>
      </c>
      <c r="W5971" s="20">
        <f t="shared" si="187"/>
        <v>51.356667747760007</v>
      </c>
    </row>
    <row r="5972" spans="1:23" x14ac:dyDescent="0.25">
      <c r="A5972" s="18">
        <v>40993</v>
      </c>
      <c r="B5972" s="18">
        <v>40954</v>
      </c>
      <c r="C5972" s="18">
        <v>6410</v>
      </c>
      <c r="D5972" s="18">
        <v>6410</v>
      </c>
      <c r="E5972" s="18" t="s">
        <v>116</v>
      </c>
      <c r="F5972" s="18" t="s">
        <v>304</v>
      </c>
      <c r="G5972" s="19">
        <v>13.2123543556</v>
      </c>
      <c r="H5972" s="19">
        <v>5.3468499999999999</v>
      </c>
      <c r="I5972" s="18" t="s">
        <v>79</v>
      </c>
      <c r="J5972" s="18" t="s">
        <v>80</v>
      </c>
      <c r="K5972" s="18">
        <v>16</v>
      </c>
      <c r="L5972" s="18">
        <v>60</v>
      </c>
      <c r="M5972" s="18" t="s">
        <v>71</v>
      </c>
      <c r="N5972" s="18" t="s">
        <v>74</v>
      </c>
      <c r="O5972" s="18" t="s">
        <v>75</v>
      </c>
      <c r="P5972" s="19">
        <v>2987.9989792400002</v>
      </c>
      <c r="Q5972" s="19">
        <v>575527.853611</v>
      </c>
      <c r="R5972" s="20">
        <v>0.70014500000000002</v>
      </c>
      <c r="S5972" s="20">
        <v>6.29983</v>
      </c>
      <c r="T5972" s="20">
        <v>0.30199999999999999</v>
      </c>
      <c r="U5972" s="20">
        <v>0.30499999999999999</v>
      </c>
      <c r="V5972" s="20">
        <f t="shared" si="186"/>
        <v>2.6130120646884998</v>
      </c>
      <c r="W5972" s="20">
        <f t="shared" si="187"/>
        <v>23.410550994672505</v>
      </c>
    </row>
    <row r="5973" spans="1:23" x14ac:dyDescent="0.25">
      <c r="A5973" s="18">
        <v>43144</v>
      </c>
      <c r="B5973" s="18">
        <v>44342</v>
      </c>
      <c r="C5973" s="18">
        <v>6410</v>
      </c>
      <c r="D5973" s="18">
        <v>6410</v>
      </c>
      <c r="E5973" s="18" t="s">
        <v>171</v>
      </c>
      <c r="F5973" s="18" t="s">
        <v>172</v>
      </c>
      <c r="G5973" s="19">
        <v>7.8064609705699999</v>
      </c>
      <c r="H5973" s="19">
        <v>3.15916</v>
      </c>
      <c r="I5973" s="18" t="s">
        <v>24</v>
      </c>
      <c r="J5973" s="18" t="s">
        <v>173</v>
      </c>
      <c r="K5973" s="18">
        <v>16</v>
      </c>
      <c r="L5973" s="18">
        <v>60</v>
      </c>
      <c r="M5973" s="18" t="s">
        <v>71</v>
      </c>
      <c r="N5973" s="18" t="s">
        <v>74</v>
      </c>
      <c r="O5973" s="18" t="s">
        <v>75</v>
      </c>
      <c r="P5973" s="19">
        <v>2798.3001240899998</v>
      </c>
      <c r="Q5973" s="19">
        <v>340048.07968199998</v>
      </c>
      <c r="R5973" s="20">
        <v>0.78656000000000004</v>
      </c>
      <c r="S5973" s="20">
        <v>7.079313</v>
      </c>
      <c r="T5973" s="20">
        <v>0.78300000000000003</v>
      </c>
      <c r="U5973" s="20">
        <v>0.6</v>
      </c>
      <c r="V5973" s="20">
        <f t="shared" si="186"/>
        <v>0.53921654904319993</v>
      </c>
      <c r="W5973" s="20">
        <f t="shared" si="187"/>
        <v>8.9458729828320003</v>
      </c>
    </row>
    <row r="5974" spans="1:23" x14ac:dyDescent="0.25">
      <c r="A5974" s="18">
        <v>43146</v>
      </c>
      <c r="B5974" s="18">
        <v>44344</v>
      </c>
      <c r="C5974" s="18">
        <v>6410</v>
      </c>
      <c r="D5974" s="18">
        <v>6410</v>
      </c>
      <c r="E5974" s="18" t="s">
        <v>171</v>
      </c>
      <c r="F5974" s="18" t="s">
        <v>172</v>
      </c>
      <c r="G5974" s="19">
        <v>4.9122435816900003</v>
      </c>
      <c r="H5974" s="19">
        <v>1.9879100000000001</v>
      </c>
      <c r="I5974" s="18" t="s">
        <v>24</v>
      </c>
      <c r="J5974" s="18" t="s">
        <v>173</v>
      </c>
      <c r="K5974" s="18">
        <v>16</v>
      </c>
      <c r="L5974" s="18">
        <v>60</v>
      </c>
      <c r="M5974" s="18" t="s">
        <v>71</v>
      </c>
      <c r="N5974" s="18" t="s">
        <v>74</v>
      </c>
      <c r="O5974" s="18" t="s">
        <v>75</v>
      </c>
      <c r="P5974" s="19">
        <v>1711.8079323300001</v>
      </c>
      <c r="Q5974" s="19">
        <v>213976.47451</v>
      </c>
      <c r="R5974" s="20">
        <v>0.78656000000000004</v>
      </c>
      <c r="S5974" s="20">
        <v>7.079313</v>
      </c>
      <c r="T5974" s="20">
        <v>0.78300000000000003</v>
      </c>
      <c r="U5974" s="20">
        <v>0.6</v>
      </c>
      <c r="V5974" s="20">
        <f t="shared" si="186"/>
        <v>0.33930347624319995</v>
      </c>
      <c r="W5974" s="20">
        <f t="shared" si="187"/>
        <v>5.6292148423320008</v>
      </c>
    </row>
    <row r="5975" spans="1:23" x14ac:dyDescent="0.25">
      <c r="A5975" s="18">
        <v>43150</v>
      </c>
      <c r="B5975" s="18">
        <v>44348</v>
      </c>
      <c r="C5975" s="18">
        <v>6410</v>
      </c>
      <c r="D5975" s="18">
        <v>6410</v>
      </c>
      <c r="E5975" s="18" t="s">
        <v>171</v>
      </c>
      <c r="F5975" s="18" t="s">
        <v>172</v>
      </c>
      <c r="G5975" s="19">
        <v>3.65582176763</v>
      </c>
      <c r="H5975" s="19">
        <v>1.47946</v>
      </c>
      <c r="I5975" s="18" t="s">
        <v>24</v>
      </c>
      <c r="J5975" s="18" t="s">
        <v>173</v>
      </c>
      <c r="K5975" s="18">
        <v>16</v>
      </c>
      <c r="L5975" s="18">
        <v>60</v>
      </c>
      <c r="M5975" s="18" t="s">
        <v>71</v>
      </c>
      <c r="N5975" s="18" t="s">
        <v>74</v>
      </c>
      <c r="O5975" s="18" t="s">
        <v>75</v>
      </c>
      <c r="P5975" s="19">
        <v>1579.78518231</v>
      </c>
      <c r="Q5975" s="19">
        <v>159246.95920799999</v>
      </c>
      <c r="R5975" s="20">
        <v>0.78656000000000004</v>
      </c>
      <c r="S5975" s="20">
        <v>7.079313</v>
      </c>
      <c r="T5975" s="20">
        <v>0.78300000000000003</v>
      </c>
      <c r="U5975" s="20">
        <v>0.6</v>
      </c>
      <c r="V5975" s="20">
        <f t="shared" si="186"/>
        <v>0.2525194404992</v>
      </c>
      <c r="W5975" s="20">
        <f t="shared" si="187"/>
        <v>4.1894241643920003</v>
      </c>
    </row>
    <row r="5976" spans="1:23" x14ac:dyDescent="0.25">
      <c r="A5976" s="18">
        <v>44313</v>
      </c>
      <c r="B5976" s="18">
        <v>44294</v>
      </c>
      <c r="C5976" s="18">
        <v>6410</v>
      </c>
      <c r="D5976" s="18">
        <v>6410</v>
      </c>
      <c r="E5976" s="18" t="s">
        <v>171</v>
      </c>
      <c r="F5976" s="18" t="s">
        <v>172</v>
      </c>
      <c r="G5976" s="19">
        <v>0.75692520208199998</v>
      </c>
      <c r="H5976" s="19">
        <v>0.30631700000000001</v>
      </c>
      <c r="I5976" s="18" t="s">
        <v>24</v>
      </c>
      <c r="J5976" s="18" t="s">
        <v>173</v>
      </c>
      <c r="K5976" s="18">
        <v>16</v>
      </c>
      <c r="L5976" s="18">
        <v>60</v>
      </c>
      <c r="M5976" s="18" t="s">
        <v>71</v>
      </c>
      <c r="N5976" s="18" t="s">
        <v>74</v>
      </c>
      <c r="O5976" s="18" t="s">
        <v>75</v>
      </c>
      <c r="P5976" s="19">
        <v>2168.0374378000001</v>
      </c>
      <c r="Q5976" s="19">
        <v>228964.365513</v>
      </c>
      <c r="R5976" s="20">
        <v>0.78656000000000004</v>
      </c>
      <c r="S5976" s="20">
        <v>7.079313</v>
      </c>
      <c r="T5976" s="20">
        <v>0.78300000000000003</v>
      </c>
      <c r="U5976" s="20">
        <v>0.6</v>
      </c>
      <c r="V5976" s="20">
        <f t="shared" si="186"/>
        <v>5.2283263795839995E-2</v>
      </c>
      <c r="W5976" s="20">
        <f t="shared" si="187"/>
        <v>0.86740556808840008</v>
      </c>
    </row>
    <row r="5977" spans="1:23" x14ac:dyDescent="0.25">
      <c r="A5977" s="18">
        <v>44325</v>
      </c>
      <c r="B5977" s="18">
        <v>44306</v>
      </c>
      <c r="C5977" s="18">
        <v>6410</v>
      </c>
      <c r="D5977" s="18">
        <v>6410</v>
      </c>
      <c r="E5977" s="18" t="s">
        <v>171</v>
      </c>
      <c r="F5977" s="18" t="s">
        <v>172</v>
      </c>
      <c r="G5977" s="19">
        <v>8.9634639158500007E-2</v>
      </c>
      <c r="H5977" s="19">
        <v>3.6273899999999998E-2</v>
      </c>
      <c r="I5977" s="18" t="s">
        <v>24</v>
      </c>
      <c r="J5977" s="18" t="s">
        <v>173</v>
      </c>
      <c r="K5977" s="18">
        <v>16</v>
      </c>
      <c r="L5977" s="18">
        <v>60</v>
      </c>
      <c r="M5977" s="18" t="s">
        <v>71</v>
      </c>
      <c r="N5977" s="18" t="s">
        <v>74</v>
      </c>
      <c r="O5977" s="18" t="s">
        <v>75</v>
      </c>
      <c r="P5977" s="19">
        <v>1323.0935379099999</v>
      </c>
      <c r="Q5977" s="19">
        <v>103783.289349</v>
      </c>
      <c r="R5977" s="20">
        <v>0.78656000000000004</v>
      </c>
      <c r="S5977" s="20">
        <v>7.079313</v>
      </c>
      <c r="T5977" s="20">
        <v>0.78300000000000003</v>
      </c>
      <c r="U5977" s="20">
        <v>0.6</v>
      </c>
      <c r="V5977" s="20">
        <f t="shared" si="186"/>
        <v>6.1913569361279992E-3</v>
      </c>
      <c r="W5977" s="20">
        <f t="shared" si="187"/>
        <v>0.10271771673227999</v>
      </c>
    </row>
    <row r="5978" spans="1:23" x14ac:dyDescent="0.25">
      <c r="A5978" s="18">
        <v>44340</v>
      </c>
      <c r="B5978" s="18">
        <v>44321</v>
      </c>
      <c r="C5978" s="18">
        <v>6410</v>
      </c>
      <c r="D5978" s="18">
        <v>6410</v>
      </c>
      <c r="E5978" s="18" t="s">
        <v>171</v>
      </c>
      <c r="F5978" s="18" t="s">
        <v>172</v>
      </c>
      <c r="G5978" s="19">
        <v>15.133800756699999</v>
      </c>
      <c r="H5978" s="19">
        <v>6.1244300000000003</v>
      </c>
      <c r="I5978" s="18" t="s">
        <v>24</v>
      </c>
      <c r="J5978" s="18" t="s">
        <v>173</v>
      </c>
      <c r="K5978" s="18">
        <v>16</v>
      </c>
      <c r="L5978" s="18">
        <v>60</v>
      </c>
      <c r="M5978" s="18" t="s">
        <v>71</v>
      </c>
      <c r="N5978" s="18" t="s">
        <v>74</v>
      </c>
      <c r="O5978" s="18" t="s">
        <v>75</v>
      </c>
      <c r="P5978" s="19">
        <v>3253.5693185800001</v>
      </c>
      <c r="Q5978" s="19">
        <v>659225.72405099997</v>
      </c>
      <c r="R5978" s="20">
        <v>0.78656000000000004</v>
      </c>
      <c r="S5978" s="20">
        <v>7.079313</v>
      </c>
      <c r="T5978" s="20">
        <v>0.78300000000000003</v>
      </c>
      <c r="U5978" s="20">
        <v>0.6</v>
      </c>
      <c r="V5978" s="20">
        <f t="shared" si="186"/>
        <v>1.0453392703936</v>
      </c>
      <c r="W5978" s="20">
        <f t="shared" si="187"/>
        <v>17.342702766636002</v>
      </c>
    </row>
    <row r="5979" spans="1:23" x14ac:dyDescent="0.25">
      <c r="A5979" s="18">
        <v>44347</v>
      </c>
      <c r="B5979" s="18">
        <v>44328</v>
      </c>
      <c r="C5979" s="18">
        <v>6410</v>
      </c>
      <c r="D5979" s="18">
        <v>6410</v>
      </c>
      <c r="E5979" s="18" t="s">
        <v>171</v>
      </c>
      <c r="F5979" s="18" t="s">
        <v>172</v>
      </c>
      <c r="G5979" s="19">
        <v>4.7111388776499998</v>
      </c>
      <c r="H5979" s="19">
        <v>1.9065300000000001</v>
      </c>
      <c r="I5979" s="18" t="s">
        <v>24</v>
      </c>
      <c r="J5979" s="18" t="s">
        <v>173</v>
      </c>
      <c r="K5979" s="18">
        <v>16</v>
      </c>
      <c r="L5979" s="18">
        <v>60</v>
      </c>
      <c r="M5979" s="18" t="s">
        <v>71</v>
      </c>
      <c r="N5979" s="18" t="s">
        <v>74</v>
      </c>
      <c r="O5979" s="18" t="s">
        <v>75</v>
      </c>
      <c r="P5979" s="19">
        <v>1674.58242331</v>
      </c>
      <c r="Q5979" s="19">
        <v>207173.623789</v>
      </c>
      <c r="R5979" s="20">
        <v>0.78656000000000004</v>
      </c>
      <c r="S5979" s="20">
        <v>7.079313</v>
      </c>
      <c r="T5979" s="20">
        <v>0.78300000000000003</v>
      </c>
      <c r="U5979" s="20">
        <v>0.6</v>
      </c>
      <c r="V5979" s="20">
        <f t="shared" si="186"/>
        <v>0.32541325138559996</v>
      </c>
      <c r="W5979" s="20">
        <f t="shared" si="187"/>
        <v>5.3987690455560005</v>
      </c>
    </row>
    <row r="5980" spans="1:23" x14ac:dyDescent="0.25">
      <c r="A5980" s="18">
        <v>44349</v>
      </c>
      <c r="B5980" s="18">
        <v>44330</v>
      </c>
      <c r="C5980" s="18">
        <v>6410</v>
      </c>
      <c r="D5980" s="18">
        <v>6410</v>
      </c>
      <c r="E5980" s="18" t="s">
        <v>171</v>
      </c>
      <c r="F5980" s="18" t="s">
        <v>172</v>
      </c>
      <c r="G5980" s="19">
        <v>4.3832868100400004</v>
      </c>
      <c r="H5980" s="19">
        <v>1.7738499999999999</v>
      </c>
      <c r="I5980" s="18" t="s">
        <v>24</v>
      </c>
      <c r="J5980" s="18" t="s">
        <v>173</v>
      </c>
      <c r="K5980" s="18">
        <v>16</v>
      </c>
      <c r="L5980" s="18">
        <v>60</v>
      </c>
      <c r="M5980" s="18" t="s">
        <v>71</v>
      </c>
      <c r="N5980" s="18" t="s">
        <v>74</v>
      </c>
      <c r="O5980" s="18" t="s">
        <v>75</v>
      </c>
      <c r="P5980" s="19">
        <v>1694.7850100400001</v>
      </c>
      <c r="Q5980" s="19">
        <v>190935.20970100001</v>
      </c>
      <c r="R5980" s="20">
        <v>0.78656000000000004</v>
      </c>
      <c r="S5980" s="20">
        <v>7.079313</v>
      </c>
      <c r="T5980" s="20">
        <v>0.78300000000000003</v>
      </c>
      <c r="U5980" s="20">
        <v>0.6</v>
      </c>
      <c r="V5980" s="20">
        <f t="shared" si="186"/>
        <v>0.30276696195199998</v>
      </c>
      <c r="W5980" s="20">
        <f t="shared" si="187"/>
        <v>5.0230557460199998</v>
      </c>
    </row>
    <row r="5981" spans="1:23" x14ac:dyDescent="0.25">
      <c r="A5981" s="18">
        <v>44353</v>
      </c>
      <c r="B5981" s="18">
        <v>44334</v>
      </c>
      <c r="C5981" s="18">
        <v>6410</v>
      </c>
      <c r="D5981" s="18">
        <v>6410</v>
      </c>
      <c r="E5981" s="18" t="s">
        <v>171</v>
      </c>
      <c r="F5981" s="18" t="s">
        <v>172</v>
      </c>
      <c r="G5981" s="19">
        <v>5.50414549073</v>
      </c>
      <c r="H5981" s="19">
        <v>2.2274500000000002</v>
      </c>
      <c r="I5981" s="18" t="s">
        <v>24</v>
      </c>
      <c r="J5981" s="18" t="s">
        <v>173</v>
      </c>
      <c r="K5981" s="18">
        <v>16</v>
      </c>
      <c r="L5981" s="18">
        <v>60</v>
      </c>
      <c r="M5981" s="18" t="s">
        <v>71</v>
      </c>
      <c r="N5981" s="18" t="s">
        <v>74</v>
      </c>
      <c r="O5981" s="18" t="s">
        <v>75</v>
      </c>
      <c r="P5981" s="19">
        <v>1873.7400286500001</v>
      </c>
      <c r="Q5981" s="19">
        <v>239759.61853400001</v>
      </c>
      <c r="R5981" s="20">
        <v>0.78656000000000004</v>
      </c>
      <c r="S5981" s="20">
        <v>7.079313</v>
      </c>
      <c r="T5981" s="20">
        <v>0.78300000000000003</v>
      </c>
      <c r="U5981" s="20">
        <v>0.6</v>
      </c>
      <c r="V5981" s="20">
        <f t="shared" si="186"/>
        <v>0.38018900662400001</v>
      </c>
      <c r="W5981" s="20">
        <f t="shared" si="187"/>
        <v>6.3075262967400008</v>
      </c>
    </row>
    <row r="5982" spans="1:23" x14ac:dyDescent="0.25">
      <c r="A5982" s="18">
        <v>44359</v>
      </c>
      <c r="B5982" s="18">
        <v>44340</v>
      </c>
      <c r="C5982" s="18">
        <v>6410</v>
      </c>
      <c r="D5982" s="18">
        <v>6410</v>
      </c>
      <c r="E5982" s="18" t="s">
        <v>171</v>
      </c>
      <c r="F5982" s="18" t="s">
        <v>172</v>
      </c>
      <c r="G5982" s="19">
        <v>11.2014741588</v>
      </c>
      <c r="H5982" s="19">
        <v>4.53308</v>
      </c>
      <c r="I5982" s="18" t="s">
        <v>24</v>
      </c>
      <c r="J5982" s="18" t="s">
        <v>173</v>
      </c>
      <c r="K5982" s="18">
        <v>16</v>
      </c>
      <c r="L5982" s="18">
        <v>60</v>
      </c>
      <c r="M5982" s="18" t="s">
        <v>71</v>
      </c>
      <c r="N5982" s="18" t="s">
        <v>74</v>
      </c>
      <c r="O5982" s="18" t="s">
        <v>75</v>
      </c>
      <c r="P5982" s="19">
        <v>3499.0497817800001</v>
      </c>
      <c r="Q5982" s="19">
        <v>487934.26261699997</v>
      </c>
      <c r="R5982" s="20">
        <v>0.78656000000000004</v>
      </c>
      <c r="S5982" s="20">
        <v>7.079313</v>
      </c>
      <c r="T5982" s="20">
        <v>0.78300000000000003</v>
      </c>
      <c r="U5982" s="20">
        <v>0.6</v>
      </c>
      <c r="V5982" s="20">
        <f t="shared" si="186"/>
        <v>0.77372205084159984</v>
      </c>
      <c r="W5982" s="20">
        <f t="shared" si="187"/>
        <v>12.836436869616001</v>
      </c>
    </row>
    <row r="5983" spans="1:23" x14ac:dyDescent="0.25">
      <c r="A5983" s="18">
        <v>44365</v>
      </c>
      <c r="B5983" s="18">
        <v>44356</v>
      </c>
      <c r="C5983" s="18">
        <v>6410</v>
      </c>
      <c r="D5983" s="18">
        <v>6410</v>
      </c>
      <c r="E5983" s="18" t="s">
        <v>171</v>
      </c>
      <c r="F5983" s="18" t="s">
        <v>172</v>
      </c>
      <c r="G5983" s="19">
        <v>4.5089195954100001</v>
      </c>
      <c r="H5983" s="19">
        <v>1.8246899999999999</v>
      </c>
      <c r="I5983" s="18" t="s">
        <v>24</v>
      </c>
      <c r="J5983" s="18" t="s">
        <v>173</v>
      </c>
      <c r="K5983" s="18">
        <v>16</v>
      </c>
      <c r="L5983" s="18">
        <v>60</v>
      </c>
      <c r="M5983" s="18" t="s">
        <v>71</v>
      </c>
      <c r="N5983" s="18" t="s">
        <v>74</v>
      </c>
      <c r="O5983" s="18" t="s">
        <v>75</v>
      </c>
      <c r="P5983" s="19">
        <v>1597.6346856299999</v>
      </c>
      <c r="Q5983" s="19">
        <v>196407.75194300001</v>
      </c>
      <c r="R5983" s="20">
        <v>0.78656000000000004</v>
      </c>
      <c r="S5983" s="20">
        <v>7.079313</v>
      </c>
      <c r="T5983" s="20">
        <v>0.78300000000000003</v>
      </c>
      <c r="U5983" s="20">
        <v>0.6</v>
      </c>
      <c r="V5983" s="20">
        <f t="shared" si="186"/>
        <v>0.31144451210879992</v>
      </c>
      <c r="W5983" s="20">
        <f t="shared" si="187"/>
        <v>5.1670206551880007</v>
      </c>
    </row>
    <row r="5984" spans="1:23" x14ac:dyDescent="0.25">
      <c r="A5984" s="18">
        <v>44367</v>
      </c>
      <c r="B5984" s="18">
        <v>44358</v>
      </c>
      <c r="C5984" s="18">
        <v>6410</v>
      </c>
      <c r="D5984" s="18">
        <v>6410</v>
      </c>
      <c r="E5984" s="18" t="s">
        <v>171</v>
      </c>
      <c r="F5984" s="18" t="s">
        <v>172</v>
      </c>
      <c r="G5984" s="19">
        <v>58.626689120499996</v>
      </c>
      <c r="H5984" s="19">
        <v>23.7254</v>
      </c>
      <c r="I5984" s="18" t="s">
        <v>24</v>
      </c>
      <c r="J5984" s="18" t="s">
        <v>173</v>
      </c>
      <c r="K5984" s="18">
        <v>16</v>
      </c>
      <c r="L5984" s="18">
        <v>60</v>
      </c>
      <c r="M5984" s="18" t="s">
        <v>71</v>
      </c>
      <c r="N5984" s="18" t="s">
        <v>74</v>
      </c>
      <c r="O5984" s="18" t="s">
        <v>75</v>
      </c>
      <c r="P5984" s="19">
        <v>9084.4683985400006</v>
      </c>
      <c r="Q5984" s="19">
        <v>2553768.3629899998</v>
      </c>
      <c r="R5984" s="20">
        <v>0.78656000000000004</v>
      </c>
      <c r="S5984" s="20">
        <v>7.079313</v>
      </c>
      <c r="T5984" s="20">
        <v>0.78300000000000003</v>
      </c>
      <c r="U5984" s="20">
        <v>0.6</v>
      </c>
      <c r="V5984" s="20">
        <f t="shared" si="186"/>
        <v>4.0495347854079995</v>
      </c>
      <c r="W5984" s="20">
        <f t="shared" si="187"/>
        <v>67.183813060079999</v>
      </c>
    </row>
    <row r="5985" spans="1:23" x14ac:dyDescent="0.25">
      <c r="A5985" s="18">
        <v>44371</v>
      </c>
      <c r="B5985" s="18">
        <v>44362</v>
      </c>
      <c r="C5985" s="18">
        <v>6410</v>
      </c>
      <c r="D5985" s="18">
        <v>6410</v>
      </c>
      <c r="E5985" s="18" t="s">
        <v>171</v>
      </c>
      <c r="F5985" s="18" t="s">
        <v>172</v>
      </c>
      <c r="G5985" s="19">
        <v>20.795629185500001</v>
      </c>
      <c r="H5985" s="19">
        <v>8.4156899999999997</v>
      </c>
      <c r="I5985" s="18" t="s">
        <v>24</v>
      </c>
      <c r="J5985" s="18" t="s">
        <v>173</v>
      </c>
      <c r="K5985" s="18">
        <v>16</v>
      </c>
      <c r="L5985" s="18">
        <v>60</v>
      </c>
      <c r="M5985" s="18" t="s">
        <v>71</v>
      </c>
      <c r="N5985" s="18" t="s">
        <v>74</v>
      </c>
      <c r="O5985" s="18" t="s">
        <v>75</v>
      </c>
      <c r="P5985" s="19">
        <v>5008.54544248</v>
      </c>
      <c r="Q5985" s="19">
        <v>905853.98389499995</v>
      </c>
      <c r="R5985" s="20">
        <v>0.78656000000000004</v>
      </c>
      <c r="S5985" s="20">
        <v>7.079313</v>
      </c>
      <c r="T5985" s="20">
        <v>0.78300000000000003</v>
      </c>
      <c r="U5985" s="20">
        <v>0.6</v>
      </c>
      <c r="V5985" s="20">
        <f t="shared" si="186"/>
        <v>1.4364195924287999</v>
      </c>
      <c r="W5985" s="20">
        <f t="shared" si="187"/>
        <v>23.830921448388001</v>
      </c>
    </row>
    <row r="5986" spans="1:23" x14ac:dyDescent="0.25">
      <c r="A5986" s="18">
        <v>44372</v>
      </c>
      <c r="B5986" s="18">
        <v>44363</v>
      </c>
      <c r="C5986" s="18">
        <v>6410</v>
      </c>
      <c r="D5986" s="18">
        <v>6410</v>
      </c>
      <c r="E5986" s="18" t="s">
        <v>171</v>
      </c>
      <c r="F5986" s="18" t="s">
        <v>172</v>
      </c>
      <c r="G5986" s="19">
        <v>4.6757741483800004</v>
      </c>
      <c r="H5986" s="19">
        <v>1.89222</v>
      </c>
      <c r="I5986" s="18" t="s">
        <v>24</v>
      </c>
      <c r="J5986" s="18" t="s">
        <v>173</v>
      </c>
      <c r="K5986" s="18">
        <v>16</v>
      </c>
      <c r="L5986" s="18">
        <v>60</v>
      </c>
      <c r="M5986" s="18" t="s">
        <v>71</v>
      </c>
      <c r="N5986" s="18" t="s">
        <v>74</v>
      </c>
      <c r="O5986" s="18" t="s">
        <v>75</v>
      </c>
      <c r="P5986" s="19">
        <v>1668.19874994</v>
      </c>
      <c r="Q5986" s="19">
        <v>203675.90719699999</v>
      </c>
      <c r="R5986" s="20">
        <v>0.78656000000000004</v>
      </c>
      <c r="S5986" s="20">
        <v>7.079313</v>
      </c>
      <c r="T5986" s="20">
        <v>0.78300000000000003</v>
      </c>
      <c r="U5986" s="20">
        <v>0.6</v>
      </c>
      <c r="V5986" s="20">
        <f t="shared" si="186"/>
        <v>0.32297077021439996</v>
      </c>
      <c r="W5986" s="20">
        <f t="shared" si="187"/>
        <v>5.3582470579440002</v>
      </c>
    </row>
    <row r="5987" spans="1:23" x14ac:dyDescent="0.25">
      <c r="A5987" s="18">
        <v>44373</v>
      </c>
      <c r="B5987" s="18">
        <v>44364</v>
      </c>
      <c r="C5987" s="18">
        <v>6410</v>
      </c>
      <c r="D5987" s="18">
        <v>6410</v>
      </c>
      <c r="E5987" s="18" t="s">
        <v>171</v>
      </c>
      <c r="F5987" s="18" t="s">
        <v>172</v>
      </c>
      <c r="G5987" s="19">
        <v>1.89820218527</v>
      </c>
      <c r="H5987" s="19">
        <v>0.76817500000000005</v>
      </c>
      <c r="I5987" s="18" t="s">
        <v>24</v>
      </c>
      <c r="J5987" s="18" t="s">
        <v>173</v>
      </c>
      <c r="K5987" s="18">
        <v>16</v>
      </c>
      <c r="L5987" s="18">
        <v>60</v>
      </c>
      <c r="M5987" s="18" t="s">
        <v>71</v>
      </c>
      <c r="N5987" s="18" t="s">
        <v>74</v>
      </c>
      <c r="O5987" s="18" t="s">
        <v>75</v>
      </c>
      <c r="P5987" s="19">
        <v>1038.39435729</v>
      </c>
      <c r="Q5987" s="19">
        <v>82685.356447700004</v>
      </c>
      <c r="R5987" s="20">
        <v>0.78656000000000004</v>
      </c>
      <c r="S5987" s="20">
        <v>7.079313</v>
      </c>
      <c r="T5987" s="20">
        <v>0.78300000000000003</v>
      </c>
      <c r="U5987" s="20">
        <v>0.6</v>
      </c>
      <c r="V5987" s="20">
        <f t="shared" si="186"/>
        <v>0.131114812976</v>
      </c>
      <c r="W5987" s="20">
        <f t="shared" si="187"/>
        <v>2.1752605055100003</v>
      </c>
    </row>
    <row r="5988" spans="1:23" x14ac:dyDescent="0.25">
      <c r="A5988" s="18">
        <v>44379</v>
      </c>
      <c r="B5988" s="18">
        <v>44370</v>
      </c>
      <c r="C5988" s="18">
        <v>6410</v>
      </c>
      <c r="D5988" s="18">
        <v>6410</v>
      </c>
      <c r="E5988" s="18" t="s">
        <v>171</v>
      </c>
      <c r="F5988" s="18" t="s">
        <v>172</v>
      </c>
      <c r="G5988" s="19">
        <v>7.0223716458599998</v>
      </c>
      <c r="H5988" s="19">
        <v>2.84185</v>
      </c>
      <c r="I5988" s="18" t="s">
        <v>24</v>
      </c>
      <c r="J5988" s="18" t="s">
        <v>173</v>
      </c>
      <c r="K5988" s="18">
        <v>16</v>
      </c>
      <c r="L5988" s="18">
        <v>60</v>
      </c>
      <c r="M5988" s="18" t="s">
        <v>71</v>
      </c>
      <c r="N5988" s="18" t="s">
        <v>74</v>
      </c>
      <c r="O5988" s="18" t="s">
        <v>75</v>
      </c>
      <c r="P5988" s="19">
        <v>2352.0653504299999</v>
      </c>
      <c r="Q5988" s="19">
        <v>305893.28531599999</v>
      </c>
      <c r="R5988" s="20">
        <v>0.78656000000000004</v>
      </c>
      <c r="S5988" s="20">
        <v>7.079313</v>
      </c>
      <c r="T5988" s="20">
        <v>0.78300000000000003</v>
      </c>
      <c r="U5988" s="20">
        <v>0.6</v>
      </c>
      <c r="V5988" s="20">
        <f t="shared" si="186"/>
        <v>0.48505696131199993</v>
      </c>
      <c r="W5988" s="20">
        <f t="shared" si="187"/>
        <v>8.04733825962</v>
      </c>
    </row>
    <row r="5989" spans="1:23" x14ac:dyDescent="0.25">
      <c r="A5989" s="18">
        <v>44380</v>
      </c>
      <c r="B5989" s="18">
        <v>44371</v>
      </c>
      <c r="C5989" s="18">
        <v>6410</v>
      </c>
      <c r="D5989" s="18">
        <v>6410</v>
      </c>
      <c r="E5989" s="18" t="s">
        <v>171</v>
      </c>
      <c r="F5989" s="18" t="s">
        <v>172</v>
      </c>
      <c r="G5989" s="19">
        <v>2.7247555614899999</v>
      </c>
      <c r="H5989" s="19">
        <v>1.10267</v>
      </c>
      <c r="I5989" s="18" t="s">
        <v>24</v>
      </c>
      <c r="J5989" s="18" t="s">
        <v>173</v>
      </c>
      <c r="K5989" s="18">
        <v>16</v>
      </c>
      <c r="L5989" s="18">
        <v>60</v>
      </c>
      <c r="M5989" s="18" t="s">
        <v>71</v>
      </c>
      <c r="N5989" s="18" t="s">
        <v>74</v>
      </c>
      <c r="O5989" s="18" t="s">
        <v>75</v>
      </c>
      <c r="P5989" s="19">
        <v>1293.3323997</v>
      </c>
      <c r="Q5989" s="19">
        <v>118689.877496</v>
      </c>
      <c r="R5989" s="20">
        <v>0.78656000000000004</v>
      </c>
      <c r="S5989" s="20">
        <v>7.079313</v>
      </c>
      <c r="T5989" s="20">
        <v>0.78300000000000003</v>
      </c>
      <c r="U5989" s="20">
        <v>0.6</v>
      </c>
      <c r="V5989" s="20">
        <f t="shared" si="186"/>
        <v>0.18820759699839998</v>
      </c>
      <c r="W5989" s="20">
        <f t="shared" si="187"/>
        <v>3.1224584262840001</v>
      </c>
    </row>
    <row r="5990" spans="1:23" x14ac:dyDescent="0.25">
      <c r="A5990" s="18">
        <v>44381</v>
      </c>
      <c r="B5990" s="18">
        <v>44372</v>
      </c>
      <c r="C5990" s="18">
        <v>6410</v>
      </c>
      <c r="D5990" s="18">
        <v>6410</v>
      </c>
      <c r="E5990" s="18" t="s">
        <v>171</v>
      </c>
      <c r="F5990" s="18" t="s">
        <v>172</v>
      </c>
      <c r="G5990" s="19">
        <v>2.8084908251599998</v>
      </c>
      <c r="H5990" s="19">
        <v>1.13656</v>
      </c>
      <c r="I5990" s="18" t="s">
        <v>24</v>
      </c>
      <c r="J5990" s="18" t="s">
        <v>173</v>
      </c>
      <c r="K5990" s="18">
        <v>16</v>
      </c>
      <c r="L5990" s="18">
        <v>60</v>
      </c>
      <c r="M5990" s="18" t="s">
        <v>71</v>
      </c>
      <c r="N5990" s="18" t="s">
        <v>74</v>
      </c>
      <c r="O5990" s="18" t="s">
        <v>75</v>
      </c>
      <c r="P5990" s="19">
        <v>1331.9170510900001</v>
      </c>
      <c r="Q5990" s="19">
        <v>122337.370994</v>
      </c>
      <c r="R5990" s="20">
        <v>0.78656000000000004</v>
      </c>
      <c r="S5990" s="20">
        <v>7.079313</v>
      </c>
      <c r="T5990" s="20">
        <v>0.78300000000000003</v>
      </c>
      <c r="U5990" s="20">
        <v>0.6</v>
      </c>
      <c r="V5990" s="20">
        <f t="shared" si="186"/>
        <v>0.19399206149119996</v>
      </c>
      <c r="W5990" s="20">
        <f t="shared" si="187"/>
        <v>3.2184255933120003</v>
      </c>
    </row>
    <row r="5991" spans="1:23" x14ac:dyDescent="0.25">
      <c r="A5991" s="18">
        <v>44382</v>
      </c>
      <c r="B5991" s="18">
        <v>44373</v>
      </c>
      <c r="C5991" s="18">
        <v>6410</v>
      </c>
      <c r="D5991" s="18">
        <v>6410</v>
      </c>
      <c r="E5991" s="18" t="s">
        <v>171</v>
      </c>
      <c r="F5991" s="18" t="s">
        <v>172</v>
      </c>
      <c r="G5991" s="19">
        <v>4.5517863328599999</v>
      </c>
      <c r="H5991" s="19">
        <v>1.8420399999999999</v>
      </c>
      <c r="I5991" s="18" t="s">
        <v>24</v>
      </c>
      <c r="J5991" s="18" t="s">
        <v>173</v>
      </c>
      <c r="K5991" s="18">
        <v>16</v>
      </c>
      <c r="L5991" s="18">
        <v>60</v>
      </c>
      <c r="M5991" s="18" t="s">
        <v>71</v>
      </c>
      <c r="N5991" s="18" t="s">
        <v>74</v>
      </c>
      <c r="O5991" s="18" t="s">
        <v>75</v>
      </c>
      <c r="P5991" s="19">
        <v>1624.8943349399999</v>
      </c>
      <c r="Q5991" s="19">
        <v>198275.01955699999</v>
      </c>
      <c r="R5991" s="20">
        <v>0.78656000000000004</v>
      </c>
      <c r="S5991" s="20">
        <v>7.079313</v>
      </c>
      <c r="T5991" s="20">
        <v>0.78300000000000003</v>
      </c>
      <c r="U5991" s="20">
        <v>0.6</v>
      </c>
      <c r="V5991" s="20">
        <f t="shared" si="186"/>
        <v>0.31440587118079993</v>
      </c>
      <c r="W5991" s="20">
        <f t="shared" si="187"/>
        <v>5.2161510874079999</v>
      </c>
    </row>
    <row r="5992" spans="1:23" x14ac:dyDescent="0.25">
      <c r="A5992" s="18">
        <v>44383</v>
      </c>
      <c r="B5992" s="18">
        <v>44374</v>
      </c>
      <c r="C5992" s="18">
        <v>6410</v>
      </c>
      <c r="D5992" s="18">
        <v>6410</v>
      </c>
      <c r="E5992" s="18" t="s">
        <v>171</v>
      </c>
      <c r="F5992" s="18" t="s">
        <v>172</v>
      </c>
      <c r="G5992" s="19">
        <v>4.0662446945999999</v>
      </c>
      <c r="H5992" s="19">
        <v>1.6455500000000001</v>
      </c>
      <c r="I5992" s="18" t="s">
        <v>24</v>
      </c>
      <c r="J5992" s="18" t="s">
        <v>173</v>
      </c>
      <c r="K5992" s="18">
        <v>16</v>
      </c>
      <c r="L5992" s="18">
        <v>60</v>
      </c>
      <c r="M5992" s="18" t="s">
        <v>71</v>
      </c>
      <c r="N5992" s="18" t="s">
        <v>74</v>
      </c>
      <c r="O5992" s="18" t="s">
        <v>75</v>
      </c>
      <c r="P5992" s="19">
        <v>1592.20369955</v>
      </c>
      <c r="Q5992" s="19">
        <v>177124.91039500001</v>
      </c>
      <c r="R5992" s="20">
        <v>0.78656000000000004</v>
      </c>
      <c r="S5992" s="20">
        <v>7.079313</v>
      </c>
      <c r="T5992" s="20">
        <v>0.78300000000000003</v>
      </c>
      <c r="U5992" s="20">
        <v>0.6</v>
      </c>
      <c r="V5992" s="20">
        <f t="shared" si="186"/>
        <v>0.28086826633599998</v>
      </c>
      <c r="W5992" s="20">
        <f t="shared" si="187"/>
        <v>4.6597454028600005</v>
      </c>
    </row>
    <row r="5993" spans="1:23" x14ac:dyDescent="0.25">
      <c r="A5993" s="18">
        <v>44395</v>
      </c>
      <c r="B5993" s="18">
        <v>44386</v>
      </c>
      <c r="C5993" s="18">
        <v>6410</v>
      </c>
      <c r="D5993" s="18">
        <v>6410</v>
      </c>
      <c r="E5993" s="18" t="s">
        <v>171</v>
      </c>
      <c r="F5993" s="18" t="s">
        <v>172</v>
      </c>
      <c r="G5993" s="19">
        <v>2.2531889181800002</v>
      </c>
      <c r="H5993" s="19">
        <v>0.911833</v>
      </c>
      <c r="I5993" s="18" t="s">
        <v>24</v>
      </c>
      <c r="J5993" s="18" t="s">
        <v>173</v>
      </c>
      <c r="K5993" s="18">
        <v>16</v>
      </c>
      <c r="L5993" s="18">
        <v>60</v>
      </c>
      <c r="M5993" s="18" t="s">
        <v>71</v>
      </c>
      <c r="N5993" s="18" t="s">
        <v>74</v>
      </c>
      <c r="O5993" s="18" t="s">
        <v>75</v>
      </c>
      <c r="P5993" s="19">
        <v>13727.776715</v>
      </c>
      <c r="Q5993" s="19">
        <v>1497281.07834</v>
      </c>
      <c r="R5993" s="20">
        <v>0.78656000000000004</v>
      </c>
      <c r="S5993" s="20">
        <v>7.079313</v>
      </c>
      <c r="T5993" s="20">
        <v>0.78300000000000003</v>
      </c>
      <c r="U5993" s="20">
        <v>0.6</v>
      </c>
      <c r="V5993" s="20">
        <f t="shared" si="186"/>
        <v>0.15563486609215998</v>
      </c>
      <c r="W5993" s="20">
        <f t="shared" si="187"/>
        <v>2.5820604842916004</v>
      </c>
    </row>
    <row r="5994" spans="1:23" x14ac:dyDescent="0.25">
      <c r="A5994" s="18">
        <v>44398</v>
      </c>
      <c r="B5994" s="18">
        <v>44389</v>
      </c>
      <c r="C5994" s="18">
        <v>6410</v>
      </c>
      <c r="D5994" s="18">
        <v>6410</v>
      </c>
      <c r="E5994" s="18" t="s">
        <v>171</v>
      </c>
      <c r="F5994" s="18" t="s">
        <v>172</v>
      </c>
      <c r="G5994" s="19">
        <v>5.2844105663900001</v>
      </c>
      <c r="H5994" s="19">
        <v>2.1385299999999998</v>
      </c>
      <c r="I5994" s="18" t="s">
        <v>24</v>
      </c>
      <c r="J5994" s="18" t="s">
        <v>173</v>
      </c>
      <c r="K5994" s="18">
        <v>16</v>
      </c>
      <c r="L5994" s="18">
        <v>60</v>
      </c>
      <c r="M5994" s="18" t="s">
        <v>71</v>
      </c>
      <c r="N5994" s="18" t="s">
        <v>74</v>
      </c>
      <c r="O5994" s="18" t="s">
        <v>75</v>
      </c>
      <c r="P5994" s="19">
        <v>2211.7524849599999</v>
      </c>
      <c r="Q5994" s="19">
        <v>230188.003517</v>
      </c>
      <c r="R5994" s="20">
        <v>0.78656000000000004</v>
      </c>
      <c r="S5994" s="20">
        <v>7.079313</v>
      </c>
      <c r="T5994" s="20">
        <v>0.78300000000000003</v>
      </c>
      <c r="U5994" s="20">
        <v>0.6</v>
      </c>
      <c r="V5994" s="20">
        <f t="shared" si="186"/>
        <v>0.36501182802559995</v>
      </c>
      <c r="W5994" s="20">
        <f t="shared" si="187"/>
        <v>6.0557292919559993</v>
      </c>
    </row>
    <row r="5995" spans="1:23" x14ac:dyDescent="0.25">
      <c r="A5995" s="18">
        <v>44401</v>
      </c>
      <c r="B5995" s="18">
        <v>44392</v>
      </c>
      <c r="C5995" s="18">
        <v>6410</v>
      </c>
      <c r="D5995" s="18">
        <v>6410</v>
      </c>
      <c r="E5995" s="18" t="s">
        <v>171</v>
      </c>
      <c r="F5995" s="18" t="s">
        <v>172</v>
      </c>
      <c r="G5995" s="19">
        <v>6.24948980973</v>
      </c>
      <c r="H5995" s="19">
        <v>2.52908</v>
      </c>
      <c r="I5995" s="18" t="s">
        <v>24</v>
      </c>
      <c r="J5995" s="18" t="s">
        <v>173</v>
      </c>
      <c r="K5995" s="18">
        <v>16</v>
      </c>
      <c r="L5995" s="18">
        <v>60</v>
      </c>
      <c r="M5995" s="18" t="s">
        <v>71</v>
      </c>
      <c r="N5995" s="18" t="s">
        <v>74</v>
      </c>
      <c r="O5995" s="18" t="s">
        <v>75</v>
      </c>
      <c r="P5995" s="19">
        <v>2649.09739072</v>
      </c>
      <c r="Q5995" s="19">
        <v>310604.03774900001</v>
      </c>
      <c r="R5995" s="20">
        <v>0.78656000000000004</v>
      </c>
      <c r="S5995" s="20">
        <v>7.079313</v>
      </c>
      <c r="T5995" s="20">
        <v>0.78300000000000003</v>
      </c>
      <c r="U5995" s="20">
        <v>0.6</v>
      </c>
      <c r="V5995" s="20">
        <f t="shared" si="186"/>
        <v>0.43167227676159997</v>
      </c>
      <c r="W5995" s="20">
        <f t="shared" si="187"/>
        <v>7.1616595688160007</v>
      </c>
    </row>
    <row r="5996" spans="1:23" x14ac:dyDescent="0.25">
      <c r="A5996" s="18">
        <v>44402</v>
      </c>
      <c r="B5996" s="18">
        <v>44393</v>
      </c>
      <c r="C5996" s="18">
        <v>6410</v>
      </c>
      <c r="D5996" s="18">
        <v>6410</v>
      </c>
      <c r="E5996" s="18" t="s">
        <v>171</v>
      </c>
      <c r="F5996" s="18" t="s">
        <v>172</v>
      </c>
      <c r="G5996" s="19">
        <v>2.6125305284799998</v>
      </c>
      <c r="H5996" s="19">
        <v>1.05725</v>
      </c>
      <c r="I5996" s="18" t="s">
        <v>24</v>
      </c>
      <c r="J5996" s="18" t="s">
        <v>173</v>
      </c>
      <c r="K5996" s="18">
        <v>16</v>
      </c>
      <c r="L5996" s="18">
        <v>60</v>
      </c>
      <c r="M5996" s="18" t="s">
        <v>71</v>
      </c>
      <c r="N5996" s="18" t="s">
        <v>74</v>
      </c>
      <c r="O5996" s="18" t="s">
        <v>75</v>
      </c>
      <c r="P5996" s="19">
        <v>1355.74880648</v>
      </c>
      <c r="Q5996" s="19">
        <v>113801.37461499999</v>
      </c>
      <c r="R5996" s="20">
        <v>0.78656000000000004</v>
      </c>
      <c r="S5996" s="20">
        <v>7.079313</v>
      </c>
      <c r="T5996" s="20">
        <v>0.78300000000000003</v>
      </c>
      <c r="U5996" s="20">
        <v>0.6</v>
      </c>
      <c r="V5996" s="20">
        <f t="shared" si="186"/>
        <v>0.18045515152</v>
      </c>
      <c r="W5996" s="20">
        <f t="shared" si="187"/>
        <v>2.9938414677000003</v>
      </c>
    </row>
    <row r="5997" spans="1:23" x14ac:dyDescent="0.25">
      <c r="A5997" s="18">
        <v>44407</v>
      </c>
      <c r="B5997" s="18">
        <v>44398</v>
      </c>
      <c r="C5997" s="18">
        <v>6410</v>
      </c>
      <c r="D5997" s="18">
        <v>6410</v>
      </c>
      <c r="E5997" s="18" t="s">
        <v>171</v>
      </c>
      <c r="F5997" s="18" t="s">
        <v>172</v>
      </c>
      <c r="G5997" s="19">
        <v>3.6950115484000001</v>
      </c>
      <c r="H5997" s="19">
        <v>1.49532</v>
      </c>
      <c r="I5997" s="18" t="s">
        <v>24</v>
      </c>
      <c r="J5997" s="18" t="s">
        <v>173</v>
      </c>
      <c r="K5997" s="18">
        <v>16</v>
      </c>
      <c r="L5997" s="18">
        <v>60</v>
      </c>
      <c r="M5997" s="18" t="s">
        <v>71</v>
      </c>
      <c r="N5997" s="18" t="s">
        <v>74</v>
      </c>
      <c r="O5997" s="18" t="s">
        <v>75</v>
      </c>
      <c r="P5997" s="19">
        <v>1762.49653749</v>
      </c>
      <c r="Q5997" s="19">
        <v>160954.05923000001</v>
      </c>
      <c r="R5997" s="20">
        <v>0.78656000000000004</v>
      </c>
      <c r="S5997" s="20">
        <v>7.079313</v>
      </c>
      <c r="T5997" s="20">
        <v>0.78300000000000003</v>
      </c>
      <c r="U5997" s="20">
        <v>0.6</v>
      </c>
      <c r="V5997" s="20">
        <f t="shared" si="186"/>
        <v>0.25522648112639995</v>
      </c>
      <c r="W5997" s="20">
        <f t="shared" si="187"/>
        <v>4.2343353260640004</v>
      </c>
    </row>
    <row r="5998" spans="1:23" x14ac:dyDescent="0.25">
      <c r="A5998" s="18">
        <v>44408</v>
      </c>
      <c r="B5998" s="18">
        <v>44399</v>
      </c>
      <c r="C5998" s="18">
        <v>6410</v>
      </c>
      <c r="D5998" s="18">
        <v>6410</v>
      </c>
      <c r="E5998" s="18" t="s">
        <v>171</v>
      </c>
      <c r="F5998" s="18" t="s">
        <v>172</v>
      </c>
      <c r="G5998" s="19">
        <v>2.3866419799799998</v>
      </c>
      <c r="H5998" s="19">
        <v>0.96584000000000003</v>
      </c>
      <c r="I5998" s="18" t="s">
        <v>24</v>
      </c>
      <c r="J5998" s="18" t="s">
        <v>173</v>
      </c>
      <c r="K5998" s="18">
        <v>16</v>
      </c>
      <c r="L5998" s="18">
        <v>60</v>
      </c>
      <c r="M5998" s="18" t="s">
        <v>71</v>
      </c>
      <c r="N5998" s="18" t="s">
        <v>74</v>
      </c>
      <c r="O5998" s="18" t="s">
        <v>75</v>
      </c>
      <c r="P5998" s="19">
        <v>1187.89596233</v>
      </c>
      <c r="Q5998" s="19">
        <v>103961.70879999999</v>
      </c>
      <c r="R5998" s="20">
        <v>0.78656000000000004</v>
      </c>
      <c r="S5998" s="20">
        <v>7.079313</v>
      </c>
      <c r="T5998" s="20">
        <v>0.78300000000000003</v>
      </c>
      <c r="U5998" s="20">
        <v>0.6</v>
      </c>
      <c r="V5998" s="20">
        <f t="shared" si="186"/>
        <v>0.16485297095679999</v>
      </c>
      <c r="W5998" s="20">
        <f t="shared" si="187"/>
        <v>2.7349934671680001</v>
      </c>
    </row>
    <row r="5999" spans="1:23" x14ac:dyDescent="0.25">
      <c r="A5999" s="18">
        <v>44410</v>
      </c>
      <c r="B5999" s="18">
        <v>44401</v>
      </c>
      <c r="C5999" s="18">
        <v>6410</v>
      </c>
      <c r="D5999" s="18">
        <v>6410</v>
      </c>
      <c r="E5999" s="18" t="s">
        <v>171</v>
      </c>
      <c r="F5999" s="18" t="s">
        <v>172</v>
      </c>
      <c r="G5999" s="19">
        <v>1.2575326519700001</v>
      </c>
      <c r="H5999" s="19">
        <v>0.50890500000000005</v>
      </c>
      <c r="I5999" s="18" t="s">
        <v>24</v>
      </c>
      <c r="J5999" s="18" t="s">
        <v>173</v>
      </c>
      <c r="K5999" s="18">
        <v>16</v>
      </c>
      <c r="L5999" s="18">
        <v>60</v>
      </c>
      <c r="M5999" s="18" t="s">
        <v>71</v>
      </c>
      <c r="N5999" s="18" t="s">
        <v>74</v>
      </c>
      <c r="O5999" s="18" t="s">
        <v>75</v>
      </c>
      <c r="P5999" s="19">
        <v>909.784596674</v>
      </c>
      <c r="Q5999" s="19">
        <v>54777.903207800002</v>
      </c>
      <c r="R5999" s="20">
        <v>0.78656000000000004</v>
      </c>
      <c r="S5999" s="20">
        <v>7.079313</v>
      </c>
      <c r="T5999" s="20">
        <v>0.78300000000000003</v>
      </c>
      <c r="U5999" s="20">
        <v>0.6</v>
      </c>
      <c r="V5999" s="20">
        <f t="shared" si="186"/>
        <v>8.6861696745600001E-2</v>
      </c>
      <c r="W5999" s="20">
        <f t="shared" si="187"/>
        <v>1.4410791129060003</v>
      </c>
    </row>
    <row r="6000" spans="1:23" x14ac:dyDescent="0.25">
      <c r="A6000" s="18">
        <v>47842</v>
      </c>
      <c r="B6000" s="18">
        <v>49863</v>
      </c>
      <c r="C6000" s="18">
        <v>6430</v>
      </c>
      <c r="D6000" s="18">
        <v>6430</v>
      </c>
      <c r="E6000" s="18" t="s">
        <v>116</v>
      </c>
      <c r="F6000" s="18" t="s">
        <v>304</v>
      </c>
      <c r="G6000" s="19">
        <v>2.6007962681599999</v>
      </c>
      <c r="H6000" s="19">
        <v>1.0525</v>
      </c>
      <c r="I6000" s="18" t="s">
        <v>79</v>
      </c>
      <c r="J6000" s="18" t="s">
        <v>80</v>
      </c>
      <c r="K6000" s="18">
        <v>16</v>
      </c>
      <c r="L6000" s="18">
        <v>60</v>
      </c>
      <c r="M6000" s="18" t="s">
        <v>71</v>
      </c>
      <c r="N6000" s="18" t="s">
        <v>76</v>
      </c>
      <c r="O6000" s="18" t="s">
        <v>75</v>
      </c>
      <c r="P6000" s="19">
        <v>1279.222129</v>
      </c>
      <c r="Q6000" s="19">
        <v>113290.232279</v>
      </c>
      <c r="R6000" s="20">
        <v>0.70014500000000002</v>
      </c>
      <c r="S6000" s="20">
        <v>6.29983</v>
      </c>
      <c r="T6000" s="20">
        <v>0.30199999999999999</v>
      </c>
      <c r="U6000" s="20">
        <v>0.30499999999999999</v>
      </c>
      <c r="V6000" s="20">
        <f t="shared" si="186"/>
        <v>0.51435802352499993</v>
      </c>
      <c r="W6000" s="20">
        <f t="shared" si="187"/>
        <v>4.6082468971250004</v>
      </c>
    </row>
    <row r="6001" spans="1:23" x14ac:dyDescent="0.25">
      <c r="A6001" s="18">
        <v>47843</v>
      </c>
      <c r="B6001" s="18">
        <v>49864</v>
      </c>
      <c r="C6001" s="18">
        <v>6430</v>
      </c>
      <c r="D6001" s="18">
        <v>6430</v>
      </c>
      <c r="E6001" s="18" t="s">
        <v>116</v>
      </c>
      <c r="F6001" s="18" t="s">
        <v>304</v>
      </c>
      <c r="G6001" s="19">
        <v>2.2605775581100001</v>
      </c>
      <c r="H6001" s="19">
        <v>0.91482300000000005</v>
      </c>
      <c r="I6001" s="18" t="s">
        <v>79</v>
      </c>
      <c r="J6001" s="18" t="s">
        <v>80</v>
      </c>
      <c r="K6001" s="18">
        <v>16</v>
      </c>
      <c r="L6001" s="18">
        <v>60</v>
      </c>
      <c r="M6001" s="18" t="s">
        <v>71</v>
      </c>
      <c r="N6001" s="18" t="s">
        <v>76</v>
      </c>
      <c r="O6001" s="18" t="s">
        <v>75</v>
      </c>
      <c r="P6001" s="19">
        <v>1298.1627067500001</v>
      </c>
      <c r="Q6001" s="19">
        <v>98470.364549000005</v>
      </c>
      <c r="R6001" s="20">
        <v>0.70014500000000002</v>
      </c>
      <c r="S6001" s="20">
        <v>6.29983</v>
      </c>
      <c r="T6001" s="20">
        <v>0.30199999999999999</v>
      </c>
      <c r="U6001" s="20">
        <v>0.30499999999999999</v>
      </c>
      <c r="V6001" s="20">
        <f t="shared" si="186"/>
        <v>0.44707510703582998</v>
      </c>
      <c r="W6001" s="20">
        <f t="shared" si="187"/>
        <v>4.0054444191625507</v>
      </c>
    </row>
    <row r="6002" spans="1:23" x14ac:dyDescent="0.25">
      <c r="A6002" s="18">
        <v>47844</v>
      </c>
      <c r="B6002" s="18">
        <v>49865</v>
      </c>
      <c r="C6002" s="18">
        <v>6430</v>
      </c>
      <c r="D6002" s="18">
        <v>6430</v>
      </c>
      <c r="E6002" s="18" t="s">
        <v>116</v>
      </c>
      <c r="F6002" s="18" t="s">
        <v>304</v>
      </c>
      <c r="G6002" s="19">
        <v>3.6938722358399998</v>
      </c>
      <c r="H6002" s="19">
        <v>1.4948600000000001</v>
      </c>
      <c r="I6002" s="18" t="s">
        <v>79</v>
      </c>
      <c r="J6002" s="18" t="s">
        <v>80</v>
      </c>
      <c r="K6002" s="18">
        <v>16</v>
      </c>
      <c r="L6002" s="18">
        <v>60</v>
      </c>
      <c r="M6002" s="18" t="s">
        <v>71</v>
      </c>
      <c r="N6002" s="18" t="s">
        <v>76</v>
      </c>
      <c r="O6002" s="18" t="s">
        <v>75</v>
      </c>
      <c r="P6002" s="19">
        <v>1459.8485990900001</v>
      </c>
      <c r="Q6002" s="19">
        <v>160904.43097399999</v>
      </c>
      <c r="R6002" s="20">
        <v>0.70014500000000002</v>
      </c>
      <c r="S6002" s="20">
        <v>6.29983</v>
      </c>
      <c r="T6002" s="20">
        <v>0.30199999999999999</v>
      </c>
      <c r="U6002" s="20">
        <v>0.30499999999999999</v>
      </c>
      <c r="V6002" s="20">
        <f t="shared" si="186"/>
        <v>0.7305398907806</v>
      </c>
      <c r="W6002" s="20">
        <f t="shared" si="187"/>
        <v>6.5450678922910015</v>
      </c>
    </row>
    <row r="6003" spans="1:23" x14ac:dyDescent="0.25">
      <c r="A6003" s="18">
        <v>47845</v>
      </c>
      <c r="B6003" s="18">
        <v>49866</v>
      </c>
      <c r="C6003" s="18">
        <v>6430</v>
      </c>
      <c r="D6003" s="18">
        <v>6430</v>
      </c>
      <c r="E6003" s="18" t="s">
        <v>116</v>
      </c>
      <c r="F6003" s="18" t="s">
        <v>304</v>
      </c>
      <c r="G6003" s="19">
        <v>7.4733716780500004</v>
      </c>
      <c r="H6003" s="19">
        <v>3.0243699999999998</v>
      </c>
      <c r="I6003" s="18" t="s">
        <v>79</v>
      </c>
      <c r="J6003" s="18" t="s">
        <v>80</v>
      </c>
      <c r="K6003" s="18">
        <v>16</v>
      </c>
      <c r="L6003" s="18">
        <v>60</v>
      </c>
      <c r="M6003" s="18" t="s">
        <v>71</v>
      </c>
      <c r="N6003" s="18" t="s">
        <v>76</v>
      </c>
      <c r="O6003" s="18" t="s">
        <v>75</v>
      </c>
      <c r="P6003" s="19">
        <v>3649.8629171500002</v>
      </c>
      <c r="Q6003" s="19">
        <v>325538.76813799998</v>
      </c>
      <c r="R6003" s="20">
        <v>0.70014500000000002</v>
      </c>
      <c r="S6003" s="20">
        <v>6.29983</v>
      </c>
      <c r="T6003" s="20">
        <v>0.30199999999999999</v>
      </c>
      <c r="U6003" s="20">
        <v>0.30499999999999999</v>
      </c>
      <c r="V6003" s="20">
        <f t="shared" si="186"/>
        <v>1.4780132784876998</v>
      </c>
      <c r="W6003" s="20">
        <f t="shared" si="187"/>
        <v>13.241846715684499</v>
      </c>
    </row>
    <row r="6004" spans="1:23" x14ac:dyDescent="0.25">
      <c r="A6004" s="18">
        <v>47846</v>
      </c>
      <c r="B6004" s="18">
        <v>49867</v>
      </c>
      <c r="C6004" s="18">
        <v>6430</v>
      </c>
      <c r="D6004" s="18">
        <v>6430</v>
      </c>
      <c r="E6004" s="18" t="s">
        <v>116</v>
      </c>
      <c r="F6004" s="18" t="s">
        <v>304</v>
      </c>
      <c r="G6004" s="19">
        <v>15.244547004799999</v>
      </c>
      <c r="H6004" s="19">
        <v>6.1692499999999999</v>
      </c>
      <c r="I6004" s="18" t="s">
        <v>79</v>
      </c>
      <c r="J6004" s="18" t="s">
        <v>80</v>
      </c>
      <c r="K6004" s="18">
        <v>16</v>
      </c>
      <c r="L6004" s="18">
        <v>60</v>
      </c>
      <c r="M6004" s="18" t="s">
        <v>71</v>
      </c>
      <c r="N6004" s="18" t="s">
        <v>76</v>
      </c>
      <c r="O6004" s="18" t="s">
        <v>75</v>
      </c>
      <c r="P6004" s="19">
        <v>10461.138587900001</v>
      </c>
      <c r="Q6004" s="19">
        <v>664049.81132199999</v>
      </c>
      <c r="R6004" s="20">
        <v>0.70014500000000002</v>
      </c>
      <c r="S6004" s="20">
        <v>6.29983</v>
      </c>
      <c r="T6004" s="20">
        <v>0.30199999999999999</v>
      </c>
      <c r="U6004" s="20">
        <v>0.30499999999999999</v>
      </c>
      <c r="V6004" s="20">
        <f t="shared" si="186"/>
        <v>3.0149199397925002</v>
      </c>
      <c r="W6004" s="20">
        <f t="shared" si="187"/>
        <v>27.011332228112504</v>
      </c>
    </row>
    <row r="6005" spans="1:23" x14ac:dyDescent="0.25">
      <c r="A6005" s="18">
        <v>47847</v>
      </c>
      <c r="B6005" s="18">
        <v>49868</v>
      </c>
      <c r="C6005" s="18">
        <v>6430</v>
      </c>
      <c r="D6005" s="18">
        <v>6430</v>
      </c>
      <c r="E6005" s="18" t="s">
        <v>116</v>
      </c>
      <c r="F6005" s="18" t="s">
        <v>304</v>
      </c>
      <c r="G6005" s="19">
        <v>2.4541067461199999</v>
      </c>
      <c r="H6005" s="19">
        <v>0.99314199999999997</v>
      </c>
      <c r="I6005" s="18" t="s">
        <v>79</v>
      </c>
      <c r="J6005" s="18" t="s">
        <v>80</v>
      </c>
      <c r="K6005" s="18">
        <v>16</v>
      </c>
      <c r="L6005" s="18">
        <v>60</v>
      </c>
      <c r="M6005" s="18" t="s">
        <v>71</v>
      </c>
      <c r="N6005" s="18" t="s">
        <v>76</v>
      </c>
      <c r="O6005" s="18" t="s">
        <v>75</v>
      </c>
      <c r="P6005" s="19">
        <v>1207.4024447100001</v>
      </c>
      <c r="Q6005" s="19">
        <v>106900.462258</v>
      </c>
      <c r="R6005" s="20">
        <v>0.70014500000000002</v>
      </c>
      <c r="S6005" s="20">
        <v>6.29983</v>
      </c>
      <c r="T6005" s="20">
        <v>0.30199999999999999</v>
      </c>
      <c r="U6005" s="20">
        <v>0.30499999999999999</v>
      </c>
      <c r="V6005" s="20">
        <f t="shared" si="186"/>
        <v>0.48534969710181997</v>
      </c>
      <c r="W6005" s="20">
        <f t="shared" si="187"/>
        <v>4.3483549072727001</v>
      </c>
    </row>
    <row r="6006" spans="1:23" x14ac:dyDescent="0.25">
      <c r="A6006" s="18">
        <v>47848</v>
      </c>
      <c r="B6006" s="18">
        <v>49869</v>
      </c>
      <c r="C6006" s="18">
        <v>6430</v>
      </c>
      <c r="D6006" s="18">
        <v>6430</v>
      </c>
      <c r="E6006" s="18" t="s">
        <v>116</v>
      </c>
      <c r="F6006" s="18" t="s">
        <v>304</v>
      </c>
      <c r="G6006" s="19">
        <v>8.8300303349499991</v>
      </c>
      <c r="H6006" s="19">
        <v>3.5733899999999998</v>
      </c>
      <c r="I6006" s="18" t="s">
        <v>79</v>
      </c>
      <c r="J6006" s="18" t="s">
        <v>80</v>
      </c>
      <c r="K6006" s="18">
        <v>16</v>
      </c>
      <c r="L6006" s="18">
        <v>60</v>
      </c>
      <c r="M6006" s="18" t="s">
        <v>71</v>
      </c>
      <c r="N6006" s="18" t="s">
        <v>76</v>
      </c>
      <c r="O6006" s="18" t="s">
        <v>75</v>
      </c>
      <c r="P6006" s="19">
        <v>2820.6182048800001</v>
      </c>
      <c r="Q6006" s="19">
        <v>384634.58284699998</v>
      </c>
      <c r="R6006" s="20">
        <v>0.70014500000000002</v>
      </c>
      <c r="S6006" s="20">
        <v>6.29983</v>
      </c>
      <c r="T6006" s="20">
        <v>0.30199999999999999</v>
      </c>
      <c r="U6006" s="20">
        <v>0.30499999999999999</v>
      </c>
      <c r="V6006" s="20">
        <f t="shared" si="186"/>
        <v>1.7463200168018997</v>
      </c>
      <c r="W6006" s="20">
        <f t="shared" si="187"/>
        <v>15.645665918971503</v>
      </c>
    </row>
    <row r="6007" spans="1:23" x14ac:dyDescent="0.25">
      <c r="A6007" s="18">
        <v>47849</v>
      </c>
      <c r="B6007" s="18">
        <v>49870</v>
      </c>
      <c r="C6007" s="18">
        <v>6430</v>
      </c>
      <c r="D6007" s="18">
        <v>6430</v>
      </c>
      <c r="E6007" s="18" t="s">
        <v>116</v>
      </c>
      <c r="F6007" s="18" t="s">
        <v>304</v>
      </c>
      <c r="G6007" s="19">
        <v>2.3906117726599998</v>
      </c>
      <c r="H6007" s="19">
        <v>0.96744600000000003</v>
      </c>
      <c r="I6007" s="18" t="s">
        <v>79</v>
      </c>
      <c r="J6007" s="18" t="s">
        <v>80</v>
      </c>
      <c r="K6007" s="18">
        <v>16</v>
      </c>
      <c r="L6007" s="18">
        <v>60</v>
      </c>
      <c r="M6007" s="18" t="s">
        <v>71</v>
      </c>
      <c r="N6007" s="18" t="s">
        <v>76</v>
      </c>
      <c r="O6007" s="18" t="s">
        <v>75</v>
      </c>
      <c r="P6007" s="19">
        <v>1165.56244333</v>
      </c>
      <c r="Q6007" s="19">
        <v>104134.632277</v>
      </c>
      <c r="R6007" s="20">
        <v>0.70014500000000002</v>
      </c>
      <c r="S6007" s="20">
        <v>6.29983</v>
      </c>
      <c r="T6007" s="20">
        <v>0.30199999999999999</v>
      </c>
      <c r="U6007" s="20">
        <v>0.30499999999999999</v>
      </c>
      <c r="V6007" s="20">
        <f t="shared" si="186"/>
        <v>0.47279203080965998</v>
      </c>
      <c r="W6007" s="20">
        <f t="shared" si="187"/>
        <v>4.2358480072551012</v>
      </c>
    </row>
    <row r="6008" spans="1:23" x14ac:dyDescent="0.25">
      <c r="A6008" s="18">
        <v>47850</v>
      </c>
      <c r="B6008" s="18">
        <v>49871</v>
      </c>
      <c r="C6008" s="18">
        <v>6430</v>
      </c>
      <c r="D6008" s="18">
        <v>6430</v>
      </c>
      <c r="E6008" s="18" t="s">
        <v>116</v>
      </c>
      <c r="F6008" s="18" t="s">
        <v>304</v>
      </c>
      <c r="G6008" s="19">
        <v>22.713699199400001</v>
      </c>
      <c r="H6008" s="19">
        <v>9.19191</v>
      </c>
      <c r="I6008" s="18" t="s">
        <v>79</v>
      </c>
      <c r="J6008" s="18" t="s">
        <v>80</v>
      </c>
      <c r="K6008" s="18">
        <v>16</v>
      </c>
      <c r="L6008" s="18">
        <v>60</v>
      </c>
      <c r="M6008" s="18" t="s">
        <v>71</v>
      </c>
      <c r="N6008" s="18" t="s">
        <v>76</v>
      </c>
      <c r="O6008" s="18" t="s">
        <v>75</v>
      </c>
      <c r="P6008" s="19">
        <v>4542.8369851099997</v>
      </c>
      <c r="Q6008" s="19">
        <v>989404.77949500002</v>
      </c>
      <c r="R6008" s="20">
        <v>0.70014500000000002</v>
      </c>
      <c r="S6008" s="20">
        <v>6.29983</v>
      </c>
      <c r="T6008" s="20">
        <v>0.30199999999999999</v>
      </c>
      <c r="U6008" s="20">
        <v>0.30499999999999999</v>
      </c>
      <c r="V6008" s="20">
        <f t="shared" si="186"/>
        <v>4.4920975392111</v>
      </c>
      <c r="W6008" s="20">
        <f t="shared" si="187"/>
        <v>40.245691910833507</v>
      </c>
    </row>
    <row r="6009" spans="1:23" x14ac:dyDescent="0.25">
      <c r="A6009" s="18">
        <v>47851</v>
      </c>
      <c r="B6009" s="18">
        <v>49872</v>
      </c>
      <c r="C6009" s="18">
        <v>6430</v>
      </c>
      <c r="D6009" s="18">
        <v>6430</v>
      </c>
      <c r="E6009" s="18" t="s">
        <v>116</v>
      </c>
      <c r="F6009" s="18" t="s">
        <v>304</v>
      </c>
      <c r="G6009" s="19">
        <v>1.9450152279399999</v>
      </c>
      <c r="H6009" s="19">
        <v>0.78712000000000004</v>
      </c>
      <c r="I6009" s="18" t="s">
        <v>79</v>
      </c>
      <c r="J6009" s="18" t="s">
        <v>80</v>
      </c>
      <c r="K6009" s="18">
        <v>16</v>
      </c>
      <c r="L6009" s="18">
        <v>60</v>
      </c>
      <c r="M6009" s="18" t="s">
        <v>71</v>
      </c>
      <c r="N6009" s="18" t="s">
        <v>76</v>
      </c>
      <c r="O6009" s="18" t="s">
        <v>75</v>
      </c>
      <c r="P6009" s="19">
        <v>1098.7644109</v>
      </c>
      <c r="Q6009" s="19">
        <v>84724.524430200006</v>
      </c>
      <c r="R6009" s="20">
        <v>0.70014500000000002</v>
      </c>
      <c r="S6009" s="20">
        <v>6.29983</v>
      </c>
      <c r="T6009" s="20">
        <v>0.30199999999999999</v>
      </c>
      <c r="U6009" s="20">
        <v>0.30499999999999999</v>
      </c>
      <c r="V6009" s="20">
        <f t="shared" si="186"/>
        <v>0.38466649641520001</v>
      </c>
      <c r="W6009" s="20">
        <f t="shared" si="187"/>
        <v>3.4463119217720006</v>
      </c>
    </row>
    <row r="6010" spans="1:23" x14ac:dyDescent="0.25">
      <c r="A6010" s="18">
        <v>47852</v>
      </c>
      <c r="B6010" s="18">
        <v>49873</v>
      </c>
      <c r="C6010" s="18">
        <v>6430</v>
      </c>
      <c r="D6010" s="18">
        <v>6430</v>
      </c>
      <c r="E6010" s="18" t="s">
        <v>116</v>
      </c>
      <c r="F6010" s="18" t="s">
        <v>304</v>
      </c>
      <c r="G6010" s="19">
        <v>2.7178017834000001</v>
      </c>
      <c r="H6010" s="19">
        <v>1.0998600000000001</v>
      </c>
      <c r="I6010" s="18" t="s">
        <v>79</v>
      </c>
      <c r="J6010" s="18" t="s">
        <v>80</v>
      </c>
      <c r="K6010" s="18">
        <v>16</v>
      </c>
      <c r="L6010" s="18">
        <v>60</v>
      </c>
      <c r="M6010" s="18" t="s">
        <v>71</v>
      </c>
      <c r="N6010" s="18" t="s">
        <v>76</v>
      </c>
      <c r="O6010" s="18" t="s">
        <v>75</v>
      </c>
      <c r="P6010" s="19">
        <v>1897.5109862899999</v>
      </c>
      <c r="Q6010" s="19">
        <v>118386.972135</v>
      </c>
      <c r="R6010" s="20">
        <v>0.70014500000000002</v>
      </c>
      <c r="S6010" s="20">
        <v>6.29983</v>
      </c>
      <c r="T6010" s="20">
        <v>0.30199999999999999</v>
      </c>
      <c r="U6010" s="20">
        <v>0.30499999999999999</v>
      </c>
      <c r="V6010" s="20">
        <f t="shared" si="186"/>
        <v>0.53750291283060003</v>
      </c>
      <c r="W6010" s="20">
        <f t="shared" si="187"/>
        <v>4.8156070615410007</v>
      </c>
    </row>
    <row r="6011" spans="1:23" x14ac:dyDescent="0.25">
      <c r="A6011" s="18">
        <v>47853</v>
      </c>
      <c r="B6011" s="18">
        <v>49874</v>
      </c>
      <c r="C6011" s="18">
        <v>6430</v>
      </c>
      <c r="D6011" s="18">
        <v>6430</v>
      </c>
      <c r="E6011" s="18" t="s">
        <v>116</v>
      </c>
      <c r="F6011" s="18" t="s">
        <v>304</v>
      </c>
      <c r="G6011" s="19">
        <v>13.4320674534</v>
      </c>
      <c r="H6011" s="19">
        <v>5.4357600000000001</v>
      </c>
      <c r="I6011" s="18" t="s">
        <v>79</v>
      </c>
      <c r="J6011" s="18" t="s">
        <v>80</v>
      </c>
      <c r="K6011" s="18">
        <v>16</v>
      </c>
      <c r="L6011" s="18">
        <v>60</v>
      </c>
      <c r="M6011" s="18" t="s">
        <v>71</v>
      </c>
      <c r="N6011" s="18" t="s">
        <v>76</v>
      </c>
      <c r="O6011" s="18" t="s">
        <v>75</v>
      </c>
      <c r="P6011" s="19">
        <v>3171.8519124200002</v>
      </c>
      <c r="Q6011" s="19">
        <v>585098.51786699996</v>
      </c>
      <c r="R6011" s="20">
        <v>0.70014500000000002</v>
      </c>
      <c r="S6011" s="20">
        <v>6.29983</v>
      </c>
      <c r="T6011" s="20">
        <v>0.30199999999999999</v>
      </c>
      <c r="U6011" s="20">
        <v>0.30499999999999999</v>
      </c>
      <c r="V6011" s="20">
        <f t="shared" si="186"/>
        <v>2.6564624892695998</v>
      </c>
      <c r="W6011" s="20">
        <f t="shared" si="187"/>
        <v>23.799832924956</v>
      </c>
    </row>
    <row r="6012" spans="1:23" x14ac:dyDescent="0.25">
      <c r="A6012" s="18">
        <v>48099</v>
      </c>
      <c r="B6012" s="18">
        <v>48015</v>
      </c>
      <c r="C6012" s="18">
        <v>6411</v>
      </c>
      <c r="D6012" s="18">
        <v>6411</v>
      </c>
      <c r="E6012" s="18" t="s">
        <v>116</v>
      </c>
      <c r="F6012" s="18" t="s">
        <v>196</v>
      </c>
      <c r="G6012" s="19">
        <v>4.2598272277899998</v>
      </c>
      <c r="H6012" s="19">
        <v>1.7238899999999999</v>
      </c>
      <c r="I6012" s="18" t="s">
        <v>79</v>
      </c>
      <c r="J6012" s="18" t="s">
        <v>80</v>
      </c>
      <c r="K6012" s="18">
        <v>16</v>
      </c>
      <c r="L6012" s="18">
        <v>60</v>
      </c>
      <c r="M6012" s="18" t="s">
        <v>71</v>
      </c>
      <c r="N6012" s="18" t="s">
        <v>163</v>
      </c>
      <c r="O6012" s="18" t="s">
        <v>75</v>
      </c>
      <c r="P6012" s="19">
        <v>1724.1828295800001</v>
      </c>
      <c r="Q6012" s="19">
        <v>185557.33181100001</v>
      </c>
      <c r="R6012" s="20">
        <v>0.70014500000000002</v>
      </c>
      <c r="S6012" s="20">
        <v>6.29983</v>
      </c>
      <c r="T6012" s="20">
        <v>0.30199999999999999</v>
      </c>
      <c r="U6012" s="20">
        <v>0.30499999999999999</v>
      </c>
      <c r="V6012" s="20">
        <f t="shared" si="186"/>
        <v>0.8424671289068999</v>
      </c>
      <c r="W6012" s="20">
        <f t="shared" si="187"/>
        <v>7.5478486873964998</v>
      </c>
    </row>
    <row r="6013" spans="1:23" x14ac:dyDescent="0.25">
      <c r="A6013" s="18">
        <v>48100</v>
      </c>
      <c r="B6013" s="18">
        <v>48016</v>
      </c>
      <c r="C6013" s="18">
        <v>6411</v>
      </c>
      <c r="D6013" s="18">
        <v>6411</v>
      </c>
      <c r="E6013" s="18" t="s">
        <v>116</v>
      </c>
      <c r="F6013" s="18" t="s">
        <v>196</v>
      </c>
      <c r="G6013" s="19">
        <v>2.3527857604000002</v>
      </c>
      <c r="H6013" s="19">
        <v>0.95213899999999996</v>
      </c>
      <c r="I6013" s="18" t="s">
        <v>79</v>
      </c>
      <c r="J6013" s="18" t="s">
        <v>80</v>
      </c>
      <c r="K6013" s="18">
        <v>16</v>
      </c>
      <c r="L6013" s="18">
        <v>60</v>
      </c>
      <c r="M6013" s="18" t="s">
        <v>71</v>
      </c>
      <c r="N6013" s="18" t="s">
        <v>163</v>
      </c>
      <c r="O6013" s="18" t="s">
        <v>75</v>
      </c>
      <c r="P6013" s="19">
        <v>1462.0560972999999</v>
      </c>
      <c r="Q6013" s="19">
        <v>102486.93777400001</v>
      </c>
      <c r="R6013" s="20">
        <v>0.70014500000000002</v>
      </c>
      <c r="S6013" s="20">
        <v>6.29983</v>
      </c>
      <c r="T6013" s="20">
        <v>0.30199999999999999</v>
      </c>
      <c r="U6013" s="20">
        <v>0.30499999999999999</v>
      </c>
      <c r="V6013" s="20">
        <f t="shared" si="186"/>
        <v>0.46531148138819001</v>
      </c>
      <c r="W6013" s="20">
        <f t="shared" si="187"/>
        <v>4.1688281162771501</v>
      </c>
    </row>
    <row r="6014" spans="1:23" x14ac:dyDescent="0.25">
      <c r="A6014" s="18">
        <v>48101</v>
      </c>
      <c r="B6014" s="18">
        <v>48017</v>
      </c>
      <c r="C6014" s="18">
        <v>6411</v>
      </c>
      <c r="D6014" s="18">
        <v>6411</v>
      </c>
      <c r="E6014" s="18" t="s">
        <v>116</v>
      </c>
      <c r="F6014" s="18" t="s">
        <v>196</v>
      </c>
      <c r="G6014" s="19">
        <v>7.1734448955200003</v>
      </c>
      <c r="H6014" s="19">
        <v>2.90299</v>
      </c>
      <c r="I6014" s="18" t="s">
        <v>79</v>
      </c>
      <c r="J6014" s="18" t="s">
        <v>80</v>
      </c>
      <c r="K6014" s="18">
        <v>16</v>
      </c>
      <c r="L6014" s="18">
        <v>60</v>
      </c>
      <c r="M6014" s="18" t="s">
        <v>71</v>
      </c>
      <c r="N6014" s="18" t="s">
        <v>163</v>
      </c>
      <c r="O6014" s="18" t="s">
        <v>75</v>
      </c>
      <c r="P6014" s="19">
        <v>3100.6171995</v>
      </c>
      <c r="Q6014" s="19">
        <v>312474.00975000003</v>
      </c>
      <c r="R6014" s="20">
        <v>0.70014500000000002</v>
      </c>
      <c r="S6014" s="20">
        <v>6.29983</v>
      </c>
      <c r="T6014" s="20">
        <v>0.30199999999999999</v>
      </c>
      <c r="U6014" s="20">
        <v>0.30499999999999999</v>
      </c>
      <c r="V6014" s="20">
        <f t="shared" si="186"/>
        <v>1.4186947256179001</v>
      </c>
      <c r="W6014" s="20">
        <f t="shared" si="187"/>
        <v>12.710398726731501</v>
      </c>
    </row>
    <row r="6015" spans="1:23" x14ac:dyDescent="0.25">
      <c r="A6015" s="18">
        <v>48102</v>
      </c>
      <c r="B6015" s="18">
        <v>48018</v>
      </c>
      <c r="C6015" s="18">
        <v>6411</v>
      </c>
      <c r="D6015" s="18">
        <v>6411</v>
      </c>
      <c r="E6015" s="18" t="s">
        <v>116</v>
      </c>
      <c r="F6015" s="18" t="s">
        <v>196</v>
      </c>
      <c r="G6015" s="19">
        <v>48.1646143165</v>
      </c>
      <c r="H6015" s="19">
        <v>19.491499999999998</v>
      </c>
      <c r="I6015" s="18" t="s">
        <v>79</v>
      </c>
      <c r="J6015" s="18" t="s">
        <v>80</v>
      </c>
      <c r="K6015" s="18">
        <v>16</v>
      </c>
      <c r="L6015" s="18">
        <v>60</v>
      </c>
      <c r="M6015" s="18" t="s">
        <v>71</v>
      </c>
      <c r="N6015" s="18" t="s">
        <v>163</v>
      </c>
      <c r="O6015" s="18" t="s">
        <v>75</v>
      </c>
      <c r="P6015" s="19">
        <v>6422.5266942400003</v>
      </c>
      <c r="Q6015" s="19">
        <v>2098042.20743</v>
      </c>
      <c r="R6015" s="20">
        <v>0.70014500000000002</v>
      </c>
      <c r="S6015" s="20">
        <v>6.29983</v>
      </c>
      <c r="T6015" s="20">
        <v>0.30199999999999999</v>
      </c>
      <c r="U6015" s="20">
        <v>0.30499999999999999</v>
      </c>
      <c r="V6015" s="20">
        <f t="shared" si="186"/>
        <v>9.5255196347149997</v>
      </c>
      <c r="W6015" s="20">
        <f t="shared" si="187"/>
        <v>85.341229829274994</v>
      </c>
    </row>
    <row r="6016" spans="1:23" x14ac:dyDescent="0.25">
      <c r="A6016" s="18">
        <v>48103</v>
      </c>
      <c r="B6016" s="18">
        <v>48019</v>
      </c>
      <c r="C6016" s="18">
        <v>6411</v>
      </c>
      <c r="D6016" s="18">
        <v>6411</v>
      </c>
      <c r="E6016" s="18" t="s">
        <v>116</v>
      </c>
      <c r="F6016" s="18" t="s">
        <v>196</v>
      </c>
      <c r="G6016" s="19">
        <v>9.3086636048100004</v>
      </c>
      <c r="H6016" s="19">
        <v>3.76708</v>
      </c>
      <c r="I6016" s="18" t="s">
        <v>79</v>
      </c>
      <c r="J6016" s="18" t="s">
        <v>80</v>
      </c>
      <c r="K6016" s="18">
        <v>16</v>
      </c>
      <c r="L6016" s="18">
        <v>60</v>
      </c>
      <c r="M6016" s="18" t="s">
        <v>71</v>
      </c>
      <c r="N6016" s="18" t="s">
        <v>163</v>
      </c>
      <c r="O6016" s="18" t="s">
        <v>75</v>
      </c>
      <c r="P6016" s="19">
        <v>3879.7749144600002</v>
      </c>
      <c r="Q6016" s="19">
        <v>405483.76468399999</v>
      </c>
      <c r="R6016" s="20">
        <v>0.70014500000000002</v>
      </c>
      <c r="S6016" s="20">
        <v>6.29983</v>
      </c>
      <c r="T6016" s="20">
        <v>0.30199999999999999</v>
      </c>
      <c r="U6016" s="20">
        <v>0.30499999999999999</v>
      </c>
      <c r="V6016" s="20">
        <f t="shared" si="186"/>
        <v>1.8409765541667999</v>
      </c>
      <c r="W6016" s="20">
        <f t="shared" si="187"/>
        <v>16.493714699498</v>
      </c>
    </row>
    <row r="6017" spans="1:23" x14ac:dyDescent="0.25">
      <c r="A6017" s="18">
        <v>48104</v>
      </c>
      <c r="B6017" s="18">
        <v>48020</v>
      </c>
      <c r="C6017" s="18">
        <v>6411</v>
      </c>
      <c r="D6017" s="18">
        <v>6411</v>
      </c>
      <c r="E6017" s="18" t="s">
        <v>116</v>
      </c>
      <c r="F6017" s="18" t="s">
        <v>196</v>
      </c>
      <c r="G6017" s="19">
        <v>105.785706969</v>
      </c>
      <c r="H6017" s="19">
        <v>42.81</v>
      </c>
      <c r="I6017" s="18" t="s">
        <v>79</v>
      </c>
      <c r="J6017" s="18" t="s">
        <v>80</v>
      </c>
      <c r="K6017" s="18">
        <v>16</v>
      </c>
      <c r="L6017" s="18">
        <v>60</v>
      </c>
      <c r="M6017" s="18" t="s">
        <v>71</v>
      </c>
      <c r="N6017" s="18" t="s">
        <v>163</v>
      </c>
      <c r="O6017" s="18" t="s">
        <v>75</v>
      </c>
      <c r="P6017" s="19">
        <v>20543.603273799999</v>
      </c>
      <c r="Q6017" s="19">
        <v>4608006.9634800004</v>
      </c>
      <c r="R6017" s="20">
        <v>0.70014500000000002</v>
      </c>
      <c r="S6017" s="20">
        <v>6.29983</v>
      </c>
      <c r="T6017" s="20">
        <v>0.30199999999999999</v>
      </c>
      <c r="U6017" s="20">
        <v>0.30499999999999999</v>
      </c>
      <c r="V6017" s="20">
        <f t="shared" si="186"/>
        <v>20.921298800100001</v>
      </c>
      <c r="W6017" s="20">
        <f t="shared" si="187"/>
        <v>187.43852699850001</v>
      </c>
    </row>
    <row r="6018" spans="1:23" x14ac:dyDescent="0.25">
      <c r="A6018" s="18">
        <v>48105</v>
      </c>
      <c r="B6018" s="18">
        <v>48021</v>
      </c>
      <c r="C6018" s="18">
        <v>6411</v>
      </c>
      <c r="D6018" s="18">
        <v>6411</v>
      </c>
      <c r="E6018" s="18" t="s">
        <v>116</v>
      </c>
      <c r="F6018" s="18" t="s">
        <v>196</v>
      </c>
      <c r="G6018" s="19">
        <v>6.0971553692900002</v>
      </c>
      <c r="H6018" s="19">
        <v>2.4674299999999998</v>
      </c>
      <c r="I6018" s="18" t="s">
        <v>79</v>
      </c>
      <c r="J6018" s="18" t="s">
        <v>80</v>
      </c>
      <c r="K6018" s="18">
        <v>16</v>
      </c>
      <c r="L6018" s="18">
        <v>60</v>
      </c>
      <c r="M6018" s="18" t="s">
        <v>71</v>
      </c>
      <c r="N6018" s="18" t="s">
        <v>163</v>
      </c>
      <c r="O6018" s="18" t="s">
        <v>75</v>
      </c>
      <c r="P6018" s="19">
        <v>2898.3467610399998</v>
      </c>
      <c r="Q6018" s="19">
        <v>265591.02551800001</v>
      </c>
      <c r="R6018" s="20">
        <v>0.70014500000000002</v>
      </c>
      <c r="S6018" s="20">
        <v>6.29983</v>
      </c>
      <c r="T6018" s="20">
        <v>0.30199999999999999</v>
      </c>
      <c r="U6018" s="20">
        <v>0.30499999999999999</v>
      </c>
      <c r="V6018" s="20">
        <f t="shared" si="186"/>
        <v>1.2058360265902999</v>
      </c>
      <c r="W6018" s="20">
        <f t="shared" si="187"/>
        <v>10.803350728145499</v>
      </c>
    </row>
    <row r="6019" spans="1:23" x14ac:dyDescent="0.25">
      <c r="A6019" s="18">
        <v>48106</v>
      </c>
      <c r="B6019" s="18">
        <v>48022</v>
      </c>
      <c r="C6019" s="18">
        <v>6411</v>
      </c>
      <c r="D6019" s="18">
        <v>6411</v>
      </c>
      <c r="E6019" s="18" t="s">
        <v>116</v>
      </c>
      <c r="F6019" s="18" t="s">
        <v>196</v>
      </c>
      <c r="G6019" s="19">
        <v>2.0593722044299998</v>
      </c>
      <c r="H6019" s="19">
        <v>0.83339799999999997</v>
      </c>
      <c r="I6019" s="18" t="s">
        <v>79</v>
      </c>
      <c r="J6019" s="18" t="s">
        <v>80</v>
      </c>
      <c r="K6019" s="18">
        <v>16</v>
      </c>
      <c r="L6019" s="18">
        <v>60</v>
      </c>
      <c r="M6019" s="18" t="s">
        <v>71</v>
      </c>
      <c r="N6019" s="18" t="s">
        <v>163</v>
      </c>
      <c r="O6019" s="18" t="s">
        <v>75</v>
      </c>
      <c r="P6019" s="19">
        <v>1161.02195287</v>
      </c>
      <c r="Q6019" s="19">
        <v>89705.894400200006</v>
      </c>
      <c r="R6019" s="20">
        <v>0.70014500000000002</v>
      </c>
      <c r="S6019" s="20">
        <v>6.29983</v>
      </c>
      <c r="T6019" s="20">
        <v>0.30199999999999999</v>
      </c>
      <c r="U6019" s="20">
        <v>0.30499999999999999</v>
      </c>
      <c r="V6019" s="20">
        <f t="shared" ref="V6019:V6082" si="188">H6019*R6019*(1-T6019)</f>
        <v>0.40728261101157998</v>
      </c>
      <c r="W6019" s="20">
        <f t="shared" ref="W6019:W6082" si="189">H6019*S6019*(1-U6019)</f>
        <v>3.6489346770263005</v>
      </c>
    </row>
    <row r="6020" spans="1:23" x14ac:dyDescent="0.25">
      <c r="A6020" s="18">
        <v>48107</v>
      </c>
      <c r="B6020" s="18">
        <v>48023</v>
      </c>
      <c r="C6020" s="18">
        <v>6411</v>
      </c>
      <c r="D6020" s="18">
        <v>6411</v>
      </c>
      <c r="E6020" s="18" t="s">
        <v>116</v>
      </c>
      <c r="F6020" s="18" t="s">
        <v>196</v>
      </c>
      <c r="G6020" s="19">
        <v>2.2710224932999998</v>
      </c>
      <c r="H6020" s="19">
        <v>0.91905000000000003</v>
      </c>
      <c r="I6020" s="18" t="s">
        <v>79</v>
      </c>
      <c r="J6020" s="18" t="s">
        <v>80</v>
      </c>
      <c r="K6020" s="18">
        <v>16</v>
      </c>
      <c r="L6020" s="18">
        <v>60</v>
      </c>
      <c r="M6020" s="18" t="s">
        <v>71</v>
      </c>
      <c r="N6020" s="18" t="s">
        <v>163</v>
      </c>
      <c r="O6020" s="18" t="s">
        <v>75</v>
      </c>
      <c r="P6020" s="19">
        <v>1243.1495999900001</v>
      </c>
      <c r="Q6020" s="19">
        <v>98925.344106499993</v>
      </c>
      <c r="R6020" s="20">
        <v>0.70014500000000002</v>
      </c>
      <c r="S6020" s="20">
        <v>6.29983</v>
      </c>
      <c r="T6020" s="20">
        <v>0.30199999999999999</v>
      </c>
      <c r="U6020" s="20">
        <v>0.30499999999999999</v>
      </c>
      <c r="V6020" s="20">
        <f t="shared" si="188"/>
        <v>0.44914084705050006</v>
      </c>
      <c r="W6020" s="20">
        <f t="shared" si="189"/>
        <v>4.0239518392425007</v>
      </c>
    </row>
    <row r="6021" spans="1:23" x14ac:dyDescent="0.25">
      <c r="A6021" s="18">
        <v>48108</v>
      </c>
      <c r="B6021" s="18">
        <v>48024</v>
      </c>
      <c r="C6021" s="18">
        <v>6411</v>
      </c>
      <c r="D6021" s="18">
        <v>6411</v>
      </c>
      <c r="E6021" s="18" t="s">
        <v>116</v>
      </c>
      <c r="F6021" s="18" t="s">
        <v>196</v>
      </c>
      <c r="G6021" s="19">
        <v>1.18196458727</v>
      </c>
      <c r="H6021" s="19">
        <v>0.47832400000000003</v>
      </c>
      <c r="I6021" s="18" t="s">
        <v>79</v>
      </c>
      <c r="J6021" s="18" t="s">
        <v>80</v>
      </c>
      <c r="K6021" s="18">
        <v>16</v>
      </c>
      <c r="L6021" s="18">
        <v>60</v>
      </c>
      <c r="M6021" s="18" t="s">
        <v>71</v>
      </c>
      <c r="N6021" s="18" t="s">
        <v>163</v>
      </c>
      <c r="O6021" s="18" t="s">
        <v>75</v>
      </c>
      <c r="P6021" s="19">
        <v>900.30024796299995</v>
      </c>
      <c r="Q6021" s="19">
        <v>51486.171476199997</v>
      </c>
      <c r="R6021" s="20">
        <v>0.70014500000000002</v>
      </c>
      <c r="S6021" s="20">
        <v>6.29983</v>
      </c>
      <c r="T6021" s="20">
        <v>0.30199999999999999</v>
      </c>
      <c r="U6021" s="20">
        <v>0.30499999999999999</v>
      </c>
      <c r="V6021" s="20">
        <f t="shared" si="188"/>
        <v>0.23375751757204</v>
      </c>
      <c r="W6021" s="20">
        <f t="shared" si="189"/>
        <v>2.0942851200194004</v>
      </c>
    </row>
    <row r="6022" spans="1:23" x14ac:dyDescent="0.25">
      <c r="A6022" s="18">
        <v>48109</v>
      </c>
      <c r="B6022" s="18">
        <v>48025</v>
      </c>
      <c r="C6022" s="18">
        <v>6411</v>
      </c>
      <c r="D6022" s="18">
        <v>6411</v>
      </c>
      <c r="E6022" s="18" t="s">
        <v>116</v>
      </c>
      <c r="F6022" s="18" t="s">
        <v>196</v>
      </c>
      <c r="G6022" s="19">
        <v>2.07448919564</v>
      </c>
      <c r="H6022" s="19">
        <v>0.83951600000000004</v>
      </c>
      <c r="I6022" s="18" t="s">
        <v>79</v>
      </c>
      <c r="J6022" s="18" t="s">
        <v>80</v>
      </c>
      <c r="K6022" s="18">
        <v>16</v>
      </c>
      <c r="L6022" s="18">
        <v>60</v>
      </c>
      <c r="M6022" s="18" t="s">
        <v>71</v>
      </c>
      <c r="N6022" s="18" t="s">
        <v>163</v>
      </c>
      <c r="O6022" s="18" t="s">
        <v>75</v>
      </c>
      <c r="P6022" s="19">
        <v>1216.2384104600001</v>
      </c>
      <c r="Q6022" s="19">
        <v>90364.387903700001</v>
      </c>
      <c r="R6022" s="20">
        <v>0.70014500000000002</v>
      </c>
      <c r="S6022" s="20">
        <v>6.29983</v>
      </c>
      <c r="T6022" s="20">
        <v>0.30199999999999999</v>
      </c>
      <c r="U6022" s="20">
        <v>0.30499999999999999</v>
      </c>
      <c r="V6022" s="20">
        <f t="shared" si="188"/>
        <v>0.41027248501435998</v>
      </c>
      <c r="W6022" s="20">
        <f t="shared" si="189"/>
        <v>3.6757216171846006</v>
      </c>
    </row>
    <row r="6023" spans="1:23" x14ac:dyDescent="0.25">
      <c r="A6023" s="18">
        <v>48110</v>
      </c>
      <c r="B6023" s="18">
        <v>48026</v>
      </c>
      <c r="C6023" s="18">
        <v>6411</v>
      </c>
      <c r="D6023" s="18">
        <v>6411</v>
      </c>
      <c r="E6023" s="18" t="s">
        <v>116</v>
      </c>
      <c r="F6023" s="18" t="s">
        <v>196</v>
      </c>
      <c r="G6023" s="19">
        <v>2.1577710144400002</v>
      </c>
      <c r="H6023" s="19">
        <v>0.87321899999999997</v>
      </c>
      <c r="I6023" s="18" t="s">
        <v>79</v>
      </c>
      <c r="J6023" s="18" t="s">
        <v>80</v>
      </c>
      <c r="K6023" s="18">
        <v>16</v>
      </c>
      <c r="L6023" s="18">
        <v>60</v>
      </c>
      <c r="M6023" s="18" t="s">
        <v>71</v>
      </c>
      <c r="N6023" s="18" t="s">
        <v>163</v>
      </c>
      <c r="O6023" s="18" t="s">
        <v>75</v>
      </c>
      <c r="P6023" s="19">
        <v>1183.0491166700001</v>
      </c>
      <c r="Q6023" s="19">
        <v>93992.129419399993</v>
      </c>
      <c r="R6023" s="20">
        <v>0.70014500000000002</v>
      </c>
      <c r="S6023" s="20">
        <v>6.29983</v>
      </c>
      <c r="T6023" s="20">
        <v>0.30199999999999999</v>
      </c>
      <c r="U6023" s="20">
        <v>0.30499999999999999</v>
      </c>
      <c r="V6023" s="20">
        <f t="shared" si="188"/>
        <v>0.42674318189499</v>
      </c>
      <c r="W6023" s="20">
        <f t="shared" si="189"/>
        <v>3.8232862206751501</v>
      </c>
    </row>
    <row r="6024" spans="1:23" x14ac:dyDescent="0.25">
      <c r="A6024" s="18">
        <v>48111</v>
      </c>
      <c r="B6024" s="18">
        <v>48027</v>
      </c>
      <c r="C6024" s="18">
        <v>6411</v>
      </c>
      <c r="D6024" s="18">
        <v>6411</v>
      </c>
      <c r="E6024" s="18" t="s">
        <v>116</v>
      </c>
      <c r="F6024" s="18" t="s">
        <v>196</v>
      </c>
      <c r="G6024" s="19">
        <v>4.0512646604100002</v>
      </c>
      <c r="H6024" s="19">
        <v>1.6394899999999999</v>
      </c>
      <c r="I6024" s="18" t="s">
        <v>79</v>
      </c>
      <c r="J6024" s="18" t="s">
        <v>80</v>
      </c>
      <c r="K6024" s="18">
        <v>16</v>
      </c>
      <c r="L6024" s="18">
        <v>60</v>
      </c>
      <c r="M6024" s="18" t="s">
        <v>71</v>
      </c>
      <c r="N6024" s="18" t="s">
        <v>163</v>
      </c>
      <c r="O6024" s="18" t="s">
        <v>75</v>
      </c>
      <c r="P6024" s="19">
        <v>2246.6580870799999</v>
      </c>
      <c r="Q6024" s="19">
        <v>176472.38271599999</v>
      </c>
      <c r="R6024" s="20">
        <v>0.70014500000000002</v>
      </c>
      <c r="S6024" s="20">
        <v>6.29983</v>
      </c>
      <c r="T6024" s="20">
        <v>0.30199999999999999</v>
      </c>
      <c r="U6024" s="20">
        <v>0.30499999999999999</v>
      </c>
      <c r="V6024" s="20">
        <f t="shared" si="188"/>
        <v>0.8012207467828999</v>
      </c>
      <c r="W6024" s="20">
        <f t="shared" si="189"/>
        <v>7.1783132592565009</v>
      </c>
    </row>
    <row r="6025" spans="1:23" x14ac:dyDescent="0.25">
      <c r="A6025" s="18">
        <v>48112</v>
      </c>
      <c r="B6025" s="18">
        <v>48028</v>
      </c>
      <c r="C6025" s="18">
        <v>6411</v>
      </c>
      <c r="D6025" s="18">
        <v>6411</v>
      </c>
      <c r="E6025" s="18" t="s">
        <v>116</v>
      </c>
      <c r="F6025" s="18" t="s">
        <v>196</v>
      </c>
      <c r="G6025" s="19">
        <v>3.1968754475300001</v>
      </c>
      <c r="H6025" s="19">
        <v>1.29373</v>
      </c>
      <c r="I6025" s="18" t="s">
        <v>79</v>
      </c>
      <c r="J6025" s="18" t="s">
        <v>80</v>
      </c>
      <c r="K6025" s="18">
        <v>16</v>
      </c>
      <c r="L6025" s="18">
        <v>60</v>
      </c>
      <c r="M6025" s="18" t="s">
        <v>71</v>
      </c>
      <c r="N6025" s="18" t="s">
        <v>163</v>
      </c>
      <c r="O6025" s="18" t="s">
        <v>75</v>
      </c>
      <c r="P6025" s="19">
        <v>1546.9416414899999</v>
      </c>
      <c r="Q6025" s="19">
        <v>139255.33747100001</v>
      </c>
      <c r="R6025" s="20">
        <v>0.70014500000000002</v>
      </c>
      <c r="S6025" s="20">
        <v>6.29983</v>
      </c>
      <c r="T6025" s="20">
        <v>0.30199999999999999</v>
      </c>
      <c r="U6025" s="20">
        <v>0.30499999999999999</v>
      </c>
      <c r="V6025" s="20">
        <f t="shared" si="188"/>
        <v>0.63224741641329996</v>
      </c>
      <c r="W6025" s="20">
        <f t="shared" si="189"/>
        <v>5.6644439508005</v>
      </c>
    </row>
    <row r="6026" spans="1:23" x14ac:dyDescent="0.25">
      <c r="A6026" s="18">
        <v>48113</v>
      </c>
      <c r="B6026" s="18">
        <v>48029</v>
      </c>
      <c r="C6026" s="18">
        <v>6411</v>
      </c>
      <c r="D6026" s="18">
        <v>6411</v>
      </c>
      <c r="E6026" s="18" t="s">
        <v>116</v>
      </c>
      <c r="F6026" s="18" t="s">
        <v>196</v>
      </c>
      <c r="G6026" s="19">
        <v>5.17457205984</v>
      </c>
      <c r="H6026" s="19">
        <v>2.0940699999999999</v>
      </c>
      <c r="I6026" s="18" t="s">
        <v>79</v>
      </c>
      <c r="J6026" s="18" t="s">
        <v>80</v>
      </c>
      <c r="K6026" s="18">
        <v>16</v>
      </c>
      <c r="L6026" s="18">
        <v>60</v>
      </c>
      <c r="M6026" s="18" t="s">
        <v>71</v>
      </c>
      <c r="N6026" s="18" t="s">
        <v>163</v>
      </c>
      <c r="O6026" s="18" t="s">
        <v>75</v>
      </c>
      <c r="P6026" s="19">
        <v>2565.5540948299999</v>
      </c>
      <c r="Q6026" s="19">
        <v>225403.45731</v>
      </c>
      <c r="R6026" s="20">
        <v>0.70014500000000002</v>
      </c>
      <c r="S6026" s="20">
        <v>6.29983</v>
      </c>
      <c r="T6026" s="20">
        <v>0.30199999999999999</v>
      </c>
      <c r="U6026" s="20">
        <v>0.30499999999999999</v>
      </c>
      <c r="V6026" s="20">
        <f t="shared" si="188"/>
        <v>1.0233745428246999</v>
      </c>
      <c r="W6026" s="20">
        <f t="shared" si="189"/>
        <v>9.1686380806295009</v>
      </c>
    </row>
    <row r="6027" spans="1:23" x14ac:dyDescent="0.25">
      <c r="A6027" s="18">
        <v>48114</v>
      </c>
      <c r="B6027" s="18">
        <v>48030</v>
      </c>
      <c r="C6027" s="18">
        <v>6411</v>
      </c>
      <c r="D6027" s="18">
        <v>6411</v>
      </c>
      <c r="E6027" s="18" t="s">
        <v>116</v>
      </c>
      <c r="F6027" s="18" t="s">
        <v>196</v>
      </c>
      <c r="G6027" s="19">
        <v>3.3579551882600001</v>
      </c>
      <c r="H6027" s="19">
        <v>1.3589199999999999</v>
      </c>
      <c r="I6027" s="18" t="s">
        <v>79</v>
      </c>
      <c r="J6027" s="18" t="s">
        <v>80</v>
      </c>
      <c r="K6027" s="18">
        <v>16</v>
      </c>
      <c r="L6027" s="18">
        <v>60</v>
      </c>
      <c r="M6027" s="18" t="s">
        <v>71</v>
      </c>
      <c r="N6027" s="18" t="s">
        <v>163</v>
      </c>
      <c r="O6027" s="18" t="s">
        <v>75</v>
      </c>
      <c r="P6027" s="19">
        <v>1735.7703558999999</v>
      </c>
      <c r="Q6027" s="19">
        <v>146271.94291099999</v>
      </c>
      <c r="R6027" s="20">
        <v>0.70014500000000002</v>
      </c>
      <c r="S6027" s="20">
        <v>6.29983</v>
      </c>
      <c r="T6027" s="20">
        <v>0.30199999999999999</v>
      </c>
      <c r="U6027" s="20">
        <v>0.30499999999999999</v>
      </c>
      <c r="V6027" s="20">
        <f t="shared" si="188"/>
        <v>0.66410584829319985</v>
      </c>
      <c r="W6027" s="20">
        <f t="shared" si="189"/>
        <v>5.9498706636020007</v>
      </c>
    </row>
    <row r="6028" spans="1:23" x14ac:dyDescent="0.25">
      <c r="A6028" s="18">
        <v>48115</v>
      </c>
      <c r="B6028" s="18">
        <v>48031</v>
      </c>
      <c r="C6028" s="18">
        <v>6411</v>
      </c>
      <c r="D6028" s="18">
        <v>6411</v>
      </c>
      <c r="E6028" s="18" t="s">
        <v>116</v>
      </c>
      <c r="F6028" s="18" t="s">
        <v>196</v>
      </c>
      <c r="G6028" s="19">
        <v>3.9104414298000001</v>
      </c>
      <c r="H6028" s="19">
        <v>1.5825</v>
      </c>
      <c r="I6028" s="18" t="s">
        <v>79</v>
      </c>
      <c r="J6028" s="18" t="s">
        <v>80</v>
      </c>
      <c r="K6028" s="18">
        <v>16</v>
      </c>
      <c r="L6028" s="18">
        <v>60</v>
      </c>
      <c r="M6028" s="18" t="s">
        <v>71</v>
      </c>
      <c r="N6028" s="18" t="s">
        <v>163</v>
      </c>
      <c r="O6028" s="18" t="s">
        <v>75</v>
      </c>
      <c r="P6028" s="19">
        <v>1664.7172493400001</v>
      </c>
      <c r="Q6028" s="19">
        <v>170338.14732799999</v>
      </c>
      <c r="R6028" s="20">
        <v>0.70014500000000002</v>
      </c>
      <c r="S6028" s="20">
        <v>6.29983</v>
      </c>
      <c r="T6028" s="20">
        <v>0.30199999999999999</v>
      </c>
      <c r="U6028" s="20">
        <v>0.30499999999999999</v>
      </c>
      <c r="V6028" s="20">
        <f t="shared" si="188"/>
        <v>0.77336966482500002</v>
      </c>
      <c r="W6028" s="20">
        <f t="shared" si="189"/>
        <v>6.9287892776250004</v>
      </c>
    </row>
    <row r="6029" spans="1:23" x14ac:dyDescent="0.25">
      <c r="A6029" s="18">
        <v>48116</v>
      </c>
      <c r="B6029" s="18">
        <v>48032</v>
      </c>
      <c r="C6029" s="18">
        <v>6411</v>
      </c>
      <c r="D6029" s="18">
        <v>6411</v>
      </c>
      <c r="E6029" s="18" t="s">
        <v>116</v>
      </c>
      <c r="F6029" s="18" t="s">
        <v>196</v>
      </c>
      <c r="G6029" s="19">
        <v>67.714646761899999</v>
      </c>
      <c r="H6029" s="19">
        <v>27.403099999999998</v>
      </c>
      <c r="I6029" s="18" t="s">
        <v>79</v>
      </c>
      <c r="J6029" s="18" t="s">
        <v>80</v>
      </c>
      <c r="K6029" s="18">
        <v>16</v>
      </c>
      <c r="L6029" s="18">
        <v>60</v>
      </c>
      <c r="M6029" s="18" t="s">
        <v>71</v>
      </c>
      <c r="N6029" s="18" t="s">
        <v>163</v>
      </c>
      <c r="O6029" s="18" t="s">
        <v>75</v>
      </c>
      <c r="P6029" s="19">
        <v>9937.7934492799995</v>
      </c>
      <c r="Q6029" s="19">
        <v>2949638.2143600001</v>
      </c>
      <c r="R6029" s="20">
        <v>0.70014500000000002</v>
      </c>
      <c r="S6029" s="20">
        <v>6.29983</v>
      </c>
      <c r="T6029" s="20">
        <v>0.30199999999999999</v>
      </c>
      <c r="U6029" s="20">
        <v>0.30499999999999999</v>
      </c>
      <c r="V6029" s="20">
        <f t="shared" si="188"/>
        <v>13.391928127750999</v>
      </c>
      <c r="W6029" s="20">
        <f t="shared" si="189"/>
        <v>119.98123567373501</v>
      </c>
    </row>
    <row r="6030" spans="1:23" x14ac:dyDescent="0.25">
      <c r="A6030" s="18">
        <v>48117</v>
      </c>
      <c r="B6030" s="18">
        <v>48033</v>
      </c>
      <c r="C6030" s="18">
        <v>6411</v>
      </c>
      <c r="D6030" s="18">
        <v>6411</v>
      </c>
      <c r="E6030" s="18" t="s">
        <v>116</v>
      </c>
      <c r="F6030" s="18" t="s">
        <v>196</v>
      </c>
      <c r="G6030" s="19">
        <v>13.165718227899999</v>
      </c>
      <c r="H6030" s="19">
        <v>5.3279800000000002</v>
      </c>
      <c r="I6030" s="18" t="s">
        <v>79</v>
      </c>
      <c r="J6030" s="18" t="s">
        <v>80</v>
      </c>
      <c r="K6030" s="18">
        <v>16</v>
      </c>
      <c r="L6030" s="18">
        <v>60</v>
      </c>
      <c r="M6030" s="18" t="s">
        <v>71</v>
      </c>
      <c r="N6030" s="18" t="s">
        <v>163</v>
      </c>
      <c r="O6030" s="18" t="s">
        <v>75</v>
      </c>
      <c r="P6030" s="19">
        <v>3199.5962889799998</v>
      </c>
      <c r="Q6030" s="19">
        <v>573496.392016</v>
      </c>
      <c r="R6030" s="20">
        <v>0.70014500000000002</v>
      </c>
      <c r="S6030" s="20">
        <v>6.29983</v>
      </c>
      <c r="T6030" s="20">
        <v>0.30199999999999999</v>
      </c>
      <c r="U6030" s="20">
        <v>0.30499999999999999</v>
      </c>
      <c r="V6030" s="20">
        <f t="shared" si="188"/>
        <v>2.6037902728557998</v>
      </c>
      <c r="W6030" s="20">
        <f t="shared" si="189"/>
        <v>23.327930929163003</v>
      </c>
    </row>
    <row r="6031" spans="1:23" x14ac:dyDescent="0.25">
      <c r="A6031" s="18">
        <v>48118</v>
      </c>
      <c r="B6031" s="18">
        <v>48034</v>
      </c>
      <c r="C6031" s="18">
        <v>6411</v>
      </c>
      <c r="D6031" s="18">
        <v>6411</v>
      </c>
      <c r="E6031" s="18" t="s">
        <v>116</v>
      </c>
      <c r="F6031" s="18" t="s">
        <v>196</v>
      </c>
      <c r="G6031" s="19">
        <v>2.0811897626300002</v>
      </c>
      <c r="H6031" s="19">
        <v>0.84222799999999998</v>
      </c>
      <c r="I6031" s="18" t="s">
        <v>79</v>
      </c>
      <c r="J6031" s="18" t="s">
        <v>80</v>
      </c>
      <c r="K6031" s="18">
        <v>16</v>
      </c>
      <c r="L6031" s="18">
        <v>60</v>
      </c>
      <c r="M6031" s="18" t="s">
        <v>71</v>
      </c>
      <c r="N6031" s="18" t="s">
        <v>163</v>
      </c>
      <c r="O6031" s="18" t="s">
        <v>75</v>
      </c>
      <c r="P6031" s="19">
        <v>1586.2724685600001</v>
      </c>
      <c r="Q6031" s="19">
        <v>90656.263433999993</v>
      </c>
      <c r="R6031" s="20">
        <v>0.70014500000000002</v>
      </c>
      <c r="S6031" s="20">
        <v>6.29983</v>
      </c>
      <c r="T6031" s="20">
        <v>0.30199999999999999</v>
      </c>
      <c r="U6031" s="20">
        <v>0.30499999999999999</v>
      </c>
      <c r="V6031" s="20">
        <f t="shared" si="188"/>
        <v>0.41159784269587996</v>
      </c>
      <c r="W6031" s="20">
        <f t="shared" si="189"/>
        <v>3.6875957887618003</v>
      </c>
    </row>
    <row r="6032" spans="1:23" x14ac:dyDescent="0.25">
      <c r="A6032" s="18">
        <v>48119</v>
      </c>
      <c r="B6032" s="18">
        <v>48035</v>
      </c>
      <c r="C6032" s="18">
        <v>6411</v>
      </c>
      <c r="D6032" s="18">
        <v>6411</v>
      </c>
      <c r="E6032" s="18" t="s">
        <v>116</v>
      </c>
      <c r="F6032" s="18" t="s">
        <v>196</v>
      </c>
      <c r="G6032" s="19">
        <v>4.3967284555599999</v>
      </c>
      <c r="H6032" s="19">
        <v>1.77929</v>
      </c>
      <c r="I6032" s="18" t="s">
        <v>79</v>
      </c>
      <c r="J6032" s="18" t="s">
        <v>80</v>
      </c>
      <c r="K6032" s="18">
        <v>16</v>
      </c>
      <c r="L6032" s="18">
        <v>60</v>
      </c>
      <c r="M6032" s="18" t="s">
        <v>71</v>
      </c>
      <c r="N6032" s="18" t="s">
        <v>163</v>
      </c>
      <c r="O6032" s="18" t="s">
        <v>75</v>
      </c>
      <c r="P6032" s="19">
        <v>1702.4443647099999</v>
      </c>
      <c r="Q6032" s="19">
        <v>191520.72544000001</v>
      </c>
      <c r="R6032" s="20">
        <v>0.70014500000000002</v>
      </c>
      <c r="S6032" s="20">
        <v>6.29983</v>
      </c>
      <c r="T6032" s="20">
        <v>0.30199999999999999</v>
      </c>
      <c r="U6032" s="20">
        <v>0.30499999999999999</v>
      </c>
      <c r="V6032" s="20">
        <f t="shared" si="188"/>
        <v>0.86954117594089997</v>
      </c>
      <c r="W6032" s="20">
        <f t="shared" si="189"/>
        <v>7.7904110418865011</v>
      </c>
    </row>
    <row r="6033" spans="1:23" x14ac:dyDescent="0.25">
      <c r="A6033" s="18">
        <v>48120</v>
      </c>
      <c r="B6033" s="18">
        <v>48036</v>
      </c>
      <c r="C6033" s="18">
        <v>6411</v>
      </c>
      <c r="D6033" s="18">
        <v>6411</v>
      </c>
      <c r="E6033" s="18" t="s">
        <v>116</v>
      </c>
      <c r="F6033" s="18" t="s">
        <v>196</v>
      </c>
      <c r="G6033" s="19">
        <v>2.1105741032099998</v>
      </c>
      <c r="H6033" s="19">
        <v>0.85411899999999996</v>
      </c>
      <c r="I6033" s="18" t="s">
        <v>79</v>
      </c>
      <c r="J6033" s="18" t="s">
        <v>80</v>
      </c>
      <c r="K6033" s="18">
        <v>16</v>
      </c>
      <c r="L6033" s="18">
        <v>60</v>
      </c>
      <c r="M6033" s="18" t="s">
        <v>71</v>
      </c>
      <c r="N6033" s="18" t="s">
        <v>163</v>
      </c>
      <c r="O6033" s="18" t="s">
        <v>75</v>
      </c>
      <c r="P6033" s="19">
        <v>1189.4706778899999</v>
      </c>
      <c r="Q6033" s="19">
        <v>91936.240188900003</v>
      </c>
      <c r="R6033" s="20">
        <v>0.70014500000000002</v>
      </c>
      <c r="S6033" s="20">
        <v>6.29983</v>
      </c>
      <c r="T6033" s="20">
        <v>0.30199999999999999</v>
      </c>
      <c r="U6033" s="20">
        <v>0.30499999999999999</v>
      </c>
      <c r="V6033" s="20">
        <f t="shared" si="188"/>
        <v>0.41740898878399002</v>
      </c>
      <c r="W6033" s="20">
        <f t="shared" si="189"/>
        <v>3.7396591273401505</v>
      </c>
    </row>
    <row r="6034" spans="1:23" x14ac:dyDescent="0.25">
      <c r="A6034" s="18">
        <v>48121</v>
      </c>
      <c r="B6034" s="18">
        <v>48037</v>
      </c>
      <c r="C6034" s="18">
        <v>6411</v>
      </c>
      <c r="D6034" s="18">
        <v>6411</v>
      </c>
      <c r="E6034" s="18" t="s">
        <v>116</v>
      </c>
      <c r="F6034" s="18" t="s">
        <v>196</v>
      </c>
      <c r="G6034" s="19">
        <v>3.19413638229</v>
      </c>
      <c r="H6034" s="19">
        <v>1.2926200000000001</v>
      </c>
      <c r="I6034" s="18" t="s">
        <v>79</v>
      </c>
      <c r="J6034" s="18" t="s">
        <v>80</v>
      </c>
      <c r="K6034" s="18">
        <v>16</v>
      </c>
      <c r="L6034" s="18">
        <v>60</v>
      </c>
      <c r="M6034" s="18" t="s">
        <v>71</v>
      </c>
      <c r="N6034" s="18" t="s">
        <v>163</v>
      </c>
      <c r="O6034" s="18" t="s">
        <v>75</v>
      </c>
      <c r="P6034" s="19">
        <v>1440.4746163299999</v>
      </c>
      <c r="Q6034" s="19">
        <v>139136.02426800001</v>
      </c>
      <c r="R6034" s="20">
        <v>0.70014500000000002</v>
      </c>
      <c r="S6034" s="20">
        <v>6.29983</v>
      </c>
      <c r="T6034" s="20">
        <v>0.30199999999999999</v>
      </c>
      <c r="U6034" s="20">
        <v>0.30499999999999999</v>
      </c>
      <c r="V6034" s="20">
        <f t="shared" si="188"/>
        <v>0.6317049580702</v>
      </c>
      <c r="W6034" s="20">
        <f t="shared" si="189"/>
        <v>5.6595839469470013</v>
      </c>
    </row>
    <row r="6035" spans="1:23" x14ac:dyDescent="0.25">
      <c r="A6035" s="18">
        <v>48122</v>
      </c>
      <c r="B6035" s="18">
        <v>48038</v>
      </c>
      <c r="C6035" s="18">
        <v>6411</v>
      </c>
      <c r="D6035" s="18">
        <v>6411</v>
      </c>
      <c r="E6035" s="18" t="s">
        <v>116</v>
      </c>
      <c r="F6035" s="18" t="s">
        <v>196</v>
      </c>
      <c r="G6035" s="19">
        <v>6.5581271561700003</v>
      </c>
      <c r="H6035" s="19">
        <v>2.6539799999999998</v>
      </c>
      <c r="I6035" s="18" t="s">
        <v>79</v>
      </c>
      <c r="J6035" s="18" t="s">
        <v>80</v>
      </c>
      <c r="K6035" s="18">
        <v>16</v>
      </c>
      <c r="L6035" s="18">
        <v>60</v>
      </c>
      <c r="M6035" s="18" t="s">
        <v>71</v>
      </c>
      <c r="N6035" s="18" t="s">
        <v>163</v>
      </c>
      <c r="O6035" s="18" t="s">
        <v>75</v>
      </c>
      <c r="P6035" s="19">
        <v>5025.70432532</v>
      </c>
      <c r="Q6035" s="19">
        <v>285670.87623599998</v>
      </c>
      <c r="R6035" s="20">
        <v>0.70014500000000002</v>
      </c>
      <c r="S6035" s="20">
        <v>6.29983</v>
      </c>
      <c r="T6035" s="20">
        <v>0.30199999999999999</v>
      </c>
      <c r="U6035" s="20">
        <v>0.30499999999999999</v>
      </c>
      <c r="V6035" s="20">
        <f t="shared" si="188"/>
        <v>1.2970032373157998</v>
      </c>
      <c r="W6035" s="20">
        <f t="shared" si="189"/>
        <v>11.620137862263</v>
      </c>
    </row>
    <row r="6036" spans="1:23" x14ac:dyDescent="0.25">
      <c r="A6036" s="18">
        <v>48123</v>
      </c>
      <c r="B6036" s="18">
        <v>48039</v>
      </c>
      <c r="C6036" s="18">
        <v>6411</v>
      </c>
      <c r="D6036" s="18">
        <v>6411</v>
      </c>
      <c r="E6036" s="18" t="s">
        <v>116</v>
      </c>
      <c r="F6036" s="18" t="s">
        <v>196</v>
      </c>
      <c r="G6036" s="19">
        <v>2.20514030468</v>
      </c>
      <c r="H6036" s="19">
        <v>0.89238899999999999</v>
      </c>
      <c r="I6036" s="18" t="s">
        <v>79</v>
      </c>
      <c r="J6036" s="18" t="s">
        <v>80</v>
      </c>
      <c r="K6036" s="18">
        <v>16</v>
      </c>
      <c r="L6036" s="18">
        <v>60</v>
      </c>
      <c r="M6036" s="18" t="s">
        <v>71</v>
      </c>
      <c r="N6036" s="18" t="s">
        <v>163</v>
      </c>
      <c r="O6036" s="18" t="s">
        <v>75</v>
      </c>
      <c r="P6036" s="19">
        <v>1775.7663381</v>
      </c>
      <c r="Q6036" s="19">
        <v>96055.527448599998</v>
      </c>
      <c r="R6036" s="20">
        <v>0.70014500000000002</v>
      </c>
      <c r="S6036" s="20">
        <v>6.29983</v>
      </c>
      <c r="T6036" s="20">
        <v>0.30199999999999999</v>
      </c>
      <c r="U6036" s="20">
        <v>0.30499999999999999</v>
      </c>
      <c r="V6036" s="20">
        <f t="shared" si="188"/>
        <v>0.43611158409069001</v>
      </c>
      <c r="W6036" s="20">
        <f t="shared" si="189"/>
        <v>3.9072198007396506</v>
      </c>
    </row>
    <row r="6037" spans="1:23" x14ac:dyDescent="0.25">
      <c r="A6037" s="18">
        <v>48124</v>
      </c>
      <c r="B6037" s="18">
        <v>48040</v>
      </c>
      <c r="C6037" s="18">
        <v>6411</v>
      </c>
      <c r="D6037" s="18">
        <v>6411</v>
      </c>
      <c r="E6037" s="18" t="s">
        <v>116</v>
      </c>
      <c r="F6037" s="18" t="s">
        <v>196</v>
      </c>
      <c r="G6037" s="19">
        <v>3.6667029308400001</v>
      </c>
      <c r="H6037" s="19">
        <v>1.48386</v>
      </c>
      <c r="I6037" s="18" t="s">
        <v>79</v>
      </c>
      <c r="J6037" s="18" t="s">
        <v>80</v>
      </c>
      <c r="K6037" s="18">
        <v>16</v>
      </c>
      <c r="L6037" s="18">
        <v>60</v>
      </c>
      <c r="M6037" s="18" t="s">
        <v>71</v>
      </c>
      <c r="N6037" s="18" t="s">
        <v>163</v>
      </c>
      <c r="O6037" s="18" t="s">
        <v>75</v>
      </c>
      <c r="P6037" s="19">
        <v>2143.74589836</v>
      </c>
      <c r="Q6037" s="19">
        <v>159720.94078100001</v>
      </c>
      <c r="R6037" s="20">
        <v>0.70014500000000002</v>
      </c>
      <c r="S6037" s="20">
        <v>6.29983</v>
      </c>
      <c r="T6037" s="20">
        <v>0.30199999999999999</v>
      </c>
      <c r="U6037" s="20">
        <v>0.30499999999999999</v>
      </c>
      <c r="V6037" s="20">
        <f t="shared" si="188"/>
        <v>0.72516417747059991</v>
      </c>
      <c r="W6037" s="20">
        <f t="shared" si="189"/>
        <v>6.4969056919410004</v>
      </c>
    </row>
    <row r="6038" spans="1:23" x14ac:dyDescent="0.25">
      <c r="A6038" s="18">
        <v>48125</v>
      </c>
      <c r="B6038" s="18">
        <v>48041</v>
      </c>
      <c r="C6038" s="18">
        <v>6411</v>
      </c>
      <c r="D6038" s="18">
        <v>6411</v>
      </c>
      <c r="E6038" s="18" t="s">
        <v>116</v>
      </c>
      <c r="F6038" s="18" t="s">
        <v>196</v>
      </c>
      <c r="G6038" s="19">
        <v>4.7863871046400002</v>
      </c>
      <c r="H6038" s="19">
        <v>1.9369799999999999</v>
      </c>
      <c r="I6038" s="18" t="s">
        <v>79</v>
      </c>
      <c r="J6038" s="18" t="s">
        <v>80</v>
      </c>
      <c r="K6038" s="18">
        <v>16</v>
      </c>
      <c r="L6038" s="18">
        <v>60</v>
      </c>
      <c r="M6038" s="18" t="s">
        <v>71</v>
      </c>
      <c r="N6038" s="18" t="s">
        <v>163</v>
      </c>
      <c r="O6038" s="18" t="s">
        <v>75</v>
      </c>
      <c r="P6038" s="19">
        <v>2138.9325498799999</v>
      </c>
      <c r="Q6038" s="19">
        <v>208494.188299</v>
      </c>
      <c r="R6038" s="20">
        <v>0.70014500000000002</v>
      </c>
      <c r="S6038" s="20">
        <v>6.29983</v>
      </c>
      <c r="T6038" s="20">
        <v>0.30199999999999999</v>
      </c>
      <c r="U6038" s="20">
        <v>0.30499999999999999</v>
      </c>
      <c r="V6038" s="20">
        <f t="shared" si="188"/>
        <v>0.94660446974579993</v>
      </c>
      <c r="W6038" s="20">
        <f t="shared" si="189"/>
        <v>8.4808380758130006</v>
      </c>
    </row>
    <row r="6039" spans="1:23" x14ac:dyDescent="0.25">
      <c r="A6039" s="18">
        <v>48126</v>
      </c>
      <c r="B6039" s="18">
        <v>48042</v>
      </c>
      <c r="C6039" s="18">
        <v>6411</v>
      </c>
      <c r="D6039" s="18">
        <v>6411</v>
      </c>
      <c r="E6039" s="18" t="s">
        <v>116</v>
      </c>
      <c r="F6039" s="18" t="s">
        <v>196</v>
      </c>
      <c r="G6039" s="19">
        <v>8.6622861743299993</v>
      </c>
      <c r="H6039" s="19">
        <v>3.5055000000000001</v>
      </c>
      <c r="I6039" s="18" t="s">
        <v>79</v>
      </c>
      <c r="J6039" s="18" t="s">
        <v>80</v>
      </c>
      <c r="K6039" s="18">
        <v>16</v>
      </c>
      <c r="L6039" s="18">
        <v>60</v>
      </c>
      <c r="M6039" s="18" t="s">
        <v>71</v>
      </c>
      <c r="N6039" s="18" t="s">
        <v>163</v>
      </c>
      <c r="O6039" s="18" t="s">
        <v>75</v>
      </c>
      <c r="P6039" s="19">
        <v>2764.56034632</v>
      </c>
      <c r="Q6039" s="19">
        <v>377327.676439</v>
      </c>
      <c r="R6039" s="20">
        <v>0.70014500000000002</v>
      </c>
      <c r="S6039" s="20">
        <v>6.29983</v>
      </c>
      <c r="T6039" s="20">
        <v>0.30199999999999999</v>
      </c>
      <c r="U6039" s="20">
        <v>0.30499999999999999</v>
      </c>
      <c r="V6039" s="20">
        <f t="shared" si="188"/>
        <v>1.713142091655</v>
      </c>
      <c r="W6039" s="20">
        <f t="shared" si="189"/>
        <v>15.348417575175002</v>
      </c>
    </row>
    <row r="6040" spans="1:23" x14ac:dyDescent="0.25">
      <c r="A6040" s="18">
        <v>48127</v>
      </c>
      <c r="B6040" s="18">
        <v>48043</v>
      </c>
      <c r="C6040" s="18">
        <v>6411</v>
      </c>
      <c r="D6040" s="18">
        <v>6411</v>
      </c>
      <c r="E6040" s="18" t="s">
        <v>116</v>
      </c>
      <c r="F6040" s="18" t="s">
        <v>196</v>
      </c>
      <c r="G6040" s="19">
        <v>5.8903590264499996</v>
      </c>
      <c r="H6040" s="19">
        <v>2.38374</v>
      </c>
      <c r="I6040" s="18" t="s">
        <v>79</v>
      </c>
      <c r="J6040" s="18" t="s">
        <v>80</v>
      </c>
      <c r="K6040" s="18">
        <v>16</v>
      </c>
      <c r="L6040" s="18">
        <v>60</v>
      </c>
      <c r="M6040" s="18" t="s">
        <v>71</v>
      </c>
      <c r="N6040" s="18" t="s">
        <v>163</v>
      </c>
      <c r="O6040" s="18" t="s">
        <v>75</v>
      </c>
      <c r="P6040" s="19">
        <v>2298.3405638700001</v>
      </c>
      <c r="Q6040" s="19">
        <v>256583.01285599999</v>
      </c>
      <c r="R6040" s="20">
        <v>0.70014500000000002</v>
      </c>
      <c r="S6040" s="20">
        <v>6.29983</v>
      </c>
      <c r="T6040" s="20">
        <v>0.30199999999999999</v>
      </c>
      <c r="U6040" s="20">
        <v>0.30499999999999999</v>
      </c>
      <c r="V6040" s="20">
        <f t="shared" si="188"/>
        <v>1.1649366223253999</v>
      </c>
      <c r="W6040" s="20">
        <f t="shared" si="189"/>
        <v>10.436923951119001</v>
      </c>
    </row>
    <row r="6041" spans="1:23" x14ac:dyDescent="0.25">
      <c r="A6041" s="18">
        <v>48131</v>
      </c>
      <c r="B6041" s="18">
        <v>48047</v>
      </c>
      <c r="C6041" s="18">
        <v>6411</v>
      </c>
      <c r="D6041" s="18">
        <v>6411</v>
      </c>
      <c r="E6041" s="18" t="s">
        <v>116</v>
      </c>
      <c r="F6041" s="18" t="s">
        <v>117</v>
      </c>
      <c r="G6041" s="19">
        <v>37.311523534400003</v>
      </c>
      <c r="H6041" s="19">
        <v>15.099399999999999</v>
      </c>
      <c r="I6041" s="18" t="s">
        <v>79</v>
      </c>
      <c r="J6041" s="18" t="s">
        <v>80</v>
      </c>
      <c r="K6041" s="18">
        <v>16</v>
      </c>
      <c r="L6041" s="18">
        <v>60</v>
      </c>
      <c r="M6041" s="18" t="s">
        <v>71</v>
      </c>
      <c r="N6041" s="18" t="s">
        <v>163</v>
      </c>
      <c r="O6041" s="18" t="s">
        <v>75</v>
      </c>
      <c r="P6041" s="19">
        <v>15088.163699999999</v>
      </c>
      <c r="Q6041" s="19">
        <v>1625283.46401</v>
      </c>
      <c r="R6041" s="20">
        <v>0.70014500000000002</v>
      </c>
      <c r="S6041" s="20">
        <v>6.29983</v>
      </c>
      <c r="T6041" s="20">
        <v>0.30199999999999999</v>
      </c>
      <c r="U6041" s="20">
        <v>0.30499999999999999</v>
      </c>
      <c r="V6041" s="20">
        <f t="shared" si="188"/>
        <v>7.3790950502739996</v>
      </c>
      <c r="W6041" s="20">
        <f t="shared" si="189"/>
        <v>66.110938905889995</v>
      </c>
    </row>
    <row r="6042" spans="1:23" x14ac:dyDescent="0.25">
      <c r="A6042" s="18">
        <v>48132</v>
      </c>
      <c r="B6042" s="18">
        <v>48048</v>
      </c>
      <c r="C6042" s="18">
        <v>6411</v>
      </c>
      <c r="D6042" s="18">
        <v>6411</v>
      </c>
      <c r="E6042" s="18" t="s">
        <v>116</v>
      </c>
      <c r="F6042" s="18" t="s">
        <v>117</v>
      </c>
      <c r="G6042" s="19">
        <v>5.6211403294200002</v>
      </c>
      <c r="H6042" s="19">
        <v>2.2747899999999999</v>
      </c>
      <c r="I6042" s="18" t="s">
        <v>79</v>
      </c>
      <c r="J6042" s="18" t="s">
        <v>80</v>
      </c>
      <c r="K6042" s="18">
        <v>16</v>
      </c>
      <c r="L6042" s="18">
        <v>60</v>
      </c>
      <c r="M6042" s="18" t="s">
        <v>71</v>
      </c>
      <c r="N6042" s="18" t="s">
        <v>163</v>
      </c>
      <c r="O6042" s="18" t="s">
        <v>75</v>
      </c>
      <c r="P6042" s="19">
        <v>2464.4933650200001</v>
      </c>
      <c r="Q6042" s="19">
        <v>244855.89332199999</v>
      </c>
      <c r="R6042" s="20">
        <v>0.70014500000000002</v>
      </c>
      <c r="S6042" s="20">
        <v>6.29983</v>
      </c>
      <c r="T6042" s="20">
        <v>0.30199999999999999</v>
      </c>
      <c r="U6042" s="20">
        <v>0.30499999999999999</v>
      </c>
      <c r="V6042" s="20">
        <f t="shared" si="188"/>
        <v>1.1116926254958999</v>
      </c>
      <c r="W6042" s="20">
        <f t="shared" si="189"/>
        <v>9.9598992485615003</v>
      </c>
    </row>
    <row r="6043" spans="1:23" x14ac:dyDescent="0.25">
      <c r="A6043" s="18">
        <v>48133</v>
      </c>
      <c r="B6043" s="18">
        <v>48049</v>
      </c>
      <c r="C6043" s="18">
        <v>6411</v>
      </c>
      <c r="D6043" s="18">
        <v>6411</v>
      </c>
      <c r="E6043" s="18" t="s">
        <v>116</v>
      </c>
      <c r="F6043" s="18" t="s">
        <v>117</v>
      </c>
      <c r="G6043" s="19">
        <v>2.7391905057099999</v>
      </c>
      <c r="H6043" s="19">
        <v>1.1085100000000001</v>
      </c>
      <c r="I6043" s="18" t="s">
        <v>79</v>
      </c>
      <c r="J6043" s="18" t="s">
        <v>80</v>
      </c>
      <c r="K6043" s="18">
        <v>16</v>
      </c>
      <c r="L6043" s="18">
        <v>60</v>
      </c>
      <c r="M6043" s="18" t="s">
        <v>71</v>
      </c>
      <c r="N6043" s="18" t="s">
        <v>163</v>
      </c>
      <c r="O6043" s="18" t="s">
        <v>75</v>
      </c>
      <c r="P6043" s="19">
        <v>1336.4267607100001</v>
      </c>
      <c r="Q6043" s="19">
        <v>119318.661152</v>
      </c>
      <c r="R6043" s="20">
        <v>0.70014500000000002</v>
      </c>
      <c r="S6043" s="20">
        <v>6.29983</v>
      </c>
      <c r="T6043" s="20">
        <v>0.30199999999999999</v>
      </c>
      <c r="U6043" s="20">
        <v>0.30499999999999999</v>
      </c>
      <c r="V6043" s="20">
        <f t="shared" si="188"/>
        <v>0.54173017829710002</v>
      </c>
      <c r="W6043" s="20">
        <f t="shared" si="189"/>
        <v>4.8534800645435006</v>
      </c>
    </row>
    <row r="6044" spans="1:23" x14ac:dyDescent="0.25">
      <c r="A6044" s="18">
        <v>48134</v>
      </c>
      <c r="B6044" s="18">
        <v>48050</v>
      </c>
      <c r="C6044" s="18">
        <v>6411</v>
      </c>
      <c r="D6044" s="18">
        <v>6411</v>
      </c>
      <c r="E6044" s="18" t="s">
        <v>116</v>
      </c>
      <c r="F6044" s="18" t="s">
        <v>117</v>
      </c>
      <c r="G6044" s="19">
        <v>9.5704253294699999</v>
      </c>
      <c r="H6044" s="19">
        <v>3.8730099999999998</v>
      </c>
      <c r="I6044" s="18" t="s">
        <v>79</v>
      </c>
      <c r="J6044" s="18" t="s">
        <v>80</v>
      </c>
      <c r="K6044" s="18">
        <v>16</v>
      </c>
      <c r="L6044" s="18">
        <v>60</v>
      </c>
      <c r="M6044" s="18" t="s">
        <v>71</v>
      </c>
      <c r="N6044" s="18" t="s">
        <v>163</v>
      </c>
      <c r="O6044" s="18" t="s">
        <v>75</v>
      </c>
      <c r="P6044" s="19">
        <v>3387.2180242600002</v>
      </c>
      <c r="Q6044" s="19">
        <v>416886.05980400002</v>
      </c>
      <c r="R6044" s="20">
        <v>0.70014500000000002</v>
      </c>
      <c r="S6044" s="20">
        <v>6.29983</v>
      </c>
      <c r="T6044" s="20">
        <v>0.30199999999999999</v>
      </c>
      <c r="U6044" s="20">
        <v>0.30499999999999999</v>
      </c>
      <c r="V6044" s="20">
        <f t="shared" si="188"/>
        <v>1.8927446733420998</v>
      </c>
      <c r="W6044" s="20">
        <f t="shared" si="189"/>
        <v>16.957516688868502</v>
      </c>
    </row>
    <row r="6045" spans="1:23" x14ac:dyDescent="0.25">
      <c r="A6045" s="18">
        <v>48135</v>
      </c>
      <c r="B6045" s="18">
        <v>48051</v>
      </c>
      <c r="C6045" s="18">
        <v>6411</v>
      </c>
      <c r="D6045" s="18">
        <v>6411</v>
      </c>
      <c r="E6045" s="18" t="s">
        <v>116</v>
      </c>
      <c r="F6045" s="18" t="s">
        <v>117</v>
      </c>
      <c r="G6045" s="19">
        <v>2.8974843721600001</v>
      </c>
      <c r="H6045" s="19">
        <v>1.1725699999999999</v>
      </c>
      <c r="I6045" s="18" t="s">
        <v>79</v>
      </c>
      <c r="J6045" s="18" t="s">
        <v>80</v>
      </c>
      <c r="K6045" s="18">
        <v>16</v>
      </c>
      <c r="L6045" s="18">
        <v>60</v>
      </c>
      <c r="M6045" s="18" t="s">
        <v>71</v>
      </c>
      <c r="N6045" s="18" t="s">
        <v>163</v>
      </c>
      <c r="O6045" s="18" t="s">
        <v>75</v>
      </c>
      <c r="P6045" s="19">
        <v>1410.9895196699999</v>
      </c>
      <c r="Q6045" s="19">
        <v>126213.91439400001</v>
      </c>
      <c r="R6045" s="20">
        <v>0.70014500000000002</v>
      </c>
      <c r="S6045" s="20">
        <v>6.29983</v>
      </c>
      <c r="T6045" s="20">
        <v>0.30199999999999999</v>
      </c>
      <c r="U6045" s="20">
        <v>0.30499999999999999</v>
      </c>
      <c r="V6045" s="20">
        <f t="shared" si="188"/>
        <v>0.57303637780969996</v>
      </c>
      <c r="W6045" s="20">
        <f t="shared" si="189"/>
        <v>5.1339592058544996</v>
      </c>
    </row>
    <row r="6046" spans="1:23" x14ac:dyDescent="0.25">
      <c r="A6046" s="18">
        <v>48136</v>
      </c>
      <c r="B6046" s="18">
        <v>48052</v>
      </c>
      <c r="C6046" s="18">
        <v>6411</v>
      </c>
      <c r="D6046" s="18">
        <v>6411</v>
      </c>
      <c r="E6046" s="18" t="s">
        <v>116</v>
      </c>
      <c r="F6046" s="18" t="s">
        <v>117</v>
      </c>
      <c r="G6046" s="19">
        <v>2.22259936213</v>
      </c>
      <c r="H6046" s="19">
        <v>0.89945399999999998</v>
      </c>
      <c r="I6046" s="18" t="s">
        <v>79</v>
      </c>
      <c r="J6046" s="18" t="s">
        <v>80</v>
      </c>
      <c r="K6046" s="18">
        <v>16</v>
      </c>
      <c r="L6046" s="18">
        <v>60</v>
      </c>
      <c r="M6046" s="18" t="s">
        <v>71</v>
      </c>
      <c r="N6046" s="18" t="s">
        <v>163</v>
      </c>
      <c r="O6046" s="18" t="s">
        <v>75</v>
      </c>
      <c r="P6046" s="19">
        <v>1248.0886172099999</v>
      </c>
      <c r="Q6046" s="19">
        <v>96816.040949200004</v>
      </c>
      <c r="R6046" s="20">
        <v>0.70014500000000002</v>
      </c>
      <c r="S6046" s="20">
        <v>6.29983</v>
      </c>
      <c r="T6046" s="20">
        <v>0.30199999999999999</v>
      </c>
      <c r="U6046" s="20">
        <v>0.30499999999999999</v>
      </c>
      <c r="V6046" s="20">
        <f t="shared" si="188"/>
        <v>0.43956425813934003</v>
      </c>
      <c r="W6046" s="20">
        <f t="shared" si="189"/>
        <v>3.9381530685099002</v>
      </c>
    </row>
    <row r="6047" spans="1:23" x14ac:dyDescent="0.25">
      <c r="A6047" s="18">
        <v>48137</v>
      </c>
      <c r="B6047" s="18">
        <v>48053</v>
      </c>
      <c r="C6047" s="18">
        <v>6411</v>
      </c>
      <c r="D6047" s="18">
        <v>6411</v>
      </c>
      <c r="E6047" s="18" t="s">
        <v>116</v>
      </c>
      <c r="F6047" s="18" t="s">
        <v>117</v>
      </c>
      <c r="G6047" s="19">
        <v>5.2864246791599996</v>
      </c>
      <c r="H6047" s="19">
        <v>2.1393399999999998</v>
      </c>
      <c r="I6047" s="18" t="s">
        <v>79</v>
      </c>
      <c r="J6047" s="18" t="s">
        <v>80</v>
      </c>
      <c r="K6047" s="18">
        <v>16</v>
      </c>
      <c r="L6047" s="18">
        <v>60</v>
      </c>
      <c r="M6047" s="18" t="s">
        <v>71</v>
      </c>
      <c r="N6047" s="18" t="s">
        <v>163</v>
      </c>
      <c r="O6047" s="18" t="s">
        <v>75</v>
      </c>
      <c r="P6047" s="19">
        <v>1866.5088917400001</v>
      </c>
      <c r="Q6047" s="19">
        <v>230275.73791900001</v>
      </c>
      <c r="R6047" s="20">
        <v>0.70014500000000002</v>
      </c>
      <c r="S6047" s="20">
        <v>6.29983</v>
      </c>
      <c r="T6047" s="20">
        <v>0.30199999999999999</v>
      </c>
      <c r="U6047" s="20">
        <v>0.30499999999999999</v>
      </c>
      <c r="V6047" s="20">
        <f t="shared" si="188"/>
        <v>1.0454980466013999</v>
      </c>
      <c r="W6047" s="20">
        <f t="shared" si="189"/>
        <v>9.3668474269789996</v>
      </c>
    </row>
    <row r="6048" spans="1:23" x14ac:dyDescent="0.25">
      <c r="A6048" s="18">
        <v>48138</v>
      </c>
      <c r="B6048" s="18">
        <v>48054</v>
      </c>
      <c r="C6048" s="18">
        <v>6411</v>
      </c>
      <c r="D6048" s="18">
        <v>6411</v>
      </c>
      <c r="E6048" s="18" t="s">
        <v>116</v>
      </c>
      <c r="F6048" s="18" t="s">
        <v>117</v>
      </c>
      <c r="G6048" s="19">
        <v>5.0667437687200003</v>
      </c>
      <c r="H6048" s="19">
        <v>2.05044</v>
      </c>
      <c r="I6048" s="18" t="s">
        <v>79</v>
      </c>
      <c r="J6048" s="18" t="s">
        <v>80</v>
      </c>
      <c r="K6048" s="18">
        <v>16</v>
      </c>
      <c r="L6048" s="18">
        <v>60</v>
      </c>
      <c r="M6048" s="18" t="s">
        <v>71</v>
      </c>
      <c r="N6048" s="18" t="s">
        <v>163</v>
      </c>
      <c r="O6048" s="18" t="s">
        <v>75</v>
      </c>
      <c r="P6048" s="19">
        <v>3087.61076469</v>
      </c>
      <c r="Q6048" s="19">
        <v>220706.47573599999</v>
      </c>
      <c r="R6048" s="20">
        <v>0.70014500000000002</v>
      </c>
      <c r="S6048" s="20">
        <v>6.29983</v>
      </c>
      <c r="T6048" s="20">
        <v>0.30199999999999999</v>
      </c>
      <c r="U6048" s="20">
        <v>0.30499999999999999</v>
      </c>
      <c r="V6048" s="20">
        <f t="shared" si="188"/>
        <v>1.0020525090324</v>
      </c>
      <c r="W6048" s="20">
        <f t="shared" si="189"/>
        <v>8.9776092805140006</v>
      </c>
    </row>
    <row r="6049" spans="1:23" x14ac:dyDescent="0.25">
      <c r="A6049" s="18">
        <v>48139</v>
      </c>
      <c r="B6049" s="18">
        <v>48055</v>
      </c>
      <c r="C6049" s="18">
        <v>6411</v>
      </c>
      <c r="D6049" s="18">
        <v>6411</v>
      </c>
      <c r="E6049" s="18" t="s">
        <v>116</v>
      </c>
      <c r="F6049" s="18" t="s">
        <v>117</v>
      </c>
      <c r="G6049" s="19">
        <v>9.1932747395599996</v>
      </c>
      <c r="H6049" s="19">
        <v>3.7203900000000001</v>
      </c>
      <c r="I6049" s="18" t="s">
        <v>79</v>
      </c>
      <c r="J6049" s="18" t="s">
        <v>80</v>
      </c>
      <c r="K6049" s="18">
        <v>16</v>
      </c>
      <c r="L6049" s="18">
        <v>60</v>
      </c>
      <c r="M6049" s="18" t="s">
        <v>71</v>
      </c>
      <c r="N6049" s="18" t="s">
        <v>163</v>
      </c>
      <c r="O6049" s="18" t="s">
        <v>75</v>
      </c>
      <c r="P6049" s="19">
        <v>2464.76483138</v>
      </c>
      <c r="Q6049" s="19">
        <v>400457.44582099997</v>
      </c>
      <c r="R6049" s="20">
        <v>0.70014500000000002</v>
      </c>
      <c r="S6049" s="20">
        <v>6.29983</v>
      </c>
      <c r="T6049" s="20">
        <v>0.30199999999999999</v>
      </c>
      <c r="U6049" s="20">
        <v>0.30499999999999999</v>
      </c>
      <c r="V6049" s="20">
        <f t="shared" si="188"/>
        <v>1.8181590946718997</v>
      </c>
      <c r="W6049" s="20">
        <f t="shared" si="189"/>
        <v>16.289288050921503</v>
      </c>
    </row>
    <row r="6050" spans="1:23" x14ac:dyDescent="0.25">
      <c r="A6050" s="18">
        <v>48140</v>
      </c>
      <c r="B6050" s="18">
        <v>48056</v>
      </c>
      <c r="C6050" s="18">
        <v>6411</v>
      </c>
      <c r="D6050" s="18">
        <v>6411</v>
      </c>
      <c r="E6050" s="18" t="s">
        <v>116</v>
      </c>
      <c r="F6050" s="18" t="s">
        <v>117</v>
      </c>
      <c r="G6050" s="19">
        <v>34.152252526600002</v>
      </c>
      <c r="H6050" s="19">
        <v>13.8209</v>
      </c>
      <c r="I6050" s="18" t="s">
        <v>79</v>
      </c>
      <c r="J6050" s="18" t="s">
        <v>80</v>
      </c>
      <c r="K6050" s="18">
        <v>16</v>
      </c>
      <c r="L6050" s="18">
        <v>60</v>
      </c>
      <c r="M6050" s="18" t="s">
        <v>71</v>
      </c>
      <c r="N6050" s="18" t="s">
        <v>163</v>
      </c>
      <c r="O6050" s="18" t="s">
        <v>75</v>
      </c>
      <c r="P6050" s="19">
        <v>5606.5219513599995</v>
      </c>
      <c r="Q6050" s="19">
        <v>1487666.1693800001</v>
      </c>
      <c r="R6050" s="20">
        <v>0.70014500000000002</v>
      </c>
      <c r="S6050" s="20">
        <v>6.29983</v>
      </c>
      <c r="T6050" s="20">
        <v>0.30199999999999999</v>
      </c>
      <c r="U6050" s="20">
        <v>0.30499999999999999</v>
      </c>
      <c r="V6050" s="20">
        <f t="shared" si="188"/>
        <v>6.7542905532889996</v>
      </c>
      <c r="W6050" s="20">
        <f t="shared" si="189"/>
        <v>60.513177710665005</v>
      </c>
    </row>
    <row r="6051" spans="1:23" x14ac:dyDescent="0.25">
      <c r="A6051" s="18">
        <v>48141</v>
      </c>
      <c r="B6051" s="18">
        <v>48057</v>
      </c>
      <c r="C6051" s="18">
        <v>6411</v>
      </c>
      <c r="D6051" s="18">
        <v>6411</v>
      </c>
      <c r="E6051" s="18" t="s">
        <v>116</v>
      </c>
      <c r="F6051" s="18" t="s">
        <v>117</v>
      </c>
      <c r="G6051" s="19">
        <v>1.6261976284799999</v>
      </c>
      <c r="H6051" s="19">
        <v>0.65809899999999999</v>
      </c>
      <c r="I6051" s="18" t="s">
        <v>79</v>
      </c>
      <c r="J6051" s="18" t="s">
        <v>80</v>
      </c>
      <c r="K6051" s="18">
        <v>16</v>
      </c>
      <c r="L6051" s="18">
        <v>60</v>
      </c>
      <c r="M6051" s="18" t="s">
        <v>71</v>
      </c>
      <c r="N6051" s="18" t="s">
        <v>163</v>
      </c>
      <c r="O6051" s="18" t="s">
        <v>75</v>
      </c>
      <c r="P6051" s="19">
        <v>1136.1048476200001</v>
      </c>
      <c r="Q6051" s="19">
        <v>70836.885347699994</v>
      </c>
      <c r="R6051" s="20">
        <v>0.70014500000000002</v>
      </c>
      <c r="S6051" s="20">
        <v>6.29983</v>
      </c>
      <c r="T6051" s="20">
        <v>0.30199999999999999</v>
      </c>
      <c r="U6051" s="20">
        <v>0.30499999999999999</v>
      </c>
      <c r="V6051" s="20">
        <f t="shared" si="188"/>
        <v>0.32161377759978999</v>
      </c>
      <c r="W6051" s="20">
        <f t="shared" si="189"/>
        <v>2.8814087171031502</v>
      </c>
    </row>
    <row r="6052" spans="1:23" x14ac:dyDescent="0.25">
      <c r="A6052" s="18">
        <v>48142</v>
      </c>
      <c r="B6052" s="18">
        <v>48058</v>
      </c>
      <c r="C6052" s="18">
        <v>6411</v>
      </c>
      <c r="D6052" s="18">
        <v>6411</v>
      </c>
      <c r="E6052" s="18" t="s">
        <v>116</v>
      </c>
      <c r="F6052" s="18" t="s">
        <v>117</v>
      </c>
      <c r="G6052" s="19">
        <v>4.6502171452700001</v>
      </c>
      <c r="H6052" s="19">
        <v>1.88188</v>
      </c>
      <c r="I6052" s="18" t="s">
        <v>79</v>
      </c>
      <c r="J6052" s="18" t="s">
        <v>80</v>
      </c>
      <c r="K6052" s="18">
        <v>16</v>
      </c>
      <c r="L6052" s="18">
        <v>60</v>
      </c>
      <c r="M6052" s="18" t="s">
        <v>71</v>
      </c>
      <c r="N6052" s="18" t="s">
        <v>163</v>
      </c>
      <c r="O6052" s="18" t="s">
        <v>75</v>
      </c>
      <c r="P6052" s="19">
        <v>2170.06905934</v>
      </c>
      <c r="Q6052" s="19">
        <v>202562.648594</v>
      </c>
      <c r="R6052" s="20">
        <v>0.70014500000000002</v>
      </c>
      <c r="S6052" s="20">
        <v>6.29983</v>
      </c>
      <c r="T6052" s="20">
        <v>0.30199999999999999</v>
      </c>
      <c r="U6052" s="20">
        <v>0.30499999999999999</v>
      </c>
      <c r="V6052" s="20">
        <f t="shared" si="188"/>
        <v>0.91967703307479998</v>
      </c>
      <c r="W6052" s="20">
        <f t="shared" si="189"/>
        <v>8.2395892358780003</v>
      </c>
    </row>
    <row r="6053" spans="1:23" x14ac:dyDescent="0.25">
      <c r="A6053" s="18">
        <v>48143</v>
      </c>
      <c r="B6053" s="18">
        <v>48059</v>
      </c>
      <c r="C6053" s="18">
        <v>6411</v>
      </c>
      <c r="D6053" s="18">
        <v>6411</v>
      </c>
      <c r="E6053" s="18" t="s">
        <v>116</v>
      </c>
      <c r="F6053" s="18" t="s">
        <v>117</v>
      </c>
      <c r="G6053" s="19">
        <v>11.474748872499999</v>
      </c>
      <c r="H6053" s="19">
        <v>4.6436700000000002</v>
      </c>
      <c r="I6053" s="18" t="s">
        <v>79</v>
      </c>
      <c r="J6053" s="18" t="s">
        <v>80</v>
      </c>
      <c r="K6053" s="18">
        <v>16</v>
      </c>
      <c r="L6053" s="18">
        <v>60</v>
      </c>
      <c r="M6053" s="18" t="s">
        <v>71</v>
      </c>
      <c r="N6053" s="18" t="s">
        <v>163</v>
      </c>
      <c r="O6053" s="18" t="s">
        <v>75</v>
      </c>
      <c r="P6053" s="19">
        <v>4043.50518599</v>
      </c>
      <c r="Q6053" s="19">
        <v>499838.06152699998</v>
      </c>
      <c r="R6053" s="20">
        <v>0.70014500000000002</v>
      </c>
      <c r="S6053" s="20">
        <v>6.29983</v>
      </c>
      <c r="T6053" s="20">
        <v>0.30199999999999999</v>
      </c>
      <c r="U6053" s="20">
        <v>0.30499999999999999</v>
      </c>
      <c r="V6053" s="20">
        <f t="shared" si="188"/>
        <v>2.2693671478407</v>
      </c>
      <c r="W6053" s="20">
        <f t="shared" si="189"/>
        <v>20.331760445389502</v>
      </c>
    </row>
    <row r="6054" spans="1:23" x14ac:dyDescent="0.25">
      <c r="A6054" s="18">
        <v>48144</v>
      </c>
      <c r="B6054" s="18">
        <v>48060</v>
      </c>
      <c r="C6054" s="18">
        <v>6411</v>
      </c>
      <c r="D6054" s="18">
        <v>6411</v>
      </c>
      <c r="E6054" s="18" t="s">
        <v>116</v>
      </c>
      <c r="F6054" s="18" t="s">
        <v>117</v>
      </c>
      <c r="G6054" s="19">
        <v>26.472120145600002</v>
      </c>
      <c r="H6054" s="19">
        <v>10.712899999999999</v>
      </c>
      <c r="I6054" s="18" t="s">
        <v>79</v>
      </c>
      <c r="J6054" s="18" t="s">
        <v>80</v>
      </c>
      <c r="K6054" s="18">
        <v>16</v>
      </c>
      <c r="L6054" s="18">
        <v>60</v>
      </c>
      <c r="M6054" s="18" t="s">
        <v>71</v>
      </c>
      <c r="N6054" s="18" t="s">
        <v>163</v>
      </c>
      <c r="O6054" s="18" t="s">
        <v>75</v>
      </c>
      <c r="P6054" s="19">
        <v>6698.4533493999998</v>
      </c>
      <c r="Q6054" s="19">
        <v>1153120.9410399999</v>
      </c>
      <c r="R6054" s="20">
        <v>0.70014500000000002</v>
      </c>
      <c r="S6054" s="20">
        <v>6.29983</v>
      </c>
      <c r="T6054" s="20">
        <v>0.30199999999999999</v>
      </c>
      <c r="U6054" s="20">
        <v>0.30499999999999999</v>
      </c>
      <c r="V6054" s="20">
        <f t="shared" si="188"/>
        <v>5.2354071926089993</v>
      </c>
      <c r="W6054" s="20">
        <f t="shared" si="189"/>
        <v>46.905166920865007</v>
      </c>
    </row>
    <row r="6055" spans="1:23" x14ac:dyDescent="0.25">
      <c r="A6055" s="18">
        <v>48145</v>
      </c>
      <c r="B6055" s="18">
        <v>48061</v>
      </c>
      <c r="C6055" s="18">
        <v>6411</v>
      </c>
      <c r="D6055" s="18">
        <v>6411</v>
      </c>
      <c r="E6055" s="18" t="s">
        <v>116</v>
      </c>
      <c r="F6055" s="18" t="s">
        <v>117</v>
      </c>
      <c r="G6055" s="19">
        <v>2.1179564618</v>
      </c>
      <c r="H6055" s="19">
        <v>0.85710699999999995</v>
      </c>
      <c r="I6055" s="18" t="s">
        <v>79</v>
      </c>
      <c r="J6055" s="18" t="s">
        <v>80</v>
      </c>
      <c r="K6055" s="18">
        <v>16</v>
      </c>
      <c r="L6055" s="18">
        <v>60</v>
      </c>
      <c r="M6055" s="18" t="s">
        <v>71</v>
      </c>
      <c r="N6055" s="18" t="s">
        <v>163</v>
      </c>
      <c r="O6055" s="18" t="s">
        <v>75</v>
      </c>
      <c r="P6055" s="19">
        <v>1352.4426211299999</v>
      </c>
      <c r="Q6055" s="19">
        <v>92257.814443299998</v>
      </c>
      <c r="R6055" s="20">
        <v>0.70014500000000002</v>
      </c>
      <c r="S6055" s="20">
        <v>6.29983</v>
      </c>
      <c r="T6055" s="20">
        <v>0.30199999999999999</v>
      </c>
      <c r="U6055" s="20">
        <v>0.30499999999999999</v>
      </c>
      <c r="V6055" s="20">
        <f t="shared" si="188"/>
        <v>0.41886922799946996</v>
      </c>
      <c r="W6055" s="20">
        <f t="shared" si="189"/>
        <v>3.7527417323079497</v>
      </c>
    </row>
    <row r="6056" spans="1:23" x14ac:dyDescent="0.25">
      <c r="A6056" s="18">
        <v>48164</v>
      </c>
      <c r="B6056" s="18">
        <v>48080</v>
      </c>
      <c r="C6056" s="18">
        <v>6411</v>
      </c>
      <c r="D6056" s="18">
        <v>6411</v>
      </c>
      <c r="E6056" s="18" t="s">
        <v>116</v>
      </c>
      <c r="F6056" s="18" t="s">
        <v>304</v>
      </c>
      <c r="G6056" s="19">
        <v>1.9041381909699999</v>
      </c>
      <c r="H6056" s="19">
        <v>0.77057699999999996</v>
      </c>
      <c r="I6056" s="18" t="s">
        <v>79</v>
      </c>
      <c r="J6056" s="18" t="s">
        <v>80</v>
      </c>
      <c r="K6056" s="18">
        <v>16</v>
      </c>
      <c r="L6056" s="18">
        <v>60</v>
      </c>
      <c r="M6056" s="18" t="s">
        <v>71</v>
      </c>
      <c r="N6056" s="18" t="s">
        <v>163</v>
      </c>
      <c r="O6056" s="18" t="s">
        <v>75</v>
      </c>
      <c r="P6056" s="19">
        <v>1106.16755758</v>
      </c>
      <c r="Q6056" s="19">
        <v>82943.927822099999</v>
      </c>
      <c r="R6056" s="20">
        <v>0.70014500000000002</v>
      </c>
      <c r="S6056" s="20">
        <v>6.29983</v>
      </c>
      <c r="T6056" s="20">
        <v>0.30199999999999999</v>
      </c>
      <c r="U6056" s="20">
        <v>0.30499999999999999</v>
      </c>
      <c r="V6056" s="20">
        <f t="shared" si="188"/>
        <v>0.37658191229816995</v>
      </c>
      <c r="W6056" s="20">
        <f t="shared" si="189"/>
        <v>3.3738803508274504</v>
      </c>
    </row>
    <row r="6057" spans="1:23" x14ac:dyDescent="0.25">
      <c r="A6057" s="18">
        <v>48165</v>
      </c>
      <c r="B6057" s="18">
        <v>48081</v>
      </c>
      <c r="C6057" s="18">
        <v>6411</v>
      </c>
      <c r="D6057" s="18">
        <v>6411</v>
      </c>
      <c r="E6057" s="18" t="s">
        <v>116</v>
      </c>
      <c r="F6057" s="18" t="s">
        <v>304</v>
      </c>
      <c r="G6057" s="19">
        <v>1.61764554736</v>
      </c>
      <c r="H6057" s="19">
        <v>0.65463800000000005</v>
      </c>
      <c r="I6057" s="18" t="s">
        <v>79</v>
      </c>
      <c r="J6057" s="18" t="s">
        <v>80</v>
      </c>
      <c r="K6057" s="18">
        <v>16</v>
      </c>
      <c r="L6057" s="18">
        <v>60</v>
      </c>
      <c r="M6057" s="18" t="s">
        <v>71</v>
      </c>
      <c r="N6057" s="18" t="s">
        <v>163</v>
      </c>
      <c r="O6057" s="18" t="s">
        <v>75</v>
      </c>
      <c r="P6057" s="19">
        <v>992.15761022799995</v>
      </c>
      <c r="Q6057" s="19">
        <v>70464.358184600002</v>
      </c>
      <c r="R6057" s="20">
        <v>0.70014500000000002</v>
      </c>
      <c r="S6057" s="20">
        <v>6.29983</v>
      </c>
      <c r="T6057" s="20">
        <v>0.30199999999999999</v>
      </c>
      <c r="U6057" s="20">
        <v>0.30499999999999999</v>
      </c>
      <c r="V6057" s="20">
        <f t="shared" si="188"/>
        <v>0.31992238271198004</v>
      </c>
      <c r="W6057" s="20">
        <f t="shared" si="189"/>
        <v>2.8662551375203003</v>
      </c>
    </row>
    <row r="6058" spans="1:23" x14ac:dyDescent="0.25">
      <c r="A6058" s="18">
        <v>48338</v>
      </c>
      <c r="B6058" s="18">
        <v>48254</v>
      </c>
      <c r="C6058" s="18">
        <v>6430</v>
      </c>
      <c r="D6058" s="18">
        <v>6430</v>
      </c>
      <c r="E6058" s="18" t="s">
        <v>167</v>
      </c>
      <c r="F6058" s="18" t="s">
        <v>313</v>
      </c>
      <c r="G6058" s="19">
        <v>0.20810898418599999</v>
      </c>
      <c r="H6058" s="19">
        <v>8.4218699999999994E-2</v>
      </c>
      <c r="I6058" s="18" t="s">
        <v>79</v>
      </c>
      <c r="J6058" s="18" t="s">
        <v>80</v>
      </c>
      <c r="K6058" s="18">
        <v>16</v>
      </c>
      <c r="L6058" s="18">
        <v>60</v>
      </c>
      <c r="M6058" s="18" t="s">
        <v>71</v>
      </c>
      <c r="N6058" s="18" t="s">
        <v>76</v>
      </c>
      <c r="O6058" s="18" t="s">
        <v>75</v>
      </c>
      <c r="P6058" s="19">
        <v>538.56950243200004</v>
      </c>
      <c r="Q6058" s="19">
        <v>9065.1910900500006</v>
      </c>
      <c r="R6058" s="20">
        <v>0.70014500000000002</v>
      </c>
      <c r="S6058" s="20">
        <v>6.29983</v>
      </c>
      <c r="T6058" s="20">
        <v>0.30199999999999999</v>
      </c>
      <c r="U6058" s="20">
        <v>0.30499999999999999</v>
      </c>
      <c r="V6058" s="20">
        <f t="shared" si="188"/>
        <v>4.1157780594626991E-2</v>
      </c>
      <c r="W6058" s="20">
        <f t="shared" si="189"/>
        <v>0.36874162751059503</v>
      </c>
    </row>
    <row r="6059" spans="1:23" x14ac:dyDescent="0.25">
      <c r="A6059" s="18">
        <v>48356</v>
      </c>
      <c r="B6059" s="18">
        <v>48272</v>
      </c>
      <c r="C6059" s="18">
        <v>6430</v>
      </c>
      <c r="D6059" s="18">
        <v>6430</v>
      </c>
      <c r="E6059" s="18" t="s">
        <v>167</v>
      </c>
      <c r="F6059" s="18" t="s">
        <v>313</v>
      </c>
      <c r="G6059" s="19">
        <v>6.9055070029499996E-2</v>
      </c>
      <c r="H6059" s="19">
        <v>2.7945600000000001E-2</v>
      </c>
      <c r="I6059" s="18" t="s">
        <v>79</v>
      </c>
      <c r="J6059" s="18" t="s">
        <v>80</v>
      </c>
      <c r="K6059" s="18">
        <v>16</v>
      </c>
      <c r="L6059" s="18">
        <v>60</v>
      </c>
      <c r="M6059" s="18" t="s">
        <v>71</v>
      </c>
      <c r="N6059" s="18" t="s">
        <v>76</v>
      </c>
      <c r="O6059" s="18" t="s">
        <v>75</v>
      </c>
      <c r="P6059" s="19">
        <v>4480.7964875899997</v>
      </c>
      <c r="Q6059" s="19">
        <v>582953.809075</v>
      </c>
      <c r="R6059" s="20">
        <v>0.70014500000000002</v>
      </c>
      <c r="S6059" s="20">
        <v>6.29983</v>
      </c>
      <c r="T6059" s="20">
        <v>0.30199999999999999</v>
      </c>
      <c r="U6059" s="20">
        <v>0.30499999999999999</v>
      </c>
      <c r="V6059" s="20">
        <f t="shared" si="188"/>
        <v>1.3657048534176E-2</v>
      </c>
      <c r="W6059" s="20">
        <f t="shared" si="189"/>
        <v>0.12235650782736</v>
      </c>
    </row>
    <row r="6060" spans="1:23" x14ac:dyDescent="0.25">
      <c r="A6060" s="18">
        <v>48509</v>
      </c>
      <c r="B6060" s="18">
        <v>48425</v>
      </c>
      <c r="C6060" s="18">
        <v>6430</v>
      </c>
      <c r="D6060" s="18">
        <v>6430</v>
      </c>
      <c r="E6060" s="18" t="s">
        <v>116</v>
      </c>
      <c r="F6060" s="18" t="s">
        <v>196</v>
      </c>
      <c r="G6060" s="19">
        <v>37.080740513899997</v>
      </c>
      <c r="H6060" s="19">
        <v>15.006</v>
      </c>
      <c r="I6060" s="18" t="s">
        <v>79</v>
      </c>
      <c r="J6060" s="18" t="s">
        <v>80</v>
      </c>
      <c r="K6060" s="18">
        <v>16</v>
      </c>
      <c r="L6060" s="18">
        <v>60</v>
      </c>
      <c r="M6060" s="18" t="s">
        <v>71</v>
      </c>
      <c r="N6060" s="18" t="s">
        <v>76</v>
      </c>
      <c r="O6060" s="18" t="s">
        <v>75</v>
      </c>
      <c r="P6060" s="19">
        <v>7340.9066772300002</v>
      </c>
      <c r="Q6060" s="19">
        <v>1615230.5958499999</v>
      </c>
      <c r="R6060" s="20">
        <v>0.70014500000000002</v>
      </c>
      <c r="S6060" s="20">
        <v>6.29983</v>
      </c>
      <c r="T6060" s="20">
        <v>0.30199999999999999</v>
      </c>
      <c r="U6060" s="20">
        <v>0.30499999999999999</v>
      </c>
      <c r="V6060" s="20">
        <f t="shared" si="188"/>
        <v>7.3334503572600003</v>
      </c>
      <c r="W6060" s="20">
        <f t="shared" si="189"/>
        <v>65.701998041100012</v>
      </c>
    </row>
    <row r="6061" spans="1:23" x14ac:dyDescent="0.25">
      <c r="A6061" s="18">
        <v>48510</v>
      </c>
      <c r="B6061" s="18">
        <v>48426</v>
      </c>
      <c r="C6061" s="18">
        <v>6430</v>
      </c>
      <c r="D6061" s="18">
        <v>6430</v>
      </c>
      <c r="E6061" s="18" t="s">
        <v>116</v>
      </c>
      <c r="F6061" s="18" t="s">
        <v>196</v>
      </c>
      <c r="G6061" s="19">
        <v>5.3118842867299998</v>
      </c>
      <c r="H6061" s="19">
        <v>2.1496400000000002</v>
      </c>
      <c r="I6061" s="18" t="s">
        <v>79</v>
      </c>
      <c r="J6061" s="18" t="s">
        <v>80</v>
      </c>
      <c r="K6061" s="18">
        <v>16</v>
      </c>
      <c r="L6061" s="18">
        <v>60</v>
      </c>
      <c r="M6061" s="18" t="s">
        <v>71</v>
      </c>
      <c r="N6061" s="18" t="s">
        <v>76</v>
      </c>
      <c r="O6061" s="18" t="s">
        <v>75</v>
      </c>
      <c r="P6061" s="19">
        <v>2140.13003334</v>
      </c>
      <c r="Q6061" s="19">
        <v>231384.75398899999</v>
      </c>
      <c r="R6061" s="20">
        <v>0.70014500000000002</v>
      </c>
      <c r="S6061" s="20">
        <v>6.29983</v>
      </c>
      <c r="T6061" s="20">
        <v>0.30199999999999999</v>
      </c>
      <c r="U6061" s="20">
        <v>0.30499999999999999</v>
      </c>
      <c r="V6061" s="20">
        <f t="shared" si="188"/>
        <v>1.0505316690644</v>
      </c>
      <c r="W6061" s="20">
        <f t="shared" si="189"/>
        <v>9.411944760034002</v>
      </c>
    </row>
    <row r="6062" spans="1:23" x14ac:dyDescent="0.25">
      <c r="A6062" s="18">
        <v>48511</v>
      </c>
      <c r="B6062" s="18">
        <v>48427</v>
      </c>
      <c r="C6062" s="18">
        <v>6430</v>
      </c>
      <c r="D6062" s="18">
        <v>6430</v>
      </c>
      <c r="E6062" s="18" t="s">
        <v>116</v>
      </c>
      <c r="F6062" s="18" t="s">
        <v>196</v>
      </c>
      <c r="G6062" s="19">
        <v>1.9607817216600001</v>
      </c>
      <c r="H6062" s="19">
        <v>0.79349999999999998</v>
      </c>
      <c r="I6062" s="18" t="s">
        <v>79</v>
      </c>
      <c r="J6062" s="18" t="s">
        <v>80</v>
      </c>
      <c r="K6062" s="18">
        <v>16</v>
      </c>
      <c r="L6062" s="18">
        <v>60</v>
      </c>
      <c r="M6062" s="18" t="s">
        <v>71</v>
      </c>
      <c r="N6062" s="18" t="s">
        <v>76</v>
      </c>
      <c r="O6062" s="18" t="s">
        <v>75</v>
      </c>
      <c r="P6062" s="19">
        <v>1069.38896804</v>
      </c>
      <c r="Q6062" s="19">
        <v>85411.310149600002</v>
      </c>
      <c r="R6062" s="20">
        <v>0.70014500000000002</v>
      </c>
      <c r="S6062" s="20">
        <v>6.29983</v>
      </c>
      <c r="T6062" s="20">
        <v>0.30199999999999999</v>
      </c>
      <c r="U6062" s="20">
        <v>0.30499999999999999</v>
      </c>
      <c r="V6062" s="20">
        <f t="shared" si="188"/>
        <v>0.38778441013499992</v>
      </c>
      <c r="W6062" s="20">
        <f t="shared" si="189"/>
        <v>3.4742459979750002</v>
      </c>
    </row>
    <row r="6063" spans="1:23" x14ac:dyDescent="0.25">
      <c r="A6063" s="18">
        <v>48512</v>
      </c>
      <c r="B6063" s="18">
        <v>48428</v>
      </c>
      <c r="C6063" s="18">
        <v>6430</v>
      </c>
      <c r="D6063" s="18">
        <v>6430</v>
      </c>
      <c r="E6063" s="18" t="s">
        <v>116</v>
      </c>
      <c r="F6063" s="18" t="s">
        <v>196</v>
      </c>
      <c r="G6063" s="19">
        <v>9.6051242021499998</v>
      </c>
      <c r="H6063" s="19">
        <v>3.88706</v>
      </c>
      <c r="I6063" s="18" t="s">
        <v>79</v>
      </c>
      <c r="J6063" s="18" t="s">
        <v>80</v>
      </c>
      <c r="K6063" s="18">
        <v>16</v>
      </c>
      <c r="L6063" s="18">
        <v>60</v>
      </c>
      <c r="M6063" s="18" t="s">
        <v>71</v>
      </c>
      <c r="N6063" s="18" t="s">
        <v>76</v>
      </c>
      <c r="O6063" s="18" t="s">
        <v>75</v>
      </c>
      <c r="P6063" s="19">
        <v>6334.2504954100004</v>
      </c>
      <c r="Q6063" s="19">
        <v>418397.53665099997</v>
      </c>
      <c r="R6063" s="20">
        <v>0.70014500000000002</v>
      </c>
      <c r="S6063" s="20">
        <v>6.29983</v>
      </c>
      <c r="T6063" s="20">
        <v>0.30199999999999999</v>
      </c>
      <c r="U6063" s="20">
        <v>0.30499999999999999</v>
      </c>
      <c r="V6063" s="20">
        <f t="shared" si="188"/>
        <v>1.8996109253425999</v>
      </c>
      <c r="W6063" s="20">
        <f t="shared" si="189"/>
        <v>17.019032953861</v>
      </c>
    </row>
    <row r="6064" spans="1:23" x14ac:dyDescent="0.25">
      <c r="A6064" s="18">
        <v>48513</v>
      </c>
      <c r="B6064" s="18">
        <v>48429</v>
      </c>
      <c r="C6064" s="18">
        <v>6430</v>
      </c>
      <c r="D6064" s="18">
        <v>6430</v>
      </c>
      <c r="E6064" s="18" t="s">
        <v>116</v>
      </c>
      <c r="F6064" s="18" t="s">
        <v>196</v>
      </c>
      <c r="G6064" s="19">
        <v>3.8950094487000002</v>
      </c>
      <c r="H6064" s="19">
        <v>1.5762499999999999</v>
      </c>
      <c r="I6064" s="18" t="s">
        <v>79</v>
      </c>
      <c r="J6064" s="18" t="s">
        <v>80</v>
      </c>
      <c r="K6064" s="18">
        <v>16</v>
      </c>
      <c r="L6064" s="18">
        <v>60</v>
      </c>
      <c r="M6064" s="18" t="s">
        <v>71</v>
      </c>
      <c r="N6064" s="18" t="s">
        <v>76</v>
      </c>
      <c r="O6064" s="18" t="s">
        <v>75</v>
      </c>
      <c r="P6064" s="19">
        <v>1650.52403764</v>
      </c>
      <c r="Q6064" s="19">
        <v>169665.93291900001</v>
      </c>
      <c r="R6064" s="20">
        <v>0.70014500000000002</v>
      </c>
      <c r="S6064" s="20">
        <v>6.29983</v>
      </c>
      <c r="T6064" s="20">
        <v>0.30199999999999999</v>
      </c>
      <c r="U6064" s="20">
        <v>0.30499999999999999</v>
      </c>
      <c r="V6064" s="20">
        <f t="shared" si="188"/>
        <v>0.7703152822624999</v>
      </c>
      <c r="W6064" s="20">
        <f t="shared" si="189"/>
        <v>6.9014243910625002</v>
      </c>
    </row>
    <row r="6065" spans="1:23" x14ac:dyDescent="0.25">
      <c r="A6065" s="18">
        <v>48514</v>
      </c>
      <c r="B6065" s="18">
        <v>48430</v>
      </c>
      <c r="C6065" s="18">
        <v>6430</v>
      </c>
      <c r="D6065" s="18">
        <v>6430</v>
      </c>
      <c r="E6065" s="18" t="s">
        <v>116</v>
      </c>
      <c r="F6065" s="18" t="s">
        <v>196</v>
      </c>
      <c r="G6065" s="19">
        <v>1.68708641988</v>
      </c>
      <c r="H6065" s="19">
        <v>0.68274000000000001</v>
      </c>
      <c r="I6065" s="18" t="s">
        <v>79</v>
      </c>
      <c r="J6065" s="18" t="s">
        <v>80</v>
      </c>
      <c r="K6065" s="18">
        <v>16</v>
      </c>
      <c r="L6065" s="18">
        <v>60</v>
      </c>
      <c r="M6065" s="18" t="s">
        <v>71</v>
      </c>
      <c r="N6065" s="18" t="s">
        <v>76</v>
      </c>
      <c r="O6065" s="18" t="s">
        <v>75</v>
      </c>
      <c r="P6065" s="19">
        <v>1273.3555164100001</v>
      </c>
      <c r="Q6065" s="19">
        <v>73489.190491899994</v>
      </c>
      <c r="R6065" s="20">
        <v>0.70014500000000002</v>
      </c>
      <c r="S6065" s="20">
        <v>6.29983</v>
      </c>
      <c r="T6065" s="20">
        <v>0.30199999999999999</v>
      </c>
      <c r="U6065" s="20">
        <v>0.30499999999999999</v>
      </c>
      <c r="V6065" s="20">
        <f t="shared" si="188"/>
        <v>0.33365586411539999</v>
      </c>
      <c r="W6065" s="20">
        <f t="shared" si="189"/>
        <v>2.9892964242690003</v>
      </c>
    </row>
    <row r="6066" spans="1:23" x14ac:dyDescent="0.25">
      <c r="A6066" s="18">
        <v>48515</v>
      </c>
      <c r="B6066" s="18">
        <v>48431</v>
      </c>
      <c r="C6066" s="18">
        <v>6430</v>
      </c>
      <c r="D6066" s="18">
        <v>6430</v>
      </c>
      <c r="E6066" s="18" t="s">
        <v>116</v>
      </c>
      <c r="F6066" s="18" t="s">
        <v>196</v>
      </c>
      <c r="G6066" s="19">
        <v>5.9155491975499999</v>
      </c>
      <c r="H6066" s="19">
        <v>2.3939400000000002</v>
      </c>
      <c r="I6066" s="18" t="s">
        <v>79</v>
      </c>
      <c r="J6066" s="18" t="s">
        <v>80</v>
      </c>
      <c r="K6066" s="18">
        <v>16</v>
      </c>
      <c r="L6066" s="18">
        <v>60</v>
      </c>
      <c r="M6066" s="18" t="s">
        <v>71</v>
      </c>
      <c r="N6066" s="18" t="s">
        <v>76</v>
      </c>
      <c r="O6066" s="18" t="s">
        <v>75</v>
      </c>
      <c r="P6066" s="19">
        <v>4247.6999599000001</v>
      </c>
      <c r="Q6066" s="19">
        <v>257680.29232099999</v>
      </c>
      <c r="R6066" s="20">
        <v>0.70014500000000002</v>
      </c>
      <c r="S6066" s="20">
        <v>6.29983</v>
      </c>
      <c r="T6066" s="20">
        <v>0.30199999999999999</v>
      </c>
      <c r="U6066" s="20">
        <v>0.30499999999999999</v>
      </c>
      <c r="V6066" s="20">
        <f t="shared" si="188"/>
        <v>1.1699213746674</v>
      </c>
      <c r="W6066" s="20">
        <f t="shared" si="189"/>
        <v>10.481583445989001</v>
      </c>
    </row>
    <row r="6067" spans="1:23" x14ac:dyDescent="0.25">
      <c r="A6067" s="18">
        <v>48516</v>
      </c>
      <c r="B6067" s="18">
        <v>48432</v>
      </c>
      <c r="C6067" s="18">
        <v>6430</v>
      </c>
      <c r="D6067" s="18">
        <v>6430</v>
      </c>
      <c r="E6067" s="18" t="s">
        <v>116</v>
      </c>
      <c r="F6067" s="18" t="s">
        <v>196</v>
      </c>
      <c r="G6067" s="19">
        <v>37.018709293999997</v>
      </c>
      <c r="H6067" s="19">
        <v>14.9809</v>
      </c>
      <c r="I6067" s="18" t="s">
        <v>79</v>
      </c>
      <c r="J6067" s="18" t="s">
        <v>80</v>
      </c>
      <c r="K6067" s="18">
        <v>16</v>
      </c>
      <c r="L6067" s="18">
        <v>60</v>
      </c>
      <c r="M6067" s="18" t="s">
        <v>71</v>
      </c>
      <c r="N6067" s="18" t="s">
        <v>76</v>
      </c>
      <c r="O6067" s="18" t="s">
        <v>75</v>
      </c>
      <c r="P6067" s="19">
        <v>10313.7040954</v>
      </c>
      <c r="Q6067" s="19">
        <v>1612528.5267099999</v>
      </c>
      <c r="R6067" s="20">
        <v>0.70014500000000002</v>
      </c>
      <c r="S6067" s="20">
        <v>6.29983</v>
      </c>
      <c r="T6067" s="20">
        <v>0.30199999999999999</v>
      </c>
      <c r="U6067" s="20">
        <v>0.30499999999999999</v>
      </c>
      <c r="V6067" s="20">
        <f t="shared" si="188"/>
        <v>7.3211839568890005</v>
      </c>
      <c r="W6067" s="20">
        <f t="shared" si="189"/>
        <v>65.592100656665011</v>
      </c>
    </row>
    <row r="6068" spans="1:23" x14ac:dyDescent="0.25">
      <c r="A6068" s="18">
        <v>48517</v>
      </c>
      <c r="B6068" s="18">
        <v>48433</v>
      </c>
      <c r="C6068" s="18">
        <v>6430</v>
      </c>
      <c r="D6068" s="18">
        <v>6430</v>
      </c>
      <c r="E6068" s="18" t="s">
        <v>116</v>
      </c>
      <c r="F6068" s="18" t="s">
        <v>196</v>
      </c>
      <c r="G6068" s="19">
        <v>12.5571444858</v>
      </c>
      <c r="H6068" s="19">
        <v>5.0816999999999997</v>
      </c>
      <c r="I6068" s="18" t="s">
        <v>79</v>
      </c>
      <c r="J6068" s="18" t="s">
        <v>80</v>
      </c>
      <c r="K6068" s="18">
        <v>16</v>
      </c>
      <c r="L6068" s="18">
        <v>60</v>
      </c>
      <c r="M6068" s="18" t="s">
        <v>71</v>
      </c>
      <c r="N6068" s="18" t="s">
        <v>76</v>
      </c>
      <c r="O6068" s="18" t="s">
        <v>75</v>
      </c>
      <c r="P6068" s="19">
        <v>3290.6208258199999</v>
      </c>
      <c r="Q6068" s="19">
        <v>546987.02584699995</v>
      </c>
      <c r="R6068" s="20">
        <v>0.70014500000000002</v>
      </c>
      <c r="S6068" s="20">
        <v>6.29983</v>
      </c>
      <c r="T6068" s="20">
        <v>0.30199999999999999</v>
      </c>
      <c r="U6068" s="20">
        <v>0.30499999999999999</v>
      </c>
      <c r="V6068" s="20">
        <f t="shared" si="188"/>
        <v>2.4834329388569998</v>
      </c>
      <c r="W6068" s="20">
        <f t="shared" si="189"/>
        <v>22.249623047145</v>
      </c>
    </row>
    <row r="6069" spans="1:23" x14ac:dyDescent="0.25">
      <c r="A6069" s="18">
        <v>48518</v>
      </c>
      <c r="B6069" s="18">
        <v>48434</v>
      </c>
      <c r="C6069" s="18">
        <v>6430</v>
      </c>
      <c r="D6069" s="18">
        <v>6430</v>
      </c>
      <c r="E6069" s="18" t="s">
        <v>116</v>
      </c>
      <c r="F6069" s="18" t="s">
        <v>196</v>
      </c>
      <c r="G6069" s="19">
        <v>1.3182003954299999</v>
      </c>
      <c r="H6069" s="19">
        <v>0.53345699999999996</v>
      </c>
      <c r="I6069" s="18" t="s">
        <v>79</v>
      </c>
      <c r="J6069" s="18" t="s">
        <v>80</v>
      </c>
      <c r="K6069" s="18">
        <v>16</v>
      </c>
      <c r="L6069" s="18">
        <v>60</v>
      </c>
      <c r="M6069" s="18" t="s">
        <v>71</v>
      </c>
      <c r="N6069" s="18" t="s">
        <v>76</v>
      </c>
      <c r="O6069" s="18" t="s">
        <v>75</v>
      </c>
      <c r="P6069" s="19">
        <v>1071.5832585999999</v>
      </c>
      <c r="Q6069" s="19">
        <v>57420.579542300002</v>
      </c>
      <c r="R6069" s="20">
        <v>0.70014500000000002</v>
      </c>
      <c r="S6069" s="20">
        <v>6.29983</v>
      </c>
      <c r="T6069" s="20">
        <v>0.30199999999999999</v>
      </c>
      <c r="U6069" s="20">
        <v>0.30499999999999999</v>
      </c>
      <c r="V6069" s="20">
        <f t="shared" si="188"/>
        <v>0.26070108138296999</v>
      </c>
      <c r="W6069" s="20">
        <f t="shared" si="189"/>
        <v>2.3356784465554501</v>
      </c>
    </row>
    <row r="6070" spans="1:23" x14ac:dyDescent="0.25">
      <c r="A6070" s="18">
        <v>48519</v>
      </c>
      <c r="B6070" s="18">
        <v>48435</v>
      </c>
      <c r="C6070" s="18">
        <v>6430</v>
      </c>
      <c r="D6070" s="18">
        <v>6430</v>
      </c>
      <c r="E6070" s="18" t="s">
        <v>116</v>
      </c>
      <c r="F6070" s="18" t="s">
        <v>196</v>
      </c>
      <c r="G6070" s="19">
        <v>8.8829603595800002</v>
      </c>
      <c r="H6070" s="19">
        <v>3.5948099999999998</v>
      </c>
      <c r="I6070" s="18" t="s">
        <v>79</v>
      </c>
      <c r="J6070" s="18" t="s">
        <v>80</v>
      </c>
      <c r="K6070" s="18">
        <v>16</v>
      </c>
      <c r="L6070" s="18">
        <v>60</v>
      </c>
      <c r="M6070" s="18" t="s">
        <v>71</v>
      </c>
      <c r="N6070" s="18" t="s">
        <v>76</v>
      </c>
      <c r="O6070" s="18" t="s">
        <v>75</v>
      </c>
      <c r="P6070" s="19">
        <v>2582.56734835</v>
      </c>
      <c r="Q6070" s="19">
        <v>386940.20549700002</v>
      </c>
      <c r="R6070" s="20">
        <v>0.70014500000000002</v>
      </c>
      <c r="S6070" s="20">
        <v>6.29983</v>
      </c>
      <c r="T6070" s="20">
        <v>0.30199999999999999</v>
      </c>
      <c r="U6070" s="20">
        <v>0.30499999999999999</v>
      </c>
      <c r="V6070" s="20">
        <f t="shared" si="188"/>
        <v>1.7567879967200997</v>
      </c>
      <c r="W6070" s="20">
        <f t="shared" si="189"/>
        <v>15.739450858198502</v>
      </c>
    </row>
    <row r="6071" spans="1:23" x14ac:dyDescent="0.25">
      <c r="A6071" s="18">
        <v>48520</v>
      </c>
      <c r="B6071" s="18">
        <v>48436</v>
      </c>
      <c r="C6071" s="18">
        <v>6430</v>
      </c>
      <c r="D6071" s="18">
        <v>6430</v>
      </c>
      <c r="E6071" s="18" t="s">
        <v>116</v>
      </c>
      <c r="F6071" s="18" t="s">
        <v>196</v>
      </c>
      <c r="G6071" s="19">
        <v>3.49470266899</v>
      </c>
      <c r="H6071" s="19">
        <v>1.4142600000000001</v>
      </c>
      <c r="I6071" s="18" t="s">
        <v>79</v>
      </c>
      <c r="J6071" s="18" t="s">
        <v>80</v>
      </c>
      <c r="K6071" s="18">
        <v>16</v>
      </c>
      <c r="L6071" s="18">
        <v>60</v>
      </c>
      <c r="M6071" s="18" t="s">
        <v>71</v>
      </c>
      <c r="N6071" s="18" t="s">
        <v>76</v>
      </c>
      <c r="O6071" s="18" t="s">
        <v>75</v>
      </c>
      <c r="P6071" s="19">
        <v>1475.12482015</v>
      </c>
      <c r="Q6071" s="19">
        <v>152228.63934600001</v>
      </c>
      <c r="R6071" s="20">
        <v>0.70014500000000002</v>
      </c>
      <c r="S6071" s="20">
        <v>6.29983</v>
      </c>
      <c r="T6071" s="20">
        <v>0.30199999999999999</v>
      </c>
      <c r="U6071" s="20">
        <v>0.30499999999999999</v>
      </c>
      <c r="V6071" s="20">
        <f t="shared" si="188"/>
        <v>0.69115057325460005</v>
      </c>
      <c r="W6071" s="20">
        <f t="shared" si="189"/>
        <v>6.1921703151810012</v>
      </c>
    </row>
    <row r="6072" spans="1:23" x14ac:dyDescent="0.25">
      <c r="A6072" s="18">
        <v>48521</v>
      </c>
      <c r="B6072" s="18">
        <v>48437</v>
      </c>
      <c r="C6072" s="18">
        <v>6430</v>
      </c>
      <c r="D6072" s="18">
        <v>6430</v>
      </c>
      <c r="E6072" s="18" t="s">
        <v>116</v>
      </c>
      <c r="F6072" s="18" t="s">
        <v>196</v>
      </c>
      <c r="G6072" s="19">
        <v>5.8647962839399999E-2</v>
      </c>
      <c r="H6072" s="19">
        <v>2.3734000000000002E-2</v>
      </c>
      <c r="I6072" s="18" t="s">
        <v>79</v>
      </c>
      <c r="J6072" s="18" t="s">
        <v>80</v>
      </c>
      <c r="K6072" s="18">
        <v>16</v>
      </c>
      <c r="L6072" s="18">
        <v>60</v>
      </c>
      <c r="M6072" s="18" t="s">
        <v>71</v>
      </c>
      <c r="N6072" s="18" t="s">
        <v>76</v>
      </c>
      <c r="O6072" s="18" t="s">
        <v>75</v>
      </c>
      <c r="P6072" s="19">
        <v>761.74813174300004</v>
      </c>
      <c r="Q6072" s="19">
        <v>2554.6950423899998</v>
      </c>
      <c r="R6072" s="20">
        <v>0.70014500000000002</v>
      </c>
      <c r="S6072" s="20">
        <v>6.29983</v>
      </c>
      <c r="T6072" s="20">
        <v>0.30199999999999999</v>
      </c>
      <c r="U6072" s="20">
        <v>0.30499999999999999</v>
      </c>
      <c r="V6072" s="20">
        <f t="shared" si="188"/>
        <v>1.159883451814E-2</v>
      </c>
      <c r="W6072" s="20">
        <f t="shared" si="189"/>
        <v>0.10391651482790001</v>
      </c>
    </row>
    <row r="6073" spans="1:23" x14ac:dyDescent="0.25">
      <c r="A6073" s="18">
        <v>48522</v>
      </c>
      <c r="B6073" s="18">
        <v>48438</v>
      </c>
      <c r="C6073" s="18">
        <v>6430</v>
      </c>
      <c r="D6073" s="18">
        <v>6430</v>
      </c>
      <c r="E6073" s="18" t="s">
        <v>116</v>
      </c>
      <c r="F6073" s="18" t="s">
        <v>196</v>
      </c>
      <c r="G6073" s="19">
        <v>3.1188355676600001</v>
      </c>
      <c r="H6073" s="19">
        <v>1.2621500000000001</v>
      </c>
      <c r="I6073" s="18" t="s">
        <v>79</v>
      </c>
      <c r="J6073" s="18" t="s">
        <v>80</v>
      </c>
      <c r="K6073" s="18">
        <v>16</v>
      </c>
      <c r="L6073" s="18">
        <v>60</v>
      </c>
      <c r="M6073" s="18" t="s">
        <v>71</v>
      </c>
      <c r="N6073" s="18" t="s">
        <v>76</v>
      </c>
      <c r="O6073" s="18" t="s">
        <v>75</v>
      </c>
      <c r="P6073" s="19">
        <v>1333.5690137199999</v>
      </c>
      <c r="Q6073" s="19">
        <v>135855.93390199999</v>
      </c>
      <c r="R6073" s="20">
        <v>0.70014500000000002</v>
      </c>
      <c r="S6073" s="20">
        <v>6.29983</v>
      </c>
      <c r="T6073" s="20">
        <v>0.30199999999999999</v>
      </c>
      <c r="U6073" s="20">
        <v>0.30499999999999999</v>
      </c>
      <c r="V6073" s="20">
        <f t="shared" si="188"/>
        <v>0.6168142322015</v>
      </c>
      <c r="W6073" s="20">
        <f t="shared" si="189"/>
        <v>5.5261746519775015</v>
      </c>
    </row>
    <row r="6074" spans="1:23" x14ac:dyDescent="0.25">
      <c r="A6074" s="18">
        <v>48523</v>
      </c>
      <c r="B6074" s="18">
        <v>48439</v>
      </c>
      <c r="C6074" s="18">
        <v>6430</v>
      </c>
      <c r="D6074" s="18">
        <v>6430</v>
      </c>
      <c r="E6074" s="18" t="s">
        <v>116</v>
      </c>
      <c r="F6074" s="18" t="s">
        <v>196</v>
      </c>
      <c r="G6074" s="19">
        <v>11.1355893049</v>
      </c>
      <c r="H6074" s="19">
        <v>4.5064099999999998</v>
      </c>
      <c r="I6074" s="18" t="s">
        <v>79</v>
      </c>
      <c r="J6074" s="18" t="s">
        <v>80</v>
      </c>
      <c r="K6074" s="18">
        <v>16</v>
      </c>
      <c r="L6074" s="18">
        <v>60</v>
      </c>
      <c r="M6074" s="18" t="s">
        <v>71</v>
      </c>
      <c r="N6074" s="18" t="s">
        <v>76</v>
      </c>
      <c r="O6074" s="18" t="s">
        <v>75</v>
      </c>
      <c r="P6074" s="19">
        <v>4570.0031643399998</v>
      </c>
      <c r="Q6074" s="19">
        <v>485064.32985799998</v>
      </c>
      <c r="R6074" s="20">
        <v>0.70014500000000002</v>
      </c>
      <c r="S6074" s="20">
        <v>6.29983</v>
      </c>
      <c r="T6074" s="20">
        <v>0.30199999999999999</v>
      </c>
      <c r="U6074" s="20">
        <v>0.30499999999999999</v>
      </c>
      <c r="V6074" s="20">
        <f t="shared" si="188"/>
        <v>2.2022880197560997</v>
      </c>
      <c r="W6074" s="20">
        <f t="shared" si="189"/>
        <v>19.7307837526585</v>
      </c>
    </row>
    <row r="6075" spans="1:23" x14ac:dyDescent="0.25">
      <c r="A6075" s="18">
        <v>48524</v>
      </c>
      <c r="B6075" s="18">
        <v>48440</v>
      </c>
      <c r="C6075" s="18">
        <v>6430</v>
      </c>
      <c r="D6075" s="18">
        <v>6430</v>
      </c>
      <c r="E6075" s="18" t="s">
        <v>116</v>
      </c>
      <c r="F6075" s="18" t="s">
        <v>196</v>
      </c>
      <c r="G6075" s="19">
        <v>12.5608240857</v>
      </c>
      <c r="H6075" s="19">
        <v>5.0831900000000001</v>
      </c>
      <c r="I6075" s="18" t="s">
        <v>79</v>
      </c>
      <c r="J6075" s="18" t="s">
        <v>80</v>
      </c>
      <c r="K6075" s="18">
        <v>16</v>
      </c>
      <c r="L6075" s="18">
        <v>60</v>
      </c>
      <c r="M6075" s="18" t="s">
        <v>71</v>
      </c>
      <c r="N6075" s="18" t="s">
        <v>76</v>
      </c>
      <c r="O6075" s="18" t="s">
        <v>75</v>
      </c>
      <c r="P6075" s="19">
        <v>2917.1578282599999</v>
      </c>
      <c r="Q6075" s="19">
        <v>547147.30857700005</v>
      </c>
      <c r="R6075" s="20">
        <v>0.70014500000000002</v>
      </c>
      <c r="S6075" s="20">
        <v>6.29983</v>
      </c>
      <c r="T6075" s="20">
        <v>0.30199999999999999</v>
      </c>
      <c r="U6075" s="20">
        <v>0.30499999999999999</v>
      </c>
      <c r="V6075" s="20">
        <f t="shared" si="188"/>
        <v>2.4841611036599001</v>
      </c>
      <c r="W6075" s="20">
        <f t="shared" si="189"/>
        <v>22.256146836101504</v>
      </c>
    </row>
    <row r="6076" spans="1:23" x14ac:dyDescent="0.25">
      <c r="A6076" s="18">
        <v>48525</v>
      </c>
      <c r="B6076" s="18">
        <v>48441</v>
      </c>
      <c r="C6076" s="18">
        <v>6430</v>
      </c>
      <c r="D6076" s="18">
        <v>6430</v>
      </c>
      <c r="E6076" s="18" t="s">
        <v>116</v>
      </c>
      <c r="F6076" s="18" t="s">
        <v>196</v>
      </c>
      <c r="G6076" s="19">
        <v>5.3370313617600003</v>
      </c>
      <c r="H6076" s="19">
        <v>2.1598199999999999</v>
      </c>
      <c r="I6076" s="18" t="s">
        <v>79</v>
      </c>
      <c r="J6076" s="18" t="s">
        <v>80</v>
      </c>
      <c r="K6076" s="18">
        <v>16</v>
      </c>
      <c r="L6076" s="18">
        <v>60</v>
      </c>
      <c r="M6076" s="18" t="s">
        <v>71</v>
      </c>
      <c r="N6076" s="18" t="s">
        <v>76</v>
      </c>
      <c r="O6076" s="18" t="s">
        <v>75</v>
      </c>
      <c r="P6076" s="19">
        <v>1904.27870308</v>
      </c>
      <c r="Q6076" s="19">
        <v>232480.156196</v>
      </c>
      <c r="R6076" s="20">
        <v>0.70014500000000002</v>
      </c>
      <c r="S6076" s="20">
        <v>6.29983</v>
      </c>
      <c r="T6076" s="20">
        <v>0.30199999999999999</v>
      </c>
      <c r="U6076" s="20">
        <v>0.30499999999999999</v>
      </c>
      <c r="V6076" s="20">
        <f t="shared" si="188"/>
        <v>1.0555066473821999</v>
      </c>
      <c r="W6076" s="20">
        <f t="shared" si="189"/>
        <v>9.4565166872670012</v>
      </c>
    </row>
    <row r="6077" spans="1:23" x14ac:dyDescent="0.25">
      <c r="A6077" s="18">
        <v>48526</v>
      </c>
      <c r="B6077" s="18">
        <v>48442</v>
      </c>
      <c r="C6077" s="18">
        <v>6430</v>
      </c>
      <c r="D6077" s="18">
        <v>6430</v>
      </c>
      <c r="E6077" s="18" t="s">
        <v>116</v>
      </c>
      <c r="F6077" s="18" t="s">
        <v>196</v>
      </c>
      <c r="G6077" s="19">
        <v>6.2881502922500001</v>
      </c>
      <c r="H6077" s="19">
        <v>2.5447199999999999</v>
      </c>
      <c r="I6077" s="18" t="s">
        <v>79</v>
      </c>
      <c r="J6077" s="18" t="s">
        <v>80</v>
      </c>
      <c r="K6077" s="18">
        <v>16</v>
      </c>
      <c r="L6077" s="18">
        <v>60</v>
      </c>
      <c r="M6077" s="18" t="s">
        <v>71</v>
      </c>
      <c r="N6077" s="18" t="s">
        <v>76</v>
      </c>
      <c r="O6077" s="18" t="s">
        <v>75</v>
      </c>
      <c r="P6077" s="19">
        <v>1989.72712267</v>
      </c>
      <c r="Q6077" s="19">
        <v>273910.73108200001</v>
      </c>
      <c r="R6077" s="20">
        <v>0.70014500000000002</v>
      </c>
      <c r="S6077" s="20">
        <v>6.29983</v>
      </c>
      <c r="T6077" s="20">
        <v>0.30199999999999999</v>
      </c>
      <c r="U6077" s="20">
        <v>0.30499999999999999</v>
      </c>
      <c r="V6077" s="20">
        <f t="shared" si="188"/>
        <v>1.2436077431111998</v>
      </c>
      <c r="W6077" s="20">
        <f t="shared" si="189"/>
        <v>11.141755861331999</v>
      </c>
    </row>
    <row r="6078" spans="1:23" x14ac:dyDescent="0.25">
      <c r="A6078" s="18">
        <v>48527</v>
      </c>
      <c r="B6078" s="18">
        <v>48443</v>
      </c>
      <c r="C6078" s="18">
        <v>6430</v>
      </c>
      <c r="D6078" s="18">
        <v>6430</v>
      </c>
      <c r="E6078" s="18" t="s">
        <v>116</v>
      </c>
      <c r="F6078" s="18" t="s">
        <v>196</v>
      </c>
      <c r="G6078" s="19">
        <v>6.4491212558899997</v>
      </c>
      <c r="H6078" s="19">
        <v>2.6098699999999999</v>
      </c>
      <c r="I6078" s="18" t="s">
        <v>79</v>
      </c>
      <c r="J6078" s="18" t="s">
        <v>80</v>
      </c>
      <c r="K6078" s="18">
        <v>16</v>
      </c>
      <c r="L6078" s="18">
        <v>60</v>
      </c>
      <c r="M6078" s="18" t="s">
        <v>71</v>
      </c>
      <c r="N6078" s="18" t="s">
        <v>76</v>
      </c>
      <c r="O6078" s="18" t="s">
        <v>75</v>
      </c>
      <c r="P6078" s="19">
        <v>2199.6498175400002</v>
      </c>
      <c r="Q6078" s="19">
        <v>280922.59821199998</v>
      </c>
      <c r="R6078" s="20">
        <v>0.70014500000000002</v>
      </c>
      <c r="S6078" s="20">
        <v>6.29983</v>
      </c>
      <c r="T6078" s="20">
        <v>0.30199999999999999</v>
      </c>
      <c r="U6078" s="20">
        <v>0.30499999999999999</v>
      </c>
      <c r="V6078" s="20">
        <f t="shared" si="188"/>
        <v>1.2754466269426998</v>
      </c>
      <c r="W6078" s="20">
        <f t="shared" si="189"/>
        <v>11.427007438859501</v>
      </c>
    </row>
    <row r="6079" spans="1:23" x14ac:dyDescent="0.25">
      <c r="A6079" s="18">
        <v>48528</v>
      </c>
      <c r="B6079" s="18">
        <v>48444</v>
      </c>
      <c r="C6079" s="18">
        <v>6430</v>
      </c>
      <c r="D6079" s="18">
        <v>6430</v>
      </c>
      <c r="E6079" s="18" t="s">
        <v>116</v>
      </c>
      <c r="F6079" s="18" t="s">
        <v>196</v>
      </c>
      <c r="G6079" s="19">
        <v>2.4666971285899999</v>
      </c>
      <c r="H6079" s="19">
        <v>0.99823700000000004</v>
      </c>
      <c r="I6079" s="18" t="s">
        <v>79</v>
      </c>
      <c r="J6079" s="18" t="s">
        <v>80</v>
      </c>
      <c r="K6079" s="18">
        <v>16</v>
      </c>
      <c r="L6079" s="18">
        <v>60</v>
      </c>
      <c r="M6079" s="18" t="s">
        <v>71</v>
      </c>
      <c r="N6079" s="18" t="s">
        <v>76</v>
      </c>
      <c r="O6079" s="18" t="s">
        <v>75</v>
      </c>
      <c r="P6079" s="19">
        <v>1198.82012373</v>
      </c>
      <c r="Q6079" s="19">
        <v>107448.897125</v>
      </c>
      <c r="R6079" s="20">
        <v>0.70014500000000002</v>
      </c>
      <c r="S6079" s="20">
        <v>6.29983</v>
      </c>
      <c r="T6079" s="20">
        <v>0.30199999999999999</v>
      </c>
      <c r="U6079" s="20">
        <v>0.30499999999999999</v>
      </c>
      <c r="V6079" s="20">
        <f t="shared" si="188"/>
        <v>0.48783962976677003</v>
      </c>
      <c r="W6079" s="20">
        <f t="shared" si="189"/>
        <v>4.3706627627984505</v>
      </c>
    </row>
    <row r="6080" spans="1:23" x14ac:dyDescent="0.25">
      <c r="A6080" s="18">
        <v>48529</v>
      </c>
      <c r="B6080" s="18">
        <v>48445</v>
      </c>
      <c r="C6080" s="18">
        <v>6430</v>
      </c>
      <c r="D6080" s="18">
        <v>6430</v>
      </c>
      <c r="E6080" s="18" t="s">
        <v>116</v>
      </c>
      <c r="F6080" s="18" t="s">
        <v>196</v>
      </c>
      <c r="G6080" s="19">
        <v>1.8077134156600001</v>
      </c>
      <c r="H6080" s="19">
        <v>0.73155599999999998</v>
      </c>
      <c r="I6080" s="18" t="s">
        <v>79</v>
      </c>
      <c r="J6080" s="18" t="s">
        <v>80</v>
      </c>
      <c r="K6080" s="18">
        <v>16</v>
      </c>
      <c r="L6080" s="18">
        <v>60</v>
      </c>
      <c r="M6080" s="18" t="s">
        <v>71</v>
      </c>
      <c r="N6080" s="18" t="s">
        <v>76</v>
      </c>
      <c r="O6080" s="18" t="s">
        <v>75</v>
      </c>
      <c r="P6080" s="19">
        <v>1410.8477303</v>
      </c>
      <c r="Q6080" s="19">
        <v>78743.681410200006</v>
      </c>
      <c r="R6080" s="20">
        <v>0.70014500000000002</v>
      </c>
      <c r="S6080" s="20">
        <v>6.29983</v>
      </c>
      <c r="T6080" s="20">
        <v>0.30199999999999999</v>
      </c>
      <c r="U6080" s="20">
        <v>0.30499999999999999</v>
      </c>
      <c r="V6080" s="20">
        <f t="shared" si="188"/>
        <v>0.35751230238275999</v>
      </c>
      <c r="W6080" s="20">
        <f t="shared" si="189"/>
        <v>3.2030315126586002</v>
      </c>
    </row>
    <row r="6081" spans="1:23" x14ac:dyDescent="0.25">
      <c r="A6081" s="18">
        <v>48530</v>
      </c>
      <c r="B6081" s="18">
        <v>48446</v>
      </c>
      <c r="C6081" s="18">
        <v>6430</v>
      </c>
      <c r="D6081" s="18">
        <v>6430</v>
      </c>
      <c r="E6081" s="18" t="s">
        <v>116</v>
      </c>
      <c r="F6081" s="18" t="s">
        <v>196</v>
      </c>
      <c r="G6081" s="19">
        <v>3.0922066909499999</v>
      </c>
      <c r="H6081" s="19">
        <v>1.2513700000000001</v>
      </c>
      <c r="I6081" s="18" t="s">
        <v>79</v>
      </c>
      <c r="J6081" s="18" t="s">
        <v>80</v>
      </c>
      <c r="K6081" s="18">
        <v>16</v>
      </c>
      <c r="L6081" s="18">
        <v>60</v>
      </c>
      <c r="M6081" s="18" t="s">
        <v>71</v>
      </c>
      <c r="N6081" s="18" t="s">
        <v>76</v>
      </c>
      <c r="O6081" s="18" t="s">
        <v>75</v>
      </c>
      <c r="P6081" s="19">
        <v>1889.79180391</v>
      </c>
      <c r="Q6081" s="19">
        <v>134695.984673</v>
      </c>
      <c r="R6081" s="20">
        <v>0.70014500000000002</v>
      </c>
      <c r="S6081" s="20">
        <v>6.29983</v>
      </c>
      <c r="T6081" s="20">
        <v>0.30199999999999999</v>
      </c>
      <c r="U6081" s="20">
        <v>0.30499999999999999</v>
      </c>
      <c r="V6081" s="20">
        <f t="shared" si="188"/>
        <v>0.61154603315769995</v>
      </c>
      <c r="W6081" s="20">
        <f t="shared" si="189"/>
        <v>5.4789756956345013</v>
      </c>
    </row>
    <row r="6082" spans="1:23" x14ac:dyDescent="0.25">
      <c r="A6082" s="18">
        <v>48531</v>
      </c>
      <c r="B6082" s="18">
        <v>48447</v>
      </c>
      <c r="C6082" s="18">
        <v>6430</v>
      </c>
      <c r="D6082" s="18">
        <v>6430</v>
      </c>
      <c r="E6082" s="18" t="s">
        <v>116</v>
      </c>
      <c r="F6082" s="18" t="s">
        <v>196</v>
      </c>
      <c r="G6082" s="19">
        <v>4.8707676718800004</v>
      </c>
      <c r="H6082" s="19">
        <v>1.97113</v>
      </c>
      <c r="I6082" s="18" t="s">
        <v>79</v>
      </c>
      <c r="J6082" s="18" t="s">
        <v>80</v>
      </c>
      <c r="K6082" s="18">
        <v>16</v>
      </c>
      <c r="L6082" s="18">
        <v>60</v>
      </c>
      <c r="M6082" s="18" t="s">
        <v>71</v>
      </c>
      <c r="N6082" s="18" t="s">
        <v>76</v>
      </c>
      <c r="O6082" s="18" t="s">
        <v>75</v>
      </c>
      <c r="P6082" s="19">
        <v>2532.32990608</v>
      </c>
      <c r="Q6082" s="19">
        <v>212169.79110500001</v>
      </c>
      <c r="R6082" s="20">
        <v>0.70014500000000002</v>
      </c>
      <c r="S6082" s="20">
        <v>6.29983</v>
      </c>
      <c r="T6082" s="20">
        <v>0.30199999999999999</v>
      </c>
      <c r="U6082" s="20">
        <v>0.30499999999999999</v>
      </c>
      <c r="V6082" s="20">
        <f t="shared" si="188"/>
        <v>0.96329361606730002</v>
      </c>
      <c r="W6082" s="20">
        <f t="shared" si="189"/>
        <v>8.6303598159905004</v>
      </c>
    </row>
    <row r="6083" spans="1:23" x14ac:dyDescent="0.25">
      <c r="A6083" s="18">
        <v>48532</v>
      </c>
      <c r="B6083" s="18">
        <v>48448</v>
      </c>
      <c r="C6083" s="18">
        <v>6430</v>
      </c>
      <c r="D6083" s="18">
        <v>6430</v>
      </c>
      <c r="E6083" s="18" t="s">
        <v>116</v>
      </c>
      <c r="F6083" s="18" t="s">
        <v>196</v>
      </c>
      <c r="G6083" s="19">
        <v>1.34419529522</v>
      </c>
      <c r="H6083" s="19">
        <v>0.54397700000000004</v>
      </c>
      <c r="I6083" s="18" t="s">
        <v>79</v>
      </c>
      <c r="J6083" s="18" t="s">
        <v>80</v>
      </c>
      <c r="K6083" s="18">
        <v>16</v>
      </c>
      <c r="L6083" s="18">
        <v>60</v>
      </c>
      <c r="M6083" s="18" t="s">
        <v>71</v>
      </c>
      <c r="N6083" s="18" t="s">
        <v>76</v>
      </c>
      <c r="O6083" s="18" t="s">
        <v>75</v>
      </c>
      <c r="P6083" s="19">
        <v>915.53196503100003</v>
      </c>
      <c r="Q6083" s="19">
        <v>58552.912847300002</v>
      </c>
      <c r="R6083" s="20">
        <v>0.70014500000000002</v>
      </c>
      <c r="S6083" s="20">
        <v>6.29983</v>
      </c>
      <c r="T6083" s="20">
        <v>0.30199999999999999</v>
      </c>
      <c r="U6083" s="20">
        <v>0.30499999999999999</v>
      </c>
      <c r="V6083" s="20">
        <f t="shared" ref="V6083:V6146" si="190">H6083*R6083*(1-T6083)</f>
        <v>0.26584221811217001</v>
      </c>
      <c r="W6083" s="20">
        <f t="shared" ref="W6083:W6146" si="191">H6083*S6083*(1-U6083)</f>
        <v>2.3817390236174503</v>
      </c>
    </row>
    <row r="6084" spans="1:23" x14ac:dyDescent="0.25">
      <c r="A6084" s="18">
        <v>48533</v>
      </c>
      <c r="B6084" s="18">
        <v>48449</v>
      </c>
      <c r="C6084" s="18">
        <v>6430</v>
      </c>
      <c r="D6084" s="18">
        <v>6430</v>
      </c>
      <c r="E6084" s="18" t="s">
        <v>116</v>
      </c>
      <c r="F6084" s="18" t="s">
        <v>196</v>
      </c>
      <c r="G6084" s="19">
        <v>4.6559224800600001</v>
      </c>
      <c r="H6084" s="19">
        <v>1.88418</v>
      </c>
      <c r="I6084" s="18" t="s">
        <v>79</v>
      </c>
      <c r="J6084" s="18" t="s">
        <v>80</v>
      </c>
      <c r="K6084" s="18">
        <v>16</v>
      </c>
      <c r="L6084" s="18">
        <v>60</v>
      </c>
      <c r="M6084" s="18" t="s">
        <v>71</v>
      </c>
      <c r="N6084" s="18" t="s">
        <v>76</v>
      </c>
      <c r="O6084" s="18" t="s">
        <v>75</v>
      </c>
      <c r="P6084" s="19">
        <v>1776.3468747700001</v>
      </c>
      <c r="Q6084" s="19">
        <v>202811.17198399999</v>
      </c>
      <c r="R6084" s="20">
        <v>0.70014500000000002</v>
      </c>
      <c r="S6084" s="20">
        <v>6.29983</v>
      </c>
      <c r="T6084" s="20">
        <v>0.30199999999999999</v>
      </c>
      <c r="U6084" s="20">
        <v>0.30499999999999999</v>
      </c>
      <c r="V6084" s="20">
        <f t="shared" si="190"/>
        <v>0.92080104585779987</v>
      </c>
      <c r="W6084" s="20">
        <f t="shared" si="191"/>
        <v>8.2496595141330005</v>
      </c>
    </row>
    <row r="6085" spans="1:23" x14ac:dyDescent="0.25">
      <c r="A6085" s="18">
        <v>48534</v>
      </c>
      <c r="B6085" s="18">
        <v>48450</v>
      </c>
      <c r="C6085" s="18">
        <v>6430</v>
      </c>
      <c r="D6085" s="18">
        <v>6430</v>
      </c>
      <c r="E6085" s="18" t="s">
        <v>116</v>
      </c>
      <c r="F6085" s="18" t="s">
        <v>196</v>
      </c>
      <c r="G6085" s="19">
        <v>5.6025329552500001</v>
      </c>
      <c r="H6085" s="19">
        <v>2.2672599999999998</v>
      </c>
      <c r="I6085" s="18" t="s">
        <v>79</v>
      </c>
      <c r="J6085" s="18" t="s">
        <v>80</v>
      </c>
      <c r="K6085" s="18">
        <v>16</v>
      </c>
      <c r="L6085" s="18">
        <v>60</v>
      </c>
      <c r="M6085" s="18" t="s">
        <v>71</v>
      </c>
      <c r="N6085" s="18" t="s">
        <v>76</v>
      </c>
      <c r="O6085" s="18" t="s">
        <v>75</v>
      </c>
      <c r="P6085" s="19">
        <v>2903.1629354500001</v>
      </c>
      <c r="Q6085" s="19">
        <v>244045.35934600001</v>
      </c>
      <c r="R6085" s="20">
        <v>0.70014500000000002</v>
      </c>
      <c r="S6085" s="20">
        <v>6.29983</v>
      </c>
      <c r="T6085" s="20">
        <v>0.30199999999999999</v>
      </c>
      <c r="U6085" s="20">
        <v>0.30499999999999999</v>
      </c>
      <c r="V6085" s="20">
        <f t="shared" si="190"/>
        <v>1.1080127053845998</v>
      </c>
      <c r="W6085" s="20">
        <f t="shared" si="191"/>
        <v>9.9269300332310006</v>
      </c>
    </row>
    <row r="6086" spans="1:23" x14ac:dyDescent="0.25">
      <c r="A6086" s="18">
        <v>48535</v>
      </c>
      <c r="B6086" s="18">
        <v>48451</v>
      </c>
      <c r="C6086" s="18">
        <v>6430</v>
      </c>
      <c r="D6086" s="18">
        <v>6430</v>
      </c>
      <c r="E6086" s="18" t="s">
        <v>116</v>
      </c>
      <c r="F6086" s="18" t="s">
        <v>196</v>
      </c>
      <c r="G6086" s="19">
        <v>1.4734654697</v>
      </c>
      <c r="H6086" s="19">
        <v>0.59628999999999999</v>
      </c>
      <c r="I6086" s="18" t="s">
        <v>79</v>
      </c>
      <c r="J6086" s="18" t="s">
        <v>80</v>
      </c>
      <c r="K6086" s="18">
        <v>16</v>
      </c>
      <c r="L6086" s="18">
        <v>60</v>
      </c>
      <c r="M6086" s="18" t="s">
        <v>71</v>
      </c>
      <c r="N6086" s="18" t="s">
        <v>76</v>
      </c>
      <c r="O6086" s="18" t="s">
        <v>75</v>
      </c>
      <c r="P6086" s="19">
        <v>935.99684917699994</v>
      </c>
      <c r="Q6086" s="19">
        <v>64183.899123700001</v>
      </c>
      <c r="R6086" s="20">
        <v>0.70014500000000002</v>
      </c>
      <c r="S6086" s="20">
        <v>6.29983</v>
      </c>
      <c r="T6086" s="20">
        <v>0.30199999999999999</v>
      </c>
      <c r="U6086" s="20">
        <v>0.30499999999999999</v>
      </c>
      <c r="V6086" s="20">
        <f t="shared" si="190"/>
        <v>0.29140764451089995</v>
      </c>
      <c r="W6086" s="20">
        <f t="shared" si="191"/>
        <v>2.6107853133365002</v>
      </c>
    </row>
    <row r="6087" spans="1:23" x14ac:dyDescent="0.25">
      <c r="A6087" s="18">
        <v>48536</v>
      </c>
      <c r="B6087" s="18">
        <v>48452</v>
      </c>
      <c r="C6087" s="18">
        <v>6430</v>
      </c>
      <c r="D6087" s="18">
        <v>6430</v>
      </c>
      <c r="E6087" s="18" t="s">
        <v>116</v>
      </c>
      <c r="F6087" s="18" t="s">
        <v>196</v>
      </c>
      <c r="G6087" s="19">
        <v>3.2308589583199998</v>
      </c>
      <c r="H6087" s="19">
        <v>1.30748</v>
      </c>
      <c r="I6087" s="18" t="s">
        <v>79</v>
      </c>
      <c r="J6087" s="18" t="s">
        <v>80</v>
      </c>
      <c r="K6087" s="18">
        <v>16</v>
      </c>
      <c r="L6087" s="18">
        <v>60</v>
      </c>
      <c r="M6087" s="18" t="s">
        <v>71</v>
      </c>
      <c r="N6087" s="18" t="s">
        <v>76</v>
      </c>
      <c r="O6087" s="18" t="s">
        <v>75</v>
      </c>
      <c r="P6087" s="19">
        <v>1802.63666625</v>
      </c>
      <c r="Q6087" s="19">
        <v>140735.65328</v>
      </c>
      <c r="R6087" s="20">
        <v>0.70014500000000002</v>
      </c>
      <c r="S6087" s="20">
        <v>6.29983</v>
      </c>
      <c r="T6087" s="20">
        <v>0.30199999999999999</v>
      </c>
      <c r="U6087" s="20">
        <v>0.30499999999999999</v>
      </c>
      <c r="V6087" s="20">
        <f t="shared" si="190"/>
        <v>0.63896705805080001</v>
      </c>
      <c r="W6087" s="20">
        <f t="shared" si="191"/>
        <v>5.724646701238</v>
      </c>
    </row>
    <row r="6088" spans="1:23" x14ac:dyDescent="0.25">
      <c r="A6088" s="18">
        <v>48537</v>
      </c>
      <c r="B6088" s="18">
        <v>48453</v>
      </c>
      <c r="C6088" s="18">
        <v>6430</v>
      </c>
      <c r="D6088" s="18">
        <v>6430</v>
      </c>
      <c r="E6088" s="18" t="s">
        <v>116</v>
      </c>
      <c r="F6088" s="18" t="s">
        <v>196</v>
      </c>
      <c r="G6088" s="19">
        <v>2.8702620474299998</v>
      </c>
      <c r="H6088" s="19">
        <v>1.1615500000000001</v>
      </c>
      <c r="I6088" s="18" t="s">
        <v>79</v>
      </c>
      <c r="J6088" s="18" t="s">
        <v>80</v>
      </c>
      <c r="K6088" s="18">
        <v>16</v>
      </c>
      <c r="L6088" s="18">
        <v>60</v>
      </c>
      <c r="M6088" s="18" t="s">
        <v>71</v>
      </c>
      <c r="N6088" s="18" t="s">
        <v>76</v>
      </c>
      <c r="O6088" s="18" t="s">
        <v>75</v>
      </c>
      <c r="P6088" s="19">
        <v>1952.5510225600001</v>
      </c>
      <c r="Q6088" s="19">
        <v>125028.114673</v>
      </c>
      <c r="R6088" s="20">
        <v>0.70014500000000002</v>
      </c>
      <c r="S6088" s="20">
        <v>6.29983</v>
      </c>
      <c r="T6088" s="20">
        <v>0.30199999999999999</v>
      </c>
      <c r="U6088" s="20">
        <v>0.30499999999999999</v>
      </c>
      <c r="V6088" s="20">
        <f t="shared" si="190"/>
        <v>0.56765089047549999</v>
      </c>
      <c r="W6088" s="20">
        <f t="shared" si="191"/>
        <v>5.085709437867501</v>
      </c>
    </row>
    <row r="6089" spans="1:23" x14ac:dyDescent="0.25">
      <c r="A6089" s="18">
        <v>48538</v>
      </c>
      <c r="B6089" s="18">
        <v>48454</v>
      </c>
      <c r="C6089" s="18">
        <v>6430</v>
      </c>
      <c r="D6089" s="18">
        <v>6430</v>
      </c>
      <c r="E6089" s="18" t="s">
        <v>116</v>
      </c>
      <c r="F6089" s="18" t="s">
        <v>196</v>
      </c>
      <c r="G6089" s="19">
        <v>2.0690647235299999</v>
      </c>
      <c r="H6089" s="19">
        <v>0.83732099999999998</v>
      </c>
      <c r="I6089" s="18" t="s">
        <v>79</v>
      </c>
      <c r="J6089" s="18" t="s">
        <v>80</v>
      </c>
      <c r="K6089" s="18">
        <v>16</v>
      </c>
      <c r="L6089" s="18">
        <v>60</v>
      </c>
      <c r="M6089" s="18" t="s">
        <v>71</v>
      </c>
      <c r="N6089" s="18" t="s">
        <v>76</v>
      </c>
      <c r="O6089" s="18" t="s">
        <v>75</v>
      </c>
      <c r="P6089" s="19">
        <v>1144.1062784200001</v>
      </c>
      <c r="Q6089" s="19">
        <v>90128.098844099994</v>
      </c>
      <c r="R6089" s="20">
        <v>0.70014500000000002</v>
      </c>
      <c r="S6089" s="20">
        <v>6.29983</v>
      </c>
      <c r="T6089" s="20">
        <v>0.30199999999999999</v>
      </c>
      <c r="U6089" s="20">
        <v>0.30499999999999999</v>
      </c>
      <c r="V6089" s="20">
        <f t="shared" si="190"/>
        <v>0.40919978585840994</v>
      </c>
      <c r="W6089" s="20">
        <f t="shared" si="191"/>
        <v>3.6661110690238505</v>
      </c>
    </row>
    <row r="6090" spans="1:23" x14ac:dyDescent="0.25">
      <c r="A6090" s="18">
        <v>48539</v>
      </c>
      <c r="B6090" s="18">
        <v>48455</v>
      </c>
      <c r="C6090" s="18">
        <v>6430</v>
      </c>
      <c r="D6090" s="18">
        <v>6430</v>
      </c>
      <c r="E6090" s="18" t="s">
        <v>116</v>
      </c>
      <c r="F6090" s="18" t="s">
        <v>196</v>
      </c>
      <c r="G6090" s="19">
        <v>3.3585014468500001</v>
      </c>
      <c r="H6090" s="19">
        <v>1.35914</v>
      </c>
      <c r="I6090" s="18" t="s">
        <v>79</v>
      </c>
      <c r="J6090" s="18" t="s">
        <v>80</v>
      </c>
      <c r="K6090" s="18">
        <v>16</v>
      </c>
      <c r="L6090" s="18">
        <v>60</v>
      </c>
      <c r="M6090" s="18" t="s">
        <v>71</v>
      </c>
      <c r="N6090" s="18" t="s">
        <v>76</v>
      </c>
      <c r="O6090" s="18" t="s">
        <v>75</v>
      </c>
      <c r="P6090" s="19">
        <v>1686.9345914999999</v>
      </c>
      <c r="Q6090" s="19">
        <v>146295.73784099999</v>
      </c>
      <c r="R6090" s="20">
        <v>0.70014500000000002</v>
      </c>
      <c r="S6090" s="20">
        <v>6.29983</v>
      </c>
      <c r="T6090" s="20">
        <v>0.30199999999999999</v>
      </c>
      <c r="U6090" s="20">
        <v>0.30499999999999999</v>
      </c>
      <c r="V6090" s="20">
        <f t="shared" si="190"/>
        <v>0.66421336255939989</v>
      </c>
      <c r="W6090" s="20">
        <f t="shared" si="191"/>
        <v>5.9508339076090007</v>
      </c>
    </row>
    <row r="6091" spans="1:23" x14ac:dyDescent="0.25">
      <c r="A6091" s="18">
        <v>48540</v>
      </c>
      <c r="B6091" s="18">
        <v>48456</v>
      </c>
      <c r="C6091" s="18">
        <v>6430</v>
      </c>
      <c r="D6091" s="18">
        <v>6430</v>
      </c>
      <c r="E6091" s="18" t="s">
        <v>116</v>
      </c>
      <c r="F6091" s="18" t="s">
        <v>196</v>
      </c>
      <c r="G6091" s="19">
        <v>16.971279875899999</v>
      </c>
      <c r="H6091" s="19">
        <v>6.8680300000000001</v>
      </c>
      <c r="I6091" s="18" t="s">
        <v>79</v>
      </c>
      <c r="J6091" s="18" t="s">
        <v>80</v>
      </c>
      <c r="K6091" s="18">
        <v>16</v>
      </c>
      <c r="L6091" s="18">
        <v>60</v>
      </c>
      <c r="M6091" s="18" t="s">
        <v>71</v>
      </c>
      <c r="N6091" s="18" t="s">
        <v>76</v>
      </c>
      <c r="O6091" s="18" t="s">
        <v>75</v>
      </c>
      <c r="P6091" s="19">
        <v>6163.9660033299997</v>
      </c>
      <c r="Q6091" s="19">
        <v>739265.99432000006</v>
      </c>
      <c r="R6091" s="20">
        <v>0.70014500000000002</v>
      </c>
      <c r="S6091" s="20">
        <v>6.29983</v>
      </c>
      <c r="T6091" s="20">
        <v>0.30199999999999999</v>
      </c>
      <c r="U6091" s="20">
        <v>0.30499999999999999</v>
      </c>
      <c r="V6091" s="20">
        <f t="shared" si="190"/>
        <v>3.3564145713163001</v>
      </c>
      <c r="W6091" s="20">
        <f t="shared" si="191"/>
        <v>30.070857897255504</v>
      </c>
    </row>
    <row r="6092" spans="1:23" x14ac:dyDescent="0.25">
      <c r="A6092" s="18">
        <v>48541</v>
      </c>
      <c r="B6092" s="18">
        <v>48457</v>
      </c>
      <c r="C6092" s="18">
        <v>6430</v>
      </c>
      <c r="D6092" s="18">
        <v>6430</v>
      </c>
      <c r="E6092" s="18" t="s">
        <v>116</v>
      </c>
      <c r="F6092" s="18" t="s">
        <v>196</v>
      </c>
      <c r="G6092" s="19">
        <v>4.9967881704600003</v>
      </c>
      <c r="H6092" s="19">
        <v>2.0221300000000002</v>
      </c>
      <c r="I6092" s="18" t="s">
        <v>79</v>
      </c>
      <c r="J6092" s="18" t="s">
        <v>80</v>
      </c>
      <c r="K6092" s="18">
        <v>16</v>
      </c>
      <c r="L6092" s="18">
        <v>60</v>
      </c>
      <c r="M6092" s="18" t="s">
        <v>71</v>
      </c>
      <c r="N6092" s="18" t="s">
        <v>76</v>
      </c>
      <c r="O6092" s="18" t="s">
        <v>75</v>
      </c>
      <c r="P6092" s="19">
        <v>2566.2108839299999</v>
      </c>
      <c r="Q6092" s="19">
        <v>217659.22206500001</v>
      </c>
      <c r="R6092" s="20">
        <v>0.70014500000000002</v>
      </c>
      <c r="S6092" s="20">
        <v>6.29983</v>
      </c>
      <c r="T6092" s="20">
        <v>0.30199999999999999</v>
      </c>
      <c r="U6092" s="20">
        <v>0.30499999999999999</v>
      </c>
      <c r="V6092" s="20">
        <f t="shared" si="190"/>
        <v>0.98821737777730001</v>
      </c>
      <c r="W6092" s="20">
        <f t="shared" si="191"/>
        <v>8.853657290340502</v>
      </c>
    </row>
    <row r="6093" spans="1:23" x14ac:dyDescent="0.25">
      <c r="A6093" s="18">
        <v>48542</v>
      </c>
      <c r="B6093" s="18">
        <v>48458</v>
      </c>
      <c r="C6093" s="18">
        <v>6430</v>
      </c>
      <c r="D6093" s="18">
        <v>6430</v>
      </c>
      <c r="E6093" s="18" t="s">
        <v>116</v>
      </c>
      <c r="F6093" s="18" t="s">
        <v>196</v>
      </c>
      <c r="G6093" s="19">
        <v>2.3131705733699999</v>
      </c>
      <c r="H6093" s="19">
        <v>0.93610700000000002</v>
      </c>
      <c r="I6093" s="18" t="s">
        <v>79</v>
      </c>
      <c r="J6093" s="18" t="s">
        <v>80</v>
      </c>
      <c r="K6093" s="18">
        <v>16</v>
      </c>
      <c r="L6093" s="18">
        <v>60</v>
      </c>
      <c r="M6093" s="18" t="s">
        <v>71</v>
      </c>
      <c r="N6093" s="18" t="s">
        <v>76</v>
      </c>
      <c r="O6093" s="18" t="s">
        <v>75</v>
      </c>
      <c r="P6093" s="19">
        <v>1284.6008368299999</v>
      </c>
      <c r="Q6093" s="19">
        <v>100761.30712899999</v>
      </c>
      <c r="R6093" s="20">
        <v>0.70014500000000002</v>
      </c>
      <c r="S6093" s="20">
        <v>6.29983</v>
      </c>
      <c r="T6093" s="20">
        <v>0.30199999999999999</v>
      </c>
      <c r="U6093" s="20">
        <v>0.30499999999999999</v>
      </c>
      <c r="V6093" s="20">
        <f t="shared" si="190"/>
        <v>0.45747662358947</v>
      </c>
      <c r="W6093" s="20">
        <f t="shared" si="191"/>
        <v>4.0986338984579502</v>
      </c>
    </row>
    <row r="6094" spans="1:23" x14ac:dyDescent="0.25">
      <c r="A6094" s="18">
        <v>48543</v>
      </c>
      <c r="B6094" s="18">
        <v>48459</v>
      </c>
      <c r="C6094" s="18">
        <v>6430</v>
      </c>
      <c r="D6094" s="18">
        <v>6430</v>
      </c>
      <c r="E6094" s="18" t="s">
        <v>116</v>
      </c>
      <c r="F6094" s="18" t="s">
        <v>196</v>
      </c>
      <c r="G6094" s="19">
        <v>4.4441245706199997</v>
      </c>
      <c r="H6094" s="19">
        <v>1.79847</v>
      </c>
      <c r="I6094" s="18" t="s">
        <v>79</v>
      </c>
      <c r="J6094" s="18" t="s">
        <v>80</v>
      </c>
      <c r="K6094" s="18">
        <v>16</v>
      </c>
      <c r="L6094" s="18">
        <v>60</v>
      </c>
      <c r="M6094" s="18" t="s">
        <v>71</v>
      </c>
      <c r="N6094" s="18" t="s">
        <v>76</v>
      </c>
      <c r="O6094" s="18" t="s">
        <v>75</v>
      </c>
      <c r="P6094" s="19">
        <v>4444.9440592000001</v>
      </c>
      <c r="Q6094" s="19">
        <v>193585.291952</v>
      </c>
      <c r="R6094" s="20">
        <v>0.70014500000000002</v>
      </c>
      <c r="S6094" s="20">
        <v>6.29983</v>
      </c>
      <c r="T6094" s="20">
        <v>0.30199999999999999</v>
      </c>
      <c r="U6094" s="20">
        <v>0.30499999999999999</v>
      </c>
      <c r="V6094" s="20">
        <f t="shared" si="190"/>
        <v>0.87891446514869997</v>
      </c>
      <c r="W6094" s="20">
        <f t="shared" si="191"/>
        <v>7.8743884057695004</v>
      </c>
    </row>
    <row r="6095" spans="1:23" x14ac:dyDescent="0.25">
      <c r="A6095" s="18">
        <v>48544</v>
      </c>
      <c r="B6095" s="18">
        <v>48460</v>
      </c>
      <c r="C6095" s="18">
        <v>6430</v>
      </c>
      <c r="D6095" s="18">
        <v>6430</v>
      </c>
      <c r="E6095" s="18" t="s">
        <v>116</v>
      </c>
      <c r="F6095" s="18" t="s">
        <v>196</v>
      </c>
      <c r="G6095" s="19">
        <v>4.1817781760899999</v>
      </c>
      <c r="H6095" s="19">
        <v>1.69231</v>
      </c>
      <c r="I6095" s="18" t="s">
        <v>79</v>
      </c>
      <c r="J6095" s="18" t="s">
        <v>80</v>
      </c>
      <c r="K6095" s="18">
        <v>16</v>
      </c>
      <c r="L6095" s="18">
        <v>60</v>
      </c>
      <c r="M6095" s="18" t="s">
        <v>71</v>
      </c>
      <c r="N6095" s="18" t="s">
        <v>76</v>
      </c>
      <c r="O6095" s="18" t="s">
        <v>75</v>
      </c>
      <c r="P6095" s="19">
        <v>1912.01935011</v>
      </c>
      <c r="Q6095" s="19">
        <v>182157.52871799999</v>
      </c>
      <c r="R6095" s="20">
        <v>0.70014500000000002</v>
      </c>
      <c r="S6095" s="20">
        <v>6.29983</v>
      </c>
      <c r="T6095" s="20">
        <v>0.30199999999999999</v>
      </c>
      <c r="U6095" s="20">
        <v>0.30499999999999999</v>
      </c>
      <c r="V6095" s="20">
        <f t="shared" si="190"/>
        <v>0.82703394469509994</v>
      </c>
      <c r="W6095" s="20">
        <f t="shared" si="191"/>
        <v>7.4095793885735013</v>
      </c>
    </row>
    <row r="6096" spans="1:23" x14ac:dyDescent="0.25">
      <c r="A6096" s="18">
        <v>48545</v>
      </c>
      <c r="B6096" s="18">
        <v>48461</v>
      </c>
      <c r="C6096" s="18">
        <v>6430</v>
      </c>
      <c r="D6096" s="18">
        <v>6430</v>
      </c>
      <c r="E6096" s="18" t="s">
        <v>116</v>
      </c>
      <c r="F6096" s="18" t="s">
        <v>196</v>
      </c>
      <c r="G6096" s="19">
        <v>2.6792377805399998</v>
      </c>
      <c r="H6096" s="19">
        <v>1.0842499999999999</v>
      </c>
      <c r="I6096" s="18" t="s">
        <v>79</v>
      </c>
      <c r="J6096" s="18" t="s">
        <v>80</v>
      </c>
      <c r="K6096" s="18">
        <v>16</v>
      </c>
      <c r="L6096" s="18">
        <v>60</v>
      </c>
      <c r="M6096" s="18" t="s">
        <v>71</v>
      </c>
      <c r="N6096" s="18" t="s">
        <v>76</v>
      </c>
      <c r="O6096" s="18" t="s">
        <v>75</v>
      </c>
      <c r="P6096" s="19">
        <v>1332.3537596799999</v>
      </c>
      <c r="Q6096" s="19">
        <v>116707.13089</v>
      </c>
      <c r="R6096" s="20">
        <v>0.70014500000000002</v>
      </c>
      <c r="S6096" s="20">
        <v>6.29983</v>
      </c>
      <c r="T6096" s="20">
        <v>0.30199999999999999</v>
      </c>
      <c r="U6096" s="20">
        <v>0.30499999999999999</v>
      </c>
      <c r="V6096" s="20">
        <f t="shared" si="190"/>
        <v>0.52987428694249994</v>
      </c>
      <c r="W6096" s="20">
        <f t="shared" si="191"/>
        <v>4.7472605208625005</v>
      </c>
    </row>
    <row r="6097" spans="1:23" x14ac:dyDescent="0.25">
      <c r="A6097" s="18">
        <v>48546</v>
      </c>
      <c r="B6097" s="18">
        <v>48462</v>
      </c>
      <c r="C6097" s="18">
        <v>6430</v>
      </c>
      <c r="D6097" s="18">
        <v>6430</v>
      </c>
      <c r="E6097" s="18" t="s">
        <v>116</v>
      </c>
      <c r="F6097" s="18" t="s">
        <v>196</v>
      </c>
      <c r="G6097" s="19">
        <v>0.66816471801499999</v>
      </c>
      <c r="H6097" s="19">
        <v>0.270397</v>
      </c>
      <c r="I6097" s="18" t="s">
        <v>79</v>
      </c>
      <c r="J6097" s="18" t="s">
        <v>80</v>
      </c>
      <c r="K6097" s="18">
        <v>16</v>
      </c>
      <c r="L6097" s="18">
        <v>60</v>
      </c>
      <c r="M6097" s="18" t="s">
        <v>71</v>
      </c>
      <c r="N6097" s="18" t="s">
        <v>76</v>
      </c>
      <c r="O6097" s="18" t="s">
        <v>75</v>
      </c>
      <c r="P6097" s="19">
        <v>1321.57293179</v>
      </c>
      <c r="Q6097" s="19">
        <v>29105.138696000002</v>
      </c>
      <c r="R6097" s="20">
        <v>0.70014500000000002</v>
      </c>
      <c r="S6097" s="20">
        <v>6.29983</v>
      </c>
      <c r="T6097" s="20">
        <v>0.30199999999999999</v>
      </c>
      <c r="U6097" s="20">
        <v>0.30499999999999999</v>
      </c>
      <c r="V6097" s="20">
        <f t="shared" si="190"/>
        <v>0.13214334108036999</v>
      </c>
      <c r="W6097" s="20">
        <f t="shared" si="191"/>
        <v>1.1839013170944501</v>
      </c>
    </row>
    <row r="6098" spans="1:23" x14ac:dyDescent="0.25">
      <c r="A6098" s="18">
        <v>48547</v>
      </c>
      <c r="B6098" s="18">
        <v>48463</v>
      </c>
      <c r="C6098" s="18">
        <v>6430</v>
      </c>
      <c r="D6098" s="18">
        <v>6430</v>
      </c>
      <c r="E6098" s="18" t="s">
        <v>116</v>
      </c>
      <c r="F6098" s="18" t="s">
        <v>196</v>
      </c>
      <c r="G6098" s="19">
        <v>3.2190517244999999</v>
      </c>
      <c r="H6098" s="19">
        <v>1.3027</v>
      </c>
      <c r="I6098" s="18" t="s">
        <v>79</v>
      </c>
      <c r="J6098" s="18" t="s">
        <v>80</v>
      </c>
      <c r="K6098" s="18">
        <v>16</v>
      </c>
      <c r="L6098" s="18">
        <v>60</v>
      </c>
      <c r="M6098" s="18" t="s">
        <v>71</v>
      </c>
      <c r="N6098" s="18" t="s">
        <v>76</v>
      </c>
      <c r="O6098" s="18" t="s">
        <v>75</v>
      </c>
      <c r="P6098" s="19">
        <v>1878.20524546</v>
      </c>
      <c r="Q6098" s="19">
        <v>140221.33223199999</v>
      </c>
      <c r="R6098" s="20">
        <v>0.70014500000000002</v>
      </c>
      <c r="S6098" s="20">
        <v>6.29983</v>
      </c>
      <c r="T6098" s="20">
        <v>0.30199999999999999</v>
      </c>
      <c r="U6098" s="20">
        <v>0.30499999999999999</v>
      </c>
      <c r="V6098" s="20">
        <f t="shared" si="190"/>
        <v>0.63663106626699995</v>
      </c>
      <c r="W6098" s="20">
        <f t="shared" si="191"/>
        <v>5.7037180359950002</v>
      </c>
    </row>
    <row r="6099" spans="1:23" x14ac:dyDescent="0.25">
      <c r="A6099" s="18">
        <v>48548</v>
      </c>
      <c r="B6099" s="18">
        <v>48464</v>
      </c>
      <c r="C6099" s="18">
        <v>6430</v>
      </c>
      <c r="D6099" s="18">
        <v>6430</v>
      </c>
      <c r="E6099" s="18" t="s">
        <v>116</v>
      </c>
      <c r="F6099" s="18" t="s">
        <v>196</v>
      </c>
      <c r="G6099" s="19">
        <v>6.0789408954499997</v>
      </c>
      <c r="H6099" s="19">
        <v>2.4600599999999999</v>
      </c>
      <c r="I6099" s="18" t="s">
        <v>79</v>
      </c>
      <c r="J6099" s="18" t="s">
        <v>80</v>
      </c>
      <c r="K6099" s="18">
        <v>16</v>
      </c>
      <c r="L6099" s="18">
        <v>60</v>
      </c>
      <c r="M6099" s="18" t="s">
        <v>71</v>
      </c>
      <c r="N6099" s="18" t="s">
        <v>76</v>
      </c>
      <c r="O6099" s="18" t="s">
        <v>75</v>
      </c>
      <c r="P6099" s="19">
        <v>3382.9196198499999</v>
      </c>
      <c r="Q6099" s="19">
        <v>264797.60621100001</v>
      </c>
      <c r="R6099" s="20">
        <v>0.70014500000000002</v>
      </c>
      <c r="S6099" s="20">
        <v>6.29983</v>
      </c>
      <c r="T6099" s="20">
        <v>0.30199999999999999</v>
      </c>
      <c r="U6099" s="20">
        <v>0.30499999999999999</v>
      </c>
      <c r="V6099" s="20">
        <f t="shared" si="190"/>
        <v>1.2022342986725998</v>
      </c>
      <c r="W6099" s="20">
        <f t="shared" si="191"/>
        <v>10.771082053911</v>
      </c>
    </row>
    <row r="6100" spans="1:23" x14ac:dyDescent="0.25">
      <c r="A6100" s="18">
        <v>48549</v>
      </c>
      <c r="B6100" s="18">
        <v>48465</v>
      </c>
      <c r="C6100" s="18">
        <v>6430</v>
      </c>
      <c r="D6100" s="18">
        <v>6430</v>
      </c>
      <c r="E6100" s="18" t="s">
        <v>116</v>
      </c>
      <c r="F6100" s="18" t="s">
        <v>196</v>
      </c>
      <c r="G6100" s="19">
        <v>1.77964685786</v>
      </c>
      <c r="H6100" s="19">
        <v>0.720198</v>
      </c>
      <c r="I6100" s="18" t="s">
        <v>79</v>
      </c>
      <c r="J6100" s="18" t="s">
        <v>80</v>
      </c>
      <c r="K6100" s="18">
        <v>16</v>
      </c>
      <c r="L6100" s="18">
        <v>60</v>
      </c>
      <c r="M6100" s="18" t="s">
        <v>71</v>
      </c>
      <c r="N6100" s="18" t="s">
        <v>76</v>
      </c>
      <c r="O6100" s="18" t="s">
        <v>75</v>
      </c>
      <c r="P6100" s="19">
        <v>1337.3173776900001</v>
      </c>
      <c r="Q6100" s="19">
        <v>77521.107042500007</v>
      </c>
      <c r="R6100" s="20">
        <v>0.70014500000000002</v>
      </c>
      <c r="S6100" s="20">
        <v>6.29983</v>
      </c>
      <c r="T6100" s="20">
        <v>0.30199999999999999</v>
      </c>
      <c r="U6100" s="20">
        <v>0.30499999999999999</v>
      </c>
      <c r="V6100" s="20">
        <f t="shared" si="190"/>
        <v>0.35196163403958003</v>
      </c>
      <c r="W6100" s="20">
        <f t="shared" si="191"/>
        <v>3.1533018516063005</v>
      </c>
    </row>
    <row r="6101" spans="1:23" x14ac:dyDescent="0.25">
      <c r="A6101" s="18">
        <v>48550</v>
      </c>
      <c r="B6101" s="18">
        <v>48466</v>
      </c>
      <c r="C6101" s="18">
        <v>6430</v>
      </c>
      <c r="D6101" s="18">
        <v>6430</v>
      </c>
      <c r="E6101" s="18" t="s">
        <v>116</v>
      </c>
      <c r="F6101" s="18" t="s">
        <v>196</v>
      </c>
      <c r="G6101" s="19">
        <v>1.4649053869899999</v>
      </c>
      <c r="H6101" s="19">
        <v>0.59282599999999996</v>
      </c>
      <c r="I6101" s="18" t="s">
        <v>79</v>
      </c>
      <c r="J6101" s="18" t="s">
        <v>80</v>
      </c>
      <c r="K6101" s="18">
        <v>16</v>
      </c>
      <c r="L6101" s="18">
        <v>60</v>
      </c>
      <c r="M6101" s="18" t="s">
        <v>71</v>
      </c>
      <c r="N6101" s="18" t="s">
        <v>76</v>
      </c>
      <c r="O6101" s="18" t="s">
        <v>75</v>
      </c>
      <c r="P6101" s="19">
        <v>933.42884891100005</v>
      </c>
      <c r="Q6101" s="19">
        <v>63811.023412399998</v>
      </c>
      <c r="R6101" s="20">
        <v>0.70014500000000002</v>
      </c>
      <c r="S6101" s="20">
        <v>6.29983</v>
      </c>
      <c r="T6101" s="20">
        <v>0.30199999999999999</v>
      </c>
      <c r="U6101" s="20">
        <v>0.30499999999999999</v>
      </c>
      <c r="V6101" s="20">
        <f t="shared" si="190"/>
        <v>0.28971478351945995</v>
      </c>
      <c r="W6101" s="20">
        <f t="shared" si="191"/>
        <v>2.5956185986081004</v>
      </c>
    </row>
    <row r="6102" spans="1:23" x14ac:dyDescent="0.25">
      <c r="A6102" s="18">
        <v>48551</v>
      </c>
      <c r="B6102" s="18">
        <v>48467</v>
      </c>
      <c r="C6102" s="18">
        <v>6430</v>
      </c>
      <c r="D6102" s="18">
        <v>6430</v>
      </c>
      <c r="E6102" s="18" t="s">
        <v>116</v>
      </c>
      <c r="F6102" s="18" t="s">
        <v>196</v>
      </c>
      <c r="G6102" s="19">
        <v>1.34170033395</v>
      </c>
      <c r="H6102" s="19">
        <v>0.54296699999999998</v>
      </c>
      <c r="I6102" s="18" t="s">
        <v>79</v>
      </c>
      <c r="J6102" s="18" t="s">
        <v>80</v>
      </c>
      <c r="K6102" s="18">
        <v>16</v>
      </c>
      <c r="L6102" s="18">
        <v>60</v>
      </c>
      <c r="M6102" s="18" t="s">
        <v>71</v>
      </c>
      <c r="N6102" s="18" t="s">
        <v>76</v>
      </c>
      <c r="O6102" s="18" t="s">
        <v>75</v>
      </c>
      <c r="P6102" s="19">
        <v>945.09091084099998</v>
      </c>
      <c r="Q6102" s="19">
        <v>58444.232769299997</v>
      </c>
      <c r="R6102" s="20">
        <v>0.70014500000000002</v>
      </c>
      <c r="S6102" s="20">
        <v>6.29983</v>
      </c>
      <c r="T6102" s="20">
        <v>0.30199999999999999</v>
      </c>
      <c r="U6102" s="20">
        <v>0.30499999999999999</v>
      </c>
      <c r="V6102" s="20">
        <f t="shared" si="190"/>
        <v>0.26534862989006996</v>
      </c>
      <c r="W6102" s="20">
        <f t="shared" si="191"/>
        <v>2.3773168579489501</v>
      </c>
    </row>
    <row r="6103" spans="1:23" x14ac:dyDescent="0.25">
      <c r="A6103" s="18">
        <v>48552</v>
      </c>
      <c r="B6103" s="18">
        <v>48468</v>
      </c>
      <c r="C6103" s="18">
        <v>6430</v>
      </c>
      <c r="D6103" s="18">
        <v>6430</v>
      </c>
      <c r="E6103" s="18" t="s">
        <v>116</v>
      </c>
      <c r="F6103" s="18" t="s">
        <v>196</v>
      </c>
      <c r="G6103" s="19">
        <v>36.275961058</v>
      </c>
      <c r="H6103" s="19">
        <v>14.680400000000001</v>
      </c>
      <c r="I6103" s="18" t="s">
        <v>79</v>
      </c>
      <c r="J6103" s="18" t="s">
        <v>80</v>
      </c>
      <c r="K6103" s="18">
        <v>16</v>
      </c>
      <c r="L6103" s="18">
        <v>60</v>
      </c>
      <c r="M6103" s="18" t="s">
        <v>71</v>
      </c>
      <c r="N6103" s="18" t="s">
        <v>76</v>
      </c>
      <c r="O6103" s="18" t="s">
        <v>75</v>
      </c>
      <c r="P6103" s="19">
        <v>12223.0951224</v>
      </c>
      <c r="Q6103" s="19">
        <v>1580174.5429700001</v>
      </c>
      <c r="R6103" s="20">
        <v>0.70014500000000002</v>
      </c>
      <c r="S6103" s="20">
        <v>6.29983</v>
      </c>
      <c r="T6103" s="20">
        <v>0.30199999999999999</v>
      </c>
      <c r="U6103" s="20">
        <v>0.30499999999999999</v>
      </c>
      <c r="V6103" s="20">
        <f t="shared" si="190"/>
        <v>7.1743292432839993</v>
      </c>
      <c r="W6103" s="20">
        <f t="shared" si="191"/>
        <v>64.276396910740004</v>
      </c>
    </row>
    <row r="6104" spans="1:23" x14ac:dyDescent="0.25">
      <c r="A6104" s="18">
        <v>48553</v>
      </c>
      <c r="B6104" s="18">
        <v>48469</v>
      </c>
      <c r="C6104" s="18">
        <v>6430</v>
      </c>
      <c r="D6104" s="18">
        <v>6430</v>
      </c>
      <c r="E6104" s="18" t="s">
        <v>116</v>
      </c>
      <c r="F6104" s="18" t="s">
        <v>196</v>
      </c>
      <c r="G6104" s="19">
        <v>16.498651757000001</v>
      </c>
      <c r="H6104" s="19">
        <v>6.6767700000000003</v>
      </c>
      <c r="I6104" s="18" t="s">
        <v>79</v>
      </c>
      <c r="J6104" s="18" t="s">
        <v>80</v>
      </c>
      <c r="K6104" s="18">
        <v>16</v>
      </c>
      <c r="L6104" s="18">
        <v>60</v>
      </c>
      <c r="M6104" s="18" t="s">
        <v>71</v>
      </c>
      <c r="N6104" s="18" t="s">
        <v>76</v>
      </c>
      <c r="O6104" s="18" t="s">
        <v>75</v>
      </c>
      <c r="P6104" s="19">
        <v>8673.4521393300001</v>
      </c>
      <c r="Q6104" s="19">
        <v>718678.39581300004</v>
      </c>
      <c r="R6104" s="20">
        <v>0.70014500000000002</v>
      </c>
      <c r="S6104" s="20">
        <v>6.29983</v>
      </c>
      <c r="T6104" s="20">
        <v>0.30199999999999999</v>
      </c>
      <c r="U6104" s="20">
        <v>0.30499999999999999</v>
      </c>
      <c r="V6104" s="20">
        <f t="shared" si="190"/>
        <v>3.2629455778916996</v>
      </c>
      <c r="W6104" s="20">
        <f t="shared" si="191"/>
        <v>29.233448584624504</v>
      </c>
    </row>
    <row r="6105" spans="1:23" x14ac:dyDescent="0.25">
      <c r="A6105" s="18">
        <v>48554</v>
      </c>
      <c r="B6105" s="18">
        <v>48470</v>
      </c>
      <c r="C6105" s="18">
        <v>6430</v>
      </c>
      <c r="D6105" s="18">
        <v>6430</v>
      </c>
      <c r="E6105" s="18" t="s">
        <v>116</v>
      </c>
      <c r="F6105" s="18" t="s">
        <v>196</v>
      </c>
      <c r="G6105" s="19">
        <v>27.104376301799999</v>
      </c>
      <c r="H6105" s="19">
        <v>10.9688</v>
      </c>
      <c r="I6105" s="18" t="s">
        <v>79</v>
      </c>
      <c r="J6105" s="18" t="s">
        <v>80</v>
      </c>
      <c r="K6105" s="18">
        <v>16</v>
      </c>
      <c r="L6105" s="18">
        <v>60</v>
      </c>
      <c r="M6105" s="18" t="s">
        <v>71</v>
      </c>
      <c r="N6105" s="18" t="s">
        <v>76</v>
      </c>
      <c r="O6105" s="18" t="s">
        <v>75</v>
      </c>
      <c r="P6105" s="19">
        <v>10245.9416213</v>
      </c>
      <c r="Q6105" s="19">
        <v>1180661.9090400001</v>
      </c>
      <c r="R6105" s="20">
        <v>0.70014500000000002</v>
      </c>
      <c r="S6105" s="20">
        <v>6.29983</v>
      </c>
      <c r="T6105" s="20">
        <v>0.30199999999999999</v>
      </c>
      <c r="U6105" s="20">
        <v>0.30499999999999999</v>
      </c>
      <c r="V6105" s="20">
        <f t="shared" si="190"/>
        <v>5.3604658322479999</v>
      </c>
      <c r="W6105" s="20">
        <f t="shared" si="191"/>
        <v>48.02559483628</v>
      </c>
    </row>
    <row r="6106" spans="1:23" x14ac:dyDescent="0.25">
      <c r="A6106" s="18">
        <v>48556</v>
      </c>
      <c r="B6106" s="18">
        <v>48472</v>
      </c>
      <c r="C6106" s="18">
        <v>6430</v>
      </c>
      <c r="D6106" s="18">
        <v>6430</v>
      </c>
      <c r="E6106" s="18" t="s">
        <v>116</v>
      </c>
      <c r="F6106" s="18" t="s">
        <v>196</v>
      </c>
      <c r="G6106" s="19">
        <v>4.1726264237999997</v>
      </c>
      <c r="H6106" s="19">
        <v>1.6886000000000001</v>
      </c>
      <c r="I6106" s="18" t="s">
        <v>79</v>
      </c>
      <c r="J6106" s="18" t="s">
        <v>80</v>
      </c>
      <c r="K6106" s="18">
        <v>16</v>
      </c>
      <c r="L6106" s="18">
        <v>60</v>
      </c>
      <c r="M6106" s="18" t="s">
        <v>71</v>
      </c>
      <c r="N6106" s="18" t="s">
        <v>76</v>
      </c>
      <c r="O6106" s="18" t="s">
        <v>75</v>
      </c>
      <c r="P6106" s="19">
        <v>6226.4651607400001</v>
      </c>
      <c r="Q6106" s="19">
        <v>556423.94200799998</v>
      </c>
      <c r="R6106" s="20">
        <v>0.70014500000000002</v>
      </c>
      <c r="S6106" s="20">
        <v>6.29983</v>
      </c>
      <c r="T6106" s="20">
        <v>0.30199999999999999</v>
      </c>
      <c r="U6106" s="20">
        <v>0.30499999999999999</v>
      </c>
      <c r="V6106" s="20">
        <f t="shared" si="190"/>
        <v>0.82522086320600008</v>
      </c>
      <c r="W6106" s="20">
        <f t="shared" si="191"/>
        <v>7.3933355919100006</v>
      </c>
    </row>
    <row r="6107" spans="1:23" x14ac:dyDescent="0.25">
      <c r="A6107" s="18">
        <v>48557</v>
      </c>
      <c r="B6107" s="18">
        <v>48473</v>
      </c>
      <c r="C6107" s="18">
        <v>6430</v>
      </c>
      <c r="D6107" s="18">
        <v>6430</v>
      </c>
      <c r="E6107" s="18" t="s">
        <v>116</v>
      </c>
      <c r="F6107" s="18" t="s">
        <v>196</v>
      </c>
      <c r="G6107" s="19">
        <v>3.0727582812400001</v>
      </c>
      <c r="H6107" s="19">
        <v>1.2435</v>
      </c>
      <c r="I6107" s="18" t="s">
        <v>79</v>
      </c>
      <c r="J6107" s="18" t="s">
        <v>80</v>
      </c>
      <c r="K6107" s="18">
        <v>16</v>
      </c>
      <c r="L6107" s="18">
        <v>60</v>
      </c>
      <c r="M6107" s="18" t="s">
        <v>71</v>
      </c>
      <c r="N6107" s="18" t="s">
        <v>76</v>
      </c>
      <c r="O6107" s="18" t="s">
        <v>75</v>
      </c>
      <c r="P6107" s="19">
        <v>2540.4383662199998</v>
      </c>
      <c r="Q6107" s="19">
        <v>133848.81533400001</v>
      </c>
      <c r="R6107" s="20">
        <v>0.70014500000000002</v>
      </c>
      <c r="S6107" s="20">
        <v>6.29983</v>
      </c>
      <c r="T6107" s="20">
        <v>0.30199999999999999</v>
      </c>
      <c r="U6107" s="20">
        <v>0.30499999999999999</v>
      </c>
      <c r="V6107" s="20">
        <f t="shared" si="190"/>
        <v>0.60769995463499993</v>
      </c>
      <c r="W6107" s="20">
        <f t="shared" si="191"/>
        <v>5.444517830475001</v>
      </c>
    </row>
    <row r="6108" spans="1:23" x14ac:dyDescent="0.25">
      <c r="A6108" s="18">
        <v>48558</v>
      </c>
      <c r="B6108" s="18">
        <v>48474</v>
      </c>
      <c r="C6108" s="18">
        <v>6430</v>
      </c>
      <c r="D6108" s="18">
        <v>6430</v>
      </c>
      <c r="E6108" s="18" t="s">
        <v>116</v>
      </c>
      <c r="F6108" s="18" t="s">
        <v>196</v>
      </c>
      <c r="G6108" s="19">
        <v>296.82366162400001</v>
      </c>
      <c r="H6108" s="19">
        <v>120.12</v>
      </c>
      <c r="I6108" s="18" t="s">
        <v>79</v>
      </c>
      <c r="J6108" s="18" t="s">
        <v>80</v>
      </c>
      <c r="K6108" s="18">
        <v>16</v>
      </c>
      <c r="L6108" s="18">
        <v>60</v>
      </c>
      <c r="M6108" s="18" t="s">
        <v>71</v>
      </c>
      <c r="N6108" s="18" t="s">
        <v>76</v>
      </c>
      <c r="O6108" s="18" t="s">
        <v>75</v>
      </c>
      <c r="P6108" s="19">
        <v>42511.104984600002</v>
      </c>
      <c r="Q6108" s="19">
        <v>13726070.844799999</v>
      </c>
      <c r="R6108" s="20">
        <v>0.70014500000000002</v>
      </c>
      <c r="S6108" s="20">
        <v>6.29983</v>
      </c>
      <c r="T6108" s="20">
        <v>0.30199999999999999</v>
      </c>
      <c r="U6108" s="20">
        <v>0.30499999999999999</v>
      </c>
      <c r="V6108" s="20">
        <f t="shared" si="190"/>
        <v>58.702789345199996</v>
      </c>
      <c r="W6108" s="20">
        <f t="shared" si="191"/>
        <v>525.9312278220001</v>
      </c>
    </row>
    <row r="6109" spans="1:23" x14ac:dyDescent="0.25">
      <c r="A6109" s="18">
        <v>48560</v>
      </c>
      <c r="B6109" s="18">
        <v>48476</v>
      </c>
      <c r="C6109" s="18">
        <v>6430</v>
      </c>
      <c r="D6109" s="18">
        <v>6430</v>
      </c>
      <c r="E6109" s="18" t="s">
        <v>116</v>
      </c>
      <c r="F6109" s="18" t="s">
        <v>196</v>
      </c>
      <c r="G6109" s="19">
        <v>2.4268559091599999</v>
      </c>
      <c r="H6109" s="19">
        <v>0.98211400000000004</v>
      </c>
      <c r="I6109" s="18" t="s">
        <v>79</v>
      </c>
      <c r="J6109" s="18" t="s">
        <v>80</v>
      </c>
      <c r="K6109" s="18">
        <v>16</v>
      </c>
      <c r="L6109" s="18">
        <v>60</v>
      </c>
      <c r="M6109" s="18" t="s">
        <v>71</v>
      </c>
      <c r="N6109" s="18" t="s">
        <v>76</v>
      </c>
      <c r="O6109" s="18" t="s">
        <v>75</v>
      </c>
      <c r="P6109" s="19">
        <v>1261.8296542200001</v>
      </c>
      <c r="Q6109" s="19">
        <v>105713.42054799999</v>
      </c>
      <c r="R6109" s="20">
        <v>0.70014500000000002</v>
      </c>
      <c r="S6109" s="20">
        <v>6.29983</v>
      </c>
      <c r="T6109" s="20">
        <v>0.30199999999999999</v>
      </c>
      <c r="U6109" s="20">
        <v>0.30499999999999999</v>
      </c>
      <c r="V6109" s="20">
        <f t="shared" si="190"/>
        <v>0.47996030015794</v>
      </c>
      <c r="W6109" s="20">
        <f t="shared" si="191"/>
        <v>4.3000701122309009</v>
      </c>
    </row>
    <row r="6110" spans="1:23" x14ac:dyDescent="0.25">
      <c r="A6110" s="18">
        <v>48561</v>
      </c>
      <c r="B6110" s="18">
        <v>48477</v>
      </c>
      <c r="C6110" s="18">
        <v>6430</v>
      </c>
      <c r="D6110" s="18">
        <v>6430</v>
      </c>
      <c r="E6110" s="18" t="s">
        <v>116</v>
      </c>
      <c r="F6110" s="18" t="s">
        <v>196</v>
      </c>
      <c r="G6110" s="19">
        <v>5.8463704452799998</v>
      </c>
      <c r="H6110" s="19">
        <v>2.3659400000000002</v>
      </c>
      <c r="I6110" s="18" t="s">
        <v>79</v>
      </c>
      <c r="J6110" s="18" t="s">
        <v>80</v>
      </c>
      <c r="K6110" s="18">
        <v>16</v>
      </c>
      <c r="L6110" s="18">
        <v>60</v>
      </c>
      <c r="M6110" s="18" t="s">
        <v>71</v>
      </c>
      <c r="N6110" s="18" t="s">
        <v>76</v>
      </c>
      <c r="O6110" s="18" t="s">
        <v>75</v>
      </c>
      <c r="P6110" s="19">
        <v>1830.5023298399999</v>
      </c>
      <c r="Q6110" s="19">
        <v>254666.87792599999</v>
      </c>
      <c r="R6110" s="20">
        <v>0.70014500000000002</v>
      </c>
      <c r="S6110" s="20">
        <v>6.29983</v>
      </c>
      <c r="T6110" s="20">
        <v>0.30199999999999999</v>
      </c>
      <c r="U6110" s="20">
        <v>0.30499999999999999</v>
      </c>
      <c r="V6110" s="20">
        <f t="shared" si="190"/>
        <v>1.1562377407874</v>
      </c>
      <c r="W6110" s="20">
        <f t="shared" si="191"/>
        <v>10.358988754189001</v>
      </c>
    </row>
    <row r="6111" spans="1:23" x14ac:dyDescent="0.25">
      <c r="A6111" s="18">
        <v>48562</v>
      </c>
      <c r="B6111" s="18">
        <v>48478</v>
      </c>
      <c r="C6111" s="18">
        <v>6430</v>
      </c>
      <c r="D6111" s="18">
        <v>6430</v>
      </c>
      <c r="E6111" s="18" t="s">
        <v>116</v>
      </c>
      <c r="F6111" s="18" t="s">
        <v>196</v>
      </c>
      <c r="G6111" s="19">
        <v>17.1776138896</v>
      </c>
      <c r="H6111" s="19">
        <v>6.95153</v>
      </c>
      <c r="I6111" s="18" t="s">
        <v>79</v>
      </c>
      <c r="J6111" s="18" t="s">
        <v>80</v>
      </c>
      <c r="K6111" s="18">
        <v>16</v>
      </c>
      <c r="L6111" s="18">
        <v>60</v>
      </c>
      <c r="M6111" s="18" t="s">
        <v>71</v>
      </c>
      <c r="N6111" s="18" t="s">
        <v>76</v>
      </c>
      <c r="O6111" s="18" t="s">
        <v>75</v>
      </c>
      <c r="P6111" s="19">
        <v>14779.7849938</v>
      </c>
      <c r="Q6111" s="19">
        <v>748253.86800799996</v>
      </c>
      <c r="R6111" s="20">
        <v>0.70014500000000002</v>
      </c>
      <c r="S6111" s="20">
        <v>6.29983</v>
      </c>
      <c r="T6111" s="20">
        <v>0.30199999999999999</v>
      </c>
      <c r="U6111" s="20">
        <v>0.30499999999999999</v>
      </c>
      <c r="V6111" s="20">
        <f t="shared" si="190"/>
        <v>3.3972211223512998</v>
      </c>
      <c r="W6111" s="20">
        <f t="shared" si="191"/>
        <v>30.436452781730502</v>
      </c>
    </row>
    <row r="6112" spans="1:23" x14ac:dyDescent="0.25">
      <c r="A6112" s="18">
        <v>48563</v>
      </c>
      <c r="B6112" s="18">
        <v>48479</v>
      </c>
      <c r="C6112" s="18">
        <v>6430</v>
      </c>
      <c r="D6112" s="18">
        <v>6430</v>
      </c>
      <c r="E6112" s="18" t="s">
        <v>116</v>
      </c>
      <c r="F6112" s="18" t="s">
        <v>196</v>
      </c>
      <c r="G6112" s="19">
        <v>3.6541845934100001</v>
      </c>
      <c r="H6112" s="19">
        <v>1.4787999999999999</v>
      </c>
      <c r="I6112" s="18" t="s">
        <v>79</v>
      </c>
      <c r="J6112" s="18" t="s">
        <v>80</v>
      </c>
      <c r="K6112" s="18">
        <v>16</v>
      </c>
      <c r="L6112" s="18">
        <v>60</v>
      </c>
      <c r="M6112" s="18" t="s">
        <v>71</v>
      </c>
      <c r="N6112" s="18" t="s">
        <v>76</v>
      </c>
      <c r="O6112" s="18" t="s">
        <v>75</v>
      </c>
      <c r="P6112" s="19">
        <v>3126.2641150700001</v>
      </c>
      <c r="Q6112" s="19">
        <v>159175.644183</v>
      </c>
      <c r="R6112" s="20">
        <v>0.70014500000000002</v>
      </c>
      <c r="S6112" s="20">
        <v>6.29983</v>
      </c>
      <c r="T6112" s="20">
        <v>0.30199999999999999</v>
      </c>
      <c r="U6112" s="20">
        <v>0.30499999999999999</v>
      </c>
      <c r="V6112" s="20">
        <f t="shared" si="190"/>
        <v>0.72269134934799995</v>
      </c>
      <c r="W6112" s="20">
        <f t="shared" si="191"/>
        <v>6.4747510797799999</v>
      </c>
    </row>
    <row r="6113" spans="1:23" x14ac:dyDescent="0.25">
      <c r="A6113" s="18">
        <v>48564</v>
      </c>
      <c r="B6113" s="18">
        <v>48480</v>
      </c>
      <c r="C6113" s="18">
        <v>6430</v>
      </c>
      <c r="D6113" s="18">
        <v>6430</v>
      </c>
      <c r="E6113" s="18" t="s">
        <v>116</v>
      </c>
      <c r="F6113" s="18" t="s">
        <v>196</v>
      </c>
      <c r="G6113" s="19">
        <v>1.5332548125000001</v>
      </c>
      <c r="H6113" s="19">
        <v>0.62048599999999998</v>
      </c>
      <c r="I6113" s="18" t="s">
        <v>79</v>
      </c>
      <c r="J6113" s="18" t="s">
        <v>80</v>
      </c>
      <c r="K6113" s="18">
        <v>16</v>
      </c>
      <c r="L6113" s="18">
        <v>60</v>
      </c>
      <c r="M6113" s="18" t="s">
        <v>71</v>
      </c>
      <c r="N6113" s="18" t="s">
        <v>76</v>
      </c>
      <c r="O6113" s="18" t="s">
        <v>75</v>
      </c>
      <c r="P6113" s="19">
        <v>960.18631359300002</v>
      </c>
      <c r="Q6113" s="19">
        <v>66788.312478099993</v>
      </c>
      <c r="R6113" s="20">
        <v>0.70014500000000002</v>
      </c>
      <c r="S6113" s="20">
        <v>6.29983</v>
      </c>
      <c r="T6113" s="20">
        <v>0.30199999999999999</v>
      </c>
      <c r="U6113" s="20">
        <v>0.30499999999999999</v>
      </c>
      <c r="V6113" s="20">
        <f t="shared" si="190"/>
        <v>0.30323225898805994</v>
      </c>
      <c r="W6113" s="20">
        <f t="shared" si="191"/>
        <v>2.7167246405791001</v>
      </c>
    </row>
    <row r="6114" spans="1:23" x14ac:dyDescent="0.25">
      <c r="A6114" s="18">
        <v>48565</v>
      </c>
      <c r="B6114" s="18">
        <v>48481</v>
      </c>
      <c r="C6114" s="18">
        <v>6430</v>
      </c>
      <c r="D6114" s="18">
        <v>6430</v>
      </c>
      <c r="E6114" s="18" t="s">
        <v>116</v>
      </c>
      <c r="F6114" s="18" t="s">
        <v>196</v>
      </c>
      <c r="G6114" s="19">
        <v>1.45099968814</v>
      </c>
      <c r="H6114" s="19">
        <v>0.58719900000000003</v>
      </c>
      <c r="I6114" s="18" t="s">
        <v>79</v>
      </c>
      <c r="J6114" s="18" t="s">
        <v>80</v>
      </c>
      <c r="K6114" s="18">
        <v>16</v>
      </c>
      <c r="L6114" s="18">
        <v>60</v>
      </c>
      <c r="M6114" s="18" t="s">
        <v>71</v>
      </c>
      <c r="N6114" s="18" t="s">
        <v>76</v>
      </c>
      <c r="O6114" s="18" t="s">
        <v>75</v>
      </c>
      <c r="P6114" s="19">
        <v>930.78809257800003</v>
      </c>
      <c r="Q6114" s="19">
        <v>63205.293594100003</v>
      </c>
      <c r="R6114" s="20">
        <v>0.70014500000000002</v>
      </c>
      <c r="S6114" s="20">
        <v>6.29983</v>
      </c>
      <c r="T6114" s="20">
        <v>0.30199999999999999</v>
      </c>
      <c r="U6114" s="20">
        <v>0.30499999999999999</v>
      </c>
      <c r="V6114" s="20">
        <f t="shared" si="190"/>
        <v>0.28696486181079001</v>
      </c>
      <c r="W6114" s="20">
        <f t="shared" si="191"/>
        <v>2.5709814439381504</v>
      </c>
    </row>
    <row r="6115" spans="1:23" x14ac:dyDescent="0.25">
      <c r="A6115" s="18">
        <v>48566</v>
      </c>
      <c r="B6115" s="18">
        <v>48482</v>
      </c>
      <c r="C6115" s="18">
        <v>6430</v>
      </c>
      <c r="D6115" s="18">
        <v>6430</v>
      </c>
      <c r="E6115" s="18" t="s">
        <v>116</v>
      </c>
      <c r="F6115" s="18" t="s">
        <v>196</v>
      </c>
      <c r="G6115" s="19">
        <v>13.2947201344</v>
      </c>
      <c r="H6115" s="19">
        <v>5.3801800000000002</v>
      </c>
      <c r="I6115" s="18" t="s">
        <v>79</v>
      </c>
      <c r="J6115" s="18" t="s">
        <v>80</v>
      </c>
      <c r="K6115" s="18">
        <v>16</v>
      </c>
      <c r="L6115" s="18">
        <v>60</v>
      </c>
      <c r="M6115" s="18" t="s">
        <v>71</v>
      </c>
      <c r="N6115" s="18" t="s">
        <v>76</v>
      </c>
      <c r="O6115" s="18" t="s">
        <v>75</v>
      </c>
      <c r="P6115" s="19">
        <v>8535.6932163700003</v>
      </c>
      <c r="Q6115" s="19">
        <v>579115.69258799998</v>
      </c>
      <c r="R6115" s="20">
        <v>0.70014500000000002</v>
      </c>
      <c r="S6115" s="20">
        <v>6.29983</v>
      </c>
      <c r="T6115" s="20">
        <v>0.30199999999999999</v>
      </c>
      <c r="U6115" s="20">
        <v>0.30499999999999999</v>
      </c>
      <c r="V6115" s="20">
        <f t="shared" si="190"/>
        <v>2.6293004760178</v>
      </c>
      <c r="W6115" s="20">
        <f t="shared" si="191"/>
        <v>23.556482461733001</v>
      </c>
    </row>
    <row r="6116" spans="1:23" x14ac:dyDescent="0.25">
      <c r="A6116" s="18">
        <v>48567</v>
      </c>
      <c r="B6116" s="18">
        <v>48483</v>
      </c>
      <c r="C6116" s="18">
        <v>6430</v>
      </c>
      <c r="D6116" s="18">
        <v>6430</v>
      </c>
      <c r="E6116" s="18" t="s">
        <v>116</v>
      </c>
      <c r="F6116" s="18" t="s">
        <v>196</v>
      </c>
      <c r="G6116" s="19">
        <v>2.3913619660199998</v>
      </c>
      <c r="H6116" s="19">
        <v>0.96775</v>
      </c>
      <c r="I6116" s="18" t="s">
        <v>79</v>
      </c>
      <c r="J6116" s="18" t="s">
        <v>80</v>
      </c>
      <c r="K6116" s="18">
        <v>16</v>
      </c>
      <c r="L6116" s="18">
        <v>60</v>
      </c>
      <c r="M6116" s="18" t="s">
        <v>71</v>
      </c>
      <c r="N6116" s="18" t="s">
        <v>76</v>
      </c>
      <c r="O6116" s="18" t="s">
        <v>75</v>
      </c>
      <c r="P6116" s="19">
        <v>1263.0918598200001</v>
      </c>
      <c r="Q6116" s="19">
        <v>104167.31056899999</v>
      </c>
      <c r="R6116" s="20">
        <v>0.70014500000000002</v>
      </c>
      <c r="S6116" s="20">
        <v>6.29983</v>
      </c>
      <c r="T6116" s="20">
        <v>0.30199999999999999</v>
      </c>
      <c r="U6116" s="20">
        <v>0.30499999999999999</v>
      </c>
      <c r="V6116" s="20">
        <f t="shared" si="190"/>
        <v>0.47294059597749999</v>
      </c>
      <c r="W6116" s="20">
        <f t="shared" si="191"/>
        <v>4.2371790353375003</v>
      </c>
    </row>
    <row r="6117" spans="1:23" x14ac:dyDescent="0.25">
      <c r="A6117" s="18">
        <v>48568</v>
      </c>
      <c r="B6117" s="18">
        <v>48484</v>
      </c>
      <c r="C6117" s="18">
        <v>6430</v>
      </c>
      <c r="D6117" s="18">
        <v>6430</v>
      </c>
      <c r="E6117" s="18" t="s">
        <v>116</v>
      </c>
      <c r="F6117" s="18" t="s">
        <v>196</v>
      </c>
      <c r="G6117" s="19">
        <v>23.464595018800001</v>
      </c>
      <c r="H6117" s="19">
        <v>9.4957799999999999</v>
      </c>
      <c r="I6117" s="18" t="s">
        <v>79</v>
      </c>
      <c r="J6117" s="18" t="s">
        <v>80</v>
      </c>
      <c r="K6117" s="18">
        <v>16</v>
      </c>
      <c r="L6117" s="18">
        <v>60</v>
      </c>
      <c r="M6117" s="18" t="s">
        <v>71</v>
      </c>
      <c r="N6117" s="18" t="s">
        <v>76</v>
      </c>
      <c r="O6117" s="18" t="s">
        <v>75</v>
      </c>
      <c r="P6117" s="19">
        <v>5440.8726294300004</v>
      </c>
      <c r="Q6117" s="19">
        <v>1022113.67055</v>
      </c>
      <c r="R6117" s="20">
        <v>0.70014500000000002</v>
      </c>
      <c r="S6117" s="20">
        <v>6.29983</v>
      </c>
      <c r="T6117" s="20">
        <v>0.30199999999999999</v>
      </c>
      <c r="U6117" s="20">
        <v>0.30499999999999999</v>
      </c>
      <c r="V6117" s="20">
        <f t="shared" si="190"/>
        <v>4.6405991758937999</v>
      </c>
      <c r="W6117" s="20">
        <f t="shared" si="191"/>
        <v>41.576150803593002</v>
      </c>
    </row>
    <row r="6118" spans="1:23" x14ac:dyDescent="0.25">
      <c r="A6118" s="18">
        <v>48569</v>
      </c>
      <c r="B6118" s="18">
        <v>48485</v>
      </c>
      <c r="C6118" s="18">
        <v>6430</v>
      </c>
      <c r="D6118" s="18">
        <v>6430</v>
      </c>
      <c r="E6118" s="18" t="s">
        <v>116</v>
      </c>
      <c r="F6118" s="18" t="s">
        <v>196</v>
      </c>
      <c r="G6118" s="19">
        <v>1.88328448327</v>
      </c>
      <c r="H6118" s="19">
        <v>0.76213799999999998</v>
      </c>
      <c r="I6118" s="18" t="s">
        <v>79</v>
      </c>
      <c r="J6118" s="18" t="s">
        <v>80</v>
      </c>
      <c r="K6118" s="18">
        <v>16</v>
      </c>
      <c r="L6118" s="18">
        <v>60</v>
      </c>
      <c r="M6118" s="18" t="s">
        <v>71</v>
      </c>
      <c r="N6118" s="18" t="s">
        <v>76</v>
      </c>
      <c r="O6118" s="18" t="s">
        <v>75</v>
      </c>
      <c r="P6118" s="19">
        <v>1050.2631100999999</v>
      </c>
      <c r="Q6118" s="19">
        <v>82035.543947800004</v>
      </c>
      <c r="R6118" s="20">
        <v>0.70014500000000002</v>
      </c>
      <c r="S6118" s="20">
        <v>6.29983</v>
      </c>
      <c r="T6118" s="20">
        <v>0.30199999999999999</v>
      </c>
      <c r="U6118" s="20">
        <v>0.30499999999999999</v>
      </c>
      <c r="V6118" s="20">
        <f t="shared" si="190"/>
        <v>0.37245776278698001</v>
      </c>
      <c r="W6118" s="20">
        <f t="shared" si="191"/>
        <v>3.3369311863953</v>
      </c>
    </row>
    <row r="6119" spans="1:23" x14ac:dyDescent="0.25">
      <c r="A6119" s="18">
        <v>48570</v>
      </c>
      <c r="B6119" s="18">
        <v>48486</v>
      </c>
      <c r="C6119" s="18">
        <v>6430</v>
      </c>
      <c r="D6119" s="18">
        <v>6430</v>
      </c>
      <c r="E6119" s="18" t="s">
        <v>116</v>
      </c>
      <c r="F6119" s="18" t="s">
        <v>196</v>
      </c>
      <c r="G6119" s="19">
        <v>3.6797752610400001</v>
      </c>
      <c r="H6119" s="19">
        <v>1.48915</v>
      </c>
      <c r="I6119" s="18" t="s">
        <v>79</v>
      </c>
      <c r="J6119" s="18" t="s">
        <v>80</v>
      </c>
      <c r="K6119" s="18">
        <v>16</v>
      </c>
      <c r="L6119" s="18">
        <v>60</v>
      </c>
      <c r="M6119" s="18" t="s">
        <v>71</v>
      </c>
      <c r="N6119" s="18" t="s">
        <v>76</v>
      </c>
      <c r="O6119" s="18" t="s">
        <v>75</v>
      </c>
      <c r="P6119" s="19">
        <v>2028.91128583</v>
      </c>
      <c r="Q6119" s="19">
        <v>160290.36920700001</v>
      </c>
      <c r="R6119" s="20">
        <v>0.70014500000000002</v>
      </c>
      <c r="S6119" s="20">
        <v>6.29983</v>
      </c>
      <c r="T6119" s="20">
        <v>0.30199999999999999</v>
      </c>
      <c r="U6119" s="20">
        <v>0.30499999999999999</v>
      </c>
      <c r="V6119" s="20">
        <f t="shared" si="190"/>
        <v>0.72774940687149992</v>
      </c>
      <c r="W6119" s="20">
        <f t="shared" si="191"/>
        <v>6.5200673319275007</v>
      </c>
    </row>
    <row r="6120" spans="1:23" x14ac:dyDescent="0.25">
      <c r="A6120" s="18">
        <v>48571</v>
      </c>
      <c r="B6120" s="18">
        <v>48487</v>
      </c>
      <c r="C6120" s="18">
        <v>6430</v>
      </c>
      <c r="D6120" s="18">
        <v>6430</v>
      </c>
      <c r="E6120" s="18" t="s">
        <v>116</v>
      </c>
      <c r="F6120" s="18" t="s">
        <v>196</v>
      </c>
      <c r="G6120" s="19">
        <v>3.7871234679099999</v>
      </c>
      <c r="H6120" s="19">
        <v>1.5325899999999999</v>
      </c>
      <c r="I6120" s="18" t="s">
        <v>79</v>
      </c>
      <c r="J6120" s="18" t="s">
        <v>80</v>
      </c>
      <c r="K6120" s="18">
        <v>16</v>
      </c>
      <c r="L6120" s="18">
        <v>60</v>
      </c>
      <c r="M6120" s="18" t="s">
        <v>71</v>
      </c>
      <c r="N6120" s="18" t="s">
        <v>76</v>
      </c>
      <c r="O6120" s="18" t="s">
        <v>75</v>
      </c>
      <c r="P6120" s="19">
        <v>2461.2122182899998</v>
      </c>
      <c r="Q6120" s="19">
        <v>164966.438394</v>
      </c>
      <c r="R6120" s="20">
        <v>0.70014500000000002</v>
      </c>
      <c r="S6120" s="20">
        <v>6.29983</v>
      </c>
      <c r="T6120" s="20">
        <v>0.30199999999999999</v>
      </c>
      <c r="U6120" s="20">
        <v>0.30499999999999999</v>
      </c>
      <c r="V6120" s="20">
        <f t="shared" si="190"/>
        <v>0.74897858743389989</v>
      </c>
      <c r="W6120" s="20">
        <f t="shared" si="191"/>
        <v>6.7102642394915</v>
      </c>
    </row>
    <row r="6121" spans="1:23" x14ac:dyDescent="0.25">
      <c r="A6121" s="18">
        <v>48572</v>
      </c>
      <c r="B6121" s="18">
        <v>48488</v>
      </c>
      <c r="C6121" s="18">
        <v>6430</v>
      </c>
      <c r="D6121" s="18">
        <v>6430</v>
      </c>
      <c r="E6121" s="18" t="s">
        <v>116</v>
      </c>
      <c r="F6121" s="18" t="s">
        <v>196</v>
      </c>
      <c r="G6121" s="19">
        <v>3.9136428641299998</v>
      </c>
      <c r="H6121" s="19">
        <v>1.5838000000000001</v>
      </c>
      <c r="I6121" s="18" t="s">
        <v>79</v>
      </c>
      <c r="J6121" s="18" t="s">
        <v>80</v>
      </c>
      <c r="K6121" s="18">
        <v>16</v>
      </c>
      <c r="L6121" s="18">
        <v>60</v>
      </c>
      <c r="M6121" s="18" t="s">
        <v>71</v>
      </c>
      <c r="N6121" s="18" t="s">
        <v>76</v>
      </c>
      <c r="O6121" s="18" t="s">
        <v>75</v>
      </c>
      <c r="P6121" s="19">
        <v>1743.0106144199999</v>
      </c>
      <c r="Q6121" s="19">
        <v>170477.601249</v>
      </c>
      <c r="R6121" s="20">
        <v>0.70014500000000002</v>
      </c>
      <c r="S6121" s="20">
        <v>6.29983</v>
      </c>
      <c r="T6121" s="20">
        <v>0.30199999999999999</v>
      </c>
      <c r="U6121" s="20">
        <v>0.30499999999999999</v>
      </c>
      <c r="V6121" s="20">
        <f t="shared" si="190"/>
        <v>0.77400497639800003</v>
      </c>
      <c r="W6121" s="20">
        <f t="shared" si="191"/>
        <v>6.934481174030001</v>
      </c>
    </row>
    <row r="6122" spans="1:23" x14ac:dyDescent="0.25">
      <c r="A6122" s="18">
        <v>48573</v>
      </c>
      <c r="B6122" s="18">
        <v>48489</v>
      </c>
      <c r="C6122" s="18">
        <v>6430</v>
      </c>
      <c r="D6122" s="18">
        <v>6430</v>
      </c>
      <c r="E6122" s="18" t="s">
        <v>116</v>
      </c>
      <c r="F6122" s="18" t="s">
        <v>196</v>
      </c>
      <c r="G6122" s="19">
        <v>2.3690875689999999</v>
      </c>
      <c r="H6122" s="19">
        <v>0.95873600000000003</v>
      </c>
      <c r="I6122" s="18" t="s">
        <v>79</v>
      </c>
      <c r="J6122" s="18" t="s">
        <v>80</v>
      </c>
      <c r="K6122" s="18">
        <v>16</v>
      </c>
      <c r="L6122" s="18">
        <v>60</v>
      </c>
      <c r="M6122" s="18" t="s">
        <v>71</v>
      </c>
      <c r="N6122" s="18" t="s">
        <v>76</v>
      </c>
      <c r="O6122" s="18" t="s">
        <v>75</v>
      </c>
      <c r="P6122" s="19">
        <v>1197.3354715400001</v>
      </c>
      <c r="Q6122" s="19">
        <v>103197.041717</v>
      </c>
      <c r="R6122" s="20">
        <v>0.70014500000000002</v>
      </c>
      <c r="S6122" s="20">
        <v>6.29983</v>
      </c>
      <c r="T6122" s="20">
        <v>0.30199999999999999</v>
      </c>
      <c r="U6122" s="20">
        <v>0.30499999999999999</v>
      </c>
      <c r="V6122" s="20">
        <f t="shared" si="190"/>
        <v>0.46853544327056001</v>
      </c>
      <c r="W6122" s="20">
        <f t="shared" si="191"/>
        <v>4.1977123013416007</v>
      </c>
    </row>
    <row r="6123" spans="1:23" x14ac:dyDescent="0.25">
      <c r="A6123" s="18">
        <v>48574</v>
      </c>
      <c r="B6123" s="18">
        <v>48490</v>
      </c>
      <c r="C6123" s="18">
        <v>6430</v>
      </c>
      <c r="D6123" s="18">
        <v>6430</v>
      </c>
      <c r="E6123" s="18" t="s">
        <v>116</v>
      </c>
      <c r="F6123" s="18" t="s">
        <v>196</v>
      </c>
      <c r="G6123" s="19">
        <v>14.0390837508</v>
      </c>
      <c r="H6123" s="19">
        <v>5.6814200000000001</v>
      </c>
      <c r="I6123" s="18" t="s">
        <v>79</v>
      </c>
      <c r="J6123" s="18" t="s">
        <v>80</v>
      </c>
      <c r="K6123" s="18">
        <v>16</v>
      </c>
      <c r="L6123" s="18">
        <v>60</v>
      </c>
      <c r="M6123" s="18" t="s">
        <v>71</v>
      </c>
      <c r="N6123" s="18" t="s">
        <v>76</v>
      </c>
      <c r="O6123" s="18" t="s">
        <v>75</v>
      </c>
      <c r="P6123" s="19">
        <v>4855.2968085700004</v>
      </c>
      <c r="Q6123" s="19">
        <v>611540.04201600002</v>
      </c>
      <c r="R6123" s="20">
        <v>0.70014500000000002</v>
      </c>
      <c r="S6123" s="20">
        <v>6.29983</v>
      </c>
      <c r="T6123" s="20">
        <v>0.30199999999999999</v>
      </c>
      <c r="U6123" s="20">
        <v>0.30499999999999999</v>
      </c>
      <c r="V6123" s="20">
        <f t="shared" si="190"/>
        <v>2.7765168285181998</v>
      </c>
      <c r="W6123" s="20">
        <f t="shared" si="191"/>
        <v>24.875426210227001</v>
      </c>
    </row>
    <row r="6124" spans="1:23" x14ac:dyDescent="0.25">
      <c r="A6124" s="18">
        <v>48575</v>
      </c>
      <c r="B6124" s="18">
        <v>48491</v>
      </c>
      <c r="C6124" s="18">
        <v>6430</v>
      </c>
      <c r="D6124" s="18">
        <v>6430</v>
      </c>
      <c r="E6124" s="18" t="s">
        <v>116</v>
      </c>
      <c r="F6124" s="18" t="s">
        <v>196</v>
      </c>
      <c r="G6124" s="19">
        <v>7.3618004023300001</v>
      </c>
      <c r="H6124" s="19">
        <v>2.9792100000000001</v>
      </c>
      <c r="I6124" s="18" t="s">
        <v>79</v>
      </c>
      <c r="J6124" s="18" t="s">
        <v>80</v>
      </c>
      <c r="K6124" s="18">
        <v>16</v>
      </c>
      <c r="L6124" s="18">
        <v>60</v>
      </c>
      <c r="M6124" s="18" t="s">
        <v>71</v>
      </c>
      <c r="N6124" s="18" t="s">
        <v>76</v>
      </c>
      <c r="O6124" s="18" t="s">
        <v>75</v>
      </c>
      <c r="P6124" s="19">
        <v>3380.4006074499998</v>
      </c>
      <c r="Q6124" s="19">
        <v>320678.74280599999</v>
      </c>
      <c r="R6124" s="20">
        <v>0.70014500000000002</v>
      </c>
      <c r="S6124" s="20">
        <v>6.29983</v>
      </c>
      <c r="T6124" s="20">
        <v>0.30199999999999999</v>
      </c>
      <c r="U6124" s="20">
        <v>0.30499999999999999</v>
      </c>
      <c r="V6124" s="20">
        <f t="shared" si="190"/>
        <v>1.4559435318440999</v>
      </c>
      <c r="W6124" s="20">
        <f t="shared" si="191"/>
        <v>13.044118991338502</v>
      </c>
    </row>
    <row r="6125" spans="1:23" x14ac:dyDescent="0.25">
      <c r="A6125" s="18">
        <v>48576</v>
      </c>
      <c r="B6125" s="18">
        <v>48492</v>
      </c>
      <c r="C6125" s="18">
        <v>6430</v>
      </c>
      <c r="D6125" s="18">
        <v>6430</v>
      </c>
      <c r="E6125" s="18" t="s">
        <v>116</v>
      </c>
      <c r="F6125" s="18" t="s">
        <v>196</v>
      </c>
      <c r="G6125" s="19">
        <v>2.4975099191900001</v>
      </c>
      <c r="H6125" s="19">
        <v>1.01071</v>
      </c>
      <c r="I6125" s="18" t="s">
        <v>79</v>
      </c>
      <c r="J6125" s="18" t="s">
        <v>80</v>
      </c>
      <c r="K6125" s="18">
        <v>16</v>
      </c>
      <c r="L6125" s="18">
        <v>60</v>
      </c>
      <c r="M6125" s="18" t="s">
        <v>71</v>
      </c>
      <c r="N6125" s="18" t="s">
        <v>76</v>
      </c>
      <c r="O6125" s="18" t="s">
        <v>75</v>
      </c>
      <c r="P6125" s="19">
        <v>1360.0083886699999</v>
      </c>
      <c r="Q6125" s="19">
        <v>108791.09691399999</v>
      </c>
      <c r="R6125" s="20">
        <v>0.70014500000000002</v>
      </c>
      <c r="S6125" s="20">
        <v>6.29983</v>
      </c>
      <c r="T6125" s="20">
        <v>0.30199999999999999</v>
      </c>
      <c r="U6125" s="20">
        <v>0.30499999999999999</v>
      </c>
      <c r="V6125" s="20">
        <f t="shared" si="190"/>
        <v>0.49393519995910001</v>
      </c>
      <c r="W6125" s="20">
        <f t="shared" si="191"/>
        <v>4.4252743196135</v>
      </c>
    </row>
    <row r="6126" spans="1:23" x14ac:dyDescent="0.25">
      <c r="A6126" s="18">
        <v>48577</v>
      </c>
      <c r="B6126" s="18">
        <v>48493</v>
      </c>
      <c r="C6126" s="18">
        <v>6430</v>
      </c>
      <c r="D6126" s="18">
        <v>6430</v>
      </c>
      <c r="E6126" s="18" t="s">
        <v>116</v>
      </c>
      <c r="F6126" s="18" t="s">
        <v>196</v>
      </c>
      <c r="G6126" s="19">
        <v>10.335651989400001</v>
      </c>
      <c r="H6126" s="19">
        <v>4.18269</v>
      </c>
      <c r="I6126" s="18" t="s">
        <v>79</v>
      </c>
      <c r="J6126" s="18" t="s">
        <v>80</v>
      </c>
      <c r="K6126" s="18">
        <v>16</v>
      </c>
      <c r="L6126" s="18">
        <v>60</v>
      </c>
      <c r="M6126" s="18" t="s">
        <v>71</v>
      </c>
      <c r="N6126" s="18" t="s">
        <v>76</v>
      </c>
      <c r="O6126" s="18" t="s">
        <v>75</v>
      </c>
      <c r="P6126" s="19">
        <v>3181.5009545200001</v>
      </c>
      <c r="Q6126" s="19">
        <v>450219.19977499999</v>
      </c>
      <c r="R6126" s="20">
        <v>0.70014500000000002</v>
      </c>
      <c r="S6126" s="20">
        <v>6.29983</v>
      </c>
      <c r="T6126" s="20">
        <v>0.30199999999999999</v>
      </c>
      <c r="U6126" s="20">
        <v>0.30499999999999999</v>
      </c>
      <c r="V6126" s="20">
        <f t="shared" si="190"/>
        <v>2.0440856640548999</v>
      </c>
      <c r="W6126" s="20">
        <f t="shared" si="191"/>
        <v>18.313413980176502</v>
      </c>
    </row>
    <row r="6127" spans="1:23" x14ac:dyDescent="0.25">
      <c r="A6127" s="18">
        <v>48578</v>
      </c>
      <c r="B6127" s="18">
        <v>48494</v>
      </c>
      <c r="C6127" s="18">
        <v>6430</v>
      </c>
      <c r="D6127" s="18">
        <v>6430</v>
      </c>
      <c r="E6127" s="18" t="s">
        <v>116</v>
      </c>
      <c r="F6127" s="18" t="s">
        <v>196</v>
      </c>
      <c r="G6127" s="19">
        <v>33.133044648899997</v>
      </c>
      <c r="H6127" s="19">
        <v>13.4085</v>
      </c>
      <c r="I6127" s="18" t="s">
        <v>79</v>
      </c>
      <c r="J6127" s="18" t="s">
        <v>80</v>
      </c>
      <c r="K6127" s="18">
        <v>16</v>
      </c>
      <c r="L6127" s="18">
        <v>60</v>
      </c>
      <c r="M6127" s="18" t="s">
        <v>71</v>
      </c>
      <c r="N6127" s="18" t="s">
        <v>76</v>
      </c>
      <c r="O6127" s="18" t="s">
        <v>75</v>
      </c>
      <c r="P6127" s="19">
        <v>5980.1159761999997</v>
      </c>
      <c r="Q6127" s="19">
        <v>1443269.65181</v>
      </c>
      <c r="R6127" s="20">
        <v>0.70014500000000002</v>
      </c>
      <c r="S6127" s="20">
        <v>6.29983</v>
      </c>
      <c r="T6127" s="20">
        <v>0.30199999999999999</v>
      </c>
      <c r="U6127" s="20">
        <v>0.30499999999999999</v>
      </c>
      <c r="V6127" s="20">
        <f t="shared" si="190"/>
        <v>6.5527501742850003</v>
      </c>
      <c r="W6127" s="20">
        <f t="shared" si="191"/>
        <v>58.707533035725007</v>
      </c>
    </row>
    <row r="6128" spans="1:23" x14ac:dyDescent="0.25">
      <c r="A6128" s="18">
        <v>48579</v>
      </c>
      <c r="B6128" s="18">
        <v>48495</v>
      </c>
      <c r="C6128" s="18">
        <v>6430</v>
      </c>
      <c r="D6128" s="18">
        <v>6430</v>
      </c>
      <c r="E6128" s="18" t="s">
        <v>116</v>
      </c>
      <c r="F6128" s="18" t="s">
        <v>196</v>
      </c>
      <c r="G6128" s="19">
        <v>1.80786109778</v>
      </c>
      <c r="H6128" s="19">
        <v>0.73161500000000002</v>
      </c>
      <c r="I6128" s="18" t="s">
        <v>79</v>
      </c>
      <c r="J6128" s="18" t="s">
        <v>80</v>
      </c>
      <c r="K6128" s="18">
        <v>16</v>
      </c>
      <c r="L6128" s="18">
        <v>60</v>
      </c>
      <c r="M6128" s="18" t="s">
        <v>71</v>
      </c>
      <c r="N6128" s="18" t="s">
        <v>76</v>
      </c>
      <c r="O6128" s="18" t="s">
        <v>75</v>
      </c>
      <c r="P6128" s="19">
        <v>1076.9039824500001</v>
      </c>
      <c r="Q6128" s="19">
        <v>78750.114417799996</v>
      </c>
      <c r="R6128" s="20">
        <v>0.70014500000000002</v>
      </c>
      <c r="S6128" s="20">
        <v>6.29983</v>
      </c>
      <c r="T6128" s="20">
        <v>0.30199999999999999</v>
      </c>
      <c r="U6128" s="20">
        <v>0.30499999999999999</v>
      </c>
      <c r="V6128" s="20">
        <f t="shared" si="190"/>
        <v>0.35754113575415003</v>
      </c>
      <c r="W6128" s="20">
        <f t="shared" si="191"/>
        <v>3.2032898371877505</v>
      </c>
    </row>
    <row r="6129" spans="1:23" x14ac:dyDescent="0.25">
      <c r="A6129" s="18">
        <v>48580</v>
      </c>
      <c r="B6129" s="18">
        <v>48496</v>
      </c>
      <c r="C6129" s="18">
        <v>6430</v>
      </c>
      <c r="D6129" s="18">
        <v>6430</v>
      </c>
      <c r="E6129" s="18" t="s">
        <v>116</v>
      </c>
      <c r="F6129" s="18" t="s">
        <v>196</v>
      </c>
      <c r="G6129" s="19">
        <v>9.7445665333299996</v>
      </c>
      <c r="H6129" s="19">
        <v>3.9434900000000002</v>
      </c>
      <c r="I6129" s="18" t="s">
        <v>79</v>
      </c>
      <c r="J6129" s="18" t="s">
        <v>80</v>
      </c>
      <c r="K6129" s="18">
        <v>16</v>
      </c>
      <c r="L6129" s="18">
        <v>60</v>
      </c>
      <c r="M6129" s="18" t="s">
        <v>71</v>
      </c>
      <c r="N6129" s="18" t="s">
        <v>76</v>
      </c>
      <c r="O6129" s="18" t="s">
        <v>75</v>
      </c>
      <c r="P6129" s="19">
        <v>3273.0923761399999</v>
      </c>
      <c r="Q6129" s="19">
        <v>424471.620299</v>
      </c>
      <c r="R6129" s="20">
        <v>0.70014500000000002</v>
      </c>
      <c r="S6129" s="20">
        <v>6.29983</v>
      </c>
      <c r="T6129" s="20">
        <v>0.30199999999999999</v>
      </c>
      <c r="U6129" s="20">
        <v>0.30499999999999999</v>
      </c>
      <c r="V6129" s="20">
        <f t="shared" si="190"/>
        <v>1.9271883346229002</v>
      </c>
      <c r="W6129" s="20">
        <f t="shared" si="191"/>
        <v>17.266105041656502</v>
      </c>
    </row>
    <row r="6130" spans="1:23" x14ac:dyDescent="0.25">
      <c r="A6130" s="18">
        <v>48581</v>
      </c>
      <c r="B6130" s="18">
        <v>48497</v>
      </c>
      <c r="C6130" s="18">
        <v>6430</v>
      </c>
      <c r="D6130" s="18">
        <v>6430</v>
      </c>
      <c r="E6130" s="18" t="s">
        <v>116</v>
      </c>
      <c r="F6130" s="18" t="s">
        <v>196</v>
      </c>
      <c r="G6130" s="19">
        <v>1.5124539595599999</v>
      </c>
      <c r="H6130" s="19">
        <v>0.61206799999999995</v>
      </c>
      <c r="I6130" s="18" t="s">
        <v>79</v>
      </c>
      <c r="J6130" s="18" t="s">
        <v>80</v>
      </c>
      <c r="K6130" s="18">
        <v>16</v>
      </c>
      <c r="L6130" s="18">
        <v>60</v>
      </c>
      <c r="M6130" s="18" t="s">
        <v>71</v>
      </c>
      <c r="N6130" s="18" t="s">
        <v>76</v>
      </c>
      <c r="O6130" s="18" t="s">
        <v>75</v>
      </c>
      <c r="P6130" s="19">
        <v>1080.92310815</v>
      </c>
      <c r="Q6130" s="19">
        <v>65882.230948199998</v>
      </c>
      <c r="R6130" s="20">
        <v>0.70014500000000002</v>
      </c>
      <c r="S6130" s="20">
        <v>6.29983</v>
      </c>
      <c r="T6130" s="20">
        <v>0.30199999999999999</v>
      </c>
      <c r="U6130" s="20">
        <v>0.30499999999999999</v>
      </c>
      <c r="V6130" s="20">
        <f t="shared" si="190"/>
        <v>0.29911837220227999</v>
      </c>
      <c r="W6130" s="20">
        <f t="shared" si="191"/>
        <v>2.6798674221658003</v>
      </c>
    </row>
    <row r="6131" spans="1:23" x14ac:dyDescent="0.25">
      <c r="A6131" s="18">
        <v>48582</v>
      </c>
      <c r="B6131" s="18">
        <v>48498</v>
      </c>
      <c r="C6131" s="18">
        <v>6430</v>
      </c>
      <c r="D6131" s="18">
        <v>6430</v>
      </c>
      <c r="E6131" s="18" t="s">
        <v>116</v>
      </c>
      <c r="F6131" s="18" t="s">
        <v>196</v>
      </c>
      <c r="G6131" s="19">
        <v>4.42546174722</v>
      </c>
      <c r="H6131" s="19">
        <v>1.7909200000000001</v>
      </c>
      <c r="I6131" s="18" t="s">
        <v>79</v>
      </c>
      <c r="J6131" s="18" t="s">
        <v>80</v>
      </c>
      <c r="K6131" s="18">
        <v>16</v>
      </c>
      <c r="L6131" s="18">
        <v>60</v>
      </c>
      <c r="M6131" s="18" t="s">
        <v>71</v>
      </c>
      <c r="N6131" s="18" t="s">
        <v>76</v>
      </c>
      <c r="O6131" s="18" t="s">
        <v>75</v>
      </c>
      <c r="P6131" s="19">
        <v>3376.90950122</v>
      </c>
      <c r="Q6131" s="19">
        <v>192772.34261699999</v>
      </c>
      <c r="R6131" s="20">
        <v>0.70014500000000002</v>
      </c>
      <c r="S6131" s="20">
        <v>6.29983</v>
      </c>
      <c r="T6131" s="20">
        <v>0.30199999999999999</v>
      </c>
      <c r="U6131" s="20">
        <v>0.30499999999999999</v>
      </c>
      <c r="V6131" s="20">
        <f t="shared" si="190"/>
        <v>0.87522477101320006</v>
      </c>
      <c r="W6131" s="20">
        <f t="shared" si="191"/>
        <v>7.8413316228020014</v>
      </c>
    </row>
    <row r="6132" spans="1:23" x14ac:dyDescent="0.25">
      <c r="A6132" s="18">
        <v>48583</v>
      </c>
      <c r="B6132" s="18">
        <v>48499</v>
      </c>
      <c r="C6132" s="18">
        <v>6430</v>
      </c>
      <c r="D6132" s="18">
        <v>6430</v>
      </c>
      <c r="E6132" s="18" t="s">
        <v>116</v>
      </c>
      <c r="F6132" s="18" t="s">
        <v>196</v>
      </c>
      <c r="G6132" s="19">
        <v>2.6489789187300002E-2</v>
      </c>
      <c r="H6132" s="19">
        <v>1.072E-2</v>
      </c>
      <c r="I6132" s="18" t="s">
        <v>79</v>
      </c>
      <c r="J6132" s="18" t="s">
        <v>80</v>
      </c>
      <c r="K6132" s="18">
        <v>16</v>
      </c>
      <c r="L6132" s="18">
        <v>60</v>
      </c>
      <c r="M6132" s="18" t="s">
        <v>71</v>
      </c>
      <c r="N6132" s="18" t="s">
        <v>76</v>
      </c>
      <c r="O6132" s="18" t="s">
        <v>75</v>
      </c>
      <c r="P6132" s="19">
        <v>245.026211854</v>
      </c>
      <c r="Q6132" s="19">
        <v>1153.8906012800001</v>
      </c>
      <c r="R6132" s="20">
        <v>0.70014500000000002</v>
      </c>
      <c r="S6132" s="20">
        <v>6.29983</v>
      </c>
      <c r="T6132" s="20">
        <v>0.30199999999999999</v>
      </c>
      <c r="U6132" s="20">
        <v>0.30499999999999999</v>
      </c>
      <c r="V6132" s="20">
        <f t="shared" si="190"/>
        <v>5.2388769711999997E-3</v>
      </c>
      <c r="W6132" s="20">
        <f t="shared" si="191"/>
        <v>4.6936253432000009E-2</v>
      </c>
    </row>
    <row r="6133" spans="1:23" x14ac:dyDescent="0.25">
      <c r="A6133" s="18">
        <v>48584</v>
      </c>
      <c r="B6133" s="18">
        <v>48500</v>
      </c>
      <c r="C6133" s="18">
        <v>6430</v>
      </c>
      <c r="D6133" s="18">
        <v>6430</v>
      </c>
      <c r="E6133" s="18" t="s">
        <v>116</v>
      </c>
      <c r="F6133" s="18" t="s">
        <v>196</v>
      </c>
      <c r="G6133" s="19">
        <v>6.9641733969399997</v>
      </c>
      <c r="H6133" s="19">
        <v>2.8182999999999998</v>
      </c>
      <c r="I6133" s="18" t="s">
        <v>79</v>
      </c>
      <c r="J6133" s="18" t="s">
        <v>80</v>
      </c>
      <c r="K6133" s="18">
        <v>16</v>
      </c>
      <c r="L6133" s="18">
        <v>60</v>
      </c>
      <c r="M6133" s="18" t="s">
        <v>71</v>
      </c>
      <c r="N6133" s="18" t="s">
        <v>76</v>
      </c>
      <c r="O6133" s="18" t="s">
        <v>75</v>
      </c>
      <c r="P6133" s="19">
        <v>2282.6210145599998</v>
      </c>
      <c r="Q6133" s="19">
        <v>303358.179734</v>
      </c>
      <c r="R6133" s="20">
        <v>0.70014500000000002</v>
      </c>
      <c r="S6133" s="20">
        <v>6.29983</v>
      </c>
      <c r="T6133" s="20">
        <v>0.30199999999999999</v>
      </c>
      <c r="U6133" s="20">
        <v>0.30499999999999999</v>
      </c>
      <c r="V6133" s="20">
        <f t="shared" si="190"/>
        <v>1.3773066201429998</v>
      </c>
      <c r="W6133" s="20">
        <f t="shared" si="191"/>
        <v>12.339593567854999</v>
      </c>
    </row>
    <row r="6134" spans="1:23" x14ac:dyDescent="0.25">
      <c r="A6134" s="18">
        <v>48585</v>
      </c>
      <c r="B6134" s="18">
        <v>48501</v>
      </c>
      <c r="C6134" s="18">
        <v>6430</v>
      </c>
      <c r="D6134" s="18">
        <v>6430</v>
      </c>
      <c r="E6134" s="18" t="s">
        <v>116</v>
      </c>
      <c r="F6134" s="18" t="s">
        <v>196</v>
      </c>
      <c r="G6134" s="19">
        <v>315.39640455900002</v>
      </c>
      <c r="H6134" s="19">
        <v>127.636</v>
      </c>
      <c r="I6134" s="18" t="s">
        <v>79</v>
      </c>
      <c r="J6134" s="18" t="s">
        <v>80</v>
      </c>
      <c r="K6134" s="18">
        <v>16</v>
      </c>
      <c r="L6134" s="18">
        <v>60</v>
      </c>
      <c r="M6134" s="18" t="s">
        <v>71</v>
      </c>
      <c r="N6134" s="18" t="s">
        <v>76</v>
      </c>
      <c r="O6134" s="18" t="s">
        <v>75</v>
      </c>
      <c r="P6134" s="19">
        <v>32403.447812599999</v>
      </c>
      <c r="Q6134" s="19">
        <v>13738612.441500001</v>
      </c>
      <c r="R6134" s="20">
        <v>0.70014500000000002</v>
      </c>
      <c r="S6134" s="20">
        <v>6.29983</v>
      </c>
      <c r="T6134" s="20">
        <v>0.30199999999999999</v>
      </c>
      <c r="U6134" s="20">
        <v>0.30499999999999999</v>
      </c>
      <c r="V6134" s="20">
        <f t="shared" si="190"/>
        <v>62.375867639559992</v>
      </c>
      <c r="W6134" s="20">
        <f t="shared" si="191"/>
        <v>558.83914580660007</v>
      </c>
    </row>
    <row r="6135" spans="1:23" x14ac:dyDescent="0.25">
      <c r="A6135" s="18">
        <v>48586</v>
      </c>
      <c r="B6135" s="18">
        <v>48502</v>
      </c>
      <c r="C6135" s="18">
        <v>6430</v>
      </c>
      <c r="D6135" s="18">
        <v>6430</v>
      </c>
      <c r="E6135" s="18" t="s">
        <v>116</v>
      </c>
      <c r="F6135" s="18" t="s">
        <v>196</v>
      </c>
      <c r="G6135" s="19">
        <v>4.2260923135999997</v>
      </c>
      <c r="H6135" s="19">
        <v>1.71024</v>
      </c>
      <c r="I6135" s="18" t="s">
        <v>79</v>
      </c>
      <c r="J6135" s="18" t="s">
        <v>80</v>
      </c>
      <c r="K6135" s="18">
        <v>16</v>
      </c>
      <c r="L6135" s="18">
        <v>60</v>
      </c>
      <c r="M6135" s="18" t="s">
        <v>71</v>
      </c>
      <c r="N6135" s="18" t="s">
        <v>76</v>
      </c>
      <c r="O6135" s="18" t="s">
        <v>75</v>
      </c>
      <c r="P6135" s="19">
        <v>1655.03132123</v>
      </c>
      <c r="Q6135" s="19">
        <v>184087.84482599999</v>
      </c>
      <c r="R6135" s="20">
        <v>0.70014500000000002</v>
      </c>
      <c r="S6135" s="20">
        <v>6.29983</v>
      </c>
      <c r="T6135" s="20">
        <v>0.30199999999999999</v>
      </c>
      <c r="U6135" s="20">
        <v>0.30499999999999999</v>
      </c>
      <c r="V6135" s="20">
        <f t="shared" si="190"/>
        <v>0.83579635739040004</v>
      </c>
      <c r="W6135" s="20">
        <f t="shared" si="191"/>
        <v>7.488083775144001</v>
      </c>
    </row>
    <row r="6136" spans="1:23" x14ac:dyDescent="0.25">
      <c r="A6136" s="18">
        <v>48587</v>
      </c>
      <c r="B6136" s="18">
        <v>48503</v>
      </c>
      <c r="C6136" s="18">
        <v>6430</v>
      </c>
      <c r="D6136" s="18">
        <v>6430</v>
      </c>
      <c r="E6136" s="18" t="s">
        <v>116</v>
      </c>
      <c r="F6136" s="18" t="s">
        <v>196</v>
      </c>
      <c r="G6136" s="19">
        <v>30.549227357900001</v>
      </c>
      <c r="H6136" s="19">
        <v>12.3628</v>
      </c>
      <c r="I6136" s="18" t="s">
        <v>79</v>
      </c>
      <c r="J6136" s="18" t="s">
        <v>80</v>
      </c>
      <c r="K6136" s="18">
        <v>16</v>
      </c>
      <c r="L6136" s="18">
        <v>60</v>
      </c>
      <c r="M6136" s="18" t="s">
        <v>71</v>
      </c>
      <c r="N6136" s="18" t="s">
        <v>76</v>
      </c>
      <c r="O6136" s="18" t="s">
        <v>75</v>
      </c>
      <c r="P6136" s="19">
        <v>12082.981773199999</v>
      </c>
      <c r="Q6136" s="19">
        <v>1330719.02082</v>
      </c>
      <c r="R6136" s="20">
        <v>0.70014500000000002</v>
      </c>
      <c r="S6136" s="20">
        <v>6.29983</v>
      </c>
      <c r="T6136" s="20">
        <v>0.30199999999999999</v>
      </c>
      <c r="U6136" s="20">
        <v>0.30499999999999999</v>
      </c>
      <c r="V6136" s="20">
        <f t="shared" si="190"/>
        <v>6.0417153189879995</v>
      </c>
      <c r="W6136" s="20">
        <f t="shared" si="191"/>
        <v>54.129059135180007</v>
      </c>
    </row>
    <row r="6137" spans="1:23" x14ac:dyDescent="0.25">
      <c r="A6137" s="18">
        <v>48588</v>
      </c>
      <c r="B6137" s="18">
        <v>48504</v>
      </c>
      <c r="C6137" s="18">
        <v>6430</v>
      </c>
      <c r="D6137" s="18">
        <v>6430</v>
      </c>
      <c r="E6137" s="18" t="s">
        <v>116</v>
      </c>
      <c r="F6137" s="18" t="s">
        <v>196</v>
      </c>
      <c r="G6137" s="19">
        <v>2.4911951826499998</v>
      </c>
      <c r="H6137" s="19">
        <v>1.0081500000000001</v>
      </c>
      <c r="I6137" s="18" t="s">
        <v>79</v>
      </c>
      <c r="J6137" s="18" t="s">
        <v>80</v>
      </c>
      <c r="K6137" s="18">
        <v>16</v>
      </c>
      <c r="L6137" s="18">
        <v>60</v>
      </c>
      <c r="M6137" s="18" t="s">
        <v>71</v>
      </c>
      <c r="N6137" s="18" t="s">
        <v>76</v>
      </c>
      <c r="O6137" s="18" t="s">
        <v>75</v>
      </c>
      <c r="P6137" s="19">
        <v>1339.25889474</v>
      </c>
      <c r="Q6137" s="19">
        <v>108516.028091</v>
      </c>
      <c r="R6137" s="20">
        <v>0.70014500000000002</v>
      </c>
      <c r="S6137" s="20">
        <v>6.29983</v>
      </c>
      <c r="T6137" s="20">
        <v>0.30199999999999999</v>
      </c>
      <c r="U6137" s="20">
        <v>0.30499999999999999</v>
      </c>
      <c r="V6137" s="20">
        <f t="shared" si="190"/>
        <v>0.49268412486149998</v>
      </c>
      <c r="W6137" s="20">
        <f t="shared" si="191"/>
        <v>4.4140656620775003</v>
      </c>
    </row>
    <row r="6138" spans="1:23" x14ac:dyDescent="0.25">
      <c r="A6138" s="18">
        <v>48589</v>
      </c>
      <c r="B6138" s="18">
        <v>48505</v>
      </c>
      <c r="C6138" s="18">
        <v>6430</v>
      </c>
      <c r="D6138" s="18">
        <v>6430</v>
      </c>
      <c r="E6138" s="18" t="s">
        <v>116</v>
      </c>
      <c r="F6138" s="18" t="s">
        <v>196</v>
      </c>
      <c r="G6138" s="19">
        <v>2.3239573043799999</v>
      </c>
      <c r="H6138" s="19">
        <v>0.94047199999999997</v>
      </c>
      <c r="I6138" s="18" t="s">
        <v>79</v>
      </c>
      <c r="J6138" s="18" t="s">
        <v>80</v>
      </c>
      <c r="K6138" s="18">
        <v>16</v>
      </c>
      <c r="L6138" s="18">
        <v>60</v>
      </c>
      <c r="M6138" s="18" t="s">
        <v>71</v>
      </c>
      <c r="N6138" s="18" t="s">
        <v>76</v>
      </c>
      <c r="O6138" s="18" t="s">
        <v>75</v>
      </c>
      <c r="P6138" s="19">
        <v>1424.6007715400001</v>
      </c>
      <c r="Q6138" s="19">
        <v>101231.17525299999</v>
      </c>
      <c r="R6138" s="20">
        <v>0.70014500000000002</v>
      </c>
      <c r="S6138" s="20">
        <v>6.29983</v>
      </c>
      <c r="T6138" s="20">
        <v>0.30199999999999999</v>
      </c>
      <c r="U6138" s="20">
        <v>0.30499999999999999</v>
      </c>
      <c r="V6138" s="20">
        <f t="shared" si="190"/>
        <v>0.45960980437111992</v>
      </c>
      <c r="W6138" s="20">
        <f t="shared" si="191"/>
        <v>4.1177455352332002</v>
      </c>
    </row>
    <row r="6139" spans="1:23" x14ac:dyDescent="0.25">
      <c r="A6139" s="18">
        <v>48590</v>
      </c>
      <c r="B6139" s="18">
        <v>48506</v>
      </c>
      <c r="C6139" s="18">
        <v>6430</v>
      </c>
      <c r="D6139" s="18">
        <v>6430</v>
      </c>
      <c r="E6139" s="18" t="s">
        <v>116</v>
      </c>
      <c r="F6139" s="18" t="s">
        <v>196</v>
      </c>
      <c r="G6139" s="19">
        <v>21.413615684500002</v>
      </c>
      <c r="H6139" s="19">
        <v>8.6657799999999998</v>
      </c>
      <c r="I6139" s="18" t="s">
        <v>79</v>
      </c>
      <c r="J6139" s="18" t="s">
        <v>80</v>
      </c>
      <c r="K6139" s="18">
        <v>16</v>
      </c>
      <c r="L6139" s="18">
        <v>60</v>
      </c>
      <c r="M6139" s="18" t="s">
        <v>71</v>
      </c>
      <c r="N6139" s="18" t="s">
        <v>76</v>
      </c>
      <c r="O6139" s="18" t="s">
        <v>75</v>
      </c>
      <c r="P6139" s="19">
        <v>7860.0255329000001</v>
      </c>
      <c r="Q6139" s="19">
        <v>932773.36811599997</v>
      </c>
      <c r="R6139" s="20">
        <v>0.70014500000000002</v>
      </c>
      <c r="S6139" s="20">
        <v>6.29983</v>
      </c>
      <c r="T6139" s="20">
        <v>0.30199999999999999</v>
      </c>
      <c r="U6139" s="20">
        <v>0.30499999999999999</v>
      </c>
      <c r="V6139" s="20">
        <f t="shared" si="190"/>
        <v>4.2349771715937994</v>
      </c>
      <c r="W6139" s="20">
        <f t="shared" si="191"/>
        <v>37.942093868093004</v>
      </c>
    </row>
    <row r="6140" spans="1:23" x14ac:dyDescent="0.25">
      <c r="A6140" s="18">
        <v>48591</v>
      </c>
      <c r="B6140" s="18">
        <v>48507</v>
      </c>
      <c r="C6140" s="18">
        <v>6430</v>
      </c>
      <c r="D6140" s="18">
        <v>6430</v>
      </c>
      <c r="E6140" s="18" t="s">
        <v>116</v>
      </c>
      <c r="F6140" s="18" t="s">
        <v>196</v>
      </c>
      <c r="G6140" s="19">
        <v>8.8403901932700002</v>
      </c>
      <c r="H6140" s="19">
        <v>3.5775800000000002</v>
      </c>
      <c r="I6140" s="18" t="s">
        <v>79</v>
      </c>
      <c r="J6140" s="18" t="s">
        <v>80</v>
      </c>
      <c r="K6140" s="18">
        <v>16</v>
      </c>
      <c r="L6140" s="18">
        <v>60</v>
      </c>
      <c r="M6140" s="18" t="s">
        <v>71</v>
      </c>
      <c r="N6140" s="18" t="s">
        <v>76</v>
      </c>
      <c r="O6140" s="18" t="s">
        <v>75</v>
      </c>
      <c r="P6140" s="19">
        <v>3798.1994604299998</v>
      </c>
      <c r="Q6140" s="19">
        <v>385085.85647100001</v>
      </c>
      <c r="R6140" s="20">
        <v>0.70014500000000002</v>
      </c>
      <c r="S6140" s="20">
        <v>6.29983</v>
      </c>
      <c r="T6140" s="20">
        <v>0.30199999999999999</v>
      </c>
      <c r="U6140" s="20">
        <v>0.30499999999999999</v>
      </c>
      <c r="V6140" s="20">
        <f t="shared" si="190"/>
        <v>1.7483676748718002</v>
      </c>
      <c r="W6140" s="20">
        <f t="shared" si="191"/>
        <v>15.664011338923002</v>
      </c>
    </row>
    <row r="6141" spans="1:23" x14ac:dyDescent="0.25">
      <c r="A6141" s="18">
        <v>48592</v>
      </c>
      <c r="B6141" s="18">
        <v>48508</v>
      </c>
      <c r="C6141" s="18">
        <v>6430</v>
      </c>
      <c r="D6141" s="18">
        <v>6430</v>
      </c>
      <c r="E6141" s="18" t="s">
        <v>116</v>
      </c>
      <c r="F6141" s="18" t="s">
        <v>196</v>
      </c>
      <c r="G6141" s="19">
        <v>7.1205583235600001</v>
      </c>
      <c r="H6141" s="19">
        <v>2.8815900000000001</v>
      </c>
      <c r="I6141" s="18" t="s">
        <v>79</v>
      </c>
      <c r="J6141" s="18" t="s">
        <v>80</v>
      </c>
      <c r="K6141" s="18">
        <v>16</v>
      </c>
      <c r="L6141" s="18">
        <v>60</v>
      </c>
      <c r="M6141" s="18" t="s">
        <v>71</v>
      </c>
      <c r="N6141" s="18" t="s">
        <v>76</v>
      </c>
      <c r="O6141" s="18" t="s">
        <v>75</v>
      </c>
      <c r="P6141" s="19">
        <v>2175.7986370100002</v>
      </c>
      <c r="Q6141" s="19">
        <v>310170.27989000001</v>
      </c>
      <c r="R6141" s="20">
        <v>0.70014500000000002</v>
      </c>
      <c r="S6141" s="20">
        <v>6.29983</v>
      </c>
      <c r="T6141" s="20">
        <v>0.30199999999999999</v>
      </c>
      <c r="U6141" s="20">
        <v>0.30499999999999999</v>
      </c>
      <c r="V6141" s="20">
        <f t="shared" si="190"/>
        <v>1.4082365197239</v>
      </c>
      <c r="W6141" s="20">
        <f t="shared" si="191"/>
        <v>12.616701355141503</v>
      </c>
    </row>
    <row r="6142" spans="1:23" x14ac:dyDescent="0.25">
      <c r="A6142" s="18">
        <v>48593</v>
      </c>
      <c r="B6142" s="18">
        <v>48509</v>
      </c>
      <c r="C6142" s="18">
        <v>6430</v>
      </c>
      <c r="D6142" s="18">
        <v>6430</v>
      </c>
      <c r="E6142" s="18" t="s">
        <v>116</v>
      </c>
      <c r="F6142" s="18" t="s">
        <v>196</v>
      </c>
      <c r="G6142" s="19">
        <v>6.9263171901099998</v>
      </c>
      <c r="H6142" s="19">
        <v>2.8029799999999998</v>
      </c>
      <c r="I6142" s="18" t="s">
        <v>79</v>
      </c>
      <c r="J6142" s="18" t="s">
        <v>80</v>
      </c>
      <c r="K6142" s="18">
        <v>16</v>
      </c>
      <c r="L6142" s="18">
        <v>60</v>
      </c>
      <c r="M6142" s="18" t="s">
        <v>71</v>
      </c>
      <c r="N6142" s="18" t="s">
        <v>76</v>
      </c>
      <c r="O6142" s="18" t="s">
        <v>75</v>
      </c>
      <c r="P6142" s="19">
        <v>3437.8006620800002</v>
      </c>
      <c r="Q6142" s="19">
        <v>301709.16996299999</v>
      </c>
      <c r="R6142" s="20">
        <v>0.70014500000000002</v>
      </c>
      <c r="S6142" s="20">
        <v>6.29983</v>
      </c>
      <c r="T6142" s="20">
        <v>0.30199999999999999</v>
      </c>
      <c r="U6142" s="20">
        <v>0.30499999999999999</v>
      </c>
      <c r="V6142" s="20">
        <f t="shared" si="190"/>
        <v>1.3698197176057998</v>
      </c>
      <c r="W6142" s="20">
        <f t="shared" si="191"/>
        <v>12.272516757913001</v>
      </c>
    </row>
    <row r="6143" spans="1:23" x14ac:dyDescent="0.25">
      <c r="A6143" s="18">
        <v>48594</v>
      </c>
      <c r="B6143" s="18">
        <v>48510</v>
      </c>
      <c r="C6143" s="18">
        <v>6430</v>
      </c>
      <c r="D6143" s="18">
        <v>6430</v>
      </c>
      <c r="E6143" s="18" t="s">
        <v>116</v>
      </c>
      <c r="F6143" s="18" t="s">
        <v>196</v>
      </c>
      <c r="G6143" s="19">
        <v>4.8911756454999997</v>
      </c>
      <c r="H6143" s="19">
        <v>1.97939</v>
      </c>
      <c r="I6143" s="18" t="s">
        <v>79</v>
      </c>
      <c r="J6143" s="18" t="s">
        <v>80</v>
      </c>
      <c r="K6143" s="18">
        <v>16</v>
      </c>
      <c r="L6143" s="18">
        <v>60</v>
      </c>
      <c r="M6143" s="18" t="s">
        <v>71</v>
      </c>
      <c r="N6143" s="18" t="s">
        <v>76</v>
      </c>
      <c r="O6143" s="18" t="s">
        <v>75</v>
      </c>
      <c r="P6143" s="19">
        <v>2390.4937324799998</v>
      </c>
      <c r="Q6143" s="19">
        <v>213058.75888000001</v>
      </c>
      <c r="R6143" s="20">
        <v>0.70014500000000002</v>
      </c>
      <c r="S6143" s="20">
        <v>6.29983</v>
      </c>
      <c r="T6143" s="20">
        <v>0.30199999999999999</v>
      </c>
      <c r="U6143" s="20">
        <v>0.30499999999999999</v>
      </c>
      <c r="V6143" s="20">
        <f t="shared" si="190"/>
        <v>0.96733028806189991</v>
      </c>
      <c r="W6143" s="20">
        <f t="shared" si="191"/>
        <v>8.6665252500714995</v>
      </c>
    </row>
    <row r="6144" spans="1:23" x14ac:dyDescent="0.25">
      <c r="A6144" s="18">
        <v>48595</v>
      </c>
      <c r="B6144" s="18">
        <v>48511</v>
      </c>
      <c r="C6144" s="18">
        <v>6430</v>
      </c>
      <c r="D6144" s="18">
        <v>6430</v>
      </c>
      <c r="E6144" s="18" t="s">
        <v>116</v>
      </c>
      <c r="F6144" s="18" t="s">
        <v>196</v>
      </c>
      <c r="G6144" s="19">
        <v>11.0060367998</v>
      </c>
      <c r="H6144" s="19">
        <v>4.4539900000000001</v>
      </c>
      <c r="I6144" s="18" t="s">
        <v>79</v>
      </c>
      <c r="J6144" s="18" t="s">
        <v>80</v>
      </c>
      <c r="K6144" s="18">
        <v>16</v>
      </c>
      <c r="L6144" s="18">
        <v>60</v>
      </c>
      <c r="M6144" s="18" t="s">
        <v>71</v>
      </c>
      <c r="N6144" s="18" t="s">
        <v>76</v>
      </c>
      <c r="O6144" s="18" t="s">
        <v>75</v>
      </c>
      <c r="P6144" s="19">
        <v>2525.9563450000001</v>
      </c>
      <c r="Q6144" s="19">
        <v>479421.04531199997</v>
      </c>
      <c r="R6144" s="20">
        <v>0.70014500000000002</v>
      </c>
      <c r="S6144" s="20">
        <v>6.29983</v>
      </c>
      <c r="T6144" s="20">
        <v>0.30199999999999999</v>
      </c>
      <c r="U6144" s="20">
        <v>0.30499999999999999</v>
      </c>
      <c r="V6144" s="20">
        <f t="shared" si="190"/>
        <v>2.1766703023278997</v>
      </c>
      <c r="W6144" s="20">
        <f t="shared" si="191"/>
        <v>19.501268976081501</v>
      </c>
    </row>
    <row r="6145" spans="1:23" x14ac:dyDescent="0.25">
      <c r="A6145" s="18">
        <v>48596</v>
      </c>
      <c r="B6145" s="18">
        <v>48512</v>
      </c>
      <c r="C6145" s="18">
        <v>6430</v>
      </c>
      <c r="D6145" s="18">
        <v>6430</v>
      </c>
      <c r="E6145" s="18" t="s">
        <v>116</v>
      </c>
      <c r="F6145" s="18" t="s">
        <v>196</v>
      </c>
      <c r="G6145" s="19">
        <v>3.1413479942400002</v>
      </c>
      <c r="H6145" s="19">
        <v>1.2712600000000001</v>
      </c>
      <c r="I6145" s="18" t="s">
        <v>79</v>
      </c>
      <c r="J6145" s="18" t="s">
        <v>80</v>
      </c>
      <c r="K6145" s="18">
        <v>16</v>
      </c>
      <c r="L6145" s="18">
        <v>60</v>
      </c>
      <c r="M6145" s="18" t="s">
        <v>71</v>
      </c>
      <c r="N6145" s="18" t="s">
        <v>76</v>
      </c>
      <c r="O6145" s="18" t="s">
        <v>75</v>
      </c>
      <c r="P6145" s="19">
        <v>1560.8639340300001</v>
      </c>
      <c r="Q6145" s="19">
        <v>136836.57128199999</v>
      </c>
      <c r="R6145" s="20">
        <v>0.70014500000000002</v>
      </c>
      <c r="S6145" s="20">
        <v>6.29983</v>
      </c>
      <c r="T6145" s="20">
        <v>0.30199999999999999</v>
      </c>
      <c r="U6145" s="20">
        <v>0.30499999999999999</v>
      </c>
      <c r="V6145" s="20">
        <f t="shared" si="190"/>
        <v>0.62126630022459994</v>
      </c>
      <c r="W6145" s="20">
        <f t="shared" si="191"/>
        <v>5.5660617106310006</v>
      </c>
    </row>
    <row r="6146" spans="1:23" x14ac:dyDescent="0.25">
      <c r="A6146" s="18">
        <v>48597</v>
      </c>
      <c r="B6146" s="18">
        <v>48513</v>
      </c>
      <c r="C6146" s="18">
        <v>6430</v>
      </c>
      <c r="D6146" s="18">
        <v>6430</v>
      </c>
      <c r="E6146" s="18" t="s">
        <v>116</v>
      </c>
      <c r="F6146" s="18" t="s">
        <v>196</v>
      </c>
      <c r="G6146" s="19">
        <v>4.2905197620499997</v>
      </c>
      <c r="H6146" s="19">
        <v>1.73631</v>
      </c>
      <c r="I6146" s="18" t="s">
        <v>79</v>
      </c>
      <c r="J6146" s="18" t="s">
        <v>80</v>
      </c>
      <c r="K6146" s="18">
        <v>16</v>
      </c>
      <c r="L6146" s="18">
        <v>60</v>
      </c>
      <c r="M6146" s="18" t="s">
        <v>71</v>
      </c>
      <c r="N6146" s="18" t="s">
        <v>76</v>
      </c>
      <c r="O6146" s="18" t="s">
        <v>75</v>
      </c>
      <c r="P6146" s="19">
        <v>1862.4199944500001</v>
      </c>
      <c r="Q6146" s="19">
        <v>186894.293255</v>
      </c>
      <c r="R6146" s="20">
        <v>0.70014500000000002</v>
      </c>
      <c r="S6146" s="20">
        <v>6.29983</v>
      </c>
      <c r="T6146" s="20">
        <v>0.30199999999999999</v>
      </c>
      <c r="U6146" s="20">
        <v>0.30499999999999999</v>
      </c>
      <c r="V6146" s="20">
        <f t="shared" si="190"/>
        <v>0.84853679793509995</v>
      </c>
      <c r="W6146" s="20">
        <f t="shared" si="191"/>
        <v>7.6022281899735011</v>
      </c>
    </row>
    <row r="6147" spans="1:23" x14ac:dyDescent="0.25">
      <c r="A6147" s="18">
        <v>48598</v>
      </c>
      <c r="B6147" s="18">
        <v>48514</v>
      </c>
      <c r="C6147" s="18">
        <v>6430</v>
      </c>
      <c r="D6147" s="18">
        <v>6430</v>
      </c>
      <c r="E6147" s="18" t="s">
        <v>116</v>
      </c>
      <c r="F6147" s="18" t="s">
        <v>196</v>
      </c>
      <c r="G6147" s="19">
        <v>15.469279955899999</v>
      </c>
      <c r="H6147" s="19">
        <v>6.2602000000000002</v>
      </c>
      <c r="I6147" s="18" t="s">
        <v>79</v>
      </c>
      <c r="J6147" s="18" t="s">
        <v>80</v>
      </c>
      <c r="K6147" s="18">
        <v>16</v>
      </c>
      <c r="L6147" s="18">
        <v>60</v>
      </c>
      <c r="M6147" s="18" t="s">
        <v>71</v>
      </c>
      <c r="N6147" s="18" t="s">
        <v>76</v>
      </c>
      <c r="O6147" s="18" t="s">
        <v>75</v>
      </c>
      <c r="P6147" s="19">
        <v>5365.25935863</v>
      </c>
      <c r="Q6147" s="19">
        <v>673839.13951400004</v>
      </c>
      <c r="R6147" s="20">
        <v>0.70014500000000002</v>
      </c>
      <c r="S6147" s="20">
        <v>6.29983</v>
      </c>
      <c r="T6147" s="20">
        <v>0.30199999999999999</v>
      </c>
      <c r="U6147" s="20">
        <v>0.30499999999999999</v>
      </c>
      <c r="V6147" s="20">
        <f t="shared" ref="V6147:V6210" si="192">H6147*R6147*(1-T6147)</f>
        <v>3.059367314842</v>
      </c>
      <c r="W6147" s="20">
        <f t="shared" ref="W6147:W6210" si="193">H6147*S6147*(1-U6147)</f>
        <v>27.409546057370001</v>
      </c>
    </row>
    <row r="6148" spans="1:23" x14ac:dyDescent="0.25">
      <c r="A6148" s="18">
        <v>48599</v>
      </c>
      <c r="B6148" s="18">
        <v>48515</v>
      </c>
      <c r="C6148" s="18">
        <v>6430</v>
      </c>
      <c r="D6148" s="18">
        <v>6430</v>
      </c>
      <c r="E6148" s="18" t="s">
        <v>116</v>
      </c>
      <c r="F6148" s="18" t="s">
        <v>196</v>
      </c>
      <c r="G6148" s="19">
        <v>4.4225352732500003</v>
      </c>
      <c r="H6148" s="19">
        <v>1.7897400000000001</v>
      </c>
      <c r="I6148" s="18" t="s">
        <v>79</v>
      </c>
      <c r="J6148" s="18" t="s">
        <v>80</v>
      </c>
      <c r="K6148" s="18">
        <v>16</v>
      </c>
      <c r="L6148" s="18">
        <v>60</v>
      </c>
      <c r="M6148" s="18" t="s">
        <v>71</v>
      </c>
      <c r="N6148" s="18" t="s">
        <v>76</v>
      </c>
      <c r="O6148" s="18" t="s">
        <v>75</v>
      </c>
      <c r="P6148" s="19">
        <v>1609.5232439900001</v>
      </c>
      <c r="Q6148" s="19">
        <v>192644.86592000001</v>
      </c>
      <c r="R6148" s="20">
        <v>0.70014500000000002</v>
      </c>
      <c r="S6148" s="20">
        <v>6.29983</v>
      </c>
      <c r="T6148" s="20">
        <v>0.30199999999999999</v>
      </c>
      <c r="U6148" s="20">
        <v>0.30499999999999999</v>
      </c>
      <c r="V6148" s="20">
        <f t="shared" si="192"/>
        <v>0.87464810358540013</v>
      </c>
      <c r="W6148" s="20">
        <f t="shared" si="193"/>
        <v>7.8361651322190014</v>
      </c>
    </row>
    <row r="6149" spans="1:23" x14ac:dyDescent="0.25">
      <c r="A6149" s="18">
        <v>48600</v>
      </c>
      <c r="B6149" s="18">
        <v>48516</v>
      </c>
      <c r="C6149" s="18">
        <v>6430</v>
      </c>
      <c r="D6149" s="18">
        <v>6430</v>
      </c>
      <c r="E6149" s="18" t="s">
        <v>116</v>
      </c>
      <c r="F6149" s="18" t="s">
        <v>196</v>
      </c>
      <c r="G6149" s="19">
        <v>5.1571850685399996</v>
      </c>
      <c r="H6149" s="19">
        <v>2.08704</v>
      </c>
      <c r="I6149" s="18" t="s">
        <v>79</v>
      </c>
      <c r="J6149" s="18" t="s">
        <v>80</v>
      </c>
      <c r="K6149" s="18">
        <v>16</v>
      </c>
      <c r="L6149" s="18">
        <v>60</v>
      </c>
      <c r="M6149" s="18" t="s">
        <v>71</v>
      </c>
      <c r="N6149" s="18" t="s">
        <v>76</v>
      </c>
      <c r="O6149" s="18" t="s">
        <v>75</v>
      </c>
      <c r="P6149" s="19">
        <v>2014.53253875</v>
      </c>
      <c r="Q6149" s="19">
        <v>224646.08299900001</v>
      </c>
      <c r="R6149" s="20">
        <v>0.70014500000000002</v>
      </c>
      <c r="S6149" s="20">
        <v>6.29983</v>
      </c>
      <c r="T6149" s="20">
        <v>0.30199999999999999</v>
      </c>
      <c r="U6149" s="20">
        <v>0.30499999999999999</v>
      </c>
      <c r="V6149" s="20">
        <f t="shared" si="192"/>
        <v>1.0199389733184001</v>
      </c>
      <c r="W6149" s="20">
        <f t="shared" si="193"/>
        <v>9.137858056224001</v>
      </c>
    </row>
    <row r="6150" spans="1:23" x14ac:dyDescent="0.25">
      <c r="A6150" s="18">
        <v>48601</v>
      </c>
      <c r="B6150" s="18">
        <v>48517</v>
      </c>
      <c r="C6150" s="18">
        <v>6430</v>
      </c>
      <c r="D6150" s="18">
        <v>6430</v>
      </c>
      <c r="E6150" s="18" t="s">
        <v>116</v>
      </c>
      <c r="F6150" s="18" t="s">
        <v>196</v>
      </c>
      <c r="G6150" s="19">
        <v>15.633638787900001</v>
      </c>
      <c r="H6150" s="19">
        <v>6.3267100000000003</v>
      </c>
      <c r="I6150" s="18" t="s">
        <v>79</v>
      </c>
      <c r="J6150" s="18" t="s">
        <v>80</v>
      </c>
      <c r="K6150" s="18">
        <v>16</v>
      </c>
      <c r="L6150" s="18">
        <v>60</v>
      </c>
      <c r="M6150" s="18" t="s">
        <v>71</v>
      </c>
      <c r="N6150" s="18" t="s">
        <v>76</v>
      </c>
      <c r="O6150" s="18" t="s">
        <v>75</v>
      </c>
      <c r="P6150" s="19">
        <v>5224.4686959399996</v>
      </c>
      <c r="Q6150" s="19">
        <v>680998.58159900003</v>
      </c>
      <c r="R6150" s="20">
        <v>0.70014500000000002</v>
      </c>
      <c r="S6150" s="20">
        <v>6.29983</v>
      </c>
      <c r="T6150" s="20">
        <v>0.30199999999999999</v>
      </c>
      <c r="U6150" s="20">
        <v>0.30499999999999999</v>
      </c>
      <c r="V6150" s="20">
        <f t="shared" si="192"/>
        <v>3.0918708323191004</v>
      </c>
      <c r="W6150" s="20">
        <f t="shared" si="193"/>
        <v>27.700752234213503</v>
      </c>
    </row>
    <row r="6151" spans="1:23" x14ac:dyDescent="0.25">
      <c r="A6151" s="18">
        <v>48602</v>
      </c>
      <c r="B6151" s="18">
        <v>48518</v>
      </c>
      <c r="C6151" s="18">
        <v>6430</v>
      </c>
      <c r="D6151" s="18">
        <v>6430</v>
      </c>
      <c r="E6151" s="18" t="s">
        <v>116</v>
      </c>
      <c r="F6151" s="18" t="s">
        <v>196</v>
      </c>
      <c r="G6151" s="19">
        <v>4.9996375402300002</v>
      </c>
      <c r="H6151" s="19">
        <v>2.0232800000000002</v>
      </c>
      <c r="I6151" s="18" t="s">
        <v>79</v>
      </c>
      <c r="J6151" s="18" t="s">
        <v>80</v>
      </c>
      <c r="K6151" s="18">
        <v>16</v>
      </c>
      <c r="L6151" s="18">
        <v>60</v>
      </c>
      <c r="M6151" s="18" t="s">
        <v>71</v>
      </c>
      <c r="N6151" s="18" t="s">
        <v>76</v>
      </c>
      <c r="O6151" s="18" t="s">
        <v>75</v>
      </c>
      <c r="P6151" s="19">
        <v>1734.5575040399999</v>
      </c>
      <c r="Q6151" s="19">
        <v>217783.34011700001</v>
      </c>
      <c r="R6151" s="20">
        <v>0.70014500000000002</v>
      </c>
      <c r="S6151" s="20">
        <v>6.29983</v>
      </c>
      <c r="T6151" s="20">
        <v>0.30199999999999999</v>
      </c>
      <c r="U6151" s="20">
        <v>0.30499999999999999</v>
      </c>
      <c r="V6151" s="20">
        <f t="shared" si="192"/>
        <v>0.98877938416879996</v>
      </c>
      <c r="W6151" s="20">
        <f t="shared" si="193"/>
        <v>8.8586924294680021</v>
      </c>
    </row>
    <row r="6152" spans="1:23" x14ac:dyDescent="0.25">
      <c r="A6152" s="18">
        <v>48603</v>
      </c>
      <c r="B6152" s="18">
        <v>48519</v>
      </c>
      <c r="C6152" s="18">
        <v>6430</v>
      </c>
      <c r="D6152" s="18">
        <v>6430</v>
      </c>
      <c r="E6152" s="18" t="s">
        <v>116</v>
      </c>
      <c r="F6152" s="18" t="s">
        <v>196</v>
      </c>
      <c r="G6152" s="19">
        <v>2.80385379236</v>
      </c>
      <c r="H6152" s="19">
        <v>1.1346799999999999</v>
      </c>
      <c r="I6152" s="18" t="s">
        <v>79</v>
      </c>
      <c r="J6152" s="18" t="s">
        <v>80</v>
      </c>
      <c r="K6152" s="18">
        <v>16</v>
      </c>
      <c r="L6152" s="18">
        <v>60</v>
      </c>
      <c r="M6152" s="18" t="s">
        <v>71</v>
      </c>
      <c r="N6152" s="18" t="s">
        <v>76</v>
      </c>
      <c r="O6152" s="18" t="s">
        <v>75</v>
      </c>
      <c r="P6152" s="19">
        <v>1289.6785792400001</v>
      </c>
      <c r="Q6152" s="19">
        <v>122135.382652</v>
      </c>
      <c r="R6152" s="20">
        <v>0.70014500000000002</v>
      </c>
      <c r="S6152" s="20">
        <v>6.29983</v>
      </c>
      <c r="T6152" s="20">
        <v>0.30199999999999999</v>
      </c>
      <c r="U6152" s="20">
        <v>0.30499999999999999</v>
      </c>
      <c r="V6152" s="20">
        <f t="shared" si="192"/>
        <v>0.5545194889627999</v>
      </c>
      <c r="W6152" s="20">
        <f t="shared" si="193"/>
        <v>4.9680623175580001</v>
      </c>
    </row>
    <row r="6153" spans="1:23" x14ac:dyDescent="0.25">
      <c r="A6153" s="18">
        <v>48604</v>
      </c>
      <c r="B6153" s="18">
        <v>48520</v>
      </c>
      <c r="C6153" s="18">
        <v>6430</v>
      </c>
      <c r="D6153" s="18">
        <v>6430</v>
      </c>
      <c r="E6153" s="18" t="s">
        <v>116</v>
      </c>
      <c r="F6153" s="18" t="s">
        <v>196</v>
      </c>
      <c r="G6153" s="19">
        <v>1.81379057949</v>
      </c>
      <c r="H6153" s="19">
        <v>0.73401499999999997</v>
      </c>
      <c r="I6153" s="18" t="s">
        <v>79</v>
      </c>
      <c r="J6153" s="18" t="s">
        <v>80</v>
      </c>
      <c r="K6153" s="18">
        <v>16</v>
      </c>
      <c r="L6153" s="18">
        <v>60</v>
      </c>
      <c r="M6153" s="18" t="s">
        <v>71</v>
      </c>
      <c r="N6153" s="18" t="s">
        <v>76</v>
      </c>
      <c r="O6153" s="18" t="s">
        <v>75</v>
      </c>
      <c r="P6153" s="19">
        <v>1281.3767815199999</v>
      </c>
      <c r="Q6153" s="19">
        <v>79008.401607899999</v>
      </c>
      <c r="R6153" s="20">
        <v>0.70014500000000002</v>
      </c>
      <c r="S6153" s="20">
        <v>6.29983</v>
      </c>
      <c r="T6153" s="20">
        <v>0.30199999999999999</v>
      </c>
      <c r="U6153" s="20">
        <v>0.30499999999999999</v>
      </c>
      <c r="V6153" s="20">
        <f t="shared" si="192"/>
        <v>0.35871401865815</v>
      </c>
      <c r="W6153" s="20">
        <f t="shared" si="193"/>
        <v>3.2137979536277501</v>
      </c>
    </row>
    <row r="6154" spans="1:23" x14ac:dyDescent="0.25">
      <c r="A6154" s="18">
        <v>48605</v>
      </c>
      <c r="B6154" s="18">
        <v>48521</v>
      </c>
      <c r="C6154" s="18">
        <v>6430</v>
      </c>
      <c r="D6154" s="18">
        <v>6430</v>
      </c>
      <c r="E6154" s="18" t="s">
        <v>116</v>
      </c>
      <c r="F6154" s="18" t="s">
        <v>196</v>
      </c>
      <c r="G6154" s="19">
        <v>20.594083596499999</v>
      </c>
      <c r="H6154" s="19">
        <v>8.33413</v>
      </c>
      <c r="I6154" s="18" t="s">
        <v>79</v>
      </c>
      <c r="J6154" s="18" t="s">
        <v>80</v>
      </c>
      <c r="K6154" s="18">
        <v>16</v>
      </c>
      <c r="L6154" s="18">
        <v>60</v>
      </c>
      <c r="M6154" s="18" t="s">
        <v>71</v>
      </c>
      <c r="N6154" s="18" t="s">
        <v>76</v>
      </c>
      <c r="O6154" s="18" t="s">
        <v>75</v>
      </c>
      <c r="P6154" s="19">
        <v>12148.757888800001</v>
      </c>
      <c r="Q6154" s="19">
        <v>897074.69315499999</v>
      </c>
      <c r="R6154" s="20">
        <v>0.70014500000000002</v>
      </c>
      <c r="S6154" s="20">
        <v>6.29983</v>
      </c>
      <c r="T6154" s="20">
        <v>0.30199999999999999</v>
      </c>
      <c r="U6154" s="20">
        <v>0.30499999999999999</v>
      </c>
      <c r="V6154" s="20">
        <f t="shared" si="192"/>
        <v>4.0728994152973002</v>
      </c>
      <c r="W6154" s="20">
        <f t="shared" si="193"/>
        <v>36.490003527540502</v>
      </c>
    </row>
    <row r="6155" spans="1:23" x14ac:dyDescent="0.25">
      <c r="A6155" s="18">
        <v>48606</v>
      </c>
      <c r="B6155" s="18">
        <v>48522</v>
      </c>
      <c r="C6155" s="18">
        <v>6430</v>
      </c>
      <c r="D6155" s="18">
        <v>6430</v>
      </c>
      <c r="E6155" s="18" t="s">
        <v>116</v>
      </c>
      <c r="F6155" s="18" t="s">
        <v>196</v>
      </c>
      <c r="G6155" s="19">
        <v>3.1692131739999998</v>
      </c>
      <c r="H6155" s="19">
        <v>1.28254</v>
      </c>
      <c r="I6155" s="18" t="s">
        <v>79</v>
      </c>
      <c r="J6155" s="18" t="s">
        <v>80</v>
      </c>
      <c r="K6155" s="18">
        <v>16</v>
      </c>
      <c r="L6155" s="18">
        <v>60</v>
      </c>
      <c r="M6155" s="18" t="s">
        <v>71</v>
      </c>
      <c r="N6155" s="18" t="s">
        <v>76</v>
      </c>
      <c r="O6155" s="18" t="s">
        <v>75</v>
      </c>
      <c r="P6155" s="19">
        <v>1674.47174356</v>
      </c>
      <c r="Q6155" s="19">
        <v>138050.37365600001</v>
      </c>
      <c r="R6155" s="20">
        <v>0.70014500000000002</v>
      </c>
      <c r="S6155" s="20">
        <v>6.29983</v>
      </c>
      <c r="T6155" s="20">
        <v>0.30199999999999999</v>
      </c>
      <c r="U6155" s="20">
        <v>0.30499999999999999</v>
      </c>
      <c r="V6155" s="20">
        <f t="shared" si="192"/>
        <v>0.62677884987339993</v>
      </c>
      <c r="W6155" s="20">
        <f t="shared" si="193"/>
        <v>5.6154498578990015</v>
      </c>
    </row>
    <row r="6156" spans="1:23" x14ac:dyDescent="0.25">
      <c r="A6156" s="18">
        <v>48607</v>
      </c>
      <c r="B6156" s="18">
        <v>48523</v>
      </c>
      <c r="C6156" s="18">
        <v>6430</v>
      </c>
      <c r="D6156" s="18">
        <v>6430</v>
      </c>
      <c r="E6156" s="18" t="s">
        <v>116</v>
      </c>
      <c r="F6156" s="18" t="s">
        <v>196</v>
      </c>
      <c r="G6156" s="19">
        <v>4.3552073113400001</v>
      </c>
      <c r="H6156" s="19">
        <v>1.7624899999999999</v>
      </c>
      <c r="I6156" s="18" t="s">
        <v>79</v>
      </c>
      <c r="J6156" s="18" t="s">
        <v>80</v>
      </c>
      <c r="K6156" s="18">
        <v>16</v>
      </c>
      <c r="L6156" s="18">
        <v>60</v>
      </c>
      <c r="M6156" s="18" t="s">
        <v>71</v>
      </c>
      <c r="N6156" s="18" t="s">
        <v>76</v>
      </c>
      <c r="O6156" s="18" t="s">
        <v>75</v>
      </c>
      <c r="P6156" s="19">
        <v>3539.8560984599999</v>
      </c>
      <c r="Q6156" s="19">
        <v>189712.07163200001</v>
      </c>
      <c r="R6156" s="20">
        <v>0.70014500000000002</v>
      </c>
      <c r="S6156" s="20">
        <v>6.29983</v>
      </c>
      <c r="T6156" s="20">
        <v>0.30199999999999999</v>
      </c>
      <c r="U6156" s="20">
        <v>0.30499999999999999</v>
      </c>
      <c r="V6156" s="20">
        <f t="shared" si="192"/>
        <v>0.86133099561289994</v>
      </c>
      <c r="W6156" s="20">
        <f t="shared" si="193"/>
        <v>7.7168542268064995</v>
      </c>
    </row>
    <row r="6157" spans="1:23" x14ac:dyDescent="0.25">
      <c r="A6157" s="18">
        <v>48608</v>
      </c>
      <c r="B6157" s="18">
        <v>48524</v>
      </c>
      <c r="C6157" s="18">
        <v>6430</v>
      </c>
      <c r="D6157" s="18">
        <v>6430</v>
      </c>
      <c r="E6157" s="18" t="s">
        <v>116</v>
      </c>
      <c r="F6157" s="18" t="s">
        <v>196</v>
      </c>
      <c r="G6157" s="19">
        <v>1.8979428680699999</v>
      </c>
      <c r="H6157" s="19">
        <v>0.76807000000000003</v>
      </c>
      <c r="I6157" s="18" t="s">
        <v>79</v>
      </c>
      <c r="J6157" s="18" t="s">
        <v>80</v>
      </c>
      <c r="K6157" s="18">
        <v>16</v>
      </c>
      <c r="L6157" s="18">
        <v>60</v>
      </c>
      <c r="M6157" s="18" t="s">
        <v>71</v>
      </c>
      <c r="N6157" s="18" t="s">
        <v>76</v>
      </c>
      <c r="O6157" s="18" t="s">
        <v>75</v>
      </c>
      <c r="P6157" s="19">
        <v>1068.8732914699999</v>
      </c>
      <c r="Q6157" s="19">
        <v>82674.060635700007</v>
      </c>
      <c r="R6157" s="20">
        <v>0.70014500000000002</v>
      </c>
      <c r="S6157" s="20">
        <v>6.29983</v>
      </c>
      <c r="T6157" s="20">
        <v>0.30199999999999999</v>
      </c>
      <c r="U6157" s="20">
        <v>0.30499999999999999</v>
      </c>
      <c r="V6157" s="20">
        <f t="shared" si="192"/>
        <v>0.37535673836469996</v>
      </c>
      <c r="W6157" s="20">
        <f t="shared" si="193"/>
        <v>3.3629037475295007</v>
      </c>
    </row>
    <row r="6158" spans="1:23" x14ac:dyDescent="0.25">
      <c r="A6158" s="18">
        <v>48609</v>
      </c>
      <c r="B6158" s="18">
        <v>48525</v>
      </c>
      <c r="C6158" s="18">
        <v>6430</v>
      </c>
      <c r="D6158" s="18">
        <v>6430</v>
      </c>
      <c r="E6158" s="18" t="s">
        <v>116</v>
      </c>
      <c r="F6158" s="18" t="s">
        <v>196</v>
      </c>
      <c r="G6158" s="19">
        <v>10.2793549956</v>
      </c>
      <c r="H6158" s="19">
        <v>4.15991</v>
      </c>
      <c r="I6158" s="18" t="s">
        <v>79</v>
      </c>
      <c r="J6158" s="18" t="s">
        <v>80</v>
      </c>
      <c r="K6158" s="18">
        <v>16</v>
      </c>
      <c r="L6158" s="18">
        <v>60</v>
      </c>
      <c r="M6158" s="18" t="s">
        <v>71</v>
      </c>
      <c r="N6158" s="18" t="s">
        <v>76</v>
      </c>
      <c r="O6158" s="18" t="s">
        <v>75</v>
      </c>
      <c r="P6158" s="19">
        <v>2499.0750248499999</v>
      </c>
      <c r="Q6158" s="19">
        <v>447766.91253600002</v>
      </c>
      <c r="R6158" s="20">
        <v>0.70014500000000002</v>
      </c>
      <c r="S6158" s="20">
        <v>6.29983</v>
      </c>
      <c r="T6158" s="20">
        <v>0.30199999999999999</v>
      </c>
      <c r="U6158" s="20">
        <v>0.30499999999999999</v>
      </c>
      <c r="V6158" s="20">
        <f t="shared" si="192"/>
        <v>2.0329530504911002</v>
      </c>
      <c r="W6158" s="20">
        <f t="shared" si="193"/>
        <v>18.213674441633501</v>
      </c>
    </row>
    <row r="6159" spans="1:23" x14ac:dyDescent="0.25">
      <c r="A6159" s="18">
        <v>48610</v>
      </c>
      <c r="B6159" s="18">
        <v>48526</v>
      </c>
      <c r="C6159" s="18">
        <v>6430</v>
      </c>
      <c r="D6159" s="18">
        <v>6430</v>
      </c>
      <c r="E6159" s="18" t="s">
        <v>116</v>
      </c>
      <c r="F6159" s="18" t="s">
        <v>196</v>
      </c>
      <c r="G6159" s="19">
        <v>2.0145321701199999</v>
      </c>
      <c r="H6159" s="19">
        <v>0.81525199999999998</v>
      </c>
      <c r="I6159" s="18" t="s">
        <v>79</v>
      </c>
      <c r="J6159" s="18" t="s">
        <v>80</v>
      </c>
      <c r="K6159" s="18">
        <v>16</v>
      </c>
      <c r="L6159" s="18">
        <v>60</v>
      </c>
      <c r="M6159" s="18" t="s">
        <v>71</v>
      </c>
      <c r="N6159" s="18" t="s">
        <v>76</v>
      </c>
      <c r="O6159" s="18" t="s">
        <v>75</v>
      </c>
      <c r="P6159" s="19">
        <v>1091.89745234</v>
      </c>
      <c r="Q6159" s="19">
        <v>87752.670318499993</v>
      </c>
      <c r="R6159" s="20">
        <v>0.70014500000000002</v>
      </c>
      <c r="S6159" s="20">
        <v>6.29983</v>
      </c>
      <c r="T6159" s="20">
        <v>0.30199999999999999</v>
      </c>
      <c r="U6159" s="20">
        <v>0.30499999999999999</v>
      </c>
      <c r="V6159" s="20">
        <f t="shared" si="192"/>
        <v>0.39841463885491996</v>
      </c>
      <c r="W6159" s="20">
        <f t="shared" si="193"/>
        <v>3.5694845599762002</v>
      </c>
    </row>
    <row r="6160" spans="1:23" x14ac:dyDescent="0.25">
      <c r="A6160" s="18">
        <v>48611</v>
      </c>
      <c r="B6160" s="18">
        <v>48527</v>
      </c>
      <c r="C6160" s="18">
        <v>6430</v>
      </c>
      <c r="D6160" s="18">
        <v>6430</v>
      </c>
      <c r="E6160" s="18" t="s">
        <v>116</v>
      </c>
      <c r="F6160" s="18" t="s">
        <v>196</v>
      </c>
      <c r="G6160" s="19">
        <v>190.76121902700001</v>
      </c>
      <c r="H6160" s="19">
        <v>77.198300000000003</v>
      </c>
      <c r="I6160" s="18" t="s">
        <v>79</v>
      </c>
      <c r="J6160" s="18" t="s">
        <v>80</v>
      </c>
      <c r="K6160" s="18">
        <v>16</v>
      </c>
      <c r="L6160" s="18">
        <v>60</v>
      </c>
      <c r="M6160" s="18" t="s">
        <v>71</v>
      </c>
      <c r="N6160" s="18" t="s">
        <v>76</v>
      </c>
      <c r="O6160" s="18" t="s">
        <v>75</v>
      </c>
      <c r="P6160" s="19">
        <v>32085.477083000002</v>
      </c>
      <c r="Q6160" s="19">
        <v>8309525.4626099998</v>
      </c>
      <c r="R6160" s="20">
        <v>0.70014500000000002</v>
      </c>
      <c r="S6160" s="20">
        <v>6.29983</v>
      </c>
      <c r="T6160" s="20">
        <v>0.30199999999999999</v>
      </c>
      <c r="U6160" s="20">
        <v>0.30499999999999999</v>
      </c>
      <c r="V6160" s="20">
        <f t="shared" si="192"/>
        <v>37.726902619942997</v>
      </c>
      <c r="W6160" s="20">
        <f t="shared" si="193"/>
        <v>338.00363557085501</v>
      </c>
    </row>
    <row r="6161" spans="1:23" x14ac:dyDescent="0.25">
      <c r="A6161" s="18">
        <v>48612</v>
      </c>
      <c r="B6161" s="18">
        <v>48528</v>
      </c>
      <c r="C6161" s="18">
        <v>6430</v>
      </c>
      <c r="D6161" s="18">
        <v>6430</v>
      </c>
      <c r="E6161" s="18" t="s">
        <v>116</v>
      </c>
      <c r="F6161" s="18" t="s">
        <v>196</v>
      </c>
      <c r="G6161" s="19">
        <v>8.9883437644900006</v>
      </c>
      <c r="H6161" s="19">
        <v>3.6374499999999999</v>
      </c>
      <c r="I6161" s="18" t="s">
        <v>79</v>
      </c>
      <c r="J6161" s="18" t="s">
        <v>80</v>
      </c>
      <c r="K6161" s="18">
        <v>16</v>
      </c>
      <c r="L6161" s="18">
        <v>60</v>
      </c>
      <c r="M6161" s="18" t="s">
        <v>71</v>
      </c>
      <c r="N6161" s="18" t="s">
        <v>76</v>
      </c>
      <c r="O6161" s="18" t="s">
        <v>75</v>
      </c>
      <c r="P6161" s="19">
        <v>16614.864522200001</v>
      </c>
      <c r="Q6161" s="19">
        <v>2203759.6938</v>
      </c>
      <c r="R6161" s="20">
        <v>0.70014500000000002</v>
      </c>
      <c r="S6161" s="20">
        <v>6.29983</v>
      </c>
      <c r="T6161" s="20">
        <v>0.30199999999999999</v>
      </c>
      <c r="U6161" s="20">
        <v>0.30499999999999999</v>
      </c>
      <c r="V6161" s="20">
        <f t="shared" si="192"/>
        <v>1.7776262163145</v>
      </c>
      <c r="W6161" s="20">
        <f t="shared" si="193"/>
        <v>15.926145060282501</v>
      </c>
    </row>
    <row r="6162" spans="1:23" x14ac:dyDescent="0.25">
      <c r="A6162" s="18">
        <v>48613</v>
      </c>
      <c r="B6162" s="18">
        <v>48529</v>
      </c>
      <c r="C6162" s="18">
        <v>6430</v>
      </c>
      <c r="D6162" s="18">
        <v>6430</v>
      </c>
      <c r="E6162" s="18" t="s">
        <v>116</v>
      </c>
      <c r="F6162" s="18" t="s">
        <v>196</v>
      </c>
      <c r="G6162" s="19">
        <v>2.3360488907399999</v>
      </c>
      <c r="H6162" s="19">
        <v>0.94536500000000001</v>
      </c>
      <c r="I6162" s="18" t="s">
        <v>79</v>
      </c>
      <c r="J6162" s="18" t="s">
        <v>80</v>
      </c>
      <c r="K6162" s="18">
        <v>16</v>
      </c>
      <c r="L6162" s="18">
        <v>60</v>
      </c>
      <c r="M6162" s="18" t="s">
        <v>71</v>
      </c>
      <c r="N6162" s="18" t="s">
        <v>76</v>
      </c>
      <c r="O6162" s="18" t="s">
        <v>75</v>
      </c>
      <c r="P6162" s="19">
        <v>1182.38656352</v>
      </c>
      <c r="Q6162" s="19">
        <v>101757.882648</v>
      </c>
      <c r="R6162" s="20">
        <v>0.70014500000000002</v>
      </c>
      <c r="S6162" s="20">
        <v>6.29983</v>
      </c>
      <c r="T6162" s="20">
        <v>0.30199999999999999</v>
      </c>
      <c r="U6162" s="20">
        <v>0.30499999999999999</v>
      </c>
      <c r="V6162" s="20">
        <f t="shared" si="192"/>
        <v>0.46200101939164995</v>
      </c>
      <c r="W6162" s="20">
        <f t="shared" si="193"/>
        <v>4.1391689576252499</v>
      </c>
    </row>
    <row r="6163" spans="1:23" x14ac:dyDescent="0.25">
      <c r="A6163" s="18">
        <v>48614</v>
      </c>
      <c r="B6163" s="18">
        <v>48530</v>
      </c>
      <c r="C6163" s="18">
        <v>6430</v>
      </c>
      <c r="D6163" s="18">
        <v>6430</v>
      </c>
      <c r="E6163" s="18" t="s">
        <v>116</v>
      </c>
      <c r="F6163" s="18" t="s">
        <v>196</v>
      </c>
      <c r="G6163" s="19">
        <v>3.2112055580000001</v>
      </c>
      <c r="H6163" s="19">
        <v>1.2995300000000001</v>
      </c>
      <c r="I6163" s="18" t="s">
        <v>79</v>
      </c>
      <c r="J6163" s="18" t="s">
        <v>80</v>
      </c>
      <c r="K6163" s="18">
        <v>16</v>
      </c>
      <c r="L6163" s="18">
        <v>60</v>
      </c>
      <c r="M6163" s="18" t="s">
        <v>71</v>
      </c>
      <c r="N6163" s="18" t="s">
        <v>76</v>
      </c>
      <c r="O6163" s="18" t="s">
        <v>75</v>
      </c>
      <c r="P6163" s="19">
        <v>1483.9387007400001</v>
      </c>
      <c r="Q6163" s="19">
        <v>139879.55458699999</v>
      </c>
      <c r="R6163" s="20">
        <v>0.70014500000000002</v>
      </c>
      <c r="S6163" s="20">
        <v>6.29983</v>
      </c>
      <c r="T6163" s="20">
        <v>0.30199999999999999</v>
      </c>
      <c r="U6163" s="20">
        <v>0.30499999999999999</v>
      </c>
      <c r="V6163" s="20">
        <f t="shared" si="192"/>
        <v>0.63508188343130001</v>
      </c>
      <c r="W6163" s="20">
        <f t="shared" si="193"/>
        <v>5.6898385655305006</v>
      </c>
    </row>
    <row r="6164" spans="1:23" x14ac:dyDescent="0.25">
      <c r="A6164" s="18">
        <v>48615</v>
      </c>
      <c r="B6164" s="18">
        <v>48531</v>
      </c>
      <c r="C6164" s="18">
        <v>6430</v>
      </c>
      <c r="D6164" s="18">
        <v>6430</v>
      </c>
      <c r="E6164" s="18" t="s">
        <v>116</v>
      </c>
      <c r="F6164" s="18" t="s">
        <v>196</v>
      </c>
      <c r="G6164" s="19">
        <v>7.4665472791400003</v>
      </c>
      <c r="H6164" s="19">
        <v>3.0215999999999998</v>
      </c>
      <c r="I6164" s="18" t="s">
        <v>79</v>
      </c>
      <c r="J6164" s="18" t="s">
        <v>80</v>
      </c>
      <c r="K6164" s="18">
        <v>16</v>
      </c>
      <c r="L6164" s="18">
        <v>60</v>
      </c>
      <c r="M6164" s="18" t="s">
        <v>71</v>
      </c>
      <c r="N6164" s="18" t="s">
        <v>76</v>
      </c>
      <c r="O6164" s="18" t="s">
        <v>75</v>
      </c>
      <c r="P6164" s="19">
        <v>2224.6630117700001</v>
      </c>
      <c r="Q6164" s="19">
        <v>325241.49851100001</v>
      </c>
      <c r="R6164" s="20">
        <v>0.70014500000000002</v>
      </c>
      <c r="S6164" s="20">
        <v>6.29983</v>
      </c>
      <c r="T6164" s="20">
        <v>0.30199999999999999</v>
      </c>
      <c r="U6164" s="20">
        <v>0.30499999999999999</v>
      </c>
      <c r="V6164" s="20">
        <f t="shared" si="192"/>
        <v>1.4766595761359997</v>
      </c>
      <c r="W6164" s="20">
        <f t="shared" si="193"/>
        <v>13.22971859796</v>
      </c>
    </row>
    <row r="6165" spans="1:23" x14ac:dyDescent="0.25">
      <c r="A6165" s="18">
        <v>48616</v>
      </c>
      <c r="B6165" s="18">
        <v>48532</v>
      </c>
      <c r="C6165" s="18">
        <v>6430</v>
      </c>
      <c r="D6165" s="18">
        <v>6430</v>
      </c>
      <c r="E6165" s="18" t="s">
        <v>116</v>
      </c>
      <c r="F6165" s="18" t="s">
        <v>196</v>
      </c>
      <c r="G6165" s="19">
        <v>7.5040820434900004</v>
      </c>
      <c r="H6165" s="19">
        <v>3.0367899999999999</v>
      </c>
      <c r="I6165" s="18" t="s">
        <v>79</v>
      </c>
      <c r="J6165" s="18" t="s">
        <v>80</v>
      </c>
      <c r="K6165" s="18">
        <v>16</v>
      </c>
      <c r="L6165" s="18">
        <v>60</v>
      </c>
      <c r="M6165" s="18" t="s">
        <v>71</v>
      </c>
      <c r="N6165" s="18" t="s">
        <v>76</v>
      </c>
      <c r="O6165" s="18" t="s">
        <v>75</v>
      </c>
      <c r="P6165" s="19">
        <v>2308.87204041</v>
      </c>
      <c r="Q6165" s="19">
        <v>326876.50630499999</v>
      </c>
      <c r="R6165" s="20">
        <v>0.70014500000000002</v>
      </c>
      <c r="S6165" s="20">
        <v>6.29983</v>
      </c>
      <c r="T6165" s="20">
        <v>0.30199999999999999</v>
      </c>
      <c r="U6165" s="20">
        <v>0.30499999999999999</v>
      </c>
      <c r="V6165" s="20">
        <f t="shared" si="192"/>
        <v>1.4840829475158999</v>
      </c>
      <c r="W6165" s="20">
        <f t="shared" si="193"/>
        <v>13.296226218261502</v>
      </c>
    </row>
    <row r="6166" spans="1:23" x14ac:dyDescent="0.25">
      <c r="A6166" s="18">
        <v>48617</v>
      </c>
      <c r="B6166" s="18">
        <v>48533</v>
      </c>
      <c r="C6166" s="18">
        <v>6430</v>
      </c>
      <c r="D6166" s="18">
        <v>6430</v>
      </c>
      <c r="E6166" s="18" t="s">
        <v>116</v>
      </c>
      <c r="F6166" s="18" t="s">
        <v>196</v>
      </c>
      <c r="G6166" s="19">
        <v>7.8761699950899997</v>
      </c>
      <c r="H6166" s="19">
        <v>3.18737</v>
      </c>
      <c r="I6166" s="18" t="s">
        <v>79</v>
      </c>
      <c r="J6166" s="18" t="s">
        <v>80</v>
      </c>
      <c r="K6166" s="18">
        <v>16</v>
      </c>
      <c r="L6166" s="18">
        <v>60</v>
      </c>
      <c r="M6166" s="18" t="s">
        <v>71</v>
      </c>
      <c r="N6166" s="18" t="s">
        <v>76</v>
      </c>
      <c r="O6166" s="18" t="s">
        <v>75</v>
      </c>
      <c r="P6166" s="19">
        <v>2793.2079971200001</v>
      </c>
      <c r="Q6166" s="19">
        <v>343084.59264500003</v>
      </c>
      <c r="R6166" s="20">
        <v>0.70014500000000002</v>
      </c>
      <c r="S6166" s="20">
        <v>6.29983</v>
      </c>
      <c r="T6166" s="20">
        <v>0.30199999999999999</v>
      </c>
      <c r="U6166" s="20">
        <v>0.30499999999999999</v>
      </c>
      <c r="V6166" s="20">
        <f t="shared" si="192"/>
        <v>1.5576715757177</v>
      </c>
      <c r="W6166" s="20">
        <f t="shared" si="193"/>
        <v>13.955522957234502</v>
      </c>
    </row>
    <row r="6167" spans="1:23" x14ac:dyDescent="0.25">
      <c r="A6167" s="18">
        <v>48618</v>
      </c>
      <c r="B6167" s="18">
        <v>48534</v>
      </c>
      <c r="C6167" s="18">
        <v>6430</v>
      </c>
      <c r="D6167" s="18">
        <v>6430</v>
      </c>
      <c r="E6167" s="18" t="s">
        <v>116</v>
      </c>
      <c r="F6167" s="18" t="s">
        <v>196</v>
      </c>
      <c r="G6167" s="19">
        <v>8.1240104686599999</v>
      </c>
      <c r="H6167" s="19">
        <v>3.2876699999999999</v>
      </c>
      <c r="I6167" s="18" t="s">
        <v>79</v>
      </c>
      <c r="J6167" s="18" t="s">
        <v>80</v>
      </c>
      <c r="K6167" s="18">
        <v>16</v>
      </c>
      <c r="L6167" s="18">
        <v>60</v>
      </c>
      <c r="M6167" s="18" t="s">
        <v>71</v>
      </c>
      <c r="N6167" s="18" t="s">
        <v>76</v>
      </c>
      <c r="O6167" s="18" t="s">
        <v>75</v>
      </c>
      <c r="P6167" s="19">
        <v>2529.4058640899998</v>
      </c>
      <c r="Q6167" s="19">
        <v>353880.48048799997</v>
      </c>
      <c r="R6167" s="20">
        <v>0.70014500000000002</v>
      </c>
      <c r="S6167" s="20">
        <v>6.29983</v>
      </c>
      <c r="T6167" s="20">
        <v>0.30199999999999999</v>
      </c>
      <c r="U6167" s="20">
        <v>0.30499999999999999</v>
      </c>
      <c r="V6167" s="20">
        <f t="shared" si="192"/>
        <v>1.6066883070806999</v>
      </c>
      <c r="W6167" s="20">
        <f t="shared" si="193"/>
        <v>14.394674656789501</v>
      </c>
    </row>
    <row r="6168" spans="1:23" x14ac:dyDescent="0.25">
      <c r="A6168" s="18">
        <v>48619</v>
      </c>
      <c r="B6168" s="18">
        <v>48535</v>
      </c>
      <c r="C6168" s="18">
        <v>6430</v>
      </c>
      <c r="D6168" s="18">
        <v>6430</v>
      </c>
      <c r="E6168" s="18" t="s">
        <v>116</v>
      </c>
      <c r="F6168" s="18" t="s">
        <v>196</v>
      </c>
      <c r="G6168" s="19">
        <v>2.5157466149499998</v>
      </c>
      <c r="H6168" s="19">
        <v>1.0180899999999999</v>
      </c>
      <c r="I6168" s="18" t="s">
        <v>79</v>
      </c>
      <c r="J6168" s="18" t="s">
        <v>80</v>
      </c>
      <c r="K6168" s="18">
        <v>16</v>
      </c>
      <c r="L6168" s="18">
        <v>60</v>
      </c>
      <c r="M6168" s="18" t="s">
        <v>71</v>
      </c>
      <c r="N6168" s="18" t="s">
        <v>76</v>
      </c>
      <c r="O6168" s="18" t="s">
        <v>75</v>
      </c>
      <c r="P6168" s="19">
        <v>1348.82197819</v>
      </c>
      <c r="Q6168" s="19">
        <v>109585.48420399999</v>
      </c>
      <c r="R6168" s="20">
        <v>0.70014500000000002</v>
      </c>
      <c r="S6168" s="20">
        <v>6.29983</v>
      </c>
      <c r="T6168" s="20">
        <v>0.30199999999999999</v>
      </c>
      <c r="U6168" s="20">
        <v>0.30499999999999999</v>
      </c>
      <c r="V6168" s="20">
        <f t="shared" si="192"/>
        <v>0.49754181488889998</v>
      </c>
      <c r="W6168" s="20">
        <f t="shared" si="193"/>
        <v>4.4575867776665001</v>
      </c>
    </row>
    <row r="6169" spans="1:23" x14ac:dyDescent="0.25">
      <c r="A6169" s="18">
        <v>48620</v>
      </c>
      <c r="B6169" s="18">
        <v>48536</v>
      </c>
      <c r="C6169" s="18">
        <v>6430</v>
      </c>
      <c r="D6169" s="18">
        <v>6430</v>
      </c>
      <c r="E6169" s="18" t="s">
        <v>116</v>
      </c>
      <c r="F6169" s="18" t="s">
        <v>196</v>
      </c>
      <c r="G6169" s="19">
        <v>60.218058068399998</v>
      </c>
      <c r="H6169" s="19">
        <v>24.369399999999999</v>
      </c>
      <c r="I6169" s="18" t="s">
        <v>79</v>
      </c>
      <c r="J6169" s="18" t="s">
        <v>80</v>
      </c>
      <c r="K6169" s="18">
        <v>16</v>
      </c>
      <c r="L6169" s="18">
        <v>60</v>
      </c>
      <c r="M6169" s="18" t="s">
        <v>71</v>
      </c>
      <c r="N6169" s="18" t="s">
        <v>76</v>
      </c>
      <c r="O6169" s="18" t="s">
        <v>75</v>
      </c>
      <c r="P6169" s="19">
        <v>15412.493024900001</v>
      </c>
      <c r="Q6169" s="19">
        <v>2623088.1170700002</v>
      </c>
      <c r="R6169" s="20">
        <v>0.70014500000000002</v>
      </c>
      <c r="S6169" s="20">
        <v>6.29983</v>
      </c>
      <c r="T6169" s="20">
        <v>0.30199999999999999</v>
      </c>
      <c r="U6169" s="20">
        <v>0.30499999999999999</v>
      </c>
      <c r="V6169" s="20">
        <f t="shared" si="192"/>
        <v>11.909355266974</v>
      </c>
      <c r="W6169" s="20">
        <f t="shared" si="193"/>
        <v>106.69853865539001</v>
      </c>
    </row>
    <row r="6170" spans="1:23" x14ac:dyDescent="0.25">
      <c r="A6170" s="18">
        <v>48621</v>
      </c>
      <c r="B6170" s="18">
        <v>48537</v>
      </c>
      <c r="C6170" s="18">
        <v>6430</v>
      </c>
      <c r="D6170" s="18">
        <v>6430</v>
      </c>
      <c r="E6170" s="18" t="s">
        <v>116</v>
      </c>
      <c r="F6170" s="18" t="s">
        <v>196</v>
      </c>
      <c r="G6170" s="19">
        <v>2.6978150526500002</v>
      </c>
      <c r="H6170" s="19">
        <v>1.0917699999999999</v>
      </c>
      <c r="I6170" s="18" t="s">
        <v>79</v>
      </c>
      <c r="J6170" s="18" t="s">
        <v>80</v>
      </c>
      <c r="K6170" s="18">
        <v>16</v>
      </c>
      <c r="L6170" s="18">
        <v>60</v>
      </c>
      <c r="M6170" s="18" t="s">
        <v>71</v>
      </c>
      <c r="N6170" s="18" t="s">
        <v>76</v>
      </c>
      <c r="O6170" s="18" t="s">
        <v>75</v>
      </c>
      <c r="P6170" s="19">
        <v>1294.1032366899999</v>
      </c>
      <c r="Q6170" s="19">
        <v>117516.353627</v>
      </c>
      <c r="R6170" s="20">
        <v>0.70014500000000002</v>
      </c>
      <c r="S6170" s="20">
        <v>6.29983</v>
      </c>
      <c r="T6170" s="20">
        <v>0.30199999999999999</v>
      </c>
      <c r="U6170" s="20">
        <v>0.30499999999999999</v>
      </c>
      <c r="V6170" s="20">
        <f t="shared" si="192"/>
        <v>0.53354932004169997</v>
      </c>
      <c r="W6170" s="20">
        <f t="shared" si="193"/>
        <v>4.7801859523745005</v>
      </c>
    </row>
    <row r="6171" spans="1:23" x14ac:dyDescent="0.25">
      <c r="A6171" s="18">
        <v>48622</v>
      </c>
      <c r="B6171" s="18">
        <v>48538</v>
      </c>
      <c r="C6171" s="18">
        <v>6430</v>
      </c>
      <c r="D6171" s="18">
        <v>6430</v>
      </c>
      <c r="E6171" s="18" t="s">
        <v>116</v>
      </c>
      <c r="F6171" s="18" t="s">
        <v>196</v>
      </c>
      <c r="G6171" s="19">
        <v>7.6054727411499998</v>
      </c>
      <c r="H6171" s="19">
        <v>3.0778300000000001</v>
      </c>
      <c r="I6171" s="18" t="s">
        <v>79</v>
      </c>
      <c r="J6171" s="18" t="s">
        <v>80</v>
      </c>
      <c r="K6171" s="18">
        <v>16</v>
      </c>
      <c r="L6171" s="18">
        <v>60</v>
      </c>
      <c r="M6171" s="18" t="s">
        <v>71</v>
      </c>
      <c r="N6171" s="18" t="s">
        <v>76</v>
      </c>
      <c r="O6171" s="18" t="s">
        <v>75</v>
      </c>
      <c r="P6171" s="19">
        <v>3845.6058388400002</v>
      </c>
      <c r="Q6171" s="19">
        <v>331293.06742699997</v>
      </c>
      <c r="R6171" s="20">
        <v>0.70014500000000002</v>
      </c>
      <c r="S6171" s="20">
        <v>6.29983</v>
      </c>
      <c r="T6171" s="20">
        <v>0.30199999999999999</v>
      </c>
      <c r="U6171" s="20">
        <v>0.30499999999999999</v>
      </c>
      <c r="V6171" s="20">
        <f t="shared" si="192"/>
        <v>1.5041392451742999</v>
      </c>
      <c r="W6171" s="20">
        <f t="shared" si="193"/>
        <v>13.475915009385501</v>
      </c>
    </row>
    <row r="6172" spans="1:23" x14ac:dyDescent="0.25">
      <c r="A6172" s="18">
        <v>48623</v>
      </c>
      <c r="B6172" s="18">
        <v>48539</v>
      </c>
      <c r="C6172" s="18">
        <v>6430</v>
      </c>
      <c r="D6172" s="18">
        <v>6430</v>
      </c>
      <c r="E6172" s="18" t="s">
        <v>116</v>
      </c>
      <c r="F6172" s="18" t="s">
        <v>196</v>
      </c>
      <c r="G6172" s="19">
        <v>3.5892912003299999</v>
      </c>
      <c r="H6172" s="19">
        <v>1.4525300000000001</v>
      </c>
      <c r="I6172" s="18" t="s">
        <v>79</v>
      </c>
      <c r="J6172" s="18" t="s">
        <v>80</v>
      </c>
      <c r="K6172" s="18">
        <v>16</v>
      </c>
      <c r="L6172" s="18">
        <v>60</v>
      </c>
      <c r="M6172" s="18" t="s">
        <v>71</v>
      </c>
      <c r="N6172" s="18" t="s">
        <v>76</v>
      </c>
      <c r="O6172" s="18" t="s">
        <v>75</v>
      </c>
      <c r="P6172" s="19">
        <v>1539.3614456600001</v>
      </c>
      <c r="Q6172" s="19">
        <v>156348.89928799999</v>
      </c>
      <c r="R6172" s="20">
        <v>0.70014500000000002</v>
      </c>
      <c r="S6172" s="20">
        <v>6.29983</v>
      </c>
      <c r="T6172" s="20">
        <v>0.30199999999999999</v>
      </c>
      <c r="U6172" s="20">
        <v>0.30499999999999999</v>
      </c>
      <c r="V6172" s="20">
        <f t="shared" si="192"/>
        <v>0.70985316856129999</v>
      </c>
      <c r="W6172" s="20">
        <f t="shared" si="193"/>
        <v>6.3597309885805009</v>
      </c>
    </row>
    <row r="6173" spans="1:23" x14ac:dyDescent="0.25">
      <c r="A6173" s="18">
        <v>48624</v>
      </c>
      <c r="B6173" s="18">
        <v>48540</v>
      </c>
      <c r="C6173" s="18">
        <v>6430</v>
      </c>
      <c r="D6173" s="18">
        <v>6430</v>
      </c>
      <c r="E6173" s="18" t="s">
        <v>116</v>
      </c>
      <c r="F6173" s="18" t="s">
        <v>196</v>
      </c>
      <c r="G6173" s="19">
        <v>18.548528946800001</v>
      </c>
      <c r="H6173" s="19">
        <v>7.5063199999999997</v>
      </c>
      <c r="I6173" s="18" t="s">
        <v>79</v>
      </c>
      <c r="J6173" s="18" t="s">
        <v>80</v>
      </c>
      <c r="K6173" s="18">
        <v>16</v>
      </c>
      <c r="L6173" s="18">
        <v>60</v>
      </c>
      <c r="M6173" s="18" t="s">
        <v>71</v>
      </c>
      <c r="N6173" s="18" t="s">
        <v>76</v>
      </c>
      <c r="O6173" s="18" t="s">
        <v>75</v>
      </c>
      <c r="P6173" s="19">
        <v>4612.9647066099997</v>
      </c>
      <c r="Q6173" s="19">
        <v>807970.689029</v>
      </c>
      <c r="R6173" s="20">
        <v>0.70014500000000002</v>
      </c>
      <c r="S6173" s="20">
        <v>6.29983</v>
      </c>
      <c r="T6173" s="20">
        <v>0.30199999999999999</v>
      </c>
      <c r="U6173" s="20">
        <v>0.30499999999999999</v>
      </c>
      <c r="V6173" s="20">
        <f t="shared" si="192"/>
        <v>3.6683476666471999</v>
      </c>
      <c r="W6173" s="20">
        <f t="shared" si="193"/>
        <v>32.865535248292005</v>
      </c>
    </row>
    <row r="6174" spans="1:23" x14ac:dyDescent="0.25">
      <c r="A6174" s="18">
        <v>48625</v>
      </c>
      <c r="B6174" s="18">
        <v>48541</v>
      </c>
      <c r="C6174" s="18">
        <v>6430</v>
      </c>
      <c r="D6174" s="18">
        <v>6430</v>
      </c>
      <c r="E6174" s="18" t="s">
        <v>116</v>
      </c>
      <c r="F6174" s="18" t="s">
        <v>196</v>
      </c>
      <c r="G6174" s="19">
        <v>4.3487652822999996</v>
      </c>
      <c r="H6174" s="19">
        <v>1.7598800000000001</v>
      </c>
      <c r="I6174" s="18" t="s">
        <v>79</v>
      </c>
      <c r="J6174" s="18" t="s">
        <v>80</v>
      </c>
      <c r="K6174" s="18">
        <v>16</v>
      </c>
      <c r="L6174" s="18">
        <v>60</v>
      </c>
      <c r="M6174" s="18" t="s">
        <v>71</v>
      </c>
      <c r="N6174" s="18" t="s">
        <v>76</v>
      </c>
      <c r="O6174" s="18" t="s">
        <v>75</v>
      </c>
      <c r="P6174" s="19">
        <v>1701.1960131999999</v>
      </c>
      <c r="Q6174" s="19">
        <v>189431.457968</v>
      </c>
      <c r="R6174" s="20">
        <v>0.70014500000000002</v>
      </c>
      <c r="S6174" s="20">
        <v>6.29983</v>
      </c>
      <c r="T6174" s="20">
        <v>0.30199999999999999</v>
      </c>
      <c r="U6174" s="20">
        <v>0.30499999999999999</v>
      </c>
      <c r="V6174" s="20">
        <f t="shared" si="192"/>
        <v>0.86005548545480004</v>
      </c>
      <c r="W6174" s="20">
        <f t="shared" si="193"/>
        <v>7.7054266501780013</v>
      </c>
    </row>
    <row r="6175" spans="1:23" x14ac:dyDescent="0.25">
      <c r="A6175" s="18">
        <v>48626</v>
      </c>
      <c r="B6175" s="18">
        <v>48542</v>
      </c>
      <c r="C6175" s="18">
        <v>6430</v>
      </c>
      <c r="D6175" s="18">
        <v>6430</v>
      </c>
      <c r="E6175" s="18" t="s">
        <v>116</v>
      </c>
      <c r="F6175" s="18" t="s">
        <v>196</v>
      </c>
      <c r="G6175" s="19">
        <v>124.914421381</v>
      </c>
      <c r="H6175" s="19">
        <v>50.551099999999998</v>
      </c>
      <c r="I6175" s="18" t="s">
        <v>79</v>
      </c>
      <c r="J6175" s="18" t="s">
        <v>80</v>
      </c>
      <c r="K6175" s="18">
        <v>16</v>
      </c>
      <c r="L6175" s="18">
        <v>60</v>
      </c>
      <c r="M6175" s="18" t="s">
        <v>71</v>
      </c>
      <c r="N6175" s="18" t="s">
        <v>76</v>
      </c>
      <c r="O6175" s="18" t="s">
        <v>75</v>
      </c>
      <c r="P6175" s="19">
        <v>29797.129359099999</v>
      </c>
      <c r="Q6175" s="19">
        <v>5441250.4302899996</v>
      </c>
      <c r="R6175" s="20">
        <v>0.70014500000000002</v>
      </c>
      <c r="S6175" s="20">
        <v>6.29983</v>
      </c>
      <c r="T6175" s="20">
        <v>0.30199999999999999</v>
      </c>
      <c r="U6175" s="20">
        <v>0.30499999999999999</v>
      </c>
      <c r="V6175" s="20">
        <f t="shared" si="192"/>
        <v>24.704383736830998</v>
      </c>
      <c r="W6175" s="20">
        <f t="shared" si="193"/>
        <v>221.33201873753504</v>
      </c>
    </row>
    <row r="6176" spans="1:23" x14ac:dyDescent="0.25">
      <c r="A6176" s="18">
        <v>48627</v>
      </c>
      <c r="B6176" s="18">
        <v>48543</v>
      </c>
      <c r="C6176" s="18">
        <v>6430</v>
      </c>
      <c r="D6176" s="18">
        <v>6430</v>
      </c>
      <c r="E6176" s="18" t="s">
        <v>116</v>
      </c>
      <c r="F6176" s="18" t="s">
        <v>196</v>
      </c>
      <c r="G6176" s="19">
        <v>5.2974227917499999</v>
      </c>
      <c r="H6176" s="19">
        <v>2.1437900000000001</v>
      </c>
      <c r="I6176" s="18" t="s">
        <v>79</v>
      </c>
      <c r="J6176" s="18" t="s">
        <v>80</v>
      </c>
      <c r="K6176" s="18">
        <v>16</v>
      </c>
      <c r="L6176" s="18">
        <v>60</v>
      </c>
      <c r="M6176" s="18" t="s">
        <v>71</v>
      </c>
      <c r="N6176" s="18" t="s">
        <v>76</v>
      </c>
      <c r="O6176" s="18" t="s">
        <v>75</v>
      </c>
      <c r="P6176" s="19">
        <v>4202.2185333300004</v>
      </c>
      <c r="Q6176" s="19">
        <v>230754.81378699999</v>
      </c>
      <c r="R6176" s="20">
        <v>0.70014500000000002</v>
      </c>
      <c r="S6176" s="20">
        <v>6.29983</v>
      </c>
      <c r="T6176" s="20">
        <v>0.30199999999999999</v>
      </c>
      <c r="U6176" s="20">
        <v>0.30499999999999999</v>
      </c>
      <c r="V6176" s="20">
        <f t="shared" si="192"/>
        <v>1.0476727669859001</v>
      </c>
      <c r="W6176" s="20">
        <f t="shared" si="193"/>
        <v>9.3863312262115013</v>
      </c>
    </row>
    <row r="6177" spans="1:23" x14ac:dyDescent="0.25">
      <c r="A6177" s="18">
        <v>48628</v>
      </c>
      <c r="B6177" s="18">
        <v>48544</v>
      </c>
      <c r="C6177" s="18">
        <v>6430</v>
      </c>
      <c r="D6177" s="18">
        <v>6430</v>
      </c>
      <c r="E6177" s="18" t="s">
        <v>116</v>
      </c>
      <c r="F6177" s="18" t="s">
        <v>196</v>
      </c>
      <c r="G6177" s="19">
        <v>33.238917178100003</v>
      </c>
      <c r="H6177" s="19">
        <v>13.4513</v>
      </c>
      <c r="I6177" s="18" t="s">
        <v>79</v>
      </c>
      <c r="J6177" s="18" t="s">
        <v>80</v>
      </c>
      <c r="K6177" s="18">
        <v>16</v>
      </c>
      <c r="L6177" s="18">
        <v>60</v>
      </c>
      <c r="M6177" s="18" t="s">
        <v>71</v>
      </c>
      <c r="N6177" s="18" t="s">
        <v>76</v>
      </c>
      <c r="O6177" s="18" t="s">
        <v>75</v>
      </c>
      <c r="P6177" s="19">
        <v>9548.4920280200004</v>
      </c>
      <c r="Q6177" s="19">
        <v>1447881.44074</v>
      </c>
      <c r="R6177" s="20">
        <v>0.70014500000000002</v>
      </c>
      <c r="S6177" s="20">
        <v>6.29983</v>
      </c>
      <c r="T6177" s="20">
        <v>0.30199999999999999</v>
      </c>
      <c r="U6177" s="20">
        <v>0.30499999999999999</v>
      </c>
      <c r="V6177" s="20">
        <f t="shared" si="192"/>
        <v>6.5736665860729993</v>
      </c>
      <c r="W6177" s="20">
        <f t="shared" si="193"/>
        <v>58.894927778905</v>
      </c>
    </row>
    <row r="6178" spans="1:23" x14ac:dyDescent="0.25">
      <c r="A6178" s="18">
        <v>48629</v>
      </c>
      <c r="B6178" s="18">
        <v>48545</v>
      </c>
      <c r="C6178" s="18">
        <v>6430</v>
      </c>
      <c r="D6178" s="18">
        <v>6430</v>
      </c>
      <c r="E6178" s="18" t="s">
        <v>116</v>
      </c>
      <c r="F6178" s="18" t="s">
        <v>196</v>
      </c>
      <c r="G6178" s="19">
        <v>3.8049825041999998</v>
      </c>
      <c r="H6178" s="19">
        <v>1.53982</v>
      </c>
      <c r="I6178" s="18" t="s">
        <v>79</v>
      </c>
      <c r="J6178" s="18" t="s">
        <v>80</v>
      </c>
      <c r="K6178" s="18">
        <v>16</v>
      </c>
      <c r="L6178" s="18">
        <v>60</v>
      </c>
      <c r="M6178" s="18" t="s">
        <v>71</v>
      </c>
      <c r="N6178" s="18" t="s">
        <v>76</v>
      </c>
      <c r="O6178" s="18" t="s">
        <v>75</v>
      </c>
      <c r="P6178" s="19">
        <v>1588.1092204399999</v>
      </c>
      <c r="Q6178" s="19">
        <v>165744.374904</v>
      </c>
      <c r="R6178" s="20">
        <v>0.70014500000000002</v>
      </c>
      <c r="S6178" s="20">
        <v>6.29983</v>
      </c>
      <c r="T6178" s="20">
        <v>0.30199999999999999</v>
      </c>
      <c r="U6178" s="20">
        <v>0.30499999999999999</v>
      </c>
      <c r="V6178" s="20">
        <f t="shared" si="192"/>
        <v>0.75251189718220002</v>
      </c>
      <c r="W6178" s="20">
        <f t="shared" si="193"/>
        <v>6.7419199402670005</v>
      </c>
    </row>
    <row r="6179" spans="1:23" x14ac:dyDescent="0.25">
      <c r="A6179" s="18">
        <v>48630</v>
      </c>
      <c r="B6179" s="18">
        <v>48546</v>
      </c>
      <c r="C6179" s="18">
        <v>6430</v>
      </c>
      <c r="D6179" s="18">
        <v>6430</v>
      </c>
      <c r="E6179" s="18" t="s">
        <v>116</v>
      </c>
      <c r="F6179" s="18" t="s">
        <v>196</v>
      </c>
      <c r="G6179" s="19">
        <v>3.5259940294900001</v>
      </c>
      <c r="H6179" s="19">
        <v>1.42692</v>
      </c>
      <c r="I6179" s="18" t="s">
        <v>79</v>
      </c>
      <c r="J6179" s="18" t="s">
        <v>80</v>
      </c>
      <c r="K6179" s="18">
        <v>16</v>
      </c>
      <c r="L6179" s="18">
        <v>60</v>
      </c>
      <c r="M6179" s="18" t="s">
        <v>71</v>
      </c>
      <c r="N6179" s="18" t="s">
        <v>76</v>
      </c>
      <c r="O6179" s="18" t="s">
        <v>75</v>
      </c>
      <c r="P6179" s="19">
        <v>1413.0901196</v>
      </c>
      <c r="Q6179" s="19">
        <v>153591.68555600001</v>
      </c>
      <c r="R6179" s="20">
        <v>0.70014500000000002</v>
      </c>
      <c r="S6179" s="20">
        <v>6.29983</v>
      </c>
      <c r="T6179" s="20">
        <v>0.30199999999999999</v>
      </c>
      <c r="U6179" s="20">
        <v>0.30499999999999999</v>
      </c>
      <c r="V6179" s="20">
        <f t="shared" si="192"/>
        <v>0.69733753057319992</v>
      </c>
      <c r="W6179" s="20">
        <f t="shared" si="193"/>
        <v>6.2476006294020001</v>
      </c>
    </row>
    <row r="6180" spans="1:23" x14ac:dyDescent="0.25">
      <c r="A6180" s="18">
        <v>48631</v>
      </c>
      <c r="B6180" s="18">
        <v>48547</v>
      </c>
      <c r="C6180" s="18">
        <v>6430</v>
      </c>
      <c r="D6180" s="18">
        <v>6430</v>
      </c>
      <c r="E6180" s="18" t="s">
        <v>116</v>
      </c>
      <c r="F6180" s="18" t="s">
        <v>196</v>
      </c>
      <c r="G6180" s="19">
        <v>0.83054873286499997</v>
      </c>
      <c r="H6180" s="19">
        <v>0.33611099999999999</v>
      </c>
      <c r="I6180" s="18" t="s">
        <v>79</v>
      </c>
      <c r="J6180" s="18" t="s">
        <v>80</v>
      </c>
      <c r="K6180" s="18">
        <v>16</v>
      </c>
      <c r="L6180" s="18">
        <v>60</v>
      </c>
      <c r="M6180" s="18" t="s">
        <v>71</v>
      </c>
      <c r="N6180" s="18" t="s">
        <v>76</v>
      </c>
      <c r="O6180" s="18" t="s">
        <v>75</v>
      </c>
      <c r="P6180" s="19">
        <v>1052.2265969600001</v>
      </c>
      <c r="Q6180" s="19">
        <v>36178.558089700004</v>
      </c>
      <c r="R6180" s="20">
        <v>0.70014500000000002</v>
      </c>
      <c r="S6180" s="20">
        <v>6.29983</v>
      </c>
      <c r="T6180" s="20">
        <v>0.30199999999999999</v>
      </c>
      <c r="U6180" s="20">
        <v>0.30499999999999999</v>
      </c>
      <c r="V6180" s="20">
        <f t="shared" si="192"/>
        <v>0.16425785239430998</v>
      </c>
      <c r="W6180" s="20">
        <f t="shared" si="193"/>
        <v>1.4716223019853503</v>
      </c>
    </row>
    <row r="6181" spans="1:23" x14ac:dyDescent="0.25">
      <c r="A6181" s="18">
        <v>48632</v>
      </c>
      <c r="B6181" s="18">
        <v>48548</v>
      </c>
      <c r="C6181" s="18">
        <v>6430</v>
      </c>
      <c r="D6181" s="18">
        <v>6430</v>
      </c>
      <c r="E6181" s="18" t="s">
        <v>116</v>
      </c>
      <c r="F6181" s="18" t="s">
        <v>196</v>
      </c>
      <c r="G6181" s="19">
        <v>9.8840509933200007</v>
      </c>
      <c r="H6181" s="19">
        <v>3.99993</v>
      </c>
      <c r="I6181" s="18" t="s">
        <v>79</v>
      </c>
      <c r="J6181" s="18" t="s">
        <v>80</v>
      </c>
      <c r="K6181" s="18">
        <v>16</v>
      </c>
      <c r="L6181" s="18">
        <v>60</v>
      </c>
      <c r="M6181" s="18" t="s">
        <v>71</v>
      </c>
      <c r="N6181" s="18" t="s">
        <v>76</v>
      </c>
      <c r="O6181" s="18" t="s">
        <v>75</v>
      </c>
      <c r="P6181" s="19">
        <v>2551.6342542500001</v>
      </c>
      <c r="Q6181" s="19">
        <v>430547.53907399997</v>
      </c>
      <c r="R6181" s="20">
        <v>0.70014500000000002</v>
      </c>
      <c r="S6181" s="20">
        <v>6.29983</v>
      </c>
      <c r="T6181" s="20">
        <v>0.30199999999999999</v>
      </c>
      <c r="U6181" s="20">
        <v>0.30499999999999999</v>
      </c>
      <c r="V6181" s="20">
        <f t="shared" si="192"/>
        <v>1.9547706309152999</v>
      </c>
      <c r="W6181" s="20">
        <f t="shared" si="193"/>
        <v>17.513220913270501</v>
      </c>
    </row>
    <row r="6182" spans="1:23" x14ac:dyDescent="0.25">
      <c r="A6182" s="18">
        <v>48633</v>
      </c>
      <c r="B6182" s="18">
        <v>48549</v>
      </c>
      <c r="C6182" s="18">
        <v>6430</v>
      </c>
      <c r="D6182" s="18">
        <v>6430</v>
      </c>
      <c r="E6182" s="18" t="s">
        <v>116</v>
      </c>
      <c r="F6182" s="18" t="s">
        <v>196</v>
      </c>
      <c r="G6182" s="19">
        <v>3.4799901253500001</v>
      </c>
      <c r="H6182" s="19">
        <v>1.4083000000000001</v>
      </c>
      <c r="I6182" s="18" t="s">
        <v>79</v>
      </c>
      <c r="J6182" s="18" t="s">
        <v>80</v>
      </c>
      <c r="K6182" s="18">
        <v>16</v>
      </c>
      <c r="L6182" s="18">
        <v>60</v>
      </c>
      <c r="M6182" s="18" t="s">
        <v>71</v>
      </c>
      <c r="N6182" s="18" t="s">
        <v>76</v>
      </c>
      <c r="O6182" s="18" t="s">
        <v>75</v>
      </c>
      <c r="P6182" s="19">
        <v>2029.7791155899999</v>
      </c>
      <c r="Q6182" s="19">
        <v>151587.763508</v>
      </c>
      <c r="R6182" s="20">
        <v>0.70014500000000002</v>
      </c>
      <c r="S6182" s="20">
        <v>6.29983</v>
      </c>
      <c r="T6182" s="20">
        <v>0.30199999999999999</v>
      </c>
      <c r="U6182" s="20">
        <v>0.30499999999999999</v>
      </c>
      <c r="V6182" s="20">
        <f t="shared" si="192"/>
        <v>0.68823791404300005</v>
      </c>
      <c r="W6182" s="20">
        <f t="shared" si="193"/>
        <v>6.1660751593550005</v>
      </c>
    </row>
    <row r="6183" spans="1:23" x14ac:dyDescent="0.25">
      <c r="A6183" s="18">
        <v>48634</v>
      </c>
      <c r="B6183" s="18">
        <v>48550</v>
      </c>
      <c r="C6183" s="18">
        <v>6430</v>
      </c>
      <c r="D6183" s="18">
        <v>6430</v>
      </c>
      <c r="E6183" s="18" t="s">
        <v>116</v>
      </c>
      <c r="F6183" s="18" t="s">
        <v>196</v>
      </c>
      <c r="G6183" s="19">
        <v>12.528994387899999</v>
      </c>
      <c r="H6183" s="19">
        <v>5.0702999999999996</v>
      </c>
      <c r="I6183" s="18" t="s">
        <v>79</v>
      </c>
      <c r="J6183" s="18" t="s">
        <v>80</v>
      </c>
      <c r="K6183" s="18">
        <v>16</v>
      </c>
      <c r="L6183" s="18">
        <v>60</v>
      </c>
      <c r="M6183" s="18" t="s">
        <v>71</v>
      </c>
      <c r="N6183" s="18" t="s">
        <v>76</v>
      </c>
      <c r="O6183" s="18" t="s">
        <v>75</v>
      </c>
      <c r="P6183" s="19">
        <v>4523.4671413200003</v>
      </c>
      <c r="Q6183" s="19">
        <v>545760.81248600001</v>
      </c>
      <c r="R6183" s="20">
        <v>0.70014500000000002</v>
      </c>
      <c r="S6183" s="20">
        <v>6.29983</v>
      </c>
      <c r="T6183" s="20">
        <v>0.30199999999999999</v>
      </c>
      <c r="U6183" s="20">
        <v>0.30499999999999999</v>
      </c>
      <c r="V6183" s="20">
        <f t="shared" si="192"/>
        <v>2.4778617450629996</v>
      </c>
      <c r="W6183" s="20">
        <f t="shared" si="193"/>
        <v>22.199709494055</v>
      </c>
    </row>
    <row r="6184" spans="1:23" x14ac:dyDescent="0.25">
      <c r="A6184" s="18">
        <v>48635</v>
      </c>
      <c r="B6184" s="18">
        <v>48551</v>
      </c>
      <c r="C6184" s="18">
        <v>6430</v>
      </c>
      <c r="D6184" s="18">
        <v>6430</v>
      </c>
      <c r="E6184" s="18" t="s">
        <v>116</v>
      </c>
      <c r="F6184" s="18" t="s">
        <v>196</v>
      </c>
      <c r="G6184" s="19">
        <v>6.4787935461000004</v>
      </c>
      <c r="H6184" s="19">
        <v>2.6218699999999999</v>
      </c>
      <c r="I6184" s="18" t="s">
        <v>79</v>
      </c>
      <c r="J6184" s="18" t="s">
        <v>80</v>
      </c>
      <c r="K6184" s="18">
        <v>16</v>
      </c>
      <c r="L6184" s="18">
        <v>60</v>
      </c>
      <c r="M6184" s="18" t="s">
        <v>71</v>
      </c>
      <c r="N6184" s="18" t="s">
        <v>76</v>
      </c>
      <c r="O6184" s="18" t="s">
        <v>75</v>
      </c>
      <c r="P6184" s="19">
        <v>2751.3571135299999</v>
      </c>
      <c r="Q6184" s="19">
        <v>282215.11800299998</v>
      </c>
      <c r="R6184" s="20">
        <v>0.70014500000000002</v>
      </c>
      <c r="S6184" s="20">
        <v>6.29983</v>
      </c>
      <c r="T6184" s="20">
        <v>0.30199999999999999</v>
      </c>
      <c r="U6184" s="20">
        <v>0.30499999999999999</v>
      </c>
      <c r="V6184" s="20">
        <f t="shared" si="192"/>
        <v>1.2813110414627</v>
      </c>
      <c r="W6184" s="20">
        <f t="shared" si="193"/>
        <v>11.4795480210595</v>
      </c>
    </row>
    <row r="6185" spans="1:23" x14ac:dyDescent="0.25">
      <c r="A6185" s="18">
        <v>48636</v>
      </c>
      <c r="B6185" s="18">
        <v>48552</v>
      </c>
      <c r="C6185" s="18">
        <v>6430</v>
      </c>
      <c r="D6185" s="18">
        <v>6430</v>
      </c>
      <c r="E6185" s="18" t="s">
        <v>116</v>
      </c>
      <c r="F6185" s="18" t="s">
        <v>196</v>
      </c>
      <c r="G6185" s="19">
        <v>0.856246397745</v>
      </c>
      <c r="H6185" s="19">
        <v>0.34651100000000001</v>
      </c>
      <c r="I6185" s="18" t="s">
        <v>79</v>
      </c>
      <c r="J6185" s="18" t="s">
        <v>80</v>
      </c>
      <c r="K6185" s="18">
        <v>16</v>
      </c>
      <c r="L6185" s="18">
        <v>60</v>
      </c>
      <c r="M6185" s="18" t="s">
        <v>71</v>
      </c>
      <c r="N6185" s="18" t="s">
        <v>76</v>
      </c>
      <c r="O6185" s="18" t="s">
        <v>75</v>
      </c>
      <c r="P6185" s="19">
        <v>1181.45059543</v>
      </c>
      <c r="Q6185" s="19">
        <v>37297.943893299998</v>
      </c>
      <c r="R6185" s="20">
        <v>0.70014500000000002</v>
      </c>
      <c r="S6185" s="20">
        <v>6.29983</v>
      </c>
      <c r="T6185" s="20">
        <v>0.30199999999999999</v>
      </c>
      <c r="U6185" s="20">
        <v>0.30499999999999999</v>
      </c>
      <c r="V6185" s="20">
        <f t="shared" si="192"/>
        <v>0.16934034497831002</v>
      </c>
      <c r="W6185" s="20">
        <f t="shared" si="193"/>
        <v>1.5171574732253503</v>
      </c>
    </row>
    <row r="6186" spans="1:23" x14ac:dyDescent="0.25">
      <c r="A6186" s="18">
        <v>48637</v>
      </c>
      <c r="B6186" s="18">
        <v>48553</v>
      </c>
      <c r="C6186" s="18">
        <v>6430</v>
      </c>
      <c r="D6186" s="18">
        <v>6430</v>
      </c>
      <c r="E6186" s="18" t="s">
        <v>116</v>
      </c>
      <c r="F6186" s="18" t="s">
        <v>196</v>
      </c>
      <c r="G6186" s="19">
        <v>27.681118337099999</v>
      </c>
      <c r="H6186" s="19">
        <v>11.202199999999999</v>
      </c>
      <c r="I6186" s="18" t="s">
        <v>79</v>
      </c>
      <c r="J6186" s="18" t="s">
        <v>80</v>
      </c>
      <c r="K6186" s="18">
        <v>16</v>
      </c>
      <c r="L6186" s="18">
        <v>60</v>
      </c>
      <c r="M6186" s="18" t="s">
        <v>71</v>
      </c>
      <c r="N6186" s="18" t="s">
        <v>76</v>
      </c>
      <c r="O6186" s="18" t="s">
        <v>75</v>
      </c>
      <c r="P6186" s="19">
        <v>5043.1296280200004</v>
      </c>
      <c r="Q6186" s="19">
        <v>1205784.6916100001</v>
      </c>
      <c r="R6186" s="20">
        <v>0.70014500000000002</v>
      </c>
      <c r="S6186" s="20">
        <v>6.29983</v>
      </c>
      <c r="T6186" s="20">
        <v>0.30199999999999999</v>
      </c>
      <c r="U6186" s="20">
        <v>0.30499999999999999</v>
      </c>
      <c r="V6186" s="20">
        <f t="shared" si="192"/>
        <v>5.4745286946619993</v>
      </c>
      <c r="W6186" s="20">
        <f t="shared" si="193"/>
        <v>49.04750916007</v>
      </c>
    </row>
    <row r="6187" spans="1:23" x14ac:dyDescent="0.25">
      <c r="A6187" s="18">
        <v>48638</v>
      </c>
      <c r="B6187" s="18">
        <v>48554</v>
      </c>
      <c r="C6187" s="18">
        <v>6430</v>
      </c>
      <c r="D6187" s="18">
        <v>6430</v>
      </c>
      <c r="E6187" s="18" t="s">
        <v>116</v>
      </c>
      <c r="F6187" s="18" t="s">
        <v>196</v>
      </c>
      <c r="G6187" s="19">
        <v>2.4449900426100002</v>
      </c>
      <c r="H6187" s="19">
        <v>0.989452</v>
      </c>
      <c r="I6187" s="18" t="s">
        <v>79</v>
      </c>
      <c r="J6187" s="18" t="s">
        <v>80</v>
      </c>
      <c r="K6187" s="18">
        <v>16</v>
      </c>
      <c r="L6187" s="18">
        <v>60</v>
      </c>
      <c r="M6187" s="18" t="s">
        <v>71</v>
      </c>
      <c r="N6187" s="18" t="s">
        <v>76</v>
      </c>
      <c r="O6187" s="18" t="s">
        <v>75</v>
      </c>
      <c r="P6187" s="19">
        <v>1246.4436880400001</v>
      </c>
      <c r="Q6187" s="19">
        <v>106503.340241</v>
      </c>
      <c r="R6187" s="20">
        <v>0.70014500000000002</v>
      </c>
      <c r="S6187" s="20">
        <v>6.29983</v>
      </c>
      <c r="T6187" s="20">
        <v>0.30199999999999999</v>
      </c>
      <c r="U6187" s="20">
        <v>0.30499999999999999</v>
      </c>
      <c r="V6187" s="20">
        <f t="shared" si="192"/>
        <v>0.48354638963691998</v>
      </c>
      <c r="W6187" s="20">
        <f t="shared" si="193"/>
        <v>4.3321986782462005</v>
      </c>
    </row>
    <row r="6188" spans="1:23" x14ac:dyDescent="0.25">
      <c r="A6188" s="18">
        <v>48639</v>
      </c>
      <c r="B6188" s="18">
        <v>48555</v>
      </c>
      <c r="C6188" s="18">
        <v>6430</v>
      </c>
      <c r="D6188" s="18">
        <v>6430</v>
      </c>
      <c r="E6188" s="18" t="s">
        <v>116</v>
      </c>
      <c r="F6188" s="18" t="s">
        <v>196</v>
      </c>
      <c r="G6188" s="19">
        <v>7.4236948606200004</v>
      </c>
      <c r="H6188" s="19">
        <v>3.0042599999999999</v>
      </c>
      <c r="I6188" s="18" t="s">
        <v>79</v>
      </c>
      <c r="J6188" s="18" t="s">
        <v>80</v>
      </c>
      <c r="K6188" s="18">
        <v>16</v>
      </c>
      <c r="L6188" s="18">
        <v>60</v>
      </c>
      <c r="M6188" s="18" t="s">
        <v>71</v>
      </c>
      <c r="N6188" s="18" t="s">
        <v>76</v>
      </c>
      <c r="O6188" s="18" t="s">
        <v>75</v>
      </c>
      <c r="P6188" s="19">
        <v>2113.9317287899999</v>
      </c>
      <c r="Q6188" s="19">
        <v>323374.85462499998</v>
      </c>
      <c r="R6188" s="20">
        <v>0.70014500000000002</v>
      </c>
      <c r="S6188" s="20">
        <v>6.29983</v>
      </c>
      <c r="T6188" s="20">
        <v>0.30199999999999999</v>
      </c>
      <c r="U6188" s="20">
        <v>0.30499999999999999</v>
      </c>
      <c r="V6188" s="20">
        <f t="shared" si="192"/>
        <v>1.4681854971545998</v>
      </c>
      <c r="W6188" s="20">
        <f t="shared" si="193"/>
        <v>13.153797456681</v>
      </c>
    </row>
    <row r="6189" spans="1:23" x14ac:dyDescent="0.25">
      <c r="A6189" s="18">
        <v>48640</v>
      </c>
      <c r="B6189" s="18">
        <v>48556</v>
      </c>
      <c r="C6189" s="18">
        <v>6430</v>
      </c>
      <c r="D6189" s="18">
        <v>6430</v>
      </c>
      <c r="E6189" s="18" t="s">
        <v>116</v>
      </c>
      <c r="F6189" s="18" t="s">
        <v>196</v>
      </c>
      <c r="G6189" s="19">
        <v>4.6823147015400002</v>
      </c>
      <c r="H6189" s="19">
        <v>1.8948700000000001</v>
      </c>
      <c r="I6189" s="18" t="s">
        <v>79</v>
      </c>
      <c r="J6189" s="18" t="s">
        <v>80</v>
      </c>
      <c r="K6189" s="18">
        <v>16</v>
      </c>
      <c r="L6189" s="18">
        <v>60</v>
      </c>
      <c r="M6189" s="18" t="s">
        <v>71</v>
      </c>
      <c r="N6189" s="18" t="s">
        <v>76</v>
      </c>
      <c r="O6189" s="18" t="s">
        <v>75</v>
      </c>
      <c r="P6189" s="19">
        <v>1914.62511608</v>
      </c>
      <c r="Q6189" s="19">
        <v>203960.812553</v>
      </c>
      <c r="R6189" s="20">
        <v>0.70014500000000002</v>
      </c>
      <c r="S6189" s="20">
        <v>6.29983</v>
      </c>
      <c r="T6189" s="20">
        <v>0.30199999999999999</v>
      </c>
      <c r="U6189" s="20">
        <v>0.30499999999999999</v>
      </c>
      <c r="V6189" s="20">
        <f t="shared" si="192"/>
        <v>0.92602526179269995</v>
      </c>
      <c r="W6189" s="20">
        <f t="shared" si="193"/>
        <v>8.2964644161095009</v>
      </c>
    </row>
    <row r="6190" spans="1:23" x14ac:dyDescent="0.25">
      <c r="A6190" s="18">
        <v>48641</v>
      </c>
      <c r="B6190" s="18">
        <v>48557</v>
      </c>
      <c r="C6190" s="18">
        <v>6430</v>
      </c>
      <c r="D6190" s="18">
        <v>6430</v>
      </c>
      <c r="E6190" s="18" t="s">
        <v>116</v>
      </c>
      <c r="F6190" s="18" t="s">
        <v>196</v>
      </c>
      <c r="G6190" s="19">
        <v>4.7490936237800003</v>
      </c>
      <c r="H6190" s="19">
        <v>1.9218900000000001</v>
      </c>
      <c r="I6190" s="18" t="s">
        <v>79</v>
      </c>
      <c r="J6190" s="18" t="s">
        <v>80</v>
      </c>
      <c r="K6190" s="18">
        <v>16</v>
      </c>
      <c r="L6190" s="18">
        <v>60</v>
      </c>
      <c r="M6190" s="18" t="s">
        <v>71</v>
      </c>
      <c r="N6190" s="18" t="s">
        <v>76</v>
      </c>
      <c r="O6190" s="18" t="s">
        <v>75</v>
      </c>
      <c r="P6190" s="19">
        <v>2746.9565974900001</v>
      </c>
      <c r="Q6190" s="19">
        <v>206869.69077099999</v>
      </c>
      <c r="R6190" s="20">
        <v>0.70014500000000002</v>
      </c>
      <c r="S6190" s="20">
        <v>6.29983</v>
      </c>
      <c r="T6190" s="20">
        <v>0.30199999999999999</v>
      </c>
      <c r="U6190" s="20">
        <v>0.30499999999999999</v>
      </c>
      <c r="V6190" s="20">
        <f t="shared" si="192"/>
        <v>0.93922996848689999</v>
      </c>
      <c r="W6190" s="20">
        <f t="shared" si="193"/>
        <v>8.4147682936965005</v>
      </c>
    </row>
    <row r="6191" spans="1:23" x14ac:dyDescent="0.25">
      <c r="A6191" s="18">
        <v>48642</v>
      </c>
      <c r="B6191" s="18">
        <v>48558</v>
      </c>
      <c r="C6191" s="18">
        <v>6430</v>
      </c>
      <c r="D6191" s="18">
        <v>6430</v>
      </c>
      <c r="E6191" s="18" t="s">
        <v>116</v>
      </c>
      <c r="F6191" s="18" t="s">
        <v>196</v>
      </c>
      <c r="G6191" s="19">
        <v>1.8014489755200001</v>
      </c>
      <c r="H6191" s="19">
        <v>0.72902100000000003</v>
      </c>
      <c r="I6191" s="18" t="s">
        <v>79</v>
      </c>
      <c r="J6191" s="18" t="s">
        <v>80</v>
      </c>
      <c r="K6191" s="18">
        <v>16</v>
      </c>
      <c r="L6191" s="18">
        <v>60</v>
      </c>
      <c r="M6191" s="18" t="s">
        <v>71</v>
      </c>
      <c r="N6191" s="18" t="s">
        <v>76</v>
      </c>
      <c r="O6191" s="18" t="s">
        <v>75</v>
      </c>
      <c r="P6191" s="19">
        <v>1049.79848857</v>
      </c>
      <c r="Q6191" s="19">
        <v>78470.8034893</v>
      </c>
      <c r="R6191" s="20">
        <v>0.70014500000000002</v>
      </c>
      <c r="S6191" s="20">
        <v>6.29983</v>
      </c>
      <c r="T6191" s="20">
        <v>0.30199999999999999</v>
      </c>
      <c r="U6191" s="20">
        <v>0.30499999999999999</v>
      </c>
      <c r="V6191" s="20">
        <f t="shared" si="192"/>
        <v>0.35627344481540996</v>
      </c>
      <c r="W6191" s="20">
        <f t="shared" si="193"/>
        <v>3.1919323146688505</v>
      </c>
    </row>
    <row r="6192" spans="1:23" x14ac:dyDescent="0.25">
      <c r="A6192" s="18">
        <v>48643</v>
      </c>
      <c r="B6192" s="18">
        <v>48559</v>
      </c>
      <c r="C6192" s="18">
        <v>6430</v>
      </c>
      <c r="D6192" s="18">
        <v>6430</v>
      </c>
      <c r="E6192" s="18" t="s">
        <v>116</v>
      </c>
      <c r="F6192" s="18" t="s">
        <v>196</v>
      </c>
      <c r="G6192" s="19">
        <v>28.843533212000001</v>
      </c>
      <c r="H6192" s="19">
        <v>11.672599999999999</v>
      </c>
      <c r="I6192" s="18" t="s">
        <v>79</v>
      </c>
      <c r="J6192" s="18" t="s">
        <v>80</v>
      </c>
      <c r="K6192" s="18">
        <v>16</v>
      </c>
      <c r="L6192" s="18">
        <v>60</v>
      </c>
      <c r="M6192" s="18" t="s">
        <v>71</v>
      </c>
      <c r="N6192" s="18" t="s">
        <v>76</v>
      </c>
      <c r="O6192" s="18" t="s">
        <v>75</v>
      </c>
      <c r="P6192" s="19">
        <v>7857.7062490999997</v>
      </c>
      <c r="Q6192" s="19">
        <v>1256419.2810200001</v>
      </c>
      <c r="R6192" s="20">
        <v>0.70014500000000002</v>
      </c>
      <c r="S6192" s="20">
        <v>6.29983</v>
      </c>
      <c r="T6192" s="20">
        <v>0.30199999999999999</v>
      </c>
      <c r="U6192" s="20">
        <v>0.30499999999999999</v>
      </c>
      <c r="V6192" s="20">
        <f t="shared" si="192"/>
        <v>5.7044137438459996</v>
      </c>
      <c r="W6192" s="20">
        <f t="shared" si="193"/>
        <v>51.107099982310004</v>
      </c>
    </row>
    <row r="6193" spans="1:23" x14ac:dyDescent="0.25">
      <c r="A6193" s="18">
        <v>48644</v>
      </c>
      <c r="B6193" s="18">
        <v>48560</v>
      </c>
      <c r="C6193" s="18">
        <v>6430</v>
      </c>
      <c r="D6193" s="18">
        <v>6430</v>
      </c>
      <c r="E6193" s="18" t="s">
        <v>116</v>
      </c>
      <c r="F6193" s="18" t="s">
        <v>196</v>
      </c>
      <c r="G6193" s="19">
        <v>11.5470149617</v>
      </c>
      <c r="H6193" s="19">
        <v>4.6729099999999999</v>
      </c>
      <c r="I6193" s="18" t="s">
        <v>79</v>
      </c>
      <c r="J6193" s="18" t="s">
        <v>80</v>
      </c>
      <c r="K6193" s="18">
        <v>16</v>
      </c>
      <c r="L6193" s="18">
        <v>60</v>
      </c>
      <c r="M6193" s="18" t="s">
        <v>71</v>
      </c>
      <c r="N6193" s="18" t="s">
        <v>76</v>
      </c>
      <c r="O6193" s="18" t="s">
        <v>75</v>
      </c>
      <c r="P6193" s="19">
        <v>2708.1437386600001</v>
      </c>
      <c r="Q6193" s="19">
        <v>502985.95978199999</v>
      </c>
      <c r="R6193" s="20">
        <v>0.70014500000000002</v>
      </c>
      <c r="S6193" s="20">
        <v>6.29983</v>
      </c>
      <c r="T6193" s="20">
        <v>0.30199999999999999</v>
      </c>
      <c r="U6193" s="20">
        <v>0.30499999999999999</v>
      </c>
      <c r="V6193" s="20">
        <f t="shared" si="192"/>
        <v>2.2836567712211</v>
      </c>
      <c r="W6193" s="20">
        <f t="shared" si="193"/>
        <v>20.459784330683501</v>
      </c>
    </row>
    <row r="6194" spans="1:23" x14ac:dyDescent="0.25">
      <c r="A6194" s="18">
        <v>48645</v>
      </c>
      <c r="B6194" s="18">
        <v>48561</v>
      </c>
      <c r="C6194" s="18">
        <v>6430</v>
      </c>
      <c r="D6194" s="18">
        <v>6430</v>
      </c>
      <c r="E6194" s="18" t="s">
        <v>116</v>
      </c>
      <c r="F6194" s="18" t="s">
        <v>196</v>
      </c>
      <c r="G6194" s="19">
        <v>8.8840395182799998</v>
      </c>
      <c r="H6194" s="19">
        <v>3.59524</v>
      </c>
      <c r="I6194" s="18" t="s">
        <v>79</v>
      </c>
      <c r="J6194" s="18" t="s">
        <v>80</v>
      </c>
      <c r="K6194" s="18">
        <v>16</v>
      </c>
      <c r="L6194" s="18">
        <v>60</v>
      </c>
      <c r="M6194" s="18" t="s">
        <v>71</v>
      </c>
      <c r="N6194" s="18" t="s">
        <v>76</v>
      </c>
      <c r="O6194" s="18" t="s">
        <v>75</v>
      </c>
      <c r="P6194" s="19">
        <v>3655.7259202599998</v>
      </c>
      <c r="Q6194" s="19">
        <v>386987.21346300002</v>
      </c>
      <c r="R6194" s="20">
        <v>0.70014500000000002</v>
      </c>
      <c r="S6194" s="20">
        <v>6.29983</v>
      </c>
      <c r="T6194" s="20">
        <v>0.30199999999999999</v>
      </c>
      <c r="U6194" s="20">
        <v>0.30499999999999999</v>
      </c>
      <c r="V6194" s="20">
        <f t="shared" si="192"/>
        <v>1.7569981382403999</v>
      </c>
      <c r="W6194" s="20">
        <f t="shared" si="193"/>
        <v>15.741333562394001</v>
      </c>
    </row>
    <row r="6195" spans="1:23" x14ac:dyDescent="0.25">
      <c r="A6195" s="18">
        <v>48646</v>
      </c>
      <c r="B6195" s="18">
        <v>48562</v>
      </c>
      <c r="C6195" s="18">
        <v>6430</v>
      </c>
      <c r="D6195" s="18">
        <v>6430</v>
      </c>
      <c r="E6195" s="18" t="s">
        <v>116</v>
      </c>
      <c r="F6195" s="18" t="s">
        <v>196</v>
      </c>
      <c r="G6195" s="19">
        <v>2.62936101323</v>
      </c>
      <c r="H6195" s="19">
        <v>1.06406</v>
      </c>
      <c r="I6195" s="18" t="s">
        <v>79</v>
      </c>
      <c r="J6195" s="18" t="s">
        <v>80</v>
      </c>
      <c r="K6195" s="18">
        <v>16</v>
      </c>
      <c r="L6195" s="18">
        <v>60</v>
      </c>
      <c r="M6195" s="18" t="s">
        <v>71</v>
      </c>
      <c r="N6195" s="18" t="s">
        <v>76</v>
      </c>
      <c r="O6195" s="18" t="s">
        <v>75</v>
      </c>
      <c r="P6195" s="19">
        <v>1581.02081944</v>
      </c>
      <c r="Q6195" s="19">
        <v>114534.507597</v>
      </c>
      <c r="R6195" s="20">
        <v>0.70014500000000002</v>
      </c>
      <c r="S6195" s="20">
        <v>6.29983</v>
      </c>
      <c r="T6195" s="20">
        <v>0.30199999999999999</v>
      </c>
      <c r="U6195" s="20">
        <v>0.30499999999999999</v>
      </c>
      <c r="V6195" s="20">
        <f t="shared" si="192"/>
        <v>0.52000740951259994</v>
      </c>
      <c r="W6195" s="20">
        <f t="shared" si="193"/>
        <v>4.6588609913110002</v>
      </c>
    </row>
    <row r="6196" spans="1:23" x14ac:dyDescent="0.25">
      <c r="A6196" s="18">
        <v>48647</v>
      </c>
      <c r="B6196" s="18">
        <v>48563</v>
      </c>
      <c r="C6196" s="18">
        <v>6430</v>
      </c>
      <c r="D6196" s="18">
        <v>6430</v>
      </c>
      <c r="E6196" s="18" t="s">
        <v>116</v>
      </c>
      <c r="F6196" s="18" t="s">
        <v>196</v>
      </c>
      <c r="G6196" s="19">
        <v>5.7848951525999999</v>
      </c>
      <c r="H6196" s="19">
        <v>2.3410600000000001</v>
      </c>
      <c r="I6196" s="18" t="s">
        <v>79</v>
      </c>
      <c r="J6196" s="18" t="s">
        <v>80</v>
      </c>
      <c r="K6196" s="18">
        <v>16</v>
      </c>
      <c r="L6196" s="18">
        <v>60</v>
      </c>
      <c r="M6196" s="18" t="s">
        <v>71</v>
      </c>
      <c r="N6196" s="18" t="s">
        <v>76</v>
      </c>
      <c r="O6196" s="18" t="s">
        <v>75</v>
      </c>
      <c r="P6196" s="19">
        <v>2166.3695753799998</v>
      </c>
      <c r="Q6196" s="19">
        <v>251989.02488800001</v>
      </c>
      <c r="R6196" s="20">
        <v>0.70014500000000002</v>
      </c>
      <c r="S6196" s="20">
        <v>6.29983</v>
      </c>
      <c r="T6196" s="20">
        <v>0.30199999999999999</v>
      </c>
      <c r="U6196" s="20">
        <v>0.30499999999999999</v>
      </c>
      <c r="V6196" s="20">
        <f t="shared" si="192"/>
        <v>1.1440788546826002</v>
      </c>
      <c r="W6196" s="20">
        <f t="shared" si="193"/>
        <v>10.250054613761002</v>
      </c>
    </row>
    <row r="6197" spans="1:23" x14ac:dyDescent="0.25">
      <c r="A6197" s="18">
        <v>48648</v>
      </c>
      <c r="B6197" s="18">
        <v>48564</v>
      </c>
      <c r="C6197" s="18">
        <v>6430</v>
      </c>
      <c r="D6197" s="18">
        <v>6430</v>
      </c>
      <c r="E6197" s="18" t="s">
        <v>116</v>
      </c>
      <c r="F6197" s="18" t="s">
        <v>196</v>
      </c>
      <c r="G6197" s="19">
        <v>3.6839181384500002</v>
      </c>
      <c r="H6197" s="19">
        <v>1.4908300000000001</v>
      </c>
      <c r="I6197" s="18" t="s">
        <v>79</v>
      </c>
      <c r="J6197" s="18" t="s">
        <v>80</v>
      </c>
      <c r="K6197" s="18">
        <v>16</v>
      </c>
      <c r="L6197" s="18">
        <v>60</v>
      </c>
      <c r="M6197" s="18" t="s">
        <v>71</v>
      </c>
      <c r="N6197" s="18" t="s">
        <v>76</v>
      </c>
      <c r="O6197" s="18" t="s">
        <v>75</v>
      </c>
      <c r="P6197" s="19">
        <v>1716.4757475399999</v>
      </c>
      <c r="Q6197" s="19">
        <v>160470.83222499999</v>
      </c>
      <c r="R6197" s="20">
        <v>0.70014500000000002</v>
      </c>
      <c r="S6197" s="20">
        <v>6.29983</v>
      </c>
      <c r="T6197" s="20">
        <v>0.30199999999999999</v>
      </c>
      <c r="U6197" s="20">
        <v>0.30499999999999999</v>
      </c>
      <c r="V6197" s="20">
        <f t="shared" si="192"/>
        <v>0.72857042490430013</v>
      </c>
      <c r="W6197" s="20">
        <f t="shared" si="193"/>
        <v>6.5274230134355005</v>
      </c>
    </row>
    <row r="6198" spans="1:23" x14ac:dyDescent="0.25">
      <c r="A6198" s="18">
        <v>48649</v>
      </c>
      <c r="B6198" s="18">
        <v>48565</v>
      </c>
      <c r="C6198" s="18">
        <v>6430</v>
      </c>
      <c r="D6198" s="18">
        <v>6430</v>
      </c>
      <c r="E6198" s="18" t="s">
        <v>116</v>
      </c>
      <c r="F6198" s="18" t="s">
        <v>196</v>
      </c>
      <c r="G6198" s="19">
        <v>6.2405249762199997</v>
      </c>
      <c r="H6198" s="19">
        <v>2.5254500000000002</v>
      </c>
      <c r="I6198" s="18" t="s">
        <v>79</v>
      </c>
      <c r="J6198" s="18" t="s">
        <v>80</v>
      </c>
      <c r="K6198" s="18">
        <v>16</v>
      </c>
      <c r="L6198" s="18">
        <v>60</v>
      </c>
      <c r="M6198" s="18" t="s">
        <v>71</v>
      </c>
      <c r="N6198" s="18" t="s">
        <v>76</v>
      </c>
      <c r="O6198" s="18" t="s">
        <v>75</v>
      </c>
      <c r="P6198" s="19">
        <v>2270.2741474099998</v>
      </c>
      <c r="Q6198" s="19">
        <v>271836.18061500002</v>
      </c>
      <c r="R6198" s="20">
        <v>0.70014500000000002</v>
      </c>
      <c r="S6198" s="20">
        <v>6.29983</v>
      </c>
      <c r="T6198" s="20">
        <v>0.30199999999999999</v>
      </c>
      <c r="U6198" s="20">
        <v>0.30499999999999999</v>
      </c>
      <c r="V6198" s="20">
        <f t="shared" si="192"/>
        <v>1.2341904707944999</v>
      </c>
      <c r="W6198" s="20">
        <f t="shared" si="193"/>
        <v>11.057384443082501</v>
      </c>
    </row>
    <row r="6199" spans="1:23" x14ac:dyDescent="0.25">
      <c r="A6199" s="18">
        <v>48650</v>
      </c>
      <c r="B6199" s="18">
        <v>48566</v>
      </c>
      <c r="C6199" s="18">
        <v>6430</v>
      </c>
      <c r="D6199" s="18">
        <v>6430</v>
      </c>
      <c r="E6199" s="18" t="s">
        <v>116</v>
      </c>
      <c r="F6199" s="18" t="s">
        <v>196</v>
      </c>
      <c r="G6199" s="19">
        <v>2.9020635125299998</v>
      </c>
      <c r="H6199" s="19">
        <v>1.17442</v>
      </c>
      <c r="I6199" s="18" t="s">
        <v>79</v>
      </c>
      <c r="J6199" s="18" t="s">
        <v>80</v>
      </c>
      <c r="K6199" s="18">
        <v>16</v>
      </c>
      <c r="L6199" s="18">
        <v>60</v>
      </c>
      <c r="M6199" s="18" t="s">
        <v>71</v>
      </c>
      <c r="N6199" s="18" t="s">
        <v>76</v>
      </c>
      <c r="O6199" s="18" t="s">
        <v>75</v>
      </c>
      <c r="P6199" s="19">
        <v>1313.69814804</v>
      </c>
      <c r="Q6199" s="19">
        <v>126413.380951</v>
      </c>
      <c r="R6199" s="20">
        <v>0.70014500000000002</v>
      </c>
      <c r="S6199" s="20">
        <v>6.29983</v>
      </c>
      <c r="T6199" s="20">
        <v>0.30199999999999999</v>
      </c>
      <c r="U6199" s="20">
        <v>0.30499999999999999</v>
      </c>
      <c r="V6199" s="20">
        <f t="shared" si="192"/>
        <v>0.57394047504820001</v>
      </c>
      <c r="W6199" s="20">
        <f t="shared" si="193"/>
        <v>5.1420592122770001</v>
      </c>
    </row>
    <row r="6200" spans="1:23" x14ac:dyDescent="0.25">
      <c r="A6200" s="18">
        <v>48651</v>
      </c>
      <c r="B6200" s="18">
        <v>48567</v>
      </c>
      <c r="C6200" s="18">
        <v>6430</v>
      </c>
      <c r="D6200" s="18">
        <v>6430</v>
      </c>
      <c r="E6200" s="18" t="s">
        <v>116</v>
      </c>
      <c r="F6200" s="18" t="s">
        <v>196</v>
      </c>
      <c r="G6200" s="19">
        <v>4.3764397289700003</v>
      </c>
      <c r="H6200" s="19">
        <v>1.77108</v>
      </c>
      <c r="I6200" s="18" t="s">
        <v>79</v>
      </c>
      <c r="J6200" s="18" t="s">
        <v>80</v>
      </c>
      <c r="K6200" s="18">
        <v>16</v>
      </c>
      <c r="L6200" s="18">
        <v>60</v>
      </c>
      <c r="M6200" s="18" t="s">
        <v>71</v>
      </c>
      <c r="N6200" s="18" t="s">
        <v>76</v>
      </c>
      <c r="O6200" s="18" t="s">
        <v>75</v>
      </c>
      <c r="P6200" s="19">
        <v>1849.8974298000001</v>
      </c>
      <c r="Q6200" s="19">
        <v>190636.95204400001</v>
      </c>
      <c r="R6200" s="20">
        <v>0.70014500000000002</v>
      </c>
      <c r="S6200" s="20">
        <v>6.29983</v>
      </c>
      <c r="T6200" s="20">
        <v>0.30199999999999999</v>
      </c>
      <c r="U6200" s="20">
        <v>0.30499999999999999</v>
      </c>
      <c r="V6200" s="20">
        <f t="shared" si="192"/>
        <v>0.86552893900679995</v>
      </c>
      <c r="W6200" s="20">
        <f t="shared" si="193"/>
        <v>7.7544645268980013</v>
      </c>
    </row>
    <row r="6201" spans="1:23" x14ac:dyDescent="0.25">
      <c r="A6201" s="18">
        <v>48652</v>
      </c>
      <c r="B6201" s="18">
        <v>48568</v>
      </c>
      <c r="C6201" s="18">
        <v>6430</v>
      </c>
      <c r="D6201" s="18">
        <v>6430</v>
      </c>
      <c r="E6201" s="18" t="s">
        <v>116</v>
      </c>
      <c r="F6201" s="18" t="s">
        <v>196</v>
      </c>
      <c r="G6201" s="19">
        <v>23.5084029388</v>
      </c>
      <c r="H6201" s="19">
        <v>9.5135100000000001</v>
      </c>
      <c r="I6201" s="18" t="s">
        <v>79</v>
      </c>
      <c r="J6201" s="18" t="s">
        <v>80</v>
      </c>
      <c r="K6201" s="18">
        <v>16</v>
      </c>
      <c r="L6201" s="18">
        <v>60</v>
      </c>
      <c r="M6201" s="18" t="s">
        <v>71</v>
      </c>
      <c r="N6201" s="18" t="s">
        <v>76</v>
      </c>
      <c r="O6201" s="18" t="s">
        <v>75</v>
      </c>
      <c r="P6201" s="19">
        <v>3877.8994046100001</v>
      </c>
      <c r="Q6201" s="19">
        <v>1024021.93591</v>
      </c>
      <c r="R6201" s="20">
        <v>0.70014500000000002</v>
      </c>
      <c r="S6201" s="20">
        <v>6.29983</v>
      </c>
      <c r="T6201" s="20">
        <v>0.30199999999999999</v>
      </c>
      <c r="U6201" s="20">
        <v>0.30499999999999999</v>
      </c>
      <c r="V6201" s="20">
        <f t="shared" si="192"/>
        <v>4.6492638483470996</v>
      </c>
      <c r="W6201" s="20">
        <f t="shared" si="193"/>
        <v>41.653779513793509</v>
      </c>
    </row>
    <row r="6202" spans="1:23" x14ac:dyDescent="0.25">
      <c r="A6202" s="18">
        <v>48653</v>
      </c>
      <c r="B6202" s="18">
        <v>48569</v>
      </c>
      <c r="C6202" s="18">
        <v>6430</v>
      </c>
      <c r="D6202" s="18">
        <v>6430</v>
      </c>
      <c r="E6202" s="18" t="s">
        <v>116</v>
      </c>
      <c r="F6202" s="18" t="s">
        <v>196</v>
      </c>
      <c r="G6202" s="19">
        <v>3.4628679019700002</v>
      </c>
      <c r="H6202" s="19">
        <v>1.40137</v>
      </c>
      <c r="I6202" s="18" t="s">
        <v>79</v>
      </c>
      <c r="J6202" s="18" t="s">
        <v>80</v>
      </c>
      <c r="K6202" s="18">
        <v>16</v>
      </c>
      <c r="L6202" s="18">
        <v>60</v>
      </c>
      <c r="M6202" s="18" t="s">
        <v>71</v>
      </c>
      <c r="N6202" s="18" t="s">
        <v>76</v>
      </c>
      <c r="O6202" s="18" t="s">
        <v>75</v>
      </c>
      <c r="P6202" s="19">
        <v>2541.5255211499998</v>
      </c>
      <c r="Q6202" s="19">
        <v>150841.92244200001</v>
      </c>
      <c r="R6202" s="20">
        <v>0.70014500000000002</v>
      </c>
      <c r="S6202" s="20">
        <v>6.29983</v>
      </c>
      <c r="T6202" s="20">
        <v>0.30199999999999999</v>
      </c>
      <c r="U6202" s="20">
        <v>0.30499999999999999</v>
      </c>
      <c r="V6202" s="20">
        <f t="shared" si="192"/>
        <v>0.68485121465769994</v>
      </c>
      <c r="W6202" s="20">
        <f t="shared" si="193"/>
        <v>6.1357329731345009</v>
      </c>
    </row>
    <row r="6203" spans="1:23" x14ac:dyDescent="0.25">
      <c r="A6203" s="18">
        <v>48654</v>
      </c>
      <c r="B6203" s="18">
        <v>48570</v>
      </c>
      <c r="C6203" s="18">
        <v>6430</v>
      </c>
      <c r="D6203" s="18">
        <v>6430</v>
      </c>
      <c r="E6203" s="18" t="s">
        <v>116</v>
      </c>
      <c r="F6203" s="18" t="s">
        <v>196</v>
      </c>
      <c r="G6203" s="19">
        <v>10.074196076</v>
      </c>
      <c r="H6203" s="19">
        <v>4.0768800000000001</v>
      </c>
      <c r="I6203" s="18" t="s">
        <v>79</v>
      </c>
      <c r="J6203" s="18" t="s">
        <v>80</v>
      </c>
      <c r="K6203" s="18">
        <v>16</v>
      </c>
      <c r="L6203" s="18">
        <v>60</v>
      </c>
      <c r="M6203" s="18" t="s">
        <v>71</v>
      </c>
      <c r="N6203" s="18" t="s">
        <v>76</v>
      </c>
      <c r="O6203" s="18" t="s">
        <v>75</v>
      </c>
      <c r="P6203" s="19">
        <v>3280.26002982</v>
      </c>
      <c r="Q6203" s="19">
        <v>438830.225744</v>
      </c>
      <c r="R6203" s="20">
        <v>0.70014500000000002</v>
      </c>
      <c r="S6203" s="20">
        <v>6.29983</v>
      </c>
      <c r="T6203" s="20">
        <v>0.30199999999999999</v>
      </c>
      <c r="U6203" s="20">
        <v>0.30499999999999999</v>
      </c>
      <c r="V6203" s="20">
        <f t="shared" si="192"/>
        <v>1.9923761890247997</v>
      </c>
      <c r="W6203" s="20">
        <f t="shared" si="193"/>
        <v>17.850137396628</v>
      </c>
    </row>
    <row r="6204" spans="1:23" x14ac:dyDescent="0.25">
      <c r="A6204" s="18">
        <v>48655</v>
      </c>
      <c r="B6204" s="18">
        <v>48571</v>
      </c>
      <c r="C6204" s="18">
        <v>6430</v>
      </c>
      <c r="D6204" s="18">
        <v>6430</v>
      </c>
      <c r="E6204" s="18" t="s">
        <v>116</v>
      </c>
      <c r="F6204" s="18" t="s">
        <v>196</v>
      </c>
      <c r="G6204" s="19">
        <v>1.1972187358599999</v>
      </c>
      <c r="H6204" s="19">
        <v>0.48449700000000001</v>
      </c>
      <c r="I6204" s="18" t="s">
        <v>79</v>
      </c>
      <c r="J6204" s="18" t="s">
        <v>80</v>
      </c>
      <c r="K6204" s="18">
        <v>16</v>
      </c>
      <c r="L6204" s="18">
        <v>60</v>
      </c>
      <c r="M6204" s="18" t="s">
        <v>71</v>
      </c>
      <c r="N6204" s="18" t="s">
        <v>76</v>
      </c>
      <c r="O6204" s="18" t="s">
        <v>75</v>
      </c>
      <c r="P6204" s="19">
        <v>850.49979974600001</v>
      </c>
      <c r="Q6204" s="19">
        <v>52150.6395309</v>
      </c>
      <c r="R6204" s="20">
        <v>0.70014500000000002</v>
      </c>
      <c r="S6204" s="20">
        <v>6.29983</v>
      </c>
      <c r="T6204" s="20">
        <v>0.30199999999999999</v>
      </c>
      <c r="U6204" s="20">
        <v>0.30499999999999999</v>
      </c>
      <c r="V6204" s="20">
        <f t="shared" si="192"/>
        <v>0.23677427014136998</v>
      </c>
      <c r="W6204" s="20">
        <f t="shared" si="193"/>
        <v>2.1213128711794504</v>
      </c>
    </row>
    <row r="6205" spans="1:23" x14ac:dyDescent="0.25">
      <c r="A6205" s="18">
        <v>48656</v>
      </c>
      <c r="B6205" s="18">
        <v>48572</v>
      </c>
      <c r="C6205" s="18">
        <v>6430</v>
      </c>
      <c r="D6205" s="18">
        <v>6430</v>
      </c>
      <c r="E6205" s="18" t="s">
        <v>116</v>
      </c>
      <c r="F6205" s="18" t="s">
        <v>196</v>
      </c>
      <c r="G6205" s="19">
        <v>39.585171684599999</v>
      </c>
      <c r="H6205" s="19">
        <v>16.019600000000001</v>
      </c>
      <c r="I6205" s="18" t="s">
        <v>79</v>
      </c>
      <c r="J6205" s="18" t="s">
        <v>80</v>
      </c>
      <c r="K6205" s="18">
        <v>16</v>
      </c>
      <c r="L6205" s="18">
        <v>60</v>
      </c>
      <c r="M6205" s="18" t="s">
        <v>71</v>
      </c>
      <c r="N6205" s="18" t="s">
        <v>76</v>
      </c>
      <c r="O6205" s="18" t="s">
        <v>75</v>
      </c>
      <c r="P6205" s="19">
        <v>10343.400850100001</v>
      </c>
      <c r="Q6205" s="19">
        <v>1724323.1812700001</v>
      </c>
      <c r="R6205" s="20">
        <v>0.70014500000000002</v>
      </c>
      <c r="S6205" s="20">
        <v>6.29983</v>
      </c>
      <c r="T6205" s="20">
        <v>0.30199999999999999</v>
      </c>
      <c r="U6205" s="20">
        <v>0.30499999999999999</v>
      </c>
      <c r="V6205" s="20">
        <f t="shared" si="192"/>
        <v>7.8287979037159996</v>
      </c>
      <c r="W6205" s="20">
        <f t="shared" si="193"/>
        <v>70.139925884260009</v>
      </c>
    </row>
    <row r="6206" spans="1:23" x14ac:dyDescent="0.25">
      <c r="A6206" s="18">
        <v>48657</v>
      </c>
      <c r="B6206" s="18">
        <v>48573</v>
      </c>
      <c r="C6206" s="18">
        <v>6430</v>
      </c>
      <c r="D6206" s="18">
        <v>6430</v>
      </c>
      <c r="E6206" s="18" t="s">
        <v>116</v>
      </c>
      <c r="F6206" s="18" t="s">
        <v>196</v>
      </c>
      <c r="G6206" s="19">
        <v>5.8137565038099996</v>
      </c>
      <c r="H6206" s="19">
        <v>2.3527399999999998</v>
      </c>
      <c r="I6206" s="18" t="s">
        <v>79</v>
      </c>
      <c r="J6206" s="18" t="s">
        <v>80</v>
      </c>
      <c r="K6206" s="18">
        <v>16</v>
      </c>
      <c r="L6206" s="18">
        <v>60</v>
      </c>
      <c r="M6206" s="18" t="s">
        <v>71</v>
      </c>
      <c r="N6206" s="18" t="s">
        <v>76</v>
      </c>
      <c r="O6206" s="18" t="s">
        <v>75</v>
      </c>
      <c r="P6206" s="19">
        <v>2009.4717937400001</v>
      </c>
      <c r="Q6206" s="19">
        <v>253246.22031899999</v>
      </c>
      <c r="R6206" s="20">
        <v>0.70014500000000002</v>
      </c>
      <c r="S6206" s="20">
        <v>6.29983</v>
      </c>
      <c r="T6206" s="20">
        <v>0.30199999999999999</v>
      </c>
      <c r="U6206" s="20">
        <v>0.30499999999999999</v>
      </c>
      <c r="V6206" s="20">
        <f t="shared" si="192"/>
        <v>1.1497868848154</v>
      </c>
      <c r="W6206" s="20">
        <f t="shared" si="193"/>
        <v>10.301194113769</v>
      </c>
    </row>
    <row r="6207" spans="1:23" x14ac:dyDescent="0.25">
      <c r="A6207" s="18">
        <v>48658</v>
      </c>
      <c r="B6207" s="18">
        <v>48574</v>
      </c>
      <c r="C6207" s="18">
        <v>6430</v>
      </c>
      <c r="D6207" s="18">
        <v>6430</v>
      </c>
      <c r="E6207" s="18" t="s">
        <v>116</v>
      </c>
      <c r="F6207" s="18" t="s">
        <v>196</v>
      </c>
      <c r="G6207" s="19">
        <v>18.489408531900001</v>
      </c>
      <c r="H6207" s="19">
        <v>7.4824000000000002</v>
      </c>
      <c r="I6207" s="18" t="s">
        <v>79</v>
      </c>
      <c r="J6207" s="18" t="s">
        <v>80</v>
      </c>
      <c r="K6207" s="18">
        <v>16</v>
      </c>
      <c r="L6207" s="18">
        <v>60</v>
      </c>
      <c r="M6207" s="18" t="s">
        <v>71</v>
      </c>
      <c r="N6207" s="18" t="s">
        <v>76</v>
      </c>
      <c r="O6207" s="18" t="s">
        <v>75</v>
      </c>
      <c r="P6207" s="19">
        <v>4909.0667482099998</v>
      </c>
      <c r="Q6207" s="19">
        <v>805395.41405499994</v>
      </c>
      <c r="R6207" s="20">
        <v>0.70014500000000002</v>
      </c>
      <c r="S6207" s="20">
        <v>6.29983</v>
      </c>
      <c r="T6207" s="20">
        <v>0.30199999999999999</v>
      </c>
      <c r="U6207" s="20">
        <v>0.30499999999999999</v>
      </c>
      <c r="V6207" s="20">
        <f t="shared" si="192"/>
        <v>3.6566579337039999</v>
      </c>
      <c r="W6207" s="20">
        <f t="shared" si="193"/>
        <v>32.760804354440005</v>
      </c>
    </row>
    <row r="6208" spans="1:23" x14ac:dyDescent="0.25">
      <c r="A6208" s="18">
        <v>48659</v>
      </c>
      <c r="B6208" s="18">
        <v>48575</v>
      </c>
      <c r="C6208" s="18">
        <v>6430</v>
      </c>
      <c r="D6208" s="18">
        <v>6430</v>
      </c>
      <c r="E6208" s="18" t="s">
        <v>116</v>
      </c>
      <c r="F6208" s="18" t="s">
        <v>196</v>
      </c>
      <c r="G6208" s="19">
        <v>3.55667740166</v>
      </c>
      <c r="H6208" s="19">
        <v>1.4393400000000001</v>
      </c>
      <c r="I6208" s="18" t="s">
        <v>79</v>
      </c>
      <c r="J6208" s="18" t="s">
        <v>80</v>
      </c>
      <c r="K6208" s="18">
        <v>16</v>
      </c>
      <c r="L6208" s="18">
        <v>60</v>
      </c>
      <c r="M6208" s="18" t="s">
        <v>71</v>
      </c>
      <c r="N6208" s="18" t="s">
        <v>76</v>
      </c>
      <c r="O6208" s="18" t="s">
        <v>75</v>
      </c>
      <c r="P6208" s="19">
        <v>1439.3611962800001</v>
      </c>
      <c r="Q6208" s="19">
        <v>154928.24790300001</v>
      </c>
      <c r="R6208" s="20">
        <v>0.70014500000000002</v>
      </c>
      <c r="S6208" s="20">
        <v>6.29983</v>
      </c>
      <c r="T6208" s="20">
        <v>0.30199999999999999</v>
      </c>
      <c r="U6208" s="20">
        <v>0.30499999999999999</v>
      </c>
      <c r="V6208" s="20">
        <f t="shared" si="192"/>
        <v>0.70340719960140008</v>
      </c>
      <c r="W6208" s="20">
        <f t="shared" si="193"/>
        <v>6.3019801319790005</v>
      </c>
    </row>
    <row r="6209" spans="1:23" x14ac:dyDescent="0.25">
      <c r="A6209" s="18">
        <v>48660</v>
      </c>
      <c r="B6209" s="18">
        <v>48576</v>
      </c>
      <c r="C6209" s="18">
        <v>6430</v>
      </c>
      <c r="D6209" s="18">
        <v>6430</v>
      </c>
      <c r="E6209" s="18" t="s">
        <v>116</v>
      </c>
      <c r="F6209" s="18" t="s">
        <v>196</v>
      </c>
      <c r="G6209" s="19">
        <v>8.3942248075499997</v>
      </c>
      <c r="H6209" s="19">
        <v>3.3970199999999999</v>
      </c>
      <c r="I6209" s="18" t="s">
        <v>79</v>
      </c>
      <c r="J6209" s="18" t="s">
        <v>80</v>
      </c>
      <c r="K6209" s="18">
        <v>16</v>
      </c>
      <c r="L6209" s="18">
        <v>60</v>
      </c>
      <c r="M6209" s="18" t="s">
        <v>71</v>
      </c>
      <c r="N6209" s="18" t="s">
        <v>76</v>
      </c>
      <c r="O6209" s="18" t="s">
        <v>75</v>
      </c>
      <c r="P6209" s="19">
        <v>2901.73034861</v>
      </c>
      <c r="Q6209" s="19">
        <v>365650.97000999999</v>
      </c>
      <c r="R6209" s="20">
        <v>0.70014500000000002</v>
      </c>
      <c r="S6209" s="20">
        <v>6.29983</v>
      </c>
      <c r="T6209" s="20">
        <v>0.30199999999999999</v>
      </c>
      <c r="U6209" s="20">
        <v>0.30499999999999999</v>
      </c>
      <c r="V6209" s="20">
        <f t="shared" si="192"/>
        <v>1.6601277843941999</v>
      </c>
      <c r="W6209" s="20">
        <f t="shared" si="193"/>
        <v>14.873450712087001</v>
      </c>
    </row>
    <row r="6210" spans="1:23" x14ac:dyDescent="0.25">
      <c r="A6210" s="18">
        <v>48661</v>
      </c>
      <c r="B6210" s="18">
        <v>48577</v>
      </c>
      <c r="C6210" s="18">
        <v>6430</v>
      </c>
      <c r="D6210" s="18">
        <v>6430</v>
      </c>
      <c r="E6210" s="18" t="s">
        <v>116</v>
      </c>
      <c r="F6210" s="18" t="s">
        <v>196</v>
      </c>
      <c r="G6210" s="19">
        <v>6.0430500834699998</v>
      </c>
      <c r="H6210" s="19">
        <v>2.4455399999999998</v>
      </c>
      <c r="I6210" s="18" t="s">
        <v>79</v>
      </c>
      <c r="J6210" s="18" t="s">
        <v>80</v>
      </c>
      <c r="K6210" s="18">
        <v>16</v>
      </c>
      <c r="L6210" s="18">
        <v>60</v>
      </c>
      <c r="M6210" s="18" t="s">
        <v>71</v>
      </c>
      <c r="N6210" s="18" t="s">
        <v>76</v>
      </c>
      <c r="O6210" s="18" t="s">
        <v>75</v>
      </c>
      <c r="P6210" s="19">
        <v>2154.7776604199998</v>
      </c>
      <c r="Q6210" s="19">
        <v>263234.20869699999</v>
      </c>
      <c r="R6210" s="20">
        <v>0.70014500000000002</v>
      </c>
      <c r="S6210" s="20">
        <v>6.29983</v>
      </c>
      <c r="T6210" s="20">
        <v>0.30199999999999999</v>
      </c>
      <c r="U6210" s="20">
        <v>0.30499999999999999</v>
      </c>
      <c r="V6210" s="20">
        <f t="shared" si="192"/>
        <v>1.1951383571033998</v>
      </c>
      <c r="W6210" s="20">
        <f t="shared" si="193"/>
        <v>10.707507949449001</v>
      </c>
    </row>
    <row r="6211" spans="1:23" x14ac:dyDescent="0.25">
      <c r="A6211" s="18">
        <v>48662</v>
      </c>
      <c r="B6211" s="18">
        <v>48578</v>
      </c>
      <c r="C6211" s="18">
        <v>6430</v>
      </c>
      <c r="D6211" s="18">
        <v>6430</v>
      </c>
      <c r="E6211" s="18" t="s">
        <v>116</v>
      </c>
      <c r="F6211" s="18" t="s">
        <v>196</v>
      </c>
      <c r="G6211" s="19">
        <v>15.133403508100001</v>
      </c>
      <c r="H6211" s="19">
        <v>6.1242700000000001</v>
      </c>
      <c r="I6211" s="18" t="s">
        <v>79</v>
      </c>
      <c r="J6211" s="18" t="s">
        <v>80</v>
      </c>
      <c r="K6211" s="18">
        <v>16</v>
      </c>
      <c r="L6211" s="18">
        <v>60</v>
      </c>
      <c r="M6211" s="18" t="s">
        <v>71</v>
      </c>
      <c r="N6211" s="18" t="s">
        <v>76</v>
      </c>
      <c r="O6211" s="18" t="s">
        <v>75</v>
      </c>
      <c r="P6211" s="19">
        <v>3034.6377251099998</v>
      </c>
      <c r="Q6211" s="19">
        <v>659208.41997000005</v>
      </c>
      <c r="R6211" s="20">
        <v>0.70014500000000002</v>
      </c>
      <c r="S6211" s="20">
        <v>6.29983</v>
      </c>
      <c r="T6211" s="20">
        <v>0.30199999999999999</v>
      </c>
      <c r="U6211" s="20">
        <v>0.30499999999999999</v>
      </c>
      <c r="V6211" s="20">
        <f t="shared" ref="V6211:V6274" si="194">H6211*R6211*(1-T6211)</f>
        <v>2.9929381593666995</v>
      </c>
      <c r="W6211" s="20">
        <f t="shared" ref="W6211:W6274" si="195">H6211*S6211*(1-U6211)</f>
        <v>26.8143926124995</v>
      </c>
    </row>
    <row r="6212" spans="1:23" x14ac:dyDescent="0.25">
      <c r="A6212" s="18">
        <v>48663</v>
      </c>
      <c r="B6212" s="18">
        <v>48579</v>
      </c>
      <c r="C6212" s="18">
        <v>6430</v>
      </c>
      <c r="D6212" s="18">
        <v>6430</v>
      </c>
      <c r="E6212" s="18" t="s">
        <v>116</v>
      </c>
      <c r="F6212" s="18" t="s">
        <v>196</v>
      </c>
      <c r="G6212" s="19">
        <v>31.776655893899999</v>
      </c>
      <c r="H6212" s="19">
        <v>12.8596</v>
      </c>
      <c r="I6212" s="18" t="s">
        <v>79</v>
      </c>
      <c r="J6212" s="18" t="s">
        <v>80</v>
      </c>
      <c r="K6212" s="18">
        <v>16</v>
      </c>
      <c r="L6212" s="18">
        <v>60</v>
      </c>
      <c r="M6212" s="18" t="s">
        <v>71</v>
      </c>
      <c r="N6212" s="18" t="s">
        <v>76</v>
      </c>
      <c r="O6212" s="18" t="s">
        <v>75</v>
      </c>
      <c r="P6212" s="19">
        <v>8505.7693903700001</v>
      </c>
      <c r="Q6212" s="19">
        <v>1384185.5939799999</v>
      </c>
      <c r="R6212" s="20">
        <v>0.70014500000000002</v>
      </c>
      <c r="S6212" s="20">
        <v>6.29983</v>
      </c>
      <c r="T6212" s="20">
        <v>0.30199999999999999</v>
      </c>
      <c r="U6212" s="20">
        <v>0.30499999999999999</v>
      </c>
      <c r="V6212" s="20">
        <f t="shared" si="194"/>
        <v>6.2845020801159999</v>
      </c>
      <c r="W6212" s="20">
        <f t="shared" si="195"/>
        <v>56.30423923826001</v>
      </c>
    </row>
    <row r="6213" spans="1:23" x14ac:dyDescent="0.25">
      <c r="A6213" s="18">
        <v>48664</v>
      </c>
      <c r="B6213" s="18">
        <v>48580</v>
      </c>
      <c r="C6213" s="18">
        <v>6430</v>
      </c>
      <c r="D6213" s="18">
        <v>6430</v>
      </c>
      <c r="E6213" s="18" t="s">
        <v>116</v>
      </c>
      <c r="F6213" s="18" t="s">
        <v>196</v>
      </c>
      <c r="G6213" s="19">
        <v>10.0949700806</v>
      </c>
      <c r="H6213" s="19">
        <v>4.0852899999999996</v>
      </c>
      <c r="I6213" s="18" t="s">
        <v>79</v>
      </c>
      <c r="J6213" s="18" t="s">
        <v>80</v>
      </c>
      <c r="K6213" s="18">
        <v>16</v>
      </c>
      <c r="L6213" s="18">
        <v>60</v>
      </c>
      <c r="M6213" s="18" t="s">
        <v>71</v>
      </c>
      <c r="N6213" s="18" t="s">
        <v>76</v>
      </c>
      <c r="O6213" s="18" t="s">
        <v>75</v>
      </c>
      <c r="P6213" s="19">
        <v>5337.2251540300003</v>
      </c>
      <c r="Q6213" s="19">
        <v>439735.13776499999</v>
      </c>
      <c r="R6213" s="20">
        <v>0.70014500000000002</v>
      </c>
      <c r="S6213" s="20">
        <v>6.29983</v>
      </c>
      <c r="T6213" s="20">
        <v>0.30199999999999999</v>
      </c>
      <c r="U6213" s="20">
        <v>0.30499999999999999</v>
      </c>
      <c r="V6213" s="20">
        <f t="shared" si="194"/>
        <v>1.9964861662008999</v>
      </c>
      <c r="W6213" s="20">
        <f t="shared" si="195"/>
        <v>17.8869595879865</v>
      </c>
    </row>
    <row r="6214" spans="1:23" x14ac:dyDescent="0.25">
      <c r="A6214" s="18">
        <v>48665</v>
      </c>
      <c r="B6214" s="18">
        <v>48581</v>
      </c>
      <c r="C6214" s="18">
        <v>6430</v>
      </c>
      <c r="D6214" s="18">
        <v>6430</v>
      </c>
      <c r="E6214" s="18" t="s">
        <v>116</v>
      </c>
      <c r="F6214" s="18" t="s">
        <v>196</v>
      </c>
      <c r="G6214" s="19">
        <v>12.421453912200001</v>
      </c>
      <c r="H6214" s="19">
        <v>5.0267799999999996</v>
      </c>
      <c r="I6214" s="18" t="s">
        <v>79</v>
      </c>
      <c r="J6214" s="18" t="s">
        <v>80</v>
      </c>
      <c r="K6214" s="18">
        <v>16</v>
      </c>
      <c r="L6214" s="18">
        <v>60</v>
      </c>
      <c r="M6214" s="18" t="s">
        <v>71</v>
      </c>
      <c r="N6214" s="18" t="s">
        <v>76</v>
      </c>
      <c r="O6214" s="18" t="s">
        <v>75</v>
      </c>
      <c r="P6214" s="19">
        <v>6456.4248609699998</v>
      </c>
      <c r="Q6214" s="19">
        <v>541076.36810199998</v>
      </c>
      <c r="R6214" s="20">
        <v>0.70014500000000002</v>
      </c>
      <c r="S6214" s="20">
        <v>6.29983</v>
      </c>
      <c r="T6214" s="20">
        <v>0.30199999999999999</v>
      </c>
      <c r="U6214" s="20">
        <v>0.30499999999999999</v>
      </c>
      <c r="V6214" s="20">
        <f t="shared" si="194"/>
        <v>2.4565934684038</v>
      </c>
      <c r="W6214" s="20">
        <f t="shared" si="195"/>
        <v>22.009162315943001</v>
      </c>
    </row>
    <row r="6215" spans="1:23" x14ac:dyDescent="0.25">
      <c r="A6215" s="18">
        <v>48666</v>
      </c>
      <c r="B6215" s="18">
        <v>48582</v>
      </c>
      <c r="C6215" s="18">
        <v>6430</v>
      </c>
      <c r="D6215" s="18">
        <v>6430</v>
      </c>
      <c r="E6215" s="18" t="s">
        <v>116</v>
      </c>
      <c r="F6215" s="18" t="s">
        <v>196</v>
      </c>
      <c r="G6215" s="19">
        <v>21.3955215356</v>
      </c>
      <c r="H6215" s="19">
        <v>8.6584599999999998</v>
      </c>
      <c r="I6215" s="18" t="s">
        <v>79</v>
      </c>
      <c r="J6215" s="18" t="s">
        <v>80</v>
      </c>
      <c r="K6215" s="18">
        <v>16</v>
      </c>
      <c r="L6215" s="18">
        <v>60</v>
      </c>
      <c r="M6215" s="18" t="s">
        <v>71</v>
      </c>
      <c r="N6215" s="18" t="s">
        <v>76</v>
      </c>
      <c r="O6215" s="18" t="s">
        <v>75</v>
      </c>
      <c r="P6215" s="19">
        <v>9293.2369580699997</v>
      </c>
      <c r="Q6215" s="19">
        <v>931985.19013999996</v>
      </c>
      <c r="R6215" s="20">
        <v>0.70014500000000002</v>
      </c>
      <c r="S6215" s="20">
        <v>6.29983</v>
      </c>
      <c r="T6215" s="20">
        <v>0.30199999999999999</v>
      </c>
      <c r="U6215" s="20">
        <v>0.30499999999999999</v>
      </c>
      <c r="V6215" s="20">
        <f t="shared" si="194"/>
        <v>4.2313998787365996</v>
      </c>
      <c r="W6215" s="20">
        <f t="shared" si="195"/>
        <v>37.910044112950999</v>
      </c>
    </row>
    <row r="6216" spans="1:23" x14ac:dyDescent="0.25">
      <c r="A6216" s="18">
        <v>48667</v>
      </c>
      <c r="B6216" s="18">
        <v>48583</v>
      </c>
      <c r="C6216" s="18">
        <v>6430</v>
      </c>
      <c r="D6216" s="18">
        <v>6430</v>
      </c>
      <c r="E6216" s="18" t="s">
        <v>116</v>
      </c>
      <c r="F6216" s="18" t="s">
        <v>196</v>
      </c>
      <c r="G6216" s="19">
        <v>47.794127785000001</v>
      </c>
      <c r="H6216" s="19">
        <v>19.3416</v>
      </c>
      <c r="I6216" s="18" t="s">
        <v>79</v>
      </c>
      <c r="J6216" s="18" t="s">
        <v>80</v>
      </c>
      <c r="K6216" s="18">
        <v>16</v>
      </c>
      <c r="L6216" s="18">
        <v>60</v>
      </c>
      <c r="M6216" s="18" t="s">
        <v>71</v>
      </c>
      <c r="N6216" s="18" t="s">
        <v>76</v>
      </c>
      <c r="O6216" s="18" t="s">
        <v>75</v>
      </c>
      <c r="P6216" s="19">
        <v>15733.026699100001</v>
      </c>
      <c r="Q6216" s="19">
        <v>2081903.87867</v>
      </c>
      <c r="R6216" s="20">
        <v>0.70014500000000002</v>
      </c>
      <c r="S6216" s="20">
        <v>6.29983</v>
      </c>
      <c r="T6216" s="20">
        <v>0.30199999999999999</v>
      </c>
      <c r="U6216" s="20">
        <v>0.30499999999999999</v>
      </c>
      <c r="V6216" s="20">
        <f t="shared" si="194"/>
        <v>9.4522633233359983</v>
      </c>
      <c r="W6216" s="20">
        <f t="shared" si="195"/>
        <v>84.68491038996001</v>
      </c>
    </row>
    <row r="6217" spans="1:23" x14ac:dyDescent="0.25">
      <c r="A6217" s="18">
        <v>48668</v>
      </c>
      <c r="B6217" s="18">
        <v>48584</v>
      </c>
      <c r="C6217" s="18">
        <v>6430</v>
      </c>
      <c r="D6217" s="18">
        <v>6430</v>
      </c>
      <c r="E6217" s="18" t="s">
        <v>116</v>
      </c>
      <c r="F6217" s="18" t="s">
        <v>196</v>
      </c>
      <c r="G6217" s="19">
        <v>4.4923907782799999</v>
      </c>
      <c r="H6217" s="19">
        <v>1.8180099999999999</v>
      </c>
      <c r="I6217" s="18" t="s">
        <v>79</v>
      </c>
      <c r="J6217" s="18" t="s">
        <v>80</v>
      </c>
      <c r="K6217" s="18">
        <v>16</v>
      </c>
      <c r="L6217" s="18">
        <v>60</v>
      </c>
      <c r="M6217" s="18" t="s">
        <v>71</v>
      </c>
      <c r="N6217" s="18" t="s">
        <v>76</v>
      </c>
      <c r="O6217" s="18" t="s">
        <v>75</v>
      </c>
      <c r="P6217" s="19">
        <v>2654.6353205400001</v>
      </c>
      <c r="Q6217" s="19">
        <v>195687.75954900001</v>
      </c>
      <c r="R6217" s="20">
        <v>0.70014500000000002</v>
      </c>
      <c r="S6217" s="20">
        <v>6.29983</v>
      </c>
      <c r="T6217" s="20">
        <v>0.30199999999999999</v>
      </c>
      <c r="U6217" s="20">
        <v>0.30499999999999999</v>
      </c>
      <c r="V6217" s="20">
        <f t="shared" si="194"/>
        <v>0.88846368679209986</v>
      </c>
      <c r="W6217" s="20">
        <f t="shared" si="195"/>
        <v>7.9599419871185004</v>
      </c>
    </row>
    <row r="6218" spans="1:23" x14ac:dyDescent="0.25">
      <c r="A6218" s="18">
        <v>48670</v>
      </c>
      <c r="B6218" s="18">
        <v>48586</v>
      </c>
      <c r="C6218" s="18">
        <v>6430</v>
      </c>
      <c r="D6218" s="18">
        <v>6430</v>
      </c>
      <c r="E6218" s="18" t="s">
        <v>116</v>
      </c>
      <c r="F6218" s="18" t="s">
        <v>196</v>
      </c>
      <c r="G6218" s="19">
        <v>3.3851539709799998</v>
      </c>
      <c r="H6218" s="19">
        <v>1.36992</v>
      </c>
      <c r="I6218" s="18" t="s">
        <v>79</v>
      </c>
      <c r="J6218" s="18" t="s">
        <v>80</v>
      </c>
      <c r="K6218" s="18">
        <v>16</v>
      </c>
      <c r="L6218" s="18">
        <v>60</v>
      </c>
      <c r="M6218" s="18" t="s">
        <v>71</v>
      </c>
      <c r="N6218" s="18" t="s">
        <v>76</v>
      </c>
      <c r="O6218" s="18" t="s">
        <v>75</v>
      </c>
      <c r="P6218" s="19">
        <v>1441.4055498499999</v>
      </c>
      <c r="Q6218" s="19">
        <v>147456.71714699999</v>
      </c>
      <c r="R6218" s="20">
        <v>0.70014500000000002</v>
      </c>
      <c r="S6218" s="20">
        <v>6.29983</v>
      </c>
      <c r="T6218" s="20">
        <v>0.30199999999999999</v>
      </c>
      <c r="U6218" s="20">
        <v>0.30499999999999999</v>
      </c>
      <c r="V6218" s="20">
        <f t="shared" si="194"/>
        <v>0.66948156160319994</v>
      </c>
      <c r="W6218" s="20">
        <f t="shared" si="195"/>
        <v>5.9980328639520009</v>
      </c>
    </row>
    <row r="6219" spans="1:23" x14ac:dyDescent="0.25">
      <c r="A6219" s="18">
        <v>48671</v>
      </c>
      <c r="B6219" s="18">
        <v>48587</v>
      </c>
      <c r="C6219" s="18">
        <v>6430</v>
      </c>
      <c r="D6219" s="18">
        <v>6430</v>
      </c>
      <c r="E6219" s="18" t="s">
        <v>116</v>
      </c>
      <c r="F6219" s="18" t="s">
        <v>196</v>
      </c>
      <c r="G6219" s="19">
        <v>0.84934350087699995</v>
      </c>
      <c r="H6219" s="19">
        <v>0.34371699999999999</v>
      </c>
      <c r="I6219" s="18" t="s">
        <v>79</v>
      </c>
      <c r="J6219" s="18" t="s">
        <v>80</v>
      </c>
      <c r="K6219" s="18">
        <v>16</v>
      </c>
      <c r="L6219" s="18">
        <v>60</v>
      </c>
      <c r="M6219" s="18" t="s">
        <v>71</v>
      </c>
      <c r="N6219" s="18" t="s">
        <v>76</v>
      </c>
      <c r="O6219" s="18" t="s">
        <v>75</v>
      </c>
      <c r="P6219" s="19">
        <v>930.74690192499997</v>
      </c>
      <c r="Q6219" s="19">
        <v>36997.254908100003</v>
      </c>
      <c r="R6219" s="20">
        <v>0.70014500000000002</v>
      </c>
      <c r="S6219" s="20">
        <v>6.29983</v>
      </c>
      <c r="T6219" s="20">
        <v>0.30199999999999999</v>
      </c>
      <c r="U6219" s="20">
        <v>0.30499999999999999</v>
      </c>
      <c r="V6219" s="20">
        <f t="shared" si="194"/>
        <v>0.16797491379756999</v>
      </c>
      <c r="W6219" s="20">
        <f t="shared" si="195"/>
        <v>1.5049242743364502</v>
      </c>
    </row>
    <row r="6220" spans="1:23" x14ac:dyDescent="0.25">
      <c r="A6220" s="18">
        <v>48672</v>
      </c>
      <c r="B6220" s="18">
        <v>48588</v>
      </c>
      <c r="C6220" s="18">
        <v>6430</v>
      </c>
      <c r="D6220" s="18">
        <v>6430</v>
      </c>
      <c r="E6220" s="18" t="s">
        <v>116</v>
      </c>
      <c r="F6220" s="18" t="s">
        <v>196</v>
      </c>
      <c r="G6220" s="19">
        <v>1.36131941431</v>
      </c>
      <c r="H6220" s="19">
        <v>0.55090600000000001</v>
      </c>
      <c r="I6220" s="18" t="s">
        <v>79</v>
      </c>
      <c r="J6220" s="18" t="s">
        <v>80</v>
      </c>
      <c r="K6220" s="18">
        <v>16</v>
      </c>
      <c r="L6220" s="18">
        <v>60</v>
      </c>
      <c r="M6220" s="18" t="s">
        <v>71</v>
      </c>
      <c r="N6220" s="18" t="s">
        <v>76</v>
      </c>
      <c r="O6220" s="18" t="s">
        <v>75</v>
      </c>
      <c r="P6220" s="19">
        <v>881.65352578700004</v>
      </c>
      <c r="Q6220" s="19">
        <v>59298.8364907</v>
      </c>
      <c r="R6220" s="20">
        <v>0.70014500000000002</v>
      </c>
      <c r="S6220" s="20">
        <v>6.29983</v>
      </c>
      <c r="T6220" s="20">
        <v>0.30199999999999999</v>
      </c>
      <c r="U6220" s="20">
        <v>0.30499999999999999</v>
      </c>
      <c r="V6220" s="20">
        <f t="shared" si="194"/>
        <v>0.26922842879625997</v>
      </c>
      <c r="W6220" s="20">
        <f t="shared" si="195"/>
        <v>2.4120768314561003</v>
      </c>
    </row>
    <row r="6221" spans="1:23" x14ac:dyDescent="0.25">
      <c r="A6221" s="18">
        <v>48673</v>
      </c>
      <c r="B6221" s="18">
        <v>48589</v>
      </c>
      <c r="C6221" s="18">
        <v>6430</v>
      </c>
      <c r="D6221" s="18">
        <v>6430</v>
      </c>
      <c r="E6221" s="18" t="s">
        <v>116</v>
      </c>
      <c r="F6221" s="18" t="s">
        <v>196</v>
      </c>
      <c r="G6221" s="19">
        <v>2.46547092562</v>
      </c>
      <c r="H6221" s="19">
        <v>0.99774099999999999</v>
      </c>
      <c r="I6221" s="18" t="s">
        <v>79</v>
      </c>
      <c r="J6221" s="18" t="s">
        <v>80</v>
      </c>
      <c r="K6221" s="18">
        <v>16</v>
      </c>
      <c r="L6221" s="18">
        <v>60</v>
      </c>
      <c r="M6221" s="18" t="s">
        <v>71</v>
      </c>
      <c r="N6221" s="18" t="s">
        <v>76</v>
      </c>
      <c r="O6221" s="18" t="s">
        <v>75</v>
      </c>
      <c r="P6221" s="19">
        <v>1214.9996649300001</v>
      </c>
      <c r="Q6221" s="19">
        <v>107395.483937</v>
      </c>
      <c r="R6221" s="20">
        <v>0.70014500000000002</v>
      </c>
      <c r="S6221" s="20">
        <v>6.29983</v>
      </c>
      <c r="T6221" s="20">
        <v>0.30199999999999999</v>
      </c>
      <c r="U6221" s="20">
        <v>0.30499999999999999</v>
      </c>
      <c r="V6221" s="20">
        <f t="shared" si="194"/>
        <v>0.48759723396660998</v>
      </c>
      <c r="W6221" s="20">
        <f t="shared" si="195"/>
        <v>4.3684910854008505</v>
      </c>
    </row>
    <row r="6222" spans="1:23" x14ac:dyDescent="0.25">
      <c r="A6222" s="18">
        <v>48674</v>
      </c>
      <c r="B6222" s="18">
        <v>48590</v>
      </c>
      <c r="C6222" s="18">
        <v>6430</v>
      </c>
      <c r="D6222" s="18">
        <v>6430</v>
      </c>
      <c r="E6222" s="18" t="s">
        <v>116</v>
      </c>
      <c r="F6222" s="18" t="s">
        <v>196</v>
      </c>
      <c r="G6222" s="19">
        <v>1.9067784479600001</v>
      </c>
      <c r="H6222" s="19">
        <v>0.77164600000000005</v>
      </c>
      <c r="I6222" s="18" t="s">
        <v>79</v>
      </c>
      <c r="J6222" s="18" t="s">
        <v>80</v>
      </c>
      <c r="K6222" s="18">
        <v>16</v>
      </c>
      <c r="L6222" s="18">
        <v>60</v>
      </c>
      <c r="M6222" s="18" t="s">
        <v>71</v>
      </c>
      <c r="N6222" s="18" t="s">
        <v>76</v>
      </c>
      <c r="O6222" s="18" t="s">
        <v>75</v>
      </c>
      <c r="P6222" s="19">
        <v>1085.700695</v>
      </c>
      <c r="Q6222" s="19">
        <v>83058.936955900004</v>
      </c>
      <c r="R6222" s="20">
        <v>0.70014500000000002</v>
      </c>
      <c r="S6222" s="20">
        <v>6.29983</v>
      </c>
      <c r="T6222" s="20">
        <v>0.30199999999999999</v>
      </c>
      <c r="U6222" s="20">
        <v>0.30499999999999999</v>
      </c>
      <c r="V6222" s="20">
        <f t="shared" si="194"/>
        <v>0.37710433389166004</v>
      </c>
      <c r="W6222" s="20">
        <f t="shared" si="195"/>
        <v>3.3785608410251005</v>
      </c>
    </row>
    <row r="6223" spans="1:23" x14ac:dyDescent="0.25">
      <c r="A6223" s="18">
        <v>48675</v>
      </c>
      <c r="B6223" s="18">
        <v>48591</v>
      </c>
      <c r="C6223" s="18">
        <v>6430</v>
      </c>
      <c r="D6223" s="18">
        <v>6430</v>
      </c>
      <c r="E6223" s="18" t="s">
        <v>116</v>
      </c>
      <c r="F6223" s="18" t="s">
        <v>196</v>
      </c>
      <c r="G6223" s="19">
        <v>22.3419073106</v>
      </c>
      <c r="H6223" s="19">
        <v>9.0414499999999993</v>
      </c>
      <c r="I6223" s="18" t="s">
        <v>79</v>
      </c>
      <c r="J6223" s="18" t="s">
        <v>80</v>
      </c>
      <c r="K6223" s="18">
        <v>16</v>
      </c>
      <c r="L6223" s="18">
        <v>60</v>
      </c>
      <c r="M6223" s="18" t="s">
        <v>71</v>
      </c>
      <c r="N6223" s="18" t="s">
        <v>76</v>
      </c>
      <c r="O6223" s="18" t="s">
        <v>75</v>
      </c>
      <c r="P6223" s="19">
        <v>12226.8526671</v>
      </c>
      <c r="Q6223" s="19">
        <v>973209.58959700004</v>
      </c>
      <c r="R6223" s="20">
        <v>0.70014500000000002</v>
      </c>
      <c r="S6223" s="20">
        <v>6.29983</v>
      </c>
      <c r="T6223" s="20">
        <v>0.30199999999999999</v>
      </c>
      <c r="U6223" s="20">
        <v>0.30499999999999999</v>
      </c>
      <c r="V6223" s="20">
        <f t="shared" si="194"/>
        <v>4.4185675551544996</v>
      </c>
      <c r="W6223" s="20">
        <f t="shared" si="195"/>
        <v>39.586920577682498</v>
      </c>
    </row>
    <row r="6224" spans="1:23" x14ac:dyDescent="0.25">
      <c r="A6224" s="18">
        <v>48676</v>
      </c>
      <c r="B6224" s="18">
        <v>48592</v>
      </c>
      <c r="C6224" s="18">
        <v>6430</v>
      </c>
      <c r="D6224" s="18">
        <v>6430</v>
      </c>
      <c r="E6224" s="18" t="s">
        <v>116</v>
      </c>
      <c r="F6224" s="18" t="s">
        <v>196</v>
      </c>
      <c r="G6224" s="19">
        <v>2.8384546987200001</v>
      </c>
      <c r="H6224" s="19">
        <v>1.1486799999999999</v>
      </c>
      <c r="I6224" s="18" t="s">
        <v>79</v>
      </c>
      <c r="J6224" s="18" t="s">
        <v>80</v>
      </c>
      <c r="K6224" s="18">
        <v>16</v>
      </c>
      <c r="L6224" s="18">
        <v>60</v>
      </c>
      <c r="M6224" s="18" t="s">
        <v>71</v>
      </c>
      <c r="N6224" s="18" t="s">
        <v>76</v>
      </c>
      <c r="O6224" s="18" t="s">
        <v>75</v>
      </c>
      <c r="P6224" s="19">
        <v>1624.5226525200001</v>
      </c>
      <c r="Q6224" s="19">
        <v>123642.592104</v>
      </c>
      <c r="R6224" s="20">
        <v>0.70014500000000002</v>
      </c>
      <c r="S6224" s="20">
        <v>6.29983</v>
      </c>
      <c r="T6224" s="20">
        <v>0.30199999999999999</v>
      </c>
      <c r="U6224" s="20">
        <v>0.30499999999999999</v>
      </c>
      <c r="V6224" s="20">
        <f t="shared" si="194"/>
        <v>0.56136130590279987</v>
      </c>
      <c r="W6224" s="20">
        <f t="shared" si="195"/>
        <v>5.029359663458</v>
      </c>
    </row>
    <row r="6225" spans="1:23" x14ac:dyDescent="0.25">
      <c r="A6225" s="18">
        <v>48677</v>
      </c>
      <c r="B6225" s="18">
        <v>48593</v>
      </c>
      <c r="C6225" s="18">
        <v>6430</v>
      </c>
      <c r="D6225" s="18">
        <v>6430</v>
      </c>
      <c r="E6225" s="18" t="s">
        <v>116</v>
      </c>
      <c r="F6225" s="18" t="s">
        <v>196</v>
      </c>
      <c r="G6225" s="19">
        <v>1.16997958127</v>
      </c>
      <c r="H6225" s="19">
        <v>0.47347400000000001</v>
      </c>
      <c r="I6225" s="18" t="s">
        <v>79</v>
      </c>
      <c r="J6225" s="18" t="s">
        <v>80</v>
      </c>
      <c r="K6225" s="18">
        <v>16</v>
      </c>
      <c r="L6225" s="18">
        <v>60</v>
      </c>
      <c r="M6225" s="18" t="s">
        <v>71</v>
      </c>
      <c r="N6225" s="18" t="s">
        <v>76</v>
      </c>
      <c r="O6225" s="18" t="s">
        <v>75</v>
      </c>
      <c r="P6225" s="19">
        <v>837.35111366199999</v>
      </c>
      <c r="Q6225" s="19">
        <v>50964.106703199999</v>
      </c>
      <c r="R6225" s="20">
        <v>0.70014500000000002</v>
      </c>
      <c r="S6225" s="20">
        <v>6.29983</v>
      </c>
      <c r="T6225" s="20">
        <v>0.30199999999999999</v>
      </c>
      <c r="U6225" s="20">
        <v>0.30499999999999999</v>
      </c>
      <c r="V6225" s="20">
        <f t="shared" si="194"/>
        <v>0.23138731670354001</v>
      </c>
      <c r="W6225" s="20">
        <f t="shared" si="195"/>
        <v>2.0730499680469001</v>
      </c>
    </row>
    <row r="6226" spans="1:23" x14ac:dyDescent="0.25">
      <c r="A6226" s="18">
        <v>48678</v>
      </c>
      <c r="B6226" s="18">
        <v>48594</v>
      </c>
      <c r="C6226" s="18">
        <v>6430</v>
      </c>
      <c r="D6226" s="18">
        <v>6430</v>
      </c>
      <c r="E6226" s="18" t="s">
        <v>116</v>
      </c>
      <c r="F6226" s="18" t="s">
        <v>196</v>
      </c>
      <c r="G6226" s="19">
        <v>2.5467949450999998</v>
      </c>
      <c r="H6226" s="19">
        <v>1.0306500000000001</v>
      </c>
      <c r="I6226" s="18" t="s">
        <v>79</v>
      </c>
      <c r="J6226" s="18" t="s">
        <v>80</v>
      </c>
      <c r="K6226" s="18">
        <v>16</v>
      </c>
      <c r="L6226" s="18">
        <v>60</v>
      </c>
      <c r="M6226" s="18" t="s">
        <v>71</v>
      </c>
      <c r="N6226" s="18" t="s">
        <v>76</v>
      </c>
      <c r="O6226" s="18" t="s">
        <v>75</v>
      </c>
      <c r="P6226" s="19">
        <v>1334.45207155</v>
      </c>
      <c r="Q6226" s="19">
        <v>110937.94405599999</v>
      </c>
      <c r="R6226" s="20">
        <v>0.70014500000000002</v>
      </c>
      <c r="S6226" s="20">
        <v>6.29983</v>
      </c>
      <c r="T6226" s="20">
        <v>0.30199999999999999</v>
      </c>
      <c r="U6226" s="20">
        <v>0.30499999999999999</v>
      </c>
      <c r="V6226" s="20">
        <f t="shared" si="194"/>
        <v>0.50367990208650004</v>
      </c>
      <c r="W6226" s="20">
        <f t="shared" si="195"/>
        <v>4.5125792537025005</v>
      </c>
    </row>
    <row r="6227" spans="1:23" x14ac:dyDescent="0.25">
      <c r="A6227" s="18">
        <v>48679</v>
      </c>
      <c r="B6227" s="18">
        <v>48595</v>
      </c>
      <c r="C6227" s="18">
        <v>6430</v>
      </c>
      <c r="D6227" s="18">
        <v>6430</v>
      </c>
      <c r="E6227" s="18" t="s">
        <v>116</v>
      </c>
      <c r="F6227" s="18" t="s">
        <v>196</v>
      </c>
      <c r="G6227" s="19">
        <v>13.6996668474</v>
      </c>
      <c r="H6227" s="19">
        <v>5.54406</v>
      </c>
      <c r="I6227" s="18" t="s">
        <v>79</v>
      </c>
      <c r="J6227" s="18" t="s">
        <v>80</v>
      </c>
      <c r="K6227" s="18">
        <v>16</v>
      </c>
      <c r="L6227" s="18">
        <v>60</v>
      </c>
      <c r="M6227" s="18" t="s">
        <v>71</v>
      </c>
      <c r="N6227" s="18" t="s">
        <v>76</v>
      </c>
      <c r="O6227" s="18" t="s">
        <v>75</v>
      </c>
      <c r="P6227" s="19">
        <v>6052.0923606899996</v>
      </c>
      <c r="Q6227" s="19">
        <v>596755.10084500001</v>
      </c>
      <c r="R6227" s="20">
        <v>0.70014500000000002</v>
      </c>
      <c r="S6227" s="20">
        <v>6.29983</v>
      </c>
      <c r="T6227" s="20">
        <v>0.30199999999999999</v>
      </c>
      <c r="U6227" s="20">
        <v>0.30499999999999999</v>
      </c>
      <c r="V6227" s="20">
        <f t="shared" si="194"/>
        <v>2.7093888303125997</v>
      </c>
      <c r="W6227" s="20">
        <f t="shared" si="195"/>
        <v>24.274011679311002</v>
      </c>
    </row>
    <row r="6228" spans="1:23" x14ac:dyDescent="0.25">
      <c r="A6228" s="18">
        <v>48680</v>
      </c>
      <c r="B6228" s="18">
        <v>48596</v>
      </c>
      <c r="C6228" s="18">
        <v>6430</v>
      </c>
      <c r="D6228" s="18">
        <v>6430</v>
      </c>
      <c r="E6228" s="18" t="s">
        <v>116</v>
      </c>
      <c r="F6228" s="18" t="s">
        <v>196</v>
      </c>
      <c r="G6228" s="19">
        <v>3.6849901605499999</v>
      </c>
      <c r="H6228" s="19">
        <v>1.49126</v>
      </c>
      <c r="I6228" s="18" t="s">
        <v>79</v>
      </c>
      <c r="J6228" s="18" t="s">
        <v>80</v>
      </c>
      <c r="K6228" s="18">
        <v>16</v>
      </c>
      <c r="L6228" s="18">
        <v>60</v>
      </c>
      <c r="M6228" s="18" t="s">
        <v>71</v>
      </c>
      <c r="N6228" s="18" t="s">
        <v>76</v>
      </c>
      <c r="O6228" s="18" t="s">
        <v>75</v>
      </c>
      <c r="P6228" s="19">
        <v>1694.8850422800001</v>
      </c>
      <c r="Q6228" s="19">
        <v>160517.52932199999</v>
      </c>
      <c r="R6228" s="20">
        <v>0.70014500000000002</v>
      </c>
      <c r="S6228" s="20">
        <v>6.29983</v>
      </c>
      <c r="T6228" s="20">
        <v>0.30199999999999999</v>
      </c>
      <c r="U6228" s="20">
        <v>0.30499999999999999</v>
      </c>
      <c r="V6228" s="20">
        <f t="shared" si="194"/>
        <v>0.7287805664246001</v>
      </c>
      <c r="W6228" s="20">
        <f t="shared" si="195"/>
        <v>6.5293057176310016</v>
      </c>
    </row>
    <row r="6229" spans="1:23" x14ac:dyDescent="0.25">
      <c r="A6229" s="18">
        <v>48681</v>
      </c>
      <c r="B6229" s="18">
        <v>48597</v>
      </c>
      <c r="C6229" s="18">
        <v>6430</v>
      </c>
      <c r="D6229" s="18">
        <v>6430</v>
      </c>
      <c r="E6229" s="18" t="s">
        <v>116</v>
      </c>
      <c r="F6229" s="18" t="s">
        <v>196</v>
      </c>
      <c r="G6229" s="19">
        <v>1.6708266812200001</v>
      </c>
      <c r="H6229" s="19">
        <v>0.67615999999999998</v>
      </c>
      <c r="I6229" s="18" t="s">
        <v>79</v>
      </c>
      <c r="J6229" s="18" t="s">
        <v>80</v>
      </c>
      <c r="K6229" s="18">
        <v>16</v>
      </c>
      <c r="L6229" s="18">
        <v>60</v>
      </c>
      <c r="M6229" s="18" t="s">
        <v>71</v>
      </c>
      <c r="N6229" s="18" t="s">
        <v>76</v>
      </c>
      <c r="O6229" s="18" t="s">
        <v>75</v>
      </c>
      <c r="P6229" s="19">
        <v>1037.57178742</v>
      </c>
      <c r="Q6229" s="19">
        <v>72780.919109199996</v>
      </c>
      <c r="R6229" s="20">
        <v>0.70014500000000002</v>
      </c>
      <c r="S6229" s="20">
        <v>6.29983</v>
      </c>
      <c r="T6229" s="20">
        <v>0.30199999999999999</v>
      </c>
      <c r="U6229" s="20">
        <v>0.30499999999999999</v>
      </c>
      <c r="V6229" s="20">
        <f t="shared" si="194"/>
        <v>0.33044021015359998</v>
      </c>
      <c r="W6229" s="20">
        <f t="shared" si="195"/>
        <v>2.9604866716960005</v>
      </c>
    </row>
    <row r="6230" spans="1:23" x14ac:dyDescent="0.25">
      <c r="A6230" s="18">
        <v>48682</v>
      </c>
      <c r="B6230" s="18">
        <v>48598</v>
      </c>
      <c r="C6230" s="18">
        <v>6430</v>
      </c>
      <c r="D6230" s="18">
        <v>6430</v>
      </c>
      <c r="E6230" s="18" t="s">
        <v>116</v>
      </c>
      <c r="F6230" s="18" t="s">
        <v>196</v>
      </c>
      <c r="G6230" s="19">
        <v>1.7962851798199999</v>
      </c>
      <c r="H6230" s="19">
        <v>0.72693099999999999</v>
      </c>
      <c r="I6230" s="18" t="s">
        <v>79</v>
      </c>
      <c r="J6230" s="18" t="s">
        <v>80</v>
      </c>
      <c r="K6230" s="18">
        <v>16</v>
      </c>
      <c r="L6230" s="18">
        <v>60</v>
      </c>
      <c r="M6230" s="18" t="s">
        <v>71</v>
      </c>
      <c r="N6230" s="18" t="s">
        <v>76</v>
      </c>
      <c r="O6230" s="18" t="s">
        <v>75</v>
      </c>
      <c r="P6230" s="19">
        <v>1153.71094722</v>
      </c>
      <c r="Q6230" s="19">
        <v>78245.869448500001</v>
      </c>
      <c r="R6230" s="20">
        <v>0.70014500000000002</v>
      </c>
      <c r="S6230" s="20">
        <v>6.29983</v>
      </c>
      <c r="T6230" s="20">
        <v>0.30199999999999999</v>
      </c>
      <c r="U6230" s="20">
        <v>0.30499999999999999</v>
      </c>
      <c r="V6230" s="20">
        <f t="shared" si="194"/>
        <v>0.35525205928650999</v>
      </c>
      <c r="W6230" s="20">
        <f t="shared" si="195"/>
        <v>3.1827814966023502</v>
      </c>
    </row>
    <row r="6231" spans="1:23" x14ac:dyDescent="0.25">
      <c r="A6231" s="18">
        <v>48683</v>
      </c>
      <c r="B6231" s="18">
        <v>48599</v>
      </c>
      <c r="C6231" s="18">
        <v>6430</v>
      </c>
      <c r="D6231" s="18">
        <v>6430</v>
      </c>
      <c r="E6231" s="18" t="s">
        <v>116</v>
      </c>
      <c r="F6231" s="18" t="s">
        <v>196</v>
      </c>
      <c r="G6231" s="19">
        <v>5.4012788364500004</v>
      </c>
      <c r="H6231" s="19">
        <v>2.1858200000000001</v>
      </c>
      <c r="I6231" s="18" t="s">
        <v>79</v>
      </c>
      <c r="J6231" s="18" t="s">
        <v>80</v>
      </c>
      <c r="K6231" s="18">
        <v>16</v>
      </c>
      <c r="L6231" s="18">
        <v>60</v>
      </c>
      <c r="M6231" s="18" t="s">
        <v>71</v>
      </c>
      <c r="N6231" s="18" t="s">
        <v>76</v>
      </c>
      <c r="O6231" s="18" t="s">
        <v>75</v>
      </c>
      <c r="P6231" s="19">
        <v>2822.7769408499998</v>
      </c>
      <c r="Q6231" s="19">
        <v>235278.764998</v>
      </c>
      <c r="R6231" s="20">
        <v>0.70014500000000002</v>
      </c>
      <c r="S6231" s="20">
        <v>6.29983</v>
      </c>
      <c r="T6231" s="20">
        <v>0.30199999999999999</v>
      </c>
      <c r="U6231" s="20">
        <v>0.30499999999999999</v>
      </c>
      <c r="V6231" s="20">
        <f t="shared" si="194"/>
        <v>1.0682128788422001</v>
      </c>
      <c r="W6231" s="20">
        <f t="shared" si="195"/>
        <v>9.5703546153670001</v>
      </c>
    </row>
    <row r="6232" spans="1:23" x14ac:dyDescent="0.25">
      <c r="A6232" s="18">
        <v>48684</v>
      </c>
      <c r="B6232" s="18">
        <v>48600</v>
      </c>
      <c r="C6232" s="18">
        <v>6430</v>
      </c>
      <c r="D6232" s="18">
        <v>6430</v>
      </c>
      <c r="E6232" s="18" t="s">
        <v>116</v>
      </c>
      <c r="F6232" s="18" t="s">
        <v>196</v>
      </c>
      <c r="G6232" s="19">
        <v>1.67124742788</v>
      </c>
      <c r="H6232" s="19">
        <v>0.67632999999999999</v>
      </c>
      <c r="I6232" s="18" t="s">
        <v>79</v>
      </c>
      <c r="J6232" s="18" t="s">
        <v>80</v>
      </c>
      <c r="K6232" s="18">
        <v>16</v>
      </c>
      <c r="L6232" s="18">
        <v>60</v>
      </c>
      <c r="M6232" s="18" t="s">
        <v>71</v>
      </c>
      <c r="N6232" s="18" t="s">
        <v>76</v>
      </c>
      <c r="O6232" s="18" t="s">
        <v>75</v>
      </c>
      <c r="P6232" s="19">
        <v>1014.29228381</v>
      </c>
      <c r="Q6232" s="19">
        <v>72799.246760399998</v>
      </c>
      <c r="R6232" s="20">
        <v>0.70014500000000002</v>
      </c>
      <c r="S6232" s="20">
        <v>6.29983</v>
      </c>
      <c r="T6232" s="20">
        <v>0.30199999999999999</v>
      </c>
      <c r="U6232" s="20">
        <v>0.30499999999999999</v>
      </c>
      <c r="V6232" s="20">
        <f t="shared" si="194"/>
        <v>0.33052328935929998</v>
      </c>
      <c r="W6232" s="20">
        <f t="shared" si="195"/>
        <v>2.9612309966105004</v>
      </c>
    </row>
    <row r="6233" spans="1:23" x14ac:dyDescent="0.25">
      <c r="A6233" s="18">
        <v>48685</v>
      </c>
      <c r="B6233" s="18">
        <v>48601</v>
      </c>
      <c r="C6233" s="18">
        <v>6430</v>
      </c>
      <c r="D6233" s="18">
        <v>6430</v>
      </c>
      <c r="E6233" s="18" t="s">
        <v>116</v>
      </c>
      <c r="F6233" s="18" t="s">
        <v>196</v>
      </c>
      <c r="G6233" s="19">
        <v>4.9821789836199999</v>
      </c>
      <c r="H6233" s="19">
        <v>2.0162200000000001</v>
      </c>
      <c r="I6233" s="18" t="s">
        <v>79</v>
      </c>
      <c r="J6233" s="18" t="s">
        <v>80</v>
      </c>
      <c r="K6233" s="18">
        <v>16</v>
      </c>
      <c r="L6233" s="18">
        <v>60</v>
      </c>
      <c r="M6233" s="18" t="s">
        <v>71</v>
      </c>
      <c r="N6233" s="18" t="s">
        <v>76</v>
      </c>
      <c r="O6233" s="18" t="s">
        <v>75</v>
      </c>
      <c r="P6233" s="19">
        <v>3337.5705962400002</v>
      </c>
      <c r="Q6233" s="19">
        <v>217022.848432</v>
      </c>
      <c r="R6233" s="20">
        <v>0.70014500000000002</v>
      </c>
      <c r="S6233" s="20">
        <v>6.29983</v>
      </c>
      <c r="T6233" s="20">
        <v>0.30199999999999999</v>
      </c>
      <c r="U6233" s="20">
        <v>0.30499999999999999</v>
      </c>
      <c r="V6233" s="20">
        <f t="shared" si="194"/>
        <v>0.9853291536262001</v>
      </c>
      <c r="W6233" s="20">
        <f t="shared" si="195"/>
        <v>8.8277810536070014</v>
      </c>
    </row>
    <row r="6234" spans="1:23" x14ac:dyDescent="0.25">
      <c r="A6234" s="18">
        <v>48686</v>
      </c>
      <c r="B6234" s="18">
        <v>48602</v>
      </c>
      <c r="C6234" s="18">
        <v>6430</v>
      </c>
      <c r="D6234" s="18">
        <v>6430</v>
      </c>
      <c r="E6234" s="18" t="s">
        <v>116</v>
      </c>
      <c r="F6234" s="18" t="s">
        <v>196</v>
      </c>
      <c r="G6234" s="19">
        <v>13.0912695701</v>
      </c>
      <c r="H6234" s="19">
        <v>5.2978500000000004</v>
      </c>
      <c r="I6234" s="18" t="s">
        <v>79</v>
      </c>
      <c r="J6234" s="18" t="s">
        <v>80</v>
      </c>
      <c r="K6234" s="18">
        <v>16</v>
      </c>
      <c r="L6234" s="18">
        <v>60</v>
      </c>
      <c r="M6234" s="18" t="s">
        <v>71</v>
      </c>
      <c r="N6234" s="18" t="s">
        <v>76</v>
      </c>
      <c r="O6234" s="18" t="s">
        <v>75</v>
      </c>
      <c r="P6234" s="19">
        <v>4224.4979614900003</v>
      </c>
      <c r="Q6234" s="19">
        <v>570253.42145499995</v>
      </c>
      <c r="R6234" s="20">
        <v>0.70014500000000002</v>
      </c>
      <c r="S6234" s="20">
        <v>6.29983</v>
      </c>
      <c r="T6234" s="20">
        <v>0.30199999999999999</v>
      </c>
      <c r="U6234" s="20">
        <v>0.30499999999999999</v>
      </c>
      <c r="V6234" s="20">
        <f t="shared" si="194"/>
        <v>2.5890657053985002</v>
      </c>
      <c r="W6234" s="20">
        <f t="shared" si="195"/>
        <v>23.196010284022503</v>
      </c>
    </row>
    <row r="6235" spans="1:23" x14ac:dyDescent="0.25">
      <c r="A6235" s="18">
        <v>48687</v>
      </c>
      <c r="B6235" s="18">
        <v>48603</v>
      </c>
      <c r="C6235" s="18">
        <v>6430</v>
      </c>
      <c r="D6235" s="18">
        <v>6430</v>
      </c>
      <c r="E6235" s="18" t="s">
        <v>116</v>
      </c>
      <c r="F6235" s="18" t="s">
        <v>196</v>
      </c>
      <c r="G6235" s="19">
        <v>8.0093386260300008</v>
      </c>
      <c r="H6235" s="19">
        <v>3.24126</v>
      </c>
      <c r="I6235" s="18" t="s">
        <v>79</v>
      </c>
      <c r="J6235" s="18" t="s">
        <v>80</v>
      </c>
      <c r="K6235" s="18">
        <v>16</v>
      </c>
      <c r="L6235" s="18">
        <v>60</v>
      </c>
      <c r="M6235" s="18" t="s">
        <v>71</v>
      </c>
      <c r="N6235" s="18" t="s">
        <v>76</v>
      </c>
      <c r="O6235" s="18" t="s">
        <v>75</v>
      </c>
      <c r="P6235" s="19">
        <v>3331.5515212700002</v>
      </c>
      <c r="Q6235" s="19">
        <v>348885.39500299998</v>
      </c>
      <c r="R6235" s="20">
        <v>0.70014500000000002</v>
      </c>
      <c r="S6235" s="20">
        <v>6.29983</v>
      </c>
      <c r="T6235" s="20">
        <v>0.30199999999999999</v>
      </c>
      <c r="U6235" s="20">
        <v>0.30499999999999999</v>
      </c>
      <c r="V6235" s="20">
        <f t="shared" si="194"/>
        <v>1.5840076839245998</v>
      </c>
      <c r="W6235" s="20">
        <f t="shared" si="195"/>
        <v>14.191473955131</v>
      </c>
    </row>
    <row r="6236" spans="1:23" x14ac:dyDescent="0.25">
      <c r="A6236" s="18">
        <v>48688</v>
      </c>
      <c r="B6236" s="18">
        <v>48604</v>
      </c>
      <c r="C6236" s="18">
        <v>6430</v>
      </c>
      <c r="D6236" s="18">
        <v>6430</v>
      </c>
      <c r="E6236" s="18" t="s">
        <v>116</v>
      </c>
      <c r="F6236" s="18" t="s">
        <v>196</v>
      </c>
      <c r="G6236" s="19">
        <v>11.7470256137</v>
      </c>
      <c r="H6236" s="19">
        <v>4.7538499999999999</v>
      </c>
      <c r="I6236" s="18" t="s">
        <v>79</v>
      </c>
      <c r="J6236" s="18" t="s">
        <v>80</v>
      </c>
      <c r="K6236" s="18">
        <v>16</v>
      </c>
      <c r="L6236" s="18">
        <v>60</v>
      </c>
      <c r="M6236" s="18" t="s">
        <v>71</v>
      </c>
      <c r="N6236" s="18" t="s">
        <v>76</v>
      </c>
      <c r="O6236" s="18" t="s">
        <v>75</v>
      </c>
      <c r="P6236" s="19">
        <v>8729.0802175299996</v>
      </c>
      <c r="Q6236" s="19">
        <v>511698.38893000002</v>
      </c>
      <c r="R6236" s="20">
        <v>0.70014500000000002</v>
      </c>
      <c r="S6236" s="20">
        <v>6.29983</v>
      </c>
      <c r="T6236" s="20">
        <v>0.30199999999999999</v>
      </c>
      <c r="U6236" s="20">
        <v>0.30499999999999999</v>
      </c>
      <c r="V6236" s="20">
        <f t="shared" si="194"/>
        <v>2.3232122471584997</v>
      </c>
      <c r="W6236" s="20">
        <f t="shared" si="195"/>
        <v>20.814170557622504</v>
      </c>
    </row>
    <row r="6237" spans="1:23" x14ac:dyDescent="0.25">
      <c r="A6237" s="18">
        <v>48689</v>
      </c>
      <c r="B6237" s="18">
        <v>48605</v>
      </c>
      <c r="C6237" s="18">
        <v>6430</v>
      </c>
      <c r="D6237" s="18">
        <v>6430</v>
      </c>
      <c r="E6237" s="18" t="s">
        <v>116</v>
      </c>
      <c r="F6237" s="18" t="s">
        <v>196</v>
      </c>
      <c r="G6237" s="19">
        <v>10.864321525499999</v>
      </c>
      <c r="H6237" s="19">
        <v>4.3966399999999997</v>
      </c>
      <c r="I6237" s="18" t="s">
        <v>79</v>
      </c>
      <c r="J6237" s="18" t="s">
        <v>80</v>
      </c>
      <c r="K6237" s="18">
        <v>16</v>
      </c>
      <c r="L6237" s="18">
        <v>60</v>
      </c>
      <c r="M6237" s="18" t="s">
        <v>71</v>
      </c>
      <c r="N6237" s="18" t="s">
        <v>76</v>
      </c>
      <c r="O6237" s="18" t="s">
        <v>75</v>
      </c>
      <c r="P6237" s="19">
        <v>5329.9275801900003</v>
      </c>
      <c r="Q6237" s="19">
        <v>473247.95265400002</v>
      </c>
      <c r="R6237" s="20">
        <v>0.70014500000000002</v>
      </c>
      <c r="S6237" s="20">
        <v>6.29983</v>
      </c>
      <c r="T6237" s="20">
        <v>0.30199999999999999</v>
      </c>
      <c r="U6237" s="20">
        <v>0.30499999999999999</v>
      </c>
      <c r="V6237" s="20">
        <f t="shared" si="194"/>
        <v>2.1486432879343997</v>
      </c>
      <c r="W6237" s="20">
        <f t="shared" si="195"/>
        <v>19.250168776984001</v>
      </c>
    </row>
    <row r="6238" spans="1:23" x14ac:dyDescent="0.25">
      <c r="A6238" s="18">
        <v>48690</v>
      </c>
      <c r="B6238" s="18">
        <v>48606</v>
      </c>
      <c r="C6238" s="18">
        <v>6430</v>
      </c>
      <c r="D6238" s="18">
        <v>6430</v>
      </c>
      <c r="E6238" s="18" t="s">
        <v>116</v>
      </c>
      <c r="F6238" s="18" t="s">
        <v>196</v>
      </c>
      <c r="G6238" s="19">
        <v>49.496058877300001</v>
      </c>
      <c r="H6238" s="19">
        <v>20.0303</v>
      </c>
      <c r="I6238" s="18" t="s">
        <v>79</v>
      </c>
      <c r="J6238" s="18" t="s">
        <v>80</v>
      </c>
      <c r="K6238" s="18">
        <v>16</v>
      </c>
      <c r="L6238" s="18">
        <v>60</v>
      </c>
      <c r="M6238" s="18" t="s">
        <v>71</v>
      </c>
      <c r="N6238" s="18" t="s">
        <v>76</v>
      </c>
      <c r="O6238" s="18" t="s">
        <v>75</v>
      </c>
      <c r="P6238" s="19">
        <v>16786.4072471</v>
      </c>
      <c r="Q6238" s="19">
        <v>2156039.7005099999</v>
      </c>
      <c r="R6238" s="20">
        <v>0.70014500000000002</v>
      </c>
      <c r="S6238" s="20">
        <v>6.29983</v>
      </c>
      <c r="T6238" s="20">
        <v>0.30199999999999999</v>
      </c>
      <c r="U6238" s="20">
        <v>0.30499999999999999</v>
      </c>
      <c r="V6238" s="20">
        <f t="shared" si="194"/>
        <v>9.7888318466630011</v>
      </c>
      <c r="W6238" s="20">
        <f t="shared" si="195"/>
        <v>87.700301970055008</v>
      </c>
    </row>
    <row r="6239" spans="1:23" x14ac:dyDescent="0.25">
      <c r="A6239" s="18">
        <v>48691</v>
      </c>
      <c r="B6239" s="18">
        <v>48607</v>
      </c>
      <c r="C6239" s="18">
        <v>6430</v>
      </c>
      <c r="D6239" s="18">
        <v>6430</v>
      </c>
      <c r="E6239" s="18" t="s">
        <v>116</v>
      </c>
      <c r="F6239" s="18" t="s">
        <v>196</v>
      </c>
      <c r="G6239" s="19">
        <v>3.9579506648999998</v>
      </c>
      <c r="H6239" s="19">
        <v>1.6017300000000001</v>
      </c>
      <c r="I6239" s="18" t="s">
        <v>79</v>
      </c>
      <c r="J6239" s="18" t="s">
        <v>80</v>
      </c>
      <c r="K6239" s="18">
        <v>16</v>
      </c>
      <c r="L6239" s="18">
        <v>60</v>
      </c>
      <c r="M6239" s="18" t="s">
        <v>71</v>
      </c>
      <c r="N6239" s="18" t="s">
        <v>76</v>
      </c>
      <c r="O6239" s="18" t="s">
        <v>75</v>
      </c>
      <c r="P6239" s="19">
        <v>1740.2450460099999</v>
      </c>
      <c r="Q6239" s="19">
        <v>172407.64133000001</v>
      </c>
      <c r="R6239" s="20">
        <v>0.70014500000000002</v>
      </c>
      <c r="S6239" s="20">
        <v>6.29983</v>
      </c>
      <c r="T6239" s="20">
        <v>0.30199999999999999</v>
      </c>
      <c r="U6239" s="20">
        <v>0.30499999999999999</v>
      </c>
      <c r="V6239" s="20">
        <f t="shared" si="194"/>
        <v>0.78276738909330001</v>
      </c>
      <c r="W6239" s="20">
        <f t="shared" si="195"/>
        <v>7.0129855606005007</v>
      </c>
    </row>
    <row r="6240" spans="1:23" x14ac:dyDescent="0.25">
      <c r="A6240" s="18">
        <v>48692</v>
      </c>
      <c r="B6240" s="18">
        <v>48608</v>
      </c>
      <c r="C6240" s="18">
        <v>6430</v>
      </c>
      <c r="D6240" s="18">
        <v>6430</v>
      </c>
      <c r="E6240" s="18" t="s">
        <v>116</v>
      </c>
      <c r="F6240" s="18" t="s">
        <v>196</v>
      </c>
      <c r="G6240" s="19">
        <v>4.9187487128800003</v>
      </c>
      <c r="H6240" s="19">
        <v>1.99055</v>
      </c>
      <c r="I6240" s="18" t="s">
        <v>79</v>
      </c>
      <c r="J6240" s="18" t="s">
        <v>80</v>
      </c>
      <c r="K6240" s="18">
        <v>16</v>
      </c>
      <c r="L6240" s="18">
        <v>60</v>
      </c>
      <c r="M6240" s="18" t="s">
        <v>71</v>
      </c>
      <c r="N6240" s="18" t="s">
        <v>76</v>
      </c>
      <c r="O6240" s="18" t="s">
        <v>75</v>
      </c>
      <c r="P6240" s="19">
        <v>1942.8453390300001</v>
      </c>
      <c r="Q6240" s="19">
        <v>214259.836889</v>
      </c>
      <c r="R6240" s="20">
        <v>0.70014500000000002</v>
      </c>
      <c r="S6240" s="20">
        <v>6.29983</v>
      </c>
      <c r="T6240" s="20">
        <v>0.30199999999999999</v>
      </c>
      <c r="U6240" s="20">
        <v>0.30499999999999999</v>
      </c>
      <c r="V6240" s="20">
        <f t="shared" si="194"/>
        <v>0.97278419356549994</v>
      </c>
      <c r="W6240" s="20">
        <f t="shared" si="195"/>
        <v>8.7153879915175008</v>
      </c>
    </row>
    <row r="6241" spans="1:23" x14ac:dyDescent="0.25">
      <c r="A6241" s="18">
        <v>48693</v>
      </c>
      <c r="B6241" s="18">
        <v>48609</v>
      </c>
      <c r="C6241" s="18">
        <v>6430</v>
      </c>
      <c r="D6241" s="18">
        <v>6430</v>
      </c>
      <c r="E6241" s="18" t="s">
        <v>116</v>
      </c>
      <c r="F6241" s="18" t="s">
        <v>196</v>
      </c>
      <c r="G6241" s="19">
        <v>3.9469799405399999</v>
      </c>
      <c r="H6241" s="19">
        <v>1.5972900000000001</v>
      </c>
      <c r="I6241" s="18" t="s">
        <v>79</v>
      </c>
      <c r="J6241" s="18" t="s">
        <v>80</v>
      </c>
      <c r="K6241" s="18">
        <v>16</v>
      </c>
      <c r="L6241" s="18">
        <v>60</v>
      </c>
      <c r="M6241" s="18" t="s">
        <v>71</v>
      </c>
      <c r="N6241" s="18" t="s">
        <v>76</v>
      </c>
      <c r="O6241" s="18" t="s">
        <v>75</v>
      </c>
      <c r="P6241" s="19">
        <v>2510.9026285700002</v>
      </c>
      <c r="Q6241" s="19">
        <v>171929.758489</v>
      </c>
      <c r="R6241" s="20">
        <v>0.70014500000000002</v>
      </c>
      <c r="S6241" s="20">
        <v>6.29983</v>
      </c>
      <c r="T6241" s="20">
        <v>0.30199999999999999</v>
      </c>
      <c r="U6241" s="20">
        <v>0.30499999999999999</v>
      </c>
      <c r="V6241" s="20">
        <f t="shared" si="194"/>
        <v>0.78059755572090006</v>
      </c>
      <c r="W6241" s="20">
        <f t="shared" si="195"/>
        <v>6.9935455451865005</v>
      </c>
    </row>
    <row r="6242" spans="1:23" x14ac:dyDescent="0.25">
      <c r="A6242" s="18">
        <v>48694</v>
      </c>
      <c r="B6242" s="18">
        <v>48610</v>
      </c>
      <c r="C6242" s="18">
        <v>6430</v>
      </c>
      <c r="D6242" s="18">
        <v>6430</v>
      </c>
      <c r="E6242" s="18" t="s">
        <v>116</v>
      </c>
      <c r="F6242" s="18" t="s">
        <v>196</v>
      </c>
      <c r="G6242" s="19">
        <v>1.42874055091</v>
      </c>
      <c r="H6242" s="19">
        <v>0.57819100000000001</v>
      </c>
      <c r="I6242" s="18" t="s">
        <v>79</v>
      </c>
      <c r="J6242" s="18" t="s">
        <v>80</v>
      </c>
      <c r="K6242" s="18">
        <v>16</v>
      </c>
      <c r="L6242" s="18">
        <v>60</v>
      </c>
      <c r="M6242" s="18" t="s">
        <v>71</v>
      </c>
      <c r="N6242" s="18" t="s">
        <v>76</v>
      </c>
      <c r="O6242" s="18" t="s">
        <v>75</v>
      </c>
      <c r="P6242" s="19">
        <v>960.18651081999997</v>
      </c>
      <c r="Q6242" s="19">
        <v>62235.689454799998</v>
      </c>
      <c r="R6242" s="20">
        <v>0.70014500000000002</v>
      </c>
      <c r="S6242" s="20">
        <v>6.29983</v>
      </c>
      <c r="T6242" s="20">
        <v>0.30199999999999999</v>
      </c>
      <c r="U6242" s="20">
        <v>0.30499999999999999</v>
      </c>
      <c r="V6242" s="20">
        <f t="shared" si="194"/>
        <v>0.28256264131110997</v>
      </c>
      <c r="W6242" s="20">
        <f t="shared" si="195"/>
        <v>2.5315409802333502</v>
      </c>
    </row>
    <row r="6243" spans="1:23" x14ac:dyDescent="0.25">
      <c r="A6243" s="18">
        <v>48695</v>
      </c>
      <c r="B6243" s="18">
        <v>48611</v>
      </c>
      <c r="C6243" s="18">
        <v>6430</v>
      </c>
      <c r="D6243" s="18">
        <v>6430</v>
      </c>
      <c r="E6243" s="18" t="s">
        <v>116</v>
      </c>
      <c r="F6243" s="18" t="s">
        <v>196</v>
      </c>
      <c r="G6243" s="19">
        <v>10.373215247899999</v>
      </c>
      <c r="H6243" s="19">
        <v>4.1978900000000001</v>
      </c>
      <c r="I6243" s="18" t="s">
        <v>79</v>
      </c>
      <c r="J6243" s="18" t="s">
        <v>80</v>
      </c>
      <c r="K6243" s="18">
        <v>16</v>
      </c>
      <c r="L6243" s="18">
        <v>60</v>
      </c>
      <c r="M6243" s="18" t="s">
        <v>71</v>
      </c>
      <c r="N6243" s="18" t="s">
        <v>76</v>
      </c>
      <c r="O6243" s="18" t="s">
        <v>75</v>
      </c>
      <c r="P6243" s="19">
        <v>3142.0885028600001</v>
      </c>
      <c r="Q6243" s="19">
        <v>451855.44877100002</v>
      </c>
      <c r="R6243" s="20">
        <v>0.70014500000000002</v>
      </c>
      <c r="S6243" s="20">
        <v>6.29983</v>
      </c>
      <c r="T6243" s="20">
        <v>0.30199999999999999</v>
      </c>
      <c r="U6243" s="20">
        <v>0.30499999999999999</v>
      </c>
      <c r="V6243" s="20">
        <f t="shared" si="194"/>
        <v>2.0515139224469001</v>
      </c>
      <c r="W6243" s="20">
        <f t="shared" si="195"/>
        <v>18.379965384296501</v>
      </c>
    </row>
    <row r="6244" spans="1:23" x14ac:dyDescent="0.25">
      <c r="A6244" s="18">
        <v>48696</v>
      </c>
      <c r="B6244" s="18">
        <v>48612</v>
      </c>
      <c r="C6244" s="18">
        <v>6430</v>
      </c>
      <c r="D6244" s="18">
        <v>6430</v>
      </c>
      <c r="E6244" s="18" t="s">
        <v>116</v>
      </c>
      <c r="F6244" s="18" t="s">
        <v>196</v>
      </c>
      <c r="G6244" s="19">
        <v>14.0003684125</v>
      </c>
      <c r="H6244" s="19">
        <v>5.6657500000000001</v>
      </c>
      <c r="I6244" s="18" t="s">
        <v>79</v>
      </c>
      <c r="J6244" s="18" t="s">
        <v>80</v>
      </c>
      <c r="K6244" s="18">
        <v>16</v>
      </c>
      <c r="L6244" s="18">
        <v>60</v>
      </c>
      <c r="M6244" s="18" t="s">
        <v>71</v>
      </c>
      <c r="N6244" s="18" t="s">
        <v>76</v>
      </c>
      <c r="O6244" s="18" t="s">
        <v>75</v>
      </c>
      <c r="P6244" s="19">
        <v>4890.6544806800002</v>
      </c>
      <c r="Q6244" s="19">
        <v>609853.608626</v>
      </c>
      <c r="R6244" s="20">
        <v>0.70014500000000002</v>
      </c>
      <c r="S6244" s="20">
        <v>6.29983</v>
      </c>
      <c r="T6244" s="20">
        <v>0.30199999999999999</v>
      </c>
      <c r="U6244" s="20">
        <v>0.30499999999999999</v>
      </c>
      <c r="V6244" s="20">
        <f t="shared" si="194"/>
        <v>2.7688588805575001</v>
      </c>
      <c r="W6244" s="20">
        <f t="shared" si="195"/>
        <v>24.806816966637502</v>
      </c>
    </row>
    <row r="6245" spans="1:23" x14ac:dyDescent="0.25">
      <c r="A6245" s="18">
        <v>48697</v>
      </c>
      <c r="B6245" s="18">
        <v>48613</v>
      </c>
      <c r="C6245" s="18">
        <v>6430</v>
      </c>
      <c r="D6245" s="18">
        <v>6430</v>
      </c>
      <c r="E6245" s="18" t="s">
        <v>116</v>
      </c>
      <c r="F6245" s="18" t="s">
        <v>196</v>
      </c>
      <c r="G6245" s="19">
        <v>1.61853244191</v>
      </c>
      <c r="H6245" s="19">
        <v>0.65499700000000005</v>
      </c>
      <c r="I6245" s="18" t="s">
        <v>79</v>
      </c>
      <c r="J6245" s="18" t="s">
        <v>80</v>
      </c>
      <c r="K6245" s="18">
        <v>16</v>
      </c>
      <c r="L6245" s="18">
        <v>60</v>
      </c>
      <c r="M6245" s="18" t="s">
        <v>71</v>
      </c>
      <c r="N6245" s="18" t="s">
        <v>76</v>
      </c>
      <c r="O6245" s="18" t="s">
        <v>75</v>
      </c>
      <c r="P6245" s="19">
        <v>1004.87588964</v>
      </c>
      <c r="Q6245" s="19">
        <v>70502.991157199998</v>
      </c>
      <c r="R6245" s="20">
        <v>0.70014500000000002</v>
      </c>
      <c r="S6245" s="20">
        <v>6.29983</v>
      </c>
      <c r="T6245" s="20">
        <v>0.30199999999999999</v>
      </c>
      <c r="U6245" s="20">
        <v>0.30499999999999999</v>
      </c>
      <c r="V6245" s="20">
        <f t="shared" si="194"/>
        <v>0.32009782644637003</v>
      </c>
      <c r="W6245" s="20">
        <f t="shared" si="195"/>
        <v>2.8678269766044506</v>
      </c>
    </row>
    <row r="6246" spans="1:23" x14ac:dyDescent="0.25">
      <c r="A6246" s="18">
        <v>48698</v>
      </c>
      <c r="B6246" s="18">
        <v>48614</v>
      </c>
      <c r="C6246" s="18">
        <v>6430</v>
      </c>
      <c r="D6246" s="18">
        <v>6430</v>
      </c>
      <c r="E6246" s="18" t="s">
        <v>116</v>
      </c>
      <c r="F6246" s="18" t="s">
        <v>196</v>
      </c>
      <c r="G6246" s="19">
        <v>8.8034418362500002</v>
      </c>
      <c r="H6246" s="19">
        <v>3.56263</v>
      </c>
      <c r="I6246" s="18" t="s">
        <v>79</v>
      </c>
      <c r="J6246" s="18" t="s">
        <v>80</v>
      </c>
      <c r="K6246" s="18">
        <v>16</v>
      </c>
      <c r="L6246" s="18">
        <v>60</v>
      </c>
      <c r="M6246" s="18" t="s">
        <v>71</v>
      </c>
      <c r="N6246" s="18" t="s">
        <v>76</v>
      </c>
      <c r="O6246" s="18" t="s">
        <v>75</v>
      </c>
      <c r="P6246" s="19">
        <v>4216.4608768799999</v>
      </c>
      <c r="Q6246" s="19">
        <v>383476.39247700002</v>
      </c>
      <c r="R6246" s="20">
        <v>0.70014500000000002</v>
      </c>
      <c r="S6246" s="20">
        <v>6.29983</v>
      </c>
      <c r="T6246" s="20">
        <v>0.30199999999999999</v>
      </c>
      <c r="U6246" s="20">
        <v>0.30499999999999999</v>
      </c>
      <c r="V6246" s="20">
        <f t="shared" si="194"/>
        <v>1.7410615917823</v>
      </c>
      <c r="W6246" s="20">
        <f t="shared" si="195"/>
        <v>15.598554530265501</v>
      </c>
    </row>
    <row r="6247" spans="1:23" x14ac:dyDescent="0.25">
      <c r="A6247" s="18">
        <v>48699</v>
      </c>
      <c r="B6247" s="18">
        <v>48615</v>
      </c>
      <c r="C6247" s="18">
        <v>6430</v>
      </c>
      <c r="D6247" s="18">
        <v>6430</v>
      </c>
      <c r="E6247" s="18" t="s">
        <v>116</v>
      </c>
      <c r="F6247" s="18" t="s">
        <v>196</v>
      </c>
      <c r="G6247" s="19">
        <v>6.4577218154600002</v>
      </c>
      <c r="H6247" s="19">
        <v>2.6133500000000001</v>
      </c>
      <c r="I6247" s="18" t="s">
        <v>79</v>
      </c>
      <c r="J6247" s="18" t="s">
        <v>80</v>
      </c>
      <c r="K6247" s="18">
        <v>16</v>
      </c>
      <c r="L6247" s="18">
        <v>60</v>
      </c>
      <c r="M6247" s="18" t="s">
        <v>71</v>
      </c>
      <c r="N6247" s="18" t="s">
        <v>76</v>
      </c>
      <c r="O6247" s="18" t="s">
        <v>75</v>
      </c>
      <c r="P6247" s="19">
        <v>3404.12460779</v>
      </c>
      <c r="Q6247" s="19">
        <v>281297.237089</v>
      </c>
      <c r="R6247" s="20">
        <v>0.70014500000000002</v>
      </c>
      <c r="S6247" s="20">
        <v>6.29983</v>
      </c>
      <c r="T6247" s="20">
        <v>0.30199999999999999</v>
      </c>
      <c r="U6247" s="20">
        <v>0.30499999999999999</v>
      </c>
      <c r="V6247" s="20">
        <f t="shared" si="194"/>
        <v>1.2771473071535</v>
      </c>
      <c r="W6247" s="20">
        <f t="shared" si="195"/>
        <v>11.442244207697501</v>
      </c>
    </row>
    <row r="6248" spans="1:23" x14ac:dyDescent="0.25">
      <c r="A6248" s="18">
        <v>48700</v>
      </c>
      <c r="B6248" s="18">
        <v>48616</v>
      </c>
      <c r="C6248" s="18">
        <v>6430</v>
      </c>
      <c r="D6248" s="18">
        <v>6430</v>
      </c>
      <c r="E6248" s="18" t="s">
        <v>116</v>
      </c>
      <c r="F6248" s="18" t="s">
        <v>196</v>
      </c>
      <c r="G6248" s="19">
        <v>2.1334347182700002</v>
      </c>
      <c r="H6248" s="19">
        <v>0.86336999999999997</v>
      </c>
      <c r="I6248" s="18" t="s">
        <v>79</v>
      </c>
      <c r="J6248" s="18" t="s">
        <v>80</v>
      </c>
      <c r="K6248" s="18">
        <v>16</v>
      </c>
      <c r="L6248" s="18">
        <v>60</v>
      </c>
      <c r="M6248" s="18" t="s">
        <v>71</v>
      </c>
      <c r="N6248" s="18" t="s">
        <v>76</v>
      </c>
      <c r="O6248" s="18" t="s">
        <v>75</v>
      </c>
      <c r="P6248" s="19">
        <v>1352.1893734</v>
      </c>
      <c r="Q6248" s="19">
        <v>92932.044599300003</v>
      </c>
      <c r="R6248" s="20">
        <v>0.70014500000000002</v>
      </c>
      <c r="S6248" s="20">
        <v>6.29983</v>
      </c>
      <c r="T6248" s="20">
        <v>0.30199999999999999</v>
      </c>
      <c r="U6248" s="20">
        <v>0.30499999999999999</v>
      </c>
      <c r="V6248" s="20">
        <f t="shared" si="194"/>
        <v>0.42192996367769997</v>
      </c>
      <c r="W6248" s="20">
        <f t="shared" si="195"/>
        <v>3.7801635378345</v>
      </c>
    </row>
    <row r="6249" spans="1:23" x14ac:dyDescent="0.25">
      <c r="A6249" s="18">
        <v>48701</v>
      </c>
      <c r="B6249" s="18">
        <v>48617</v>
      </c>
      <c r="C6249" s="18">
        <v>6430</v>
      </c>
      <c r="D6249" s="18">
        <v>6430</v>
      </c>
      <c r="E6249" s="18" t="s">
        <v>116</v>
      </c>
      <c r="F6249" s="18" t="s">
        <v>196</v>
      </c>
      <c r="G6249" s="19">
        <v>1.14708471661</v>
      </c>
      <c r="H6249" s="19">
        <v>0.46420899999999998</v>
      </c>
      <c r="I6249" s="18" t="s">
        <v>79</v>
      </c>
      <c r="J6249" s="18" t="s">
        <v>80</v>
      </c>
      <c r="K6249" s="18">
        <v>16</v>
      </c>
      <c r="L6249" s="18">
        <v>60</v>
      </c>
      <c r="M6249" s="18" t="s">
        <v>71</v>
      </c>
      <c r="N6249" s="18" t="s">
        <v>76</v>
      </c>
      <c r="O6249" s="18" t="s">
        <v>75</v>
      </c>
      <c r="P6249" s="19">
        <v>817.01545297099995</v>
      </c>
      <c r="Q6249" s="19">
        <v>49966.810388099999</v>
      </c>
      <c r="R6249" s="20">
        <v>0.70014500000000002</v>
      </c>
      <c r="S6249" s="20">
        <v>6.29983</v>
      </c>
      <c r="T6249" s="20">
        <v>0.30199999999999999</v>
      </c>
      <c r="U6249" s="20">
        <v>0.30499999999999999</v>
      </c>
      <c r="V6249" s="20">
        <f t="shared" si="194"/>
        <v>0.22685949999288996</v>
      </c>
      <c r="W6249" s="20">
        <f t="shared" si="195"/>
        <v>2.0324842602066502</v>
      </c>
    </row>
    <row r="6250" spans="1:23" x14ac:dyDescent="0.25">
      <c r="A6250" s="18">
        <v>48702</v>
      </c>
      <c r="B6250" s="18">
        <v>48618</v>
      </c>
      <c r="C6250" s="18">
        <v>6430</v>
      </c>
      <c r="D6250" s="18">
        <v>6430</v>
      </c>
      <c r="E6250" s="18" t="s">
        <v>116</v>
      </c>
      <c r="F6250" s="18" t="s">
        <v>196</v>
      </c>
      <c r="G6250" s="19">
        <v>2.0937100874299999</v>
      </c>
      <c r="H6250" s="19">
        <v>0.84729399999999999</v>
      </c>
      <c r="I6250" s="18" t="s">
        <v>79</v>
      </c>
      <c r="J6250" s="18" t="s">
        <v>80</v>
      </c>
      <c r="K6250" s="18">
        <v>16</v>
      </c>
      <c r="L6250" s="18">
        <v>60</v>
      </c>
      <c r="M6250" s="18" t="s">
        <v>71</v>
      </c>
      <c r="N6250" s="18" t="s">
        <v>76</v>
      </c>
      <c r="O6250" s="18" t="s">
        <v>75</v>
      </c>
      <c r="P6250" s="19">
        <v>1176.029853</v>
      </c>
      <c r="Q6250" s="19">
        <v>91201.646601200002</v>
      </c>
      <c r="R6250" s="20">
        <v>0.70014500000000002</v>
      </c>
      <c r="S6250" s="20">
        <v>6.29983</v>
      </c>
      <c r="T6250" s="20">
        <v>0.30199999999999999</v>
      </c>
      <c r="U6250" s="20">
        <v>0.30499999999999999</v>
      </c>
      <c r="V6250" s="20">
        <f t="shared" si="194"/>
        <v>0.41407360302573998</v>
      </c>
      <c r="W6250" s="20">
        <f t="shared" si="195"/>
        <v>3.7097766712139002</v>
      </c>
    </row>
    <row r="6251" spans="1:23" x14ac:dyDescent="0.25">
      <c r="A6251" s="18">
        <v>48703</v>
      </c>
      <c r="B6251" s="18">
        <v>48619</v>
      </c>
      <c r="C6251" s="18">
        <v>6430</v>
      </c>
      <c r="D6251" s="18">
        <v>6430</v>
      </c>
      <c r="E6251" s="18" t="s">
        <v>116</v>
      </c>
      <c r="F6251" s="18" t="s">
        <v>196</v>
      </c>
      <c r="G6251" s="19">
        <v>13.090042589999999</v>
      </c>
      <c r="H6251" s="19">
        <v>5.2973499999999998</v>
      </c>
      <c r="I6251" s="18" t="s">
        <v>79</v>
      </c>
      <c r="J6251" s="18" t="s">
        <v>80</v>
      </c>
      <c r="K6251" s="18">
        <v>16</v>
      </c>
      <c r="L6251" s="18">
        <v>60</v>
      </c>
      <c r="M6251" s="18" t="s">
        <v>71</v>
      </c>
      <c r="N6251" s="18" t="s">
        <v>76</v>
      </c>
      <c r="O6251" s="18" t="s">
        <v>75</v>
      </c>
      <c r="P6251" s="19">
        <v>6253.3358162499999</v>
      </c>
      <c r="Q6251" s="19">
        <v>570199.97441100003</v>
      </c>
      <c r="R6251" s="20">
        <v>0.70014500000000002</v>
      </c>
      <c r="S6251" s="20">
        <v>6.29983</v>
      </c>
      <c r="T6251" s="20">
        <v>0.30199999999999999</v>
      </c>
      <c r="U6251" s="20">
        <v>0.30499999999999999</v>
      </c>
      <c r="V6251" s="20">
        <f t="shared" si="194"/>
        <v>2.5888213547934997</v>
      </c>
      <c r="W6251" s="20">
        <f t="shared" si="195"/>
        <v>23.193821093097501</v>
      </c>
    </row>
    <row r="6252" spans="1:23" x14ac:dyDescent="0.25">
      <c r="A6252" s="18">
        <v>48704</v>
      </c>
      <c r="B6252" s="18">
        <v>48620</v>
      </c>
      <c r="C6252" s="18">
        <v>6430</v>
      </c>
      <c r="D6252" s="18">
        <v>6430</v>
      </c>
      <c r="E6252" s="18" t="s">
        <v>116</v>
      </c>
      <c r="F6252" s="18" t="s">
        <v>196</v>
      </c>
      <c r="G6252" s="19">
        <v>44.906068209600001</v>
      </c>
      <c r="H6252" s="19">
        <v>18.172799999999999</v>
      </c>
      <c r="I6252" s="18" t="s">
        <v>79</v>
      </c>
      <c r="J6252" s="18" t="s">
        <v>80</v>
      </c>
      <c r="K6252" s="18">
        <v>16</v>
      </c>
      <c r="L6252" s="18">
        <v>60</v>
      </c>
      <c r="M6252" s="18" t="s">
        <v>71</v>
      </c>
      <c r="N6252" s="18" t="s">
        <v>76</v>
      </c>
      <c r="O6252" s="18" t="s">
        <v>75</v>
      </c>
      <c r="P6252" s="19">
        <v>17538.990005600001</v>
      </c>
      <c r="Q6252" s="19">
        <v>1956100.50679</v>
      </c>
      <c r="R6252" s="20">
        <v>0.70014500000000002</v>
      </c>
      <c r="S6252" s="20">
        <v>6.29983</v>
      </c>
      <c r="T6252" s="20">
        <v>0.30199999999999999</v>
      </c>
      <c r="U6252" s="20">
        <v>0.30499999999999999</v>
      </c>
      <c r="V6252" s="20">
        <f t="shared" si="194"/>
        <v>8.8810693490879977</v>
      </c>
      <c r="W6252" s="20">
        <f t="shared" si="195"/>
        <v>79.567457683680004</v>
      </c>
    </row>
    <row r="6253" spans="1:23" x14ac:dyDescent="0.25">
      <c r="A6253" s="18">
        <v>48705</v>
      </c>
      <c r="B6253" s="18">
        <v>48621</v>
      </c>
      <c r="C6253" s="18">
        <v>6430</v>
      </c>
      <c r="D6253" s="18">
        <v>6430</v>
      </c>
      <c r="E6253" s="18" t="s">
        <v>116</v>
      </c>
      <c r="F6253" s="18" t="s">
        <v>196</v>
      </c>
      <c r="G6253" s="19">
        <v>29.864051679900001</v>
      </c>
      <c r="H6253" s="19">
        <v>12.085599999999999</v>
      </c>
      <c r="I6253" s="18" t="s">
        <v>79</v>
      </c>
      <c r="J6253" s="18" t="s">
        <v>80</v>
      </c>
      <c r="K6253" s="18">
        <v>16</v>
      </c>
      <c r="L6253" s="18">
        <v>60</v>
      </c>
      <c r="M6253" s="18" t="s">
        <v>71</v>
      </c>
      <c r="N6253" s="18" t="s">
        <v>76</v>
      </c>
      <c r="O6253" s="18" t="s">
        <v>75</v>
      </c>
      <c r="P6253" s="19">
        <v>18206.7135514</v>
      </c>
      <c r="Q6253" s="19">
        <v>1300872.8876700001</v>
      </c>
      <c r="R6253" s="20">
        <v>0.70014500000000002</v>
      </c>
      <c r="S6253" s="20">
        <v>6.29983</v>
      </c>
      <c r="T6253" s="20">
        <v>0.30199999999999999</v>
      </c>
      <c r="U6253" s="20">
        <v>0.30499999999999999</v>
      </c>
      <c r="V6253" s="20">
        <f t="shared" si="194"/>
        <v>5.9062473435760001</v>
      </c>
      <c r="W6253" s="20">
        <f t="shared" si="195"/>
        <v>52.915371686360004</v>
      </c>
    </row>
    <row r="6254" spans="1:23" x14ac:dyDescent="0.25">
      <c r="A6254" s="18">
        <v>48706</v>
      </c>
      <c r="B6254" s="18">
        <v>48622</v>
      </c>
      <c r="C6254" s="18">
        <v>6430</v>
      </c>
      <c r="D6254" s="18">
        <v>6430</v>
      </c>
      <c r="E6254" s="18" t="s">
        <v>116</v>
      </c>
      <c r="F6254" s="18" t="s">
        <v>196</v>
      </c>
      <c r="G6254" s="19">
        <v>3.2939926187399999</v>
      </c>
      <c r="H6254" s="19">
        <v>1.3330299999999999</v>
      </c>
      <c r="I6254" s="18" t="s">
        <v>79</v>
      </c>
      <c r="J6254" s="18" t="s">
        <v>80</v>
      </c>
      <c r="K6254" s="18">
        <v>16</v>
      </c>
      <c r="L6254" s="18">
        <v>60</v>
      </c>
      <c r="M6254" s="18" t="s">
        <v>71</v>
      </c>
      <c r="N6254" s="18" t="s">
        <v>76</v>
      </c>
      <c r="O6254" s="18" t="s">
        <v>75</v>
      </c>
      <c r="P6254" s="19">
        <v>1704.0755440400001</v>
      </c>
      <c r="Q6254" s="19">
        <v>143485.74452800001</v>
      </c>
      <c r="R6254" s="20">
        <v>0.70014500000000002</v>
      </c>
      <c r="S6254" s="20">
        <v>6.29983</v>
      </c>
      <c r="T6254" s="20">
        <v>0.30199999999999999</v>
      </c>
      <c r="U6254" s="20">
        <v>0.30499999999999999</v>
      </c>
      <c r="V6254" s="20">
        <f t="shared" si="194"/>
        <v>0.65145337396629988</v>
      </c>
      <c r="W6254" s="20">
        <f t="shared" si="195"/>
        <v>5.8365143575055001</v>
      </c>
    </row>
    <row r="6255" spans="1:23" x14ac:dyDescent="0.25">
      <c r="A6255" s="18">
        <v>48707</v>
      </c>
      <c r="B6255" s="18">
        <v>48623</v>
      </c>
      <c r="C6255" s="18">
        <v>6430</v>
      </c>
      <c r="D6255" s="18">
        <v>6430</v>
      </c>
      <c r="E6255" s="18" t="s">
        <v>116</v>
      </c>
      <c r="F6255" s="18" t="s">
        <v>196</v>
      </c>
      <c r="G6255" s="19">
        <v>3.0655281315999998</v>
      </c>
      <c r="H6255" s="19">
        <v>1.24058</v>
      </c>
      <c r="I6255" s="18" t="s">
        <v>79</v>
      </c>
      <c r="J6255" s="18" t="s">
        <v>80</v>
      </c>
      <c r="K6255" s="18">
        <v>16</v>
      </c>
      <c r="L6255" s="18">
        <v>60</v>
      </c>
      <c r="M6255" s="18" t="s">
        <v>71</v>
      </c>
      <c r="N6255" s="18" t="s">
        <v>76</v>
      </c>
      <c r="O6255" s="18" t="s">
        <v>75</v>
      </c>
      <c r="P6255" s="19">
        <v>1623.42196231</v>
      </c>
      <c r="Q6255" s="19">
        <v>133533.87127500001</v>
      </c>
      <c r="R6255" s="20">
        <v>0.70014500000000002</v>
      </c>
      <c r="S6255" s="20">
        <v>6.29983</v>
      </c>
      <c r="T6255" s="20">
        <v>0.30199999999999999</v>
      </c>
      <c r="U6255" s="20">
        <v>0.30499999999999999</v>
      </c>
      <c r="V6255" s="20">
        <f t="shared" si="194"/>
        <v>0.60627294710180002</v>
      </c>
      <c r="W6255" s="20">
        <f t="shared" si="195"/>
        <v>5.4317329554730005</v>
      </c>
    </row>
    <row r="6256" spans="1:23" x14ac:dyDescent="0.25">
      <c r="A6256" s="18">
        <v>48708</v>
      </c>
      <c r="B6256" s="18">
        <v>48624</v>
      </c>
      <c r="C6256" s="18">
        <v>6430</v>
      </c>
      <c r="D6256" s="18">
        <v>6430</v>
      </c>
      <c r="E6256" s="18" t="s">
        <v>116</v>
      </c>
      <c r="F6256" s="18" t="s">
        <v>196</v>
      </c>
      <c r="G6256" s="19">
        <v>0.92689998025999998</v>
      </c>
      <c r="H6256" s="19">
        <v>0.37510300000000002</v>
      </c>
      <c r="I6256" s="18" t="s">
        <v>79</v>
      </c>
      <c r="J6256" s="18" t="s">
        <v>80</v>
      </c>
      <c r="K6256" s="18">
        <v>16</v>
      </c>
      <c r="L6256" s="18">
        <v>60</v>
      </c>
      <c r="M6256" s="18" t="s">
        <v>71</v>
      </c>
      <c r="N6256" s="18" t="s">
        <v>76</v>
      </c>
      <c r="O6256" s="18" t="s">
        <v>75</v>
      </c>
      <c r="P6256" s="19">
        <v>1209.69027183</v>
      </c>
      <c r="Q6256" s="19">
        <v>40375.601638</v>
      </c>
      <c r="R6256" s="20">
        <v>0.70014500000000002</v>
      </c>
      <c r="S6256" s="20">
        <v>6.29983</v>
      </c>
      <c r="T6256" s="20">
        <v>0.30199999999999999</v>
      </c>
      <c r="U6256" s="20">
        <v>0.30499999999999999</v>
      </c>
      <c r="V6256" s="20">
        <f t="shared" si="194"/>
        <v>0.18331328997463001</v>
      </c>
      <c r="W6256" s="20">
        <f t="shared" si="195"/>
        <v>1.6423441670805503</v>
      </c>
    </row>
    <row r="6257" spans="1:23" x14ac:dyDescent="0.25">
      <c r="A6257" s="18">
        <v>48709</v>
      </c>
      <c r="B6257" s="18">
        <v>48625</v>
      </c>
      <c r="C6257" s="18">
        <v>6430</v>
      </c>
      <c r="D6257" s="18">
        <v>6430</v>
      </c>
      <c r="E6257" s="18" t="s">
        <v>116</v>
      </c>
      <c r="F6257" s="18" t="s">
        <v>196</v>
      </c>
      <c r="G6257" s="19">
        <v>2.45415239546</v>
      </c>
      <c r="H6257" s="19">
        <v>0.99316000000000004</v>
      </c>
      <c r="I6257" s="18" t="s">
        <v>79</v>
      </c>
      <c r="J6257" s="18" t="s">
        <v>80</v>
      </c>
      <c r="K6257" s="18">
        <v>16</v>
      </c>
      <c r="L6257" s="18">
        <v>60</v>
      </c>
      <c r="M6257" s="18" t="s">
        <v>71</v>
      </c>
      <c r="N6257" s="18" t="s">
        <v>76</v>
      </c>
      <c r="O6257" s="18" t="s">
        <v>75</v>
      </c>
      <c r="P6257" s="19">
        <v>1547.2339560299999</v>
      </c>
      <c r="Q6257" s="19">
        <v>106902.45073500001</v>
      </c>
      <c r="R6257" s="20">
        <v>0.70014500000000002</v>
      </c>
      <c r="S6257" s="20">
        <v>6.29983</v>
      </c>
      <c r="T6257" s="20">
        <v>0.30199999999999999</v>
      </c>
      <c r="U6257" s="20">
        <v>0.30499999999999999</v>
      </c>
      <c r="V6257" s="20">
        <f t="shared" si="194"/>
        <v>0.48535849372360002</v>
      </c>
      <c r="W6257" s="20">
        <f t="shared" si="195"/>
        <v>4.3484337181460004</v>
      </c>
    </row>
    <row r="6258" spans="1:23" x14ac:dyDescent="0.25">
      <c r="A6258" s="18">
        <v>48710</v>
      </c>
      <c r="B6258" s="18">
        <v>48626</v>
      </c>
      <c r="C6258" s="18">
        <v>6430</v>
      </c>
      <c r="D6258" s="18">
        <v>6430</v>
      </c>
      <c r="E6258" s="18" t="s">
        <v>116</v>
      </c>
      <c r="F6258" s="18" t="s">
        <v>196</v>
      </c>
      <c r="G6258" s="19">
        <v>2.14799452936</v>
      </c>
      <c r="H6258" s="19">
        <v>0.86926300000000001</v>
      </c>
      <c r="I6258" s="18" t="s">
        <v>79</v>
      </c>
      <c r="J6258" s="18" t="s">
        <v>80</v>
      </c>
      <c r="K6258" s="18">
        <v>16</v>
      </c>
      <c r="L6258" s="18">
        <v>60</v>
      </c>
      <c r="M6258" s="18" t="s">
        <v>71</v>
      </c>
      <c r="N6258" s="18" t="s">
        <v>76</v>
      </c>
      <c r="O6258" s="18" t="s">
        <v>75</v>
      </c>
      <c r="P6258" s="19">
        <v>1997.2814795300001</v>
      </c>
      <c r="Q6258" s="19">
        <v>93566.267432299996</v>
      </c>
      <c r="R6258" s="20">
        <v>0.70014500000000002</v>
      </c>
      <c r="S6258" s="20">
        <v>6.29983</v>
      </c>
      <c r="T6258" s="20">
        <v>0.30199999999999999</v>
      </c>
      <c r="U6258" s="20">
        <v>0.30499999999999999</v>
      </c>
      <c r="V6258" s="20">
        <f t="shared" si="194"/>
        <v>0.42480987990822999</v>
      </c>
      <c r="W6258" s="20">
        <f t="shared" si="195"/>
        <v>3.8059653420765507</v>
      </c>
    </row>
    <row r="6259" spans="1:23" x14ac:dyDescent="0.25">
      <c r="A6259" s="18">
        <v>48711</v>
      </c>
      <c r="B6259" s="18">
        <v>48627</v>
      </c>
      <c r="C6259" s="18">
        <v>6430</v>
      </c>
      <c r="D6259" s="18">
        <v>6430</v>
      </c>
      <c r="E6259" s="18" t="s">
        <v>116</v>
      </c>
      <c r="F6259" s="18" t="s">
        <v>196</v>
      </c>
      <c r="G6259" s="19">
        <v>3.0808974571699999</v>
      </c>
      <c r="H6259" s="19">
        <v>1.2467900000000001</v>
      </c>
      <c r="I6259" s="18" t="s">
        <v>79</v>
      </c>
      <c r="J6259" s="18" t="s">
        <v>80</v>
      </c>
      <c r="K6259" s="18">
        <v>16</v>
      </c>
      <c r="L6259" s="18">
        <v>60</v>
      </c>
      <c r="M6259" s="18" t="s">
        <v>71</v>
      </c>
      <c r="N6259" s="18" t="s">
        <v>76</v>
      </c>
      <c r="O6259" s="18" t="s">
        <v>75</v>
      </c>
      <c r="P6259" s="19">
        <v>2211.4950884300001</v>
      </c>
      <c r="Q6259" s="19">
        <v>134203.35641800001</v>
      </c>
      <c r="R6259" s="20">
        <v>0.70014500000000002</v>
      </c>
      <c r="S6259" s="20">
        <v>6.29983</v>
      </c>
      <c r="T6259" s="20">
        <v>0.30199999999999999</v>
      </c>
      <c r="U6259" s="20">
        <v>0.30499999999999999</v>
      </c>
      <c r="V6259" s="20">
        <f t="shared" si="194"/>
        <v>0.60930778161589993</v>
      </c>
      <c r="W6259" s="20">
        <f t="shared" si="195"/>
        <v>5.4589227067615003</v>
      </c>
    </row>
    <row r="6260" spans="1:23" x14ac:dyDescent="0.25">
      <c r="A6260" s="18">
        <v>48712</v>
      </c>
      <c r="B6260" s="18">
        <v>48628</v>
      </c>
      <c r="C6260" s="18">
        <v>6430</v>
      </c>
      <c r="D6260" s="18">
        <v>6430</v>
      </c>
      <c r="E6260" s="18" t="s">
        <v>116</v>
      </c>
      <c r="F6260" s="18" t="s">
        <v>196</v>
      </c>
      <c r="G6260" s="19">
        <v>11.5890892807</v>
      </c>
      <c r="H6260" s="19">
        <v>4.68994</v>
      </c>
      <c r="I6260" s="18" t="s">
        <v>79</v>
      </c>
      <c r="J6260" s="18" t="s">
        <v>80</v>
      </c>
      <c r="K6260" s="18">
        <v>16</v>
      </c>
      <c r="L6260" s="18">
        <v>60</v>
      </c>
      <c r="M6260" s="18" t="s">
        <v>71</v>
      </c>
      <c r="N6260" s="18" t="s">
        <v>76</v>
      </c>
      <c r="O6260" s="18" t="s">
        <v>75</v>
      </c>
      <c r="P6260" s="19">
        <v>4259.86385316</v>
      </c>
      <c r="Q6260" s="19">
        <v>504818.709783</v>
      </c>
      <c r="R6260" s="20">
        <v>0.70014500000000002</v>
      </c>
      <c r="S6260" s="20">
        <v>6.29983</v>
      </c>
      <c r="T6260" s="20">
        <v>0.30199999999999999</v>
      </c>
      <c r="U6260" s="20">
        <v>0.30499999999999999</v>
      </c>
      <c r="V6260" s="20">
        <f t="shared" si="194"/>
        <v>2.2919793528273997</v>
      </c>
      <c r="W6260" s="20">
        <f t="shared" si="195"/>
        <v>20.534348173589002</v>
      </c>
    </row>
    <row r="6261" spans="1:23" x14ac:dyDescent="0.25">
      <c r="A6261" s="18">
        <v>48713</v>
      </c>
      <c r="B6261" s="18">
        <v>48629</v>
      </c>
      <c r="C6261" s="18">
        <v>6430</v>
      </c>
      <c r="D6261" s="18">
        <v>6430</v>
      </c>
      <c r="E6261" s="18" t="s">
        <v>116</v>
      </c>
      <c r="F6261" s="18" t="s">
        <v>196</v>
      </c>
      <c r="G6261" s="19">
        <v>71.138069965200003</v>
      </c>
      <c r="H6261" s="19">
        <v>28.788599999999999</v>
      </c>
      <c r="I6261" s="18" t="s">
        <v>79</v>
      </c>
      <c r="J6261" s="18" t="s">
        <v>80</v>
      </c>
      <c r="K6261" s="18">
        <v>16</v>
      </c>
      <c r="L6261" s="18">
        <v>60</v>
      </c>
      <c r="M6261" s="18" t="s">
        <v>71</v>
      </c>
      <c r="N6261" s="18" t="s">
        <v>76</v>
      </c>
      <c r="O6261" s="18" t="s">
        <v>75</v>
      </c>
      <c r="P6261" s="19">
        <v>19373.765190099999</v>
      </c>
      <c r="Q6261" s="19">
        <v>3098761.93261</v>
      </c>
      <c r="R6261" s="20">
        <v>0.70014500000000002</v>
      </c>
      <c r="S6261" s="20">
        <v>6.29983</v>
      </c>
      <c r="T6261" s="20">
        <v>0.30199999999999999</v>
      </c>
      <c r="U6261" s="20">
        <v>0.30499999999999999</v>
      </c>
      <c r="V6261" s="20">
        <f t="shared" si="194"/>
        <v>14.069023654205999</v>
      </c>
      <c r="W6261" s="20">
        <f t="shared" si="195"/>
        <v>126.04748372691</v>
      </c>
    </row>
    <row r="6262" spans="1:23" x14ac:dyDescent="0.25">
      <c r="A6262" s="18">
        <v>48714</v>
      </c>
      <c r="B6262" s="18">
        <v>48630</v>
      </c>
      <c r="C6262" s="18">
        <v>6430</v>
      </c>
      <c r="D6262" s="18">
        <v>6430</v>
      </c>
      <c r="E6262" s="18" t="s">
        <v>116</v>
      </c>
      <c r="F6262" s="18" t="s">
        <v>196</v>
      </c>
      <c r="G6262" s="19">
        <v>2.1094904525499998</v>
      </c>
      <c r="H6262" s="19">
        <v>0.85367999999999999</v>
      </c>
      <c r="I6262" s="18" t="s">
        <v>79</v>
      </c>
      <c r="J6262" s="18" t="s">
        <v>80</v>
      </c>
      <c r="K6262" s="18">
        <v>16</v>
      </c>
      <c r="L6262" s="18">
        <v>60</v>
      </c>
      <c r="M6262" s="18" t="s">
        <v>71</v>
      </c>
      <c r="N6262" s="18" t="s">
        <v>76</v>
      </c>
      <c r="O6262" s="18" t="s">
        <v>75</v>
      </c>
      <c r="P6262" s="19">
        <v>1876.65152543</v>
      </c>
      <c r="Q6262" s="19">
        <v>91889.036556499996</v>
      </c>
      <c r="R6262" s="20">
        <v>0.70014500000000002</v>
      </c>
      <c r="S6262" s="20">
        <v>6.29983</v>
      </c>
      <c r="T6262" s="20">
        <v>0.30199999999999999</v>
      </c>
      <c r="U6262" s="20">
        <v>0.30499999999999999</v>
      </c>
      <c r="V6262" s="20">
        <f t="shared" si="194"/>
        <v>0.41719444895279995</v>
      </c>
      <c r="W6262" s="20">
        <f t="shared" si="195"/>
        <v>3.737737017708</v>
      </c>
    </row>
    <row r="6263" spans="1:23" x14ac:dyDescent="0.25">
      <c r="A6263" s="18">
        <v>48715</v>
      </c>
      <c r="B6263" s="18">
        <v>48631</v>
      </c>
      <c r="C6263" s="18">
        <v>6430</v>
      </c>
      <c r="D6263" s="18">
        <v>6430</v>
      </c>
      <c r="E6263" s="18" t="s">
        <v>116</v>
      </c>
      <c r="F6263" s="18" t="s">
        <v>196</v>
      </c>
      <c r="G6263" s="19">
        <v>4.1811208286500001</v>
      </c>
      <c r="H6263" s="19">
        <v>1.69204</v>
      </c>
      <c r="I6263" s="18" t="s">
        <v>79</v>
      </c>
      <c r="J6263" s="18" t="s">
        <v>80</v>
      </c>
      <c r="K6263" s="18">
        <v>16</v>
      </c>
      <c r="L6263" s="18">
        <v>60</v>
      </c>
      <c r="M6263" s="18" t="s">
        <v>71</v>
      </c>
      <c r="N6263" s="18" t="s">
        <v>76</v>
      </c>
      <c r="O6263" s="18" t="s">
        <v>75</v>
      </c>
      <c r="P6263" s="19">
        <v>2821.8340292900002</v>
      </c>
      <c r="Q6263" s="19">
        <v>182128.89477799999</v>
      </c>
      <c r="R6263" s="20">
        <v>0.70014500000000002</v>
      </c>
      <c r="S6263" s="20">
        <v>6.29983</v>
      </c>
      <c r="T6263" s="20">
        <v>0.30199999999999999</v>
      </c>
      <c r="U6263" s="20">
        <v>0.30499999999999999</v>
      </c>
      <c r="V6263" s="20">
        <f t="shared" si="194"/>
        <v>0.82690199536840003</v>
      </c>
      <c r="W6263" s="20">
        <f t="shared" si="195"/>
        <v>7.4083972254740011</v>
      </c>
    </row>
    <row r="6264" spans="1:23" x14ac:dyDescent="0.25">
      <c r="A6264" s="18">
        <v>48716</v>
      </c>
      <c r="B6264" s="18">
        <v>48632</v>
      </c>
      <c r="C6264" s="18">
        <v>6430</v>
      </c>
      <c r="D6264" s="18">
        <v>6430</v>
      </c>
      <c r="E6264" s="18" t="s">
        <v>116</v>
      </c>
      <c r="F6264" s="18" t="s">
        <v>196</v>
      </c>
      <c r="G6264" s="19">
        <v>1.6010054865400001</v>
      </c>
      <c r="H6264" s="19">
        <v>0.64790400000000004</v>
      </c>
      <c r="I6264" s="18" t="s">
        <v>79</v>
      </c>
      <c r="J6264" s="18" t="s">
        <v>80</v>
      </c>
      <c r="K6264" s="18">
        <v>16</v>
      </c>
      <c r="L6264" s="18">
        <v>60</v>
      </c>
      <c r="M6264" s="18" t="s">
        <v>71</v>
      </c>
      <c r="N6264" s="18" t="s">
        <v>76</v>
      </c>
      <c r="O6264" s="18" t="s">
        <v>75</v>
      </c>
      <c r="P6264" s="19">
        <v>1851.10018395</v>
      </c>
      <c r="Q6264" s="19">
        <v>69739.520033399996</v>
      </c>
      <c r="R6264" s="20">
        <v>0.70014500000000002</v>
      </c>
      <c r="S6264" s="20">
        <v>6.29983</v>
      </c>
      <c r="T6264" s="20">
        <v>0.30199999999999999</v>
      </c>
      <c r="U6264" s="20">
        <v>0.30499999999999999</v>
      </c>
      <c r="V6264" s="20">
        <f t="shared" si="194"/>
        <v>0.31663146876384002</v>
      </c>
      <c r="W6264" s="20">
        <f t="shared" si="195"/>
        <v>2.8367711141424006</v>
      </c>
    </row>
    <row r="6265" spans="1:23" x14ac:dyDescent="0.25">
      <c r="A6265" s="18">
        <v>48717</v>
      </c>
      <c r="B6265" s="18">
        <v>48633</v>
      </c>
      <c r="C6265" s="18">
        <v>6430</v>
      </c>
      <c r="D6265" s="18">
        <v>6430</v>
      </c>
      <c r="E6265" s="18" t="s">
        <v>116</v>
      </c>
      <c r="F6265" s="18" t="s">
        <v>196</v>
      </c>
      <c r="G6265" s="19">
        <v>2.1664187987000001</v>
      </c>
      <c r="H6265" s="19">
        <v>0.87671900000000003</v>
      </c>
      <c r="I6265" s="18" t="s">
        <v>79</v>
      </c>
      <c r="J6265" s="18" t="s">
        <v>80</v>
      </c>
      <c r="K6265" s="18">
        <v>16</v>
      </c>
      <c r="L6265" s="18">
        <v>60</v>
      </c>
      <c r="M6265" s="18" t="s">
        <v>71</v>
      </c>
      <c r="N6265" s="18" t="s">
        <v>76</v>
      </c>
      <c r="O6265" s="18" t="s">
        <v>75</v>
      </c>
      <c r="P6265" s="19">
        <v>1714.4118696</v>
      </c>
      <c r="Q6265" s="19">
        <v>94368.825394700005</v>
      </c>
      <c r="R6265" s="20">
        <v>0.70014500000000002</v>
      </c>
      <c r="S6265" s="20">
        <v>6.29983</v>
      </c>
      <c r="T6265" s="20">
        <v>0.30199999999999999</v>
      </c>
      <c r="U6265" s="20">
        <v>0.30499999999999999</v>
      </c>
      <c r="V6265" s="20">
        <f t="shared" si="194"/>
        <v>0.42845363612998999</v>
      </c>
      <c r="W6265" s="20">
        <f t="shared" si="195"/>
        <v>3.8386105571501505</v>
      </c>
    </row>
    <row r="6266" spans="1:23" x14ac:dyDescent="0.25">
      <c r="A6266" s="18">
        <v>48718</v>
      </c>
      <c r="B6266" s="18">
        <v>48634</v>
      </c>
      <c r="C6266" s="18">
        <v>6430</v>
      </c>
      <c r="D6266" s="18">
        <v>6430</v>
      </c>
      <c r="E6266" s="18" t="s">
        <v>116</v>
      </c>
      <c r="F6266" s="18" t="s">
        <v>196</v>
      </c>
      <c r="G6266" s="19">
        <v>3.3819556949199998</v>
      </c>
      <c r="H6266" s="19">
        <v>1.36863</v>
      </c>
      <c r="I6266" s="18" t="s">
        <v>79</v>
      </c>
      <c r="J6266" s="18" t="s">
        <v>80</v>
      </c>
      <c r="K6266" s="18">
        <v>16</v>
      </c>
      <c r="L6266" s="18">
        <v>60</v>
      </c>
      <c r="M6266" s="18" t="s">
        <v>71</v>
      </c>
      <c r="N6266" s="18" t="s">
        <v>76</v>
      </c>
      <c r="O6266" s="18" t="s">
        <v>75</v>
      </c>
      <c r="P6266" s="19">
        <v>1528.74249889</v>
      </c>
      <c r="Q6266" s="19">
        <v>147317.400799</v>
      </c>
      <c r="R6266" s="20">
        <v>0.70014500000000002</v>
      </c>
      <c r="S6266" s="20">
        <v>6.29983</v>
      </c>
      <c r="T6266" s="20">
        <v>0.30199999999999999</v>
      </c>
      <c r="U6266" s="20">
        <v>0.30499999999999999</v>
      </c>
      <c r="V6266" s="20">
        <f t="shared" si="194"/>
        <v>0.66885113704229993</v>
      </c>
      <c r="W6266" s="20">
        <f t="shared" si="195"/>
        <v>5.9923847513655009</v>
      </c>
    </row>
    <row r="6267" spans="1:23" x14ac:dyDescent="0.25">
      <c r="A6267" s="18">
        <v>48719</v>
      </c>
      <c r="B6267" s="18">
        <v>48635</v>
      </c>
      <c r="C6267" s="18">
        <v>6430</v>
      </c>
      <c r="D6267" s="18">
        <v>6430</v>
      </c>
      <c r="E6267" s="18" t="s">
        <v>116</v>
      </c>
      <c r="F6267" s="18" t="s">
        <v>196</v>
      </c>
      <c r="G6267" s="19">
        <v>1.9120050852599999</v>
      </c>
      <c r="H6267" s="19">
        <v>0.77376100000000003</v>
      </c>
      <c r="I6267" s="18" t="s">
        <v>79</v>
      </c>
      <c r="J6267" s="18" t="s">
        <v>80</v>
      </c>
      <c r="K6267" s="18">
        <v>16</v>
      </c>
      <c r="L6267" s="18">
        <v>60</v>
      </c>
      <c r="M6267" s="18" t="s">
        <v>71</v>
      </c>
      <c r="N6267" s="18" t="s">
        <v>76</v>
      </c>
      <c r="O6267" s="18" t="s">
        <v>75</v>
      </c>
      <c r="P6267" s="19">
        <v>1179.7827778999999</v>
      </c>
      <c r="Q6267" s="19">
        <v>83286.608367099994</v>
      </c>
      <c r="R6267" s="20">
        <v>0.70014500000000002</v>
      </c>
      <c r="S6267" s="20">
        <v>6.29983</v>
      </c>
      <c r="T6267" s="20">
        <v>0.30199999999999999</v>
      </c>
      <c r="U6267" s="20">
        <v>0.30499999999999999</v>
      </c>
      <c r="V6267" s="20">
        <f t="shared" si="194"/>
        <v>0.37813793695080999</v>
      </c>
      <c r="W6267" s="20">
        <f t="shared" si="195"/>
        <v>3.3878211186378504</v>
      </c>
    </row>
    <row r="6268" spans="1:23" x14ac:dyDescent="0.25">
      <c r="A6268" s="18">
        <v>48720</v>
      </c>
      <c r="B6268" s="18">
        <v>48636</v>
      </c>
      <c r="C6268" s="18">
        <v>6430</v>
      </c>
      <c r="D6268" s="18">
        <v>6430</v>
      </c>
      <c r="E6268" s="18" t="s">
        <v>116</v>
      </c>
      <c r="F6268" s="18" t="s">
        <v>196</v>
      </c>
      <c r="G6268" s="19">
        <v>4.9705851022600003</v>
      </c>
      <c r="H6268" s="19">
        <v>2.01152</v>
      </c>
      <c r="I6268" s="18" t="s">
        <v>79</v>
      </c>
      <c r="J6268" s="18" t="s">
        <v>80</v>
      </c>
      <c r="K6268" s="18">
        <v>16</v>
      </c>
      <c r="L6268" s="18">
        <v>60</v>
      </c>
      <c r="M6268" s="18" t="s">
        <v>71</v>
      </c>
      <c r="N6268" s="18" t="s">
        <v>76</v>
      </c>
      <c r="O6268" s="18" t="s">
        <v>75</v>
      </c>
      <c r="P6268" s="19">
        <v>2523.5995636900002</v>
      </c>
      <c r="Q6268" s="19">
        <v>216517.82097999999</v>
      </c>
      <c r="R6268" s="20">
        <v>0.70014500000000002</v>
      </c>
      <c r="S6268" s="20">
        <v>6.29983</v>
      </c>
      <c r="T6268" s="20">
        <v>0.30199999999999999</v>
      </c>
      <c r="U6268" s="20">
        <v>0.30499999999999999</v>
      </c>
      <c r="V6268" s="20">
        <f t="shared" si="194"/>
        <v>0.9830322579391999</v>
      </c>
      <c r="W6268" s="20">
        <f t="shared" si="195"/>
        <v>8.8072026589120007</v>
      </c>
    </row>
    <row r="6269" spans="1:23" x14ac:dyDescent="0.25">
      <c r="A6269" s="18">
        <v>48721</v>
      </c>
      <c r="B6269" s="18">
        <v>48637</v>
      </c>
      <c r="C6269" s="18">
        <v>6430</v>
      </c>
      <c r="D6269" s="18">
        <v>6430</v>
      </c>
      <c r="E6269" s="18" t="s">
        <v>116</v>
      </c>
      <c r="F6269" s="18" t="s">
        <v>196</v>
      </c>
      <c r="G6269" s="19">
        <v>3.18845298938</v>
      </c>
      <c r="H6269" s="19">
        <v>1.2903199999999999</v>
      </c>
      <c r="I6269" s="18" t="s">
        <v>79</v>
      </c>
      <c r="J6269" s="18" t="s">
        <v>80</v>
      </c>
      <c r="K6269" s="18">
        <v>16</v>
      </c>
      <c r="L6269" s="18">
        <v>60</v>
      </c>
      <c r="M6269" s="18" t="s">
        <v>71</v>
      </c>
      <c r="N6269" s="18" t="s">
        <v>76</v>
      </c>
      <c r="O6269" s="18" t="s">
        <v>75</v>
      </c>
      <c r="P6269" s="19">
        <v>1643.35410699</v>
      </c>
      <c r="Q6269" s="19">
        <v>138888.45666299999</v>
      </c>
      <c r="R6269" s="20">
        <v>0.70014500000000002</v>
      </c>
      <c r="S6269" s="20">
        <v>6.29983</v>
      </c>
      <c r="T6269" s="20">
        <v>0.30199999999999999</v>
      </c>
      <c r="U6269" s="20">
        <v>0.30499999999999999</v>
      </c>
      <c r="V6269" s="20">
        <f t="shared" si="194"/>
        <v>0.63058094528719988</v>
      </c>
      <c r="W6269" s="20">
        <f t="shared" si="195"/>
        <v>5.6495136686920002</v>
      </c>
    </row>
    <row r="6270" spans="1:23" x14ac:dyDescent="0.25">
      <c r="A6270" s="18">
        <v>48722</v>
      </c>
      <c r="B6270" s="18">
        <v>48638</v>
      </c>
      <c r="C6270" s="18">
        <v>6430</v>
      </c>
      <c r="D6270" s="18">
        <v>6430</v>
      </c>
      <c r="E6270" s="18" t="s">
        <v>116</v>
      </c>
      <c r="F6270" s="18" t="s">
        <v>196</v>
      </c>
      <c r="G6270" s="19">
        <v>11.096742734199999</v>
      </c>
      <c r="H6270" s="19">
        <v>4.4906899999999998</v>
      </c>
      <c r="I6270" s="18" t="s">
        <v>79</v>
      </c>
      <c r="J6270" s="18" t="s">
        <v>80</v>
      </c>
      <c r="K6270" s="18">
        <v>16</v>
      </c>
      <c r="L6270" s="18">
        <v>60</v>
      </c>
      <c r="M6270" s="18" t="s">
        <v>71</v>
      </c>
      <c r="N6270" s="18" t="s">
        <v>76</v>
      </c>
      <c r="O6270" s="18" t="s">
        <v>75</v>
      </c>
      <c r="P6270" s="19">
        <v>6569.8128509400003</v>
      </c>
      <c r="Q6270" s="19">
        <v>483372.18000499997</v>
      </c>
      <c r="R6270" s="20">
        <v>0.70014500000000002</v>
      </c>
      <c r="S6270" s="20">
        <v>6.29983</v>
      </c>
      <c r="T6270" s="20">
        <v>0.30199999999999999</v>
      </c>
      <c r="U6270" s="20">
        <v>0.30499999999999999</v>
      </c>
      <c r="V6270" s="20">
        <f t="shared" si="194"/>
        <v>2.1946056367349001</v>
      </c>
      <c r="W6270" s="20">
        <f t="shared" si="195"/>
        <v>19.6619555899765</v>
      </c>
    </row>
    <row r="6271" spans="1:23" x14ac:dyDescent="0.25">
      <c r="A6271" s="18">
        <v>48723</v>
      </c>
      <c r="B6271" s="18">
        <v>48639</v>
      </c>
      <c r="C6271" s="18">
        <v>6430</v>
      </c>
      <c r="D6271" s="18">
        <v>6430</v>
      </c>
      <c r="E6271" s="18" t="s">
        <v>116</v>
      </c>
      <c r="F6271" s="18" t="s">
        <v>196</v>
      </c>
      <c r="G6271" s="19">
        <v>1.86897307306</v>
      </c>
      <c r="H6271" s="19">
        <v>0.75634699999999999</v>
      </c>
      <c r="I6271" s="18" t="s">
        <v>79</v>
      </c>
      <c r="J6271" s="18" t="s">
        <v>80</v>
      </c>
      <c r="K6271" s="18">
        <v>16</v>
      </c>
      <c r="L6271" s="18">
        <v>60</v>
      </c>
      <c r="M6271" s="18" t="s">
        <v>71</v>
      </c>
      <c r="N6271" s="18" t="s">
        <v>76</v>
      </c>
      <c r="O6271" s="18" t="s">
        <v>75</v>
      </c>
      <c r="P6271" s="19">
        <v>1186.2868474300001</v>
      </c>
      <c r="Q6271" s="19">
        <v>81412.141413000005</v>
      </c>
      <c r="R6271" s="20">
        <v>0.70014500000000002</v>
      </c>
      <c r="S6271" s="20">
        <v>6.29983</v>
      </c>
      <c r="T6271" s="20">
        <v>0.30199999999999999</v>
      </c>
      <c r="U6271" s="20">
        <v>0.30499999999999999</v>
      </c>
      <c r="V6271" s="20">
        <f t="shared" si="194"/>
        <v>0.36962769407987001</v>
      </c>
      <c r="W6271" s="20">
        <f t="shared" si="195"/>
        <v>3.31157597710195</v>
      </c>
    </row>
    <row r="6272" spans="1:23" x14ac:dyDescent="0.25">
      <c r="A6272" s="18">
        <v>48724</v>
      </c>
      <c r="B6272" s="18">
        <v>48640</v>
      </c>
      <c r="C6272" s="18">
        <v>6430</v>
      </c>
      <c r="D6272" s="18">
        <v>6430</v>
      </c>
      <c r="E6272" s="18" t="s">
        <v>116</v>
      </c>
      <c r="F6272" s="18" t="s">
        <v>196</v>
      </c>
      <c r="G6272" s="19">
        <v>64.293081533000006</v>
      </c>
      <c r="H6272" s="19">
        <v>26.0185</v>
      </c>
      <c r="I6272" s="18" t="s">
        <v>79</v>
      </c>
      <c r="J6272" s="18" t="s">
        <v>80</v>
      </c>
      <c r="K6272" s="18">
        <v>16</v>
      </c>
      <c r="L6272" s="18">
        <v>60</v>
      </c>
      <c r="M6272" s="18" t="s">
        <v>71</v>
      </c>
      <c r="N6272" s="18" t="s">
        <v>76</v>
      </c>
      <c r="O6272" s="18" t="s">
        <v>75</v>
      </c>
      <c r="P6272" s="19">
        <v>23550.108345299999</v>
      </c>
      <c r="Q6272" s="19">
        <v>2800595.4291599998</v>
      </c>
      <c r="R6272" s="20">
        <v>0.70014500000000002</v>
      </c>
      <c r="S6272" s="20">
        <v>6.29983</v>
      </c>
      <c r="T6272" s="20">
        <v>0.30199999999999999</v>
      </c>
      <c r="U6272" s="20">
        <v>0.30499999999999999</v>
      </c>
      <c r="V6272" s="20">
        <f t="shared" si="194"/>
        <v>12.715272432384998</v>
      </c>
      <c r="W6272" s="20">
        <f t="shared" si="195"/>
        <v>113.91892816422501</v>
      </c>
    </row>
    <row r="6273" spans="1:23" x14ac:dyDescent="0.25">
      <c r="A6273" s="18">
        <v>48725</v>
      </c>
      <c r="B6273" s="18">
        <v>48641</v>
      </c>
      <c r="C6273" s="18">
        <v>6430</v>
      </c>
      <c r="D6273" s="18">
        <v>6430</v>
      </c>
      <c r="E6273" s="18" t="s">
        <v>116</v>
      </c>
      <c r="F6273" s="18" t="s">
        <v>196</v>
      </c>
      <c r="G6273" s="19">
        <v>2.0922349590699998</v>
      </c>
      <c r="H6273" s="19">
        <v>0.84669700000000003</v>
      </c>
      <c r="I6273" s="18" t="s">
        <v>79</v>
      </c>
      <c r="J6273" s="18" t="s">
        <v>80</v>
      </c>
      <c r="K6273" s="18">
        <v>16</v>
      </c>
      <c r="L6273" s="18">
        <v>60</v>
      </c>
      <c r="M6273" s="18" t="s">
        <v>71</v>
      </c>
      <c r="N6273" s="18" t="s">
        <v>76</v>
      </c>
      <c r="O6273" s="18" t="s">
        <v>75</v>
      </c>
      <c r="P6273" s="19">
        <v>1676.6336377299999</v>
      </c>
      <c r="Q6273" s="19">
        <v>91137.390266100003</v>
      </c>
      <c r="R6273" s="20">
        <v>0.70014500000000002</v>
      </c>
      <c r="S6273" s="20">
        <v>6.29983</v>
      </c>
      <c r="T6273" s="20">
        <v>0.30199999999999999</v>
      </c>
      <c r="U6273" s="20">
        <v>0.30499999999999999</v>
      </c>
      <c r="V6273" s="20">
        <f t="shared" si="194"/>
        <v>0.41378184840337001</v>
      </c>
      <c r="W6273" s="20">
        <f t="shared" si="195"/>
        <v>3.7071627772494504</v>
      </c>
    </row>
    <row r="6274" spans="1:23" x14ac:dyDescent="0.25">
      <c r="A6274" s="18">
        <v>48726</v>
      </c>
      <c r="B6274" s="18">
        <v>48642</v>
      </c>
      <c r="C6274" s="18">
        <v>6430</v>
      </c>
      <c r="D6274" s="18">
        <v>6430</v>
      </c>
      <c r="E6274" s="18" t="s">
        <v>116</v>
      </c>
      <c r="F6274" s="18" t="s">
        <v>196</v>
      </c>
      <c r="G6274" s="19">
        <v>0.12764321173500001</v>
      </c>
      <c r="H6274" s="19">
        <v>5.1655399999999997E-2</v>
      </c>
      <c r="I6274" s="18" t="s">
        <v>79</v>
      </c>
      <c r="J6274" s="18" t="s">
        <v>80</v>
      </c>
      <c r="K6274" s="18">
        <v>16</v>
      </c>
      <c r="L6274" s="18">
        <v>60</v>
      </c>
      <c r="M6274" s="18" t="s">
        <v>71</v>
      </c>
      <c r="N6274" s="18" t="s">
        <v>76</v>
      </c>
      <c r="O6274" s="18" t="s">
        <v>75</v>
      </c>
      <c r="P6274" s="19">
        <v>668.72979284999997</v>
      </c>
      <c r="Q6274" s="19">
        <v>5560.1160628300004</v>
      </c>
      <c r="R6274" s="20">
        <v>0.70014500000000002</v>
      </c>
      <c r="S6274" s="20">
        <v>6.29983</v>
      </c>
      <c r="T6274" s="20">
        <v>0.30199999999999999</v>
      </c>
      <c r="U6274" s="20">
        <v>0.30499999999999999</v>
      </c>
      <c r="V6274" s="20">
        <f t="shared" si="194"/>
        <v>2.5244056483033999E-2</v>
      </c>
      <c r="W6274" s="20">
        <f t="shared" si="195"/>
        <v>0.22616706581449</v>
      </c>
    </row>
    <row r="6275" spans="1:23" x14ac:dyDescent="0.25">
      <c r="A6275" s="18">
        <v>48727</v>
      </c>
      <c r="B6275" s="18">
        <v>48643</v>
      </c>
      <c r="C6275" s="18">
        <v>6430</v>
      </c>
      <c r="D6275" s="18">
        <v>6430</v>
      </c>
      <c r="E6275" s="18" t="s">
        <v>116</v>
      </c>
      <c r="F6275" s="18" t="s">
        <v>196</v>
      </c>
      <c r="G6275" s="19">
        <v>5.1872005184100001</v>
      </c>
      <c r="H6275" s="19">
        <v>2.0991900000000001</v>
      </c>
      <c r="I6275" s="18" t="s">
        <v>79</v>
      </c>
      <c r="J6275" s="18" t="s">
        <v>80</v>
      </c>
      <c r="K6275" s="18">
        <v>16</v>
      </c>
      <c r="L6275" s="18">
        <v>60</v>
      </c>
      <c r="M6275" s="18" t="s">
        <v>71</v>
      </c>
      <c r="N6275" s="18" t="s">
        <v>76</v>
      </c>
      <c r="O6275" s="18" t="s">
        <v>75</v>
      </c>
      <c r="P6275" s="19">
        <v>2402.97312603</v>
      </c>
      <c r="Q6275" s="19">
        <v>225953.55076499999</v>
      </c>
      <c r="R6275" s="20">
        <v>0.70014500000000002</v>
      </c>
      <c r="S6275" s="20">
        <v>6.29983</v>
      </c>
      <c r="T6275" s="20">
        <v>0.30199999999999999</v>
      </c>
      <c r="U6275" s="20">
        <v>0.30499999999999999</v>
      </c>
      <c r="V6275" s="20">
        <f t="shared" ref="V6275:V6338" si="196">H6275*R6275*(1-T6275)</f>
        <v>1.0258766930199001</v>
      </c>
      <c r="W6275" s="20">
        <f t="shared" ref="W6275:W6338" si="197">H6275*S6275*(1-U6275)</f>
        <v>9.1910553957015004</v>
      </c>
    </row>
    <row r="6276" spans="1:23" x14ac:dyDescent="0.25">
      <c r="A6276" s="18">
        <v>48728</v>
      </c>
      <c r="B6276" s="18">
        <v>48644</v>
      </c>
      <c r="C6276" s="18">
        <v>6430</v>
      </c>
      <c r="D6276" s="18">
        <v>6430</v>
      </c>
      <c r="E6276" s="18" t="s">
        <v>116</v>
      </c>
      <c r="F6276" s="18" t="s">
        <v>196</v>
      </c>
      <c r="G6276" s="19">
        <v>4.4864984743100003</v>
      </c>
      <c r="H6276" s="19">
        <v>1.81562</v>
      </c>
      <c r="I6276" s="18" t="s">
        <v>79</v>
      </c>
      <c r="J6276" s="18" t="s">
        <v>80</v>
      </c>
      <c r="K6276" s="18">
        <v>16</v>
      </c>
      <c r="L6276" s="18">
        <v>60</v>
      </c>
      <c r="M6276" s="18" t="s">
        <v>71</v>
      </c>
      <c r="N6276" s="18" t="s">
        <v>76</v>
      </c>
      <c r="O6276" s="18" t="s">
        <v>75</v>
      </c>
      <c r="P6276" s="19">
        <v>2580.3966311600002</v>
      </c>
      <c r="Q6276" s="19">
        <v>195431.09181400001</v>
      </c>
      <c r="R6276" s="20">
        <v>0.70014500000000002</v>
      </c>
      <c r="S6276" s="20">
        <v>6.29983</v>
      </c>
      <c r="T6276" s="20">
        <v>0.30199999999999999</v>
      </c>
      <c r="U6276" s="20">
        <v>0.30499999999999999</v>
      </c>
      <c r="V6276" s="20">
        <f t="shared" si="196"/>
        <v>0.8872956909002</v>
      </c>
      <c r="W6276" s="20">
        <f t="shared" si="197"/>
        <v>7.9494776544970014</v>
      </c>
    </row>
    <row r="6277" spans="1:23" x14ac:dyDescent="0.25">
      <c r="A6277" s="18">
        <v>48729</v>
      </c>
      <c r="B6277" s="18">
        <v>48645</v>
      </c>
      <c r="C6277" s="18">
        <v>6430</v>
      </c>
      <c r="D6277" s="18">
        <v>6430</v>
      </c>
      <c r="E6277" s="18" t="s">
        <v>116</v>
      </c>
      <c r="F6277" s="18" t="s">
        <v>196</v>
      </c>
      <c r="G6277" s="19">
        <v>6.39904026437</v>
      </c>
      <c r="H6277" s="19">
        <v>2.5895999999999999</v>
      </c>
      <c r="I6277" s="18" t="s">
        <v>79</v>
      </c>
      <c r="J6277" s="18" t="s">
        <v>80</v>
      </c>
      <c r="K6277" s="18">
        <v>16</v>
      </c>
      <c r="L6277" s="18">
        <v>60</v>
      </c>
      <c r="M6277" s="18" t="s">
        <v>71</v>
      </c>
      <c r="N6277" s="18" t="s">
        <v>76</v>
      </c>
      <c r="O6277" s="18" t="s">
        <v>75</v>
      </c>
      <c r="P6277" s="19">
        <v>3101.6036984699999</v>
      </c>
      <c r="Q6277" s="19">
        <v>278741.07894799998</v>
      </c>
      <c r="R6277" s="20">
        <v>0.70014500000000002</v>
      </c>
      <c r="S6277" s="20">
        <v>6.29983</v>
      </c>
      <c r="T6277" s="20">
        <v>0.30199999999999999</v>
      </c>
      <c r="U6277" s="20">
        <v>0.30499999999999999</v>
      </c>
      <c r="V6277" s="20">
        <f t="shared" si="196"/>
        <v>1.2655406534159999</v>
      </c>
      <c r="W6277" s="20">
        <f t="shared" si="197"/>
        <v>11.338257638760002</v>
      </c>
    </row>
    <row r="6278" spans="1:23" x14ac:dyDescent="0.25">
      <c r="A6278" s="18">
        <v>48730</v>
      </c>
      <c r="B6278" s="18">
        <v>48646</v>
      </c>
      <c r="C6278" s="18">
        <v>6430</v>
      </c>
      <c r="D6278" s="18">
        <v>6430</v>
      </c>
      <c r="E6278" s="18" t="s">
        <v>116</v>
      </c>
      <c r="F6278" s="18" t="s">
        <v>196</v>
      </c>
      <c r="G6278" s="19">
        <v>9.1897080557099997</v>
      </c>
      <c r="H6278" s="19">
        <v>3.7189399999999999</v>
      </c>
      <c r="I6278" s="18" t="s">
        <v>79</v>
      </c>
      <c r="J6278" s="18" t="s">
        <v>80</v>
      </c>
      <c r="K6278" s="18">
        <v>16</v>
      </c>
      <c r="L6278" s="18">
        <v>60</v>
      </c>
      <c r="M6278" s="18" t="s">
        <v>71</v>
      </c>
      <c r="N6278" s="18" t="s">
        <v>76</v>
      </c>
      <c r="O6278" s="18" t="s">
        <v>75</v>
      </c>
      <c r="P6278" s="19">
        <v>5327.9319917499997</v>
      </c>
      <c r="Q6278" s="19">
        <v>400302.08169299999</v>
      </c>
      <c r="R6278" s="20">
        <v>0.70014500000000002</v>
      </c>
      <c r="S6278" s="20">
        <v>6.29983</v>
      </c>
      <c r="T6278" s="20">
        <v>0.30199999999999999</v>
      </c>
      <c r="U6278" s="20">
        <v>0.30499999999999999</v>
      </c>
      <c r="V6278" s="20">
        <f t="shared" si="196"/>
        <v>1.8174504779173999</v>
      </c>
      <c r="W6278" s="20">
        <f t="shared" si="197"/>
        <v>16.282939397239002</v>
      </c>
    </row>
    <row r="6279" spans="1:23" x14ac:dyDescent="0.25">
      <c r="A6279" s="18">
        <v>48731</v>
      </c>
      <c r="B6279" s="18">
        <v>48647</v>
      </c>
      <c r="C6279" s="18">
        <v>6430</v>
      </c>
      <c r="D6279" s="18">
        <v>6430</v>
      </c>
      <c r="E6279" s="18" t="s">
        <v>116</v>
      </c>
      <c r="F6279" s="18" t="s">
        <v>196</v>
      </c>
      <c r="G6279" s="19">
        <v>1.80105052565</v>
      </c>
      <c r="H6279" s="19">
        <v>0.72885900000000003</v>
      </c>
      <c r="I6279" s="18" t="s">
        <v>79</v>
      </c>
      <c r="J6279" s="18" t="s">
        <v>80</v>
      </c>
      <c r="K6279" s="18">
        <v>16</v>
      </c>
      <c r="L6279" s="18">
        <v>60</v>
      </c>
      <c r="M6279" s="18" t="s">
        <v>71</v>
      </c>
      <c r="N6279" s="18" t="s">
        <v>76</v>
      </c>
      <c r="O6279" s="18" t="s">
        <v>75</v>
      </c>
      <c r="P6279" s="19">
        <v>1235.4633669899999</v>
      </c>
      <c r="Q6279" s="19">
        <v>78453.447082400002</v>
      </c>
      <c r="R6279" s="20">
        <v>0.70014500000000002</v>
      </c>
      <c r="S6279" s="20">
        <v>6.29983</v>
      </c>
      <c r="T6279" s="20">
        <v>0.30199999999999999</v>
      </c>
      <c r="U6279" s="20">
        <v>0.30499999999999999</v>
      </c>
      <c r="V6279" s="20">
        <f t="shared" si="196"/>
        <v>0.35619427521938996</v>
      </c>
      <c r="W6279" s="20">
        <f t="shared" si="197"/>
        <v>3.1912230168091504</v>
      </c>
    </row>
    <row r="6280" spans="1:23" x14ac:dyDescent="0.25">
      <c r="A6280" s="18">
        <v>48732</v>
      </c>
      <c r="B6280" s="18">
        <v>48648</v>
      </c>
      <c r="C6280" s="18">
        <v>6430</v>
      </c>
      <c r="D6280" s="18">
        <v>6430</v>
      </c>
      <c r="E6280" s="18" t="s">
        <v>116</v>
      </c>
      <c r="F6280" s="18" t="s">
        <v>196</v>
      </c>
      <c r="G6280" s="19">
        <v>65.725905477799998</v>
      </c>
      <c r="H6280" s="19">
        <v>26.598299999999998</v>
      </c>
      <c r="I6280" s="18" t="s">
        <v>79</v>
      </c>
      <c r="J6280" s="18" t="s">
        <v>80</v>
      </c>
      <c r="K6280" s="18">
        <v>16</v>
      </c>
      <c r="L6280" s="18">
        <v>60</v>
      </c>
      <c r="M6280" s="18" t="s">
        <v>71</v>
      </c>
      <c r="N6280" s="18" t="s">
        <v>76</v>
      </c>
      <c r="O6280" s="18" t="s">
        <v>75</v>
      </c>
      <c r="P6280" s="19">
        <v>26431.603362400001</v>
      </c>
      <c r="Q6280" s="19">
        <v>2863008.9905400001</v>
      </c>
      <c r="R6280" s="20">
        <v>0.70014500000000002</v>
      </c>
      <c r="S6280" s="20">
        <v>6.29983</v>
      </c>
      <c r="T6280" s="20">
        <v>0.30199999999999999</v>
      </c>
      <c r="U6280" s="20">
        <v>0.30499999999999999</v>
      </c>
      <c r="V6280" s="20">
        <f t="shared" si="196"/>
        <v>12.998621393942999</v>
      </c>
      <c r="W6280" s="20">
        <f t="shared" si="197"/>
        <v>116.45751396085501</v>
      </c>
    </row>
    <row r="6281" spans="1:23" x14ac:dyDescent="0.25">
      <c r="A6281" s="18">
        <v>48733</v>
      </c>
      <c r="B6281" s="18">
        <v>48649</v>
      </c>
      <c r="C6281" s="18">
        <v>6430</v>
      </c>
      <c r="D6281" s="18">
        <v>6430</v>
      </c>
      <c r="E6281" s="18" t="s">
        <v>116</v>
      </c>
      <c r="F6281" s="18" t="s">
        <v>196</v>
      </c>
      <c r="G6281" s="19">
        <v>4.0656436725400003</v>
      </c>
      <c r="H6281" s="19">
        <v>1.6453100000000001</v>
      </c>
      <c r="I6281" s="18" t="s">
        <v>79</v>
      </c>
      <c r="J6281" s="18" t="s">
        <v>80</v>
      </c>
      <c r="K6281" s="18">
        <v>16</v>
      </c>
      <c r="L6281" s="18">
        <v>60</v>
      </c>
      <c r="M6281" s="18" t="s">
        <v>71</v>
      </c>
      <c r="N6281" s="18" t="s">
        <v>76</v>
      </c>
      <c r="O6281" s="18" t="s">
        <v>75</v>
      </c>
      <c r="P6281" s="19">
        <v>2688.77088413</v>
      </c>
      <c r="Q6281" s="19">
        <v>177098.729979</v>
      </c>
      <c r="R6281" s="20">
        <v>0.70014500000000002</v>
      </c>
      <c r="S6281" s="20">
        <v>6.29983</v>
      </c>
      <c r="T6281" s="20">
        <v>0.30199999999999999</v>
      </c>
      <c r="U6281" s="20">
        <v>0.30499999999999999</v>
      </c>
      <c r="V6281" s="20">
        <f t="shared" si="196"/>
        <v>0.80406498782510005</v>
      </c>
      <c r="W6281" s="20">
        <f t="shared" si="197"/>
        <v>7.2037954416235008</v>
      </c>
    </row>
    <row r="6282" spans="1:23" x14ac:dyDescent="0.25">
      <c r="A6282" s="18">
        <v>48734</v>
      </c>
      <c r="B6282" s="18">
        <v>48650</v>
      </c>
      <c r="C6282" s="18">
        <v>6430</v>
      </c>
      <c r="D6282" s="18">
        <v>6430</v>
      </c>
      <c r="E6282" s="18" t="s">
        <v>116</v>
      </c>
      <c r="F6282" s="18" t="s">
        <v>196</v>
      </c>
      <c r="G6282" s="19">
        <v>21.916001932699999</v>
      </c>
      <c r="H6282" s="19">
        <v>8.8690899999999999</v>
      </c>
      <c r="I6282" s="18" t="s">
        <v>79</v>
      </c>
      <c r="J6282" s="18" t="s">
        <v>80</v>
      </c>
      <c r="K6282" s="18">
        <v>16</v>
      </c>
      <c r="L6282" s="18">
        <v>60</v>
      </c>
      <c r="M6282" s="18" t="s">
        <v>71</v>
      </c>
      <c r="N6282" s="18" t="s">
        <v>76</v>
      </c>
      <c r="O6282" s="18" t="s">
        <v>75</v>
      </c>
      <c r="P6282" s="19">
        <v>5389.0485263700002</v>
      </c>
      <c r="Q6282" s="19">
        <v>954657.22554599994</v>
      </c>
      <c r="R6282" s="20">
        <v>0.70014500000000002</v>
      </c>
      <c r="S6282" s="20">
        <v>6.29983</v>
      </c>
      <c r="T6282" s="20">
        <v>0.30199999999999999</v>
      </c>
      <c r="U6282" s="20">
        <v>0.30499999999999999</v>
      </c>
      <c r="V6282" s="20">
        <f t="shared" si="196"/>
        <v>4.3343350145989001</v>
      </c>
      <c r="W6282" s="20">
        <f t="shared" si="197"/>
        <v>38.832262682016498</v>
      </c>
    </row>
    <row r="6283" spans="1:23" x14ac:dyDescent="0.25">
      <c r="A6283" s="18">
        <v>48735</v>
      </c>
      <c r="B6283" s="18">
        <v>48651</v>
      </c>
      <c r="C6283" s="18">
        <v>6430</v>
      </c>
      <c r="D6283" s="18">
        <v>6430</v>
      </c>
      <c r="E6283" s="18" t="s">
        <v>116</v>
      </c>
      <c r="F6283" s="18" t="s">
        <v>196</v>
      </c>
      <c r="G6283" s="19">
        <v>3.4689973487699999</v>
      </c>
      <c r="H6283" s="19">
        <v>1.40385</v>
      </c>
      <c r="I6283" s="18" t="s">
        <v>79</v>
      </c>
      <c r="J6283" s="18" t="s">
        <v>80</v>
      </c>
      <c r="K6283" s="18">
        <v>16</v>
      </c>
      <c r="L6283" s="18">
        <v>60</v>
      </c>
      <c r="M6283" s="18" t="s">
        <v>71</v>
      </c>
      <c r="N6283" s="18" t="s">
        <v>76</v>
      </c>
      <c r="O6283" s="18" t="s">
        <v>75</v>
      </c>
      <c r="P6283" s="19">
        <v>2773.9305081500002</v>
      </c>
      <c r="Q6283" s="19">
        <v>151108.92007600001</v>
      </c>
      <c r="R6283" s="20">
        <v>0.70014500000000002</v>
      </c>
      <c r="S6283" s="20">
        <v>6.29983</v>
      </c>
      <c r="T6283" s="20">
        <v>0.30199999999999999</v>
      </c>
      <c r="U6283" s="20">
        <v>0.30499999999999999</v>
      </c>
      <c r="V6283" s="20">
        <f t="shared" si="196"/>
        <v>0.68606319365849999</v>
      </c>
      <c r="W6283" s="20">
        <f t="shared" si="197"/>
        <v>6.1465913601225006</v>
      </c>
    </row>
    <row r="6284" spans="1:23" x14ac:dyDescent="0.25">
      <c r="A6284" s="18">
        <v>48736</v>
      </c>
      <c r="B6284" s="18">
        <v>48652</v>
      </c>
      <c r="C6284" s="18">
        <v>6430</v>
      </c>
      <c r="D6284" s="18">
        <v>6430</v>
      </c>
      <c r="E6284" s="18" t="s">
        <v>116</v>
      </c>
      <c r="F6284" s="18" t="s">
        <v>196</v>
      </c>
      <c r="G6284" s="19">
        <v>18.677734426800001</v>
      </c>
      <c r="H6284" s="19">
        <v>7.5586099999999998</v>
      </c>
      <c r="I6284" s="18" t="s">
        <v>79</v>
      </c>
      <c r="J6284" s="18" t="s">
        <v>80</v>
      </c>
      <c r="K6284" s="18">
        <v>16</v>
      </c>
      <c r="L6284" s="18">
        <v>60</v>
      </c>
      <c r="M6284" s="18" t="s">
        <v>71</v>
      </c>
      <c r="N6284" s="18" t="s">
        <v>76</v>
      </c>
      <c r="O6284" s="18" t="s">
        <v>75</v>
      </c>
      <c r="P6284" s="19">
        <v>5058.3365228299999</v>
      </c>
      <c r="Q6284" s="19">
        <v>813598.85722699994</v>
      </c>
      <c r="R6284" s="20">
        <v>0.70014500000000002</v>
      </c>
      <c r="S6284" s="20">
        <v>6.29983</v>
      </c>
      <c r="T6284" s="20">
        <v>0.30199999999999999</v>
      </c>
      <c r="U6284" s="20">
        <v>0.30499999999999999</v>
      </c>
      <c r="V6284" s="20">
        <f t="shared" si="196"/>
        <v>3.6939018529180996</v>
      </c>
      <c r="W6284" s="20">
        <f t="shared" si="197"/>
        <v>33.094480835228502</v>
      </c>
    </row>
    <row r="6285" spans="1:23" x14ac:dyDescent="0.25">
      <c r="A6285" s="18">
        <v>48737</v>
      </c>
      <c r="B6285" s="18">
        <v>48653</v>
      </c>
      <c r="C6285" s="18">
        <v>6430</v>
      </c>
      <c r="D6285" s="18">
        <v>6430</v>
      </c>
      <c r="E6285" s="18" t="s">
        <v>116</v>
      </c>
      <c r="F6285" s="18" t="s">
        <v>196</v>
      </c>
      <c r="G6285" s="19">
        <v>9.4974561207499999</v>
      </c>
      <c r="H6285" s="19">
        <v>3.84348</v>
      </c>
      <c r="I6285" s="18" t="s">
        <v>79</v>
      </c>
      <c r="J6285" s="18" t="s">
        <v>80</v>
      </c>
      <c r="K6285" s="18">
        <v>16</v>
      </c>
      <c r="L6285" s="18">
        <v>60</v>
      </c>
      <c r="M6285" s="18" t="s">
        <v>71</v>
      </c>
      <c r="N6285" s="18" t="s">
        <v>76</v>
      </c>
      <c r="O6285" s="18" t="s">
        <v>75</v>
      </c>
      <c r="P6285" s="19">
        <v>2810.0085868299998</v>
      </c>
      <c r="Q6285" s="19">
        <v>413707.53378599999</v>
      </c>
      <c r="R6285" s="20">
        <v>0.70014500000000002</v>
      </c>
      <c r="S6285" s="20">
        <v>6.29983</v>
      </c>
      <c r="T6285" s="20">
        <v>0.30199999999999999</v>
      </c>
      <c r="U6285" s="20">
        <v>0.30499999999999999</v>
      </c>
      <c r="V6285" s="20">
        <f t="shared" si="196"/>
        <v>1.8783133266107999</v>
      </c>
      <c r="W6285" s="20">
        <f t="shared" si="197"/>
        <v>16.828223072838</v>
      </c>
    </row>
    <row r="6286" spans="1:23" x14ac:dyDescent="0.25">
      <c r="A6286" s="18">
        <v>48738</v>
      </c>
      <c r="B6286" s="18">
        <v>48654</v>
      </c>
      <c r="C6286" s="18">
        <v>6430</v>
      </c>
      <c r="D6286" s="18">
        <v>6430</v>
      </c>
      <c r="E6286" s="18" t="s">
        <v>116</v>
      </c>
      <c r="F6286" s="18" t="s">
        <v>196</v>
      </c>
      <c r="G6286" s="19">
        <v>17.170933079000001</v>
      </c>
      <c r="H6286" s="19">
        <v>6.9488300000000001</v>
      </c>
      <c r="I6286" s="18" t="s">
        <v>79</v>
      </c>
      <c r="J6286" s="18" t="s">
        <v>80</v>
      </c>
      <c r="K6286" s="18">
        <v>16</v>
      </c>
      <c r="L6286" s="18">
        <v>60</v>
      </c>
      <c r="M6286" s="18" t="s">
        <v>71</v>
      </c>
      <c r="N6286" s="18" t="s">
        <v>76</v>
      </c>
      <c r="O6286" s="18" t="s">
        <v>75</v>
      </c>
      <c r="P6286" s="19">
        <v>13248.492025</v>
      </c>
      <c r="Q6286" s="19">
        <v>747962.853061</v>
      </c>
      <c r="R6286" s="20">
        <v>0.70014500000000002</v>
      </c>
      <c r="S6286" s="20">
        <v>6.29983</v>
      </c>
      <c r="T6286" s="20">
        <v>0.30199999999999999</v>
      </c>
      <c r="U6286" s="20">
        <v>0.30499999999999999</v>
      </c>
      <c r="V6286" s="20">
        <f t="shared" si="196"/>
        <v>3.3959016290842996</v>
      </c>
      <c r="W6286" s="20">
        <f t="shared" si="197"/>
        <v>30.424631150735504</v>
      </c>
    </row>
    <row r="6287" spans="1:23" x14ac:dyDescent="0.25">
      <c r="A6287" s="18">
        <v>48739</v>
      </c>
      <c r="B6287" s="18">
        <v>48655</v>
      </c>
      <c r="C6287" s="18">
        <v>6430</v>
      </c>
      <c r="D6287" s="18">
        <v>6430</v>
      </c>
      <c r="E6287" s="18" t="s">
        <v>116</v>
      </c>
      <c r="F6287" s="18" t="s">
        <v>196</v>
      </c>
      <c r="G6287" s="19">
        <v>408.92405068900001</v>
      </c>
      <c r="H6287" s="19">
        <v>165.48599999999999</v>
      </c>
      <c r="I6287" s="18" t="s">
        <v>79</v>
      </c>
      <c r="J6287" s="18" t="s">
        <v>80</v>
      </c>
      <c r="K6287" s="18">
        <v>16</v>
      </c>
      <c r="L6287" s="18">
        <v>60</v>
      </c>
      <c r="M6287" s="18" t="s">
        <v>71</v>
      </c>
      <c r="N6287" s="18" t="s">
        <v>76</v>
      </c>
      <c r="O6287" s="18" t="s">
        <v>75</v>
      </c>
      <c r="P6287" s="19">
        <v>84039.689866999994</v>
      </c>
      <c r="Q6287" s="19">
        <v>17812660.397100002</v>
      </c>
      <c r="R6287" s="20">
        <v>0.70014500000000002</v>
      </c>
      <c r="S6287" s="20">
        <v>6.29983</v>
      </c>
      <c r="T6287" s="20">
        <v>0.30199999999999999</v>
      </c>
      <c r="U6287" s="20">
        <v>0.30499999999999999</v>
      </c>
      <c r="V6287" s="20">
        <f t="shared" si="196"/>
        <v>80.87320843805999</v>
      </c>
      <c r="W6287" s="20">
        <f t="shared" si="197"/>
        <v>724.5608988291001</v>
      </c>
    </row>
    <row r="6288" spans="1:23" x14ac:dyDescent="0.25">
      <c r="A6288" s="18">
        <v>48740</v>
      </c>
      <c r="B6288" s="18">
        <v>48656</v>
      </c>
      <c r="C6288" s="18">
        <v>6430</v>
      </c>
      <c r="D6288" s="18">
        <v>6430</v>
      </c>
      <c r="E6288" s="18" t="s">
        <v>116</v>
      </c>
      <c r="F6288" s="18" t="s">
        <v>196</v>
      </c>
      <c r="G6288" s="19">
        <v>21.0786078215</v>
      </c>
      <c r="H6288" s="19">
        <v>8.5302100000000003</v>
      </c>
      <c r="I6288" s="18" t="s">
        <v>79</v>
      </c>
      <c r="J6288" s="18" t="s">
        <v>80</v>
      </c>
      <c r="K6288" s="18">
        <v>16</v>
      </c>
      <c r="L6288" s="18">
        <v>60</v>
      </c>
      <c r="M6288" s="18" t="s">
        <v>71</v>
      </c>
      <c r="N6288" s="18" t="s">
        <v>76</v>
      </c>
      <c r="O6288" s="18" t="s">
        <v>75</v>
      </c>
      <c r="P6288" s="19">
        <v>11056.230176499999</v>
      </c>
      <c r="Q6288" s="19">
        <v>918180.48396999994</v>
      </c>
      <c r="R6288" s="20">
        <v>0.70014500000000002</v>
      </c>
      <c r="S6288" s="20">
        <v>6.29983</v>
      </c>
      <c r="T6288" s="20">
        <v>0.30199999999999999</v>
      </c>
      <c r="U6288" s="20">
        <v>0.30499999999999999</v>
      </c>
      <c r="V6288" s="20">
        <f t="shared" si="196"/>
        <v>4.1687239485541001</v>
      </c>
      <c r="W6288" s="20">
        <f t="shared" si="197"/>
        <v>37.348516640688501</v>
      </c>
    </row>
    <row r="6289" spans="1:23" x14ac:dyDescent="0.25">
      <c r="A6289" s="18">
        <v>48741</v>
      </c>
      <c r="B6289" s="18">
        <v>48657</v>
      </c>
      <c r="C6289" s="18">
        <v>6430</v>
      </c>
      <c r="D6289" s="18">
        <v>6430</v>
      </c>
      <c r="E6289" s="18" t="s">
        <v>116</v>
      </c>
      <c r="F6289" s="18" t="s">
        <v>196</v>
      </c>
      <c r="G6289" s="19">
        <v>8.9896127550999996</v>
      </c>
      <c r="H6289" s="19">
        <v>3.6379700000000001</v>
      </c>
      <c r="I6289" s="18" t="s">
        <v>79</v>
      </c>
      <c r="J6289" s="18" t="s">
        <v>80</v>
      </c>
      <c r="K6289" s="18">
        <v>16</v>
      </c>
      <c r="L6289" s="18">
        <v>60</v>
      </c>
      <c r="M6289" s="18" t="s">
        <v>71</v>
      </c>
      <c r="N6289" s="18" t="s">
        <v>76</v>
      </c>
      <c r="O6289" s="18" t="s">
        <v>75</v>
      </c>
      <c r="P6289" s="19">
        <v>3333.85013695</v>
      </c>
      <c r="Q6289" s="19">
        <v>391585.965264</v>
      </c>
      <c r="R6289" s="20">
        <v>0.70014500000000002</v>
      </c>
      <c r="S6289" s="20">
        <v>6.29983</v>
      </c>
      <c r="T6289" s="20">
        <v>0.30199999999999999</v>
      </c>
      <c r="U6289" s="20">
        <v>0.30499999999999999</v>
      </c>
      <c r="V6289" s="20">
        <f t="shared" si="196"/>
        <v>1.7778803409436998</v>
      </c>
      <c r="W6289" s="20">
        <f t="shared" si="197"/>
        <v>15.928421818844502</v>
      </c>
    </row>
    <row r="6290" spans="1:23" x14ac:dyDescent="0.25">
      <c r="A6290" s="18">
        <v>48742</v>
      </c>
      <c r="B6290" s="18">
        <v>48658</v>
      </c>
      <c r="C6290" s="18">
        <v>6430</v>
      </c>
      <c r="D6290" s="18">
        <v>6430</v>
      </c>
      <c r="E6290" s="18" t="s">
        <v>116</v>
      </c>
      <c r="F6290" s="18" t="s">
        <v>196</v>
      </c>
      <c r="G6290" s="19">
        <v>2.30622666451</v>
      </c>
      <c r="H6290" s="19">
        <v>0.93329700000000004</v>
      </c>
      <c r="I6290" s="18" t="s">
        <v>79</v>
      </c>
      <c r="J6290" s="18" t="s">
        <v>80</v>
      </c>
      <c r="K6290" s="18">
        <v>16</v>
      </c>
      <c r="L6290" s="18">
        <v>60</v>
      </c>
      <c r="M6290" s="18" t="s">
        <v>71</v>
      </c>
      <c r="N6290" s="18" t="s">
        <v>76</v>
      </c>
      <c r="O6290" s="18" t="s">
        <v>75</v>
      </c>
      <c r="P6290" s="19">
        <v>1394.98171295</v>
      </c>
      <c r="Q6290" s="19">
        <v>100458.83167</v>
      </c>
      <c r="R6290" s="20">
        <v>0.70014500000000002</v>
      </c>
      <c r="S6290" s="20">
        <v>6.29983</v>
      </c>
      <c r="T6290" s="20">
        <v>0.30199999999999999</v>
      </c>
      <c r="U6290" s="20">
        <v>0.30499999999999999</v>
      </c>
      <c r="V6290" s="20">
        <f t="shared" si="196"/>
        <v>0.45610337318936994</v>
      </c>
      <c r="W6290" s="20">
        <f t="shared" si="197"/>
        <v>4.0863306454594506</v>
      </c>
    </row>
    <row r="6291" spans="1:23" x14ac:dyDescent="0.25">
      <c r="A6291" s="18">
        <v>48743</v>
      </c>
      <c r="B6291" s="18">
        <v>48659</v>
      </c>
      <c r="C6291" s="18">
        <v>6430</v>
      </c>
      <c r="D6291" s="18">
        <v>6430</v>
      </c>
      <c r="E6291" s="18" t="s">
        <v>116</v>
      </c>
      <c r="F6291" s="18" t="s">
        <v>196</v>
      </c>
      <c r="G6291" s="19">
        <v>9.5745359532999998</v>
      </c>
      <c r="H6291" s="19">
        <v>3.8746800000000001</v>
      </c>
      <c r="I6291" s="18" t="s">
        <v>79</v>
      </c>
      <c r="J6291" s="18" t="s">
        <v>80</v>
      </c>
      <c r="K6291" s="18">
        <v>16</v>
      </c>
      <c r="L6291" s="18">
        <v>60</v>
      </c>
      <c r="M6291" s="18" t="s">
        <v>71</v>
      </c>
      <c r="N6291" s="18" t="s">
        <v>76</v>
      </c>
      <c r="O6291" s="18" t="s">
        <v>75</v>
      </c>
      <c r="P6291" s="19">
        <v>3220.6208802599999</v>
      </c>
      <c r="Q6291" s="19">
        <v>417065.11785899999</v>
      </c>
      <c r="R6291" s="20">
        <v>0.70014500000000002</v>
      </c>
      <c r="S6291" s="20">
        <v>6.29983</v>
      </c>
      <c r="T6291" s="20">
        <v>0.30199999999999999</v>
      </c>
      <c r="U6291" s="20">
        <v>0.30499999999999999</v>
      </c>
      <c r="V6291" s="20">
        <f t="shared" si="196"/>
        <v>1.8935608043628001</v>
      </c>
      <c r="W6291" s="20">
        <f t="shared" si="197"/>
        <v>16.964828586558003</v>
      </c>
    </row>
    <row r="6292" spans="1:23" x14ac:dyDescent="0.25">
      <c r="A6292" s="18">
        <v>48744</v>
      </c>
      <c r="B6292" s="18">
        <v>48660</v>
      </c>
      <c r="C6292" s="18">
        <v>6430</v>
      </c>
      <c r="D6292" s="18">
        <v>6430</v>
      </c>
      <c r="E6292" s="18" t="s">
        <v>116</v>
      </c>
      <c r="F6292" s="18" t="s">
        <v>196</v>
      </c>
      <c r="G6292" s="19">
        <v>16.508967914500001</v>
      </c>
      <c r="H6292" s="19">
        <v>6.6809399999999997</v>
      </c>
      <c r="I6292" s="18" t="s">
        <v>79</v>
      </c>
      <c r="J6292" s="18" t="s">
        <v>80</v>
      </c>
      <c r="K6292" s="18">
        <v>16</v>
      </c>
      <c r="L6292" s="18">
        <v>60</v>
      </c>
      <c r="M6292" s="18" t="s">
        <v>71</v>
      </c>
      <c r="N6292" s="18" t="s">
        <v>76</v>
      </c>
      <c r="O6292" s="18" t="s">
        <v>75</v>
      </c>
      <c r="P6292" s="19">
        <v>6436.4850267600004</v>
      </c>
      <c r="Q6292" s="19">
        <v>719127.76419699995</v>
      </c>
      <c r="R6292" s="20">
        <v>0.70014500000000002</v>
      </c>
      <c r="S6292" s="20">
        <v>6.29983</v>
      </c>
      <c r="T6292" s="20">
        <v>0.30199999999999999</v>
      </c>
      <c r="U6292" s="20">
        <v>0.30499999999999999</v>
      </c>
      <c r="V6292" s="20">
        <f t="shared" si="196"/>
        <v>3.2649834619373994</v>
      </c>
      <c r="W6292" s="20">
        <f t="shared" si="197"/>
        <v>29.251706436939003</v>
      </c>
    </row>
    <row r="6293" spans="1:23" x14ac:dyDescent="0.25">
      <c r="A6293" s="18">
        <v>48745</v>
      </c>
      <c r="B6293" s="18">
        <v>48661</v>
      </c>
      <c r="C6293" s="18">
        <v>6430</v>
      </c>
      <c r="D6293" s="18">
        <v>6430</v>
      </c>
      <c r="E6293" s="18" t="s">
        <v>116</v>
      </c>
      <c r="F6293" s="18" t="s">
        <v>196</v>
      </c>
      <c r="G6293" s="19">
        <v>36.380767818000002</v>
      </c>
      <c r="H6293" s="19">
        <v>14.722799999999999</v>
      </c>
      <c r="I6293" s="18" t="s">
        <v>79</v>
      </c>
      <c r="J6293" s="18" t="s">
        <v>80</v>
      </c>
      <c r="K6293" s="18">
        <v>16</v>
      </c>
      <c r="L6293" s="18">
        <v>60</v>
      </c>
      <c r="M6293" s="18" t="s">
        <v>71</v>
      </c>
      <c r="N6293" s="18" t="s">
        <v>76</v>
      </c>
      <c r="O6293" s="18" t="s">
        <v>75</v>
      </c>
      <c r="P6293" s="19">
        <v>13574.655520800001</v>
      </c>
      <c r="Q6293" s="19">
        <v>1584739.90717</v>
      </c>
      <c r="R6293" s="20">
        <v>0.70014500000000002</v>
      </c>
      <c r="S6293" s="20">
        <v>6.29983</v>
      </c>
      <c r="T6293" s="20">
        <v>0.30199999999999999</v>
      </c>
      <c r="U6293" s="20">
        <v>0.30499999999999999</v>
      </c>
      <c r="V6293" s="20">
        <f t="shared" si="196"/>
        <v>7.1950501745879993</v>
      </c>
      <c r="W6293" s="20">
        <f t="shared" si="197"/>
        <v>64.462040301179997</v>
      </c>
    </row>
    <row r="6294" spans="1:23" x14ac:dyDescent="0.25">
      <c r="A6294" s="18">
        <v>48746</v>
      </c>
      <c r="B6294" s="18">
        <v>48662</v>
      </c>
      <c r="C6294" s="18">
        <v>6430</v>
      </c>
      <c r="D6294" s="18">
        <v>6430</v>
      </c>
      <c r="E6294" s="18" t="s">
        <v>116</v>
      </c>
      <c r="F6294" s="18" t="s">
        <v>196</v>
      </c>
      <c r="G6294" s="19">
        <v>2.4019334166699999</v>
      </c>
      <c r="H6294" s="19">
        <v>0.972028</v>
      </c>
      <c r="I6294" s="18" t="s">
        <v>79</v>
      </c>
      <c r="J6294" s="18" t="s">
        <v>80</v>
      </c>
      <c r="K6294" s="18">
        <v>16</v>
      </c>
      <c r="L6294" s="18">
        <v>60</v>
      </c>
      <c r="M6294" s="18" t="s">
        <v>71</v>
      </c>
      <c r="N6294" s="18" t="s">
        <v>76</v>
      </c>
      <c r="O6294" s="18" t="s">
        <v>75</v>
      </c>
      <c r="P6294" s="19">
        <v>1358.1629543199999</v>
      </c>
      <c r="Q6294" s="19">
        <v>104627.801118</v>
      </c>
      <c r="R6294" s="20">
        <v>0.70014500000000002</v>
      </c>
      <c r="S6294" s="20">
        <v>6.29983</v>
      </c>
      <c r="T6294" s="20">
        <v>0.30199999999999999</v>
      </c>
      <c r="U6294" s="20">
        <v>0.30499999999999999</v>
      </c>
      <c r="V6294" s="20">
        <f t="shared" si="196"/>
        <v>0.47503125975387994</v>
      </c>
      <c r="W6294" s="20">
        <f t="shared" si="197"/>
        <v>4.2559097528918004</v>
      </c>
    </row>
    <row r="6295" spans="1:23" x14ac:dyDescent="0.25">
      <c r="A6295" s="18">
        <v>48747</v>
      </c>
      <c r="B6295" s="18">
        <v>48663</v>
      </c>
      <c r="C6295" s="18">
        <v>6430</v>
      </c>
      <c r="D6295" s="18">
        <v>6430</v>
      </c>
      <c r="E6295" s="18" t="s">
        <v>116</v>
      </c>
      <c r="F6295" s="18" t="s">
        <v>196</v>
      </c>
      <c r="G6295" s="19">
        <v>3.0364692347600002</v>
      </c>
      <c r="H6295" s="19">
        <v>1.22882</v>
      </c>
      <c r="I6295" s="18" t="s">
        <v>79</v>
      </c>
      <c r="J6295" s="18" t="s">
        <v>80</v>
      </c>
      <c r="K6295" s="18">
        <v>16</v>
      </c>
      <c r="L6295" s="18">
        <v>60</v>
      </c>
      <c r="M6295" s="18" t="s">
        <v>71</v>
      </c>
      <c r="N6295" s="18" t="s">
        <v>76</v>
      </c>
      <c r="O6295" s="18" t="s">
        <v>75</v>
      </c>
      <c r="P6295" s="19">
        <v>2482.1104423299998</v>
      </c>
      <c r="Q6295" s="19">
        <v>132268.070794</v>
      </c>
      <c r="R6295" s="20">
        <v>0.70014500000000002</v>
      </c>
      <c r="S6295" s="20">
        <v>6.29983</v>
      </c>
      <c r="T6295" s="20">
        <v>0.30199999999999999</v>
      </c>
      <c r="U6295" s="20">
        <v>0.30499999999999999</v>
      </c>
      <c r="V6295" s="20">
        <f t="shared" si="196"/>
        <v>0.60052582087219997</v>
      </c>
      <c r="W6295" s="20">
        <f t="shared" si="197"/>
        <v>5.3802431849170009</v>
      </c>
    </row>
    <row r="6296" spans="1:23" x14ac:dyDescent="0.25">
      <c r="A6296" s="18">
        <v>48748</v>
      </c>
      <c r="B6296" s="18">
        <v>48664</v>
      </c>
      <c r="C6296" s="18">
        <v>6430</v>
      </c>
      <c r="D6296" s="18">
        <v>6430</v>
      </c>
      <c r="E6296" s="18" t="s">
        <v>116</v>
      </c>
      <c r="F6296" s="18" t="s">
        <v>196</v>
      </c>
      <c r="G6296" s="19">
        <v>8.2888049931199994</v>
      </c>
      <c r="H6296" s="19">
        <v>3.3543599999999998</v>
      </c>
      <c r="I6296" s="18" t="s">
        <v>79</v>
      </c>
      <c r="J6296" s="18" t="s">
        <v>80</v>
      </c>
      <c r="K6296" s="18">
        <v>16</v>
      </c>
      <c r="L6296" s="18">
        <v>60</v>
      </c>
      <c r="M6296" s="18" t="s">
        <v>71</v>
      </c>
      <c r="N6296" s="18" t="s">
        <v>76</v>
      </c>
      <c r="O6296" s="18" t="s">
        <v>75</v>
      </c>
      <c r="P6296" s="19">
        <v>2793.07940598</v>
      </c>
      <c r="Q6296" s="19">
        <v>361058.90126000001</v>
      </c>
      <c r="R6296" s="20">
        <v>0.70014500000000002</v>
      </c>
      <c r="S6296" s="20">
        <v>6.29983</v>
      </c>
      <c r="T6296" s="20">
        <v>0.30199999999999999</v>
      </c>
      <c r="U6296" s="20">
        <v>0.30499999999999999</v>
      </c>
      <c r="V6296" s="20">
        <f t="shared" si="196"/>
        <v>1.6392797907756</v>
      </c>
      <c r="W6296" s="20">
        <f t="shared" si="197"/>
        <v>14.686668942366</v>
      </c>
    </row>
    <row r="6297" spans="1:23" x14ac:dyDescent="0.25">
      <c r="A6297" s="18">
        <v>48749</v>
      </c>
      <c r="B6297" s="18">
        <v>48665</v>
      </c>
      <c r="C6297" s="18">
        <v>6430</v>
      </c>
      <c r="D6297" s="18">
        <v>6430</v>
      </c>
      <c r="E6297" s="18" t="s">
        <v>116</v>
      </c>
      <c r="F6297" s="18" t="s">
        <v>196</v>
      </c>
      <c r="G6297" s="19">
        <v>10.804102110300001</v>
      </c>
      <c r="H6297" s="19">
        <v>4.3722599999999998</v>
      </c>
      <c r="I6297" s="18" t="s">
        <v>79</v>
      </c>
      <c r="J6297" s="18" t="s">
        <v>80</v>
      </c>
      <c r="K6297" s="18">
        <v>16</v>
      </c>
      <c r="L6297" s="18">
        <v>60</v>
      </c>
      <c r="M6297" s="18" t="s">
        <v>71</v>
      </c>
      <c r="N6297" s="18" t="s">
        <v>76</v>
      </c>
      <c r="O6297" s="18" t="s">
        <v>75</v>
      </c>
      <c r="P6297" s="19">
        <v>6258.7714382300001</v>
      </c>
      <c r="Q6297" s="19">
        <v>470624.80541999999</v>
      </c>
      <c r="R6297" s="20">
        <v>0.70014500000000002</v>
      </c>
      <c r="S6297" s="20">
        <v>6.29983</v>
      </c>
      <c r="T6297" s="20">
        <v>0.30199999999999999</v>
      </c>
      <c r="U6297" s="20">
        <v>0.30499999999999999</v>
      </c>
      <c r="V6297" s="20">
        <f t="shared" si="196"/>
        <v>2.1367287524345997</v>
      </c>
      <c r="W6297" s="20">
        <f t="shared" si="197"/>
        <v>19.143423827481001</v>
      </c>
    </row>
    <row r="6298" spans="1:23" x14ac:dyDescent="0.25">
      <c r="A6298" s="18">
        <v>48750</v>
      </c>
      <c r="B6298" s="18">
        <v>48666</v>
      </c>
      <c r="C6298" s="18">
        <v>6430</v>
      </c>
      <c r="D6298" s="18">
        <v>6430</v>
      </c>
      <c r="E6298" s="18" t="s">
        <v>116</v>
      </c>
      <c r="F6298" s="18" t="s">
        <v>196</v>
      </c>
      <c r="G6298" s="19">
        <v>15.0097556439</v>
      </c>
      <c r="H6298" s="19">
        <v>6.07423</v>
      </c>
      <c r="I6298" s="18" t="s">
        <v>79</v>
      </c>
      <c r="J6298" s="18" t="s">
        <v>80</v>
      </c>
      <c r="K6298" s="18">
        <v>16</v>
      </c>
      <c r="L6298" s="18">
        <v>60</v>
      </c>
      <c r="M6298" s="18" t="s">
        <v>71</v>
      </c>
      <c r="N6298" s="18" t="s">
        <v>76</v>
      </c>
      <c r="O6298" s="18" t="s">
        <v>75</v>
      </c>
      <c r="P6298" s="19">
        <v>8146.2722146599999</v>
      </c>
      <c r="Q6298" s="19">
        <v>653822.33770200005</v>
      </c>
      <c r="R6298" s="20">
        <v>0.70014500000000002</v>
      </c>
      <c r="S6298" s="20">
        <v>6.29983</v>
      </c>
      <c r="T6298" s="20">
        <v>0.30199999999999999</v>
      </c>
      <c r="U6298" s="20">
        <v>0.30499999999999999</v>
      </c>
      <c r="V6298" s="20">
        <f t="shared" si="196"/>
        <v>2.9684835508182998</v>
      </c>
      <c r="W6298" s="20">
        <f t="shared" si="197"/>
        <v>26.595298384725499</v>
      </c>
    </row>
    <row r="6299" spans="1:23" x14ac:dyDescent="0.25">
      <c r="A6299" s="18">
        <v>48751</v>
      </c>
      <c r="B6299" s="18">
        <v>48667</v>
      </c>
      <c r="C6299" s="18">
        <v>6430</v>
      </c>
      <c r="D6299" s="18">
        <v>6430</v>
      </c>
      <c r="E6299" s="18" t="s">
        <v>116</v>
      </c>
      <c r="F6299" s="18" t="s">
        <v>196</v>
      </c>
      <c r="G6299" s="19">
        <v>2.9185346862000001</v>
      </c>
      <c r="H6299" s="19">
        <v>1.18109</v>
      </c>
      <c r="I6299" s="18" t="s">
        <v>79</v>
      </c>
      <c r="J6299" s="18" t="s">
        <v>80</v>
      </c>
      <c r="K6299" s="18">
        <v>16</v>
      </c>
      <c r="L6299" s="18">
        <v>60</v>
      </c>
      <c r="M6299" s="18" t="s">
        <v>71</v>
      </c>
      <c r="N6299" s="18" t="s">
        <v>76</v>
      </c>
      <c r="O6299" s="18" t="s">
        <v>75</v>
      </c>
      <c r="P6299" s="19">
        <v>1551.6035257999999</v>
      </c>
      <c r="Q6299" s="19">
        <v>127130.86240699999</v>
      </c>
      <c r="R6299" s="20">
        <v>0.70014500000000002</v>
      </c>
      <c r="S6299" s="20">
        <v>6.29983</v>
      </c>
      <c r="T6299" s="20">
        <v>0.30199999999999999</v>
      </c>
      <c r="U6299" s="20">
        <v>0.30499999999999999</v>
      </c>
      <c r="V6299" s="20">
        <f t="shared" si="196"/>
        <v>0.57720011211889999</v>
      </c>
      <c r="W6299" s="20">
        <f t="shared" si="197"/>
        <v>5.171263019216501</v>
      </c>
    </row>
    <row r="6300" spans="1:23" x14ac:dyDescent="0.25">
      <c r="A6300" s="18">
        <v>48752</v>
      </c>
      <c r="B6300" s="18">
        <v>48668</v>
      </c>
      <c r="C6300" s="18">
        <v>6430</v>
      </c>
      <c r="D6300" s="18">
        <v>6430</v>
      </c>
      <c r="E6300" s="18" t="s">
        <v>116</v>
      </c>
      <c r="F6300" s="18" t="s">
        <v>196</v>
      </c>
      <c r="G6300" s="19">
        <v>13.9952674051</v>
      </c>
      <c r="H6300" s="19">
        <v>5.6636800000000003</v>
      </c>
      <c r="I6300" s="18" t="s">
        <v>79</v>
      </c>
      <c r="J6300" s="18" t="s">
        <v>80</v>
      </c>
      <c r="K6300" s="18">
        <v>16</v>
      </c>
      <c r="L6300" s="18">
        <v>60</v>
      </c>
      <c r="M6300" s="18" t="s">
        <v>71</v>
      </c>
      <c r="N6300" s="18" t="s">
        <v>76</v>
      </c>
      <c r="O6300" s="18" t="s">
        <v>75</v>
      </c>
      <c r="P6300" s="19">
        <v>6686.3342571699995</v>
      </c>
      <c r="Q6300" s="19">
        <v>609631.40963400004</v>
      </c>
      <c r="R6300" s="20">
        <v>0.70014500000000002</v>
      </c>
      <c r="S6300" s="20">
        <v>6.29983</v>
      </c>
      <c r="T6300" s="20">
        <v>0.30199999999999999</v>
      </c>
      <c r="U6300" s="20">
        <v>0.30499999999999999</v>
      </c>
      <c r="V6300" s="20">
        <f t="shared" si="196"/>
        <v>2.7678472690527998</v>
      </c>
      <c r="W6300" s="20">
        <f t="shared" si="197"/>
        <v>24.797753716208003</v>
      </c>
    </row>
    <row r="6301" spans="1:23" x14ac:dyDescent="0.25">
      <c r="A6301" s="18">
        <v>48753</v>
      </c>
      <c r="B6301" s="18">
        <v>48669</v>
      </c>
      <c r="C6301" s="18">
        <v>6430</v>
      </c>
      <c r="D6301" s="18">
        <v>6430</v>
      </c>
      <c r="E6301" s="18" t="s">
        <v>116</v>
      </c>
      <c r="F6301" s="18" t="s">
        <v>196</v>
      </c>
      <c r="G6301" s="19">
        <v>36.7367471851</v>
      </c>
      <c r="H6301" s="19">
        <v>14.8668</v>
      </c>
      <c r="I6301" s="18" t="s">
        <v>79</v>
      </c>
      <c r="J6301" s="18" t="s">
        <v>80</v>
      </c>
      <c r="K6301" s="18">
        <v>16</v>
      </c>
      <c r="L6301" s="18">
        <v>60</v>
      </c>
      <c r="M6301" s="18" t="s">
        <v>71</v>
      </c>
      <c r="N6301" s="18" t="s">
        <v>76</v>
      </c>
      <c r="O6301" s="18" t="s">
        <v>75</v>
      </c>
      <c r="P6301" s="19">
        <v>12407.8054481</v>
      </c>
      <c r="Q6301" s="19">
        <v>1600246.30638</v>
      </c>
      <c r="R6301" s="20">
        <v>0.70014500000000002</v>
      </c>
      <c r="S6301" s="20">
        <v>6.29983</v>
      </c>
      <c r="T6301" s="20">
        <v>0.30199999999999999</v>
      </c>
      <c r="U6301" s="20">
        <v>0.30499999999999999</v>
      </c>
      <c r="V6301" s="20">
        <f t="shared" si="196"/>
        <v>7.2654231488279999</v>
      </c>
      <c r="W6301" s="20">
        <f t="shared" si="197"/>
        <v>65.092527287579998</v>
      </c>
    </row>
    <row r="6302" spans="1:23" x14ac:dyDescent="0.25">
      <c r="A6302" s="18">
        <v>48754</v>
      </c>
      <c r="B6302" s="18">
        <v>48670</v>
      </c>
      <c r="C6302" s="18">
        <v>6430</v>
      </c>
      <c r="D6302" s="18">
        <v>6430</v>
      </c>
      <c r="E6302" s="18" t="s">
        <v>116</v>
      </c>
      <c r="F6302" s="18" t="s">
        <v>196</v>
      </c>
      <c r="G6302" s="19">
        <v>2.39632418912</v>
      </c>
      <c r="H6302" s="19">
        <v>0.96975800000000001</v>
      </c>
      <c r="I6302" s="18" t="s">
        <v>79</v>
      </c>
      <c r="J6302" s="18" t="s">
        <v>80</v>
      </c>
      <c r="K6302" s="18">
        <v>16</v>
      </c>
      <c r="L6302" s="18">
        <v>60</v>
      </c>
      <c r="M6302" s="18" t="s">
        <v>71</v>
      </c>
      <c r="N6302" s="18" t="s">
        <v>76</v>
      </c>
      <c r="O6302" s="18" t="s">
        <v>75</v>
      </c>
      <c r="P6302" s="19">
        <v>1432.45446517</v>
      </c>
      <c r="Q6302" s="19">
        <v>104383.464143</v>
      </c>
      <c r="R6302" s="20">
        <v>0.70014500000000002</v>
      </c>
      <c r="S6302" s="20">
        <v>6.29983</v>
      </c>
      <c r="T6302" s="20">
        <v>0.30199999999999999</v>
      </c>
      <c r="U6302" s="20">
        <v>0.30499999999999999</v>
      </c>
      <c r="V6302" s="20">
        <f t="shared" si="196"/>
        <v>0.47392190800717998</v>
      </c>
      <c r="W6302" s="20">
        <f t="shared" si="197"/>
        <v>4.2459708260923001</v>
      </c>
    </row>
    <row r="6303" spans="1:23" x14ac:dyDescent="0.25">
      <c r="A6303" s="18">
        <v>48755</v>
      </c>
      <c r="B6303" s="18">
        <v>48671</v>
      </c>
      <c r="C6303" s="18">
        <v>6430</v>
      </c>
      <c r="D6303" s="18">
        <v>6430</v>
      </c>
      <c r="E6303" s="18" t="s">
        <v>116</v>
      </c>
      <c r="F6303" s="18" t="s">
        <v>196</v>
      </c>
      <c r="G6303" s="19">
        <v>1.33128051021</v>
      </c>
      <c r="H6303" s="19">
        <v>0.53874999999999995</v>
      </c>
      <c r="I6303" s="18" t="s">
        <v>79</v>
      </c>
      <c r="J6303" s="18" t="s">
        <v>80</v>
      </c>
      <c r="K6303" s="18">
        <v>16</v>
      </c>
      <c r="L6303" s="18">
        <v>60</v>
      </c>
      <c r="M6303" s="18" t="s">
        <v>71</v>
      </c>
      <c r="N6303" s="18" t="s">
        <v>76</v>
      </c>
      <c r="O6303" s="18" t="s">
        <v>75</v>
      </c>
      <c r="P6303" s="19">
        <v>959.408175035</v>
      </c>
      <c r="Q6303" s="19">
        <v>57990.347062200002</v>
      </c>
      <c r="R6303" s="20">
        <v>0.70014500000000002</v>
      </c>
      <c r="S6303" s="20">
        <v>6.29983</v>
      </c>
      <c r="T6303" s="20">
        <v>0.30199999999999999</v>
      </c>
      <c r="U6303" s="20">
        <v>0.30499999999999999</v>
      </c>
      <c r="V6303" s="20">
        <f t="shared" si="196"/>
        <v>0.26328777688749994</v>
      </c>
      <c r="W6303" s="20">
        <f t="shared" si="197"/>
        <v>2.3588532216875002</v>
      </c>
    </row>
    <row r="6304" spans="1:23" x14ac:dyDescent="0.25">
      <c r="A6304" s="18">
        <v>48756</v>
      </c>
      <c r="B6304" s="18">
        <v>48672</v>
      </c>
      <c r="C6304" s="18">
        <v>6430</v>
      </c>
      <c r="D6304" s="18">
        <v>6430</v>
      </c>
      <c r="E6304" s="18" t="s">
        <v>116</v>
      </c>
      <c r="F6304" s="18" t="s">
        <v>196</v>
      </c>
      <c r="G6304" s="19">
        <v>2.7205769611999999</v>
      </c>
      <c r="H6304" s="19">
        <v>1.1009800000000001</v>
      </c>
      <c r="I6304" s="18" t="s">
        <v>79</v>
      </c>
      <c r="J6304" s="18" t="s">
        <v>80</v>
      </c>
      <c r="K6304" s="18">
        <v>16</v>
      </c>
      <c r="L6304" s="18">
        <v>60</v>
      </c>
      <c r="M6304" s="18" t="s">
        <v>71</v>
      </c>
      <c r="N6304" s="18" t="s">
        <v>76</v>
      </c>
      <c r="O6304" s="18" t="s">
        <v>75</v>
      </c>
      <c r="P6304" s="19">
        <v>1704.9251276099999</v>
      </c>
      <c r="Q6304" s="19">
        <v>118507.858396</v>
      </c>
      <c r="R6304" s="20">
        <v>0.70014500000000002</v>
      </c>
      <c r="S6304" s="20">
        <v>6.29983</v>
      </c>
      <c r="T6304" s="20">
        <v>0.30199999999999999</v>
      </c>
      <c r="U6304" s="20">
        <v>0.30499999999999999</v>
      </c>
      <c r="V6304" s="20">
        <f t="shared" si="196"/>
        <v>0.53805025818579999</v>
      </c>
      <c r="W6304" s="20">
        <f t="shared" si="197"/>
        <v>4.8205108492130009</v>
      </c>
    </row>
    <row r="6305" spans="1:23" x14ac:dyDescent="0.25">
      <c r="A6305" s="18">
        <v>48757</v>
      </c>
      <c r="B6305" s="18">
        <v>48673</v>
      </c>
      <c r="C6305" s="18">
        <v>6430</v>
      </c>
      <c r="D6305" s="18">
        <v>6430</v>
      </c>
      <c r="E6305" s="18" t="s">
        <v>116</v>
      </c>
      <c r="F6305" s="18" t="s">
        <v>196</v>
      </c>
      <c r="G6305" s="19">
        <v>4.05362237798</v>
      </c>
      <c r="H6305" s="19">
        <v>1.6404399999999999</v>
      </c>
      <c r="I6305" s="18" t="s">
        <v>79</v>
      </c>
      <c r="J6305" s="18" t="s">
        <v>80</v>
      </c>
      <c r="K6305" s="18">
        <v>16</v>
      </c>
      <c r="L6305" s="18">
        <v>60</v>
      </c>
      <c r="M6305" s="18" t="s">
        <v>71</v>
      </c>
      <c r="N6305" s="18" t="s">
        <v>76</v>
      </c>
      <c r="O6305" s="18" t="s">
        <v>75</v>
      </c>
      <c r="P6305" s="19">
        <v>4644.8624696899997</v>
      </c>
      <c r="Q6305" s="19">
        <v>176575.08448300001</v>
      </c>
      <c r="R6305" s="20">
        <v>0.70014500000000002</v>
      </c>
      <c r="S6305" s="20">
        <v>6.29983</v>
      </c>
      <c r="T6305" s="20">
        <v>0.30199999999999999</v>
      </c>
      <c r="U6305" s="20">
        <v>0.30499999999999999</v>
      </c>
      <c r="V6305" s="20">
        <f t="shared" si="196"/>
        <v>0.80168501293239991</v>
      </c>
      <c r="W6305" s="20">
        <f t="shared" si="197"/>
        <v>7.1824727220140003</v>
      </c>
    </row>
    <row r="6306" spans="1:23" x14ac:dyDescent="0.25">
      <c r="A6306" s="18">
        <v>48758</v>
      </c>
      <c r="B6306" s="18">
        <v>48674</v>
      </c>
      <c r="C6306" s="18">
        <v>6430</v>
      </c>
      <c r="D6306" s="18">
        <v>6430</v>
      </c>
      <c r="E6306" s="18" t="s">
        <v>116</v>
      </c>
      <c r="F6306" s="18" t="s">
        <v>196</v>
      </c>
      <c r="G6306" s="19">
        <v>16.989861303600001</v>
      </c>
      <c r="H6306" s="19">
        <v>6.8755499999999996</v>
      </c>
      <c r="I6306" s="18" t="s">
        <v>79</v>
      </c>
      <c r="J6306" s="18" t="s">
        <v>80</v>
      </c>
      <c r="K6306" s="18">
        <v>16</v>
      </c>
      <c r="L6306" s="18">
        <v>60</v>
      </c>
      <c r="M6306" s="18" t="s">
        <v>71</v>
      </c>
      <c r="N6306" s="18" t="s">
        <v>76</v>
      </c>
      <c r="O6306" s="18" t="s">
        <v>75</v>
      </c>
      <c r="P6306" s="19">
        <v>8747.14912955</v>
      </c>
      <c r="Q6306" s="19">
        <v>740075.39807600004</v>
      </c>
      <c r="R6306" s="20">
        <v>0.70014500000000002</v>
      </c>
      <c r="S6306" s="20">
        <v>6.29983</v>
      </c>
      <c r="T6306" s="20">
        <v>0.30199999999999999</v>
      </c>
      <c r="U6306" s="20">
        <v>0.30499999999999999</v>
      </c>
      <c r="V6306" s="20">
        <f t="shared" si="196"/>
        <v>3.3600896044154998</v>
      </c>
      <c r="W6306" s="20">
        <f t="shared" si="197"/>
        <v>30.103783328767499</v>
      </c>
    </row>
    <row r="6307" spans="1:23" x14ac:dyDescent="0.25">
      <c r="A6307" s="18">
        <v>48759</v>
      </c>
      <c r="B6307" s="18">
        <v>48675</v>
      </c>
      <c r="C6307" s="18">
        <v>6430</v>
      </c>
      <c r="D6307" s="18">
        <v>6430</v>
      </c>
      <c r="E6307" s="18" t="s">
        <v>116</v>
      </c>
      <c r="F6307" s="18" t="s">
        <v>196</v>
      </c>
      <c r="G6307" s="19">
        <v>52.0917106128</v>
      </c>
      <c r="H6307" s="19">
        <v>21.0808</v>
      </c>
      <c r="I6307" s="18" t="s">
        <v>79</v>
      </c>
      <c r="J6307" s="18" t="s">
        <v>80</v>
      </c>
      <c r="K6307" s="18">
        <v>16</v>
      </c>
      <c r="L6307" s="18">
        <v>60</v>
      </c>
      <c r="M6307" s="18" t="s">
        <v>71</v>
      </c>
      <c r="N6307" s="18" t="s">
        <v>76</v>
      </c>
      <c r="O6307" s="18" t="s">
        <v>75</v>
      </c>
      <c r="P6307" s="19">
        <v>14203.8229393</v>
      </c>
      <c r="Q6307" s="19">
        <v>2269105.8378400002</v>
      </c>
      <c r="R6307" s="20">
        <v>0.70014500000000002</v>
      </c>
      <c r="S6307" s="20">
        <v>6.29983</v>
      </c>
      <c r="T6307" s="20">
        <v>0.30199999999999999</v>
      </c>
      <c r="U6307" s="20">
        <v>0.30499999999999999</v>
      </c>
      <c r="V6307" s="20">
        <f t="shared" si="196"/>
        <v>10.302212467767999</v>
      </c>
      <c r="W6307" s="20">
        <f t="shared" si="197"/>
        <v>92.299792103480016</v>
      </c>
    </row>
    <row r="6308" spans="1:23" x14ac:dyDescent="0.25">
      <c r="A6308" s="18">
        <v>48760</v>
      </c>
      <c r="B6308" s="18">
        <v>48676</v>
      </c>
      <c r="C6308" s="18">
        <v>6430</v>
      </c>
      <c r="D6308" s="18">
        <v>6430</v>
      </c>
      <c r="E6308" s="18" t="s">
        <v>116</v>
      </c>
      <c r="F6308" s="18" t="s">
        <v>196</v>
      </c>
      <c r="G6308" s="19">
        <v>4.0815888999099998</v>
      </c>
      <c r="H6308" s="19">
        <v>1.6517599999999999</v>
      </c>
      <c r="I6308" s="18" t="s">
        <v>79</v>
      </c>
      <c r="J6308" s="18" t="s">
        <v>80</v>
      </c>
      <c r="K6308" s="18">
        <v>16</v>
      </c>
      <c r="L6308" s="18">
        <v>60</v>
      </c>
      <c r="M6308" s="18" t="s">
        <v>71</v>
      </c>
      <c r="N6308" s="18" t="s">
        <v>76</v>
      </c>
      <c r="O6308" s="18" t="s">
        <v>75</v>
      </c>
      <c r="P6308" s="19">
        <v>3955.76879964</v>
      </c>
      <c r="Q6308" s="19">
        <v>177793.291726</v>
      </c>
      <c r="R6308" s="20">
        <v>0.70014500000000002</v>
      </c>
      <c r="S6308" s="20">
        <v>6.29983</v>
      </c>
      <c r="T6308" s="20">
        <v>0.30199999999999999</v>
      </c>
      <c r="U6308" s="20">
        <v>0.30499999999999999</v>
      </c>
      <c r="V6308" s="20">
        <f t="shared" si="196"/>
        <v>0.80721711062959989</v>
      </c>
      <c r="W6308" s="20">
        <f t="shared" si="197"/>
        <v>7.2320360045560008</v>
      </c>
    </row>
    <row r="6309" spans="1:23" x14ac:dyDescent="0.25">
      <c r="A6309" s="18">
        <v>48761</v>
      </c>
      <c r="B6309" s="18">
        <v>48677</v>
      </c>
      <c r="C6309" s="18">
        <v>6430</v>
      </c>
      <c r="D6309" s="18">
        <v>6430</v>
      </c>
      <c r="E6309" s="18" t="s">
        <v>116</v>
      </c>
      <c r="F6309" s="18" t="s">
        <v>196</v>
      </c>
      <c r="G6309" s="19">
        <v>2.7588803663800001</v>
      </c>
      <c r="H6309" s="19">
        <v>1.1164799999999999</v>
      </c>
      <c r="I6309" s="18" t="s">
        <v>79</v>
      </c>
      <c r="J6309" s="18" t="s">
        <v>80</v>
      </c>
      <c r="K6309" s="18">
        <v>16</v>
      </c>
      <c r="L6309" s="18">
        <v>60</v>
      </c>
      <c r="M6309" s="18" t="s">
        <v>71</v>
      </c>
      <c r="N6309" s="18" t="s">
        <v>76</v>
      </c>
      <c r="O6309" s="18" t="s">
        <v>75</v>
      </c>
      <c r="P6309" s="19">
        <v>2239.4379968100002</v>
      </c>
      <c r="Q6309" s="19">
        <v>120176.348052</v>
      </c>
      <c r="R6309" s="20">
        <v>0.70014500000000002</v>
      </c>
      <c r="S6309" s="20">
        <v>6.29983</v>
      </c>
      <c r="T6309" s="20">
        <v>0.30199999999999999</v>
      </c>
      <c r="U6309" s="20">
        <v>0.30499999999999999</v>
      </c>
      <c r="V6309" s="20">
        <f t="shared" si="196"/>
        <v>0.5456251269407999</v>
      </c>
      <c r="W6309" s="20">
        <f t="shared" si="197"/>
        <v>4.8883757678880002</v>
      </c>
    </row>
    <row r="6310" spans="1:23" x14ac:dyDescent="0.25">
      <c r="A6310" s="18">
        <v>48762</v>
      </c>
      <c r="B6310" s="18">
        <v>48678</v>
      </c>
      <c r="C6310" s="18">
        <v>6430</v>
      </c>
      <c r="D6310" s="18">
        <v>6430</v>
      </c>
      <c r="E6310" s="18" t="s">
        <v>116</v>
      </c>
      <c r="F6310" s="18" t="s">
        <v>196</v>
      </c>
      <c r="G6310" s="19">
        <v>19.109536613500001</v>
      </c>
      <c r="H6310" s="19">
        <v>7.7333600000000002</v>
      </c>
      <c r="I6310" s="18" t="s">
        <v>79</v>
      </c>
      <c r="J6310" s="18" t="s">
        <v>80</v>
      </c>
      <c r="K6310" s="18">
        <v>16</v>
      </c>
      <c r="L6310" s="18">
        <v>60</v>
      </c>
      <c r="M6310" s="18" t="s">
        <v>71</v>
      </c>
      <c r="N6310" s="18" t="s">
        <v>76</v>
      </c>
      <c r="O6310" s="18" t="s">
        <v>75</v>
      </c>
      <c r="P6310" s="19">
        <v>5255.4825883399999</v>
      </c>
      <c r="Q6310" s="19">
        <v>832408.08524499997</v>
      </c>
      <c r="R6310" s="20">
        <v>0.70014500000000002</v>
      </c>
      <c r="S6310" s="20">
        <v>6.29983</v>
      </c>
      <c r="T6310" s="20">
        <v>0.30199999999999999</v>
      </c>
      <c r="U6310" s="20">
        <v>0.30499999999999999</v>
      </c>
      <c r="V6310" s="20">
        <f t="shared" si="196"/>
        <v>3.7793023893656001</v>
      </c>
      <c r="W6310" s="20">
        <f t="shared" si="197"/>
        <v>33.859603063516005</v>
      </c>
    </row>
    <row r="6311" spans="1:23" x14ac:dyDescent="0.25">
      <c r="A6311" s="18">
        <v>48763</v>
      </c>
      <c r="B6311" s="18">
        <v>48679</v>
      </c>
      <c r="C6311" s="18">
        <v>6430</v>
      </c>
      <c r="D6311" s="18">
        <v>6430</v>
      </c>
      <c r="E6311" s="18" t="s">
        <v>116</v>
      </c>
      <c r="F6311" s="18" t="s">
        <v>196</v>
      </c>
      <c r="G6311" s="19">
        <v>2.61282765745</v>
      </c>
      <c r="H6311" s="19">
        <v>1.0573699999999999</v>
      </c>
      <c r="I6311" s="18" t="s">
        <v>79</v>
      </c>
      <c r="J6311" s="18" t="s">
        <v>80</v>
      </c>
      <c r="K6311" s="18">
        <v>16</v>
      </c>
      <c r="L6311" s="18">
        <v>60</v>
      </c>
      <c r="M6311" s="18" t="s">
        <v>71</v>
      </c>
      <c r="N6311" s="18" t="s">
        <v>76</v>
      </c>
      <c r="O6311" s="18" t="s">
        <v>75</v>
      </c>
      <c r="P6311" s="19">
        <v>2197.7649274800001</v>
      </c>
      <c r="Q6311" s="19">
        <v>113814.3175</v>
      </c>
      <c r="R6311" s="20">
        <v>0.70014500000000002</v>
      </c>
      <c r="S6311" s="20">
        <v>6.29983</v>
      </c>
      <c r="T6311" s="20">
        <v>0.30199999999999999</v>
      </c>
      <c r="U6311" s="20">
        <v>0.30499999999999999</v>
      </c>
      <c r="V6311" s="20">
        <f t="shared" si="196"/>
        <v>0.51673799841769985</v>
      </c>
      <c r="W6311" s="20">
        <f t="shared" si="197"/>
        <v>4.6295696167345</v>
      </c>
    </row>
    <row r="6312" spans="1:23" x14ac:dyDescent="0.25">
      <c r="A6312" s="18">
        <v>48764</v>
      </c>
      <c r="B6312" s="18">
        <v>48680</v>
      </c>
      <c r="C6312" s="18">
        <v>6430</v>
      </c>
      <c r="D6312" s="18">
        <v>6430</v>
      </c>
      <c r="E6312" s="18" t="s">
        <v>116</v>
      </c>
      <c r="F6312" s="18" t="s">
        <v>196</v>
      </c>
      <c r="G6312" s="19">
        <v>17.133112274399998</v>
      </c>
      <c r="H6312" s="19">
        <v>6.9335199999999997</v>
      </c>
      <c r="I6312" s="18" t="s">
        <v>79</v>
      </c>
      <c r="J6312" s="18" t="s">
        <v>80</v>
      </c>
      <c r="K6312" s="18">
        <v>16</v>
      </c>
      <c r="L6312" s="18">
        <v>60</v>
      </c>
      <c r="M6312" s="18" t="s">
        <v>71</v>
      </c>
      <c r="N6312" s="18" t="s">
        <v>76</v>
      </c>
      <c r="O6312" s="18" t="s">
        <v>75</v>
      </c>
      <c r="P6312" s="19">
        <v>7523.8455085699998</v>
      </c>
      <c r="Q6312" s="19">
        <v>746315.38540399994</v>
      </c>
      <c r="R6312" s="20">
        <v>0.70014500000000002</v>
      </c>
      <c r="S6312" s="20">
        <v>6.29983</v>
      </c>
      <c r="T6312" s="20">
        <v>0.30199999999999999</v>
      </c>
      <c r="U6312" s="20">
        <v>0.30499999999999999</v>
      </c>
      <c r="V6312" s="20">
        <f t="shared" si="196"/>
        <v>3.3884196135591993</v>
      </c>
      <c r="W6312" s="20">
        <f t="shared" si="197"/>
        <v>30.357598124612</v>
      </c>
    </row>
    <row r="6313" spans="1:23" x14ac:dyDescent="0.25">
      <c r="A6313" s="18">
        <v>48765</v>
      </c>
      <c r="B6313" s="18">
        <v>48681</v>
      </c>
      <c r="C6313" s="18">
        <v>6430</v>
      </c>
      <c r="D6313" s="18">
        <v>6430</v>
      </c>
      <c r="E6313" s="18" t="s">
        <v>116</v>
      </c>
      <c r="F6313" s="18" t="s">
        <v>196</v>
      </c>
      <c r="G6313" s="19">
        <v>9.0304671199400008</v>
      </c>
      <c r="H6313" s="19">
        <v>3.6545000000000001</v>
      </c>
      <c r="I6313" s="18" t="s">
        <v>79</v>
      </c>
      <c r="J6313" s="18" t="s">
        <v>80</v>
      </c>
      <c r="K6313" s="18">
        <v>16</v>
      </c>
      <c r="L6313" s="18">
        <v>60</v>
      </c>
      <c r="M6313" s="18" t="s">
        <v>71</v>
      </c>
      <c r="N6313" s="18" t="s">
        <v>76</v>
      </c>
      <c r="O6313" s="18" t="s">
        <v>75</v>
      </c>
      <c r="P6313" s="19">
        <v>3090.2860631100002</v>
      </c>
      <c r="Q6313" s="19">
        <v>393365.57427899999</v>
      </c>
      <c r="R6313" s="20">
        <v>0.70014500000000002</v>
      </c>
      <c r="S6313" s="20">
        <v>6.29983</v>
      </c>
      <c r="T6313" s="20">
        <v>0.30199999999999999</v>
      </c>
      <c r="U6313" s="20">
        <v>0.30499999999999999</v>
      </c>
      <c r="V6313" s="20">
        <f t="shared" si="196"/>
        <v>1.785958571945</v>
      </c>
      <c r="W6313" s="20">
        <f t="shared" si="197"/>
        <v>16.000796470825001</v>
      </c>
    </row>
    <row r="6314" spans="1:23" x14ac:dyDescent="0.25">
      <c r="A6314" s="18">
        <v>48766</v>
      </c>
      <c r="B6314" s="18">
        <v>48682</v>
      </c>
      <c r="C6314" s="18">
        <v>6430</v>
      </c>
      <c r="D6314" s="18">
        <v>6430</v>
      </c>
      <c r="E6314" s="18" t="s">
        <v>116</v>
      </c>
      <c r="F6314" s="18" t="s">
        <v>196</v>
      </c>
      <c r="G6314" s="19">
        <v>1.2299445598900001</v>
      </c>
      <c r="H6314" s="19">
        <v>0.49774099999999999</v>
      </c>
      <c r="I6314" s="18" t="s">
        <v>79</v>
      </c>
      <c r="J6314" s="18" t="s">
        <v>80</v>
      </c>
      <c r="K6314" s="18">
        <v>16</v>
      </c>
      <c r="L6314" s="18">
        <v>60</v>
      </c>
      <c r="M6314" s="18" t="s">
        <v>71</v>
      </c>
      <c r="N6314" s="18" t="s">
        <v>76</v>
      </c>
      <c r="O6314" s="18" t="s">
        <v>75</v>
      </c>
      <c r="P6314" s="19">
        <v>1421.82111194</v>
      </c>
      <c r="Q6314" s="19">
        <v>53576.170612800001</v>
      </c>
      <c r="R6314" s="20">
        <v>0.70014500000000002</v>
      </c>
      <c r="S6314" s="20">
        <v>6.29983</v>
      </c>
      <c r="T6314" s="20">
        <v>0.30199999999999999</v>
      </c>
      <c r="U6314" s="20">
        <v>0.30499999999999999</v>
      </c>
      <c r="V6314" s="20">
        <f t="shared" si="196"/>
        <v>0.24324662896660998</v>
      </c>
      <c r="W6314" s="20">
        <f t="shared" si="197"/>
        <v>2.1793001604008504</v>
      </c>
    </row>
    <row r="6315" spans="1:23" x14ac:dyDescent="0.25">
      <c r="A6315" s="18">
        <v>48767</v>
      </c>
      <c r="B6315" s="18">
        <v>48683</v>
      </c>
      <c r="C6315" s="18">
        <v>6430</v>
      </c>
      <c r="D6315" s="18">
        <v>6430</v>
      </c>
      <c r="E6315" s="18" t="s">
        <v>116</v>
      </c>
      <c r="F6315" s="18" t="s">
        <v>196</v>
      </c>
      <c r="G6315" s="19">
        <v>16.283450513399998</v>
      </c>
      <c r="H6315" s="19">
        <v>6.5896800000000004</v>
      </c>
      <c r="I6315" s="18" t="s">
        <v>79</v>
      </c>
      <c r="J6315" s="18" t="s">
        <v>80</v>
      </c>
      <c r="K6315" s="18">
        <v>16</v>
      </c>
      <c r="L6315" s="18">
        <v>60</v>
      </c>
      <c r="M6315" s="18" t="s">
        <v>71</v>
      </c>
      <c r="N6315" s="18" t="s">
        <v>76</v>
      </c>
      <c r="O6315" s="18" t="s">
        <v>75</v>
      </c>
      <c r="P6315" s="19">
        <v>9909.4178883299992</v>
      </c>
      <c r="Q6315" s="19">
        <v>709304.26713399997</v>
      </c>
      <c r="R6315" s="20">
        <v>0.70014500000000002</v>
      </c>
      <c r="S6315" s="20">
        <v>6.29983</v>
      </c>
      <c r="T6315" s="20">
        <v>0.30199999999999999</v>
      </c>
      <c r="U6315" s="20">
        <v>0.30499999999999999</v>
      </c>
      <c r="V6315" s="20">
        <f t="shared" si="196"/>
        <v>3.2203845895128</v>
      </c>
      <c r="W6315" s="20">
        <f t="shared" si="197"/>
        <v>28.852135309308007</v>
      </c>
    </row>
    <row r="6316" spans="1:23" x14ac:dyDescent="0.25">
      <c r="A6316" s="18">
        <v>48768</v>
      </c>
      <c r="B6316" s="18">
        <v>48684</v>
      </c>
      <c r="C6316" s="18">
        <v>6430</v>
      </c>
      <c r="D6316" s="18">
        <v>6430</v>
      </c>
      <c r="E6316" s="18" t="s">
        <v>116</v>
      </c>
      <c r="F6316" s="18" t="s">
        <v>196</v>
      </c>
      <c r="G6316" s="19">
        <v>0.99118634128000005</v>
      </c>
      <c r="H6316" s="19">
        <v>0.401119</v>
      </c>
      <c r="I6316" s="18" t="s">
        <v>79</v>
      </c>
      <c r="J6316" s="18" t="s">
        <v>80</v>
      </c>
      <c r="K6316" s="18">
        <v>16</v>
      </c>
      <c r="L6316" s="18">
        <v>60</v>
      </c>
      <c r="M6316" s="18" t="s">
        <v>71</v>
      </c>
      <c r="N6316" s="18" t="s">
        <v>76</v>
      </c>
      <c r="O6316" s="18" t="s">
        <v>75</v>
      </c>
      <c r="P6316" s="19">
        <v>1186.0247437099999</v>
      </c>
      <c r="Q6316" s="19">
        <v>43175.904322900002</v>
      </c>
      <c r="R6316" s="20">
        <v>0.70014500000000002</v>
      </c>
      <c r="S6316" s="20">
        <v>6.29983</v>
      </c>
      <c r="T6316" s="20">
        <v>0.30199999999999999</v>
      </c>
      <c r="U6316" s="20">
        <v>0.30499999999999999</v>
      </c>
      <c r="V6316" s="20">
        <f t="shared" si="196"/>
        <v>0.19602734065399</v>
      </c>
      <c r="W6316" s="20">
        <f t="shared" si="197"/>
        <v>1.7562521492901502</v>
      </c>
    </row>
    <row r="6317" spans="1:23" x14ac:dyDescent="0.25">
      <c r="A6317" s="18">
        <v>48769</v>
      </c>
      <c r="B6317" s="18">
        <v>48685</v>
      </c>
      <c r="C6317" s="18">
        <v>6430</v>
      </c>
      <c r="D6317" s="18">
        <v>6430</v>
      </c>
      <c r="E6317" s="18" t="s">
        <v>116</v>
      </c>
      <c r="F6317" s="18" t="s">
        <v>196</v>
      </c>
      <c r="G6317" s="19">
        <v>15.0734170284</v>
      </c>
      <c r="H6317" s="19">
        <v>6.1</v>
      </c>
      <c r="I6317" s="18" t="s">
        <v>79</v>
      </c>
      <c r="J6317" s="18" t="s">
        <v>80</v>
      </c>
      <c r="K6317" s="18">
        <v>16</v>
      </c>
      <c r="L6317" s="18">
        <v>60</v>
      </c>
      <c r="M6317" s="18" t="s">
        <v>71</v>
      </c>
      <c r="N6317" s="18" t="s">
        <v>76</v>
      </c>
      <c r="O6317" s="18" t="s">
        <v>75</v>
      </c>
      <c r="P6317" s="19">
        <v>5099.4243714000004</v>
      </c>
      <c r="Q6317" s="19">
        <v>656595.41936699999</v>
      </c>
      <c r="R6317" s="20">
        <v>0.70014500000000002</v>
      </c>
      <c r="S6317" s="20">
        <v>6.29983</v>
      </c>
      <c r="T6317" s="20">
        <v>0.30199999999999999</v>
      </c>
      <c r="U6317" s="20">
        <v>0.30499999999999999</v>
      </c>
      <c r="V6317" s="20">
        <f t="shared" si="196"/>
        <v>2.981077381</v>
      </c>
      <c r="W6317" s="20">
        <f t="shared" si="197"/>
        <v>26.708129284999998</v>
      </c>
    </row>
    <row r="6318" spans="1:23" x14ac:dyDescent="0.25">
      <c r="A6318" s="18">
        <v>48770</v>
      </c>
      <c r="B6318" s="18">
        <v>48686</v>
      </c>
      <c r="C6318" s="18">
        <v>6430</v>
      </c>
      <c r="D6318" s="18">
        <v>6430</v>
      </c>
      <c r="E6318" s="18" t="s">
        <v>116</v>
      </c>
      <c r="F6318" s="18" t="s">
        <v>196</v>
      </c>
      <c r="G6318" s="19">
        <v>1.06074757559</v>
      </c>
      <c r="H6318" s="19">
        <v>0.42926900000000001</v>
      </c>
      <c r="I6318" s="18" t="s">
        <v>79</v>
      </c>
      <c r="J6318" s="18" t="s">
        <v>80</v>
      </c>
      <c r="K6318" s="18">
        <v>16</v>
      </c>
      <c r="L6318" s="18">
        <v>60</v>
      </c>
      <c r="M6318" s="18" t="s">
        <v>71</v>
      </c>
      <c r="N6318" s="18" t="s">
        <v>76</v>
      </c>
      <c r="O6318" s="18" t="s">
        <v>75</v>
      </c>
      <c r="P6318" s="19">
        <v>1494.28033301</v>
      </c>
      <c r="Q6318" s="19">
        <v>46205.979568499999</v>
      </c>
      <c r="R6318" s="20">
        <v>0.70014500000000002</v>
      </c>
      <c r="S6318" s="20">
        <v>6.29983</v>
      </c>
      <c r="T6318" s="20">
        <v>0.30199999999999999</v>
      </c>
      <c r="U6318" s="20">
        <v>0.30499999999999999</v>
      </c>
      <c r="V6318" s="20">
        <f t="shared" si="196"/>
        <v>0.20978427971549002</v>
      </c>
      <c r="W6318" s="20">
        <f t="shared" si="197"/>
        <v>1.8795035983676502</v>
      </c>
    </row>
    <row r="6319" spans="1:23" x14ac:dyDescent="0.25">
      <c r="A6319" s="18">
        <v>48771</v>
      </c>
      <c r="B6319" s="18">
        <v>48687</v>
      </c>
      <c r="C6319" s="18">
        <v>6430</v>
      </c>
      <c r="D6319" s="18">
        <v>6430</v>
      </c>
      <c r="E6319" s="18" t="s">
        <v>116</v>
      </c>
      <c r="F6319" s="18" t="s">
        <v>196</v>
      </c>
      <c r="G6319" s="19">
        <v>4.7445034084</v>
      </c>
      <c r="H6319" s="19">
        <v>1.9200299999999999</v>
      </c>
      <c r="I6319" s="18" t="s">
        <v>79</v>
      </c>
      <c r="J6319" s="18" t="s">
        <v>80</v>
      </c>
      <c r="K6319" s="18">
        <v>16</v>
      </c>
      <c r="L6319" s="18">
        <v>60</v>
      </c>
      <c r="M6319" s="18" t="s">
        <v>71</v>
      </c>
      <c r="N6319" s="18" t="s">
        <v>76</v>
      </c>
      <c r="O6319" s="18" t="s">
        <v>75</v>
      </c>
      <c r="P6319" s="19">
        <v>3354.86250939</v>
      </c>
      <c r="Q6319" s="19">
        <v>206669.74178899999</v>
      </c>
      <c r="R6319" s="20">
        <v>0.70014500000000002</v>
      </c>
      <c r="S6319" s="20">
        <v>6.29983</v>
      </c>
      <c r="T6319" s="20">
        <v>0.30199999999999999</v>
      </c>
      <c r="U6319" s="20">
        <v>0.30499999999999999</v>
      </c>
      <c r="V6319" s="20">
        <f t="shared" si="196"/>
        <v>0.93832098423629995</v>
      </c>
      <c r="W6319" s="20">
        <f t="shared" si="197"/>
        <v>8.4066245034555003</v>
      </c>
    </row>
    <row r="6320" spans="1:23" x14ac:dyDescent="0.25">
      <c r="A6320" s="18">
        <v>48772</v>
      </c>
      <c r="B6320" s="18">
        <v>48688</v>
      </c>
      <c r="C6320" s="18">
        <v>6430</v>
      </c>
      <c r="D6320" s="18">
        <v>6430</v>
      </c>
      <c r="E6320" s="18" t="s">
        <v>116</v>
      </c>
      <c r="F6320" s="18" t="s">
        <v>196</v>
      </c>
      <c r="G6320" s="19">
        <v>1.8145206302100001</v>
      </c>
      <c r="H6320" s="19">
        <v>0.73431000000000002</v>
      </c>
      <c r="I6320" s="18" t="s">
        <v>79</v>
      </c>
      <c r="J6320" s="18" t="s">
        <v>80</v>
      </c>
      <c r="K6320" s="18">
        <v>16</v>
      </c>
      <c r="L6320" s="18">
        <v>60</v>
      </c>
      <c r="M6320" s="18" t="s">
        <v>71</v>
      </c>
      <c r="N6320" s="18" t="s">
        <v>76</v>
      </c>
      <c r="O6320" s="18" t="s">
        <v>75</v>
      </c>
      <c r="P6320" s="19">
        <v>1073.3190007000001</v>
      </c>
      <c r="Q6320" s="19">
        <v>79040.202490399999</v>
      </c>
      <c r="R6320" s="20">
        <v>0.70014500000000002</v>
      </c>
      <c r="S6320" s="20">
        <v>6.29983</v>
      </c>
      <c r="T6320" s="20">
        <v>0.30199999999999999</v>
      </c>
      <c r="U6320" s="20">
        <v>0.30499999999999999</v>
      </c>
      <c r="V6320" s="20">
        <f t="shared" si="196"/>
        <v>0.35885818551509996</v>
      </c>
      <c r="W6320" s="20">
        <f t="shared" si="197"/>
        <v>3.2150895762735003</v>
      </c>
    </row>
    <row r="6321" spans="1:23" x14ac:dyDescent="0.25">
      <c r="A6321" s="18">
        <v>48773</v>
      </c>
      <c r="B6321" s="18">
        <v>48689</v>
      </c>
      <c r="C6321" s="18">
        <v>6430</v>
      </c>
      <c r="D6321" s="18">
        <v>6430</v>
      </c>
      <c r="E6321" s="18" t="s">
        <v>116</v>
      </c>
      <c r="F6321" s="18" t="s">
        <v>196</v>
      </c>
      <c r="G6321" s="19">
        <v>0.31125850379600001</v>
      </c>
      <c r="H6321" s="19">
        <v>0.12596199999999999</v>
      </c>
      <c r="I6321" s="18" t="s">
        <v>79</v>
      </c>
      <c r="J6321" s="18" t="s">
        <v>80</v>
      </c>
      <c r="K6321" s="18">
        <v>16</v>
      </c>
      <c r="L6321" s="18">
        <v>60</v>
      </c>
      <c r="M6321" s="18" t="s">
        <v>71</v>
      </c>
      <c r="N6321" s="18" t="s">
        <v>76</v>
      </c>
      <c r="O6321" s="18" t="s">
        <v>75</v>
      </c>
      <c r="P6321" s="19">
        <v>639.54329408900003</v>
      </c>
      <c r="Q6321" s="19">
        <v>13558.366192400001</v>
      </c>
      <c r="R6321" s="20">
        <v>0.70014500000000002</v>
      </c>
      <c r="S6321" s="20">
        <v>6.29983</v>
      </c>
      <c r="T6321" s="20">
        <v>0.30199999999999999</v>
      </c>
      <c r="U6321" s="20">
        <v>0.30499999999999999</v>
      </c>
      <c r="V6321" s="20">
        <f t="shared" si="196"/>
        <v>6.1557781814019996E-2</v>
      </c>
      <c r="W6321" s="20">
        <f t="shared" si="197"/>
        <v>0.5515097345897001</v>
      </c>
    </row>
    <row r="6322" spans="1:23" x14ac:dyDescent="0.25">
      <c r="A6322" s="18">
        <v>48774</v>
      </c>
      <c r="B6322" s="18">
        <v>48690</v>
      </c>
      <c r="C6322" s="18">
        <v>6430</v>
      </c>
      <c r="D6322" s="18">
        <v>6430</v>
      </c>
      <c r="E6322" s="18" t="s">
        <v>116</v>
      </c>
      <c r="F6322" s="18" t="s">
        <v>196</v>
      </c>
      <c r="G6322" s="19">
        <v>0.20050457920199999</v>
      </c>
      <c r="H6322" s="19">
        <v>8.11413E-2</v>
      </c>
      <c r="I6322" s="18" t="s">
        <v>79</v>
      </c>
      <c r="J6322" s="18" t="s">
        <v>80</v>
      </c>
      <c r="K6322" s="18">
        <v>16</v>
      </c>
      <c r="L6322" s="18">
        <v>60</v>
      </c>
      <c r="M6322" s="18" t="s">
        <v>71</v>
      </c>
      <c r="N6322" s="18" t="s">
        <v>76</v>
      </c>
      <c r="O6322" s="18" t="s">
        <v>75</v>
      </c>
      <c r="P6322" s="19">
        <v>510.69542764400001</v>
      </c>
      <c r="Q6322" s="19">
        <v>8733.9445347799992</v>
      </c>
      <c r="R6322" s="20">
        <v>0.70014500000000002</v>
      </c>
      <c r="S6322" s="20">
        <v>6.29983</v>
      </c>
      <c r="T6322" s="20">
        <v>0.30199999999999999</v>
      </c>
      <c r="U6322" s="20">
        <v>0.30499999999999999</v>
      </c>
      <c r="V6322" s="20">
        <f t="shared" si="196"/>
        <v>3.9653851490973002E-2</v>
      </c>
      <c r="W6322" s="20">
        <f t="shared" si="197"/>
        <v>0.35526759520540502</v>
      </c>
    </row>
    <row r="6323" spans="1:23" x14ac:dyDescent="0.25">
      <c r="A6323" s="18">
        <v>48775</v>
      </c>
      <c r="B6323" s="18">
        <v>48691</v>
      </c>
      <c r="C6323" s="18">
        <v>6430</v>
      </c>
      <c r="D6323" s="18">
        <v>6430</v>
      </c>
      <c r="E6323" s="18" t="s">
        <v>116</v>
      </c>
      <c r="F6323" s="18" t="s">
        <v>196</v>
      </c>
      <c r="G6323" s="19">
        <v>4.5496675369600004</v>
      </c>
      <c r="H6323" s="19">
        <v>1.8411900000000001</v>
      </c>
      <c r="I6323" s="18" t="s">
        <v>79</v>
      </c>
      <c r="J6323" s="18" t="s">
        <v>80</v>
      </c>
      <c r="K6323" s="18">
        <v>16</v>
      </c>
      <c r="L6323" s="18">
        <v>60</v>
      </c>
      <c r="M6323" s="18" t="s">
        <v>71</v>
      </c>
      <c r="N6323" s="18" t="s">
        <v>76</v>
      </c>
      <c r="O6323" s="18" t="s">
        <v>75</v>
      </c>
      <c r="P6323" s="19">
        <v>2381.84919885</v>
      </c>
      <c r="Q6323" s="19">
        <v>198182.72517600001</v>
      </c>
      <c r="R6323" s="20">
        <v>0.70014500000000002</v>
      </c>
      <c r="S6323" s="20">
        <v>6.29983</v>
      </c>
      <c r="T6323" s="20">
        <v>0.30199999999999999</v>
      </c>
      <c r="U6323" s="20">
        <v>0.30499999999999999</v>
      </c>
      <c r="V6323" s="20">
        <f t="shared" si="196"/>
        <v>0.89979178083989997</v>
      </c>
      <c r="W6323" s="20">
        <f t="shared" si="197"/>
        <v>8.0614328784015008</v>
      </c>
    </row>
    <row r="6324" spans="1:23" x14ac:dyDescent="0.25">
      <c r="A6324" s="18">
        <v>48776</v>
      </c>
      <c r="B6324" s="18">
        <v>48692</v>
      </c>
      <c r="C6324" s="18">
        <v>6430</v>
      </c>
      <c r="D6324" s="18">
        <v>6430</v>
      </c>
      <c r="E6324" s="18" t="s">
        <v>116</v>
      </c>
      <c r="F6324" s="18" t="s">
        <v>196</v>
      </c>
      <c r="G6324" s="19">
        <v>11.549952432</v>
      </c>
      <c r="H6324" s="19">
        <v>4.6741000000000001</v>
      </c>
      <c r="I6324" s="18" t="s">
        <v>79</v>
      </c>
      <c r="J6324" s="18" t="s">
        <v>80</v>
      </c>
      <c r="K6324" s="18">
        <v>16</v>
      </c>
      <c r="L6324" s="18">
        <v>60</v>
      </c>
      <c r="M6324" s="18" t="s">
        <v>71</v>
      </c>
      <c r="N6324" s="18" t="s">
        <v>76</v>
      </c>
      <c r="O6324" s="18" t="s">
        <v>75</v>
      </c>
      <c r="P6324" s="19">
        <v>3908.4735071800001</v>
      </c>
      <c r="Q6324" s="19">
        <v>503113.91547900002</v>
      </c>
      <c r="R6324" s="20">
        <v>0.70014500000000002</v>
      </c>
      <c r="S6324" s="20">
        <v>6.29983</v>
      </c>
      <c r="T6324" s="20">
        <v>0.30199999999999999</v>
      </c>
      <c r="U6324" s="20">
        <v>0.30499999999999999</v>
      </c>
      <c r="V6324" s="20">
        <f t="shared" si="196"/>
        <v>2.2842383256610002</v>
      </c>
      <c r="W6324" s="20">
        <f t="shared" si="197"/>
        <v>20.464994605085003</v>
      </c>
    </row>
    <row r="6325" spans="1:23" x14ac:dyDescent="0.25">
      <c r="A6325" s="18">
        <v>48777</v>
      </c>
      <c r="B6325" s="18">
        <v>48693</v>
      </c>
      <c r="C6325" s="18">
        <v>6430</v>
      </c>
      <c r="D6325" s="18">
        <v>6430</v>
      </c>
      <c r="E6325" s="18" t="s">
        <v>116</v>
      </c>
      <c r="F6325" s="18" t="s">
        <v>196</v>
      </c>
      <c r="G6325" s="19">
        <v>1.21177301068</v>
      </c>
      <c r="H6325" s="19">
        <v>0.49038700000000002</v>
      </c>
      <c r="I6325" s="18" t="s">
        <v>79</v>
      </c>
      <c r="J6325" s="18" t="s">
        <v>80</v>
      </c>
      <c r="K6325" s="18">
        <v>16</v>
      </c>
      <c r="L6325" s="18">
        <v>60</v>
      </c>
      <c r="M6325" s="18" t="s">
        <v>71</v>
      </c>
      <c r="N6325" s="18" t="s">
        <v>76</v>
      </c>
      <c r="O6325" s="18" t="s">
        <v>75</v>
      </c>
      <c r="P6325" s="19">
        <v>861.12264424900002</v>
      </c>
      <c r="Q6325" s="19">
        <v>52784.621206000003</v>
      </c>
      <c r="R6325" s="20">
        <v>0.70014500000000002</v>
      </c>
      <c r="S6325" s="20">
        <v>6.29983</v>
      </c>
      <c r="T6325" s="20">
        <v>0.30199999999999999</v>
      </c>
      <c r="U6325" s="20">
        <v>0.30499999999999999</v>
      </c>
      <c r="V6325" s="20">
        <f t="shared" si="196"/>
        <v>0.23965272026827</v>
      </c>
      <c r="W6325" s="20">
        <f t="shared" si="197"/>
        <v>2.1471015402759503</v>
      </c>
    </row>
    <row r="6326" spans="1:23" x14ac:dyDescent="0.25">
      <c r="A6326" s="18">
        <v>48778</v>
      </c>
      <c r="B6326" s="18">
        <v>48694</v>
      </c>
      <c r="C6326" s="18">
        <v>6430</v>
      </c>
      <c r="D6326" s="18">
        <v>6430</v>
      </c>
      <c r="E6326" s="18" t="s">
        <v>116</v>
      </c>
      <c r="F6326" s="18" t="s">
        <v>196</v>
      </c>
      <c r="G6326" s="19">
        <v>4.3298720891900002</v>
      </c>
      <c r="H6326" s="19">
        <v>1.75224</v>
      </c>
      <c r="I6326" s="18" t="s">
        <v>79</v>
      </c>
      <c r="J6326" s="18" t="s">
        <v>80</v>
      </c>
      <c r="K6326" s="18">
        <v>16</v>
      </c>
      <c r="L6326" s="18">
        <v>60</v>
      </c>
      <c r="M6326" s="18" t="s">
        <v>71</v>
      </c>
      <c r="N6326" s="18" t="s">
        <v>76</v>
      </c>
      <c r="O6326" s="18" t="s">
        <v>75</v>
      </c>
      <c r="P6326" s="19">
        <v>3305.4645404900002</v>
      </c>
      <c r="Q6326" s="19">
        <v>188608.473769</v>
      </c>
      <c r="R6326" s="20">
        <v>0.70014500000000002</v>
      </c>
      <c r="S6326" s="20">
        <v>6.29983</v>
      </c>
      <c r="T6326" s="20">
        <v>0.30199999999999999</v>
      </c>
      <c r="U6326" s="20">
        <v>0.30499999999999999</v>
      </c>
      <c r="V6326" s="20">
        <f t="shared" si="196"/>
        <v>0.85632180821039994</v>
      </c>
      <c r="W6326" s="20">
        <f t="shared" si="197"/>
        <v>7.6719758128440008</v>
      </c>
    </row>
    <row r="6327" spans="1:23" x14ac:dyDescent="0.25">
      <c r="A6327" s="18">
        <v>48779</v>
      </c>
      <c r="B6327" s="18">
        <v>48695</v>
      </c>
      <c r="C6327" s="18">
        <v>6430</v>
      </c>
      <c r="D6327" s="18">
        <v>6430</v>
      </c>
      <c r="E6327" s="18" t="s">
        <v>116</v>
      </c>
      <c r="F6327" s="18" t="s">
        <v>196</v>
      </c>
      <c r="G6327" s="19">
        <v>13.9009760886</v>
      </c>
      <c r="H6327" s="19">
        <v>5.6255300000000004</v>
      </c>
      <c r="I6327" s="18" t="s">
        <v>79</v>
      </c>
      <c r="J6327" s="18" t="s">
        <v>80</v>
      </c>
      <c r="K6327" s="18">
        <v>16</v>
      </c>
      <c r="L6327" s="18">
        <v>60</v>
      </c>
      <c r="M6327" s="18" t="s">
        <v>71</v>
      </c>
      <c r="N6327" s="18" t="s">
        <v>76</v>
      </c>
      <c r="O6327" s="18" t="s">
        <v>75</v>
      </c>
      <c r="P6327" s="19">
        <v>9556.5258509199994</v>
      </c>
      <c r="Q6327" s="19">
        <v>605524.09631599998</v>
      </c>
      <c r="R6327" s="20">
        <v>0.70014500000000002</v>
      </c>
      <c r="S6327" s="20">
        <v>6.29983</v>
      </c>
      <c r="T6327" s="20">
        <v>0.30199999999999999</v>
      </c>
      <c r="U6327" s="20">
        <v>0.30499999999999999</v>
      </c>
      <c r="V6327" s="20">
        <f t="shared" si="196"/>
        <v>2.7492033178913</v>
      </c>
      <c r="W6327" s="20">
        <f t="shared" si="197"/>
        <v>24.630718448630503</v>
      </c>
    </row>
    <row r="6328" spans="1:23" x14ac:dyDescent="0.25">
      <c r="A6328" s="18">
        <v>48780</v>
      </c>
      <c r="B6328" s="18">
        <v>48696</v>
      </c>
      <c r="C6328" s="18">
        <v>6430</v>
      </c>
      <c r="D6328" s="18">
        <v>6430</v>
      </c>
      <c r="E6328" s="18" t="s">
        <v>116</v>
      </c>
      <c r="F6328" s="18" t="s">
        <v>196</v>
      </c>
      <c r="G6328" s="19">
        <v>8.3977731841299992</v>
      </c>
      <c r="H6328" s="19">
        <v>3.39846</v>
      </c>
      <c r="I6328" s="18" t="s">
        <v>79</v>
      </c>
      <c r="J6328" s="18" t="s">
        <v>80</v>
      </c>
      <c r="K6328" s="18">
        <v>16</v>
      </c>
      <c r="L6328" s="18">
        <v>60</v>
      </c>
      <c r="M6328" s="18" t="s">
        <v>71</v>
      </c>
      <c r="N6328" s="18" t="s">
        <v>76</v>
      </c>
      <c r="O6328" s="18" t="s">
        <v>75</v>
      </c>
      <c r="P6328" s="19">
        <v>5003.7624430200003</v>
      </c>
      <c r="Q6328" s="19">
        <v>365805.53667399997</v>
      </c>
      <c r="R6328" s="20">
        <v>0.70014500000000002</v>
      </c>
      <c r="S6328" s="20">
        <v>6.29983</v>
      </c>
      <c r="T6328" s="20">
        <v>0.30199999999999999</v>
      </c>
      <c r="U6328" s="20">
        <v>0.30499999999999999</v>
      </c>
      <c r="V6328" s="20">
        <f t="shared" si="196"/>
        <v>1.6608315141365999</v>
      </c>
      <c r="W6328" s="20">
        <f t="shared" si="197"/>
        <v>14.879755581951002</v>
      </c>
    </row>
    <row r="6329" spans="1:23" x14ac:dyDescent="0.25">
      <c r="A6329" s="18">
        <v>48781</v>
      </c>
      <c r="B6329" s="18">
        <v>48697</v>
      </c>
      <c r="C6329" s="18">
        <v>6430</v>
      </c>
      <c r="D6329" s="18">
        <v>6430</v>
      </c>
      <c r="E6329" s="18" t="s">
        <v>116</v>
      </c>
      <c r="F6329" s="18" t="s">
        <v>196</v>
      </c>
      <c r="G6329" s="19">
        <v>10.441213858399999</v>
      </c>
      <c r="H6329" s="19">
        <v>4.2254100000000001</v>
      </c>
      <c r="I6329" s="18" t="s">
        <v>79</v>
      </c>
      <c r="J6329" s="18" t="s">
        <v>80</v>
      </c>
      <c r="K6329" s="18">
        <v>16</v>
      </c>
      <c r="L6329" s="18">
        <v>60</v>
      </c>
      <c r="M6329" s="18" t="s">
        <v>71</v>
      </c>
      <c r="N6329" s="18" t="s">
        <v>76</v>
      </c>
      <c r="O6329" s="18" t="s">
        <v>75</v>
      </c>
      <c r="P6329" s="19">
        <v>5339.4211110200004</v>
      </c>
      <c r="Q6329" s="19">
        <v>454817.45639599999</v>
      </c>
      <c r="R6329" s="20">
        <v>0.70014500000000002</v>
      </c>
      <c r="S6329" s="20">
        <v>6.29983</v>
      </c>
      <c r="T6329" s="20">
        <v>0.30199999999999999</v>
      </c>
      <c r="U6329" s="20">
        <v>0.30499999999999999</v>
      </c>
      <c r="V6329" s="20">
        <f t="shared" si="196"/>
        <v>2.0649629797461002</v>
      </c>
      <c r="W6329" s="20">
        <f t="shared" si="197"/>
        <v>18.500458452808502</v>
      </c>
    </row>
    <row r="6330" spans="1:23" x14ac:dyDescent="0.25">
      <c r="A6330" s="18">
        <v>48782</v>
      </c>
      <c r="B6330" s="18">
        <v>48698</v>
      </c>
      <c r="C6330" s="18">
        <v>6430</v>
      </c>
      <c r="D6330" s="18">
        <v>6430</v>
      </c>
      <c r="E6330" s="18" t="s">
        <v>116</v>
      </c>
      <c r="F6330" s="18" t="s">
        <v>196</v>
      </c>
      <c r="G6330" s="19">
        <v>6.1648216251900001</v>
      </c>
      <c r="H6330" s="19">
        <v>2.4948100000000002</v>
      </c>
      <c r="I6330" s="18" t="s">
        <v>79</v>
      </c>
      <c r="J6330" s="18" t="s">
        <v>80</v>
      </c>
      <c r="K6330" s="18">
        <v>16</v>
      </c>
      <c r="L6330" s="18">
        <v>60</v>
      </c>
      <c r="M6330" s="18" t="s">
        <v>71</v>
      </c>
      <c r="N6330" s="18" t="s">
        <v>76</v>
      </c>
      <c r="O6330" s="18" t="s">
        <v>75</v>
      </c>
      <c r="P6330" s="19">
        <v>2085.4254125299999</v>
      </c>
      <c r="Q6330" s="19">
        <v>268538.55583500001</v>
      </c>
      <c r="R6330" s="20">
        <v>0.70014500000000002</v>
      </c>
      <c r="S6330" s="20">
        <v>6.29983</v>
      </c>
      <c r="T6330" s="20">
        <v>0.30199999999999999</v>
      </c>
      <c r="U6330" s="20">
        <v>0.30499999999999999</v>
      </c>
      <c r="V6330" s="20">
        <f t="shared" si="196"/>
        <v>1.2192166657201</v>
      </c>
      <c r="W6330" s="20">
        <f t="shared" si="197"/>
        <v>10.923230823198502</v>
      </c>
    </row>
    <row r="6331" spans="1:23" x14ac:dyDescent="0.25">
      <c r="A6331" s="18">
        <v>48783</v>
      </c>
      <c r="B6331" s="18">
        <v>48699</v>
      </c>
      <c r="C6331" s="18">
        <v>6430</v>
      </c>
      <c r="D6331" s="18">
        <v>6430</v>
      </c>
      <c r="E6331" s="18" t="s">
        <v>116</v>
      </c>
      <c r="F6331" s="18" t="s">
        <v>196</v>
      </c>
      <c r="G6331" s="19">
        <v>1.5757994790600001</v>
      </c>
      <c r="H6331" s="19">
        <v>0.63770300000000002</v>
      </c>
      <c r="I6331" s="18" t="s">
        <v>79</v>
      </c>
      <c r="J6331" s="18" t="s">
        <v>80</v>
      </c>
      <c r="K6331" s="18">
        <v>16</v>
      </c>
      <c r="L6331" s="18">
        <v>60</v>
      </c>
      <c r="M6331" s="18" t="s">
        <v>71</v>
      </c>
      <c r="N6331" s="18" t="s">
        <v>76</v>
      </c>
      <c r="O6331" s="18" t="s">
        <v>75</v>
      </c>
      <c r="P6331" s="19">
        <v>1031.7963522800001</v>
      </c>
      <c r="Q6331" s="19">
        <v>68641.550739900005</v>
      </c>
      <c r="R6331" s="20">
        <v>0.70014500000000002</v>
      </c>
      <c r="S6331" s="20">
        <v>6.29983</v>
      </c>
      <c r="T6331" s="20">
        <v>0.30199999999999999</v>
      </c>
      <c r="U6331" s="20">
        <v>0.30499999999999999</v>
      </c>
      <c r="V6331" s="20">
        <f t="shared" si="196"/>
        <v>0.31164622772063</v>
      </c>
      <c r="W6331" s="20">
        <f t="shared" si="197"/>
        <v>2.7921072408905503</v>
      </c>
    </row>
    <row r="6332" spans="1:23" x14ac:dyDescent="0.25">
      <c r="A6332" s="18">
        <v>48784</v>
      </c>
      <c r="B6332" s="18">
        <v>48700</v>
      </c>
      <c r="C6332" s="18">
        <v>6430</v>
      </c>
      <c r="D6332" s="18">
        <v>6430</v>
      </c>
      <c r="E6332" s="18" t="s">
        <v>116</v>
      </c>
      <c r="F6332" s="18" t="s">
        <v>196</v>
      </c>
      <c r="G6332" s="19">
        <v>9.3003667189900003</v>
      </c>
      <c r="H6332" s="19">
        <v>3.7637200000000002</v>
      </c>
      <c r="I6332" s="18" t="s">
        <v>79</v>
      </c>
      <c r="J6332" s="18" t="s">
        <v>80</v>
      </c>
      <c r="K6332" s="18">
        <v>16</v>
      </c>
      <c r="L6332" s="18">
        <v>60</v>
      </c>
      <c r="M6332" s="18" t="s">
        <v>71</v>
      </c>
      <c r="N6332" s="18" t="s">
        <v>76</v>
      </c>
      <c r="O6332" s="18" t="s">
        <v>75</v>
      </c>
      <c r="P6332" s="19">
        <v>7088.2485263099998</v>
      </c>
      <c r="Q6332" s="19">
        <v>405122.35378399998</v>
      </c>
      <c r="R6332" s="20">
        <v>0.70014500000000002</v>
      </c>
      <c r="S6332" s="20">
        <v>6.29983</v>
      </c>
      <c r="T6332" s="20">
        <v>0.30199999999999999</v>
      </c>
      <c r="U6332" s="20">
        <v>0.30499999999999999</v>
      </c>
      <c r="V6332" s="20">
        <f t="shared" si="196"/>
        <v>1.8393345181012</v>
      </c>
      <c r="W6332" s="20">
        <f t="shared" si="197"/>
        <v>16.479003336482002</v>
      </c>
    </row>
    <row r="6333" spans="1:23" x14ac:dyDescent="0.25">
      <c r="A6333" s="18">
        <v>48785</v>
      </c>
      <c r="B6333" s="18">
        <v>48701</v>
      </c>
      <c r="C6333" s="18">
        <v>6430</v>
      </c>
      <c r="D6333" s="18">
        <v>6430</v>
      </c>
      <c r="E6333" s="18" t="s">
        <v>116</v>
      </c>
      <c r="F6333" s="18" t="s">
        <v>196</v>
      </c>
      <c r="G6333" s="19">
        <v>6.5247456996800004</v>
      </c>
      <c r="H6333" s="19">
        <v>2.6404700000000001</v>
      </c>
      <c r="I6333" s="18" t="s">
        <v>79</v>
      </c>
      <c r="J6333" s="18" t="s">
        <v>80</v>
      </c>
      <c r="K6333" s="18">
        <v>16</v>
      </c>
      <c r="L6333" s="18">
        <v>60</v>
      </c>
      <c r="M6333" s="18" t="s">
        <v>71</v>
      </c>
      <c r="N6333" s="18" t="s">
        <v>76</v>
      </c>
      <c r="O6333" s="18" t="s">
        <v>75</v>
      </c>
      <c r="P6333" s="19">
        <v>2688.0576038200002</v>
      </c>
      <c r="Q6333" s="19">
        <v>284216.78580700001</v>
      </c>
      <c r="R6333" s="20">
        <v>0.70014500000000002</v>
      </c>
      <c r="S6333" s="20">
        <v>6.29983</v>
      </c>
      <c r="T6333" s="20">
        <v>0.30199999999999999</v>
      </c>
      <c r="U6333" s="20">
        <v>0.30499999999999999</v>
      </c>
      <c r="V6333" s="20">
        <f t="shared" si="196"/>
        <v>1.2904008839687</v>
      </c>
      <c r="W6333" s="20">
        <f t="shared" si="197"/>
        <v>11.560985923469502</v>
      </c>
    </row>
    <row r="6334" spans="1:23" x14ac:dyDescent="0.25">
      <c r="A6334" s="18">
        <v>48786</v>
      </c>
      <c r="B6334" s="18">
        <v>48702</v>
      </c>
      <c r="C6334" s="18">
        <v>6430</v>
      </c>
      <c r="D6334" s="18">
        <v>6430</v>
      </c>
      <c r="E6334" s="18" t="s">
        <v>116</v>
      </c>
      <c r="F6334" s="18" t="s">
        <v>196</v>
      </c>
      <c r="G6334" s="19">
        <v>3.1531792901200002</v>
      </c>
      <c r="H6334" s="19">
        <v>1.2760499999999999</v>
      </c>
      <c r="I6334" s="18" t="s">
        <v>79</v>
      </c>
      <c r="J6334" s="18" t="s">
        <v>80</v>
      </c>
      <c r="K6334" s="18">
        <v>16</v>
      </c>
      <c r="L6334" s="18">
        <v>60</v>
      </c>
      <c r="M6334" s="18" t="s">
        <v>71</v>
      </c>
      <c r="N6334" s="18" t="s">
        <v>76</v>
      </c>
      <c r="O6334" s="18" t="s">
        <v>75</v>
      </c>
      <c r="P6334" s="19">
        <v>1681.7499749399999</v>
      </c>
      <c r="Q6334" s="19">
        <v>137351.94046899999</v>
      </c>
      <c r="R6334" s="20">
        <v>0.70014500000000002</v>
      </c>
      <c r="S6334" s="20">
        <v>6.29983</v>
      </c>
      <c r="T6334" s="20">
        <v>0.30199999999999999</v>
      </c>
      <c r="U6334" s="20">
        <v>0.30499999999999999</v>
      </c>
      <c r="V6334" s="20">
        <f t="shared" si="196"/>
        <v>0.62360717902049989</v>
      </c>
      <c r="W6334" s="20">
        <f t="shared" si="197"/>
        <v>5.5870341596925011</v>
      </c>
    </row>
    <row r="6335" spans="1:23" x14ac:dyDescent="0.25">
      <c r="A6335" s="18">
        <v>48787</v>
      </c>
      <c r="B6335" s="18">
        <v>48703</v>
      </c>
      <c r="C6335" s="18">
        <v>6430</v>
      </c>
      <c r="D6335" s="18">
        <v>6430</v>
      </c>
      <c r="E6335" s="18" t="s">
        <v>116</v>
      </c>
      <c r="F6335" s="18" t="s">
        <v>196</v>
      </c>
      <c r="G6335" s="19">
        <v>5.0551282146999998</v>
      </c>
      <c r="H6335" s="19">
        <v>2.0457399999999999</v>
      </c>
      <c r="I6335" s="18" t="s">
        <v>79</v>
      </c>
      <c r="J6335" s="18" t="s">
        <v>80</v>
      </c>
      <c r="K6335" s="18">
        <v>16</v>
      </c>
      <c r="L6335" s="18">
        <v>60</v>
      </c>
      <c r="M6335" s="18" t="s">
        <v>71</v>
      </c>
      <c r="N6335" s="18" t="s">
        <v>76</v>
      </c>
      <c r="O6335" s="18" t="s">
        <v>75</v>
      </c>
      <c r="P6335" s="19">
        <v>1772.70796855</v>
      </c>
      <c r="Q6335" s="19">
        <v>220200.50422800001</v>
      </c>
      <c r="R6335" s="20">
        <v>0.70014500000000002</v>
      </c>
      <c r="S6335" s="20">
        <v>6.29983</v>
      </c>
      <c r="T6335" s="20">
        <v>0.30199999999999999</v>
      </c>
      <c r="U6335" s="20">
        <v>0.30499999999999999</v>
      </c>
      <c r="V6335" s="20">
        <f t="shared" si="196"/>
        <v>0.99975561334539997</v>
      </c>
      <c r="W6335" s="20">
        <f t="shared" si="197"/>
        <v>8.957030885819</v>
      </c>
    </row>
    <row r="6336" spans="1:23" x14ac:dyDescent="0.25">
      <c r="A6336" s="18">
        <v>48788</v>
      </c>
      <c r="B6336" s="18">
        <v>48704</v>
      </c>
      <c r="C6336" s="18">
        <v>6430</v>
      </c>
      <c r="D6336" s="18">
        <v>6430</v>
      </c>
      <c r="E6336" s="18" t="s">
        <v>116</v>
      </c>
      <c r="F6336" s="18" t="s">
        <v>196</v>
      </c>
      <c r="G6336" s="19">
        <v>2.4809852549999998</v>
      </c>
      <c r="H6336" s="19">
        <v>1.0040199999999999</v>
      </c>
      <c r="I6336" s="18" t="s">
        <v>79</v>
      </c>
      <c r="J6336" s="18" t="s">
        <v>80</v>
      </c>
      <c r="K6336" s="18">
        <v>16</v>
      </c>
      <c r="L6336" s="18">
        <v>60</v>
      </c>
      <c r="M6336" s="18" t="s">
        <v>71</v>
      </c>
      <c r="N6336" s="18" t="s">
        <v>76</v>
      </c>
      <c r="O6336" s="18" t="s">
        <v>75</v>
      </c>
      <c r="P6336" s="19">
        <v>1205.31802872</v>
      </c>
      <c r="Q6336" s="19">
        <v>108071.28542099999</v>
      </c>
      <c r="R6336" s="20">
        <v>0.70014500000000002</v>
      </c>
      <c r="S6336" s="20">
        <v>6.29983</v>
      </c>
      <c r="T6336" s="20">
        <v>0.30199999999999999</v>
      </c>
      <c r="U6336" s="20">
        <v>0.30499999999999999</v>
      </c>
      <c r="V6336" s="20">
        <f t="shared" si="196"/>
        <v>0.49066578886419993</v>
      </c>
      <c r="W6336" s="20">
        <f t="shared" si="197"/>
        <v>4.3959829450369998</v>
      </c>
    </row>
    <row r="6337" spans="1:23" x14ac:dyDescent="0.25">
      <c r="A6337" s="18">
        <v>48789</v>
      </c>
      <c r="B6337" s="18">
        <v>48705</v>
      </c>
      <c r="C6337" s="18">
        <v>6430</v>
      </c>
      <c r="D6337" s="18">
        <v>6430</v>
      </c>
      <c r="E6337" s="18" t="s">
        <v>116</v>
      </c>
      <c r="F6337" s="18" t="s">
        <v>196</v>
      </c>
      <c r="G6337" s="19">
        <v>2.7352737231800002</v>
      </c>
      <c r="H6337" s="19">
        <v>1.10693</v>
      </c>
      <c r="I6337" s="18" t="s">
        <v>79</v>
      </c>
      <c r="J6337" s="18" t="s">
        <v>80</v>
      </c>
      <c r="K6337" s="18">
        <v>16</v>
      </c>
      <c r="L6337" s="18">
        <v>60</v>
      </c>
      <c r="M6337" s="18" t="s">
        <v>71</v>
      </c>
      <c r="N6337" s="18" t="s">
        <v>76</v>
      </c>
      <c r="O6337" s="18" t="s">
        <v>75</v>
      </c>
      <c r="P6337" s="19">
        <v>1252.4335783700001</v>
      </c>
      <c r="Q6337" s="19">
        <v>119148.04678800001</v>
      </c>
      <c r="R6337" s="20">
        <v>0.70014500000000002</v>
      </c>
      <c r="S6337" s="20">
        <v>6.29983</v>
      </c>
      <c r="T6337" s="20">
        <v>0.30199999999999999</v>
      </c>
      <c r="U6337" s="20">
        <v>0.30499999999999999</v>
      </c>
      <c r="V6337" s="20">
        <f t="shared" si="196"/>
        <v>0.54095803038529999</v>
      </c>
      <c r="W6337" s="20">
        <f t="shared" si="197"/>
        <v>4.8465622212205002</v>
      </c>
    </row>
    <row r="6338" spans="1:23" x14ac:dyDescent="0.25">
      <c r="A6338" s="18">
        <v>48790</v>
      </c>
      <c r="B6338" s="18">
        <v>48706</v>
      </c>
      <c r="C6338" s="18">
        <v>6430</v>
      </c>
      <c r="D6338" s="18">
        <v>6430</v>
      </c>
      <c r="E6338" s="18" t="s">
        <v>116</v>
      </c>
      <c r="F6338" s="18" t="s">
        <v>196</v>
      </c>
      <c r="G6338" s="19">
        <v>3.6566224738000002</v>
      </c>
      <c r="H6338" s="19">
        <v>1.4797800000000001</v>
      </c>
      <c r="I6338" s="18" t="s">
        <v>79</v>
      </c>
      <c r="J6338" s="18" t="s">
        <v>80</v>
      </c>
      <c r="K6338" s="18">
        <v>16</v>
      </c>
      <c r="L6338" s="18">
        <v>60</v>
      </c>
      <c r="M6338" s="18" t="s">
        <v>71</v>
      </c>
      <c r="N6338" s="18" t="s">
        <v>76</v>
      </c>
      <c r="O6338" s="18" t="s">
        <v>75</v>
      </c>
      <c r="P6338" s="19">
        <v>1552.60775354</v>
      </c>
      <c r="Q6338" s="19">
        <v>159281.83783</v>
      </c>
      <c r="R6338" s="20">
        <v>0.70014500000000002</v>
      </c>
      <c r="S6338" s="20">
        <v>6.29983</v>
      </c>
      <c r="T6338" s="20">
        <v>0.30199999999999999</v>
      </c>
      <c r="U6338" s="20">
        <v>0.30499999999999999</v>
      </c>
      <c r="V6338" s="20">
        <f t="shared" si="196"/>
        <v>0.72317027653380006</v>
      </c>
      <c r="W6338" s="20">
        <f t="shared" si="197"/>
        <v>6.479041893993001</v>
      </c>
    </row>
    <row r="6339" spans="1:23" x14ac:dyDescent="0.25">
      <c r="A6339" s="18">
        <v>48791</v>
      </c>
      <c r="B6339" s="18">
        <v>48707</v>
      </c>
      <c r="C6339" s="18">
        <v>6430</v>
      </c>
      <c r="D6339" s="18">
        <v>6430</v>
      </c>
      <c r="E6339" s="18" t="s">
        <v>116</v>
      </c>
      <c r="F6339" s="18" t="s">
        <v>196</v>
      </c>
      <c r="G6339" s="19">
        <v>2.2100009640999998</v>
      </c>
      <c r="H6339" s="19">
        <v>0.89435600000000004</v>
      </c>
      <c r="I6339" s="18" t="s">
        <v>79</v>
      </c>
      <c r="J6339" s="18" t="s">
        <v>80</v>
      </c>
      <c r="K6339" s="18">
        <v>16</v>
      </c>
      <c r="L6339" s="18">
        <v>60</v>
      </c>
      <c r="M6339" s="18" t="s">
        <v>71</v>
      </c>
      <c r="N6339" s="18" t="s">
        <v>76</v>
      </c>
      <c r="O6339" s="18" t="s">
        <v>75</v>
      </c>
      <c r="P6339" s="19">
        <v>1400.56573121</v>
      </c>
      <c r="Q6339" s="19">
        <v>96267.256925099995</v>
      </c>
      <c r="R6339" s="20">
        <v>0.70014500000000002</v>
      </c>
      <c r="S6339" s="20">
        <v>6.29983</v>
      </c>
      <c r="T6339" s="20">
        <v>0.30199999999999999</v>
      </c>
      <c r="U6339" s="20">
        <v>0.30499999999999999</v>
      </c>
      <c r="V6339" s="20">
        <f t="shared" ref="V6339:V6402" si="198">H6339*R6339*(1-T6339)</f>
        <v>0.43707285937075996</v>
      </c>
      <c r="W6339" s="20">
        <f t="shared" ref="W6339:W6402" si="199">H6339*S6339*(1-U6339)</f>
        <v>3.9158320778386009</v>
      </c>
    </row>
    <row r="6340" spans="1:23" x14ac:dyDescent="0.25">
      <c r="A6340" s="18">
        <v>48792</v>
      </c>
      <c r="B6340" s="18">
        <v>48708</v>
      </c>
      <c r="C6340" s="18">
        <v>6430</v>
      </c>
      <c r="D6340" s="18">
        <v>6430</v>
      </c>
      <c r="E6340" s="18" t="s">
        <v>116</v>
      </c>
      <c r="F6340" s="18" t="s">
        <v>196</v>
      </c>
      <c r="G6340" s="19">
        <v>3.2085313070099999</v>
      </c>
      <c r="H6340" s="19">
        <v>1.2984500000000001</v>
      </c>
      <c r="I6340" s="18" t="s">
        <v>79</v>
      </c>
      <c r="J6340" s="18" t="s">
        <v>80</v>
      </c>
      <c r="K6340" s="18">
        <v>16</v>
      </c>
      <c r="L6340" s="18">
        <v>60</v>
      </c>
      <c r="M6340" s="18" t="s">
        <v>71</v>
      </c>
      <c r="N6340" s="18" t="s">
        <v>76</v>
      </c>
      <c r="O6340" s="18" t="s">
        <v>75</v>
      </c>
      <c r="P6340" s="19">
        <v>1512.6465776800001</v>
      </c>
      <c r="Q6340" s="19">
        <v>139763.064679</v>
      </c>
      <c r="R6340" s="20">
        <v>0.70014500000000002</v>
      </c>
      <c r="S6340" s="20">
        <v>6.29983</v>
      </c>
      <c r="T6340" s="20">
        <v>0.30199999999999999</v>
      </c>
      <c r="U6340" s="20">
        <v>0.30499999999999999</v>
      </c>
      <c r="V6340" s="20">
        <f t="shared" si="198"/>
        <v>0.63455408612450004</v>
      </c>
      <c r="W6340" s="20">
        <f t="shared" si="199"/>
        <v>5.6851099131325009</v>
      </c>
    </row>
    <row r="6341" spans="1:23" x14ac:dyDescent="0.25">
      <c r="A6341" s="18">
        <v>48793</v>
      </c>
      <c r="B6341" s="18">
        <v>48709</v>
      </c>
      <c r="C6341" s="18">
        <v>6430</v>
      </c>
      <c r="D6341" s="18">
        <v>6430</v>
      </c>
      <c r="E6341" s="18" t="s">
        <v>116</v>
      </c>
      <c r="F6341" s="18" t="s">
        <v>196</v>
      </c>
      <c r="G6341" s="19">
        <v>3.92673319336</v>
      </c>
      <c r="H6341" s="19">
        <v>1.5890899999999999</v>
      </c>
      <c r="I6341" s="18" t="s">
        <v>79</v>
      </c>
      <c r="J6341" s="18" t="s">
        <v>80</v>
      </c>
      <c r="K6341" s="18">
        <v>16</v>
      </c>
      <c r="L6341" s="18">
        <v>60</v>
      </c>
      <c r="M6341" s="18" t="s">
        <v>71</v>
      </c>
      <c r="N6341" s="18" t="s">
        <v>76</v>
      </c>
      <c r="O6341" s="18" t="s">
        <v>75</v>
      </c>
      <c r="P6341" s="19">
        <v>2055.6384162899999</v>
      </c>
      <c r="Q6341" s="19">
        <v>171047.81370999999</v>
      </c>
      <c r="R6341" s="20">
        <v>0.70014500000000002</v>
      </c>
      <c r="S6341" s="20">
        <v>6.29983</v>
      </c>
      <c r="T6341" s="20">
        <v>0.30199999999999999</v>
      </c>
      <c r="U6341" s="20">
        <v>0.30499999999999999</v>
      </c>
      <c r="V6341" s="20">
        <f t="shared" si="198"/>
        <v>0.77659020579889992</v>
      </c>
      <c r="W6341" s="20">
        <f t="shared" si="199"/>
        <v>6.9576428140165003</v>
      </c>
    </row>
    <row r="6342" spans="1:23" x14ac:dyDescent="0.25">
      <c r="A6342" s="18">
        <v>48794</v>
      </c>
      <c r="B6342" s="18">
        <v>48710</v>
      </c>
      <c r="C6342" s="18">
        <v>6430</v>
      </c>
      <c r="D6342" s="18">
        <v>6430</v>
      </c>
      <c r="E6342" s="18" t="s">
        <v>116</v>
      </c>
      <c r="F6342" s="18" t="s">
        <v>196</v>
      </c>
      <c r="G6342" s="19">
        <v>3.6040042149599998</v>
      </c>
      <c r="H6342" s="19">
        <v>1.4584900000000001</v>
      </c>
      <c r="I6342" s="18" t="s">
        <v>79</v>
      </c>
      <c r="J6342" s="18" t="s">
        <v>80</v>
      </c>
      <c r="K6342" s="18">
        <v>16</v>
      </c>
      <c r="L6342" s="18">
        <v>60</v>
      </c>
      <c r="M6342" s="18" t="s">
        <v>71</v>
      </c>
      <c r="N6342" s="18" t="s">
        <v>76</v>
      </c>
      <c r="O6342" s="18" t="s">
        <v>75</v>
      </c>
      <c r="P6342" s="19">
        <v>1654.0531358200001</v>
      </c>
      <c r="Q6342" s="19">
        <v>156989.79564200001</v>
      </c>
      <c r="R6342" s="20">
        <v>0.70014500000000002</v>
      </c>
      <c r="S6342" s="20">
        <v>6.29983</v>
      </c>
      <c r="T6342" s="20">
        <v>0.30199999999999999</v>
      </c>
      <c r="U6342" s="20">
        <v>0.30499999999999999</v>
      </c>
      <c r="V6342" s="20">
        <f t="shared" si="198"/>
        <v>0.7127658277729001</v>
      </c>
      <c r="W6342" s="20">
        <f t="shared" si="199"/>
        <v>6.3858261444065008</v>
      </c>
    </row>
    <row r="6343" spans="1:23" x14ac:dyDescent="0.25">
      <c r="A6343" s="18">
        <v>48795</v>
      </c>
      <c r="B6343" s="18">
        <v>48711</v>
      </c>
      <c r="C6343" s="18">
        <v>6430</v>
      </c>
      <c r="D6343" s="18">
        <v>6430</v>
      </c>
      <c r="E6343" s="18" t="s">
        <v>116</v>
      </c>
      <c r="F6343" s="18" t="s">
        <v>196</v>
      </c>
      <c r="G6343" s="19">
        <v>44.958201879199997</v>
      </c>
      <c r="H6343" s="19">
        <v>18.193899999999999</v>
      </c>
      <c r="I6343" s="18" t="s">
        <v>79</v>
      </c>
      <c r="J6343" s="18" t="s">
        <v>80</v>
      </c>
      <c r="K6343" s="18">
        <v>16</v>
      </c>
      <c r="L6343" s="18">
        <v>60</v>
      </c>
      <c r="M6343" s="18" t="s">
        <v>71</v>
      </c>
      <c r="N6343" s="18" t="s">
        <v>76</v>
      </c>
      <c r="O6343" s="18" t="s">
        <v>75</v>
      </c>
      <c r="P6343" s="19">
        <v>12936.173435999999</v>
      </c>
      <c r="Q6343" s="19">
        <v>1958371.44035</v>
      </c>
      <c r="R6343" s="20">
        <v>0.70014500000000002</v>
      </c>
      <c r="S6343" s="20">
        <v>6.29983</v>
      </c>
      <c r="T6343" s="20">
        <v>0.30199999999999999</v>
      </c>
      <c r="U6343" s="20">
        <v>0.30499999999999999</v>
      </c>
      <c r="V6343" s="20">
        <f t="shared" si="198"/>
        <v>8.8913809446189997</v>
      </c>
      <c r="W6343" s="20">
        <f t="shared" si="199"/>
        <v>79.659841540715007</v>
      </c>
    </row>
    <row r="6344" spans="1:23" x14ac:dyDescent="0.25">
      <c r="A6344" s="18">
        <v>48796</v>
      </c>
      <c r="B6344" s="18">
        <v>48712</v>
      </c>
      <c r="C6344" s="18">
        <v>6430</v>
      </c>
      <c r="D6344" s="18">
        <v>6430</v>
      </c>
      <c r="E6344" s="18" t="s">
        <v>116</v>
      </c>
      <c r="F6344" s="18" t="s">
        <v>196</v>
      </c>
      <c r="G6344" s="19">
        <v>10.321095490499999</v>
      </c>
      <c r="H6344" s="19">
        <v>4.1768000000000001</v>
      </c>
      <c r="I6344" s="18" t="s">
        <v>79</v>
      </c>
      <c r="J6344" s="18" t="s">
        <v>80</v>
      </c>
      <c r="K6344" s="18">
        <v>16</v>
      </c>
      <c r="L6344" s="18">
        <v>60</v>
      </c>
      <c r="M6344" s="18" t="s">
        <v>71</v>
      </c>
      <c r="N6344" s="18" t="s">
        <v>76</v>
      </c>
      <c r="O6344" s="18" t="s">
        <v>75</v>
      </c>
      <c r="P6344" s="19">
        <v>3849.7158973000001</v>
      </c>
      <c r="Q6344" s="19">
        <v>449585.12122199999</v>
      </c>
      <c r="R6344" s="20">
        <v>0.70014500000000002</v>
      </c>
      <c r="S6344" s="20">
        <v>6.29983</v>
      </c>
      <c r="T6344" s="20">
        <v>0.30199999999999999</v>
      </c>
      <c r="U6344" s="20">
        <v>0.30499999999999999</v>
      </c>
      <c r="V6344" s="20">
        <f t="shared" si="198"/>
        <v>2.0412072139279998</v>
      </c>
      <c r="W6344" s="20">
        <f t="shared" si="199"/>
        <v>18.287625311080003</v>
      </c>
    </row>
    <row r="6345" spans="1:23" x14ac:dyDescent="0.25">
      <c r="A6345" s="18">
        <v>48797</v>
      </c>
      <c r="B6345" s="18">
        <v>48713</v>
      </c>
      <c r="C6345" s="18">
        <v>6430</v>
      </c>
      <c r="D6345" s="18">
        <v>6430</v>
      </c>
      <c r="E6345" s="18" t="s">
        <v>116</v>
      </c>
      <c r="F6345" s="18" t="s">
        <v>196</v>
      </c>
      <c r="G6345" s="19">
        <v>11.441926949699999</v>
      </c>
      <c r="H6345" s="19">
        <v>4.6303799999999997</v>
      </c>
      <c r="I6345" s="18" t="s">
        <v>79</v>
      </c>
      <c r="J6345" s="18" t="s">
        <v>80</v>
      </c>
      <c r="K6345" s="18">
        <v>16</v>
      </c>
      <c r="L6345" s="18">
        <v>60</v>
      </c>
      <c r="M6345" s="18" t="s">
        <v>71</v>
      </c>
      <c r="N6345" s="18" t="s">
        <v>76</v>
      </c>
      <c r="O6345" s="18" t="s">
        <v>75</v>
      </c>
      <c r="P6345" s="19">
        <v>5955.1227812300003</v>
      </c>
      <c r="Q6345" s="19">
        <v>498408.34428800002</v>
      </c>
      <c r="R6345" s="20">
        <v>0.70014500000000002</v>
      </c>
      <c r="S6345" s="20">
        <v>6.29983</v>
      </c>
      <c r="T6345" s="20">
        <v>0.30199999999999999</v>
      </c>
      <c r="U6345" s="20">
        <v>0.30499999999999999</v>
      </c>
      <c r="V6345" s="20">
        <f t="shared" si="198"/>
        <v>2.2628723087597997</v>
      </c>
      <c r="W6345" s="20">
        <f t="shared" si="199"/>
        <v>20.273571750603001</v>
      </c>
    </row>
    <row r="6346" spans="1:23" x14ac:dyDescent="0.25">
      <c r="A6346" s="18">
        <v>48798</v>
      </c>
      <c r="B6346" s="18">
        <v>48714</v>
      </c>
      <c r="C6346" s="18">
        <v>6430</v>
      </c>
      <c r="D6346" s="18">
        <v>6430</v>
      </c>
      <c r="E6346" s="18" t="s">
        <v>116</v>
      </c>
      <c r="F6346" s="18" t="s">
        <v>196</v>
      </c>
      <c r="G6346" s="19">
        <v>12.384112139899999</v>
      </c>
      <c r="H6346" s="19">
        <v>5.0116699999999996</v>
      </c>
      <c r="I6346" s="18" t="s">
        <v>79</v>
      </c>
      <c r="J6346" s="18" t="s">
        <v>80</v>
      </c>
      <c r="K6346" s="18">
        <v>16</v>
      </c>
      <c r="L6346" s="18">
        <v>60</v>
      </c>
      <c r="M6346" s="18" t="s">
        <v>71</v>
      </c>
      <c r="N6346" s="18" t="s">
        <v>76</v>
      </c>
      <c r="O6346" s="18" t="s">
        <v>75</v>
      </c>
      <c r="P6346" s="19">
        <v>3142.2879892400001</v>
      </c>
      <c r="Q6346" s="19">
        <v>539449.76700800005</v>
      </c>
      <c r="R6346" s="20">
        <v>0.70014500000000002</v>
      </c>
      <c r="S6346" s="20">
        <v>6.29983</v>
      </c>
      <c r="T6346" s="20">
        <v>0.30199999999999999</v>
      </c>
      <c r="U6346" s="20">
        <v>0.30499999999999999</v>
      </c>
      <c r="V6346" s="20">
        <f t="shared" si="198"/>
        <v>2.4492091931206996</v>
      </c>
      <c r="W6346" s="20">
        <f t="shared" si="199"/>
        <v>21.943004966189498</v>
      </c>
    </row>
    <row r="6347" spans="1:23" x14ac:dyDescent="0.25">
      <c r="A6347" s="18">
        <v>48799</v>
      </c>
      <c r="B6347" s="18">
        <v>48715</v>
      </c>
      <c r="C6347" s="18">
        <v>6430</v>
      </c>
      <c r="D6347" s="18">
        <v>6430</v>
      </c>
      <c r="E6347" s="18" t="s">
        <v>116</v>
      </c>
      <c r="F6347" s="18" t="s">
        <v>196</v>
      </c>
      <c r="G6347" s="19">
        <v>1.49916667238E-2</v>
      </c>
      <c r="H6347" s="19">
        <v>6.06691E-3</v>
      </c>
      <c r="I6347" s="18" t="s">
        <v>79</v>
      </c>
      <c r="J6347" s="18" t="s">
        <v>80</v>
      </c>
      <c r="K6347" s="18">
        <v>16</v>
      </c>
      <c r="L6347" s="18">
        <v>60</v>
      </c>
      <c r="M6347" s="18" t="s">
        <v>71</v>
      </c>
      <c r="N6347" s="18" t="s">
        <v>76</v>
      </c>
      <c r="O6347" s="18" t="s">
        <v>75</v>
      </c>
      <c r="P6347" s="19">
        <v>239.49266241800001</v>
      </c>
      <c r="Q6347" s="19">
        <v>653.03439043900005</v>
      </c>
      <c r="R6347" s="20">
        <v>0.70014500000000002</v>
      </c>
      <c r="S6347" s="20">
        <v>6.29983</v>
      </c>
      <c r="T6347" s="20">
        <v>0.30199999999999999</v>
      </c>
      <c r="U6347" s="20">
        <v>0.30499999999999999</v>
      </c>
      <c r="V6347" s="20">
        <f t="shared" si="198"/>
        <v>2.9649062579610998E-3</v>
      </c>
      <c r="W6347" s="20">
        <f t="shared" si="199"/>
        <v>2.6563248629583504E-2</v>
      </c>
    </row>
    <row r="6348" spans="1:23" x14ac:dyDescent="0.25">
      <c r="A6348" s="18">
        <v>48800</v>
      </c>
      <c r="B6348" s="18">
        <v>48716</v>
      </c>
      <c r="C6348" s="18">
        <v>6430</v>
      </c>
      <c r="D6348" s="18">
        <v>6430</v>
      </c>
      <c r="E6348" s="18" t="s">
        <v>116</v>
      </c>
      <c r="F6348" s="18" t="s">
        <v>196</v>
      </c>
      <c r="G6348" s="19">
        <v>4.11758145662</v>
      </c>
      <c r="H6348" s="19">
        <v>1.6663300000000001</v>
      </c>
      <c r="I6348" s="18" t="s">
        <v>79</v>
      </c>
      <c r="J6348" s="18" t="s">
        <v>80</v>
      </c>
      <c r="K6348" s="18">
        <v>16</v>
      </c>
      <c r="L6348" s="18">
        <v>60</v>
      </c>
      <c r="M6348" s="18" t="s">
        <v>71</v>
      </c>
      <c r="N6348" s="18" t="s">
        <v>76</v>
      </c>
      <c r="O6348" s="18" t="s">
        <v>75</v>
      </c>
      <c r="P6348" s="19">
        <v>2688.0696853099998</v>
      </c>
      <c r="Q6348" s="19">
        <v>179361.13080399999</v>
      </c>
      <c r="R6348" s="20">
        <v>0.70014500000000002</v>
      </c>
      <c r="S6348" s="20">
        <v>6.29983</v>
      </c>
      <c r="T6348" s="20">
        <v>0.30199999999999999</v>
      </c>
      <c r="U6348" s="20">
        <v>0.30499999999999999</v>
      </c>
      <c r="V6348" s="20">
        <f t="shared" si="198"/>
        <v>0.81433748725929989</v>
      </c>
      <c r="W6348" s="20">
        <f t="shared" si="199"/>
        <v>7.2958290281105009</v>
      </c>
    </row>
    <row r="6349" spans="1:23" x14ac:dyDescent="0.25">
      <c r="A6349" s="18">
        <v>48801</v>
      </c>
      <c r="B6349" s="18">
        <v>48717</v>
      </c>
      <c r="C6349" s="18">
        <v>6430</v>
      </c>
      <c r="D6349" s="18">
        <v>6430</v>
      </c>
      <c r="E6349" s="18" t="s">
        <v>116</v>
      </c>
      <c r="F6349" s="18" t="s">
        <v>196</v>
      </c>
      <c r="G6349" s="19">
        <v>112.897349435</v>
      </c>
      <c r="H6349" s="19">
        <v>45.687899999999999</v>
      </c>
      <c r="I6349" s="18" t="s">
        <v>79</v>
      </c>
      <c r="J6349" s="18" t="s">
        <v>80</v>
      </c>
      <c r="K6349" s="18">
        <v>16</v>
      </c>
      <c r="L6349" s="18">
        <v>60</v>
      </c>
      <c r="M6349" s="18" t="s">
        <v>71</v>
      </c>
      <c r="N6349" s="18" t="s">
        <v>76</v>
      </c>
      <c r="O6349" s="18" t="s">
        <v>75</v>
      </c>
      <c r="P6349" s="19">
        <v>23840.5462826</v>
      </c>
      <c r="Q6349" s="19">
        <v>4917788.8701600004</v>
      </c>
      <c r="R6349" s="20">
        <v>0.70014500000000002</v>
      </c>
      <c r="S6349" s="20">
        <v>6.29983</v>
      </c>
      <c r="T6349" s="20">
        <v>0.30199999999999999</v>
      </c>
      <c r="U6349" s="20">
        <v>0.30499999999999999</v>
      </c>
      <c r="V6349" s="20">
        <f t="shared" si="198"/>
        <v>22.327732012359</v>
      </c>
      <c r="W6349" s="20">
        <f t="shared" si="199"/>
        <v>200.03907212461502</v>
      </c>
    </row>
    <row r="6350" spans="1:23" x14ac:dyDescent="0.25">
      <c r="A6350" s="18">
        <v>48802</v>
      </c>
      <c r="B6350" s="18">
        <v>48718</v>
      </c>
      <c r="C6350" s="18">
        <v>6430</v>
      </c>
      <c r="D6350" s="18">
        <v>6430</v>
      </c>
      <c r="E6350" s="18" t="s">
        <v>116</v>
      </c>
      <c r="F6350" s="18" t="s">
        <v>196</v>
      </c>
      <c r="G6350" s="19">
        <v>5.3103333516899998</v>
      </c>
      <c r="H6350" s="19">
        <v>2.1490200000000002</v>
      </c>
      <c r="I6350" s="18" t="s">
        <v>79</v>
      </c>
      <c r="J6350" s="18" t="s">
        <v>80</v>
      </c>
      <c r="K6350" s="18">
        <v>16</v>
      </c>
      <c r="L6350" s="18">
        <v>60</v>
      </c>
      <c r="M6350" s="18" t="s">
        <v>71</v>
      </c>
      <c r="N6350" s="18" t="s">
        <v>76</v>
      </c>
      <c r="O6350" s="18" t="s">
        <v>75</v>
      </c>
      <c r="P6350" s="19">
        <v>3761.7017819799999</v>
      </c>
      <c r="Q6350" s="19">
        <v>231317.19552800001</v>
      </c>
      <c r="R6350" s="20">
        <v>0.70014500000000002</v>
      </c>
      <c r="S6350" s="20">
        <v>6.29983</v>
      </c>
      <c r="T6350" s="20">
        <v>0.30199999999999999</v>
      </c>
      <c r="U6350" s="20">
        <v>0.30499999999999999</v>
      </c>
      <c r="V6350" s="20">
        <f t="shared" si="198"/>
        <v>1.0502286743142</v>
      </c>
      <c r="W6350" s="20">
        <f t="shared" si="199"/>
        <v>9.4092301632870008</v>
      </c>
    </row>
    <row r="6351" spans="1:23" x14ac:dyDescent="0.25">
      <c r="A6351" s="18">
        <v>48803</v>
      </c>
      <c r="B6351" s="18">
        <v>48719</v>
      </c>
      <c r="C6351" s="18">
        <v>6430</v>
      </c>
      <c r="D6351" s="18">
        <v>6430</v>
      </c>
      <c r="E6351" s="18" t="s">
        <v>116</v>
      </c>
      <c r="F6351" s="18" t="s">
        <v>196</v>
      </c>
      <c r="G6351" s="19">
        <v>5.8810818644899996</v>
      </c>
      <c r="H6351" s="19">
        <v>2.3799899999999998</v>
      </c>
      <c r="I6351" s="18" t="s">
        <v>79</v>
      </c>
      <c r="J6351" s="18" t="s">
        <v>80</v>
      </c>
      <c r="K6351" s="18">
        <v>16</v>
      </c>
      <c r="L6351" s="18">
        <v>60</v>
      </c>
      <c r="M6351" s="18" t="s">
        <v>71</v>
      </c>
      <c r="N6351" s="18" t="s">
        <v>76</v>
      </c>
      <c r="O6351" s="18" t="s">
        <v>75</v>
      </c>
      <c r="P6351" s="19">
        <v>1897.1018985200001</v>
      </c>
      <c r="Q6351" s="19">
        <v>256178.90129800001</v>
      </c>
      <c r="R6351" s="20">
        <v>0.70014500000000002</v>
      </c>
      <c r="S6351" s="20">
        <v>6.29983</v>
      </c>
      <c r="T6351" s="20">
        <v>0.30199999999999999</v>
      </c>
      <c r="U6351" s="20">
        <v>0.30499999999999999</v>
      </c>
      <c r="V6351" s="20">
        <f t="shared" si="198"/>
        <v>1.1631039927878999</v>
      </c>
      <c r="W6351" s="20">
        <f t="shared" si="199"/>
        <v>10.420505019181501</v>
      </c>
    </row>
    <row r="6352" spans="1:23" x14ac:dyDescent="0.25">
      <c r="A6352" s="18">
        <v>48804</v>
      </c>
      <c r="B6352" s="18">
        <v>48720</v>
      </c>
      <c r="C6352" s="18">
        <v>6430</v>
      </c>
      <c r="D6352" s="18">
        <v>6430</v>
      </c>
      <c r="E6352" s="18" t="s">
        <v>116</v>
      </c>
      <c r="F6352" s="18" t="s">
        <v>196</v>
      </c>
      <c r="G6352" s="19">
        <v>6.8115788241899997</v>
      </c>
      <c r="H6352" s="19">
        <v>2.7565499999999998</v>
      </c>
      <c r="I6352" s="18" t="s">
        <v>79</v>
      </c>
      <c r="J6352" s="18" t="s">
        <v>80</v>
      </c>
      <c r="K6352" s="18">
        <v>16</v>
      </c>
      <c r="L6352" s="18">
        <v>60</v>
      </c>
      <c r="M6352" s="18" t="s">
        <v>71</v>
      </c>
      <c r="N6352" s="18" t="s">
        <v>76</v>
      </c>
      <c r="O6352" s="18" t="s">
        <v>75</v>
      </c>
      <c r="P6352" s="19">
        <v>2681.7679669499998</v>
      </c>
      <c r="Q6352" s="19">
        <v>296711.18673299998</v>
      </c>
      <c r="R6352" s="20">
        <v>0.70014500000000002</v>
      </c>
      <c r="S6352" s="20">
        <v>6.29983</v>
      </c>
      <c r="T6352" s="20">
        <v>0.30199999999999999</v>
      </c>
      <c r="U6352" s="20">
        <v>0.30499999999999999</v>
      </c>
      <c r="V6352" s="20">
        <f t="shared" si="198"/>
        <v>1.3471293204254997</v>
      </c>
      <c r="W6352" s="20">
        <f t="shared" si="199"/>
        <v>12.069228488617499</v>
      </c>
    </row>
    <row r="6353" spans="1:23" x14ac:dyDescent="0.25">
      <c r="A6353" s="18">
        <v>48805</v>
      </c>
      <c r="B6353" s="18">
        <v>48721</v>
      </c>
      <c r="C6353" s="18">
        <v>6430</v>
      </c>
      <c r="D6353" s="18">
        <v>6430</v>
      </c>
      <c r="E6353" s="18" t="s">
        <v>116</v>
      </c>
      <c r="F6353" s="18" t="s">
        <v>196</v>
      </c>
      <c r="G6353" s="19">
        <v>3.3623564162499999</v>
      </c>
      <c r="H6353" s="19">
        <v>1.3607</v>
      </c>
      <c r="I6353" s="18" t="s">
        <v>79</v>
      </c>
      <c r="J6353" s="18" t="s">
        <v>80</v>
      </c>
      <c r="K6353" s="18">
        <v>16</v>
      </c>
      <c r="L6353" s="18">
        <v>60</v>
      </c>
      <c r="M6353" s="18" t="s">
        <v>71</v>
      </c>
      <c r="N6353" s="18" t="s">
        <v>76</v>
      </c>
      <c r="O6353" s="18" t="s">
        <v>75</v>
      </c>
      <c r="P6353" s="19">
        <v>2485.5626137099998</v>
      </c>
      <c r="Q6353" s="19">
        <v>146463.65963400001</v>
      </c>
      <c r="R6353" s="20">
        <v>0.70014500000000002</v>
      </c>
      <c r="S6353" s="20">
        <v>6.29983</v>
      </c>
      <c r="T6353" s="20">
        <v>0.30199999999999999</v>
      </c>
      <c r="U6353" s="20">
        <v>0.30499999999999999</v>
      </c>
      <c r="V6353" s="20">
        <f t="shared" si="198"/>
        <v>0.66497573644699992</v>
      </c>
      <c r="W6353" s="20">
        <f t="shared" si="199"/>
        <v>5.9576641832950008</v>
      </c>
    </row>
    <row r="6354" spans="1:23" x14ac:dyDescent="0.25">
      <c r="A6354" s="18">
        <v>48806</v>
      </c>
      <c r="B6354" s="18">
        <v>48722</v>
      </c>
      <c r="C6354" s="18">
        <v>6430</v>
      </c>
      <c r="D6354" s="18">
        <v>6430</v>
      </c>
      <c r="E6354" s="18" t="s">
        <v>116</v>
      </c>
      <c r="F6354" s="18" t="s">
        <v>196</v>
      </c>
      <c r="G6354" s="19">
        <v>178.15024802600001</v>
      </c>
      <c r="H6354" s="19">
        <v>72.094800000000006</v>
      </c>
      <c r="I6354" s="18" t="s">
        <v>79</v>
      </c>
      <c r="J6354" s="18" t="s">
        <v>80</v>
      </c>
      <c r="K6354" s="18">
        <v>16</v>
      </c>
      <c r="L6354" s="18">
        <v>60</v>
      </c>
      <c r="M6354" s="18" t="s">
        <v>71</v>
      </c>
      <c r="N6354" s="18" t="s">
        <v>76</v>
      </c>
      <c r="O6354" s="18" t="s">
        <v>75</v>
      </c>
      <c r="P6354" s="19">
        <v>40698.554755999998</v>
      </c>
      <c r="Q6354" s="19">
        <v>7760193.76315</v>
      </c>
      <c r="R6354" s="20">
        <v>0.70014500000000002</v>
      </c>
      <c r="S6354" s="20">
        <v>6.29983</v>
      </c>
      <c r="T6354" s="20">
        <v>0.30199999999999999</v>
      </c>
      <c r="U6354" s="20">
        <v>0.30499999999999999</v>
      </c>
      <c r="V6354" s="20">
        <f t="shared" si="198"/>
        <v>35.232815994707998</v>
      </c>
      <c r="W6354" s="20">
        <f t="shared" si="199"/>
        <v>315.65856379938003</v>
      </c>
    </row>
    <row r="6355" spans="1:23" x14ac:dyDescent="0.25">
      <c r="A6355" s="18">
        <v>48807</v>
      </c>
      <c r="B6355" s="18">
        <v>48723</v>
      </c>
      <c r="C6355" s="18">
        <v>6430</v>
      </c>
      <c r="D6355" s="18">
        <v>6430</v>
      </c>
      <c r="E6355" s="18" t="s">
        <v>116</v>
      </c>
      <c r="F6355" s="18" t="s">
        <v>196</v>
      </c>
      <c r="G6355" s="19">
        <v>1.42153329609</v>
      </c>
      <c r="H6355" s="19">
        <v>0.57527399999999995</v>
      </c>
      <c r="I6355" s="18" t="s">
        <v>79</v>
      </c>
      <c r="J6355" s="18" t="s">
        <v>80</v>
      </c>
      <c r="K6355" s="18">
        <v>16</v>
      </c>
      <c r="L6355" s="18">
        <v>60</v>
      </c>
      <c r="M6355" s="18" t="s">
        <v>71</v>
      </c>
      <c r="N6355" s="18" t="s">
        <v>76</v>
      </c>
      <c r="O6355" s="18" t="s">
        <v>75</v>
      </c>
      <c r="P6355" s="19">
        <v>913.48693119699999</v>
      </c>
      <c r="Q6355" s="19">
        <v>61921.742689699997</v>
      </c>
      <c r="R6355" s="20">
        <v>0.70014500000000002</v>
      </c>
      <c r="S6355" s="20">
        <v>6.29983</v>
      </c>
      <c r="T6355" s="20">
        <v>0.30199999999999999</v>
      </c>
      <c r="U6355" s="20">
        <v>0.30499999999999999</v>
      </c>
      <c r="V6355" s="20">
        <f t="shared" si="198"/>
        <v>0.28113709988153995</v>
      </c>
      <c r="W6355" s="20">
        <f t="shared" si="199"/>
        <v>2.5187692403769</v>
      </c>
    </row>
    <row r="6356" spans="1:23" x14ac:dyDescent="0.25">
      <c r="A6356" s="18">
        <v>48808</v>
      </c>
      <c r="B6356" s="18">
        <v>48724</v>
      </c>
      <c r="C6356" s="18">
        <v>6430</v>
      </c>
      <c r="D6356" s="18">
        <v>6430</v>
      </c>
      <c r="E6356" s="18" t="s">
        <v>116</v>
      </c>
      <c r="F6356" s="18" t="s">
        <v>196</v>
      </c>
      <c r="G6356" s="19">
        <v>2.9530607335400001</v>
      </c>
      <c r="H6356" s="19">
        <v>1.19506</v>
      </c>
      <c r="I6356" s="18" t="s">
        <v>79</v>
      </c>
      <c r="J6356" s="18" t="s">
        <v>80</v>
      </c>
      <c r="K6356" s="18">
        <v>16</v>
      </c>
      <c r="L6356" s="18">
        <v>60</v>
      </c>
      <c r="M6356" s="18" t="s">
        <v>71</v>
      </c>
      <c r="N6356" s="18" t="s">
        <v>76</v>
      </c>
      <c r="O6356" s="18" t="s">
        <v>75</v>
      </c>
      <c r="P6356" s="19">
        <v>1306.7078376699999</v>
      </c>
      <c r="Q6356" s="19">
        <v>128634.81101200001</v>
      </c>
      <c r="R6356" s="20">
        <v>0.70014500000000002</v>
      </c>
      <c r="S6356" s="20">
        <v>6.29983</v>
      </c>
      <c r="T6356" s="20">
        <v>0.30199999999999999</v>
      </c>
      <c r="U6356" s="20">
        <v>0.30499999999999999</v>
      </c>
      <c r="V6356" s="20">
        <f t="shared" si="198"/>
        <v>0.58402726802259997</v>
      </c>
      <c r="W6356" s="20">
        <f t="shared" si="199"/>
        <v>5.2324290136610001</v>
      </c>
    </row>
    <row r="6357" spans="1:23" x14ac:dyDescent="0.25">
      <c r="A6357" s="18">
        <v>48809</v>
      </c>
      <c r="B6357" s="18">
        <v>48725</v>
      </c>
      <c r="C6357" s="18">
        <v>6430</v>
      </c>
      <c r="D6357" s="18">
        <v>6430</v>
      </c>
      <c r="E6357" s="18" t="s">
        <v>116</v>
      </c>
      <c r="F6357" s="18" t="s">
        <v>196</v>
      </c>
      <c r="G6357" s="19">
        <v>18.461557796899999</v>
      </c>
      <c r="H6357" s="19">
        <v>7.4711299999999996</v>
      </c>
      <c r="I6357" s="18" t="s">
        <v>79</v>
      </c>
      <c r="J6357" s="18" t="s">
        <v>80</v>
      </c>
      <c r="K6357" s="18">
        <v>16</v>
      </c>
      <c r="L6357" s="18">
        <v>60</v>
      </c>
      <c r="M6357" s="18" t="s">
        <v>71</v>
      </c>
      <c r="N6357" s="18" t="s">
        <v>76</v>
      </c>
      <c r="O6357" s="18" t="s">
        <v>75</v>
      </c>
      <c r="P6357" s="19">
        <v>9449.7910937899996</v>
      </c>
      <c r="Q6357" s="19">
        <v>804182.24089300004</v>
      </c>
      <c r="R6357" s="20">
        <v>0.70014500000000002</v>
      </c>
      <c r="S6357" s="20">
        <v>6.29983</v>
      </c>
      <c r="T6357" s="20">
        <v>0.30199999999999999</v>
      </c>
      <c r="U6357" s="20">
        <v>0.30499999999999999</v>
      </c>
      <c r="V6357" s="20">
        <f t="shared" si="198"/>
        <v>3.6511502710673001</v>
      </c>
      <c r="W6357" s="20">
        <f t="shared" si="199"/>
        <v>32.711459990990498</v>
      </c>
    </row>
    <row r="6358" spans="1:23" x14ac:dyDescent="0.25">
      <c r="A6358" s="18">
        <v>48810</v>
      </c>
      <c r="B6358" s="18">
        <v>48726</v>
      </c>
      <c r="C6358" s="18">
        <v>6430</v>
      </c>
      <c r="D6358" s="18">
        <v>6430</v>
      </c>
      <c r="E6358" s="18" t="s">
        <v>116</v>
      </c>
      <c r="F6358" s="18" t="s">
        <v>196</v>
      </c>
      <c r="G6358" s="19">
        <v>13.673595414399999</v>
      </c>
      <c r="H6358" s="19">
        <v>5.5335099999999997</v>
      </c>
      <c r="I6358" s="18" t="s">
        <v>79</v>
      </c>
      <c r="J6358" s="18" t="s">
        <v>80</v>
      </c>
      <c r="K6358" s="18">
        <v>16</v>
      </c>
      <c r="L6358" s="18">
        <v>60</v>
      </c>
      <c r="M6358" s="18" t="s">
        <v>71</v>
      </c>
      <c r="N6358" s="18" t="s">
        <v>76</v>
      </c>
      <c r="O6358" s="18" t="s">
        <v>75</v>
      </c>
      <c r="P6358" s="19">
        <v>6551.9852315400003</v>
      </c>
      <c r="Q6358" s="19">
        <v>595619.43376499997</v>
      </c>
      <c r="R6358" s="20">
        <v>0.70014500000000002</v>
      </c>
      <c r="S6358" s="20">
        <v>6.29983</v>
      </c>
      <c r="T6358" s="20">
        <v>0.30199999999999999</v>
      </c>
      <c r="U6358" s="20">
        <v>0.30499999999999999</v>
      </c>
      <c r="V6358" s="20">
        <f t="shared" si="198"/>
        <v>2.7042330325470996</v>
      </c>
      <c r="W6358" s="20">
        <f t="shared" si="199"/>
        <v>24.2278197507935</v>
      </c>
    </row>
    <row r="6359" spans="1:23" x14ac:dyDescent="0.25">
      <c r="A6359" s="18">
        <v>48811</v>
      </c>
      <c r="B6359" s="18">
        <v>48727</v>
      </c>
      <c r="C6359" s="18">
        <v>6430</v>
      </c>
      <c r="D6359" s="18">
        <v>6430</v>
      </c>
      <c r="E6359" s="18" t="s">
        <v>116</v>
      </c>
      <c r="F6359" s="18" t="s">
        <v>196</v>
      </c>
      <c r="G6359" s="19">
        <v>40.614020614899999</v>
      </c>
      <c r="H6359" s="19">
        <v>16.4359</v>
      </c>
      <c r="I6359" s="18" t="s">
        <v>79</v>
      </c>
      <c r="J6359" s="18" t="s">
        <v>80</v>
      </c>
      <c r="K6359" s="18">
        <v>16</v>
      </c>
      <c r="L6359" s="18">
        <v>60</v>
      </c>
      <c r="M6359" s="18" t="s">
        <v>71</v>
      </c>
      <c r="N6359" s="18" t="s">
        <v>76</v>
      </c>
      <c r="O6359" s="18" t="s">
        <v>75</v>
      </c>
      <c r="P6359" s="19">
        <v>9551.5753661100007</v>
      </c>
      <c r="Q6359" s="19">
        <v>1769139.6614099999</v>
      </c>
      <c r="R6359" s="20">
        <v>0.70014500000000002</v>
      </c>
      <c r="S6359" s="20">
        <v>6.29983</v>
      </c>
      <c r="T6359" s="20">
        <v>0.30199999999999999</v>
      </c>
      <c r="U6359" s="20">
        <v>0.30499999999999999</v>
      </c>
      <c r="V6359" s="20">
        <f t="shared" si="198"/>
        <v>8.0322442174390005</v>
      </c>
      <c r="W6359" s="20">
        <f t="shared" si="199"/>
        <v>71.962646248415012</v>
      </c>
    </row>
    <row r="6360" spans="1:23" x14ac:dyDescent="0.25">
      <c r="A6360" s="18">
        <v>48812</v>
      </c>
      <c r="B6360" s="18">
        <v>48728</v>
      </c>
      <c r="C6360" s="18">
        <v>6430</v>
      </c>
      <c r="D6360" s="18">
        <v>6430</v>
      </c>
      <c r="E6360" s="18" t="s">
        <v>116</v>
      </c>
      <c r="F6360" s="18" t="s">
        <v>196</v>
      </c>
      <c r="G6360" s="19">
        <v>6.8841825794200003E-5</v>
      </c>
      <c r="H6360" s="19">
        <v>2.7859299999999999E-5</v>
      </c>
      <c r="I6360" s="18" t="s">
        <v>79</v>
      </c>
      <c r="J6360" s="18" t="s">
        <v>80</v>
      </c>
      <c r="K6360" s="18">
        <v>16</v>
      </c>
      <c r="L6360" s="18">
        <v>60</v>
      </c>
      <c r="M6360" s="18" t="s">
        <v>71</v>
      </c>
      <c r="N6360" s="18" t="s">
        <v>76</v>
      </c>
      <c r="O6360" s="18" t="s">
        <v>75</v>
      </c>
      <c r="P6360" s="19">
        <v>8.4908447684400006</v>
      </c>
      <c r="Q6360" s="19">
        <v>2.9987379414399999</v>
      </c>
      <c r="R6360" s="20">
        <v>0.70014500000000002</v>
      </c>
      <c r="S6360" s="20">
        <v>6.29983</v>
      </c>
      <c r="T6360" s="20">
        <v>0.30199999999999999</v>
      </c>
      <c r="U6360" s="20">
        <v>0.30499999999999999</v>
      </c>
      <c r="V6360" s="20">
        <f t="shared" si="198"/>
        <v>1.3614873619753E-5</v>
      </c>
      <c r="W6360" s="20">
        <f t="shared" si="199"/>
        <v>1.21978653473705E-4</v>
      </c>
    </row>
    <row r="6361" spans="1:23" x14ac:dyDescent="0.25">
      <c r="A6361" s="18">
        <v>48813</v>
      </c>
      <c r="B6361" s="18">
        <v>48729</v>
      </c>
      <c r="C6361" s="18">
        <v>6430</v>
      </c>
      <c r="D6361" s="18">
        <v>6430</v>
      </c>
      <c r="E6361" s="18" t="s">
        <v>116</v>
      </c>
      <c r="F6361" s="18" t="s">
        <v>196</v>
      </c>
      <c r="G6361" s="19">
        <v>9.40479709291</v>
      </c>
      <c r="H6361" s="19">
        <v>3.80599</v>
      </c>
      <c r="I6361" s="18" t="s">
        <v>79</v>
      </c>
      <c r="J6361" s="18" t="s">
        <v>80</v>
      </c>
      <c r="K6361" s="18">
        <v>16</v>
      </c>
      <c r="L6361" s="18">
        <v>60</v>
      </c>
      <c r="M6361" s="18" t="s">
        <v>71</v>
      </c>
      <c r="N6361" s="18" t="s">
        <v>76</v>
      </c>
      <c r="O6361" s="18" t="s">
        <v>75</v>
      </c>
      <c r="P6361" s="19">
        <v>4417.4080432399996</v>
      </c>
      <c r="Q6361" s="19">
        <v>409671.32267800003</v>
      </c>
      <c r="R6361" s="20">
        <v>0.70014500000000002</v>
      </c>
      <c r="S6361" s="20">
        <v>6.29983</v>
      </c>
      <c r="T6361" s="20">
        <v>0.30199999999999999</v>
      </c>
      <c r="U6361" s="20">
        <v>0.30499999999999999</v>
      </c>
      <c r="V6361" s="20">
        <f t="shared" si="198"/>
        <v>1.8599919182478999</v>
      </c>
      <c r="W6361" s="20">
        <f t="shared" si="199"/>
        <v>16.664077537281504</v>
      </c>
    </row>
    <row r="6362" spans="1:23" x14ac:dyDescent="0.25">
      <c r="A6362" s="18">
        <v>48814</v>
      </c>
      <c r="B6362" s="18">
        <v>48730</v>
      </c>
      <c r="C6362" s="18">
        <v>6430</v>
      </c>
      <c r="D6362" s="18">
        <v>6430</v>
      </c>
      <c r="E6362" s="18" t="s">
        <v>116</v>
      </c>
      <c r="F6362" s="18" t="s">
        <v>196</v>
      </c>
      <c r="G6362" s="19">
        <v>16.9990139933</v>
      </c>
      <c r="H6362" s="19">
        <v>6.8792600000000004</v>
      </c>
      <c r="I6362" s="18" t="s">
        <v>79</v>
      </c>
      <c r="J6362" s="18" t="s">
        <v>80</v>
      </c>
      <c r="K6362" s="18">
        <v>16</v>
      </c>
      <c r="L6362" s="18">
        <v>60</v>
      </c>
      <c r="M6362" s="18" t="s">
        <v>71</v>
      </c>
      <c r="N6362" s="18" t="s">
        <v>76</v>
      </c>
      <c r="O6362" s="18" t="s">
        <v>75</v>
      </c>
      <c r="P6362" s="19">
        <v>12887.21098</v>
      </c>
      <c r="Q6362" s="19">
        <v>740474.08764699998</v>
      </c>
      <c r="R6362" s="20">
        <v>0.70014500000000002</v>
      </c>
      <c r="S6362" s="20">
        <v>6.29983</v>
      </c>
      <c r="T6362" s="20">
        <v>0.30199999999999999</v>
      </c>
      <c r="U6362" s="20">
        <v>0.30499999999999999</v>
      </c>
      <c r="V6362" s="20">
        <f t="shared" si="198"/>
        <v>3.3619026859046</v>
      </c>
      <c r="W6362" s="20">
        <f t="shared" si="199"/>
        <v>30.120027125431005</v>
      </c>
    </row>
    <row r="6363" spans="1:23" x14ac:dyDescent="0.25">
      <c r="A6363" s="18">
        <v>48815</v>
      </c>
      <c r="B6363" s="18">
        <v>48731</v>
      </c>
      <c r="C6363" s="18">
        <v>6430</v>
      </c>
      <c r="D6363" s="18">
        <v>6430</v>
      </c>
      <c r="E6363" s="18" t="s">
        <v>116</v>
      </c>
      <c r="F6363" s="18" t="s">
        <v>196</v>
      </c>
      <c r="G6363" s="19">
        <v>12.0321815005</v>
      </c>
      <c r="H6363" s="19">
        <v>4.8692500000000001</v>
      </c>
      <c r="I6363" s="18" t="s">
        <v>79</v>
      </c>
      <c r="J6363" s="18" t="s">
        <v>80</v>
      </c>
      <c r="K6363" s="18">
        <v>16</v>
      </c>
      <c r="L6363" s="18">
        <v>60</v>
      </c>
      <c r="M6363" s="18" t="s">
        <v>71</v>
      </c>
      <c r="N6363" s="18" t="s">
        <v>76</v>
      </c>
      <c r="O6363" s="18" t="s">
        <v>75</v>
      </c>
      <c r="P6363" s="19">
        <v>3244.9645072799999</v>
      </c>
      <c r="Q6363" s="19">
        <v>524119.72967600002</v>
      </c>
      <c r="R6363" s="20">
        <v>0.70014500000000002</v>
      </c>
      <c r="S6363" s="20">
        <v>6.29983</v>
      </c>
      <c r="T6363" s="20">
        <v>0.30199999999999999</v>
      </c>
      <c r="U6363" s="20">
        <v>0.30499999999999999</v>
      </c>
      <c r="V6363" s="20">
        <f t="shared" si="198"/>
        <v>2.3796083667925001</v>
      </c>
      <c r="W6363" s="20">
        <f t="shared" si="199"/>
        <v>21.319435823112503</v>
      </c>
    </row>
    <row r="6364" spans="1:23" x14ac:dyDescent="0.25">
      <c r="A6364" s="18">
        <v>48816</v>
      </c>
      <c r="B6364" s="18">
        <v>48732</v>
      </c>
      <c r="C6364" s="18">
        <v>6430</v>
      </c>
      <c r="D6364" s="18">
        <v>6430</v>
      </c>
      <c r="E6364" s="18" t="s">
        <v>116</v>
      </c>
      <c r="F6364" s="18" t="s">
        <v>196</v>
      </c>
      <c r="G6364" s="19">
        <v>5.7607767884300003</v>
      </c>
      <c r="H6364" s="19">
        <v>2.3313000000000001</v>
      </c>
      <c r="I6364" s="18" t="s">
        <v>79</v>
      </c>
      <c r="J6364" s="18" t="s">
        <v>80</v>
      </c>
      <c r="K6364" s="18">
        <v>16</v>
      </c>
      <c r="L6364" s="18">
        <v>60</v>
      </c>
      <c r="M6364" s="18" t="s">
        <v>71</v>
      </c>
      <c r="N6364" s="18" t="s">
        <v>76</v>
      </c>
      <c r="O6364" s="18" t="s">
        <v>75</v>
      </c>
      <c r="P6364" s="19">
        <v>3509.86013284</v>
      </c>
      <c r="Q6364" s="19">
        <v>250938.43314800001</v>
      </c>
      <c r="R6364" s="20">
        <v>0.70014500000000002</v>
      </c>
      <c r="S6364" s="20">
        <v>6.29983</v>
      </c>
      <c r="T6364" s="20">
        <v>0.30199999999999999</v>
      </c>
      <c r="U6364" s="20">
        <v>0.30499999999999999</v>
      </c>
      <c r="V6364" s="20">
        <f t="shared" si="198"/>
        <v>1.1393091308730001</v>
      </c>
      <c r="W6364" s="20">
        <f t="shared" si="199"/>
        <v>10.207321606905001</v>
      </c>
    </row>
    <row r="6365" spans="1:23" x14ac:dyDescent="0.25">
      <c r="A6365" s="18">
        <v>48817</v>
      </c>
      <c r="B6365" s="18">
        <v>48733</v>
      </c>
      <c r="C6365" s="18">
        <v>6430</v>
      </c>
      <c r="D6365" s="18">
        <v>6430</v>
      </c>
      <c r="E6365" s="18" t="s">
        <v>116</v>
      </c>
      <c r="F6365" s="18" t="s">
        <v>196</v>
      </c>
      <c r="G6365" s="19">
        <v>31.677980290899999</v>
      </c>
      <c r="H6365" s="19">
        <v>12.819599999999999</v>
      </c>
      <c r="I6365" s="18" t="s">
        <v>79</v>
      </c>
      <c r="J6365" s="18" t="s">
        <v>80</v>
      </c>
      <c r="K6365" s="18">
        <v>16</v>
      </c>
      <c r="L6365" s="18">
        <v>60</v>
      </c>
      <c r="M6365" s="18" t="s">
        <v>71</v>
      </c>
      <c r="N6365" s="18" t="s">
        <v>76</v>
      </c>
      <c r="O6365" s="18" t="s">
        <v>75</v>
      </c>
      <c r="P6365" s="19">
        <v>7556.77473715</v>
      </c>
      <c r="Q6365" s="19">
        <v>1379887.3019000001</v>
      </c>
      <c r="R6365" s="20">
        <v>0.70014500000000002</v>
      </c>
      <c r="S6365" s="20">
        <v>6.29983</v>
      </c>
      <c r="T6365" s="20">
        <v>0.30199999999999999</v>
      </c>
      <c r="U6365" s="20">
        <v>0.30499999999999999</v>
      </c>
      <c r="V6365" s="20">
        <f t="shared" si="198"/>
        <v>6.2649540317159991</v>
      </c>
      <c r="W6365" s="20">
        <f t="shared" si="199"/>
        <v>56.129103964260011</v>
      </c>
    </row>
    <row r="6366" spans="1:23" x14ac:dyDescent="0.25">
      <c r="A6366" s="18">
        <v>48818</v>
      </c>
      <c r="B6366" s="18">
        <v>48734</v>
      </c>
      <c r="C6366" s="18">
        <v>6430</v>
      </c>
      <c r="D6366" s="18">
        <v>6430</v>
      </c>
      <c r="E6366" s="18" t="s">
        <v>116</v>
      </c>
      <c r="F6366" s="18" t="s">
        <v>196</v>
      </c>
      <c r="G6366" s="19">
        <v>15.4615277687</v>
      </c>
      <c r="H6366" s="19">
        <v>6.2570600000000001</v>
      </c>
      <c r="I6366" s="18" t="s">
        <v>79</v>
      </c>
      <c r="J6366" s="18" t="s">
        <v>80</v>
      </c>
      <c r="K6366" s="18">
        <v>16</v>
      </c>
      <c r="L6366" s="18">
        <v>60</v>
      </c>
      <c r="M6366" s="18" t="s">
        <v>71</v>
      </c>
      <c r="N6366" s="18" t="s">
        <v>76</v>
      </c>
      <c r="O6366" s="18" t="s">
        <v>75</v>
      </c>
      <c r="P6366" s="19">
        <v>6504.5812708200001</v>
      </c>
      <c r="Q6366" s="19">
        <v>673501.45559000003</v>
      </c>
      <c r="R6366" s="20">
        <v>0.70014500000000002</v>
      </c>
      <c r="S6366" s="20">
        <v>6.29983</v>
      </c>
      <c r="T6366" s="20">
        <v>0.30199999999999999</v>
      </c>
      <c r="U6366" s="20">
        <v>0.30499999999999999</v>
      </c>
      <c r="V6366" s="20">
        <f t="shared" si="198"/>
        <v>3.0578327930425999</v>
      </c>
      <c r="W6366" s="20">
        <f t="shared" si="199"/>
        <v>27.395797938361003</v>
      </c>
    </row>
    <row r="6367" spans="1:23" x14ac:dyDescent="0.25">
      <c r="A6367" s="18">
        <v>48819</v>
      </c>
      <c r="B6367" s="18">
        <v>48735</v>
      </c>
      <c r="C6367" s="18">
        <v>6430</v>
      </c>
      <c r="D6367" s="18">
        <v>6430</v>
      </c>
      <c r="E6367" s="18" t="s">
        <v>116</v>
      </c>
      <c r="F6367" s="18" t="s">
        <v>196</v>
      </c>
      <c r="G6367" s="19">
        <v>12.6853697174</v>
      </c>
      <c r="H6367" s="19">
        <v>5.1335899999999999</v>
      </c>
      <c r="I6367" s="18" t="s">
        <v>79</v>
      </c>
      <c r="J6367" s="18" t="s">
        <v>80</v>
      </c>
      <c r="K6367" s="18">
        <v>16</v>
      </c>
      <c r="L6367" s="18">
        <v>60</v>
      </c>
      <c r="M6367" s="18" t="s">
        <v>71</v>
      </c>
      <c r="N6367" s="18" t="s">
        <v>76</v>
      </c>
      <c r="O6367" s="18" t="s">
        <v>75</v>
      </c>
      <c r="P6367" s="19">
        <v>6172.0394412400001</v>
      </c>
      <c r="Q6367" s="19">
        <v>552572.49459400005</v>
      </c>
      <c r="R6367" s="20">
        <v>0.70014500000000002</v>
      </c>
      <c r="S6367" s="20">
        <v>6.29983</v>
      </c>
      <c r="T6367" s="20">
        <v>0.30199999999999999</v>
      </c>
      <c r="U6367" s="20">
        <v>0.30499999999999999</v>
      </c>
      <c r="V6367" s="20">
        <f t="shared" si="198"/>
        <v>2.5087916446438996</v>
      </c>
      <c r="W6367" s="20">
        <f t="shared" si="199"/>
        <v>22.4768172813415</v>
      </c>
    </row>
    <row r="6368" spans="1:23" x14ac:dyDescent="0.25">
      <c r="A6368" s="18">
        <v>48820</v>
      </c>
      <c r="B6368" s="18">
        <v>48736</v>
      </c>
      <c r="C6368" s="18">
        <v>6430</v>
      </c>
      <c r="D6368" s="18">
        <v>6430</v>
      </c>
      <c r="E6368" s="18" t="s">
        <v>116</v>
      </c>
      <c r="F6368" s="18" t="s">
        <v>196</v>
      </c>
      <c r="G6368" s="19">
        <v>8.2812577223799995</v>
      </c>
      <c r="H6368" s="19">
        <v>3.3513099999999998</v>
      </c>
      <c r="I6368" s="18" t="s">
        <v>79</v>
      </c>
      <c r="J6368" s="18" t="s">
        <v>80</v>
      </c>
      <c r="K6368" s="18">
        <v>16</v>
      </c>
      <c r="L6368" s="18">
        <v>60</v>
      </c>
      <c r="M6368" s="18" t="s">
        <v>71</v>
      </c>
      <c r="N6368" s="18" t="s">
        <v>76</v>
      </c>
      <c r="O6368" s="18" t="s">
        <v>75</v>
      </c>
      <c r="P6368" s="19">
        <v>3030.1084168699999</v>
      </c>
      <c r="Q6368" s="19">
        <v>360730.14346200001</v>
      </c>
      <c r="R6368" s="20">
        <v>0.70014500000000002</v>
      </c>
      <c r="S6368" s="20">
        <v>6.29983</v>
      </c>
      <c r="T6368" s="20">
        <v>0.30199999999999999</v>
      </c>
      <c r="U6368" s="20">
        <v>0.30499999999999999</v>
      </c>
      <c r="V6368" s="20">
        <f t="shared" si="198"/>
        <v>1.6377892520850998</v>
      </c>
      <c r="W6368" s="20">
        <f t="shared" si="199"/>
        <v>14.673314877723502</v>
      </c>
    </row>
    <row r="6369" spans="1:23" x14ac:dyDescent="0.25">
      <c r="A6369" s="18">
        <v>48821</v>
      </c>
      <c r="B6369" s="18">
        <v>48737</v>
      </c>
      <c r="C6369" s="18">
        <v>6430</v>
      </c>
      <c r="D6369" s="18">
        <v>6430</v>
      </c>
      <c r="E6369" s="18" t="s">
        <v>116</v>
      </c>
      <c r="F6369" s="18" t="s">
        <v>196</v>
      </c>
      <c r="G6369" s="19">
        <v>4.4939883400599996</v>
      </c>
      <c r="H6369" s="19">
        <v>1.8186500000000001</v>
      </c>
      <c r="I6369" s="18" t="s">
        <v>79</v>
      </c>
      <c r="J6369" s="18" t="s">
        <v>80</v>
      </c>
      <c r="K6369" s="18">
        <v>16</v>
      </c>
      <c r="L6369" s="18">
        <v>60</v>
      </c>
      <c r="M6369" s="18" t="s">
        <v>71</v>
      </c>
      <c r="N6369" s="18" t="s">
        <v>76</v>
      </c>
      <c r="O6369" s="18" t="s">
        <v>75</v>
      </c>
      <c r="P6369" s="19">
        <v>2024.2946346000001</v>
      </c>
      <c r="Q6369" s="19">
        <v>195757.34906099999</v>
      </c>
      <c r="R6369" s="20">
        <v>0.70014500000000002</v>
      </c>
      <c r="S6369" s="20">
        <v>6.29983</v>
      </c>
      <c r="T6369" s="20">
        <v>0.30199999999999999</v>
      </c>
      <c r="U6369" s="20">
        <v>0.30499999999999999</v>
      </c>
      <c r="V6369" s="20">
        <f t="shared" si="198"/>
        <v>0.88877645556649998</v>
      </c>
      <c r="W6369" s="20">
        <f t="shared" si="199"/>
        <v>7.962744151502501</v>
      </c>
    </row>
    <row r="6370" spans="1:23" x14ac:dyDescent="0.25">
      <c r="A6370" s="18">
        <v>48822</v>
      </c>
      <c r="B6370" s="18">
        <v>48738</v>
      </c>
      <c r="C6370" s="18">
        <v>6430</v>
      </c>
      <c r="D6370" s="18">
        <v>6430</v>
      </c>
      <c r="E6370" s="18" t="s">
        <v>116</v>
      </c>
      <c r="F6370" s="18" t="s">
        <v>196</v>
      </c>
      <c r="G6370" s="19">
        <v>38.030752946600003</v>
      </c>
      <c r="H6370" s="19">
        <v>15.390499999999999</v>
      </c>
      <c r="I6370" s="18" t="s">
        <v>79</v>
      </c>
      <c r="J6370" s="18" t="s">
        <v>80</v>
      </c>
      <c r="K6370" s="18">
        <v>16</v>
      </c>
      <c r="L6370" s="18">
        <v>60</v>
      </c>
      <c r="M6370" s="18" t="s">
        <v>71</v>
      </c>
      <c r="N6370" s="18" t="s">
        <v>76</v>
      </c>
      <c r="O6370" s="18" t="s">
        <v>75</v>
      </c>
      <c r="P6370" s="19">
        <v>12931.5052032</v>
      </c>
      <c r="Q6370" s="19">
        <v>1656612.9718800001</v>
      </c>
      <c r="R6370" s="20">
        <v>0.70014500000000002</v>
      </c>
      <c r="S6370" s="20">
        <v>6.29983</v>
      </c>
      <c r="T6370" s="20">
        <v>0.30199999999999999</v>
      </c>
      <c r="U6370" s="20">
        <v>0.30499999999999999</v>
      </c>
      <c r="V6370" s="20">
        <f t="shared" si="198"/>
        <v>7.5213559725049999</v>
      </c>
      <c r="W6370" s="20">
        <f t="shared" si="199"/>
        <v>67.385485862425014</v>
      </c>
    </row>
    <row r="6371" spans="1:23" x14ac:dyDescent="0.25">
      <c r="A6371" s="18">
        <v>48823</v>
      </c>
      <c r="B6371" s="18">
        <v>48739</v>
      </c>
      <c r="C6371" s="18">
        <v>6430</v>
      </c>
      <c r="D6371" s="18">
        <v>6430</v>
      </c>
      <c r="E6371" s="18" t="s">
        <v>116</v>
      </c>
      <c r="F6371" s="18" t="s">
        <v>196</v>
      </c>
      <c r="G6371" s="19">
        <v>2.39843493448</v>
      </c>
      <c r="H6371" s="19">
        <v>0.97061200000000003</v>
      </c>
      <c r="I6371" s="18" t="s">
        <v>79</v>
      </c>
      <c r="J6371" s="18" t="s">
        <v>80</v>
      </c>
      <c r="K6371" s="18">
        <v>16</v>
      </c>
      <c r="L6371" s="18">
        <v>60</v>
      </c>
      <c r="M6371" s="18" t="s">
        <v>71</v>
      </c>
      <c r="N6371" s="18" t="s">
        <v>76</v>
      </c>
      <c r="O6371" s="18" t="s">
        <v>75</v>
      </c>
      <c r="P6371" s="19">
        <v>1285.9888285899999</v>
      </c>
      <c r="Q6371" s="19">
        <v>104475.407842</v>
      </c>
      <c r="R6371" s="20">
        <v>0.70014500000000002</v>
      </c>
      <c r="S6371" s="20">
        <v>6.29983</v>
      </c>
      <c r="T6371" s="20">
        <v>0.30199999999999999</v>
      </c>
      <c r="U6371" s="20">
        <v>0.30499999999999999</v>
      </c>
      <c r="V6371" s="20">
        <f t="shared" si="198"/>
        <v>0.47433925884051997</v>
      </c>
      <c r="W6371" s="20">
        <f t="shared" si="199"/>
        <v>4.2497099641922</v>
      </c>
    </row>
    <row r="6372" spans="1:23" x14ac:dyDescent="0.25">
      <c r="A6372" s="18">
        <v>48824</v>
      </c>
      <c r="B6372" s="18">
        <v>48740</v>
      </c>
      <c r="C6372" s="18">
        <v>6430</v>
      </c>
      <c r="D6372" s="18">
        <v>6430</v>
      </c>
      <c r="E6372" s="18" t="s">
        <v>116</v>
      </c>
      <c r="F6372" s="18" t="s">
        <v>196</v>
      </c>
      <c r="G6372" s="19">
        <v>9.6086054139799995</v>
      </c>
      <c r="H6372" s="19">
        <v>3.8884599999999998</v>
      </c>
      <c r="I6372" s="18" t="s">
        <v>79</v>
      </c>
      <c r="J6372" s="18" t="s">
        <v>80</v>
      </c>
      <c r="K6372" s="18">
        <v>16</v>
      </c>
      <c r="L6372" s="18">
        <v>60</v>
      </c>
      <c r="M6372" s="18" t="s">
        <v>71</v>
      </c>
      <c r="N6372" s="18" t="s">
        <v>76</v>
      </c>
      <c r="O6372" s="18" t="s">
        <v>75</v>
      </c>
      <c r="P6372" s="19">
        <v>3029.9649335300001</v>
      </c>
      <c r="Q6372" s="19">
        <v>418549.17763300001</v>
      </c>
      <c r="R6372" s="20">
        <v>0.70014500000000002</v>
      </c>
      <c r="S6372" s="20">
        <v>6.29983</v>
      </c>
      <c r="T6372" s="20">
        <v>0.30199999999999999</v>
      </c>
      <c r="U6372" s="20">
        <v>0.30499999999999999</v>
      </c>
      <c r="V6372" s="20">
        <f t="shared" si="198"/>
        <v>1.9002951070365997</v>
      </c>
      <c r="W6372" s="20">
        <f t="shared" si="199"/>
        <v>17.025162688451001</v>
      </c>
    </row>
    <row r="6373" spans="1:23" x14ac:dyDescent="0.25">
      <c r="A6373" s="18">
        <v>48825</v>
      </c>
      <c r="B6373" s="18">
        <v>48741</v>
      </c>
      <c r="C6373" s="18">
        <v>6430</v>
      </c>
      <c r="D6373" s="18">
        <v>6430</v>
      </c>
      <c r="E6373" s="18" t="s">
        <v>116</v>
      </c>
      <c r="F6373" s="18" t="s">
        <v>196</v>
      </c>
      <c r="G6373" s="19">
        <v>16.987185389</v>
      </c>
      <c r="H6373" s="19">
        <v>6.8744699999999996</v>
      </c>
      <c r="I6373" s="18" t="s">
        <v>79</v>
      </c>
      <c r="J6373" s="18" t="s">
        <v>80</v>
      </c>
      <c r="K6373" s="18">
        <v>16</v>
      </c>
      <c r="L6373" s="18">
        <v>60</v>
      </c>
      <c r="M6373" s="18" t="s">
        <v>71</v>
      </c>
      <c r="N6373" s="18" t="s">
        <v>76</v>
      </c>
      <c r="O6373" s="18" t="s">
        <v>75</v>
      </c>
      <c r="P6373" s="19">
        <v>6707.5366013000003</v>
      </c>
      <c r="Q6373" s="19">
        <v>739958.83570199995</v>
      </c>
      <c r="R6373" s="20">
        <v>0.70014500000000002</v>
      </c>
      <c r="S6373" s="20">
        <v>6.29983</v>
      </c>
      <c r="T6373" s="20">
        <v>0.30199999999999999</v>
      </c>
      <c r="U6373" s="20">
        <v>0.30499999999999999</v>
      </c>
      <c r="V6373" s="20">
        <f t="shared" si="198"/>
        <v>3.3595618071086997</v>
      </c>
      <c r="W6373" s="20">
        <f t="shared" si="199"/>
        <v>30.099054676369501</v>
      </c>
    </row>
    <row r="6374" spans="1:23" x14ac:dyDescent="0.25">
      <c r="A6374" s="18">
        <v>48826</v>
      </c>
      <c r="B6374" s="18">
        <v>48742</v>
      </c>
      <c r="C6374" s="18">
        <v>6430</v>
      </c>
      <c r="D6374" s="18">
        <v>6430</v>
      </c>
      <c r="E6374" s="18" t="s">
        <v>116</v>
      </c>
      <c r="F6374" s="18" t="s">
        <v>196</v>
      </c>
      <c r="G6374" s="19">
        <v>3.4374389604300002</v>
      </c>
      <c r="H6374" s="19">
        <v>1.3910800000000001</v>
      </c>
      <c r="I6374" s="18" t="s">
        <v>79</v>
      </c>
      <c r="J6374" s="18" t="s">
        <v>80</v>
      </c>
      <c r="K6374" s="18">
        <v>16</v>
      </c>
      <c r="L6374" s="18">
        <v>60</v>
      </c>
      <c r="M6374" s="18" t="s">
        <v>71</v>
      </c>
      <c r="N6374" s="18" t="s">
        <v>76</v>
      </c>
      <c r="O6374" s="18" t="s">
        <v>75</v>
      </c>
      <c r="P6374" s="19">
        <v>1865.44317735</v>
      </c>
      <c r="Q6374" s="19">
        <v>149734.24217700001</v>
      </c>
      <c r="R6374" s="20">
        <v>0.70014500000000002</v>
      </c>
      <c r="S6374" s="20">
        <v>6.29983</v>
      </c>
      <c r="T6374" s="20">
        <v>0.30199999999999999</v>
      </c>
      <c r="U6374" s="20">
        <v>0.30499999999999999</v>
      </c>
      <c r="V6374" s="20">
        <f t="shared" si="198"/>
        <v>0.67982247920680006</v>
      </c>
      <c r="W6374" s="20">
        <f t="shared" si="199"/>
        <v>6.0906794238980009</v>
      </c>
    </row>
    <row r="6375" spans="1:23" x14ac:dyDescent="0.25">
      <c r="A6375" s="18">
        <v>48827</v>
      </c>
      <c r="B6375" s="18">
        <v>48743</v>
      </c>
      <c r="C6375" s="18">
        <v>6430</v>
      </c>
      <c r="D6375" s="18">
        <v>6430</v>
      </c>
      <c r="E6375" s="18" t="s">
        <v>116</v>
      </c>
      <c r="F6375" s="18" t="s">
        <v>196</v>
      </c>
      <c r="G6375" s="19">
        <v>117.931583898</v>
      </c>
      <c r="H6375" s="19">
        <v>47.725200000000001</v>
      </c>
      <c r="I6375" s="18" t="s">
        <v>79</v>
      </c>
      <c r="J6375" s="18" t="s">
        <v>80</v>
      </c>
      <c r="K6375" s="18">
        <v>16</v>
      </c>
      <c r="L6375" s="18">
        <v>60</v>
      </c>
      <c r="M6375" s="18" t="s">
        <v>71</v>
      </c>
      <c r="N6375" s="18" t="s">
        <v>76</v>
      </c>
      <c r="O6375" s="18" t="s">
        <v>75</v>
      </c>
      <c r="P6375" s="19">
        <v>31058.633028</v>
      </c>
      <c r="Q6375" s="19">
        <v>5137079.2462299997</v>
      </c>
      <c r="R6375" s="20">
        <v>0.70014500000000002</v>
      </c>
      <c r="S6375" s="20">
        <v>6.29983</v>
      </c>
      <c r="T6375" s="20">
        <v>0.30199999999999999</v>
      </c>
      <c r="U6375" s="20">
        <v>0.30499999999999999</v>
      </c>
      <c r="V6375" s="20">
        <f t="shared" si="198"/>
        <v>23.323362987491997</v>
      </c>
      <c r="W6375" s="20">
        <f t="shared" si="199"/>
        <v>208.95914946762005</v>
      </c>
    </row>
    <row r="6376" spans="1:23" x14ac:dyDescent="0.25">
      <c r="A6376" s="18">
        <v>48828</v>
      </c>
      <c r="B6376" s="18">
        <v>48744</v>
      </c>
      <c r="C6376" s="18">
        <v>6430</v>
      </c>
      <c r="D6376" s="18">
        <v>6430</v>
      </c>
      <c r="E6376" s="18" t="s">
        <v>116</v>
      </c>
      <c r="F6376" s="18" t="s">
        <v>196</v>
      </c>
      <c r="G6376" s="19">
        <v>4.1551925537500001</v>
      </c>
      <c r="H6376" s="19">
        <v>1.6815500000000001</v>
      </c>
      <c r="I6376" s="18" t="s">
        <v>79</v>
      </c>
      <c r="J6376" s="18" t="s">
        <v>80</v>
      </c>
      <c r="K6376" s="18">
        <v>16</v>
      </c>
      <c r="L6376" s="18">
        <v>60</v>
      </c>
      <c r="M6376" s="18" t="s">
        <v>71</v>
      </c>
      <c r="N6376" s="18" t="s">
        <v>76</v>
      </c>
      <c r="O6376" s="18" t="s">
        <v>75</v>
      </c>
      <c r="P6376" s="19">
        <v>1662.5079742999999</v>
      </c>
      <c r="Q6376" s="19">
        <v>180999.46364199999</v>
      </c>
      <c r="R6376" s="20">
        <v>0.70014500000000002</v>
      </c>
      <c r="S6376" s="20">
        <v>6.29983</v>
      </c>
      <c r="T6376" s="20">
        <v>0.30199999999999999</v>
      </c>
      <c r="U6376" s="20">
        <v>0.30499999999999999</v>
      </c>
      <c r="V6376" s="20">
        <f t="shared" si="198"/>
        <v>0.8217755196755</v>
      </c>
      <c r="W6376" s="20">
        <f t="shared" si="199"/>
        <v>7.3624679998675013</v>
      </c>
    </row>
    <row r="6377" spans="1:23" x14ac:dyDescent="0.25">
      <c r="A6377" s="18">
        <v>48829</v>
      </c>
      <c r="B6377" s="18">
        <v>48745</v>
      </c>
      <c r="C6377" s="18">
        <v>6430</v>
      </c>
      <c r="D6377" s="18">
        <v>6430</v>
      </c>
      <c r="E6377" s="18" t="s">
        <v>116</v>
      </c>
      <c r="F6377" s="18" t="s">
        <v>196</v>
      </c>
      <c r="G6377" s="19">
        <v>6.4419658362899996</v>
      </c>
      <c r="H6377" s="19">
        <v>2.60697</v>
      </c>
      <c r="I6377" s="18" t="s">
        <v>79</v>
      </c>
      <c r="J6377" s="18" t="s">
        <v>80</v>
      </c>
      <c r="K6377" s="18">
        <v>16</v>
      </c>
      <c r="L6377" s="18">
        <v>60</v>
      </c>
      <c r="M6377" s="18" t="s">
        <v>71</v>
      </c>
      <c r="N6377" s="18" t="s">
        <v>76</v>
      </c>
      <c r="O6377" s="18" t="s">
        <v>75</v>
      </c>
      <c r="P6377" s="19">
        <v>2212.4965866100001</v>
      </c>
      <c r="Q6377" s="19">
        <v>280610.90938299999</v>
      </c>
      <c r="R6377" s="20">
        <v>0.70014500000000002</v>
      </c>
      <c r="S6377" s="20">
        <v>6.29983</v>
      </c>
      <c r="T6377" s="20">
        <v>0.30199999999999999</v>
      </c>
      <c r="U6377" s="20">
        <v>0.30499999999999999</v>
      </c>
      <c r="V6377" s="20">
        <f t="shared" si="198"/>
        <v>1.2740293934336999</v>
      </c>
      <c r="W6377" s="20">
        <f t="shared" si="199"/>
        <v>11.414310131494501</v>
      </c>
    </row>
    <row r="6378" spans="1:23" x14ac:dyDescent="0.25">
      <c r="A6378" s="18">
        <v>48830</v>
      </c>
      <c r="B6378" s="18">
        <v>48746</v>
      </c>
      <c r="C6378" s="18">
        <v>6430</v>
      </c>
      <c r="D6378" s="18">
        <v>6430</v>
      </c>
      <c r="E6378" s="18" t="s">
        <v>116</v>
      </c>
      <c r="F6378" s="18" t="s">
        <v>196</v>
      </c>
      <c r="G6378" s="19">
        <v>8.8093859431300006E-2</v>
      </c>
      <c r="H6378" s="19">
        <v>3.5650300000000003E-2</v>
      </c>
      <c r="I6378" s="18" t="s">
        <v>79</v>
      </c>
      <c r="J6378" s="18" t="s">
        <v>80</v>
      </c>
      <c r="K6378" s="18">
        <v>16</v>
      </c>
      <c r="L6378" s="18">
        <v>60</v>
      </c>
      <c r="M6378" s="18" t="s">
        <v>71</v>
      </c>
      <c r="N6378" s="18" t="s">
        <v>76</v>
      </c>
      <c r="O6378" s="18" t="s">
        <v>75</v>
      </c>
      <c r="P6378" s="19">
        <v>305.441251411</v>
      </c>
      <c r="Q6378" s="19">
        <v>3837.3531670799998</v>
      </c>
      <c r="R6378" s="20">
        <v>0.70014500000000002</v>
      </c>
      <c r="S6378" s="20">
        <v>6.29983</v>
      </c>
      <c r="T6378" s="20">
        <v>0.30199999999999999</v>
      </c>
      <c r="U6378" s="20">
        <v>0.30499999999999999</v>
      </c>
      <c r="V6378" s="20">
        <f t="shared" si="198"/>
        <v>1.7422344746863001E-2</v>
      </c>
      <c r="W6378" s="20">
        <f t="shared" si="199"/>
        <v>0.15609062646705504</v>
      </c>
    </row>
    <row r="6379" spans="1:23" x14ac:dyDescent="0.25">
      <c r="A6379" s="18">
        <v>48831</v>
      </c>
      <c r="B6379" s="18">
        <v>48747</v>
      </c>
      <c r="C6379" s="18">
        <v>6430</v>
      </c>
      <c r="D6379" s="18">
        <v>6430</v>
      </c>
      <c r="E6379" s="18" t="s">
        <v>116</v>
      </c>
      <c r="F6379" s="18" t="s">
        <v>196</v>
      </c>
      <c r="G6379" s="19">
        <v>12.817190541</v>
      </c>
      <c r="H6379" s="19">
        <v>5.1869300000000003</v>
      </c>
      <c r="I6379" s="18" t="s">
        <v>79</v>
      </c>
      <c r="J6379" s="18" t="s">
        <v>80</v>
      </c>
      <c r="K6379" s="18">
        <v>16</v>
      </c>
      <c r="L6379" s="18">
        <v>60</v>
      </c>
      <c r="M6379" s="18" t="s">
        <v>71</v>
      </c>
      <c r="N6379" s="18" t="s">
        <v>76</v>
      </c>
      <c r="O6379" s="18" t="s">
        <v>75</v>
      </c>
      <c r="P6379" s="19">
        <v>2914.3965455299999</v>
      </c>
      <c r="Q6379" s="19">
        <v>558314.58670099999</v>
      </c>
      <c r="R6379" s="20">
        <v>0.70014500000000002</v>
      </c>
      <c r="S6379" s="20">
        <v>6.29983</v>
      </c>
      <c r="T6379" s="20">
        <v>0.30199999999999999</v>
      </c>
      <c r="U6379" s="20">
        <v>0.30499999999999999</v>
      </c>
      <c r="V6379" s="20">
        <f t="shared" si="198"/>
        <v>2.5348589671853001</v>
      </c>
      <c r="W6379" s="20">
        <f t="shared" si="199"/>
        <v>22.710360169220504</v>
      </c>
    </row>
    <row r="6380" spans="1:23" x14ac:dyDescent="0.25">
      <c r="A6380" s="18">
        <v>48832</v>
      </c>
      <c r="B6380" s="18">
        <v>48748</v>
      </c>
      <c r="C6380" s="18">
        <v>6430</v>
      </c>
      <c r="D6380" s="18">
        <v>6430</v>
      </c>
      <c r="E6380" s="18" t="s">
        <v>116</v>
      </c>
      <c r="F6380" s="18" t="s">
        <v>196</v>
      </c>
      <c r="G6380" s="19">
        <v>3.90391914811</v>
      </c>
      <c r="H6380" s="19">
        <v>1.57986</v>
      </c>
      <c r="I6380" s="18" t="s">
        <v>79</v>
      </c>
      <c r="J6380" s="18" t="s">
        <v>80</v>
      </c>
      <c r="K6380" s="18">
        <v>16</v>
      </c>
      <c r="L6380" s="18">
        <v>60</v>
      </c>
      <c r="M6380" s="18" t="s">
        <v>71</v>
      </c>
      <c r="N6380" s="18" t="s">
        <v>76</v>
      </c>
      <c r="O6380" s="18" t="s">
        <v>75</v>
      </c>
      <c r="P6380" s="19">
        <v>1501.9669950299999</v>
      </c>
      <c r="Q6380" s="19">
        <v>170054.03787299999</v>
      </c>
      <c r="R6380" s="20">
        <v>0.70014500000000002</v>
      </c>
      <c r="S6380" s="20">
        <v>6.29983</v>
      </c>
      <c r="T6380" s="20">
        <v>0.30199999999999999</v>
      </c>
      <c r="U6380" s="20">
        <v>0.30499999999999999</v>
      </c>
      <c r="V6380" s="20">
        <f t="shared" si="198"/>
        <v>0.77207949363060002</v>
      </c>
      <c r="W6380" s="20">
        <f t="shared" si="199"/>
        <v>6.9172303495410006</v>
      </c>
    </row>
    <row r="6381" spans="1:23" x14ac:dyDescent="0.25">
      <c r="A6381" s="18">
        <v>48833</v>
      </c>
      <c r="B6381" s="18">
        <v>48749</v>
      </c>
      <c r="C6381" s="18">
        <v>6430</v>
      </c>
      <c r="D6381" s="18">
        <v>6430</v>
      </c>
      <c r="E6381" s="18" t="s">
        <v>116</v>
      </c>
      <c r="F6381" s="18" t="s">
        <v>196</v>
      </c>
      <c r="G6381" s="19">
        <v>2.5850224369700001</v>
      </c>
      <c r="H6381" s="19">
        <v>1.0461199999999999</v>
      </c>
      <c r="I6381" s="18" t="s">
        <v>79</v>
      </c>
      <c r="J6381" s="18" t="s">
        <v>80</v>
      </c>
      <c r="K6381" s="18">
        <v>16</v>
      </c>
      <c r="L6381" s="18">
        <v>60</v>
      </c>
      <c r="M6381" s="18" t="s">
        <v>71</v>
      </c>
      <c r="N6381" s="18" t="s">
        <v>76</v>
      </c>
      <c r="O6381" s="18" t="s">
        <v>75</v>
      </c>
      <c r="P6381" s="19">
        <v>1269.6001033</v>
      </c>
      <c r="Q6381" s="19">
        <v>112603.12694099999</v>
      </c>
      <c r="R6381" s="20">
        <v>0.70014500000000002</v>
      </c>
      <c r="S6381" s="20">
        <v>6.29983</v>
      </c>
      <c r="T6381" s="20">
        <v>0.30199999999999999</v>
      </c>
      <c r="U6381" s="20">
        <v>0.30499999999999999</v>
      </c>
      <c r="V6381" s="20">
        <f t="shared" si="198"/>
        <v>0.51124010980519996</v>
      </c>
      <c r="W6381" s="20">
        <f t="shared" si="199"/>
        <v>4.5803128209219999</v>
      </c>
    </row>
    <row r="6382" spans="1:23" x14ac:dyDescent="0.25">
      <c r="A6382" s="18">
        <v>48834</v>
      </c>
      <c r="B6382" s="18">
        <v>48750</v>
      </c>
      <c r="C6382" s="18">
        <v>6430</v>
      </c>
      <c r="D6382" s="18">
        <v>6430</v>
      </c>
      <c r="E6382" s="18" t="s">
        <v>116</v>
      </c>
      <c r="F6382" s="18" t="s">
        <v>196</v>
      </c>
      <c r="G6382" s="19">
        <v>1.91631420525</v>
      </c>
      <c r="H6382" s="19">
        <v>0.775505</v>
      </c>
      <c r="I6382" s="18" t="s">
        <v>79</v>
      </c>
      <c r="J6382" s="18" t="s">
        <v>80</v>
      </c>
      <c r="K6382" s="18">
        <v>16</v>
      </c>
      <c r="L6382" s="18">
        <v>60</v>
      </c>
      <c r="M6382" s="18" t="s">
        <v>71</v>
      </c>
      <c r="N6382" s="18" t="s">
        <v>76</v>
      </c>
      <c r="O6382" s="18" t="s">
        <v>75</v>
      </c>
      <c r="P6382" s="19">
        <v>1859.2085102799999</v>
      </c>
      <c r="Q6382" s="19">
        <v>83474.312883199993</v>
      </c>
      <c r="R6382" s="20">
        <v>0.70014500000000002</v>
      </c>
      <c r="S6382" s="20">
        <v>6.29983</v>
      </c>
      <c r="T6382" s="20">
        <v>0.30199999999999999</v>
      </c>
      <c r="U6382" s="20">
        <v>0.30499999999999999</v>
      </c>
      <c r="V6382" s="20">
        <f t="shared" si="198"/>
        <v>0.37899023186104996</v>
      </c>
      <c r="W6382" s="20">
        <f t="shared" si="199"/>
        <v>3.3954570165842504</v>
      </c>
    </row>
    <row r="6383" spans="1:23" x14ac:dyDescent="0.25">
      <c r="A6383" s="18">
        <v>48835</v>
      </c>
      <c r="B6383" s="18">
        <v>48751</v>
      </c>
      <c r="C6383" s="18">
        <v>6430</v>
      </c>
      <c r="D6383" s="18">
        <v>6430</v>
      </c>
      <c r="E6383" s="18" t="s">
        <v>116</v>
      </c>
      <c r="F6383" s="18" t="s">
        <v>196</v>
      </c>
      <c r="G6383" s="19">
        <v>15.0986890556</v>
      </c>
      <c r="H6383" s="19">
        <v>6.11022</v>
      </c>
      <c r="I6383" s="18" t="s">
        <v>79</v>
      </c>
      <c r="J6383" s="18" t="s">
        <v>80</v>
      </c>
      <c r="K6383" s="18">
        <v>16</v>
      </c>
      <c r="L6383" s="18">
        <v>60</v>
      </c>
      <c r="M6383" s="18" t="s">
        <v>71</v>
      </c>
      <c r="N6383" s="18" t="s">
        <v>76</v>
      </c>
      <c r="O6383" s="18" t="s">
        <v>75</v>
      </c>
      <c r="P6383" s="19">
        <v>4086.3522056199999</v>
      </c>
      <c r="Q6383" s="19">
        <v>657696.26447000005</v>
      </c>
      <c r="R6383" s="20">
        <v>0.70014500000000002</v>
      </c>
      <c r="S6383" s="20">
        <v>6.29983</v>
      </c>
      <c r="T6383" s="20">
        <v>0.30199999999999999</v>
      </c>
      <c r="U6383" s="20">
        <v>0.30499999999999999</v>
      </c>
      <c r="V6383" s="20">
        <f t="shared" si="198"/>
        <v>2.9860719073661999</v>
      </c>
      <c r="W6383" s="20">
        <f t="shared" si="199"/>
        <v>26.752876347507001</v>
      </c>
    </row>
    <row r="6384" spans="1:23" x14ac:dyDescent="0.25">
      <c r="A6384" s="18">
        <v>48836</v>
      </c>
      <c r="B6384" s="18">
        <v>48752</v>
      </c>
      <c r="C6384" s="18">
        <v>6430</v>
      </c>
      <c r="D6384" s="18">
        <v>6430</v>
      </c>
      <c r="E6384" s="18" t="s">
        <v>116</v>
      </c>
      <c r="F6384" s="18" t="s">
        <v>196</v>
      </c>
      <c r="G6384" s="19">
        <v>1.9352158156099999</v>
      </c>
      <c r="H6384" s="19">
        <v>0.78315400000000002</v>
      </c>
      <c r="I6384" s="18" t="s">
        <v>79</v>
      </c>
      <c r="J6384" s="18" t="s">
        <v>80</v>
      </c>
      <c r="K6384" s="18">
        <v>16</v>
      </c>
      <c r="L6384" s="18">
        <v>60</v>
      </c>
      <c r="M6384" s="18" t="s">
        <v>71</v>
      </c>
      <c r="N6384" s="18" t="s">
        <v>76</v>
      </c>
      <c r="O6384" s="18" t="s">
        <v>75</v>
      </c>
      <c r="P6384" s="19">
        <v>1161.8391145000001</v>
      </c>
      <c r="Q6384" s="19">
        <v>84297.663736699993</v>
      </c>
      <c r="R6384" s="20">
        <v>0.70014500000000002</v>
      </c>
      <c r="S6384" s="20">
        <v>6.29983</v>
      </c>
      <c r="T6384" s="20">
        <v>0.30199999999999999</v>
      </c>
      <c r="U6384" s="20">
        <v>0.30499999999999999</v>
      </c>
      <c r="V6384" s="20">
        <f t="shared" si="198"/>
        <v>0.38272830741633995</v>
      </c>
      <c r="W6384" s="20">
        <f t="shared" si="199"/>
        <v>3.4289472593549002</v>
      </c>
    </row>
    <row r="6385" spans="1:23" x14ac:dyDescent="0.25">
      <c r="A6385" s="18">
        <v>48837</v>
      </c>
      <c r="B6385" s="18">
        <v>48753</v>
      </c>
      <c r="C6385" s="18">
        <v>6430</v>
      </c>
      <c r="D6385" s="18">
        <v>6430</v>
      </c>
      <c r="E6385" s="18" t="s">
        <v>116</v>
      </c>
      <c r="F6385" s="18" t="s">
        <v>196</v>
      </c>
      <c r="G6385" s="19">
        <v>4.9134965098999999</v>
      </c>
      <c r="H6385" s="19">
        <v>1.9884200000000001</v>
      </c>
      <c r="I6385" s="18" t="s">
        <v>79</v>
      </c>
      <c r="J6385" s="18" t="s">
        <v>80</v>
      </c>
      <c r="K6385" s="18">
        <v>16</v>
      </c>
      <c r="L6385" s="18">
        <v>60</v>
      </c>
      <c r="M6385" s="18" t="s">
        <v>71</v>
      </c>
      <c r="N6385" s="18" t="s">
        <v>76</v>
      </c>
      <c r="O6385" s="18" t="s">
        <v>75</v>
      </c>
      <c r="P6385" s="19">
        <v>2154.3365307399999</v>
      </c>
      <c r="Q6385" s="19">
        <v>214031.05184500001</v>
      </c>
      <c r="R6385" s="20">
        <v>0.70014500000000002</v>
      </c>
      <c r="S6385" s="20">
        <v>6.29983</v>
      </c>
      <c r="T6385" s="20">
        <v>0.30199999999999999</v>
      </c>
      <c r="U6385" s="20">
        <v>0.30499999999999999</v>
      </c>
      <c r="V6385" s="20">
        <f t="shared" si="198"/>
        <v>0.97174325998819999</v>
      </c>
      <c r="W6385" s="20">
        <f t="shared" si="199"/>
        <v>8.7060620381770004</v>
      </c>
    </row>
    <row r="6386" spans="1:23" x14ac:dyDescent="0.25">
      <c r="A6386" s="18">
        <v>48838</v>
      </c>
      <c r="B6386" s="18">
        <v>48754</v>
      </c>
      <c r="C6386" s="18">
        <v>6430</v>
      </c>
      <c r="D6386" s="18">
        <v>6430</v>
      </c>
      <c r="E6386" s="18" t="s">
        <v>116</v>
      </c>
      <c r="F6386" s="18" t="s">
        <v>196</v>
      </c>
      <c r="G6386" s="19">
        <v>7.7248028279599996</v>
      </c>
      <c r="H6386" s="19">
        <v>3.1261199999999998</v>
      </c>
      <c r="I6386" s="18" t="s">
        <v>79</v>
      </c>
      <c r="J6386" s="18" t="s">
        <v>80</v>
      </c>
      <c r="K6386" s="18">
        <v>16</v>
      </c>
      <c r="L6386" s="18">
        <v>60</v>
      </c>
      <c r="M6386" s="18" t="s">
        <v>71</v>
      </c>
      <c r="N6386" s="18" t="s">
        <v>76</v>
      </c>
      <c r="O6386" s="18" t="s">
        <v>75</v>
      </c>
      <c r="P6386" s="19">
        <v>2326.23295306</v>
      </c>
      <c r="Q6386" s="19">
        <v>336491.06521799997</v>
      </c>
      <c r="R6386" s="20">
        <v>0.70014500000000002</v>
      </c>
      <c r="S6386" s="20">
        <v>6.29983</v>
      </c>
      <c r="T6386" s="20">
        <v>0.30199999999999999</v>
      </c>
      <c r="U6386" s="20">
        <v>0.30499999999999999</v>
      </c>
      <c r="V6386" s="20">
        <f t="shared" si="198"/>
        <v>1.5277386266051998</v>
      </c>
      <c r="W6386" s="20">
        <f t="shared" si="199"/>
        <v>13.687347068922001</v>
      </c>
    </row>
    <row r="6387" spans="1:23" x14ac:dyDescent="0.25">
      <c r="A6387" s="18">
        <v>48839</v>
      </c>
      <c r="B6387" s="18">
        <v>48755</v>
      </c>
      <c r="C6387" s="18">
        <v>6430</v>
      </c>
      <c r="D6387" s="18">
        <v>6430</v>
      </c>
      <c r="E6387" s="18" t="s">
        <v>116</v>
      </c>
      <c r="F6387" s="18" t="s">
        <v>196</v>
      </c>
      <c r="G6387" s="19">
        <v>2.9558617478500002</v>
      </c>
      <c r="H6387" s="19">
        <v>1.1961900000000001</v>
      </c>
      <c r="I6387" s="18" t="s">
        <v>79</v>
      </c>
      <c r="J6387" s="18" t="s">
        <v>80</v>
      </c>
      <c r="K6387" s="18">
        <v>16</v>
      </c>
      <c r="L6387" s="18">
        <v>60</v>
      </c>
      <c r="M6387" s="18" t="s">
        <v>71</v>
      </c>
      <c r="N6387" s="18" t="s">
        <v>76</v>
      </c>
      <c r="O6387" s="18" t="s">
        <v>75</v>
      </c>
      <c r="P6387" s="19">
        <v>1440.90347978</v>
      </c>
      <c r="Q6387" s="19">
        <v>128756.82270800001</v>
      </c>
      <c r="R6387" s="20">
        <v>0.70014500000000002</v>
      </c>
      <c r="S6387" s="20">
        <v>6.29983</v>
      </c>
      <c r="T6387" s="20">
        <v>0.30199999999999999</v>
      </c>
      <c r="U6387" s="20">
        <v>0.30499999999999999</v>
      </c>
      <c r="V6387" s="20">
        <f t="shared" si="198"/>
        <v>0.58457950038990003</v>
      </c>
      <c r="W6387" s="20">
        <f t="shared" si="199"/>
        <v>5.2373765851515008</v>
      </c>
    </row>
    <row r="6388" spans="1:23" x14ac:dyDescent="0.25">
      <c r="A6388" s="18">
        <v>48840</v>
      </c>
      <c r="B6388" s="18">
        <v>48756</v>
      </c>
      <c r="C6388" s="18">
        <v>6430</v>
      </c>
      <c r="D6388" s="18">
        <v>6430</v>
      </c>
      <c r="E6388" s="18" t="s">
        <v>116</v>
      </c>
      <c r="F6388" s="18" t="s">
        <v>196</v>
      </c>
      <c r="G6388" s="19">
        <v>3.98952539684</v>
      </c>
      <c r="H6388" s="19">
        <v>1.6145</v>
      </c>
      <c r="I6388" s="18" t="s">
        <v>79</v>
      </c>
      <c r="J6388" s="18" t="s">
        <v>80</v>
      </c>
      <c r="K6388" s="18">
        <v>16</v>
      </c>
      <c r="L6388" s="18">
        <v>60</v>
      </c>
      <c r="M6388" s="18" t="s">
        <v>71</v>
      </c>
      <c r="N6388" s="18" t="s">
        <v>76</v>
      </c>
      <c r="O6388" s="18" t="s">
        <v>75</v>
      </c>
      <c r="P6388" s="19">
        <v>2795.8877356900002</v>
      </c>
      <c r="Q6388" s="19">
        <v>173783.03115200001</v>
      </c>
      <c r="R6388" s="20">
        <v>0.70014500000000002</v>
      </c>
      <c r="S6388" s="20">
        <v>6.29983</v>
      </c>
      <c r="T6388" s="20">
        <v>0.30199999999999999</v>
      </c>
      <c r="U6388" s="20">
        <v>0.30499999999999999</v>
      </c>
      <c r="V6388" s="20">
        <f t="shared" si="198"/>
        <v>0.78900810354500006</v>
      </c>
      <c r="W6388" s="20">
        <f t="shared" si="199"/>
        <v>7.0688974968250005</v>
      </c>
    </row>
    <row r="6389" spans="1:23" x14ac:dyDescent="0.25">
      <c r="A6389" s="18">
        <v>48841</v>
      </c>
      <c r="B6389" s="18">
        <v>48757</v>
      </c>
      <c r="C6389" s="18">
        <v>6430</v>
      </c>
      <c r="D6389" s="18">
        <v>6430</v>
      </c>
      <c r="E6389" s="18" t="s">
        <v>116</v>
      </c>
      <c r="F6389" s="18" t="s">
        <v>196</v>
      </c>
      <c r="G6389" s="19">
        <v>6.6610100832999999</v>
      </c>
      <c r="H6389" s="19">
        <v>2.6956199999999999</v>
      </c>
      <c r="I6389" s="18" t="s">
        <v>79</v>
      </c>
      <c r="J6389" s="18" t="s">
        <v>80</v>
      </c>
      <c r="K6389" s="18">
        <v>16</v>
      </c>
      <c r="L6389" s="18">
        <v>60</v>
      </c>
      <c r="M6389" s="18" t="s">
        <v>71</v>
      </c>
      <c r="N6389" s="18" t="s">
        <v>76</v>
      </c>
      <c r="O6389" s="18" t="s">
        <v>75</v>
      </c>
      <c r="P6389" s="19">
        <v>2910.9968430600002</v>
      </c>
      <c r="Q6389" s="19">
        <v>290152.438616</v>
      </c>
      <c r="R6389" s="20">
        <v>0.70014500000000002</v>
      </c>
      <c r="S6389" s="20">
        <v>6.29983</v>
      </c>
      <c r="T6389" s="20">
        <v>0.30199999999999999</v>
      </c>
      <c r="U6389" s="20">
        <v>0.30499999999999999</v>
      </c>
      <c r="V6389" s="20">
        <f t="shared" si="198"/>
        <v>1.3173527557002001</v>
      </c>
      <c r="W6389" s="20">
        <f t="shared" si="199"/>
        <v>11.802453682497001</v>
      </c>
    </row>
    <row r="6390" spans="1:23" x14ac:dyDescent="0.25">
      <c r="A6390" s="18">
        <v>48842</v>
      </c>
      <c r="B6390" s="18">
        <v>48758</v>
      </c>
      <c r="C6390" s="18">
        <v>6430</v>
      </c>
      <c r="D6390" s="18">
        <v>6430</v>
      </c>
      <c r="E6390" s="18" t="s">
        <v>116</v>
      </c>
      <c r="F6390" s="18" t="s">
        <v>196</v>
      </c>
      <c r="G6390" s="19">
        <v>0.94172196379200002</v>
      </c>
      <c r="H6390" s="19">
        <v>0.38110100000000002</v>
      </c>
      <c r="I6390" s="18" t="s">
        <v>79</v>
      </c>
      <c r="J6390" s="18" t="s">
        <v>80</v>
      </c>
      <c r="K6390" s="18">
        <v>16</v>
      </c>
      <c r="L6390" s="18">
        <v>60</v>
      </c>
      <c r="M6390" s="18" t="s">
        <v>71</v>
      </c>
      <c r="N6390" s="18" t="s">
        <v>76</v>
      </c>
      <c r="O6390" s="18" t="s">
        <v>75</v>
      </c>
      <c r="P6390" s="19">
        <v>718.61168477399997</v>
      </c>
      <c r="Q6390" s="19">
        <v>41021.244657499999</v>
      </c>
      <c r="R6390" s="20">
        <v>0.70014500000000002</v>
      </c>
      <c r="S6390" s="20">
        <v>6.29983</v>
      </c>
      <c r="T6390" s="20">
        <v>0.30199999999999999</v>
      </c>
      <c r="U6390" s="20">
        <v>0.30499999999999999</v>
      </c>
      <c r="V6390" s="20">
        <f t="shared" si="198"/>
        <v>0.18624451983220999</v>
      </c>
      <c r="W6390" s="20">
        <f t="shared" si="199"/>
        <v>1.6686057014168503</v>
      </c>
    </row>
    <row r="6391" spans="1:23" x14ac:dyDescent="0.25">
      <c r="A6391" s="18">
        <v>48843</v>
      </c>
      <c r="B6391" s="18">
        <v>48759</v>
      </c>
      <c r="C6391" s="18">
        <v>6430</v>
      </c>
      <c r="D6391" s="18">
        <v>6430</v>
      </c>
      <c r="E6391" s="18" t="s">
        <v>116</v>
      </c>
      <c r="F6391" s="18" t="s">
        <v>196</v>
      </c>
      <c r="G6391" s="19">
        <v>1.71106686481</v>
      </c>
      <c r="H6391" s="19">
        <v>0.69244399999999995</v>
      </c>
      <c r="I6391" s="18" t="s">
        <v>79</v>
      </c>
      <c r="J6391" s="18" t="s">
        <v>80</v>
      </c>
      <c r="K6391" s="18">
        <v>16</v>
      </c>
      <c r="L6391" s="18">
        <v>60</v>
      </c>
      <c r="M6391" s="18" t="s">
        <v>71</v>
      </c>
      <c r="N6391" s="18" t="s">
        <v>76</v>
      </c>
      <c r="O6391" s="18" t="s">
        <v>75</v>
      </c>
      <c r="P6391" s="19">
        <v>986.29981977099999</v>
      </c>
      <c r="Q6391" s="19">
        <v>74533.774495200007</v>
      </c>
      <c r="R6391" s="20">
        <v>0.70014500000000002</v>
      </c>
      <c r="S6391" s="20">
        <v>6.29983</v>
      </c>
      <c r="T6391" s="20">
        <v>0.30199999999999999</v>
      </c>
      <c r="U6391" s="20">
        <v>0.30499999999999999</v>
      </c>
      <c r="V6391" s="20">
        <f t="shared" si="198"/>
        <v>0.33839822065723996</v>
      </c>
      <c r="W6391" s="20">
        <f t="shared" si="199"/>
        <v>3.0317842417414003</v>
      </c>
    </row>
    <row r="6392" spans="1:23" x14ac:dyDescent="0.25">
      <c r="A6392" s="18">
        <v>48844</v>
      </c>
      <c r="B6392" s="18">
        <v>48760</v>
      </c>
      <c r="C6392" s="18">
        <v>6430</v>
      </c>
      <c r="D6392" s="18">
        <v>6430</v>
      </c>
      <c r="E6392" s="18" t="s">
        <v>116</v>
      </c>
      <c r="F6392" s="18" t="s">
        <v>196</v>
      </c>
      <c r="G6392" s="19">
        <v>1.94512471802</v>
      </c>
      <c r="H6392" s="19">
        <v>0.78716399999999997</v>
      </c>
      <c r="I6392" s="18" t="s">
        <v>79</v>
      </c>
      <c r="J6392" s="18" t="s">
        <v>80</v>
      </c>
      <c r="K6392" s="18">
        <v>16</v>
      </c>
      <c r="L6392" s="18">
        <v>60</v>
      </c>
      <c r="M6392" s="18" t="s">
        <v>71</v>
      </c>
      <c r="N6392" s="18" t="s">
        <v>76</v>
      </c>
      <c r="O6392" s="18" t="s">
        <v>75</v>
      </c>
      <c r="P6392" s="19">
        <v>1104.2764530699999</v>
      </c>
      <c r="Q6392" s="19">
        <v>84729.2937982</v>
      </c>
      <c r="R6392" s="20">
        <v>0.70014500000000002</v>
      </c>
      <c r="S6392" s="20">
        <v>6.29983</v>
      </c>
      <c r="T6392" s="20">
        <v>0.30199999999999999</v>
      </c>
      <c r="U6392" s="20">
        <v>0.30499999999999999</v>
      </c>
      <c r="V6392" s="20">
        <f t="shared" si="198"/>
        <v>0.38468799926844</v>
      </c>
      <c r="W6392" s="20">
        <f t="shared" si="199"/>
        <v>3.4465045705734005</v>
      </c>
    </row>
    <row r="6393" spans="1:23" x14ac:dyDescent="0.25">
      <c r="A6393" s="18">
        <v>48845</v>
      </c>
      <c r="B6393" s="18">
        <v>48761</v>
      </c>
      <c r="C6393" s="18">
        <v>6430</v>
      </c>
      <c r="D6393" s="18">
        <v>6430</v>
      </c>
      <c r="E6393" s="18" t="s">
        <v>116</v>
      </c>
      <c r="F6393" s="18" t="s">
        <v>196</v>
      </c>
      <c r="G6393" s="19">
        <v>2.0017458263900001</v>
      </c>
      <c r="H6393" s="19">
        <v>0.81007799999999996</v>
      </c>
      <c r="I6393" s="18" t="s">
        <v>79</v>
      </c>
      <c r="J6393" s="18" t="s">
        <v>80</v>
      </c>
      <c r="K6393" s="18">
        <v>16</v>
      </c>
      <c r="L6393" s="18">
        <v>60</v>
      </c>
      <c r="M6393" s="18" t="s">
        <v>71</v>
      </c>
      <c r="N6393" s="18" t="s">
        <v>76</v>
      </c>
      <c r="O6393" s="18" t="s">
        <v>75</v>
      </c>
      <c r="P6393" s="19">
        <v>1177.4814535099999</v>
      </c>
      <c r="Q6393" s="19">
        <v>87195.699413800001</v>
      </c>
      <c r="R6393" s="20">
        <v>0.70014500000000002</v>
      </c>
      <c r="S6393" s="20">
        <v>6.29983</v>
      </c>
      <c r="T6393" s="20">
        <v>0.30199999999999999</v>
      </c>
      <c r="U6393" s="20">
        <v>0.30499999999999999</v>
      </c>
      <c r="V6393" s="20">
        <f t="shared" si="198"/>
        <v>0.39588609879437997</v>
      </c>
      <c r="W6393" s="20">
        <f t="shared" si="199"/>
        <v>3.5468308122843006</v>
      </c>
    </row>
    <row r="6394" spans="1:23" x14ac:dyDescent="0.25">
      <c r="A6394" s="18">
        <v>48846</v>
      </c>
      <c r="B6394" s="18">
        <v>48762</v>
      </c>
      <c r="C6394" s="18">
        <v>6430</v>
      </c>
      <c r="D6394" s="18">
        <v>6430</v>
      </c>
      <c r="E6394" s="18" t="s">
        <v>116</v>
      </c>
      <c r="F6394" s="18" t="s">
        <v>196</v>
      </c>
      <c r="G6394" s="19">
        <v>16.869381913400002</v>
      </c>
      <c r="H6394" s="19">
        <v>6.8268000000000004</v>
      </c>
      <c r="I6394" s="18" t="s">
        <v>79</v>
      </c>
      <c r="J6394" s="18" t="s">
        <v>80</v>
      </c>
      <c r="K6394" s="18">
        <v>16</v>
      </c>
      <c r="L6394" s="18">
        <v>60</v>
      </c>
      <c r="M6394" s="18" t="s">
        <v>71</v>
      </c>
      <c r="N6394" s="18" t="s">
        <v>76</v>
      </c>
      <c r="O6394" s="18" t="s">
        <v>75</v>
      </c>
      <c r="P6394" s="19">
        <v>7791.0547152099998</v>
      </c>
      <c r="Q6394" s="19">
        <v>734827.33682900004</v>
      </c>
      <c r="R6394" s="20">
        <v>0.70014500000000002</v>
      </c>
      <c r="S6394" s="20">
        <v>6.29983</v>
      </c>
      <c r="T6394" s="20">
        <v>0.30199999999999999</v>
      </c>
      <c r="U6394" s="20">
        <v>0.30499999999999999</v>
      </c>
      <c r="V6394" s="20">
        <f t="shared" si="198"/>
        <v>3.336265420428</v>
      </c>
      <c r="W6394" s="20">
        <f t="shared" si="199"/>
        <v>29.890337213580004</v>
      </c>
    </row>
    <row r="6395" spans="1:23" x14ac:dyDescent="0.25">
      <c r="A6395" s="18">
        <v>48847</v>
      </c>
      <c r="B6395" s="18">
        <v>48763</v>
      </c>
      <c r="C6395" s="18">
        <v>6430</v>
      </c>
      <c r="D6395" s="18">
        <v>6430</v>
      </c>
      <c r="E6395" s="18" t="s">
        <v>116</v>
      </c>
      <c r="F6395" s="18" t="s">
        <v>196</v>
      </c>
      <c r="G6395" s="19">
        <v>2.2470745290699998</v>
      </c>
      <c r="H6395" s="19">
        <v>0.90935900000000003</v>
      </c>
      <c r="I6395" s="18" t="s">
        <v>79</v>
      </c>
      <c r="J6395" s="18" t="s">
        <v>80</v>
      </c>
      <c r="K6395" s="18">
        <v>16</v>
      </c>
      <c r="L6395" s="18">
        <v>60</v>
      </c>
      <c r="M6395" s="18" t="s">
        <v>71</v>
      </c>
      <c r="N6395" s="18" t="s">
        <v>76</v>
      </c>
      <c r="O6395" s="18" t="s">
        <v>75</v>
      </c>
      <c r="P6395" s="19">
        <v>1109.209374</v>
      </c>
      <c r="Q6395" s="19">
        <v>97882.174956300005</v>
      </c>
      <c r="R6395" s="20">
        <v>0.70014500000000002</v>
      </c>
      <c r="S6395" s="20">
        <v>6.29983</v>
      </c>
      <c r="T6395" s="20">
        <v>0.30199999999999999</v>
      </c>
      <c r="U6395" s="20">
        <v>0.30499999999999999</v>
      </c>
      <c r="V6395" s="20">
        <f t="shared" si="198"/>
        <v>0.44440484362438998</v>
      </c>
      <c r="W6395" s="20">
        <f t="shared" si="199"/>
        <v>3.9815209407341503</v>
      </c>
    </row>
    <row r="6396" spans="1:23" x14ac:dyDescent="0.25">
      <c r="A6396" s="18">
        <v>48848</v>
      </c>
      <c r="B6396" s="18">
        <v>48764</v>
      </c>
      <c r="C6396" s="18">
        <v>6430</v>
      </c>
      <c r="D6396" s="18">
        <v>6430</v>
      </c>
      <c r="E6396" s="18" t="s">
        <v>116</v>
      </c>
      <c r="F6396" s="18" t="s">
        <v>196</v>
      </c>
      <c r="G6396" s="19">
        <v>2.9843009279900001</v>
      </c>
      <c r="H6396" s="19">
        <v>1.2077</v>
      </c>
      <c r="I6396" s="18" t="s">
        <v>79</v>
      </c>
      <c r="J6396" s="18" t="s">
        <v>80</v>
      </c>
      <c r="K6396" s="18">
        <v>16</v>
      </c>
      <c r="L6396" s="18">
        <v>60</v>
      </c>
      <c r="M6396" s="18" t="s">
        <v>71</v>
      </c>
      <c r="N6396" s="18" t="s">
        <v>76</v>
      </c>
      <c r="O6396" s="18" t="s">
        <v>75</v>
      </c>
      <c r="P6396" s="19">
        <v>1400.5666575400001</v>
      </c>
      <c r="Q6396" s="19">
        <v>129995.62843899999</v>
      </c>
      <c r="R6396" s="20">
        <v>0.70014500000000002</v>
      </c>
      <c r="S6396" s="20">
        <v>6.29983</v>
      </c>
      <c r="T6396" s="20">
        <v>0.30199999999999999</v>
      </c>
      <c r="U6396" s="20">
        <v>0.30499999999999999</v>
      </c>
      <c r="V6396" s="20">
        <f t="shared" si="198"/>
        <v>0.59020445131699995</v>
      </c>
      <c r="W6396" s="20">
        <f t="shared" si="199"/>
        <v>5.2877717602450005</v>
      </c>
    </row>
    <row r="6397" spans="1:23" x14ac:dyDescent="0.25">
      <c r="A6397" s="18">
        <v>48849</v>
      </c>
      <c r="B6397" s="18">
        <v>48765</v>
      </c>
      <c r="C6397" s="18">
        <v>6430</v>
      </c>
      <c r="D6397" s="18">
        <v>6430</v>
      </c>
      <c r="E6397" s="18" t="s">
        <v>116</v>
      </c>
      <c r="F6397" s="18" t="s">
        <v>196</v>
      </c>
      <c r="G6397" s="19">
        <v>2.28578292662</v>
      </c>
      <c r="H6397" s="19">
        <v>0.92502399999999996</v>
      </c>
      <c r="I6397" s="18" t="s">
        <v>79</v>
      </c>
      <c r="J6397" s="18" t="s">
        <v>80</v>
      </c>
      <c r="K6397" s="18">
        <v>16</v>
      </c>
      <c r="L6397" s="18">
        <v>60</v>
      </c>
      <c r="M6397" s="18" t="s">
        <v>71</v>
      </c>
      <c r="N6397" s="18" t="s">
        <v>76</v>
      </c>
      <c r="O6397" s="18" t="s">
        <v>75</v>
      </c>
      <c r="P6397" s="19">
        <v>1134.1215234700001</v>
      </c>
      <c r="Q6397" s="19">
        <v>99568.306008500003</v>
      </c>
      <c r="R6397" s="20">
        <v>0.70014500000000002</v>
      </c>
      <c r="S6397" s="20">
        <v>6.29983</v>
      </c>
      <c r="T6397" s="20">
        <v>0.30199999999999999</v>
      </c>
      <c r="U6397" s="20">
        <v>0.30499999999999999</v>
      </c>
      <c r="V6397" s="20">
        <f t="shared" si="198"/>
        <v>0.45206034807903994</v>
      </c>
      <c r="W6397" s="20">
        <f t="shared" si="199"/>
        <v>4.0501082924144001</v>
      </c>
    </row>
    <row r="6398" spans="1:23" x14ac:dyDescent="0.25">
      <c r="A6398" s="18">
        <v>48850</v>
      </c>
      <c r="B6398" s="18">
        <v>48766</v>
      </c>
      <c r="C6398" s="18">
        <v>6430</v>
      </c>
      <c r="D6398" s="18">
        <v>6430</v>
      </c>
      <c r="E6398" s="18" t="s">
        <v>116</v>
      </c>
      <c r="F6398" s="18" t="s">
        <v>196</v>
      </c>
      <c r="G6398" s="19">
        <v>3.4518959983399999</v>
      </c>
      <c r="H6398" s="19">
        <v>1.39693</v>
      </c>
      <c r="I6398" s="18" t="s">
        <v>79</v>
      </c>
      <c r="J6398" s="18" t="s">
        <v>80</v>
      </c>
      <c r="K6398" s="18">
        <v>16</v>
      </c>
      <c r="L6398" s="18">
        <v>60</v>
      </c>
      <c r="M6398" s="18" t="s">
        <v>71</v>
      </c>
      <c r="N6398" s="18" t="s">
        <v>76</v>
      </c>
      <c r="O6398" s="18" t="s">
        <v>75</v>
      </c>
      <c r="P6398" s="19">
        <v>1926.1242191700001</v>
      </c>
      <c r="Q6398" s="19">
        <v>150363.98822999999</v>
      </c>
      <c r="R6398" s="20">
        <v>0.70014500000000002</v>
      </c>
      <c r="S6398" s="20">
        <v>6.29983</v>
      </c>
      <c r="T6398" s="20">
        <v>0.30199999999999999</v>
      </c>
      <c r="U6398" s="20">
        <v>0.30499999999999999</v>
      </c>
      <c r="V6398" s="20">
        <f t="shared" si="198"/>
        <v>0.68268138128529998</v>
      </c>
      <c r="W6398" s="20">
        <f t="shared" si="199"/>
        <v>6.1162929577205007</v>
      </c>
    </row>
    <row r="6399" spans="1:23" x14ac:dyDescent="0.25">
      <c r="A6399" s="18">
        <v>48851</v>
      </c>
      <c r="B6399" s="18">
        <v>48767</v>
      </c>
      <c r="C6399" s="18">
        <v>6430</v>
      </c>
      <c r="D6399" s="18">
        <v>6430</v>
      </c>
      <c r="E6399" s="18" t="s">
        <v>116</v>
      </c>
      <c r="F6399" s="18" t="s">
        <v>196</v>
      </c>
      <c r="G6399" s="19">
        <v>1.7837905358999999</v>
      </c>
      <c r="H6399" s="19">
        <v>0.72187400000000002</v>
      </c>
      <c r="I6399" s="18" t="s">
        <v>79</v>
      </c>
      <c r="J6399" s="18" t="s">
        <v>80</v>
      </c>
      <c r="K6399" s="18">
        <v>16</v>
      </c>
      <c r="L6399" s="18">
        <v>60</v>
      </c>
      <c r="M6399" s="18" t="s">
        <v>71</v>
      </c>
      <c r="N6399" s="18" t="s">
        <v>76</v>
      </c>
      <c r="O6399" s="18" t="s">
        <v>75</v>
      </c>
      <c r="P6399" s="19">
        <v>1005.81211721</v>
      </c>
      <c r="Q6399" s="19">
        <v>77701.604936500007</v>
      </c>
      <c r="R6399" s="20">
        <v>0.70014500000000002</v>
      </c>
      <c r="S6399" s="20">
        <v>6.29983</v>
      </c>
      <c r="T6399" s="20">
        <v>0.30199999999999999</v>
      </c>
      <c r="U6399" s="20">
        <v>0.30499999999999999</v>
      </c>
      <c r="V6399" s="20">
        <f t="shared" si="198"/>
        <v>0.35278069726754002</v>
      </c>
      <c r="W6399" s="20">
        <f t="shared" si="199"/>
        <v>3.1606400195869004</v>
      </c>
    </row>
    <row r="6400" spans="1:23" x14ac:dyDescent="0.25">
      <c r="A6400" s="18">
        <v>48852</v>
      </c>
      <c r="B6400" s="18">
        <v>48768</v>
      </c>
      <c r="C6400" s="18">
        <v>6430</v>
      </c>
      <c r="D6400" s="18">
        <v>6430</v>
      </c>
      <c r="E6400" s="18" t="s">
        <v>116</v>
      </c>
      <c r="F6400" s="18" t="s">
        <v>196</v>
      </c>
      <c r="G6400" s="19">
        <v>26.861861553200001</v>
      </c>
      <c r="H6400" s="19">
        <v>10.8706</v>
      </c>
      <c r="I6400" s="18" t="s">
        <v>79</v>
      </c>
      <c r="J6400" s="18" t="s">
        <v>80</v>
      </c>
      <c r="K6400" s="18">
        <v>16</v>
      </c>
      <c r="L6400" s="18">
        <v>60</v>
      </c>
      <c r="M6400" s="18" t="s">
        <v>71</v>
      </c>
      <c r="N6400" s="18" t="s">
        <v>76</v>
      </c>
      <c r="O6400" s="18" t="s">
        <v>75</v>
      </c>
      <c r="P6400" s="19">
        <v>7158.2159413899999</v>
      </c>
      <c r="Q6400" s="19">
        <v>1170098.0088500001</v>
      </c>
      <c r="R6400" s="20">
        <v>0.70014500000000002</v>
      </c>
      <c r="S6400" s="20">
        <v>6.29983</v>
      </c>
      <c r="T6400" s="20">
        <v>0.30199999999999999</v>
      </c>
      <c r="U6400" s="20">
        <v>0.30499999999999999</v>
      </c>
      <c r="V6400" s="20">
        <f t="shared" si="198"/>
        <v>5.3124753734259995</v>
      </c>
      <c r="W6400" s="20">
        <f t="shared" si="199"/>
        <v>47.595637738610002</v>
      </c>
    </row>
    <row r="6401" spans="1:23" x14ac:dyDescent="0.25">
      <c r="A6401" s="18">
        <v>48853</v>
      </c>
      <c r="B6401" s="18">
        <v>48769</v>
      </c>
      <c r="C6401" s="18">
        <v>6430</v>
      </c>
      <c r="D6401" s="18">
        <v>6430</v>
      </c>
      <c r="E6401" s="18" t="s">
        <v>116</v>
      </c>
      <c r="F6401" s="18" t="s">
        <v>196</v>
      </c>
      <c r="G6401" s="19">
        <v>2.04259378804</v>
      </c>
      <c r="H6401" s="19">
        <v>0.82660800000000001</v>
      </c>
      <c r="I6401" s="18" t="s">
        <v>79</v>
      </c>
      <c r="J6401" s="18" t="s">
        <v>80</v>
      </c>
      <c r="K6401" s="18">
        <v>16</v>
      </c>
      <c r="L6401" s="18">
        <v>60</v>
      </c>
      <c r="M6401" s="18" t="s">
        <v>71</v>
      </c>
      <c r="N6401" s="18" t="s">
        <v>76</v>
      </c>
      <c r="O6401" s="18" t="s">
        <v>75</v>
      </c>
      <c r="P6401" s="19">
        <v>1682.3320588399999</v>
      </c>
      <c r="Q6401" s="19">
        <v>88975.029504599996</v>
      </c>
      <c r="R6401" s="20">
        <v>0.70014500000000002</v>
      </c>
      <c r="S6401" s="20">
        <v>6.29983</v>
      </c>
      <c r="T6401" s="20">
        <v>0.30199999999999999</v>
      </c>
      <c r="U6401" s="20">
        <v>0.30499999999999999</v>
      </c>
      <c r="V6401" s="20">
        <f t="shared" si="198"/>
        <v>0.40396432979567998</v>
      </c>
      <c r="W6401" s="20">
        <f t="shared" si="199"/>
        <v>3.6192054642648004</v>
      </c>
    </row>
    <row r="6402" spans="1:23" x14ac:dyDescent="0.25">
      <c r="A6402" s="18">
        <v>48854</v>
      </c>
      <c r="B6402" s="18">
        <v>48770</v>
      </c>
      <c r="C6402" s="18">
        <v>6430</v>
      </c>
      <c r="D6402" s="18">
        <v>6430</v>
      </c>
      <c r="E6402" s="18" t="s">
        <v>116</v>
      </c>
      <c r="F6402" s="18" t="s">
        <v>196</v>
      </c>
      <c r="G6402" s="19">
        <v>5.89010146617</v>
      </c>
      <c r="H6402" s="19">
        <v>2.3836400000000002</v>
      </c>
      <c r="I6402" s="18" t="s">
        <v>79</v>
      </c>
      <c r="J6402" s="18" t="s">
        <v>80</v>
      </c>
      <c r="K6402" s="18">
        <v>16</v>
      </c>
      <c r="L6402" s="18">
        <v>60</v>
      </c>
      <c r="M6402" s="18" t="s">
        <v>71</v>
      </c>
      <c r="N6402" s="18" t="s">
        <v>76</v>
      </c>
      <c r="O6402" s="18" t="s">
        <v>75</v>
      </c>
      <c r="P6402" s="19">
        <v>2051.3786714299999</v>
      </c>
      <c r="Q6402" s="19">
        <v>256571.793577</v>
      </c>
      <c r="R6402" s="20">
        <v>0.70014500000000002</v>
      </c>
      <c r="S6402" s="20">
        <v>6.29983</v>
      </c>
      <c r="T6402" s="20">
        <v>0.30199999999999999</v>
      </c>
      <c r="U6402" s="20">
        <v>0.30499999999999999</v>
      </c>
      <c r="V6402" s="20">
        <f t="shared" si="198"/>
        <v>1.1648877522044001</v>
      </c>
      <c r="W6402" s="20">
        <f t="shared" si="199"/>
        <v>10.436486112934002</v>
      </c>
    </row>
    <row r="6403" spans="1:23" x14ac:dyDescent="0.25">
      <c r="A6403" s="18">
        <v>48855</v>
      </c>
      <c r="B6403" s="18">
        <v>48771</v>
      </c>
      <c r="C6403" s="18">
        <v>6430</v>
      </c>
      <c r="D6403" s="18">
        <v>6430</v>
      </c>
      <c r="E6403" s="18" t="s">
        <v>116</v>
      </c>
      <c r="F6403" s="18" t="s">
        <v>196</v>
      </c>
      <c r="G6403" s="19">
        <v>2.5977731682299998</v>
      </c>
      <c r="H6403" s="19">
        <v>1.05128</v>
      </c>
      <c r="I6403" s="18" t="s">
        <v>79</v>
      </c>
      <c r="J6403" s="18" t="s">
        <v>80</v>
      </c>
      <c r="K6403" s="18">
        <v>16</v>
      </c>
      <c r="L6403" s="18">
        <v>60</v>
      </c>
      <c r="M6403" s="18" t="s">
        <v>71</v>
      </c>
      <c r="N6403" s="18" t="s">
        <v>76</v>
      </c>
      <c r="O6403" s="18" t="s">
        <v>75</v>
      </c>
      <c r="P6403" s="19">
        <v>1316.5541161599999</v>
      </c>
      <c r="Q6403" s="19">
        <v>113158.546573</v>
      </c>
      <c r="R6403" s="20">
        <v>0.70014500000000002</v>
      </c>
      <c r="S6403" s="20">
        <v>6.29983</v>
      </c>
      <c r="T6403" s="20">
        <v>0.30199999999999999</v>
      </c>
      <c r="U6403" s="20">
        <v>0.30499999999999999</v>
      </c>
      <c r="V6403" s="20">
        <f t="shared" ref="V6403:V6466" si="200">H6403*R6403*(1-T6403)</f>
        <v>0.51376180804880001</v>
      </c>
      <c r="W6403" s="20">
        <f t="shared" ref="W6403:W6466" si="201">H6403*S6403*(1-U6403)</f>
        <v>4.6029052712680008</v>
      </c>
    </row>
    <row r="6404" spans="1:23" x14ac:dyDescent="0.25">
      <c r="A6404" s="18">
        <v>48856</v>
      </c>
      <c r="B6404" s="18">
        <v>48772</v>
      </c>
      <c r="C6404" s="18">
        <v>6430</v>
      </c>
      <c r="D6404" s="18">
        <v>6430</v>
      </c>
      <c r="E6404" s="18" t="s">
        <v>116</v>
      </c>
      <c r="F6404" s="18" t="s">
        <v>196</v>
      </c>
      <c r="G6404" s="19">
        <v>1.9622990274500001</v>
      </c>
      <c r="H6404" s="19">
        <v>0.79411399999999999</v>
      </c>
      <c r="I6404" s="18" t="s">
        <v>79</v>
      </c>
      <c r="J6404" s="18" t="s">
        <v>80</v>
      </c>
      <c r="K6404" s="18">
        <v>16</v>
      </c>
      <c r="L6404" s="18">
        <v>60</v>
      </c>
      <c r="M6404" s="18" t="s">
        <v>71</v>
      </c>
      <c r="N6404" s="18" t="s">
        <v>76</v>
      </c>
      <c r="O6404" s="18" t="s">
        <v>75</v>
      </c>
      <c r="P6404" s="19">
        <v>1293.7563526500001</v>
      </c>
      <c r="Q6404" s="19">
        <v>85477.403724500007</v>
      </c>
      <c r="R6404" s="20">
        <v>0.70014500000000002</v>
      </c>
      <c r="S6404" s="20">
        <v>6.29983</v>
      </c>
      <c r="T6404" s="20">
        <v>0.30199999999999999</v>
      </c>
      <c r="U6404" s="20">
        <v>0.30499999999999999</v>
      </c>
      <c r="V6404" s="20">
        <f t="shared" si="200"/>
        <v>0.38808447267794</v>
      </c>
      <c r="W6404" s="20">
        <f t="shared" si="201"/>
        <v>3.4769343244308999</v>
      </c>
    </row>
    <row r="6405" spans="1:23" x14ac:dyDescent="0.25">
      <c r="A6405" s="18">
        <v>48857</v>
      </c>
      <c r="B6405" s="18">
        <v>48773</v>
      </c>
      <c r="C6405" s="18">
        <v>6430</v>
      </c>
      <c r="D6405" s="18">
        <v>6430</v>
      </c>
      <c r="E6405" s="18" t="s">
        <v>116</v>
      </c>
      <c r="F6405" s="18" t="s">
        <v>196</v>
      </c>
      <c r="G6405" s="19">
        <v>14.556312608400001</v>
      </c>
      <c r="H6405" s="19">
        <v>5.8907299999999996</v>
      </c>
      <c r="I6405" s="18" t="s">
        <v>79</v>
      </c>
      <c r="J6405" s="18" t="s">
        <v>80</v>
      </c>
      <c r="K6405" s="18">
        <v>16</v>
      </c>
      <c r="L6405" s="18">
        <v>60</v>
      </c>
      <c r="M6405" s="18" t="s">
        <v>71</v>
      </c>
      <c r="N6405" s="18" t="s">
        <v>76</v>
      </c>
      <c r="O6405" s="18" t="s">
        <v>75</v>
      </c>
      <c r="P6405" s="19">
        <v>7281.8739734800001</v>
      </c>
      <c r="Q6405" s="19">
        <v>634070.44093000004</v>
      </c>
      <c r="R6405" s="20">
        <v>0.70014500000000002</v>
      </c>
      <c r="S6405" s="20">
        <v>6.29983</v>
      </c>
      <c r="T6405" s="20">
        <v>0.30199999999999999</v>
      </c>
      <c r="U6405" s="20">
        <v>0.30499999999999999</v>
      </c>
      <c r="V6405" s="20">
        <f t="shared" si="200"/>
        <v>2.8788068787832994</v>
      </c>
      <c r="W6405" s="20">
        <f t="shared" si="201"/>
        <v>25.791865315250497</v>
      </c>
    </row>
    <row r="6406" spans="1:23" x14ac:dyDescent="0.25">
      <c r="A6406" s="18">
        <v>48858</v>
      </c>
      <c r="B6406" s="18">
        <v>48774</v>
      </c>
      <c r="C6406" s="18">
        <v>6430</v>
      </c>
      <c r="D6406" s="18">
        <v>6430</v>
      </c>
      <c r="E6406" s="18" t="s">
        <v>116</v>
      </c>
      <c r="F6406" s="18" t="s">
        <v>196</v>
      </c>
      <c r="G6406" s="19">
        <v>9.3699602615700002</v>
      </c>
      <c r="H6406" s="19">
        <v>3.79189</v>
      </c>
      <c r="I6406" s="18" t="s">
        <v>79</v>
      </c>
      <c r="J6406" s="18" t="s">
        <v>80</v>
      </c>
      <c r="K6406" s="18">
        <v>16</v>
      </c>
      <c r="L6406" s="18">
        <v>60</v>
      </c>
      <c r="M6406" s="18" t="s">
        <v>71</v>
      </c>
      <c r="N6406" s="18" t="s">
        <v>76</v>
      </c>
      <c r="O6406" s="18" t="s">
        <v>75</v>
      </c>
      <c r="P6406" s="19">
        <v>2829.04011077</v>
      </c>
      <c r="Q6406" s="19">
        <v>408153.83637500001</v>
      </c>
      <c r="R6406" s="20">
        <v>0.70014500000000002</v>
      </c>
      <c r="S6406" s="20">
        <v>6.29983</v>
      </c>
      <c r="T6406" s="20">
        <v>0.30199999999999999</v>
      </c>
      <c r="U6406" s="20">
        <v>0.30499999999999999</v>
      </c>
      <c r="V6406" s="20">
        <f t="shared" si="200"/>
        <v>1.8531012311868997</v>
      </c>
      <c r="W6406" s="20">
        <f t="shared" si="201"/>
        <v>16.602342353196502</v>
      </c>
    </row>
    <row r="6407" spans="1:23" x14ac:dyDescent="0.25">
      <c r="A6407" s="18">
        <v>48859</v>
      </c>
      <c r="B6407" s="18">
        <v>48775</v>
      </c>
      <c r="C6407" s="18">
        <v>6430</v>
      </c>
      <c r="D6407" s="18">
        <v>6430</v>
      </c>
      <c r="E6407" s="18" t="s">
        <v>116</v>
      </c>
      <c r="F6407" s="18" t="s">
        <v>196</v>
      </c>
      <c r="G6407" s="19">
        <v>1.9671190762199999</v>
      </c>
      <c r="H6407" s="19">
        <v>0.79606500000000002</v>
      </c>
      <c r="I6407" s="18" t="s">
        <v>79</v>
      </c>
      <c r="J6407" s="18" t="s">
        <v>80</v>
      </c>
      <c r="K6407" s="18">
        <v>16</v>
      </c>
      <c r="L6407" s="18">
        <v>60</v>
      </c>
      <c r="M6407" s="18" t="s">
        <v>71</v>
      </c>
      <c r="N6407" s="18" t="s">
        <v>76</v>
      </c>
      <c r="O6407" s="18" t="s">
        <v>75</v>
      </c>
      <c r="P6407" s="19">
        <v>1125.5210536</v>
      </c>
      <c r="Q6407" s="19">
        <v>85687.364209799998</v>
      </c>
      <c r="R6407" s="20">
        <v>0.70014500000000002</v>
      </c>
      <c r="S6407" s="20">
        <v>6.29983</v>
      </c>
      <c r="T6407" s="20">
        <v>0.30199999999999999</v>
      </c>
      <c r="U6407" s="20">
        <v>0.30499999999999999</v>
      </c>
      <c r="V6407" s="20">
        <f t="shared" si="200"/>
        <v>0.38903792873865001</v>
      </c>
      <c r="W6407" s="20">
        <f t="shared" si="201"/>
        <v>3.4854765474202503</v>
      </c>
    </row>
    <row r="6408" spans="1:23" x14ac:dyDescent="0.25">
      <c r="A6408" s="18">
        <v>48860</v>
      </c>
      <c r="B6408" s="18">
        <v>48776</v>
      </c>
      <c r="C6408" s="18">
        <v>6430</v>
      </c>
      <c r="D6408" s="18">
        <v>6430</v>
      </c>
      <c r="E6408" s="18" t="s">
        <v>116</v>
      </c>
      <c r="F6408" s="18" t="s">
        <v>196</v>
      </c>
      <c r="G6408" s="19">
        <v>1.69326034137</v>
      </c>
      <c r="H6408" s="19">
        <v>0.68523800000000001</v>
      </c>
      <c r="I6408" s="18" t="s">
        <v>79</v>
      </c>
      <c r="J6408" s="18" t="s">
        <v>80</v>
      </c>
      <c r="K6408" s="18">
        <v>16</v>
      </c>
      <c r="L6408" s="18">
        <v>60</v>
      </c>
      <c r="M6408" s="18" t="s">
        <v>71</v>
      </c>
      <c r="N6408" s="18" t="s">
        <v>76</v>
      </c>
      <c r="O6408" s="18" t="s">
        <v>75</v>
      </c>
      <c r="P6408" s="19">
        <v>1811.7876641</v>
      </c>
      <c r="Q6408" s="19">
        <v>73758.125438000003</v>
      </c>
      <c r="R6408" s="20">
        <v>0.70014500000000002</v>
      </c>
      <c r="S6408" s="20">
        <v>6.29983</v>
      </c>
      <c r="T6408" s="20">
        <v>0.30199999999999999</v>
      </c>
      <c r="U6408" s="20">
        <v>0.30499999999999999</v>
      </c>
      <c r="V6408" s="20">
        <f t="shared" si="200"/>
        <v>0.33487663973797999</v>
      </c>
      <c r="W6408" s="20">
        <f t="shared" si="201"/>
        <v>3.0002336221303003</v>
      </c>
    </row>
    <row r="6409" spans="1:23" x14ac:dyDescent="0.25">
      <c r="A6409" s="18">
        <v>48861</v>
      </c>
      <c r="B6409" s="18">
        <v>48777</v>
      </c>
      <c r="C6409" s="18">
        <v>6430</v>
      </c>
      <c r="D6409" s="18">
        <v>6430</v>
      </c>
      <c r="E6409" s="18" t="s">
        <v>116</v>
      </c>
      <c r="F6409" s="18" t="s">
        <v>196</v>
      </c>
      <c r="G6409" s="19">
        <v>1.8662595915</v>
      </c>
      <c r="H6409" s="19">
        <v>0.75524800000000003</v>
      </c>
      <c r="I6409" s="18" t="s">
        <v>79</v>
      </c>
      <c r="J6409" s="18" t="s">
        <v>80</v>
      </c>
      <c r="K6409" s="18">
        <v>16</v>
      </c>
      <c r="L6409" s="18">
        <v>60</v>
      </c>
      <c r="M6409" s="18" t="s">
        <v>71</v>
      </c>
      <c r="N6409" s="18" t="s">
        <v>76</v>
      </c>
      <c r="O6409" s="18" t="s">
        <v>75</v>
      </c>
      <c r="P6409" s="19">
        <v>1040.9622378199999</v>
      </c>
      <c r="Q6409" s="19">
        <v>81293.942628899997</v>
      </c>
      <c r="R6409" s="20">
        <v>0.70014500000000002</v>
      </c>
      <c r="S6409" s="20">
        <v>6.29983</v>
      </c>
      <c r="T6409" s="20">
        <v>0.30199999999999999</v>
      </c>
      <c r="U6409" s="20">
        <v>0.30499999999999999</v>
      </c>
      <c r="V6409" s="20">
        <f t="shared" si="200"/>
        <v>0.36909061145008004</v>
      </c>
      <c r="W6409" s="20">
        <f t="shared" si="201"/>
        <v>3.3067641354488004</v>
      </c>
    </row>
    <row r="6410" spans="1:23" x14ac:dyDescent="0.25">
      <c r="A6410" s="18">
        <v>48862</v>
      </c>
      <c r="B6410" s="18">
        <v>48778</v>
      </c>
      <c r="C6410" s="18">
        <v>6430</v>
      </c>
      <c r="D6410" s="18">
        <v>6430</v>
      </c>
      <c r="E6410" s="18" t="s">
        <v>116</v>
      </c>
      <c r="F6410" s="18" t="s">
        <v>196</v>
      </c>
      <c r="G6410" s="19">
        <v>1.0550574214299999</v>
      </c>
      <c r="H6410" s="19">
        <v>0.42696699999999999</v>
      </c>
      <c r="I6410" s="18" t="s">
        <v>79</v>
      </c>
      <c r="J6410" s="18" t="s">
        <v>80</v>
      </c>
      <c r="K6410" s="18">
        <v>16</v>
      </c>
      <c r="L6410" s="18">
        <v>60</v>
      </c>
      <c r="M6410" s="18" t="s">
        <v>71</v>
      </c>
      <c r="N6410" s="18" t="s">
        <v>76</v>
      </c>
      <c r="O6410" s="18" t="s">
        <v>75</v>
      </c>
      <c r="P6410" s="19">
        <v>821.10183510299998</v>
      </c>
      <c r="Q6410" s="19">
        <v>45958.117444399999</v>
      </c>
      <c r="R6410" s="20">
        <v>0.70014500000000002</v>
      </c>
      <c r="S6410" s="20">
        <v>6.29983</v>
      </c>
      <c r="T6410" s="20">
        <v>0.30199999999999999</v>
      </c>
      <c r="U6410" s="20">
        <v>0.30499999999999999</v>
      </c>
      <c r="V6410" s="20">
        <f t="shared" si="200"/>
        <v>0.20865928953006999</v>
      </c>
      <c r="W6410" s="20">
        <f t="shared" si="201"/>
        <v>1.8694245633489501</v>
      </c>
    </row>
    <row r="6411" spans="1:23" x14ac:dyDescent="0.25">
      <c r="A6411" s="18">
        <v>48863</v>
      </c>
      <c r="B6411" s="18">
        <v>48779</v>
      </c>
      <c r="C6411" s="18">
        <v>6430</v>
      </c>
      <c r="D6411" s="18">
        <v>6430</v>
      </c>
      <c r="E6411" s="18" t="s">
        <v>116</v>
      </c>
      <c r="F6411" s="18" t="s">
        <v>196</v>
      </c>
      <c r="G6411" s="19">
        <v>3.99232480494</v>
      </c>
      <c r="H6411" s="19">
        <v>1.61564</v>
      </c>
      <c r="I6411" s="18" t="s">
        <v>79</v>
      </c>
      <c r="J6411" s="18" t="s">
        <v>80</v>
      </c>
      <c r="K6411" s="18">
        <v>16</v>
      </c>
      <c r="L6411" s="18">
        <v>60</v>
      </c>
      <c r="M6411" s="18" t="s">
        <v>71</v>
      </c>
      <c r="N6411" s="18" t="s">
        <v>76</v>
      </c>
      <c r="O6411" s="18" t="s">
        <v>75</v>
      </c>
      <c r="P6411" s="19">
        <v>2435.8533879400002</v>
      </c>
      <c r="Q6411" s="19">
        <v>173904.97288099999</v>
      </c>
      <c r="R6411" s="20">
        <v>0.70014500000000002</v>
      </c>
      <c r="S6411" s="20">
        <v>6.29983</v>
      </c>
      <c r="T6411" s="20">
        <v>0.30199999999999999</v>
      </c>
      <c r="U6411" s="20">
        <v>0.30499999999999999</v>
      </c>
      <c r="V6411" s="20">
        <f t="shared" si="200"/>
        <v>0.78956522292440001</v>
      </c>
      <c r="W6411" s="20">
        <f t="shared" si="201"/>
        <v>7.0738888521340009</v>
      </c>
    </row>
    <row r="6412" spans="1:23" x14ac:dyDescent="0.25">
      <c r="A6412" s="18">
        <v>48864</v>
      </c>
      <c r="B6412" s="18">
        <v>48780</v>
      </c>
      <c r="C6412" s="18">
        <v>6430</v>
      </c>
      <c r="D6412" s="18">
        <v>6430</v>
      </c>
      <c r="E6412" s="18" t="s">
        <v>116</v>
      </c>
      <c r="F6412" s="18" t="s">
        <v>196</v>
      </c>
      <c r="G6412" s="19">
        <v>11.1503815851</v>
      </c>
      <c r="H6412" s="19">
        <v>4.5124000000000004</v>
      </c>
      <c r="I6412" s="18" t="s">
        <v>79</v>
      </c>
      <c r="J6412" s="18" t="s">
        <v>80</v>
      </c>
      <c r="K6412" s="18">
        <v>16</v>
      </c>
      <c r="L6412" s="18">
        <v>60</v>
      </c>
      <c r="M6412" s="18" t="s">
        <v>71</v>
      </c>
      <c r="N6412" s="18" t="s">
        <v>76</v>
      </c>
      <c r="O6412" s="18" t="s">
        <v>75</v>
      </c>
      <c r="P6412" s="19">
        <v>2784.49617489</v>
      </c>
      <c r="Q6412" s="19">
        <v>485708.67900499998</v>
      </c>
      <c r="R6412" s="20">
        <v>0.70014500000000002</v>
      </c>
      <c r="S6412" s="20">
        <v>6.29983</v>
      </c>
      <c r="T6412" s="20">
        <v>0.30199999999999999</v>
      </c>
      <c r="U6412" s="20">
        <v>0.30499999999999999</v>
      </c>
      <c r="V6412" s="20">
        <f t="shared" si="200"/>
        <v>2.2052153400040004</v>
      </c>
      <c r="W6412" s="20">
        <f t="shared" si="201"/>
        <v>19.757010259940003</v>
      </c>
    </row>
    <row r="6413" spans="1:23" x14ac:dyDescent="0.25">
      <c r="A6413" s="18">
        <v>48865</v>
      </c>
      <c r="B6413" s="18">
        <v>48781</v>
      </c>
      <c r="C6413" s="18">
        <v>6430</v>
      </c>
      <c r="D6413" s="18">
        <v>6430</v>
      </c>
      <c r="E6413" s="18" t="s">
        <v>116</v>
      </c>
      <c r="F6413" s="18" t="s">
        <v>196</v>
      </c>
      <c r="G6413" s="19">
        <v>35.672631886799998</v>
      </c>
      <c r="H6413" s="19">
        <v>14.436199999999999</v>
      </c>
      <c r="I6413" s="18" t="s">
        <v>79</v>
      </c>
      <c r="J6413" s="18" t="s">
        <v>80</v>
      </c>
      <c r="K6413" s="18">
        <v>16</v>
      </c>
      <c r="L6413" s="18">
        <v>60</v>
      </c>
      <c r="M6413" s="18" t="s">
        <v>71</v>
      </c>
      <c r="N6413" s="18" t="s">
        <v>76</v>
      </c>
      <c r="O6413" s="18" t="s">
        <v>75</v>
      </c>
      <c r="P6413" s="19">
        <v>10886.498965500001</v>
      </c>
      <c r="Q6413" s="19">
        <v>1553893.6294</v>
      </c>
      <c r="R6413" s="20">
        <v>0.70014500000000002</v>
      </c>
      <c r="S6413" s="20">
        <v>6.29983</v>
      </c>
      <c r="T6413" s="20">
        <v>0.30199999999999999</v>
      </c>
      <c r="U6413" s="20">
        <v>0.30499999999999999</v>
      </c>
      <c r="V6413" s="20">
        <f t="shared" si="200"/>
        <v>7.0549884078019991</v>
      </c>
      <c r="W6413" s="20">
        <f t="shared" si="201"/>
        <v>63.207196062969999</v>
      </c>
    </row>
    <row r="6414" spans="1:23" x14ac:dyDescent="0.25">
      <c r="A6414" s="18">
        <v>48866</v>
      </c>
      <c r="B6414" s="18">
        <v>48782</v>
      </c>
      <c r="C6414" s="18">
        <v>6430</v>
      </c>
      <c r="D6414" s="18">
        <v>6430</v>
      </c>
      <c r="E6414" s="18" t="s">
        <v>116</v>
      </c>
      <c r="F6414" s="18" t="s">
        <v>196</v>
      </c>
      <c r="G6414" s="19">
        <v>1.4731217839399999</v>
      </c>
      <c r="H6414" s="19">
        <v>0.59615099999999999</v>
      </c>
      <c r="I6414" s="18" t="s">
        <v>79</v>
      </c>
      <c r="J6414" s="18" t="s">
        <v>80</v>
      </c>
      <c r="K6414" s="18">
        <v>16</v>
      </c>
      <c r="L6414" s="18">
        <v>60</v>
      </c>
      <c r="M6414" s="18" t="s">
        <v>71</v>
      </c>
      <c r="N6414" s="18" t="s">
        <v>76</v>
      </c>
      <c r="O6414" s="18" t="s">
        <v>75</v>
      </c>
      <c r="P6414" s="19">
        <v>950.08926140400001</v>
      </c>
      <c r="Q6414" s="19">
        <v>64168.928231600003</v>
      </c>
      <c r="R6414" s="20">
        <v>0.70014500000000002</v>
      </c>
      <c r="S6414" s="20">
        <v>6.29983</v>
      </c>
      <c r="T6414" s="20">
        <v>0.30199999999999999</v>
      </c>
      <c r="U6414" s="20">
        <v>0.30499999999999999</v>
      </c>
      <c r="V6414" s="20">
        <f t="shared" si="200"/>
        <v>0.29133971504271</v>
      </c>
      <c r="W6414" s="20">
        <f t="shared" si="201"/>
        <v>2.6101767182593503</v>
      </c>
    </row>
    <row r="6415" spans="1:23" x14ac:dyDescent="0.25">
      <c r="A6415" s="18">
        <v>48867</v>
      </c>
      <c r="B6415" s="18">
        <v>48783</v>
      </c>
      <c r="C6415" s="18">
        <v>6430</v>
      </c>
      <c r="D6415" s="18">
        <v>6430</v>
      </c>
      <c r="E6415" s="18" t="s">
        <v>116</v>
      </c>
      <c r="F6415" s="18" t="s">
        <v>196</v>
      </c>
      <c r="G6415" s="19">
        <v>268.80402651100002</v>
      </c>
      <c r="H6415" s="19">
        <v>108.78100000000001</v>
      </c>
      <c r="I6415" s="18" t="s">
        <v>79</v>
      </c>
      <c r="J6415" s="18" t="s">
        <v>80</v>
      </c>
      <c r="K6415" s="18">
        <v>16</v>
      </c>
      <c r="L6415" s="18">
        <v>60</v>
      </c>
      <c r="M6415" s="18" t="s">
        <v>71</v>
      </c>
      <c r="N6415" s="18" t="s">
        <v>76</v>
      </c>
      <c r="O6415" s="18" t="s">
        <v>75</v>
      </c>
      <c r="P6415" s="19">
        <v>55526.139631099999</v>
      </c>
      <c r="Q6415" s="19">
        <v>11709056.5584</v>
      </c>
      <c r="R6415" s="20">
        <v>0.70014500000000002</v>
      </c>
      <c r="S6415" s="20">
        <v>6.29983</v>
      </c>
      <c r="T6415" s="20">
        <v>0.30199999999999999</v>
      </c>
      <c r="U6415" s="20">
        <v>0.30499999999999999</v>
      </c>
      <c r="V6415" s="20">
        <f t="shared" si="200"/>
        <v>53.161406325009999</v>
      </c>
      <c r="W6415" s="20">
        <f t="shared" si="201"/>
        <v>476.28475602485003</v>
      </c>
    </row>
    <row r="6416" spans="1:23" x14ac:dyDescent="0.25">
      <c r="A6416" s="18">
        <v>48868</v>
      </c>
      <c r="B6416" s="18">
        <v>48784</v>
      </c>
      <c r="C6416" s="18">
        <v>6430</v>
      </c>
      <c r="D6416" s="18">
        <v>6430</v>
      </c>
      <c r="E6416" s="18" t="s">
        <v>116</v>
      </c>
      <c r="F6416" s="18" t="s">
        <v>196</v>
      </c>
      <c r="G6416" s="19">
        <v>7.9656494335100003</v>
      </c>
      <c r="H6416" s="19">
        <v>3.2235800000000001</v>
      </c>
      <c r="I6416" s="18" t="s">
        <v>79</v>
      </c>
      <c r="J6416" s="18" t="s">
        <v>80</v>
      </c>
      <c r="K6416" s="18">
        <v>16</v>
      </c>
      <c r="L6416" s="18">
        <v>60</v>
      </c>
      <c r="M6416" s="18" t="s">
        <v>71</v>
      </c>
      <c r="N6416" s="18" t="s">
        <v>76</v>
      </c>
      <c r="O6416" s="18" t="s">
        <v>75</v>
      </c>
      <c r="P6416" s="19">
        <v>3154.6318055400002</v>
      </c>
      <c r="Q6416" s="19">
        <v>346982.30138999998</v>
      </c>
      <c r="R6416" s="20">
        <v>0.70014500000000002</v>
      </c>
      <c r="S6416" s="20">
        <v>6.29983</v>
      </c>
      <c r="T6416" s="20">
        <v>0.30199999999999999</v>
      </c>
      <c r="U6416" s="20">
        <v>0.30499999999999999</v>
      </c>
      <c r="V6416" s="20">
        <f t="shared" si="200"/>
        <v>1.5753674465317999</v>
      </c>
      <c r="W6416" s="20">
        <f t="shared" si="201"/>
        <v>14.114064164023002</v>
      </c>
    </row>
    <row r="6417" spans="1:23" x14ac:dyDescent="0.25">
      <c r="A6417" s="18">
        <v>48869</v>
      </c>
      <c r="B6417" s="18">
        <v>48785</v>
      </c>
      <c r="C6417" s="18">
        <v>6430</v>
      </c>
      <c r="D6417" s="18">
        <v>6430</v>
      </c>
      <c r="E6417" s="18" t="s">
        <v>116</v>
      </c>
      <c r="F6417" s="18" t="s">
        <v>196</v>
      </c>
      <c r="G6417" s="19">
        <v>4.7534820082699998</v>
      </c>
      <c r="H6417" s="19">
        <v>1.92367</v>
      </c>
      <c r="I6417" s="18" t="s">
        <v>79</v>
      </c>
      <c r="J6417" s="18" t="s">
        <v>80</v>
      </c>
      <c r="K6417" s="18">
        <v>16</v>
      </c>
      <c r="L6417" s="18">
        <v>60</v>
      </c>
      <c r="M6417" s="18" t="s">
        <v>71</v>
      </c>
      <c r="N6417" s="18" t="s">
        <v>76</v>
      </c>
      <c r="O6417" s="18" t="s">
        <v>75</v>
      </c>
      <c r="P6417" s="19">
        <v>2338.1380454599998</v>
      </c>
      <c r="Q6417" s="19">
        <v>207060.848034</v>
      </c>
      <c r="R6417" s="20">
        <v>0.70014500000000002</v>
      </c>
      <c r="S6417" s="20">
        <v>6.29983</v>
      </c>
      <c r="T6417" s="20">
        <v>0.30199999999999999</v>
      </c>
      <c r="U6417" s="20">
        <v>0.30499999999999999</v>
      </c>
      <c r="V6417" s="20">
        <f t="shared" si="200"/>
        <v>0.94009985664069995</v>
      </c>
      <c r="W6417" s="20">
        <f t="shared" si="201"/>
        <v>8.4225618133894997</v>
      </c>
    </row>
    <row r="6418" spans="1:23" x14ac:dyDescent="0.25">
      <c r="A6418" s="18">
        <v>48870</v>
      </c>
      <c r="B6418" s="18">
        <v>48786</v>
      </c>
      <c r="C6418" s="18">
        <v>6430</v>
      </c>
      <c r="D6418" s="18">
        <v>6430</v>
      </c>
      <c r="E6418" s="18" t="s">
        <v>116</v>
      </c>
      <c r="F6418" s="18" t="s">
        <v>196</v>
      </c>
      <c r="G6418" s="19">
        <v>2.4265478867799999</v>
      </c>
      <c r="H6418" s="19">
        <v>0.981989</v>
      </c>
      <c r="I6418" s="18" t="s">
        <v>79</v>
      </c>
      <c r="J6418" s="18" t="s">
        <v>80</v>
      </c>
      <c r="K6418" s="18">
        <v>16</v>
      </c>
      <c r="L6418" s="18">
        <v>60</v>
      </c>
      <c r="M6418" s="18" t="s">
        <v>71</v>
      </c>
      <c r="N6418" s="18" t="s">
        <v>76</v>
      </c>
      <c r="O6418" s="18" t="s">
        <v>75</v>
      </c>
      <c r="P6418" s="19">
        <v>1225.98593598</v>
      </c>
      <c r="Q6418" s="19">
        <v>105700.003147</v>
      </c>
      <c r="R6418" s="20">
        <v>0.70014500000000002</v>
      </c>
      <c r="S6418" s="20">
        <v>6.29983</v>
      </c>
      <c r="T6418" s="20">
        <v>0.30199999999999999</v>
      </c>
      <c r="U6418" s="20">
        <v>0.30499999999999999</v>
      </c>
      <c r="V6418" s="20">
        <f t="shared" si="200"/>
        <v>0.47989921250668993</v>
      </c>
      <c r="W6418" s="20">
        <f t="shared" si="201"/>
        <v>4.2995228144996505</v>
      </c>
    </row>
    <row r="6419" spans="1:23" x14ac:dyDescent="0.25">
      <c r="A6419" s="18">
        <v>48871</v>
      </c>
      <c r="B6419" s="18">
        <v>48787</v>
      </c>
      <c r="C6419" s="18">
        <v>6430</v>
      </c>
      <c r="D6419" s="18">
        <v>6430</v>
      </c>
      <c r="E6419" s="18" t="s">
        <v>116</v>
      </c>
      <c r="F6419" s="18" t="s">
        <v>196</v>
      </c>
      <c r="G6419" s="19">
        <v>3.0576097243899998</v>
      </c>
      <c r="H6419" s="19">
        <v>1.2373700000000001</v>
      </c>
      <c r="I6419" s="18" t="s">
        <v>79</v>
      </c>
      <c r="J6419" s="18" t="s">
        <v>80</v>
      </c>
      <c r="K6419" s="18">
        <v>16</v>
      </c>
      <c r="L6419" s="18">
        <v>60</v>
      </c>
      <c r="M6419" s="18" t="s">
        <v>71</v>
      </c>
      <c r="N6419" s="18" t="s">
        <v>76</v>
      </c>
      <c r="O6419" s="18" t="s">
        <v>75</v>
      </c>
      <c r="P6419" s="19">
        <v>1415.8904709200001</v>
      </c>
      <c r="Q6419" s="19">
        <v>133188.946837</v>
      </c>
      <c r="R6419" s="20">
        <v>0.70014500000000002</v>
      </c>
      <c r="S6419" s="20">
        <v>6.29983</v>
      </c>
      <c r="T6419" s="20">
        <v>0.30199999999999999</v>
      </c>
      <c r="U6419" s="20">
        <v>0.30499999999999999</v>
      </c>
      <c r="V6419" s="20">
        <f t="shared" si="200"/>
        <v>0.60470421621769999</v>
      </c>
      <c r="W6419" s="20">
        <f t="shared" si="201"/>
        <v>5.4176783497345014</v>
      </c>
    </row>
    <row r="6420" spans="1:23" x14ac:dyDescent="0.25">
      <c r="A6420" s="18">
        <v>48872</v>
      </c>
      <c r="B6420" s="18">
        <v>48788</v>
      </c>
      <c r="C6420" s="18">
        <v>6430</v>
      </c>
      <c r="D6420" s="18">
        <v>6430</v>
      </c>
      <c r="E6420" s="18" t="s">
        <v>116</v>
      </c>
      <c r="F6420" s="18" t="s">
        <v>196</v>
      </c>
      <c r="G6420" s="19">
        <v>2.6281746024900001</v>
      </c>
      <c r="H6420" s="19">
        <v>1.06358</v>
      </c>
      <c r="I6420" s="18" t="s">
        <v>79</v>
      </c>
      <c r="J6420" s="18" t="s">
        <v>80</v>
      </c>
      <c r="K6420" s="18">
        <v>16</v>
      </c>
      <c r="L6420" s="18">
        <v>60</v>
      </c>
      <c r="M6420" s="18" t="s">
        <v>71</v>
      </c>
      <c r="N6420" s="18" t="s">
        <v>76</v>
      </c>
      <c r="O6420" s="18" t="s">
        <v>75</v>
      </c>
      <c r="P6420" s="19">
        <v>1300.00726792</v>
      </c>
      <c r="Q6420" s="19">
        <v>114482.82775</v>
      </c>
      <c r="R6420" s="20">
        <v>0.70014500000000002</v>
      </c>
      <c r="S6420" s="20">
        <v>6.29983</v>
      </c>
      <c r="T6420" s="20">
        <v>0.30199999999999999</v>
      </c>
      <c r="U6420" s="20">
        <v>0.30499999999999999</v>
      </c>
      <c r="V6420" s="20">
        <f t="shared" si="200"/>
        <v>0.51977283293179999</v>
      </c>
      <c r="W6420" s="20">
        <f t="shared" si="201"/>
        <v>4.6567593680230006</v>
      </c>
    </row>
    <row r="6421" spans="1:23" x14ac:dyDescent="0.25">
      <c r="A6421" s="18">
        <v>48873</v>
      </c>
      <c r="B6421" s="18">
        <v>48789</v>
      </c>
      <c r="C6421" s="18">
        <v>6430</v>
      </c>
      <c r="D6421" s="18">
        <v>6430</v>
      </c>
      <c r="E6421" s="18" t="s">
        <v>116</v>
      </c>
      <c r="F6421" s="18" t="s">
        <v>196</v>
      </c>
      <c r="G6421" s="19">
        <v>1.2692911625700001</v>
      </c>
      <c r="H6421" s="19">
        <v>0.51366400000000001</v>
      </c>
      <c r="I6421" s="18" t="s">
        <v>79</v>
      </c>
      <c r="J6421" s="18" t="s">
        <v>80</v>
      </c>
      <c r="K6421" s="18">
        <v>16</v>
      </c>
      <c r="L6421" s="18">
        <v>60</v>
      </c>
      <c r="M6421" s="18" t="s">
        <v>71</v>
      </c>
      <c r="N6421" s="18" t="s">
        <v>76</v>
      </c>
      <c r="O6421" s="18" t="s">
        <v>75</v>
      </c>
      <c r="P6421" s="19">
        <v>854.23243285700005</v>
      </c>
      <c r="Q6421" s="19">
        <v>55290.101880100003</v>
      </c>
      <c r="R6421" s="20">
        <v>0.70014500000000002</v>
      </c>
      <c r="S6421" s="20">
        <v>6.29983</v>
      </c>
      <c r="T6421" s="20">
        <v>0.30199999999999999</v>
      </c>
      <c r="U6421" s="20">
        <v>0.30499999999999999</v>
      </c>
      <c r="V6421" s="20">
        <f t="shared" si="200"/>
        <v>0.25102821833343997</v>
      </c>
      <c r="W6421" s="20">
        <f t="shared" si="201"/>
        <v>2.2490171345984002</v>
      </c>
    </row>
    <row r="6422" spans="1:23" x14ac:dyDescent="0.25">
      <c r="A6422" s="18">
        <v>48874</v>
      </c>
      <c r="B6422" s="18">
        <v>48790</v>
      </c>
      <c r="C6422" s="18">
        <v>6430</v>
      </c>
      <c r="D6422" s="18">
        <v>6430</v>
      </c>
      <c r="E6422" s="18" t="s">
        <v>116</v>
      </c>
      <c r="F6422" s="18" t="s">
        <v>196</v>
      </c>
      <c r="G6422" s="19">
        <v>3.1578943584100001</v>
      </c>
      <c r="H6422" s="19">
        <v>1.2779499999999999</v>
      </c>
      <c r="I6422" s="18" t="s">
        <v>79</v>
      </c>
      <c r="J6422" s="18" t="s">
        <v>80</v>
      </c>
      <c r="K6422" s="18">
        <v>16</v>
      </c>
      <c r="L6422" s="18">
        <v>60</v>
      </c>
      <c r="M6422" s="18" t="s">
        <v>71</v>
      </c>
      <c r="N6422" s="18" t="s">
        <v>76</v>
      </c>
      <c r="O6422" s="18" t="s">
        <v>75</v>
      </c>
      <c r="P6422" s="19">
        <v>2988.4904444499998</v>
      </c>
      <c r="Q6422" s="19">
        <v>137557.32802099999</v>
      </c>
      <c r="R6422" s="20">
        <v>0.70014500000000002</v>
      </c>
      <c r="S6422" s="20">
        <v>6.29983</v>
      </c>
      <c r="T6422" s="20">
        <v>0.30199999999999999</v>
      </c>
      <c r="U6422" s="20">
        <v>0.30499999999999999</v>
      </c>
      <c r="V6422" s="20">
        <f t="shared" si="200"/>
        <v>0.62453571131949992</v>
      </c>
      <c r="W6422" s="20">
        <f t="shared" si="201"/>
        <v>5.5953530852075009</v>
      </c>
    </row>
    <row r="6423" spans="1:23" x14ac:dyDescent="0.25">
      <c r="A6423" s="18">
        <v>48875</v>
      </c>
      <c r="B6423" s="18">
        <v>48791</v>
      </c>
      <c r="C6423" s="18">
        <v>6430</v>
      </c>
      <c r="D6423" s="18">
        <v>6430</v>
      </c>
      <c r="E6423" s="18" t="s">
        <v>116</v>
      </c>
      <c r="F6423" s="18" t="s">
        <v>196</v>
      </c>
      <c r="G6423" s="19">
        <v>36.630542455099999</v>
      </c>
      <c r="H6423" s="19">
        <v>14.8239</v>
      </c>
      <c r="I6423" s="18" t="s">
        <v>79</v>
      </c>
      <c r="J6423" s="18" t="s">
        <v>80</v>
      </c>
      <c r="K6423" s="18">
        <v>16</v>
      </c>
      <c r="L6423" s="18">
        <v>60</v>
      </c>
      <c r="M6423" s="18" t="s">
        <v>71</v>
      </c>
      <c r="N6423" s="18" t="s">
        <v>76</v>
      </c>
      <c r="O6423" s="18" t="s">
        <v>75</v>
      </c>
      <c r="P6423" s="19">
        <v>16687.074685600001</v>
      </c>
      <c r="Q6423" s="19">
        <v>1595620.04684</v>
      </c>
      <c r="R6423" s="20">
        <v>0.70014500000000002</v>
      </c>
      <c r="S6423" s="20">
        <v>6.29983</v>
      </c>
      <c r="T6423" s="20">
        <v>0.30199999999999999</v>
      </c>
      <c r="U6423" s="20">
        <v>0.30499999999999999</v>
      </c>
      <c r="V6423" s="20">
        <f t="shared" si="200"/>
        <v>7.2444578669190003</v>
      </c>
      <c r="W6423" s="20">
        <f t="shared" si="201"/>
        <v>64.904694706215011</v>
      </c>
    </row>
    <row r="6424" spans="1:23" x14ac:dyDescent="0.25">
      <c r="A6424" s="18">
        <v>48876</v>
      </c>
      <c r="B6424" s="18">
        <v>48792</v>
      </c>
      <c r="C6424" s="18">
        <v>6430</v>
      </c>
      <c r="D6424" s="18">
        <v>6430</v>
      </c>
      <c r="E6424" s="18" t="s">
        <v>116</v>
      </c>
      <c r="F6424" s="18" t="s">
        <v>196</v>
      </c>
      <c r="G6424" s="19">
        <v>4.20530849858</v>
      </c>
      <c r="H6424" s="19">
        <v>1.70183</v>
      </c>
      <c r="I6424" s="18" t="s">
        <v>79</v>
      </c>
      <c r="J6424" s="18" t="s">
        <v>80</v>
      </c>
      <c r="K6424" s="18">
        <v>16</v>
      </c>
      <c r="L6424" s="18">
        <v>60</v>
      </c>
      <c r="M6424" s="18" t="s">
        <v>71</v>
      </c>
      <c r="N6424" s="18" t="s">
        <v>76</v>
      </c>
      <c r="O6424" s="18" t="s">
        <v>75</v>
      </c>
      <c r="P6424" s="19">
        <v>1998.75971048</v>
      </c>
      <c r="Q6424" s="19">
        <v>183182.505466</v>
      </c>
      <c r="R6424" s="20">
        <v>0.70014500000000002</v>
      </c>
      <c r="S6424" s="20">
        <v>6.29983</v>
      </c>
      <c r="T6424" s="20">
        <v>0.30199999999999999</v>
      </c>
      <c r="U6424" s="20">
        <v>0.30499999999999999</v>
      </c>
      <c r="V6424" s="20">
        <f t="shared" si="200"/>
        <v>0.83168638021429997</v>
      </c>
      <c r="W6424" s="20">
        <f t="shared" si="201"/>
        <v>7.4512615837854996</v>
      </c>
    </row>
    <row r="6425" spans="1:23" x14ac:dyDescent="0.25">
      <c r="A6425" s="18">
        <v>48877</v>
      </c>
      <c r="B6425" s="18">
        <v>48793</v>
      </c>
      <c r="C6425" s="18">
        <v>6430</v>
      </c>
      <c r="D6425" s="18">
        <v>6430</v>
      </c>
      <c r="E6425" s="18" t="s">
        <v>116</v>
      </c>
      <c r="F6425" s="18" t="s">
        <v>196</v>
      </c>
      <c r="G6425" s="19">
        <v>6.7266277328499999</v>
      </c>
      <c r="H6425" s="19">
        <v>2.7221700000000002</v>
      </c>
      <c r="I6425" s="18" t="s">
        <v>79</v>
      </c>
      <c r="J6425" s="18" t="s">
        <v>80</v>
      </c>
      <c r="K6425" s="18">
        <v>16</v>
      </c>
      <c r="L6425" s="18">
        <v>60</v>
      </c>
      <c r="M6425" s="18" t="s">
        <v>71</v>
      </c>
      <c r="N6425" s="18" t="s">
        <v>76</v>
      </c>
      <c r="O6425" s="18" t="s">
        <v>75</v>
      </c>
      <c r="P6425" s="19">
        <v>2119.68257438</v>
      </c>
      <c r="Q6425" s="19">
        <v>293010.73199499998</v>
      </c>
      <c r="R6425" s="20">
        <v>0.70014500000000002</v>
      </c>
      <c r="S6425" s="20">
        <v>6.29983</v>
      </c>
      <c r="T6425" s="20">
        <v>0.30199999999999999</v>
      </c>
      <c r="U6425" s="20">
        <v>0.30499999999999999</v>
      </c>
      <c r="V6425" s="20">
        <f t="shared" si="200"/>
        <v>1.3303277728257001</v>
      </c>
      <c r="W6425" s="20">
        <f t="shared" si="201"/>
        <v>11.918699720614502</v>
      </c>
    </row>
    <row r="6426" spans="1:23" x14ac:dyDescent="0.25">
      <c r="A6426" s="18">
        <v>48878</v>
      </c>
      <c r="B6426" s="18">
        <v>48794</v>
      </c>
      <c r="C6426" s="18">
        <v>6430</v>
      </c>
      <c r="D6426" s="18">
        <v>6430</v>
      </c>
      <c r="E6426" s="18" t="s">
        <v>116</v>
      </c>
      <c r="F6426" s="18" t="s">
        <v>196</v>
      </c>
      <c r="G6426" s="19">
        <v>1.9008297025700001</v>
      </c>
      <c r="H6426" s="19">
        <v>0.76923799999999998</v>
      </c>
      <c r="I6426" s="18" t="s">
        <v>79</v>
      </c>
      <c r="J6426" s="18" t="s">
        <v>80</v>
      </c>
      <c r="K6426" s="18">
        <v>16</v>
      </c>
      <c r="L6426" s="18">
        <v>60</v>
      </c>
      <c r="M6426" s="18" t="s">
        <v>71</v>
      </c>
      <c r="N6426" s="18" t="s">
        <v>76</v>
      </c>
      <c r="O6426" s="18" t="s">
        <v>75</v>
      </c>
      <c r="P6426" s="19">
        <v>1305.40230419</v>
      </c>
      <c r="Q6426" s="19">
        <v>82799.810643799996</v>
      </c>
      <c r="R6426" s="20">
        <v>0.70014500000000002</v>
      </c>
      <c r="S6426" s="20">
        <v>6.29983</v>
      </c>
      <c r="T6426" s="20">
        <v>0.30199999999999999</v>
      </c>
      <c r="U6426" s="20">
        <v>0.30499999999999999</v>
      </c>
      <c r="V6426" s="20">
        <f t="shared" si="200"/>
        <v>0.37592754137797996</v>
      </c>
      <c r="W6426" s="20">
        <f t="shared" si="201"/>
        <v>3.3680176975302998</v>
      </c>
    </row>
    <row r="6427" spans="1:23" x14ac:dyDescent="0.25">
      <c r="A6427" s="18">
        <v>48879</v>
      </c>
      <c r="B6427" s="18">
        <v>48795</v>
      </c>
      <c r="C6427" s="18">
        <v>6430</v>
      </c>
      <c r="D6427" s="18">
        <v>6430</v>
      </c>
      <c r="E6427" s="18" t="s">
        <v>116</v>
      </c>
      <c r="F6427" s="18" t="s">
        <v>196</v>
      </c>
      <c r="G6427" s="19">
        <v>1.7173819882600001</v>
      </c>
      <c r="H6427" s="19">
        <v>0.69499999999999995</v>
      </c>
      <c r="I6427" s="18" t="s">
        <v>79</v>
      </c>
      <c r="J6427" s="18" t="s">
        <v>80</v>
      </c>
      <c r="K6427" s="18">
        <v>16</v>
      </c>
      <c r="L6427" s="18">
        <v>60</v>
      </c>
      <c r="M6427" s="18" t="s">
        <v>71</v>
      </c>
      <c r="N6427" s="18" t="s">
        <v>76</v>
      </c>
      <c r="O6427" s="18" t="s">
        <v>75</v>
      </c>
      <c r="P6427" s="19">
        <v>1047.7921358999999</v>
      </c>
      <c r="Q6427" s="19">
        <v>74808.860172999994</v>
      </c>
      <c r="R6427" s="20">
        <v>0.70014500000000002</v>
      </c>
      <c r="S6427" s="20">
        <v>6.29983</v>
      </c>
      <c r="T6427" s="20">
        <v>0.30199999999999999</v>
      </c>
      <c r="U6427" s="20">
        <v>0.30499999999999999</v>
      </c>
      <c r="V6427" s="20">
        <f t="shared" si="200"/>
        <v>0.33964734094999999</v>
      </c>
      <c r="W6427" s="20">
        <f t="shared" si="201"/>
        <v>3.0429753857499997</v>
      </c>
    </row>
    <row r="6428" spans="1:23" x14ac:dyDescent="0.25">
      <c r="A6428" s="18">
        <v>48880</v>
      </c>
      <c r="B6428" s="18">
        <v>48796</v>
      </c>
      <c r="C6428" s="18">
        <v>6430</v>
      </c>
      <c r="D6428" s="18">
        <v>6430</v>
      </c>
      <c r="E6428" s="18" t="s">
        <v>116</v>
      </c>
      <c r="F6428" s="18" t="s">
        <v>196</v>
      </c>
      <c r="G6428" s="19">
        <v>4.4880047956400002</v>
      </c>
      <c r="H6428" s="19">
        <v>1.81623</v>
      </c>
      <c r="I6428" s="18" t="s">
        <v>79</v>
      </c>
      <c r="J6428" s="18" t="s">
        <v>80</v>
      </c>
      <c r="K6428" s="18">
        <v>16</v>
      </c>
      <c r="L6428" s="18">
        <v>60</v>
      </c>
      <c r="M6428" s="18" t="s">
        <v>71</v>
      </c>
      <c r="N6428" s="18" t="s">
        <v>76</v>
      </c>
      <c r="O6428" s="18" t="s">
        <v>75</v>
      </c>
      <c r="P6428" s="19">
        <v>2287.4201253199999</v>
      </c>
      <c r="Q6428" s="19">
        <v>195496.70690799999</v>
      </c>
      <c r="R6428" s="20">
        <v>0.70014500000000002</v>
      </c>
      <c r="S6428" s="20">
        <v>6.29983</v>
      </c>
      <c r="T6428" s="20">
        <v>0.30199999999999999</v>
      </c>
      <c r="U6428" s="20">
        <v>0.30499999999999999</v>
      </c>
      <c r="V6428" s="20">
        <f t="shared" si="200"/>
        <v>0.8875937986382999</v>
      </c>
      <c r="W6428" s="20">
        <f t="shared" si="201"/>
        <v>7.9521484674255003</v>
      </c>
    </row>
    <row r="6429" spans="1:23" x14ac:dyDescent="0.25">
      <c r="A6429" s="18">
        <v>48881</v>
      </c>
      <c r="B6429" s="18">
        <v>48797</v>
      </c>
      <c r="C6429" s="18">
        <v>6430</v>
      </c>
      <c r="D6429" s="18">
        <v>6430</v>
      </c>
      <c r="E6429" s="18" t="s">
        <v>116</v>
      </c>
      <c r="F6429" s="18" t="s">
        <v>196</v>
      </c>
      <c r="G6429" s="19">
        <v>19.482362184900001</v>
      </c>
      <c r="H6429" s="19">
        <v>7.8842299999999996</v>
      </c>
      <c r="I6429" s="18" t="s">
        <v>79</v>
      </c>
      <c r="J6429" s="18" t="s">
        <v>80</v>
      </c>
      <c r="K6429" s="18">
        <v>16</v>
      </c>
      <c r="L6429" s="18">
        <v>60</v>
      </c>
      <c r="M6429" s="18" t="s">
        <v>71</v>
      </c>
      <c r="N6429" s="18" t="s">
        <v>76</v>
      </c>
      <c r="O6429" s="18" t="s">
        <v>75</v>
      </c>
      <c r="P6429" s="19">
        <v>7322.7863392500003</v>
      </c>
      <c r="Q6429" s="19">
        <v>848648.30217000004</v>
      </c>
      <c r="R6429" s="20">
        <v>0.70014500000000002</v>
      </c>
      <c r="S6429" s="20">
        <v>6.29983</v>
      </c>
      <c r="T6429" s="20">
        <v>0.30199999999999999</v>
      </c>
      <c r="U6429" s="20">
        <v>0.30499999999999999</v>
      </c>
      <c r="V6429" s="20">
        <f t="shared" si="200"/>
        <v>3.8530327409182994</v>
      </c>
      <c r="W6429" s="20">
        <f t="shared" si="201"/>
        <v>34.520169533225499</v>
      </c>
    </row>
    <row r="6430" spans="1:23" x14ac:dyDescent="0.25">
      <c r="A6430" s="18">
        <v>48882</v>
      </c>
      <c r="B6430" s="18">
        <v>48798</v>
      </c>
      <c r="C6430" s="18">
        <v>6430</v>
      </c>
      <c r="D6430" s="18">
        <v>6430</v>
      </c>
      <c r="E6430" s="18" t="s">
        <v>116</v>
      </c>
      <c r="F6430" s="18" t="s">
        <v>196</v>
      </c>
      <c r="G6430" s="19">
        <v>5.0760169922699996</v>
      </c>
      <c r="H6430" s="19">
        <v>2.0541900000000002</v>
      </c>
      <c r="I6430" s="18" t="s">
        <v>79</v>
      </c>
      <c r="J6430" s="18" t="s">
        <v>80</v>
      </c>
      <c r="K6430" s="18">
        <v>16</v>
      </c>
      <c r="L6430" s="18">
        <v>60</v>
      </c>
      <c r="M6430" s="18" t="s">
        <v>71</v>
      </c>
      <c r="N6430" s="18" t="s">
        <v>76</v>
      </c>
      <c r="O6430" s="18" t="s">
        <v>75</v>
      </c>
      <c r="P6430" s="19">
        <v>1994.8808074999999</v>
      </c>
      <c r="Q6430" s="19">
        <v>221110.41573899999</v>
      </c>
      <c r="R6430" s="20">
        <v>0.70014500000000002</v>
      </c>
      <c r="S6430" s="20">
        <v>6.29983</v>
      </c>
      <c r="T6430" s="20">
        <v>0.30199999999999999</v>
      </c>
      <c r="U6430" s="20">
        <v>0.30499999999999999</v>
      </c>
      <c r="V6430" s="20">
        <f t="shared" si="200"/>
        <v>1.0038851385699001</v>
      </c>
      <c r="W6430" s="20">
        <f t="shared" si="201"/>
        <v>8.9940282124515019</v>
      </c>
    </row>
    <row r="6431" spans="1:23" x14ac:dyDescent="0.25">
      <c r="A6431" s="18">
        <v>48883</v>
      </c>
      <c r="B6431" s="18">
        <v>48799</v>
      </c>
      <c r="C6431" s="18">
        <v>6430</v>
      </c>
      <c r="D6431" s="18">
        <v>6430</v>
      </c>
      <c r="E6431" s="18" t="s">
        <v>116</v>
      </c>
      <c r="F6431" s="18" t="s">
        <v>196</v>
      </c>
      <c r="G6431" s="19">
        <v>1.58802426481</v>
      </c>
      <c r="H6431" s="19">
        <v>0.64265099999999997</v>
      </c>
      <c r="I6431" s="18" t="s">
        <v>79</v>
      </c>
      <c r="J6431" s="18" t="s">
        <v>80</v>
      </c>
      <c r="K6431" s="18">
        <v>16</v>
      </c>
      <c r="L6431" s="18">
        <v>60</v>
      </c>
      <c r="M6431" s="18" t="s">
        <v>71</v>
      </c>
      <c r="N6431" s="18" t="s">
        <v>76</v>
      </c>
      <c r="O6431" s="18" t="s">
        <v>75</v>
      </c>
      <c r="P6431" s="19">
        <v>984.37237206400005</v>
      </c>
      <c r="Q6431" s="19">
        <v>69174.060277900004</v>
      </c>
      <c r="R6431" s="20">
        <v>0.70014500000000002</v>
      </c>
      <c r="S6431" s="20">
        <v>6.29983</v>
      </c>
      <c r="T6431" s="20">
        <v>0.30199999999999999</v>
      </c>
      <c r="U6431" s="20">
        <v>0.30499999999999999</v>
      </c>
      <c r="V6431" s="20">
        <f t="shared" si="200"/>
        <v>0.31406432130770995</v>
      </c>
      <c r="W6431" s="20">
        <f t="shared" si="201"/>
        <v>2.81377147428435</v>
      </c>
    </row>
    <row r="6432" spans="1:23" x14ac:dyDescent="0.25">
      <c r="A6432" s="18">
        <v>48884</v>
      </c>
      <c r="B6432" s="18">
        <v>48800</v>
      </c>
      <c r="C6432" s="18">
        <v>6430</v>
      </c>
      <c r="D6432" s="18">
        <v>6430</v>
      </c>
      <c r="E6432" s="18" t="s">
        <v>116</v>
      </c>
      <c r="F6432" s="18" t="s">
        <v>196</v>
      </c>
      <c r="G6432" s="19">
        <v>1.4105286456699999</v>
      </c>
      <c r="H6432" s="19">
        <v>0.57082100000000002</v>
      </c>
      <c r="I6432" s="18" t="s">
        <v>79</v>
      </c>
      <c r="J6432" s="18" t="s">
        <v>80</v>
      </c>
      <c r="K6432" s="18">
        <v>16</v>
      </c>
      <c r="L6432" s="18">
        <v>60</v>
      </c>
      <c r="M6432" s="18" t="s">
        <v>71</v>
      </c>
      <c r="N6432" s="18" t="s">
        <v>76</v>
      </c>
      <c r="O6432" s="18" t="s">
        <v>75</v>
      </c>
      <c r="P6432" s="19">
        <v>955.42130576299996</v>
      </c>
      <c r="Q6432" s="19">
        <v>61442.382035000002</v>
      </c>
      <c r="R6432" s="20">
        <v>0.70014500000000002</v>
      </c>
      <c r="S6432" s="20">
        <v>6.29983</v>
      </c>
      <c r="T6432" s="20">
        <v>0.30199999999999999</v>
      </c>
      <c r="U6432" s="20">
        <v>0.30499999999999999</v>
      </c>
      <c r="V6432" s="20">
        <f t="shared" si="200"/>
        <v>0.27896091339341</v>
      </c>
      <c r="W6432" s="20">
        <f t="shared" si="201"/>
        <v>2.4992723059988502</v>
      </c>
    </row>
    <row r="6433" spans="1:23" x14ac:dyDescent="0.25">
      <c r="A6433" s="18">
        <v>48885</v>
      </c>
      <c r="B6433" s="18">
        <v>48801</v>
      </c>
      <c r="C6433" s="18">
        <v>6430</v>
      </c>
      <c r="D6433" s="18">
        <v>6430</v>
      </c>
      <c r="E6433" s="18" t="s">
        <v>116</v>
      </c>
      <c r="F6433" s="18" t="s">
        <v>196</v>
      </c>
      <c r="G6433" s="19">
        <v>4.0788812351199999</v>
      </c>
      <c r="H6433" s="19">
        <v>1.65066</v>
      </c>
      <c r="I6433" s="18" t="s">
        <v>79</v>
      </c>
      <c r="J6433" s="18" t="s">
        <v>80</v>
      </c>
      <c r="K6433" s="18">
        <v>16</v>
      </c>
      <c r="L6433" s="18">
        <v>60</v>
      </c>
      <c r="M6433" s="18" t="s">
        <v>71</v>
      </c>
      <c r="N6433" s="18" t="s">
        <v>76</v>
      </c>
      <c r="O6433" s="18" t="s">
        <v>75</v>
      </c>
      <c r="P6433" s="19">
        <v>2932.0954865899998</v>
      </c>
      <c r="Q6433" s="19">
        <v>177675.35589800001</v>
      </c>
      <c r="R6433" s="20">
        <v>0.70014500000000002</v>
      </c>
      <c r="S6433" s="20">
        <v>6.29983</v>
      </c>
      <c r="T6433" s="20">
        <v>0.30199999999999999</v>
      </c>
      <c r="U6433" s="20">
        <v>0.30499999999999999</v>
      </c>
      <c r="V6433" s="20">
        <f t="shared" si="200"/>
        <v>0.80667953929860003</v>
      </c>
      <c r="W6433" s="20">
        <f t="shared" si="201"/>
        <v>7.2272197845210009</v>
      </c>
    </row>
    <row r="6434" spans="1:23" x14ac:dyDescent="0.25">
      <c r="A6434" s="18">
        <v>48886</v>
      </c>
      <c r="B6434" s="18">
        <v>48802</v>
      </c>
      <c r="C6434" s="18">
        <v>6430</v>
      </c>
      <c r="D6434" s="18">
        <v>6430</v>
      </c>
      <c r="E6434" s="18" t="s">
        <v>116</v>
      </c>
      <c r="F6434" s="18" t="s">
        <v>196</v>
      </c>
      <c r="G6434" s="19">
        <v>14.5864192219</v>
      </c>
      <c r="H6434" s="19">
        <v>5.9029100000000003</v>
      </c>
      <c r="I6434" s="18" t="s">
        <v>79</v>
      </c>
      <c r="J6434" s="18" t="s">
        <v>80</v>
      </c>
      <c r="K6434" s="18">
        <v>16</v>
      </c>
      <c r="L6434" s="18">
        <v>60</v>
      </c>
      <c r="M6434" s="18" t="s">
        <v>71</v>
      </c>
      <c r="N6434" s="18" t="s">
        <v>76</v>
      </c>
      <c r="O6434" s="18" t="s">
        <v>75</v>
      </c>
      <c r="P6434" s="19">
        <v>10138.0506489</v>
      </c>
      <c r="Q6434" s="19">
        <v>635381.87976899999</v>
      </c>
      <c r="R6434" s="20">
        <v>0.70014500000000002</v>
      </c>
      <c r="S6434" s="20">
        <v>6.29983</v>
      </c>
      <c r="T6434" s="20">
        <v>0.30199999999999999</v>
      </c>
      <c r="U6434" s="20">
        <v>0.30499999999999999</v>
      </c>
      <c r="V6434" s="20">
        <f t="shared" si="200"/>
        <v>2.8847592595210996</v>
      </c>
      <c r="W6434" s="20">
        <f t="shared" si="201"/>
        <v>25.845194006183501</v>
      </c>
    </row>
    <row r="6435" spans="1:23" x14ac:dyDescent="0.25">
      <c r="A6435" s="18">
        <v>48887</v>
      </c>
      <c r="B6435" s="18">
        <v>48803</v>
      </c>
      <c r="C6435" s="18">
        <v>6430</v>
      </c>
      <c r="D6435" s="18">
        <v>6430</v>
      </c>
      <c r="E6435" s="18" t="s">
        <v>116</v>
      </c>
      <c r="F6435" s="18" t="s">
        <v>196</v>
      </c>
      <c r="G6435" s="19">
        <v>3.3590592568400002</v>
      </c>
      <c r="H6435" s="19">
        <v>1.3593599999999999</v>
      </c>
      <c r="I6435" s="18" t="s">
        <v>79</v>
      </c>
      <c r="J6435" s="18" t="s">
        <v>80</v>
      </c>
      <c r="K6435" s="18">
        <v>16</v>
      </c>
      <c r="L6435" s="18">
        <v>60</v>
      </c>
      <c r="M6435" s="18" t="s">
        <v>71</v>
      </c>
      <c r="N6435" s="18" t="s">
        <v>76</v>
      </c>
      <c r="O6435" s="18" t="s">
        <v>75</v>
      </c>
      <c r="P6435" s="19">
        <v>1386.7401417999999</v>
      </c>
      <c r="Q6435" s="19">
        <v>146320.03594599999</v>
      </c>
      <c r="R6435" s="20">
        <v>0.70014500000000002</v>
      </c>
      <c r="S6435" s="20">
        <v>6.29983</v>
      </c>
      <c r="T6435" s="20">
        <v>0.30199999999999999</v>
      </c>
      <c r="U6435" s="20">
        <v>0.30499999999999999</v>
      </c>
      <c r="V6435" s="20">
        <f t="shared" si="200"/>
        <v>0.66432087682559993</v>
      </c>
      <c r="W6435" s="20">
        <f t="shared" si="201"/>
        <v>5.9517971516159998</v>
      </c>
    </row>
    <row r="6436" spans="1:23" x14ac:dyDescent="0.25">
      <c r="A6436" s="18">
        <v>48888</v>
      </c>
      <c r="B6436" s="18">
        <v>48804</v>
      </c>
      <c r="C6436" s="18">
        <v>6430</v>
      </c>
      <c r="D6436" s="18">
        <v>6430</v>
      </c>
      <c r="E6436" s="18" t="s">
        <v>116</v>
      </c>
      <c r="F6436" s="18" t="s">
        <v>196</v>
      </c>
      <c r="G6436" s="19">
        <v>4.4432580578599996</v>
      </c>
      <c r="H6436" s="19">
        <v>1.7981199999999999</v>
      </c>
      <c r="I6436" s="18" t="s">
        <v>79</v>
      </c>
      <c r="J6436" s="18" t="s">
        <v>80</v>
      </c>
      <c r="K6436" s="18">
        <v>16</v>
      </c>
      <c r="L6436" s="18">
        <v>60</v>
      </c>
      <c r="M6436" s="18" t="s">
        <v>71</v>
      </c>
      <c r="N6436" s="18" t="s">
        <v>76</v>
      </c>
      <c r="O6436" s="18" t="s">
        <v>75</v>
      </c>
      <c r="P6436" s="19">
        <v>1622.97178652</v>
      </c>
      <c r="Q6436" s="19">
        <v>193547.54680700001</v>
      </c>
      <c r="R6436" s="20">
        <v>0.70014500000000002</v>
      </c>
      <c r="S6436" s="20">
        <v>6.29983</v>
      </c>
      <c r="T6436" s="20">
        <v>0.30199999999999999</v>
      </c>
      <c r="U6436" s="20">
        <v>0.30499999999999999</v>
      </c>
      <c r="V6436" s="20">
        <f t="shared" si="200"/>
        <v>0.87874341972519998</v>
      </c>
      <c r="W6436" s="20">
        <f t="shared" si="201"/>
        <v>7.8728559721220002</v>
      </c>
    </row>
    <row r="6437" spans="1:23" x14ac:dyDescent="0.25">
      <c r="A6437" s="18">
        <v>48889</v>
      </c>
      <c r="B6437" s="18">
        <v>48805</v>
      </c>
      <c r="C6437" s="18">
        <v>6430</v>
      </c>
      <c r="D6437" s="18">
        <v>6430</v>
      </c>
      <c r="E6437" s="18" t="s">
        <v>116</v>
      </c>
      <c r="F6437" s="18" t="s">
        <v>196</v>
      </c>
      <c r="G6437" s="19">
        <v>12.9603282278</v>
      </c>
      <c r="H6437" s="19">
        <v>5.2448600000000001</v>
      </c>
      <c r="I6437" s="18" t="s">
        <v>79</v>
      </c>
      <c r="J6437" s="18" t="s">
        <v>80</v>
      </c>
      <c r="K6437" s="18">
        <v>16</v>
      </c>
      <c r="L6437" s="18">
        <v>60</v>
      </c>
      <c r="M6437" s="18" t="s">
        <v>71</v>
      </c>
      <c r="N6437" s="18" t="s">
        <v>76</v>
      </c>
      <c r="O6437" s="18" t="s">
        <v>75</v>
      </c>
      <c r="P6437" s="19">
        <v>8124.0254256500002</v>
      </c>
      <c r="Q6437" s="19">
        <v>564549.63939599996</v>
      </c>
      <c r="R6437" s="20">
        <v>0.70014500000000002</v>
      </c>
      <c r="S6437" s="20">
        <v>6.29983</v>
      </c>
      <c r="T6437" s="20">
        <v>0.30199999999999999</v>
      </c>
      <c r="U6437" s="20">
        <v>0.30499999999999999</v>
      </c>
      <c r="V6437" s="20">
        <f t="shared" si="200"/>
        <v>2.5631694282806001</v>
      </c>
      <c r="W6437" s="20">
        <f t="shared" si="201"/>
        <v>22.963999829791003</v>
      </c>
    </row>
    <row r="6438" spans="1:23" x14ac:dyDescent="0.25">
      <c r="A6438" s="18">
        <v>48890</v>
      </c>
      <c r="B6438" s="18">
        <v>48806</v>
      </c>
      <c r="C6438" s="18">
        <v>6430</v>
      </c>
      <c r="D6438" s="18">
        <v>6430</v>
      </c>
      <c r="E6438" s="18" t="s">
        <v>116</v>
      </c>
      <c r="F6438" s="18" t="s">
        <v>196</v>
      </c>
      <c r="G6438" s="19">
        <v>60.997901129399999</v>
      </c>
      <c r="H6438" s="19">
        <v>24.684999999999999</v>
      </c>
      <c r="I6438" s="18" t="s">
        <v>79</v>
      </c>
      <c r="J6438" s="18" t="s">
        <v>80</v>
      </c>
      <c r="K6438" s="18">
        <v>16</v>
      </c>
      <c r="L6438" s="18">
        <v>60</v>
      </c>
      <c r="M6438" s="18" t="s">
        <v>71</v>
      </c>
      <c r="N6438" s="18" t="s">
        <v>76</v>
      </c>
      <c r="O6438" s="18" t="s">
        <v>75</v>
      </c>
      <c r="P6438" s="19">
        <v>18819.492884300002</v>
      </c>
      <c r="Q6438" s="19">
        <v>2657057.9449300002</v>
      </c>
      <c r="R6438" s="20">
        <v>0.70014500000000002</v>
      </c>
      <c r="S6438" s="20">
        <v>6.29983</v>
      </c>
      <c r="T6438" s="20">
        <v>0.30199999999999999</v>
      </c>
      <c r="U6438" s="20">
        <v>0.30499999999999999</v>
      </c>
      <c r="V6438" s="20">
        <f t="shared" si="200"/>
        <v>12.063589368849998</v>
      </c>
      <c r="W6438" s="20">
        <f t="shared" si="201"/>
        <v>108.08035596725</v>
      </c>
    </row>
    <row r="6439" spans="1:23" x14ac:dyDescent="0.25">
      <c r="A6439" s="18">
        <v>48891</v>
      </c>
      <c r="B6439" s="18">
        <v>48807</v>
      </c>
      <c r="C6439" s="18">
        <v>6430</v>
      </c>
      <c r="D6439" s="18">
        <v>6430</v>
      </c>
      <c r="E6439" s="18" t="s">
        <v>116</v>
      </c>
      <c r="F6439" s="18" t="s">
        <v>196</v>
      </c>
      <c r="G6439" s="19">
        <v>80.168345746100002</v>
      </c>
      <c r="H6439" s="19">
        <v>32.442999999999998</v>
      </c>
      <c r="I6439" s="18" t="s">
        <v>79</v>
      </c>
      <c r="J6439" s="18" t="s">
        <v>80</v>
      </c>
      <c r="K6439" s="18">
        <v>16</v>
      </c>
      <c r="L6439" s="18">
        <v>60</v>
      </c>
      <c r="M6439" s="18" t="s">
        <v>71</v>
      </c>
      <c r="N6439" s="18" t="s">
        <v>76</v>
      </c>
      <c r="O6439" s="18" t="s">
        <v>75</v>
      </c>
      <c r="P6439" s="19">
        <v>21830.3651207</v>
      </c>
      <c r="Q6439" s="19">
        <v>3492119.1721800002</v>
      </c>
      <c r="R6439" s="20">
        <v>0.70014500000000002</v>
      </c>
      <c r="S6439" s="20">
        <v>6.29983</v>
      </c>
      <c r="T6439" s="20">
        <v>0.30199999999999999</v>
      </c>
      <c r="U6439" s="20">
        <v>0.30499999999999999</v>
      </c>
      <c r="V6439" s="20">
        <f t="shared" si="200"/>
        <v>15.854933356029997</v>
      </c>
      <c r="W6439" s="20">
        <f t="shared" si="201"/>
        <v>142.04784235955</v>
      </c>
    </row>
    <row r="6440" spans="1:23" x14ac:dyDescent="0.25">
      <c r="A6440" s="18">
        <v>48892</v>
      </c>
      <c r="B6440" s="18">
        <v>48808</v>
      </c>
      <c r="C6440" s="18">
        <v>6430</v>
      </c>
      <c r="D6440" s="18">
        <v>6430</v>
      </c>
      <c r="E6440" s="18" t="s">
        <v>116</v>
      </c>
      <c r="F6440" s="18" t="s">
        <v>196</v>
      </c>
      <c r="G6440" s="19">
        <v>1.47440258268</v>
      </c>
      <c r="H6440" s="19">
        <v>0.59667000000000003</v>
      </c>
      <c r="I6440" s="18" t="s">
        <v>79</v>
      </c>
      <c r="J6440" s="18" t="s">
        <v>80</v>
      </c>
      <c r="K6440" s="18">
        <v>16</v>
      </c>
      <c r="L6440" s="18">
        <v>60</v>
      </c>
      <c r="M6440" s="18" t="s">
        <v>71</v>
      </c>
      <c r="N6440" s="18" t="s">
        <v>76</v>
      </c>
      <c r="O6440" s="18" t="s">
        <v>75</v>
      </c>
      <c r="P6440" s="19">
        <v>953.06207810399997</v>
      </c>
      <c r="Q6440" s="19">
        <v>64224.719602600002</v>
      </c>
      <c r="R6440" s="20">
        <v>0.70014500000000002</v>
      </c>
      <c r="S6440" s="20">
        <v>6.29983</v>
      </c>
      <c r="T6440" s="20">
        <v>0.30199999999999999</v>
      </c>
      <c r="U6440" s="20">
        <v>0.30499999999999999</v>
      </c>
      <c r="V6440" s="20">
        <f t="shared" si="200"/>
        <v>0.29159335097069999</v>
      </c>
      <c r="W6440" s="20">
        <f t="shared" si="201"/>
        <v>2.6124490984395004</v>
      </c>
    </row>
    <row r="6441" spans="1:23" x14ac:dyDescent="0.25">
      <c r="A6441" s="18">
        <v>48893</v>
      </c>
      <c r="B6441" s="18">
        <v>48809</v>
      </c>
      <c r="C6441" s="18">
        <v>6430</v>
      </c>
      <c r="D6441" s="18">
        <v>6430</v>
      </c>
      <c r="E6441" s="18" t="s">
        <v>116</v>
      </c>
      <c r="F6441" s="18" t="s">
        <v>196</v>
      </c>
      <c r="G6441" s="19">
        <v>29.6797022899</v>
      </c>
      <c r="H6441" s="19">
        <v>12.010899999999999</v>
      </c>
      <c r="I6441" s="18" t="s">
        <v>79</v>
      </c>
      <c r="J6441" s="18" t="s">
        <v>80</v>
      </c>
      <c r="K6441" s="18">
        <v>16</v>
      </c>
      <c r="L6441" s="18">
        <v>60</v>
      </c>
      <c r="M6441" s="18" t="s">
        <v>71</v>
      </c>
      <c r="N6441" s="18" t="s">
        <v>76</v>
      </c>
      <c r="O6441" s="18" t="s">
        <v>75</v>
      </c>
      <c r="P6441" s="19">
        <v>13674.4935422</v>
      </c>
      <c r="Q6441" s="19">
        <v>1292842.6603600001</v>
      </c>
      <c r="R6441" s="20">
        <v>0.70014500000000002</v>
      </c>
      <c r="S6441" s="20">
        <v>6.29983</v>
      </c>
      <c r="T6441" s="20">
        <v>0.30199999999999999</v>
      </c>
      <c r="U6441" s="20">
        <v>0.30499999999999999</v>
      </c>
      <c r="V6441" s="20">
        <f t="shared" si="200"/>
        <v>5.8697413631890001</v>
      </c>
      <c r="W6441" s="20">
        <f t="shared" si="201"/>
        <v>52.588306562165002</v>
      </c>
    </row>
    <row r="6442" spans="1:23" x14ac:dyDescent="0.25">
      <c r="A6442" s="18">
        <v>48894</v>
      </c>
      <c r="B6442" s="18">
        <v>48810</v>
      </c>
      <c r="C6442" s="18">
        <v>6430</v>
      </c>
      <c r="D6442" s="18">
        <v>6430</v>
      </c>
      <c r="E6442" s="18" t="s">
        <v>116</v>
      </c>
      <c r="F6442" s="18" t="s">
        <v>196</v>
      </c>
      <c r="G6442" s="19">
        <v>2.5418073045999998</v>
      </c>
      <c r="H6442" s="19">
        <v>1.0286299999999999</v>
      </c>
      <c r="I6442" s="18" t="s">
        <v>79</v>
      </c>
      <c r="J6442" s="18" t="s">
        <v>80</v>
      </c>
      <c r="K6442" s="18">
        <v>16</v>
      </c>
      <c r="L6442" s="18">
        <v>60</v>
      </c>
      <c r="M6442" s="18" t="s">
        <v>71</v>
      </c>
      <c r="N6442" s="18" t="s">
        <v>76</v>
      </c>
      <c r="O6442" s="18" t="s">
        <v>75</v>
      </c>
      <c r="P6442" s="19">
        <v>1292.51558144</v>
      </c>
      <c r="Q6442" s="19">
        <v>110720.68330400001</v>
      </c>
      <c r="R6442" s="20">
        <v>0.70014500000000002</v>
      </c>
      <c r="S6442" s="20">
        <v>6.29983</v>
      </c>
      <c r="T6442" s="20">
        <v>0.30199999999999999</v>
      </c>
      <c r="U6442" s="20">
        <v>0.30499999999999999</v>
      </c>
      <c r="V6442" s="20">
        <f t="shared" si="200"/>
        <v>0.50269272564229994</v>
      </c>
      <c r="W6442" s="20">
        <f t="shared" si="201"/>
        <v>4.5037349223655001</v>
      </c>
    </row>
    <row r="6443" spans="1:23" x14ac:dyDescent="0.25">
      <c r="A6443" s="18">
        <v>48895</v>
      </c>
      <c r="B6443" s="18">
        <v>48811</v>
      </c>
      <c r="C6443" s="18">
        <v>6430</v>
      </c>
      <c r="D6443" s="18">
        <v>6430</v>
      </c>
      <c r="E6443" s="18" t="s">
        <v>116</v>
      </c>
      <c r="F6443" s="18" t="s">
        <v>196</v>
      </c>
      <c r="G6443" s="19">
        <v>4.0716790518800003</v>
      </c>
      <c r="H6443" s="19">
        <v>1.64775</v>
      </c>
      <c r="I6443" s="18" t="s">
        <v>79</v>
      </c>
      <c r="J6443" s="18" t="s">
        <v>80</v>
      </c>
      <c r="K6443" s="18">
        <v>16</v>
      </c>
      <c r="L6443" s="18">
        <v>60</v>
      </c>
      <c r="M6443" s="18" t="s">
        <v>71</v>
      </c>
      <c r="N6443" s="18" t="s">
        <v>76</v>
      </c>
      <c r="O6443" s="18" t="s">
        <v>75</v>
      </c>
      <c r="P6443" s="19">
        <v>2233.4790202899999</v>
      </c>
      <c r="Q6443" s="19">
        <v>177361.63005199999</v>
      </c>
      <c r="R6443" s="20">
        <v>0.70014500000000002</v>
      </c>
      <c r="S6443" s="20">
        <v>6.29983</v>
      </c>
      <c r="T6443" s="20">
        <v>0.30199999999999999</v>
      </c>
      <c r="U6443" s="20">
        <v>0.30499999999999999</v>
      </c>
      <c r="V6443" s="20">
        <f t="shared" si="200"/>
        <v>0.80525741877750001</v>
      </c>
      <c r="W6443" s="20">
        <f t="shared" si="201"/>
        <v>7.2144786933375009</v>
      </c>
    </row>
    <row r="6444" spans="1:23" x14ac:dyDescent="0.25">
      <c r="A6444" s="18">
        <v>48896</v>
      </c>
      <c r="B6444" s="18">
        <v>48812</v>
      </c>
      <c r="C6444" s="18">
        <v>6430</v>
      </c>
      <c r="D6444" s="18">
        <v>6430</v>
      </c>
      <c r="E6444" s="18" t="s">
        <v>116</v>
      </c>
      <c r="F6444" s="18" t="s">
        <v>196</v>
      </c>
      <c r="G6444" s="19">
        <v>5.5639382750799999</v>
      </c>
      <c r="H6444" s="19">
        <v>2.2516500000000002</v>
      </c>
      <c r="I6444" s="18" t="s">
        <v>79</v>
      </c>
      <c r="J6444" s="18" t="s">
        <v>80</v>
      </c>
      <c r="K6444" s="18">
        <v>16</v>
      </c>
      <c r="L6444" s="18">
        <v>60</v>
      </c>
      <c r="M6444" s="18" t="s">
        <v>71</v>
      </c>
      <c r="N6444" s="18" t="s">
        <v>76</v>
      </c>
      <c r="O6444" s="18" t="s">
        <v>75</v>
      </c>
      <c r="P6444" s="19">
        <v>2251.6478400400001</v>
      </c>
      <c r="Q6444" s="19">
        <v>242364.18180200001</v>
      </c>
      <c r="R6444" s="20">
        <v>0.70014500000000002</v>
      </c>
      <c r="S6444" s="20">
        <v>6.29983</v>
      </c>
      <c r="T6444" s="20">
        <v>0.30199999999999999</v>
      </c>
      <c r="U6444" s="20">
        <v>0.30499999999999999</v>
      </c>
      <c r="V6444" s="20">
        <f t="shared" si="200"/>
        <v>1.1003840794965001</v>
      </c>
      <c r="W6444" s="20">
        <f t="shared" si="201"/>
        <v>9.8585834925525013</v>
      </c>
    </row>
    <row r="6445" spans="1:23" x14ac:dyDescent="0.25">
      <c r="A6445" s="18">
        <v>48897</v>
      </c>
      <c r="B6445" s="18">
        <v>48813</v>
      </c>
      <c r="C6445" s="18">
        <v>6430</v>
      </c>
      <c r="D6445" s="18">
        <v>6430</v>
      </c>
      <c r="E6445" s="18" t="s">
        <v>116</v>
      </c>
      <c r="F6445" s="18" t="s">
        <v>196</v>
      </c>
      <c r="G6445" s="19">
        <v>1.8648888940299999</v>
      </c>
      <c r="H6445" s="19">
        <v>0.75469399999999998</v>
      </c>
      <c r="I6445" s="18" t="s">
        <v>79</v>
      </c>
      <c r="J6445" s="18" t="s">
        <v>80</v>
      </c>
      <c r="K6445" s="18">
        <v>16</v>
      </c>
      <c r="L6445" s="18">
        <v>60</v>
      </c>
      <c r="M6445" s="18" t="s">
        <v>71</v>
      </c>
      <c r="N6445" s="18" t="s">
        <v>76</v>
      </c>
      <c r="O6445" s="18" t="s">
        <v>75</v>
      </c>
      <c r="P6445" s="19">
        <v>1328.9466207200001</v>
      </c>
      <c r="Q6445" s="19">
        <v>81234.235285500006</v>
      </c>
      <c r="R6445" s="20">
        <v>0.70014500000000002</v>
      </c>
      <c r="S6445" s="20">
        <v>6.29983</v>
      </c>
      <c r="T6445" s="20">
        <v>0.30199999999999999</v>
      </c>
      <c r="U6445" s="20">
        <v>0.30499999999999999</v>
      </c>
      <c r="V6445" s="20">
        <f t="shared" si="200"/>
        <v>0.36881987097974001</v>
      </c>
      <c r="W6445" s="20">
        <f t="shared" si="201"/>
        <v>3.3043385119039006</v>
      </c>
    </row>
    <row r="6446" spans="1:23" x14ac:dyDescent="0.25">
      <c r="A6446" s="18">
        <v>48898</v>
      </c>
      <c r="B6446" s="18">
        <v>48814</v>
      </c>
      <c r="C6446" s="18">
        <v>6430</v>
      </c>
      <c r="D6446" s="18">
        <v>6430</v>
      </c>
      <c r="E6446" s="18" t="s">
        <v>116</v>
      </c>
      <c r="F6446" s="18" t="s">
        <v>196</v>
      </c>
      <c r="G6446" s="19">
        <v>1.08529171098</v>
      </c>
      <c r="H6446" s="19">
        <v>0.43920199999999998</v>
      </c>
      <c r="I6446" s="18" t="s">
        <v>79</v>
      </c>
      <c r="J6446" s="18" t="s">
        <v>80</v>
      </c>
      <c r="K6446" s="18">
        <v>16</v>
      </c>
      <c r="L6446" s="18">
        <v>60</v>
      </c>
      <c r="M6446" s="18" t="s">
        <v>71</v>
      </c>
      <c r="N6446" s="18" t="s">
        <v>76</v>
      </c>
      <c r="O6446" s="18" t="s">
        <v>75</v>
      </c>
      <c r="P6446" s="19">
        <v>936.70903762800003</v>
      </c>
      <c r="Q6446" s="19">
        <v>47275.117830000003</v>
      </c>
      <c r="R6446" s="20">
        <v>0.70014500000000002</v>
      </c>
      <c r="S6446" s="20">
        <v>6.29983</v>
      </c>
      <c r="T6446" s="20">
        <v>0.30199999999999999</v>
      </c>
      <c r="U6446" s="20">
        <v>0.30499999999999999</v>
      </c>
      <c r="V6446" s="20">
        <f t="shared" si="200"/>
        <v>0.21463854883441999</v>
      </c>
      <c r="W6446" s="20">
        <f t="shared" si="201"/>
        <v>1.9229940652837001</v>
      </c>
    </row>
    <row r="6447" spans="1:23" x14ac:dyDescent="0.25">
      <c r="A6447" s="18">
        <v>48899</v>
      </c>
      <c r="B6447" s="18">
        <v>48815</v>
      </c>
      <c r="C6447" s="18">
        <v>6430</v>
      </c>
      <c r="D6447" s="18">
        <v>6430</v>
      </c>
      <c r="E6447" s="18" t="s">
        <v>116</v>
      </c>
      <c r="F6447" s="18" t="s">
        <v>196</v>
      </c>
      <c r="G6447" s="19">
        <v>2.2728162387100001E-2</v>
      </c>
      <c r="H6447" s="19">
        <v>9.1977599999999993E-3</v>
      </c>
      <c r="I6447" s="18" t="s">
        <v>79</v>
      </c>
      <c r="J6447" s="18" t="s">
        <v>80</v>
      </c>
      <c r="K6447" s="18">
        <v>16</v>
      </c>
      <c r="L6447" s="18">
        <v>60</v>
      </c>
      <c r="M6447" s="18" t="s">
        <v>71</v>
      </c>
      <c r="N6447" s="18" t="s">
        <v>76</v>
      </c>
      <c r="O6447" s="18" t="s">
        <v>75</v>
      </c>
      <c r="P6447" s="19">
        <v>181.33012213800001</v>
      </c>
      <c r="Q6447" s="19">
        <v>990.03479343799995</v>
      </c>
      <c r="R6447" s="20">
        <v>0.70014500000000002</v>
      </c>
      <c r="S6447" s="20">
        <v>6.29983</v>
      </c>
      <c r="T6447" s="20">
        <v>0.30199999999999999</v>
      </c>
      <c r="U6447" s="20">
        <v>0.30499999999999999</v>
      </c>
      <c r="V6447" s="20">
        <f t="shared" si="200"/>
        <v>4.4949564412895991E-3</v>
      </c>
      <c r="W6447" s="20">
        <f t="shared" si="201"/>
        <v>4.0271305444656E-2</v>
      </c>
    </row>
    <row r="6448" spans="1:23" x14ac:dyDescent="0.25">
      <c r="A6448" s="18">
        <v>48900</v>
      </c>
      <c r="B6448" s="18">
        <v>48816</v>
      </c>
      <c r="C6448" s="18">
        <v>6430</v>
      </c>
      <c r="D6448" s="18">
        <v>6430</v>
      </c>
      <c r="E6448" s="18" t="s">
        <v>116</v>
      </c>
      <c r="F6448" s="18" t="s">
        <v>196</v>
      </c>
      <c r="G6448" s="19">
        <v>5.1702691311000004</v>
      </c>
      <c r="H6448" s="19">
        <v>2.09233</v>
      </c>
      <c r="I6448" s="18" t="s">
        <v>79</v>
      </c>
      <c r="J6448" s="18" t="s">
        <v>80</v>
      </c>
      <c r="K6448" s="18">
        <v>16</v>
      </c>
      <c r="L6448" s="18">
        <v>60</v>
      </c>
      <c r="M6448" s="18" t="s">
        <v>71</v>
      </c>
      <c r="N6448" s="18" t="s">
        <v>76</v>
      </c>
      <c r="O6448" s="18" t="s">
        <v>75</v>
      </c>
      <c r="P6448" s="19">
        <v>1803.50406567</v>
      </c>
      <c r="Q6448" s="19">
        <v>225216.02248399999</v>
      </c>
      <c r="R6448" s="20">
        <v>0.70014500000000002</v>
      </c>
      <c r="S6448" s="20">
        <v>6.29983</v>
      </c>
      <c r="T6448" s="20">
        <v>0.30199999999999999</v>
      </c>
      <c r="U6448" s="20">
        <v>0.30499999999999999</v>
      </c>
      <c r="V6448" s="20">
        <f t="shared" si="200"/>
        <v>1.0225242027193</v>
      </c>
      <c r="W6448" s="20">
        <f t="shared" si="201"/>
        <v>9.1610196962105022</v>
      </c>
    </row>
    <row r="6449" spans="1:23" x14ac:dyDescent="0.25">
      <c r="A6449" s="18">
        <v>48901</v>
      </c>
      <c r="B6449" s="18">
        <v>48817</v>
      </c>
      <c r="C6449" s="18">
        <v>6430</v>
      </c>
      <c r="D6449" s="18">
        <v>6430</v>
      </c>
      <c r="E6449" s="18" t="s">
        <v>116</v>
      </c>
      <c r="F6449" s="18" t="s">
        <v>196</v>
      </c>
      <c r="G6449" s="19">
        <v>3.7116251427</v>
      </c>
      <c r="H6449" s="19">
        <v>1.50204</v>
      </c>
      <c r="I6449" s="18" t="s">
        <v>79</v>
      </c>
      <c r="J6449" s="18" t="s">
        <v>80</v>
      </c>
      <c r="K6449" s="18">
        <v>16</v>
      </c>
      <c r="L6449" s="18">
        <v>60</v>
      </c>
      <c r="M6449" s="18" t="s">
        <v>71</v>
      </c>
      <c r="N6449" s="18" t="s">
        <v>76</v>
      </c>
      <c r="O6449" s="18" t="s">
        <v>75</v>
      </c>
      <c r="P6449" s="19">
        <v>2741.3261265400001</v>
      </c>
      <c r="Q6449" s="19">
        <v>161677.74450199999</v>
      </c>
      <c r="R6449" s="20">
        <v>0.70014500000000002</v>
      </c>
      <c r="S6449" s="20">
        <v>6.29983</v>
      </c>
      <c r="T6449" s="20">
        <v>0.30199999999999999</v>
      </c>
      <c r="U6449" s="20">
        <v>0.30499999999999999</v>
      </c>
      <c r="V6449" s="20">
        <f t="shared" si="200"/>
        <v>0.73404876546840003</v>
      </c>
      <c r="W6449" s="20">
        <f t="shared" si="201"/>
        <v>6.576504673974001</v>
      </c>
    </row>
    <row r="6450" spans="1:23" x14ac:dyDescent="0.25">
      <c r="A6450" s="18">
        <v>48902</v>
      </c>
      <c r="B6450" s="18">
        <v>48818</v>
      </c>
      <c r="C6450" s="18">
        <v>6430</v>
      </c>
      <c r="D6450" s="18">
        <v>6430</v>
      </c>
      <c r="E6450" s="18" t="s">
        <v>116</v>
      </c>
      <c r="F6450" s="18" t="s">
        <v>196</v>
      </c>
      <c r="G6450" s="19">
        <v>2.65330656173</v>
      </c>
      <c r="H6450" s="19">
        <v>1.07376</v>
      </c>
      <c r="I6450" s="18" t="s">
        <v>79</v>
      </c>
      <c r="J6450" s="18" t="s">
        <v>80</v>
      </c>
      <c r="K6450" s="18">
        <v>16</v>
      </c>
      <c r="L6450" s="18">
        <v>60</v>
      </c>
      <c r="M6450" s="18" t="s">
        <v>71</v>
      </c>
      <c r="N6450" s="18" t="s">
        <v>76</v>
      </c>
      <c r="O6450" s="18" t="s">
        <v>75</v>
      </c>
      <c r="P6450" s="19">
        <v>1502.87393051</v>
      </c>
      <c r="Q6450" s="19">
        <v>115577.571517</v>
      </c>
      <c r="R6450" s="20">
        <v>0.70014500000000002</v>
      </c>
      <c r="S6450" s="20">
        <v>6.29983</v>
      </c>
      <c r="T6450" s="20">
        <v>0.30199999999999999</v>
      </c>
      <c r="U6450" s="20">
        <v>0.30499999999999999</v>
      </c>
      <c r="V6450" s="20">
        <f t="shared" si="200"/>
        <v>0.52474781124960002</v>
      </c>
      <c r="W6450" s="20">
        <f t="shared" si="201"/>
        <v>4.7013312952560007</v>
      </c>
    </row>
    <row r="6451" spans="1:23" x14ac:dyDescent="0.25">
      <c r="A6451" s="18">
        <v>48903</v>
      </c>
      <c r="B6451" s="18">
        <v>48819</v>
      </c>
      <c r="C6451" s="18">
        <v>6430</v>
      </c>
      <c r="D6451" s="18">
        <v>6430</v>
      </c>
      <c r="E6451" s="18" t="s">
        <v>116</v>
      </c>
      <c r="F6451" s="18" t="s">
        <v>196</v>
      </c>
      <c r="G6451" s="19">
        <v>5.2695899283700003</v>
      </c>
      <c r="H6451" s="19">
        <v>2.13253</v>
      </c>
      <c r="I6451" s="18" t="s">
        <v>79</v>
      </c>
      <c r="J6451" s="18" t="s">
        <v>80</v>
      </c>
      <c r="K6451" s="18">
        <v>16</v>
      </c>
      <c r="L6451" s="18">
        <v>60</v>
      </c>
      <c r="M6451" s="18" t="s">
        <v>71</v>
      </c>
      <c r="N6451" s="18" t="s">
        <v>76</v>
      </c>
      <c r="O6451" s="18" t="s">
        <v>75</v>
      </c>
      <c r="P6451" s="19">
        <v>2427.3140600900001</v>
      </c>
      <c r="Q6451" s="19">
        <v>229542.41910699999</v>
      </c>
      <c r="R6451" s="20">
        <v>0.70014500000000002</v>
      </c>
      <c r="S6451" s="20">
        <v>6.29983</v>
      </c>
      <c r="T6451" s="20">
        <v>0.30199999999999999</v>
      </c>
      <c r="U6451" s="20">
        <v>0.30499999999999999</v>
      </c>
      <c r="V6451" s="20">
        <f t="shared" si="200"/>
        <v>1.0421699913613001</v>
      </c>
      <c r="W6451" s="20">
        <f t="shared" si="201"/>
        <v>9.3370306465804997</v>
      </c>
    </row>
    <row r="6452" spans="1:23" x14ac:dyDescent="0.25">
      <c r="A6452" s="18">
        <v>48904</v>
      </c>
      <c r="B6452" s="18">
        <v>48820</v>
      </c>
      <c r="C6452" s="18">
        <v>6430</v>
      </c>
      <c r="D6452" s="18">
        <v>6430</v>
      </c>
      <c r="E6452" s="18" t="s">
        <v>116</v>
      </c>
      <c r="F6452" s="18" t="s">
        <v>196</v>
      </c>
      <c r="G6452" s="19">
        <v>2.7431424514899998</v>
      </c>
      <c r="H6452" s="19">
        <v>1.1101099999999999</v>
      </c>
      <c r="I6452" s="18" t="s">
        <v>79</v>
      </c>
      <c r="J6452" s="18" t="s">
        <v>80</v>
      </c>
      <c r="K6452" s="18">
        <v>16</v>
      </c>
      <c r="L6452" s="18">
        <v>60</v>
      </c>
      <c r="M6452" s="18" t="s">
        <v>71</v>
      </c>
      <c r="N6452" s="18" t="s">
        <v>76</v>
      </c>
      <c r="O6452" s="18" t="s">
        <v>75</v>
      </c>
      <c r="P6452" s="19">
        <v>1624.14554294</v>
      </c>
      <c r="Q6452" s="19">
        <v>119490.807222</v>
      </c>
      <c r="R6452" s="20">
        <v>0.70014500000000002</v>
      </c>
      <c r="S6452" s="20">
        <v>6.29983</v>
      </c>
      <c r="T6452" s="20">
        <v>0.30199999999999999</v>
      </c>
      <c r="U6452" s="20">
        <v>0.30499999999999999</v>
      </c>
      <c r="V6452" s="20">
        <f t="shared" si="200"/>
        <v>0.54251210023309993</v>
      </c>
      <c r="W6452" s="20">
        <f t="shared" si="201"/>
        <v>4.8604854755035003</v>
      </c>
    </row>
    <row r="6453" spans="1:23" x14ac:dyDescent="0.25">
      <c r="A6453" s="18">
        <v>48905</v>
      </c>
      <c r="B6453" s="18">
        <v>48821</v>
      </c>
      <c r="C6453" s="18">
        <v>6430</v>
      </c>
      <c r="D6453" s="18">
        <v>6430</v>
      </c>
      <c r="E6453" s="18" t="s">
        <v>116</v>
      </c>
      <c r="F6453" s="18" t="s">
        <v>196</v>
      </c>
      <c r="G6453" s="19">
        <v>5.2883999460800002</v>
      </c>
      <c r="H6453" s="19">
        <v>2.1401400000000002</v>
      </c>
      <c r="I6453" s="18" t="s">
        <v>79</v>
      </c>
      <c r="J6453" s="18" t="s">
        <v>80</v>
      </c>
      <c r="K6453" s="18">
        <v>16</v>
      </c>
      <c r="L6453" s="18">
        <v>60</v>
      </c>
      <c r="M6453" s="18" t="s">
        <v>71</v>
      </c>
      <c r="N6453" s="18" t="s">
        <v>76</v>
      </c>
      <c r="O6453" s="18" t="s">
        <v>75</v>
      </c>
      <c r="P6453" s="19">
        <v>1899.9763197699999</v>
      </c>
      <c r="Q6453" s="19">
        <v>230361.78020099999</v>
      </c>
      <c r="R6453" s="20">
        <v>0.70014500000000002</v>
      </c>
      <c r="S6453" s="20">
        <v>6.29983</v>
      </c>
      <c r="T6453" s="20">
        <v>0.30199999999999999</v>
      </c>
      <c r="U6453" s="20">
        <v>0.30499999999999999</v>
      </c>
      <c r="V6453" s="20">
        <f t="shared" si="200"/>
        <v>1.0458890075694001</v>
      </c>
      <c r="W6453" s="20">
        <f t="shared" si="201"/>
        <v>9.3703501324590022</v>
      </c>
    </row>
    <row r="6454" spans="1:23" x14ac:dyDescent="0.25">
      <c r="A6454" s="18">
        <v>48906</v>
      </c>
      <c r="B6454" s="18">
        <v>48822</v>
      </c>
      <c r="C6454" s="18">
        <v>6430</v>
      </c>
      <c r="D6454" s="18">
        <v>6430</v>
      </c>
      <c r="E6454" s="18" t="s">
        <v>116</v>
      </c>
      <c r="F6454" s="18" t="s">
        <v>196</v>
      </c>
      <c r="G6454" s="19">
        <v>2.9340240357099998</v>
      </c>
      <c r="H6454" s="19">
        <v>1.18736</v>
      </c>
      <c r="I6454" s="18" t="s">
        <v>79</v>
      </c>
      <c r="J6454" s="18" t="s">
        <v>80</v>
      </c>
      <c r="K6454" s="18">
        <v>16</v>
      </c>
      <c r="L6454" s="18">
        <v>60</v>
      </c>
      <c r="M6454" s="18" t="s">
        <v>71</v>
      </c>
      <c r="N6454" s="18" t="s">
        <v>76</v>
      </c>
      <c r="O6454" s="18" t="s">
        <v>75</v>
      </c>
      <c r="P6454" s="19">
        <v>1324.7070251299999</v>
      </c>
      <c r="Q6454" s="19">
        <v>127805.575772</v>
      </c>
      <c r="R6454" s="20">
        <v>0.70014500000000002</v>
      </c>
      <c r="S6454" s="20">
        <v>6.29983</v>
      </c>
      <c r="T6454" s="20">
        <v>0.30199999999999999</v>
      </c>
      <c r="U6454" s="20">
        <v>0.30499999999999999</v>
      </c>
      <c r="V6454" s="20">
        <f t="shared" si="200"/>
        <v>0.58026426870559999</v>
      </c>
      <c r="W6454" s="20">
        <f t="shared" si="201"/>
        <v>5.1987154734159997</v>
      </c>
    </row>
    <row r="6455" spans="1:23" x14ac:dyDescent="0.25">
      <c r="A6455" s="18">
        <v>48907</v>
      </c>
      <c r="B6455" s="18">
        <v>48823</v>
      </c>
      <c r="C6455" s="18">
        <v>6430</v>
      </c>
      <c r="D6455" s="18">
        <v>6430</v>
      </c>
      <c r="E6455" s="18" t="s">
        <v>116</v>
      </c>
      <c r="F6455" s="18" t="s">
        <v>196</v>
      </c>
      <c r="G6455" s="19">
        <v>1.3954563984099999</v>
      </c>
      <c r="H6455" s="19">
        <v>0.56472100000000003</v>
      </c>
      <c r="I6455" s="18" t="s">
        <v>79</v>
      </c>
      <c r="J6455" s="18" t="s">
        <v>80</v>
      </c>
      <c r="K6455" s="18">
        <v>16</v>
      </c>
      <c r="L6455" s="18">
        <v>60</v>
      </c>
      <c r="M6455" s="18" t="s">
        <v>71</v>
      </c>
      <c r="N6455" s="18" t="s">
        <v>76</v>
      </c>
      <c r="O6455" s="18" t="s">
        <v>75</v>
      </c>
      <c r="P6455" s="19">
        <v>965.28564473400002</v>
      </c>
      <c r="Q6455" s="19">
        <v>60785.837570900003</v>
      </c>
      <c r="R6455" s="20">
        <v>0.70014500000000002</v>
      </c>
      <c r="S6455" s="20">
        <v>6.29983</v>
      </c>
      <c r="T6455" s="20">
        <v>0.30199999999999999</v>
      </c>
      <c r="U6455" s="20">
        <v>0.30499999999999999</v>
      </c>
      <c r="V6455" s="20">
        <f t="shared" si="200"/>
        <v>0.27597983601241</v>
      </c>
      <c r="W6455" s="20">
        <f t="shared" si="201"/>
        <v>2.4725641767138504</v>
      </c>
    </row>
    <row r="6456" spans="1:23" x14ac:dyDescent="0.25">
      <c r="A6456" s="18">
        <v>48908</v>
      </c>
      <c r="B6456" s="18">
        <v>48824</v>
      </c>
      <c r="C6456" s="18">
        <v>6430</v>
      </c>
      <c r="D6456" s="18">
        <v>6430</v>
      </c>
      <c r="E6456" s="18" t="s">
        <v>116</v>
      </c>
      <c r="F6456" s="18" t="s">
        <v>196</v>
      </c>
      <c r="G6456" s="19">
        <v>3.97494310645</v>
      </c>
      <c r="H6456" s="19">
        <v>1.6086</v>
      </c>
      <c r="I6456" s="18" t="s">
        <v>79</v>
      </c>
      <c r="J6456" s="18" t="s">
        <v>80</v>
      </c>
      <c r="K6456" s="18">
        <v>16</v>
      </c>
      <c r="L6456" s="18">
        <v>60</v>
      </c>
      <c r="M6456" s="18" t="s">
        <v>71</v>
      </c>
      <c r="N6456" s="18" t="s">
        <v>76</v>
      </c>
      <c r="O6456" s="18" t="s">
        <v>75</v>
      </c>
      <c r="P6456" s="19">
        <v>2683.0381104500002</v>
      </c>
      <c r="Q6456" s="19">
        <v>173147.82912400001</v>
      </c>
      <c r="R6456" s="20">
        <v>0.70014500000000002</v>
      </c>
      <c r="S6456" s="20">
        <v>6.29983</v>
      </c>
      <c r="T6456" s="20">
        <v>0.30199999999999999</v>
      </c>
      <c r="U6456" s="20">
        <v>0.30499999999999999</v>
      </c>
      <c r="V6456" s="20">
        <f t="shared" si="200"/>
        <v>0.78612476640599993</v>
      </c>
      <c r="W6456" s="20">
        <f t="shared" si="201"/>
        <v>7.0430650439100004</v>
      </c>
    </row>
    <row r="6457" spans="1:23" x14ac:dyDescent="0.25">
      <c r="A6457" s="18">
        <v>48909</v>
      </c>
      <c r="B6457" s="18">
        <v>48825</v>
      </c>
      <c r="C6457" s="18">
        <v>6430</v>
      </c>
      <c r="D6457" s="18">
        <v>6430</v>
      </c>
      <c r="E6457" s="18" t="s">
        <v>116</v>
      </c>
      <c r="F6457" s="18" t="s">
        <v>196</v>
      </c>
      <c r="G6457" s="19">
        <v>1.42798325237</v>
      </c>
      <c r="H6457" s="19">
        <v>0.57788399999999995</v>
      </c>
      <c r="I6457" s="18" t="s">
        <v>79</v>
      </c>
      <c r="J6457" s="18" t="s">
        <v>80</v>
      </c>
      <c r="K6457" s="18">
        <v>16</v>
      </c>
      <c r="L6457" s="18">
        <v>60</v>
      </c>
      <c r="M6457" s="18" t="s">
        <v>71</v>
      </c>
      <c r="N6457" s="18" t="s">
        <v>76</v>
      </c>
      <c r="O6457" s="18" t="s">
        <v>75</v>
      </c>
      <c r="P6457" s="19">
        <v>925.16394658800004</v>
      </c>
      <c r="Q6457" s="19">
        <v>62202.701661300001</v>
      </c>
      <c r="R6457" s="20">
        <v>0.70014500000000002</v>
      </c>
      <c r="S6457" s="20">
        <v>6.29983</v>
      </c>
      <c r="T6457" s="20">
        <v>0.30199999999999999</v>
      </c>
      <c r="U6457" s="20">
        <v>0.30499999999999999</v>
      </c>
      <c r="V6457" s="20">
        <f t="shared" si="200"/>
        <v>0.28241261003963997</v>
      </c>
      <c r="W6457" s="20">
        <f t="shared" si="201"/>
        <v>2.5301968170053999</v>
      </c>
    </row>
    <row r="6458" spans="1:23" x14ac:dyDescent="0.25">
      <c r="A6458" s="18">
        <v>48910</v>
      </c>
      <c r="B6458" s="18">
        <v>48826</v>
      </c>
      <c r="C6458" s="18">
        <v>6430</v>
      </c>
      <c r="D6458" s="18">
        <v>6430</v>
      </c>
      <c r="E6458" s="18" t="s">
        <v>116</v>
      </c>
      <c r="F6458" s="18" t="s">
        <v>196</v>
      </c>
      <c r="G6458" s="19">
        <v>1.1006330912499999E-3</v>
      </c>
      <c r="H6458" s="19">
        <v>4.4540999999999998E-4</v>
      </c>
      <c r="I6458" s="18" t="s">
        <v>79</v>
      </c>
      <c r="J6458" s="18" t="s">
        <v>80</v>
      </c>
      <c r="K6458" s="18">
        <v>16</v>
      </c>
      <c r="L6458" s="18">
        <v>60</v>
      </c>
      <c r="M6458" s="18" t="s">
        <v>71</v>
      </c>
      <c r="N6458" s="18" t="s">
        <v>76</v>
      </c>
      <c r="O6458" s="18" t="s">
        <v>75</v>
      </c>
      <c r="P6458" s="19">
        <v>51.670994608800001</v>
      </c>
      <c r="Q6458" s="19">
        <v>47.943385705300003</v>
      </c>
      <c r="R6458" s="20">
        <v>0.70014500000000002</v>
      </c>
      <c r="S6458" s="20">
        <v>6.29983</v>
      </c>
      <c r="T6458" s="20">
        <v>0.30199999999999999</v>
      </c>
      <c r="U6458" s="20">
        <v>0.30499999999999999</v>
      </c>
      <c r="V6458" s="20">
        <f t="shared" si="200"/>
        <v>2.1767240594609998E-4</v>
      </c>
      <c r="W6458" s="20">
        <f t="shared" si="201"/>
        <v>1.9501750598085001E-3</v>
      </c>
    </row>
    <row r="6459" spans="1:23" x14ac:dyDescent="0.25">
      <c r="A6459" s="18">
        <v>48911</v>
      </c>
      <c r="B6459" s="18">
        <v>48827</v>
      </c>
      <c r="C6459" s="18">
        <v>6430</v>
      </c>
      <c r="D6459" s="18">
        <v>6430</v>
      </c>
      <c r="E6459" s="18" t="s">
        <v>116</v>
      </c>
      <c r="F6459" s="18" t="s">
        <v>196</v>
      </c>
      <c r="G6459" s="19">
        <v>2.4703005825500002</v>
      </c>
      <c r="H6459" s="19">
        <v>0.999695</v>
      </c>
      <c r="I6459" s="18" t="s">
        <v>79</v>
      </c>
      <c r="J6459" s="18" t="s">
        <v>80</v>
      </c>
      <c r="K6459" s="18">
        <v>16</v>
      </c>
      <c r="L6459" s="18">
        <v>60</v>
      </c>
      <c r="M6459" s="18" t="s">
        <v>71</v>
      </c>
      <c r="N6459" s="18" t="s">
        <v>76</v>
      </c>
      <c r="O6459" s="18" t="s">
        <v>75</v>
      </c>
      <c r="P6459" s="19">
        <v>1341.2693682300001</v>
      </c>
      <c r="Q6459" s="19">
        <v>107605.862951</v>
      </c>
      <c r="R6459" s="20">
        <v>0.70014500000000002</v>
      </c>
      <c r="S6459" s="20">
        <v>6.29983</v>
      </c>
      <c r="T6459" s="20">
        <v>0.30199999999999999</v>
      </c>
      <c r="U6459" s="20">
        <v>0.30499999999999999</v>
      </c>
      <c r="V6459" s="20">
        <f t="shared" si="200"/>
        <v>0.48855215613094999</v>
      </c>
      <c r="W6459" s="20">
        <f t="shared" si="201"/>
        <v>4.3770464435357503</v>
      </c>
    </row>
    <row r="6460" spans="1:23" x14ac:dyDescent="0.25">
      <c r="A6460" s="18">
        <v>48912</v>
      </c>
      <c r="B6460" s="18">
        <v>48828</v>
      </c>
      <c r="C6460" s="18">
        <v>6430</v>
      </c>
      <c r="D6460" s="18">
        <v>6430</v>
      </c>
      <c r="E6460" s="18" t="s">
        <v>116</v>
      </c>
      <c r="F6460" s="18" t="s">
        <v>196</v>
      </c>
      <c r="G6460" s="19">
        <v>5.4130084837999998E-2</v>
      </c>
      <c r="H6460" s="19">
        <v>2.19057E-2</v>
      </c>
      <c r="I6460" s="18" t="s">
        <v>79</v>
      </c>
      <c r="J6460" s="18" t="s">
        <v>80</v>
      </c>
      <c r="K6460" s="18">
        <v>16</v>
      </c>
      <c r="L6460" s="18">
        <v>60</v>
      </c>
      <c r="M6460" s="18" t="s">
        <v>71</v>
      </c>
      <c r="N6460" s="18" t="s">
        <v>76</v>
      </c>
      <c r="O6460" s="18" t="s">
        <v>75</v>
      </c>
      <c r="P6460" s="19">
        <v>238.317403891</v>
      </c>
      <c r="Q6460" s="19">
        <v>2357.8970640699999</v>
      </c>
      <c r="R6460" s="20">
        <v>0.70014500000000002</v>
      </c>
      <c r="S6460" s="20">
        <v>6.29983</v>
      </c>
      <c r="T6460" s="20">
        <v>0.30199999999999999</v>
      </c>
      <c r="U6460" s="20">
        <v>0.30499999999999999</v>
      </c>
      <c r="V6460" s="20">
        <f t="shared" si="200"/>
        <v>1.0705342095897E-2</v>
      </c>
      <c r="W6460" s="20">
        <f t="shared" si="201"/>
        <v>9.5911519291545011E-2</v>
      </c>
    </row>
    <row r="6461" spans="1:23" x14ac:dyDescent="0.25">
      <c r="A6461" s="18">
        <v>48913</v>
      </c>
      <c r="B6461" s="18">
        <v>48829</v>
      </c>
      <c r="C6461" s="18">
        <v>6430</v>
      </c>
      <c r="D6461" s="18">
        <v>6430</v>
      </c>
      <c r="E6461" s="18" t="s">
        <v>116</v>
      </c>
      <c r="F6461" s="18" t="s">
        <v>196</v>
      </c>
      <c r="G6461" s="19">
        <v>7.27501384271</v>
      </c>
      <c r="H6461" s="19">
        <v>2.9440900000000001</v>
      </c>
      <c r="I6461" s="18" t="s">
        <v>79</v>
      </c>
      <c r="J6461" s="18" t="s">
        <v>80</v>
      </c>
      <c r="K6461" s="18">
        <v>16</v>
      </c>
      <c r="L6461" s="18">
        <v>60</v>
      </c>
      <c r="M6461" s="18" t="s">
        <v>71</v>
      </c>
      <c r="N6461" s="18" t="s">
        <v>76</v>
      </c>
      <c r="O6461" s="18" t="s">
        <v>75</v>
      </c>
      <c r="P6461" s="19">
        <v>5144.6710433799999</v>
      </c>
      <c r="Q6461" s="19">
        <v>316898.33539299999</v>
      </c>
      <c r="R6461" s="20">
        <v>0.70014500000000002</v>
      </c>
      <c r="S6461" s="20">
        <v>6.29983</v>
      </c>
      <c r="T6461" s="20">
        <v>0.30199999999999999</v>
      </c>
      <c r="U6461" s="20">
        <v>0.30499999999999999</v>
      </c>
      <c r="V6461" s="20">
        <f t="shared" si="200"/>
        <v>1.4387803453488999</v>
      </c>
      <c r="W6461" s="20">
        <f t="shared" si="201"/>
        <v>12.890350220766502</v>
      </c>
    </row>
    <row r="6462" spans="1:23" x14ac:dyDescent="0.25">
      <c r="A6462" s="18">
        <v>48914</v>
      </c>
      <c r="B6462" s="18">
        <v>48830</v>
      </c>
      <c r="C6462" s="18">
        <v>6430</v>
      </c>
      <c r="D6462" s="18">
        <v>6430</v>
      </c>
      <c r="E6462" s="18" t="s">
        <v>116</v>
      </c>
      <c r="F6462" s="18" t="s">
        <v>196</v>
      </c>
      <c r="G6462" s="19">
        <v>1.4108107730899999</v>
      </c>
      <c r="H6462" s="19">
        <v>0.57093499999999997</v>
      </c>
      <c r="I6462" s="18" t="s">
        <v>79</v>
      </c>
      <c r="J6462" s="18" t="s">
        <v>80</v>
      </c>
      <c r="K6462" s="18">
        <v>16</v>
      </c>
      <c r="L6462" s="18">
        <v>60</v>
      </c>
      <c r="M6462" s="18" t="s">
        <v>71</v>
      </c>
      <c r="N6462" s="18" t="s">
        <v>76</v>
      </c>
      <c r="O6462" s="18" t="s">
        <v>75</v>
      </c>
      <c r="P6462" s="19">
        <v>961.57340731199997</v>
      </c>
      <c r="Q6462" s="19">
        <v>61454.671456999997</v>
      </c>
      <c r="R6462" s="20">
        <v>0.70014500000000002</v>
      </c>
      <c r="S6462" s="20">
        <v>6.29983</v>
      </c>
      <c r="T6462" s="20">
        <v>0.30199999999999999</v>
      </c>
      <c r="U6462" s="20">
        <v>0.30499999999999999</v>
      </c>
      <c r="V6462" s="20">
        <f t="shared" si="200"/>
        <v>0.27901662533134997</v>
      </c>
      <c r="W6462" s="20">
        <f t="shared" si="201"/>
        <v>2.4997714415297501</v>
      </c>
    </row>
    <row r="6463" spans="1:23" x14ac:dyDescent="0.25">
      <c r="A6463" s="18">
        <v>48915</v>
      </c>
      <c r="B6463" s="18">
        <v>48831</v>
      </c>
      <c r="C6463" s="18">
        <v>6430</v>
      </c>
      <c r="D6463" s="18">
        <v>6430</v>
      </c>
      <c r="E6463" s="18" t="s">
        <v>116</v>
      </c>
      <c r="F6463" s="18" t="s">
        <v>196</v>
      </c>
      <c r="G6463" s="19">
        <v>2.1954979219399999</v>
      </c>
      <c r="H6463" s="19">
        <v>0.88848700000000003</v>
      </c>
      <c r="I6463" s="18" t="s">
        <v>79</v>
      </c>
      <c r="J6463" s="18" t="s">
        <v>80</v>
      </c>
      <c r="K6463" s="18">
        <v>16</v>
      </c>
      <c r="L6463" s="18">
        <v>60</v>
      </c>
      <c r="M6463" s="18" t="s">
        <v>71</v>
      </c>
      <c r="N6463" s="18" t="s">
        <v>76</v>
      </c>
      <c r="O6463" s="18" t="s">
        <v>75</v>
      </c>
      <c r="P6463" s="19">
        <v>1169.35831833</v>
      </c>
      <c r="Q6463" s="19">
        <v>95635.506936899998</v>
      </c>
      <c r="R6463" s="20">
        <v>0.70014500000000002</v>
      </c>
      <c r="S6463" s="20">
        <v>6.29983</v>
      </c>
      <c r="T6463" s="20">
        <v>0.30199999999999999</v>
      </c>
      <c r="U6463" s="20">
        <v>0.30499999999999999</v>
      </c>
      <c r="V6463" s="20">
        <f t="shared" si="200"/>
        <v>0.43420467196926998</v>
      </c>
      <c r="W6463" s="20">
        <f t="shared" si="201"/>
        <v>3.8901353547609507</v>
      </c>
    </row>
    <row r="6464" spans="1:23" x14ac:dyDescent="0.25">
      <c r="A6464" s="18">
        <v>48916</v>
      </c>
      <c r="B6464" s="18">
        <v>48832</v>
      </c>
      <c r="C6464" s="18">
        <v>6430</v>
      </c>
      <c r="D6464" s="18">
        <v>6430</v>
      </c>
      <c r="E6464" s="18" t="s">
        <v>116</v>
      </c>
      <c r="F6464" s="18" t="s">
        <v>196</v>
      </c>
      <c r="G6464" s="19">
        <v>41.900850740300001</v>
      </c>
      <c r="H6464" s="19">
        <v>16.956700000000001</v>
      </c>
      <c r="I6464" s="18" t="s">
        <v>79</v>
      </c>
      <c r="J6464" s="18" t="s">
        <v>80</v>
      </c>
      <c r="K6464" s="18">
        <v>16</v>
      </c>
      <c r="L6464" s="18">
        <v>60</v>
      </c>
      <c r="M6464" s="18" t="s">
        <v>71</v>
      </c>
      <c r="N6464" s="18" t="s">
        <v>76</v>
      </c>
      <c r="O6464" s="18" t="s">
        <v>75</v>
      </c>
      <c r="P6464" s="19">
        <v>16554.690420899999</v>
      </c>
      <c r="Q6464" s="19">
        <v>1825193.7574499999</v>
      </c>
      <c r="R6464" s="20">
        <v>0.70014500000000002</v>
      </c>
      <c r="S6464" s="20">
        <v>6.29983</v>
      </c>
      <c r="T6464" s="20">
        <v>0.30199999999999999</v>
      </c>
      <c r="U6464" s="20">
        <v>0.30499999999999999</v>
      </c>
      <c r="V6464" s="20">
        <f t="shared" si="200"/>
        <v>8.2867598076070017</v>
      </c>
      <c r="W6464" s="20">
        <f t="shared" si="201"/>
        <v>74.242907515895013</v>
      </c>
    </row>
    <row r="6465" spans="1:23" x14ac:dyDescent="0.25">
      <c r="A6465" s="18">
        <v>48917</v>
      </c>
      <c r="B6465" s="18">
        <v>48833</v>
      </c>
      <c r="C6465" s="18">
        <v>6430</v>
      </c>
      <c r="D6465" s="18">
        <v>6430</v>
      </c>
      <c r="E6465" s="18" t="s">
        <v>116</v>
      </c>
      <c r="F6465" s="18" t="s">
        <v>196</v>
      </c>
      <c r="G6465" s="19">
        <v>5.7600595397600003</v>
      </c>
      <c r="H6465" s="19">
        <v>2.33101</v>
      </c>
      <c r="I6465" s="18" t="s">
        <v>79</v>
      </c>
      <c r="J6465" s="18" t="s">
        <v>80</v>
      </c>
      <c r="K6465" s="18">
        <v>16</v>
      </c>
      <c r="L6465" s="18">
        <v>60</v>
      </c>
      <c r="M6465" s="18" t="s">
        <v>71</v>
      </c>
      <c r="N6465" s="18" t="s">
        <v>76</v>
      </c>
      <c r="O6465" s="18" t="s">
        <v>75</v>
      </c>
      <c r="P6465" s="19">
        <v>2818.3677950299998</v>
      </c>
      <c r="Q6465" s="19">
        <v>250907.18992100001</v>
      </c>
      <c r="R6465" s="20">
        <v>0.70014500000000002</v>
      </c>
      <c r="S6465" s="20">
        <v>6.29983</v>
      </c>
      <c r="T6465" s="20">
        <v>0.30199999999999999</v>
      </c>
      <c r="U6465" s="20">
        <v>0.30499999999999999</v>
      </c>
      <c r="V6465" s="20">
        <f t="shared" si="200"/>
        <v>1.1391674075221001</v>
      </c>
      <c r="W6465" s="20">
        <f t="shared" si="201"/>
        <v>10.206051876168502</v>
      </c>
    </row>
    <row r="6466" spans="1:23" x14ac:dyDescent="0.25">
      <c r="A6466" s="18">
        <v>48918</v>
      </c>
      <c r="B6466" s="18">
        <v>48834</v>
      </c>
      <c r="C6466" s="18">
        <v>6430</v>
      </c>
      <c r="D6466" s="18">
        <v>6430</v>
      </c>
      <c r="E6466" s="18" t="s">
        <v>116</v>
      </c>
      <c r="F6466" s="18" t="s">
        <v>196</v>
      </c>
      <c r="G6466" s="19">
        <v>1.8289363481600001</v>
      </c>
      <c r="H6466" s="19">
        <v>0.74014400000000002</v>
      </c>
      <c r="I6466" s="18" t="s">
        <v>79</v>
      </c>
      <c r="J6466" s="18" t="s">
        <v>80</v>
      </c>
      <c r="K6466" s="18">
        <v>16</v>
      </c>
      <c r="L6466" s="18">
        <v>60</v>
      </c>
      <c r="M6466" s="18" t="s">
        <v>71</v>
      </c>
      <c r="N6466" s="18" t="s">
        <v>76</v>
      </c>
      <c r="O6466" s="18" t="s">
        <v>75</v>
      </c>
      <c r="P6466" s="19">
        <v>1213.1283192999999</v>
      </c>
      <c r="Q6466" s="19">
        <v>79668.148652100004</v>
      </c>
      <c r="R6466" s="20">
        <v>0.70014500000000002</v>
      </c>
      <c r="S6466" s="20">
        <v>6.29983</v>
      </c>
      <c r="T6466" s="20">
        <v>0.30199999999999999</v>
      </c>
      <c r="U6466" s="20">
        <v>0.30499999999999999</v>
      </c>
      <c r="V6466" s="20">
        <f t="shared" si="200"/>
        <v>0.36170926837424</v>
      </c>
      <c r="W6466" s="20">
        <f t="shared" si="201"/>
        <v>3.2406330559864003</v>
      </c>
    </row>
    <row r="6467" spans="1:23" x14ac:dyDescent="0.25">
      <c r="A6467" s="18">
        <v>48919</v>
      </c>
      <c r="B6467" s="18">
        <v>48835</v>
      </c>
      <c r="C6467" s="18">
        <v>6430</v>
      </c>
      <c r="D6467" s="18">
        <v>6430</v>
      </c>
      <c r="E6467" s="18" t="s">
        <v>116</v>
      </c>
      <c r="F6467" s="18" t="s">
        <v>196</v>
      </c>
      <c r="G6467" s="19">
        <v>13.9763609103</v>
      </c>
      <c r="H6467" s="19">
        <v>5.6560300000000003</v>
      </c>
      <c r="I6467" s="18" t="s">
        <v>79</v>
      </c>
      <c r="J6467" s="18" t="s">
        <v>80</v>
      </c>
      <c r="K6467" s="18">
        <v>16</v>
      </c>
      <c r="L6467" s="18">
        <v>60</v>
      </c>
      <c r="M6467" s="18" t="s">
        <v>71</v>
      </c>
      <c r="N6467" s="18" t="s">
        <v>76</v>
      </c>
      <c r="O6467" s="18" t="s">
        <v>75</v>
      </c>
      <c r="P6467" s="19">
        <v>6107.39553118</v>
      </c>
      <c r="Q6467" s="19">
        <v>608807.84601400001</v>
      </c>
      <c r="R6467" s="20">
        <v>0.70014500000000002</v>
      </c>
      <c r="S6467" s="20">
        <v>6.29983</v>
      </c>
      <c r="T6467" s="20">
        <v>0.30199999999999999</v>
      </c>
      <c r="U6467" s="20">
        <v>0.30499999999999999</v>
      </c>
      <c r="V6467" s="20">
        <f t="shared" ref="V6467:V6530" si="202">H6467*R6467*(1-T6467)</f>
        <v>2.7641087047963002</v>
      </c>
      <c r="W6467" s="20">
        <f t="shared" ref="W6467:W6530" si="203">H6467*S6467*(1-U6467)</f>
        <v>24.7642590950555</v>
      </c>
    </row>
    <row r="6468" spans="1:23" x14ac:dyDescent="0.25">
      <c r="A6468" s="18">
        <v>48920</v>
      </c>
      <c r="B6468" s="18">
        <v>48836</v>
      </c>
      <c r="C6468" s="18">
        <v>6430</v>
      </c>
      <c r="D6468" s="18">
        <v>6430</v>
      </c>
      <c r="E6468" s="18" t="s">
        <v>116</v>
      </c>
      <c r="F6468" s="18" t="s">
        <v>196</v>
      </c>
      <c r="G6468" s="19">
        <v>8.9512100378799992</v>
      </c>
      <c r="H6468" s="19">
        <v>3.62243</v>
      </c>
      <c r="I6468" s="18" t="s">
        <v>79</v>
      </c>
      <c r="J6468" s="18" t="s">
        <v>80</v>
      </c>
      <c r="K6468" s="18">
        <v>16</v>
      </c>
      <c r="L6468" s="18">
        <v>60</v>
      </c>
      <c r="M6468" s="18" t="s">
        <v>71</v>
      </c>
      <c r="N6468" s="18" t="s">
        <v>76</v>
      </c>
      <c r="O6468" s="18" t="s">
        <v>75</v>
      </c>
      <c r="P6468" s="19">
        <v>3054.4876930400001</v>
      </c>
      <c r="Q6468" s="19">
        <v>389913.14959400002</v>
      </c>
      <c r="R6468" s="20">
        <v>0.70014500000000002</v>
      </c>
      <c r="S6468" s="20">
        <v>6.29983</v>
      </c>
      <c r="T6468" s="20">
        <v>0.30199999999999999</v>
      </c>
      <c r="U6468" s="20">
        <v>0.30499999999999999</v>
      </c>
      <c r="V6468" s="20">
        <f t="shared" si="202"/>
        <v>1.7702859241402999</v>
      </c>
      <c r="W6468" s="20">
        <f t="shared" si="203"/>
        <v>15.860381764895502</v>
      </c>
    </row>
    <row r="6469" spans="1:23" x14ac:dyDescent="0.25">
      <c r="A6469" s="18">
        <v>48921</v>
      </c>
      <c r="B6469" s="18">
        <v>48837</v>
      </c>
      <c r="C6469" s="18">
        <v>6430</v>
      </c>
      <c r="D6469" s="18">
        <v>6430</v>
      </c>
      <c r="E6469" s="18" t="s">
        <v>116</v>
      </c>
      <c r="F6469" s="18" t="s">
        <v>196</v>
      </c>
      <c r="G6469" s="19">
        <v>3.3004976044299998</v>
      </c>
      <c r="H6469" s="19">
        <v>1.3356600000000001</v>
      </c>
      <c r="I6469" s="18" t="s">
        <v>79</v>
      </c>
      <c r="J6469" s="18" t="s">
        <v>80</v>
      </c>
      <c r="K6469" s="18">
        <v>16</v>
      </c>
      <c r="L6469" s="18">
        <v>60</v>
      </c>
      <c r="M6469" s="18" t="s">
        <v>71</v>
      </c>
      <c r="N6469" s="18" t="s">
        <v>76</v>
      </c>
      <c r="O6469" s="18" t="s">
        <v>75</v>
      </c>
      <c r="P6469" s="19">
        <v>1424.16859492</v>
      </c>
      <c r="Q6469" s="19">
        <v>143769.10057099999</v>
      </c>
      <c r="R6469" s="20">
        <v>0.70014500000000002</v>
      </c>
      <c r="S6469" s="20">
        <v>6.29983</v>
      </c>
      <c r="T6469" s="20">
        <v>0.30199999999999999</v>
      </c>
      <c r="U6469" s="20">
        <v>0.30499999999999999</v>
      </c>
      <c r="V6469" s="20">
        <f t="shared" si="202"/>
        <v>0.65273865814859999</v>
      </c>
      <c r="W6469" s="20">
        <f t="shared" si="203"/>
        <v>5.8480295017710011</v>
      </c>
    </row>
    <row r="6470" spans="1:23" x14ac:dyDescent="0.25">
      <c r="A6470" s="18">
        <v>48922</v>
      </c>
      <c r="B6470" s="18">
        <v>48838</v>
      </c>
      <c r="C6470" s="18">
        <v>6430</v>
      </c>
      <c r="D6470" s="18">
        <v>6430</v>
      </c>
      <c r="E6470" s="18" t="s">
        <v>116</v>
      </c>
      <c r="F6470" s="18" t="s">
        <v>196</v>
      </c>
      <c r="G6470" s="19">
        <v>4.0350731393699997</v>
      </c>
      <c r="H6470" s="19">
        <v>1.6329400000000001</v>
      </c>
      <c r="I6470" s="18" t="s">
        <v>79</v>
      </c>
      <c r="J6470" s="18" t="s">
        <v>80</v>
      </c>
      <c r="K6470" s="18">
        <v>16</v>
      </c>
      <c r="L6470" s="18">
        <v>60</v>
      </c>
      <c r="M6470" s="18" t="s">
        <v>71</v>
      </c>
      <c r="N6470" s="18" t="s">
        <v>76</v>
      </c>
      <c r="O6470" s="18" t="s">
        <v>75</v>
      </c>
      <c r="P6470" s="19">
        <v>2606.0962668900002</v>
      </c>
      <c r="Q6470" s="19">
        <v>175767.08288100001</v>
      </c>
      <c r="R6470" s="20">
        <v>0.70014500000000002</v>
      </c>
      <c r="S6470" s="20">
        <v>6.29983</v>
      </c>
      <c r="T6470" s="20">
        <v>0.30199999999999999</v>
      </c>
      <c r="U6470" s="20">
        <v>0.30499999999999999</v>
      </c>
      <c r="V6470" s="20">
        <f t="shared" si="202"/>
        <v>0.79801975385739998</v>
      </c>
      <c r="W6470" s="20">
        <f t="shared" si="203"/>
        <v>7.1496348581390006</v>
      </c>
    </row>
    <row r="6471" spans="1:23" x14ac:dyDescent="0.25">
      <c r="A6471" s="18">
        <v>48923</v>
      </c>
      <c r="B6471" s="18">
        <v>48839</v>
      </c>
      <c r="C6471" s="18">
        <v>6430</v>
      </c>
      <c r="D6471" s="18">
        <v>6430</v>
      </c>
      <c r="E6471" s="18" t="s">
        <v>116</v>
      </c>
      <c r="F6471" s="18" t="s">
        <v>196</v>
      </c>
      <c r="G6471" s="19">
        <v>6.72833285896</v>
      </c>
      <c r="H6471" s="19">
        <v>2.7228599999999998</v>
      </c>
      <c r="I6471" s="18" t="s">
        <v>79</v>
      </c>
      <c r="J6471" s="18" t="s">
        <v>80</v>
      </c>
      <c r="K6471" s="18">
        <v>16</v>
      </c>
      <c r="L6471" s="18">
        <v>60</v>
      </c>
      <c r="M6471" s="18" t="s">
        <v>71</v>
      </c>
      <c r="N6471" s="18" t="s">
        <v>76</v>
      </c>
      <c r="O6471" s="18" t="s">
        <v>75</v>
      </c>
      <c r="P6471" s="19">
        <v>4165.0631322700001</v>
      </c>
      <c r="Q6471" s="19">
        <v>293085.00699099997</v>
      </c>
      <c r="R6471" s="20">
        <v>0.70014500000000002</v>
      </c>
      <c r="S6471" s="20">
        <v>6.29983</v>
      </c>
      <c r="T6471" s="20">
        <v>0.30199999999999999</v>
      </c>
      <c r="U6471" s="20">
        <v>0.30499999999999999</v>
      </c>
      <c r="V6471" s="20">
        <f t="shared" si="202"/>
        <v>1.3306649766605998</v>
      </c>
      <c r="W6471" s="20">
        <f t="shared" si="203"/>
        <v>11.921720804091001</v>
      </c>
    </row>
    <row r="6472" spans="1:23" x14ac:dyDescent="0.25">
      <c r="A6472" s="18">
        <v>48924</v>
      </c>
      <c r="B6472" s="18">
        <v>48840</v>
      </c>
      <c r="C6472" s="18">
        <v>6430</v>
      </c>
      <c r="D6472" s="18">
        <v>6430</v>
      </c>
      <c r="E6472" s="18" t="s">
        <v>116</v>
      </c>
      <c r="F6472" s="18" t="s">
        <v>196</v>
      </c>
      <c r="G6472" s="19">
        <v>3.5067397745700002</v>
      </c>
      <c r="H6472" s="19">
        <v>1.41913</v>
      </c>
      <c r="I6472" s="18" t="s">
        <v>79</v>
      </c>
      <c r="J6472" s="18" t="s">
        <v>80</v>
      </c>
      <c r="K6472" s="18">
        <v>16</v>
      </c>
      <c r="L6472" s="18">
        <v>60</v>
      </c>
      <c r="M6472" s="18" t="s">
        <v>71</v>
      </c>
      <c r="N6472" s="18" t="s">
        <v>76</v>
      </c>
      <c r="O6472" s="18" t="s">
        <v>75</v>
      </c>
      <c r="P6472" s="19">
        <v>1969.149457</v>
      </c>
      <c r="Q6472" s="19">
        <v>152752.973566</v>
      </c>
      <c r="R6472" s="20">
        <v>0.70014500000000002</v>
      </c>
      <c r="S6472" s="20">
        <v>6.29983</v>
      </c>
      <c r="T6472" s="20">
        <v>0.30199999999999999</v>
      </c>
      <c r="U6472" s="20">
        <v>0.30499999999999999</v>
      </c>
      <c r="V6472" s="20">
        <f t="shared" si="202"/>
        <v>0.69353054814729997</v>
      </c>
      <c r="W6472" s="20">
        <f t="shared" si="203"/>
        <v>6.2134930347905</v>
      </c>
    </row>
    <row r="6473" spans="1:23" x14ac:dyDescent="0.25">
      <c r="A6473" s="18">
        <v>48925</v>
      </c>
      <c r="B6473" s="18">
        <v>48841</v>
      </c>
      <c r="C6473" s="18">
        <v>6430</v>
      </c>
      <c r="D6473" s="18">
        <v>6430</v>
      </c>
      <c r="E6473" s="18" t="s">
        <v>116</v>
      </c>
      <c r="F6473" s="18" t="s">
        <v>196</v>
      </c>
      <c r="G6473" s="19">
        <v>13.387842734199999</v>
      </c>
      <c r="H6473" s="19">
        <v>5.4178699999999997</v>
      </c>
      <c r="I6473" s="18" t="s">
        <v>79</v>
      </c>
      <c r="J6473" s="18" t="s">
        <v>80</v>
      </c>
      <c r="K6473" s="18">
        <v>16</v>
      </c>
      <c r="L6473" s="18">
        <v>60</v>
      </c>
      <c r="M6473" s="18" t="s">
        <v>71</v>
      </c>
      <c r="N6473" s="18" t="s">
        <v>76</v>
      </c>
      <c r="O6473" s="18" t="s">
        <v>75</v>
      </c>
      <c r="P6473" s="19">
        <v>3123.4241075099999</v>
      </c>
      <c r="Q6473" s="19">
        <v>583172.09680699999</v>
      </c>
      <c r="R6473" s="20">
        <v>0.70014500000000002</v>
      </c>
      <c r="S6473" s="20">
        <v>6.29983</v>
      </c>
      <c r="T6473" s="20">
        <v>0.30199999999999999</v>
      </c>
      <c r="U6473" s="20">
        <v>0.30499999999999999</v>
      </c>
      <c r="V6473" s="20">
        <f t="shared" si="202"/>
        <v>2.6477196246226997</v>
      </c>
      <c r="W6473" s="20">
        <f t="shared" si="203"/>
        <v>23.721503673659498</v>
      </c>
    </row>
    <row r="6474" spans="1:23" x14ac:dyDescent="0.25">
      <c r="A6474" s="18">
        <v>48926</v>
      </c>
      <c r="B6474" s="18">
        <v>48842</v>
      </c>
      <c r="C6474" s="18">
        <v>6430</v>
      </c>
      <c r="D6474" s="18">
        <v>6430</v>
      </c>
      <c r="E6474" s="18" t="s">
        <v>116</v>
      </c>
      <c r="F6474" s="18" t="s">
        <v>196</v>
      </c>
      <c r="G6474" s="19">
        <v>4.0913288148099998</v>
      </c>
      <c r="H6474" s="19">
        <v>1.6556999999999999</v>
      </c>
      <c r="I6474" s="18" t="s">
        <v>79</v>
      </c>
      <c r="J6474" s="18" t="s">
        <v>80</v>
      </c>
      <c r="K6474" s="18">
        <v>16</v>
      </c>
      <c r="L6474" s="18">
        <v>60</v>
      </c>
      <c r="M6474" s="18" t="s">
        <v>71</v>
      </c>
      <c r="N6474" s="18" t="s">
        <v>76</v>
      </c>
      <c r="O6474" s="18" t="s">
        <v>75</v>
      </c>
      <c r="P6474" s="19">
        <v>1631.03623507</v>
      </c>
      <c r="Q6474" s="19">
        <v>178217.57030200001</v>
      </c>
      <c r="R6474" s="20">
        <v>0.70014500000000002</v>
      </c>
      <c r="S6474" s="20">
        <v>6.29983</v>
      </c>
      <c r="T6474" s="20">
        <v>0.30199999999999999</v>
      </c>
      <c r="U6474" s="20">
        <v>0.30499999999999999</v>
      </c>
      <c r="V6474" s="20">
        <f t="shared" si="202"/>
        <v>0.80914259339700001</v>
      </c>
      <c r="W6474" s="20">
        <f t="shared" si="203"/>
        <v>7.2492868290450003</v>
      </c>
    </row>
    <row r="6475" spans="1:23" x14ac:dyDescent="0.25">
      <c r="A6475" s="18">
        <v>48927</v>
      </c>
      <c r="B6475" s="18">
        <v>48843</v>
      </c>
      <c r="C6475" s="18">
        <v>6430</v>
      </c>
      <c r="D6475" s="18">
        <v>6430</v>
      </c>
      <c r="E6475" s="18" t="s">
        <v>116</v>
      </c>
      <c r="F6475" s="18" t="s">
        <v>196</v>
      </c>
      <c r="G6475" s="19">
        <v>1.4138212162599999</v>
      </c>
      <c r="H6475" s="19">
        <v>0.57215300000000002</v>
      </c>
      <c r="I6475" s="18" t="s">
        <v>79</v>
      </c>
      <c r="J6475" s="18" t="s">
        <v>80</v>
      </c>
      <c r="K6475" s="18">
        <v>16</v>
      </c>
      <c r="L6475" s="18">
        <v>60</v>
      </c>
      <c r="M6475" s="18" t="s">
        <v>71</v>
      </c>
      <c r="N6475" s="18" t="s">
        <v>76</v>
      </c>
      <c r="O6475" s="18" t="s">
        <v>75</v>
      </c>
      <c r="P6475" s="19">
        <v>916.17260913999996</v>
      </c>
      <c r="Q6475" s="19">
        <v>61585.805835699997</v>
      </c>
      <c r="R6475" s="20">
        <v>0.70014500000000002</v>
      </c>
      <c r="S6475" s="20">
        <v>6.29983</v>
      </c>
      <c r="T6475" s="20">
        <v>0.30199999999999999</v>
      </c>
      <c r="U6475" s="20">
        <v>0.30499999999999999</v>
      </c>
      <c r="V6475" s="20">
        <f t="shared" si="202"/>
        <v>0.27961186340513</v>
      </c>
      <c r="W6475" s="20">
        <f t="shared" si="203"/>
        <v>2.5051043106230502</v>
      </c>
    </row>
    <row r="6476" spans="1:23" x14ac:dyDescent="0.25">
      <c r="A6476" s="18">
        <v>48928</v>
      </c>
      <c r="B6476" s="18">
        <v>48844</v>
      </c>
      <c r="C6476" s="18">
        <v>6430</v>
      </c>
      <c r="D6476" s="18">
        <v>6430</v>
      </c>
      <c r="E6476" s="18" t="s">
        <v>116</v>
      </c>
      <c r="F6476" s="18" t="s">
        <v>196</v>
      </c>
      <c r="G6476" s="19">
        <v>2.52547252895</v>
      </c>
      <c r="H6476" s="19">
        <v>1.0220199999999999</v>
      </c>
      <c r="I6476" s="18" t="s">
        <v>79</v>
      </c>
      <c r="J6476" s="18" t="s">
        <v>80</v>
      </c>
      <c r="K6476" s="18">
        <v>16</v>
      </c>
      <c r="L6476" s="18">
        <v>60</v>
      </c>
      <c r="M6476" s="18" t="s">
        <v>71</v>
      </c>
      <c r="N6476" s="18" t="s">
        <v>76</v>
      </c>
      <c r="O6476" s="18" t="s">
        <v>75</v>
      </c>
      <c r="P6476" s="19">
        <v>1519.05626151</v>
      </c>
      <c r="Q6476" s="19">
        <v>110009.143323</v>
      </c>
      <c r="R6476" s="20">
        <v>0.70014500000000002</v>
      </c>
      <c r="S6476" s="20">
        <v>6.29983</v>
      </c>
      <c r="T6476" s="20">
        <v>0.30199999999999999</v>
      </c>
      <c r="U6476" s="20">
        <v>0.30499999999999999</v>
      </c>
      <c r="V6476" s="20">
        <f t="shared" si="202"/>
        <v>0.49946241064419999</v>
      </c>
      <c r="W6476" s="20">
        <f t="shared" si="203"/>
        <v>4.474793818337</v>
      </c>
    </row>
    <row r="6477" spans="1:23" x14ac:dyDescent="0.25">
      <c r="A6477" s="18">
        <v>48929</v>
      </c>
      <c r="B6477" s="18">
        <v>48845</v>
      </c>
      <c r="C6477" s="18">
        <v>6430</v>
      </c>
      <c r="D6477" s="18">
        <v>6430</v>
      </c>
      <c r="E6477" s="18" t="s">
        <v>116</v>
      </c>
      <c r="F6477" s="18" t="s">
        <v>196</v>
      </c>
      <c r="G6477" s="19">
        <v>2.8554324303800001</v>
      </c>
      <c r="H6477" s="19">
        <v>1.1555500000000001</v>
      </c>
      <c r="I6477" s="18" t="s">
        <v>79</v>
      </c>
      <c r="J6477" s="18" t="s">
        <v>80</v>
      </c>
      <c r="K6477" s="18">
        <v>16</v>
      </c>
      <c r="L6477" s="18">
        <v>60</v>
      </c>
      <c r="M6477" s="18" t="s">
        <v>71</v>
      </c>
      <c r="N6477" s="18" t="s">
        <v>76</v>
      </c>
      <c r="O6477" s="18" t="s">
        <v>75</v>
      </c>
      <c r="P6477" s="19">
        <v>1318.1253939799999</v>
      </c>
      <c r="Q6477" s="19">
        <v>124382.13913700001</v>
      </c>
      <c r="R6477" s="20">
        <v>0.70014500000000002</v>
      </c>
      <c r="S6477" s="20">
        <v>6.29983</v>
      </c>
      <c r="T6477" s="20">
        <v>0.30199999999999999</v>
      </c>
      <c r="U6477" s="20">
        <v>0.30499999999999999</v>
      </c>
      <c r="V6477" s="20">
        <f t="shared" si="202"/>
        <v>0.56471868321550001</v>
      </c>
      <c r="W6477" s="20">
        <f t="shared" si="203"/>
        <v>5.0594391467675006</v>
      </c>
    </row>
    <row r="6478" spans="1:23" x14ac:dyDescent="0.25">
      <c r="A6478" s="18">
        <v>48930</v>
      </c>
      <c r="B6478" s="18">
        <v>48846</v>
      </c>
      <c r="C6478" s="18">
        <v>6430</v>
      </c>
      <c r="D6478" s="18">
        <v>6430</v>
      </c>
      <c r="E6478" s="18" t="s">
        <v>116</v>
      </c>
      <c r="F6478" s="18" t="s">
        <v>196</v>
      </c>
      <c r="G6478" s="19">
        <v>2.0615420105800002</v>
      </c>
      <c r="H6478" s="19">
        <v>0.83427600000000002</v>
      </c>
      <c r="I6478" s="18" t="s">
        <v>79</v>
      </c>
      <c r="J6478" s="18" t="s">
        <v>80</v>
      </c>
      <c r="K6478" s="18">
        <v>16</v>
      </c>
      <c r="L6478" s="18">
        <v>60</v>
      </c>
      <c r="M6478" s="18" t="s">
        <v>71</v>
      </c>
      <c r="N6478" s="18" t="s">
        <v>76</v>
      </c>
      <c r="O6478" s="18" t="s">
        <v>75</v>
      </c>
      <c r="P6478" s="19">
        <v>1131.0159834900001</v>
      </c>
      <c r="Q6478" s="19">
        <v>89800.4107773</v>
      </c>
      <c r="R6478" s="20">
        <v>0.70014500000000002</v>
      </c>
      <c r="S6478" s="20">
        <v>6.29983</v>
      </c>
      <c r="T6478" s="20">
        <v>0.30199999999999999</v>
      </c>
      <c r="U6478" s="20">
        <v>0.30499999999999999</v>
      </c>
      <c r="V6478" s="20">
        <f t="shared" si="202"/>
        <v>0.40771169067395996</v>
      </c>
      <c r="W6478" s="20">
        <f t="shared" si="203"/>
        <v>3.6527788962906</v>
      </c>
    </row>
    <row r="6479" spans="1:23" x14ac:dyDescent="0.25">
      <c r="A6479" s="18">
        <v>48931</v>
      </c>
      <c r="B6479" s="18">
        <v>48847</v>
      </c>
      <c r="C6479" s="18">
        <v>6430</v>
      </c>
      <c r="D6479" s="18">
        <v>6430</v>
      </c>
      <c r="E6479" s="18" t="s">
        <v>116</v>
      </c>
      <c r="F6479" s="18" t="s">
        <v>196</v>
      </c>
      <c r="G6479" s="19">
        <v>2.1624773882900001</v>
      </c>
      <c r="H6479" s="19">
        <v>0.87512400000000001</v>
      </c>
      <c r="I6479" s="18" t="s">
        <v>79</v>
      </c>
      <c r="J6479" s="18" t="s">
        <v>80</v>
      </c>
      <c r="K6479" s="18">
        <v>16</v>
      </c>
      <c r="L6479" s="18">
        <v>60</v>
      </c>
      <c r="M6479" s="18" t="s">
        <v>71</v>
      </c>
      <c r="N6479" s="18" t="s">
        <v>76</v>
      </c>
      <c r="O6479" s="18" t="s">
        <v>75</v>
      </c>
      <c r="P6479" s="19">
        <v>1152.56184562</v>
      </c>
      <c r="Q6479" s="19">
        <v>94197.138243099995</v>
      </c>
      <c r="R6479" s="20">
        <v>0.70014500000000002</v>
      </c>
      <c r="S6479" s="20">
        <v>6.29983</v>
      </c>
      <c r="T6479" s="20">
        <v>0.30199999999999999</v>
      </c>
      <c r="U6479" s="20">
        <v>0.30499999999999999</v>
      </c>
      <c r="V6479" s="20">
        <f t="shared" si="202"/>
        <v>0.42767415770003997</v>
      </c>
      <c r="W6479" s="20">
        <f t="shared" si="203"/>
        <v>3.8316270380994006</v>
      </c>
    </row>
    <row r="6480" spans="1:23" x14ac:dyDescent="0.25">
      <c r="A6480" s="18">
        <v>48932</v>
      </c>
      <c r="B6480" s="18">
        <v>48848</v>
      </c>
      <c r="C6480" s="18">
        <v>6430</v>
      </c>
      <c r="D6480" s="18">
        <v>6430</v>
      </c>
      <c r="E6480" s="18" t="s">
        <v>116</v>
      </c>
      <c r="F6480" s="18" t="s">
        <v>196</v>
      </c>
      <c r="G6480" s="19">
        <v>4.05301030564</v>
      </c>
      <c r="H6480" s="19">
        <v>1.6402000000000001</v>
      </c>
      <c r="I6480" s="18" t="s">
        <v>79</v>
      </c>
      <c r="J6480" s="18" t="s">
        <v>80</v>
      </c>
      <c r="K6480" s="18">
        <v>16</v>
      </c>
      <c r="L6480" s="18">
        <v>60</v>
      </c>
      <c r="M6480" s="18" t="s">
        <v>71</v>
      </c>
      <c r="N6480" s="18" t="s">
        <v>76</v>
      </c>
      <c r="O6480" s="18" t="s">
        <v>75</v>
      </c>
      <c r="P6480" s="19">
        <v>2492.4582873499999</v>
      </c>
      <c r="Q6480" s="19">
        <v>176548.42271700001</v>
      </c>
      <c r="R6480" s="20">
        <v>0.70014500000000002</v>
      </c>
      <c r="S6480" s="20">
        <v>6.29983</v>
      </c>
      <c r="T6480" s="20">
        <v>0.30199999999999999</v>
      </c>
      <c r="U6480" s="20">
        <v>0.30499999999999999</v>
      </c>
      <c r="V6480" s="20">
        <f t="shared" si="202"/>
        <v>0.8015677246420001</v>
      </c>
      <c r="W6480" s="20">
        <f t="shared" si="203"/>
        <v>7.1814219103700019</v>
      </c>
    </row>
    <row r="6481" spans="1:23" x14ac:dyDescent="0.25">
      <c r="A6481" s="18">
        <v>48933</v>
      </c>
      <c r="B6481" s="18">
        <v>48849</v>
      </c>
      <c r="C6481" s="18">
        <v>6430</v>
      </c>
      <c r="D6481" s="18">
        <v>6430</v>
      </c>
      <c r="E6481" s="18" t="s">
        <v>116</v>
      </c>
      <c r="F6481" s="18" t="s">
        <v>196</v>
      </c>
      <c r="G6481" s="19">
        <v>35.158705569699997</v>
      </c>
      <c r="H6481" s="19">
        <v>14.228199999999999</v>
      </c>
      <c r="I6481" s="18" t="s">
        <v>79</v>
      </c>
      <c r="J6481" s="18" t="s">
        <v>80</v>
      </c>
      <c r="K6481" s="18">
        <v>16</v>
      </c>
      <c r="L6481" s="18">
        <v>60</v>
      </c>
      <c r="M6481" s="18" t="s">
        <v>71</v>
      </c>
      <c r="N6481" s="18" t="s">
        <v>76</v>
      </c>
      <c r="O6481" s="18" t="s">
        <v>75</v>
      </c>
      <c r="P6481" s="19">
        <v>14630.332220099999</v>
      </c>
      <c r="Q6481" s="19">
        <v>1531507.0885699999</v>
      </c>
      <c r="R6481" s="20">
        <v>0.70014500000000002</v>
      </c>
      <c r="S6481" s="20">
        <v>6.29983</v>
      </c>
      <c r="T6481" s="20">
        <v>0.30199999999999999</v>
      </c>
      <c r="U6481" s="20">
        <v>0.30499999999999999</v>
      </c>
      <c r="V6481" s="20">
        <f t="shared" si="202"/>
        <v>6.9533385561219996</v>
      </c>
      <c r="W6481" s="20">
        <f t="shared" si="203"/>
        <v>62.296492638170001</v>
      </c>
    </row>
    <row r="6482" spans="1:23" x14ac:dyDescent="0.25">
      <c r="A6482" s="18">
        <v>48934</v>
      </c>
      <c r="B6482" s="18">
        <v>48850</v>
      </c>
      <c r="C6482" s="18">
        <v>6430</v>
      </c>
      <c r="D6482" s="18">
        <v>6430</v>
      </c>
      <c r="E6482" s="18" t="s">
        <v>116</v>
      </c>
      <c r="F6482" s="18" t="s">
        <v>196</v>
      </c>
      <c r="G6482" s="19">
        <v>5.1087171223599999</v>
      </c>
      <c r="H6482" s="19">
        <v>2.0674199999999998</v>
      </c>
      <c r="I6482" s="18" t="s">
        <v>79</v>
      </c>
      <c r="J6482" s="18" t="s">
        <v>80</v>
      </c>
      <c r="K6482" s="18">
        <v>16</v>
      </c>
      <c r="L6482" s="18">
        <v>60</v>
      </c>
      <c r="M6482" s="18" t="s">
        <v>71</v>
      </c>
      <c r="N6482" s="18" t="s">
        <v>76</v>
      </c>
      <c r="O6482" s="18" t="s">
        <v>75</v>
      </c>
      <c r="P6482" s="19">
        <v>2186.44650207</v>
      </c>
      <c r="Q6482" s="19">
        <v>222534.827709</v>
      </c>
      <c r="R6482" s="20">
        <v>0.70014500000000002</v>
      </c>
      <c r="S6482" s="20">
        <v>6.29983</v>
      </c>
      <c r="T6482" s="20">
        <v>0.30199999999999999</v>
      </c>
      <c r="U6482" s="20">
        <v>0.30499999999999999</v>
      </c>
      <c r="V6482" s="20">
        <f t="shared" si="202"/>
        <v>1.0103506555781998</v>
      </c>
      <c r="W6482" s="20">
        <f t="shared" si="203"/>
        <v>9.051954204327</v>
      </c>
    </row>
    <row r="6483" spans="1:23" x14ac:dyDescent="0.25">
      <c r="A6483" s="18">
        <v>48935</v>
      </c>
      <c r="B6483" s="18">
        <v>48851</v>
      </c>
      <c r="C6483" s="18">
        <v>6430</v>
      </c>
      <c r="D6483" s="18">
        <v>6430</v>
      </c>
      <c r="E6483" s="18" t="s">
        <v>116</v>
      </c>
      <c r="F6483" s="18" t="s">
        <v>196</v>
      </c>
      <c r="G6483" s="19">
        <v>13.6491900709</v>
      </c>
      <c r="H6483" s="19">
        <v>5.5236299999999998</v>
      </c>
      <c r="I6483" s="18" t="s">
        <v>79</v>
      </c>
      <c r="J6483" s="18" t="s">
        <v>80</v>
      </c>
      <c r="K6483" s="18">
        <v>16</v>
      </c>
      <c r="L6483" s="18">
        <v>60</v>
      </c>
      <c r="M6483" s="18" t="s">
        <v>71</v>
      </c>
      <c r="N6483" s="18" t="s">
        <v>76</v>
      </c>
      <c r="O6483" s="18" t="s">
        <v>75</v>
      </c>
      <c r="P6483" s="19">
        <v>4138.2372308000004</v>
      </c>
      <c r="Q6483" s="19">
        <v>594556.34125299996</v>
      </c>
      <c r="R6483" s="20">
        <v>0.70014500000000002</v>
      </c>
      <c r="S6483" s="20">
        <v>6.29983</v>
      </c>
      <c r="T6483" s="20">
        <v>0.30199999999999999</v>
      </c>
      <c r="U6483" s="20">
        <v>0.30499999999999999</v>
      </c>
      <c r="V6483" s="20">
        <f t="shared" si="202"/>
        <v>2.6994046645922998</v>
      </c>
      <c r="W6483" s="20">
        <f t="shared" si="203"/>
        <v>24.184561338115504</v>
      </c>
    </row>
    <row r="6484" spans="1:23" x14ac:dyDescent="0.25">
      <c r="A6484" s="18">
        <v>48936</v>
      </c>
      <c r="B6484" s="18">
        <v>48852</v>
      </c>
      <c r="C6484" s="18">
        <v>6430</v>
      </c>
      <c r="D6484" s="18">
        <v>6430</v>
      </c>
      <c r="E6484" s="18" t="s">
        <v>116</v>
      </c>
      <c r="F6484" s="18" t="s">
        <v>196</v>
      </c>
      <c r="G6484" s="19">
        <v>2.8866710466900001</v>
      </c>
      <c r="H6484" s="19">
        <v>1.1681900000000001</v>
      </c>
      <c r="I6484" s="18" t="s">
        <v>79</v>
      </c>
      <c r="J6484" s="18" t="s">
        <v>80</v>
      </c>
      <c r="K6484" s="18">
        <v>16</v>
      </c>
      <c r="L6484" s="18">
        <v>60</v>
      </c>
      <c r="M6484" s="18" t="s">
        <v>71</v>
      </c>
      <c r="N6484" s="18" t="s">
        <v>76</v>
      </c>
      <c r="O6484" s="18" t="s">
        <v>75</v>
      </c>
      <c r="P6484" s="19">
        <v>2043.4602513299999</v>
      </c>
      <c r="Q6484" s="19">
        <v>125742.887819</v>
      </c>
      <c r="R6484" s="20">
        <v>0.70014500000000002</v>
      </c>
      <c r="S6484" s="20">
        <v>6.29983</v>
      </c>
      <c r="T6484" s="20">
        <v>0.30199999999999999</v>
      </c>
      <c r="U6484" s="20">
        <v>0.30499999999999999</v>
      </c>
      <c r="V6484" s="20">
        <f t="shared" si="202"/>
        <v>0.57089586650989999</v>
      </c>
      <c r="W6484" s="20">
        <f t="shared" si="203"/>
        <v>5.114781893351501</v>
      </c>
    </row>
    <row r="6485" spans="1:23" x14ac:dyDescent="0.25">
      <c r="A6485" s="18">
        <v>48937</v>
      </c>
      <c r="B6485" s="18">
        <v>48853</v>
      </c>
      <c r="C6485" s="18">
        <v>6430</v>
      </c>
      <c r="D6485" s="18">
        <v>6430</v>
      </c>
      <c r="E6485" s="18" t="s">
        <v>116</v>
      </c>
      <c r="F6485" s="18" t="s">
        <v>196</v>
      </c>
      <c r="G6485" s="19">
        <v>7.7958371977100001</v>
      </c>
      <c r="H6485" s="19">
        <v>3.1548600000000002</v>
      </c>
      <c r="I6485" s="18" t="s">
        <v>79</v>
      </c>
      <c r="J6485" s="18" t="s">
        <v>80</v>
      </c>
      <c r="K6485" s="18">
        <v>16</v>
      </c>
      <c r="L6485" s="18">
        <v>60</v>
      </c>
      <c r="M6485" s="18" t="s">
        <v>71</v>
      </c>
      <c r="N6485" s="18" t="s">
        <v>76</v>
      </c>
      <c r="O6485" s="18" t="s">
        <v>75</v>
      </c>
      <c r="P6485" s="19">
        <v>6793.2199777799997</v>
      </c>
      <c r="Q6485" s="19">
        <v>339585.30998899997</v>
      </c>
      <c r="R6485" s="20">
        <v>0.70014500000000002</v>
      </c>
      <c r="S6485" s="20">
        <v>6.29983</v>
      </c>
      <c r="T6485" s="20">
        <v>0.30199999999999999</v>
      </c>
      <c r="U6485" s="20">
        <v>0.30499999999999999</v>
      </c>
      <c r="V6485" s="20">
        <f t="shared" si="202"/>
        <v>1.5417838993806001</v>
      </c>
      <c r="W6485" s="20">
        <f t="shared" si="203"/>
        <v>13.813181763291002</v>
      </c>
    </row>
    <row r="6486" spans="1:23" x14ac:dyDescent="0.25">
      <c r="A6486" s="18">
        <v>48950</v>
      </c>
      <c r="B6486" s="18">
        <v>48854</v>
      </c>
      <c r="C6486" s="18">
        <v>6430</v>
      </c>
      <c r="D6486" s="18">
        <v>6430</v>
      </c>
      <c r="E6486" s="18" t="s">
        <v>116</v>
      </c>
      <c r="F6486" s="18" t="s">
        <v>196</v>
      </c>
      <c r="G6486" s="19">
        <v>3.5864056246499998</v>
      </c>
      <c r="H6486" s="19">
        <v>1.45137</v>
      </c>
      <c r="I6486" s="18" t="s">
        <v>79</v>
      </c>
      <c r="J6486" s="18" t="s">
        <v>80</v>
      </c>
      <c r="K6486" s="18">
        <v>16</v>
      </c>
      <c r="L6486" s="18">
        <v>60</v>
      </c>
      <c r="M6486" s="18" t="s">
        <v>71</v>
      </c>
      <c r="N6486" s="18" t="s">
        <v>76</v>
      </c>
      <c r="O6486" s="18" t="s">
        <v>75</v>
      </c>
      <c r="P6486" s="19">
        <v>1411.7250175500001</v>
      </c>
      <c r="Q6486" s="19">
        <v>156223.20411600001</v>
      </c>
      <c r="R6486" s="20">
        <v>0.70014500000000002</v>
      </c>
      <c r="S6486" s="20">
        <v>6.29983</v>
      </c>
      <c r="T6486" s="20">
        <v>0.30199999999999999</v>
      </c>
      <c r="U6486" s="20">
        <v>0.30499999999999999</v>
      </c>
      <c r="V6486" s="20">
        <f t="shared" si="202"/>
        <v>0.70928627515770004</v>
      </c>
      <c r="W6486" s="20">
        <f t="shared" si="203"/>
        <v>6.3546520656345002</v>
      </c>
    </row>
    <row r="6487" spans="1:23" x14ac:dyDescent="0.25">
      <c r="A6487" s="18">
        <v>48951</v>
      </c>
      <c r="B6487" s="18">
        <v>48855</v>
      </c>
      <c r="C6487" s="18">
        <v>6430</v>
      </c>
      <c r="D6487" s="18">
        <v>6430</v>
      </c>
      <c r="E6487" s="18" t="s">
        <v>116</v>
      </c>
      <c r="F6487" s="18" t="s">
        <v>196</v>
      </c>
      <c r="G6487" s="19">
        <v>24.8773700329</v>
      </c>
      <c r="H6487" s="19">
        <v>10.067500000000001</v>
      </c>
      <c r="I6487" s="18" t="s">
        <v>79</v>
      </c>
      <c r="J6487" s="18" t="s">
        <v>80</v>
      </c>
      <c r="K6487" s="18">
        <v>16</v>
      </c>
      <c r="L6487" s="18">
        <v>60</v>
      </c>
      <c r="M6487" s="18" t="s">
        <v>71</v>
      </c>
      <c r="N6487" s="18" t="s">
        <v>76</v>
      </c>
      <c r="O6487" s="18" t="s">
        <v>75</v>
      </c>
      <c r="P6487" s="19">
        <v>12309.818006</v>
      </c>
      <c r="Q6487" s="19">
        <v>1083653.9040000001</v>
      </c>
      <c r="R6487" s="20">
        <v>0.70014500000000002</v>
      </c>
      <c r="S6487" s="20">
        <v>6.29983</v>
      </c>
      <c r="T6487" s="20">
        <v>0.30199999999999999</v>
      </c>
      <c r="U6487" s="20">
        <v>0.30499999999999999</v>
      </c>
      <c r="V6487" s="20">
        <f t="shared" si="202"/>
        <v>4.9199994316750004</v>
      </c>
      <c r="W6487" s="20">
        <f t="shared" si="203"/>
        <v>44.07935927487501</v>
      </c>
    </row>
    <row r="6488" spans="1:23" x14ac:dyDescent="0.25">
      <c r="A6488" s="18">
        <v>48952</v>
      </c>
      <c r="B6488" s="18">
        <v>48856</v>
      </c>
      <c r="C6488" s="18">
        <v>6430</v>
      </c>
      <c r="D6488" s="18">
        <v>6430</v>
      </c>
      <c r="E6488" s="18" t="s">
        <v>116</v>
      </c>
      <c r="F6488" s="18" t="s">
        <v>196</v>
      </c>
      <c r="G6488" s="19">
        <v>1.43947846709</v>
      </c>
      <c r="H6488" s="19">
        <v>0.58253600000000005</v>
      </c>
      <c r="I6488" s="18" t="s">
        <v>79</v>
      </c>
      <c r="J6488" s="18" t="s">
        <v>80</v>
      </c>
      <c r="K6488" s="18">
        <v>16</v>
      </c>
      <c r="L6488" s="18">
        <v>60</v>
      </c>
      <c r="M6488" s="18" t="s">
        <v>71</v>
      </c>
      <c r="N6488" s="18" t="s">
        <v>76</v>
      </c>
      <c r="O6488" s="18" t="s">
        <v>75</v>
      </c>
      <c r="P6488" s="19">
        <v>906.18168642399996</v>
      </c>
      <c r="Q6488" s="19">
        <v>62703.431212199997</v>
      </c>
      <c r="R6488" s="20">
        <v>0.70014500000000002</v>
      </c>
      <c r="S6488" s="20">
        <v>6.29983</v>
      </c>
      <c r="T6488" s="20">
        <v>0.30199999999999999</v>
      </c>
      <c r="U6488" s="20">
        <v>0.30499999999999999</v>
      </c>
      <c r="V6488" s="20">
        <f t="shared" si="202"/>
        <v>0.28468604806856002</v>
      </c>
      <c r="W6488" s="20">
        <f t="shared" si="203"/>
        <v>2.5505650493716003</v>
      </c>
    </row>
    <row r="6489" spans="1:23" x14ac:dyDescent="0.25">
      <c r="A6489" s="18">
        <v>48953</v>
      </c>
      <c r="B6489" s="18">
        <v>48857</v>
      </c>
      <c r="C6489" s="18">
        <v>6430</v>
      </c>
      <c r="D6489" s="18">
        <v>6430</v>
      </c>
      <c r="E6489" s="18" t="s">
        <v>116</v>
      </c>
      <c r="F6489" s="18" t="s">
        <v>196</v>
      </c>
      <c r="G6489" s="19">
        <v>3.2051561467199998</v>
      </c>
      <c r="H6489" s="19">
        <v>1.29708</v>
      </c>
      <c r="I6489" s="18" t="s">
        <v>79</v>
      </c>
      <c r="J6489" s="18" t="s">
        <v>80</v>
      </c>
      <c r="K6489" s="18">
        <v>16</v>
      </c>
      <c r="L6489" s="18">
        <v>60</v>
      </c>
      <c r="M6489" s="18" t="s">
        <v>71</v>
      </c>
      <c r="N6489" s="18" t="s">
        <v>76</v>
      </c>
      <c r="O6489" s="18" t="s">
        <v>75</v>
      </c>
      <c r="P6489" s="19">
        <v>2522.8826686799998</v>
      </c>
      <c r="Q6489" s="19">
        <v>139616.04328499999</v>
      </c>
      <c r="R6489" s="20">
        <v>0.70014500000000002</v>
      </c>
      <c r="S6489" s="20">
        <v>6.29983</v>
      </c>
      <c r="T6489" s="20">
        <v>0.30199999999999999</v>
      </c>
      <c r="U6489" s="20">
        <v>0.30499999999999999</v>
      </c>
      <c r="V6489" s="20">
        <f t="shared" si="202"/>
        <v>0.63388456546680005</v>
      </c>
      <c r="W6489" s="20">
        <f t="shared" si="203"/>
        <v>5.6791115299980008</v>
      </c>
    </row>
    <row r="6490" spans="1:23" x14ac:dyDescent="0.25">
      <c r="A6490" s="18">
        <v>48954</v>
      </c>
      <c r="B6490" s="18">
        <v>48858</v>
      </c>
      <c r="C6490" s="18">
        <v>6430</v>
      </c>
      <c r="D6490" s="18">
        <v>6430</v>
      </c>
      <c r="E6490" s="18" t="s">
        <v>116</v>
      </c>
      <c r="F6490" s="18" t="s">
        <v>196</v>
      </c>
      <c r="G6490" s="19">
        <v>4.2616870534600002</v>
      </c>
      <c r="H6490" s="19">
        <v>1.72464</v>
      </c>
      <c r="I6490" s="18" t="s">
        <v>79</v>
      </c>
      <c r="J6490" s="18" t="s">
        <v>80</v>
      </c>
      <c r="K6490" s="18">
        <v>16</v>
      </c>
      <c r="L6490" s="18">
        <v>60</v>
      </c>
      <c r="M6490" s="18" t="s">
        <v>71</v>
      </c>
      <c r="N6490" s="18" t="s">
        <v>76</v>
      </c>
      <c r="O6490" s="18" t="s">
        <v>75</v>
      </c>
      <c r="P6490" s="19">
        <v>2247.51830879</v>
      </c>
      <c r="Q6490" s="19">
        <v>185638.345493</v>
      </c>
      <c r="R6490" s="20">
        <v>0.70014500000000002</v>
      </c>
      <c r="S6490" s="20">
        <v>6.29983</v>
      </c>
      <c r="T6490" s="20">
        <v>0.30199999999999999</v>
      </c>
      <c r="U6490" s="20">
        <v>0.30499999999999999</v>
      </c>
      <c r="V6490" s="20">
        <f t="shared" si="202"/>
        <v>0.84283365481439998</v>
      </c>
      <c r="W6490" s="20">
        <f t="shared" si="203"/>
        <v>7.5511324737840004</v>
      </c>
    </row>
    <row r="6491" spans="1:23" x14ac:dyDescent="0.25">
      <c r="A6491" s="18">
        <v>48955</v>
      </c>
      <c r="B6491" s="18">
        <v>48859</v>
      </c>
      <c r="C6491" s="18">
        <v>6430</v>
      </c>
      <c r="D6491" s="18">
        <v>6430</v>
      </c>
      <c r="E6491" s="18" t="s">
        <v>116</v>
      </c>
      <c r="F6491" s="18" t="s">
        <v>196</v>
      </c>
      <c r="G6491" s="19">
        <v>2.2157872514400001</v>
      </c>
      <c r="H6491" s="19">
        <v>0.89669699999999997</v>
      </c>
      <c r="I6491" s="18" t="s">
        <v>79</v>
      </c>
      <c r="J6491" s="18" t="s">
        <v>80</v>
      </c>
      <c r="K6491" s="18">
        <v>16</v>
      </c>
      <c r="L6491" s="18">
        <v>60</v>
      </c>
      <c r="M6491" s="18" t="s">
        <v>71</v>
      </c>
      <c r="N6491" s="18" t="s">
        <v>76</v>
      </c>
      <c r="O6491" s="18" t="s">
        <v>75</v>
      </c>
      <c r="P6491" s="19">
        <v>1230.6918255200001</v>
      </c>
      <c r="Q6491" s="19">
        <v>96519.306593400004</v>
      </c>
      <c r="R6491" s="20">
        <v>0.70014500000000002</v>
      </c>
      <c r="S6491" s="20">
        <v>6.29983</v>
      </c>
      <c r="T6491" s="20">
        <v>0.30199999999999999</v>
      </c>
      <c r="U6491" s="20">
        <v>0.30499999999999999</v>
      </c>
      <c r="V6491" s="20">
        <f t="shared" si="202"/>
        <v>0.43821690890336995</v>
      </c>
      <c r="W6491" s="20">
        <f t="shared" si="203"/>
        <v>3.9260818697494502</v>
      </c>
    </row>
    <row r="6492" spans="1:23" x14ac:dyDescent="0.25">
      <c r="A6492" s="18">
        <v>48956</v>
      </c>
      <c r="B6492" s="18">
        <v>48860</v>
      </c>
      <c r="C6492" s="18">
        <v>6430</v>
      </c>
      <c r="D6492" s="18">
        <v>6430</v>
      </c>
      <c r="E6492" s="18" t="s">
        <v>116</v>
      </c>
      <c r="F6492" s="18" t="s">
        <v>196</v>
      </c>
      <c r="G6492" s="19">
        <v>1.3139142848800001</v>
      </c>
      <c r="H6492" s="19">
        <v>0.53172200000000003</v>
      </c>
      <c r="I6492" s="18" t="s">
        <v>79</v>
      </c>
      <c r="J6492" s="18" t="s">
        <v>80</v>
      </c>
      <c r="K6492" s="18">
        <v>16</v>
      </c>
      <c r="L6492" s="18">
        <v>60</v>
      </c>
      <c r="M6492" s="18" t="s">
        <v>71</v>
      </c>
      <c r="N6492" s="18" t="s">
        <v>76</v>
      </c>
      <c r="O6492" s="18" t="s">
        <v>75</v>
      </c>
      <c r="P6492" s="19">
        <v>870.84833875300001</v>
      </c>
      <c r="Q6492" s="19">
        <v>57233.877312800003</v>
      </c>
      <c r="R6492" s="20">
        <v>0.70014500000000002</v>
      </c>
      <c r="S6492" s="20">
        <v>6.29983</v>
      </c>
      <c r="T6492" s="20">
        <v>0.30199999999999999</v>
      </c>
      <c r="U6492" s="20">
        <v>0.30499999999999999</v>
      </c>
      <c r="V6492" s="20">
        <f t="shared" si="202"/>
        <v>0.25985318478362002</v>
      </c>
      <c r="W6492" s="20">
        <f t="shared" si="203"/>
        <v>2.3280819540457003</v>
      </c>
    </row>
    <row r="6493" spans="1:23" x14ac:dyDescent="0.25">
      <c r="A6493" s="18">
        <v>48957</v>
      </c>
      <c r="B6493" s="18">
        <v>48861</v>
      </c>
      <c r="C6493" s="18">
        <v>6430</v>
      </c>
      <c r="D6493" s="18">
        <v>6430</v>
      </c>
      <c r="E6493" s="18" t="s">
        <v>116</v>
      </c>
      <c r="F6493" s="18" t="s">
        <v>196</v>
      </c>
      <c r="G6493" s="19">
        <v>1.0841310588699999</v>
      </c>
      <c r="H6493" s="19">
        <v>0.43873200000000001</v>
      </c>
      <c r="I6493" s="18" t="s">
        <v>79</v>
      </c>
      <c r="J6493" s="18" t="s">
        <v>80</v>
      </c>
      <c r="K6493" s="18">
        <v>16</v>
      </c>
      <c r="L6493" s="18">
        <v>60</v>
      </c>
      <c r="M6493" s="18" t="s">
        <v>71</v>
      </c>
      <c r="N6493" s="18" t="s">
        <v>76</v>
      </c>
      <c r="O6493" s="18" t="s">
        <v>75</v>
      </c>
      <c r="P6493" s="19">
        <v>819.16437579800004</v>
      </c>
      <c r="Q6493" s="19">
        <v>47224.560025600003</v>
      </c>
      <c r="R6493" s="20">
        <v>0.70014500000000002</v>
      </c>
      <c r="S6493" s="20">
        <v>6.29983</v>
      </c>
      <c r="T6493" s="20">
        <v>0.30199999999999999</v>
      </c>
      <c r="U6493" s="20">
        <v>0.30499999999999999</v>
      </c>
      <c r="V6493" s="20">
        <f t="shared" si="202"/>
        <v>0.21440885926571998</v>
      </c>
      <c r="W6493" s="20">
        <f t="shared" si="203"/>
        <v>1.9209362258142004</v>
      </c>
    </row>
    <row r="6494" spans="1:23" x14ac:dyDescent="0.25">
      <c r="A6494" s="18">
        <v>48958</v>
      </c>
      <c r="B6494" s="18">
        <v>48862</v>
      </c>
      <c r="C6494" s="18">
        <v>6430</v>
      </c>
      <c r="D6494" s="18">
        <v>6430</v>
      </c>
      <c r="E6494" s="18" t="s">
        <v>116</v>
      </c>
      <c r="F6494" s="18" t="s">
        <v>196</v>
      </c>
      <c r="G6494" s="19">
        <v>1.63353363745</v>
      </c>
      <c r="H6494" s="19">
        <v>0.66106799999999999</v>
      </c>
      <c r="I6494" s="18" t="s">
        <v>79</v>
      </c>
      <c r="J6494" s="18" t="s">
        <v>80</v>
      </c>
      <c r="K6494" s="18">
        <v>16</v>
      </c>
      <c r="L6494" s="18">
        <v>60</v>
      </c>
      <c r="M6494" s="18" t="s">
        <v>71</v>
      </c>
      <c r="N6494" s="18" t="s">
        <v>76</v>
      </c>
      <c r="O6494" s="18" t="s">
        <v>75</v>
      </c>
      <c r="P6494" s="19">
        <v>1036.1835649100001</v>
      </c>
      <c r="Q6494" s="19">
        <v>71156.440621300004</v>
      </c>
      <c r="R6494" s="20">
        <v>0.70014500000000002</v>
      </c>
      <c r="S6494" s="20">
        <v>6.29983</v>
      </c>
      <c r="T6494" s="20">
        <v>0.30199999999999999</v>
      </c>
      <c r="U6494" s="20">
        <v>0.30499999999999999</v>
      </c>
      <c r="V6494" s="20">
        <f t="shared" si="202"/>
        <v>0.32306473149227999</v>
      </c>
      <c r="W6494" s="20">
        <f t="shared" si="203"/>
        <v>2.8944081328158004</v>
      </c>
    </row>
    <row r="6495" spans="1:23" x14ac:dyDescent="0.25">
      <c r="A6495" s="18">
        <v>48959</v>
      </c>
      <c r="B6495" s="18">
        <v>48863</v>
      </c>
      <c r="C6495" s="18">
        <v>6430</v>
      </c>
      <c r="D6495" s="18">
        <v>6430</v>
      </c>
      <c r="E6495" s="18" t="s">
        <v>116</v>
      </c>
      <c r="F6495" s="18" t="s">
        <v>196</v>
      </c>
      <c r="G6495" s="19">
        <v>1.5322782663000001</v>
      </c>
      <c r="H6495" s="19">
        <v>0.62009099999999995</v>
      </c>
      <c r="I6495" s="18" t="s">
        <v>79</v>
      </c>
      <c r="J6495" s="18" t="s">
        <v>80</v>
      </c>
      <c r="K6495" s="18">
        <v>16</v>
      </c>
      <c r="L6495" s="18">
        <v>60</v>
      </c>
      <c r="M6495" s="18" t="s">
        <v>71</v>
      </c>
      <c r="N6495" s="18" t="s">
        <v>76</v>
      </c>
      <c r="O6495" s="18" t="s">
        <v>75</v>
      </c>
      <c r="P6495" s="19">
        <v>1041.8039181500001</v>
      </c>
      <c r="Q6495" s="19">
        <v>66745.774296200005</v>
      </c>
      <c r="R6495" s="20">
        <v>0.70014500000000002</v>
      </c>
      <c r="S6495" s="20">
        <v>6.29983</v>
      </c>
      <c r="T6495" s="20">
        <v>0.30199999999999999</v>
      </c>
      <c r="U6495" s="20">
        <v>0.30499999999999999</v>
      </c>
      <c r="V6495" s="20">
        <f t="shared" si="202"/>
        <v>0.30303922201010997</v>
      </c>
      <c r="W6495" s="20">
        <f t="shared" si="203"/>
        <v>2.71499517974835</v>
      </c>
    </row>
    <row r="6496" spans="1:23" x14ac:dyDescent="0.25">
      <c r="A6496" s="18">
        <v>48960</v>
      </c>
      <c r="B6496" s="18">
        <v>48864</v>
      </c>
      <c r="C6496" s="18">
        <v>6430</v>
      </c>
      <c r="D6496" s="18">
        <v>6430</v>
      </c>
      <c r="E6496" s="18" t="s">
        <v>116</v>
      </c>
      <c r="F6496" s="18" t="s">
        <v>196</v>
      </c>
      <c r="G6496" s="19">
        <v>1.15813635301</v>
      </c>
      <c r="H6496" s="19">
        <v>0.46868100000000001</v>
      </c>
      <c r="I6496" s="18" t="s">
        <v>79</v>
      </c>
      <c r="J6496" s="18" t="s">
        <v>80</v>
      </c>
      <c r="K6496" s="18">
        <v>16</v>
      </c>
      <c r="L6496" s="18">
        <v>60</v>
      </c>
      <c r="M6496" s="18" t="s">
        <v>71</v>
      </c>
      <c r="N6496" s="18" t="s">
        <v>76</v>
      </c>
      <c r="O6496" s="18" t="s">
        <v>75</v>
      </c>
      <c r="P6496" s="19">
        <v>839.47253296400004</v>
      </c>
      <c r="Q6496" s="19">
        <v>50448.217743699999</v>
      </c>
      <c r="R6496" s="20">
        <v>0.70014500000000002</v>
      </c>
      <c r="S6496" s="20">
        <v>6.29983</v>
      </c>
      <c r="T6496" s="20">
        <v>0.30199999999999999</v>
      </c>
      <c r="U6496" s="20">
        <v>0.30499999999999999</v>
      </c>
      <c r="V6496" s="20">
        <f t="shared" si="202"/>
        <v>0.22904497180401001</v>
      </c>
      <c r="W6496" s="20">
        <f t="shared" si="203"/>
        <v>2.0520643838398502</v>
      </c>
    </row>
    <row r="6497" spans="1:23" x14ac:dyDescent="0.25">
      <c r="A6497" s="18">
        <v>48961</v>
      </c>
      <c r="B6497" s="18">
        <v>48865</v>
      </c>
      <c r="C6497" s="18">
        <v>6430</v>
      </c>
      <c r="D6497" s="18">
        <v>6430</v>
      </c>
      <c r="E6497" s="18" t="s">
        <v>116</v>
      </c>
      <c r="F6497" s="18" t="s">
        <v>196</v>
      </c>
      <c r="G6497" s="19">
        <v>7.3171118018300003</v>
      </c>
      <c r="H6497" s="19">
        <v>2.9611299999999998</v>
      </c>
      <c r="I6497" s="18" t="s">
        <v>79</v>
      </c>
      <c r="J6497" s="18" t="s">
        <v>80</v>
      </c>
      <c r="K6497" s="18">
        <v>16</v>
      </c>
      <c r="L6497" s="18">
        <v>60</v>
      </c>
      <c r="M6497" s="18" t="s">
        <v>71</v>
      </c>
      <c r="N6497" s="18" t="s">
        <v>76</v>
      </c>
      <c r="O6497" s="18" t="s">
        <v>75</v>
      </c>
      <c r="P6497" s="19">
        <v>2215.3955326099999</v>
      </c>
      <c r="Q6497" s="19">
        <v>318732.11515500001</v>
      </c>
      <c r="R6497" s="20">
        <v>0.70014500000000002</v>
      </c>
      <c r="S6497" s="20">
        <v>6.29983</v>
      </c>
      <c r="T6497" s="20">
        <v>0.30199999999999999</v>
      </c>
      <c r="U6497" s="20">
        <v>0.30499999999999999</v>
      </c>
      <c r="V6497" s="20">
        <f t="shared" si="202"/>
        <v>1.4471078139672999</v>
      </c>
      <c r="W6497" s="20">
        <f t="shared" si="203"/>
        <v>12.964957847490501</v>
      </c>
    </row>
    <row r="6498" spans="1:23" x14ac:dyDescent="0.25">
      <c r="A6498" s="18">
        <v>48962</v>
      </c>
      <c r="B6498" s="18">
        <v>48866</v>
      </c>
      <c r="C6498" s="18">
        <v>6430</v>
      </c>
      <c r="D6498" s="18">
        <v>6430</v>
      </c>
      <c r="E6498" s="18" t="s">
        <v>116</v>
      </c>
      <c r="F6498" s="18" t="s">
        <v>196</v>
      </c>
      <c r="G6498" s="19">
        <v>3.7860612580400002</v>
      </c>
      <c r="H6498" s="19">
        <v>1.53216</v>
      </c>
      <c r="I6498" s="18" t="s">
        <v>79</v>
      </c>
      <c r="J6498" s="18" t="s">
        <v>80</v>
      </c>
      <c r="K6498" s="18">
        <v>16</v>
      </c>
      <c r="L6498" s="18">
        <v>60</v>
      </c>
      <c r="M6498" s="18" t="s">
        <v>71</v>
      </c>
      <c r="N6498" s="18" t="s">
        <v>76</v>
      </c>
      <c r="O6498" s="18" t="s">
        <v>75</v>
      </c>
      <c r="P6498" s="19">
        <v>2516.2462480200002</v>
      </c>
      <c r="Q6498" s="19">
        <v>164920.16872099999</v>
      </c>
      <c r="R6498" s="20">
        <v>0.70014500000000002</v>
      </c>
      <c r="S6498" s="20">
        <v>6.29983</v>
      </c>
      <c r="T6498" s="20">
        <v>0.30199999999999999</v>
      </c>
      <c r="U6498" s="20">
        <v>0.30499999999999999</v>
      </c>
      <c r="V6498" s="20">
        <f t="shared" si="202"/>
        <v>0.74876844591359992</v>
      </c>
      <c r="W6498" s="20">
        <f t="shared" si="203"/>
        <v>6.7083815352960006</v>
      </c>
    </row>
    <row r="6499" spans="1:23" x14ac:dyDescent="0.25">
      <c r="A6499" s="18">
        <v>48963</v>
      </c>
      <c r="B6499" s="18">
        <v>48867</v>
      </c>
      <c r="C6499" s="18">
        <v>6430</v>
      </c>
      <c r="D6499" s="18">
        <v>6430</v>
      </c>
      <c r="E6499" s="18" t="s">
        <v>116</v>
      </c>
      <c r="F6499" s="18" t="s">
        <v>196</v>
      </c>
      <c r="G6499" s="19">
        <v>2.1948917235600001</v>
      </c>
      <c r="H6499" s="19">
        <v>0.88824099999999995</v>
      </c>
      <c r="I6499" s="18" t="s">
        <v>79</v>
      </c>
      <c r="J6499" s="18" t="s">
        <v>80</v>
      </c>
      <c r="K6499" s="18">
        <v>16</v>
      </c>
      <c r="L6499" s="18">
        <v>60</v>
      </c>
      <c r="M6499" s="18" t="s">
        <v>71</v>
      </c>
      <c r="N6499" s="18" t="s">
        <v>76</v>
      </c>
      <c r="O6499" s="18" t="s">
        <v>75</v>
      </c>
      <c r="P6499" s="19">
        <v>1231.53735925</v>
      </c>
      <c r="Q6499" s="19">
        <v>95609.101041100002</v>
      </c>
      <c r="R6499" s="20">
        <v>0.70014500000000002</v>
      </c>
      <c r="S6499" s="20">
        <v>6.29983</v>
      </c>
      <c r="T6499" s="20">
        <v>0.30199999999999999</v>
      </c>
      <c r="U6499" s="20">
        <v>0.30499999999999999</v>
      </c>
      <c r="V6499" s="20">
        <f t="shared" si="202"/>
        <v>0.43408445147161001</v>
      </c>
      <c r="W6499" s="20">
        <f t="shared" si="203"/>
        <v>3.8890582728258498</v>
      </c>
    </row>
    <row r="6500" spans="1:23" x14ac:dyDescent="0.25">
      <c r="A6500" s="18">
        <v>48964</v>
      </c>
      <c r="B6500" s="18">
        <v>48868</v>
      </c>
      <c r="C6500" s="18">
        <v>6430</v>
      </c>
      <c r="D6500" s="18">
        <v>6430</v>
      </c>
      <c r="E6500" s="18" t="s">
        <v>116</v>
      </c>
      <c r="F6500" s="18" t="s">
        <v>196</v>
      </c>
      <c r="G6500" s="19">
        <v>6.8445544056200003</v>
      </c>
      <c r="H6500" s="19">
        <v>2.7698900000000002</v>
      </c>
      <c r="I6500" s="18" t="s">
        <v>79</v>
      </c>
      <c r="J6500" s="18" t="s">
        <v>80</v>
      </c>
      <c r="K6500" s="18">
        <v>16</v>
      </c>
      <c r="L6500" s="18">
        <v>60</v>
      </c>
      <c r="M6500" s="18" t="s">
        <v>71</v>
      </c>
      <c r="N6500" s="18" t="s">
        <v>76</v>
      </c>
      <c r="O6500" s="18" t="s">
        <v>75</v>
      </c>
      <c r="P6500" s="19">
        <v>1987.64909457</v>
      </c>
      <c r="Q6500" s="19">
        <v>298147.59731600003</v>
      </c>
      <c r="R6500" s="20">
        <v>0.70014500000000002</v>
      </c>
      <c r="S6500" s="20">
        <v>6.29983</v>
      </c>
      <c r="T6500" s="20">
        <v>0.30199999999999999</v>
      </c>
      <c r="U6500" s="20">
        <v>0.30499999999999999</v>
      </c>
      <c r="V6500" s="20">
        <f t="shared" si="202"/>
        <v>1.3536485945668999</v>
      </c>
      <c r="W6500" s="20">
        <f t="shared" si="203"/>
        <v>12.127636102496503</v>
      </c>
    </row>
    <row r="6501" spans="1:23" x14ac:dyDescent="0.25">
      <c r="A6501" s="18">
        <v>48965</v>
      </c>
      <c r="B6501" s="18">
        <v>48869</v>
      </c>
      <c r="C6501" s="18">
        <v>6430</v>
      </c>
      <c r="D6501" s="18">
        <v>6430</v>
      </c>
      <c r="E6501" s="18" t="s">
        <v>116</v>
      </c>
      <c r="F6501" s="18" t="s">
        <v>196</v>
      </c>
      <c r="G6501" s="19">
        <v>8.9503640995300007</v>
      </c>
      <c r="H6501" s="19">
        <v>3.62208</v>
      </c>
      <c r="I6501" s="18" t="s">
        <v>79</v>
      </c>
      <c r="J6501" s="18" t="s">
        <v>80</v>
      </c>
      <c r="K6501" s="18">
        <v>16</v>
      </c>
      <c r="L6501" s="18">
        <v>60</v>
      </c>
      <c r="M6501" s="18" t="s">
        <v>71</v>
      </c>
      <c r="N6501" s="18" t="s">
        <v>76</v>
      </c>
      <c r="O6501" s="18" t="s">
        <v>75</v>
      </c>
      <c r="P6501" s="19">
        <v>3651.2392057500001</v>
      </c>
      <c r="Q6501" s="19">
        <v>389876.300666</v>
      </c>
      <c r="R6501" s="20">
        <v>0.70014500000000002</v>
      </c>
      <c r="S6501" s="20">
        <v>6.29983</v>
      </c>
      <c r="T6501" s="20">
        <v>0.30199999999999999</v>
      </c>
      <c r="U6501" s="20">
        <v>0.30499999999999999</v>
      </c>
      <c r="V6501" s="20">
        <f t="shared" si="202"/>
        <v>1.7701148787167997</v>
      </c>
      <c r="W6501" s="20">
        <f t="shared" si="203"/>
        <v>15.858849331248003</v>
      </c>
    </row>
    <row r="6502" spans="1:23" x14ac:dyDescent="0.25">
      <c r="A6502" s="18">
        <v>49087</v>
      </c>
      <c r="B6502" s="18">
        <v>49003</v>
      </c>
      <c r="C6502" s="18">
        <v>6430</v>
      </c>
      <c r="D6502" s="18">
        <v>6430</v>
      </c>
      <c r="E6502" s="18" t="s">
        <v>116</v>
      </c>
      <c r="F6502" s="18" t="s">
        <v>117</v>
      </c>
      <c r="G6502" s="19">
        <v>2.1813360088399998</v>
      </c>
      <c r="H6502" s="19">
        <v>0.88275499999999996</v>
      </c>
      <c r="I6502" s="18" t="s">
        <v>79</v>
      </c>
      <c r="J6502" s="18" t="s">
        <v>80</v>
      </c>
      <c r="K6502" s="18">
        <v>16</v>
      </c>
      <c r="L6502" s="18">
        <v>60</v>
      </c>
      <c r="M6502" s="18" t="s">
        <v>71</v>
      </c>
      <c r="N6502" s="18" t="s">
        <v>76</v>
      </c>
      <c r="O6502" s="18" t="s">
        <v>75</v>
      </c>
      <c r="P6502" s="19">
        <v>1131.40813901</v>
      </c>
      <c r="Q6502" s="19">
        <v>95018.616469700006</v>
      </c>
      <c r="R6502" s="20">
        <v>0.70014500000000002</v>
      </c>
      <c r="S6502" s="20">
        <v>6.29983</v>
      </c>
      <c r="T6502" s="20">
        <v>0.30199999999999999</v>
      </c>
      <c r="U6502" s="20">
        <v>0.30499999999999999</v>
      </c>
      <c r="V6502" s="20">
        <f t="shared" si="202"/>
        <v>0.43140343663354996</v>
      </c>
      <c r="W6502" s="20">
        <f t="shared" si="203"/>
        <v>3.8650384699967502</v>
      </c>
    </row>
    <row r="6503" spans="1:23" x14ac:dyDescent="0.25">
      <c r="A6503" s="18">
        <v>49088</v>
      </c>
      <c r="B6503" s="18">
        <v>49004</v>
      </c>
      <c r="C6503" s="18">
        <v>6430</v>
      </c>
      <c r="D6503" s="18">
        <v>6430</v>
      </c>
      <c r="E6503" s="18" t="s">
        <v>116</v>
      </c>
      <c r="F6503" s="18" t="s">
        <v>117</v>
      </c>
      <c r="G6503" s="19">
        <v>5.8280715769500002</v>
      </c>
      <c r="H6503" s="19">
        <v>2.3585400000000001</v>
      </c>
      <c r="I6503" s="18" t="s">
        <v>79</v>
      </c>
      <c r="J6503" s="18" t="s">
        <v>80</v>
      </c>
      <c r="K6503" s="18">
        <v>16</v>
      </c>
      <c r="L6503" s="18">
        <v>60</v>
      </c>
      <c r="M6503" s="18" t="s">
        <v>71</v>
      </c>
      <c r="N6503" s="18" t="s">
        <v>76</v>
      </c>
      <c r="O6503" s="18" t="s">
        <v>75</v>
      </c>
      <c r="P6503" s="19">
        <v>3593.4972024399999</v>
      </c>
      <c r="Q6503" s="19">
        <v>253869.78240900001</v>
      </c>
      <c r="R6503" s="20">
        <v>0.70014500000000002</v>
      </c>
      <c r="S6503" s="20">
        <v>6.29983</v>
      </c>
      <c r="T6503" s="20">
        <v>0.30199999999999999</v>
      </c>
      <c r="U6503" s="20">
        <v>0.30499999999999999</v>
      </c>
      <c r="V6503" s="20">
        <f t="shared" si="202"/>
        <v>1.1526213518333999</v>
      </c>
      <c r="W6503" s="20">
        <f t="shared" si="203"/>
        <v>10.326588728499001</v>
      </c>
    </row>
    <row r="6504" spans="1:23" x14ac:dyDescent="0.25">
      <c r="A6504" s="18">
        <v>49089</v>
      </c>
      <c r="B6504" s="18">
        <v>49005</v>
      </c>
      <c r="C6504" s="18">
        <v>6430</v>
      </c>
      <c r="D6504" s="18">
        <v>6430</v>
      </c>
      <c r="E6504" s="18" t="s">
        <v>116</v>
      </c>
      <c r="F6504" s="18" t="s">
        <v>117</v>
      </c>
      <c r="G6504" s="19">
        <v>4.8898253070099997</v>
      </c>
      <c r="H6504" s="19">
        <v>1.9788399999999999</v>
      </c>
      <c r="I6504" s="18" t="s">
        <v>79</v>
      </c>
      <c r="J6504" s="18" t="s">
        <v>80</v>
      </c>
      <c r="K6504" s="18">
        <v>16</v>
      </c>
      <c r="L6504" s="18">
        <v>60</v>
      </c>
      <c r="M6504" s="18" t="s">
        <v>71</v>
      </c>
      <c r="N6504" s="18" t="s">
        <v>76</v>
      </c>
      <c r="O6504" s="18" t="s">
        <v>75</v>
      </c>
      <c r="P6504" s="19">
        <v>2953.04342821</v>
      </c>
      <c r="Q6504" s="19">
        <v>212999.938371</v>
      </c>
      <c r="R6504" s="20">
        <v>0.70014500000000002</v>
      </c>
      <c r="S6504" s="20">
        <v>6.29983</v>
      </c>
      <c r="T6504" s="20">
        <v>0.30199999999999999</v>
      </c>
      <c r="U6504" s="20">
        <v>0.30499999999999999</v>
      </c>
      <c r="V6504" s="20">
        <f t="shared" si="202"/>
        <v>0.96706150239639987</v>
      </c>
      <c r="W6504" s="20">
        <f t="shared" si="203"/>
        <v>8.6641171400540014</v>
      </c>
    </row>
    <row r="6505" spans="1:23" x14ac:dyDescent="0.25">
      <c r="A6505" s="18">
        <v>49090</v>
      </c>
      <c r="B6505" s="18">
        <v>49006</v>
      </c>
      <c r="C6505" s="18">
        <v>6430</v>
      </c>
      <c r="D6505" s="18">
        <v>6430</v>
      </c>
      <c r="E6505" s="18" t="s">
        <v>116</v>
      </c>
      <c r="F6505" s="18" t="s">
        <v>117</v>
      </c>
      <c r="G6505" s="19">
        <v>5.8798769847700001</v>
      </c>
      <c r="H6505" s="19">
        <v>2.3795000000000002</v>
      </c>
      <c r="I6505" s="18" t="s">
        <v>79</v>
      </c>
      <c r="J6505" s="18" t="s">
        <v>80</v>
      </c>
      <c r="K6505" s="18">
        <v>16</v>
      </c>
      <c r="L6505" s="18">
        <v>60</v>
      </c>
      <c r="M6505" s="18" t="s">
        <v>71</v>
      </c>
      <c r="N6505" s="18" t="s">
        <v>76</v>
      </c>
      <c r="O6505" s="18" t="s">
        <v>75</v>
      </c>
      <c r="P6505" s="19">
        <v>2398.85162636</v>
      </c>
      <c r="Q6505" s="19">
        <v>256126.41694699999</v>
      </c>
      <c r="R6505" s="20">
        <v>0.70014500000000002</v>
      </c>
      <c r="S6505" s="20">
        <v>6.29983</v>
      </c>
      <c r="T6505" s="20">
        <v>0.30199999999999999</v>
      </c>
      <c r="U6505" s="20">
        <v>0.30499999999999999</v>
      </c>
      <c r="V6505" s="20">
        <f t="shared" si="202"/>
        <v>1.1628645291949999</v>
      </c>
      <c r="W6505" s="20">
        <f t="shared" si="203"/>
        <v>10.418359612075001</v>
      </c>
    </row>
    <row r="6506" spans="1:23" x14ac:dyDescent="0.25">
      <c r="A6506" s="18">
        <v>49091</v>
      </c>
      <c r="B6506" s="18">
        <v>49007</v>
      </c>
      <c r="C6506" s="18">
        <v>6430</v>
      </c>
      <c r="D6506" s="18">
        <v>6430</v>
      </c>
      <c r="E6506" s="18" t="s">
        <v>116</v>
      </c>
      <c r="F6506" s="18" t="s">
        <v>117</v>
      </c>
      <c r="G6506" s="19">
        <v>2.6074278147499999</v>
      </c>
      <c r="H6506" s="19">
        <v>1.0551900000000001</v>
      </c>
      <c r="I6506" s="18" t="s">
        <v>79</v>
      </c>
      <c r="J6506" s="18" t="s">
        <v>80</v>
      </c>
      <c r="K6506" s="18">
        <v>16</v>
      </c>
      <c r="L6506" s="18">
        <v>60</v>
      </c>
      <c r="M6506" s="18" t="s">
        <v>71</v>
      </c>
      <c r="N6506" s="18" t="s">
        <v>76</v>
      </c>
      <c r="O6506" s="18" t="s">
        <v>75</v>
      </c>
      <c r="P6506" s="19">
        <v>2017.4808868</v>
      </c>
      <c r="Q6506" s="19">
        <v>113579.10129399999</v>
      </c>
      <c r="R6506" s="20">
        <v>0.70014500000000002</v>
      </c>
      <c r="S6506" s="20">
        <v>6.29983</v>
      </c>
      <c r="T6506" s="20">
        <v>0.30199999999999999</v>
      </c>
      <c r="U6506" s="20">
        <v>0.30499999999999999</v>
      </c>
      <c r="V6506" s="20">
        <f t="shared" si="202"/>
        <v>0.51567262977990003</v>
      </c>
      <c r="W6506" s="20">
        <f t="shared" si="203"/>
        <v>4.6200247443015003</v>
      </c>
    </row>
    <row r="6507" spans="1:23" x14ac:dyDescent="0.25">
      <c r="A6507" s="18">
        <v>49092</v>
      </c>
      <c r="B6507" s="18">
        <v>49008</v>
      </c>
      <c r="C6507" s="18">
        <v>6430</v>
      </c>
      <c r="D6507" s="18">
        <v>6430</v>
      </c>
      <c r="E6507" s="18" t="s">
        <v>116</v>
      </c>
      <c r="F6507" s="18" t="s">
        <v>117</v>
      </c>
      <c r="G6507" s="19">
        <v>1.24534668863</v>
      </c>
      <c r="H6507" s="19">
        <v>0.50397400000000003</v>
      </c>
      <c r="I6507" s="18" t="s">
        <v>79</v>
      </c>
      <c r="J6507" s="18" t="s">
        <v>80</v>
      </c>
      <c r="K6507" s="18">
        <v>16</v>
      </c>
      <c r="L6507" s="18">
        <v>60</v>
      </c>
      <c r="M6507" s="18" t="s">
        <v>71</v>
      </c>
      <c r="N6507" s="18" t="s">
        <v>76</v>
      </c>
      <c r="O6507" s="18" t="s">
        <v>75</v>
      </c>
      <c r="P6507" s="19">
        <v>1267.4156374700001</v>
      </c>
      <c r="Q6507" s="19">
        <v>54247.084767699998</v>
      </c>
      <c r="R6507" s="20">
        <v>0.70014500000000002</v>
      </c>
      <c r="S6507" s="20">
        <v>6.29983</v>
      </c>
      <c r="T6507" s="20">
        <v>0.30199999999999999</v>
      </c>
      <c r="U6507" s="20">
        <v>0.30499999999999999</v>
      </c>
      <c r="V6507" s="20">
        <f t="shared" si="202"/>
        <v>0.24629270360854003</v>
      </c>
      <c r="W6507" s="20">
        <f t="shared" si="203"/>
        <v>2.2065906144719003</v>
      </c>
    </row>
    <row r="6508" spans="1:23" x14ac:dyDescent="0.25">
      <c r="A6508" s="18">
        <v>49093</v>
      </c>
      <c r="B6508" s="18">
        <v>49009</v>
      </c>
      <c r="C6508" s="18">
        <v>6430</v>
      </c>
      <c r="D6508" s="18">
        <v>6430</v>
      </c>
      <c r="E6508" s="18" t="s">
        <v>116</v>
      </c>
      <c r="F6508" s="18" t="s">
        <v>117</v>
      </c>
      <c r="G6508" s="19">
        <v>1.7521195493799999</v>
      </c>
      <c r="H6508" s="19">
        <v>0.70905799999999997</v>
      </c>
      <c r="I6508" s="18" t="s">
        <v>79</v>
      </c>
      <c r="J6508" s="18" t="s">
        <v>80</v>
      </c>
      <c r="K6508" s="18">
        <v>16</v>
      </c>
      <c r="L6508" s="18">
        <v>60</v>
      </c>
      <c r="M6508" s="18" t="s">
        <v>71</v>
      </c>
      <c r="N6508" s="18" t="s">
        <v>76</v>
      </c>
      <c r="O6508" s="18" t="s">
        <v>75</v>
      </c>
      <c r="P6508" s="19">
        <v>1403.7213869100001</v>
      </c>
      <c r="Q6508" s="19">
        <v>76322.022282200007</v>
      </c>
      <c r="R6508" s="20">
        <v>0.70014500000000002</v>
      </c>
      <c r="S6508" s="20">
        <v>6.29983</v>
      </c>
      <c r="T6508" s="20">
        <v>0.30199999999999999</v>
      </c>
      <c r="U6508" s="20">
        <v>0.30499999999999999</v>
      </c>
      <c r="V6508" s="20">
        <f t="shared" si="202"/>
        <v>0.34651750256017994</v>
      </c>
      <c r="W6508" s="20">
        <f t="shared" si="203"/>
        <v>3.1045266777973004</v>
      </c>
    </row>
    <row r="6509" spans="1:23" x14ac:dyDescent="0.25">
      <c r="A6509" s="18">
        <v>49094</v>
      </c>
      <c r="B6509" s="18">
        <v>49010</v>
      </c>
      <c r="C6509" s="18">
        <v>6430</v>
      </c>
      <c r="D6509" s="18">
        <v>6430</v>
      </c>
      <c r="E6509" s="18" t="s">
        <v>116</v>
      </c>
      <c r="F6509" s="18" t="s">
        <v>117</v>
      </c>
      <c r="G6509" s="19">
        <v>0.88122984320099995</v>
      </c>
      <c r="H6509" s="19">
        <v>0.35662100000000002</v>
      </c>
      <c r="I6509" s="18" t="s">
        <v>79</v>
      </c>
      <c r="J6509" s="18" t="s">
        <v>80</v>
      </c>
      <c r="K6509" s="18">
        <v>16</v>
      </c>
      <c r="L6509" s="18">
        <v>60</v>
      </c>
      <c r="M6509" s="18" t="s">
        <v>71</v>
      </c>
      <c r="N6509" s="18" t="s">
        <v>76</v>
      </c>
      <c r="O6509" s="18" t="s">
        <v>75</v>
      </c>
      <c r="P6509" s="19">
        <v>1539.1709526899999</v>
      </c>
      <c r="Q6509" s="19">
        <v>38386.218423899998</v>
      </c>
      <c r="R6509" s="20">
        <v>0.70014500000000002</v>
      </c>
      <c r="S6509" s="20">
        <v>6.29983</v>
      </c>
      <c r="T6509" s="20">
        <v>0.30199999999999999</v>
      </c>
      <c r="U6509" s="20">
        <v>0.30499999999999999</v>
      </c>
      <c r="V6509" s="20">
        <f t="shared" si="202"/>
        <v>0.17428111421141002</v>
      </c>
      <c r="W6509" s="20">
        <f t="shared" si="203"/>
        <v>1.5614229137288502</v>
      </c>
    </row>
    <row r="6510" spans="1:23" x14ac:dyDescent="0.25">
      <c r="A6510" s="18">
        <v>49095</v>
      </c>
      <c r="B6510" s="18">
        <v>49011</v>
      </c>
      <c r="C6510" s="18">
        <v>6430</v>
      </c>
      <c r="D6510" s="18">
        <v>6430</v>
      </c>
      <c r="E6510" s="18" t="s">
        <v>116</v>
      </c>
      <c r="F6510" s="18" t="s">
        <v>117</v>
      </c>
      <c r="G6510" s="19">
        <v>2.26980186724</v>
      </c>
      <c r="H6510" s="19">
        <v>0.91855600000000004</v>
      </c>
      <c r="I6510" s="18" t="s">
        <v>79</v>
      </c>
      <c r="J6510" s="18" t="s">
        <v>80</v>
      </c>
      <c r="K6510" s="18">
        <v>16</v>
      </c>
      <c r="L6510" s="18">
        <v>60</v>
      </c>
      <c r="M6510" s="18" t="s">
        <v>71</v>
      </c>
      <c r="N6510" s="18" t="s">
        <v>76</v>
      </c>
      <c r="O6510" s="18" t="s">
        <v>75</v>
      </c>
      <c r="P6510" s="19">
        <v>2307.5397323799998</v>
      </c>
      <c r="Q6510" s="19">
        <v>98872.173847099999</v>
      </c>
      <c r="R6510" s="20">
        <v>0.70014500000000002</v>
      </c>
      <c r="S6510" s="20">
        <v>6.29983</v>
      </c>
      <c r="T6510" s="20">
        <v>0.30199999999999999</v>
      </c>
      <c r="U6510" s="20">
        <v>0.30499999999999999</v>
      </c>
      <c r="V6510" s="20">
        <f t="shared" si="202"/>
        <v>0.44889942865276006</v>
      </c>
      <c r="W6510" s="20">
        <f t="shared" si="203"/>
        <v>4.0217889186086007</v>
      </c>
    </row>
    <row r="6511" spans="1:23" x14ac:dyDescent="0.25">
      <c r="A6511" s="18">
        <v>49096</v>
      </c>
      <c r="B6511" s="18">
        <v>49012</v>
      </c>
      <c r="C6511" s="18">
        <v>6430</v>
      </c>
      <c r="D6511" s="18">
        <v>6430</v>
      </c>
      <c r="E6511" s="18" t="s">
        <v>116</v>
      </c>
      <c r="F6511" s="18" t="s">
        <v>117</v>
      </c>
      <c r="G6511" s="19">
        <v>1.0790104941100001</v>
      </c>
      <c r="H6511" s="19">
        <v>0.43665999999999999</v>
      </c>
      <c r="I6511" s="18" t="s">
        <v>79</v>
      </c>
      <c r="J6511" s="18" t="s">
        <v>80</v>
      </c>
      <c r="K6511" s="18">
        <v>16</v>
      </c>
      <c r="L6511" s="18">
        <v>60</v>
      </c>
      <c r="M6511" s="18" t="s">
        <v>71</v>
      </c>
      <c r="N6511" s="18" t="s">
        <v>76</v>
      </c>
      <c r="O6511" s="18" t="s">
        <v>75</v>
      </c>
      <c r="P6511" s="19">
        <v>1231.47732877</v>
      </c>
      <c r="Q6511" s="19">
        <v>47001.509116499998</v>
      </c>
      <c r="R6511" s="20">
        <v>0.70014500000000002</v>
      </c>
      <c r="S6511" s="20">
        <v>6.29983</v>
      </c>
      <c r="T6511" s="20">
        <v>0.30199999999999999</v>
      </c>
      <c r="U6511" s="20">
        <v>0.30499999999999999</v>
      </c>
      <c r="V6511" s="20">
        <f t="shared" si="202"/>
        <v>0.21339627035859998</v>
      </c>
      <c r="W6511" s="20">
        <f t="shared" si="203"/>
        <v>1.9118642186210002</v>
      </c>
    </row>
    <row r="6512" spans="1:23" x14ac:dyDescent="0.25">
      <c r="A6512" s="18">
        <v>49097</v>
      </c>
      <c r="B6512" s="18">
        <v>49013</v>
      </c>
      <c r="C6512" s="18">
        <v>6430</v>
      </c>
      <c r="D6512" s="18">
        <v>6430</v>
      </c>
      <c r="E6512" s="18" t="s">
        <v>116</v>
      </c>
      <c r="F6512" s="18" t="s">
        <v>117</v>
      </c>
      <c r="G6512" s="19">
        <v>4.5103921365300002</v>
      </c>
      <c r="H6512" s="19">
        <v>1.8252900000000001</v>
      </c>
      <c r="I6512" s="18" t="s">
        <v>79</v>
      </c>
      <c r="J6512" s="18" t="s">
        <v>80</v>
      </c>
      <c r="K6512" s="18">
        <v>16</v>
      </c>
      <c r="L6512" s="18">
        <v>60</v>
      </c>
      <c r="M6512" s="18" t="s">
        <v>71</v>
      </c>
      <c r="N6512" s="18" t="s">
        <v>76</v>
      </c>
      <c r="O6512" s="18" t="s">
        <v>75</v>
      </c>
      <c r="P6512" s="19">
        <v>4234.7976178400004</v>
      </c>
      <c r="Q6512" s="19">
        <v>196471.895579</v>
      </c>
      <c r="R6512" s="20">
        <v>0.70014500000000002</v>
      </c>
      <c r="S6512" s="20">
        <v>6.29983</v>
      </c>
      <c r="T6512" s="20">
        <v>0.30199999999999999</v>
      </c>
      <c r="U6512" s="20">
        <v>0.30499999999999999</v>
      </c>
      <c r="V6512" s="20">
        <f t="shared" si="202"/>
        <v>0.89202143160089997</v>
      </c>
      <c r="W6512" s="20">
        <f t="shared" si="203"/>
        <v>7.9918166069865011</v>
      </c>
    </row>
    <row r="6513" spans="1:23" x14ac:dyDescent="0.25">
      <c r="A6513" s="18">
        <v>49098</v>
      </c>
      <c r="B6513" s="18">
        <v>49014</v>
      </c>
      <c r="C6513" s="18">
        <v>6430</v>
      </c>
      <c r="D6513" s="18">
        <v>6430</v>
      </c>
      <c r="E6513" s="18" t="s">
        <v>116</v>
      </c>
      <c r="F6513" s="18" t="s">
        <v>117</v>
      </c>
      <c r="G6513" s="19">
        <v>25.3086282043</v>
      </c>
      <c r="H6513" s="19">
        <v>10.242000000000001</v>
      </c>
      <c r="I6513" s="18" t="s">
        <v>79</v>
      </c>
      <c r="J6513" s="18" t="s">
        <v>80</v>
      </c>
      <c r="K6513" s="18">
        <v>16</v>
      </c>
      <c r="L6513" s="18">
        <v>60</v>
      </c>
      <c r="M6513" s="18" t="s">
        <v>71</v>
      </c>
      <c r="N6513" s="18" t="s">
        <v>76</v>
      </c>
      <c r="O6513" s="18" t="s">
        <v>75</v>
      </c>
      <c r="P6513" s="19">
        <v>11887.951814100001</v>
      </c>
      <c r="Q6513" s="19">
        <v>1102439.43481</v>
      </c>
      <c r="R6513" s="20">
        <v>0.70014500000000002</v>
      </c>
      <c r="S6513" s="20">
        <v>6.29983</v>
      </c>
      <c r="T6513" s="20">
        <v>0.30199999999999999</v>
      </c>
      <c r="U6513" s="20">
        <v>0.30499999999999999</v>
      </c>
      <c r="V6513" s="20">
        <f t="shared" si="202"/>
        <v>5.0052777928200003</v>
      </c>
      <c r="W6513" s="20">
        <f t="shared" si="203"/>
        <v>44.843386907700001</v>
      </c>
    </row>
    <row r="6514" spans="1:23" x14ac:dyDescent="0.25">
      <c r="A6514" s="18">
        <v>49099</v>
      </c>
      <c r="B6514" s="18">
        <v>49015</v>
      </c>
      <c r="C6514" s="18">
        <v>6430</v>
      </c>
      <c r="D6514" s="18">
        <v>6430</v>
      </c>
      <c r="E6514" s="18" t="s">
        <v>116</v>
      </c>
      <c r="F6514" s="18" t="s">
        <v>117</v>
      </c>
      <c r="G6514" s="19">
        <v>14.206852376500001</v>
      </c>
      <c r="H6514" s="19">
        <v>5.7493100000000004</v>
      </c>
      <c r="I6514" s="18" t="s">
        <v>79</v>
      </c>
      <c r="J6514" s="18" t="s">
        <v>80</v>
      </c>
      <c r="K6514" s="18">
        <v>16</v>
      </c>
      <c r="L6514" s="18">
        <v>60</v>
      </c>
      <c r="M6514" s="18" t="s">
        <v>71</v>
      </c>
      <c r="N6514" s="18" t="s">
        <v>76</v>
      </c>
      <c r="O6514" s="18" t="s">
        <v>75</v>
      </c>
      <c r="P6514" s="19">
        <v>6322.02168265</v>
      </c>
      <c r="Q6514" s="19">
        <v>618848.01411900006</v>
      </c>
      <c r="R6514" s="20">
        <v>0.70014500000000002</v>
      </c>
      <c r="S6514" s="20">
        <v>6.29983</v>
      </c>
      <c r="T6514" s="20">
        <v>0.30199999999999999</v>
      </c>
      <c r="U6514" s="20">
        <v>0.30499999999999999</v>
      </c>
      <c r="V6514" s="20">
        <f t="shared" si="202"/>
        <v>2.8096947536651</v>
      </c>
      <c r="W6514" s="20">
        <f t="shared" si="203"/>
        <v>25.172674554023505</v>
      </c>
    </row>
    <row r="6515" spans="1:23" x14ac:dyDescent="0.25">
      <c r="A6515" s="18">
        <v>49100</v>
      </c>
      <c r="B6515" s="18">
        <v>49016</v>
      </c>
      <c r="C6515" s="18">
        <v>6430</v>
      </c>
      <c r="D6515" s="18">
        <v>6430</v>
      </c>
      <c r="E6515" s="18" t="s">
        <v>116</v>
      </c>
      <c r="F6515" s="18" t="s">
        <v>117</v>
      </c>
      <c r="G6515" s="19">
        <v>3.0349157770100001</v>
      </c>
      <c r="H6515" s="19">
        <v>1.2281899999999999</v>
      </c>
      <c r="I6515" s="18" t="s">
        <v>79</v>
      </c>
      <c r="J6515" s="18" t="s">
        <v>80</v>
      </c>
      <c r="K6515" s="18">
        <v>16</v>
      </c>
      <c r="L6515" s="18">
        <v>60</v>
      </c>
      <c r="M6515" s="18" t="s">
        <v>71</v>
      </c>
      <c r="N6515" s="18" t="s">
        <v>76</v>
      </c>
      <c r="O6515" s="18" t="s">
        <v>75</v>
      </c>
      <c r="P6515" s="19">
        <v>2865.1428889399999</v>
      </c>
      <c r="Q6515" s="19">
        <v>132200.40244400001</v>
      </c>
      <c r="R6515" s="20">
        <v>0.70014500000000002</v>
      </c>
      <c r="S6515" s="20">
        <v>6.29983</v>
      </c>
      <c r="T6515" s="20">
        <v>0.30199999999999999</v>
      </c>
      <c r="U6515" s="20">
        <v>0.30499999999999999</v>
      </c>
      <c r="V6515" s="20">
        <f t="shared" si="202"/>
        <v>0.60021793910989985</v>
      </c>
      <c r="W6515" s="20">
        <f t="shared" si="203"/>
        <v>5.3774848043515</v>
      </c>
    </row>
    <row r="6516" spans="1:23" x14ac:dyDescent="0.25">
      <c r="A6516" s="18">
        <v>49101</v>
      </c>
      <c r="B6516" s="18">
        <v>49017</v>
      </c>
      <c r="C6516" s="18">
        <v>6430</v>
      </c>
      <c r="D6516" s="18">
        <v>6430</v>
      </c>
      <c r="E6516" s="18" t="s">
        <v>116</v>
      </c>
      <c r="F6516" s="18" t="s">
        <v>117</v>
      </c>
      <c r="G6516" s="19">
        <v>4.0771685784500002</v>
      </c>
      <c r="H6516" s="19">
        <v>1.6499699999999999</v>
      </c>
      <c r="I6516" s="18" t="s">
        <v>79</v>
      </c>
      <c r="J6516" s="18" t="s">
        <v>80</v>
      </c>
      <c r="K6516" s="18">
        <v>16</v>
      </c>
      <c r="L6516" s="18">
        <v>60</v>
      </c>
      <c r="M6516" s="18" t="s">
        <v>71</v>
      </c>
      <c r="N6516" s="18" t="s">
        <v>76</v>
      </c>
      <c r="O6516" s="18" t="s">
        <v>75</v>
      </c>
      <c r="P6516" s="19">
        <v>4532.3120404700003</v>
      </c>
      <c r="Q6516" s="19">
        <v>177600.752871</v>
      </c>
      <c r="R6516" s="20">
        <v>0.70014500000000002</v>
      </c>
      <c r="S6516" s="20">
        <v>6.29983</v>
      </c>
      <c r="T6516" s="20">
        <v>0.30199999999999999</v>
      </c>
      <c r="U6516" s="20">
        <v>0.30499999999999999</v>
      </c>
      <c r="V6516" s="20">
        <f t="shared" si="202"/>
        <v>0.80634233546369993</v>
      </c>
      <c r="W6516" s="20">
        <f t="shared" si="203"/>
        <v>7.224198701044501</v>
      </c>
    </row>
    <row r="6517" spans="1:23" x14ac:dyDescent="0.25">
      <c r="A6517" s="18">
        <v>49102</v>
      </c>
      <c r="B6517" s="18">
        <v>49018</v>
      </c>
      <c r="C6517" s="18">
        <v>6430</v>
      </c>
      <c r="D6517" s="18">
        <v>6430</v>
      </c>
      <c r="E6517" s="18" t="s">
        <v>116</v>
      </c>
      <c r="F6517" s="18" t="s">
        <v>117</v>
      </c>
      <c r="G6517" s="19">
        <v>6.2360567335999999</v>
      </c>
      <c r="H6517" s="19">
        <v>2.5236399999999999</v>
      </c>
      <c r="I6517" s="18" t="s">
        <v>79</v>
      </c>
      <c r="J6517" s="18" t="s">
        <v>80</v>
      </c>
      <c r="K6517" s="18">
        <v>16</v>
      </c>
      <c r="L6517" s="18">
        <v>60</v>
      </c>
      <c r="M6517" s="18" t="s">
        <v>71</v>
      </c>
      <c r="N6517" s="18" t="s">
        <v>76</v>
      </c>
      <c r="O6517" s="18" t="s">
        <v>75</v>
      </c>
      <c r="P6517" s="19">
        <v>3965.1943669799998</v>
      </c>
      <c r="Q6517" s="19">
        <v>271641.54474500002</v>
      </c>
      <c r="R6517" s="20">
        <v>0.70014500000000002</v>
      </c>
      <c r="S6517" s="20">
        <v>6.29983</v>
      </c>
      <c r="T6517" s="20">
        <v>0.30199999999999999</v>
      </c>
      <c r="U6517" s="20">
        <v>0.30499999999999999</v>
      </c>
      <c r="V6517" s="20">
        <f t="shared" si="202"/>
        <v>1.2333059216043998</v>
      </c>
      <c r="W6517" s="20">
        <f t="shared" si="203"/>
        <v>11.049459571934001</v>
      </c>
    </row>
    <row r="6518" spans="1:23" x14ac:dyDescent="0.25">
      <c r="A6518" s="18">
        <v>49103</v>
      </c>
      <c r="B6518" s="18">
        <v>49019</v>
      </c>
      <c r="C6518" s="18">
        <v>6430</v>
      </c>
      <c r="D6518" s="18">
        <v>6430</v>
      </c>
      <c r="E6518" s="18" t="s">
        <v>116</v>
      </c>
      <c r="F6518" s="18" t="s">
        <v>117</v>
      </c>
      <c r="G6518" s="19">
        <v>2.9458202519199999</v>
      </c>
      <c r="H6518" s="19">
        <v>1.1921299999999999</v>
      </c>
      <c r="I6518" s="18" t="s">
        <v>79</v>
      </c>
      <c r="J6518" s="18" t="s">
        <v>80</v>
      </c>
      <c r="K6518" s="18">
        <v>16</v>
      </c>
      <c r="L6518" s="18">
        <v>60</v>
      </c>
      <c r="M6518" s="18" t="s">
        <v>71</v>
      </c>
      <c r="N6518" s="18" t="s">
        <v>76</v>
      </c>
      <c r="O6518" s="18" t="s">
        <v>75</v>
      </c>
      <c r="P6518" s="19">
        <v>1945.02995201</v>
      </c>
      <c r="Q6518" s="19">
        <v>128319.416895</v>
      </c>
      <c r="R6518" s="20">
        <v>0.70014500000000002</v>
      </c>
      <c r="S6518" s="20">
        <v>6.29983</v>
      </c>
      <c r="T6518" s="20">
        <v>0.30199999999999999</v>
      </c>
      <c r="U6518" s="20">
        <v>0.30499999999999999</v>
      </c>
      <c r="V6518" s="20">
        <f t="shared" si="202"/>
        <v>0.58259537347729995</v>
      </c>
      <c r="W6518" s="20">
        <f t="shared" si="203"/>
        <v>5.2196003548404999</v>
      </c>
    </row>
    <row r="6519" spans="1:23" x14ac:dyDescent="0.25">
      <c r="A6519" s="18">
        <v>49104</v>
      </c>
      <c r="B6519" s="18">
        <v>49020</v>
      </c>
      <c r="C6519" s="18">
        <v>6430</v>
      </c>
      <c r="D6519" s="18">
        <v>6430</v>
      </c>
      <c r="E6519" s="18" t="s">
        <v>116</v>
      </c>
      <c r="F6519" s="18" t="s">
        <v>117</v>
      </c>
      <c r="G6519" s="19">
        <v>25.144093626499998</v>
      </c>
      <c r="H6519" s="19">
        <v>10.1755</v>
      </c>
      <c r="I6519" s="18" t="s">
        <v>79</v>
      </c>
      <c r="J6519" s="18" t="s">
        <v>80</v>
      </c>
      <c r="K6519" s="18">
        <v>16</v>
      </c>
      <c r="L6519" s="18">
        <v>60</v>
      </c>
      <c r="M6519" s="18" t="s">
        <v>71</v>
      </c>
      <c r="N6519" s="18" t="s">
        <v>76</v>
      </c>
      <c r="O6519" s="18" t="s">
        <v>75</v>
      </c>
      <c r="P6519" s="19">
        <v>8747.3364007199998</v>
      </c>
      <c r="Q6519" s="19">
        <v>1095272.33727</v>
      </c>
      <c r="R6519" s="20">
        <v>0.70014500000000002</v>
      </c>
      <c r="S6519" s="20">
        <v>6.29983</v>
      </c>
      <c r="T6519" s="20">
        <v>0.30199999999999999</v>
      </c>
      <c r="U6519" s="20">
        <v>0.30499999999999999</v>
      </c>
      <c r="V6519" s="20">
        <f t="shared" si="202"/>
        <v>4.9727791623549997</v>
      </c>
      <c r="W6519" s="20">
        <f t="shared" si="203"/>
        <v>44.552224514674997</v>
      </c>
    </row>
    <row r="6520" spans="1:23" x14ac:dyDescent="0.25">
      <c r="A6520" s="18">
        <v>49105</v>
      </c>
      <c r="B6520" s="18">
        <v>49021</v>
      </c>
      <c r="C6520" s="18">
        <v>6430</v>
      </c>
      <c r="D6520" s="18">
        <v>6430</v>
      </c>
      <c r="E6520" s="18" t="s">
        <v>116</v>
      </c>
      <c r="F6520" s="18" t="s">
        <v>117</v>
      </c>
      <c r="G6520" s="19">
        <v>32.170774497799997</v>
      </c>
      <c r="H6520" s="19">
        <v>13.0191</v>
      </c>
      <c r="I6520" s="18" t="s">
        <v>79</v>
      </c>
      <c r="J6520" s="18" t="s">
        <v>80</v>
      </c>
      <c r="K6520" s="18">
        <v>16</v>
      </c>
      <c r="L6520" s="18">
        <v>60</v>
      </c>
      <c r="M6520" s="18" t="s">
        <v>71</v>
      </c>
      <c r="N6520" s="18" t="s">
        <v>76</v>
      </c>
      <c r="O6520" s="18" t="s">
        <v>75</v>
      </c>
      <c r="P6520" s="19">
        <v>4557.6020180699998</v>
      </c>
      <c r="Q6520" s="19">
        <v>1401353.3316899999</v>
      </c>
      <c r="R6520" s="20">
        <v>0.70014500000000002</v>
      </c>
      <c r="S6520" s="20">
        <v>6.29983</v>
      </c>
      <c r="T6520" s="20">
        <v>0.30199999999999999</v>
      </c>
      <c r="U6520" s="20">
        <v>0.30499999999999999</v>
      </c>
      <c r="V6520" s="20">
        <f t="shared" si="202"/>
        <v>6.362449923110999</v>
      </c>
      <c r="W6520" s="20">
        <f t="shared" si="203"/>
        <v>57.002591143335003</v>
      </c>
    </row>
    <row r="6521" spans="1:23" x14ac:dyDescent="0.25">
      <c r="A6521" s="18">
        <v>49106</v>
      </c>
      <c r="B6521" s="18">
        <v>49022</v>
      </c>
      <c r="C6521" s="18">
        <v>6430</v>
      </c>
      <c r="D6521" s="18">
        <v>6430</v>
      </c>
      <c r="E6521" s="18" t="s">
        <v>116</v>
      </c>
      <c r="F6521" s="18" t="s">
        <v>117</v>
      </c>
      <c r="G6521" s="19">
        <v>1.2410661304799999</v>
      </c>
      <c r="H6521" s="19">
        <v>0.50224199999999997</v>
      </c>
      <c r="I6521" s="18" t="s">
        <v>79</v>
      </c>
      <c r="J6521" s="18" t="s">
        <v>80</v>
      </c>
      <c r="K6521" s="18">
        <v>16</v>
      </c>
      <c r="L6521" s="18">
        <v>60</v>
      </c>
      <c r="M6521" s="18" t="s">
        <v>71</v>
      </c>
      <c r="N6521" s="18" t="s">
        <v>76</v>
      </c>
      <c r="O6521" s="18" t="s">
        <v>75</v>
      </c>
      <c r="P6521" s="19">
        <v>1141.9175536400001</v>
      </c>
      <c r="Q6521" s="19">
        <v>54060.624400000001</v>
      </c>
      <c r="R6521" s="20">
        <v>0.70014500000000002</v>
      </c>
      <c r="S6521" s="20">
        <v>6.29983</v>
      </c>
      <c r="T6521" s="20">
        <v>0.30199999999999999</v>
      </c>
      <c r="U6521" s="20">
        <v>0.30499999999999999</v>
      </c>
      <c r="V6521" s="20">
        <f t="shared" si="202"/>
        <v>0.24544627311281997</v>
      </c>
      <c r="W6521" s="20">
        <f t="shared" si="203"/>
        <v>2.1990072571077</v>
      </c>
    </row>
    <row r="6522" spans="1:23" x14ac:dyDescent="0.25">
      <c r="A6522" s="18">
        <v>49107</v>
      </c>
      <c r="B6522" s="18">
        <v>49023</v>
      </c>
      <c r="C6522" s="18">
        <v>6430</v>
      </c>
      <c r="D6522" s="18">
        <v>6430</v>
      </c>
      <c r="E6522" s="18" t="s">
        <v>116</v>
      </c>
      <c r="F6522" s="18" t="s">
        <v>117</v>
      </c>
      <c r="G6522" s="19">
        <v>6.5475279058</v>
      </c>
      <c r="H6522" s="19">
        <v>2.6496900000000001</v>
      </c>
      <c r="I6522" s="18" t="s">
        <v>79</v>
      </c>
      <c r="J6522" s="18" t="s">
        <v>80</v>
      </c>
      <c r="K6522" s="18">
        <v>16</v>
      </c>
      <c r="L6522" s="18">
        <v>60</v>
      </c>
      <c r="M6522" s="18" t="s">
        <v>71</v>
      </c>
      <c r="N6522" s="18" t="s">
        <v>76</v>
      </c>
      <c r="O6522" s="18" t="s">
        <v>75</v>
      </c>
      <c r="P6522" s="19">
        <v>2302.0014390800002</v>
      </c>
      <c r="Q6522" s="19">
        <v>285209.17473700002</v>
      </c>
      <c r="R6522" s="20">
        <v>0.70014500000000002</v>
      </c>
      <c r="S6522" s="20">
        <v>6.29983</v>
      </c>
      <c r="T6522" s="20">
        <v>0.30199999999999999</v>
      </c>
      <c r="U6522" s="20">
        <v>0.30499999999999999</v>
      </c>
      <c r="V6522" s="20">
        <f t="shared" si="202"/>
        <v>1.2949067091249</v>
      </c>
      <c r="W6522" s="20">
        <f t="shared" si="203"/>
        <v>11.601354604126501</v>
      </c>
    </row>
    <row r="6523" spans="1:23" x14ac:dyDescent="0.25">
      <c r="A6523" s="18">
        <v>49108</v>
      </c>
      <c r="B6523" s="18">
        <v>49024</v>
      </c>
      <c r="C6523" s="18">
        <v>6430</v>
      </c>
      <c r="D6523" s="18">
        <v>6430</v>
      </c>
      <c r="E6523" s="18" t="s">
        <v>116</v>
      </c>
      <c r="F6523" s="18" t="s">
        <v>117</v>
      </c>
      <c r="G6523" s="19">
        <v>22.9703853129</v>
      </c>
      <c r="H6523" s="19">
        <v>9.2957800000000006</v>
      </c>
      <c r="I6523" s="18" t="s">
        <v>79</v>
      </c>
      <c r="J6523" s="18" t="s">
        <v>80</v>
      </c>
      <c r="K6523" s="18">
        <v>16</v>
      </c>
      <c r="L6523" s="18">
        <v>60</v>
      </c>
      <c r="M6523" s="18" t="s">
        <v>71</v>
      </c>
      <c r="N6523" s="18" t="s">
        <v>76</v>
      </c>
      <c r="O6523" s="18" t="s">
        <v>75</v>
      </c>
      <c r="P6523" s="19">
        <v>15986.5950073</v>
      </c>
      <c r="Q6523" s="19">
        <v>1000585.9863700001</v>
      </c>
      <c r="R6523" s="20">
        <v>0.70014500000000002</v>
      </c>
      <c r="S6523" s="20">
        <v>6.29983</v>
      </c>
      <c r="T6523" s="20">
        <v>0.30199999999999999</v>
      </c>
      <c r="U6523" s="20">
        <v>0.30499999999999999</v>
      </c>
      <c r="V6523" s="20">
        <f t="shared" si="202"/>
        <v>4.5428589338938004</v>
      </c>
      <c r="W6523" s="20">
        <f t="shared" si="203"/>
        <v>40.700474433593008</v>
      </c>
    </row>
    <row r="6524" spans="1:23" x14ac:dyDescent="0.25">
      <c r="A6524" s="18">
        <v>49109</v>
      </c>
      <c r="B6524" s="18">
        <v>49025</v>
      </c>
      <c r="C6524" s="18">
        <v>6430</v>
      </c>
      <c r="D6524" s="18">
        <v>6430</v>
      </c>
      <c r="E6524" s="18" t="s">
        <v>116</v>
      </c>
      <c r="F6524" s="18" t="s">
        <v>117</v>
      </c>
      <c r="G6524" s="19">
        <v>58.0433508327</v>
      </c>
      <c r="H6524" s="19">
        <v>23.4893</v>
      </c>
      <c r="I6524" s="18" t="s">
        <v>79</v>
      </c>
      <c r="J6524" s="18" t="s">
        <v>80</v>
      </c>
      <c r="K6524" s="18">
        <v>16</v>
      </c>
      <c r="L6524" s="18">
        <v>60</v>
      </c>
      <c r="M6524" s="18" t="s">
        <v>71</v>
      </c>
      <c r="N6524" s="18" t="s">
        <v>76</v>
      </c>
      <c r="O6524" s="18" t="s">
        <v>75</v>
      </c>
      <c r="P6524" s="19">
        <v>24604.2908131</v>
      </c>
      <c r="Q6524" s="19">
        <v>2528358.2488099998</v>
      </c>
      <c r="R6524" s="20">
        <v>0.70014500000000002</v>
      </c>
      <c r="S6524" s="20">
        <v>6.29983</v>
      </c>
      <c r="T6524" s="20">
        <v>0.30199999999999999</v>
      </c>
      <c r="U6524" s="20">
        <v>0.30499999999999999</v>
      </c>
      <c r="V6524" s="20">
        <f t="shared" si="202"/>
        <v>11.479249332053</v>
      </c>
      <c r="W6524" s="20">
        <f t="shared" si="203"/>
        <v>102.845124789205</v>
      </c>
    </row>
    <row r="6525" spans="1:23" x14ac:dyDescent="0.25">
      <c r="A6525" s="18">
        <v>49110</v>
      </c>
      <c r="B6525" s="18">
        <v>49026</v>
      </c>
      <c r="C6525" s="18">
        <v>6430</v>
      </c>
      <c r="D6525" s="18">
        <v>6430</v>
      </c>
      <c r="E6525" s="18" t="s">
        <v>116</v>
      </c>
      <c r="F6525" s="18" t="s">
        <v>117</v>
      </c>
      <c r="G6525" s="19">
        <v>4.7582408108800003</v>
      </c>
      <c r="H6525" s="19">
        <v>1.9255899999999999</v>
      </c>
      <c r="I6525" s="18" t="s">
        <v>79</v>
      </c>
      <c r="J6525" s="18" t="s">
        <v>80</v>
      </c>
      <c r="K6525" s="18">
        <v>16</v>
      </c>
      <c r="L6525" s="18">
        <v>60</v>
      </c>
      <c r="M6525" s="18" t="s">
        <v>71</v>
      </c>
      <c r="N6525" s="18" t="s">
        <v>76</v>
      </c>
      <c r="O6525" s="18" t="s">
        <v>75</v>
      </c>
      <c r="P6525" s="19">
        <v>4219.7136928199998</v>
      </c>
      <c r="Q6525" s="19">
        <v>207268.14064699999</v>
      </c>
      <c r="R6525" s="20">
        <v>0.70014500000000002</v>
      </c>
      <c r="S6525" s="20">
        <v>6.29983</v>
      </c>
      <c r="T6525" s="20">
        <v>0.30199999999999999</v>
      </c>
      <c r="U6525" s="20">
        <v>0.30499999999999999</v>
      </c>
      <c r="V6525" s="20">
        <f t="shared" si="202"/>
        <v>0.94103816296389986</v>
      </c>
      <c r="W6525" s="20">
        <f t="shared" si="203"/>
        <v>8.4309683065415015</v>
      </c>
    </row>
    <row r="6526" spans="1:23" x14ac:dyDescent="0.25">
      <c r="A6526" s="18">
        <v>49111</v>
      </c>
      <c r="B6526" s="18">
        <v>49027</v>
      </c>
      <c r="C6526" s="18">
        <v>6430</v>
      </c>
      <c r="D6526" s="18">
        <v>6430</v>
      </c>
      <c r="E6526" s="18" t="s">
        <v>116</v>
      </c>
      <c r="F6526" s="18" t="s">
        <v>117</v>
      </c>
      <c r="G6526" s="19">
        <v>0.10775260182800001</v>
      </c>
      <c r="H6526" s="19">
        <v>4.3605900000000003E-2</v>
      </c>
      <c r="I6526" s="18" t="s">
        <v>79</v>
      </c>
      <c r="J6526" s="18" t="s">
        <v>80</v>
      </c>
      <c r="K6526" s="18">
        <v>16</v>
      </c>
      <c r="L6526" s="18">
        <v>60</v>
      </c>
      <c r="M6526" s="18" t="s">
        <v>71</v>
      </c>
      <c r="N6526" s="18" t="s">
        <v>76</v>
      </c>
      <c r="O6526" s="18" t="s">
        <v>75</v>
      </c>
      <c r="P6526" s="19">
        <v>441.49607666399999</v>
      </c>
      <c r="Q6526" s="19">
        <v>4693.68456109</v>
      </c>
      <c r="R6526" s="20">
        <v>0.70014500000000002</v>
      </c>
      <c r="S6526" s="20">
        <v>6.29983</v>
      </c>
      <c r="T6526" s="20">
        <v>0.30199999999999999</v>
      </c>
      <c r="U6526" s="20">
        <v>0.30499999999999999</v>
      </c>
      <c r="V6526" s="20">
        <f t="shared" si="202"/>
        <v>2.1310256093139E-2</v>
      </c>
      <c r="W6526" s="20">
        <f t="shared" si="203"/>
        <v>0.19092328111291501</v>
      </c>
    </row>
    <row r="6527" spans="1:23" x14ac:dyDescent="0.25">
      <c r="A6527" s="18">
        <v>49112</v>
      </c>
      <c r="B6527" s="18">
        <v>49028</v>
      </c>
      <c r="C6527" s="18">
        <v>6430</v>
      </c>
      <c r="D6527" s="18">
        <v>6430</v>
      </c>
      <c r="E6527" s="18" t="s">
        <v>116</v>
      </c>
      <c r="F6527" s="18" t="s">
        <v>117</v>
      </c>
      <c r="G6527" s="19">
        <v>8.2738870757700003</v>
      </c>
      <c r="H6527" s="19">
        <v>3.3483200000000002</v>
      </c>
      <c r="I6527" s="18" t="s">
        <v>79</v>
      </c>
      <c r="J6527" s="18" t="s">
        <v>80</v>
      </c>
      <c r="K6527" s="18">
        <v>16</v>
      </c>
      <c r="L6527" s="18">
        <v>60</v>
      </c>
      <c r="M6527" s="18" t="s">
        <v>71</v>
      </c>
      <c r="N6527" s="18" t="s">
        <v>76</v>
      </c>
      <c r="O6527" s="18" t="s">
        <v>75</v>
      </c>
      <c r="P6527" s="19">
        <v>2342.74377237</v>
      </c>
      <c r="Q6527" s="19">
        <v>360409.07938000001</v>
      </c>
      <c r="R6527" s="20">
        <v>0.70014500000000002</v>
      </c>
      <c r="S6527" s="20">
        <v>6.29983</v>
      </c>
      <c r="T6527" s="20">
        <v>0.30199999999999999</v>
      </c>
      <c r="U6527" s="20">
        <v>0.30499999999999999</v>
      </c>
      <c r="V6527" s="20">
        <f t="shared" si="202"/>
        <v>1.6363280354672001</v>
      </c>
      <c r="W6527" s="20">
        <f t="shared" si="203"/>
        <v>14.660223515992001</v>
      </c>
    </row>
    <row r="6528" spans="1:23" x14ac:dyDescent="0.25">
      <c r="A6528" s="18">
        <v>49113</v>
      </c>
      <c r="B6528" s="18">
        <v>49029</v>
      </c>
      <c r="C6528" s="18">
        <v>6430</v>
      </c>
      <c r="D6528" s="18">
        <v>6430</v>
      </c>
      <c r="E6528" s="18" t="s">
        <v>116</v>
      </c>
      <c r="F6528" s="18" t="s">
        <v>117</v>
      </c>
      <c r="G6528" s="19">
        <v>4.7254038973699997</v>
      </c>
      <c r="H6528" s="19">
        <v>1.9123000000000001</v>
      </c>
      <c r="I6528" s="18" t="s">
        <v>79</v>
      </c>
      <c r="J6528" s="18" t="s">
        <v>80</v>
      </c>
      <c r="K6528" s="18">
        <v>16</v>
      </c>
      <c r="L6528" s="18">
        <v>60</v>
      </c>
      <c r="M6528" s="18" t="s">
        <v>71</v>
      </c>
      <c r="N6528" s="18" t="s">
        <v>76</v>
      </c>
      <c r="O6528" s="18" t="s">
        <v>75</v>
      </c>
      <c r="P6528" s="19">
        <v>2832.7741456499998</v>
      </c>
      <c r="Q6528" s="19">
        <v>205837.77041600001</v>
      </c>
      <c r="R6528" s="20">
        <v>0.70014500000000002</v>
      </c>
      <c r="S6528" s="20">
        <v>6.29983</v>
      </c>
      <c r="T6528" s="20">
        <v>0.30199999999999999</v>
      </c>
      <c r="U6528" s="20">
        <v>0.30499999999999999</v>
      </c>
      <c r="V6528" s="20">
        <f t="shared" si="202"/>
        <v>0.93454332388299999</v>
      </c>
      <c r="W6528" s="20">
        <f t="shared" si="203"/>
        <v>8.3727796117550017</v>
      </c>
    </row>
    <row r="6529" spans="1:23" x14ac:dyDescent="0.25">
      <c r="A6529" s="18">
        <v>49114</v>
      </c>
      <c r="B6529" s="18">
        <v>49030</v>
      </c>
      <c r="C6529" s="18">
        <v>6430</v>
      </c>
      <c r="D6529" s="18">
        <v>6430</v>
      </c>
      <c r="E6529" s="18" t="s">
        <v>116</v>
      </c>
      <c r="F6529" s="18" t="s">
        <v>117</v>
      </c>
      <c r="G6529" s="19">
        <v>15.159817031099999</v>
      </c>
      <c r="H6529" s="19">
        <v>6.1349600000000004</v>
      </c>
      <c r="I6529" s="18" t="s">
        <v>79</v>
      </c>
      <c r="J6529" s="18" t="s">
        <v>80</v>
      </c>
      <c r="K6529" s="18">
        <v>16</v>
      </c>
      <c r="L6529" s="18">
        <v>60</v>
      </c>
      <c r="M6529" s="18" t="s">
        <v>71</v>
      </c>
      <c r="N6529" s="18" t="s">
        <v>76</v>
      </c>
      <c r="O6529" s="18" t="s">
        <v>75</v>
      </c>
      <c r="P6529" s="19">
        <v>3047.8761144</v>
      </c>
      <c r="Q6529" s="19">
        <v>660358.98843100003</v>
      </c>
      <c r="R6529" s="20">
        <v>0.70014500000000002</v>
      </c>
      <c r="S6529" s="20">
        <v>6.29983</v>
      </c>
      <c r="T6529" s="20">
        <v>0.30199999999999999</v>
      </c>
      <c r="U6529" s="20">
        <v>0.30499999999999999</v>
      </c>
      <c r="V6529" s="20">
        <f t="shared" si="202"/>
        <v>2.9981623753016002</v>
      </c>
      <c r="W6529" s="20">
        <f t="shared" si="203"/>
        <v>26.861197514476004</v>
      </c>
    </row>
    <row r="6530" spans="1:23" x14ac:dyDescent="0.25">
      <c r="A6530" s="18">
        <v>49115</v>
      </c>
      <c r="B6530" s="18">
        <v>49031</v>
      </c>
      <c r="C6530" s="18">
        <v>6430</v>
      </c>
      <c r="D6530" s="18">
        <v>6430</v>
      </c>
      <c r="E6530" s="18" t="s">
        <v>116</v>
      </c>
      <c r="F6530" s="18" t="s">
        <v>117</v>
      </c>
      <c r="G6530" s="19">
        <v>5.0163691763099996</v>
      </c>
      <c r="H6530" s="19">
        <v>2.0300500000000001</v>
      </c>
      <c r="I6530" s="18" t="s">
        <v>79</v>
      </c>
      <c r="J6530" s="18" t="s">
        <v>80</v>
      </c>
      <c r="K6530" s="18">
        <v>16</v>
      </c>
      <c r="L6530" s="18">
        <v>60</v>
      </c>
      <c r="M6530" s="18" t="s">
        <v>71</v>
      </c>
      <c r="N6530" s="18" t="s">
        <v>76</v>
      </c>
      <c r="O6530" s="18" t="s">
        <v>75</v>
      </c>
      <c r="P6530" s="19">
        <v>1831.30886607</v>
      </c>
      <c r="Q6530" s="19">
        <v>218512.167269</v>
      </c>
      <c r="R6530" s="20">
        <v>0.70014500000000002</v>
      </c>
      <c r="S6530" s="20">
        <v>6.29983</v>
      </c>
      <c r="T6530" s="20">
        <v>0.30199999999999999</v>
      </c>
      <c r="U6530" s="20">
        <v>0.30499999999999999</v>
      </c>
      <c r="V6530" s="20">
        <f t="shared" si="202"/>
        <v>0.99208789136050002</v>
      </c>
      <c r="W6530" s="20">
        <f t="shared" si="203"/>
        <v>8.8883340745925015</v>
      </c>
    </row>
    <row r="6531" spans="1:23" x14ac:dyDescent="0.25">
      <c r="A6531" s="18">
        <v>49116</v>
      </c>
      <c r="B6531" s="18">
        <v>49032</v>
      </c>
      <c r="C6531" s="18">
        <v>6430</v>
      </c>
      <c r="D6531" s="18">
        <v>6430</v>
      </c>
      <c r="E6531" s="18" t="s">
        <v>116</v>
      </c>
      <c r="F6531" s="18" t="s">
        <v>117</v>
      </c>
      <c r="G6531" s="19">
        <v>176.07061264199999</v>
      </c>
      <c r="H6531" s="19">
        <v>71.253299999999996</v>
      </c>
      <c r="I6531" s="18" t="s">
        <v>79</v>
      </c>
      <c r="J6531" s="18" t="s">
        <v>80</v>
      </c>
      <c r="K6531" s="18">
        <v>16</v>
      </c>
      <c r="L6531" s="18">
        <v>60</v>
      </c>
      <c r="M6531" s="18" t="s">
        <v>71</v>
      </c>
      <c r="N6531" s="18" t="s">
        <v>76</v>
      </c>
      <c r="O6531" s="18" t="s">
        <v>75</v>
      </c>
      <c r="P6531" s="19">
        <v>45337.641955500003</v>
      </c>
      <c r="Q6531" s="19">
        <v>7669605.2081700005</v>
      </c>
      <c r="R6531" s="20">
        <v>0.70014500000000002</v>
      </c>
      <c r="S6531" s="20">
        <v>6.29983</v>
      </c>
      <c r="T6531" s="20">
        <v>0.30199999999999999</v>
      </c>
      <c r="U6531" s="20">
        <v>0.30499999999999999</v>
      </c>
      <c r="V6531" s="20">
        <f t="shared" ref="V6531:V6594" si="204">H6531*R6531*(1-T6531)</f>
        <v>34.821573926492995</v>
      </c>
      <c r="W6531" s="20">
        <f t="shared" ref="W6531:W6594" si="205">H6531*S6531*(1-U6531)</f>
        <v>311.97415547260505</v>
      </c>
    </row>
    <row r="6532" spans="1:23" x14ac:dyDescent="0.25">
      <c r="A6532" s="18">
        <v>49117</v>
      </c>
      <c r="B6532" s="18">
        <v>49033</v>
      </c>
      <c r="C6532" s="18">
        <v>6430</v>
      </c>
      <c r="D6532" s="18">
        <v>6430</v>
      </c>
      <c r="E6532" s="18" t="s">
        <v>116</v>
      </c>
      <c r="F6532" s="18" t="s">
        <v>117</v>
      </c>
      <c r="G6532" s="19">
        <v>3.80650614867</v>
      </c>
      <c r="H6532" s="19">
        <v>1.54044</v>
      </c>
      <c r="I6532" s="18" t="s">
        <v>79</v>
      </c>
      <c r="J6532" s="18" t="s">
        <v>80</v>
      </c>
      <c r="K6532" s="18">
        <v>16</v>
      </c>
      <c r="L6532" s="18">
        <v>60</v>
      </c>
      <c r="M6532" s="18" t="s">
        <v>71</v>
      </c>
      <c r="N6532" s="18" t="s">
        <v>76</v>
      </c>
      <c r="O6532" s="18" t="s">
        <v>75</v>
      </c>
      <c r="P6532" s="19">
        <v>1467.6732307899999</v>
      </c>
      <c r="Q6532" s="19">
        <v>165810.744591</v>
      </c>
      <c r="R6532" s="20">
        <v>0.70014500000000002</v>
      </c>
      <c r="S6532" s="20">
        <v>6.29983</v>
      </c>
      <c r="T6532" s="20">
        <v>0.30199999999999999</v>
      </c>
      <c r="U6532" s="20">
        <v>0.30499999999999999</v>
      </c>
      <c r="V6532" s="20">
        <f t="shared" si="204"/>
        <v>0.75281489193239992</v>
      </c>
      <c r="W6532" s="20">
        <f t="shared" si="205"/>
        <v>6.7446345370140008</v>
      </c>
    </row>
    <row r="6533" spans="1:23" x14ac:dyDescent="0.25">
      <c r="A6533" s="18">
        <v>49118</v>
      </c>
      <c r="B6533" s="18">
        <v>49034</v>
      </c>
      <c r="C6533" s="18">
        <v>6430</v>
      </c>
      <c r="D6533" s="18">
        <v>6430</v>
      </c>
      <c r="E6533" s="18" t="s">
        <v>116</v>
      </c>
      <c r="F6533" s="18" t="s">
        <v>117</v>
      </c>
      <c r="G6533" s="19">
        <v>8.2088812664800006</v>
      </c>
      <c r="H6533" s="19">
        <v>3.3220200000000002</v>
      </c>
      <c r="I6533" s="18" t="s">
        <v>79</v>
      </c>
      <c r="J6533" s="18" t="s">
        <v>80</v>
      </c>
      <c r="K6533" s="18">
        <v>16</v>
      </c>
      <c r="L6533" s="18">
        <v>60</v>
      </c>
      <c r="M6533" s="18" t="s">
        <v>71</v>
      </c>
      <c r="N6533" s="18" t="s">
        <v>76</v>
      </c>
      <c r="O6533" s="18" t="s">
        <v>75</v>
      </c>
      <c r="P6533" s="19">
        <v>7813.1015837200002</v>
      </c>
      <c r="Q6533" s="19">
        <v>357577.43765500002</v>
      </c>
      <c r="R6533" s="20">
        <v>0.70014500000000002</v>
      </c>
      <c r="S6533" s="20">
        <v>6.29983</v>
      </c>
      <c r="T6533" s="20">
        <v>0.30199999999999999</v>
      </c>
      <c r="U6533" s="20">
        <v>0.30499999999999999</v>
      </c>
      <c r="V6533" s="20">
        <f t="shared" si="204"/>
        <v>1.6234751936442</v>
      </c>
      <c r="W6533" s="20">
        <f t="shared" si="205"/>
        <v>14.545072073337003</v>
      </c>
    </row>
    <row r="6534" spans="1:23" x14ac:dyDescent="0.25">
      <c r="A6534" s="18">
        <v>49119</v>
      </c>
      <c r="B6534" s="18">
        <v>49035</v>
      </c>
      <c r="C6534" s="18">
        <v>6430</v>
      </c>
      <c r="D6534" s="18">
        <v>6430</v>
      </c>
      <c r="E6534" s="18" t="s">
        <v>116</v>
      </c>
      <c r="F6534" s="18" t="s">
        <v>117</v>
      </c>
      <c r="G6534" s="19">
        <v>4.6711751335000002</v>
      </c>
      <c r="H6534" s="19">
        <v>1.89036</v>
      </c>
      <c r="I6534" s="18" t="s">
        <v>79</v>
      </c>
      <c r="J6534" s="18" t="s">
        <v>80</v>
      </c>
      <c r="K6534" s="18">
        <v>16</v>
      </c>
      <c r="L6534" s="18">
        <v>60</v>
      </c>
      <c r="M6534" s="18" t="s">
        <v>71</v>
      </c>
      <c r="N6534" s="18" t="s">
        <v>76</v>
      </c>
      <c r="O6534" s="18" t="s">
        <v>75</v>
      </c>
      <c r="P6534" s="19">
        <v>3285.1463277399998</v>
      </c>
      <c r="Q6534" s="19">
        <v>203475.57491200001</v>
      </c>
      <c r="R6534" s="20">
        <v>0.70014500000000002</v>
      </c>
      <c r="S6534" s="20">
        <v>6.29983</v>
      </c>
      <c r="T6534" s="20">
        <v>0.30199999999999999</v>
      </c>
      <c r="U6534" s="20">
        <v>0.30499999999999999</v>
      </c>
      <c r="V6534" s="20">
        <f t="shared" si="204"/>
        <v>0.92382121933559991</v>
      </c>
      <c r="W6534" s="20">
        <f t="shared" si="205"/>
        <v>8.2767179139660012</v>
      </c>
    </row>
    <row r="6535" spans="1:23" x14ac:dyDescent="0.25">
      <c r="A6535" s="18">
        <v>49120</v>
      </c>
      <c r="B6535" s="18">
        <v>49036</v>
      </c>
      <c r="C6535" s="18">
        <v>6430</v>
      </c>
      <c r="D6535" s="18">
        <v>6430</v>
      </c>
      <c r="E6535" s="18" t="s">
        <v>116</v>
      </c>
      <c r="F6535" s="18" t="s">
        <v>117</v>
      </c>
      <c r="G6535" s="19">
        <v>5.08639110833</v>
      </c>
      <c r="H6535" s="19">
        <v>2.0583900000000002</v>
      </c>
      <c r="I6535" s="18" t="s">
        <v>79</v>
      </c>
      <c r="J6535" s="18" t="s">
        <v>80</v>
      </c>
      <c r="K6535" s="18">
        <v>16</v>
      </c>
      <c r="L6535" s="18">
        <v>60</v>
      </c>
      <c r="M6535" s="18" t="s">
        <v>71</v>
      </c>
      <c r="N6535" s="18" t="s">
        <v>76</v>
      </c>
      <c r="O6535" s="18" t="s">
        <v>75</v>
      </c>
      <c r="P6535" s="19">
        <v>2795.6665853300001</v>
      </c>
      <c r="Q6535" s="19">
        <v>221562.31042699999</v>
      </c>
      <c r="R6535" s="20">
        <v>0.70014500000000002</v>
      </c>
      <c r="S6535" s="20">
        <v>6.29983</v>
      </c>
      <c r="T6535" s="20">
        <v>0.30199999999999999</v>
      </c>
      <c r="U6535" s="20">
        <v>0.30499999999999999</v>
      </c>
      <c r="V6535" s="20">
        <f t="shared" si="204"/>
        <v>1.0059376836519001</v>
      </c>
      <c r="W6535" s="20">
        <f t="shared" si="205"/>
        <v>9.0124174162215027</v>
      </c>
    </row>
    <row r="6536" spans="1:23" x14ac:dyDescent="0.25">
      <c r="A6536" s="18">
        <v>49121</v>
      </c>
      <c r="B6536" s="18">
        <v>49037</v>
      </c>
      <c r="C6536" s="18">
        <v>6430</v>
      </c>
      <c r="D6536" s="18">
        <v>6430</v>
      </c>
      <c r="E6536" s="18" t="s">
        <v>116</v>
      </c>
      <c r="F6536" s="18" t="s">
        <v>117</v>
      </c>
      <c r="G6536" s="19">
        <v>2.39735029705</v>
      </c>
      <c r="H6536" s="19">
        <v>0.97017299999999995</v>
      </c>
      <c r="I6536" s="18" t="s">
        <v>79</v>
      </c>
      <c r="J6536" s="18" t="s">
        <v>80</v>
      </c>
      <c r="K6536" s="18">
        <v>16</v>
      </c>
      <c r="L6536" s="18">
        <v>60</v>
      </c>
      <c r="M6536" s="18" t="s">
        <v>71</v>
      </c>
      <c r="N6536" s="18" t="s">
        <v>76</v>
      </c>
      <c r="O6536" s="18" t="s">
        <v>75</v>
      </c>
      <c r="P6536" s="19">
        <v>1159.51622026</v>
      </c>
      <c r="Q6536" s="19">
        <v>104428.161226</v>
      </c>
      <c r="R6536" s="20">
        <v>0.70014500000000002</v>
      </c>
      <c r="S6536" s="20">
        <v>6.29983</v>
      </c>
      <c r="T6536" s="20">
        <v>0.30199999999999999</v>
      </c>
      <c r="U6536" s="20">
        <v>0.30499999999999999</v>
      </c>
      <c r="V6536" s="20">
        <f t="shared" si="204"/>
        <v>0.47412471900932995</v>
      </c>
      <c r="W6536" s="20">
        <f t="shared" si="205"/>
        <v>4.24778785456005</v>
      </c>
    </row>
    <row r="6537" spans="1:23" x14ac:dyDescent="0.25">
      <c r="A6537" s="18">
        <v>49122</v>
      </c>
      <c r="B6537" s="18">
        <v>49038</v>
      </c>
      <c r="C6537" s="18">
        <v>6430</v>
      </c>
      <c r="D6537" s="18">
        <v>6430</v>
      </c>
      <c r="E6537" s="18" t="s">
        <v>116</v>
      </c>
      <c r="F6537" s="18" t="s">
        <v>117</v>
      </c>
      <c r="G6537" s="19">
        <v>2.9491863084999999</v>
      </c>
      <c r="H6537" s="19">
        <v>1.1934899999999999</v>
      </c>
      <c r="I6537" s="18" t="s">
        <v>79</v>
      </c>
      <c r="J6537" s="18" t="s">
        <v>80</v>
      </c>
      <c r="K6537" s="18">
        <v>16</v>
      </c>
      <c r="L6537" s="18">
        <v>60</v>
      </c>
      <c r="M6537" s="18" t="s">
        <v>71</v>
      </c>
      <c r="N6537" s="18" t="s">
        <v>76</v>
      </c>
      <c r="O6537" s="18" t="s">
        <v>75</v>
      </c>
      <c r="P6537" s="19">
        <v>2894.8663429799999</v>
      </c>
      <c r="Q6537" s="19">
        <v>128466.041731</v>
      </c>
      <c r="R6537" s="20">
        <v>0.70014500000000002</v>
      </c>
      <c r="S6537" s="20">
        <v>6.29983</v>
      </c>
      <c r="T6537" s="20">
        <v>0.30199999999999999</v>
      </c>
      <c r="U6537" s="20">
        <v>0.30499999999999999</v>
      </c>
      <c r="V6537" s="20">
        <f t="shared" si="204"/>
        <v>0.58326000712289994</v>
      </c>
      <c r="W6537" s="20">
        <f t="shared" si="205"/>
        <v>5.2255549541565003</v>
      </c>
    </row>
    <row r="6538" spans="1:23" x14ac:dyDescent="0.25">
      <c r="A6538" s="18">
        <v>49123</v>
      </c>
      <c r="B6538" s="18">
        <v>49039</v>
      </c>
      <c r="C6538" s="18">
        <v>6430</v>
      </c>
      <c r="D6538" s="18">
        <v>6430</v>
      </c>
      <c r="E6538" s="18" t="s">
        <v>116</v>
      </c>
      <c r="F6538" s="18" t="s">
        <v>117</v>
      </c>
      <c r="G6538" s="19">
        <v>0.499858275523</v>
      </c>
      <c r="H6538" s="19">
        <v>0.20228499999999999</v>
      </c>
      <c r="I6538" s="18" t="s">
        <v>79</v>
      </c>
      <c r="J6538" s="18" t="s">
        <v>80</v>
      </c>
      <c r="K6538" s="18">
        <v>16</v>
      </c>
      <c r="L6538" s="18">
        <v>60</v>
      </c>
      <c r="M6538" s="18" t="s">
        <v>71</v>
      </c>
      <c r="N6538" s="18" t="s">
        <v>76</v>
      </c>
      <c r="O6538" s="18" t="s">
        <v>75</v>
      </c>
      <c r="P6538" s="19">
        <v>898.94655968100005</v>
      </c>
      <c r="Q6538" s="19">
        <v>21773.749082499999</v>
      </c>
      <c r="R6538" s="20">
        <v>0.70014500000000002</v>
      </c>
      <c r="S6538" s="20">
        <v>6.29983</v>
      </c>
      <c r="T6538" s="20">
        <v>0.30199999999999999</v>
      </c>
      <c r="U6538" s="20">
        <v>0.30499999999999999</v>
      </c>
      <c r="V6538" s="20">
        <f t="shared" si="204"/>
        <v>9.8856924264850002E-2</v>
      </c>
      <c r="W6538" s="20">
        <f t="shared" si="205"/>
        <v>0.88568097252725009</v>
      </c>
    </row>
    <row r="6539" spans="1:23" x14ac:dyDescent="0.25">
      <c r="A6539" s="18">
        <v>49124</v>
      </c>
      <c r="B6539" s="18">
        <v>49040</v>
      </c>
      <c r="C6539" s="18">
        <v>6430</v>
      </c>
      <c r="D6539" s="18">
        <v>6430</v>
      </c>
      <c r="E6539" s="18" t="s">
        <v>116</v>
      </c>
      <c r="F6539" s="18" t="s">
        <v>117</v>
      </c>
      <c r="G6539" s="19">
        <v>10.4057559113</v>
      </c>
      <c r="H6539" s="19">
        <v>4.2110599999999998</v>
      </c>
      <c r="I6539" s="18" t="s">
        <v>79</v>
      </c>
      <c r="J6539" s="18" t="s">
        <v>80</v>
      </c>
      <c r="K6539" s="18">
        <v>16</v>
      </c>
      <c r="L6539" s="18">
        <v>60</v>
      </c>
      <c r="M6539" s="18" t="s">
        <v>71</v>
      </c>
      <c r="N6539" s="18" t="s">
        <v>76</v>
      </c>
      <c r="O6539" s="18" t="s">
        <v>75</v>
      </c>
      <c r="P6539" s="19">
        <v>5650.6688317300004</v>
      </c>
      <c r="Q6539" s="19">
        <v>453272.914399</v>
      </c>
      <c r="R6539" s="20">
        <v>0.70014500000000002</v>
      </c>
      <c r="S6539" s="20">
        <v>6.29983</v>
      </c>
      <c r="T6539" s="20">
        <v>0.30199999999999999</v>
      </c>
      <c r="U6539" s="20">
        <v>0.30499999999999999</v>
      </c>
      <c r="V6539" s="20">
        <f t="shared" si="204"/>
        <v>2.0579501173826</v>
      </c>
      <c r="W6539" s="20">
        <f t="shared" si="205"/>
        <v>18.437628673261003</v>
      </c>
    </row>
    <row r="6540" spans="1:23" x14ac:dyDescent="0.25">
      <c r="A6540" s="18">
        <v>49125</v>
      </c>
      <c r="B6540" s="18">
        <v>49041</v>
      </c>
      <c r="C6540" s="18">
        <v>6430</v>
      </c>
      <c r="D6540" s="18">
        <v>6430</v>
      </c>
      <c r="E6540" s="18" t="s">
        <v>116</v>
      </c>
      <c r="F6540" s="18" t="s">
        <v>117</v>
      </c>
      <c r="G6540" s="19">
        <v>1.6150188730600001E-4</v>
      </c>
      <c r="H6540" s="19">
        <v>6.5357499999999999E-5</v>
      </c>
      <c r="I6540" s="18" t="s">
        <v>79</v>
      </c>
      <c r="J6540" s="18" t="s">
        <v>80</v>
      </c>
      <c r="K6540" s="18">
        <v>16</v>
      </c>
      <c r="L6540" s="18">
        <v>60</v>
      </c>
      <c r="M6540" s="18" t="s">
        <v>71</v>
      </c>
      <c r="N6540" s="18" t="s">
        <v>76</v>
      </c>
      <c r="O6540" s="18" t="s">
        <v>75</v>
      </c>
      <c r="P6540" s="19">
        <v>18.625220564900001</v>
      </c>
      <c r="Q6540" s="19">
        <v>7.0349940541400002</v>
      </c>
      <c r="R6540" s="20">
        <v>0.70014500000000002</v>
      </c>
      <c r="S6540" s="20">
        <v>6.29983</v>
      </c>
      <c r="T6540" s="20">
        <v>0.30199999999999999</v>
      </c>
      <c r="U6540" s="20">
        <v>0.30499999999999999</v>
      </c>
      <c r="V6540" s="20">
        <f t="shared" si="204"/>
        <v>3.1940289332574998E-5</v>
      </c>
      <c r="W6540" s="20">
        <f t="shared" si="205"/>
        <v>2.8616009176137501E-4</v>
      </c>
    </row>
    <row r="6541" spans="1:23" x14ac:dyDescent="0.25">
      <c r="A6541" s="18">
        <v>49126</v>
      </c>
      <c r="B6541" s="18">
        <v>49042</v>
      </c>
      <c r="C6541" s="18">
        <v>6430</v>
      </c>
      <c r="D6541" s="18">
        <v>6430</v>
      </c>
      <c r="E6541" s="18" t="s">
        <v>116</v>
      </c>
      <c r="F6541" s="18" t="s">
        <v>117</v>
      </c>
      <c r="G6541" s="19">
        <v>3.8742482890600001</v>
      </c>
      <c r="H6541" s="19">
        <v>1.56785</v>
      </c>
      <c r="I6541" s="18" t="s">
        <v>79</v>
      </c>
      <c r="J6541" s="18" t="s">
        <v>80</v>
      </c>
      <c r="K6541" s="18">
        <v>16</v>
      </c>
      <c r="L6541" s="18">
        <v>60</v>
      </c>
      <c r="M6541" s="18" t="s">
        <v>71</v>
      </c>
      <c r="N6541" s="18" t="s">
        <v>76</v>
      </c>
      <c r="O6541" s="18" t="s">
        <v>75</v>
      </c>
      <c r="P6541" s="19">
        <v>2576.87844533</v>
      </c>
      <c r="Q6541" s="19">
        <v>168761.58042300001</v>
      </c>
      <c r="R6541" s="20">
        <v>0.70014500000000002</v>
      </c>
      <c r="S6541" s="20">
        <v>6.29983</v>
      </c>
      <c r="T6541" s="20">
        <v>0.30199999999999999</v>
      </c>
      <c r="U6541" s="20">
        <v>0.30499999999999999</v>
      </c>
      <c r="V6541" s="20">
        <f t="shared" si="204"/>
        <v>0.76621019209850005</v>
      </c>
      <c r="W6541" s="20">
        <f t="shared" si="205"/>
        <v>6.8646459835225002</v>
      </c>
    </row>
    <row r="6542" spans="1:23" x14ac:dyDescent="0.25">
      <c r="A6542" s="18">
        <v>49127</v>
      </c>
      <c r="B6542" s="18">
        <v>49043</v>
      </c>
      <c r="C6542" s="18">
        <v>6430</v>
      </c>
      <c r="D6542" s="18">
        <v>6430</v>
      </c>
      <c r="E6542" s="18" t="s">
        <v>116</v>
      </c>
      <c r="F6542" s="18" t="s">
        <v>117</v>
      </c>
      <c r="G6542" s="19">
        <v>1.3189760586099999</v>
      </c>
      <c r="H6542" s="19">
        <v>0.533771</v>
      </c>
      <c r="I6542" s="18" t="s">
        <v>79</v>
      </c>
      <c r="J6542" s="18" t="s">
        <v>80</v>
      </c>
      <c r="K6542" s="18">
        <v>16</v>
      </c>
      <c r="L6542" s="18">
        <v>60</v>
      </c>
      <c r="M6542" s="18" t="s">
        <v>71</v>
      </c>
      <c r="N6542" s="18" t="s">
        <v>76</v>
      </c>
      <c r="O6542" s="18" t="s">
        <v>75</v>
      </c>
      <c r="P6542" s="19">
        <v>1438.3916825900001</v>
      </c>
      <c r="Q6542" s="19">
        <v>57454.367294199998</v>
      </c>
      <c r="R6542" s="20">
        <v>0.70014500000000002</v>
      </c>
      <c r="S6542" s="20">
        <v>6.29983</v>
      </c>
      <c r="T6542" s="20">
        <v>0.30199999999999999</v>
      </c>
      <c r="U6542" s="20">
        <v>0.30499999999999999</v>
      </c>
      <c r="V6542" s="20">
        <f t="shared" si="204"/>
        <v>0.26085453356291</v>
      </c>
      <c r="W6542" s="20">
        <f t="shared" si="205"/>
        <v>2.3370532584563501</v>
      </c>
    </row>
    <row r="6543" spans="1:23" x14ac:dyDescent="0.25">
      <c r="A6543" s="18">
        <v>49128</v>
      </c>
      <c r="B6543" s="18">
        <v>49044</v>
      </c>
      <c r="C6543" s="18">
        <v>6430</v>
      </c>
      <c r="D6543" s="18">
        <v>6430</v>
      </c>
      <c r="E6543" s="18" t="s">
        <v>116</v>
      </c>
      <c r="F6543" s="18" t="s">
        <v>117</v>
      </c>
      <c r="G6543" s="19">
        <v>3.1201945444399999</v>
      </c>
      <c r="H6543" s="19">
        <v>1.2626999999999999</v>
      </c>
      <c r="I6543" s="18" t="s">
        <v>79</v>
      </c>
      <c r="J6543" s="18" t="s">
        <v>80</v>
      </c>
      <c r="K6543" s="18">
        <v>16</v>
      </c>
      <c r="L6543" s="18">
        <v>60</v>
      </c>
      <c r="M6543" s="18" t="s">
        <v>71</v>
      </c>
      <c r="N6543" s="18" t="s">
        <v>76</v>
      </c>
      <c r="O6543" s="18" t="s">
        <v>75</v>
      </c>
      <c r="P6543" s="19">
        <v>1378.4785507900001</v>
      </c>
      <c r="Q6543" s="19">
        <v>135915.13069399999</v>
      </c>
      <c r="R6543" s="20">
        <v>0.70014500000000002</v>
      </c>
      <c r="S6543" s="20">
        <v>6.29983</v>
      </c>
      <c r="T6543" s="20">
        <v>0.30199999999999999</v>
      </c>
      <c r="U6543" s="20">
        <v>0.30499999999999999</v>
      </c>
      <c r="V6543" s="20">
        <f t="shared" si="204"/>
        <v>0.61708301786699993</v>
      </c>
      <c r="W6543" s="20">
        <f t="shared" si="205"/>
        <v>5.5285827619950005</v>
      </c>
    </row>
    <row r="6544" spans="1:23" x14ac:dyDescent="0.25">
      <c r="A6544" s="18">
        <v>49129</v>
      </c>
      <c r="B6544" s="18">
        <v>49045</v>
      </c>
      <c r="C6544" s="18">
        <v>6430</v>
      </c>
      <c r="D6544" s="18">
        <v>6430</v>
      </c>
      <c r="E6544" s="18" t="s">
        <v>116</v>
      </c>
      <c r="F6544" s="18" t="s">
        <v>117</v>
      </c>
      <c r="G6544" s="19">
        <v>6.7624648303299999</v>
      </c>
      <c r="H6544" s="19">
        <v>2.7366700000000002</v>
      </c>
      <c r="I6544" s="18" t="s">
        <v>79</v>
      </c>
      <c r="J6544" s="18" t="s">
        <v>80</v>
      </c>
      <c r="K6544" s="18">
        <v>16</v>
      </c>
      <c r="L6544" s="18">
        <v>60</v>
      </c>
      <c r="M6544" s="18" t="s">
        <v>71</v>
      </c>
      <c r="N6544" s="18" t="s">
        <v>76</v>
      </c>
      <c r="O6544" s="18" t="s">
        <v>75</v>
      </c>
      <c r="P6544" s="19">
        <v>4471.7034908699998</v>
      </c>
      <c r="Q6544" s="19">
        <v>294571.78971899999</v>
      </c>
      <c r="R6544" s="20">
        <v>0.70014500000000002</v>
      </c>
      <c r="S6544" s="20">
        <v>6.29983</v>
      </c>
      <c r="T6544" s="20">
        <v>0.30199999999999999</v>
      </c>
      <c r="U6544" s="20">
        <v>0.30499999999999999</v>
      </c>
      <c r="V6544" s="20">
        <f t="shared" si="204"/>
        <v>1.3374139403707002</v>
      </c>
      <c r="W6544" s="20">
        <f t="shared" si="205"/>
        <v>11.982186257439503</v>
      </c>
    </row>
    <row r="6545" spans="1:23" x14ac:dyDescent="0.25">
      <c r="A6545" s="18">
        <v>49130</v>
      </c>
      <c r="B6545" s="18">
        <v>49046</v>
      </c>
      <c r="C6545" s="18">
        <v>6430</v>
      </c>
      <c r="D6545" s="18">
        <v>6430</v>
      </c>
      <c r="E6545" s="18" t="s">
        <v>116</v>
      </c>
      <c r="F6545" s="18" t="s">
        <v>117</v>
      </c>
      <c r="G6545" s="19">
        <v>1.2770340602900001</v>
      </c>
      <c r="H6545" s="19">
        <v>0.51679699999999995</v>
      </c>
      <c r="I6545" s="18" t="s">
        <v>79</v>
      </c>
      <c r="J6545" s="18" t="s">
        <v>80</v>
      </c>
      <c r="K6545" s="18">
        <v>16</v>
      </c>
      <c r="L6545" s="18">
        <v>60</v>
      </c>
      <c r="M6545" s="18" t="s">
        <v>71</v>
      </c>
      <c r="N6545" s="18" t="s">
        <v>76</v>
      </c>
      <c r="O6545" s="18" t="s">
        <v>75</v>
      </c>
      <c r="P6545" s="19">
        <v>1479.481006</v>
      </c>
      <c r="Q6545" s="19">
        <v>55627.381155499999</v>
      </c>
      <c r="R6545" s="20">
        <v>0.70014500000000002</v>
      </c>
      <c r="S6545" s="20">
        <v>6.29983</v>
      </c>
      <c r="T6545" s="20">
        <v>0.30199999999999999</v>
      </c>
      <c r="U6545" s="20">
        <v>0.30499999999999999</v>
      </c>
      <c r="V6545" s="20">
        <f t="shared" si="204"/>
        <v>0.25255931922436997</v>
      </c>
      <c r="W6545" s="20">
        <f t="shared" si="205"/>
        <v>2.2627346049344501</v>
      </c>
    </row>
    <row r="6546" spans="1:23" x14ac:dyDescent="0.25">
      <c r="A6546" s="18">
        <v>49131</v>
      </c>
      <c r="B6546" s="18">
        <v>49047</v>
      </c>
      <c r="C6546" s="18">
        <v>6430</v>
      </c>
      <c r="D6546" s="18">
        <v>6430</v>
      </c>
      <c r="E6546" s="18" t="s">
        <v>116</v>
      </c>
      <c r="F6546" s="18" t="s">
        <v>117</v>
      </c>
      <c r="G6546" s="19">
        <v>3.5862051092199998</v>
      </c>
      <c r="H6546" s="19">
        <v>1.45129</v>
      </c>
      <c r="I6546" s="18" t="s">
        <v>79</v>
      </c>
      <c r="J6546" s="18" t="s">
        <v>80</v>
      </c>
      <c r="K6546" s="18">
        <v>16</v>
      </c>
      <c r="L6546" s="18">
        <v>60</v>
      </c>
      <c r="M6546" s="18" t="s">
        <v>71</v>
      </c>
      <c r="N6546" s="18" t="s">
        <v>76</v>
      </c>
      <c r="O6546" s="18" t="s">
        <v>75</v>
      </c>
      <c r="P6546" s="19">
        <v>1657.59027859</v>
      </c>
      <c r="Q6546" s="19">
        <v>156214.469698</v>
      </c>
      <c r="R6546" s="20">
        <v>0.70014500000000002</v>
      </c>
      <c r="S6546" s="20">
        <v>6.29983</v>
      </c>
      <c r="T6546" s="20">
        <v>0.30199999999999999</v>
      </c>
      <c r="U6546" s="20">
        <v>0.30499999999999999</v>
      </c>
      <c r="V6546" s="20">
        <f t="shared" si="204"/>
        <v>0.70924717906089996</v>
      </c>
      <c r="W6546" s="20">
        <f t="shared" si="205"/>
        <v>6.3543017950865002</v>
      </c>
    </row>
    <row r="6547" spans="1:23" x14ac:dyDescent="0.25">
      <c r="A6547" s="18">
        <v>49132</v>
      </c>
      <c r="B6547" s="18">
        <v>49048</v>
      </c>
      <c r="C6547" s="18">
        <v>6430</v>
      </c>
      <c r="D6547" s="18">
        <v>6430</v>
      </c>
      <c r="E6547" s="18" t="s">
        <v>116</v>
      </c>
      <c r="F6547" s="18" t="s">
        <v>117</v>
      </c>
      <c r="G6547" s="19">
        <v>2.8260412600999998</v>
      </c>
      <c r="H6547" s="19">
        <v>1.1436599999999999</v>
      </c>
      <c r="I6547" s="18" t="s">
        <v>79</v>
      </c>
      <c r="J6547" s="18" t="s">
        <v>80</v>
      </c>
      <c r="K6547" s="18">
        <v>16</v>
      </c>
      <c r="L6547" s="18">
        <v>60</v>
      </c>
      <c r="M6547" s="18" t="s">
        <v>71</v>
      </c>
      <c r="N6547" s="18" t="s">
        <v>76</v>
      </c>
      <c r="O6547" s="18" t="s">
        <v>75</v>
      </c>
      <c r="P6547" s="19">
        <v>1392.48996431</v>
      </c>
      <c r="Q6547" s="19">
        <v>123101.864881</v>
      </c>
      <c r="R6547" s="20">
        <v>0.70014500000000002</v>
      </c>
      <c r="S6547" s="20">
        <v>6.29983</v>
      </c>
      <c r="T6547" s="20">
        <v>0.30199999999999999</v>
      </c>
      <c r="U6547" s="20">
        <v>0.30499999999999999</v>
      </c>
      <c r="V6547" s="20">
        <f t="shared" si="204"/>
        <v>0.5589080258286</v>
      </c>
      <c r="W6547" s="20">
        <f t="shared" si="205"/>
        <v>5.0073801865709999</v>
      </c>
    </row>
    <row r="6548" spans="1:23" x14ac:dyDescent="0.25">
      <c r="A6548" s="18">
        <v>49133</v>
      </c>
      <c r="B6548" s="18">
        <v>49049</v>
      </c>
      <c r="C6548" s="18">
        <v>6430</v>
      </c>
      <c r="D6548" s="18">
        <v>6430</v>
      </c>
      <c r="E6548" s="18" t="s">
        <v>116</v>
      </c>
      <c r="F6548" s="18" t="s">
        <v>117</v>
      </c>
      <c r="G6548" s="19">
        <v>5.0846021079200003</v>
      </c>
      <c r="H6548" s="19">
        <v>2.0576699999999999</v>
      </c>
      <c r="I6548" s="18" t="s">
        <v>79</v>
      </c>
      <c r="J6548" s="18" t="s">
        <v>80</v>
      </c>
      <c r="K6548" s="18">
        <v>16</v>
      </c>
      <c r="L6548" s="18">
        <v>60</v>
      </c>
      <c r="M6548" s="18" t="s">
        <v>71</v>
      </c>
      <c r="N6548" s="18" t="s">
        <v>76</v>
      </c>
      <c r="O6548" s="18" t="s">
        <v>75</v>
      </c>
      <c r="P6548" s="19">
        <v>2078.7654772599999</v>
      </c>
      <c r="Q6548" s="19">
        <v>221484.38188199999</v>
      </c>
      <c r="R6548" s="20">
        <v>0.70014500000000002</v>
      </c>
      <c r="S6548" s="20">
        <v>6.29983</v>
      </c>
      <c r="T6548" s="20">
        <v>0.30199999999999999</v>
      </c>
      <c r="U6548" s="20">
        <v>0.30499999999999999</v>
      </c>
      <c r="V6548" s="20">
        <f t="shared" si="204"/>
        <v>1.0055858187806999</v>
      </c>
      <c r="W6548" s="20">
        <f t="shared" si="205"/>
        <v>9.0092649812895012</v>
      </c>
    </row>
    <row r="6549" spans="1:23" x14ac:dyDescent="0.25">
      <c r="A6549" s="18">
        <v>49134</v>
      </c>
      <c r="B6549" s="18">
        <v>49050</v>
      </c>
      <c r="C6549" s="18">
        <v>6430</v>
      </c>
      <c r="D6549" s="18">
        <v>6430</v>
      </c>
      <c r="E6549" s="18" t="s">
        <v>116</v>
      </c>
      <c r="F6549" s="18" t="s">
        <v>117</v>
      </c>
      <c r="G6549" s="19">
        <v>3.6001387952199999</v>
      </c>
      <c r="H6549" s="19">
        <v>1.45692</v>
      </c>
      <c r="I6549" s="18" t="s">
        <v>79</v>
      </c>
      <c r="J6549" s="18" t="s">
        <v>80</v>
      </c>
      <c r="K6549" s="18">
        <v>16</v>
      </c>
      <c r="L6549" s="18">
        <v>60</v>
      </c>
      <c r="M6549" s="18" t="s">
        <v>71</v>
      </c>
      <c r="N6549" s="18" t="s">
        <v>76</v>
      </c>
      <c r="O6549" s="18" t="s">
        <v>75</v>
      </c>
      <c r="P6549" s="19">
        <v>2096.6021776699999</v>
      </c>
      <c r="Q6549" s="19">
        <v>156821.41863199999</v>
      </c>
      <c r="R6549" s="20">
        <v>0.70014500000000002</v>
      </c>
      <c r="S6549" s="20">
        <v>6.29983</v>
      </c>
      <c r="T6549" s="20">
        <v>0.30199999999999999</v>
      </c>
      <c r="U6549" s="20">
        <v>0.30499999999999999</v>
      </c>
      <c r="V6549" s="20">
        <f t="shared" si="204"/>
        <v>0.71199856687319996</v>
      </c>
      <c r="W6549" s="20">
        <f t="shared" si="205"/>
        <v>6.3789520849020001</v>
      </c>
    </row>
    <row r="6550" spans="1:23" x14ac:dyDescent="0.25">
      <c r="A6550" s="18">
        <v>49135</v>
      </c>
      <c r="B6550" s="18">
        <v>49051</v>
      </c>
      <c r="C6550" s="18">
        <v>6430</v>
      </c>
      <c r="D6550" s="18">
        <v>6430</v>
      </c>
      <c r="E6550" s="18" t="s">
        <v>116</v>
      </c>
      <c r="F6550" s="18" t="s">
        <v>117</v>
      </c>
      <c r="G6550" s="19">
        <v>2.9163471678500001</v>
      </c>
      <c r="H6550" s="19">
        <v>1.1801999999999999</v>
      </c>
      <c r="I6550" s="18" t="s">
        <v>79</v>
      </c>
      <c r="J6550" s="18" t="s">
        <v>80</v>
      </c>
      <c r="K6550" s="18">
        <v>16</v>
      </c>
      <c r="L6550" s="18">
        <v>60</v>
      </c>
      <c r="M6550" s="18" t="s">
        <v>71</v>
      </c>
      <c r="N6550" s="18" t="s">
        <v>76</v>
      </c>
      <c r="O6550" s="18" t="s">
        <v>75</v>
      </c>
      <c r="P6550" s="19">
        <v>1337.70475867</v>
      </c>
      <c r="Q6550" s="19">
        <v>127035.574488</v>
      </c>
      <c r="R6550" s="20">
        <v>0.70014500000000002</v>
      </c>
      <c r="S6550" s="20">
        <v>6.29983</v>
      </c>
      <c r="T6550" s="20">
        <v>0.30199999999999999</v>
      </c>
      <c r="U6550" s="20">
        <v>0.30499999999999999</v>
      </c>
      <c r="V6550" s="20">
        <f t="shared" si="204"/>
        <v>0.57676516804199995</v>
      </c>
      <c r="W6550" s="20">
        <f t="shared" si="205"/>
        <v>5.1673662593700005</v>
      </c>
    </row>
    <row r="6551" spans="1:23" x14ac:dyDescent="0.25">
      <c r="A6551" s="18">
        <v>49136</v>
      </c>
      <c r="B6551" s="18">
        <v>49052</v>
      </c>
      <c r="C6551" s="18">
        <v>6430</v>
      </c>
      <c r="D6551" s="18">
        <v>6430</v>
      </c>
      <c r="E6551" s="18" t="s">
        <v>116</v>
      </c>
      <c r="F6551" s="18" t="s">
        <v>117</v>
      </c>
      <c r="G6551" s="19">
        <v>4.5280597005500001</v>
      </c>
      <c r="H6551" s="19">
        <v>1.8324400000000001</v>
      </c>
      <c r="I6551" s="18" t="s">
        <v>79</v>
      </c>
      <c r="J6551" s="18" t="s">
        <v>80</v>
      </c>
      <c r="K6551" s="18">
        <v>16</v>
      </c>
      <c r="L6551" s="18">
        <v>60</v>
      </c>
      <c r="M6551" s="18" t="s">
        <v>71</v>
      </c>
      <c r="N6551" s="18" t="s">
        <v>76</v>
      </c>
      <c r="O6551" s="18" t="s">
        <v>75</v>
      </c>
      <c r="P6551" s="19">
        <v>1701.62933692</v>
      </c>
      <c r="Q6551" s="19">
        <v>197241.49158599999</v>
      </c>
      <c r="R6551" s="20">
        <v>0.70014500000000002</v>
      </c>
      <c r="S6551" s="20">
        <v>6.29983</v>
      </c>
      <c r="T6551" s="20">
        <v>0.30199999999999999</v>
      </c>
      <c r="U6551" s="20">
        <v>0.30499999999999999</v>
      </c>
      <c r="V6551" s="20">
        <f t="shared" si="204"/>
        <v>0.89551564525239991</v>
      </c>
      <c r="W6551" s="20">
        <f t="shared" si="205"/>
        <v>8.0231220372140015</v>
      </c>
    </row>
    <row r="6552" spans="1:23" x14ac:dyDescent="0.25">
      <c r="A6552" s="18">
        <v>49137</v>
      </c>
      <c r="B6552" s="18">
        <v>49053</v>
      </c>
      <c r="C6552" s="18">
        <v>6430</v>
      </c>
      <c r="D6552" s="18">
        <v>6430</v>
      </c>
      <c r="E6552" s="18" t="s">
        <v>116</v>
      </c>
      <c r="F6552" s="18" t="s">
        <v>117</v>
      </c>
      <c r="G6552" s="19">
        <v>8.2504961798299998</v>
      </c>
      <c r="H6552" s="19">
        <v>3.3388599999999999</v>
      </c>
      <c r="I6552" s="18" t="s">
        <v>79</v>
      </c>
      <c r="J6552" s="18" t="s">
        <v>80</v>
      </c>
      <c r="K6552" s="18">
        <v>16</v>
      </c>
      <c r="L6552" s="18">
        <v>60</v>
      </c>
      <c r="M6552" s="18" t="s">
        <v>71</v>
      </c>
      <c r="N6552" s="18" t="s">
        <v>76</v>
      </c>
      <c r="O6552" s="18" t="s">
        <v>75</v>
      </c>
      <c r="P6552" s="19">
        <v>3914.6741661400001</v>
      </c>
      <c r="Q6552" s="19">
        <v>359390.17602800002</v>
      </c>
      <c r="R6552" s="20">
        <v>0.70014500000000002</v>
      </c>
      <c r="S6552" s="20">
        <v>6.29983</v>
      </c>
      <c r="T6552" s="20">
        <v>0.30199999999999999</v>
      </c>
      <c r="U6552" s="20">
        <v>0.30499999999999999</v>
      </c>
      <c r="V6552" s="20">
        <f t="shared" si="204"/>
        <v>1.6317049220206001</v>
      </c>
      <c r="W6552" s="20">
        <f t="shared" si="205"/>
        <v>14.618804023691002</v>
      </c>
    </row>
    <row r="6553" spans="1:23" x14ac:dyDescent="0.25">
      <c r="A6553" s="18">
        <v>49138</v>
      </c>
      <c r="B6553" s="18">
        <v>49054</v>
      </c>
      <c r="C6553" s="18">
        <v>6430</v>
      </c>
      <c r="D6553" s="18">
        <v>6430</v>
      </c>
      <c r="E6553" s="18" t="s">
        <v>116</v>
      </c>
      <c r="F6553" s="18" t="s">
        <v>117</v>
      </c>
      <c r="G6553" s="19">
        <v>0.81657018643500001</v>
      </c>
      <c r="H6553" s="19">
        <v>0.33045400000000003</v>
      </c>
      <c r="I6553" s="18" t="s">
        <v>79</v>
      </c>
      <c r="J6553" s="18" t="s">
        <v>80</v>
      </c>
      <c r="K6553" s="18">
        <v>16</v>
      </c>
      <c r="L6553" s="18">
        <v>60</v>
      </c>
      <c r="M6553" s="18" t="s">
        <v>71</v>
      </c>
      <c r="N6553" s="18" t="s">
        <v>76</v>
      </c>
      <c r="O6553" s="18" t="s">
        <v>75</v>
      </c>
      <c r="P6553" s="19">
        <v>684.23867616500002</v>
      </c>
      <c r="Q6553" s="19">
        <v>35569.655042099999</v>
      </c>
      <c r="R6553" s="20">
        <v>0.70014500000000002</v>
      </c>
      <c r="S6553" s="20">
        <v>6.29983</v>
      </c>
      <c r="T6553" s="20">
        <v>0.30199999999999999</v>
      </c>
      <c r="U6553" s="20">
        <v>0.30499999999999999</v>
      </c>
      <c r="V6553" s="20">
        <f t="shared" si="204"/>
        <v>0.16149326964933999</v>
      </c>
      <c r="W6553" s="20">
        <f t="shared" si="205"/>
        <v>1.4468537958599001</v>
      </c>
    </row>
    <row r="6554" spans="1:23" x14ac:dyDescent="0.25">
      <c r="A6554" s="18">
        <v>49139</v>
      </c>
      <c r="B6554" s="18">
        <v>49055</v>
      </c>
      <c r="C6554" s="18">
        <v>6430</v>
      </c>
      <c r="D6554" s="18">
        <v>6430</v>
      </c>
      <c r="E6554" s="18" t="s">
        <v>116</v>
      </c>
      <c r="F6554" s="18" t="s">
        <v>117</v>
      </c>
      <c r="G6554" s="19">
        <v>4.5674961925100002</v>
      </c>
      <c r="H6554" s="19">
        <v>1.8484</v>
      </c>
      <c r="I6554" s="18" t="s">
        <v>79</v>
      </c>
      <c r="J6554" s="18" t="s">
        <v>80</v>
      </c>
      <c r="K6554" s="18">
        <v>16</v>
      </c>
      <c r="L6554" s="18">
        <v>60</v>
      </c>
      <c r="M6554" s="18" t="s">
        <v>71</v>
      </c>
      <c r="N6554" s="18" t="s">
        <v>76</v>
      </c>
      <c r="O6554" s="18" t="s">
        <v>75</v>
      </c>
      <c r="P6554" s="19">
        <v>4485.5920139199998</v>
      </c>
      <c r="Q6554" s="19">
        <v>198959.33830500001</v>
      </c>
      <c r="R6554" s="20">
        <v>0.70014500000000002</v>
      </c>
      <c r="S6554" s="20">
        <v>6.29983</v>
      </c>
      <c r="T6554" s="20">
        <v>0.30199999999999999</v>
      </c>
      <c r="U6554" s="20">
        <v>0.30499999999999999</v>
      </c>
      <c r="V6554" s="20">
        <f t="shared" si="204"/>
        <v>0.90331531656399999</v>
      </c>
      <c r="W6554" s="20">
        <f t="shared" si="205"/>
        <v>8.0930010115400002</v>
      </c>
    </row>
    <row r="6555" spans="1:23" x14ac:dyDescent="0.25">
      <c r="A6555" s="18">
        <v>49140</v>
      </c>
      <c r="B6555" s="18">
        <v>49056</v>
      </c>
      <c r="C6555" s="18">
        <v>6430</v>
      </c>
      <c r="D6555" s="18">
        <v>6430</v>
      </c>
      <c r="E6555" s="18" t="s">
        <v>116</v>
      </c>
      <c r="F6555" s="18" t="s">
        <v>117</v>
      </c>
      <c r="G6555" s="19">
        <v>3.5541046997699999</v>
      </c>
      <c r="H6555" s="19">
        <v>1.4382999999999999</v>
      </c>
      <c r="I6555" s="18" t="s">
        <v>79</v>
      </c>
      <c r="J6555" s="18" t="s">
        <v>80</v>
      </c>
      <c r="K6555" s="18">
        <v>16</v>
      </c>
      <c r="L6555" s="18">
        <v>60</v>
      </c>
      <c r="M6555" s="18" t="s">
        <v>71</v>
      </c>
      <c r="N6555" s="18" t="s">
        <v>76</v>
      </c>
      <c r="O6555" s="18" t="s">
        <v>75</v>
      </c>
      <c r="P6555" s="19">
        <v>1619.6558258800001</v>
      </c>
      <c r="Q6555" s="19">
        <v>154816.18145500001</v>
      </c>
      <c r="R6555" s="20">
        <v>0.70014500000000002</v>
      </c>
      <c r="S6555" s="20">
        <v>6.29983</v>
      </c>
      <c r="T6555" s="20">
        <v>0.30199999999999999</v>
      </c>
      <c r="U6555" s="20">
        <v>0.30499999999999999</v>
      </c>
      <c r="V6555" s="20">
        <f t="shared" si="204"/>
        <v>0.70289895034299998</v>
      </c>
      <c r="W6555" s="20">
        <f t="shared" si="205"/>
        <v>6.2974266148550004</v>
      </c>
    </row>
    <row r="6556" spans="1:23" x14ac:dyDescent="0.25">
      <c r="A6556" s="18">
        <v>49141</v>
      </c>
      <c r="B6556" s="18">
        <v>49057</v>
      </c>
      <c r="C6556" s="18">
        <v>6430</v>
      </c>
      <c r="D6556" s="18">
        <v>6430</v>
      </c>
      <c r="E6556" s="18" t="s">
        <v>116</v>
      </c>
      <c r="F6556" s="18" t="s">
        <v>117</v>
      </c>
      <c r="G6556" s="19">
        <v>4.3986766507899997</v>
      </c>
      <c r="H6556" s="19">
        <v>1.7800800000000001</v>
      </c>
      <c r="I6556" s="18" t="s">
        <v>79</v>
      </c>
      <c r="J6556" s="18" t="s">
        <v>80</v>
      </c>
      <c r="K6556" s="18">
        <v>16</v>
      </c>
      <c r="L6556" s="18">
        <v>60</v>
      </c>
      <c r="M6556" s="18" t="s">
        <v>71</v>
      </c>
      <c r="N6556" s="18" t="s">
        <v>76</v>
      </c>
      <c r="O6556" s="18" t="s">
        <v>75</v>
      </c>
      <c r="P6556" s="19">
        <v>2156.9417745999999</v>
      </c>
      <c r="Q6556" s="19">
        <v>191605.588483</v>
      </c>
      <c r="R6556" s="20">
        <v>0.70014500000000002</v>
      </c>
      <c r="S6556" s="20">
        <v>6.29983</v>
      </c>
      <c r="T6556" s="20">
        <v>0.30199999999999999</v>
      </c>
      <c r="U6556" s="20">
        <v>0.30499999999999999</v>
      </c>
      <c r="V6556" s="20">
        <f t="shared" si="204"/>
        <v>0.86992724989679993</v>
      </c>
      <c r="W6556" s="20">
        <f t="shared" si="205"/>
        <v>7.7938699635480013</v>
      </c>
    </row>
    <row r="6557" spans="1:23" x14ac:dyDescent="0.25">
      <c r="A6557" s="18">
        <v>49142</v>
      </c>
      <c r="B6557" s="18">
        <v>49058</v>
      </c>
      <c r="C6557" s="18">
        <v>6430</v>
      </c>
      <c r="D6557" s="18">
        <v>6430</v>
      </c>
      <c r="E6557" s="18" t="s">
        <v>116</v>
      </c>
      <c r="F6557" s="18" t="s">
        <v>117</v>
      </c>
      <c r="G6557" s="19">
        <v>10.385071354800001</v>
      </c>
      <c r="H6557" s="19">
        <v>4.2026899999999996</v>
      </c>
      <c r="I6557" s="18" t="s">
        <v>79</v>
      </c>
      <c r="J6557" s="18" t="s">
        <v>80</v>
      </c>
      <c r="K6557" s="18">
        <v>16</v>
      </c>
      <c r="L6557" s="18">
        <v>60</v>
      </c>
      <c r="M6557" s="18" t="s">
        <v>71</v>
      </c>
      <c r="N6557" s="18" t="s">
        <v>76</v>
      </c>
      <c r="O6557" s="18" t="s">
        <v>75</v>
      </c>
      <c r="P6557" s="19">
        <v>2909.1267359100002</v>
      </c>
      <c r="Q6557" s="19">
        <v>452371.89872400003</v>
      </c>
      <c r="R6557" s="20">
        <v>0.70014500000000002</v>
      </c>
      <c r="S6557" s="20">
        <v>6.29983</v>
      </c>
      <c r="T6557" s="20">
        <v>0.30199999999999999</v>
      </c>
      <c r="U6557" s="20">
        <v>0.30499999999999999</v>
      </c>
      <c r="V6557" s="20">
        <f t="shared" si="204"/>
        <v>2.0538596882548998</v>
      </c>
      <c r="W6557" s="20">
        <f t="shared" si="205"/>
        <v>18.400981617176498</v>
      </c>
    </row>
    <row r="6558" spans="1:23" x14ac:dyDescent="0.25">
      <c r="A6558" s="18">
        <v>49143</v>
      </c>
      <c r="B6558" s="18">
        <v>49059</v>
      </c>
      <c r="C6558" s="18">
        <v>6430</v>
      </c>
      <c r="D6558" s="18">
        <v>6430</v>
      </c>
      <c r="E6558" s="18" t="s">
        <v>116</v>
      </c>
      <c r="F6558" s="18" t="s">
        <v>117</v>
      </c>
      <c r="G6558" s="19">
        <v>43.507261667199998</v>
      </c>
      <c r="H6558" s="19">
        <v>17.6068</v>
      </c>
      <c r="I6558" s="18" t="s">
        <v>79</v>
      </c>
      <c r="J6558" s="18" t="s">
        <v>80</v>
      </c>
      <c r="K6558" s="18">
        <v>16</v>
      </c>
      <c r="L6558" s="18">
        <v>60</v>
      </c>
      <c r="M6558" s="18" t="s">
        <v>71</v>
      </c>
      <c r="N6558" s="18" t="s">
        <v>76</v>
      </c>
      <c r="O6558" s="18" t="s">
        <v>75</v>
      </c>
      <c r="P6558" s="19">
        <v>8521.4825993800005</v>
      </c>
      <c r="Q6558" s="19">
        <v>1895168.73752</v>
      </c>
      <c r="R6558" s="20">
        <v>0.70014500000000002</v>
      </c>
      <c r="S6558" s="20">
        <v>6.29983</v>
      </c>
      <c r="T6558" s="20">
        <v>0.30199999999999999</v>
      </c>
      <c r="U6558" s="20">
        <v>0.30499999999999999</v>
      </c>
      <c r="V6558" s="20">
        <f t="shared" si="204"/>
        <v>8.6044644642280002</v>
      </c>
      <c r="W6558" s="20">
        <f t="shared" si="205"/>
        <v>77.089293556580017</v>
      </c>
    </row>
    <row r="6559" spans="1:23" x14ac:dyDescent="0.25">
      <c r="A6559" s="18">
        <v>49144</v>
      </c>
      <c r="B6559" s="18">
        <v>49060</v>
      </c>
      <c r="C6559" s="18">
        <v>6430</v>
      </c>
      <c r="D6559" s="18">
        <v>6430</v>
      </c>
      <c r="E6559" s="18" t="s">
        <v>116</v>
      </c>
      <c r="F6559" s="18" t="s">
        <v>117</v>
      </c>
      <c r="G6559" s="19">
        <v>9.90121925445</v>
      </c>
      <c r="H6559" s="19">
        <v>4.0068799999999998</v>
      </c>
      <c r="I6559" s="18" t="s">
        <v>79</v>
      </c>
      <c r="J6559" s="18" t="s">
        <v>80</v>
      </c>
      <c r="K6559" s="18">
        <v>16</v>
      </c>
      <c r="L6559" s="18">
        <v>60</v>
      </c>
      <c r="M6559" s="18" t="s">
        <v>71</v>
      </c>
      <c r="N6559" s="18" t="s">
        <v>76</v>
      </c>
      <c r="O6559" s="18" t="s">
        <v>75</v>
      </c>
      <c r="P6559" s="19">
        <v>3009.3987162100002</v>
      </c>
      <c r="Q6559" s="19">
        <v>431295.38553700002</v>
      </c>
      <c r="R6559" s="20">
        <v>0.70014500000000002</v>
      </c>
      <c r="S6559" s="20">
        <v>6.29983</v>
      </c>
      <c r="T6559" s="20">
        <v>0.30199999999999999</v>
      </c>
      <c r="U6559" s="20">
        <v>0.30499999999999999</v>
      </c>
      <c r="V6559" s="20">
        <f t="shared" si="204"/>
        <v>1.9581671043247999</v>
      </c>
      <c r="W6559" s="20">
        <f t="shared" si="205"/>
        <v>17.543650667128002</v>
      </c>
    </row>
    <row r="6560" spans="1:23" x14ac:dyDescent="0.25">
      <c r="A6560" s="18">
        <v>49145</v>
      </c>
      <c r="B6560" s="18">
        <v>49061</v>
      </c>
      <c r="C6560" s="18">
        <v>6430</v>
      </c>
      <c r="D6560" s="18">
        <v>6430</v>
      </c>
      <c r="E6560" s="18" t="s">
        <v>116</v>
      </c>
      <c r="F6560" s="18" t="s">
        <v>117</v>
      </c>
      <c r="G6560" s="19">
        <v>0.55291541581899994</v>
      </c>
      <c r="H6560" s="19">
        <v>0.22375700000000001</v>
      </c>
      <c r="I6560" s="18" t="s">
        <v>79</v>
      </c>
      <c r="J6560" s="18" t="s">
        <v>80</v>
      </c>
      <c r="K6560" s="18">
        <v>16</v>
      </c>
      <c r="L6560" s="18">
        <v>60</v>
      </c>
      <c r="M6560" s="18" t="s">
        <v>71</v>
      </c>
      <c r="N6560" s="18" t="s">
        <v>76</v>
      </c>
      <c r="O6560" s="18" t="s">
        <v>75</v>
      </c>
      <c r="P6560" s="19">
        <v>924.37577149699996</v>
      </c>
      <c r="Q6560" s="19">
        <v>24084.899173999998</v>
      </c>
      <c r="R6560" s="20">
        <v>0.70014500000000002</v>
      </c>
      <c r="S6560" s="20">
        <v>6.29983</v>
      </c>
      <c r="T6560" s="20">
        <v>0.30199999999999999</v>
      </c>
      <c r="U6560" s="20">
        <v>0.30499999999999999</v>
      </c>
      <c r="V6560" s="20">
        <f t="shared" si="204"/>
        <v>0.10935031664597</v>
      </c>
      <c r="W6560" s="20">
        <f t="shared" si="205"/>
        <v>0.97969358761045011</v>
      </c>
    </row>
    <row r="6561" spans="1:23" x14ac:dyDescent="0.25">
      <c r="A6561" s="18">
        <v>49146</v>
      </c>
      <c r="B6561" s="18">
        <v>49062</v>
      </c>
      <c r="C6561" s="18">
        <v>6430</v>
      </c>
      <c r="D6561" s="18">
        <v>6430</v>
      </c>
      <c r="E6561" s="18" t="s">
        <v>116</v>
      </c>
      <c r="F6561" s="18" t="s">
        <v>117</v>
      </c>
      <c r="G6561" s="19">
        <v>0.69805894508300004</v>
      </c>
      <c r="H6561" s="19">
        <v>0.28249400000000002</v>
      </c>
      <c r="I6561" s="18" t="s">
        <v>79</v>
      </c>
      <c r="J6561" s="18" t="s">
        <v>80</v>
      </c>
      <c r="K6561" s="18">
        <v>16</v>
      </c>
      <c r="L6561" s="18">
        <v>60</v>
      </c>
      <c r="M6561" s="18" t="s">
        <v>71</v>
      </c>
      <c r="N6561" s="18" t="s">
        <v>76</v>
      </c>
      <c r="O6561" s="18" t="s">
        <v>75</v>
      </c>
      <c r="P6561" s="19">
        <v>855.68156381599999</v>
      </c>
      <c r="Q6561" s="19">
        <v>30407.326018899999</v>
      </c>
      <c r="R6561" s="20">
        <v>0.70014500000000002</v>
      </c>
      <c r="S6561" s="20">
        <v>6.29983</v>
      </c>
      <c r="T6561" s="20">
        <v>0.30199999999999999</v>
      </c>
      <c r="U6561" s="20">
        <v>0.30499999999999999</v>
      </c>
      <c r="V6561" s="20">
        <f t="shared" si="204"/>
        <v>0.13805515961774001</v>
      </c>
      <c r="W6561" s="20">
        <f t="shared" si="205"/>
        <v>1.2368666023339003</v>
      </c>
    </row>
    <row r="6562" spans="1:23" x14ac:dyDescent="0.25">
      <c r="A6562" s="18">
        <v>49147</v>
      </c>
      <c r="B6562" s="18">
        <v>49063</v>
      </c>
      <c r="C6562" s="18">
        <v>6430</v>
      </c>
      <c r="D6562" s="18">
        <v>6430</v>
      </c>
      <c r="E6562" s="18" t="s">
        <v>116</v>
      </c>
      <c r="F6562" s="18" t="s">
        <v>117</v>
      </c>
      <c r="G6562" s="19">
        <v>2.3473481556300002</v>
      </c>
      <c r="H6562" s="19">
        <v>0.94993799999999995</v>
      </c>
      <c r="I6562" s="18" t="s">
        <v>79</v>
      </c>
      <c r="J6562" s="18" t="s">
        <v>80</v>
      </c>
      <c r="K6562" s="18">
        <v>16</v>
      </c>
      <c r="L6562" s="18">
        <v>60</v>
      </c>
      <c r="M6562" s="18" t="s">
        <v>71</v>
      </c>
      <c r="N6562" s="18" t="s">
        <v>76</v>
      </c>
      <c r="O6562" s="18" t="s">
        <v>75</v>
      </c>
      <c r="P6562" s="19">
        <v>1211.8591451</v>
      </c>
      <c r="Q6562" s="19">
        <v>102250.076657</v>
      </c>
      <c r="R6562" s="20">
        <v>0.70014500000000002</v>
      </c>
      <c r="S6562" s="20">
        <v>6.29983</v>
      </c>
      <c r="T6562" s="20">
        <v>0.30199999999999999</v>
      </c>
      <c r="U6562" s="20">
        <v>0.30499999999999999</v>
      </c>
      <c r="V6562" s="20">
        <f t="shared" si="204"/>
        <v>0.46423585002497997</v>
      </c>
      <c r="W6562" s="20">
        <f t="shared" si="205"/>
        <v>4.1591912978253003</v>
      </c>
    </row>
    <row r="6563" spans="1:23" x14ac:dyDescent="0.25">
      <c r="A6563" s="18">
        <v>49148</v>
      </c>
      <c r="B6563" s="18">
        <v>49064</v>
      </c>
      <c r="C6563" s="18">
        <v>6430</v>
      </c>
      <c r="D6563" s="18">
        <v>6430</v>
      </c>
      <c r="E6563" s="18" t="s">
        <v>116</v>
      </c>
      <c r="F6563" s="18" t="s">
        <v>117</v>
      </c>
      <c r="G6563" s="19">
        <v>430.14688196200001</v>
      </c>
      <c r="H6563" s="19">
        <v>174.07400000000001</v>
      </c>
      <c r="I6563" s="18" t="s">
        <v>79</v>
      </c>
      <c r="J6563" s="18" t="s">
        <v>80</v>
      </c>
      <c r="K6563" s="18">
        <v>16</v>
      </c>
      <c r="L6563" s="18">
        <v>60</v>
      </c>
      <c r="M6563" s="18" t="s">
        <v>71</v>
      </c>
      <c r="N6563" s="18" t="s">
        <v>76</v>
      </c>
      <c r="O6563" s="18" t="s">
        <v>75</v>
      </c>
      <c r="P6563" s="19">
        <v>108919.448453</v>
      </c>
      <c r="Q6563" s="19">
        <v>18737123.229600001</v>
      </c>
      <c r="R6563" s="20">
        <v>0.70014500000000002</v>
      </c>
      <c r="S6563" s="20">
        <v>6.29983</v>
      </c>
      <c r="T6563" s="20">
        <v>0.30199999999999999</v>
      </c>
      <c r="U6563" s="20">
        <v>0.30499999999999999</v>
      </c>
      <c r="V6563" s="20">
        <f t="shared" si="204"/>
        <v>85.070174429540003</v>
      </c>
      <c r="W6563" s="20">
        <f t="shared" si="205"/>
        <v>762.16244215690006</v>
      </c>
    </row>
    <row r="6564" spans="1:23" x14ac:dyDescent="0.25">
      <c r="A6564" s="18">
        <v>49149</v>
      </c>
      <c r="B6564" s="18">
        <v>49065</v>
      </c>
      <c r="C6564" s="18">
        <v>6430</v>
      </c>
      <c r="D6564" s="18">
        <v>6430</v>
      </c>
      <c r="E6564" s="18" t="s">
        <v>116</v>
      </c>
      <c r="F6564" s="18" t="s">
        <v>117</v>
      </c>
      <c r="G6564" s="19">
        <v>12.112283718300001</v>
      </c>
      <c r="H6564" s="19">
        <v>4.9016700000000002</v>
      </c>
      <c r="I6564" s="18" t="s">
        <v>79</v>
      </c>
      <c r="J6564" s="18" t="s">
        <v>80</v>
      </c>
      <c r="K6564" s="18">
        <v>16</v>
      </c>
      <c r="L6564" s="18">
        <v>60</v>
      </c>
      <c r="M6564" s="18" t="s">
        <v>71</v>
      </c>
      <c r="N6564" s="18" t="s">
        <v>76</v>
      </c>
      <c r="O6564" s="18" t="s">
        <v>75</v>
      </c>
      <c r="P6564" s="19">
        <v>3887.92420498</v>
      </c>
      <c r="Q6564" s="19">
        <v>527608.96832300001</v>
      </c>
      <c r="R6564" s="20">
        <v>0.70014500000000002</v>
      </c>
      <c r="S6564" s="20">
        <v>6.29983</v>
      </c>
      <c r="T6564" s="20">
        <v>0.30199999999999999</v>
      </c>
      <c r="U6564" s="20">
        <v>0.30499999999999999</v>
      </c>
      <c r="V6564" s="20">
        <f t="shared" si="204"/>
        <v>2.3954520600206997</v>
      </c>
      <c r="W6564" s="20">
        <f t="shared" si="205"/>
        <v>21.461382962689502</v>
      </c>
    </row>
    <row r="6565" spans="1:23" x14ac:dyDescent="0.25">
      <c r="A6565" s="18">
        <v>49150</v>
      </c>
      <c r="B6565" s="18">
        <v>49066</v>
      </c>
      <c r="C6565" s="18">
        <v>6430</v>
      </c>
      <c r="D6565" s="18">
        <v>6430</v>
      </c>
      <c r="E6565" s="18" t="s">
        <v>116</v>
      </c>
      <c r="F6565" s="18" t="s">
        <v>117</v>
      </c>
      <c r="G6565" s="19">
        <v>3.9737254476100001</v>
      </c>
      <c r="H6565" s="19">
        <v>1.6081099999999999</v>
      </c>
      <c r="I6565" s="18" t="s">
        <v>79</v>
      </c>
      <c r="J6565" s="18" t="s">
        <v>80</v>
      </c>
      <c r="K6565" s="18">
        <v>16</v>
      </c>
      <c r="L6565" s="18">
        <v>60</v>
      </c>
      <c r="M6565" s="18" t="s">
        <v>71</v>
      </c>
      <c r="N6565" s="18" t="s">
        <v>76</v>
      </c>
      <c r="O6565" s="18" t="s">
        <v>75</v>
      </c>
      <c r="P6565" s="19">
        <v>2595.4962246700002</v>
      </c>
      <c r="Q6565" s="19">
        <v>173094.78811600001</v>
      </c>
      <c r="R6565" s="20">
        <v>0.70014500000000002</v>
      </c>
      <c r="S6565" s="20">
        <v>6.29983</v>
      </c>
      <c r="T6565" s="20">
        <v>0.30199999999999999</v>
      </c>
      <c r="U6565" s="20">
        <v>0.30499999999999999</v>
      </c>
      <c r="V6565" s="20">
        <f t="shared" si="204"/>
        <v>0.78588530281309987</v>
      </c>
      <c r="W6565" s="20">
        <f t="shared" si="205"/>
        <v>7.0409196368034994</v>
      </c>
    </row>
    <row r="6566" spans="1:23" x14ac:dyDescent="0.25">
      <c r="A6566" s="18">
        <v>49151</v>
      </c>
      <c r="B6566" s="18">
        <v>49067</v>
      </c>
      <c r="C6566" s="18">
        <v>6430</v>
      </c>
      <c r="D6566" s="18">
        <v>6430</v>
      </c>
      <c r="E6566" s="18" t="s">
        <v>116</v>
      </c>
      <c r="F6566" s="18" t="s">
        <v>117</v>
      </c>
      <c r="G6566" s="19">
        <v>0.88145002750900003</v>
      </c>
      <c r="H6566" s="19">
        <v>0.35671000000000003</v>
      </c>
      <c r="I6566" s="18" t="s">
        <v>79</v>
      </c>
      <c r="J6566" s="18" t="s">
        <v>80</v>
      </c>
      <c r="K6566" s="18">
        <v>16</v>
      </c>
      <c r="L6566" s="18">
        <v>60</v>
      </c>
      <c r="M6566" s="18" t="s">
        <v>71</v>
      </c>
      <c r="N6566" s="18" t="s">
        <v>76</v>
      </c>
      <c r="O6566" s="18" t="s">
        <v>75</v>
      </c>
      <c r="P6566" s="19">
        <v>851.33822167699998</v>
      </c>
      <c r="Q6566" s="19">
        <v>38395.809614400001</v>
      </c>
      <c r="R6566" s="20">
        <v>0.70014500000000002</v>
      </c>
      <c r="S6566" s="20">
        <v>6.29983</v>
      </c>
      <c r="T6566" s="20">
        <v>0.30199999999999999</v>
      </c>
      <c r="U6566" s="20">
        <v>0.30499999999999999</v>
      </c>
      <c r="V6566" s="20">
        <f t="shared" si="204"/>
        <v>0.17432460861910001</v>
      </c>
      <c r="W6566" s="20">
        <f t="shared" si="205"/>
        <v>1.5618125897135002</v>
      </c>
    </row>
    <row r="6567" spans="1:23" x14ac:dyDescent="0.25">
      <c r="A6567" s="18">
        <v>49152</v>
      </c>
      <c r="B6567" s="18">
        <v>49068</v>
      </c>
      <c r="C6567" s="18">
        <v>6430</v>
      </c>
      <c r="D6567" s="18">
        <v>6430</v>
      </c>
      <c r="E6567" s="18" t="s">
        <v>116</v>
      </c>
      <c r="F6567" s="18" t="s">
        <v>117</v>
      </c>
      <c r="G6567" s="19">
        <v>3.1874259759300001</v>
      </c>
      <c r="H6567" s="19">
        <v>1.2899099999999999</v>
      </c>
      <c r="I6567" s="18" t="s">
        <v>79</v>
      </c>
      <c r="J6567" s="18" t="s">
        <v>80</v>
      </c>
      <c r="K6567" s="18">
        <v>16</v>
      </c>
      <c r="L6567" s="18">
        <v>60</v>
      </c>
      <c r="M6567" s="18" t="s">
        <v>71</v>
      </c>
      <c r="N6567" s="18" t="s">
        <v>76</v>
      </c>
      <c r="O6567" s="18" t="s">
        <v>75</v>
      </c>
      <c r="P6567" s="19">
        <v>1426.62127377</v>
      </c>
      <c r="Q6567" s="19">
        <v>138843.72013599999</v>
      </c>
      <c r="R6567" s="20">
        <v>0.70014500000000002</v>
      </c>
      <c r="S6567" s="20">
        <v>6.29983</v>
      </c>
      <c r="T6567" s="20">
        <v>0.30199999999999999</v>
      </c>
      <c r="U6567" s="20">
        <v>0.30499999999999999</v>
      </c>
      <c r="V6567" s="20">
        <f t="shared" si="204"/>
        <v>0.63038057779109991</v>
      </c>
      <c r="W6567" s="20">
        <f t="shared" si="205"/>
        <v>5.6477185321334993</v>
      </c>
    </row>
    <row r="6568" spans="1:23" x14ac:dyDescent="0.25">
      <c r="A6568" s="18">
        <v>49153</v>
      </c>
      <c r="B6568" s="18">
        <v>49069</v>
      </c>
      <c r="C6568" s="18">
        <v>6430</v>
      </c>
      <c r="D6568" s="18">
        <v>6430</v>
      </c>
      <c r="E6568" s="18" t="s">
        <v>116</v>
      </c>
      <c r="F6568" s="18" t="s">
        <v>117</v>
      </c>
      <c r="G6568" s="19">
        <v>0.56176630137899997</v>
      </c>
      <c r="H6568" s="19">
        <v>0.22733900000000001</v>
      </c>
      <c r="I6568" s="18" t="s">
        <v>79</v>
      </c>
      <c r="J6568" s="18" t="s">
        <v>80</v>
      </c>
      <c r="K6568" s="18">
        <v>16</v>
      </c>
      <c r="L6568" s="18">
        <v>60</v>
      </c>
      <c r="M6568" s="18" t="s">
        <v>71</v>
      </c>
      <c r="N6568" s="18" t="s">
        <v>76</v>
      </c>
      <c r="O6568" s="18" t="s">
        <v>75</v>
      </c>
      <c r="P6568" s="19">
        <v>679.27876081900001</v>
      </c>
      <c r="Q6568" s="19">
        <v>24470.4422065</v>
      </c>
      <c r="R6568" s="20">
        <v>0.70014500000000002</v>
      </c>
      <c r="S6568" s="20">
        <v>6.29983</v>
      </c>
      <c r="T6568" s="20">
        <v>0.30199999999999999</v>
      </c>
      <c r="U6568" s="20">
        <v>0.30499999999999999</v>
      </c>
      <c r="V6568" s="20">
        <f t="shared" si="204"/>
        <v>0.11110084438019001</v>
      </c>
      <c r="W6568" s="20">
        <f t="shared" si="205"/>
        <v>0.9953769513971501</v>
      </c>
    </row>
    <row r="6569" spans="1:23" x14ac:dyDescent="0.25">
      <c r="A6569" s="18">
        <v>49154</v>
      </c>
      <c r="B6569" s="18">
        <v>49070</v>
      </c>
      <c r="C6569" s="18">
        <v>6430</v>
      </c>
      <c r="D6569" s="18">
        <v>6430</v>
      </c>
      <c r="E6569" s="18" t="s">
        <v>116</v>
      </c>
      <c r="F6569" s="18" t="s">
        <v>117</v>
      </c>
      <c r="G6569" s="19">
        <v>19.575974507400002</v>
      </c>
      <c r="H6569" s="19">
        <v>7.9221199999999996</v>
      </c>
      <c r="I6569" s="18" t="s">
        <v>79</v>
      </c>
      <c r="J6569" s="18" t="s">
        <v>80</v>
      </c>
      <c r="K6569" s="18">
        <v>16</v>
      </c>
      <c r="L6569" s="18">
        <v>60</v>
      </c>
      <c r="M6569" s="18" t="s">
        <v>71</v>
      </c>
      <c r="N6569" s="18" t="s">
        <v>76</v>
      </c>
      <c r="O6569" s="18" t="s">
        <v>75</v>
      </c>
      <c r="P6569" s="19">
        <v>5427.5537227100003</v>
      </c>
      <c r="Q6569" s="19">
        <v>852726.03862999997</v>
      </c>
      <c r="R6569" s="20">
        <v>0.70014500000000002</v>
      </c>
      <c r="S6569" s="20">
        <v>6.29983</v>
      </c>
      <c r="T6569" s="20">
        <v>0.30199999999999999</v>
      </c>
      <c r="U6569" s="20">
        <v>0.30499999999999999</v>
      </c>
      <c r="V6569" s="20">
        <f t="shared" si="204"/>
        <v>3.8715496297651995</v>
      </c>
      <c r="W6569" s="20">
        <f t="shared" si="205"/>
        <v>34.686066421522</v>
      </c>
    </row>
    <row r="6570" spans="1:23" x14ac:dyDescent="0.25">
      <c r="A6570" s="18">
        <v>49155</v>
      </c>
      <c r="B6570" s="18">
        <v>49071</v>
      </c>
      <c r="C6570" s="18">
        <v>6430</v>
      </c>
      <c r="D6570" s="18">
        <v>6430</v>
      </c>
      <c r="E6570" s="18" t="s">
        <v>116</v>
      </c>
      <c r="F6570" s="18" t="s">
        <v>117</v>
      </c>
      <c r="G6570" s="19">
        <v>4.5019812987799996</v>
      </c>
      <c r="H6570" s="19">
        <v>1.82189</v>
      </c>
      <c r="I6570" s="18" t="s">
        <v>79</v>
      </c>
      <c r="J6570" s="18" t="s">
        <v>80</v>
      </c>
      <c r="K6570" s="18">
        <v>16</v>
      </c>
      <c r="L6570" s="18">
        <v>60</v>
      </c>
      <c r="M6570" s="18" t="s">
        <v>71</v>
      </c>
      <c r="N6570" s="18" t="s">
        <v>76</v>
      </c>
      <c r="O6570" s="18" t="s">
        <v>75</v>
      </c>
      <c r="P6570" s="19">
        <v>2127.55988045</v>
      </c>
      <c r="Q6570" s="19">
        <v>196105.520953</v>
      </c>
      <c r="R6570" s="20">
        <v>0.70014500000000002</v>
      </c>
      <c r="S6570" s="20">
        <v>6.29983</v>
      </c>
      <c r="T6570" s="20">
        <v>0.30199999999999999</v>
      </c>
      <c r="U6570" s="20">
        <v>0.30499999999999999</v>
      </c>
      <c r="V6570" s="20">
        <f t="shared" si="204"/>
        <v>0.89035984748689989</v>
      </c>
      <c r="W6570" s="20">
        <f t="shared" si="205"/>
        <v>7.9769301086965001</v>
      </c>
    </row>
    <row r="6571" spans="1:23" x14ac:dyDescent="0.25">
      <c r="A6571" s="18">
        <v>49156</v>
      </c>
      <c r="B6571" s="18">
        <v>49072</v>
      </c>
      <c r="C6571" s="18">
        <v>6430</v>
      </c>
      <c r="D6571" s="18">
        <v>6430</v>
      </c>
      <c r="E6571" s="18" t="s">
        <v>116</v>
      </c>
      <c r="F6571" s="18" t="s">
        <v>117</v>
      </c>
      <c r="G6571" s="19">
        <v>2.3157436701599998</v>
      </c>
      <c r="H6571" s="19">
        <v>0.93714799999999998</v>
      </c>
      <c r="I6571" s="18" t="s">
        <v>79</v>
      </c>
      <c r="J6571" s="18" t="s">
        <v>80</v>
      </c>
      <c r="K6571" s="18">
        <v>16</v>
      </c>
      <c r="L6571" s="18">
        <v>60</v>
      </c>
      <c r="M6571" s="18" t="s">
        <v>71</v>
      </c>
      <c r="N6571" s="18" t="s">
        <v>76</v>
      </c>
      <c r="O6571" s="18" t="s">
        <v>75</v>
      </c>
      <c r="P6571" s="19">
        <v>1381.5763558799999</v>
      </c>
      <c r="Q6571" s="19">
        <v>100873.390778</v>
      </c>
      <c r="R6571" s="20">
        <v>0.70014500000000002</v>
      </c>
      <c r="S6571" s="20">
        <v>6.29983</v>
      </c>
      <c r="T6571" s="20">
        <v>0.30199999999999999</v>
      </c>
      <c r="U6571" s="20">
        <v>0.30499999999999999</v>
      </c>
      <c r="V6571" s="20">
        <f t="shared" si="204"/>
        <v>0.45798536154907993</v>
      </c>
      <c r="W6571" s="20">
        <f t="shared" si="205"/>
        <v>4.1031917939638003</v>
      </c>
    </row>
    <row r="6572" spans="1:23" x14ac:dyDescent="0.25">
      <c r="A6572" s="18">
        <v>49157</v>
      </c>
      <c r="B6572" s="18">
        <v>49073</v>
      </c>
      <c r="C6572" s="18">
        <v>6430</v>
      </c>
      <c r="D6572" s="18">
        <v>6430</v>
      </c>
      <c r="E6572" s="18" t="s">
        <v>116</v>
      </c>
      <c r="F6572" s="18" t="s">
        <v>117</v>
      </c>
      <c r="G6572" s="19">
        <v>5.6031188812900004</v>
      </c>
      <c r="H6572" s="19">
        <v>2.2675000000000001</v>
      </c>
      <c r="I6572" s="18" t="s">
        <v>79</v>
      </c>
      <c r="J6572" s="18" t="s">
        <v>80</v>
      </c>
      <c r="K6572" s="18">
        <v>16</v>
      </c>
      <c r="L6572" s="18">
        <v>60</v>
      </c>
      <c r="M6572" s="18" t="s">
        <v>71</v>
      </c>
      <c r="N6572" s="18" t="s">
        <v>76</v>
      </c>
      <c r="O6572" s="18" t="s">
        <v>75</v>
      </c>
      <c r="P6572" s="19">
        <v>2170.3217592599999</v>
      </c>
      <c r="Q6572" s="19">
        <v>244070.88218300001</v>
      </c>
      <c r="R6572" s="20">
        <v>0.70014500000000002</v>
      </c>
      <c r="S6572" s="20">
        <v>6.29983</v>
      </c>
      <c r="T6572" s="20">
        <v>0.30199999999999999</v>
      </c>
      <c r="U6572" s="20">
        <v>0.30499999999999999</v>
      </c>
      <c r="V6572" s="20">
        <f t="shared" si="204"/>
        <v>1.108129993675</v>
      </c>
      <c r="W6572" s="20">
        <f t="shared" si="205"/>
        <v>9.927980844875</v>
      </c>
    </row>
    <row r="6573" spans="1:23" x14ac:dyDescent="0.25">
      <c r="A6573" s="18">
        <v>49158</v>
      </c>
      <c r="B6573" s="18">
        <v>49074</v>
      </c>
      <c r="C6573" s="18">
        <v>6430</v>
      </c>
      <c r="D6573" s="18">
        <v>6430</v>
      </c>
      <c r="E6573" s="18" t="s">
        <v>116</v>
      </c>
      <c r="F6573" s="18" t="s">
        <v>117</v>
      </c>
      <c r="G6573" s="19">
        <v>3.8424459767100001</v>
      </c>
      <c r="H6573" s="19">
        <v>1.55498</v>
      </c>
      <c r="I6573" s="18" t="s">
        <v>79</v>
      </c>
      <c r="J6573" s="18" t="s">
        <v>80</v>
      </c>
      <c r="K6573" s="18">
        <v>16</v>
      </c>
      <c r="L6573" s="18">
        <v>60</v>
      </c>
      <c r="M6573" s="18" t="s">
        <v>71</v>
      </c>
      <c r="N6573" s="18" t="s">
        <v>76</v>
      </c>
      <c r="O6573" s="18" t="s">
        <v>75</v>
      </c>
      <c r="P6573" s="19">
        <v>2044.2426225900001</v>
      </c>
      <c r="Q6573" s="19">
        <v>167376.27723899999</v>
      </c>
      <c r="R6573" s="20">
        <v>0.70014500000000002</v>
      </c>
      <c r="S6573" s="20">
        <v>6.29983</v>
      </c>
      <c r="T6573" s="20">
        <v>0.30199999999999999</v>
      </c>
      <c r="U6573" s="20">
        <v>0.30499999999999999</v>
      </c>
      <c r="V6573" s="20">
        <f t="shared" si="204"/>
        <v>0.75992060752579993</v>
      </c>
      <c r="W6573" s="20">
        <f t="shared" si="205"/>
        <v>6.808296209113001</v>
      </c>
    </row>
    <row r="6574" spans="1:23" x14ac:dyDescent="0.25">
      <c r="A6574" s="18">
        <v>49159</v>
      </c>
      <c r="B6574" s="18">
        <v>49075</v>
      </c>
      <c r="C6574" s="18">
        <v>6430</v>
      </c>
      <c r="D6574" s="18">
        <v>6430</v>
      </c>
      <c r="E6574" s="18" t="s">
        <v>116</v>
      </c>
      <c r="F6574" s="18" t="s">
        <v>117</v>
      </c>
      <c r="G6574" s="19">
        <v>2.4430445131799998</v>
      </c>
      <c r="H6574" s="19">
        <v>0.98866500000000002</v>
      </c>
      <c r="I6574" s="18" t="s">
        <v>79</v>
      </c>
      <c r="J6574" s="18" t="s">
        <v>80</v>
      </c>
      <c r="K6574" s="18">
        <v>16</v>
      </c>
      <c r="L6574" s="18">
        <v>60</v>
      </c>
      <c r="M6574" s="18" t="s">
        <v>71</v>
      </c>
      <c r="N6574" s="18" t="s">
        <v>76</v>
      </c>
      <c r="O6574" s="18" t="s">
        <v>75</v>
      </c>
      <c r="P6574" s="19">
        <v>1635.2115408</v>
      </c>
      <c r="Q6574" s="19">
        <v>106418.59331900001</v>
      </c>
      <c r="R6574" s="20">
        <v>0.70014500000000002</v>
      </c>
      <c r="S6574" s="20">
        <v>6.29983</v>
      </c>
      <c r="T6574" s="20">
        <v>0.30199999999999999</v>
      </c>
      <c r="U6574" s="20">
        <v>0.30499999999999999</v>
      </c>
      <c r="V6574" s="20">
        <f t="shared" si="204"/>
        <v>0.48316178178465002</v>
      </c>
      <c r="W6574" s="20">
        <f t="shared" si="205"/>
        <v>4.3287528917302502</v>
      </c>
    </row>
    <row r="6575" spans="1:23" x14ac:dyDescent="0.25">
      <c r="A6575" s="18">
        <v>49160</v>
      </c>
      <c r="B6575" s="18">
        <v>49076</v>
      </c>
      <c r="C6575" s="18">
        <v>6430</v>
      </c>
      <c r="D6575" s="18">
        <v>6430</v>
      </c>
      <c r="E6575" s="18" t="s">
        <v>116</v>
      </c>
      <c r="F6575" s="18" t="s">
        <v>117</v>
      </c>
      <c r="G6575" s="19">
        <v>3.68455936879</v>
      </c>
      <c r="H6575" s="19">
        <v>1.49109</v>
      </c>
      <c r="I6575" s="18" t="s">
        <v>79</v>
      </c>
      <c r="J6575" s="18" t="s">
        <v>80</v>
      </c>
      <c r="K6575" s="18">
        <v>16</v>
      </c>
      <c r="L6575" s="18">
        <v>60</v>
      </c>
      <c r="M6575" s="18" t="s">
        <v>71</v>
      </c>
      <c r="N6575" s="18" t="s">
        <v>76</v>
      </c>
      <c r="O6575" s="18" t="s">
        <v>75</v>
      </c>
      <c r="P6575" s="19">
        <v>1892.2044651900001</v>
      </c>
      <c r="Q6575" s="19">
        <v>160498.764107</v>
      </c>
      <c r="R6575" s="20">
        <v>0.70014500000000002</v>
      </c>
      <c r="S6575" s="20">
        <v>6.29983</v>
      </c>
      <c r="T6575" s="20">
        <v>0.30199999999999999</v>
      </c>
      <c r="U6575" s="20">
        <v>0.30499999999999999</v>
      </c>
      <c r="V6575" s="20">
        <f t="shared" si="204"/>
        <v>0.72869748721890004</v>
      </c>
      <c r="W6575" s="20">
        <f t="shared" si="205"/>
        <v>6.5285613927165009</v>
      </c>
    </row>
    <row r="6576" spans="1:23" x14ac:dyDescent="0.25">
      <c r="A6576" s="18">
        <v>49161</v>
      </c>
      <c r="B6576" s="18">
        <v>49077</v>
      </c>
      <c r="C6576" s="18">
        <v>6430</v>
      </c>
      <c r="D6576" s="18">
        <v>6430</v>
      </c>
      <c r="E6576" s="18" t="s">
        <v>116</v>
      </c>
      <c r="F6576" s="18" t="s">
        <v>117</v>
      </c>
      <c r="G6576" s="19">
        <v>30.7235134927</v>
      </c>
      <c r="H6576" s="19">
        <v>12.433400000000001</v>
      </c>
      <c r="I6576" s="18" t="s">
        <v>79</v>
      </c>
      <c r="J6576" s="18" t="s">
        <v>80</v>
      </c>
      <c r="K6576" s="18">
        <v>16</v>
      </c>
      <c r="L6576" s="18">
        <v>60</v>
      </c>
      <c r="M6576" s="18" t="s">
        <v>71</v>
      </c>
      <c r="N6576" s="18" t="s">
        <v>76</v>
      </c>
      <c r="O6576" s="18" t="s">
        <v>75</v>
      </c>
      <c r="P6576" s="19">
        <v>6230.6634219400003</v>
      </c>
      <c r="Q6576" s="19">
        <v>1338310.89448</v>
      </c>
      <c r="R6576" s="20">
        <v>0.70014500000000002</v>
      </c>
      <c r="S6576" s="20">
        <v>6.29983</v>
      </c>
      <c r="T6576" s="20">
        <v>0.30199999999999999</v>
      </c>
      <c r="U6576" s="20">
        <v>0.30499999999999999</v>
      </c>
      <c r="V6576" s="20">
        <f t="shared" si="204"/>
        <v>6.0762176244140003</v>
      </c>
      <c r="W6576" s="20">
        <f t="shared" si="205"/>
        <v>54.438172893790004</v>
      </c>
    </row>
    <row r="6577" spans="1:23" x14ac:dyDescent="0.25">
      <c r="A6577" s="18">
        <v>49162</v>
      </c>
      <c r="B6577" s="18">
        <v>49078</v>
      </c>
      <c r="C6577" s="18">
        <v>6430</v>
      </c>
      <c r="D6577" s="18">
        <v>6430</v>
      </c>
      <c r="E6577" s="18" t="s">
        <v>116</v>
      </c>
      <c r="F6577" s="18" t="s">
        <v>117</v>
      </c>
      <c r="G6577" s="19">
        <v>1.4844025326700001</v>
      </c>
      <c r="H6577" s="19">
        <v>0.60071600000000003</v>
      </c>
      <c r="I6577" s="18" t="s">
        <v>79</v>
      </c>
      <c r="J6577" s="18" t="s">
        <v>80</v>
      </c>
      <c r="K6577" s="18">
        <v>16</v>
      </c>
      <c r="L6577" s="18">
        <v>60</v>
      </c>
      <c r="M6577" s="18" t="s">
        <v>71</v>
      </c>
      <c r="N6577" s="18" t="s">
        <v>76</v>
      </c>
      <c r="O6577" s="18" t="s">
        <v>75</v>
      </c>
      <c r="P6577" s="19">
        <v>1884.78116634</v>
      </c>
      <c r="Q6577" s="19">
        <v>64660.315681100001</v>
      </c>
      <c r="R6577" s="20">
        <v>0.70014500000000002</v>
      </c>
      <c r="S6577" s="20">
        <v>6.29983</v>
      </c>
      <c r="T6577" s="20">
        <v>0.30199999999999999</v>
      </c>
      <c r="U6577" s="20">
        <v>0.30499999999999999</v>
      </c>
      <c r="V6577" s="20">
        <f t="shared" si="204"/>
        <v>0.29357063606635997</v>
      </c>
      <c r="W6577" s="20">
        <f t="shared" si="205"/>
        <v>2.6301640314046004</v>
      </c>
    </row>
    <row r="6578" spans="1:23" x14ac:dyDescent="0.25">
      <c r="A6578" s="18">
        <v>49163</v>
      </c>
      <c r="B6578" s="18">
        <v>49079</v>
      </c>
      <c r="C6578" s="18">
        <v>6430</v>
      </c>
      <c r="D6578" s="18">
        <v>6430</v>
      </c>
      <c r="E6578" s="18" t="s">
        <v>116</v>
      </c>
      <c r="F6578" s="18" t="s">
        <v>117</v>
      </c>
      <c r="G6578" s="19">
        <v>0.15961795754899999</v>
      </c>
      <c r="H6578" s="19">
        <v>6.4595100000000003E-2</v>
      </c>
      <c r="I6578" s="18" t="s">
        <v>79</v>
      </c>
      <c r="J6578" s="18" t="s">
        <v>80</v>
      </c>
      <c r="K6578" s="18">
        <v>16</v>
      </c>
      <c r="L6578" s="18">
        <v>60</v>
      </c>
      <c r="M6578" s="18" t="s">
        <v>71</v>
      </c>
      <c r="N6578" s="18" t="s">
        <v>76</v>
      </c>
      <c r="O6578" s="18" t="s">
        <v>75</v>
      </c>
      <c r="P6578" s="19">
        <v>703.94387181100001</v>
      </c>
      <c r="Q6578" s="19">
        <v>6952.9304187999996</v>
      </c>
      <c r="R6578" s="20">
        <v>0.70014500000000002</v>
      </c>
      <c r="S6578" s="20">
        <v>6.29983</v>
      </c>
      <c r="T6578" s="20">
        <v>0.30199999999999999</v>
      </c>
      <c r="U6578" s="20">
        <v>0.30499999999999999</v>
      </c>
      <c r="V6578" s="20">
        <f t="shared" si="204"/>
        <v>3.1567703530070997E-2</v>
      </c>
      <c r="W6578" s="20">
        <f t="shared" si="205"/>
        <v>0.28282201343893504</v>
      </c>
    </row>
    <row r="6579" spans="1:23" x14ac:dyDescent="0.25">
      <c r="A6579" s="18">
        <v>49164</v>
      </c>
      <c r="B6579" s="18">
        <v>49080</v>
      </c>
      <c r="C6579" s="18">
        <v>6430</v>
      </c>
      <c r="D6579" s="18">
        <v>6430</v>
      </c>
      <c r="E6579" s="18" t="s">
        <v>116</v>
      </c>
      <c r="F6579" s="18" t="s">
        <v>117</v>
      </c>
      <c r="G6579" s="19">
        <v>12.0737743359</v>
      </c>
      <c r="H6579" s="19">
        <v>4.8860799999999998</v>
      </c>
      <c r="I6579" s="18" t="s">
        <v>79</v>
      </c>
      <c r="J6579" s="18" t="s">
        <v>80</v>
      </c>
      <c r="K6579" s="18">
        <v>16</v>
      </c>
      <c r="L6579" s="18">
        <v>60</v>
      </c>
      <c r="M6579" s="18" t="s">
        <v>71</v>
      </c>
      <c r="N6579" s="18" t="s">
        <v>76</v>
      </c>
      <c r="O6579" s="18" t="s">
        <v>75</v>
      </c>
      <c r="P6579" s="19">
        <v>4757.5266743499997</v>
      </c>
      <c r="Q6579" s="19">
        <v>525931.50633899996</v>
      </c>
      <c r="R6579" s="20">
        <v>0.70014500000000002</v>
      </c>
      <c r="S6579" s="20">
        <v>6.29983</v>
      </c>
      <c r="T6579" s="20">
        <v>0.30199999999999999</v>
      </c>
      <c r="U6579" s="20">
        <v>0.30499999999999999</v>
      </c>
      <c r="V6579" s="20">
        <f t="shared" si="204"/>
        <v>2.3878332081567999</v>
      </c>
      <c r="W6579" s="20">
        <f t="shared" si="205"/>
        <v>21.393123989648004</v>
      </c>
    </row>
    <row r="6580" spans="1:23" x14ac:dyDescent="0.25">
      <c r="A6580" s="18">
        <v>49165</v>
      </c>
      <c r="B6580" s="18">
        <v>49081</v>
      </c>
      <c r="C6580" s="18">
        <v>6430</v>
      </c>
      <c r="D6580" s="18">
        <v>6430</v>
      </c>
      <c r="E6580" s="18" t="s">
        <v>116</v>
      </c>
      <c r="F6580" s="18" t="s">
        <v>117</v>
      </c>
      <c r="G6580" s="19">
        <v>2.76906309617</v>
      </c>
      <c r="H6580" s="19">
        <v>1.1206</v>
      </c>
      <c r="I6580" s="18" t="s">
        <v>79</v>
      </c>
      <c r="J6580" s="18" t="s">
        <v>80</v>
      </c>
      <c r="K6580" s="18">
        <v>16</v>
      </c>
      <c r="L6580" s="18">
        <v>60</v>
      </c>
      <c r="M6580" s="18" t="s">
        <v>71</v>
      </c>
      <c r="N6580" s="18" t="s">
        <v>76</v>
      </c>
      <c r="O6580" s="18" t="s">
        <v>75</v>
      </c>
      <c r="P6580" s="19">
        <v>2297.0292675800001</v>
      </c>
      <c r="Q6580" s="19">
        <v>120619.90598900001</v>
      </c>
      <c r="R6580" s="20">
        <v>0.70014500000000002</v>
      </c>
      <c r="S6580" s="20">
        <v>6.29983</v>
      </c>
      <c r="T6580" s="20">
        <v>0.30199999999999999</v>
      </c>
      <c r="U6580" s="20">
        <v>0.30499999999999999</v>
      </c>
      <c r="V6580" s="20">
        <f t="shared" si="204"/>
        <v>0.54763857592599996</v>
      </c>
      <c r="W6580" s="20">
        <f t="shared" si="205"/>
        <v>4.906414701110001</v>
      </c>
    </row>
    <row r="6581" spans="1:23" x14ac:dyDescent="0.25">
      <c r="A6581" s="18">
        <v>49166</v>
      </c>
      <c r="B6581" s="18">
        <v>49082</v>
      </c>
      <c r="C6581" s="18">
        <v>6430</v>
      </c>
      <c r="D6581" s="18">
        <v>6430</v>
      </c>
      <c r="E6581" s="18" t="s">
        <v>116</v>
      </c>
      <c r="F6581" s="18" t="s">
        <v>117</v>
      </c>
      <c r="G6581" s="19">
        <v>3.7052706962699999</v>
      </c>
      <c r="H6581" s="19">
        <v>1.4994700000000001</v>
      </c>
      <c r="I6581" s="18" t="s">
        <v>79</v>
      </c>
      <c r="J6581" s="18" t="s">
        <v>80</v>
      </c>
      <c r="K6581" s="18">
        <v>16</v>
      </c>
      <c r="L6581" s="18">
        <v>60</v>
      </c>
      <c r="M6581" s="18" t="s">
        <v>71</v>
      </c>
      <c r="N6581" s="18" t="s">
        <v>76</v>
      </c>
      <c r="O6581" s="18" t="s">
        <v>75</v>
      </c>
      <c r="P6581" s="19">
        <v>1515.1062936799999</v>
      </c>
      <c r="Q6581" s="19">
        <v>161400.94592299999</v>
      </c>
      <c r="R6581" s="20">
        <v>0.70014500000000002</v>
      </c>
      <c r="S6581" s="20">
        <v>6.29983</v>
      </c>
      <c r="T6581" s="20">
        <v>0.30199999999999999</v>
      </c>
      <c r="U6581" s="20">
        <v>0.30499999999999999</v>
      </c>
      <c r="V6581" s="20">
        <f t="shared" si="204"/>
        <v>0.7327928033586999</v>
      </c>
      <c r="W6581" s="20">
        <f t="shared" si="205"/>
        <v>6.5652522326195006</v>
      </c>
    </row>
    <row r="6582" spans="1:23" x14ac:dyDescent="0.25">
      <c r="A6582" s="18">
        <v>49167</v>
      </c>
      <c r="B6582" s="18">
        <v>49083</v>
      </c>
      <c r="C6582" s="18">
        <v>6430</v>
      </c>
      <c r="D6582" s="18">
        <v>6430</v>
      </c>
      <c r="E6582" s="18" t="s">
        <v>116</v>
      </c>
      <c r="F6582" s="18" t="s">
        <v>117</v>
      </c>
      <c r="G6582" s="19">
        <v>6.76333003388</v>
      </c>
      <c r="H6582" s="19">
        <v>2.7370199999999998</v>
      </c>
      <c r="I6582" s="18" t="s">
        <v>79</v>
      </c>
      <c r="J6582" s="18" t="s">
        <v>80</v>
      </c>
      <c r="K6582" s="18">
        <v>16</v>
      </c>
      <c r="L6582" s="18">
        <v>60</v>
      </c>
      <c r="M6582" s="18" t="s">
        <v>71</v>
      </c>
      <c r="N6582" s="18" t="s">
        <v>76</v>
      </c>
      <c r="O6582" s="18" t="s">
        <v>75</v>
      </c>
      <c r="P6582" s="19">
        <v>4112.3038293500003</v>
      </c>
      <c r="Q6582" s="19">
        <v>294609.47783500003</v>
      </c>
      <c r="R6582" s="20">
        <v>0.70014500000000002</v>
      </c>
      <c r="S6582" s="20">
        <v>6.29983</v>
      </c>
      <c r="T6582" s="20">
        <v>0.30199999999999999</v>
      </c>
      <c r="U6582" s="20">
        <v>0.30499999999999999</v>
      </c>
      <c r="V6582" s="20">
        <f t="shared" si="204"/>
        <v>1.3375849857941997</v>
      </c>
      <c r="W6582" s="20">
        <f t="shared" si="205"/>
        <v>11.983718691087001</v>
      </c>
    </row>
    <row r="6583" spans="1:23" x14ac:dyDescent="0.25">
      <c r="A6583" s="18">
        <v>49168</v>
      </c>
      <c r="B6583" s="18">
        <v>49084</v>
      </c>
      <c r="C6583" s="18">
        <v>6430</v>
      </c>
      <c r="D6583" s="18">
        <v>6430</v>
      </c>
      <c r="E6583" s="18" t="s">
        <v>116</v>
      </c>
      <c r="F6583" s="18" t="s">
        <v>117</v>
      </c>
      <c r="G6583" s="19">
        <v>2.6393275213199998</v>
      </c>
      <c r="H6583" s="19">
        <v>1.0681</v>
      </c>
      <c r="I6583" s="18" t="s">
        <v>79</v>
      </c>
      <c r="J6583" s="18" t="s">
        <v>80</v>
      </c>
      <c r="K6583" s="18">
        <v>16</v>
      </c>
      <c r="L6583" s="18">
        <v>60</v>
      </c>
      <c r="M6583" s="18" t="s">
        <v>71</v>
      </c>
      <c r="N6583" s="18" t="s">
        <v>76</v>
      </c>
      <c r="O6583" s="18" t="s">
        <v>75</v>
      </c>
      <c r="P6583" s="19">
        <v>2190.5206805900002</v>
      </c>
      <c r="Q6583" s="19">
        <v>114968.646953</v>
      </c>
      <c r="R6583" s="20">
        <v>0.70014500000000002</v>
      </c>
      <c r="S6583" s="20">
        <v>6.29983</v>
      </c>
      <c r="T6583" s="20">
        <v>0.30199999999999999</v>
      </c>
      <c r="U6583" s="20">
        <v>0.30499999999999999</v>
      </c>
      <c r="V6583" s="20">
        <f t="shared" si="204"/>
        <v>0.52198176240100003</v>
      </c>
      <c r="W6583" s="20">
        <f t="shared" si="205"/>
        <v>4.6765496539850009</v>
      </c>
    </row>
    <row r="6584" spans="1:23" x14ac:dyDescent="0.25">
      <c r="A6584" s="18">
        <v>49169</v>
      </c>
      <c r="B6584" s="18">
        <v>49085</v>
      </c>
      <c r="C6584" s="18">
        <v>6430</v>
      </c>
      <c r="D6584" s="18">
        <v>6430</v>
      </c>
      <c r="E6584" s="18" t="s">
        <v>116</v>
      </c>
      <c r="F6584" s="18" t="s">
        <v>117</v>
      </c>
      <c r="G6584" s="19">
        <v>21.725515683899999</v>
      </c>
      <c r="H6584" s="19">
        <v>8.7919999999999998</v>
      </c>
      <c r="I6584" s="18" t="s">
        <v>79</v>
      </c>
      <c r="J6584" s="18" t="s">
        <v>80</v>
      </c>
      <c r="K6584" s="18">
        <v>16</v>
      </c>
      <c r="L6584" s="18">
        <v>60</v>
      </c>
      <c r="M6584" s="18" t="s">
        <v>71</v>
      </c>
      <c r="N6584" s="18" t="s">
        <v>76</v>
      </c>
      <c r="O6584" s="18" t="s">
        <v>75</v>
      </c>
      <c r="P6584" s="19">
        <v>6012.0943253900004</v>
      </c>
      <c r="Q6584" s="19">
        <v>946359.67774399999</v>
      </c>
      <c r="R6584" s="20">
        <v>0.70014500000000002</v>
      </c>
      <c r="S6584" s="20">
        <v>6.29983</v>
      </c>
      <c r="T6584" s="20">
        <v>0.30199999999999999</v>
      </c>
      <c r="U6584" s="20">
        <v>0.30499999999999999</v>
      </c>
      <c r="V6584" s="20">
        <f t="shared" si="204"/>
        <v>4.2966610383199999</v>
      </c>
      <c r="W6584" s="20">
        <f t="shared" si="205"/>
        <v>38.494733225200001</v>
      </c>
    </row>
    <row r="6585" spans="1:23" x14ac:dyDescent="0.25">
      <c r="A6585" s="18">
        <v>49170</v>
      </c>
      <c r="B6585" s="18">
        <v>49086</v>
      </c>
      <c r="C6585" s="18">
        <v>6430</v>
      </c>
      <c r="D6585" s="18">
        <v>6430</v>
      </c>
      <c r="E6585" s="18" t="s">
        <v>116</v>
      </c>
      <c r="F6585" s="18" t="s">
        <v>117</v>
      </c>
      <c r="G6585" s="19">
        <v>4.2552324328300004E-3</v>
      </c>
      <c r="H6585" s="19">
        <v>1.72203E-3</v>
      </c>
      <c r="I6585" s="18" t="s">
        <v>79</v>
      </c>
      <c r="J6585" s="18" t="s">
        <v>80</v>
      </c>
      <c r="K6585" s="18">
        <v>16</v>
      </c>
      <c r="L6585" s="18">
        <v>60</v>
      </c>
      <c r="M6585" s="18" t="s">
        <v>71</v>
      </c>
      <c r="N6585" s="18" t="s">
        <v>76</v>
      </c>
      <c r="O6585" s="18" t="s">
        <v>75</v>
      </c>
      <c r="P6585" s="19">
        <v>110.265074075</v>
      </c>
      <c r="Q6585" s="19">
        <v>185.35718330899999</v>
      </c>
      <c r="R6585" s="20">
        <v>0.70014500000000002</v>
      </c>
      <c r="S6585" s="20">
        <v>6.29983</v>
      </c>
      <c r="T6585" s="20">
        <v>0.30199999999999999</v>
      </c>
      <c r="U6585" s="20">
        <v>0.30499999999999999</v>
      </c>
      <c r="V6585" s="20">
        <f t="shared" si="204"/>
        <v>8.4155814465630002E-4</v>
      </c>
      <c r="W6585" s="20">
        <f t="shared" si="205"/>
        <v>7.5397048971555004E-3</v>
      </c>
    </row>
    <row r="6586" spans="1:23" x14ac:dyDescent="0.25">
      <c r="A6586" s="18">
        <v>49171</v>
      </c>
      <c r="B6586" s="18">
        <v>49087</v>
      </c>
      <c r="C6586" s="18">
        <v>6430</v>
      </c>
      <c r="D6586" s="18">
        <v>6430</v>
      </c>
      <c r="E6586" s="18" t="s">
        <v>116</v>
      </c>
      <c r="F6586" s="18" t="s">
        <v>117</v>
      </c>
      <c r="G6586" s="19">
        <v>14.333510067500001</v>
      </c>
      <c r="H6586" s="19">
        <v>5.8005699999999996</v>
      </c>
      <c r="I6586" s="18" t="s">
        <v>79</v>
      </c>
      <c r="J6586" s="18" t="s">
        <v>80</v>
      </c>
      <c r="K6586" s="18">
        <v>16</v>
      </c>
      <c r="L6586" s="18">
        <v>60</v>
      </c>
      <c r="M6586" s="18" t="s">
        <v>71</v>
      </c>
      <c r="N6586" s="18" t="s">
        <v>76</v>
      </c>
      <c r="O6586" s="18" t="s">
        <v>75</v>
      </c>
      <c r="P6586" s="19">
        <v>4237.4134509699998</v>
      </c>
      <c r="Q6586" s="19">
        <v>624365.20107199997</v>
      </c>
      <c r="R6586" s="20">
        <v>0.70014500000000002</v>
      </c>
      <c r="S6586" s="20">
        <v>6.29983</v>
      </c>
      <c r="T6586" s="20">
        <v>0.30199999999999999</v>
      </c>
      <c r="U6586" s="20">
        <v>0.30499999999999999</v>
      </c>
      <c r="V6586" s="20">
        <f t="shared" si="204"/>
        <v>2.8347455776896995</v>
      </c>
      <c r="W6586" s="20">
        <f t="shared" si="205"/>
        <v>25.397110407654502</v>
      </c>
    </row>
    <row r="6587" spans="1:23" x14ac:dyDescent="0.25">
      <c r="A6587" s="18">
        <v>49172</v>
      </c>
      <c r="B6587" s="18">
        <v>49088</v>
      </c>
      <c r="C6587" s="18">
        <v>6430</v>
      </c>
      <c r="D6587" s="18">
        <v>6430</v>
      </c>
      <c r="E6587" s="18" t="s">
        <v>116</v>
      </c>
      <c r="F6587" s="18" t="s">
        <v>117</v>
      </c>
      <c r="G6587" s="19">
        <v>1.74680929447E-4</v>
      </c>
      <c r="H6587" s="19">
        <v>7.0690899999999998E-5</v>
      </c>
      <c r="I6587" s="18" t="s">
        <v>79</v>
      </c>
      <c r="J6587" s="18" t="s">
        <v>80</v>
      </c>
      <c r="K6587" s="18">
        <v>16</v>
      </c>
      <c r="L6587" s="18">
        <v>60</v>
      </c>
      <c r="M6587" s="18" t="s">
        <v>71</v>
      </c>
      <c r="N6587" s="18" t="s">
        <v>76</v>
      </c>
      <c r="O6587" s="18" t="s">
        <v>75</v>
      </c>
      <c r="P6587" s="19">
        <v>25.706559502299999</v>
      </c>
      <c r="Q6587" s="19">
        <v>7.6090708576299999</v>
      </c>
      <c r="R6587" s="20">
        <v>0.70014500000000002</v>
      </c>
      <c r="S6587" s="20">
        <v>6.29983</v>
      </c>
      <c r="T6587" s="20">
        <v>0.30199999999999999</v>
      </c>
      <c r="U6587" s="20">
        <v>0.30499999999999999</v>
      </c>
      <c r="V6587" s="20">
        <f t="shared" si="204"/>
        <v>3.4546728365989E-5</v>
      </c>
      <c r="W6587" s="20">
        <f t="shared" si="205"/>
        <v>3.0951175352016505E-4</v>
      </c>
    </row>
    <row r="6588" spans="1:23" x14ac:dyDescent="0.25">
      <c r="A6588" s="18">
        <v>49173</v>
      </c>
      <c r="B6588" s="18">
        <v>49089</v>
      </c>
      <c r="C6588" s="18">
        <v>6430</v>
      </c>
      <c r="D6588" s="18">
        <v>6430</v>
      </c>
      <c r="E6588" s="18" t="s">
        <v>116</v>
      </c>
      <c r="F6588" s="18" t="s">
        <v>117</v>
      </c>
      <c r="G6588" s="19">
        <v>6.4221833448499996</v>
      </c>
      <c r="H6588" s="19">
        <v>2.59897</v>
      </c>
      <c r="I6588" s="18" t="s">
        <v>79</v>
      </c>
      <c r="J6588" s="18" t="s">
        <v>80</v>
      </c>
      <c r="K6588" s="18">
        <v>16</v>
      </c>
      <c r="L6588" s="18">
        <v>60</v>
      </c>
      <c r="M6588" s="18" t="s">
        <v>71</v>
      </c>
      <c r="N6588" s="18" t="s">
        <v>76</v>
      </c>
      <c r="O6588" s="18" t="s">
        <v>75</v>
      </c>
      <c r="P6588" s="19">
        <v>2874.1693152500002</v>
      </c>
      <c r="Q6588" s="19">
        <v>279749.18750200002</v>
      </c>
      <c r="R6588" s="20">
        <v>0.70014500000000002</v>
      </c>
      <c r="S6588" s="20">
        <v>6.29983</v>
      </c>
      <c r="T6588" s="20">
        <v>0.30199999999999999</v>
      </c>
      <c r="U6588" s="20">
        <v>0.30499999999999999</v>
      </c>
      <c r="V6588" s="20">
        <f t="shared" si="204"/>
        <v>1.2701197837536999</v>
      </c>
      <c r="W6588" s="20">
        <f t="shared" si="205"/>
        <v>11.379283076694501</v>
      </c>
    </row>
    <row r="6589" spans="1:23" x14ac:dyDescent="0.25">
      <c r="A6589" s="18">
        <v>49174</v>
      </c>
      <c r="B6589" s="18">
        <v>49090</v>
      </c>
      <c r="C6589" s="18">
        <v>6430</v>
      </c>
      <c r="D6589" s="18">
        <v>6430</v>
      </c>
      <c r="E6589" s="18" t="s">
        <v>116</v>
      </c>
      <c r="F6589" s="18" t="s">
        <v>117</v>
      </c>
      <c r="G6589" s="19">
        <v>5.4046771377300002</v>
      </c>
      <c r="H6589" s="19">
        <v>2.1871999999999998</v>
      </c>
      <c r="I6589" s="18" t="s">
        <v>79</v>
      </c>
      <c r="J6589" s="18" t="s">
        <v>80</v>
      </c>
      <c r="K6589" s="18">
        <v>16</v>
      </c>
      <c r="L6589" s="18">
        <v>60</v>
      </c>
      <c r="M6589" s="18" t="s">
        <v>71</v>
      </c>
      <c r="N6589" s="18" t="s">
        <v>76</v>
      </c>
      <c r="O6589" s="18" t="s">
        <v>75</v>
      </c>
      <c r="P6589" s="19">
        <v>2573.9410924399999</v>
      </c>
      <c r="Q6589" s="19">
        <v>235426.79441</v>
      </c>
      <c r="R6589" s="20">
        <v>0.70014500000000002</v>
      </c>
      <c r="S6589" s="20">
        <v>6.29983</v>
      </c>
      <c r="T6589" s="20">
        <v>0.30199999999999999</v>
      </c>
      <c r="U6589" s="20">
        <v>0.30499999999999999</v>
      </c>
      <c r="V6589" s="20">
        <f t="shared" si="204"/>
        <v>1.0688872865119998</v>
      </c>
      <c r="W6589" s="20">
        <f t="shared" si="205"/>
        <v>9.5763967823199998</v>
      </c>
    </row>
    <row r="6590" spans="1:23" x14ac:dyDescent="0.25">
      <c r="A6590" s="18">
        <v>49175</v>
      </c>
      <c r="B6590" s="18">
        <v>49091</v>
      </c>
      <c r="C6590" s="18">
        <v>6430</v>
      </c>
      <c r="D6590" s="18">
        <v>6430</v>
      </c>
      <c r="E6590" s="18" t="s">
        <v>116</v>
      </c>
      <c r="F6590" s="18" t="s">
        <v>117</v>
      </c>
      <c r="G6590" s="19">
        <v>5.6357390063899997</v>
      </c>
      <c r="H6590" s="19">
        <v>2.2806999999999999</v>
      </c>
      <c r="I6590" s="18" t="s">
        <v>79</v>
      </c>
      <c r="J6590" s="18" t="s">
        <v>80</v>
      </c>
      <c r="K6590" s="18">
        <v>16</v>
      </c>
      <c r="L6590" s="18">
        <v>60</v>
      </c>
      <c r="M6590" s="18" t="s">
        <v>71</v>
      </c>
      <c r="N6590" s="18" t="s">
        <v>76</v>
      </c>
      <c r="O6590" s="18" t="s">
        <v>75</v>
      </c>
      <c r="P6590" s="19">
        <v>3252.3208986999998</v>
      </c>
      <c r="Q6590" s="19">
        <v>245491.80914699999</v>
      </c>
      <c r="R6590" s="20">
        <v>0.70014500000000002</v>
      </c>
      <c r="S6590" s="20">
        <v>6.29983</v>
      </c>
      <c r="T6590" s="20">
        <v>0.30199999999999999</v>
      </c>
      <c r="U6590" s="20">
        <v>0.30499999999999999</v>
      </c>
      <c r="V6590" s="20">
        <f t="shared" si="204"/>
        <v>1.114580849647</v>
      </c>
      <c r="W6590" s="20">
        <f t="shared" si="205"/>
        <v>9.9857754852950009</v>
      </c>
    </row>
    <row r="6591" spans="1:23" x14ac:dyDescent="0.25">
      <c r="A6591" s="18">
        <v>49176</v>
      </c>
      <c r="B6591" s="18">
        <v>49092</v>
      </c>
      <c r="C6591" s="18">
        <v>6430</v>
      </c>
      <c r="D6591" s="18">
        <v>6430</v>
      </c>
      <c r="E6591" s="18" t="s">
        <v>116</v>
      </c>
      <c r="F6591" s="18" t="s">
        <v>117</v>
      </c>
      <c r="G6591" s="19">
        <v>1.92102478831</v>
      </c>
      <c r="H6591" s="19">
        <v>0.77741099999999996</v>
      </c>
      <c r="I6591" s="18" t="s">
        <v>79</v>
      </c>
      <c r="J6591" s="18" t="s">
        <v>80</v>
      </c>
      <c r="K6591" s="18">
        <v>16</v>
      </c>
      <c r="L6591" s="18">
        <v>60</v>
      </c>
      <c r="M6591" s="18" t="s">
        <v>71</v>
      </c>
      <c r="N6591" s="18" t="s">
        <v>76</v>
      </c>
      <c r="O6591" s="18" t="s">
        <v>75</v>
      </c>
      <c r="P6591" s="19">
        <v>1073.93305581</v>
      </c>
      <c r="Q6591" s="19">
        <v>83679.5050605</v>
      </c>
      <c r="R6591" s="20">
        <v>0.70014500000000002</v>
      </c>
      <c r="S6591" s="20">
        <v>6.29983</v>
      </c>
      <c r="T6591" s="20">
        <v>0.30199999999999999</v>
      </c>
      <c r="U6591" s="20">
        <v>0.30499999999999999</v>
      </c>
      <c r="V6591" s="20">
        <f t="shared" si="204"/>
        <v>0.37992169636730994</v>
      </c>
      <c r="W6591" s="20">
        <f t="shared" si="205"/>
        <v>3.4038022123903504</v>
      </c>
    </row>
    <row r="6592" spans="1:23" x14ac:dyDescent="0.25">
      <c r="A6592" s="18">
        <v>49177</v>
      </c>
      <c r="B6592" s="18">
        <v>49093</v>
      </c>
      <c r="C6592" s="18">
        <v>6430</v>
      </c>
      <c r="D6592" s="18">
        <v>6430</v>
      </c>
      <c r="E6592" s="18" t="s">
        <v>116</v>
      </c>
      <c r="F6592" s="18" t="s">
        <v>117</v>
      </c>
      <c r="G6592" s="19">
        <v>5.4723574294499997</v>
      </c>
      <c r="H6592" s="19">
        <v>2.2145800000000002</v>
      </c>
      <c r="I6592" s="18" t="s">
        <v>79</v>
      </c>
      <c r="J6592" s="18" t="s">
        <v>80</v>
      </c>
      <c r="K6592" s="18">
        <v>16</v>
      </c>
      <c r="L6592" s="18">
        <v>60</v>
      </c>
      <c r="M6592" s="18" t="s">
        <v>71</v>
      </c>
      <c r="N6592" s="18" t="s">
        <v>76</v>
      </c>
      <c r="O6592" s="18" t="s">
        <v>75</v>
      </c>
      <c r="P6592" s="19">
        <v>3550.8540479899998</v>
      </c>
      <c r="Q6592" s="19">
        <v>238374.936124</v>
      </c>
      <c r="R6592" s="20">
        <v>0.70014500000000002</v>
      </c>
      <c r="S6592" s="20">
        <v>6.29983</v>
      </c>
      <c r="T6592" s="20">
        <v>0.30199999999999999</v>
      </c>
      <c r="U6592" s="20">
        <v>0.30499999999999999</v>
      </c>
      <c r="V6592" s="20">
        <f t="shared" si="204"/>
        <v>1.0822679256418</v>
      </c>
      <c r="W6592" s="20">
        <f t="shared" si="205"/>
        <v>9.6962768773730019</v>
      </c>
    </row>
    <row r="6593" spans="1:23" x14ac:dyDescent="0.25">
      <c r="A6593" s="18">
        <v>49178</v>
      </c>
      <c r="B6593" s="18">
        <v>49094</v>
      </c>
      <c r="C6593" s="18">
        <v>6430</v>
      </c>
      <c r="D6593" s="18">
        <v>6430</v>
      </c>
      <c r="E6593" s="18" t="s">
        <v>116</v>
      </c>
      <c r="F6593" s="18" t="s">
        <v>117</v>
      </c>
      <c r="G6593" s="19">
        <v>4.9258515165599999</v>
      </c>
      <c r="H6593" s="19">
        <v>1.99342</v>
      </c>
      <c r="I6593" s="18" t="s">
        <v>79</v>
      </c>
      <c r="J6593" s="18" t="s">
        <v>80</v>
      </c>
      <c r="K6593" s="18">
        <v>16</v>
      </c>
      <c r="L6593" s="18">
        <v>60</v>
      </c>
      <c r="M6593" s="18" t="s">
        <v>71</v>
      </c>
      <c r="N6593" s="18" t="s">
        <v>76</v>
      </c>
      <c r="O6593" s="18" t="s">
        <v>75</v>
      </c>
      <c r="P6593" s="19">
        <v>2115.20247328</v>
      </c>
      <c r="Q6593" s="19">
        <v>214569.23378099999</v>
      </c>
      <c r="R6593" s="20">
        <v>0.70014500000000002</v>
      </c>
      <c r="S6593" s="20">
        <v>6.29983</v>
      </c>
      <c r="T6593" s="20">
        <v>0.30199999999999999</v>
      </c>
      <c r="U6593" s="20">
        <v>0.30499999999999999</v>
      </c>
      <c r="V6593" s="20">
        <f t="shared" si="204"/>
        <v>0.97418676603819998</v>
      </c>
      <c r="W6593" s="20">
        <f t="shared" si="205"/>
        <v>8.7279539474270003</v>
      </c>
    </row>
    <row r="6594" spans="1:23" x14ac:dyDescent="0.25">
      <c r="A6594" s="18">
        <v>49179</v>
      </c>
      <c r="B6594" s="18">
        <v>49095</v>
      </c>
      <c r="C6594" s="18">
        <v>6430</v>
      </c>
      <c r="D6594" s="18">
        <v>6430</v>
      </c>
      <c r="E6594" s="18" t="s">
        <v>116</v>
      </c>
      <c r="F6594" s="18" t="s">
        <v>117</v>
      </c>
      <c r="G6594" s="19">
        <v>12.493892304499999</v>
      </c>
      <c r="H6594" s="19">
        <v>5.0560999999999998</v>
      </c>
      <c r="I6594" s="18" t="s">
        <v>79</v>
      </c>
      <c r="J6594" s="18" t="s">
        <v>80</v>
      </c>
      <c r="K6594" s="18">
        <v>16</v>
      </c>
      <c r="L6594" s="18">
        <v>60</v>
      </c>
      <c r="M6594" s="18" t="s">
        <v>71</v>
      </c>
      <c r="N6594" s="18" t="s">
        <v>76</v>
      </c>
      <c r="O6594" s="18" t="s">
        <v>75</v>
      </c>
      <c r="P6594" s="19">
        <v>3173.49117424</v>
      </c>
      <c r="Q6594" s="19">
        <v>544231.77185100003</v>
      </c>
      <c r="R6594" s="20">
        <v>0.70014500000000002</v>
      </c>
      <c r="S6594" s="20">
        <v>6.29983</v>
      </c>
      <c r="T6594" s="20">
        <v>0.30199999999999999</v>
      </c>
      <c r="U6594" s="20">
        <v>0.30499999999999999</v>
      </c>
      <c r="V6594" s="20">
        <f t="shared" si="204"/>
        <v>2.4709221878809999</v>
      </c>
      <c r="W6594" s="20">
        <f t="shared" si="205"/>
        <v>22.137536471785001</v>
      </c>
    </row>
    <row r="6595" spans="1:23" x14ac:dyDescent="0.25">
      <c r="A6595" s="18">
        <v>49180</v>
      </c>
      <c r="B6595" s="18">
        <v>49096</v>
      </c>
      <c r="C6595" s="18">
        <v>6430</v>
      </c>
      <c r="D6595" s="18">
        <v>6430</v>
      </c>
      <c r="E6595" s="18" t="s">
        <v>116</v>
      </c>
      <c r="F6595" s="18" t="s">
        <v>117</v>
      </c>
      <c r="G6595" s="19">
        <v>20.9575030514</v>
      </c>
      <c r="H6595" s="19">
        <v>8.4811999999999994</v>
      </c>
      <c r="I6595" s="18" t="s">
        <v>79</v>
      </c>
      <c r="J6595" s="18" t="s">
        <v>80</v>
      </c>
      <c r="K6595" s="18">
        <v>16</v>
      </c>
      <c r="L6595" s="18">
        <v>60</v>
      </c>
      <c r="M6595" s="18" t="s">
        <v>71</v>
      </c>
      <c r="N6595" s="18" t="s">
        <v>76</v>
      </c>
      <c r="O6595" s="18" t="s">
        <v>75</v>
      </c>
      <c r="P6595" s="19">
        <v>8397.89983072</v>
      </c>
      <c r="Q6595" s="19">
        <v>912905.18128300004</v>
      </c>
      <c r="R6595" s="20">
        <v>0.70014500000000002</v>
      </c>
      <c r="S6595" s="20">
        <v>6.29983</v>
      </c>
      <c r="T6595" s="20">
        <v>0.30199999999999999</v>
      </c>
      <c r="U6595" s="20">
        <v>0.30499999999999999</v>
      </c>
      <c r="V6595" s="20">
        <f t="shared" ref="V6595:V6658" si="206">H6595*R6595*(1-T6595)</f>
        <v>4.1447727022519993</v>
      </c>
      <c r="W6595" s="20">
        <f t="shared" ref="W6595:W6658" si="207">H6595*S6595*(1-U6595)</f>
        <v>37.133932146219998</v>
      </c>
    </row>
    <row r="6596" spans="1:23" x14ac:dyDescent="0.25">
      <c r="A6596" s="18">
        <v>49181</v>
      </c>
      <c r="B6596" s="18">
        <v>49097</v>
      </c>
      <c r="C6596" s="18">
        <v>6430</v>
      </c>
      <c r="D6596" s="18">
        <v>6430</v>
      </c>
      <c r="E6596" s="18" t="s">
        <v>116</v>
      </c>
      <c r="F6596" s="18" t="s">
        <v>117</v>
      </c>
      <c r="G6596" s="19">
        <v>15.717535639899999</v>
      </c>
      <c r="H6596" s="19">
        <v>6.3606600000000002</v>
      </c>
      <c r="I6596" s="18" t="s">
        <v>79</v>
      </c>
      <c r="J6596" s="18" t="s">
        <v>80</v>
      </c>
      <c r="K6596" s="18">
        <v>16</v>
      </c>
      <c r="L6596" s="18">
        <v>60</v>
      </c>
      <c r="M6596" s="18" t="s">
        <v>71</v>
      </c>
      <c r="N6596" s="18" t="s">
        <v>76</v>
      </c>
      <c r="O6596" s="18" t="s">
        <v>75</v>
      </c>
      <c r="P6596" s="19">
        <v>3553.0266222099999</v>
      </c>
      <c r="Q6596" s="19">
        <v>684653.113855</v>
      </c>
      <c r="R6596" s="20">
        <v>0.70014500000000002</v>
      </c>
      <c r="S6596" s="20">
        <v>6.29983</v>
      </c>
      <c r="T6596" s="20">
        <v>0.30199999999999999</v>
      </c>
      <c r="U6596" s="20">
        <v>0.30499999999999999</v>
      </c>
      <c r="V6596" s="20">
        <f t="shared" si="206"/>
        <v>3.1084622383985998</v>
      </c>
      <c r="W6596" s="20">
        <f t="shared" si="207"/>
        <v>27.849398298021004</v>
      </c>
    </row>
    <row r="6597" spans="1:23" x14ac:dyDescent="0.25">
      <c r="A6597" s="18">
        <v>49182</v>
      </c>
      <c r="B6597" s="18">
        <v>49098</v>
      </c>
      <c r="C6597" s="18">
        <v>6430</v>
      </c>
      <c r="D6597" s="18">
        <v>6430</v>
      </c>
      <c r="E6597" s="18" t="s">
        <v>116</v>
      </c>
      <c r="F6597" s="18" t="s">
        <v>117</v>
      </c>
      <c r="G6597" s="19">
        <v>6.8965277975700001</v>
      </c>
      <c r="H6597" s="19">
        <v>2.7909299999999999</v>
      </c>
      <c r="I6597" s="18" t="s">
        <v>79</v>
      </c>
      <c r="J6597" s="18" t="s">
        <v>80</v>
      </c>
      <c r="K6597" s="18">
        <v>16</v>
      </c>
      <c r="L6597" s="18">
        <v>60</v>
      </c>
      <c r="M6597" s="18" t="s">
        <v>71</v>
      </c>
      <c r="N6597" s="18" t="s">
        <v>76</v>
      </c>
      <c r="O6597" s="18" t="s">
        <v>75</v>
      </c>
      <c r="P6597" s="19">
        <v>2829.9086990199999</v>
      </c>
      <c r="Q6597" s="19">
        <v>300411.54921199998</v>
      </c>
      <c r="R6597" s="20">
        <v>0.70014500000000002</v>
      </c>
      <c r="S6597" s="20">
        <v>6.29983</v>
      </c>
      <c r="T6597" s="20">
        <v>0.30199999999999999</v>
      </c>
      <c r="U6597" s="20">
        <v>0.30499999999999999</v>
      </c>
      <c r="V6597" s="20">
        <f t="shared" si="206"/>
        <v>1.3639308680252999</v>
      </c>
      <c r="W6597" s="20">
        <f t="shared" si="207"/>
        <v>12.2197572566205</v>
      </c>
    </row>
    <row r="6598" spans="1:23" x14ac:dyDescent="0.25">
      <c r="A6598" s="18">
        <v>49183</v>
      </c>
      <c r="B6598" s="18">
        <v>49099</v>
      </c>
      <c r="C6598" s="18">
        <v>6430</v>
      </c>
      <c r="D6598" s="18">
        <v>6430</v>
      </c>
      <c r="E6598" s="18" t="s">
        <v>116</v>
      </c>
      <c r="F6598" s="18" t="s">
        <v>117</v>
      </c>
      <c r="G6598" s="19">
        <v>7.4947630885500001</v>
      </c>
      <c r="H6598" s="19">
        <v>3.03302</v>
      </c>
      <c r="I6598" s="18" t="s">
        <v>79</v>
      </c>
      <c r="J6598" s="18" t="s">
        <v>80</v>
      </c>
      <c r="K6598" s="18">
        <v>16</v>
      </c>
      <c r="L6598" s="18">
        <v>60</v>
      </c>
      <c r="M6598" s="18" t="s">
        <v>71</v>
      </c>
      <c r="N6598" s="18" t="s">
        <v>76</v>
      </c>
      <c r="O6598" s="18" t="s">
        <v>75</v>
      </c>
      <c r="P6598" s="19">
        <v>2288.8934514100001</v>
      </c>
      <c r="Q6598" s="19">
        <v>326470.57425100001</v>
      </c>
      <c r="R6598" s="20">
        <v>0.70014500000000002</v>
      </c>
      <c r="S6598" s="20">
        <v>6.29983</v>
      </c>
      <c r="T6598" s="20">
        <v>0.30199999999999999</v>
      </c>
      <c r="U6598" s="20">
        <v>0.30499999999999999</v>
      </c>
      <c r="V6598" s="20">
        <f t="shared" si="206"/>
        <v>1.4822405439541999</v>
      </c>
      <c r="W6598" s="20">
        <f t="shared" si="207"/>
        <v>13.279719718687002</v>
      </c>
    </row>
    <row r="6599" spans="1:23" x14ac:dyDescent="0.25">
      <c r="A6599" s="18">
        <v>49184</v>
      </c>
      <c r="B6599" s="18">
        <v>49100</v>
      </c>
      <c r="C6599" s="18">
        <v>6430</v>
      </c>
      <c r="D6599" s="18">
        <v>6430</v>
      </c>
      <c r="E6599" s="18" t="s">
        <v>116</v>
      </c>
      <c r="F6599" s="18" t="s">
        <v>117</v>
      </c>
      <c r="G6599" s="19">
        <v>40.949329568499998</v>
      </c>
      <c r="H6599" s="19">
        <v>16.5716</v>
      </c>
      <c r="I6599" s="18" t="s">
        <v>79</v>
      </c>
      <c r="J6599" s="18" t="s">
        <v>80</v>
      </c>
      <c r="K6599" s="18">
        <v>16</v>
      </c>
      <c r="L6599" s="18">
        <v>60</v>
      </c>
      <c r="M6599" s="18" t="s">
        <v>71</v>
      </c>
      <c r="N6599" s="18" t="s">
        <v>76</v>
      </c>
      <c r="O6599" s="18" t="s">
        <v>75</v>
      </c>
      <c r="P6599" s="19">
        <v>9182.5198517099998</v>
      </c>
      <c r="Q6599" s="19">
        <v>1783745.6610000001</v>
      </c>
      <c r="R6599" s="20">
        <v>0.70014500000000002</v>
      </c>
      <c r="S6599" s="20">
        <v>6.29983</v>
      </c>
      <c r="T6599" s="20">
        <v>0.30199999999999999</v>
      </c>
      <c r="U6599" s="20">
        <v>0.30499999999999999</v>
      </c>
      <c r="V6599" s="20">
        <f t="shared" si="206"/>
        <v>8.0985609716359992</v>
      </c>
      <c r="W6599" s="20">
        <f t="shared" si="207"/>
        <v>72.556792665460009</v>
      </c>
    </row>
    <row r="6600" spans="1:23" x14ac:dyDescent="0.25">
      <c r="A6600" s="18">
        <v>49185</v>
      </c>
      <c r="B6600" s="18">
        <v>49101</v>
      </c>
      <c r="C6600" s="18">
        <v>6430</v>
      </c>
      <c r="D6600" s="18">
        <v>6430</v>
      </c>
      <c r="E6600" s="18" t="s">
        <v>116</v>
      </c>
      <c r="F6600" s="18" t="s">
        <v>117</v>
      </c>
      <c r="G6600" s="19">
        <v>1.4803864953600001</v>
      </c>
      <c r="H6600" s="19">
        <v>0.59909100000000004</v>
      </c>
      <c r="I6600" s="18" t="s">
        <v>79</v>
      </c>
      <c r="J6600" s="18" t="s">
        <v>80</v>
      </c>
      <c r="K6600" s="18">
        <v>16</v>
      </c>
      <c r="L6600" s="18">
        <v>60</v>
      </c>
      <c r="M6600" s="18" t="s">
        <v>71</v>
      </c>
      <c r="N6600" s="18" t="s">
        <v>76</v>
      </c>
      <c r="O6600" s="18" t="s">
        <v>75</v>
      </c>
      <c r="P6600" s="19">
        <v>1098.12086406</v>
      </c>
      <c r="Q6600" s="19">
        <v>64485.377795499997</v>
      </c>
      <c r="R6600" s="20">
        <v>0.70014500000000002</v>
      </c>
      <c r="S6600" s="20">
        <v>6.29983</v>
      </c>
      <c r="T6600" s="20">
        <v>0.30199999999999999</v>
      </c>
      <c r="U6600" s="20">
        <v>0.30499999999999999</v>
      </c>
      <c r="V6600" s="20">
        <f t="shared" si="206"/>
        <v>0.29277649660011001</v>
      </c>
      <c r="W6600" s="20">
        <f t="shared" si="207"/>
        <v>2.6230491608983506</v>
      </c>
    </row>
    <row r="6601" spans="1:23" x14ac:dyDescent="0.25">
      <c r="A6601" s="18">
        <v>49186</v>
      </c>
      <c r="B6601" s="18">
        <v>49102</v>
      </c>
      <c r="C6601" s="18">
        <v>6430</v>
      </c>
      <c r="D6601" s="18">
        <v>6430</v>
      </c>
      <c r="E6601" s="18" t="s">
        <v>116</v>
      </c>
      <c r="F6601" s="18" t="s">
        <v>117</v>
      </c>
      <c r="G6601" s="19">
        <v>22.201112562599999</v>
      </c>
      <c r="H6601" s="19">
        <v>8.98447</v>
      </c>
      <c r="I6601" s="18" t="s">
        <v>79</v>
      </c>
      <c r="J6601" s="18" t="s">
        <v>80</v>
      </c>
      <c r="K6601" s="18">
        <v>16</v>
      </c>
      <c r="L6601" s="18">
        <v>60</v>
      </c>
      <c r="M6601" s="18" t="s">
        <v>71</v>
      </c>
      <c r="N6601" s="18" t="s">
        <v>76</v>
      </c>
      <c r="O6601" s="18" t="s">
        <v>75</v>
      </c>
      <c r="P6601" s="19">
        <v>4760.1051985699996</v>
      </c>
      <c r="Q6601" s="19">
        <v>967076.59490599995</v>
      </c>
      <c r="R6601" s="20">
        <v>0.70014500000000002</v>
      </c>
      <c r="S6601" s="20">
        <v>6.29983</v>
      </c>
      <c r="T6601" s="20">
        <v>0.30199999999999999</v>
      </c>
      <c r="U6601" s="20">
        <v>0.30499999999999999</v>
      </c>
      <c r="V6601" s="20">
        <f t="shared" si="206"/>
        <v>4.3907213602087003</v>
      </c>
      <c r="W6601" s="20">
        <f t="shared" si="207"/>
        <v>39.337440379869506</v>
      </c>
    </row>
    <row r="6602" spans="1:23" x14ac:dyDescent="0.25">
      <c r="A6602" s="18">
        <v>49187</v>
      </c>
      <c r="B6602" s="18">
        <v>49103</v>
      </c>
      <c r="C6602" s="18">
        <v>6430</v>
      </c>
      <c r="D6602" s="18">
        <v>6430</v>
      </c>
      <c r="E6602" s="18" t="s">
        <v>116</v>
      </c>
      <c r="F6602" s="18" t="s">
        <v>117</v>
      </c>
      <c r="G6602" s="19">
        <v>12.3456814206</v>
      </c>
      <c r="H6602" s="19">
        <v>4.9961200000000003</v>
      </c>
      <c r="I6602" s="18" t="s">
        <v>79</v>
      </c>
      <c r="J6602" s="18" t="s">
        <v>80</v>
      </c>
      <c r="K6602" s="18">
        <v>16</v>
      </c>
      <c r="L6602" s="18">
        <v>60</v>
      </c>
      <c r="M6602" s="18" t="s">
        <v>71</v>
      </c>
      <c r="N6602" s="18" t="s">
        <v>76</v>
      </c>
      <c r="O6602" s="18" t="s">
        <v>75</v>
      </c>
      <c r="P6602" s="19">
        <v>4005.1403289</v>
      </c>
      <c r="Q6602" s="19">
        <v>537775.73157099995</v>
      </c>
      <c r="R6602" s="20">
        <v>0.70014500000000002</v>
      </c>
      <c r="S6602" s="20">
        <v>6.29983</v>
      </c>
      <c r="T6602" s="20">
        <v>0.30199999999999999</v>
      </c>
      <c r="U6602" s="20">
        <v>0.30499999999999999</v>
      </c>
      <c r="V6602" s="20">
        <f t="shared" si="206"/>
        <v>2.4416098893051998</v>
      </c>
      <c r="W6602" s="20">
        <f t="shared" si="207"/>
        <v>21.874921128422002</v>
      </c>
    </row>
    <row r="6603" spans="1:23" x14ac:dyDescent="0.25">
      <c r="A6603" s="18">
        <v>49188</v>
      </c>
      <c r="B6603" s="18">
        <v>49104</v>
      </c>
      <c r="C6603" s="18">
        <v>6430</v>
      </c>
      <c r="D6603" s="18">
        <v>6430</v>
      </c>
      <c r="E6603" s="18" t="s">
        <v>116</v>
      </c>
      <c r="F6603" s="18" t="s">
        <v>117</v>
      </c>
      <c r="G6603" s="19">
        <v>12.5091670486</v>
      </c>
      <c r="H6603" s="19">
        <v>5.0622800000000003</v>
      </c>
      <c r="I6603" s="18" t="s">
        <v>79</v>
      </c>
      <c r="J6603" s="18" t="s">
        <v>80</v>
      </c>
      <c r="K6603" s="18">
        <v>16</v>
      </c>
      <c r="L6603" s="18">
        <v>60</v>
      </c>
      <c r="M6603" s="18" t="s">
        <v>71</v>
      </c>
      <c r="N6603" s="18" t="s">
        <v>76</v>
      </c>
      <c r="O6603" s="18" t="s">
        <v>75</v>
      </c>
      <c r="P6603" s="19">
        <v>2795.91221197</v>
      </c>
      <c r="Q6603" s="19">
        <v>544897.13704199996</v>
      </c>
      <c r="R6603" s="20">
        <v>0.70014500000000002</v>
      </c>
      <c r="S6603" s="20">
        <v>6.29983</v>
      </c>
      <c r="T6603" s="20">
        <v>0.30199999999999999</v>
      </c>
      <c r="U6603" s="20">
        <v>0.30499999999999999</v>
      </c>
      <c r="V6603" s="20">
        <f t="shared" si="206"/>
        <v>2.4739423613587999</v>
      </c>
      <c r="W6603" s="20">
        <f t="shared" si="207"/>
        <v>22.164594871618004</v>
      </c>
    </row>
    <row r="6604" spans="1:23" x14ac:dyDescent="0.25">
      <c r="A6604" s="18">
        <v>49189</v>
      </c>
      <c r="B6604" s="18">
        <v>49105</v>
      </c>
      <c r="C6604" s="18">
        <v>6430</v>
      </c>
      <c r="D6604" s="18">
        <v>6430</v>
      </c>
      <c r="E6604" s="18" t="s">
        <v>116</v>
      </c>
      <c r="F6604" s="18" t="s">
        <v>117</v>
      </c>
      <c r="G6604" s="19">
        <v>6.3328980572499999E-2</v>
      </c>
      <c r="H6604" s="19">
        <v>2.56283E-2</v>
      </c>
      <c r="I6604" s="18" t="s">
        <v>79</v>
      </c>
      <c r="J6604" s="18" t="s">
        <v>80</v>
      </c>
      <c r="K6604" s="18">
        <v>16</v>
      </c>
      <c r="L6604" s="18">
        <v>60</v>
      </c>
      <c r="M6604" s="18" t="s">
        <v>71</v>
      </c>
      <c r="N6604" s="18" t="s">
        <v>76</v>
      </c>
      <c r="O6604" s="18" t="s">
        <v>75</v>
      </c>
      <c r="P6604" s="19">
        <v>425.97766690700001</v>
      </c>
      <c r="Q6604" s="19">
        <v>2758.5993596600001</v>
      </c>
      <c r="R6604" s="20">
        <v>0.70014500000000002</v>
      </c>
      <c r="S6604" s="20">
        <v>6.29983</v>
      </c>
      <c r="T6604" s="20">
        <v>0.30199999999999999</v>
      </c>
      <c r="U6604" s="20">
        <v>0.30499999999999999</v>
      </c>
      <c r="V6604" s="20">
        <f t="shared" si="206"/>
        <v>1.2524581220243001E-2</v>
      </c>
      <c r="W6604" s="20">
        <f t="shared" si="207"/>
        <v>0.11221048356635502</v>
      </c>
    </row>
    <row r="6605" spans="1:23" x14ac:dyDescent="0.25">
      <c r="A6605" s="18">
        <v>49190</v>
      </c>
      <c r="B6605" s="18">
        <v>49106</v>
      </c>
      <c r="C6605" s="18">
        <v>6430</v>
      </c>
      <c r="D6605" s="18">
        <v>6430</v>
      </c>
      <c r="E6605" s="18" t="s">
        <v>116</v>
      </c>
      <c r="F6605" s="18" t="s">
        <v>117</v>
      </c>
      <c r="G6605" s="19">
        <v>5.6885838366400003</v>
      </c>
      <c r="H6605" s="19">
        <v>2.3020900000000002</v>
      </c>
      <c r="I6605" s="18" t="s">
        <v>79</v>
      </c>
      <c r="J6605" s="18" t="s">
        <v>80</v>
      </c>
      <c r="K6605" s="18">
        <v>16</v>
      </c>
      <c r="L6605" s="18">
        <v>60</v>
      </c>
      <c r="M6605" s="18" t="s">
        <v>71</v>
      </c>
      <c r="N6605" s="18" t="s">
        <v>76</v>
      </c>
      <c r="O6605" s="18" t="s">
        <v>75</v>
      </c>
      <c r="P6605" s="19">
        <v>2957.5263179899998</v>
      </c>
      <c r="Q6605" s="19">
        <v>247793.72074600001</v>
      </c>
      <c r="R6605" s="20">
        <v>0.70014500000000002</v>
      </c>
      <c r="S6605" s="20">
        <v>6.29983</v>
      </c>
      <c r="T6605" s="20">
        <v>0.30199999999999999</v>
      </c>
      <c r="U6605" s="20">
        <v>0.30499999999999999</v>
      </c>
      <c r="V6605" s="20">
        <f t="shared" si="206"/>
        <v>1.1250341685289</v>
      </c>
      <c r="W6605" s="20">
        <f t="shared" si="207"/>
        <v>10.079429073066501</v>
      </c>
    </row>
    <row r="6606" spans="1:23" x14ac:dyDescent="0.25">
      <c r="A6606" s="18">
        <v>49191</v>
      </c>
      <c r="B6606" s="18">
        <v>49107</v>
      </c>
      <c r="C6606" s="18">
        <v>6430</v>
      </c>
      <c r="D6606" s="18">
        <v>6430</v>
      </c>
      <c r="E6606" s="18" t="s">
        <v>116</v>
      </c>
      <c r="F6606" s="18" t="s">
        <v>117</v>
      </c>
      <c r="G6606" s="19">
        <v>11.4313019348</v>
      </c>
      <c r="H6606" s="19">
        <v>4.62608</v>
      </c>
      <c r="I6606" s="18" t="s">
        <v>79</v>
      </c>
      <c r="J6606" s="18" t="s">
        <v>80</v>
      </c>
      <c r="K6606" s="18">
        <v>16</v>
      </c>
      <c r="L6606" s="18">
        <v>60</v>
      </c>
      <c r="M6606" s="18" t="s">
        <v>71</v>
      </c>
      <c r="N6606" s="18" t="s">
        <v>76</v>
      </c>
      <c r="O6606" s="18" t="s">
        <v>75</v>
      </c>
      <c r="P6606" s="19">
        <v>2915.0525594699998</v>
      </c>
      <c r="Q6606" s="19">
        <v>497945.52048800001</v>
      </c>
      <c r="R6606" s="20">
        <v>0.70014500000000002</v>
      </c>
      <c r="S6606" s="20">
        <v>6.29983</v>
      </c>
      <c r="T6606" s="20">
        <v>0.30199999999999999</v>
      </c>
      <c r="U6606" s="20">
        <v>0.30499999999999999</v>
      </c>
      <c r="V6606" s="20">
        <f t="shared" si="206"/>
        <v>2.2607708935568001</v>
      </c>
      <c r="W6606" s="20">
        <f t="shared" si="207"/>
        <v>20.254744708648001</v>
      </c>
    </row>
    <row r="6607" spans="1:23" x14ac:dyDescent="0.25">
      <c r="A6607" s="18">
        <v>49192</v>
      </c>
      <c r="B6607" s="18">
        <v>49108</v>
      </c>
      <c r="C6607" s="18">
        <v>6430</v>
      </c>
      <c r="D6607" s="18">
        <v>6430</v>
      </c>
      <c r="E6607" s="18" t="s">
        <v>116</v>
      </c>
      <c r="F6607" s="18" t="s">
        <v>117</v>
      </c>
      <c r="G6607" s="19">
        <v>3.13212507697</v>
      </c>
      <c r="H6607" s="19">
        <v>1.26753</v>
      </c>
      <c r="I6607" s="18" t="s">
        <v>79</v>
      </c>
      <c r="J6607" s="18" t="s">
        <v>80</v>
      </c>
      <c r="K6607" s="18">
        <v>16</v>
      </c>
      <c r="L6607" s="18">
        <v>60</v>
      </c>
      <c r="M6607" s="18" t="s">
        <v>71</v>
      </c>
      <c r="N6607" s="18" t="s">
        <v>76</v>
      </c>
      <c r="O6607" s="18" t="s">
        <v>75</v>
      </c>
      <c r="P6607" s="19">
        <v>1845.26280834</v>
      </c>
      <c r="Q6607" s="19">
        <v>136434.822613</v>
      </c>
      <c r="R6607" s="20">
        <v>0.70014500000000002</v>
      </c>
      <c r="S6607" s="20">
        <v>6.29983</v>
      </c>
      <c r="T6607" s="20">
        <v>0.30199999999999999</v>
      </c>
      <c r="U6607" s="20">
        <v>0.30499999999999999</v>
      </c>
      <c r="V6607" s="20">
        <f t="shared" si="206"/>
        <v>0.61944344471129997</v>
      </c>
      <c r="W6607" s="20">
        <f t="shared" si="207"/>
        <v>5.5497303463305006</v>
      </c>
    </row>
    <row r="6608" spans="1:23" x14ac:dyDescent="0.25">
      <c r="A6608" s="18">
        <v>49193</v>
      </c>
      <c r="B6608" s="18">
        <v>49109</v>
      </c>
      <c r="C6608" s="18">
        <v>6430</v>
      </c>
      <c r="D6608" s="18">
        <v>6430</v>
      </c>
      <c r="E6608" s="18" t="s">
        <v>116</v>
      </c>
      <c r="F6608" s="18" t="s">
        <v>117</v>
      </c>
      <c r="G6608" s="19">
        <v>1.4813707409400001</v>
      </c>
      <c r="H6608" s="19">
        <v>0.59948900000000005</v>
      </c>
      <c r="I6608" s="18" t="s">
        <v>79</v>
      </c>
      <c r="J6608" s="18" t="s">
        <v>80</v>
      </c>
      <c r="K6608" s="18">
        <v>16</v>
      </c>
      <c r="L6608" s="18">
        <v>60</v>
      </c>
      <c r="M6608" s="18" t="s">
        <v>71</v>
      </c>
      <c r="N6608" s="18" t="s">
        <v>76</v>
      </c>
      <c r="O6608" s="18" t="s">
        <v>75</v>
      </c>
      <c r="P6608" s="19">
        <v>946.25057288300002</v>
      </c>
      <c r="Q6608" s="19">
        <v>64528.251361299997</v>
      </c>
      <c r="R6608" s="20">
        <v>0.70014500000000002</v>
      </c>
      <c r="S6608" s="20">
        <v>6.29983</v>
      </c>
      <c r="T6608" s="20">
        <v>0.30199999999999999</v>
      </c>
      <c r="U6608" s="20">
        <v>0.30499999999999999</v>
      </c>
      <c r="V6608" s="20">
        <f t="shared" si="206"/>
        <v>0.29297099968169005</v>
      </c>
      <c r="W6608" s="20">
        <f t="shared" si="207"/>
        <v>2.6247917568746506</v>
      </c>
    </row>
    <row r="6609" spans="1:23" x14ac:dyDescent="0.25">
      <c r="A6609" s="18">
        <v>49194</v>
      </c>
      <c r="B6609" s="18">
        <v>49110</v>
      </c>
      <c r="C6609" s="18">
        <v>6430</v>
      </c>
      <c r="D6609" s="18">
        <v>6430</v>
      </c>
      <c r="E6609" s="18" t="s">
        <v>116</v>
      </c>
      <c r="F6609" s="18" t="s">
        <v>117</v>
      </c>
      <c r="G6609" s="19">
        <v>14.1904620012</v>
      </c>
      <c r="H6609" s="19">
        <v>5.74268</v>
      </c>
      <c r="I6609" s="18" t="s">
        <v>79</v>
      </c>
      <c r="J6609" s="18" t="s">
        <v>80</v>
      </c>
      <c r="K6609" s="18">
        <v>16</v>
      </c>
      <c r="L6609" s="18">
        <v>60</v>
      </c>
      <c r="M6609" s="18" t="s">
        <v>71</v>
      </c>
      <c r="N6609" s="18" t="s">
        <v>76</v>
      </c>
      <c r="O6609" s="18" t="s">
        <v>75</v>
      </c>
      <c r="P6609" s="19">
        <v>6215.9543608499998</v>
      </c>
      <c r="Q6609" s="19">
        <v>618134.05222900002</v>
      </c>
      <c r="R6609" s="20">
        <v>0.70014500000000002</v>
      </c>
      <c r="S6609" s="20">
        <v>6.29983</v>
      </c>
      <c r="T6609" s="20">
        <v>0.30199999999999999</v>
      </c>
      <c r="U6609" s="20">
        <v>0.30499999999999999</v>
      </c>
      <c r="V6609" s="20">
        <f t="shared" si="206"/>
        <v>2.8064546646427999</v>
      </c>
      <c r="W6609" s="20">
        <f t="shared" si="207"/>
        <v>25.143645882358005</v>
      </c>
    </row>
    <row r="6610" spans="1:23" x14ac:dyDescent="0.25">
      <c r="A6610" s="18">
        <v>49195</v>
      </c>
      <c r="B6610" s="18">
        <v>49111</v>
      </c>
      <c r="C6610" s="18">
        <v>6430</v>
      </c>
      <c r="D6610" s="18">
        <v>6430</v>
      </c>
      <c r="E6610" s="18" t="s">
        <v>116</v>
      </c>
      <c r="F6610" s="18" t="s">
        <v>117</v>
      </c>
      <c r="G6610" s="19">
        <v>3.4506948087299998</v>
      </c>
      <c r="H6610" s="19">
        <v>1.39645</v>
      </c>
      <c r="I6610" s="18" t="s">
        <v>79</v>
      </c>
      <c r="J6610" s="18" t="s">
        <v>80</v>
      </c>
      <c r="K6610" s="18">
        <v>16</v>
      </c>
      <c r="L6610" s="18">
        <v>60</v>
      </c>
      <c r="M6610" s="18" t="s">
        <v>71</v>
      </c>
      <c r="N6610" s="18" t="s">
        <v>76</v>
      </c>
      <c r="O6610" s="18" t="s">
        <v>75</v>
      </c>
      <c r="P6610" s="19">
        <v>1598.8079406500001</v>
      </c>
      <c r="Q6610" s="19">
        <v>150311.664621</v>
      </c>
      <c r="R6610" s="20">
        <v>0.70014500000000002</v>
      </c>
      <c r="S6610" s="20">
        <v>6.29983</v>
      </c>
      <c r="T6610" s="20">
        <v>0.30199999999999999</v>
      </c>
      <c r="U6610" s="20">
        <v>0.30499999999999999</v>
      </c>
      <c r="V6610" s="20">
        <f t="shared" si="206"/>
        <v>0.68244680470449992</v>
      </c>
      <c r="W6610" s="20">
        <f t="shared" si="207"/>
        <v>6.1141913344325012</v>
      </c>
    </row>
    <row r="6611" spans="1:23" x14ac:dyDescent="0.25">
      <c r="A6611" s="18">
        <v>49196</v>
      </c>
      <c r="B6611" s="18">
        <v>49112</v>
      </c>
      <c r="C6611" s="18">
        <v>6430</v>
      </c>
      <c r="D6611" s="18">
        <v>6430</v>
      </c>
      <c r="E6611" s="18" t="s">
        <v>116</v>
      </c>
      <c r="F6611" s="18" t="s">
        <v>117</v>
      </c>
      <c r="G6611" s="19">
        <v>22.9688434983</v>
      </c>
      <c r="H6611" s="19">
        <v>9.2951599999999992</v>
      </c>
      <c r="I6611" s="18" t="s">
        <v>79</v>
      </c>
      <c r="J6611" s="18" t="s">
        <v>80</v>
      </c>
      <c r="K6611" s="18">
        <v>16</v>
      </c>
      <c r="L6611" s="18">
        <v>60</v>
      </c>
      <c r="M6611" s="18" t="s">
        <v>71</v>
      </c>
      <c r="N6611" s="18" t="s">
        <v>76</v>
      </c>
      <c r="O6611" s="18" t="s">
        <v>75</v>
      </c>
      <c r="P6611" s="19">
        <v>10075.836908499999</v>
      </c>
      <c r="Q6611" s="19">
        <v>1000518.8207</v>
      </c>
      <c r="R6611" s="20">
        <v>0.70014500000000002</v>
      </c>
      <c r="S6611" s="20">
        <v>6.29983</v>
      </c>
      <c r="T6611" s="20">
        <v>0.30199999999999999</v>
      </c>
      <c r="U6611" s="20">
        <v>0.30499999999999999</v>
      </c>
      <c r="V6611" s="20">
        <f t="shared" si="206"/>
        <v>4.5425559391435995</v>
      </c>
      <c r="W6611" s="20">
        <f t="shared" si="207"/>
        <v>40.697759836846004</v>
      </c>
    </row>
    <row r="6612" spans="1:23" x14ac:dyDescent="0.25">
      <c r="A6612" s="18">
        <v>49197</v>
      </c>
      <c r="B6612" s="18">
        <v>49113</v>
      </c>
      <c r="C6612" s="18">
        <v>6430</v>
      </c>
      <c r="D6612" s="18">
        <v>6430</v>
      </c>
      <c r="E6612" s="18" t="s">
        <v>116</v>
      </c>
      <c r="F6612" s="18" t="s">
        <v>117</v>
      </c>
      <c r="G6612" s="19">
        <v>16.093824123499999</v>
      </c>
      <c r="H6612" s="19">
        <v>6.5129400000000004</v>
      </c>
      <c r="I6612" s="18" t="s">
        <v>79</v>
      </c>
      <c r="J6612" s="18" t="s">
        <v>80</v>
      </c>
      <c r="K6612" s="18">
        <v>16</v>
      </c>
      <c r="L6612" s="18">
        <v>60</v>
      </c>
      <c r="M6612" s="18" t="s">
        <v>71</v>
      </c>
      <c r="N6612" s="18" t="s">
        <v>76</v>
      </c>
      <c r="O6612" s="18" t="s">
        <v>75</v>
      </c>
      <c r="P6612" s="19">
        <v>3704.08776799</v>
      </c>
      <c r="Q6612" s="19">
        <v>701044.17463400005</v>
      </c>
      <c r="R6612" s="20">
        <v>0.70014500000000002</v>
      </c>
      <c r="S6612" s="20">
        <v>6.29983</v>
      </c>
      <c r="T6612" s="20">
        <v>0.30199999999999999</v>
      </c>
      <c r="U6612" s="20">
        <v>0.30499999999999999</v>
      </c>
      <c r="V6612" s="20">
        <f t="shared" si="206"/>
        <v>3.1828816586574002</v>
      </c>
      <c r="W6612" s="20">
        <f t="shared" si="207"/>
        <v>28.516138286139007</v>
      </c>
    </row>
    <row r="6613" spans="1:23" x14ac:dyDescent="0.25">
      <c r="A6613" s="18">
        <v>49198</v>
      </c>
      <c r="B6613" s="18">
        <v>49114</v>
      </c>
      <c r="C6613" s="18">
        <v>6430</v>
      </c>
      <c r="D6613" s="18">
        <v>6430</v>
      </c>
      <c r="E6613" s="18" t="s">
        <v>116</v>
      </c>
      <c r="F6613" s="18" t="s">
        <v>117</v>
      </c>
      <c r="G6613" s="19">
        <v>3.7514297570799999</v>
      </c>
      <c r="H6613" s="19">
        <v>1.5181500000000001</v>
      </c>
      <c r="I6613" s="18" t="s">
        <v>79</v>
      </c>
      <c r="J6613" s="18" t="s">
        <v>80</v>
      </c>
      <c r="K6613" s="18">
        <v>16</v>
      </c>
      <c r="L6613" s="18">
        <v>60</v>
      </c>
      <c r="M6613" s="18" t="s">
        <v>71</v>
      </c>
      <c r="N6613" s="18" t="s">
        <v>76</v>
      </c>
      <c r="O6613" s="18" t="s">
        <v>75</v>
      </c>
      <c r="P6613" s="19">
        <v>2752.7146580499998</v>
      </c>
      <c r="Q6613" s="19">
        <v>163411.626571</v>
      </c>
      <c r="R6613" s="20">
        <v>0.70014500000000002</v>
      </c>
      <c r="S6613" s="20">
        <v>6.29983</v>
      </c>
      <c r="T6613" s="20">
        <v>0.30199999999999999</v>
      </c>
      <c r="U6613" s="20">
        <v>0.30499999999999999</v>
      </c>
      <c r="V6613" s="20">
        <f t="shared" si="206"/>
        <v>0.74192174196150007</v>
      </c>
      <c r="W6613" s="20">
        <f t="shared" si="207"/>
        <v>6.647040405577501</v>
      </c>
    </row>
    <row r="6614" spans="1:23" x14ac:dyDescent="0.25">
      <c r="A6614" s="18">
        <v>49199</v>
      </c>
      <c r="B6614" s="18">
        <v>49115</v>
      </c>
      <c r="C6614" s="18">
        <v>6430</v>
      </c>
      <c r="D6614" s="18">
        <v>6430</v>
      </c>
      <c r="E6614" s="18" t="s">
        <v>116</v>
      </c>
      <c r="F6614" s="18" t="s">
        <v>117</v>
      </c>
      <c r="G6614" s="19">
        <v>6.0171414668200001</v>
      </c>
      <c r="H6614" s="19">
        <v>2.4350499999999999</v>
      </c>
      <c r="I6614" s="18" t="s">
        <v>79</v>
      </c>
      <c r="J6614" s="18" t="s">
        <v>80</v>
      </c>
      <c r="K6614" s="18">
        <v>16</v>
      </c>
      <c r="L6614" s="18">
        <v>60</v>
      </c>
      <c r="M6614" s="18" t="s">
        <v>71</v>
      </c>
      <c r="N6614" s="18" t="s">
        <v>76</v>
      </c>
      <c r="O6614" s="18" t="s">
        <v>75</v>
      </c>
      <c r="P6614" s="19">
        <v>2595.3381042699998</v>
      </c>
      <c r="Q6614" s="19">
        <v>262105.63386900001</v>
      </c>
      <c r="R6614" s="20">
        <v>0.70014500000000002</v>
      </c>
      <c r="S6614" s="20">
        <v>6.29983</v>
      </c>
      <c r="T6614" s="20">
        <v>0.30199999999999999</v>
      </c>
      <c r="U6614" s="20">
        <v>0.30499999999999999</v>
      </c>
      <c r="V6614" s="20">
        <f t="shared" si="206"/>
        <v>1.1900118814105001</v>
      </c>
      <c r="W6614" s="20">
        <f t="shared" si="207"/>
        <v>10.661578723842501</v>
      </c>
    </row>
    <row r="6615" spans="1:23" x14ac:dyDescent="0.25">
      <c r="A6615" s="18">
        <v>49200</v>
      </c>
      <c r="B6615" s="18">
        <v>49116</v>
      </c>
      <c r="C6615" s="18">
        <v>6430</v>
      </c>
      <c r="D6615" s="18">
        <v>6430</v>
      </c>
      <c r="E6615" s="18" t="s">
        <v>116</v>
      </c>
      <c r="F6615" s="18" t="s">
        <v>117</v>
      </c>
      <c r="G6615" s="19">
        <v>12.4598672228</v>
      </c>
      <c r="H6615" s="19">
        <v>5.0423299999999998</v>
      </c>
      <c r="I6615" s="18" t="s">
        <v>79</v>
      </c>
      <c r="J6615" s="18" t="s">
        <v>80</v>
      </c>
      <c r="K6615" s="18">
        <v>16</v>
      </c>
      <c r="L6615" s="18">
        <v>60</v>
      </c>
      <c r="M6615" s="18" t="s">
        <v>71</v>
      </c>
      <c r="N6615" s="18" t="s">
        <v>76</v>
      </c>
      <c r="O6615" s="18" t="s">
        <v>75</v>
      </c>
      <c r="P6615" s="19">
        <v>5144.7355889600003</v>
      </c>
      <c r="Q6615" s="19">
        <v>542749.64521999995</v>
      </c>
      <c r="R6615" s="20">
        <v>0.70014500000000002</v>
      </c>
      <c r="S6615" s="20">
        <v>6.29983</v>
      </c>
      <c r="T6615" s="20">
        <v>0.30199999999999999</v>
      </c>
      <c r="U6615" s="20">
        <v>0.30499999999999999</v>
      </c>
      <c r="V6615" s="20">
        <f t="shared" si="206"/>
        <v>2.4641927722192998</v>
      </c>
      <c r="W6615" s="20">
        <f t="shared" si="207"/>
        <v>22.077246153710501</v>
      </c>
    </row>
    <row r="6616" spans="1:23" x14ac:dyDescent="0.25">
      <c r="A6616" s="18">
        <v>49201</v>
      </c>
      <c r="B6616" s="18">
        <v>49117</v>
      </c>
      <c r="C6616" s="18">
        <v>6430</v>
      </c>
      <c r="D6616" s="18">
        <v>6430</v>
      </c>
      <c r="E6616" s="18" t="s">
        <v>116</v>
      </c>
      <c r="F6616" s="18" t="s">
        <v>117</v>
      </c>
      <c r="G6616" s="19">
        <v>2.6639680959200001</v>
      </c>
      <c r="H6616" s="19">
        <v>1.0780700000000001</v>
      </c>
      <c r="I6616" s="18" t="s">
        <v>79</v>
      </c>
      <c r="J6616" s="18" t="s">
        <v>80</v>
      </c>
      <c r="K6616" s="18">
        <v>16</v>
      </c>
      <c r="L6616" s="18">
        <v>60</v>
      </c>
      <c r="M6616" s="18" t="s">
        <v>71</v>
      </c>
      <c r="N6616" s="18" t="s">
        <v>76</v>
      </c>
      <c r="O6616" s="18" t="s">
        <v>75</v>
      </c>
      <c r="P6616" s="19">
        <v>1284.9477709499999</v>
      </c>
      <c r="Q6616" s="19">
        <v>116041.98608800001</v>
      </c>
      <c r="R6616" s="20">
        <v>0.70014500000000002</v>
      </c>
      <c r="S6616" s="20">
        <v>6.29983</v>
      </c>
      <c r="T6616" s="20">
        <v>0.30199999999999999</v>
      </c>
      <c r="U6616" s="20">
        <v>0.30499999999999999</v>
      </c>
      <c r="V6616" s="20">
        <f t="shared" si="206"/>
        <v>0.52685411346470001</v>
      </c>
      <c r="W6616" s="20">
        <f t="shared" si="207"/>
        <v>4.7202021210295007</v>
      </c>
    </row>
    <row r="6617" spans="1:23" x14ac:dyDescent="0.25">
      <c r="A6617" s="18">
        <v>49202</v>
      </c>
      <c r="B6617" s="18">
        <v>49118</v>
      </c>
      <c r="C6617" s="18">
        <v>6430</v>
      </c>
      <c r="D6617" s="18">
        <v>6430</v>
      </c>
      <c r="E6617" s="18" t="s">
        <v>116</v>
      </c>
      <c r="F6617" s="18" t="s">
        <v>117</v>
      </c>
      <c r="G6617" s="19">
        <v>8.6384675324300009</v>
      </c>
      <c r="H6617" s="19">
        <v>3.49586</v>
      </c>
      <c r="I6617" s="18" t="s">
        <v>79</v>
      </c>
      <c r="J6617" s="18" t="s">
        <v>80</v>
      </c>
      <c r="K6617" s="18">
        <v>16</v>
      </c>
      <c r="L6617" s="18">
        <v>60</v>
      </c>
      <c r="M6617" s="18" t="s">
        <v>71</v>
      </c>
      <c r="N6617" s="18" t="s">
        <v>76</v>
      </c>
      <c r="O6617" s="18" t="s">
        <v>75</v>
      </c>
      <c r="P6617" s="19">
        <v>2584.5718117900001</v>
      </c>
      <c r="Q6617" s="19">
        <v>376290.140548</v>
      </c>
      <c r="R6617" s="20">
        <v>0.70014500000000002</v>
      </c>
      <c r="S6617" s="20">
        <v>6.29983</v>
      </c>
      <c r="T6617" s="20">
        <v>0.30199999999999999</v>
      </c>
      <c r="U6617" s="20">
        <v>0.30499999999999999</v>
      </c>
      <c r="V6617" s="20">
        <f t="shared" si="206"/>
        <v>1.7084310119905999</v>
      </c>
      <c r="W6617" s="20">
        <f t="shared" si="207"/>
        <v>15.306209974141002</v>
      </c>
    </row>
    <row r="6618" spans="1:23" x14ac:dyDescent="0.25">
      <c r="A6618" s="18">
        <v>49203</v>
      </c>
      <c r="B6618" s="18">
        <v>49119</v>
      </c>
      <c r="C6618" s="18">
        <v>6430</v>
      </c>
      <c r="D6618" s="18">
        <v>6430</v>
      </c>
      <c r="E6618" s="18" t="s">
        <v>116</v>
      </c>
      <c r="F6618" s="18" t="s">
        <v>117</v>
      </c>
      <c r="G6618" s="19">
        <v>5.5486980255300002</v>
      </c>
      <c r="H6618" s="19">
        <v>2.2454800000000001</v>
      </c>
      <c r="I6618" s="18" t="s">
        <v>79</v>
      </c>
      <c r="J6618" s="18" t="s">
        <v>80</v>
      </c>
      <c r="K6618" s="18">
        <v>16</v>
      </c>
      <c r="L6618" s="18">
        <v>60</v>
      </c>
      <c r="M6618" s="18" t="s">
        <v>71</v>
      </c>
      <c r="N6618" s="18" t="s">
        <v>76</v>
      </c>
      <c r="O6618" s="18" t="s">
        <v>75</v>
      </c>
      <c r="P6618" s="19">
        <v>3078.5899626099999</v>
      </c>
      <c r="Q6618" s="19">
        <v>241700.31918699999</v>
      </c>
      <c r="R6618" s="20">
        <v>0.70014500000000002</v>
      </c>
      <c r="S6618" s="20">
        <v>6.29983</v>
      </c>
      <c r="T6618" s="20">
        <v>0.30199999999999999</v>
      </c>
      <c r="U6618" s="20">
        <v>0.30499999999999999</v>
      </c>
      <c r="V6618" s="20">
        <f t="shared" si="206"/>
        <v>1.0973687930308</v>
      </c>
      <c r="W6618" s="20">
        <f t="shared" si="207"/>
        <v>9.8315688765380003</v>
      </c>
    </row>
    <row r="6619" spans="1:23" x14ac:dyDescent="0.25">
      <c r="A6619" s="18">
        <v>49204</v>
      </c>
      <c r="B6619" s="18">
        <v>49120</v>
      </c>
      <c r="C6619" s="18">
        <v>6430</v>
      </c>
      <c r="D6619" s="18">
        <v>6430</v>
      </c>
      <c r="E6619" s="18" t="s">
        <v>116</v>
      </c>
      <c r="F6619" s="18" t="s">
        <v>117</v>
      </c>
      <c r="G6619" s="19">
        <v>3.8347345688100001</v>
      </c>
      <c r="H6619" s="19">
        <v>1.55186</v>
      </c>
      <c r="I6619" s="18" t="s">
        <v>79</v>
      </c>
      <c r="J6619" s="18" t="s">
        <v>80</v>
      </c>
      <c r="K6619" s="18">
        <v>16</v>
      </c>
      <c r="L6619" s="18">
        <v>60</v>
      </c>
      <c r="M6619" s="18" t="s">
        <v>71</v>
      </c>
      <c r="N6619" s="18" t="s">
        <v>76</v>
      </c>
      <c r="O6619" s="18" t="s">
        <v>75</v>
      </c>
      <c r="P6619" s="19">
        <v>2621.52645622</v>
      </c>
      <c r="Q6619" s="19">
        <v>167040.36965499999</v>
      </c>
      <c r="R6619" s="20">
        <v>0.70014500000000002</v>
      </c>
      <c r="S6619" s="20">
        <v>6.29983</v>
      </c>
      <c r="T6619" s="20">
        <v>0.30199999999999999</v>
      </c>
      <c r="U6619" s="20">
        <v>0.30499999999999999</v>
      </c>
      <c r="V6619" s="20">
        <f t="shared" si="206"/>
        <v>0.75839585975059998</v>
      </c>
      <c r="W6619" s="20">
        <f t="shared" si="207"/>
        <v>6.7946356577410008</v>
      </c>
    </row>
    <row r="6620" spans="1:23" x14ac:dyDescent="0.25">
      <c r="A6620" s="18">
        <v>49205</v>
      </c>
      <c r="B6620" s="18">
        <v>49121</v>
      </c>
      <c r="C6620" s="18">
        <v>6430</v>
      </c>
      <c r="D6620" s="18">
        <v>6430</v>
      </c>
      <c r="E6620" s="18" t="s">
        <v>116</v>
      </c>
      <c r="F6620" s="18" t="s">
        <v>117</v>
      </c>
      <c r="G6620" s="19">
        <v>3.8365694046600001</v>
      </c>
      <c r="H6620" s="19">
        <v>1.5526</v>
      </c>
      <c r="I6620" s="18" t="s">
        <v>79</v>
      </c>
      <c r="J6620" s="18" t="s">
        <v>80</v>
      </c>
      <c r="K6620" s="18">
        <v>16</v>
      </c>
      <c r="L6620" s="18">
        <v>60</v>
      </c>
      <c r="M6620" s="18" t="s">
        <v>71</v>
      </c>
      <c r="N6620" s="18" t="s">
        <v>76</v>
      </c>
      <c r="O6620" s="18" t="s">
        <v>75</v>
      </c>
      <c r="P6620" s="19">
        <v>1663.1307239400001</v>
      </c>
      <c r="Q6620" s="19">
        <v>167120.29478299999</v>
      </c>
      <c r="R6620" s="20">
        <v>0.70014500000000002</v>
      </c>
      <c r="S6620" s="20">
        <v>6.29983</v>
      </c>
      <c r="T6620" s="20">
        <v>0.30199999999999999</v>
      </c>
      <c r="U6620" s="20">
        <v>0.30499999999999999</v>
      </c>
      <c r="V6620" s="20">
        <f t="shared" si="206"/>
        <v>0.75875749864600006</v>
      </c>
      <c r="W6620" s="20">
        <f t="shared" si="207"/>
        <v>6.7978756603100008</v>
      </c>
    </row>
    <row r="6621" spans="1:23" x14ac:dyDescent="0.25">
      <c r="A6621" s="18">
        <v>49206</v>
      </c>
      <c r="B6621" s="18">
        <v>49122</v>
      </c>
      <c r="C6621" s="18">
        <v>6430</v>
      </c>
      <c r="D6621" s="18">
        <v>6430</v>
      </c>
      <c r="E6621" s="18" t="s">
        <v>116</v>
      </c>
      <c r="F6621" s="18" t="s">
        <v>117</v>
      </c>
      <c r="G6621" s="19">
        <v>1.0849310061699999</v>
      </c>
      <c r="H6621" s="19">
        <v>0.439056</v>
      </c>
      <c r="I6621" s="18" t="s">
        <v>79</v>
      </c>
      <c r="J6621" s="18" t="s">
        <v>80</v>
      </c>
      <c r="K6621" s="18">
        <v>16</v>
      </c>
      <c r="L6621" s="18">
        <v>60</v>
      </c>
      <c r="M6621" s="18" t="s">
        <v>71</v>
      </c>
      <c r="N6621" s="18" t="s">
        <v>76</v>
      </c>
      <c r="O6621" s="18" t="s">
        <v>75</v>
      </c>
      <c r="P6621" s="19">
        <v>802.05839655499994</v>
      </c>
      <c r="Q6621" s="19">
        <v>47259.405590499999</v>
      </c>
      <c r="R6621" s="20">
        <v>0.70014500000000002</v>
      </c>
      <c r="S6621" s="20">
        <v>6.29983</v>
      </c>
      <c r="T6621" s="20">
        <v>0.30199999999999999</v>
      </c>
      <c r="U6621" s="20">
        <v>0.30499999999999999</v>
      </c>
      <c r="V6621" s="20">
        <f t="shared" si="206"/>
        <v>0.21456719845776001</v>
      </c>
      <c r="W6621" s="20">
        <f t="shared" si="207"/>
        <v>1.9223548215336002</v>
      </c>
    </row>
    <row r="6622" spans="1:23" x14ac:dyDescent="0.25">
      <c r="A6622" s="18">
        <v>49207</v>
      </c>
      <c r="B6622" s="18">
        <v>49123</v>
      </c>
      <c r="C6622" s="18">
        <v>6430</v>
      </c>
      <c r="D6622" s="18">
        <v>6430</v>
      </c>
      <c r="E6622" s="18" t="s">
        <v>116</v>
      </c>
      <c r="F6622" s="18" t="s">
        <v>117</v>
      </c>
      <c r="G6622" s="19">
        <v>2.5195583735399998</v>
      </c>
      <c r="H6622" s="19">
        <v>1.01963</v>
      </c>
      <c r="I6622" s="18" t="s">
        <v>79</v>
      </c>
      <c r="J6622" s="18" t="s">
        <v>80</v>
      </c>
      <c r="K6622" s="18">
        <v>16</v>
      </c>
      <c r="L6622" s="18">
        <v>60</v>
      </c>
      <c r="M6622" s="18" t="s">
        <v>71</v>
      </c>
      <c r="N6622" s="18" t="s">
        <v>76</v>
      </c>
      <c r="O6622" s="18" t="s">
        <v>75</v>
      </c>
      <c r="P6622" s="19">
        <v>1365.8440297899999</v>
      </c>
      <c r="Q6622" s="19">
        <v>109751.523743</v>
      </c>
      <c r="R6622" s="20">
        <v>0.70014500000000002</v>
      </c>
      <c r="S6622" s="20">
        <v>6.29983</v>
      </c>
      <c r="T6622" s="20">
        <v>0.30199999999999999</v>
      </c>
      <c r="U6622" s="20">
        <v>0.30499999999999999</v>
      </c>
      <c r="V6622" s="20">
        <f t="shared" si="206"/>
        <v>0.49829441475230002</v>
      </c>
      <c r="W6622" s="20">
        <f t="shared" si="207"/>
        <v>4.4643294857155009</v>
      </c>
    </row>
    <row r="6623" spans="1:23" x14ac:dyDescent="0.25">
      <c r="A6623" s="18">
        <v>49208</v>
      </c>
      <c r="B6623" s="18">
        <v>49124</v>
      </c>
      <c r="C6623" s="18">
        <v>6430</v>
      </c>
      <c r="D6623" s="18">
        <v>6430</v>
      </c>
      <c r="E6623" s="18" t="s">
        <v>116</v>
      </c>
      <c r="F6623" s="18" t="s">
        <v>117</v>
      </c>
      <c r="G6623" s="19">
        <v>2.1139165109700002</v>
      </c>
      <c r="H6623" s="19">
        <v>0.85547200000000001</v>
      </c>
      <c r="I6623" s="18" t="s">
        <v>79</v>
      </c>
      <c r="J6623" s="18" t="s">
        <v>80</v>
      </c>
      <c r="K6623" s="18">
        <v>16</v>
      </c>
      <c r="L6623" s="18">
        <v>60</v>
      </c>
      <c r="M6623" s="18" t="s">
        <v>71</v>
      </c>
      <c r="N6623" s="18" t="s">
        <v>76</v>
      </c>
      <c r="O6623" s="18" t="s">
        <v>75</v>
      </c>
      <c r="P6623" s="19">
        <v>1139.3562836000001</v>
      </c>
      <c r="Q6623" s="19">
        <v>92081.834889799997</v>
      </c>
      <c r="R6623" s="20">
        <v>0.70014500000000002</v>
      </c>
      <c r="S6623" s="20">
        <v>6.29983</v>
      </c>
      <c r="T6623" s="20">
        <v>0.30199999999999999</v>
      </c>
      <c r="U6623" s="20">
        <v>0.30499999999999999</v>
      </c>
      <c r="V6623" s="20">
        <f t="shared" si="206"/>
        <v>0.41807020152112001</v>
      </c>
      <c r="W6623" s="20">
        <f t="shared" si="207"/>
        <v>3.7455830779832002</v>
      </c>
    </row>
    <row r="6624" spans="1:23" x14ac:dyDescent="0.25">
      <c r="A6624" s="18">
        <v>49209</v>
      </c>
      <c r="B6624" s="18">
        <v>49125</v>
      </c>
      <c r="C6624" s="18">
        <v>6430</v>
      </c>
      <c r="D6624" s="18">
        <v>6430</v>
      </c>
      <c r="E6624" s="18" t="s">
        <v>116</v>
      </c>
      <c r="F6624" s="18" t="s">
        <v>117</v>
      </c>
      <c r="G6624" s="19">
        <v>15.3520637217</v>
      </c>
      <c r="H6624" s="19">
        <v>6.2127600000000003</v>
      </c>
      <c r="I6624" s="18" t="s">
        <v>79</v>
      </c>
      <c r="J6624" s="18" t="s">
        <v>80</v>
      </c>
      <c r="K6624" s="18">
        <v>16</v>
      </c>
      <c r="L6624" s="18">
        <v>60</v>
      </c>
      <c r="M6624" s="18" t="s">
        <v>71</v>
      </c>
      <c r="N6624" s="18" t="s">
        <v>76</v>
      </c>
      <c r="O6624" s="18" t="s">
        <v>75</v>
      </c>
      <c r="P6624" s="19">
        <v>8726.9057164200003</v>
      </c>
      <c r="Q6624" s="19">
        <v>668733.22077500005</v>
      </c>
      <c r="R6624" s="20">
        <v>0.70014500000000002</v>
      </c>
      <c r="S6624" s="20">
        <v>6.29983</v>
      </c>
      <c r="T6624" s="20">
        <v>0.30199999999999999</v>
      </c>
      <c r="U6624" s="20">
        <v>0.30499999999999999</v>
      </c>
      <c r="V6624" s="20">
        <f t="shared" si="206"/>
        <v>3.0361833294395999</v>
      </c>
      <c r="W6624" s="20">
        <f t="shared" si="207"/>
        <v>27.201835622406005</v>
      </c>
    </row>
    <row r="6625" spans="1:23" x14ac:dyDescent="0.25">
      <c r="A6625" s="18">
        <v>49210</v>
      </c>
      <c r="B6625" s="18">
        <v>49126</v>
      </c>
      <c r="C6625" s="18">
        <v>6430</v>
      </c>
      <c r="D6625" s="18">
        <v>6430</v>
      </c>
      <c r="E6625" s="18" t="s">
        <v>116</v>
      </c>
      <c r="F6625" s="18" t="s">
        <v>117</v>
      </c>
      <c r="G6625" s="19">
        <v>4.0948757777799996</v>
      </c>
      <c r="H6625" s="19">
        <v>1.6571400000000001</v>
      </c>
      <c r="I6625" s="18" t="s">
        <v>79</v>
      </c>
      <c r="J6625" s="18" t="s">
        <v>80</v>
      </c>
      <c r="K6625" s="18">
        <v>16</v>
      </c>
      <c r="L6625" s="18">
        <v>60</v>
      </c>
      <c r="M6625" s="18" t="s">
        <v>71</v>
      </c>
      <c r="N6625" s="18" t="s">
        <v>76</v>
      </c>
      <c r="O6625" s="18" t="s">
        <v>75</v>
      </c>
      <c r="P6625" s="19">
        <v>1532.6700109999999</v>
      </c>
      <c r="Q6625" s="19">
        <v>178372.07538900001</v>
      </c>
      <c r="R6625" s="20">
        <v>0.70014500000000002</v>
      </c>
      <c r="S6625" s="20">
        <v>6.29983</v>
      </c>
      <c r="T6625" s="20">
        <v>0.30199999999999999</v>
      </c>
      <c r="U6625" s="20">
        <v>0.30499999999999999</v>
      </c>
      <c r="V6625" s="20">
        <f t="shared" si="206"/>
        <v>0.80984632313940008</v>
      </c>
      <c r="W6625" s="20">
        <f t="shared" si="207"/>
        <v>7.2555916989090008</v>
      </c>
    </row>
    <row r="6626" spans="1:23" x14ac:dyDescent="0.25">
      <c r="A6626" s="18">
        <v>49211</v>
      </c>
      <c r="B6626" s="18">
        <v>49127</v>
      </c>
      <c r="C6626" s="18">
        <v>6430</v>
      </c>
      <c r="D6626" s="18">
        <v>6430</v>
      </c>
      <c r="E6626" s="18" t="s">
        <v>116</v>
      </c>
      <c r="F6626" s="18" t="s">
        <v>117</v>
      </c>
      <c r="G6626" s="19">
        <v>5.9242647180299999</v>
      </c>
      <c r="H6626" s="19">
        <v>2.3974600000000001</v>
      </c>
      <c r="I6626" s="18" t="s">
        <v>79</v>
      </c>
      <c r="J6626" s="18" t="s">
        <v>80</v>
      </c>
      <c r="K6626" s="18">
        <v>16</v>
      </c>
      <c r="L6626" s="18">
        <v>60</v>
      </c>
      <c r="M6626" s="18" t="s">
        <v>71</v>
      </c>
      <c r="N6626" s="18" t="s">
        <v>76</v>
      </c>
      <c r="O6626" s="18" t="s">
        <v>75</v>
      </c>
      <c r="P6626" s="19">
        <v>1901.8263819700001</v>
      </c>
      <c r="Q6626" s="19">
        <v>258059.93887400001</v>
      </c>
      <c r="R6626" s="20">
        <v>0.70014500000000002</v>
      </c>
      <c r="S6626" s="20">
        <v>6.29983</v>
      </c>
      <c r="T6626" s="20">
        <v>0.30199999999999999</v>
      </c>
      <c r="U6626" s="20">
        <v>0.30499999999999999</v>
      </c>
      <c r="V6626" s="20">
        <f t="shared" si="206"/>
        <v>1.1716416029265999</v>
      </c>
      <c r="W6626" s="20">
        <f t="shared" si="207"/>
        <v>10.496995350101001</v>
      </c>
    </row>
    <row r="6627" spans="1:23" x14ac:dyDescent="0.25">
      <c r="A6627" s="18">
        <v>49212</v>
      </c>
      <c r="B6627" s="18">
        <v>49128</v>
      </c>
      <c r="C6627" s="18">
        <v>6430</v>
      </c>
      <c r="D6627" s="18">
        <v>6430</v>
      </c>
      <c r="E6627" s="18" t="s">
        <v>116</v>
      </c>
      <c r="F6627" s="18" t="s">
        <v>117</v>
      </c>
      <c r="G6627" s="19">
        <v>5.8368811669999996</v>
      </c>
      <c r="H6627" s="19">
        <v>2.3620999999999999</v>
      </c>
      <c r="I6627" s="18" t="s">
        <v>79</v>
      </c>
      <c r="J6627" s="18" t="s">
        <v>80</v>
      </c>
      <c r="K6627" s="18">
        <v>16</v>
      </c>
      <c r="L6627" s="18">
        <v>60</v>
      </c>
      <c r="M6627" s="18" t="s">
        <v>71</v>
      </c>
      <c r="N6627" s="18" t="s">
        <v>76</v>
      </c>
      <c r="O6627" s="18" t="s">
        <v>75</v>
      </c>
      <c r="P6627" s="19">
        <v>2854.5788969499999</v>
      </c>
      <c r="Q6627" s="19">
        <v>254253.52661599999</v>
      </c>
      <c r="R6627" s="20">
        <v>0.70014500000000002</v>
      </c>
      <c r="S6627" s="20">
        <v>6.29983</v>
      </c>
      <c r="T6627" s="20">
        <v>0.30199999999999999</v>
      </c>
      <c r="U6627" s="20">
        <v>0.30499999999999999</v>
      </c>
      <c r="V6627" s="20">
        <f t="shared" si="206"/>
        <v>1.154361128141</v>
      </c>
      <c r="W6627" s="20">
        <f t="shared" si="207"/>
        <v>10.342175767884999</v>
      </c>
    </row>
    <row r="6628" spans="1:23" x14ac:dyDescent="0.25">
      <c r="A6628" s="18">
        <v>49213</v>
      </c>
      <c r="B6628" s="18">
        <v>49129</v>
      </c>
      <c r="C6628" s="18">
        <v>6430</v>
      </c>
      <c r="D6628" s="18">
        <v>6430</v>
      </c>
      <c r="E6628" s="18" t="s">
        <v>116</v>
      </c>
      <c r="F6628" s="18" t="s">
        <v>117</v>
      </c>
      <c r="G6628" s="19">
        <v>11.4496985229</v>
      </c>
      <c r="H6628" s="19">
        <v>4.6335300000000004</v>
      </c>
      <c r="I6628" s="18" t="s">
        <v>79</v>
      </c>
      <c r="J6628" s="18" t="s">
        <v>80</v>
      </c>
      <c r="K6628" s="18">
        <v>16</v>
      </c>
      <c r="L6628" s="18">
        <v>60</v>
      </c>
      <c r="M6628" s="18" t="s">
        <v>71</v>
      </c>
      <c r="N6628" s="18" t="s">
        <v>76</v>
      </c>
      <c r="O6628" s="18" t="s">
        <v>75</v>
      </c>
      <c r="P6628" s="19">
        <v>6593.0689408099997</v>
      </c>
      <c r="Q6628" s="19">
        <v>498746.87266499997</v>
      </c>
      <c r="R6628" s="20">
        <v>0.70014500000000002</v>
      </c>
      <c r="S6628" s="20">
        <v>6.29983</v>
      </c>
      <c r="T6628" s="20">
        <v>0.30199999999999999</v>
      </c>
      <c r="U6628" s="20">
        <v>0.30499999999999999</v>
      </c>
      <c r="V6628" s="20">
        <f t="shared" si="206"/>
        <v>2.2644117175713001</v>
      </c>
      <c r="W6628" s="20">
        <f t="shared" si="207"/>
        <v>20.287363653430504</v>
      </c>
    </row>
    <row r="6629" spans="1:23" x14ac:dyDescent="0.25">
      <c r="A6629" s="18">
        <v>49214</v>
      </c>
      <c r="B6629" s="18">
        <v>49130</v>
      </c>
      <c r="C6629" s="18">
        <v>6430</v>
      </c>
      <c r="D6629" s="18">
        <v>6430</v>
      </c>
      <c r="E6629" s="18" t="s">
        <v>116</v>
      </c>
      <c r="F6629" s="18" t="s">
        <v>117</v>
      </c>
      <c r="G6629" s="19">
        <v>4.0690372304500002</v>
      </c>
      <c r="H6629" s="19">
        <v>1.6466799999999999</v>
      </c>
      <c r="I6629" s="18" t="s">
        <v>79</v>
      </c>
      <c r="J6629" s="18" t="s">
        <v>80</v>
      </c>
      <c r="K6629" s="18">
        <v>16</v>
      </c>
      <c r="L6629" s="18">
        <v>60</v>
      </c>
      <c r="M6629" s="18" t="s">
        <v>71</v>
      </c>
      <c r="N6629" s="18" t="s">
        <v>76</v>
      </c>
      <c r="O6629" s="18" t="s">
        <v>75</v>
      </c>
      <c r="P6629" s="19">
        <v>1637.7681067399999</v>
      </c>
      <c r="Q6629" s="19">
        <v>177246.552769</v>
      </c>
      <c r="R6629" s="20">
        <v>0.70014500000000002</v>
      </c>
      <c r="S6629" s="20">
        <v>6.29983</v>
      </c>
      <c r="T6629" s="20">
        <v>0.30199999999999999</v>
      </c>
      <c r="U6629" s="20">
        <v>0.30499999999999999</v>
      </c>
      <c r="V6629" s="20">
        <f t="shared" si="206"/>
        <v>0.80473450848280004</v>
      </c>
      <c r="W6629" s="20">
        <f t="shared" si="207"/>
        <v>7.2097938247580009</v>
      </c>
    </row>
    <row r="6630" spans="1:23" x14ac:dyDescent="0.25">
      <c r="A6630" s="18">
        <v>49215</v>
      </c>
      <c r="B6630" s="18">
        <v>49131</v>
      </c>
      <c r="C6630" s="18">
        <v>6430</v>
      </c>
      <c r="D6630" s="18">
        <v>6430</v>
      </c>
      <c r="E6630" s="18" t="s">
        <v>116</v>
      </c>
      <c r="F6630" s="18" t="s">
        <v>117</v>
      </c>
      <c r="G6630" s="19">
        <v>42.532568408400003</v>
      </c>
      <c r="H6630" s="19">
        <v>17.212299999999999</v>
      </c>
      <c r="I6630" s="18" t="s">
        <v>79</v>
      </c>
      <c r="J6630" s="18" t="s">
        <v>80</v>
      </c>
      <c r="K6630" s="18">
        <v>16</v>
      </c>
      <c r="L6630" s="18">
        <v>60</v>
      </c>
      <c r="M6630" s="18" t="s">
        <v>71</v>
      </c>
      <c r="N6630" s="18" t="s">
        <v>76</v>
      </c>
      <c r="O6630" s="18" t="s">
        <v>75</v>
      </c>
      <c r="P6630" s="19">
        <v>10736.9199508</v>
      </c>
      <c r="Q6630" s="19">
        <v>1852711.2690099999</v>
      </c>
      <c r="R6630" s="20">
        <v>0.70014500000000002</v>
      </c>
      <c r="S6630" s="20">
        <v>6.29983</v>
      </c>
      <c r="T6630" s="20">
        <v>0.30199999999999999</v>
      </c>
      <c r="U6630" s="20">
        <v>0.30499999999999999</v>
      </c>
      <c r="V6630" s="20">
        <f t="shared" si="206"/>
        <v>8.4116718368829986</v>
      </c>
      <c r="W6630" s="20">
        <f t="shared" si="207"/>
        <v>75.362021916754998</v>
      </c>
    </row>
    <row r="6631" spans="1:23" x14ac:dyDescent="0.25">
      <c r="A6631" s="18">
        <v>49216</v>
      </c>
      <c r="B6631" s="18">
        <v>49132</v>
      </c>
      <c r="C6631" s="18">
        <v>6430</v>
      </c>
      <c r="D6631" s="18">
        <v>6430</v>
      </c>
      <c r="E6631" s="18" t="s">
        <v>116</v>
      </c>
      <c r="F6631" s="18" t="s">
        <v>117</v>
      </c>
      <c r="G6631" s="19">
        <v>4.5579365045399998</v>
      </c>
      <c r="H6631" s="19">
        <v>1.84453</v>
      </c>
      <c r="I6631" s="18" t="s">
        <v>79</v>
      </c>
      <c r="J6631" s="18" t="s">
        <v>80</v>
      </c>
      <c r="K6631" s="18">
        <v>16</v>
      </c>
      <c r="L6631" s="18">
        <v>60</v>
      </c>
      <c r="M6631" s="18" t="s">
        <v>71</v>
      </c>
      <c r="N6631" s="18" t="s">
        <v>76</v>
      </c>
      <c r="O6631" s="18" t="s">
        <v>75</v>
      </c>
      <c r="P6631" s="19">
        <v>2297.6431967200001</v>
      </c>
      <c r="Q6631" s="19">
        <v>198542.91996299999</v>
      </c>
      <c r="R6631" s="20">
        <v>0.70014500000000002</v>
      </c>
      <c r="S6631" s="20">
        <v>6.29983</v>
      </c>
      <c r="T6631" s="20">
        <v>0.30199999999999999</v>
      </c>
      <c r="U6631" s="20">
        <v>0.30499999999999999</v>
      </c>
      <c r="V6631" s="20">
        <f t="shared" si="206"/>
        <v>0.90142404288130007</v>
      </c>
      <c r="W6631" s="20">
        <f t="shared" si="207"/>
        <v>8.0760566737805011</v>
      </c>
    </row>
    <row r="6632" spans="1:23" x14ac:dyDescent="0.25">
      <c r="A6632" s="18">
        <v>49217</v>
      </c>
      <c r="B6632" s="18">
        <v>49133</v>
      </c>
      <c r="C6632" s="18">
        <v>6430</v>
      </c>
      <c r="D6632" s="18">
        <v>6430</v>
      </c>
      <c r="E6632" s="18" t="s">
        <v>116</v>
      </c>
      <c r="F6632" s="18" t="s">
        <v>117</v>
      </c>
      <c r="G6632" s="19">
        <v>4.2637161042300002</v>
      </c>
      <c r="H6632" s="19">
        <v>1.72546</v>
      </c>
      <c r="I6632" s="18" t="s">
        <v>79</v>
      </c>
      <c r="J6632" s="18" t="s">
        <v>80</v>
      </c>
      <c r="K6632" s="18">
        <v>16</v>
      </c>
      <c r="L6632" s="18">
        <v>60</v>
      </c>
      <c r="M6632" s="18" t="s">
        <v>71</v>
      </c>
      <c r="N6632" s="18" t="s">
        <v>76</v>
      </c>
      <c r="O6632" s="18" t="s">
        <v>75</v>
      </c>
      <c r="P6632" s="19">
        <v>3065.3130720200002</v>
      </c>
      <c r="Q6632" s="19">
        <v>185726.73059200001</v>
      </c>
      <c r="R6632" s="20">
        <v>0.70014500000000002</v>
      </c>
      <c r="S6632" s="20">
        <v>6.29983</v>
      </c>
      <c r="T6632" s="20">
        <v>0.30199999999999999</v>
      </c>
      <c r="U6632" s="20">
        <v>0.30499999999999999</v>
      </c>
      <c r="V6632" s="20">
        <f t="shared" si="206"/>
        <v>0.84323438980660004</v>
      </c>
      <c r="W6632" s="20">
        <f t="shared" si="207"/>
        <v>7.5547227469010005</v>
      </c>
    </row>
    <row r="6633" spans="1:23" x14ac:dyDescent="0.25">
      <c r="A6633" s="18">
        <v>49218</v>
      </c>
      <c r="B6633" s="18">
        <v>49134</v>
      </c>
      <c r="C6633" s="18">
        <v>6430</v>
      </c>
      <c r="D6633" s="18">
        <v>6430</v>
      </c>
      <c r="E6633" s="18" t="s">
        <v>116</v>
      </c>
      <c r="F6633" s="18" t="s">
        <v>117</v>
      </c>
      <c r="G6633" s="19">
        <v>2.9404525883899999</v>
      </c>
      <c r="H6633" s="19">
        <v>1.1899599999999999</v>
      </c>
      <c r="I6633" s="18" t="s">
        <v>79</v>
      </c>
      <c r="J6633" s="18" t="s">
        <v>80</v>
      </c>
      <c r="K6633" s="18">
        <v>16</v>
      </c>
      <c r="L6633" s="18">
        <v>60</v>
      </c>
      <c r="M6633" s="18" t="s">
        <v>71</v>
      </c>
      <c r="N6633" s="18" t="s">
        <v>76</v>
      </c>
      <c r="O6633" s="18" t="s">
        <v>75</v>
      </c>
      <c r="P6633" s="19">
        <v>1435.17625991</v>
      </c>
      <c r="Q6633" s="19">
        <v>128085.602404</v>
      </c>
      <c r="R6633" s="20">
        <v>0.70014500000000002</v>
      </c>
      <c r="S6633" s="20">
        <v>6.29983</v>
      </c>
      <c r="T6633" s="20">
        <v>0.30199999999999999</v>
      </c>
      <c r="U6633" s="20">
        <v>0.30499999999999999</v>
      </c>
      <c r="V6633" s="20">
        <f t="shared" si="206"/>
        <v>0.5815348918515999</v>
      </c>
      <c r="W6633" s="20">
        <f t="shared" si="207"/>
        <v>5.2100992662259999</v>
      </c>
    </row>
    <row r="6634" spans="1:23" x14ac:dyDescent="0.25">
      <c r="A6634" s="18">
        <v>49219</v>
      </c>
      <c r="B6634" s="18">
        <v>49135</v>
      </c>
      <c r="C6634" s="18">
        <v>6430</v>
      </c>
      <c r="D6634" s="18">
        <v>6430</v>
      </c>
      <c r="E6634" s="18" t="s">
        <v>116</v>
      </c>
      <c r="F6634" s="18" t="s">
        <v>117</v>
      </c>
      <c r="G6634" s="19">
        <v>2.77693549961</v>
      </c>
      <c r="H6634" s="19">
        <v>1.1237900000000001</v>
      </c>
      <c r="I6634" s="18" t="s">
        <v>79</v>
      </c>
      <c r="J6634" s="18" t="s">
        <v>80</v>
      </c>
      <c r="K6634" s="18">
        <v>16</v>
      </c>
      <c r="L6634" s="18">
        <v>60</v>
      </c>
      <c r="M6634" s="18" t="s">
        <v>71</v>
      </c>
      <c r="N6634" s="18" t="s">
        <v>76</v>
      </c>
      <c r="O6634" s="18" t="s">
        <v>75</v>
      </c>
      <c r="P6634" s="19">
        <v>1276.7972905199999</v>
      </c>
      <c r="Q6634" s="19">
        <v>120962.82651</v>
      </c>
      <c r="R6634" s="20">
        <v>0.70014500000000002</v>
      </c>
      <c r="S6634" s="20">
        <v>6.29983</v>
      </c>
      <c r="T6634" s="20">
        <v>0.30199999999999999</v>
      </c>
      <c r="U6634" s="20">
        <v>0.30499999999999999</v>
      </c>
      <c r="V6634" s="20">
        <f t="shared" si="206"/>
        <v>0.5491975327859</v>
      </c>
      <c r="W6634" s="20">
        <f t="shared" si="207"/>
        <v>4.9203817392115008</v>
      </c>
    </row>
    <row r="6635" spans="1:23" x14ac:dyDescent="0.25">
      <c r="A6635" s="18">
        <v>49220</v>
      </c>
      <c r="B6635" s="18">
        <v>49136</v>
      </c>
      <c r="C6635" s="18">
        <v>6430</v>
      </c>
      <c r="D6635" s="18">
        <v>6430</v>
      </c>
      <c r="E6635" s="18" t="s">
        <v>116</v>
      </c>
      <c r="F6635" s="18" t="s">
        <v>117</v>
      </c>
      <c r="G6635" s="19">
        <v>3.2368949846400001</v>
      </c>
      <c r="H6635" s="19">
        <v>1.30992</v>
      </c>
      <c r="I6635" s="18" t="s">
        <v>79</v>
      </c>
      <c r="J6635" s="18" t="s">
        <v>80</v>
      </c>
      <c r="K6635" s="18">
        <v>16</v>
      </c>
      <c r="L6635" s="18">
        <v>60</v>
      </c>
      <c r="M6635" s="18" t="s">
        <v>71</v>
      </c>
      <c r="N6635" s="18" t="s">
        <v>76</v>
      </c>
      <c r="O6635" s="18" t="s">
        <v>75</v>
      </c>
      <c r="P6635" s="19">
        <v>1616.1869221500001</v>
      </c>
      <c r="Q6635" s="19">
        <v>140998.581535</v>
      </c>
      <c r="R6635" s="20">
        <v>0.70014500000000002</v>
      </c>
      <c r="S6635" s="20">
        <v>6.29983</v>
      </c>
      <c r="T6635" s="20">
        <v>0.30199999999999999</v>
      </c>
      <c r="U6635" s="20">
        <v>0.30499999999999999</v>
      </c>
      <c r="V6635" s="20">
        <f t="shared" si="206"/>
        <v>0.64015948900319997</v>
      </c>
      <c r="W6635" s="20">
        <f t="shared" si="207"/>
        <v>5.7353299529520001</v>
      </c>
    </row>
    <row r="6636" spans="1:23" x14ac:dyDescent="0.25">
      <c r="A6636" s="18">
        <v>49221</v>
      </c>
      <c r="B6636" s="18">
        <v>49137</v>
      </c>
      <c r="C6636" s="18">
        <v>6430</v>
      </c>
      <c r="D6636" s="18">
        <v>6430</v>
      </c>
      <c r="E6636" s="18" t="s">
        <v>116</v>
      </c>
      <c r="F6636" s="18" t="s">
        <v>117</v>
      </c>
      <c r="G6636" s="19">
        <v>2.0497892443899999</v>
      </c>
      <c r="H6636" s="19">
        <v>0.82952000000000004</v>
      </c>
      <c r="I6636" s="18" t="s">
        <v>79</v>
      </c>
      <c r="J6636" s="18" t="s">
        <v>80</v>
      </c>
      <c r="K6636" s="18">
        <v>16</v>
      </c>
      <c r="L6636" s="18">
        <v>60</v>
      </c>
      <c r="M6636" s="18" t="s">
        <v>71</v>
      </c>
      <c r="N6636" s="18" t="s">
        <v>76</v>
      </c>
      <c r="O6636" s="18" t="s">
        <v>75</v>
      </c>
      <c r="P6636" s="19">
        <v>1236.4131095600001</v>
      </c>
      <c r="Q6636" s="19">
        <v>89288.462331200004</v>
      </c>
      <c r="R6636" s="20">
        <v>0.70014500000000002</v>
      </c>
      <c r="S6636" s="20">
        <v>6.29983</v>
      </c>
      <c r="T6636" s="20">
        <v>0.30199999999999999</v>
      </c>
      <c r="U6636" s="20">
        <v>0.30499999999999999</v>
      </c>
      <c r="V6636" s="20">
        <f t="shared" si="206"/>
        <v>0.4053874277192</v>
      </c>
      <c r="W6636" s="20">
        <f t="shared" si="207"/>
        <v>3.6319553122120003</v>
      </c>
    </row>
    <row r="6637" spans="1:23" x14ac:dyDescent="0.25">
      <c r="A6637" s="18">
        <v>49222</v>
      </c>
      <c r="B6637" s="18">
        <v>49138</v>
      </c>
      <c r="C6637" s="18">
        <v>6430</v>
      </c>
      <c r="D6637" s="18">
        <v>6430</v>
      </c>
      <c r="E6637" s="18" t="s">
        <v>116</v>
      </c>
      <c r="F6637" s="18" t="s">
        <v>117</v>
      </c>
      <c r="G6637" s="19">
        <v>0.44027750247500003</v>
      </c>
      <c r="H6637" s="19">
        <v>0.178174</v>
      </c>
      <c r="I6637" s="18" t="s">
        <v>79</v>
      </c>
      <c r="J6637" s="18" t="s">
        <v>80</v>
      </c>
      <c r="K6637" s="18">
        <v>16</v>
      </c>
      <c r="L6637" s="18">
        <v>60</v>
      </c>
      <c r="M6637" s="18" t="s">
        <v>71</v>
      </c>
      <c r="N6637" s="18" t="s">
        <v>76</v>
      </c>
      <c r="O6637" s="18" t="s">
        <v>75</v>
      </c>
      <c r="P6637" s="19">
        <v>811.53884274300003</v>
      </c>
      <c r="Q6637" s="19">
        <v>19178.411293699999</v>
      </c>
      <c r="R6637" s="20">
        <v>0.70014500000000002</v>
      </c>
      <c r="S6637" s="20">
        <v>6.29983</v>
      </c>
      <c r="T6637" s="20">
        <v>0.30199999999999999</v>
      </c>
      <c r="U6637" s="20">
        <v>0.30499999999999999</v>
      </c>
      <c r="V6637" s="20">
        <f t="shared" si="206"/>
        <v>8.7073849390539998E-2</v>
      </c>
      <c r="W6637" s="20">
        <f t="shared" si="207"/>
        <v>0.78011380774190009</v>
      </c>
    </row>
    <row r="6638" spans="1:23" x14ac:dyDescent="0.25">
      <c r="A6638" s="18">
        <v>49223</v>
      </c>
      <c r="B6638" s="18">
        <v>49139</v>
      </c>
      <c r="C6638" s="18">
        <v>6430</v>
      </c>
      <c r="D6638" s="18">
        <v>6430</v>
      </c>
      <c r="E6638" s="18" t="s">
        <v>116</v>
      </c>
      <c r="F6638" s="18" t="s">
        <v>117</v>
      </c>
      <c r="G6638" s="19">
        <v>3.26039576859</v>
      </c>
      <c r="H6638" s="19">
        <v>1.3194399999999999</v>
      </c>
      <c r="I6638" s="18" t="s">
        <v>79</v>
      </c>
      <c r="J6638" s="18" t="s">
        <v>80</v>
      </c>
      <c r="K6638" s="18">
        <v>16</v>
      </c>
      <c r="L6638" s="18">
        <v>60</v>
      </c>
      <c r="M6638" s="18" t="s">
        <v>71</v>
      </c>
      <c r="N6638" s="18" t="s">
        <v>76</v>
      </c>
      <c r="O6638" s="18" t="s">
        <v>75</v>
      </c>
      <c r="P6638" s="19">
        <v>1376.18847368</v>
      </c>
      <c r="Q6638" s="19">
        <v>142022.27158900001</v>
      </c>
      <c r="R6638" s="20">
        <v>0.70014500000000002</v>
      </c>
      <c r="S6638" s="20">
        <v>6.29983</v>
      </c>
      <c r="T6638" s="20">
        <v>0.30199999999999999</v>
      </c>
      <c r="U6638" s="20">
        <v>0.30499999999999999</v>
      </c>
      <c r="V6638" s="20">
        <f t="shared" si="206"/>
        <v>0.64481192452239999</v>
      </c>
      <c r="W6638" s="20">
        <f t="shared" si="207"/>
        <v>5.7770121481640002</v>
      </c>
    </row>
    <row r="6639" spans="1:23" x14ac:dyDescent="0.25">
      <c r="A6639" s="18">
        <v>49224</v>
      </c>
      <c r="B6639" s="18">
        <v>49140</v>
      </c>
      <c r="C6639" s="18">
        <v>6430</v>
      </c>
      <c r="D6639" s="18">
        <v>6430</v>
      </c>
      <c r="E6639" s="18" t="s">
        <v>116</v>
      </c>
      <c r="F6639" s="18" t="s">
        <v>117</v>
      </c>
      <c r="G6639" s="19">
        <v>2.31504508912E-3</v>
      </c>
      <c r="H6639" s="19">
        <v>9.3686599999999996E-4</v>
      </c>
      <c r="I6639" s="18" t="s">
        <v>79</v>
      </c>
      <c r="J6639" s="18" t="s">
        <v>80</v>
      </c>
      <c r="K6639" s="18">
        <v>16</v>
      </c>
      <c r="L6639" s="18">
        <v>60</v>
      </c>
      <c r="M6639" s="18" t="s">
        <v>71</v>
      </c>
      <c r="N6639" s="18" t="s">
        <v>76</v>
      </c>
      <c r="O6639" s="18" t="s">
        <v>75</v>
      </c>
      <c r="P6639" s="19">
        <v>52.379009095299999</v>
      </c>
      <c r="Q6639" s="19">
        <v>100.842960706</v>
      </c>
      <c r="R6639" s="20">
        <v>0.70014500000000002</v>
      </c>
      <c r="S6639" s="20">
        <v>6.29983</v>
      </c>
      <c r="T6639" s="20">
        <v>0.30199999999999999</v>
      </c>
      <c r="U6639" s="20">
        <v>0.30499999999999999</v>
      </c>
      <c r="V6639" s="20">
        <f t="shared" si="206"/>
        <v>4.5784754780785994E-4</v>
      </c>
      <c r="W6639" s="20">
        <f t="shared" si="207"/>
        <v>4.1019570902821002E-3</v>
      </c>
    </row>
    <row r="6640" spans="1:23" x14ac:dyDescent="0.25">
      <c r="A6640" s="18">
        <v>49225</v>
      </c>
      <c r="B6640" s="18">
        <v>49141</v>
      </c>
      <c r="C6640" s="18">
        <v>6430</v>
      </c>
      <c r="D6640" s="18">
        <v>6430</v>
      </c>
      <c r="E6640" s="18" t="s">
        <v>116</v>
      </c>
      <c r="F6640" s="18" t="s">
        <v>117</v>
      </c>
      <c r="G6640" s="19">
        <v>7.8607736859799999</v>
      </c>
      <c r="H6640" s="19">
        <v>3.1811400000000001</v>
      </c>
      <c r="I6640" s="18" t="s">
        <v>79</v>
      </c>
      <c r="J6640" s="18" t="s">
        <v>80</v>
      </c>
      <c r="K6640" s="18">
        <v>16</v>
      </c>
      <c r="L6640" s="18">
        <v>60</v>
      </c>
      <c r="M6640" s="18" t="s">
        <v>71</v>
      </c>
      <c r="N6640" s="18" t="s">
        <v>76</v>
      </c>
      <c r="O6640" s="18" t="s">
        <v>75</v>
      </c>
      <c r="P6640" s="19">
        <v>3878.9395415700001</v>
      </c>
      <c r="Q6640" s="19">
        <v>342413.93210199999</v>
      </c>
      <c r="R6640" s="20">
        <v>0.70014500000000002</v>
      </c>
      <c r="S6640" s="20">
        <v>6.29983</v>
      </c>
      <c r="T6640" s="20">
        <v>0.30199999999999999</v>
      </c>
      <c r="U6640" s="20">
        <v>0.30499999999999999</v>
      </c>
      <c r="V6640" s="20">
        <f t="shared" si="206"/>
        <v>1.5546269671794002</v>
      </c>
      <c r="W6640" s="20">
        <f t="shared" si="207"/>
        <v>13.928245638309001</v>
      </c>
    </row>
    <row r="6641" spans="1:23" x14ac:dyDescent="0.25">
      <c r="A6641" s="18">
        <v>49226</v>
      </c>
      <c r="B6641" s="18">
        <v>49142</v>
      </c>
      <c r="C6641" s="18">
        <v>6430</v>
      </c>
      <c r="D6641" s="18">
        <v>6430</v>
      </c>
      <c r="E6641" s="18" t="s">
        <v>116</v>
      </c>
      <c r="F6641" s="18" t="s">
        <v>117</v>
      </c>
      <c r="G6641" s="19">
        <v>4.3885113471699997</v>
      </c>
      <c r="H6641" s="19">
        <v>1.77597</v>
      </c>
      <c r="I6641" s="18" t="s">
        <v>79</v>
      </c>
      <c r="J6641" s="18" t="s">
        <v>80</v>
      </c>
      <c r="K6641" s="18">
        <v>16</v>
      </c>
      <c r="L6641" s="18">
        <v>60</v>
      </c>
      <c r="M6641" s="18" t="s">
        <v>71</v>
      </c>
      <c r="N6641" s="18" t="s">
        <v>76</v>
      </c>
      <c r="O6641" s="18" t="s">
        <v>75</v>
      </c>
      <c r="P6641" s="19">
        <v>1806.97237232</v>
      </c>
      <c r="Q6641" s="19">
        <v>191162.78963099999</v>
      </c>
      <c r="R6641" s="20">
        <v>0.70014500000000002</v>
      </c>
      <c r="S6641" s="20">
        <v>6.29983</v>
      </c>
      <c r="T6641" s="20">
        <v>0.30199999999999999</v>
      </c>
      <c r="U6641" s="20">
        <v>0.30499999999999999</v>
      </c>
      <c r="V6641" s="20">
        <f t="shared" si="206"/>
        <v>0.86791868792369997</v>
      </c>
      <c r="W6641" s="20">
        <f t="shared" si="207"/>
        <v>7.7758748141445011</v>
      </c>
    </row>
    <row r="6642" spans="1:23" x14ac:dyDescent="0.25">
      <c r="A6642" s="18">
        <v>49227</v>
      </c>
      <c r="B6642" s="18">
        <v>49143</v>
      </c>
      <c r="C6642" s="18">
        <v>6430</v>
      </c>
      <c r="D6642" s="18">
        <v>6430</v>
      </c>
      <c r="E6642" s="18" t="s">
        <v>116</v>
      </c>
      <c r="F6642" s="18" t="s">
        <v>117</v>
      </c>
      <c r="G6642" s="19">
        <v>2.5059147933200001</v>
      </c>
      <c r="H6642" s="19">
        <v>1.0141100000000001</v>
      </c>
      <c r="I6642" s="18" t="s">
        <v>79</v>
      </c>
      <c r="J6642" s="18" t="s">
        <v>80</v>
      </c>
      <c r="K6642" s="18">
        <v>16</v>
      </c>
      <c r="L6642" s="18">
        <v>60</v>
      </c>
      <c r="M6642" s="18" t="s">
        <v>71</v>
      </c>
      <c r="N6642" s="18" t="s">
        <v>76</v>
      </c>
      <c r="O6642" s="18" t="s">
        <v>75</v>
      </c>
      <c r="P6642" s="19">
        <v>1883.9022325000001</v>
      </c>
      <c r="Q6642" s="19">
        <v>109157.211767</v>
      </c>
      <c r="R6642" s="20">
        <v>0.70014500000000002</v>
      </c>
      <c r="S6642" s="20">
        <v>6.29983</v>
      </c>
      <c r="T6642" s="20">
        <v>0.30199999999999999</v>
      </c>
      <c r="U6642" s="20">
        <v>0.30499999999999999</v>
      </c>
      <c r="V6642" s="20">
        <f t="shared" si="206"/>
        <v>0.49559678407309998</v>
      </c>
      <c r="W6642" s="20">
        <f t="shared" si="207"/>
        <v>4.4401608179035001</v>
      </c>
    </row>
    <row r="6643" spans="1:23" x14ac:dyDescent="0.25">
      <c r="A6643" s="18">
        <v>49228</v>
      </c>
      <c r="B6643" s="18">
        <v>49144</v>
      </c>
      <c r="C6643" s="18">
        <v>6430</v>
      </c>
      <c r="D6643" s="18">
        <v>6430</v>
      </c>
      <c r="E6643" s="18" t="s">
        <v>116</v>
      </c>
      <c r="F6643" s="18" t="s">
        <v>117</v>
      </c>
      <c r="G6643" s="19">
        <v>9.2219260548400008</v>
      </c>
      <c r="H6643" s="19">
        <v>3.7319800000000001</v>
      </c>
      <c r="I6643" s="18" t="s">
        <v>79</v>
      </c>
      <c r="J6643" s="18" t="s">
        <v>80</v>
      </c>
      <c r="K6643" s="18">
        <v>16</v>
      </c>
      <c r="L6643" s="18">
        <v>60</v>
      </c>
      <c r="M6643" s="18" t="s">
        <v>71</v>
      </c>
      <c r="N6643" s="18" t="s">
        <v>76</v>
      </c>
      <c r="O6643" s="18" t="s">
        <v>75</v>
      </c>
      <c r="P6643" s="19">
        <v>3973.6439160300001</v>
      </c>
      <c r="Q6643" s="19">
        <v>401705.49212200003</v>
      </c>
      <c r="R6643" s="20">
        <v>0.70014500000000002</v>
      </c>
      <c r="S6643" s="20">
        <v>6.29983</v>
      </c>
      <c r="T6643" s="20">
        <v>0.30199999999999999</v>
      </c>
      <c r="U6643" s="20">
        <v>0.30499999999999999</v>
      </c>
      <c r="V6643" s="20">
        <f t="shared" si="206"/>
        <v>1.8238231416958</v>
      </c>
      <c r="W6643" s="20">
        <f t="shared" si="207"/>
        <v>16.340033496563002</v>
      </c>
    </row>
    <row r="6644" spans="1:23" x14ac:dyDescent="0.25">
      <c r="A6644" s="18">
        <v>49229</v>
      </c>
      <c r="B6644" s="18">
        <v>49145</v>
      </c>
      <c r="C6644" s="18">
        <v>6430</v>
      </c>
      <c r="D6644" s="18">
        <v>6430</v>
      </c>
      <c r="E6644" s="18" t="s">
        <v>116</v>
      </c>
      <c r="F6644" s="18" t="s">
        <v>117</v>
      </c>
      <c r="G6644" s="19">
        <v>14.3691382016</v>
      </c>
      <c r="H6644" s="19">
        <v>5.8149800000000003</v>
      </c>
      <c r="I6644" s="18" t="s">
        <v>79</v>
      </c>
      <c r="J6644" s="18" t="s">
        <v>80</v>
      </c>
      <c r="K6644" s="18">
        <v>16</v>
      </c>
      <c r="L6644" s="18">
        <v>60</v>
      </c>
      <c r="M6644" s="18" t="s">
        <v>71</v>
      </c>
      <c r="N6644" s="18" t="s">
        <v>76</v>
      </c>
      <c r="O6644" s="18" t="s">
        <v>75</v>
      </c>
      <c r="P6644" s="19">
        <v>7077.8057962399998</v>
      </c>
      <c r="Q6644" s="19">
        <v>625917.156387</v>
      </c>
      <c r="R6644" s="20">
        <v>0.70014500000000002</v>
      </c>
      <c r="S6644" s="20">
        <v>6.29983</v>
      </c>
      <c r="T6644" s="20">
        <v>0.30199999999999999</v>
      </c>
      <c r="U6644" s="20">
        <v>0.30499999999999999</v>
      </c>
      <c r="V6644" s="20">
        <f t="shared" si="206"/>
        <v>2.8417877621258003</v>
      </c>
      <c r="W6644" s="20">
        <f t="shared" si="207"/>
        <v>25.460202890113003</v>
      </c>
    </row>
    <row r="6645" spans="1:23" x14ac:dyDescent="0.25">
      <c r="A6645" s="18">
        <v>49230</v>
      </c>
      <c r="B6645" s="18">
        <v>49146</v>
      </c>
      <c r="C6645" s="18">
        <v>6430</v>
      </c>
      <c r="D6645" s="18">
        <v>6430</v>
      </c>
      <c r="E6645" s="18" t="s">
        <v>116</v>
      </c>
      <c r="F6645" s="18" t="s">
        <v>117</v>
      </c>
      <c r="G6645" s="19">
        <v>3.5539236647900001</v>
      </c>
      <c r="H6645" s="19">
        <v>1.4382200000000001</v>
      </c>
      <c r="I6645" s="18" t="s">
        <v>79</v>
      </c>
      <c r="J6645" s="18" t="s">
        <v>80</v>
      </c>
      <c r="K6645" s="18">
        <v>16</v>
      </c>
      <c r="L6645" s="18">
        <v>60</v>
      </c>
      <c r="M6645" s="18" t="s">
        <v>71</v>
      </c>
      <c r="N6645" s="18" t="s">
        <v>76</v>
      </c>
      <c r="O6645" s="18" t="s">
        <v>75</v>
      </c>
      <c r="P6645" s="19">
        <v>1509.9175668600001</v>
      </c>
      <c r="Q6645" s="19">
        <v>154808.29560400001</v>
      </c>
      <c r="R6645" s="20">
        <v>0.70014500000000002</v>
      </c>
      <c r="S6645" s="20">
        <v>6.29983</v>
      </c>
      <c r="T6645" s="20">
        <v>0.30199999999999999</v>
      </c>
      <c r="U6645" s="20">
        <v>0.30499999999999999</v>
      </c>
      <c r="V6645" s="20">
        <f t="shared" si="206"/>
        <v>0.70285985424620001</v>
      </c>
      <c r="W6645" s="20">
        <f t="shared" si="207"/>
        <v>6.2970763443070004</v>
      </c>
    </row>
    <row r="6646" spans="1:23" x14ac:dyDescent="0.25">
      <c r="A6646" s="18">
        <v>49231</v>
      </c>
      <c r="B6646" s="18">
        <v>49147</v>
      </c>
      <c r="C6646" s="18">
        <v>6430</v>
      </c>
      <c r="D6646" s="18">
        <v>6430</v>
      </c>
      <c r="E6646" s="18" t="s">
        <v>116</v>
      </c>
      <c r="F6646" s="18" t="s">
        <v>117</v>
      </c>
      <c r="G6646" s="19">
        <v>2.18577168305</v>
      </c>
      <c r="H6646" s="19">
        <v>0.88454999999999995</v>
      </c>
      <c r="I6646" s="18" t="s">
        <v>79</v>
      </c>
      <c r="J6646" s="18" t="s">
        <v>80</v>
      </c>
      <c r="K6646" s="18">
        <v>16</v>
      </c>
      <c r="L6646" s="18">
        <v>60</v>
      </c>
      <c r="M6646" s="18" t="s">
        <v>71</v>
      </c>
      <c r="N6646" s="18" t="s">
        <v>76</v>
      </c>
      <c r="O6646" s="18" t="s">
        <v>75</v>
      </c>
      <c r="P6646" s="19">
        <v>1190.5580187200001</v>
      </c>
      <c r="Q6646" s="19">
        <v>95211.833665900005</v>
      </c>
      <c r="R6646" s="20">
        <v>0.70014500000000002</v>
      </c>
      <c r="S6646" s="20">
        <v>6.29983</v>
      </c>
      <c r="T6646" s="20">
        <v>0.30199999999999999</v>
      </c>
      <c r="U6646" s="20">
        <v>0.30499999999999999</v>
      </c>
      <c r="V6646" s="20">
        <f t="shared" si="206"/>
        <v>0.43228065530549992</v>
      </c>
      <c r="W6646" s="20">
        <f t="shared" si="207"/>
        <v>3.8728976654174998</v>
      </c>
    </row>
    <row r="6647" spans="1:23" x14ac:dyDescent="0.25">
      <c r="A6647" s="18">
        <v>49232</v>
      </c>
      <c r="B6647" s="18">
        <v>49148</v>
      </c>
      <c r="C6647" s="18">
        <v>6430</v>
      </c>
      <c r="D6647" s="18">
        <v>6430</v>
      </c>
      <c r="E6647" s="18" t="s">
        <v>116</v>
      </c>
      <c r="F6647" s="18" t="s">
        <v>117</v>
      </c>
      <c r="G6647" s="19">
        <v>3.3436457209000001</v>
      </c>
      <c r="H6647" s="19">
        <v>1.3531299999999999</v>
      </c>
      <c r="I6647" s="18" t="s">
        <v>79</v>
      </c>
      <c r="J6647" s="18" t="s">
        <v>80</v>
      </c>
      <c r="K6647" s="18">
        <v>16</v>
      </c>
      <c r="L6647" s="18">
        <v>60</v>
      </c>
      <c r="M6647" s="18" t="s">
        <v>71</v>
      </c>
      <c r="N6647" s="18" t="s">
        <v>76</v>
      </c>
      <c r="O6647" s="18" t="s">
        <v>75</v>
      </c>
      <c r="P6647" s="19">
        <v>1436.02284042</v>
      </c>
      <c r="Q6647" s="19">
        <v>145648.62500599999</v>
      </c>
      <c r="R6647" s="20">
        <v>0.70014500000000002</v>
      </c>
      <c r="S6647" s="20">
        <v>6.29983</v>
      </c>
      <c r="T6647" s="20">
        <v>0.30199999999999999</v>
      </c>
      <c r="U6647" s="20">
        <v>0.30499999999999999</v>
      </c>
      <c r="V6647" s="20">
        <f t="shared" si="206"/>
        <v>0.66127626828729991</v>
      </c>
      <c r="W6647" s="20">
        <f t="shared" si="207"/>
        <v>5.9245198326905006</v>
      </c>
    </row>
    <row r="6648" spans="1:23" x14ac:dyDescent="0.25">
      <c r="A6648" s="18">
        <v>49233</v>
      </c>
      <c r="B6648" s="18">
        <v>49149</v>
      </c>
      <c r="C6648" s="18">
        <v>6430</v>
      </c>
      <c r="D6648" s="18">
        <v>6430</v>
      </c>
      <c r="E6648" s="18" t="s">
        <v>116</v>
      </c>
      <c r="F6648" s="18" t="s">
        <v>117</v>
      </c>
      <c r="G6648" s="19">
        <v>6.9630758662599996</v>
      </c>
      <c r="H6648" s="19">
        <v>2.81786</v>
      </c>
      <c r="I6648" s="18" t="s">
        <v>79</v>
      </c>
      <c r="J6648" s="18" t="s">
        <v>80</v>
      </c>
      <c r="K6648" s="18">
        <v>16</v>
      </c>
      <c r="L6648" s="18">
        <v>60</v>
      </c>
      <c r="M6648" s="18" t="s">
        <v>71</v>
      </c>
      <c r="N6648" s="18" t="s">
        <v>76</v>
      </c>
      <c r="O6648" s="18" t="s">
        <v>75</v>
      </c>
      <c r="P6648" s="19">
        <v>4660.5600709</v>
      </c>
      <c r="Q6648" s="19">
        <v>303310.37148999999</v>
      </c>
      <c r="R6648" s="20">
        <v>0.70014500000000002</v>
      </c>
      <c r="S6648" s="20">
        <v>6.29983</v>
      </c>
      <c r="T6648" s="20">
        <v>0.30199999999999999</v>
      </c>
      <c r="U6648" s="20">
        <v>0.30499999999999999</v>
      </c>
      <c r="V6648" s="20">
        <f t="shared" si="206"/>
        <v>1.3770915916105999</v>
      </c>
      <c r="W6648" s="20">
        <f t="shared" si="207"/>
        <v>12.337667079841001</v>
      </c>
    </row>
    <row r="6649" spans="1:23" x14ac:dyDescent="0.25">
      <c r="A6649" s="18">
        <v>49234</v>
      </c>
      <c r="B6649" s="18">
        <v>49150</v>
      </c>
      <c r="C6649" s="18">
        <v>6430</v>
      </c>
      <c r="D6649" s="18">
        <v>6430</v>
      </c>
      <c r="E6649" s="18" t="s">
        <v>116</v>
      </c>
      <c r="F6649" s="18" t="s">
        <v>117</v>
      </c>
      <c r="G6649" s="19">
        <v>1.77698426181</v>
      </c>
      <c r="H6649" s="19">
        <v>0.71911999999999998</v>
      </c>
      <c r="I6649" s="18" t="s">
        <v>79</v>
      </c>
      <c r="J6649" s="18" t="s">
        <v>80</v>
      </c>
      <c r="K6649" s="18">
        <v>16</v>
      </c>
      <c r="L6649" s="18">
        <v>60</v>
      </c>
      <c r="M6649" s="18" t="s">
        <v>71</v>
      </c>
      <c r="N6649" s="18" t="s">
        <v>76</v>
      </c>
      <c r="O6649" s="18" t="s">
        <v>75</v>
      </c>
      <c r="P6649" s="19">
        <v>1362.2279141199999</v>
      </c>
      <c r="Q6649" s="19">
        <v>77405.124822900005</v>
      </c>
      <c r="R6649" s="20">
        <v>0.70014500000000002</v>
      </c>
      <c r="S6649" s="20">
        <v>6.29983</v>
      </c>
      <c r="T6649" s="20">
        <v>0.30199999999999999</v>
      </c>
      <c r="U6649" s="20">
        <v>0.30499999999999999</v>
      </c>
      <c r="V6649" s="20">
        <f t="shared" si="206"/>
        <v>0.3514348141352</v>
      </c>
      <c r="W6649" s="20">
        <f t="shared" si="207"/>
        <v>3.1485819559719999</v>
      </c>
    </row>
    <row r="6650" spans="1:23" x14ac:dyDescent="0.25">
      <c r="A6650" s="18">
        <v>49235</v>
      </c>
      <c r="B6650" s="18">
        <v>49151</v>
      </c>
      <c r="C6650" s="18">
        <v>6430</v>
      </c>
      <c r="D6650" s="18">
        <v>6430</v>
      </c>
      <c r="E6650" s="18" t="s">
        <v>116</v>
      </c>
      <c r="F6650" s="18" t="s">
        <v>117</v>
      </c>
      <c r="G6650" s="19">
        <v>4.5134001263499997</v>
      </c>
      <c r="H6650" s="19">
        <v>1.8265100000000001</v>
      </c>
      <c r="I6650" s="18" t="s">
        <v>79</v>
      </c>
      <c r="J6650" s="18" t="s">
        <v>80</v>
      </c>
      <c r="K6650" s="18">
        <v>16</v>
      </c>
      <c r="L6650" s="18">
        <v>60</v>
      </c>
      <c r="M6650" s="18" t="s">
        <v>71</v>
      </c>
      <c r="N6650" s="18" t="s">
        <v>76</v>
      </c>
      <c r="O6650" s="18" t="s">
        <v>75</v>
      </c>
      <c r="P6650" s="19">
        <v>2341.1496511199998</v>
      </c>
      <c r="Q6650" s="19">
        <v>196602.92308899999</v>
      </c>
      <c r="R6650" s="20">
        <v>0.70014500000000002</v>
      </c>
      <c r="S6650" s="20">
        <v>6.29983</v>
      </c>
      <c r="T6650" s="20">
        <v>0.30199999999999999</v>
      </c>
      <c r="U6650" s="20">
        <v>0.30499999999999999</v>
      </c>
      <c r="V6650" s="20">
        <f t="shared" si="206"/>
        <v>0.89261764707710001</v>
      </c>
      <c r="W6650" s="20">
        <f t="shared" si="207"/>
        <v>7.9971582328435016</v>
      </c>
    </row>
    <row r="6651" spans="1:23" x14ac:dyDescent="0.25">
      <c r="A6651" s="18">
        <v>49236</v>
      </c>
      <c r="B6651" s="18">
        <v>49152</v>
      </c>
      <c r="C6651" s="18">
        <v>6430</v>
      </c>
      <c r="D6651" s="18">
        <v>6430</v>
      </c>
      <c r="E6651" s="18" t="s">
        <v>116</v>
      </c>
      <c r="F6651" s="18" t="s">
        <v>117</v>
      </c>
      <c r="G6651" s="19">
        <v>7.1565356724000004</v>
      </c>
      <c r="H6651" s="19">
        <v>2.89615</v>
      </c>
      <c r="I6651" s="18" t="s">
        <v>79</v>
      </c>
      <c r="J6651" s="18" t="s">
        <v>80</v>
      </c>
      <c r="K6651" s="18">
        <v>16</v>
      </c>
      <c r="L6651" s="18">
        <v>60</v>
      </c>
      <c r="M6651" s="18" t="s">
        <v>71</v>
      </c>
      <c r="N6651" s="18" t="s">
        <v>76</v>
      </c>
      <c r="O6651" s="18" t="s">
        <v>75</v>
      </c>
      <c r="P6651" s="19">
        <v>2228.2284389599999</v>
      </c>
      <c r="Q6651" s="19">
        <v>311737.44693600002</v>
      </c>
      <c r="R6651" s="20">
        <v>0.70014500000000002</v>
      </c>
      <c r="S6651" s="20">
        <v>6.29983</v>
      </c>
      <c r="T6651" s="20">
        <v>0.30199999999999999</v>
      </c>
      <c r="U6651" s="20">
        <v>0.30499999999999999</v>
      </c>
      <c r="V6651" s="20">
        <f t="shared" si="206"/>
        <v>1.4153520093414997</v>
      </c>
      <c r="W6651" s="20">
        <f t="shared" si="207"/>
        <v>12.680450594877501</v>
      </c>
    </row>
    <row r="6652" spans="1:23" x14ac:dyDescent="0.25">
      <c r="A6652" s="18">
        <v>49237</v>
      </c>
      <c r="B6652" s="18">
        <v>49153</v>
      </c>
      <c r="C6652" s="18">
        <v>6430</v>
      </c>
      <c r="D6652" s="18">
        <v>6430</v>
      </c>
      <c r="E6652" s="18" t="s">
        <v>116</v>
      </c>
      <c r="F6652" s="18" t="s">
        <v>117</v>
      </c>
      <c r="G6652" s="19">
        <v>6.1053367272300001</v>
      </c>
      <c r="H6652" s="19">
        <v>2.4707400000000002</v>
      </c>
      <c r="I6652" s="18" t="s">
        <v>79</v>
      </c>
      <c r="J6652" s="18" t="s">
        <v>80</v>
      </c>
      <c r="K6652" s="18">
        <v>16</v>
      </c>
      <c r="L6652" s="18">
        <v>60</v>
      </c>
      <c r="M6652" s="18" t="s">
        <v>71</v>
      </c>
      <c r="N6652" s="18" t="s">
        <v>76</v>
      </c>
      <c r="O6652" s="18" t="s">
        <v>75</v>
      </c>
      <c r="P6652" s="19">
        <v>1994.2701167299999</v>
      </c>
      <c r="Q6652" s="19">
        <v>265947.40404599998</v>
      </c>
      <c r="R6652" s="20">
        <v>0.70014500000000002</v>
      </c>
      <c r="S6652" s="20">
        <v>6.29983</v>
      </c>
      <c r="T6652" s="20">
        <v>0.30199999999999999</v>
      </c>
      <c r="U6652" s="20">
        <v>0.30499999999999999</v>
      </c>
      <c r="V6652" s="20">
        <f t="shared" si="206"/>
        <v>1.2074536275954</v>
      </c>
      <c r="W6652" s="20">
        <f t="shared" si="207"/>
        <v>10.817843172069002</v>
      </c>
    </row>
    <row r="6653" spans="1:23" x14ac:dyDescent="0.25">
      <c r="A6653" s="18">
        <v>49238</v>
      </c>
      <c r="B6653" s="18">
        <v>49154</v>
      </c>
      <c r="C6653" s="18">
        <v>6430</v>
      </c>
      <c r="D6653" s="18">
        <v>6430</v>
      </c>
      <c r="E6653" s="18" t="s">
        <v>116</v>
      </c>
      <c r="F6653" s="18" t="s">
        <v>117</v>
      </c>
      <c r="G6653" s="19">
        <v>3.3930652216700001</v>
      </c>
      <c r="H6653" s="19">
        <v>1.3731199999999999</v>
      </c>
      <c r="I6653" s="18" t="s">
        <v>79</v>
      </c>
      <c r="J6653" s="18" t="s">
        <v>80</v>
      </c>
      <c r="K6653" s="18">
        <v>16</v>
      </c>
      <c r="L6653" s="18">
        <v>60</v>
      </c>
      <c r="M6653" s="18" t="s">
        <v>71</v>
      </c>
      <c r="N6653" s="18" t="s">
        <v>76</v>
      </c>
      <c r="O6653" s="18" t="s">
        <v>75</v>
      </c>
      <c r="P6653" s="19">
        <v>1737.00590109</v>
      </c>
      <c r="Q6653" s="19">
        <v>147801.329849</v>
      </c>
      <c r="R6653" s="20">
        <v>0.70014500000000002</v>
      </c>
      <c r="S6653" s="20">
        <v>6.29983</v>
      </c>
      <c r="T6653" s="20">
        <v>0.30199999999999999</v>
      </c>
      <c r="U6653" s="20">
        <v>0.30499999999999999</v>
      </c>
      <c r="V6653" s="20">
        <f t="shared" si="206"/>
        <v>0.67104540547519986</v>
      </c>
      <c r="W6653" s="20">
        <f t="shared" si="207"/>
        <v>6.0120436858720003</v>
      </c>
    </row>
    <row r="6654" spans="1:23" x14ac:dyDescent="0.25">
      <c r="A6654" s="18">
        <v>49239</v>
      </c>
      <c r="B6654" s="18">
        <v>49155</v>
      </c>
      <c r="C6654" s="18">
        <v>6430</v>
      </c>
      <c r="D6654" s="18">
        <v>6430</v>
      </c>
      <c r="E6654" s="18" t="s">
        <v>116</v>
      </c>
      <c r="F6654" s="18" t="s">
        <v>117</v>
      </c>
      <c r="G6654" s="19">
        <v>3.0164517562099999</v>
      </c>
      <c r="H6654" s="19">
        <v>1.22071</v>
      </c>
      <c r="I6654" s="18" t="s">
        <v>79</v>
      </c>
      <c r="J6654" s="18" t="s">
        <v>80</v>
      </c>
      <c r="K6654" s="18">
        <v>16</v>
      </c>
      <c r="L6654" s="18">
        <v>60</v>
      </c>
      <c r="M6654" s="18" t="s">
        <v>71</v>
      </c>
      <c r="N6654" s="18" t="s">
        <v>76</v>
      </c>
      <c r="O6654" s="18" t="s">
        <v>75</v>
      </c>
      <c r="P6654" s="19">
        <v>1672.4684098800001</v>
      </c>
      <c r="Q6654" s="19">
        <v>131396.11291500001</v>
      </c>
      <c r="R6654" s="20">
        <v>0.70014500000000002</v>
      </c>
      <c r="S6654" s="20">
        <v>6.29983</v>
      </c>
      <c r="T6654" s="20">
        <v>0.30199999999999999</v>
      </c>
      <c r="U6654" s="20">
        <v>0.30499999999999999</v>
      </c>
      <c r="V6654" s="20">
        <f t="shared" si="206"/>
        <v>0.59656245405909991</v>
      </c>
      <c r="W6654" s="20">
        <f t="shared" si="207"/>
        <v>5.3447345081135005</v>
      </c>
    </row>
    <row r="6655" spans="1:23" x14ac:dyDescent="0.25">
      <c r="A6655" s="18">
        <v>49240</v>
      </c>
      <c r="B6655" s="18">
        <v>49156</v>
      </c>
      <c r="C6655" s="18">
        <v>6430</v>
      </c>
      <c r="D6655" s="18">
        <v>6430</v>
      </c>
      <c r="E6655" s="18" t="s">
        <v>116</v>
      </c>
      <c r="F6655" s="18" t="s">
        <v>117</v>
      </c>
      <c r="G6655" s="19">
        <v>2.8229609989300002</v>
      </c>
      <c r="H6655" s="19">
        <v>1.1424099999999999</v>
      </c>
      <c r="I6655" s="18" t="s">
        <v>79</v>
      </c>
      <c r="J6655" s="18" t="s">
        <v>80</v>
      </c>
      <c r="K6655" s="18">
        <v>16</v>
      </c>
      <c r="L6655" s="18">
        <v>60</v>
      </c>
      <c r="M6655" s="18" t="s">
        <v>71</v>
      </c>
      <c r="N6655" s="18" t="s">
        <v>76</v>
      </c>
      <c r="O6655" s="18" t="s">
        <v>75</v>
      </c>
      <c r="P6655" s="19">
        <v>2013.9585014300001</v>
      </c>
      <c r="Q6655" s="19">
        <v>122967.68924000001</v>
      </c>
      <c r="R6655" s="20">
        <v>0.70014500000000002</v>
      </c>
      <c r="S6655" s="20">
        <v>6.29983</v>
      </c>
      <c r="T6655" s="20">
        <v>0.30199999999999999</v>
      </c>
      <c r="U6655" s="20">
        <v>0.30499999999999999</v>
      </c>
      <c r="V6655" s="20">
        <f t="shared" si="206"/>
        <v>0.55829714931609997</v>
      </c>
      <c r="W6655" s="20">
        <f t="shared" si="207"/>
        <v>5.0019072092585004</v>
      </c>
    </row>
    <row r="6656" spans="1:23" x14ac:dyDescent="0.25">
      <c r="A6656" s="18">
        <v>49241</v>
      </c>
      <c r="B6656" s="18">
        <v>49157</v>
      </c>
      <c r="C6656" s="18">
        <v>6430</v>
      </c>
      <c r="D6656" s="18">
        <v>6430</v>
      </c>
      <c r="E6656" s="18" t="s">
        <v>116</v>
      </c>
      <c r="F6656" s="18" t="s">
        <v>117</v>
      </c>
      <c r="G6656" s="19">
        <v>4.3065356362099996</v>
      </c>
      <c r="H6656" s="19">
        <v>1.7427900000000001</v>
      </c>
      <c r="I6656" s="18" t="s">
        <v>79</v>
      </c>
      <c r="J6656" s="18" t="s">
        <v>80</v>
      </c>
      <c r="K6656" s="18">
        <v>16</v>
      </c>
      <c r="L6656" s="18">
        <v>60</v>
      </c>
      <c r="M6656" s="18" t="s">
        <v>71</v>
      </c>
      <c r="N6656" s="18" t="s">
        <v>76</v>
      </c>
      <c r="O6656" s="18" t="s">
        <v>75</v>
      </c>
      <c r="P6656" s="19">
        <v>2115.4584598900001</v>
      </c>
      <c r="Q6656" s="19">
        <v>187591.94194300001</v>
      </c>
      <c r="R6656" s="20">
        <v>0.70014500000000002</v>
      </c>
      <c r="S6656" s="20">
        <v>6.29983</v>
      </c>
      <c r="T6656" s="20">
        <v>0.30199999999999999</v>
      </c>
      <c r="U6656" s="20">
        <v>0.30499999999999999</v>
      </c>
      <c r="V6656" s="20">
        <f t="shared" si="206"/>
        <v>0.8517035817759</v>
      </c>
      <c r="W6656" s="20">
        <f t="shared" si="207"/>
        <v>7.630600104361501</v>
      </c>
    </row>
    <row r="6657" spans="1:23" x14ac:dyDescent="0.25">
      <c r="A6657" s="18">
        <v>49242</v>
      </c>
      <c r="B6657" s="18">
        <v>49158</v>
      </c>
      <c r="C6657" s="18">
        <v>6430</v>
      </c>
      <c r="D6657" s="18">
        <v>6430</v>
      </c>
      <c r="E6657" s="18" t="s">
        <v>116</v>
      </c>
      <c r="F6657" s="18" t="s">
        <v>117</v>
      </c>
      <c r="G6657" s="19">
        <v>7.6181273022899996</v>
      </c>
      <c r="H6657" s="19">
        <v>3.0829499999999999</v>
      </c>
      <c r="I6657" s="18" t="s">
        <v>79</v>
      </c>
      <c r="J6657" s="18" t="s">
        <v>80</v>
      </c>
      <c r="K6657" s="18">
        <v>16</v>
      </c>
      <c r="L6657" s="18">
        <v>60</v>
      </c>
      <c r="M6657" s="18" t="s">
        <v>71</v>
      </c>
      <c r="N6657" s="18" t="s">
        <v>76</v>
      </c>
      <c r="O6657" s="18" t="s">
        <v>75</v>
      </c>
      <c r="P6657" s="19">
        <v>7760.44827016</v>
      </c>
      <c r="Q6657" s="19">
        <v>331844.297907</v>
      </c>
      <c r="R6657" s="20">
        <v>0.70014500000000002</v>
      </c>
      <c r="S6657" s="20">
        <v>6.29983</v>
      </c>
      <c r="T6657" s="20">
        <v>0.30199999999999999</v>
      </c>
      <c r="U6657" s="20">
        <v>0.30499999999999999</v>
      </c>
      <c r="V6657" s="20">
        <f t="shared" si="206"/>
        <v>1.5066413953694999</v>
      </c>
      <c r="W6657" s="20">
        <f t="shared" si="207"/>
        <v>13.4983323244575</v>
      </c>
    </row>
    <row r="6658" spans="1:23" x14ac:dyDescent="0.25">
      <c r="A6658" s="18">
        <v>49243</v>
      </c>
      <c r="B6658" s="18">
        <v>49159</v>
      </c>
      <c r="C6658" s="18">
        <v>6430</v>
      </c>
      <c r="D6658" s="18">
        <v>6430</v>
      </c>
      <c r="E6658" s="18" t="s">
        <v>116</v>
      </c>
      <c r="F6658" s="18" t="s">
        <v>117</v>
      </c>
      <c r="G6658" s="19">
        <v>2.7074833066399999</v>
      </c>
      <c r="H6658" s="19">
        <v>1.09568</v>
      </c>
      <c r="I6658" s="18" t="s">
        <v>79</v>
      </c>
      <c r="J6658" s="18" t="s">
        <v>80</v>
      </c>
      <c r="K6658" s="18">
        <v>16</v>
      </c>
      <c r="L6658" s="18">
        <v>60</v>
      </c>
      <c r="M6658" s="18" t="s">
        <v>71</v>
      </c>
      <c r="N6658" s="18" t="s">
        <v>76</v>
      </c>
      <c r="O6658" s="18" t="s">
        <v>75</v>
      </c>
      <c r="P6658" s="19">
        <v>2713.4812761100002</v>
      </c>
      <c r="Q6658" s="19">
        <v>117937.501086</v>
      </c>
      <c r="R6658" s="20">
        <v>0.70014500000000002</v>
      </c>
      <c r="S6658" s="20">
        <v>6.29983</v>
      </c>
      <c r="T6658" s="20">
        <v>0.30199999999999999</v>
      </c>
      <c r="U6658" s="20">
        <v>0.30499999999999999</v>
      </c>
      <c r="V6658" s="20">
        <f t="shared" si="206"/>
        <v>0.53546014177279999</v>
      </c>
      <c r="W6658" s="20">
        <f t="shared" si="207"/>
        <v>4.7973054254080001</v>
      </c>
    </row>
    <row r="6659" spans="1:23" x14ac:dyDescent="0.25">
      <c r="A6659" s="18">
        <v>49244</v>
      </c>
      <c r="B6659" s="18">
        <v>49160</v>
      </c>
      <c r="C6659" s="18">
        <v>6430</v>
      </c>
      <c r="D6659" s="18">
        <v>6430</v>
      </c>
      <c r="E6659" s="18" t="s">
        <v>116</v>
      </c>
      <c r="F6659" s="18" t="s">
        <v>117</v>
      </c>
      <c r="G6659" s="19">
        <v>6.9606951243499999</v>
      </c>
      <c r="H6659" s="19">
        <v>2.8168899999999999</v>
      </c>
      <c r="I6659" s="18" t="s">
        <v>79</v>
      </c>
      <c r="J6659" s="18" t="s">
        <v>80</v>
      </c>
      <c r="K6659" s="18">
        <v>16</v>
      </c>
      <c r="L6659" s="18">
        <v>60</v>
      </c>
      <c r="M6659" s="18" t="s">
        <v>71</v>
      </c>
      <c r="N6659" s="18" t="s">
        <v>76</v>
      </c>
      <c r="O6659" s="18" t="s">
        <v>75</v>
      </c>
      <c r="P6659" s="19">
        <v>2286.5097631200001</v>
      </c>
      <c r="Q6659" s="19">
        <v>303206.66678700002</v>
      </c>
      <c r="R6659" s="20">
        <v>0.70014500000000002</v>
      </c>
      <c r="S6659" s="20">
        <v>6.29983</v>
      </c>
      <c r="T6659" s="20">
        <v>0.30199999999999999</v>
      </c>
      <c r="U6659" s="20">
        <v>0.30499999999999999</v>
      </c>
      <c r="V6659" s="20">
        <f t="shared" ref="V6659:V6722" si="208">H6659*R6659*(1-T6659)</f>
        <v>1.3766175514368999</v>
      </c>
      <c r="W6659" s="20">
        <f t="shared" ref="W6659:W6722" si="209">H6659*S6659*(1-U6659)</f>
        <v>12.333420049446502</v>
      </c>
    </row>
    <row r="6660" spans="1:23" x14ac:dyDescent="0.25">
      <c r="A6660" s="18">
        <v>49245</v>
      </c>
      <c r="B6660" s="18">
        <v>49161</v>
      </c>
      <c r="C6660" s="18">
        <v>6430</v>
      </c>
      <c r="D6660" s="18">
        <v>6430</v>
      </c>
      <c r="E6660" s="18" t="s">
        <v>116</v>
      </c>
      <c r="F6660" s="18" t="s">
        <v>117</v>
      </c>
      <c r="G6660" s="19">
        <v>1.90788506631</v>
      </c>
      <c r="H6660" s="19">
        <v>0.77209399999999995</v>
      </c>
      <c r="I6660" s="18" t="s">
        <v>79</v>
      </c>
      <c r="J6660" s="18" t="s">
        <v>80</v>
      </c>
      <c r="K6660" s="18">
        <v>16</v>
      </c>
      <c r="L6660" s="18">
        <v>60</v>
      </c>
      <c r="M6660" s="18" t="s">
        <v>71</v>
      </c>
      <c r="N6660" s="18" t="s">
        <v>76</v>
      </c>
      <c r="O6660" s="18" t="s">
        <v>75</v>
      </c>
      <c r="P6660" s="19">
        <v>1103.7726506399999</v>
      </c>
      <c r="Q6660" s="19">
        <v>83107.141059100002</v>
      </c>
      <c r="R6660" s="20">
        <v>0.70014500000000002</v>
      </c>
      <c r="S6660" s="20">
        <v>6.29983</v>
      </c>
      <c r="T6660" s="20">
        <v>0.30199999999999999</v>
      </c>
      <c r="U6660" s="20">
        <v>0.30499999999999999</v>
      </c>
      <c r="V6660" s="20">
        <f t="shared" si="208"/>
        <v>0.37732327203373994</v>
      </c>
      <c r="W6660" s="20">
        <f t="shared" si="209"/>
        <v>3.3805223560938997</v>
      </c>
    </row>
    <row r="6661" spans="1:23" x14ac:dyDescent="0.25">
      <c r="A6661" s="18">
        <v>49246</v>
      </c>
      <c r="B6661" s="18">
        <v>49162</v>
      </c>
      <c r="C6661" s="18">
        <v>6430</v>
      </c>
      <c r="D6661" s="18">
        <v>6430</v>
      </c>
      <c r="E6661" s="18" t="s">
        <v>116</v>
      </c>
      <c r="F6661" s="18" t="s">
        <v>117</v>
      </c>
      <c r="G6661" s="19">
        <v>1.62020989663</v>
      </c>
      <c r="H6661" s="19">
        <v>0.65567600000000004</v>
      </c>
      <c r="I6661" s="18" t="s">
        <v>79</v>
      </c>
      <c r="J6661" s="18" t="s">
        <v>80</v>
      </c>
      <c r="K6661" s="18">
        <v>16</v>
      </c>
      <c r="L6661" s="18">
        <v>60</v>
      </c>
      <c r="M6661" s="18" t="s">
        <v>71</v>
      </c>
      <c r="N6661" s="18" t="s">
        <v>76</v>
      </c>
      <c r="O6661" s="18" t="s">
        <v>75</v>
      </c>
      <c r="P6661" s="19">
        <v>975.98854925800003</v>
      </c>
      <c r="Q6661" s="19">
        <v>70576.060792300006</v>
      </c>
      <c r="R6661" s="20">
        <v>0.70014500000000002</v>
      </c>
      <c r="S6661" s="20">
        <v>6.29983</v>
      </c>
      <c r="T6661" s="20">
        <v>0.30199999999999999</v>
      </c>
      <c r="U6661" s="20">
        <v>0.30499999999999999</v>
      </c>
      <c r="V6661" s="20">
        <f t="shared" si="208"/>
        <v>0.32042965456796002</v>
      </c>
      <c r="W6661" s="20">
        <f t="shared" si="209"/>
        <v>2.8707998978806004</v>
      </c>
    </row>
    <row r="6662" spans="1:23" x14ac:dyDescent="0.25">
      <c r="A6662" s="18">
        <v>49247</v>
      </c>
      <c r="B6662" s="18">
        <v>49163</v>
      </c>
      <c r="C6662" s="18">
        <v>6430</v>
      </c>
      <c r="D6662" s="18">
        <v>6430</v>
      </c>
      <c r="E6662" s="18" t="s">
        <v>116</v>
      </c>
      <c r="F6662" s="18" t="s">
        <v>117</v>
      </c>
      <c r="G6662" s="19">
        <v>6.5776901799200003</v>
      </c>
      <c r="H6662" s="19">
        <v>2.6619000000000002</v>
      </c>
      <c r="I6662" s="18" t="s">
        <v>79</v>
      </c>
      <c r="J6662" s="18" t="s">
        <v>80</v>
      </c>
      <c r="K6662" s="18">
        <v>16</v>
      </c>
      <c r="L6662" s="18">
        <v>60</v>
      </c>
      <c r="M6662" s="18" t="s">
        <v>71</v>
      </c>
      <c r="N6662" s="18" t="s">
        <v>76</v>
      </c>
      <c r="O6662" s="18" t="s">
        <v>75</v>
      </c>
      <c r="P6662" s="19">
        <v>2509.74931896</v>
      </c>
      <c r="Q6662" s="19">
        <v>286523.03814199998</v>
      </c>
      <c r="R6662" s="20">
        <v>0.70014500000000002</v>
      </c>
      <c r="S6662" s="20">
        <v>6.29983</v>
      </c>
      <c r="T6662" s="20">
        <v>0.30199999999999999</v>
      </c>
      <c r="U6662" s="20">
        <v>0.30499999999999999</v>
      </c>
      <c r="V6662" s="20">
        <f t="shared" si="208"/>
        <v>1.300873750899</v>
      </c>
      <c r="W6662" s="20">
        <f t="shared" si="209"/>
        <v>11.654814646515002</v>
      </c>
    </row>
    <row r="6663" spans="1:23" x14ac:dyDescent="0.25">
      <c r="A6663" s="18">
        <v>49248</v>
      </c>
      <c r="B6663" s="18">
        <v>49164</v>
      </c>
      <c r="C6663" s="18">
        <v>6430</v>
      </c>
      <c r="D6663" s="18">
        <v>6430</v>
      </c>
      <c r="E6663" s="18" t="s">
        <v>116</v>
      </c>
      <c r="F6663" s="18" t="s">
        <v>117</v>
      </c>
      <c r="G6663" s="19">
        <v>3.29081952647</v>
      </c>
      <c r="H6663" s="19">
        <v>1.33175</v>
      </c>
      <c r="I6663" s="18" t="s">
        <v>79</v>
      </c>
      <c r="J6663" s="18" t="s">
        <v>80</v>
      </c>
      <c r="K6663" s="18">
        <v>16</v>
      </c>
      <c r="L6663" s="18">
        <v>60</v>
      </c>
      <c r="M6663" s="18" t="s">
        <v>71</v>
      </c>
      <c r="N6663" s="18" t="s">
        <v>76</v>
      </c>
      <c r="O6663" s="18" t="s">
        <v>75</v>
      </c>
      <c r="P6663" s="19">
        <v>1397.87867643</v>
      </c>
      <c r="Q6663" s="19">
        <v>143347.52518200001</v>
      </c>
      <c r="R6663" s="20">
        <v>0.70014500000000002</v>
      </c>
      <c r="S6663" s="20">
        <v>6.29983</v>
      </c>
      <c r="T6663" s="20">
        <v>0.30199999999999999</v>
      </c>
      <c r="U6663" s="20">
        <v>0.30499999999999999</v>
      </c>
      <c r="V6663" s="20">
        <f t="shared" si="208"/>
        <v>0.65082783641749997</v>
      </c>
      <c r="W6663" s="20">
        <f t="shared" si="209"/>
        <v>5.8309100287375015</v>
      </c>
    </row>
    <row r="6664" spans="1:23" x14ac:dyDescent="0.25">
      <c r="A6664" s="18">
        <v>49249</v>
      </c>
      <c r="B6664" s="18">
        <v>49165</v>
      </c>
      <c r="C6664" s="18">
        <v>6430</v>
      </c>
      <c r="D6664" s="18">
        <v>6430</v>
      </c>
      <c r="E6664" s="18" t="s">
        <v>116</v>
      </c>
      <c r="F6664" s="18" t="s">
        <v>117</v>
      </c>
      <c r="G6664" s="19">
        <v>2.0153036954000001</v>
      </c>
      <c r="H6664" s="19">
        <v>0.81556399999999996</v>
      </c>
      <c r="I6664" s="18" t="s">
        <v>79</v>
      </c>
      <c r="J6664" s="18" t="s">
        <v>80</v>
      </c>
      <c r="K6664" s="18">
        <v>16</v>
      </c>
      <c r="L6664" s="18">
        <v>60</v>
      </c>
      <c r="M6664" s="18" t="s">
        <v>71</v>
      </c>
      <c r="N6664" s="18" t="s">
        <v>76</v>
      </c>
      <c r="O6664" s="18" t="s">
        <v>75</v>
      </c>
      <c r="P6664" s="19">
        <v>1157.5696341600001</v>
      </c>
      <c r="Q6664" s="19">
        <v>87786.277824799996</v>
      </c>
      <c r="R6664" s="20">
        <v>0.70014500000000002</v>
      </c>
      <c r="S6664" s="20">
        <v>6.29983</v>
      </c>
      <c r="T6664" s="20">
        <v>0.30199999999999999</v>
      </c>
      <c r="U6664" s="20">
        <v>0.30499999999999999</v>
      </c>
      <c r="V6664" s="20">
        <f t="shared" si="208"/>
        <v>0.39856711363244002</v>
      </c>
      <c r="W6664" s="20">
        <f t="shared" si="209"/>
        <v>3.5708506151134003</v>
      </c>
    </row>
    <row r="6665" spans="1:23" x14ac:dyDescent="0.25">
      <c r="A6665" s="18">
        <v>49250</v>
      </c>
      <c r="B6665" s="18">
        <v>49166</v>
      </c>
      <c r="C6665" s="18">
        <v>6430</v>
      </c>
      <c r="D6665" s="18">
        <v>6430</v>
      </c>
      <c r="E6665" s="18" t="s">
        <v>116</v>
      </c>
      <c r="F6665" s="18" t="s">
        <v>117</v>
      </c>
      <c r="G6665" s="19">
        <v>3.4110319439099999</v>
      </c>
      <c r="H6665" s="19">
        <v>1.3804000000000001</v>
      </c>
      <c r="I6665" s="18" t="s">
        <v>79</v>
      </c>
      <c r="J6665" s="18" t="s">
        <v>80</v>
      </c>
      <c r="K6665" s="18">
        <v>16</v>
      </c>
      <c r="L6665" s="18">
        <v>60</v>
      </c>
      <c r="M6665" s="18" t="s">
        <v>71</v>
      </c>
      <c r="N6665" s="18" t="s">
        <v>76</v>
      </c>
      <c r="O6665" s="18" t="s">
        <v>75</v>
      </c>
      <c r="P6665" s="19">
        <v>1428.3734348</v>
      </c>
      <c r="Q6665" s="19">
        <v>148583.957138</v>
      </c>
      <c r="R6665" s="20">
        <v>0.70014500000000002</v>
      </c>
      <c r="S6665" s="20">
        <v>6.29983</v>
      </c>
      <c r="T6665" s="20">
        <v>0.30199999999999999</v>
      </c>
      <c r="U6665" s="20">
        <v>0.30499999999999999</v>
      </c>
      <c r="V6665" s="20">
        <f t="shared" si="208"/>
        <v>0.67460315028399997</v>
      </c>
      <c r="W6665" s="20">
        <f t="shared" si="209"/>
        <v>6.043918305740001</v>
      </c>
    </row>
    <row r="6666" spans="1:23" x14ac:dyDescent="0.25">
      <c r="A6666" s="18">
        <v>49251</v>
      </c>
      <c r="B6666" s="18">
        <v>49167</v>
      </c>
      <c r="C6666" s="18">
        <v>6430</v>
      </c>
      <c r="D6666" s="18">
        <v>6430</v>
      </c>
      <c r="E6666" s="18" t="s">
        <v>116</v>
      </c>
      <c r="F6666" s="18" t="s">
        <v>117</v>
      </c>
      <c r="G6666" s="19">
        <v>1.17403822128</v>
      </c>
      <c r="H6666" s="19">
        <v>0.47511599999999998</v>
      </c>
      <c r="I6666" s="18" t="s">
        <v>79</v>
      </c>
      <c r="J6666" s="18" t="s">
        <v>80</v>
      </c>
      <c r="K6666" s="18">
        <v>16</v>
      </c>
      <c r="L6666" s="18">
        <v>60</v>
      </c>
      <c r="M6666" s="18" t="s">
        <v>71</v>
      </c>
      <c r="N6666" s="18" t="s">
        <v>76</v>
      </c>
      <c r="O6666" s="18" t="s">
        <v>75</v>
      </c>
      <c r="P6666" s="19">
        <v>1099.6033509700001</v>
      </c>
      <c r="Q6666" s="19">
        <v>51140.900354899997</v>
      </c>
      <c r="R6666" s="20">
        <v>0.70014500000000002</v>
      </c>
      <c r="S6666" s="20">
        <v>6.29983</v>
      </c>
      <c r="T6666" s="20">
        <v>0.30199999999999999</v>
      </c>
      <c r="U6666" s="20">
        <v>0.30499999999999999</v>
      </c>
      <c r="V6666" s="20">
        <f t="shared" si="208"/>
        <v>0.23218976409035999</v>
      </c>
      <c r="W6666" s="20">
        <f t="shared" si="209"/>
        <v>2.0802392710446003</v>
      </c>
    </row>
    <row r="6667" spans="1:23" x14ac:dyDescent="0.25">
      <c r="A6667" s="18">
        <v>49252</v>
      </c>
      <c r="B6667" s="18">
        <v>49168</v>
      </c>
      <c r="C6667" s="18">
        <v>6430</v>
      </c>
      <c r="D6667" s="18">
        <v>6430</v>
      </c>
      <c r="E6667" s="18" t="s">
        <v>116</v>
      </c>
      <c r="F6667" s="18" t="s">
        <v>117</v>
      </c>
      <c r="G6667" s="19">
        <v>2.7332742220599999</v>
      </c>
      <c r="H6667" s="19">
        <v>1.10612</v>
      </c>
      <c r="I6667" s="18" t="s">
        <v>79</v>
      </c>
      <c r="J6667" s="18" t="s">
        <v>80</v>
      </c>
      <c r="K6667" s="18">
        <v>16</v>
      </c>
      <c r="L6667" s="18">
        <v>60</v>
      </c>
      <c r="M6667" s="18" t="s">
        <v>71</v>
      </c>
      <c r="N6667" s="18" t="s">
        <v>76</v>
      </c>
      <c r="O6667" s="18" t="s">
        <v>75</v>
      </c>
      <c r="P6667" s="19">
        <v>1691.55620671</v>
      </c>
      <c r="Q6667" s="19">
        <v>119060.94886600001</v>
      </c>
      <c r="R6667" s="20">
        <v>0.70014500000000002</v>
      </c>
      <c r="S6667" s="20">
        <v>6.29983</v>
      </c>
      <c r="T6667" s="20">
        <v>0.30199999999999999</v>
      </c>
      <c r="U6667" s="20">
        <v>0.30499999999999999</v>
      </c>
      <c r="V6667" s="20">
        <f t="shared" si="208"/>
        <v>0.54056218240519993</v>
      </c>
      <c r="W6667" s="20">
        <f t="shared" si="209"/>
        <v>4.8430157319220006</v>
      </c>
    </row>
    <row r="6668" spans="1:23" x14ac:dyDescent="0.25">
      <c r="A6668" s="18">
        <v>49253</v>
      </c>
      <c r="B6668" s="18">
        <v>49169</v>
      </c>
      <c r="C6668" s="18">
        <v>6430</v>
      </c>
      <c r="D6668" s="18">
        <v>6430</v>
      </c>
      <c r="E6668" s="18" t="s">
        <v>116</v>
      </c>
      <c r="F6668" s="18" t="s">
        <v>117</v>
      </c>
      <c r="G6668" s="19">
        <v>3.6909512738200001</v>
      </c>
      <c r="H6668" s="19">
        <v>1.4936700000000001</v>
      </c>
      <c r="I6668" s="18" t="s">
        <v>79</v>
      </c>
      <c r="J6668" s="18" t="s">
        <v>80</v>
      </c>
      <c r="K6668" s="18">
        <v>16</v>
      </c>
      <c r="L6668" s="18">
        <v>60</v>
      </c>
      <c r="M6668" s="18" t="s">
        <v>71</v>
      </c>
      <c r="N6668" s="18" t="s">
        <v>76</v>
      </c>
      <c r="O6668" s="18" t="s">
        <v>75</v>
      </c>
      <c r="P6668" s="19">
        <v>3343.4665003599998</v>
      </c>
      <c r="Q6668" s="19">
        <v>160777.19437799999</v>
      </c>
      <c r="R6668" s="20">
        <v>0.70014500000000002</v>
      </c>
      <c r="S6668" s="20">
        <v>6.29983</v>
      </c>
      <c r="T6668" s="20">
        <v>0.30199999999999999</v>
      </c>
      <c r="U6668" s="20">
        <v>0.30499999999999999</v>
      </c>
      <c r="V6668" s="20">
        <f t="shared" si="208"/>
        <v>0.72995833634070006</v>
      </c>
      <c r="W6668" s="20">
        <f t="shared" si="209"/>
        <v>6.5398576178895018</v>
      </c>
    </row>
    <row r="6669" spans="1:23" x14ac:dyDescent="0.25">
      <c r="A6669" s="18">
        <v>49254</v>
      </c>
      <c r="B6669" s="18">
        <v>49170</v>
      </c>
      <c r="C6669" s="18">
        <v>6430</v>
      </c>
      <c r="D6669" s="18">
        <v>6430</v>
      </c>
      <c r="E6669" s="18" t="s">
        <v>116</v>
      </c>
      <c r="F6669" s="18" t="s">
        <v>117</v>
      </c>
      <c r="G6669" s="19">
        <v>27.220216315199998</v>
      </c>
      <c r="H6669" s="19">
        <v>11.015599999999999</v>
      </c>
      <c r="I6669" s="18" t="s">
        <v>79</v>
      </c>
      <c r="J6669" s="18" t="s">
        <v>80</v>
      </c>
      <c r="K6669" s="18">
        <v>16</v>
      </c>
      <c r="L6669" s="18">
        <v>60</v>
      </c>
      <c r="M6669" s="18" t="s">
        <v>71</v>
      </c>
      <c r="N6669" s="18" t="s">
        <v>76</v>
      </c>
      <c r="O6669" s="18" t="s">
        <v>75</v>
      </c>
      <c r="P6669" s="19">
        <v>8032.2317886500005</v>
      </c>
      <c r="Q6669" s="19">
        <v>1185707.8798499999</v>
      </c>
      <c r="R6669" s="20">
        <v>0.70014500000000002</v>
      </c>
      <c r="S6669" s="20">
        <v>6.29983</v>
      </c>
      <c r="T6669" s="20">
        <v>0.30199999999999999</v>
      </c>
      <c r="U6669" s="20">
        <v>0.30499999999999999</v>
      </c>
      <c r="V6669" s="20">
        <f t="shared" si="208"/>
        <v>5.3833370488759993</v>
      </c>
      <c r="W6669" s="20">
        <f t="shared" si="209"/>
        <v>48.230503106859999</v>
      </c>
    </row>
    <row r="6670" spans="1:23" x14ac:dyDescent="0.25">
      <c r="A6670" s="18">
        <v>49255</v>
      </c>
      <c r="B6670" s="18">
        <v>49171</v>
      </c>
      <c r="C6670" s="18">
        <v>6430</v>
      </c>
      <c r="D6670" s="18">
        <v>6430</v>
      </c>
      <c r="E6670" s="18" t="s">
        <v>116</v>
      </c>
      <c r="F6670" s="18" t="s">
        <v>117</v>
      </c>
      <c r="G6670" s="19">
        <v>7.5752916878000001</v>
      </c>
      <c r="H6670" s="19">
        <v>3.0656099999999999</v>
      </c>
      <c r="I6670" s="18" t="s">
        <v>79</v>
      </c>
      <c r="J6670" s="18" t="s">
        <v>80</v>
      </c>
      <c r="K6670" s="18">
        <v>16</v>
      </c>
      <c r="L6670" s="18">
        <v>60</v>
      </c>
      <c r="M6670" s="18" t="s">
        <v>71</v>
      </c>
      <c r="N6670" s="18" t="s">
        <v>76</v>
      </c>
      <c r="O6670" s="18" t="s">
        <v>75</v>
      </c>
      <c r="P6670" s="19">
        <v>3094.4801088099998</v>
      </c>
      <c r="Q6670" s="19">
        <v>329978.38600300002</v>
      </c>
      <c r="R6670" s="20">
        <v>0.70014500000000002</v>
      </c>
      <c r="S6670" s="20">
        <v>6.29983</v>
      </c>
      <c r="T6670" s="20">
        <v>0.30199999999999999</v>
      </c>
      <c r="U6670" s="20">
        <v>0.30499999999999999</v>
      </c>
      <c r="V6670" s="20">
        <f t="shared" si="208"/>
        <v>1.4981673163881</v>
      </c>
      <c r="W6670" s="20">
        <f t="shared" si="209"/>
        <v>13.422411183178502</v>
      </c>
    </row>
    <row r="6671" spans="1:23" x14ac:dyDescent="0.25">
      <c r="A6671" s="18">
        <v>49256</v>
      </c>
      <c r="B6671" s="18">
        <v>49172</v>
      </c>
      <c r="C6671" s="18">
        <v>6430</v>
      </c>
      <c r="D6671" s="18">
        <v>6430</v>
      </c>
      <c r="E6671" s="18" t="s">
        <v>116</v>
      </c>
      <c r="F6671" s="18" t="s">
        <v>117</v>
      </c>
      <c r="G6671" s="19">
        <v>2.1383126735500002</v>
      </c>
      <c r="H6671" s="19">
        <v>0.865344</v>
      </c>
      <c r="I6671" s="18" t="s">
        <v>79</v>
      </c>
      <c r="J6671" s="18" t="s">
        <v>80</v>
      </c>
      <c r="K6671" s="18">
        <v>16</v>
      </c>
      <c r="L6671" s="18">
        <v>60</v>
      </c>
      <c r="M6671" s="18" t="s">
        <v>71</v>
      </c>
      <c r="N6671" s="18" t="s">
        <v>76</v>
      </c>
      <c r="O6671" s="18" t="s">
        <v>75</v>
      </c>
      <c r="P6671" s="19">
        <v>1626.3427862599999</v>
      </c>
      <c r="Q6671" s="19">
        <v>93144.527480599994</v>
      </c>
      <c r="R6671" s="20">
        <v>0.70014500000000002</v>
      </c>
      <c r="S6671" s="20">
        <v>6.29983</v>
      </c>
      <c r="T6671" s="20">
        <v>0.30199999999999999</v>
      </c>
      <c r="U6671" s="20">
        <v>0.30499999999999999</v>
      </c>
      <c r="V6671" s="20">
        <f t="shared" si="208"/>
        <v>0.42289465986623997</v>
      </c>
      <c r="W6671" s="20">
        <f t="shared" si="209"/>
        <v>3.7888064636064005</v>
      </c>
    </row>
    <row r="6672" spans="1:23" x14ac:dyDescent="0.25">
      <c r="A6672" s="18">
        <v>49257</v>
      </c>
      <c r="B6672" s="18">
        <v>49173</v>
      </c>
      <c r="C6672" s="18">
        <v>6430</v>
      </c>
      <c r="D6672" s="18">
        <v>6430</v>
      </c>
      <c r="E6672" s="18" t="s">
        <v>116</v>
      </c>
      <c r="F6672" s="18" t="s">
        <v>117</v>
      </c>
      <c r="G6672" s="19">
        <v>6.8444526349499997</v>
      </c>
      <c r="H6672" s="19">
        <v>2.7698499999999999</v>
      </c>
      <c r="I6672" s="18" t="s">
        <v>79</v>
      </c>
      <c r="J6672" s="18" t="s">
        <v>80</v>
      </c>
      <c r="K6672" s="18">
        <v>16</v>
      </c>
      <c r="L6672" s="18">
        <v>60</v>
      </c>
      <c r="M6672" s="18" t="s">
        <v>71</v>
      </c>
      <c r="N6672" s="18" t="s">
        <v>76</v>
      </c>
      <c r="O6672" s="18" t="s">
        <v>75</v>
      </c>
      <c r="P6672" s="19">
        <v>5282.3415383499996</v>
      </c>
      <c r="Q6672" s="19">
        <v>298143.16420300002</v>
      </c>
      <c r="R6672" s="20">
        <v>0.70014500000000002</v>
      </c>
      <c r="S6672" s="20">
        <v>6.29983</v>
      </c>
      <c r="T6672" s="20">
        <v>0.30199999999999999</v>
      </c>
      <c r="U6672" s="20">
        <v>0.30499999999999999</v>
      </c>
      <c r="V6672" s="20">
        <f t="shared" si="208"/>
        <v>1.3536290465184999</v>
      </c>
      <c r="W6672" s="20">
        <f t="shared" si="209"/>
        <v>12.1274609672225</v>
      </c>
    </row>
    <row r="6673" spans="1:23" x14ac:dyDescent="0.25">
      <c r="A6673" s="18">
        <v>49258</v>
      </c>
      <c r="B6673" s="18">
        <v>49174</v>
      </c>
      <c r="C6673" s="18">
        <v>6430</v>
      </c>
      <c r="D6673" s="18">
        <v>6430</v>
      </c>
      <c r="E6673" s="18" t="s">
        <v>116</v>
      </c>
      <c r="F6673" s="18" t="s">
        <v>117</v>
      </c>
      <c r="G6673" s="19">
        <v>23.639475580199999</v>
      </c>
      <c r="H6673" s="19">
        <v>9.5665600000000008</v>
      </c>
      <c r="I6673" s="18" t="s">
        <v>79</v>
      </c>
      <c r="J6673" s="18" t="s">
        <v>80</v>
      </c>
      <c r="K6673" s="18">
        <v>16</v>
      </c>
      <c r="L6673" s="18">
        <v>60</v>
      </c>
      <c r="M6673" s="18" t="s">
        <v>71</v>
      </c>
      <c r="N6673" s="18" t="s">
        <v>76</v>
      </c>
      <c r="O6673" s="18" t="s">
        <v>75</v>
      </c>
      <c r="P6673" s="19">
        <v>6983.1958888500003</v>
      </c>
      <c r="Q6673" s="19">
        <v>1029731.4373399999</v>
      </c>
      <c r="R6673" s="20">
        <v>0.70014500000000002</v>
      </c>
      <c r="S6673" s="20">
        <v>6.29983</v>
      </c>
      <c r="T6673" s="20">
        <v>0.30199999999999999</v>
      </c>
      <c r="U6673" s="20">
        <v>0.30499999999999999</v>
      </c>
      <c r="V6673" s="20">
        <f t="shared" si="208"/>
        <v>4.6751894475376004</v>
      </c>
      <c r="W6673" s="20">
        <f t="shared" si="209"/>
        <v>41.886052670936003</v>
      </c>
    </row>
    <row r="6674" spans="1:23" x14ac:dyDescent="0.25">
      <c r="A6674" s="18">
        <v>49259</v>
      </c>
      <c r="B6674" s="18">
        <v>49175</v>
      </c>
      <c r="C6674" s="18">
        <v>6430</v>
      </c>
      <c r="D6674" s="18">
        <v>6430</v>
      </c>
      <c r="E6674" s="18" t="s">
        <v>116</v>
      </c>
      <c r="F6674" s="18" t="s">
        <v>117</v>
      </c>
      <c r="G6674" s="19">
        <v>2.9015993790399998E-3</v>
      </c>
      <c r="H6674" s="19">
        <v>1.17424E-3</v>
      </c>
      <c r="I6674" s="18" t="s">
        <v>79</v>
      </c>
      <c r="J6674" s="18" t="s">
        <v>80</v>
      </c>
      <c r="K6674" s="18">
        <v>16</v>
      </c>
      <c r="L6674" s="18">
        <v>60</v>
      </c>
      <c r="M6674" s="18" t="s">
        <v>71</v>
      </c>
      <c r="N6674" s="18" t="s">
        <v>76</v>
      </c>
      <c r="O6674" s="18" t="s">
        <v>75</v>
      </c>
      <c r="P6674" s="19">
        <v>100.92230337300001</v>
      </c>
      <c r="Q6674" s="19">
        <v>126.393163466</v>
      </c>
      <c r="R6674" s="20">
        <v>0.70014500000000002</v>
      </c>
      <c r="S6674" s="20">
        <v>6.29983</v>
      </c>
      <c r="T6674" s="20">
        <v>0.30199999999999999</v>
      </c>
      <c r="U6674" s="20">
        <v>0.30499999999999999</v>
      </c>
      <c r="V6674" s="20">
        <f t="shared" si="208"/>
        <v>5.7385250883039993E-4</v>
      </c>
      <c r="W6674" s="20">
        <f t="shared" si="209"/>
        <v>5.141271103544E-3</v>
      </c>
    </row>
    <row r="6675" spans="1:23" x14ac:dyDescent="0.25">
      <c r="A6675" s="18">
        <v>49260</v>
      </c>
      <c r="B6675" s="18">
        <v>49176</v>
      </c>
      <c r="C6675" s="18">
        <v>6430</v>
      </c>
      <c r="D6675" s="18">
        <v>6430</v>
      </c>
      <c r="E6675" s="18" t="s">
        <v>116</v>
      </c>
      <c r="F6675" s="18" t="s">
        <v>117</v>
      </c>
      <c r="G6675" s="19">
        <v>3.5008088776999999</v>
      </c>
      <c r="H6675" s="19">
        <v>1.41673</v>
      </c>
      <c r="I6675" s="18" t="s">
        <v>79</v>
      </c>
      <c r="J6675" s="18" t="s">
        <v>80</v>
      </c>
      <c r="K6675" s="18">
        <v>16</v>
      </c>
      <c r="L6675" s="18">
        <v>60</v>
      </c>
      <c r="M6675" s="18" t="s">
        <v>71</v>
      </c>
      <c r="N6675" s="18" t="s">
        <v>76</v>
      </c>
      <c r="O6675" s="18" t="s">
        <v>75</v>
      </c>
      <c r="P6675" s="19">
        <v>1431.00868446</v>
      </c>
      <c r="Q6675" s="19">
        <v>152494.62473099999</v>
      </c>
      <c r="R6675" s="20">
        <v>0.70014500000000002</v>
      </c>
      <c r="S6675" s="20">
        <v>6.29983</v>
      </c>
      <c r="T6675" s="20">
        <v>0.30199999999999999</v>
      </c>
      <c r="U6675" s="20">
        <v>0.30499999999999999</v>
      </c>
      <c r="V6675" s="20">
        <f t="shared" si="208"/>
        <v>0.6923576652433</v>
      </c>
      <c r="W6675" s="20">
        <f t="shared" si="209"/>
        <v>6.2029849183505004</v>
      </c>
    </row>
    <row r="6676" spans="1:23" x14ac:dyDescent="0.25">
      <c r="A6676" s="18">
        <v>49261</v>
      </c>
      <c r="B6676" s="18">
        <v>49177</v>
      </c>
      <c r="C6676" s="18">
        <v>6430</v>
      </c>
      <c r="D6676" s="18">
        <v>6430</v>
      </c>
      <c r="E6676" s="18" t="s">
        <v>116</v>
      </c>
      <c r="F6676" s="18" t="s">
        <v>117</v>
      </c>
      <c r="G6676" s="19">
        <v>8.2375487388999993</v>
      </c>
      <c r="H6676" s="19">
        <v>3.3336199999999998</v>
      </c>
      <c r="I6676" s="18" t="s">
        <v>79</v>
      </c>
      <c r="J6676" s="18" t="s">
        <v>80</v>
      </c>
      <c r="K6676" s="18">
        <v>16</v>
      </c>
      <c r="L6676" s="18">
        <v>60</v>
      </c>
      <c r="M6676" s="18" t="s">
        <v>71</v>
      </c>
      <c r="N6676" s="18" t="s">
        <v>76</v>
      </c>
      <c r="O6676" s="18" t="s">
        <v>75</v>
      </c>
      <c r="P6676" s="19">
        <v>7300.2942522900003</v>
      </c>
      <c r="Q6676" s="19">
        <v>358826.18775899999</v>
      </c>
      <c r="R6676" s="20">
        <v>0.70014500000000002</v>
      </c>
      <c r="S6676" s="20">
        <v>6.29983</v>
      </c>
      <c r="T6676" s="20">
        <v>0.30199999999999999</v>
      </c>
      <c r="U6676" s="20">
        <v>0.30499999999999999</v>
      </c>
      <c r="V6676" s="20">
        <f t="shared" si="208"/>
        <v>1.6291441276801997</v>
      </c>
      <c r="W6676" s="20">
        <f t="shared" si="209"/>
        <v>14.595861302797001</v>
      </c>
    </row>
    <row r="6677" spans="1:23" x14ac:dyDescent="0.25">
      <c r="A6677" s="18">
        <v>49262</v>
      </c>
      <c r="B6677" s="18">
        <v>49178</v>
      </c>
      <c r="C6677" s="18">
        <v>6430</v>
      </c>
      <c r="D6677" s="18">
        <v>6430</v>
      </c>
      <c r="E6677" s="18" t="s">
        <v>116</v>
      </c>
      <c r="F6677" s="18" t="s">
        <v>117</v>
      </c>
      <c r="G6677" s="19">
        <v>1.72088334421</v>
      </c>
      <c r="H6677" s="19">
        <v>0.69641699999999995</v>
      </c>
      <c r="I6677" s="18" t="s">
        <v>79</v>
      </c>
      <c r="J6677" s="18" t="s">
        <v>80</v>
      </c>
      <c r="K6677" s="18">
        <v>16</v>
      </c>
      <c r="L6677" s="18">
        <v>60</v>
      </c>
      <c r="M6677" s="18" t="s">
        <v>71</v>
      </c>
      <c r="N6677" s="18" t="s">
        <v>76</v>
      </c>
      <c r="O6677" s="18" t="s">
        <v>75</v>
      </c>
      <c r="P6677" s="19">
        <v>1189.7603773599999</v>
      </c>
      <c r="Q6677" s="19">
        <v>74961.378626399994</v>
      </c>
      <c r="R6677" s="20">
        <v>0.70014500000000002</v>
      </c>
      <c r="S6677" s="20">
        <v>6.29983</v>
      </c>
      <c r="T6677" s="20">
        <v>0.30199999999999999</v>
      </c>
      <c r="U6677" s="20">
        <v>0.30499999999999999</v>
      </c>
      <c r="V6677" s="20">
        <f t="shared" si="208"/>
        <v>0.34033983056456996</v>
      </c>
      <c r="W6677" s="20">
        <f t="shared" si="209"/>
        <v>3.0491795528314505</v>
      </c>
    </row>
    <row r="6678" spans="1:23" x14ac:dyDescent="0.25">
      <c r="A6678" s="18">
        <v>49263</v>
      </c>
      <c r="B6678" s="18">
        <v>49179</v>
      </c>
      <c r="C6678" s="18">
        <v>6430</v>
      </c>
      <c r="D6678" s="18">
        <v>6430</v>
      </c>
      <c r="E6678" s="18" t="s">
        <v>116</v>
      </c>
      <c r="F6678" s="18" t="s">
        <v>117</v>
      </c>
      <c r="G6678" s="19">
        <v>16.5182538852</v>
      </c>
      <c r="H6678" s="19">
        <v>6.6847000000000003</v>
      </c>
      <c r="I6678" s="18" t="s">
        <v>79</v>
      </c>
      <c r="J6678" s="18" t="s">
        <v>80</v>
      </c>
      <c r="K6678" s="18">
        <v>16</v>
      </c>
      <c r="L6678" s="18">
        <v>60</v>
      </c>
      <c r="M6678" s="18" t="s">
        <v>71</v>
      </c>
      <c r="N6678" s="18" t="s">
        <v>76</v>
      </c>
      <c r="O6678" s="18" t="s">
        <v>75</v>
      </c>
      <c r="P6678" s="19">
        <v>4229.8933575299998</v>
      </c>
      <c r="Q6678" s="19">
        <v>719532.26110200002</v>
      </c>
      <c r="R6678" s="20">
        <v>0.70014500000000002</v>
      </c>
      <c r="S6678" s="20">
        <v>6.29983</v>
      </c>
      <c r="T6678" s="20">
        <v>0.30199999999999999</v>
      </c>
      <c r="U6678" s="20">
        <v>0.30499999999999999</v>
      </c>
      <c r="V6678" s="20">
        <f t="shared" si="208"/>
        <v>3.2668209784870004</v>
      </c>
      <c r="W6678" s="20">
        <f t="shared" si="209"/>
        <v>29.268169152695005</v>
      </c>
    </row>
    <row r="6679" spans="1:23" x14ac:dyDescent="0.25">
      <c r="A6679" s="18">
        <v>49264</v>
      </c>
      <c r="B6679" s="18">
        <v>49180</v>
      </c>
      <c r="C6679" s="18">
        <v>6430</v>
      </c>
      <c r="D6679" s="18">
        <v>6430</v>
      </c>
      <c r="E6679" s="18" t="s">
        <v>116</v>
      </c>
      <c r="F6679" s="18" t="s">
        <v>117</v>
      </c>
      <c r="G6679" s="19">
        <v>4.8455027203799999</v>
      </c>
      <c r="H6679" s="19">
        <v>1.9609099999999999</v>
      </c>
      <c r="I6679" s="18" t="s">
        <v>79</v>
      </c>
      <c r="J6679" s="18" t="s">
        <v>80</v>
      </c>
      <c r="K6679" s="18">
        <v>16</v>
      </c>
      <c r="L6679" s="18">
        <v>60</v>
      </c>
      <c r="M6679" s="18" t="s">
        <v>71</v>
      </c>
      <c r="N6679" s="18" t="s">
        <v>76</v>
      </c>
      <c r="O6679" s="18" t="s">
        <v>75</v>
      </c>
      <c r="P6679" s="19">
        <v>1848.18828027</v>
      </c>
      <c r="Q6679" s="19">
        <v>211069.25422</v>
      </c>
      <c r="R6679" s="20">
        <v>0.70014500000000002</v>
      </c>
      <c r="S6679" s="20">
        <v>6.29983</v>
      </c>
      <c r="T6679" s="20">
        <v>0.30199999999999999</v>
      </c>
      <c r="U6679" s="20">
        <v>0.30499999999999999</v>
      </c>
      <c r="V6679" s="20">
        <f t="shared" si="208"/>
        <v>0.95829908970109989</v>
      </c>
      <c r="W6679" s="20">
        <f t="shared" si="209"/>
        <v>8.5856127534835007</v>
      </c>
    </row>
    <row r="6680" spans="1:23" x14ac:dyDescent="0.25">
      <c r="A6680" s="18">
        <v>49265</v>
      </c>
      <c r="B6680" s="18">
        <v>49181</v>
      </c>
      <c r="C6680" s="18">
        <v>6430</v>
      </c>
      <c r="D6680" s="18">
        <v>6430</v>
      </c>
      <c r="E6680" s="18" t="s">
        <v>116</v>
      </c>
      <c r="F6680" s="18" t="s">
        <v>117</v>
      </c>
      <c r="G6680" s="19">
        <v>1.7927255606300001</v>
      </c>
      <c r="H6680" s="19">
        <v>0.72548999999999997</v>
      </c>
      <c r="I6680" s="18" t="s">
        <v>79</v>
      </c>
      <c r="J6680" s="18" t="s">
        <v>80</v>
      </c>
      <c r="K6680" s="18">
        <v>16</v>
      </c>
      <c r="L6680" s="18">
        <v>60</v>
      </c>
      <c r="M6680" s="18" t="s">
        <v>71</v>
      </c>
      <c r="N6680" s="18" t="s">
        <v>76</v>
      </c>
      <c r="O6680" s="18" t="s">
        <v>75</v>
      </c>
      <c r="P6680" s="19">
        <v>1080.85146409</v>
      </c>
      <c r="Q6680" s="19">
        <v>78090.813056400002</v>
      </c>
      <c r="R6680" s="20">
        <v>0.70014500000000002</v>
      </c>
      <c r="S6680" s="20">
        <v>6.29983</v>
      </c>
      <c r="T6680" s="20">
        <v>0.30199999999999999</v>
      </c>
      <c r="U6680" s="20">
        <v>0.30499999999999999</v>
      </c>
      <c r="V6680" s="20">
        <f t="shared" si="208"/>
        <v>0.35454784084289998</v>
      </c>
      <c r="W6680" s="20">
        <f t="shared" si="209"/>
        <v>3.1764722483565007</v>
      </c>
    </row>
    <row r="6681" spans="1:23" x14ac:dyDescent="0.25">
      <c r="A6681" s="18">
        <v>49266</v>
      </c>
      <c r="B6681" s="18">
        <v>49182</v>
      </c>
      <c r="C6681" s="18">
        <v>6430</v>
      </c>
      <c r="D6681" s="18">
        <v>6430</v>
      </c>
      <c r="E6681" s="18" t="s">
        <v>116</v>
      </c>
      <c r="F6681" s="18" t="s">
        <v>117</v>
      </c>
      <c r="G6681" s="19">
        <v>5.33644397578</v>
      </c>
      <c r="H6681" s="19">
        <v>2.1595800000000001</v>
      </c>
      <c r="I6681" s="18" t="s">
        <v>79</v>
      </c>
      <c r="J6681" s="18" t="s">
        <v>80</v>
      </c>
      <c r="K6681" s="18">
        <v>16</v>
      </c>
      <c r="L6681" s="18">
        <v>60</v>
      </c>
      <c r="M6681" s="18" t="s">
        <v>71</v>
      </c>
      <c r="N6681" s="18" t="s">
        <v>76</v>
      </c>
      <c r="O6681" s="18" t="s">
        <v>75</v>
      </c>
      <c r="P6681" s="19">
        <v>2966.1702071599998</v>
      </c>
      <c r="Q6681" s="19">
        <v>232454.56976300001</v>
      </c>
      <c r="R6681" s="20">
        <v>0.70014500000000002</v>
      </c>
      <c r="S6681" s="20">
        <v>6.29983</v>
      </c>
      <c r="T6681" s="20">
        <v>0.30199999999999999</v>
      </c>
      <c r="U6681" s="20">
        <v>0.30499999999999999</v>
      </c>
      <c r="V6681" s="20">
        <f t="shared" si="208"/>
        <v>1.0553893590918</v>
      </c>
      <c r="W6681" s="20">
        <f t="shared" si="209"/>
        <v>9.4554658756230019</v>
      </c>
    </row>
    <row r="6682" spans="1:23" x14ac:dyDescent="0.25">
      <c r="A6682" s="18">
        <v>49267</v>
      </c>
      <c r="B6682" s="18">
        <v>49183</v>
      </c>
      <c r="C6682" s="18">
        <v>6430</v>
      </c>
      <c r="D6682" s="18">
        <v>6430</v>
      </c>
      <c r="E6682" s="18" t="s">
        <v>116</v>
      </c>
      <c r="F6682" s="18" t="s">
        <v>117</v>
      </c>
      <c r="G6682" s="19">
        <v>4.1103118438799999</v>
      </c>
      <c r="H6682" s="19">
        <v>1.6633800000000001</v>
      </c>
      <c r="I6682" s="18" t="s">
        <v>79</v>
      </c>
      <c r="J6682" s="18" t="s">
        <v>80</v>
      </c>
      <c r="K6682" s="18">
        <v>16</v>
      </c>
      <c r="L6682" s="18">
        <v>60</v>
      </c>
      <c r="M6682" s="18" t="s">
        <v>71</v>
      </c>
      <c r="N6682" s="18" t="s">
        <v>76</v>
      </c>
      <c r="O6682" s="18" t="s">
        <v>75</v>
      </c>
      <c r="P6682" s="19">
        <v>1853.8249357499999</v>
      </c>
      <c r="Q6682" s="19">
        <v>179044.46773900001</v>
      </c>
      <c r="R6682" s="20">
        <v>0.70014500000000002</v>
      </c>
      <c r="S6682" s="20">
        <v>6.29983</v>
      </c>
      <c r="T6682" s="20">
        <v>0.30199999999999999</v>
      </c>
      <c r="U6682" s="20">
        <v>0.30499999999999999</v>
      </c>
      <c r="V6682" s="20">
        <f t="shared" si="208"/>
        <v>0.81289581868979999</v>
      </c>
      <c r="W6682" s="20">
        <f t="shared" si="209"/>
        <v>7.2829128016530014</v>
      </c>
    </row>
    <row r="6683" spans="1:23" x14ac:dyDescent="0.25">
      <c r="A6683" s="18">
        <v>49268</v>
      </c>
      <c r="B6683" s="18">
        <v>49184</v>
      </c>
      <c r="C6683" s="18">
        <v>6430</v>
      </c>
      <c r="D6683" s="18">
        <v>6430</v>
      </c>
      <c r="E6683" s="18" t="s">
        <v>116</v>
      </c>
      <c r="F6683" s="18" t="s">
        <v>117</v>
      </c>
      <c r="G6683" s="19">
        <v>1.7030563830100001</v>
      </c>
      <c r="H6683" s="19">
        <v>0.68920199999999998</v>
      </c>
      <c r="I6683" s="18" t="s">
        <v>79</v>
      </c>
      <c r="J6683" s="18" t="s">
        <v>80</v>
      </c>
      <c r="K6683" s="18">
        <v>16</v>
      </c>
      <c r="L6683" s="18">
        <v>60</v>
      </c>
      <c r="M6683" s="18" t="s">
        <v>71</v>
      </c>
      <c r="N6683" s="18" t="s">
        <v>76</v>
      </c>
      <c r="O6683" s="18" t="s">
        <v>75</v>
      </c>
      <c r="P6683" s="19">
        <v>1278.3379913900001</v>
      </c>
      <c r="Q6683" s="19">
        <v>74184.839303700006</v>
      </c>
      <c r="R6683" s="20">
        <v>0.70014500000000002</v>
      </c>
      <c r="S6683" s="20">
        <v>6.29983</v>
      </c>
      <c r="T6683" s="20">
        <v>0.30199999999999999</v>
      </c>
      <c r="U6683" s="20">
        <v>0.30499999999999999</v>
      </c>
      <c r="V6683" s="20">
        <f t="shared" si="208"/>
        <v>0.33681385133441999</v>
      </c>
      <c r="W6683" s="20">
        <f t="shared" si="209"/>
        <v>3.0175895277837004</v>
      </c>
    </row>
    <row r="6684" spans="1:23" x14ac:dyDescent="0.25">
      <c r="A6684" s="18">
        <v>49269</v>
      </c>
      <c r="B6684" s="18">
        <v>49185</v>
      </c>
      <c r="C6684" s="18">
        <v>6430</v>
      </c>
      <c r="D6684" s="18">
        <v>6430</v>
      </c>
      <c r="E6684" s="18" t="s">
        <v>116</v>
      </c>
      <c r="F6684" s="18" t="s">
        <v>117</v>
      </c>
      <c r="G6684" s="19">
        <v>25.015639615400001</v>
      </c>
      <c r="H6684" s="19">
        <v>10.1235</v>
      </c>
      <c r="I6684" s="18" t="s">
        <v>79</v>
      </c>
      <c r="J6684" s="18" t="s">
        <v>80</v>
      </c>
      <c r="K6684" s="18">
        <v>16</v>
      </c>
      <c r="L6684" s="18">
        <v>60</v>
      </c>
      <c r="M6684" s="18" t="s">
        <v>71</v>
      </c>
      <c r="N6684" s="18" t="s">
        <v>76</v>
      </c>
      <c r="O6684" s="18" t="s">
        <v>75</v>
      </c>
      <c r="P6684" s="19">
        <v>6584.4397683200004</v>
      </c>
      <c r="Q6684" s="19">
        <v>1089676.90292</v>
      </c>
      <c r="R6684" s="20">
        <v>0.70014500000000002</v>
      </c>
      <c r="S6684" s="20">
        <v>6.29983</v>
      </c>
      <c r="T6684" s="20">
        <v>0.30199999999999999</v>
      </c>
      <c r="U6684" s="20">
        <v>0.30499999999999999</v>
      </c>
      <c r="V6684" s="20">
        <f t="shared" si="208"/>
        <v>4.9473666994350003</v>
      </c>
      <c r="W6684" s="20">
        <f t="shared" si="209"/>
        <v>44.324548658475003</v>
      </c>
    </row>
    <row r="6685" spans="1:23" x14ac:dyDescent="0.25">
      <c r="A6685" s="18">
        <v>49270</v>
      </c>
      <c r="B6685" s="18">
        <v>49186</v>
      </c>
      <c r="C6685" s="18">
        <v>6430</v>
      </c>
      <c r="D6685" s="18">
        <v>6430</v>
      </c>
      <c r="E6685" s="18" t="s">
        <v>116</v>
      </c>
      <c r="F6685" s="18" t="s">
        <v>117</v>
      </c>
      <c r="G6685" s="19">
        <v>3.2925938938199999</v>
      </c>
      <c r="H6685" s="19">
        <v>1.33247</v>
      </c>
      <c r="I6685" s="18" t="s">
        <v>79</v>
      </c>
      <c r="J6685" s="18" t="s">
        <v>80</v>
      </c>
      <c r="K6685" s="18">
        <v>16</v>
      </c>
      <c r="L6685" s="18">
        <v>60</v>
      </c>
      <c r="M6685" s="18" t="s">
        <v>71</v>
      </c>
      <c r="N6685" s="18" t="s">
        <v>76</v>
      </c>
      <c r="O6685" s="18" t="s">
        <v>75</v>
      </c>
      <c r="P6685" s="19">
        <v>1594.7982438500001</v>
      </c>
      <c r="Q6685" s="19">
        <v>143424.816314</v>
      </c>
      <c r="R6685" s="20">
        <v>0.70014500000000002</v>
      </c>
      <c r="S6685" s="20">
        <v>6.29983</v>
      </c>
      <c r="T6685" s="20">
        <v>0.30199999999999999</v>
      </c>
      <c r="U6685" s="20">
        <v>0.30499999999999999</v>
      </c>
      <c r="V6685" s="20">
        <f t="shared" si="208"/>
        <v>0.65117970128869995</v>
      </c>
      <c r="W6685" s="20">
        <f t="shared" si="209"/>
        <v>5.8340624636695004</v>
      </c>
    </row>
    <row r="6686" spans="1:23" x14ac:dyDescent="0.25">
      <c r="A6686" s="18">
        <v>49271</v>
      </c>
      <c r="B6686" s="18">
        <v>49187</v>
      </c>
      <c r="C6686" s="18">
        <v>6430</v>
      </c>
      <c r="D6686" s="18">
        <v>6430</v>
      </c>
      <c r="E6686" s="18" t="s">
        <v>116</v>
      </c>
      <c r="F6686" s="18" t="s">
        <v>117</v>
      </c>
      <c r="G6686" s="19">
        <v>55.803937899799998</v>
      </c>
      <c r="H6686" s="19">
        <v>22.583100000000002</v>
      </c>
      <c r="I6686" s="18" t="s">
        <v>79</v>
      </c>
      <c r="J6686" s="18" t="s">
        <v>80</v>
      </c>
      <c r="K6686" s="18">
        <v>16</v>
      </c>
      <c r="L6686" s="18">
        <v>60</v>
      </c>
      <c r="M6686" s="18" t="s">
        <v>71</v>
      </c>
      <c r="N6686" s="18" t="s">
        <v>76</v>
      </c>
      <c r="O6686" s="18" t="s">
        <v>75</v>
      </c>
      <c r="P6686" s="19">
        <v>18804.941275000001</v>
      </c>
      <c r="Q6686" s="19">
        <v>2430809.81165</v>
      </c>
      <c r="R6686" s="20">
        <v>0.70014500000000002</v>
      </c>
      <c r="S6686" s="20">
        <v>6.29983</v>
      </c>
      <c r="T6686" s="20">
        <v>0.30199999999999999</v>
      </c>
      <c r="U6686" s="20">
        <v>0.30499999999999999</v>
      </c>
      <c r="V6686" s="20">
        <f t="shared" si="208"/>
        <v>11.036388295550999</v>
      </c>
      <c r="W6686" s="20">
        <f t="shared" si="209"/>
        <v>98.877435156735004</v>
      </c>
    </row>
    <row r="6687" spans="1:23" x14ac:dyDescent="0.25">
      <c r="A6687" s="18">
        <v>49272</v>
      </c>
      <c r="B6687" s="18">
        <v>49188</v>
      </c>
      <c r="C6687" s="18">
        <v>6430</v>
      </c>
      <c r="D6687" s="18">
        <v>6430</v>
      </c>
      <c r="E6687" s="18" t="s">
        <v>116</v>
      </c>
      <c r="F6687" s="18" t="s">
        <v>117</v>
      </c>
      <c r="G6687" s="19">
        <v>97.856524334400007</v>
      </c>
      <c r="H6687" s="19">
        <v>39.601100000000002</v>
      </c>
      <c r="I6687" s="18" t="s">
        <v>79</v>
      </c>
      <c r="J6687" s="18" t="s">
        <v>80</v>
      </c>
      <c r="K6687" s="18">
        <v>16</v>
      </c>
      <c r="L6687" s="18">
        <v>60</v>
      </c>
      <c r="M6687" s="18" t="s">
        <v>71</v>
      </c>
      <c r="N6687" s="18" t="s">
        <v>76</v>
      </c>
      <c r="O6687" s="18" t="s">
        <v>75</v>
      </c>
      <c r="P6687" s="19">
        <v>17040.210886699999</v>
      </c>
      <c r="Q6687" s="19">
        <v>4262613.1495099999</v>
      </c>
      <c r="R6687" s="20">
        <v>0.70014500000000002</v>
      </c>
      <c r="S6687" s="20">
        <v>6.29983</v>
      </c>
      <c r="T6687" s="20">
        <v>0.30199999999999999</v>
      </c>
      <c r="U6687" s="20">
        <v>0.30499999999999999</v>
      </c>
      <c r="V6687" s="20">
        <f t="shared" si="208"/>
        <v>19.353105487331</v>
      </c>
      <c r="W6687" s="20">
        <f t="shared" si="209"/>
        <v>173.38873748003502</v>
      </c>
    </row>
    <row r="6688" spans="1:23" x14ac:dyDescent="0.25">
      <c r="A6688" s="18">
        <v>49273</v>
      </c>
      <c r="B6688" s="18">
        <v>49189</v>
      </c>
      <c r="C6688" s="18">
        <v>6430</v>
      </c>
      <c r="D6688" s="18">
        <v>6430</v>
      </c>
      <c r="E6688" s="18" t="s">
        <v>116</v>
      </c>
      <c r="F6688" s="18" t="s">
        <v>117</v>
      </c>
      <c r="G6688" s="19">
        <v>66.074126349500006</v>
      </c>
      <c r="H6688" s="19">
        <v>26.7393</v>
      </c>
      <c r="I6688" s="18" t="s">
        <v>79</v>
      </c>
      <c r="J6688" s="18" t="s">
        <v>80</v>
      </c>
      <c r="K6688" s="18">
        <v>16</v>
      </c>
      <c r="L6688" s="18">
        <v>60</v>
      </c>
      <c r="M6688" s="18" t="s">
        <v>71</v>
      </c>
      <c r="N6688" s="18" t="s">
        <v>76</v>
      </c>
      <c r="O6688" s="18" t="s">
        <v>75</v>
      </c>
      <c r="P6688" s="19">
        <v>26714.244221600002</v>
      </c>
      <c r="Q6688" s="19">
        <v>2878177.4310400002</v>
      </c>
      <c r="R6688" s="20">
        <v>0.70014500000000002</v>
      </c>
      <c r="S6688" s="20">
        <v>6.29983</v>
      </c>
      <c r="T6688" s="20">
        <v>0.30199999999999999</v>
      </c>
      <c r="U6688" s="20">
        <v>0.30499999999999999</v>
      </c>
      <c r="V6688" s="20">
        <f t="shared" si="208"/>
        <v>13.067528264552999</v>
      </c>
      <c r="W6688" s="20">
        <f t="shared" si="209"/>
        <v>117.07486580170502</v>
      </c>
    </row>
    <row r="6689" spans="1:23" x14ac:dyDescent="0.25">
      <c r="A6689" s="18">
        <v>49274</v>
      </c>
      <c r="B6689" s="18">
        <v>49190</v>
      </c>
      <c r="C6689" s="18">
        <v>6430</v>
      </c>
      <c r="D6689" s="18">
        <v>6430</v>
      </c>
      <c r="E6689" s="18" t="s">
        <v>116</v>
      </c>
      <c r="F6689" s="18" t="s">
        <v>117</v>
      </c>
      <c r="G6689" s="19">
        <v>2.0086912107399999</v>
      </c>
      <c r="H6689" s="19">
        <v>0.81288899999999997</v>
      </c>
      <c r="I6689" s="18" t="s">
        <v>79</v>
      </c>
      <c r="J6689" s="18" t="s">
        <v>80</v>
      </c>
      <c r="K6689" s="18">
        <v>16</v>
      </c>
      <c r="L6689" s="18">
        <v>60</v>
      </c>
      <c r="M6689" s="18" t="s">
        <v>71</v>
      </c>
      <c r="N6689" s="18" t="s">
        <v>76</v>
      </c>
      <c r="O6689" s="18" t="s">
        <v>75</v>
      </c>
      <c r="P6689" s="19">
        <v>1257.16019035</v>
      </c>
      <c r="Q6689" s="19">
        <v>87498.239146000007</v>
      </c>
      <c r="R6689" s="20">
        <v>0.70014500000000002</v>
      </c>
      <c r="S6689" s="20">
        <v>6.29983</v>
      </c>
      <c r="T6689" s="20">
        <v>0.30199999999999999</v>
      </c>
      <c r="U6689" s="20">
        <v>0.30499999999999999</v>
      </c>
      <c r="V6689" s="20">
        <f t="shared" si="208"/>
        <v>0.39725983789568997</v>
      </c>
      <c r="W6689" s="20">
        <f t="shared" si="209"/>
        <v>3.5591384436646503</v>
      </c>
    </row>
    <row r="6690" spans="1:23" x14ac:dyDescent="0.25">
      <c r="A6690" s="18">
        <v>49275</v>
      </c>
      <c r="B6690" s="18">
        <v>49191</v>
      </c>
      <c r="C6690" s="18">
        <v>6430</v>
      </c>
      <c r="D6690" s="18">
        <v>6430</v>
      </c>
      <c r="E6690" s="18" t="s">
        <v>116</v>
      </c>
      <c r="F6690" s="18" t="s">
        <v>117</v>
      </c>
      <c r="G6690" s="19">
        <v>12.165073293500001</v>
      </c>
      <c r="H6690" s="19">
        <v>4.9230299999999998</v>
      </c>
      <c r="I6690" s="18" t="s">
        <v>79</v>
      </c>
      <c r="J6690" s="18" t="s">
        <v>80</v>
      </c>
      <c r="K6690" s="18">
        <v>16</v>
      </c>
      <c r="L6690" s="18">
        <v>60</v>
      </c>
      <c r="M6690" s="18" t="s">
        <v>71</v>
      </c>
      <c r="N6690" s="18" t="s">
        <v>76</v>
      </c>
      <c r="O6690" s="18" t="s">
        <v>75</v>
      </c>
      <c r="P6690" s="19">
        <v>3565.39060088</v>
      </c>
      <c r="Q6690" s="19">
        <v>529908.47302000003</v>
      </c>
      <c r="R6690" s="20">
        <v>0.70014500000000002</v>
      </c>
      <c r="S6690" s="20">
        <v>6.29983</v>
      </c>
      <c r="T6690" s="20">
        <v>0.30199999999999999</v>
      </c>
      <c r="U6690" s="20">
        <v>0.30499999999999999</v>
      </c>
      <c r="V6690" s="20">
        <f t="shared" si="208"/>
        <v>2.4058907178663</v>
      </c>
      <c r="W6690" s="20">
        <f t="shared" si="209"/>
        <v>21.5549051990055</v>
      </c>
    </row>
    <row r="6691" spans="1:23" x14ac:dyDescent="0.25">
      <c r="A6691" s="18">
        <v>49276</v>
      </c>
      <c r="B6691" s="18">
        <v>49192</v>
      </c>
      <c r="C6691" s="18">
        <v>6430</v>
      </c>
      <c r="D6691" s="18">
        <v>6430</v>
      </c>
      <c r="E6691" s="18" t="s">
        <v>116</v>
      </c>
      <c r="F6691" s="18" t="s">
        <v>117</v>
      </c>
      <c r="G6691" s="19">
        <v>1.7260488035999999</v>
      </c>
      <c r="H6691" s="19">
        <v>0.69850699999999999</v>
      </c>
      <c r="I6691" s="18" t="s">
        <v>79</v>
      </c>
      <c r="J6691" s="18" t="s">
        <v>80</v>
      </c>
      <c r="K6691" s="18">
        <v>16</v>
      </c>
      <c r="L6691" s="18">
        <v>60</v>
      </c>
      <c r="M6691" s="18" t="s">
        <v>71</v>
      </c>
      <c r="N6691" s="18" t="s">
        <v>76</v>
      </c>
      <c r="O6691" s="18" t="s">
        <v>75</v>
      </c>
      <c r="P6691" s="19">
        <v>1030.2315697199999</v>
      </c>
      <c r="Q6691" s="19">
        <v>75186.385138199999</v>
      </c>
      <c r="R6691" s="20">
        <v>0.70014500000000002</v>
      </c>
      <c r="S6691" s="20">
        <v>6.29983</v>
      </c>
      <c r="T6691" s="20">
        <v>0.30199999999999999</v>
      </c>
      <c r="U6691" s="20">
        <v>0.30499999999999999</v>
      </c>
      <c r="V6691" s="20">
        <f t="shared" si="208"/>
        <v>0.34136121609346998</v>
      </c>
      <c r="W6691" s="20">
        <f t="shared" si="209"/>
        <v>3.0583303708979503</v>
      </c>
    </row>
    <row r="6692" spans="1:23" x14ac:dyDescent="0.25">
      <c r="A6692" s="18">
        <v>49277</v>
      </c>
      <c r="B6692" s="18">
        <v>49193</v>
      </c>
      <c r="C6692" s="18">
        <v>6430</v>
      </c>
      <c r="D6692" s="18">
        <v>6430</v>
      </c>
      <c r="E6692" s="18" t="s">
        <v>116</v>
      </c>
      <c r="F6692" s="18" t="s">
        <v>117</v>
      </c>
      <c r="G6692" s="19">
        <v>2.2466512716199998</v>
      </c>
      <c r="H6692" s="19">
        <v>0.90918699999999997</v>
      </c>
      <c r="I6692" s="18" t="s">
        <v>79</v>
      </c>
      <c r="J6692" s="18" t="s">
        <v>80</v>
      </c>
      <c r="K6692" s="18">
        <v>16</v>
      </c>
      <c r="L6692" s="18">
        <v>60</v>
      </c>
      <c r="M6692" s="18" t="s">
        <v>71</v>
      </c>
      <c r="N6692" s="18" t="s">
        <v>76</v>
      </c>
      <c r="O6692" s="18" t="s">
        <v>75</v>
      </c>
      <c r="P6692" s="19">
        <v>1162.9995855699999</v>
      </c>
      <c r="Q6692" s="19">
        <v>97863.737935700003</v>
      </c>
      <c r="R6692" s="20">
        <v>0.70014500000000002</v>
      </c>
      <c r="S6692" s="20">
        <v>6.29983</v>
      </c>
      <c r="T6692" s="20">
        <v>0.30199999999999999</v>
      </c>
      <c r="U6692" s="20">
        <v>0.30499999999999999</v>
      </c>
      <c r="V6692" s="20">
        <f t="shared" si="208"/>
        <v>0.44432078701626998</v>
      </c>
      <c r="W6692" s="20">
        <f t="shared" si="209"/>
        <v>3.9807678590559505</v>
      </c>
    </row>
    <row r="6693" spans="1:23" x14ac:dyDescent="0.25">
      <c r="A6693" s="18">
        <v>49278</v>
      </c>
      <c r="B6693" s="18">
        <v>49194</v>
      </c>
      <c r="C6693" s="18">
        <v>6430</v>
      </c>
      <c r="D6693" s="18">
        <v>6430</v>
      </c>
      <c r="E6693" s="18" t="s">
        <v>116</v>
      </c>
      <c r="F6693" s="18" t="s">
        <v>117</v>
      </c>
      <c r="G6693" s="19">
        <v>2.7242890292999999</v>
      </c>
      <c r="H6693" s="19">
        <v>1.1024799999999999</v>
      </c>
      <c r="I6693" s="18" t="s">
        <v>79</v>
      </c>
      <c r="J6693" s="18" t="s">
        <v>80</v>
      </c>
      <c r="K6693" s="18">
        <v>16</v>
      </c>
      <c r="L6693" s="18">
        <v>60</v>
      </c>
      <c r="M6693" s="18" t="s">
        <v>71</v>
      </c>
      <c r="N6693" s="18" t="s">
        <v>76</v>
      </c>
      <c r="O6693" s="18" t="s">
        <v>75</v>
      </c>
      <c r="P6693" s="19">
        <v>1269.8434437599999</v>
      </c>
      <c r="Q6693" s="19">
        <v>118669.555437</v>
      </c>
      <c r="R6693" s="20">
        <v>0.70014500000000002</v>
      </c>
      <c r="S6693" s="20">
        <v>6.29983</v>
      </c>
      <c r="T6693" s="20">
        <v>0.30199999999999999</v>
      </c>
      <c r="U6693" s="20">
        <v>0.30499999999999999</v>
      </c>
      <c r="V6693" s="20">
        <f t="shared" si="208"/>
        <v>0.53878331000079993</v>
      </c>
      <c r="W6693" s="20">
        <f t="shared" si="209"/>
        <v>4.8270784219880003</v>
      </c>
    </row>
    <row r="6694" spans="1:23" x14ac:dyDescent="0.25">
      <c r="A6694" s="18">
        <v>49279</v>
      </c>
      <c r="B6694" s="18">
        <v>49195</v>
      </c>
      <c r="C6694" s="18">
        <v>6430</v>
      </c>
      <c r="D6694" s="18">
        <v>6430</v>
      </c>
      <c r="E6694" s="18" t="s">
        <v>116</v>
      </c>
      <c r="F6694" s="18" t="s">
        <v>117</v>
      </c>
      <c r="G6694" s="19">
        <v>13.7346620865</v>
      </c>
      <c r="H6694" s="19">
        <v>5.5582200000000004</v>
      </c>
      <c r="I6694" s="18" t="s">
        <v>79</v>
      </c>
      <c r="J6694" s="18" t="s">
        <v>80</v>
      </c>
      <c r="K6694" s="18">
        <v>16</v>
      </c>
      <c r="L6694" s="18">
        <v>60</v>
      </c>
      <c r="M6694" s="18" t="s">
        <v>71</v>
      </c>
      <c r="N6694" s="18" t="s">
        <v>76</v>
      </c>
      <c r="O6694" s="18" t="s">
        <v>75</v>
      </c>
      <c r="P6694" s="19">
        <v>3203.41479798</v>
      </c>
      <c r="Q6694" s="19">
        <v>598279.48736599996</v>
      </c>
      <c r="R6694" s="20">
        <v>0.70014500000000002</v>
      </c>
      <c r="S6694" s="20">
        <v>6.29983</v>
      </c>
      <c r="T6694" s="20">
        <v>0.30199999999999999</v>
      </c>
      <c r="U6694" s="20">
        <v>0.30499999999999999</v>
      </c>
      <c r="V6694" s="20">
        <f t="shared" si="208"/>
        <v>2.7163088394461998</v>
      </c>
      <c r="W6694" s="20">
        <f t="shared" si="209"/>
        <v>24.336009566307002</v>
      </c>
    </row>
    <row r="6695" spans="1:23" x14ac:dyDescent="0.25">
      <c r="A6695" s="18">
        <v>49280</v>
      </c>
      <c r="B6695" s="18">
        <v>49196</v>
      </c>
      <c r="C6695" s="18">
        <v>6430</v>
      </c>
      <c r="D6695" s="18">
        <v>6430</v>
      </c>
      <c r="E6695" s="18" t="s">
        <v>116</v>
      </c>
      <c r="F6695" s="18" t="s">
        <v>117</v>
      </c>
      <c r="G6695" s="19">
        <v>1.89988460435</v>
      </c>
      <c r="H6695" s="19">
        <v>0.76885599999999998</v>
      </c>
      <c r="I6695" s="18" t="s">
        <v>79</v>
      </c>
      <c r="J6695" s="18" t="s">
        <v>80</v>
      </c>
      <c r="K6695" s="18">
        <v>16</v>
      </c>
      <c r="L6695" s="18">
        <v>60</v>
      </c>
      <c r="M6695" s="18" t="s">
        <v>71</v>
      </c>
      <c r="N6695" s="18" t="s">
        <v>76</v>
      </c>
      <c r="O6695" s="18" t="s">
        <v>75</v>
      </c>
      <c r="P6695" s="19">
        <v>1989.4726237899999</v>
      </c>
      <c r="Q6695" s="19">
        <v>82758.642328700007</v>
      </c>
      <c r="R6695" s="20">
        <v>0.70014500000000002</v>
      </c>
      <c r="S6695" s="20">
        <v>6.29983</v>
      </c>
      <c r="T6695" s="20">
        <v>0.30199999999999999</v>
      </c>
      <c r="U6695" s="20">
        <v>0.30499999999999999</v>
      </c>
      <c r="V6695" s="20">
        <f t="shared" si="208"/>
        <v>0.37574085751576003</v>
      </c>
      <c r="W6695" s="20">
        <f t="shared" si="209"/>
        <v>3.3663451556636002</v>
      </c>
    </row>
    <row r="6696" spans="1:23" x14ac:dyDescent="0.25">
      <c r="A6696" s="18">
        <v>49281</v>
      </c>
      <c r="B6696" s="18">
        <v>49197</v>
      </c>
      <c r="C6696" s="18">
        <v>6430</v>
      </c>
      <c r="D6696" s="18">
        <v>6430</v>
      </c>
      <c r="E6696" s="18" t="s">
        <v>116</v>
      </c>
      <c r="F6696" s="18" t="s">
        <v>117</v>
      </c>
      <c r="G6696" s="19">
        <v>11.8478217497</v>
      </c>
      <c r="H6696" s="19">
        <v>4.7946400000000002</v>
      </c>
      <c r="I6696" s="18" t="s">
        <v>79</v>
      </c>
      <c r="J6696" s="18" t="s">
        <v>80</v>
      </c>
      <c r="K6696" s="18">
        <v>16</v>
      </c>
      <c r="L6696" s="18">
        <v>60</v>
      </c>
      <c r="M6696" s="18" t="s">
        <v>71</v>
      </c>
      <c r="N6696" s="18" t="s">
        <v>76</v>
      </c>
      <c r="O6696" s="18" t="s">
        <v>75</v>
      </c>
      <c r="P6696" s="19">
        <v>4573.6054119500004</v>
      </c>
      <c r="Q6696" s="19">
        <v>516089.051057</v>
      </c>
      <c r="R6696" s="20">
        <v>0.70014500000000002</v>
      </c>
      <c r="S6696" s="20">
        <v>6.29983</v>
      </c>
      <c r="T6696" s="20">
        <v>0.30199999999999999</v>
      </c>
      <c r="U6696" s="20">
        <v>0.30499999999999999</v>
      </c>
      <c r="V6696" s="20">
        <f t="shared" si="208"/>
        <v>2.3431463695144004</v>
      </c>
      <c r="W6696" s="20">
        <f t="shared" si="209"/>
        <v>20.992764753284003</v>
      </c>
    </row>
    <row r="6697" spans="1:23" x14ac:dyDescent="0.25">
      <c r="A6697" s="18">
        <v>49282</v>
      </c>
      <c r="B6697" s="18">
        <v>49198</v>
      </c>
      <c r="C6697" s="18">
        <v>6430</v>
      </c>
      <c r="D6697" s="18">
        <v>6430</v>
      </c>
      <c r="E6697" s="18" t="s">
        <v>116</v>
      </c>
      <c r="F6697" s="18" t="s">
        <v>117</v>
      </c>
      <c r="G6697" s="19">
        <v>1.9683288053100001</v>
      </c>
      <c r="H6697" s="19">
        <v>0.79655399999999998</v>
      </c>
      <c r="I6697" s="18" t="s">
        <v>79</v>
      </c>
      <c r="J6697" s="18" t="s">
        <v>80</v>
      </c>
      <c r="K6697" s="18">
        <v>16</v>
      </c>
      <c r="L6697" s="18">
        <v>60</v>
      </c>
      <c r="M6697" s="18" t="s">
        <v>71</v>
      </c>
      <c r="N6697" s="18" t="s">
        <v>76</v>
      </c>
      <c r="O6697" s="18" t="s">
        <v>75</v>
      </c>
      <c r="P6697" s="19">
        <v>1096.3131191099999</v>
      </c>
      <c r="Q6697" s="19">
        <v>85740.059797299997</v>
      </c>
      <c r="R6697" s="20">
        <v>0.70014500000000002</v>
      </c>
      <c r="S6697" s="20">
        <v>6.29983</v>
      </c>
      <c r="T6697" s="20">
        <v>0.30199999999999999</v>
      </c>
      <c r="U6697" s="20">
        <v>0.30499999999999999</v>
      </c>
      <c r="V6697" s="20">
        <f t="shared" si="208"/>
        <v>0.38927690363034001</v>
      </c>
      <c r="W6697" s="20">
        <f t="shared" si="209"/>
        <v>3.4876175761449004</v>
      </c>
    </row>
    <row r="6698" spans="1:23" x14ac:dyDescent="0.25">
      <c r="A6698" s="18">
        <v>49283</v>
      </c>
      <c r="B6698" s="18">
        <v>49199</v>
      </c>
      <c r="C6698" s="18">
        <v>6430</v>
      </c>
      <c r="D6698" s="18">
        <v>6430</v>
      </c>
      <c r="E6698" s="18" t="s">
        <v>116</v>
      </c>
      <c r="F6698" s="18" t="s">
        <v>117</v>
      </c>
      <c r="G6698" s="19">
        <v>10.3326719913</v>
      </c>
      <c r="H6698" s="19">
        <v>4.1814799999999996</v>
      </c>
      <c r="I6698" s="18" t="s">
        <v>79</v>
      </c>
      <c r="J6698" s="18" t="s">
        <v>80</v>
      </c>
      <c r="K6698" s="18">
        <v>16</v>
      </c>
      <c r="L6698" s="18">
        <v>60</v>
      </c>
      <c r="M6698" s="18" t="s">
        <v>71</v>
      </c>
      <c r="N6698" s="18" t="s">
        <v>76</v>
      </c>
      <c r="O6698" s="18" t="s">
        <v>75</v>
      </c>
      <c r="P6698" s="19">
        <v>4664.4194313899998</v>
      </c>
      <c r="Q6698" s="19">
        <v>450089.39157899999</v>
      </c>
      <c r="R6698" s="20">
        <v>0.70014500000000002</v>
      </c>
      <c r="S6698" s="20">
        <v>6.29983</v>
      </c>
      <c r="T6698" s="20">
        <v>0.30199999999999999</v>
      </c>
      <c r="U6698" s="20">
        <v>0.30499999999999999</v>
      </c>
      <c r="V6698" s="20">
        <f t="shared" si="208"/>
        <v>2.0434943355908</v>
      </c>
      <c r="W6698" s="20">
        <f t="shared" si="209"/>
        <v>18.308116138138001</v>
      </c>
    </row>
    <row r="6699" spans="1:23" x14ac:dyDescent="0.25">
      <c r="A6699" s="18">
        <v>49284</v>
      </c>
      <c r="B6699" s="18">
        <v>49200</v>
      </c>
      <c r="C6699" s="18">
        <v>6430</v>
      </c>
      <c r="D6699" s="18">
        <v>6430</v>
      </c>
      <c r="E6699" s="18" t="s">
        <v>116</v>
      </c>
      <c r="F6699" s="18" t="s">
        <v>117</v>
      </c>
      <c r="G6699" s="19">
        <v>1.0436691634399999</v>
      </c>
      <c r="H6699" s="19">
        <v>0.42235800000000001</v>
      </c>
      <c r="I6699" s="18" t="s">
        <v>79</v>
      </c>
      <c r="J6699" s="18" t="s">
        <v>80</v>
      </c>
      <c r="K6699" s="18">
        <v>16</v>
      </c>
      <c r="L6699" s="18">
        <v>60</v>
      </c>
      <c r="M6699" s="18" t="s">
        <v>71</v>
      </c>
      <c r="N6699" s="18" t="s">
        <v>76</v>
      </c>
      <c r="O6699" s="18" t="s">
        <v>75</v>
      </c>
      <c r="P6699" s="19">
        <v>915.30493180999997</v>
      </c>
      <c r="Q6699" s="19">
        <v>45462.046910800003</v>
      </c>
      <c r="R6699" s="20">
        <v>0.70014500000000002</v>
      </c>
      <c r="S6699" s="20">
        <v>6.29983</v>
      </c>
      <c r="T6699" s="20">
        <v>0.30199999999999999</v>
      </c>
      <c r="U6699" s="20">
        <v>0.30499999999999999</v>
      </c>
      <c r="V6699" s="20">
        <f t="shared" si="208"/>
        <v>0.20640686565317998</v>
      </c>
      <c r="W6699" s="20">
        <f t="shared" si="209"/>
        <v>1.8492446014023003</v>
      </c>
    </row>
    <row r="6700" spans="1:23" x14ac:dyDescent="0.25">
      <c r="A6700" s="18">
        <v>49887</v>
      </c>
      <c r="B6700" s="18">
        <v>49827</v>
      </c>
      <c r="C6700" s="18">
        <v>6430</v>
      </c>
      <c r="D6700" s="18">
        <v>6430</v>
      </c>
      <c r="E6700" s="18" t="s">
        <v>116</v>
      </c>
      <c r="F6700" s="18" t="s">
        <v>304</v>
      </c>
      <c r="G6700" s="19">
        <v>5.5072176642999997</v>
      </c>
      <c r="H6700" s="19">
        <v>2.2286899999999998</v>
      </c>
      <c r="I6700" s="18" t="s">
        <v>79</v>
      </c>
      <c r="J6700" s="18" t="s">
        <v>80</v>
      </c>
      <c r="K6700" s="18">
        <v>16</v>
      </c>
      <c r="L6700" s="18">
        <v>60</v>
      </c>
      <c r="M6700" s="18" t="s">
        <v>71</v>
      </c>
      <c r="N6700" s="18" t="s">
        <v>76</v>
      </c>
      <c r="O6700" s="18" t="s">
        <v>75</v>
      </c>
      <c r="P6700" s="19">
        <v>2243.8450959299998</v>
      </c>
      <c r="Q6700" s="19">
        <v>239893.44188200001</v>
      </c>
      <c r="R6700" s="20">
        <v>0.70014500000000002</v>
      </c>
      <c r="S6700" s="20">
        <v>6.29983</v>
      </c>
      <c r="T6700" s="20">
        <v>0.30199999999999999</v>
      </c>
      <c r="U6700" s="20">
        <v>0.30499999999999999</v>
      </c>
      <c r="V6700" s="20">
        <f t="shared" si="208"/>
        <v>1.0891634997148998</v>
      </c>
      <c r="W6700" s="20">
        <f t="shared" si="209"/>
        <v>9.7580558452765001</v>
      </c>
    </row>
    <row r="6701" spans="1:23" x14ac:dyDescent="0.25">
      <c r="A6701" s="18">
        <v>49888</v>
      </c>
      <c r="B6701" s="18">
        <v>49828</v>
      </c>
      <c r="C6701" s="18">
        <v>6430</v>
      </c>
      <c r="D6701" s="18">
        <v>6430</v>
      </c>
      <c r="E6701" s="18" t="s">
        <v>116</v>
      </c>
      <c r="F6701" s="18" t="s">
        <v>304</v>
      </c>
      <c r="G6701" s="19">
        <v>3.33845194453</v>
      </c>
      <c r="H6701" s="19">
        <v>1.3510200000000001</v>
      </c>
      <c r="I6701" s="18" t="s">
        <v>79</v>
      </c>
      <c r="J6701" s="18" t="s">
        <v>80</v>
      </c>
      <c r="K6701" s="18">
        <v>16</v>
      </c>
      <c r="L6701" s="18">
        <v>60</v>
      </c>
      <c r="M6701" s="18" t="s">
        <v>71</v>
      </c>
      <c r="N6701" s="18" t="s">
        <v>76</v>
      </c>
      <c r="O6701" s="18" t="s">
        <v>75</v>
      </c>
      <c r="P6701" s="19">
        <v>2235.0654969299999</v>
      </c>
      <c r="Q6701" s="19">
        <v>145422.38501299999</v>
      </c>
      <c r="R6701" s="20">
        <v>0.70014500000000002</v>
      </c>
      <c r="S6701" s="20">
        <v>6.29983</v>
      </c>
      <c r="T6701" s="20">
        <v>0.30199999999999999</v>
      </c>
      <c r="U6701" s="20">
        <v>0.30499999999999999</v>
      </c>
      <c r="V6701" s="20">
        <f t="shared" si="208"/>
        <v>0.66024510873420006</v>
      </c>
      <c r="W6701" s="20">
        <f t="shared" si="209"/>
        <v>5.9152814469870005</v>
      </c>
    </row>
    <row r="6702" spans="1:23" x14ac:dyDescent="0.25">
      <c r="A6702" s="18">
        <v>49889</v>
      </c>
      <c r="B6702" s="18">
        <v>49829</v>
      </c>
      <c r="C6702" s="18">
        <v>6430</v>
      </c>
      <c r="D6702" s="18">
        <v>6430</v>
      </c>
      <c r="E6702" s="18" t="s">
        <v>116</v>
      </c>
      <c r="F6702" s="18" t="s">
        <v>304</v>
      </c>
      <c r="G6702" s="19">
        <v>27.099744958900001</v>
      </c>
      <c r="H6702" s="19">
        <v>10.966900000000001</v>
      </c>
      <c r="I6702" s="18" t="s">
        <v>79</v>
      </c>
      <c r="J6702" s="18" t="s">
        <v>80</v>
      </c>
      <c r="K6702" s="18">
        <v>16</v>
      </c>
      <c r="L6702" s="18">
        <v>60</v>
      </c>
      <c r="M6702" s="18" t="s">
        <v>71</v>
      </c>
      <c r="N6702" s="18" t="s">
        <v>76</v>
      </c>
      <c r="O6702" s="18" t="s">
        <v>75</v>
      </c>
      <c r="P6702" s="19">
        <v>12173.927474300001</v>
      </c>
      <c r="Q6702" s="19">
        <v>1180460.1685599999</v>
      </c>
      <c r="R6702" s="20">
        <v>0.70014500000000002</v>
      </c>
      <c r="S6702" s="20">
        <v>6.29983</v>
      </c>
      <c r="T6702" s="20">
        <v>0.30199999999999999</v>
      </c>
      <c r="U6702" s="20">
        <v>0.30499999999999999</v>
      </c>
      <c r="V6702" s="20">
        <f t="shared" si="208"/>
        <v>5.3595372999490003</v>
      </c>
      <c r="W6702" s="20">
        <f t="shared" si="209"/>
        <v>48.017275910765015</v>
      </c>
    </row>
    <row r="6703" spans="1:23" x14ac:dyDescent="0.25">
      <c r="A6703" s="18">
        <v>49890</v>
      </c>
      <c r="B6703" s="18">
        <v>49830</v>
      </c>
      <c r="C6703" s="18">
        <v>6430</v>
      </c>
      <c r="D6703" s="18">
        <v>6430</v>
      </c>
      <c r="E6703" s="18" t="s">
        <v>116</v>
      </c>
      <c r="F6703" s="18" t="s">
        <v>304</v>
      </c>
      <c r="G6703" s="19">
        <v>5.3997286404000002</v>
      </c>
      <c r="H6703" s="19">
        <v>2.18519</v>
      </c>
      <c r="I6703" s="18" t="s">
        <v>79</v>
      </c>
      <c r="J6703" s="18" t="s">
        <v>80</v>
      </c>
      <c r="K6703" s="18">
        <v>16</v>
      </c>
      <c r="L6703" s="18">
        <v>60</v>
      </c>
      <c r="M6703" s="18" t="s">
        <v>71</v>
      </c>
      <c r="N6703" s="18" t="s">
        <v>76</v>
      </c>
      <c r="O6703" s="18" t="s">
        <v>75</v>
      </c>
      <c r="P6703" s="19">
        <v>2525.1584364999999</v>
      </c>
      <c r="Q6703" s="19">
        <v>235211.238729</v>
      </c>
      <c r="R6703" s="20">
        <v>0.70014500000000002</v>
      </c>
      <c r="S6703" s="20">
        <v>6.29983</v>
      </c>
      <c r="T6703" s="20">
        <v>0.30199999999999999</v>
      </c>
      <c r="U6703" s="20">
        <v>0.30499999999999999</v>
      </c>
      <c r="V6703" s="20">
        <f t="shared" si="208"/>
        <v>1.0679049970798999</v>
      </c>
      <c r="W6703" s="20">
        <f t="shared" si="209"/>
        <v>9.5675962348015009</v>
      </c>
    </row>
    <row r="6704" spans="1:23" x14ac:dyDescent="0.25">
      <c r="A6704" s="18">
        <v>49891</v>
      </c>
      <c r="B6704" s="18">
        <v>49831</v>
      </c>
      <c r="C6704" s="18">
        <v>6430</v>
      </c>
      <c r="D6704" s="18">
        <v>6430</v>
      </c>
      <c r="E6704" s="18" t="s">
        <v>116</v>
      </c>
      <c r="F6704" s="18" t="s">
        <v>304</v>
      </c>
      <c r="G6704" s="19">
        <v>1.57121847717</v>
      </c>
      <c r="H6704" s="19">
        <v>0.63585000000000003</v>
      </c>
      <c r="I6704" s="18" t="s">
        <v>79</v>
      </c>
      <c r="J6704" s="18" t="s">
        <v>80</v>
      </c>
      <c r="K6704" s="18">
        <v>16</v>
      </c>
      <c r="L6704" s="18">
        <v>60</v>
      </c>
      <c r="M6704" s="18" t="s">
        <v>71</v>
      </c>
      <c r="N6704" s="18" t="s">
        <v>76</v>
      </c>
      <c r="O6704" s="18" t="s">
        <v>75</v>
      </c>
      <c r="P6704" s="19">
        <v>963.84969207699999</v>
      </c>
      <c r="Q6704" s="19">
        <v>68442.003096500004</v>
      </c>
      <c r="R6704" s="20">
        <v>0.70014500000000002</v>
      </c>
      <c r="S6704" s="20">
        <v>6.29983</v>
      </c>
      <c r="T6704" s="20">
        <v>0.30199999999999999</v>
      </c>
      <c r="U6704" s="20">
        <v>0.30499999999999999</v>
      </c>
      <c r="V6704" s="20">
        <f t="shared" si="208"/>
        <v>0.31074066437850001</v>
      </c>
      <c r="W6704" s="20">
        <f t="shared" si="209"/>
        <v>2.7839940993225007</v>
      </c>
    </row>
    <row r="6705" spans="1:23" x14ac:dyDescent="0.25">
      <c r="A6705" s="18">
        <v>49892</v>
      </c>
      <c r="B6705" s="18">
        <v>49832</v>
      </c>
      <c r="C6705" s="18">
        <v>6430</v>
      </c>
      <c r="D6705" s="18">
        <v>6430</v>
      </c>
      <c r="E6705" s="18" t="s">
        <v>116</v>
      </c>
      <c r="F6705" s="18" t="s">
        <v>304</v>
      </c>
      <c r="G6705" s="19">
        <v>2.8681741650900001</v>
      </c>
      <c r="H6705" s="19">
        <v>1.1607099999999999</v>
      </c>
      <c r="I6705" s="18" t="s">
        <v>79</v>
      </c>
      <c r="J6705" s="18" t="s">
        <v>80</v>
      </c>
      <c r="K6705" s="18">
        <v>16</v>
      </c>
      <c r="L6705" s="18">
        <v>60</v>
      </c>
      <c r="M6705" s="18" t="s">
        <v>71</v>
      </c>
      <c r="N6705" s="18" t="s">
        <v>76</v>
      </c>
      <c r="O6705" s="18" t="s">
        <v>75</v>
      </c>
      <c r="P6705" s="19">
        <v>1384.24470092</v>
      </c>
      <c r="Q6705" s="19">
        <v>124937.166881</v>
      </c>
      <c r="R6705" s="20">
        <v>0.70014500000000002</v>
      </c>
      <c r="S6705" s="20">
        <v>6.29983</v>
      </c>
      <c r="T6705" s="20">
        <v>0.30199999999999999</v>
      </c>
      <c r="U6705" s="20">
        <v>0.30499999999999999</v>
      </c>
      <c r="V6705" s="20">
        <f t="shared" si="208"/>
        <v>0.56724038145909994</v>
      </c>
      <c r="W6705" s="20">
        <f t="shared" si="209"/>
        <v>5.0820315971135006</v>
      </c>
    </row>
    <row r="6706" spans="1:23" x14ac:dyDescent="0.25">
      <c r="A6706" s="18">
        <v>49893</v>
      </c>
      <c r="B6706" s="18">
        <v>49833</v>
      </c>
      <c r="C6706" s="18">
        <v>6430</v>
      </c>
      <c r="D6706" s="18">
        <v>6430</v>
      </c>
      <c r="E6706" s="18" t="s">
        <v>116</v>
      </c>
      <c r="F6706" s="18" t="s">
        <v>304</v>
      </c>
      <c r="G6706" s="19">
        <v>20.717138448099998</v>
      </c>
      <c r="H6706" s="19">
        <v>8.3839299999999994</v>
      </c>
      <c r="I6706" s="18" t="s">
        <v>79</v>
      </c>
      <c r="J6706" s="18" t="s">
        <v>80</v>
      </c>
      <c r="K6706" s="18">
        <v>16</v>
      </c>
      <c r="L6706" s="18">
        <v>60</v>
      </c>
      <c r="M6706" s="18" t="s">
        <v>71</v>
      </c>
      <c r="N6706" s="18" t="s">
        <v>76</v>
      </c>
      <c r="O6706" s="18" t="s">
        <v>75</v>
      </c>
      <c r="P6706" s="19">
        <v>4461.2158181699997</v>
      </c>
      <c r="Q6706" s="19">
        <v>902434.94105000002</v>
      </c>
      <c r="R6706" s="20">
        <v>0.70014500000000002</v>
      </c>
      <c r="S6706" s="20">
        <v>6.29983</v>
      </c>
      <c r="T6706" s="20">
        <v>0.30199999999999999</v>
      </c>
      <c r="U6706" s="20">
        <v>0.30499999999999999</v>
      </c>
      <c r="V6706" s="20">
        <f t="shared" si="208"/>
        <v>4.0972367355552999</v>
      </c>
      <c r="W6706" s="20">
        <f t="shared" si="209"/>
        <v>36.708046943670503</v>
      </c>
    </row>
    <row r="6707" spans="1:23" x14ac:dyDescent="0.25">
      <c r="A6707" s="18">
        <v>49894</v>
      </c>
      <c r="B6707" s="18">
        <v>49834</v>
      </c>
      <c r="C6707" s="18">
        <v>6430</v>
      </c>
      <c r="D6707" s="18">
        <v>6430</v>
      </c>
      <c r="E6707" s="18" t="s">
        <v>116</v>
      </c>
      <c r="F6707" s="18" t="s">
        <v>304</v>
      </c>
      <c r="G6707" s="19">
        <v>135.576415037</v>
      </c>
      <c r="H6707" s="19">
        <v>54.8658</v>
      </c>
      <c r="I6707" s="18" t="s">
        <v>79</v>
      </c>
      <c r="J6707" s="18" t="s">
        <v>80</v>
      </c>
      <c r="K6707" s="18">
        <v>16</v>
      </c>
      <c r="L6707" s="18">
        <v>60</v>
      </c>
      <c r="M6707" s="18" t="s">
        <v>71</v>
      </c>
      <c r="N6707" s="18" t="s">
        <v>76</v>
      </c>
      <c r="O6707" s="18" t="s">
        <v>75</v>
      </c>
      <c r="P6707" s="19">
        <v>35643.582643299997</v>
      </c>
      <c r="Q6707" s="19">
        <v>5905685.0161800003</v>
      </c>
      <c r="R6707" s="20">
        <v>0.70014500000000002</v>
      </c>
      <c r="S6707" s="20">
        <v>6.29983</v>
      </c>
      <c r="T6707" s="20">
        <v>0.30199999999999999</v>
      </c>
      <c r="U6707" s="20">
        <v>0.30499999999999999</v>
      </c>
      <c r="V6707" s="20">
        <f t="shared" si="208"/>
        <v>26.812982847617995</v>
      </c>
      <c r="W6707" s="20">
        <f t="shared" si="209"/>
        <v>240.22342290573002</v>
      </c>
    </row>
    <row r="6708" spans="1:23" x14ac:dyDescent="0.25">
      <c r="A6708" s="18">
        <v>49895</v>
      </c>
      <c r="B6708" s="18">
        <v>49835</v>
      </c>
      <c r="C6708" s="18">
        <v>6430</v>
      </c>
      <c r="D6708" s="18">
        <v>6430</v>
      </c>
      <c r="E6708" s="18" t="s">
        <v>116</v>
      </c>
      <c r="F6708" s="18" t="s">
        <v>304</v>
      </c>
      <c r="G6708" s="19">
        <v>99.843803070999996</v>
      </c>
      <c r="H6708" s="19">
        <v>40.4054</v>
      </c>
      <c r="I6708" s="18" t="s">
        <v>79</v>
      </c>
      <c r="J6708" s="18" t="s">
        <v>80</v>
      </c>
      <c r="K6708" s="18">
        <v>16</v>
      </c>
      <c r="L6708" s="18">
        <v>60</v>
      </c>
      <c r="M6708" s="18" t="s">
        <v>71</v>
      </c>
      <c r="N6708" s="18" t="s">
        <v>76</v>
      </c>
      <c r="O6708" s="18" t="s">
        <v>75</v>
      </c>
      <c r="P6708" s="19">
        <v>23493.8526069</v>
      </c>
      <c r="Q6708" s="19">
        <v>4349178.665</v>
      </c>
      <c r="R6708" s="20">
        <v>0.70014500000000002</v>
      </c>
      <c r="S6708" s="20">
        <v>6.29983</v>
      </c>
      <c r="T6708" s="20">
        <v>0.30199999999999999</v>
      </c>
      <c r="U6708" s="20">
        <v>0.30499999999999999</v>
      </c>
      <c r="V6708" s="20">
        <f t="shared" si="208"/>
        <v>19.746167870533998</v>
      </c>
      <c r="W6708" s="20">
        <f t="shared" si="209"/>
        <v>176.91027000199003</v>
      </c>
    </row>
    <row r="6709" spans="1:23" x14ac:dyDescent="0.25">
      <c r="A6709" s="18">
        <v>49896</v>
      </c>
      <c r="B6709" s="18">
        <v>49836</v>
      </c>
      <c r="C6709" s="18">
        <v>6430</v>
      </c>
      <c r="D6709" s="18">
        <v>6430</v>
      </c>
      <c r="E6709" s="18" t="s">
        <v>116</v>
      </c>
      <c r="F6709" s="18" t="s">
        <v>304</v>
      </c>
      <c r="G6709" s="19">
        <v>51.601933455699999</v>
      </c>
      <c r="H6709" s="19">
        <v>20.8826</v>
      </c>
      <c r="I6709" s="18" t="s">
        <v>79</v>
      </c>
      <c r="J6709" s="18" t="s">
        <v>80</v>
      </c>
      <c r="K6709" s="18">
        <v>16</v>
      </c>
      <c r="L6709" s="18">
        <v>60</v>
      </c>
      <c r="M6709" s="18" t="s">
        <v>71</v>
      </c>
      <c r="N6709" s="18" t="s">
        <v>76</v>
      </c>
      <c r="O6709" s="18" t="s">
        <v>75</v>
      </c>
      <c r="P6709" s="19">
        <v>18419.068988700001</v>
      </c>
      <c r="Q6709" s="19">
        <v>2247771.2302199998</v>
      </c>
      <c r="R6709" s="20">
        <v>0.70014500000000002</v>
      </c>
      <c r="S6709" s="20">
        <v>6.29983</v>
      </c>
      <c r="T6709" s="20">
        <v>0.30199999999999999</v>
      </c>
      <c r="U6709" s="20">
        <v>0.30499999999999999</v>
      </c>
      <c r="V6709" s="20">
        <f t="shared" si="208"/>
        <v>10.205351887946</v>
      </c>
      <c r="W6709" s="20">
        <f t="shared" si="209"/>
        <v>91.431996820810014</v>
      </c>
    </row>
    <row r="6710" spans="1:23" x14ac:dyDescent="0.25">
      <c r="A6710" s="18">
        <v>49897</v>
      </c>
      <c r="B6710" s="18">
        <v>49837</v>
      </c>
      <c r="C6710" s="18">
        <v>6430</v>
      </c>
      <c r="D6710" s="18">
        <v>6430</v>
      </c>
      <c r="E6710" s="18" t="s">
        <v>116</v>
      </c>
      <c r="F6710" s="18" t="s">
        <v>304</v>
      </c>
      <c r="G6710" s="19">
        <v>5.9941498612000004</v>
      </c>
      <c r="H6710" s="19">
        <v>2.4257499999999999</v>
      </c>
      <c r="I6710" s="18" t="s">
        <v>79</v>
      </c>
      <c r="J6710" s="18" t="s">
        <v>80</v>
      </c>
      <c r="K6710" s="18">
        <v>16</v>
      </c>
      <c r="L6710" s="18">
        <v>60</v>
      </c>
      <c r="M6710" s="18" t="s">
        <v>71</v>
      </c>
      <c r="N6710" s="18" t="s">
        <v>76</v>
      </c>
      <c r="O6710" s="18" t="s">
        <v>75</v>
      </c>
      <c r="P6710" s="19">
        <v>2565.2789327800001</v>
      </c>
      <c r="Q6710" s="19">
        <v>261104.12353400001</v>
      </c>
      <c r="R6710" s="20">
        <v>0.70014500000000002</v>
      </c>
      <c r="S6710" s="20">
        <v>6.29983</v>
      </c>
      <c r="T6710" s="20">
        <v>0.30199999999999999</v>
      </c>
      <c r="U6710" s="20">
        <v>0.30499999999999999</v>
      </c>
      <c r="V6710" s="20">
        <f t="shared" si="208"/>
        <v>1.1854669601574999</v>
      </c>
      <c r="W6710" s="20">
        <f t="shared" si="209"/>
        <v>10.6208597726375</v>
      </c>
    </row>
    <row r="6711" spans="1:23" x14ac:dyDescent="0.25">
      <c r="A6711" s="18">
        <v>49898</v>
      </c>
      <c r="B6711" s="18">
        <v>49838</v>
      </c>
      <c r="C6711" s="18">
        <v>6430</v>
      </c>
      <c r="D6711" s="18">
        <v>6430</v>
      </c>
      <c r="E6711" s="18" t="s">
        <v>116</v>
      </c>
      <c r="F6711" s="18" t="s">
        <v>304</v>
      </c>
      <c r="G6711" s="19">
        <v>1.5476831609999999</v>
      </c>
      <c r="H6711" s="19">
        <v>0.62632500000000002</v>
      </c>
      <c r="I6711" s="18" t="s">
        <v>79</v>
      </c>
      <c r="J6711" s="18" t="s">
        <v>80</v>
      </c>
      <c r="K6711" s="18">
        <v>16</v>
      </c>
      <c r="L6711" s="18">
        <v>60</v>
      </c>
      <c r="M6711" s="18" t="s">
        <v>71</v>
      </c>
      <c r="N6711" s="18" t="s">
        <v>76</v>
      </c>
      <c r="O6711" s="18" t="s">
        <v>75</v>
      </c>
      <c r="P6711" s="19">
        <v>1056.1292860999999</v>
      </c>
      <c r="Q6711" s="19">
        <v>67416.808825200002</v>
      </c>
      <c r="R6711" s="20">
        <v>0.70014500000000002</v>
      </c>
      <c r="S6711" s="20">
        <v>6.29983</v>
      </c>
      <c r="T6711" s="20">
        <v>0.30199999999999999</v>
      </c>
      <c r="U6711" s="20">
        <v>0.30499999999999999</v>
      </c>
      <c r="V6711" s="20">
        <f t="shared" si="208"/>
        <v>0.30608578535324998</v>
      </c>
      <c r="W6711" s="20">
        <f t="shared" si="209"/>
        <v>2.7422900122012503</v>
      </c>
    </row>
    <row r="6712" spans="1:23" x14ac:dyDescent="0.25">
      <c r="A6712" s="18">
        <v>49899</v>
      </c>
      <c r="B6712" s="18">
        <v>49839</v>
      </c>
      <c r="C6712" s="18">
        <v>6430</v>
      </c>
      <c r="D6712" s="18">
        <v>6430</v>
      </c>
      <c r="E6712" s="18" t="s">
        <v>116</v>
      </c>
      <c r="F6712" s="18" t="s">
        <v>304</v>
      </c>
      <c r="G6712" s="19">
        <v>4.8520291114600003</v>
      </c>
      <c r="H6712" s="19">
        <v>1.9635499999999999</v>
      </c>
      <c r="I6712" s="18" t="s">
        <v>79</v>
      </c>
      <c r="J6712" s="18" t="s">
        <v>80</v>
      </c>
      <c r="K6712" s="18">
        <v>16</v>
      </c>
      <c r="L6712" s="18">
        <v>60</v>
      </c>
      <c r="M6712" s="18" t="s">
        <v>71</v>
      </c>
      <c r="N6712" s="18" t="s">
        <v>76</v>
      </c>
      <c r="O6712" s="18" t="s">
        <v>75</v>
      </c>
      <c r="P6712" s="19">
        <v>1941.0844853799999</v>
      </c>
      <c r="Q6712" s="19">
        <v>211353.542678</v>
      </c>
      <c r="R6712" s="20">
        <v>0.70014500000000002</v>
      </c>
      <c r="S6712" s="20">
        <v>6.29983</v>
      </c>
      <c r="T6712" s="20">
        <v>0.30199999999999999</v>
      </c>
      <c r="U6712" s="20">
        <v>0.30499999999999999</v>
      </c>
      <c r="V6712" s="20">
        <f t="shared" si="208"/>
        <v>0.9595892608954999</v>
      </c>
      <c r="W6712" s="20">
        <f t="shared" si="209"/>
        <v>8.5971716815675006</v>
      </c>
    </row>
    <row r="6713" spans="1:23" x14ac:dyDescent="0.25">
      <c r="A6713" s="18">
        <v>49900</v>
      </c>
      <c r="B6713" s="18">
        <v>49840</v>
      </c>
      <c r="C6713" s="18">
        <v>6430</v>
      </c>
      <c r="D6713" s="18">
        <v>6430</v>
      </c>
      <c r="E6713" s="18" t="s">
        <v>116</v>
      </c>
      <c r="F6713" s="18" t="s">
        <v>304</v>
      </c>
      <c r="G6713" s="19">
        <v>10.1711441315</v>
      </c>
      <c r="H6713" s="19">
        <v>4.1161199999999996</v>
      </c>
      <c r="I6713" s="18" t="s">
        <v>79</v>
      </c>
      <c r="J6713" s="18" t="s">
        <v>80</v>
      </c>
      <c r="K6713" s="18">
        <v>16</v>
      </c>
      <c r="L6713" s="18">
        <v>60</v>
      </c>
      <c r="M6713" s="18" t="s">
        <v>71</v>
      </c>
      <c r="N6713" s="18" t="s">
        <v>76</v>
      </c>
      <c r="O6713" s="18" t="s">
        <v>75</v>
      </c>
      <c r="P6713" s="19">
        <v>2751.30418788</v>
      </c>
      <c r="Q6713" s="19">
        <v>443053.26614700002</v>
      </c>
      <c r="R6713" s="20">
        <v>0.70014500000000002</v>
      </c>
      <c r="S6713" s="20">
        <v>6.29983</v>
      </c>
      <c r="T6713" s="20">
        <v>0.30199999999999999</v>
      </c>
      <c r="U6713" s="20">
        <v>0.30499999999999999</v>
      </c>
      <c r="V6713" s="20">
        <f t="shared" si="208"/>
        <v>2.0115528245051997</v>
      </c>
      <c r="W6713" s="20">
        <f t="shared" si="209"/>
        <v>18.021945100422002</v>
      </c>
    </row>
    <row r="6714" spans="1:23" x14ac:dyDescent="0.25">
      <c r="A6714" s="18">
        <v>49901</v>
      </c>
      <c r="B6714" s="18">
        <v>49841</v>
      </c>
      <c r="C6714" s="18">
        <v>6430</v>
      </c>
      <c r="D6714" s="18">
        <v>6430</v>
      </c>
      <c r="E6714" s="18" t="s">
        <v>116</v>
      </c>
      <c r="F6714" s="18" t="s">
        <v>304</v>
      </c>
      <c r="G6714" s="19">
        <v>3.86335268839</v>
      </c>
      <c r="H6714" s="19">
        <v>1.5634399999999999</v>
      </c>
      <c r="I6714" s="18" t="s">
        <v>79</v>
      </c>
      <c r="J6714" s="18" t="s">
        <v>80</v>
      </c>
      <c r="K6714" s="18">
        <v>16</v>
      </c>
      <c r="L6714" s="18">
        <v>60</v>
      </c>
      <c r="M6714" s="18" t="s">
        <v>71</v>
      </c>
      <c r="N6714" s="18" t="s">
        <v>76</v>
      </c>
      <c r="O6714" s="18" t="s">
        <v>75</v>
      </c>
      <c r="P6714" s="19">
        <v>1599.3327779000001</v>
      </c>
      <c r="Q6714" s="19">
        <v>168286.96995599999</v>
      </c>
      <c r="R6714" s="20">
        <v>0.70014500000000002</v>
      </c>
      <c r="S6714" s="20">
        <v>6.29983</v>
      </c>
      <c r="T6714" s="20">
        <v>0.30199999999999999</v>
      </c>
      <c r="U6714" s="20">
        <v>0.30499999999999999</v>
      </c>
      <c r="V6714" s="20">
        <f t="shared" si="208"/>
        <v>0.76405501976239998</v>
      </c>
      <c r="W6714" s="20">
        <f t="shared" si="209"/>
        <v>6.8453373195640008</v>
      </c>
    </row>
    <row r="6715" spans="1:23" x14ac:dyDescent="0.25">
      <c r="A6715" s="18">
        <v>49902</v>
      </c>
      <c r="B6715" s="18">
        <v>49842</v>
      </c>
      <c r="C6715" s="18">
        <v>6430</v>
      </c>
      <c r="D6715" s="18">
        <v>6430</v>
      </c>
      <c r="E6715" s="18" t="s">
        <v>116</v>
      </c>
      <c r="F6715" s="18" t="s">
        <v>304</v>
      </c>
      <c r="G6715" s="19">
        <v>4.6003781197800002</v>
      </c>
      <c r="H6715" s="19">
        <v>1.86171</v>
      </c>
      <c r="I6715" s="18" t="s">
        <v>79</v>
      </c>
      <c r="J6715" s="18" t="s">
        <v>80</v>
      </c>
      <c r="K6715" s="18">
        <v>16</v>
      </c>
      <c r="L6715" s="18">
        <v>60</v>
      </c>
      <c r="M6715" s="18" t="s">
        <v>71</v>
      </c>
      <c r="N6715" s="18" t="s">
        <v>76</v>
      </c>
      <c r="O6715" s="18" t="s">
        <v>75</v>
      </c>
      <c r="P6715" s="19">
        <v>2464.6191479499998</v>
      </c>
      <c r="Q6715" s="19">
        <v>200391.66932799999</v>
      </c>
      <c r="R6715" s="20">
        <v>0.70014500000000002</v>
      </c>
      <c r="S6715" s="20">
        <v>6.29983</v>
      </c>
      <c r="T6715" s="20">
        <v>0.30199999999999999</v>
      </c>
      <c r="U6715" s="20">
        <v>0.30499999999999999</v>
      </c>
      <c r="V6715" s="20">
        <f t="shared" si="208"/>
        <v>0.90981992966909997</v>
      </c>
      <c r="W6715" s="20">
        <f t="shared" si="209"/>
        <v>8.1512772739634993</v>
      </c>
    </row>
    <row r="6716" spans="1:23" x14ac:dyDescent="0.25">
      <c r="A6716" s="18">
        <v>49903</v>
      </c>
      <c r="B6716" s="18">
        <v>49843</v>
      </c>
      <c r="C6716" s="18">
        <v>6430</v>
      </c>
      <c r="D6716" s="18">
        <v>6430</v>
      </c>
      <c r="E6716" s="18" t="s">
        <v>116</v>
      </c>
      <c r="F6716" s="18" t="s">
        <v>304</v>
      </c>
      <c r="G6716" s="19">
        <v>0.44038302164100002</v>
      </c>
      <c r="H6716" s="19">
        <v>0.17821699999999999</v>
      </c>
      <c r="I6716" s="18" t="s">
        <v>79</v>
      </c>
      <c r="J6716" s="18" t="s">
        <v>80</v>
      </c>
      <c r="K6716" s="18">
        <v>16</v>
      </c>
      <c r="L6716" s="18">
        <v>60</v>
      </c>
      <c r="M6716" s="18" t="s">
        <v>71</v>
      </c>
      <c r="N6716" s="18" t="s">
        <v>76</v>
      </c>
      <c r="O6716" s="18" t="s">
        <v>75</v>
      </c>
      <c r="P6716" s="19">
        <v>787.11179722500003</v>
      </c>
      <c r="Q6716" s="19">
        <v>19183.0076907</v>
      </c>
      <c r="R6716" s="20">
        <v>0.70014500000000002</v>
      </c>
      <c r="S6716" s="20">
        <v>6.29983</v>
      </c>
      <c r="T6716" s="20">
        <v>0.30199999999999999</v>
      </c>
      <c r="U6716" s="20">
        <v>0.30499999999999999</v>
      </c>
      <c r="V6716" s="20">
        <f t="shared" si="208"/>
        <v>8.7094863542569984E-2</v>
      </c>
      <c r="W6716" s="20">
        <f t="shared" si="209"/>
        <v>0.78030207816145003</v>
      </c>
    </row>
    <row r="6717" spans="1:23" x14ac:dyDescent="0.25">
      <c r="A6717" s="18">
        <v>49904</v>
      </c>
      <c r="B6717" s="18">
        <v>49844</v>
      </c>
      <c r="C6717" s="18">
        <v>6430</v>
      </c>
      <c r="D6717" s="18">
        <v>6430</v>
      </c>
      <c r="E6717" s="18" t="s">
        <v>116</v>
      </c>
      <c r="F6717" s="18" t="s">
        <v>304</v>
      </c>
      <c r="G6717" s="19">
        <v>3.5928302949300002</v>
      </c>
      <c r="H6717" s="19">
        <v>1.45397</v>
      </c>
      <c r="I6717" s="18" t="s">
        <v>79</v>
      </c>
      <c r="J6717" s="18" t="s">
        <v>80</v>
      </c>
      <c r="K6717" s="18">
        <v>16</v>
      </c>
      <c r="L6717" s="18">
        <v>60</v>
      </c>
      <c r="M6717" s="18" t="s">
        <v>71</v>
      </c>
      <c r="N6717" s="18" t="s">
        <v>76</v>
      </c>
      <c r="O6717" s="18" t="s">
        <v>75</v>
      </c>
      <c r="P6717" s="19">
        <v>1503.7877963200001</v>
      </c>
      <c r="Q6717" s="19">
        <v>156503.061632</v>
      </c>
      <c r="R6717" s="20">
        <v>0.70014500000000002</v>
      </c>
      <c r="S6717" s="20">
        <v>6.29983</v>
      </c>
      <c r="T6717" s="20">
        <v>0.30199999999999999</v>
      </c>
      <c r="U6717" s="20">
        <v>0.30499999999999999</v>
      </c>
      <c r="V6717" s="20">
        <f t="shared" si="208"/>
        <v>0.71055689830369995</v>
      </c>
      <c r="W6717" s="20">
        <f t="shared" si="209"/>
        <v>6.3660358584445014</v>
      </c>
    </row>
    <row r="6718" spans="1:23" x14ac:dyDescent="0.25">
      <c r="A6718" s="18">
        <v>49905</v>
      </c>
      <c r="B6718" s="18">
        <v>49845</v>
      </c>
      <c r="C6718" s="18">
        <v>6430</v>
      </c>
      <c r="D6718" s="18">
        <v>6430</v>
      </c>
      <c r="E6718" s="18" t="s">
        <v>116</v>
      </c>
      <c r="F6718" s="18" t="s">
        <v>304</v>
      </c>
      <c r="G6718" s="19">
        <v>1.3281156674000001</v>
      </c>
      <c r="H6718" s="19">
        <v>0.53746899999999997</v>
      </c>
      <c r="I6718" s="18" t="s">
        <v>79</v>
      </c>
      <c r="J6718" s="18" t="s">
        <v>80</v>
      </c>
      <c r="K6718" s="18">
        <v>16</v>
      </c>
      <c r="L6718" s="18">
        <v>60</v>
      </c>
      <c r="M6718" s="18" t="s">
        <v>71</v>
      </c>
      <c r="N6718" s="18" t="s">
        <v>76</v>
      </c>
      <c r="O6718" s="18" t="s">
        <v>75</v>
      </c>
      <c r="P6718" s="19">
        <v>1427.0546182099999</v>
      </c>
      <c r="Q6718" s="19">
        <v>57852.487061599997</v>
      </c>
      <c r="R6718" s="20">
        <v>0.70014500000000002</v>
      </c>
      <c r="S6718" s="20">
        <v>6.29983</v>
      </c>
      <c r="T6718" s="20">
        <v>0.30199999999999999</v>
      </c>
      <c r="U6718" s="20">
        <v>0.30499999999999999</v>
      </c>
      <c r="V6718" s="20">
        <f t="shared" si="208"/>
        <v>0.26266175063748998</v>
      </c>
      <c r="W6718" s="20">
        <f t="shared" si="209"/>
        <v>2.3532445145376504</v>
      </c>
    </row>
    <row r="6719" spans="1:23" x14ac:dyDescent="0.25">
      <c r="A6719" s="18">
        <v>49906</v>
      </c>
      <c r="B6719" s="18">
        <v>49846</v>
      </c>
      <c r="C6719" s="18">
        <v>6430</v>
      </c>
      <c r="D6719" s="18">
        <v>6430</v>
      </c>
      <c r="E6719" s="18" t="s">
        <v>116</v>
      </c>
      <c r="F6719" s="18" t="s">
        <v>304</v>
      </c>
      <c r="G6719" s="19">
        <v>2.1325824255699999</v>
      </c>
      <c r="H6719" s="19">
        <v>0.86302500000000004</v>
      </c>
      <c r="I6719" s="18" t="s">
        <v>79</v>
      </c>
      <c r="J6719" s="18" t="s">
        <v>80</v>
      </c>
      <c r="K6719" s="18">
        <v>16</v>
      </c>
      <c r="L6719" s="18">
        <v>60</v>
      </c>
      <c r="M6719" s="18" t="s">
        <v>71</v>
      </c>
      <c r="N6719" s="18" t="s">
        <v>76</v>
      </c>
      <c r="O6719" s="18" t="s">
        <v>75</v>
      </c>
      <c r="P6719" s="19">
        <v>1306.0406048</v>
      </c>
      <c r="Q6719" s="19">
        <v>92894.918877100004</v>
      </c>
      <c r="R6719" s="20">
        <v>0.70014500000000002</v>
      </c>
      <c r="S6719" s="20">
        <v>6.29983</v>
      </c>
      <c r="T6719" s="20">
        <v>0.30199999999999999</v>
      </c>
      <c r="U6719" s="20">
        <v>0.30499999999999999</v>
      </c>
      <c r="V6719" s="20">
        <f t="shared" si="208"/>
        <v>0.42176136176025003</v>
      </c>
      <c r="W6719" s="20">
        <f t="shared" si="209"/>
        <v>3.7786529960962505</v>
      </c>
    </row>
    <row r="6720" spans="1:23" x14ac:dyDescent="0.25">
      <c r="A6720" s="18">
        <v>49907</v>
      </c>
      <c r="B6720" s="18">
        <v>49847</v>
      </c>
      <c r="C6720" s="18">
        <v>6430</v>
      </c>
      <c r="D6720" s="18">
        <v>6430</v>
      </c>
      <c r="E6720" s="18" t="s">
        <v>116</v>
      </c>
      <c r="F6720" s="18" t="s">
        <v>304</v>
      </c>
      <c r="G6720" s="19">
        <v>8.5989251144899992</v>
      </c>
      <c r="H6720" s="19">
        <v>3.47986</v>
      </c>
      <c r="I6720" s="18" t="s">
        <v>79</v>
      </c>
      <c r="J6720" s="18" t="s">
        <v>80</v>
      </c>
      <c r="K6720" s="18">
        <v>16</v>
      </c>
      <c r="L6720" s="18">
        <v>60</v>
      </c>
      <c r="M6720" s="18" t="s">
        <v>71</v>
      </c>
      <c r="N6720" s="18" t="s">
        <v>76</v>
      </c>
      <c r="O6720" s="18" t="s">
        <v>75</v>
      </c>
      <c r="P6720" s="19">
        <v>2415.0663367299999</v>
      </c>
      <c r="Q6720" s="19">
        <v>374567.67970899999</v>
      </c>
      <c r="R6720" s="20">
        <v>0.70014500000000002</v>
      </c>
      <c r="S6720" s="20">
        <v>6.29983</v>
      </c>
      <c r="T6720" s="20">
        <v>0.30199999999999999</v>
      </c>
      <c r="U6720" s="20">
        <v>0.30499999999999999</v>
      </c>
      <c r="V6720" s="20">
        <f t="shared" si="208"/>
        <v>1.7006117926305997</v>
      </c>
      <c r="W6720" s="20">
        <f t="shared" si="209"/>
        <v>15.236155864541002</v>
      </c>
    </row>
    <row r="6721" spans="1:23" x14ac:dyDescent="0.25">
      <c r="A6721" s="18">
        <v>49908</v>
      </c>
      <c r="B6721" s="18">
        <v>49848</v>
      </c>
      <c r="C6721" s="18">
        <v>6430</v>
      </c>
      <c r="D6721" s="18">
        <v>6430</v>
      </c>
      <c r="E6721" s="18" t="s">
        <v>116</v>
      </c>
      <c r="F6721" s="18" t="s">
        <v>304</v>
      </c>
      <c r="G6721" s="19">
        <v>2.9910013857800002</v>
      </c>
      <c r="H6721" s="19">
        <v>1.2104200000000001</v>
      </c>
      <c r="I6721" s="18" t="s">
        <v>79</v>
      </c>
      <c r="J6721" s="18" t="s">
        <v>80</v>
      </c>
      <c r="K6721" s="18">
        <v>16</v>
      </c>
      <c r="L6721" s="18">
        <v>60</v>
      </c>
      <c r="M6721" s="18" t="s">
        <v>71</v>
      </c>
      <c r="N6721" s="18" t="s">
        <v>76</v>
      </c>
      <c r="O6721" s="18" t="s">
        <v>75</v>
      </c>
      <c r="P6721" s="19">
        <v>1744.39510331</v>
      </c>
      <c r="Q6721" s="19">
        <v>130287.499213</v>
      </c>
      <c r="R6721" s="20">
        <v>0.70014500000000002</v>
      </c>
      <c r="S6721" s="20">
        <v>6.29983</v>
      </c>
      <c r="T6721" s="20">
        <v>0.30199999999999999</v>
      </c>
      <c r="U6721" s="20">
        <v>0.30499999999999999</v>
      </c>
      <c r="V6721" s="20">
        <f t="shared" si="208"/>
        <v>0.59153371860820003</v>
      </c>
      <c r="W6721" s="20">
        <f t="shared" si="209"/>
        <v>5.2996809588770004</v>
      </c>
    </row>
    <row r="6722" spans="1:23" x14ac:dyDescent="0.25">
      <c r="A6722" s="18">
        <v>49909</v>
      </c>
      <c r="B6722" s="18">
        <v>49849</v>
      </c>
      <c r="C6722" s="18">
        <v>6430</v>
      </c>
      <c r="D6722" s="18">
        <v>6430</v>
      </c>
      <c r="E6722" s="18" t="s">
        <v>116</v>
      </c>
      <c r="F6722" s="18" t="s">
        <v>304</v>
      </c>
      <c r="G6722" s="19">
        <v>6.1876011001400002</v>
      </c>
      <c r="H6722" s="19">
        <v>2.5040300000000002</v>
      </c>
      <c r="I6722" s="18" t="s">
        <v>79</v>
      </c>
      <c r="J6722" s="18" t="s">
        <v>80</v>
      </c>
      <c r="K6722" s="18">
        <v>16</v>
      </c>
      <c r="L6722" s="18">
        <v>60</v>
      </c>
      <c r="M6722" s="18" t="s">
        <v>71</v>
      </c>
      <c r="N6722" s="18" t="s">
        <v>76</v>
      </c>
      <c r="O6722" s="18" t="s">
        <v>75</v>
      </c>
      <c r="P6722" s="19">
        <v>2377.1060266999998</v>
      </c>
      <c r="Q6722" s="19">
        <v>269530.82579500001</v>
      </c>
      <c r="R6722" s="20">
        <v>0.70014500000000002</v>
      </c>
      <c r="S6722" s="20">
        <v>6.29983</v>
      </c>
      <c r="T6722" s="20">
        <v>0.30199999999999999</v>
      </c>
      <c r="U6722" s="20">
        <v>0.30499999999999999</v>
      </c>
      <c r="V6722" s="20">
        <f t="shared" si="208"/>
        <v>1.2237224908763</v>
      </c>
      <c r="W6722" s="20">
        <f t="shared" si="209"/>
        <v>10.963599503855502</v>
      </c>
    </row>
    <row r="6723" spans="1:23" x14ac:dyDescent="0.25">
      <c r="A6723" s="18">
        <v>49910</v>
      </c>
      <c r="B6723" s="18">
        <v>49850</v>
      </c>
      <c r="C6723" s="18">
        <v>6430</v>
      </c>
      <c r="D6723" s="18">
        <v>6430</v>
      </c>
      <c r="E6723" s="18" t="s">
        <v>116</v>
      </c>
      <c r="F6723" s="18" t="s">
        <v>304</v>
      </c>
      <c r="G6723" s="19">
        <v>2.0870255847800001</v>
      </c>
      <c r="H6723" s="19">
        <v>0.84458900000000003</v>
      </c>
      <c r="I6723" s="18" t="s">
        <v>79</v>
      </c>
      <c r="J6723" s="18" t="s">
        <v>80</v>
      </c>
      <c r="K6723" s="18">
        <v>16</v>
      </c>
      <c r="L6723" s="18">
        <v>60</v>
      </c>
      <c r="M6723" s="18" t="s">
        <v>71</v>
      </c>
      <c r="N6723" s="18" t="s">
        <v>76</v>
      </c>
      <c r="O6723" s="18" t="s">
        <v>75</v>
      </c>
      <c r="P6723" s="19">
        <v>1112.6668636500001</v>
      </c>
      <c r="Q6723" s="19">
        <v>90910.470829800004</v>
      </c>
      <c r="R6723" s="20">
        <v>0.70014500000000002</v>
      </c>
      <c r="S6723" s="20">
        <v>6.29983</v>
      </c>
      <c r="T6723" s="20">
        <v>0.30199999999999999</v>
      </c>
      <c r="U6723" s="20">
        <v>0.30499999999999999</v>
      </c>
      <c r="V6723" s="20">
        <f t="shared" ref="V6723:V6786" si="210">H6723*R6723*(1-T6723)</f>
        <v>0.41275166625269</v>
      </c>
      <c r="W6723" s="20">
        <f t="shared" ref="W6723:W6786" si="211">H6723*S6723*(1-U6723)</f>
        <v>3.6979331483096503</v>
      </c>
    </row>
    <row r="6724" spans="1:23" x14ac:dyDescent="0.25">
      <c r="A6724" s="18">
        <v>49911</v>
      </c>
      <c r="B6724" s="18">
        <v>49851</v>
      </c>
      <c r="C6724" s="18">
        <v>6430</v>
      </c>
      <c r="D6724" s="18">
        <v>6430</v>
      </c>
      <c r="E6724" s="18" t="s">
        <v>116</v>
      </c>
      <c r="F6724" s="18" t="s">
        <v>304</v>
      </c>
      <c r="G6724" s="19">
        <v>36.8538632351</v>
      </c>
      <c r="H6724" s="19">
        <v>14.914199999999999</v>
      </c>
      <c r="I6724" s="18" t="s">
        <v>79</v>
      </c>
      <c r="J6724" s="18" t="s">
        <v>80</v>
      </c>
      <c r="K6724" s="18">
        <v>16</v>
      </c>
      <c r="L6724" s="18">
        <v>60</v>
      </c>
      <c r="M6724" s="18" t="s">
        <v>71</v>
      </c>
      <c r="N6724" s="18" t="s">
        <v>76</v>
      </c>
      <c r="O6724" s="18" t="s">
        <v>75</v>
      </c>
      <c r="P6724" s="19">
        <v>18710.336891399998</v>
      </c>
      <c r="Q6724" s="19">
        <v>1605347.8611099999</v>
      </c>
      <c r="R6724" s="20">
        <v>0.70014500000000002</v>
      </c>
      <c r="S6724" s="20">
        <v>6.29983</v>
      </c>
      <c r="T6724" s="20">
        <v>0.30199999999999999</v>
      </c>
      <c r="U6724" s="20">
        <v>0.30499999999999999</v>
      </c>
      <c r="V6724" s="20">
        <f t="shared" si="210"/>
        <v>7.2885875861819995</v>
      </c>
      <c r="W6724" s="20">
        <f t="shared" si="211"/>
        <v>65.300062587270006</v>
      </c>
    </row>
    <row r="6725" spans="1:23" x14ac:dyDescent="0.25">
      <c r="A6725" s="18">
        <v>49912</v>
      </c>
      <c r="B6725" s="18">
        <v>49852</v>
      </c>
      <c r="C6725" s="18">
        <v>6430</v>
      </c>
      <c r="D6725" s="18">
        <v>6430</v>
      </c>
      <c r="E6725" s="18" t="s">
        <v>116</v>
      </c>
      <c r="F6725" s="18" t="s">
        <v>304</v>
      </c>
      <c r="G6725" s="19">
        <v>9.8788714902700008</v>
      </c>
      <c r="H6725" s="19">
        <v>3.9978400000000001</v>
      </c>
      <c r="I6725" s="18" t="s">
        <v>79</v>
      </c>
      <c r="J6725" s="18" t="s">
        <v>80</v>
      </c>
      <c r="K6725" s="18">
        <v>16</v>
      </c>
      <c r="L6725" s="18">
        <v>60</v>
      </c>
      <c r="M6725" s="18" t="s">
        <v>71</v>
      </c>
      <c r="N6725" s="18" t="s">
        <v>76</v>
      </c>
      <c r="O6725" s="18" t="s">
        <v>75</v>
      </c>
      <c r="P6725" s="19">
        <v>2678.2034523900002</v>
      </c>
      <c r="Q6725" s="19">
        <v>430321.92082499998</v>
      </c>
      <c r="R6725" s="20">
        <v>0.70014500000000002</v>
      </c>
      <c r="S6725" s="20">
        <v>6.29983</v>
      </c>
      <c r="T6725" s="20">
        <v>0.30199999999999999</v>
      </c>
      <c r="U6725" s="20">
        <v>0.30499999999999999</v>
      </c>
      <c r="V6725" s="20">
        <f t="shared" si="210"/>
        <v>1.9537492453863998</v>
      </c>
      <c r="W6725" s="20">
        <f t="shared" si="211"/>
        <v>17.504070095204003</v>
      </c>
    </row>
    <row r="6726" spans="1:23" x14ac:dyDescent="0.25">
      <c r="A6726" s="18">
        <v>49913</v>
      </c>
      <c r="B6726" s="18">
        <v>49853</v>
      </c>
      <c r="C6726" s="18">
        <v>6430</v>
      </c>
      <c r="D6726" s="18">
        <v>6430</v>
      </c>
      <c r="E6726" s="18" t="s">
        <v>116</v>
      </c>
      <c r="F6726" s="18" t="s">
        <v>304</v>
      </c>
      <c r="G6726" s="19">
        <v>17.827976215900001</v>
      </c>
      <c r="H6726" s="19">
        <v>7.2147300000000003</v>
      </c>
      <c r="I6726" s="18" t="s">
        <v>79</v>
      </c>
      <c r="J6726" s="18" t="s">
        <v>80</v>
      </c>
      <c r="K6726" s="18">
        <v>16</v>
      </c>
      <c r="L6726" s="18">
        <v>60</v>
      </c>
      <c r="M6726" s="18" t="s">
        <v>71</v>
      </c>
      <c r="N6726" s="18" t="s">
        <v>76</v>
      </c>
      <c r="O6726" s="18" t="s">
        <v>75</v>
      </c>
      <c r="P6726" s="19">
        <v>9438.9281934899991</v>
      </c>
      <c r="Q6726" s="19">
        <v>776583.537625</v>
      </c>
      <c r="R6726" s="20">
        <v>0.70014500000000002</v>
      </c>
      <c r="S6726" s="20">
        <v>6.29983</v>
      </c>
      <c r="T6726" s="20">
        <v>0.30199999999999999</v>
      </c>
      <c r="U6726" s="20">
        <v>0.30499999999999999</v>
      </c>
      <c r="V6726" s="20">
        <f t="shared" si="210"/>
        <v>3.5258472808232999</v>
      </c>
      <c r="W6726" s="20">
        <f t="shared" si="211"/>
        <v>31.588842884650504</v>
      </c>
    </row>
    <row r="6727" spans="1:23" x14ac:dyDescent="0.25">
      <c r="A6727" s="18">
        <v>49914</v>
      </c>
      <c r="B6727" s="18">
        <v>49854</v>
      </c>
      <c r="C6727" s="18">
        <v>6430</v>
      </c>
      <c r="D6727" s="18">
        <v>6430</v>
      </c>
      <c r="E6727" s="18" t="s">
        <v>116</v>
      </c>
      <c r="F6727" s="18" t="s">
        <v>304</v>
      </c>
      <c r="G6727" s="19">
        <v>1.7996830053399999</v>
      </c>
      <c r="H6727" s="19">
        <v>0.72830600000000001</v>
      </c>
      <c r="I6727" s="18" t="s">
        <v>79</v>
      </c>
      <c r="J6727" s="18" t="s">
        <v>80</v>
      </c>
      <c r="K6727" s="18">
        <v>16</v>
      </c>
      <c r="L6727" s="18">
        <v>60</v>
      </c>
      <c r="M6727" s="18" t="s">
        <v>71</v>
      </c>
      <c r="N6727" s="18" t="s">
        <v>76</v>
      </c>
      <c r="O6727" s="18" t="s">
        <v>75</v>
      </c>
      <c r="P6727" s="19">
        <v>1339.5066798800001</v>
      </c>
      <c r="Q6727" s="19">
        <v>78393.878135799998</v>
      </c>
      <c r="R6727" s="20">
        <v>0.70014500000000002</v>
      </c>
      <c r="S6727" s="20">
        <v>6.29983</v>
      </c>
      <c r="T6727" s="20">
        <v>0.30199999999999999</v>
      </c>
      <c r="U6727" s="20">
        <v>0.30499999999999999</v>
      </c>
      <c r="V6727" s="20">
        <f t="shared" si="210"/>
        <v>0.35592402345026003</v>
      </c>
      <c r="W6727" s="20">
        <f t="shared" si="211"/>
        <v>3.1888017716461001</v>
      </c>
    </row>
    <row r="6728" spans="1:23" x14ac:dyDescent="0.25">
      <c r="A6728" s="18">
        <v>49915</v>
      </c>
      <c r="B6728" s="18">
        <v>49855</v>
      </c>
      <c r="C6728" s="18">
        <v>6430</v>
      </c>
      <c r="D6728" s="18">
        <v>6430</v>
      </c>
      <c r="E6728" s="18" t="s">
        <v>116</v>
      </c>
      <c r="F6728" s="18" t="s">
        <v>304</v>
      </c>
      <c r="G6728" s="19">
        <v>104.827807944</v>
      </c>
      <c r="H6728" s="19">
        <v>42.4223</v>
      </c>
      <c r="I6728" s="18" t="s">
        <v>79</v>
      </c>
      <c r="J6728" s="18" t="s">
        <v>80</v>
      </c>
      <c r="K6728" s="18">
        <v>16</v>
      </c>
      <c r="L6728" s="18">
        <v>60</v>
      </c>
      <c r="M6728" s="18" t="s">
        <v>71</v>
      </c>
      <c r="N6728" s="18" t="s">
        <v>76</v>
      </c>
      <c r="O6728" s="18" t="s">
        <v>75</v>
      </c>
      <c r="P6728" s="19">
        <v>26897.255701599999</v>
      </c>
      <c r="Q6728" s="19">
        <v>4566281.0488499999</v>
      </c>
      <c r="R6728" s="20">
        <v>0.70014500000000002</v>
      </c>
      <c r="S6728" s="20">
        <v>6.29983</v>
      </c>
      <c r="T6728" s="20">
        <v>0.30199999999999999</v>
      </c>
      <c r="U6728" s="20">
        <v>0.30499999999999999</v>
      </c>
      <c r="V6728" s="20">
        <f t="shared" si="210"/>
        <v>20.731829340982998</v>
      </c>
      <c r="W6728" s="20">
        <f t="shared" si="211"/>
        <v>185.741028355255</v>
      </c>
    </row>
    <row r="6729" spans="1:23" x14ac:dyDescent="0.25">
      <c r="A6729" s="18">
        <v>49916</v>
      </c>
      <c r="B6729" s="18">
        <v>49856</v>
      </c>
      <c r="C6729" s="18">
        <v>6430</v>
      </c>
      <c r="D6729" s="18">
        <v>6430</v>
      </c>
      <c r="E6729" s="18" t="s">
        <v>116</v>
      </c>
      <c r="F6729" s="18" t="s">
        <v>304</v>
      </c>
      <c r="G6729" s="19">
        <v>4.4691122574</v>
      </c>
      <c r="H6729" s="19">
        <v>1.8085899999999999</v>
      </c>
      <c r="I6729" s="18" t="s">
        <v>79</v>
      </c>
      <c r="J6729" s="18" t="s">
        <v>80</v>
      </c>
      <c r="K6729" s="18">
        <v>16</v>
      </c>
      <c r="L6729" s="18">
        <v>60</v>
      </c>
      <c r="M6729" s="18" t="s">
        <v>71</v>
      </c>
      <c r="N6729" s="18" t="s">
        <v>76</v>
      </c>
      <c r="O6729" s="18" t="s">
        <v>75</v>
      </c>
      <c r="P6729" s="19">
        <v>1906.2516679</v>
      </c>
      <c r="Q6729" s="19">
        <v>194673.75123600001</v>
      </c>
      <c r="R6729" s="20">
        <v>0.70014500000000002</v>
      </c>
      <c r="S6729" s="20">
        <v>6.29983</v>
      </c>
      <c r="T6729" s="20">
        <v>0.30199999999999999</v>
      </c>
      <c r="U6729" s="20">
        <v>0.30499999999999999</v>
      </c>
      <c r="V6729" s="20">
        <f t="shared" si="210"/>
        <v>0.88386012139389991</v>
      </c>
      <c r="W6729" s="20">
        <f t="shared" si="211"/>
        <v>7.9186976300915006</v>
      </c>
    </row>
    <row r="6730" spans="1:23" x14ac:dyDescent="0.25">
      <c r="A6730" s="18">
        <v>49917</v>
      </c>
      <c r="B6730" s="18">
        <v>49857</v>
      </c>
      <c r="C6730" s="18">
        <v>6430</v>
      </c>
      <c r="D6730" s="18">
        <v>6430</v>
      </c>
      <c r="E6730" s="18" t="s">
        <v>116</v>
      </c>
      <c r="F6730" s="18" t="s">
        <v>304</v>
      </c>
      <c r="G6730" s="19">
        <v>2.46767840455</v>
      </c>
      <c r="H6730" s="19">
        <v>0.99863400000000002</v>
      </c>
      <c r="I6730" s="18" t="s">
        <v>79</v>
      </c>
      <c r="J6730" s="18" t="s">
        <v>80</v>
      </c>
      <c r="K6730" s="18">
        <v>16</v>
      </c>
      <c r="L6730" s="18">
        <v>60</v>
      </c>
      <c r="M6730" s="18" t="s">
        <v>71</v>
      </c>
      <c r="N6730" s="18" t="s">
        <v>76</v>
      </c>
      <c r="O6730" s="18" t="s">
        <v>75</v>
      </c>
      <c r="P6730" s="19">
        <v>1233.9131251700001</v>
      </c>
      <c r="Q6730" s="19">
        <v>107491.641334</v>
      </c>
      <c r="R6730" s="20">
        <v>0.70014500000000002</v>
      </c>
      <c r="S6730" s="20">
        <v>6.29983</v>
      </c>
      <c r="T6730" s="20">
        <v>0.30199999999999999</v>
      </c>
      <c r="U6730" s="20">
        <v>0.30499999999999999</v>
      </c>
      <c r="V6730" s="20">
        <f t="shared" si="210"/>
        <v>0.48803364414713996</v>
      </c>
      <c r="W6730" s="20">
        <f t="shared" si="211"/>
        <v>4.3724009803929</v>
      </c>
    </row>
    <row r="6731" spans="1:23" x14ac:dyDescent="0.25">
      <c r="A6731" s="18">
        <v>49918</v>
      </c>
      <c r="B6731" s="18">
        <v>49858</v>
      </c>
      <c r="C6731" s="18">
        <v>6430</v>
      </c>
      <c r="D6731" s="18">
        <v>6430</v>
      </c>
      <c r="E6731" s="18" t="s">
        <v>116</v>
      </c>
      <c r="F6731" s="18" t="s">
        <v>304</v>
      </c>
      <c r="G6731" s="19">
        <v>1.49888002164</v>
      </c>
      <c r="H6731" s="19">
        <v>0.60657499999999998</v>
      </c>
      <c r="I6731" s="18" t="s">
        <v>79</v>
      </c>
      <c r="J6731" s="18" t="s">
        <v>80</v>
      </c>
      <c r="K6731" s="18">
        <v>16</v>
      </c>
      <c r="L6731" s="18">
        <v>60</v>
      </c>
      <c r="M6731" s="18" t="s">
        <v>71</v>
      </c>
      <c r="N6731" s="18" t="s">
        <v>76</v>
      </c>
      <c r="O6731" s="18" t="s">
        <v>75</v>
      </c>
      <c r="P6731" s="19">
        <v>1001.9555706800001</v>
      </c>
      <c r="Q6731" s="19">
        <v>65290.952578199998</v>
      </c>
      <c r="R6731" s="20">
        <v>0.70014500000000002</v>
      </c>
      <c r="S6731" s="20">
        <v>6.29983</v>
      </c>
      <c r="T6731" s="20">
        <v>0.30199999999999999</v>
      </c>
      <c r="U6731" s="20">
        <v>0.30499999999999999</v>
      </c>
      <c r="V6731" s="20">
        <f t="shared" si="210"/>
        <v>0.29643393645575</v>
      </c>
      <c r="W6731" s="20">
        <f t="shared" si="211"/>
        <v>2.6558169706637504</v>
      </c>
    </row>
    <row r="6732" spans="1:23" x14ac:dyDescent="0.25">
      <c r="A6732" s="18">
        <v>49919</v>
      </c>
      <c r="B6732" s="18">
        <v>49859</v>
      </c>
      <c r="C6732" s="18">
        <v>6430</v>
      </c>
      <c r="D6732" s="18">
        <v>6430</v>
      </c>
      <c r="E6732" s="18" t="s">
        <v>116</v>
      </c>
      <c r="F6732" s="18" t="s">
        <v>304</v>
      </c>
      <c r="G6732" s="19">
        <v>27.9273524438</v>
      </c>
      <c r="H6732" s="19">
        <v>11.3018</v>
      </c>
      <c r="I6732" s="18" t="s">
        <v>79</v>
      </c>
      <c r="J6732" s="18" t="s">
        <v>80</v>
      </c>
      <c r="K6732" s="18">
        <v>16</v>
      </c>
      <c r="L6732" s="18">
        <v>60</v>
      </c>
      <c r="M6732" s="18" t="s">
        <v>71</v>
      </c>
      <c r="N6732" s="18" t="s">
        <v>76</v>
      </c>
      <c r="O6732" s="18" t="s">
        <v>75</v>
      </c>
      <c r="P6732" s="19">
        <v>11054.2950294</v>
      </c>
      <c r="Q6732" s="19">
        <v>1216510.6063999999</v>
      </c>
      <c r="R6732" s="20">
        <v>0.70014500000000002</v>
      </c>
      <c r="S6732" s="20">
        <v>6.29983</v>
      </c>
      <c r="T6732" s="20">
        <v>0.30199999999999999</v>
      </c>
      <c r="U6732" s="20">
        <v>0.30499999999999999</v>
      </c>
      <c r="V6732" s="20">
        <f t="shared" si="210"/>
        <v>5.5232033351779997</v>
      </c>
      <c r="W6732" s="20">
        <f t="shared" si="211"/>
        <v>49.483595992330002</v>
      </c>
    </row>
    <row r="6733" spans="1:23" x14ac:dyDescent="0.25">
      <c r="A6733" s="18">
        <v>49920</v>
      </c>
      <c r="B6733" s="18">
        <v>49860</v>
      </c>
      <c r="C6733" s="18">
        <v>6430</v>
      </c>
      <c r="D6733" s="18">
        <v>6430</v>
      </c>
      <c r="E6733" s="18" t="s">
        <v>116</v>
      </c>
      <c r="F6733" s="18" t="s">
        <v>304</v>
      </c>
      <c r="G6733" s="19">
        <v>28.8802378665</v>
      </c>
      <c r="H6733" s="19">
        <v>11.6874</v>
      </c>
      <c r="I6733" s="18" t="s">
        <v>79</v>
      </c>
      <c r="J6733" s="18" t="s">
        <v>80</v>
      </c>
      <c r="K6733" s="18">
        <v>16</v>
      </c>
      <c r="L6733" s="18">
        <v>60</v>
      </c>
      <c r="M6733" s="18" t="s">
        <v>71</v>
      </c>
      <c r="N6733" s="18" t="s">
        <v>76</v>
      </c>
      <c r="O6733" s="18" t="s">
        <v>75</v>
      </c>
      <c r="P6733" s="19">
        <v>7691.3940910299998</v>
      </c>
      <c r="Q6733" s="19">
        <v>1258018.1293800001</v>
      </c>
      <c r="R6733" s="20">
        <v>0.70014500000000002</v>
      </c>
      <c r="S6733" s="20">
        <v>6.29983</v>
      </c>
      <c r="T6733" s="20">
        <v>0.30199999999999999</v>
      </c>
      <c r="U6733" s="20">
        <v>0.30499999999999999</v>
      </c>
      <c r="V6733" s="20">
        <f t="shared" si="210"/>
        <v>5.711646521754</v>
      </c>
      <c r="W6733" s="20">
        <f t="shared" si="211"/>
        <v>51.171900033690001</v>
      </c>
    </row>
    <row r="6734" spans="1:23" x14ac:dyDescent="0.25">
      <c r="A6734" s="18">
        <v>49921</v>
      </c>
      <c r="B6734" s="18">
        <v>49861</v>
      </c>
      <c r="C6734" s="18">
        <v>6430</v>
      </c>
      <c r="D6734" s="18">
        <v>6430</v>
      </c>
      <c r="E6734" s="18" t="s">
        <v>116</v>
      </c>
      <c r="F6734" s="18" t="s">
        <v>304</v>
      </c>
      <c r="G6734" s="19">
        <v>3.3634971687899999</v>
      </c>
      <c r="H6734" s="19">
        <v>1.3611599999999999</v>
      </c>
      <c r="I6734" s="18" t="s">
        <v>79</v>
      </c>
      <c r="J6734" s="18" t="s">
        <v>80</v>
      </c>
      <c r="K6734" s="18">
        <v>16</v>
      </c>
      <c r="L6734" s="18">
        <v>60</v>
      </c>
      <c r="M6734" s="18" t="s">
        <v>71</v>
      </c>
      <c r="N6734" s="18" t="s">
        <v>76</v>
      </c>
      <c r="O6734" s="18" t="s">
        <v>75</v>
      </c>
      <c r="P6734" s="19">
        <v>1923.6458910199999</v>
      </c>
      <c r="Q6734" s="19">
        <v>146513.350618</v>
      </c>
      <c r="R6734" s="20">
        <v>0.70014500000000002</v>
      </c>
      <c r="S6734" s="20">
        <v>6.29983</v>
      </c>
      <c r="T6734" s="20">
        <v>0.30199999999999999</v>
      </c>
      <c r="U6734" s="20">
        <v>0.30499999999999999</v>
      </c>
      <c r="V6734" s="20">
        <f t="shared" si="210"/>
        <v>0.66520053900359988</v>
      </c>
      <c r="W6734" s="20">
        <f t="shared" si="211"/>
        <v>5.9596782389460001</v>
      </c>
    </row>
    <row r="6735" spans="1:23" x14ac:dyDescent="0.25">
      <c r="A6735" s="18">
        <v>49922</v>
      </c>
      <c r="B6735" s="18">
        <v>49862</v>
      </c>
      <c r="C6735" s="18">
        <v>6430</v>
      </c>
      <c r="D6735" s="18">
        <v>6430</v>
      </c>
      <c r="E6735" s="18" t="s">
        <v>116</v>
      </c>
      <c r="F6735" s="18" t="s">
        <v>304</v>
      </c>
      <c r="G6735" s="19">
        <v>1.77447437169</v>
      </c>
      <c r="H6735" s="19">
        <v>0.71810399999999996</v>
      </c>
      <c r="I6735" s="18" t="s">
        <v>79</v>
      </c>
      <c r="J6735" s="18" t="s">
        <v>80</v>
      </c>
      <c r="K6735" s="18">
        <v>16</v>
      </c>
      <c r="L6735" s="18">
        <v>60</v>
      </c>
      <c r="M6735" s="18" t="s">
        <v>71</v>
      </c>
      <c r="N6735" s="18" t="s">
        <v>76</v>
      </c>
      <c r="O6735" s="18" t="s">
        <v>75</v>
      </c>
      <c r="P6735" s="19">
        <v>1054.8230173500001</v>
      </c>
      <c r="Q6735" s="19">
        <v>77295.794447199994</v>
      </c>
      <c r="R6735" s="20">
        <v>0.70014500000000002</v>
      </c>
      <c r="S6735" s="20">
        <v>6.29983</v>
      </c>
      <c r="T6735" s="20">
        <v>0.30199999999999999</v>
      </c>
      <c r="U6735" s="20">
        <v>0.30499999999999999</v>
      </c>
      <c r="V6735" s="20">
        <f t="shared" si="210"/>
        <v>0.35093829370583995</v>
      </c>
      <c r="W6735" s="20">
        <f t="shared" si="211"/>
        <v>3.1441335200124003</v>
      </c>
    </row>
    <row r="6736" spans="1:23" x14ac:dyDescent="0.25">
      <c r="A6736" s="18">
        <v>49923</v>
      </c>
      <c r="B6736" s="18">
        <v>49875</v>
      </c>
      <c r="C6736" s="18">
        <v>6430</v>
      </c>
      <c r="D6736" s="18">
        <v>6430</v>
      </c>
      <c r="E6736" s="18" t="s">
        <v>116</v>
      </c>
      <c r="F6736" s="18" t="s">
        <v>304</v>
      </c>
      <c r="G6736" s="19">
        <v>4.7745872268599996</v>
      </c>
      <c r="H6736" s="19">
        <v>1.93221</v>
      </c>
      <c r="I6736" s="18" t="s">
        <v>79</v>
      </c>
      <c r="J6736" s="18" t="s">
        <v>80</v>
      </c>
      <c r="K6736" s="18">
        <v>16</v>
      </c>
      <c r="L6736" s="18">
        <v>60</v>
      </c>
      <c r="M6736" s="18" t="s">
        <v>71</v>
      </c>
      <c r="N6736" s="18" t="s">
        <v>76</v>
      </c>
      <c r="O6736" s="18" t="s">
        <v>75</v>
      </c>
      <c r="P6736" s="19">
        <v>2530.5564875</v>
      </c>
      <c r="Q6736" s="19">
        <v>207980.18768</v>
      </c>
      <c r="R6736" s="20">
        <v>0.70014500000000002</v>
      </c>
      <c r="S6736" s="20">
        <v>6.29983</v>
      </c>
      <c r="T6736" s="20">
        <v>0.30199999999999999</v>
      </c>
      <c r="U6736" s="20">
        <v>0.30499999999999999</v>
      </c>
      <c r="V6736" s="20">
        <f t="shared" si="210"/>
        <v>0.94427336497409997</v>
      </c>
      <c r="W6736" s="20">
        <f t="shared" si="211"/>
        <v>8.4599531943885005</v>
      </c>
    </row>
    <row r="6737" spans="1:23" x14ac:dyDescent="0.25">
      <c r="A6737" s="18">
        <v>49924</v>
      </c>
      <c r="B6737" s="18">
        <v>49876</v>
      </c>
      <c r="C6737" s="18">
        <v>6430</v>
      </c>
      <c r="D6737" s="18">
        <v>6430</v>
      </c>
      <c r="E6737" s="18" t="s">
        <v>116</v>
      </c>
      <c r="F6737" s="18" t="s">
        <v>304</v>
      </c>
      <c r="G6737" s="19">
        <v>1.1011558081299999</v>
      </c>
      <c r="H6737" s="19">
        <v>0.44562200000000002</v>
      </c>
      <c r="I6737" s="18" t="s">
        <v>79</v>
      </c>
      <c r="J6737" s="18" t="s">
        <v>80</v>
      </c>
      <c r="K6737" s="18">
        <v>16</v>
      </c>
      <c r="L6737" s="18">
        <v>60</v>
      </c>
      <c r="M6737" s="18" t="s">
        <v>71</v>
      </c>
      <c r="N6737" s="18" t="s">
        <v>76</v>
      </c>
      <c r="O6737" s="18" t="s">
        <v>75</v>
      </c>
      <c r="P6737" s="19">
        <v>859.74825969799997</v>
      </c>
      <c r="Q6737" s="19">
        <v>47966.155136200003</v>
      </c>
      <c r="R6737" s="20">
        <v>0.70014500000000002</v>
      </c>
      <c r="S6737" s="20">
        <v>6.29983</v>
      </c>
      <c r="T6737" s="20">
        <v>0.30199999999999999</v>
      </c>
      <c r="U6737" s="20">
        <v>0.30499999999999999</v>
      </c>
      <c r="V6737" s="20">
        <f t="shared" si="210"/>
        <v>0.21777601060262</v>
      </c>
      <c r="W6737" s="20">
        <f t="shared" si="211"/>
        <v>1.9511032767607002</v>
      </c>
    </row>
    <row r="6738" spans="1:23" x14ac:dyDescent="0.25">
      <c r="A6738" s="18">
        <v>49925</v>
      </c>
      <c r="B6738" s="18">
        <v>49877</v>
      </c>
      <c r="C6738" s="18">
        <v>6430</v>
      </c>
      <c r="D6738" s="18">
        <v>6430</v>
      </c>
      <c r="E6738" s="18" t="s">
        <v>116</v>
      </c>
      <c r="F6738" s="18" t="s">
        <v>304</v>
      </c>
      <c r="G6738" s="19">
        <v>3.4224472907400001</v>
      </c>
      <c r="H6738" s="19">
        <v>1.3850199999999999</v>
      </c>
      <c r="I6738" s="18" t="s">
        <v>79</v>
      </c>
      <c r="J6738" s="18" t="s">
        <v>80</v>
      </c>
      <c r="K6738" s="18">
        <v>16</v>
      </c>
      <c r="L6738" s="18">
        <v>60</v>
      </c>
      <c r="M6738" s="18" t="s">
        <v>71</v>
      </c>
      <c r="N6738" s="18" t="s">
        <v>76</v>
      </c>
      <c r="O6738" s="18" t="s">
        <v>75</v>
      </c>
      <c r="P6738" s="19">
        <v>1543.4089066399999</v>
      </c>
      <c r="Q6738" s="19">
        <v>149081.207658</v>
      </c>
      <c r="R6738" s="20">
        <v>0.70014500000000002</v>
      </c>
      <c r="S6738" s="20">
        <v>6.29983</v>
      </c>
      <c r="T6738" s="20">
        <v>0.30199999999999999</v>
      </c>
      <c r="U6738" s="20">
        <v>0.30499999999999999</v>
      </c>
      <c r="V6738" s="20">
        <f t="shared" si="210"/>
        <v>0.67686094987419998</v>
      </c>
      <c r="W6738" s="20">
        <f t="shared" si="211"/>
        <v>6.0641464298870007</v>
      </c>
    </row>
    <row r="6739" spans="1:23" x14ac:dyDescent="0.25">
      <c r="A6739" s="18">
        <v>49926</v>
      </c>
      <c r="B6739" s="18">
        <v>49878</v>
      </c>
      <c r="C6739" s="18">
        <v>6430</v>
      </c>
      <c r="D6739" s="18">
        <v>6430</v>
      </c>
      <c r="E6739" s="18" t="s">
        <v>116</v>
      </c>
      <c r="F6739" s="18" t="s">
        <v>304</v>
      </c>
      <c r="G6739" s="19">
        <v>1.45454838191</v>
      </c>
      <c r="H6739" s="19">
        <v>0.58863500000000002</v>
      </c>
      <c r="I6739" s="18" t="s">
        <v>79</v>
      </c>
      <c r="J6739" s="18" t="s">
        <v>80</v>
      </c>
      <c r="K6739" s="18">
        <v>16</v>
      </c>
      <c r="L6739" s="18">
        <v>60</v>
      </c>
      <c r="M6739" s="18" t="s">
        <v>71</v>
      </c>
      <c r="N6739" s="18" t="s">
        <v>76</v>
      </c>
      <c r="O6739" s="18" t="s">
        <v>75</v>
      </c>
      <c r="P6739" s="19">
        <v>1013.57334919</v>
      </c>
      <c r="Q6739" s="19">
        <v>63359.874075899999</v>
      </c>
      <c r="R6739" s="20">
        <v>0.70014500000000002</v>
      </c>
      <c r="S6739" s="20">
        <v>6.29983</v>
      </c>
      <c r="T6739" s="20">
        <v>0.30199999999999999</v>
      </c>
      <c r="U6739" s="20">
        <v>0.30499999999999999</v>
      </c>
      <c r="V6739" s="20">
        <f t="shared" si="210"/>
        <v>0.28766663674835002</v>
      </c>
      <c r="W6739" s="20">
        <f t="shared" si="211"/>
        <v>2.5772688002747501</v>
      </c>
    </row>
    <row r="6740" spans="1:23" x14ac:dyDescent="0.25">
      <c r="A6740" s="18">
        <v>49927</v>
      </c>
      <c r="B6740" s="18">
        <v>49879</v>
      </c>
      <c r="C6740" s="18">
        <v>6430</v>
      </c>
      <c r="D6740" s="18">
        <v>6430</v>
      </c>
      <c r="E6740" s="18" t="s">
        <v>116</v>
      </c>
      <c r="F6740" s="18" t="s">
        <v>304</v>
      </c>
      <c r="G6740" s="19">
        <v>4.09644726339</v>
      </c>
      <c r="H6740" s="19">
        <v>1.65777</v>
      </c>
      <c r="I6740" s="18" t="s">
        <v>79</v>
      </c>
      <c r="J6740" s="18" t="s">
        <v>80</v>
      </c>
      <c r="K6740" s="18">
        <v>16</v>
      </c>
      <c r="L6740" s="18">
        <v>60</v>
      </c>
      <c r="M6740" s="18" t="s">
        <v>71</v>
      </c>
      <c r="N6740" s="18" t="s">
        <v>76</v>
      </c>
      <c r="O6740" s="18" t="s">
        <v>75</v>
      </c>
      <c r="P6740" s="19">
        <v>2103.6876513500001</v>
      </c>
      <c r="Q6740" s="19">
        <v>178440.52903000001</v>
      </c>
      <c r="R6740" s="20">
        <v>0.70014500000000002</v>
      </c>
      <c r="S6740" s="20">
        <v>6.29983</v>
      </c>
      <c r="T6740" s="20">
        <v>0.30199999999999999</v>
      </c>
      <c r="U6740" s="20">
        <v>0.30499999999999999</v>
      </c>
      <c r="V6740" s="20">
        <f t="shared" si="210"/>
        <v>0.81015420490169998</v>
      </c>
      <c r="W6740" s="20">
        <f t="shared" si="211"/>
        <v>7.2583500794745008</v>
      </c>
    </row>
    <row r="6741" spans="1:23" x14ac:dyDescent="0.25">
      <c r="A6741" s="18">
        <v>49928</v>
      </c>
      <c r="B6741" s="18">
        <v>49880</v>
      </c>
      <c r="C6741" s="18">
        <v>6430</v>
      </c>
      <c r="D6741" s="18">
        <v>6430</v>
      </c>
      <c r="E6741" s="18" t="s">
        <v>116</v>
      </c>
      <c r="F6741" s="18" t="s">
        <v>304</v>
      </c>
      <c r="G6741" s="19">
        <v>1.4133083481299999</v>
      </c>
      <c r="H6741" s="19">
        <v>0.57194599999999995</v>
      </c>
      <c r="I6741" s="18" t="s">
        <v>79</v>
      </c>
      <c r="J6741" s="18" t="s">
        <v>80</v>
      </c>
      <c r="K6741" s="18">
        <v>16</v>
      </c>
      <c r="L6741" s="18">
        <v>60</v>
      </c>
      <c r="M6741" s="18" t="s">
        <v>71</v>
      </c>
      <c r="N6741" s="18" t="s">
        <v>76</v>
      </c>
      <c r="O6741" s="18" t="s">
        <v>75</v>
      </c>
      <c r="P6741" s="19">
        <v>921.34632557700002</v>
      </c>
      <c r="Q6741" s="19">
        <v>61563.465389099998</v>
      </c>
      <c r="R6741" s="20">
        <v>0.70014500000000002</v>
      </c>
      <c r="S6741" s="20">
        <v>6.29983</v>
      </c>
      <c r="T6741" s="20">
        <v>0.30199999999999999</v>
      </c>
      <c r="U6741" s="20">
        <v>0.30499999999999999</v>
      </c>
      <c r="V6741" s="20">
        <f t="shared" si="210"/>
        <v>0.27951070225465996</v>
      </c>
      <c r="W6741" s="20">
        <f t="shared" si="211"/>
        <v>2.5041979855801002</v>
      </c>
    </row>
    <row r="6742" spans="1:23" x14ac:dyDescent="0.25">
      <c r="A6742" s="18">
        <v>49929</v>
      </c>
      <c r="B6742" s="18">
        <v>49881</v>
      </c>
      <c r="C6742" s="18">
        <v>6430</v>
      </c>
      <c r="D6742" s="18">
        <v>6430</v>
      </c>
      <c r="E6742" s="18" t="s">
        <v>116</v>
      </c>
      <c r="F6742" s="18" t="s">
        <v>304</v>
      </c>
      <c r="G6742" s="19">
        <v>5.0413906738299996</v>
      </c>
      <c r="H6742" s="19">
        <v>2.0401799999999999</v>
      </c>
      <c r="I6742" s="18" t="s">
        <v>79</v>
      </c>
      <c r="J6742" s="18" t="s">
        <v>80</v>
      </c>
      <c r="K6742" s="18">
        <v>16</v>
      </c>
      <c r="L6742" s="18">
        <v>60</v>
      </c>
      <c r="M6742" s="18" t="s">
        <v>71</v>
      </c>
      <c r="N6742" s="18" t="s">
        <v>76</v>
      </c>
      <c r="O6742" s="18" t="s">
        <v>75</v>
      </c>
      <c r="P6742" s="19">
        <v>2658.8361422100002</v>
      </c>
      <c r="Q6742" s="19">
        <v>219602.09934099999</v>
      </c>
      <c r="R6742" s="20">
        <v>0.70014500000000002</v>
      </c>
      <c r="S6742" s="20">
        <v>6.29983</v>
      </c>
      <c r="T6742" s="20">
        <v>0.30199999999999999</v>
      </c>
      <c r="U6742" s="20">
        <v>0.30499999999999999</v>
      </c>
      <c r="V6742" s="20">
        <f t="shared" si="210"/>
        <v>0.99703843461779984</v>
      </c>
      <c r="W6742" s="20">
        <f t="shared" si="211"/>
        <v>8.9326870827330005</v>
      </c>
    </row>
    <row r="6743" spans="1:23" x14ac:dyDescent="0.25">
      <c r="A6743" s="18">
        <v>49930</v>
      </c>
      <c r="B6743" s="18">
        <v>49882</v>
      </c>
      <c r="C6743" s="18">
        <v>6430</v>
      </c>
      <c r="D6743" s="18">
        <v>6430</v>
      </c>
      <c r="E6743" s="18" t="s">
        <v>116</v>
      </c>
      <c r="F6743" s="18" t="s">
        <v>304</v>
      </c>
      <c r="G6743" s="19">
        <v>4.62950596692</v>
      </c>
      <c r="H6743" s="19">
        <v>1.8734900000000001</v>
      </c>
      <c r="I6743" s="18" t="s">
        <v>79</v>
      </c>
      <c r="J6743" s="18" t="s">
        <v>80</v>
      </c>
      <c r="K6743" s="18">
        <v>16</v>
      </c>
      <c r="L6743" s="18">
        <v>60</v>
      </c>
      <c r="M6743" s="18" t="s">
        <v>71</v>
      </c>
      <c r="N6743" s="18" t="s">
        <v>76</v>
      </c>
      <c r="O6743" s="18" t="s">
        <v>75</v>
      </c>
      <c r="P6743" s="19">
        <v>3544.6023677500002</v>
      </c>
      <c r="Q6743" s="19">
        <v>201660.473275</v>
      </c>
      <c r="R6743" s="20">
        <v>0.70014500000000002</v>
      </c>
      <c r="S6743" s="20">
        <v>6.29983</v>
      </c>
      <c r="T6743" s="20">
        <v>0.30199999999999999</v>
      </c>
      <c r="U6743" s="20">
        <v>0.30499999999999999</v>
      </c>
      <c r="V6743" s="20">
        <f t="shared" si="210"/>
        <v>0.91557682992290002</v>
      </c>
      <c r="W6743" s="20">
        <f t="shared" si="211"/>
        <v>8.2028546121565</v>
      </c>
    </row>
    <row r="6744" spans="1:23" x14ac:dyDescent="0.25">
      <c r="A6744" s="18">
        <v>49931</v>
      </c>
      <c r="B6744" s="18">
        <v>49883</v>
      </c>
      <c r="C6744" s="18">
        <v>6430</v>
      </c>
      <c r="D6744" s="18">
        <v>6430</v>
      </c>
      <c r="E6744" s="18" t="s">
        <v>116</v>
      </c>
      <c r="F6744" s="18" t="s">
        <v>304</v>
      </c>
      <c r="G6744" s="19">
        <v>1.52155928078</v>
      </c>
      <c r="H6744" s="19">
        <v>0.61575299999999999</v>
      </c>
      <c r="I6744" s="18" t="s">
        <v>79</v>
      </c>
      <c r="J6744" s="18" t="s">
        <v>80</v>
      </c>
      <c r="K6744" s="18">
        <v>16</v>
      </c>
      <c r="L6744" s="18">
        <v>60</v>
      </c>
      <c r="M6744" s="18" t="s">
        <v>71</v>
      </c>
      <c r="N6744" s="18" t="s">
        <v>76</v>
      </c>
      <c r="O6744" s="18" t="s">
        <v>75</v>
      </c>
      <c r="P6744" s="19">
        <v>973.06783146800001</v>
      </c>
      <c r="Q6744" s="19">
        <v>66278.857154800004</v>
      </c>
      <c r="R6744" s="20">
        <v>0.70014500000000002</v>
      </c>
      <c r="S6744" s="20">
        <v>6.29983</v>
      </c>
      <c r="T6744" s="20">
        <v>0.30199999999999999</v>
      </c>
      <c r="U6744" s="20">
        <v>0.30499999999999999</v>
      </c>
      <c r="V6744" s="20">
        <f t="shared" si="210"/>
        <v>0.30091923616112998</v>
      </c>
      <c r="W6744" s="20">
        <f t="shared" si="211"/>
        <v>2.6960017592830501</v>
      </c>
    </row>
    <row r="6745" spans="1:23" x14ac:dyDescent="0.25">
      <c r="A6745" s="18">
        <v>49932</v>
      </c>
      <c r="B6745" s="18">
        <v>49884</v>
      </c>
      <c r="C6745" s="18">
        <v>6430</v>
      </c>
      <c r="D6745" s="18">
        <v>6430</v>
      </c>
      <c r="E6745" s="18" t="s">
        <v>116</v>
      </c>
      <c r="F6745" s="18" t="s">
        <v>304</v>
      </c>
      <c r="G6745" s="19">
        <v>5.0044777859599998</v>
      </c>
      <c r="H6745" s="19">
        <v>2.0252400000000002</v>
      </c>
      <c r="I6745" s="18" t="s">
        <v>79</v>
      </c>
      <c r="J6745" s="18" t="s">
        <v>80</v>
      </c>
      <c r="K6745" s="18">
        <v>16</v>
      </c>
      <c r="L6745" s="18">
        <v>60</v>
      </c>
      <c r="M6745" s="18" t="s">
        <v>71</v>
      </c>
      <c r="N6745" s="18" t="s">
        <v>76</v>
      </c>
      <c r="O6745" s="18" t="s">
        <v>75</v>
      </c>
      <c r="P6745" s="19">
        <v>2910.5961205100002</v>
      </c>
      <c r="Q6745" s="19">
        <v>217994.18037799999</v>
      </c>
      <c r="R6745" s="20">
        <v>0.70014500000000002</v>
      </c>
      <c r="S6745" s="20">
        <v>6.29983</v>
      </c>
      <c r="T6745" s="20">
        <v>0.30199999999999999</v>
      </c>
      <c r="U6745" s="20">
        <v>0.30499999999999999</v>
      </c>
      <c r="V6745" s="20">
        <f t="shared" si="210"/>
        <v>0.98973723854040008</v>
      </c>
      <c r="W6745" s="20">
        <f t="shared" si="211"/>
        <v>8.8672740578940008</v>
      </c>
    </row>
    <row r="6746" spans="1:23" x14ac:dyDescent="0.25">
      <c r="A6746" s="18">
        <v>49933</v>
      </c>
      <c r="B6746" s="18">
        <v>49885</v>
      </c>
      <c r="C6746" s="18">
        <v>6430</v>
      </c>
      <c r="D6746" s="18">
        <v>6430</v>
      </c>
      <c r="E6746" s="18" t="s">
        <v>116</v>
      </c>
      <c r="F6746" s="18" t="s">
        <v>304</v>
      </c>
      <c r="G6746" s="19">
        <v>4.8239445971899997</v>
      </c>
      <c r="H6746" s="19">
        <v>1.95218</v>
      </c>
      <c r="I6746" s="18" t="s">
        <v>79</v>
      </c>
      <c r="J6746" s="18" t="s">
        <v>80</v>
      </c>
      <c r="K6746" s="18">
        <v>16</v>
      </c>
      <c r="L6746" s="18">
        <v>60</v>
      </c>
      <c r="M6746" s="18" t="s">
        <v>71</v>
      </c>
      <c r="N6746" s="18" t="s">
        <v>76</v>
      </c>
      <c r="O6746" s="18" t="s">
        <v>75</v>
      </c>
      <c r="P6746" s="19">
        <v>1893.9601339799999</v>
      </c>
      <c r="Q6746" s="19">
        <v>210130.18613099999</v>
      </c>
      <c r="R6746" s="20">
        <v>0.70014500000000002</v>
      </c>
      <c r="S6746" s="20">
        <v>6.29983</v>
      </c>
      <c r="T6746" s="20">
        <v>0.30199999999999999</v>
      </c>
      <c r="U6746" s="20">
        <v>0.30499999999999999</v>
      </c>
      <c r="V6746" s="20">
        <f t="shared" si="210"/>
        <v>0.95403272813780005</v>
      </c>
      <c r="W6746" s="20">
        <f t="shared" si="211"/>
        <v>8.5473894799330008</v>
      </c>
    </row>
    <row r="6747" spans="1:23" x14ac:dyDescent="0.25">
      <c r="A6747" s="18">
        <v>49934</v>
      </c>
      <c r="B6747" s="18">
        <v>49886</v>
      </c>
      <c r="C6747" s="18">
        <v>6430</v>
      </c>
      <c r="D6747" s="18">
        <v>6430</v>
      </c>
      <c r="E6747" s="18" t="s">
        <v>116</v>
      </c>
      <c r="F6747" s="18" t="s">
        <v>304</v>
      </c>
      <c r="G6747" s="19">
        <v>219.21394599300001</v>
      </c>
      <c r="H6747" s="19">
        <v>88.712699999999998</v>
      </c>
      <c r="I6747" s="18" t="s">
        <v>79</v>
      </c>
      <c r="J6747" s="18" t="s">
        <v>80</v>
      </c>
      <c r="K6747" s="18">
        <v>16</v>
      </c>
      <c r="L6747" s="18">
        <v>60</v>
      </c>
      <c r="M6747" s="18" t="s">
        <v>71</v>
      </c>
      <c r="N6747" s="18" t="s">
        <v>76</v>
      </c>
      <c r="O6747" s="18" t="s">
        <v>75</v>
      </c>
      <c r="P6747" s="19">
        <v>24783.547918699998</v>
      </c>
      <c r="Q6747" s="19">
        <v>9548921.2916599996</v>
      </c>
      <c r="R6747" s="20">
        <v>0.70014500000000002</v>
      </c>
      <c r="S6747" s="20">
        <v>6.29983</v>
      </c>
      <c r="T6747" s="20">
        <v>0.30199999999999999</v>
      </c>
      <c r="U6747" s="20">
        <v>0.30499999999999999</v>
      </c>
      <c r="V6747" s="20">
        <f t="shared" si="210"/>
        <v>43.354003832366999</v>
      </c>
      <c r="W6747" s="20">
        <f t="shared" si="211"/>
        <v>388.41807554449508</v>
      </c>
    </row>
    <row r="6748" spans="1:23" x14ac:dyDescent="0.25">
      <c r="A6748" s="18">
        <v>49935</v>
      </c>
      <c r="B6748" s="18">
        <v>49887</v>
      </c>
      <c r="C6748" s="18">
        <v>6430</v>
      </c>
      <c r="D6748" s="18">
        <v>6430</v>
      </c>
      <c r="E6748" s="18" t="s">
        <v>116</v>
      </c>
      <c r="F6748" s="18" t="s">
        <v>304</v>
      </c>
      <c r="G6748" s="19">
        <v>26.7472904792</v>
      </c>
      <c r="H6748" s="19">
        <v>10.824199999999999</v>
      </c>
      <c r="I6748" s="18" t="s">
        <v>79</v>
      </c>
      <c r="J6748" s="18" t="s">
        <v>80</v>
      </c>
      <c r="K6748" s="18">
        <v>16</v>
      </c>
      <c r="L6748" s="18">
        <v>60</v>
      </c>
      <c r="M6748" s="18" t="s">
        <v>71</v>
      </c>
      <c r="N6748" s="18" t="s">
        <v>76</v>
      </c>
      <c r="O6748" s="18" t="s">
        <v>75</v>
      </c>
      <c r="P6748" s="19">
        <v>5134.4561220400001</v>
      </c>
      <c r="Q6748" s="19">
        <v>1165107.31283</v>
      </c>
      <c r="R6748" s="20">
        <v>0.70014500000000002</v>
      </c>
      <c r="S6748" s="20">
        <v>6.29983</v>
      </c>
      <c r="T6748" s="20">
        <v>0.30199999999999999</v>
      </c>
      <c r="U6748" s="20">
        <v>0.30499999999999999</v>
      </c>
      <c r="V6748" s="20">
        <f t="shared" si="210"/>
        <v>5.289799637282</v>
      </c>
      <c r="W6748" s="20">
        <f t="shared" si="211"/>
        <v>47.392480820769997</v>
      </c>
    </row>
    <row r="6749" spans="1:23" x14ac:dyDescent="0.25">
      <c r="A6749" s="18">
        <v>49936</v>
      </c>
      <c r="B6749" s="18">
        <v>49888</v>
      </c>
      <c r="C6749" s="18">
        <v>6430</v>
      </c>
      <c r="D6749" s="18">
        <v>6430</v>
      </c>
      <c r="E6749" s="18" t="s">
        <v>116</v>
      </c>
      <c r="F6749" s="18" t="s">
        <v>304</v>
      </c>
      <c r="G6749" s="19">
        <v>1.5604224980400001</v>
      </c>
      <c r="H6749" s="19">
        <v>0.63148099999999996</v>
      </c>
      <c r="I6749" s="18" t="s">
        <v>79</v>
      </c>
      <c r="J6749" s="18" t="s">
        <v>80</v>
      </c>
      <c r="K6749" s="18">
        <v>16</v>
      </c>
      <c r="L6749" s="18">
        <v>60</v>
      </c>
      <c r="M6749" s="18" t="s">
        <v>71</v>
      </c>
      <c r="N6749" s="18" t="s">
        <v>76</v>
      </c>
      <c r="O6749" s="18" t="s">
        <v>75</v>
      </c>
      <c r="P6749" s="19">
        <v>972.67257352900003</v>
      </c>
      <c r="Q6749" s="19">
        <v>67971.732127299998</v>
      </c>
      <c r="R6749" s="20">
        <v>0.70014500000000002</v>
      </c>
      <c r="S6749" s="20">
        <v>6.29983</v>
      </c>
      <c r="T6749" s="20">
        <v>0.30199999999999999</v>
      </c>
      <c r="U6749" s="20">
        <v>0.30499999999999999</v>
      </c>
      <c r="V6749" s="20">
        <f t="shared" si="210"/>
        <v>0.30860552879200998</v>
      </c>
      <c r="W6749" s="20">
        <f t="shared" si="211"/>
        <v>2.76486494901985</v>
      </c>
    </row>
    <row r="6750" spans="1:23" x14ac:dyDescent="0.25">
      <c r="A6750" s="18">
        <v>49937</v>
      </c>
      <c r="B6750" s="18">
        <v>49889</v>
      </c>
      <c r="C6750" s="18">
        <v>6430</v>
      </c>
      <c r="D6750" s="18">
        <v>6430</v>
      </c>
      <c r="E6750" s="18" t="s">
        <v>116</v>
      </c>
      <c r="F6750" s="18" t="s">
        <v>304</v>
      </c>
      <c r="G6750" s="19">
        <v>4.0139463046300001</v>
      </c>
      <c r="H6750" s="19">
        <v>1.62439</v>
      </c>
      <c r="I6750" s="18" t="s">
        <v>79</v>
      </c>
      <c r="J6750" s="18" t="s">
        <v>80</v>
      </c>
      <c r="K6750" s="18">
        <v>16</v>
      </c>
      <c r="L6750" s="18">
        <v>60</v>
      </c>
      <c r="M6750" s="18" t="s">
        <v>71</v>
      </c>
      <c r="N6750" s="18" t="s">
        <v>76</v>
      </c>
      <c r="O6750" s="18" t="s">
        <v>75</v>
      </c>
      <c r="P6750" s="19">
        <v>3254.6263086899999</v>
      </c>
      <c r="Q6750" s="19">
        <v>174846.80163999999</v>
      </c>
      <c r="R6750" s="20">
        <v>0.70014500000000002</v>
      </c>
      <c r="S6750" s="20">
        <v>6.29983</v>
      </c>
      <c r="T6750" s="20">
        <v>0.30199999999999999</v>
      </c>
      <c r="U6750" s="20">
        <v>0.30499999999999999</v>
      </c>
      <c r="V6750" s="20">
        <f t="shared" si="210"/>
        <v>0.79384135851189996</v>
      </c>
      <c r="W6750" s="20">
        <f t="shared" si="211"/>
        <v>7.112199693321501</v>
      </c>
    </row>
    <row r="6751" spans="1:23" x14ac:dyDescent="0.25">
      <c r="A6751" s="18">
        <v>49938</v>
      </c>
      <c r="B6751" s="18">
        <v>49890</v>
      </c>
      <c r="C6751" s="18">
        <v>6430</v>
      </c>
      <c r="D6751" s="18">
        <v>6430</v>
      </c>
      <c r="E6751" s="18" t="s">
        <v>116</v>
      </c>
      <c r="F6751" s="18" t="s">
        <v>304</v>
      </c>
      <c r="G6751" s="19">
        <v>2.6587914282099998</v>
      </c>
      <c r="H6751" s="19">
        <v>1.0759700000000001</v>
      </c>
      <c r="I6751" s="18" t="s">
        <v>79</v>
      </c>
      <c r="J6751" s="18" t="s">
        <v>80</v>
      </c>
      <c r="K6751" s="18">
        <v>16</v>
      </c>
      <c r="L6751" s="18">
        <v>60</v>
      </c>
      <c r="M6751" s="18" t="s">
        <v>71</v>
      </c>
      <c r="N6751" s="18" t="s">
        <v>76</v>
      </c>
      <c r="O6751" s="18" t="s">
        <v>75</v>
      </c>
      <c r="P6751" s="19">
        <v>1354.57908062</v>
      </c>
      <c r="Q6751" s="19">
        <v>115816.491346</v>
      </c>
      <c r="R6751" s="20">
        <v>0.70014500000000002</v>
      </c>
      <c r="S6751" s="20">
        <v>6.29983</v>
      </c>
      <c r="T6751" s="20">
        <v>0.30199999999999999</v>
      </c>
      <c r="U6751" s="20">
        <v>0.30499999999999999</v>
      </c>
      <c r="V6751" s="20">
        <f t="shared" si="210"/>
        <v>0.52582784092370005</v>
      </c>
      <c r="W6751" s="20">
        <f t="shared" si="211"/>
        <v>4.7110075191445011</v>
      </c>
    </row>
    <row r="6752" spans="1:23" x14ac:dyDescent="0.25">
      <c r="A6752" s="18">
        <v>49939</v>
      </c>
      <c r="B6752" s="18">
        <v>49891</v>
      </c>
      <c r="C6752" s="18">
        <v>6430</v>
      </c>
      <c r="D6752" s="18">
        <v>6430</v>
      </c>
      <c r="E6752" s="18" t="s">
        <v>116</v>
      </c>
      <c r="F6752" s="18" t="s">
        <v>304</v>
      </c>
      <c r="G6752" s="19">
        <v>1.2623878314500001</v>
      </c>
      <c r="H6752" s="19">
        <v>0.51087000000000005</v>
      </c>
      <c r="I6752" s="18" t="s">
        <v>79</v>
      </c>
      <c r="J6752" s="18" t="s">
        <v>80</v>
      </c>
      <c r="K6752" s="18">
        <v>16</v>
      </c>
      <c r="L6752" s="18">
        <v>60</v>
      </c>
      <c r="M6752" s="18" t="s">
        <v>71</v>
      </c>
      <c r="N6752" s="18" t="s">
        <v>76</v>
      </c>
      <c r="O6752" s="18" t="s">
        <v>75</v>
      </c>
      <c r="P6752" s="19">
        <v>859.13308908900001</v>
      </c>
      <c r="Q6752" s="19">
        <v>54989.393979799999</v>
      </c>
      <c r="R6752" s="20">
        <v>0.70014500000000002</v>
      </c>
      <c r="S6752" s="20">
        <v>6.29983</v>
      </c>
      <c r="T6752" s="20">
        <v>0.30199999999999999</v>
      </c>
      <c r="U6752" s="20">
        <v>0.30499999999999999</v>
      </c>
      <c r="V6752" s="20">
        <f t="shared" si="210"/>
        <v>0.24966278715270002</v>
      </c>
      <c r="W6752" s="20">
        <f t="shared" si="211"/>
        <v>2.2367839357095001</v>
      </c>
    </row>
    <row r="6753" spans="1:23" x14ac:dyDescent="0.25">
      <c r="A6753" s="18">
        <v>49940</v>
      </c>
      <c r="B6753" s="18">
        <v>49892</v>
      </c>
      <c r="C6753" s="18">
        <v>6430</v>
      </c>
      <c r="D6753" s="18">
        <v>6430</v>
      </c>
      <c r="E6753" s="18" t="s">
        <v>116</v>
      </c>
      <c r="F6753" s="18" t="s">
        <v>304</v>
      </c>
      <c r="G6753" s="19">
        <v>2.11616693639</v>
      </c>
      <c r="H6753" s="19">
        <v>0.85638199999999998</v>
      </c>
      <c r="I6753" s="18" t="s">
        <v>79</v>
      </c>
      <c r="J6753" s="18" t="s">
        <v>80</v>
      </c>
      <c r="K6753" s="18">
        <v>16</v>
      </c>
      <c r="L6753" s="18">
        <v>60</v>
      </c>
      <c r="M6753" s="18" t="s">
        <v>71</v>
      </c>
      <c r="N6753" s="18" t="s">
        <v>76</v>
      </c>
      <c r="O6753" s="18" t="s">
        <v>75</v>
      </c>
      <c r="P6753" s="19">
        <v>1707.53029154</v>
      </c>
      <c r="Q6753" s="19">
        <v>92179.863028399996</v>
      </c>
      <c r="R6753" s="20">
        <v>0.70014500000000002</v>
      </c>
      <c r="S6753" s="20">
        <v>6.29983</v>
      </c>
      <c r="T6753" s="20">
        <v>0.30199999999999999</v>
      </c>
      <c r="U6753" s="20">
        <v>0.30499999999999999</v>
      </c>
      <c r="V6753" s="20">
        <f t="shared" si="210"/>
        <v>0.41851491962221993</v>
      </c>
      <c r="W6753" s="20">
        <f t="shared" si="211"/>
        <v>3.7495674054667001</v>
      </c>
    </row>
    <row r="6754" spans="1:23" x14ac:dyDescent="0.25">
      <c r="A6754" s="18">
        <v>49941</v>
      </c>
      <c r="B6754" s="18">
        <v>49893</v>
      </c>
      <c r="C6754" s="18">
        <v>6430</v>
      </c>
      <c r="D6754" s="18">
        <v>6430</v>
      </c>
      <c r="E6754" s="18" t="s">
        <v>116</v>
      </c>
      <c r="F6754" s="18" t="s">
        <v>304</v>
      </c>
      <c r="G6754" s="19">
        <v>13.9413721625</v>
      </c>
      <c r="H6754" s="19">
        <v>5.6418699999999999</v>
      </c>
      <c r="I6754" s="18" t="s">
        <v>79</v>
      </c>
      <c r="J6754" s="18" t="s">
        <v>80</v>
      </c>
      <c r="K6754" s="18">
        <v>16</v>
      </c>
      <c r="L6754" s="18">
        <v>60</v>
      </c>
      <c r="M6754" s="18" t="s">
        <v>71</v>
      </c>
      <c r="N6754" s="18" t="s">
        <v>76</v>
      </c>
      <c r="O6754" s="18" t="s">
        <v>75</v>
      </c>
      <c r="P6754" s="19">
        <v>3040.7447445799999</v>
      </c>
      <c r="Q6754" s="19">
        <v>607283.74225600006</v>
      </c>
      <c r="R6754" s="20">
        <v>0.70014500000000002</v>
      </c>
      <c r="S6754" s="20">
        <v>6.29983</v>
      </c>
      <c r="T6754" s="20">
        <v>0.30199999999999999</v>
      </c>
      <c r="U6754" s="20">
        <v>0.30499999999999999</v>
      </c>
      <c r="V6754" s="20">
        <f t="shared" si="210"/>
        <v>2.7571886956626996</v>
      </c>
      <c r="W6754" s="20">
        <f t="shared" si="211"/>
        <v>24.702261208059504</v>
      </c>
    </row>
    <row r="6755" spans="1:23" x14ac:dyDescent="0.25">
      <c r="A6755" s="18">
        <v>49942</v>
      </c>
      <c r="B6755" s="18">
        <v>49894</v>
      </c>
      <c r="C6755" s="18">
        <v>6430</v>
      </c>
      <c r="D6755" s="18">
        <v>6430</v>
      </c>
      <c r="E6755" s="18" t="s">
        <v>116</v>
      </c>
      <c r="F6755" s="18" t="s">
        <v>304</v>
      </c>
      <c r="G6755" s="19">
        <v>4.4530242596300003</v>
      </c>
      <c r="H6755" s="19">
        <v>1.8020799999999999</v>
      </c>
      <c r="I6755" s="18" t="s">
        <v>79</v>
      </c>
      <c r="J6755" s="18" t="s">
        <v>80</v>
      </c>
      <c r="K6755" s="18">
        <v>16</v>
      </c>
      <c r="L6755" s="18">
        <v>60</v>
      </c>
      <c r="M6755" s="18" t="s">
        <v>71</v>
      </c>
      <c r="N6755" s="18" t="s">
        <v>76</v>
      </c>
      <c r="O6755" s="18" t="s">
        <v>75</v>
      </c>
      <c r="P6755" s="19">
        <v>1719.87118102</v>
      </c>
      <c r="Q6755" s="19">
        <v>193972.96085500001</v>
      </c>
      <c r="R6755" s="20">
        <v>0.70014500000000002</v>
      </c>
      <c r="S6755" s="20">
        <v>6.29983</v>
      </c>
      <c r="T6755" s="20">
        <v>0.30199999999999999</v>
      </c>
      <c r="U6755" s="20">
        <v>0.30499999999999999</v>
      </c>
      <c r="V6755" s="20">
        <f t="shared" si="210"/>
        <v>0.88067867651679999</v>
      </c>
      <c r="W6755" s="20">
        <f t="shared" si="211"/>
        <v>7.8901943642479999</v>
      </c>
    </row>
    <row r="6756" spans="1:23" x14ac:dyDescent="0.25">
      <c r="A6756" s="18">
        <v>49943</v>
      </c>
      <c r="B6756" s="18">
        <v>49895</v>
      </c>
      <c r="C6756" s="18">
        <v>6430</v>
      </c>
      <c r="D6756" s="18">
        <v>6430</v>
      </c>
      <c r="E6756" s="18" t="s">
        <v>116</v>
      </c>
      <c r="F6756" s="18" t="s">
        <v>304</v>
      </c>
      <c r="G6756" s="19">
        <v>1.88378287465</v>
      </c>
      <c r="H6756" s="19">
        <v>0.76234000000000002</v>
      </c>
      <c r="I6756" s="18" t="s">
        <v>79</v>
      </c>
      <c r="J6756" s="18" t="s">
        <v>80</v>
      </c>
      <c r="K6756" s="18">
        <v>16</v>
      </c>
      <c r="L6756" s="18">
        <v>60</v>
      </c>
      <c r="M6756" s="18" t="s">
        <v>71</v>
      </c>
      <c r="N6756" s="18" t="s">
        <v>76</v>
      </c>
      <c r="O6756" s="18" t="s">
        <v>75</v>
      </c>
      <c r="P6756" s="19">
        <v>1135.9520808699999</v>
      </c>
      <c r="Q6756" s="19">
        <v>82057.253789499999</v>
      </c>
      <c r="R6756" s="20">
        <v>0.70014500000000002</v>
      </c>
      <c r="S6756" s="20">
        <v>6.29983</v>
      </c>
      <c r="T6756" s="20">
        <v>0.30199999999999999</v>
      </c>
      <c r="U6756" s="20">
        <v>0.30499999999999999</v>
      </c>
      <c r="V6756" s="20">
        <f t="shared" si="210"/>
        <v>0.37255648043139999</v>
      </c>
      <c r="W6756" s="20">
        <f t="shared" si="211"/>
        <v>3.3378156195290005</v>
      </c>
    </row>
    <row r="6757" spans="1:23" x14ac:dyDescent="0.25">
      <c r="A6757" s="18">
        <v>49944</v>
      </c>
      <c r="B6757" s="18">
        <v>49896</v>
      </c>
      <c r="C6757" s="18">
        <v>6430</v>
      </c>
      <c r="D6757" s="18">
        <v>6430</v>
      </c>
      <c r="E6757" s="18" t="s">
        <v>116</v>
      </c>
      <c r="F6757" s="18" t="s">
        <v>304</v>
      </c>
      <c r="G6757" s="19">
        <v>1.3036730080100001</v>
      </c>
      <c r="H6757" s="19">
        <v>0.52757799999999999</v>
      </c>
      <c r="I6757" s="18" t="s">
        <v>79</v>
      </c>
      <c r="J6757" s="18" t="s">
        <v>80</v>
      </c>
      <c r="K6757" s="18">
        <v>16</v>
      </c>
      <c r="L6757" s="18">
        <v>60</v>
      </c>
      <c r="M6757" s="18" t="s">
        <v>71</v>
      </c>
      <c r="N6757" s="18" t="s">
        <v>76</v>
      </c>
      <c r="O6757" s="18" t="s">
        <v>75</v>
      </c>
      <c r="P6757" s="19">
        <v>865.04942671599997</v>
      </c>
      <c r="Q6757" s="19">
        <v>56787.769077199999</v>
      </c>
      <c r="R6757" s="20">
        <v>0.70014500000000002</v>
      </c>
      <c r="S6757" s="20">
        <v>6.29983</v>
      </c>
      <c r="T6757" s="20">
        <v>0.30199999999999999</v>
      </c>
      <c r="U6757" s="20">
        <v>0.30499999999999999</v>
      </c>
      <c r="V6757" s="20">
        <f t="shared" si="210"/>
        <v>0.25782800696938002</v>
      </c>
      <c r="W6757" s="20">
        <f t="shared" si="211"/>
        <v>2.3099379396593003</v>
      </c>
    </row>
    <row r="6758" spans="1:23" x14ac:dyDescent="0.25">
      <c r="A6758" s="18">
        <v>49945</v>
      </c>
      <c r="B6758" s="18">
        <v>49897</v>
      </c>
      <c r="C6758" s="18">
        <v>6430</v>
      </c>
      <c r="D6758" s="18">
        <v>6430</v>
      </c>
      <c r="E6758" s="18" t="s">
        <v>116</v>
      </c>
      <c r="F6758" s="18" t="s">
        <v>304</v>
      </c>
      <c r="G6758" s="19">
        <v>1.18784323322</v>
      </c>
      <c r="H6758" s="19">
        <v>0.48070299999999999</v>
      </c>
      <c r="I6758" s="18" t="s">
        <v>79</v>
      </c>
      <c r="J6758" s="18" t="s">
        <v>80</v>
      </c>
      <c r="K6758" s="18">
        <v>16</v>
      </c>
      <c r="L6758" s="18">
        <v>60</v>
      </c>
      <c r="M6758" s="18" t="s">
        <v>71</v>
      </c>
      <c r="N6758" s="18" t="s">
        <v>76</v>
      </c>
      <c r="O6758" s="18" t="s">
        <v>75</v>
      </c>
      <c r="P6758" s="19">
        <v>834.04098325400003</v>
      </c>
      <c r="Q6758" s="19">
        <v>51742.244269399998</v>
      </c>
      <c r="R6758" s="20">
        <v>0.70014500000000002</v>
      </c>
      <c r="S6758" s="20">
        <v>6.29983</v>
      </c>
      <c r="T6758" s="20">
        <v>0.30199999999999999</v>
      </c>
      <c r="U6758" s="20">
        <v>0.30499999999999999</v>
      </c>
      <c r="V6758" s="20">
        <f t="shared" si="210"/>
        <v>0.23492013775063</v>
      </c>
      <c r="W6758" s="20">
        <f t="shared" si="211"/>
        <v>2.1047012904405502</v>
      </c>
    </row>
    <row r="6759" spans="1:23" x14ac:dyDescent="0.25">
      <c r="A6759" s="18">
        <v>49946</v>
      </c>
      <c r="B6759" s="18">
        <v>49898</v>
      </c>
      <c r="C6759" s="18">
        <v>6430</v>
      </c>
      <c r="D6759" s="18">
        <v>6430</v>
      </c>
      <c r="E6759" s="18" t="s">
        <v>116</v>
      </c>
      <c r="F6759" s="18" t="s">
        <v>304</v>
      </c>
      <c r="G6759" s="19">
        <v>1.58496050492</v>
      </c>
      <c r="H6759" s="19">
        <v>0.64141099999999995</v>
      </c>
      <c r="I6759" s="18" t="s">
        <v>79</v>
      </c>
      <c r="J6759" s="18" t="s">
        <v>80</v>
      </c>
      <c r="K6759" s="18">
        <v>16</v>
      </c>
      <c r="L6759" s="18">
        <v>60</v>
      </c>
      <c r="M6759" s="18" t="s">
        <v>71</v>
      </c>
      <c r="N6759" s="18" t="s">
        <v>76</v>
      </c>
      <c r="O6759" s="18" t="s">
        <v>75</v>
      </c>
      <c r="P6759" s="19">
        <v>975.25759318300004</v>
      </c>
      <c r="Q6759" s="19">
        <v>69040.603431399999</v>
      </c>
      <c r="R6759" s="20">
        <v>0.70014500000000002</v>
      </c>
      <c r="S6759" s="20">
        <v>6.29983</v>
      </c>
      <c r="T6759" s="20">
        <v>0.30199999999999999</v>
      </c>
      <c r="U6759" s="20">
        <v>0.30499999999999999</v>
      </c>
      <c r="V6759" s="20">
        <f t="shared" si="210"/>
        <v>0.31345833180730998</v>
      </c>
      <c r="W6759" s="20">
        <f t="shared" si="211"/>
        <v>2.8083422807903502</v>
      </c>
    </row>
    <row r="6760" spans="1:23" x14ac:dyDescent="0.25">
      <c r="A6760" s="18">
        <v>49947</v>
      </c>
      <c r="B6760" s="18">
        <v>49899</v>
      </c>
      <c r="C6760" s="18">
        <v>6430</v>
      </c>
      <c r="D6760" s="18">
        <v>6430</v>
      </c>
      <c r="E6760" s="18" t="s">
        <v>116</v>
      </c>
      <c r="F6760" s="18" t="s">
        <v>304</v>
      </c>
      <c r="G6760" s="19">
        <v>2.9900610907099998</v>
      </c>
      <c r="H6760" s="19">
        <v>1.2100299999999999</v>
      </c>
      <c r="I6760" s="18" t="s">
        <v>79</v>
      </c>
      <c r="J6760" s="18" t="s">
        <v>80</v>
      </c>
      <c r="K6760" s="18">
        <v>16</v>
      </c>
      <c r="L6760" s="18">
        <v>60</v>
      </c>
      <c r="M6760" s="18" t="s">
        <v>71</v>
      </c>
      <c r="N6760" s="18" t="s">
        <v>76</v>
      </c>
      <c r="O6760" s="18" t="s">
        <v>75</v>
      </c>
      <c r="P6760" s="19">
        <v>1325.97260678</v>
      </c>
      <c r="Q6760" s="19">
        <v>130246.54012400001</v>
      </c>
      <c r="R6760" s="20">
        <v>0.70014500000000002</v>
      </c>
      <c r="S6760" s="20">
        <v>6.29983</v>
      </c>
      <c r="T6760" s="20">
        <v>0.30199999999999999</v>
      </c>
      <c r="U6760" s="20">
        <v>0.30499999999999999</v>
      </c>
      <c r="V6760" s="20">
        <f t="shared" si="210"/>
        <v>0.59134312513629994</v>
      </c>
      <c r="W6760" s="20">
        <f t="shared" si="211"/>
        <v>5.2979733899555006</v>
      </c>
    </row>
    <row r="6761" spans="1:23" x14ac:dyDescent="0.25">
      <c r="A6761" s="18">
        <v>49948</v>
      </c>
      <c r="B6761" s="18">
        <v>49900</v>
      </c>
      <c r="C6761" s="18">
        <v>6430</v>
      </c>
      <c r="D6761" s="18">
        <v>6430</v>
      </c>
      <c r="E6761" s="18" t="s">
        <v>116</v>
      </c>
      <c r="F6761" s="18" t="s">
        <v>304</v>
      </c>
      <c r="G6761" s="19">
        <v>1.2410628073600001</v>
      </c>
      <c r="H6761" s="19">
        <v>0.50224000000000002</v>
      </c>
      <c r="I6761" s="18" t="s">
        <v>79</v>
      </c>
      <c r="J6761" s="18" t="s">
        <v>80</v>
      </c>
      <c r="K6761" s="18">
        <v>16</v>
      </c>
      <c r="L6761" s="18">
        <v>60</v>
      </c>
      <c r="M6761" s="18" t="s">
        <v>71</v>
      </c>
      <c r="N6761" s="18" t="s">
        <v>76</v>
      </c>
      <c r="O6761" s="18" t="s">
        <v>75</v>
      </c>
      <c r="P6761" s="19">
        <v>924.57395728999995</v>
      </c>
      <c r="Q6761" s="19">
        <v>54060.479645899999</v>
      </c>
      <c r="R6761" s="20">
        <v>0.70014500000000002</v>
      </c>
      <c r="S6761" s="20">
        <v>6.29983</v>
      </c>
      <c r="T6761" s="20">
        <v>0.30199999999999999</v>
      </c>
      <c r="U6761" s="20">
        <v>0.30499999999999999</v>
      </c>
      <c r="V6761" s="20">
        <f t="shared" si="210"/>
        <v>0.2454452957104</v>
      </c>
      <c r="W6761" s="20">
        <f t="shared" si="211"/>
        <v>2.198998500344</v>
      </c>
    </row>
    <row r="6762" spans="1:23" x14ac:dyDescent="0.25">
      <c r="A6762" s="18">
        <v>49949</v>
      </c>
      <c r="B6762" s="18">
        <v>49901</v>
      </c>
      <c r="C6762" s="18">
        <v>6430</v>
      </c>
      <c r="D6762" s="18">
        <v>6430</v>
      </c>
      <c r="E6762" s="18" t="s">
        <v>116</v>
      </c>
      <c r="F6762" s="18" t="s">
        <v>304</v>
      </c>
      <c r="G6762" s="19">
        <v>2.1413267241399998</v>
      </c>
      <c r="H6762" s="19">
        <v>0.866564</v>
      </c>
      <c r="I6762" s="18" t="s">
        <v>79</v>
      </c>
      <c r="J6762" s="18" t="s">
        <v>80</v>
      </c>
      <c r="K6762" s="18">
        <v>16</v>
      </c>
      <c r="L6762" s="18">
        <v>60</v>
      </c>
      <c r="M6762" s="18" t="s">
        <v>71</v>
      </c>
      <c r="N6762" s="18" t="s">
        <v>76</v>
      </c>
      <c r="O6762" s="18" t="s">
        <v>75</v>
      </c>
      <c r="P6762" s="19">
        <v>1114.2616977299999</v>
      </c>
      <c r="Q6762" s="19">
        <v>93275.818998899995</v>
      </c>
      <c r="R6762" s="20">
        <v>0.70014500000000002</v>
      </c>
      <c r="S6762" s="20">
        <v>6.29983</v>
      </c>
      <c r="T6762" s="20">
        <v>0.30199999999999999</v>
      </c>
      <c r="U6762" s="20">
        <v>0.30499999999999999</v>
      </c>
      <c r="V6762" s="20">
        <f t="shared" si="210"/>
        <v>0.42349087534243995</v>
      </c>
      <c r="W6762" s="20">
        <f t="shared" si="211"/>
        <v>3.7941480894634005</v>
      </c>
    </row>
    <row r="6763" spans="1:23" x14ac:dyDescent="0.25">
      <c r="A6763" s="18">
        <v>49950</v>
      </c>
      <c r="B6763" s="18">
        <v>49902</v>
      </c>
      <c r="C6763" s="18">
        <v>6430</v>
      </c>
      <c r="D6763" s="18">
        <v>6430</v>
      </c>
      <c r="E6763" s="18" t="s">
        <v>116</v>
      </c>
      <c r="F6763" s="18" t="s">
        <v>304</v>
      </c>
      <c r="G6763" s="19">
        <v>1.6753393278599999</v>
      </c>
      <c r="H6763" s="19">
        <v>0.67798599999999998</v>
      </c>
      <c r="I6763" s="18" t="s">
        <v>79</v>
      </c>
      <c r="J6763" s="18" t="s">
        <v>80</v>
      </c>
      <c r="K6763" s="18">
        <v>16</v>
      </c>
      <c r="L6763" s="18">
        <v>60</v>
      </c>
      <c r="M6763" s="18" t="s">
        <v>71</v>
      </c>
      <c r="N6763" s="18" t="s">
        <v>76</v>
      </c>
      <c r="O6763" s="18" t="s">
        <v>75</v>
      </c>
      <c r="P6763" s="19">
        <v>1047.5448146399999</v>
      </c>
      <c r="Q6763" s="19">
        <v>72977.489210300002</v>
      </c>
      <c r="R6763" s="20">
        <v>0.70014500000000002</v>
      </c>
      <c r="S6763" s="20">
        <v>6.29983</v>
      </c>
      <c r="T6763" s="20">
        <v>0.30199999999999999</v>
      </c>
      <c r="U6763" s="20">
        <v>0.30499999999999999</v>
      </c>
      <c r="V6763" s="20">
        <f t="shared" si="210"/>
        <v>0.33133257856305998</v>
      </c>
      <c r="W6763" s="20">
        <f t="shared" si="211"/>
        <v>2.9684815969541005</v>
      </c>
    </row>
    <row r="6764" spans="1:23" x14ac:dyDescent="0.25">
      <c r="A6764" s="18">
        <v>49951</v>
      </c>
      <c r="B6764" s="18">
        <v>49903</v>
      </c>
      <c r="C6764" s="18">
        <v>6430</v>
      </c>
      <c r="D6764" s="18">
        <v>6430</v>
      </c>
      <c r="E6764" s="18" t="s">
        <v>116</v>
      </c>
      <c r="F6764" s="18" t="s">
        <v>304</v>
      </c>
      <c r="G6764" s="19">
        <v>6.6873300519800001</v>
      </c>
      <c r="H6764" s="19">
        <v>2.70627</v>
      </c>
      <c r="I6764" s="18" t="s">
        <v>79</v>
      </c>
      <c r="J6764" s="18" t="s">
        <v>80</v>
      </c>
      <c r="K6764" s="18">
        <v>16</v>
      </c>
      <c r="L6764" s="18">
        <v>60</v>
      </c>
      <c r="M6764" s="18" t="s">
        <v>71</v>
      </c>
      <c r="N6764" s="18" t="s">
        <v>76</v>
      </c>
      <c r="O6764" s="18" t="s">
        <v>75</v>
      </c>
      <c r="P6764" s="19">
        <v>2874.5515356999999</v>
      </c>
      <c r="Q6764" s="19">
        <v>291298.93186499999</v>
      </c>
      <c r="R6764" s="20">
        <v>0.70014500000000002</v>
      </c>
      <c r="S6764" s="20">
        <v>6.29983</v>
      </c>
      <c r="T6764" s="20">
        <v>0.30199999999999999</v>
      </c>
      <c r="U6764" s="20">
        <v>0.30499999999999999</v>
      </c>
      <c r="V6764" s="20">
        <f t="shared" si="210"/>
        <v>1.3225574235866999</v>
      </c>
      <c r="W6764" s="20">
        <f t="shared" si="211"/>
        <v>11.849083449199501</v>
      </c>
    </row>
    <row r="6765" spans="1:23" x14ac:dyDescent="0.25">
      <c r="A6765" s="18">
        <v>49952</v>
      </c>
      <c r="B6765" s="18">
        <v>49904</v>
      </c>
      <c r="C6765" s="18">
        <v>6430</v>
      </c>
      <c r="D6765" s="18">
        <v>6430</v>
      </c>
      <c r="E6765" s="18" t="s">
        <v>116</v>
      </c>
      <c r="F6765" s="18" t="s">
        <v>304</v>
      </c>
      <c r="G6765" s="19">
        <v>7.2796498563199998</v>
      </c>
      <c r="H6765" s="19">
        <v>2.94597</v>
      </c>
      <c r="I6765" s="18" t="s">
        <v>79</v>
      </c>
      <c r="J6765" s="18" t="s">
        <v>80</v>
      </c>
      <c r="K6765" s="18">
        <v>16</v>
      </c>
      <c r="L6765" s="18">
        <v>60</v>
      </c>
      <c r="M6765" s="18" t="s">
        <v>71</v>
      </c>
      <c r="N6765" s="18" t="s">
        <v>76</v>
      </c>
      <c r="O6765" s="18" t="s">
        <v>75</v>
      </c>
      <c r="P6765" s="19">
        <v>4989.7266185500002</v>
      </c>
      <c r="Q6765" s="19">
        <v>317100.27933599998</v>
      </c>
      <c r="R6765" s="20">
        <v>0.70014500000000002</v>
      </c>
      <c r="S6765" s="20">
        <v>6.29983</v>
      </c>
      <c r="T6765" s="20">
        <v>0.30199999999999999</v>
      </c>
      <c r="U6765" s="20">
        <v>0.30499999999999999</v>
      </c>
      <c r="V6765" s="20">
        <f t="shared" si="210"/>
        <v>1.4396991036236999</v>
      </c>
      <c r="W6765" s="20">
        <f t="shared" si="211"/>
        <v>12.898581578644501</v>
      </c>
    </row>
    <row r="6766" spans="1:23" x14ac:dyDescent="0.25">
      <c r="A6766" s="18">
        <v>49953</v>
      </c>
      <c r="B6766" s="18">
        <v>49905</v>
      </c>
      <c r="C6766" s="18">
        <v>6430</v>
      </c>
      <c r="D6766" s="18">
        <v>6430</v>
      </c>
      <c r="E6766" s="18" t="s">
        <v>116</v>
      </c>
      <c r="F6766" s="18" t="s">
        <v>304</v>
      </c>
      <c r="G6766" s="19">
        <v>3.2894688299900001</v>
      </c>
      <c r="H6766" s="19">
        <v>1.3311999999999999</v>
      </c>
      <c r="I6766" s="18" t="s">
        <v>79</v>
      </c>
      <c r="J6766" s="18" t="s">
        <v>80</v>
      </c>
      <c r="K6766" s="18">
        <v>16</v>
      </c>
      <c r="L6766" s="18">
        <v>60</v>
      </c>
      <c r="M6766" s="18" t="s">
        <v>71</v>
      </c>
      <c r="N6766" s="18" t="s">
        <v>76</v>
      </c>
      <c r="O6766" s="18" t="s">
        <v>75</v>
      </c>
      <c r="P6766" s="19">
        <v>1591.08648365</v>
      </c>
      <c r="Q6766" s="19">
        <v>143288.689078</v>
      </c>
      <c r="R6766" s="20">
        <v>0.70014500000000002</v>
      </c>
      <c r="S6766" s="20">
        <v>6.29983</v>
      </c>
      <c r="T6766" s="20">
        <v>0.30199999999999999</v>
      </c>
      <c r="U6766" s="20">
        <v>0.30499999999999999</v>
      </c>
      <c r="V6766" s="20">
        <f t="shared" si="210"/>
        <v>0.65055905075199993</v>
      </c>
      <c r="W6766" s="20">
        <f t="shared" si="211"/>
        <v>5.8285019187199998</v>
      </c>
    </row>
    <row r="6767" spans="1:23" x14ac:dyDescent="0.25">
      <c r="A6767" s="18">
        <v>49954</v>
      </c>
      <c r="B6767" s="18">
        <v>49906</v>
      </c>
      <c r="C6767" s="18">
        <v>6430</v>
      </c>
      <c r="D6767" s="18">
        <v>6430</v>
      </c>
      <c r="E6767" s="18" t="s">
        <v>116</v>
      </c>
      <c r="F6767" s="18" t="s">
        <v>304</v>
      </c>
      <c r="G6767" s="19">
        <v>137.73354928000001</v>
      </c>
      <c r="H6767" s="19">
        <v>55.738799999999998</v>
      </c>
      <c r="I6767" s="18" t="s">
        <v>79</v>
      </c>
      <c r="J6767" s="18" t="s">
        <v>80</v>
      </c>
      <c r="K6767" s="18">
        <v>16</v>
      </c>
      <c r="L6767" s="18">
        <v>60</v>
      </c>
      <c r="M6767" s="18" t="s">
        <v>71</v>
      </c>
      <c r="N6767" s="18" t="s">
        <v>76</v>
      </c>
      <c r="O6767" s="18" t="s">
        <v>75</v>
      </c>
      <c r="P6767" s="19">
        <v>13902.2658806</v>
      </c>
      <c r="Q6767" s="19">
        <v>5999649.4079600004</v>
      </c>
      <c r="R6767" s="20">
        <v>0.70014500000000002</v>
      </c>
      <c r="S6767" s="20">
        <v>6.29983</v>
      </c>
      <c r="T6767" s="20">
        <v>0.30199999999999999</v>
      </c>
      <c r="U6767" s="20">
        <v>0.30499999999999999</v>
      </c>
      <c r="V6767" s="20">
        <f t="shared" si="210"/>
        <v>27.239619003948</v>
      </c>
      <c r="W6767" s="20">
        <f t="shared" si="211"/>
        <v>244.04575026078004</v>
      </c>
    </row>
    <row r="6768" spans="1:23" x14ac:dyDescent="0.25">
      <c r="A6768" s="18">
        <v>49955</v>
      </c>
      <c r="B6768" s="18">
        <v>49907</v>
      </c>
      <c r="C6768" s="18">
        <v>6430</v>
      </c>
      <c r="D6768" s="18">
        <v>6430</v>
      </c>
      <c r="E6768" s="18" t="s">
        <v>116</v>
      </c>
      <c r="F6768" s="18" t="s">
        <v>304</v>
      </c>
      <c r="G6768" s="19">
        <v>2.1411606056200001</v>
      </c>
      <c r="H6768" s="19">
        <v>0.86649699999999996</v>
      </c>
      <c r="I6768" s="18" t="s">
        <v>79</v>
      </c>
      <c r="J6768" s="18" t="s">
        <v>80</v>
      </c>
      <c r="K6768" s="18">
        <v>16</v>
      </c>
      <c r="L6768" s="18">
        <v>60</v>
      </c>
      <c r="M6768" s="18" t="s">
        <v>71</v>
      </c>
      <c r="N6768" s="18" t="s">
        <v>76</v>
      </c>
      <c r="O6768" s="18" t="s">
        <v>75</v>
      </c>
      <c r="P6768" s="19">
        <v>1377.313382</v>
      </c>
      <c r="Q6768" s="19">
        <v>93268.582905000003</v>
      </c>
      <c r="R6768" s="20">
        <v>0.70014500000000002</v>
      </c>
      <c r="S6768" s="20">
        <v>6.29983</v>
      </c>
      <c r="T6768" s="20">
        <v>0.30199999999999999</v>
      </c>
      <c r="U6768" s="20">
        <v>0.30499999999999999</v>
      </c>
      <c r="V6768" s="20">
        <f t="shared" si="210"/>
        <v>0.42345813236136998</v>
      </c>
      <c r="W6768" s="20">
        <f t="shared" si="211"/>
        <v>3.79385473787945</v>
      </c>
    </row>
    <row r="6769" spans="1:23" x14ac:dyDescent="0.25">
      <c r="A6769" s="18">
        <v>49956</v>
      </c>
      <c r="B6769" s="18">
        <v>49908</v>
      </c>
      <c r="C6769" s="18">
        <v>6430</v>
      </c>
      <c r="D6769" s="18">
        <v>6430</v>
      </c>
      <c r="E6769" s="18" t="s">
        <v>116</v>
      </c>
      <c r="F6769" s="18" t="s">
        <v>304</v>
      </c>
      <c r="G6769" s="19">
        <v>5.95527675603</v>
      </c>
      <c r="H6769" s="19">
        <v>2.4100199999999998</v>
      </c>
      <c r="I6769" s="18" t="s">
        <v>79</v>
      </c>
      <c r="J6769" s="18" t="s">
        <v>80</v>
      </c>
      <c r="K6769" s="18">
        <v>16</v>
      </c>
      <c r="L6769" s="18">
        <v>60</v>
      </c>
      <c r="M6769" s="18" t="s">
        <v>71</v>
      </c>
      <c r="N6769" s="18" t="s">
        <v>76</v>
      </c>
      <c r="O6769" s="18" t="s">
        <v>75</v>
      </c>
      <c r="P6769" s="19">
        <v>5654.9993193600003</v>
      </c>
      <c r="Q6769" s="19">
        <v>259410.81784599999</v>
      </c>
      <c r="R6769" s="20">
        <v>0.70014500000000002</v>
      </c>
      <c r="S6769" s="20">
        <v>6.29983</v>
      </c>
      <c r="T6769" s="20">
        <v>0.30199999999999999</v>
      </c>
      <c r="U6769" s="20">
        <v>0.30499999999999999</v>
      </c>
      <c r="V6769" s="20">
        <f t="shared" si="210"/>
        <v>1.1777796901241999</v>
      </c>
      <c r="W6769" s="20">
        <f t="shared" si="211"/>
        <v>10.551987826137001</v>
      </c>
    </row>
    <row r="6770" spans="1:23" x14ac:dyDescent="0.25">
      <c r="A6770" s="18">
        <v>49957</v>
      </c>
      <c r="B6770" s="18">
        <v>49909</v>
      </c>
      <c r="C6770" s="18">
        <v>6430</v>
      </c>
      <c r="D6770" s="18">
        <v>6430</v>
      </c>
      <c r="E6770" s="18" t="s">
        <v>116</v>
      </c>
      <c r="F6770" s="18" t="s">
        <v>304</v>
      </c>
      <c r="G6770" s="19">
        <v>7.6955536809299998</v>
      </c>
      <c r="H6770" s="19">
        <v>3.1142799999999999</v>
      </c>
      <c r="I6770" s="18" t="s">
        <v>79</v>
      </c>
      <c r="J6770" s="18" t="s">
        <v>80</v>
      </c>
      <c r="K6770" s="18">
        <v>16</v>
      </c>
      <c r="L6770" s="18">
        <v>60</v>
      </c>
      <c r="M6770" s="18" t="s">
        <v>71</v>
      </c>
      <c r="N6770" s="18" t="s">
        <v>76</v>
      </c>
      <c r="O6770" s="18" t="s">
        <v>75</v>
      </c>
      <c r="P6770" s="19">
        <v>3180.5361262299998</v>
      </c>
      <c r="Q6770" s="19">
        <v>335216.97746800003</v>
      </c>
      <c r="R6770" s="20">
        <v>0.70014500000000002</v>
      </c>
      <c r="S6770" s="20">
        <v>6.29983</v>
      </c>
      <c r="T6770" s="20">
        <v>0.30199999999999999</v>
      </c>
      <c r="U6770" s="20">
        <v>0.30499999999999999</v>
      </c>
      <c r="V6770" s="20">
        <f t="shared" si="210"/>
        <v>1.5219524042788</v>
      </c>
      <c r="W6770" s="20">
        <f t="shared" si="211"/>
        <v>13.635507027818001</v>
      </c>
    </row>
    <row r="6771" spans="1:23" x14ac:dyDescent="0.25">
      <c r="A6771" s="18">
        <v>49958</v>
      </c>
      <c r="B6771" s="18">
        <v>49910</v>
      </c>
      <c r="C6771" s="18">
        <v>6430</v>
      </c>
      <c r="D6771" s="18">
        <v>6430</v>
      </c>
      <c r="E6771" s="18" t="s">
        <v>116</v>
      </c>
      <c r="F6771" s="18" t="s">
        <v>304</v>
      </c>
      <c r="G6771" s="19">
        <v>6.8190221390800003</v>
      </c>
      <c r="H6771" s="19">
        <v>2.75956</v>
      </c>
      <c r="I6771" s="18" t="s">
        <v>79</v>
      </c>
      <c r="J6771" s="18" t="s">
        <v>80</v>
      </c>
      <c r="K6771" s="18">
        <v>16</v>
      </c>
      <c r="L6771" s="18">
        <v>60</v>
      </c>
      <c r="M6771" s="18" t="s">
        <v>71</v>
      </c>
      <c r="N6771" s="18" t="s">
        <v>76</v>
      </c>
      <c r="O6771" s="18" t="s">
        <v>75</v>
      </c>
      <c r="P6771" s="19">
        <v>4229.6868910900002</v>
      </c>
      <c r="Q6771" s="19">
        <v>297035.416233</v>
      </c>
      <c r="R6771" s="20">
        <v>0.70014500000000002</v>
      </c>
      <c r="S6771" s="20">
        <v>6.29983</v>
      </c>
      <c r="T6771" s="20">
        <v>0.30199999999999999</v>
      </c>
      <c r="U6771" s="20">
        <v>0.30499999999999999</v>
      </c>
      <c r="V6771" s="20">
        <f t="shared" si="210"/>
        <v>1.3486003110675999</v>
      </c>
      <c r="W6771" s="20">
        <f t="shared" si="211"/>
        <v>12.082407417986001</v>
      </c>
    </row>
    <row r="6772" spans="1:23" x14ac:dyDescent="0.25">
      <c r="A6772" s="18">
        <v>49959</v>
      </c>
      <c r="B6772" s="18">
        <v>49911</v>
      </c>
      <c r="C6772" s="18">
        <v>6430</v>
      </c>
      <c r="D6772" s="18">
        <v>6430</v>
      </c>
      <c r="E6772" s="18" t="s">
        <v>116</v>
      </c>
      <c r="F6772" s="18" t="s">
        <v>304</v>
      </c>
      <c r="G6772" s="19">
        <v>0.94018668497500002</v>
      </c>
      <c r="H6772" s="19">
        <v>0.38047999999999998</v>
      </c>
      <c r="I6772" s="18" t="s">
        <v>79</v>
      </c>
      <c r="J6772" s="18" t="s">
        <v>80</v>
      </c>
      <c r="K6772" s="18">
        <v>16</v>
      </c>
      <c r="L6772" s="18">
        <v>60</v>
      </c>
      <c r="M6772" s="18" t="s">
        <v>71</v>
      </c>
      <c r="N6772" s="18" t="s">
        <v>76</v>
      </c>
      <c r="O6772" s="18" t="s">
        <v>75</v>
      </c>
      <c r="P6772" s="19">
        <v>1546.37288491</v>
      </c>
      <c r="Q6772" s="19">
        <v>40954.3681794</v>
      </c>
      <c r="R6772" s="20">
        <v>0.70014500000000002</v>
      </c>
      <c r="S6772" s="20">
        <v>6.29983</v>
      </c>
      <c r="T6772" s="20">
        <v>0.30199999999999999</v>
      </c>
      <c r="U6772" s="20">
        <v>0.30499999999999999</v>
      </c>
      <c r="V6772" s="20">
        <f t="shared" si="210"/>
        <v>0.18594103638079998</v>
      </c>
      <c r="W6772" s="20">
        <f t="shared" si="211"/>
        <v>1.6658867262880002</v>
      </c>
    </row>
    <row r="6773" spans="1:23" x14ac:dyDescent="0.25">
      <c r="A6773" s="18">
        <v>49960</v>
      </c>
      <c r="B6773" s="18">
        <v>49912</v>
      </c>
      <c r="C6773" s="18">
        <v>6430</v>
      </c>
      <c r="D6773" s="18">
        <v>6430</v>
      </c>
      <c r="E6773" s="18" t="s">
        <v>116</v>
      </c>
      <c r="F6773" s="18" t="s">
        <v>304</v>
      </c>
      <c r="G6773" s="19">
        <v>3.3158268978000001</v>
      </c>
      <c r="H6773" s="19">
        <v>1.3418699999999999</v>
      </c>
      <c r="I6773" s="18" t="s">
        <v>79</v>
      </c>
      <c r="J6773" s="18" t="s">
        <v>80</v>
      </c>
      <c r="K6773" s="18">
        <v>16</v>
      </c>
      <c r="L6773" s="18">
        <v>60</v>
      </c>
      <c r="M6773" s="18" t="s">
        <v>71</v>
      </c>
      <c r="N6773" s="18" t="s">
        <v>76</v>
      </c>
      <c r="O6773" s="18" t="s">
        <v>75</v>
      </c>
      <c r="P6773" s="19">
        <v>2700.0087572000002</v>
      </c>
      <c r="Q6773" s="19">
        <v>144436.84192000001</v>
      </c>
      <c r="R6773" s="20">
        <v>0.70014500000000002</v>
      </c>
      <c r="S6773" s="20">
        <v>6.29983</v>
      </c>
      <c r="T6773" s="20">
        <v>0.30199999999999999</v>
      </c>
      <c r="U6773" s="20">
        <v>0.30499999999999999</v>
      </c>
      <c r="V6773" s="20">
        <f t="shared" si="210"/>
        <v>0.65577349266269991</v>
      </c>
      <c r="W6773" s="20">
        <f t="shared" si="211"/>
        <v>5.8752192530594991</v>
      </c>
    </row>
    <row r="6774" spans="1:23" x14ac:dyDescent="0.25">
      <c r="A6774" s="18">
        <v>49961</v>
      </c>
      <c r="B6774" s="18">
        <v>49913</v>
      </c>
      <c r="C6774" s="18">
        <v>6430</v>
      </c>
      <c r="D6774" s="18">
        <v>6430</v>
      </c>
      <c r="E6774" s="18" t="s">
        <v>116</v>
      </c>
      <c r="F6774" s="18" t="s">
        <v>304</v>
      </c>
      <c r="G6774" s="19">
        <v>19.066708676299999</v>
      </c>
      <c r="H6774" s="19">
        <v>7.7160200000000003</v>
      </c>
      <c r="I6774" s="18" t="s">
        <v>79</v>
      </c>
      <c r="J6774" s="18" t="s">
        <v>80</v>
      </c>
      <c r="K6774" s="18">
        <v>16</v>
      </c>
      <c r="L6774" s="18">
        <v>60</v>
      </c>
      <c r="M6774" s="18" t="s">
        <v>71</v>
      </c>
      <c r="N6774" s="18" t="s">
        <v>76</v>
      </c>
      <c r="O6774" s="18" t="s">
        <v>75</v>
      </c>
      <c r="P6774" s="19">
        <v>7359.2139099200003</v>
      </c>
      <c r="Q6774" s="19">
        <v>877181.286265</v>
      </c>
      <c r="R6774" s="20">
        <v>0.70014500000000002</v>
      </c>
      <c r="S6774" s="20">
        <v>6.29983</v>
      </c>
      <c r="T6774" s="20">
        <v>0.30199999999999999</v>
      </c>
      <c r="U6774" s="20">
        <v>0.30499999999999999</v>
      </c>
      <c r="V6774" s="20">
        <f t="shared" si="210"/>
        <v>3.7708283103842</v>
      </c>
      <c r="W6774" s="20">
        <f t="shared" si="211"/>
        <v>33.783681922237008</v>
      </c>
    </row>
    <row r="6775" spans="1:23" x14ac:dyDescent="0.25">
      <c r="A6775" s="18">
        <v>49962</v>
      </c>
      <c r="B6775" s="18">
        <v>49914</v>
      </c>
      <c r="C6775" s="18">
        <v>6430</v>
      </c>
      <c r="D6775" s="18">
        <v>6430</v>
      </c>
      <c r="E6775" s="18" t="s">
        <v>116</v>
      </c>
      <c r="F6775" s="18" t="s">
        <v>304</v>
      </c>
      <c r="G6775" s="19">
        <v>12.403821197299999</v>
      </c>
      <c r="H6775" s="19">
        <v>5.0196500000000004</v>
      </c>
      <c r="I6775" s="18" t="s">
        <v>79</v>
      </c>
      <c r="J6775" s="18" t="s">
        <v>80</v>
      </c>
      <c r="K6775" s="18">
        <v>16</v>
      </c>
      <c r="L6775" s="18">
        <v>60</v>
      </c>
      <c r="M6775" s="18" t="s">
        <v>71</v>
      </c>
      <c r="N6775" s="18" t="s">
        <v>76</v>
      </c>
      <c r="O6775" s="18" t="s">
        <v>75</v>
      </c>
      <c r="P6775" s="19">
        <v>3844.2716252499999</v>
      </c>
      <c r="Q6775" s="19">
        <v>540308.29011299997</v>
      </c>
      <c r="R6775" s="20">
        <v>0.70014500000000002</v>
      </c>
      <c r="S6775" s="20">
        <v>6.29983</v>
      </c>
      <c r="T6775" s="20">
        <v>0.30199999999999999</v>
      </c>
      <c r="U6775" s="20">
        <v>0.30499999999999999</v>
      </c>
      <c r="V6775" s="20">
        <f t="shared" si="210"/>
        <v>2.4531090287764998</v>
      </c>
      <c r="W6775" s="20">
        <f t="shared" si="211"/>
        <v>21.977944453352503</v>
      </c>
    </row>
    <row r="6776" spans="1:23" x14ac:dyDescent="0.25">
      <c r="A6776" s="18">
        <v>49963</v>
      </c>
      <c r="B6776" s="18">
        <v>49915</v>
      </c>
      <c r="C6776" s="18">
        <v>6430</v>
      </c>
      <c r="D6776" s="18">
        <v>6430</v>
      </c>
      <c r="E6776" s="18" t="s">
        <v>116</v>
      </c>
      <c r="F6776" s="18" t="s">
        <v>304</v>
      </c>
      <c r="G6776" s="19">
        <v>1.45299858012</v>
      </c>
      <c r="H6776" s="19">
        <v>0.58800799999999998</v>
      </c>
      <c r="I6776" s="18" t="s">
        <v>79</v>
      </c>
      <c r="J6776" s="18" t="s">
        <v>80</v>
      </c>
      <c r="K6776" s="18">
        <v>16</v>
      </c>
      <c r="L6776" s="18">
        <v>60</v>
      </c>
      <c r="M6776" s="18" t="s">
        <v>71</v>
      </c>
      <c r="N6776" s="18" t="s">
        <v>76</v>
      </c>
      <c r="O6776" s="18" t="s">
        <v>75</v>
      </c>
      <c r="P6776" s="19">
        <v>939.67285745000004</v>
      </c>
      <c r="Q6776" s="19">
        <v>63292.364979700003</v>
      </c>
      <c r="R6776" s="20">
        <v>0.70014500000000002</v>
      </c>
      <c r="S6776" s="20">
        <v>6.29983</v>
      </c>
      <c r="T6776" s="20">
        <v>0.30199999999999999</v>
      </c>
      <c r="U6776" s="20">
        <v>0.30499999999999999</v>
      </c>
      <c r="V6776" s="20">
        <f t="shared" si="210"/>
        <v>0.28736022108967996</v>
      </c>
      <c r="W6776" s="20">
        <f t="shared" si="211"/>
        <v>2.5745235548548</v>
      </c>
    </row>
    <row r="6777" spans="1:23" x14ac:dyDescent="0.25">
      <c r="A6777" s="18">
        <v>49964</v>
      </c>
      <c r="B6777" s="18">
        <v>49916</v>
      </c>
      <c r="C6777" s="18">
        <v>6430</v>
      </c>
      <c r="D6777" s="18">
        <v>6430</v>
      </c>
      <c r="E6777" s="18" t="s">
        <v>116</v>
      </c>
      <c r="F6777" s="18" t="s">
        <v>304</v>
      </c>
      <c r="G6777" s="19">
        <v>37.299899871199997</v>
      </c>
      <c r="H6777" s="19">
        <v>15.0947</v>
      </c>
      <c r="I6777" s="18" t="s">
        <v>79</v>
      </c>
      <c r="J6777" s="18" t="s">
        <v>80</v>
      </c>
      <c r="K6777" s="18">
        <v>16</v>
      </c>
      <c r="L6777" s="18">
        <v>60</v>
      </c>
      <c r="M6777" s="18" t="s">
        <v>71</v>
      </c>
      <c r="N6777" s="18" t="s">
        <v>76</v>
      </c>
      <c r="O6777" s="18" t="s">
        <v>75</v>
      </c>
      <c r="P6777" s="19">
        <v>7021.5595218199996</v>
      </c>
      <c r="Q6777" s="19">
        <v>1624777.1392600001</v>
      </c>
      <c r="R6777" s="20">
        <v>0.70014500000000002</v>
      </c>
      <c r="S6777" s="20">
        <v>6.29983</v>
      </c>
      <c r="T6777" s="20">
        <v>0.30199999999999999</v>
      </c>
      <c r="U6777" s="20">
        <v>0.30499999999999999</v>
      </c>
      <c r="V6777" s="20">
        <f t="shared" si="210"/>
        <v>7.3767981545870001</v>
      </c>
      <c r="W6777" s="20">
        <f t="shared" si="211"/>
        <v>66.090360511195001</v>
      </c>
    </row>
    <row r="6778" spans="1:23" x14ac:dyDescent="0.25">
      <c r="A6778" s="18">
        <v>49965</v>
      </c>
      <c r="B6778" s="18">
        <v>49917</v>
      </c>
      <c r="C6778" s="18">
        <v>6430</v>
      </c>
      <c r="D6778" s="18">
        <v>6430</v>
      </c>
      <c r="E6778" s="18" t="s">
        <v>116</v>
      </c>
      <c r="F6778" s="18" t="s">
        <v>304</v>
      </c>
      <c r="G6778" s="19">
        <v>19.796524717899999</v>
      </c>
      <c r="H6778" s="19">
        <v>8.0113699999999994</v>
      </c>
      <c r="I6778" s="18" t="s">
        <v>79</v>
      </c>
      <c r="J6778" s="18" t="s">
        <v>80</v>
      </c>
      <c r="K6778" s="18">
        <v>16</v>
      </c>
      <c r="L6778" s="18">
        <v>60</v>
      </c>
      <c r="M6778" s="18" t="s">
        <v>71</v>
      </c>
      <c r="N6778" s="18" t="s">
        <v>76</v>
      </c>
      <c r="O6778" s="18" t="s">
        <v>75</v>
      </c>
      <c r="P6778" s="19">
        <v>4841.1331185099998</v>
      </c>
      <c r="Q6778" s="19">
        <v>862333.16736800002</v>
      </c>
      <c r="R6778" s="20">
        <v>0.70014500000000002</v>
      </c>
      <c r="S6778" s="20">
        <v>6.29983</v>
      </c>
      <c r="T6778" s="20">
        <v>0.30199999999999999</v>
      </c>
      <c r="U6778" s="20">
        <v>0.30499999999999999</v>
      </c>
      <c r="V6778" s="20">
        <f t="shared" si="210"/>
        <v>3.9151662127576992</v>
      </c>
      <c r="W6778" s="20">
        <f t="shared" si="211"/>
        <v>35.076837001634502</v>
      </c>
    </row>
    <row r="6779" spans="1:23" x14ac:dyDescent="0.25">
      <c r="A6779" s="18">
        <v>49966</v>
      </c>
      <c r="B6779" s="18">
        <v>49918</v>
      </c>
      <c r="C6779" s="18">
        <v>6430</v>
      </c>
      <c r="D6779" s="18">
        <v>6430</v>
      </c>
      <c r="E6779" s="18" t="s">
        <v>116</v>
      </c>
      <c r="F6779" s="18" t="s">
        <v>304</v>
      </c>
      <c r="G6779" s="19">
        <v>1.9662952392799999</v>
      </c>
      <c r="H6779" s="19">
        <v>0.79573099999999997</v>
      </c>
      <c r="I6779" s="18" t="s">
        <v>79</v>
      </c>
      <c r="J6779" s="18" t="s">
        <v>80</v>
      </c>
      <c r="K6779" s="18">
        <v>16</v>
      </c>
      <c r="L6779" s="18">
        <v>60</v>
      </c>
      <c r="M6779" s="18" t="s">
        <v>71</v>
      </c>
      <c r="N6779" s="18" t="s">
        <v>76</v>
      </c>
      <c r="O6779" s="18" t="s">
        <v>75</v>
      </c>
      <c r="P6779" s="19">
        <v>1091.89920265</v>
      </c>
      <c r="Q6779" s="19">
        <v>85651.478016199995</v>
      </c>
      <c r="R6779" s="20">
        <v>0.70014500000000002</v>
      </c>
      <c r="S6779" s="20">
        <v>6.29983</v>
      </c>
      <c r="T6779" s="20">
        <v>0.30199999999999999</v>
      </c>
      <c r="U6779" s="20">
        <v>0.30499999999999999</v>
      </c>
      <c r="V6779" s="20">
        <f t="shared" si="210"/>
        <v>0.38887470253450995</v>
      </c>
      <c r="W6779" s="20">
        <f t="shared" si="211"/>
        <v>3.48401416788235</v>
      </c>
    </row>
    <row r="6780" spans="1:23" x14ac:dyDescent="0.25">
      <c r="A6780" s="18">
        <v>49967</v>
      </c>
      <c r="B6780" s="18">
        <v>49919</v>
      </c>
      <c r="C6780" s="18">
        <v>6430</v>
      </c>
      <c r="D6780" s="18">
        <v>6430</v>
      </c>
      <c r="E6780" s="18" t="s">
        <v>116</v>
      </c>
      <c r="F6780" s="18" t="s">
        <v>304</v>
      </c>
      <c r="G6780" s="19">
        <v>5.3948786170999998</v>
      </c>
      <c r="H6780" s="19">
        <v>2.18323</v>
      </c>
      <c r="I6780" s="18" t="s">
        <v>79</v>
      </c>
      <c r="J6780" s="18" t="s">
        <v>80</v>
      </c>
      <c r="K6780" s="18">
        <v>16</v>
      </c>
      <c r="L6780" s="18">
        <v>60</v>
      </c>
      <c r="M6780" s="18" t="s">
        <v>71</v>
      </c>
      <c r="N6780" s="18" t="s">
        <v>76</v>
      </c>
      <c r="O6780" s="18" t="s">
        <v>75</v>
      </c>
      <c r="P6780" s="19">
        <v>2270.4199083799999</v>
      </c>
      <c r="Q6780" s="19">
        <v>234999.97255899999</v>
      </c>
      <c r="R6780" s="20">
        <v>0.70014500000000002</v>
      </c>
      <c r="S6780" s="20">
        <v>6.29983</v>
      </c>
      <c r="T6780" s="20">
        <v>0.30199999999999999</v>
      </c>
      <c r="U6780" s="20">
        <v>0.30499999999999999</v>
      </c>
      <c r="V6780" s="20">
        <f t="shared" si="210"/>
        <v>1.0669471427082999</v>
      </c>
      <c r="W6780" s="20">
        <f t="shared" si="211"/>
        <v>9.5590146063755004</v>
      </c>
    </row>
    <row r="6781" spans="1:23" x14ac:dyDescent="0.25">
      <c r="A6781" s="18">
        <v>49968</v>
      </c>
      <c r="B6781" s="18">
        <v>49920</v>
      </c>
      <c r="C6781" s="18">
        <v>6430</v>
      </c>
      <c r="D6781" s="18">
        <v>6430</v>
      </c>
      <c r="E6781" s="18" t="s">
        <v>116</v>
      </c>
      <c r="F6781" s="18" t="s">
        <v>304</v>
      </c>
      <c r="G6781" s="19">
        <v>1.69166918182</v>
      </c>
      <c r="H6781" s="19">
        <v>0.68459400000000004</v>
      </c>
      <c r="I6781" s="18" t="s">
        <v>79</v>
      </c>
      <c r="J6781" s="18" t="s">
        <v>80</v>
      </c>
      <c r="K6781" s="18">
        <v>16</v>
      </c>
      <c r="L6781" s="18">
        <v>60</v>
      </c>
      <c r="M6781" s="18" t="s">
        <v>71</v>
      </c>
      <c r="N6781" s="18" t="s">
        <v>76</v>
      </c>
      <c r="O6781" s="18" t="s">
        <v>75</v>
      </c>
      <c r="P6781" s="19">
        <v>1003.25433904</v>
      </c>
      <c r="Q6781" s="19">
        <v>73688.814803500005</v>
      </c>
      <c r="R6781" s="20">
        <v>0.70014500000000002</v>
      </c>
      <c r="S6781" s="20">
        <v>6.29983</v>
      </c>
      <c r="T6781" s="20">
        <v>0.30199999999999999</v>
      </c>
      <c r="U6781" s="20">
        <v>0.30499999999999999</v>
      </c>
      <c r="V6781" s="20">
        <f t="shared" si="210"/>
        <v>0.33456191615873998</v>
      </c>
      <c r="W6781" s="20">
        <f t="shared" si="211"/>
        <v>2.9974139442189007</v>
      </c>
    </row>
    <row r="6782" spans="1:23" x14ac:dyDescent="0.25">
      <c r="A6782" s="18">
        <v>49969</v>
      </c>
      <c r="B6782" s="18">
        <v>49921</v>
      </c>
      <c r="C6782" s="18">
        <v>6430</v>
      </c>
      <c r="D6782" s="18">
        <v>6430</v>
      </c>
      <c r="E6782" s="18" t="s">
        <v>116</v>
      </c>
      <c r="F6782" s="18" t="s">
        <v>304</v>
      </c>
      <c r="G6782" s="19">
        <v>18.0966413658</v>
      </c>
      <c r="H6782" s="19">
        <v>7.3234500000000002</v>
      </c>
      <c r="I6782" s="18" t="s">
        <v>79</v>
      </c>
      <c r="J6782" s="18" t="s">
        <v>80</v>
      </c>
      <c r="K6782" s="18">
        <v>16</v>
      </c>
      <c r="L6782" s="18">
        <v>60</v>
      </c>
      <c r="M6782" s="18" t="s">
        <v>71</v>
      </c>
      <c r="N6782" s="18" t="s">
        <v>76</v>
      </c>
      <c r="O6782" s="18" t="s">
        <v>75</v>
      </c>
      <c r="P6782" s="19">
        <v>5398.4295938799996</v>
      </c>
      <c r="Q6782" s="19">
        <v>788286.54473800003</v>
      </c>
      <c r="R6782" s="20">
        <v>0.70014500000000002</v>
      </c>
      <c r="S6782" s="20">
        <v>6.29983</v>
      </c>
      <c r="T6782" s="20">
        <v>0.30199999999999999</v>
      </c>
      <c r="U6782" s="20">
        <v>0.30499999999999999</v>
      </c>
      <c r="V6782" s="20">
        <f t="shared" si="210"/>
        <v>3.5789788763745003</v>
      </c>
      <c r="W6782" s="20">
        <f t="shared" si="211"/>
        <v>32.064860559382502</v>
      </c>
    </row>
    <row r="6783" spans="1:23" x14ac:dyDescent="0.25">
      <c r="A6783" s="18">
        <v>49970</v>
      </c>
      <c r="B6783" s="18">
        <v>49922</v>
      </c>
      <c r="C6783" s="18">
        <v>6430</v>
      </c>
      <c r="D6783" s="18">
        <v>6430</v>
      </c>
      <c r="E6783" s="18" t="s">
        <v>116</v>
      </c>
      <c r="F6783" s="18" t="s">
        <v>304</v>
      </c>
      <c r="G6783" s="19">
        <v>6.54864438199</v>
      </c>
      <c r="H6783" s="19">
        <v>2.6501399999999999</v>
      </c>
      <c r="I6783" s="18" t="s">
        <v>79</v>
      </c>
      <c r="J6783" s="18" t="s">
        <v>80</v>
      </c>
      <c r="K6783" s="18">
        <v>16</v>
      </c>
      <c r="L6783" s="18">
        <v>60</v>
      </c>
      <c r="M6783" s="18" t="s">
        <v>71</v>
      </c>
      <c r="N6783" s="18" t="s">
        <v>76</v>
      </c>
      <c r="O6783" s="18" t="s">
        <v>75</v>
      </c>
      <c r="P6783" s="19">
        <v>2357.4521175499999</v>
      </c>
      <c r="Q6783" s="19">
        <v>285257.80824500002</v>
      </c>
      <c r="R6783" s="20">
        <v>0.70014500000000002</v>
      </c>
      <c r="S6783" s="20">
        <v>6.29983</v>
      </c>
      <c r="T6783" s="20">
        <v>0.30199999999999999</v>
      </c>
      <c r="U6783" s="20">
        <v>0.30499999999999999</v>
      </c>
      <c r="V6783" s="20">
        <f t="shared" si="210"/>
        <v>1.2951266246694</v>
      </c>
      <c r="W6783" s="20">
        <f t="shared" si="211"/>
        <v>11.603324875959</v>
      </c>
    </row>
    <row r="6784" spans="1:23" x14ac:dyDescent="0.25">
      <c r="A6784" s="18">
        <v>49971</v>
      </c>
      <c r="B6784" s="18">
        <v>49923</v>
      </c>
      <c r="C6784" s="18">
        <v>6430</v>
      </c>
      <c r="D6784" s="18">
        <v>6430</v>
      </c>
      <c r="E6784" s="18" t="s">
        <v>116</v>
      </c>
      <c r="F6784" s="18" t="s">
        <v>304</v>
      </c>
      <c r="G6784" s="19">
        <v>12.8098661175</v>
      </c>
      <c r="H6784" s="19">
        <v>5.1839700000000004</v>
      </c>
      <c r="I6784" s="18" t="s">
        <v>79</v>
      </c>
      <c r="J6784" s="18" t="s">
        <v>80</v>
      </c>
      <c r="K6784" s="18">
        <v>16</v>
      </c>
      <c r="L6784" s="18">
        <v>60</v>
      </c>
      <c r="M6784" s="18" t="s">
        <v>71</v>
      </c>
      <c r="N6784" s="18" t="s">
        <v>76</v>
      </c>
      <c r="O6784" s="18" t="s">
        <v>75</v>
      </c>
      <c r="P6784" s="19">
        <v>4891.6871564499997</v>
      </c>
      <c r="Q6784" s="19">
        <v>557995.53608600004</v>
      </c>
      <c r="R6784" s="20">
        <v>0.70014500000000002</v>
      </c>
      <c r="S6784" s="20">
        <v>6.29983</v>
      </c>
      <c r="T6784" s="20">
        <v>0.30199999999999999</v>
      </c>
      <c r="U6784" s="20">
        <v>0.30499999999999999</v>
      </c>
      <c r="V6784" s="20">
        <f t="shared" si="210"/>
        <v>2.5334124116037002</v>
      </c>
      <c r="W6784" s="20">
        <f t="shared" si="211"/>
        <v>22.697400158944504</v>
      </c>
    </row>
    <row r="6785" spans="1:23" x14ac:dyDescent="0.25">
      <c r="A6785" s="18">
        <v>49972</v>
      </c>
      <c r="B6785" s="18">
        <v>49924</v>
      </c>
      <c r="C6785" s="18">
        <v>6430</v>
      </c>
      <c r="D6785" s="18">
        <v>6430</v>
      </c>
      <c r="E6785" s="18" t="s">
        <v>116</v>
      </c>
      <c r="F6785" s="18" t="s">
        <v>304</v>
      </c>
      <c r="G6785" s="19">
        <v>21.570368076800001</v>
      </c>
      <c r="H6785" s="19">
        <v>8.7292199999999998</v>
      </c>
      <c r="I6785" s="18" t="s">
        <v>79</v>
      </c>
      <c r="J6785" s="18" t="s">
        <v>80</v>
      </c>
      <c r="K6785" s="18">
        <v>16</v>
      </c>
      <c r="L6785" s="18">
        <v>60</v>
      </c>
      <c r="M6785" s="18" t="s">
        <v>71</v>
      </c>
      <c r="N6785" s="18" t="s">
        <v>76</v>
      </c>
      <c r="O6785" s="18" t="s">
        <v>75</v>
      </c>
      <c r="P6785" s="19">
        <v>5783.26592695</v>
      </c>
      <c r="Q6785" s="19">
        <v>939601.47500800004</v>
      </c>
      <c r="R6785" s="20">
        <v>0.70014500000000002</v>
      </c>
      <c r="S6785" s="20">
        <v>6.29983</v>
      </c>
      <c r="T6785" s="20">
        <v>0.30199999999999999</v>
      </c>
      <c r="U6785" s="20">
        <v>0.30499999999999999</v>
      </c>
      <c r="V6785" s="20">
        <f t="shared" si="210"/>
        <v>4.2659803763561994</v>
      </c>
      <c r="W6785" s="20">
        <f t="shared" si="211"/>
        <v>38.219858412657004</v>
      </c>
    </row>
    <row r="6786" spans="1:23" x14ac:dyDescent="0.25">
      <c r="A6786" s="18">
        <v>49973</v>
      </c>
      <c r="B6786" s="18">
        <v>49925</v>
      </c>
      <c r="C6786" s="18">
        <v>6430</v>
      </c>
      <c r="D6786" s="18">
        <v>6430</v>
      </c>
      <c r="E6786" s="18" t="s">
        <v>116</v>
      </c>
      <c r="F6786" s="18" t="s">
        <v>304</v>
      </c>
      <c r="G6786" s="19">
        <v>15.320196875300001</v>
      </c>
      <c r="H6786" s="19">
        <v>6.1998600000000001</v>
      </c>
      <c r="I6786" s="18" t="s">
        <v>79</v>
      </c>
      <c r="J6786" s="18" t="s">
        <v>80</v>
      </c>
      <c r="K6786" s="18">
        <v>16</v>
      </c>
      <c r="L6786" s="18">
        <v>60</v>
      </c>
      <c r="M6786" s="18" t="s">
        <v>71</v>
      </c>
      <c r="N6786" s="18" t="s">
        <v>76</v>
      </c>
      <c r="O6786" s="18" t="s">
        <v>75</v>
      </c>
      <c r="P6786" s="19">
        <v>5185.7581004800004</v>
      </c>
      <c r="Q6786" s="19">
        <v>667345.10649899999</v>
      </c>
      <c r="R6786" s="20">
        <v>0.70014500000000002</v>
      </c>
      <c r="S6786" s="20">
        <v>6.29983</v>
      </c>
      <c r="T6786" s="20">
        <v>0.30199999999999999</v>
      </c>
      <c r="U6786" s="20">
        <v>0.30499999999999999</v>
      </c>
      <c r="V6786" s="20">
        <f t="shared" si="210"/>
        <v>3.0298790838306</v>
      </c>
      <c r="W6786" s="20">
        <f t="shared" si="211"/>
        <v>27.145354496541003</v>
      </c>
    </row>
    <row r="6787" spans="1:23" x14ac:dyDescent="0.25">
      <c r="A6787" s="18">
        <v>49974</v>
      </c>
      <c r="B6787" s="18">
        <v>49926</v>
      </c>
      <c r="C6787" s="18">
        <v>6430</v>
      </c>
      <c r="D6787" s="18">
        <v>6430</v>
      </c>
      <c r="E6787" s="18" t="s">
        <v>116</v>
      </c>
      <c r="F6787" s="18" t="s">
        <v>304</v>
      </c>
      <c r="G6787" s="19">
        <v>11.991751776199999</v>
      </c>
      <c r="H6787" s="19">
        <v>4.8528900000000004</v>
      </c>
      <c r="I6787" s="18" t="s">
        <v>79</v>
      </c>
      <c r="J6787" s="18" t="s">
        <v>80</v>
      </c>
      <c r="K6787" s="18">
        <v>16</v>
      </c>
      <c r="L6787" s="18">
        <v>60</v>
      </c>
      <c r="M6787" s="18" t="s">
        <v>71</v>
      </c>
      <c r="N6787" s="18" t="s">
        <v>76</v>
      </c>
      <c r="O6787" s="18" t="s">
        <v>75</v>
      </c>
      <c r="P6787" s="19">
        <v>3225.0307309999998</v>
      </c>
      <c r="Q6787" s="19">
        <v>522358.617929</v>
      </c>
      <c r="R6787" s="20">
        <v>0.70014500000000002</v>
      </c>
      <c r="S6787" s="20">
        <v>6.29983</v>
      </c>
      <c r="T6787" s="20">
        <v>0.30199999999999999</v>
      </c>
      <c r="U6787" s="20">
        <v>0.30499999999999999</v>
      </c>
      <c r="V6787" s="20">
        <f t="shared" ref="V6787:V6850" si="212">H6787*R6787*(1-T6787)</f>
        <v>2.3716132149969003</v>
      </c>
      <c r="W6787" s="20">
        <f t="shared" ref="W6787:W6850" si="213">H6787*S6787*(1-U6787)</f>
        <v>21.247805496046503</v>
      </c>
    </row>
    <row r="6788" spans="1:23" x14ac:dyDescent="0.25">
      <c r="A6788" s="18">
        <v>49975</v>
      </c>
      <c r="B6788" s="18">
        <v>49927</v>
      </c>
      <c r="C6788" s="18">
        <v>6430</v>
      </c>
      <c r="D6788" s="18">
        <v>6430</v>
      </c>
      <c r="E6788" s="18" t="s">
        <v>116</v>
      </c>
      <c r="F6788" s="18" t="s">
        <v>304</v>
      </c>
      <c r="G6788" s="19">
        <v>5.0186901008499998</v>
      </c>
      <c r="H6788" s="19">
        <v>2.0309900000000001</v>
      </c>
      <c r="I6788" s="18" t="s">
        <v>79</v>
      </c>
      <c r="J6788" s="18" t="s">
        <v>80</v>
      </c>
      <c r="K6788" s="18">
        <v>16</v>
      </c>
      <c r="L6788" s="18">
        <v>60</v>
      </c>
      <c r="M6788" s="18" t="s">
        <v>71</v>
      </c>
      <c r="N6788" s="18" t="s">
        <v>76</v>
      </c>
      <c r="O6788" s="18" t="s">
        <v>75</v>
      </c>
      <c r="P6788" s="19">
        <v>1899.9320634400001</v>
      </c>
      <c r="Q6788" s="19">
        <v>218613.26633700001</v>
      </c>
      <c r="R6788" s="20">
        <v>0.70014500000000002</v>
      </c>
      <c r="S6788" s="20">
        <v>6.29983</v>
      </c>
      <c r="T6788" s="20">
        <v>0.30199999999999999</v>
      </c>
      <c r="U6788" s="20">
        <v>0.30499999999999999</v>
      </c>
      <c r="V6788" s="20">
        <f t="shared" si="212"/>
        <v>0.99254727049790004</v>
      </c>
      <c r="W6788" s="20">
        <f t="shared" si="213"/>
        <v>8.8924497535315012</v>
      </c>
    </row>
    <row r="6789" spans="1:23" x14ac:dyDescent="0.25">
      <c r="A6789" s="18">
        <v>49976</v>
      </c>
      <c r="B6789" s="18">
        <v>49928</v>
      </c>
      <c r="C6789" s="18">
        <v>6430</v>
      </c>
      <c r="D6789" s="18">
        <v>6430</v>
      </c>
      <c r="E6789" s="18" t="s">
        <v>116</v>
      </c>
      <c r="F6789" s="18" t="s">
        <v>304</v>
      </c>
      <c r="G6789" s="19">
        <v>3.4880638792299998</v>
      </c>
      <c r="H6789" s="19">
        <v>1.41157</v>
      </c>
      <c r="I6789" s="18" t="s">
        <v>79</v>
      </c>
      <c r="J6789" s="18" t="s">
        <v>80</v>
      </c>
      <c r="K6789" s="18">
        <v>16</v>
      </c>
      <c r="L6789" s="18">
        <v>60</v>
      </c>
      <c r="M6789" s="18" t="s">
        <v>71</v>
      </c>
      <c r="N6789" s="18" t="s">
        <v>76</v>
      </c>
      <c r="O6789" s="18" t="s">
        <v>75</v>
      </c>
      <c r="P6789" s="19">
        <v>1446.8781652600001</v>
      </c>
      <c r="Q6789" s="19">
        <v>151939.45482099999</v>
      </c>
      <c r="R6789" s="20">
        <v>0.70014500000000002</v>
      </c>
      <c r="S6789" s="20">
        <v>6.29983</v>
      </c>
      <c r="T6789" s="20">
        <v>0.30199999999999999</v>
      </c>
      <c r="U6789" s="20">
        <v>0.30499999999999999</v>
      </c>
      <c r="V6789" s="20">
        <f t="shared" si="212"/>
        <v>0.68983596699969996</v>
      </c>
      <c r="W6789" s="20">
        <f t="shared" si="213"/>
        <v>6.1803924680045004</v>
      </c>
    </row>
    <row r="6790" spans="1:23" x14ac:dyDescent="0.25">
      <c r="A6790" s="18">
        <v>49977</v>
      </c>
      <c r="B6790" s="18">
        <v>49929</v>
      </c>
      <c r="C6790" s="18">
        <v>6430</v>
      </c>
      <c r="D6790" s="18">
        <v>6430</v>
      </c>
      <c r="E6790" s="18" t="s">
        <v>116</v>
      </c>
      <c r="F6790" s="18" t="s">
        <v>304</v>
      </c>
      <c r="G6790" s="19">
        <v>18.203347288100002</v>
      </c>
      <c r="H6790" s="19">
        <v>7.3666299999999998</v>
      </c>
      <c r="I6790" s="18" t="s">
        <v>79</v>
      </c>
      <c r="J6790" s="18" t="s">
        <v>80</v>
      </c>
      <c r="K6790" s="18">
        <v>16</v>
      </c>
      <c r="L6790" s="18">
        <v>60</v>
      </c>
      <c r="M6790" s="18" t="s">
        <v>71</v>
      </c>
      <c r="N6790" s="18" t="s">
        <v>76</v>
      </c>
      <c r="O6790" s="18" t="s">
        <v>75</v>
      </c>
      <c r="P6790" s="19">
        <v>4745.5981220699996</v>
      </c>
      <c r="Q6790" s="19">
        <v>792934.63612200005</v>
      </c>
      <c r="R6790" s="20">
        <v>0.70014500000000002</v>
      </c>
      <c r="S6790" s="20">
        <v>6.29983</v>
      </c>
      <c r="T6790" s="20">
        <v>0.30199999999999999</v>
      </c>
      <c r="U6790" s="20">
        <v>0.30499999999999999</v>
      </c>
      <c r="V6790" s="20">
        <f t="shared" si="212"/>
        <v>3.6000809946222994</v>
      </c>
      <c r="W6790" s="20">
        <f t="shared" si="213"/>
        <v>32.253919087665501</v>
      </c>
    </row>
    <row r="6791" spans="1:23" x14ac:dyDescent="0.25">
      <c r="A6791" s="18">
        <v>49978</v>
      </c>
      <c r="B6791" s="18">
        <v>49930</v>
      </c>
      <c r="C6791" s="18">
        <v>6430</v>
      </c>
      <c r="D6791" s="18">
        <v>6430</v>
      </c>
      <c r="E6791" s="18" t="s">
        <v>116</v>
      </c>
      <c r="F6791" s="18" t="s">
        <v>304</v>
      </c>
      <c r="G6791" s="19">
        <v>6.1605858125999999</v>
      </c>
      <c r="H6791" s="19">
        <v>2.4931000000000001</v>
      </c>
      <c r="I6791" s="18" t="s">
        <v>79</v>
      </c>
      <c r="J6791" s="18" t="s">
        <v>80</v>
      </c>
      <c r="K6791" s="18">
        <v>16</v>
      </c>
      <c r="L6791" s="18">
        <v>60</v>
      </c>
      <c r="M6791" s="18" t="s">
        <v>71</v>
      </c>
      <c r="N6791" s="18" t="s">
        <v>76</v>
      </c>
      <c r="O6791" s="18" t="s">
        <v>75</v>
      </c>
      <c r="P6791" s="19">
        <v>2944.0144004099998</v>
      </c>
      <c r="Q6791" s="19">
        <v>268354.04457799997</v>
      </c>
      <c r="R6791" s="20">
        <v>0.70014500000000002</v>
      </c>
      <c r="S6791" s="20">
        <v>6.29983</v>
      </c>
      <c r="T6791" s="20">
        <v>0.30199999999999999</v>
      </c>
      <c r="U6791" s="20">
        <v>0.30499999999999999</v>
      </c>
      <c r="V6791" s="20">
        <f t="shared" si="212"/>
        <v>1.218380986651</v>
      </c>
      <c r="W6791" s="20">
        <f t="shared" si="213"/>
        <v>10.915743790235002</v>
      </c>
    </row>
    <row r="6792" spans="1:23" x14ac:dyDescent="0.25">
      <c r="A6792" s="18">
        <v>49979</v>
      </c>
      <c r="B6792" s="18">
        <v>49931</v>
      </c>
      <c r="C6792" s="18">
        <v>6430</v>
      </c>
      <c r="D6792" s="18">
        <v>6430</v>
      </c>
      <c r="E6792" s="18" t="s">
        <v>116</v>
      </c>
      <c r="F6792" s="18" t="s">
        <v>304</v>
      </c>
      <c r="G6792" s="19">
        <v>23.541474900299999</v>
      </c>
      <c r="H6792" s="19">
        <v>9.5268999999999995</v>
      </c>
      <c r="I6792" s="18" t="s">
        <v>79</v>
      </c>
      <c r="J6792" s="18" t="s">
        <v>80</v>
      </c>
      <c r="K6792" s="18">
        <v>16</v>
      </c>
      <c r="L6792" s="18">
        <v>60</v>
      </c>
      <c r="M6792" s="18" t="s">
        <v>71</v>
      </c>
      <c r="N6792" s="18" t="s">
        <v>76</v>
      </c>
      <c r="O6792" s="18" t="s">
        <v>75</v>
      </c>
      <c r="P6792" s="19">
        <v>4597.6849703600001</v>
      </c>
      <c r="Q6792" s="19">
        <v>1025462.54479</v>
      </c>
      <c r="R6792" s="20">
        <v>0.70014500000000002</v>
      </c>
      <c r="S6792" s="20">
        <v>6.29983</v>
      </c>
      <c r="T6792" s="20">
        <v>0.30199999999999999</v>
      </c>
      <c r="U6792" s="20">
        <v>0.30499999999999999</v>
      </c>
      <c r="V6792" s="20">
        <f t="shared" si="212"/>
        <v>4.6558075575489992</v>
      </c>
      <c r="W6792" s="20">
        <f t="shared" si="213"/>
        <v>41.712406046765004</v>
      </c>
    </row>
    <row r="6793" spans="1:23" x14ac:dyDescent="0.25">
      <c r="A6793" s="18">
        <v>49980</v>
      </c>
      <c r="B6793" s="18">
        <v>49932</v>
      </c>
      <c r="C6793" s="18">
        <v>6430</v>
      </c>
      <c r="D6793" s="18">
        <v>6430</v>
      </c>
      <c r="E6793" s="18" t="s">
        <v>116</v>
      </c>
      <c r="F6793" s="18" t="s">
        <v>304</v>
      </c>
      <c r="G6793" s="19">
        <v>1.7161358583999999</v>
      </c>
      <c r="H6793" s="19">
        <v>0.694496</v>
      </c>
      <c r="I6793" s="18" t="s">
        <v>79</v>
      </c>
      <c r="J6793" s="18" t="s">
        <v>80</v>
      </c>
      <c r="K6793" s="18">
        <v>16</v>
      </c>
      <c r="L6793" s="18">
        <v>60</v>
      </c>
      <c r="M6793" s="18" t="s">
        <v>71</v>
      </c>
      <c r="N6793" s="18" t="s">
        <v>76</v>
      </c>
      <c r="O6793" s="18" t="s">
        <v>75</v>
      </c>
      <c r="P6793" s="19">
        <v>1054.58377002</v>
      </c>
      <c r="Q6793" s="19">
        <v>74754.578972300005</v>
      </c>
      <c r="R6793" s="20">
        <v>0.70014500000000002</v>
      </c>
      <c r="S6793" s="20">
        <v>6.29983</v>
      </c>
      <c r="T6793" s="20">
        <v>0.30199999999999999</v>
      </c>
      <c r="U6793" s="20">
        <v>0.30499999999999999</v>
      </c>
      <c r="V6793" s="20">
        <f t="shared" si="212"/>
        <v>0.33940103554015999</v>
      </c>
      <c r="W6793" s="20">
        <f t="shared" si="213"/>
        <v>3.0407686812976</v>
      </c>
    </row>
    <row r="6794" spans="1:23" x14ac:dyDescent="0.25">
      <c r="A6794" s="18">
        <v>49981</v>
      </c>
      <c r="B6794" s="18">
        <v>49933</v>
      </c>
      <c r="C6794" s="18">
        <v>6430</v>
      </c>
      <c r="D6794" s="18">
        <v>6430</v>
      </c>
      <c r="E6794" s="18" t="s">
        <v>116</v>
      </c>
      <c r="F6794" s="18" t="s">
        <v>304</v>
      </c>
      <c r="G6794" s="19">
        <v>23.2748944989</v>
      </c>
      <c r="H6794" s="19">
        <v>9.4190199999999997</v>
      </c>
      <c r="I6794" s="18" t="s">
        <v>79</v>
      </c>
      <c r="J6794" s="18" t="s">
        <v>80</v>
      </c>
      <c r="K6794" s="18">
        <v>16</v>
      </c>
      <c r="L6794" s="18">
        <v>60</v>
      </c>
      <c r="M6794" s="18" t="s">
        <v>71</v>
      </c>
      <c r="N6794" s="18" t="s">
        <v>76</v>
      </c>
      <c r="O6794" s="18" t="s">
        <v>75</v>
      </c>
      <c r="P6794" s="19">
        <v>6689.5825493499997</v>
      </c>
      <c r="Q6794" s="19">
        <v>1013850.34896</v>
      </c>
      <c r="R6794" s="20">
        <v>0.70014500000000002</v>
      </c>
      <c r="S6794" s="20">
        <v>6.29983</v>
      </c>
      <c r="T6794" s="20">
        <v>0.30199999999999999</v>
      </c>
      <c r="U6794" s="20">
        <v>0.30499999999999999</v>
      </c>
      <c r="V6794" s="20">
        <f t="shared" si="212"/>
        <v>4.6030864710141994</v>
      </c>
      <c r="W6794" s="20">
        <f t="shared" si="213"/>
        <v>41.240066212787006</v>
      </c>
    </row>
    <row r="6795" spans="1:23" x14ac:dyDescent="0.25">
      <c r="A6795" s="18">
        <v>49982</v>
      </c>
      <c r="B6795" s="18">
        <v>49934</v>
      </c>
      <c r="C6795" s="18">
        <v>6430</v>
      </c>
      <c r="D6795" s="18">
        <v>6430</v>
      </c>
      <c r="E6795" s="18" t="s">
        <v>116</v>
      </c>
      <c r="F6795" s="18" t="s">
        <v>304</v>
      </c>
      <c r="G6795" s="19">
        <v>2.7601981038400001</v>
      </c>
      <c r="H6795" s="19">
        <v>1.1170100000000001</v>
      </c>
      <c r="I6795" s="18" t="s">
        <v>79</v>
      </c>
      <c r="J6795" s="18" t="s">
        <v>80</v>
      </c>
      <c r="K6795" s="18">
        <v>16</v>
      </c>
      <c r="L6795" s="18">
        <v>60</v>
      </c>
      <c r="M6795" s="18" t="s">
        <v>71</v>
      </c>
      <c r="N6795" s="18" t="s">
        <v>76</v>
      </c>
      <c r="O6795" s="18" t="s">
        <v>75</v>
      </c>
      <c r="P6795" s="19">
        <v>1305.2424460699999</v>
      </c>
      <c r="Q6795" s="19">
        <v>120233.748467</v>
      </c>
      <c r="R6795" s="20">
        <v>0.70014500000000002</v>
      </c>
      <c r="S6795" s="20">
        <v>6.29983</v>
      </c>
      <c r="T6795" s="20">
        <v>0.30199999999999999</v>
      </c>
      <c r="U6795" s="20">
        <v>0.30499999999999999</v>
      </c>
      <c r="V6795" s="20">
        <f t="shared" si="212"/>
        <v>0.54588413858209994</v>
      </c>
      <c r="W6795" s="20">
        <f t="shared" si="213"/>
        <v>4.8906963102685008</v>
      </c>
    </row>
    <row r="6796" spans="1:23" x14ac:dyDescent="0.25">
      <c r="A6796" s="18">
        <v>49983</v>
      </c>
      <c r="B6796" s="18">
        <v>49935</v>
      </c>
      <c r="C6796" s="18">
        <v>6430</v>
      </c>
      <c r="D6796" s="18">
        <v>6430</v>
      </c>
      <c r="E6796" s="18" t="s">
        <v>116</v>
      </c>
      <c r="F6796" s="18" t="s">
        <v>304</v>
      </c>
      <c r="G6796" s="19">
        <v>40.717199278000002</v>
      </c>
      <c r="H6796" s="19">
        <v>16.477699999999999</v>
      </c>
      <c r="I6796" s="18" t="s">
        <v>79</v>
      </c>
      <c r="J6796" s="18" t="s">
        <v>80</v>
      </c>
      <c r="K6796" s="18">
        <v>16</v>
      </c>
      <c r="L6796" s="18">
        <v>60</v>
      </c>
      <c r="M6796" s="18" t="s">
        <v>71</v>
      </c>
      <c r="N6796" s="18" t="s">
        <v>76</v>
      </c>
      <c r="O6796" s="18" t="s">
        <v>75</v>
      </c>
      <c r="P6796" s="19">
        <v>7378.9676009799996</v>
      </c>
      <c r="Q6796" s="19">
        <v>1773634.1059999999</v>
      </c>
      <c r="R6796" s="20">
        <v>0.70014500000000002</v>
      </c>
      <c r="S6796" s="20">
        <v>6.29983</v>
      </c>
      <c r="T6796" s="20">
        <v>0.30199999999999999</v>
      </c>
      <c r="U6796" s="20">
        <v>0.30499999999999999</v>
      </c>
      <c r="V6796" s="20">
        <f t="shared" si="212"/>
        <v>8.0526719280170003</v>
      </c>
      <c r="W6796" s="20">
        <f t="shared" si="213"/>
        <v>72.145662609745003</v>
      </c>
    </row>
    <row r="6797" spans="1:23" x14ac:dyDescent="0.25">
      <c r="A6797" s="18">
        <v>49984</v>
      </c>
      <c r="B6797" s="18">
        <v>49936</v>
      </c>
      <c r="C6797" s="18">
        <v>6430</v>
      </c>
      <c r="D6797" s="18">
        <v>6430</v>
      </c>
      <c r="E6797" s="18" t="s">
        <v>116</v>
      </c>
      <c r="F6797" s="18" t="s">
        <v>304</v>
      </c>
      <c r="G6797" s="19">
        <v>21.642339038999999</v>
      </c>
      <c r="H6797" s="19">
        <v>8.7583400000000005</v>
      </c>
      <c r="I6797" s="18" t="s">
        <v>79</v>
      </c>
      <c r="J6797" s="18" t="s">
        <v>80</v>
      </c>
      <c r="K6797" s="18">
        <v>16</v>
      </c>
      <c r="L6797" s="18">
        <v>60</v>
      </c>
      <c r="M6797" s="18" t="s">
        <v>71</v>
      </c>
      <c r="N6797" s="18" t="s">
        <v>76</v>
      </c>
      <c r="O6797" s="18" t="s">
        <v>75</v>
      </c>
      <c r="P6797" s="19">
        <v>5931.8629436800002</v>
      </c>
      <c r="Q6797" s="19">
        <v>942736.517582</v>
      </c>
      <c r="R6797" s="20">
        <v>0.70014500000000002</v>
      </c>
      <c r="S6797" s="20">
        <v>6.29983</v>
      </c>
      <c r="T6797" s="20">
        <v>0.30199999999999999</v>
      </c>
      <c r="U6797" s="20">
        <v>0.30499999999999999</v>
      </c>
      <c r="V6797" s="20">
        <f t="shared" si="212"/>
        <v>4.2802113555914003</v>
      </c>
      <c r="W6797" s="20">
        <f t="shared" si="213"/>
        <v>38.347356892129007</v>
      </c>
    </row>
    <row r="6798" spans="1:23" x14ac:dyDescent="0.25">
      <c r="A6798" s="18">
        <v>49985</v>
      </c>
      <c r="B6798" s="18">
        <v>49937</v>
      </c>
      <c r="C6798" s="18">
        <v>6430</v>
      </c>
      <c r="D6798" s="18">
        <v>6430</v>
      </c>
      <c r="E6798" s="18" t="s">
        <v>116</v>
      </c>
      <c r="F6798" s="18" t="s">
        <v>304</v>
      </c>
      <c r="G6798" s="19">
        <v>2.4648606217300002</v>
      </c>
      <c r="H6798" s="19">
        <v>0.99749399999999999</v>
      </c>
      <c r="I6798" s="18" t="s">
        <v>79</v>
      </c>
      <c r="J6798" s="18" t="s">
        <v>80</v>
      </c>
      <c r="K6798" s="18">
        <v>16</v>
      </c>
      <c r="L6798" s="18">
        <v>60</v>
      </c>
      <c r="M6798" s="18" t="s">
        <v>71</v>
      </c>
      <c r="N6798" s="18" t="s">
        <v>76</v>
      </c>
      <c r="O6798" s="18" t="s">
        <v>75</v>
      </c>
      <c r="P6798" s="19">
        <v>1171.36784689</v>
      </c>
      <c r="Q6798" s="19">
        <v>107368.899206</v>
      </c>
      <c r="R6798" s="20">
        <v>0.70014500000000002</v>
      </c>
      <c r="S6798" s="20">
        <v>6.29983</v>
      </c>
      <c r="T6798" s="20">
        <v>0.30199999999999999</v>
      </c>
      <c r="U6798" s="20">
        <v>0.30499999999999999</v>
      </c>
      <c r="V6798" s="20">
        <f t="shared" si="212"/>
        <v>0.48747652476773995</v>
      </c>
      <c r="W6798" s="20">
        <f t="shared" si="213"/>
        <v>4.3674096250839005</v>
      </c>
    </row>
    <row r="6799" spans="1:23" x14ac:dyDescent="0.25">
      <c r="A6799" s="18">
        <v>49986</v>
      </c>
      <c r="B6799" s="18">
        <v>49938</v>
      </c>
      <c r="C6799" s="18">
        <v>6430</v>
      </c>
      <c r="D6799" s="18">
        <v>6430</v>
      </c>
      <c r="E6799" s="18" t="s">
        <v>116</v>
      </c>
      <c r="F6799" s="18" t="s">
        <v>304</v>
      </c>
      <c r="G6799" s="19">
        <v>7.87447138952</v>
      </c>
      <c r="H6799" s="19">
        <v>3.18669</v>
      </c>
      <c r="I6799" s="18" t="s">
        <v>79</v>
      </c>
      <c r="J6799" s="18" t="s">
        <v>80</v>
      </c>
      <c r="K6799" s="18">
        <v>16</v>
      </c>
      <c r="L6799" s="18">
        <v>60</v>
      </c>
      <c r="M6799" s="18" t="s">
        <v>71</v>
      </c>
      <c r="N6799" s="18" t="s">
        <v>76</v>
      </c>
      <c r="O6799" s="18" t="s">
        <v>75</v>
      </c>
      <c r="P6799" s="19">
        <v>2429.93319905</v>
      </c>
      <c r="Q6799" s="19">
        <v>343010.60168099997</v>
      </c>
      <c r="R6799" s="20">
        <v>0.70014500000000002</v>
      </c>
      <c r="S6799" s="20">
        <v>6.29983</v>
      </c>
      <c r="T6799" s="20">
        <v>0.30199999999999999</v>
      </c>
      <c r="U6799" s="20">
        <v>0.30499999999999999</v>
      </c>
      <c r="V6799" s="20">
        <f t="shared" si="212"/>
        <v>1.5573392588949</v>
      </c>
      <c r="W6799" s="20">
        <f t="shared" si="213"/>
        <v>13.952545657576502</v>
      </c>
    </row>
    <row r="6800" spans="1:23" x14ac:dyDescent="0.25">
      <c r="A6800" s="18">
        <v>49987</v>
      </c>
      <c r="B6800" s="18">
        <v>49939</v>
      </c>
      <c r="C6800" s="18">
        <v>6430</v>
      </c>
      <c r="D6800" s="18">
        <v>6430</v>
      </c>
      <c r="E6800" s="18" t="s">
        <v>116</v>
      </c>
      <c r="F6800" s="18" t="s">
        <v>304</v>
      </c>
      <c r="G6800" s="19">
        <v>3.2353835229499999</v>
      </c>
      <c r="H6800" s="19">
        <v>1.30931</v>
      </c>
      <c r="I6800" s="18" t="s">
        <v>79</v>
      </c>
      <c r="J6800" s="18" t="s">
        <v>80</v>
      </c>
      <c r="K6800" s="18">
        <v>16</v>
      </c>
      <c r="L6800" s="18">
        <v>60</v>
      </c>
      <c r="M6800" s="18" t="s">
        <v>71</v>
      </c>
      <c r="N6800" s="18" t="s">
        <v>76</v>
      </c>
      <c r="O6800" s="18" t="s">
        <v>75</v>
      </c>
      <c r="P6800" s="19">
        <v>2507.4588974799999</v>
      </c>
      <c r="Q6800" s="19">
        <v>140932.74252699999</v>
      </c>
      <c r="R6800" s="20">
        <v>0.70014500000000002</v>
      </c>
      <c r="S6800" s="20">
        <v>6.29983</v>
      </c>
      <c r="T6800" s="20">
        <v>0.30199999999999999</v>
      </c>
      <c r="U6800" s="20">
        <v>0.30499999999999999</v>
      </c>
      <c r="V6800" s="20">
        <f t="shared" si="212"/>
        <v>0.63986138126509995</v>
      </c>
      <c r="W6800" s="20">
        <f t="shared" si="213"/>
        <v>5.7326591400235003</v>
      </c>
    </row>
    <row r="6801" spans="1:23" x14ac:dyDescent="0.25">
      <c r="A6801" s="18">
        <v>49988</v>
      </c>
      <c r="B6801" s="18">
        <v>49940</v>
      </c>
      <c r="C6801" s="18">
        <v>6430</v>
      </c>
      <c r="D6801" s="18">
        <v>6430</v>
      </c>
      <c r="E6801" s="18" t="s">
        <v>116</v>
      </c>
      <c r="F6801" s="18" t="s">
        <v>304</v>
      </c>
      <c r="G6801" s="19">
        <v>6.3758426379199999</v>
      </c>
      <c r="H6801" s="19">
        <v>2.5802100000000001</v>
      </c>
      <c r="I6801" s="18" t="s">
        <v>79</v>
      </c>
      <c r="J6801" s="18" t="s">
        <v>80</v>
      </c>
      <c r="K6801" s="18">
        <v>16</v>
      </c>
      <c r="L6801" s="18">
        <v>60</v>
      </c>
      <c r="M6801" s="18" t="s">
        <v>71</v>
      </c>
      <c r="N6801" s="18" t="s">
        <v>76</v>
      </c>
      <c r="O6801" s="18" t="s">
        <v>75</v>
      </c>
      <c r="P6801" s="19">
        <v>2816.2691109500001</v>
      </c>
      <c r="Q6801" s="19">
        <v>277730.59438199998</v>
      </c>
      <c r="R6801" s="20">
        <v>0.70014500000000002</v>
      </c>
      <c r="S6801" s="20">
        <v>6.29983</v>
      </c>
      <c r="T6801" s="20">
        <v>0.30199999999999999</v>
      </c>
      <c r="U6801" s="20">
        <v>0.30499999999999999</v>
      </c>
      <c r="V6801" s="20">
        <f t="shared" si="212"/>
        <v>1.2609517490541</v>
      </c>
      <c r="W6801" s="20">
        <f t="shared" si="213"/>
        <v>11.297144633188502</v>
      </c>
    </row>
    <row r="6802" spans="1:23" x14ac:dyDescent="0.25">
      <c r="A6802" s="18">
        <v>49989</v>
      </c>
      <c r="B6802" s="18">
        <v>49941</v>
      </c>
      <c r="C6802" s="18">
        <v>6430</v>
      </c>
      <c r="D6802" s="18">
        <v>6430</v>
      </c>
      <c r="E6802" s="18" t="s">
        <v>116</v>
      </c>
      <c r="F6802" s="18" t="s">
        <v>304</v>
      </c>
      <c r="G6802" s="19">
        <v>3.1128490644400002</v>
      </c>
      <c r="H6802" s="19">
        <v>1.25973</v>
      </c>
      <c r="I6802" s="18" t="s">
        <v>79</v>
      </c>
      <c r="J6802" s="18" t="s">
        <v>80</v>
      </c>
      <c r="K6802" s="18">
        <v>16</v>
      </c>
      <c r="L6802" s="18">
        <v>60</v>
      </c>
      <c r="M6802" s="18" t="s">
        <v>71</v>
      </c>
      <c r="N6802" s="18" t="s">
        <v>76</v>
      </c>
      <c r="O6802" s="18" t="s">
        <v>75</v>
      </c>
      <c r="P6802" s="19">
        <v>1355.4667805900001</v>
      </c>
      <c r="Q6802" s="19">
        <v>135595.16286499999</v>
      </c>
      <c r="R6802" s="20">
        <v>0.70014500000000002</v>
      </c>
      <c r="S6802" s="20">
        <v>6.29983</v>
      </c>
      <c r="T6802" s="20">
        <v>0.30199999999999999</v>
      </c>
      <c r="U6802" s="20">
        <v>0.30499999999999999</v>
      </c>
      <c r="V6802" s="20">
        <f t="shared" si="212"/>
        <v>0.61563157527330004</v>
      </c>
      <c r="W6802" s="20">
        <f t="shared" si="213"/>
        <v>5.5155789679005007</v>
      </c>
    </row>
    <row r="6803" spans="1:23" x14ac:dyDescent="0.25">
      <c r="A6803" s="18">
        <v>49990</v>
      </c>
      <c r="B6803" s="18">
        <v>49942</v>
      </c>
      <c r="C6803" s="18">
        <v>6430</v>
      </c>
      <c r="D6803" s="18">
        <v>6430</v>
      </c>
      <c r="E6803" s="18" t="s">
        <v>116</v>
      </c>
      <c r="F6803" s="18" t="s">
        <v>304</v>
      </c>
      <c r="G6803" s="19">
        <v>5.0329905770599996</v>
      </c>
      <c r="H6803" s="19">
        <v>2.0367799999999998</v>
      </c>
      <c r="I6803" s="18" t="s">
        <v>79</v>
      </c>
      <c r="J6803" s="18" t="s">
        <v>80</v>
      </c>
      <c r="K6803" s="18">
        <v>16</v>
      </c>
      <c r="L6803" s="18">
        <v>60</v>
      </c>
      <c r="M6803" s="18" t="s">
        <v>71</v>
      </c>
      <c r="N6803" s="18" t="s">
        <v>76</v>
      </c>
      <c r="O6803" s="18" t="s">
        <v>75</v>
      </c>
      <c r="P6803" s="19">
        <v>2040.0096849500001</v>
      </c>
      <c r="Q6803" s="19">
        <v>219236.19258900001</v>
      </c>
      <c r="R6803" s="20">
        <v>0.70014500000000002</v>
      </c>
      <c r="S6803" s="20">
        <v>6.29983</v>
      </c>
      <c r="T6803" s="20">
        <v>0.30199999999999999</v>
      </c>
      <c r="U6803" s="20">
        <v>0.30499999999999999</v>
      </c>
      <c r="V6803" s="20">
        <f t="shared" si="212"/>
        <v>0.99537685050379987</v>
      </c>
      <c r="W6803" s="20">
        <f t="shared" si="213"/>
        <v>8.9178005844429986</v>
      </c>
    </row>
    <row r="6804" spans="1:23" x14ac:dyDescent="0.25">
      <c r="A6804" s="18">
        <v>49991</v>
      </c>
      <c r="B6804" s="18">
        <v>49943</v>
      </c>
      <c r="C6804" s="18">
        <v>6430</v>
      </c>
      <c r="D6804" s="18">
        <v>6430</v>
      </c>
      <c r="E6804" s="18" t="s">
        <v>116</v>
      </c>
      <c r="F6804" s="18" t="s">
        <v>304</v>
      </c>
      <c r="G6804" s="19">
        <v>9.2169438670500003</v>
      </c>
      <c r="H6804" s="19">
        <v>3.7299600000000002</v>
      </c>
      <c r="I6804" s="18" t="s">
        <v>79</v>
      </c>
      <c r="J6804" s="18" t="s">
        <v>80</v>
      </c>
      <c r="K6804" s="18">
        <v>16</v>
      </c>
      <c r="L6804" s="18">
        <v>60</v>
      </c>
      <c r="M6804" s="18" t="s">
        <v>71</v>
      </c>
      <c r="N6804" s="18" t="s">
        <v>76</v>
      </c>
      <c r="O6804" s="18" t="s">
        <v>75</v>
      </c>
      <c r="P6804" s="19">
        <v>3932.7671576299999</v>
      </c>
      <c r="Q6804" s="19">
        <v>401488.46889100003</v>
      </c>
      <c r="R6804" s="20">
        <v>0.70014500000000002</v>
      </c>
      <c r="S6804" s="20">
        <v>6.29983</v>
      </c>
      <c r="T6804" s="20">
        <v>0.30199999999999999</v>
      </c>
      <c r="U6804" s="20">
        <v>0.30499999999999999</v>
      </c>
      <c r="V6804" s="20">
        <f t="shared" si="212"/>
        <v>1.8228359652515997</v>
      </c>
      <c r="W6804" s="20">
        <f t="shared" si="213"/>
        <v>16.331189165226</v>
      </c>
    </row>
    <row r="6805" spans="1:23" x14ac:dyDescent="0.25">
      <c r="A6805" s="18">
        <v>49992</v>
      </c>
      <c r="B6805" s="18">
        <v>49944</v>
      </c>
      <c r="C6805" s="18">
        <v>6430</v>
      </c>
      <c r="D6805" s="18">
        <v>6430</v>
      </c>
      <c r="E6805" s="18" t="s">
        <v>116</v>
      </c>
      <c r="F6805" s="18" t="s">
        <v>304</v>
      </c>
      <c r="G6805" s="19">
        <v>3.00065927103</v>
      </c>
      <c r="H6805" s="19">
        <v>1.2143200000000001</v>
      </c>
      <c r="I6805" s="18" t="s">
        <v>79</v>
      </c>
      <c r="J6805" s="18" t="s">
        <v>80</v>
      </c>
      <c r="K6805" s="18">
        <v>16</v>
      </c>
      <c r="L6805" s="18">
        <v>60</v>
      </c>
      <c r="M6805" s="18" t="s">
        <v>71</v>
      </c>
      <c r="N6805" s="18" t="s">
        <v>76</v>
      </c>
      <c r="O6805" s="18" t="s">
        <v>75</v>
      </c>
      <c r="P6805" s="19">
        <v>1381.57666204</v>
      </c>
      <c r="Q6805" s="19">
        <v>130708.195012</v>
      </c>
      <c r="R6805" s="20">
        <v>0.70014500000000002</v>
      </c>
      <c r="S6805" s="20">
        <v>6.29983</v>
      </c>
      <c r="T6805" s="20">
        <v>0.30199999999999999</v>
      </c>
      <c r="U6805" s="20">
        <v>0.30499999999999999</v>
      </c>
      <c r="V6805" s="20">
        <f t="shared" si="212"/>
        <v>0.59343965332720006</v>
      </c>
      <c r="W6805" s="20">
        <f t="shared" si="213"/>
        <v>5.3167566480920012</v>
      </c>
    </row>
    <row r="6806" spans="1:23" x14ac:dyDescent="0.25">
      <c r="A6806" s="18">
        <v>49993</v>
      </c>
      <c r="B6806" s="18">
        <v>49945</v>
      </c>
      <c r="C6806" s="18">
        <v>6430</v>
      </c>
      <c r="D6806" s="18">
        <v>6430</v>
      </c>
      <c r="E6806" s="18" t="s">
        <v>116</v>
      </c>
      <c r="F6806" s="18" t="s">
        <v>304</v>
      </c>
      <c r="G6806" s="19">
        <v>6.8807811392599998</v>
      </c>
      <c r="H6806" s="19">
        <v>2.7845499999999999</v>
      </c>
      <c r="I6806" s="18" t="s">
        <v>79</v>
      </c>
      <c r="J6806" s="18" t="s">
        <v>80</v>
      </c>
      <c r="K6806" s="18">
        <v>16</v>
      </c>
      <c r="L6806" s="18">
        <v>60</v>
      </c>
      <c r="M6806" s="18" t="s">
        <v>71</v>
      </c>
      <c r="N6806" s="18" t="s">
        <v>76</v>
      </c>
      <c r="O6806" s="18" t="s">
        <v>75</v>
      </c>
      <c r="P6806" s="19">
        <v>2596.2796847200002</v>
      </c>
      <c r="Q6806" s="19">
        <v>299725.62752099999</v>
      </c>
      <c r="R6806" s="20">
        <v>0.70014500000000002</v>
      </c>
      <c r="S6806" s="20">
        <v>6.29983</v>
      </c>
      <c r="T6806" s="20">
        <v>0.30199999999999999</v>
      </c>
      <c r="U6806" s="20">
        <v>0.30499999999999999</v>
      </c>
      <c r="V6806" s="20">
        <f t="shared" si="212"/>
        <v>1.3608129543054999</v>
      </c>
      <c r="W6806" s="20">
        <f t="shared" si="213"/>
        <v>12.191823180417501</v>
      </c>
    </row>
    <row r="6807" spans="1:23" x14ac:dyDescent="0.25">
      <c r="A6807" s="18">
        <v>49994</v>
      </c>
      <c r="B6807" s="18">
        <v>49946</v>
      </c>
      <c r="C6807" s="18">
        <v>6430</v>
      </c>
      <c r="D6807" s="18">
        <v>6430</v>
      </c>
      <c r="E6807" s="18" t="s">
        <v>116</v>
      </c>
      <c r="F6807" s="18" t="s">
        <v>304</v>
      </c>
      <c r="G6807" s="19">
        <v>1.64954322836</v>
      </c>
      <c r="H6807" s="19">
        <v>0.66754599999999997</v>
      </c>
      <c r="I6807" s="18" t="s">
        <v>79</v>
      </c>
      <c r="J6807" s="18" t="s">
        <v>80</v>
      </c>
      <c r="K6807" s="18">
        <v>16</v>
      </c>
      <c r="L6807" s="18">
        <v>60</v>
      </c>
      <c r="M6807" s="18" t="s">
        <v>71</v>
      </c>
      <c r="N6807" s="18" t="s">
        <v>76</v>
      </c>
      <c r="O6807" s="18" t="s">
        <v>75</v>
      </c>
      <c r="P6807" s="19">
        <v>989.16846322000004</v>
      </c>
      <c r="Q6807" s="19">
        <v>71853.815611400001</v>
      </c>
      <c r="R6807" s="20">
        <v>0.70014500000000002</v>
      </c>
      <c r="S6807" s="20">
        <v>6.29983</v>
      </c>
      <c r="T6807" s="20">
        <v>0.30199999999999999</v>
      </c>
      <c r="U6807" s="20">
        <v>0.30499999999999999</v>
      </c>
      <c r="V6807" s="20">
        <f t="shared" si="212"/>
        <v>0.32623053793065998</v>
      </c>
      <c r="W6807" s="20">
        <f t="shared" si="213"/>
        <v>2.9227712904401</v>
      </c>
    </row>
    <row r="6808" spans="1:23" x14ac:dyDescent="0.25">
      <c r="A6808" s="18">
        <v>49995</v>
      </c>
      <c r="B6808" s="18">
        <v>49947</v>
      </c>
      <c r="C6808" s="18">
        <v>6430</v>
      </c>
      <c r="D6808" s="18">
        <v>6430</v>
      </c>
      <c r="E6808" s="18" t="s">
        <v>116</v>
      </c>
      <c r="F6808" s="18" t="s">
        <v>304</v>
      </c>
      <c r="G6808" s="19">
        <v>2.5666415570000001</v>
      </c>
      <c r="H6808" s="19">
        <v>1.03868</v>
      </c>
      <c r="I6808" s="18" t="s">
        <v>79</v>
      </c>
      <c r="J6808" s="18" t="s">
        <v>80</v>
      </c>
      <c r="K6808" s="18">
        <v>16</v>
      </c>
      <c r="L6808" s="18">
        <v>60</v>
      </c>
      <c r="M6808" s="18" t="s">
        <v>71</v>
      </c>
      <c r="N6808" s="18" t="s">
        <v>76</v>
      </c>
      <c r="O6808" s="18" t="s">
        <v>75</v>
      </c>
      <c r="P6808" s="19">
        <v>1271.43018385</v>
      </c>
      <c r="Q6808" s="19">
        <v>111802.45901200001</v>
      </c>
      <c r="R6808" s="20">
        <v>0.70014500000000002</v>
      </c>
      <c r="S6808" s="20">
        <v>6.29983</v>
      </c>
      <c r="T6808" s="20">
        <v>0.30199999999999999</v>
      </c>
      <c r="U6808" s="20">
        <v>0.30499999999999999</v>
      </c>
      <c r="V6808" s="20">
        <f t="shared" si="212"/>
        <v>0.50760417280280001</v>
      </c>
      <c r="W6808" s="20">
        <f t="shared" si="213"/>
        <v>4.5477376599580008</v>
      </c>
    </row>
    <row r="6809" spans="1:23" x14ac:dyDescent="0.25">
      <c r="A6809" s="18">
        <v>49996</v>
      </c>
      <c r="B6809" s="18">
        <v>49948</v>
      </c>
      <c r="C6809" s="18">
        <v>6430</v>
      </c>
      <c r="D6809" s="18">
        <v>6430</v>
      </c>
      <c r="E6809" s="18" t="s">
        <v>116</v>
      </c>
      <c r="F6809" s="18" t="s">
        <v>304</v>
      </c>
      <c r="G6809" s="19">
        <v>3.0881830796999998</v>
      </c>
      <c r="H6809" s="19">
        <v>1.2497400000000001</v>
      </c>
      <c r="I6809" s="18" t="s">
        <v>79</v>
      </c>
      <c r="J6809" s="18" t="s">
        <v>80</v>
      </c>
      <c r="K6809" s="18">
        <v>16</v>
      </c>
      <c r="L6809" s="18">
        <v>60</v>
      </c>
      <c r="M6809" s="18" t="s">
        <v>71</v>
      </c>
      <c r="N6809" s="18" t="s">
        <v>76</v>
      </c>
      <c r="O6809" s="18" t="s">
        <v>75</v>
      </c>
      <c r="P6809" s="19">
        <v>1514.73243222</v>
      </c>
      <c r="Q6809" s="19">
        <v>134520.71686700001</v>
      </c>
      <c r="R6809" s="20">
        <v>0.70014500000000002</v>
      </c>
      <c r="S6809" s="20">
        <v>6.29983</v>
      </c>
      <c r="T6809" s="20">
        <v>0.30199999999999999</v>
      </c>
      <c r="U6809" s="20">
        <v>0.30499999999999999</v>
      </c>
      <c r="V6809" s="20">
        <f t="shared" si="212"/>
        <v>0.61074945018540006</v>
      </c>
      <c r="W6809" s="20">
        <f t="shared" si="213"/>
        <v>5.4718389332190007</v>
      </c>
    </row>
    <row r="6810" spans="1:23" x14ac:dyDescent="0.25">
      <c r="A6810" s="18">
        <v>49997</v>
      </c>
      <c r="B6810" s="18">
        <v>49949</v>
      </c>
      <c r="C6810" s="18">
        <v>6430</v>
      </c>
      <c r="D6810" s="18">
        <v>6430</v>
      </c>
      <c r="E6810" s="18" t="s">
        <v>116</v>
      </c>
      <c r="F6810" s="18" t="s">
        <v>304</v>
      </c>
      <c r="G6810" s="19">
        <v>20.391874576599999</v>
      </c>
      <c r="H6810" s="19">
        <v>8.2523</v>
      </c>
      <c r="I6810" s="18" t="s">
        <v>79</v>
      </c>
      <c r="J6810" s="18" t="s">
        <v>80</v>
      </c>
      <c r="K6810" s="18">
        <v>16</v>
      </c>
      <c r="L6810" s="18">
        <v>60</v>
      </c>
      <c r="M6810" s="18" t="s">
        <v>71</v>
      </c>
      <c r="N6810" s="18" t="s">
        <v>76</v>
      </c>
      <c r="O6810" s="18" t="s">
        <v>75</v>
      </c>
      <c r="P6810" s="19">
        <v>4008.9297840300001</v>
      </c>
      <c r="Q6810" s="19">
        <v>888266.50347999996</v>
      </c>
      <c r="R6810" s="20">
        <v>0.70014500000000002</v>
      </c>
      <c r="S6810" s="20">
        <v>6.29983</v>
      </c>
      <c r="T6810" s="20">
        <v>0.30199999999999999</v>
      </c>
      <c r="U6810" s="20">
        <v>0.30499999999999999</v>
      </c>
      <c r="V6810" s="20">
        <f t="shared" si="212"/>
        <v>4.032908995283</v>
      </c>
      <c r="W6810" s="20">
        <f t="shared" si="213"/>
        <v>36.131720540755005</v>
      </c>
    </row>
    <row r="6811" spans="1:23" x14ac:dyDescent="0.25">
      <c r="A6811" s="18">
        <v>49998</v>
      </c>
      <c r="B6811" s="18">
        <v>49950</v>
      </c>
      <c r="C6811" s="18">
        <v>6430</v>
      </c>
      <c r="D6811" s="18">
        <v>6430</v>
      </c>
      <c r="E6811" s="18" t="s">
        <v>116</v>
      </c>
      <c r="F6811" s="18" t="s">
        <v>304</v>
      </c>
      <c r="G6811" s="19">
        <v>2.0634782244799998</v>
      </c>
      <c r="H6811" s="19">
        <v>0.83506000000000002</v>
      </c>
      <c r="I6811" s="18" t="s">
        <v>79</v>
      </c>
      <c r="J6811" s="18" t="s">
        <v>80</v>
      </c>
      <c r="K6811" s="18">
        <v>16</v>
      </c>
      <c r="L6811" s="18">
        <v>60</v>
      </c>
      <c r="M6811" s="18" t="s">
        <v>71</v>
      </c>
      <c r="N6811" s="18" t="s">
        <v>76</v>
      </c>
      <c r="O6811" s="18" t="s">
        <v>75</v>
      </c>
      <c r="P6811" s="19">
        <v>1388.0953030799999</v>
      </c>
      <c r="Q6811" s="19">
        <v>89884.751918299997</v>
      </c>
      <c r="R6811" s="20">
        <v>0.70014500000000002</v>
      </c>
      <c r="S6811" s="20">
        <v>6.29983</v>
      </c>
      <c r="T6811" s="20">
        <v>0.30199999999999999</v>
      </c>
      <c r="U6811" s="20">
        <v>0.30499999999999999</v>
      </c>
      <c r="V6811" s="20">
        <f t="shared" si="212"/>
        <v>0.40809483242260003</v>
      </c>
      <c r="W6811" s="20">
        <f t="shared" si="213"/>
        <v>3.6562115476610004</v>
      </c>
    </row>
    <row r="6812" spans="1:23" x14ac:dyDescent="0.25">
      <c r="A6812" s="18">
        <v>49999</v>
      </c>
      <c r="B6812" s="18">
        <v>49951</v>
      </c>
      <c r="C6812" s="18">
        <v>6430</v>
      </c>
      <c r="D6812" s="18">
        <v>6430</v>
      </c>
      <c r="E6812" s="18" t="s">
        <v>116</v>
      </c>
      <c r="F6812" s="18" t="s">
        <v>304</v>
      </c>
      <c r="G6812" s="19">
        <v>3.0760995840400001</v>
      </c>
      <c r="H6812" s="19">
        <v>1.24485</v>
      </c>
      <c r="I6812" s="18" t="s">
        <v>79</v>
      </c>
      <c r="J6812" s="18" t="s">
        <v>80</v>
      </c>
      <c r="K6812" s="18">
        <v>16</v>
      </c>
      <c r="L6812" s="18">
        <v>60</v>
      </c>
      <c r="M6812" s="18" t="s">
        <v>71</v>
      </c>
      <c r="N6812" s="18" t="s">
        <v>76</v>
      </c>
      <c r="O6812" s="18" t="s">
        <v>75</v>
      </c>
      <c r="P6812" s="19">
        <v>1375.05570485</v>
      </c>
      <c r="Q6812" s="19">
        <v>133994.361901</v>
      </c>
      <c r="R6812" s="20">
        <v>0.70014500000000002</v>
      </c>
      <c r="S6812" s="20">
        <v>6.29983</v>
      </c>
      <c r="T6812" s="20">
        <v>0.30199999999999999</v>
      </c>
      <c r="U6812" s="20">
        <v>0.30499999999999999</v>
      </c>
      <c r="V6812" s="20">
        <f t="shared" si="212"/>
        <v>0.60835970126849992</v>
      </c>
      <c r="W6812" s="20">
        <f t="shared" si="213"/>
        <v>5.4504286459725009</v>
      </c>
    </row>
    <row r="6813" spans="1:23" x14ac:dyDescent="0.25">
      <c r="A6813" s="18">
        <v>50000</v>
      </c>
      <c r="B6813" s="18">
        <v>49952</v>
      </c>
      <c r="C6813" s="18">
        <v>6430</v>
      </c>
      <c r="D6813" s="18">
        <v>6430</v>
      </c>
      <c r="E6813" s="18" t="s">
        <v>116</v>
      </c>
      <c r="F6813" s="18" t="s">
        <v>304</v>
      </c>
      <c r="G6813" s="19">
        <v>2.3937868683299999</v>
      </c>
      <c r="H6813" s="19">
        <v>0.96873100000000001</v>
      </c>
      <c r="I6813" s="18" t="s">
        <v>79</v>
      </c>
      <c r="J6813" s="18" t="s">
        <v>80</v>
      </c>
      <c r="K6813" s="18">
        <v>16</v>
      </c>
      <c r="L6813" s="18">
        <v>60</v>
      </c>
      <c r="M6813" s="18" t="s">
        <v>71</v>
      </c>
      <c r="N6813" s="18" t="s">
        <v>76</v>
      </c>
      <c r="O6813" s="18" t="s">
        <v>75</v>
      </c>
      <c r="P6813" s="19">
        <v>1232.7330346399999</v>
      </c>
      <c r="Q6813" s="19">
        <v>104272.938891</v>
      </c>
      <c r="R6813" s="20">
        <v>0.70014500000000002</v>
      </c>
      <c r="S6813" s="20">
        <v>6.29983</v>
      </c>
      <c r="T6813" s="20">
        <v>0.30199999999999999</v>
      </c>
      <c r="U6813" s="20">
        <v>0.30499999999999999</v>
      </c>
      <c r="V6813" s="20">
        <f t="shared" si="212"/>
        <v>0.47342001186450999</v>
      </c>
      <c r="W6813" s="20">
        <f t="shared" si="213"/>
        <v>4.2414742279323505</v>
      </c>
    </row>
    <row r="6814" spans="1:23" x14ac:dyDescent="0.25">
      <c r="A6814" s="18">
        <v>50001</v>
      </c>
      <c r="B6814" s="18">
        <v>49953</v>
      </c>
      <c r="C6814" s="18">
        <v>6430</v>
      </c>
      <c r="D6814" s="18">
        <v>6430</v>
      </c>
      <c r="E6814" s="18" t="s">
        <v>116</v>
      </c>
      <c r="F6814" s="18" t="s">
        <v>304</v>
      </c>
      <c r="G6814" s="19">
        <v>1.61797717155</v>
      </c>
      <c r="H6814" s="19">
        <v>0.65477200000000002</v>
      </c>
      <c r="I6814" s="18" t="s">
        <v>79</v>
      </c>
      <c r="J6814" s="18" t="s">
        <v>80</v>
      </c>
      <c r="K6814" s="18">
        <v>16</v>
      </c>
      <c r="L6814" s="18">
        <v>60</v>
      </c>
      <c r="M6814" s="18" t="s">
        <v>71</v>
      </c>
      <c r="N6814" s="18" t="s">
        <v>76</v>
      </c>
      <c r="O6814" s="18" t="s">
        <v>75</v>
      </c>
      <c r="P6814" s="19">
        <v>957.30156172500006</v>
      </c>
      <c r="Q6814" s="19">
        <v>70478.8036766</v>
      </c>
      <c r="R6814" s="20">
        <v>0.70014500000000002</v>
      </c>
      <c r="S6814" s="20">
        <v>6.29983</v>
      </c>
      <c r="T6814" s="20">
        <v>0.30199999999999999</v>
      </c>
      <c r="U6814" s="20">
        <v>0.30499999999999999</v>
      </c>
      <c r="V6814" s="20">
        <f t="shared" si="212"/>
        <v>0.31998786867411999</v>
      </c>
      <c r="W6814" s="20">
        <f t="shared" si="213"/>
        <v>2.8668418406882004</v>
      </c>
    </row>
    <row r="6815" spans="1:23" x14ac:dyDescent="0.25">
      <c r="A6815" s="18">
        <v>50002</v>
      </c>
      <c r="B6815" s="18">
        <v>49954</v>
      </c>
      <c r="C6815" s="18">
        <v>6430</v>
      </c>
      <c r="D6815" s="18">
        <v>6430</v>
      </c>
      <c r="E6815" s="18" t="s">
        <v>116</v>
      </c>
      <c r="F6815" s="18" t="s">
        <v>304</v>
      </c>
      <c r="G6815" s="19">
        <v>5.04287633657</v>
      </c>
      <c r="H6815" s="19">
        <v>2.0407799999999998</v>
      </c>
      <c r="I6815" s="18" t="s">
        <v>79</v>
      </c>
      <c r="J6815" s="18" t="s">
        <v>80</v>
      </c>
      <c r="K6815" s="18">
        <v>16</v>
      </c>
      <c r="L6815" s="18">
        <v>60</v>
      </c>
      <c r="M6815" s="18" t="s">
        <v>71</v>
      </c>
      <c r="N6815" s="18" t="s">
        <v>76</v>
      </c>
      <c r="O6815" s="18" t="s">
        <v>75</v>
      </c>
      <c r="P6815" s="19">
        <v>2807.0849182100001</v>
      </c>
      <c r="Q6815" s="19">
        <v>219666.814552</v>
      </c>
      <c r="R6815" s="20">
        <v>0.70014500000000002</v>
      </c>
      <c r="S6815" s="20">
        <v>6.29983</v>
      </c>
      <c r="T6815" s="20">
        <v>0.30199999999999999</v>
      </c>
      <c r="U6815" s="20">
        <v>0.30499999999999999</v>
      </c>
      <c r="V6815" s="20">
        <f t="shared" si="212"/>
        <v>0.99733165534379986</v>
      </c>
      <c r="W6815" s="20">
        <f t="shared" si="213"/>
        <v>8.9353141118430006</v>
      </c>
    </row>
    <row r="6816" spans="1:23" x14ac:dyDescent="0.25">
      <c r="A6816" s="18">
        <v>50003</v>
      </c>
      <c r="B6816" s="18">
        <v>49955</v>
      </c>
      <c r="C6816" s="18">
        <v>6430</v>
      </c>
      <c r="D6816" s="18">
        <v>6430</v>
      </c>
      <c r="E6816" s="18" t="s">
        <v>116</v>
      </c>
      <c r="F6816" s="18" t="s">
        <v>304</v>
      </c>
      <c r="G6816" s="19">
        <v>7.81321297598</v>
      </c>
      <c r="H6816" s="19">
        <v>3.1619000000000002</v>
      </c>
      <c r="I6816" s="18" t="s">
        <v>79</v>
      </c>
      <c r="J6816" s="18" t="s">
        <v>80</v>
      </c>
      <c r="K6816" s="18">
        <v>16</v>
      </c>
      <c r="L6816" s="18">
        <v>60</v>
      </c>
      <c r="M6816" s="18" t="s">
        <v>71</v>
      </c>
      <c r="N6816" s="18" t="s">
        <v>76</v>
      </c>
      <c r="O6816" s="18" t="s">
        <v>75</v>
      </c>
      <c r="P6816" s="19">
        <v>3425.0545226899999</v>
      </c>
      <c r="Q6816" s="19">
        <v>340342.19585999998</v>
      </c>
      <c r="R6816" s="20">
        <v>0.70014500000000002</v>
      </c>
      <c r="S6816" s="20">
        <v>6.29983</v>
      </c>
      <c r="T6816" s="20">
        <v>0.30199999999999999</v>
      </c>
      <c r="U6816" s="20">
        <v>0.30499999999999999</v>
      </c>
      <c r="V6816" s="20">
        <f t="shared" si="212"/>
        <v>1.5452243558990002</v>
      </c>
      <c r="W6816" s="20">
        <f t="shared" si="213"/>
        <v>13.844005571515002</v>
      </c>
    </row>
    <row r="6817" spans="1:23" x14ac:dyDescent="0.25">
      <c r="A6817" s="18">
        <v>50004</v>
      </c>
      <c r="B6817" s="18">
        <v>49956</v>
      </c>
      <c r="C6817" s="18">
        <v>6430</v>
      </c>
      <c r="D6817" s="18">
        <v>6430</v>
      </c>
      <c r="E6817" s="18" t="s">
        <v>116</v>
      </c>
      <c r="F6817" s="18" t="s">
        <v>304</v>
      </c>
      <c r="G6817" s="19">
        <v>5.8689049441799996</v>
      </c>
      <c r="H6817" s="19">
        <v>2.3750599999999999</v>
      </c>
      <c r="I6817" s="18" t="s">
        <v>79</v>
      </c>
      <c r="J6817" s="18" t="s">
        <v>80</v>
      </c>
      <c r="K6817" s="18">
        <v>16</v>
      </c>
      <c r="L6817" s="18">
        <v>60</v>
      </c>
      <c r="M6817" s="18" t="s">
        <v>71</v>
      </c>
      <c r="N6817" s="18" t="s">
        <v>76</v>
      </c>
      <c r="O6817" s="18" t="s">
        <v>75</v>
      </c>
      <c r="P6817" s="19">
        <v>2705.0771662900002</v>
      </c>
      <c r="Q6817" s="19">
        <v>255648.47677099999</v>
      </c>
      <c r="R6817" s="20">
        <v>0.70014500000000002</v>
      </c>
      <c r="S6817" s="20">
        <v>6.29983</v>
      </c>
      <c r="T6817" s="20">
        <v>0.30199999999999999</v>
      </c>
      <c r="U6817" s="20">
        <v>0.30499999999999999</v>
      </c>
      <c r="V6817" s="20">
        <f t="shared" si="212"/>
        <v>1.1606946958225999</v>
      </c>
      <c r="W6817" s="20">
        <f t="shared" si="213"/>
        <v>10.398919596661001</v>
      </c>
    </row>
    <row r="6818" spans="1:23" x14ac:dyDescent="0.25">
      <c r="A6818" s="18">
        <v>50005</v>
      </c>
      <c r="B6818" s="18">
        <v>49957</v>
      </c>
      <c r="C6818" s="18">
        <v>6430</v>
      </c>
      <c r="D6818" s="18">
        <v>6430</v>
      </c>
      <c r="E6818" s="18" t="s">
        <v>116</v>
      </c>
      <c r="F6818" s="18" t="s">
        <v>304</v>
      </c>
      <c r="G6818" s="19">
        <v>8.0597333770000006</v>
      </c>
      <c r="H6818" s="19">
        <v>3.26166</v>
      </c>
      <c r="I6818" s="18" t="s">
        <v>79</v>
      </c>
      <c r="J6818" s="18" t="s">
        <v>80</v>
      </c>
      <c r="K6818" s="18">
        <v>16</v>
      </c>
      <c r="L6818" s="18">
        <v>60</v>
      </c>
      <c r="M6818" s="18" t="s">
        <v>71</v>
      </c>
      <c r="N6818" s="18" t="s">
        <v>76</v>
      </c>
      <c r="O6818" s="18" t="s">
        <v>75</v>
      </c>
      <c r="P6818" s="19">
        <v>2342.8713045</v>
      </c>
      <c r="Q6818" s="19">
        <v>351080.58157500002</v>
      </c>
      <c r="R6818" s="20">
        <v>0.70014500000000002</v>
      </c>
      <c r="S6818" s="20">
        <v>6.29983</v>
      </c>
      <c r="T6818" s="20">
        <v>0.30199999999999999</v>
      </c>
      <c r="U6818" s="20">
        <v>0.30499999999999999</v>
      </c>
      <c r="V6818" s="20">
        <f t="shared" si="212"/>
        <v>1.5939771886085998</v>
      </c>
      <c r="W6818" s="20">
        <f t="shared" si="213"/>
        <v>14.280792944871003</v>
      </c>
    </row>
    <row r="6819" spans="1:23" x14ac:dyDescent="0.25">
      <c r="A6819" s="18">
        <v>50006</v>
      </c>
      <c r="B6819" s="18">
        <v>49958</v>
      </c>
      <c r="C6819" s="18">
        <v>6430</v>
      </c>
      <c r="D6819" s="18">
        <v>6430</v>
      </c>
      <c r="E6819" s="18" t="s">
        <v>116</v>
      </c>
      <c r="F6819" s="18" t="s">
        <v>304</v>
      </c>
      <c r="G6819" s="19">
        <v>1.5228460322599999</v>
      </c>
      <c r="H6819" s="19">
        <v>0.61627399999999999</v>
      </c>
      <c r="I6819" s="18" t="s">
        <v>79</v>
      </c>
      <c r="J6819" s="18" t="s">
        <v>80</v>
      </c>
      <c r="K6819" s="18">
        <v>16</v>
      </c>
      <c r="L6819" s="18">
        <v>60</v>
      </c>
      <c r="M6819" s="18" t="s">
        <v>71</v>
      </c>
      <c r="N6819" s="18" t="s">
        <v>76</v>
      </c>
      <c r="O6819" s="18" t="s">
        <v>75</v>
      </c>
      <c r="P6819" s="19">
        <v>933.924497567</v>
      </c>
      <c r="Q6819" s="19">
        <v>66334.907824399997</v>
      </c>
      <c r="R6819" s="20">
        <v>0.70014500000000002</v>
      </c>
      <c r="S6819" s="20">
        <v>6.29983</v>
      </c>
      <c r="T6819" s="20">
        <v>0.30199999999999999</v>
      </c>
      <c r="U6819" s="20">
        <v>0.30499999999999999</v>
      </c>
      <c r="V6819" s="20">
        <f t="shared" si="212"/>
        <v>0.30117384949153997</v>
      </c>
      <c r="W6819" s="20">
        <f t="shared" si="213"/>
        <v>2.6982828962269001</v>
      </c>
    </row>
    <row r="6820" spans="1:23" x14ac:dyDescent="0.25">
      <c r="A6820" s="18">
        <v>50007</v>
      </c>
      <c r="B6820" s="18">
        <v>49959</v>
      </c>
      <c r="C6820" s="18">
        <v>6430</v>
      </c>
      <c r="D6820" s="18">
        <v>6430</v>
      </c>
      <c r="E6820" s="18" t="s">
        <v>116</v>
      </c>
      <c r="F6820" s="18" t="s">
        <v>304</v>
      </c>
      <c r="G6820" s="19">
        <v>3.0239931606499999</v>
      </c>
      <c r="H6820" s="19">
        <v>1.22377</v>
      </c>
      <c r="I6820" s="18" t="s">
        <v>79</v>
      </c>
      <c r="J6820" s="18" t="s">
        <v>80</v>
      </c>
      <c r="K6820" s="18">
        <v>16</v>
      </c>
      <c r="L6820" s="18">
        <v>60</v>
      </c>
      <c r="M6820" s="18" t="s">
        <v>71</v>
      </c>
      <c r="N6820" s="18" t="s">
        <v>76</v>
      </c>
      <c r="O6820" s="18" t="s">
        <v>75</v>
      </c>
      <c r="P6820" s="19">
        <v>1505.0403667200001</v>
      </c>
      <c r="Q6820" s="19">
        <v>131724.61517800001</v>
      </c>
      <c r="R6820" s="20">
        <v>0.70014500000000002</v>
      </c>
      <c r="S6820" s="20">
        <v>6.29983</v>
      </c>
      <c r="T6820" s="20">
        <v>0.30199999999999999</v>
      </c>
      <c r="U6820" s="20">
        <v>0.30499999999999999</v>
      </c>
      <c r="V6820" s="20">
        <f t="shared" si="212"/>
        <v>0.5980578797617</v>
      </c>
      <c r="W6820" s="20">
        <f t="shared" si="213"/>
        <v>5.3581323565745009</v>
      </c>
    </row>
    <row r="6821" spans="1:23" x14ac:dyDescent="0.25">
      <c r="A6821" s="18">
        <v>50008</v>
      </c>
      <c r="B6821" s="18">
        <v>49960</v>
      </c>
      <c r="C6821" s="18">
        <v>6430</v>
      </c>
      <c r="D6821" s="18">
        <v>6430</v>
      </c>
      <c r="E6821" s="18" t="s">
        <v>116</v>
      </c>
      <c r="F6821" s="18" t="s">
        <v>304</v>
      </c>
      <c r="G6821" s="19">
        <v>2.1020341169000001</v>
      </c>
      <c r="H6821" s="19">
        <v>0.85066299999999995</v>
      </c>
      <c r="I6821" s="18" t="s">
        <v>79</v>
      </c>
      <c r="J6821" s="18" t="s">
        <v>80</v>
      </c>
      <c r="K6821" s="18">
        <v>16</v>
      </c>
      <c r="L6821" s="18">
        <v>60</v>
      </c>
      <c r="M6821" s="18" t="s">
        <v>71</v>
      </c>
      <c r="N6821" s="18" t="s">
        <v>76</v>
      </c>
      <c r="O6821" s="18" t="s">
        <v>75</v>
      </c>
      <c r="P6821" s="19">
        <v>1124.67755549</v>
      </c>
      <c r="Q6821" s="19">
        <v>91564.239874599996</v>
      </c>
      <c r="R6821" s="20">
        <v>0.70014500000000002</v>
      </c>
      <c r="S6821" s="20">
        <v>6.29983</v>
      </c>
      <c r="T6821" s="20">
        <v>0.30199999999999999</v>
      </c>
      <c r="U6821" s="20">
        <v>0.30499999999999999</v>
      </c>
      <c r="V6821" s="20">
        <f t="shared" si="212"/>
        <v>0.41572003740223001</v>
      </c>
      <c r="W6821" s="20">
        <f t="shared" si="213"/>
        <v>3.7245274396665504</v>
      </c>
    </row>
    <row r="6822" spans="1:23" x14ac:dyDescent="0.25">
      <c r="A6822" s="18">
        <v>50009</v>
      </c>
      <c r="B6822" s="18">
        <v>49961</v>
      </c>
      <c r="C6822" s="18">
        <v>6430</v>
      </c>
      <c r="D6822" s="18">
        <v>6430</v>
      </c>
      <c r="E6822" s="18" t="s">
        <v>116</v>
      </c>
      <c r="F6822" s="18" t="s">
        <v>304</v>
      </c>
      <c r="G6822" s="19">
        <v>6.2578161626100002</v>
      </c>
      <c r="H6822" s="19">
        <v>2.5324499999999999</v>
      </c>
      <c r="I6822" s="18" t="s">
        <v>79</v>
      </c>
      <c r="J6822" s="18" t="s">
        <v>80</v>
      </c>
      <c r="K6822" s="18">
        <v>16</v>
      </c>
      <c r="L6822" s="18">
        <v>60</v>
      </c>
      <c r="M6822" s="18" t="s">
        <v>71</v>
      </c>
      <c r="N6822" s="18" t="s">
        <v>76</v>
      </c>
      <c r="O6822" s="18" t="s">
        <v>75</v>
      </c>
      <c r="P6822" s="19">
        <v>2447.6664322699999</v>
      </c>
      <c r="Q6822" s="19">
        <v>272589.38168300001</v>
      </c>
      <c r="R6822" s="20">
        <v>0.70014500000000002</v>
      </c>
      <c r="S6822" s="20">
        <v>6.29983</v>
      </c>
      <c r="T6822" s="20">
        <v>0.30199999999999999</v>
      </c>
      <c r="U6822" s="20">
        <v>0.30499999999999999</v>
      </c>
      <c r="V6822" s="20">
        <f t="shared" si="212"/>
        <v>1.2376113792644998</v>
      </c>
      <c r="W6822" s="20">
        <f t="shared" si="213"/>
        <v>11.0880331160325</v>
      </c>
    </row>
    <row r="6823" spans="1:23" x14ac:dyDescent="0.25">
      <c r="A6823" s="18">
        <v>50010</v>
      </c>
      <c r="B6823" s="18">
        <v>49962</v>
      </c>
      <c r="C6823" s="18">
        <v>6430</v>
      </c>
      <c r="D6823" s="18">
        <v>6430</v>
      </c>
      <c r="E6823" s="18" t="s">
        <v>116</v>
      </c>
      <c r="F6823" s="18" t="s">
        <v>304</v>
      </c>
      <c r="G6823" s="19">
        <v>8.5302691155599994</v>
      </c>
      <c r="H6823" s="19">
        <v>3.45208</v>
      </c>
      <c r="I6823" s="18" t="s">
        <v>79</v>
      </c>
      <c r="J6823" s="18" t="s">
        <v>80</v>
      </c>
      <c r="K6823" s="18">
        <v>16</v>
      </c>
      <c r="L6823" s="18">
        <v>60</v>
      </c>
      <c r="M6823" s="18" t="s">
        <v>71</v>
      </c>
      <c r="N6823" s="18" t="s">
        <v>76</v>
      </c>
      <c r="O6823" s="18" t="s">
        <v>75</v>
      </c>
      <c r="P6823" s="19">
        <v>2548.8999818799998</v>
      </c>
      <c r="Q6823" s="19">
        <v>371577.03636000003</v>
      </c>
      <c r="R6823" s="20">
        <v>0.70014500000000002</v>
      </c>
      <c r="S6823" s="20">
        <v>6.29983</v>
      </c>
      <c r="T6823" s="20">
        <v>0.30199999999999999</v>
      </c>
      <c r="U6823" s="20">
        <v>0.30499999999999999</v>
      </c>
      <c r="V6823" s="20">
        <f t="shared" si="212"/>
        <v>1.6870356730168001</v>
      </c>
      <c r="W6823" s="20">
        <f t="shared" si="213"/>
        <v>15.114524416748001</v>
      </c>
    </row>
    <row r="6824" spans="1:23" x14ac:dyDescent="0.25">
      <c r="A6824" s="18">
        <v>50011</v>
      </c>
      <c r="B6824" s="18">
        <v>49963</v>
      </c>
      <c r="C6824" s="18">
        <v>6430</v>
      </c>
      <c r="D6824" s="18">
        <v>6430</v>
      </c>
      <c r="E6824" s="18" t="s">
        <v>116</v>
      </c>
      <c r="F6824" s="18" t="s">
        <v>304</v>
      </c>
      <c r="G6824" s="19">
        <v>1.73806229286</v>
      </c>
      <c r="H6824" s="19">
        <v>0.70336900000000002</v>
      </c>
      <c r="I6824" s="18" t="s">
        <v>79</v>
      </c>
      <c r="J6824" s="18" t="s">
        <v>80</v>
      </c>
      <c r="K6824" s="18">
        <v>16</v>
      </c>
      <c r="L6824" s="18">
        <v>60</v>
      </c>
      <c r="M6824" s="18" t="s">
        <v>71</v>
      </c>
      <c r="N6824" s="18" t="s">
        <v>76</v>
      </c>
      <c r="O6824" s="18" t="s">
        <v>75</v>
      </c>
      <c r="P6824" s="19">
        <v>1032.95464337</v>
      </c>
      <c r="Q6824" s="19">
        <v>75709.690637399995</v>
      </c>
      <c r="R6824" s="20">
        <v>0.70014500000000002</v>
      </c>
      <c r="S6824" s="20">
        <v>6.29983</v>
      </c>
      <c r="T6824" s="20">
        <v>0.30199999999999999</v>
      </c>
      <c r="U6824" s="20">
        <v>0.30499999999999999</v>
      </c>
      <c r="V6824" s="20">
        <f t="shared" si="212"/>
        <v>0.34373728137649001</v>
      </c>
      <c r="W6824" s="20">
        <f t="shared" si="213"/>
        <v>3.0796180634526507</v>
      </c>
    </row>
    <row r="6825" spans="1:23" x14ac:dyDescent="0.25">
      <c r="A6825" s="18">
        <v>50012</v>
      </c>
      <c r="B6825" s="18">
        <v>49964</v>
      </c>
      <c r="C6825" s="18">
        <v>6430</v>
      </c>
      <c r="D6825" s="18">
        <v>6430</v>
      </c>
      <c r="E6825" s="18" t="s">
        <v>116</v>
      </c>
      <c r="F6825" s="18" t="s">
        <v>304</v>
      </c>
      <c r="G6825" s="19">
        <v>2.2856089183899999</v>
      </c>
      <c r="H6825" s="19">
        <v>0.92495300000000003</v>
      </c>
      <c r="I6825" s="18" t="s">
        <v>79</v>
      </c>
      <c r="J6825" s="18" t="s">
        <v>80</v>
      </c>
      <c r="K6825" s="18">
        <v>16</v>
      </c>
      <c r="L6825" s="18">
        <v>60</v>
      </c>
      <c r="M6825" s="18" t="s">
        <v>71</v>
      </c>
      <c r="N6825" s="18" t="s">
        <v>76</v>
      </c>
      <c r="O6825" s="18" t="s">
        <v>75</v>
      </c>
      <c r="P6825" s="19">
        <v>1169.90861849</v>
      </c>
      <c r="Q6825" s="19">
        <v>99560.726240599994</v>
      </c>
      <c r="R6825" s="20">
        <v>0.70014500000000002</v>
      </c>
      <c r="S6825" s="20">
        <v>6.29983</v>
      </c>
      <c r="T6825" s="20">
        <v>0.30199999999999999</v>
      </c>
      <c r="U6825" s="20">
        <v>0.30499999999999999</v>
      </c>
      <c r="V6825" s="20">
        <f t="shared" si="212"/>
        <v>0.45202565029313002</v>
      </c>
      <c r="W6825" s="20">
        <f t="shared" si="213"/>
        <v>4.0497974273030506</v>
      </c>
    </row>
    <row r="6826" spans="1:23" x14ac:dyDescent="0.25">
      <c r="A6826" s="18">
        <v>50013</v>
      </c>
      <c r="B6826" s="18">
        <v>49965</v>
      </c>
      <c r="C6826" s="18">
        <v>6430</v>
      </c>
      <c r="D6826" s="18">
        <v>6430</v>
      </c>
      <c r="E6826" s="18" t="s">
        <v>116</v>
      </c>
      <c r="F6826" s="18" t="s">
        <v>304</v>
      </c>
      <c r="G6826" s="19">
        <v>1.3355951959000001</v>
      </c>
      <c r="H6826" s="19">
        <v>0.54049599999999998</v>
      </c>
      <c r="I6826" s="18" t="s">
        <v>79</v>
      </c>
      <c r="J6826" s="18" t="s">
        <v>80</v>
      </c>
      <c r="K6826" s="18">
        <v>16</v>
      </c>
      <c r="L6826" s="18">
        <v>60</v>
      </c>
      <c r="M6826" s="18" t="s">
        <v>71</v>
      </c>
      <c r="N6826" s="18" t="s">
        <v>76</v>
      </c>
      <c r="O6826" s="18" t="s">
        <v>75</v>
      </c>
      <c r="P6826" s="19">
        <v>888.240443927</v>
      </c>
      <c r="Q6826" s="19">
        <v>58178.294019499997</v>
      </c>
      <c r="R6826" s="20">
        <v>0.70014500000000002</v>
      </c>
      <c r="S6826" s="20">
        <v>6.29983</v>
      </c>
      <c r="T6826" s="20">
        <v>0.30199999999999999</v>
      </c>
      <c r="U6826" s="20">
        <v>0.30499999999999999</v>
      </c>
      <c r="V6826" s="20">
        <f t="shared" si="212"/>
        <v>0.26414104920015996</v>
      </c>
      <c r="W6826" s="20">
        <f t="shared" si="213"/>
        <v>2.3664978763976001</v>
      </c>
    </row>
    <row r="6827" spans="1:23" x14ac:dyDescent="0.25">
      <c r="A6827" s="18">
        <v>50014</v>
      </c>
      <c r="B6827" s="18">
        <v>49966</v>
      </c>
      <c r="C6827" s="18">
        <v>6430</v>
      </c>
      <c r="D6827" s="18">
        <v>6430</v>
      </c>
      <c r="E6827" s="18" t="s">
        <v>116</v>
      </c>
      <c r="F6827" s="18" t="s">
        <v>304</v>
      </c>
      <c r="G6827" s="19">
        <v>2.4381737722299999</v>
      </c>
      <c r="H6827" s="19">
        <v>0.98669399999999996</v>
      </c>
      <c r="I6827" s="18" t="s">
        <v>79</v>
      </c>
      <c r="J6827" s="18" t="s">
        <v>80</v>
      </c>
      <c r="K6827" s="18">
        <v>16</v>
      </c>
      <c r="L6827" s="18">
        <v>60</v>
      </c>
      <c r="M6827" s="18" t="s">
        <v>71</v>
      </c>
      <c r="N6827" s="18" t="s">
        <v>76</v>
      </c>
      <c r="O6827" s="18" t="s">
        <v>75</v>
      </c>
      <c r="P6827" s="19">
        <v>1498.5591312399999</v>
      </c>
      <c r="Q6827" s="19">
        <v>106206.42469099999</v>
      </c>
      <c r="R6827" s="20">
        <v>0.70014500000000002</v>
      </c>
      <c r="S6827" s="20">
        <v>6.29983</v>
      </c>
      <c r="T6827" s="20">
        <v>0.30199999999999999</v>
      </c>
      <c r="U6827" s="20">
        <v>0.30499999999999999</v>
      </c>
      <c r="V6827" s="20">
        <f t="shared" si="212"/>
        <v>0.48219855169973996</v>
      </c>
      <c r="W6827" s="20">
        <f t="shared" si="213"/>
        <v>4.3201231011039001</v>
      </c>
    </row>
    <row r="6828" spans="1:23" x14ac:dyDescent="0.25">
      <c r="A6828" s="18">
        <v>50015</v>
      </c>
      <c r="B6828" s="18">
        <v>49967</v>
      </c>
      <c r="C6828" s="18">
        <v>6430</v>
      </c>
      <c r="D6828" s="18">
        <v>6430</v>
      </c>
      <c r="E6828" s="18" t="s">
        <v>116</v>
      </c>
      <c r="F6828" s="18" t="s">
        <v>304</v>
      </c>
      <c r="G6828" s="19">
        <v>74.637866699900002</v>
      </c>
      <c r="H6828" s="19">
        <v>30.204899999999999</v>
      </c>
      <c r="I6828" s="18" t="s">
        <v>79</v>
      </c>
      <c r="J6828" s="18" t="s">
        <v>80</v>
      </c>
      <c r="K6828" s="18">
        <v>16</v>
      </c>
      <c r="L6828" s="18">
        <v>60</v>
      </c>
      <c r="M6828" s="18" t="s">
        <v>71</v>
      </c>
      <c r="N6828" s="18" t="s">
        <v>76</v>
      </c>
      <c r="O6828" s="18" t="s">
        <v>75</v>
      </c>
      <c r="P6828" s="19">
        <v>19532.0500373</v>
      </c>
      <c r="Q6828" s="19">
        <v>3251212.46856</v>
      </c>
      <c r="R6828" s="20">
        <v>0.70014500000000002</v>
      </c>
      <c r="S6828" s="20">
        <v>6.29983</v>
      </c>
      <c r="T6828" s="20">
        <v>0.30199999999999999</v>
      </c>
      <c r="U6828" s="20">
        <v>0.30499999999999999</v>
      </c>
      <c r="V6828" s="20">
        <f t="shared" si="212"/>
        <v>14.761171177928999</v>
      </c>
      <c r="W6828" s="20">
        <f t="shared" si="213"/>
        <v>132.24858594106499</v>
      </c>
    </row>
    <row r="6829" spans="1:23" x14ac:dyDescent="0.25">
      <c r="A6829" s="18">
        <v>50016</v>
      </c>
      <c r="B6829" s="18">
        <v>49968</v>
      </c>
      <c r="C6829" s="18">
        <v>6430</v>
      </c>
      <c r="D6829" s="18">
        <v>6430</v>
      </c>
      <c r="E6829" s="18" t="s">
        <v>116</v>
      </c>
      <c r="F6829" s="18" t="s">
        <v>304</v>
      </c>
      <c r="G6829" s="19">
        <v>5.66422426877</v>
      </c>
      <c r="H6829" s="19">
        <v>2.29223</v>
      </c>
      <c r="I6829" s="18" t="s">
        <v>79</v>
      </c>
      <c r="J6829" s="18" t="s">
        <v>80</v>
      </c>
      <c r="K6829" s="18">
        <v>16</v>
      </c>
      <c r="L6829" s="18">
        <v>60</v>
      </c>
      <c r="M6829" s="18" t="s">
        <v>71</v>
      </c>
      <c r="N6829" s="18" t="s">
        <v>76</v>
      </c>
      <c r="O6829" s="18" t="s">
        <v>75</v>
      </c>
      <c r="P6829" s="19">
        <v>2049.6555595599998</v>
      </c>
      <c r="Q6829" s="19">
        <v>246732.62221500001</v>
      </c>
      <c r="R6829" s="20">
        <v>0.70014500000000002</v>
      </c>
      <c r="S6829" s="20">
        <v>6.29983</v>
      </c>
      <c r="T6829" s="20">
        <v>0.30199999999999999</v>
      </c>
      <c r="U6829" s="20">
        <v>0.30499999999999999</v>
      </c>
      <c r="V6829" s="20">
        <f t="shared" si="212"/>
        <v>1.1202155745982998</v>
      </c>
      <c r="W6829" s="20">
        <f t="shared" si="213"/>
        <v>10.036258228025501</v>
      </c>
    </row>
    <row r="6830" spans="1:23" x14ac:dyDescent="0.25">
      <c r="A6830" s="18">
        <v>50017</v>
      </c>
      <c r="B6830" s="18">
        <v>49969</v>
      </c>
      <c r="C6830" s="18">
        <v>6430</v>
      </c>
      <c r="D6830" s="18">
        <v>6430</v>
      </c>
      <c r="E6830" s="18" t="s">
        <v>116</v>
      </c>
      <c r="F6830" s="18" t="s">
        <v>304</v>
      </c>
      <c r="G6830" s="19">
        <v>2.2461282016599999</v>
      </c>
      <c r="H6830" s="19">
        <v>0.90897600000000001</v>
      </c>
      <c r="I6830" s="18" t="s">
        <v>79</v>
      </c>
      <c r="J6830" s="18" t="s">
        <v>80</v>
      </c>
      <c r="K6830" s="18">
        <v>16</v>
      </c>
      <c r="L6830" s="18">
        <v>60</v>
      </c>
      <c r="M6830" s="18" t="s">
        <v>71</v>
      </c>
      <c r="N6830" s="18" t="s">
        <v>76</v>
      </c>
      <c r="O6830" s="18" t="s">
        <v>75</v>
      </c>
      <c r="P6830" s="19">
        <v>1139.6281928999999</v>
      </c>
      <c r="Q6830" s="19">
        <v>97840.953099999999</v>
      </c>
      <c r="R6830" s="20">
        <v>0.70014500000000002</v>
      </c>
      <c r="S6830" s="20">
        <v>6.29983</v>
      </c>
      <c r="T6830" s="20">
        <v>0.30199999999999999</v>
      </c>
      <c r="U6830" s="20">
        <v>0.30499999999999999</v>
      </c>
      <c r="V6830" s="20">
        <f t="shared" si="212"/>
        <v>0.44421767106095994</v>
      </c>
      <c r="W6830" s="20">
        <f t="shared" si="213"/>
        <v>3.9798440204856007</v>
      </c>
    </row>
    <row r="6831" spans="1:23" x14ac:dyDescent="0.25">
      <c r="A6831" s="18">
        <v>50018</v>
      </c>
      <c r="B6831" s="18">
        <v>49970</v>
      </c>
      <c r="C6831" s="18">
        <v>6430</v>
      </c>
      <c r="D6831" s="18">
        <v>6430</v>
      </c>
      <c r="E6831" s="18" t="s">
        <v>116</v>
      </c>
      <c r="F6831" s="18" t="s">
        <v>304</v>
      </c>
      <c r="G6831" s="19">
        <v>2.51683001434</v>
      </c>
      <c r="H6831" s="19">
        <v>1.0185299999999999</v>
      </c>
      <c r="I6831" s="18" t="s">
        <v>79</v>
      </c>
      <c r="J6831" s="18" t="s">
        <v>80</v>
      </c>
      <c r="K6831" s="18">
        <v>16</v>
      </c>
      <c r="L6831" s="18">
        <v>60</v>
      </c>
      <c r="M6831" s="18" t="s">
        <v>71</v>
      </c>
      <c r="N6831" s="18" t="s">
        <v>76</v>
      </c>
      <c r="O6831" s="18" t="s">
        <v>75</v>
      </c>
      <c r="P6831" s="19">
        <v>1289.58532227</v>
      </c>
      <c r="Q6831" s="19">
        <v>109632.676892</v>
      </c>
      <c r="R6831" s="20">
        <v>0.70014500000000002</v>
      </c>
      <c r="S6831" s="20">
        <v>6.29983</v>
      </c>
      <c r="T6831" s="20">
        <v>0.30199999999999999</v>
      </c>
      <c r="U6831" s="20">
        <v>0.30499999999999999</v>
      </c>
      <c r="V6831" s="20">
        <f t="shared" si="212"/>
        <v>0.4977568434213</v>
      </c>
      <c r="W6831" s="20">
        <f t="shared" si="213"/>
        <v>4.4595132656805001</v>
      </c>
    </row>
    <row r="6832" spans="1:23" x14ac:dyDescent="0.25">
      <c r="A6832" s="18">
        <v>50019</v>
      </c>
      <c r="B6832" s="18">
        <v>49971</v>
      </c>
      <c r="C6832" s="18">
        <v>6430</v>
      </c>
      <c r="D6832" s="18">
        <v>6430</v>
      </c>
      <c r="E6832" s="18" t="s">
        <v>116</v>
      </c>
      <c r="F6832" s="18" t="s">
        <v>304</v>
      </c>
      <c r="G6832" s="19">
        <v>2.1922874511999999</v>
      </c>
      <c r="H6832" s="19">
        <v>0.88718699999999995</v>
      </c>
      <c r="I6832" s="18" t="s">
        <v>79</v>
      </c>
      <c r="J6832" s="18" t="s">
        <v>80</v>
      </c>
      <c r="K6832" s="18">
        <v>16</v>
      </c>
      <c r="L6832" s="18">
        <v>60</v>
      </c>
      <c r="M6832" s="18" t="s">
        <v>71</v>
      </c>
      <c r="N6832" s="18" t="s">
        <v>76</v>
      </c>
      <c r="O6832" s="18" t="s">
        <v>75</v>
      </c>
      <c r="P6832" s="19">
        <v>1216.4460208600001</v>
      </c>
      <c r="Q6832" s="19">
        <v>95495.659390600005</v>
      </c>
      <c r="R6832" s="20">
        <v>0.70014500000000002</v>
      </c>
      <c r="S6832" s="20">
        <v>6.29983</v>
      </c>
      <c r="T6832" s="20">
        <v>0.30199999999999999</v>
      </c>
      <c r="U6832" s="20">
        <v>0.30499999999999999</v>
      </c>
      <c r="V6832" s="20">
        <f t="shared" si="212"/>
        <v>0.43356936039626998</v>
      </c>
      <c r="W6832" s="20">
        <f t="shared" si="213"/>
        <v>3.8844434583559502</v>
      </c>
    </row>
    <row r="6833" spans="1:23" x14ac:dyDescent="0.25">
      <c r="A6833" s="18">
        <v>50020</v>
      </c>
      <c r="B6833" s="18">
        <v>49972</v>
      </c>
      <c r="C6833" s="18">
        <v>6430</v>
      </c>
      <c r="D6833" s="18">
        <v>6430</v>
      </c>
      <c r="E6833" s="18" t="s">
        <v>116</v>
      </c>
      <c r="F6833" s="18" t="s">
        <v>304</v>
      </c>
      <c r="G6833" s="19">
        <v>3.0946839981199998</v>
      </c>
      <c r="H6833" s="19">
        <v>1.25237</v>
      </c>
      <c r="I6833" s="18" t="s">
        <v>79</v>
      </c>
      <c r="J6833" s="18" t="s">
        <v>80</v>
      </c>
      <c r="K6833" s="18">
        <v>16</v>
      </c>
      <c r="L6833" s="18">
        <v>60</v>
      </c>
      <c r="M6833" s="18" t="s">
        <v>71</v>
      </c>
      <c r="N6833" s="18" t="s">
        <v>76</v>
      </c>
      <c r="O6833" s="18" t="s">
        <v>75</v>
      </c>
      <c r="P6833" s="19">
        <v>1782.4848816599999</v>
      </c>
      <c r="Q6833" s="19">
        <v>134803.89574099999</v>
      </c>
      <c r="R6833" s="20">
        <v>0.70014500000000002</v>
      </c>
      <c r="S6833" s="20">
        <v>6.29983</v>
      </c>
      <c r="T6833" s="20">
        <v>0.30199999999999999</v>
      </c>
      <c r="U6833" s="20">
        <v>0.30499999999999999</v>
      </c>
      <c r="V6833" s="20">
        <f t="shared" si="212"/>
        <v>0.61203473436769995</v>
      </c>
      <c r="W6833" s="20">
        <f t="shared" si="213"/>
        <v>5.4833540774845009</v>
      </c>
    </row>
    <row r="6834" spans="1:23" x14ac:dyDescent="0.25">
      <c r="A6834" s="18">
        <v>50021</v>
      </c>
      <c r="B6834" s="18">
        <v>49973</v>
      </c>
      <c r="C6834" s="18">
        <v>6430</v>
      </c>
      <c r="D6834" s="18">
        <v>6430</v>
      </c>
      <c r="E6834" s="18" t="s">
        <v>116</v>
      </c>
      <c r="F6834" s="18" t="s">
        <v>304</v>
      </c>
      <c r="G6834" s="19">
        <v>2.48838175204</v>
      </c>
      <c r="H6834" s="19">
        <v>1.00701</v>
      </c>
      <c r="I6834" s="18" t="s">
        <v>79</v>
      </c>
      <c r="J6834" s="18" t="s">
        <v>80</v>
      </c>
      <c r="K6834" s="18">
        <v>16</v>
      </c>
      <c r="L6834" s="18">
        <v>60</v>
      </c>
      <c r="M6834" s="18" t="s">
        <v>71</v>
      </c>
      <c r="N6834" s="18" t="s">
        <v>76</v>
      </c>
      <c r="O6834" s="18" t="s">
        <v>75</v>
      </c>
      <c r="P6834" s="19">
        <v>1230.92648173</v>
      </c>
      <c r="Q6834" s="19">
        <v>108393.475544</v>
      </c>
      <c r="R6834" s="20">
        <v>0.70014500000000002</v>
      </c>
      <c r="S6834" s="20">
        <v>6.29983</v>
      </c>
      <c r="T6834" s="20">
        <v>0.30199999999999999</v>
      </c>
      <c r="U6834" s="20">
        <v>0.30499999999999999</v>
      </c>
      <c r="V6834" s="20">
        <f t="shared" si="212"/>
        <v>0.49212700548209992</v>
      </c>
      <c r="W6834" s="20">
        <f t="shared" si="213"/>
        <v>4.4090743067685008</v>
      </c>
    </row>
    <row r="6835" spans="1:23" x14ac:dyDescent="0.25">
      <c r="A6835" s="18">
        <v>50022</v>
      </c>
      <c r="B6835" s="18">
        <v>49974</v>
      </c>
      <c r="C6835" s="18">
        <v>6430</v>
      </c>
      <c r="D6835" s="18">
        <v>6430</v>
      </c>
      <c r="E6835" s="18" t="s">
        <v>116</v>
      </c>
      <c r="F6835" s="18" t="s">
        <v>304</v>
      </c>
      <c r="G6835" s="19">
        <v>3.4342433785400002</v>
      </c>
      <c r="H6835" s="19">
        <v>1.3897900000000001</v>
      </c>
      <c r="I6835" s="18" t="s">
        <v>79</v>
      </c>
      <c r="J6835" s="18" t="s">
        <v>80</v>
      </c>
      <c r="K6835" s="18">
        <v>16</v>
      </c>
      <c r="L6835" s="18">
        <v>60</v>
      </c>
      <c r="M6835" s="18" t="s">
        <v>71</v>
      </c>
      <c r="N6835" s="18" t="s">
        <v>76</v>
      </c>
      <c r="O6835" s="18" t="s">
        <v>75</v>
      </c>
      <c r="P6835" s="19">
        <v>1430.47320616</v>
      </c>
      <c r="Q6835" s="19">
        <v>149595.04318800001</v>
      </c>
      <c r="R6835" s="20">
        <v>0.70014500000000002</v>
      </c>
      <c r="S6835" s="20">
        <v>6.29983</v>
      </c>
      <c r="T6835" s="20">
        <v>0.30199999999999999</v>
      </c>
      <c r="U6835" s="20">
        <v>0.30499999999999999</v>
      </c>
      <c r="V6835" s="20">
        <f t="shared" si="212"/>
        <v>0.67919205464590005</v>
      </c>
      <c r="W6835" s="20">
        <f t="shared" si="213"/>
        <v>6.0850313113115009</v>
      </c>
    </row>
    <row r="6836" spans="1:23" x14ac:dyDescent="0.25">
      <c r="A6836" s="18">
        <v>50023</v>
      </c>
      <c r="B6836" s="18">
        <v>49975</v>
      </c>
      <c r="C6836" s="18">
        <v>6430</v>
      </c>
      <c r="D6836" s="18">
        <v>6430</v>
      </c>
      <c r="E6836" s="18" t="s">
        <v>116</v>
      </c>
      <c r="F6836" s="18" t="s">
        <v>304</v>
      </c>
      <c r="G6836" s="19">
        <v>2.2540927692300001</v>
      </c>
      <c r="H6836" s="19">
        <v>0.91219899999999998</v>
      </c>
      <c r="I6836" s="18" t="s">
        <v>79</v>
      </c>
      <c r="J6836" s="18" t="s">
        <v>80</v>
      </c>
      <c r="K6836" s="18">
        <v>16</v>
      </c>
      <c r="L6836" s="18">
        <v>60</v>
      </c>
      <c r="M6836" s="18" t="s">
        <v>71</v>
      </c>
      <c r="N6836" s="18" t="s">
        <v>76</v>
      </c>
      <c r="O6836" s="18" t="s">
        <v>75</v>
      </c>
      <c r="P6836" s="19">
        <v>1138.94361996</v>
      </c>
      <c r="Q6836" s="19">
        <v>98187.888275699996</v>
      </c>
      <c r="R6836" s="20">
        <v>0.70014500000000002</v>
      </c>
      <c r="S6836" s="20">
        <v>6.29983</v>
      </c>
      <c r="T6836" s="20">
        <v>0.30199999999999999</v>
      </c>
      <c r="U6836" s="20">
        <v>0.30499999999999999</v>
      </c>
      <c r="V6836" s="20">
        <f t="shared" si="212"/>
        <v>0.44579275506078997</v>
      </c>
      <c r="W6836" s="20">
        <f t="shared" si="213"/>
        <v>3.9939555451881503</v>
      </c>
    </row>
    <row r="6837" spans="1:23" x14ac:dyDescent="0.25">
      <c r="A6837" s="18">
        <v>50024</v>
      </c>
      <c r="B6837" s="18">
        <v>49976</v>
      </c>
      <c r="C6837" s="18">
        <v>6430</v>
      </c>
      <c r="D6837" s="18">
        <v>6430</v>
      </c>
      <c r="E6837" s="18" t="s">
        <v>116</v>
      </c>
      <c r="F6837" s="18" t="s">
        <v>304</v>
      </c>
      <c r="G6837" s="19">
        <v>83.042181450599998</v>
      </c>
      <c r="H6837" s="19">
        <v>33.606000000000002</v>
      </c>
      <c r="I6837" s="18" t="s">
        <v>79</v>
      </c>
      <c r="J6837" s="18" t="s">
        <v>80</v>
      </c>
      <c r="K6837" s="18">
        <v>16</v>
      </c>
      <c r="L6837" s="18">
        <v>60</v>
      </c>
      <c r="M6837" s="18" t="s">
        <v>71</v>
      </c>
      <c r="N6837" s="18" t="s">
        <v>76</v>
      </c>
      <c r="O6837" s="18" t="s">
        <v>75</v>
      </c>
      <c r="P6837" s="19">
        <v>21976.3408218</v>
      </c>
      <c r="Q6837" s="19">
        <v>3617302.9547299999</v>
      </c>
      <c r="R6837" s="20">
        <v>0.70014500000000002</v>
      </c>
      <c r="S6837" s="20">
        <v>6.29983</v>
      </c>
      <c r="T6837" s="20">
        <v>0.30199999999999999</v>
      </c>
      <c r="U6837" s="20">
        <v>0.30499999999999999</v>
      </c>
      <c r="V6837" s="20">
        <f t="shared" si="212"/>
        <v>16.423292863259999</v>
      </c>
      <c r="W6837" s="20">
        <f t="shared" si="213"/>
        <v>147.13990045110003</v>
      </c>
    </row>
    <row r="6838" spans="1:23" x14ac:dyDescent="0.25">
      <c r="A6838" s="18">
        <v>50025</v>
      </c>
      <c r="B6838" s="18">
        <v>49977</v>
      </c>
      <c r="C6838" s="18">
        <v>6430</v>
      </c>
      <c r="D6838" s="18">
        <v>6430</v>
      </c>
      <c r="E6838" s="18" t="s">
        <v>116</v>
      </c>
      <c r="F6838" s="18" t="s">
        <v>304</v>
      </c>
      <c r="G6838" s="19">
        <v>2.8084399043100001</v>
      </c>
      <c r="H6838" s="19">
        <v>1.1365400000000001</v>
      </c>
      <c r="I6838" s="18" t="s">
        <v>79</v>
      </c>
      <c r="J6838" s="18" t="s">
        <v>80</v>
      </c>
      <c r="K6838" s="18">
        <v>16</v>
      </c>
      <c r="L6838" s="18">
        <v>60</v>
      </c>
      <c r="M6838" s="18" t="s">
        <v>71</v>
      </c>
      <c r="N6838" s="18" t="s">
        <v>76</v>
      </c>
      <c r="O6838" s="18" t="s">
        <v>75</v>
      </c>
      <c r="P6838" s="19">
        <v>1277.7391749400001</v>
      </c>
      <c r="Q6838" s="19">
        <v>122335.15289</v>
      </c>
      <c r="R6838" s="20">
        <v>0.70014500000000002</v>
      </c>
      <c r="S6838" s="20">
        <v>6.29983</v>
      </c>
      <c r="T6838" s="20">
        <v>0.30199999999999999</v>
      </c>
      <c r="U6838" s="20">
        <v>0.30499999999999999</v>
      </c>
      <c r="V6838" s="20">
        <f t="shared" si="212"/>
        <v>0.55542847321340005</v>
      </c>
      <c r="W6838" s="20">
        <f t="shared" si="213"/>
        <v>4.9762061077990012</v>
      </c>
    </row>
    <row r="6839" spans="1:23" x14ac:dyDescent="0.25">
      <c r="A6839" s="18">
        <v>50026</v>
      </c>
      <c r="B6839" s="18">
        <v>49978</v>
      </c>
      <c r="C6839" s="18">
        <v>6430</v>
      </c>
      <c r="D6839" s="18">
        <v>6430</v>
      </c>
      <c r="E6839" s="18" t="s">
        <v>116</v>
      </c>
      <c r="F6839" s="18" t="s">
        <v>304</v>
      </c>
      <c r="G6839" s="19">
        <v>17.1730576858</v>
      </c>
      <c r="H6839" s="19">
        <v>6.9496900000000004</v>
      </c>
      <c r="I6839" s="18" t="s">
        <v>79</v>
      </c>
      <c r="J6839" s="18" t="s">
        <v>80</v>
      </c>
      <c r="K6839" s="18">
        <v>16</v>
      </c>
      <c r="L6839" s="18">
        <v>60</v>
      </c>
      <c r="M6839" s="18" t="s">
        <v>71</v>
      </c>
      <c r="N6839" s="18" t="s">
        <v>76</v>
      </c>
      <c r="O6839" s="18" t="s">
        <v>75</v>
      </c>
      <c r="P6839" s="19">
        <v>3868.0589732100002</v>
      </c>
      <c r="Q6839" s="19">
        <v>748055.400562</v>
      </c>
      <c r="R6839" s="20">
        <v>0.70014500000000002</v>
      </c>
      <c r="S6839" s="20">
        <v>6.29983</v>
      </c>
      <c r="T6839" s="20">
        <v>0.30199999999999999</v>
      </c>
      <c r="U6839" s="20">
        <v>0.30499999999999999</v>
      </c>
      <c r="V6839" s="20">
        <f t="shared" si="212"/>
        <v>3.3963219121249</v>
      </c>
      <c r="W6839" s="20">
        <f t="shared" si="213"/>
        <v>30.428396559126504</v>
      </c>
    </row>
    <row r="6840" spans="1:23" x14ac:dyDescent="0.25">
      <c r="A6840" s="18">
        <v>50027</v>
      </c>
      <c r="B6840" s="18">
        <v>49979</v>
      </c>
      <c r="C6840" s="18">
        <v>6430</v>
      </c>
      <c r="D6840" s="18">
        <v>6430</v>
      </c>
      <c r="E6840" s="18" t="s">
        <v>116</v>
      </c>
      <c r="F6840" s="18" t="s">
        <v>304</v>
      </c>
      <c r="G6840" s="19">
        <v>2.4505867455599999</v>
      </c>
      <c r="H6840" s="19">
        <v>0.99171699999999996</v>
      </c>
      <c r="I6840" s="18" t="s">
        <v>79</v>
      </c>
      <c r="J6840" s="18" t="s">
        <v>80</v>
      </c>
      <c r="K6840" s="18">
        <v>16</v>
      </c>
      <c r="L6840" s="18">
        <v>60</v>
      </c>
      <c r="M6840" s="18" t="s">
        <v>71</v>
      </c>
      <c r="N6840" s="18" t="s">
        <v>76</v>
      </c>
      <c r="O6840" s="18" t="s">
        <v>75</v>
      </c>
      <c r="P6840" s="19">
        <v>1271.6140973399999</v>
      </c>
      <c r="Q6840" s="19">
        <v>106747.131647</v>
      </c>
      <c r="R6840" s="20">
        <v>0.70014500000000002</v>
      </c>
      <c r="S6840" s="20">
        <v>6.29983</v>
      </c>
      <c r="T6840" s="20">
        <v>0.30199999999999999</v>
      </c>
      <c r="U6840" s="20">
        <v>0.30499999999999999</v>
      </c>
      <c r="V6840" s="20">
        <f t="shared" si="212"/>
        <v>0.48465329787756994</v>
      </c>
      <c r="W6840" s="20">
        <f t="shared" si="213"/>
        <v>4.3421157131364501</v>
      </c>
    </row>
    <row r="6841" spans="1:23" x14ac:dyDescent="0.25">
      <c r="A6841" s="18">
        <v>50028</v>
      </c>
      <c r="B6841" s="18">
        <v>49980</v>
      </c>
      <c r="C6841" s="18">
        <v>6430</v>
      </c>
      <c r="D6841" s="18">
        <v>6430</v>
      </c>
      <c r="E6841" s="18" t="s">
        <v>116</v>
      </c>
      <c r="F6841" s="18" t="s">
        <v>304</v>
      </c>
      <c r="G6841" s="19">
        <v>0.35182325769</v>
      </c>
      <c r="H6841" s="19">
        <v>0.142378</v>
      </c>
      <c r="I6841" s="18" t="s">
        <v>79</v>
      </c>
      <c r="J6841" s="18" t="s">
        <v>80</v>
      </c>
      <c r="K6841" s="18">
        <v>16</v>
      </c>
      <c r="L6841" s="18">
        <v>60</v>
      </c>
      <c r="M6841" s="18" t="s">
        <v>71</v>
      </c>
      <c r="N6841" s="18" t="s">
        <v>76</v>
      </c>
      <c r="O6841" s="18" t="s">
        <v>75</v>
      </c>
      <c r="P6841" s="19">
        <v>661.73759116300005</v>
      </c>
      <c r="Q6841" s="19">
        <v>15325.3598028</v>
      </c>
      <c r="R6841" s="20">
        <v>0.70014500000000002</v>
      </c>
      <c r="S6841" s="20">
        <v>6.29983</v>
      </c>
      <c r="T6841" s="20">
        <v>0.30199999999999999</v>
      </c>
      <c r="U6841" s="20">
        <v>0.30499999999999999</v>
      </c>
      <c r="V6841" s="20">
        <f t="shared" si="212"/>
        <v>6.958030087738E-2</v>
      </c>
      <c r="W6841" s="20">
        <f t="shared" si="213"/>
        <v>0.62338525103930009</v>
      </c>
    </row>
    <row r="6842" spans="1:23" x14ac:dyDescent="0.25">
      <c r="A6842" s="18">
        <v>50029</v>
      </c>
      <c r="B6842" s="18">
        <v>49981</v>
      </c>
      <c r="C6842" s="18">
        <v>6430</v>
      </c>
      <c r="D6842" s="18">
        <v>6430</v>
      </c>
      <c r="E6842" s="18" t="s">
        <v>116</v>
      </c>
      <c r="F6842" s="18" t="s">
        <v>304</v>
      </c>
      <c r="G6842" s="19">
        <v>5.9495085734800002</v>
      </c>
      <c r="H6842" s="19">
        <v>2.40768</v>
      </c>
      <c r="I6842" s="18" t="s">
        <v>79</v>
      </c>
      <c r="J6842" s="18" t="s">
        <v>80</v>
      </c>
      <c r="K6842" s="18">
        <v>16</v>
      </c>
      <c r="L6842" s="18">
        <v>60</v>
      </c>
      <c r="M6842" s="18" t="s">
        <v>71</v>
      </c>
      <c r="N6842" s="18" t="s">
        <v>76</v>
      </c>
      <c r="O6842" s="18" t="s">
        <v>75</v>
      </c>
      <c r="P6842" s="19">
        <v>2573.4180696100002</v>
      </c>
      <c r="Q6842" s="19">
        <v>259159.55681800001</v>
      </c>
      <c r="R6842" s="20">
        <v>0.70014500000000002</v>
      </c>
      <c r="S6842" s="20">
        <v>6.29983</v>
      </c>
      <c r="T6842" s="20">
        <v>0.30199999999999999</v>
      </c>
      <c r="U6842" s="20">
        <v>0.30499999999999999</v>
      </c>
      <c r="V6842" s="20">
        <f t="shared" si="212"/>
        <v>1.1766361292927998</v>
      </c>
      <c r="W6842" s="20">
        <f t="shared" si="213"/>
        <v>10.541742412608</v>
      </c>
    </row>
    <row r="6843" spans="1:23" x14ac:dyDescent="0.25">
      <c r="A6843" s="18">
        <v>50030</v>
      </c>
      <c r="B6843" s="18">
        <v>49982</v>
      </c>
      <c r="C6843" s="18">
        <v>6430</v>
      </c>
      <c r="D6843" s="18">
        <v>6430</v>
      </c>
      <c r="E6843" s="18" t="s">
        <v>116</v>
      </c>
      <c r="F6843" s="18" t="s">
        <v>304</v>
      </c>
      <c r="G6843" s="19">
        <v>5.7101910293399998</v>
      </c>
      <c r="H6843" s="19">
        <v>2.3108300000000002</v>
      </c>
      <c r="I6843" s="18" t="s">
        <v>79</v>
      </c>
      <c r="J6843" s="18" t="s">
        <v>80</v>
      </c>
      <c r="K6843" s="18">
        <v>16</v>
      </c>
      <c r="L6843" s="18">
        <v>60</v>
      </c>
      <c r="M6843" s="18" t="s">
        <v>71</v>
      </c>
      <c r="N6843" s="18" t="s">
        <v>76</v>
      </c>
      <c r="O6843" s="18" t="s">
        <v>75</v>
      </c>
      <c r="P6843" s="19">
        <v>1852.40790569</v>
      </c>
      <c r="Q6843" s="19">
        <v>248734.92629599999</v>
      </c>
      <c r="R6843" s="20">
        <v>0.70014500000000002</v>
      </c>
      <c r="S6843" s="20">
        <v>6.29983</v>
      </c>
      <c r="T6843" s="20">
        <v>0.30199999999999999</v>
      </c>
      <c r="U6843" s="20">
        <v>0.30499999999999999</v>
      </c>
      <c r="V6843" s="20">
        <f t="shared" si="212"/>
        <v>1.1293054171043</v>
      </c>
      <c r="W6843" s="20">
        <f t="shared" si="213"/>
        <v>10.117696130435501</v>
      </c>
    </row>
    <row r="6844" spans="1:23" x14ac:dyDescent="0.25">
      <c r="A6844" s="18">
        <v>50031</v>
      </c>
      <c r="B6844" s="18">
        <v>49983</v>
      </c>
      <c r="C6844" s="18">
        <v>6430</v>
      </c>
      <c r="D6844" s="18">
        <v>6430</v>
      </c>
      <c r="E6844" s="18" t="s">
        <v>116</v>
      </c>
      <c r="F6844" s="18" t="s">
        <v>304</v>
      </c>
      <c r="G6844" s="19">
        <v>1.0649927541399999E-2</v>
      </c>
      <c r="H6844" s="19">
        <v>4.3098700000000004E-3</v>
      </c>
      <c r="I6844" s="18" t="s">
        <v>79</v>
      </c>
      <c r="J6844" s="18" t="s">
        <v>80</v>
      </c>
      <c r="K6844" s="18">
        <v>16</v>
      </c>
      <c r="L6844" s="18">
        <v>60</v>
      </c>
      <c r="M6844" s="18" t="s">
        <v>71</v>
      </c>
      <c r="N6844" s="18" t="s">
        <v>76</v>
      </c>
      <c r="O6844" s="18" t="s">
        <v>75</v>
      </c>
      <c r="P6844" s="19">
        <v>145.48801755400001</v>
      </c>
      <c r="Q6844" s="19">
        <v>463.90898809599997</v>
      </c>
      <c r="R6844" s="20">
        <v>0.70014500000000002</v>
      </c>
      <c r="S6844" s="20">
        <v>6.29983</v>
      </c>
      <c r="T6844" s="20">
        <v>0.30199999999999999</v>
      </c>
      <c r="U6844" s="20">
        <v>0.30499999999999999</v>
      </c>
      <c r="V6844" s="20">
        <f t="shared" si="212"/>
        <v>2.1062386839427001E-3</v>
      </c>
      <c r="W6844" s="20">
        <f t="shared" si="213"/>
        <v>1.8870256583859501E-2</v>
      </c>
    </row>
    <row r="6845" spans="1:23" x14ac:dyDescent="0.25">
      <c r="A6845" s="18">
        <v>50032</v>
      </c>
      <c r="B6845" s="18">
        <v>49984</v>
      </c>
      <c r="C6845" s="18">
        <v>6430</v>
      </c>
      <c r="D6845" s="18">
        <v>6430</v>
      </c>
      <c r="E6845" s="18" t="s">
        <v>116</v>
      </c>
      <c r="F6845" s="18" t="s">
        <v>304</v>
      </c>
      <c r="G6845" s="19">
        <v>3.5764838459999999</v>
      </c>
      <c r="H6845" s="19">
        <v>1.4473499999999999</v>
      </c>
      <c r="I6845" s="18" t="s">
        <v>79</v>
      </c>
      <c r="J6845" s="18" t="s">
        <v>80</v>
      </c>
      <c r="K6845" s="18">
        <v>16</v>
      </c>
      <c r="L6845" s="18">
        <v>60</v>
      </c>
      <c r="M6845" s="18" t="s">
        <v>71</v>
      </c>
      <c r="N6845" s="18" t="s">
        <v>76</v>
      </c>
      <c r="O6845" s="18" t="s">
        <v>75</v>
      </c>
      <c r="P6845" s="19">
        <v>1425.02313867</v>
      </c>
      <c r="Q6845" s="19">
        <v>155791.01316599999</v>
      </c>
      <c r="R6845" s="20">
        <v>0.70014500000000002</v>
      </c>
      <c r="S6845" s="20">
        <v>6.29983</v>
      </c>
      <c r="T6845" s="20">
        <v>0.30199999999999999</v>
      </c>
      <c r="U6845" s="20">
        <v>0.30499999999999999</v>
      </c>
      <c r="V6845" s="20">
        <f t="shared" si="212"/>
        <v>0.70732169629349995</v>
      </c>
      <c r="W6845" s="20">
        <f t="shared" si="213"/>
        <v>6.3370509705975007</v>
      </c>
    </row>
    <row r="6846" spans="1:23" x14ac:dyDescent="0.25">
      <c r="A6846" s="18">
        <v>50033</v>
      </c>
      <c r="B6846" s="18">
        <v>49985</v>
      </c>
      <c r="C6846" s="18">
        <v>6430</v>
      </c>
      <c r="D6846" s="18">
        <v>6430</v>
      </c>
      <c r="E6846" s="18" t="s">
        <v>116</v>
      </c>
      <c r="F6846" s="18" t="s">
        <v>304</v>
      </c>
      <c r="G6846" s="19">
        <v>12.0158132793</v>
      </c>
      <c r="H6846" s="19">
        <v>4.8626300000000002</v>
      </c>
      <c r="I6846" s="18" t="s">
        <v>79</v>
      </c>
      <c r="J6846" s="18" t="s">
        <v>80</v>
      </c>
      <c r="K6846" s="18">
        <v>16</v>
      </c>
      <c r="L6846" s="18">
        <v>60</v>
      </c>
      <c r="M6846" s="18" t="s">
        <v>71</v>
      </c>
      <c r="N6846" s="18" t="s">
        <v>76</v>
      </c>
      <c r="O6846" s="18" t="s">
        <v>75</v>
      </c>
      <c r="P6846" s="19">
        <v>3347.20832135</v>
      </c>
      <c r="Q6846" s="19">
        <v>523406.732815</v>
      </c>
      <c r="R6846" s="20">
        <v>0.70014500000000002</v>
      </c>
      <c r="S6846" s="20">
        <v>6.29983</v>
      </c>
      <c r="T6846" s="20">
        <v>0.30199999999999999</v>
      </c>
      <c r="U6846" s="20">
        <v>0.30499999999999999</v>
      </c>
      <c r="V6846" s="20">
        <f t="shared" si="212"/>
        <v>2.3763731647823003</v>
      </c>
      <c r="W6846" s="20">
        <f t="shared" si="213"/>
        <v>21.290450935265504</v>
      </c>
    </row>
    <row r="6847" spans="1:23" x14ac:dyDescent="0.25">
      <c r="A6847" s="18">
        <v>50034</v>
      </c>
      <c r="B6847" s="18">
        <v>49986</v>
      </c>
      <c r="C6847" s="18">
        <v>6430</v>
      </c>
      <c r="D6847" s="18">
        <v>6430</v>
      </c>
      <c r="E6847" s="18" t="s">
        <v>116</v>
      </c>
      <c r="F6847" s="18" t="s">
        <v>304</v>
      </c>
      <c r="G6847" s="19">
        <v>364.47563821300002</v>
      </c>
      <c r="H6847" s="19">
        <v>147.49799999999999</v>
      </c>
      <c r="I6847" s="18" t="s">
        <v>79</v>
      </c>
      <c r="J6847" s="18" t="s">
        <v>80</v>
      </c>
      <c r="K6847" s="18">
        <v>16</v>
      </c>
      <c r="L6847" s="18">
        <v>60</v>
      </c>
      <c r="M6847" s="18" t="s">
        <v>71</v>
      </c>
      <c r="N6847" s="18" t="s">
        <v>76</v>
      </c>
      <c r="O6847" s="18" t="s">
        <v>75</v>
      </c>
      <c r="P6847" s="19">
        <v>57804.391369600002</v>
      </c>
      <c r="Q6847" s="19">
        <v>15876495.294399999</v>
      </c>
      <c r="R6847" s="20">
        <v>0.70014500000000002</v>
      </c>
      <c r="S6847" s="20">
        <v>6.29983</v>
      </c>
      <c r="T6847" s="20">
        <v>0.30199999999999999</v>
      </c>
      <c r="U6847" s="20">
        <v>0.30499999999999999</v>
      </c>
      <c r="V6847" s="20">
        <f t="shared" si="212"/>
        <v>72.08245107258</v>
      </c>
      <c r="W6847" s="20">
        <f t="shared" si="213"/>
        <v>645.80256611129994</v>
      </c>
    </row>
    <row r="6848" spans="1:23" x14ac:dyDescent="0.25">
      <c r="A6848" s="18">
        <v>50035</v>
      </c>
      <c r="B6848" s="18">
        <v>49987</v>
      </c>
      <c r="C6848" s="18">
        <v>6430</v>
      </c>
      <c r="D6848" s="18">
        <v>6430</v>
      </c>
      <c r="E6848" s="18" t="s">
        <v>116</v>
      </c>
      <c r="F6848" s="18" t="s">
        <v>304</v>
      </c>
      <c r="G6848" s="19">
        <v>1.00125499487</v>
      </c>
      <c r="H6848" s="19">
        <v>0.405194</v>
      </c>
      <c r="I6848" s="18" t="s">
        <v>79</v>
      </c>
      <c r="J6848" s="18" t="s">
        <v>80</v>
      </c>
      <c r="K6848" s="18">
        <v>16</v>
      </c>
      <c r="L6848" s="18">
        <v>60</v>
      </c>
      <c r="M6848" s="18" t="s">
        <v>71</v>
      </c>
      <c r="N6848" s="18" t="s">
        <v>76</v>
      </c>
      <c r="O6848" s="18" t="s">
        <v>75</v>
      </c>
      <c r="P6848" s="19">
        <v>1013.30391619</v>
      </c>
      <c r="Q6848" s="19">
        <v>43614.493117799997</v>
      </c>
      <c r="R6848" s="20">
        <v>0.70014500000000002</v>
      </c>
      <c r="S6848" s="20">
        <v>6.29983</v>
      </c>
      <c r="T6848" s="20">
        <v>0.30199999999999999</v>
      </c>
      <c r="U6848" s="20">
        <v>0.30499999999999999</v>
      </c>
      <c r="V6848" s="20">
        <f t="shared" si="212"/>
        <v>0.19801879808474002</v>
      </c>
      <c r="W6848" s="20">
        <f t="shared" si="213"/>
        <v>1.7740940553289</v>
      </c>
    </row>
    <row r="6849" spans="1:23" x14ac:dyDescent="0.25">
      <c r="A6849" s="18">
        <v>50036</v>
      </c>
      <c r="B6849" s="18">
        <v>49988</v>
      </c>
      <c r="C6849" s="18">
        <v>6430</v>
      </c>
      <c r="D6849" s="18">
        <v>6430</v>
      </c>
      <c r="E6849" s="18" t="s">
        <v>116</v>
      </c>
      <c r="F6849" s="18" t="s">
        <v>304</v>
      </c>
      <c r="G6849" s="19">
        <v>2.1407331886200001</v>
      </c>
      <c r="H6849" s="19">
        <v>0.86632399999999998</v>
      </c>
      <c r="I6849" s="18" t="s">
        <v>79</v>
      </c>
      <c r="J6849" s="18" t="s">
        <v>80</v>
      </c>
      <c r="K6849" s="18">
        <v>16</v>
      </c>
      <c r="L6849" s="18">
        <v>60</v>
      </c>
      <c r="M6849" s="18" t="s">
        <v>71</v>
      </c>
      <c r="N6849" s="18" t="s">
        <v>76</v>
      </c>
      <c r="O6849" s="18" t="s">
        <v>75</v>
      </c>
      <c r="P6849" s="19">
        <v>1316.69202281</v>
      </c>
      <c r="Q6849" s="19">
        <v>93249.964695899995</v>
      </c>
      <c r="R6849" s="20">
        <v>0.70014500000000002</v>
      </c>
      <c r="S6849" s="20">
        <v>6.29983</v>
      </c>
      <c r="T6849" s="20">
        <v>0.30199999999999999</v>
      </c>
      <c r="U6849" s="20">
        <v>0.30499999999999999</v>
      </c>
      <c r="V6849" s="20">
        <f t="shared" si="212"/>
        <v>0.42337358705203992</v>
      </c>
      <c r="W6849" s="20">
        <f t="shared" si="213"/>
        <v>3.7930972778194003</v>
      </c>
    </row>
    <row r="6850" spans="1:23" x14ac:dyDescent="0.25">
      <c r="A6850" s="18">
        <v>50037</v>
      </c>
      <c r="B6850" s="18">
        <v>49989</v>
      </c>
      <c r="C6850" s="18">
        <v>6430</v>
      </c>
      <c r="D6850" s="18">
        <v>6430</v>
      </c>
      <c r="E6850" s="18" t="s">
        <v>116</v>
      </c>
      <c r="F6850" s="18" t="s">
        <v>304</v>
      </c>
      <c r="G6850" s="19">
        <v>3.4610849631499998</v>
      </c>
      <c r="H6850" s="19">
        <v>1.40065</v>
      </c>
      <c r="I6850" s="18" t="s">
        <v>79</v>
      </c>
      <c r="J6850" s="18" t="s">
        <v>80</v>
      </c>
      <c r="K6850" s="18">
        <v>16</v>
      </c>
      <c r="L6850" s="18">
        <v>60</v>
      </c>
      <c r="M6850" s="18" t="s">
        <v>71</v>
      </c>
      <c r="N6850" s="18" t="s">
        <v>76</v>
      </c>
      <c r="O6850" s="18" t="s">
        <v>75</v>
      </c>
      <c r="P6850" s="19">
        <v>1742.9996607600001</v>
      </c>
      <c r="Q6850" s="19">
        <v>150764.257935</v>
      </c>
      <c r="R6850" s="20">
        <v>0.70014500000000002</v>
      </c>
      <c r="S6850" s="20">
        <v>6.29983</v>
      </c>
      <c r="T6850" s="20">
        <v>0.30199999999999999</v>
      </c>
      <c r="U6850" s="20">
        <v>0.30499999999999999</v>
      </c>
      <c r="V6850" s="20">
        <f t="shared" si="212"/>
        <v>0.68449934978649996</v>
      </c>
      <c r="W6850" s="20">
        <f t="shared" si="213"/>
        <v>6.1325805382025003</v>
      </c>
    </row>
    <row r="6851" spans="1:23" x14ac:dyDescent="0.25">
      <c r="A6851" s="18">
        <v>50038</v>
      </c>
      <c r="B6851" s="18">
        <v>49990</v>
      </c>
      <c r="C6851" s="18">
        <v>6430</v>
      </c>
      <c r="D6851" s="18">
        <v>6430</v>
      </c>
      <c r="E6851" s="18" t="s">
        <v>116</v>
      </c>
      <c r="F6851" s="18" t="s">
        <v>304</v>
      </c>
      <c r="G6851" s="19">
        <v>6.7384706206300002</v>
      </c>
      <c r="H6851" s="19">
        <v>2.7269600000000001</v>
      </c>
      <c r="I6851" s="18" t="s">
        <v>79</v>
      </c>
      <c r="J6851" s="18" t="s">
        <v>80</v>
      </c>
      <c r="K6851" s="18">
        <v>16</v>
      </c>
      <c r="L6851" s="18">
        <v>60</v>
      </c>
      <c r="M6851" s="18" t="s">
        <v>71</v>
      </c>
      <c r="N6851" s="18" t="s">
        <v>76</v>
      </c>
      <c r="O6851" s="18" t="s">
        <v>75</v>
      </c>
      <c r="P6851" s="19">
        <v>2291.5539375799999</v>
      </c>
      <c r="Q6851" s="19">
        <v>293526.60612499999</v>
      </c>
      <c r="R6851" s="20">
        <v>0.70014500000000002</v>
      </c>
      <c r="S6851" s="20">
        <v>6.29983</v>
      </c>
      <c r="T6851" s="20">
        <v>0.30199999999999999</v>
      </c>
      <c r="U6851" s="20">
        <v>0.30499999999999999</v>
      </c>
      <c r="V6851" s="20">
        <f t="shared" ref="V6851:V6914" si="214">H6851*R6851*(1-T6851)</f>
        <v>1.3326686516216</v>
      </c>
      <c r="W6851" s="20">
        <f t="shared" ref="W6851:W6914" si="215">H6851*S6851*(1-U6851)</f>
        <v>11.939672169676003</v>
      </c>
    </row>
    <row r="6852" spans="1:23" x14ac:dyDescent="0.25">
      <c r="A6852" s="18">
        <v>50039</v>
      </c>
      <c r="B6852" s="18">
        <v>49991</v>
      </c>
      <c r="C6852" s="18">
        <v>6430</v>
      </c>
      <c r="D6852" s="18">
        <v>6430</v>
      </c>
      <c r="E6852" s="18" t="s">
        <v>116</v>
      </c>
      <c r="F6852" s="18" t="s">
        <v>304</v>
      </c>
      <c r="G6852" s="19">
        <v>2.18223881723</v>
      </c>
      <c r="H6852" s="19">
        <v>0.88312100000000004</v>
      </c>
      <c r="I6852" s="18" t="s">
        <v>79</v>
      </c>
      <c r="J6852" s="18" t="s">
        <v>80</v>
      </c>
      <c r="K6852" s="18">
        <v>16</v>
      </c>
      <c r="L6852" s="18">
        <v>60</v>
      </c>
      <c r="M6852" s="18" t="s">
        <v>71</v>
      </c>
      <c r="N6852" s="18" t="s">
        <v>76</v>
      </c>
      <c r="O6852" s="18" t="s">
        <v>75</v>
      </c>
      <c r="P6852" s="19">
        <v>1264.7237974100001</v>
      </c>
      <c r="Q6852" s="19">
        <v>95057.942646299998</v>
      </c>
      <c r="R6852" s="20">
        <v>0.70014500000000002</v>
      </c>
      <c r="S6852" s="20">
        <v>6.29983</v>
      </c>
      <c r="T6852" s="20">
        <v>0.30199999999999999</v>
      </c>
      <c r="U6852" s="20">
        <v>0.30499999999999999</v>
      </c>
      <c r="V6852" s="20">
        <f t="shared" si="214"/>
        <v>0.43158230127641001</v>
      </c>
      <c r="W6852" s="20">
        <f t="shared" si="215"/>
        <v>3.8666409577538503</v>
      </c>
    </row>
    <row r="6853" spans="1:23" x14ac:dyDescent="0.25">
      <c r="A6853" s="18">
        <v>50040</v>
      </c>
      <c r="B6853" s="18">
        <v>49992</v>
      </c>
      <c r="C6853" s="18">
        <v>6430</v>
      </c>
      <c r="D6853" s="18">
        <v>6430</v>
      </c>
      <c r="E6853" s="18" t="s">
        <v>116</v>
      </c>
      <c r="F6853" s="18" t="s">
        <v>304</v>
      </c>
      <c r="G6853" s="19">
        <v>2.62303132647</v>
      </c>
      <c r="H6853" s="19">
        <v>1.0615000000000001</v>
      </c>
      <c r="I6853" s="18" t="s">
        <v>79</v>
      </c>
      <c r="J6853" s="18" t="s">
        <v>80</v>
      </c>
      <c r="K6853" s="18">
        <v>16</v>
      </c>
      <c r="L6853" s="18">
        <v>60</v>
      </c>
      <c r="M6853" s="18" t="s">
        <v>71</v>
      </c>
      <c r="N6853" s="18" t="s">
        <v>76</v>
      </c>
      <c r="O6853" s="18" t="s">
        <v>75</v>
      </c>
      <c r="P6853" s="19">
        <v>2822.5878897699999</v>
      </c>
      <c r="Q6853" s="19">
        <v>114258.787545</v>
      </c>
      <c r="R6853" s="20">
        <v>0.70014500000000002</v>
      </c>
      <c r="S6853" s="20">
        <v>6.29983</v>
      </c>
      <c r="T6853" s="20">
        <v>0.30199999999999999</v>
      </c>
      <c r="U6853" s="20">
        <v>0.30499999999999999</v>
      </c>
      <c r="V6853" s="20">
        <f t="shared" si="214"/>
        <v>0.51875633441500002</v>
      </c>
      <c r="W6853" s="20">
        <f t="shared" si="215"/>
        <v>4.6476523337750004</v>
      </c>
    </row>
    <row r="6854" spans="1:23" x14ac:dyDescent="0.25">
      <c r="A6854" s="18">
        <v>50041</v>
      </c>
      <c r="B6854" s="18">
        <v>49993</v>
      </c>
      <c r="C6854" s="18">
        <v>6430</v>
      </c>
      <c r="D6854" s="18">
        <v>6430</v>
      </c>
      <c r="E6854" s="18" t="s">
        <v>116</v>
      </c>
      <c r="F6854" s="18" t="s">
        <v>304</v>
      </c>
      <c r="G6854" s="19">
        <v>2.6582167964000001</v>
      </c>
      <c r="H6854" s="19">
        <v>1.0757399999999999</v>
      </c>
      <c r="I6854" s="18" t="s">
        <v>79</v>
      </c>
      <c r="J6854" s="18" t="s">
        <v>80</v>
      </c>
      <c r="K6854" s="18">
        <v>16</v>
      </c>
      <c r="L6854" s="18">
        <v>60</v>
      </c>
      <c r="M6854" s="18" t="s">
        <v>71</v>
      </c>
      <c r="N6854" s="18" t="s">
        <v>76</v>
      </c>
      <c r="O6854" s="18" t="s">
        <v>75</v>
      </c>
      <c r="P6854" s="19">
        <v>1454.0785626100001</v>
      </c>
      <c r="Q6854" s="19">
        <v>115791.460484</v>
      </c>
      <c r="R6854" s="20">
        <v>0.70014500000000002</v>
      </c>
      <c r="S6854" s="20">
        <v>6.29983</v>
      </c>
      <c r="T6854" s="20">
        <v>0.30199999999999999</v>
      </c>
      <c r="U6854" s="20">
        <v>0.30499999999999999</v>
      </c>
      <c r="V6854" s="20">
        <f t="shared" si="214"/>
        <v>0.52571543964539991</v>
      </c>
      <c r="W6854" s="20">
        <f t="shared" si="215"/>
        <v>4.7100004913189997</v>
      </c>
    </row>
    <row r="6855" spans="1:23" x14ac:dyDescent="0.25">
      <c r="A6855" s="18">
        <v>50042</v>
      </c>
      <c r="B6855" s="18">
        <v>49994</v>
      </c>
      <c r="C6855" s="18">
        <v>6430</v>
      </c>
      <c r="D6855" s="18">
        <v>6430</v>
      </c>
      <c r="E6855" s="18" t="s">
        <v>116</v>
      </c>
      <c r="F6855" s="18" t="s">
        <v>304</v>
      </c>
      <c r="G6855" s="19">
        <v>2.4159633767500002</v>
      </c>
      <c r="H6855" s="19">
        <v>0.97770599999999996</v>
      </c>
      <c r="I6855" s="18" t="s">
        <v>79</v>
      </c>
      <c r="J6855" s="18" t="s">
        <v>80</v>
      </c>
      <c r="K6855" s="18">
        <v>16</v>
      </c>
      <c r="L6855" s="18">
        <v>60</v>
      </c>
      <c r="M6855" s="18" t="s">
        <v>71</v>
      </c>
      <c r="N6855" s="18" t="s">
        <v>76</v>
      </c>
      <c r="O6855" s="18" t="s">
        <v>75</v>
      </c>
      <c r="P6855" s="19">
        <v>1442.7344925699999</v>
      </c>
      <c r="Q6855" s="19">
        <v>105238.943734</v>
      </c>
      <c r="R6855" s="20">
        <v>0.70014500000000002</v>
      </c>
      <c r="S6855" s="20">
        <v>6.29983</v>
      </c>
      <c r="T6855" s="20">
        <v>0.30199999999999999</v>
      </c>
      <c r="U6855" s="20">
        <v>0.30499999999999999</v>
      </c>
      <c r="V6855" s="20">
        <f t="shared" si="214"/>
        <v>0.47780610522425998</v>
      </c>
      <c r="W6855" s="20">
        <f t="shared" si="215"/>
        <v>4.2807702050361005</v>
      </c>
    </row>
    <row r="6856" spans="1:23" x14ac:dyDescent="0.25">
      <c r="A6856" s="18">
        <v>50043</v>
      </c>
      <c r="B6856" s="18">
        <v>49995</v>
      </c>
      <c r="C6856" s="18">
        <v>6430</v>
      </c>
      <c r="D6856" s="18">
        <v>6430</v>
      </c>
      <c r="E6856" s="18" t="s">
        <v>116</v>
      </c>
      <c r="F6856" s="18" t="s">
        <v>304</v>
      </c>
      <c r="G6856" s="19">
        <v>12.4447991537</v>
      </c>
      <c r="H6856" s="19">
        <v>5.0362299999999998</v>
      </c>
      <c r="I6856" s="18" t="s">
        <v>79</v>
      </c>
      <c r="J6856" s="18" t="s">
        <v>80</v>
      </c>
      <c r="K6856" s="18">
        <v>16</v>
      </c>
      <c r="L6856" s="18">
        <v>60</v>
      </c>
      <c r="M6856" s="18" t="s">
        <v>71</v>
      </c>
      <c r="N6856" s="18" t="s">
        <v>76</v>
      </c>
      <c r="O6856" s="18" t="s">
        <v>75</v>
      </c>
      <c r="P6856" s="19">
        <v>5292.4609343499997</v>
      </c>
      <c r="Q6856" s="19">
        <v>542093.28275500005</v>
      </c>
      <c r="R6856" s="20">
        <v>0.70014500000000002</v>
      </c>
      <c r="S6856" s="20">
        <v>6.29983</v>
      </c>
      <c r="T6856" s="20">
        <v>0.30199999999999999</v>
      </c>
      <c r="U6856" s="20">
        <v>0.30499999999999999</v>
      </c>
      <c r="V6856" s="20">
        <f t="shared" si="214"/>
        <v>2.4612116948382998</v>
      </c>
      <c r="W6856" s="20">
        <f t="shared" si="215"/>
        <v>22.050538024425499</v>
      </c>
    </row>
    <row r="6857" spans="1:23" x14ac:dyDescent="0.25">
      <c r="A6857" s="18">
        <v>50044</v>
      </c>
      <c r="B6857" s="18">
        <v>49996</v>
      </c>
      <c r="C6857" s="18">
        <v>6430</v>
      </c>
      <c r="D6857" s="18">
        <v>6430</v>
      </c>
      <c r="E6857" s="18" t="s">
        <v>116</v>
      </c>
      <c r="F6857" s="18" t="s">
        <v>304</v>
      </c>
      <c r="G6857" s="19">
        <v>6.6808227656200003</v>
      </c>
      <c r="H6857" s="19">
        <v>2.70363</v>
      </c>
      <c r="I6857" s="18" t="s">
        <v>79</v>
      </c>
      <c r="J6857" s="18" t="s">
        <v>80</v>
      </c>
      <c r="K6857" s="18">
        <v>16</v>
      </c>
      <c r="L6857" s="18">
        <v>60</v>
      </c>
      <c r="M6857" s="18" t="s">
        <v>71</v>
      </c>
      <c r="N6857" s="18" t="s">
        <v>76</v>
      </c>
      <c r="O6857" s="18" t="s">
        <v>75</v>
      </c>
      <c r="P6857" s="19">
        <v>2019.27576787</v>
      </c>
      <c r="Q6857" s="19">
        <v>291015.47560300003</v>
      </c>
      <c r="R6857" s="20">
        <v>0.70014500000000002</v>
      </c>
      <c r="S6857" s="20">
        <v>6.29983</v>
      </c>
      <c r="T6857" s="20">
        <v>0.30199999999999999</v>
      </c>
      <c r="U6857" s="20">
        <v>0.30499999999999999</v>
      </c>
      <c r="V6857" s="20">
        <f t="shared" si="214"/>
        <v>1.3212672523922999</v>
      </c>
      <c r="W6857" s="20">
        <f t="shared" si="215"/>
        <v>11.837524521115501</v>
      </c>
    </row>
    <row r="6858" spans="1:23" x14ac:dyDescent="0.25">
      <c r="A6858" s="18">
        <v>50045</v>
      </c>
      <c r="B6858" s="18">
        <v>49997</v>
      </c>
      <c r="C6858" s="18">
        <v>6430</v>
      </c>
      <c r="D6858" s="18">
        <v>6430</v>
      </c>
      <c r="E6858" s="18" t="s">
        <v>116</v>
      </c>
      <c r="F6858" s="18" t="s">
        <v>304</v>
      </c>
      <c r="G6858" s="19">
        <v>1.15144049584</v>
      </c>
      <c r="H6858" s="19">
        <v>0.46597100000000002</v>
      </c>
      <c r="I6858" s="18" t="s">
        <v>79</v>
      </c>
      <c r="J6858" s="18" t="s">
        <v>80</v>
      </c>
      <c r="K6858" s="18">
        <v>16</v>
      </c>
      <c r="L6858" s="18">
        <v>60</v>
      </c>
      <c r="M6858" s="18" t="s">
        <v>71</v>
      </c>
      <c r="N6858" s="18" t="s">
        <v>76</v>
      </c>
      <c r="O6858" s="18" t="s">
        <v>75</v>
      </c>
      <c r="P6858" s="19">
        <v>827.11348158600003</v>
      </c>
      <c r="Q6858" s="19">
        <v>50156.547372100002</v>
      </c>
      <c r="R6858" s="20">
        <v>0.70014500000000002</v>
      </c>
      <c r="S6858" s="20">
        <v>6.29983</v>
      </c>
      <c r="T6858" s="20">
        <v>0.30199999999999999</v>
      </c>
      <c r="U6858" s="20">
        <v>0.30499999999999999</v>
      </c>
      <c r="V6858" s="20">
        <f t="shared" si="214"/>
        <v>0.22772059152491</v>
      </c>
      <c r="W6858" s="20">
        <f t="shared" si="215"/>
        <v>2.0401989690263505</v>
      </c>
    </row>
    <row r="6859" spans="1:23" x14ac:dyDescent="0.25">
      <c r="A6859" s="18">
        <v>50046</v>
      </c>
      <c r="B6859" s="18">
        <v>49998</v>
      </c>
      <c r="C6859" s="18">
        <v>6430</v>
      </c>
      <c r="D6859" s="18">
        <v>6430</v>
      </c>
      <c r="E6859" s="18" t="s">
        <v>116</v>
      </c>
      <c r="F6859" s="18" t="s">
        <v>304</v>
      </c>
      <c r="G6859" s="19">
        <v>6.1773048604599996</v>
      </c>
      <c r="H6859" s="19">
        <v>2.49987</v>
      </c>
      <c r="I6859" s="18" t="s">
        <v>79</v>
      </c>
      <c r="J6859" s="18" t="s">
        <v>80</v>
      </c>
      <c r="K6859" s="18">
        <v>16</v>
      </c>
      <c r="L6859" s="18">
        <v>60</v>
      </c>
      <c r="M6859" s="18" t="s">
        <v>71</v>
      </c>
      <c r="N6859" s="18" t="s">
        <v>76</v>
      </c>
      <c r="O6859" s="18" t="s">
        <v>75</v>
      </c>
      <c r="P6859" s="19">
        <v>2317.4658512199999</v>
      </c>
      <c r="Q6859" s="19">
        <v>269082.32338900003</v>
      </c>
      <c r="R6859" s="20">
        <v>0.70014500000000002</v>
      </c>
      <c r="S6859" s="20">
        <v>6.29983</v>
      </c>
      <c r="T6859" s="20">
        <v>0.30199999999999999</v>
      </c>
      <c r="U6859" s="20">
        <v>0.30499999999999999</v>
      </c>
      <c r="V6859" s="20">
        <f t="shared" si="214"/>
        <v>1.2216894938426999</v>
      </c>
      <c r="W6859" s="20">
        <f t="shared" si="215"/>
        <v>10.945385435359501</v>
      </c>
    </row>
    <row r="6860" spans="1:23" x14ac:dyDescent="0.25">
      <c r="A6860" s="18">
        <v>50047</v>
      </c>
      <c r="B6860" s="18">
        <v>49999</v>
      </c>
      <c r="C6860" s="18">
        <v>6430</v>
      </c>
      <c r="D6860" s="18">
        <v>6430</v>
      </c>
      <c r="E6860" s="18" t="s">
        <v>116</v>
      </c>
      <c r="F6860" s="18" t="s">
        <v>304</v>
      </c>
      <c r="G6860" s="19">
        <v>19.392052560300002</v>
      </c>
      <c r="H6860" s="19">
        <v>7.8476900000000001</v>
      </c>
      <c r="I6860" s="18" t="s">
        <v>79</v>
      </c>
      <c r="J6860" s="18" t="s">
        <v>80</v>
      </c>
      <c r="K6860" s="18">
        <v>16</v>
      </c>
      <c r="L6860" s="18">
        <v>60</v>
      </c>
      <c r="M6860" s="18" t="s">
        <v>71</v>
      </c>
      <c r="N6860" s="18" t="s">
        <v>76</v>
      </c>
      <c r="O6860" s="18" t="s">
        <v>75</v>
      </c>
      <c r="P6860" s="19">
        <v>4784.54111586</v>
      </c>
      <c r="Q6860" s="19">
        <v>844714.43066199997</v>
      </c>
      <c r="R6860" s="20">
        <v>0.70014500000000002</v>
      </c>
      <c r="S6860" s="20">
        <v>6.29983</v>
      </c>
      <c r="T6860" s="20">
        <v>0.30199999999999999</v>
      </c>
      <c r="U6860" s="20">
        <v>0.30499999999999999</v>
      </c>
      <c r="V6860" s="20">
        <f t="shared" si="214"/>
        <v>3.8351755987048994</v>
      </c>
      <c r="W6860" s="20">
        <f t="shared" si="215"/>
        <v>34.360183460426505</v>
      </c>
    </row>
    <row r="6861" spans="1:23" x14ac:dyDescent="0.25">
      <c r="A6861" s="18">
        <v>50048</v>
      </c>
      <c r="B6861" s="18">
        <v>50000</v>
      </c>
      <c r="C6861" s="18">
        <v>6430</v>
      </c>
      <c r="D6861" s="18">
        <v>6430</v>
      </c>
      <c r="E6861" s="18" t="s">
        <v>116</v>
      </c>
      <c r="F6861" s="18" t="s">
        <v>304</v>
      </c>
      <c r="G6861" s="19">
        <v>2.6514929884299998</v>
      </c>
      <c r="H6861" s="19">
        <v>1.0730200000000001</v>
      </c>
      <c r="I6861" s="18" t="s">
        <v>79</v>
      </c>
      <c r="J6861" s="18" t="s">
        <v>80</v>
      </c>
      <c r="K6861" s="18">
        <v>16</v>
      </c>
      <c r="L6861" s="18">
        <v>60</v>
      </c>
      <c r="M6861" s="18" t="s">
        <v>71</v>
      </c>
      <c r="N6861" s="18" t="s">
        <v>76</v>
      </c>
      <c r="O6861" s="18" t="s">
        <v>75</v>
      </c>
      <c r="P6861" s="19">
        <v>1332.0457950299999</v>
      </c>
      <c r="Q6861" s="19">
        <v>115498.57257999999</v>
      </c>
      <c r="R6861" s="20">
        <v>0.70014500000000002</v>
      </c>
      <c r="S6861" s="20">
        <v>6.29983</v>
      </c>
      <c r="T6861" s="20">
        <v>0.30199999999999999</v>
      </c>
      <c r="U6861" s="20">
        <v>0.30499999999999999</v>
      </c>
      <c r="V6861" s="20">
        <f t="shared" si="214"/>
        <v>0.52438617235420004</v>
      </c>
      <c r="W6861" s="20">
        <f t="shared" si="215"/>
        <v>4.6980912926870007</v>
      </c>
    </row>
    <row r="6862" spans="1:23" x14ac:dyDescent="0.25">
      <c r="A6862" s="18">
        <v>50049</v>
      </c>
      <c r="B6862" s="18">
        <v>50001</v>
      </c>
      <c r="C6862" s="18">
        <v>6430</v>
      </c>
      <c r="D6862" s="18">
        <v>6430</v>
      </c>
      <c r="E6862" s="18" t="s">
        <v>116</v>
      </c>
      <c r="F6862" s="18" t="s">
        <v>304</v>
      </c>
      <c r="G6862" s="19">
        <v>22.252962607600001</v>
      </c>
      <c r="H6862" s="19">
        <v>9.0054499999999997</v>
      </c>
      <c r="I6862" s="18" t="s">
        <v>79</v>
      </c>
      <c r="J6862" s="18" t="s">
        <v>80</v>
      </c>
      <c r="K6862" s="18">
        <v>16</v>
      </c>
      <c r="L6862" s="18">
        <v>60</v>
      </c>
      <c r="M6862" s="18" t="s">
        <v>71</v>
      </c>
      <c r="N6862" s="18" t="s">
        <v>76</v>
      </c>
      <c r="O6862" s="18" t="s">
        <v>75</v>
      </c>
      <c r="P6862" s="19">
        <v>5810.7006220699996</v>
      </c>
      <c r="Q6862" s="19">
        <v>969335.17383300001</v>
      </c>
      <c r="R6862" s="20">
        <v>0.70014500000000002</v>
      </c>
      <c r="S6862" s="20">
        <v>6.29983</v>
      </c>
      <c r="T6862" s="20">
        <v>0.30199999999999999</v>
      </c>
      <c r="U6862" s="20">
        <v>0.30499999999999999</v>
      </c>
      <c r="V6862" s="20">
        <f t="shared" si="214"/>
        <v>4.4009743115945001</v>
      </c>
      <c r="W6862" s="20">
        <f t="shared" si="215"/>
        <v>39.429298831082505</v>
      </c>
    </row>
    <row r="6863" spans="1:23" x14ac:dyDescent="0.25">
      <c r="A6863" s="18">
        <v>50050</v>
      </c>
      <c r="B6863" s="18">
        <v>50002</v>
      </c>
      <c r="C6863" s="18">
        <v>6430</v>
      </c>
      <c r="D6863" s="18">
        <v>6430</v>
      </c>
      <c r="E6863" s="18" t="s">
        <v>116</v>
      </c>
      <c r="F6863" s="18" t="s">
        <v>304</v>
      </c>
      <c r="G6863" s="19">
        <v>6.8133445633300003</v>
      </c>
      <c r="H6863" s="19">
        <v>2.75726</v>
      </c>
      <c r="I6863" s="18" t="s">
        <v>79</v>
      </c>
      <c r="J6863" s="18" t="s">
        <v>80</v>
      </c>
      <c r="K6863" s="18">
        <v>16</v>
      </c>
      <c r="L6863" s="18">
        <v>60</v>
      </c>
      <c r="M6863" s="18" t="s">
        <v>71</v>
      </c>
      <c r="N6863" s="18" t="s">
        <v>76</v>
      </c>
      <c r="O6863" s="18" t="s">
        <v>75</v>
      </c>
      <c r="P6863" s="19">
        <v>2052.0128618600002</v>
      </c>
      <c r="Q6863" s="19">
        <v>296788.10202400002</v>
      </c>
      <c r="R6863" s="20">
        <v>0.70014500000000002</v>
      </c>
      <c r="S6863" s="20">
        <v>6.29983</v>
      </c>
      <c r="T6863" s="20">
        <v>0.30199999999999999</v>
      </c>
      <c r="U6863" s="20">
        <v>0.30499999999999999</v>
      </c>
      <c r="V6863" s="20">
        <f t="shared" si="214"/>
        <v>1.3474762982846</v>
      </c>
      <c r="W6863" s="20">
        <f t="shared" si="215"/>
        <v>12.072337139731001</v>
      </c>
    </row>
    <row r="6864" spans="1:23" x14ac:dyDescent="0.25">
      <c r="A6864" s="18">
        <v>50051</v>
      </c>
      <c r="B6864" s="18">
        <v>50003</v>
      </c>
      <c r="C6864" s="18">
        <v>6430</v>
      </c>
      <c r="D6864" s="18">
        <v>6430</v>
      </c>
      <c r="E6864" s="18" t="s">
        <v>116</v>
      </c>
      <c r="F6864" s="18" t="s">
        <v>304</v>
      </c>
      <c r="G6864" s="19">
        <v>8.8582655193100006</v>
      </c>
      <c r="H6864" s="19">
        <v>3.5848100000000001</v>
      </c>
      <c r="I6864" s="18" t="s">
        <v>79</v>
      </c>
      <c r="J6864" s="18" t="s">
        <v>80</v>
      </c>
      <c r="K6864" s="18">
        <v>16</v>
      </c>
      <c r="L6864" s="18">
        <v>60</v>
      </c>
      <c r="M6864" s="18" t="s">
        <v>71</v>
      </c>
      <c r="N6864" s="18" t="s">
        <v>76</v>
      </c>
      <c r="O6864" s="18" t="s">
        <v>75</v>
      </c>
      <c r="P6864" s="19">
        <v>4265.4571324799999</v>
      </c>
      <c r="Q6864" s="19">
        <v>385864.50255799998</v>
      </c>
      <c r="R6864" s="20">
        <v>0.70014500000000002</v>
      </c>
      <c r="S6864" s="20">
        <v>6.29983</v>
      </c>
      <c r="T6864" s="20">
        <v>0.30199999999999999</v>
      </c>
      <c r="U6864" s="20">
        <v>0.30499999999999999</v>
      </c>
      <c r="V6864" s="20">
        <f t="shared" si="214"/>
        <v>1.7519009846200999</v>
      </c>
      <c r="W6864" s="20">
        <f t="shared" si="215"/>
        <v>15.695667039698503</v>
      </c>
    </row>
    <row r="6865" spans="1:23" x14ac:dyDescent="0.25">
      <c r="A6865" s="18">
        <v>50052</v>
      </c>
      <c r="B6865" s="18">
        <v>50004</v>
      </c>
      <c r="C6865" s="18">
        <v>6430</v>
      </c>
      <c r="D6865" s="18">
        <v>6430</v>
      </c>
      <c r="E6865" s="18" t="s">
        <v>116</v>
      </c>
      <c r="F6865" s="18" t="s">
        <v>304</v>
      </c>
      <c r="G6865" s="19">
        <v>3.1351955555800002</v>
      </c>
      <c r="H6865" s="19">
        <v>1.26877</v>
      </c>
      <c r="I6865" s="18" t="s">
        <v>79</v>
      </c>
      <c r="J6865" s="18" t="s">
        <v>80</v>
      </c>
      <c r="K6865" s="18">
        <v>16</v>
      </c>
      <c r="L6865" s="18">
        <v>60</v>
      </c>
      <c r="M6865" s="18" t="s">
        <v>71</v>
      </c>
      <c r="N6865" s="18" t="s">
        <v>76</v>
      </c>
      <c r="O6865" s="18" t="s">
        <v>75</v>
      </c>
      <c r="P6865" s="19">
        <v>1604.1736076300001</v>
      </c>
      <c r="Q6865" s="19">
        <v>136568.57212600001</v>
      </c>
      <c r="R6865" s="20">
        <v>0.70014500000000002</v>
      </c>
      <c r="S6865" s="20">
        <v>6.29983</v>
      </c>
      <c r="T6865" s="20">
        <v>0.30199999999999999</v>
      </c>
      <c r="U6865" s="20">
        <v>0.30499999999999999</v>
      </c>
      <c r="V6865" s="20">
        <f t="shared" si="214"/>
        <v>0.62004943421169989</v>
      </c>
      <c r="W6865" s="20">
        <f t="shared" si="215"/>
        <v>5.5551595398245004</v>
      </c>
    </row>
    <row r="6866" spans="1:23" x14ac:dyDescent="0.25">
      <c r="A6866" s="18">
        <v>50053</v>
      </c>
      <c r="B6866" s="18">
        <v>50005</v>
      </c>
      <c r="C6866" s="18">
        <v>6430</v>
      </c>
      <c r="D6866" s="18">
        <v>6430</v>
      </c>
      <c r="E6866" s="18" t="s">
        <v>116</v>
      </c>
      <c r="F6866" s="18" t="s">
        <v>304</v>
      </c>
      <c r="G6866" s="19">
        <v>6.3821638926900004</v>
      </c>
      <c r="H6866" s="19">
        <v>2.58277</v>
      </c>
      <c r="I6866" s="18" t="s">
        <v>79</v>
      </c>
      <c r="J6866" s="18" t="s">
        <v>80</v>
      </c>
      <c r="K6866" s="18">
        <v>16</v>
      </c>
      <c r="L6866" s="18">
        <v>60</v>
      </c>
      <c r="M6866" s="18" t="s">
        <v>71</v>
      </c>
      <c r="N6866" s="18" t="s">
        <v>76</v>
      </c>
      <c r="O6866" s="18" t="s">
        <v>75</v>
      </c>
      <c r="P6866" s="19">
        <v>2059.4899964699998</v>
      </c>
      <c r="Q6866" s="19">
        <v>278005.947139</v>
      </c>
      <c r="R6866" s="20">
        <v>0.70014500000000002</v>
      </c>
      <c r="S6866" s="20">
        <v>6.29983</v>
      </c>
      <c r="T6866" s="20">
        <v>0.30199999999999999</v>
      </c>
      <c r="U6866" s="20">
        <v>0.30499999999999999</v>
      </c>
      <c r="V6866" s="20">
        <f t="shared" si="214"/>
        <v>1.2622028241517</v>
      </c>
      <c r="W6866" s="20">
        <f t="shared" si="215"/>
        <v>11.308353290724503</v>
      </c>
    </row>
    <row r="6867" spans="1:23" x14ac:dyDescent="0.25">
      <c r="A6867" s="18">
        <v>50054</v>
      </c>
      <c r="B6867" s="18">
        <v>50006</v>
      </c>
      <c r="C6867" s="18">
        <v>6430</v>
      </c>
      <c r="D6867" s="18">
        <v>6430</v>
      </c>
      <c r="E6867" s="18" t="s">
        <v>116</v>
      </c>
      <c r="F6867" s="18" t="s">
        <v>304</v>
      </c>
      <c r="G6867" s="19">
        <v>2.18479392322</v>
      </c>
      <c r="H6867" s="19">
        <v>0.88415500000000002</v>
      </c>
      <c r="I6867" s="18" t="s">
        <v>79</v>
      </c>
      <c r="J6867" s="18" t="s">
        <v>80</v>
      </c>
      <c r="K6867" s="18">
        <v>16</v>
      </c>
      <c r="L6867" s="18">
        <v>60</v>
      </c>
      <c r="M6867" s="18" t="s">
        <v>71</v>
      </c>
      <c r="N6867" s="18" t="s">
        <v>76</v>
      </c>
      <c r="O6867" s="18" t="s">
        <v>75</v>
      </c>
      <c r="P6867" s="19">
        <v>1134.9227722799999</v>
      </c>
      <c r="Q6867" s="19">
        <v>95169.242618200005</v>
      </c>
      <c r="R6867" s="20">
        <v>0.70014500000000002</v>
      </c>
      <c r="S6867" s="20">
        <v>6.29983</v>
      </c>
      <c r="T6867" s="20">
        <v>0.30199999999999999</v>
      </c>
      <c r="U6867" s="20">
        <v>0.30499999999999999</v>
      </c>
      <c r="V6867" s="20">
        <f t="shared" si="214"/>
        <v>0.43208761832754994</v>
      </c>
      <c r="W6867" s="20">
        <f t="shared" si="215"/>
        <v>3.8711682045867506</v>
      </c>
    </row>
    <row r="6868" spans="1:23" x14ac:dyDescent="0.25">
      <c r="A6868" s="18">
        <v>50055</v>
      </c>
      <c r="B6868" s="18">
        <v>50007</v>
      </c>
      <c r="C6868" s="18">
        <v>6430</v>
      </c>
      <c r="D6868" s="18">
        <v>6430</v>
      </c>
      <c r="E6868" s="18" t="s">
        <v>116</v>
      </c>
      <c r="F6868" s="18" t="s">
        <v>304</v>
      </c>
      <c r="G6868" s="19">
        <v>2.2326423757499998</v>
      </c>
      <c r="H6868" s="19">
        <v>0.90351800000000004</v>
      </c>
      <c r="I6868" s="18" t="s">
        <v>79</v>
      </c>
      <c r="J6868" s="18" t="s">
        <v>80</v>
      </c>
      <c r="K6868" s="18">
        <v>16</v>
      </c>
      <c r="L6868" s="18">
        <v>60</v>
      </c>
      <c r="M6868" s="18" t="s">
        <v>71</v>
      </c>
      <c r="N6868" s="18" t="s">
        <v>76</v>
      </c>
      <c r="O6868" s="18" t="s">
        <v>75</v>
      </c>
      <c r="P6868" s="19">
        <v>1229.1043172</v>
      </c>
      <c r="Q6868" s="19">
        <v>97253.512872399995</v>
      </c>
      <c r="R6868" s="20">
        <v>0.70014500000000002</v>
      </c>
      <c r="S6868" s="20">
        <v>6.29983</v>
      </c>
      <c r="T6868" s="20">
        <v>0.30199999999999999</v>
      </c>
      <c r="U6868" s="20">
        <v>0.30499999999999999</v>
      </c>
      <c r="V6868" s="20">
        <f t="shared" si="214"/>
        <v>0.44155033985677999</v>
      </c>
      <c r="W6868" s="20">
        <f t="shared" si="215"/>
        <v>3.9559468123483006</v>
      </c>
    </row>
    <row r="6869" spans="1:23" x14ac:dyDescent="0.25">
      <c r="A6869" s="18">
        <v>50056</v>
      </c>
      <c r="B6869" s="18">
        <v>50008</v>
      </c>
      <c r="C6869" s="18">
        <v>6430</v>
      </c>
      <c r="D6869" s="18">
        <v>6430</v>
      </c>
      <c r="E6869" s="18" t="s">
        <v>116</v>
      </c>
      <c r="F6869" s="18" t="s">
        <v>304</v>
      </c>
      <c r="G6869" s="19">
        <v>1.78292923311</v>
      </c>
      <c r="H6869" s="19">
        <v>0.721526</v>
      </c>
      <c r="I6869" s="18" t="s">
        <v>79</v>
      </c>
      <c r="J6869" s="18" t="s">
        <v>80</v>
      </c>
      <c r="K6869" s="18">
        <v>16</v>
      </c>
      <c r="L6869" s="18">
        <v>60</v>
      </c>
      <c r="M6869" s="18" t="s">
        <v>71</v>
      </c>
      <c r="N6869" s="18" t="s">
        <v>76</v>
      </c>
      <c r="O6869" s="18" t="s">
        <v>75</v>
      </c>
      <c r="P6869" s="19">
        <v>1155.4393869099999</v>
      </c>
      <c r="Q6869" s="19">
        <v>77664.086737000005</v>
      </c>
      <c r="R6869" s="20">
        <v>0.70014500000000002</v>
      </c>
      <c r="S6869" s="20">
        <v>6.29983</v>
      </c>
      <c r="T6869" s="20">
        <v>0.30199999999999999</v>
      </c>
      <c r="U6869" s="20">
        <v>0.30499999999999999</v>
      </c>
      <c r="V6869" s="20">
        <f t="shared" si="214"/>
        <v>0.35261062924645997</v>
      </c>
      <c r="W6869" s="20">
        <f t="shared" si="215"/>
        <v>3.1591163427031006</v>
      </c>
    </row>
    <row r="6870" spans="1:23" x14ac:dyDescent="0.25">
      <c r="A6870" s="18">
        <v>50057</v>
      </c>
      <c r="B6870" s="18">
        <v>50009</v>
      </c>
      <c r="C6870" s="18">
        <v>6430</v>
      </c>
      <c r="D6870" s="18">
        <v>6430</v>
      </c>
      <c r="E6870" s="18" t="s">
        <v>116</v>
      </c>
      <c r="F6870" s="18" t="s">
        <v>304</v>
      </c>
      <c r="G6870" s="19">
        <v>25.660820511099999</v>
      </c>
      <c r="H6870" s="19">
        <v>10.384600000000001</v>
      </c>
      <c r="I6870" s="18" t="s">
        <v>79</v>
      </c>
      <c r="J6870" s="18" t="s">
        <v>80</v>
      </c>
      <c r="K6870" s="18">
        <v>16</v>
      </c>
      <c r="L6870" s="18">
        <v>60</v>
      </c>
      <c r="M6870" s="18" t="s">
        <v>71</v>
      </c>
      <c r="N6870" s="18" t="s">
        <v>76</v>
      </c>
      <c r="O6870" s="18" t="s">
        <v>75</v>
      </c>
      <c r="P6870" s="19">
        <v>8069.6764787499997</v>
      </c>
      <c r="Q6870" s="19">
        <v>1117780.8703300001</v>
      </c>
      <c r="R6870" s="20">
        <v>0.70014500000000002</v>
      </c>
      <c r="S6870" s="20">
        <v>6.29983</v>
      </c>
      <c r="T6870" s="20">
        <v>0.30199999999999999</v>
      </c>
      <c r="U6870" s="20">
        <v>0.30499999999999999</v>
      </c>
      <c r="V6870" s="20">
        <f t="shared" si="214"/>
        <v>5.074966585366</v>
      </c>
      <c r="W6870" s="20">
        <f t="shared" si="215"/>
        <v>45.467744159510012</v>
      </c>
    </row>
    <row r="6871" spans="1:23" x14ac:dyDescent="0.25">
      <c r="A6871" s="18">
        <v>50058</v>
      </c>
      <c r="B6871" s="18">
        <v>50010</v>
      </c>
      <c r="C6871" s="18">
        <v>6430</v>
      </c>
      <c r="D6871" s="18">
        <v>6430</v>
      </c>
      <c r="E6871" s="18" t="s">
        <v>116</v>
      </c>
      <c r="F6871" s="18" t="s">
        <v>304</v>
      </c>
      <c r="G6871" s="19">
        <v>29.203769217400001</v>
      </c>
      <c r="H6871" s="19">
        <v>11.818300000000001</v>
      </c>
      <c r="I6871" s="18" t="s">
        <v>79</v>
      </c>
      <c r="J6871" s="18" t="s">
        <v>80</v>
      </c>
      <c r="K6871" s="18">
        <v>16</v>
      </c>
      <c r="L6871" s="18">
        <v>60</v>
      </c>
      <c r="M6871" s="18" t="s">
        <v>71</v>
      </c>
      <c r="N6871" s="18" t="s">
        <v>76</v>
      </c>
      <c r="O6871" s="18" t="s">
        <v>75</v>
      </c>
      <c r="P6871" s="19">
        <v>13848.345353999999</v>
      </c>
      <c r="Q6871" s="19">
        <v>1272111.0986500001</v>
      </c>
      <c r="R6871" s="20">
        <v>0.70014500000000002</v>
      </c>
      <c r="S6871" s="20">
        <v>6.29983</v>
      </c>
      <c r="T6871" s="20">
        <v>0.30199999999999999</v>
      </c>
      <c r="U6871" s="20">
        <v>0.30499999999999999</v>
      </c>
      <c r="V6871" s="20">
        <f t="shared" si="214"/>
        <v>5.7756175101430003</v>
      </c>
      <c r="W6871" s="20">
        <f t="shared" si="215"/>
        <v>51.745030217855003</v>
      </c>
    </row>
    <row r="6872" spans="1:23" x14ac:dyDescent="0.25">
      <c r="A6872" s="18">
        <v>50059</v>
      </c>
      <c r="B6872" s="18">
        <v>50011</v>
      </c>
      <c r="C6872" s="18">
        <v>6430</v>
      </c>
      <c r="D6872" s="18">
        <v>6430</v>
      </c>
      <c r="E6872" s="18" t="s">
        <v>116</v>
      </c>
      <c r="F6872" s="18" t="s">
        <v>304</v>
      </c>
      <c r="G6872" s="19">
        <v>2.8881240263099999</v>
      </c>
      <c r="H6872" s="19">
        <v>1.1687799999999999</v>
      </c>
      <c r="I6872" s="18" t="s">
        <v>79</v>
      </c>
      <c r="J6872" s="18" t="s">
        <v>80</v>
      </c>
      <c r="K6872" s="18">
        <v>16</v>
      </c>
      <c r="L6872" s="18">
        <v>60</v>
      </c>
      <c r="M6872" s="18" t="s">
        <v>71</v>
      </c>
      <c r="N6872" s="18" t="s">
        <v>76</v>
      </c>
      <c r="O6872" s="18" t="s">
        <v>75</v>
      </c>
      <c r="P6872" s="19">
        <v>1322.3735143199999</v>
      </c>
      <c r="Q6872" s="19">
        <v>125806.17935999999</v>
      </c>
      <c r="R6872" s="20">
        <v>0.70014500000000002</v>
      </c>
      <c r="S6872" s="20">
        <v>6.29983</v>
      </c>
      <c r="T6872" s="20">
        <v>0.30199999999999999</v>
      </c>
      <c r="U6872" s="20">
        <v>0.30499999999999999</v>
      </c>
      <c r="V6872" s="20">
        <f t="shared" si="214"/>
        <v>0.5711842002237999</v>
      </c>
      <c r="W6872" s="20">
        <f t="shared" si="215"/>
        <v>5.1173651386429997</v>
      </c>
    </row>
    <row r="6873" spans="1:23" x14ac:dyDescent="0.25">
      <c r="A6873" s="18">
        <v>50060</v>
      </c>
      <c r="B6873" s="18">
        <v>50012</v>
      </c>
      <c r="C6873" s="18">
        <v>6430</v>
      </c>
      <c r="D6873" s="18">
        <v>6430</v>
      </c>
      <c r="E6873" s="18" t="s">
        <v>116</v>
      </c>
      <c r="F6873" s="18" t="s">
        <v>304</v>
      </c>
      <c r="G6873" s="19">
        <v>1.78903293926</v>
      </c>
      <c r="H6873" s="19">
        <v>0.72399599999999997</v>
      </c>
      <c r="I6873" s="18" t="s">
        <v>79</v>
      </c>
      <c r="J6873" s="18" t="s">
        <v>80</v>
      </c>
      <c r="K6873" s="18">
        <v>16</v>
      </c>
      <c r="L6873" s="18">
        <v>60</v>
      </c>
      <c r="M6873" s="18" t="s">
        <v>71</v>
      </c>
      <c r="N6873" s="18" t="s">
        <v>76</v>
      </c>
      <c r="O6873" s="18" t="s">
        <v>75</v>
      </c>
      <c r="P6873" s="19">
        <v>1396.3877689799999</v>
      </c>
      <c r="Q6873" s="19">
        <v>77929.963113000005</v>
      </c>
      <c r="R6873" s="20">
        <v>0.70014500000000002</v>
      </c>
      <c r="S6873" s="20">
        <v>6.29983</v>
      </c>
      <c r="T6873" s="20">
        <v>0.30199999999999999</v>
      </c>
      <c r="U6873" s="20">
        <v>0.30499999999999999</v>
      </c>
      <c r="V6873" s="20">
        <f t="shared" si="214"/>
        <v>0.35381772123516003</v>
      </c>
      <c r="W6873" s="20">
        <f t="shared" si="215"/>
        <v>3.1699309458726002</v>
      </c>
    </row>
    <row r="6874" spans="1:23" x14ac:dyDescent="0.25">
      <c r="A6874" s="18">
        <v>50061</v>
      </c>
      <c r="B6874" s="18">
        <v>50013</v>
      </c>
      <c r="C6874" s="18">
        <v>6430</v>
      </c>
      <c r="D6874" s="18">
        <v>6430</v>
      </c>
      <c r="E6874" s="18" t="s">
        <v>116</v>
      </c>
      <c r="F6874" s="18" t="s">
        <v>304</v>
      </c>
      <c r="G6874" s="19">
        <v>4.6328917735099999</v>
      </c>
      <c r="H6874" s="19">
        <v>1.87486</v>
      </c>
      <c r="I6874" s="18" t="s">
        <v>79</v>
      </c>
      <c r="J6874" s="18" t="s">
        <v>80</v>
      </c>
      <c r="K6874" s="18">
        <v>16</v>
      </c>
      <c r="L6874" s="18">
        <v>60</v>
      </c>
      <c r="M6874" s="18" t="s">
        <v>71</v>
      </c>
      <c r="N6874" s="18" t="s">
        <v>76</v>
      </c>
      <c r="O6874" s="18" t="s">
        <v>75</v>
      </c>
      <c r="P6874" s="19">
        <v>2594.0955025200001</v>
      </c>
      <c r="Q6874" s="19">
        <v>201807.95842000001</v>
      </c>
      <c r="R6874" s="20">
        <v>0.70014500000000002</v>
      </c>
      <c r="S6874" s="20">
        <v>6.29983</v>
      </c>
      <c r="T6874" s="20">
        <v>0.30199999999999999</v>
      </c>
      <c r="U6874" s="20">
        <v>0.30499999999999999</v>
      </c>
      <c r="V6874" s="20">
        <f t="shared" si="214"/>
        <v>0.9162463505806</v>
      </c>
      <c r="W6874" s="20">
        <f t="shared" si="215"/>
        <v>8.2088529952910001</v>
      </c>
    </row>
    <row r="6875" spans="1:23" x14ac:dyDescent="0.25">
      <c r="A6875" s="18">
        <v>50062</v>
      </c>
      <c r="B6875" s="18">
        <v>50014</v>
      </c>
      <c r="C6875" s="18">
        <v>6430</v>
      </c>
      <c r="D6875" s="18">
        <v>6430</v>
      </c>
      <c r="E6875" s="18" t="s">
        <v>116</v>
      </c>
      <c r="F6875" s="18" t="s">
        <v>304</v>
      </c>
      <c r="G6875" s="19">
        <v>465.99706575599998</v>
      </c>
      <c r="H6875" s="19">
        <v>188.58199999999999</v>
      </c>
      <c r="I6875" s="18" t="s">
        <v>79</v>
      </c>
      <c r="J6875" s="18" t="s">
        <v>80</v>
      </c>
      <c r="K6875" s="18">
        <v>16</v>
      </c>
      <c r="L6875" s="18">
        <v>60</v>
      </c>
      <c r="M6875" s="18" t="s">
        <v>71</v>
      </c>
      <c r="N6875" s="18" t="s">
        <v>76</v>
      </c>
      <c r="O6875" s="18" t="s">
        <v>75</v>
      </c>
      <c r="P6875" s="19">
        <v>53578.960518499996</v>
      </c>
      <c r="Q6875" s="19">
        <v>20298750.989100002</v>
      </c>
      <c r="R6875" s="20">
        <v>0.70014500000000002</v>
      </c>
      <c r="S6875" s="20">
        <v>6.29983</v>
      </c>
      <c r="T6875" s="20">
        <v>0.30199999999999999</v>
      </c>
      <c r="U6875" s="20">
        <v>0.30499999999999999</v>
      </c>
      <c r="V6875" s="20">
        <f t="shared" si="214"/>
        <v>92.160251584219978</v>
      </c>
      <c r="W6875" s="20">
        <f t="shared" si="215"/>
        <v>825.68400603670011</v>
      </c>
    </row>
    <row r="6876" spans="1:23" x14ac:dyDescent="0.25">
      <c r="A6876" s="18">
        <v>50063</v>
      </c>
      <c r="B6876" s="18">
        <v>50015</v>
      </c>
      <c r="C6876" s="18">
        <v>6430</v>
      </c>
      <c r="D6876" s="18">
        <v>6430</v>
      </c>
      <c r="E6876" s="18" t="s">
        <v>116</v>
      </c>
      <c r="F6876" s="18" t="s">
        <v>304</v>
      </c>
      <c r="G6876" s="19">
        <v>0.15202504743299999</v>
      </c>
      <c r="H6876" s="19">
        <v>6.1522399999999998E-2</v>
      </c>
      <c r="I6876" s="18" t="s">
        <v>79</v>
      </c>
      <c r="J6876" s="18" t="s">
        <v>80</v>
      </c>
      <c r="K6876" s="18">
        <v>16</v>
      </c>
      <c r="L6876" s="18">
        <v>60</v>
      </c>
      <c r="M6876" s="18" t="s">
        <v>71</v>
      </c>
      <c r="N6876" s="18" t="s">
        <v>76</v>
      </c>
      <c r="O6876" s="18" t="s">
        <v>75</v>
      </c>
      <c r="P6876" s="19">
        <v>420.83604535500001</v>
      </c>
      <c r="Q6876" s="19">
        <v>6622.1845777799999</v>
      </c>
      <c r="R6876" s="20">
        <v>0.70014500000000002</v>
      </c>
      <c r="S6876" s="20">
        <v>6.29983</v>
      </c>
      <c r="T6876" s="20">
        <v>0.30199999999999999</v>
      </c>
      <c r="U6876" s="20">
        <v>0.30499999999999999</v>
      </c>
      <c r="V6876" s="20">
        <f t="shared" si="214"/>
        <v>3.0066071322103999E-2</v>
      </c>
      <c r="W6876" s="20">
        <f t="shared" si="215"/>
        <v>0.26936855952844002</v>
      </c>
    </row>
    <row r="6877" spans="1:23" x14ac:dyDescent="0.25">
      <c r="A6877" s="18">
        <v>50064</v>
      </c>
      <c r="B6877" s="18">
        <v>50016</v>
      </c>
      <c r="C6877" s="18">
        <v>6430</v>
      </c>
      <c r="D6877" s="18">
        <v>6430</v>
      </c>
      <c r="E6877" s="18" t="s">
        <v>116</v>
      </c>
      <c r="F6877" s="18" t="s">
        <v>304</v>
      </c>
      <c r="G6877" s="19">
        <v>3.6205065534499998</v>
      </c>
      <c r="H6877" s="19">
        <v>1.4651700000000001</v>
      </c>
      <c r="I6877" s="18" t="s">
        <v>79</v>
      </c>
      <c r="J6877" s="18" t="s">
        <v>80</v>
      </c>
      <c r="K6877" s="18">
        <v>16</v>
      </c>
      <c r="L6877" s="18">
        <v>60</v>
      </c>
      <c r="M6877" s="18" t="s">
        <v>71</v>
      </c>
      <c r="N6877" s="18" t="s">
        <v>76</v>
      </c>
      <c r="O6877" s="18" t="s">
        <v>75</v>
      </c>
      <c r="P6877" s="19">
        <v>1786.8098962900001</v>
      </c>
      <c r="Q6877" s="19">
        <v>157708.63463300001</v>
      </c>
      <c r="R6877" s="20">
        <v>0.70014500000000002</v>
      </c>
      <c r="S6877" s="20">
        <v>6.29983</v>
      </c>
      <c r="T6877" s="20">
        <v>0.30199999999999999</v>
      </c>
      <c r="U6877" s="20">
        <v>0.30499999999999999</v>
      </c>
      <c r="V6877" s="20">
        <f t="shared" si="214"/>
        <v>0.71603035185569996</v>
      </c>
      <c r="W6877" s="20">
        <f t="shared" si="215"/>
        <v>6.4150737351645004</v>
      </c>
    </row>
    <row r="6878" spans="1:23" x14ac:dyDescent="0.25">
      <c r="A6878" s="18">
        <v>50065</v>
      </c>
      <c r="B6878" s="18">
        <v>50017</v>
      </c>
      <c r="C6878" s="18">
        <v>6430</v>
      </c>
      <c r="D6878" s="18">
        <v>6430</v>
      </c>
      <c r="E6878" s="18" t="s">
        <v>116</v>
      </c>
      <c r="F6878" s="18" t="s">
        <v>304</v>
      </c>
      <c r="G6878" s="19">
        <v>3.15984583947</v>
      </c>
      <c r="H6878" s="19">
        <v>1.27874</v>
      </c>
      <c r="I6878" s="18" t="s">
        <v>79</v>
      </c>
      <c r="J6878" s="18" t="s">
        <v>80</v>
      </c>
      <c r="K6878" s="18">
        <v>16</v>
      </c>
      <c r="L6878" s="18">
        <v>60</v>
      </c>
      <c r="M6878" s="18" t="s">
        <v>71</v>
      </c>
      <c r="N6878" s="18" t="s">
        <v>76</v>
      </c>
      <c r="O6878" s="18" t="s">
        <v>75</v>
      </c>
      <c r="P6878" s="19">
        <v>1398.33700473</v>
      </c>
      <c r="Q6878" s="19">
        <v>137642.334198</v>
      </c>
      <c r="R6878" s="20">
        <v>0.70014500000000002</v>
      </c>
      <c r="S6878" s="20">
        <v>6.29983</v>
      </c>
      <c r="T6878" s="20">
        <v>0.30199999999999999</v>
      </c>
      <c r="U6878" s="20">
        <v>0.30499999999999999</v>
      </c>
      <c r="V6878" s="20">
        <f t="shared" si="214"/>
        <v>0.62492178527539988</v>
      </c>
      <c r="W6878" s="20">
        <f t="shared" si="215"/>
        <v>5.5988120068690002</v>
      </c>
    </row>
    <row r="6879" spans="1:23" x14ac:dyDescent="0.25">
      <c r="A6879" s="18">
        <v>50066</v>
      </c>
      <c r="B6879" s="18">
        <v>50018</v>
      </c>
      <c r="C6879" s="18">
        <v>6430</v>
      </c>
      <c r="D6879" s="18">
        <v>6430</v>
      </c>
      <c r="E6879" s="18" t="s">
        <v>116</v>
      </c>
      <c r="F6879" s="18" t="s">
        <v>304</v>
      </c>
      <c r="G6879" s="19">
        <v>3.6226785816999998</v>
      </c>
      <c r="H6879" s="19">
        <v>1.4660500000000001</v>
      </c>
      <c r="I6879" s="18" t="s">
        <v>79</v>
      </c>
      <c r="J6879" s="18" t="s">
        <v>80</v>
      </c>
      <c r="K6879" s="18">
        <v>16</v>
      </c>
      <c r="L6879" s="18">
        <v>60</v>
      </c>
      <c r="M6879" s="18" t="s">
        <v>71</v>
      </c>
      <c r="N6879" s="18" t="s">
        <v>76</v>
      </c>
      <c r="O6879" s="18" t="s">
        <v>75</v>
      </c>
      <c r="P6879" s="19">
        <v>2096.0866422600002</v>
      </c>
      <c r="Q6879" s="19">
        <v>157803.24780400001</v>
      </c>
      <c r="R6879" s="20">
        <v>0.70014500000000002</v>
      </c>
      <c r="S6879" s="20">
        <v>6.29983</v>
      </c>
      <c r="T6879" s="20">
        <v>0.30199999999999999</v>
      </c>
      <c r="U6879" s="20">
        <v>0.30499999999999999</v>
      </c>
      <c r="V6879" s="20">
        <f t="shared" si="214"/>
        <v>0.7164604089205</v>
      </c>
      <c r="W6879" s="20">
        <f t="shared" si="215"/>
        <v>6.4189267111925004</v>
      </c>
    </row>
    <row r="6880" spans="1:23" x14ac:dyDescent="0.25">
      <c r="A6880" s="18">
        <v>50067</v>
      </c>
      <c r="B6880" s="18">
        <v>50019</v>
      </c>
      <c r="C6880" s="18">
        <v>6430</v>
      </c>
      <c r="D6880" s="18">
        <v>6430</v>
      </c>
      <c r="E6880" s="18" t="s">
        <v>116</v>
      </c>
      <c r="F6880" s="18" t="s">
        <v>304</v>
      </c>
      <c r="G6880" s="19">
        <v>8.3439707482000003</v>
      </c>
      <c r="H6880" s="19">
        <v>3.37669</v>
      </c>
      <c r="I6880" s="18" t="s">
        <v>79</v>
      </c>
      <c r="J6880" s="18" t="s">
        <v>80</v>
      </c>
      <c r="K6880" s="18">
        <v>16</v>
      </c>
      <c r="L6880" s="18">
        <v>60</v>
      </c>
      <c r="M6880" s="18" t="s">
        <v>71</v>
      </c>
      <c r="N6880" s="18" t="s">
        <v>76</v>
      </c>
      <c r="O6880" s="18" t="s">
        <v>75</v>
      </c>
      <c r="P6880" s="19">
        <v>3176.6518825100002</v>
      </c>
      <c r="Q6880" s="19">
        <v>363461.91193900001</v>
      </c>
      <c r="R6880" s="20">
        <v>0.70014500000000002</v>
      </c>
      <c r="S6880" s="20">
        <v>6.29983</v>
      </c>
      <c r="T6880" s="20">
        <v>0.30199999999999999</v>
      </c>
      <c r="U6880" s="20">
        <v>0.30499999999999999</v>
      </c>
      <c r="V6880" s="20">
        <f t="shared" si="214"/>
        <v>1.6501924887949</v>
      </c>
      <c r="W6880" s="20">
        <f t="shared" si="215"/>
        <v>14.784438209076502</v>
      </c>
    </row>
    <row r="6881" spans="1:23" x14ac:dyDescent="0.25">
      <c r="A6881" s="18">
        <v>50068</v>
      </c>
      <c r="B6881" s="18">
        <v>50020</v>
      </c>
      <c r="C6881" s="18">
        <v>6430</v>
      </c>
      <c r="D6881" s="18">
        <v>6430</v>
      </c>
      <c r="E6881" s="18" t="s">
        <v>116</v>
      </c>
      <c r="F6881" s="18" t="s">
        <v>304</v>
      </c>
      <c r="G6881" s="19">
        <v>2.1022573362000001</v>
      </c>
      <c r="H6881" s="19">
        <v>0.85075299999999998</v>
      </c>
      <c r="I6881" s="18" t="s">
        <v>79</v>
      </c>
      <c r="J6881" s="18" t="s">
        <v>80</v>
      </c>
      <c r="K6881" s="18">
        <v>16</v>
      </c>
      <c r="L6881" s="18">
        <v>60</v>
      </c>
      <c r="M6881" s="18" t="s">
        <v>71</v>
      </c>
      <c r="N6881" s="18" t="s">
        <v>76</v>
      </c>
      <c r="O6881" s="18" t="s">
        <v>75</v>
      </c>
      <c r="P6881" s="19">
        <v>1149.1495929</v>
      </c>
      <c r="Q6881" s="19">
        <v>91573.963268799998</v>
      </c>
      <c r="R6881" s="20">
        <v>0.70014500000000002</v>
      </c>
      <c r="S6881" s="20">
        <v>6.29983</v>
      </c>
      <c r="T6881" s="20">
        <v>0.30199999999999999</v>
      </c>
      <c r="U6881" s="20">
        <v>0.30499999999999999</v>
      </c>
      <c r="V6881" s="20">
        <f t="shared" si="214"/>
        <v>0.41576402051112998</v>
      </c>
      <c r="W6881" s="20">
        <f t="shared" si="215"/>
        <v>3.7249214940330502</v>
      </c>
    </row>
    <row r="6882" spans="1:23" x14ac:dyDescent="0.25">
      <c r="A6882" s="18">
        <v>50069</v>
      </c>
      <c r="B6882" s="18">
        <v>50021</v>
      </c>
      <c r="C6882" s="18">
        <v>6430</v>
      </c>
      <c r="D6882" s="18">
        <v>6430</v>
      </c>
      <c r="E6882" s="18" t="s">
        <v>116</v>
      </c>
      <c r="F6882" s="18" t="s">
        <v>304</v>
      </c>
      <c r="G6882" s="19">
        <v>3.35491834857</v>
      </c>
      <c r="H6882" s="19">
        <v>1.3576900000000001</v>
      </c>
      <c r="I6882" s="18" t="s">
        <v>79</v>
      </c>
      <c r="J6882" s="18" t="s">
        <v>80</v>
      </c>
      <c r="K6882" s="18">
        <v>16</v>
      </c>
      <c r="L6882" s="18">
        <v>60</v>
      </c>
      <c r="M6882" s="18" t="s">
        <v>71</v>
      </c>
      <c r="N6882" s="18" t="s">
        <v>76</v>
      </c>
      <c r="O6882" s="18" t="s">
        <v>75</v>
      </c>
      <c r="P6882" s="19">
        <v>1547.3452046100001</v>
      </c>
      <c r="Q6882" s="19">
        <v>146139.65870199999</v>
      </c>
      <c r="R6882" s="20">
        <v>0.70014500000000002</v>
      </c>
      <c r="S6882" s="20">
        <v>6.29983</v>
      </c>
      <c r="T6882" s="20">
        <v>0.30199999999999999</v>
      </c>
      <c r="U6882" s="20">
        <v>0.30499999999999999</v>
      </c>
      <c r="V6882" s="20">
        <f t="shared" si="214"/>
        <v>0.66350474580489993</v>
      </c>
      <c r="W6882" s="20">
        <f t="shared" si="215"/>
        <v>5.9444852539265014</v>
      </c>
    </row>
    <row r="6883" spans="1:23" x14ac:dyDescent="0.25">
      <c r="A6883" s="18">
        <v>50070</v>
      </c>
      <c r="B6883" s="18">
        <v>50022</v>
      </c>
      <c r="C6883" s="18">
        <v>6430</v>
      </c>
      <c r="D6883" s="18">
        <v>6430</v>
      </c>
      <c r="E6883" s="18" t="s">
        <v>116</v>
      </c>
      <c r="F6883" s="18" t="s">
        <v>304</v>
      </c>
      <c r="G6883" s="19">
        <v>2.3882871797799998</v>
      </c>
      <c r="H6883" s="19">
        <v>0.96650599999999998</v>
      </c>
      <c r="I6883" s="18" t="s">
        <v>79</v>
      </c>
      <c r="J6883" s="18" t="s">
        <v>80</v>
      </c>
      <c r="K6883" s="18">
        <v>16</v>
      </c>
      <c r="L6883" s="18">
        <v>60</v>
      </c>
      <c r="M6883" s="18" t="s">
        <v>71</v>
      </c>
      <c r="N6883" s="18" t="s">
        <v>76</v>
      </c>
      <c r="O6883" s="18" t="s">
        <v>75</v>
      </c>
      <c r="P6883" s="19">
        <v>1493.67366032</v>
      </c>
      <c r="Q6883" s="19">
        <v>104033.373417</v>
      </c>
      <c r="R6883" s="20">
        <v>0.70014500000000002</v>
      </c>
      <c r="S6883" s="20">
        <v>6.29983</v>
      </c>
      <c r="T6883" s="20">
        <v>0.30199999999999999</v>
      </c>
      <c r="U6883" s="20">
        <v>0.30499999999999999</v>
      </c>
      <c r="V6883" s="20">
        <f t="shared" si="214"/>
        <v>0.47233265167225996</v>
      </c>
      <c r="W6883" s="20">
        <f t="shared" si="215"/>
        <v>4.2317323283161006</v>
      </c>
    </row>
    <row r="6884" spans="1:23" x14ac:dyDescent="0.25">
      <c r="A6884" s="18">
        <v>50071</v>
      </c>
      <c r="B6884" s="18">
        <v>50023</v>
      </c>
      <c r="C6884" s="18">
        <v>6430</v>
      </c>
      <c r="D6884" s="18">
        <v>6430</v>
      </c>
      <c r="E6884" s="18" t="s">
        <v>116</v>
      </c>
      <c r="F6884" s="18" t="s">
        <v>304</v>
      </c>
      <c r="G6884" s="19">
        <v>2.2662036856699999</v>
      </c>
      <c r="H6884" s="19">
        <v>0.91710000000000003</v>
      </c>
      <c r="I6884" s="18" t="s">
        <v>79</v>
      </c>
      <c r="J6884" s="18" t="s">
        <v>80</v>
      </c>
      <c r="K6884" s="18">
        <v>16</v>
      </c>
      <c r="L6884" s="18">
        <v>60</v>
      </c>
      <c r="M6884" s="18" t="s">
        <v>71</v>
      </c>
      <c r="N6884" s="18" t="s">
        <v>76</v>
      </c>
      <c r="O6884" s="18" t="s">
        <v>75</v>
      </c>
      <c r="P6884" s="19">
        <v>1322.0679555500001</v>
      </c>
      <c r="Q6884" s="19">
        <v>98715.437684400007</v>
      </c>
      <c r="R6884" s="20">
        <v>0.70014500000000002</v>
      </c>
      <c r="S6884" s="20">
        <v>6.29983</v>
      </c>
      <c r="T6884" s="20">
        <v>0.30199999999999999</v>
      </c>
      <c r="U6884" s="20">
        <v>0.30499999999999999</v>
      </c>
      <c r="V6884" s="20">
        <f t="shared" si="214"/>
        <v>0.44818787969099999</v>
      </c>
      <c r="W6884" s="20">
        <f t="shared" si="215"/>
        <v>4.0154139946350007</v>
      </c>
    </row>
    <row r="6885" spans="1:23" x14ac:dyDescent="0.25">
      <c r="A6885" s="18">
        <v>50072</v>
      </c>
      <c r="B6885" s="18">
        <v>50024</v>
      </c>
      <c r="C6885" s="18">
        <v>6430</v>
      </c>
      <c r="D6885" s="18">
        <v>6430</v>
      </c>
      <c r="E6885" s="18" t="s">
        <v>116</v>
      </c>
      <c r="F6885" s="18" t="s">
        <v>304</v>
      </c>
      <c r="G6885" s="19">
        <v>2.7969277025100001</v>
      </c>
      <c r="H6885" s="19">
        <v>1.13188</v>
      </c>
      <c r="I6885" s="18" t="s">
        <v>79</v>
      </c>
      <c r="J6885" s="18" t="s">
        <v>80</v>
      </c>
      <c r="K6885" s="18">
        <v>16</v>
      </c>
      <c r="L6885" s="18">
        <v>60</v>
      </c>
      <c r="M6885" s="18" t="s">
        <v>71</v>
      </c>
      <c r="N6885" s="18" t="s">
        <v>76</v>
      </c>
      <c r="O6885" s="18" t="s">
        <v>75</v>
      </c>
      <c r="P6885" s="19">
        <v>1307.6312969099999</v>
      </c>
      <c r="Q6885" s="19">
        <v>121833.683386</v>
      </c>
      <c r="R6885" s="20">
        <v>0.70014500000000002</v>
      </c>
      <c r="S6885" s="20">
        <v>6.29983</v>
      </c>
      <c r="T6885" s="20">
        <v>0.30199999999999999</v>
      </c>
      <c r="U6885" s="20">
        <v>0.30499999999999999</v>
      </c>
      <c r="V6885" s="20">
        <f t="shared" si="214"/>
        <v>0.55315112557479995</v>
      </c>
      <c r="W6885" s="20">
        <f t="shared" si="215"/>
        <v>4.955802848378001</v>
      </c>
    </row>
    <row r="6886" spans="1:23" x14ac:dyDescent="0.25">
      <c r="A6886" s="18">
        <v>50073</v>
      </c>
      <c r="B6886" s="18">
        <v>50025</v>
      </c>
      <c r="C6886" s="18">
        <v>6430</v>
      </c>
      <c r="D6886" s="18">
        <v>6430</v>
      </c>
      <c r="E6886" s="18" t="s">
        <v>116</v>
      </c>
      <c r="F6886" s="18" t="s">
        <v>304</v>
      </c>
      <c r="G6886" s="19">
        <v>2.6736795197699998</v>
      </c>
      <c r="H6886" s="19">
        <v>1.0820000000000001</v>
      </c>
      <c r="I6886" s="18" t="s">
        <v>79</v>
      </c>
      <c r="J6886" s="18" t="s">
        <v>80</v>
      </c>
      <c r="K6886" s="18">
        <v>16</v>
      </c>
      <c r="L6886" s="18">
        <v>60</v>
      </c>
      <c r="M6886" s="18" t="s">
        <v>71</v>
      </c>
      <c r="N6886" s="18" t="s">
        <v>76</v>
      </c>
      <c r="O6886" s="18" t="s">
        <v>75</v>
      </c>
      <c r="P6886" s="19">
        <v>1271.4542697300001</v>
      </c>
      <c r="Q6886" s="19">
        <v>116465.01401899999</v>
      </c>
      <c r="R6886" s="20">
        <v>0.70014500000000002</v>
      </c>
      <c r="S6886" s="20">
        <v>6.29983</v>
      </c>
      <c r="T6886" s="20">
        <v>0.30199999999999999</v>
      </c>
      <c r="U6886" s="20">
        <v>0.30499999999999999</v>
      </c>
      <c r="V6886" s="20">
        <f t="shared" si="214"/>
        <v>0.52877470922000003</v>
      </c>
      <c r="W6886" s="20">
        <f t="shared" si="215"/>
        <v>4.7374091617000014</v>
      </c>
    </row>
    <row r="6887" spans="1:23" x14ac:dyDescent="0.25">
      <c r="A6887" s="18">
        <v>50074</v>
      </c>
      <c r="B6887" s="18">
        <v>50026</v>
      </c>
      <c r="C6887" s="18">
        <v>6430</v>
      </c>
      <c r="D6887" s="18">
        <v>6430</v>
      </c>
      <c r="E6887" s="18" t="s">
        <v>116</v>
      </c>
      <c r="F6887" s="18" t="s">
        <v>304</v>
      </c>
      <c r="G6887" s="19">
        <v>2.05188537139</v>
      </c>
      <c r="H6887" s="19">
        <v>0.83036900000000002</v>
      </c>
      <c r="I6887" s="18" t="s">
        <v>79</v>
      </c>
      <c r="J6887" s="18" t="s">
        <v>80</v>
      </c>
      <c r="K6887" s="18">
        <v>16</v>
      </c>
      <c r="L6887" s="18">
        <v>60</v>
      </c>
      <c r="M6887" s="18" t="s">
        <v>71</v>
      </c>
      <c r="N6887" s="18" t="s">
        <v>76</v>
      </c>
      <c r="O6887" s="18" t="s">
        <v>75</v>
      </c>
      <c r="P6887" s="19">
        <v>1274.3438417699999</v>
      </c>
      <c r="Q6887" s="19">
        <v>89379.769257599997</v>
      </c>
      <c r="R6887" s="20">
        <v>0.70014500000000002</v>
      </c>
      <c r="S6887" s="20">
        <v>6.29983</v>
      </c>
      <c r="T6887" s="20">
        <v>0.30199999999999999</v>
      </c>
      <c r="U6887" s="20">
        <v>0.30499999999999999</v>
      </c>
      <c r="V6887" s="20">
        <f t="shared" si="214"/>
        <v>0.40580233504648994</v>
      </c>
      <c r="W6887" s="20">
        <f t="shared" si="215"/>
        <v>3.6356725584026508</v>
      </c>
    </row>
    <row r="6888" spans="1:23" x14ac:dyDescent="0.25">
      <c r="A6888" s="18">
        <v>50075</v>
      </c>
      <c r="B6888" s="18">
        <v>50027</v>
      </c>
      <c r="C6888" s="18">
        <v>6430</v>
      </c>
      <c r="D6888" s="18">
        <v>6430</v>
      </c>
      <c r="E6888" s="18" t="s">
        <v>116</v>
      </c>
      <c r="F6888" s="18" t="s">
        <v>304</v>
      </c>
      <c r="G6888" s="19">
        <v>1.10417796076</v>
      </c>
      <c r="H6888" s="19">
        <v>0.44684499999999999</v>
      </c>
      <c r="I6888" s="18" t="s">
        <v>79</v>
      </c>
      <c r="J6888" s="18" t="s">
        <v>80</v>
      </c>
      <c r="K6888" s="18">
        <v>16</v>
      </c>
      <c r="L6888" s="18">
        <v>60</v>
      </c>
      <c r="M6888" s="18" t="s">
        <v>71</v>
      </c>
      <c r="N6888" s="18" t="s">
        <v>76</v>
      </c>
      <c r="O6888" s="18" t="s">
        <v>75</v>
      </c>
      <c r="P6888" s="19">
        <v>813.19582141499995</v>
      </c>
      <c r="Q6888" s="19">
        <v>48097.799578600003</v>
      </c>
      <c r="R6888" s="20">
        <v>0.70014500000000002</v>
      </c>
      <c r="S6888" s="20">
        <v>6.29983</v>
      </c>
      <c r="T6888" s="20">
        <v>0.30199999999999999</v>
      </c>
      <c r="U6888" s="20">
        <v>0.30499999999999999</v>
      </c>
      <c r="V6888" s="20">
        <f t="shared" si="214"/>
        <v>0.21837369218245001</v>
      </c>
      <c r="W6888" s="20">
        <f t="shared" si="215"/>
        <v>1.9564580377632501</v>
      </c>
    </row>
    <row r="6889" spans="1:23" x14ac:dyDescent="0.25">
      <c r="A6889" s="18">
        <v>50076</v>
      </c>
      <c r="B6889" s="18">
        <v>50028</v>
      </c>
      <c r="C6889" s="18">
        <v>6430</v>
      </c>
      <c r="D6889" s="18">
        <v>6430</v>
      </c>
      <c r="E6889" s="18" t="s">
        <v>116</v>
      </c>
      <c r="F6889" s="18" t="s">
        <v>304</v>
      </c>
      <c r="G6889" s="19">
        <v>2.8416890797100001</v>
      </c>
      <c r="H6889" s="19">
        <v>1.1499900000000001</v>
      </c>
      <c r="I6889" s="18" t="s">
        <v>79</v>
      </c>
      <c r="J6889" s="18" t="s">
        <v>80</v>
      </c>
      <c r="K6889" s="18">
        <v>16</v>
      </c>
      <c r="L6889" s="18">
        <v>60</v>
      </c>
      <c r="M6889" s="18" t="s">
        <v>71</v>
      </c>
      <c r="N6889" s="18" t="s">
        <v>76</v>
      </c>
      <c r="O6889" s="18" t="s">
        <v>75</v>
      </c>
      <c r="P6889" s="19">
        <v>1691.33276391</v>
      </c>
      <c r="Q6889" s="19">
        <v>123783.48117699999</v>
      </c>
      <c r="R6889" s="20">
        <v>0.70014500000000002</v>
      </c>
      <c r="S6889" s="20">
        <v>6.29983</v>
      </c>
      <c r="T6889" s="20">
        <v>0.30199999999999999</v>
      </c>
      <c r="U6889" s="20">
        <v>0.30499999999999999</v>
      </c>
      <c r="V6889" s="20">
        <f t="shared" si="214"/>
        <v>0.56200150448789998</v>
      </c>
      <c r="W6889" s="20">
        <f t="shared" si="215"/>
        <v>5.0350953436815002</v>
      </c>
    </row>
    <row r="6890" spans="1:23" x14ac:dyDescent="0.25">
      <c r="A6890" s="18">
        <v>50077</v>
      </c>
      <c r="B6890" s="18">
        <v>50029</v>
      </c>
      <c r="C6890" s="18">
        <v>6430</v>
      </c>
      <c r="D6890" s="18">
        <v>6430</v>
      </c>
      <c r="E6890" s="18" t="s">
        <v>116</v>
      </c>
      <c r="F6890" s="18" t="s">
        <v>304</v>
      </c>
      <c r="G6890" s="19">
        <v>1.8162344565799999</v>
      </c>
      <c r="H6890" s="19">
        <v>0.73500399999999999</v>
      </c>
      <c r="I6890" s="18" t="s">
        <v>79</v>
      </c>
      <c r="J6890" s="18" t="s">
        <v>80</v>
      </c>
      <c r="K6890" s="18">
        <v>16</v>
      </c>
      <c r="L6890" s="18">
        <v>60</v>
      </c>
      <c r="M6890" s="18" t="s">
        <v>71</v>
      </c>
      <c r="N6890" s="18" t="s">
        <v>76</v>
      </c>
      <c r="O6890" s="18" t="s">
        <v>75</v>
      </c>
      <c r="P6890" s="19">
        <v>1067.06546177</v>
      </c>
      <c r="Q6890" s="19">
        <v>79114.856468600003</v>
      </c>
      <c r="R6890" s="20">
        <v>0.70014500000000002</v>
      </c>
      <c r="S6890" s="20">
        <v>6.29983</v>
      </c>
      <c r="T6890" s="20">
        <v>0.30199999999999999</v>
      </c>
      <c r="U6890" s="20">
        <v>0.30499999999999999</v>
      </c>
      <c r="V6890" s="20">
        <f t="shared" si="214"/>
        <v>0.35919734415483995</v>
      </c>
      <c r="W6890" s="20">
        <f t="shared" si="215"/>
        <v>3.2181281732774005</v>
      </c>
    </row>
    <row r="6891" spans="1:23" x14ac:dyDescent="0.25">
      <c r="A6891" s="18">
        <v>50078</v>
      </c>
      <c r="B6891" s="18">
        <v>50030</v>
      </c>
      <c r="C6891" s="18">
        <v>6430</v>
      </c>
      <c r="D6891" s="18">
        <v>6430</v>
      </c>
      <c r="E6891" s="18" t="s">
        <v>116</v>
      </c>
      <c r="F6891" s="18" t="s">
        <v>304</v>
      </c>
      <c r="G6891" s="19">
        <v>7.90172239321</v>
      </c>
      <c r="H6891" s="19">
        <v>3.1977099999999998</v>
      </c>
      <c r="I6891" s="18" t="s">
        <v>79</v>
      </c>
      <c r="J6891" s="18" t="s">
        <v>80</v>
      </c>
      <c r="K6891" s="18">
        <v>16</v>
      </c>
      <c r="L6891" s="18">
        <v>60</v>
      </c>
      <c r="M6891" s="18" t="s">
        <v>71</v>
      </c>
      <c r="N6891" s="18" t="s">
        <v>76</v>
      </c>
      <c r="O6891" s="18" t="s">
        <v>75</v>
      </c>
      <c r="P6891" s="19">
        <v>2249.34459797</v>
      </c>
      <c r="Q6891" s="19">
        <v>344197.650654</v>
      </c>
      <c r="R6891" s="20">
        <v>0.70014500000000002</v>
      </c>
      <c r="S6891" s="20">
        <v>6.29983</v>
      </c>
      <c r="T6891" s="20">
        <v>0.30199999999999999</v>
      </c>
      <c r="U6891" s="20">
        <v>0.30499999999999999</v>
      </c>
      <c r="V6891" s="20">
        <f t="shared" si="214"/>
        <v>1.5627247462290998</v>
      </c>
      <c r="W6891" s="20">
        <f t="shared" si="215"/>
        <v>14.000795425563501</v>
      </c>
    </row>
    <row r="6892" spans="1:23" x14ac:dyDescent="0.25">
      <c r="A6892" s="18">
        <v>50079</v>
      </c>
      <c r="B6892" s="18">
        <v>50031</v>
      </c>
      <c r="C6892" s="18">
        <v>6430</v>
      </c>
      <c r="D6892" s="18">
        <v>6430</v>
      </c>
      <c r="E6892" s="18" t="s">
        <v>116</v>
      </c>
      <c r="F6892" s="18" t="s">
        <v>304</v>
      </c>
      <c r="G6892" s="19">
        <v>12.611911041700001</v>
      </c>
      <c r="H6892" s="19">
        <v>5.1038600000000001</v>
      </c>
      <c r="I6892" s="18" t="s">
        <v>79</v>
      </c>
      <c r="J6892" s="18" t="s">
        <v>80</v>
      </c>
      <c r="K6892" s="18">
        <v>16</v>
      </c>
      <c r="L6892" s="18">
        <v>60</v>
      </c>
      <c r="M6892" s="18" t="s">
        <v>71</v>
      </c>
      <c r="N6892" s="18" t="s">
        <v>76</v>
      </c>
      <c r="O6892" s="18" t="s">
        <v>75</v>
      </c>
      <c r="P6892" s="19">
        <v>7346.3385153500003</v>
      </c>
      <c r="Q6892" s="19">
        <v>549372.64747800003</v>
      </c>
      <c r="R6892" s="20">
        <v>0.70014500000000002</v>
      </c>
      <c r="S6892" s="20">
        <v>6.29983</v>
      </c>
      <c r="T6892" s="20">
        <v>0.30199999999999999</v>
      </c>
      <c r="U6892" s="20">
        <v>0.30499999999999999</v>
      </c>
      <c r="V6892" s="20">
        <f t="shared" si="214"/>
        <v>2.4942625576705999</v>
      </c>
      <c r="W6892" s="20">
        <f t="shared" si="215"/>
        <v>22.346647988941005</v>
      </c>
    </row>
    <row r="6893" spans="1:23" x14ac:dyDescent="0.25">
      <c r="A6893" s="18">
        <v>50080</v>
      </c>
      <c r="B6893" s="18">
        <v>50032</v>
      </c>
      <c r="C6893" s="18">
        <v>6430</v>
      </c>
      <c r="D6893" s="18">
        <v>6430</v>
      </c>
      <c r="E6893" s="18" t="s">
        <v>116</v>
      </c>
      <c r="F6893" s="18" t="s">
        <v>304</v>
      </c>
      <c r="G6893" s="19">
        <v>2.2437837963199998</v>
      </c>
      <c r="H6893" s="19">
        <v>0.90802700000000003</v>
      </c>
      <c r="I6893" s="18" t="s">
        <v>79</v>
      </c>
      <c r="J6893" s="18" t="s">
        <v>80</v>
      </c>
      <c r="K6893" s="18">
        <v>16</v>
      </c>
      <c r="L6893" s="18">
        <v>60</v>
      </c>
      <c r="M6893" s="18" t="s">
        <v>71</v>
      </c>
      <c r="N6893" s="18" t="s">
        <v>76</v>
      </c>
      <c r="O6893" s="18" t="s">
        <v>75</v>
      </c>
      <c r="P6893" s="19">
        <v>1184.2552372099999</v>
      </c>
      <c r="Q6893" s="19">
        <v>97738.831211099998</v>
      </c>
      <c r="R6893" s="20">
        <v>0.70014500000000002</v>
      </c>
      <c r="S6893" s="20">
        <v>6.29983</v>
      </c>
      <c r="T6893" s="20">
        <v>0.30199999999999999</v>
      </c>
      <c r="U6893" s="20">
        <v>0.30499999999999999</v>
      </c>
      <c r="V6893" s="20">
        <f t="shared" si="214"/>
        <v>0.44375389361267004</v>
      </c>
      <c r="W6893" s="20">
        <f t="shared" si="215"/>
        <v>3.9756889361099508</v>
      </c>
    </row>
    <row r="6894" spans="1:23" x14ac:dyDescent="0.25">
      <c r="A6894" s="18">
        <v>50081</v>
      </c>
      <c r="B6894" s="18">
        <v>50033</v>
      </c>
      <c r="C6894" s="18">
        <v>6430</v>
      </c>
      <c r="D6894" s="18">
        <v>6430</v>
      </c>
      <c r="E6894" s="18" t="s">
        <v>116</v>
      </c>
      <c r="F6894" s="18" t="s">
        <v>304</v>
      </c>
      <c r="G6894" s="19">
        <v>1.4729248079099999</v>
      </c>
      <c r="H6894" s="19">
        <v>0.59607200000000005</v>
      </c>
      <c r="I6894" s="18" t="s">
        <v>79</v>
      </c>
      <c r="J6894" s="18" t="s">
        <v>80</v>
      </c>
      <c r="K6894" s="18">
        <v>16</v>
      </c>
      <c r="L6894" s="18">
        <v>60</v>
      </c>
      <c r="M6894" s="18" t="s">
        <v>71</v>
      </c>
      <c r="N6894" s="18" t="s">
        <v>76</v>
      </c>
      <c r="O6894" s="18" t="s">
        <v>75</v>
      </c>
      <c r="P6894" s="19">
        <v>907.55095850099997</v>
      </c>
      <c r="Q6894" s="19">
        <v>64160.347990299997</v>
      </c>
      <c r="R6894" s="20">
        <v>0.70014500000000002</v>
      </c>
      <c r="S6894" s="20">
        <v>6.29983</v>
      </c>
      <c r="T6894" s="20">
        <v>0.30199999999999999</v>
      </c>
      <c r="U6894" s="20">
        <v>0.30499999999999999</v>
      </c>
      <c r="V6894" s="20">
        <f t="shared" si="214"/>
        <v>0.29130110764712003</v>
      </c>
      <c r="W6894" s="20">
        <f t="shared" si="215"/>
        <v>2.6098308260932006</v>
      </c>
    </row>
    <row r="6895" spans="1:23" x14ac:dyDescent="0.25">
      <c r="A6895" s="18">
        <v>50082</v>
      </c>
      <c r="B6895" s="18">
        <v>50034</v>
      </c>
      <c r="C6895" s="18">
        <v>6430</v>
      </c>
      <c r="D6895" s="18">
        <v>6430</v>
      </c>
      <c r="E6895" s="18" t="s">
        <v>116</v>
      </c>
      <c r="F6895" s="18" t="s">
        <v>304</v>
      </c>
      <c r="G6895" s="19">
        <v>5.7235549277200004</v>
      </c>
      <c r="H6895" s="19">
        <v>2.3162400000000001</v>
      </c>
      <c r="I6895" s="18" t="s">
        <v>79</v>
      </c>
      <c r="J6895" s="18" t="s">
        <v>80</v>
      </c>
      <c r="K6895" s="18">
        <v>16</v>
      </c>
      <c r="L6895" s="18">
        <v>60</v>
      </c>
      <c r="M6895" s="18" t="s">
        <v>71</v>
      </c>
      <c r="N6895" s="18" t="s">
        <v>76</v>
      </c>
      <c r="O6895" s="18" t="s">
        <v>75</v>
      </c>
      <c r="P6895" s="19">
        <v>2751.2729765200002</v>
      </c>
      <c r="Q6895" s="19">
        <v>249317.05538000001</v>
      </c>
      <c r="R6895" s="20">
        <v>0.70014500000000002</v>
      </c>
      <c r="S6895" s="20">
        <v>6.29983</v>
      </c>
      <c r="T6895" s="20">
        <v>0.30199999999999999</v>
      </c>
      <c r="U6895" s="20">
        <v>0.30499999999999999</v>
      </c>
      <c r="V6895" s="20">
        <f t="shared" si="214"/>
        <v>1.1319492906503998</v>
      </c>
      <c r="W6895" s="20">
        <f t="shared" si="215"/>
        <v>10.141383176244</v>
      </c>
    </row>
    <row r="6896" spans="1:23" x14ac:dyDescent="0.25">
      <c r="A6896" s="18">
        <v>50083</v>
      </c>
      <c r="B6896" s="18">
        <v>50035</v>
      </c>
      <c r="C6896" s="18">
        <v>6430</v>
      </c>
      <c r="D6896" s="18">
        <v>6430</v>
      </c>
      <c r="E6896" s="18" t="s">
        <v>116</v>
      </c>
      <c r="F6896" s="18" t="s">
        <v>304</v>
      </c>
      <c r="G6896" s="19">
        <v>6.1855092912899998</v>
      </c>
      <c r="H6896" s="19">
        <v>2.50319</v>
      </c>
      <c r="I6896" s="18" t="s">
        <v>79</v>
      </c>
      <c r="J6896" s="18" t="s">
        <v>80</v>
      </c>
      <c r="K6896" s="18">
        <v>16</v>
      </c>
      <c r="L6896" s="18">
        <v>60</v>
      </c>
      <c r="M6896" s="18" t="s">
        <v>71</v>
      </c>
      <c r="N6896" s="18" t="s">
        <v>76</v>
      </c>
      <c r="O6896" s="18" t="s">
        <v>75</v>
      </c>
      <c r="P6896" s="19">
        <v>2784.9512662400002</v>
      </c>
      <c r="Q6896" s="19">
        <v>269439.70696699998</v>
      </c>
      <c r="R6896" s="20">
        <v>0.70014500000000002</v>
      </c>
      <c r="S6896" s="20">
        <v>6.29983</v>
      </c>
      <c r="T6896" s="20">
        <v>0.30199999999999999</v>
      </c>
      <c r="U6896" s="20">
        <v>0.30499999999999999</v>
      </c>
      <c r="V6896" s="20">
        <f t="shared" si="214"/>
        <v>1.2233119818598999</v>
      </c>
      <c r="W6896" s="20">
        <f t="shared" si="215"/>
        <v>10.9599216631015</v>
      </c>
    </row>
    <row r="6897" spans="1:23" x14ac:dyDescent="0.25">
      <c r="A6897" s="18">
        <v>50084</v>
      </c>
      <c r="B6897" s="18">
        <v>50036</v>
      </c>
      <c r="C6897" s="18">
        <v>6430</v>
      </c>
      <c r="D6897" s="18">
        <v>6430</v>
      </c>
      <c r="E6897" s="18" t="s">
        <v>116</v>
      </c>
      <c r="F6897" s="18" t="s">
        <v>304</v>
      </c>
      <c r="G6897" s="19">
        <v>3.6154673758899998</v>
      </c>
      <c r="H6897" s="19">
        <v>1.46313</v>
      </c>
      <c r="I6897" s="18" t="s">
        <v>79</v>
      </c>
      <c r="J6897" s="18" t="s">
        <v>80</v>
      </c>
      <c r="K6897" s="18">
        <v>16</v>
      </c>
      <c r="L6897" s="18">
        <v>60</v>
      </c>
      <c r="M6897" s="18" t="s">
        <v>71</v>
      </c>
      <c r="N6897" s="18" t="s">
        <v>76</v>
      </c>
      <c r="O6897" s="18" t="s">
        <v>75</v>
      </c>
      <c r="P6897" s="19">
        <v>2224.4831950100001</v>
      </c>
      <c r="Q6897" s="19">
        <v>157489.12893499999</v>
      </c>
      <c r="R6897" s="20">
        <v>0.70014500000000002</v>
      </c>
      <c r="S6897" s="20">
        <v>6.29983</v>
      </c>
      <c r="T6897" s="20">
        <v>0.30199999999999999</v>
      </c>
      <c r="U6897" s="20">
        <v>0.30499999999999999</v>
      </c>
      <c r="V6897" s="20">
        <f t="shared" si="214"/>
        <v>0.71503340138729998</v>
      </c>
      <c r="W6897" s="20">
        <f t="shared" si="215"/>
        <v>6.4061418361905007</v>
      </c>
    </row>
    <row r="6898" spans="1:23" x14ac:dyDescent="0.25">
      <c r="A6898" s="18">
        <v>50085</v>
      </c>
      <c r="B6898" s="18">
        <v>50037</v>
      </c>
      <c r="C6898" s="18">
        <v>6430</v>
      </c>
      <c r="D6898" s="18">
        <v>6430</v>
      </c>
      <c r="E6898" s="18" t="s">
        <v>116</v>
      </c>
      <c r="F6898" s="18" t="s">
        <v>304</v>
      </c>
      <c r="G6898" s="19">
        <v>6.0351692695399999</v>
      </c>
      <c r="H6898" s="19">
        <v>2.4423499999999998</v>
      </c>
      <c r="I6898" s="18" t="s">
        <v>79</v>
      </c>
      <c r="J6898" s="18" t="s">
        <v>80</v>
      </c>
      <c r="K6898" s="18">
        <v>16</v>
      </c>
      <c r="L6898" s="18">
        <v>60</v>
      </c>
      <c r="M6898" s="18" t="s">
        <v>71</v>
      </c>
      <c r="N6898" s="18" t="s">
        <v>76</v>
      </c>
      <c r="O6898" s="18" t="s">
        <v>75</v>
      </c>
      <c r="P6898" s="19">
        <v>2539.44761879</v>
      </c>
      <c r="Q6898" s="19">
        <v>262890.921814</v>
      </c>
      <c r="R6898" s="20">
        <v>0.70014500000000002</v>
      </c>
      <c r="S6898" s="20">
        <v>6.29983</v>
      </c>
      <c r="T6898" s="20">
        <v>0.30199999999999999</v>
      </c>
      <c r="U6898" s="20">
        <v>0.30499999999999999</v>
      </c>
      <c r="V6898" s="20">
        <f t="shared" si="214"/>
        <v>1.1935794002434998</v>
      </c>
      <c r="W6898" s="20">
        <f t="shared" si="215"/>
        <v>10.693540911347499</v>
      </c>
    </row>
    <row r="6899" spans="1:23" x14ac:dyDescent="0.25">
      <c r="A6899" s="18">
        <v>50086</v>
      </c>
      <c r="B6899" s="18">
        <v>50038</v>
      </c>
      <c r="C6899" s="18">
        <v>6430</v>
      </c>
      <c r="D6899" s="18">
        <v>6430</v>
      </c>
      <c r="E6899" s="18" t="s">
        <v>116</v>
      </c>
      <c r="F6899" s="18" t="s">
        <v>304</v>
      </c>
      <c r="G6899" s="19">
        <v>1.0951193138700001E-2</v>
      </c>
      <c r="H6899" s="19">
        <v>4.4317899999999997E-3</v>
      </c>
      <c r="I6899" s="18" t="s">
        <v>79</v>
      </c>
      <c r="J6899" s="18" t="s">
        <v>80</v>
      </c>
      <c r="K6899" s="18">
        <v>16</v>
      </c>
      <c r="L6899" s="18">
        <v>60</v>
      </c>
      <c r="M6899" s="18" t="s">
        <v>71</v>
      </c>
      <c r="N6899" s="18" t="s">
        <v>76</v>
      </c>
      <c r="O6899" s="18" t="s">
        <v>75</v>
      </c>
      <c r="P6899" s="19">
        <v>175.165876107</v>
      </c>
      <c r="Q6899" s="19">
        <v>477.032064918</v>
      </c>
      <c r="R6899" s="20">
        <v>0.70014500000000002</v>
      </c>
      <c r="S6899" s="20">
        <v>6.29983</v>
      </c>
      <c r="T6899" s="20">
        <v>0.30199999999999999</v>
      </c>
      <c r="U6899" s="20">
        <v>0.30499999999999999</v>
      </c>
      <c r="V6899" s="20">
        <f t="shared" si="214"/>
        <v>2.1658211354658998E-3</v>
      </c>
      <c r="W6899" s="20">
        <f t="shared" si="215"/>
        <v>1.9404068899011501E-2</v>
      </c>
    </row>
    <row r="6900" spans="1:23" x14ac:dyDescent="0.25">
      <c r="A6900" s="18">
        <v>50087</v>
      </c>
      <c r="B6900" s="18">
        <v>50039</v>
      </c>
      <c r="C6900" s="18">
        <v>6430</v>
      </c>
      <c r="D6900" s="18">
        <v>6430</v>
      </c>
      <c r="E6900" s="18" t="s">
        <v>116</v>
      </c>
      <c r="F6900" s="18" t="s">
        <v>304</v>
      </c>
      <c r="G6900" s="19">
        <v>0.33174608556899998</v>
      </c>
      <c r="H6900" s="19">
        <v>0.13425300000000001</v>
      </c>
      <c r="I6900" s="18" t="s">
        <v>79</v>
      </c>
      <c r="J6900" s="18" t="s">
        <v>80</v>
      </c>
      <c r="K6900" s="18">
        <v>16</v>
      </c>
      <c r="L6900" s="18">
        <v>60</v>
      </c>
      <c r="M6900" s="18" t="s">
        <v>71</v>
      </c>
      <c r="N6900" s="18" t="s">
        <v>76</v>
      </c>
      <c r="O6900" s="18" t="s">
        <v>75</v>
      </c>
      <c r="P6900" s="19">
        <v>563.79515544499998</v>
      </c>
      <c r="Q6900" s="19">
        <v>14450.801683899999</v>
      </c>
      <c r="R6900" s="20">
        <v>0.70014500000000002</v>
      </c>
      <c r="S6900" s="20">
        <v>6.29983</v>
      </c>
      <c r="T6900" s="20">
        <v>0.30199999999999999</v>
      </c>
      <c r="U6900" s="20">
        <v>0.30499999999999999</v>
      </c>
      <c r="V6900" s="20">
        <f t="shared" si="214"/>
        <v>6.5609603546130005E-2</v>
      </c>
      <c r="W6900" s="20">
        <f t="shared" si="215"/>
        <v>0.58781089850805013</v>
      </c>
    </row>
    <row r="6901" spans="1:23" x14ac:dyDescent="0.25">
      <c r="A6901" s="18">
        <v>50088</v>
      </c>
      <c r="B6901" s="18">
        <v>50040</v>
      </c>
      <c r="C6901" s="18">
        <v>6430</v>
      </c>
      <c r="D6901" s="18">
        <v>6430</v>
      </c>
      <c r="E6901" s="18" t="s">
        <v>116</v>
      </c>
      <c r="F6901" s="18" t="s">
        <v>304</v>
      </c>
      <c r="G6901" s="19">
        <v>1.0404505321799999E-2</v>
      </c>
      <c r="H6901" s="19">
        <v>4.2105500000000004E-3</v>
      </c>
      <c r="I6901" s="18" t="s">
        <v>79</v>
      </c>
      <c r="J6901" s="18" t="s">
        <v>80</v>
      </c>
      <c r="K6901" s="18">
        <v>16</v>
      </c>
      <c r="L6901" s="18">
        <v>60</v>
      </c>
      <c r="M6901" s="18" t="s">
        <v>71</v>
      </c>
      <c r="N6901" s="18" t="s">
        <v>76</v>
      </c>
      <c r="O6901" s="18" t="s">
        <v>75</v>
      </c>
      <c r="P6901" s="19">
        <v>137.557507649</v>
      </c>
      <c r="Q6901" s="19">
        <v>453.218438897</v>
      </c>
      <c r="R6901" s="20">
        <v>0.70014500000000002</v>
      </c>
      <c r="S6901" s="20">
        <v>6.29983</v>
      </c>
      <c r="T6901" s="20">
        <v>0.30199999999999999</v>
      </c>
      <c r="U6901" s="20">
        <v>0.30499999999999999</v>
      </c>
      <c r="V6901" s="20">
        <f t="shared" si="214"/>
        <v>2.0577008797655E-3</v>
      </c>
      <c r="W6901" s="20">
        <f t="shared" si="215"/>
        <v>1.8435395698517505E-2</v>
      </c>
    </row>
    <row r="6902" spans="1:23" x14ac:dyDescent="0.25">
      <c r="A6902" s="18">
        <v>50089</v>
      </c>
      <c r="B6902" s="18">
        <v>50041</v>
      </c>
      <c r="C6902" s="18">
        <v>6430</v>
      </c>
      <c r="D6902" s="18">
        <v>6430</v>
      </c>
      <c r="E6902" s="18" t="s">
        <v>116</v>
      </c>
      <c r="F6902" s="18" t="s">
        <v>304</v>
      </c>
      <c r="G6902" s="19">
        <v>16.077588919699998</v>
      </c>
      <c r="H6902" s="19">
        <v>6.5063700000000004</v>
      </c>
      <c r="I6902" s="18" t="s">
        <v>79</v>
      </c>
      <c r="J6902" s="18" t="s">
        <v>80</v>
      </c>
      <c r="K6902" s="18">
        <v>16</v>
      </c>
      <c r="L6902" s="18">
        <v>60</v>
      </c>
      <c r="M6902" s="18" t="s">
        <v>71</v>
      </c>
      <c r="N6902" s="18" t="s">
        <v>76</v>
      </c>
      <c r="O6902" s="18" t="s">
        <v>75</v>
      </c>
      <c r="P6902" s="19">
        <v>3396.5813778299998</v>
      </c>
      <c r="Q6902" s="19">
        <v>700336.97198499995</v>
      </c>
      <c r="R6902" s="20">
        <v>0.70014500000000002</v>
      </c>
      <c r="S6902" s="20">
        <v>6.29983</v>
      </c>
      <c r="T6902" s="20">
        <v>0.30199999999999999</v>
      </c>
      <c r="U6902" s="20">
        <v>0.30499999999999999</v>
      </c>
      <c r="V6902" s="20">
        <f t="shared" si="214"/>
        <v>3.1796708917076999</v>
      </c>
      <c r="W6902" s="20">
        <f t="shared" si="215"/>
        <v>28.487372317384505</v>
      </c>
    </row>
    <row r="6903" spans="1:23" x14ac:dyDescent="0.25">
      <c r="A6903" s="18">
        <v>50090</v>
      </c>
      <c r="B6903" s="18">
        <v>50042</v>
      </c>
      <c r="C6903" s="18">
        <v>6430</v>
      </c>
      <c r="D6903" s="18">
        <v>6430</v>
      </c>
      <c r="E6903" s="18" t="s">
        <v>116</v>
      </c>
      <c r="F6903" s="18" t="s">
        <v>304</v>
      </c>
      <c r="G6903" s="19">
        <v>5.0278081012699998</v>
      </c>
      <c r="H6903" s="19">
        <v>2.0346799999999998</v>
      </c>
      <c r="I6903" s="18" t="s">
        <v>79</v>
      </c>
      <c r="J6903" s="18" t="s">
        <v>80</v>
      </c>
      <c r="K6903" s="18">
        <v>16</v>
      </c>
      <c r="L6903" s="18">
        <v>60</v>
      </c>
      <c r="M6903" s="18" t="s">
        <v>71</v>
      </c>
      <c r="N6903" s="18" t="s">
        <v>76</v>
      </c>
      <c r="O6903" s="18" t="s">
        <v>75</v>
      </c>
      <c r="P6903" s="19">
        <v>1947.69284083</v>
      </c>
      <c r="Q6903" s="19">
        <v>219010.44484800001</v>
      </c>
      <c r="R6903" s="20">
        <v>0.70014500000000002</v>
      </c>
      <c r="S6903" s="20">
        <v>6.29983</v>
      </c>
      <c r="T6903" s="20">
        <v>0.30199999999999999</v>
      </c>
      <c r="U6903" s="20">
        <v>0.30499999999999999</v>
      </c>
      <c r="V6903" s="20">
        <f t="shared" si="214"/>
        <v>0.99435057796279991</v>
      </c>
      <c r="W6903" s="20">
        <f t="shared" si="215"/>
        <v>8.9086059825580008</v>
      </c>
    </row>
    <row r="6904" spans="1:23" x14ac:dyDescent="0.25">
      <c r="A6904" s="18">
        <v>50091</v>
      </c>
      <c r="B6904" s="18">
        <v>50043</v>
      </c>
      <c r="C6904" s="18">
        <v>6430</v>
      </c>
      <c r="D6904" s="18">
        <v>6430</v>
      </c>
      <c r="E6904" s="18" t="s">
        <v>116</v>
      </c>
      <c r="F6904" s="18" t="s">
        <v>304</v>
      </c>
      <c r="G6904" s="19">
        <v>1.4846524263800001</v>
      </c>
      <c r="H6904" s="19">
        <v>0.60081799999999996</v>
      </c>
      <c r="I6904" s="18" t="s">
        <v>79</v>
      </c>
      <c r="J6904" s="18" t="s">
        <v>80</v>
      </c>
      <c r="K6904" s="18">
        <v>16</v>
      </c>
      <c r="L6904" s="18">
        <v>60</v>
      </c>
      <c r="M6904" s="18" t="s">
        <v>71</v>
      </c>
      <c r="N6904" s="18" t="s">
        <v>76</v>
      </c>
      <c r="O6904" s="18" t="s">
        <v>75</v>
      </c>
      <c r="P6904" s="19">
        <v>954.48982418100002</v>
      </c>
      <c r="Q6904" s="19">
        <v>64671.201007399999</v>
      </c>
      <c r="R6904" s="20">
        <v>0.70014500000000002</v>
      </c>
      <c r="S6904" s="20">
        <v>6.29983</v>
      </c>
      <c r="T6904" s="20">
        <v>0.30199999999999999</v>
      </c>
      <c r="U6904" s="20">
        <v>0.30499999999999999</v>
      </c>
      <c r="V6904" s="20">
        <f t="shared" si="214"/>
        <v>0.29362048358977999</v>
      </c>
      <c r="W6904" s="20">
        <f t="shared" si="215"/>
        <v>2.6306106263533002</v>
      </c>
    </row>
    <row r="6905" spans="1:23" x14ac:dyDescent="0.25">
      <c r="A6905" s="18">
        <v>50092</v>
      </c>
      <c r="B6905" s="18">
        <v>50044</v>
      </c>
      <c r="C6905" s="18">
        <v>6430</v>
      </c>
      <c r="D6905" s="18">
        <v>6430</v>
      </c>
      <c r="E6905" s="18" t="s">
        <v>116</v>
      </c>
      <c r="F6905" s="18" t="s">
        <v>304</v>
      </c>
      <c r="G6905" s="19">
        <v>3.3476000437</v>
      </c>
      <c r="H6905" s="19">
        <v>1.35473</v>
      </c>
      <c r="I6905" s="18" t="s">
        <v>79</v>
      </c>
      <c r="J6905" s="18" t="s">
        <v>80</v>
      </c>
      <c r="K6905" s="18">
        <v>16</v>
      </c>
      <c r="L6905" s="18">
        <v>60</v>
      </c>
      <c r="M6905" s="18" t="s">
        <v>71</v>
      </c>
      <c r="N6905" s="18" t="s">
        <v>76</v>
      </c>
      <c r="O6905" s="18" t="s">
        <v>75</v>
      </c>
      <c r="P6905" s="19">
        <v>1447.66365281</v>
      </c>
      <c r="Q6905" s="19">
        <v>145820.874618</v>
      </c>
      <c r="R6905" s="20">
        <v>0.70014500000000002</v>
      </c>
      <c r="S6905" s="20">
        <v>6.29983</v>
      </c>
      <c r="T6905" s="20">
        <v>0.30199999999999999</v>
      </c>
      <c r="U6905" s="20">
        <v>0.30499999999999999</v>
      </c>
      <c r="V6905" s="20">
        <f t="shared" si="214"/>
        <v>0.66205819022329992</v>
      </c>
      <c r="W6905" s="20">
        <f t="shared" si="215"/>
        <v>5.9315252436504995</v>
      </c>
    </row>
    <row r="6906" spans="1:23" x14ac:dyDescent="0.25">
      <c r="A6906" s="18">
        <v>50093</v>
      </c>
      <c r="B6906" s="18">
        <v>50045</v>
      </c>
      <c r="C6906" s="18">
        <v>6430</v>
      </c>
      <c r="D6906" s="18">
        <v>6430</v>
      </c>
      <c r="E6906" s="18" t="s">
        <v>116</v>
      </c>
      <c r="F6906" s="18" t="s">
        <v>304</v>
      </c>
      <c r="G6906" s="19">
        <v>0.552406395336</v>
      </c>
      <c r="H6906" s="19">
        <v>0.223551</v>
      </c>
      <c r="I6906" s="18" t="s">
        <v>79</v>
      </c>
      <c r="J6906" s="18" t="s">
        <v>80</v>
      </c>
      <c r="K6906" s="18">
        <v>16</v>
      </c>
      <c r="L6906" s="18">
        <v>60</v>
      </c>
      <c r="M6906" s="18" t="s">
        <v>71</v>
      </c>
      <c r="N6906" s="18" t="s">
        <v>76</v>
      </c>
      <c r="O6906" s="18" t="s">
        <v>75</v>
      </c>
      <c r="P6906" s="19">
        <v>644.38356275599995</v>
      </c>
      <c r="Q6906" s="19">
        <v>24062.7263298</v>
      </c>
      <c r="R6906" s="20">
        <v>0.70014500000000002</v>
      </c>
      <c r="S6906" s="20">
        <v>6.29983</v>
      </c>
      <c r="T6906" s="20">
        <v>0.30199999999999999</v>
      </c>
      <c r="U6906" s="20">
        <v>0.30499999999999999</v>
      </c>
      <c r="V6906" s="20">
        <f t="shared" si="214"/>
        <v>0.10924964419671</v>
      </c>
      <c r="W6906" s="20">
        <f t="shared" si="215"/>
        <v>0.97879164094935001</v>
      </c>
    </row>
    <row r="6907" spans="1:23" x14ac:dyDescent="0.25">
      <c r="A6907" s="18">
        <v>50094</v>
      </c>
      <c r="B6907" s="18">
        <v>50046</v>
      </c>
      <c r="C6907" s="18">
        <v>6430</v>
      </c>
      <c r="D6907" s="18">
        <v>6430</v>
      </c>
      <c r="E6907" s="18" t="s">
        <v>116</v>
      </c>
      <c r="F6907" s="18" t="s">
        <v>304</v>
      </c>
      <c r="G6907" s="19">
        <v>1.86227766818</v>
      </c>
      <c r="H6907" s="19">
        <v>0.753637</v>
      </c>
      <c r="I6907" s="18" t="s">
        <v>79</v>
      </c>
      <c r="J6907" s="18" t="s">
        <v>80</v>
      </c>
      <c r="K6907" s="18">
        <v>16</v>
      </c>
      <c r="L6907" s="18">
        <v>60</v>
      </c>
      <c r="M6907" s="18" t="s">
        <v>71</v>
      </c>
      <c r="N6907" s="18" t="s">
        <v>76</v>
      </c>
      <c r="O6907" s="18" t="s">
        <v>75</v>
      </c>
      <c r="P6907" s="19">
        <v>1044.64592954</v>
      </c>
      <c r="Q6907" s="19">
        <v>81120.4907427</v>
      </c>
      <c r="R6907" s="20">
        <v>0.70014500000000002</v>
      </c>
      <c r="S6907" s="20">
        <v>6.29983</v>
      </c>
      <c r="T6907" s="20">
        <v>0.30199999999999999</v>
      </c>
      <c r="U6907" s="20">
        <v>0.30499999999999999</v>
      </c>
      <c r="V6907" s="20">
        <f t="shared" si="214"/>
        <v>0.36830331380076997</v>
      </c>
      <c r="W6907" s="20">
        <f t="shared" si="215"/>
        <v>3.2997105622884502</v>
      </c>
    </row>
    <row r="6908" spans="1:23" x14ac:dyDescent="0.25">
      <c r="A6908" s="18">
        <v>50095</v>
      </c>
      <c r="B6908" s="18">
        <v>50047</v>
      </c>
      <c r="C6908" s="18">
        <v>6430</v>
      </c>
      <c r="D6908" s="18">
        <v>6430</v>
      </c>
      <c r="E6908" s="18" t="s">
        <v>116</v>
      </c>
      <c r="F6908" s="18" t="s">
        <v>304</v>
      </c>
      <c r="G6908" s="19">
        <v>0.80748953400199996</v>
      </c>
      <c r="H6908" s="19">
        <v>0.32677899999999999</v>
      </c>
      <c r="I6908" s="18" t="s">
        <v>79</v>
      </c>
      <c r="J6908" s="18" t="s">
        <v>80</v>
      </c>
      <c r="K6908" s="18">
        <v>16</v>
      </c>
      <c r="L6908" s="18">
        <v>60</v>
      </c>
      <c r="M6908" s="18" t="s">
        <v>71</v>
      </c>
      <c r="N6908" s="18" t="s">
        <v>76</v>
      </c>
      <c r="O6908" s="18" t="s">
        <v>75</v>
      </c>
      <c r="P6908" s="19">
        <v>1328.3368920400001</v>
      </c>
      <c r="Q6908" s="19">
        <v>35174.103404000001</v>
      </c>
      <c r="R6908" s="20">
        <v>0.70014500000000002</v>
      </c>
      <c r="S6908" s="20">
        <v>6.29983</v>
      </c>
      <c r="T6908" s="20">
        <v>0.30199999999999999</v>
      </c>
      <c r="U6908" s="20">
        <v>0.30499999999999999</v>
      </c>
      <c r="V6908" s="20">
        <f t="shared" si="214"/>
        <v>0.15969729270258998</v>
      </c>
      <c r="W6908" s="20">
        <f t="shared" si="215"/>
        <v>1.4307632425611503</v>
      </c>
    </row>
    <row r="6909" spans="1:23" x14ac:dyDescent="0.25">
      <c r="A6909" s="18">
        <v>50096</v>
      </c>
      <c r="B6909" s="18">
        <v>50048</v>
      </c>
      <c r="C6909" s="18">
        <v>6430</v>
      </c>
      <c r="D6909" s="18">
        <v>6430</v>
      </c>
      <c r="E6909" s="18" t="s">
        <v>116</v>
      </c>
      <c r="F6909" s="18" t="s">
        <v>304</v>
      </c>
      <c r="G6909" s="19">
        <v>1.3568755107899999</v>
      </c>
      <c r="H6909" s="19">
        <v>0.54910800000000004</v>
      </c>
      <c r="I6909" s="18" t="s">
        <v>79</v>
      </c>
      <c r="J6909" s="18" t="s">
        <v>80</v>
      </c>
      <c r="K6909" s="18">
        <v>16</v>
      </c>
      <c r="L6909" s="18">
        <v>60</v>
      </c>
      <c r="M6909" s="18" t="s">
        <v>71</v>
      </c>
      <c r="N6909" s="18" t="s">
        <v>76</v>
      </c>
      <c r="O6909" s="18" t="s">
        <v>75</v>
      </c>
      <c r="P6909" s="19">
        <v>902.35273498599997</v>
      </c>
      <c r="Q6909" s="19">
        <v>59105.260828500002</v>
      </c>
      <c r="R6909" s="20">
        <v>0.70014500000000002</v>
      </c>
      <c r="S6909" s="20">
        <v>6.29983</v>
      </c>
      <c r="T6909" s="20">
        <v>0.30199999999999999</v>
      </c>
      <c r="U6909" s="20">
        <v>0.30499999999999999</v>
      </c>
      <c r="V6909" s="20">
        <f t="shared" si="214"/>
        <v>0.26834974402068001</v>
      </c>
      <c r="W6909" s="20">
        <f t="shared" si="215"/>
        <v>2.4042045008898008</v>
      </c>
    </row>
    <row r="6910" spans="1:23" x14ac:dyDescent="0.25">
      <c r="A6910" s="18">
        <v>50097</v>
      </c>
      <c r="B6910" s="18">
        <v>50049</v>
      </c>
      <c r="C6910" s="18">
        <v>6430</v>
      </c>
      <c r="D6910" s="18">
        <v>6430</v>
      </c>
      <c r="E6910" s="18" t="s">
        <v>116</v>
      </c>
      <c r="F6910" s="18" t="s">
        <v>304</v>
      </c>
      <c r="G6910" s="19">
        <v>4.6387249793200001</v>
      </c>
      <c r="H6910" s="19">
        <v>1.87723</v>
      </c>
      <c r="I6910" s="18" t="s">
        <v>79</v>
      </c>
      <c r="J6910" s="18" t="s">
        <v>80</v>
      </c>
      <c r="K6910" s="18">
        <v>16</v>
      </c>
      <c r="L6910" s="18">
        <v>60</v>
      </c>
      <c r="M6910" s="18" t="s">
        <v>71</v>
      </c>
      <c r="N6910" s="18" t="s">
        <v>76</v>
      </c>
      <c r="O6910" s="18" t="s">
        <v>75</v>
      </c>
      <c r="P6910" s="19">
        <v>2281.7481036899999</v>
      </c>
      <c r="Q6910" s="19">
        <v>202062.05184900001</v>
      </c>
      <c r="R6910" s="20">
        <v>0.70014500000000002</v>
      </c>
      <c r="S6910" s="20">
        <v>6.29983</v>
      </c>
      <c r="T6910" s="20">
        <v>0.30199999999999999</v>
      </c>
      <c r="U6910" s="20">
        <v>0.30499999999999999</v>
      </c>
      <c r="V6910" s="20">
        <f t="shared" si="214"/>
        <v>0.91740457244829987</v>
      </c>
      <c r="W6910" s="20">
        <f t="shared" si="215"/>
        <v>8.2192297602755016</v>
      </c>
    </row>
    <row r="6911" spans="1:23" x14ac:dyDescent="0.25">
      <c r="A6911" s="18">
        <v>50098</v>
      </c>
      <c r="B6911" s="18">
        <v>50050</v>
      </c>
      <c r="C6911" s="18">
        <v>6430</v>
      </c>
      <c r="D6911" s="18">
        <v>6430</v>
      </c>
      <c r="E6911" s="18" t="s">
        <v>116</v>
      </c>
      <c r="F6911" s="18" t="s">
        <v>304</v>
      </c>
      <c r="G6911" s="19">
        <v>51.7359857426</v>
      </c>
      <c r="H6911" s="19">
        <v>20.936800000000002</v>
      </c>
      <c r="I6911" s="18" t="s">
        <v>79</v>
      </c>
      <c r="J6911" s="18" t="s">
        <v>80</v>
      </c>
      <c r="K6911" s="18">
        <v>16</v>
      </c>
      <c r="L6911" s="18">
        <v>60</v>
      </c>
      <c r="M6911" s="18" t="s">
        <v>71</v>
      </c>
      <c r="N6911" s="18" t="s">
        <v>76</v>
      </c>
      <c r="O6911" s="18" t="s">
        <v>75</v>
      </c>
      <c r="P6911" s="19">
        <v>8047.6969028699996</v>
      </c>
      <c r="Q6911" s="19">
        <v>2253610.5244800001</v>
      </c>
      <c r="R6911" s="20">
        <v>0.70014500000000002</v>
      </c>
      <c r="S6911" s="20">
        <v>6.29983</v>
      </c>
      <c r="T6911" s="20">
        <v>0.30199999999999999</v>
      </c>
      <c r="U6911" s="20">
        <v>0.30499999999999999</v>
      </c>
      <c r="V6911" s="20">
        <f t="shared" si="214"/>
        <v>10.231839493528</v>
      </c>
      <c r="W6911" s="20">
        <f t="shared" si="215"/>
        <v>91.669305117080015</v>
      </c>
    </row>
    <row r="6912" spans="1:23" x14ac:dyDescent="0.25">
      <c r="A6912" s="18">
        <v>50099</v>
      </c>
      <c r="B6912" s="18">
        <v>50051</v>
      </c>
      <c r="C6912" s="18">
        <v>6430</v>
      </c>
      <c r="D6912" s="18">
        <v>6430</v>
      </c>
      <c r="E6912" s="18" t="s">
        <v>116</v>
      </c>
      <c r="F6912" s="18" t="s">
        <v>304</v>
      </c>
      <c r="G6912" s="19">
        <v>2.6120523800800002</v>
      </c>
      <c r="H6912" s="19">
        <v>1.0570600000000001</v>
      </c>
      <c r="I6912" s="18" t="s">
        <v>79</v>
      </c>
      <c r="J6912" s="18" t="s">
        <v>80</v>
      </c>
      <c r="K6912" s="18">
        <v>16</v>
      </c>
      <c r="L6912" s="18">
        <v>60</v>
      </c>
      <c r="M6912" s="18" t="s">
        <v>71</v>
      </c>
      <c r="N6912" s="18" t="s">
        <v>76</v>
      </c>
      <c r="O6912" s="18" t="s">
        <v>75</v>
      </c>
      <c r="P6912" s="19">
        <v>1322.84887086</v>
      </c>
      <c r="Q6912" s="19">
        <v>113780.54655299999</v>
      </c>
      <c r="R6912" s="20">
        <v>0.70014500000000002</v>
      </c>
      <c r="S6912" s="20">
        <v>6.29983</v>
      </c>
      <c r="T6912" s="20">
        <v>0.30199999999999999</v>
      </c>
      <c r="U6912" s="20">
        <v>0.30499999999999999</v>
      </c>
      <c r="V6912" s="20">
        <f t="shared" si="214"/>
        <v>0.51658650104259995</v>
      </c>
      <c r="W6912" s="20">
        <f t="shared" si="215"/>
        <v>4.6282123183610011</v>
      </c>
    </row>
    <row r="6913" spans="1:23" x14ac:dyDescent="0.25">
      <c r="A6913" s="18">
        <v>50100</v>
      </c>
      <c r="B6913" s="18">
        <v>50052</v>
      </c>
      <c r="C6913" s="18">
        <v>6430</v>
      </c>
      <c r="D6913" s="18">
        <v>6430</v>
      </c>
      <c r="E6913" s="18" t="s">
        <v>116</v>
      </c>
      <c r="F6913" s="18" t="s">
        <v>304</v>
      </c>
      <c r="G6913" s="19">
        <v>2.24885816858</v>
      </c>
      <c r="H6913" s="19">
        <v>0.91008100000000003</v>
      </c>
      <c r="I6913" s="18" t="s">
        <v>79</v>
      </c>
      <c r="J6913" s="18" t="s">
        <v>80</v>
      </c>
      <c r="K6913" s="18">
        <v>16</v>
      </c>
      <c r="L6913" s="18">
        <v>60</v>
      </c>
      <c r="M6913" s="18" t="s">
        <v>71</v>
      </c>
      <c r="N6913" s="18" t="s">
        <v>76</v>
      </c>
      <c r="O6913" s="18" t="s">
        <v>75</v>
      </c>
      <c r="P6913" s="19">
        <v>1127.7884941499999</v>
      </c>
      <c r="Q6913" s="19">
        <v>97959.869982799995</v>
      </c>
      <c r="R6913" s="20">
        <v>0.70014500000000002</v>
      </c>
      <c r="S6913" s="20">
        <v>6.29983</v>
      </c>
      <c r="T6913" s="20">
        <v>0.30199999999999999</v>
      </c>
      <c r="U6913" s="20">
        <v>0.30499999999999999</v>
      </c>
      <c r="V6913" s="20">
        <f t="shared" si="214"/>
        <v>0.44475768589800996</v>
      </c>
      <c r="W6913" s="20">
        <f t="shared" si="215"/>
        <v>3.9846821324298505</v>
      </c>
    </row>
    <row r="6914" spans="1:23" x14ac:dyDescent="0.25">
      <c r="A6914" s="18">
        <v>50101</v>
      </c>
      <c r="B6914" s="18">
        <v>50053</v>
      </c>
      <c r="C6914" s="18">
        <v>6430</v>
      </c>
      <c r="D6914" s="18">
        <v>6430</v>
      </c>
      <c r="E6914" s="18" t="s">
        <v>116</v>
      </c>
      <c r="F6914" s="18" t="s">
        <v>304</v>
      </c>
      <c r="G6914" s="19">
        <v>1.9263252952500001</v>
      </c>
      <c r="H6914" s="19">
        <v>0.77955600000000003</v>
      </c>
      <c r="I6914" s="18" t="s">
        <v>79</v>
      </c>
      <c r="J6914" s="18" t="s">
        <v>80</v>
      </c>
      <c r="K6914" s="18">
        <v>16</v>
      </c>
      <c r="L6914" s="18">
        <v>60</v>
      </c>
      <c r="M6914" s="18" t="s">
        <v>71</v>
      </c>
      <c r="N6914" s="18" t="s">
        <v>76</v>
      </c>
      <c r="O6914" s="18" t="s">
        <v>75</v>
      </c>
      <c r="P6914" s="19">
        <v>1058.6986437400001</v>
      </c>
      <c r="Q6914" s="19">
        <v>83910.394218500005</v>
      </c>
      <c r="R6914" s="20">
        <v>0.70014500000000002</v>
      </c>
      <c r="S6914" s="20">
        <v>6.29983</v>
      </c>
      <c r="T6914" s="20">
        <v>0.30199999999999999</v>
      </c>
      <c r="U6914" s="20">
        <v>0.30499999999999999</v>
      </c>
      <c r="V6914" s="20">
        <f t="shared" si="214"/>
        <v>0.38096996046276005</v>
      </c>
      <c r="W6914" s="20">
        <f t="shared" si="215"/>
        <v>3.4131938414586003</v>
      </c>
    </row>
    <row r="6915" spans="1:23" x14ac:dyDescent="0.25">
      <c r="A6915" s="18">
        <v>50102</v>
      </c>
      <c r="B6915" s="18">
        <v>50054</v>
      </c>
      <c r="C6915" s="18">
        <v>6430</v>
      </c>
      <c r="D6915" s="18">
        <v>6430</v>
      </c>
      <c r="E6915" s="18" t="s">
        <v>116</v>
      </c>
      <c r="F6915" s="18" t="s">
        <v>304</v>
      </c>
      <c r="G6915" s="19">
        <v>1.84885762054</v>
      </c>
      <c r="H6915" s="19">
        <v>0.74820600000000004</v>
      </c>
      <c r="I6915" s="18" t="s">
        <v>79</v>
      </c>
      <c r="J6915" s="18" t="s">
        <v>80</v>
      </c>
      <c r="K6915" s="18">
        <v>16</v>
      </c>
      <c r="L6915" s="18">
        <v>60</v>
      </c>
      <c r="M6915" s="18" t="s">
        <v>71</v>
      </c>
      <c r="N6915" s="18" t="s">
        <v>76</v>
      </c>
      <c r="O6915" s="18" t="s">
        <v>75</v>
      </c>
      <c r="P6915" s="19">
        <v>1772.58024899</v>
      </c>
      <c r="Q6915" s="19">
        <v>80535.915806200006</v>
      </c>
      <c r="R6915" s="20">
        <v>0.70014500000000002</v>
      </c>
      <c r="S6915" s="20">
        <v>6.29983</v>
      </c>
      <c r="T6915" s="20">
        <v>0.30199999999999999</v>
      </c>
      <c r="U6915" s="20">
        <v>0.30499999999999999</v>
      </c>
      <c r="V6915" s="20">
        <f t="shared" ref="V6915:V6978" si="216">H6915*R6915*(1-T6915)</f>
        <v>0.36564917752925996</v>
      </c>
      <c r="W6915" s="20">
        <f t="shared" ref="W6915:W6978" si="217">H6915*S6915*(1-U6915)</f>
        <v>3.2759315704611005</v>
      </c>
    </row>
    <row r="6916" spans="1:23" x14ac:dyDescent="0.25">
      <c r="A6916" s="18">
        <v>50103</v>
      </c>
      <c r="B6916" s="18">
        <v>50055</v>
      </c>
      <c r="C6916" s="18">
        <v>6430</v>
      </c>
      <c r="D6916" s="18">
        <v>6430</v>
      </c>
      <c r="E6916" s="18" t="s">
        <v>116</v>
      </c>
      <c r="F6916" s="18" t="s">
        <v>304</v>
      </c>
      <c r="G6916" s="19">
        <v>0.94420199793600001</v>
      </c>
      <c r="H6916" s="19">
        <v>0.38210499999999997</v>
      </c>
      <c r="I6916" s="18" t="s">
        <v>79</v>
      </c>
      <c r="J6916" s="18" t="s">
        <v>80</v>
      </c>
      <c r="K6916" s="18">
        <v>16</v>
      </c>
      <c r="L6916" s="18">
        <v>60</v>
      </c>
      <c r="M6916" s="18" t="s">
        <v>71</v>
      </c>
      <c r="N6916" s="18" t="s">
        <v>76</v>
      </c>
      <c r="O6916" s="18" t="s">
        <v>75</v>
      </c>
      <c r="P6916" s="19">
        <v>771.99849949899999</v>
      </c>
      <c r="Q6916" s="19">
        <v>41129.274512700002</v>
      </c>
      <c r="R6916" s="20">
        <v>0.70014500000000002</v>
      </c>
      <c r="S6916" s="20">
        <v>6.29983</v>
      </c>
      <c r="T6916" s="20">
        <v>0.30199999999999999</v>
      </c>
      <c r="U6916" s="20">
        <v>0.30499999999999999</v>
      </c>
      <c r="V6916" s="20">
        <f t="shared" si="216"/>
        <v>0.18673517584704999</v>
      </c>
      <c r="W6916" s="20">
        <f t="shared" si="217"/>
        <v>1.67300159679425</v>
      </c>
    </row>
    <row r="6917" spans="1:23" x14ac:dyDescent="0.25">
      <c r="A6917" s="18">
        <v>50104</v>
      </c>
      <c r="B6917" s="18">
        <v>50056</v>
      </c>
      <c r="C6917" s="18">
        <v>6430</v>
      </c>
      <c r="D6917" s="18">
        <v>6430</v>
      </c>
      <c r="E6917" s="18" t="s">
        <v>116</v>
      </c>
      <c r="F6917" s="18" t="s">
        <v>304</v>
      </c>
      <c r="G6917" s="19">
        <v>1.2380444615599999</v>
      </c>
      <c r="H6917" s="19">
        <v>0.50101899999999999</v>
      </c>
      <c r="I6917" s="18" t="s">
        <v>79</v>
      </c>
      <c r="J6917" s="18" t="s">
        <v>80</v>
      </c>
      <c r="K6917" s="18">
        <v>16</v>
      </c>
      <c r="L6917" s="18">
        <v>60</v>
      </c>
      <c r="M6917" s="18" t="s">
        <v>71</v>
      </c>
      <c r="N6917" s="18" t="s">
        <v>76</v>
      </c>
      <c r="O6917" s="18" t="s">
        <v>75</v>
      </c>
      <c r="P6917" s="19">
        <v>1023.52653414</v>
      </c>
      <c r="Q6917" s="19">
        <v>53929.001029300001</v>
      </c>
      <c r="R6917" s="20">
        <v>0.70014500000000002</v>
      </c>
      <c r="S6917" s="20">
        <v>6.29983</v>
      </c>
      <c r="T6917" s="20">
        <v>0.30199999999999999</v>
      </c>
      <c r="U6917" s="20">
        <v>0.30499999999999999</v>
      </c>
      <c r="V6917" s="20">
        <f t="shared" si="216"/>
        <v>0.24484859153298999</v>
      </c>
      <c r="W6917" s="20">
        <f t="shared" si="217"/>
        <v>2.19365249610515</v>
      </c>
    </row>
    <row r="6918" spans="1:23" x14ac:dyDescent="0.25">
      <c r="A6918" s="18">
        <v>50105</v>
      </c>
      <c r="B6918" s="18">
        <v>50057</v>
      </c>
      <c r="C6918" s="18">
        <v>6430</v>
      </c>
      <c r="D6918" s="18">
        <v>6430</v>
      </c>
      <c r="E6918" s="18" t="s">
        <v>116</v>
      </c>
      <c r="F6918" s="18" t="s">
        <v>304</v>
      </c>
      <c r="G6918" s="19">
        <v>2.4431352842199998</v>
      </c>
      <c r="H6918" s="19">
        <v>0.98870199999999997</v>
      </c>
      <c r="I6918" s="18" t="s">
        <v>79</v>
      </c>
      <c r="J6918" s="18" t="s">
        <v>80</v>
      </c>
      <c r="K6918" s="18">
        <v>16</v>
      </c>
      <c r="L6918" s="18">
        <v>60</v>
      </c>
      <c r="M6918" s="18" t="s">
        <v>71</v>
      </c>
      <c r="N6918" s="18" t="s">
        <v>76</v>
      </c>
      <c r="O6918" s="18" t="s">
        <v>75</v>
      </c>
      <c r="P6918" s="19">
        <v>1205.19817906</v>
      </c>
      <c r="Q6918" s="19">
        <v>106422.54729</v>
      </c>
      <c r="R6918" s="20">
        <v>0.70014500000000002</v>
      </c>
      <c r="S6918" s="20">
        <v>6.29983</v>
      </c>
      <c r="T6918" s="20">
        <v>0.30199999999999999</v>
      </c>
      <c r="U6918" s="20">
        <v>0.30499999999999999</v>
      </c>
      <c r="V6918" s="20">
        <f t="shared" si="216"/>
        <v>0.48317986372941996</v>
      </c>
      <c r="W6918" s="20">
        <f t="shared" si="217"/>
        <v>4.3289148918587008</v>
      </c>
    </row>
    <row r="6919" spans="1:23" x14ac:dyDescent="0.25">
      <c r="A6919" s="18">
        <v>50106</v>
      </c>
      <c r="B6919" s="18">
        <v>50058</v>
      </c>
      <c r="C6919" s="18">
        <v>6430</v>
      </c>
      <c r="D6919" s="18">
        <v>6430</v>
      </c>
      <c r="E6919" s="18" t="s">
        <v>116</v>
      </c>
      <c r="F6919" s="18" t="s">
        <v>304</v>
      </c>
      <c r="G6919" s="19">
        <v>3.3520967338599998</v>
      </c>
      <c r="H6919" s="19">
        <v>1.3565499999999999</v>
      </c>
      <c r="I6919" s="18" t="s">
        <v>79</v>
      </c>
      <c r="J6919" s="18" t="s">
        <v>80</v>
      </c>
      <c r="K6919" s="18">
        <v>16</v>
      </c>
      <c r="L6919" s="18">
        <v>60</v>
      </c>
      <c r="M6919" s="18" t="s">
        <v>71</v>
      </c>
      <c r="N6919" s="18" t="s">
        <v>76</v>
      </c>
      <c r="O6919" s="18" t="s">
        <v>75</v>
      </c>
      <c r="P6919" s="19">
        <v>1448.43977653</v>
      </c>
      <c r="Q6919" s="19">
        <v>146016.74965799999</v>
      </c>
      <c r="R6919" s="20">
        <v>0.70014500000000002</v>
      </c>
      <c r="S6919" s="20">
        <v>6.29983</v>
      </c>
      <c r="T6919" s="20">
        <v>0.30199999999999999</v>
      </c>
      <c r="U6919" s="20">
        <v>0.30499999999999999</v>
      </c>
      <c r="V6919" s="20">
        <f t="shared" si="216"/>
        <v>0.66294762642549987</v>
      </c>
      <c r="W6919" s="20">
        <f t="shared" si="217"/>
        <v>5.9394938986175001</v>
      </c>
    </row>
    <row r="6920" spans="1:23" x14ac:dyDescent="0.25">
      <c r="A6920" s="18">
        <v>50107</v>
      </c>
      <c r="B6920" s="18">
        <v>50059</v>
      </c>
      <c r="C6920" s="18">
        <v>6430</v>
      </c>
      <c r="D6920" s="18">
        <v>6430</v>
      </c>
      <c r="E6920" s="18" t="s">
        <v>116</v>
      </c>
      <c r="F6920" s="18" t="s">
        <v>304</v>
      </c>
      <c r="G6920" s="19">
        <v>3.13236690458</v>
      </c>
      <c r="H6920" s="19">
        <v>1.26762</v>
      </c>
      <c r="I6920" s="18" t="s">
        <v>79</v>
      </c>
      <c r="J6920" s="18" t="s">
        <v>80</v>
      </c>
      <c r="K6920" s="18">
        <v>16</v>
      </c>
      <c r="L6920" s="18">
        <v>60</v>
      </c>
      <c r="M6920" s="18" t="s">
        <v>71</v>
      </c>
      <c r="N6920" s="18" t="s">
        <v>76</v>
      </c>
      <c r="O6920" s="18" t="s">
        <v>75</v>
      </c>
      <c r="P6920" s="19">
        <v>1343.3596522400001</v>
      </c>
      <c r="Q6920" s="19">
        <v>136445.356581</v>
      </c>
      <c r="R6920" s="20">
        <v>0.70014500000000002</v>
      </c>
      <c r="S6920" s="20">
        <v>6.29983</v>
      </c>
      <c r="T6920" s="20">
        <v>0.30199999999999999</v>
      </c>
      <c r="U6920" s="20">
        <v>0.30499999999999999</v>
      </c>
      <c r="V6920" s="20">
        <f t="shared" si="216"/>
        <v>0.61948742782019994</v>
      </c>
      <c r="W6920" s="20">
        <f t="shared" si="217"/>
        <v>5.5501244006970003</v>
      </c>
    </row>
    <row r="6921" spans="1:23" x14ac:dyDescent="0.25">
      <c r="A6921" s="18">
        <v>50108</v>
      </c>
      <c r="B6921" s="18">
        <v>50060</v>
      </c>
      <c r="C6921" s="18">
        <v>6430</v>
      </c>
      <c r="D6921" s="18">
        <v>6430</v>
      </c>
      <c r="E6921" s="18" t="s">
        <v>116</v>
      </c>
      <c r="F6921" s="18" t="s">
        <v>304</v>
      </c>
      <c r="G6921" s="19">
        <v>3.4278401353499999</v>
      </c>
      <c r="H6921" s="19">
        <v>1.3872</v>
      </c>
      <c r="I6921" s="18" t="s">
        <v>79</v>
      </c>
      <c r="J6921" s="18" t="s">
        <v>80</v>
      </c>
      <c r="K6921" s="18">
        <v>16</v>
      </c>
      <c r="L6921" s="18">
        <v>60</v>
      </c>
      <c r="M6921" s="18" t="s">
        <v>71</v>
      </c>
      <c r="N6921" s="18" t="s">
        <v>76</v>
      </c>
      <c r="O6921" s="18" t="s">
        <v>75</v>
      </c>
      <c r="P6921" s="19">
        <v>1436.2449134200001</v>
      </c>
      <c r="Q6921" s="19">
        <v>149316.11902899999</v>
      </c>
      <c r="R6921" s="20">
        <v>0.70014500000000002</v>
      </c>
      <c r="S6921" s="20">
        <v>6.29983</v>
      </c>
      <c r="T6921" s="20">
        <v>0.30199999999999999</v>
      </c>
      <c r="U6921" s="20">
        <v>0.30499999999999999</v>
      </c>
      <c r="V6921" s="20">
        <f t="shared" si="216"/>
        <v>0.67792631851200003</v>
      </c>
      <c r="W6921" s="20">
        <f t="shared" si="217"/>
        <v>6.0736913023200012</v>
      </c>
    </row>
    <row r="6922" spans="1:23" x14ac:dyDescent="0.25">
      <c r="A6922" s="18">
        <v>50109</v>
      </c>
      <c r="B6922" s="18">
        <v>50061</v>
      </c>
      <c r="C6922" s="18">
        <v>6430</v>
      </c>
      <c r="D6922" s="18">
        <v>6430</v>
      </c>
      <c r="E6922" s="18" t="s">
        <v>116</v>
      </c>
      <c r="F6922" s="18" t="s">
        <v>304</v>
      </c>
      <c r="G6922" s="19">
        <v>3.6661493958900002</v>
      </c>
      <c r="H6922" s="19">
        <v>1.4836400000000001</v>
      </c>
      <c r="I6922" s="18" t="s">
        <v>79</v>
      </c>
      <c r="J6922" s="18" t="s">
        <v>80</v>
      </c>
      <c r="K6922" s="18">
        <v>16</v>
      </c>
      <c r="L6922" s="18">
        <v>60</v>
      </c>
      <c r="M6922" s="18" t="s">
        <v>71</v>
      </c>
      <c r="N6922" s="18" t="s">
        <v>76</v>
      </c>
      <c r="O6922" s="18" t="s">
        <v>75</v>
      </c>
      <c r="P6922" s="19">
        <v>1523.6503178</v>
      </c>
      <c r="Q6922" s="19">
        <v>159696.82889500001</v>
      </c>
      <c r="R6922" s="20">
        <v>0.70014500000000002</v>
      </c>
      <c r="S6922" s="20">
        <v>6.29983</v>
      </c>
      <c r="T6922" s="20">
        <v>0.30199999999999999</v>
      </c>
      <c r="U6922" s="20">
        <v>0.30499999999999999</v>
      </c>
      <c r="V6922" s="20">
        <f t="shared" si="216"/>
        <v>0.72505666320439999</v>
      </c>
      <c r="W6922" s="20">
        <f t="shared" si="217"/>
        <v>6.4959424479340013</v>
      </c>
    </row>
    <row r="6923" spans="1:23" x14ac:dyDescent="0.25">
      <c r="A6923" s="18">
        <v>50110</v>
      </c>
      <c r="B6923" s="18">
        <v>50062</v>
      </c>
      <c r="C6923" s="18">
        <v>6430</v>
      </c>
      <c r="D6923" s="18">
        <v>6430</v>
      </c>
      <c r="E6923" s="18" t="s">
        <v>116</v>
      </c>
      <c r="F6923" s="18" t="s">
        <v>304</v>
      </c>
      <c r="G6923" s="19">
        <v>12.530576933700001</v>
      </c>
      <c r="H6923" s="19">
        <v>5.0709400000000002</v>
      </c>
      <c r="I6923" s="18" t="s">
        <v>79</v>
      </c>
      <c r="J6923" s="18" t="s">
        <v>80</v>
      </c>
      <c r="K6923" s="18">
        <v>16</v>
      </c>
      <c r="L6923" s="18">
        <v>60</v>
      </c>
      <c r="M6923" s="18" t="s">
        <v>71</v>
      </c>
      <c r="N6923" s="18" t="s">
        <v>76</v>
      </c>
      <c r="O6923" s="18" t="s">
        <v>75</v>
      </c>
      <c r="P6923" s="19">
        <v>5375.3954294300001</v>
      </c>
      <c r="Q6923" s="19">
        <v>545829.74790700001</v>
      </c>
      <c r="R6923" s="20">
        <v>0.70014500000000002</v>
      </c>
      <c r="S6923" s="20">
        <v>6.29983</v>
      </c>
      <c r="T6923" s="20">
        <v>0.30199999999999999</v>
      </c>
      <c r="U6923" s="20">
        <v>0.30499999999999999</v>
      </c>
      <c r="V6923" s="20">
        <f t="shared" si="216"/>
        <v>2.4781745138373998</v>
      </c>
      <c r="W6923" s="20">
        <f t="shared" si="217"/>
        <v>22.202511658439004</v>
      </c>
    </row>
    <row r="6924" spans="1:23" x14ac:dyDescent="0.25">
      <c r="A6924" s="18">
        <v>50111</v>
      </c>
      <c r="B6924" s="18">
        <v>50063</v>
      </c>
      <c r="C6924" s="18">
        <v>6430</v>
      </c>
      <c r="D6924" s="18">
        <v>6430</v>
      </c>
      <c r="E6924" s="18" t="s">
        <v>116</v>
      </c>
      <c r="F6924" s="18" t="s">
        <v>304</v>
      </c>
      <c r="G6924" s="19">
        <v>1.416443501</v>
      </c>
      <c r="H6924" s="19">
        <v>0.573214</v>
      </c>
      <c r="I6924" s="18" t="s">
        <v>79</v>
      </c>
      <c r="J6924" s="18" t="s">
        <v>80</v>
      </c>
      <c r="K6924" s="18">
        <v>16</v>
      </c>
      <c r="L6924" s="18">
        <v>60</v>
      </c>
      <c r="M6924" s="18" t="s">
        <v>71</v>
      </c>
      <c r="N6924" s="18" t="s">
        <v>76</v>
      </c>
      <c r="O6924" s="18" t="s">
        <v>75</v>
      </c>
      <c r="P6924" s="19">
        <v>913.55034743399995</v>
      </c>
      <c r="Q6924" s="19">
        <v>61700.032102600002</v>
      </c>
      <c r="R6924" s="20">
        <v>0.70014500000000002</v>
      </c>
      <c r="S6924" s="20">
        <v>6.29983</v>
      </c>
      <c r="T6924" s="20">
        <v>0.30199999999999999</v>
      </c>
      <c r="U6924" s="20">
        <v>0.30499999999999999</v>
      </c>
      <c r="V6924" s="20">
        <f t="shared" si="216"/>
        <v>0.28013037538893998</v>
      </c>
      <c r="W6924" s="20">
        <f t="shared" si="217"/>
        <v>2.5097497737659005</v>
      </c>
    </row>
    <row r="6925" spans="1:23" x14ac:dyDescent="0.25">
      <c r="A6925" s="18">
        <v>50112</v>
      </c>
      <c r="B6925" s="18">
        <v>50064</v>
      </c>
      <c r="C6925" s="18">
        <v>6430</v>
      </c>
      <c r="D6925" s="18">
        <v>6430</v>
      </c>
      <c r="E6925" s="18" t="s">
        <v>116</v>
      </c>
      <c r="F6925" s="18" t="s">
        <v>304</v>
      </c>
      <c r="G6925" s="19">
        <v>7.7125071470400002</v>
      </c>
      <c r="H6925" s="19">
        <v>3.12114</v>
      </c>
      <c r="I6925" s="18" t="s">
        <v>79</v>
      </c>
      <c r="J6925" s="18" t="s">
        <v>80</v>
      </c>
      <c r="K6925" s="18">
        <v>16</v>
      </c>
      <c r="L6925" s="18">
        <v>60</v>
      </c>
      <c r="M6925" s="18" t="s">
        <v>71</v>
      </c>
      <c r="N6925" s="18" t="s">
        <v>76</v>
      </c>
      <c r="O6925" s="18" t="s">
        <v>75</v>
      </c>
      <c r="P6925" s="19">
        <v>2604.9856665399998</v>
      </c>
      <c r="Q6925" s="19">
        <v>335955.46749900002</v>
      </c>
      <c r="R6925" s="20">
        <v>0.70014500000000002</v>
      </c>
      <c r="S6925" s="20">
        <v>6.29983</v>
      </c>
      <c r="T6925" s="20">
        <v>0.30199999999999999</v>
      </c>
      <c r="U6925" s="20">
        <v>0.30499999999999999</v>
      </c>
      <c r="V6925" s="20">
        <f t="shared" si="216"/>
        <v>1.5253048945793999</v>
      </c>
      <c r="W6925" s="20">
        <f t="shared" si="217"/>
        <v>13.665542727309003</v>
      </c>
    </row>
    <row r="6926" spans="1:23" x14ac:dyDescent="0.25">
      <c r="A6926" s="18">
        <v>50113</v>
      </c>
      <c r="B6926" s="18">
        <v>50065</v>
      </c>
      <c r="C6926" s="18">
        <v>6430</v>
      </c>
      <c r="D6926" s="18">
        <v>6430</v>
      </c>
      <c r="E6926" s="18" t="s">
        <v>116</v>
      </c>
      <c r="F6926" s="18" t="s">
        <v>304</v>
      </c>
      <c r="G6926" s="19">
        <v>6.8277248893999998</v>
      </c>
      <c r="H6926" s="19">
        <v>2.76308</v>
      </c>
      <c r="I6926" s="18" t="s">
        <v>79</v>
      </c>
      <c r="J6926" s="18" t="s">
        <v>80</v>
      </c>
      <c r="K6926" s="18">
        <v>16</v>
      </c>
      <c r="L6926" s="18">
        <v>60</v>
      </c>
      <c r="M6926" s="18" t="s">
        <v>71</v>
      </c>
      <c r="N6926" s="18" t="s">
        <v>76</v>
      </c>
      <c r="O6926" s="18" t="s">
        <v>75</v>
      </c>
      <c r="P6926" s="19">
        <v>2195.1818620899999</v>
      </c>
      <c r="Q6926" s="19">
        <v>297414.506521</v>
      </c>
      <c r="R6926" s="20">
        <v>0.70014500000000002</v>
      </c>
      <c r="S6926" s="20">
        <v>6.29983</v>
      </c>
      <c r="T6926" s="20">
        <v>0.30199999999999999</v>
      </c>
      <c r="U6926" s="20">
        <v>0.30499999999999999</v>
      </c>
      <c r="V6926" s="20">
        <f t="shared" si="216"/>
        <v>1.3503205393267999</v>
      </c>
      <c r="W6926" s="20">
        <f t="shared" si="217"/>
        <v>12.097819322098003</v>
      </c>
    </row>
    <row r="6927" spans="1:23" x14ac:dyDescent="0.25">
      <c r="A6927" s="18">
        <v>50114</v>
      </c>
      <c r="B6927" s="18">
        <v>50066</v>
      </c>
      <c r="C6927" s="18">
        <v>6430</v>
      </c>
      <c r="D6927" s="18">
        <v>6430</v>
      </c>
      <c r="E6927" s="18" t="s">
        <v>116</v>
      </c>
      <c r="F6927" s="18" t="s">
        <v>304</v>
      </c>
      <c r="G6927" s="19">
        <v>4.4251227711399999</v>
      </c>
      <c r="H6927" s="19">
        <v>1.79078</v>
      </c>
      <c r="I6927" s="18" t="s">
        <v>79</v>
      </c>
      <c r="J6927" s="18" t="s">
        <v>80</v>
      </c>
      <c r="K6927" s="18">
        <v>16</v>
      </c>
      <c r="L6927" s="18">
        <v>60</v>
      </c>
      <c r="M6927" s="18" t="s">
        <v>71</v>
      </c>
      <c r="N6927" s="18" t="s">
        <v>76</v>
      </c>
      <c r="O6927" s="18" t="s">
        <v>75</v>
      </c>
      <c r="P6927" s="19">
        <v>1653.4553180800001</v>
      </c>
      <c r="Q6927" s="19">
        <v>192757.57687799999</v>
      </c>
      <c r="R6927" s="20">
        <v>0.70014500000000002</v>
      </c>
      <c r="S6927" s="20">
        <v>6.29983</v>
      </c>
      <c r="T6927" s="20">
        <v>0.30199999999999999</v>
      </c>
      <c r="U6927" s="20">
        <v>0.30499999999999999</v>
      </c>
      <c r="V6927" s="20">
        <f t="shared" si="216"/>
        <v>0.8751563528438</v>
      </c>
      <c r="W6927" s="20">
        <f t="shared" si="217"/>
        <v>7.8407186493430006</v>
      </c>
    </row>
    <row r="6928" spans="1:23" x14ac:dyDescent="0.25">
      <c r="A6928" s="18">
        <v>50115</v>
      </c>
      <c r="B6928" s="18">
        <v>50067</v>
      </c>
      <c r="C6928" s="18">
        <v>6430</v>
      </c>
      <c r="D6928" s="18">
        <v>6430</v>
      </c>
      <c r="E6928" s="18" t="s">
        <v>116</v>
      </c>
      <c r="F6928" s="18" t="s">
        <v>304</v>
      </c>
      <c r="G6928" s="19">
        <v>2.8710251394999999</v>
      </c>
      <c r="H6928" s="19">
        <v>1.1618599999999999</v>
      </c>
      <c r="I6928" s="18" t="s">
        <v>79</v>
      </c>
      <c r="J6928" s="18" t="s">
        <v>80</v>
      </c>
      <c r="K6928" s="18">
        <v>16</v>
      </c>
      <c r="L6928" s="18">
        <v>60</v>
      </c>
      <c r="M6928" s="18" t="s">
        <v>71</v>
      </c>
      <c r="N6928" s="18" t="s">
        <v>76</v>
      </c>
      <c r="O6928" s="18" t="s">
        <v>75</v>
      </c>
      <c r="P6928" s="19">
        <v>1641.96013816</v>
      </c>
      <c r="Q6928" s="19">
        <v>125061.35483</v>
      </c>
      <c r="R6928" s="20">
        <v>0.70014500000000002</v>
      </c>
      <c r="S6928" s="20">
        <v>6.29983</v>
      </c>
      <c r="T6928" s="20">
        <v>0.30199999999999999</v>
      </c>
      <c r="U6928" s="20">
        <v>0.30499999999999999</v>
      </c>
      <c r="V6928" s="20">
        <f t="shared" si="216"/>
        <v>0.56780238785059989</v>
      </c>
      <c r="W6928" s="20">
        <f t="shared" si="217"/>
        <v>5.0870667362409998</v>
      </c>
    </row>
    <row r="6929" spans="1:23" x14ac:dyDescent="0.25">
      <c r="A6929" s="18">
        <v>50116</v>
      </c>
      <c r="B6929" s="18">
        <v>50068</v>
      </c>
      <c r="C6929" s="18">
        <v>6430</v>
      </c>
      <c r="D6929" s="18">
        <v>6430</v>
      </c>
      <c r="E6929" s="18" t="s">
        <v>116</v>
      </c>
      <c r="F6929" s="18" t="s">
        <v>304</v>
      </c>
      <c r="G6929" s="19">
        <v>0.38392994980599998</v>
      </c>
      <c r="H6929" s="19">
        <v>0.15537100000000001</v>
      </c>
      <c r="I6929" s="18" t="s">
        <v>79</v>
      </c>
      <c r="J6929" s="18" t="s">
        <v>80</v>
      </c>
      <c r="K6929" s="18">
        <v>16</v>
      </c>
      <c r="L6929" s="18">
        <v>60</v>
      </c>
      <c r="M6929" s="18" t="s">
        <v>71</v>
      </c>
      <c r="N6929" s="18" t="s">
        <v>76</v>
      </c>
      <c r="O6929" s="18" t="s">
        <v>75</v>
      </c>
      <c r="P6929" s="19">
        <v>671.58672302299999</v>
      </c>
      <c r="Q6929" s="19">
        <v>16723.9081802</v>
      </c>
      <c r="R6929" s="20">
        <v>0.70014500000000002</v>
      </c>
      <c r="S6929" s="20">
        <v>6.29983</v>
      </c>
      <c r="T6929" s="20">
        <v>0.30199999999999999</v>
      </c>
      <c r="U6929" s="20">
        <v>0.30499999999999999</v>
      </c>
      <c r="V6929" s="20">
        <f t="shared" si="216"/>
        <v>7.5929995698909999E-2</v>
      </c>
      <c r="W6929" s="20">
        <f t="shared" si="217"/>
        <v>0.68027356641635006</v>
      </c>
    </row>
    <row r="6930" spans="1:23" x14ac:dyDescent="0.25">
      <c r="A6930" s="18">
        <v>50780</v>
      </c>
      <c r="B6930" s="18">
        <v>50768</v>
      </c>
      <c r="C6930" s="18">
        <v>6430</v>
      </c>
      <c r="D6930" s="18">
        <v>6430</v>
      </c>
      <c r="E6930" s="18" t="s">
        <v>171</v>
      </c>
      <c r="F6930" s="18" t="s">
        <v>172</v>
      </c>
      <c r="G6930" s="19">
        <v>1.07561040622</v>
      </c>
      <c r="H6930" s="19">
        <v>0.435284</v>
      </c>
      <c r="I6930" s="18" t="s">
        <v>24</v>
      </c>
      <c r="J6930" s="18" t="s">
        <v>173</v>
      </c>
      <c r="K6930" s="18">
        <v>16</v>
      </c>
      <c r="L6930" s="18">
        <v>60</v>
      </c>
      <c r="M6930" s="18" t="s">
        <v>71</v>
      </c>
      <c r="N6930" s="18" t="s">
        <v>76</v>
      </c>
      <c r="O6930" s="18" t="s">
        <v>75</v>
      </c>
      <c r="P6930" s="19">
        <v>784.75231283899996</v>
      </c>
      <c r="Q6930" s="19">
        <v>46853.401880400001</v>
      </c>
      <c r="R6930" s="20">
        <v>0.78656000000000004</v>
      </c>
      <c r="S6930" s="20">
        <v>7.079313</v>
      </c>
      <c r="T6930" s="20">
        <v>0.78300000000000003</v>
      </c>
      <c r="U6930" s="20">
        <v>0.6</v>
      </c>
      <c r="V6930" s="20">
        <f t="shared" si="216"/>
        <v>7.4295805319679997E-2</v>
      </c>
      <c r="W6930" s="20">
        <f t="shared" si="217"/>
        <v>1.2326046719568</v>
      </c>
    </row>
    <row r="6931" spans="1:23" x14ac:dyDescent="0.25">
      <c r="A6931" s="18">
        <v>50785</v>
      </c>
      <c r="B6931" s="18">
        <v>50773</v>
      </c>
      <c r="C6931" s="18">
        <v>6430</v>
      </c>
      <c r="D6931" s="18">
        <v>6430</v>
      </c>
      <c r="E6931" s="18" t="s">
        <v>171</v>
      </c>
      <c r="F6931" s="18" t="s">
        <v>172</v>
      </c>
      <c r="G6931" s="19">
        <v>6.3244537651500004</v>
      </c>
      <c r="H6931" s="19">
        <v>2.5594199999999998</v>
      </c>
      <c r="I6931" s="18" t="s">
        <v>24</v>
      </c>
      <c r="J6931" s="18" t="s">
        <v>173</v>
      </c>
      <c r="K6931" s="18">
        <v>16</v>
      </c>
      <c r="L6931" s="18">
        <v>60</v>
      </c>
      <c r="M6931" s="18" t="s">
        <v>71</v>
      </c>
      <c r="N6931" s="18" t="s">
        <v>76</v>
      </c>
      <c r="O6931" s="18" t="s">
        <v>75</v>
      </c>
      <c r="P6931" s="19">
        <v>2985.2658492599999</v>
      </c>
      <c r="Q6931" s="19">
        <v>275492.104039</v>
      </c>
      <c r="R6931" s="20">
        <v>0.78656000000000004</v>
      </c>
      <c r="S6931" s="20">
        <v>7.079313</v>
      </c>
      <c r="T6931" s="20">
        <v>0.78300000000000003</v>
      </c>
      <c r="U6931" s="20">
        <v>0.6</v>
      </c>
      <c r="V6931" s="20">
        <f t="shared" si="216"/>
        <v>0.43685081475839987</v>
      </c>
      <c r="W6931" s="20">
        <f t="shared" si="217"/>
        <v>7.2475741113839991</v>
      </c>
    </row>
    <row r="6932" spans="1:23" x14ac:dyDescent="0.25">
      <c r="A6932" s="18">
        <v>50792</v>
      </c>
      <c r="B6932" s="18">
        <v>50780</v>
      </c>
      <c r="C6932" s="18">
        <v>6430</v>
      </c>
      <c r="D6932" s="18">
        <v>6430</v>
      </c>
      <c r="E6932" s="18" t="s">
        <v>171</v>
      </c>
      <c r="F6932" s="18" t="s">
        <v>172</v>
      </c>
      <c r="G6932" s="19">
        <v>2.1173680053999999</v>
      </c>
      <c r="H6932" s="19">
        <v>0.85686799999999996</v>
      </c>
      <c r="I6932" s="18" t="s">
        <v>24</v>
      </c>
      <c r="J6932" s="18" t="s">
        <v>173</v>
      </c>
      <c r="K6932" s="18">
        <v>16</v>
      </c>
      <c r="L6932" s="18">
        <v>60</v>
      </c>
      <c r="M6932" s="18" t="s">
        <v>71</v>
      </c>
      <c r="N6932" s="18" t="s">
        <v>76</v>
      </c>
      <c r="O6932" s="18" t="s">
        <v>75</v>
      </c>
      <c r="P6932" s="19">
        <v>1293.9231206500001</v>
      </c>
      <c r="Q6932" s="19">
        <v>92232.181385799995</v>
      </c>
      <c r="R6932" s="20">
        <v>0.78656000000000004</v>
      </c>
      <c r="S6932" s="20">
        <v>7.079313</v>
      </c>
      <c r="T6932" s="20">
        <v>0.78300000000000003</v>
      </c>
      <c r="U6932" s="20">
        <v>0.6</v>
      </c>
      <c r="V6932" s="20">
        <f t="shared" si="216"/>
        <v>0.14625324641535997</v>
      </c>
      <c r="W6932" s="20">
        <f t="shared" si="217"/>
        <v>2.4264147086736001</v>
      </c>
    </row>
    <row r="6933" spans="1:23" x14ac:dyDescent="0.25">
      <c r="A6933" s="18">
        <v>51649</v>
      </c>
      <c r="B6933" s="18">
        <v>51649</v>
      </c>
      <c r="C6933" s="18">
        <v>6440</v>
      </c>
      <c r="D6933" s="18">
        <v>6440</v>
      </c>
      <c r="E6933" s="18" t="s">
        <v>116</v>
      </c>
      <c r="F6933" s="18" t="s">
        <v>196</v>
      </c>
      <c r="G6933" s="19">
        <v>3.5423820915599999</v>
      </c>
      <c r="H6933" s="19">
        <v>1.4335500000000001</v>
      </c>
      <c r="I6933" s="18" t="s">
        <v>79</v>
      </c>
      <c r="J6933" s="18" t="s">
        <v>80</v>
      </c>
      <c r="K6933" s="18">
        <v>16</v>
      </c>
      <c r="L6933" s="18">
        <v>60</v>
      </c>
      <c r="M6933" s="18" t="s">
        <v>71</v>
      </c>
      <c r="N6933" s="18" t="s">
        <v>128</v>
      </c>
      <c r="O6933" s="18" t="s">
        <v>75</v>
      </c>
      <c r="P6933" s="19">
        <v>3779.34723429</v>
      </c>
      <c r="Q6933" s="19">
        <v>154305.546684</v>
      </c>
      <c r="R6933" s="20">
        <v>0.70014500000000002</v>
      </c>
      <c r="S6933" s="20">
        <v>6.29983</v>
      </c>
      <c r="T6933" s="20">
        <v>0.30199999999999999</v>
      </c>
      <c r="U6933" s="20">
        <v>0.30499999999999999</v>
      </c>
      <c r="V6933" s="20">
        <f t="shared" si="216"/>
        <v>0.70057761959550002</v>
      </c>
      <c r="W6933" s="20">
        <f t="shared" si="217"/>
        <v>6.2766293010675005</v>
      </c>
    </row>
    <row r="6934" spans="1:23" x14ac:dyDescent="0.25">
      <c r="A6934" s="18">
        <v>51650</v>
      </c>
      <c r="B6934" s="18">
        <v>51650</v>
      </c>
      <c r="C6934" s="18">
        <v>6440</v>
      </c>
      <c r="D6934" s="18">
        <v>6440</v>
      </c>
      <c r="E6934" s="18" t="s">
        <v>116</v>
      </c>
      <c r="F6934" s="18" t="s">
        <v>196</v>
      </c>
      <c r="G6934" s="19">
        <v>22.299759281499998</v>
      </c>
      <c r="H6934" s="19">
        <v>9.0243900000000004</v>
      </c>
      <c r="I6934" s="18" t="s">
        <v>79</v>
      </c>
      <c r="J6934" s="18" t="s">
        <v>80</v>
      </c>
      <c r="K6934" s="18">
        <v>16</v>
      </c>
      <c r="L6934" s="18">
        <v>60</v>
      </c>
      <c r="M6934" s="18" t="s">
        <v>71</v>
      </c>
      <c r="N6934" s="18" t="s">
        <v>128</v>
      </c>
      <c r="O6934" s="18" t="s">
        <v>75</v>
      </c>
      <c r="P6934" s="19">
        <v>5103.6220345499996</v>
      </c>
      <c r="Q6934" s="19">
        <v>971373.62879800005</v>
      </c>
      <c r="R6934" s="20">
        <v>0.70014500000000002</v>
      </c>
      <c r="S6934" s="20">
        <v>6.29983</v>
      </c>
      <c r="T6934" s="20">
        <v>0.30199999999999999</v>
      </c>
      <c r="U6934" s="20">
        <v>0.30499999999999999</v>
      </c>
      <c r="V6934" s="20">
        <f t="shared" si="216"/>
        <v>4.4102303125119002</v>
      </c>
      <c r="W6934" s="20">
        <f t="shared" si="217"/>
        <v>39.512225383321507</v>
      </c>
    </row>
    <row r="6935" spans="1:23" x14ac:dyDescent="0.25">
      <c r="A6935" s="18">
        <v>51651</v>
      </c>
      <c r="B6935" s="18">
        <v>51651</v>
      </c>
      <c r="C6935" s="18">
        <v>6440</v>
      </c>
      <c r="D6935" s="18">
        <v>6440</v>
      </c>
      <c r="E6935" s="18" t="s">
        <v>116</v>
      </c>
      <c r="F6935" s="18" t="s">
        <v>196</v>
      </c>
      <c r="G6935" s="19">
        <v>2.2546072635500001</v>
      </c>
      <c r="H6935" s="19">
        <v>0.91240699999999997</v>
      </c>
      <c r="I6935" s="18" t="s">
        <v>79</v>
      </c>
      <c r="J6935" s="18" t="s">
        <v>80</v>
      </c>
      <c r="K6935" s="18">
        <v>16</v>
      </c>
      <c r="L6935" s="18">
        <v>60</v>
      </c>
      <c r="M6935" s="18" t="s">
        <v>71</v>
      </c>
      <c r="N6935" s="18" t="s">
        <v>128</v>
      </c>
      <c r="O6935" s="18" t="s">
        <v>75</v>
      </c>
      <c r="P6935" s="19">
        <v>1430.32751192</v>
      </c>
      <c r="Q6935" s="19">
        <v>98210.299557599996</v>
      </c>
      <c r="R6935" s="20">
        <v>0.70014500000000002</v>
      </c>
      <c r="S6935" s="20">
        <v>6.29983</v>
      </c>
      <c r="T6935" s="20">
        <v>0.30199999999999999</v>
      </c>
      <c r="U6935" s="20">
        <v>0.30499999999999999</v>
      </c>
      <c r="V6935" s="20">
        <f t="shared" si="216"/>
        <v>0.44589440491246995</v>
      </c>
      <c r="W6935" s="20">
        <f t="shared" si="217"/>
        <v>3.9948662486129503</v>
      </c>
    </row>
    <row r="6936" spans="1:23" x14ac:dyDescent="0.25">
      <c r="A6936" s="18">
        <v>51652</v>
      </c>
      <c r="B6936" s="18">
        <v>51652</v>
      </c>
      <c r="C6936" s="18">
        <v>6440</v>
      </c>
      <c r="D6936" s="18">
        <v>6440</v>
      </c>
      <c r="E6936" s="18" t="s">
        <v>116</v>
      </c>
      <c r="F6936" s="18" t="s">
        <v>196</v>
      </c>
      <c r="G6936" s="19">
        <v>2.54250047814</v>
      </c>
      <c r="H6936" s="19">
        <v>1.02891</v>
      </c>
      <c r="I6936" s="18" t="s">
        <v>79</v>
      </c>
      <c r="J6936" s="18" t="s">
        <v>80</v>
      </c>
      <c r="K6936" s="18">
        <v>16</v>
      </c>
      <c r="L6936" s="18">
        <v>60</v>
      </c>
      <c r="M6936" s="18" t="s">
        <v>71</v>
      </c>
      <c r="N6936" s="18" t="s">
        <v>128</v>
      </c>
      <c r="O6936" s="18" t="s">
        <v>75</v>
      </c>
      <c r="P6936" s="19">
        <v>1505.7046421299999</v>
      </c>
      <c r="Q6936" s="19">
        <v>110750.877823</v>
      </c>
      <c r="R6936" s="20">
        <v>0.70014500000000002</v>
      </c>
      <c r="S6936" s="20">
        <v>6.29983</v>
      </c>
      <c r="T6936" s="20">
        <v>0.30199999999999999</v>
      </c>
      <c r="U6936" s="20">
        <v>0.30499999999999999</v>
      </c>
      <c r="V6936" s="20">
        <f t="shared" si="216"/>
        <v>0.50282956198109996</v>
      </c>
      <c r="W6936" s="20">
        <f t="shared" si="217"/>
        <v>4.5049608692834999</v>
      </c>
    </row>
    <row r="6937" spans="1:23" x14ac:dyDescent="0.25">
      <c r="A6937" s="18">
        <v>51653</v>
      </c>
      <c r="B6937" s="18">
        <v>51653</v>
      </c>
      <c r="C6937" s="18">
        <v>6440</v>
      </c>
      <c r="D6937" s="18">
        <v>6440</v>
      </c>
      <c r="E6937" s="18" t="s">
        <v>116</v>
      </c>
      <c r="F6937" s="18" t="s">
        <v>196</v>
      </c>
      <c r="G6937" s="19">
        <v>1.08225161425</v>
      </c>
      <c r="H6937" s="19">
        <v>0.43797199999999997</v>
      </c>
      <c r="I6937" s="18" t="s">
        <v>79</v>
      </c>
      <c r="J6937" s="18" t="s">
        <v>80</v>
      </c>
      <c r="K6937" s="18">
        <v>16</v>
      </c>
      <c r="L6937" s="18">
        <v>60</v>
      </c>
      <c r="M6937" s="18" t="s">
        <v>71</v>
      </c>
      <c r="N6937" s="18" t="s">
        <v>128</v>
      </c>
      <c r="O6937" s="18" t="s">
        <v>75</v>
      </c>
      <c r="P6937" s="19">
        <v>1379.3108575900001</v>
      </c>
      <c r="Q6937" s="19">
        <v>47142.691745399999</v>
      </c>
      <c r="R6937" s="20">
        <v>0.70014500000000002</v>
      </c>
      <c r="S6937" s="20">
        <v>6.29983</v>
      </c>
      <c r="T6937" s="20">
        <v>0.30199999999999999</v>
      </c>
      <c r="U6937" s="20">
        <v>0.30499999999999999</v>
      </c>
      <c r="V6937" s="20">
        <f t="shared" si="216"/>
        <v>0.21403744634611996</v>
      </c>
      <c r="W6937" s="20">
        <f t="shared" si="217"/>
        <v>1.9176086556082002</v>
      </c>
    </row>
    <row r="6938" spans="1:23" x14ac:dyDescent="0.25">
      <c r="A6938" s="18">
        <v>51654</v>
      </c>
      <c r="B6938" s="18">
        <v>51654</v>
      </c>
      <c r="C6938" s="18">
        <v>6440</v>
      </c>
      <c r="D6938" s="18">
        <v>6440</v>
      </c>
      <c r="E6938" s="18" t="s">
        <v>116</v>
      </c>
      <c r="F6938" s="18" t="s">
        <v>196</v>
      </c>
      <c r="G6938" s="19">
        <v>2.2132661956200002</v>
      </c>
      <c r="H6938" s="19">
        <v>0.89567699999999995</v>
      </c>
      <c r="I6938" s="18" t="s">
        <v>79</v>
      </c>
      <c r="J6938" s="18" t="s">
        <v>80</v>
      </c>
      <c r="K6938" s="18">
        <v>16</v>
      </c>
      <c r="L6938" s="18">
        <v>60</v>
      </c>
      <c r="M6938" s="18" t="s">
        <v>71</v>
      </c>
      <c r="N6938" s="18" t="s">
        <v>128</v>
      </c>
      <c r="O6938" s="18" t="s">
        <v>75</v>
      </c>
      <c r="P6938" s="19">
        <v>1278.79887375</v>
      </c>
      <c r="Q6938" s="19">
        <v>96409.489843500007</v>
      </c>
      <c r="R6938" s="20">
        <v>0.70014500000000002</v>
      </c>
      <c r="S6938" s="20">
        <v>6.29983</v>
      </c>
      <c r="T6938" s="20">
        <v>0.30199999999999999</v>
      </c>
      <c r="U6938" s="20">
        <v>0.30499999999999999</v>
      </c>
      <c r="V6938" s="20">
        <f t="shared" si="216"/>
        <v>0.43771843366916996</v>
      </c>
      <c r="W6938" s="20">
        <f t="shared" si="217"/>
        <v>3.9216159202624499</v>
      </c>
    </row>
    <row r="6939" spans="1:23" x14ac:dyDescent="0.25">
      <c r="A6939" s="18">
        <v>51655</v>
      </c>
      <c r="B6939" s="18">
        <v>51655</v>
      </c>
      <c r="C6939" s="18">
        <v>6440</v>
      </c>
      <c r="D6939" s="18">
        <v>6440</v>
      </c>
      <c r="E6939" s="18" t="s">
        <v>116</v>
      </c>
      <c r="F6939" s="18" t="s">
        <v>196</v>
      </c>
      <c r="G6939" s="19">
        <v>5.3077782835600003</v>
      </c>
      <c r="H6939" s="19">
        <v>2.14798</v>
      </c>
      <c r="I6939" s="18" t="s">
        <v>79</v>
      </c>
      <c r="J6939" s="18" t="s">
        <v>80</v>
      </c>
      <c r="K6939" s="18">
        <v>16</v>
      </c>
      <c r="L6939" s="18">
        <v>60</v>
      </c>
      <c r="M6939" s="18" t="s">
        <v>71</v>
      </c>
      <c r="N6939" s="18" t="s">
        <v>128</v>
      </c>
      <c r="O6939" s="18" t="s">
        <v>75</v>
      </c>
      <c r="P6939" s="19">
        <v>2408.0309416099999</v>
      </c>
      <c r="Q6939" s="19">
        <v>231205.89720400001</v>
      </c>
      <c r="R6939" s="20">
        <v>0.70014500000000002</v>
      </c>
      <c r="S6939" s="20">
        <v>6.29983</v>
      </c>
      <c r="T6939" s="20">
        <v>0.30199999999999999</v>
      </c>
      <c r="U6939" s="20">
        <v>0.30499999999999999</v>
      </c>
      <c r="V6939" s="20">
        <f t="shared" si="216"/>
        <v>1.0497204250558001</v>
      </c>
      <c r="W6939" s="20">
        <f t="shared" si="217"/>
        <v>9.4046766461630007</v>
      </c>
    </row>
    <row r="6940" spans="1:23" x14ac:dyDescent="0.25">
      <c r="A6940" s="18">
        <v>51656</v>
      </c>
      <c r="B6940" s="18">
        <v>51656</v>
      </c>
      <c r="C6940" s="18">
        <v>6440</v>
      </c>
      <c r="D6940" s="18">
        <v>6440</v>
      </c>
      <c r="E6940" s="18" t="s">
        <v>116</v>
      </c>
      <c r="F6940" s="18" t="s">
        <v>196</v>
      </c>
      <c r="G6940" s="19">
        <v>10.7031253164</v>
      </c>
      <c r="H6940" s="19">
        <v>4.3314000000000004</v>
      </c>
      <c r="I6940" s="18" t="s">
        <v>79</v>
      </c>
      <c r="J6940" s="18" t="s">
        <v>80</v>
      </c>
      <c r="K6940" s="18">
        <v>16</v>
      </c>
      <c r="L6940" s="18">
        <v>60</v>
      </c>
      <c r="M6940" s="18" t="s">
        <v>71</v>
      </c>
      <c r="N6940" s="18" t="s">
        <v>128</v>
      </c>
      <c r="O6940" s="18" t="s">
        <v>75</v>
      </c>
      <c r="P6940" s="19">
        <v>5692.3758738899996</v>
      </c>
      <c r="Q6940" s="19">
        <v>466226.27387099998</v>
      </c>
      <c r="R6940" s="20">
        <v>0.70014500000000002</v>
      </c>
      <c r="S6940" s="20">
        <v>6.29983</v>
      </c>
      <c r="T6940" s="20">
        <v>0.30199999999999999</v>
      </c>
      <c r="U6940" s="20">
        <v>0.30499999999999999</v>
      </c>
      <c r="V6940" s="20">
        <f t="shared" si="216"/>
        <v>2.1167604209939999</v>
      </c>
      <c r="W6940" s="20">
        <f t="shared" si="217"/>
        <v>18.964523145090006</v>
      </c>
    </row>
    <row r="6941" spans="1:23" x14ac:dyDescent="0.25">
      <c r="A6941" s="18">
        <v>51657</v>
      </c>
      <c r="B6941" s="18">
        <v>51657</v>
      </c>
      <c r="C6941" s="18">
        <v>6440</v>
      </c>
      <c r="D6941" s="18">
        <v>6440</v>
      </c>
      <c r="E6941" s="18" t="s">
        <v>116</v>
      </c>
      <c r="F6941" s="18" t="s">
        <v>196</v>
      </c>
      <c r="G6941" s="19">
        <v>1.7876031800800001</v>
      </c>
      <c r="H6941" s="19">
        <v>0.72341699999999998</v>
      </c>
      <c r="I6941" s="18" t="s">
        <v>79</v>
      </c>
      <c r="J6941" s="18" t="s">
        <v>80</v>
      </c>
      <c r="K6941" s="18">
        <v>16</v>
      </c>
      <c r="L6941" s="18">
        <v>60</v>
      </c>
      <c r="M6941" s="18" t="s">
        <v>71</v>
      </c>
      <c r="N6941" s="18" t="s">
        <v>128</v>
      </c>
      <c r="O6941" s="18" t="s">
        <v>75</v>
      </c>
      <c r="P6941" s="19">
        <v>1023.82455913</v>
      </c>
      <c r="Q6941" s="19">
        <v>77867.683052699998</v>
      </c>
      <c r="R6941" s="20">
        <v>0.70014500000000002</v>
      </c>
      <c r="S6941" s="20">
        <v>6.29983</v>
      </c>
      <c r="T6941" s="20">
        <v>0.30199999999999999</v>
      </c>
      <c r="U6941" s="20">
        <v>0.30499999999999999</v>
      </c>
      <c r="V6941" s="20">
        <f t="shared" si="216"/>
        <v>0.35353476323457</v>
      </c>
      <c r="W6941" s="20">
        <f t="shared" si="217"/>
        <v>3.1673958627814502</v>
      </c>
    </row>
    <row r="6942" spans="1:23" x14ac:dyDescent="0.25">
      <c r="A6942" s="18">
        <v>51658</v>
      </c>
      <c r="B6942" s="18">
        <v>51658</v>
      </c>
      <c r="C6942" s="18">
        <v>6440</v>
      </c>
      <c r="D6942" s="18">
        <v>6440</v>
      </c>
      <c r="E6942" s="18" t="s">
        <v>116</v>
      </c>
      <c r="F6942" s="18" t="s">
        <v>196</v>
      </c>
      <c r="G6942" s="19">
        <v>1.8392589128900001</v>
      </c>
      <c r="H6942" s="19">
        <v>0.74432200000000004</v>
      </c>
      <c r="I6942" s="18" t="s">
        <v>79</v>
      </c>
      <c r="J6942" s="18" t="s">
        <v>80</v>
      </c>
      <c r="K6942" s="18">
        <v>16</v>
      </c>
      <c r="L6942" s="18">
        <v>60</v>
      </c>
      <c r="M6942" s="18" t="s">
        <v>71</v>
      </c>
      <c r="N6942" s="18" t="s">
        <v>128</v>
      </c>
      <c r="O6942" s="18" t="s">
        <v>75</v>
      </c>
      <c r="P6942" s="19">
        <v>1191.14844262</v>
      </c>
      <c r="Q6942" s="19">
        <v>80117.797773099999</v>
      </c>
      <c r="R6942" s="20">
        <v>0.70014500000000002</v>
      </c>
      <c r="S6942" s="20">
        <v>6.29983</v>
      </c>
      <c r="T6942" s="20">
        <v>0.30199999999999999</v>
      </c>
      <c r="U6942" s="20">
        <v>0.30499999999999999</v>
      </c>
      <c r="V6942" s="20">
        <f t="shared" si="216"/>
        <v>0.36375106202961999</v>
      </c>
      <c r="W6942" s="20">
        <f t="shared" si="217"/>
        <v>3.2589259353557005</v>
      </c>
    </row>
    <row r="6943" spans="1:23" x14ac:dyDescent="0.25">
      <c r="A6943" s="18">
        <v>51659</v>
      </c>
      <c r="B6943" s="18">
        <v>51659</v>
      </c>
      <c r="C6943" s="18">
        <v>6440</v>
      </c>
      <c r="D6943" s="18">
        <v>6440</v>
      </c>
      <c r="E6943" s="18" t="s">
        <v>116</v>
      </c>
      <c r="F6943" s="18" t="s">
        <v>196</v>
      </c>
      <c r="G6943" s="19">
        <v>2.76612762845</v>
      </c>
      <c r="H6943" s="19">
        <v>1.11941</v>
      </c>
      <c r="I6943" s="18" t="s">
        <v>79</v>
      </c>
      <c r="J6943" s="18" t="s">
        <v>80</v>
      </c>
      <c r="K6943" s="18">
        <v>16</v>
      </c>
      <c r="L6943" s="18">
        <v>60</v>
      </c>
      <c r="M6943" s="18" t="s">
        <v>71</v>
      </c>
      <c r="N6943" s="18" t="s">
        <v>128</v>
      </c>
      <c r="O6943" s="18" t="s">
        <v>75</v>
      </c>
      <c r="P6943" s="19">
        <v>1338.69260055</v>
      </c>
      <c r="Q6943" s="19">
        <v>120492.037526</v>
      </c>
      <c r="R6943" s="20">
        <v>0.70014500000000002</v>
      </c>
      <c r="S6943" s="20">
        <v>6.29983</v>
      </c>
      <c r="T6943" s="20">
        <v>0.30199999999999999</v>
      </c>
      <c r="U6943" s="20">
        <v>0.30499999999999999</v>
      </c>
      <c r="V6943" s="20">
        <f t="shared" si="216"/>
        <v>0.54705702148610003</v>
      </c>
      <c r="W6943" s="20">
        <f t="shared" si="217"/>
        <v>4.9012044267085004</v>
      </c>
    </row>
    <row r="6944" spans="1:23" x14ac:dyDescent="0.25">
      <c r="A6944" s="18">
        <v>51660</v>
      </c>
      <c r="B6944" s="18">
        <v>51660</v>
      </c>
      <c r="C6944" s="18">
        <v>6440</v>
      </c>
      <c r="D6944" s="18">
        <v>6440</v>
      </c>
      <c r="E6944" s="18" t="s">
        <v>116</v>
      </c>
      <c r="F6944" s="18" t="s">
        <v>196</v>
      </c>
      <c r="G6944" s="19">
        <v>8.0231763582000006</v>
      </c>
      <c r="H6944" s="19">
        <v>3.2468599999999999</v>
      </c>
      <c r="I6944" s="18" t="s">
        <v>79</v>
      </c>
      <c r="J6944" s="18" t="s">
        <v>80</v>
      </c>
      <c r="K6944" s="18">
        <v>16</v>
      </c>
      <c r="L6944" s="18">
        <v>60</v>
      </c>
      <c r="M6944" s="18" t="s">
        <v>71</v>
      </c>
      <c r="N6944" s="18" t="s">
        <v>128</v>
      </c>
      <c r="O6944" s="18" t="s">
        <v>75</v>
      </c>
      <c r="P6944" s="19">
        <v>3397.2694971300002</v>
      </c>
      <c r="Q6944" s="19">
        <v>349488.16420599999</v>
      </c>
      <c r="R6944" s="20">
        <v>0.70014500000000002</v>
      </c>
      <c r="S6944" s="20">
        <v>6.29983</v>
      </c>
      <c r="T6944" s="20">
        <v>0.30199999999999999</v>
      </c>
      <c r="U6944" s="20">
        <v>0.30499999999999999</v>
      </c>
      <c r="V6944" s="20">
        <f t="shared" si="216"/>
        <v>1.5867444107005999</v>
      </c>
      <c r="W6944" s="20">
        <f t="shared" si="217"/>
        <v>14.215992893491</v>
      </c>
    </row>
    <row r="6945" spans="1:23" x14ac:dyDescent="0.25">
      <c r="A6945" s="18">
        <v>51661</v>
      </c>
      <c r="B6945" s="18">
        <v>51661</v>
      </c>
      <c r="C6945" s="18">
        <v>6440</v>
      </c>
      <c r="D6945" s="18">
        <v>6440</v>
      </c>
      <c r="E6945" s="18" t="s">
        <v>116</v>
      </c>
      <c r="F6945" s="18" t="s">
        <v>196</v>
      </c>
      <c r="G6945" s="19">
        <v>39.4517560667</v>
      </c>
      <c r="H6945" s="19">
        <v>15.9656</v>
      </c>
      <c r="I6945" s="18" t="s">
        <v>79</v>
      </c>
      <c r="J6945" s="18" t="s">
        <v>80</v>
      </c>
      <c r="K6945" s="18">
        <v>16</v>
      </c>
      <c r="L6945" s="18">
        <v>60</v>
      </c>
      <c r="M6945" s="18" t="s">
        <v>71</v>
      </c>
      <c r="N6945" s="18" t="s">
        <v>128</v>
      </c>
      <c r="O6945" s="18" t="s">
        <v>75</v>
      </c>
      <c r="P6945" s="19">
        <v>16551.515608400001</v>
      </c>
      <c r="Q6945" s="19">
        <v>1718511.6202</v>
      </c>
      <c r="R6945" s="20">
        <v>0.70014500000000002</v>
      </c>
      <c r="S6945" s="20">
        <v>6.29983</v>
      </c>
      <c r="T6945" s="20">
        <v>0.30199999999999999</v>
      </c>
      <c r="U6945" s="20">
        <v>0.30499999999999999</v>
      </c>
      <c r="V6945" s="20">
        <f t="shared" si="216"/>
        <v>7.8024080383759999</v>
      </c>
      <c r="W6945" s="20">
        <f t="shared" si="217"/>
        <v>69.903493264360009</v>
      </c>
    </row>
    <row r="6946" spans="1:23" x14ac:dyDescent="0.25">
      <c r="A6946" s="18">
        <v>51662</v>
      </c>
      <c r="B6946" s="18">
        <v>51662</v>
      </c>
      <c r="C6946" s="18">
        <v>6440</v>
      </c>
      <c r="D6946" s="18">
        <v>6440</v>
      </c>
      <c r="E6946" s="18" t="s">
        <v>116</v>
      </c>
      <c r="F6946" s="18" t="s">
        <v>196</v>
      </c>
      <c r="G6946" s="19">
        <v>4.4444350362799998</v>
      </c>
      <c r="H6946" s="19">
        <v>1.7986</v>
      </c>
      <c r="I6946" s="18" t="s">
        <v>79</v>
      </c>
      <c r="J6946" s="18" t="s">
        <v>80</v>
      </c>
      <c r="K6946" s="18">
        <v>16</v>
      </c>
      <c r="L6946" s="18">
        <v>60</v>
      </c>
      <c r="M6946" s="18" t="s">
        <v>71</v>
      </c>
      <c r="N6946" s="18" t="s">
        <v>128</v>
      </c>
      <c r="O6946" s="18" t="s">
        <v>75</v>
      </c>
      <c r="P6946" s="19">
        <v>1718.0552930599999</v>
      </c>
      <c r="Q6946" s="19">
        <v>193598.815783</v>
      </c>
      <c r="R6946" s="20">
        <v>0.70014500000000002</v>
      </c>
      <c r="S6946" s="20">
        <v>6.29983</v>
      </c>
      <c r="T6946" s="20">
        <v>0.30199999999999999</v>
      </c>
      <c r="U6946" s="20">
        <v>0.30499999999999999</v>
      </c>
      <c r="V6946" s="20">
        <f t="shared" si="216"/>
        <v>0.87897799630599993</v>
      </c>
      <c r="W6946" s="20">
        <f t="shared" si="217"/>
        <v>7.8749575954100006</v>
      </c>
    </row>
    <row r="6947" spans="1:23" x14ac:dyDescent="0.25">
      <c r="A6947" s="18">
        <v>51663</v>
      </c>
      <c r="B6947" s="18">
        <v>51663</v>
      </c>
      <c r="C6947" s="18">
        <v>6440</v>
      </c>
      <c r="D6947" s="18">
        <v>6440</v>
      </c>
      <c r="E6947" s="18" t="s">
        <v>116</v>
      </c>
      <c r="F6947" s="18" t="s">
        <v>196</v>
      </c>
      <c r="G6947" s="19">
        <v>65.167004093100005</v>
      </c>
      <c r="H6947" s="19">
        <v>26.372199999999999</v>
      </c>
      <c r="I6947" s="18" t="s">
        <v>79</v>
      </c>
      <c r="J6947" s="18" t="s">
        <v>80</v>
      </c>
      <c r="K6947" s="18">
        <v>16</v>
      </c>
      <c r="L6947" s="18">
        <v>60</v>
      </c>
      <c r="M6947" s="18" t="s">
        <v>71</v>
      </c>
      <c r="N6947" s="18" t="s">
        <v>128</v>
      </c>
      <c r="O6947" s="18" t="s">
        <v>75</v>
      </c>
      <c r="P6947" s="19">
        <v>17717.031272699998</v>
      </c>
      <c r="Q6947" s="19">
        <v>2838663.3435999998</v>
      </c>
      <c r="R6947" s="20">
        <v>0.70014500000000002</v>
      </c>
      <c r="S6947" s="20">
        <v>6.29983</v>
      </c>
      <c r="T6947" s="20">
        <v>0.30199999999999999</v>
      </c>
      <c r="U6947" s="20">
        <v>0.30499999999999999</v>
      </c>
      <c r="V6947" s="20">
        <f t="shared" si="216"/>
        <v>12.888126050362001</v>
      </c>
      <c r="W6947" s="20">
        <f t="shared" si="217"/>
        <v>115.46756182457001</v>
      </c>
    </row>
    <row r="6948" spans="1:23" x14ac:dyDescent="0.25">
      <c r="A6948" s="18">
        <v>51664</v>
      </c>
      <c r="B6948" s="18">
        <v>51664</v>
      </c>
      <c r="C6948" s="18">
        <v>6440</v>
      </c>
      <c r="D6948" s="18">
        <v>6440</v>
      </c>
      <c r="E6948" s="18" t="s">
        <v>116</v>
      </c>
      <c r="F6948" s="18" t="s">
        <v>196</v>
      </c>
      <c r="G6948" s="19">
        <v>1.88841899702</v>
      </c>
      <c r="H6948" s="19">
        <v>0.76421600000000001</v>
      </c>
      <c r="I6948" s="18" t="s">
        <v>79</v>
      </c>
      <c r="J6948" s="18" t="s">
        <v>80</v>
      </c>
      <c r="K6948" s="18">
        <v>16</v>
      </c>
      <c r="L6948" s="18">
        <v>60</v>
      </c>
      <c r="M6948" s="18" t="s">
        <v>71</v>
      </c>
      <c r="N6948" s="18" t="s">
        <v>128</v>
      </c>
      <c r="O6948" s="18" t="s">
        <v>75</v>
      </c>
      <c r="P6948" s="19">
        <v>1082.2742674199999</v>
      </c>
      <c r="Q6948" s="19">
        <v>82259.202472200006</v>
      </c>
      <c r="R6948" s="20">
        <v>0.70014500000000002</v>
      </c>
      <c r="S6948" s="20">
        <v>6.29983</v>
      </c>
      <c r="T6948" s="20">
        <v>0.30199999999999999</v>
      </c>
      <c r="U6948" s="20">
        <v>0.30499999999999999</v>
      </c>
      <c r="V6948" s="20">
        <f t="shared" si="216"/>
        <v>0.37347328390135998</v>
      </c>
      <c r="W6948" s="20">
        <f t="shared" si="217"/>
        <v>3.3460294638796002</v>
      </c>
    </row>
    <row r="6949" spans="1:23" x14ac:dyDescent="0.25">
      <c r="A6949" s="18">
        <v>51665</v>
      </c>
      <c r="B6949" s="18">
        <v>51665</v>
      </c>
      <c r="C6949" s="18">
        <v>6440</v>
      </c>
      <c r="D6949" s="18">
        <v>6440</v>
      </c>
      <c r="E6949" s="18" t="s">
        <v>116</v>
      </c>
      <c r="F6949" s="18" t="s">
        <v>196</v>
      </c>
      <c r="G6949" s="19">
        <v>2.7322033103300001</v>
      </c>
      <c r="H6949" s="19">
        <v>1.10568</v>
      </c>
      <c r="I6949" s="18" t="s">
        <v>79</v>
      </c>
      <c r="J6949" s="18" t="s">
        <v>80</v>
      </c>
      <c r="K6949" s="18">
        <v>16</v>
      </c>
      <c r="L6949" s="18">
        <v>60</v>
      </c>
      <c r="M6949" s="18" t="s">
        <v>71</v>
      </c>
      <c r="N6949" s="18" t="s">
        <v>128</v>
      </c>
      <c r="O6949" s="18" t="s">
        <v>75</v>
      </c>
      <c r="P6949" s="19">
        <v>1673.2711085599999</v>
      </c>
      <c r="Q6949" s="19">
        <v>119014.30014000001</v>
      </c>
      <c r="R6949" s="20">
        <v>0.70014500000000002</v>
      </c>
      <c r="S6949" s="20">
        <v>6.29983</v>
      </c>
      <c r="T6949" s="20">
        <v>0.30199999999999999</v>
      </c>
      <c r="U6949" s="20">
        <v>0.30499999999999999</v>
      </c>
      <c r="V6949" s="20">
        <f t="shared" si="216"/>
        <v>0.54034715387279997</v>
      </c>
      <c r="W6949" s="20">
        <f t="shared" si="217"/>
        <v>4.8410892439080007</v>
      </c>
    </row>
    <row r="6950" spans="1:23" x14ac:dyDescent="0.25">
      <c r="A6950" s="18">
        <v>51738</v>
      </c>
      <c r="B6950" s="18">
        <v>51738</v>
      </c>
      <c r="C6950" s="18">
        <v>6440</v>
      </c>
      <c r="D6950" s="18">
        <v>6440</v>
      </c>
      <c r="E6950" s="18" t="s">
        <v>116</v>
      </c>
      <c r="F6950" s="18" t="s">
        <v>117</v>
      </c>
      <c r="G6950" s="19">
        <v>9.8836497956200002</v>
      </c>
      <c r="H6950" s="19">
        <v>3.9997699999999998</v>
      </c>
      <c r="I6950" s="18" t="s">
        <v>79</v>
      </c>
      <c r="J6950" s="18" t="s">
        <v>80</v>
      </c>
      <c r="K6950" s="18">
        <v>16</v>
      </c>
      <c r="L6950" s="18">
        <v>60</v>
      </c>
      <c r="M6950" s="18" t="s">
        <v>71</v>
      </c>
      <c r="N6950" s="18" t="s">
        <v>128</v>
      </c>
      <c r="O6950" s="18" t="s">
        <v>75</v>
      </c>
      <c r="P6950" s="19">
        <v>3515.3970351500002</v>
      </c>
      <c r="Q6950" s="19">
        <v>430530.06296900002</v>
      </c>
      <c r="R6950" s="20">
        <v>0.70014500000000002</v>
      </c>
      <c r="S6950" s="20">
        <v>6.29983</v>
      </c>
      <c r="T6950" s="20">
        <v>0.30199999999999999</v>
      </c>
      <c r="U6950" s="20">
        <v>0.30499999999999999</v>
      </c>
      <c r="V6950" s="20">
        <f t="shared" si="216"/>
        <v>1.9546924387217</v>
      </c>
      <c r="W6950" s="20">
        <f t="shared" si="217"/>
        <v>17.512520372174503</v>
      </c>
    </row>
    <row r="6951" spans="1:23" x14ac:dyDescent="0.25">
      <c r="A6951" s="18">
        <v>51739</v>
      </c>
      <c r="B6951" s="18">
        <v>51739</v>
      </c>
      <c r="C6951" s="18">
        <v>6440</v>
      </c>
      <c r="D6951" s="18">
        <v>6440</v>
      </c>
      <c r="E6951" s="18" t="s">
        <v>116</v>
      </c>
      <c r="F6951" s="18" t="s">
        <v>117</v>
      </c>
      <c r="G6951" s="19">
        <v>8.7671831953500003</v>
      </c>
      <c r="H6951" s="19">
        <v>3.5479500000000002</v>
      </c>
      <c r="I6951" s="18" t="s">
        <v>79</v>
      </c>
      <c r="J6951" s="18" t="s">
        <v>80</v>
      </c>
      <c r="K6951" s="18">
        <v>16</v>
      </c>
      <c r="L6951" s="18">
        <v>60</v>
      </c>
      <c r="M6951" s="18" t="s">
        <v>71</v>
      </c>
      <c r="N6951" s="18" t="s">
        <v>128</v>
      </c>
      <c r="O6951" s="18" t="s">
        <v>75</v>
      </c>
      <c r="P6951" s="19">
        <v>4038.6580687800001</v>
      </c>
      <c r="Q6951" s="19">
        <v>381896.97239800001</v>
      </c>
      <c r="R6951" s="20">
        <v>0.70014500000000002</v>
      </c>
      <c r="S6951" s="20">
        <v>6.29983</v>
      </c>
      <c r="T6951" s="20">
        <v>0.30199999999999999</v>
      </c>
      <c r="U6951" s="20">
        <v>0.30499999999999999</v>
      </c>
      <c r="V6951" s="20">
        <f t="shared" si="216"/>
        <v>1.7338874580194998</v>
      </c>
      <c r="W6951" s="20">
        <f t="shared" si="217"/>
        <v>15.534279884707502</v>
      </c>
    </row>
    <row r="6952" spans="1:23" x14ac:dyDescent="0.25">
      <c r="A6952" s="18">
        <v>51740</v>
      </c>
      <c r="B6952" s="18">
        <v>51740</v>
      </c>
      <c r="C6952" s="18">
        <v>6440</v>
      </c>
      <c r="D6952" s="18">
        <v>6440</v>
      </c>
      <c r="E6952" s="18" t="s">
        <v>116</v>
      </c>
      <c r="F6952" s="18" t="s">
        <v>117</v>
      </c>
      <c r="G6952" s="19">
        <v>3.2665979818599999</v>
      </c>
      <c r="H6952" s="19">
        <v>1.32195</v>
      </c>
      <c r="I6952" s="18" t="s">
        <v>79</v>
      </c>
      <c r="J6952" s="18" t="s">
        <v>80</v>
      </c>
      <c r="K6952" s="18">
        <v>16</v>
      </c>
      <c r="L6952" s="18">
        <v>60</v>
      </c>
      <c r="M6952" s="18" t="s">
        <v>71</v>
      </c>
      <c r="N6952" s="18" t="s">
        <v>128</v>
      </c>
      <c r="O6952" s="18" t="s">
        <v>75</v>
      </c>
      <c r="P6952" s="19">
        <v>1569.1616286399999</v>
      </c>
      <c r="Q6952" s="19">
        <v>142292.438918</v>
      </c>
      <c r="R6952" s="20">
        <v>0.70014500000000002</v>
      </c>
      <c r="S6952" s="20">
        <v>6.29983</v>
      </c>
      <c r="T6952" s="20">
        <v>0.30199999999999999</v>
      </c>
      <c r="U6952" s="20">
        <v>0.30499999999999999</v>
      </c>
      <c r="V6952" s="20">
        <f t="shared" si="216"/>
        <v>0.64603856455949993</v>
      </c>
      <c r="W6952" s="20">
        <f t="shared" si="217"/>
        <v>5.7880018866075007</v>
      </c>
    </row>
    <row r="6953" spans="1:23" x14ac:dyDescent="0.25">
      <c r="A6953" s="18">
        <v>51741</v>
      </c>
      <c r="B6953" s="18">
        <v>51741</v>
      </c>
      <c r="C6953" s="18">
        <v>6440</v>
      </c>
      <c r="D6953" s="18">
        <v>6440</v>
      </c>
      <c r="E6953" s="18" t="s">
        <v>116</v>
      </c>
      <c r="F6953" s="18" t="s">
        <v>117</v>
      </c>
      <c r="G6953" s="19">
        <v>5.5508783375500004</v>
      </c>
      <c r="H6953" s="19">
        <v>2.2463600000000001</v>
      </c>
      <c r="I6953" s="18" t="s">
        <v>79</v>
      </c>
      <c r="J6953" s="18" t="s">
        <v>80</v>
      </c>
      <c r="K6953" s="18">
        <v>16</v>
      </c>
      <c r="L6953" s="18">
        <v>60</v>
      </c>
      <c r="M6953" s="18" t="s">
        <v>71</v>
      </c>
      <c r="N6953" s="18" t="s">
        <v>128</v>
      </c>
      <c r="O6953" s="18" t="s">
        <v>75</v>
      </c>
      <c r="P6953" s="19">
        <v>3937.7516231</v>
      </c>
      <c r="Q6953" s="19">
        <v>241795.29320099999</v>
      </c>
      <c r="R6953" s="20">
        <v>0.70014500000000002</v>
      </c>
      <c r="S6953" s="20">
        <v>6.29983</v>
      </c>
      <c r="T6953" s="20">
        <v>0.30199999999999999</v>
      </c>
      <c r="U6953" s="20">
        <v>0.30499999999999999</v>
      </c>
      <c r="V6953" s="20">
        <f t="shared" si="216"/>
        <v>1.0977988500956</v>
      </c>
      <c r="W6953" s="20">
        <f t="shared" si="217"/>
        <v>9.835421852566002</v>
      </c>
    </row>
    <row r="6954" spans="1:23" x14ac:dyDescent="0.25">
      <c r="A6954" s="18">
        <v>51742</v>
      </c>
      <c r="B6954" s="18">
        <v>51742</v>
      </c>
      <c r="C6954" s="18">
        <v>6440</v>
      </c>
      <c r="D6954" s="18">
        <v>6440</v>
      </c>
      <c r="E6954" s="18" t="s">
        <v>116</v>
      </c>
      <c r="F6954" s="18" t="s">
        <v>117</v>
      </c>
      <c r="G6954" s="19">
        <v>2.3526548480999998</v>
      </c>
      <c r="H6954" s="19">
        <v>0.95208599999999999</v>
      </c>
      <c r="I6954" s="18" t="s">
        <v>79</v>
      </c>
      <c r="J6954" s="18" t="s">
        <v>80</v>
      </c>
      <c r="K6954" s="18">
        <v>16</v>
      </c>
      <c r="L6954" s="18">
        <v>60</v>
      </c>
      <c r="M6954" s="18" t="s">
        <v>71</v>
      </c>
      <c r="N6954" s="18" t="s">
        <v>128</v>
      </c>
      <c r="O6954" s="18" t="s">
        <v>75</v>
      </c>
      <c r="P6954" s="19">
        <v>1256.9200378999999</v>
      </c>
      <c r="Q6954" s="19">
        <v>102481.235256</v>
      </c>
      <c r="R6954" s="20">
        <v>0.70014500000000002</v>
      </c>
      <c r="S6954" s="20">
        <v>6.29983</v>
      </c>
      <c r="T6954" s="20">
        <v>0.30199999999999999</v>
      </c>
      <c r="U6954" s="20">
        <v>0.30499999999999999</v>
      </c>
      <c r="V6954" s="20">
        <f t="shared" si="216"/>
        <v>0.46528558022406002</v>
      </c>
      <c r="W6954" s="20">
        <f t="shared" si="217"/>
        <v>4.1685960620391</v>
      </c>
    </row>
    <row r="6955" spans="1:23" x14ac:dyDescent="0.25">
      <c r="A6955" s="18">
        <v>51743</v>
      </c>
      <c r="B6955" s="18">
        <v>51743</v>
      </c>
      <c r="C6955" s="18">
        <v>6440</v>
      </c>
      <c r="D6955" s="18">
        <v>6440</v>
      </c>
      <c r="E6955" s="18" t="s">
        <v>116</v>
      </c>
      <c r="F6955" s="18" t="s">
        <v>117</v>
      </c>
      <c r="G6955" s="19">
        <v>2.2614349154300002</v>
      </c>
      <c r="H6955" s="19">
        <v>0.91517000000000004</v>
      </c>
      <c r="I6955" s="18" t="s">
        <v>79</v>
      </c>
      <c r="J6955" s="18" t="s">
        <v>80</v>
      </c>
      <c r="K6955" s="18">
        <v>16</v>
      </c>
      <c r="L6955" s="18">
        <v>60</v>
      </c>
      <c r="M6955" s="18" t="s">
        <v>71</v>
      </c>
      <c r="N6955" s="18" t="s">
        <v>128</v>
      </c>
      <c r="O6955" s="18" t="s">
        <v>75</v>
      </c>
      <c r="P6955" s="19">
        <v>1208.4802949800001</v>
      </c>
      <c r="Q6955" s="19">
        <v>98507.710884300002</v>
      </c>
      <c r="R6955" s="20">
        <v>0.70014500000000002</v>
      </c>
      <c r="S6955" s="20">
        <v>6.29983</v>
      </c>
      <c r="T6955" s="20">
        <v>0.30199999999999999</v>
      </c>
      <c r="U6955" s="20">
        <v>0.30499999999999999</v>
      </c>
      <c r="V6955" s="20">
        <f t="shared" si="216"/>
        <v>0.44724468635569997</v>
      </c>
      <c r="W6955" s="20">
        <f t="shared" si="217"/>
        <v>4.0069637176645001</v>
      </c>
    </row>
    <row r="6956" spans="1:23" x14ac:dyDescent="0.25">
      <c r="A6956" s="18">
        <v>51744</v>
      </c>
      <c r="B6956" s="18">
        <v>51744</v>
      </c>
      <c r="C6956" s="18">
        <v>6440</v>
      </c>
      <c r="D6956" s="18">
        <v>6440</v>
      </c>
      <c r="E6956" s="18" t="s">
        <v>116</v>
      </c>
      <c r="F6956" s="18" t="s">
        <v>117</v>
      </c>
      <c r="G6956" s="19">
        <v>2.3442189333500001</v>
      </c>
      <c r="H6956" s="19">
        <v>0.94867199999999996</v>
      </c>
      <c r="I6956" s="18" t="s">
        <v>79</v>
      </c>
      <c r="J6956" s="18" t="s">
        <v>80</v>
      </c>
      <c r="K6956" s="18">
        <v>16</v>
      </c>
      <c r="L6956" s="18">
        <v>60</v>
      </c>
      <c r="M6956" s="18" t="s">
        <v>71</v>
      </c>
      <c r="N6956" s="18" t="s">
        <v>128</v>
      </c>
      <c r="O6956" s="18" t="s">
        <v>75</v>
      </c>
      <c r="P6956" s="19">
        <v>2845.2961451800002</v>
      </c>
      <c r="Q6956" s="19">
        <v>102113.768281</v>
      </c>
      <c r="R6956" s="20">
        <v>0.70014500000000002</v>
      </c>
      <c r="S6956" s="20">
        <v>6.29983</v>
      </c>
      <c r="T6956" s="20">
        <v>0.30199999999999999</v>
      </c>
      <c r="U6956" s="20">
        <v>0.30499999999999999</v>
      </c>
      <c r="V6956" s="20">
        <f t="shared" si="216"/>
        <v>0.46361715429311995</v>
      </c>
      <c r="W6956" s="20">
        <f t="shared" si="217"/>
        <v>4.1536482664032004</v>
      </c>
    </row>
    <row r="6957" spans="1:23" x14ac:dyDescent="0.25">
      <c r="A6957" s="18">
        <v>51745</v>
      </c>
      <c r="B6957" s="18">
        <v>51745</v>
      </c>
      <c r="C6957" s="18">
        <v>6440</v>
      </c>
      <c r="D6957" s="18">
        <v>6440</v>
      </c>
      <c r="E6957" s="18" t="s">
        <v>116</v>
      </c>
      <c r="F6957" s="18" t="s">
        <v>117</v>
      </c>
      <c r="G6957" s="19">
        <v>7.8981137577</v>
      </c>
      <c r="H6957" s="19">
        <v>3.19625</v>
      </c>
      <c r="I6957" s="18" t="s">
        <v>79</v>
      </c>
      <c r="J6957" s="18" t="s">
        <v>80</v>
      </c>
      <c r="K6957" s="18">
        <v>16</v>
      </c>
      <c r="L6957" s="18">
        <v>60</v>
      </c>
      <c r="M6957" s="18" t="s">
        <v>71</v>
      </c>
      <c r="N6957" s="18" t="s">
        <v>128</v>
      </c>
      <c r="O6957" s="18" t="s">
        <v>75</v>
      </c>
      <c r="P6957" s="19">
        <v>10419.888916600001</v>
      </c>
      <c r="Q6957" s="19">
        <v>344040.45911599998</v>
      </c>
      <c r="R6957" s="20">
        <v>0.70014500000000002</v>
      </c>
      <c r="S6957" s="20">
        <v>6.29983</v>
      </c>
      <c r="T6957" s="20">
        <v>0.30199999999999999</v>
      </c>
      <c r="U6957" s="20">
        <v>0.30499999999999999</v>
      </c>
      <c r="V6957" s="20">
        <f t="shared" si="216"/>
        <v>1.5620112424624999</v>
      </c>
      <c r="W6957" s="20">
        <f t="shared" si="217"/>
        <v>13.994402988062502</v>
      </c>
    </row>
    <row r="6958" spans="1:23" x14ac:dyDescent="0.25">
      <c r="A6958" s="18">
        <v>51746</v>
      </c>
      <c r="B6958" s="18">
        <v>51746</v>
      </c>
      <c r="C6958" s="18">
        <v>6440</v>
      </c>
      <c r="D6958" s="18">
        <v>6440</v>
      </c>
      <c r="E6958" s="18" t="s">
        <v>116</v>
      </c>
      <c r="F6958" s="18" t="s">
        <v>117</v>
      </c>
      <c r="G6958" s="19">
        <v>3.8192487906100001</v>
      </c>
      <c r="H6958" s="19">
        <v>1.5456000000000001</v>
      </c>
      <c r="I6958" s="18" t="s">
        <v>79</v>
      </c>
      <c r="J6958" s="18" t="s">
        <v>80</v>
      </c>
      <c r="K6958" s="18">
        <v>16</v>
      </c>
      <c r="L6958" s="18">
        <v>60</v>
      </c>
      <c r="M6958" s="18" t="s">
        <v>71</v>
      </c>
      <c r="N6958" s="18" t="s">
        <v>128</v>
      </c>
      <c r="O6958" s="18" t="s">
        <v>75</v>
      </c>
      <c r="P6958" s="19">
        <v>5253.1358578099998</v>
      </c>
      <c r="Q6958" s="19">
        <v>166365.81185500001</v>
      </c>
      <c r="R6958" s="20">
        <v>0.70014500000000002</v>
      </c>
      <c r="S6958" s="20">
        <v>6.29983</v>
      </c>
      <c r="T6958" s="20">
        <v>0.30199999999999999</v>
      </c>
      <c r="U6958" s="20">
        <v>0.30499999999999999</v>
      </c>
      <c r="V6958" s="20">
        <f t="shared" si="216"/>
        <v>0.75533659017600008</v>
      </c>
      <c r="W6958" s="20">
        <f t="shared" si="217"/>
        <v>6.7672269873600008</v>
      </c>
    </row>
    <row r="6959" spans="1:23" x14ac:dyDescent="0.25">
      <c r="A6959" s="18">
        <v>51747</v>
      </c>
      <c r="B6959" s="18">
        <v>51747</v>
      </c>
      <c r="C6959" s="18">
        <v>6440</v>
      </c>
      <c r="D6959" s="18">
        <v>6440</v>
      </c>
      <c r="E6959" s="18" t="s">
        <v>116</v>
      </c>
      <c r="F6959" s="18" t="s">
        <v>117</v>
      </c>
      <c r="G6959" s="19">
        <v>67.511344508199997</v>
      </c>
      <c r="H6959" s="19">
        <v>27.320900000000002</v>
      </c>
      <c r="I6959" s="18" t="s">
        <v>79</v>
      </c>
      <c r="J6959" s="18" t="s">
        <v>80</v>
      </c>
      <c r="K6959" s="18">
        <v>16</v>
      </c>
      <c r="L6959" s="18">
        <v>60</v>
      </c>
      <c r="M6959" s="18" t="s">
        <v>71</v>
      </c>
      <c r="N6959" s="18" t="s">
        <v>128</v>
      </c>
      <c r="O6959" s="18" t="s">
        <v>75</v>
      </c>
      <c r="P6959" s="19">
        <v>9966.1565608700002</v>
      </c>
      <c r="Q6959" s="19">
        <v>2940782.4036099999</v>
      </c>
      <c r="R6959" s="20">
        <v>0.70014500000000002</v>
      </c>
      <c r="S6959" s="20">
        <v>6.29983</v>
      </c>
      <c r="T6959" s="20">
        <v>0.30199999999999999</v>
      </c>
      <c r="U6959" s="20">
        <v>0.30499999999999999</v>
      </c>
      <c r="V6959" s="20">
        <f t="shared" si="216"/>
        <v>13.351756888289001</v>
      </c>
      <c r="W6959" s="20">
        <f t="shared" si="217"/>
        <v>119.62133268566501</v>
      </c>
    </row>
    <row r="6960" spans="1:23" x14ac:dyDescent="0.25">
      <c r="A6960" s="18">
        <v>51748</v>
      </c>
      <c r="B6960" s="18">
        <v>51748</v>
      </c>
      <c r="C6960" s="18">
        <v>6440</v>
      </c>
      <c r="D6960" s="18">
        <v>6440</v>
      </c>
      <c r="E6960" s="18" t="s">
        <v>116</v>
      </c>
      <c r="F6960" s="18" t="s">
        <v>117</v>
      </c>
      <c r="G6960" s="19">
        <v>44.102922106400001</v>
      </c>
      <c r="H6960" s="19">
        <v>17.847799999999999</v>
      </c>
      <c r="I6960" s="18" t="s">
        <v>79</v>
      </c>
      <c r="J6960" s="18" t="s">
        <v>80</v>
      </c>
      <c r="K6960" s="18">
        <v>16</v>
      </c>
      <c r="L6960" s="18">
        <v>60</v>
      </c>
      <c r="M6960" s="18" t="s">
        <v>71</v>
      </c>
      <c r="N6960" s="18" t="s">
        <v>128</v>
      </c>
      <c r="O6960" s="18" t="s">
        <v>75</v>
      </c>
      <c r="P6960" s="19">
        <v>10228.0610454</v>
      </c>
      <c r="Q6960" s="19">
        <v>1956799.7471</v>
      </c>
      <c r="R6960" s="20">
        <v>0.70014500000000002</v>
      </c>
      <c r="S6960" s="20">
        <v>6.29983</v>
      </c>
      <c r="T6960" s="20">
        <v>0.30199999999999999</v>
      </c>
      <c r="U6960" s="20">
        <v>0.30499999999999999</v>
      </c>
      <c r="V6960" s="20">
        <f t="shared" si="216"/>
        <v>8.7222414558379988</v>
      </c>
      <c r="W6960" s="20">
        <f t="shared" si="217"/>
        <v>78.144483582430013</v>
      </c>
    </row>
    <row r="6961" spans="1:23" x14ac:dyDescent="0.25">
      <c r="A6961" s="18">
        <v>51749</v>
      </c>
      <c r="B6961" s="18">
        <v>51749</v>
      </c>
      <c r="C6961" s="18">
        <v>6440</v>
      </c>
      <c r="D6961" s="18">
        <v>6440</v>
      </c>
      <c r="E6961" s="18" t="s">
        <v>116</v>
      </c>
      <c r="F6961" s="18" t="s">
        <v>117</v>
      </c>
      <c r="G6961" s="19">
        <v>7.0318192606499998</v>
      </c>
      <c r="H6961" s="19">
        <v>2.8456800000000002</v>
      </c>
      <c r="I6961" s="18" t="s">
        <v>79</v>
      </c>
      <c r="J6961" s="18" t="s">
        <v>80</v>
      </c>
      <c r="K6961" s="18">
        <v>16</v>
      </c>
      <c r="L6961" s="18">
        <v>60</v>
      </c>
      <c r="M6961" s="18" t="s">
        <v>71</v>
      </c>
      <c r="N6961" s="18" t="s">
        <v>128</v>
      </c>
      <c r="O6961" s="18" t="s">
        <v>75</v>
      </c>
      <c r="P6961" s="19">
        <v>2133.0215331499999</v>
      </c>
      <c r="Q6961" s="19">
        <v>306304.82176999998</v>
      </c>
      <c r="R6961" s="20">
        <v>0.70014500000000002</v>
      </c>
      <c r="S6961" s="20">
        <v>6.29983</v>
      </c>
      <c r="T6961" s="20">
        <v>0.30199999999999999</v>
      </c>
      <c r="U6961" s="20">
        <v>0.30499999999999999</v>
      </c>
      <c r="V6961" s="20">
        <f t="shared" si="216"/>
        <v>1.3906872592727999</v>
      </c>
      <c r="W6961" s="20">
        <f t="shared" si="217"/>
        <v>12.459473662908001</v>
      </c>
    </row>
    <row r="6962" spans="1:23" x14ac:dyDescent="0.25">
      <c r="A6962" s="18">
        <v>51751</v>
      </c>
      <c r="B6962" s="18">
        <v>51751</v>
      </c>
      <c r="C6962" s="18">
        <v>6440</v>
      </c>
      <c r="D6962" s="18">
        <v>6440</v>
      </c>
      <c r="E6962" s="18" t="s">
        <v>116</v>
      </c>
      <c r="F6962" s="18" t="s">
        <v>117</v>
      </c>
      <c r="G6962" s="19">
        <v>4.9652782573699996</v>
      </c>
      <c r="H6962" s="19">
        <v>2.0093800000000002</v>
      </c>
      <c r="I6962" s="18" t="s">
        <v>79</v>
      </c>
      <c r="J6962" s="18" t="s">
        <v>80</v>
      </c>
      <c r="K6962" s="18">
        <v>16</v>
      </c>
      <c r="L6962" s="18">
        <v>60</v>
      </c>
      <c r="M6962" s="18" t="s">
        <v>71</v>
      </c>
      <c r="N6962" s="18" t="s">
        <v>128</v>
      </c>
      <c r="O6962" s="18" t="s">
        <v>75</v>
      </c>
      <c r="P6962" s="19">
        <v>1891.8208565100001</v>
      </c>
      <c r="Q6962" s="19">
        <v>216286.655741</v>
      </c>
      <c r="R6962" s="20">
        <v>0.70014500000000002</v>
      </c>
      <c r="S6962" s="20">
        <v>6.29983</v>
      </c>
      <c r="T6962" s="20">
        <v>0.30199999999999999</v>
      </c>
      <c r="U6962" s="20">
        <v>0.30499999999999999</v>
      </c>
      <c r="V6962" s="20">
        <f t="shared" si="216"/>
        <v>0.98198643734979996</v>
      </c>
      <c r="W6962" s="20">
        <f t="shared" si="217"/>
        <v>8.7978329217530025</v>
      </c>
    </row>
    <row r="6963" spans="1:23" x14ac:dyDescent="0.25">
      <c r="A6963" s="18">
        <v>51754</v>
      </c>
      <c r="B6963" s="18">
        <v>51754</v>
      </c>
      <c r="C6963" s="18">
        <v>6440</v>
      </c>
      <c r="D6963" s="18">
        <v>6440</v>
      </c>
      <c r="E6963" s="18" t="s">
        <v>116</v>
      </c>
      <c r="F6963" s="18" t="s">
        <v>117</v>
      </c>
      <c r="G6963" s="19">
        <v>1.27077738814</v>
      </c>
      <c r="H6963" s="19">
        <v>0.51426499999999997</v>
      </c>
      <c r="I6963" s="18" t="s">
        <v>79</v>
      </c>
      <c r="J6963" s="18" t="s">
        <v>80</v>
      </c>
      <c r="K6963" s="18">
        <v>16</v>
      </c>
      <c r="L6963" s="18">
        <v>60</v>
      </c>
      <c r="M6963" s="18" t="s">
        <v>71</v>
      </c>
      <c r="N6963" s="18" t="s">
        <v>128</v>
      </c>
      <c r="O6963" s="18" t="s">
        <v>75</v>
      </c>
      <c r="P6963" s="19">
        <v>915.12889054799996</v>
      </c>
      <c r="Q6963" s="19">
        <v>55354.841607599999</v>
      </c>
      <c r="R6963" s="20">
        <v>0.70014500000000002</v>
      </c>
      <c r="S6963" s="20">
        <v>6.29983</v>
      </c>
      <c r="T6963" s="20">
        <v>0.30199999999999999</v>
      </c>
      <c r="U6963" s="20">
        <v>0.30499999999999999</v>
      </c>
      <c r="V6963" s="20">
        <f t="shared" si="216"/>
        <v>0.25132192776064999</v>
      </c>
      <c r="W6963" s="20">
        <f t="shared" si="217"/>
        <v>2.2516485420902503</v>
      </c>
    </row>
    <row r="6964" spans="1:23" x14ac:dyDescent="0.25">
      <c r="A6964" s="18">
        <v>51755</v>
      </c>
      <c r="B6964" s="18">
        <v>51755</v>
      </c>
      <c r="C6964" s="18">
        <v>6440</v>
      </c>
      <c r="D6964" s="18">
        <v>6440</v>
      </c>
      <c r="E6964" s="18" t="s">
        <v>116</v>
      </c>
      <c r="F6964" s="18" t="s">
        <v>117</v>
      </c>
      <c r="G6964" s="19">
        <v>4.61388873841</v>
      </c>
      <c r="H6964" s="19">
        <v>1.86717</v>
      </c>
      <c r="I6964" s="18" t="s">
        <v>79</v>
      </c>
      <c r="J6964" s="18" t="s">
        <v>80</v>
      </c>
      <c r="K6964" s="18">
        <v>16</v>
      </c>
      <c r="L6964" s="18">
        <v>60</v>
      </c>
      <c r="M6964" s="18" t="s">
        <v>71</v>
      </c>
      <c r="N6964" s="18" t="s">
        <v>128</v>
      </c>
      <c r="O6964" s="18" t="s">
        <v>75</v>
      </c>
      <c r="P6964" s="19">
        <v>3770.78786812</v>
      </c>
      <c r="Q6964" s="19">
        <v>200980.189522</v>
      </c>
      <c r="R6964" s="20">
        <v>0.70014500000000002</v>
      </c>
      <c r="S6964" s="20">
        <v>6.29983</v>
      </c>
      <c r="T6964" s="20">
        <v>0.30199999999999999</v>
      </c>
      <c r="U6964" s="20">
        <v>0.30499999999999999</v>
      </c>
      <c r="V6964" s="20">
        <f t="shared" si="216"/>
        <v>0.91248823827570003</v>
      </c>
      <c r="W6964" s="20">
        <f t="shared" si="217"/>
        <v>8.1751832388645003</v>
      </c>
    </row>
    <row r="6965" spans="1:23" x14ac:dyDescent="0.25">
      <c r="A6965" s="18">
        <v>51819</v>
      </c>
      <c r="B6965" s="18">
        <v>51819</v>
      </c>
      <c r="C6965" s="18">
        <v>6440</v>
      </c>
      <c r="D6965" s="18">
        <v>6440</v>
      </c>
      <c r="E6965" s="18" t="s">
        <v>116</v>
      </c>
      <c r="F6965" s="18" t="s">
        <v>304</v>
      </c>
      <c r="G6965" s="19">
        <v>5.1792209625099996</v>
      </c>
      <c r="H6965" s="19">
        <v>2.0959599999999998</v>
      </c>
      <c r="I6965" s="18" t="s">
        <v>79</v>
      </c>
      <c r="J6965" s="18" t="s">
        <v>80</v>
      </c>
      <c r="K6965" s="18">
        <v>16</v>
      </c>
      <c r="L6965" s="18">
        <v>60</v>
      </c>
      <c r="M6965" s="18" t="s">
        <v>71</v>
      </c>
      <c r="N6965" s="18" t="s">
        <v>128</v>
      </c>
      <c r="O6965" s="18" t="s">
        <v>75</v>
      </c>
      <c r="P6965" s="19">
        <v>1945.7970804399999</v>
      </c>
      <c r="Q6965" s="19">
        <v>225605.96270100001</v>
      </c>
      <c r="R6965" s="20">
        <v>0.70014500000000002</v>
      </c>
      <c r="S6965" s="20">
        <v>6.29983</v>
      </c>
      <c r="T6965" s="20">
        <v>0.30199999999999999</v>
      </c>
      <c r="U6965" s="20">
        <v>0.30499999999999999</v>
      </c>
      <c r="V6965" s="20">
        <f t="shared" si="216"/>
        <v>1.0242981881116</v>
      </c>
      <c r="W6965" s="20">
        <f t="shared" si="217"/>
        <v>9.1769132223260002</v>
      </c>
    </row>
    <row r="6966" spans="1:23" x14ac:dyDescent="0.25">
      <c r="A6966" s="18">
        <v>51900</v>
      </c>
      <c r="B6966" s="18">
        <v>53435</v>
      </c>
      <c r="C6966" s="18">
        <v>4110</v>
      </c>
      <c r="D6966" s="18">
        <v>4110</v>
      </c>
      <c r="E6966" s="18" t="s">
        <v>116</v>
      </c>
      <c r="F6966" s="18" t="s">
        <v>304</v>
      </c>
      <c r="G6966" s="19">
        <v>5.59092470467E-2</v>
      </c>
      <c r="H6966" s="19">
        <v>2.2625699999999999E-2</v>
      </c>
      <c r="I6966" s="18" t="s">
        <v>79</v>
      </c>
      <c r="J6966" s="18" t="s">
        <v>80</v>
      </c>
      <c r="K6966" s="18">
        <v>5</v>
      </c>
      <c r="L6966" s="18">
        <v>40</v>
      </c>
      <c r="M6966" s="18" t="s">
        <v>82</v>
      </c>
      <c r="N6966" s="18" t="s">
        <v>174</v>
      </c>
      <c r="O6966" s="18" t="s">
        <v>67</v>
      </c>
      <c r="P6966" s="19">
        <v>280.57650091099998</v>
      </c>
      <c r="Q6966" s="19">
        <v>2435.3970600600001</v>
      </c>
      <c r="R6966" s="20">
        <v>7.8370999999999996E-2</v>
      </c>
      <c r="S6966" s="20">
        <v>7.2397530000000003</v>
      </c>
      <c r="T6966" s="20">
        <v>0.30199999999999999</v>
      </c>
      <c r="U6966" s="20">
        <v>0.30499999999999999</v>
      </c>
      <c r="V6966" s="20">
        <f t="shared" si="216"/>
        <v>1.2376927168205997E-3</v>
      </c>
      <c r="W6966" s="20">
        <f t="shared" si="217"/>
        <v>0.11384411321920951</v>
      </c>
    </row>
    <row r="6967" spans="1:23" x14ac:dyDescent="0.25">
      <c r="A6967" s="18">
        <v>51901</v>
      </c>
      <c r="B6967" s="18">
        <v>53436</v>
      </c>
      <c r="C6967" s="18">
        <v>4110</v>
      </c>
      <c r="D6967" s="18">
        <v>4110</v>
      </c>
      <c r="E6967" s="18" t="s">
        <v>116</v>
      </c>
      <c r="F6967" s="18" t="s">
        <v>304</v>
      </c>
      <c r="G6967" s="19">
        <v>387.23985249999998</v>
      </c>
      <c r="H6967" s="19">
        <v>156.71</v>
      </c>
      <c r="I6967" s="18" t="s">
        <v>79</v>
      </c>
      <c r="J6967" s="18" t="s">
        <v>80</v>
      </c>
      <c r="K6967" s="18">
        <v>5</v>
      </c>
      <c r="L6967" s="18">
        <v>40</v>
      </c>
      <c r="M6967" s="18" t="s">
        <v>82</v>
      </c>
      <c r="N6967" s="18" t="s">
        <v>174</v>
      </c>
      <c r="O6967" s="18" t="s">
        <v>67</v>
      </c>
      <c r="P6967" s="19">
        <v>83230.292623400004</v>
      </c>
      <c r="Q6967" s="19">
        <v>16868100.502300002</v>
      </c>
      <c r="R6967" s="20">
        <v>7.8370999999999996E-2</v>
      </c>
      <c r="S6967" s="20">
        <v>7.2397530000000003</v>
      </c>
      <c r="T6967" s="20">
        <v>0.30199999999999999</v>
      </c>
      <c r="U6967" s="20">
        <v>0.30499999999999999</v>
      </c>
      <c r="V6967" s="20">
        <f t="shared" si="216"/>
        <v>8.572500548179999</v>
      </c>
      <c r="W6967" s="20">
        <f t="shared" si="217"/>
        <v>788.50647637785016</v>
      </c>
    </row>
    <row r="6968" spans="1:23" x14ac:dyDescent="0.25">
      <c r="A6968" s="18">
        <v>51902</v>
      </c>
      <c r="B6968" s="18">
        <v>53437</v>
      </c>
      <c r="C6968" s="18">
        <v>4110</v>
      </c>
      <c r="D6968" s="18">
        <v>4110</v>
      </c>
      <c r="E6968" s="18" t="s">
        <v>116</v>
      </c>
      <c r="F6968" s="18" t="s">
        <v>304</v>
      </c>
      <c r="G6968" s="19">
        <v>1.5562490923500001</v>
      </c>
      <c r="H6968" s="19">
        <v>0.62979200000000002</v>
      </c>
      <c r="I6968" s="18" t="s">
        <v>79</v>
      </c>
      <c r="J6968" s="18" t="s">
        <v>80</v>
      </c>
      <c r="K6968" s="18">
        <v>5</v>
      </c>
      <c r="L6968" s="18">
        <v>40</v>
      </c>
      <c r="M6968" s="18" t="s">
        <v>82</v>
      </c>
      <c r="N6968" s="18" t="s">
        <v>174</v>
      </c>
      <c r="O6968" s="18" t="s">
        <v>67</v>
      </c>
      <c r="P6968" s="19">
        <v>1277.9822868000001</v>
      </c>
      <c r="Q6968" s="19">
        <v>67789.939302400002</v>
      </c>
      <c r="R6968" s="20">
        <v>7.8370999999999996E-2</v>
      </c>
      <c r="S6968" s="20">
        <v>7.2397530000000003</v>
      </c>
      <c r="T6968" s="20">
        <v>0.30199999999999999</v>
      </c>
      <c r="U6968" s="20">
        <v>0.30499999999999999</v>
      </c>
      <c r="V6968" s="20">
        <f t="shared" si="216"/>
        <v>3.4451485324735999E-2</v>
      </c>
      <c r="W6968" s="20">
        <f t="shared" si="217"/>
        <v>3.1688792723563202</v>
      </c>
    </row>
    <row r="6969" spans="1:23" x14ac:dyDescent="0.25">
      <c r="A6969" s="18">
        <v>51903</v>
      </c>
      <c r="B6969" s="18">
        <v>53438</v>
      </c>
      <c r="C6969" s="18">
        <v>4110</v>
      </c>
      <c r="D6969" s="18">
        <v>4110</v>
      </c>
      <c r="E6969" s="18" t="s">
        <v>116</v>
      </c>
      <c r="F6969" s="18" t="s">
        <v>304</v>
      </c>
      <c r="G6969" s="19">
        <v>13.681717715</v>
      </c>
      <c r="H6969" s="19">
        <v>5.5367899999999999</v>
      </c>
      <c r="I6969" s="18" t="s">
        <v>79</v>
      </c>
      <c r="J6969" s="18" t="s">
        <v>80</v>
      </c>
      <c r="K6969" s="18">
        <v>5</v>
      </c>
      <c r="L6969" s="18">
        <v>40</v>
      </c>
      <c r="M6969" s="18" t="s">
        <v>82</v>
      </c>
      <c r="N6969" s="18" t="s">
        <v>174</v>
      </c>
      <c r="O6969" s="18" t="s">
        <v>67</v>
      </c>
      <c r="P6969" s="19">
        <v>4803.8939430099999</v>
      </c>
      <c r="Q6969" s="19">
        <v>595973.23976300005</v>
      </c>
      <c r="R6969" s="20">
        <v>7.8370999999999996E-2</v>
      </c>
      <c r="S6969" s="20">
        <v>7.2397530000000003</v>
      </c>
      <c r="T6969" s="20">
        <v>0.30199999999999999</v>
      </c>
      <c r="U6969" s="20">
        <v>0.30499999999999999</v>
      </c>
      <c r="V6969" s="20">
        <f t="shared" si="216"/>
        <v>0.30287879082481994</v>
      </c>
      <c r="W6969" s="20">
        <f t="shared" si="217"/>
        <v>27.859069448944656</v>
      </c>
    </row>
    <row r="6970" spans="1:23" x14ac:dyDescent="0.25">
      <c r="A6970" s="18">
        <v>51904</v>
      </c>
      <c r="B6970" s="18">
        <v>53439</v>
      </c>
      <c r="C6970" s="18">
        <v>4110</v>
      </c>
      <c r="D6970" s="18">
        <v>4110</v>
      </c>
      <c r="E6970" s="18" t="s">
        <v>116</v>
      </c>
      <c r="F6970" s="18" t="s">
        <v>304</v>
      </c>
      <c r="G6970" s="19">
        <v>37.246241283899998</v>
      </c>
      <c r="H6970" s="19">
        <v>15.073</v>
      </c>
      <c r="I6970" s="18" t="s">
        <v>79</v>
      </c>
      <c r="J6970" s="18" t="s">
        <v>80</v>
      </c>
      <c r="K6970" s="18">
        <v>5</v>
      </c>
      <c r="L6970" s="18">
        <v>40</v>
      </c>
      <c r="M6970" s="18" t="s">
        <v>82</v>
      </c>
      <c r="N6970" s="18" t="s">
        <v>174</v>
      </c>
      <c r="O6970" s="18" t="s">
        <v>67</v>
      </c>
      <c r="P6970" s="19">
        <v>6845.9374616499999</v>
      </c>
      <c r="Q6970" s="19">
        <v>1622439.78055</v>
      </c>
      <c r="R6970" s="20">
        <v>7.8370999999999996E-2</v>
      </c>
      <c r="S6970" s="20">
        <v>7.2397530000000003</v>
      </c>
      <c r="T6970" s="20">
        <v>0.30199999999999999</v>
      </c>
      <c r="U6970" s="20">
        <v>0.30499999999999999</v>
      </c>
      <c r="V6970" s="20">
        <f t="shared" si="216"/>
        <v>0.82453768593400001</v>
      </c>
      <c r="W6970" s="20">
        <f t="shared" si="217"/>
        <v>75.841733893455014</v>
      </c>
    </row>
    <row r="6971" spans="1:23" x14ac:dyDescent="0.25">
      <c r="A6971" s="18">
        <v>51905</v>
      </c>
      <c r="B6971" s="18">
        <v>53440</v>
      </c>
      <c r="C6971" s="18">
        <v>4110</v>
      </c>
      <c r="D6971" s="18">
        <v>4110</v>
      </c>
      <c r="E6971" s="18" t="s">
        <v>116</v>
      </c>
      <c r="F6971" s="18" t="s">
        <v>304</v>
      </c>
      <c r="G6971" s="19">
        <v>17.364043299900001</v>
      </c>
      <c r="H6971" s="19">
        <v>7.02698</v>
      </c>
      <c r="I6971" s="18" t="s">
        <v>79</v>
      </c>
      <c r="J6971" s="18" t="s">
        <v>80</v>
      </c>
      <c r="K6971" s="18">
        <v>5</v>
      </c>
      <c r="L6971" s="18">
        <v>40</v>
      </c>
      <c r="M6971" s="18" t="s">
        <v>82</v>
      </c>
      <c r="N6971" s="18" t="s">
        <v>174</v>
      </c>
      <c r="O6971" s="18" t="s">
        <v>67</v>
      </c>
      <c r="P6971" s="19">
        <v>3640.9137997399998</v>
      </c>
      <c r="Q6971" s="19">
        <v>756374.70063600002</v>
      </c>
      <c r="R6971" s="20">
        <v>7.8370999999999996E-2</v>
      </c>
      <c r="S6971" s="20">
        <v>7.2397530000000003</v>
      </c>
      <c r="T6971" s="20">
        <v>0.30199999999999999</v>
      </c>
      <c r="U6971" s="20">
        <v>0.30499999999999999</v>
      </c>
      <c r="V6971" s="20">
        <f t="shared" si="216"/>
        <v>0.38439659180683994</v>
      </c>
      <c r="W6971" s="20">
        <f t="shared" si="217"/>
        <v>35.357151677478306</v>
      </c>
    </row>
    <row r="6972" spans="1:23" x14ac:dyDescent="0.25">
      <c r="A6972" s="18">
        <v>51906</v>
      </c>
      <c r="B6972" s="18">
        <v>53441</v>
      </c>
      <c r="C6972" s="18">
        <v>4110</v>
      </c>
      <c r="D6972" s="18">
        <v>4110</v>
      </c>
      <c r="E6972" s="18" t="s">
        <v>116</v>
      </c>
      <c r="F6972" s="18" t="s">
        <v>304</v>
      </c>
      <c r="G6972" s="19">
        <v>44.522205822799997</v>
      </c>
      <c r="H6972" s="19">
        <v>18.017499999999998</v>
      </c>
      <c r="I6972" s="18" t="s">
        <v>79</v>
      </c>
      <c r="J6972" s="18" t="s">
        <v>80</v>
      </c>
      <c r="K6972" s="18">
        <v>5</v>
      </c>
      <c r="L6972" s="18">
        <v>40</v>
      </c>
      <c r="M6972" s="18" t="s">
        <v>82</v>
      </c>
      <c r="N6972" s="18" t="s">
        <v>174</v>
      </c>
      <c r="O6972" s="18" t="s">
        <v>67</v>
      </c>
      <c r="P6972" s="19">
        <v>10711.9437234</v>
      </c>
      <c r="Q6972" s="19">
        <v>1939379.5281</v>
      </c>
      <c r="R6972" s="20">
        <v>7.8370999999999996E-2</v>
      </c>
      <c r="S6972" s="20">
        <v>7.2397530000000003</v>
      </c>
      <c r="T6972" s="20">
        <v>0.30199999999999999</v>
      </c>
      <c r="U6972" s="20">
        <v>0.30499999999999999</v>
      </c>
      <c r="V6972" s="20">
        <f t="shared" si="216"/>
        <v>0.98561054576499973</v>
      </c>
      <c r="W6972" s="20">
        <f t="shared" si="217"/>
        <v>90.657363525862507</v>
      </c>
    </row>
    <row r="6973" spans="1:23" x14ac:dyDescent="0.25">
      <c r="A6973" s="18">
        <v>51907</v>
      </c>
      <c r="B6973" s="18">
        <v>53442</v>
      </c>
      <c r="C6973" s="18">
        <v>4110</v>
      </c>
      <c r="D6973" s="18">
        <v>4110</v>
      </c>
      <c r="E6973" s="18" t="s">
        <v>116</v>
      </c>
      <c r="F6973" s="18" t="s">
        <v>304</v>
      </c>
      <c r="G6973" s="19">
        <v>78.920553642300007</v>
      </c>
      <c r="H6973" s="19">
        <v>31.937999999999999</v>
      </c>
      <c r="I6973" s="18" t="s">
        <v>79</v>
      </c>
      <c r="J6973" s="18" t="s">
        <v>80</v>
      </c>
      <c r="K6973" s="18">
        <v>5</v>
      </c>
      <c r="L6973" s="18">
        <v>40</v>
      </c>
      <c r="M6973" s="18" t="s">
        <v>82</v>
      </c>
      <c r="N6973" s="18" t="s">
        <v>174</v>
      </c>
      <c r="O6973" s="18" t="s">
        <v>67</v>
      </c>
      <c r="P6973" s="19">
        <v>12896.893526100001</v>
      </c>
      <c r="Q6973" s="19">
        <v>3437765.5655499999</v>
      </c>
      <c r="R6973" s="20">
        <v>7.8370999999999996E-2</v>
      </c>
      <c r="S6973" s="20">
        <v>7.2397530000000003</v>
      </c>
      <c r="T6973" s="20">
        <v>0.30199999999999999</v>
      </c>
      <c r="U6973" s="20">
        <v>0.30499999999999999</v>
      </c>
      <c r="V6973" s="20">
        <f t="shared" si="216"/>
        <v>1.7471030726039998</v>
      </c>
      <c r="W6973" s="20">
        <f t="shared" si="217"/>
        <v>160.70014576323001</v>
      </c>
    </row>
    <row r="6974" spans="1:23" x14ac:dyDescent="0.25">
      <c r="A6974" s="18">
        <v>51908</v>
      </c>
      <c r="B6974" s="18">
        <v>53443</v>
      </c>
      <c r="C6974" s="18">
        <v>4110</v>
      </c>
      <c r="D6974" s="18">
        <v>4110</v>
      </c>
      <c r="E6974" s="18" t="s">
        <v>116</v>
      </c>
      <c r="F6974" s="18" t="s">
        <v>304</v>
      </c>
      <c r="G6974" s="19">
        <v>6.2007575315399999</v>
      </c>
      <c r="H6974" s="19">
        <v>2.50936</v>
      </c>
      <c r="I6974" s="18" t="s">
        <v>79</v>
      </c>
      <c r="J6974" s="18" t="s">
        <v>80</v>
      </c>
      <c r="K6974" s="18">
        <v>5</v>
      </c>
      <c r="L6974" s="18">
        <v>40</v>
      </c>
      <c r="M6974" s="18" t="s">
        <v>82</v>
      </c>
      <c r="N6974" s="18" t="s">
        <v>174</v>
      </c>
      <c r="O6974" s="18" t="s">
        <v>67</v>
      </c>
      <c r="P6974" s="19">
        <v>2722.8418717499999</v>
      </c>
      <c r="Q6974" s="19">
        <v>270103.917655</v>
      </c>
      <c r="R6974" s="20">
        <v>7.8370999999999996E-2</v>
      </c>
      <c r="S6974" s="20">
        <v>7.2397530000000003</v>
      </c>
      <c r="T6974" s="20">
        <v>0.30199999999999999</v>
      </c>
      <c r="U6974" s="20">
        <v>0.30499999999999999</v>
      </c>
      <c r="V6974" s="20">
        <f t="shared" si="216"/>
        <v>0.13726941468687998</v>
      </c>
      <c r="W6974" s="20">
        <f t="shared" si="217"/>
        <v>12.626166878715603</v>
      </c>
    </row>
    <row r="6975" spans="1:23" x14ac:dyDescent="0.25">
      <c r="A6975" s="18">
        <v>51909</v>
      </c>
      <c r="B6975" s="18">
        <v>53444</v>
      </c>
      <c r="C6975" s="18">
        <v>4110</v>
      </c>
      <c r="D6975" s="18">
        <v>4110</v>
      </c>
      <c r="E6975" s="18" t="s">
        <v>116</v>
      </c>
      <c r="F6975" s="18" t="s">
        <v>304</v>
      </c>
      <c r="G6975" s="19">
        <v>20.222567682600001</v>
      </c>
      <c r="H6975" s="19">
        <v>8.1837800000000005</v>
      </c>
      <c r="I6975" s="18" t="s">
        <v>79</v>
      </c>
      <c r="J6975" s="18" t="s">
        <v>80</v>
      </c>
      <c r="K6975" s="18">
        <v>5</v>
      </c>
      <c r="L6975" s="18">
        <v>40</v>
      </c>
      <c r="M6975" s="18" t="s">
        <v>82</v>
      </c>
      <c r="N6975" s="18" t="s">
        <v>174</v>
      </c>
      <c r="O6975" s="18" t="s">
        <v>67</v>
      </c>
      <c r="P6975" s="19">
        <v>6512.7228388000003</v>
      </c>
      <c r="Q6975" s="19">
        <v>880891.52467900002</v>
      </c>
      <c r="R6975" s="20">
        <v>7.8370999999999996E-2</v>
      </c>
      <c r="S6975" s="20">
        <v>7.2397530000000003</v>
      </c>
      <c r="T6975" s="20">
        <v>0.30199999999999999</v>
      </c>
      <c r="U6975" s="20">
        <v>0.30499999999999999</v>
      </c>
      <c r="V6975" s="20">
        <f t="shared" si="216"/>
        <v>0.44767697362123998</v>
      </c>
      <c r="W6975" s="20">
        <f t="shared" si="217"/>
        <v>41.177739335406308</v>
      </c>
    </row>
    <row r="6976" spans="1:23" x14ac:dyDescent="0.25">
      <c r="A6976" s="18">
        <v>51910</v>
      </c>
      <c r="B6976" s="18">
        <v>53445</v>
      </c>
      <c r="C6976" s="18">
        <v>4110</v>
      </c>
      <c r="D6976" s="18">
        <v>4110</v>
      </c>
      <c r="E6976" s="18" t="s">
        <v>116</v>
      </c>
      <c r="F6976" s="18" t="s">
        <v>304</v>
      </c>
      <c r="G6976" s="19">
        <v>4.6744334291999996</v>
      </c>
      <c r="H6976" s="19">
        <v>1.89168</v>
      </c>
      <c r="I6976" s="18" t="s">
        <v>79</v>
      </c>
      <c r="J6976" s="18" t="s">
        <v>80</v>
      </c>
      <c r="K6976" s="18">
        <v>5</v>
      </c>
      <c r="L6976" s="18">
        <v>40</v>
      </c>
      <c r="M6976" s="18" t="s">
        <v>82</v>
      </c>
      <c r="N6976" s="18" t="s">
        <v>174</v>
      </c>
      <c r="O6976" s="18" t="s">
        <v>67</v>
      </c>
      <c r="P6976" s="19">
        <v>2352.9821237900001</v>
      </c>
      <c r="Q6976" s="19">
        <v>203617.50570499999</v>
      </c>
      <c r="R6976" s="20">
        <v>7.8370999999999996E-2</v>
      </c>
      <c r="S6976" s="20">
        <v>7.2397530000000003</v>
      </c>
      <c r="T6976" s="20">
        <v>0.30199999999999999</v>
      </c>
      <c r="U6976" s="20">
        <v>0.30499999999999999</v>
      </c>
      <c r="V6976" s="20">
        <f t="shared" si="216"/>
        <v>0.10348049158943998</v>
      </c>
      <c r="W6976" s="20">
        <f t="shared" si="217"/>
        <v>9.5182306887528014</v>
      </c>
    </row>
    <row r="6977" spans="1:23" x14ac:dyDescent="0.25">
      <c r="A6977" s="18">
        <v>51911</v>
      </c>
      <c r="B6977" s="18">
        <v>53446</v>
      </c>
      <c r="C6977" s="18">
        <v>4110</v>
      </c>
      <c r="D6977" s="18">
        <v>4110</v>
      </c>
      <c r="E6977" s="18" t="s">
        <v>116</v>
      </c>
      <c r="F6977" s="18" t="s">
        <v>304</v>
      </c>
      <c r="G6977" s="19">
        <v>16.233297615600002</v>
      </c>
      <c r="H6977" s="19">
        <v>6.5693799999999998</v>
      </c>
      <c r="I6977" s="18" t="s">
        <v>79</v>
      </c>
      <c r="J6977" s="18" t="s">
        <v>80</v>
      </c>
      <c r="K6977" s="18">
        <v>5</v>
      </c>
      <c r="L6977" s="18">
        <v>40</v>
      </c>
      <c r="M6977" s="18" t="s">
        <v>82</v>
      </c>
      <c r="N6977" s="18" t="s">
        <v>174</v>
      </c>
      <c r="O6977" s="18" t="s">
        <v>67</v>
      </c>
      <c r="P6977" s="19">
        <v>6766.8020002100002</v>
      </c>
      <c r="Q6977" s="19">
        <v>707119.61565000005</v>
      </c>
      <c r="R6977" s="20">
        <v>7.8370999999999996E-2</v>
      </c>
      <c r="S6977" s="20">
        <v>7.2397530000000003</v>
      </c>
      <c r="T6977" s="20">
        <v>0.30199999999999999</v>
      </c>
      <c r="U6977" s="20">
        <v>0.30499999999999999</v>
      </c>
      <c r="V6977" s="20">
        <f t="shared" si="216"/>
        <v>0.35936451822603993</v>
      </c>
      <c r="W6977" s="20">
        <f t="shared" si="217"/>
        <v>33.054678551382302</v>
      </c>
    </row>
    <row r="6978" spans="1:23" x14ac:dyDescent="0.25">
      <c r="A6978" s="18">
        <v>52320</v>
      </c>
      <c r="B6978" s="18">
        <v>52262</v>
      </c>
      <c r="C6978" s="18">
        <v>7400</v>
      </c>
      <c r="D6978" s="18">
        <v>7400</v>
      </c>
      <c r="E6978" s="18" t="s">
        <v>116</v>
      </c>
      <c r="F6978" s="18" t="s">
        <v>196</v>
      </c>
      <c r="G6978" s="19">
        <v>73.278487585099995</v>
      </c>
      <c r="H6978" s="19">
        <v>29.654800000000002</v>
      </c>
      <c r="I6978" s="18" t="s">
        <v>79</v>
      </c>
      <c r="J6978" s="18" t="s">
        <v>80</v>
      </c>
      <c r="K6978" s="18">
        <v>17</v>
      </c>
      <c r="L6978" s="18">
        <v>70</v>
      </c>
      <c r="M6978" s="18" t="s">
        <v>78</v>
      </c>
      <c r="N6978" s="18" t="s">
        <v>274</v>
      </c>
      <c r="O6978" s="18" t="s">
        <v>78</v>
      </c>
      <c r="P6978" s="19">
        <v>27120.486991500002</v>
      </c>
      <c r="Q6978" s="19">
        <v>3191998.15117</v>
      </c>
      <c r="R6978" s="20">
        <v>0.70003899999999997</v>
      </c>
      <c r="S6978" s="20">
        <v>8.5137199999999993</v>
      </c>
      <c r="T6978" s="20">
        <v>0.30199999999999999</v>
      </c>
      <c r="U6978" s="20">
        <v>0.30499999999999999</v>
      </c>
      <c r="V6978" s="20">
        <f t="shared" si="216"/>
        <v>14.490142542965598</v>
      </c>
      <c r="W6978" s="20">
        <f t="shared" si="217"/>
        <v>175.46850137992001</v>
      </c>
    </row>
    <row r="6979" spans="1:23" x14ac:dyDescent="0.25">
      <c r="A6979" s="18">
        <v>52321</v>
      </c>
      <c r="B6979" s="18">
        <v>52263</v>
      </c>
      <c r="C6979" s="18">
        <v>7400</v>
      </c>
      <c r="D6979" s="18">
        <v>7400</v>
      </c>
      <c r="E6979" s="18" t="s">
        <v>116</v>
      </c>
      <c r="F6979" s="18" t="s">
        <v>196</v>
      </c>
      <c r="G6979" s="19">
        <v>21.664138810899999</v>
      </c>
      <c r="H6979" s="19">
        <v>8.7671700000000001</v>
      </c>
      <c r="I6979" s="18" t="s">
        <v>79</v>
      </c>
      <c r="J6979" s="18" t="s">
        <v>80</v>
      </c>
      <c r="K6979" s="18">
        <v>17</v>
      </c>
      <c r="L6979" s="18">
        <v>70</v>
      </c>
      <c r="M6979" s="18" t="s">
        <v>78</v>
      </c>
      <c r="N6979" s="18" t="s">
        <v>274</v>
      </c>
      <c r="O6979" s="18" t="s">
        <v>78</v>
      </c>
      <c r="P6979" s="19">
        <v>4345.5554793299998</v>
      </c>
      <c r="Q6979" s="19">
        <v>943686.11184699996</v>
      </c>
      <c r="R6979" s="20">
        <v>0.70003899999999997</v>
      </c>
      <c r="S6979" s="20">
        <v>8.5137199999999993</v>
      </c>
      <c r="T6979" s="20">
        <v>0.30199999999999999</v>
      </c>
      <c r="U6979" s="20">
        <v>0.30499999999999999</v>
      </c>
      <c r="V6979" s="20">
        <f t="shared" ref="V6979:V7042" si="218">H6979*R6979*(1-T6979)</f>
        <v>4.2838779219017393</v>
      </c>
      <c r="W6979" s="20">
        <f t="shared" ref="W6979:W7042" si="219">H6979*S6979*(1-U6979)</f>
        <v>51.875655247817996</v>
      </c>
    </row>
    <row r="6980" spans="1:23" x14ac:dyDescent="0.25">
      <c r="A6980" s="18">
        <v>52322</v>
      </c>
      <c r="B6980" s="18">
        <v>52264</v>
      </c>
      <c r="C6980" s="18">
        <v>7400</v>
      </c>
      <c r="D6980" s="18">
        <v>7400</v>
      </c>
      <c r="E6980" s="18" t="s">
        <v>116</v>
      </c>
      <c r="F6980" s="18" t="s">
        <v>196</v>
      </c>
      <c r="G6980" s="19">
        <v>1.6803336134</v>
      </c>
      <c r="H6980" s="19">
        <v>0.68000700000000003</v>
      </c>
      <c r="I6980" s="18" t="s">
        <v>79</v>
      </c>
      <c r="J6980" s="18" t="s">
        <v>80</v>
      </c>
      <c r="K6980" s="18">
        <v>17</v>
      </c>
      <c r="L6980" s="18">
        <v>70</v>
      </c>
      <c r="M6980" s="18" t="s">
        <v>78</v>
      </c>
      <c r="N6980" s="18" t="s">
        <v>274</v>
      </c>
      <c r="O6980" s="18" t="s">
        <v>78</v>
      </c>
      <c r="P6980" s="19">
        <v>1216.87783156</v>
      </c>
      <c r="Q6980" s="19">
        <v>73195.039101100003</v>
      </c>
      <c r="R6980" s="20">
        <v>0.70003899999999997</v>
      </c>
      <c r="S6980" s="20">
        <v>8.5137199999999993</v>
      </c>
      <c r="T6980" s="20">
        <v>0.30199999999999999</v>
      </c>
      <c r="U6980" s="20">
        <v>0.30499999999999999</v>
      </c>
      <c r="V6980" s="20">
        <f t="shared" si="218"/>
        <v>0.33226993135055399</v>
      </c>
      <c r="W6980" s="20">
        <f t="shared" si="219"/>
        <v>4.0236254912478007</v>
      </c>
    </row>
    <row r="6981" spans="1:23" x14ac:dyDescent="0.25">
      <c r="A6981" s="18">
        <v>52323</v>
      </c>
      <c r="B6981" s="18">
        <v>52265</v>
      </c>
      <c r="C6981" s="18">
        <v>7400</v>
      </c>
      <c r="D6981" s="18">
        <v>7400</v>
      </c>
      <c r="E6981" s="18" t="s">
        <v>116</v>
      </c>
      <c r="F6981" s="18" t="s">
        <v>196</v>
      </c>
      <c r="G6981" s="19">
        <v>0.30597997818099998</v>
      </c>
      <c r="H6981" s="19">
        <v>0.12382600000000001</v>
      </c>
      <c r="I6981" s="18" t="s">
        <v>79</v>
      </c>
      <c r="J6981" s="18" t="s">
        <v>80</v>
      </c>
      <c r="K6981" s="18">
        <v>17</v>
      </c>
      <c r="L6981" s="18">
        <v>70</v>
      </c>
      <c r="M6981" s="18" t="s">
        <v>78</v>
      </c>
      <c r="N6981" s="18" t="s">
        <v>274</v>
      </c>
      <c r="O6981" s="18" t="s">
        <v>78</v>
      </c>
      <c r="P6981" s="19">
        <v>973.00833141600003</v>
      </c>
      <c r="Q6981" s="19">
        <v>13328.433775400001</v>
      </c>
      <c r="R6981" s="20">
        <v>0.70003899999999997</v>
      </c>
      <c r="S6981" s="20">
        <v>8.5137199999999993</v>
      </c>
      <c r="T6981" s="20">
        <v>0.30199999999999999</v>
      </c>
      <c r="U6981" s="20">
        <v>0.30499999999999999</v>
      </c>
      <c r="V6981" s="20">
        <f t="shared" si="218"/>
        <v>6.0504754391371991E-2</v>
      </c>
      <c r="W6981" s="20">
        <f t="shared" si="219"/>
        <v>0.73268282544039998</v>
      </c>
    </row>
    <row r="6982" spans="1:23" x14ac:dyDescent="0.25">
      <c r="A6982" s="18">
        <v>52329</v>
      </c>
      <c r="B6982" s="18">
        <v>52271</v>
      </c>
      <c r="C6982" s="18">
        <v>7400</v>
      </c>
      <c r="D6982" s="18">
        <v>7400</v>
      </c>
      <c r="E6982" s="18" t="s">
        <v>116</v>
      </c>
      <c r="F6982" s="18" t="s">
        <v>117</v>
      </c>
      <c r="G6982" s="19">
        <v>2.5116995598499998</v>
      </c>
      <c r="H6982" s="19">
        <v>1.0164500000000001</v>
      </c>
      <c r="I6982" s="18" t="s">
        <v>79</v>
      </c>
      <c r="J6982" s="18" t="s">
        <v>80</v>
      </c>
      <c r="K6982" s="18">
        <v>17</v>
      </c>
      <c r="L6982" s="18">
        <v>70</v>
      </c>
      <c r="M6982" s="18" t="s">
        <v>78</v>
      </c>
      <c r="N6982" s="18" t="s">
        <v>274</v>
      </c>
      <c r="O6982" s="18" t="s">
        <v>78</v>
      </c>
      <c r="P6982" s="19">
        <v>2620.5543334700001</v>
      </c>
      <c r="Q6982" s="19">
        <v>109409.19518900001</v>
      </c>
      <c r="R6982" s="20">
        <v>0.70003899999999997</v>
      </c>
      <c r="S6982" s="20">
        <v>8.5137199999999993</v>
      </c>
      <c r="T6982" s="20">
        <v>0.30199999999999999</v>
      </c>
      <c r="U6982" s="20">
        <v>0.30499999999999999</v>
      </c>
      <c r="V6982" s="20">
        <f t="shared" si="218"/>
        <v>0.49666513980189997</v>
      </c>
      <c r="W6982" s="20">
        <f t="shared" si="219"/>
        <v>6.0143706323300004</v>
      </c>
    </row>
    <row r="6983" spans="1:23" x14ac:dyDescent="0.25">
      <c r="A6983" s="18">
        <v>52330</v>
      </c>
      <c r="B6983" s="18">
        <v>52272</v>
      </c>
      <c r="C6983" s="18">
        <v>7400</v>
      </c>
      <c r="D6983" s="18">
        <v>7400</v>
      </c>
      <c r="E6983" s="18" t="s">
        <v>116</v>
      </c>
      <c r="F6983" s="18" t="s">
        <v>117</v>
      </c>
      <c r="G6983" s="19">
        <v>1.89293884533</v>
      </c>
      <c r="H6983" s="19">
        <v>0.76604499999999998</v>
      </c>
      <c r="I6983" s="18" t="s">
        <v>79</v>
      </c>
      <c r="J6983" s="18" t="s">
        <v>80</v>
      </c>
      <c r="K6983" s="18">
        <v>17</v>
      </c>
      <c r="L6983" s="18">
        <v>70</v>
      </c>
      <c r="M6983" s="18" t="s">
        <v>78</v>
      </c>
      <c r="N6983" s="18" t="s">
        <v>274</v>
      </c>
      <c r="O6983" s="18" t="s">
        <v>78</v>
      </c>
      <c r="P6983" s="19">
        <v>1969.6839518899999</v>
      </c>
      <c r="Q6983" s="19">
        <v>82456.086277800001</v>
      </c>
      <c r="R6983" s="20">
        <v>0.70003899999999997</v>
      </c>
      <c r="S6983" s="20">
        <v>8.5137199999999993</v>
      </c>
      <c r="T6983" s="20">
        <v>0.30199999999999999</v>
      </c>
      <c r="U6983" s="20">
        <v>0.30499999999999999</v>
      </c>
      <c r="V6983" s="20">
        <f t="shared" si="218"/>
        <v>0.37431044027698995</v>
      </c>
      <c r="W6983" s="20">
        <f t="shared" si="219"/>
        <v>4.5327153829930005</v>
      </c>
    </row>
    <row r="6984" spans="1:23" x14ac:dyDescent="0.25">
      <c r="A6984" s="18">
        <v>52331</v>
      </c>
      <c r="B6984" s="18">
        <v>52273</v>
      </c>
      <c r="C6984" s="18">
        <v>7400</v>
      </c>
      <c r="D6984" s="18">
        <v>7400</v>
      </c>
      <c r="E6984" s="18" t="s">
        <v>116</v>
      </c>
      <c r="F6984" s="18" t="s">
        <v>117</v>
      </c>
      <c r="G6984" s="19">
        <v>14.1290452888</v>
      </c>
      <c r="H6984" s="19">
        <v>5.7178199999999997</v>
      </c>
      <c r="I6984" s="18" t="s">
        <v>79</v>
      </c>
      <c r="J6984" s="18" t="s">
        <v>80</v>
      </c>
      <c r="K6984" s="18">
        <v>17</v>
      </c>
      <c r="L6984" s="18">
        <v>70</v>
      </c>
      <c r="M6984" s="18" t="s">
        <v>78</v>
      </c>
      <c r="N6984" s="18" t="s">
        <v>274</v>
      </c>
      <c r="O6984" s="18" t="s">
        <v>78</v>
      </c>
      <c r="P6984" s="19">
        <v>4529.61255024</v>
      </c>
      <c r="Q6984" s="19">
        <v>615458.75093800004</v>
      </c>
      <c r="R6984" s="20">
        <v>0.70003899999999997</v>
      </c>
      <c r="S6984" s="20">
        <v>8.5137199999999993</v>
      </c>
      <c r="T6984" s="20">
        <v>0.30199999999999999</v>
      </c>
      <c r="U6984" s="20">
        <v>0.30499999999999999</v>
      </c>
      <c r="V6984" s="20">
        <f t="shared" si="218"/>
        <v>2.7938825024960399</v>
      </c>
      <c r="W6984" s="20">
        <f t="shared" si="219"/>
        <v>33.832543350827997</v>
      </c>
    </row>
    <row r="6985" spans="1:23" x14ac:dyDescent="0.25">
      <c r="A6985" s="18">
        <v>52332</v>
      </c>
      <c r="B6985" s="18">
        <v>52274</v>
      </c>
      <c r="C6985" s="18">
        <v>7400</v>
      </c>
      <c r="D6985" s="18">
        <v>7400</v>
      </c>
      <c r="E6985" s="18" t="s">
        <v>116</v>
      </c>
      <c r="F6985" s="18" t="s">
        <v>117</v>
      </c>
      <c r="G6985" s="19">
        <v>1.3809162323399999</v>
      </c>
      <c r="H6985" s="19">
        <v>0.55883700000000003</v>
      </c>
      <c r="I6985" s="18" t="s">
        <v>79</v>
      </c>
      <c r="J6985" s="18" t="s">
        <v>80</v>
      </c>
      <c r="K6985" s="18">
        <v>17</v>
      </c>
      <c r="L6985" s="18">
        <v>70</v>
      </c>
      <c r="M6985" s="18" t="s">
        <v>78</v>
      </c>
      <c r="N6985" s="18" t="s">
        <v>274</v>
      </c>
      <c r="O6985" s="18" t="s">
        <v>78</v>
      </c>
      <c r="P6985" s="19">
        <v>1014.9400043099999</v>
      </c>
      <c r="Q6985" s="19">
        <v>60152.470469899999</v>
      </c>
      <c r="R6985" s="20">
        <v>0.70003899999999997</v>
      </c>
      <c r="S6985" s="20">
        <v>8.5137199999999993</v>
      </c>
      <c r="T6985" s="20">
        <v>0.30199999999999999</v>
      </c>
      <c r="U6985" s="20">
        <v>0.30499999999999999</v>
      </c>
      <c r="V6985" s="20">
        <f t="shared" si="218"/>
        <v>0.27306297086081399</v>
      </c>
      <c r="W6985" s="20">
        <f t="shared" si="219"/>
        <v>3.3066583118298003</v>
      </c>
    </row>
    <row r="6986" spans="1:23" x14ac:dyDescent="0.25">
      <c r="A6986" s="18">
        <v>52333</v>
      </c>
      <c r="B6986" s="18">
        <v>52275</v>
      </c>
      <c r="C6986" s="18">
        <v>7400</v>
      </c>
      <c r="D6986" s="18">
        <v>7400</v>
      </c>
      <c r="E6986" s="18" t="s">
        <v>116</v>
      </c>
      <c r="F6986" s="18" t="s">
        <v>117</v>
      </c>
      <c r="G6986" s="19">
        <v>15.0273589928</v>
      </c>
      <c r="H6986" s="19">
        <v>6.0813600000000001</v>
      </c>
      <c r="I6986" s="18" t="s">
        <v>79</v>
      </c>
      <c r="J6986" s="18" t="s">
        <v>80</v>
      </c>
      <c r="K6986" s="18">
        <v>17</v>
      </c>
      <c r="L6986" s="18">
        <v>70</v>
      </c>
      <c r="M6986" s="18" t="s">
        <v>78</v>
      </c>
      <c r="N6986" s="18" t="s">
        <v>274</v>
      </c>
      <c r="O6986" s="18" t="s">
        <v>78</v>
      </c>
      <c r="P6986" s="19">
        <v>4253.1566034300004</v>
      </c>
      <c r="Q6986" s="19">
        <v>654589.13936399994</v>
      </c>
      <c r="R6986" s="20">
        <v>0.70003899999999997</v>
      </c>
      <c r="S6986" s="20">
        <v>8.5137199999999993</v>
      </c>
      <c r="T6986" s="20">
        <v>0.30199999999999999</v>
      </c>
      <c r="U6986" s="20">
        <v>0.30499999999999999</v>
      </c>
      <c r="V6986" s="20">
        <f t="shared" si="218"/>
        <v>2.9715180427819194</v>
      </c>
      <c r="W6986" s="20">
        <f t="shared" si="219"/>
        <v>35.983622400144</v>
      </c>
    </row>
    <row r="6987" spans="1:23" x14ac:dyDescent="0.25">
      <c r="A6987" s="18">
        <v>52349</v>
      </c>
      <c r="B6987" s="18">
        <v>52291</v>
      </c>
      <c r="C6987" s="18">
        <v>7400</v>
      </c>
      <c r="D6987" s="18">
        <v>7400</v>
      </c>
      <c r="E6987" s="18" t="s">
        <v>116</v>
      </c>
      <c r="F6987" s="18" t="s">
        <v>304</v>
      </c>
      <c r="G6987" s="19">
        <v>8.5926903924599998</v>
      </c>
      <c r="H6987" s="19">
        <v>3.4773399999999999</v>
      </c>
      <c r="I6987" s="18" t="s">
        <v>79</v>
      </c>
      <c r="J6987" s="18" t="s">
        <v>80</v>
      </c>
      <c r="K6987" s="18">
        <v>17</v>
      </c>
      <c r="L6987" s="18">
        <v>70</v>
      </c>
      <c r="M6987" s="18" t="s">
        <v>78</v>
      </c>
      <c r="N6987" s="18" t="s">
        <v>274</v>
      </c>
      <c r="O6987" s="18" t="s">
        <v>78</v>
      </c>
      <c r="P6987" s="19">
        <v>3019.2067792500002</v>
      </c>
      <c r="Q6987" s="19">
        <v>374296.09630799998</v>
      </c>
      <c r="R6987" s="20">
        <v>0.70003899999999997</v>
      </c>
      <c r="S6987" s="20">
        <v>8.5137199999999993</v>
      </c>
      <c r="T6987" s="20">
        <v>0.30199999999999999</v>
      </c>
      <c r="U6987" s="20">
        <v>0.30499999999999999</v>
      </c>
      <c r="V6987" s="20">
        <f t="shared" si="218"/>
        <v>1.6991229841494797</v>
      </c>
      <c r="W6987" s="20">
        <f t="shared" si="219"/>
        <v>20.575543877836001</v>
      </c>
    </row>
    <row r="6988" spans="1:23" x14ac:dyDescent="0.25">
      <c r="A6988" s="18">
        <v>52451</v>
      </c>
      <c r="B6988" s="18">
        <v>52393</v>
      </c>
      <c r="C6988" s="18">
        <v>7430</v>
      </c>
      <c r="D6988" s="18">
        <v>7430</v>
      </c>
      <c r="E6988" s="18" t="s">
        <v>116</v>
      </c>
      <c r="F6988" s="18" t="s">
        <v>196</v>
      </c>
      <c r="G6988" s="19">
        <v>103.374193765</v>
      </c>
      <c r="H6988" s="19">
        <v>41.834099999999999</v>
      </c>
      <c r="I6988" s="18" t="s">
        <v>79</v>
      </c>
      <c r="J6988" s="18" t="s">
        <v>80</v>
      </c>
      <c r="K6988" s="18">
        <v>17</v>
      </c>
      <c r="L6988" s="18">
        <v>70</v>
      </c>
      <c r="M6988" s="18" t="s">
        <v>78</v>
      </c>
      <c r="N6988" s="18" t="s">
        <v>275</v>
      </c>
      <c r="O6988" s="18" t="s">
        <v>78</v>
      </c>
      <c r="P6988" s="19">
        <v>13915.6525267</v>
      </c>
      <c r="Q6988" s="19">
        <v>4502961.8684999999</v>
      </c>
      <c r="R6988" s="20">
        <v>0.70003899999999997</v>
      </c>
      <c r="S6988" s="20">
        <v>8.5137199999999993</v>
      </c>
      <c r="T6988" s="20">
        <v>0.30199999999999999</v>
      </c>
      <c r="U6988" s="20">
        <v>0.30499999999999999</v>
      </c>
      <c r="V6988" s="20">
        <f t="shared" si="218"/>
        <v>20.441280067870199</v>
      </c>
      <c r="W6988" s="20">
        <f t="shared" si="219"/>
        <v>247.53385062714</v>
      </c>
    </row>
    <row r="6989" spans="1:23" x14ac:dyDescent="0.25">
      <c r="A6989" s="18">
        <v>52452</v>
      </c>
      <c r="B6989" s="18">
        <v>52394</v>
      </c>
      <c r="C6989" s="18">
        <v>7430</v>
      </c>
      <c r="D6989" s="18">
        <v>7430</v>
      </c>
      <c r="E6989" s="18" t="s">
        <v>116</v>
      </c>
      <c r="F6989" s="18" t="s">
        <v>196</v>
      </c>
      <c r="G6989" s="19">
        <v>11.723379636700001</v>
      </c>
      <c r="H6989" s="19">
        <v>4.7442799999999998</v>
      </c>
      <c r="I6989" s="18" t="s">
        <v>79</v>
      </c>
      <c r="J6989" s="18" t="s">
        <v>80</v>
      </c>
      <c r="K6989" s="18">
        <v>17</v>
      </c>
      <c r="L6989" s="18">
        <v>70</v>
      </c>
      <c r="M6989" s="18" t="s">
        <v>78</v>
      </c>
      <c r="N6989" s="18" t="s">
        <v>275</v>
      </c>
      <c r="O6989" s="18" t="s">
        <v>78</v>
      </c>
      <c r="P6989" s="19">
        <v>3720.9015437500002</v>
      </c>
      <c r="Q6989" s="19">
        <v>510668.37429399998</v>
      </c>
      <c r="R6989" s="20">
        <v>0.70003899999999997</v>
      </c>
      <c r="S6989" s="20">
        <v>8.5137199999999993</v>
      </c>
      <c r="T6989" s="20">
        <v>0.30199999999999999</v>
      </c>
      <c r="U6989" s="20">
        <v>0.30499999999999999</v>
      </c>
      <c r="V6989" s="20">
        <f t="shared" si="218"/>
        <v>2.3181843567901597</v>
      </c>
      <c r="W6989" s="20">
        <f t="shared" si="219"/>
        <v>28.072072707512</v>
      </c>
    </row>
    <row r="6990" spans="1:23" x14ac:dyDescent="0.25">
      <c r="A6990" s="18">
        <v>52453</v>
      </c>
      <c r="B6990" s="18">
        <v>52395</v>
      </c>
      <c r="C6990" s="18">
        <v>7430</v>
      </c>
      <c r="D6990" s="18">
        <v>7430</v>
      </c>
      <c r="E6990" s="18" t="s">
        <v>116</v>
      </c>
      <c r="F6990" s="18" t="s">
        <v>196</v>
      </c>
      <c r="G6990" s="19">
        <v>77.755796202699997</v>
      </c>
      <c r="H6990" s="19">
        <v>31.466699999999999</v>
      </c>
      <c r="I6990" s="18" t="s">
        <v>79</v>
      </c>
      <c r="J6990" s="18" t="s">
        <v>80</v>
      </c>
      <c r="K6990" s="18">
        <v>17</v>
      </c>
      <c r="L6990" s="18">
        <v>70</v>
      </c>
      <c r="M6990" s="18" t="s">
        <v>78</v>
      </c>
      <c r="N6990" s="18" t="s">
        <v>275</v>
      </c>
      <c r="O6990" s="18" t="s">
        <v>78</v>
      </c>
      <c r="P6990" s="19">
        <v>9348.7199398600005</v>
      </c>
      <c r="Q6990" s="19">
        <v>3387028.93444</v>
      </c>
      <c r="R6990" s="20">
        <v>0.70003899999999997</v>
      </c>
      <c r="S6990" s="20">
        <v>8.5137199999999993</v>
      </c>
      <c r="T6990" s="20">
        <v>0.30199999999999999</v>
      </c>
      <c r="U6990" s="20">
        <v>0.30499999999999999</v>
      </c>
      <c r="V6990" s="20">
        <f t="shared" si="218"/>
        <v>15.375486206507398</v>
      </c>
      <c r="W6990" s="20">
        <f t="shared" si="219"/>
        <v>186.18957782117999</v>
      </c>
    </row>
    <row r="6991" spans="1:23" x14ac:dyDescent="0.25">
      <c r="A6991" s="18">
        <v>52454</v>
      </c>
      <c r="B6991" s="18">
        <v>52396</v>
      </c>
      <c r="C6991" s="18">
        <v>7430</v>
      </c>
      <c r="D6991" s="18">
        <v>7430</v>
      </c>
      <c r="E6991" s="18" t="s">
        <v>116</v>
      </c>
      <c r="F6991" s="18" t="s">
        <v>196</v>
      </c>
      <c r="G6991" s="19">
        <v>73.904761560200001</v>
      </c>
      <c r="H6991" s="19">
        <v>29.908200000000001</v>
      </c>
      <c r="I6991" s="18" t="s">
        <v>79</v>
      </c>
      <c r="J6991" s="18" t="s">
        <v>80</v>
      </c>
      <c r="K6991" s="18">
        <v>17</v>
      </c>
      <c r="L6991" s="18">
        <v>70</v>
      </c>
      <c r="M6991" s="18" t="s">
        <v>78</v>
      </c>
      <c r="N6991" s="18" t="s">
        <v>275</v>
      </c>
      <c r="O6991" s="18" t="s">
        <v>78</v>
      </c>
      <c r="P6991" s="19">
        <v>17814.984423499998</v>
      </c>
      <c r="Q6991" s="19">
        <v>3219278.5364000001</v>
      </c>
      <c r="R6991" s="20">
        <v>0.70003899999999997</v>
      </c>
      <c r="S6991" s="20">
        <v>8.5137199999999993</v>
      </c>
      <c r="T6991" s="20">
        <v>0.30199999999999999</v>
      </c>
      <c r="U6991" s="20">
        <v>0.30499999999999999</v>
      </c>
      <c r="V6991" s="20">
        <f t="shared" si="218"/>
        <v>14.613960681020398</v>
      </c>
      <c r="W6991" s="20">
        <f t="shared" si="219"/>
        <v>176.96787815028</v>
      </c>
    </row>
    <row r="6992" spans="1:23" x14ac:dyDescent="0.25">
      <c r="A6992" s="18">
        <v>52455</v>
      </c>
      <c r="B6992" s="18">
        <v>52397</v>
      </c>
      <c r="C6992" s="18">
        <v>7430</v>
      </c>
      <c r="D6992" s="18">
        <v>7430</v>
      </c>
      <c r="E6992" s="18" t="s">
        <v>116</v>
      </c>
      <c r="F6992" s="18" t="s">
        <v>196</v>
      </c>
      <c r="G6992" s="19">
        <v>171.373065113</v>
      </c>
      <c r="H6992" s="19">
        <v>69.352199999999996</v>
      </c>
      <c r="I6992" s="18" t="s">
        <v>79</v>
      </c>
      <c r="J6992" s="18" t="s">
        <v>80</v>
      </c>
      <c r="K6992" s="18">
        <v>17</v>
      </c>
      <c r="L6992" s="18">
        <v>70</v>
      </c>
      <c r="M6992" s="18" t="s">
        <v>78</v>
      </c>
      <c r="N6992" s="18" t="s">
        <v>275</v>
      </c>
      <c r="O6992" s="18" t="s">
        <v>78</v>
      </c>
      <c r="P6992" s="19">
        <v>25083.607741799999</v>
      </c>
      <c r="Q6992" s="19">
        <v>7464980.8563400004</v>
      </c>
      <c r="R6992" s="20">
        <v>0.70003899999999997</v>
      </c>
      <c r="S6992" s="20">
        <v>8.5137199999999993</v>
      </c>
      <c r="T6992" s="20">
        <v>0.30199999999999999</v>
      </c>
      <c r="U6992" s="20">
        <v>0.30499999999999999</v>
      </c>
      <c r="V6992" s="20">
        <f t="shared" si="218"/>
        <v>33.887372825588393</v>
      </c>
      <c r="W6992" s="20">
        <f t="shared" si="219"/>
        <v>410.35942246787999</v>
      </c>
    </row>
    <row r="6993" spans="1:23" x14ac:dyDescent="0.25">
      <c r="A6993" s="18">
        <v>52456</v>
      </c>
      <c r="B6993" s="18">
        <v>52398</v>
      </c>
      <c r="C6993" s="18">
        <v>7430</v>
      </c>
      <c r="D6993" s="18">
        <v>7430</v>
      </c>
      <c r="E6993" s="18" t="s">
        <v>116</v>
      </c>
      <c r="F6993" s="18" t="s">
        <v>196</v>
      </c>
      <c r="G6993" s="19">
        <v>20.555255518999999</v>
      </c>
      <c r="H6993" s="19">
        <v>8.3184199999999997</v>
      </c>
      <c r="I6993" s="18" t="s">
        <v>79</v>
      </c>
      <c r="J6993" s="18" t="s">
        <v>80</v>
      </c>
      <c r="K6993" s="18">
        <v>17</v>
      </c>
      <c r="L6993" s="18">
        <v>70</v>
      </c>
      <c r="M6993" s="18" t="s">
        <v>78</v>
      </c>
      <c r="N6993" s="18" t="s">
        <v>275</v>
      </c>
      <c r="O6993" s="18" t="s">
        <v>78</v>
      </c>
      <c r="P6993" s="19">
        <v>5400.6421828100001</v>
      </c>
      <c r="Q6993" s="19">
        <v>895383.34886200004</v>
      </c>
      <c r="R6993" s="20">
        <v>0.70003899999999997</v>
      </c>
      <c r="S6993" s="20">
        <v>8.5137199999999993</v>
      </c>
      <c r="T6993" s="20">
        <v>0.30199999999999999</v>
      </c>
      <c r="U6993" s="20">
        <v>0.30499999999999999</v>
      </c>
      <c r="V6993" s="20">
        <f t="shared" si="218"/>
        <v>4.0646064560292396</v>
      </c>
      <c r="W6993" s="20">
        <f t="shared" si="219"/>
        <v>49.220385612068</v>
      </c>
    </row>
    <row r="6994" spans="1:23" x14ac:dyDescent="0.25">
      <c r="A6994" s="18">
        <v>52457</v>
      </c>
      <c r="B6994" s="18">
        <v>52399</v>
      </c>
      <c r="C6994" s="18">
        <v>7430</v>
      </c>
      <c r="D6994" s="18">
        <v>7430</v>
      </c>
      <c r="E6994" s="18" t="s">
        <v>116</v>
      </c>
      <c r="F6994" s="18" t="s">
        <v>196</v>
      </c>
      <c r="G6994" s="19">
        <v>3.0573902749499999</v>
      </c>
      <c r="H6994" s="19">
        <v>1.2372799999999999</v>
      </c>
      <c r="I6994" s="18" t="s">
        <v>79</v>
      </c>
      <c r="J6994" s="18" t="s">
        <v>80</v>
      </c>
      <c r="K6994" s="18">
        <v>17</v>
      </c>
      <c r="L6994" s="18">
        <v>70</v>
      </c>
      <c r="M6994" s="18" t="s">
        <v>78</v>
      </c>
      <c r="N6994" s="18" t="s">
        <v>275</v>
      </c>
      <c r="O6994" s="18" t="s">
        <v>78</v>
      </c>
      <c r="P6994" s="19">
        <v>4070.1694154400002</v>
      </c>
      <c r="Q6994" s="19">
        <v>133179.38765799999</v>
      </c>
      <c r="R6994" s="20">
        <v>0.70003899999999997</v>
      </c>
      <c r="S6994" s="20">
        <v>8.5137199999999993</v>
      </c>
      <c r="T6994" s="20">
        <v>0.30199999999999999</v>
      </c>
      <c r="U6994" s="20">
        <v>0.30499999999999999</v>
      </c>
      <c r="V6994" s="20">
        <f t="shared" si="218"/>
        <v>0.60456868923615992</v>
      </c>
      <c r="W6994" s="20">
        <f t="shared" si="219"/>
        <v>7.3210295597119996</v>
      </c>
    </row>
    <row r="6995" spans="1:23" x14ac:dyDescent="0.25">
      <c r="A6995" s="18">
        <v>52458</v>
      </c>
      <c r="B6995" s="18">
        <v>52400</v>
      </c>
      <c r="C6995" s="18">
        <v>7430</v>
      </c>
      <c r="D6995" s="18">
        <v>7430</v>
      </c>
      <c r="E6995" s="18" t="s">
        <v>116</v>
      </c>
      <c r="F6995" s="18" t="s">
        <v>196</v>
      </c>
      <c r="G6995" s="19">
        <v>20.017184994099999</v>
      </c>
      <c r="H6995" s="19">
        <v>8.1006699999999991</v>
      </c>
      <c r="I6995" s="18" t="s">
        <v>79</v>
      </c>
      <c r="J6995" s="18" t="s">
        <v>80</v>
      </c>
      <c r="K6995" s="18">
        <v>17</v>
      </c>
      <c r="L6995" s="18">
        <v>70</v>
      </c>
      <c r="M6995" s="18" t="s">
        <v>78</v>
      </c>
      <c r="N6995" s="18" t="s">
        <v>275</v>
      </c>
      <c r="O6995" s="18" t="s">
        <v>78</v>
      </c>
      <c r="P6995" s="19">
        <v>12832.7641501</v>
      </c>
      <c r="Q6995" s="19">
        <v>871945.09054700006</v>
      </c>
      <c r="R6995" s="20">
        <v>0.70003899999999997</v>
      </c>
      <c r="S6995" s="20">
        <v>8.5137199999999993</v>
      </c>
      <c r="T6995" s="20">
        <v>0.30199999999999999</v>
      </c>
      <c r="U6995" s="20">
        <v>0.30499999999999999</v>
      </c>
      <c r="V6995" s="20">
        <f t="shared" si="218"/>
        <v>3.9582078784387389</v>
      </c>
      <c r="W6995" s="20">
        <f t="shared" si="219"/>
        <v>47.931951153717989</v>
      </c>
    </row>
    <row r="6996" spans="1:23" x14ac:dyDescent="0.25">
      <c r="A6996" s="18">
        <v>52459</v>
      </c>
      <c r="B6996" s="18">
        <v>52401</v>
      </c>
      <c r="C6996" s="18">
        <v>7430</v>
      </c>
      <c r="D6996" s="18">
        <v>7430</v>
      </c>
      <c r="E6996" s="18" t="s">
        <v>116</v>
      </c>
      <c r="F6996" s="18" t="s">
        <v>196</v>
      </c>
      <c r="G6996" s="19">
        <v>1.5015579048500001</v>
      </c>
      <c r="H6996" s="19">
        <v>0.60765899999999995</v>
      </c>
      <c r="I6996" s="18" t="s">
        <v>79</v>
      </c>
      <c r="J6996" s="18" t="s">
        <v>80</v>
      </c>
      <c r="K6996" s="18">
        <v>17</v>
      </c>
      <c r="L6996" s="18">
        <v>70</v>
      </c>
      <c r="M6996" s="18" t="s">
        <v>78</v>
      </c>
      <c r="N6996" s="18" t="s">
        <v>275</v>
      </c>
      <c r="O6996" s="18" t="s">
        <v>78</v>
      </c>
      <c r="P6996" s="19">
        <v>1392.6951743699999</v>
      </c>
      <c r="Q6996" s="19">
        <v>65407.600703999997</v>
      </c>
      <c r="R6996" s="20">
        <v>0.70003899999999997</v>
      </c>
      <c r="S6996" s="20">
        <v>8.5137199999999993</v>
      </c>
      <c r="T6996" s="20">
        <v>0.30199999999999999</v>
      </c>
      <c r="U6996" s="20">
        <v>0.30499999999999999</v>
      </c>
      <c r="V6996" s="20">
        <f t="shared" si="218"/>
        <v>0.29691872909329792</v>
      </c>
      <c r="W6996" s="20">
        <f t="shared" si="219"/>
        <v>3.5955398141285997</v>
      </c>
    </row>
    <row r="6997" spans="1:23" x14ac:dyDescent="0.25">
      <c r="A6997" s="18">
        <v>52460</v>
      </c>
      <c r="B6997" s="18">
        <v>52402</v>
      </c>
      <c r="C6997" s="18">
        <v>7430</v>
      </c>
      <c r="D6997" s="18">
        <v>7430</v>
      </c>
      <c r="E6997" s="18" t="s">
        <v>116</v>
      </c>
      <c r="F6997" s="18" t="s">
        <v>196</v>
      </c>
      <c r="G6997" s="19">
        <v>0.49955646217499999</v>
      </c>
      <c r="H6997" s="19">
        <v>0.20216300000000001</v>
      </c>
      <c r="I6997" s="18" t="s">
        <v>79</v>
      </c>
      <c r="J6997" s="18" t="s">
        <v>80</v>
      </c>
      <c r="K6997" s="18">
        <v>17</v>
      </c>
      <c r="L6997" s="18">
        <v>70</v>
      </c>
      <c r="M6997" s="18" t="s">
        <v>78</v>
      </c>
      <c r="N6997" s="18" t="s">
        <v>275</v>
      </c>
      <c r="O6997" s="18" t="s">
        <v>78</v>
      </c>
      <c r="P6997" s="19">
        <v>1392.4594802199999</v>
      </c>
      <c r="Q6997" s="19">
        <v>21760.588206799999</v>
      </c>
      <c r="R6997" s="20">
        <v>0.70003899999999997</v>
      </c>
      <c r="S6997" s="20">
        <v>8.5137199999999993</v>
      </c>
      <c r="T6997" s="20">
        <v>0.30199999999999999</v>
      </c>
      <c r="U6997" s="20">
        <v>0.30499999999999999</v>
      </c>
      <c r="V6997" s="20">
        <f t="shared" si="218"/>
        <v>9.8782345081185996E-2</v>
      </c>
      <c r="W6997" s="20">
        <f t="shared" si="219"/>
        <v>1.1962056275702002</v>
      </c>
    </row>
    <row r="6998" spans="1:23" x14ac:dyDescent="0.25">
      <c r="A6998" s="18">
        <v>52461</v>
      </c>
      <c r="B6998" s="18">
        <v>52403</v>
      </c>
      <c r="C6998" s="18">
        <v>7430</v>
      </c>
      <c r="D6998" s="18">
        <v>7430</v>
      </c>
      <c r="E6998" s="18" t="s">
        <v>116</v>
      </c>
      <c r="F6998" s="18" t="s">
        <v>196</v>
      </c>
      <c r="G6998" s="19">
        <v>0.233622453358</v>
      </c>
      <c r="H6998" s="19">
        <v>9.4543699999999994E-2</v>
      </c>
      <c r="I6998" s="18" t="s">
        <v>79</v>
      </c>
      <c r="J6998" s="18" t="s">
        <v>80</v>
      </c>
      <c r="K6998" s="18">
        <v>17</v>
      </c>
      <c r="L6998" s="18">
        <v>70</v>
      </c>
      <c r="M6998" s="18" t="s">
        <v>78</v>
      </c>
      <c r="N6998" s="18" t="s">
        <v>275</v>
      </c>
      <c r="O6998" s="18" t="s">
        <v>78</v>
      </c>
      <c r="P6998" s="19">
        <v>1260.4947281499999</v>
      </c>
      <c r="Q6998" s="19">
        <v>10176.5533622</v>
      </c>
      <c r="R6998" s="20">
        <v>0.70003899999999997</v>
      </c>
      <c r="S6998" s="20">
        <v>8.5137199999999993</v>
      </c>
      <c r="T6998" s="20">
        <v>0.30199999999999999</v>
      </c>
      <c r="U6998" s="20">
        <v>0.30499999999999999</v>
      </c>
      <c r="V6998" s="20">
        <f t="shared" si="218"/>
        <v>4.6196625488601394E-2</v>
      </c>
      <c r="W6998" s="20">
        <f t="shared" si="219"/>
        <v>0.55941841974697992</v>
      </c>
    </row>
    <row r="6999" spans="1:23" x14ac:dyDescent="0.25">
      <c r="A6999" s="18">
        <v>52462</v>
      </c>
      <c r="B6999" s="18">
        <v>52404</v>
      </c>
      <c r="C6999" s="18">
        <v>7430</v>
      </c>
      <c r="D6999" s="18">
        <v>7430</v>
      </c>
      <c r="E6999" s="18" t="s">
        <v>116</v>
      </c>
      <c r="F6999" s="18" t="s">
        <v>196</v>
      </c>
      <c r="G6999" s="19">
        <v>5.6036913884199997</v>
      </c>
      <c r="H6999" s="19">
        <v>2.2677299999999998</v>
      </c>
      <c r="I6999" s="18" t="s">
        <v>79</v>
      </c>
      <c r="J6999" s="18" t="s">
        <v>80</v>
      </c>
      <c r="K6999" s="18">
        <v>17</v>
      </c>
      <c r="L6999" s="18">
        <v>70</v>
      </c>
      <c r="M6999" s="18" t="s">
        <v>78</v>
      </c>
      <c r="N6999" s="18" t="s">
        <v>275</v>
      </c>
      <c r="O6999" s="18" t="s">
        <v>78</v>
      </c>
      <c r="P6999" s="19">
        <v>2612.3405215299999</v>
      </c>
      <c r="Q6999" s="19">
        <v>244095.820492</v>
      </c>
      <c r="R6999" s="20">
        <v>0.70003899999999997</v>
      </c>
      <c r="S6999" s="20">
        <v>8.5137199999999993</v>
      </c>
      <c r="T6999" s="20">
        <v>0.30199999999999999</v>
      </c>
      <c r="U6999" s="20">
        <v>0.30499999999999999</v>
      </c>
      <c r="V6999" s="20">
        <f t="shared" si="218"/>
        <v>1.1080746101460599</v>
      </c>
      <c r="W6999" s="20">
        <f t="shared" si="219"/>
        <v>13.418238687641999</v>
      </c>
    </row>
    <row r="7000" spans="1:23" x14ac:dyDescent="0.25">
      <c r="A7000" s="18">
        <v>52468</v>
      </c>
      <c r="B7000" s="18">
        <v>52410</v>
      </c>
      <c r="C7000" s="18">
        <v>7430</v>
      </c>
      <c r="D7000" s="18">
        <v>7430</v>
      </c>
      <c r="E7000" s="18" t="s">
        <v>116</v>
      </c>
      <c r="F7000" s="18" t="s">
        <v>117</v>
      </c>
      <c r="G7000" s="19">
        <v>3.31297254988</v>
      </c>
      <c r="H7000" s="19">
        <v>1.3407100000000001</v>
      </c>
      <c r="I7000" s="18" t="s">
        <v>79</v>
      </c>
      <c r="J7000" s="18" t="s">
        <v>80</v>
      </c>
      <c r="K7000" s="18">
        <v>17</v>
      </c>
      <c r="L7000" s="18">
        <v>70</v>
      </c>
      <c r="M7000" s="18" t="s">
        <v>78</v>
      </c>
      <c r="N7000" s="18" t="s">
        <v>275</v>
      </c>
      <c r="O7000" s="18" t="s">
        <v>78</v>
      </c>
      <c r="P7000" s="19">
        <v>4526.64146927</v>
      </c>
      <c r="Q7000" s="19">
        <v>144312.50701999999</v>
      </c>
      <c r="R7000" s="20">
        <v>0.70003899999999997</v>
      </c>
      <c r="S7000" s="20">
        <v>8.5137199999999993</v>
      </c>
      <c r="T7000" s="20">
        <v>0.30199999999999999</v>
      </c>
      <c r="U7000" s="20">
        <v>0.30499999999999999</v>
      </c>
      <c r="V7000" s="20">
        <f t="shared" si="218"/>
        <v>0.65510740280761992</v>
      </c>
      <c r="W7000" s="20">
        <f t="shared" si="219"/>
        <v>7.9330285311340001</v>
      </c>
    </row>
    <row r="7001" spans="1:23" x14ac:dyDescent="0.25">
      <c r="A7001" s="18">
        <v>52469</v>
      </c>
      <c r="B7001" s="18">
        <v>52411</v>
      </c>
      <c r="C7001" s="18">
        <v>7430</v>
      </c>
      <c r="D7001" s="18">
        <v>7430</v>
      </c>
      <c r="E7001" s="18" t="s">
        <v>116</v>
      </c>
      <c r="F7001" s="18" t="s">
        <v>117</v>
      </c>
      <c r="G7001" s="19">
        <v>1.65689483357</v>
      </c>
      <c r="H7001" s="19">
        <v>0.67052199999999995</v>
      </c>
      <c r="I7001" s="18" t="s">
        <v>79</v>
      </c>
      <c r="J7001" s="18" t="s">
        <v>80</v>
      </c>
      <c r="K7001" s="18">
        <v>17</v>
      </c>
      <c r="L7001" s="18">
        <v>70</v>
      </c>
      <c r="M7001" s="18" t="s">
        <v>78</v>
      </c>
      <c r="N7001" s="18" t="s">
        <v>275</v>
      </c>
      <c r="O7001" s="18" t="s">
        <v>78</v>
      </c>
      <c r="P7001" s="19">
        <v>1490.9380771799999</v>
      </c>
      <c r="Q7001" s="19">
        <v>72174.050252000001</v>
      </c>
      <c r="R7001" s="20">
        <v>0.70003899999999997</v>
      </c>
      <c r="S7001" s="20">
        <v>8.5137199999999993</v>
      </c>
      <c r="T7001" s="20">
        <v>0.30199999999999999</v>
      </c>
      <c r="U7001" s="20">
        <v>0.30499999999999999</v>
      </c>
      <c r="V7001" s="20">
        <f t="shared" si="218"/>
        <v>0.32763530214988396</v>
      </c>
      <c r="W7001" s="20">
        <f t="shared" si="219"/>
        <v>3.9675024104787995</v>
      </c>
    </row>
    <row r="7002" spans="1:23" x14ac:dyDescent="0.25">
      <c r="A7002" s="18">
        <v>52470</v>
      </c>
      <c r="B7002" s="18">
        <v>52412</v>
      </c>
      <c r="C7002" s="18">
        <v>7430</v>
      </c>
      <c r="D7002" s="18">
        <v>7430</v>
      </c>
      <c r="E7002" s="18" t="s">
        <v>116</v>
      </c>
      <c r="F7002" s="18" t="s">
        <v>117</v>
      </c>
      <c r="G7002" s="19">
        <v>173.86622353300001</v>
      </c>
      <c r="H7002" s="19">
        <v>70.361199999999997</v>
      </c>
      <c r="I7002" s="18" t="s">
        <v>79</v>
      </c>
      <c r="J7002" s="18" t="s">
        <v>80</v>
      </c>
      <c r="K7002" s="18">
        <v>17</v>
      </c>
      <c r="L7002" s="18">
        <v>70</v>
      </c>
      <c r="M7002" s="18" t="s">
        <v>78</v>
      </c>
      <c r="N7002" s="18" t="s">
        <v>275</v>
      </c>
      <c r="O7002" s="18" t="s">
        <v>78</v>
      </c>
      <c r="P7002" s="19">
        <v>31204.977144</v>
      </c>
      <c r="Q7002" s="19">
        <v>7573582.4026899999</v>
      </c>
      <c r="R7002" s="20">
        <v>0.70003899999999997</v>
      </c>
      <c r="S7002" s="20">
        <v>8.5137199999999993</v>
      </c>
      <c r="T7002" s="20">
        <v>0.30199999999999999</v>
      </c>
      <c r="U7002" s="20">
        <v>0.30499999999999999</v>
      </c>
      <c r="V7002" s="20">
        <f t="shared" si="218"/>
        <v>34.380397692586392</v>
      </c>
      <c r="W7002" s="20">
        <f t="shared" si="219"/>
        <v>416.32971118647998</v>
      </c>
    </row>
    <row r="7003" spans="1:23" x14ac:dyDescent="0.25">
      <c r="A7003" s="18">
        <v>52471</v>
      </c>
      <c r="B7003" s="18">
        <v>52413</v>
      </c>
      <c r="C7003" s="18">
        <v>7430</v>
      </c>
      <c r="D7003" s="18">
        <v>7430</v>
      </c>
      <c r="E7003" s="18" t="s">
        <v>116</v>
      </c>
      <c r="F7003" s="18" t="s">
        <v>117</v>
      </c>
      <c r="G7003" s="19">
        <v>4.6500645476200004</v>
      </c>
      <c r="H7003" s="19">
        <v>1.88181</v>
      </c>
      <c r="I7003" s="18" t="s">
        <v>79</v>
      </c>
      <c r="J7003" s="18" t="s">
        <v>80</v>
      </c>
      <c r="K7003" s="18">
        <v>17</v>
      </c>
      <c r="L7003" s="18">
        <v>70</v>
      </c>
      <c r="M7003" s="18" t="s">
        <v>78</v>
      </c>
      <c r="N7003" s="18" t="s">
        <v>275</v>
      </c>
      <c r="O7003" s="18" t="s">
        <v>78</v>
      </c>
      <c r="P7003" s="19">
        <v>4277.2320687399997</v>
      </c>
      <c r="Q7003" s="19">
        <v>202556.00571100001</v>
      </c>
      <c r="R7003" s="20">
        <v>0.70003899999999997</v>
      </c>
      <c r="S7003" s="20">
        <v>8.5137199999999993</v>
      </c>
      <c r="T7003" s="20">
        <v>0.30199999999999999</v>
      </c>
      <c r="U7003" s="20">
        <v>0.30499999999999999</v>
      </c>
      <c r="V7003" s="20">
        <f t="shared" si="218"/>
        <v>0.9195035926318198</v>
      </c>
      <c r="W7003" s="20">
        <f t="shared" si="219"/>
        <v>11.134736386074001</v>
      </c>
    </row>
    <row r="7004" spans="1:23" x14ac:dyDescent="0.25">
      <c r="A7004" s="18">
        <v>52472</v>
      </c>
      <c r="B7004" s="18">
        <v>52414</v>
      </c>
      <c r="C7004" s="18">
        <v>7430</v>
      </c>
      <c r="D7004" s="18">
        <v>7430</v>
      </c>
      <c r="E7004" s="18" t="s">
        <v>116</v>
      </c>
      <c r="F7004" s="18" t="s">
        <v>117</v>
      </c>
      <c r="G7004" s="19">
        <v>104.333019175</v>
      </c>
      <c r="H7004" s="19">
        <v>42.222099999999998</v>
      </c>
      <c r="I7004" s="18" t="s">
        <v>79</v>
      </c>
      <c r="J7004" s="18" t="s">
        <v>80</v>
      </c>
      <c r="K7004" s="18">
        <v>17</v>
      </c>
      <c r="L7004" s="18">
        <v>70</v>
      </c>
      <c r="M7004" s="18" t="s">
        <v>78</v>
      </c>
      <c r="N7004" s="18" t="s">
        <v>275</v>
      </c>
      <c r="O7004" s="18" t="s">
        <v>78</v>
      </c>
      <c r="P7004" s="19">
        <v>12882.175313399999</v>
      </c>
      <c r="Q7004" s="19">
        <v>4544728.1362800002</v>
      </c>
      <c r="R7004" s="20">
        <v>0.70003899999999997</v>
      </c>
      <c r="S7004" s="20">
        <v>8.5137199999999993</v>
      </c>
      <c r="T7004" s="20">
        <v>0.30199999999999999</v>
      </c>
      <c r="U7004" s="20">
        <v>0.30499999999999999</v>
      </c>
      <c r="V7004" s="20">
        <f t="shared" si="218"/>
        <v>20.630867430006198</v>
      </c>
      <c r="W7004" s="20">
        <f t="shared" si="219"/>
        <v>249.82966036233998</v>
      </c>
    </row>
    <row r="7005" spans="1:23" x14ac:dyDescent="0.25">
      <c r="A7005" s="18">
        <v>52473</v>
      </c>
      <c r="B7005" s="18">
        <v>52415</v>
      </c>
      <c r="C7005" s="18">
        <v>7430</v>
      </c>
      <c r="D7005" s="18">
        <v>7430</v>
      </c>
      <c r="E7005" s="18" t="s">
        <v>116</v>
      </c>
      <c r="F7005" s="18" t="s">
        <v>117</v>
      </c>
      <c r="G7005" s="19">
        <v>58.677597378800002</v>
      </c>
      <c r="H7005" s="19">
        <v>23.745999999999999</v>
      </c>
      <c r="I7005" s="18" t="s">
        <v>79</v>
      </c>
      <c r="J7005" s="18" t="s">
        <v>80</v>
      </c>
      <c r="K7005" s="18">
        <v>17</v>
      </c>
      <c r="L7005" s="18">
        <v>70</v>
      </c>
      <c r="M7005" s="18" t="s">
        <v>78</v>
      </c>
      <c r="N7005" s="18" t="s">
        <v>275</v>
      </c>
      <c r="O7005" s="18" t="s">
        <v>78</v>
      </c>
      <c r="P7005" s="19">
        <v>8821.9561482200006</v>
      </c>
      <c r="Q7005" s="19">
        <v>2555985.9178399998</v>
      </c>
      <c r="R7005" s="20">
        <v>0.70003899999999997</v>
      </c>
      <c r="S7005" s="20">
        <v>8.5137199999999993</v>
      </c>
      <c r="T7005" s="20">
        <v>0.30199999999999999</v>
      </c>
      <c r="U7005" s="20">
        <v>0.30499999999999999</v>
      </c>
      <c r="V7005" s="20">
        <f t="shared" si="218"/>
        <v>11.602942013611999</v>
      </c>
      <c r="W7005" s="20">
        <f t="shared" si="219"/>
        <v>140.5059226084</v>
      </c>
    </row>
    <row r="7006" spans="1:23" x14ac:dyDescent="0.25">
      <c r="A7006" s="18">
        <v>52474</v>
      </c>
      <c r="B7006" s="18">
        <v>52416</v>
      </c>
      <c r="C7006" s="18">
        <v>7430</v>
      </c>
      <c r="D7006" s="18">
        <v>7430</v>
      </c>
      <c r="E7006" s="18" t="s">
        <v>116</v>
      </c>
      <c r="F7006" s="18" t="s">
        <v>117</v>
      </c>
      <c r="G7006" s="19">
        <v>87.698702822200005</v>
      </c>
      <c r="H7006" s="19">
        <v>35.490400000000001</v>
      </c>
      <c r="I7006" s="18" t="s">
        <v>79</v>
      </c>
      <c r="J7006" s="18" t="s">
        <v>80</v>
      </c>
      <c r="K7006" s="18">
        <v>17</v>
      </c>
      <c r="L7006" s="18">
        <v>70</v>
      </c>
      <c r="M7006" s="18" t="s">
        <v>78</v>
      </c>
      <c r="N7006" s="18" t="s">
        <v>275</v>
      </c>
      <c r="O7006" s="18" t="s">
        <v>78</v>
      </c>
      <c r="P7006" s="19">
        <v>16606.821208400001</v>
      </c>
      <c r="Q7006" s="19">
        <v>4257280.6774500003</v>
      </c>
      <c r="R7006" s="20">
        <v>0.70003899999999997</v>
      </c>
      <c r="S7006" s="20">
        <v>8.5137199999999993</v>
      </c>
      <c r="T7006" s="20">
        <v>0.30199999999999999</v>
      </c>
      <c r="U7006" s="20">
        <v>0.30499999999999999</v>
      </c>
      <c r="V7006" s="20">
        <f t="shared" si="218"/>
        <v>17.341575559668797</v>
      </c>
      <c r="W7006" s="20">
        <f t="shared" si="219"/>
        <v>209.99795316015999</v>
      </c>
    </row>
    <row r="7007" spans="1:23" x14ac:dyDescent="0.25">
      <c r="A7007" s="18">
        <v>52488</v>
      </c>
      <c r="B7007" s="18">
        <v>52430</v>
      </c>
      <c r="C7007" s="18">
        <v>7430</v>
      </c>
      <c r="D7007" s="18">
        <v>7430</v>
      </c>
      <c r="E7007" s="18" t="s">
        <v>116</v>
      </c>
      <c r="F7007" s="18" t="s">
        <v>304</v>
      </c>
      <c r="G7007" s="19">
        <v>99.444880835500001</v>
      </c>
      <c r="H7007" s="19">
        <v>40.243899999999996</v>
      </c>
      <c r="I7007" s="18" t="s">
        <v>79</v>
      </c>
      <c r="J7007" s="18" t="s">
        <v>80</v>
      </c>
      <c r="K7007" s="18">
        <v>17</v>
      </c>
      <c r="L7007" s="18">
        <v>70</v>
      </c>
      <c r="M7007" s="18" t="s">
        <v>78</v>
      </c>
      <c r="N7007" s="18" t="s">
        <v>275</v>
      </c>
      <c r="O7007" s="18" t="s">
        <v>78</v>
      </c>
      <c r="P7007" s="19">
        <v>17287.083877199999</v>
      </c>
      <c r="Q7007" s="19">
        <v>4331801.68193</v>
      </c>
      <c r="R7007" s="20">
        <v>0.70003899999999997</v>
      </c>
      <c r="S7007" s="20">
        <v>8.5137199999999993</v>
      </c>
      <c r="T7007" s="20">
        <v>0.30199999999999999</v>
      </c>
      <c r="U7007" s="20">
        <v>0.30499999999999999</v>
      </c>
      <c r="V7007" s="20">
        <f t="shared" si="218"/>
        <v>19.664265059445796</v>
      </c>
      <c r="W7007" s="20">
        <f t="shared" si="219"/>
        <v>238.12458093405996</v>
      </c>
    </row>
    <row r="7008" spans="1:23" x14ac:dyDescent="0.25">
      <c r="A7008" s="18">
        <v>52489</v>
      </c>
      <c r="B7008" s="18">
        <v>52431</v>
      </c>
      <c r="C7008" s="18">
        <v>7430</v>
      </c>
      <c r="D7008" s="18">
        <v>7430</v>
      </c>
      <c r="E7008" s="18" t="s">
        <v>116</v>
      </c>
      <c r="F7008" s="18" t="s">
        <v>304</v>
      </c>
      <c r="G7008" s="19">
        <v>111.144960138</v>
      </c>
      <c r="H7008" s="19">
        <v>44.9788</v>
      </c>
      <c r="I7008" s="18" t="s">
        <v>79</v>
      </c>
      <c r="J7008" s="18" t="s">
        <v>80</v>
      </c>
      <c r="K7008" s="18">
        <v>17</v>
      </c>
      <c r="L7008" s="18">
        <v>70</v>
      </c>
      <c r="M7008" s="18" t="s">
        <v>78</v>
      </c>
      <c r="N7008" s="18" t="s">
        <v>275</v>
      </c>
      <c r="O7008" s="18" t="s">
        <v>78</v>
      </c>
      <c r="P7008" s="19">
        <v>16127.955609000001</v>
      </c>
      <c r="Q7008" s="19">
        <v>4841455.0977400001</v>
      </c>
      <c r="R7008" s="20">
        <v>0.70003899999999997</v>
      </c>
      <c r="S7008" s="20">
        <v>8.5137199999999993</v>
      </c>
      <c r="T7008" s="20">
        <v>0.30199999999999999</v>
      </c>
      <c r="U7008" s="20">
        <v>0.30499999999999999</v>
      </c>
      <c r="V7008" s="20">
        <f t="shared" si="218"/>
        <v>21.977866092893599</v>
      </c>
      <c r="W7008" s="20">
        <f t="shared" si="219"/>
        <v>266.14115184951999</v>
      </c>
    </row>
    <row r="7009" spans="1:23" x14ac:dyDescent="0.25">
      <c r="A7009" s="18">
        <v>52490</v>
      </c>
      <c r="B7009" s="18">
        <v>52432</v>
      </c>
      <c r="C7009" s="18">
        <v>7430</v>
      </c>
      <c r="D7009" s="18">
        <v>7430</v>
      </c>
      <c r="E7009" s="18" t="s">
        <v>116</v>
      </c>
      <c r="F7009" s="18" t="s">
        <v>304</v>
      </c>
      <c r="G7009" s="19">
        <v>79.094398249099996</v>
      </c>
      <c r="H7009" s="19">
        <v>32.008400000000002</v>
      </c>
      <c r="I7009" s="18" t="s">
        <v>79</v>
      </c>
      <c r="J7009" s="18" t="s">
        <v>80</v>
      </c>
      <c r="K7009" s="18">
        <v>17</v>
      </c>
      <c r="L7009" s="18">
        <v>70</v>
      </c>
      <c r="M7009" s="18" t="s">
        <v>78</v>
      </c>
      <c r="N7009" s="18" t="s">
        <v>275</v>
      </c>
      <c r="O7009" s="18" t="s">
        <v>78</v>
      </c>
      <c r="P7009" s="19">
        <v>9269.2102357799995</v>
      </c>
      <c r="Q7009" s="19">
        <v>3445338.20633</v>
      </c>
      <c r="R7009" s="20">
        <v>0.70003899999999997</v>
      </c>
      <c r="S7009" s="20">
        <v>8.5137199999999993</v>
      </c>
      <c r="T7009" s="20">
        <v>0.30199999999999999</v>
      </c>
      <c r="U7009" s="20">
        <v>0.30499999999999999</v>
      </c>
      <c r="V7009" s="20">
        <f t="shared" si="218"/>
        <v>15.640175572664798</v>
      </c>
      <c r="W7009" s="20">
        <f t="shared" si="219"/>
        <v>189.39483589736003</v>
      </c>
    </row>
    <row r="7010" spans="1:23" x14ac:dyDescent="0.25">
      <c r="A7010" s="18">
        <v>52491</v>
      </c>
      <c r="B7010" s="18">
        <v>52433</v>
      </c>
      <c r="C7010" s="18">
        <v>7430</v>
      </c>
      <c r="D7010" s="18">
        <v>7430</v>
      </c>
      <c r="E7010" s="18" t="s">
        <v>116</v>
      </c>
      <c r="F7010" s="18" t="s">
        <v>304</v>
      </c>
      <c r="G7010" s="19">
        <v>33.537444678699998</v>
      </c>
      <c r="H7010" s="19">
        <v>13.572100000000001</v>
      </c>
      <c r="I7010" s="18" t="s">
        <v>79</v>
      </c>
      <c r="J7010" s="18" t="s">
        <v>80</v>
      </c>
      <c r="K7010" s="18">
        <v>17</v>
      </c>
      <c r="L7010" s="18">
        <v>70</v>
      </c>
      <c r="M7010" s="18" t="s">
        <v>78</v>
      </c>
      <c r="N7010" s="18" t="s">
        <v>275</v>
      </c>
      <c r="O7010" s="18" t="s">
        <v>78</v>
      </c>
      <c r="P7010" s="19">
        <v>4964.7551458400003</v>
      </c>
      <c r="Q7010" s="19">
        <v>1460885.2466500001</v>
      </c>
      <c r="R7010" s="20">
        <v>0.70003899999999997</v>
      </c>
      <c r="S7010" s="20">
        <v>8.5137199999999993</v>
      </c>
      <c r="T7010" s="20">
        <v>0.30199999999999999</v>
      </c>
      <c r="U7010" s="20">
        <v>0.30499999999999999</v>
      </c>
      <c r="V7010" s="20">
        <f t="shared" si="218"/>
        <v>6.6316975197061989</v>
      </c>
      <c r="W7010" s="20">
        <f t="shared" si="219"/>
        <v>80.306596152340006</v>
      </c>
    </row>
    <row r="7011" spans="1:23" x14ac:dyDescent="0.25">
      <c r="A7011" s="18">
        <v>52492</v>
      </c>
      <c r="B7011" s="18">
        <v>52434</v>
      </c>
      <c r="C7011" s="18">
        <v>7430</v>
      </c>
      <c r="D7011" s="18">
        <v>7430</v>
      </c>
      <c r="E7011" s="18" t="s">
        <v>116</v>
      </c>
      <c r="F7011" s="18" t="s">
        <v>304</v>
      </c>
      <c r="G7011" s="19">
        <v>198.98145567700001</v>
      </c>
      <c r="H7011" s="19">
        <v>80.524900000000002</v>
      </c>
      <c r="I7011" s="18" t="s">
        <v>79</v>
      </c>
      <c r="J7011" s="18" t="s">
        <v>80</v>
      </c>
      <c r="K7011" s="18">
        <v>17</v>
      </c>
      <c r="L7011" s="18">
        <v>70</v>
      </c>
      <c r="M7011" s="18" t="s">
        <v>78</v>
      </c>
      <c r="N7011" s="18" t="s">
        <v>275</v>
      </c>
      <c r="O7011" s="18" t="s">
        <v>78</v>
      </c>
      <c r="P7011" s="19">
        <v>36246.311435099997</v>
      </c>
      <c r="Q7011" s="19">
        <v>8667597.5387900006</v>
      </c>
      <c r="R7011" s="20">
        <v>0.70003899999999997</v>
      </c>
      <c r="S7011" s="20">
        <v>8.5137199999999993</v>
      </c>
      <c r="T7011" s="20">
        <v>0.30199999999999999</v>
      </c>
      <c r="U7011" s="20">
        <v>0.30499999999999999</v>
      </c>
      <c r="V7011" s="20">
        <f t="shared" si="218"/>
        <v>39.346658188827796</v>
      </c>
      <c r="W7011" s="20">
        <f t="shared" si="219"/>
        <v>476.46868388146004</v>
      </c>
    </row>
    <row r="7012" spans="1:23" x14ac:dyDescent="0.25">
      <c r="A7012" s="18">
        <v>52493</v>
      </c>
      <c r="B7012" s="18">
        <v>52435</v>
      </c>
      <c r="C7012" s="18">
        <v>7430</v>
      </c>
      <c r="D7012" s="18">
        <v>7430</v>
      </c>
      <c r="E7012" s="18" t="s">
        <v>116</v>
      </c>
      <c r="F7012" s="18" t="s">
        <v>304</v>
      </c>
      <c r="G7012" s="19">
        <v>79.465408304099995</v>
      </c>
      <c r="H7012" s="19">
        <v>32.158499999999997</v>
      </c>
      <c r="I7012" s="18" t="s">
        <v>79</v>
      </c>
      <c r="J7012" s="18" t="s">
        <v>80</v>
      </c>
      <c r="K7012" s="18">
        <v>17</v>
      </c>
      <c r="L7012" s="18">
        <v>70</v>
      </c>
      <c r="M7012" s="18" t="s">
        <v>78</v>
      </c>
      <c r="N7012" s="18" t="s">
        <v>275</v>
      </c>
      <c r="O7012" s="18" t="s">
        <v>78</v>
      </c>
      <c r="P7012" s="19">
        <v>15621.971436600001</v>
      </c>
      <c r="Q7012" s="19">
        <v>3461499.3396899998</v>
      </c>
      <c r="R7012" s="20">
        <v>0.70003899999999997</v>
      </c>
      <c r="S7012" s="20">
        <v>8.5137199999999993</v>
      </c>
      <c r="T7012" s="20">
        <v>0.30199999999999999</v>
      </c>
      <c r="U7012" s="20">
        <v>0.30499999999999999</v>
      </c>
      <c r="V7012" s="20">
        <f t="shared" si="218"/>
        <v>15.713518518686996</v>
      </c>
      <c r="W7012" s="20">
        <f t="shared" si="219"/>
        <v>190.28298291089999</v>
      </c>
    </row>
    <row r="7013" spans="1:23" x14ac:dyDescent="0.25">
      <c r="A7013" s="18">
        <v>52494</v>
      </c>
      <c r="B7013" s="18">
        <v>52436</v>
      </c>
      <c r="C7013" s="18">
        <v>7430</v>
      </c>
      <c r="D7013" s="18">
        <v>7430</v>
      </c>
      <c r="E7013" s="18" t="s">
        <v>116</v>
      </c>
      <c r="F7013" s="18" t="s">
        <v>304</v>
      </c>
      <c r="G7013" s="19">
        <v>5.0824040905399999</v>
      </c>
      <c r="H7013" s="19">
        <v>2.0567799999999998</v>
      </c>
      <c r="I7013" s="18" t="s">
        <v>79</v>
      </c>
      <c r="J7013" s="18" t="s">
        <v>80</v>
      </c>
      <c r="K7013" s="18">
        <v>17</v>
      </c>
      <c r="L7013" s="18">
        <v>70</v>
      </c>
      <c r="M7013" s="18" t="s">
        <v>78</v>
      </c>
      <c r="N7013" s="18" t="s">
        <v>275</v>
      </c>
      <c r="O7013" s="18" t="s">
        <v>78</v>
      </c>
      <c r="P7013" s="19">
        <v>5087.9877507000001</v>
      </c>
      <c r="Q7013" s="19">
        <v>221388.636627</v>
      </c>
      <c r="R7013" s="20">
        <v>0.70003899999999997</v>
      </c>
      <c r="S7013" s="20">
        <v>8.5137199999999993</v>
      </c>
      <c r="T7013" s="20">
        <v>0.30199999999999999</v>
      </c>
      <c r="U7013" s="20">
        <v>0.30499999999999999</v>
      </c>
      <c r="V7013" s="20">
        <f t="shared" si="218"/>
        <v>1.0049986976651597</v>
      </c>
      <c r="W7013" s="20">
        <f t="shared" si="219"/>
        <v>12.170040070012</v>
      </c>
    </row>
    <row r="7014" spans="1:23" x14ac:dyDescent="0.25">
      <c r="A7014" s="18">
        <v>52579</v>
      </c>
      <c r="B7014" s="18">
        <v>52545</v>
      </c>
      <c r="C7014" s="18">
        <v>7470</v>
      </c>
      <c r="D7014" s="18">
        <v>7470</v>
      </c>
      <c r="E7014" s="18" t="s">
        <v>116</v>
      </c>
      <c r="F7014" s="18" t="s">
        <v>304</v>
      </c>
      <c r="G7014" s="19">
        <v>2.38587065843</v>
      </c>
      <c r="H7014" s="19">
        <v>0.96552800000000005</v>
      </c>
      <c r="I7014" s="18" t="s">
        <v>79</v>
      </c>
      <c r="J7014" s="18" t="s">
        <v>80</v>
      </c>
      <c r="K7014" s="18">
        <v>17</v>
      </c>
      <c r="L7014" s="18">
        <v>70</v>
      </c>
      <c r="M7014" s="18" t="s">
        <v>78</v>
      </c>
      <c r="N7014" s="18" t="s">
        <v>87</v>
      </c>
      <c r="O7014" s="18" t="s">
        <v>78</v>
      </c>
      <c r="P7014" s="19">
        <v>2815.6366262199999</v>
      </c>
      <c r="Q7014" s="19">
        <v>104555.34901999999</v>
      </c>
      <c r="R7014" s="20">
        <v>0.70003899999999997</v>
      </c>
      <c r="S7014" s="20">
        <v>8.5137199999999993</v>
      </c>
      <c r="T7014" s="20">
        <v>0.30199999999999999</v>
      </c>
      <c r="U7014" s="20">
        <v>0.30499999999999999</v>
      </c>
      <c r="V7014" s="20">
        <f t="shared" si="218"/>
        <v>0.471783264403216</v>
      </c>
      <c r="W7014" s="20">
        <f t="shared" si="219"/>
        <v>5.7130633556912001</v>
      </c>
    </row>
    <row r="7015" spans="1:23" x14ac:dyDescent="0.25">
      <c r="A7015" s="18">
        <v>52580</v>
      </c>
      <c r="B7015" s="18">
        <v>52546</v>
      </c>
      <c r="C7015" s="18">
        <v>7470</v>
      </c>
      <c r="D7015" s="18">
        <v>7470</v>
      </c>
      <c r="E7015" s="18" t="s">
        <v>116</v>
      </c>
      <c r="F7015" s="18" t="s">
        <v>304</v>
      </c>
      <c r="G7015" s="19">
        <v>12.0614896937</v>
      </c>
      <c r="H7015" s="19">
        <v>4.8811099999999996</v>
      </c>
      <c r="I7015" s="18" t="s">
        <v>79</v>
      </c>
      <c r="J7015" s="18" t="s">
        <v>80</v>
      </c>
      <c r="K7015" s="18">
        <v>17</v>
      </c>
      <c r="L7015" s="18">
        <v>70</v>
      </c>
      <c r="M7015" s="18" t="s">
        <v>78</v>
      </c>
      <c r="N7015" s="18" t="s">
        <v>87</v>
      </c>
      <c r="O7015" s="18" t="s">
        <v>78</v>
      </c>
      <c r="P7015" s="19">
        <v>6891.3314547500004</v>
      </c>
      <c r="Q7015" s="19">
        <v>525396.38946500001</v>
      </c>
      <c r="R7015" s="20">
        <v>0.70003899999999997</v>
      </c>
      <c r="S7015" s="20">
        <v>8.5137199999999993</v>
      </c>
      <c r="T7015" s="20">
        <v>0.30199999999999999</v>
      </c>
      <c r="U7015" s="20">
        <v>0.30499999999999999</v>
      </c>
      <c r="V7015" s="20">
        <f t="shared" si="218"/>
        <v>2.3850432195764193</v>
      </c>
      <c r="W7015" s="20">
        <f t="shared" si="219"/>
        <v>28.881700661293998</v>
      </c>
    </row>
    <row r="7016" spans="1:23" x14ac:dyDescent="0.25">
      <c r="A7016" s="18">
        <v>52581</v>
      </c>
      <c r="B7016" s="18">
        <v>52547</v>
      </c>
      <c r="C7016" s="18">
        <v>7470</v>
      </c>
      <c r="D7016" s="18">
        <v>7470</v>
      </c>
      <c r="E7016" s="18" t="s">
        <v>116</v>
      </c>
      <c r="F7016" s="18" t="s">
        <v>304</v>
      </c>
      <c r="G7016" s="19">
        <v>2.3729394111800001E-2</v>
      </c>
      <c r="H7016" s="19">
        <v>9.6029500000000007E-3</v>
      </c>
      <c r="I7016" s="18" t="s">
        <v>79</v>
      </c>
      <c r="J7016" s="18" t="s">
        <v>80</v>
      </c>
      <c r="K7016" s="18">
        <v>17</v>
      </c>
      <c r="L7016" s="18">
        <v>70</v>
      </c>
      <c r="M7016" s="18" t="s">
        <v>78</v>
      </c>
      <c r="N7016" s="18" t="s">
        <v>87</v>
      </c>
      <c r="O7016" s="18" t="s">
        <v>78</v>
      </c>
      <c r="P7016" s="19">
        <v>178.46756180400001</v>
      </c>
      <c r="Q7016" s="19">
        <v>1033.6482729100001</v>
      </c>
      <c r="R7016" s="20">
        <v>0.70003899999999997</v>
      </c>
      <c r="S7016" s="20">
        <v>8.5137199999999993</v>
      </c>
      <c r="T7016" s="20">
        <v>0.30199999999999999</v>
      </c>
      <c r="U7016" s="20">
        <v>0.30499999999999999</v>
      </c>
      <c r="V7016" s="20">
        <f t="shared" si="218"/>
        <v>4.6922627815048999E-3</v>
      </c>
      <c r="W7016" s="20">
        <f t="shared" si="219"/>
        <v>5.6820995094430005E-2</v>
      </c>
    </row>
    <row r="7017" spans="1:23" x14ac:dyDescent="0.25">
      <c r="A7017" s="18">
        <v>52582</v>
      </c>
      <c r="B7017" s="18">
        <v>52548</v>
      </c>
      <c r="C7017" s="18">
        <v>7470</v>
      </c>
      <c r="D7017" s="18">
        <v>7470</v>
      </c>
      <c r="E7017" s="18" t="s">
        <v>116</v>
      </c>
      <c r="F7017" s="18" t="s">
        <v>304</v>
      </c>
      <c r="G7017" s="19">
        <v>3.4112082521999998</v>
      </c>
      <c r="H7017" s="19">
        <v>1.3804700000000001</v>
      </c>
      <c r="I7017" s="18" t="s">
        <v>79</v>
      </c>
      <c r="J7017" s="18" t="s">
        <v>80</v>
      </c>
      <c r="K7017" s="18">
        <v>17</v>
      </c>
      <c r="L7017" s="18">
        <v>70</v>
      </c>
      <c r="M7017" s="18" t="s">
        <v>78</v>
      </c>
      <c r="N7017" s="18" t="s">
        <v>87</v>
      </c>
      <c r="O7017" s="18" t="s">
        <v>78</v>
      </c>
      <c r="P7017" s="19">
        <v>3209.3759410399998</v>
      </c>
      <c r="Q7017" s="19">
        <v>148591.637132</v>
      </c>
      <c r="R7017" s="20">
        <v>0.70003899999999997</v>
      </c>
      <c r="S7017" s="20">
        <v>8.5137199999999993</v>
      </c>
      <c r="T7017" s="20">
        <v>0.30199999999999999</v>
      </c>
      <c r="U7017" s="20">
        <v>0.30499999999999999</v>
      </c>
      <c r="V7017" s="20">
        <f t="shared" si="218"/>
        <v>0.67453522115433995</v>
      </c>
      <c r="W7017" s="20">
        <f t="shared" si="219"/>
        <v>8.1682898586379995</v>
      </c>
    </row>
    <row r="7018" spans="1:23" x14ac:dyDescent="0.25">
      <c r="A7018" s="18">
        <v>52595</v>
      </c>
      <c r="B7018" s="18">
        <v>52561</v>
      </c>
      <c r="C7018" s="18">
        <v>7470</v>
      </c>
      <c r="D7018" s="18">
        <v>7470</v>
      </c>
      <c r="E7018" s="18" t="s">
        <v>171</v>
      </c>
      <c r="F7018" s="18" t="s">
        <v>172</v>
      </c>
      <c r="G7018" s="19">
        <v>6.3692254057000006E-2</v>
      </c>
      <c r="H7018" s="19">
        <v>2.5775300000000001E-2</v>
      </c>
      <c r="I7018" s="18" t="s">
        <v>24</v>
      </c>
      <c r="J7018" s="18" t="s">
        <v>173</v>
      </c>
      <c r="K7018" s="18">
        <v>17</v>
      </c>
      <c r="L7018" s="18">
        <v>70</v>
      </c>
      <c r="M7018" s="18" t="s">
        <v>78</v>
      </c>
      <c r="N7018" s="18" t="s">
        <v>87</v>
      </c>
      <c r="O7018" s="18" t="s">
        <v>78</v>
      </c>
      <c r="P7018" s="19">
        <v>6130.0629242900004</v>
      </c>
      <c r="Q7018" s="19">
        <v>270936.17057299998</v>
      </c>
      <c r="R7018" s="20">
        <v>0.78678800000000004</v>
      </c>
      <c r="S7018" s="20">
        <v>7.3482149999999997</v>
      </c>
      <c r="T7018" s="20">
        <v>0.78300000000000003</v>
      </c>
      <c r="U7018" s="20">
        <v>0.6</v>
      </c>
      <c r="V7018" s="20">
        <f t="shared" si="218"/>
        <v>4.4006941917988001E-3</v>
      </c>
      <c r="W7018" s="20">
        <f t="shared" si="219"/>
        <v>7.57609784358E-2</v>
      </c>
    </row>
    <row r="7019" spans="1:23" x14ac:dyDescent="0.25">
      <c r="A7019" s="18">
        <v>52635</v>
      </c>
      <c r="B7019" s="18">
        <v>52601</v>
      </c>
      <c r="C7019" s="18">
        <v>8100</v>
      </c>
      <c r="D7019" s="18">
        <v>8100</v>
      </c>
      <c r="E7019" s="18" t="s">
        <v>116</v>
      </c>
      <c r="F7019" s="18" t="s">
        <v>196</v>
      </c>
      <c r="G7019" s="19">
        <v>108.83569299</v>
      </c>
      <c r="H7019" s="19">
        <v>44.044199999999996</v>
      </c>
      <c r="I7019" s="18" t="s">
        <v>79</v>
      </c>
      <c r="J7019" s="18" t="s">
        <v>80</v>
      </c>
      <c r="K7019" s="18">
        <v>18</v>
      </c>
      <c r="L7019" s="18">
        <v>10</v>
      </c>
      <c r="M7019" s="18" t="s">
        <v>25</v>
      </c>
      <c r="N7019" s="18" t="s">
        <v>188</v>
      </c>
      <c r="O7019" s="18" t="s">
        <v>189</v>
      </c>
      <c r="P7019" s="19">
        <v>58025.220046299997</v>
      </c>
      <c r="Q7019" s="19">
        <v>4740863.8231300004</v>
      </c>
      <c r="R7019" s="20">
        <v>0.70299100000000003</v>
      </c>
      <c r="S7019" s="20">
        <v>3.788071</v>
      </c>
      <c r="T7019" s="20">
        <v>0.30199999999999999</v>
      </c>
      <c r="U7019" s="20">
        <v>0.30499999999999999</v>
      </c>
      <c r="V7019" s="20">
        <f t="shared" si="218"/>
        <v>21.611947989135597</v>
      </c>
      <c r="W7019" s="20">
        <f t="shared" si="219"/>
        <v>115.955576933049</v>
      </c>
    </row>
    <row r="7020" spans="1:23" x14ac:dyDescent="0.25">
      <c r="A7020" s="18">
        <v>52636</v>
      </c>
      <c r="B7020" s="18">
        <v>52602</v>
      </c>
      <c r="C7020" s="18">
        <v>8100</v>
      </c>
      <c r="D7020" s="18">
        <v>8100</v>
      </c>
      <c r="E7020" s="18" t="s">
        <v>116</v>
      </c>
      <c r="F7020" s="18" t="s">
        <v>196</v>
      </c>
      <c r="G7020" s="19">
        <v>75.121539913899994</v>
      </c>
      <c r="H7020" s="19">
        <v>30.400600000000001</v>
      </c>
      <c r="I7020" s="18" t="s">
        <v>79</v>
      </c>
      <c r="J7020" s="18" t="s">
        <v>80</v>
      </c>
      <c r="K7020" s="18">
        <v>18</v>
      </c>
      <c r="L7020" s="18">
        <v>10</v>
      </c>
      <c r="M7020" s="18" t="s">
        <v>25</v>
      </c>
      <c r="N7020" s="18" t="s">
        <v>188</v>
      </c>
      <c r="O7020" s="18" t="s">
        <v>189</v>
      </c>
      <c r="P7020" s="19">
        <v>25907.6787114</v>
      </c>
      <c r="Q7020" s="19">
        <v>3272281.1894700001</v>
      </c>
      <c r="R7020" s="20">
        <v>0.70299100000000003</v>
      </c>
      <c r="S7020" s="20">
        <v>3.788071</v>
      </c>
      <c r="T7020" s="20">
        <v>0.30199999999999999</v>
      </c>
      <c r="U7020" s="20">
        <v>0.30499999999999999</v>
      </c>
      <c r="V7020" s="20">
        <f t="shared" si="218"/>
        <v>14.9172010398308</v>
      </c>
      <c r="W7020" s="20">
        <f t="shared" si="219"/>
        <v>80.035943713607011</v>
      </c>
    </row>
    <row r="7021" spans="1:23" x14ac:dyDescent="0.25">
      <c r="A7021" s="18">
        <v>52675</v>
      </c>
      <c r="B7021" s="18">
        <v>52641</v>
      </c>
      <c r="C7021" s="18">
        <v>8113</v>
      </c>
      <c r="D7021" s="18">
        <v>8113</v>
      </c>
      <c r="E7021" s="18" t="s">
        <v>116</v>
      </c>
      <c r="F7021" s="18" t="s">
        <v>304</v>
      </c>
      <c r="G7021" s="19">
        <v>35.405417945499998</v>
      </c>
      <c r="H7021" s="19">
        <v>14.328099999999999</v>
      </c>
      <c r="I7021" s="18" t="s">
        <v>79</v>
      </c>
      <c r="J7021" s="18" t="s">
        <v>80</v>
      </c>
      <c r="K7021" s="18">
        <v>3</v>
      </c>
      <c r="L7021" s="18">
        <v>10</v>
      </c>
      <c r="M7021" s="18" t="s">
        <v>25</v>
      </c>
      <c r="N7021" s="18" t="s">
        <v>300</v>
      </c>
      <c r="O7021" s="18" t="s">
        <v>30</v>
      </c>
      <c r="P7021" s="19">
        <v>11926.2473522</v>
      </c>
      <c r="Q7021" s="19">
        <v>1542253.8366799999</v>
      </c>
      <c r="R7021" s="20">
        <v>1.791739</v>
      </c>
      <c r="S7021" s="20">
        <v>7.7327450000000004</v>
      </c>
      <c r="T7021" s="20">
        <v>0.30199999999999999</v>
      </c>
      <c r="U7021" s="20">
        <v>0.30499999999999999</v>
      </c>
      <c r="V7021" s="20">
        <f t="shared" si="218"/>
        <v>17.919206464998197</v>
      </c>
      <c r="W7021" s="20">
        <f t="shared" si="219"/>
        <v>77.002902825977515</v>
      </c>
    </row>
    <row r="7022" spans="1:23" x14ac:dyDescent="0.25">
      <c r="A7022" s="18">
        <v>52682</v>
      </c>
      <c r="B7022" s="18">
        <v>52648</v>
      </c>
      <c r="C7022" s="18">
        <v>8115</v>
      </c>
      <c r="D7022" s="18">
        <v>8115</v>
      </c>
      <c r="E7022" s="18" t="s">
        <v>116</v>
      </c>
      <c r="F7022" s="18" t="s">
        <v>117</v>
      </c>
      <c r="G7022" s="19">
        <v>7.3098043114799998</v>
      </c>
      <c r="H7022" s="19">
        <v>2.95817</v>
      </c>
      <c r="I7022" s="18" t="s">
        <v>79</v>
      </c>
      <c r="J7022" s="18" t="s">
        <v>80</v>
      </c>
      <c r="K7022" s="18">
        <v>17</v>
      </c>
      <c r="L7022" s="18">
        <v>10</v>
      </c>
      <c r="M7022" s="18" t="s">
        <v>25</v>
      </c>
      <c r="N7022" s="18" t="s">
        <v>164</v>
      </c>
      <c r="O7022" s="18" t="s">
        <v>78</v>
      </c>
      <c r="P7022" s="19">
        <v>5569.5930442299996</v>
      </c>
      <c r="Q7022" s="19">
        <v>318413.802149</v>
      </c>
      <c r="R7022" s="20">
        <v>0.70003899999999997</v>
      </c>
      <c r="S7022" s="20">
        <v>8.5137199999999993</v>
      </c>
      <c r="T7022" s="20">
        <v>0.30199999999999999</v>
      </c>
      <c r="U7022" s="20">
        <v>0.30499999999999999</v>
      </c>
      <c r="V7022" s="20">
        <f t="shared" si="218"/>
        <v>1.4454423893037398</v>
      </c>
      <c r="W7022" s="20">
        <f t="shared" si="219"/>
        <v>17.503596609218</v>
      </c>
    </row>
    <row r="7023" spans="1:23" x14ac:dyDescent="0.25">
      <c r="A7023" s="18">
        <v>52701</v>
      </c>
      <c r="B7023" s="18">
        <v>52667</v>
      </c>
      <c r="C7023" s="18">
        <v>8140</v>
      </c>
      <c r="D7023" s="18">
        <v>8140</v>
      </c>
      <c r="E7023" s="18" t="s">
        <v>116</v>
      </c>
      <c r="F7023" s="18" t="s">
        <v>304</v>
      </c>
      <c r="G7023" s="19">
        <v>5.1098471757199997</v>
      </c>
      <c r="H7023" s="19">
        <v>2.0678800000000002</v>
      </c>
      <c r="I7023" s="18" t="s">
        <v>79</v>
      </c>
      <c r="J7023" s="18" t="s">
        <v>80</v>
      </c>
      <c r="K7023" s="18">
        <v>18</v>
      </c>
      <c r="L7023" s="18">
        <v>10</v>
      </c>
      <c r="M7023" s="18" t="s">
        <v>25</v>
      </c>
      <c r="N7023" s="18" t="s">
        <v>191</v>
      </c>
      <c r="O7023" s="18" t="s">
        <v>189</v>
      </c>
      <c r="P7023" s="19">
        <v>2392.4807900199999</v>
      </c>
      <c r="Q7023" s="19">
        <v>222584.052639</v>
      </c>
      <c r="R7023" s="20">
        <v>0.70299100000000003</v>
      </c>
      <c r="S7023" s="20">
        <v>3.788071</v>
      </c>
      <c r="T7023" s="20">
        <v>0.30199999999999999</v>
      </c>
      <c r="U7023" s="20">
        <v>0.30499999999999999</v>
      </c>
      <c r="V7023" s="20">
        <f t="shared" si="218"/>
        <v>1.0146833182978401</v>
      </c>
      <c r="W7023" s="20">
        <f t="shared" si="219"/>
        <v>5.4441270003386011</v>
      </c>
    </row>
    <row r="7024" spans="1:23" x14ac:dyDescent="0.25">
      <c r="A7024" s="18">
        <v>52802</v>
      </c>
      <c r="B7024" s="18">
        <v>52768</v>
      </c>
      <c r="C7024" s="18">
        <v>8200</v>
      </c>
      <c r="D7024" s="18">
        <v>8200</v>
      </c>
      <c r="E7024" s="18" t="s">
        <v>116</v>
      </c>
      <c r="F7024" s="18" t="s">
        <v>304</v>
      </c>
      <c r="G7024" s="19">
        <v>12.067461810599999</v>
      </c>
      <c r="H7024" s="19">
        <v>4.8835300000000004</v>
      </c>
      <c r="I7024" s="18" t="s">
        <v>79</v>
      </c>
      <c r="J7024" s="18" t="s">
        <v>80</v>
      </c>
      <c r="K7024" s="18">
        <v>3</v>
      </c>
      <c r="L7024" s="18">
        <v>10</v>
      </c>
      <c r="M7024" s="18" t="s">
        <v>25</v>
      </c>
      <c r="N7024" s="18" t="s">
        <v>301</v>
      </c>
      <c r="O7024" s="18" t="s">
        <v>30</v>
      </c>
      <c r="P7024" s="19">
        <v>4358.94597858</v>
      </c>
      <c r="Q7024" s="19">
        <v>525656.53383600002</v>
      </c>
      <c r="R7024" s="20">
        <v>1.791739</v>
      </c>
      <c r="S7024" s="20">
        <v>7.7327450000000004</v>
      </c>
      <c r="T7024" s="20">
        <v>0.30199999999999999</v>
      </c>
      <c r="U7024" s="20">
        <v>0.30499999999999999</v>
      </c>
      <c r="V7024" s="20">
        <f t="shared" si="218"/>
        <v>6.1075077887516596</v>
      </c>
      <c r="W7024" s="20">
        <f t="shared" si="219"/>
        <v>26.245349071945757</v>
      </c>
    </row>
    <row r="7025" spans="1:23" x14ac:dyDescent="0.25">
      <c r="A7025" s="18">
        <v>52816</v>
      </c>
      <c r="B7025" s="18">
        <v>52782</v>
      </c>
      <c r="C7025" s="18">
        <v>8310</v>
      </c>
      <c r="D7025" s="18">
        <v>8310</v>
      </c>
      <c r="E7025" s="18" t="s">
        <v>116</v>
      </c>
      <c r="F7025" s="18" t="s">
        <v>117</v>
      </c>
      <c r="G7025" s="19">
        <v>4.6322751287299999</v>
      </c>
      <c r="H7025" s="19">
        <v>1.87462</v>
      </c>
      <c r="I7025" s="18" t="s">
        <v>79</v>
      </c>
      <c r="J7025" s="18" t="s">
        <v>80</v>
      </c>
      <c r="K7025" s="18">
        <v>22</v>
      </c>
      <c r="L7025" s="18">
        <v>10</v>
      </c>
      <c r="M7025" s="18" t="s">
        <v>25</v>
      </c>
      <c r="N7025" s="18" t="s">
        <v>302</v>
      </c>
      <c r="O7025" s="18" t="s">
        <v>290</v>
      </c>
      <c r="P7025" s="19">
        <v>1878.32794055</v>
      </c>
      <c r="Q7025" s="19">
        <v>201781.09748</v>
      </c>
      <c r="R7025" s="20">
        <v>1.8220890000000001</v>
      </c>
      <c r="S7025" s="20">
        <v>7.7640440000000002</v>
      </c>
      <c r="T7025" s="20">
        <v>0.30199999999999999</v>
      </c>
      <c r="U7025" s="20">
        <v>0.30499999999999999</v>
      </c>
      <c r="V7025" s="20">
        <f t="shared" si="218"/>
        <v>2.3841756878636398</v>
      </c>
      <c r="W7025" s="20">
        <f t="shared" si="219"/>
        <v>10.1154693534796</v>
      </c>
    </row>
    <row r="7026" spans="1:23" x14ac:dyDescent="0.25">
      <c r="A7026" s="18">
        <v>53018</v>
      </c>
      <c r="B7026" s="18">
        <v>52995</v>
      </c>
      <c r="C7026" s="18">
        <v>1730</v>
      </c>
      <c r="D7026" s="18">
        <v>1730</v>
      </c>
      <c r="E7026" s="18" t="s">
        <v>116</v>
      </c>
      <c r="F7026" s="18" t="s">
        <v>196</v>
      </c>
      <c r="G7026" s="19">
        <v>702.65923655100005</v>
      </c>
      <c r="H7026" s="19">
        <v>284.35599999999999</v>
      </c>
      <c r="I7026" s="18" t="s">
        <v>79</v>
      </c>
      <c r="J7026" s="18" t="s">
        <v>80</v>
      </c>
      <c r="K7026" s="18">
        <v>3</v>
      </c>
      <c r="L7026" s="18">
        <v>10</v>
      </c>
      <c r="M7026" s="18" t="s">
        <v>25</v>
      </c>
      <c r="N7026" s="18" t="s">
        <v>317</v>
      </c>
      <c r="O7026" s="18" t="s">
        <v>30</v>
      </c>
      <c r="P7026" s="19">
        <v>87989.600690299994</v>
      </c>
      <c r="Q7026" s="19">
        <v>30607713.912900001</v>
      </c>
      <c r="R7026" s="20">
        <v>1.791739</v>
      </c>
      <c r="S7026" s="20">
        <v>7.7327450000000004</v>
      </c>
      <c r="T7026" s="20">
        <v>0.30199999999999999</v>
      </c>
      <c r="U7026" s="20">
        <v>0.30499999999999999</v>
      </c>
      <c r="V7026" s="20">
        <f t="shared" si="218"/>
        <v>355.62523108863195</v>
      </c>
      <c r="W7026" s="20">
        <f t="shared" si="219"/>
        <v>1528.2024438679</v>
      </c>
    </row>
    <row r="7027" spans="1:23" x14ac:dyDescent="0.25">
      <c r="A7027" s="18">
        <v>53019</v>
      </c>
      <c r="B7027" s="18">
        <v>52996</v>
      </c>
      <c r="C7027" s="18">
        <v>1730</v>
      </c>
      <c r="D7027" s="18">
        <v>1730</v>
      </c>
      <c r="E7027" s="18" t="s">
        <v>116</v>
      </c>
      <c r="F7027" s="18" t="s">
        <v>196</v>
      </c>
      <c r="G7027" s="19">
        <v>9.2597806625899999</v>
      </c>
      <c r="H7027" s="19">
        <v>3.7473000000000001</v>
      </c>
      <c r="I7027" s="18" t="s">
        <v>79</v>
      </c>
      <c r="J7027" s="18" t="s">
        <v>80</v>
      </c>
      <c r="K7027" s="18">
        <v>3</v>
      </c>
      <c r="L7027" s="18">
        <v>10</v>
      </c>
      <c r="M7027" s="18" t="s">
        <v>25</v>
      </c>
      <c r="N7027" s="18" t="s">
        <v>317</v>
      </c>
      <c r="O7027" s="18" t="s">
        <v>30</v>
      </c>
      <c r="P7027" s="19">
        <v>2301.6513058700002</v>
      </c>
      <c r="Q7027" s="19">
        <v>403354.43224200001</v>
      </c>
      <c r="R7027" s="20">
        <v>1.791739</v>
      </c>
      <c r="S7027" s="20">
        <v>7.7327450000000004</v>
      </c>
      <c r="T7027" s="20">
        <v>0.30199999999999999</v>
      </c>
      <c r="U7027" s="20">
        <v>0.30499999999999999</v>
      </c>
      <c r="V7027" s="20">
        <f t="shared" si="218"/>
        <v>4.6865001211805994</v>
      </c>
      <c r="W7027" s="20">
        <f t="shared" si="219"/>
        <v>20.138956160257504</v>
      </c>
    </row>
    <row r="7028" spans="1:23" x14ac:dyDescent="0.25">
      <c r="A7028" s="18">
        <v>53020</v>
      </c>
      <c r="B7028" s="18">
        <v>52997</v>
      </c>
      <c r="C7028" s="18">
        <v>1730</v>
      </c>
      <c r="D7028" s="18">
        <v>1730</v>
      </c>
      <c r="E7028" s="18" t="s">
        <v>116</v>
      </c>
      <c r="F7028" s="18" t="s">
        <v>196</v>
      </c>
      <c r="G7028" s="19">
        <v>5.4034602359699999</v>
      </c>
      <c r="H7028" s="19">
        <v>2.1867000000000001</v>
      </c>
      <c r="I7028" s="18" t="s">
        <v>79</v>
      </c>
      <c r="J7028" s="18" t="s">
        <v>80</v>
      </c>
      <c r="K7028" s="18">
        <v>3</v>
      </c>
      <c r="L7028" s="18">
        <v>10</v>
      </c>
      <c r="M7028" s="18" t="s">
        <v>25</v>
      </c>
      <c r="N7028" s="18" t="s">
        <v>317</v>
      </c>
      <c r="O7028" s="18" t="s">
        <v>30</v>
      </c>
      <c r="P7028" s="19">
        <v>2352.4903778600001</v>
      </c>
      <c r="Q7028" s="19">
        <v>235373.78638100001</v>
      </c>
      <c r="R7028" s="20">
        <v>1.791739</v>
      </c>
      <c r="S7028" s="20">
        <v>7.7327450000000004</v>
      </c>
      <c r="T7028" s="20">
        <v>0.30199999999999999</v>
      </c>
      <c r="U7028" s="20">
        <v>0.30499999999999999</v>
      </c>
      <c r="V7028" s="20">
        <f t="shared" si="218"/>
        <v>2.7347609785673996</v>
      </c>
      <c r="W7028" s="20">
        <f t="shared" si="219"/>
        <v>11.751889476592503</v>
      </c>
    </row>
    <row r="7029" spans="1:23" x14ac:dyDescent="0.25">
      <c r="A7029" s="18">
        <v>53021</v>
      </c>
      <c r="B7029" s="18">
        <v>52998</v>
      </c>
      <c r="C7029" s="18">
        <v>1730</v>
      </c>
      <c r="D7029" s="18">
        <v>1730</v>
      </c>
      <c r="E7029" s="18" t="s">
        <v>116</v>
      </c>
      <c r="F7029" s="18" t="s">
        <v>196</v>
      </c>
      <c r="G7029" s="19">
        <v>940.68498299700002</v>
      </c>
      <c r="H7029" s="19">
        <v>380.68200000000002</v>
      </c>
      <c r="I7029" s="18" t="s">
        <v>79</v>
      </c>
      <c r="J7029" s="18" t="s">
        <v>80</v>
      </c>
      <c r="K7029" s="18">
        <v>3</v>
      </c>
      <c r="L7029" s="18">
        <v>10</v>
      </c>
      <c r="M7029" s="18" t="s">
        <v>25</v>
      </c>
      <c r="N7029" s="18" t="s">
        <v>317</v>
      </c>
      <c r="O7029" s="18" t="s">
        <v>30</v>
      </c>
      <c r="P7029" s="19">
        <v>45875.425981200002</v>
      </c>
      <c r="Q7029" s="19">
        <v>40976073.954599999</v>
      </c>
      <c r="R7029" s="20">
        <v>1.791739</v>
      </c>
      <c r="S7029" s="20">
        <v>7.7327450000000004</v>
      </c>
      <c r="T7029" s="20">
        <v>0.30199999999999999</v>
      </c>
      <c r="U7029" s="20">
        <v>0.30499999999999999</v>
      </c>
      <c r="V7029" s="20">
        <f t="shared" si="218"/>
        <v>476.09378462660396</v>
      </c>
      <c r="W7029" s="20">
        <f t="shared" si="219"/>
        <v>2045.8831983025505</v>
      </c>
    </row>
    <row r="7030" spans="1:23" x14ac:dyDescent="0.25">
      <c r="A7030" s="18">
        <v>53022</v>
      </c>
      <c r="B7030" s="18">
        <v>52999</v>
      </c>
      <c r="C7030" s="18">
        <v>1730</v>
      </c>
      <c r="D7030" s="18">
        <v>1730</v>
      </c>
      <c r="E7030" s="18" t="s">
        <v>116</v>
      </c>
      <c r="F7030" s="18" t="s">
        <v>196</v>
      </c>
      <c r="G7030" s="19">
        <v>34.557126695299999</v>
      </c>
      <c r="H7030" s="19">
        <v>13.9848</v>
      </c>
      <c r="I7030" s="18" t="s">
        <v>79</v>
      </c>
      <c r="J7030" s="18" t="s">
        <v>80</v>
      </c>
      <c r="K7030" s="18">
        <v>3</v>
      </c>
      <c r="L7030" s="18">
        <v>10</v>
      </c>
      <c r="M7030" s="18" t="s">
        <v>25</v>
      </c>
      <c r="N7030" s="18" t="s">
        <v>317</v>
      </c>
      <c r="O7030" s="18" t="s">
        <v>30</v>
      </c>
      <c r="P7030" s="19">
        <v>6200.53932893</v>
      </c>
      <c r="Q7030" s="19">
        <v>1505302.41762</v>
      </c>
      <c r="R7030" s="20">
        <v>1.791739</v>
      </c>
      <c r="S7030" s="20">
        <v>7.7327450000000004</v>
      </c>
      <c r="T7030" s="20">
        <v>0.30199999999999999</v>
      </c>
      <c r="U7030" s="20">
        <v>0.30499999999999999</v>
      </c>
      <c r="V7030" s="20">
        <f t="shared" si="218"/>
        <v>17.489863873905598</v>
      </c>
      <c r="W7030" s="20">
        <f t="shared" si="219"/>
        <v>75.157920131820006</v>
      </c>
    </row>
    <row r="7031" spans="1:23" x14ac:dyDescent="0.25">
      <c r="A7031" s="18">
        <v>53023</v>
      </c>
      <c r="B7031" s="18">
        <v>53000</v>
      </c>
      <c r="C7031" s="18">
        <v>1730</v>
      </c>
      <c r="D7031" s="18">
        <v>1730</v>
      </c>
      <c r="E7031" s="18" t="s">
        <v>116</v>
      </c>
      <c r="F7031" s="18" t="s">
        <v>196</v>
      </c>
      <c r="G7031" s="19">
        <v>10.745763740099999</v>
      </c>
      <c r="H7031" s="19">
        <v>4.3486599999999997</v>
      </c>
      <c r="I7031" s="18" t="s">
        <v>79</v>
      </c>
      <c r="J7031" s="18" t="s">
        <v>80</v>
      </c>
      <c r="K7031" s="18">
        <v>3</v>
      </c>
      <c r="L7031" s="18">
        <v>10</v>
      </c>
      <c r="M7031" s="18" t="s">
        <v>25</v>
      </c>
      <c r="N7031" s="18" t="s">
        <v>317</v>
      </c>
      <c r="O7031" s="18" t="s">
        <v>30</v>
      </c>
      <c r="P7031" s="19">
        <v>6926.0482892099999</v>
      </c>
      <c r="Q7031" s="19">
        <v>468083.59617799998</v>
      </c>
      <c r="R7031" s="20">
        <v>1.791739</v>
      </c>
      <c r="S7031" s="20">
        <v>7.7327450000000004</v>
      </c>
      <c r="T7031" s="20">
        <v>0.30199999999999999</v>
      </c>
      <c r="U7031" s="20">
        <v>0.30499999999999999</v>
      </c>
      <c r="V7031" s="20">
        <f t="shared" si="218"/>
        <v>5.4385812763785193</v>
      </c>
      <c r="W7031" s="20">
        <f t="shared" si="219"/>
        <v>23.370819815831503</v>
      </c>
    </row>
    <row r="7032" spans="1:23" x14ac:dyDescent="0.25">
      <c r="A7032" s="18">
        <v>53024</v>
      </c>
      <c r="B7032" s="18">
        <v>53001</v>
      </c>
      <c r="C7032" s="18">
        <v>1730</v>
      </c>
      <c r="D7032" s="18">
        <v>1730</v>
      </c>
      <c r="E7032" s="18" t="s">
        <v>116</v>
      </c>
      <c r="F7032" s="18" t="s">
        <v>196</v>
      </c>
      <c r="G7032" s="19">
        <v>14.7498071463</v>
      </c>
      <c r="H7032" s="19">
        <v>5.9690399999999997</v>
      </c>
      <c r="I7032" s="18" t="s">
        <v>79</v>
      </c>
      <c r="J7032" s="18" t="s">
        <v>80</v>
      </c>
      <c r="K7032" s="18">
        <v>3</v>
      </c>
      <c r="L7032" s="18">
        <v>10</v>
      </c>
      <c r="M7032" s="18" t="s">
        <v>25</v>
      </c>
      <c r="N7032" s="18" t="s">
        <v>317</v>
      </c>
      <c r="O7032" s="18" t="s">
        <v>30</v>
      </c>
      <c r="P7032" s="19">
        <v>8421.8950006300001</v>
      </c>
      <c r="Q7032" s="19">
        <v>642499.02929400001</v>
      </c>
      <c r="R7032" s="20">
        <v>1.791739</v>
      </c>
      <c r="S7032" s="20">
        <v>7.7327450000000004</v>
      </c>
      <c r="T7032" s="20">
        <v>0.30199999999999999</v>
      </c>
      <c r="U7032" s="20">
        <v>0.30499999999999999</v>
      </c>
      <c r="V7032" s="20">
        <f t="shared" si="218"/>
        <v>7.4650833088708799</v>
      </c>
      <c r="W7032" s="20">
        <f t="shared" si="219"/>
        <v>32.079159629286004</v>
      </c>
    </row>
    <row r="7033" spans="1:23" x14ac:dyDescent="0.25">
      <c r="A7033" s="18">
        <v>53031</v>
      </c>
      <c r="B7033" s="18">
        <v>53008</v>
      </c>
      <c r="C7033" s="18">
        <v>2110</v>
      </c>
      <c r="D7033" s="18">
        <v>2110</v>
      </c>
      <c r="E7033" s="18" t="s">
        <v>116</v>
      </c>
      <c r="F7033" s="18" t="s">
        <v>196</v>
      </c>
      <c r="G7033" s="19">
        <v>16.657405891100002</v>
      </c>
      <c r="H7033" s="19">
        <v>6.7410100000000002</v>
      </c>
      <c r="I7033" s="18" t="s">
        <v>79</v>
      </c>
      <c r="J7033" s="18" t="s">
        <v>80</v>
      </c>
      <c r="K7033" s="18">
        <v>26</v>
      </c>
      <c r="L7033" s="18">
        <v>21</v>
      </c>
      <c r="M7033" s="18" t="s">
        <v>57</v>
      </c>
      <c r="N7033" s="18" t="s">
        <v>58</v>
      </c>
      <c r="O7033" s="18" t="s">
        <v>57</v>
      </c>
      <c r="P7033" s="19">
        <v>4259.6626358499998</v>
      </c>
      <c r="Q7033" s="19">
        <v>725593.69823500002</v>
      </c>
      <c r="R7033" s="20">
        <v>1.2720320000000001</v>
      </c>
      <c r="S7033" s="20">
        <v>9.4525830000000006</v>
      </c>
      <c r="T7033" s="20">
        <v>0.30199999999999999</v>
      </c>
      <c r="U7033" s="20">
        <v>0.30499999999999999</v>
      </c>
      <c r="V7033" s="20">
        <f t="shared" si="218"/>
        <v>5.9851967417593599</v>
      </c>
      <c r="W7033" s="20">
        <f t="shared" si="219"/>
        <v>44.285369787536858</v>
      </c>
    </row>
    <row r="7034" spans="1:23" x14ac:dyDescent="0.25">
      <c r="A7034" s="18">
        <v>53032</v>
      </c>
      <c r="B7034" s="18">
        <v>53009</v>
      </c>
      <c r="C7034" s="18">
        <v>2110</v>
      </c>
      <c r="D7034" s="18">
        <v>2110</v>
      </c>
      <c r="E7034" s="18" t="s">
        <v>116</v>
      </c>
      <c r="F7034" s="18" t="s">
        <v>196</v>
      </c>
      <c r="G7034" s="19">
        <v>28.470849679499999</v>
      </c>
      <c r="H7034" s="19">
        <v>11.521699999999999</v>
      </c>
      <c r="I7034" s="18" t="s">
        <v>79</v>
      </c>
      <c r="J7034" s="18" t="s">
        <v>80</v>
      </c>
      <c r="K7034" s="18">
        <v>26</v>
      </c>
      <c r="L7034" s="18">
        <v>21</v>
      </c>
      <c r="M7034" s="18" t="s">
        <v>57</v>
      </c>
      <c r="N7034" s="18" t="s">
        <v>58</v>
      </c>
      <c r="O7034" s="18" t="s">
        <v>57</v>
      </c>
      <c r="P7034" s="19">
        <v>5272.0550108199996</v>
      </c>
      <c r="Q7034" s="19">
        <v>1240185.25129</v>
      </c>
      <c r="R7034" s="20">
        <v>1.2720320000000001</v>
      </c>
      <c r="S7034" s="20">
        <v>9.4525830000000006</v>
      </c>
      <c r="T7034" s="20">
        <v>0.30199999999999999</v>
      </c>
      <c r="U7034" s="20">
        <v>0.30499999999999999</v>
      </c>
      <c r="V7034" s="20">
        <f t="shared" si="218"/>
        <v>10.229867823891199</v>
      </c>
      <c r="W7034" s="20">
        <f t="shared" si="219"/>
        <v>75.692328758014511</v>
      </c>
    </row>
    <row r="7035" spans="1:23" x14ac:dyDescent="0.25">
      <c r="A7035" s="18">
        <v>53033</v>
      </c>
      <c r="B7035" s="18">
        <v>53010</v>
      </c>
      <c r="C7035" s="18">
        <v>2110</v>
      </c>
      <c r="D7035" s="18">
        <v>2110</v>
      </c>
      <c r="E7035" s="18" t="s">
        <v>116</v>
      </c>
      <c r="F7035" s="18" t="s">
        <v>196</v>
      </c>
      <c r="G7035" s="19">
        <v>22.6078939129</v>
      </c>
      <c r="H7035" s="19">
        <v>9.1490899999999993</v>
      </c>
      <c r="I7035" s="18" t="s">
        <v>79</v>
      </c>
      <c r="J7035" s="18" t="s">
        <v>80</v>
      </c>
      <c r="K7035" s="18">
        <v>26</v>
      </c>
      <c r="L7035" s="18">
        <v>21</v>
      </c>
      <c r="M7035" s="18" t="s">
        <v>57</v>
      </c>
      <c r="N7035" s="18" t="s">
        <v>58</v>
      </c>
      <c r="O7035" s="18" t="s">
        <v>57</v>
      </c>
      <c r="P7035" s="19">
        <v>4350.0557250600004</v>
      </c>
      <c r="Q7035" s="19">
        <v>984795.91964900005</v>
      </c>
      <c r="R7035" s="20">
        <v>1.2720320000000001</v>
      </c>
      <c r="S7035" s="20">
        <v>9.4525830000000006</v>
      </c>
      <c r="T7035" s="20">
        <v>0.30199999999999999</v>
      </c>
      <c r="U7035" s="20">
        <v>0.30499999999999999</v>
      </c>
      <c r="V7035" s="20">
        <f t="shared" si="218"/>
        <v>8.1232788051142393</v>
      </c>
      <c r="W7035" s="20">
        <f t="shared" si="219"/>
        <v>60.105360156631662</v>
      </c>
    </row>
    <row r="7036" spans="1:23" x14ac:dyDescent="0.25">
      <c r="A7036" s="18">
        <v>53034</v>
      </c>
      <c r="B7036" s="18">
        <v>53011</v>
      </c>
      <c r="C7036" s="18">
        <v>2110</v>
      </c>
      <c r="D7036" s="18">
        <v>2110</v>
      </c>
      <c r="E7036" s="18" t="s">
        <v>116</v>
      </c>
      <c r="F7036" s="18" t="s">
        <v>196</v>
      </c>
      <c r="G7036" s="19">
        <v>106.30184086</v>
      </c>
      <c r="H7036" s="19">
        <v>43.018799999999999</v>
      </c>
      <c r="I7036" s="18" t="s">
        <v>79</v>
      </c>
      <c r="J7036" s="18" t="s">
        <v>80</v>
      </c>
      <c r="K7036" s="18">
        <v>26</v>
      </c>
      <c r="L7036" s="18">
        <v>21</v>
      </c>
      <c r="M7036" s="18" t="s">
        <v>57</v>
      </c>
      <c r="N7036" s="18" t="s">
        <v>58</v>
      </c>
      <c r="O7036" s="18" t="s">
        <v>57</v>
      </c>
      <c r="P7036" s="19">
        <v>11555.055039700001</v>
      </c>
      <c r="Q7036" s="19">
        <v>4630489.6658600001</v>
      </c>
      <c r="R7036" s="20">
        <v>1.2720320000000001</v>
      </c>
      <c r="S7036" s="20">
        <v>9.4525830000000006</v>
      </c>
      <c r="T7036" s="20">
        <v>0.30199999999999999</v>
      </c>
      <c r="U7036" s="20">
        <v>0.30499999999999999</v>
      </c>
      <c r="V7036" s="20">
        <f t="shared" si="218"/>
        <v>38.195460560716796</v>
      </c>
      <c r="W7036" s="20">
        <f t="shared" si="219"/>
        <v>282.61395040447803</v>
      </c>
    </row>
    <row r="7037" spans="1:23" x14ac:dyDescent="0.25">
      <c r="A7037" s="18">
        <v>53042</v>
      </c>
      <c r="B7037" s="18">
        <v>53019</v>
      </c>
      <c r="C7037" s="18">
        <v>2110</v>
      </c>
      <c r="D7037" s="18">
        <v>2110</v>
      </c>
      <c r="E7037" s="18" t="s">
        <v>116</v>
      </c>
      <c r="F7037" s="18" t="s">
        <v>304</v>
      </c>
      <c r="G7037" s="19">
        <v>75.986582481300005</v>
      </c>
      <c r="H7037" s="19">
        <v>30.750699999999998</v>
      </c>
      <c r="I7037" s="18" t="s">
        <v>79</v>
      </c>
      <c r="J7037" s="18" t="s">
        <v>80</v>
      </c>
      <c r="K7037" s="18">
        <v>26</v>
      </c>
      <c r="L7037" s="18">
        <v>21</v>
      </c>
      <c r="M7037" s="18" t="s">
        <v>57</v>
      </c>
      <c r="N7037" s="18" t="s">
        <v>58</v>
      </c>
      <c r="O7037" s="18" t="s">
        <v>57</v>
      </c>
      <c r="P7037" s="19">
        <v>7074.1313446900003</v>
      </c>
      <c r="Q7037" s="19">
        <v>3309962.2930000001</v>
      </c>
      <c r="R7037" s="20">
        <v>1.2720320000000001</v>
      </c>
      <c r="S7037" s="20">
        <v>9.4525830000000006</v>
      </c>
      <c r="T7037" s="20">
        <v>0.30199999999999999</v>
      </c>
      <c r="U7037" s="20">
        <v>0.30499999999999999</v>
      </c>
      <c r="V7037" s="20">
        <f t="shared" si="218"/>
        <v>27.302880346835195</v>
      </c>
      <c r="W7037" s="20">
        <f t="shared" si="219"/>
        <v>202.01811312037952</v>
      </c>
    </row>
    <row r="7038" spans="1:23" x14ac:dyDescent="0.25">
      <c r="A7038" s="18">
        <v>53043</v>
      </c>
      <c r="B7038" s="18">
        <v>53020</v>
      </c>
      <c r="C7038" s="18">
        <v>2110</v>
      </c>
      <c r="D7038" s="18">
        <v>2110</v>
      </c>
      <c r="E7038" s="18" t="s">
        <v>116</v>
      </c>
      <c r="F7038" s="18" t="s">
        <v>304</v>
      </c>
      <c r="G7038" s="19">
        <v>90.6820553254</v>
      </c>
      <c r="H7038" s="19">
        <v>36.697699999999998</v>
      </c>
      <c r="I7038" s="18" t="s">
        <v>79</v>
      </c>
      <c r="J7038" s="18" t="s">
        <v>80</v>
      </c>
      <c r="K7038" s="18">
        <v>26</v>
      </c>
      <c r="L7038" s="18">
        <v>21</v>
      </c>
      <c r="M7038" s="18" t="s">
        <v>57</v>
      </c>
      <c r="N7038" s="18" t="s">
        <v>58</v>
      </c>
      <c r="O7038" s="18" t="s">
        <v>57</v>
      </c>
      <c r="P7038" s="19">
        <v>13513.301862300001</v>
      </c>
      <c r="Q7038" s="19">
        <v>3950094.5295500001</v>
      </c>
      <c r="R7038" s="20">
        <v>1.2720320000000001</v>
      </c>
      <c r="S7038" s="20">
        <v>9.4525830000000006</v>
      </c>
      <c r="T7038" s="20">
        <v>0.30199999999999999</v>
      </c>
      <c r="U7038" s="20">
        <v>0.30499999999999999</v>
      </c>
      <c r="V7038" s="20">
        <f t="shared" si="218"/>
        <v>32.5830928110272</v>
      </c>
      <c r="W7038" s="20">
        <f t="shared" si="219"/>
        <v>241.08719833557453</v>
      </c>
    </row>
    <row r="7039" spans="1:23" x14ac:dyDescent="0.25">
      <c r="A7039" s="18">
        <v>53044</v>
      </c>
      <c r="B7039" s="18">
        <v>53021</v>
      </c>
      <c r="C7039" s="18">
        <v>2110</v>
      </c>
      <c r="D7039" s="18">
        <v>2110</v>
      </c>
      <c r="E7039" s="18" t="s">
        <v>116</v>
      </c>
      <c r="F7039" s="18" t="s">
        <v>304</v>
      </c>
      <c r="G7039" s="19">
        <v>33.363989189000002</v>
      </c>
      <c r="H7039" s="19">
        <v>13.501899999999999</v>
      </c>
      <c r="I7039" s="18" t="s">
        <v>79</v>
      </c>
      <c r="J7039" s="18" t="s">
        <v>80</v>
      </c>
      <c r="K7039" s="18">
        <v>26</v>
      </c>
      <c r="L7039" s="18">
        <v>21</v>
      </c>
      <c r="M7039" s="18" t="s">
        <v>57</v>
      </c>
      <c r="N7039" s="18" t="s">
        <v>58</v>
      </c>
      <c r="O7039" s="18" t="s">
        <v>57</v>
      </c>
      <c r="P7039" s="19">
        <v>5785.9017408899999</v>
      </c>
      <c r="Q7039" s="19">
        <v>1453329.55574</v>
      </c>
      <c r="R7039" s="20">
        <v>1.2720320000000001</v>
      </c>
      <c r="S7039" s="20">
        <v>9.4525830000000006</v>
      </c>
      <c r="T7039" s="20">
        <v>0.30199999999999999</v>
      </c>
      <c r="U7039" s="20">
        <v>0.30499999999999999</v>
      </c>
      <c r="V7039" s="20">
        <f t="shared" si="218"/>
        <v>11.988044504838399</v>
      </c>
      <c r="W7039" s="20">
        <f t="shared" si="219"/>
        <v>88.701342133351517</v>
      </c>
    </row>
    <row r="7040" spans="1:23" x14ac:dyDescent="0.25">
      <c r="A7040" s="18">
        <v>53045</v>
      </c>
      <c r="B7040" s="18">
        <v>53022</v>
      </c>
      <c r="C7040" s="18">
        <v>2110</v>
      </c>
      <c r="D7040" s="18">
        <v>2110</v>
      </c>
      <c r="E7040" s="18" t="s">
        <v>116</v>
      </c>
      <c r="F7040" s="18" t="s">
        <v>304</v>
      </c>
      <c r="G7040" s="19">
        <v>135.91759891300001</v>
      </c>
      <c r="H7040" s="19">
        <v>55.003900000000002</v>
      </c>
      <c r="I7040" s="18" t="s">
        <v>79</v>
      </c>
      <c r="J7040" s="18" t="s">
        <v>80</v>
      </c>
      <c r="K7040" s="18">
        <v>26</v>
      </c>
      <c r="L7040" s="18">
        <v>21</v>
      </c>
      <c r="M7040" s="18" t="s">
        <v>57</v>
      </c>
      <c r="N7040" s="18" t="s">
        <v>58</v>
      </c>
      <c r="O7040" s="18" t="s">
        <v>57</v>
      </c>
      <c r="P7040" s="19">
        <v>14331.464293200001</v>
      </c>
      <c r="Q7040" s="19">
        <v>5920546.9263699995</v>
      </c>
      <c r="R7040" s="20">
        <v>1.2720320000000001</v>
      </c>
      <c r="S7040" s="20">
        <v>9.4525830000000006</v>
      </c>
      <c r="T7040" s="20">
        <v>0.30199999999999999</v>
      </c>
      <c r="U7040" s="20">
        <v>0.30499999999999999</v>
      </c>
      <c r="V7040" s="20">
        <f t="shared" si="218"/>
        <v>48.836771205510395</v>
      </c>
      <c r="W7040" s="20">
        <f t="shared" si="219"/>
        <v>361.35060640122157</v>
      </c>
    </row>
    <row r="7041" spans="1:23" x14ac:dyDescent="0.25">
      <c r="A7041" s="18">
        <v>53046</v>
      </c>
      <c r="B7041" s="18">
        <v>53023</v>
      </c>
      <c r="C7041" s="18">
        <v>2110</v>
      </c>
      <c r="D7041" s="18">
        <v>2110</v>
      </c>
      <c r="E7041" s="18" t="s">
        <v>116</v>
      </c>
      <c r="F7041" s="18" t="s">
        <v>304</v>
      </c>
      <c r="G7041" s="19">
        <v>23.2552722603</v>
      </c>
      <c r="H7041" s="19">
        <v>9.4110700000000005</v>
      </c>
      <c r="I7041" s="18" t="s">
        <v>79</v>
      </c>
      <c r="J7041" s="18" t="s">
        <v>80</v>
      </c>
      <c r="K7041" s="18">
        <v>26</v>
      </c>
      <c r="L7041" s="18">
        <v>21</v>
      </c>
      <c r="M7041" s="18" t="s">
        <v>57</v>
      </c>
      <c r="N7041" s="18" t="s">
        <v>58</v>
      </c>
      <c r="O7041" s="18" t="s">
        <v>57</v>
      </c>
      <c r="P7041" s="19">
        <v>3915.5632375599998</v>
      </c>
      <c r="Q7041" s="19">
        <v>1012995.6076700001</v>
      </c>
      <c r="R7041" s="20">
        <v>1.2720320000000001</v>
      </c>
      <c r="S7041" s="20">
        <v>9.4525830000000006</v>
      </c>
      <c r="T7041" s="20">
        <v>0.30199999999999999</v>
      </c>
      <c r="U7041" s="20">
        <v>0.30499999999999999</v>
      </c>
      <c r="V7041" s="20">
        <f t="shared" si="218"/>
        <v>8.3558851715795193</v>
      </c>
      <c r="W7041" s="20">
        <f t="shared" si="219"/>
        <v>61.826449604197961</v>
      </c>
    </row>
    <row r="7042" spans="1:23" x14ac:dyDescent="0.25">
      <c r="A7042" s="18">
        <v>53047</v>
      </c>
      <c r="B7042" s="18">
        <v>53024</v>
      </c>
      <c r="C7042" s="18">
        <v>2110</v>
      </c>
      <c r="D7042" s="18">
        <v>2110</v>
      </c>
      <c r="E7042" s="18" t="s">
        <v>116</v>
      </c>
      <c r="F7042" s="18" t="s">
        <v>304</v>
      </c>
      <c r="G7042" s="19">
        <v>116.80414643500001</v>
      </c>
      <c r="H7042" s="19">
        <v>47.268999999999998</v>
      </c>
      <c r="I7042" s="18" t="s">
        <v>79</v>
      </c>
      <c r="J7042" s="18" t="s">
        <v>80</v>
      </c>
      <c r="K7042" s="18">
        <v>26</v>
      </c>
      <c r="L7042" s="18">
        <v>21</v>
      </c>
      <c r="M7042" s="18" t="s">
        <v>57</v>
      </c>
      <c r="N7042" s="18" t="s">
        <v>58</v>
      </c>
      <c r="O7042" s="18" t="s">
        <v>57</v>
      </c>
      <c r="P7042" s="19">
        <v>11514.4579381</v>
      </c>
      <c r="Q7042" s="19">
        <v>5087968.26676</v>
      </c>
      <c r="R7042" s="20">
        <v>1.2720320000000001</v>
      </c>
      <c r="S7042" s="20">
        <v>9.4525830000000006</v>
      </c>
      <c r="T7042" s="20">
        <v>0.30199999999999999</v>
      </c>
      <c r="U7042" s="20">
        <v>0.30499999999999999</v>
      </c>
      <c r="V7042" s="20">
        <f t="shared" si="218"/>
        <v>41.969121064383998</v>
      </c>
      <c r="W7042" s="20">
        <f t="shared" si="219"/>
        <v>310.53583134976503</v>
      </c>
    </row>
    <row r="7043" spans="1:23" x14ac:dyDescent="0.25">
      <c r="A7043" s="18">
        <v>53049</v>
      </c>
      <c r="B7043" s="18">
        <v>53026</v>
      </c>
      <c r="C7043" s="18">
        <v>2120</v>
      </c>
      <c r="D7043" s="18">
        <v>2120</v>
      </c>
      <c r="E7043" s="18" t="s">
        <v>116</v>
      </c>
      <c r="F7043" s="18" t="s">
        <v>196</v>
      </c>
      <c r="G7043" s="19">
        <v>6.7672311181399998</v>
      </c>
      <c r="H7043" s="19">
        <v>2.7385999999999999</v>
      </c>
      <c r="I7043" s="18" t="s">
        <v>79</v>
      </c>
      <c r="J7043" s="18" t="s">
        <v>80</v>
      </c>
      <c r="K7043" s="18">
        <v>27</v>
      </c>
      <c r="L7043" s="18">
        <v>22</v>
      </c>
      <c r="M7043" s="18" t="s">
        <v>59</v>
      </c>
      <c r="N7043" s="18" t="s">
        <v>60</v>
      </c>
      <c r="O7043" s="18" t="s">
        <v>61</v>
      </c>
      <c r="P7043" s="19">
        <v>4076.9792867299998</v>
      </c>
      <c r="Q7043" s="19">
        <v>294779.40838500002</v>
      </c>
      <c r="R7043" s="20">
        <v>0.51060899999999998</v>
      </c>
      <c r="S7043" s="20">
        <v>9.7789370000000009</v>
      </c>
      <c r="T7043" s="20">
        <v>0.30199999999999999</v>
      </c>
      <c r="U7043" s="20">
        <v>0.30499999999999999</v>
      </c>
      <c r="V7043" s="20">
        <f t="shared" ref="V7043:V7106" si="220">H7043*R7043*(1-T7043)</f>
        <v>0.97605095756519988</v>
      </c>
      <c r="W7043" s="20">
        <f t="shared" ref="W7043:W7106" si="221">H7043*S7043*(1-U7043)</f>
        <v>18.612514823399003</v>
      </c>
    </row>
    <row r="7044" spans="1:23" x14ac:dyDescent="0.25">
      <c r="A7044" s="18">
        <v>53050</v>
      </c>
      <c r="B7044" s="18">
        <v>53027</v>
      </c>
      <c r="C7044" s="18">
        <v>2120</v>
      </c>
      <c r="D7044" s="18">
        <v>2120</v>
      </c>
      <c r="E7044" s="18" t="s">
        <v>116</v>
      </c>
      <c r="F7044" s="18" t="s">
        <v>196</v>
      </c>
      <c r="G7044" s="19">
        <v>55.396162088799997</v>
      </c>
      <c r="H7044" s="19">
        <v>22.417999999999999</v>
      </c>
      <c r="I7044" s="18" t="s">
        <v>79</v>
      </c>
      <c r="J7044" s="18" t="s">
        <v>80</v>
      </c>
      <c r="K7044" s="18">
        <v>27</v>
      </c>
      <c r="L7044" s="18">
        <v>22</v>
      </c>
      <c r="M7044" s="18" t="s">
        <v>59</v>
      </c>
      <c r="N7044" s="18" t="s">
        <v>60</v>
      </c>
      <c r="O7044" s="18" t="s">
        <v>61</v>
      </c>
      <c r="P7044" s="19">
        <v>18028.5292094</v>
      </c>
      <c r="Q7044" s="19">
        <v>2413047.1683800002</v>
      </c>
      <c r="R7044" s="20">
        <v>0.51060899999999998</v>
      </c>
      <c r="S7044" s="20">
        <v>9.7789370000000009</v>
      </c>
      <c r="T7044" s="20">
        <v>0.30199999999999999</v>
      </c>
      <c r="U7044" s="20">
        <v>0.30499999999999999</v>
      </c>
      <c r="V7044" s="20">
        <f t="shared" si="220"/>
        <v>7.9898891282759985</v>
      </c>
      <c r="W7044" s="20">
        <f t="shared" si="221"/>
        <v>152.36082571787003</v>
      </c>
    </row>
    <row r="7045" spans="1:23" x14ac:dyDescent="0.25">
      <c r="A7045" s="18">
        <v>53051</v>
      </c>
      <c r="B7045" s="18">
        <v>53028</v>
      </c>
      <c r="C7045" s="18">
        <v>2120</v>
      </c>
      <c r="D7045" s="18">
        <v>2120</v>
      </c>
      <c r="E7045" s="18" t="s">
        <v>116</v>
      </c>
      <c r="F7045" s="18" t="s">
        <v>196</v>
      </c>
      <c r="G7045" s="19">
        <v>44.191326606300002</v>
      </c>
      <c r="H7045" s="19">
        <v>17.883600000000001</v>
      </c>
      <c r="I7045" s="18" t="s">
        <v>79</v>
      </c>
      <c r="J7045" s="18" t="s">
        <v>80</v>
      </c>
      <c r="K7045" s="18">
        <v>27</v>
      </c>
      <c r="L7045" s="18">
        <v>22</v>
      </c>
      <c r="M7045" s="18" t="s">
        <v>59</v>
      </c>
      <c r="N7045" s="18" t="s">
        <v>60</v>
      </c>
      <c r="O7045" s="18" t="s">
        <v>61</v>
      </c>
      <c r="P7045" s="19">
        <v>6096.0176142800001</v>
      </c>
      <c r="Q7045" s="19">
        <v>1924966.4870800001</v>
      </c>
      <c r="R7045" s="20">
        <v>0.51060899999999998</v>
      </c>
      <c r="S7045" s="20">
        <v>9.7789370000000009</v>
      </c>
      <c r="T7045" s="20">
        <v>0.30199999999999999</v>
      </c>
      <c r="U7045" s="20">
        <v>0.30499999999999999</v>
      </c>
      <c r="V7045" s="20">
        <f t="shared" si="220"/>
        <v>6.3738059244552003</v>
      </c>
      <c r="W7045" s="20">
        <f t="shared" si="221"/>
        <v>121.54340542457402</v>
      </c>
    </row>
    <row r="7046" spans="1:23" x14ac:dyDescent="0.25">
      <c r="A7046" s="18">
        <v>53052</v>
      </c>
      <c r="B7046" s="18">
        <v>53029</v>
      </c>
      <c r="C7046" s="18">
        <v>2120</v>
      </c>
      <c r="D7046" s="18">
        <v>2120</v>
      </c>
      <c r="E7046" s="18" t="s">
        <v>116</v>
      </c>
      <c r="F7046" s="18" t="s">
        <v>196</v>
      </c>
      <c r="G7046" s="19">
        <v>47.200015360400002</v>
      </c>
      <c r="H7046" s="19">
        <v>19.101199999999999</v>
      </c>
      <c r="I7046" s="18" t="s">
        <v>79</v>
      </c>
      <c r="J7046" s="18" t="s">
        <v>80</v>
      </c>
      <c r="K7046" s="18">
        <v>27</v>
      </c>
      <c r="L7046" s="18">
        <v>22</v>
      </c>
      <c r="M7046" s="18" t="s">
        <v>59</v>
      </c>
      <c r="N7046" s="18" t="s">
        <v>60</v>
      </c>
      <c r="O7046" s="18" t="s">
        <v>61</v>
      </c>
      <c r="P7046" s="19">
        <v>6876.0572828699997</v>
      </c>
      <c r="Q7046" s="19">
        <v>2056024.4449700001</v>
      </c>
      <c r="R7046" s="20">
        <v>0.51060899999999998</v>
      </c>
      <c r="S7046" s="20">
        <v>9.7789370000000009</v>
      </c>
      <c r="T7046" s="20">
        <v>0.30199999999999999</v>
      </c>
      <c r="U7046" s="20">
        <v>0.30499999999999999</v>
      </c>
      <c r="V7046" s="20">
        <f t="shared" si="220"/>
        <v>6.8077647522983993</v>
      </c>
      <c r="W7046" s="20">
        <f t="shared" si="221"/>
        <v>129.81865483995801</v>
      </c>
    </row>
    <row r="7047" spans="1:23" x14ac:dyDescent="0.25">
      <c r="A7047" s="18">
        <v>53053</v>
      </c>
      <c r="B7047" s="18">
        <v>53030</v>
      </c>
      <c r="C7047" s="18">
        <v>2120</v>
      </c>
      <c r="D7047" s="18">
        <v>2120</v>
      </c>
      <c r="E7047" s="18" t="s">
        <v>116</v>
      </c>
      <c r="F7047" s="18" t="s">
        <v>196</v>
      </c>
      <c r="G7047" s="19">
        <v>169.99386535299999</v>
      </c>
      <c r="H7047" s="19">
        <v>68.7941</v>
      </c>
      <c r="I7047" s="18" t="s">
        <v>79</v>
      </c>
      <c r="J7047" s="18" t="s">
        <v>80</v>
      </c>
      <c r="K7047" s="18">
        <v>27</v>
      </c>
      <c r="L7047" s="18">
        <v>22</v>
      </c>
      <c r="M7047" s="18" t="s">
        <v>59</v>
      </c>
      <c r="N7047" s="18" t="s">
        <v>60</v>
      </c>
      <c r="O7047" s="18" t="s">
        <v>61</v>
      </c>
      <c r="P7047" s="19">
        <v>21540.576603199999</v>
      </c>
      <c r="Q7047" s="19">
        <v>7404903.1551000001</v>
      </c>
      <c r="R7047" s="20">
        <v>0.51060899999999998</v>
      </c>
      <c r="S7047" s="20">
        <v>9.7789370000000009</v>
      </c>
      <c r="T7047" s="20">
        <v>0.30199999999999999</v>
      </c>
      <c r="U7047" s="20">
        <v>0.30499999999999999</v>
      </c>
      <c r="V7047" s="20">
        <f t="shared" si="220"/>
        <v>24.5185668516162</v>
      </c>
      <c r="W7047" s="20">
        <f t="shared" si="221"/>
        <v>467.54955306083156</v>
      </c>
    </row>
    <row r="7048" spans="1:23" x14ac:dyDescent="0.25">
      <c r="A7048" s="18">
        <v>53054</v>
      </c>
      <c r="B7048" s="18">
        <v>53031</v>
      </c>
      <c r="C7048" s="18">
        <v>2120</v>
      </c>
      <c r="D7048" s="18">
        <v>2120</v>
      </c>
      <c r="E7048" s="18" t="s">
        <v>116</v>
      </c>
      <c r="F7048" s="18" t="s">
        <v>196</v>
      </c>
      <c r="G7048" s="19">
        <v>8.2775710667600002</v>
      </c>
      <c r="H7048" s="19">
        <v>3.3498100000000002</v>
      </c>
      <c r="I7048" s="18" t="s">
        <v>79</v>
      </c>
      <c r="J7048" s="18" t="s">
        <v>80</v>
      </c>
      <c r="K7048" s="18">
        <v>27</v>
      </c>
      <c r="L7048" s="18">
        <v>22</v>
      </c>
      <c r="M7048" s="18" t="s">
        <v>59</v>
      </c>
      <c r="N7048" s="18" t="s">
        <v>60</v>
      </c>
      <c r="O7048" s="18" t="s">
        <v>61</v>
      </c>
      <c r="P7048" s="19">
        <v>2912.02592112</v>
      </c>
      <c r="Q7048" s="19">
        <v>360569.55338499998</v>
      </c>
      <c r="R7048" s="20">
        <v>0.51060899999999998</v>
      </c>
      <c r="S7048" s="20">
        <v>9.7789370000000009</v>
      </c>
      <c r="T7048" s="20">
        <v>0.30199999999999999</v>
      </c>
      <c r="U7048" s="20">
        <v>0.30499999999999999</v>
      </c>
      <c r="V7048" s="20">
        <f t="shared" si="220"/>
        <v>1.1938893077344199</v>
      </c>
      <c r="W7048" s="20">
        <f t="shared" si="221"/>
        <v>22.766518761619157</v>
      </c>
    </row>
    <row r="7049" spans="1:23" x14ac:dyDescent="0.25">
      <c r="A7049" s="18">
        <v>53088</v>
      </c>
      <c r="B7049" s="18">
        <v>53065</v>
      </c>
      <c r="C7049" s="18">
        <v>2120</v>
      </c>
      <c r="D7049" s="18">
        <v>2120</v>
      </c>
      <c r="E7049" s="18" t="s">
        <v>116</v>
      </c>
      <c r="F7049" s="18" t="s">
        <v>304</v>
      </c>
      <c r="G7049" s="19">
        <v>69.200959187699993</v>
      </c>
      <c r="H7049" s="19">
        <v>28.0046</v>
      </c>
      <c r="I7049" s="18" t="s">
        <v>79</v>
      </c>
      <c r="J7049" s="18" t="s">
        <v>80</v>
      </c>
      <c r="K7049" s="18">
        <v>27</v>
      </c>
      <c r="L7049" s="18">
        <v>22</v>
      </c>
      <c r="M7049" s="18" t="s">
        <v>59</v>
      </c>
      <c r="N7049" s="18" t="s">
        <v>60</v>
      </c>
      <c r="O7049" s="18" t="s">
        <v>61</v>
      </c>
      <c r="P7049" s="19">
        <v>9723.1268323500008</v>
      </c>
      <c r="Q7049" s="19">
        <v>3014381.7246500002</v>
      </c>
      <c r="R7049" s="20">
        <v>0.51060899999999998</v>
      </c>
      <c r="S7049" s="20">
        <v>9.7789370000000009</v>
      </c>
      <c r="T7049" s="20">
        <v>0.30199999999999999</v>
      </c>
      <c r="U7049" s="20">
        <v>0.30499999999999999</v>
      </c>
      <c r="V7049" s="20">
        <f t="shared" si="220"/>
        <v>9.9809817593771992</v>
      </c>
      <c r="W7049" s="20">
        <f t="shared" si="221"/>
        <v>190.32937728158905</v>
      </c>
    </row>
    <row r="7050" spans="1:23" x14ac:dyDescent="0.25">
      <c r="A7050" s="18">
        <v>53089</v>
      </c>
      <c r="B7050" s="18">
        <v>53066</v>
      </c>
      <c r="C7050" s="18">
        <v>2120</v>
      </c>
      <c r="D7050" s="18">
        <v>2120</v>
      </c>
      <c r="E7050" s="18" t="s">
        <v>116</v>
      </c>
      <c r="F7050" s="18" t="s">
        <v>304</v>
      </c>
      <c r="G7050" s="19">
        <v>37.803888328699998</v>
      </c>
      <c r="H7050" s="19">
        <v>15.2987</v>
      </c>
      <c r="I7050" s="18" t="s">
        <v>79</v>
      </c>
      <c r="J7050" s="18" t="s">
        <v>80</v>
      </c>
      <c r="K7050" s="18">
        <v>27</v>
      </c>
      <c r="L7050" s="18">
        <v>22</v>
      </c>
      <c r="M7050" s="18" t="s">
        <v>59</v>
      </c>
      <c r="N7050" s="18" t="s">
        <v>60</v>
      </c>
      <c r="O7050" s="18" t="s">
        <v>61</v>
      </c>
      <c r="P7050" s="19">
        <v>7031.6100671200002</v>
      </c>
      <c r="Q7050" s="19">
        <v>1646730.7886600001</v>
      </c>
      <c r="R7050" s="20">
        <v>0.51060899999999998</v>
      </c>
      <c r="S7050" s="20">
        <v>9.7789370000000009</v>
      </c>
      <c r="T7050" s="20">
        <v>0.30199999999999999</v>
      </c>
      <c r="U7050" s="20">
        <v>0.30499999999999999</v>
      </c>
      <c r="V7050" s="20">
        <f t="shared" si="220"/>
        <v>5.4525344279933989</v>
      </c>
      <c r="W7050" s="20">
        <f t="shared" si="221"/>
        <v>103.97549131992052</v>
      </c>
    </row>
    <row r="7051" spans="1:23" x14ac:dyDescent="0.25">
      <c r="A7051" s="18">
        <v>53090</v>
      </c>
      <c r="B7051" s="18">
        <v>53067</v>
      </c>
      <c r="C7051" s="18">
        <v>2120</v>
      </c>
      <c r="D7051" s="18">
        <v>2120</v>
      </c>
      <c r="E7051" s="18" t="s">
        <v>116</v>
      </c>
      <c r="F7051" s="18" t="s">
        <v>304</v>
      </c>
      <c r="G7051" s="19">
        <v>218.437627811</v>
      </c>
      <c r="H7051" s="19">
        <v>88.398600000000002</v>
      </c>
      <c r="I7051" s="18" t="s">
        <v>79</v>
      </c>
      <c r="J7051" s="18" t="s">
        <v>80</v>
      </c>
      <c r="K7051" s="18">
        <v>27</v>
      </c>
      <c r="L7051" s="18">
        <v>22</v>
      </c>
      <c r="M7051" s="18" t="s">
        <v>59</v>
      </c>
      <c r="N7051" s="18" t="s">
        <v>60</v>
      </c>
      <c r="O7051" s="18" t="s">
        <v>61</v>
      </c>
      <c r="P7051" s="19">
        <v>28251.070110199998</v>
      </c>
      <c r="Q7051" s="19">
        <v>9515105.0068999995</v>
      </c>
      <c r="R7051" s="20">
        <v>0.51060899999999998</v>
      </c>
      <c r="S7051" s="20">
        <v>9.7789370000000009</v>
      </c>
      <c r="T7051" s="20">
        <v>0.30199999999999999</v>
      </c>
      <c r="U7051" s="20">
        <v>0.30499999999999999</v>
      </c>
      <c r="V7051" s="20">
        <f t="shared" si="220"/>
        <v>31.505710281685197</v>
      </c>
      <c r="W7051" s="20">
        <f t="shared" si="221"/>
        <v>600.78881650029916</v>
      </c>
    </row>
    <row r="7052" spans="1:23" x14ac:dyDescent="0.25">
      <c r="A7052" s="18">
        <v>53091</v>
      </c>
      <c r="B7052" s="18">
        <v>53068</v>
      </c>
      <c r="C7052" s="18">
        <v>2120</v>
      </c>
      <c r="D7052" s="18">
        <v>2120</v>
      </c>
      <c r="E7052" s="18" t="s">
        <v>116</v>
      </c>
      <c r="F7052" s="18" t="s">
        <v>304</v>
      </c>
      <c r="G7052" s="19">
        <v>1898.52188161</v>
      </c>
      <c r="H7052" s="19">
        <v>768.30499999999995</v>
      </c>
      <c r="I7052" s="18" t="s">
        <v>79</v>
      </c>
      <c r="J7052" s="18" t="s">
        <v>80</v>
      </c>
      <c r="K7052" s="18">
        <v>27</v>
      </c>
      <c r="L7052" s="18">
        <v>22</v>
      </c>
      <c r="M7052" s="18" t="s">
        <v>59</v>
      </c>
      <c r="N7052" s="18" t="s">
        <v>60</v>
      </c>
      <c r="O7052" s="18" t="s">
        <v>61</v>
      </c>
      <c r="P7052" s="19">
        <v>90712.417388400005</v>
      </c>
      <c r="Q7052" s="19">
        <v>82699282.364899993</v>
      </c>
      <c r="R7052" s="20">
        <v>0.51060899999999998</v>
      </c>
      <c r="S7052" s="20">
        <v>9.7789370000000009</v>
      </c>
      <c r="T7052" s="20">
        <v>0.30199999999999999</v>
      </c>
      <c r="U7052" s="20">
        <v>0.30499999999999999</v>
      </c>
      <c r="V7052" s="20">
        <f t="shared" si="220"/>
        <v>273.82780652600997</v>
      </c>
      <c r="W7052" s="20">
        <f t="shared" si="221"/>
        <v>5221.678303290576</v>
      </c>
    </row>
    <row r="7053" spans="1:23" x14ac:dyDescent="0.25">
      <c r="A7053" s="18">
        <v>53092</v>
      </c>
      <c r="B7053" s="18">
        <v>53069</v>
      </c>
      <c r="C7053" s="18">
        <v>2120</v>
      </c>
      <c r="D7053" s="18">
        <v>2120</v>
      </c>
      <c r="E7053" s="18" t="s">
        <v>116</v>
      </c>
      <c r="F7053" s="18" t="s">
        <v>304</v>
      </c>
      <c r="G7053" s="19">
        <v>19.5341965882</v>
      </c>
      <c r="H7053" s="19">
        <v>7.9052100000000003</v>
      </c>
      <c r="I7053" s="18" t="s">
        <v>79</v>
      </c>
      <c r="J7053" s="18" t="s">
        <v>80</v>
      </c>
      <c r="K7053" s="18">
        <v>27</v>
      </c>
      <c r="L7053" s="18">
        <v>22</v>
      </c>
      <c r="M7053" s="18" t="s">
        <v>59</v>
      </c>
      <c r="N7053" s="18" t="s">
        <v>60</v>
      </c>
      <c r="O7053" s="18" t="s">
        <v>61</v>
      </c>
      <c r="P7053" s="19">
        <v>7169.0574420599996</v>
      </c>
      <c r="Q7053" s="19">
        <v>850906.19974900002</v>
      </c>
      <c r="R7053" s="20">
        <v>0.51060899999999998</v>
      </c>
      <c r="S7053" s="20">
        <v>9.7789370000000009</v>
      </c>
      <c r="T7053" s="20">
        <v>0.30199999999999999</v>
      </c>
      <c r="U7053" s="20">
        <v>0.30499999999999999</v>
      </c>
      <c r="V7053" s="20">
        <f t="shared" si="220"/>
        <v>2.8174570182772198</v>
      </c>
      <c r="W7053" s="20">
        <f t="shared" si="221"/>
        <v>53.726662640430163</v>
      </c>
    </row>
    <row r="7054" spans="1:23" x14ac:dyDescent="0.25">
      <c r="A7054" s="18">
        <v>53093</v>
      </c>
      <c r="B7054" s="18">
        <v>53070</v>
      </c>
      <c r="C7054" s="18">
        <v>2120</v>
      </c>
      <c r="D7054" s="18">
        <v>2120</v>
      </c>
      <c r="E7054" s="18" t="s">
        <v>116</v>
      </c>
      <c r="F7054" s="18" t="s">
        <v>304</v>
      </c>
      <c r="G7054" s="19">
        <v>5.8653148907499997</v>
      </c>
      <c r="H7054" s="19">
        <v>2.3736100000000002</v>
      </c>
      <c r="I7054" s="18" t="s">
        <v>79</v>
      </c>
      <c r="J7054" s="18" t="s">
        <v>80</v>
      </c>
      <c r="K7054" s="18">
        <v>27</v>
      </c>
      <c r="L7054" s="18">
        <v>22</v>
      </c>
      <c r="M7054" s="18" t="s">
        <v>59</v>
      </c>
      <c r="N7054" s="18" t="s">
        <v>60</v>
      </c>
      <c r="O7054" s="18" t="s">
        <v>61</v>
      </c>
      <c r="P7054" s="19">
        <v>2174.90161885</v>
      </c>
      <c r="Q7054" s="19">
        <v>255492.094671</v>
      </c>
      <c r="R7054" s="20">
        <v>0.51060899999999998</v>
      </c>
      <c r="S7054" s="20">
        <v>9.7789370000000009</v>
      </c>
      <c r="T7054" s="20">
        <v>0.30199999999999999</v>
      </c>
      <c r="U7054" s="20">
        <v>0.30499999999999999</v>
      </c>
      <c r="V7054" s="20">
        <f t="shared" si="220"/>
        <v>0.84596666668601994</v>
      </c>
      <c r="W7054" s="20">
        <f t="shared" si="221"/>
        <v>16.131910943536155</v>
      </c>
    </row>
    <row r="7055" spans="1:23" x14ac:dyDescent="0.25">
      <c r="A7055" s="18">
        <v>53094</v>
      </c>
      <c r="B7055" s="18">
        <v>53071</v>
      </c>
      <c r="C7055" s="18">
        <v>2120</v>
      </c>
      <c r="D7055" s="18">
        <v>2120</v>
      </c>
      <c r="E7055" s="18" t="s">
        <v>116</v>
      </c>
      <c r="F7055" s="18" t="s">
        <v>304</v>
      </c>
      <c r="G7055" s="19">
        <v>4.4523967070400001</v>
      </c>
      <c r="H7055" s="19">
        <v>1.80182</v>
      </c>
      <c r="I7055" s="18" t="s">
        <v>79</v>
      </c>
      <c r="J7055" s="18" t="s">
        <v>80</v>
      </c>
      <c r="K7055" s="18">
        <v>27</v>
      </c>
      <c r="L7055" s="18">
        <v>22</v>
      </c>
      <c r="M7055" s="18" t="s">
        <v>59</v>
      </c>
      <c r="N7055" s="18" t="s">
        <v>60</v>
      </c>
      <c r="O7055" s="18" t="s">
        <v>61</v>
      </c>
      <c r="P7055" s="19">
        <v>2498.0383626399998</v>
      </c>
      <c r="Q7055" s="19">
        <v>193945.62477299999</v>
      </c>
      <c r="R7055" s="20">
        <v>0.51060899999999998</v>
      </c>
      <c r="S7055" s="20">
        <v>9.7789370000000009</v>
      </c>
      <c r="T7055" s="20">
        <v>0.30199999999999999</v>
      </c>
      <c r="U7055" s="20">
        <v>0.30499999999999999</v>
      </c>
      <c r="V7055" s="20">
        <f t="shared" si="220"/>
        <v>0.64217780484923992</v>
      </c>
      <c r="W7055" s="20">
        <f t="shared" si="221"/>
        <v>12.245819564411303</v>
      </c>
    </row>
    <row r="7056" spans="1:23" x14ac:dyDescent="0.25">
      <c r="A7056" s="18">
        <v>53095</v>
      </c>
      <c r="B7056" s="18">
        <v>53072</v>
      </c>
      <c r="C7056" s="18">
        <v>2120</v>
      </c>
      <c r="D7056" s="18">
        <v>2120</v>
      </c>
      <c r="E7056" s="18" t="s">
        <v>116</v>
      </c>
      <c r="F7056" s="18" t="s">
        <v>304</v>
      </c>
      <c r="G7056" s="19">
        <v>8.1854562807200004</v>
      </c>
      <c r="H7056" s="19">
        <v>3.3125399999999998</v>
      </c>
      <c r="I7056" s="18" t="s">
        <v>79</v>
      </c>
      <c r="J7056" s="18" t="s">
        <v>80</v>
      </c>
      <c r="K7056" s="18">
        <v>27</v>
      </c>
      <c r="L7056" s="18">
        <v>22</v>
      </c>
      <c r="M7056" s="18" t="s">
        <v>59</v>
      </c>
      <c r="N7056" s="18" t="s">
        <v>60</v>
      </c>
      <c r="O7056" s="18" t="s">
        <v>61</v>
      </c>
      <c r="P7056" s="19">
        <v>4651.6781753100004</v>
      </c>
      <c r="Q7056" s="19">
        <v>356557.04935599997</v>
      </c>
      <c r="R7056" s="20">
        <v>0.51060899999999998</v>
      </c>
      <c r="S7056" s="20">
        <v>9.7789370000000009</v>
      </c>
      <c r="T7056" s="20">
        <v>0.30199999999999999</v>
      </c>
      <c r="U7056" s="20">
        <v>0.30499999999999999</v>
      </c>
      <c r="V7056" s="20">
        <f t="shared" si="220"/>
        <v>1.1806060903282798</v>
      </c>
      <c r="W7056" s="20">
        <f t="shared" si="221"/>
        <v>22.513218379136102</v>
      </c>
    </row>
    <row r="7057" spans="1:23" x14ac:dyDescent="0.25">
      <c r="A7057" s="18">
        <v>53096</v>
      </c>
      <c r="B7057" s="18">
        <v>53073</v>
      </c>
      <c r="C7057" s="18">
        <v>2120</v>
      </c>
      <c r="D7057" s="18">
        <v>2120</v>
      </c>
      <c r="E7057" s="18" t="s">
        <v>116</v>
      </c>
      <c r="F7057" s="18" t="s">
        <v>304</v>
      </c>
      <c r="G7057" s="19">
        <v>41.508396345999998</v>
      </c>
      <c r="H7057" s="19">
        <v>16.797899999999998</v>
      </c>
      <c r="I7057" s="18" t="s">
        <v>79</v>
      </c>
      <c r="J7057" s="18" t="s">
        <v>80</v>
      </c>
      <c r="K7057" s="18">
        <v>27</v>
      </c>
      <c r="L7057" s="18">
        <v>22</v>
      </c>
      <c r="M7057" s="18" t="s">
        <v>59</v>
      </c>
      <c r="N7057" s="18" t="s">
        <v>60</v>
      </c>
      <c r="O7057" s="18" t="s">
        <v>61</v>
      </c>
      <c r="P7057" s="19">
        <v>8205.1117382899993</v>
      </c>
      <c r="Q7057" s="19">
        <v>1808098.51242</v>
      </c>
      <c r="R7057" s="20">
        <v>0.51060899999999998</v>
      </c>
      <c r="S7057" s="20">
        <v>9.7789370000000009</v>
      </c>
      <c r="T7057" s="20">
        <v>0.30199999999999999</v>
      </c>
      <c r="U7057" s="20">
        <v>0.30499999999999999</v>
      </c>
      <c r="V7057" s="20">
        <f t="shared" si="220"/>
        <v>5.9868569269277989</v>
      </c>
      <c r="W7057" s="20">
        <f t="shared" si="221"/>
        <v>114.16459605344851</v>
      </c>
    </row>
    <row r="7058" spans="1:23" x14ac:dyDescent="0.25">
      <c r="A7058" s="18">
        <v>53097</v>
      </c>
      <c r="B7058" s="18">
        <v>53074</v>
      </c>
      <c r="C7058" s="18">
        <v>2120</v>
      </c>
      <c r="D7058" s="18">
        <v>2120</v>
      </c>
      <c r="E7058" s="18" t="s">
        <v>116</v>
      </c>
      <c r="F7058" s="18" t="s">
        <v>304</v>
      </c>
      <c r="G7058" s="19">
        <v>28.633064353599998</v>
      </c>
      <c r="H7058" s="19">
        <v>11.587400000000001</v>
      </c>
      <c r="I7058" s="18" t="s">
        <v>79</v>
      </c>
      <c r="J7058" s="18" t="s">
        <v>80</v>
      </c>
      <c r="K7058" s="18">
        <v>27</v>
      </c>
      <c r="L7058" s="18">
        <v>22</v>
      </c>
      <c r="M7058" s="18" t="s">
        <v>59</v>
      </c>
      <c r="N7058" s="18" t="s">
        <v>60</v>
      </c>
      <c r="O7058" s="18" t="s">
        <v>61</v>
      </c>
      <c r="P7058" s="19">
        <v>4912.5132534699997</v>
      </c>
      <c r="Q7058" s="19">
        <v>1247251.2942300001</v>
      </c>
      <c r="R7058" s="20">
        <v>0.51060899999999998</v>
      </c>
      <c r="S7058" s="20">
        <v>9.7789370000000009</v>
      </c>
      <c r="T7058" s="20">
        <v>0.30199999999999999</v>
      </c>
      <c r="U7058" s="20">
        <v>0.30499999999999999</v>
      </c>
      <c r="V7058" s="20">
        <f t="shared" si="220"/>
        <v>4.1298082471667996</v>
      </c>
      <c r="W7058" s="20">
        <f t="shared" si="221"/>
        <v>78.752155942691019</v>
      </c>
    </row>
    <row r="7059" spans="1:23" x14ac:dyDescent="0.25">
      <c r="A7059" s="18">
        <v>53098</v>
      </c>
      <c r="B7059" s="18">
        <v>53075</v>
      </c>
      <c r="C7059" s="18">
        <v>2120</v>
      </c>
      <c r="D7059" s="18">
        <v>2120</v>
      </c>
      <c r="E7059" s="18" t="s">
        <v>116</v>
      </c>
      <c r="F7059" s="18" t="s">
        <v>304</v>
      </c>
      <c r="G7059" s="19">
        <v>52.0425061742</v>
      </c>
      <c r="H7059" s="19">
        <v>21.0609</v>
      </c>
      <c r="I7059" s="18" t="s">
        <v>79</v>
      </c>
      <c r="J7059" s="18" t="s">
        <v>80</v>
      </c>
      <c r="K7059" s="18">
        <v>27</v>
      </c>
      <c r="L7059" s="18">
        <v>22</v>
      </c>
      <c r="M7059" s="18" t="s">
        <v>59</v>
      </c>
      <c r="N7059" s="18" t="s">
        <v>60</v>
      </c>
      <c r="O7059" s="18" t="s">
        <v>61</v>
      </c>
      <c r="P7059" s="19">
        <v>7934.6908428699999</v>
      </c>
      <c r="Q7059" s="19">
        <v>2266962.5010700002</v>
      </c>
      <c r="R7059" s="20">
        <v>0.51060899999999998</v>
      </c>
      <c r="S7059" s="20">
        <v>9.7789370000000009</v>
      </c>
      <c r="T7059" s="20">
        <v>0.30199999999999999</v>
      </c>
      <c r="U7059" s="20">
        <v>0.30499999999999999</v>
      </c>
      <c r="V7059" s="20">
        <f t="shared" si="220"/>
        <v>7.5062117914937998</v>
      </c>
      <c r="W7059" s="20">
        <f t="shared" si="221"/>
        <v>143.13748391299353</v>
      </c>
    </row>
    <row r="7060" spans="1:23" x14ac:dyDescent="0.25">
      <c r="A7060" s="18">
        <v>53109</v>
      </c>
      <c r="B7060" s="18">
        <v>53086</v>
      </c>
      <c r="C7060" s="18">
        <v>3100</v>
      </c>
      <c r="D7060" s="18">
        <v>3100</v>
      </c>
      <c r="E7060" s="18" t="s">
        <v>116</v>
      </c>
      <c r="F7060" s="18" t="s">
        <v>196</v>
      </c>
      <c r="G7060" s="19">
        <v>2.3476123146700001</v>
      </c>
      <c r="H7060" s="19">
        <v>0.95004500000000003</v>
      </c>
      <c r="I7060" s="18" t="s">
        <v>79</v>
      </c>
      <c r="J7060" s="18" t="s">
        <v>80</v>
      </c>
      <c r="K7060" s="18">
        <v>5</v>
      </c>
      <c r="L7060" s="18">
        <v>30</v>
      </c>
      <c r="M7060" s="18" t="s">
        <v>65</v>
      </c>
      <c r="N7060" s="18" t="s">
        <v>77</v>
      </c>
      <c r="O7060" s="18" t="s">
        <v>67</v>
      </c>
      <c r="P7060" s="19">
        <v>1546.7853486399999</v>
      </c>
      <c r="Q7060" s="19">
        <v>102261.58338</v>
      </c>
      <c r="R7060" s="20">
        <v>7.8370999999999996E-2</v>
      </c>
      <c r="S7060" s="20">
        <v>7.2397530000000003</v>
      </c>
      <c r="T7060" s="20">
        <v>0.30199999999999999</v>
      </c>
      <c r="U7060" s="20">
        <v>0.30499999999999999</v>
      </c>
      <c r="V7060" s="20">
        <f t="shared" si="220"/>
        <v>5.1970271733109995E-2</v>
      </c>
      <c r="W7060" s="20">
        <f t="shared" si="221"/>
        <v>4.780273341525076</v>
      </c>
    </row>
    <row r="7061" spans="1:23" x14ac:dyDescent="0.25">
      <c r="A7061" s="18">
        <v>53110</v>
      </c>
      <c r="B7061" s="18">
        <v>53087</v>
      </c>
      <c r="C7061" s="18">
        <v>3100</v>
      </c>
      <c r="D7061" s="18">
        <v>3100</v>
      </c>
      <c r="E7061" s="18" t="s">
        <v>116</v>
      </c>
      <c r="F7061" s="18" t="s">
        <v>196</v>
      </c>
      <c r="G7061" s="19">
        <v>17.392550527000001</v>
      </c>
      <c r="H7061" s="19">
        <v>7.0385200000000001</v>
      </c>
      <c r="I7061" s="18" t="s">
        <v>79</v>
      </c>
      <c r="J7061" s="18" t="s">
        <v>80</v>
      </c>
      <c r="K7061" s="18">
        <v>5</v>
      </c>
      <c r="L7061" s="18">
        <v>30</v>
      </c>
      <c r="M7061" s="18" t="s">
        <v>65</v>
      </c>
      <c r="N7061" s="18" t="s">
        <v>77</v>
      </c>
      <c r="O7061" s="18" t="s">
        <v>67</v>
      </c>
      <c r="P7061" s="19">
        <v>8298.2165845399995</v>
      </c>
      <c r="Q7061" s="19">
        <v>757616.47048400005</v>
      </c>
      <c r="R7061" s="20">
        <v>7.8370999999999996E-2</v>
      </c>
      <c r="S7061" s="20">
        <v>7.2397530000000003</v>
      </c>
      <c r="T7061" s="20">
        <v>0.30199999999999999</v>
      </c>
      <c r="U7061" s="20">
        <v>0.30499999999999999</v>
      </c>
      <c r="V7061" s="20">
        <f t="shared" si="220"/>
        <v>0.38502786394215999</v>
      </c>
      <c r="W7061" s="20">
        <f t="shared" si="221"/>
        <v>35.415216668464204</v>
      </c>
    </row>
    <row r="7062" spans="1:23" x14ac:dyDescent="0.25">
      <c r="A7062" s="18">
        <v>53111</v>
      </c>
      <c r="B7062" s="18">
        <v>53088</v>
      </c>
      <c r="C7062" s="18">
        <v>3100</v>
      </c>
      <c r="D7062" s="18">
        <v>3100</v>
      </c>
      <c r="E7062" s="18" t="s">
        <v>116</v>
      </c>
      <c r="F7062" s="18" t="s">
        <v>196</v>
      </c>
      <c r="G7062" s="19">
        <v>3.6570205384499999</v>
      </c>
      <c r="H7062" s="19">
        <v>1.47994</v>
      </c>
      <c r="I7062" s="18" t="s">
        <v>79</v>
      </c>
      <c r="J7062" s="18" t="s">
        <v>80</v>
      </c>
      <c r="K7062" s="18">
        <v>5</v>
      </c>
      <c r="L7062" s="18">
        <v>30</v>
      </c>
      <c r="M7062" s="18" t="s">
        <v>65</v>
      </c>
      <c r="N7062" s="18" t="s">
        <v>77</v>
      </c>
      <c r="O7062" s="18" t="s">
        <v>67</v>
      </c>
      <c r="P7062" s="19">
        <v>1710.2573690500001</v>
      </c>
      <c r="Q7062" s="19">
        <v>159299.17745700001</v>
      </c>
      <c r="R7062" s="20">
        <v>7.8370999999999996E-2</v>
      </c>
      <c r="S7062" s="20">
        <v>7.2397530000000003</v>
      </c>
      <c r="T7062" s="20">
        <v>0.30199999999999999</v>
      </c>
      <c r="U7062" s="20">
        <v>0.30499999999999999</v>
      </c>
      <c r="V7062" s="20">
        <f t="shared" si="220"/>
        <v>8.095709566251999E-2</v>
      </c>
      <c r="W7062" s="20">
        <f t="shared" si="221"/>
        <v>7.4465080380999007</v>
      </c>
    </row>
    <row r="7063" spans="1:23" x14ac:dyDescent="0.25">
      <c r="A7063" s="18">
        <v>53112</v>
      </c>
      <c r="B7063" s="18">
        <v>53089</v>
      </c>
      <c r="C7063" s="18">
        <v>3100</v>
      </c>
      <c r="D7063" s="18">
        <v>3100</v>
      </c>
      <c r="E7063" s="18" t="s">
        <v>116</v>
      </c>
      <c r="F7063" s="18" t="s">
        <v>196</v>
      </c>
      <c r="G7063" s="19">
        <v>4268.5329263900003</v>
      </c>
      <c r="H7063" s="19">
        <v>1727.41</v>
      </c>
      <c r="I7063" s="18" t="s">
        <v>79</v>
      </c>
      <c r="J7063" s="18" t="s">
        <v>80</v>
      </c>
      <c r="K7063" s="18">
        <v>5</v>
      </c>
      <c r="L7063" s="18">
        <v>30</v>
      </c>
      <c r="M7063" s="18" t="s">
        <v>65</v>
      </c>
      <c r="N7063" s="18" t="s">
        <v>77</v>
      </c>
      <c r="O7063" s="18" t="s">
        <v>67</v>
      </c>
      <c r="P7063" s="19">
        <v>303865.66537399997</v>
      </c>
      <c r="Q7063" s="19">
        <v>185936550.52500001</v>
      </c>
      <c r="R7063" s="20">
        <v>7.8370999999999996E-2</v>
      </c>
      <c r="S7063" s="20">
        <v>7.2397530000000003</v>
      </c>
      <c r="T7063" s="20">
        <v>0.30199999999999999</v>
      </c>
      <c r="U7063" s="20">
        <v>0.30499999999999999</v>
      </c>
      <c r="V7063" s="20">
        <f t="shared" si="220"/>
        <v>94.494436678779991</v>
      </c>
      <c r="W7063" s="20">
        <f t="shared" si="221"/>
        <v>8691.6851021623515</v>
      </c>
    </row>
    <row r="7064" spans="1:23" x14ac:dyDescent="0.25">
      <c r="A7064" s="18">
        <v>53113</v>
      </c>
      <c r="B7064" s="18">
        <v>53090</v>
      </c>
      <c r="C7064" s="18">
        <v>3100</v>
      </c>
      <c r="D7064" s="18">
        <v>3100</v>
      </c>
      <c r="E7064" s="18" t="s">
        <v>116</v>
      </c>
      <c r="F7064" s="18" t="s">
        <v>196</v>
      </c>
      <c r="G7064" s="19">
        <v>114.330598571</v>
      </c>
      <c r="H7064" s="19">
        <v>46.268000000000001</v>
      </c>
      <c r="I7064" s="18" t="s">
        <v>79</v>
      </c>
      <c r="J7064" s="18" t="s">
        <v>80</v>
      </c>
      <c r="K7064" s="18">
        <v>5</v>
      </c>
      <c r="L7064" s="18">
        <v>30</v>
      </c>
      <c r="M7064" s="18" t="s">
        <v>65</v>
      </c>
      <c r="N7064" s="18" t="s">
        <v>77</v>
      </c>
      <c r="O7064" s="18" t="s">
        <v>67</v>
      </c>
      <c r="P7064" s="19">
        <v>18122.151260099999</v>
      </c>
      <c r="Q7064" s="19">
        <v>4980220.9528000001</v>
      </c>
      <c r="R7064" s="20">
        <v>7.8370999999999996E-2</v>
      </c>
      <c r="S7064" s="20">
        <v>7.2397530000000003</v>
      </c>
      <c r="T7064" s="20">
        <v>0.30199999999999999</v>
      </c>
      <c r="U7064" s="20">
        <v>0.30499999999999999</v>
      </c>
      <c r="V7064" s="20">
        <f t="shared" si="220"/>
        <v>2.5309964607439999</v>
      </c>
      <c r="W7064" s="20">
        <f t="shared" si="221"/>
        <v>232.80337980378002</v>
      </c>
    </row>
    <row r="7065" spans="1:23" x14ac:dyDescent="0.25">
      <c r="A7065" s="18">
        <v>53114</v>
      </c>
      <c r="B7065" s="18">
        <v>53091</v>
      </c>
      <c r="C7065" s="18">
        <v>3100</v>
      </c>
      <c r="D7065" s="18">
        <v>3100</v>
      </c>
      <c r="E7065" s="18" t="s">
        <v>116</v>
      </c>
      <c r="F7065" s="18" t="s">
        <v>196</v>
      </c>
      <c r="G7065" s="19">
        <v>29.191089810499999</v>
      </c>
      <c r="H7065" s="19">
        <v>11.8132</v>
      </c>
      <c r="I7065" s="18" t="s">
        <v>79</v>
      </c>
      <c r="J7065" s="18" t="s">
        <v>80</v>
      </c>
      <c r="K7065" s="18">
        <v>5</v>
      </c>
      <c r="L7065" s="18">
        <v>30</v>
      </c>
      <c r="M7065" s="18" t="s">
        <v>65</v>
      </c>
      <c r="N7065" s="18" t="s">
        <v>77</v>
      </c>
      <c r="O7065" s="18" t="s">
        <v>67</v>
      </c>
      <c r="P7065" s="19">
        <v>12402.2567738</v>
      </c>
      <c r="Q7065" s="19">
        <v>1271558.7858899999</v>
      </c>
      <c r="R7065" s="20">
        <v>7.8370999999999996E-2</v>
      </c>
      <c r="S7065" s="20">
        <v>7.2397530000000003</v>
      </c>
      <c r="T7065" s="20">
        <v>0.30199999999999999</v>
      </c>
      <c r="U7065" s="20">
        <v>0.30499999999999999</v>
      </c>
      <c r="V7065" s="20">
        <f t="shared" si="220"/>
        <v>0.64621698344559986</v>
      </c>
      <c r="W7065" s="20">
        <f t="shared" si="221"/>
        <v>59.439631847022007</v>
      </c>
    </row>
    <row r="7066" spans="1:23" x14ac:dyDescent="0.25">
      <c r="A7066" s="18">
        <v>53115</v>
      </c>
      <c r="B7066" s="18">
        <v>53092</v>
      </c>
      <c r="C7066" s="18">
        <v>3100</v>
      </c>
      <c r="D7066" s="18">
        <v>3100</v>
      </c>
      <c r="E7066" s="18" t="s">
        <v>116</v>
      </c>
      <c r="F7066" s="18" t="s">
        <v>196</v>
      </c>
      <c r="G7066" s="19">
        <v>5.7908575783599998</v>
      </c>
      <c r="H7066" s="19">
        <v>2.34348</v>
      </c>
      <c r="I7066" s="18" t="s">
        <v>79</v>
      </c>
      <c r="J7066" s="18" t="s">
        <v>80</v>
      </c>
      <c r="K7066" s="18">
        <v>5</v>
      </c>
      <c r="L7066" s="18">
        <v>30</v>
      </c>
      <c r="M7066" s="18" t="s">
        <v>65</v>
      </c>
      <c r="N7066" s="18" t="s">
        <v>77</v>
      </c>
      <c r="O7066" s="18" t="s">
        <v>67</v>
      </c>
      <c r="P7066" s="19">
        <v>3985.1415821400001</v>
      </c>
      <c r="Q7066" s="19">
        <v>252248.74711500001</v>
      </c>
      <c r="R7066" s="20">
        <v>7.8370999999999996E-2</v>
      </c>
      <c r="S7066" s="20">
        <v>7.2397530000000003</v>
      </c>
      <c r="T7066" s="20">
        <v>0.30199999999999999</v>
      </c>
      <c r="U7066" s="20">
        <v>0.30499999999999999</v>
      </c>
      <c r="V7066" s="20">
        <f t="shared" si="220"/>
        <v>0.12819528801383998</v>
      </c>
      <c r="W7066" s="20">
        <f t="shared" si="221"/>
        <v>11.791520370505802</v>
      </c>
    </row>
    <row r="7067" spans="1:23" x14ac:dyDescent="0.25">
      <c r="A7067" s="18">
        <v>53116</v>
      </c>
      <c r="B7067" s="18">
        <v>53093</v>
      </c>
      <c r="C7067" s="18">
        <v>3100</v>
      </c>
      <c r="D7067" s="18">
        <v>3100</v>
      </c>
      <c r="E7067" s="18" t="s">
        <v>116</v>
      </c>
      <c r="F7067" s="18" t="s">
        <v>196</v>
      </c>
      <c r="G7067" s="19">
        <v>4.7657251679100003</v>
      </c>
      <c r="H7067" s="19">
        <v>1.92862</v>
      </c>
      <c r="I7067" s="18" t="s">
        <v>79</v>
      </c>
      <c r="J7067" s="18" t="s">
        <v>80</v>
      </c>
      <c r="K7067" s="18">
        <v>5</v>
      </c>
      <c r="L7067" s="18">
        <v>30</v>
      </c>
      <c r="M7067" s="18" t="s">
        <v>65</v>
      </c>
      <c r="N7067" s="18" t="s">
        <v>77</v>
      </c>
      <c r="O7067" s="18" t="s">
        <v>67</v>
      </c>
      <c r="P7067" s="19">
        <v>2420.2598049899998</v>
      </c>
      <c r="Q7067" s="19">
        <v>207594.157936</v>
      </c>
      <c r="R7067" s="20">
        <v>7.8370999999999996E-2</v>
      </c>
      <c r="S7067" s="20">
        <v>7.2397530000000003</v>
      </c>
      <c r="T7067" s="20">
        <v>0.30199999999999999</v>
      </c>
      <c r="U7067" s="20">
        <v>0.30499999999999999</v>
      </c>
      <c r="V7067" s="20">
        <f t="shared" si="220"/>
        <v>0.10550121885795999</v>
      </c>
      <c r="W7067" s="20">
        <f t="shared" si="221"/>
        <v>9.7040990394477014</v>
      </c>
    </row>
    <row r="7068" spans="1:23" x14ac:dyDescent="0.25">
      <c r="A7068" s="18">
        <v>53117</v>
      </c>
      <c r="B7068" s="18">
        <v>53094</v>
      </c>
      <c r="C7068" s="18">
        <v>3100</v>
      </c>
      <c r="D7068" s="18">
        <v>3100</v>
      </c>
      <c r="E7068" s="18" t="s">
        <v>116</v>
      </c>
      <c r="F7068" s="18" t="s">
        <v>196</v>
      </c>
      <c r="G7068" s="19">
        <v>10.644146123000001</v>
      </c>
      <c r="H7068" s="19">
        <v>4.3075299999999999</v>
      </c>
      <c r="I7068" s="18" t="s">
        <v>79</v>
      </c>
      <c r="J7068" s="18" t="s">
        <v>80</v>
      </c>
      <c r="K7068" s="18">
        <v>5</v>
      </c>
      <c r="L7068" s="18">
        <v>30</v>
      </c>
      <c r="M7068" s="18" t="s">
        <v>65</v>
      </c>
      <c r="N7068" s="18" t="s">
        <v>77</v>
      </c>
      <c r="O7068" s="18" t="s">
        <v>67</v>
      </c>
      <c r="P7068" s="19">
        <v>6881.5583108199999</v>
      </c>
      <c r="Q7068" s="19">
        <v>463657.15048299998</v>
      </c>
      <c r="R7068" s="20">
        <v>7.8370999999999996E-2</v>
      </c>
      <c r="S7068" s="20">
        <v>7.2397530000000003</v>
      </c>
      <c r="T7068" s="20">
        <v>0.30199999999999999</v>
      </c>
      <c r="U7068" s="20">
        <v>0.30499999999999999</v>
      </c>
      <c r="V7068" s="20">
        <f t="shared" si="220"/>
        <v>0.23563463267373996</v>
      </c>
      <c r="W7068" s="20">
        <f t="shared" si="221"/>
        <v>21.673890001862553</v>
      </c>
    </row>
    <row r="7069" spans="1:23" x14ac:dyDescent="0.25">
      <c r="A7069" s="18">
        <v>53118</v>
      </c>
      <c r="B7069" s="18">
        <v>53095</v>
      </c>
      <c r="C7069" s="18">
        <v>3100</v>
      </c>
      <c r="D7069" s="18">
        <v>3100</v>
      </c>
      <c r="E7069" s="18" t="s">
        <v>116</v>
      </c>
      <c r="F7069" s="18" t="s">
        <v>196</v>
      </c>
      <c r="G7069" s="19">
        <v>6.6277750238599999</v>
      </c>
      <c r="H7069" s="19">
        <v>2.6821700000000002</v>
      </c>
      <c r="I7069" s="18" t="s">
        <v>79</v>
      </c>
      <c r="J7069" s="18" t="s">
        <v>80</v>
      </c>
      <c r="K7069" s="18">
        <v>5</v>
      </c>
      <c r="L7069" s="18">
        <v>30</v>
      </c>
      <c r="M7069" s="18" t="s">
        <v>65</v>
      </c>
      <c r="N7069" s="18" t="s">
        <v>77</v>
      </c>
      <c r="O7069" s="18" t="s">
        <v>67</v>
      </c>
      <c r="P7069" s="19">
        <v>2735.5354919599999</v>
      </c>
      <c r="Q7069" s="19">
        <v>288704.72521599999</v>
      </c>
      <c r="R7069" s="20">
        <v>7.8370999999999996E-2</v>
      </c>
      <c r="S7069" s="20">
        <v>7.2397530000000003</v>
      </c>
      <c r="T7069" s="20">
        <v>0.30199999999999999</v>
      </c>
      <c r="U7069" s="20">
        <v>0.30499999999999999</v>
      </c>
      <c r="V7069" s="20">
        <f t="shared" si="220"/>
        <v>0.14672263285885997</v>
      </c>
      <c r="W7069" s="20">
        <f t="shared" si="221"/>
        <v>13.495682571286954</v>
      </c>
    </row>
    <row r="7070" spans="1:23" x14ac:dyDescent="0.25">
      <c r="A7070" s="18">
        <v>53128</v>
      </c>
      <c r="B7070" s="18">
        <v>53105</v>
      </c>
      <c r="C7070" s="18">
        <v>3100</v>
      </c>
      <c r="D7070" s="18">
        <v>3100</v>
      </c>
      <c r="E7070" s="18" t="s">
        <v>116</v>
      </c>
      <c r="F7070" s="18" t="s">
        <v>304</v>
      </c>
      <c r="G7070" s="19">
        <v>4.5303479053900002</v>
      </c>
      <c r="H7070" s="19">
        <v>1.8333699999999999</v>
      </c>
      <c r="I7070" s="18" t="s">
        <v>79</v>
      </c>
      <c r="J7070" s="18" t="s">
        <v>80</v>
      </c>
      <c r="K7070" s="18">
        <v>5</v>
      </c>
      <c r="L7070" s="18">
        <v>30</v>
      </c>
      <c r="M7070" s="18" t="s">
        <v>65</v>
      </c>
      <c r="N7070" s="18" t="s">
        <v>77</v>
      </c>
      <c r="O7070" s="18" t="s">
        <v>67</v>
      </c>
      <c r="P7070" s="19">
        <v>5185.7822419599997</v>
      </c>
      <c r="Q7070" s="19">
        <v>197341.16539000001</v>
      </c>
      <c r="R7070" s="20">
        <v>7.8370999999999996E-2</v>
      </c>
      <c r="S7070" s="20">
        <v>7.2397530000000003</v>
      </c>
      <c r="T7070" s="20">
        <v>0.30199999999999999</v>
      </c>
      <c r="U7070" s="20">
        <v>0.30499999999999999</v>
      </c>
      <c r="V7070" s="20">
        <f t="shared" si="220"/>
        <v>0.10029076210845998</v>
      </c>
      <c r="W7070" s="20">
        <f t="shared" si="221"/>
        <v>9.2248364405389509</v>
      </c>
    </row>
    <row r="7071" spans="1:23" x14ac:dyDescent="0.25">
      <c r="A7071" s="18">
        <v>53129</v>
      </c>
      <c r="B7071" s="18">
        <v>53106</v>
      </c>
      <c r="C7071" s="18">
        <v>3100</v>
      </c>
      <c r="D7071" s="18">
        <v>3100</v>
      </c>
      <c r="E7071" s="18" t="s">
        <v>116</v>
      </c>
      <c r="F7071" s="18" t="s">
        <v>304</v>
      </c>
      <c r="G7071" s="19">
        <v>18.3841162045</v>
      </c>
      <c r="H7071" s="19">
        <v>7.4397900000000003</v>
      </c>
      <c r="I7071" s="18" t="s">
        <v>79</v>
      </c>
      <c r="J7071" s="18" t="s">
        <v>80</v>
      </c>
      <c r="K7071" s="18">
        <v>5</v>
      </c>
      <c r="L7071" s="18">
        <v>30</v>
      </c>
      <c r="M7071" s="18" t="s">
        <v>65</v>
      </c>
      <c r="N7071" s="18" t="s">
        <v>77</v>
      </c>
      <c r="O7071" s="18" t="s">
        <v>67</v>
      </c>
      <c r="P7071" s="19">
        <v>4475.7253857400001</v>
      </c>
      <c r="Q7071" s="19">
        <v>800808.89861899999</v>
      </c>
      <c r="R7071" s="20">
        <v>7.8370999999999996E-2</v>
      </c>
      <c r="S7071" s="20">
        <v>7.2397530000000003</v>
      </c>
      <c r="T7071" s="20">
        <v>0.30199999999999999</v>
      </c>
      <c r="U7071" s="20">
        <v>0.30499999999999999</v>
      </c>
      <c r="V7071" s="20">
        <f t="shared" si="220"/>
        <v>0.40697851989881995</v>
      </c>
      <c r="W7071" s="20">
        <f t="shared" si="221"/>
        <v>37.43425817044966</v>
      </c>
    </row>
    <row r="7072" spans="1:23" x14ac:dyDescent="0.25">
      <c r="A7072" s="18">
        <v>53130</v>
      </c>
      <c r="B7072" s="18">
        <v>53107</v>
      </c>
      <c r="C7072" s="18">
        <v>3100</v>
      </c>
      <c r="D7072" s="18">
        <v>3100</v>
      </c>
      <c r="E7072" s="18" t="s">
        <v>116</v>
      </c>
      <c r="F7072" s="18" t="s">
        <v>304</v>
      </c>
      <c r="G7072" s="19">
        <v>31.8604497601</v>
      </c>
      <c r="H7072" s="19">
        <v>12.8935</v>
      </c>
      <c r="I7072" s="18" t="s">
        <v>79</v>
      </c>
      <c r="J7072" s="18" t="s">
        <v>80</v>
      </c>
      <c r="K7072" s="18">
        <v>5</v>
      </c>
      <c r="L7072" s="18">
        <v>30</v>
      </c>
      <c r="M7072" s="18" t="s">
        <v>65</v>
      </c>
      <c r="N7072" s="18" t="s">
        <v>77</v>
      </c>
      <c r="O7072" s="18" t="s">
        <v>67</v>
      </c>
      <c r="P7072" s="19">
        <v>15727.8105318</v>
      </c>
      <c r="Q7072" s="19">
        <v>1387835.6401899999</v>
      </c>
      <c r="R7072" s="20">
        <v>7.8370999999999996E-2</v>
      </c>
      <c r="S7072" s="20">
        <v>7.2397530000000003</v>
      </c>
      <c r="T7072" s="20">
        <v>0.30199999999999999</v>
      </c>
      <c r="U7072" s="20">
        <v>0.30499999999999999</v>
      </c>
      <c r="V7072" s="20">
        <f t="shared" si="220"/>
        <v>0.70531258897299987</v>
      </c>
      <c r="W7072" s="20">
        <f t="shared" si="221"/>
        <v>64.875299937322509</v>
      </c>
    </row>
    <row r="7073" spans="1:23" x14ac:dyDescent="0.25">
      <c r="A7073" s="18">
        <v>53131</v>
      </c>
      <c r="B7073" s="18">
        <v>53108</v>
      </c>
      <c r="C7073" s="18">
        <v>3100</v>
      </c>
      <c r="D7073" s="18">
        <v>3100</v>
      </c>
      <c r="E7073" s="18" t="s">
        <v>116</v>
      </c>
      <c r="F7073" s="18" t="s">
        <v>304</v>
      </c>
      <c r="G7073" s="19">
        <v>128.52032565299999</v>
      </c>
      <c r="H7073" s="19">
        <v>52.010300000000001</v>
      </c>
      <c r="I7073" s="18" t="s">
        <v>79</v>
      </c>
      <c r="J7073" s="18" t="s">
        <v>80</v>
      </c>
      <c r="K7073" s="18">
        <v>5</v>
      </c>
      <c r="L7073" s="18">
        <v>30</v>
      </c>
      <c r="M7073" s="18" t="s">
        <v>65</v>
      </c>
      <c r="N7073" s="18" t="s">
        <v>77</v>
      </c>
      <c r="O7073" s="18" t="s">
        <v>67</v>
      </c>
      <c r="P7073" s="19">
        <v>12559.2417804</v>
      </c>
      <c r="Q7073" s="19">
        <v>5598322.9920800002</v>
      </c>
      <c r="R7073" s="20">
        <v>7.8370999999999996E-2</v>
      </c>
      <c r="S7073" s="20">
        <v>7.2397530000000003</v>
      </c>
      <c r="T7073" s="20">
        <v>0.30199999999999999</v>
      </c>
      <c r="U7073" s="20">
        <v>0.30499999999999999</v>
      </c>
      <c r="V7073" s="20">
        <f t="shared" si="220"/>
        <v>2.8451172564673999</v>
      </c>
      <c r="W7073" s="20">
        <f t="shared" si="221"/>
        <v>261.69649919185053</v>
      </c>
    </row>
    <row r="7074" spans="1:23" x14ac:dyDescent="0.25">
      <c r="A7074" s="18">
        <v>53132</v>
      </c>
      <c r="B7074" s="18">
        <v>53109</v>
      </c>
      <c r="C7074" s="18">
        <v>3100</v>
      </c>
      <c r="D7074" s="18">
        <v>3100</v>
      </c>
      <c r="E7074" s="18" t="s">
        <v>116</v>
      </c>
      <c r="F7074" s="18" t="s">
        <v>304</v>
      </c>
      <c r="G7074" s="19">
        <v>135.78482113000001</v>
      </c>
      <c r="H7074" s="19">
        <v>54.950200000000002</v>
      </c>
      <c r="I7074" s="18" t="s">
        <v>79</v>
      </c>
      <c r="J7074" s="18" t="s">
        <v>80</v>
      </c>
      <c r="K7074" s="18">
        <v>5</v>
      </c>
      <c r="L7074" s="18">
        <v>30</v>
      </c>
      <c r="M7074" s="18" t="s">
        <v>65</v>
      </c>
      <c r="N7074" s="18" t="s">
        <v>77</v>
      </c>
      <c r="O7074" s="18" t="s">
        <v>67</v>
      </c>
      <c r="P7074" s="19">
        <v>11824.6363874</v>
      </c>
      <c r="Q7074" s="19">
        <v>5914763.1492799995</v>
      </c>
      <c r="R7074" s="20">
        <v>7.8370999999999996E-2</v>
      </c>
      <c r="S7074" s="20">
        <v>7.2397530000000003</v>
      </c>
      <c r="T7074" s="20">
        <v>0.30199999999999999</v>
      </c>
      <c r="U7074" s="20">
        <v>0.30499999999999999</v>
      </c>
      <c r="V7074" s="20">
        <f t="shared" si="220"/>
        <v>3.0059384826915996</v>
      </c>
      <c r="W7074" s="20">
        <f t="shared" si="221"/>
        <v>276.48898333391708</v>
      </c>
    </row>
    <row r="7075" spans="1:23" x14ac:dyDescent="0.25">
      <c r="A7075" s="18">
        <v>53133</v>
      </c>
      <c r="B7075" s="18">
        <v>53110</v>
      </c>
      <c r="C7075" s="18">
        <v>3100</v>
      </c>
      <c r="D7075" s="18">
        <v>3100</v>
      </c>
      <c r="E7075" s="18" t="s">
        <v>116</v>
      </c>
      <c r="F7075" s="18" t="s">
        <v>304</v>
      </c>
      <c r="G7075" s="19">
        <v>120.64473818</v>
      </c>
      <c r="H7075" s="19">
        <v>48.8232</v>
      </c>
      <c r="I7075" s="18" t="s">
        <v>79</v>
      </c>
      <c r="J7075" s="18" t="s">
        <v>80</v>
      </c>
      <c r="K7075" s="18">
        <v>5</v>
      </c>
      <c r="L7075" s="18">
        <v>30</v>
      </c>
      <c r="M7075" s="18" t="s">
        <v>65</v>
      </c>
      <c r="N7075" s="18" t="s">
        <v>77</v>
      </c>
      <c r="O7075" s="18" t="s">
        <v>67</v>
      </c>
      <c r="P7075" s="19">
        <v>9419.1065366700004</v>
      </c>
      <c r="Q7075" s="19">
        <v>5255263.7463600002</v>
      </c>
      <c r="R7075" s="20">
        <v>7.8370999999999996E-2</v>
      </c>
      <c r="S7075" s="20">
        <v>7.2397530000000003</v>
      </c>
      <c r="T7075" s="20">
        <v>0.30199999999999999</v>
      </c>
      <c r="U7075" s="20">
        <v>0.30499999999999999</v>
      </c>
      <c r="V7075" s="20">
        <f t="shared" si="220"/>
        <v>2.6707734590255994</v>
      </c>
      <c r="W7075" s="20">
        <f t="shared" si="221"/>
        <v>245.66019652537204</v>
      </c>
    </row>
    <row r="7076" spans="1:23" x14ac:dyDescent="0.25">
      <c r="A7076" s="18">
        <v>53134</v>
      </c>
      <c r="B7076" s="18">
        <v>53111</v>
      </c>
      <c r="C7076" s="18">
        <v>3100</v>
      </c>
      <c r="D7076" s="18">
        <v>3100</v>
      </c>
      <c r="E7076" s="18" t="s">
        <v>116</v>
      </c>
      <c r="F7076" s="18" t="s">
        <v>304</v>
      </c>
      <c r="G7076" s="19">
        <v>129.14595006900001</v>
      </c>
      <c r="H7076" s="19">
        <v>52.263500000000001</v>
      </c>
      <c r="I7076" s="18" t="s">
        <v>79</v>
      </c>
      <c r="J7076" s="18" t="s">
        <v>80</v>
      </c>
      <c r="K7076" s="18">
        <v>5</v>
      </c>
      <c r="L7076" s="18">
        <v>30</v>
      </c>
      <c r="M7076" s="18" t="s">
        <v>65</v>
      </c>
      <c r="N7076" s="18" t="s">
        <v>77</v>
      </c>
      <c r="O7076" s="18" t="s">
        <v>67</v>
      </c>
      <c r="P7076" s="19">
        <v>19191.150418099998</v>
      </c>
      <c r="Q7076" s="19">
        <v>5625575.0826300001</v>
      </c>
      <c r="R7076" s="20">
        <v>7.8370999999999996E-2</v>
      </c>
      <c r="S7076" s="20">
        <v>7.2397530000000003</v>
      </c>
      <c r="T7076" s="20">
        <v>0.30199999999999999</v>
      </c>
      <c r="U7076" s="20">
        <v>0.30499999999999999</v>
      </c>
      <c r="V7076" s="20">
        <f t="shared" si="220"/>
        <v>2.8589680454329995</v>
      </c>
      <c r="W7076" s="20">
        <f t="shared" si="221"/>
        <v>262.97050748627254</v>
      </c>
    </row>
    <row r="7077" spans="1:23" x14ac:dyDescent="0.25">
      <c r="A7077" s="18">
        <v>53135</v>
      </c>
      <c r="B7077" s="18">
        <v>53112</v>
      </c>
      <c r="C7077" s="18">
        <v>3100</v>
      </c>
      <c r="D7077" s="18">
        <v>3100</v>
      </c>
      <c r="E7077" s="18" t="s">
        <v>116</v>
      </c>
      <c r="F7077" s="18" t="s">
        <v>304</v>
      </c>
      <c r="G7077" s="19">
        <v>22.078493762099999</v>
      </c>
      <c r="H7077" s="19">
        <v>8.9348500000000008</v>
      </c>
      <c r="I7077" s="18" t="s">
        <v>79</v>
      </c>
      <c r="J7077" s="18" t="s">
        <v>80</v>
      </c>
      <c r="K7077" s="18">
        <v>5</v>
      </c>
      <c r="L7077" s="18">
        <v>30</v>
      </c>
      <c r="M7077" s="18" t="s">
        <v>65</v>
      </c>
      <c r="N7077" s="18" t="s">
        <v>77</v>
      </c>
      <c r="O7077" s="18" t="s">
        <v>67</v>
      </c>
      <c r="P7077" s="19">
        <v>4332.8240199900001</v>
      </c>
      <c r="Q7077" s="19">
        <v>961735.34132400004</v>
      </c>
      <c r="R7077" s="20">
        <v>7.8370999999999996E-2</v>
      </c>
      <c r="S7077" s="20">
        <v>7.2397530000000003</v>
      </c>
      <c r="T7077" s="20">
        <v>0.30199999999999999</v>
      </c>
      <c r="U7077" s="20">
        <v>0.30499999999999999</v>
      </c>
      <c r="V7077" s="20">
        <f t="shared" si="220"/>
        <v>0.48876272428630002</v>
      </c>
      <c r="W7077" s="20">
        <f t="shared" si="221"/>
        <v>44.956844428974762</v>
      </c>
    </row>
    <row r="7078" spans="1:23" x14ac:dyDescent="0.25">
      <c r="A7078" s="18">
        <v>53136</v>
      </c>
      <c r="B7078" s="18">
        <v>53113</v>
      </c>
      <c r="C7078" s="18">
        <v>3100</v>
      </c>
      <c r="D7078" s="18">
        <v>3100</v>
      </c>
      <c r="E7078" s="18" t="s">
        <v>116</v>
      </c>
      <c r="F7078" s="18" t="s">
        <v>304</v>
      </c>
      <c r="G7078" s="19">
        <v>19.116964207100001</v>
      </c>
      <c r="H7078" s="19">
        <v>7.7363600000000003</v>
      </c>
      <c r="I7078" s="18" t="s">
        <v>79</v>
      </c>
      <c r="J7078" s="18" t="s">
        <v>80</v>
      </c>
      <c r="K7078" s="18">
        <v>5</v>
      </c>
      <c r="L7078" s="18">
        <v>30</v>
      </c>
      <c r="M7078" s="18" t="s">
        <v>65</v>
      </c>
      <c r="N7078" s="18" t="s">
        <v>77</v>
      </c>
      <c r="O7078" s="18" t="s">
        <v>67</v>
      </c>
      <c r="P7078" s="19">
        <v>6261.7955378200004</v>
      </c>
      <c r="Q7078" s="19">
        <v>832731.62992600002</v>
      </c>
      <c r="R7078" s="20">
        <v>7.8370999999999996E-2</v>
      </c>
      <c r="S7078" s="20">
        <v>7.2397530000000003</v>
      </c>
      <c r="T7078" s="20">
        <v>0.30199999999999999</v>
      </c>
      <c r="U7078" s="20">
        <v>0.30499999999999999</v>
      </c>
      <c r="V7078" s="20">
        <f t="shared" si="220"/>
        <v>0.42320177615287996</v>
      </c>
      <c r="W7078" s="20">
        <f t="shared" si="221"/>
        <v>38.926488185760604</v>
      </c>
    </row>
    <row r="7079" spans="1:23" x14ac:dyDescent="0.25">
      <c r="A7079" s="18">
        <v>53145</v>
      </c>
      <c r="B7079" s="18">
        <v>53122</v>
      </c>
      <c r="C7079" s="18">
        <v>3200</v>
      </c>
      <c r="D7079" s="18">
        <v>3200</v>
      </c>
      <c r="E7079" s="18" t="s">
        <v>116</v>
      </c>
      <c r="F7079" s="18" t="s">
        <v>196</v>
      </c>
      <c r="G7079" s="19">
        <v>12.3393871657</v>
      </c>
      <c r="H7079" s="19">
        <v>4.9935700000000001</v>
      </c>
      <c r="I7079" s="18" t="s">
        <v>79</v>
      </c>
      <c r="J7079" s="18" t="s">
        <v>80</v>
      </c>
      <c r="K7079" s="18">
        <v>5</v>
      </c>
      <c r="L7079" s="18">
        <v>30</v>
      </c>
      <c r="M7079" s="18" t="s">
        <v>65</v>
      </c>
      <c r="N7079" s="18" t="s">
        <v>66</v>
      </c>
      <c r="O7079" s="18" t="s">
        <v>67</v>
      </c>
      <c r="P7079" s="19">
        <v>3717.9105816599999</v>
      </c>
      <c r="Q7079" s="19">
        <v>537501.55492200004</v>
      </c>
      <c r="R7079" s="20">
        <v>7.8370999999999996E-2</v>
      </c>
      <c r="S7079" s="20">
        <v>7.2397530000000003</v>
      </c>
      <c r="T7079" s="20">
        <v>0.30199999999999999</v>
      </c>
      <c r="U7079" s="20">
        <v>0.30499999999999999</v>
      </c>
      <c r="V7079" s="20">
        <f t="shared" si="220"/>
        <v>0.27316304998005997</v>
      </c>
      <c r="W7079" s="20">
        <f t="shared" si="221"/>
        <v>25.125788304805951</v>
      </c>
    </row>
    <row r="7080" spans="1:23" x14ac:dyDescent="0.25">
      <c r="A7080" s="18">
        <v>53146</v>
      </c>
      <c r="B7080" s="18">
        <v>53123</v>
      </c>
      <c r="C7080" s="18">
        <v>3200</v>
      </c>
      <c r="D7080" s="18">
        <v>3200</v>
      </c>
      <c r="E7080" s="18" t="s">
        <v>116</v>
      </c>
      <c r="F7080" s="18" t="s">
        <v>196</v>
      </c>
      <c r="G7080" s="19">
        <v>14.748115737799999</v>
      </c>
      <c r="H7080" s="19">
        <v>5.96835</v>
      </c>
      <c r="I7080" s="18" t="s">
        <v>79</v>
      </c>
      <c r="J7080" s="18" t="s">
        <v>80</v>
      </c>
      <c r="K7080" s="18">
        <v>5</v>
      </c>
      <c r="L7080" s="18">
        <v>30</v>
      </c>
      <c r="M7080" s="18" t="s">
        <v>65</v>
      </c>
      <c r="N7080" s="18" t="s">
        <v>66</v>
      </c>
      <c r="O7080" s="18" t="s">
        <v>67</v>
      </c>
      <c r="P7080" s="19">
        <v>6003.9052005100002</v>
      </c>
      <c r="Q7080" s="19">
        <v>642425.35183099995</v>
      </c>
      <c r="R7080" s="20">
        <v>7.8370999999999996E-2</v>
      </c>
      <c r="S7080" s="20">
        <v>7.2397530000000003</v>
      </c>
      <c r="T7080" s="20">
        <v>0.30199999999999999</v>
      </c>
      <c r="U7080" s="20">
        <v>0.30499999999999999</v>
      </c>
      <c r="V7080" s="20">
        <f t="shared" si="220"/>
        <v>0.32648639937929996</v>
      </c>
      <c r="W7080" s="20">
        <f t="shared" si="221"/>
        <v>30.030518973197253</v>
      </c>
    </row>
    <row r="7081" spans="1:23" x14ac:dyDescent="0.25">
      <c r="A7081" s="18">
        <v>53147</v>
      </c>
      <c r="B7081" s="18">
        <v>53124</v>
      </c>
      <c r="C7081" s="18">
        <v>3200</v>
      </c>
      <c r="D7081" s="18">
        <v>3200</v>
      </c>
      <c r="E7081" s="18" t="s">
        <v>116</v>
      </c>
      <c r="F7081" s="18" t="s">
        <v>196</v>
      </c>
      <c r="G7081" s="19">
        <v>15.022043268199999</v>
      </c>
      <c r="H7081" s="19">
        <v>6.0792099999999998</v>
      </c>
      <c r="I7081" s="18" t="s">
        <v>79</v>
      </c>
      <c r="J7081" s="18" t="s">
        <v>80</v>
      </c>
      <c r="K7081" s="18">
        <v>5</v>
      </c>
      <c r="L7081" s="18">
        <v>30</v>
      </c>
      <c r="M7081" s="18" t="s">
        <v>65</v>
      </c>
      <c r="N7081" s="18" t="s">
        <v>66</v>
      </c>
      <c r="O7081" s="18" t="s">
        <v>67</v>
      </c>
      <c r="P7081" s="19">
        <v>5883.1824777499996</v>
      </c>
      <c r="Q7081" s="19">
        <v>654357.58732199995</v>
      </c>
      <c r="R7081" s="20">
        <v>7.8370999999999996E-2</v>
      </c>
      <c r="S7081" s="20">
        <v>7.2397530000000003</v>
      </c>
      <c r="T7081" s="20">
        <v>0.30199999999999999</v>
      </c>
      <c r="U7081" s="20">
        <v>0.30499999999999999</v>
      </c>
      <c r="V7081" s="20">
        <f t="shared" si="220"/>
        <v>0.33255076930317995</v>
      </c>
      <c r="W7081" s="20">
        <f t="shared" si="221"/>
        <v>30.588325290415355</v>
      </c>
    </row>
    <row r="7082" spans="1:23" x14ac:dyDescent="0.25">
      <c r="A7082" s="18">
        <v>53148</v>
      </c>
      <c r="B7082" s="18">
        <v>53125</v>
      </c>
      <c r="C7082" s="18">
        <v>3200</v>
      </c>
      <c r="D7082" s="18">
        <v>3200</v>
      </c>
      <c r="E7082" s="18" t="s">
        <v>116</v>
      </c>
      <c r="F7082" s="18" t="s">
        <v>196</v>
      </c>
      <c r="G7082" s="19">
        <v>39.378859727299997</v>
      </c>
      <c r="H7082" s="19">
        <v>15.9361</v>
      </c>
      <c r="I7082" s="18" t="s">
        <v>79</v>
      </c>
      <c r="J7082" s="18" t="s">
        <v>80</v>
      </c>
      <c r="K7082" s="18">
        <v>5</v>
      </c>
      <c r="L7082" s="18">
        <v>30</v>
      </c>
      <c r="M7082" s="18" t="s">
        <v>65</v>
      </c>
      <c r="N7082" s="18" t="s">
        <v>66</v>
      </c>
      <c r="O7082" s="18" t="s">
        <v>67</v>
      </c>
      <c r="P7082" s="19">
        <v>6501.7845010399997</v>
      </c>
      <c r="Q7082" s="19">
        <v>1715336.26835</v>
      </c>
      <c r="R7082" s="20">
        <v>7.8370999999999996E-2</v>
      </c>
      <c r="S7082" s="20">
        <v>7.2397530000000003</v>
      </c>
      <c r="T7082" s="20">
        <v>0.30199999999999999</v>
      </c>
      <c r="U7082" s="20">
        <v>0.30499999999999999</v>
      </c>
      <c r="V7082" s="20">
        <f t="shared" si="220"/>
        <v>0.87175180898379989</v>
      </c>
      <c r="W7082" s="20">
        <f t="shared" si="221"/>
        <v>80.184532309393504</v>
      </c>
    </row>
    <row r="7083" spans="1:23" x14ac:dyDescent="0.25">
      <c r="A7083" s="18">
        <v>53149</v>
      </c>
      <c r="B7083" s="18">
        <v>53126</v>
      </c>
      <c r="C7083" s="18">
        <v>3200</v>
      </c>
      <c r="D7083" s="18">
        <v>3200</v>
      </c>
      <c r="E7083" s="18" t="s">
        <v>116</v>
      </c>
      <c r="F7083" s="18" t="s">
        <v>196</v>
      </c>
      <c r="G7083" s="19">
        <v>1.9793297399100001</v>
      </c>
      <c r="H7083" s="19">
        <v>0.801006</v>
      </c>
      <c r="I7083" s="18" t="s">
        <v>79</v>
      </c>
      <c r="J7083" s="18" t="s">
        <v>80</v>
      </c>
      <c r="K7083" s="18">
        <v>5</v>
      </c>
      <c r="L7083" s="18">
        <v>30</v>
      </c>
      <c r="M7083" s="18" t="s">
        <v>65</v>
      </c>
      <c r="N7083" s="18" t="s">
        <v>66</v>
      </c>
      <c r="O7083" s="18" t="s">
        <v>67</v>
      </c>
      <c r="P7083" s="19">
        <v>1262.54980434</v>
      </c>
      <c r="Q7083" s="19">
        <v>86219.258591699996</v>
      </c>
      <c r="R7083" s="20">
        <v>7.8370999999999996E-2</v>
      </c>
      <c r="S7083" s="20">
        <v>7.2397530000000003</v>
      </c>
      <c r="T7083" s="20">
        <v>0.30199999999999999</v>
      </c>
      <c r="U7083" s="20">
        <v>0.30499999999999999</v>
      </c>
      <c r="V7083" s="20">
        <f t="shared" si="220"/>
        <v>4.3817397575747999E-2</v>
      </c>
      <c r="W7083" s="20">
        <f t="shared" si="221"/>
        <v>4.030364486105011</v>
      </c>
    </row>
    <row r="7084" spans="1:23" x14ac:dyDescent="0.25">
      <c r="A7084" s="18">
        <v>53150</v>
      </c>
      <c r="B7084" s="18">
        <v>53127</v>
      </c>
      <c r="C7084" s="18">
        <v>3200</v>
      </c>
      <c r="D7084" s="18">
        <v>3200</v>
      </c>
      <c r="E7084" s="18" t="s">
        <v>116</v>
      </c>
      <c r="F7084" s="18" t="s">
        <v>196</v>
      </c>
      <c r="G7084" s="19">
        <v>336.800993844</v>
      </c>
      <c r="H7084" s="19">
        <v>136.29900000000001</v>
      </c>
      <c r="I7084" s="18" t="s">
        <v>79</v>
      </c>
      <c r="J7084" s="18" t="s">
        <v>80</v>
      </c>
      <c r="K7084" s="18">
        <v>5</v>
      </c>
      <c r="L7084" s="18">
        <v>30</v>
      </c>
      <c r="M7084" s="18" t="s">
        <v>65</v>
      </c>
      <c r="N7084" s="18" t="s">
        <v>66</v>
      </c>
      <c r="O7084" s="18" t="s">
        <v>67</v>
      </c>
      <c r="P7084" s="19">
        <v>32504.446665799998</v>
      </c>
      <c r="Q7084" s="19">
        <v>14670992.6077</v>
      </c>
      <c r="R7084" s="20">
        <v>7.8370999999999996E-2</v>
      </c>
      <c r="S7084" s="20">
        <v>7.2397530000000003</v>
      </c>
      <c r="T7084" s="20">
        <v>0.30199999999999999</v>
      </c>
      <c r="U7084" s="20">
        <v>0.30499999999999999</v>
      </c>
      <c r="V7084" s="20">
        <f t="shared" si="220"/>
        <v>7.4559584724419992</v>
      </c>
      <c r="W7084" s="20">
        <f t="shared" si="221"/>
        <v>685.80591043216509</v>
      </c>
    </row>
    <row r="7085" spans="1:23" x14ac:dyDescent="0.25">
      <c r="A7085" s="18">
        <v>53151</v>
      </c>
      <c r="B7085" s="18">
        <v>53128</v>
      </c>
      <c r="C7085" s="18">
        <v>3200</v>
      </c>
      <c r="D7085" s="18">
        <v>3200</v>
      </c>
      <c r="E7085" s="18" t="s">
        <v>116</v>
      </c>
      <c r="F7085" s="18" t="s">
        <v>196</v>
      </c>
      <c r="G7085" s="19">
        <v>12.5817678698</v>
      </c>
      <c r="H7085" s="19">
        <v>5.0916600000000001</v>
      </c>
      <c r="I7085" s="18" t="s">
        <v>79</v>
      </c>
      <c r="J7085" s="18" t="s">
        <v>80</v>
      </c>
      <c r="K7085" s="18">
        <v>5</v>
      </c>
      <c r="L7085" s="18">
        <v>30</v>
      </c>
      <c r="M7085" s="18" t="s">
        <v>65</v>
      </c>
      <c r="N7085" s="18" t="s">
        <v>66</v>
      </c>
      <c r="O7085" s="18" t="s">
        <v>67</v>
      </c>
      <c r="P7085" s="19">
        <v>2907.5251820399999</v>
      </c>
      <c r="Q7085" s="19">
        <v>548059.61616400001</v>
      </c>
      <c r="R7085" s="20">
        <v>7.8370999999999996E-2</v>
      </c>
      <c r="S7085" s="20">
        <v>7.2397530000000003</v>
      </c>
      <c r="T7085" s="20">
        <v>0.30199999999999999</v>
      </c>
      <c r="U7085" s="20">
        <v>0.30499999999999999</v>
      </c>
      <c r="V7085" s="20">
        <f t="shared" si="220"/>
        <v>0.27852886313027997</v>
      </c>
      <c r="W7085" s="20">
        <f t="shared" si="221"/>
        <v>25.619340728186103</v>
      </c>
    </row>
    <row r="7086" spans="1:23" x14ac:dyDescent="0.25">
      <c r="A7086" s="18">
        <v>53152</v>
      </c>
      <c r="B7086" s="18">
        <v>53129</v>
      </c>
      <c r="C7086" s="18">
        <v>3200</v>
      </c>
      <c r="D7086" s="18">
        <v>3200</v>
      </c>
      <c r="E7086" s="18" t="s">
        <v>116</v>
      </c>
      <c r="F7086" s="18" t="s">
        <v>196</v>
      </c>
      <c r="G7086" s="19">
        <v>77.677344673700006</v>
      </c>
      <c r="H7086" s="19">
        <v>31.434899999999999</v>
      </c>
      <c r="I7086" s="18" t="s">
        <v>79</v>
      </c>
      <c r="J7086" s="18" t="s">
        <v>80</v>
      </c>
      <c r="K7086" s="18">
        <v>5</v>
      </c>
      <c r="L7086" s="18">
        <v>30</v>
      </c>
      <c r="M7086" s="18" t="s">
        <v>65</v>
      </c>
      <c r="N7086" s="18" t="s">
        <v>66</v>
      </c>
      <c r="O7086" s="18" t="s">
        <v>67</v>
      </c>
      <c r="P7086" s="19">
        <v>8436.6024861099995</v>
      </c>
      <c r="Q7086" s="19">
        <v>3383611.6019199998</v>
      </c>
      <c r="R7086" s="20">
        <v>7.8370999999999996E-2</v>
      </c>
      <c r="S7086" s="20">
        <v>7.2397530000000003</v>
      </c>
      <c r="T7086" s="20">
        <v>0.30199999999999999</v>
      </c>
      <c r="U7086" s="20">
        <v>0.30499999999999999</v>
      </c>
      <c r="V7086" s="20">
        <f t="shared" si="220"/>
        <v>1.7195820144341996</v>
      </c>
      <c r="W7086" s="20">
        <f t="shared" si="221"/>
        <v>158.16873354789152</v>
      </c>
    </row>
    <row r="7087" spans="1:23" x14ac:dyDescent="0.25">
      <c r="A7087" s="18">
        <v>53153</v>
      </c>
      <c r="B7087" s="18">
        <v>53130</v>
      </c>
      <c r="C7087" s="18">
        <v>3200</v>
      </c>
      <c r="D7087" s="18">
        <v>3200</v>
      </c>
      <c r="E7087" s="18" t="s">
        <v>116</v>
      </c>
      <c r="F7087" s="18" t="s">
        <v>196</v>
      </c>
      <c r="G7087" s="19">
        <v>139.20351056000001</v>
      </c>
      <c r="H7087" s="19">
        <v>56.3337</v>
      </c>
      <c r="I7087" s="18" t="s">
        <v>79</v>
      </c>
      <c r="J7087" s="18" t="s">
        <v>80</v>
      </c>
      <c r="K7087" s="18">
        <v>5</v>
      </c>
      <c r="L7087" s="18">
        <v>30</v>
      </c>
      <c r="M7087" s="18" t="s">
        <v>65</v>
      </c>
      <c r="N7087" s="18" t="s">
        <v>66</v>
      </c>
      <c r="O7087" s="18" t="s">
        <v>67</v>
      </c>
      <c r="P7087" s="19">
        <v>18130.7564723</v>
      </c>
      <c r="Q7087" s="19">
        <v>6063680.6651900001</v>
      </c>
      <c r="R7087" s="20">
        <v>7.8370999999999996E-2</v>
      </c>
      <c r="S7087" s="20">
        <v>7.2397530000000003</v>
      </c>
      <c r="T7087" s="20">
        <v>0.30199999999999999</v>
      </c>
      <c r="U7087" s="20">
        <v>0.30499999999999999</v>
      </c>
      <c r="V7087" s="20">
        <f t="shared" si="220"/>
        <v>3.0816200250845998</v>
      </c>
      <c r="W7087" s="20">
        <f t="shared" si="221"/>
        <v>283.45024113538955</v>
      </c>
    </row>
    <row r="7088" spans="1:23" x14ac:dyDescent="0.25">
      <c r="A7088" s="18">
        <v>53154</v>
      </c>
      <c r="B7088" s="18">
        <v>53131</v>
      </c>
      <c r="C7088" s="18">
        <v>3200</v>
      </c>
      <c r="D7088" s="18">
        <v>3200</v>
      </c>
      <c r="E7088" s="18" t="s">
        <v>116</v>
      </c>
      <c r="F7088" s="18" t="s">
        <v>196</v>
      </c>
      <c r="G7088" s="19">
        <v>73.675382998000003</v>
      </c>
      <c r="H7088" s="19">
        <v>29.8154</v>
      </c>
      <c r="I7088" s="18" t="s">
        <v>79</v>
      </c>
      <c r="J7088" s="18" t="s">
        <v>80</v>
      </c>
      <c r="K7088" s="18">
        <v>5</v>
      </c>
      <c r="L7088" s="18">
        <v>30</v>
      </c>
      <c r="M7088" s="18" t="s">
        <v>65</v>
      </c>
      <c r="N7088" s="18" t="s">
        <v>66</v>
      </c>
      <c r="O7088" s="18" t="s">
        <v>67</v>
      </c>
      <c r="P7088" s="19">
        <v>16172.8544031</v>
      </c>
      <c r="Q7088" s="19">
        <v>3209286.8436500002</v>
      </c>
      <c r="R7088" s="20">
        <v>7.8370999999999996E-2</v>
      </c>
      <c r="S7088" s="20">
        <v>7.2397530000000003</v>
      </c>
      <c r="T7088" s="20">
        <v>0.30199999999999999</v>
      </c>
      <c r="U7088" s="20">
        <v>0.30499999999999999</v>
      </c>
      <c r="V7088" s="20">
        <f t="shared" si="220"/>
        <v>1.6309905739531998</v>
      </c>
      <c r="W7088" s="20">
        <f t="shared" si="221"/>
        <v>150.02001145935901</v>
      </c>
    </row>
    <row r="7089" spans="1:23" x14ac:dyDescent="0.25">
      <c r="A7089" s="18">
        <v>53155</v>
      </c>
      <c r="B7089" s="18">
        <v>53132</v>
      </c>
      <c r="C7089" s="18">
        <v>3200</v>
      </c>
      <c r="D7089" s="18">
        <v>3200</v>
      </c>
      <c r="E7089" s="18" t="s">
        <v>116</v>
      </c>
      <c r="F7089" s="18" t="s">
        <v>196</v>
      </c>
      <c r="G7089" s="19">
        <v>34.459593316599999</v>
      </c>
      <c r="H7089" s="19">
        <v>13.9453</v>
      </c>
      <c r="I7089" s="18" t="s">
        <v>79</v>
      </c>
      <c r="J7089" s="18" t="s">
        <v>80</v>
      </c>
      <c r="K7089" s="18">
        <v>5</v>
      </c>
      <c r="L7089" s="18">
        <v>30</v>
      </c>
      <c r="M7089" s="18" t="s">
        <v>65</v>
      </c>
      <c r="N7089" s="18" t="s">
        <v>66</v>
      </c>
      <c r="O7089" s="18" t="s">
        <v>67</v>
      </c>
      <c r="P7089" s="19">
        <v>5123.84578788</v>
      </c>
      <c r="Q7089" s="19">
        <v>1501053.8806400001</v>
      </c>
      <c r="R7089" s="20">
        <v>7.8370999999999996E-2</v>
      </c>
      <c r="S7089" s="20">
        <v>7.2397530000000003</v>
      </c>
      <c r="T7089" s="20">
        <v>0.30199999999999999</v>
      </c>
      <c r="U7089" s="20">
        <v>0.30499999999999999</v>
      </c>
      <c r="V7089" s="20">
        <f t="shared" si="220"/>
        <v>0.7628491601973999</v>
      </c>
      <c r="W7089" s="20">
        <f t="shared" si="221"/>
        <v>70.167566620075505</v>
      </c>
    </row>
    <row r="7090" spans="1:23" x14ac:dyDescent="0.25">
      <c r="A7090" s="18">
        <v>53156</v>
      </c>
      <c r="B7090" s="18">
        <v>53133</v>
      </c>
      <c r="C7090" s="18">
        <v>3200</v>
      </c>
      <c r="D7090" s="18">
        <v>3200</v>
      </c>
      <c r="E7090" s="18" t="s">
        <v>116</v>
      </c>
      <c r="F7090" s="18" t="s">
        <v>196</v>
      </c>
      <c r="G7090" s="19">
        <v>314.689062697</v>
      </c>
      <c r="H7090" s="19">
        <v>127.35</v>
      </c>
      <c r="I7090" s="18" t="s">
        <v>79</v>
      </c>
      <c r="J7090" s="18" t="s">
        <v>80</v>
      </c>
      <c r="K7090" s="18">
        <v>5</v>
      </c>
      <c r="L7090" s="18">
        <v>30</v>
      </c>
      <c r="M7090" s="18" t="s">
        <v>65</v>
      </c>
      <c r="N7090" s="18" t="s">
        <v>66</v>
      </c>
      <c r="O7090" s="18" t="s">
        <v>67</v>
      </c>
      <c r="P7090" s="19">
        <v>24284.242036799998</v>
      </c>
      <c r="Q7090" s="19">
        <v>13707800.739700001</v>
      </c>
      <c r="R7090" s="20">
        <v>7.8370999999999996E-2</v>
      </c>
      <c r="S7090" s="20">
        <v>7.2397530000000003</v>
      </c>
      <c r="T7090" s="20">
        <v>0.30199999999999999</v>
      </c>
      <c r="U7090" s="20">
        <v>0.30499999999999999</v>
      </c>
      <c r="V7090" s="20">
        <f t="shared" si="220"/>
        <v>6.9664217012999989</v>
      </c>
      <c r="W7090" s="20">
        <f t="shared" si="221"/>
        <v>640.77786846225013</v>
      </c>
    </row>
    <row r="7091" spans="1:23" x14ac:dyDescent="0.25">
      <c r="A7091" s="18">
        <v>53157</v>
      </c>
      <c r="B7091" s="18">
        <v>53134</v>
      </c>
      <c r="C7091" s="18">
        <v>3200</v>
      </c>
      <c r="D7091" s="18">
        <v>3200</v>
      </c>
      <c r="E7091" s="18" t="s">
        <v>116</v>
      </c>
      <c r="F7091" s="18" t="s">
        <v>196</v>
      </c>
      <c r="G7091" s="19">
        <v>23.412781527500002</v>
      </c>
      <c r="H7091" s="19">
        <v>9.4748199999999994</v>
      </c>
      <c r="I7091" s="18" t="s">
        <v>79</v>
      </c>
      <c r="J7091" s="18" t="s">
        <v>80</v>
      </c>
      <c r="K7091" s="18">
        <v>5</v>
      </c>
      <c r="L7091" s="18">
        <v>30</v>
      </c>
      <c r="M7091" s="18" t="s">
        <v>65</v>
      </c>
      <c r="N7091" s="18" t="s">
        <v>66</v>
      </c>
      <c r="O7091" s="18" t="s">
        <v>67</v>
      </c>
      <c r="P7091" s="19">
        <v>7074.4141800099997</v>
      </c>
      <c r="Q7091" s="19">
        <v>1019856.6838999999</v>
      </c>
      <c r="R7091" s="20">
        <v>7.8370999999999996E-2</v>
      </c>
      <c r="S7091" s="20">
        <v>7.2397530000000003</v>
      </c>
      <c r="T7091" s="20">
        <v>0.30199999999999999</v>
      </c>
      <c r="U7091" s="20">
        <v>0.30499999999999999</v>
      </c>
      <c r="V7091" s="20">
        <f t="shared" si="220"/>
        <v>0.51830068051755984</v>
      </c>
      <c r="W7091" s="20">
        <f t="shared" si="221"/>
        <v>47.673772781024702</v>
      </c>
    </row>
    <row r="7092" spans="1:23" x14ac:dyDescent="0.25">
      <c r="A7092" s="18">
        <v>53182</v>
      </c>
      <c r="B7092" s="18">
        <v>53159</v>
      </c>
      <c r="C7092" s="18">
        <v>3200</v>
      </c>
      <c r="D7092" s="18">
        <v>3200</v>
      </c>
      <c r="E7092" s="18" t="s">
        <v>116</v>
      </c>
      <c r="F7092" s="18" t="s">
        <v>304</v>
      </c>
      <c r="G7092" s="19">
        <v>31.179471679900001</v>
      </c>
      <c r="H7092" s="19">
        <v>12.617900000000001</v>
      </c>
      <c r="I7092" s="18" t="s">
        <v>79</v>
      </c>
      <c r="J7092" s="18" t="s">
        <v>80</v>
      </c>
      <c r="K7092" s="18">
        <v>5</v>
      </c>
      <c r="L7092" s="18">
        <v>30</v>
      </c>
      <c r="M7092" s="18" t="s">
        <v>65</v>
      </c>
      <c r="N7092" s="18" t="s">
        <v>66</v>
      </c>
      <c r="O7092" s="18" t="s">
        <v>67</v>
      </c>
      <c r="P7092" s="19">
        <v>6014.9750767200003</v>
      </c>
      <c r="Q7092" s="19">
        <v>1358172.3536700001</v>
      </c>
      <c r="R7092" s="20">
        <v>7.8370999999999996E-2</v>
      </c>
      <c r="S7092" s="20">
        <v>7.2397530000000003</v>
      </c>
      <c r="T7092" s="20">
        <v>0.30199999999999999</v>
      </c>
      <c r="U7092" s="20">
        <v>0.30499999999999999</v>
      </c>
      <c r="V7092" s="20">
        <f t="shared" si="220"/>
        <v>0.69023645374819997</v>
      </c>
      <c r="W7092" s="20">
        <f t="shared" si="221"/>
        <v>63.488583168196506</v>
      </c>
    </row>
    <row r="7093" spans="1:23" x14ac:dyDescent="0.25">
      <c r="A7093" s="18">
        <v>53183</v>
      </c>
      <c r="B7093" s="18">
        <v>53160</v>
      </c>
      <c r="C7093" s="18">
        <v>3200</v>
      </c>
      <c r="D7093" s="18">
        <v>3200</v>
      </c>
      <c r="E7093" s="18" t="s">
        <v>116</v>
      </c>
      <c r="F7093" s="18" t="s">
        <v>304</v>
      </c>
      <c r="G7093" s="19">
        <v>35.1640186582</v>
      </c>
      <c r="H7093" s="19">
        <v>14.230399999999999</v>
      </c>
      <c r="I7093" s="18" t="s">
        <v>79</v>
      </c>
      <c r="J7093" s="18" t="s">
        <v>80</v>
      </c>
      <c r="K7093" s="18">
        <v>5</v>
      </c>
      <c r="L7093" s="18">
        <v>30</v>
      </c>
      <c r="M7093" s="18" t="s">
        <v>65</v>
      </c>
      <c r="N7093" s="18" t="s">
        <v>66</v>
      </c>
      <c r="O7093" s="18" t="s">
        <v>67</v>
      </c>
      <c r="P7093" s="19">
        <v>10124.4439102</v>
      </c>
      <c r="Q7093" s="19">
        <v>1531738.52578</v>
      </c>
      <c r="R7093" s="20">
        <v>7.8370999999999996E-2</v>
      </c>
      <c r="S7093" s="20">
        <v>7.2397530000000003</v>
      </c>
      <c r="T7093" s="20">
        <v>0.30199999999999999</v>
      </c>
      <c r="U7093" s="20">
        <v>0.30499999999999999</v>
      </c>
      <c r="V7093" s="20">
        <f t="shared" si="220"/>
        <v>0.77844497352319986</v>
      </c>
      <c r="W7093" s="20">
        <f t="shared" si="221"/>
        <v>71.602083858384006</v>
      </c>
    </row>
    <row r="7094" spans="1:23" x14ac:dyDescent="0.25">
      <c r="A7094" s="18">
        <v>53184</v>
      </c>
      <c r="B7094" s="18">
        <v>53161</v>
      </c>
      <c r="C7094" s="18">
        <v>3200</v>
      </c>
      <c r="D7094" s="18">
        <v>3200</v>
      </c>
      <c r="E7094" s="18" t="s">
        <v>116</v>
      </c>
      <c r="F7094" s="18" t="s">
        <v>304</v>
      </c>
      <c r="G7094" s="19">
        <v>345.016534116</v>
      </c>
      <c r="H7094" s="19">
        <v>139.62299999999999</v>
      </c>
      <c r="I7094" s="18" t="s">
        <v>79</v>
      </c>
      <c r="J7094" s="18" t="s">
        <v>80</v>
      </c>
      <c r="K7094" s="18">
        <v>5</v>
      </c>
      <c r="L7094" s="18">
        <v>30</v>
      </c>
      <c r="M7094" s="18" t="s">
        <v>65</v>
      </c>
      <c r="N7094" s="18" t="s">
        <v>66</v>
      </c>
      <c r="O7094" s="18" t="s">
        <v>67</v>
      </c>
      <c r="P7094" s="19">
        <v>47453.072910000003</v>
      </c>
      <c r="Q7094" s="19">
        <v>15028860.1105</v>
      </c>
      <c r="R7094" s="20">
        <v>7.8370999999999996E-2</v>
      </c>
      <c r="S7094" s="20">
        <v>7.2397530000000003</v>
      </c>
      <c r="T7094" s="20">
        <v>0.30199999999999999</v>
      </c>
      <c r="U7094" s="20">
        <v>0.30499999999999999</v>
      </c>
      <c r="V7094" s="20">
        <f t="shared" si="220"/>
        <v>7.6377911048339984</v>
      </c>
      <c r="W7094" s="20">
        <f t="shared" si="221"/>
        <v>702.53104301770497</v>
      </c>
    </row>
    <row r="7095" spans="1:23" x14ac:dyDescent="0.25">
      <c r="A7095" s="18">
        <v>53185</v>
      </c>
      <c r="B7095" s="18">
        <v>53162</v>
      </c>
      <c r="C7095" s="18">
        <v>3200</v>
      </c>
      <c r="D7095" s="18">
        <v>3200</v>
      </c>
      <c r="E7095" s="18" t="s">
        <v>116</v>
      </c>
      <c r="F7095" s="18" t="s">
        <v>304</v>
      </c>
      <c r="G7095" s="19">
        <v>16.290460614899999</v>
      </c>
      <c r="H7095" s="19">
        <v>6.5925200000000004</v>
      </c>
      <c r="I7095" s="18" t="s">
        <v>79</v>
      </c>
      <c r="J7095" s="18" t="s">
        <v>80</v>
      </c>
      <c r="K7095" s="18">
        <v>5</v>
      </c>
      <c r="L7095" s="18">
        <v>30</v>
      </c>
      <c r="M7095" s="18" t="s">
        <v>65</v>
      </c>
      <c r="N7095" s="18" t="s">
        <v>66</v>
      </c>
      <c r="O7095" s="18" t="s">
        <v>67</v>
      </c>
      <c r="P7095" s="19">
        <v>4846.8781024700002</v>
      </c>
      <c r="Q7095" s="19">
        <v>709609.62593800004</v>
      </c>
      <c r="R7095" s="20">
        <v>7.8370999999999996E-2</v>
      </c>
      <c r="S7095" s="20">
        <v>7.2397530000000003</v>
      </c>
      <c r="T7095" s="20">
        <v>0.30199999999999999</v>
      </c>
      <c r="U7095" s="20">
        <v>0.30499999999999999</v>
      </c>
      <c r="V7095" s="20">
        <f t="shared" si="220"/>
        <v>0.36063034467416</v>
      </c>
      <c r="W7095" s="20">
        <f t="shared" si="221"/>
        <v>33.17111043105421</v>
      </c>
    </row>
    <row r="7096" spans="1:23" x14ac:dyDescent="0.25">
      <c r="A7096" s="18">
        <v>53186</v>
      </c>
      <c r="B7096" s="18">
        <v>53163</v>
      </c>
      <c r="C7096" s="18">
        <v>3200</v>
      </c>
      <c r="D7096" s="18">
        <v>3200</v>
      </c>
      <c r="E7096" s="18" t="s">
        <v>116</v>
      </c>
      <c r="F7096" s="18" t="s">
        <v>304</v>
      </c>
      <c r="G7096" s="19">
        <v>37.469714534300003</v>
      </c>
      <c r="H7096" s="19">
        <v>15.163500000000001</v>
      </c>
      <c r="I7096" s="18" t="s">
        <v>79</v>
      </c>
      <c r="J7096" s="18" t="s">
        <v>80</v>
      </c>
      <c r="K7096" s="18">
        <v>5</v>
      </c>
      <c r="L7096" s="18">
        <v>30</v>
      </c>
      <c r="M7096" s="18" t="s">
        <v>65</v>
      </c>
      <c r="N7096" s="18" t="s">
        <v>66</v>
      </c>
      <c r="O7096" s="18" t="s">
        <v>67</v>
      </c>
      <c r="P7096" s="19">
        <v>8086.0508723399998</v>
      </c>
      <c r="Q7096" s="19">
        <v>1632174.2364000001</v>
      </c>
      <c r="R7096" s="20">
        <v>7.8370999999999996E-2</v>
      </c>
      <c r="S7096" s="20">
        <v>7.2397530000000003</v>
      </c>
      <c r="T7096" s="20">
        <v>0.30199999999999999</v>
      </c>
      <c r="U7096" s="20">
        <v>0.30499999999999999</v>
      </c>
      <c r="V7096" s="20">
        <f t="shared" si="220"/>
        <v>0.82948830363299997</v>
      </c>
      <c r="W7096" s="20">
        <f t="shared" si="221"/>
        <v>76.297096257772523</v>
      </c>
    </row>
    <row r="7097" spans="1:23" x14ac:dyDescent="0.25">
      <c r="A7097" s="18">
        <v>53187</v>
      </c>
      <c r="B7097" s="18">
        <v>53164</v>
      </c>
      <c r="C7097" s="18">
        <v>3200</v>
      </c>
      <c r="D7097" s="18">
        <v>3200</v>
      </c>
      <c r="E7097" s="18" t="s">
        <v>116</v>
      </c>
      <c r="F7097" s="18" t="s">
        <v>304</v>
      </c>
      <c r="G7097" s="19">
        <v>159.29259999499999</v>
      </c>
      <c r="H7097" s="19">
        <v>64.463399999999993</v>
      </c>
      <c r="I7097" s="18" t="s">
        <v>79</v>
      </c>
      <c r="J7097" s="18" t="s">
        <v>80</v>
      </c>
      <c r="K7097" s="18">
        <v>5</v>
      </c>
      <c r="L7097" s="18">
        <v>30</v>
      </c>
      <c r="M7097" s="18" t="s">
        <v>65</v>
      </c>
      <c r="N7097" s="18" t="s">
        <v>66</v>
      </c>
      <c r="O7097" s="18" t="s">
        <v>67</v>
      </c>
      <c r="P7097" s="19">
        <v>24169.881101399998</v>
      </c>
      <c r="Q7097" s="19">
        <v>6938757.9006599998</v>
      </c>
      <c r="R7097" s="20">
        <v>7.8370999999999996E-2</v>
      </c>
      <c r="S7097" s="20">
        <v>7.2397530000000003</v>
      </c>
      <c r="T7097" s="20">
        <v>0.30199999999999999</v>
      </c>
      <c r="U7097" s="20">
        <v>0.30499999999999999</v>
      </c>
      <c r="V7097" s="20">
        <f t="shared" si="220"/>
        <v>3.5263386627371993</v>
      </c>
      <c r="W7097" s="20">
        <f t="shared" si="221"/>
        <v>324.35587001043899</v>
      </c>
    </row>
    <row r="7098" spans="1:23" x14ac:dyDescent="0.25">
      <c r="A7098" s="18">
        <v>53188</v>
      </c>
      <c r="B7098" s="18">
        <v>53165</v>
      </c>
      <c r="C7098" s="18">
        <v>3200</v>
      </c>
      <c r="D7098" s="18">
        <v>3200</v>
      </c>
      <c r="E7098" s="18" t="s">
        <v>116</v>
      </c>
      <c r="F7098" s="18" t="s">
        <v>304</v>
      </c>
      <c r="G7098" s="19">
        <v>39.088673933300001</v>
      </c>
      <c r="H7098" s="19">
        <v>15.8186</v>
      </c>
      <c r="I7098" s="18" t="s">
        <v>79</v>
      </c>
      <c r="J7098" s="18" t="s">
        <v>80</v>
      </c>
      <c r="K7098" s="18">
        <v>5</v>
      </c>
      <c r="L7098" s="18">
        <v>30</v>
      </c>
      <c r="M7098" s="18" t="s">
        <v>65</v>
      </c>
      <c r="N7098" s="18" t="s">
        <v>66</v>
      </c>
      <c r="O7098" s="18" t="s">
        <v>67</v>
      </c>
      <c r="P7098" s="19">
        <v>8392.2018437900006</v>
      </c>
      <c r="Q7098" s="19">
        <v>1702695.8257299999</v>
      </c>
      <c r="R7098" s="20">
        <v>7.8370999999999996E-2</v>
      </c>
      <c r="S7098" s="20">
        <v>7.2397530000000003</v>
      </c>
      <c r="T7098" s="20">
        <v>0.30199999999999999</v>
      </c>
      <c r="U7098" s="20">
        <v>0.30499999999999999</v>
      </c>
      <c r="V7098" s="20">
        <f t="shared" si="220"/>
        <v>0.86532421141879989</v>
      </c>
      <c r="W7098" s="20">
        <f t="shared" si="221"/>
        <v>79.593315980031008</v>
      </c>
    </row>
    <row r="7099" spans="1:23" x14ac:dyDescent="0.25">
      <c r="A7099" s="18">
        <v>53189</v>
      </c>
      <c r="B7099" s="18">
        <v>53166</v>
      </c>
      <c r="C7099" s="18">
        <v>3200</v>
      </c>
      <c r="D7099" s="18">
        <v>3200</v>
      </c>
      <c r="E7099" s="18" t="s">
        <v>116</v>
      </c>
      <c r="F7099" s="18" t="s">
        <v>304</v>
      </c>
      <c r="G7099" s="19">
        <v>52.726526781700002</v>
      </c>
      <c r="H7099" s="19">
        <v>21.337700000000002</v>
      </c>
      <c r="I7099" s="18" t="s">
        <v>79</v>
      </c>
      <c r="J7099" s="18" t="s">
        <v>80</v>
      </c>
      <c r="K7099" s="18">
        <v>5</v>
      </c>
      <c r="L7099" s="18">
        <v>30</v>
      </c>
      <c r="M7099" s="18" t="s">
        <v>65</v>
      </c>
      <c r="N7099" s="18" t="s">
        <v>66</v>
      </c>
      <c r="O7099" s="18" t="s">
        <v>67</v>
      </c>
      <c r="P7099" s="19">
        <v>11061.702169599999</v>
      </c>
      <c r="Q7099" s="19">
        <v>2296758.3195500001</v>
      </c>
      <c r="R7099" s="20">
        <v>7.8370999999999996E-2</v>
      </c>
      <c r="S7099" s="20">
        <v>7.2397530000000003</v>
      </c>
      <c r="T7099" s="20">
        <v>0.30199999999999999</v>
      </c>
      <c r="U7099" s="20">
        <v>0.30499999999999999</v>
      </c>
      <c r="V7099" s="20">
        <f t="shared" si="220"/>
        <v>1.1672353069165999</v>
      </c>
      <c r="W7099" s="20">
        <f t="shared" si="221"/>
        <v>107.36337592372954</v>
      </c>
    </row>
    <row r="7100" spans="1:23" x14ac:dyDescent="0.25">
      <c r="A7100" s="18">
        <v>53190</v>
      </c>
      <c r="B7100" s="18">
        <v>53167</v>
      </c>
      <c r="C7100" s="18">
        <v>3200</v>
      </c>
      <c r="D7100" s="18">
        <v>3200</v>
      </c>
      <c r="E7100" s="18" t="s">
        <v>116</v>
      </c>
      <c r="F7100" s="18" t="s">
        <v>304</v>
      </c>
      <c r="G7100" s="19">
        <v>13.679834423699999</v>
      </c>
      <c r="H7100" s="19">
        <v>5.5360300000000002</v>
      </c>
      <c r="I7100" s="18" t="s">
        <v>79</v>
      </c>
      <c r="J7100" s="18" t="s">
        <v>80</v>
      </c>
      <c r="K7100" s="18">
        <v>5</v>
      </c>
      <c r="L7100" s="18">
        <v>30</v>
      </c>
      <c r="M7100" s="18" t="s">
        <v>65</v>
      </c>
      <c r="N7100" s="18" t="s">
        <v>66</v>
      </c>
      <c r="O7100" s="18" t="s">
        <v>67</v>
      </c>
      <c r="P7100" s="19">
        <v>3419.3460865299999</v>
      </c>
      <c r="Q7100" s="19">
        <v>595891.20392300002</v>
      </c>
      <c r="R7100" s="20">
        <v>7.8370999999999996E-2</v>
      </c>
      <c r="S7100" s="20">
        <v>7.2397530000000003</v>
      </c>
      <c r="T7100" s="20">
        <v>0.30199999999999999</v>
      </c>
      <c r="U7100" s="20">
        <v>0.30499999999999999</v>
      </c>
      <c r="V7100" s="20">
        <f t="shared" si="220"/>
        <v>0.30283721657674001</v>
      </c>
      <c r="W7100" s="20">
        <f t="shared" si="221"/>
        <v>27.855245411410056</v>
      </c>
    </row>
    <row r="7101" spans="1:23" x14ac:dyDescent="0.25">
      <c r="A7101" s="18">
        <v>53191</v>
      </c>
      <c r="B7101" s="18">
        <v>53168</v>
      </c>
      <c r="C7101" s="18">
        <v>3200</v>
      </c>
      <c r="D7101" s="18">
        <v>3200</v>
      </c>
      <c r="E7101" s="18" t="s">
        <v>116</v>
      </c>
      <c r="F7101" s="18" t="s">
        <v>304</v>
      </c>
      <c r="G7101" s="19">
        <v>16.504350846200001</v>
      </c>
      <c r="H7101" s="19">
        <v>6.6790700000000003</v>
      </c>
      <c r="I7101" s="18" t="s">
        <v>79</v>
      </c>
      <c r="J7101" s="18" t="s">
        <v>80</v>
      </c>
      <c r="K7101" s="18">
        <v>5</v>
      </c>
      <c r="L7101" s="18">
        <v>30</v>
      </c>
      <c r="M7101" s="18" t="s">
        <v>65</v>
      </c>
      <c r="N7101" s="18" t="s">
        <v>66</v>
      </c>
      <c r="O7101" s="18" t="s">
        <v>67</v>
      </c>
      <c r="P7101" s="19">
        <v>4126.2095490900001</v>
      </c>
      <c r="Q7101" s="19">
        <v>718926.61502699996</v>
      </c>
      <c r="R7101" s="20">
        <v>7.8370999999999996E-2</v>
      </c>
      <c r="S7101" s="20">
        <v>7.2397530000000003</v>
      </c>
      <c r="T7101" s="20">
        <v>0.30199999999999999</v>
      </c>
      <c r="U7101" s="20">
        <v>0.30499999999999999</v>
      </c>
      <c r="V7101" s="20">
        <f t="shared" si="220"/>
        <v>0.36536488568905995</v>
      </c>
      <c r="W7101" s="20">
        <f t="shared" si="221"/>
        <v>33.606597863448457</v>
      </c>
    </row>
    <row r="7102" spans="1:23" x14ac:dyDescent="0.25">
      <c r="A7102" s="18">
        <v>53192</v>
      </c>
      <c r="B7102" s="18">
        <v>53169</v>
      </c>
      <c r="C7102" s="18">
        <v>3200</v>
      </c>
      <c r="D7102" s="18">
        <v>3200</v>
      </c>
      <c r="E7102" s="18" t="s">
        <v>116</v>
      </c>
      <c r="F7102" s="18" t="s">
        <v>304</v>
      </c>
      <c r="G7102" s="19">
        <v>16.222706611</v>
      </c>
      <c r="H7102" s="19">
        <v>6.5651000000000002</v>
      </c>
      <c r="I7102" s="18" t="s">
        <v>79</v>
      </c>
      <c r="J7102" s="18" t="s">
        <v>80</v>
      </c>
      <c r="K7102" s="18">
        <v>5</v>
      </c>
      <c r="L7102" s="18">
        <v>30</v>
      </c>
      <c r="M7102" s="18" t="s">
        <v>65</v>
      </c>
      <c r="N7102" s="18" t="s">
        <v>66</v>
      </c>
      <c r="O7102" s="18" t="s">
        <v>67</v>
      </c>
      <c r="P7102" s="19">
        <v>4563.4049573399998</v>
      </c>
      <c r="Q7102" s="19">
        <v>706658.27333700005</v>
      </c>
      <c r="R7102" s="20">
        <v>7.8370999999999996E-2</v>
      </c>
      <c r="S7102" s="20">
        <v>7.2397530000000003</v>
      </c>
      <c r="T7102" s="20">
        <v>0.30199999999999999</v>
      </c>
      <c r="U7102" s="20">
        <v>0.30499999999999999</v>
      </c>
      <c r="V7102" s="20">
        <f t="shared" si="220"/>
        <v>0.35913038956579996</v>
      </c>
      <c r="W7102" s="20">
        <f t="shared" si="221"/>
        <v>33.033143182108503</v>
      </c>
    </row>
    <row r="7103" spans="1:23" x14ac:dyDescent="0.25">
      <c r="A7103" s="18">
        <v>53193</v>
      </c>
      <c r="B7103" s="18">
        <v>53170</v>
      </c>
      <c r="C7103" s="18">
        <v>3200</v>
      </c>
      <c r="D7103" s="18">
        <v>3200</v>
      </c>
      <c r="E7103" s="18" t="s">
        <v>116</v>
      </c>
      <c r="F7103" s="18" t="s">
        <v>304</v>
      </c>
      <c r="G7103" s="19">
        <v>20.417792620099998</v>
      </c>
      <c r="H7103" s="19">
        <v>8.2627900000000007</v>
      </c>
      <c r="I7103" s="18" t="s">
        <v>79</v>
      </c>
      <c r="J7103" s="18" t="s">
        <v>80</v>
      </c>
      <c r="K7103" s="18">
        <v>5</v>
      </c>
      <c r="L7103" s="18">
        <v>30</v>
      </c>
      <c r="M7103" s="18" t="s">
        <v>65</v>
      </c>
      <c r="N7103" s="18" t="s">
        <v>66</v>
      </c>
      <c r="O7103" s="18" t="s">
        <v>67</v>
      </c>
      <c r="P7103" s="19">
        <v>5744.1884711599996</v>
      </c>
      <c r="Q7103" s="19">
        <v>889395.48893999995</v>
      </c>
      <c r="R7103" s="20">
        <v>7.8370999999999996E-2</v>
      </c>
      <c r="S7103" s="20">
        <v>7.2397530000000003</v>
      </c>
      <c r="T7103" s="20">
        <v>0.30199999999999999</v>
      </c>
      <c r="U7103" s="20">
        <v>0.30499999999999999</v>
      </c>
      <c r="V7103" s="20">
        <f t="shared" si="220"/>
        <v>0.45199905433281995</v>
      </c>
      <c r="W7103" s="20">
        <f t="shared" si="221"/>
        <v>41.57528829015466</v>
      </c>
    </row>
    <row r="7104" spans="1:23" x14ac:dyDescent="0.25">
      <c r="A7104" s="18">
        <v>53194</v>
      </c>
      <c r="B7104" s="18">
        <v>53171</v>
      </c>
      <c r="C7104" s="18">
        <v>3200</v>
      </c>
      <c r="D7104" s="18">
        <v>3200</v>
      </c>
      <c r="E7104" s="18" t="s">
        <v>116</v>
      </c>
      <c r="F7104" s="18" t="s">
        <v>304</v>
      </c>
      <c r="G7104" s="19">
        <v>129.06091150500001</v>
      </c>
      <c r="H7104" s="19">
        <v>52.229100000000003</v>
      </c>
      <c r="I7104" s="18" t="s">
        <v>79</v>
      </c>
      <c r="J7104" s="18" t="s">
        <v>80</v>
      </c>
      <c r="K7104" s="18">
        <v>5</v>
      </c>
      <c r="L7104" s="18">
        <v>30</v>
      </c>
      <c r="M7104" s="18" t="s">
        <v>65</v>
      </c>
      <c r="N7104" s="18" t="s">
        <v>66</v>
      </c>
      <c r="O7104" s="18" t="s">
        <v>67</v>
      </c>
      <c r="P7104" s="19">
        <v>16800.1672406</v>
      </c>
      <c r="Q7104" s="19">
        <v>5621870.8176100003</v>
      </c>
      <c r="R7104" s="20">
        <v>7.8370999999999996E-2</v>
      </c>
      <c r="S7104" s="20">
        <v>7.2397530000000003</v>
      </c>
      <c r="T7104" s="20">
        <v>0.30199999999999999</v>
      </c>
      <c r="U7104" s="20">
        <v>0.30499999999999999</v>
      </c>
      <c r="V7104" s="20">
        <f t="shared" si="220"/>
        <v>2.8570862636777998</v>
      </c>
      <c r="W7104" s="20">
        <f t="shared" si="221"/>
        <v>262.79741947154855</v>
      </c>
    </row>
    <row r="7105" spans="1:23" x14ac:dyDescent="0.25">
      <c r="A7105" s="18">
        <v>53195</v>
      </c>
      <c r="B7105" s="18">
        <v>53172</v>
      </c>
      <c r="C7105" s="18">
        <v>3200</v>
      </c>
      <c r="D7105" s="18">
        <v>3200</v>
      </c>
      <c r="E7105" s="18" t="s">
        <v>116</v>
      </c>
      <c r="F7105" s="18" t="s">
        <v>304</v>
      </c>
      <c r="G7105" s="19">
        <v>1.9594628004000001E-2</v>
      </c>
      <c r="H7105" s="19">
        <v>7.9296699999999998E-3</v>
      </c>
      <c r="I7105" s="18" t="s">
        <v>79</v>
      </c>
      <c r="J7105" s="18" t="s">
        <v>80</v>
      </c>
      <c r="K7105" s="18">
        <v>5</v>
      </c>
      <c r="L7105" s="18">
        <v>30</v>
      </c>
      <c r="M7105" s="18" t="s">
        <v>65</v>
      </c>
      <c r="N7105" s="18" t="s">
        <v>66</v>
      </c>
      <c r="O7105" s="18" t="s">
        <v>67</v>
      </c>
      <c r="P7105" s="19">
        <v>124.858887512</v>
      </c>
      <c r="Q7105" s="19">
        <v>853.53858172699995</v>
      </c>
      <c r="R7105" s="20">
        <v>7.8370999999999996E-2</v>
      </c>
      <c r="S7105" s="20">
        <v>7.2397530000000003</v>
      </c>
      <c r="T7105" s="20">
        <v>0.30199999999999999</v>
      </c>
      <c r="U7105" s="20">
        <v>0.30499999999999999</v>
      </c>
      <c r="V7105" s="20">
        <f t="shared" si="220"/>
        <v>4.3377640496385989E-4</v>
      </c>
      <c r="W7105" s="20">
        <f t="shared" si="221"/>
        <v>3.9899152259199454E-2</v>
      </c>
    </row>
    <row r="7106" spans="1:23" x14ac:dyDescent="0.25">
      <c r="A7106" s="18">
        <v>53196</v>
      </c>
      <c r="B7106" s="18">
        <v>53173</v>
      </c>
      <c r="C7106" s="18">
        <v>3200</v>
      </c>
      <c r="D7106" s="18">
        <v>3200</v>
      </c>
      <c r="E7106" s="18" t="s">
        <v>116</v>
      </c>
      <c r="F7106" s="18" t="s">
        <v>304</v>
      </c>
      <c r="G7106" s="19">
        <v>0.162417483763</v>
      </c>
      <c r="H7106" s="19">
        <v>6.5727999999999995E-2</v>
      </c>
      <c r="I7106" s="18" t="s">
        <v>79</v>
      </c>
      <c r="J7106" s="18" t="s">
        <v>80</v>
      </c>
      <c r="K7106" s="18">
        <v>5</v>
      </c>
      <c r="L7106" s="18">
        <v>30</v>
      </c>
      <c r="M7106" s="18" t="s">
        <v>65</v>
      </c>
      <c r="N7106" s="18" t="s">
        <v>66</v>
      </c>
      <c r="O7106" s="18" t="s">
        <v>67</v>
      </c>
      <c r="P7106" s="19">
        <v>450.311881669</v>
      </c>
      <c r="Q7106" s="19">
        <v>7074.8748695900003</v>
      </c>
      <c r="R7106" s="20">
        <v>7.8370999999999996E-2</v>
      </c>
      <c r="S7106" s="20">
        <v>7.2397530000000003</v>
      </c>
      <c r="T7106" s="20">
        <v>0.30199999999999999</v>
      </c>
      <c r="U7106" s="20">
        <v>0.30499999999999999</v>
      </c>
      <c r="V7106" s="20">
        <f t="shared" si="220"/>
        <v>3.5955160234239993E-3</v>
      </c>
      <c r="W7106" s="20">
        <f t="shared" si="221"/>
        <v>0.33071886720288002</v>
      </c>
    </row>
    <row r="7107" spans="1:23" x14ac:dyDescent="0.25">
      <c r="A7107" s="18">
        <v>53212</v>
      </c>
      <c r="B7107" s="18">
        <v>53189</v>
      </c>
      <c r="C7107" s="18">
        <v>3210</v>
      </c>
      <c r="D7107" s="18">
        <v>3210</v>
      </c>
      <c r="E7107" s="18" t="s">
        <v>116</v>
      </c>
      <c r="F7107" s="18" t="s">
        <v>196</v>
      </c>
      <c r="G7107" s="19">
        <v>480.66180872500001</v>
      </c>
      <c r="H7107" s="19">
        <v>194.517</v>
      </c>
      <c r="I7107" s="18" t="s">
        <v>79</v>
      </c>
      <c r="J7107" s="18" t="s">
        <v>80</v>
      </c>
      <c r="K7107" s="18">
        <v>5</v>
      </c>
      <c r="L7107" s="18">
        <v>30</v>
      </c>
      <c r="M7107" s="18" t="s">
        <v>65</v>
      </c>
      <c r="N7107" s="18" t="s">
        <v>120</v>
      </c>
      <c r="O7107" s="18" t="s">
        <v>67</v>
      </c>
      <c r="P7107" s="19">
        <v>63268.627545299998</v>
      </c>
      <c r="Q7107" s="19">
        <v>20937544.637600001</v>
      </c>
      <c r="R7107" s="20">
        <v>7.8370999999999996E-2</v>
      </c>
      <c r="S7107" s="20">
        <v>7.2397530000000003</v>
      </c>
      <c r="T7107" s="20">
        <v>0.30199999999999999</v>
      </c>
      <c r="U7107" s="20">
        <v>0.30499999999999999</v>
      </c>
      <c r="V7107" s="20">
        <f t="shared" ref="V7107:V7170" si="222">H7107*R7107*(1-T7107)</f>
        <v>10.640655281286</v>
      </c>
      <c r="W7107" s="20">
        <f t="shared" ref="W7107:W7170" si="223">H7107*S7107*(1-U7107)</f>
        <v>978.7372488391951</v>
      </c>
    </row>
    <row r="7108" spans="1:23" x14ac:dyDescent="0.25">
      <c r="A7108" s="18">
        <v>53213</v>
      </c>
      <c r="B7108" s="18">
        <v>53190</v>
      </c>
      <c r="C7108" s="18">
        <v>3210</v>
      </c>
      <c r="D7108" s="18">
        <v>3210</v>
      </c>
      <c r="E7108" s="18" t="s">
        <v>116</v>
      </c>
      <c r="F7108" s="18" t="s">
        <v>196</v>
      </c>
      <c r="G7108" s="19">
        <v>13.5128315394</v>
      </c>
      <c r="H7108" s="19">
        <v>5.4684499999999998</v>
      </c>
      <c r="I7108" s="18" t="s">
        <v>79</v>
      </c>
      <c r="J7108" s="18" t="s">
        <v>80</v>
      </c>
      <c r="K7108" s="18">
        <v>5</v>
      </c>
      <c r="L7108" s="18">
        <v>30</v>
      </c>
      <c r="M7108" s="18" t="s">
        <v>65</v>
      </c>
      <c r="N7108" s="18" t="s">
        <v>120</v>
      </c>
      <c r="O7108" s="18" t="s">
        <v>67</v>
      </c>
      <c r="P7108" s="19">
        <v>2968.5267644700002</v>
      </c>
      <c r="Q7108" s="19">
        <v>588616.58738299995</v>
      </c>
      <c r="R7108" s="20">
        <v>7.8370999999999996E-2</v>
      </c>
      <c r="S7108" s="20">
        <v>7.2397530000000003</v>
      </c>
      <c r="T7108" s="20">
        <v>0.30199999999999999</v>
      </c>
      <c r="U7108" s="20">
        <v>0.30499999999999999</v>
      </c>
      <c r="V7108" s="20">
        <f t="shared" si="222"/>
        <v>0.29914039067509995</v>
      </c>
      <c r="W7108" s="20">
        <f t="shared" si="223"/>
        <v>27.515207968530753</v>
      </c>
    </row>
    <row r="7109" spans="1:23" x14ac:dyDescent="0.25">
      <c r="A7109" s="18">
        <v>53214</v>
      </c>
      <c r="B7109" s="18">
        <v>53191</v>
      </c>
      <c r="C7109" s="18">
        <v>3210</v>
      </c>
      <c r="D7109" s="18">
        <v>3210</v>
      </c>
      <c r="E7109" s="18" t="s">
        <v>116</v>
      </c>
      <c r="F7109" s="18" t="s">
        <v>196</v>
      </c>
      <c r="G7109" s="19">
        <v>56.542287337200001</v>
      </c>
      <c r="H7109" s="19">
        <v>22.881900000000002</v>
      </c>
      <c r="I7109" s="18" t="s">
        <v>79</v>
      </c>
      <c r="J7109" s="18" t="s">
        <v>80</v>
      </c>
      <c r="K7109" s="18">
        <v>5</v>
      </c>
      <c r="L7109" s="18">
        <v>30</v>
      </c>
      <c r="M7109" s="18" t="s">
        <v>65</v>
      </c>
      <c r="N7109" s="18" t="s">
        <v>120</v>
      </c>
      <c r="O7109" s="18" t="s">
        <v>67</v>
      </c>
      <c r="P7109" s="19">
        <v>9870.3542108900001</v>
      </c>
      <c r="Q7109" s="19">
        <v>2462972.1844899999</v>
      </c>
      <c r="R7109" s="20">
        <v>7.8370999999999996E-2</v>
      </c>
      <c r="S7109" s="20">
        <v>7.2397530000000003</v>
      </c>
      <c r="T7109" s="20">
        <v>0.30199999999999999</v>
      </c>
      <c r="U7109" s="20">
        <v>0.30499999999999999</v>
      </c>
      <c r="V7109" s="20">
        <f t="shared" si="222"/>
        <v>1.2517076146602</v>
      </c>
      <c r="W7109" s="20">
        <f t="shared" si="223"/>
        <v>115.13321639863652</v>
      </c>
    </row>
    <row r="7110" spans="1:23" x14ac:dyDescent="0.25">
      <c r="A7110" s="18">
        <v>53215</v>
      </c>
      <c r="B7110" s="18">
        <v>53192</v>
      </c>
      <c r="C7110" s="18">
        <v>3210</v>
      </c>
      <c r="D7110" s="18">
        <v>3210</v>
      </c>
      <c r="E7110" s="18" t="s">
        <v>116</v>
      </c>
      <c r="F7110" s="18" t="s">
        <v>196</v>
      </c>
      <c r="G7110" s="19">
        <v>5.5678133930499998</v>
      </c>
      <c r="H7110" s="19">
        <v>2.2532100000000002</v>
      </c>
      <c r="I7110" s="18" t="s">
        <v>79</v>
      </c>
      <c r="J7110" s="18" t="s">
        <v>80</v>
      </c>
      <c r="K7110" s="18">
        <v>5</v>
      </c>
      <c r="L7110" s="18">
        <v>30</v>
      </c>
      <c r="M7110" s="18" t="s">
        <v>65</v>
      </c>
      <c r="N7110" s="18" t="s">
        <v>120</v>
      </c>
      <c r="O7110" s="18" t="s">
        <v>67</v>
      </c>
      <c r="P7110" s="19">
        <v>2211.7088907100001</v>
      </c>
      <c r="Q7110" s="19">
        <v>242532.981267</v>
      </c>
      <c r="R7110" s="20">
        <v>7.8370999999999996E-2</v>
      </c>
      <c r="S7110" s="20">
        <v>7.2397530000000003</v>
      </c>
      <c r="T7110" s="20">
        <v>0.30199999999999999</v>
      </c>
      <c r="U7110" s="20">
        <v>0.30499999999999999</v>
      </c>
      <c r="V7110" s="20">
        <f t="shared" si="222"/>
        <v>0.12325725199518001</v>
      </c>
      <c r="W7110" s="20">
        <f t="shared" si="223"/>
        <v>11.337315280705351</v>
      </c>
    </row>
    <row r="7111" spans="1:23" x14ac:dyDescent="0.25">
      <c r="A7111" s="18">
        <v>53216</v>
      </c>
      <c r="B7111" s="18">
        <v>53193</v>
      </c>
      <c r="C7111" s="18">
        <v>3210</v>
      </c>
      <c r="D7111" s="18">
        <v>3210</v>
      </c>
      <c r="E7111" s="18" t="s">
        <v>116</v>
      </c>
      <c r="F7111" s="18" t="s">
        <v>196</v>
      </c>
      <c r="G7111" s="19">
        <v>412.37582210400001</v>
      </c>
      <c r="H7111" s="19">
        <v>166.88300000000001</v>
      </c>
      <c r="I7111" s="18" t="s">
        <v>79</v>
      </c>
      <c r="J7111" s="18" t="s">
        <v>80</v>
      </c>
      <c r="K7111" s="18">
        <v>5</v>
      </c>
      <c r="L7111" s="18">
        <v>30</v>
      </c>
      <c r="M7111" s="18" t="s">
        <v>65</v>
      </c>
      <c r="N7111" s="18" t="s">
        <v>120</v>
      </c>
      <c r="O7111" s="18" t="s">
        <v>67</v>
      </c>
      <c r="P7111" s="19">
        <v>79194.886048</v>
      </c>
      <c r="Q7111" s="19">
        <v>17963018.958500002</v>
      </c>
      <c r="R7111" s="20">
        <v>7.8370999999999996E-2</v>
      </c>
      <c r="S7111" s="20">
        <v>7.2397530000000003</v>
      </c>
      <c r="T7111" s="20">
        <v>0.30199999999999999</v>
      </c>
      <c r="U7111" s="20">
        <v>0.30499999999999999</v>
      </c>
      <c r="V7111" s="20">
        <f t="shared" si="222"/>
        <v>9.1289937399139998</v>
      </c>
      <c r="W7111" s="20">
        <f t="shared" si="223"/>
        <v>839.69323142980511</v>
      </c>
    </row>
    <row r="7112" spans="1:23" x14ac:dyDescent="0.25">
      <c r="A7112" s="18">
        <v>53217</v>
      </c>
      <c r="B7112" s="18">
        <v>53194</v>
      </c>
      <c r="C7112" s="18">
        <v>3210</v>
      </c>
      <c r="D7112" s="18">
        <v>3210</v>
      </c>
      <c r="E7112" s="18" t="s">
        <v>116</v>
      </c>
      <c r="F7112" s="18" t="s">
        <v>196</v>
      </c>
      <c r="G7112" s="19">
        <v>14.3242693344</v>
      </c>
      <c r="H7112" s="19">
        <v>5.7968299999999999</v>
      </c>
      <c r="I7112" s="18" t="s">
        <v>79</v>
      </c>
      <c r="J7112" s="18" t="s">
        <v>80</v>
      </c>
      <c r="K7112" s="18">
        <v>5</v>
      </c>
      <c r="L7112" s="18">
        <v>30</v>
      </c>
      <c r="M7112" s="18" t="s">
        <v>65</v>
      </c>
      <c r="N7112" s="18" t="s">
        <v>120</v>
      </c>
      <c r="O7112" s="18" t="s">
        <v>67</v>
      </c>
      <c r="P7112" s="19">
        <v>3542.1547865900002</v>
      </c>
      <c r="Q7112" s="19">
        <v>623962.67634799995</v>
      </c>
      <c r="R7112" s="20">
        <v>7.8370999999999996E-2</v>
      </c>
      <c r="S7112" s="20">
        <v>7.2397530000000003</v>
      </c>
      <c r="T7112" s="20">
        <v>0.30199999999999999</v>
      </c>
      <c r="U7112" s="20">
        <v>0.30499999999999999</v>
      </c>
      <c r="V7112" s="20">
        <f t="shared" si="222"/>
        <v>0.31710374802313995</v>
      </c>
      <c r="W7112" s="20">
        <f t="shared" si="223"/>
        <v>29.167494081178052</v>
      </c>
    </row>
    <row r="7113" spans="1:23" x14ac:dyDescent="0.25">
      <c r="A7113" s="18">
        <v>53218</v>
      </c>
      <c r="B7113" s="18">
        <v>53195</v>
      </c>
      <c r="C7113" s="18">
        <v>3210</v>
      </c>
      <c r="D7113" s="18">
        <v>3210</v>
      </c>
      <c r="E7113" s="18" t="s">
        <v>116</v>
      </c>
      <c r="F7113" s="18" t="s">
        <v>196</v>
      </c>
      <c r="G7113" s="19">
        <v>1.1456776441000001</v>
      </c>
      <c r="H7113" s="19">
        <v>0.46363900000000002</v>
      </c>
      <c r="I7113" s="18" t="s">
        <v>79</v>
      </c>
      <c r="J7113" s="18" t="s">
        <v>80</v>
      </c>
      <c r="K7113" s="18">
        <v>5</v>
      </c>
      <c r="L7113" s="18">
        <v>30</v>
      </c>
      <c r="M7113" s="18" t="s">
        <v>65</v>
      </c>
      <c r="N7113" s="18" t="s">
        <v>120</v>
      </c>
      <c r="O7113" s="18" t="s">
        <v>67</v>
      </c>
      <c r="P7113" s="19">
        <v>1096.66963766</v>
      </c>
      <c r="Q7113" s="19">
        <v>49905.518554000002</v>
      </c>
      <c r="R7113" s="20">
        <v>7.8370999999999996E-2</v>
      </c>
      <c r="S7113" s="20">
        <v>7.2397530000000003</v>
      </c>
      <c r="T7113" s="20">
        <v>0.30199999999999999</v>
      </c>
      <c r="U7113" s="20">
        <v>0.30499999999999999</v>
      </c>
      <c r="V7113" s="20">
        <f t="shared" si="222"/>
        <v>2.5362424744162001E-2</v>
      </c>
      <c r="W7113" s="20">
        <f t="shared" si="223"/>
        <v>2.3328591296110655</v>
      </c>
    </row>
    <row r="7114" spans="1:23" x14ac:dyDescent="0.25">
      <c r="A7114" s="18">
        <v>53219</v>
      </c>
      <c r="B7114" s="18">
        <v>53196</v>
      </c>
      <c r="C7114" s="18">
        <v>3210</v>
      </c>
      <c r="D7114" s="18">
        <v>3210</v>
      </c>
      <c r="E7114" s="18" t="s">
        <v>116</v>
      </c>
      <c r="F7114" s="18" t="s">
        <v>196</v>
      </c>
      <c r="G7114" s="19">
        <v>71.639987509899996</v>
      </c>
      <c r="H7114" s="19">
        <v>28.991700000000002</v>
      </c>
      <c r="I7114" s="18" t="s">
        <v>79</v>
      </c>
      <c r="J7114" s="18" t="s">
        <v>80</v>
      </c>
      <c r="K7114" s="18">
        <v>5</v>
      </c>
      <c r="L7114" s="18">
        <v>30</v>
      </c>
      <c r="M7114" s="18" t="s">
        <v>65</v>
      </c>
      <c r="N7114" s="18" t="s">
        <v>120</v>
      </c>
      <c r="O7114" s="18" t="s">
        <v>67</v>
      </c>
      <c r="P7114" s="19">
        <v>13894.600708800001</v>
      </c>
      <c r="Q7114" s="19">
        <v>3120625.3733899998</v>
      </c>
      <c r="R7114" s="20">
        <v>7.8370999999999996E-2</v>
      </c>
      <c r="S7114" s="20">
        <v>7.2397530000000003</v>
      </c>
      <c r="T7114" s="20">
        <v>0.30199999999999999</v>
      </c>
      <c r="U7114" s="20">
        <v>0.30499999999999999</v>
      </c>
      <c r="V7114" s="20">
        <f t="shared" si="222"/>
        <v>1.5859317474485997</v>
      </c>
      <c r="W7114" s="20">
        <f t="shared" si="223"/>
        <v>145.87545919981952</v>
      </c>
    </row>
    <row r="7115" spans="1:23" x14ac:dyDescent="0.25">
      <c r="A7115" s="18">
        <v>53220</v>
      </c>
      <c r="B7115" s="18">
        <v>53197</v>
      </c>
      <c r="C7115" s="18">
        <v>3210</v>
      </c>
      <c r="D7115" s="18">
        <v>3210</v>
      </c>
      <c r="E7115" s="18" t="s">
        <v>116</v>
      </c>
      <c r="F7115" s="18" t="s">
        <v>196</v>
      </c>
      <c r="G7115" s="19">
        <v>39.486040836699999</v>
      </c>
      <c r="H7115" s="19">
        <v>15.9794</v>
      </c>
      <c r="I7115" s="18" t="s">
        <v>79</v>
      </c>
      <c r="J7115" s="18" t="s">
        <v>80</v>
      </c>
      <c r="K7115" s="18">
        <v>5</v>
      </c>
      <c r="L7115" s="18">
        <v>30</v>
      </c>
      <c r="M7115" s="18" t="s">
        <v>65</v>
      </c>
      <c r="N7115" s="18" t="s">
        <v>120</v>
      </c>
      <c r="O7115" s="18" t="s">
        <v>67</v>
      </c>
      <c r="P7115" s="19">
        <v>9516.8301807299995</v>
      </c>
      <c r="Q7115" s="19">
        <v>1720005.0588</v>
      </c>
      <c r="R7115" s="20">
        <v>7.8370999999999996E-2</v>
      </c>
      <c r="S7115" s="20">
        <v>7.2397530000000003</v>
      </c>
      <c r="T7115" s="20">
        <v>0.30199999999999999</v>
      </c>
      <c r="U7115" s="20">
        <v>0.30499999999999999</v>
      </c>
      <c r="V7115" s="20">
        <f t="shared" si="222"/>
        <v>0.87412044706519987</v>
      </c>
      <c r="W7115" s="20">
        <f t="shared" si="223"/>
        <v>80.402401816299019</v>
      </c>
    </row>
    <row r="7116" spans="1:23" x14ac:dyDescent="0.25">
      <c r="A7116" s="18">
        <v>53221</v>
      </c>
      <c r="B7116" s="18">
        <v>53198</v>
      </c>
      <c r="C7116" s="18">
        <v>3210</v>
      </c>
      <c r="D7116" s="18">
        <v>3210</v>
      </c>
      <c r="E7116" s="18" t="s">
        <v>116</v>
      </c>
      <c r="F7116" s="18" t="s">
        <v>196</v>
      </c>
      <c r="G7116" s="19">
        <v>12.5999199901</v>
      </c>
      <c r="H7116" s="19">
        <v>5.0990099999999998</v>
      </c>
      <c r="I7116" s="18" t="s">
        <v>79</v>
      </c>
      <c r="J7116" s="18" t="s">
        <v>80</v>
      </c>
      <c r="K7116" s="18">
        <v>5</v>
      </c>
      <c r="L7116" s="18">
        <v>30</v>
      </c>
      <c r="M7116" s="18" t="s">
        <v>65</v>
      </c>
      <c r="N7116" s="18" t="s">
        <v>120</v>
      </c>
      <c r="O7116" s="18" t="s">
        <v>67</v>
      </c>
      <c r="P7116" s="19">
        <v>3750.4432795399998</v>
      </c>
      <c r="Q7116" s="19">
        <v>548850.31936299999</v>
      </c>
      <c r="R7116" s="20">
        <v>7.8370999999999996E-2</v>
      </c>
      <c r="S7116" s="20">
        <v>7.2397530000000003</v>
      </c>
      <c r="T7116" s="20">
        <v>0.30199999999999999</v>
      </c>
      <c r="U7116" s="20">
        <v>0.30499999999999999</v>
      </c>
      <c r="V7116" s="20">
        <f t="shared" si="222"/>
        <v>0.27893092987157997</v>
      </c>
      <c r="W7116" s="20">
        <f t="shared" si="223"/>
        <v>25.656323196448351</v>
      </c>
    </row>
    <row r="7117" spans="1:23" x14ac:dyDescent="0.25">
      <c r="A7117" s="18">
        <v>53222</v>
      </c>
      <c r="B7117" s="18">
        <v>53199</v>
      </c>
      <c r="C7117" s="18">
        <v>3210</v>
      </c>
      <c r="D7117" s="18">
        <v>3210</v>
      </c>
      <c r="E7117" s="18" t="s">
        <v>116</v>
      </c>
      <c r="F7117" s="18" t="s">
        <v>196</v>
      </c>
      <c r="G7117" s="19">
        <v>8.99523959277</v>
      </c>
      <c r="H7117" s="19">
        <v>3.6402399999999999</v>
      </c>
      <c r="I7117" s="18" t="s">
        <v>79</v>
      </c>
      <c r="J7117" s="18" t="s">
        <v>80</v>
      </c>
      <c r="K7117" s="18">
        <v>5</v>
      </c>
      <c r="L7117" s="18">
        <v>30</v>
      </c>
      <c r="M7117" s="18" t="s">
        <v>65</v>
      </c>
      <c r="N7117" s="18" t="s">
        <v>120</v>
      </c>
      <c r="O7117" s="18" t="s">
        <v>67</v>
      </c>
      <c r="P7117" s="19">
        <v>3753.1161057899999</v>
      </c>
      <c r="Q7117" s="19">
        <v>391831.06933099998</v>
      </c>
      <c r="R7117" s="20">
        <v>7.8370999999999996E-2</v>
      </c>
      <c r="S7117" s="20">
        <v>7.2397530000000003</v>
      </c>
      <c r="T7117" s="20">
        <v>0.30199999999999999</v>
      </c>
      <c r="U7117" s="20">
        <v>0.30499999999999999</v>
      </c>
      <c r="V7117" s="20">
        <f t="shared" si="222"/>
        <v>0.19913189582991997</v>
      </c>
      <c r="W7117" s="20">
        <f t="shared" si="223"/>
        <v>18.316334730200403</v>
      </c>
    </row>
    <row r="7118" spans="1:23" x14ac:dyDescent="0.25">
      <c r="A7118" s="18">
        <v>53223</v>
      </c>
      <c r="B7118" s="18">
        <v>53200</v>
      </c>
      <c r="C7118" s="18">
        <v>3210</v>
      </c>
      <c r="D7118" s="18">
        <v>3210</v>
      </c>
      <c r="E7118" s="18" t="s">
        <v>116</v>
      </c>
      <c r="F7118" s="18" t="s">
        <v>196</v>
      </c>
      <c r="G7118" s="19">
        <v>658.60992979100001</v>
      </c>
      <c r="H7118" s="19">
        <v>266.52999999999997</v>
      </c>
      <c r="I7118" s="18" t="s">
        <v>79</v>
      </c>
      <c r="J7118" s="18" t="s">
        <v>80</v>
      </c>
      <c r="K7118" s="18">
        <v>5</v>
      </c>
      <c r="L7118" s="18">
        <v>30</v>
      </c>
      <c r="M7118" s="18" t="s">
        <v>65</v>
      </c>
      <c r="N7118" s="18" t="s">
        <v>120</v>
      </c>
      <c r="O7118" s="18" t="s">
        <v>67</v>
      </c>
      <c r="P7118" s="19">
        <v>111014.81002200001</v>
      </c>
      <c r="Q7118" s="19">
        <v>28688933.785599999</v>
      </c>
      <c r="R7118" s="20">
        <v>7.8370999999999996E-2</v>
      </c>
      <c r="S7118" s="20">
        <v>7.2397530000000003</v>
      </c>
      <c r="T7118" s="20">
        <v>0.30199999999999999</v>
      </c>
      <c r="U7118" s="20">
        <v>0.30499999999999999</v>
      </c>
      <c r="V7118" s="20">
        <f t="shared" si="222"/>
        <v>14.579979395739997</v>
      </c>
      <c r="W7118" s="20">
        <f t="shared" si="223"/>
        <v>1341.07990012755</v>
      </c>
    </row>
    <row r="7119" spans="1:23" x14ac:dyDescent="0.25">
      <c r="A7119" s="18">
        <v>53224</v>
      </c>
      <c r="B7119" s="18">
        <v>53201</v>
      </c>
      <c r="C7119" s="18">
        <v>3210</v>
      </c>
      <c r="D7119" s="18">
        <v>3210</v>
      </c>
      <c r="E7119" s="18" t="s">
        <v>116</v>
      </c>
      <c r="F7119" s="18" t="s">
        <v>196</v>
      </c>
      <c r="G7119" s="19">
        <v>4.8920307973800004</v>
      </c>
      <c r="H7119" s="19">
        <v>1.97973</v>
      </c>
      <c r="I7119" s="18" t="s">
        <v>79</v>
      </c>
      <c r="J7119" s="18" t="s">
        <v>80</v>
      </c>
      <c r="K7119" s="18">
        <v>5</v>
      </c>
      <c r="L7119" s="18">
        <v>30</v>
      </c>
      <c r="M7119" s="18" t="s">
        <v>65</v>
      </c>
      <c r="N7119" s="18" t="s">
        <v>120</v>
      </c>
      <c r="O7119" s="18" t="s">
        <v>67</v>
      </c>
      <c r="P7119" s="19">
        <v>1674.93888348</v>
      </c>
      <c r="Q7119" s="19">
        <v>213096.009147</v>
      </c>
      <c r="R7119" s="20">
        <v>7.8370999999999996E-2</v>
      </c>
      <c r="S7119" s="20">
        <v>7.2397530000000003</v>
      </c>
      <c r="T7119" s="20">
        <v>0.30199999999999999</v>
      </c>
      <c r="U7119" s="20">
        <v>0.30499999999999999</v>
      </c>
      <c r="V7119" s="20">
        <f t="shared" si="222"/>
        <v>0.10829708704133999</v>
      </c>
      <c r="W7119" s="20">
        <f t="shared" si="223"/>
        <v>9.9612655636495511</v>
      </c>
    </row>
    <row r="7120" spans="1:23" x14ac:dyDescent="0.25">
      <c r="A7120" s="18">
        <v>53225</v>
      </c>
      <c r="B7120" s="18">
        <v>53202</v>
      </c>
      <c r="C7120" s="18">
        <v>3210</v>
      </c>
      <c r="D7120" s="18">
        <v>3210</v>
      </c>
      <c r="E7120" s="18" t="s">
        <v>116</v>
      </c>
      <c r="F7120" s="18" t="s">
        <v>196</v>
      </c>
      <c r="G7120" s="19">
        <v>109.92792067400001</v>
      </c>
      <c r="H7120" s="19">
        <v>44.4863</v>
      </c>
      <c r="I7120" s="18" t="s">
        <v>79</v>
      </c>
      <c r="J7120" s="18" t="s">
        <v>80</v>
      </c>
      <c r="K7120" s="18">
        <v>5</v>
      </c>
      <c r="L7120" s="18">
        <v>30</v>
      </c>
      <c r="M7120" s="18" t="s">
        <v>65</v>
      </c>
      <c r="N7120" s="18" t="s">
        <v>120</v>
      </c>
      <c r="O7120" s="18" t="s">
        <v>67</v>
      </c>
      <c r="P7120" s="19">
        <v>14817.455887</v>
      </c>
      <c r="Q7120" s="19">
        <v>4788441.0707400003</v>
      </c>
      <c r="R7120" s="20">
        <v>7.8370999999999996E-2</v>
      </c>
      <c r="S7120" s="20">
        <v>7.2397530000000003</v>
      </c>
      <c r="T7120" s="20">
        <v>0.30199999999999999</v>
      </c>
      <c r="U7120" s="20">
        <v>0.30499999999999999</v>
      </c>
      <c r="V7120" s="20">
        <f t="shared" si="222"/>
        <v>2.4335322004753999</v>
      </c>
      <c r="W7120" s="20">
        <f t="shared" si="223"/>
        <v>223.83852759931054</v>
      </c>
    </row>
    <row r="7121" spans="1:23" x14ac:dyDescent="0.25">
      <c r="A7121" s="18">
        <v>53226</v>
      </c>
      <c r="B7121" s="18">
        <v>53203</v>
      </c>
      <c r="C7121" s="18">
        <v>3210</v>
      </c>
      <c r="D7121" s="18">
        <v>3210</v>
      </c>
      <c r="E7121" s="18" t="s">
        <v>116</v>
      </c>
      <c r="F7121" s="18" t="s">
        <v>196</v>
      </c>
      <c r="G7121" s="19">
        <v>9.4753731514100004</v>
      </c>
      <c r="H7121" s="19">
        <v>3.8345500000000001</v>
      </c>
      <c r="I7121" s="18" t="s">
        <v>79</v>
      </c>
      <c r="J7121" s="18" t="s">
        <v>80</v>
      </c>
      <c r="K7121" s="18">
        <v>5</v>
      </c>
      <c r="L7121" s="18">
        <v>30</v>
      </c>
      <c r="M7121" s="18" t="s">
        <v>65</v>
      </c>
      <c r="N7121" s="18" t="s">
        <v>120</v>
      </c>
      <c r="O7121" s="18" t="s">
        <v>67</v>
      </c>
      <c r="P7121" s="19">
        <v>5253.17688481</v>
      </c>
      <c r="Q7121" s="19">
        <v>412745.60348699999</v>
      </c>
      <c r="R7121" s="20">
        <v>7.8370999999999996E-2</v>
      </c>
      <c r="S7121" s="20">
        <v>7.2397530000000003</v>
      </c>
      <c r="T7121" s="20">
        <v>0.30199999999999999</v>
      </c>
      <c r="U7121" s="20">
        <v>0.30499999999999999</v>
      </c>
      <c r="V7121" s="20">
        <f t="shared" si="222"/>
        <v>0.20976122759889998</v>
      </c>
      <c r="W7121" s="20">
        <f t="shared" si="223"/>
        <v>19.294030431974253</v>
      </c>
    </row>
    <row r="7122" spans="1:23" x14ac:dyDescent="0.25">
      <c r="A7122" s="18">
        <v>53227</v>
      </c>
      <c r="B7122" s="18">
        <v>53204</v>
      </c>
      <c r="C7122" s="18">
        <v>3210</v>
      </c>
      <c r="D7122" s="18">
        <v>3210</v>
      </c>
      <c r="E7122" s="18" t="s">
        <v>116</v>
      </c>
      <c r="F7122" s="18" t="s">
        <v>196</v>
      </c>
      <c r="G7122" s="19">
        <v>228.44422117799999</v>
      </c>
      <c r="H7122" s="19">
        <v>92.448099999999997</v>
      </c>
      <c r="I7122" s="18" t="s">
        <v>79</v>
      </c>
      <c r="J7122" s="18" t="s">
        <v>80</v>
      </c>
      <c r="K7122" s="18">
        <v>5</v>
      </c>
      <c r="L7122" s="18">
        <v>30</v>
      </c>
      <c r="M7122" s="18" t="s">
        <v>65</v>
      </c>
      <c r="N7122" s="18" t="s">
        <v>120</v>
      </c>
      <c r="O7122" s="18" t="s">
        <v>67</v>
      </c>
      <c r="P7122" s="19">
        <v>41758.176633100004</v>
      </c>
      <c r="Q7122" s="19">
        <v>9950990.4704500008</v>
      </c>
      <c r="R7122" s="20">
        <v>7.8370999999999996E-2</v>
      </c>
      <c r="S7122" s="20">
        <v>7.2397530000000003</v>
      </c>
      <c r="T7122" s="20">
        <v>0.30199999999999999</v>
      </c>
      <c r="U7122" s="20">
        <v>0.30499999999999999</v>
      </c>
      <c r="V7122" s="20">
        <f t="shared" si="222"/>
        <v>5.0571845314797992</v>
      </c>
      <c r="W7122" s="20">
        <f t="shared" si="223"/>
        <v>465.16447947691353</v>
      </c>
    </row>
    <row r="7123" spans="1:23" x14ac:dyDescent="0.25">
      <c r="A7123" s="18">
        <v>53228</v>
      </c>
      <c r="B7123" s="18">
        <v>53205</v>
      </c>
      <c r="C7123" s="18">
        <v>3210</v>
      </c>
      <c r="D7123" s="18">
        <v>3210</v>
      </c>
      <c r="E7123" s="18" t="s">
        <v>116</v>
      </c>
      <c r="F7123" s="18" t="s">
        <v>196</v>
      </c>
      <c r="G7123" s="19">
        <v>6.4500747697799996</v>
      </c>
      <c r="H7123" s="19">
        <v>2.6102500000000002</v>
      </c>
      <c r="I7123" s="18" t="s">
        <v>79</v>
      </c>
      <c r="J7123" s="18" t="s">
        <v>80</v>
      </c>
      <c r="K7123" s="18">
        <v>5</v>
      </c>
      <c r="L7123" s="18">
        <v>30</v>
      </c>
      <c r="M7123" s="18" t="s">
        <v>65</v>
      </c>
      <c r="N7123" s="18" t="s">
        <v>120</v>
      </c>
      <c r="O7123" s="18" t="s">
        <v>67</v>
      </c>
      <c r="P7123" s="19">
        <v>5397.5959746400003</v>
      </c>
      <c r="Q7123" s="19">
        <v>280964.133111</v>
      </c>
      <c r="R7123" s="20">
        <v>7.8370999999999996E-2</v>
      </c>
      <c r="S7123" s="20">
        <v>7.2397530000000003</v>
      </c>
      <c r="T7123" s="20">
        <v>0.30199999999999999</v>
      </c>
      <c r="U7123" s="20">
        <v>0.30499999999999999</v>
      </c>
      <c r="V7123" s="20">
        <f t="shared" si="222"/>
        <v>0.14278839611950001</v>
      </c>
      <c r="W7123" s="20">
        <f t="shared" si="223"/>
        <v>13.133807861433752</v>
      </c>
    </row>
    <row r="7124" spans="1:23" x14ac:dyDescent="0.25">
      <c r="A7124" s="18">
        <v>53229</v>
      </c>
      <c r="B7124" s="18">
        <v>53206</v>
      </c>
      <c r="C7124" s="18">
        <v>3210</v>
      </c>
      <c r="D7124" s="18">
        <v>3210</v>
      </c>
      <c r="E7124" s="18" t="s">
        <v>116</v>
      </c>
      <c r="F7124" s="18" t="s">
        <v>196</v>
      </c>
      <c r="G7124" s="19">
        <v>2.6571831112800002</v>
      </c>
      <c r="H7124" s="19">
        <v>1.0753200000000001</v>
      </c>
      <c r="I7124" s="18" t="s">
        <v>79</v>
      </c>
      <c r="J7124" s="18" t="s">
        <v>80</v>
      </c>
      <c r="K7124" s="18">
        <v>5</v>
      </c>
      <c r="L7124" s="18">
        <v>30</v>
      </c>
      <c r="M7124" s="18" t="s">
        <v>65</v>
      </c>
      <c r="N7124" s="18" t="s">
        <v>120</v>
      </c>
      <c r="O7124" s="18" t="s">
        <v>67</v>
      </c>
      <c r="P7124" s="19">
        <v>1471.14199973</v>
      </c>
      <c r="Q7124" s="19">
        <v>115746.43334</v>
      </c>
      <c r="R7124" s="20">
        <v>7.8370999999999996E-2</v>
      </c>
      <c r="S7124" s="20">
        <v>7.2397530000000003</v>
      </c>
      <c r="T7124" s="20">
        <v>0.30199999999999999</v>
      </c>
      <c r="U7124" s="20">
        <v>0.30499999999999999</v>
      </c>
      <c r="V7124" s="20">
        <f t="shared" si="222"/>
        <v>5.8823184796559999E-2</v>
      </c>
      <c r="W7124" s="20">
        <f t="shared" si="223"/>
        <v>5.4106105811922012</v>
      </c>
    </row>
    <row r="7125" spans="1:23" x14ac:dyDescent="0.25">
      <c r="A7125" s="18">
        <v>53230</v>
      </c>
      <c r="B7125" s="18">
        <v>53207</v>
      </c>
      <c r="C7125" s="18">
        <v>3210</v>
      </c>
      <c r="D7125" s="18">
        <v>3210</v>
      </c>
      <c r="E7125" s="18" t="s">
        <v>116</v>
      </c>
      <c r="F7125" s="18" t="s">
        <v>196</v>
      </c>
      <c r="G7125" s="19">
        <v>15.557379238199999</v>
      </c>
      <c r="H7125" s="19">
        <v>6.2958499999999997</v>
      </c>
      <c r="I7125" s="18" t="s">
        <v>79</v>
      </c>
      <c r="J7125" s="18" t="s">
        <v>80</v>
      </c>
      <c r="K7125" s="18">
        <v>5</v>
      </c>
      <c r="L7125" s="18">
        <v>30</v>
      </c>
      <c r="M7125" s="18" t="s">
        <v>65</v>
      </c>
      <c r="N7125" s="18" t="s">
        <v>120</v>
      </c>
      <c r="O7125" s="18" t="s">
        <v>67</v>
      </c>
      <c r="P7125" s="19">
        <v>3535.2399686899998</v>
      </c>
      <c r="Q7125" s="19">
        <v>677676.72890099999</v>
      </c>
      <c r="R7125" s="20">
        <v>7.8370999999999996E-2</v>
      </c>
      <c r="S7125" s="20">
        <v>7.2397530000000003</v>
      </c>
      <c r="T7125" s="20">
        <v>0.30199999999999999</v>
      </c>
      <c r="U7125" s="20">
        <v>0.30499999999999999</v>
      </c>
      <c r="V7125" s="20">
        <f t="shared" si="222"/>
        <v>0.34440161812429992</v>
      </c>
      <c r="W7125" s="20">
        <f t="shared" si="223"/>
        <v>31.678377252909751</v>
      </c>
    </row>
    <row r="7126" spans="1:23" x14ac:dyDescent="0.25">
      <c r="A7126" s="18">
        <v>53231</v>
      </c>
      <c r="B7126" s="18">
        <v>53208</v>
      </c>
      <c r="C7126" s="18">
        <v>3210</v>
      </c>
      <c r="D7126" s="18">
        <v>3210</v>
      </c>
      <c r="E7126" s="18" t="s">
        <v>116</v>
      </c>
      <c r="F7126" s="18" t="s">
        <v>196</v>
      </c>
      <c r="G7126" s="19">
        <v>14.2870047304</v>
      </c>
      <c r="H7126" s="19">
        <v>5.7817499999999997</v>
      </c>
      <c r="I7126" s="18" t="s">
        <v>79</v>
      </c>
      <c r="J7126" s="18" t="s">
        <v>80</v>
      </c>
      <c r="K7126" s="18">
        <v>5</v>
      </c>
      <c r="L7126" s="18">
        <v>30</v>
      </c>
      <c r="M7126" s="18" t="s">
        <v>65</v>
      </c>
      <c r="N7126" s="18" t="s">
        <v>120</v>
      </c>
      <c r="O7126" s="18" t="s">
        <v>67</v>
      </c>
      <c r="P7126" s="19">
        <v>8495.1935943200006</v>
      </c>
      <c r="Q7126" s="19">
        <v>622339.43669300003</v>
      </c>
      <c r="R7126" s="20">
        <v>7.8370999999999996E-2</v>
      </c>
      <c r="S7126" s="20">
        <v>7.2397530000000003</v>
      </c>
      <c r="T7126" s="20">
        <v>0.30199999999999999</v>
      </c>
      <c r="U7126" s="20">
        <v>0.30499999999999999</v>
      </c>
      <c r="V7126" s="20">
        <f t="shared" si="222"/>
        <v>0.31627882741649993</v>
      </c>
      <c r="W7126" s="20">
        <f t="shared" si="223"/>
        <v>29.091617125886252</v>
      </c>
    </row>
    <row r="7127" spans="1:23" x14ac:dyDescent="0.25">
      <c r="A7127" s="18">
        <v>53232</v>
      </c>
      <c r="B7127" s="18">
        <v>53209</v>
      </c>
      <c r="C7127" s="18">
        <v>3210</v>
      </c>
      <c r="D7127" s="18">
        <v>3210</v>
      </c>
      <c r="E7127" s="18" t="s">
        <v>116</v>
      </c>
      <c r="F7127" s="18" t="s">
        <v>196</v>
      </c>
      <c r="G7127" s="19">
        <v>13.607451087799999</v>
      </c>
      <c r="H7127" s="19">
        <v>5.5067399999999997</v>
      </c>
      <c r="I7127" s="18" t="s">
        <v>79</v>
      </c>
      <c r="J7127" s="18" t="s">
        <v>80</v>
      </c>
      <c r="K7127" s="18">
        <v>5</v>
      </c>
      <c r="L7127" s="18">
        <v>30</v>
      </c>
      <c r="M7127" s="18" t="s">
        <v>65</v>
      </c>
      <c r="N7127" s="18" t="s">
        <v>120</v>
      </c>
      <c r="O7127" s="18" t="s">
        <v>67</v>
      </c>
      <c r="P7127" s="19">
        <v>6462.4305730200003</v>
      </c>
      <c r="Q7127" s="19">
        <v>592738.19842399994</v>
      </c>
      <c r="R7127" s="20">
        <v>7.8370999999999996E-2</v>
      </c>
      <c r="S7127" s="20">
        <v>7.2397530000000003</v>
      </c>
      <c r="T7127" s="20">
        <v>0.30199999999999999</v>
      </c>
      <c r="U7127" s="20">
        <v>0.30499999999999999</v>
      </c>
      <c r="V7127" s="20">
        <f t="shared" si="222"/>
        <v>0.30123496693691992</v>
      </c>
      <c r="W7127" s="20">
        <f t="shared" si="223"/>
        <v>27.707869017477901</v>
      </c>
    </row>
    <row r="7128" spans="1:23" x14ac:dyDescent="0.25">
      <c r="A7128" s="18">
        <v>53233</v>
      </c>
      <c r="B7128" s="18">
        <v>53210</v>
      </c>
      <c r="C7128" s="18">
        <v>3210</v>
      </c>
      <c r="D7128" s="18">
        <v>3210</v>
      </c>
      <c r="E7128" s="18" t="s">
        <v>116</v>
      </c>
      <c r="F7128" s="18" t="s">
        <v>196</v>
      </c>
      <c r="G7128" s="19">
        <v>23.467038798299999</v>
      </c>
      <c r="H7128" s="19">
        <v>9.4967699999999997</v>
      </c>
      <c r="I7128" s="18" t="s">
        <v>79</v>
      </c>
      <c r="J7128" s="18" t="s">
        <v>80</v>
      </c>
      <c r="K7128" s="18">
        <v>5</v>
      </c>
      <c r="L7128" s="18">
        <v>30</v>
      </c>
      <c r="M7128" s="18" t="s">
        <v>65</v>
      </c>
      <c r="N7128" s="18" t="s">
        <v>120</v>
      </c>
      <c r="O7128" s="18" t="s">
        <v>67</v>
      </c>
      <c r="P7128" s="19">
        <v>5015.73028927</v>
      </c>
      <c r="Q7128" s="19">
        <v>1022220.12116</v>
      </c>
      <c r="R7128" s="20">
        <v>7.8370999999999996E-2</v>
      </c>
      <c r="S7128" s="20">
        <v>7.2397530000000003</v>
      </c>
      <c r="T7128" s="20">
        <v>0.30199999999999999</v>
      </c>
      <c r="U7128" s="20">
        <v>0.30499999999999999</v>
      </c>
      <c r="V7128" s="20">
        <f t="shared" si="222"/>
        <v>0.51950141044565989</v>
      </c>
      <c r="W7128" s="20">
        <f t="shared" si="223"/>
        <v>47.784217022977948</v>
      </c>
    </row>
    <row r="7129" spans="1:23" x14ac:dyDescent="0.25">
      <c r="A7129" s="18">
        <v>53234</v>
      </c>
      <c r="B7129" s="18">
        <v>53211</v>
      </c>
      <c r="C7129" s="18">
        <v>3210</v>
      </c>
      <c r="D7129" s="18">
        <v>3210</v>
      </c>
      <c r="E7129" s="18" t="s">
        <v>116</v>
      </c>
      <c r="F7129" s="18" t="s">
        <v>196</v>
      </c>
      <c r="G7129" s="19">
        <v>77.230432210199993</v>
      </c>
      <c r="H7129" s="19">
        <v>31.254000000000001</v>
      </c>
      <c r="I7129" s="18" t="s">
        <v>79</v>
      </c>
      <c r="J7129" s="18" t="s">
        <v>80</v>
      </c>
      <c r="K7129" s="18">
        <v>5</v>
      </c>
      <c r="L7129" s="18">
        <v>30</v>
      </c>
      <c r="M7129" s="18" t="s">
        <v>65</v>
      </c>
      <c r="N7129" s="18" t="s">
        <v>120</v>
      </c>
      <c r="O7129" s="18" t="s">
        <v>67</v>
      </c>
      <c r="P7129" s="19">
        <v>15679.5450889</v>
      </c>
      <c r="Q7129" s="19">
        <v>3364144.1704600002</v>
      </c>
      <c r="R7129" s="20">
        <v>7.8370999999999996E-2</v>
      </c>
      <c r="S7129" s="20">
        <v>7.2397530000000003</v>
      </c>
      <c r="T7129" s="20">
        <v>0.30199999999999999</v>
      </c>
      <c r="U7129" s="20">
        <v>0.30499999999999999</v>
      </c>
      <c r="V7129" s="20">
        <f t="shared" si="222"/>
        <v>1.709686249332</v>
      </c>
      <c r="W7129" s="20">
        <f t="shared" si="223"/>
        <v>157.25851198209003</v>
      </c>
    </row>
    <row r="7130" spans="1:23" x14ac:dyDescent="0.25">
      <c r="A7130" s="18">
        <v>53235</v>
      </c>
      <c r="B7130" s="18">
        <v>53212</v>
      </c>
      <c r="C7130" s="18">
        <v>3210</v>
      </c>
      <c r="D7130" s="18">
        <v>3210</v>
      </c>
      <c r="E7130" s="18" t="s">
        <v>116</v>
      </c>
      <c r="F7130" s="18" t="s">
        <v>196</v>
      </c>
      <c r="G7130" s="19">
        <v>3.7430535847500002</v>
      </c>
      <c r="H7130" s="19">
        <v>1.5147600000000001</v>
      </c>
      <c r="I7130" s="18" t="s">
        <v>79</v>
      </c>
      <c r="J7130" s="18" t="s">
        <v>80</v>
      </c>
      <c r="K7130" s="18">
        <v>5</v>
      </c>
      <c r="L7130" s="18">
        <v>30</v>
      </c>
      <c r="M7130" s="18" t="s">
        <v>65</v>
      </c>
      <c r="N7130" s="18" t="s">
        <v>120</v>
      </c>
      <c r="O7130" s="18" t="s">
        <v>67</v>
      </c>
      <c r="P7130" s="19">
        <v>2569.4384198600001</v>
      </c>
      <c r="Q7130" s="19">
        <v>163046.76196199999</v>
      </c>
      <c r="R7130" s="20">
        <v>7.8370999999999996E-2</v>
      </c>
      <c r="S7130" s="20">
        <v>7.2397530000000003</v>
      </c>
      <c r="T7130" s="20">
        <v>0.30199999999999999</v>
      </c>
      <c r="U7130" s="20">
        <v>0.30499999999999999</v>
      </c>
      <c r="V7130" s="20">
        <f t="shared" si="222"/>
        <v>8.286185266007999E-2</v>
      </c>
      <c r="W7130" s="20">
        <f t="shared" si="223"/>
        <v>7.621709336724602</v>
      </c>
    </row>
    <row r="7131" spans="1:23" x14ac:dyDescent="0.25">
      <c r="A7131" s="18">
        <v>53236</v>
      </c>
      <c r="B7131" s="18">
        <v>53213</v>
      </c>
      <c r="C7131" s="18">
        <v>3210</v>
      </c>
      <c r="D7131" s="18">
        <v>3210</v>
      </c>
      <c r="E7131" s="18" t="s">
        <v>116</v>
      </c>
      <c r="F7131" s="18" t="s">
        <v>196</v>
      </c>
      <c r="G7131" s="19">
        <v>41.566875115000002</v>
      </c>
      <c r="H7131" s="19">
        <v>16.8215</v>
      </c>
      <c r="I7131" s="18" t="s">
        <v>79</v>
      </c>
      <c r="J7131" s="18" t="s">
        <v>80</v>
      </c>
      <c r="K7131" s="18">
        <v>5</v>
      </c>
      <c r="L7131" s="18">
        <v>30</v>
      </c>
      <c r="M7131" s="18" t="s">
        <v>65</v>
      </c>
      <c r="N7131" s="18" t="s">
        <v>120</v>
      </c>
      <c r="O7131" s="18" t="s">
        <v>67</v>
      </c>
      <c r="P7131" s="19">
        <v>10822.413453499999</v>
      </c>
      <c r="Q7131" s="19">
        <v>1810645.8374099999</v>
      </c>
      <c r="R7131" s="20">
        <v>7.8370999999999996E-2</v>
      </c>
      <c r="S7131" s="20">
        <v>7.2397530000000003</v>
      </c>
      <c r="T7131" s="20">
        <v>0.30199999999999999</v>
      </c>
      <c r="U7131" s="20">
        <v>0.30499999999999999</v>
      </c>
      <c r="V7131" s="20">
        <f t="shared" si="222"/>
        <v>0.920185807997</v>
      </c>
      <c r="W7131" s="20">
        <f t="shared" si="223"/>
        <v>84.639536037202518</v>
      </c>
    </row>
    <row r="7132" spans="1:23" x14ac:dyDescent="0.25">
      <c r="A7132" s="18">
        <v>53237</v>
      </c>
      <c r="B7132" s="18">
        <v>53214</v>
      </c>
      <c r="C7132" s="18">
        <v>3210</v>
      </c>
      <c r="D7132" s="18">
        <v>3210</v>
      </c>
      <c r="E7132" s="18" t="s">
        <v>116</v>
      </c>
      <c r="F7132" s="18" t="s">
        <v>196</v>
      </c>
      <c r="G7132" s="19">
        <v>147.292433238</v>
      </c>
      <c r="H7132" s="19">
        <v>59.607100000000003</v>
      </c>
      <c r="I7132" s="18" t="s">
        <v>79</v>
      </c>
      <c r="J7132" s="18" t="s">
        <v>80</v>
      </c>
      <c r="K7132" s="18">
        <v>5</v>
      </c>
      <c r="L7132" s="18">
        <v>30</v>
      </c>
      <c r="M7132" s="18" t="s">
        <v>65</v>
      </c>
      <c r="N7132" s="18" t="s">
        <v>120</v>
      </c>
      <c r="O7132" s="18" t="s">
        <v>67</v>
      </c>
      <c r="P7132" s="19">
        <v>25069.959920099998</v>
      </c>
      <c r="Q7132" s="19">
        <v>6416032.7276299996</v>
      </c>
      <c r="R7132" s="20">
        <v>7.8370999999999996E-2</v>
      </c>
      <c r="S7132" s="20">
        <v>7.2397530000000003</v>
      </c>
      <c r="T7132" s="20">
        <v>0.30199999999999999</v>
      </c>
      <c r="U7132" s="20">
        <v>0.30499999999999999</v>
      </c>
      <c r="V7132" s="20">
        <f t="shared" si="222"/>
        <v>3.2606846878017999</v>
      </c>
      <c r="W7132" s="20">
        <f t="shared" si="223"/>
        <v>299.92077332717855</v>
      </c>
    </row>
    <row r="7133" spans="1:23" x14ac:dyDescent="0.25">
      <c r="A7133" s="18">
        <v>53238</v>
      </c>
      <c r="B7133" s="18">
        <v>53215</v>
      </c>
      <c r="C7133" s="18">
        <v>3210</v>
      </c>
      <c r="D7133" s="18">
        <v>3210</v>
      </c>
      <c r="E7133" s="18" t="s">
        <v>116</v>
      </c>
      <c r="F7133" s="18" t="s">
        <v>196</v>
      </c>
      <c r="G7133" s="19">
        <v>11.180364135</v>
      </c>
      <c r="H7133" s="19">
        <v>4.5245300000000004</v>
      </c>
      <c r="I7133" s="18" t="s">
        <v>79</v>
      </c>
      <c r="J7133" s="18" t="s">
        <v>80</v>
      </c>
      <c r="K7133" s="18">
        <v>5</v>
      </c>
      <c r="L7133" s="18">
        <v>30</v>
      </c>
      <c r="M7133" s="18" t="s">
        <v>65</v>
      </c>
      <c r="N7133" s="18" t="s">
        <v>120</v>
      </c>
      <c r="O7133" s="18" t="s">
        <v>67</v>
      </c>
      <c r="P7133" s="19">
        <v>4122.8694768200003</v>
      </c>
      <c r="Q7133" s="19">
        <v>487014.71365699999</v>
      </c>
      <c r="R7133" s="20">
        <v>7.8370999999999996E-2</v>
      </c>
      <c r="S7133" s="20">
        <v>7.2397530000000003</v>
      </c>
      <c r="T7133" s="20">
        <v>0.30199999999999999</v>
      </c>
      <c r="U7133" s="20">
        <v>0.30499999999999999</v>
      </c>
      <c r="V7133" s="20">
        <f t="shared" si="222"/>
        <v>0.24750517455973997</v>
      </c>
      <c r="W7133" s="20">
        <f t="shared" si="223"/>
        <v>22.765753350557553</v>
      </c>
    </row>
    <row r="7134" spans="1:23" x14ac:dyDescent="0.25">
      <c r="A7134" s="18">
        <v>53239</v>
      </c>
      <c r="B7134" s="18">
        <v>53216</v>
      </c>
      <c r="C7134" s="18">
        <v>3210</v>
      </c>
      <c r="D7134" s="18">
        <v>3210</v>
      </c>
      <c r="E7134" s="18" t="s">
        <v>116</v>
      </c>
      <c r="F7134" s="18" t="s">
        <v>196</v>
      </c>
      <c r="G7134" s="19">
        <v>255.44970271</v>
      </c>
      <c r="H7134" s="19">
        <v>103.377</v>
      </c>
      <c r="I7134" s="18" t="s">
        <v>79</v>
      </c>
      <c r="J7134" s="18" t="s">
        <v>80</v>
      </c>
      <c r="K7134" s="18">
        <v>5</v>
      </c>
      <c r="L7134" s="18">
        <v>30</v>
      </c>
      <c r="M7134" s="18" t="s">
        <v>65</v>
      </c>
      <c r="N7134" s="18" t="s">
        <v>120</v>
      </c>
      <c r="O7134" s="18" t="s">
        <v>67</v>
      </c>
      <c r="P7134" s="19">
        <v>43422.640139499999</v>
      </c>
      <c r="Q7134" s="19">
        <v>11127344.5405</v>
      </c>
      <c r="R7134" s="20">
        <v>7.8370999999999996E-2</v>
      </c>
      <c r="S7134" s="20">
        <v>7.2397530000000003</v>
      </c>
      <c r="T7134" s="20">
        <v>0.30199999999999999</v>
      </c>
      <c r="U7134" s="20">
        <v>0.30499999999999999</v>
      </c>
      <c r="V7134" s="20">
        <f t="shared" si="222"/>
        <v>5.6550276891659994</v>
      </c>
      <c r="W7134" s="20">
        <f t="shared" si="223"/>
        <v>520.1546423872951</v>
      </c>
    </row>
    <row r="7135" spans="1:23" x14ac:dyDescent="0.25">
      <c r="A7135" s="18">
        <v>53240</v>
      </c>
      <c r="B7135" s="18">
        <v>53217</v>
      </c>
      <c r="C7135" s="18">
        <v>3210</v>
      </c>
      <c r="D7135" s="18">
        <v>3210</v>
      </c>
      <c r="E7135" s="18" t="s">
        <v>116</v>
      </c>
      <c r="F7135" s="18" t="s">
        <v>196</v>
      </c>
      <c r="G7135" s="19">
        <v>351.08337336400001</v>
      </c>
      <c r="H7135" s="19">
        <v>142.078</v>
      </c>
      <c r="I7135" s="18" t="s">
        <v>79</v>
      </c>
      <c r="J7135" s="18" t="s">
        <v>80</v>
      </c>
      <c r="K7135" s="18">
        <v>5</v>
      </c>
      <c r="L7135" s="18">
        <v>30</v>
      </c>
      <c r="M7135" s="18" t="s">
        <v>65</v>
      </c>
      <c r="N7135" s="18" t="s">
        <v>120</v>
      </c>
      <c r="O7135" s="18" t="s">
        <v>67</v>
      </c>
      <c r="P7135" s="19">
        <v>46182.063367199997</v>
      </c>
      <c r="Q7135" s="19">
        <v>15293130.571</v>
      </c>
      <c r="R7135" s="20">
        <v>7.8370999999999996E-2</v>
      </c>
      <c r="S7135" s="20">
        <v>7.2397530000000003</v>
      </c>
      <c r="T7135" s="20">
        <v>0.30199999999999999</v>
      </c>
      <c r="U7135" s="20">
        <v>0.30499999999999999</v>
      </c>
      <c r="V7135" s="20">
        <f t="shared" si="222"/>
        <v>7.7720868667239991</v>
      </c>
      <c r="W7135" s="20">
        <f t="shared" si="223"/>
        <v>714.88369058013018</v>
      </c>
    </row>
    <row r="7136" spans="1:23" x14ac:dyDescent="0.25">
      <c r="A7136" s="18">
        <v>53241</v>
      </c>
      <c r="B7136" s="18">
        <v>53218</v>
      </c>
      <c r="C7136" s="18">
        <v>3210</v>
      </c>
      <c r="D7136" s="18">
        <v>3210</v>
      </c>
      <c r="E7136" s="18" t="s">
        <v>116</v>
      </c>
      <c r="F7136" s="18" t="s">
        <v>196</v>
      </c>
      <c r="G7136" s="19">
        <v>45.816442852000002</v>
      </c>
      <c r="H7136" s="19">
        <v>18.5413</v>
      </c>
      <c r="I7136" s="18" t="s">
        <v>79</v>
      </c>
      <c r="J7136" s="18" t="s">
        <v>80</v>
      </c>
      <c r="K7136" s="18">
        <v>5</v>
      </c>
      <c r="L7136" s="18">
        <v>30</v>
      </c>
      <c r="M7136" s="18" t="s">
        <v>65</v>
      </c>
      <c r="N7136" s="18" t="s">
        <v>120</v>
      </c>
      <c r="O7136" s="18" t="s">
        <v>67</v>
      </c>
      <c r="P7136" s="19">
        <v>10567.1739741</v>
      </c>
      <c r="Q7136" s="19">
        <v>1995756.2675900001</v>
      </c>
      <c r="R7136" s="20">
        <v>7.8370999999999996E-2</v>
      </c>
      <c r="S7136" s="20">
        <v>7.2397530000000003</v>
      </c>
      <c r="T7136" s="20">
        <v>0.30199999999999999</v>
      </c>
      <c r="U7136" s="20">
        <v>0.30499999999999999</v>
      </c>
      <c r="V7136" s="20">
        <f t="shared" si="222"/>
        <v>1.0142639551653998</v>
      </c>
      <c r="W7136" s="20">
        <f t="shared" si="223"/>
        <v>93.292930447735515</v>
      </c>
    </row>
    <row r="7137" spans="1:23" x14ac:dyDescent="0.25">
      <c r="A7137" s="18">
        <v>53242</v>
      </c>
      <c r="B7137" s="18">
        <v>53219</v>
      </c>
      <c r="C7137" s="18">
        <v>3210</v>
      </c>
      <c r="D7137" s="18">
        <v>3210</v>
      </c>
      <c r="E7137" s="18" t="s">
        <v>116</v>
      </c>
      <c r="F7137" s="18" t="s">
        <v>196</v>
      </c>
      <c r="G7137" s="19">
        <v>5.3745815769099998</v>
      </c>
      <c r="H7137" s="19">
        <v>2.17502</v>
      </c>
      <c r="I7137" s="18" t="s">
        <v>79</v>
      </c>
      <c r="J7137" s="18" t="s">
        <v>80</v>
      </c>
      <c r="K7137" s="18">
        <v>5</v>
      </c>
      <c r="L7137" s="18">
        <v>30</v>
      </c>
      <c r="M7137" s="18" t="s">
        <v>65</v>
      </c>
      <c r="N7137" s="18" t="s">
        <v>120</v>
      </c>
      <c r="O7137" s="18" t="s">
        <v>67</v>
      </c>
      <c r="P7137" s="19">
        <v>2226.6849036100002</v>
      </c>
      <c r="Q7137" s="19">
        <v>234115.83702599999</v>
      </c>
      <c r="R7137" s="20">
        <v>7.8370999999999996E-2</v>
      </c>
      <c r="S7137" s="20">
        <v>7.2397530000000003</v>
      </c>
      <c r="T7137" s="20">
        <v>0.30199999999999999</v>
      </c>
      <c r="U7137" s="20">
        <v>0.30499999999999999</v>
      </c>
      <c r="V7137" s="20">
        <f t="shared" si="222"/>
        <v>0.11898002770915998</v>
      </c>
      <c r="W7137" s="20">
        <f t="shared" si="223"/>
        <v>10.943892261191701</v>
      </c>
    </row>
    <row r="7138" spans="1:23" x14ac:dyDescent="0.25">
      <c r="A7138" s="18">
        <v>53243</v>
      </c>
      <c r="B7138" s="18">
        <v>53220</v>
      </c>
      <c r="C7138" s="18">
        <v>3210</v>
      </c>
      <c r="D7138" s="18">
        <v>3210</v>
      </c>
      <c r="E7138" s="18" t="s">
        <v>116</v>
      </c>
      <c r="F7138" s="18" t="s">
        <v>196</v>
      </c>
      <c r="G7138" s="19">
        <v>23.877976756799999</v>
      </c>
      <c r="H7138" s="19">
        <v>9.6630699999999994</v>
      </c>
      <c r="I7138" s="18" t="s">
        <v>79</v>
      </c>
      <c r="J7138" s="18" t="s">
        <v>80</v>
      </c>
      <c r="K7138" s="18">
        <v>5</v>
      </c>
      <c r="L7138" s="18">
        <v>30</v>
      </c>
      <c r="M7138" s="18" t="s">
        <v>65</v>
      </c>
      <c r="N7138" s="18" t="s">
        <v>120</v>
      </c>
      <c r="O7138" s="18" t="s">
        <v>67</v>
      </c>
      <c r="P7138" s="19">
        <v>6733.9781189200003</v>
      </c>
      <c r="Q7138" s="19">
        <v>1040120.50703</v>
      </c>
      <c r="R7138" s="20">
        <v>7.8370999999999996E-2</v>
      </c>
      <c r="S7138" s="20">
        <v>7.2397530000000003</v>
      </c>
      <c r="T7138" s="20">
        <v>0.30199999999999999</v>
      </c>
      <c r="U7138" s="20">
        <v>0.30499999999999999</v>
      </c>
      <c r="V7138" s="20">
        <f t="shared" si="222"/>
        <v>0.52859851236105992</v>
      </c>
      <c r="W7138" s="20">
        <f t="shared" si="223"/>
        <v>48.620976815088454</v>
      </c>
    </row>
    <row r="7139" spans="1:23" x14ac:dyDescent="0.25">
      <c r="A7139" s="18">
        <v>53244</v>
      </c>
      <c r="B7139" s="18">
        <v>53221</v>
      </c>
      <c r="C7139" s="18">
        <v>3210</v>
      </c>
      <c r="D7139" s="18">
        <v>3210</v>
      </c>
      <c r="E7139" s="18" t="s">
        <v>116</v>
      </c>
      <c r="F7139" s="18" t="s">
        <v>196</v>
      </c>
      <c r="G7139" s="19">
        <v>8.8840338762499993</v>
      </c>
      <c r="H7139" s="19">
        <v>3.59524</v>
      </c>
      <c r="I7139" s="18" t="s">
        <v>79</v>
      </c>
      <c r="J7139" s="18" t="s">
        <v>80</v>
      </c>
      <c r="K7139" s="18">
        <v>5</v>
      </c>
      <c r="L7139" s="18">
        <v>30</v>
      </c>
      <c r="M7139" s="18" t="s">
        <v>65</v>
      </c>
      <c r="N7139" s="18" t="s">
        <v>120</v>
      </c>
      <c r="O7139" s="18" t="s">
        <v>67</v>
      </c>
      <c r="P7139" s="19">
        <v>2739.2691319099999</v>
      </c>
      <c r="Q7139" s="19">
        <v>386986.96769700001</v>
      </c>
      <c r="R7139" s="20">
        <v>7.8370999999999996E-2</v>
      </c>
      <c r="S7139" s="20">
        <v>7.2397530000000003</v>
      </c>
      <c r="T7139" s="20">
        <v>0.30199999999999999</v>
      </c>
      <c r="U7139" s="20">
        <v>0.30499999999999999</v>
      </c>
      <c r="V7139" s="20">
        <f t="shared" si="222"/>
        <v>0.19667026271992</v>
      </c>
      <c r="W7139" s="20">
        <f t="shared" si="223"/>
        <v>18.089911455125399</v>
      </c>
    </row>
    <row r="7140" spans="1:23" x14ac:dyDescent="0.25">
      <c r="A7140" s="18">
        <v>53245</v>
      </c>
      <c r="B7140" s="18">
        <v>53222</v>
      </c>
      <c r="C7140" s="18">
        <v>3210</v>
      </c>
      <c r="D7140" s="18">
        <v>3210</v>
      </c>
      <c r="E7140" s="18" t="s">
        <v>116</v>
      </c>
      <c r="F7140" s="18" t="s">
        <v>196</v>
      </c>
      <c r="G7140" s="19">
        <v>217.27549394900001</v>
      </c>
      <c r="H7140" s="19">
        <v>87.928299999999993</v>
      </c>
      <c r="I7140" s="18" t="s">
        <v>79</v>
      </c>
      <c r="J7140" s="18" t="s">
        <v>80</v>
      </c>
      <c r="K7140" s="18">
        <v>5</v>
      </c>
      <c r="L7140" s="18">
        <v>30</v>
      </c>
      <c r="M7140" s="18" t="s">
        <v>65</v>
      </c>
      <c r="N7140" s="18" t="s">
        <v>120</v>
      </c>
      <c r="O7140" s="18" t="s">
        <v>67</v>
      </c>
      <c r="P7140" s="19">
        <v>24908.428984400001</v>
      </c>
      <c r="Q7140" s="19">
        <v>9464482.6583699994</v>
      </c>
      <c r="R7140" s="20">
        <v>7.8370999999999996E-2</v>
      </c>
      <c r="S7140" s="20">
        <v>7.2397530000000003</v>
      </c>
      <c r="T7140" s="20">
        <v>0.30199999999999999</v>
      </c>
      <c r="U7140" s="20">
        <v>0.30499999999999999</v>
      </c>
      <c r="V7140" s="20">
        <f t="shared" si="222"/>
        <v>4.8099381019113991</v>
      </c>
      <c r="W7140" s="20">
        <f t="shared" si="223"/>
        <v>442.42252572838055</v>
      </c>
    </row>
    <row r="7141" spans="1:23" x14ac:dyDescent="0.25">
      <c r="A7141" s="18">
        <v>53246</v>
      </c>
      <c r="B7141" s="18">
        <v>53223</v>
      </c>
      <c r="C7141" s="18">
        <v>3210</v>
      </c>
      <c r="D7141" s="18">
        <v>3210</v>
      </c>
      <c r="E7141" s="18" t="s">
        <v>116</v>
      </c>
      <c r="F7141" s="18" t="s">
        <v>196</v>
      </c>
      <c r="G7141" s="19">
        <v>107.798561855</v>
      </c>
      <c r="H7141" s="19">
        <v>43.624499999999998</v>
      </c>
      <c r="I7141" s="18" t="s">
        <v>79</v>
      </c>
      <c r="J7141" s="18" t="s">
        <v>80</v>
      </c>
      <c r="K7141" s="18">
        <v>5</v>
      </c>
      <c r="L7141" s="18">
        <v>30</v>
      </c>
      <c r="M7141" s="18" t="s">
        <v>65</v>
      </c>
      <c r="N7141" s="18" t="s">
        <v>120</v>
      </c>
      <c r="O7141" s="18" t="s">
        <v>67</v>
      </c>
      <c r="P7141" s="19">
        <v>12675.2765968</v>
      </c>
      <c r="Q7141" s="19">
        <v>4695686.5715800002</v>
      </c>
      <c r="R7141" s="20">
        <v>7.8370999999999996E-2</v>
      </c>
      <c r="S7141" s="20">
        <v>7.2397530000000003</v>
      </c>
      <c r="T7141" s="20">
        <v>0.30199999999999999</v>
      </c>
      <c r="U7141" s="20">
        <v>0.30499999999999999</v>
      </c>
      <c r="V7141" s="20">
        <f t="shared" si="222"/>
        <v>2.3863891912709998</v>
      </c>
      <c r="W7141" s="20">
        <f t="shared" si="223"/>
        <v>219.5022703002075</v>
      </c>
    </row>
    <row r="7142" spans="1:23" x14ac:dyDescent="0.25">
      <c r="A7142" s="18">
        <v>53247</v>
      </c>
      <c r="B7142" s="18">
        <v>53224</v>
      </c>
      <c r="C7142" s="18">
        <v>3210</v>
      </c>
      <c r="D7142" s="18">
        <v>3210</v>
      </c>
      <c r="E7142" s="18" t="s">
        <v>116</v>
      </c>
      <c r="F7142" s="18" t="s">
        <v>196</v>
      </c>
      <c r="G7142" s="19">
        <v>360.14342263100002</v>
      </c>
      <c r="H7142" s="19">
        <v>145.745</v>
      </c>
      <c r="I7142" s="18" t="s">
        <v>79</v>
      </c>
      <c r="J7142" s="18" t="s">
        <v>80</v>
      </c>
      <c r="K7142" s="18">
        <v>5</v>
      </c>
      <c r="L7142" s="18">
        <v>30</v>
      </c>
      <c r="M7142" s="18" t="s">
        <v>65</v>
      </c>
      <c r="N7142" s="18" t="s">
        <v>120</v>
      </c>
      <c r="O7142" s="18" t="s">
        <v>67</v>
      </c>
      <c r="P7142" s="19">
        <v>55662.959947399999</v>
      </c>
      <c r="Q7142" s="19">
        <v>15687784.738500001</v>
      </c>
      <c r="R7142" s="20">
        <v>7.8370999999999996E-2</v>
      </c>
      <c r="S7142" s="20">
        <v>7.2397530000000003</v>
      </c>
      <c r="T7142" s="20">
        <v>0.30199999999999999</v>
      </c>
      <c r="U7142" s="20">
        <v>0.30499999999999999</v>
      </c>
      <c r="V7142" s="20">
        <f t="shared" si="222"/>
        <v>7.9726826137099991</v>
      </c>
      <c r="W7142" s="20">
        <f t="shared" si="223"/>
        <v>733.33467168457503</v>
      </c>
    </row>
    <row r="7143" spans="1:23" x14ac:dyDescent="0.25">
      <c r="A7143" s="18">
        <v>53248</v>
      </c>
      <c r="B7143" s="18">
        <v>53225</v>
      </c>
      <c r="C7143" s="18">
        <v>3210</v>
      </c>
      <c r="D7143" s="18">
        <v>3210</v>
      </c>
      <c r="E7143" s="18" t="s">
        <v>116</v>
      </c>
      <c r="F7143" s="18" t="s">
        <v>196</v>
      </c>
      <c r="G7143" s="19">
        <v>9.0663362424800003</v>
      </c>
      <c r="H7143" s="19">
        <v>3.6690200000000002</v>
      </c>
      <c r="I7143" s="18" t="s">
        <v>79</v>
      </c>
      <c r="J7143" s="18" t="s">
        <v>80</v>
      </c>
      <c r="K7143" s="18">
        <v>5</v>
      </c>
      <c r="L7143" s="18">
        <v>30</v>
      </c>
      <c r="M7143" s="18" t="s">
        <v>65</v>
      </c>
      <c r="N7143" s="18" t="s">
        <v>120</v>
      </c>
      <c r="O7143" s="18" t="s">
        <v>67</v>
      </c>
      <c r="P7143" s="19">
        <v>3373.5297017299999</v>
      </c>
      <c r="Q7143" s="19">
        <v>394928.02700499998</v>
      </c>
      <c r="R7143" s="20">
        <v>7.8370999999999996E-2</v>
      </c>
      <c r="S7143" s="20">
        <v>7.2397530000000003</v>
      </c>
      <c r="T7143" s="20">
        <v>0.30199999999999999</v>
      </c>
      <c r="U7143" s="20">
        <v>0.30499999999999999</v>
      </c>
      <c r="V7143" s="20">
        <f t="shared" si="222"/>
        <v>0.20070624696115999</v>
      </c>
      <c r="W7143" s="20">
        <f t="shared" si="223"/>
        <v>18.461144993681703</v>
      </c>
    </row>
    <row r="7144" spans="1:23" x14ac:dyDescent="0.25">
      <c r="A7144" s="18">
        <v>53249</v>
      </c>
      <c r="B7144" s="18">
        <v>53226</v>
      </c>
      <c r="C7144" s="18">
        <v>3210</v>
      </c>
      <c r="D7144" s="18">
        <v>3210</v>
      </c>
      <c r="E7144" s="18" t="s">
        <v>116</v>
      </c>
      <c r="F7144" s="18" t="s">
        <v>196</v>
      </c>
      <c r="G7144" s="19">
        <v>145.286054659</v>
      </c>
      <c r="H7144" s="19">
        <v>58.795200000000001</v>
      </c>
      <c r="I7144" s="18" t="s">
        <v>79</v>
      </c>
      <c r="J7144" s="18" t="s">
        <v>80</v>
      </c>
      <c r="K7144" s="18">
        <v>5</v>
      </c>
      <c r="L7144" s="18">
        <v>30</v>
      </c>
      <c r="M7144" s="18" t="s">
        <v>65</v>
      </c>
      <c r="N7144" s="18" t="s">
        <v>120</v>
      </c>
      <c r="O7144" s="18" t="s">
        <v>67</v>
      </c>
      <c r="P7144" s="19">
        <v>15487.470479600001</v>
      </c>
      <c r="Q7144" s="19">
        <v>6328635.2263200004</v>
      </c>
      <c r="R7144" s="20">
        <v>7.8370999999999996E-2</v>
      </c>
      <c r="S7144" s="20">
        <v>7.2397530000000003</v>
      </c>
      <c r="T7144" s="20">
        <v>0.30199999999999999</v>
      </c>
      <c r="U7144" s="20">
        <v>0.30499999999999999</v>
      </c>
      <c r="V7144" s="20">
        <f t="shared" si="222"/>
        <v>3.2162713562015997</v>
      </c>
      <c r="W7144" s="20">
        <f t="shared" si="223"/>
        <v>295.83559428199203</v>
      </c>
    </row>
    <row r="7145" spans="1:23" x14ac:dyDescent="0.25">
      <c r="A7145" s="18">
        <v>53250</v>
      </c>
      <c r="B7145" s="18">
        <v>53227</v>
      </c>
      <c r="C7145" s="18">
        <v>3210</v>
      </c>
      <c r="D7145" s="18">
        <v>3210</v>
      </c>
      <c r="E7145" s="18" t="s">
        <v>116</v>
      </c>
      <c r="F7145" s="18" t="s">
        <v>196</v>
      </c>
      <c r="G7145" s="19">
        <v>1684.4972533099999</v>
      </c>
      <c r="H7145" s="19">
        <v>681.69200000000001</v>
      </c>
      <c r="I7145" s="18" t="s">
        <v>79</v>
      </c>
      <c r="J7145" s="18" t="s">
        <v>80</v>
      </c>
      <c r="K7145" s="18">
        <v>5</v>
      </c>
      <c r="L7145" s="18">
        <v>30</v>
      </c>
      <c r="M7145" s="18" t="s">
        <v>65</v>
      </c>
      <c r="N7145" s="18" t="s">
        <v>120</v>
      </c>
      <c r="O7145" s="18" t="s">
        <v>67</v>
      </c>
      <c r="P7145" s="19">
        <v>173698.667563</v>
      </c>
      <c r="Q7145" s="19">
        <v>73376406.847900003</v>
      </c>
      <c r="R7145" s="20">
        <v>7.8370999999999996E-2</v>
      </c>
      <c r="S7145" s="20">
        <v>7.2397530000000003</v>
      </c>
      <c r="T7145" s="20">
        <v>0.30199999999999999</v>
      </c>
      <c r="U7145" s="20">
        <v>0.30499999999999999</v>
      </c>
      <c r="V7145" s="20">
        <f t="shared" si="222"/>
        <v>37.290568844935997</v>
      </c>
      <c r="W7145" s="20">
        <f t="shared" si="223"/>
        <v>3430.0207829428205</v>
      </c>
    </row>
    <row r="7146" spans="1:23" x14ac:dyDescent="0.25">
      <c r="A7146" s="18">
        <v>53251</v>
      </c>
      <c r="B7146" s="18">
        <v>53228</v>
      </c>
      <c r="C7146" s="18">
        <v>3210</v>
      </c>
      <c r="D7146" s="18">
        <v>3210</v>
      </c>
      <c r="E7146" s="18" t="s">
        <v>116</v>
      </c>
      <c r="F7146" s="18" t="s">
        <v>196</v>
      </c>
      <c r="G7146" s="19">
        <v>7.1724488941600004</v>
      </c>
      <c r="H7146" s="19">
        <v>2.90259</v>
      </c>
      <c r="I7146" s="18" t="s">
        <v>79</v>
      </c>
      <c r="J7146" s="18" t="s">
        <v>80</v>
      </c>
      <c r="K7146" s="18">
        <v>5</v>
      </c>
      <c r="L7146" s="18">
        <v>30</v>
      </c>
      <c r="M7146" s="18" t="s">
        <v>65</v>
      </c>
      <c r="N7146" s="18" t="s">
        <v>120</v>
      </c>
      <c r="O7146" s="18" t="s">
        <v>67</v>
      </c>
      <c r="P7146" s="19">
        <v>3570.0267832</v>
      </c>
      <c r="Q7146" s="19">
        <v>312430.62410199997</v>
      </c>
      <c r="R7146" s="20">
        <v>7.8370999999999996E-2</v>
      </c>
      <c r="S7146" s="20">
        <v>7.2397530000000003</v>
      </c>
      <c r="T7146" s="20">
        <v>0.30199999999999999</v>
      </c>
      <c r="U7146" s="20">
        <v>0.30499999999999999</v>
      </c>
      <c r="V7146" s="20">
        <f t="shared" si="222"/>
        <v>0.15878025886121999</v>
      </c>
      <c r="W7146" s="20">
        <f t="shared" si="223"/>
        <v>14.604754088887651</v>
      </c>
    </row>
    <row r="7147" spans="1:23" x14ac:dyDescent="0.25">
      <c r="A7147" s="18">
        <v>53252</v>
      </c>
      <c r="B7147" s="18">
        <v>53229</v>
      </c>
      <c r="C7147" s="18">
        <v>3210</v>
      </c>
      <c r="D7147" s="18">
        <v>3210</v>
      </c>
      <c r="E7147" s="18" t="s">
        <v>116</v>
      </c>
      <c r="F7147" s="18" t="s">
        <v>196</v>
      </c>
      <c r="G7147" s="19">
        <v>6.0823509691200002</v>
      </c>
      <c r="H7147" s="19">
        <v>2.4614400000000001</v>
      </c>
      <c r="I7147" s="18" t="s">
        <v>79</v>
      </c>
      <c r="J7147" s="18" t="s">
        <v>80</v>
      </c>
      <c r="K7147" s="18">
        <v>5</v>
      </c>
      <c r="L7147" s="18">
        <v>30</v>
      </c>
      <c r="M7147" s="18" t="s">
        <v>65</v>
      </c>
      <c r="N7147" s="18" t="s">
        <v>120</v>
      </c>
      <c r="O7147" s="18" t="s">
        <v>67</v>
      </c>
      <c r="P7147" s="19">
        <v>2268.0855763700001</v>
      </c>
      <c r="Q7147" s="19">
        <v>264946.14842799999</v>
      </c>
      <c r="R7147" s="20">
        <v>7.8370999999999996E-2</v>
      </c>
      <c r="S7147" s="20">
        <v>7.2397530000000003</v>
      </c>
      <c r="T7147" s="20">
        <v>0.30199999999999999</v>
      </c>
      <c r="U7147" s="20">
        <v>0.30499999999999999</v>
      </c>
      <c r="V7147" s="20">
        <f t="shared" si="222"/>
        <v>0.13464804893951998</v>
      </c>
      <c r="W7147" s="20">
        <f t="shared" si="223"/>
        <v>12.385051248902402</v>
      </c>
    </row>
    <row r="7148" spans="1:23" x14ac:dyDescent="0.25">
      <c r="A7148" s="18">
        <v>53253</v>
      </c>
      <c r="B7148" s="18">
        <v>53230</v>
      </c>
      <c r="C7148" s="18">
        <v>3210</v>
      </c>
      <c r="D7148" s="18">
        <v>3210</v>
      </c>
      <c r="E7148" s="18" t="s">
        <v>116</v>
      </c>
      <c r="F7148" s="18" t="s">
        <v>196</v>
      </c>
      <c r="G7148" s="19">
        <v>43.713765730600002</v>
      </c>
      <c r="H7148" s="19">
        <v>17.690300000000001</v>
      </c>
      <c r="I7148" s="18" t="s">
        <v>79</v>
      </c>
      <c r="J7148" s="18" t="s">
        <v>80</v>
      </c>
      <c r="K7148" s="18">
        <v>5</v>
      </c>
      <c r="L7148" s="18">
        <v>30</v>
      </c>
      <c r="M7148" s="18" t="s">
        <v>65</v>
      </c>
      <c r="N7148" s="18" t="s">
        <v>120</v>
      </c>
      <c r="O7148" s="18" t="s">
        <v>67</v>
      </c>
      <c r="P7148" s="19">
        <v>19228.204741199999</v>
      </c>
      <c r="Q7148" s="19">
        <v>1904164.0185400001</v>
      </c>
      <c r="R7148" s="20">
        <v>7.8370999999999996E-2</v>
      </c>
      <c r="S7148" s="20">
        <v>7.2397530000000003</v>
      </c>
      <c r="T7148" s="20">
        <v>0.30199999999999999</v>
      </c>
      <c r="U7148" s="20">
        <v>0.30499999999999999</v>
      </c>
      <c r="V7148" s="20">
        <f t="shared" si="222"/>
        <v>0.96771173790739995</v>
      </c>
      <c r="W7148" s="20">
        <f t="shared" si="223"/>
        <v>89.011014734650516</v>
      </c>
    </row>
    <row r="7149" spans="1:23" x14ac:dyDescent="0.25">
      <c r="A7149" s="18">
        <v>53254</v>
      </c>
      <c r="B7149" s="18">
        <v>53231</v>
      </c>
      <c r="C7149" s="18">
        <v>3210</v>
      </c>
      <c r="D7149" s="18">
        <v>3210</v>
      </c>
      <c r="E7149" s="18" t="s">
        <v>116</v>
      </c>
      <c r="F7149" s="18" t="s">
        <v>196</v>
      </c>
      <c r="G7149" s="19">
        <v>8.8296934526899999</v>
      </c>
      <c r="H7149" s="19">
        <v>3.5732499999999998</v>
      </c>
      <c r="I7149" s="18" t="s">
        <v>79</v>
      </c>
      <c r="J7149" s="18" t="s">
        <v>80</v>
      </c>
      <c r="K7149" s="18">
        <v>5</v>
      </c>
      <c r="L7149" s="18">
        <v>30</v>
      </c>
      <c r="M7149" s="18" t="s">
        <v>65</v>
      </c>
      <c r="N7149" s="18" t="s">
        <v>120</v>
      </c>
      <c r="O7149" s="18" t="s">
        <v>67</v>
      </c>
      <c r="P7149" s="19">
        <v>4163.7412314599997</v>
      </c>
      <c r="Q7149" s="19">
        <v>384619.908314</v>
      </c>
      <c r="R7149" s="20">
        <v>7.8370999999999996E-2</v>
      </c>
      <c r="S7149" s="20">
        <v>7.2397530000000003</v>
      </c>
      <c r="T7149" s="20">
        <v>0.30199999999999999</v>
      </c>
      <c r="U7149" s="20">
        <v>0.30499999999999999</v>
      </c>
      <c r="V7149" s="20">
        <f t="shared" si="222"/>
        <v>0.19546734467349997</v>
      </c>
      <c r="W7149" s="20">
        <f t="shared" si="223"/>
        <v>17.979265948038751</v>
      </c>
    </row>
    <row r="7150" spans="1:23" x14ac:dyDescent="0.25">
      <c r="A7150" s="18">
        <v>53255</v>
      </c>
      <c r="B7150" s="18">
        <v>53232</v>
      </c>
      <c r="C7150" s="18">
        <v>3210</v>
      </c>
      <c r="D7150" s="18">
        <v>3210</v>
      </c>
      <c r="E7150" s="18" t="s">
        <v>116</v>
      </c>
      <c r="F7150" s="18" t="s">
        <v>196</v>
      </c>
      <c r="G7150" s="19">
        <v>749.37747293300004</v>
      </c>
      <c r="H7150" s="19">
        <v>303.262</v>
      </c>
      <c r="I7150" s="18" t="s">
        <v>79</v>
      </c>
      <c r="J7150" s="18" t="s">
        <v>80</v>
      </c>
      <c r="K7150" s="18">
        <v>5</v>
      </c>
      <c r="L7150" s="18">
        <v>30</v>
      </c>
      <c r="M7150" s="18" t="s">
        <v>65</v>
      </c>
      <c r="N7150" s="18" t="s">
        <v>120</v>
      </c>
      <c r="O7150" s="18" t="s">
        <v>67</v>
      </c>
      <c r="P7150" s="19">
        <v>65238.863932200002</v>
      </c>
      <c r="Q7150" s="19">
        <v>32642752.149500001</v>
      </c>
      <c r="R7150" s="20">
        <v>7.8370999999999996E-2</v>
      </c>
      <c r="S7150" s="20">
        <v>7.2397530000000003</v>
      </c>
      <c r="T7150" s="20">
        <v>0.30199999999999999</v>
      </c>
      <c r="U7150" s="20">
        <v>0.30499999999999999</v>
      </c>
      <c r="V7150" s="20">
        <f t="shared" si="222"/>
        <v>16.589328448996</v>
      </c>
      <c r="W7150" s="20">
        <f t="shared" si="223"/>
        <v>1525.9016721287701</v>
      </c>
    </row>
    <row r="7151" spans="1:23" x14ac:dyDescent="0.25">
      <c r="A7151" s="18">
        <v>53256</v>
      </c>
      <c r="B7151" s="18">
        <v>53233</v>
      </c>
      <c r="C7151" s="18">
        <v>3210</v>
      </c>
      <c r="D7151" s="18">
        <v>3210</v>
      </c>
      <c r="E7151" s="18" t="s">
        <v>116</v>
      </c>
      <c r="F7151" s="18" t="s">
        <v>196</v>
      </c>
      <c r="G7151" s="19">
        <v>139.68200076100001</v>
      </c>
      <c r="H7151" s="19">
        <v>56.527299999999997</v>
      </c>
      <c r="I7151" s="18" t="s">
        <v>79</v>
      </c>
      <c r="J7151" s="18" t="s">
        <v>80</v>
      </c>
      <c r="K7151" s="18">
        <v>5</v>
      </c>
      <c r="L7151" s="18">
        <v>30</v>
      </c>
      <c r="M7151" s="18" t="s">
        <v>65</v>
      </c>
      <c r="N7151" s="18" t="s">
        <v>120</v>
      </c>
      <c r="O7151" s="18" t="s">
        <v>67</v>
      </c>
      <c r="P7151" s="19">
        <v>19874.313239800002</v>
      </c>
      <c r="Q7151" s="19">
        <v>6084523.6149899997</v>
      </c>
      <c r="R7151" s="20">
        <v>7.8370999999999996E-2</v>
      </c>
      <c r="S7151" s="20">
        <v>7.2397530000000003</v>
      </c>
      <c r="T7151" s="20">
        <v>0.30199999999999999</v>
      </c>
      <c r="U7151" s="20">
        <v>0.30499999999999999</v>
      </c>
      <c r="V7151" s="20">
        <f t="shared" si="222"/>
        <v>3.0922105177533994</v>
      </c>
      <c r="W7151" s="20">
        <f t="shared" si="223"/>
        <v>284.42436438104551</v>
      </c>
    </row>
    <row r="7152" spans="1:23" x14ac:dyDescent="0.25">
      <c r="A7152" s="18">
        <v>53257</v>
      </c>
      <c r="B7152" s="18">
        <v>53234</v>
      </c>
      <c r="C7152" s="18">
        <v>3210</v>
      </c>
      <c r="D7152" s="18">
        <v>3210</v>
      </c>
      <c r="E7152" s="18" t="s">
        <v>116</v>
      </c>
      <c r="F7152" s="18" t="s">
        <v>196</v>
      </c>
      <c r="G7152" s="19">
        <v>44.255470142999997</v>
      </c>
      <c r="H7152" s="19">
        <v>17.909600000000001</v>
      </c>
      <c r="I7152" s="18" t="s">
        <v>79</v>
      </c>
      <c r="J7152" s="18" t="s">
        <v>80</v>
      </c>
      <c r="K7152" s="18">
        <v>5</v>
      </c>
      <c r="L7152" s="18">
        <v>30</v>
      </c>
      <c r="M7152" s="18" t="s">
        <v>65</v>
      </c>
      <c r="N7152" s="18" t="s">
        <v>120</v>
      </c>
      <c r="O7152" s="18" t="s">
        <v>67</v>
      </c>
      <c r="P7152" s="19">
        <v>11316.8081451</v>
      </c>
      <c r="Q7152" s="19">
        <v>1927760.5683599999</v>
      </c>
      <c r="R7152" s="20">
        <v>7.8370999999999996E-2</v>
      </c>
      <c r="S7152" s="20">
        <v>7.2397530000000003</v>
      </c>
      <c r="T7152" s="20">
        <v>0.30199999999999999</v>
      </c>
      <c r="U7152" s="20">
        <v>0.30499999999999999</v>
      </c>
      <c r="V7152" s="20">
        <f t="shared" si="222"/>
        <v>0.97970809659679992</v>
      </c>
      <c r="W7152" s="20">
        <f t="shared" si="223"/>
        <v>90.114450828516013</v>
      </c>
    </row>
    <row r="7153" spans="1:23" x14ac:dyDescent="0.25">
      <c r="A7153" s="18">
        <v>53258</v>
      </c>
      <c r="B7153" s="18">
        <v>53235</v>
      </c>
      <c r="C7153" s="18">
        <v>3210</v>
      </c>
      <c r="D7153" s="18">
        <v>3210</v>
      </c>
      <c r="E7153" s="18" t="s">
        <v>116</v>
      </c>
      <c r="F7153" s="18" t="s">
        <v>196</v>
      </c>
      <c r="G7153" s="19">
        <v>380.44776213199998</v>
      </c>
      <c r="H7153" s="19">
        <v>153.96199999999999</v>
      </c>
      <c r="I7153" s="18" t="s">
        <v>79</v>
      </c>
      <c r="J7153" s="18" t="s">
        <v>80</v>
      </c>
      <c r="K7153" s="18">
        <v>5</v>
      </c>
      <c r="L7153" s="18">
        <v>30</v>
      </c>
      <c r="M7153" s="18" t="s">
        <v>65</v>
      </c>
      <c r="N7153" s="18" t="s">
        <v>120</v>
      </c>
      <c r="O7153" s="18" t="s">
        <v>67</v>
      </c>
      <c r="P7153" s="19">
        <v>45429.155496400002</v>
      </c>
      <c r="Q7153" s="19">
        <v>16572238.2293</v>
      </c>
      <c r="R7153" s="20">
        <v>7.8370999999999996E-2</v>
      </c>
      <c r="S7153" s="20">
        <v>7.2397530000000003</v>
      </c>
      <c r="T7153" s="20">
        <v>0.30199999999999999</v>
      </c>
      <c r="U7153" s="20">
        <v>0.30499999999999999</v>
      </c>
      <c r="V7153" s="20">
        <f t="shared" si="222"/>
        <v>8.4221768195959985</v>
      </c>
      <c r="W7153" s="20">
        <f t="shared" si="223"/>
        <v>774.67956171327</v>
      </c>
    </row>
    <row r="7154" spans="1:23" x14ac:dyDescent="0.25">
      <c r="A7154" s="18">
        <v>53259</v>
      </c>
      <c r="B7154" s="18">
        <v>53236</v>
      </c>
      <c r="C7154" s="18">
        <v>3210</v>
      </c>
      <c r="D7154" s="18">
        <v>3210</v>
      </c>
      <c r="E7154" s="18" t="s">
        <v>116</v>
      </c>
      <c r="F7154" s="18" t="s">
        <v>196</v>
      </c>
      <c r="G7154" s="19">
        <v>33.491689873399999</v>
      </c>
      <c r="H7154" s="19">
        <v>13.553599999999999</v>
      </c>
      <c r="I7154" s="18" t="s">
        <v>79</v>
      </c>
      <c r="J7154" s="18" t="s">
        <v>80</v>
      </c>
      <c r="K7154" s="18">
        <v>5</v>
      </c>
      <c r="L7154" s="18">
        <v>30</v>
      </c>
      <c r="M7154" s="18" t="s">
        <v>65</v>
      </c>
      <c r="N7154" s="18" t="s">
        <v>120</v>
      </c>
      <c r="O7154" s="18" t="s">
        <v>67</v>
      </c>
      <c r="P7154" s="19">
        <v>6954.8022986200003</v>
      </c>
      <c r="Q7154" s="19">
        <v>1458892.1753</v>
      </c>
      <c r="R7154" s="20">
        <v>7.8370999999999996E-2</v>
      </c>
      <c r="S7154" s="20">
        <v>7.2397530000000003</v>
      </c>
      <c r="T7154" s="20">
        <v>0.30199999999999999</v>
      </c>
      <c r="U7154" s="20">
        <v>0.30499999999999999</v>
      </c>
      <c r="V7154" s="20">
        <f t="shared" si="222"/>
        <v>0.74142201154879994</v>
      </c>
      <c r="W7154" s="20">
        <f t="shared" si="223"/>
        <v>68.196677801256001</v>
      </c>
    </row>
    <row r="7155" spans="1:23" x14ac:dyDescent="0.25">
      <c r="A7155" s="18">
        <v>53268</v>
      </c>
      <c r="B7155" s="18">
        <v>53245</v>
      </c>
      <c r="C7155" s="18">
        <v>3210</v>
      </c>
      <c r="D7155" s="18">
        <v>3210</v>
      </c>
      <c r="E7155" s="18" t="s">
        <v>116</v>
      </c>
      <c r="F7155" s="18" t="s">
        <v>304</v>
      </c>
      <c r="G7155" s="19">
        <v>134.021314977</v>
      </c>
      <c r="H7155" s="19">
        <v>54.236499999999999</v>
      </c>
      <c r="I7155" s="18" t="s">
        <v>79</v>
      </c>
      <c r="J7155" s="18" t="s">
        <v>80</v>
      </c>
      <c r="K7155" s="18">
        <v>5</v>
      </c>
      <c r="L7155" s="18">
        <v>30</v>
      </c>
      <c r="M7155" s="18" t="s">
        <v>65</v>
      </c>
      <c r="N7155" s="18" t="s">
        <v>120</v>
      </c>
      <c r="O7155" s="18" t="s">
        <v>67</v>
      </c>
      <c r="P7155" s="19">
        <v>33347.690455099997</v>
      </c>
      <c r="Q7155" s="19">
        <v>5837945.1285600001</v>
      </c>
      <c r="R7155" s="20">
        <v>7.8370999999999996E-2</v>
      </c>
      <c r="S7155" s="20">
        <v>7.2397530000000003</v>
      </c>
      <c r="T7155" s="20">
        <v>0.30199999999999999</v>
      </c>
      <c r="U7155" s="20">
        <v>0.30499999999999999</v>
      </c>
      <c r="V7155" s="20">
        <f t="shared" si="222"/>
        <v>2.9668969815669994</v>
      </c>
      <c r="W7155" s="20">
        <f t="shared" si="223"/>
        <v>272.89791019122754</v>
      </c>
    </row>
    <row r="7156" spans="1:23" x14ac:dyDescent="0.25">
      <c r="A7156" s="18">
        <v>53269</v>
      </c>
      <c r="B7156" s="18">
        <v>53246</v>
      </c>
      <c r="C7156" s="18">
        <v>3210</v>
      </c>
      <c r="D7156" s="18">
        <v>3210</v>
      </c>
      <c r="E7156" s="18" t="s">
        <v>116</v>
      </c>
      <c r="F7156" s="18" t="s">
        <v>304</v>
      </c>
      <c r="G7156" s="19">
        <v>2.0689949093700002</v>
      </c>
      <c r="H7156" s="19">
        <v>0.83729299999999995</v>
      </c>
      <c r="I7156" s="18" t="s">
        <v>79</v>
      </c>
      <c r="J7156" s="18" t="s">
        <v>80</v>
      </c>
      <c r="K7156" s="18">
        <v>5</v>
      </c>
      <c r="L7156" s="18">
        <v>30</v>
      </c>
      <c r="M7156" s="18" t="s">
        <v>65</v>
      </c>
      <c r="N7156" s="18" t="s">
        <v>120</v>
      </c>
      <c r="O7156" s="18" t="s">
        <v>67</v>
      </c>
      <c r="P7156" s="19">
        <v>1713.9616463499999</v>
      </c>
      <c r="Q7156" s="19">
        <v>90125.057750199994</v>
      </c>
      <c r="R7156" s="20">
        <v>7.8370999999999996E-2</v>
      </c>
      <c r="S7156" s="20">
        <v>7.2397530000000003</v>
      </c>
      <c r="T7156" s="20">
        <v>0.30199999999999999</v>
      </c>
      <c r="U7156" s="20">
        <v>0.30499999999999999</v>
      </c>
      <c r="V7156" s="20">
        <f t="shared" si="222"/>
        <v>4.5802403812693994E-2</v>
      </c>
      <c r="W7156" s="20">
        <f t="shared" si="223"/>
        <v>4.2129471834971559</v>
      </c>
    </row>
    <row r="7157" spans="1:23" x14ac:dyDescent="0.25">
      <c r="A7157" s="18">
        <v>53270</v>
      </c>
      <c r="B7157" s="18">
        <v>53247</v>
      </c>
      <c r="C7157" s="18">
        <v>3210</v>
      </c>
      <c r="D7157" s="18">
        <v>3210</v>
      </c>
      <c r="E7157" s="18" t="s">
        <v>116</v>
      </c>
      <c r="F7157" s="18" t="s">
        <v>304</v>
      </c>
      <c r="G7157" s="19">
        <v>2001.84187073</v>
      </c>
      <c r="H7157" s="19">
        <v>810.11699999999996</v>
      </c>
      <c r="I7157" s="18" t="s">
        <v>79</v>
      </c>
      <c r="J7157" s="18" t="s">
        <v>80</v>
      </c>
      <c r="K7157" s="18">
        <v>5</v>
      </c>
      <c r="L7157" s="18">
        <v>30</v>
      </c>
      <c r="M7157" s="18" t="s">
        <v>65</v>
      </c>
      <c r="N7157" s="18" t="s">
        <v>120</v>
      </c>
      <c r="O7157" s="18" t="s">
        <v>67</v>
      </c>
      <c r="P7157" s="19">
        <v>303292.25574300002</v>
      </c>
      <c r="Q7157" s="19">
        <v>87199883.088599995</v>
      </c>
      <c r="R7157" s="20">
        <v>7.8370999999999996E-2</v>
      </c>
      <c r="S7157" s="20">
        <v>7.2397530000000003</v>
      </c>
      <c r="T7157" s="20">
        <v>0.30199999999999999</v>
      </c>
      <c r="U7157" s="20">
        <v>0.30499999999999999</v>
      </c>
      <c r="V7157" s="20">
        <f t="shared" si="222"/>
        <v>44.315796226085993</v>
      </c>
      <c r="W7157" s="20">
        <f t="shared" si="223"/>
        <v>4076.2076518651952</v>
      </c>
    </row>
    <row r="7158" spans="1:23" x14ac:dyDescent="0.25">
      <c r="A7158" s="18">
        <v>53271</v>
      </c>
      <c r="B7158" s="18">
        <v>53248</v>
      </c>
      <c r="C7158" s="18">
        <v>3210</v>
      </c>
      <c r="D7158" s="18">
        <v>3210</v>
      </c>
      <c r="E7158" s="18" t="s">
        <v>116</v>
      </c>
      <c r="F7158" s="18" t="s">
        <v>304</v>
      </c>
      <c r="G7158" s="19">
        <v>77.233355012299995</v>
      </c>
      <c r="H7158" s="19">
        <v>31.255199999999999</v>
      </c>
      <c r="I7158" s="18" t="s">
        <v>79</v>
      </c>
      <c r="J7158" s="18" t="s">
        <v>80</v>
      </c>
      <c r="K7158" s="18">
        <v>5</v>
      </c>
      <c r="L7158" s="18">
        <v>30</v>
      </c>
      <c r="M7158" s="18" t="s">
        <v>65</v>
      </c>
      <c r="N7158" s="18" t="s">
        <v>120</v>
      </c>
      <c r="O7158" s="18" t="s">
        <v>67</v>
      </c>
      <c r="P7158" s="19">
        <v>9711.9849285599994</v>
      </c>
      <c r="Q7158" s="19">
        <v>3364271.4872099999</v>
      </c>
      <c r="R7158" s="20">
        <v>7.8370999999999996E-2</v>
      </c>
      <c r="S7158" s="20">
        <v>7.2397530000000003</v>
      </c>
      <c r="T7158" s="20">
        <v>0.30199999999999999</v>
      </c>
      <c r="U7158" s="20">
        <v>0.30499999999999999</v>
      </c>
      <c r="V7158" s="20">
        <f t="shared" si="222"/>
        <v>1.7097518928815998</v>
      </c>
      <c r="W7158" s="20">
        <f t="shared" si="223"/>
        <v>157.26454993609201</v>
      </c>
    </row>
    <row r="7159" spans="1:23" x14ac:dyDescent="0.25">
      <c r="A7159" s="18">
        <v>53272</v>
      </c>
      <c r="B7159" s="18">
        <v>53249</v>
      </c>
      <c r="C7159" s="18">
        <v>3210</v>
      </c>
      <c r="D7159" s="18">
        <v>3210</v>
      </c>
      <c r="E7159" s="18" t="s">
        <v>116</v>
      </c>
      <c r="F7159" s="18" t="s">
        <v>304</v>
      </c>
      <c r="G7159" s="19">
        <v>13.666979835699999</v>
      </c>
      <c r="H7159" s="19">
        <v>5.5308299999999999</v>
      </c>
      <c r="I7159" s="18" t="s">
        <v>79</v>
      </c>
      <c r="J7159" s="18" t="s">
        <v>80</v>
      </c>
      <c r="K7159" s="18">
        <v>5</v>
      </c>
      <c r="L7159" s="18">
        <v>30</v>
      </c>
      <c r="M7159" s="18" t="s">
        <v>65</v>
      </c>
      <c r="N7159" s="18" t="s">
        <v>120</v>
      </c>
      <c r="O7159" s="18" t="s">
        <v>67</v>
      </c>
      <c r="P7159" s="19">
        <v>4491.8750220499996</v>
      </c>
      <c r="Q7159" s="19">
        <v>595331.26031100005</v>
      </c>
      <c r="R7159" s="20">
        <v>7.8370999999999996E-2</v>
      </c>
      <c r="S7159" s="20">
        <v>7.2397530000000003</v>
      </c>
      <c r="T7159" s="20">
        <v>0.30199999999999999</v>
      </c>
      <c r="U7159" s="20">
        <v>0.30499999999999999</v>
      </c>
      <c r="V7159" s="20">
        <f t="shared" si="222"/>
        <v>0.30255276119513996</v>
      </c>
      <c r="W7159" s="20">
        <f t="shared" si="223"/>
        <v>27.829080944068053</v>
      </c>
    </row>
    <row r="7160" spans="1:23" x14ac:dyDescent="0.25">
      <c r="A7160" s="18">
        <v>53273</v>
      </c>
      <c r="B7160" s="18">
        <v>53250</v>
      </c>
      <c r="C7160" s="18">
        <v>3210</v>
      </c>
      <c r="D7160" s="18">
        <v>3210</v>
      </c>
      <c r="E7160" s="18" t="s">
        <v>116</v>
      </c>
      <c r="F7160" s="18" t="s">
        <v>304</v>
      </c>
      <c r="G7160" s="19">
        <v>4.4835754731500002</v>
      </c>
      <c r="H7160" s="19">
        <v>1.8144400000000001</v>
      </c>
      <c r="I7160" s="18" t="s">
        <v>79</v>
      </c>
      <c r="J7160" s="18" t="s">
        <v>80</v>
      </c>
      <c r="K7160" s="18">
        <v>5</v>
      </c>
      <c r="L7160" s="18">
        <v>30</v>
      </c>
      <c r="M7160" s="18" t="s">
        <v>65</v>
      </c>
      <c r="N7160" s="18" t="s">
        <v>120</v>
      </c>
      <c r="O7160" s="18" t="s">
        <v>67</v>
      </c>
      <c r="P7160" s="19">
        <v>1744.2439713700001</v>
      </c>
      <c r="Q7160" s="19">
        <v>195303.76639400001</v>
      </c>
      <c r="R7160" s="20">
        <v>7.8370999999999996E-2</v>
      </c>
      <c r="S7160" s="20">
        <v>7.2397530000000003</v>
      </c>
      <c r="T7160" s="20">
        <v>0.30199999999999999</v>
      </c>
      <c r="U7160" s="20">
        <v>0.30499999999999999</v>
      </c>
      <c r="V7160" s="20">
        <f t="shared" si="222"/>
        <v>9.9255235113519996E-2</v>
      </c>
      <c r="W7160" s="20">
        <f t="shared" si="223"/>
        <v>9.1295877161574026</v>
      </c>
    </row>
    <row r="7161" spans="1:23" x14ac:dyDescent="0.25">
      <c r="A7161" s="18">
        <v>53274</v>
      </c>
      <c r="B7161" s="18">
        <v>53251</v>
      </c>
      <c r="C7161" s="18">
        <v>3210</v>
      </c>
      <c r="D7161" s="18">
        <v>3210</v>
      </c>
      <c r="E7161" s="18" t="s">
        <v>116</v>
      </c>
      <c r="F7161" s="18" t="s">
        <v>304</v>
      </c>
      <c r="G7161" s="19">
        <v>48.525402513899998</v>
      </c>
      <c r="H7161" s="19">
        <v>19.637499999999999</v>
      </c>
      <c r="I7161" s="18" t="s">
        <v>79</v>
      </c>
      <c r="J7161" s="18" t="s">
        <v>80</v>
      </c>
      <c r="K7161" s="18">
        <v>5</v>
      </c>
      <c r="L7161" s="18">
        <v>30</v>
      </c>
      <c r="M7161" s="18" t="s">
        <v>65</v>
      </c>
      <c r="N7161" s="18" t="s">
        <v>120</v>
      </c>
      <c r="O7161" s="18" t="s">
        <v>67</v>
      </c>
      <c r="P7161" s="19">
        <v>10674.6885399</v>
      </c>
      <c r="Q7161" s="19">
        <v>2113758.0784499999</v>
      </c>
      <c r="R7161" s="20">
        <v>7.8370999999999996E-2</v>
      </c>
      <c r="S7161" s="20">
        <v>7.2397530000000003</v>
      </c>
      <c r="T7161" s="20">
        <v>0.30199999999999999</v>
      </c>
      <c r="U7161" s="20">
        <v>0.30499999999999999</v>
      </c>
      <c r="V7161" s="20">
        <f t="shared" si="222"/>
        <v>1.0742293377249998</v>
      </c>
      <c r="W7161" s="20">
        <f t="shared" si="223"/>
        <v>98.808601428562511</v>
      </c>
    </row>
    <row r="7162" spans="1:23" x14ac:dyDescent="0.25">
      <c r="A7162" s="18">
        <v>53275</v>
      </c>
      <c r="B7162" s="18">
        <v>53252</v>
      </c>
      <c r="C7162" s="18">
        <v>3210</v>
      </c>
      <c r="D7162" s="18">
        <v>3210</v>
      </c>
      <c r="E7162" s="18" t="s">
        <v>116</v>
      </c>
      <c r="F7162" s="18" t="s">
        <v>304</v>
      </c>
      <c r="G7162" s="19">
        <v>6.2195217676799999</v>
      </c>
      <c r="H7162" s="19">
        <v>2.51695</v>
      </c>
      <c r="I7162" s="18" t="s">
        <v>79</v>
      </c>
      <c r="J7162" s="18" t="s">
        <v>80</v>
      </c>
      <c r="K7162" s="18">
        <v>5</v>
      </c>
      <c r="L7162" s="18">
        <v>30</v>
      </c>
      <c r="M7162" s="18" t="s">
        <v>65</v>
      </c>
      <c r="N7162" s="18" t="s">
        <v>120</v>
      </c>
      <c r="O7162" s="18" t="s">
        <v>67</v>
      </c>
      <c r="P7162" s="19">
        <v>2746.40761445</v>
      </c>
      <c r="Q7162" s="19">
        <v>270921.28451299999</v>
      </c>
      <c r="R7162" s="20">
        <v>7.8370999999999996E-2</v>
      </c>
      <c r="S7162" s="20">
        <v>7.2397530000000003</v>
      </c>
      <c r="T7162" s="20">
        <v>0.30199999999999999</v>
      </c>
      <c r="U7162" s="20">
        <v>0.30499999999999999</v>
      </c>
      <c r="V7162" s="20">
        <f t="shared" si="222"/>
        <v>0.13768461013809999</v>
      </c>
      <c r="W7162" s="20">
        <f t="shared" si="223"/>
        <v>12.664356937778251</v>
      </c>
    </row>
    <row r="7163" spans="1:23" x14ac:dyDescent="0.25">
      <c r="A7163" s="18">
        <v>53276</v>
      </c>
      <c r="B7163" s="18">
        <v>53253</v>
      </c>
      <c r="C7163" s="18">
        <v>3210</v>
      </c>
      <c r="D7163" s="18">
        <v>3210</v>
      </c>
      <c r="E7163" s="18" t="s">
        <v>116</v>
      </c>
      <c r="F7163" s="18" t="s">
        <v>304</v>
      </c>
      <c r="G7163" s="19">
        <v>12.292249788199999</v>
      </c>
      <c r="H7163" s="19">
        <v>4.9744999999999999</v>
      </c>
      <c r="I7163" s="18" t="s">
        <v>79</v>
      </c>
      <c r="J7163" s="18" t="s">
        <v>80</v>
      </c>
      <c r="K7163" s="18">
        <v>5</v>
      </c>
      <c r="L7163" s="18">
        <v>30</v>
      </c>
      <c r="M7163" s="18" t="s">
        <v>65</v>
      </c>
      <c r="N7163" s="18" t="s">
        <v>120</v>
      </c>
      <c r="O7163" s="18" t="s">
        <v>67</v>
      </c>
      <c r="P7163" s="19">
        <v>3082.7287856100002</v>
      </c>
      <c r="Q7163" s="19">
        <v>535448.25897600001</v>
      </c>
      <c r="R7163" s="20">
        <v>7.8370999999999996E-2</v>
      </c>
      <c r="S7163" s="20">
        <v>7.2397530000000003</v>
      </c>
      <c r="T7163" s="20">
        <v>0.30199999999999999</v>
      </c>
      <c r="U7163" s="20">
        <v>0.30499999999999999</v>
      </c>
      <c r="V7163" s="20">
        <f t="shared" si="222"/>
        <v>0.27211986457099996</v>
      </c>
      <c r="W7163" s="20">
        <f t="shared" si="223"/>
        <v>25.029835152457505</v>
      </c>
    </row>
    <row r="7164" spans="1:23" x14ac:dyDescent="0.25">
      <c r="A7164" s="18">
        <v>53277</v>
      </c>
      <c r="B7164" s="18">
        <v>53254</v>
      </c>
      <c r="C7164" s="18">
        <v>3210</v>
      </c>
      <c r="D7164" s="18">
        <v>3210</v>
      </c>
      <c r="E7164" s="18" t="s">
        <v>116</v>
      </c>
      <c r="F7164" s="18" t="s">
        <v>304</v>
      </c>
      <c r="G7164" s="19">
        <v>15.0444195395</v>
      </c>
      <c r="H7164" s="19">
        <v>6.08826</v>
      </c>
      <c r="I7164" s="18" t="s">
        <v>79</v>
      </c>
      <c r="J7164" s="18" t="s">
        <v>80</v>
      </c>
      <c r="K7164" s="18">
        <v>5</v>
      </c>
      <c r="L7164" s="18">
        <v>30</v>
      </c>
      <c r="M7164" s="18" t="s">
        <v>65</v>
      </c>
      <c r="N7164" s="18" t="s">
        <v>120</v>
      </c>
      <c r="O7164" s="18" t="s">
        <v>67</v>
      </c>
      <c r="P7164" s="19">
        <v>5894.9310020299999</v>
      </c>
      <c r="Q7164" s="19">
        <v>655332.29380500002</v>
      </c>
      <c r="R7164" s="20">
        <v>7.8370999999999996E-2</v>
      </c>
      <c r="S7164" s="20">
        <v>7.2397530000000003</v>
      </c>
      <c r="T7164" s="20">
        <v>0.30199999999999999</v>
      </c>
      <c r="U7164" s="20">
        <v>0.30499999999999999</v>
      </c>
      <c r="V7164" s="20">
        <f t="shared" si="222"/>
        <v>0.33304583107307995</v>
      </c>
      <c r="W7164" s="20">
        <f t="shared" si="223"/>
        <v>30.633861526847102</v>
      </c>
    </row>
    <row r="7165" spans="1:23" x14ac:dyDescent="0.25">
      <c r="A7165" s="18">
        <v>53278</v>
      </c>
      <c r="B7165" s="18">
        <v>53255</v>
      </c>
      <c r="C7165" s="18">
        <v>3210</v>
      </c>
      <c r="D7165" s="18">
        <v>3210</v>
      </c>
      <c r="E7165" s="18" t="s">
        <v>116</v>
      </c>
      <c r="F7165" s="18" t="s">
        <v>304</v>
      </c>
      <c r="G7165" s="19">
        <v>190.906920512</v>
      </c>
      <c r="H7165" s="19">
        <v>77.257300000000001</v>
      </c>
      <c r="I7165" s="18" t="s">
        <v>79</v>
      </c>
      <c r="J7165" s="18" t="s">
        <v>80</v>
      </c>
      <c r="K7165" s="18">
        <v>5</v>
      </c>
      <c r="L7165" s="18">
        <v>30</v>
      </c>
      <c r="M7165" s="18" t="s">
        <v>65</v>
      </c>
      <c r="N7165" s="18" t="s">
        <v>120</v>
      </c>
      <c r="O7165" s="18" t="s">
        <v>67</v>
      </c>
      <c r="P7165" s="19">
        <v>23924.6160987</v>
      </c>
      <c r="Q7165" s="19">
        <v>8315872.1939000003</v>
      </c>
      <c r="R7165" s="20">
        <v>7.8370999999999996E-2</v>
      </c>
      <c r="S7165" s="20">
        <v>7.2397530000000003</v>
      </c>
      <c r="T7165" s="20">
        <v>0.30199999999999999</v>
      </c>
      <c r="U7165" s="20">
        <v>0.30499999999999999</v>
      </c>
      <c r="V7165" s="20">
        <f t="shared" si="222"/>
        <v>4.2262028370933997</v>
      </c>
      <c r="W7165" s="20">
        <f t="shared" si="223"/>
        <v>388.73001976559561</v>
      </c>
    </row>
    <row r="7166" spans="1:23" x14ac:dyDescent="0.25">
      <c r="A7166" s="18">
        <v>53279</v>
      </c>
      <c r="B7166" s="18">
        <v>53256</v>
      </c>
      <c r="C7166" s="18">
        <v>3210</v>
      </c>
      <c r="D7166" s="18">
        <v>3210</v>
      </c>
      <c r="E7166" s="18" t="s">
        <v>116</v>
      </c>
      <c r="F7166" s="18" t="s">
        <v>304</v>
      </c>
      <c r="G7166" s="19">
        <v>3.2463015552400001</v>
      </c>
      <c r="H7166" s="19">
        <v>1.3137300000000001</v>
      </c>
      <c r="I7166" s="18" t="s">
        <v>79</v>
      </c>
      <c r="J7166" s="18" t="s">
        <v>80</v>
      </c>
      <c r="K7166" s="18">
        <v>5</v>
      </c>
      <c r="L7166" s="18">
        <v>30</v>
      </c>
      <c r="M7166" s="18" t="s">
        <v>65</v>
      </c>
      <c r="N7166" s="18" t="s">
        <v>120</v>
      </c>
      <c r="O7166" s="18" t="s">
        <v>67</v>
      </c>
      <c r="P7166" s="19">
        <v>1575.3372019799999</v>
      </c>
      <c r="Q7166" s="19">
        <v>141408.33011099999</v>
      </c>
      <c r="R7166" s="20">
        <v>7.8370999999999996E-2</v>
      </c>
      <c r="S7166" s="20">
        <v>7.2397530000000003</v>
      </c>
      <c r="T7166" s="20">
        <v>0.30199999999999999</v>
      </c>
      <c r="U7166" s="20">
        <v>0.30499999999999999</v>
      </c>
      <c r="V7166" s="20">
        <f t="shared" si="222"/>
        <v>7.1864917013339996E-2</v>
      </c>
      <c r="W7166" s="20">
        <f t="shared" si="223"/>
        <v>6.6102010925395511</v>
      </c>
    </row>
    <row r="7167" spans="1:23" x14ac:dyDescent="0.25">
      <c r="A7167" s="18">
        <v>53280</v>
      </c>
      <c r="B7167" s="18">
        <v>53257</v>
      </c>
      <c r="C7167" s="18">
        <v>3210</v>
      </c>
      <c r="D7167" s="18">
        <v>3210</v>
      </c>
      <c r="E7167" s="18" t="s">
        <v>116</v>
      </c>
      <c r="F7167" s="18" t="s">
        <v>304</v>
      </c>
      <c r="G7167" s="19">
        <v>136.48138470500001</v>
      </c>
      <c r="H7167" s="19">
        <v>55.232100000000003</v>
      </c>
      <c r="I7167" s="18" t="s">
        <v>79</v>
      </c>
      <c r="J7167" s="18" t="s">
        <v>80</v>
      </c>
      <c r="K7167" s="18">
        <v>5</v>
      </c>
      <c r="L7167" s="18">
        <v>30</v>
      </c>
      <c r="M7167" s="18" t="s">
        <v>65</v>
      </c>
      <c r="N7167" s="18" t="s">
        <v>120</v>
      </c>
      <c r="O7167" s="18" t="s">
        <v>67</v>
      </c>
      <c r="P7167" s="19">
        <v>28225.683980099999</v>
      </c>
      <c r="Q7167" s="19">
        <v>5945105.3372799996</v>
      </c>
      <c r="R7167" s="20">
        <v>7.8370999999999996E-2</v>
      </c>
      <c r="S7167" s="20">
        <v>7.2397530000000003</v>
      </c>
      <c r="T7167" s="20">
        <v>0.30199999999999999</v>
      </c>
      <c r="U7167" s="20">
        <v>0.30499999999999999</v>
      </c>
      <c r="V7167" s="20">
        <f t="shared" si="222"/>
        <v>3.0213592465517993</v>
      </c>
      <c r="W7167" s="20">
        <f t="shared" si="223"/>
        <v>277.90739936155353</v>
      </c>
    </row>
    <row r="7168" spans="1:23" x14ac:dyDescent="0.25">
      <c r="A7168" s="18">
        <v>53281</v>
      </c>
      <c r="B7168" s="18">
        <v>53258</v>
      </c>
      <c r="C7168" s="18">
        <v>3210</v>
      </c>
      <c r="D7168" s="18">
        <v>3210</v>
      </c>
      <c r="E7168" s="18" t="s">
        <v>116</v>
      </c>
      <c r="F7168" s="18" t="s">
        <v>304</v>
      </c>
      <c r="G7168" s="19">
        <v>16.349878089600001</v>
      </c>
      <c r="H7168" s="19">
        <v>6.6165599999999998</v>
      </c>
      <c r="I7168" s="18" t="s">
        <v>79</v>
      </c>
      <c r="J7168" s="18" t="s">
        <v>80</v>
      </c>
      <c r="K7168" s="18">
        <v>5</v>
      </c>
      <c r="L7168" s="18">
        <v>30</v>
      </c>
      <c r="M7168" s="18" t="s">
        <v>65</v>
      </c>
      <c r="N7168" s="18" t="s">
        <v>120</v>
      </c>
      <c r="O7168" s="18" t="s">
        <v>67</v>
      </c>
      <c r="P7168" s="19">
        <v>4004.59876265</v>
      </c>
      <c r="Q7168" s="19">
        <v>712197.84078099998</v>
      </c>
      <c r="R7168" s="20">
        <v>7.8370999999999996E-2</v>
      </c>
      <c r="S7168" s="20">
        <v>7.2397530000000003</v>
      </c>
      <c r="T7168" s="20">
        <v>0.30199999999999999</v>
      </c>
      <c r="U7168" s="20">
        <v>0.30499999999999999</v>
      </c>
      <c r="V7168" s="20">
        <f t="shared" si="222"/>
        <v>0.36194540378447992</v>
      </c>
      <c r="W7168" s="20">
        <f t="shared" si="223"/>
        <v>33.292070776227604</v>
      </c>
    </row>
    <row r="7169" spans="1:23" x14ac:dyDescent="0.25">
      <c r="A7169" s="18">
        <v>53282</v>
      </c>
      <c r="B7169" s="18">
        <v>53259</v>
      </c>
      <c r="C7169" s="18">
        <v>3210</v>
      </c>
      <c r="D7169" s="18">
        <v>3210</v>
      </c>
      <c r="E7169" s="18" t="s">
        <v>116</v>
      </c>
      <c r="F7169" s="18" t="s">
        <v>304</v>
      </c>
      <c r="G7169" s="19">
        <v>370.742496297</v>
      </c>
      <c r="H7169" s="19">
        <v>150.03399999999999</v>
      </c>
      <c r="I7169" s="18" t="s">
        <v>79</v>
      </c>
      <c r="J7169" s="18" t="s">
        <v>80</v>
      </c>
      <c r="K7169" s="18">
        <v>5</v>
      </c>
      <c r="L7169" s="18">
        <v>30</v>
      </c>
      <c r="M7169" s="18" t="s">
        <v>65</v>
      </c>
      <c r="N7169" s="18" t="s">
        <v>120</v>
      </c>
      <c r="O7169" s="18" t="s">
        <v>67</v>
      </c>
      <c r="P7169" s="19">
        <v>56935.192474199997</v>
      </c>
      <c r="Q7169" s="19">
        <v>16149478.5406</v>
      </c>
      <c r="R7169" s="20">
        <v>7.8370999999999996E-2</v>
      </c>
      <c r="S7169" s="20">
        <v>7.2397530000000003</v>
      </c>
      <c r="T7169" s="20">
        <v>0.30199999999999999</v>
      </c>
      <c r="U7169" s="20">
        <v>0.30499999999999999</v>
      </c>
      <c r="V7169" s="20">
        <f t="shared" si="222"/>
        <v>8.2073036005719988</v>
      </c>
      <c r="W7169" s="20">
        <f t="shared" si="223"/>
        <v>754.91532561339</v>
      </c>
    </row>
    <row r="7170" spans="1:23" x14ac:dyDescent="0.25">
      <c r="A7170" s="18">
        <v>53283</v>
      </c>
      <c r="B7170" s="18">
        <v>53260</v>
      </c>
      <c r="C7170" s="18">
        <v>3210</v>
      </c>
      <c r="D7170" s="18">
        <v>3210</v>
      </c>
      <c r="E7170" s="18" t="s">
        <v>116</v>
      </c>
      <c r="F7170" s="18" t="s">
        <v>304</v>
      </c>
      <c r="G7170" s="19">
        <v>10.354950759899999</v>
      </c>
      <c r="H7170" s="19">
        <v>4.1905000000000001</v>
      </c>
      <c r="I7170" s="18" t="s">
        <v>79</v>
      </c>
      <c r="J7170" s="18" t="s">
        <v>80</v>
      </c>
      <c r="K7170" s="18">
        <v>5</v>
      </c>
      <c r="L7170" s="18">
        <v>30</v>
      </c>
      <c r="M7170" s="18" t="s">
        <v>65</v>
      </c>
      <c r="N7170" s="18" t="s">
        <v>120</v>
      </c>
      <c r="O7170" s="18" t="s">
        <v>67</v>
      </c>
      <c r="P7170" s="19">
        <v>7111.5242244399997</v>
      </c>
      <c r="Q7170" s="19">
        <v>451059.85085699998</v>
      </c>
      <c r="R7170" s="20">
        <v>7.8370999999999996E-2</v>
      </c>
      <c r="S7170" s="20">
        <v>7.2397530000000003</v>
      </c>
      <c r="T7170" s="20">
        <v>0.30199999999999999</v>
      </c>
      <c r="U7170" s="20">
        <v>0.30499999999999999</v>
      </c>
      <c r="V7170" s="20">
        <f t="shared" si="222"/>
        <v>0.229232745499</v>
      </c>
      <c r="W7170" s="20">
        <f t="shared" si="223"/>
        <v>21.085038537817503</v>
      </c>
    </row>
    <row r="7171" spans="1:23" x14ac:dyDescent="0.25">
      <c r="A7171" s="18">
        <v>53284</v>
      </c>
      <c r="B7171" s="18">
        <v>53261</v>
      </c>
      <c r="C7171" s="18">
        <v>3210</v>
      </c>
      <c r="D7171" s="18">
        <v>3210</v>
      </c>
      <c r="E7171" s="18" t="s">
        <v>116</v>
      </c>
      <c r="F7171" s="18" t="s">
        <v>304</v>
      </c>
      <c r="G7171" s="19">
        <v>60.676033153799999</v>
      </c>
      <c r="H7171" s="19">
        <v>24.5547</v>
      </c>
      <c r="I7171" s="18" t="s">
        <v>79</v>
      </c>
      <c r="J7171" s="18" t="s">
        <v>80</v>
      </c>
      <c r="K7171" s="18">
        <v>5</v>
      </c>
      <c r="L7171" s="18">
        <v>30</v>
      </c>
      <c r="M7171" s="18" t="s">
        <v>65</v>
      </c>
      <c r="N7171" s="18" t="s">
        <v>120</v>
      </c>
      <c r="O7171" s="18" t="s">
        <v>67</v>
      </c>
      <c r="P7171" s="19">
        <v>12493.658336500001</v>
      </c>
      <c r="Q7171" s="19">
        <v>2643037.432</v>
      </c>
      <c r="R7171" s="20">
        <v>7.8370999999999996E-2</v>
      </c>
      <c r="S7171" s="20">
        <v>7.2397530000000003</v>
      </c>
      <c r="T7171" s="20">
        <v>0.30199999999999999</v>
      </c>
      <c r="U7171" s="20">
        <v>0.30499999999999999</v>
      </c>
      <c r="V7171" s="20">
        <f t="shared" ref="V7171:V7234" si="224">H7171*R7171*(1-T7171)</f>
        <v>1.3432147228025999</v>
      </c>
      <c r="W7171" s="20">
        <f t="shared" ref="W7171:W7234" si="225">H7171*S7171*(1-U7171)</f>
        <v>123.55012427742452</v>
      </c>
    </row>
    <row r="7172" spans="1:23" x14ac:dyDescent="0.25">
      <c r="A7172" s="18">
        <v>53285</v>
      </c>
      <c r="B7172" s="18">
        <v>53262</v>
      </c>
      <c r="C7172" s="18">
        <v>3210</v>
      </c>
      <c r="D7172" s="18">
        <v>3210</v>
      </c>
      <c r="E7172" s="18" t="s">
        <v>116</v>
      </c>
      <c r="F7172" s="18" t="s">
        <v>304</v>
      </c>
      <c r="G7172" s="19">
        <v>16.043444019900001</v>
      </c>
      <c r="H7172" s="19">
        <v>6.4925499999999996</v>
      </c>
      <c r="I7172" s="18" t="s">
        <v>79</v>
      </c>
      <c r="J7172" s="18" t="s">
        <v>80</v>
      </c>
      <c r="K7172" s="18">
        <v>5</v>
      </c>
      <c r="L7172" s="18">
        <v>30</v>
      </c>
      <c r="M7172" s="18" t="s">
        <v>65</v>
      </c>
      <c r="N7172" s="18" t="s">
        <v>120</v>
      </c>
      <c r="O7172" s="18" t="s">
        <v>67</v>
      </c>
      <c r="P7172" s="19">
        <v>5782.7989952199996</v>
      </c>
      <c r="Q7172" s="19">
        <v>698849.626101</v>
      </c>
      <c r="R7172" s="20">
        <v>7.8370999999999996E-2</v>
      </c>
      <c r="S7172" s="20">
        <v>7.2397530000000003</v>
      </c>
      <c r="T7172" s="20">
        <v>0.30199999999999999</v>
      </c>
      <c r="U7172" s="20">
        <v>0.30499999999999999</v>
      </c>
      <c r="V7172" s="20">
        <f t="shared" si="224"/>
        <v>0.35516168996289993</v>
      </c>
      <c r="W7172" s="20">
        <f t="shared" si="225"/>
        <v>32.668098546404252</v>
      </c>
    </row>
    <row r="7173" spans="1:23" x14ac:dyDescent="0.25">
      <c r="A7173" s="18">
        <v>53286</v>
      </c>
      <c r="B7173" s="18">
        <v>53263</v>
      </c>
      <c r="C7173" s="18">
        <v>3210</v>
      </c>
      <c r="D7173" s="18">
        <v>3210</v>
      </c>
      <c r="E7173" s="18" t="s">
        <v>116</v>
      </c>
      <c r="F7173" s="18" t="s">
        <v>304</v>
      </c>
      <c r="G7173" s="19">
        <v>156.15356672799999</v>
      </c>
      <c r="H7173" s="19">
        <v>63.193100000000001</v>
      </c>
      <c r="I7173" s="18" t="s">
        <v>79</v>
      </c>
      <c r="J7173" s="18" t="s">
        <v>80</v>
      </c>
      <c r="K7173" s="18">
        <v>5</v>
      </c>
      <c r="L7173" s="18">
        <v>30</v>
      </c>
      <c r="M7173" s="18" t="s">
        <v>65</v>
      </c>
      <c r="N7173" s="18" t="s">
        <v>120</v>
      </c>
      <c r="O7173" s="18" t="s">
        <v>67</v>
      </c>
      <c r="P7173" s="19">
        <v>26978.326382200001</v>
      </c>
      <c r="Q7173" s="19">
        <v>6802022.1584799998</v>
      </c>
      <c r="R7173" s="20">
        <v>7.8370999999999996E-2</v>
      </c>
      <c r="S7173" s="20">
        <v>7.2397530000000003</v>
      </c>
      <c r="T7173" s="20">
        <v>0.30199999999999999</v>
      </c>
      <c r="U7173" s="20">
        <v>0.30499999999999999</v>
      </c>
      <c r="V7173" s="20">
        <f t="shared" si="224"/>
        <v>3.4568494951897994</v>
      </c>
      <c r="W7173" s="20">
        <f t="shared" si="225"/>
        <v>317.96419253648855</v>
      </c>
    </row>
    <row r="7174" spans="1:23" x14ac:dyDescent="0.25">
      <c r="A7174" s="18">
        <v>53287</v>
      </c>
      <c r="B7174" s="18">
        <v>53264</v>
      </c>
      <c r="C7174" s="18">
        <v>3210</v>
      </c>
      <c r="D7174" s="18">
        <v>3210</v>
      </c>
      <c r="E7174" s="18" t="s">
        <v>116</v>
      </c>
      <c r="F7174" s="18" t="s">
        <v>304</v>
      </c>
      <c r="G7174" s="19">
        <v>22.8106785913</v>
      </c>
      <c r="H7174" s="19">
        <v>9.2311499999999995</v>
      </c>
      <c r="I7174" s="18" t="s">
        <v>79</v>
      </c>
      <c r="J7174" s="18" t="s">
        <v>80</v>
      </c>
      <c r="K7174" s="18">
        <v>5</v>
      </c>
      <c r="L7174" s="18">
        <v>30</v>
      </c>
      <c r="M7174" s="18" t="s">
        <v>65</v>
      </c>
      <c r="N7174" s="18" t="s">
        <v>120</v>
      </c>
      <c r="O7174" s="18" t="s">
        <v>67</v>
      </c>
      <c r="P7174" s="19">
        <v>7875.7150098000002</v>
      </c>
      <c r="Q7174" s="19">
        <v>993629.18491099996</v>
      </c>
      <c r="R7174" s="20">
        <v>7.8370999999999996E-2</v>
      </c>
      <c r="S7174" s="20">
        <v>7.2397530000000003</v>
      </c>
      <c r="T7174" s="20">
        <v>0.30199999999999999</v>
      </c>
      <c r="U7174" s="20">
        <v>0.30499999999999999</v>
      </c>
      <c r="V7174" s="20">
        <f t="shared" si="224"/>
        <v>0.50497121074169993</v>
      </c>
      <c r="W7174" s="20">
        <f t="shared" si="225"/>
        <v>46.447715904635253</v>
      </c>
    </row>
    <row r="7175" spans="1:23" x14ac:dyDescent="0.25">
      <c r="A7175" s="18">
        <v>53288</v>
      </c>
      <c r="B7175" s="18">
        <v>53265</v>
      </c>
      <c r="C7175" s="18">
        <v>3210</v>
      </c>
      <c r="D7175" s="18">
        <v>3210</v>
      </c>
      <c r="E7175" s="18" t="s">
        <v>116</v>
      </c>
      <c r="F7175" s="18" t="s">
        <v>304</v>
      </c>
      <c r="G7175" s="19">
        <v>6.32107487635</v>
      </c>
      <c r="H7175" s="19">
        <v>2.5580500000000002</v>
      </c>
      <c r="I7175" s="18" t="s">
        <v>79</v>
      </c>
      <c r="J7175" s="18" t="s">
        <v>80</v>
      </c>
      <c r="K7175" s="18">
        <v>5</v>
      </c>
      <c r="L7175" s="18">
        <v>30</v>
      </c>
      <c r="M7175" s="18" t="s">
        <v>65</v>
      </c>
      <c r="N7175" s="18" t="s">
        <v>120</v>
      </c>
      <c r="O7175" s="18" t="s">
        <v>67</v>
      </c>
      <c r="P7175" s="19">
        <v>2321.1377361200002</v>
      </c>
      <c r="Q7175" s="19">
        <v>275344.920231</v>
      </c>
      <c r="R7175" s="20">
        <v>7.8370999999999996E-2</v>
      </c>
      <c r="S7175" s="20">
        <v>7.2397530000000003</v>
      </c>
      <c r="T7175" s="20">
        <v>0.30199999999999999</v>
      </c>
      <c r="U7175" s="20">
        <v>0.30499999999999999</v>
      </c>
      <c r="V7175" s="20">
        <f t="shared" si="224"/>
        <v>0.13993290171190001</v>
      </c>
      <c r="W7175" s="20">
        <f t="shared" si="225"/>
        <v>12.871156862346753</v>
      </c>
    </row>
    <row r="7176" spans="1:23" x14ac:dyDescent="0.25">
      <c r="A7176" s="18">
        <v>53289</v>
      </c>
      <c r="B7176" s="18">
        <v>53266</v>
      </c>
      <c r="C7176" s="18">
        <v>3210</v>
      </c>
      <c r="D7176" s="18">
        <v>3210</v>
      </c>
      <c r="E7176" s="18" t="s">
        <v>116</v>
      </c>
      <c r="F7176" s="18" t="s">
        <v>304</v>
      </c>
      <c r="G7176" s="19">
        <v>930.51885700900004</v>
      </c>
      <c r="H7176" s="19">
        <v>376.56799999999998</v>
      </c>
      <c r="I7176" s="18" t="s">
        <v>79</v>
      </c>
      <c r="J7176" s="18" t="s">
        <v>80</v>
      </c>
      <c r="K7176" s="18">
        <v>5</v>
      </c>
      <c r="L7176" s="18">
        <v>30</v>
      </c>
      <c r="M7176" s="18" t="s">
        <v>65</v>
      </c>
      <c r="N7176" s="18" t="s">
        <v>120</v>
      </c>
      <c r="O7176" s="18" t="s">
        <v>67</v>
      </c>
      <c r="P7176" s="19">
        <v>116747.764572</v>
      </c>
      <c r="Q7176" s="19">
        <v>40533239.277900003</v>
      </c>
      <c r="R7176" s="20">
        <v>7.8370999999999996E-2</v>
      </c>
      <c r="S7176" s="20">
        <v>7.2397530000000003</v>
      </c>
      <c r="T7176" s="20">
        <v>0.30199999999999999</v>
      </c>
      <c r="U7176" s="20">
        <v>0.30499999999999999</v>
      </c>
      <c r="V7176" s="20">
        <f t="shared" si="224"/>
        <v>20.599383488143996</v>
      </c>
      <c r="W7176" s="20">
        <f t="shared" si="225"/>
        <v>1894.7502188542803</v>
      </c>
    </row>
    <row r="7177" spans="1:23" x14ac:dyDescent="0.25">
      <c r="A7177" s="18">
        <v>53290</v>
      </c>
      <c r="B7177" s="18">
        <v>53267</v>
      </c>
      <c r="C7177" s="18">
        <v>3210</v>
      </c>
      <c r="D7177" s="18">
        <v>3210</v>
      </c>
      <c r="E7177" s="18" t="s">
        <v>116</v>
      </c>
      <c r="F7177" s="18" t="s">
        <v>304</v>
      </c>
      <c r="G7177" s="19">
        <v>47.089851149200001</v>
      </c>
      <c r="H7177" s="19">
        <v>19.0566</v>
      </c>
      <c r="I7177" s="18" t="s">
        <v>79</v>
      </c>
      <c r="J7177" s="18" t="s">
        <v>80</v>
      </c>
      <c r="K7177" s="18">
        <v>5</v>
      </c>
      <c r="L7177" s="18">
        <v>30</v>
      </c>
      <c r="M7177" s="18" t="s">
        <v>65</v>
      </c>
      <c r="N7177" s="18" t="s">
        <v>120</v>
      </c>
      <c r="O7177" s="18" t="s">
        <v>67</v>
      </c>
      <c r="P7177" s="19">
        <v>7329.4925162500003</v>
      </c>
      <c r="Q7177" s="19">
        <v>2051225.71113</v>
      </c>
      <c r="R7177" s="20">
        <v>7.8370999999999996E-2</v>
      </c>
      <c r="S7177" s="20">
        <v>7.2397530000000003</v>
      </c>
      <c r="T7177" s="20">
        <v>0.30199999999999999</v>
      </c>
      <c r="U7177" s="20">
        <v>0.30499999999999999</v>
      </c>
      <c r="V7177" s="20">
        <f t="shared" si="224"/>
        <v>1.0424523894227999</v>
      </c>
      <c r="W7177" s="20">
        <f t="shared" si="225"/>
        <v>95.885728528761007</v>
      </c>
    </row>
    <row r="7178" spans="1:23" x14ac:dyDescent="0.25">
      <c r="A7178" s="18">
        <v>53291</v>
      </c>
      <c r="B7178" s="18">
        <v>53268</v>
      </c>
      <c r="C7178" s="18">
        <v>3210</v>
      </c>
      <c r="D7178" s="18">
        <v>3210</v>
      </c>
      <c r="E7178" s="18" t="s">
        <v>116</v>
      </c>
      <c r="F7178" s="18" t="s">
        <v>304</v>
      </c>
      <c r="G7178" s="19">
        <v>3.3468972610200001</v>
      </c>
      <c r="H7178" s="19">
        <v>1.3544400000000001</v>
      </c>
      <c r="I7178" s="18" t="s">
        <v>79</v>
      </c>
      <c r="J7178" s="18" t="s">
        <v>80</v>
      </c>
      <c r="K7178" s="18">
        <v>5</v>
      </c>
      <c r="L7178" s="18">
        <v>30</v>
      </c>
      <c r="M7178" s="18" t="s">
        <v>65</v>
      </c>
      <c r="N7178" s="18" t="s">
        <v>120</v>
      </c>
      <c r="O7178" s="18" t="s">
        <v>67</v>
      </c>
      <c r="P7178" s="19">
        <v>2172.0625554899998</v>
      </c>
      <c r="Q7178" s="19">
        <v>145790.261527</v>
      </c>
      <c r="R7178" s="20">
        <v>7.8370999999999996E-2</v>
      </c>
      <c r="S7178" s="20">
        <v>7.2397530000000003</v>
      </c>
      <c r="T7178" s="20">
        <v>0.30199999999999999</v>
      </c>
      <c r="U7178" s="20">
        <v>0.30499999999999999</v>
      </c>
      <c r="V7178" s="20">
        <f t="shared" si="224"/>
        <v>7.409187443352E-2</v>
      </c>
      <c r="W7178" s="20">
        <f t="shared" si="225"/>
        <v>6.8150386820574012</v>
      </c>
    </row>
    <row r="7179" spans="1:23" x14ac:dyDescent="0.25">
      <c r="A7179" s="18">
        <v>53292</v>
      </c>
      <c r="B7179" s="18">
        <v>53269</v>
      </c>
      <c r="C7179" s="18">
        <v>3210</v>
      </c>
      <c r="D7179" s="18">
        <v>3210</v>
      </c>
      <c r="E7179" s="18" t="s">
        <v>116</v>
      </c>
      <c r="F7179" s="18" t="s">
        <v>304</v>
      </c>
      <c r="G7179" s="19">
        <v>162.387303613</v>
      </c>
      <c r="H7179" s="19">
        <v>65.715800000000002</v>
      </c>
      <c r="I7179" s="18" t="s">
        <v>79</v>
      </c>
      <c r="J7179" s="18" t="s">
        <v>80</v>
      </c>
      <c r="K7179" s="18">
        <v>5</v>
      </c>
      <c r="L7179" s="18">
        <v>30</v>
      </c>
      <c r="M7179" s="18" t="s">
        <v>65</v>
      </c>
      <c r="N7179" s="18" t="s">
        <v>120</v>
      </c>
      <c r="O7179" s="18" t="s">
        <v>67</v>
      </c>
      <c r="P7179" s="19">
        <v>42713.976090999997</v>
      </c>
      <c r="Q7179" s="19">
        <v>7073562.6510300003</v>
      </c>
      <c r="R7179" s="20">
        <v>7.8370999999999996E-2</v>
      </c>
      <c r="S7179" s="20">
        <v>7.2397530000000003</v>
      </c>
      <c r="T7179" s="20">
        <v>0.30199999999999999</v>
      </c>
      <c r="U7179" s="20">
        <v>0.30499999999999999</v>
      </c>
      <c r="V7179" s="20">
        <f t="shared" si="224"/>
        <v>3.5948486473363994</v>
      </c>
      <c r="W7179" s="20">
        <f t="shared" si="225"/>
        <v>330.65748133719308</v>
      </c>
    </row>
    <row r="7180" spans="1:23" x14ac:dyDescent="0.25">
      <c r="A7180" s="18">
        <v>53293</v>
      </c>
      <c r="B7180" s="18">
        <v>53270</v>
      </c>
      <c r="C7180" s="18">
        <v>3210</v>
      </c>
      <c r="D7180" s="18">
        <v>3210</v>
      </c>
      <c r="E7180" s="18" t="s">
        <v>116</v>
      </c>
      <c r="F7180" s="18" t="s">
        <v>304</v>
      </c>
      <c r="G7180" s="19">
        <v>2.5348814894300001E-3</v>
      </c>
      <c r="H7180" s="19">
        <v>1.0258299999999999E-3</v>
      </c>
      <c r="I7180" s="18" t="s">
        <v>79</v>
      </c>
      <c r="J7180" s="18" t="s">
        <v>80</v>
      </c>
      <c r="K7180" s="18">
        <v>5</v>
      </c>
      <c r="L7180" s="18">
        <v>30</v>
      </c>
      <c r="M7180" s="18" t="s">
        <v>65</v>
      </c>
      <c r="N7180" s="18" t="s">
        <v>120</v>
      </c>
      <c r="O7180" s="18" t="s">
        <v>67</v>
      </c>
      <c r="P7180" s="19">
        <v>73.913167031699999</v>
      </c>
      <c r="Q7180" s="19">
        <v>110.41899602300001</v>
      </c>
      <c r="R7180" s="20">
        <v>7.8370999999999996E-2</v>
      </c>
      <c r="S7180" s="20">
        <v>7.2397530000000003</v>
      </c>
      <c r="T7180" s="20">
        <v>0.30199999999999999</v>
      </c>
      <c r="U7180" s="20">
        <v>0.30499999999999999</v>
      </c>
      <c r="V7180" s="20">
        <f t="shared" si="224"/>
        <v>5.611593540513999E-5</v>
      </c>
      <c r="W7180" s="20">
        <f t="shared" si="225"/>
        <v>5.1615952948930498E-3</v>
      </c>
    </row>
    <row r="7181" spans="1:23" x14ac:dyDescent="0.25">
      <c r="A7181" s="18">
        <v>53294</v>
      </c>
      <c r="B7181" s="18">
        <v>53271</v>
      </c>
      <c r="C7181" s="18">
        <v>3210</v>
      </c>
      <c r="D7181" s="18">
        <v>3210</v>
      </c>
      <c r="E7181" s="18" t="s">
        <v>116</v>
      </c>
      <c r="F7181" s="18" t="s">
        <v>304</v>
      </c>
      <c r="G7181" s="19">
        <v>63.911297996199998</v>
      </c>
      <c r="H7181" s="19">
        <v>25.864000000000001</v>
      </c>
      <c r="I7181" s="18" t="s">
        <v>79</v>
      </c>
      <c r="J7181" s="18" t="s">
        <v>80</v>
      </c>
      <c r="K7181" s="18">
        <v>5</v>
      </c>
      <c r="L7181" s="18">
        <v>30</v>
      </c>
      <c r="M7181" s="18" t="s">
        <v>65</v>
      </c>
      <c r="N7181" s="18" t="s">
        <v>120</v>
      </c>
      <c r="O7181" s="18" t="s">
        <v>67</v>
      </c>
      <c r="P7181" s="19">
        <v>10057.345941199999</v>
      </c>
      <c r="Q7181" s="19">
        <v>2783965.0048199999</v>
      </c>
      <c r="R7181" s="20">
        <v>7.8370999999999996E-2</v>
      </c>
      <c r="S7181" s="20">
        <v>7.2397530000000003</v>
      </c>
      <c r="T7181" s="20">
        <v>0.30199999999999999</v>
      </c>
      <c r="U7181" s="20">
        <v>0.30499999999999999</v>
      </c>
      <c r="V7181" s="20">
        <f t="shared" si="224"/>
        <v>1.4148373057119998</v>
      </c>
      <c r="W7181" s="20">
        <f t="shared" si="225"/>
        <v>130.13803525644002</v>
      </c>
    </row>
    <row r="7182" spans="1:23" x14ac:dyDescent="0.25">
      <c r="A7182" s="18">
        <v>53295</v>
      </c>
      <c r="B7182" s="18">
        <v>53272</v>
      </c>
      <c r="C7182" s="18">
        <v>3210</v>
      </c>
      <c r="D7182" s="18">
        <v>3210</v>
      </c>
      <c r="E7182" s="18" t="s">
        <v>116</v>
      </c>
      <c r="F7182" s="18" t="s">
        <v>304</v>
      </c>
      <c r="G7182" s="19">
        <v>11.125551834199999</v>
      </c>
      <c r="H7182" s="19">
        <v>4.5023499999999999</v>
      </c>
      <c r="I7182" s="18" t="s">
        <v>79</v>
      </c>
      <c r="J7182" s="18" t="s">
        <v>80</v>
      </c>
      <c r="K7182" s="18">
        <v>5</v>
      </c>
      <c r="L7182" s="18">
        <v>30</v>
      </c>
      <c r="M7182" s="18" t="s">
        <v>65</v>
      </c>
      <c r="N7182" s="18" t="s">
        <v>120</v>
      </c>
      <c r="O7182" s="18" t="s">
        <v>67</v>
      </c>
      <c r="P7182" s="19">
        <v>4055.3309248700002</v>
      </c>
      <c r="Q7182" s="19">
        <v>484627.09938700002</v>
      </c>
      <c r="R7182" s="20">
        <v>7.8370999999999996E-2</v>
      </c>
      <c r="S7182" s="20">
        <v>7.2397530000000003</v>
      </c>
      <c r="T7182" s="20">
        <v>0.30199999999999999</v>
      </c>
      <c r="U7182" s="20">
        <v>0.30499999999999999</v>
      </c>
      <c r="V7182" s="20">
        <f t="shared" si="224"/>
        <v>0.24629186295129998</v>
      </c>
      <c r="W7182" s="20">
        <f t="shared" si="225"/>
        <v>22.654151834087255</v>
      </c>
    </row>
    <row r="7183" spans="1:23" x14ac:dyDescent="0.25">
      <c r="A7183" s="18">
        <v>53296</v>
      </c>
      <c r="B7183" s="18">
        <v>53273</v>
      </c>
      <c r="C7183" s="18">
        <v>3210</v>
      </c>
      <c r="D7183" s="18">
        <v>3210</v>
      </c>
      <c r="E7183" s="18" t="s">
        <v>116</v>
      </c>
      <c r="F7183" s="18" t="s">
        <v>304</v>
      </c>
      <c r="G7183" s="19">
        <v>94.694653712100006</v>
      </c>
      <c r="H7183" s="19">
        <v>38.321599999999997</v>
      </c>
      <c r="I7183" s="18" t="s">
        <v>79</v>
      </c>
      <c r="J7183" s="18" t="s">
        <v>80</v>
      </c>
      <c r="K7183" s="18">
        <v>5</v>
      </c>
      <c r="L7183" s="18">
        <v>30</v>
      </c>
      <c r="M7183" s="18" t="s">
        <v>65</v>
      </c>
      <c r="N7183" s="18" t="s">
        <v>120</v>
      </c>
      <c r="O7183" s="18" t="s">
        <v>67</v>
      </c>
      <c r="P7183" s="19">
        <v>13562.6347633</v>
      </c>
      <c r="Q7183" s="19">
        <v>4124882.6161099998</v>
      </c>
      <c r="R7183" s="20">
        <v>7.8370999999999996E-2</v>
      </c>
      <c r="S7183" s="20">
        <v>7.2397530000000003</v>
      </c>
      <c r="T7183" s="20">
        <v>0.30199999999999999</v>
      </c>
      <c r="U7183" s="20">
        <v>0.30499999999999999</v>
      </c>
      <c r="V7183" s="20">
        <f t="shared" si="224"/>
        <v>2.0963048752927995</v>
      </c>
      <c r="W7183" s="20">
        <f t="shared" si="225"/>
        <v>192.820048402536</v>
      </c>
    </row>
    <row r="7184" spans="1:23" x14ac:dyDescent="0.25">
      <c r="A7184" s="18">
        <v>53297</v>
      </c>
      <c r="B7184" s="18">
        <v>53274</v>
      </c>
      <c r="C7184" s="18">
        <v>3210</v>
      </c>
      <c r="D7184" s="18">
        <v>3210</v>
      </c>
      <c r="E7184" s="18" t="s">
        <v>116</v>
      </c>
      <c r="F7184" s="18" t="s">
        <v>304</v>
      </c>
      <c r="G7184" s="19">
        <v>13.6723858562</v>
      </c>
      <c r="H7184" s="19">
        <v>5.5330199999999996</v>
      </c>
      <c r="I7184" s="18" t="s">
        <v>79</v>
      </c>
      <c r="J7184" s="18" t="s">
        <v>80</v>
      </c>
      <c r="K7184" s="18">
        <v>5</v>
      </c>
      <c r="L7184" s="18">
        <v>30</v>
      </c>
      <c r="M7184" s="18" t="s">
        <v>65</v>
      </c>
      <c r="N7184" s="18" t="s">
        <v>120</v>
      </c>
      <c r="O7184" s="18" t="s">
        <v>67</v>
      </c>
      <c r="P7184" s="19">
        <v>3317.72297665</v>
      </c>
      <c r="Q7184" s="19">
        <v>595566.74562199996</v>
      </c>
      <c r="R7184" s="20">
        <v>7.8370999999999996E-2</v>
      </c>
      <c r="S7184" s="20">
        <v>7.2397530000000003</v>
      </c>
      <c r="T7184" s="20">
        <v>0.30199999999999999</v>
      </c>
      <c r="U7184" s="20">
        <v>0.30499999999999999</v>
      </c>
      <c r="V7184" s="20">
        <f t="shared" si="224"/>
        <v>0.30267256067315995</v>
      </c>
      <c r="W7184" s="20">
        <f t="shared" si="225"/>
        <v>27.840100210121701</v>
      </c>
    </row>
    <row r="7185" spans="1:23" x14ac:dyDescent="0.25">
      <c r="A7185" s="18">
        <v>53298</v>
      </c>
      <c r="B7185" s="18">
        <v>53275</v>
      </c>
      <c r="C7185" s="18">
        <v>3210</v>
      </c>
      <c r="D7185" s="18">
        <v>3210</v>
      </c>
      <c r="E7185" s="18" t="s">
        <v>116</v>
      </c>
      <c r="F7185" s="18" t="s">
        <v>304</v>
      </c>
      <c r="G7185" s="19">
        <v>38.735827748399998</v>
      </c>
      <c r="H7185" s="19">
        <v>15.675800000000001</v>
      </c>
      <c r="I7185" s="18" t="s">
        <v>79</v>
      </c>
      <c r="J7185" s="18" t="s">
        <v>80</v>
      </c>
      <c r="K7185" s="18">
        <v>5</v>
      </c>
      <c r="L7185" s="18">
        <v>30</v>
      </c>
      <c r="M7185" s="18" t="s">
        <v>65</v>
      </c>
      <c r="N7185" s="18" t="s">
        <v>120</v>
      </c>
      <c r="O7185" s="18" t="s">
        <v>67</v>
      </c>
      <c r="P7185" s="19">
        <v>5331.6069659300001</v>
      </c>
      <c r="Q7185" s="19">
        <v>1687325.9073900001</v>
      </c>
      <c r="R7185" s="20">
        <v>7.8370999999999996E-2</v>
      </c>
      <c r="S7185" s="20">
        <v>7.2397530000000003</v>
      </c>
      <c r="T7185" s="20">
        <v>0.30199999999999999</v>
      </c>
      <c r="U7185" s="20">
        <v>0.30499999999999999</v>
      </c>
      <c r="V7185" s="20">
        <f t="shared" si="224"/>
        <v>0.85751262901639991</v>
      </c>
      <c r="W7185" s="20">
        <f t="shared" si="225"/>
        <v>78.874799453793017</v>
      </c>
    </row>
    <row r="7186" spans="1:23" x14ac:dyDescent="0.25">
      <c r="A7186" s="18">
        <v>53299</v>
      </c>
      <c r="B7186" s="18">
        <v>53276</v>
      </c>
      <c r="C7186" s="18">
        <v>3210</v>
      </c>
      <c r="D7186" s="18">
        <v>3210</v>
      </c>
      <c r="E7186" s="18" t="s">
        <v>116</v>
      </c>
      <c r="F7186" s="18" t="s">
        <v>304</v>
      </c>
      <c r="G7186" s="19">
        <v>32.645194357000001</v>
      </c>
      <c r="H7186" s="19">
        <v>13.211</v>
      </c>
      <c r="I7186" s="18" t="s">
        <v>79</v>
      </c>
      <c r="J7186" s="18" t="s">
        <v>80</v>
      </c>
      <c r="K7186" s="18">
        <v>5</v>
      </c>
      <c r="L7186" s="18">
        <v>30</v>
      </c>
      <c r="M7186" s="18" t="s">
        <v>65</v>
      </c>
      <c r="N7186" s="18" t="s">
        <v>120</v>
      </c>
      <c r="O7186" s="18" t="s">
        <v>67</v>
      </c>
      <c r="P7186" s="19">
        <v>5235.7420179500004</v>
      </c>
      <c r="Q7186" s="19">
        <v>1422018.9780999999</v>
      </c>
      <c r="R7186" s="20">
        <v>7.8370999999999996E-2</v>
      </c>
      <c r="S7186" s="20">
        <v>7.2397530000000003</v>
      </c>
      <c r="T7186" s="20">
        <v>0.30199999999999999</v>
      </c>
      <c r="U7186" s="20">
        <v>0.30499999999999999</v>
      </c>
      <c r="V7186" s="20">
        <f t="shared" si="224"/>
        <v>0.72268077813800002</v>
      </c>
      <c r="W7186" s="20">
        <f t="shared" si="225"/>
        <v>66.472841933685004</v>
      </c>
    </row>
    <row r="7187" spans="1:23" x14ac:dyDescent="0.25">
      <c r="A7187" s="18">
        <v>53300</v>
      </c>
      <c r="B7187" s="18">
        <v>53277</v>
      </c>
      <c r="C7187" s="18">
        <v>3210</v>
      </c>
      <c r="D7187" s="18">
        <v>3210</v>
      </c>
      <c r="E7187" s="18" t="s">
        <v>116</v>
      </c>
      <c r="F7187" s="18" t="s">
        <v>304</v>
      </c>
      <c r="G7187" s="19">
        <v>105.290376076</v>
      </c>
      <c r="H7187" s="19">
        <v>42.609499999999997</v>
      </c>
      <c r="I7187" s="18" t="s">
        <v>79</v>
      </c>
      <c r="J7187" s="18" t="s">
        <v>80</v>
      </c>
      <c r="K7187" s="18">
        <v>5</v>
      </c>
      <c r="L7187" s="18">
        <v>30</v>
      </c>
      <c r="M7187" s="18" t="s">
        <v>65</v>
      </c>
      <c r="N7187" s="18" t="s">
        <v>120</v>
      </c>
      <c r="O7187" s="18" t="s">
        <v>67</v>
      </c>
      <c r="P7187" s="19">
        <v>15917.866301</v>
      </c>
      <c r="Q7187" s="19">
        <v>4586430.4361100001</v>
      </c>
      <c r="R7187" s="20">
        <v>7.8370999999999996E-2</v>
      </c>
      <c r="S7187" s="20">
        <v>7.2397530000000003</v>
      </c>
      <c r="T7187" s="20">
        <v>0.30199999999999999</v>
      </c>
      <c r="U7187" s="20">
        <v>0.30499999999999999</v>
      </c>
      <c r="V7187" s="20">
        <f t="shared" si="224"/>
        <v>2.3308656889009995</v>
      </c>
      <c r="W7187" s="20">
        <f t="shared" si="225"/>
        <v>214.39516754018251</v>
      </c>
    </row>
    <row r="7188" spans="1:23" x14ac:dyDescent="0.25">
      <c r="A7188" s="18">
        <v>53327</v>
      </c>
      <c r="B7188" s="18">
        <v>53304</v>
      </c>
      <c r="C7188" s="18">
        <v>3300</v>
      </c>
      <c r="D7188" s="18">
        <v>3300</v>
      </c>
      <c r="E7188" s="18" t="s">
        <v>116</v>
      </c>
      <c r="F7188" s="18" t="s">
        <v>304</v>
      </c>
      <c r="G7188" s="19">
        <v>147.21448382700001</v>
      </c>
      <c r="H7188" s="19">
        <v>59.575600000000001</v>
      </c>
      <c r="I7188" s="18" t="s">
        <v>79</v>
      </c>
      <c r="J7188" s="18" t="s">
        <v>80</v>
      </c>
      <c r="K7188" s="18">
        <v>5</v>
      </c>
      <c r="L7188" s="18">
        <v>30</v>
      </c>
      <c r="M7188" s="18" t="s">
        <v>65</v>
      </c>
      <c r="N7188" s="18" t="s">
        <v>121</v>
      </c>
      <c r="O7188" s="18" t="s">
        <v>67</v>
      </c>
      <c r="P7188" s="19">
        <v>15994.737886700001</v>
      </c>
      <c r="Q7188" s="19">
        <v>6412637.2648900002</v>
      </c>
      <c r="R7188" s="20">
        <v>7.8370999999999996E-2</v>
      </c>
      <c r="S7188" s="20">
        <v>7.2397530000000003</v>
      </c>
      <c r="T7188" s="20">
        <v>0.30199999999999999</v>
      </c>
      <c r="U7188" s="20">
        <v>0.30499999999999999</v>
      </c>
      <c r="V7188" s="20">
        <f t="shared" si="224"/>
        <v>3.2589615446247997</v>
      </c>
      <c r="W7188" s="20">
        <f t="shared" si="225"/>
        <v>299.76227703462604</v>
      </c>
    </row>
    <row r="7189" spans="1:23" x14ac:dyDescent="0.25">
      <c r="A7189" s="18">
        <v>53328</v>
      </c>
      <c r="B7189" s="18">
        <v>53305</v>
      </c>
      <c r="C7189" s="18">
        <v>3300</v>
      </c>
      <c r="D7189" s="18">
        <v>3300</v>
      </c>
      <c r="E7189" s="18" t="s">
        <v>116</v>
      </c>
      <c r="F7189" s="18" t="s">
        <v>304</v>
      </c>
      <c r="G7189" s="19">
        <v>52.179074468499998</v>
      </c>
      <c r="H7189" s="19">
        <v>21.116099999999999</v>
      </c>
      <c r="I7189" s="18" t="s">
        <v>79</v>
      </c>
      <c r="J7189" s="18" t="s">
        <v>80</v>
      </c>
      <c r="K7189" s="18">
        <v>5</v>
      </c>
      <c r="L7189" s="18">
        <v>30</v>
      </c>
      <c r="M7189" s="18" t="s">
        <v>65</v>
      </c>
      <c r="N7189" s="18" t="s">
        <v>121</v>
      </c>
      <c r="O7189" s="18" t="s">
        <v>67</v>
      </c>
      <c r="P7189" s="19">
        <v>11064.905546</v>
      </c>
      <c r="Q7189" s="19">
        <v>2272911.39218</v>
      </c>
      <c r="R7189" s="20">
        <v>7.8370999999999996E-2</v>
      </c>
      <c r="S7189" s="20">
        <v>7.2397530000000003</v>
      </c>
      <c r="T7189" s="20">
        <v>0.30199999999999999</v>
      </c>
      <c r="U7189" s="20">
        <v>0.30499999999999999</v>
      </c>
      <c r="V7189" s="20">
        <f t="shared" si="224"/>
        <v>1.1551131314237999</v>
      </c>
      <c r="W7189" s="20">
        <f t="shared" si="225"/>
        <v>106.24836708469353</v>
      </c>
    </row>
    <row r="7190" spans="1:23" x14ac:dyDescent="0.25">
      <c r="A7190" s="18">
        <v>53329</v>
      </c>
      <c r="B7190" s="18">
        <v>53306</v>
      </c>
      <c r="C7190" s="18">
        <v>3300</v>
      </c>
      <c r="D7190" s="18">
        <v>3300</v>
      </c>
      <c r="E7190" s="18" t="s">
        <v>116</v>
      </c>
      <c r="F7190" s="18" t="s">
        <v>304</v>
      </c>
      <c r="G7190" s="19">
        <v>36.732500478299997</v>
      </c>
      <c r="H7190" s="19">
        <v>14.8651</v>
      </c>
      <c r="I7190" s="18" t="s">
        <v>79</v>
      </c>
      <c r="J7190" s="18" t="s">
        <v>80</v>
      </c>
      <c r="K7190" s="18">
        <v>5</v>
      </c>
      <c r="L7190" s="18">
        <v>30</v>
      </c>
      <c r="M7190" s="18" t="s">
        <v>65</v>
      </c>
      <c r="N7190" s="18" t="s">
        <v>121</v>
      </c>
      <c r="O7190" s="18" t="s">
        <v>67</v>
      </c>
      <c r="P7190" s="19">
        <v>11569.086308600001</v>
      </c>
      <c r="Q7190" s="19">
        <v>1600061.3205599999</v>
      </c>
      <c r="R7190" s="20">
        <v>7.8370999999999996E-2</v>
      </c>
      <c r="S7190" s="20">
        <v>7.2397530000000003</v>
      </c>
      <c r="T7190" s="20">
        <v>0.30199999999999999</v>
      </c>
      <c r="U7190" s="20">
        <v>0.30499999999999999</v>
      </c>
      <c r="V7190" s="20">
        <f t="shared" si="224"/>
        <v>0.81316494096579983</v>
      </c>
      <c r="W7190" s="20">
        <f t="shared" si="225"/>
        <v>74.795658362608506</v>
      </c>
    </row>
    <row r="7191" spans="1:23" x14ac:dyDescent="0.25">
      <c r="A7191" s="18">
        <v>53330</v>
      </c>
      <c r="B7191" s="18">
        <v>53307</v>
      </c>
      <c r="C7191" s="18">
        <v>3300</v>
      </c>
      <c r="D7191" s="18">
        <v>3300</v>
      </c>
      <c r="E7191" s="18" t="s">
        <v>116</v>
      </c>
      <c r="F7191" s="18" t="s">
        <v>304</v>
      </c>
      <c r="G7191" s="19">
        <v>56.169442353500003</v>
      </c>
      <c r="H7191" s="19">
        <v>22.731000000000002</v>
      </c>
      <c r="I7191" s="18" t="s">
        <v>79</v>
      </c>
      <c r="J7191" s="18" t="s">
        <v>80</v>
      </c>
      <c r="K7191" s="18">
        <v>5</v>
      </c>
      <c r="L7191" s="18">
        <v>30</v>
      </c>
      <c r="M7191" s="18" t="s">
        <v>65</v>
      </c>
      <c r="N7191" s="18" t="s">
        <v>121</v>
      </c>
      <c r="O7191" s="18" t="s">
        <v>67</v>
      </c>
      <c r="P7191" s="19">
        <v>7181.9098650699998</v>
      </c>
      <c r="Q7191" s="19">
        <v>2446731.1219600001</v>
      </c>
      <c r="R7191" s="20">
        <v>7.8370999999999996E-2</v>
      </c>
      <c r="S7191" s="20">
        <v>7.2397530000000003</v>
      </c>
      <c r="T7191" s="20">
        <v>0.30199999999999999</v>
      </c>
      <c r="U7191" s="20">
        <v>0.30499999999999999</v>
      </c>
      <c r="V7191" s="20">
        <f t="shared" si="224"/>
        <v>1.243452938298</v>
      </c>
      <c r="W7191" s="20">
        <f t="shared" si="225"/>
        <v>114.37394368288503</v>
      </c>
    </row>
    <row r="7192" spans="1:23" x14ac:dyDescent="0.25">
      <c r="A7192" s="18">
        <v>53332</v>
      </c>
      <c r="B7192" s="18">
        <v>53309</v>
      </c>
      <c r="C7192" s="18">
        <v>4110</v>
      </c>
      <c r="D7192" s="18">
        <v>4110</v>
      </c>
      <c r="E7192" s="18" t="s">
        <v>116</v>
      </c>
      <c r="F7192" s="18" t="s">
        <v>196</v>
      </c>
      <c r="G7192" s="19">
        <v>8.8671390380300004</v>
      </c>
      <c r="H7192" s="19">
        <v>3.5884</v>
      </c>
      <c r="I7192" s="18" t="s">
        <v>79</v>
      </c>
      <c r="J7192" s="18" t="s">
        <v>80</v>
      </c>
      <c r="K7192" s="18">
        <v>5</v>
      </c>
      <c r="L7192" s="18">
        <v>40</v>
      </c>
      <c r="M7192" s="18" t="s">
        <v>82</v>
      </c>
      <c r="N7192" s="18" t="s">
        <v>174</v>
      </c>
      <c r="O7192" s="18" t="s">
        <v>67</v>
      </c>
      <c r="P7192" s="19">
        <v>3903.0413034500002</v>
      </c>
      <c r="Q7192" s="19">
        <v>386251.031487</v>
      </c>
      <c r="R7192" s="20">
        <v>7.8370999999999996E-2</v>
      </c>
      <c r="S7192" s="20">
        <v>7.2397530000000003</v>
      </c>
      <c r="T7192" s="20">
        <v>0.30199999999999999</v>
      </c>
      <c r="U7192" s="20">
        <v>0.30499999999999999</v>
      </c>
      <c r="V7192" s="20">
        <f t="shared" si="224"/>
        <v>0.19629609448719998</v>
      </c>
      <c r="W7192" s="20">
        <f t="shared" si="225"/>
        <v>18.055495117314003</v>
      </c>
    </row>
    <row r="7193" spans="1:23" x14ac:dyDescent="0.25">
      <c r="A7193" s="18">
        <v>53333</v>
      </c>
      <c r="B7193" s="18">
        <v>53310</v>
      </c>
      <c r="C7193" s="18">
        <v>4110</v>
      </c>
      <c r="D7193" s="18">
        <v>4110</v>
      </c>
      <c r="E7193" s="18" t="s">
        <v>116</v>
      </c>
      <c r="F7193" s="18" t="s">
        <v>196</v>
      </c>
      <c r="G7193" s="19">
        <v>23.411930273199999</v>
      </c>
      <c r="H7193" s="19">
        <v>9.4744700000000002</v>
      </c>
      <c r="I7193" s="18" t="s">
        <v>79</v>
      </c>
      <c r="J7193" s="18" t="s">
        <v>80</v>
      </c>
      <c r="K7193" s="18">
        <v>5</v>
      </c>
      <c r="L7193" s="18">
        <v>40</v>
      </c>
      <c r="M7193" s="18" t="s">
        <v>82</v>
      </c>
      <c r="N7193" s="18" t="s">
        <v>174</v>
      </c>
      <c r="O7193" s="18" t="s">
        <v>67</v>
      </c>
      <c r="P7193" s="19">
        <v>10230.983749700001</v>
      </c>
      <c r="Q7193" s="19">
        <v>1019819.60341</v>
      </c>
      <c r="R7193" s="20">
        <v>7.8370999999999996E-2</v>
      </c>
      <c r="S7193" s="20">
        <v>7.2397530000000003</v>
      </c>
      <c r="T7193" s="20">
        <v>0.30199999999999999</v>
      </c>
      <c r="U7193" s="20">
        <v>0.30499999999999999</v>
      </c>
      <c r="V7193" s="20">
        <f t="shared" si="224"/>
        <v>0.51828153448225989</v>
      </c>
      <c r="W7193" s="20">
        <f t="shared" si="225"/>
        <v>47.672011711107459</v>
      </c>
    </row>
    <row r="7194" spans="1:23" x14ac:dyDescent="0.25">
      <c r="A7194" s="18">
        <v>53334</v>
      </c>
      <c r="B7194" s="18">
        <v>53311</v>
      </c>
      <c r="C7194" s="18">
        <v>4110</v>
      </c>
      <c r="D7194" s="18">
        <v>4110</v>
      </c>
      <c r="E7194" s="18" t="s">
        <v>116</v>
      </c>
      <c r="F7194" s="18" t="s">
        <v>196</v>
      </c>
      <c r="G7194" s="19">
        <v>12.9057577622</v>
      </c>
      <c r="H7194" s="19">
        <v>5.2227699999999997</v>
      </c>
      <c r="I7194" s="18" t="s">
        <v>79</v>
      </c>
      <c r="J7194" s="18" t="s">
        <v>80</v>
      </c>
      <c r="K7194" s="18">
        <v>5</v>
      </c>
      <c r="L7194" s="18">
        <v>40</v>
      </c>
      <c r="M7194" s="18" t="s">
        <v>82</v>
      </c>
      <c r="N7194" s="18" t="s">
        <v>174</v>
      </c>
      <c r="O7194" s="18" t="s">
        <v>67</v>
      </c>
      <c r="P7194" s="19">
        <v>4068.7443686900001</v>
      </c>
      <c r="Q7194" s="19">
        <v>562172.55942800001</v>
      </c>
      <c r="R7194" s="20">
        <v>7.8370999999999996E-2</v>
      </c>
      <c r="S7194" s="20">
        <v>7.2397530000000003</v>
      </c>
      <c r="T7194" s="20">
        <v>0.30199999999999999</v>
      </c>
      <c r="U7194" s="20">
        <v>0.30499999999999999</v>
      </c>
      <c r="V7194" s="20">
        <f t="shared" si="224"/>
        <v>0.28570096795365996</v>
      </c>
      <c r="W7194" s="20">
        <f t="shared" si="225"/>
        <v>26.279037519187952</v>
      </c>
    </row>
    <row r="7195" spans="1:23" x14ac:dyDescent="0.25">
      <c r="A7195" s="18">
        <v>53335</v>
      </c>
      <c r="B7195" s="18">
        <v>53312</v>
      </c>
      <c r="C7195" s="18">
        <v>4110</v>
      </c>
      <c r="D7195" s="18">
        <v>4110</v>
      </c>
      <c r="E7195" s="18" t="s">
        <v>116</v>
      </c>
      <c r="F7195" s="18" t="s">
        <v>196</v>
      </c>
      <c r="G7195" s="19">
        <v>1.4562324904099999E-2</v>
      </c>
      <c r="H7195" s="19">
        <v>5.8931599999999997E-3</v>
      </c>
      <c r="I7195" s="18" t="s">
        <v>79</v>
      </c>
      <c r="J7195" s="18" t="s">
        <v>80</v>
      </c>
      <c r="K7195" s="18">
        <v>5</v>
      </c>
      <c r="L7195" s="18">
        <v>40</v>
      </c>
      <c r="M7195" s="18" t="s">
        <v>82</v>
      </c>
      <c r="N7195" s="18" t="s">
        <v>174</v>
      </c>
      <c r="O7195" s="18" t="s">
        <v>67</v>
      </c>
      <c r="P7195" s="19">
        <v>133.216226866</v>
      </c>
      <c r="Q7195" s="19">
        <v>634.33233549500005</v>
      </c>
      <c r="R7195" s="20">
        <v>7.8370999999999996E-2</v>
      </c>
      <c r="S7195" s="20">
        <v>7.2397530000000003</v>
      </c>
      <c r="T7195" s="20">
        <v>0.30199999999999999</v>
      </c>
      <c r="U7195" s="20">
        <v>0.30499999999999999</v>
      </c>
      <c r="V7195" s="20">
        <f t="shared" si="224"/>
        <v>3.2237328396727996E-4</v>
      </c>
      <c r="W7195" s="20">
        <f t="shared" si="225"/>
        <v>2.9652190838688603E-2</v>
      </c>
    </row>
    <row r="7196" spans="1:23" x14ac:dyDescent="0.25">
      <c r="A7196" s="18">
        <v>53336</v>
      </c>
      <c r="B7196" s="18">
        <v>53313</v>
      </c>
      <c r="C7196" s="18">
        <v>4110</v>
      </c>
      <c r="D7196" s="18">
        <v>4110</v>
      </c>
      <c r="E7196" s="18" t="s">
        <v>116</v>
      </c>
      <c r="F7196" s="18" t="s">
        <v>196</v>
      </c>
      <c r="G7196" s="19">
        <v>479.44618154400001</v>
      </c>
      <c r="H7196" s="19">
        <v>194.02500000000001</v>
      </c>
      <c r="I7196" s="18" t="s">
        <v>79</v>
      </c>
      <c r="J7196" s="18" t="s">
        <v>80</v>
      </c>
      <c r="K7196" s="18">
        <v>5</v>
      </c>
      <c r="L7196" s="18">
        <v>40</v>
      </c>
      <c r="M7196" s="18" t="s">
        <v>82</v>
      </c>
      <c r="N7196" s="18" t="s">
        <v>174</v>
      </c>
      <c r="O7196" s="18" t="s">
        <v>67</v>
      </c>
      <c r="P7196" s="19">
        <v>70952.063256900001</v>
      </c>
      <c r="Q7196" s="19">
        <v>20884592.1294</v>
      </c>
      <c r="R7196" s="20">
        <v>7.8370999999999996E-2</v>
      </c>
      <c r="S7196" s="20">
        <v>7.2397530000000003</v>
      </c>
      <c r="T7196" s="20">
        <v>0.30199999999999999</v>
      </c>
      <c r="U7196" s="20">
        <v>0.30499999999999999</v>
      </c>
      <c r="V7196" s="20">
        <f t="shared" si="224"/>
        <v>10.61374142595</v>
      </c>
      <c r="W7196" s="20">
        <f t="shared" si="225"/>
        <v>976.26168769837511</v>
      </c>
    </row>
    <row r="7197" spans="1:23" x14ac:dyDescent="0.25">
      <c r="A7197" s="18">
        <v>53337</v>
      </c>
      <c r="B7197" s="18">
        <v>53314</v>
      </c>
      <c r="C7197" s="18">
        <v>4110</v>
      </c>
      <c r="D7197" s="18">
        <v>4110</v>
      </c>
      <c r="E7197" s="18" t="s">
        <v>116</v>
      </c>
      <c r="F7197" s="18" t="s">
        <v>196</v>
      </c>
      <c r="G7197" s="19">
        <v>100.655618993</v>
      </c>
      <c r="H7197" s="19">
        <v>40.733899999999998</v>
      </c>
      <c r="I7197" s="18" t="s">
        <v>79</v>
      </c>
      <c r="J7197" s="18" t="s">
        <v>80</v>
      </c>
      <c r="K7197" s="18">
        <v>5</v>
      </c>
      <c r="L7197" s="18">
        <v>40</v>
      </c>
      <c r="M7197" s="18" t="s">
        <v>82</v>
      </c>
      <c r="N7197" s="18" t="s">
        <v>174</v>
      </c>
      <c r="O7197" s="18" t="s">
        <v>67</v>
      </c>
      <c r="P7197" s="19">
        <v>10492.699510099999</v>
      </c>
      <c r="Q7197" s="19">
        <v>4384541.22511</v>
      </c>
      <c r="R7197" s="20">
        <v>7.8370999999999996E-2</v>
      </c>
      <c r="S7197" s="20">
        <v>7.2397530000000003</v>
      </c>
      <c r="T7197" s="20">
        <v>0.30199999999999999</v>
      </c>
      <c r="U7197" s="20">
        <v>0.30499999999999999</v>
      </c>
      <c r="V7197" s="20">
        <f t="shared" si="224"/>
        <v>2.2282648208761997</v>
      </c>
      <c r="W7197" s="20">
        <f t="shared" si="225"/>
        <v>204.95784543505653</v>
      </c>
    </row>
    <row r="7198" spans="1:23" x14ac:dyDescent="0.25">
      <c r="A7198" s="18">
        <v>53338</v>
      </c>
      <c r="B7198" s="18">
        <v>53315</v>
      </c>
      <c r="C7198" s="18">
        <v>4110</v>
      </c>
      <c r="D7198" s="18">
        <v>4110</v>
      </c>
      <c r="E7198" s="18" t="s">
        <v>116</v>
      </c>
      <c r="F7198" s="18" t="s">
        <v>196</v>
      </c>
      <c r="G7198" s="19">
        <v>35.126840283500002</v>
      </c>
      <c r="H7198" s="19">
        <v>14.215299999999999</v>
      </c>
      <c r="I7198" s="18" t="s">
        <v>79</v>
      </c>
      <c r="J7198" s="18" t="s">
        <v>80</v>
      </c>
      <c r="K7198" s="18">
        <v>5</v>
      </c>
      <c r="L7198" s="18">
        <v>40</v>
      </c>
      <c r="M7198" s="18" t="s">
        <v>82</v>
      </c>
      <c r="N7198" s="18" t="s">
        <v>174</v>
      </c>
      <c r="O7198" s="18" t="s">
        <v>67</v>
      </c>
      <c r="P7198" s="19">
        <v>7808.0152196899999</v>
      </c>
      <c r="Q7198" s="19">
        <v>1530119.04226</v>
      </c>
      <c r="R7198" s="20">
        <v>7.8370999999999996E-2</v>
      </c>
      <c r="S7198" s="20">
        <v>7.2397530000000003</v>
      </c>
      <c r="T7198" s="20">
        <v>0.30199999999999999</v>
      </c>
      <c r="U7198" s="20">
        <v>0.30499999999999999</v>
      </c>
      <c r="V7198" s="20">
        <f t="shared" si="224"/>
        <v>0.77761895885739984</v>
      </c>
      <c r="W7198" s="20">
        <f t="shared" si="225"/>
        <v>71.526106270525503</v>
      </c>
    </row>
    <row r="7199" spans="1:23" x14ac:dyDescent="0.25">
      <c r="A7199" s="18">
        <v>53339</v>
      </c>
      <c r="B7199" s="18">
        <v>53316</v>
      </c>
      <c r="C7199" s="18">
        <v>4110</v>
      </c>
      <c r="D7199" s="18">
        <v>4110</v>
      </c>
      <c r="E7199" s="18" t="s">
        <v>116</v>
      </c>
      <c r="F7199" s="18" t="s">
        <v>196</v>
      </c>
      <c r="G7199" s="19">
        <v>13.5493437728</v>
      </c>
      <c r="H7199" s="19">
        <v>5.4832200000000002</v>
      </c>
      <c r="I7199" s="18" t="s">
        <v>79</v>
      </c>
      <c r="J7199" s="18" t="s">
        <v>80</v>
      </c>
      <c r="K7199" s="18">
        <v>5</v>
      </c>
      <c r="L7199" s="18">
        <v>40</v>
      </c>
      <c r="M7199" s="18" t="s">
        <v>82</v>
      </c>
      <c r="N7199" s="18" t="s">
        <v>174</v>
      </c>
      <c r="O7199" s="18" t="s">
        <v>67</v>
      </c>
      <c r="P7199" s="19">
        <v>3996.5351176899999</v>
      </c>
      <c r="Q7199" s="19">
        <v>590207.05391000002</v>
      </c>
      <c r="R7199" s="20">
        <v>7.8370999999999996E-2</v>
      </c>
      <c r="S7199" s="20">
        <v>7.2397530000000003</v>
      </c>
      <c r="T7199" s="20">
        <v>0.30199999999999999</v>
      </c>
      <c r="U7199" s="20">
        <v>0.30499999999999999</v>
      </c>
      <c r="V7199" s="20">
        <f t="shared" si="224"/>
        <v>0.29994835336476</v>
      </c>
      <c r="W7199" s="20">
        <f t="shared" si="225"/>
        <v>27.589525119038704</v>
      </c>
    </row>
    <row r="7200" spans="1:23" x14ac:dyDescent="0.25">
      <c r="A7200" s="18">
        <v>53340</v>
      </c>
      <c r="B7200" s="18">
        <v>53317</v>
      </c>
      <c r="C7200" s="18">
        <v>4110</v>
      </c>
      <c r="D7200" s="18">
        <v>4110</v>
      </c>
      <c r="E7200" s="18" t="s">
        <v>116</v>
      </c>
      <c r="F7200" s="18" t="s">
        <v>196</v>
      </c>
      <c r="G7200" s="19">
        <v>6.9636847064499996</v>
      </c>
      <c r="H7200" s="19">
        <v>2.8180999999999998</v>
      </c>
      <c r="I7200" s="18" t="s">
        <v>79</v>
      </c>
      <c r="J7200" s="18" t="s">
        <v>80</v>
      </c>
      <c r="K7200" s="18">
        <v>5</v>
      </c>
      <c r="L7200" s="18">
        <v>40</v>
      </c>
      <c r="M7200" s="18" t="s">
        <v>82</v>
      </c>
      <c r="N7200" s="18" t="s">
        <v>174</v>
      </c>
      <c r="O7200" s="18" t="s">
        <v>67</v>
      </c>
      <c r="P7200" s="19">
        <v>2886.8040504800001</v>
      </c>
      <c r="Q7200" s="19">
        <v>303336.89246200002</v>
      </c>
      <c r="R7200" s="20">
        <v>7.8370999999999996E-2</v>
      </c>
      <c r="S7200" s="20">
        <v>7.2397530000000003</v>
      </c>
      <c r="T7200" s="20">
        <v>0.30199999999999999</v>
      </c>
      <c r="U7200" s="20">
        <v>0.30499999999999999</v>
      </c>
      <c r="V7200" s="20">
        <f t="shared" si="224"/>
        <v>0.15415840593979999</v>
      </c>
      <c r="W7200" s="20">
        <f t="shared" si="225"/>
        <v>14.179631810863501</v>
      </c>
    </row>
    <row r="7201" spans="1:23" x14ac:dyDescent="0.25">
      <c r="A7201" s="18">
        <v>53341</v>
      </c>
      <c r="B7201" s="18">
        <v>53318</v>
      </c>
      <c r="C7201" s="18">
        <v>4110</v>
      </c>
      <c r="D7201" s="18">
        <v>4110</v>
      </c>
      <c r="E7201" s="18" t="s">
        <v>116</v>
      </c>
      <c r="F7201" s="18" t="s">
        <v>196</v>
      </c>
      <c r="G7201" s="19">
        <v>2.9932713884300002</v>
      </c>
      <c r="H7201" s="19">
        <v>1.21133</v>
      </c>
      <c r="I7201" s="18" t="s">
        <v>79</v>
      </c>
      <c r="J7201" s="18" t="s">
        <v>80</v>
      </c>
      <c r="K7201" s="18">
        <v>5</v>
      </c>
      <c r="L7201" s="18">
        <v>40</v>
      </c>
      <c r="M7201" s="18" t="s">
        <v>82</v>
      </c>
      <c r="N7201" s="18" t="s">
        <v>174</v>
      </c>
      <c r="O7201" s="18" t="s">
        <v>67</v>
      </c>
      <c r="P7201" s="19">
        <v>1425.9402738700001</v>
      </c>
      <c r="Q7201" s="19">
        <v>130386.380133</v>
      </c>
      <c r="R7201" s="20">
        <v>7.8370999999999996E-2</v>
      </c>
      <c r="S7201" s="20">
        <v>7.2397530000000003</v>
      </c>
      <c r="T7201" s="20">
        <v>0.30199999999999999</v>
      </c>
      <c r="U7201" s="20">
        <v>0.30499999999999999</v>
      </c>
      <c r="V7201" s="20">
        <f t="shared" si="224"/>
        <v>6.6263334114139996E-2</v>
      </c>
      <c r="W7201" s="20">
        <f t="shared" si="225"/>
        <v>6.0949623510355506</v>
      </c>
    </row>
    <row r="7202" spans="1:23" x14ac:dyDescent="0.25">
      <c r="A7202" s="18">
        <v>53342</v>
      </c>
      <c r="B7202" s="18">
        <v>53319</v>
      </c>
      <c r="C7202" s="18">
        <v>4110</v>
      </c>
      <c r="D7202" s="18">
        <v>4110</v>
      </c>
      <c r="E7202" s="18" t="s">
        <v>116</v>
      </c>
      <c r="F7202" s="18" t="s">
        <v>196</v>
      </c>
      <c r="G7202" s="19">
        <v>16.512266664599998</v>
      </c>
      <c r="H7202" s="19">
        <v>6.6822800000000004</v>
      </c>
      <c r="I7202" s="18" t="s">
        <v>79</v>
      </c>
      <c r="J7202" s="18" t="s">
        <v>80</v>
      </c>
      <c r="K7202" s="18">
        <v>5</v>
      </c>
      <c r="L7202" s="18">
        <v>40</v>
      </c>
      <c r="M7202" s="18" t="s">
        <v>82</v>
      </c>
      <c r="N7202" s="18" t="s">
        <v>174</v>
      </c>
      <c r="O7202" s="18" t="s">
        <v>67</v>
      </c>
      <c r="P7202" s="19">
        <v>4919.03704268</v>
      </c>
      <c r="Q7202" s="19">
        <v>719271.45881800004</v>
      </c>
      <c r="R7202" s="20">
        <v>7.8370999999999996E-2</v>
      </c>
      <c r="S7202" s="20">
        <v>7.2397530000000003</v>
      </c>
      <c r="T7202" s="20">
        <v>0.30199999999999999</v>
      </c>
      <c r="U7202" s="20">
        <v>0.30499999999999999</v>
      </c>
      <c r="V7202" s="20">
        <f t="shared" si="224"/>
        <v>0.36554048218424001</v>
      </c>
      <c r="W7202" s="20">
        <f t="shared" si="225"/>
        <v>33.622749390403804</v>
      </c>
    </row>
    <row r="7203" spans="1:23" x14ac:dyDescent="0.25">
      <c r="A7203" s="18">
        <v>53343</v>
      </c>
      <c r="B7203" s="18">
        <v>53320</v>
      </c>
      <c r="C7203" s="18">
        <v>4110</v>
      </c>
      <c r="D7203" s="18">
        <v>4110</v>
      </c>
      <c r="E7203" s="18" t="s">
        <v>116</v>
      </c>
      <c r="F7203" s="18" t="s">
        <v>196</v>
      </c>
      <c r="G7203" s="19">
        <v>0.67796137951299995</v>
      </c>
      <c r="H7203" s="19">
        <v>0.27436100000000002</v>
      </c>
      <c r="I7203" s="18" t="s">
        <v>79</v>
      </c>
      <c r="J7203" s="18" t="s">
        <v>80</v>
      </c>
      <c r="K7203" s="18">
        <v>5</v>
      </c>
      <c r="L7203" s="18">
        <v>40</v>
      </c>
      <c r="M7203" s="18" t="s">
        <v>82</v>
      </c>
      <c r="N7203" s="18" t="s">
        <v>174</v>
      </c>
      <c r="O7203" s="18" t="s">
        <v>67</v>
      </c>
      <c r="P7203" s="19">
        <v>785.20268123999995</v>
      </c>
      <c r="Q7203" s="19">
        <v>29531.8795641</v>
      </c>
      <c r="R7203" s="20">
        <v>7.8370999999999996E-2</v>
      </c>
      <c r="S7203" s="20">
        <v>7.2397530000000003</v>
      </c>
      <c r="T7203" s="20">
        <v>0.30199999999999999</v>
      </c>
      <c r="U7203" s="20">
        <v>0.30499999999999999</v>
      </c>
      <c r="V7203" s="20">
        <f t="shared" si="224"/>
        <v>1.5008358259837999E-2</v>
      </c>
      <c r="W7203" s="20">
        <f t="shared" si="225"/>
        <v>1.3804825816189354</v>
      </c>
    </row>
    <row r="7204" spans="1:23" x14ac:dyDescent="0.25">
      <c r="A7204" s="18">
        <v>53344</v>
      </c>
      <c r="B7204" s="18">
        <v>53321</v>
      </c>
      <c r="C7204" s="18">
        <v>4110</v>
      </c>
      <c r="D7204" s="18">
        <v>4110</v>
      </c>
      <c r="E7204" s="18" t="s">
        <v>116</v>
      </c>
      <c r="F7204" s="18" t="s">
        <v>196</v>
      </c>
      <c r="G7204" s="19">
        <v>0.61327875403499998</v>
      </c>
      <c r="H7204" s="19">
        <v>0.24818499999999999</v>
      </c>
      <c r="I7204" s="18" t="s">
        <v>79</v>
      </c>
      <c r="J7204" s="18" t="s">
        <v>80</v>
      </c>
      <c r="K7204" s="18">
        <v>5</v>
      </c>
      <c r="L7204" s="18">
        <v>40</v>
      </c>
      <c r="M7204" s="18" t="s">
        <v>82</v>
      </c>
      <c r="N7204" s="18" t="s">
        <v>174</v>
      </c>
      <c r="O7204" s="18" t="s">
        <v>67</v>
      </c>
      <c r="P7204" s="19">
        <v>707.97710705099996</v>
      </c>
      <c r="Q7204" s="19">
        <v>26714.3156686</v>
      </c>
      <c r="R7204" s="20">
        <v>7.8370999999999996E-2</v>
      </c>
      <c r="S7204" s="20">
        <v>7.2397530000000003</v>
      </c>
      <c r="T7204" s="20">
        <v>0.30199999999999999</v>
      </c>
      <c r="U7204" s="20">
        <v>0.30499999999999999</v>
      </c>
      <c r="V7204" s="20">
        <f t="shared" si="224"/>
        <v>1.3576453631229999E-2</v>
      </c>
      <c r="W7204" s="20">
        <f t="shared" si="225"/>
        <v>1.2487746783219751</v>
      </c>
    </row>
    <row r="7205" spans="1:23" x14ac:dyDescent="0.25">
      <c r="A7205" s="18">
        <v>53345</v>
      </c>
      <c r="B7205" s="18">
        <v>53322</v>
      </c>
      <c r="C7205" s="18">
        <v>4110</v>
      </c>
      <c r="D7205" s="18">
        <v>4110</v>
      </c>
      <c r="E7205" s="18" t="s">
        <v>116</v>
      </c>
      <c r="F7205" s="18" t="s">
        <v>196</v>
      </c>
      <c r="G7205" s="19">
        <v>1.36976174584</v>
      </c>
      <c r="H7205" s="19">
        <v>0.55432300000000001</v>
      </c>
      <c r="I7205" s="18" t="s">
        <v>79</v>
      </c>
      <c r="J7205" s="18" t="s">
        <v>80</v>
      </c>
      <c r="K7205" s="18">
        <v>5</v>
      </c>
      <c r="L7205" s="18">
        <v>40</v>
      </c>
      <c r="M7205" s="18" t="s">
        <v>82</v>
      </c>
      <c r="N7205" s="18" t="s">
        <v>174</v>
      </c>
      <c r="O7205" s="18" t="s">
        <v>67</v>
      </c>
      <c r="P7205" s="19">
        <v>1197.4220329299999</v>
      </c>
      <c r="Q7205" s="19">
        <v>59666.582981400003</v>
      </c>
      <c r="R7205" s="20">
        <v>7.8370999999999996E-2</v>
      </c>
      <c r="S7205" s="20">
        <v>7.2397530000000003</v>
      </c>
      <c r="T7205" s="20">
        <v>0.30199999999999999</v>
      </c>
      <c r="U7205" s="20">
        <v>0.30499999999999999</v>
      </c>
      <c r="V7205" s="20">
        <f t="shared" si="224"/>
        <v>3.0323107787433998E-2</v>
      </c>
      <c r="W7205" s="20">
        <f t="shared" si="225"/>
        <v>2.7891473135422054</v>
      </c>
    </row>
    <row r="7206" spans="1:23" x14ac:dyDescent="0.25">
      <c r="A7206" s="18">
        <v>53346</v>
      </c>
      <c r="B7206" s="18">
        <v>53323</v>
      </c>
      <c r="C7206" s="18">
        <v>4110</v>
      </c>
      <c r="D7206" s="18">
        <v>4110</v>
      </c>
      <c r="E7206" s="18" t="s">
        <v>116</v>
      </c>
      <c r="F7206" s="18" t="s">
        <v>196</v>
      </c>
      <c r="G7206" s="19">
        <v>19.009754235500001</v>
      </c>
      <c r="H7206" s="19">
        <v>7.6929699999999999</v>
      </c>
      <c r="I7206" s="18" t="s">
        <v>79</v>
      </c>
      <c r="J7206" s="18" t="s">
        <v>80</v>
      </c>
      <c r="K7206" s="18">
        <v>5</v>
      </c>
      <c r="L7206" s="18">
        <v>40</v>
      </c>
      <c r="M7206" s="18" t="s">
        <v>82</v>
      </c>
      <c r="N7206" s="18" t="s">
        <v>174</v>
      </c>
      <c r="O7206" s="18" t="s">
        <v>67</v>
      </c>
      <c r="P7206" s="19">
        <v>3838.1035034800002</v>
      </c>
      <c r="Q7206" s="19">
        <v>828061.58224000002</v>
      </c>
      <c r="R7206" s="20">
        <v>7.8370999999999996E-2</v>
      </c>
      <c r="S7206" s="20">
        <v>7.2397530000000003</v>
      </c>
      <c r="T7206" s="20">
        <v>0.30199999999999999</v>
      </c>
      <c r="U7206" s="20">
        <v>0.30499999999999999</v>
      </c>
      <c r="V7206" s="20">
        <f t="shared" si="224"/>
        <v>0.42082821480525995</v>
      </c>
      <c r="W7206" s="20">
        <f t="shared" si="225"/>
        <v>38.708165832304957</v>
      </c>
    </row>
    <row r="7207" spans="1:23" x14ac:dyDescent="0.25">
      <c r="A7207" s="18">
        <v>53347</v>
      </c>
      <c r="B7207" s="18">
        <v>53324</v>
      </c>
      <c r="C7207" s="18">
        <v>4110</v>
      </c>
      <c r="D7207" s="18">
        <v>4110</v>
      </c>
      <c r="E7207" s="18" t="s">
        <v>116</v>
      </c>
      <c r="F7207" s="18" t="s">
        <v>196</v>
      </c>
      <c r="G7207" s="19">
        <v>16.133084352200001</v>
      </c>
      <c r="H7207" s="19">
        <v>6.5288300000000001</v>
      </c>
      <c r="I7207" s="18" t="s">
        <v>79</v>
      </c>
      <c r="J7207" s="18" t="s">
        <v>80</v>
      </c>
      <c r="K7207" s="18">
        <v>5</v>
      </c>
      <c r="L7207" s="18">
        <v>40</v>
      </c>
      <c r="M7207" s="18" t="s">
        <v>82</v>
      </c>
      <c r="N7207" s="18" t="s">
        <v>174</v>
      </c>
      <c r="O7207" s="18" t="s">
        <v>67</v>
      </c>
      <c r="P7207" s="19">
        <v>3251.0140409599999</v>
      </c>
      <c r="Q7207" s="19">
        <v>702754.34335700003</v>
      </c>
      <c r="R7207" s="20">
        <v>7.8370999999999996E-2</v>
      </c>
      <c r="S7207" s="20">
        <v>7.2397530000000003</v>
      </c>
      <c r="T7207" s="20">
        <v>0.30199999999999999</v>
      </c>
      <c r="U7207" s="20">
        <v>0.30499999999999999</v>
      </c>
      <c r="V7207" s="20">
        <f t="shared" si="224"/>
        <v>0.35714631327913998</v>
      </c>
      <c r="W7207" s="20">
        <f t="shared" si="225"/>
        <v>32.85064602239806</v>
      </c>
    </row>
    <row r="7208" spans="1:23" x14ac:dyDescent="0.25">
      <c r="A7208" s="18">
        <v>53348</v>
      </c>
      <c r="B7208" s="18">
        <v>53325</v>
      </c>
      <c r="C7208" s="18">
        <v>4110</v>
      </c>
      <c r="D7208" s="18">
        <v>4110</v>
      </c>
      <c r="E7208" s="18" t="s">
        <v>116</v>
      </c>
      <c r="F7208" s="18" t="s">
        <v>196</v>
      </c>
      <c r="G7208" s="19">
        <v>35.338818064199998</v>
      </c>
      <c r="H7208" s="19">
        <v>14.3011</v>
      </c>
      <c r="I7208" s="18" t="s">
        <v>79</v>
      </c>
      <c r="J7208" s="18" t="s">
        <v>80</v>
      </c>
      <c r="K7208" s="18">
        <v>5</v>
      </c>
      <c r="L7208" s="18">
        <v>40</v>
      </c>
      <c r="M7208" s="18" t="s">
        <v>82</v>
      </c>
      <c r="N7208" s="18" t="s">
        <v>174</v>
      </c>
      <c r="O7208" s="18" t="s">
        <v>67</v>
      </c>
      <c r="P7208" s="19">
        <v>7018.8206871299999</v>
      </c>
      <c r="Q7208" s="19">
        <v>1539352.7574499999</v>
      </c>
      <c r="R7208" s="20">
        <v>7.8370999999999996E-2</v>
      </c>
      <c r="S7208" s="20">
        <v>7.2397530000000003</v>
      </c>
      <c r="T7208" s="20">
        <v>0.30199999999999999</v>
      </c>
      <c r="U7208" s="20">
        <v>0.30499999999999999</v>
      </c>
      <c r="V7208" s="20">
        <f t="shared" si="224"/>
        <v>0.78231247265379988</v>
      </c>
      <c r="W7208" s="20">
        <f t="shared" si="225"/>
        <v>71.957819981668507</v>
      </c>
    </row>
    <row r="7209" spans="1:23" x14ac:dyDescent="0.25">
      <c r="A7209" s="18">
        <v>53349</v>
      </c>
      <c r="B7209" s="18">
        <v>53326</v>
      </c>
      <c r="C7209" s="18">
        <v>4110</v>
      </c>
      <c r="D7209" s="18">
        <v>4110</v>
      </c>
      <c r="E7209" s="18" t="s">
        <v>116</v>
      </c>
      <c r="F7209" s="18" t="s">
        <v>196</v>
      </c>
      <c r="G7209" s="19">
        <v>1010.72096679</v>
      </c>
      <c r="H7209" s="19">
        <v>409.024</v>
      </c>
      <c r="I7209" s="18" t="s">
        <v>79</v>
      </c>
      <c r="J7209" s="18" t="s">
        <v>80</v>
      </c>
      <c r="K7209" s="18">
        <v>5</v>
      </c>
      <c r="L7209" s="18">
        <v>40</v>
      </c>
      <c r="M7209" s="18" t="s">
        <v>82</v>
      </c>
      <c r="N7209" s="18" t="s">
        <v>174</v>
      </c>
      <c r="O7209" s="18" t="s">
        <v>67</v>
      </c>
      <c r="P7209" s="19">
        <v>77414.086339799993</v>
      </c>
      <c r="Q7209" s="19">
        <v>44026829.205499999</v>
      </c>
      <c r="R7209" s="20">
        <v>7.8370999999999996E-2</v>
      </c>
      <c r="S7209" s="20">
        <v>7.2397530000000003</v>
      </c>
      <c r="T7209" s="20">
        <v>0.30199999999999999</v>
      </c>
      <c r="U7209" s="20">
        <v>0.30499999999999999</v>
      </c>
      <c r="V7209" s="20">
        <f t="shared" si="224"/>
        <v>22.374822692991998</v>
      </c>
      <c r="W7209" s="20">
        <f t="shared" si="225"/>
        <v>2058.0567480950403</v>
      </c>
    </row>
    <row r="7210" spans="1:23" x14ac:dyDescent="0.25">
      <c r="A7210" s="18">
        <v>53350</v>
      </c>
      <c r="B7210" s="18">
        <v>53327</v>
      </c>
      <c r="C7210" s="18">
        <v>4110</v>
      </c>
      <c r="D7210" s="18">
        <v>4110</v>
      </c>
      <c r="E7210" s="18" t="s">
        <v>116</v>
      </c>
      <c r="F7210" s="18" t="s">
        <v>196</v>
      </c>
      <c r="G7210" s="19">
        <v>12.4083153246</v>
      </c>
      <c r="H7210" s="19">
        <v>5.0214699999999999</v>
      </c>
      <c r="I7210" s="18" t="s">
        <v>79</v>
      </c>
      <c r="J7210" s="18" t="s">
        <v>80</v>
      </c>
      <c r="K7210" s="18">
        <v>5</v>
      </c>
      <c r="L7210" s="18">
        <v>40</v>
      </c>
      <c r="M7210" s="18" t="s">
        <v>82</v>
      </c>
      <c r="N7210" s="18" t="s">
        <v>174</v>
      </c>
      <c r="O7210" s="18" t="s">
        <v>67</v>
      </c>
      <c r="P7210" s="19">
        <v>3074.0375564800001</v>
      </c>
      <c r="Q7210" s="19">
        <v>540504.05351899995</v>
      </c>
      <c r="R7210" s="20">
        <v>7.8370999999999996E-2</v>
      </c>
      <c r="S7210" s="20">
        <v>7.2397530000000003</v>
      </c>
      <c r="T7210" s="20">
        <v>0.30199999999999999</v>
      </c>
      <c r="U7210" s="20">
        <v>0.30499999999999999</v>
      </c>
      <c r="V7210" s="20">
        <f t="shared" si="224"/>
        <v>0.27468926250825998</v>
      </c>
      <c r="W7210" s="20">
        <f t="shared" si="225"/>
        <v>25.26617073535245</v>
      </c>
    </row>
    <row r="7211" spans="1:23" x14ac:dyDescent="0.25">
      <c r="A7211" s="18">
        <v>53351</v>
      </c>
      <c r="B7211" s="18">
        <v>53328</v>
      </c>
      <c r="C7211" s="18">
        <v>4110</v>
      </c>
      <c r="D7211" s="18">
        <v>4110</v>
      </c>
      <c r="E7211" s="18" t="s">
        <v>116</v>
      </c>
      <c r="F7211" s="18" t="s">
        <v>196</v>
      </c>
      <c r="G7211" s="19">
        <v>9.83697960732</v>
      </c>
      <c r="H7211" s="19">
        <v>3.98088</v>
      </c>
      <c r="I7211" s="18" t="s">
        <v>79</v>
      </c>
      <c r="J7211" s="18" t="s">
        <v>80</v>
      </c>
      <c r="K7211" s="18">
        <v>5</v>
      </c>
      <c r="L7211" s="18">
        <v>40</v>
      </c>
      <c r="M7211" s="18" t="s">
        <v>82</v>
      </c>
      <c r="N7211" s="18" t="s">
        <v>174</v>
      </c>
      <c r="O7211" s="18" t="s">
        <v>67</v>
      </c>
      <c r="P7211" s="19">
        <v>3427.9307344899998</v>
      </c>
      <c r="Q7211" s="19">
        <v>428497.11770100001</v>
      </c>
      <c r="R7211" s="20">
        <v>7.8370999999999996E-2</v>
      </c>
      <c r="S7211" s="20">
        <v>7.2397530000000003</v>
      </c>
      <c r="T7211" s="20">
        <v>0.30199999999999999</v>
      </c>
      <c r="U7211" s="20">
        <v>0.30499999999999999</v>
      </c>
      <c r="V7211" s="20">
        <f t="shared" si="224"/>
        <v>0.21776591144303997</v>
      </c>
      <c r="W7211" s="20">
        <f t="shared" si="225"/>
        <v>20.030308606234804</v>
      </c>
    </row>
    <row r="7212" spans="1:23" x14ac:dyDescent="0.25">
      <c r="A7212" s="18">
        <v>53352</v>
      </c>
      <c r="B7212" s="18">
        <v>53329</v>
      </c>
      <c r="C7212" s="18">
        <v>4110</v>
      </c>
      <c r="D7212" s="18">
        <v>4110</v>
      </c>
      <c r="E7212" s="18" t="s">
        <v>116</v>
      </c>
      <c r="F7212" s="18" t="s">
        <v>196</v>
      </c>
      <c r="G7212" s="19">
        <v>106.814277561</v>
      </c>
      <c r="H7212" s="19">
        <v>43.226199999999999</v>
      </c>
      <c r="I7212" s="18" t="s">
        <v>79</v>
      </c>
      <c r="J7212" s="18" t="s">
        <v>80</v>
      </c>
      <c r="K7212" s="18">
        <v>5</v>
      </c>
      <c r="L7212" s="18">
        <v>40</v>
      </c>
      <c r="M7212" s="18" t="s">
        <v>82</v>
      </c>
      <c r="N7212" s="18" t="s">
        <v>174</v>
      </c>
      <c r="O7212" s="18" t="s">
        <v>67</v>
      </c>
      <c r="P7212" s="19">
        <v>12860.7502298</v>
      </c>
      <c r="Q7212" s="19">
        <v>4652811.3192699999</v>
      </c>
      <c r="R7212" s="20">
        <v>7.8370999999999996E-2</v>
      </c>
      <c r="S7212" s="20">
        <v>7.2397530000000003</v>
      </c>
      <c r="T7212" s="20">
        <v>0.30199999999999999</v>
      </c>
      <c r="U7212" s="20">
        <v>0.30499999999999999</v>
      </c>
      <c r="V7212" s="20">
        <f t="shared" si="224"/>
        <v>2.3646010030995996</v>
      </c>
      <c r="W7212" s="20">
        <f t="shared" si="225"/>
        <v>217.49817273437705</v>
      </c>
    </row>
    <row r="7213" spans="1:23" x14ac:dyDescent="0.25">
      <c r="A7213" s="18">
        <v>53353</v>
      </c>
      <c r="B7213" s="18">
        <v>53330</v>
      </c>
      <c r="C7213" s="18">
        <v>4110</v>
      </c>
      <c r="D7213" s="18">
        <v>4110</v>
      </c>
      <c r="E7213" s="18" t="s">
        <v>116</v>
      </c>
      <c r="F7213" s="18" t="s">
        <v>196</v>
      </c>
      <c r="G7213" s="19">
        <v>423.98254339599998</v>
      </c>
      <c r="H7213" s="19">
        <v>171.58</v>
      </c>
      <c r="I7213" s="18" t="s">
        <v>79</v>
      </c>
      <c r="J7213" s="18" t="s">
        <v>80</v>
      </c>
      <c r="K7213" s="18">
        <v>5</v>
      </c>
      <c r="L7213" s="18">
        <v>40</v>
      </c>
      <c r="M7213" s="18" t="s">
        <v>82</v>
      </c>
      <c r="N7213" s="18" t="s">
        <v>174</v>
      </c>
      <c r="O7213" s="18" t="s">
        <v>67</v>
      </c>
      <c r="P7213" s="19">
        <v>59357.693852299999</v>
      </c>
      <c r="Q7213" s="19">
        <v>18468605.715700001</v>
      </c>
      <c r="R7213" s="20">
        <v>7.8370999999999996E-2</v>
      </c>
      <c r="S7213" s="20">
        <v>7.2397530000000003</v>
      </c>
      <c r="T7213" s="20">
        <v>0.30199999999999999</v>
      </c>
      <c r="U7213" s="20">
        <v>0.30499999999999999</v>
      </c>
      <c r="V7213" s="20">
        <f t="shared" si="224"/>
        <v>9.3859335336399994</v>
      </c>
      <c r="W7213" s="20">
        <f t="shared" si="225"/>
        <v>863.32678971930022</v>
      </c>
    </row>
    <row r="7214" spans="1:23" x14ac:dyDescent="0.25">
      <c r="A7214" s="18">
        <v>53354</v>
      </c>
      <c r="B7214" s="18">
        <v>53331</v>
      </c>
      <c r="C7214" s="18">
        <v>4110</v>
      </c>
      <c r="D7214" s="18">
        <v>4110</v>
      </c>
      <c r="E7214" s="18" t="s">
        <v>116</v>
      </c>
      <c r="F7214" s="18" t="s">
        <v>196</v>
      </c>
      <c r="G7214" s="19">
        <v>50.553801364199998</v>
      </c>
      <c r="H7214" s="19">
        <v>20.458400000000001</v>
      </c>
      <c r="I7214" s="18" t="s">
        <v>79</v>
      </c>
      <c r="J7214" s="18" t="s">
        <v>80</v>
      </c>
      <c r="K7214" s="18">
        <v>5</v>
      </c>
      <c r="L7214" s="18">
        <v>40</v>
      </c>
      <c r="M7214" s="18" t="s">
        <v>82</v>
      </c>
      <c r="N7214" s="18" t="s">
        <v>174</v>
      </c>
      <c r="O7214" s="18" t="s">
        <v>67</v>
      </c>
      <c r="P7214" s="19">
        <v>8208.0082355199993</v>
      </c>
      <c r="Q7214" s="19">
        <v>2202114.7789400001</v>
      </c>
      <c r="R7214" s="20">
        <v>7.8370999999999996E-2</v>
      </c>
      <c r="S7214" s="20">
        <v>7.2397530000000003</v>
      </c>
      <c r="T7214" s="20">
        <v>0.30199999999999999</v>
      </c>
      <c r="U7214" s="20">
        <v>0.30499999999999999</v>
      </c>
      <c r="V7214" s="20">
        <f t="shared" si="224"/>
        <v>1.1191349959471999</v>
      </c>
      <c r="W7214" s="20">
        <f t="shared" si="225"/>
        <v>102.93906512876401</v>
      </c>
    </row>
    <row r="7215" spans="1:23" x14ac:dyDescent="0.25">
      <c r="A7215" s="18">
        <v>53355</v>
      </c>
      <c r="B7215" s="18">
        <v>53332</v>
      </c>
      <c r="C7215" s="18">
        <v>4110</v>
      </c>
      <c r="D7215" s="18">
        <v>4110</v>
      </c>
      <c r="E7215" s="18" t="s">
        <v>116</v>
      </c>
      <c r="F7215" s="18" t="s">
        <v>196</v>
      </c>
      <c r="G7215" s="19">
        <v>25.5718875538</v>
      </c>
      <c r="H7215" s="19">
        <v>10.348599999999999</v>
      </c>
      <c r="I7215" s="18" t="s">
        <v>79</v>
      </c>
      <c r="J7215" s="18" t="s">
        <v>80</v>
      </c>
      <c r="K7215" s="18">
        <v>5</v>
      </c>
      <c r="L7215" s="18">
        <v>40</v>
      </c>
      <c r="M7215" s="18" t="s">
        <v>82</v>
      </c>
      <c r="N7215" s="18" t="s">
        <v>174</v>
      </c>
      <c r="O7215" s="18" t="s">
        <v>67</v>
      </c>
      <c r="P7215" s="19">
        <v>7695.2075940499999</v>
      </c>
      <c r="Q7215" s="19">
        <v>1113906.96621</v>
      </c>
      <c r="R7215" s="20">
        <v>7.8370999999999996E-2</v>
      </c>
      <c r="S7215" s="20">
        <v>7.2397530000000003</v>
      </c>
      <c r="T7215" s="20">
        <v>0.30199999999999999</v>
      </c>
      <c r="U7215" s="20">
        <v>0.30499999999999999</v>
      </c>
      <c r="V7215" s="20">
        <f t="shared" si="224"/>
        <v>0.56609903115879989</v>
      </c>
      <c r="W7215" s="20">
        <f t="shared" si="225"/>
        <v>52.070308987581001</v>
      </c>
    </row>
    <row r="7216" spans="1:23" x14ac:dyDescent="0.25">
      <c r="A7216" s="18">
        <v>53356</v>
      </c>
      <c r="B7216" s="18">
        <v>53333</v>
      </c>
      <c r="C7216" s="18">
        <v>4110</v>
      </c>
      <c r="D7216" s="18">
        <v>4110</v>
      </c>
      <c r="E7216" s="18" t="s">
        <v>116</v>
      </c>
      <c r="F7216" s="18" t="s">
        <v>196</v>
      </c>
      <c r="G7216" s="19">
        <v>12.595190437099999</v>
      </c>
      <c r="H7216" s="19">
        <v>5.0970899999999997</v>
      </c>
      <c r="I7216" s="18" t="s">
        <v>79</v>
      </c>
      <c r="J7216" s="18" t="s">
        <v>80</v>
      </c>
      <c r="K7216" s="18">
        <v>5</v>
      </c>
      <c r="L7216" s="18">
        <v>40</v>
      </c>
      <c r="M7216" s="18" t="s">
        <v>82</v>
      </c>
      <c r="N7216" s="18" t="s">
        <v>174</v>
      </c>
      <c r="O7216" s="18" t="s">
        <v>67</v>
      </c>
      <c r="P7216" s="19">
        <v>3489.3586479000001</v>
      </c>
      <c r="Q7216" s="19">
        <v>548644.30085300002</v>
      </c>
      <c r="R7216" s="20">
        <v>7.8370999999999996E-2</v>
      </c>
      <c r="S7216" s="20">
        <v>7.2397530000000003</v>
      </c>
      <c r="T7216" s="20">
        <v>0.30199999999999999</v>
      </c>
      <c r="U7216" s="20">
        <v>0.30499999999999999</v>
      </c>
      <c r="V7216" s="20">
        <f t="shared" si="224"/>
        <v>0.27882590019221992</v>
      </c>
      <c r="W7216" s="20">
        <f t="shared" si="225"/>
        <v>25.646662470045154</v>
      </c>
    </row>
    <row r="7217" spans="1:23" x14ac:dyDescent="0.25">
      <c r="A7217" s="18">
        <v>53357</v>
      </c>
      <c r="B7217" s="18">
        <v>53334</v>
      </c>
      <c r="C7217" s="18">
        <v>4110</v>
      </c>
      <c r="D7217" s="18">
        <v>4110</v>
      </c>
      <c r="E7217" s="18" t="s">
        <v>116</v>
      </c>
      <c r="F7217" s="18" t="s">
        <v>196</v>
      </c>
      <c r="G7217" s="19">
        <v>47.814333456100002</v>
      </c>
      <c r="H7217" s="19">
        <v>19.349799999999998</v>
      </c>
      <c r="I7217" s="18" t="s">
        <v>79</v>
      </c>
      <c r="J7217" s="18" t="s">
        <v>80</v>
      </c>
      <c r="K7217" s="18">
        <v>5</v>
      </c>
      <c r="L7217" s="18">
        <v>40</v>
      </c>
      <c r="M7217" s="18" t="s">
        <v>82</v>
      </c>
      <c r="N7217" s="18" t="s">
        <v>174</v>
      </c>
      <c r="O7217" s="18" t="s">
        <v>67</v>
      </c>
      <c r="P7217" s="19">
        <v>8133.0375965599997</v>
      </c>
      <c r="Q7217" s="19">
        <v>2082784.03419</v>
      </c>
      <c r="R7217" s="20">
        <v>7.8370999999999996E-2</v>
      </c>
      <c r="S7217" s="20">
        <v>7.2397530000000003</v>
      </c>
      <c r="T7217" s="20">
        <v>0.30199999999999999</v>
      </c>
      <c r="U7217" s="20">
        <v>0.30499999999999999</v>
      </c>
      <c r="V7217" s="20">
        <f t="shared" si="224"/>
        <v>1.0584912967083997</v>
      </c>
      <c r="W7217" s="20">
        <f t="shared" si="225"/>
        <v>97.361001956582996</v>
      </c>
    </row>
    <row r="7218" spans="1:23" x14ac:dyDescent="0.25">
      <c r="A7218" s="18">
        <v>53358</v>
      </c>
      <c r="B7218" s="18">
        <v>53335</v>
      </c>
      <c r="C7218" s="18">
        <v>4110</v>
      </c>
      <c r="D7218" s="18">
        <v>4110</v>
      </c>
      <c r="E7218" s="18" t="s">
        <v>116</v>
      </c>
      <c r="F7218" s="18" t="s">
        <v>196</v>
      </c>
      <c r="G7218" s="19">
        <v>16.8017027392</v>
      </c>
      <c r="H7218" s="19">
        <v>6.79941</v>
      </c>
      <c r="I7218" s="18" t="s">
        <v>79</v>
      </c>
      <c r="J7218" s="18" t="s">
        <v>80</v>
      </c>
      <c r="K7218" s="18">
        <v>5</v>
      </c>
      <c r="L7218" s="18">
        <v>40</v>
      </c>
      <c r="M7218" s="18" t="s">
        <v>82</v>
      </c>
      <c r="N7218" s="18" t="s">
        <v>174</v>
      </c>
      <c r="O7218" s="18" t="s">
        <v>67</v>
      </c>
      <c r="P7218" s="19">
        <v>3730.5654073999999</v>
      </c>
      <c r="Q7218" s="19">
        <v>731879.24379500002</v>
      </c>
      <c r="R7218" s="20">
        <v>7.8370999999999996E-2</v>
      </c>
      <c r="S7218" s="20">
        <v>7.2397530000000003</v>
      </c>
      <c r="T7218" s="20">
        <v>0.30199999999999999</v>
      </c>
      <c r="U7218" s="20">
        <v>0.30499999999999999</v>
      </c>
      <c r="V7218" s="20">
        <f t="shared" si="224"/>
        <v>0.3719478396547799</v>
      </c>
      <c r="W7218" s="20">
        <f t="shared" si="225"/>
        <v>34.21210401728235</v>
      </c>
    </row>
    <row r="7219" spans="1:23" x14ac:dyDescent="0.25">
      <c r="A7219" s="18">
        <v>53359</v>
      </c>
      <c r="B7219" s="18">
        <v>53336</v>
      </c>
      <c r="C7219" s="18">
        <v>4110</v>
      </c>
      <c r="D7219" s="18">
        <v>4110</v>
      </c>
      <c r="E7219" s="18" t="s">
        <v>116</v>
      </c>
      <c r="F7219" s="18" t="s">
        <v>196</v>
      </c>
      <c r="G7219" s="19">
        <v>18.7148464355</v>
      </c>
      <c r="H7219" s="19">
        <v>7.5736299999999996</v>
      </c>
      <c r="I7219" s="18" t="s">
        <v>79</v>
      </c>
      <c r="J7219" s="18" t="s">
        <v>80</v>
      </c>
      <c r="K7219" s="18">
        <v>5</v>
      </c>
      <c r="L7219" s="18">
        <v>40</v>
      </c>
      <c r="M7219" s="18" t="s">
        <v>82</v>
      </c>
      <c r="N7219" s="18" t="s">
        <v>174</v>
      </c>
      <c r="O7219" s="18" t="s">
        <v>67</v>
      </c>
      <c r="P7219" s="19">
        <v>4210.1261884799997</v>
      </c>
      <c r="Q7219" s="19">
        <v>815215.44985600002</v>
      </c>
      <c r="R7219" s="20">
        <v>7.8370999999999996E-2</v>
      </c>
      <c r="S7219" s="20">
        <v>7.2397530000000003</v>
      </c>
      <c r="T7219" s="20">
        <v>0.30199999999999999</v>
      </c>
      <c r="U7219" s="20">
        <v>0.30499999999999999</v>
      </c>
      <c r="V7219" s="20">
        <f t="shared" si="224"/>
        <v>0.41429996379753997</v>
      </c>
      <c r="W7219" s="20">
        <f t="shared" si="225"/>
        <v>38.107691306806053</v>
      </c>
    </row>
    <row r="7220" spans="1:23" x14ac:dyDescent="0.25">
      <c r="A7220" s="18">
        <v>53360</v>
      </c>
      <c r="B7220" s="18">
        <v>53337</v>
      </c>
      <c r="C7220" s="18">
        <v>4110</v>
      </c>
      <c r="D7220" s="18">
        <v>4110</v>
      </c>
      <c r="E7220" s="18" t="s">
        <v>116</v>
      </c>
      <c r="F7220" s="18" t="s">
        <v>196</v>
      </c>
      <c r="G7220" s="19">
        <v>27.980493101499999</v>
      </c>
      <c r="H7220" s="19">
        <v>11.3233</v>
      </c>
      <c r="I7220" s="18" t="s">
        <v>79</v>
      </c>
      <c r="J7220" s="18" t="s">
        <v>80</v>
      </c>
      <c r="K7220" s="18">
        <v>5</v>
      </c>
      <c r="L7220" s="18">
        <v>40</v>
      </c>
      <c r="M7220" s="18" t="s">
        <v>82</v>
      </c>
      <c r="N7220" s="18" t="s">
        <v>174</v>
      </c>
      <c r="O7220" s="18" t="s">
        <v>67</v>
      </c>
      <c r="P7220" s="19">
        <v>5944.2405595399996</v>
      </c>
      <c r="Q7220" s="19">
        <v>1218825.4041800001</v>
      </c>
      <c r="R7220" s="20">
        <v>7.8370999999999996E-2</v>
      </c>
      <c r="S7220" s="20">
        <v>7.2397530000000003</v>
      </c>
      <c r="T7220" s="20">
        <v>0.30199999999999999</v>
      </c>
      <c r="U7220" s="20">
        <v>0.30499999999999999</v>
      </c>
      <c r="V7220" s="20">
        <f t="shared" si="224"/>
        <v>0.61941800432139993</v>
      </c>
      <c r="W7220" s="20">
        <f t="shared" si="225"/>
        <v>56.974637125705506</v>
      </c>
    </row>
    <row r="7221" spans="1:23" x14ac:dyDescent="0.25">
      <c r="A7221" s="18">
        <v>53361</v>
      </c>
      <c r="B7221" s="18">
        <v>53338</v>
      </c>
      <c r="C7221" s="18">
        <v>4110</v>
      </c>
      <c r="D7221" s="18">
        <v>4110</v>
      </c>
      <c r="E7221" s="18" t="s">
        <v>116</v>
      </c>
      <c r="F7221" s="18" t="s">
        <v>196</v>
      </c>
      <c r="G7221" s="19">
        <v>87.670253855599995</v>
      </c>
      <c r="H7221" s="19">
        <v>35.478900000000003</v>
      </c>
      <c r="I7221" s="18" t="s">
        <v>79</v>
      </c>
      <c r="J7221" s="18" t="s">
        <v>80</v>
      </c>
      <c r="K7221" s="18">
        <v>5</v>
      </c>
      <c r="L7221" s="18">
        <v>40</v>
      </c>
      <c r="M7221" s="18" t="s">
        <v>82</v>
      </c>
      <c r="N7221" s="18" t="s">
        <v>174</v>
      </c>
      <c r="O7221" s="18" t="s">
        <v>67</v>
      </c>
      <c r="P7221" s="19">
        <v>11564.0200479</v>
      </c>
      <c r="Q7221" s="19">
        <v>3818900.9822999998</v>
      </c>
      <c r="R7221" s="20">
        <v>7.8370999999999996E-2</v>
      </c>
      <c r="S7221" s="20">
        <v>7.2397530000000003</v>
      </c>
      <c r="T7221" s="20">
        <v>0.30199999999999999</v>
      </c>
      <c r="U7221" s="20">
        <v>0.30499999999999999</v>
      </c>
      <c r="V7221" s="20">
        <f t="shared" si="224"/>
        <v>1.9408007765862001</v>
      </c>
      <c r="W7221" s="20">
        <f t="shared" si="225"/>
        <v>178.51663853463154</v>
      </c>
    </row>
    <row r="7222" spans="1:23" x14ac:dyDescent="0.25">
      <c r="A7222" s="18">
        <v>53362</v>
      </c>
      <c r="B7222" s="18">
        <v>53339</v>
      </c>
      <c r="C7222" s="18">
        <v>4110</v>
      </c>
      <c r="D7222" s="18">
        <v>4110</v>
      </c>
      <c r="E7222" s="18" t="s">
        <v>116</v>
      </c>
      <c r="F7222" s="18" t="s">
        <v>196</v>
      </c>
      <c r="G7222" s="19">
        <v>7.5337475512400003</v>
      </c>
      <c r="H7222" s="19">
        <v>3.0488</v>
      </c>
      <c r="I7222" s="18" t="s">
        <v>79</v>
      </c>
      <c r="J7222" s="18" t="s">
        <v>80</v>
      </c>
      <c r="K7222" s="18">
        <v>5</v>
      </c>
      <c r="L7222" s="18">
        <v>40</v>
      </c>
      <c r="M7222" s="18" t="s">
        <v>82</v>
      </c>
      <c r="N7222" s="18" t="s">
        <v>174</v>
      </c>
      <c r="O7222" s="18" t="s">
        <v>67</v>
      </c>
      <c r="P7222" s="19">
        <v>4133.0244697099997</v>
      </c>
      <c r="Q7222" s="19">
        <v>328168.73065099999</v>
      </c>
      <c r="R7222" s="20">
        <v>7.8370999999999996E-2</v>
      </c>
      <c r="S7222" s="20">
        <v>7.2397530000000003</v>
      </c>
      <c r="T7222" s="20">
        <v>0.30199999999999999</v>
      </c>
      <c r="U7222" s="20">
        <v>0.30499999999999999</v>
      </c>
      <c r="V7222" s="20">
        <f t="shared" si="224"/>
        <v>0.16677837835039996</v>
      </c>
      <c r="W7222" s="20">
        <f t="shared" si="225"/>
        <v>15.340428467748001</v>
      </c>
    </row>
    <row r="7223" spans="1:23" x14ac:dyDescent="0.25">
      <c r="A7223" s="18">
        <v>53363</v>
      </c>
      <c r="B7223" s="18">
        <v>53340</v>
      </c>
      <c r="C7223" s="18">
        <v>4110</v>
      </c>
      <c r="D7223" s="18">
        <v>4110</v>
      </c>
      <c r="E7223" s="18" t="s">
        <v>116</v>
      </c>
      <c r="F7223" s="18" t="s">
        <v>196</v>
      </c>
      <c r="G7223" s="19">
        <v>8.7225195471500001</v>
      </c>
      <c r="H7223" s="19">
        <v>3.5298799999999999</v>
      </c>
      <c r="I7223" s="18" t="s">
        <v>79</v>
      </c>
      <c r="J7223" s="18" t="s">
        <v>80</v>
      </c>
      <c r="K7223" s="18">
        <v>5</v>
      </c>
      <c r="L7223" s="18">
        <v>40</v>
      </c>
      <c r="M7223" s="18" t="s">
        <v>82</v>
      </c>
      <c r="N7223" s="18" t="s">
        <v>174</v>
      </c>
      <c r="O7223" s="18" t="s">
        <v>67</v>
      </c>
      <c r="P7223" s="19">
        <v>2685.5595570300002</v>
      </c>
      <c r="Q7223" s="19">
        <v>379951.43166399997</v>
      </c>
      <c r="R7223" s="20">
        <v>7.8370999999999996E-2</v>
      </c>
      <c r="S7223" s="20">
        <v>7.2397530000000003</v>
      </c>
      <c r="T7223" s="20">
        <v>0.30199999999999999</v>
      </c>
      <c r="U7223" s="20">
        <v>0.30499999999999999</v>
      </c>
      <c r="V7223" s="20">
        <f t="shared" si="224"/>
        <v>0.19309487738504</v>
      </c>
      <c r="W7223" s="20">
        <f t="shared" si="225"/>
        <v>17.761044227149803</v>
      </c>
    </row>
    <row r="7224" spans="1:23" x14ac:dyDescent="0.25">
      <c r="A7224" s="18">
        <v>53364</v>
      </c>
      <c r="B7224" s="18">
        <v>53341</v>
      </c>
      <c r="C7224" s="18">
        <v>4110</v>
      </c>
      <c r="D7224" s="18">
        <v>4110</v>
      </c>
      <c r="E7224" s="18" t="s">
        <v>116</v>
      </c>
      <c r="F7224" s="18" t="s">
        <v>196</v>
      </c>
      <c r="G7224" s="19">
        <v>0.20445781691600001</v>
      </c>
      <c r="H7224" s="19">
        <v>8.2741099999999998E-2</v>
      </c>
      <c r="I7224" s="18" t="s">
        <v>79</v>
      </c>
      <c r="J7224" s="18" t="s">
        <v>80</v>
      </c>
      <c r="K7224" s="18">
        <v>5</v>
      </c>
      <c r="L7224" s="18">
        <v>40</v>
      </c>
      <c r="M7224" s="18" t="s">
        <v>82</v>
      </c>
      <c r="N7224" s="18" t="s">
        <v>174</v>
      </c>
      <c r="O7224" s="18" t="s">
        <v>67</v>
      </c>
      <c r="P7224" s="19">
        <v>1427.64737298</v>
      </c>
      <c r="Q7224" s="19">
        <v>8906.1468802599993</v>
      </c>
      <c r="R7224" s="20">
        <v>7.8370999999999996E-2</v>
      </c>
      <c r="S7224" s="20">
        <v>7.2397530000000003</v>
      </c>
      <c r="T7224" s="20">
        <v>0.30199999999999999</v>
      </c>
      <c r="U7224" s="20">
        <v>0.30499999999999999</v>
      </c>
      <c r="V7224" s="20">
        <f t="shared" si="224"/>
        <v>4.5261829181737993E-3</v>
      </c>
      <c r="W7224" s="20">
        <f t="shared" si="225"/>
        <v>0.41632246322906857</v>
      </c>
    </row>
    <row r="7225" spans="1:23" x14ac:dyDescent="0.25">
      <c r="A7225" s="18">
        <v>53365</v>
      </c>
      <c r="B7225" s="18">
        <v>53342</v>
      </c>
      <c r="C7225" s="18">
        <v>4110</v>
      </c>
      <c r="D7225" s="18">
        <v>4110</v>
      </c>
      <c r="E7225" s="18" t="s">
        <v>116</v>
      </c>
      <c r="F7225" s="18" t="s">
        <v>196</v>
      </c>
      <c r="G7225" s="19">
        <v>11.647827614200001</v>
      </c>
      <c r="H7225" s="19">
        <v>4.7137099999999998</v>
      </c>
      <c r="I7225" s="18" t="s">
        <v>79</v>
      </c>
      <c r="J7225" s="18" t="s">
        <v>80</v>
      </c>
      <c r="K7225" s="18">
        <v>5</v>
      </c>
      <c r="L7225" s="18">
        <v>40</v>
      </c>
      <c r="M7225" s="18" t="s">
        <v>82</v>
      </c>
      <c r="N7225" s="18" t="s">
        <v>174</v>
      </c>
      <c r="O7225" s="18" t="s">
        <v>67</v>
      </c>
      <c r="P7225" s="19">
        <v>3377.19967142</v>
      </c>
      <c r="Q7225" s="19">
        <v>507377.34135599999</v>
      </c>
      <c r="R7225" s="20">
        <v>7.8370999999999996E-2</v>
      </c>
      <c r="S7225" s="20">
        <v>7.2397530000000003</v>
      </c>
      <c r="T7225" s="20">
        <v>0.30199999999999999</v>
      </c>
      <c r="U7225" s="20">
        <v>0.30499999999999999</v>
      </c>
      <c r="V7225" s="20">
        <f t="shared" si="224"/>
        <v>0.25785388015417998</v>
      </c>
      <c r="W7225" s="20">
        <f t="shared" si="225"/>
        <v>23.717636798972851</v>
      </c>
    </row>
    <row r="7226" spans="1:23" x14ac:dyDescent="0.25">
      <c r="A7226" s="18">
        <v>53366</v>
      </c>
      <c r="B7226" s="18">
        <v>53343</v>
      </c>
      <c r="C7226" s="18">
        <v>4110</v>
      </c>
      <c r="D7226" s="18">
        <v>4110</v>
      </c>
      <c r="E7226" s="18" t="s">
        <v>116</v>
      </c>
      <c r="F7226" s="18" t="s">
        <v>196</v>
      </c>
      <c r="G7226" s="19">
        <v>6.2078846572699999E-2</v>
      </c>
      <c r="H7226" s="19">
        <v>2.51224E-2</v>
      </c>
      <c r="I7226" s="18" t="s">
        <v>79</v>
      </c>
      <c r="J7226" s="18" t="s">
        <v>80</v>
      </c>
      <c r="K7226" s="18">
        <v>5</v>
      </c>
      <c r="L7226" s="18">
        <v>40</v>
      </c>
      <c r="M7226" s="18" t="s">
        <v>82</v>
      </c>
      <c r="N7226" s="18" t="s">
        <v>174</v>
      </c>
      <c r="O7226" s="18" t="s">
        <v>67</v>
      </c>
      <c r="P7226" s="19">
        <v>939.18460415100003</v>
      </c>
      <c r="Q7226" s="19">
        <v>2704.1437402900001</v>
      </c>
      <c r="R7226" s="20">
        <v>7.8370999999999996E-2</v>
      </c>
      <c r="S7226" s="20">
        <v>7.2397530000000003</v>
      </c>
      <c r="T7226" s="20">
        <v>0.30199999999999999</v>
      </c>
      <c r="U7226" s="20">
        <v>0.30499999999999999</v>
      </c>
      <c r="V7226" s="20">
        <f t="shared" si="224"/>
        <v>1.3742695920592001E-3</v>
      </c>
      <c r="W7226" s="20">
        <f t="shared" si="225"/>
        <v>0.12640657968320401</v>
      </c>
    </row>
    <row r="7227" spans="1:23" x14ac:dyDescent="0.25">
      <c r="A7227" s="18">
        <v>53367</v>
      </c>
      <c r="B7227" s="18">
        <v>53344</v>
      </c>
      <c r="C7227" s="18">
        <v>4110</v>
      </c>
      <c r="D7227" s="18">
        <v>4110</v>
      </c>
      <c r="E7227" s="18" t="s">
        <v>116</v>
      </c>
      <c r="F7227" s="18" t="s">
        <v>196</v>
      </c>
      <c r="G7227" s="19">
        <v>0.16413287277999999</v>
      </c>
      <c r="H7227" s="19">
        <v>6.6422200000000001E-2</v>
      </c>
      <c r="I7227" s="18" t="s">
        <v>79</v>
      </c>
      <c r="J7227" s="18" t="s">
        <v>80</v>
      </c>
      <c r="K7227" s="18">
        <v>5</v>
      </c>
      <c r="L7227" s="18">
        <v>40</v>
      </c>
      <c r="M7227" s="18" t="s">
        <v>82</v>
      </c>
      <c r="N7227" s="18" t="s">
        <v>174</v>
      </c>
      <c r="O7227" s="18" t="s">
        <v>67</v>
      </c>
      <c r="P7227" s="19">
        <v>463.55323398199999</v>
      </c>
      <c r="Q7227" s="19">
        <v>7149.5993399899999</v>
      </c>
      <c r="R7227" s="20">
        <v>7.8370999999999996E-2</v>
      </c>
      <c r="S7227" s="20">
        <v>7.2397530000000003</v>
      </c>
      <c r="T7227" s="20">
        <v>0.30199999999999999</v>
      </c>
      <c r="U7227" s="20">
        <v>0.30499999999999999</v>
      </c>
      <c r="V7227" s="20">
        <f t="shared" si="224"/>
        <v>3.6334908168675997E-3</v>
      </c>
      <c r="W7227" s="20">
        <f t="shared" si="225"/>
        <v>0.33421182359303703</v>
      </c>
    </row>
    <row r="7228" spans="1:23" x14ac:dyDescent="0.25">
      <c r="A7228" s="18">
        <v>52908</v>
      </c>
      <c r="B7228" s="18">
        <v>52885</v>
      </c>
      <c r="C7228" s="18">
        <v>8340</v>
      </c>
      <c r="D7228" s="18">
        <v>8340</v>
      </c>
      <c r="E7228" s="18" t="s">
        <v>116</v>
      </c>
      <c r="F7228" s="18" t="s">
        <v>304</v>
      </c>
      <c r="G7228" s="19">
        <v>11.4509533406</v>
      </c>
      <c r="H7228" s="19">
        <v>4.6340399999999997</v>
      </c>
      <c r="I7228" s="18" t="s">
        <v>79</v>
      </c>
      <c r="J7228" s="18" t="s">
        <v>80</v>
      </c>
      <c r="K7228" s="18">
        <v>43</v>
      </c>
      <c r="L7228" s="18">
        <v>10</v>
      </c>
      <c r="M7228" s="18" t="s">
        <v>25</v>
      </c>
      <c r="N7228" s="18" t="s">
        <v>303</v>
      </c>
      <c r="O7228" s="18" t="s">
        <v>303</v>
      </c>
      <c r="P7228" s="19">
        <v>3548.7609193100002</v>
      </c>
      <c r="Q7228" s="19">
        <v>498801.53230600001</v>
      </c>
      <c r="R7228" s="20">
        <v>0.76533300000000004</v>
      </c>
      <c r="S7228" s="20">
        <v>2.3598119999999998</v>
      </c>
      <c r="T7228" s="20">
        <v>0.30199999999999999</v>
      </c>
      <c r="U7228" s="20">
        <v>0.30499999999999999</v>
      </c>
      <c r="V7228" s="20">
        <f t="shared" si="224"/>
        <v>2.4755154472533598</v>
      </c>
      <c r="W7228" s="20">
        <f t="shared" si="225"/>
        <v>7.6001469243336004</v>
      </c>
    </row>
    <row r="7229" spans="1:23" x14ac:dyDescent="0.25">
      <c r="A7229" s="18">
        <v>53420</v>
      </c>
      <c r="B7229" s="18">
        <v>53397</v>
      </c>
      <c r="C7229" s="18">
        <v>4110</v>
      </c>
      <c r="D7229" s="18">
        <v>4110</v>
      </c>
      <c r="E7229" s="18" t="s">
        <v>116</v>
      </c>
      <c r="F7229" s="18" t="s">
        <v>304</v>
      </c>
      <c r="G7229" s="19">
        <v>474.723073812</v>
      </c>
      <c r="H7229" s="19">
        <v>192.114</v>
      </c>
      <c r="I7229" s="18" t="s">
        <v>79</v>
      </c>
      <c r="J7229" s="18" t="s">
        <v>80</v>
      </c>
      <c r="K7229" s="18">
        <v>5</v>
      </c>
      <c r="L7229" s="18">
        <v>40</v>
      </c>
      <c r="M7229" s="18" t="s">
        <v>82</v>
      </c>
      <c r="N7229" s="18" t="s">
        <v>174</v>
      </c>
      <c r="O7229" s="18" t="s">
        <v>67</v>
      </c>
      <c r="P7229" s="19">
        <v>51479.898290899997</v>
      </c>
      <c r="Q7229" s="19">
        <v>20678854.3796</v>
      </c>
      <c r="R7229" s="20">
        <v>7.8370999999999996E-2</v>
      </c>
      <c r="S7229" s="20">
        <v>7.2397530000000003</v>
      </c>
      <c r="T7229" s="20">
        <v>0.30199999999999999</v>
      </c>
      <c r="U7229" s="20">
        <v>0.30499999999999999</v>
      </c>
      <c r="V7229" s="20">
        <f t="shared" si="224"/>
        <v>10.509204073211999</v>
      </c>
      <c r="W7229" s="20">
        <f t="shared" si="225"/>
        <v>966.64624595019006</v>
      </c>
    </row>
    <row r="7230" spans="1:23" x14ac:dyDescent="0.25">
      <c r="A7230" s="18">
        <v>53421</v>
      </c>
      <c r="B7230" s="18">
        <v>53398</v>
      </c>
      <c r="C7230" s="18">
        <v>4110</v>
      </c>
      <c r="D7230" s="18">
        <v>4110</v>
      </c>
      <c r="E7230" s="18" t="s">
        <v>116</v>
      </c>
      <c r="F7230" s="18" t="s">
        <v>304</v>
      </c>
      <c r="G7230" s="19">
        <v>16.9312740242</v>
      </c>
      <c r="H7230" s="19">
        <v>6.8518400000000002</v>
      </c>
      <c r="I7230" s="18" t="s">
        <v>79</v>
      </c>
      <c r="J7230" s="18" t="s">
        <v>80</v>
      </c>
      <c r="K7230" s="18">
        <v>5</v>
      </c>
      <c r="L7230" s="18">
        <v>40</v>
      </c>
      <c r="M7230" s="18" t="s">
        <v>82</v>
      </c>
      <c r="N7230" s="18" t="s">
        <v>174</v>
      </c>
      <c r="O7230" s="18" t="s">
        <v>67</v>
      </c>
      <c r="P7230" s="19">
        <v>5838.9770890999998</v>
      </c>
      <c r="Q7230" s="19">
        <v>737523.34639199998</v>
      </c>
      <c r="R7230" s="20">
        <v>7.8370999999999996E-2</v>
      </c>
      <c r="S7230" s="20">
        <v>7.2397530000000003</v>
      </c>
      <c r="T7230" s="20">
        <v>0.30199999999999999</v>
      </c>
      <c r="U7230" s="20">
        <v>0.30499999999999999</v>
      </c>
      <c r="V7230" s="20">
        <f t="shared" si="224"/>
        <v>0.37481591574272</v>
      </c>
      <c r="W7230" s="20">
        <f t="shared" si="225"/>
        <v>34.475912290886406</v>
      </c>
    </row>
    <row r="7231" spans="1:23" x14ac:dyDescent="0.25">
      <c r="A7231" s="18">
        <v>53422</v>
      </c>
      <c r="B7231" s="18">
        <v>53399</v>
      </c>
      <c r="C7231" s="18">
        <v>4110</v>
      </c>
      <c r="D7231" s="18">
        <v>4110</v>
      </c>
      <c r="E7231" s="18" t="s">
        <v>116</v>
      </c>
      <c r="F7231" s="18" t="s">
        <v>304</v>
      </c>
      <c r="G7231" s="19">
        <v>7.3325412269300001</v>
      </c>
      <c r="H7231" s="19">
        <v>2.9673699999999998</v>
      </c>
      <c r="I7231" s="18" t="s">
        <v>79</v>
      </c>
      <c r="J7231" s="18" t="s">
        <v>80</v>
      </c>
      <c r="K7231" s="18">
        <v>5</v>
      </c>
      <c r="L7231" s="18">
        <v>40</v>
      </c>
      <c r="M7231" s="18" t="s">
        <v>82</v>
      </c>
      <c r="N7231" s="18" t="s">
        <v>174</v>
      </c>
      <c r="O7231" s="18" t="s">
        <v>67</v>
      </c>
      <c r="P7231" s="19">
        <v>4564.8760656799996</v>
      </c>
      <c r="Q7231" s="19">
        <v>319404.21822400001</v>
      </c>
      <c r="R7231" s="20">
        <v>7.8370999999999996E-2</v>
      </c>
      <c r="S7231" s="20">
        <v>7.2397530000000003</v>
      </c>
      <c r="T7231" s="20">
        <v>0.30199999999999999</v>
      </c>
      <c r="U7231" s="20">
        <v>0.30499999999999999</v>
      </c>
      <c r="V7231" s="20">
        <f t="shared" si="224"/>
        <v>0.16232391648045996</v>
      </c>
      <c r="W7231" s="20">
        <f t="shared" si="225"/>
        <v>14.93070297242895</v>
      </c>
    </row>
    <row r="7232" spans="1:23" x14ac:dyDescent="0.25">
      <c r="A7232" s="18">
        <v>53423</v>
      </c>
      <c r="B7232" s="18">
        <v>53400</v>
      </c>
      <c r="C7232" s="18">
        <v>4110</v>
      </c>
      <c r="D7232" s="18">
        <v>4110</v>
      </c>
      <c r="E7232" s="18" t="s">
        <v>116</v>
      </c>
      <c r="F7232" s="18" t="s">
        <v>304</v>
      </c>
      <c r="G7232" s="19">
        <v>45.0025661735</v>
      </c>
      <c r="H7232" s="19">
        <v>18.2119</v>
      </c>
      <c r="I7232" s="18" t="s">
        <v>79</v>
      </c>
      <c r="J7232" s="18" t="s">
        <v>80</v>
      </c>
      <c r="K7232" s="18">
        <v>5</v>
      </c>
      <c r="L7232" s="18">
        <v>40</v>
      </c>
      <c r="M7232" s="18" t="s">
        <v>82</v>
      </c>
      <c r="N7232" s="18" t="s">
        <v>174</v>
      </c>
      <c r="O7232" s="18" t="s">
        <v>67</v>
      </c>
      <c r="P7232" s="19">
        <v>9524.9398625899994</v>
      </c>
      <c r="Q7232" s="19">
        <v>1960303.9412799999</v>
      </c>
      <c r="R7232" s="20">
        <v>7.8370999999999996E-2</v>
      </c>
      <c r="S7232" s="20">
        <v>7.2397530000000003</v>
      </c>
      <c r="T7232" s="20">
        <v>0.30199999999999999</v>
      </c>
      <c r="U7232" s="20">
        <v>0.30499999999999999</v>
      </c>
      <c r="V7232" s="20">
        <f t="shared" si="224"/>
        <v>0.99624480080019984</v>
      </c>
      <c r="W7232" s="20">
        <f t="shared" si="225"/>
        <v>91.635512074186522</v>
      </c>
    </row>
    <row r="7233" spans="1:23" x14ac:dyDescent="0.25">
      <c r="A7233" s="18">
        <v>53424</v>
      </c>
      <c r="B7233" s="18">
        <v>53401</v>
      </c>
      <c r="C7233" s="18">
        <v>4110</v>
      </c>
      <c r="D7233" s="18">
        <v>4110</v>
      </c>
      <c r="E7233" s="18" t="s">
        <v>116</v>
      </c>
      <c r="F7233" s="18" t="s">
        <v>304</v>
      </c>
      <c r="G7233" s="19">
        <v>41.124592114899997</v>
      </c>
      <c r="H7233" s="19">
        <v>16.642499999999998</v>
      </c>
      <c r="I7233" s="18" t="s">
        <v>79</v>
      </c>
      <c r="J7233" s="18" t="s">
        <v>80</v>
      </c>
      <c r="K7233" s="18">
        <v>5</v>
      </c>
      <c r="L7233" s="18">
        <v>40</v>
      </c>
      <c r="M7233" s="18" t="s">
        <v>82</v>
      </c>
      <c r="N7233" s="18" t="s">
        <v>174</v>
      </c>
      <c r="O7233" s="18" t="s">
        <v>67</v>
      </c>
      <c r="P7233" s="19">
        <v>12319.000555799999</v>
      </c>
      <c r="Q7233" s="19">
        <v>1791380.06699</v>
      </c>
      <c r="R7233" s="20">
        <v>7.8370999999999996E-2</v>
      </c>
      <c r="S7233" s="20">
        <v>7.2397530000000003</v>
      </c>
      <c r="T7233" s="20">
        <v>0.30199999999999999</v>
      </c>
      <c r="U7233" s="20">
        <v>0.30499999999999999</v>
      </c>
      <c r="V7233" s="20">
        <f t="shared" si="224"/>
        <v>0.91039397851499981</v>
      </c>
      <c r="W7233" s="20">
        <f t="shared" si="225"/>
        <v>83.738874565237509</v>
      </c>
    </row>
    <row r="7234" spans="1:23" x14ac:dyDescent="0.25">
      <c r="A7234" s="18">
        <v>53425</v>
      </c>
      <c r="B7234" s="18">
        <v>53402</v>
      </c>
      <c r="C7234" s="18">
        <v>4110</v>
      </c>
      <c r="D7234" s="18">
        <v>4110</v>
      </c>
      <c r="E7234" s="18" t="s">
        <v>116</v>
      </c>
      <c r="F7234" s="18" t="s">
        <v>304</v>
      </c>
      <c r="G7234" s="19">
        <v>20.051094087999999</v>
      </c>
      <c r="H7234" s="19">
        <v>8.1143900000000002</v>
      </c>
      <c r="I7234" s="18" t="s">
        <v>79</v>
      </c>
      <c r="J7234" s="18" t="s">
        <v>80</v>
      </c>
      <c r="K7234" s="18">
        <v>5</v>
      </c>
      <c r="L7234" s="18">
        <v>40</v>
      </c>
      <c r="M7234" s="18" t="s">
        <v>82</v>
      </c>
      <c r="N7234" s="18" t="s">
        <v>174</v>
      </c>
      <c r="O7234" s="18" t="s">
        <v>67</v>
      </c>
      <c r="P7234" s="19">
        <v>6576.4593200500003</v>
      </c>
      <c r="Q7234" s="19">
        <v>873422.16477499995</v>
      </c>
      <c r="R7234" s="20">
        <v>7.8370999999999996E-2</v>
      </c>
      <c r="S7234" s="20">
        <v>7.2397530000000003</v>
      </c>
      <c r="T7234" s="20">
        <v>0.30199999999999999</v>
      </c>
      <c r="U7234" s="20">
        <v>0.30499999999999999</v>
      </c>
      <c r="V7234" s="20">
        <f t="shared" si="224"/>
        <v>0.44388113536561991</v>
      </c>
      <c r="W7234" s="20">
        <f t="shared" si="225"/>
        <v>40.828594645240656</v>
      </c>
    </row>
    <row r="7235" spans="1:23" x14ac:dyDescent="0.25">
      <c r="A7235" s="18">
        <v>53426</v>
      </c>
      <c r="B7235" s="18">
        <v>53403</v>
      </c>
      <c r="C7235" s="18">
        <v>4110</v>
      </c>
      <c r="D7235" s="18">
        <v>4110</v>
      </c>
      <c r="E7235" s="18" t="s">
        <v>116</v>
      </c>
      <c r="F7235" s="18" t="s">
        <v>304</v>
      </c>
      <c r="G7235" s="19">
        <v>10.310181628900001</v>
      </c>
      <c r="H7235" s="19">
        <v>4.1723800000000004</v>
      </c>
      <c r="I7235" s="18" t="s">
        <v>79</v>
      </c>
      <c r="J7235" s="18" t="s">
        <v>80</v>
      </c>
      <c r="K7235" s="18">
        <v>5</v>
      </c>
      <c r="L7235" s="18">
        <v>40</v>
      </c>
      <c r="M7235" s="18" t="s">
        <v>82</v>
      </c>
      <c r="N7235" s="18" t="s">
        <v>174</v>
      </c>
      <c r="O7235" s="18" t="s">
        <v>67</v>
      </c>
      <c r="P7235" s="19">
        <v>3131.80889114</v>
      </c>
      <c r="Q7235" s="19">
        <v>449109.71531</v>
      </c>
      <c r="R7235" s="20">
        <v>7.8370999999999996E-2</v>
      </c>
      <c r="S7235" s="20">
        <v>7.2397530000000003</v>
      </c>
      <c r="T7235" s="20">
        <v>0.30199999999999999</v>
      </c>
      <c r="U7235" s="20">
        <v>0.30499999999999999</v>
      </c>
      <c r="V7235" s="20">
        <f t="shared" ref="V7235:V7298" si="226">H7235*R7235*(1-T7235)</f>
        <v>0.22824152790004001</v>
      </c>
      <c r="W7235" s="20">
        <f t="shared" ref="W7235:W7298" si="227">H7235*S7235*(1-U7235)</f>
        <v>20.993865432387306</v>
      </c>
    </row>
    <row r="7236" spans="1:23" x14ac:dyDescent="0.25">
      <c r="A7236" s="18">
        <v>53427</v>
      </c>
      <c r="B7236" s="18">
        <v>53404</v>
      </c>
      <c r="C7236" s="18">
        <v>4110</v>
      </c>
      <c r="D7236" s="18">
        <v>4110</v>
      </c>
      <c r="E7236" s="18" t="s">
        <v>116</v>
      </c>
      <c r="F7236" s="18" t="s">
        <v>304</v>
      </c>
      <c r="G7236" s="19">
        <v>13.205142991900001</v>
      </c>
      <c r="H7236" s="19">
        <v>5.3439300000000003</v>
      </c>
      <c r="I7236" s="18" t="s">
        <v>79</v>
      </c>
      <c r="J7236" s="18" t="s">
        <v>80</v>
      </c>
      <c r="K7236" s="18">
        <v>5</v>
      </c>
      <c r="L7236" s="18">
        <v>40</v>
      </c>
      <c r="M7236" s="18" t="s">
        <v>82</v>
      </c>
      <c r="N7236" s="18" t="s">
        <v>174</v>
      </c>
      <c r="O7236" s="18" t="s">
        <v>67</v>
      </c>
      <c r="P7236" s="19">
        <v>7577.0864542299996</v>
      </c>
      <c r="Q7236" s="19">
        <v>575213.72786300001</v>
      </c>
      <c r="R7236" s="20">
        <v>7.8370999999999996E-2</v>
      </c>
      <c r="S7236" s="20">
        <v>7.2397530000000003</v>
      </c>
      <c r="T7236" s="20">
        <v>0.30199999999999999</v>
      </c>
      <c r="U7236" s="20">
        <v>0.30499999999999999</v>
      </c>
      <c r="V7236" s="20">
        <f t="shared" si="226"/>
        <v>0.29232877834493998</v>
      </c>
      <c r="W7236" s="20">
        <f t="shared" si="227"/>
        <v>26.888669608256553</v>
      </c>
    </row>
    <row r="7237" spans="1:23" x14ac:dyDescent="0.25">
      <c r="A7237" s="18">
        <v>53428</v>
      </c>
      <c r="B7237" s="18">
        <v>53405</v>
      </c>
      <c r="C7237" s="18">
        <v>4110</v>
      </c>
      <c r="D7237" s="18">
        <v>4110</v>
      </c>
      <c r="E7237" s="18" t="s">
        <v>116</v>
      </c>
      <c r="F7237" s="18" t="s">
        <v>304</v>
      </c>
      <c r="G7237" s="19">
        <v>4.0528661161899997</v>
      </c>
      <c r="H7237" s="19">
        <v>1.6401399999999999</v>
      </c>
      <c r="I7237" s="18" t="s">
        <v>79</v>
      </c>
      <c r="J7237" s="18" t="s">
        <v>80</v>
      </c>
      <c r="K7237" s="18">
        <v>5</v>
      </c>
      <c r="L7237" s="18">
        <v>40</v>
      </c>
      <c r="M7237" s="18" t="s">
        <v>82</v>
      </c>
      <c r="N7237" s="18" t="s">
        <v>174</v>
      </c>
      <c r="O7237" s="18" t="s">
        <v>67</v>
      </c>
      <c r="P7237" s="19">
        <v>2523.4218547199998</v>
      </c>
      <c r="Q7237" s="19">
        <v>176542.14185099999</v>
      </c>
      <c r="R7237" s="20">
        <v>7.8370999999999996E-2</v>
      </c>
      <c r="S7237" s="20">
        <v>7.2397530000000003</v>
      </c>
      <c r="T7237" s="20">
        <v>0.30199999999999999</v>
      </c>
      <c r="U7237" s="20">
        <v>0.30499999999999999</v>
      </c>
      <c r="V7237" s="20">
        <f t="shared" si="226"/>
        <v>8.9720509534119988E-2</v>
      </c>
      <c r="W7237" s="20">
        <f t="shared" si="227"/>
        <v>8.2525748973669018</v>
      </c>
    </row>
    <row r="7238" spans="1:23" x14ac:dyDescent="0.25">
      <c r="A7238" s="18">
        <v>53429</v>
      </c>
      <c r="B7238" s="18">
        <v>53406</v>
      </c>
      <c r="C7238" s="18">
        <v>4110</v>
      </c>
      <c r="D7238" s="18">
        <v>4110</v>
      </c>
      <c r="E7238" s="18" t="s">
        <v>116</v>
      </c>
      <c r="F7238" s="18" t="s">
        <v>304</v>
      </c>
      <c r="G7238" s="19">
        <v>144.92046802799999</v>
      </c>
      <c r="H7238" s="19">
        <v>58.647199999999998</v>
      </c>
      <c r="I7238" s="18" t="s">
        <v>79</v>
      </c>
      <c r="J7238" s="18" t="s">
        <v>80</v>
      </c>
      <c r="K7238" s="18">
        <v>5</v>
      </c>
      <c r="L7238" s="18">
        <v>40</v>
      </c>
      <c r="M7238" s="18" t="s">
        <v>82</v>
      </c>
      <c r="N7238" s="18" t="s">
        <v>174</v>
      </c>
      <c r="O7238" s="18" t="s">
        <v>67</v>
      </c>
      <c r="P7238" s="19">
        <v>30519.603008999999</v>
      </c>
      <c r="Q7238" s="19">
        <v>6312710.3363699997</v>
      </c>
      <c r="R7238" s="20">
        <v>7.8370999999999996E-2</v>
      </c>
      <c r="S7238" s="20">
        <v>7.2397530000000003</v>
      </c>
      <c r="T7238" s="20">
        <v>0.30199999999999999</v>
      </c>
      <c r="U7238" s="20">
        <v>0.30499999999999999</v>
      </c>
      <c r="V7238" s="20">
        <f t="shared" si="226"/>
        <v>3.2081753184175996</v>
      </c>
      <c r="W7238" s="20">
        <f t="shared" si="227"/>
        <v>295.09091328841203</v>
      </c>
    </row>
    <row r="7239" spans="1:23" x14ac:dyDescent="0.25">
      <c r="A7239" s="18">
        <v>53430</v>
      </c>
      <c r="B7239" s="18">
        <v>53407</v>
      </c>
      <c r="C7239" s="18">
        <v>4110</v>
      </c>
      <c r="D7239" s="18">
        <v>4110</v>
      </c>
      <c r="E7239" s="18" t="s">
        <v>116</v>
      </c>
      <c r="F7239" s="18" t="s">
        <v>304</v>
      </c>
      <c r="G7239" s="19">
        <v>27.342981509400001</v>
      </c>
      <c r="H7239" s="19">
        <v>11.065300000000001</v>
      </c>
      <c r="I7239" s="18" t="s">
        <v>79</v>
      </c>
      <c r="J7239" s="18" t="s">
        <v>80</v>
      </c>
      <c r="K7239" s="18">
        <v>5</v>
      </c>
      <c r="L7239" s="18">
        <v>40</v>
      </c>
      <c r="M7239" s="18" t="s">
        <v>82</v>
      </c>
      <c r="N7239" s="18" t="s">
        <v>174</v>
      </c>
      <c r="O7239" s="18" t="s">
        <v>67</v>
      </c>
      <c r="P7239" s="19">
        <v>7818.5159440799998</v>
      </c>
      <c r="Q7239" s="19">
        <v>1191055.51031</v>
      </c>
      <c r="R7239" s="20">
        <v>7.8370999999999996E-2</v>
      </c>
      <c r="S7239" s="20">
        <v>7.2397530000000003</v>
      </c>
      <c r="T7239" s="20">
        <v>0.30199999999999999</v>
      </c>
      <c r="U7239" s="20">
        <v>0.30499999999999999</v>
      </c>
      <c r="V7239" s="20">
        <f t="shared" si="226"/>
        <v>0.6053046411573999</v>
      </c>
      <c r="W7239" s="20">
        <f t="shared" si="227"/>
        <v>55.676477015275516</v>
      </c>
    </row>
    <row r="7240" spans="1:23" x14ac:dyDescent="0.25">
      <c r="A7240" s="18">
        <v>53431</v>
      </c>
      <c r="B7240" s="18">
        <v>53408</v>
      </c>
      <c r="C7240" s="18">
        <v>4110</v>
      </c>
      <c r="D7240" s="18">
        <v>4110</v>
      </c>
      <c r="E7240" s="18" t="s">
        <v>116</v>
      </c>
      <c r="F7240" s="18" t="s">
        <v>304</v>
      </c>
      <c r="G7240" s="19">
        <v>18.660553785800001</v>
      </c>
      <c r="H7240" s="19">
        <v>7.55166</v>
      </c>
      <c r="I7240" s="18" t="s">
        <v>79</v>
      </c>
      <c r="J7240" s="18" t="s">
        <v>80</v>
      </c>
      <c r="K7240" s="18">
        <v>5</v>
      </c>
      <c r="L7240" s="18">
        <v>40</v>
      </c>
      <c r="M7240" s="18" t="s">
        <v>82</v>
      </c>
      <c r="N7240" s="18" t="s">
        <v>174</v>
      </c>
      <c r="O7240" s="18" t="s">
        <v>67</v>
      </c>
      <c r="P7240" s="19">
        <v>6371.6740948799998</v>
      </c>
      <c r="Q7240" s="19">
        <v>812850.47149899998</v>
      </c>
      <c r="R7240" s="20">
        <v>7.8370999999999996E-2</v>
      </c>
      <c r="S7240" s="20">
        <v>7.2397530000000003</v>
      </c>
      <c r="T7240" s="20">
        <v>0.30199999999999999</v>
      </c>
      <c r="U7240" s="20">
        <v>0.30499999999999999</v>
      </c>
      <c r="V7240" s="20">
        <f t="shared" si="226"/>
        <v>0.41309813981027993</v>
      </c>
      <c r="W7240" s="20">
        <f t="shared" si="227"/>
        <v>37.997146432286108</v>
      </c>
    </row>
    <row r="7241" spans="1:23" x14ac:dyDescent="0.25">
      <c r="A7241" s="18">
        <v>53432</v>
      </c>
      <c r="B7241" s="18">
        <v>53409</v>
      </c>
      <c r="C7241" s="18">
        <v>4110</v>
      </c>
      <c r="D7241" s="18">
        <v>4110</v>
      </c>
      <c r="E7241" s="18" t="s">
        <v>116</v>
      </c>
      <c r="F7241" s="18" t="s">
        <v>304</v>
      </c>
      <c r="G7241" s="19">
        <v>56.091127226300003</v>
      </c>
      <c r="H7241" s="19">
        <v>22.699300000000001</v>
      </c>
      <c r="I7241" s="18" t="s">
        <v>79</v>
      </c>
      <c r="J7241" s="18" t="s">
        <v>80</v>
      </c>
      <c r="K7241" s="18">
        <v>5</v>
      </c>
      <c r="L7241" s="18">
        <v>40</v>
      </c>
      <c r="M7241" s="18" t="s">
        <v>82</v>
      </c>
      <c r="N7241" s="18" t="s">
        <v>174</v>
      </c>
      <c r="O7241" s="18" t="s">
        <v>67</v>
      </c>
      <c r="P7241" s="19">
        <v>16511.2480368</v>
      </c>
      <c r="Q7241" s="19">
        <v>2443319.72866</v>
      </c>
      <c r="R7241" s="20">
        <v>7.8370999999999996E-2</v>
      </c>
      <c r="S7241" s="20">
        <v>7.2397530000000003</v>
      </c>
      <c r="T7241" s="20">
        <v>0.30199999999999999</v>
      </c>
      <c r="U7241" s="20">
        <v>0.30499999999999999</v>
      </c>
      <c r="V7241" s="20">
        <f t="shared" si="226"/>
        <v>1.2417188545294</v>
      </c>
      <c r="W7241" s="20">
        <f t="shared" si="227"/>
        <v>114.21444106466552</v>
      </c>
    </row>
    <row r="7242" spans="1:23" x14ac:dyDescent="0.25">
      <c r="A7242" s="18">
        <v>53433</v>
      </c>
      <c r="B7242" s="18">
        <v>53410</v>
      </c>
      <c r="C7242" s="18">
        <v>4110</v>
      </c>
      <c r="D7242" s="18">
        <v>4110</v>
      </c>
      <c r="E7242" s="18" t="s">
        <v>116</v>
      </c>
      <c r="F7242" s="18" t="s">
        <v>304</v>
      </c>
      <c r="G7242" s="19">
        <v>17.5227665723</v>
      </c>
      <c r="H7242" s="19">
        <v>7.0912100000000002</v>
      </c>
      <c r="I7242" s="18" t="s">
        <v>79</v>
      </c>
      <c r="J7242" s="18" t="s">
        <v>80</v>
      </c>
      <c r="K7242" s="18">
        <v>5</v>
      </c>
      <c r="L7242" s="18">
        <v>40</v>
      </c>
      <c r="M7242" s="18" t="s">
        <v>82</v>
      </c>
      <c r="N7242" s="18" t="s">
        <v>174</v>
      </c>
      <c r="O7242" s="18" t="s">
        <v>67</v>
      </c>
      <c r="P7242" s="19">
        <v>5972.1311309599996</v>
      </c>
      <c r="Q7242" s="19">
        <v>763288.65872800001</v>
      </c>
      <c r="R7242" s="20">
        <v>7.8370999999999996E-2</v>
      </c>
      <c r="S7242" s="20">
        <v>7.2397530000000003</v>
      </c>
      <c r="T7242" s="20">
        <v>0.30199999999999999</v>
      </c>
      <c r="U7242" s="20">
        <v>0.30499999999999999</v>
      </c>
      <c r="V7242" s="20">
        <f t="shared" si="226"/>
        <v>0.38791016279917995</v>
      </c>
      <c r="W7242" s="20">
        <f t="shared" si="227"/>
        <v>35.680333165435357</v>
      </c>
    </row>
    <row r="7243" spans="1:23" x14ac:dyDescent="0.25">
      <c r="A7243" s="18">
        <v>53434</v>
      </c>
      <c r="B7243" s="18">
        <v>53411</v>
      </c>
      <c r="C7243" s="18">
        <v>4110</v>
      </c>
      <c r="D7243" s="18">
        <v>4110</v>
      </c>
      <c r="E7243" s="18" t="s">
        <v>116</v>
      </c>
      <c r="F7243" s="18" t="s">
        <v>304</v>
      </c>
      <c r="G7243" s="19">
        <v>11.8302028351</v>
      </c>
      <c r="H7243" s="19">
        <v>4.7875100000000002</v>
      </c>
      <c r="I7243" s="18" t="s">
        <v>79</v>
      </c>
      <c r="J7243" s="18" t="s">
        <v>80</v>
      </c>
      <c r="K7243" s="18">
        <v>5</v>
      </c>
      <c r="L7243" s="18">
        <v>40</v>
      </c>
      <c r="M7243" s="18" t="s">
        <v>82</v>
      </c>
      <c r="N7243" s="18" t="s">
        <v>174</v>
      </c>
      <c r="O7243" s="18" t="s">
        <v>67</v>
      </c>
      <c r="P7243" s="19">
        <v>4192.2905043000001</v>
      </c>
      <c r="Q7243" s="19">
        <v>515321.574203</v>
      </c>
      <c r="R7243" s="20">
        <v>7.8370999999999996E-2</v>
      </c>
      <c r="S7243" s="20">
        <v>7.2397530000000003</v>
      </c>
      <c r="T7243" s="20">
        <v>0.30199999999999999</v>
      </c>
      <c r="U7243" s="20">
        <v>0.30499999999999999</v>
      </c>
      <c r="V7243" s="20">
        <f t="shared" si="226"/>
        <v>0.26189095845457994</v>
      </c>
      <c r="W7243" s="20">
        <f t="shared" si="227"/>
        <v>24.088970970095851</v>
      </c>
    </row>
    <row r="7244" spans="1:23" x14ac:dyDescent="0.25">
      <c r="A7244" s="18">
        <v>53435</v>
      </c>
      <c r="B7244" s="18">
        <v>53412</v>
      </c>
      <c r="C7244" s="18">
        <v>4110</v>
      </c>
      <c r="D7244" s="18">
        <v>4110</v>
      </c>
      <c r="E7244" s="18" t="s">
        <v>116</v>
      </c>
      <c r="F7244" s="18" t="s">
        <v>304</v>
      </c>
      <c r="G7244" s="19">
        <v>2.3991544350599998</v>
      </c>
      <c r="H7244" s="19">
        <v>0.97090299999999996</v>
      </c>
      <c r="I7244" s="18" t="s">
        <v>79</v>
      </c>
      <c r="J7244" s="18" t="s">
        <v>80</v>
      </c>
      <c r="K7244" s="18">
        <v>5</v>
      </c>
      <c r="L7244" s="18">
        <v>40</v>
      </c>
      <c r="M7244" s="18" t="s">
        <v>82</v>
      </c>
      <c r="N7244" s="18" t="s">
        <v>174</v>
      </c>
      <c r="O7244" s="18" t="s">
        <v>67</v>
      </c>
      <c r="P7244" s="19">
        <v>1473.00958917</v>
      </c>
      <c r="Q7244" s="19">
        <v>104506.74916199999</v>
      </c>
      <c r="R7244" s="20">
        <v>7.8370999999999996E-2</v>
      </c>
      <c r="S7244" s="20">
        <v>7.2397530000000003</v>
      </c>
      <c r="T7244" s="20">
        <v>0.30199999999999999</v>
      </c>
      <c r="U7244" s="20">
        <v>0.30499999999999999</v>
      </c>
      <c r="V7244" s="20">
        <f t="shared" si="226"/>
        <v>5.3111266031073988E-2</v>
      </c>
      <c r="W7244" s="20">
        <f t="shared" si="227"/>
        <v>4.8852230453365051</v>
      </c>
    </row>
    <row r="7245" spans="1:23" x14ac:dyDescent="0.25">
      <c r="A7245" s="18">
        <v>53436</v>
      </c>
      <c r="B7245" s="18">
        <v>53413</v>
      </c>
      <c r="C7245" s="18">
        <v>4110</v>
      </c>
      <c r="D7245" s="18">
        <v>4110</v>
      </c>
      <c r="E7245" s="18" t="s">
        <v>116</v>
      </c>
      <c r="F7245" s="18" t="s">
        <v>304</v>
      </c>
      <c r="G7245" s="19">
        <v>9.7233013114800002</v>
      </c>
      <c r="H7245" s="19">
        <v>3.9348800000000002</v>
      </c>
      <c r="I7245" s="18" t="s">
        <v>79</v>
      </c>
      <c r="J7245" s="18" t="s">
        <v>80</v>
      </c>
      <c r="K7245" s="18">
        <v>5</v>
      </c>
      <c r="L7245" s="18">
        <v>40</v>
      </c>
      <c r="M7245" s="18" t="s">
        <v>82</v>
      </c>
      <c r="N7245" s="18" t="s">
        <v>174</v>
      </c>
      <c r="O7245" s="18" t="s">
        <v>67</v>
      </c>
      <c r="P7245" s="19">
        <v>4621.0842562899998</v>
      </c>
      <c r="Q7245" s="19">
        <v>423545.31094200001</v>
      </c>
      <c r="R7245" s="20">
        <v>7.8370999999999996E-2</v>
      </c>
      <c r="S7245" s="20">
        <v>7.2397530000000003</v>
      </c>
      <c r="T7245" s="20">
        <v>0.30199999999999999</v>
      </c>
      <c r="U7245" s="20">
        <v>0.30499999999999999</v>
      </c>
      <c r="V7245" s="20">
        <f t="shared" si="226"/>
        <v>0.21524957537503997</v>
      </c>
      <c r="W7245" s="20">
        <f t="shared" si="227"/>
        <v>19.798853702824804</v>
      </c>
    </row>
    <row r="7246" spans="1:23" x14ac:dyDescent="0.25">
      <c r="A7246" s="18">
        <v>53437</v>
      </c>
      <c r="B7246" s="18">
        <v>53414</v>
      </c>
      <c r="C7246" s="18">
        <v>4110</v>
      </c>
      <c r="D7246" s="18">
        <v>4110</v>
      </c>
      <c r="E7246" s="18" t="s">
        <v>116</v>
      </c>
      <c r="F7246" s="18" t="s">
        <v>304</v>
      </c>
      <c r="G7246" s="19">
        <v>148.22297408700001</v>
      </c>
      <c r="H7246" s="19">
        <v>59.983699999999999</v>
      </c>
      <c r="I7246" s="18" t="s">
        <v>79</v>
      </c>
      <c r="J7246" s="18" t="s">
        <v>80</v>
      </c>
      <c r="K7246" s="18">
        <v>5</v>
      </c>
      <c r="L7246" s="18">
        <v>40</v>
      </c>
      <c r="M7246" s="18" t="s">
        <v>82</v>
      </c>
      <c r="N7246" s="18" t="s">
        <v>174</v>
      </c>
      <c r="O7246" s="18" t="s">
        <v>67</v>
      </c>
      <c r="P7246" s="19">
        <v>23015.535266399998</v>
      </c>
      <c r="Q7246" s="19">
        <v>6456566.9248700002</v>
      </c>
      <c r="R7246" s="20">
        <v>7.8370999999999996E-2</v>
      </c>
      <c r="S7246" s="20">
        <v>7.2397530000000003</v>
      </c>
      <c r="T7246" s="20">
        <v>0.30199999999999999</v>
      </c>
      <c r="U7246" s="20">
        <v>0.30499999999999999</v>
      </c>
      <c r="V7246" s="20">
        <f t="shared" si="226"/>
        <v>3.2812858217845995</v>
      </c>
      <c r="W7246" s="20">
        <f t="shared" si="227"/>
        <v>301.81568455813954</v>
      </c>
    </row>
    <row r="7247" spans="1:23" x14ac:dyDescent="0.25">
      <c r="A7247" s="18">
        <v>53438</v>
      </c>
      <c r="B7247" s="18">
        <v>53415</v>
      </c>
      <c r="C7247" s="18">
        <v>4110</v>
      </c>
      <c r="D7247" s="18">
        <v>4110</v>
      </c>
      <c r="E7247" s="18" t="s">
        <v>116</v>
      </c>
      <c r="F7247" s="18" t="s">
        <v>304</v>
      </c>
      <c r="G7247" s="19">
        <v>42.983366159900001</v>
      </c>
      <c r="H7247" s="19">
        <v>17.3948</v>
      </c>
      <c r="I7247" s="18" t="s">
        <v>79</v>
      </c>
      <c r="J7247" s="18" t="s">
        <v>80</v>
      </c>
      <c r="K7247" s="18">
        <v>5</v>
      </c>
      <c r="L7247" s="18">
        <v>40</v>
      </c>
      <c r="M7247" s="18" t="s">
        <v>82</v>
      </c>
      <c r="N7247" s="18" t="s">
        <v>174</v>
      </c>
      <c r="O7247" s="18" t="s">
        <v>67</v>
      </c>
      <c r="P7247" s="19">
        <v>7618.5382765300001</v>
      </c>
      <c r="Q7247" s="19">
        <v>1872347.9405100001</v>
      </c>
      <c r="R7247" s="20">
        <v>7.8370999999999996E-2</v>
      </c>
      <c r="S7247" s="20">
        <v>7.2397530000000003</v>
      </c>
      <c r="T7247" s="20">
        <v>0.30199999999999999</v>
      </c>
      <c r="U7247" s="20">
        <v>0.30499999999999999</v>
      </c>
      <c r="V7247" s="20">
        <f t="shared" si="226"/>
        <v>0.9515470138183999</v>
      </c>
      <c r="W7247" s="20">
        <f t="shared" si="227"/>
        <v>87.524168561658016</v>
      </c>
    </row>
    <row r="7248" spans="1:23" x14ac:dyDescent="0.25">
      <c r="A7248" s="18">
        <v>53439</v>
      </c>
      <c r="B7248" s="18">
        <v>53416</v>
      </c>
      <c r="C7248" s="18">
        <v>4110</v>
      </c>
      <c r="D7248" s="18">
        <v>4110</v>
      </c>
      <c r="E7248" s="18" t="s">
        <v>116</v>
      </c>
      <c r="F7248" s="18" t="s">
        <v>304</v>
      </c>
      <c r="G7248" s="19">
        <v>4.9259436378499997</v>
      </c>
      <c r="H7248" s="19">
        <v>1.99346</v>
      </c>
      <c r="I7248" s="18" t="s">
        <v>79</v>
      </c>
      <c r="J7248" s="18" t="s">
        <v>80</v>
      </c>
      <c r="K7248" s="18">
        <v>5</v>
      </c>
      <c r="L7248" s="18">
        <v>40</v>
      </c>
      <c r="M7248" s="18" t="s">
        <v>82</v>
      </c>
      <c r="N7248" s="18" t="s">
        <v>174</v>
      </c>
      <c r="O7248" s="18" t="s">
        <v>67</v>
      </c>
      <c r="P7248" s="19">
        <v>2170.0457305999998</v>
      </c>
      <c r="Q7248" s="19">
        <v>214573.24656900001</v>
      </c>
      <c r="R7248" s="20">
        <v>7.8370999999999996E-2</v>
      </c>
      <c r="S7248" s="20">
        <v>7.2397530000000003</v>
      </c>
      <c r="T7248" s="20">
        <v>0.30199999999999999</v>
      </c>
      <c r="U7248" s="20">
        <v>0.30499999999999999</v>
      </c>
      <c r="V7248" s="20">
        <f t="shared" si="226"/>
        <v>0.10904815865467998</v>
      </c>
      <c r="W7248" s="20">
        <f t="shared" si="227"/>
        <v>10.030349820689102</v>
      </c>
    </row>
    <row r="7249" spans="1:23" x14ac:dyDescent="0.25">
      <c r="A7249" s="18">
        <v>53440</v>
      </c>
      <c r="B7249" s="18">
        <v>53417</v>
      </c>
      <c r="C7249" s="18">
        <v>4110</v>
      </c>
      <c r="D7249" s="18">
        <v>4110</v>
      </c>
      <c r="E7249" s="18" t="s">
        <v>116</v>
      </c>
      <c r="F7249" s="18" t="s">
        <v>304</v>
      </c>
      <c r="G7249" s="19">
        <v>5.6702049910800003</v>
      </c>
      <c r="H7249" s="19">
        <v>2.2946499999999999</v>
      </c>
      <c r="I7249" s="18" t="s">
        <v>79</v>
      </c>
      <c r="J7249" s="18" t="s">
        <v>80</v>
      </c>
      <c r="K7249" s="18">
        <v>5</v>
      </c>
      <c r="L7249" s="18">
        <v>40</v>
      </c>
      <c r="M7249" s="18" t="s">
        <v>82</v>
      </c>
      <c r="N7249" s="18" t="s">
        <v>174</v>
      </c>
      <c r="O7249" s="18" t="s">
        <v>67</v>
      </c>
      <c r="P7249" s="19">
        <v>2589.89087866</v>
      </c>
      <c r="Q7249" s="19">
        <v>246993.14143600001</v>
      </c>
      <c r="R7249" s="20">
        <v>7.8370999999999996E-2</v>
      </c>
      <c r="S7249" s="20">
        <v>7.2397530000000003</v>
      </c>
      <c r="T7249" s="20">
        <v>0.30199999999999999</v>
      </c>
      <c r="U7249" s="20">
        <v>0.30499999999999999</v>
      </c>
      <c r="V7249" s="20">
        <f t="shared" si="226"/>
        <v>0.12552414257469996</v>
      </c>
      <c r="W7249" s="20">
        <f t="shared" si="227"/>
        <v>11.545825958907752</v>
      </c>
    </row>
    <row r="7250" spans="1:23" x14ac:dyDescent="0.25">
      <c r="A7250" s="18">
        <v>53441</v>
      </c>
      <c r="B7250" s="18">
        <v>53418</v>
      </c>
      <c r="C7250" s="18">
        <v>4110</v>
      </c>
      <c r="D7250" s="18">
        <v>4110</v>
      </c>
      <c r="E7250" s="18" t="s">
        <v>116</v>
      </c>
      <c r="F7250" s="18" t="s">
        <v>304</v>
      </c>
      <c r="G7250" s="19">
        <v>5.6571037631800003</v>
      </c>
      <c r="H7250" s="19">
        <v>2.2893500000000002</v>
      </c>
      <c r="I7250" s="18" t="s">
        <v>79</v>
      </c>
      <c r="J7250" s="18" t="s">
        <v>80</v>
      </c>
      <c r="K7250" s="18">
        <v>5</v>
      </c>
      <c r="L7250" s="18">
        <v>40</v>
      </c>
      <c r="M7250" s="18" t="s">
        <v>82</v>
      </c>
      <c r="N7250" s="18" t="s">
        <v>174</v>
      </c>
      <c r="O7250" s="18" t="s">
        <v>67</v>
      </c>
      <c r="P7250" s="19">
        <v>2418.2184415199999</v>
      </c>
      <c r="Q7250" s="19">
        <v>246422.45423100001</v>
      </c>
      <c r="R7250" s="20">
        <v>7.8370999999999996E-2</v>
      </c>
      <c r="S7250" s="20">
        <v>7.2397530000000003</v>
      </c>
      <c r="T7250" s="20">
        <v>0.30199999999999999</v>
      </c>
      <c r="U7250" s="20">
        <v>0.30499999999999999</v>
      </c>
      <c r="V7250" s="20">
        <f t="shared" si="226"/>
        <v>0.12523421689729999</v>
      </c>
      <c r="W7250" s="20">
        <f t="shared" si="227"/>
        <v>11.519158328732253</v>
      </c>
    </row>
    <row r="7251" spans="1:23" x14ac:dyDescent="0.25">
      <c r="A7251" s="18">
        <v>53442</v>
      </c>
      <c r="B7251" s="18">
        <v>53419</v>
      </c>
      <c r="C7251" s="18">
        <v>4110</v>
      </c>
      <c r="D7251" s="18">
        <v>4110</v>
      </c>
      <c r="E7251" s="18" t="s">
        <v>116</v>
      </c>
      <c r="F7251" s="18" t="s">
        <v>304</v>
      </c>
      <c r="G7251" s="19">
        <v>88.237724783299996</v>
      </c>
      <c r="H7251" s="19">
        <v>35.708500000000001</v>
      </c>
      <c r="I7251" s="18" t="s">
        <v>79</v>
      </c>
      <c r="J7251" s="18" t="s">
        <v>80</v>
      </c>
      <c r="K7251" s="18">
        <v>5</v>
      </c>
      <c r="L7251" s="18">
        <v>40</v>
      </c>
      <c r="M7251" s="18" t="s">
        <v>82</v>
      </c>
      <c r="N7251" s="18" t="s">
        <v>174</v>
      </c>
      <c r="O7251" s="18" t="s">
        <v>67</v>
      </c>
      <c r="P7251" s="19">
        <v>20408.8255646</v>
      </c>
      <c r="Q7251" s="19">
        <v>3843619.9170300001</v>
      </c>
      <c r="R7251" s="20">
        <v>7.8370999999999996E-2</v>
      </c>
      <c r="S7251" s="20">
        <v>7.2397530000000003</v>
      </c>
      <c r="T7251" s="20">
        <v>0.30199999999999999</v>
      </c>
      <c r="U7251" s="20">
        <v>0.30499999999999999</v>
      </c>
      <c r="V7251" s="20">
        <f t="shared" si="226"/>
        <v>1.9533605757429997</v>
      </c>
      <c r="W7251" s="20">
        <f t="shared" si="227"/>
        <v>179.67190040034754</v>
      </c>
    </row>
    <row r="7252" spans="1:23" x14ac:dyDescent="0.25">
      <c r="A7252" s="18">
        <v>53443</v>
      </c>
      <c r="B7252" s="18">
        <v>53420</v>
      </c>
      <c r="C7252" s="18">
        <v>4110</v>
      </c>
      <c r="D7252" s="18">
        <v>4110</v>
      </c>
      <c r="E7252" s="18" t="s">
        <v>116</v>
      </c>
      <c r="F7252" s="18" t="s">
        <v>304</v>
      </c>
      <c r="G7252" s="19">
        <v>6.0278271652799997</v>
      </c>
      <c r="H7252" s="19">
        <v>2.4393799999999999</v>
      </c>
      <c r="I7252" s="18" t="s">
        <v>79</v>
      </c>
      <c r="J7252" s="18" t="s">
        <v>80</v>
      </c>
      <c r="K7252" s="18">
        <v>5</v>
      </c>
      <c r="L7252" s="18">
        <v>40</v>
      </c>
      <c r="M7252" s="18" t="s">
        <v>82</v>
      </c>
      <c r="N7252" s="18" t="s">
        <v>174</v>
      </c>
      <c r="O7252" s="18" t="s">
        <v>67</v>
      </c>
      <c r="P7252" s="19">
        <v>2509.83607742</v>
      </c>
      <c r="Q7252" s="19">
        <v>262571.10103199998</v>
      </c>
      <c r="R7252" s="20">
        <v>7.8370999999999996E-2</v>
      </c>
      <c r="S7252" s="20">
        <v>7.2397530000000003</v>
      </c>
      <c r="T7252" s="20">
        <v>0.30199999999999999</v>
      </c>
      <c r="U7252" s="20">
        <v>0.30499999999999999</v>
      </c>
      <c r="V7252" s="20">
        <f t="shared" si="226"/>
        <v>0.13344130168603996</v>
      </c>
      <c r="W7252" s="20">
        <f t="shared" si="227"/>
        <v>12.274053527832301</v>
      </c>
    </row>
    <row r="7253" spans="1:23" x14ac:dyDescent="0.25">
      <c r="A7253" s="18">
        <v>53444</v>
      </c>
      <c r="B7253" s="18">
        <v>53421</v>
      </c>
      <c r="C7253" s="18">
        <v>4110</v>
      </c>
      <c r="D7253" s="18">
        <v>4110</v>
      </c>
      <c r="E7253" s="18" t="s">
        <v>116</v>
      </c>
      <c r="F7253" s="18" t="s">
        <v>304</v>
      </c>
      <c r="G7253" s="19">
        <v>8.4921308891099994</v>
      </c>
      <c r="H7253" s="19">
        <v>3.4366400000000001</v>
      </c>
      <c r="I7253" s="18" t="s">
        <v>79</v>
      </c>
      <c r="J7253" s="18" t="s">
        <v>80</v>
      </c>
      <c r="K7253" s="18">
        <v>5</v>
      </c>
      <c r="L7253" s="18">
        <v>40</v>
      </c>
      <c r="M7253" s="18" t="s">
        <v>82</v>
      </c>
      <c r="N7253" s="18" t="s">
        <v>174</v>
      </c>
      <c r="O7253" s="18" t="s">
        <v>67</v>
      </c>
      <c r="P7253" s="19">
        <v>3327.9195436</v>
      </c>
      <c r="Q7253" s="19">
        <v>369915.74186200002</v>
      </c>
      <c r="R7253" s="20">
        <v>7.8370999999999996E-2</v>
      </c>
      <c r="S7253" s="20">
        <v>7.2397530000000003</v>
      </c>
      <c r="T7253" s="20">
        <v>0.30199999999999999</v>
      </c>
      <c r="U7253" s="20">
        <v>0.30499999999999999</v>
      </c>
      <c r="V7253" s="20">
        <f t="shared" si="226"/>
        <v>0.18799437358111998</v>
      </c>
      <c r="W7253" s="20">
        <f t="shared" si="227"/>
        <v>17.291895201194404</v>
      </c>
    </row>
    <row r="7254" spans="1:23" x14ac:dyDescent="0.25">
      <c r="A7254" s="18">
        <v>53445</v>
      </c>
      <c r="B7254" s="18">
        <v>53422</v>
      </c>
      <c r="C7254" s="18">
        <v>4110</v>
      </c>
      <c r="D7254" s="18">
        <v>4110</v>
      </c>
      <c r="E7254" s="18" t="s">
        <v>116</v>
      </c>
      <c r="F7254" s="18" t="s">
        <v>304</v>
      </c>
      <c r="G7254" s="19">
        <v>24.368634161599999</v>
      </c>
      <c r="H7254" s="19">
        <v>9.8616399999999995</v>
      </c>
      <c r="I7254" s="18" t="s">
        <v>79</v>
      </c>
      <c r="J7254" s="18" t="s">
        <v>80</v>
      </c>
      <c r="K7254" s="18">
        <v>5</v>
      </c>
      <c r="L7254" s="18">
        <v>40</v>
      </c>
      <c r="M7254" s="18" t="s">
        <v>82</v>
      </c>
      <c r="N7254" s="18" t="s">
        <v>174</v>
      </c>
      <c r="O7254" s="18" t="s">
        <v>67</v>
      </c>
      <c r="P7254" s="19">
        <v>5446.7673059199997</v>
      </c>
      <c r="Q7254" s="19">
        <v>1061493.4580900001</v>
      </c>
      <c r="R7254" s="20">
        <v>7.8370999999999996E-2</v>
      </c>
      <c r="S7254" s="20">
        <v>7.2397530000000003</v>
      </c>
      <c r="T7254" s="20">
        <v>0.30199999999999999</v>
      </c>
      <c r="U7254" s="20">
        <v>0.30499999999999999</v>
      </c>
      <c r="V7254" s="20">
        <f t="shared" si="226"/>
        <v>0.53946087873111992</v>
      </c>
      <c r="W7254" s="20">
        <f t="shared" si="227"/>
        <v>49.620107253569401</v>
      </c>
    </row>
    <row r="7255" spans="1:23" x14ac:dyDescent="0.25">
      <c r="A7255" s="18">
        <v>53446</v>
      </c>
      <c r="B7255" s="18">
        <v>53423</v>
      </c>
      <c r="C7255" s="18">
        <v>4110</v>
      </c>
      <c r="D7255" s="18">
        <v>4110</v>
      </c>
      <c r="E7255" s="18" t="s">
        <v>116</v>
      </c>
      <c r="F7255" s="18" t="s">
        <v>304</v>
      </c>
      <c r="G7255" s="19">
        <v>70.096127664299999</v>
      </c>
      <c r="H7255" s="19">
        <v>28.366900000000001</v>
      </c>
      <c r="I7255" s="18" t="s">
        <v>79</v>
      </c>
      <c r="J7255" s="18" t="s">
        <v>80</v>
      </c>
      <c r="K7255" s="18">
        <v>5</v>
      </c>
      <c r="L7255" s="18">
        <v>40</v>
      </c>
      <c r="M7255" s="18" t="s">
        <v>82</v>
      </c>
      <c r="N7255" s="18" t="s">
        <v>174</v>
      </c>
      <c r="O7255" s="18" t="s">
        <v>67</v>
      </c>
      <c r="P7255" s="19">
        <v>11192.6566652</v>
      </c>
      <c r="Q7255" s="19">
        <v>3053375.1075200001</v>
      </c>
      <c r="R7255" s="20">
        <v>7.8370999999999996E-2</v>
      </c>
      <c r="S7255" s="20">
        <v>7.2397530000000003</v>
      </c>
      <c r="T7255" s="20">
        <v>0.30199999999999999</v>
      </c>
      <c r="U7255" s="20">
        <v>0.30499999999999999</v>
      </c>
      <c r="V7255" s="20">
        <f t="shared" si="226"/>
        <v>1.5517533392901999</v>
      </c>
      <c r="W7255" s="20">
        <f t="shared" si="227"/>
        <v>142.73169781611153</v>
      </c>
    </row>
    <row r="7256" spans="1:23" x14ac:dyDescent="0.25">
      <c r="A7256" s="18">
        <v>53447</v>
      </c>
      <c r="B7256" s="18">
        <v>53424</v>
      </c>
      <c r="C7256" s="18">
        <v>4110</v>
      </c>
      <c r="D7256" s="18">
        <v>4110</v>
      </c>
      <c r="E7256" s="18" t="s">
        <v>116</v>
      </c>
      <c r="F7256" s="18" t="s">
        <v>304</v>
      </c>
      <c r="G7256" s="19">
        <v>7.2965274154199999</v>
      </c>
      <c r="H7256" s="19">
        <v>2.9527999999999999</v>
      </c>
      <c r="I7256" s="18" t="s">
        <v>79</v>
      </c>
      <c r="J7256" s="18" t="s">
        <v>80</v>
      </c>
      <c r="K7256" s="18">
        <v>5</v>
      </c>
      <c r="L7256" s="18">
        <v>40</v>
      </c>
      <c r="M7256" s="18" t="s">
        <v>82</v>
      </c>
      <c r="N7256" s="18" t="s">
        <v>174</v>
      </c>
      <c r="O7256" s="18" t="s">
        <v>67</v>
      </c>
      <c r="P7256" s="19">
        <v>3337.3324532699999</v>
      </c>
      <c r="Q7256" s="19">
        <v>317835.46286899998</v>
      </c>
      <c r="R7256" s="20">
        <v>7.8370999999999996E-2</v>
      </c>
      <c r="S7256" s="20">
        <v>7.2397530000000003</v>
      </c>
      <c r="T7256" s="20">
        <v>0.30199999999999999</v>
      </c>
      <c r="U7256" s="20">
        <v>0.30499999999999999</v>
      </c>
      <c r="V7256" s="20">
        <f t="shared" si="226"/>
        <v>0.16152689438239998</v>
      </c>
      <c r="W7256" s="20">
        <f t="shared" si="227"/>
        <v>14.857392147588001</v>
      </c>
    </row>
    <row r="7257" spans="1:23" x14ac:dyDescent="0.25">
      <c r="A7257" s="18">
        <v>53448</v>
      </c>
      <c r="B7257" s="18">
        <v>53425</v>
      </c>
      <c r="C7257" s="18">
        <v>4110</v>
      </c>
      <c r="D7257" s="18">
        <v>4110</v>
      </c>
      <c r="E7257" s="18" t="s">
        <v>116</v>
      </c>
      <c r="F7257" s="18" t="s">
        <v>304</v>
      </c>
      <c r="G7257" s="19">
        <v>13.652371580000001</v>
      </c>
      <c r="H7257" s="19">
        <v>5.5249199999999998</v>
      </c>
      <c r="I7257" s="18" t="s">
        <v>79</v>
      </c>
      <c r="J7257" s="18" t="s">
        <v>80</v>
      </c>
      <c r="K7257" s="18">
        <v>5</v>
      </c>
      <c r="L7257" s="18">
        <v>40</v>
      </c>
      <c r="M7257" s="18" t="s">
        <v>82</v>
      </c>
      <c r="N7257" s="18" t="s">
        <v>174</v>
      </c>
      <c r="O7257" s="18" t="s">
        <v>67</v>
      </c>
      <c r="P7257" s="19">
        <v>4127.4812219599999</v>
      </c>
      <c r="Q7257" s="19">
        <v>594694.92723799997</v>
      </c>
      <c r="R7257" s="20">
        <v>7.8370999999999996E-2</v>
      </c>
      <c r="S7257" s="20">
        <v>7.2397530000000003</v>
      </c>
      <c r="T7257" s="20">
        <v>0.30199999999999999</v>
      </c>
      <c r="U7257" s="20">
        <v>0.30499999999999999</v>
      </c>
      <c r="V7257" s="20">
        <f t="shared" si="226"/>
        <v>0.30222946671335998</v>
      </c>
      <c r="W7257" s="20">
        <f t="shared" si="227"/>
        <v>27.799344020608199</v>
      </c>
    </row>
    <row r="7258" spans="1:23" x14ac:dyDescent="0.25">
      <c r="A7258" s="18">
        <v>53449</v>
      </c>
      <c r="B7258" s="18">
        <v>53426</v>
      </c>
      <c r="C7258" s="18">
        <v>4110</v>
      </c>
      <c r="D7258" s="18">
        <v>4110</v>
      </c>
      <c r="E7258" s="18" t="s">
        <v>116</v>
      </c>
      <c r="F7258" s="18" t="s">
        <v>304</v>
      </c>
      <c r="G7258" s="19">
        <v>6.6730390223100002</v>
      </c>
      <c r="H7258" s="19">
        <v>2.7004800000000002</v>
      </c>
      <c r="I7258" s="18" t="s">
        <v>79</v>
      </c>
      <c r="J7258" s="18" t="s">
        <v>80</v>
      </c>
      <c r="K7258" s="18">
        <v>5</v>
      </c>
      <c r="L7258" s="18">
        <v>40</v>
      </c>
      <c r="M7258" s="18" t="s">
        <v>82</v>
      </c>
      <c r="N7258" s="18" t="s">
        <v>174</v>
      </c>
      <c r="O7258" s="18" t="s">
        <v>67</v>
      </c>
      <c r="P7258" s="19">
        <v>2526.1323179699998</v>
      </c>
      <c r="Q7258" s="19">
        <v>290676.41710399999</v>
      </c>
      <c r="R7258" s="20">
        <v>7.8370999999999996E-2</v>
      </c>
      <c r="S7258" s="20">
        <v>7.2397530000000003</v>
      </c>
      <c r="T7258" s="20">
        <v>0.30199999999999999</v>
      </c>
      <c r="U7258" s="20">
        <v>0.30499999999999999</v>
      </c>
      <c r="V7258" s="20">
        <f t="shared" si="226"/>
        <v>0.14772424401984</v>
      </c>
      <c r="W7258" s="20">
        <f t="shared" si="227"/>
        <v>13.587811686100801</v>
      </c>
    </row>
    <row r="7259" spans="1:23" x14ac:dyDescent="0.25">
      <c r="A7259" s="18">
        <v>53450</v>
      </c>
      <c r="B7259" s="18">
        <v>53427</v>
      </c>
      <c r="C7259" s="18">
        <v>4110</v>
      </c>
      <c r="D7259" s="18">
        <v>4110</v>
      </c>
      <c r="E7259" s="18" t="s">
        <v>116</v>
      </c>
      <c r="F7259" s="18" t="s">
        <v>304</v>
      </c>
      <c r="G7259" s="19">
        <v>21.5144821612</v>
      </c>
      <c r="H7259" s="19">
        <v>8.7065999999999999</v>
      </c>
      <c r="I7259" s="18" t="s">
        <v>79</v>
      </c>
      <c r="J7259" s="18" t="s">
        <v>80</v>
      </c>
      <c r="K7259" s="18">
        <v>5</v>
      </c>
      <c r="L7259" s="18">
        <v>40</v>
      </c>
      <c r="M7259" s="18" t="s">
        <v>82</v>
      </c>
      <c r="N7259" s="18" t="s">
        <v>174</v>
      </c>
      <c r="O7259" s="18" t="s">
        <v>67</v>
      </c>
      <c r="P7259" s="19">
        <v>5173.6104606299996</v>
      </c>
      <c r="Q7259" s="19">
        <v>937167.09426200006</v>
      </c>
      <c r="R7259" s="20">
        <v>7.8370999999999996E-2</v>
      </c>
      <c r="S7259" s="20">
        <v>7.2397530000000003</v>
      </c>
      <c r="T7259" s="20">
        <v>0.30199999999999999</v>
      </c>
      <c r="U7259" s="20">
        <v>0.30499999999999999</v>
      </c>
      <c r="V7259" s="20">
        <f t="shared" si="226"/>
        <v>0.47627677412279995</v>
      </c>
      <c r="W7259" s="20">
        <f t="shared" si="227"/>
        <v>43.808375261511003</v>
      </c>
    </row>
    <row r="7260" spans="1:23" x14ac:dyDescent="0.25">
      <c r="A7260" s="18">
        <v>53451</v>
      </c>
      <c r="B7260" s="18">
        <v>53428</v>
      </c>
      <c r="C7260" s="18">
        <v>4110</v>
      </c>
      <c r="D7260" s="18">
        <v>4110</v>
      </c>
      <c r="E7260" s="18" t="s">
        <v>116</v>
      </c>
      <c r="F7260" s="18" t="s">
        <v>304</v>
      </c>
      <c r="G7260" s="19">
        <v>35.644941286399998</v>
      </c>
      <c r="H7260" s="19">
        <v>14.425000000000001</v>
      </c>
      <c r="I7260" s="18" t="s">
        <v>79</v>
      </c>
      <c r="J7260" s="18" t="s">
        <v>80</v>
      </c>
      <c r="K7260" s="18">
        <v>5</v>
      </c>
      <c r="L7260" s="18">
        <v>40</v>
      </c>
      <c r="M7260" s="18" t="s">
        <v>82</v>
      </c>
      <c r="N7260" s="18" t="s">
        <v>174</v>
      </c>
      <c r="O7260" s="18" t="s">
        <v>67</v>
      </c>
      <c r="P7260" s="19">
        <v>12235.105843900001</v>
      </c>
      <c r="Q7260" s="19">
        <v>1552687.4316700001</v>
      </c>
      <c r="R7260" s="20">
        <v>7.8370999999999996E-2</v>
      </c>
      <c r="S7260" s="20">
        <v>7.2397530000000003</v>
      </c>
      <c r="T7260" s="20">
        <v>0.30199999999999999</v>
      </c>
      <c r="U7260" s="20">
        <v>0.30499999999999999</v>
      </c>
      <c r="V7260" s="20">
        <f t="shared" si="226"/>
        <v>0.78909016914999996</v>
      </c>
      <c r="W7260" s="20">
        <f t="shared" si="227"/>
        <v>72.581238732375013</v>
      </c>
    </row>
    <row r="7261" spans="1:23" x14ac:dyDescent="0.25">
      <c r="A7261" s="18">
        <v>53452</v>
      </c>
      <c r="B7261" s="18">
        <v>53429</v>
      </c>
      <c r="C7261" s="18">
        <v>4110</v>
      </c>
      <c r="D7261" s="18">
        <v>4110</v>
      </c>
      <c r="E7261" s="18" t="s">
        <v>116</v>
      </c>
      <c r="F7261" s="18" t="s">
        <v>304</v>
      </c>
      <c r="G7261" s="19">
        <v>13.6252172621</v>
      </c>
      <c r="H7261" s="19">
        <v>5.5139300000000002</v>
      </c>
      <c r="I7261" s="18" t="s">
        <v>79</v>
      </c>
      <c r="J7261" s="18" t="s">
        <v>80</v>
      </c>
      <c r="K7261" s="18">
        <v>5</v>
      </c>
      <c r="L7261" s="18">
        <v>40</v>
      </c>
      <c r="M7261" s="18" t="s">
        <v>82</v>
      </c>
      <c r="N7261" s="18" t="s">
        <v>174</v>
      </c>
      <c r="O7261" s="18" t="s">
        <v>67</v>
      </c>
      <c r="P7261" s="19">
        <v>3076.4669934399999</v>
      </c>
      <c r="Q7261" s="19">
        <v>593512.08988099999</v>
      </c>
      <c r="R7261" s="20">
        <v>7.8370999999999996E-2</v>
      </c>
      <c r="S7261" s="20">
        <v>7.2397530000000003</v>
      </c>
      <c r="T7261" s="20">
        <v>0.30199999999999999</v>
      </c>
      <c r="U7261" s="20">
        <v>0.30499999999999999</v>
      </c>
      <c r="V7261" s="20">
        <f t="shared" si="226"/>
        <v>0.30162828120494001</v>
      </c>
      <c r="W7261" s="20">
        <f t="shared" si="227"/>
        <v>27.744046425206555</v>
      </c>
    </row>
    <row r="7262" spans="1:23" x14ac:dyDescent="0.25">
      <c r="A7262" s="18">
        <v>53453</v>
      </c>
      <c r="B7262" s="18">
        <v>53430</v>
      </c>
      <c r="C7262" s="18">
        <v>4110</v>
      </c>
      <c r="D7262" s="18">
        <v>4110</v>
      </c>
      <c r="E7262" s="18" t="s">
        <v>116</v>
      </c>
      <c r="F7262" s="18" t="s">
        <v>304</v>
      </c>
      <c r="G7262" s="19">
        <v>10.3615762169</v>
      </c>
      <c r="H7262" s="19">
        <v>4.1931799999999999</v>
      </c>
      <c r="I7262" s="18" t="s">
        <v>79</v>
      </c>
      <c r="J7262" s="18" t="s">
        <v>80</v>
      </c>
      <c r="K7262" s="18">
        <v>5</v>
      </c>
      <c r="L7262" s="18">
        <v>40</v>
      </c>
      <c r="M7262" s="18" t="s">
        <v>82</v>
      </c>
      <c r="N7262" s="18" t="s">
        <v>174</v>
      </c>
      <c r="O7262" s="18" t="s">
        <v>67</v>
      </c>
      <c r="P7262" s="19">
        <v>4323.6193081700003</v>
      </c>
      <c r="Q7262" s="19">
        <v>451348.45460699999</v>
      </c>
      <c r="R7262" s="20">
        <v>7.8370999999999996E-2</v>
      </c>
      <c r="S7262" s="20">
        <v>7.2397530000000003</v>
      </c>
      <c r="T7262" s="20">
        <v>0.30199999999999999</v>
      </c>
      <c r="U7262" s="20">
        <v>0.30499999999999999</v>
      </c>
      <c r="V7262" s="20">
        <f t="shared" si="226"/>
        <v>0.22937934942643998</v>
      </c>
      <c r="W7262" s="20">
        <f t="shared" si="227"/>
        <v>21.098523301755304</v>
      </c>
    </row>
    <row r="7263" spans="1:23" x14ac:dyDescent="0.25">
      <c r="A7263" s="18">
        <v>53454</v>
      </c>
      <c r="B7263" s="18">
        <v>53431</v>
      </c>
      <c r="C7263" s="18">
        <v>4110</v>
      </c>
      <c r="D7263" s="18">
        <v>4110</v>
      </c>
      <c r="E7263" s="18" t="s">
        <v>116</v>
      </c>
      <c r="F7263" s="18" t="s">
        <v>304</v>
      </c>
      <c r="G7263" s="19">
        <v>7.4765719805900002</v>
      </c>
      <c r="H7263" s="19">
        <v>3.0256599999999998</v>
      </c>
      <c r="I7263" s="18" t="s">
        <v>79</v>
      </c>
      <c r="J7263" s="18" t="s">
        <v>80</v>
      </c>
      <c r="K7263" s="18">
        <v>5</v>
      </c>
      <c r="L7263" s="18">
        <v>40</v>
      </c>
      <c r="M7263" s="18" t="s">
        <v>82</v>
      </c>
      <c r="N7263" s="18" t="s">
        <v>174</v>
      </c>
      <c r="O7263" s="18" t="s">
        <v>67</v>
      </c>
      <c r="P7263" s="19">
        <v>2643.69824943</v>
      </c>
      <c r="Q7263" s="19">
        <v>325678.17275799997</v>
      </c>
      <c r="R7263" s="20">
        <v>7.8370999999999996E-2</v>
      </c>
      <c r="S7263" s="20">
        <v>7.2397530000000003</v>
      </c>
      <c r="T7263" s="20">
        <v>0.30199999999999999</v>
      </c>
      <c r="U7263" s="20">
        <v>0.30499999999999999</v>
      </c>
      <c r="V7263" s="20">
        <f t="shared" si="226"/>
        <v>0.16551255190227995</v>
      </c>
      <c r="W7263" s="20">
        <f t="shared" si="227"/>
        <v>15.223996588076101</v>
      </c>
    </row>
    <row r="7264" spans="1:23" x14ac:dyDescent="0.25">
      <c r="A7264" s="18">
        <v>53455</v>
      </c>
      <c r="B7264" s="18">
        <v>53432</v>
      </c>
      <c r="C7264" s="18">
        <v>4110</v>
      </c>
      <c r="D7264" s="18">
        <v>4110</v>
      </c>
      <c r="E7264" s="18" t="s">
        <v>116</v>
      </c>
      <c r="F7264" s="18" t="s">
        <v>304</v>
      </c>
      <c r="G7264" s="19">
        <v>79.068203619800002</v>
      </c>
      <c r="H7264" s="19">
        <v>31.997800000000002</v>
      </c>
      <c r="I7264" s="18" t="s">
        <v>79</v>
      </c>
      <c r="J7264" s="18" t="s">
        <v>80</v>
      </c>
      <c r="K7264" s="18">
        <v>5</v>
      </c>
      <c r="L7264" s="18">
        <v>40</v>
      </c>
      <c r="M7264" s="18" t="s">
        <v>82</v>
      </c>
      <c r="N7264" s="18" t="s">
        <v>174</v>
      </c>
      <c r="O7264" s="18" t="s">
        <v>67</v>
      </c>
      <c r="P7264" s="19">
        <v>10188.9932297</v>
      </c>
      <c r="Q7264" s="19">
        <v>3444197.1728500002</v>
      </c>
      <c r="R7264" s="20">
        <v>7.8370999999999996E-2</v>
      </c>
      <c r="S7264" s="20">
        <v>7.2397530000000003</v>
      </c>
      <c r="T7264" s="20">
        <v>0.30199999999999999</v>
      </c>
      <c r="U7264" s="20">
        <v>0.30499999999999999</v>
      </c>
      <c r="V7264" s="20">
        <f t="shared" si="226"/>
        <v>1.7503743094923998</v>
      </c>
      <c r="W7264" s="20">
        <f t="shared" si="227"/>
        <v>161.00103713766302</v>
      </c>
    </row>
    <row r="7265" spans="1:23" x14ac:dyDescent="0.25">
      <c r="A7265" s="18">
        <v>53456</v>
      </c>
      <c r="B7265" s="18">
        <v>53433</v>
      </c>
      <c r="C7265" s="18">
        <v>4110</v>
      </c>
      <c r="D7265" s="18">
        <v>4110</v>
      </c>
      <c r="E7265" s="18" t="s">
        <v>116</v>
      </c>
      <c r="F7265" s="18" t="s">
        <v>304</v>
      </c>
      <c r="G7265" s="19">
        <v>5.8745354398399998</v>
      </c>
      <c r="H7265" s="19">
        <v>2.3773399999999998</v>
      </c>
      <c r="I7265" s="18" t="s">
        <v>79</v>
      </c>
      <c r="J7265" s="18" t="s">
        <v>80</v>
      </c>
      <c r="K7265" s="18">
        <v>5</v>
      </c>
      <c r="L7265" s="18">
        <v>40</v>
      </c>
      <c r="M7265" s="18" t="s">
        <v>82</v>
      </c>
      <c r="N7265" s="18" t="s">
        <v>174</v>
      </c>
      <c r="O7265" s="18" t="s">
        <v>67</v>
      </c>
      <c r="P7265" s="19">
        <v>2831.3540491700001</v>
      </c>
      <c r="Q7265" s="19">
        <v>255893.74018200001</v>
      </c>
      <c r="R7265" s="20">
        <v>7.8370999999999996E-2</v>
      </c>
      <c r="S7265" s="20">
        <v>7.2397530000000003</v>
      </c>
      <c r="T7265" s="20">
        <v>0.30199999999999999</v>
      </c>
      <c r="U7265" s="20">
        <v>0.30499999999999999</v>
      </c>
      <c r="V7265" s="20">
        <f t="shared" si="226"/>
        <v>0.13004753017171997</v>
      </c>
      <c r="W7265" s="20">
        <f t="shared" si="227"/>
        <v>11.9618913059289</v>
      </c>
    </row>
    <row r="7266" spans="1:23" x14ac:dyDescent="0.25">
      <c r="A7266" s="18">
        <v>53457</v>
      </c>
      <c r="B7266" s="18">
        <v>53434</v>
      </c>
      <c r="C7266" s="18">
        <v>4110</v>
      </c>
      <c r="D7266" s="18">
        <v>4110</v>
      </c>
      <c r="E7266" s="18" t="s">
        <v>116</v>
      </c>
      <c r="F7266" s="18" t="s">
        <v>304</v>
      </c>
      <c r="G7266" s="19">
        <v>63.381928891800001</v>
      </c>
      <c r="H7266" s="19">
        <v>25.649799999999999</v>
      </c>
      <c r="I7266" s="18" t="s">
        <v>79</v>
      </c>
      <c r="J7266" s="18" t="s">
        <v>80</v>
      </c>
      <c r="K7266" s="18">
        <v>5</v>
      </c>
      <c r="L7266" s="18">
        <v>40</v>
      </c>
      <c r="M7266" s="18" t="s">
        <v>82</v>
      </c>
      <c r="N7266" s="18" t="s">
        <v>174</v>
      </c>
      <c r="O7266" s="18" t="s">
        <v>67</v>
      </c>
      <c r="P7266" s="19">
        <v>17059.412858299998</v>
      </c>
      <c r="Q7266" s="19">
        <v>2760905.77887</v>
      </c>
      <c r="R7266" s="20">
        <v>7.8370999999999996E-2</v>
      </c>
      <c r="S7266" s="20">
        <v>7.2397530000000003</v>
      </c>
      <c r="T7266" s="20">
        <v>0.30199999999999999</v>
      </c>
      <c r="U7266" s="20">
        <v>0.30499999999999999</v>
      </c>
      <c r="V7266" s="20">
        <f t="shared" si="226"/>
        <v>1.4031199321083996</v>
      </c>
      <c r="W7266" s="20">
        <f t="shared" si="227"/>
        <v>129.060260467083</v>
      </c>
    </row>
    <row r="7267" spans="1:23" x14ac:dyDescent="0.25">
      <c r="A7267" s="18">
        <v>53458</v>
      </c>
      <c r="B7267" s="18">
        <v>53447</v>
      </c>
      <c r="C7267" s="18">
        <v>4110</v>
      </c>
      <c r="D7267" s="18">
        <v>4110</v>
      </c>
      <c r="E7267" s="18" t="s">
        <v>116</v>
      </c>
      <c r="F7267" s="18" t="s">
        <v>304</v>
      </c>
      <c r="G7267" s="19">
        <v>11.349617953999999</v>
      </c>
      <c r="H7267" s="19">
        <v>4.5930299999999997</v>
      </c>
      <c r="I7267" s="18" t="s">
        <v>79</v>
      </c>
      <c r="J7267" s="18" t="s">
        <v>80</v>
      </c>
      <c r="K7267" s="18">
        <v>5</v>
      </c>
      <c r="L7267" s="18">
        <v>40</v>
      </c>
      <c r="M7267" s="18" t="s">
        <v>82</v>
      </c>
      <c r="N7267" s="18" t="s">
        <v>174</v>
      </c>
      <c r="O7267" s="18" t="s">
        <v>67</v>
      </c>
      <c r="P7267" s="19">
        <v>5472.8617914599999</v>
      </c>
      <c r="Q7267" s="19">
        <v>494387.38052300003</v>
      </c>
      <c r="R7267" s="20">
        <v>7.8370999999999996E-2</v>
      </c>
      <c r="S7267" s="20">
        <v>7.2397530000000003</v>
      </c>
      <c r="T7267" s="20">
        <v>0.30199999999999999</v>
      </c>
      <c r="U7267" s="20">
        <v>0.30499999999999999</v>
      </c>
      <c r="V7267" s="20">
        <f t="shared" si="226"/>
        <v>0.25125232718273993</v>
      </c>
      <c r="W7267" s="20">
        <f t="shared" si="227"/>
        <v>23.110419891505053</v>
      </c>
    </row>
    <row r="7268" spans="1:23" x14ac:dyDescent="0.25">
      <c r="A7268" s="18">
        <v>53459</v>
      </c>
      <c r="B7268" s="18">
        <v>53448</v>
      </c>
      <c r="C7268" s="18">
        <v>4110</v>
      </c>
      <c r="D7268" s="18">
        <v>4110</v>
      </c>
      <c r="E7268" s="18" t="s">
        <v>116</v>
      </c>
      <c r="F7268" s="18" t="s">
        <v>304</v>
      </c>
      <c r="G7268" s="19">
        <v>14.552941177199999</v>
      </c>
      <c r="H7268" s="19">
        <v>5.8893700000000004</v>
      </c>
      <c r="I7268" s="18" t="s">
        <v>79</v>
      </c>
      <c r="J7268" s="18" t="s">
        <v>80</v>
      </c>
      <c r="K7268" s="18">
        <v>5</v>
      </c>
      <c r="L7268" s="18">
        <v>40</v>
      </c>
      <c r="M7268" s="18" t="s">
        <v>82</v>
      </c>
      <c r="N7268" s="18" t="s">
        <v>174</v>
      </c>
      <c r="O7268" s="18" t="s">
        <v>67</v>
      </c>
      <c r="P7268" s="19">
        <v>3765.3075681400001</v>
      </c>
      <c r="Q7268" s="19">
        <v>633923.581978</v>
      </c>
      <c r="R7268" s="20">
        <v>7.8370999999999996E-2</v>
      </c>
      <c r="S7268" s="20">
        <v>7.2397530000000003</v>
      </c>
      <c r="T7268" s="20">
        <v>0.30199999999999999</v>
      </c>
      <c r="U7268" s="20">
        <v>0.30499999999999999</v>
      </c>
      <c r="V7268" s="20">
        <f t="shared" si="226"/>
        <v>0.32216595975646001</v>
      </c>
      <c r="W7268" s="20">
        <f t="shared" si="227"/>
        <v>29.633120967298957</v>
      </c>
    </row>
    <row r="7269" spans="1:23" x14ac:dyDescent="0.25">
      <c r="A7269" s="18">
        <v>53460</v>
      </c>
      <c r="B7269" s="18">
        <v>53449</v>
      </c>
      <c r="C7269" s="18">
        <v>4110</v>
      </c>
      <c r="D7269" s="18">
        <v>4110</v>
      </c>
      <c r="E7269" s="18" t="s">
        <v>116</v>
      </c>
      <c r="F7269" s="18" t="s">
        <v>304</v>
      </c>
      <c r="G7269" s="19">
        <v>489.23805146900003</v>
      </c>
      <c r="H7269" s="19">
        <v>197.988</v>
      </c>
      <c r="I7269" s="18" t="s">
        <v>79</v>
      </c>
      <c r="J7269" s="18" t="s">
        <v>80</v>
      </c>
      <c r="K7269" s="18">
        <v>5</v>
      </c>
      <c r="L7269" s="18">
        <v>40</v>
      </c>
      <c r="M7269" s="18" t="s">
        <v>82</v>
      </c>
      <c r="N7269" s="18" t="s">
        <v>174</v>
      </c>
      <c r="O7269" s="18" t="s">
        <v>67</v>
      </c>
      <c r="P7269" s="19">
        <v>41759.663134000002</v>
      </c>
      <c r="Q7269" s="19">
        <v>21311124.277199998</v>
      </c>
      <c r="R7269" s="20">
        <v>7.8370999999999996E-2</v>
      </c>
      <c r="S7269" s="20">
        <v>7.2397530000000003</v>
      </c>
      <c r="T7269" s="20">
        <v>0.30199999999999999</v>
      </c>
      <c r="U7269" s="20">
        <v>0.30499999999999999</v>
      </c>
      <c r="V7269" s="20">
        <f t="shared" si="226"/>
        <v>10.830529248503998</v>
      </c>
      <c r="W7269" s="20">
        <f t="shared" si="227"/>
        <v>996.20203078998009</v>
      </c>
    </row>
    <row r="7270" spans="1:23" x14ac:dyDescent="0.25">
      <c r="A7270" s="18">
        <v>53461</v>
      </c>
      <c r="B7270" s="18">
        <v>53450</v>
      </c>
      <c r="C7270" s="18">
        <v>4110</v>
      </c>
      <c r="D7270" s="18">
        <v>4110</v>
      </c>
      <c r="E7270" s="18" t="s">
        <v>116</v>
      </c>
      <c r="F7270" s="18" t="s">
        <v>304</v>
      </c>
      <c r="G7270" s="19">
        <v>9.5760687039400008</v>
      </c>
      <c r="H7270" s="19">
        <v>3.8753000000000002</v>
      </c>
      <c r="I7270" s="18" t="s">
        <v>79</v>
      </c>
      <c r="J7270" s="18" t="s">
        <v>80</v>
      </c>
      <c r="K7270" s="18">
        <v>5</v>
      </c>
      <c r="L7270" s="18">
        <v>40</v>
      </c>
      <c r="M7270" s="18" t="s">
        <v>82</v>
      </c>
      <c r="N7270" s="18" t="s">
        <v>174</v>
      </c>
      <c r="O7270" s="18" t="s">
        <v>67</v>
      </c>
      <c r="P7270" s="19">
        <v>4007.0578111599998</v>
      </c>
      <c r="Q7270" s="19">
        <v>417131.884212</v>
      </c>
      <c r="R7270" s="20">
        <v>7.8370999999999996E-2</v>
      </c>
      <c r="S7270" s="20">
        <v>7.2397530000000003</v>
      </c>
      <c r="T7270" s="20">
        <v>0.30199999999999999</v>
      </c>
      <c r="U7270" s="20">
        <v>0.30499999999999999</v>
      </c>
      <c r="V7270" s="20">
        <f t="shared" si="226"/>
        <v>0.21199037313739999</v>
      </c>
      <c r="W7270" s="20">
        <f t="shared" si="227"/>
        <v>19.499069286625502</v>
      </c>
    </row>
    <row r="7271" spans="1:23" x14ac:dyDescent="0.25">
      <c r="A7271" s="18">
        <v>53462</v>
      </c>
      <c r="B7271" s="18">
        <v>53451</v>
      </c>
      <c r="C7271" s="18">
        <v>4110</v>
      </c>
      <c r="D7271" s="18">
        <v>4110</v>
      </c>
      <c r="E7271" s="18" t="s">
        <v>116</v>
      </c>
      <c r="F7271" s="18" t="s">
        <v>304</v>
      </c>
      <c r="G7271" s="19">
        <v>6.2318991925400002</v>
      </c>
      <c r="H7271" s="19">
        <v>2.52196</v>
      </c>
      <c r="I7271" s="18" t="s">
        <v>79</v>
      </c>
      <c r="J7271" s="18" t="s">
        <v>80</v>
      </c>
      <c r="K7271" s="18">
        <v>5</v>
      </c>
      <c r="L7271" s="18">
        <v>40</v>
      </c>
      <c r="M7271" s="18" t="s">
        <v>82</v>
      </c>
      <c r="N7271" s="18" t="s">
        <v>174</v>
      </c>
      <c r="O7271" s="18" t="s">
        <v>67</v>
      </c>
      <c r="P7271" s="19">
        <v>2683.2424823599999</v>
      </c>
      <c r="Q7271" s="19">
        <v>271460.442981</v>
      </c>
      <c r="R7271" s="20">
        <v>7.8370999999999996E-2</v>
      </c>
      <c r="S7271" s="20">
        <v>7.2397530000000003</v>
      </c>
      <c r="T7271" s="20">
        <v>0.30199999999999999</v>
      </c>
      <c r="U7271" s="20">
        <v>0.30499999999999999</v>
      </c>
      <c r="V7271" s="20">
        <f t="shared" si="226"/>
        <v>0.13795867195767997</v>
      </c>
      <c r="W7271" s="20">
        <f t="shared" si="227"/>
        <v>12.689565395736601</v>
      </c>
    </row>
    <row r="7272" spans="1:23" x14ac:dyDescent="0.25">
      <c r="A7272" s="18">
        <v>53481</v>
      </c>
      <c r="B7272" s="18">
        <v>53470</v>
      </c>
      <c r="C7272" s="18">
        <v>4120</v>
      </c>
      <c r="D7272" s="18">
        <v>4120</v>
      </c>
      <c r="E7272" s="18" t="s">
        <v>116</v>
      </c>
      <c r="F7272" s="18" t="s">
        <v>196</v>
      </c>
      <c r="G7272" s="19">
        <v>5.4450255994400001</v>
      </c>
      <c r="H7272" s="19">
        <v>2.2035200000000001</v>
      </c>
      <c r="I7272" s="18" t="s">
        <v>79</v>
      </c>
      <c r="J7272" s="18" t="s">
        <v>80</v>
      </c>
      <c r="K7272" s="18">
        <v>7</v>
      </c>
      <c r="L7272" s="18">
        <v>40</v>
      </c>
      <c r="M7272" s="18" t="s">
        <v>82</v>
      </c>
      <c r="N7272" s="18" t="s">
        <v>318</v>
      </c>
      <c r="O7272" s="18" t="s">
        <v>84</v>
      </c>
      <c r="P7272" s="19">
        <v>2276.35924338</v>
      </c>
      <c r="Q7272" s="19">
        <v>237184.38339500001</v>
      </c>
      <c r="R7272" s="20">
        <v>7.8109999999999999E-2</v>
      </c>
      <c r="S7272" s="20">
        <v>6.698639</v>
      </c>
      <c r="T7272" s="20">
        <v>0.30199999999999999</v>
      </c>
      <c r="U7272" s="20">
        <v>0.30499999999999999</v>
      </c>
      <c r="V7272" s="20">
        <f t="shared" si="226"/>
        <v>0.1201376291456</v>
      </c>
      <c r="W7272" s="20">
        <f t="shared" si="227"/>
        <v>10.258606581449602</v>
      </c>
    </row>
    <row r="7273" spans="1:23" x14ac:dyDescent="0.25">
      <c r="A7273" s="18">
        <v>53486</v>
      </c>
      <c r="B7273" s="18">
        <v>53475</v>
      </c>
      <c r="C7273" s="18">
        <v>4120</v>
      </c>
      <c r="D7273" s="18">
        <v>4120</v>
      </c>
      <c r="E7273" s="18" t="s">
        <v>116</v>
      </c>
      <c r="F7273" s="18" t="s">
        <v>304</v>
      </c>
      <c r="G7273" s="19">
        <v>4.7725948649400003</v>
      </c>
      <c r="H7273" s="19">
        <v>1.9314</v>
      </c>
      <c r="I7273" s="18" t="s">
        <v>79</v>
      </c>
      <c r="J7273" s="18" t="s">
        <v>80</v>
      </c>
      <c r="K7273" s="18">
        <v>7</v>
      </c>
      <c r="L7273" s="18">
        <v>40</v>
      </c>
      <c r="M7273" s="18" t="s">
        <v>82</v>
      </c>
      <c r="N7273" s="18" t="s">
        <v>318</v>
      </c>
      <c r="O7273" s="18" t="s">
        <v>84</v>
      </c>
      <c r="P7273" s="19">
        <v>2762.4333531399998</v>
      </c>
      <c r="Q7273" s="19">
        <v>207893.23186900001</v>
      </c>
      <c r="R7273" s="20">
        <v>7.8109999999999999E-2</v>
      </c>
      <c r="S7273" s="20">
        <v>6.698639</v>
      </c>
      <c r="T7273" s="20">
        <v>0.30199999999999999</v>
      </c>
      <c r="U7273" s="20">
        <v>0.30499999999999999</v>
      </c>
      <c r="V7273" s="20">
        <f t="shared" si="226"/>
        <v>0.105301434492</v>
      </c>
      <c r="W7273" s="20">
        <f t="shared" si="227"/>
        <v>8.9917371983970007</v>
      </c>
    </row>
    <row r="7274" spans="1:23" x14ac:dyDescent="0.25">
      <c r="A7274" s="18">
        <v>53487</v>
      </c>
      <c r="B7274" s="18">
        <v>53476</v>
      </c>
      <c r="C7274" s="18">
        <v>4120</v>
      </c>
      <c r="D7274" s="18">
        <v>4120</v>
      </c>
      <c r="E7274" s="18" t="s">
        <v>116</v>
      </c>
      <c r="F7274" s="18" t="s">
        <v>304</v>
      </c>
      <c r="G7274" s="19">
        <v>7.6797617184</v>
      </c>
      <c r="H7274" s="19">
        <v>3.1078899999999998</v>
      </c>
      <c r="I7274" s="18" t="s">
        <v>79</v>
      </c>
      <c r="J7274" s="18" t="s">
        <v>80</v>
      </c>
      <c r="K7274" s="18">
        <v>7</v>
      </c>
      <c r="L7274" s="18">
        <v>40</v>
      </c>
      <c r="M7274" s="18" t="s">
        <v>82</v>
      </c>
      <c r="N7274" s="18" t="s">
        <v>318</v>
      </c>
      <c r="O7274" s="18" t="s">
        <v>84</v>
      </c>
      <c r="P7274" s="19">
        <v>2591.8440309600001</v>
      </c>
      <c r="Q7274" s="19">
        <v>334529.08233399998</v>
      </c>
      <c r="R7274" s="20">
        <v>7.8109999999999999E-2</v>
      </c>
      <c r="S7274" s="20">
        <v>6.698639</v>
      </c>
      <c r="T7274" s="20">
        <v>0.30199999999999999</v>
      </c>
      <c r="U7274" s="20">
        <v>0.30499999999999999</v>
      </c>
      <c r="V7274" s="20">
        <f t="shared" si="226"/>
        <v>0.16944458695419998</v>
      </c>
      <c r="W7274" s="20">
        <f t="shared" si="227"/>
        <v>14.468950047388452</v>
      </c>
    </row>
    <row r="7275" spans="1:23" x14ac:dyDescent="0.25">
      <c r="A7275" s="18">
        <v>53488</v>
      </c>
      <c r="B7275" s="18">
        <v>53477</v>
      </c>
      <c r="C7275" s="18">
        <v>4120</v>
      </c>
      <c r="D7275" s="18">
        <v>4120</v>
      </c>
      <c r="E7275" s="18" t="s">
        <v>116</v>
      </c>
      <c r="F7275" s="18" t="s">
        <v>304</v>
      </c>
      <c r="G7275" s="19">
        <v>0.88641354396600003</v>
      </c>
      <c r="H7275" s="19">
        <v>0.35871900000000001</v>
      </c>
      <c r="I7275" s="18" t="s">
        <v>79</v>
      </c>
      <c r="J7275" s="18" t="s">
        <v>80</v>
      </c>
      <c r="K7275" s="18">
        <v>7</v>
      </c>
      <c r="L7275" s="18">
        <v>40</v>
      </c>
      <c r="M7275" s="18" t="s">
        <v>82</v>
      </c>
      <c r="N7275" s="18" t="s">
        <v>318</v>
      </c>
      <c r="O7275" s="18" t="s">
        <v>84</v>
      </c>
      <c r="P7275" s="19">
        <v>1050.0216759899999</v>
      </c>
      <c r="Q7275" s="19">
        <v>38612.002502199997</v>
      </c>
      <c r="R7275" s="20">
        <v>7.8109999999999999E-2</v>
      </c>
      <c r="S7275" s="20">
        <v>6.698639</v>
      </c>
      <c r="T7275" s="20">
        <v>0.30199999999999999</v>
      </c>
      <c r="U7275" s="20">
        <v>0.30499999999999999</v>
      </c>
      <c r="V7275" s="20">
        <f t="shared" si="226"/>
        <v>1.9557639680819999E-2</v>
      </c>
      <c r="W7275" s="20">
        <f t="shared" si="227"/>
        <v>1.6700357129914953</v>
      </c>
    </row>
    <row r="7276" spans="1:23" x14ac:dyDescent="0.25">
      <c r="A7276" s="18">
        <v>53490</v>
      </c>
      <c r="B7276" s="18">
        <v>53479</v>
      </c>
      <c r="C7276" s="18">
        <v>4130</v>
      </c>
      <c r="D7276" s="18">
        <v>4130</v>
      </c>
      <c r="E7276" s="18" t="s">
        <v>116</v>
      </c>
      <c r="F7276" s="18" t="s">
        <v>196</v>
      </c>
      <c r="G7276" s="19">
        <v>43.737040220499999</v>
      </c>
      <c r="H7276" s="19">
        <v>17.6998</v>
      </c>
      <c r="I7276" s="18" t="s">
        <v>79</v>
      </c>
      <c r="J7276" s="18" t="s">
        <v>80</v>
      </c>
      <c r="K7276" s="18">
        <v>5</v>
      </c>
      <c r="L7276" s="18">
        <v>40</v>
      </c>
      <c r="M7276" s="18" t="s">
        <v>82</v>
      </c>
      <c r="N7276" s="18" t="s">
        <v>298</v>
      </c>
      <c r="O7276" s="18" t="s">
        <v>67</v>
      </c>
      <c r="P7276" s="19">
        <v>8036.6984734300004</v>
      </c>
      <c r="Q7276" s="19">
        <v>1905177.85127</v>
      </c>
      <c r="R7276" s="20">
        <v>7.8370999999999996E-2</v>
      </c>
      <c r="S7276" s="20">
        <v>7.2397530000000003</v>
      </c>
      <c r="T7276" s="20">
        <v>0.30199999999999999</v>
      </c>
      <c r="U7276" s="20">
        <v>0.30499999999999999</v>
      </c>
      <c r="V7276" s="20">
        <f t="shared" si="226"/>
        <v>0.9682314160083999</v>
      </c>
      <c r="W7276" s="20">
        <f t="shared" si="227"/>
        <v>89.058815203833007</v>
      </c>
    </row>
    <row r="7277" spans="1:23" x14ac:dyDescent="0.25">
      <c r="A7277" s="18">
        <v>53491</v>
      </c>
      <c r="B7277" s="18">
        <v>53480</v>
      </c>
      <c r="C7277" s="18">
        <v>4130</v>
      </c>
      <c r="D7277" s="18">
        <v>4130</v>
      </c>
      <c r="E7277" s="18" t="s">
        <v>116</v>
      </c>
      <c r="F7277" s="18" t="s">
        <v>196</v>
      </c>
      <c r="G7277" s="19">
        <v>334.11893365499998</v>
      </c>
      <c r="H7277" s="19">
        <v>135.21299999999999</v>
      </c>
      <c r="I7277" s="18" t="s">
        <v>79</v>
      </c>
      <c r="J7277" s="18" t="s">
        <v>80</v>
      </c>
      <c r="K7277" s="18">
        <v>5</v>
      </c>
      <c r="L7277" s="18">
        <v>40</v>
      </c>
      <c r="M7277" s="18" t="s">
        <v>82</v>
      </c>
      <c r="N7277" s="18" t="s">
        <v>298</v>
      </c>
      <c r="O7277" s="18" t="s">
        <v>67</v>
      </c>
      <c r="P7277" s="19">
        <v>39992.875354000003</v>
      </c>
      <c r="Q7277" s="19">
        <v>14554162.533199999</v>
      </c>
      <c r="R7277" s="20">
        <v>7.8370999999999996E-2</v>
      </c>
      <c r="S7277" s="20">
        <v>7.2397530000000003</v>
      </c>
      <c r="T7277" s="20">
        <v>0.30199999999999999</v>
      </c>
      <c r="U7277" s="20">
        <v>0.30499999999999999</v>
      </c>
      <c r="V7277" s="20">
        <f t="shared" si="226"/>
        <v>7.3965510600539988</v>
      </c>
      <c r="W7277" s="20">
        <f t="shared" si="227"/>
        <v>680.34156206035505</v>
      </c>
    </row>
    <row r="7278" spans="1:23" x14ac:dyDescent="0.25">
      <c r="A7278" s="18">
        <v>53492</v>
      </c>
      <c r="B7278" s="18">
        <v>53481</v>
      </c>
      <c r="C7278" s="18">
        <v>4130</v>
      </c>
      <c r="D7278" s="18">
        <v>4130</v>
      </c>
      <c r="E7278" s="18" t="s">
        <v>116</v>
      </c>
      <c r="F7278" s="18" t="s">
        <v>196</v>
      </c>
      <c r="G7278" s="19">
        <v>7.2040154020399996E-2</v>
      </c>
      <c r="H7278" s="19">
        <v>2.9153599999999998E-2</v>
      </c>
      <c r="I7278" s="18" t="s">
        <v>79</v>
      </c>
      <c r="J7278" s="18" t="s">
        <v>80</v>
      </c>
      <c r="K7278" s="18">
        <v>5</v>
      </c>
      <c r="L7278" s="18">
        <v>40</v>
      </c>
      <c r="M7278" s="18" t="s">
        <v>82</v>
      </c>
      <c r="N7278" s="18" t="s">
        <v>298</v>
      </c>
      <c r="O7278" s="18" t="s">
        <v>67</v>
      </c>
      <c r="P7278" s="19">
        <v>293.20119614999999</v>
      </c>
      <c r="Q7278" s="19">
        <v>3138.0565566800001</v>
      </c>
      <c r="R7278" s="20">
        <v>7.8370999999999996E-2</v>
      </c>
      <c r="S7278" s="20">
        <v>7.2397530000000003</v>
      </c>
      <c r="T7278" s="20">
        <v>0.30199999999999999</v>
      </c>
      <c r="U7278" s="20">
        <v>0.30499999999999999</v>
      </c>
      <c r="V7278" s="20">
        <f t="shared" si="226"/>
        <v>1.5947881563487998E-3</v>
      </c>
      <c r="W7278" s="20">
        <f t="shared" si="227"/>
        <v>0.14669007982725601</v>
      </c>
    </row>
    <row r="7279" spans="1:23" x14ac:dyDescent="0.25">
      <c r="A7279" s="18">
        <v>53493</v>
      </c>
      <c r="B7279" s="18">
        <v>53482</v>
      </c>
      <c r="C7279" s="18">
        <v>4130</v>
      </c>
      <c r="D7279" s="18">
        <v>4130</v>
      </c>
      <c r="E7279" s="18" t="s">
        <v>116</v>
      </c>
      <c r="F7279" s="18" t="s">
        <v>196</v>
      </c>
      <c r="G7279" s="19">
        <v>1.54210790032</v>
      </c>
      <c r="H7279" s="19">
        <v>0.62406899999999998</v>
      </c>
      <c r="I7279" s="18" t="s">
        <v>79</v>
      </c>
      <c r="J7279" s="18" t="s">
        <v>80</v>
      </c>
      <c r="K7279" s="18">
        <v>5</v>
      </c>
      <c r="L7279" s="18">
        <v>40</v>
      </c>
      <c r="M7279" s="18" t="s">
        <v>82</v>
      </c>
      <c r="N7279" s="18" t="s">
        <v>298</v>
      </c>
      <c r="O7279" s="18" t="s">
        <v>67</v>
      </c>
      <c r="P7279" s="19">
        <v>1123.1547634799999</v>
      </c>
      <c r="Q7279" s="19">
        <v>67173.926397200004</v>
      </c>
      <c r="R7279" s="20">
        <v>7.8370999999999996E-2</v>
      </c>
      <c r="S7279" s="20">
        <v>7.2397530000000003</v>
      </c>
      <c r="T7279" s="20">
        <v>0.30199999999999999</v>
      </c>
      <c r="U7279" s="20">
        <v>0.30499999999999999</v>
      </c>
      <c r="V7279" s="20">
        <f t="shared" si="226"/>
        <v>3.4138420296101993E-2</v>
      </c>
      <c r="W7279" s="20">
        <f t="shared" si="227"/>
        <v>3.1400832633951152</v>
      </c>
    </row>
    <row r="7280" spans="1:23" x14ac:dyDescent="0.25">
      <c r="A7280" s="18">
        <v>53494</v>
      </c>
      <c r="B7280" s="18">
        <v>53483</v>
      </c>
      <c r="C7280" s="18">
        <v>4130</v>
      </c>
      <c r="D7280" s="18">
        <v>4130</v>
      </c>
      <c r="E7280" s="18" t="s">
        <v>116</v>
      </c>
      <c r="F7280" s="18" t="s">
        <v>196</v>
      </c>
      <c r="G7280" s="19">
        <v>9.8747644986900003</v>
      </c>
      <c r="H7280" s="19">
        <v>3.9961799999999998</v>
      </c>
      <c r="I7280" s="18" t="s">
        <v>79</v>
      </c>
      <c r="J7280" s="18" t="s">
        <v>80</v>
      </c>
      <c r="K7280" s="18">
        <v>5</v>
      </c>
      <c r="L7280" s="18">
        <v>40</v>
      </c>
      <c r="M7280" s="18" t="s">
        <v>82</v>
      </c>
      <c r="N7280" s="18" t="s">
        <v>298</v>
      </c>
      <c r="O7280" s="18" t="s">
        <v>67</v>
      </c>
      <c r="P7280" s="19">
        <v>3366.59077789</v>
      </c>
      <c r="Q7280" s="19">
        <v>430143.02098500001</v>
      </c>
      <c r="R7280" s="20">
        <v>7.8370999999999996E-2</v>
      </c>
      <c r="S7280" s="20">
        <v>7.2397530000000003</v>
      </c>
      <c r="T7280" s="20">
        <v>0.30199999999999999</v>
      </c>
      <c r="U7280" s="20">
        <v>0.30499999999999999</v>
      </c>
      <c r="V7280" s="20">
        <f t="shared" si="226"/>
        <v>0.21860286670043996</v>
      </c>
      <c r="W7280" s="20">
        <f t="shared" si="227"/>
        <v>20.107292519760303</v>
      </c>
    </row>
    <row r="7281" spans="1:23" x14ac:dyDescent="0.25">
      <c r="A7281" s="18">
        <v>53495</v>
      </c>
      <c r="B7281" s="18">
        <v>53484</v>
      </c>
      <c r="C7281" s="18">
        <v>4130</v>
      </c>
      <c r="D7281" s="18">
        <v>4130</v>
      </c>
      <c r="E7281" s="18" t="s">
        <v>116</v>
      </c>
      <c r="F7281" s="18" t="s">
        <v>196</v>
      </c>
      <c r="G7281" s="19">
        <v>10.8705942697</v>
      </c>
      <c r="H7281" s="19">
        <v>4.3991699999999998</v>
      </c>
      <c r="I7281" s="18" t="s">
        <v>79</v>
      </c>
      <c r="J7281" s="18" t="s">
        <v>80</v>
      </c>
      <c r="K7281" s="18">
        <v>5</v>
      </c>
      <c r="L7281" s="18">
        <v>40</v>
      </c>
      <c r="M7281" s="18" t="s">
        <v>82</v>
      </c>
      <c r="N7281" s="18" t="s">
        <v>298</v>
      </c>
      <c r="O7281" s="18" t="s">
        <v>67</v>
      </c>
      <c r="P7281" s="19">
        <v>5550.9999410800001</v>
      </c>
      <c r="Q7281" s="19">
        <v>473521.19229699997</v>
      </c>
      <c r="R7281" s="20">
        <v>7.8370999999999996E-2</v>
      </c>
      <c r="S7281" s="20">
        <v>7.2397530000000003</v>
      </c>
      <c r="T7281" s="20">
        <v>0.30199999999999999</v>
      </c>
      <c r="U7281" s="20">
        <v>0.30499999999999999</v>
      </c>
      <c r="V7281" s="20">
        <f t="shared" si="226"/>
        <v>0.24064761174485996</v>
      </c>
      <c r="W7281" s="20">
        <f t="shared" si="227"/>
        <v>22.134988422481953</v>
      </c>
    </row>
    <row r="7282" spans="1:23" x14ac:dyDescent="0.25">
      <c r="A7282" s="18">
        <v>53496</v>
      </c>
      <c r="B7282" s="18">
        <v>53485</v>
      </c>
      <c r="C7282" s="18">
        <v>4130</v>
      </c>
      <c r="D7282" s="18">
        <v>4130</v>
      </c>
      <c r="E7282" s="18" t="s">
        <v>116</v>
      </c>
      <c r="F7282" s="18" t="s">
        <v>196</v>
      </c>
      <c r="G7282" s="19">
        <v>6.4224108377600002</v>
      </c>
      <c r="H7282" s="19">
        <v>2.5990600000000001</v>
      </c>
      <c r="I7282" s="18" t="s">
        <v>79</v>
      </c>
      <c r="J7282" s="18" t="s">
        <v>80</v>
      </c>
      <c r="K7282" s="18">
        <v>5</v>
      </c>
      <c r="L7282" s="18">
        <v>40</v>
      </c>
      <c r="M7282" s="18" t="s">
        <v>82</v>
      </c>
      <c r="N7282" s="18" t="s">
        <v>298</v>
      </c>
      <c r="O7282" s="18" t="s">
        <v>67</v>
      </c>
      <c r="P7282" s="19">
        <v>2565.1528880999999</v>
      </c>
      <c r="Q7282" s="19">
        <v>279759.097053</v>
      </c>
      <c r="R7282" s="20">
        <v>7.8370999999999996E-2</v>
      </c>
      <c r="S7282" s="20">
        <v>7.2397530000000003</v>
      </c>
      <c r="T7282" s="20">
        <v>0.30199999999999999</v>
      </c>
      <c r="U7282" s="20">
        <v>0.30499999999999999</v>
      </c>
      <c r="V7282" s="20">
        <f t="shared" si="226"/>
        <v>0.14217627001947999</v>
      </c>
      <c r="W7282" s="20">
        <f t="shared" si="227"/>
        <v>13.077503940365103</v>
      </c>
    </row>
    <row r="7283" spans="1:23" x14ac:dyDescent="0.25">
      <c r="A7283" s="18">
        <v>53497</v>
      </c>
      <c r="B7283" s="18">
        <v>53486</v>
      </c>
      <c r="C7283" s="18">
        <v>4130</v>
      </c>
      <c r="D7283" s="18">
        <v>4130</v>
      </c>
      <c r="E7283" s="18" t="s">
        <v>116</v>
      </c>
      <c r="F7283" s="18" t="s">
        <v>196</v>
      </c>
      <c r="G7283" s="19">
        <v>22.541122962599999</v>
      </c>
      <c r="H7283" s="19">
        <v>9.1220700000000008</v>
      </c>
      <c r="I7283" s="18" t="s">
        <v>79</v>
      </c>
      <c r="J7283" s="18" t="s">
        <v>80</v>
      </c>
      <c r="K7283" s="18">
        <v>5</v>
      </c>
      <c r="L7283" s="18">
        <v>40</v>
      </c>
      <c r="M7283" s="18" t="s">
        <v>82</v>
      </c>
      <c r="N7283" s="18" t="s">
        <v>298</v>
      </c>
      <c r="O7283" s="18" t="s">
        <v>67</v>
      </c>
      <c r="P7283" s="19">
        <v>5380.19320178</v>
      </c>
      <c r="Q7283" s="19">
        <v>981887.38868800004</v>
      </c>
      <c r="R7283" s="20">
        <v>7.8370999999999996E-2</v>
      </c>
      <c r="S7283" s="20">
        <v>7.2397530000000003</v>
      </c>
      <c r="T7283" s="20">
        <v>0.30199999999999999</v>
      </c>
      <c r="U7283" s="20">
        <v>0.30499999999999999</v>
      </c>
      <c r="V7283" s="20">
        <f t="shared" si="226"/>
        <v>0.49900421208306001</v>
      </c>
      <c r="W7283" s="20">
        <f t="shared" si="227"/>
        <v>45.898865885853468</v>
      </c>
    </row>
    <row r="7284" spans="1:23" x14ac:dyDescent="0.25">
      <c r="A7284" s="18">
        <v>53509</v>
      </c>
      <c r="B7284" s="18">
        <v>53498</v>
      </c>
      <c r="C7284" s="18">
        <v>4130</v>
      </c>
      <c r="D7284" s="18">
        <v>4130</v>
      </c>
      <c r="E7284" s="18" t="s">
        <v>116</v>
      </c>
      <c r="F7284" s="18" t="s">
        <v>304</v>
      </c>
      <c r="G7284" s="19">
        <v>7.9107267374300001</v>
      </c>
      <c r="H7284" s="19">
        <v>3.2013600000000002</v>
      </c>
      <c r="I7284" s="18" t="s">
        <v>79</v>
      </c>
      <c r="J7284" s="18" t="s">
        <v>80</v>
      </c>
      <c r="K7284" s="18">
        <v>5</v>
      </c>
      <c r="L7284" s="18">
        <v>40</v>
      </c>
      <c r="M7284" s="18" t="s">
        <v>82</v>
      </c>
      <c r="N7284" s="18" t="s">
        <v>298</v>
      </c>
      <c r="O7284" s="18" t="s">
        <v>67</v>
      </c>
      <c r="P7284" s="19">
        <v>2655.9635592499999</v>
      </c>
      <c r="Q7284" s="19">
        <v>344589.87831900001</v>
      </c>
      <c r="R7284" s="20">
        <v>7.8370999999999996E-2</v>
      </c>
      <c r="S7284" s="20">
        <v>7.2397530000000003</v>
      </c>
      <c r="T7284" s="20">
        <v>0.30199999999999999</v>
      </c>
      <c r="U7284" s="20">
        <v>0.30499999999999999</v>
      </c>
      <c r="V7284" s="20">
        <f t="shared" si="226"/>
        <v>0.17512386162287999</v>
      </c>
      <c r="W7284" s="20">
        <f t="shared" si="227"/>
        <v>16.108053686535602</v>
      </c>
    </row>
    <row r="7285" spans="1:23" x14ac:dyDescent="0.25">
      <c r="A7285" s="18">
        <v>53510</v>
      </c>
      <c r="B7285" s="18">
        <v>53499</v>
      </c>
      <c r="C7285" s="18">
        <v>4130</v>
      </c>
      <c r="D7285" s="18">
        <v>4130</v>
      </c>
      <c r="E7285" s="18" t="s">
        <v>116</v>
      </c>
      <c r="F7285" s="18" t="s">
        <v>304</v>
      </c>
      <c r="G7285" s="19">
        <v>11.8968576829</v>
      </c>
      <c r="H7285" s="19">
        <v>4.8144900000000002</v>
      </c>
      <c r="I7285" s="18" t="s">
        <v>79</v>
      </c>
      <c r="J7285" s="18" t="s">
        <v>80</v>
      </c>
      <c r="K7285" s="18">
        <v>5</v>
      </c>
      <c r="L7285" s="18">
        <v>40</v>
      </c>
      <c r="M7285" s="18" t="s">
        <v>82</v>
      </c>
      <c r="N7285" s="18" t="s">
        <v>298</v>
      </c>
      <c r="O7285" s="18" t="s">
        <v>67</v>
      </c>
      <c r="P7285" s="19">
        <v>3320.7014642899999</v>
      </c>
      <c r="Q7285" s="19">
        <v>518225.04776300001</v>
      </c>
      <c r="R7285" s="20">
        <v>7.8370999999999996E-2</v>
      </c>
      <c r="S7285" s="20">
        <v>7.2397530000000003</v>
      </c>
      <c r="T7285" s="20">
        <v>0.30199999999999999</v>
      </c>
      <c r="U7285" s="20">
        <v>0.30499999999999999</v>
      </c>
      <c r="V7285" s="20">
        <f t="shared" si="226"/>
        <v>0.26336684426141999</v>
      </c>
      <c r="W7285" s="20">
        <f t="shared" si="227"/>
        <v>24.224724302574153</v>
      </c>
    </row>
    <row r="7286" spans="1:23" x14ac:dyDescent="0.25">
      <c r="A7286" s="18">
        <v>53511</v>
      </c>
      <c r="B7286" s="18">
        <v>53500</v>
      </c>
      <c r="C7286" s="18">
        <v>4130</v>
      </c>
      <c r="D7286" s="18">
        <v>4130</v>
      </c>
      <c r="E7286" s="18" t="s">
        <v>116</v>
      </c>
      <c r="F7286" s="18" t="s">
        <v>304</v>
      </c>
      <c r="G7286" s="19">
        <v>30.6822439512</v>
      </c>
      <c r="H7286" s="19">
        <v>12.416700000000001</v>
      </c>
      <c r="I7286" s="18" t="s">
        <v>79</v>
      </c>
      <c r="J7286" s="18" t="s">
        <v>80</v>
      </c>
      <c r="K7286" s="18">
        <v>5</v>
      </c>
      <c r="L7286" s="18">
        <v>40</v>
      </c>
      <c r="M7286" s="18" t="s">
        <v>82</v>
      </c>
      <c r="N7286" s="18" t="s">
        <v>298</v>
      </c>
      <c r="O7286" s="18" t="s">
        <v>67</v>
      </c>
      <c r="P7286" s="19">
        <v>10834.720880700001</v>
      </c>
      <c r="Q7286" s="19">
        <v>1336513.20044</v>
      </c>
      <c r="R7286" s="20">
        <v>7.8370999999999996E-2</v>
      </c>
      <c r="S7286" s="20">
        <v>7.2397530000000003</v>
      </c>
      <c r="T7286" s="20">
        <v>0.30199999999999999</v>
      </c>
      <c r="U7286" s="20">
        <v>0.30499999999999999</v>
      </c>
      <c r="V7286" s="20">
        <f t="shared" si="226"/>
        <v>0.6792302185986</v>
      </c>
      <c r="W7286" s="20">
        <f t="shared" si="227"/>
        <v>62.476219547194518</v>
      </c>
    </row>
    <row r="7287" spans="1:23" x14ac:dyDescent="0.25">
      <c r="A7287" s="18">
        <v>53512</v>
      </c>
      <c r="B7287" s="18">
        <v>53501</v>
      </c>
      <c r="C7287" s="18">
        <v>4130</v>
      </c>
      <c r="D7287" s="18">
        <v>4130</v>
      </c>
      <c r="E7287" s="18" t="s">
        <v>116</v>
      </c>
      <c r="F7287" s="18" t="s">
        <v>304</v>
      </c>
      <c r="G7287" s="19">
        <v>14.6325842162</v>
      </c>
      <c r="H7287" s="19">
        <v>5.9215999999999998</v>
      </c>
      <c r="I7287" s="18" t="s">
        <v>79</v>
      </c>
      <c r="J7287" s="18" t="s">
        <v>80</v>
      </c>
      <c r="K7287" s="18">
        <v>5</v>
      </c>
      <c r="L7287" s="18">
        <v>40</v>
      </c>
      <c r="M7287" s="18" t="s">
        <v>82</v>
      </c>
      <c r="N7287" s="18" t="s">
        <v>298</v>
      </c>
      <c r="O7287" s="18" t="s">
        <v>67</v>
      </c>
      <c r="P7287" s="19">
        <v>4723.1921488099997</v>
      </c>
      <c r="Q7287" s="19">
        <v>637392.81887700001</v>
      </c>
      <c r="R7287" s="20">
        <v>7.8370999999999996E-2</v>
      </c>
      <c r="S7287" s="20">
        <v>7.2397530000000003</v>
      </c>
      <c r="T7287" s="20">
        <v>0.30199999999999999</v>
      </c>
      <c r="U7287" s="20">
        <v>0.30499999999999999</v>
      </c>
      <c r="V7287" s="20">
        <f t="shared" si="226"/>
        <v>0.32392903609279994</v>
      </c>
      <c r="W7287" s="20">
        <f t="shared" si="227"/>
        <v>29.795290348536</v>
      </c>
    </row>
    <row r="7288" spans="1:23" x14ac:dyDescent="0.25">
      <c r="A7288" s="18">
        <v>53514</v>
      </c>
      <c r="B7288" s="18">
        <v>53503</v>
      </c>
      <c r="C7288" s="18">
        <v>4200</v>
      </c>
      <c r="D7288" s="18">
        <v>4200</v>
      </c>
      <c r="E7288" s="18" t="s">
        <v>116</v>
      </c>
      <c r="F7288" s="18" t="s">
        <v>196</v>
      </c>
      <c r="G7288" s="19">
        <v>30.473298357299999</v>
      </c>
      <c r="H7288" s="19">
        <v>12.332100000000001</v>
      </c>
      <c r="I7288" s="18" t="s">
        <v>79</v>
      </c>
      <c r="J7288" s="18" t="s">
        <v>80</v>
      </c>
      <c r="K7288" s="18">
        <v>7</v>
      </c>
      <c r="L7288" s="18">
        <v>40</v>
      </c>
      <c r="M7288" s="18" t="s">
        <v>82</v>
      </c>
      <c r="N7288" s="18" t="s">
        <v>83</v>
      </c>
      <c r="O7288" s="18" t="s">
        <v>84</v>
      </c>
      <c r="P7288" s="19">
        <v>6875.6147606000004</v>
      </c>
      <c r="Q7288" s="19">
        <v>1327411.56678</v>
      </c>
      <c r="R7288" s="20">
        <v>7.8109999999999999E-2</v>
      </c>
      <c r="S7288" s="20">
        <v>6.698639</v>
      </c>
      <c r="T7288" s="20">
        <v>0.30199999999999999</v>
      </c>
      <c r="U7288" s="20">
        <v>0.30499999999999999</v>
      </c>
      <c r="V7288" s="20">
        <f t="shared" si="226"/>
        <v>0.67235571103799996</v>
      </c>
      <c r="W7288" s="20">
        <f t="shared" si="227"/>
        <v>57.412758778270508</v>
      </c>
    </row>
    <row r="7289" spans="1:23" x14ac:dyDescent="0.25">
      <c r="A7289" s="18">
        <v>53515</v>
      </c>
      <c r="B7289" s="18">
        <v>53504</v>
      </c>
      <c r="C7289" s="18">
        <v>4200</v>
      </c>
      <c r="D7289" s="18">
        <v>4200</v>
      </c>
      <c r="E7289" s="18" t="s">
        <v>116</v>
      </c>
      <c r="F7289" s="18" t="s">
        <v>196</v>
      </c>
      <c r="G7289" s="19">
        <v>144.30349701700001</v>
      </c>
      <c r="H7289" s="19">
        <v>58.397599999999997</v>
      </c>
      <c r="I7289" s="18" t="s">
        <v>79</v>
      </c>
      <c r="J7289" s="18" t="s">
        <v>80</v>
      </c>
      <c r="K7289" s="18">
        <v>7</v>
      </c>
      <c r="L7289" s="18">
        <v>40</v>
      </c>
      <c r="M7289" s="18" t="s">
        <v>82</v>
      </c>
      <c r="N7289" s="18" t="s">
        <v>83</v>
      </c>
      <c r="O7289" s="18" t="s">
        <v>84</v>
      </c>
      <c r="P7289" s="19">
        <v>38744.394963899998</v>
      </c>
      <c r="Q7289" s="19">
        <v>6285835.1866699997</v>
      </c>
      <c r="R7289" s="20">
        <v>7.8109999999999999E-2</v>
      </c>
      <c r="S7289" s="20">
        <v>6.698639</v>
      </c>
      <c r="T7289" s="20">
        <v>0.30199999999999999</v>
      </c>
      <c r="U7289" s="20">
        <v>0.30499999999999999</v>
      </c>
      <c r="V7289" s="20">
        <f t="shared" si="226"/>
        <v>3.1838827021279994</v>
      </c>
      <c r="W7289" s="20">
        <f t="shared" si="227"/>
        <v>271.87318640214801</v>
      </c>
    </row>
    <row r="7290" spans="1:23" x14ac:dyDescent="0.25">
      <c r="A7290" s="18">
        <v>53516</v>
      </c>
      <c r="B7290" s="18">
        <v>53505</v>
      </c>
      <c r="C7290" s="18">
        <v>4200</v>
      </c>
      <c r="D7290" s="18">
        <v>4200</v>
      </c>
      <c r="E7290" s="18" t="s">
        <v>116</v>
      </c>
      <c r="F7290" s="18" t="s">
        <v>196</v>
      </c>
      <c r="G7290" s="19">
        <v>4.6148174764699998</v>
      </c>
      <c r="H7290" s="19">
        <v>1.86755</v>
      </c>
      <c r="I7290" s="18" t="s">
        <v>79</v>
      </c>
      <c r="J7290" s="18" t="s">
        <v>80</v>
      </c>
      <c r="K7290" s="18">
        <v>7</v>
      </c>
      <c r="L7290" s="18">
        <v>40</v>
      </c>
      <c r="M7290" s="18" t="s">
        <v>82</v>
      </c>
      <c r="N7290" s="18" t="s">
        <v>83</v>
      </c>
      <c r="O7290" s="18" t="s">
        <v>84</v>
      </c>
      <c r="P7290" s="19">
        <v>1882.99991546</v>
      </c>
      <c r="Q7290" s="19">
        <v>201020.64519000001</v>
      </c>
      <c r="R7290" s="20">
        <v>7.8109999999999999E-2</v>
      </c>
      <c r="S7290" s="20">
        <v>6.698639</v>
      </c>
      <c r="T7290" s="20">
        <v>0.30199999999999999</v>
      </c>
      <c r="U7290" s="20">
        <v>0.30499999999999999</v>
      </c>
      <c r="V7290" s="20">
        <f t="shared" si="226"/>
        <v>0.10182028268899999</v>
      </c>
      <c r="W7290" s="20">
        <f t="shared" si="227"/>
        <v>8.6944800687927515</v>
      </c>
    </row>
    <row r="7291" spans="1:23" x14ac:dyDescent="0.25">
      <c r="A7291" s="18">
        <v>53517</v>
      </c>
      <c r="B7291" s="18">
        <v>53506</v>
      </c>
      <c r="C7291" s="18">
        <v>4200</v>
      </c>
      <c r="D7291" s="18">
        <v>4200</v>
      </c>
      <c r="E7291" s="18" t="s">
        <v>116</v>
      </c>
      <c r="F7291" s="18" t="s">
        <v>196</v>
      </c>
      <c r="G7291" s="19">
        <v>41.335239952800002</v>
      </c>
      <c r="H7291" s="19">
        <v>16.727799999999998</v>
      </c>
      <c r="I7291" s="18" t="s">
        <v>79</v>
      </c>
      <c r="J7291" s="18" t="s">
        <v>80</v>
      </c>
      <c r="K7291" s="18">
        <v>7</v>
      </c>
      <c r="L7291" s="18">
        <v>40</v>
      </c>
      <c r="M7291" s="18" t="s">
        <v>82</v>
      </c>
      <c r="N7291" s="18" t="s">
        <v>83</v>
      </c>
      <c r="O7291" s="18" t="s">
        <v>84</v>
      </c>
      <c r="P7291" s="19">
        <v>17111.499423000001</v>
      </c>
      <c r="Q7291" s="19">
        <v>1800555.8500999999</v>
      </c>
      <c r="R7291" s="20">
        <v>7.8109999999999999E-2</v>
      </c>
      <c r="S7291" s="20">
        <v>6.698639</v>
      </c>
      <c r="T7291" s="20">
        <v>0.30199999999999999</v>
      </c>
      <c r="U7291" s="20">
        <v>0.30499999999999999</v>
      </c>
      <c r="V7291" s="20">
        <f t="shared" si="226"/>
        <v>0.91201270368399989</v>
      </c>
      <c r="W7291" s="20">
        <f t="shared" si="227"/>
        <v>77.877177957618997</v>
      </c>
    </row>
    <row r="7292" spans="1:23" x14ac:dyDescent="0.25">
      <c r="A7292" s="18">
        <v>53518</v>
      </c>
      <c r="B7292" s="18">
        <v>53507</v>
      </c>
      <c r="C7292" s="18">
        <v>4200</v>
      </c>
      <c r="D7292" s="18">
        <v>4200</v>
      </c>
      <c r="E7292" s="18" t="s">
        <v>116</v>
      </c>
      <c r="F7292" s="18" t="s">
        <v>196</v>
      </c>
      <c r="G7292" s="19">
        <v>28.7162078305</v>
      </c>
      <c r="H7292" s="19">
        <v>11.621</v>
      </c>
      <c r="I7292" s="18" t="s">
        <v>79</v>
      </c>
      <c r="J7292" s="18" t="s">
        <v>80</v>
      </c>
      <c r="K7292" s="18">
        <v>7</v>
      </c>
      <c r="L7292" s="18">
        <v>40</v>
      </c>
      <c r="M7292" s="18" t="s">
        <v>82</v>
      </c>
      <c r="N7292" s="18" t="s">
        <v>83</v>
      </c>
      <c r="O7292" s="18" t="s">
        <v>84</v>
      </c>
      <c r="P7292" s="19">
        <v>11129.5041385</v>
      </c>
      <c r="Q7292" s="19">
        <v>1250873.0095899999</v>
      </c>
      <c r="R7292" s="20">
        <v>7.8109999999999999E-2</v>
      </c>
      <c r="S7292" s="20">
        <v>6.698639</v>
      </c>
      <c r="T7292" s="20">
        <v>0.30199999999999999</v>
      </c>
      <c r="U7292" s="20">
        <v>0.30499999999999999</v>
      </c>
      <c r="V7292" s="20">
        <f t="shared" si="226"/>
        <v>0.63358598437999991</v>
      </c>
      <c r="W7292" s="20">
        <f t="shared" si="227"/>
        <v>54.10219425420501</v>
      </c>
    </row>
    <row r="7293" spans="1:23" x14ac:dyDescent="0.25">
      <c r="A7293" s="18">
        <v>53519</v>
      </c>
      <c r="B7293" s="18">
        <v>53508</v>
      </c>
      <c r="C7293" s="18">
        <v>4200</v>
      </c>
      <c r="D7293" s="18">
        <v>4200</v>
      </c>
      <c r="E7293" s="18" t="s">
        <v>116</v>
      </c>
      <c r="F7293" s="18" t="s">
        <v>196</v>
      </c>
      <c r="G7293" s="19">
        <v>7.0758291557400002</v>
      </c>
      <c r="H7293" s="19">
        <v>2.8634900000000001</v>
      </c>
      <c r="I7293" s="18" t="s">
        <v>79</v>
      </c>
      <c r="J7293" s="18" t="s">
        <v>80</v>
      </c>
      <c r="K7293" s="18">
        <v>7</v>
      </c>
      <c r="L7293" s="18">
        <v>40</v>
      </c>
      <c r="M7293" s="18" t="s">
        <v>82</v>
      </c>
      <c r="N7293" s="18" t="s">
        <v>83</v>
      </c>
      <c r="O7293" s="18" t="s">
        <v>84</v>
      </c>
      <c r="P7293" s="19">
        <v>2349.3908435899998</v>
      </c>
      <c r="Q7293" s="19">
        <v>308221.88513299997</v>
      </c>
      <c r="R7293" s="20">
        <v>7.8109999999999999E-2</v>
      </c>
      <c r="S7293" s="20">
        <v>6.698639</v>
      </c>
      <c r="T7293" s="20">
        <v>0.30199999999999999</v>
      </c>
      <c r="U7293" s="20">
        <v>0.30499999999999999</v>
      </c>
      <c r="V7293" s="20">
        <f t="shared" si="226"/>
        <v>0.15611970832219998</v>
      </c>
      <c r="W7293" s="20">
        <f t="shared" si="227"/>
        <v>13.33113262412645</v>
      </c>
    </row>
    <row r="7294" spans="1:23" x14ac:dyDescent="0.25">
      <c r="A7294" s="18">
        <v>53520</v>
      </c>
      <c r="B7294" s="18">
        <v>53509</v>
      </c>
      <c r="C7294" s="18">
        <v>4200</v>
      </c>
      <c r="D7294" s="18">
        <v>4200</v>
      </c>
      <c r="E7294" s="18" t="s">
        <v>116</v>
      </c>
      <c r="F7294" s="18" t="s">
        <v>196</v>
      </c>
      <c r="G7294" s="19">
        <v>31.0588062301</v>
      </c>
      <c r="H7294" s="19">
        <v>12.569100000000001</v>
      </c>
      <c r="I7294" s="18" t="s">
        <v>79</v>
      </c>
      <c r="J7294" s="18" t="s">
        <v>80</v>
      </c>
      <c r="K7294" s="18">
        <v>7</v>
      </c>
      <c r="L7294" s="18">
        <v>40</v>
      </c>
      <c r="M7294" s="18" t="s">
        <v>82</v>
      </c>
      <c r="N7294" s="18" t="s">
        <v>83</v>
      </c>
      <c r="O7294" s="18" t="s">
        <v>84</v>
      </c>
      <c r="P7294" s="19">
        <v>7213.1672936200002</v>
      </c>
      <c r="Q7294" s="19">
        <v>1352916.1876999999</v>
      </c>
      <c r="R7294" s="20">
        <v>7.8109999999999999E-2</v>
      </c>
      <c r="S7294" s="20">
        <v>6.698639</v>
      </c>
      <c r="T7294" s="20">
        <v>0.30199999999999999</v>
      </c>
      <c r="U7294" s="20">
        <v>0.30499999999999999</v>
      </c>
      <c r="V7294" s="20">
        <f t="shared" si="226"/>
        <v>0.68527713589799999</v>
      </c>
      <c r="W7294" s="20">
        <f t="shared" si="227"/>
        <v>58.516125101155509</v>
      </c>
    </row>
    <row r="7295" spans="1:23" x14ac:dyDescent="0.25">
      <c r="A7295" s="18">
        <v>53521</v>
      </c>
      <c r="B7295" s="18">
        <v>53510</v>
      </c>
      <c r="C7295" s="18">
        <v>4200</v>
      </c>
      <c r="D7295" s="18">
        <v>4200</v>
      </c>
      <c r="E7295" s="18" t="s">
        <v>116</v>
      </c>
      <c r="F7295" s="18" t="s">
        <v>196</v>
      </c>
      <c r="G7295" s="19">
        <v>76.925946052599997</v>
      </c>
      <c r="H7295" s="19">
        <v>31.130800000000001</v>
      </c>
      <c r="I7295" s="18" t="s">
        <v>79</v>
      </c>
      <c r="J7295" s="18" t="s">
        <v>80</v>
      </c>
      <c r="K7295" s="18">
        <v>7</v>
      </c>
      <c r="L7295" s="18">
        <v>40</v>
      </c>
      <c r="M7295" s="18" t="s">
        <v>82</v>
      </c>
      <c r="N7295" s="18" t="s">
        <v>83</v>
      </c>
      <c r="O7295" s="18" t="s">
        <v>84</v>
      </c>
      <c r="P7295" s="19">
        <v>26521.257005200001</v>
      </c>
      <c r="Q7295" s="19">
        <v>3350880.8064899999</v>
      </c>
      <c r="R7295" s="20">
        <v>7.8109999999999999E-2</v>
      </c>
      <c r="S7295" s="20">
        <v>6.698639</v>
      </c>
      <c r="T7295" s="20">
        <v>0.30199999999999999</v>
      </c>
      <c r="U7295" s="20">
        <v>0.30499999999999999</v>
      </c>
      <c r="V7295" s="20">
        <f t="shared" si="226"/>
        <v>1.6972754980239999</v>
      </c>
      <c r="W7295" s="20">
        <f t="shared" si="227"/>
        <v>144.93112373193401</v>
      </c>
    </row>
    <row r="7296" spans="1:23" x14ac:dyDescent="0.25">
      <c r="A7296" s="18">
        <v>53531</v>
      </c>
      <c r="B7296" s="18">
        <v>53520</v>
      </c>
      <c r="C7296" s="18">
        <v>4200</v>
      </c>
      <c r="D7296" s="18">
        <v>4200</v>
      </c>
      <c r="E7296" s="18" t="s">
        <v>116</v>
      </c>
      <c r="F7296" s="18" t="s">
        <v>304</v>
      </c>
      <c r="G7296" s="19">
        <v>13.3315020374</v>
      </c>
      <c r="H7296" s="19">
        <v>5.3950699999999996</v>
      </c>
      <c r="I7296" s="18" t="s">
        <v>79</v>
      </c>
      <c r="J7296" s="18" t="s">
        <v>80</v>
      </c>
      <c r="K7296" s="18">
        <v>7</v>
      </c>
      <c r="L7296" s="18">
        <v>40</v>
      </c>
      <c r="M7296" s="18" t="s">
        <v>82</v>
      </c>
      <c r="N7296" s="18" t="s">
        <v>83</v>
      </c>
      <c r="O7296" s="18" t="s">
        <v>84</v>
      </c>
      <c r="P7296" s="19">
        <v>5840.0931183399998</v>
      </c>
      <c r="Q7296" s="19">
        <v>580717.90587100002</v>
      </c>
      <c r="R7296" s="20">
        <v>7.8109999999999999E-2</v>
      </c>
      <c r="S7296" s="20">
        <v>6.698639</v>
      </c>
      <c r="T7296" s="20">
        <v>0.30199999999999999</v>
      </c>
      <c r="U7296" s="20">
        <v>0.30499999999999999</v>
      </c>
      <c r="V7296" s="20">
        <f t="shared" si="226"/>
        <v>0.29414342455459996</v>
      </c>
      <c r="W7296" s="20">
        <f t="shared" si="227"/>
        <v>25.117040285262352</v>
      </c>
    </row>
    <row r="7297" spans="1:23" x14ac:dyDescent="0.25">
      <c r="A7297" s="18">
        <v>53538</v>
      </c>
      <c r="B7297" s="18">
        <v>53527</v>
      </c>
      <c r="C7297" s="18">
        <v>4210</v>
      </c>
      <c r="D7297" s="18">
        <v>4210</v>
      </c>
      <c r="E7297" s="18" t="s">
        <v>116</v>
      </c>
      <c r="F7297" s="18" t="s">
        <v>304</v>
      </c>
      <c r="G7297" s="19">
        <v>7.8915791974599996</v>
      </c>
      <c r="H7297" s="19">
        <v>3.1936100000000001</v>
      </c>
      <c r="I7297" s="18" t="s">
        <v>79</v>
      </c>
      <c r="J7297" s="18" t="s">
        <v>80</v>
      </c>
      <c r="K7297" s="18">
        <v>6</v>
      </c>
      <c r="L7297" s="18">
        <v>40</v>
      </c>
      <c r="M7297" s="18" t="s">
        <v>82</v>
      </c>
      <c r="N7297" s="18" t="s">
        <v>319</v>
      </c>
      <c r="O7297" s="18" t="s">
        <v>176</v>
      </c>
      <c r="P7297" s="19">
        <v>2581.3110106300001</v>
      </c>
      <c r="Q7297" s="19">
        <v>343755.81481499999</v>
      </c>
      <c r="R7297" s="20">
        <v>7.1274000000000004E-2</v>
      </c>
      <c r="S7297" s="20">
        <v>6.3918699999999999</v>
      </c>
      <c r="T7297" s="20">
        <v>0.30199999999999999</v>
      </c>
      <c r="U7297" s="20">
        <v>0.30499999999999999</v>
      </c>
      <c r="V7297" s="20">
        <f t="shared" si="226"/>
        <v>0.15887970867971998</v>
      </c>
      <c r="W7297" s="20">
        <f t="shared" si="227"/>
        <v>14.187132265736501</v>
      </c>
    </row>
    <row r="7298" spans="1:23" x14ac:dyDescent="0.25">
      <c r="A7298" s="18">
        <v>53540</v>
      </c>
      <c r="B7298" s="18">
        <v>53529</v>
      </c>
      <c r="C7298" s="18">
        <v>4270</v>
      </c>
      <c r="D7298" s="18">
        <v>4270</v>
      </c>
      <c r="E7298" s="18" t="s">
        <v>116</v>
      </c>
      <c r="F7298" s="18" t="s">
        <v>196</v>
      </c>
      <c r="G7298" s="19">
        <v>33.914437702699999</v>
      </c>
      <c r="H7298" s="19">
        <v>13.7247</v>
      </c>
      <c r="I7298" s="18" t="s">
        <v>79</v>
      </c>
      <c r="J7298" s="18" t="s">
        <v>80</v>
      </c>
      <c r="K7298" s="18">
        <v>6</v>
      </c>
      <c r="L7298" s="18">
        <v>40</v>
      </c>
      <c r="M7298" s="18" t="s">
        <v>82</v>
      </c>
      <c r="N7298" s="18" t="s">
        <v>175</v>
      </c>
      <c r="O7298" s="18" t="s">
        <v>176</v>
      </c>
      <c r="P7298" s="19">
        <v>14242.0412206</v>
      </c>
      <c r="Q7298" s="19">
        <v>1477306.9970799999</v>
      </c>
      <c r="R7298" s="20">
        <v>7.1274000000000004E-2</v>
      </c>
      <c r="S7298" s="20">
        <v>6.3918699999999999</v>
      </c>
      <c r="T7298" s="20">
        <v>0.30199999999999999</v>
      </c>
      <c r="U7298" s="20">
        <v>0.30499999999999999</v>
      </c>
      <c r="V7298" s="20">
        <f t="shared" si="226"/>
        <v>0.68279355892439997</v>
      </c>
      <c r="W7298" s="20">
        <f t="shared" si="227"/>
        <v>60.969916241355001</v>
      </c>
    </row>
    <row r="7299" spans="1:23" x14ac:dyDescent="0.25">
      <c r="A7299" s="18">
        <v>53541</v>
      </c>
      <c r="B7299" s="18">
        <v>53530</v>
      </c>
      <c r="C7299" s="18">
        <v>4270</v>
      </c>
      <c r="D7299" s="18">
        <v>4270</v>
      </c>
      <c r="E7299" s="18" t="s">
        <v>116</v>
      </c>
      <c r="F7299" s="18" t="s">
        <v>196</v>
      </c>
      <c r="G7299" s="19">
        <v>6.6240126929700001</v>
      </c>
      <c r="H7299" s="19">
        <v>2.6806399999999999</v>
      </c>
      <c r="I7299" s="18" t="s">
        <v>79</v>
      </c>
      <c r="J7299" s="18" t="s">
        <v>80</v>
      </c>
      <c r="K7299" s="18">
        <v>6</v>
      </c>
      <c r="L7299" s="18">
        <v>40</v>
      </c>
      <c r="M7299" s="18" t="s">
        <v>82</v>
      </c>
      <c r="N7299" s="18" t="s">
        <v>175</v>
      </c>
      <c r="O7299" s="18" t="s">
        <v>176</v>
      </c>
      <c r="P7299" s="19">
        <v>3008.8751979899998</v>
      </c>
      <c r="Q7299" s="19">
        <v>288540.83873900003</v>
      </c>
      <c r="R7299" s="20">
        <v>7.1274000000000004E-2</v>
      </c>
      <c r="S7299" s="20">
        <v>6.3918699999999999</v>
      </c>
      <c r="T7299" s="20">
        <v>0.30199999999999999</v>
      </c>
      <c r="U7299" s="20">
        <v>0.30499999999999999</v>
      </c>
      <c r="V7299" s="20">
        <f t="shared" ref="V7299:V7362" si="228">H7299*R7299*(1-T7299)</f>
        <v>0.13335983488128</v>
      </c>
      <c r="W7299" s="20">
        <f t="shared" ref="W7299:W7362" si="229">H7299*S7299*(1-U7299)</f>
        <v>11.908340165776</v>
      </c>
    </row>
    <row r="7300" spans="1:23" x14ac:dyDescent="0.25">
      <c r="A7300" s="18">
        <v>53542</v>
      </c>
      <c r="B7300" s="18">
        <v>53531</v>
      </c>
      <c r="C7300" s="18">
        <v>4270</v>
      </c>
      <c r="D7300" s="18">
        <v>4270</v>
      </c>
      <c r="E7300" s="18" t="s">
        <v>116</v>
      </c>
      <c r="F7300" s="18" t="s">
        <v>196</v>
      </c>
      <c r="G7300" s="19">
        <v>88.602740542700005</v>
      </c>
      <c r="H7300" s="19">
        <v>35.856299999999997</v>
      </c>
      <c r="I7300" s="18" t="s">
        <v>79</v>
      </c>
      <c r="J7300" s="18" t="s">
        <v>80</v>
      </c>
      <c r="K7300" s="18">
        <v>6</v>
      </c>
      <c r="L7300" s="18">
        <v>40</v>
      </c>
      <c r="M7300" s="18" t="s">
        <v>82</v>
      </c>
      <c r="N7300" s="18" t="s">
        <v>175</v>
      </c>
      <c r="O7300" s="18" t="s">
        <v>176</v>
      </c>
      <c r="P7300" s="19">
        <v>19738.460490400001</v>
      </c>
      <c r="Q7300" s="19">
        <v>3859519.9399100002</v>
      </c>
      <c r="R7300" s="20">
        <v>7.1274000000000004E-2</v>
      </c>
      <c r="S7300" s="20">
        <v>6.3918699999999999</v>
      </c>
      <c r="T7300" s="20">
        <v>0.30199999999999999</v>
      </c>
      <c r="U7300" s="20">
        <v>0.30499999999999999</v>
      </c>
      <c r="V7300" s="20">
        <f t="shared" si="228"/>
        <v>1.7838241044876</v>
      </c>
      <c r="W7300" s="20">
        <f t="shared" si="229"/>
        <v>159.286221755295</v>
      </c>
    </row>
    <row r="7301" spans="1:23" x14ac:dyDescent="0.25">
      <c r="A7301" s="18">
        <v>53543</v>
      </c>
      <c r="B7301" s="18">
        <v>53532</v>
      </c>
      <c r="C7301" s="18">
        <v>4270</v>
      </c>
      <c r="D7301" s="18">
        <v>4270</v>
      </c>
      <c r="E7301" s="18" t="s">
        <v>116</v>
      </c>
      <c r="F7301" s="18" t="s">
        <v>196</v>
      </c>
      <c r="G7301" s="19">
        <v>34.546532103899999</v>
      </c>
      <c r="H7301" s="19">
        <v>13.980499999999999</v>
      </c>
      <c r="I7301" s="18" t="s">
        <v>79</v>
      </c>
      <c r="J7301" s="18" t="s">
        <v>80</v>
      </c>
      <c r="K7301" s="18">
        <v>6</v>
      </c>
      <c r="L7301" s="18">
        <v>40</v>
      </c>
      <c r="M7301" s="18" t="s">
        <v>82</v>
      </c>
      <c r="N7301" s="18" t="s">
        <v>175</v>
      </c>
      <c r="O7301" s="18" t="s">
        <v>176</v>
      </c>
      <c r="P7301" s="19">
        <v>8343.8973535700006</v>
      </c>
      <c r="Q7301" s="19">
        <v>1504840.9190700001</v>
      </c>
      <c r="R7301" s="20">
        <v>7.1274000000000004E-2</v>
      </c>
      <c r="S7301" s="20">
        <v>6.3918699999999999</v>
      </c>
      <c r="T7301" s="20">
        <v>0.30199999999999999</v>
      </c>
      <c r="U7301" s="20">
        <v>0.30499999999999999</v>
      </c>
      <c r="V7301" s="20">
        <f t="shared" si="228"/>
        <v>0.695519417586</v>
      </c>
      <c r="W7301" s="20">
        <f t="shared" si="229"/>
        <v>62.106269281825</v>
      </c>
    </row>
    <row r="7302" spans="1:23" x14ac:dyDescent="0.25">
      <c r="A7302" s="18">
        <v>53544</v>
      </c>
      <c r="B7302" s="18">
        <v>53533</v>
      </c>
      <c r="C7302" s="18">
        <v>4270</v>
      </c>
      <c r="D7302" s="18">
        <v>4270</v>
      </c>
      <c r="E7302" s="18" t="s">
        <v>116</v>
      </c>
      <c r="F7302" s="18" t="s">
        <v>196</v>
      </c>
      <c r="G7302" s="19">
        <v>4.4625881981399997</v>
      </c>
      <c r="H7302" s="19">
        <v>1.8059499999999999</v>
      </c>
      <c r="I7302" s="18" t="s">
        <v>79</v>
      </c>
      <c r="J7302" s="18" t="s">
        <v>80</v>
      </c>
      <c r="K7302" s="18">
        <v>6</v>
      </c>
      <c r="L7302" s="18">
        <v>40</v>
      </c>
      <c r="M7302" s="18" t="s">
        <v>82</v>
      </c>
      <c r="N7302" s="18" t="s">
        <v>175</v>
      </c>
      <c r="O7302" s="18" t="s">
        <v>176</v>
      </c>
      <c r="P7302" s="19">
        <v>2274.00657323</v>
      </c>
      <c r="Q7302" s="19">
        <v>194389.56435</v>
      </c>
      <c r="R7302" s="20">
        <v>7.1274000000000004E-2</v>
      </c>
      <c r="S7302" s="20">
        <v>6.3918699999999999</v>
      </c>
      <c r="T7302" s="20">
        <v>0.30199999999999999</v>
      </c>
      <c r="U7302" s="20">
        <v>0.30499999999999999</v>
      </c>
      <c r="V7302" s="20">
        <f t="shared" si="228"/>
        <v>8.9844661649399998E-2</v>
      </c>
      <c r="W7302" s="20">
        <f t="shared" si="229"/>
        <v>8.0226613504175006</v>
      </c>
    </row>
    <row r="7303" spans="1:23" x14ac:dyDescent="0.25">
      <c r="A7303" s="18">
        <v>53545</v>
      </c>
      <c r="B7303" s="18">
        <v>53534</v>
      </c>
      <c r="C7303" s="18">
        <v>4270</v>
      </c>
      <c r="D7303" s="18">
        <v>4270</v>
      </c>
      <c r="E7303" s="18" t="s">
        <v>116</v>
      </c>
      <c r="F7303" s="18" t="s">
        <v>196</v>
      </c>
      <c r="G7303" s="19">
        <v>31.2456350697</v>
      </c>
      <c r="H7303" s="19">
        <v>12.6447</v>
      </c>
      <c r="I7303" s="18" t="s">
        <v>79</v>
      </c>
      <c r="J7303" s="18" t="s">
        <v>80</v>
      </c>
      <c r="K7303" s="18">
        <v>6</v>
      </c>
      <c r="L7303" s="18">
        <v>40</v>
      </c>
      <c r="M7303" s="18" t="s">
        <v>82</v>
      </c>
      <c r="N7303" s="18" t="s">
        <v>175</v>
      </c>
      <c r="O7303" s="18" t="s">
        <v>176</v>
      </c>
      <c r="P7303" s="19">
        <v>9109.4632776100007</v>
      </c>
      <c r="Q7303" s="19">
        <v>1361054.4194100001</v>
      </c>
      <c r="R7303" s="20">
        <v>7.1274000000000004E-2</v>
      </c>
      <c r="S7303" s="20">
        <v>6.3918699999999999</v>
      </c>
      <c r="T7303" s="20">
        <v>0.30199999999999999</v>
      </c>
      <c r="U7303" s="20">
        <v>0.30499999999999999</v>
      </c>
      <c r="V7303" s="20">
        <f t="shared" si="228"/>
        <v>0.62906436676440003</v>
      </c>
      <c r="W7303" s="20">
        <f t="shared" si="229"/>
        <v>56.172178619355002</v>
      </c>
    </row>
    <row r="7304" spans="1:23" x14ac:dyDescent="0.25">
      <c r="A7304" s="18">
        <v>53546</v>
      </c>
      <c r="B7304" s="18">
        <v>53535</v>
      </c>
      <c r="C7304" s="18">
        <v>4270</v>
      </c>
      <c r="D7304" s="18">
        <v>4270</v>
      </c>
      <c r="E7304" s="18" t="s">
        <v>116</v>
      </c>
      <c r="F7304" s="18" t="s">
        <v>196</v>
      </c>
      <c r="G7304" s="19">
        <v>75.728266097000002</v>
      </c>
      <c r="H7304" s="19">
        <v>30.646100000000001</v>
      </c>
      <c r="I7304" s="18" t="s">
        <v>79</v>
      </c>
      <c r="J7304" s="18" t="s">
        <v>80</v>
      </c>
      <c r="K7304" s="18">
        <v>6</v>
      </c>
      <c r="L7304" s="18">
        <v>40</v>
      </c>
      <c r="M7304" s="18" t="s">
        <v>82</v>
      </c>
      <c r="N7304" s="18" t="s">
        <v>175</v>
      </c>
      <c r="O7304" s="18" t="s">
        <v>176</v>
      </c>
      <c r="P7304" s="19">
        <v>19181.073749499999</v>
      </c>
      <c r="Q7304" s="19">
        <v>3298710.0763099999</v>
      </c>
      <c r="R7304" s="20">
        <v>7.1274000000000004E-2</v>
      </c>
      <c r="S7304" s="20">
        <v>6.3918699999999999</v>
      </c>
      <c r="T7304" s="20">
        <v>0.30199999999999999</v>
      </c>
      <c r="U7304" s="20">
        <v>0.30499999999999999</v>
      </c>
      <c r="V7304" s="20">
        <f t="shared" si="228"/>
        <v>1.5246205517172002</v>
      </c>
      <c r="W7304" s="20">
        <f t="shared" si="229"/>
        <v>136.14069160886501</v>
      </c>
    </row>
    <row r="7305" spans="1:23" x14ac:dyDescent="0.25">
      <c r="A7305" s="18">
        <v>53547</v>
      </c>
      <c r="B7305" s="18">
        <v>53536</v>
      </c>
      <c r="C7305" s="18">
        <v>4270</v>
      </c>
      <c r="D7305" s="18">
        <v>4270</v>
      </c>
      <c r="E7305" s="18" t="s">
        <v>116</v>
      </c>
      <c r="F7305" s="18" t="s">
        <v>196</v>
      </c>
      <c r="G7305" s="19">
        <v>10.693738809399999</v>
      </c>
      <c r="H7305" s="19">
        <v>4.3276000000000003</v>
      </c>
      <c r="I7305" s="18" t="s">
        <v>79</v>
      </c>
      <c r="J7305" s="18" t="s">
        <v>80</v>
      </c>
      <c r="K7305" s="18">
        <v>6</v>
      </c>
      <c r="L7305" s="18">
        <v>40</v>
      </c>
      <c r="M7305" s="18" t="s">
        <v>82</v>
      </c>
      <c r="N7305" s="18" t="s">
        <v>175</v>
      </c>
      <c r="O7305" s="18" t="s">
        <v>176</v>
      </c>
      <c r="P7305" s="19">
        <v>3514.9858076999999</v>
      </c>
      <c r="Q7305" s="19">
        <v>465817.39925999998</v>
      </c>
      <c r="R7305" s="20">
        <v>7.1274000000000004E-2</v>
      </c>
      <c r="S7305" s="20">
        <v>6.3918699999999999</v>
      </c>
      <c r="T7305" s="20">
        <v>0.30199999999999999</v>
      </c>
      <c r="U7305" s="20">
        <v>0.30499999999999999</v>
      </c>
      <c r="V7305" s="20">
        <f t="shared" si="228"/>
        <v>0.21529486295520001</v>
      </c>
      <c r="W7305" s="20">
        <f t="shared" si="229"/>
        <v>19.224712345340002</v>
      </c>
    </row>
    <row r="7306" spans="1:23" x14ac:dyDescent="0.25">
      <c r="A7306" s="18">
        <v>53548</v>
      </c>
      <c r="B7306" s="18">
        <v>53537</v>
      </c>
      <c r="C7306" s="18">
        <v>4270</v>
      </c>
      <c r="D7306" s="18">
        <v>4270</v>
      </c>
      <c r="E7306" s="18" t="s">
        <v>116</v>
      </c>
      <c r="F7306" s="18" t="s">
        <v>196</v>
      </c>
      <c r="G7306" s="19">
        <v>3.5886621945899999</v>
      </c>
      <c r="H7306" s="19">
        <v>1.45228</v>
      </c>
      <c r="I7306" s="18" t="s">
        <v>79</v>
      </c>
      <c r="J7306" s="18" t="s">
        <v>80</v>
      </c>
      <c r="K7306" s="18">
        <v>6</v>
      </c>
      <c r="L7306" s="18">
        <v>40</v>
      </c>
      <c r="M7306" s="18" t="s">
        <v>82</v>
      </c>
      <c r="N7306" s="18" t="s">
        <v>175</v>
      </c>
      <c r="O7306" s="18" t="s">
        <v>176</v>
      </c>
      <c r="P7306" s="19">
        <v>1973.0416451200001</v>
      </c>
      <c r="Q7306" s="19">
        <v>156321.499908</v>
      </c>
      <c r="R7306" s="20">
        <v>7.1274000000000004E-2</v>
      </c>
      <c r="S7306" s="20">
        <v>6.3918699999999999</v>
      </c>
      <c r="T7306" s="20">
        <v>0.30199999999999999</v>
      </c>
      <c r="U7306" s="20">
        <v>0.30499999999999999</v>
      </c>
      <c r="V7306" s="20">
        <f t="shared" si="228"/>
        <v>7.2249843694560001E-2</v>
      </c>
      <c r="W7306" s="20">
        <f t="shared" si="229"/>
        <v>6.4515355497020002</v>
      </c>
    </row>
    <row r="7307" spans="1:23" x14ac:dyDescent="0.25">
      <c r="A7307" s="18">
        <v>53550</v>
      </c>
      <c r="B7307" s="18">
        <v>53539</v>
      </c>
      <c r="C7307" s="18">
        <v>4280</v>
      </c>
      <c r="D7307" s="18">
        <v>4280</v>
      </c>
      <c r="E7307" s="18" t="s">
        <v>116</v>
      </c>
      <c r="F7307" s="18" t="s">
        <v>196</v>
      </c>
      <c r="G7307" s="19">
        <v>10.396125397500001</v>
      </c>
      <c r="H7307" s="19">
        <v>4.20716</v>
      </c>
      <c r="I7307" s="18" t="s">
        <v>79</v>
      </c>
      <c r="J7307" s="18" t="s">
        <v>80</v>
      </c>
      <c r="K7307" s="18">
        <v>7</v>
      </c>
      <c r="L7307" s="18">
        <v>40</v>
      </c>
      <c r="M7307" s="18" t="s">
        <v>82</v>
      </c>
      <c r="N7307" s="18" t="s">
        <v>186</v>
      </c>
      <c r="O7307" s="18" t="s">
        <v>84</v>
      </c>
      <c r="P7307" s="19">
        <v>4044.5734356299999</v>
      </c>
      <c r="Q7307" s="19">
        <v>452853.41089499998</v>
      </c>
      <c r="R7307" s="20">
        <v>7.8109999999999999E-2</v>
      </c>
      <c r="S7307" s="20">
        <v>6.698639</v>
      </c>
      <c r="T7307" s="20">
        <v>0.30199999999999999</v>
      </c>
      <c r="U7307" s="20">
        <v>0.30499999999999999</v>
      </c>
      <c r="V7307" s="20">
        <f t="shared" si="228"/>
        <v>0.22937764478479997</v>
      </c>
      <c r="W7307" s="20">
        <f t="shared" si="229"/>
        <v>19.5866610083918</v>
      </c>
    </row>
    <row r="7308" spans="1:23" x14ac:dyDescent="0.25">
      <c r="A7308" s="18">
        <v>53551</v>
      </c>
      <c r="B7308" s="18">
        <v>53540</v>
      </c>
      <c r="C7308" s="18">
        <v>4340</v>
      </c>
      <c r="D7308" s="18">
        <v>4340</v>
      </c>
      <c r="E7308" s="18" t="s">
        <v>116</v>
      </c>
      <c r="F7308" s="18" t="s">
        <v>196</v>
      </c>
      <c r="G7308" s="19">
        <v>1.1698476546600001</v>
      </c>
      <c r="H7308" s="19">
        <v>0.47342099999999998</v>
      </c>
      <c r="I7308" s="18" t="s">
        <v>79</v>
      </c>
      <c r="J7308" s="18" t="s">
        <v>80</v>
      </c>
      <c r="K7308" s="18">
        <v>7</v>
      </c>
      <c r="L7308" s="18">
        <v>40</v>
      </c>
      <c r="M7308" s="18" t="s">
        <v>82</v>
      </c>
      <c r="N7308" s="18" t="s">
        <v>85</v>
      </c>
      <c r="O7308" s="18" t="s">
        <v>84</v>
      </c>
      <c r="P7308" s="19">
        <v>1026.12970692</v>
      </c>
      <c r="Q7308" s="19">
        <v>50958.360003000002</v>
      </c>
      <c r="R7308" s="20">
        <v>7.8109999999999999E-2</v>
      </c>
      <c r="S7308" s="20">
        <v>6.698639</v>
      </c>
      <c r="T7308" s="20">
        <v>0.30199999999999999</v>
      </c>
      <c r="U7308" s="20">
        <v>0.30499999999999999</v>
      </c>
      <c r="V7308" s="20">
        <f t="shared" si="228"/>
        <v>2.5811282188379997E-2</v>
      </c>
      <c r="W7308" s="20">
        <f t="shared" si="229"/>
        <v>2.204037079943205</v>
      </c>
    </row>
    <row r="7309" spans="1:23" x14ac:dyDescent="0.25">
      <c r="A7309" s="18">
        <v>53560</v>
      </c>
      <c r="B7309" s="18">
        <v>53549</v>
      </c>
      <c r="C7309" s="18">
        <v>4340</v>
      </c>
      <c r="D7309" s="18">
        <v>4340</v>
      </c>
      <c r="E7309" s="18" t="s">
        <v>116</v>
      </c>
      <c r="F7309" s="18" t="s">
        <v>304</v>
      </c>
      <c r="G7309" s="19">
        <v>14.852377928199999</v>
      </c>
      <c r="H7309" s="19">
        <v>6.0105399999999998</v>
      </c>
      <c r="I7309" s="18" t="s">
        <v>79</v>
      </c>
      <c r="J7309" s="18" t="s">
        <v>80</v>
      </c>
      <c r="K7309" s="18">
        <v>7</v>
      </c>
      <c r="L7309" s="18">
        <v>40</v>
      </c>
      <c r="M7309" s="18" t="s">
        <v>82</v>
      </c>
      <c r="N7309" s="18" t="s">
        <v>85</v>
      </c>
      <c r="O7309" s="18" t="s">
        <v>84</v>
      </c>
      <c r="P7309" s="19">
        <v>4889.5744236600003</v>
      </c>
      <c r="Q7309" s="19">
        <v>646966.99467699998</v>
      </c>
      <c r="R7309" s="20">
        <v>7.8109999999999999E-2</v>
      </c>
      <c r="S7309" s="20">
        <v>6.698639</v>
      </c>
      <c r="T7309" s="20">
        <v>0.30199999999999999</v>
      </c>
      <c r="U7309" s="20">
        <v>0.30499999999999999</v>
      </c>
      <c r="V7309" s="20">
        <f t="shared" si="228"/>
        <v>0.32769932902119997</v>
      </c>
      <c r="W7309" s="20">
        <f t="shared" si="229"/>
        <v>27.982394170266701</v>
      </c>
    </row>
    <row r="7310" spans="1:23" x14ac:dyDescent="0.25">
      <c r="A7310" s="18">
        <v>53567</v>
      </c>
      <c r="B7310" s="18">
        <v>53556</v>
      </c>
      <c r="C7310" s="18">
        <v>4410</v>
      </c>
      <c r="D7310" s="18">
        <v>4410</v>
      </c>
      <c r="E7310" s="18" t="s">
        <v>116</v>
      </c>
      <c r="F7310" s="18" t="s">
        <v>196</v>
      </c>
      <c r="G7310" s="19">
        <v>36.671978196600001</v>
      </c>
      <c r="H7310" s="19">
        <v>14.8406</v>
      </c>
      <c r="I7310" s="18" t="s">
        <v>79</v>
      </c>
      <c r="J7310" s="18" t="s">
        <v>80</v>
      </c>
      <c r="K7310" s="18">
        <v>8</v>
      </c>
      <c r="L7310" s="18">
        <v>40</v>
      </c>
      <c r="M7310" s="18" t="s">
        <v>82</v>
      </c>
      <c r="N7310" s="18" t="s">
        <v>280</v>
      </c>
      <c r="O7310" s="18" t="s">
        <v>280</v>
      </c>
      <c r="P7310" s="19">
        <v>6334.0772930399999</v>
      </c>
      <c r="Q7310" s="19">
        <v>1597424.9805300001</v>
      </c>
      <c r="R7310" s="20">
        <v>0.112583</v>
      </c>
      <c r="S7310" s="20">
        <v>8.6704279999999994</v>
      </c>
      <c r="T7310" s="20">
        <v>0.30199999999999999</v>
      </c>
      <c r="U7310" s="20">
        <v>0.30499999999999999</v>
      </c>
      <c r="V7310" s="20">
        <f t="shared" si="228"/>
        <v>1.1662178903203999</v>
      </c>
      <c r="W7310" s="20">
        <f t="shared" si="229"/>
        <v>89.428675874876006</v>
      </c>
    </row>
    <row r="7311" spans="1:23" x14ac:dyDescent="0.25">
      <c r="A7311" s="18">
        <v>53568</v>
      </c>
      <c r="B7311" s="18">
        <v>53557</v>
      </c>
      <c r="C7311" s="18">
        <v>4410</v>
      </c>
      <c r="D7311" s="18">
        <v>4410</v>
      </c>
      <c r="E7311" s="18" t="s">
        <v>116</v>
      </c>
      <c r="F7311" s="18" t="s">
        <v>196</v>
      </c>
      <c r="G7311" s="19">
        <v>126.05246437</v>
      </c>
      <c r="H7311" s="19">
        <v>51.011600000000001</v>
      </c>
      <c r="I7311" s="18" t="s">
        <v>79</v>
      </c>
      <c r="J7311" s="18" t="s">
        <v>80</v>
      </c>
      <c r="K7311" s="18">
        <v>8</v>
      </c>
      <c r="L7311" s="18">
        <v>40</v>
      </c>
      <c r="M7311" s="18" t="s">
        <v>82</v>
      </c>
      <c r="N7311" s="18" t="s">
        <v>280</v>
      </c>
      <c r="O7311" s="18" t="s">
        <v>280</v>
      </c>
      <c r="P7311" s="19">
        <v>15530.2171887</v>
      </c>
      <c r="Q7311" s="19">
        <v>5490823.3846199997</v>
      </c>
      <c r="R7311" s="20">
        <v>0.112583</v>
      </c>
      <c r="S7311" s="20">
        <v>8.6704279999999994</v>
      </c>
      <c r="T7311" s="20">
        <v>0.30199999999999999</v>
      </c>
      <c r="U7311" s="20">
        <v>0.30499999999999999</v>
      </c>
      <c r="V7311" s="20">
        <f t="shared" si="228"/>
        <v>4.0086411960344002</v>
      </c>
      <c r="W7311" s="20">
        <f t="shared" si="229"/>
        <v>307.39322145053603</v>
      </c>
    </row>
    <row r="7312" spans="1:23" x14ac:dyDescent="0.25">
      <c r="A7312" s="18">
        <v>53569</v>
      </c>
      <c r="B7312" s="18">
        <v>53558</v>
      </c>
      <c r="C7312" s="18">
        <v>4410</v>
      </c>
      <c r="D7312" s="18">
        <v>4410</v>
      </c>
      <c r="E7312" s="18" t="s">
        <v>116</v>
      </c>
      <c r="F7312" s="18" t="s">
        <v>196</v>
      </c>
      <c r="G7312" s="19">
        <v>0.43226061625000001</v>
      </c>
      <c r="H7312" s="19">
        <v>0.17493</v>
      </c>
      <c r="I7312" s="18" t="s">
        <v>79</v>
      </c>
      <c r="J7312" s="18" t="s">
        <v>80</v>
      </c>
      <c r="K7312" s="18">
        <v>8</v>
      </c>
      <c r="L7312" s="18">
        <v>40</v>
      </c>
      <c r="M7312" s="18" t="s">
        <v>82</v>
      </c>
      <c r="N7312" s="18" t="s">
        <v>280</v>
      </c>
      <c r="O7312" s="18" t="s">
        <v>280</v>
      </c>
      <c r="P7312" s="19">
        <v>1330.8352712400001</v>
      </c>
      <c r="Q7312" s="19">
        <v>18829.197125899998</v>
      </c>
      <c r="R7312" s="20">
        <v>0.112583</v>
      </c>
      <c r="S7312" s="20">
        <v>8.6704279999999994</v>
      </c>
      <c r="T7312" s="20">
        <v>0.30199999999999999</v>
      </c>
      <c r="U7312" s="20">
        <v>0.30499999999999999</v>
      </c>
      <c r="V7312" s="20">
        <f t="shared" si="228"/>
        <v>1.374651264462E-2</v>
      </c>
      <c r="W7312" s="20">
        <f t="shared" si="229"/>
        <v>1.0541189891778</v>
      </c>
    </row>
    <row r="7313" spans="1:23" x14ac:dyDescent="0.25">
      <c r="A7313" s="18">
        <v>53570</v>
      </c>
      <c r="B7313" s="18">
        <v>53559</v>
      </c>
      <c r="C7313" s="18">
        <v>4410</v>
      </c>
      <c r="D7313" s="18">
        <v>4410</v>
      </c>
      <c r="E7313" s="18" t="s">
        <v>116</v>
      </c>
      <c r="F7313" s="18" t="s">
        <v>196</v>
      </c>
      <c r="G7313" s="19">
        <v>72.476351345799998</v>
      </c>
      <c r="H7313" s="19">
        <v>29.330100000000002</v>
      </c>
      <c r="I7313" s="18" t="s">
        <v>79</v>
      </c>
      <c r="J7313" s="18" t="s">
        <v>80</v>
      </c>
      <c r="K7313" s="18">
        <v>8</v>
      </c>
      <c r="L7313" s="18">
        <v>40</v>
      </c>
      <c r="M7313" s="18" t="s">
        <v>82</v>
      </c>
      <c r="N7313" s="18" t="s">
        <v>280</v>
      </c>
      <c r="O7313" s="18" t="s">
        <v>280</v>
      </c>
      <c r="P7313" s="19">
        <v>8740.7984713400001</v>
      </c>
      <c r="Q7313" s="19">
        <v>3157057.2363499999</v>
      </c>
      <c r="R7313" s="20">
        <v>0.112583</v>
      </c>
      <c r="S7313" s="20">
        <v>8.6704279999999994</v>
      </c>
      <c r="T7313" s="20">
        <v>0.30199999999999999</v>
      </c>
      <c r="U7313" s="20">
        <v>0.30499999999999999</v>
      </c>
      <c r="V7313" s="20">
        <f t="shared" si="228"/>
        <v>2.3048453125134003</v>
      </c>
      <c r="W7313" s="20">
        <f t="shared" si="229"/>
        <v>176.741641596546</v>
      </c>
    </row>
    <row r="7314" spans="1:23" x14ac:dyDescent="0.25">
      <c r="A7314" s="18">
        <v>53571</v>
      </c>
      <c r="B7314" s="18">
        <v>53560</v>
      </c>
      <c r="C7314" s="18">
        <v>4410</v>
      </c>
      <c r="D7314" s="18">
        <v>4410</v>
      </c>
      <c r="E7314" s="18" t="s">
        <v>116</v>
      </c>
      <c r="F7314" s="18" t="s">
        <v>196</v>
      </c>
      <c r="G7314" s="19">
        <v>18.931701658400002</v>
      </c>
      <c r="H7314" s="19">
        <v>7.6613899999999999</v>
      </c>
      <c r="I7314" s="18" t="s">
        <v>79</v>
      </c>
      <c r="J7314" s="18" t="s">
        <v>80</v>
      </c>
      <c r="K7314" s="18">
        <v>8</v>
      </c>
      <c r="L7314" s="18">
        <v>40</v>
      </c>
      <c r="M7314" s="18" t="s">
        <v>82</v>
      </c>
      <c r="N7314" s="18" t="s">
        <v>280</v>
      </c>
      <c r="O7314" s="18" t="s">
        <v>280</v>
      </c>
      <c r="P7314" s="19">
        <v>3735.51266347</v>
      </c>
      <c r="Q7314" s="19">
        <v>824661.62558200001</v>
      </c>
      <c r="R7314" s="20">
        <v>0.112583</v>
      </c>
      <c r="S7314" s="20">
        <v>8.6704279999999994</v>
      </c>
      <c r="T7314" s="20">
        <v>0.30199999999999999</v>
      </c>
      <c r="U7314" s="20">
        <v>0.30499999999999999</v>
      </c>
      <c r="V7314" s="20">
        <f t="shared" si="228"/>
        <v>0.60205450471825994</v>
      </c>
      <c r="W7314" s="20">
        <f t="shared" si="229"/>
        <v>46.167133610569401</v>
      </c>
    </row>
    <row r="7315" spans="1:23" x14ac:dyDescent="0.25">
      <c r="A7315" s="18">
        <v>53572</v>
      </c>
      <c r="B7315" s="18">
        <v>53561</v>
      </c>
      <c r="C7315" s="18">
        <v>4410</v>
      </c>
      <c r="D7315" s="18">
        <v>4410</v>
      </c>
      <c r="E7315" s="18" t="s">
        <v>116</v>
      </c>
      <c r="F7315" s="18" t="s">
        <v>196</v>
      </c>
      <c r="G7315" s="19">
        <v>30.216795439999999</v>
      </c>
      <c r="H7315" s="19">
        <v>12.228300000000001</v>
      </c>
      <c r="I7315" s="18" t="s">
        <v>79</v>
      </c>
      <c r="J7315" s="18" t="s">
        <v>80</v>
      </c>
      <c r="K7315" s="18">
        <v>8</v>
      </c>
      <c r="L7315" s="18">
        <v>40</v>
      </c>
      <c r="M7315" s="18" t="s">
        <v>82</v>
      </c>
      <c r="N7315" s="18" t="s">
        <v>280</v>
      </c>
      <c r="O7315" s="18" t="s">
        <v>280</v>
      </c>
      <c r="P7315" s="19">
        <v>5568.98673177</v>
      </c>
      <c r="Q7315" s="19">
        <v>1316238.3444000001</v>
      </c>
      <c r="R7315" s="20">
        <v>0.112583</v>
      </c>
      <c r="S7315" s="20">
        <v>8.6704279999999994</v>
      </c>
      <c r="T7315" s="20">
        <v>0.30199999999999999</v>
      </c>
      <c r="U7315" s="20">
        <v>0.30499999999999999</v>
      </c>
      <c r="V7315" s="20">
        <f t="shared" si="228"/>
        <v>0.96093569183219996</v>
      </c>
      <c r="W7315" s="20">
        <f t="shared" si="229"/>
        <v>73.687093325118013</v>
      </c>
    </row>
    <row r="7316" spans="1:23" x14ac:dyDescent="0.25">
      <c r="A7316" s="18">
        <v>53573</v>
      </c>
      <c r="B7316" s="18">
        <v>53562</v>
      </c>
      <c r="C7316" s="18">
        <v>4410</v>
      </c>
      <c r="D7316" s="18">
        <v>4410</v>
      </c>
      <c r="E7316" s="18" t="s">
        <v>116</v>
      </c>
      <c r="F7316" s="18" t="s">
        <v>196</v>
      </c>
      <c r="G7316" s="19">
        <v>18.012651171000002</v>
      </c>
      <c r="H7316" s="19">
        <v>7.2894600000000001</v>
      </c>
      <c r="I7316" s="18" t="s">
        <v>79</v>
      </c>
      <c r="J7316" s="18" t="s">
        <v>80</v>
      </c>
      <c r="K7316" s="18">
        <v>8</v>
      </c>
      <c r="L7316" s="18">
        <v>40</v>
      </c>
      <c r="M7316" s="18" t="s">
        <v>82</v>
      </c>
      <c r="N7316" s="18" t="s">
        <v>280</v>
      </c>
      <c r="O7316" s="18" t="s">
        <v>280</v>
      </c>
      <c r="P7316" s="19">
        <v>3634.8951630199999</v>
      </c>
      <c r="Q7316" s="19">
        <v>784627.94648599997</v>
      </c>
      <c r="R7316" s="20">
        <v>0.112583</v>
      </c>
      <c r="S7316" s="20">
        <v>8.6704279999999994</v>
      </c>
      <c r="T7316" s="20">
        <v>0.30199999999999999</v>
      </c>
      <c r="U7316" s="20">
        <v>0.30499999999999999</v>
      </c>
      <c r="V7316" s="20">
        <f t="shared" si="228"/>
        <v>0.57282715407564</v>
      </c>
      <c r="W7316" s="20">
        <f t="shared" si="229"/>
        <v>43.925902971771599</v>
      </c>
    </row>
    <row r="7317" spans="1:23" x14ac:dyDescent="0.25">
      <c r="A7317" s="18">
        <v>53574</v>
      </c>
      <c r="B7317" s="18">
        <v>53563</v>
      </c>
      <c r="C7317" s="18">
        <v>4410</v>
      </c>
      <c r="D7317" s="18">
        <v>4410</v>
      </c>
      <c r="E7317" s="18" t="s">
        <v>116</v>
      </c>
      <c r="F7317" s="18" t="s">
        <v>196</v>
      </c>
      <c r="G7317" s="19">
        <v>78.922942527900005</v>
      </c>
      <c r="H7317" s="19">
        <v>31.939</v>
      </c>
      <c r="I7317" s="18" t="s">
        <v>79</v>
      </c>
      <c r="J7317" s="18" t="s">
        <v>80</v>
      </c>
      <c r="K7317" s="18">
        <v>8</v>
      </c>
      <c r="L7317" s="18">
        <v>40</v>
      </c>
      <c r="M7317" s="18" t="s">
        <v>82</v>
      </c>
      <c r="N7317" s="18" t="s">
        <v>280</v>
      </c>
      <c r="O7317" s="18" t="s">
        <v>280</v>
      </c>
      <c r="P7317" s="19">
        <v>8545.0423499799999</v>
      </c>
      <c r="Q7317" s="19">
        <v>3437869.6249899999</v>
      </c>
      <c r="R7317" s="20">
        <v>0.112583</v>
      </c>
      <c r="S7317" s="20">
        <v>8.6704279999999994</v>
      </c>
      <c r="T7317" s="20">
        <v>0.30199999999999999</v>
      </c>
      <c r="U7317" s="20">
        <v>0.30499999999999999</v>
      </c>
      <c r="V7317" s="20">
        <f t="shared" si="228"/>
        <v>2.509860329026</v>
      </c>
      <c r="W7317" s="20">
        <f t="shared" si="229"/>
        <v>192.46273592493998</v>
      </c>
    </row>
    <row r="7318" spans="1:23" x14ac:dyDescent="0.25">
      <c r="A7318" s="18">
        <v>53575</v>
      </c>
      <c r="B7318" s="18">
        <v>53564</v>
      </c>
      <c r="C7318" s="18">
        <v>4410</v>
      </c>
      <c r="D7318" s="18">
        <v>4410</v>
      </c>
      <c r="E7318" s="18" t="s">
        <v>116</v>
      </c>
      <c r="F7318" s="18" t="s">
        <v>196</v>
      </c>
      <c r="G7318" s="19">
        <v>42.8938821144</v>
      </c>
      <c r="H7318" s="19">
        <v>17.358499999999999</v>
      </c>
      <c r="I7318" s="18" t="s">
        <v>79</v>
      </c>
      <c r="J7318" s="18" t="s">
        <v>80</v>
      </c>
      <c r="K7318" s="18">
        <v>8</v>
      </c>
      <c r="L7318" s="18">
        <v>40</v>
      </c>
      <c r="M7318" s="18" t="s">
        <v>82</v>
      </c>
      <c r="N7318" s="18" t="s">
        <v>280</v>
      </c>
      <c r="O7318" s="18" t="s">
        <v>280</v>
      </c>
      <c r="P7318" s="19">
        <v>5938.44135327</v>
      </c>
      <c r="Q7318" s="19">
        <v>1868450.0310800001</v>
      </c>
      <c r="R7318" s="20">
        <v>0.112583</v>
      </c>
      <c r="S7318" s="20">
        <v>8.6704279999999994</v>
      </c>
      <c r="T7318" s="20">
        <v>0.30199999999999999</v>
      </c>
      <c r="U7318" s="20">
        <v>0.30499999999999999</v>
      </c>
      <c r="V7318" s="20">
        <f t="shared" si="228"/>
        <v>1.3640818598389999</v>
      </c>
      <c r="W7318" s="20">
        <f t="shared" si="229"/>
        <v>104.60140898441</v>
      </c>
    </row>
    <row r="7319" spans="1:23" x14ac:dyDescent="0.25">
      <c r="A7319" s="18">
        <v>53576</v>
      </c>
      <c r="B7319" s="18">
        <v>53565</v>
      </c>
      <c r="C7319" s="18">
        <v>4410</v>
      </c>
      <c r="D7319" s="18">
        <v>4410</v>
      </c>
      <c r="E7319" s="18" t="s">
        <v>116</v>
      </c>
      <c r="F7319" s="18" t="s">
        <v>196</v>
      </c>
      <c r="G7319" s="19">
        <v>54.313578054899999</v>
      </c>
      <c r="H7319" s="19">
        <v>21.979900000000001</v>
      </c>
      <c r="I7319" s="18" t="s">
        <v>79</v>
      </c>
      <c r="J7319" s="18" t="s">
        <v>80</v>
      </c>
      <c r="K7319" s="18">
        <v>8</v>
      </c>
      <c r="L7319" s="18">
        <v>40</v>
      </c>
      <c r="M7319" s="18" t="s">
        <v>82</v>
      </c>
      <c r="N7319" s="18" t="s">
        <v>280</v>
      </c>
      <c r="O7319" s="18" t="s">
        <v>280</v>
      </c>
      <c r="P7319" s="19">
        <v>7032.4564750299996</v>
      </c>
      <c r="Q7319" s="19">
        <v>2365889.9964800002</v>
      </c>
      <c r="R7319" s="20">
        <v>0.112583</v>
      </c>
      <c r="S7319" s="20">
        <v>8.6704279999999994</v>
      </c>
      <c r="T7319" s="20">
        <v>0.30199999999999999</v>
      </c>
      <c r="U7319" s="20">
        <v>0.30499999999999999</v>
      </c>
      <c r="V7319" s="20">
        <f t="shared" si="228"/>
        <v>1.7272450310265999</v>
      </c>
      <c r="W7319" s="20">
        <f t="shared" si="229"/>
        <v>132.449722576054</v>
      </c>
    </row>
    <row r="7320" spans="1:23" x14ac:dyDescent="0.25">
      <c r="A7320" s="18">
        <v>53577</v>
      </c>
      <c r="B7320" s="18">
        <v>53566</v>
      </c>
      <c r="C7320" s="18">
        <v>4410</v>
      </c>
      <c r="D7320" s="18">
        <v>4410</v>
      </c>
      <c r="E7320" s="18" t="s">
        <v>116</v>
      </c>
      <c r="F7320" s="18" t="s">
        <v>196</v>
      </c>
      <c r="G7320" s="19">
        <v>147.164713449</v>
      </c>
      <c r="H7320" s="19">
        <v>59.555399999999999</v>
      </c>
      <c r="I7320" s="18" t="s">
        <v>79</v>
      </c>
      <c r="J7320" s="18" t="s">
        <v>80</v>
      </c>
      <c r="K7320" s="18">
        <v>8</v>
      </c>
      <c r="L7320" s="18">
        <v>40</v>
      </c>
      <c r="M7320" s="18" t="s">
        <v>82</v>
      </c>
      <c r="N7320" s="18" t="s">
        <v>280</v>
      </c>
      <c r="O7320" s="18" t="s">
        <v>280</v>
      </c>
      <c r="P7320" s="19">
        <v>14928.4706866</v>
      </c>
      <c r="Q7320" s="19">
        <v>6410469.2758900002</v>
      </c>
      <c r="R7320" s="20">
        <v>0.112583</v>
      </c>
      <c r="S7320" s="20">
        <v>8.6704279999999994</v>
      </c>
      <c r="T7320" s="20">
        <v>0.30199999999999999</v>
      </c>
      <c r="U7320" s="20">
        <v>0.30499999999999999</v>
      </c>
      <c r="V7320" s="20">
        <f t="shared" si="228"/>
        <v>4.6800380675435997</v>
      </c>
      <c r="W7320" s="20">
        <f t="shared" si="229"/>
        <v>358.87771135928404</v>
      </c>
    </row>
    <row r="7321" spans="1:23" x14ac:dyDescent="0.25">
      <c r="A7321" s="18">
        <v>53578</v>
      </c>
      <c r="B7321" s="18">
        <v>53567</v>
      </c>
      <c r="C7321" s="18">
        <v>4410</v>
      </c>
      <c r="D7321" s="18">
        <v>4410</v>
      </c>
      <c r="E7321" s="18" t="s">
        <v>116</v>
      </c>
      <c r="F7321" s="18" t="s">
        <v>196</v>
      </c>
      <c r="G7321" s="19">
        <v>319.02188395000002</v>
      </c>
      <c r="H7321" s="19">
        <v>129.10400000000001</v>
      </c>
      <c r="I7321" s="18" t="s">
        <v>79</v>
      </c>
      <c r="J7321" s="18" t="s">
        <v>80</v>
      </c>
      <c r="K7321" s="18">
        <v>8</v>
      </c>
      <c r="L7321" s="18">
        <v>40</v>
      </c>
      <c r="M7321" s="18" t="s">
        <v>82</v>
      </c>
      <c r="N7321" s="18" t="s">
        <v>280</v>
      </c>
      <c r="O7321" s="18" t="s">
        <v>280</v>
      </c>
      <c r="P7321" s="19">
        <v>34441.429640900002</v>
      </c>
      <c r="Q7321" s="19">
        <v>13896537.6785</v>
      </c>
      <c r="R7321" s="20">
        <v>0.112583</v>
      </c>
      <c r="S7321" s="20">
        <v>8.6704279999999994</v>
      </c>
      <c r="T7321" s="20">
        <v>0.30199999999999999</v>
      </c>
      <c r="U7321" s="20">
        <v>0.30499999999999999</v>
      </c>
      <c r="V7321" s="20">
        <f t="shared" si="228"/>
        <v>10.145371111136001</v>
      </c>
      <c r="W7321" s="20">
        <f t="shared" si="229"/>
        <v>777.97392087584001</v>
      </c>
    </row>
    <row r="7322" spans="1:23" x14ac:dyDescent="0.25">
      <c r="A7322" s="18">
        <v>53579</v>
      </c>
      <c r="B7322" s="18">
        <v>53568</v>
      </c>
      <c r="C7322" s="18">
        <v>4410</v>
      </c>
      <c r="D7322" s="18">
        <v>4410</v>
      </c>
      <c r="E7322" s="18" t="s">
        <v>116</v>
      </c>
      <c r="F7322" s="18" t="s">
        <v>196</v>
      </c>
      <c r="G7322" s="19">
        <v>61.055773729899997</v>
      </c>
      <c r="H7322" s="19">
        <v>24.708400000000001</v>
      </c>
      <c r="I7322" s="18" t="s">
        <v>79</v>
      </c>
      <c r="J7322" s="18" t="s">
        <v>80</v>
      </c>
      <c r="K7322" s="18">
        <v>8</v>
      </c>
      <c r="L7322" s="18">
        <v>40</v>
      </c>
      <c r="M7322" s="18" t="s">
        <v>82</v>
      </c>
      <c r="N7322" s="18" t="s">
        <v>280</v>
      </c>
      <c r="O7322" s="18" t="s">
        <v>280</v>
      </c>
      <c r="P7322" s="19">
        <v>10025.302020200001</v>
      </c>
      <c r="Q7322" s="19">
        <v>2659578.8653299999</v>
      </c>
      <c r="R7322" s="20">
        <v>0.112583</v>
      </c>
      <c r="S7322" s="20">
        <v>8.6704279999999994</v>
      </c>
      <c r="T7322" s="20">
        <v>0.30199999999999999</v>
      </c>
      <c r="U7322" s="20">
        <v>0.30499999999999999</v>
      </c>
      <c r="V7322" s="20">
        <f t="shared" si="228"/>
        <v>1.9416585664455999</v>
      </c>
      <c r="W7322" s="20">
        <f t="shared" si="229"/>
        <v>148.89152022066401</v>
      </c>
    </row>
    <row r="7323" spans="1:23" x14ac:dyDescent="0.25">
      <c r="A7323" s="18">
        <v>53580</v>
      </c>
      <c r="B7323" s="18">
        <v>53569</v>
      </c>
      <c r="C7323" s="18">
        <v>4410</v>
      </c>
      <c r="D7323" s="18">
        <v>4410</v>
      </c>
      <c r="E7323" s="18" t="s">
        <v>116</v>
      </c>
      <c r="F7323" s="18" t="s">
        <v>196</v>
      </c>
      <c r="G7323" s="19">
        <v>98.807067731399997</v>
      </c>
      <c r="H7323" s="19">
        <v>39.985799999999998</v>
      </c>
      <c r="I7323" s="18" t="s">
        <v>79</v>
      </c>
      <c r="J7323" s="18" t="s">
        <v>80</v>
      </c>
      <c r="K7323" s="18">
        <v>8</v>
      </c>
      <c r="L7323" s="18">
        <v>40</v>
      </c>
      <c r="M7323" s="18" t="s">
        <v>82</v>
      </c>
      <c r="N7323" s="18" t="s">
        <v>280</v>
      </c>
      <c r="O7323" s="18" t="s">
        <v>280</v>
      </c>
      <c r="P7323" s="19">
        <v>12381.6870927</v>
      </c>
      <c r="Q7323" s="19">
        <v>4304018.6542499997</v>
      </c>
      <c r="R7323" s="20">
        <v>0.112583</v>
      </c>
      <c r="S7323" s="20">
        <v>8.6704279999999994</v>
      </c>
      <c r="T7323" s="20">
        <v>0.30199999999999999</v>
      </c>
      <c r="U7323" s="20">
        <v>0.30499999999999999</v>
      </c>
      <c r="V7323" s="20">
        <f t="shared" si="228"/>
        <v>3.1422014823371995</v>
      </c>
      <c r="W7323" s="20">
        <f t="shared" si="229"/>
        <v>240.95232994606798</v>
      </c>
    </row>
    <row r="7324" spans="1:23" x14ac:dyDescent="0.25">
      <c r="A7324" s="18">
        <v>53581</v>
      </c>
      <c r="B7324" s="18">
        <v>53570</v>
      </c>
      <c r="C7324" s="18">
        <v>4410</v>
      </c>
      <c r="D7324" s="18">
        <v>4410</v>
      </c>
      <c r="E7324" s="18" t="s">
        <v>116</v>
      </c>
      <c r="F7324" s="18" t="s">
        <v>196</v>
      </c>
      <c r="G7324" s="19">
        <v>37.9954750279</v>
      </c>
      <c r="H7324" s="19">
        <v>15.376200000000001</v>
      </c>
      <c r="I7324" s="18" t="s">
        <v>79</v>
      </c>
      <c r="J7324" s="18" t="s">
        <v>80</v>
      </c>
      <c r="K7324" s="18">
        <v>8</v>
      </c>
      <c r="L7324" s="18">
        <v>40</v>
      </c>
      <c r="M7324" s="18" t="s">
        <v>82</v>
      </c>
      <c r="N7324" s="18" t="s">
        <v>280</v>
      </c>
      <c r="O7324" s="18" t="s">
        <v>280</v>
      </c>
      <c r="P7324" s="19">
        <v>6711.3878219099997</v>
      </c>
      <c r="Q7324" s="19">
        <v>1655076.27189</v>
      </c>
      <c r="R7324" s="20">
        <v>0.112583</v>
      </c>
      <c r="S7324" s="20">
        <v>8.6704279999999994</v>
      </c>
      <c r="T7324" s="20">
        <v>0.30199999999999999</v>
      </c>
      <c r="U7324" s="20">
        <v>0.30499999999999999</v>
      </c>
      <c r="V7324" s="20">
        <f t="shared" si="228"/>
        <v>1.2083069097707999</v>
      </c>
      <c r="W7324" s="20">
        <f t="shared" si="229"/>
        <v>92.656173334452006</v>
      </c>
    </row>
    <row r="7325" spans="1:23" x14ac:dyDescent="0.25">
      <c r="A7325" s="18">
        <v>53582</v>
      </c>
      <c r="B7325" s="18">
        <v>53571</v>
      </c>
      <c r="C7325" s="18">
        <v>4410</v>
      </c>
      <c r="D7325" s="18">
        <v>4410</v>
      </c>
      <c r="E7325" s="18" t="s">
        <v>116</v>
      </c>
      <c r="F7325" s="18" t="s">
        <v>196</v>
      </c>
      <c r="G7325" s="19">
        <v>194.04866391100001</v>
      </c>
      <c r="H7325" s="19">
        <v>78.528700000000001</v>
      </c>
      <c r="I7325" s="18" t="s">
        <v>79</v>
      </c>
      <c r="J7325" s="18" t="s">
        <v>80</v>
      </c>
      <c r="K7325" s="18">
        <v>8</v>
      </c>
      <c r="L7325" s="18">
        <v>40</v>
      </c>
      <c r="M7325" s="18" t="s">
        <v>82</v>
      </c>
      <c r="N7325" s="18" t="s">
        <v>280</v>
      </c>
      <c r="O7325" s="18" t="s">
        <v>280</v>
      </c>
      <c r="P7325" s="19">
        <v>17606.582219399999</v>
      </c>
      <c r="Q7325" s="19">
        <v>8452725.9889599998</v>
      </c>
      <c r="R7325" s="20">
        <v>0.112583</v>
      </c>
      <c r="S7325" s="20">
        <v>8.6704279999999994</v>
      </c>
      <c r="T7325" s="20">
        <v>0.30199999999999999</v>
      </c>
      <c r="U7325" s="20">
        <v>0.30499999999999999</v>
      </c>
      <c r="V7325" s="20">
        <f t="shared" si="228"/>
        <v>6.171015649205799</v>
      </c>
      <c r="W7325" s="20">
        <f t="shared" si="229"/>
        <v>473.209820302102</v>
      </c>
    </row>
    <row r="7326" spans="1:23" x14ac:dyDescent="0.25">
      <c r="A7326" s="18">
        <v>53583</v>
      </c>
      <c r="B7326" s="18">
        <v>53572</v>
      </c>
      <c r="C7326" s="18">
        <v>4410</v>
      </c>
      <c r="D7326" s="18">
        <v>4410</v>
      </c>
      <c r="E7326" s="18" t="s">
        <v>116</v>
      </c>
      <c r="F7326" s="18" t="s">
        <v>196</v>
      </c>
      <c r="G7326" s="19">
        <v>44.014544908700003</v>
      </c>
      <c r="H7326" s="19">
        <v>17.812100000000001</v>
      </c>
      <c r="I7326" s="18" t="s">
        <v>79</v>
      </c>
      <c r="J7326" s="18" t="s">
        <v>80</v>
      </c>
      <c r="K7326" s="18">
        <v>8</v>
      </c>
      <c r="L7326" s="18">
        <v>40</v>
      </c>
      <c r="M7326" s="18" t="s">
        <v>82</v>
      </c>
      <c r="N7326" s="18" t="s">
        <v>280</v>
      </c>
      <c r="O7326" s="18" t="s">
        <v>280</v>
      </c>
      <c r="P7326" s="19">
        <v>7487.0013203799999</v>
      </c>
      <c r="Q7326" s="19">
        <v>1917265.9071299999</v>
      </c>
      <c r="R7326" s="20">
        <v>0.112583</v>
      </c>
      <c r="S7326" s="20">
        <v>8.6704279999999994</v>
      </c>
      <c r="T7326" s="20">
        <v>0.30199999999999999</v>
      </c>
      <c r="U7326" s="20">
        <v>0.30499999999999999</v>
      </c>
      <c r="V7326" s="20">
        <f t="shared" si="228"/>
        <v>1.3997270787014</v>
      </c>
      <c r="W7326" s="20">
        <f t="shared" si="229"/>
        <v>107.334778752266</v>
      </c>
    </row>
    <row r="7327" spans="1:23" x14ac:dyDescent="0.25">
      <c r="A7327" s="18">
        <v>53584</v>
      </c>
      <c r="B7327" s="18">
        <v>53573</v>
      </c>
      <c r="C7327" s="18">
        <v>4410</v>
      </c>
      <c r="D7327" s="18">
        <v>4410</v>
      </c>
      <c r="E7327" s="18" t="s">
        <v>116</v>
      </c>
      <c r="F7327" s="18" t="s">
        <v>196</v>
      </c>
      <c r="G7327" s="19">
        <v>41.266842167</v>
      </c>
      <c r="H7327" s="19">
        <v>16.700099999999999</v>
      </c>
      <c r="I7327" s="18" t="s">
        <v>79</v>
      </c>
      <c r="J7327" s="18" t="s">
        <v>80</v>
      </c>
      <c r="K7327" s="18">
        <v>8</v>
      </c>
      <c r="L7327" s="18">
        <v>40</v>
      </c>
      <c r="M7327" s="18" t="s">
        <v>82</v>
      </c>
      <c r="N7327" s="18" t="s">
        <v>280</v>
      </c>
      <c r="O7327" s="18" t="s">
        <v>280</v>
      </c>
      <c r="P7327" s="19">
        <v>5495.0972626399998</v>
      </c>
      <c r="Q7327" s="19">
        <v>1797576.45447</v>
      </c>
      <c r="R7327" s="20">
        <v>0.112583</v>
      </c>
      <c r="S7327" s="20">
        <v>8.6704279999999994</v>
      </c>
      <c r="T7327" s="20">
        <v>0.30199999999999999</v>
      </c>
      <c r="U7327" s="20">
        <v>0.30499999999999999</v>
      </c>
      <c r="V7327" s="20">
        <f t="shared" si="228"/>
        <v>1.3123428560933998</v>
      </c>
      <c r="W7327" s="20">
        <f t="shared" si="229"/>
        <v>100.63392517674599</v>
      </c>
    </row>
    <row r="7328" spans="1:23" x14ac:dyDescent="0.25">
      <c r="A7328" s="18">
        <v>53585</v>
      </c>
      <c r="B7328" s="18">
        <v>53574</v>
      </c>
      <c r="C7328" s="18">
        <v>4410</v>
      </c>
      <c r="D7328" s="18">
        <v>4410</v>
      </c>
      <c r="E7328" s="18" t="s">
        <v>116</v>
      </c>
      <c r="F7328" s="18" t="s">
        <v>196</v>
      </c>
      <c r="G7328" s="19">
        <v>40.483886964500002</v>
      </c>
      <c r="H7328" s="19">
        <v>16.383199999999999</v>
      </c>
      <c r="I7328" s="18" t="s">
        <v>79</v>
      </c>
      <c r="J7328" s="18" t="s">
        <v>80</v>
      </c>
      <c r="K7328" s="18">
        <v>8</v>
      </c>
      <c r="L7328" s="18">
        <v>40</v>
      </c>
      <c r="M7328" s="18" t="s">
        <v>82</v>
      </c>
      <c r="N7328" s="18" t="s">
        <v>280</v>
      </c>
      <c r="O7328" s="18" t="s">
        <v>280</v>
      </c>
      <c r="P7328" s="19">
        <v>5611.1883898599999</v>
      </c>
      <c r="Q7328" s="19">
        <v>1763471.0622700001</v>
      </c>
      <c r="R7328" s="20">
        <v>0.112583</v>
      </c>
      <c r="S7328" s="20">
        <v>8.6704279999999994</v>
      </c>
      <c r="T7328" s="20">
        <v>0.30199999999999999</v>
      </c>
      <c r="U7328" s="20">
        <v>0.30499999999999999</v>
      </c>
      <c r="V7328" s="20">
        <f t="shared" si="228"/>
        <v>1.2874399243087999</v>
      </c>
      <c r="W7328" s="20">
        <f t="shared" si="229"/>
        <v>98.724302426671997</v>
      </c>
    </row>
    <row r="7329" spans="1:23" x14ac:dyDescent="0.25">
      <c r="A7329" s="18">
        <v>53586</v>
      </c>
      <c r="B7329" s="18">
        <v>53575</v>
      </c>
      <c r="C7329" s="18">
        <v>4410</v>
      </c>
      <c r="D7329" s="18">
        <v>4410</v>
      </c>
      <c r="E7329" s="18" t="s">
        <v>116</v>
      </c>
      <c r="F7329" s="18" t="s">
        <v>196</v>
      </c>
      <c r="G7329" s="19">
        <v>79.110845189000003</v>
      </c>
      <c r="H7329" s="19">
        <v>32.015000000000001</v>
      </c>
      <c r="I7329" s="18" t="s">
        <v>79</v>
      </c>
      <c r="J7329" s="18" t="s">
        <v>80</v>
      </c>
      <c r="K7329" s="18">
        <v>8</v>
      </c>
      <c r="L7329" s="18">
        <v>40</v>
      </c>
      <c r="M7329" s="18" t="s">
        <v>82</v>
      </c>
      <c r="N7329" s="18" t="s">
        <v>280</v>
      </c>
      <c r="O7329" s="18" t="s">
        <v>280</v>
      </c>
      <c r="P7329" s="19">
        <v>12037.039682500001</v>
      </c>
      <c r="Q7329" s="19">
        <v>3446054.6321700001</v>
      </c>
      <c r="R7329" s="20">
        <v>0.112583</v>
      </c>
      <c r="S7329" s="20">
        <v>8.6704279999999994</v>
      </c>
      <c r="T7329" s="20">
        <v>0.30199999999999999</v>
      </c>
      <c r="U7329" s="20">
        <v>0.30499999999999999</v>
      </c>
      <c r="V7329" s="20">
        <f t="shared" si="228"/>
        <v>2.51583263201</v>
      </c>
      <c r="W7329" s="20">
        <f t="shared" si="229"/>
        <v>192.92070793190001</v>
      </c>
    </row>
    <row r="7330" spans="1:23" x14ac:dyDescent="0.25">
      <c r="A7330" s="18">
        <v>53587</v>
      </c>
      <c r="B7330" s="18">
        <v>53576</v>
      </c>
      <c r="C7330" s="18">
        <v>4410</v>
      </c>
      <c r="D7330" s="18">
        <v>4410</v>
      </c>
      <c r="E7330" s="18" t="s">
        <v>116</v>
      </c>
      <c r="F7330" s="18" t="s">
        <v>196</v>
      </c>
      <c r="G7330" s="19">
        <v>63.805470395500002</v>
      </c>
      <c r="H7330" s="19">
        <v>25.821200000000001</v>
      </c>
      <c r="I7330" s="18" t="s">
        <v>79</v>
      </c>
      <c r="J7330" s="18" t="s">
        <v>80</v>
      </c>
      <c r="K7330" s="18">
        <v>8</v>
      </c>
      <c r="L7330" s="18">
        <v>40</v>
      </c>
      <c r="M7330" s="18" t="s">
        <v>82</v>
      </c>
      <c r="N7330" s="18" t="s">
        <v>280</v>
      </c>
      <c r="O7330" s="18" t="s">
        <v>280</v>
      </c>
      <c r="P7330" s="19">
        <v>9246.3492318299996</v>
      </c>
      <c r="Q7330" s="19">
        <v>2779355.1729700002</v>
      </c>
      <c r="R7330" s="20">
        <v>0.112583</v>
      </c>
      <c r="S7330" s="20">
        <v>8.6704279999999994</v>
      </c>
      <c r="T7330" s="20">
        <v>0.30199999999999999</v>
      </c>
      <c r="U7330" s="20">
        <v>0.30499999999999999</v>
      </c>
      <c r="V7330" s="20">
        <f t="shared" si="228"/>
        <v>2.0291056554008002</v>
      </c>
      <c r="W7330" s="20">
        <f t="shared" si="229"/>
        <v>155.597194554152</v>
      </c>
    </row>
    <row r="7331" spans="1:23" x14ac:dyDescent="0.25">
      <c r="A7331" s="18">
        <v>53588</v>
      </c>
      <c r="B7331" s="18">
        <v>53577</v>
      </c>
      <c r="C7331" s="18">
        <v>4410</v>
      </c>
      <c r="D7331" s="18">
        <v>4410</v>
      </c>
      <c r="E7331" s="18" t="s">
        <v>116</v>
      </c>
      <c r="F7331" s="18" t="s">
        <v>196</v>
      </c>
      <c r="G7331" s="19">
        <v>209.67237079399999</v>
      </c>
      <c r="H7331" s="19">
        <v>84.851399999999998</v>
      </c>
      <c r="I7331" s="18" t="s">
        <v>79</v>
      </c>
      <c r="J7331" s="18" t="s">
        <v>80</v>
      </c>
      <c r="K7331" s="18">
        <v>8</v>
      </c>
      <c r="L7331" s="18">
        <v>40</v>
      </c>
      <c r="M7331" s="18" t="s">
        <v>82</v>
      </c>
      <c r="N7331" s="18" t="s">
        <v>280</v>
      </c>
      <c r="O7331" s="18" t="s">
        <v>280</v>
      </c>
      <c r="P7331" s="19">
        <v>31679.243882899998</v>
      </c>
      <c r="Q7331" s="19">
        <v>9133291.9385100007</v>
      </c>
      <c r="R7331" s="20">
        <v>0.112583</v>
      </c>
      <c r="S7331" s="20">
        <v>8.6704279999999994</v>
      </c>
      <c r="T7331" s="20">
        <v>0.30199999999999999</v>
      </c>
      <c r="U7331" s="20">
        <v>0.30499999999999999</v>
      </c>
      <c r="V7331" s="20">
        <f t="shared" si="228"/>
        <v>6.6678719660075991</v>
      </c>
      <c r="W7331" s="20">
        <f t="shared" si="229"/>
        <v>511.31007830744403</v>
      </c>
    </row>
    <row r="7332" spans="1:23" x14ac:dyDescent="0.25">
      <c r="A7332" s="18">
        <v>53589</v>
      </c>
      <c r="B7332" s="18">
        <v>53578</v>
      </c>
      <c r="C7332" s="18">
        <v>4410</v>
      </c>
      <c r="D7332" s="18">
        <v>4410</v>
      </c>
      <c r="E7332" s="18" t="s">
        <v>116</v>
      </c>
      <c r="F7332" s="18" t="s">
        <v>196</v>
      </c>
      <c r="G7332" s="19">
        <v>106.546810026</v>
      </c>
      <c r="H7332" s="19">
        <v>43.118000000000002</v>
      </c>
      <c r="I7332" s="18" t="s">
        <v>79</v>
      </c>
      <c r="J7332" s="18" t="s">
        <v>80</v>
      </c>
      <c r="K7332" s="18">
        <v>8</v>
      </c>
      <c r="L7332" s="18">
        <v>40</v>
      </c>
      <c r="M7332" s="18" t="s">
        <v>82</v>
      </c>
      <c r="N7332" s="18" t="s">
        <v>280</v>
      </c>
      <c r="O7332" s="18" t="s">
        <v>280</v>
      </c>
      <c r="P7332" s="19">
        <v>11049.2758369</v>
      </c>
      <c r="Q7332" s="19">
        <v>4641160.4800300002</v>
      </c>
      <c r="R7332" s="20">
        <v>0.112583</v>
      </c>
      <c r="S7332" s="20">
        <v>8.6704279999999994</v>
      </c>
      <c r="T7332" s="20">
        <v>0.30199999999999999</v>
      </c>
      <c r="U7332" s="20">
        <v>0.30499999999999999</v>
      </c>
      <c r="V7332" s="20">
        <f t="shared" si="228"/>
        <v>3.3883389482120001</v>
      </c>
      <c r="W7332" s="20">
        <f t="shared" si="229"/>
        <v>259.82680258028</v>
      </c>
    </row>
    <row r="7333" spans="1:23" x14ac:dyDescent="0.25">
      <c r="A7333" s="18">
        <v>53652</v>
      </c>
      <c r="B7333" s="18">
        <v>53641</v>
      </c>
      <c r="C7333" s="18">
        <v>4410</v>
      </c>
      <c r="D7333" s="18">
        <v>4410</v>
      </c>
      <c r="E7333" s="18" t="s">
        <v>116</v>
      </c>
      <c r="F7333" s="18" t="s">
        <v>304</v>
      </c>
      <c r="G7333" s="19">
        <v>70.269702416900003</v>
      </c>
      <c r="H7333" s="19">
        <v>28.437100000000001</v>
      </c>
      <c r="I7333" s="18" t="s">
        <v>79</v>
      </c>
      <c r="J7333" s="18" t="s">
        <v>80</v>
      </c>
      <c r="K7333" s="18">
        <v>8</v>
      </c>
      <c r="L7333" s="18">
        <v>40</v>
      </c>
      <c r="M7333" s="18" t="s">
        <v>82</v>
      </c>
      <c r="N7333" s="18" t="s">
        <v>280</v>
      </c>
      <c r="O7333" s="18" t="s">
        <v>280</v>
      </c>
      <c r="P7333" s="19">
        <v>9805.8085301600004</v>
      </c>
      <c r="Q7333" s="19">
        <v>3060935.9934999999</v>
      </c>
      <c r="R7333" s="20">
        <v>0.112583</v>
      </c>
      <c r="S7333" s="20">
        <v>8.6704279999999994</v>
      </c>
      <c r="T7333" s="20">
        <v>0.30199999999999999</v>
      </c>
      <c r="U7333" s="20">
        <v>0.30499999999999999</v>
      </c>
      <c r="V7333" s="20">
        <f t="shared" si="228"/>
        <v>2.2346707524514002</v>
      </c>
      <c r="W7333" s="20">
        <f t="shared" si="229"/>
        <v>171.36047051476601</v>
      </c>
    </row>
    <row r="7334" spans="1:23" x14ac:dyDescent="0.25">
      <c r="A7334" s="18">
        <v>53653</v>
      </c>
      <c r="B7334" s="18">
        <v>53642</v>
      </c>
      <c r="C7334" s="18">
        <v>4410</v>
      </c>
      <c r="D7334" s="18">
        <v>4410</v>
      </c>
      <c r="E7334" s="18" t="s">
        <v>116</v>
      </c>
      <c r="F7334" s="18" t="s">
        <v>304</v>
      </c>
      <c r="G7334" s="19">
        <v>92.531107265100005</v>
      </c>
      <c r="H7334" s="19">
        <v>37.445999999999998</v>
      </c>
      <c r="I7334" s="18" t="s">
        <v>79</v>
      </c>
      <c r="J7334" s="18" t="s">
        <v>80</v>
      </c>
      <c r="K7334" s="18">
        <v>8</v>
      </c>
      <c r="L7334" s="18">
        <v>40</v>
      </c>
      <c r="M7334" s="18" t="s">
        <v>82</v>
      </c>
      <c r="N7334" s="18" t="s">
        <v>280</v>
      </c>
      <c r="O7334" s="18" t="s">
        <v>280</v>
      </c>
      <c r="P7334" s="19">
        <v>8866.1331186799998</v>
      </c>
      <c r="Q7334" s="19">
        <v>4030638.90986</v>
      </c>
      <c r="R7334" s="20">
        <v>0.112583</v>
      </c>
      <c r="S7334" s="20">
        <v>8.6704279999999994</v>
      </c>
      <c r="T7334" s="20">
        <v>0.30199999999999999</v>
      </c>
      <c r="U7334" s="20">
        <v>0.30499999999999999</v>
      </c>
      <c r="V7334" s="20">
        <f t="shared" si="228"/>
        <v>2.9426165465639995</v>
      </c>
      <c r="W7334" s="20">
        <f t="shared" si="229"/>
        <v>225.64762858716</v>
      </c>
    </row>
    <row r="7335" spans="1:23" x14ac:dyDescent="0.25">
      <c r="A7335" s="18">
        <v>53654</v>
      </c>
      <c r="B7335" s="18">
        <v>53643</v>
      </c>
      <c r="C7335" s="18">
        <v>4410</v>
      </c>
      <c r="D7335" s="18">
        <v>4410</v>
      </c>
      <c r="E7335" s="18" t="s">
        <v>116</v>
      </c>
      <c r="F7335" s="18" t="s">
        <v>304</v>
      </c>
      <c r="G7335" s="19">
        <v>237.292621258</v>
      </c>
      <c r="H7335" s="19">
        <v>96.028899999999993</v>
      </c>
      <c r="I7335" s="18" t="s">
        <v>79</v>
      </c>
      <c r="J7335" s="18" t="s">
        <v>80</v>
      </c>
      <c r="K7335" s="18">
        <v>8</v>
      </c>
      <c r="L7335" s="18">
        <v>40</v>
      </c>
      <c r="M7335" s="18" t="s">
        <v>82</v>
      </c>
      <c r="N7335" s="18" t="s">
        <v>280</v>
      </c>
      <c r="O7335" s="18" t="s">
        <v>280</v>
      </c>
      <c r="P7335" s="19">
        <v>26442.1798729</v>
      </c>
      <c r="Q7335" s="19">
        <v>10336425.236199999</v>
      </c>
      <c r="R7335" s="20">
        <v>0.112583</v>
      </c>
      <c r="S7335" s="20">
        <v>8.6704279999999994</v>
      </c>
      <c r="T7335" s="20">
        <v>0.30199999999999999</v>
      </c>
      <c r="U7335" s="20">
        <v>0.30499999999999999</v>
      </c>
      <c r="V7335" s="20">
        <f t="shared" si="228"/>
        <v>7.5462327107925997</v>
      </c>
      <c r="W7335" s="20">
        <f t="shared" si="229"/>
        <v>578.66510604159396</v>
      </c>
    </row>
    <row r="7336" spans="1:23" x14ac:dyDescent="0.25">
      <c r="A7336" s="18">
        <v>53655</v>
      </c>
      <c r="B7336" s="18">
        <v>53644</v>
      </c>
      <c r="C7336" s="18">
        <v>4410</v>
      </c>
      <c r="D7336" s="18">
        <v>4410</v>
      </c>
      <c r="E7336" s="18" t="s">
        <v>116</v>
      </c>
      <c r="F7336" s="18" t="s">
        <v>304</v>
      </c>
      <c r="G7336" s="19">
        <v>2.6877926533699998</v>
      </c>
      <c r="H7336" s="19">
        <v>1.08771</v>
      </c>
      <c r="I7336" s="18" t="s">
        <v>79</v>
      </c>
      <c r="J7336" s="18" t="s">
        <v>80</v>
      </c>
      <c r="K7336" s="18">
        <v>8</v>
      </c>
      <c r="L7336" s="18">
        <v>40</v>
      </c>
      <c r="M7336" s="18" t="s">
        <v>82</v>
      </c>
      <c r="N7336" s="18" t="s">
        <v>280</v>
      </c>
      <c r="O7336" s="18" t="s">
        <v>280</v>
      </c>
      <c r="P7336" s="19">
        <v>1658.9824460699999</v>
      </c>
      <c r="Q7336" s="19">
        <v>117079.77966</v>
      </c>
      <c r="R7336" s="20">
        <v>0.112583</v>
      </c>
      <c r="S7336" s="20">
        <v>8.6704279999999994</v>
      </c>
      <c r="T7336" s="20">
        <v>0.30199999999999999</v>
      </c>
      <c r="U7336" s="20">
        <v>0.30499999999999999</v>
      </c>
      <c r="V7336" s="20">
        <f t="shared" si="228"/>
        <v>8.5475443141139987E-2</v>
      </c>
      <c r="W7336" s="20">
        <f t="shared" si="229"/>
        <v>6.5544833117165995</v>
      </c>
    </row>
    <row r="7337" spans="1:23" x14ac:dyDescent="0.25">
      <c r="A7337" s="18">
        <v>53656</v>
      </c>
      <c r="B7337" s="18">
        <v>53645</v>
      </c>
      <c r="C7337" s="18">
        <v>4410</v>
      </c>
      <c r="D7337" s="18">
        <v>4410</v>
      </c>
      <c r="E7337" s="18" t="s">
        <v>116</v>
      </c>
      <c r="F7337" s="18" t="s">
        <v>304</v>
      </c>
      <c r="G7337" s="19">
        <v>20.971987668800001</v>
      </c>
      <c r="H7337" s="19">
        <v>8.4870599999999996</v>
      </c>
      <c r="I7337" s="18" t="s">
        <v>79</v>
      </c>
      <c r="J7337" s="18" t="s">
        <v>80</v>
      </c>
      <c r="K7337" s="18">
        <v>8</v>
      </c>
      <c r="L7337" s="18">
        <v>40</v>
      </c>
      <c r="M7337" s="18" t="s">
        <v>82</v>
      </c>
      <c r="N7337" s="18" t="s">
        <v>280</v>
      </c>
      <c r="O7337" s="18" t="s">
        <v>280</v>
      </c>
      <c r="P7337" s="19">
        <v>5089.6889414300003</v>
      </c>
      <c r="Q7337" s="19">
        <v>913536.12869799999</v>
      </c>
      <c r="R7337" s="20">
        <v>0.112583</v>
      </c>
      <c r="S7337" s="20">
        <v>8.6704279999999994</v>
      </c>
      <c r="T7337" s="20">
        <v>0.30199999999999999</v>
      </c>
      <c r="U7337" s="20">
        <v>0.30499999999999999</v>
      </c>
      <c r="V7337" s="20">
        <f t="shared" si="228"/>
        <v>0.66693807583403986</v>
      </c>
      <c r="W7337" s="20">
        <f t="shared" si="229"/>
        <v>51.142577649867604</v>
      </c>
    </row>
    <row r="7338" spans="1:23" x14ac:dyDescent="0.25">
      <c r="A7338" s="18">
        <v>53657</v>
      </c>
      <c r="B7338" s="18">
        <v>53646</v>
      </c>
      <c r="C7338" s="18">
        <v>4410</v>
      </c>
      <c r="D7338" s="18">
        <v>4410</v>
      </c>
      <c r="E7338" s="18" t="s">
        <v>116</v>
      </c>
      <c r="F7338" s="18" t="s">
        <v>304</v>
      </c>
      <c r="G7338" s="19">
        <v>56.985111694899999</v>
      </c>
      <c r="H7338" s="19">
        <v>23.0611</v>
      </c>
      <c r="I7338" s="18" t="s">
        <v>79</v>
      </c>
      <c r="J7338" s="18" t="s">
        <v>80</v>
      </c>
      <c r="K7338" s="18">
        <v>8</v>
      </c>
      <c r="L7338" s="18">
        <v>40</v>
      </c>
      <c r="M7338" s="18" t="s">
        <v>82</v>
      </c>
      <c r="N7338" s="18" t="s">
        <v>280</v>
      </c>
      <c r="O7338" s="18" t="s">
        <v>280</v>
      </c>
      <c r="P7338" s="19">
        <v>9252.6806169699994</v>
      </c>
      <c r="Q7338" s="19">
        <v>2482261.5363599998</v>
      </c>
      <c r="R7338" s="20">
        <v>0.112583</v>
      </c>
      <c r="S7338" s="20">
        <v>8.6704279999999994</v>
      </c>
      <c r="T7338" s="20">
        <v>0.30199999999999999</v>
      </c>
      <c r="U7338" s="20">
        <v>0.30499999999999999</v>
      </c>
      <c r="V7338" s="20">
        <f t="shared" si="228"/>
        <v>1.8122088992674001</v>
      </c>
      <c r="W7338" s="20">
        <f t="shared" si="229"/>
        <v>138.964976969806</v>
      </c>
    </row>
    <row r="7339" spans="1:23" x14ac:dyDescent="0.25">
      <c r="A7339" s="18">
        <v>53658</v>
      </c>
      <c r="B7339" s="18">
        <v>53647</v>
      </c>
      <c r="C7339" s="18">
        <v>4410</v>
      </c>
      <c r="D7339" s="18">
        <v>4410</v>
      </c>
      <c r="E7339" s="18" t="s">
        <v>116</v>
      </c>
      <c r="F7339" s="18" t="s">
        <v>304</v>
      </c>
      <c r="G7339" s="19">
        <v>66.358994440199993</v>
      </c>
      <c r="H7339" s="19">
        <v>26.854500000000002</v>
      </c>
      <c r="I7339" s="18" t="s">
        <v>79</v>
      </c>
      <c r="J7339" s="18" t="s">
        <v>80</v>
      </c>
      <c r="K7339" s="18">
        <v>8</v>
      </c>
      <c r="L7339" s="18">
        <v>40</v>
      </c>
      <c r="M7339" s="18" t="s">
        <v>82</v>
      </c>
      <c r="N7339" s="18" t="s">
        <v>280</v>
      </c>
      <c r="O7339" s="18" t="s">
        <v>280</v>
      </c>
      <c r="P7339" s="19">
        <v>10167.8659859</v>
      </c>
      <c r="Q7339" s="19">
        <v>2890586.2354299999</v>
      </c>
      <c r="R7339" s="20">
        <v>0.112583</v>
      </c>
      <c r="S7339" s="20">
        <v>8.6704279999999994</v>
      </c>
      <c r="T7339" s="20">
        <v>0.30199999999999999</v>
      </c>
      <c r="U7339" s="20">
        <v>0.30499999999999999</v>
      </c>
      <c r="V7339" s="20">
        <f t="shared" si="228"/>
        <v>2.110305401103</v>
      </c>
      <c r="W7339" s="20">
        <f t="shared" si="229"/>
        <v>161.82380606457002</v>
      </c>
    </row>
    <row r="7340" spans="1:23" x14ac:dyDescent="0.25">
      <c r="A7340" s="18">
        <v>53659</v>
      </c>
      <c r="B7340" s="18">
        <v>53648</v>
      </c>
      <c r="C7340" s="18">
        <v>4410</v>
      </c>
      <c r="D7340" s="18">
        <v>4410</v>
      </c>
      <c r="E7340" s="18" t="s">
        <v>116</v>
      </c>
      <c r="F7340" s="18" t="s">
        <v>304</v>
      </c>
      <c r="G7340" s="19">
        <v>110.16188255199999</v>
      </c>
      <c r="H7340" s="19">
        <v>44.5809</v>
      </c>
      <c r="I7340" s="18" t="s">
        <v>79</v>
      </c>
      <c r="J7340" s="18" t="s">
        <v>80</v>
      </c>
      <c r="K7340" s="18">
        <v>8</v>
      </c>
      <c r="L7340" s="18">
        <v>40</v>
      </c>
      <c r="M7340" s="18" t="s">
        <v>82</v>
      </c>
      <c r="N7340" s="18" t="s">
        <v>280</v>
      </c>
      <c r="O7340" s="18" t="s">
        <v>280</v>
      </c>
      <c r="P7340" s="19">
        <v>9865.2154825699999</v>
      </c>
      <c r="Q7340" s="19">
        <v>4798632.4093899997</v>
      </c>
      <c r="R7340" s="20">
        <v>0.112583</v>
      </c>
      <c r="S7340" s="20">
        <v>8.6704279999999994</v>
      </c>
      <c r="T7340" s="20">
        <v>0.30199999999999999</v>
      </c>
      <c r="U7340" s="20">
        <v>0.30499999999999999</v>
      </c>
      <c r="V7340" s="20">
        <f t="shared" si="228"/>
        <v>3.5032979223606002</v>
      </c>
      <c r="W7340" s="20">
        <f t="shared" si="229"/>
        <v>268.64216111951401</v>
      </c>
    </row>
    <row r="7341" spans="1:23" x14ac:dyDescent="0.25">
      <c r="A7341" s="18">
        <v>53660</v>
      </c>
      <c r="B7341" s="18">
        <v>53649</v>
      </c>
      <c r="C7341" s="18">
        <v>4410</v>
      </c>
      <c r="D7341" s="18">
        <v>4410</v>
      </c>
      <c r="E7341" s="18" t="s">
        <v>116</v>
      </c>
      <c r="F7341" s="18" t="s">
        <v>304</v>
      </c>
      <c r="G7341" s="19">
        <v>63.210856743900003</v>
      </c>
      <c r="H7341" s="19">
        <v>25.580500000000001</v>
      </c>
      <c r="I7341" s="18" t="s">
        <v>79</v>
      </c>
      <c r="J7341" s="18" t="s">
        <v>80</v>
      </c>
      <c r="K7341" s="18">
        <v>8</v>
      </c>
      <c r="L7341" s="18">
        <v>40</v>
      </c>
      <c r="M7341" s="18" t="s">
        <v>82</v>
      </c>
      <c r="N7341" s="18" t="s">
        <v>280</v>
      </c>
      <c r="O7341" s="18" t="s">
        <v>280</v>
      </c>
      <c r="P7341" s="19">
        <v>6890.9269636899999</v>
      </c>
      <c r="Q7341" s="19">
        <v>2753453.9059100002</v>
      </c>
      <c r="R7341" s="20">
        <v>0.112583</v>
      </c>
      <c r="S7341" s="20">
        <v>8.6704279999999994</v>
      </c>
      <c r="T7341" s="20">
        <v>0.30199999999999999</v>
      </c>
      <c r="U7341" s="20">
        <v>0.30499999999999999</v>
      </c>
      <c r="V7341" s="20">
        <f t="shared" si="228"/>
        <v>2.0101907431870001</v>
      </c>
      <c r="W7341" s="20">
        <f t="shared" si="229"/>
        <v>154.14674900053001</v>
      </c>
    </row>
    <row r="7342" spans="1:23" x14ac:dyDescent="0.25">
      <c r="A7342" s="18">
        <v>53661</v>
      </c>
      <c r="B7342" s="18">
        <v>53650</v>
      </c>
      <c r="C7342" s="18">
        <v>4410</v>
      </c>
      <c r="D7342" s="18">
        <v>4410</v>
      </c>
      <c r="E7342" s="18" t="s">
        <v>116</v>
      </c>
      <c r="F7342" s="18" t="s">
        <v>304</v>
      </c>
      <c r="G7342" s="19">
        <v>288.04891793199999</v>
      </c>
      <c r="H7342" s="19">
        <v>116.569</v>
      </c>
      <c r="I7342" s="18" t="s">
        <v>79</v>
      </c>
      <c r="J7342" s="18" t="s">
        <v>80</v>
      </c>
      <c r="K7342" s="18">
        <v>8</v>
      </c>
      <c r="L7342" s="18">
        <v>40</v>
      </c>
      <c r="M7342" s="18" t="s">
        <v>82</v>
      </c>
      <c r="N7342" s="18" t="s">
        <v>280</v>
      </c>
      <c r="O7342" s="18" t="s">
        <v>280</v>
      </c>
      <c r="P7342" s="19">
        <v>29196.749404300001</v>
      </c>
      <c r="Q7342" s="19">
        <v>12547360.6755</v>
      </c>
      <c r="R7342" s="20">
        <v>0.112583</v>
      </c>
      <c r="S7342" s="20">
        <v>8.6704279999999994</v>
      </c>
      <c r="T7342" s="20">
        <v>0.30199999999999999</v>
      </c>
      <c r="U7342" s="20">
        <v>0.30499999999999999</v>
      </c>
      <c r="V7342" s="20">
        <f t="shared" si="228"/>
        <v>9.1603340334459986</v>
      </c>
      <c r="W7342" s="20">
        <f t="shared" si="229"/>
        <v>702.43866946474009</v>
      </c>
    </row>
    <row r="7343" spans="1:23" x14ac:dyDescent="0.25">
      <c r="A7343" s="18">
        <v>53662</v>
      </c>
      <c r="B7343" s="18">
        <v>53651</v>
      </c>
      <c r="C7343" s="18">
        <v>4410</v>
      </c>
      <c r="D7343" s="18">
        <v>4410</v>
      </c>
      <c r="E7343" s="18" t="s">
        <v>116</v>
      </c>
      <c r="F7343" s="18" t="s">
        <v>304</v>
      </c>
      <c r="G7343" s="19">
        <v>151.33426760399999</v>
      </c>
      <c r="H7343" s="19">
        <v>61.242800000000003</v>
      </c>
      <c r="I7343" s="18" t="s">
        <v>79</v>
      </c>
      <c r="J7343" s="18" t="s">
        <v>80</v>
      </c>
      <c r="K7343" s="18">
        <v>8</v>
      </c>
      <c r="L7343" s="18">
        <v>40</v>
      </c>
      <c r="M7343" s="18" t="s">
        <v>82</v>
      </c>
      <c r="N7343" s="18" t="s">
        <v>280</v>
      </c>
      <c r="O7343" s="18" t="s">
        <v>280</v>
      </c>
      <c r="P7343" s="19">
        <v>17167.225694299999</v>
      </c>
      <c r="Q7343" s="19">
        <v>6592094.3283799998</v>
      </c>
      <c r="R7343" s="20">
        <v>0.112583</v>
      </c>
      <c r="S7343" s="20">
        <v>8.6704279999999994</v>
      </c>
      <c r="T7343" s="20">
        <v>0.30199999999999999</v>
      </c>
      <c r="U7343" s="20">
        <v>0.30499999999999999</v>
      </c>
      <c r="V7343" s="20">
        <f t="shared" si="228"/>
        <v>4.8126389103751999</v>
      </c>
      <c r="W7343" s="20">
        <f t="shared" si="229"/>
        <v>369.04589510328799</v>
      </c>
    </row>
    <row r="7344" spans="1:23" x14ac:dyDescent="0.25">
      <c r="A7344" s="18">
        <v>53663</v>
      </c>
      <c r="B7344" s="18">
        <v>53652</v>
      </c>
      <c r="C7344" s="18">
        <v>4410</v>
      </c>
      <c r="D7344" s="18">
        <v>4410</v>
      </c>
      <c r="E7344" s="18" t="s">
        <v>116</v>
      </c>
      <c r="F7344" s="18" t="s">
        <v>304</v>
      </c>
      <c r="G7344" s="19">
        <v>398.38801790299999</v>
      </c>
      <c r="H7344" s="19">
        <v>161.22200000000001</v>
      </c>
      <c r="I7344" s="18" t="s">
        <v>79</v>
      </c>
      <c r="J7344" s="18" t="s">
        <v>80</v>
      </c>
      <c r="K7344" s="18">
        <v>8</v>
      </c>
      <c r="L7344" s="18">
        <v>40</v>
      </c>
      <c r="M7344" s="18" t="s">
        <v>82</v>
      </c>
      <c r="N7344" s="18" t="s">
        <v>280</v>
      </c>
      <c r="O7344" s="18" t="s">
        <v>280</v>
      </c>
      <c r="P7344" s="19">
        <v>39137.014026999997</v>
      </c>
      <c r="Q7344" s="19">
        <v>17353712.6448</v>
      </c>
      <c r="R7344" s="20">
        <v>0.112583</v>
      </c>
      <c r="S7344" s="20">
        <v>8.6704279999999994</v>
      </c>
      <c r="T7344" s="20">
        <v>0.30199999999999999</v>
      </c>
      <c r="U7344" s="20">
        <v>0.30499999999999999</v>
      </c>
      <c r="V7344" s="20">
        <f t="shared" si="228"/>
        <v>12.669297785348</v>
      </c>
      <c r="W7344" s="20">
        <f t="shared" si="229"/>
        <v>971.51530139612009</v>
      </c>
    </row>
    <row r="7345" spans="1:23" x14ac:dyDescent="0.25">
      <c r="A7345" s="18">
        <v>53664</v>
      </c>
      <c r="B7345" s="18">
        <v>53653</v>
      </c>
      <c r="C7345" s="18">
        <v>4410</v>
      </c>
      <c r="D7345" s="18">
        <v>4410</v>
      </c>
      <c r="E7345" s="18" t="s">
        <v>116</v>
      </c>
      <c r="F7345" s="18" t="s">
        <v>304</v>
      </c>
      <c r="G7345" s="19">
        <v>36.999452212800001</v>
      </c>
      <c r="H7345" s="19">
        <v>14.973100000000001</v>
      </c>
      <c r="I7345" s="18" t="s">
        <v>79</v>
      </c>
      <c r="J7345" s="18" t="s">
        <v>80</v>
      </c>
      <c r="K7345" s="18">
        <v>8</v>
      </c>
      <c r="L7345" s="18">
        <v>40</v>
      </c>
      <c r="M7345" s="18" t="s">
        <v>82</v>
      </c>
      <c r="N7345" s="18" t="s">
        <v>280</v>
      </c>
      <c r="O7345" s="18" t="s">
        <v>280</v>
      </c>
      <c r="P7345" s="19">
        <v>5457.7912335299998</v>
      </c>
      <c r="Q7345" s="19">
        <v>1611689.6916100001</v>
      </c>
      <c r="R7345" s="20">
        <v>0.112583</v>
      </c>
      <c r="S7345" s="20">
        <v>8.6704279999999994</v>
      </c>
      <c r="T7345" s="20">
        <v>0.30199999999999999</v>
      </c>
      <c r="U7345" s="20">
        <v>0.30499999999999999</v>
      </c>
      <c r="V7345" s="20">
        <f t="shared" si="228"/>
        <v>1.1766301290754</v>
      </c>
      <c r="W7345" s="20">
        <f t="shared" si="229"/>
        <v>90.227113913325994</v>
      </c>
    </row>
    <row r="7346" spans="1:23" x14ac:dyDescent="0.25">
      <c r="A7346" s="18">
        <v>53665</v>
      </c>
      <c r="B7346" s="18">
        <v>53654</v>
      </c>
      <c r="C7346" s="18">
        <v>4410</v>
      </c>
      <c r="D7346" s="18">
        <v>4410</v>
      </c>
      <c r="E7346" s="18" t="s">
        <v>116</v>
      </c>
      <c r="F7346" s="18" t="s">
        <v>304</v>
      </c>
      <c r="G7346" s="19">
        <v>84.157306289700003</v>
      </c>
      <c r="H7346" s="19">
        <v>34.057299999999998</v>
      </c>
      <c r="I7346" s="18" t="s">
        <v>79</v>
      </c>
      <c r="J7346" s="18" t="s">
        <v>80</v>
      </c>
      <c r="K7346" s="18">
        <v>8</v>
      </c>
      <c r="L7346" s="18">
        <v>40</v>
      </c>
      <c r="M7346" s="18" t="s">
        <v>82</v>
      </c>
      <c r="N7346" s="18" t="s">
        <v>280</v>
      </c>
      <c r="O7346" s="18" t="s">
        <v>280</v>
      </c>
      <c r="P7346" s="19">
        <v>7511.0357306300002</v>
      </c>
      <c r="Q7346" s="19">
        <v>3665877.5984299998</v>
      </c>
      <c r="R7346" s="20">
        <v>0.112583</v>
      </c>
      <c r="S7346" s="20">
        <v>8.6704279999999994</v>
      </c>
      <c r="T7346" s="20">
        <v>0.30199999999999999</v>
      </c>
      <c r="U7346" s="20">
        <v>0.30499999999999999</v>
      </c>
      <c r="V7346" s="20">
        <f t="shared" si="228"/>
        <v>2.6763225581181995</v>
      </c>
      <c r="W7346" s="20">
        <f t="shared" si="229"/>
        <v>205.22750042945799</v>
      </c>
    </row>
    <row r="7347" spans="1:23" x14ac:dyDescent="0.25">
      <c r="A7347" s="18">
        <v>53666</v>
      </c>
      <c r="B7347" s="18">
        <v>53655</v>
      </c>
      <c r="C7347" s="18">
        <v>4410</v>
      </c>
      <c r="D7347" s="18">
        <v>4410</v>
      </c>
      <c r="E7347" s="18" t="s">
        <v>116</v>
      </c>
      <c r="F7347" s="18" t="s">
        <v>304</v>
      </c>
      <c r="G7347" s="19">
        <v>91.951076708499997</v>
      </c>
      <c r="H7347" s="19">
        <v>37.211300000000001</v>
      </c>
      <c r="I7347" s="18" t="s">
        <v>79</v>
      </c>
      <c r="J7347" s="18" t="s">
        <v>80</v>
      </c>
      <c r="K7347" s="18">
        <v>8</v>
      </c>
      <c r="L7347" s="18">
        <v>40</v>
      </c>
      <c r="M7347" s="18" t="s">
        <v>82</v>
      </c>
      <c r="N7347" s="18" t="s">
        <v>280</v>
      </c>
      <c r="O7347" s="18" t="s">
        <v>280</v>
      </c>
      <c r="P7347" s="19">
        <v>11280.197064600001</v>
      </c>
      <c r="Q7347" s="19">
        <v>4005372.87989</v>
      </c>
      <c r="R7347" s="20">
        <v>0.112583</v>
      </c>
      <c r="S7347" s="20">
        <v>8.6704279999999994</v>
      </c>
      <c r="T7347" s="20">
        <v>0.30199999999999999</v>
      </c>
      <c r="U7347" s="20">
        <v>0.30499999999999999</v>
      </c>
      <c r="V7347" s="20">
        <f t="shared" si="228"/>
        <v>2.9241731319541997</v>
      </c>
      <c r="W7347" s="20">
        <f t="shared" si="229"/>
        <v>224.23333871829803</v>
      </c>
    </row>
    <row r="7348" spans="1:23" x14ac:dyDescent="0.25">
      <c r="A7348" s="18">
        <v>53667</v>
      </c>
      <c r="B7348" s="18">
        <v>53656</v>
      </c>
      <c r="C7348" s="18">
        <v>4410</v>
      </c>
      <c r="D7348" s="18">
        <v>4410</v>
      </c>
      <c r="E7348" s="18" t="s">
        <v>116</v>
      </c>
      <c r="F7348" s="18" t="s">
        <v>304</v>
      </c>
      <c r="G7348" s="19">
        <v>31.3954405771</v>
      </c>
      <c r="H7348" s="19">
        <v>12.705299999999999</v>
      </c>
      <c r="I7348" s="18" t="s">
        <v>79</v>
      </c>
      <c r="J7348" s="18" t="s">
        <v>80</v>
      </c>
      <c r="K7348" s="18">
        <v>8</v>
      </c>
      <c r="L7348" s="18">
        <v>40</v>
      </c>
      <c r="M7348" s="18" t="s">
        <v>82</v>
      </c>
      <c r="N7348" s="18" t="s">
        <v>280</v>
      </c>
      <c r="O7348" s="18" t="s">
        <v>280</v>
      </c>
      <c r="P7348" s="19">
        <v>5600.1539353300004</v>
      </c>
      <c r="Q7348" s="19">
        <v>1367579.9212</v>
      </c>
      <c r="R7348" s="20">
        <v>0.112583</v>
      </c>
      <c r="S7348" s="20">
        <v>8.6704279999999994</v>
      </c>
      <c r="T7348" s="20">
        <v>0.30199999999999999</v>
      </c>
      <c r="U7348" s="20">
        <v>0.30499999999999999</v>
      </c>
      <c r="V7348" s="20">
        <f t="shared" si="228"/>
        <v>0.99841975135019989</v>
      </c>
      <c r="W7348" s="20">
        <f t="shared" si="229"/>
        <v>76.561470263537998</v>
      </c>
    </row>
    <row r="7349" spans="1:23" x14ac:dyDescent="0.25">
      <c r="A7349" s="18">
        <v>53668</v>
      </c>
      <c r="B7349" s="18">
        <v>53657</v>
      </c>
      <c r="C7349" s="18">
        <v>4410</v>
      </c>
      <c r="D7349" s="18">
        <v>4410</v>
      </c>
      <c r="E7349" s="18" t="s">
        <v>116</v>
      </c>
      <c r="F7349" s="18" t="s">
        <v>304</v>
      </c>
      <c r="G7349" s="19">
        <v>39.411673612900003</v>
      </c>
      <c r="H7349" s="19">
        <v>15.949299999999999</v>
      </c>
      <c r="I7349" s="18" t="s">
        <v>79</v>
      </c>
      <c r="J7349" s="18" t="s">
        <v>80</v>
      </c>
      <c r="K7349" s="18">
        <v>8</v>
      </c>
      <c r="L7349" s="18">
        <v>40</v>
      </c>
      <c r="M7349" s="18" t="s">
        <v>82</v>
      </c>
      <c r="N7349" s="18" t="s">
        <v>280</v>
      </c>
      <c r="O7349" s="18" t="s">
        <v>280</v>
      </c>
      <c r="P7349" s="19">
        <v>5612.5666014199996</v>
      </c>
      <c r="Q7349" s="19">
        <v>1716765.6355000001</v>
      </c>
      <c r="R7349" s="20">
        <v>0.112583</v>
      </c>
      <c r="S7349" s="20">
        <v>8.6704279999999994</v>
      </c>
      <c r="T7349" s="20">
        <v>0.30199999999999999</v>
      </c>
      <c r="U7349" s="20">
        <v>0.30499999999999999</v>
      </c>
      <c r="V7349" s="20">
        <f t="shared" si="228"/>
        <v>1.2533427892461999</v>
      </c>
      <c r="W7349" s="20">
        <f t="shared" si="229"/>
        <v>96.109643823777986</v>
      </c>
    </row>
    <row r="7350" spans="1:23" x14ac:dyDescent="0.25">
      <c r="A7350" s="18">
        <v>53669</v>
      </c>
      <c r="B7350" s="18">
        <v>53658</v>
      </c>
      <c r="C7350" s="18">
        <v>4410</v>
      </c>
      <c r="D7350" s="18">
        <v>4410</v>
      </c>
      <c r="E7350" s="18" t="s">
        <v>116</v>
      </c>
      <c r="F7350" s="18" t="s">
        <v>304</v>
      </c>
      <c r="G7350" s="19">
        <v>36.347348824900003</v>
      </c>
      <c r="H7350" s="19">
        <v>14.709300000000001</v>
      </c>
      <c r="I7350" s="18" t="s">
        <v>79</v>
      </c>
      <c r="J7350" s="18" t="s">
        <v>80</v>
      </c>
      <c r="K7350" s="18">
        <v>8</v>
      </c>
      <c r="L7350" s="18">
        <v>40</v>
      </c>
      <c r="M7350" s="18" t="s">
        <v>82</v>
      </c>
      <c r="N7350" s="18" t="s">
        <v>280</v>
      </c>
      <c r="O7350" s="18" t="s">
        <v>280</v>
      </c>
      <c r="P7350" s="19">
        <v>6470.4287741899998</v>
      </c>
      <c r="Q7350" s="19">
        <v>1583284.18166</v>
      </c>
      <c r="R7350" s="20">
        <v>0.112583</v>
      </c>
      <c r="S7350" s="20">
        <v>8.6704279999999994</v>
      </c>
      <c r="T7350" s="20">
        <v>0.30199999999999999</v>
      </c>
      <c r="U7350" s="20">
        <v>0.30499999999999999</v>
      </c>
      <c r="V7350" s="20">
        <f t="shared" si="228"/>
        <v>1.1558999510862</v>
      </c>
      <c r="W7350" s="20">
        <f t="shared" si="229"/>
        <v>88.637468973378006</v>
      </c>
    </row>
    <row r="7351" spans="1:23" x14ac:dyDescent="0.25">
      <c r="A7351" s="18">
        <v>53670</v>
      </c>
      <c r="B7351" s="18">
        <v>53659</v>
      </c>
      <c r="C7351" s="18">
        <v>4410</v>
      </c>
      <c r="D7351" s="18">
        <v>4410</v>
      </c>
      <c r="E7351" s="18" t="s">
        <v>116</v>
      </c>
      <c r="F7351" s="18" t="s">
        <v>304</v>
      </c>
      <c r="G7351" s="19">
        <v>96.689900411099998</v>
      </c>
      <c r="H7351" s="19">
        <v>39.128999999999998</v>
      </c>
      <c r="I7351" s="18" t="s">
        <v>79</v>
      </c>
      <c r="J7351" s="18" t="s">
        <v>80</v>
      </c>
      <c r="K7351" s="18">
        <v>8</v>
      </c>
      <c r="L7351" s="18">
        <v>40</v>
      </c>
      <c r="M7351" s="18" t="s">
        <v>82</v>
      </c>
      <c r="N7351" s="18" t="s">
        <v>280</v>
      </c>
      <c r="O7351" s="18" t="s">
        <v>280</v>
      </c>
      <c r="P7351" s="19">
        <v>11347.817891999999</v>
      </c>
      <c r="Q7351" s="19">
        <v>4211795.2146699997</v>
      </c>
      <c r="R7351" s="20">
        <v>0.112583</v>
      </c>
      <c r="S7351" s="20">
        <v>8.6704279999999994</v>
      </c>
      <c r="T7351" s="20">
        <v>0.30199999999999999</v>
      </c>
      <c r="U7351" s="20">
        <v>0.30499999999999999</v>
      </c>
      <c r="V7351" s="20">
        <f t="shared" si="228"/>
        <v>3.0748716244859993</v>
      </c>
      <c r="W7351" s="20">
        <f t="shared" si="229"/>
        <v>235.78929816234</v>
      </c>
    </row>
    <row r="7352" spans="1:23" x14ac:dyDescent="0.25">
      <c r="A7352" s="18">
        <v>53671</v>
      </c>
      <c r="B7352" s="18">
        <v>53660</v>
      </c>
      <c r="C7352" s="18">
        <v>4410</v>
      </c>
      <c r="D7352" s="18">
        <v>4410</v>
      </c>
      <c r="E7352" s="18" t="s">
        <v>116</v>
      </c>
      <c r="F7352" s="18" t="s">
        <v>304</v>
      </c>
      <c r="G7352" s="19">
        <v>101.14752645</v>
      </c>
      <c r="H7352" s="19">
        <v>40.933</v>
      </c>
      <c r="I7352" s="18" t="s">
        <v>79</v>
      </c>
      <c r="J7352" s="18" t="s">
        <v>80</v>
      </c>
      <c r="K7352" s="18">
        <v>8</v>
      </c>
      <c r="L7352" s="18">
        <v>40</v>
      </c>
      <c r="M7352" s="18" t="s">
        <v>82</v>
      </c>
      <c r="N7352" s="18" t="s">
        <v>280</v>
      </c>
      <c r="O7352" s="18" t="s">
        <v>280</v>
      </c>
      <c r="P7352" s="19">
        <v>8681.0396377800007</v>
      </c>
      <c r="Q7352" s="19">
        <v>4405968.6282400005</v>
      </c>
      <c r="R7352" s="20">
        <v>0.112583</v>
      </c>
      <c r="S7352" s="20">
        <v>8.6704279999999994</v>
      </c>
      <c r="T7352" s="20">
        <v>0.30199999999999999</v>
      </c>
      <c r="U7352" s="20">
        <v>0.30499999999999999</v>
      </c>
      <c r="V7352" s="20">
        <f t="shared" si="228"/>
        <v>3.216635237422</v>
      </c>
      <c r="W7352" s="20">
        <f t="shared" si="229"/>
        <v>246.66010738018002</v>
      </c>
    </row>
    <row r="7353" spans="1:23" x14ac:dyDescent="0.25">
      <c r="A7353" s="18">
        <v>53672</v>
      </c>
      <c r="B7353" s="18">
        <v>53661</v>
      </c>
      <c r="C7353" s="18">
        <v>4410</v>
      </c>
      <c r="D7353" s="18">
        <v>4410</v>
      </c>
      <c r="E7353" s="18" t="s">
        <v>116</v>
      </c>
      <c r="F7353" s="18" t="s">
        <v>304</v>
      </c>
      <c r="G7353" s="19">
        <v>107.45761749499999</v>
      </c>
      <c r="H7353" s="19">
        <v>43.486600000000003</v>
      </c>
      <c r="I7353" s="18" t="s">
        <v>79</v>
      </c>
      <c r="J7353" s="18" t="s">
        <v>80</v>
      </c>
      <c r="K7353" s="18">
        <v>8</v>
      </c>
      <c r="L7353" s="18">
        <v>40</v>
      </c>
      <c r="M7353" s="18" t="s">
        <v>82</v>
      </c>
      <c r="N7353" s="18" t="s">
        <v>280</v>
      </c>
      <c r="O7353" s="18" t="s">
        <v>280</v>
      </c>
      <c r="P7353" s="19">
        <v>12508.831292000001</v>
      </c>
      <c r="Q7353" s="19">
        <v>4680835.0946699996</v>
      </c>
      <c r="R7353" s="20">
        <v>0.112583</v>
      </c>
      <c r="S7353" s="20">
        <v>8.6704279999999994</v>
      </c>
      <c r="T7353" s="20">
        <v>0.30199999999999999</v>
      </c>
      <c r="U7353" s="20">
        <v>0.30499999999999999</v>
      </c>
      <c r="V7353" s="20">
        <f t="shared" si="228"/>
        <v>3.4173046176843997</v>
      </c>
      <c r="W7353" s="20">
        <f t="shared" si="229"/>
        <v>262.04796681403604</v>
      </c>
    </row>
    <row r="7354" spans="1:23" x14ac:dyDescent="0.25">
      <c r="A7354" s="18">
        <v>53673</v>
      </c>
      <c r="B7354" s="18">
        <v>53662</v>
      </c>
      <c r="C7354" s="18">
        <v>4410</v>
      </c>
      <c r="D7354" s="18">
        <v>4410</v>
      </c>
      <c r="E7354" s="18" t="s">
        <v>116</v>
      </c>
      <c r="F7354" s="18" t="s">
        <v>304</v>
      </c>
      <c r="G7354" s="19">
        <v>191.719385625</v>
      </c>
      <c r="H7354" s="19">
        <v>77.586100000000002</v>
      </c>
      <c r="I7354" s="18" t="s">
        <v>79</v>
      </c>
      <c r="J7354" s="18" t="s">
        <v>80</v>
      </c>
      <c r="K7354" s="18">
        <v>8</v>
      </c>
      <c r="L7354" s="18">
        <v>40</v>
      </c>
      <c r="M7354" s="18" t="s">
        <v>82</v>
      </c>
      <c r="N7354" s="18" t="s">
        <v>280</v>
      </c>
      <c r="O7354" s="18" t="s">
        <v>280</v>
      </c>
      <c r="P7354" s="19">
        <v>17771.7345059</v>
      </c>
      <c r="Q7354" s="19">
        <v>8351263.0326899998</v>
      </c>
      <c r="R7354" s="20">
        <v>0.112583</v>
      </c>
      <c r="S7354" s="20">
        <v>8.6704279999999994</v>
      </c>
      <c r="T7354" s="20">
        <v>0.30199999999999999</v>
      </c>
      <c r="U7354" s="20">
        <v>0.30499999999999999</v>
      </c>
      <c r="V7354" s="20">
        <f t="shared" si="228"/>
        <v>6.0969433756173999</v>
      </c>
      <c r="W7354" s="20">
        <f t="shared" si="229"/>
        <v>467.52976222630599</v>
      </c>
    </row>
    <row r="7355" spans="1:23" x14ac:dyDescent="0.25">
      <c r="A7355" s="18">
        <v>53674</v>
      </c>
      <c r="B7355" s="18">
        <v>53663</v>
      </c>
      <c r="C7355" s="18">
        <v>4410</v>
      </c>
      <c r="D7355" s="18">
        <v>4410</v>
      </c>
      <c r="E7355" s="18" t="s">
        <v>116</v>
      </c>
      <c r="F7355" s="18" t="s">
        <v>304</v>
      </c>
      <c r="G7355" s="19">
        <v>33.231664998900001</v>
      </c>
      <c r="H7355" s="19">
        <v>13.448399999999999</v>
      </c>
      <c r="I7355" s="18" t="s">
        <v>79</v>
      </c>
      <c r="J7355" s="18" t="s">
        <v>80</v>
      </c>
      <c r="K7355" s="18">
        <v>8</v>
      </c>
      <c r="L7355" s="18">
        <v>40</v>
      </c>
      <c r="M7355" s="18" t="s">
        <v>82</v>
      </c>
      <c r="N7355" s="18" t="s">
        <v>280</v>
      </c>
      <c r="O7355" s="18" t="s">
        <v>280</v>
      </c>
      <c r="P7355" s="19">
        <v>6307.6091839500004</v>
      </c>
      <c r="Q7355" s="19">
        <v>1447565.5370700001</v>
      </c>
      <c r="R7355" s="20">
        <v>0.112583</v>
      </c>
      <c r="S7355" s="20">
        <v>8.6704279999999994</v>
      </c>
      <c r="T7355" s="20">
        <v>0.30199999999999999</v>
      </c>
      <c r="U7355" s="20">
        <v>0.30499999999999999</v>
      </c>
      <c r="V7355" s="20">
        <f t="shared" si="228"/>
        <v>1.0568147296055999</v>
      </c>
      <c r="W7355" s="20">
        <f t="shared" si="229"/>
        <v>81.039351821064002</v>
      </c>
    </row>
    <row r="7356" spans="1:23" x14ac:dyDescent="0.25">
      <c r="A7356" s="18">
        <v>53675</v>
      </c>
      <c r="B7356" s="18">
        <v>53664</v>
      </c>
      <c r="C7356" s="18">
        <v>4410</v>
      </c>
      <c r="D7356" s="18">
        <v>4410</v>
      </c>
      <c r="E7356" s="18" t="s">
        <v>116</v>
      </c>
      <c r="F7356" s="18" t="s">
        <v>304</v>
      </c>
      <c r="G7356" s="19">
        <v>51.472525081999997</v>
      </c>
      <c r="H7356" s="19">
        <v>20.830200000000001</v>
      </c>
      <c r="I7356" s="18" t="s">
        <v>79</v>
      </c>
      <c r="J7356" s="18" t="s">
        <v>80</v>
      </c>
      <c r="K7356" s="18">
        <v>8</v>
      </c>
      <c r="L7356" s="18">
        <v>40</v>
      </c>
      <c r="M7356" s="18" t="s">
        <v>82</v>
      </c>
      <c r="N7356" s="18" t="s">
        <v>280</v>
      </c>
      <c r="O7356" s="18" t="s">
        <v>280</v>
      </c>
      <c r="P7356" s="19">
        <v>8830.5612249999995</v>
      </c>
      <c r="Q7356" s="19">
        <v>2242134.22401</v>
      </c>
      <c r="R7356" s="20">
        <v>0.112583</v>
      </c>
      <c r="S7356" s="20">
        <v>8.6704279999999994</v>
      </c>
      <c r="T7356" s="20">
        <v>0.30199999999999999</v>
      </c>
      <c r="U7356" s="20">
        <v>0.30499999999999999</v>
      </c>
      <c r="V7356" s="20">
        <f t="shared" si="228"/>
        <v>1.6368982318068002</v>
      </c>
      <c r="W7356" s="20">
        <f t="shared" si="229"/>
        <v>125.52169078129201</v>
      </c>
    </row>
    <row r="7357" spans="1:23" x14ac:dyDescent="0.25">
      <c r="A7357" s="18">
        <v>53676</v>
      </c>
      <c r="B7357" s="18">
        <v>53665</v>
      </c>
      <c r="C7357" s="18">
        <v>4410</v>
      </c>
      <c r="D7357" s="18">
        <v>4410</v>
      </c>
      <c r="E7357" s="18" t="s">
        <v>116</v>
      </c>
      <c r="F7357" s="18" t="s">
        <v>304</v>
      </c>
      <c r="G7357" s="19">
        <v>121.165613354</v>
      </c>
      <c r="H7357" s="19">
        <v>49.033999999999999</v>
      </c>
      <c r="I7357" s="18" t="s">
        <v>79</v>
      </c>
      <c r="J7357" s="18" t="s">
        <v>80</v>
      </c>
      <c r="K7357" s="18">
        <v>8</v>
      </c>
      <c r="L7357" s="18">
        <v>40</v>
      </c>
      <c r="M7357" s="18" t="s">
        <v>82</v>
      </c>
      <c r="N7357" s="18" t="s">
        <v>280</v>
      </c>
      <c r="O7357" s="18" t="s">
        <v>280</v>
      </c>
      <c r="P7357" s="19">
        <v>11210.5617922</v>
      </c>
      <c r="Q7357" s="19">
        <v>5277953.0058399998</v>
      </c>
      <c r="R7357" s="20">
        <v>0.112583</v>
      </c>
      <c r="S7357" s="20">
        <v>8.6704279999999994</v>
      </c>
      <c r="T7357" s="20">
        <v>0.30199999999999999</v>
      </c>
      <c r="U7357" s="20">
        <v>0.30499999999999999</v>
      </c>
      <c r="V7357" s="20">
        <f t="shared" si="228"/>
        <v>3.8532355857559999</v>
      </c>
      <c r="W7357" s="20">
        <f t="shared" si="229"/>
        <v>295.47630775363996</v>
      </c>
    </row>
    <row r="7358" spans="1:23" x14ac:dyDescent="0.25">
      <c r="A7358" s="18">
        <v>53677</v>
      </c>
      <c r="B7358" s="18">
        <v>53666</v>
      </c>
      <c r="C7358" s="18">
        <v>4410</v>
      </c>
      <c r="D7358" s="18">
        <v>4410</v>
      </c>
      <c r="E7358" s="18" t="s">
        <v>116</v>
      </c>
      <c r="F7358" s="18" t="s">
        <v>304</v>
      </c>
      <c r="G7358" s="19">
        <v>79.535178496699999</v>
      </c>
      <c r="H7358" s="19">
        <v>32.186700000000002</v>
      </c>
      <c r="I7358" s="18" t="s">
        <v>79</v>
      </c>
      <c r="J7358" s="18" t="s">
        <v>80</v>
      </c>
      <c r="K7358" s="18">
        <v>8</v>
      </c>
      <c r="L7358" s="18">
        <v>40</v>
      </c>
      <c r="M7358" s="18" t="s">
        <v>82</v>
      </c>
      <c r="N7358" s="18" t="s">
        <v>280</v>
      </c>
      <c r="O7358" s="18" t="s">
        <v>280</v>
      </c>
      <c r="P7358" s="19">
        <v>7786.6030523600002</v>
      </c>
      <c r="Q7358" s="19">
        <v>3464538.51712</v>
      </c>
      <c r="R7358" s="20">
        <v>0.112583</v>
      </c>
      <c r="S7358" s="20">
        <v>8.6704279999999994</v>
      </c>
      <c r="T7358" s="20">
        <v>0.30199999999999999</v>
      </c>
      <c r="U7358" s="20">
        <v>0.30499999999999999</v>
      </c>
      <c r="V7358" s="20">
        <f t="shared" si="228"/>
        <v>2.5293253217778</v>
      </c>
      <c r="W7358" s="20">
        <f t="shared" si="229"/>
        <v>193.95536311078203</v>
      </c>
    </row>
    <row r="7359" spans="1:23" x14ac:dyDescent="0.25">
      <c r="A7359" s="18">
        <v>53678</v>
      </c>
      <c r="B7359" s="18">
        <v>53667</v>
      </c>
      <c r="C7359" s="18">
        <v>4410</v>
      </c>
      <c r="D7359" s="18">
        <v>4410</v>
      </c>
      <c r="E7359" s="18" t="s">
        <v>116</v>
      </c>
      <c r="F7359" s="18" t="s">
        <v>304</v>
      </c>
      <c r="G7359" s="19">
        <v>67.776016180300005</v>
      </c>
      <c r="H7359" s="19">
        <v>27.428000000000001</v>
      </c>
      <c r="I7359" s="18" t="s">
        <v>79</v>
      </c>
      <c r="J7359" s="18" t="s">
        <v>80</v>
      </c>
      <c r="K7359" s="18">
        <v>8</v>
      </c>
      <c r="L7359" s="18">
        <v>40</v>
      </c>
      <c r="M7359" s="18" t="s">
        <v>82</v>
      </c>
      <c r="N7359" s="18" t="s">
        <v>280</v>
      </c>
      <c r="O7359" s="18" t="s">
        <v>280</v>
      </c>
      <c r="P7359" s="19">
        <v>8032.1583329900004</v>
      </c>
      <c r="Q7359" s="19">
        <v>2952311.4555299999</v>
      </c>
      <c r="R7359" s="20">
        <v>0.112583</v>
      </c>
      <c r="S7359" s="20">
        <v>8.6704279999999994</v>
      </c>
      <c r="T7359" s="20">
        <v>0.30199999999999999</v>
      </c>
      <c r="U7359" s="20">
        <v>0.30499999999999999</v>
      </c>
      <c r="V7359" s="20">
        <f t="shared" si="228"/>
        <v>2.155372713752</v>
      </c>
      <c r="W7359" s="20">
        <f t="shared" si="229"/>
        <v>165.27968693288</v>
      </c>
    </row>
    <row r="7360" spans="1:23" x14ac:dyDescent="0.25">
      <c r="A7360" s="18">
        <v>53679</v>
      </c>
      <c r="B7360" s="18">
        <v>53668</v>
      </c>
      <c r="C7360" s="18">
        <v>4410</v>
      </c>
      <c r="D7360" s="18">
        <v>4410</v>
      </c>
      <c r="E7360" s="18" t="s">
        <v>116</v>
      </c>
      <c r="F7360" s="18" t="s">
        <v>304</v>
      </c>
      <c r="G7360" s="19">
        <v>79.393517861199996</v>
      </c>
      <c r="H7360" s="19">
        <v>32.129399999999997</v>
      </c>
      <c r="I7360" s="18" t="s">
        <v>79</v>
      </c>
      <c r="J7360" s="18" t="s">
        <v>80</v>
      </c>
      <c r="K7360" s="18">
        <v>8</v>
      </c>
      <c r="L7360" s="18">
        <v>40</v>
      </c>
      <c r="M7360" s="18" t="s">
        <v>82</v>
      </c>
      <c r="N7360" s="18" t="s">
        <v>280</v>
      </c>
      <c r="O7360" s="18" t="s">
        <v>280</v>
      </c>
      <c r="P7360" s="19">
        <v>7635.3279310099997</v>
      </c>
      <c r="Q7360" s="19">
        <v>3458367.8045199998</v>
      </c>
      <c r="R7360" s="20">
        <v>0.112583</v>
      </c>
      <c r="S7360" s="20">
        <v>8.6704279999999994</v>
      </c>
      <c r="T7360" s="20">
        <v>0.30199999999999999</v>
      </c>
      <c r="U7360" s="20">
        <v>0.30499999999999999</v>
      </c>
      <c r="V7360" s="20">
        <f t="shared" si="228"/>
        <v>2.5248225196595997</v>
      </c>
      <c r="W7360" s="20">
        <f t="shared" si="229"/>
        <v>193.61007632132399</v>
      </c>
    </row>
    <row r="7361" spans="1:23" x14ac:dyDescent="0.25">
      <c r="A7361" s="18">
        <v>53680</v>
      </c>
      <c r="B7361" s="18">
        <v>53669</v>
      </c>
      <c r="C7361" s="18">
        <v>4410</v>
      </c>
      <c r="D7361" s="18">
        <v>4410</v>
      </c>
      <c r="E7361" s="18" t="s">
        <v>116</v>
      </c>
      <c r="F7361" s="18" t="s">
        <v>304</v>
      </c>
      <c r="G7361" s="19">
        <v>82.654649379600002</v>
      </c>
      <c r="H7361" s="19">
        <v>33.449199999999998</v>
      </c>
      <c r="I7361" s="18" t="s">
        <v>79</v>
      </c>
      <c r="J7361" s="18" t="s">
        <v>80</v>
      </c>
      <c r="K7361" s="18">
        <v>8</v>
      </c>
      <c r="L7361" s="18">
        <v>40</v>
      </c>
      <c r="M7361" s="18" t="s">
        <v>82</v>
      </c>
      <c r="N7361" s="18" t="s">
        <v>280</v>
      </c>
      <c r="O7361" s="18" t="s">
        <v>280</v>
      </c>
      <c r="P7361" s="19">
        <v>9578.7715613300006</v>
      </c>
      <c r="Q7361" s="19">
        <v>3600422.12525</v>
      </c>
      <c r="R7361" s="20">
        <v>0.112583</v>
      </c>
      <c r="S7361" s="20">
        <v>8.6704279999999994</v>
      </c>
      <c r="T7361" s="20">
        <v>0.30199999999999999</v>
      </c>
      <c r="U7361" s="20">
        <v>0.30499999999999999</v>
      </c>
      <c r="V7361" s="20">
        <f t="shared" si="228"/>
        <v>2.6285362759527997</v>
      </c>
      <c r="W7361" s="20">
        <f t="shared" si="229"/>
        <v>201.563121779032</v>
      </c>
    </row>
    <row r="7362" spans="1:23" x14ac:dyDescent="0.25">
      <c r="A7362" s="18">
        <v>53681</v>
      </c>
      <c r="B7362" s="18">
        <v>53670</v>
      </c>
      <c r="C7362" s="18">
        <v>4410</v>
      </c>
      <c r="D7362" s="18">
        <v>4410</v>
      </c>
      <c r="E7362" s="18" t="s">
        <v>116</v>
      </c>
      <c r="F7362" s="18" t="s">
        <v>304</v>
      </c>
      <c r="G7362" s="19">
        <v>87.185441194600003</v>
      </c>
      <c r="H7362" s="19">
        <v>35.282699999999998</v>
      </c>
      <c r="I7362" s="18" t="s">
        <v>79</v>
      </c>
      <c r="J7362" s="18" t="s">
        <v>80</v>
      </c>
      <c r="K7362" s="18">
        <v>8</v>
      </c>
      <c r="L7362" s="18">
        <v>40</v>
      </c>
      <c r="M7362" s="18" t="s">
        <v>82</v>
      </c>
      <c r="N7362" s="18" t="s">
        <v>280</v>
      </c>
      <c r="O7362" s="18" t="s">
        <v>280</v>
      </c>
      <c r="P7362" s="19">
        <v>10010.382340100001</v>
      </c>
      <c r="Q7362" s="19">
        <v>3797782.6272700001</v>
      </c>
      <c r="R7362" s="20">
        <v>0.112583</v>
      </c>
      <c r="S7362" s="20">
        <v>8.6704279999999994</v>
      </c>
      <c r="T7362" s="20">
        <v>0.30199999999999999</v>
      </c>
      <c r="U7362" s="20">
        <v>0.30499999999999999</v>
      </c>
      <c r="V7362" s="20">
        <f t="shared" si="228"/>
        <v>2.7726180854417999</v>
      </c>
      <c r="W7362" s="20">
        <f t="shared" si="229"/>
        <v>212.61169644694201</v>
      </c>
    </row>
    <row r="7363" spans="1:23" x14ac:dyDescent="0.25">
      <c r="A7363" s="18">
        <v>53682</v>
      </c>
      <c r="B7363" s="18">
        <v>53671</v>
      </c>
      <c r="C7363" s="18">
        <v>4410</v>
      </c>
      <c r="D7363" s="18">
        <v>4410</v>
      </c>
      <c r="E7363" s="18" t="s">
        <v>116</v>
      </c>
      <c r="F7363" s="18" t="s">
        <v>304</v>
      </c>
      <c r="G7363" s="19">
        <v>38.618426620000001</v>
      </c>
      <c r="H7363" s="19">
        <v>15.628299999999999</v>
      </c>
      <c r="I7363" s="18" t="s">
        <v>79</v>
      </c>
      <c r="J7363" s="18" t="s">
        <v>80</v>
      </c>
      <c r="K7363" s="18">
        <v>8</v>
      </c>
      <c r="L7363" s="18">
        <v>40</v>
      </c>
      <c r="M7363" s="18" t="s">
        <v>82</v>
      </c>
      <c r="N7363" s="18" t="s">
        <v>280</v>
      </c>
      <c r="O7363" s="18" t="s">
        <v>280</v>
      </c>
      <c r="P7363" s="19">
        <v>6644.8974001300003</v>
      </c>
      <c r="Q7363" s="19">
        <v>1682211.9347000001</v>
      </c>
      <c r="R7363" s="20">
        <v>0.112583</v>
      </c>
      <c r="S7363" s="20">
        <v>8.6704279999999994</v>
      </c>
      <c r="T7363" s="20">
        <v>0.30199999999999999</v>
      </c>
      <c r="U7363" s="20">
        <v>0.30499999999999999</v>
      </c>
      <c r="V7363" s="20">
        <f t="shared" ref="V7363:V7426" si="230">H7363*R7363*(1-T7363)</f>
        <v>1.2281176674321999</v>
      </c>
      <c r="W7363" s="20">
        <f t="shared" ref="W7363:W7426" si="231">H7363*S7363*(1-U7363)</f>
        <v>94.175314689117997</v>
      </c>
    </row>
    <row r="7364" spans="1:23" x14ac:dyDescent="0.25">
      <c r="A7364" s="18">
        <v>53683</v>
      </c>
      <c r="B7364" s="18">
        <v>53672</v>
      </c>
      <c r="C7364" s="18">
        <v>4410</v>
      </c>
      <c r="D7364" s="18">
        <v>4410</v>
      </c>
      <c r="E7364" s="18" t="s">
        <v>116</v>
      </c>
      <c r="F7364" s="18" t="s">
        <v>304</v>
      </c>
      <c r="G7364" s="19">
        <v>347.04164817999998</v>
      </c>
      <c r="H7364" s="19">
        <v>140.44300000000001</v>
      </c>
      <c r="I7364" s="18" t="s">
        <v>79</v>
      </c>
      <c r="J7364" s="18" t="s">
        <v>80</v>
      </c>
      <c r="K7364" s="18">
        <v>8</v>
      </c>
      <c r="L7364" s="18">
        <v>40</v>
      </c>
      <c r="M7364" s="18" t="s">
        <v>82</v>
      </c>
      <c r="N7364" s="18" t="s">
        <v>280</v>
      </c>
      <c r="O7364" s="18" t="s">
        <v>280</v>
      </c>
      <c r="P7364" s="19">
        <v>35125.383218700001</v>
      </c>
      <c r="Q7364" s="19">
        <v>15117073.726199999</v>
      </c>
      <c r="R7364" s="20">
        <v>0.112583</v>
      </c>
      <c r="S7364" s="20">
        <v>8.6704279999999994</v>
      </c>
      <c r="T7364" s="20">
        <v>0.30199999999999999</v>
      </c>
      <c r="U7364" s="20">
        <v>0.30499999999999999</v>
      </c>
      <c r="V7364" s="20">
        <f t="shared" si="230"/>
        <v>11.036422999762001</v>
      </c>
      <c r="W7364" s="20">
        <f t="shared" si="231"/>
        <v>846.30213912478018</v>
      </c>
    </row>
    <row r="7365" spans="1:23" x14ac:dyDescent="0.25">
      <c r="A7365" s="18">
        <v>53684</v>
      </c>
      <c r="B7365" s="18">
        <v>53673</v>
      </c>
      <c r="C7365" s="18">
        <v>4410</v>
      </c>
      <c r="D7365" s="18">
        <v>4410</v>
      </c>
      <c r="E7365" s="18" t="s">
        <v>116</v>
      </c>
      <c r="F7365" s="18" t="s">
        <v>304</v>
      </c>
      <c r="G7365" s="19">
        <v>9.5690256743600006</v>
      </c>
      <c r="H7365" s="19">
        <v>3.8724500000000002</v>
      </c>
      <c r="I7365" s="18" t="s">
        <v>79</v>
      </c>
      <c r="J7365" s="18" t="s">
        <v>80</v>
      </c>
      <c r="K7365" s="18">
        <v>8</v>
      </c>
      <c r="L7365" s="18">
        <v>40</v>
      </c>
      <c r="M7365" s="18" t="s">
        <v>82</v>
      </c>
      <c r="N7365" s="18" t="s">
        <v>280</v>
      </c>
      <c r="O7365" s="18" t="s">
        <v>280</v>
      </c>
      <c r="P7365" s="19">
        <v>3882.6682467599999</v>
      </c>
      <c r="Q7365" s="19">
        <v>416825.09107000002</v>
      </c>
      <c r="R7365" s="20">
        <v>0.112583</v>
      </c>
      <c r="S7365" s="20">
        <v>8.6704279999999994</v>
      </c>
      <c r="T7365" s="20">
        <v>0.30199999999999999</v>
      </c>
      <c r="U7365" s="20">
        <v>0.30499999999999999</v>
      </c>
      <c r="V7365" s="20">
        <f t="shared" si="230"/>
        <v>0.30430848276830003</v>
      </c>
      <c r="W7365" s="20">
        <f t="shared" si="231"/>
        <v>23.335180241477001</v>
      </c>
    </row>
    <row r="7366" spans="1:23" x14ac:dyDescent="0.25">
      <c r="A7366" s="18">
        <v>53685</v>
      </c>
      <c r="B7366" s="18">
        <v>53674</v>
      </c>
      <c r="C7366" s="18">
        <v>4410</v>
      </c>
      <c r="D7366" s="18">
        <v>4410</v>
      </c>
      <c r="E7366" s="18" t="s">
        <v>116</v>
      </c>
      <c r="F7366" s="18" t="s">
        <v>304</v>
      </c>
      <c r="G7366" s="19">
        <v>7.1093610122500003E-3</v>
      </c>
      <c r="H7366" s="19">
        <v>2.8770599999999999E-3</v>
      </c>
      <c r="I7366" s="18" t="s">
        <v>79</v>
      </c>
      <c r="J7366" s="18" t="s">
        <v>80</v>
      </c>
      <c r="K7366" s="18">
        <v>8</v>
      </c>
      <c r="L7366" s="18">
        <v>40</v>
      </c>
      <c r="M7366" s="18" t="s">
        <v>82</v>
      </c>
      <c r="N7366" s="18" t="s">
        <v>280</v>
      </c>
      <c r="O7366" s="18" t="s">
        <v>280</v>
      </c>
      <c r="P7366" s="19">
        <v>84.629609874799996</v>
      </c>
      <c r="Q7366" s="19">
        <v>309.68252695799998</v>
      </c>
      <c r="R7366" s="20">
        <v>0.112583</v>
      </c>
      <c r="S7366" s="20">
        <v>8.6704279999999994</v>
      </c>
      <c r="T7366" s="20">
        <v>0.30199999999999999</v>
      </c>
      <c r="U7366" s="20">
        <v>0.30499999999999999</v>
      </c>
      <c r="V7366" s="20">
        <f t="shared" si="230"/>
        <v>2.2608781609403998E-4</v>
      </c>
      <c r="W7366" s="20">
        <f t="shared" si="231"/>
        <v>1.73370123992676E-2</v>
      </c>
    </row>
    <row r="7367" spans="1:23" x14ac:dyDescent="0.25">
      <c r="A7367" s="18">
        <v>53686</v>
      </c>
      <c r="B7367" s="18">
        <v>53675</v>
      </c>
      <c r="C7367" s="18">
        <v>4410</v>
      </c>
      <c r="D7367" s="18">
        <v>4410</v>
      </c>
      <c r="E7367" s="18" t="s">
        <v>116</v>
      </c>
      <c r="F7367" s="18" t="s">
        <v>304</v>
      </c>
      <c r="G7367" s="19">
        <v>6.7585729025300001</v>
      </c>
      <c r="H7367" s="19">
        <v>2.7351000000000001</v>
      </c>
      <c r="I7367" s="18" t="s">
        <v>79</v>
      </c>
      <c r="J7367" s="18" t="s">
        <v>80</v>
      </c>
      <c r="K7367" s="18">
        <v>8</v>
      </c>
      <c r="L7367" s="18">
        <v>40</v>
      </c>
      <c r="M7367" s="18" t="s">
        <v>82</v>
      </c>
      <c r="N7367" s="18" t="s">
        <v>280</v>
      </c>
      <c r="O7367" s="18" t="s">
        <v>280</v>
      </c>
      <c r="P7367" s="19">
        <v>3104.4049183900001</v>
      </c>
      <c r="Q7367" s="19">
        <v>294402.25802399998</v>
      </c>
      <c r="R7367" s="20">
        <v>0.112583</v>
      </c>
      <c r="S7367" s="20">
        <v>8.6704279999999994</v>
      </c>
      <c r="T7367" s="20">
        <v>0.30199999999999999</v>
      </c>
      <c r="U7367" s="20">
        <v>0.30499999999999999</v>
      </c>
      <c r="V7367" s="20">
        <f t="shared" si="230"/>
        <v>0.21493218278340001</v>
      </c>
      <c r="W7367" s="20">
        <f t="shared" si="231"/>
        <v>16.481568897846003</v>
      </c>
    </row>
    <row r="7368" spans="1:23" x14ac:dyDescent="0.25">
      <c r="A7368" s="18">
        <v>53712</v>
      </c>
      <c r="B7368" s="18">
        <v>53701</v>
      </c>
      <c r="C7368" s="18">
        <v>4430</v>
      </c>
      <c r="D7368" s="18">
        <v>4430</v>
      </c>
      <c r="E7368" s="18" t="s">
        <v>116</v>
      </c>
      <c r="F7368" s="18" t="s">
        <v>196</v>
      </c>
      <c r="G7368" s="19">
        <v>18.2678792104</v>
      </c>
      <c r="H7368" s="19">
        <v>7.3927500000000004</v>
      </c>
      <c r="I7368" s="18" t="s">
        <v>79</v>
      </c>
      <c r="J7368" s="18" t="s">
        <v>80</v>
      </c>
      <c r="K7368" s="18">
        <v>8</v>
      </c>
      <c r="L7368" s="18">
        <v>40</v>
      </c>
      <c r="M7368" s="18" t="s">
        <v>82</v>
      </c>
      <c r="N7368" s="18" t="s">
        <v>279</v>
      </c>
      <c r="O7368" s="18" t="s">
        <v>280</v>
      </c>
      <c r="P7368" s="19">
        <v>3646.02882426</v>
      </c>
      <c r="Q7368" s="19">
        <v>795745.63540999999</v>
      </c>
      <c r="R7368" s="20">
        <v>0.112583</v>
      </c>
      <c r="S7368" s="20">
        <v>8.6704279999999994</v>
      </c>
      <c r="T7368" s="20">
        <v>0.30199999999999999</v>
      </c>
      <c r="U7368" s="20">
        <v>0.30499999999999999</v>
      </c>
      <c r="V7368" s="20">
        <f t="shared" si="230"/>
        <v>0.5809439853285</v>
      </c>
      <c r="W7368" s="20">
        <f t="shared" si="231"/>
        <v>44.548323084915005</v>
      </c>
    </row>
    <row r="7369" spans="1:23" x14ac:dyDescent="0.25">
      <c r="A7369" s="18">
        <v>53713</v>
      </c>
      <c r="B7369" s="18">
        <v>53702</v>
      </c>
      <c r="C7369" s="18">
        <v>4430</v>
      </c>
      <c r="D7369" s="18">
        <v>4430</v>
      </c>
      <c r="E7369" s="18" t="s">
        <v>116</v>
      </c>
      <c r="F7369" s="18" t="s">
        <v>196</v>
      </c>
      <c r="G7369" s="19">
        <v>21.696268016400001</v>
      </c>
      <c r="H7369" s="19">
        <v>8.78017</v>
      </c>
      <c r="I7369" s="18" t="s">
        <v>79</v>
      </c>
      <c r="J7369" s="18" t="s">
        <v>80</v>
      </c>
      <c r="K7369" s="18">
        <v>8</v>
      </c>
      <c r="L7369" s="18">
        <v>40</v>
      </c>
      <c r="M7369" s="18" t="s">
        <v>82</v>
      </c>
      <c r="N7369" s="18" t="s">
        <v>279</v>
      </c>
      <c r="O7369" s="18" t="s">
        <v>280</v>
      </c>
      <c r="P7369" s="19">
        <v>3933.4366730500001</v>
      </c>
      <c r="Q7369" s="19">
        <v>945085.65443899995</v>
      </c>
      <c r="R7369" s="20">
        <v>0.112583</v>
      </c>
      <c r="S7369" s="20">
        <v>8.6704279999999994</v>
      </c>
      <c r="T7369" s="20">
        <v>0.30199999999999999</v>
      </c>
      <c r="U7369" s="20">
        <v>0.30499999999999999</v>
      </c>
      <c r="V7369" s="20">
        <f t="shared" si="230"/>
        <v>0.68997151961877989</v>
      </c>
      <c r="W7369" s="20">
        <f t="shared" si="231"/>
        <v>52.908843109868201</v>
      </c>
    </row>
    <row r="7370" spans="1:23" x14ac:dyDescent="0.25">
      <c r="A7370" s="18">
        <v>53714</v>
      </c>
      <c r="B7370" s="18">
        <v>53703</v>
      </c>
      <c r="C7370" s="18">
        <v>4430</v>
      </c>
      <c r="D7370" s="18">
        <v>4430</v>
      </c>
      <c r="E7370" s="18" t="s">
        <v>116</v>
      </c>
      <c r="F7370" s="18" t="s">
        <v>196</v>
      </c>
      <c r="G7370" s="19">
        <v>41.324050766399999</v>
      </c>
      <c r="H7370" s="19">
        <v>16.723199999999999</v>
      </c>
      <c r="I7370" s="18" t="s">
        <v>79</v>
      </c>
      <c r="J7370" s="18" t="s">
        <v>80</v>
      </c>
      <c r="K7370" s="18">
        <v>8</v>
      </c>
      <c r="L7370" s="18">
        <v>40</v>
      </c>
      <c r="M7370" s="18" t="s">
        <v>82</v>
      </c>
      <c r="N7370" s="18" t="s">
        <v>279</v>
      </c>
      <c r="O7370" s="18" t="s">
        <v>280</v>
      </c>
      <c r="P7370" s="19">
        <v>5584.5106620300003</v>
      </c>
      <c r="Q7370" s="19">
        <v>1800068.4510900001</v>
      </c>
      <c r="R7370" s="20">
        <v>0.112583</v>
      </c>
      <c r="S7370" s="20">
        <v>8.6704279999999994</v>
      </c>
      <c r="T7370" s="20">
        <v>0.30199999999999999</v>
      </c>
      <c r="U7370" s="20">
        <v>0.30499999999999999</v>
      </c>
      <c r="V7370" s="20">
        <f t="shared" si="230"/>
        <v>1.3141581218687997</v>
      </c>
      <c r="W7370" s="20">
        <f t="shared" si="231"/>
        <v>100.77312456307199</v>
      </c>
    </row>
    <row r="7371" spans="1:23" x14ac:dyDescent="0.25">
      <c r="A7371" s="18">
        <v>53715</v>
      </c>
      <c r="B7371" s="18">
        <v>53704</v>
      </c>
      <c r="C7371" s="18">
        <v>4430</v>
      </c>
      <c r="D7371" s="18">
        <v>4430</v>
      </c>
      <c r="E7371" s="18" t="s">
        <v>116</v>
      </c>
      <c r="F7371" s="18" t="s">
        <v>196</v>
      </c>
      <c r="G7371" s="19">
        <v>0.65241103946599999</v>
      </c>
      <c r="H7371" s="19">
        <v>0.26402100000000001</v>
      </c>
      <c r="I7371" s="18" t="s">
        <v>79</v>
      </c>
      <c r="J7371" s="18" t="s">
        <v>80</v>
      </c>
      <c r="K7371" s="18">
        <v>8</v>
      </c>
      <c r="L7371" s="18">
        <v>40</v>
      </c>
      <c r="M7371" s="18" t="s">
        <v>82</v>
      </c>
      <c r="N7371" s="18" t="s">
        <v>279</v>
      </c>
      <c r="O7371" s="18" t="s">
        <v>280</v>
      </c>
      <c r="P7371" s="19">
        <v>987.758117115</v>
      </c>
      <c r="Q7371" s="19">
        <v>28418.911202899999</v>
      </c>
      <c r="R7371" s="20">
        <v>0.112583</v>
      </c>
      <c r="S7371" s="20">
        <v>8.6704279999999994</v>
      </c>
      <c r="T7371" s="20">
        <v>0.30199999999999999</v>
      </c>
      <c r="U7371" s="20">
        <v>0.30499999999999999</v>
      </c>
      <c r="V7371" s="20">
        <f t="shared" si="230"/>
        <v>2.0747544817614001E-2</v>
      </c>
      <c r="W7371" s="20">
        <f t="shared" si="231"/>
        <v>1.59097667433666</v>
      </c>
    </row>
    <row r="7372" spans="1:23" x14ac:dyDescent="0.25">
      <c r="A7372" s="18">
        <v>53716</v>
      </c>
      <c r="B7372" s="18">
        <v>53705</v>
      </c>
      <c r="C7372" s="18">
        <v>4430</v>
      </c>
      <c r="D7372" s="18">
        <v>4430</v>
      </c>
      <c r="E7372" s="18" t="s">
        <v>116</v>
      </c>
      <c r="F7372" s="18" t="s">
        <v>196</v>
      </c>
      <c r="G7372" s="19">
        <v>121.507421795</v>
      </c>
      <c r="H7372" s="19">
        <v>49.1723</v>
      </c>
      <c r="I7372" s="18" t="s">
        <v>79</v>
      </c>
      <c r="J7372" s="18" t="s">
        <v>80</v>
      </c>
      <c r="K7372" s="18">
        <v>8</v>
      </c>
      <c r="L7372" s="18">
        <v>40</v>
      </c>
      <c r="M7372" s="18" t="s">
        <v>82</v>
      </c>
      <c r="N7372" s="18" t="s">
        <v>279</v>
      </c>
      <c r="O7372" s="18" t="s">
        <v>280</v>
      </c>
      <c r="P7372" s="19">
        <v>12880.9200454</v>
      </c>
      <c r="Q7372" s="19">
        <v>5292842.1219600001</v>
      </c>
      <c r="R7372" s="20">
        <v>0.112583</v>
      </c>
      <c r="S7372" s="20">
        <v>8.6704279999999994</v>
      </c>
      <c r="T7372" s="20">
        <v>0.30199999999999999</v>
      </c>
      <c r="U7372" s="20">
        <v>0.30499999999999999</v>
      </c>
      <c r="V7372" s="20">
        <f t="shared" si="230"/>
        <v>3.8641036055281996</v>
      </c>
      <c r="W7372" s="20">
        <f t="shared" si="231"/>
        <v>296.30969628735801</v>
      </c>
    </row>
    <row r="7373" spans="1:23" x14ac:dyDescent="0.25">
      <c r="A7373" s="18">
        <v>53717</v>
      </c>
      <c r="B7373" s="18">
        <v>53706</v>
      </c>
      <c r="C7373" s="18">
        <v>4430</v>
      </c>
      <c r="D7373" s="18">
        <v>4430</v>
      </c>
      <c r="E7373" s="18" t="s">
        <v>116</v>
      </c>
      <c r="F7373" s="18" t="s">
        <v>196</v>
      </c>
      <c r="G7373" s="19">
        <v>25.060074176699999</v>
      </c>
      <c r="H7373" s="19">
        <v>10.141500000000001</v>
      </c>
      <c r="I7373" s="18" t="s">
        <v>79</v>
      </c>
      <c r="J7373" s="18" t="s">
        <v>80</v>
      </c>
      <c r="K7373" s="18">
        <v>8</v>
      </c>
      <c r="L7373" s="18">
        <v>40</v>
      </c>
      <c r="M7373" s="18" t="s">
        <v>82</v>
      </c>
      <c r="N7373" s="18" t="s">
        <v>279</v>
      </c>
      <c r="O7373" s="18" t="s">
        <v>280</v>
      </c>
      <c r="P7373" s="19">
        <v>5040.4314878200003</v>
      </c>
      <c r="Q7373" s="19">
        <v>1091612.4646699999</v>
      </c>
      <c r="R7373" s="20">
        <v>0.112583</v>
      </c>
      <c r="S7373" s="20">
        <v>8.6704279999999994</v>
      </c>
      <c r="T7373" s="20">
        <v>0.30199999999999999</v>
      </c>
      <c r="U7373" s="20">
        <v>0.30499999999999999</v>
      </c>
      <c r="V7373" s="20">
        <f t="shared" si="230"/>
        <v>0.79694882516100007</v>
      </c>
      <c r="W7373" s="20">
        <f t="shared" si="231"/>
        <v>61.112146165590005</v>
      </c>
    </row>
    <row r="7374" spans="1:23" x14ac:dyDescent="0.25">
      <c r="A7374" s="18">
        <v>53718</v>
      </c>
      <c r="B7374" s="18">
        <v>53707</v>
      </c>
      <c r="C7374" s="18">
        <v>4430</v>
      </c>
      <c r="D7374" s="18">
        <v>4430</v>
      </c>
      <c r="E7374" s="18" t="s">
        <v>116</v>
      </c>
      <c r="F7374" s="18" t="s">
        <v>196</v>
      </c>
      <c r="G7374" s="19">
        <v>50.401442420499997</v>
      </c>
      <c r="H7374" s="19">
        <v>20.396699999999999</v>
      </c>
      <c r="I7374" s="18" t="s">
        <v>79</v>
      </c>
      <c r="J7374" s="18" t="s">
        <v>80</v>
      </c>
      <c r="K7374" s="18">
        <v>8</v>
      </c>
      <c r="L7374" s="18">
        <v>40</v>
      </c>
      <c r="M7374" s="18" t="s">
        <v>82</v>
      </c>
      <c r="N7374" s="18" t="s">
        <v>279</v>
      </c>
      <c r="O7374" s="18" t="s">
        <v>280</v>
      </c>
      <c r="P7374" s="19">
        <v>7035.5587118599997</v>
      </c>
      <c r="Q7374" s="19">
        <v>2195478.0499</v>
      </c>
      <c r="R7374" s="20">
        <v>0.112583</v>
      </c>
      <c r="S7374" s="20">
        <v>8.6704279999999994</v>
      </c>
      <c r="T7374" s="20">
        <v>0.30199999999999999</v>
      </c>
      <c r="U7374" s="20">
        <v>0.30499999999999999</v>
      </c>
      <c r="V7374" s="20">
        <f t="shared" si="230"/>
        <v>1.6028325299177997</v>
      </c>
      <c r="W7374" s="20">
        <f t="shared" si="231"/>
        <v>122.90944255738201</v>
      </c>
    </row>
    <row r="7375" spans="1:23" x14ac:dyDescent="0.25">
      <c r="A7375" s="18">
        <v>53719</v>
      </c>
      <c r="B7375" s="18">
        <v>53708</v>
      </c>
      <c r="C7375" s="18">
        <v>4430</v>
      </c>
      <c r="D7375" s="18">
        <v>4430</v>
      </c>
      <c r="E7375" s="18" t="s">
        <v>116</v>
      </c>
      <c r="F7375" s="18" t="s">
        <v>196</v>
      </c>
      <c r="G7375" s="19">
        <v>33.571301564800002</v>
      </c>
      <c r="H7375" s="19">
        <v>13.585800000000001</v>
      </c>
      <c r="I7375" s="18" t="s">
        <v>79</v>
      </c>
      <c r="J7375" s="18" t="s">
        <v>80</v>
      </c>
      <c r="K7375" s="18">
        <v>8</v>
      </c>
      <c r="L7375" s="18">
        <v>40</v>
      </c>
      <c r="M7375" s="18" t="s">
        <v>82</v>
      </c>
      <c r="N7375" s="18" t="s">
        <v>279</v>
      </c>
      <c r="O7375" s="18" t="s">
        <v>280</v>
      </c>
      <c r="P7375" s="19">
        <v>6976.0724904999997</v>
      </c>
      <c r="Q7375" s="19">
        <v>1462360.0467000001</v>
      </c>
      <c r="R7375" s="20">
        <v>0.112583</v>
      </c>
      <c r="S7375" s="20">
        <v>8.6704279999999994</v>
      </c>
      <c r="T7375" s="20">
        <v>0.30199999999999999</v>
      </c>
      <c r="U7375" s="20">
        <v>0.30499999999999999</v>
      </c>
      <c r="V7375" s="20">
        <f t="shared" si="230"/>
        <v>1.0676120247372001</v>
      </c>
      <c r="W7375" s="20">
        <f t="shared" si="231"/>
        <v>81.867317002068006</v>
      </c>
    </row>
    <row r="7376" spans="1:23" x14ac:dyDescent="0.25">
      <c r="A7376" s="18">
        <v>53720</v>
      </c>
      <c r="B7376" s="18">
        <v>53709</v>
      </c>
      <c r="C7376" s="18">
        <v>4430</v>
      </c>
      <c r="D7376" s="18">
        <v>4430</v>
      </c>
      <c r="E7376" s="18" t="s">
        <v>116</v>
      </c>
      <c r="F7376" s="18" t="s">
        <v>196</v>
      </c>
      <c r="G7376" s="19">
        <v>38.188276435100001</v>
      </c>
      <c r="H7376" s="19">
        <v>15.4542</v>
      </c>
      <c r="I7376" s="18" t="s">
        <v>79</v>
      </c>
      <c r="J7376" s="18" t="s">
        <v>80</v>
      </c>
      <c r="K7376" s="18">
        <v>8</v>
      </c>
      <c r="L7376" s="18">
        <v>40</v>
      </c>
      <c r="M7376" s="18" t="s">
        <v>82</v>
      </c>
      <c r="N7376" s="18" t="s">
        <v>279</v>
      </c>
      <c r="O7376" s="18" t="s">
        <v>280</v>
      </c>
      <c r="P7376" s="19">
        <v>8741.0732563199999</v>
      </c>
      <c r="Q7376" s="19">
        <v>1663474.66759</v>
      </c>
      <c r="R7376" s="20">
        <v>0.112583</v>
      </c>
      <c r="S7376" s="20">
        <v>8.6704279999999994</v>
      </c>
      <c r="T7376" s="20">
        <v>0.30199999999999999</v>
      </c>
      <c r="U7376" s="20">
        <v>0.30499999999999999</v>
      </c>
      <c r="V7376" s="20">
        <f t="shared" si="230"/>
        <v>1.2144363786228001</v>
      </c>
      <c r="W7376" s="20">
        <f t="shared" si="231"/>
        <v>93.126197236332004</v>
      </c>
    </row>
    <row r="7377" spans="1:23" x14ac:dyDescent="0.25">
      <c r="A7377" s="18">
        <v>53721</v>
      </c>
      <c r="B7377" s="18">
        <v>53710</v>
      </c>
      <c r="C7377" s="18">
        <v>4430</v>
      </c>
      <c r="D7377" s="18">
        <v>4430</v>
      </c>
      <c r="E7377" s="18" t="s">
        <v>116</v>
      </c>
      <c r="F7377" s="18" t="s">
        <v>196</v>
      </c>
      <c r="G7377" s="19">
        <v>46.222579263299998</v>
      </c>
      <c r="H7377" s="19">
        <v>18.7056</v>
      </c>
      <c r="I7377" s="18" t="s">
        <v>79</v>
      </c>
      <c r="J7377" s="18" t="s">
        <v>80</v>
      </c>
      <c r="K7377" s="18">
        <v>8</v>
      </c>
      <c r="L7377" s="18">
        <v>40</v>
      </c>
      <c r="M7377" s="18" t="s">
        <v>82</v>
      </c>
      <c r="N7377" s="18" t="s">
        <v>279</v>
      </c>
      <c r="O7377" s="18" t="s">
        <v>280</v>
      </c>
      <c r="P7377" s="19">
        <v>7199.2484388800003</v>
      </c>
      <c r="Q7377" s="19">
        <v>2013447.4988899999</v>
      </c>
      <c r="R7377" s="20">
        <v>0.112583</v>
      </c>
      <c r="S7377" s="20">
        <v>8.6704279999999994</v>
      </c>
      <c r="T7377" s="20">
        <v>0.30199999999999999</v>
      </c>
      <c r="U7377" s="20">
        <v>0.30499999999999999</v>
      </c>
      <c r="V7377" s="20">
        <f t="shared" si="230"/>
        <v>1.4699409302304001</v>
      </c>
      <c r="W7377" s="20">
        <f t="shared" si="231"/>
        <v>112.71896280777599</v>
      </c>
    </row>
    <row r="7378" spans="1:23" x14ac:dyDescent="0.25">
      <c r="A7378" s="18">
        <v>53722</v>
      </c>
      <c r="B7378" s="18">
        <v>53711</v>
      </c>
      <c r="C7378" s="18">
        <v>4430</v>
      </c>
      <c r="D7378" s="18">
        <v>4430</v>
      </c>
      <c r="E7378" s="18" t="s">
        <v>116</v>
      </c>
      <c r="F7378" s="18" t="s">
        <v>196</v>
      </c>
      <c r="G7378" s="19">
        <v>177.11517854799999</v>
      </c>
      <c r="H7378" s="19">
        <v>71.676000000000002</v>
      </c>
      <c r="I7378" s="18" t="s">
        <v>79</v>
      </c>
      <c r="J7378" s="18" t="s">
        <v>80</v>
      </c>
      <c r="K7378" s="18">
        <v>8</v>
      </c>
      <c r="L7378" s="18">
        <v>40</v>
      </c>
      <c r="M7378" s="18" t="s">
        <v>82</v>
      </c>
      <c r="N7378" s="18" t="s">
        <v>279</v>
      </c>
      <c r="O7378" s="18" t="s">
        <v>280</v>
      </c>
      <c r="P7378" s="19">
        <v>17747.1599073</v>
      </c>
      <c r="Q7378" s="19">
        <v>7715106.3170299996</v>
      </c>
      <c r="R7378" s="20">
        <v>0.112583</v>
      </c>
      <c r="S7378" s="20">
        <v>8.6704279999999994</v>
      </c>
      <c r="T7378" s="20">
        <v>0.30199999999999999</v>
      </c>
      <c r="U7378" s="20">
        <v>0.30499999999999999</v>
      </c>
      <c r="V7378" s="20">
        <f t="shared" si="230"/>
        <v>5.6325103773840004</v>
      </c>
      <c r="W7378" s="20">
        <f t="shared" si="231"/>
        <v>431.91581014295997</v>
      </c>
    </row>
    <row r="7379" spans="1:23" x14ac:dyDescent="0.25">
      <c r="A7379" s="18">
        <v>53723</v>
      </c>
      <c r="B7379" s="18">
        <v>53712</v>
      </c>
      <c r="C7379" s="18">
        <v>4430</v>
      </c>
      <c r="D7379" s="18">
        <v>4430</v>
      </c>
      <c r="E7379" s="18" t="s">
        <v>116</v>
      </c>
      <c r="F7379" s="18" t="s">
        <v>196</v>
      </c>
      <c r="G7379" s="19">
        <v>15.857409930099999</v>
      </c>
      <c r="H7379" s="19">
        <v>6.4172700000000003</v>
      </c>
      <c r="I7379" s="18" t="s">
        <v>79</v>
      </c>
      <c r="J7379" s="18" t="s">
        <v>80</v>
      </c>
      <c r="K7379" s="18">
        <v>8</v>
      </c>
      <c r="L7379" s="18">
        <v>40</v>
      </c>
      <c r="M7379" s="18" t="s">
        <v>82</v>
      </c>
      <c r="N7379" s="18" t="s">
        <v>279</v>
      </c>
      <c r="O7379" s="18" t="s">
        <v>280</v>
      </c>
      <c r="P7379" s="19">
        <v>3791.2783122300002</v>
      </c>
      <c r="Q7379" s="19">
        <v>690746.013561</v>
      </c>
      <c r="R7379" s="20">
        <v>0.112583</v>
      </c>
      <c r="S7379" s="20">
        <v>8.6704279999999994</v>
      </c>
      <c r="T7379" s="20">
        <v>0.30199999999999999</v>
      </c>
      <c r="U7379" s="20">
        <v>0.30499999999999999</v>
      </c>
      <c r="V7379" s="20">
        <f t="shared" si="230"/>
        <v>0.50428790487018005</v>
      </c>
      <c r="W7379" s="20">
        <f t="shared" si="231"/>
        <v>38.6701318566342</v>
      </c>
    </row>
    <row r="7380" spans="1:23" x14ac:dyDescent="0.25">
      <c r="A7380" s="18">
        <v>53724</v>
      </c>
      <c r="B7380" s="18">
        <v>53713</v>
      </c>
      <c r="C7380" s="18">
        <v>4430</v>
      </c>
      <c r="D7380" s="18">
        <v>4430</v>
      </c>
      <c r="E7380" s="18" t="s">
        <v>116</v>
      </c>
      <c r="F7380" s="18" t="s">
        <v>196</v>
      </c>
      <c r="G7380" s="19">
        <v>118.760381874</v>
      </c>
      <c r="H7380" s="19">
        <v>48.060600000000001</v>
      </c>
      <c r="I7380" s="18" t="s">
        <v>79</v>
      </c>
      <c r="J7380" s="18" t="s">
        <v>80</v>
      </c>
      <c r="K7380" s="18">
        <v>8</v>
      </c>
      <c r="L7380" s="18">
        <v>40</v>
      </c>
      <c r="M7380" s="18" t="s">
        <v>82</v>
      </c>
      <c r="N7380" s="18" t="s">
        <v>279</v>
      </c>
      <c r="O7380" s="18" t="s">
        <v>280</v>
      </c>
      <c r="P7380" s="19">
        <v>10635.128935000001</v>
      </c>
      <c r="Q7380" s="19">
        <v>5173181.5416400004</v>
      </c>
      <c r="R7380" s="20">
        <v>0.112583</v>
      </c>
      <c r="S7380" s="20">
        <v>8.6704279999999994</v>
      </c>
      <c r="T7380" s="20">
        <v>0.30199999999999999</v>
      </c>
      <c r="U7380" s="20">
        <v>0.30499999999999999</v>
      </c>
      <c r="V7380" s="20">
        <f t="shared" si="230"/>
        <v>3.7767429578003999</v>
      </c>
      <c r="W7380" s="20">
        <f t="shared" si="231"/>
        <v>289.610650496076</v>
      </c>
    </row>
    <row r="7381" spans="1:23" x14ac:dyDescent="0.25">
      <c r="A7381" s="18">
        <v>53725</v>
      </c>
      <c r="B7381" s="18">
        <v>53714</v>
      </c>
      <c r="C7381" s="18">
        <v>4430</v>
      </c>
      <c r="D7381" s="18">
        <v>4430</v>
      </c>
      <c r="E7381" s="18" t="s">
        <v>116</v>
      </c>
      <c r="F7381" s="18" t="s">
        <v>196</v>
      </c>
      <c r="G7381" s="19">
        <v>154.261358143</v>
      </c>
      <c r="H7381" s="19">
        <v>62.427399999999999</v>
      </c>
      <c r="I7381" s="18" t="s">
        <v>79</v>
      </c>
      <c r="J7381" s="18" t="s">
        <v>80</v>
      </c>
      <c r="K7381" s="18">
        <v>8</v>
      </c>
      <c r="L7381" s="18">
        <v>40</v>
      </c>
      <c r="M7381" s="18" t="s">
        <v>82</v>
      </c>
      <c r="N7381" s="18" t="s">
        <v>279</v>
      </c>
      <c r="O7381" s="18" t="s">
        <v>280</v>
      </c>
      <c r="P7381" s="19">
        <v>14031.997835</v>
      </c>
      <c r="Q7381" s="19">
        <v>6719597.8822499998</v>
      </c>
      <c r="R7381" s="20">
        <v>0.112583</v>
      </c>
      <c r="S7381" s="20">
        <v>8.6704279999999994</v>
      </c>
      <c r="T7381" s="20">
        <v>0.30199999999999999</v>
      </c>
      <c r="U7381" s="20">
        <v>0.30499999999999999</v>
      </c>
      <c r="V7381" s="20">
        <f t="shared" si="230"/>
        <v>4.9057282539915992</v>
      </c>
      <c r="W7381" s="20">
        <f t="shared" si="231"/>
        <v>376.18423246440403</v>
      </c>
    </row>
    <row r="7382" spans="1:23" x14ac:dyDescent="0.25">
      <c r="A7382" s="18">
        <v>53726</v>
      </c>
      <c r="B7382" s="18">
        <v>53715</v>
      </c>
      <c r="C7382" s="18">
        <v>4430</v>
      </c>
      <c r="D7382" s="18">
        <v>4430</v>
      </c>
      <c r="E7382" s="18" t="s">
        <v>116</v>
      </c>
      <c r="F7382" s="18" t="s">
        <v>196</v>
      </c>
      <c r="G7382" s="19">
        <v>45.133164359699997</v>
      </c>
      <c r="H7382" s="19">
        <v>18.264700000000001</v>
      </c>
      <c r="I7382" s="18" t="s">
        <v>79</v>
      </c>
      <c r="J7382" s="18" t="s">
        <v>80</v>
      </c>
      <c r="K7382" s="18">
        <v>8</v>
      </c>
      <c r="L7382" s="18">
        <v>40</v>
      </c>
      <c r="M7382" s="18" t="s">
        <v>82</v>
      </c>
      <c r="N7382" s="18" t="s">
        <v>279</v>
      </c>
      <c r="O7382" s="18" t="s">
        <v>280</v>
      </c>
      <c r="P7382" s="19">
        <v>5772.7761942799998</v>
      </c>
      <c r="Q7382" s="19">
        <v>1965992.7755199999</v>
      </c>
      <c r="R7382" s="20">
        <v>0.112583</v>
      </c>
      <c r="S7382" s="20">
        <v>8.6704279999999994</v>
      </c>
      <c r="T7382" s="20">
        <v>0.30199999999999999</v>
      </c>
      <c r="U7382" s="20">
        <v>0.30499999999999999</v>
      </c>
      <c r="V7382" s="20">
        <f t="shared" si="230"/>
        <v>1.4352937146298002</v>
      </c>
      <c r="W7382" s="20">
        <f t="shared" si="231"/>
        <v>110.06212257266201</v>
      </c>
    </row>
    <row r="7383" spans="1:23" x14ac:dyDescent="0.25">
      <c r="A7383" s="18">
        <v>53727</v>
      </c>
      <c r="B7383" s="18">
        <v>53716</v>
      </c>
      <c r="C7383" s="18">
        <v>4430</v>
      </c>
      <c r="D7383" s="18">
        <v>4430</v>
      </c>
      <c r="E7383" s="18" t="s">
        <v>116</v>
      </c>
      <c r="F7383" s="18" t="s">
        <v>196</v>
      </c>
      <c r="G7383" s="19">
        <v>21.661403337799999</v>
      </c>
      <c r="H7383" s="19">
        <v>8.7660599999999995</v>
      </c>
      <c r="I7383" s="18" t="s">
        <v>79</v>
      </c>
      <c r="J7383" s="18" t="s">
        <v>80</v>
      </c>
      <c r="K7383" s="18">
        <v>8</v>
      </c>
      <c r="L7383" s="18">
        <v>40</v>
      </c>
      <c r="M7383" s="18" t="s">
        <v>82</v>
      </c>
      <c r="N7383" s="18" t="s">
        <v>279</v>
      </c>
      <c r="O7383" s="18" t="s">
        <v>280</v>
      </c>
      <c r="P7383" s="19">
        <v>3930.2611038099999</v>
      </c>
      <c r="Q7383" s="19">
        <v>943566.95511600003</v>
      </c>
      <c r="R7383" s="20">
        <v>0.112583</v>
      </c>
      <c r="S7383" s="20">
        <v>8.6704279999999994</v>
      </c>
      <c r="T7383" s="20">
        <v>0.30199999999999999</v>
      </c>
      <c r="U7383" s="20">
        <v>0.30499999999999999</v>
      </c>
      <c r="V7383" s="20">
        <f t="shared" si="230"/>
        <v>0.68886271442003988</v>
      </c>
      <c r="W7383" s="20">
        <f t="shared" si="231"/>
        <v>52.8238169912076</v>
      </c>
    </row>
    <row r="7384" spans="1:23" x14ac:dyDescent="0.25">
      <c r="A7384" s="18">
        <v>53728</v>
      </c>
      <c r="B7384" s="18">
        <v>53717</v>
      </c>
      <c r="C7384" s="18">
        <v>4430</v>
      </c>
      <c r="D7384" s="18">
        <v>4430</v>
      </c>
      <c r="E7384" s="18" t="s">
        <v>116</v>
      </c>
      <c r="F7384" s="18" t="s">
        <v>196</v>
      </c>
      <c r="G7384" s="19">
        <v>57.253662494399997</v>
      </c>
      <c r="H7384" s="19">
        <v>23.169699999999999</v>
      </c>
      <c r="I7384" s="18" t="s">
        <v>79</v>
      </c>
      <c r="J7384" s="18" t="s">
        <v>80</v>
      </c>
      <c r="K7384" s="18">
        <v>8</v>
      </c>
      <c r="L7384" s="18">
        <v>40</v>
      </c>
      <c r="M7384" s="18" t="s">
        <v>82</v>
      </c>
      <c r="N7384" s="18" t="s">
        <v>279</v>
      </c>
      <c r="O7384" s="18" t="s">
        <v>280</v>
      </c>
      <c r="P7384" s="19">
        <v>10678.9494823</v>
      </c>
      <c r="Q7384" s="19">
        <v>2493959.5623900001</v>
      </c>
      <c r="R7384" s="20">
        <v>0.112583</v>
      </c>
      <c r="S7384" s="20">
        <v>8.6704279999999994</v>
      </c>
      <c r="T7384" s="20">
        <v>0.30199999999999999</v>
      </c>
      <c r="U7384" s="20">
        <v>0.30499999999999999</v>
      </c>
      <c r="V7384" s="20">
        <f t="shared" si="230"/>
        <v>1.8207430058997998</v>
      </c>
      <c r="W7384" s="20">
        <f t="shared" si="231"/>
        <v>139.61939486396199</v>
      </c>
    </row>
    <row r="7385" spans="1:23" x14ac:dyDescent="0.25">
      <c r="A7385" s="18">
        <v>53729</v>
      </c>
      <c r="B7385" s="18">
        <v>53718</v>
      </c>
      <c r="C7385" s="18">
        <v>4430</v>
      </c>
      <c r="D7385" s="18">
        <v>4430</v>
      </c>
      <c r="E7385" s="18" t="s">
        <v>116</v>
      </c>
      <c r="F7385" s="18" t="s">
        <v>196</v>
      </c>
      <c r="G7385" s="19">
        <v>55.817810207699999</v>
      </c>
      <c r="H7385" s="19">
        <v>22.588699999999999</v>
      </c>
      <c r="I7385" s="18" t="s">
        <v>79</v>
      </c>
      <c r="J7385" s="18" t="s">
        <v>80</v>
      </c>
      <c r="K7385" s="18">
        <v>8</v>
      </c>
      <c r="L7385" s="18">
        <v>40</v>
      </c>
      <c r="M7385" s="18" t="s">
        <v>82</v>
      </c>
      <c r="N7385" s="18" t="s">
        <v>279</v>
      </c>
      <c r="O7385" s="18" t="s">
        <v>280</v>
      </c>
      <c r="P7385" s="19">
        <v>7260.14198717</v>
      </c>
      <c r="Q7385" s="19">
        <v>2431414.08696</v>
      </c>
      <c r="R7385" s="20">
        <v>0.112583</v>
      </c>
      <c r="S7385" s="20">
        <v>8.6704279999999994</v>
      </c>
      <c r="T7385" s="20">
        <v>0.30199999999999999</v>
      </c>
      <c r="U7385" s="20">
        <v>0.30499999999999999</v>
      </c>
      <c r="V7385" s="20">
        <f t="shared" si="230"/>
        <v>1.7750863212457999</v>
      </c>
      <c r="W7385" s="20">
        <f t="shared" si="231"/>
        <v>136.11831938970201</v>
      </c>
    </row>
    <row r="7386" spans="1:23" x14ac:dyDescent="0.25">
      <c r="A7386" s="18">
        <v>53730</v>
      </c>
      <c r="B7386" s="18">
        <v>53719</v>
      </c>
      <c r="C7386" s="18">
        <v>4430</v>
      </c>
      <c r="D7386" s="18">
        <v>4430</v>
      </c>
      <c r="E7386" s="18" t="s">
        <v>116</v>
      </c>
      <c r="F7386" s="18" t="s">
        <v>196</v>
      </c>
      <c r="G7386" s="19">
        <v>36.589310202100002</v>
      </c>
      <c r="H7386" s="19">
        <v>14.8072</v>
      </c>
      <c r="I7386" s="18" t="s">
        <v>79</v>
      </c>
      <c r="J7386" s="18" t="s">
        <v>80</v>
      </c>
      <c r="K7386" s="18">
        <v>8</v>
      </c>
      <c r="L7386" s="18">
        <v>40</v>
      </c>
      <c r="M7386" s="18" t="s">
        <v>82</v>
      </c>
      <c r="N7386" s="18" t="s">
        <v>279</v>
      </c>
      <c r="O7386" s="18" t="s">
        <v>280</v>
      </c>
      <c r="P7386" s="19">
        <v>7097.4627020199996</v>
      </c>
      <c r="Q7386" s="19">
        <v>1593823.9770899999</v>
      </c>
      <c r="R7386" s="20">
        <v>0.112583</v>
      </c>
      <c r="S7386" s="20">
        <v>8.6704279999999994</v>
      </c>
      <c r="T7386" s="20">
        <v>0.30199999999999999</v>
      </c>
      <c r="U7386" s="20">
        <v>0.30499999999999999</v>
      </c>
      <c r="V7386" s="20">
        <f t="shared" si="230"/>
        <v>1.1635932203247998</v>
      </c>
      <c r="W7386" s="20">
        <f t="shared" si="231"/>
        <v>89.227409229711995</v>
      </c>
    </row>
    <row r="7387" spans="1:23" x14ac:dyDescent="0.25">
      <c r="A7387" s="18">
        <v>53731</v>
      </c>
      <c r="B7387" s="18">
        <v>53720</v>
      </c>
      <c r="C7387" s="18">
        <v>4430</v>
      </c>
      <c r="D7387" s="18">
        <v>4430</v>
      </c>
      <c r="E7387" s="18" t="s">
        <v>116</v>
      </c>
      <c r="F7387" s="18" t="s">
        <v>196</v>
      </c>
      <c r="G7387" s="19">
        <v>84.244564013100003</v>
      </c>
      <c r="H7387" s="19">
        <v>34.092599999999997</v>
      </c>
      <c r="I7387" s="18" t="s">
        <v>79</v>
      </c>
      <c r="J7387" s="18" t="s">
        <v>80</v>
      </c>
      <c r="K7387" s="18">
        <v>8</v>
      </c>
      <c r="L7387" s="18">
        <v>40</v>
      </c>
      <c r="M7387" s="18" t="s">
        <v>82</v>
      </c>
      <c r="N7387" s="18" t="s">
        <v>279</v>
      </c>
      <c r="O7387" s="18" t="s">
        <v>280</v>
      </c>
      <c r="P7387" s="19">
        <v>10167.5548602</v>
      </c>
      <c r="Q7387" s="19">
        <v>3669678.52966</v>
      </c>
      <c r="R7387" s="20">
        <v>0.112583</v>
      </c>
      <c r="S7387" s="20">
        <v>8.6704279999999994</v>
      </c>
      <c r="T7387" s="20">
        <v>0.30199999999999999</v>
      </c>
      <c r="U7387" s="20">
        <v>0.30499999999999999</v>
      </c>
      <c r="V7387" s="20">
        <f t="shared" si="230"/>
        <v>2.6790965356883998</v>
      </c>
      <c r="W7387" s="20">
        <f t="shared" si="231"/>
        <v>205.44021637479599</v>
      </c>
    </row>
    <row r="7388" spans="1:23" x14ac:dyDescent="0.25">
      <c r="A7388" s="18">
        <v>53732</v>
      </c>
      <c r="B7388" s="18">
        <v>53721</v>
      </c>
      <c r="C7388" s="18">
        <v>4430</v>
      </c>
      <c r="D7388" s="18">
        <v>4430</v>
      </c>
      <c r="E7388" s="18" t="s">
        <v>116</v>
      </c>
      <c r="F7388" s="18" t="s">
        <v>196</v>
      </c>
      <c r="G7388" s="19">
        <v>134.67156983699999</v>
      </c>
      <c r="H7388" s="19">
        <v>54.499600000000001</v>
      </c>
      <c r="I7388" s="18" t="s">
        <v>79</v>
      </c>
      <c r="J7388" s="18" t="s">
        <v>80</v>
      </c>
      <c r="K7388" s="18">
        <v>8</v>
      </c>
      <c r="L7388" s="18">
        <v>40</v>
      </c>
      <c r="M7388" s="18" t="s">
        <v>82</v>
      </c>
      <c r="N7388" s="18" t="s">
        <v>279</v>
      </c>
      <c r="O7388" s="18" t="s">
        <v>280</v>
      </c>
      <c r="P7388" s="19">
        <v>15705.6692881</v>
      </c>
      <c r="Q7388" s="19">
        <v>5866270.1169699999</v>
      </c>
      <c r="R7388" s="20">
        <v>0.112583</v>
      </c>
      <c r="S7388" s="20">
        <v>8.6704279999999994</v>
      </c>
      <c r="T7388" s="20">
        <v>0.30199999999999999</v>
      </c>
      <c r="U7388" s="20">
        <v>0.30499999999999999</v>
      </c>
      <c r="V7388" s="20">
        <f t="shared" si="230"/>
        <v>4.2827384698263993</v>
      </c>
      <c r="W7388" s="20">
        <f t="shared" si="231"/>
        <v>328.41172619101604</v>
      </c>
    </row>
    <row r="7389" spans="1:23" x14ac:dyDescent="0.25">
      <c r="A7389" s="18">
        <v>53747</v>
      </c>
      <c r="B7389" s="18">
        <v>53736</v>
      </c>
      <c r="C7389" s="18">
        <v>4430</v>
      </c>
      <c r="D7389" s="18">
        <v>4430</v>
      </c>
      <c r="E7389" s="18" t="s">
        <v>116</v>
      </c>
      <c r="F7389" s="18" t="s">
        <v>304</v>
      </c>
      <c r="G7389" s="19">
        <v>131.616593486</v>
      </c>
      <c r="H7389" s="19">
        <v>53.263300000000001</v>
      </c>
      <c r="I7389" s="18" t="s">
        <v>79</v>
      </c>
      <c r="J7389" s="18" t="s">
        <v>80</v>
      </c>
      <c r="K7389" s="18">
        <v>8</v>
      </c>
      <c r="L7389" s="18">
        <v>40</v>
      </c>
      <c r="M7389" s="18" t="s">
        <v>82</v>
      </c>
      <c r="N7389" s="18" t="s">
        <v>279</v>
      </c>
      <c r="O7389" s="18" t="s">
        <v>280</v>
      </c>
      <c r="P7389" s="19">
        <v>11966.087842999999</v>
      </c>
      <c r="Q7389" s="19">
        <v>5733195.8793799998</v>
      </c>
      <c r="R7389" s="20">
        <v>0.112583</v>
      </c>
      <c r="S7389" s="20">
        <v>8.6704279999999994</v>
      </c>
      <c r="T7389" s="20">
        <v>0.30199999999999999</v>
      </c>
      <c r="U7389" s="20">
        <v>0.30499999999999999</v>
      </c>
      <c r="V7389" s="20">
        <f t="shared" si="230"/>
        <v>4.1855863885222</v>
      </c>
      <c r="W7389" s="20">
        <f t="shared" si="231"/>
        <v>320.96184734621801</v>
      </c>
    </row>
    <row r="7390" spans="1:23" x14ac:dyDescent="0.25">
      <c r="A7390" s="18">
        <v>53748</v>
      </c>
      <c r="B7390" s="18">
        <v>53737</v>
      </c>
      <c r="C7390" s="18">
        <v>4430</v>
      </c>
      <c r="D7390" s="18">
        <v>4430</v>
      </c>
      <c r="E7390" s="18" t="s">
        <v>116</v>
      </c>
      <c r="F7390" s="18" t="s">
        <v>304</v>
      </c>
      <c r="G7390" s="19">
        <v>34.319940456700003</v>
      </c>
      <c r="H7390" s="19">
        <v>13.8888</v>
      </c>
      <c r="I7390" s="18" t="s">
        <v>79</v>
      </c>
      <c r="J7390" s="18" t="s">
        <v>80</v>
      </c>
      <c r="K7390" s="18">
        <v>8</v>
      </c>
      <c r="L7390" s="18">
        <v>40</v>
      </c>
      <c r="M7390" s="18" t="s">
        <v>82</v>
      </c>
      <c r="N7390" s="18" t="s">
        <v>279</v>
      </c>
      <c r="O7390" s="18" t="s">
        <v>280</v>
      </c>
      <c r="P7390" s="19">
        <v>5502.5349994300004</v>
      </c>
      <c r="Q7390" s="19">
        <v>1494970.6263900001</v>
      </c>
      <c r="R7390" s="20">
        <v>0.112583</v>
      </c>
      <c r="S7390" s="20">
        <v>8.6704279999999994</v>
      </c>
      <c r="T7390" s="20">
        <v>0.30199999999999999</v>
      </c>
      <c r="U7390" s="20">
        <v>0.30499999999999999</v>
      </c>
      <c r="V7390" s="20">
        <f t="shared" si="230"/>
        <v>1.0914226537392</v>
      </c>
      <c r="W7390" s="20">
        <f t="shared" si="231"/>
        <v>83.693179082447998</v>
      </c>
    </row>
    <row r="7391" spans="1:23" x14ac:dyDescent="0.25">
      <c r="A7391" s="18">
        <v>53749</v>
      </c>
      <c r="B7391" s="18">
        <v>53738</v>
      </c>
      <c r="C7391" s="18">
        <v>4430</v>
      </c>
      <c r="D7391" s="18">
        <v>4430</v>
      </c>
      <c r="E7391" s="18" t="s">
        <v>116</v>
      </c>
      <c r="F7391" s="18" t="s">
        <v>304</v>
      </c>
      <c r="G7391" s="19">
        <v>106.266167227</v>
      </c>
      <c r="H7391" s="19">
        <v>43.004399999999997</v>
      </c>
      <c r="I7391" s="18" t="s">
        <v>79</v>
      </c>
      <c r="J7391" s="18" t="s">
        <v>80</v>
      </c>
      <c r="K7391" s="18">
        <v>8</v>
      </c>
      <c r="L7391" s="18">
        <v>40</v>
      </c>
      <c r="M7391" s="18" t="s">
        <v>82</v>
      </c>
      <c r="N7391" s="18" t="s">
        <v>279</v>
      </c>
      <c r="O7391" s="18" t="s">
        <v>280</v>
      </c>
      <c r="P7391" s="19">
        <v>11929.3638135</v>
      </c>
      <c r="Q7391" s="19">
        <v>4628935.7285900004</v>
      </c>
      <c r="R7391" s="20">
        <v>0.112583</v>
      </c>
      <c r="S7391" s="20">
        <v>8.6704279999999994</v>
      </c>
      <c r="T7391" s="20">
        <v>0.30199999999999999</v>
      </c>
      <c r="U7391" s="20">
        <v>0.30499999999999999</v>
      </c>
      <c r="V7391" s="20">
        <f t="shared" si="230"/>
        <v>3.3794119269095999</v>
      </c>
      <c r="W7391" s="20">
        <f t="shared" si="231"/>
        <v>259.14225494882402</v>
      </c>
    </row>
    <row r="7392" spans="1:23" x14ac:dyDescent="0.25">
      <c r="A7392" s="18">
        <v>53750</v>
      </c>
      <c r="B7392" s="18">
        <v>53739</v>
      </c>
      <c r="C7392" s="18">
        <v>4430</v>
      </c>
      <c r="D7392" s="18">
        <v>4430</v>
      </c>
      <c r="E7392" s="18" t="s">
        <v>116</v>
      </c>
      <c r="F7392" s="18" t="s">
        <v>304</v>
      </c>
      <c r="G7392" s="19">
        <v>134.730791727</v>
      </c>
      <c r="H7392" s="19">
        <v>54.523600000000002</v>
      </c>
      <c r="I7392" s="18" t="s">
        <v>79</v>
      </c>
      <c r="J7392" s="18" t="s">
        <v>80</v>
      </c>
      <c r="K7392" s="18">
        <v>8</v>
      </c>
      <c r="L7392" s="18">
        <v>40</v>
      </c>
      <c r="M7392" s="18" t="s">
        <v>82</v>
      </c>
      <c r="N7392" s="18" t="s">
        <v>279</v>
      </c>
      <c r="O7392" s="18" t="s">
        <v>280</v>
      </c>
      <c r="P7392" s="19">
        <v>13412.931494799999</v>
      </c>
      <c r="Q7392" s="19">
        <v>5868849.8121499997</v>
      </c>
      <c r="R7392" s="20">
        <v>0.112583</v>
      </c>
      <c r="S7392" s="20">
        <v>8.6704279999999994</v>
      </c>
      <c r="T7392" s="20">
        <v>0.30199999999999999</v>
      </c>
      <c r="U7392" s="20">
        <v>0.30499999999999999</v>
      </c>
      <c r="V7392" s="20">
        <f t="shared" si="230"/>
        <v>4.2846244602423997</v>
      </c>
      <c r="W7392" s="20">
        <f t="shared" si="231"/>
        <v>328.556348930056</v>
      </c>
    </row>
    <row r="7393" spans="1:23" x14ac:dyDescent="0.25">
      <c r="A7393" s="18">
        <v>53751</v>
      </c>
      <c r="B7393" s="18">
        <v>53740</v>
      </c>
      <c r="C7393" s="18">
        <v>4430</v>
      </c>
      <c r="D7393" s="18">
        <v>4430</v>
      </c>
      <c r="E7393" s="18" t="s">
        <v>116</v>
      </c>
      <c r="F7393" s="18" t="s">
        <v>304</v>
      </c>
      <c r="G7393" s="19">
        <v>90.0191578341</v>
      </c>
      <c r="H7393" s="19">
        <v>36.429499999999997</v>
      </c>
      <c r="I7393" s="18" t="s">
        <v>79</v>
      </c>
      <c r="J7393" s="18" t="s">
        <v>80</v>
      </c>
      <c r="K7393" s="18">
        <v>8</v>
      </c>
      <c r="L7393" s="18">
        <v>40</v>
      </c>
      <c r="M7393" s="18" t="s">
        <v>82</v>
      </c>
      <c r="N7393" s="18" t="s">
        <v>279</v>
      </c>
      <c r="O7393" s="18" t="s">
        <v>280</v>
      </c>
      <c r="P7393" s="19">
        <v>11502.456338100001</v>
      </c>
      <c r="Q7393" s="19">
        <v>3921218.8303299998</v>
      </c>
      <c r="R7393" s="20">
        <v>0.112583</v>
      </c>
      <c r="S7393" s="20">
        <v>8.6704279999999994</v>
      </c>
      <c r="T7393" s="20">
        <v>0.30199999999999999</v>
      </c>
      <c r="U7393" s="20">
        <v>0.30499999999999999</v>
      </c>
      <c r="V7393" s="20">
        <f t="shared" si="230"/>
        <v>2.8627369941529999</v>
      </c>
      <c r="W7393" s="20">
        <f t="shared" si="231"/>
        <v>219.52225299406999</v>
      </c>
    </row>
    <row r="7394" spans="1:23" x14ac:dyDescent="0.25">
      <c r="A7394" s="18">
        <v>53752</v>
      </c>
      <c r="B7394" s="18">
        <v>53741</v>
      </c>
      <c r="C7394" s="18">
        <v>4430</v>
      </c>
      <c r="D7394" s="18">
        <v>4430</v>
      </c>
      <c r="E7394" s="18" t="s">
        <v>116</v>
      </c>
      <c r="F7394" s="18" t="s">
        <v>304</v>
      </c>
      <c r="G7394" s="19">
        <v>97.581586660400006</v>
      </c>
      <c r="H7394" s="19">
        <v>39.489899999999999</v>
      </c>
      <c r="I7394" s="18" t="s">
        <v>79</v>
      </c>
      <c r="J7394" s="18" t="s">
        <v>80</v>
      </c>
      <c r="K7394" s="18">
        <v>8</v>
      </c>
      <c r="L7394" s="18">
        <v>40</v>
      </c>
      <c r="M7394" s="18" t="s">
        <v>82</v>
      </c>
      <c r="N7394" s="18" t="s">
        <v>279</v>
      </c>
      <c r="O7394" s="18" t="s">
        <v>280</v>
      </c>
      <c r="P7394" s="19">
        <v>10938.297469900001</v>
      </c>
      <c r="Q7394" s="19">
        <v>4250636.9123200001</v>
      </c>
      <c r="R7394" s="20">
        <v>0.112583</v>
      </c>
      <c r="S7394" s="20">
        <v>8.6704279999999994</v>
      </c>
      <c r="T7394" s="20">
        <v>0.30199999999999999</v>
      </c>
      <c r="U7394" s="20">
        <v>0.30499999999999999</v>
      </c>
      <c r="V7394" s="20">
        <f t="shared" si="230"/>
        <v>3.1032322053665999</v>
      </c>
      <c r="W7394" s="20">
        <f t="shared" si="231"/>
        <v>237.96406260065399</v>
      </c>
    </row>
    <row r="7395" spans="1:23" x14ac:dyDescent="0.25">
      <c r="A7395" s="18">
        <v>53753</v>
      </c>
      <c r="B7395" s="18">
        <v>53742</v>
      </c>
      <c r="C7395" s="18">
        <v>4430</v>
      </c>
      <c r="D7395" s="18">
        <v>4430</v>
      </c>
      <c r="E7395" s="18" t="s">
        <v>116</v>
      </c>
      <c r="F7395" s="18" t="s">
        <v>304</v>
      </c>
      <c r="G7395" s="19">
        <v>36.379478334700003</v>
      </c>
      <c r="H7395" s="19">
        <v>14.722300000000001</v>
      </c>
      <c r="I7395" s="18" t="s">
        <v>79</v>
      </c>
      <c r="J7395" s="18" t="s">
        <v>80</v>
      </c>
      <c r="K7395" s="18">
        <v>8</v>
      </c>
      <c r="L7395" s="18">
        <v>40</v>
      </c>
      <c r="M7395" s="18" t="s">
        <v>82</v>
      </c>
      <c r="N7395" s="18" t="s">
        <v>279</v>
      </c>
      <c r="O7395" s="18" t="s">
        <v>280</v>
      </c>
      <c r="P7395" s="19">
        <v>5084.81051088</v>
      </c>
      <c r="Q7395" s="19">
        <v>1584683.7375099999</v>
      </c>
      <c r="R7395" s="20">
        <v>0.112583</v>
      </c>
      <c r="S7395" s="20">
        <v>8.6704279999999994</v>
      </c>
      <c r="T7395" s="20">
        <v>0.30199999999999999</v>
      </c>
      <c r="U7395" s="20">
        <v>0.30499999999999999</v>
      </c>
      <c r="V7395" s="20">
        <f t="shared" si="230"/>
        <v>1.1569215292282</v>
      </c>
      <c r="W7395" s="20">
        <f t="shared" si="231"/>
        <v>88.715806290358003</v>
      </c>
    </row>
    <row r="7396" spans="1:23" x14ac:dyDescent="0.25">
      <c r="A7396" s="18">
        <v>53754</v>
      </c>
      <c r="B7396" s="18">
        <v>53743</v>
      </c>
      <c r="C7396" s="18">
        <v>4430</v>
      </c>
      <c r="D7396" s="18">
        <v>4430</v>
      </c>
      <c r="E7396" s="18" t="s">
        <v>116</v>
      </c>
      <c r="F7396" s="18" t="s">
        <v>304</v>
      </c>
      <c r="G7396" s="19">
        <v>45.795807343900002</v>
      </c>
      <c r="H7396" s="19">
        <v>18.532900000000001</v>
      </c>
      <c r="I7396" s="18" t="s">
        <v>79</v>
      </c>
      <c r="J7396" s="18" t="s">
        <v>80</v>
      </c>
      <c r="K7396" s="18">
        <v>8</v>
      </c>
      <c r="L7396" s="18">
        <v>40</v>
      </c>
      <c r="M7396" s="18" t="s">
        <v>82</v>
      </c>
      <c r="N7396" s="18" t="s">
        <v>279</v>
      </c>
      <c r="O7396" s="18" t="s">
        <v>280</v>
      </c>
      <c r="P7396" s="19">
        <v>7439.12126997</v>
      </c>
      <c r="Q7396" s="19">
        <v>1994857.3884399999</v>
      </c>
      <c r="R7396" s="20">
        <v>0.112583</v>
      </c>
      <c r="S7396" s="20">
        <v>8.6704279999999994</v>
      </c>
      <c r="T7396" s="20">
        <v>0.30199999999999999</v>
      </c>
      <c r="U7396" s="20">
        <v>0.30499999999999999</v>
      </c>
      <c r="V7396" s="20">
        <f t="shared" si="230"/>
        <v>1.4563696575286</v>
      </c>
      <c r="W7396" s="20">
        <f t="shared" si="231"/>
        <v>111.67828168143402</v>
      </c>
    </row>
    <row r="7397" spans="1:23" x14ac:dyDescent="0.25">
      <c r="A7397" s="18">
        <v>53755</v>
      </c>
      <c r="B7397" s="18">
        <v>53744</v>
      </c>
      <c r="C7397" s="18">
        <v>4430</v>
      </c>
      <c r="D7397" s="18">
        <v>4430</v>
      </c>
      <c r="E7397" s="18" t="s">
        <v>116</v>
      </c>
      <c r="F7397" s="18" t="s">
        <v>304</v>
      </c>
      <c r="G7397" s="19">
        <v>32.891493644400001</v>
      </c>
      <c r="H7397" s="19">
        <v>13.310700000000001</v>
      </c>
      <c r="I7397" s="18" t="s">
        <v>79</v>
      </c>
      <c r="J7397" s="18" t="s">
        <v>80</v>
      </c>
      <c r="K7397" s="18">
        <v>8</v>
      </c>
      <c r="L7397" s="18">
        <v>40</v>
      </c>
      <c r="M7397" s="18" t="s">
        <v>82</v>
      </c>
      <c r="N7397" s="18" t="s">
        <v>279</v>
      </c>
      <c r="O7397" s="18" t="s">
        <v>280</v>
      </c>
      <c r="P7397" s="19">
        <v>5035.1396719100003</v>
      </c>
      <c r="Q7397" s="19">
        <v>1432747.7321500001</v>
      </c>
      <c r="R7397" s="20">
        <v>0.112583</v>
      </c>
      <c r="S7397" s="20">
        <v>8.6704279999999994</v>
      </c>
      <c r="T7397" s="20">
        <v>0.30199999999999999</v>
      </c>
      <c r="U7397" s="20">
        <v>0.30499999999999999</v>
      </c>
      <c r="V7397" s="20">
        <f t="shared" si="230"/>
        <v>1.0459938595938001</v>
      </c>
      <c r="W7397" s="20">
        <f t="shared" si="231"/>
        <v>80.209578855822002</v>
      </c>
    </row>
    <row r="7398" spans="1:23" x14ac:dyDescent="0.25">
      <c r="A7398" s="18">
        <v>53756</v>
      </c>
      <c r="B7398" s="18">
        <v>53745</v>
      </c>
      <c r="C7398" s="18">
        <v>4430</v>
      </c>
      <c r="D7398" s="18">
        <v>4430</v>
      </c>
      <c r="E7398" s="18" t="s">
        <v>116</v>
      </c>
      <c r="F7398" s="18" t="s">
        <v>304</v>
      </c>
      <c r="G7398" s="19">
        <v>7.6063827274899998</v>
      </c>
      <c r="H7398" s="19">
        <v>3.0781900000000002</v>
      </c>
      <c r="I7398" s="18" t="s">
        <v>79</v>
      </c>
      <c r="J7398" s="18" t="s">
        <v>80</v>
      </c>
      <c r="K7398" s="18">
        <v>8</v>
      </c>
      <c r="L7398" s="18">
        <v>40</v>
      </c>
      <c r="M7398" s="18" t="s">
        <v>82</v>
      </c>
      <c r="N7398" s="18" t="s">
        <v>279</v>
      </c>
      <c r="O7398" s="18" t="s">
        <v>280</v>
      </c>
      <c r="P7398" s="19">
        <v>2691.3729849900001</v>
      </c>
      <c r="Q7398" s="19">
        <v>331332.706274</v>
      </c>
      <c r="R7398" s="20">
        <v>0.112583</v>
      </c>
      <c r="S7398" s="20">
        <v>8.6704279999999994</v>
      </c>
      <c r="T7398" s="20">
        <v>0.30199999999999999</v>
      </c>
      <c r="U7398" s="20">
        <v>0.30499999999999999</v>
      </c>
      <c r="V7398" s="20">
        <f t="shared" si="230"/>
        <v>0.24189320160946001</v>
      </c>
      <c r="W7398" s="20">
        <f t="shared" si="231"/>
        <v>18.549011211897401</v>
      </c>
    </row>
    <row r="7399" spans="1:23" x14ac:dyDescent="0.25">
      <c r="A7399" s="18">
        <v>53757</v>
      </c>
      <c r="B7399" s="18">
        <v>53746</v>
      </c>
      <c r="C7399" s="18">
        <v>4430</v>
      </c>
      <c r="D7399" s="18">
        <v>4430</v>
      </c>
      <c r="E7399" s="18" t="s">
        <v>116</v>
      </c>
      <c r="F7399" s="18" t="s">
        <v>304</v>
      </c>
      <c r="G7399" s="19">
        <v>70.787828633499998</v>
      </c>
      <c r="H7399" s="19">
        <v>28.646799999999999</v>
      </c>
      <c r="I7399" s="18" t="s">
        <v>79</v>
      </c>
      <c r="J7399" s="18" t="s">
        <v>80</v>
      </c>
      <c r="K7399" s="18">
        <v>8</v>
      </c>
      <c r="L7399" s="18">
        <v>40</v>
      </c>
      <c r="M7399" s="18" t="s">
        <v>82</v>
      </c>
      <c r="N7399" s="18" t="s">
        <v>279</v>
      </c>
      <c r="O7399" s="18" t="s">
        <v>280</v>
      </c>
      <c r="P7399" s="19">
        <v>7524.6652205500004</v>
      </c>
      <c r="Q7399" s="19">
        <v>3083505.48122</v>
      </c>
      <c r="R7399" s="20">
        <v>0.112583</v>
      </c>
      <c r="S7399" s="20">
        <v>8.6704279999999994</v>
      </c>
      <c r="T7399" s="20">
        <v>0.30199999999999999</v>
      </c>
      <c r="U7399" s="20">
        <v>0.30499999999999999</v>
      </c>
      <c r="V7399" s="20">
        <f t="shared" si="230"/>
        <v>2.2511495937111996</v>
      </c>
      <c r="W7399" s="20">
        <f t="shared" si="231"/>
        <v>172.624111697128</v>
      </c>
    </row>
    <row r="7400" spans="1:23" x14ac:dyDescent="0.25">
      <c r="A7400" s="18">
        <v>53758</v>
      </c>
      <c r="B7400" s="18">
        <v>53747</v>
      </c>
      <c r="C7400" s="18">
        <v>4430</v>
      </c>
      <c r="D7400" s="18">
        <v>4430</v>
      </c>
      <c r="E7400" s="18" t="s">
        <v>116</v>
      </c>
      <c r="F7400" s="18" t="s">
        <v>304</v>
      </c>
      <c r="G7400" s="19">
        <v>37.856205506099997</v>
      </c>
      <c r="H7400" s="19">
        <v>15.319900000000001</v>
      </c>
      <c r="I7400" s="18" t="s">
        <v>79</v>
      </c>
      <c r="J7400" s="18" t="s">
        <v>80</v>
      </c>
      <c r="K7400" s="18">
        <v>8</v>
      </c>
      <c r="L7400" s="18">
        <v>40</v>
      </c>
      <c r="M7400" s="18" t="s">
        <v>82</v>
      </c>
      <c r="N7400" s="18" t="s">
        <v>279</v>
      </c>
      <c r="O7400" s="18" t="s">
        <v>280</v>
      </c>
      <c r="P7400" s="19">
        <v>6087.7430534799996</v>
      </c>
      <c r="Q7400" s="19">
        <v>1649009.71579</v>
      </c>
      <c r="R7400" s="20">
        <v>0.112583</v>
      </c>
      <c r="S7400" s="20">
        <v>8.6704279999999994</v>
      </c>
      <c r="T7400" s="20">
        <v>0.30199999999999999</v>
      </c>
      <c r="U7400" s="20">
        <v>0.30499999999999999</v>
      </c>
      <c r="V7400" s="20">
        <f t="shared" si="230"/>
        <v>1.2038826905866</v>
      </c>
      <c r="W7400" s="20">
        <f t="shared" si="231"/>
        <v>92.316912492453994</v>
      </c>
    </row>
    <row r="7401" spans="1:23" x14ac:dyDescent="0.25">
      <c r="A7401" s="18">
        <v>53759</v>
      </c>
      <c r="B7401" s="18">
        <v>53748</v>
      </c>
      <c r="C7401" s="18">
        <v>4430</v>
      </c>
      <c r="D7401" s="18">
        <v>4430</v>
      </c>
      <c r="E7401" s="18" t="s">
        <v>116</v>
      </c>
      <c r="F7401" s="18" t="s">
        <v>304</v>
      </c>
      <c r="G7401" s="19">
        <v>80.770014984699998</v>
      </c>
      <c r="H7401" s="19">
        <v>32.686500000000002</v>
      </c>
      <c r="I7401" s="18" t="s">
        <v>79</v>
      </c>
      <c r="J7401" s="18" t="s">
        <v>80</v>
      </c>
      <c r="K7401" s="18">
        <v>8</v>
      </c>
      <c r="L7401" s="18">
        <v>40</v>
      </c>
      <c r="M7401" s="18" t="s">
        <v>82</v>
      </c>
      <c r="N7401" s="18" t="s">
        <v>279</v>
      </c>
      <c r="O7401" s="18" t="s">
        <v>280</v>
      </c>
      <c r="P7401" s="19">
        <v>8382.2000349200007</v>
      </c>
      <c r="Q7401" s="19">
        <v>3518327.7793800002</v>
      </c>
      <c r="R7401" s="20">
        <v>0.112583</v>
      </c>
      <c r="S7401" s="20">
        <v>8.6704279999999994</v>
      </c>
      <c r="T7401" s="20">
        <v>0.30199999999999999</v>
      </c>
      <c r="U7401" s="20">
        <v>0.30499999999999999</v>
      </c>
      <c r="V7401" s="20">
        <f t="shared" si="230"/>
        <v>2.568601072191</v>
      </c>
      <c r="W7401" s="20">
        <f t="shared" si="231"/>
        <v>196.96713165129</v>
      </c>
    </row>
    <row r="7402" spans="1:23" x14ac:dyDescent="0.25">
      <c r="A7402" s="18">
        <v>53760</v>
      </c>
      <c r="B7402" s="18">
        <v>53749</v>
      </c>
      <c r="C7402" s="18">
        <v>4430</v>
      </c>
      <c r="D7402" s="18">
        <v>4430</v>
      </c>
      <c r="E7402" s="18" t="s">
        <v>116</v>
      </c>
      <c r="F7402" s="18" t="s">
        <v>304</v>
      </c>
      <c r="G7402" s="19">
        <v>30.219693193299999</v>
      </c>
      <c r="H7402" s="19">
        <v>12.2295</v>
      </c>
      <c r="I7402" s="18" t="s">
        <v>79</v>
      </c>
      <c r="J7402" s="18" t="s">
        <v>80</v>
      </c>
      <c r="K7402" s="18">
        <v>8</v>
      </c>
      <c r="L7402" s="18">
        <v>40</v>
      </c>
      <c r="M7402" s="18" t="s">
        <v>82</v>
      </c>
      <c r="N7402" s="18" t="s">
        <v>279</v>
      </c>
      <c r="O7402" s="18" t="s">
        <v>280</v>
      </c>
      <c r="P7402" s="19">
        <v>4707.0148080500003</v>
      </c>
      <c r="Q7402" s="19">
        <v>1316364.57002</v>
      </c>
      <c r="R7402" s="20">
        <v>0.112583</v>
      </c>
      <c r="S7402" s="20">
        <v>8.6704279999999994</v>
      </c>
      <c r="T7402" s="20">
        <v>0.30199999999999999</v>
      </c>
      <c r="U7402" s="20">
        <v>0.30499999999999999</v>
      </c>
      <c r="V7402" s="20">
        <f t="shared" si="230"/>
        <v>0.96102999135300005</v>
      </c>
      <c r="W7402" s="20">
        <f t="shared" si="231"/>
        <v>73.69432446207</v>
      </c>
    </row>
    <row r="7403" spans="1:23" x14ac:dyDescent="0.25">
      <c r="A7403" s="18">
        <v>53761</v>
      </c>
      <c r="B7403" s="18">
        <v>53750</v>
      </c>
      <c r="C7403" s="18">
        <v>4430</v>
      </c>
      <c r="D7403" s="18">
        <v>4430</v>
      </c>
      <c r="E7403" s="18" t="s">
        <v>116</v>
      </c>
      <c r="F7403" s="18" t="s">
        <v>304</v>
      </c>
      <c r="G7403" s="19">
        <v>28.533308742300001</v>
      </c>
      <c r="H7403" s="19">
        <v>11.547000000000001</v>
      </c>
      <c r="I7403" s="18" t="s">
        <v>79</v>
      </c>
      <c r="J7403" s="18" t="s">
        <v>80</v>
      </c>
      <c r="K7403" s="18">
        <v>8</v>
      </c>
      <c r="L7403" s="18">
        <v>40</v>
      </c>
      <c r="M7403" s="18" t="s">
        <v>82</v>
      </c>
      <c r="N7403" s="18" t="s">
        <v>279</v>
      </c>
      <c r="O7403" s="18" t="s">
        <v>280</v>
      </c>
      <c r="P7403" s="19">
        <v>5056.1096323700003</v>
      </c>
      <c r="Q7403" s="19">
        <v>1242905.9571799999</v>
      </c>
      <c r="R7403" s="20">
        <v>0.112583</v>
      </c>
      <c r="S7403" s="20">
        <v>8.6704279999999994</v>
      </c>
      <c r="T7403" s="20">
        <v>0.30199999999999999</v>
      </c>
      <c r="U7403" s="20">
        <v>0.30499999999999999</v>
      </c>
      <c r="V7403" s="20">
        <f t="shared" si="230"/>
        <v>0.90739713889800011</v>
      </c>
      <c r="W7403" s="20">
        <f t="shared" si="231"/>
        <v>69.581615320620003</v>
      </c>
    </row>
    <row r="7404" spans="1:23" x14ac:dyDescent="0.25">
      <c r="A7404" s="18">
        <v>53762</v>
      </c>
      <c r="B7404" s="18">
        <v>53751</v>
      </c>
      <c r="C7404" s="18">
        <v>4430</v>
      </c>
      <c r="D7404" s="18">
        <v>4430</v>
      </c>
      <c r="E7404" s="18" t="s">
        <v>116</v>
      </c>
      <c r="F7404" s="18" t="s">
        <v>304</v>
      </c>
      <c r="G7404" s="19">
        <v>93.838459567100003</v>
      </c>
      <c r="H7404" s="19">
        <v>37.975099999999998</v>
      </c>
      <c r="I7404" s="18" t="s">
        <v>79</v>
      </c>
      <c r="J7404" s="18" t="s">
        <v>80</v>
      </c>
      <c r="K7404" s="18">
        <v>8</v>
      </c>
      <c r="L7404" s="18">
        <v>40</v>
      </c>
      <c r="M7404" s="18" t="s">
        <v>82</v>
      </c>
      <c r="N7404" s="18" t="s">
        <v>279</v>
      </c>
      <c r="O7404" s="18" t="s">
        <v>280</v>
      </c>
      <c r="P7404" s="19">
        <v>14262.1374223</v>
      </c>
      <c r="Q7404" s="19">
        <v>4087586.9483400001</v>
      </c>
      <c r="R7404" s="20">
        <v>0.112583</v>
      </c>
      <c r="S7404" s="20">
        <v>8.6704279999999994</v>
      </c>
      <c r="T7404" s="20">
        <v>0.30199999999999999</v>
      </c>
      <c r="U7404" s="20">
        <v>0.30499999999999999</v>
      </c>
      <c r="V7404" s="20">
        <f t="shared" si="230"/>
        <v>2.9841947769433999</v>
      </c>
      <c r="W7404" s="20">
        <f t="shared" si="231"/>
        <v>228.83595738824599</v>
      </c>
    </row>
    <row r="7405" spans="1:23" x14ac:dyDescent="0.25">
      <c r="A7405" s="18">
        <v>53763</v>
      </c>
      <c r="B7405" s="18">
        <v>53752</v>
      </c>
      <c r="C7405" s="18">
        <v>4430</v>
      </c>
      <c r="D7405" s="18">
        <v>4430</v>
      </c>
      <c r="E7405" s="18" t="s">
        <v>116</v>
      </c>
      <c r="F7405" s="18" t="s">
        <v>304</v>
      </c>
      <c r="G7405" s="19">
        <v>3.5813296020799998</v>
      </c>
      <c r="H7405" s="19">
        <v>1.4493100000000001</v>
      </c>
      <c r="I7405" s="18" t="s">
        <v>79</v>
      </c>
      <c r="J7405" s="18" t="s">
        <v>80</v>
      </c>
      <c r="K7405" s="18">
        <v>8</v>
      </c>
      <c r="L7405" s="18">
        <v>40</v>
      </c>
      <c r="M7405" s="18" t="s">
        <v>82</v>
      </c>
      <c r="N7405" s="18" t="s">
        <v>279</v>
      </c>
      <c r="O7405" s="18" t="s">
        <v>280</v>
      </c>
      <c r="P7405" s="19">
        <v>1963.8098026299999</v>
      </c>
      <c r="Q7405" s="19">
        <v>156002.093456</v>
      </c>
      <c r="R7405" s="20">
        <v>0.112583</v>
      </c>
      <c r="S7405" s="20">
        <v>8.6704279999999994</v>
      </c>
      <c r="T7405" s="20">
        <v>0.30199999999999999</v>
      </c>
      <c r="U7405" s="20">
        <v>0.30499999999999999</v>
      </c>
      <c r="V7405" s="20">
        <f t="shared" si="230"/>
        <v>0.11389103207554001</v>
      </c>
      <c r="W7405" s="20">
        <f t="shared" si="231"/>
        <v>8.7334659132525996</v>
      </c>
    </row>
    <row r="7406" spans="1:23" x14ac:dyDescent="0.25">
      <c r="A7406" s="18">
        <v>53764</v>
      </c>
      <c r="B7406" s="18">
        <v>53753</v>
      </c>
      <c r="C7406" s="18">
        <v>4430</v>
      </c>
      <c r="D7406" s="18">
        <v>4430</v>
      </c>
      <c r="E7406" s="18" t="s">
        <v>116</v>
      </c>
      <c r="F7406" s="18" t="s">
        <v>304</v>
      </c>
      <c r="G7406" s="19">
        <v>64.472091406100006</v>
      </c>
      <c r="H7406" s="19">
        <v>26.090900000000001</v>
      </c>
      <c r="I7406" s="18" t="s">
        <v>79</v>
      </c>
      <c r="J7406" s="18" t="s">
        <v>80</v>
      </c>
      <c r="K7406" s="18">
        <v>8</v>
      </c>
      <c r="L7406" s="18">
        <v>40</v>
      </c>
      <c r="M7406" s="18" t="s">
        <v>82</v>
      </c>
      <c r="N7406" s="18" t="s">
        <v>279</v>
      </c>
      <c r="O7406" s="18" t="s">
        <v>280</v>
      </c>
      <c r="P7406" s="19">
        <v>7950.5052361300004</v>
      </c>
      <c r="Q7406" s="19">
        <v>2808393.0680399998</v>
      </c>
      <c r="R7406" s="20">
        <v>0.112583</v>
      </c>
      <c r="S7406" s="20">
        <v>8.6704279999999994</v>
      </c>
      <c r="T7406" s="20">
        <v>0.30199999999999999</v>
      </c>
      <c r="U7406" s="20">
        <v>0.30499999999999999</v>
      </c>
      <c r="V7406" s="20">
        <f t="shared" si="230"/>
        <v>2.0502994727006003</v>
      </c>
      <c r="W7406" s="20">
        <f t="shared" si="231"/>
        <v>157.22239258411403</v>
      </c>
    </row>
    <row r="7407" spans="1:23" x14ac:dyDescent="0.25">
      <c r="A7407" s="18">
        <v>53779</v>
      </c>
      <c r="B7407" s="18">
        <v>53768</v>
      </c>
      <c r="C7407" s="18">
        <v>5110</v>
      </c>
      <c r="D7407" s="18">
        <v>5110</v>
      </c>
      <c r="E7407" s="18" t="s">
        <v>116</v>
      </c>
      <c r="F7407" s="18" t="s">
        <v>196</v>
      </c>
      <c r="G7407" s="19">
        <v>9.2202585813500004</v>
      </c>
      <c r="H7407" s="19">
        <v>3.7313100000000001</v>
      </c>
      <c r="I7407" s="18" t="s">
        <v>79</v>
      </c>
      <c r="J7407" s="18" t="s">
        <v>80</v>
      </c>
      <c r="K7407" s="18">
        <v>9</v>
      </c>
      <c r="L7407" s="18">
        <v>50</v>
      </c>
      <c r="M7407" s="18" t="s">
        <v>68</v>
      </c>
      <c r="N7407" s="18" t="s">
        <v>187</v>
      </c>
      <c r="O7407" s="18" t="s">
        <v>70</v>
      </c>
      <c r="P7407" s="19">
        <v>6339.5495055199999</v>
      </c>
      <c r="Q7407" s="19">
        <v>401632.85726700001</v>
      </c>
      <c r="R7407" s="20">
        <v>0.105785</v>
      </c>
      <c r="S7407" s="20">
        <v>1.8153889999999999</v>
      </c>
      <c r="T7407" s="20">
        <v>0.30199999999999999</v>
      </c>
      <c r="U7407" s="20">
        <v>0.30499999999999999</v>
      </c>
      <c r="V7407" s="20">
        <f t="shared" si="230"/>
        <v>0.2755122065883</v>
      </c>
      <c r="W7407" s="20">
        <f t="shared" si="231"/>
        <v>4.7077764950650502</v>
      </c>
    </row>
    <row r="7408" spans="1:23" x14ac:dyDescent="0.25">
      <c r="A7408" s="18">
        <v>53780</v>
      </c>
      <c r="B7408" s="18">
        <v>53769</v>
      </c>
      <c r="C7408" s="18">
        <v>5110</v>
      </c>
      <c r="D7408" s="18">
        <v>5110</v>
      </c>
      <c r="E7408" s="18" t="s">
        <v>116</v>
      </c>
      <c r="F7408" s="18" t="s">
        <v>196</v>
      </c>
      <c r="G7408" s="19">
        <v>30.2301552154</v>
      </c>
      <c r="H7408" s="19">
        <v>12.233700000000001</v>
      </c>
      <c r="I7408" s="18" t="s">
        <v>79</v>
      </c>
      <c r="J7408" s="18" t="s">
        <v>80</v>
      </c>
      <c r="K7408" s="18">
        <v>9</v>
      </c>
      <c r="L7408" s="18">
        <v>50</v>
      </c>
      <c r="M7408" s="18" t="s">
        <v>68</v>
      </c>
      <c r="N7408" s="18" t="s">
        <v>187</v>
      </c>
      <c r="O7408" s="18" t="s">
        <v>70</v>
      </c>
      <c r="P7408" s="19">
        <v>33015.8764992</v>
      </c>
      <c r="Q7408" s="19">
        <v>1316820.2938900001</v>
      </c>
      <c r="R7408" s="20">
        <v>0.105785</v>
      </c>
      <c r="S7408" s="20">
        <v>1.8153889999999999</v>
      </c>
      <c r="T7408" s="20">
        <v>0.30199999999999999</v>
      </c>
      <c r="U7408" s="20">
        <v>0.30499999999999999</v>
      </c>
      <c r="V7408" s="20">
        <f t="shared" si="230"/>
        <v>0.90331108424100004</v>
      </c>
      <c r="W7408" s="20">
        <f t="shared" si="231"/>
        <v>15.435202464463501</v>
      </c>
    </row>
    <row r="7409" spans="1:23" x14ac:dyDescent="0.25">
      <c r="A7409" s="18">
        <v>53781</v>
      </c>
      <c r="B7409" s="18">
        <v>53770</v>
      </c>
      <c r="C7409" s="18">
        <v>5110</v>
      </c>
      <c r="D7409" s="18">
        <v>5110</v>
      </c>
      <c r="E7409" s="18" t="s">
        <v>116</v>
      </c>
      <c r="F7409" s="18" t="s">
        <v>196</v>
      </c>
      <c r="G7409" s="19">
        <v>15.5431961083</v>
      </c>
      <c r="H7409" s="19">
        <v>6.2901100000000003</v>
      </c>
      <c r="I7409" s="18" t="s">
        <v>79</v>
      </c>
      <c r="J7409" s="18" t="s">
        <v>80</v>
      </c>
      <c r="K7409" s="18">
        <v>9</v>
      </c>
      <c r="L7409" s="18">
        <v>50</v>
      </c>
      <c r="M7409" s="18" t="s">
        <v>68</v>
      </c>
      <c r="N7409" s="18" t="s">
        <v>187</v>
      </c>
      <c r="O7409" s="18" t="s">
        <v>70</v>
      </c>
      <c r="P7409" s="19">
        <v>10068.9085237</v>
      </c>
      <c r="Q7409" s="19">
        <v>677058.91423800006</v>
      </c>
      <c r="R7409" s="20">
        <v>0.105785</v>
      </c>
      <c r="S7409" s="20">
        <v>1.8153889999999999</v>
      </c>
      <c r="T7409" s="20">
        <v>0.30199999999999999</v>
      </c>
      <c r="U7409" s="20">
        <v>0.30499999999999999</v>
      </c>
      <c r="V7409" s="20">
        <f t="shared" si="230"/>
        <v>0.46444870187229997</v>
      </c>
      <c r="W7409" s="20">
        <f t="shared" si="231"/>
        <v>7.9362025694390503</v>
      </c>
    </row>
    <row r="7410" spans="1:23" x14ac:dyDescent="0.25">
      <c r="A7410" s="18">
        <v>53782</v>
      </c>
      <c r="B7410" s="18">
        <v>53771</v>
      </c>
      <c r="C7410" s="18">
        <v>5110</v>
      </c>
      <c r="D7410" s="18">
        <v>5110</v>
      </c>
      <c r="E7410" s="18" t="s">
        <v>116</v>
      </c>
      <c r="F7410" s="18" t="s">
        <v>196</v>
      </c>
      <c r="G7410" s="19">
        <v>5.1015338829000001</v>
      </c>
      <c r="H7410" s="19">
        <v>2.0645199999999999</v>
      </c>
      <c r="I7410" s="18" t="s">
        <v>79</v>
      </c>
      <c r="J7410" s="18" t="s">
        <v>80</v>
      </c>
      <c r="K7410" s="18">
        <v>9</v>
      </c>
      <c r="L7410" s="18">
        <v>50</v>
      </c>
      <c r="M7410" s="18" t="s">
        <v>68</v>
      </c>
      <c r="N7410" s="18" t="s">
        <v>187</v>
      </c>
      <c r="O7410" s="18" t="s">
        <v>70</v>
      </c>
      <c r="P7410" s="19">
        <v>5802.2693960699999</v>
      </c>
      <c r="Q7410" s="19">
        <v>222221.92704899999</v>
      </c>
      <c r="R7410" s="20">
        <v>0.105785</v>
      </c>
      <c r="S7410" s="20">
        <v>1.8153889999999999</v>
      </c>
      <c r="T7410" s="20">
        <v>0.30199999999999999</v>
      </c>
      <c r="U7410" s="20">
        <v>0.30499999999999999</v>
      </c>
      <c r="V7410" s="20">
        <f t="shared" si="230"/>
        <v>0.1524398832436</v>
      </c>
      <c r="W7410" s="20">
        <f t="shared" si="231"/>
        <v>2.6047952943046</v>
      </c>
    </row>
    <row r="7411" spans="1:23" x14ac:dyDescent="0.25">
      <c r="A7411" s="18">
        <v>53783</v>
      </c>
      <c r="B7411" s="18">
        <v>53772</v>
      </c>
      <c r="C7411" s="18">
        <v>5110</v>
      </c>
      <c r="D7411" s="18">
        <v>5110</v>
      </c>
      <c r="E7411" s="18" t="s">
        <v>116</v>
      </c>
      <c r="F7411" s="18" t="s">
        <v>196</v>
      </c>
      <c r="G7411" s="19">
        <v>15.7921675642</v>
      </c>
      <c r="H7411" s="19">
        <v>6.39086</v>
      </c>
      <c r="I7411" s="18" t="s">
        <v>79</v>
      </c>
      <c r="J7411" s="18" t="s">
        <v>80</v>
      </c>
      <c r="K7411" s="18">
        <v>9</v>
      </c>
      <c r="L7411" s="18">
        <v>50</v>
      </c>
      <c r="M7411" s="18" t="s">
        <v>68</v>
      </c>
      <c r="N7411" s="18" t="s">
        <v>187</v>
      </c>
      <c r="O7411" s="18" t="s">
        <v>70</v>
      </c>
      <c r="P7411" s="19">
        <v>17813.111142099999</v>
      </c>
      <c r="Q7411" s="19">
        <v>687904.06747300003</v>
      </c>
      <c r="R7411" s="20">
        <v>0.105785</v>
      </c>
      <c r="S7411" s="20">
        <v>1.8153889999999999</v>
      </c>
      <c r="T7411" s="20">
        <v>0.30199999999999999</v>
      </c>
      <c r="U7411" s="20">
        <v>0.30499999999999999</v>
      </c>
      <c r="V7411" s="20">
        <f t="shared" si="230"/>
        <v>0.47188787331979998</v>
      </c>
      <c r="W7411" s="20">
        <f t="shared" si="231"/>
        <v>8.0633183764553014</v>
      </c>
    </row>
    <row r="7412" spans="1:23" x14ac:dyDescent="0.25">
      <c r="A7412" s="18">
        <v>53784</v>
      </c>
      <c r="B7412" s="18">
        <v>53773</v>
      </c>
      <c r="C7412" s="18">
        <v>5110</v>
      </c>
      <c r="D7412" s="18">
        <v>5110</v>
      </c>
      <c r="E7412" s="18" t="s">
        <v>116</v>
      </c>
      <c r="F7412" s="18" t="s">
        <v>196</v>
      </c>
      <c r="G7412" s="19">
        <v>9.7873484642400008</v>
      </c>
      <c r="H7412" s="19">
        <v>3.9607999999999999</v>
      </c>
      <c r="I7412" s="18" t="s">
        <v>79</v>
      </c>
      <c r="J7412" s="18" t="s">
        <v>80</v>
      </c>
      <c r="K7412" s="18">
        <v>9</v>
      </c>
      <c r="L7412" s="18">
        <v>50</v>
      </c>
      <c r="M7412" s="18" t="s">
        <v>68</v>
      </c>
      <c r="N7412" s="18" t="s">
        <v>187</v>
      </c>
      <c r="O7412" s="18" t="s">
        <v>70</v>
      </c>
      <c r="P7412" s="19">
        <v>8957.6862887000007</v>
      </c>
      <c r="Q7412" s="19">
        <v>426335.19375600002</v>
      </c>
      <c r="R7412" s="20">
        <v>0.105785</v>
      </c>
      <c r="S7412" s="20">
        <v>1.8153889999999999</v>
      </c>
      <c r="T7412" s="20">
        <v>0.30199999999999999</v>
      </c>
      <c r="U7412" s="20">
        <v>0.30499999999999999</v>
      </c>
      <c r="V7412" s="20">
        <f t="shared" si="230"/>
        <v>0.292457273144</v>
      </c>
      <c r="W7412" s="20">
        <f t="shared" si="231"/>
        <v>4.9973229620839996</v>
      </c>
    </row>
    <row r="7413" spans="1:23" x14ac:dyDescent="0.25">
      <c r="A7413" s="18">
        <v>53787</v>
      </c>
      <c r="B7413" s="18">
        <v>53776</v>
      </c>
      <c r="C7413" s="18">
        <v>5120</v>
      </c>
      <c r="D7413" s="18">
        <v>5120</v>
      </c>
      <c r="E7413" s="18" t="s">
        <v>116</v>
      </c>
      <c r="F7413" s="18" t="s">
        <v>196</v>
      </c>
      <c r="G7413" s="19">
        <v>291.95141880800003</v>
      </c>
      <c r="H7413" s="19">
        <v>118.149</v>
      </c>
      <c r="I7413" s="18" t="s">
        <v>79</v>
      </c>
      <c r="J7413" s="18" t="s">
        <v>80</v>
      </c>
      <c r="K7413" s="18">
        <v>9</v>
      </c>
      <c r="L7413" s="18">
        <v>50</v>
      </c>
      <c r="M7413" s="18" t="s">
        <v>68</v>
      </c>
      <c r="N7413" s="18" t="s">
        <v>86</v>
      </c>
      <c r="O7413" s="18" t="s">
        <v>70</v>
      </c>
      <c r="P7413" s="19">
        <v>107357.7528</v>
      </c>
      <c r="Q7413" s="19">
        <v>12717352.933700001</v>
      </c>
      <c r="R7413" s="20">
        <v>0.105785</v>
      </c>
      <c r="S7413" s="20">
        <v>1.8153889999999999</v>
      </c>
      <c r="T7413" s="20">
        <v>0.30199999999999999</v>
      </c>
      <c r="U7413" s="20">
        <v>0.30499999999999999</v>
      </c>
      <c r="V7413" s="20">
        <f t="shared" si="230"/>
        <v>8.72387759157</v>
      </c>
      <c r="W7413" s="20">
        <f t="shared" si="231"/>
        <v>149.06804449789502</v>
      </c>
    </row>
    <row r="7414" spans="1:23" x14ac:dyDescent="0.25">
      <c r="A7414" s="18">
        <v>53789</v>
      </c>
      <c r="B7414" s="18">
        <v>53778</v>
      </c>
      <c r="C7414" s="18">
        <v>5200</v>
      </c>
      <c r="D7414" s="18">
        <v>5200</v>
      </c>
      <c r="E7414" s="18" t="s">
        <v>116</v>
      </c>
      <c r="F7414" s="18" t="s">
        <v>304</v>
      </c>
      <c r="G7414" s="19">
        <v>1.23624663873</v>
      </c>
      <c r="H7414" s="19">
        <v>0.50029100000000004</v>
      </c>
      <c r="I7414" s="18" t="s">
        <v>79</v>
      </c>
      <c r="J7414" s="18" t="s">
        <v>80</v>
      </c>
      <c r="K7414" s="18">
        <v>9</v>
      </c>
      <c r="L7414" s="18">
        <v>50</v>
      </c>
      <c r="M7414" s="18" t="s">
        <v>68</v>
      </c>
      <c r="N7414" s="18" t="s">
        <v>177</v>
      </c>
      <c r="O7414" s="18" t="s">
        <v>70</v>
      </c>
      <c r="P7414" s="19">
        <v>1058.1807434499999</v>
      </c>
      <c r="Q7414" s="19">
        <v>53850.688179600002</v>
      </c>
      <c r="R7414" s="20">
        <v>0.105785</v>
      </c>
      <c r="S7414" s="20">
        <v>1.8153889999999999</v>
      </c>
      <c r="T7414" s="20">
        <v>0.30199999999999999</v>
      </c>
      <c r="U7414" s="20">
        <v>0.30499999999999999</v>
      </c>
      <c r="V7414" s="20">
        <f t="shared" si="230"/>
        <v>3.6940451837630006E-2</v>
      </c>
      <c r="W7414" s="20">
        <f t="shared" si="231"/>
        <v>0.6312148308483051</v>
      </c>
    </row>
    <row r="7415" spans="1:23" x14ac:dyDescent="0.25">
      <c r="A7415" s="18">
        <v>53790</v>
      </c>
      <c r="B7415" s="18">
        <v>53779</v>
      </c>
      <c r="C7415" s="18">
        <v>5200</v>
      </c>
      <c r="D7415" s="18">
        <v>5200</v>
      </c>
      <c r="E7415" s="18" t="s">
        <v>116</v>
      </c>
      <c r="F7415" s="18" t="s">
        <v>304</v>
      </c>
      <c r="G7415" s="19">
        <v>14.524891114700001</v>
      </c>
      <c r="H7415" s="19">
        <v>5.8780200000000002</v>
      </c>
      <c r="I7415" s="18" t="s">
        <v>79</v>
      </c>
      <c r="J7415" s="18" t="s">
        <v>80</v>
      </c>
      <c r="K7415" s="18">
        <v>9</v>
      </c>
      <c r="L7415" s="18">
        <v>50</v>
      </c>
      <c r="M7415" s="18" t="s">
        <v>68</v>
      </c>
      <c r="N7415" s="18" t="s">
        <v>177</v>
      </c>
      <c r="O7415" s="18" t="s">
        <v>70</v>
      </c>
      <c r="P7415" s="19">
        <v>2997.1387165599999</v>
      </c>
      <c r="Q7415" s="19">
        <v>632701.72614000004</v>
      </c>
      <c r="R7415" s="20">
        <v>0.105785</v>
      </c>
      <c r="S7415" s="20">
        <v>1.8153889999999999</v>
      </c>
      <c r="T7415" s="20">
        <v>0.30199999999999999</v>
      </c>
      <c r="U7415" s="20">
        <v>0.30499999999999999</v>
      </c>
      <c r="V7415" s="20">
        <f t="shared" si="230"/>
        <v>0.43402082929859997</v>
      </c>
      <c r="W7415" s="20">
        <f t="shared" si="231"/>
        <v>7.4162705305971004</v>
      </c>
    </row>
    <row r="7416" spans="1:23" x14ac:dyDescent="0.25">
      <c r="A7416" s="18">
        <v>53799</v>
      </c>
      <c r="B7416" s="18">
        <v>53788</v>
      </c>
      <c r="C7416" s="18">
        <v>5600</v>
      </c>
      <c r="D7416" s="18">
        <v>5600</v>
      </c>
      <c r="E7416" s="18" t="s">
        <v>116</v>
      </c>
      <c r="F7416" s="18" t="s">
        <v>196</v>
      </c>
      <c r="G7416" s="19">
        <v>6.09611310817</v>
      </c>
      <c r="H7416" s="19">
        <v>2.4670100000000001</v>
      </c>
      <c r="I7416" s="18" t="s">
        <v>79</v>
      </c>
      <c r="J7416" s="18" t="s">
        <v>80</v>
      </c>
      <c r="K7416" s="18">
        <v>9</v>
      </c>
      <c r="L7416" s="18">
        <v>50</v>
      </c>
      <c r="M7416" s="18" t="s">
        <v>68</v>
      </c>
      <c r="N7416" s="18" t="s">
        <v>315</v>
      </c>
      <c r="O7416" s="18" t="s">
        <v>70</v>
      </c>
      <c r="P7416" s="19">
        <v>5260.1485527000004</v>
      </c>
      <c r="Q7416" s="19">
        <v>265545.62480799999</v>
      </c>
      <c r="R7416" s="20">
        <v>0.105785</v>
      </c>
      <c r="S7416" s="20">
        <v>1.8153889999999999</v>
      </c>
      <c r="T7416" s="20">
        <v>0.30199999999999999</v>
      </c>
      <c r="U7416" s="20">
        <v>0.30499999999999999</v>
      </c>
      <c r="V7416" s="20">
        <f t="shared" si="230"/>
        <v>0.18215891168930001</v>
      </c>
      <c r="W7416" s="20">
        <f t="shared" si="231"/>
        <v>3.1126150577385507</v>
      </c>
    </row>
    <row r="7417" spans="1:23" x14ac:dyDescent="0.25">
      <c r="A7417" s="18">
        <v>53800</v>
      </c>
      <c r="B7417" s="18">
        <v>53789</v>
      </c>
      <c r="C7417" s="18">
        <v>6110</v>
      </c>
      <c r="D7417" s="18">
        <v>6110</v>
      </c>
      <c r="E7417" s="18" t="s">
        <v>116</v>
      </c>
      <c r="F7417" s="18" t="s">
        <v>196</v>
      </c>
      <c r="G7417" s="19">
        <v>1.9241764931500001</v>
      </c>
      <c r="H7417" s="19">
        <v>0.77868700000000002</v>
      </c>
      <c r="I7417" s="18" t="s">
        <v>79</v>
      </c>
      <c r="J7417" s="18" t="s">
        <v>80</v>
      </c>
      <c r="K7417" s="18">
        <v>10</v>
      </c>
      <c r="L7417" s="18">
        <v>60</v>
      </c>
      <c r="M7417" s="18" t="s">
        <v>71</v>
      </c>
      <c r="N7417" s="18" t="s">
        <v>122</v>
      </c>
      <c r="O7417" s="18" t="s">
        <v>122</v>
      </c>
      <c r="P7417" s="19">
        <v>1040.2390861399999</v>
      </c>
      <c r="Q7417" s="19">
        <v>83816.792773299996</v>
      </c>
      <c r="R7417" s="20">
        <v>0.60375800000000002</v>
      </c>
      <c r="S7417" s="20">
        <v>5.0947110000000002</v>
      </c>
      <c r="T7417" s="20">
        <v>0.30199999999999999</v>
      </c>
      <c r="U7417" s="20">
        <v>0.30499999999999999</v>
      </c>
      <c r="V7417" s="20">
        <f t="shared" si="230"/>
        <v>0.328156677010708</v>
      </c>
      <c r="W7417" s="20">
        <f t="shared" si="231"/>
        <v>2.7571937309976153</v>
      </c>
    </row>
    <row r="7418" spans="1:23" x14ac:dyDescent="0.25">
      <c r="A7418" s="18">
        <v>53801</v>
      </c>
      <c r="B7418" s="18">
        <v>53790</v>
      </c>
      <c r="C7418" s="18">
        <v>6110</v>
      </c>
      <c r="D7418" s="18">
        <v>6110</v>
      </c>
      <c r="E7418" s="18" t="s">
        <v>116</v>
      </c>
      <c r="F7418" s="18" t="s">
        <v>196</v>
      </c>
      <c r="G7418" s="19">
        <v>0.92333564315000005</v>
      </c>
      <c r="H7418" s="19">
        <v>0.37366100000000002</v>
      </c>
      <c r="I7418" s="18" t="s">
        <v>79</v>
      </c>
      <c r="J7418" s="18" t="s">
        <v>80</v>
      </c>
      <c r="K7418" s="18">
        <v>10</v>
      </c>
      <c r="L7418" s="18">
        <v>60</v>
      </c>
      <c r="M7418" s="18" t="s">
        <v>71</v>
      </c>
      <c r="N7418" s="18" t="s">
        <v>122</v>
      </c>
      <c r="O7418" s="18" t="s">
        <v>122</v>
      </c>
      <c r="P7418" s="19">
        <v>730.17228881000005</v>
      </c>
      <c r="Q7418" s="19">
        <v>40220.339734000001</v>
      </c>
      <c r="R7418" s="20">
        <v>0.60375800000000002</v>
      </c>
      <c r="S7418" s="20">
        <v>5.0947110000000002</v>
      </c>
      <c r="T7418" s="20">
        <v>0.30199999999999999</v>
      </c>
      <c r="U7418" s="20">
        <v>0.30499999999999999</v>
      </c>
      <c r="V7418" s="20">
        <f t="shared" si="230"/>
        <v>0.15746937099052402</v>
      </c>
      <c r="W7418" s="20">
        <f t="shared" si="231"/>
        <v>1.3230678908448452</v>
      </c>
    </row>
    <row r="7419" spans="1:23" x14ac:dyDescent="0.25">
      <c r="A7419" s="18">
        <v>53802</v>
      </c>
      <c r="B7419" s="18">
        <v>53791</v>
      </c>
      <c r="C7419" s="18">
        <v>6110</v>
      </c>
      <c r="D7419" s="18">
        <v>6110</v>
      </c>
      <c r="E7419" s="18" t="s">
        <v>116</v>
      </c>
      <c r="F7419" s="18" t="s">
        <v>196</v>
      </c>
      <c r="G7419" s="19">
        <v>33.355048262899999</v>
      </c>
      <c r="H7419" s="19">
        <v>13.4983</v>
      </c>
      <c r="I7419" s="18" t="s">
        <v>79</v>
      </c>
      <c r="J7419" s="18" t="s">
        <v>80</v>
      </c>
      <c r="K7419" s="18">
        <v>10</v>
      </c>
      <c r="L7419" s="18">
        <v>60</v>
      </c>
      <c r="M7419" s="18" t="s">
        <v>71</v>
      </c>
      <c r="N7419" s="18" t="s">
        <v>122</v>
      </c>
      <c r="O7419" s="18" t="s">
        <v>122</v>
      </c>
      <c r="P7419" s="19">
        <v>4536.33384733</v>
      </c>
      <c r="Q7419" s="19">
        <v>1452940.0905500001</v>
      </c>
      <c r="R7419" s="20">
        <v>0.60375800000000002</v>
      </c>
      <c r="S7419" s="20">
        <v>5.0947110000000002</v>
      </c>
      <c r="T7419" s="20">
        <v>0.30199999999999999</v>
      </c>
      <c r="U7419" s="20">
        <v>0.30499999999999999</v>
      </c>
      <c r="V7419" s="20">
        <f t="shared" si="230"/>
        <v>5.6884952147572001</v>
      </c>
      <c r="W7419" s="20">
        <f t="shared" si="231"/>
        <v>47.795106556453504</v>
      </c>
    </row>
    <row r="7420" spans="1:23" x14ac:dyDescent="0.25">
      <c r="A7420" s="18">
        <v>53803</v>
      </c>
      <c r="B7420" s="18">
        <v>53792</v>
      </c>
      <c r="C7420" s="18">
        <v>6110</v>
      </c>
      <c r="D7420" s="18">
        <v>6110</v>
      </c>
      <c r="E7420" s="18" t="s">
        <v>116</v>
      </c>
      <c r="F7420" s="18" t="s">
        <v>196</v>
      </c>
      <c r="G7420" s="19">
        <v>42.3327001336</v>
      </c>
      <c r="H7420" s="19">
        <v>17.131399999999999</v>
      </c>
      <c r="I7420" s="18" t="s">
        <v>79</v>
      </c>
      <c r="J7420" s="18" t="s">
        <v>80</v>
      </c>
      <c r="K7420" s="18">
        <v>10</v>
      </c>
      <c r="L7420" s="18">
        <v>60</v>
      </c>
      <c r="M7420" s="18" t="s">
        <v>71</v>
      </c>
      <c r="N7420" s="18" t="s">
        <v>122</v>
      </c>
      <c r="O7420" s="18" t="s">
        <v>122</v>
      </c>
      <c r="P7420" s="19">
        <v>5582.0277316900001</v>
      </c>
      <c r="Q7420" s="19">
        <v>1844005.0417800001</v>
      </c>
      <c r="R7420" s="20">
        <v>0.60375800000000002</v>
      </c>
      <c r="S7420" s="20">
        <v>5.0947110000000002</v>
      </c>
      <c r="T7420" s="20">
        <v>0.30199999999999999</v>
      </c>
      <c r="U7420" s="20">
        <v>0.30499999999999999</v>
      </c>
      <c r="V7420" s="20">
        <f t="shared" si="230"/>
        <v>7.2195674212376</v>
      </c>
      <c r="W7420" s="20">
        <f t="shared" si="231"/>
        <v>60.659274757653009</v>
      </c>
    </row>
    <row r="7421" spans="1:23" x14ac:dyDescent="0.25">
      <c r="A7421" s="18">
        <v>53804</v>
      </c>
      <c r="B7421" s="18">
        <v>53793</v>
      </c>
      <c r="C7421" s="18">
        <v>6110</v>
      </c>
      <c r="D7421" s="18">
        <v>6110</v>
      </c>
      <c r="E7421" s="18" t="s">
        <v>116</v>
      </c>
      <c r="F7421" s="18" t="s">
        <v>196</v>
      </c>
      <c r="G7421" s="19">
        <v>2.3451008744499999</v>
      </c>
      <c r="H7421" s="19">
        <v>0.94902900000000001</v>
      </c>
      <c r="I7421" s="18" t="s">
        <v>79</v>
      </c>
      <c r="J7421" s="18" t="s">
        <v>80</v>
      </c>
      <c r="K7421" s="18">
        <v>10</v>
      </c>
      <c r="L7421" s="18">
        <v>60</v>
      </c>
      <c r="M7421" s="18" t="s">
        <v>71</v>
      </c>
      <c r="N7421" s="18" t="s">
        <v>122</v>
      </c>
      <c r="O7421" s="18" t="s">
        <v>122</v>
      </c>
      <c r="P7421" s="19">
        <v>1171.72746727</v>
      </c>
      <c r="Q7421" s="19">
        <v>102152.18548099999</v>
      </c>
      <c r="R7421" s="20">
        <v>0.60375800000000002</v>
      </c>
      <c r="S7421" s="20">
        <v>5.0947110000000002</v>
      </c>
      <c r="T7421" s="20">
        <v>0.30199999999999999</v>
      </c>
      <c r="U7421" s="20">
        <v>0.30499999999999999</v>
      </c>
      <c r="V7421" s="20">
        <f t="shared" si="230"/>
        <v>0.39994272798543595</v>
      </c>
      <c r="W7421" s="20">
        <f t="shared" si="231"/>
        <v>3.3603447975052054</v>
      </c>
    </row>
    <row r="7422" spans="1:23" x14ac:dyDescent="0.25">
      <c r="A7422" s="18">
        <v>53805</v>
      </c>
      <c r="B7422" s="18">
        <v>53794</v>
      </c>
      <c r="C7422" s="18">
        <v>6110</v>
      </c>
      <c r="D7422" s="18">
        <v>6110</v>
      </c>
      <c r="E7422" s="18" t="s">
        <v>116</v>
      </c>
      <c r="F7422" s="18" t="s">
        <v>196</v>
      </c>
      <c r="G7422" s="19">
        <v>75.830011801400005</v>
      </c>
      <c r="H7422" s="19">
        <v>30.6873</v>
      </c>
      <c r="I7422" s="18" t="s">
        <v>79</v>
      </c>
      <c r="J7422" s="18" t="s">
        <v>80</v>
      </c>
      <c r="K7422" s="18">
        <v>10</v>
      </c>
      <c r="L7422" s="18">
        <v>60</v>
      </c>
      <c r="M7422" s="18" t="s">
        <v>71</v>
      </c>
      <c r="N7422" s="18" t="s">
        <v>122</v>
      </c>
      <c r="O7422" s="18" t="s">
        <v>122</v>
      </c>
      <c r="P7422" s="19">
        <v>10932.702126</v>
      </c>
      <c r="Q7422" s="19">
        <v>3303142.10146</v>
      </c>
      <c r="R7422" s="20">
        <v>0.60375800000000002</v>
      </c>
      <c r="S7422" s="20">
        <v>5.0947110000000002</v>
      </c>
      <c r="T7422" s="20">
        <v>0.30199999999999999</v>
      </c>
      <c r="U7422" s="20">
        <v>0.30499999999999999</v>
      </c>
      <c r="V7422" s="20">
        <f t="shared" si="230"/>
        <v>12.932336605633198</v>
      </c>
      <c r="W7422" s="20">
        <f t="shared" si="231"/>
        <v>108.65833278485852</v>
      </c>
    </row>
    <row r="7423" spans="1:23" x14ac:dyDescent="0.25">
      <c r="A7423" s="18">
        <v>53806</v>
      </c>
      <c r="B7423" s="18">
        <v>53795</v>
      </c>
      <c r="C7423" s="18">
        <v>6110</v>
      </c>
      <c r="D7423" s="18">
        <v>6110</v>
      </c>
      <c r="E7423" s="18" t="s">
        <v>116</v>
      </c>
      <c r="F7423" s="18" t="s">
        <v>196</v>
      </c>
      <c r="G7423" s="19">
        <v>10.3546973027</v>
      </c>
      <c r="H7423" s="19">
        <v>4.1904000000000003</v>
      </c>
      <c r="I7423" s="18" t="s">
        <v>79</v>
      </c>
      <c r="J7423" s="18" t="s">
        <v>80</v>
      </c>
      <c r="K7423" s="18">
        <v>10</v>
      </c>
      <c r="L7423" s="18">
        <v>60</v>
      </c>
      <c r="M7423" s="18" t="s">
        <v>71</v>
      </c>
      <c r="N7423" s="18" t="s">
        <v>122</v>
      </c>
      <c r="O7423" s="18" t="s">
        <v>122</v>
      </c>
      <c r="P7423" s="19">
        <v>3258.6818586700001</v>
      </c>
      <c r="Q7423" s="19">
        <v>451048.81030299998</v>
      </c>
      <c r="R7423" s="20">
        <v>0.60375800000000002</v>
      </c>
      <c r="S7423" s="20">
        <v>5.0947110000000002</v>
      </c>
      <c r="T7423" s="20">
        <v>0.30199999999999999</v>
      </c>
      <c r="U7423" s="20">
        <v>0.30499999999999999</v>
      </c>
      <c r="V7423" s="20">
        <f t="shared" si="230"/>
        <v>1.7659312911936003</v>
      </c>
      <c r="W7423" s="20">
        <f t="shared" si="231"/>
        <v>14.837469497208003</v>
      </c>
    </row>
    <row r="7424" spans="1:23" x14ac:dyDescent="0.25">
      <c r="A7424" s="18">
        <v>53807</v>
      </c>
      <c r="B7424" s="18">
        <v>53796</v>
      </c>
      <c r="C7424" s="18">
        <v>6110</v>
      </c>
      <c r="D7424" s="18">
        <v>6110</v>
      </c>
      <c r="E7424" s="18" t="s">
        <v>116</v>
      </c>
      <c r="F7424" s="18" t="s">
        <v>196</v>
      </c>
      <c r="G7424" s="19">
        <v>7.1106081671099997</v>
      </c>
      <c r="H7424" s="19">
        <v>2.8775599999999999</v>
      </c>
      <c r="I7424" s="18" t="s">
        <v>79</v>
      </c>
      <c r="J7424" s="18" t="s">
        <v>80</v>
      </c>
      <c r="K7424" s="18">
        <v>10</v>
      </c>
      <c r="L7424" s="18">
        <v>60</v>
      </c>
      <c r="M7424" s="18" t="s">
        <v>71</v>
      </c>
      <c r="N7424" s="18" t="s">
        <v>122</v>
      </c>
      <c r="O7424" s="18" t="s">
        <v>122</v>
      </c>
      <c r="P7424" s="19">
        <v>2743.2033188099999</v>
      </c>
      <c r="Q7424" s="19">
        <v>309736.85281000001</v>
      </c>
      <c r="R7424" s="20">
        <v>0.60375800000000002</v>
      </c>
      <c r="S7424" s="20">
        <v>5.0947110000000002</v>
      </c>
      <c r="T7424" s="20">
        <v>0.30199999999999999</v>
      </c>
      <c r="U7424" s="20">
        <v>0.30499999999999999</v>
      </c>
      <c r="V7424" s="20">
        <f t="shared" si="230"/>
        <v>1.2126702095950399</v>
      </c>
      <c r="W7424" s="20">
        <f t="shared" si="231"/>
        <v>10.1889339266862</v>
      </c>
    </row>
    <row r="7425" spans="1:23" x14ac:dyDescent="0.25">
      <c r="A7425" s="18">
        <v>53821</v>
      </c>
      <c r="B7425" s="18">
        <v>53810</v>
      </c>
      <c r="C7425" s="18">
        <v>6110</v>
      </c>
      <c r="D7425" s="18">
        <v>6110</v>
      </c>
      <c r="E7425" s="18" t="s">
        <v>116</v>
      </c>
      <c r="F7425" s="18" t="s">
        <v>304</v>
      </c>
      <c r="G7425" s="19">
        <v>3.6112865014</v>
      </c>
      <c r="H7425" s="19">
        <v>1.4614400000000001</v>
      </c>
      <c r="I7425" s="18" t="s">
        <v>79</v>
      </c>
      <c r="J7425" s="18" t="s">
        <v>80</v>
      </c>
      <c r="K7425" s="18">
        <v>10</v>
      </c>
      <c r="L7425" s="18">
        <v>60</v>
      </c>
      <c r="M7425" s="18" t="s">
        <v>71</v>
      </c>
      <c r="N7425" s="18" t="s">
        <v>122</v>
      </c>
      <c r="O7425" s="18" t="s">
        <v>122</v>
      </c>
      <c r="P7425" s="19">
        <v>2236.8830671699998</v>
      </c>
      <c r="Q7425" s="19">
        <v>157307.01076999999</v>
      </c>
      <c r="R7425" s="20">
        <v>0.60375800000000002</v>
      </c>
      <c r="S7425" s="20">
        <v>5.0947110000000002</v>
      </c>
      <c r="T7425" s="20">
        <v>0.30199999999999999</v>
      </c>
      <c r="U7425" s="20">
        <v>0.30499999999999999</v>
      </c>
      <c r="V7425" s="20">
        <f t="shared" si="230"/>
        <v>0.61588455188096003</v>
      </c>
      <c r="W7425" s="20">
        <f t="shared" si="231"/>
        <v>5.1747020384688005</v>
      </c>
    </row>
    <row r="7426" spans="1:23" x14ac:dyDescent="0.25">
      <c r="A7426" s="18">
        <v>53822</v>
      </c>
      <c r="B7426" s="18">
        <v>53811</v>
      </c>
      <c r="C7426" s="18">
        <v>6110</v>
      </c>
      <c r="D7426" s="18">
        <v>6110</v>
      </c>
      <c r="E7426" s="18" t="s">
        <v>116</v>
      </c>
      <c r="F7426" s="18" t="s">
        <v>304</v>
      </c>
      <c r="G7426" s="19">
        <v>7.9572809892900001</v>
      </c>
      <c r="H7426" s="19">
        <v>3.2202000000000002</v>
      </c>
      <c r="I7426" s="18" t="s">
        <v>79</v>
      </c>
      <c r="J7426" s="18" t="s">
        <v>80</v>
      </c>
      <c r="K7426" s="18">
        <v>10</v>
      </c>
      <c r="L7426" s="18">
        <v>60</v>
      </c>
      <c r="M7426" s="18" t="s">
        <v>71</v>
      </c>
      <c r="N7426" s="18" t="s">
        <v>122</v>
      </c>
      <c r="O7426" s="18" t="s">
        <v>122</v>
      </c>
      <c r="P7426" s="19">
        <v>3270.06499502</v>
      </c>
      <c r="Q7426" s="19">
        <v>346617.77341800003</v>
      </c>
      <c r="R7426" s="20">
        <v>0.60375800000000002</v>
      </c>
      <c r="S7426" s="20">
        <v>5.0947110000000002</v>
      </c>
      <c r="T7426" s="20">
        <v>0.30199999999999999</v>
      </c>
      <c r="U7426" s="20">
        <v>0.30499999999999999</v>
      </c>
      <c r="V7426" s="20">
        <f t="shared" si="230"/>
        <v>1.3570666150968</v>
      </c>
      <c r="W7426" s="20">
        <f t="shared" si="231"/>
        <v>11.402161911729003</v>
      </c>
    </row>
    <row r="7427" spans="1:23" x14ac:dyDescent="0.25">
      <c r="A7427" s="18">
        <v>53823</v>
      </c>
      <c r="B7427" s="18">
        <v>53812</v>
      </c>
      <c r="C7427" s="18">
        <v>6110</v>
      </c>
      <c r="D7427" s="18">
        <v>6110</v>
      </c>
      <c r="E7427" s="18" t="s">
        <v>116</v>
      </c>
      <c r="F7427" s="18" t="s">
        <v>304</v>
      </c>
      <c r="G7427" s="19">
        <v>10.4498550985</v>
      </c>
      <c r="H7427" s="19">
        <v>4.2289099999999999</v>
      </c>
      <c r="I7427" s="18" t="s">
        <v>79</v>
      </c>
      <c r="J7427" s="18" t="s">
        <v>80</v>
      </c>
      <c r="K7427" s="18">
        <v>10</v>
      </c>
      <c r="L7427" s="18">
        <v>60</v>
      </c>
      <c r="M7427" s="18" t="s">
        <v>71</v>
      </c>
      <c r="N7427" s="18" t="s">
        <v>122</v>
      </c>
      <c r="O7427" s="18" t="s">
        <v>122</v>
      </c>
      <c r="P7427" s="19">
        <v>5629.1436355799997</v>
      </c>
      <c r="Q7427" s="19">
        <v>455193.86731</v>
      </c>
      <c r="R7427" s="20">
        <v>0.60375800000000002</v>
      </c>
      <c r="S7427" s="20">
        <v>5.0947110000000002</v>
      </c>
      <c r="T7427" s="20">
        <v>0.30199999999999999</v>
      </c>
      <c r="U7427" s="20">
        <v>0.30499999999999999</v>
      </c>
      <c r="V7427" s="20">
        <f t="shared" ref="V7427:V7490" si="232">H7427*R7427*(1-T7427)</f>
        <v>1.78216029415844</v>
      </c>
      <c r="W7427" s="20">
        <f t="shared" ref="W7427:W7490" si="233">H7427*S7427*(1-U7427)</f>
        <v>14.973826635031951</v>
      </c>
    </row>
    <row r="7428" spans="1:23" x14ac:dyDescent="0.25">
      <c r="A7428" s="18">
        <v>53824</v>
      </c>
      <c r="B7428" s="18">
        <v>53813</v>
      </c>
      <c r="C7428" s="18">
        <v>6110</v>
      </c>
      <c r="D7428" s="18">
        <v>6110</v>
      </c>
      <c r="E7428" s="18" t="s">
        <v>116</v>
      </c>
      <c r="F7428" s="18" t="s">
        <v>304</v>
      </c>
      <c r="G7428" s="19">
        <v>41.367314781700003</v>
      </c>
      <c r="H7428" s="19">
        <v>16.7408</v>
      </c>
      <c r="I7428" s="18" t="s">
        <v>79</v>
      </c>
      <c r="J7428" s="18" t="s">
        <v>80</v>
      </c>
      <c r="K7428" s="18">
        <v>10</v>
      </c>
      <c r="L7428" s="18">
        <v>60</v>
      </c>
      <c r="M7428" s="18" t="s">
        <v>71</v>
      </c>
      <c r="N7428" s="18" t="s">
        <v>122</v>
      </c>
      <c r="O7428" s="18" t="s">
        <v>122</v>
      </c>
      <c r="P7428" s="19">
        <v>7717.6966408999997</v>
      </c>
      <c r="Q7428" s="19">
        <v>1801953.02406</v>
      </c>
      <c r="R7428" s="20">
        <v>0.60375800000000002</v>
      </c>
      <c r="S7428" s="20">
        <v>5.0947110000000002</v>
      </c>
      <c r="T7428" s="20">
        <v>0.30199999999999999</v>
      </c>
      <c r="U7428" s="20">
        <v>0.30499999999999999</v>
      </c>
      <c r="V7428" s="20">
        <f t="shared" si="232"/>
        <v>7.0549595646271994</v>
      </c>
      <c r="W7428" s="20">
        <f t="shared" si="233"/>
        <v>59.276228846616007</v>
      </c>
    </row>
    <row r="7429" spans="1:23" x14ac:dyDescent="0.25">
      <c r="A7429" s="18">
        <v>53825</v>
      </c>
      <c r="B7429" s="18">
        <v>53814</v>
      </c>
      <c r="C7429" s="18">
        <v>6110</v>
      </c>
      <c r="D7429" s="18">
        <v>6110</v>
      </c>
      <c r="E7429" s="18" t="s">
        <v>116</v>
      </c>
      <c r="F7429" s="18" t="s">
        <v>304</v>
      </c>
      <c r="G7429" s="19">
        <v>1.9987424783000001</v>
      </c>
      <c r="H7429" s="19">
        <v>0.80886199999999997</v>
      </c>
      <c r="I7429" s="18" t="s">
        <v>79</v>
      </c>
      <c r="J7429" s="18" t="s">
        <v>80</v>
      </c>
      <c r="K7429" s="18">
        <v>10</v>
      </c>
      <c r="L7429" s="18">
        <v>60</v>
      </c>
      <c r="M7429" s="18" t="s">
        <v>71</v>
      </c>
      <c r="N7429" s="18" t="s">
        <v>122</v>
      </c>
      <c r="O7429" s="18" t="s">
        <v>122</v>
      </c>
      <c r="P7429" s="19">
        <v>1270.1792662400001</v>
      </c>
      <c r="Q7429" s="19">
        <v>87064.8740942</v>
      </c>
      <c r="R7429" s="20">
        <v>0.60375800000000002</v>
      </c>
      <c r="S7429" s="20">
        <v>5.0947110000000002</v>
      </c>
      <c r="T7429" s="20">
        <v>0.30199999999999999</v>
      </c>
      <c r="U7429" s="20">
        <v>0.30499999999999999</v>
      </c>
      <c r="V7429" s="20">
        <f t="shared" si="232"/>
        <v>0.34087311857040797</v>
      </c>
      <c r="W7429" s="20">
        <f t="shared" si="233"/>
        <v>2.8640380995729902</v>
      </c>
    </row>
    <row r="7430" spans="1:23" x14ac:dyDescent="0.25">
      <c r="A7430" s="18">
        <v>53826</v>
      </c>
      <c r="B7430" s="18">
        <v>53815</v>
      </c>
      <c r="C7430" s="18">
        <v>6110</v>
      </c>
      <c r="D7430" s="18">
        <v>6110</v>
      </c>
      <c r="E7430" s="18" t="s">
        <v>116</v>
      </c>
      <c r="F7430" s="18" t="s">
        <v>304</v>
      </c>
      <c r="G7430" s="19">
        <v>8.0002078912299996</v>
      </c>
      <c r="H7430" s="19">
        <v>3.2375699999999998</v>
      </c>
      <c r="I7430" s="18" t="s">
        <v>79</v>
      </c>
      <c r="J7430" s="18" t="s">
        <v>80</v>
      </c>
      <c r="K7430" s="18">
        <v>10</v>
      </c>
      <c r="L7430" s="18">
        <v>60</v>
      </c>
      <c r="M7430" s="18" t="s">
        <v>71</v>
      </c>
      <c r="N7430" s="18" t="s">
        <v>122</v>
      </c>
      <c r="O7430" s="18" t="s">
        <v>122</v>
      </c>
      <c r="P7430" s="19">
        <v>3546.1541720999999</v>
      </c>
      <c r="Q7430" s="19">
        <v>348487.66178700002</v>
      </c>
      <c r="R7430" s="20">
        <v>0.60375800000000002</v>
      </c>
      <c r="S7430" s="20">
        <v>5.0947110000000002</v>
      </c>
      <c r="T7430" s="20">
        <v>0.30199999999999999</v>
      </c>
      <c r="U7430" s="20">
        <v>0.30499999999999999</v>
      </c>
      <c r="V7430" s="20">
        <f t="shared" si="232"/>
        <v>1.36438673406588</v>
      </c>
      <c r="W7430" s="20">
        <f t="shared" si="233"/>
        <v>11.463666027127651</v>
      </c>
    </row>
    <row r="7431" spans="1:23" x14ac:dyDescent="0.25">
      <c r="A7431" s="18">
        <v>53827</v>
      </c>
      <c r="B7431" s="18">
        <v>53816</v>
      </c>
      <c r="C7431" s="18">
        <v>6110</v>
      </c>
      <c r="D7431" s="18">
        <v>6110</v>
      </c>
      <c r="E7431" s="18" t="s">
        <v>116</v>
      </c>
      <c r="F7431" s="18" t="s">
        <v>304</v>
      </c>
      <c r="G7431" s="19">
        <v>150.97299176300001</v>
      </c>
      <c r="H7431" s="19">
        <v>61.096600000000002</v>
      </c>
      <c r="I7431" s="18" t="s">
        <v>79</v>
      </c>
      <c r="J7431" s="18" t="s">
        <v>80</v>
      </c>
      <c r="K7431" s="18">
        <v>10</v>
      </c>
      <c r="L7431" s="18">
        <v>60</v>
      </c>
      <c r="M7431" s="18" t="s">
        <v>71</v>
      </c>
      <c r="N7431" s="18" t="s">
        <v>122</v>
      </c>
      <c r="O7431" s="18" t="s">
        <v>122</v>
      </c>
      <c r="P7431" s="19">
        <v>19881.527437500001</v>
      </c>
      <c r="Q7431" s="19">
        <v>6576357.2156699998</v>
      </c>
      <c r="R7431" s="20">
        <v>0.60375800000000002</v>
      </c>
      <c r="S7431" s="20">
        <v>5.0947110000000002</v>
      </c>
      <c r="T7431" s="20">
        <v>0.30199999999999999</v>
      </c>
      <c r="U7431" s="20">
        <v>0.30499999999999999</v>
      </c>
      <c r="V7431" s="20">
        <f t="shared" si="232"/>
        <v>25.747517593914399</v>
      </c>
      <c r="W7431" s="20">
        <f t="shared" si="233"/>
        <v>216.33231645740705</v>
      </c>
    </row>
    <row r="7432" spans="1:23" x14ac:dyDescent="0.25">
      <c r="A7432" s="18">
        <v>53829</v>
      </c>
      <c r="B7432" s="18">
        <v>53818</v>
      </c>
      <c r="C7432" s="18">
        <v>6111</v>
      </c>
      <c r="D7432" s="18">
        <v>6111</v>
      </c>
      <c r="E7432" s="18" t="s">
        <v>116</v>
      </c>
      <c r="F7432" s="18" t="s">
        <v>196</v>
      </c>
      <c r="G7432" s="19">
        <v>3.8180817949399999</v>
      </c>
      <c r="H7432" s="19">
        <v>1.54512</v>
      </c>
      <c r="I7432" s="18" t="s">
        <v>79</v>
      </c>
      <c r="J7432" s="18" t="s">
        <v>80</v>
      </c>
      <c r="K7432" s="18">
        <v>10</v>
      </c>
      <c r="L7432" s="18">
        <v>60</v>
      </c>
      <c r="M7432" s="18" t="s">
        <v>71</v>
      </c>
      <c r="N7432" s="18" t="s">
        <v>198</v>
      </c>
      <c r="O7432" s="18" t="s">
        <v>122</v>
      </c>
      <c r="P7432" s="19">
        <v>1672.4532896200001</v>
      </c>
      <c r="Q7432" s="19">
        <v>166314.97772600001</v>
      </c>
      <c r="R7432" s="20">
        <v>0.60375800000000002</v>
      </c>
      <c r="S7432" s="20">
        <v>5.0947110000000002</v>
      </c>
      <c r="T7432" s="20">
        <v>0.30199999999999999</v>
      </c>
      <c r="U7432" s="20">
        <v>0.30499999999999999</v>
      </c>
      <c r="V7432" s="20">
        <f t="shared" si="232"/>
        <v>0.65114923555007997</v>
      </c>
      <c r="W7432" s="20">
        <f t="shared" si="233"/>
        <v>5.4709982029224005</v>
      </c>
    </row>
    <row r="7433" spans="1:23" x14ac:dyDescent="0.25">
      <c r="A7433" s="18">
        <v>53830</v>
      </c>
      <c r="B7433" s="18">
        <v>53819</v>
      </c>
      <c r="C7433" s="18">
        <v>6111</v>
      </c>
      <c r="D7433" s="18">
        <v>6111</v>
      </c>
      <c r="E7433" s="18" t="s">
        <v>116</v>
      </c>
      <c r="F7433" s="18" t="s">
        <v>196</v>
      </c>
      <c r="G7433" s="19">
        <v>3.9860804670599999</v>
      </c>
      <c r="H7433" s="19">
        <v>1.61311</v>
      </c>
      <c r="I7433" s="18" t="s">
        <v>79</v>
      </c>
      <c r="J7433" s="18" t="s">
        <v>80</v>
      </c>
      <c r="K7433" s="18">
        <v>10</v>
      </c>
      <c r="L7433" s="18">
        <v>60</v>
      </c>
      <c r="M7433" s="18" t="s">
        <v>71</v>
      </c>
      <c r="N7433" s="18" t="s">
        <v>198</v>
      </c>
      <c r="O7433" s="18" t="s">
        <v>122</v>
      </c>
      <c r="P7433" s="19">
        <v>1572.39211722</v>
      </c>
      <c r="Q7433" s="19">
        <v>173632.970612</v>
      </c>
      <c r="R7433" s="20">
        <v>0.60375800000000002</v>
      </c>
      <c r="S7433" s="20">
        <v>5.0947110000000002</v>
      </c>
      <c r="T7433" s="20">
        <v>0.30199999999999999</v>
      </c>
      <c r="U7433" s="20">
        <v>0.30499999999999999</v>
      </c>
      <c r="V7433" s="20">
        <f t="shared" si="232"/>
        <v>0.67980179103123994</v>
      </c>
      <c r="W7433" s="20">
        <f t="shared" si="233"/>
        <v>5.7117388365409507</v>
      </c>
    </row>
    <row r="7434" spans="1:23" x14ac:dyDescent="0.25">
      <c r="A7434" s="18">
        <v>53831</v>
      </c>
      <c r="B7434" s="18">
        <v>53820</v>
      </c>
      <c r="C7434" s="18">
        <v>6111</v>
      </c>
      <c r="D7434" s="18">
        <v>6111</v>
      </c>
      <c r="E7434" s="18" t="s">
        <v>116</v>
      </c>
      <c r="F7434" s="18" t="s">
        <v>304</v>
      </c>
      <c r="G7434" s="19">
        <v>6.1044584096600003</v>
      </c>
      <c r="H7434" s="19">
        <v>2.4703900000000001</v>
      </c>
      <c r="I7434" s="18" t="s">
        <v>79</v>
      </c>
      <c r="J7434" s="18" t="s">
        <v>80</v>
      </c>
      <c r="K7434" s="18">
        <v>10</v>
      </c>
      <c r="L7434" s="18">
        <v>60</v>
      </c>
      <c r="M7434" s="18" t="s">
        <v>71</v>
      </c>
      <c r="N7434" s="18" t="s">
        <v>198</v>
      </c>
      <c r="O7434" s="18" t="s">
        <v>122</v>
      </c>
      <c r="P7434" s="19">
        <v>1976.1471058699999</v>
      </c>
      <c r="Q7434" s="19">
        <v>265909.14468500001</v>
      </c>
      <c r="R7434" s="20">
        <v>0.60375800000000002</v>
      </c>
      <c r="S7434" s="20">
        <v>5.0947110000000002</v>
      </c>
      <c r="T7434" s="20">
        <v>0.30199999999999999</v>
      </c>
      <c r="U7434" s="20">
        <v>0.30499999999999999</v>
      </c>
      <c r="V7434" s="20">
        <f t="shared" si="232"/>
        <v>1.0410793724827601</v>
      </c>
      <c r="W7434" s="20">
        <f t="shared" si="233"/>
        <v>8.7472165595665512</v>
      </c>
    </row>
    <row r="7435" spans="1:23" x14ac:dyDescent="0.25">
      <c r="A7435" s="18">
        <v>53832</v>
      </c>
      <c r="B7435" s="18">
        <v>53821</v>
      </c>
      <c r="C7435" s="18">
        <v>6111</v>
      </c>
      <c r="D7435" s="18">
        <v>6111</v>
      </c>
      <c r="E7435" s="18" t="s">
        <v>116</v>
      </c>
      <c r="F7435" s="18" t="s">
        <v>304</v>
      </c>
      <c r="G7435" s="19">
        <v>3.6400778755899998</v>
      </c>
      <c r="H7435" s="19">
        <v>1.47309</v>
      </c>
      <c r="I7435" s="18" t="s">
        <v>79</v>
      </c>
      <c r="J7435" s="18" t="s">
        <v>80</v>
      </c>
      <c r="K7435" s="18">
        <v>10</v>
      </c>
      <c r="L7435" s="18">
        <v>60</v>
      </c>
      <c r="M7435" s="18" t="s">
        <v>71</v>
      </c>
      <c r="N7435" s="18" t="s">
        <v>198</v>
      </c>
      <c r="O7435" s="18" t="s">
        <v>122</v>
      </c>
      <c r="P7435" s="19">
        <v>1452.63753617</v>
      </c>
      <c r="Q7435" s="19">
        <v>158561.15801399999</v>
      </c>
      <c r="R7435" s="20">
        <v>0.60375800000000002</v>
      </c>
      <c r="S7435" s="20">
        <v>5.0947110000000002</v>
      </c>
      <c r="T7435" s="20">
        <v>0.30199999999999999</v>
      </c>
      <c r="U7435" s="20">
        <v>0.30499999999999999</v>
      </c>
      <c r="V7435" s="20">
        <f t="shared" si="232"/>
        <v>0.62079413080955992</v>
      </c>
      <c r="W7435" s="20">
        <f t="shared" si="233"/>
        <v>5.2159526397580507</v>
      </c>
    </row>
    <row r="7436" spans="1:23" x14ac:dyDescent="0.25">
      <c r="A7436" s="18">
        <v>53833</v>
      </c>
      <c r="B7436" s="18">
        <v>53822</v>
      </c>
      <c r="C7436" s="18">
        <v>6111</v>
      </c>
      <c r="D7436" s="18">
        <v>6111</v>
      </c>
      <c r="E7436" s="18" t="s">
        <v>116</v>
      </c>
      <c r="F7436" s="18" t="s">
        <v>304</v>
      </c>
      <c r="G7436" s="19">
        <v>1.6201766346099999</v>
      </c>
      <c r="H7436" s="19">
        <v>0.65566199999999997</v>
      </c>
      <c r="I7436" s="18" t="s">
        <v>79</v>
      </c>
      <c r="J7436" s="18" t="s">
        <v>80</v>
      </c>
      <c r="K7436" s="18">
        <v>10</v>
      </c>
      <c r="L7436" s="18">
        <v>60</v>
      </c>
      <c r="M7436" s="18" t="s">
        <v>71</v>
      </c>
      <c r="N7436" s="18" t="s">
        <v>198</v>
      </c>
      <c r="O7436" s="18" t="s">
        <v>122</v>
      </c>
      <c r="P7436" s="19">
        <v>993.05943634100004</v>
      </c>
      <c r="Q7436" s="19">
        <v>70574.611904799996</v>
      </c>
      <c r="R7436" s="20">
        <v>0.60375800000000002</v>
      </c>
      <c r="S7436" s="20">
        <v>5.0947110000000002</v>
      </c>
      <c r="T7436" s="20">
        <v>0.30199999999999999</v>
      </c>
      <c r="U7436" s="20">
        <v>0.30499999999999999</v>
      </c>
      <c r="V7436" s="20">
        <f t="shared" si="232"/>
        <v>0.27631110210160797</v>
      </c>
      <c r="W7436" s="20">
        <f t="shared" si="233"/>
        <v>2.3215838405589899</v>
      </c>
    </row>
    <row r="7437" spans="1:23" x14ac:dyDescent="0.25">
      <c r="A7437" s="18">
        <v>53835</v>
      </c>
      <c r="B7437" s="18">
        <v>53824</v>
      </c>
      <c r="C7437" s="18">
        <v>6170</v>
      </c>
      <c r="D7437" s="18">
        <v>6170</v>
      </c>
      <c r="E7437" s="18" t="s">
        <v>116</v>
      </c>
      <c r="F7437" s="18" t="s">
        <v>196</v>
      </c>
      <c r="G7437" s="19">
        <v>7.07961251456</v>
      </c>
      <c r="H7437" s="19">
        <v>2.8650199999999999</v>
      </c>
      <c r="I7437" s="18" t="s">
        <v>79</v>
      </c>
      <c r="J7437" s="18" t="s">
        <v>80</v>
      </c>
      <c r="K7437" s="18">
        <v>12</v>
      </c>
      <c r="L7437" s="18">
        <v>60</v>
      </c>
      <c r="M7437" s="18" t="s">
        <v>71</v>
      </c>
      <c r="N7437" s="18" t="s">
        <v>73</v>
      </c>
      <c r="O7437" s="18" t="s">
        <v>73</v>
      </c>
      <c r="P7437" s="19">
        <v>4515.6954179000004</v>
      </c>
      <c r="Q7437" s="19">
        <v>308386.68758199998</v>
      </c>
      <c r="R7437" s="20">
        <v>0.50061500000000003</v>
      </c>
      <c r="S7437" s="20">
        <v>5.1558710000000003</v>
      </c>
      <c r="T7437" s="20">
        <v>0.30199999999999999</v>
      </c>
      <c r="U7437" s="20">
        <v>0.30499999999999999</v>
      </c>
      <c r="V7437" s="20">
        <f t="shared" si="232"/>
        <v>1.0011218471354</v>
      </c>
      <c r="W7437" s="20">
        <f t="shared" si="233"/>
        <v>10.266313105031902</v>
      </c>
    </row>
    <row r="7438" spans="1:23" x14ac:dyDescent="0.25">
      <c r="A7438" s="18">
        <v>53836</v>
      </c>
      <c r="B7438" s="18">
        <v>53825</v>
      </c>
      <c r="C7438" s="18">
        <v>6170</v>
      </c>
      <c r="D7438" s="18">
        <v>6170</v>
      </c>
      <c r="E7438" s="18" t="s">
        <v>116</v>
      </c>
      <c r="F7438" s="18" t="s">
        <v>196</v>
      </c>
      <c r="G7438" s="19">
        <v>16.2441757884</v>
      </c>
      <c r="H7438" s="19">
        <v>6.5737800000000002</v>
      </c>
      <c r="I7438" s="18" t="s">
        <v>79</v>
      </c>
      <c r="J7438" s="18" t="s">
        <v>80</v>
      </c>
      <c r="K7438" s="18">
        <v>12</v>
      </c>
      <c r="L7438" s="18">
        <v>60</v>
      </c>
      <c r="M7438" s="18" t="s">
        <v>71</v>
      </c>
      <c r="N7438" s="18" t="s">
        <v>73</v>
      </c>
      <c r="O7438" s="18" t="s">
        <v>73</v>
      </c>
      <c r="P7438" s="19">
        <v>5659.93050898</v>
      </c>
      <c r="Q7438" s="19">
        <v>707593.46695999999</v>
      </c>
      <c r="R7438" s="20">
        <v>0.50061500000000003</v>
      </c>
      <c r="S7438" s="20">
        <v>5.1558710000000003</v>
      </c>
      <c r="T7438" s="20">
        <v>0.30199999999999999</v>
      </c>
      <c r="U7438" s="20">
        <v>0.30499999999999999</v>
      </c>
      <c r="V7438" s="20">
        <f t="shared" si="232"/>
        <v>2.2970711465406</v>
      </c>
      <c r="W7438" s="20">
        <f t="shared" si="233"/>
        <v>23.556025355354102</v>
      </c>
    </row>
    <row r="7439" spans="1:23" x14ac:dyDescent="0.25">
      <c r="A7439" s="18">
        <v>53837</v>
      </c>
      <c r="B7439" s="18">
        <v>53826</v>
      </c>
      <c r="C7439" s="18">
        <v>6170</v>
      </c>
      <c r="D7439" s="18">
        <v>6170</v>
      </c>
      <c r="E7439" s="18" t="s">
        <v>116</v>
      </c>
      <c r="F7439" s="18" t="s">
        <v>196</v>
      </c>
      <c r="G7439" s="19">
        <v>17.724224315699999</v>
      </c>
      <c r="H7439" s="19">
        <v>7.1727400000000001</v>
      </c>
      <c r="I7439" s="18" t="s">
        <v>79</v>
      </c>
      <c r="J7439" s="18" t="s">
        <v>80</v>
      </c>
      <c r="K7439" s="18">
        <v>12</v>
      </c>
      <c r="L7439" s="18">
        <v>60</v>
      </c>
      <c r="M7439" s="18" t="s">
        <v>71</v>
      </c>
      <c r="N7439" s="18" t="s">
        <v>73</v>
      </c>
      <c r="O7439" s="18" t="s">
        <v>73</v>
      </c>
      <c r="P7439" s="19">
        <v>7844.9833966400001</v>
      </c>
      <c r="Q7439" s="19">
        <v>772064.12292800006</v>
      </c>
      <c r="R7439" s="20">
        <v>0.50061500000000003</v>
      </c>
      <c r="S7439" s="20">
        <v>5.1558710000000003</v>
      </c>
      <c r="T7439" s="20">
        <v>0.30199999999999999</v>
      </c>
      <c r="U7439" s="20">
        <v>0.30499999999999999</v>
      </c>
      <c r="V7439" s="20">
        <f t="shared" si="232"/>
        <v>2.5063653020998</v>
      </c>
      <c r="W7439" s="20">
        <f t="shared" si="233"/>
        <v>25.702296898795304</v>
      </c>
    </row>
    <row r="7440" spans="1:23" x14ac:dyDescent="0.25">
      <c r="A7440" s="18">
        <v>53838</v>
      </c>
      <c r="B7440" s="18">
        <v>53827</v>
      </c>
      <c r="C7440" s="18">
        <v>6170</v>
      </c>
      <c r="D7440" s="18">
        <v>6170</v>
      </c>
      <c r="E7440" s="18" t="s">
        <v>116</v>
      </c>
      <c r="F7440" s="18" t="s">
        <v>196</v>
      </c>
      <c r="G7440" s="19">
        <v>2.0042125130400001</v>
      </c>
      <c r="H7440" s="19">
        <v>0.81107600000000002</v>
      </c>
      <c r="I7440" s="18" t="s">
        <v>79</v>
      </c>
      <c r="J7440" s="18" t="s">
        <v>80</v>
      </c>
      <c r="K7440" s="18">
        <v>12</v>
      </c>
      <c r="L7440" s="18">
        <v>60</v>
      </c>
      <c r="M7440" s="18" t="s">
        <v>71</v>
      </c>
      <c r="N7440" s="18" t="s">
        <v>73</v>
      </c>
      <c r="O7440" s="18" t="s">
        <v>73</v>
      </c>
      <c r="P7440" s="19">
        <v>1843.87946618</v>
      </c>
      <c r="Q7440" s="19">
        <v>87303.1478546</v>
      </c>
      <c r="R7440" s="20">
        <v>0.50061500000000003</v>
      </c>
      <c r="S7440" s="20">
        <v>5.1558710000000003</v>
      </c>
      <c r="T7440" s="20">
        <v>0.30199999999999999</v>
      </c>
      <c r="U7440" s="20">
        <v>0.30499999999999999</v>
      </c>
      <c r="V7440" s="20">
        <f t="shared" si="232"/>
        <v>0.28341369459452004</v>
      </c>
      <c r="W7440" s="20">
        <f t="shared" si="233"/>
        <v>2.9063532429012202</v>
      </c>
    </row>
    <row r="7441" spans="1:23" x14ac:dyDescent="0.25">
      <c r="A7441" s="18">
        <v>53839</v>
      </c>
      <c r="B7441" s="18">
        <v>53828</v>
      </c>
      <c r="C7441" s="18">
        <v>6170</v>
      </c>
      <c r="D7441" s="18">
        <v>6170</v>
      </c>
      <c r="E7441" s="18" t="s">
        <v>116</v>
      </c>
      <c r="F7441" s="18" t="s">
        <v>196</v>
      </c>
      <c r="G7441" s="19">
        <v>3.9929645210500002</v>
      </c>
      <c r="H7441" s="19">
        <v>1.6158999999999999</v>
      </c>
      <c r="I7441" s="18" t="s">
        <v>79</v>
      </c>
      <c r="J7441" s="18" t="s">
        <v>80</v>
      </c>
      <c r="K7441" s="18">
        <v>12</v>
      </c>
      <c r="L7441" s="18">
        <v>60</v>
      </c>
      <c r="M7441" s="18" t="s">
        <v>71</v>
      </c>
      <c r="N7441" s="18" t="s">
        <v>73</v>
      </c>
      <c r="O7441" s="18" t="s">
        <v>73</v>
      </c>
      <c r="P7441" s="19">
        <v>1816.09677038</v>
      </c>
      <c r="Q7441" s="19">
        <v>173932.838804</v>
      </c>
      <c r="R7441" s="20">
        <v>0.50061500000000003</v>
      </c>
      <c r="S7441" s="20">
        <v>5.1558710000000003</v>
      </c>
      <c r="T7441" s="20">
        <v>0.30199999999999999</v>
      </c>
      <c r="U7441" s="20">
        <v>0.30499999999999999</v>
      </c>
      <c r="V7441" s="20">
        <f t="shared" si="232"/>
        <v>0.56464275739299996</v>
      </c>
      <c r="W7441" s="20">
        <f t="shared" si="233"/>
        <v>5.7903035044855002</v>
      </c>
    </row>
    <row r="7442" spans="1:23" x14ac:dyDescent="0.25">
      <c r="A7442" s="18">
        <v>53840</v>
      </c>
      <c r="B7442" s="18">
        <v>53829</v>
      </c>
      <c r="C7442" s="18">
        <v>6170</v>
      </c>
      <c r="D7442" s="18">
        <v>6170</v>
      </c>
      <c r="E7442" s="18" t="s">
        <v>116</v>
      </c>
      <c r="F7442" s="18" t="s">
        <v>196</v>
      </c>
      <c r="G7442" s="19">
        <v>10.4617718301</v>
      </c>
      <c r="H7442" s="19">
        <v>4.2337300000000004</v>
      </c>
      <c r="I7442" s="18" t="s">
        <v>79</v>
      </c>
      <c r="J7442" s="18" t="s">
        <v>80</v>
      </c>
      <c r="K7442" s="18">
        <v>12</v>
      </c>
      <c r="L7442" s="18">
        <v>60</v>
      </c>
      <c r="M7442" s="18" t="s">
        <v>71</v>
      </c>
      <c r="N7442" s="18" t="s">
        <v>73</v>
      </c>
      <c r="O7442" s="18" t="s">
        <v>73</v>
      </c>
      <c r="P7442" s="19">
        <v>5300.7786034299997</v>
      </c>
      <c r="Q7442" s="19">
        <v>455712.958063</v>
      </c>
      <c r="R7442" s="20">
        <v>0.50061500000000003</v>
      </c>
      <c r="S7442" s="20">
        <v>5.1558710000000003</v>
      </c>
      <c r="T7442" s="20">
        <v>0.30199999999999999</v>
      </c>
      <c r="U7442" s="20">
        <v>0.30499999999999999</v>
      </c>
      <c r="V7442" s="20">
        <f t="shared" si="232"/>
        <v>1.4793891832771</v>
      </c>
      <c r="W7442" s="20">
        <f t="shared" si="233"/>
        <v>15.170853181536854</v>
      </c>
    </row>
    <row r="7443" spans="1:23" x14ac:dyDescent="0.25">
      <c r="A7443" s="18">
        <v>53841</v>
      </c>
      <c r="B7443" s="18">
        <v>53830</v>
      </c>
      <c r="C7443" s="18">
        <v>6170</v>
      </c>
      <c r="D7443" s="18">
        <v>6170</v>
      </c>
      <c r="E7443" s="18" t="s">
        <v>116</v>
      </c>
      <c r="F7443" s="18" t="s">
        <v>196</v>
      </c>
      <c r="G7443" s="19">
        <v>7.4706218840999998</v>
      </c>
      <c r="H7443" s="19">
        <v>3.02325</v>
      </c>
      <c r="I7443" s="18" t="s">
        <v>79</v>
      </c>
      <c r="J7443" s="18" t="s">
        <v>80</v>
      </c>
      <c r="K7443" s="18">
        <v>12</v>
      </c>
      <c r="L7443" s="18">
        <v>60</v>
      </c>
      <c r="M7443" s="18" t="s">
        <v>71</v>
      </c>
      <c r="N7443" s="18" t="s">
        <v>73</v>
      </c>
      <c r="O7443" s="18" t="s">
        <v>73</v>
      </c>
      <c r="P7443" s="19">
        <v>5981.3870661999999</v>
      </c>
      <c r="Q7443" s="19">
        <v>325418.98758999998</v>
      </c>
      <c r="R7443" s="20">
        <v>0.50061500000000003</v>
      </c>
      <c r="S7443" s="20">
        <v>5.1558710000000003</v>
      </c>
      <c r="T7443" s="20">
        <v>0.30199999999999999</v>
      </c>
      <c r="U7443" s="20">
        <v>0.30499999999999999</v>
      </c>
      <c r="V7443" s="20">
        <f t="shared" si="232"/>
        <v>1.0564120405274999</v>
      </c>
      <c r="W7443" s="20">
        <f t="shared" si="233"/>
        <v>10.833303465521251</v>
      </c>
    </row>
    <row r="7444" spans="1:23" x14ac:dyDescent="0.25">
      <c r="A7444" s="18">
        <v>53842</v>
      </c>
      <c r="B7444" s="18">
        <v>53831</v>
      </c>
      <c r="C7444" s="18">
        <v>6170</v>
      </c>
      <c r="D7444" s="18">
        <v>6170</v>
      </c>
      <c r="E7444" s="18" t="s">
        <v>116</v>
      </c>
      <c r="F7444" s="18" t="s">
        <v>196</v>
      </c>
      <c r="G7444" s="19">
        <v>5.0460330181900002</v>
      </c>
      <c r="H7444" s="19">
        <v>2.0420600000000002</v>
      </c>
      <c r="I7444" s="18" t="s">
        <v>79</v>
      </c>
      <c r="J7444" s="18" t="s">
        <v>80</v>
      </c>
      <c r="K7444" s="18">
        <v>12</v>
      </c>
      <c r="L7444" s="18">
        <v>60</v>
      </c>
      <c r="M7444" s="18" t="s">
        <v>71</v>
      </c>
      <c r="N7444" s="18" t="s">
        <v>73</v>
      </c>
      <c r="O7444" s="18" t="s">
        <v>73</v>
      </c>
      <c r="P7444" s="19">
        <v>1773.6069867599999</v>
      </c>
      <c r="Q7444" s="19">
        <v>219804.319051</v>
      </c>
      <c r="R7444" s="20">
        <v>0.50061500000000003</v>
      </c>
      <c r="S7444" s="20">
        <v>5.1558710000000003</v>
      </c>
      <c r="T7444" s="20">
        <v>0.30199999999999999</v>
      </c>
      <c r="U7444" s="20">
        <v>0.30499999999999999</v>
      </c>
      <c r="V7444" s="20">
        <f t="shared" si="232"/>
        <v>0.71355553509620007</v>
      </c>
      <c r="W7444" s="20">
        <f t="shared" si="233"/>
        <v>7.3173755643107024</v>
      </c>
    </row>
    <row r="7445" spans="1:23" x14ac:dyDescent="0.25">
      <c r="A7445" s="18">
        <v>53843</v>
      </c>
      <c r="B7445" s="18">
        <v>53832</v>
      </c>
      <c r="C7445" s="18">
        <v>6170</v>
      </c>
      <c r="D7445" s="18">
        <v>6170</v>
      </c>
      <c r="E7445" s="18" t="s">
        <v>116</v>
      </c>
      <c r="F7445" s="18" t="s">
        <v>196</v>
      </c>
      <c r="G7445" s="19">
        <v>34.6311309174</v>
      </c>
      <c r="H7445" s="19">
        <v>14.014699999999999</v>
      </c>
      <c r="I7445" s="18" t="s">
        <v>79</v>
      </c>
      <c r="J7445" s="18" t="s">
        <v>80</v>
      </c>
      <c r="K7445" s="18">
        <v>12</v>
      </c>
      <c r="L7445" s="18">
        <v>60</v>
      </c>
      <c r="M7445" s="18" t="s">
        <v>71</v>
      </c>
      <c r="N7445" s="18" t="s">
        <v>73</v>
      </c>
      <c r="O7445" s="18" t="s">
        <v>73</v>
      </c>
      <c r="P7445" s="19">
        <v>8819.6590542100002</v>
      </c>
      <c r="Q7445" s="19">
        <v>1508526.0286399999</v>
      </c>
      <c r="R7445" s="20">
        <v>0.50061500000000003</v>
      </c>
      <c r="S7445" s="20">
        <v>5.1558710000000003</v>
      </c>
      <c r="T7445" s="20">
        <v>0.30199999999999999</v>
      </c>
      <c r="U7445" s="20">
        <v>0.30499999999999999</v>
      </c>
      <c r="V7445" s="20">
        <f t="shared" si="232"/>
        <v>4.8971463902689996</v>
      </c>
      <c r="W7445" s="20">
        <f t="shared" si="233"/>
        <v>50.219299786071502</v>
      </c>
    </row>
    <row r="7446" spans="1:23" x14ac:dyDescent="0.25">
      <c r="A7446" s="18">
        <v>53844</v>
      </c>
      <c r="B7446" s="18">
        <v>53833</v>
      </c>
      <c r="C7446" s="18">
        <v>6170</v>
      </c>
      <c r="D7446" s="18">
        <v>6170</v>
      </c>
      <c r="E7446" s="18" t="s">
        <v>116</v>
      </c>
      <c r="F7446" s="18" t="s">
        <v>196</v>
      </c>
      <c r="G7446" s="19">
        <v>2.5567823186999998</v>
      </c>
      <c r="H7446" s="19">
        <v>1.0346900000000001</v>
      </c>
      <c r="I7446" s="18" t="s">
        <v>79</v>
      </c>
      <c r="J7446" s="18" t="s">
        <v>80</v>
      </c>
      <c r="K7446" s="18">
        <v>12</v>
      </c>
      <c r="L7446" s="18">
        <v>60</v>
      </c>
      <c r="M7446" s="18" t="s">
        <v>71</v>
      </c>
      <c r="N7446" s="18" t="s">
        <v>73</v>
      </c>
      <c r="O7446" s="18" t="s">
        <v>73</v>
      </c>
      <c r="P7446" s="19">
        <v>1502.8895116199999</v>
      </c>
      <c r="Q7446" s="19">
        <v>111372.99230899999</v>
      </c>
      <c r="R7446" s="20">
        <v>0.50061500000000003</v>
      </c>
      <c r="S7446" s="20">
        <v>5.1558710000000003</v>
      </c>
      <c r="T7446" s="20">
        <v>0.30199999999999999</v>
      </c>
      <c r="U7446" s="20">
        <v>0.30499999999999999</v>
      </c>
      <c r="V7446" s="20">
        <f t="shared" si="232"/>
        <v>0.36155097137629999</v>
      </c>
      <c r="W7446" s="20">
        <f t="shared" si="233"/>
        <v>3.7076360746680508</v>
      </c>
    </row>
    <row r="7447" spans="1:23" x14ac:dyDescent="0.25">
      <c r="A7447" s="18">
        <v>53845</v>
      </c>
      <c r="B7447" s="18">
        <v>53834</v>
      </c>
      <c r="C7447" s="18">
        <v>6170</v>
      </c>
      <c r="D7447" s="18">
        <v>6170</v>
      </c>
      <c r="E7447" s="18" t="s">
        <v>116</v>
      </c>
      <c r="F7447" s="18" t="s">
        <v>196</v>
      </c>
      <c r="G7447" s="19">
        <v>1.3477382141500001</v>
      </c>
      <c r="H7447" s="19">
        <v>0.54540999999999995</v>
      </c>
      <c r="I7447" s="18" t="s">
        <v>79</v>
      </c>
      <c r="J7447" s="18" t="s">
        <v>80</v>
      </c>
      <c r="K7447" s="18">
        <v>12</v>
      </c>
      <c r="L7447" s="18">
        <v>60</v>
      </c>
      <c r="M7447" s="18" t="s">
        <v>71</v>
      </c>
      <c r="N7447" s="18" t="s">
        <v>73</v>
      </c>
      <c r="O7447" s="18" t="s">
        <v>73</v>
      </c>
      <c r="P7447" s="19">
        <v>1018.68542915</v>
      </c>
      <c r="Q7447" s="19">
        <v>58707.2417785</v>
      </c>
      <c r="R7447" s="20">
        <v>0.50061500000000003</v>
      </c>
      <c r="S7447" s="20">
        <v>5.1558710000000003</v>
      </c>
      <c r="T7447" s="20">
        <v>0.30199999999999999</v>
      </c>
      <c r="U7447" s="20">
        <v>0.30499999999999999</v>
      </c>
      <c r="V7447" s="20">
        <f t="shared" si="232"/>
        <v>0.19058221815069998</v>
      </c>
      <c r="W7447" s="20">
        <f t="shared" si="233"/>
        <v>1.95438420346645</v>
      </c>
    </row>
    <row r="7448" spans="1:23" x14ac:dyDescent="0.25">
      <c r="A7448" s="18">
        <v>53846</v>
      </c>
      <c r="B7448" s="18">
        <v>53835</v>
      </c>
      <c r="C7448" s="18">
        <v>6170</v>
      </c>
      <c r="D7448" s="18">
        <v>6170</v>
      </c>
      <c r="E7448" s="18" t="s">
        <v>116</v>
      </c>
      <c r="F7448" s="18" t="s">
        <v>196</v>
      </c>
      <c r="G7448" s="19">
        <v>3.7225629465700001</v>
      </c>
      <c r="H7448" s="19">
        <v>1.50647</v>
      </c>
      <c r="I7448" s="18" t="s">
        <v>79</v>
      </c>
      <c r="J7448" s="18" t="s">
        <v>80</v>
      </c>
      <c r="K7448" s="18">
        <v>12</v>
      </c>
      <c r="L7448" s="18">
        <v>60</v>
      </c>
      <c r="M7448" s="18" t="s">
        <v>71</v>
      </c>
      <c r="N7448" s="18" t="s">
        <v>73</v>
      </c>
      <c r="O7448" s="18" t="s">
        <v>73</v>
      </c>
      <c r="P7448" s="19">
        <v>3031.0405729700001</v>
      </c>
      <c r="Q7448" s="19">
        <v>162154.193333</v>
      </c>
      <c r="R7448" s="20">
        <v>0.50061500000000003</v>
      </c>
      <c r="S7448" s="20">
        <v>5.1558710000000003</v>
      </c>
      <c r="T7448" s="20">
        <v>0.30199999999999999</v>
      </c>
      <c r="U7448" s="20">
        <v>0.30499999999999999</v>
      </c>
      <c r="V7448" s="20">
        <f t="shared" si="232"/>
        <v>0.52640471237690001</v>
      </c>
      <c r="W7448" s="20">
        <f t="shared" si="233"/>
        <v>5.3981796648321501</v>
      </c>
    </row>
    <row r="7449" spans="1:23" x14ac:dyDescent="0.25">
      <c r="A7449" s="18">
        <v>53847</v>
      </c>
      <c r="B7449" s="18">
        <v>53836</v>
      </c>
      <c r="C7449" s="18">
        <v>6170</v>
      </c>
      <c r="D7449" s="18">
        <v>6170</v>
      </c>
      <c r="E7449" s="18" t="s">
        <v>116</v>
      </c>
      <c r="F7449" s="18" t="s">
        <v>196</v>
      </c>
      <c r="G7449" s="19">
        <v>1.86891760142</v>
      </c>
      <c r="H7449" s="19">
        <v>0.756324</v>
      </c>
      <c r="I7449" s="18" t="s">
        <v>79</v>
      </c>
      <c r="J7449" s="18" t="s">
        <v>80</v>
      </c>
      <c r="K7449" s="18">
        <v>12</v>
      </c>
      <c r="L7449" s="18">
        <v>60</v>
      </c>
      <c r="M7449" s="18" t="s">
        <v>71</v>
      </c>
      <c r="N7449" s="18" t="s">
        <v>73</v>
      </c>
      <c r="O7449" s="18" t="s">
        <v>73</v>
      </c>
      <c r="P7449" s="19">
        <v>1112.6135294799999</v>
      </c>
      <c r="Q7449" s="19">
        <v>81409.725078500007</v>
      </c>
      <c r="R7449" s="20">
        <v>0.50061500000000003</v>
      </c>
      <c r="S7449" s="20">
        <v>5.1558710000000003</v>
      </c>
      <c r="T7449" s="20">
        <v>0.30199999999999999</v>
      </c>
      <c r="U7449" s="20">
        <v>0.30499999999999999</v>
      </c>
      <c r="V7449" s="20">
        <f t="shared" si="232"/>
        <v>0.26428174320348002</v>
      </c>
      <c r="W7449" s="20">
        <f t="shared" si="233"/>
        <v>2.7101587398517801</v>
      </c>
    </row>
    <row r="7450" spans="1:23" x14ac:dyDescent="0.25">
      <c r="A7450" s="18">
        <v>53848</v>
      </c>
      <c r="B7450" s="18">
        <v>53837</v>
      </c>
      <c r="C7450" s="18">
        <v>6170</v>
      </c>
      <c r="D7450" s="18">
        <v>6170</v>
      </c>
      <c r="E7450" s="18" t="s">
        <v>116</v>
      </c>
      <c r="F7450" s="18" t="s">
        <v>196</v>
      </c>
      <c r="G7450" s="19">
        <v>14.3138732426</v>
      </c>
      <c r="H7450" s="19">
        <v>5.7926200000000003</v>
      </c>
      <c r="I7450" s="18" t="s">
        <v>79</v>
      </c>
      <c r="J7450" s="18" t="s">
        <v>80</v>
      </c>
      <c r="K7450" s="18">
        <v>12</v>
      </c>
      <c r="L7450" s="18">
        <v>60</v>
      </c>
      <c r="M7450" s="18" t="s">
        <v>71</v>
      </c>
      <c r="N7450" s="18" t="s">
        <v>73</v>
      </c>
      <c r="O7450" s="18" t="s">
        <v>73</v>
      </c>
      <c r="P7450" s="19">
        <v>6093.0525368899998</v>
      </c>
      <c r="Q7450" s="19">
        <v>623509.82440100005</v>
      </c>
      <c r="R7450" s="20">
        <v>0.50061500000000003</v>
      </c>
      <c r="S7450" s="20">
        <v>5.1558710000000003</v>
      </c>
      <c r="T7450" s="20">
        <v>0.30199999999999999</v>
      </c>
      <c r="U7450" s="20">
        <v>0.30499999999999999</v>
      </c>
      <c r="V7450" s="20">
        <f t="shared" si="232"/>
        <v>2.0241109779873998</v>
      </c>
      <c r="W7450" s="20">
        <f t="shared" si="233"/>
        <v>20.756871023053904</v>
      </c>
    </row>
    <row r="7451" spans="1:23" x14ac:dyDescent="0.25">
      <c r="A7451" s="18">
        <v>53849</v>
      </c>
      <c r="B7451" s="18">
        <v>53838</v>
      </c>
      <c r="C7451" s="18">
        <v>6170</v>
      </c>
      <c r="D7451" s="18">
        <v>6170</v>
      </c>
      <c r="E7451" s="18" t="s">
        <v>116</v>
      </c>
      <c r="F7451" s="18" t="s">
        <v>196</v>
      </c>
      <c r="G7451" s="19">
        <v>3.2426647273600002</v>
      </c>
      <c r="H7451" s="19">
        <v>1.31226</v>
      </c>
      <c r="I7451" s="18" t="s">
        <v>79</v>
      </c>
      <c r="J7451" s="18" t="s">
        <v>80</v>
      </c>
      <c r="K7451" s="18">
        <v>12</v>
      </c>
      <c r="L7451" s="18">
        <v>60</v>
      </c>
      <c r="M7451" s="18" t="s">
        <v>71</v>
      </c>
      <c r="N7451" s="18" t="s">
        <v>73</v>
      </c>
      <c r="O7451" s="18" t="s">
        <v>73</v>
      </c>
      <c r="P7451" s="19">
        <v>1598.78165242</v>
      </c>
      <c r="Q7451" s="19">
        <v>141249.91052199999</v>
      </c>
      <c r="R7451" s="20">
        <v>0.50061500000000003</v>
      </c>
      <c r="S7451" s="20">
        <v>5.1558710000000003</v>
      </c>
      <c r="T7451" s="20">
        <v>0.30199999999999999</v>
      </c>
      <c r="U7451" s="20">
        <v>0.30499999999999999</v>
      </c>
      <c r="V7451" s="20">
        <f t="shared" si="232"/>
        <v>0.45854205385020003</v>
      </c>
      <c r="W7451" s="20">
        <f t="shared" si="233"/>
        <v>4.702261078529701</v>
      </c>
    </row>
    <row r="7452" spans="1:23" x14ac:dyDescent="0.25">
      <c r="A7452" s="18">
        <v>53850</v>
      </c>
      <c r="B7452" s="18">
        <v>53839</v>
      </c>
      <c r="C7452" s="18">
        <v>6170</v>
      </c>
      <c r="D7452" s="18">
        <v>6170</v>
      </c>
      <c r="E7452" s="18" t="s">
        <v>116</v>
      </c>
      <c r="F7452" s="18" t="s">
        <v>196</v>
      </c>
      <c r="G7452" s="19">
        <v>0.51545383210200002</v>
      </c>
      <c r="H7452" s="19">
        <v>0.208597</v>
      </c>
      <c r="I7452" s="18" t="s">
        <v>79</v>
      </c>
      <c r="J7452" s="18" t="s">
        <v>80</v>
      </c>
      <c r="K7452" s="18">
        <v>12</v>
      </c>
      <c r="L7452" s="18">
        <v>60</v>
      </c>
      <c r="M7452" s="18" t="s">
        <v>71</v>
      </c>
      <c r="N7452" s="18" t="s">
        <v>73</v>
      </c>
      <c r="O7452" s="18" t="s">
        <v>73</v>
      </c>
      <c r="P7452" s="19">
        <v>648.23131029599995</v>
      </c>
      <c r="Q7452" s="19">
        <v>22453.079113799999</v>
      </c>
      <c r="R7452" s="20">
        <v>0.50061500000000003</v>
      </c>
      <c r="S7452" s="20">
        <v>5.1558710000000003</v>
      </c>
      <c r="T7452" s="20">
        <v>0.30199999999999999</v>
      </c>
      <c r="U7452" s="20">
        <v>0.30499999999999999</v>
      </c>
      <c r="V7452" s="20">
        <f t="shared" si="232"/>
        <v>7.2889897434189999E-2</v>
      </c>
      <c r="W7452" s="20">
        <f t="shared" si="233"/>
        <v>0.74747195997596516</v>
      </c>
    </row>
    <row r="7453" spans="1:23" x14ac:dyDescent="0.25">
      <c r="A7453" s="18">
        <v>53851</v>
      </c>
      <c r="B7453" s="18">
        <v>53840</v>
      </c>
      <c r="C7453" s="18">
        <v>6170</v>
      </c>
      <c r="D7453" s="18">
        <v>6170</v>
      </c>
      <c r="E7453" s="18" t="s">
        <v>116</v>
      </c>
      <c r="F7453" s="18" t="s">
        <v>196</v>
      </c>
      <c r="G7453" s="19">
        <v>4.7477586092699999</v>
      </c>
      <c r="H7453" s="19">
        <v>1.9213499999999999</v>
      </c>
      <c r="I7453" s="18" t="s">
        <v>79</v>
      </c>
      <c r="J7453" s="18" t="s">
        <v>80</v>
      </c>
      <c r="K7453" s="18">
        <v>12</v>
      </c>
      <c r="L7453" s="18">
        <v>60</v>
      </c>
      <c r="M7453" s="18" t="s">
        <v>71</v>
      </c>
      <c r="N7453" s="18" t="s">
        <v>73</v>
      </c>
      <c r="O7453" s="18" t="s">
        <v>73</v>
      </c>
      <c r="P7453" s="19">
        <v>2091.17329857</v>
      </c>
      <c r="Q7453" s="19">
        <v>206811.53777</v>
      </c>
      <c r="R7453" s="20">
        <v>0.50061500000000003</v>
      </c>
      <c r="S7453" s="20">
        <v>5.1558710000000003</v>
      </c>
      <c r="T7453" s="20">
        <v>0.30199999999999999</v>
      </c>
      <c r="U7453" s="20">
        <v>0.30499999999999999</v>
      </c>
      <c r="V7453" s="20">
        <f t="shared" si="232"/>
        <v>0.67137592791449996</v>
      </c>
      <c r="W7453" s="20">
        <f t="shared" si="233"/>
        <v>6.8848317583657508</v>
      </c>
    </row>
    <row r="7454" spans="1:23" x14ac:dyDescent="0.25">
      <c r="A7454" s="18">
        <v>53852</v>
      </c>
      <c r="B7454" s="18">
        <v>53841</v>
      </c>
      <c r="C7454" s="18">
        <v>6170</v>
      </c>
      <c r="D7454" s="18">
        <v>6170</v>
      </c>
      <c r="E7454" s="18" t="s">
        <v>116</v>
      </c>
      <c r="F7454" s="18" t="s">
        <v>196</v>
      </c>
      <c r="G7454" s="19">
        <v>14.701126050599999</v>
      </c>
      <c r="H7454" s="19">
        <v>5.9493299999999998</v>
      </c>
      <c r="I7454" s="18" t="s">
        <v>79</v>
      </c>
      <c r="J7454" s="18" t="s">
        <v>80</v>
      </c>
      <c r="K7454" s="18">
        <v>12</v>
      </c>
      <c r="L7454" s="18">
        <v>60</v>
      </c>
      <c r="M7454" s="18" t="s">
        <v>71</v>
      </c>
      <c r="N7454" s="18" t="s">
        <v>73</v>
      </c>
      <c r="O7454" s="18" t="s">
        <v>73</v>
      </c>
      <c r="P7454" s="19">
        <v>5364.4481593099999</v>
      </c>
      <c r="Q7454" s="19">
        <v>640378.48924499995</v>
      </c>
      <c r="R7454" s="20">
        <v>0.50061500000000003</v>
      </c>
      <c r="S7454" s="20">
        <v>5.1558710000000003</v>
      </c>
      <c r="T7454" s="20">
        <v>0.30199999999999999</v>
      </c>
      <c r="U7454" s="20">
        <v>0.30499999999999999</v>
      </c>
      <c r="V7454" s="20">
        <f t="shared" si="232"/>
        <v>2.0788700388891002</v>
      </c>
      <c r="W7454" s="20">
        <f t="shared" si="233"/>
        <v>21.318414721418854</v>
      </c>
    </row>
    <row r="7455" spans="1:23" x14ac:dyDescent="0.25">
      <c r="A7455" s="18">
        <v>53853</v>
      </c>
      <c r="B7455" s="18">
        <v>53842</v>
      </c>
      <c r="C7455" s="18">
        <v>6170</v>
      </c>
      <c r="D7455" s="18">
        <v>6170</v>
      </c>
      <c r="E7455" s="18" t="s">
        <v>116</v>
      </c>
      <c r="F7455" s="18" t="s">
        <v>196</v>
      </c>
      <c r="G7455" s="19">
        <v>125.951366928</v>
      </c>
      <c r="H7455" s="19">
        <v>50.970700000000001</v>
      </c>
      <c r="I7455" s="18" t="s">
        <v>79</v>
      </c>
      <c r="J7455" s="18" t="s">
        <v>80</v>
      </c>
      <c r="K7455" s="18">
        <v>12</v>
      </c>
      <c r="L7455" s="18">
        <v>60</v>
      </c>
      <c r="M7455" s="18" t="s">
        <v>71</v>
      </c>
      <c r="N7455" s="18" t="s">
        <v>73</v>
      </c>
      <c r="O7455" s="18" t="s">
        <v>73</v>
      </c>
      <c r="P7455" s="19">
        <v>33511.773031199999</v>
      </c>
      <c r="Q7455" s="19">
        <v>5486419.5976400003</v>
      </c>
      <c r="R7455" s="20">
        <v>0.50061500000000003</v>
      </c>
      <c r="S7455" s="20">
        <v>5.1558710000000003</v>
      </c>
      <c r="T7455" s="20">
        <v>0.30199999999999999</v>
      </c>
      <c r="U7455" s="20">
        <v>0.30499999999999999</v>
      </c>
      <c r="V7455" s="20">
        <f t="shared" si="232"/>
        <v>17.810654492388998</v>
      </c>
      <c r="W7455" s="20">
        <f t="shared" si="233"/>
        <v>182.64485601589155</v>
      </c>
    </row>
    <row r="7456" spans="1:23" x14ac:dyDescent="0.25">
      <c r="A7456" s="18">
        <v>53854</v>
      </c>
      <c r="B7456" s="18">
        <v>53843</v>
      </c>
      <c r="C7456" s="18">
        <v>6170</v>
      </c>
      <c r="D7456" s="18">
        <v>6170</v>
      </c>
      <c r="E7456" s="18" t="s">
        <v>116</v>
      </c>
      <c r="F7456" s="18" t="s">
        <v>196</v>
      </c>
      <c r="G7456" s="19">
        <v>10.125088271899999</v>
      </c>
      <c r="H7456" s="19">
        <v>4.09748</v>
      </c>
      <c r="I7456" s="18" t="s">
        <v>79</v>
      </c>
      <c r="J7456" s="18" t="s">
        <v>80</v>
      </c>
      <c r="K7456" s="18">
        <v>12</v>
      </c>
      <c r="L7456" s="18">
        <v>60</v>
      </c>
      <c r="M7456" s="18" t="s">
        <v>71</v>
      </c>
      <c r="N7456" s="18" t="s">
        <v>73</v>
      </c>
      <c r="O7456" s="18" t="s">
        <v>73</v>
      </c>
      <c r="P7456" s="19">
        <v>6181.6050503799997</v>
      </c>
      <c r="Q7456" s="19">
        <v>441047.08092899999</v>
      </c>
      <c r="R7456" s="20">
        <v>0.50061500000000003</v>
      </c>
      <c r="S7456" s="20">
        <v>5.1558710000000003</v>
      </c>
      <c r="T7456" s="20">
        <v>0.30199999999999999</v>
      </c>
      <c r="U7456" s="20">
        <v>0.30499999999999999</v>
      </c>
      <c r="V7456" s="20">
        <f t="shared" si="232"/>
        <v>1.4317794452395998</v>
      </c>
      <c r="W7456" s="20">
        <f t="shared" si="233"/>
        <v>14.682624422030601</v>
      </c>
    </row>
    <row r="7457" spans="1:23" x14ac:dyDescent="0.25">
      <c r="A7457" s="18">
        <v>53855</v>
      </c>
      <c r="B7457" s="18">
        <v>53844</v>
      </c>
      <c r="C7457" s="18">
        <v>6170</v>
      </c>
      <c r="D7457" s="18">
        <v>6170</v>
      </c>
      <c r="E7457" s="18" t="s">
        <v>116</v>
      </c>
      <c r="F7457" s="18" t="s">
        <v>196</v>
      </c>
      <c r="G7457" s="19">
        <v>108.928926893</v>
      </c>
      <c r="H7457" s="19">
        <v>44.082000000000001</v>
      </c>
      <c r="I7457" s="18" t="s">
        <v>79</v>
      </c>
      <c r="J7457" s="18" t="s">
        <v>80</v>
      </c>
      <c r="K7457" s="18">
        <v>12</v>
      </c>
      <c r="L7457" s="18">
        <v>60</v>
      </c>
      <c r="M7457" s="18" t="s">
        <v>71</v>
      </c>
      <c r="N7457" s="18" t="s">
        <v>73</v>
      </c>
      <c r="O7457" s="18" t="s">
        <v>73</v>
      </c>
      <c r="P7457" s="19">
        <v>28632.9035683</v>
      </c>
      <c r="Q7457" s="19">
        <v>4744925.0756900003</v>
      </c>
      <c r="R7457" s="20">
        <v>0.50061500000000003</v>
      </c>
      <c r="S7457" s="20">
        <v>5.1558710000000003</v>
      </c>
      <c r="T7457" s="20">
        <v>0.30199999999999999</v>
      </c>
      <c r="U7457" s="20">
        <v>0.30499999999999999</v>
      </c>
      <c r="V7457" s="20">
        <f t="shared" si="232"/>
        <v>15.40354108014</v>
      </c>
      <c r="W7457" s="20">
        <f t="shared" si="233"/>
        <v>157.96036826829004</v>
      </c>
    </row>
    <row r="7458" spans="1:23" x14ac:dyDescent="0.25">
      <c r="A7458" s="18">
        <v>53856</v>
      </c>
      <c r="B7458" s="18">
        <v>53845</v>
      </c>
      <c r="C7458" s="18">
        <v>6170</v>
      </c>
      <c r="D7458" s="18">
        <v>6170</v>
      </c>
      <c r="E7458" s="18" t="s">
        <v>116</v>
      </c>
      <c r="F7458" s="18" t="s">
        <v>196</v>
      </c>
      <c r="G7458" s="19">
        <v>3.3144698941600002</v>
      </c>
      <c r="H7458" s="19">
        <v>1.3413200000000001</v>
      </c>
      <c r="I7458" s="18" t="s">
        <v>79</v>
      </c>
      <c r="J7458" s="18" t="s">
        <v>80</v>
      </c>
      <c r="K7458" s="18">
        <v>12</v>
      </c>
      <c r="L7458" s="18">
        <v>60</v>
      </c>
      <c r="M7458" s="18" t="s">
        <v>71</v>
      </c>
      <c r="N7458" s="18" t="s">
        <v>73</v>
      </c>
      <c r="O7458" s="18" t="s">
        <v>73</v>
      </c>
      <c r="P7458" s="19">
        <v>1944.0404756800001</v>
      </c>
      <c r="Q7458" s="19">
        <v>144377.731077</v>
      </c>
      <c r="R7458" s="20">
        <v>0.50061500000000003</v>
      </c>
      <c r="S7458" s="20">
        <v>5.1558710000000003</v>
      </c>
      <c r="T7458" s="20">
        <v>0.30199999999999999</v>
      </c>
      <c r="U7458" s="20">
        <v>0.30499999999999999</v>
      </c>
      <c r="V7458" s="20">
        <f t="shared" si="232"/>
        <v>0.4686964684364</v>
      </c>
      <c r="W7458" s="20">
        <f t="shared" si="233"/>
        <v>4.8063926583554011</v>
      </c>
    </row>
    <row r="7459" spans="1:23" x14ac:dyDescent="0.25">
      <c r="A7459" s="18">
        <v>53857</v>
      </c>
      <c r="B7459" s="18">
        <v>53846</v>
      </c>
      <c r="C7459" s="18">
        <v>6170</v>
      </c>
      <c r="D7459" s="18">
        <v>6170</v>
      </c>
      <c r="E7459" s="18" t="s">
        <v>116</v>
      </c>
      <c r="F7459" s="18" t="s">
        <v>196</v>
      </c>
      <c r="G7459" s="19">
        <v>40.263860237899998</v>
      </c>
      <c r="H7459" s="19">
        <v>16.2942</v>
      </c>
      <c r="I7459" s="18" t="s">
        <v>79</v>
      </c>
      <c r="J7459" s="18" t="s">
        <v>80</v>
      </c>
      <c r="K7459" s="18">
        <v>12</v>
      </c>
      <c r="L7459" s="18">
        <v>60</v>
      </c>
      <c r="M7459" s="18" t="s">
        <v>71</v>
      </c>
      <c r="N7459" s="18" t="s">
        <v>73</v>
      </c>
      <c r="O7459" s="18" t="s">
        <v>73</v>
      </c>
      <c r="P7459" s="19">
        <v>16492.492163300001</v>
      </c>
      <c r="Q7459" s="19">
        <v>1753886.7364000001</v>
      </c>
      <c r="R7459" s="20">
        <v>0.50061500000000003</v>
      </c>
      <c r="S7459" s="20">
        <v>5.1558710000000003</v>
      </c>
      <c r="T7459" s="20">
        <v>0.30199999999999999</v>
      </c>
      <c r="U7459" s="20">
        <v>0.30499999999999999</v>
      </c>
      <c r="V7459" s="20">
        <f t="shared" si="232"/>
        <v>5.6936704112339998</v>
      </c>
      <c r="W7459" s="20">
        <f t="shared" si="233"/>
        <v>58.387501307499008</v>
      </c>
    </row>
    <row r="7460" spans="1:23" x14ac:dyDescent="0.25">
      <c r="A7460" s="18">
        <v>53858</v>
      </c>
      <c r="B7460" s="18">
        <v>53847</v>
      </c>
      <c r="C7460" s="18">
        <v>6170</v>
      </c>
      <c r="D7460" s="18">
        <v>6170</v>
      </c>
      <c r="E7460" s="18" t="s">
        <v>116</v>
      </c>
      <c r="F7460" s="18" t="s">
        <v>196</v>
      </c>
      <c r="G7460" s="19">
        <v>34.981531609199997</v>
      </c>
      <c r="H7460" s="19">
        <v>14.156499999999999</v>
      </c>
      <c r="I7460" s="18" t="s">
        <v>79</v>
      </c>
      <c r="J7460" s="18" t="s">
        <v>80</v>
      </c>
      <c r="K7460" s="18">
        <v>12</v>
      </c>
      <c r="L7460" s="18">
        <v>60</v>
      </c>
      <c r="M7460" s="18" t="s">
        <v>71</v>
      </c>
      <c r="N7460" s="18" t="s">
        <v>73</v>
      </c>
      <c r="O7460" s="18" t="s">
        <v>73</v>
      </c>
      <c r="P7460" s="19">
        <v>10489.1652925</v>
      </c>
      <c r="Q7460" s="19">
        <v>1523789.42172</v>
      </c>
      <c r="R7460" s="20">
        <v>0.50061500000000003</v>
      </c>
      <c r="S7460" s="20">
        <v>5.1558710000000003</v>
      </c>
      <c r="T7460" s="20">
        <v>0.30199999999999999</v>
      </c>
      <c r="U7460" s="20">
        <v>0.30499999999999999</v>
      </c>
      <c r="V7460" s="20">
        <f t="shared" si="232"/>
        <v>4.9466954607549996</v>
      </c>
      <c r="W7460" s="20">
        <f t="shared" si="233"/>
        <v>50.727416028992501</v>
      </c>
    </row>
    <row r="7461" spans="1:23" x14ac:dyDescent="0.25">
      <c r="A7461" s="18">
        <v>53859</v>
      </c>
      <c r="B7461" s="18">
        <v>53848</v>
      </c>
      <c r="C7461" s="18">
        <v>6170</v>
      </c>
      <c r="D7461" s="18">
        <v>6170</v>
      </c>
      <c r="E7461" s="18" t="s">
        <v>116</v>
      </c>
      <c r="F7461" s="18" t="s">
        <v>196</v>
      </c>
      <c r="G7461" s="19">
        <v>27.342766773400001</v>
      </c>
      <c r="H7461" s="19">
        <v>11.065200000000001</v>
      </c>
      <c r="I7461" s="18" t="s">
        <v>79</v>
      </c>
      <c r="J7461" s="18" t="s">
        <v>80</v>
      </c>
      <c r="K7461" s="18">
        <v>12</v>
      </c>
      <c r="L7461" s="18">
        <v>60</v>
      </c>
      <c r="M7461" s="18" t="s">
        <v>71</v>
      </c>
      <c r="N7461" s="18" t="s">
        <v>73</v>
      </c>
      <c r="O7461" s="18" t="s">
        <v>73</v>
      </c>
      <c r="P7461" s="19">
        <v>7677.6374764299999</v>
      </c>
      <c r="Q7461" s="19">
        <v>1191046.1564499999</v>
      </c>
      <c r="R7461" s="20">
        <v>0.50061500000000003</v>
      </c>
      <c r="S7461" s="20">
        <v>5.1558710000000003</v>
      </c>
      <c r="T7461" s="20">
        <v>0.30199999999999999</v>
      </c>
      <c r="U7461" s="20">
        <v>0.30499999999999999</v>
      </c>
      <c r="V7461" s="20">
        <f t="shared" si="232"/>
        <v>3.866504758404</v>
      </c>
      <c r="W7461" s="20">
        <f t="shared" si="233"/>
        <v>39.650266933494009</v>
      </c>
    </row>
    <row r="7462" spans="1:23" x14ac:dyDescent="0.25">
      <c r="A7462" s="18">
        <v>53870</v>
      </c>
      <c r="B7462" s="18">
        <v>53859</v>
      </c>
      <c r="C7462" s="18">
        <v>6170</v>
      </c>
      <c r="D7462" s="18">
        <v>6170</v>
      </c>
      <c r="E7462" s="18" t="s">
        <v>116</v>
      </c>
      <c r="F7462" s="18" t="s">
        <v>304</v>
      </c>
      <c r="G7462" s="19">
        <v>12.301029434</v>
      </c>
      <c r="H7462" s="19">
        <v>4.9780499999999996</v>
      </c>
      <c r="I7462" s="18" t="s">
        <v>79</v>
      </c>
      <c r="J7462" s="18" t="s">
        <v>80</v>
      </c>
      <c r="K7462" s="18">
        <v>12</v>
      </c>
      <c r="L7462" s="18">
        <v>60</v>
      </c>
      <c r="M7462" s="18" t="s">
        <v>71</v>
      </c>
      <c r="N7462" s="18" t="s">
        <v>73</v>
      </c>
      <c r="O7462" s="18" t="s">
        <v>73</v>
      </c>
      <c r="P7462" s="19">
        <v>6150.2958865399996</v>
      </c>
      <c r="Q7462" s="19">
        <v>535830.69881700003</v>
      </c>
      <c r="R7462" s="20">
        <v>0.50061500000000003</v>
      </c>
      <c r="S7462" s="20">
        <v>5.1558710000000003</v>
      </c>
      <c r="T7462" s="20">
        <v>0.30199999999999999</v>
      </c>
      <c r="U7462" s="20">
        <v>0.30499999999999999</v>
      </c>
      <c r="V7462" s="20">
        <f t="shared" si="232"/>
        <v>1.7394763775235</v>
      </c>
      <c r="W7462" s="20">
        <f t="shared" si="233"/>
        <v>17.837997623927251</v>
      </c>
    </row>
    <row r="7463" spans="1:23" x14ac:dyDescent="0.25">
      <c r="A7463" s="18">
        <v>53871</v>
      </c>
      <c r="B7463" s="18">
        <v>53860</v>
      </c>
      <c r="C7463" s="18">
        <v>6170</v>
      </c>
      <c r="D7463" s="18">
        <v>6170</v>
      </c>
      <c r="E7463" s="18" t="s">
        <v>116</v>
      </c>
      <c r="F7463" s="18" t="s">
        <v>304</v>
      </c>
      <c r="G7463" s="19">
        <v>1.83700422442</v>
      </c>
      <c r="H7463" s="19">
        <v>0.74340899999999999</v>
      </c>
      <c r="I7463" s="18" t="s">
        <v>79</v>
      </c>
      <c r="J7463" s="18" t="s">
        <v>80</v>
      </c>
      <c r="K7463" s="18">
        <v>12</v>
      </c>
      <c r="L7463" s="18">
        <v>60</v>
      </c>
      <c r="M7463" s="18" t="s">
        <v>71</v>
      </c>
      <c r="N7463" s="18" t="s">
        <v>73</v>
      </c>
      <c r="O7463" s="18" t="s">
        <v>73</v>
      </c>
      <c r="P7463" s="19">
        <v>1045.3275825400001</v>
      </c>
      <c r="Q7463" s="19">
        <v>80019.583936700001</v>
      </c>
      <c r="R7463" s="20">
        <v>0.50061500000000003</v>
      </c>
      <c r="S7463" s="20">
        <v>5.1558710000000003</v>
      </c>
      <c r="T7463" s="20">
        <v>0.30199999999999999</v>
      </c>
      <c r="U7463" s="20">
        <v>0.30499999999999999</v>
      </c>
      <c r="V7463" s="20">
        <f t="shared" si="232"/>
        <v>0.25976886418143003</v>
      </c>
      <c r="W7463" s="20">
        <f t="shared" si="233"/>
        <v>2.6638800284461053</v>
      </c>
    </row>
    <row r="7464" spans="1:23" x14ac:dyDescent="0.25">
      <c r="A7464" s="18">
        <v>53872</v>
      </c>
      <c r="B7464" s="18">
        <v>53861</v>
      </c>
      <c r="C7464" s="18">
        <v>6170</v>
      </c>
      <c r="D7464" s="18">
        <v>6170</v>
      </c>
      <c r="E7464" s="18" t="s">
        <v>116</v>
      </c>
      <c r="F7464" s="18" t="s">
        <v>304</v>
      </c>
      <c r="G7464" s="19">
        <v>14.6902553625</v>
      </c>
      <c r="H7464" s="19">
        <v>5.9449399999999999</v>
      </c>
      <c r="I7464" s="18" t="s">
        <v>79</v>
      </c>
      <c r="J7464" s="18" t="s">
        <v>80</v>
      </c>
      <c r="K7464" s="18">
        <v>12</v>
      </c>
      <c r="L7464" s="18">
        <v>60</v>
      </c>
      <c r="M7464" s="18" t="s">
        <v>71</v>
      </c>
      <c r="N7464" s="18" t="s">
        <v>73</v>
      </c>
      <c r="O7464" s="18" t="s">
        <v>73</v>
      </c>
      <c r="P7464" s="19">
        <v>4238.17371078</v>
      </c>
      <c r="Q7464" s="19">
        <v>639904.96396299999</v>
      </c>
      <c r="R7464" s="20">
        <v>0.50061500000000003</v>
      </c>
      <c r="S7464" s="20">
        <v>5.1558710000000003</v>
      </c>
      <c r="T7464" s="20">
        <v>0.30199999999999999</v>
      </c>
      <c r="U7464" s="20">
        <v>0.30499999999999999</v>
      </c>
      <c r="V7464" s="20">
        <f t="shared" si="232"/>
        <v>2.0773360443938</v>
      </c>
      <c r="W7464" s="20">
        <f t="shared" si="233"/>
        <v>21.302683901204301</v>
      </c>
    </row>
    <row r="7465" spans="1:23" x14ac:dyDescent="0.25">
      <c r="A7465" s="18">
        <v>53873</v>
      </c>
      <c r="B7465" s="18">
        <v>53862</v>
      </c>
      <c r="C7465" s="18">
        <v>6170</v>
      </c>
      <c r="D7465" s="18">
        <v>6170</v>
      </c>
      <c r="E7465" s="18" t="s">
        <v>116</v>
      </c>
      <c r="F7465" s="18" t="s">
        <v>304</v>
      </c>
      <c r="G7465" s="19">
        <v>6.8234513879699996</v>
      </c>
      <c r="H7465" s="19">
        <v>2.7613500000000002</v>
      </c>
      <c r="I7465" s="18" t="s">
        <v>79</v>
      </c>
      <c r="J7465" s="18" t="s">
        <v>80</v>
      </c>
      <c r="K7465" s="18">
        <v>12</v>
      </c>
      <c r="L7465" s="18">
        <v>60</v>
      </c>
      <c r="M7465" s="18" t="s">
        <v>71</v>
      </c>
      <c r="N7465" s="18" t="s">
        <v>73</v>
      </c>
      <c r="O7465" s="18" t="s">
        <v>73</v>
      </c>
      <c r="P7465" s="19">
        <v>2702.16546793</v>
      </c>
      <c r="Q7465" s="19">
        <v>297228.35354400001</v>
      </c>
      <c r="R7465" s="20">
        <v>0.50061500000000003</v>
      </c>
      <c r="S7465" s="20">
        <v>5.1558710000000003</v>
      </c>
      <c r="T7465" s="20">
        <v>0.30199999999999999</v>
      </c>
      <c r="U7465" s="20">
        <v>0.30499999999999999</v>
      </c>
      <c r="V7465" s="20">
        <f t="shared" si="232"/>
        <v>0.96489651471450011</v>
      </c>
      <c r="W7465" s="20">
        <f t="shared" si="233"/>
        <v>9.8948292481657525</v>
      </c>
    </row>
    <row r="7466" spans="1:23" x14ac:dyDescent="0.25">
      <c r="A7466" s="18">
        <v>53874</v>
      </c>
      <c r="B7466" s="18">
        <v>53863</v>
      </c>
      <c r="C7466" s="18">
        <v>6170</v>
      </c>
      <c r="D7466" s="18">
        <v>6170</v>
      </c>
      <c r="E7466" s="18" t="s">
        <v>116</v>
      </c>
      <c r="F7466" s="18" t="s">
        <v>304</v>
      </c>
      <c r="G7466" s="19">
        <v>7.2818364107100004</v>
      </c>
      <c r="H7466" s="19">
        <v>2.94685</v>
      </c>
      <c r="I7466" s="18" t="s">
        <v>79</v>
      </c>
      <c r="J7466" s="18" t="s">
        <v>80</v>
      </c>
      <c r="K7466" s="18">
        <v>12</v>
      </c>
      <c r="L7466" s="18">
        <v>60</v>
      </c>
      <c r="M7466" s="18" t="s">
        <v>71</v>
      </c>
      <c r="N7466" s="18" t="s">
        <v>73</v>
      </c>
      <c r="O7466" s="18" t="s">
        <v>73</v>
      </c>
      <c r="P7466" s="19">
        <v>2446.2849967900002</v>
      </c>
      <c r="Q7466" s="19">
        <v>317195.525264</v>
      </c>
      <c r="R7466" s="20">
        <v>0.50061500000000003</v>
      </c>
      <c r="S7466" s="20">
        <v>5.1558710000000003</v>
      </c>
      <c r="T7466" s="20">
        <v>0.30199999999999999</v>
      </c>
      <c r="U7466" s="20">
        <v>0.30499999999999999</v>
      </c>
      <c r="V7466" s="20">
        <f t="shared" si="232"/>
        <v>1.0297156442994999</v>
      </c>
      <c r="W7466" s="20">
        <f t="shared" si="233"/>
        <v>10.559537027163252</v>
      </c>
    </row>
    <row r="7467" spans="1:23" x14ac:dyDescent="0.25">
      <c r="A7467" s="18">
        <v>53875</v>
      </c>
      <c r="B7467" s="18">
        <v>53864</v>
      </c>
      <c r="C7467" s="18">
        <v>6170</v>
      </c>
      <c r="D7467" s="18">
        <v>6170</v>
      </c>
      <c r="E7467" s="18" t="s">
        <v>116</v>
      </c>
      <c r="F7467" s="18" t="s">
        <v>304</v>
      </c>
      <c r="G7467" s="19">
        <v>11.7882276099</v>
      </c>
      <c r="H7467" s="19">
        <v>4.7705299999999999</v>
      </c>
      <c r="I7467" s="18" t="s">
        <v>79</v>
      </c>
      <c r="J7467" s="18" t="s">
        <v>80</v>
      </c>
      <c r="K7467" s="18">
        <v>12</v>
      </c>
      <c r="L7467" s="18">
        <v>60</v>
      </c>
      <c r="M7467" s="18" t="s">
        <v>71</v>
      </c>
      <c r="N7467" s="18" t="s">
        <v>73</v>
      </c>
      <c r="O7467" s="18" t="s">
        <v>73</v>
      </c>
      <c r="P7467" s="19">
        <v>3270.5266241099998</v>
      </c>
      <c r="Q7467" s="19">
        <v>513493.14071200002</v>
      </c>
      <c r="R7467" s="20">
        <v>0.50061500000000003</v>
      </c>
      <c r="S7467" s="20">
        <v>5.1558710000000003</v>
      </c>
      <c r="T7467" s="20">
        <v>0.30199999999999999</v>
      </c>
      <c r="U7467" s="20">
        <v>0.30499999999999999</v>
      </c>
      <c r="V7467" s="20">
        <f t="shared" si="232"/>
        <v>1.6669628154131</v>
      </c>
      <c r="W7467" s="20">
        <f t="shared" si="233"/>
        <v>17.094384910732852</v>
      </c>
    </row>
    <row r="7468" spans="1:23" x14ac:dyDescent="0.25">
      <c r="A7468" s="18">
        <v>53876</v>
      </c>
      <c r="B7468" s="18">
        <v>53865</v>
      </c>
      <c r="C7468" s="18">
        <v>6170</v>
      </c>
      <c r="D7468" s="18">
        <v>6170</v>
      </c>
      <c r="E7468" s="18" t="s">
        <v>116</v>
      </c>
      <c r="F7468" s="18" t="s">
        <v>304</v>
      </c>
      <c r="G7468" s="19">
        <v>11.729329162300001</v>
      </c>
      <c r="H7468" s="19">
        <v>4.7466900000000001</v>
      </c>
      <c r="I7468" s="18" t="s">
        <v>79</v>
      </c>
      <c r="J7468" s="18" t="s">
        <v>80</v>
      </c>
      <c r="K7468" s="18">
        <v>12</v>
      </c>
      <c r="L7468" s="18">
        <v>60</v>
      </c>
      <c r="M7468" s="18" t="s">
        <v>71</v>
      </c>
      <c r="N7468" s="18" t="s">
        <v>73</v>
      </c>
      <c r="O7468" s="18" t="s">
        <v>73</v>
      </c>
      <c r="P7468" s="19">
        <v>3463.7951249500002</v>
      </c>
      <c r="Q7468" s="19">
        <v>510927.53459599998</v>
      </c>
      <c r="R7468" s="20">
        <v>0.50061500000000003</v>
      </c>
      <c r="S7468" s="20">
        <v>5.1558710000000003</v>
      </c>
      <c r="T7468" s="20">
        <v>0.30199999999999999</v>
      </c>
      <c r="U7468" s="20">
        <v>0.30499999999999999</v>
      </c>
      <c r="V7468" s="20">
        <f t="shared" si="232"/>
        <v>1.6586324216163002</v>
      </c>
      <c r="W7468" s="20">
        <f t="shared" si="233"/>
        <v>17.008958315308053</v>
      </c>
    </row>
    <row r="7469" spans="1:23" x14ac:dyDescent="0.25">
      <c r="A7469" s="18">
        <v>53877</v>
      </c>
      <c r="B7469" s="18">
        <v>53866</v>
      </c>
      <c r="C7469" s="18">
        <v>6170</v>
      </c>
      <c r="D7469" s="18">
        <v>6170</v>
      </c>
      <c r="E7469" s="18" t="s">
        <v>116</v>
      </c>
      <c r="F7469" s="18" t="s">
        <v>304</v>
      </c>
      <c r="G7469" s="19">
        <v>3.5139459356099998</v>
      </c>
      <c r="H7469" s="19">
        <v>1.42204</v>
      </c>
      <c r="I7469" s="18" t="s">
        <v>79</v>
      </c>
      <c r="J7469" s="18" t="s">
        <v>80</v>
      </c>
      <c r="K7469" s="18">
        <v>12</v>
      </c>
      <c r="L7469" s="18">
        <v>60</v>
      </c>
      <c r="M7469" s="18" t="s">
        <v>71</v>
      </c>
      <c r="N7469" s="18" t="s">
        <v>73</v>
      </c>
      <c r="O7469" s="18" t="s">
        <v>73</v>
      </c>
      <c r="P7469" s="19">
        <v>1944.0708679899999</v>
      </c>
      <c r="Q7469" s="19">
        <v>153066.87268599999</v>
      </c>
      <c r="R7469" s="20">
        <v>0.50061500000000003</v>
      </c>
      <c r="S7469" s="20">
        <v>5.1558710000000003</v>
      </c>
      <c r="T7469" s="20">
        <v>0.30199999999999999</v>
      </c>
      <c r="U7469" s="20">
        <v>0.30499999999999999</v>
      </c>
      <c r="V7469" s="20">
        <f t="shared" si="232"/>
        <v>0.49690239911080003</v>
      </c>
      <c r="W7469" s="20">
        <f t="shared" si="233"/>
        <v>5.0956390838038006</v>
      </c>
    </row>
    <row r="7470" spans="1:23" x14ac:dyDescent="0.25">
      <c r="A7470" s="18">
        <v>53878</v>
      </c>
      <c r="B7470" s="18">
        <v>53867</v>
      </c>
      <c r="C7470" s="18">
        <v>6170</v>
      </c>
      <c r="D7470" s="18">
        <v>6170</v>
      </c>
      <c r="E7470" s="18" t="s">
        <v>116</v>
      </c>
      <c r="F7470" s="18" t="s">
        <v>304</v>
      </c>
      <c r="G7470" s="19">
        <v>15.5294214327</v>
      </c>
      <c r="H7470" s="19">
        <v>6.2845300000000002</v>
      </c>
      <c r="I7470" s="18" t="s">
        <v>79</v>
      </c>
      <c r="J7470" s="18" t="s">
        <v>80</v>
      </c>
      <c r="K7470" s="18">
        <v>12</v>
      </c>
      <c r="L7470" s="18">
        <v>60</v>
      </c>
      <c r="M7470" s="18" t="s">
        <v>71</v>
      </c>
      <c r="N7470" s="18" t="s">
        <v>73</v>
      </c>
      <c r="O7470" s="18" t="s">
        <v>73</v>
      </c>
      <c r="P7470" s="19">
        <v>7280.5687920399996</v>
      </c>
      <c r="Q7470" s="19">
        <v>676458.89176200004</v>
      </c>
      <c r="R7470" s="20">
        <v>0.50061500000000003</v>
      </c>
      <c r="S7470" s="20">
        <v>5.1558710000000003</v>
      </c>
      <c r="T7470" s="20">
        <v>0.30199999999999999</v>
      </c>
      <c r="U7470" s="20">
        <v>0.30499999999999999</v>
      </c>
      <c r="V7470" s="20">
        <f t="shared" si="232"/>
        <v>2.1959987301931001</v>
      </c>
      <c r="W7470" s="20">
        <f t="shared" si="233"/>
        <v>22.519547053062855</v>
      </c>
    </row>
    <row r="7471" spans="1:23" x14ac:dyDescent="0.25">
      <c r="A7471" s="18">
        <v>53879</v>
      </c>
      <c r="B7471" s="18">
        <v>53868</v>
      </c>
      <c r="C7471" s="18">
        <v>6170</v>
      </c>
      <c r="D7471" s="18">
        <v>6170</v>
      </c>
      <c r="E7471" s="18" t="s">
        <v>116</v>
      </c>
      <c r="F7471" s="18" t="s">
        <v>304</v>
      </c>
      <c r="G7471" s="19">
        <v>4.3416493996199996</v>
      </c>
      <c r="H7471" s="19">
        <v>1.7569999999999999</v>
      </c>
      <c r="I7471" s="18" t="s">
        <v>79</v>
      </c>
      <c r="J7471" s="18" t="s">
        <v>80</v>
      </c>
      <c r="K7471" s="18">
        <v>12</v>
      </c>
      <c r="L7471" s="18">
        <v>60</v>
      </c>
      <c r="M7471" s="18" t="s">
        <v>71</v>
      </c>
      <c r="N7471" s="18" t="s">
        <v>73</v>
      </c>
      <c r="O7471" s="18" t="s">
        <v>73</v>
      </c>
      <c r="P7471" s="19">
        <v>2330.5061396999999</v>
      </c>
      <c r="Q7471" s="19">
        <v>189121.49135900001</v>
      </c>
      <c r="R7471" s="20">
        <v>0.50061500000000003</v>
      </c>
      <c r="S7471" s="20">
        <v>5.1558710000000003</v>
      </c>
      <c r="T7471" s="20">
        <v>0.30199999999999999</v>
      </c>
      <c r="U7471" s="20">
        <v>0.30499999999999999</v>
      </c>
      <c r="V7471" s="20">
        <f t="shared" si="232"/>
        <v>0.61394722738999996</v>
      </c>
      <c r="W7471" s="20">
        <f t="shared" si="233"/>
        <v>6.2959114161650005</v>
      </c>
    </row>
    <row r="7472" spans="1:23" x14ac:dyDescent="0.25">
      <c r="A7472" s="18">
        <v>53880</v>
      </c>
      <c r="B7472" s="18">
        <v>53869</v>
      </c>
      <c r="C7472" s="18">
        <v>6170</v>
      </c>
      <c r="D7472" s="18">
        <v>6170</v>
      </c>
      <c r="E7472" s="18" t="s">
        <v>116</v>
      </c>
      <c r="F7472" s="18" t="s">
        <v>304</v>
      </c>
      <c r="G7472" s="19">
        <v>11.480423635899999</v>
      </c>
      <c r="H7472" s="19">
        <v>4.6459599999999996</v>
      </c>
      <c r="I7472" s="18" t="s">
        <v>79</v>
      </c>
      <c r="J7472" s="18" t="s">
        <v>80</v>
      </c>
      <c r="K7472" s="18">
        <v>12</v>
      </c>
      <c r="L7472" s="18">
        <v>60</v>
      </c>
      <c r="M7472" s="18" t="s">
        <v>71</v>
      </c>
      <c r="N7472" s="18" t="s">
        <v>73</v>
      </c>
      <c r="O7472" s="18" t="s">
        <v>73</v>
      </c>
      <c r="P7472" s="19">
        <v>3461.7227462300002</v>
      </c>
      <c r="Q7472" s="19">
        <v>500085.253234</v>
      </c>
      <c r="R7472" s="20">
        <v>0.50061500000000003</v>
      </c>
      <c r="S7472" s="20">
        <v>5.1558710000000003</v>
      </c>
      <c r="T7472" s="20">
        <v>0.30199999999999999</v>
      </c>
      <c r="U7472" s="20">
        <v>0.30499999999999999</v>
      </c>
      <c r="V7472" s="20">
        <f t="shared" si="232"/>
        <v>1.6234344112492001</v>
      </c>
      <c r="W7472" s="20">
        <f t="shared" si="233"/>
        <v>16.6480094496562</v>
      </c>
    </row>
    <row r="7473" spans="1:23" x14ac:dyDescent="0.25">
      <c r="A7473" s="18">
        <v>53881</v>
      </c>
      <c r="B7473" s="18">
        <v>53870</v>
      </c>
      <c r="C7473" s="18">
        <v>6170</v>
      </c>
      <c r="D7473" s="18">
        <v>6170</v>
      </c>
      <c r="E7473" s="18" t="s">
        <v>116</v>
      </c>
      <c r="F7473" s="18" t="s">
        <v>304</v>
      </c>
      <c r="G7473" s="19">
        <v>1.92437751785</v>
      </c>
      <c r="H7473" s="19">
        <v>0.77876800000000002</v>
      </c>
      <c r="I7473" s="18" t="s">
        <v>79</v>
      </c>
      <c r="J7473" s="18" t="s">
        <v>80</v>
      </c>
      <c r="K7473" s="18">
        <v>12</v>
      </c>
      <c r="L7473" s="18">
        <v>60</v>
      </c>
      <c r="M7473" s="18" t="s">
        <v>71</v>
      </c>
      <c r="N7473" s="18" t="s">
        <v>73</v>
      </c>
      <c r="O7473" s="18" t="s">
        <v>73</v>
      </c>
      <c r="P7473" s="19">
        <v>1334.9962327799999</v>
      </c>
      <c r="Q7473" s="19">
        <v>83825.549374599999</v>
      </c>
      <c r="R7473" s="20">
        <v>0.50061500000000003</v>
      </c>
      <c r="S7473" s="20">
        <v>5.1558710000000003</v>
      </c>
      <c r="T7473" s="20">
        <v>0.30199999999999999</v>
      </c>
      <c r="U7473" s="20">
        <v>0.30499999999999999</v>
      </c>
      <c r="V7473" s="20">
        <f t="shared" si="232"/>
        <v>0.27212433373936001</v>
      </c>
      <c r="W7473" s="20">
        <f t="shared" si="233"/>
        <v>2.7905830061149604</v>
      </c>
    </row>
    <row r="7474" spans="1:23" x14ac:dyDescent="0.25">
      <c r="A7474" s="18">
        <v>53882</v>
      </c>
      <c r="B7474" s="18">
        <v>53871</v>
      </c>
      <c r="C7474" s="18">
        <v>6170</v>
      </c>
      <c r="D7474" s="18">
        <v>6170</v>
      </c>
      <c r="E7474" s="18" t="s">
        <v>116</v>
      </c>
      <c r="F7474" s="18" t="s">
        <v>304</v>
      </c>
      <c r="G7474" s="19">
        <v>6.5645883139299999</v>
      </c>
      <c r="H7474" s="19">
        <v>2.65659</v>
      </c>
      <c r="I7474" s="18" t="s">
        <v>79</v>
      </c>
      <c r="J7474" s="18" t="s">
        <v>80</v>
      </c>
      <c r="K7474" s="18">
        <v>12</v>
      </c>
      <c r="L7474" s="18">
        <v>60</v>
      </c>
      <c r="M7474" s="18" t="s">
        <v>71</v>
      </c>
      <c r="N7474" s="18" t="s">
        <v>73</v>
      </c>
      <c r="O7474" s="18" t="s">
        <v>73</v>
      </c>
      <c r="P7474" s="19">
        <v>2858.1202296400002</v>
      </c>
      <c r="Q7474" s="19">
        <v>285952.32314400002</v>
      </c>
      <c r="R7474" s="20">
        <v>0.50061500000000003</v>
      </c>
      <c r="S7474" s="20">
        <v>5.1558710000000003</v>
      </c>
      <c r="T7474" s="20">
        <v>0.30199999999999999</v>
      </c>
      <c r="U7474" s="20">
        <v>0.30499999999999999</v>
      </c>
      <c r="V7474" s="20">
        <f t="shared" si="232"/>
        <v>0.92829030438929994</v>
      </c>
      <c r="W7474" s="20">
        <f t="shared" si="233"/>
        <v>9.5194395612235514</v>
      </c>
    </row>
    <row r="7475" spans="1:23" x14ac:dyDescent="0.25">
      <c r="A7475" s="18">
        <v>53883</v>
      </c>
      <c r="B7475" s="18">
        <v>53872</v>
      </c>
      <c r="C7475" s="18">
        <v>6170</v>
      </c>
      <c r="D7475" s="18">
        <v>6170</v>
      </c>
      <c r="E7475" s="18" t="s">
        <v>116</v>
      </c>
      <c r="F7475" s="18" t="s">
        <v>304</v>
      </c>
      <c r="G7475" s="19">
        <v>2.1294845464900001</v>
      </c>
      <c r="H7475" s="19">
        <v>0.86177199999999998</v>
      </c>
      <c r="I7475" s="18" t="s">
        <v>79</v>
      </c>
      <c r="J7475" s="18" t="s">
        <v>80</v>
      </c>
      <c r="K7475" s="18">
        <v>12</v>
      </c>
      <c r="L7475" s="18">
        <v>60</v>
      </c>
      <c r="M7475" s="18" t="s">
        <v>71</v>
      </c>
      <c r="N7475" s="18" t="s">
        <v>73</v>
      </c>
      <c r="O7475" s="18" t="s">
        <v>73</v>
      </c>
      <c r="P7475" s="19">
        <v>1235.6864264799999</v>
      </c>
      <c r="Q7475" s="19">
        <v>92759.975804300004</v>
      </c>
      <c r="R7475" s="20">
        <v>0.50061500000000003</v>
      </c>
      <c r="S7475" s="20">
        <v>5.1558710000000003</v>
      </c>
      <c r="T7475" s="20">
        <v>0.30199999999999999</v>
      </c>
      <c r="U7475" s="20">
        <v>0.30499999999999999</v>
      </c>
      <c r="V7475" s="20">
        <f t="shared" si="232"/>
        <v>0.30112836086643996</v>
      </c>
      <c r="W7475" s="20">
        <f t="shared" si="233"/>
        <v>3.0880137580713405</v>
      </c>
    </row>
    <row r="7476" spans="1:23" x14ac:dyDescent="0.25">
      <c r="A7476" s="18">
        <v>53884</v>
      </c>
      <c r="B7476" s="18">
        <v>53873</v>
      </c>
      <c r="C7476" s="18">
        <v>6170</v>
      </c>
      <c r="D7476" s="18">
        <v>6170</v>
      </c>
      <c r="E7476" s="18" t="s">
        <v>116</v>
      </c>
      <c r="F7476" s="18" t="s">
        <v>304</v>
      </c>
      <c r="G7476" s="19">
        <v>3.15127748505</v>
      </c>
      <c r="H7476" s="19">
        <v>1.27528</v>
      </c>
      <c r="I7476" s="18" t="s">
        <v>79</v>
      </c>
      <c r="J7476" s="18" t="s">
        <v>80</v>
      </c>
      <c r="K7476" s="18">
        <v>12</v>
      </c>
      <c r="L7476" s="18">
        <v>60</v>
      </c>
      <c r="M7476" s="18" t="s">
        <v>71</v>
      </c>
      <c r="N7476" s="18" t="s">
        <v>73</v>
      </c>
      <c r="O7476" s="18" t="s">
        <v>73</v>
      </c>
      <c r="P7476" s="19">
        <v>1383.7328176599999</v>
      </c>
      <c r="Q7476" s="19">
        <v>137269.09817099999</v>
      </c>
      <c r="R7476" s="20">
        <v>0.50061500000000003</v>
      </c>
      <c r="S7476" s="20">
        <v>5.1558710000000003</v>
      </c>
      <c r="T7476" s="20">
        <v>0.30199999999999999</v>
      </c>
      <c r="U7476" s="20">
        <v>0.30499999999999999</v>
      </c>
      <c r="V7476" s="20">
        <f t="shared" si="232"/>
        <v>0.44562015944560002</v>
      </c>
      <c r="W7476" s="20">
        <f t="shared" si="233"/>
        <v>4.5697495223716</v>
      </c>
    </row>
    <row r="7477" spans="1:23" x14ac:dyDescent="0.25">
      <c r="A7477" s="18">
        <v>53885</v>
      </c>
      <c r="B7477" s="18">
        <v>53874</v>
      </c>
      <c r="C7477" s="18">
        <v>6170</v>
      </c>
      <c r="D7477" s="18">
        <v>6170</v>
      </c>
      <c r="E7477" s="18" t="s">
        <v>116</v>
      </c>
      <c r="F7477" s="18" t="s">
        <v>304</v>
      </c>
      <c r="G7477" s="19">
        <v>6.8147359623800003</v>
      </c>
      <c r="H7477" s="19">
        <v>2.7578299999999998</v>
      </c>
      <c r="I7477" s="18" t="s">
        <v>79</v>
      </c>
      <c r="J7477" s="18" t="s">
        <v>80</v>
      </c>
      <c r="K7477" s="18">
        <v>12</v>
      </c>
      <c r="L7477" s="18">
        <v>60</v>
      </c>
      <c r="M7477" s="18" t="s">
        <v>71</v>
      </c>
      <c r="N7477" s="18" t="s">
        <v>73</v>
      </c>
      <c r="O7477" s="18" t="s">
        <v>73</v>
      </c>
      <c r="P7477" s="19">
        <v>3056.1801019499999</v>
      </c>
      <c r="Q7477" s="19">
        <v>296848.71112300002</v>
      </c>
      <c r="R7477" s="20">
        <v>0.50061500000000003</v>
      </c>
      <c r="S7477" s="20">
        <v>5.1558710000000003</v>
      </c>
      <c r="T7477" s="20">
        <v>0.30199999999999999</v>
      </c>
      <c r="U7477" s="20">
        <v>0.30499999999999999</v>
      </c>
      <c r="V7477" s="20">
        <f t="shared" si="232"/>
        <v>0.96366652368409988</v>
      </c>
      <c r="W7477" s="20">
        <f t="shared" si="233"/>
        <v>9.8822159253513497</v>
      </c>
    </row>
    <row r="7478" spans="1:23" x14ac:dyDescent="0.25">
      <c r="A7478" s="18">
        <v>53886</v>
      </c>
      <c r="B7478" s="18">
        <v>53875</v>
      </c>
      <c r="C7478" s="18">
        <v>6170</v>
      </c>
      <c r="D7478" s="18">
        <v>6170</v>
      </c>
      <c r="E7478" s="18" t="s">
        <v>116</v>
      </c>
      <c r="F7478" s="18" t="s">
        <v>304</v>
      </c>
      <c r="G7478" s="19">
        <v>22.1053114736</v>
      </c>
      <c r="H7478" s="19">
        <v>8.9457000000000004</v>
      </c>
      <c r="I7478" s="18" t="s">
        <v>79</v>
      </c>
      <c r="J7478" s="18" t="s">
        <v>80</v>
      </c>
      <c r="K7478" s="18">
        <v>12</v>
      </c>
      <c r="L7478" s="18">
        <v>60</v>
      </c>
      <c r="M7478" s="18" t="s">
        <v>71</v>
      </c>
      <c r="N7478" s="18" t="s">
        <v>73</v>
      </c>
      <c r="O7478" s="18" t="s">
        <v>73</v>
      </c>
      <c r="P7478" s="19">
        <v>7581.1249264199996</v>
      </c>
      <c r="Q7478" s="19">
        <v>962903.51616500004</v>
      </c>
      <c r="R7478" s="20">
        <v>0.50061500000000003</v>
      </c>
      <c r="S7478" s="20">
        <v>5.1558710000000003</v>
      </c>
      <c r="T7478" s="20">
        <v>0.30199999999999999</v>
      </c>
      <c r="U7478" s="20">
        <v>0.30499999999999999</v>
      </c>
      <c r="V7478" s="20">
        <f t="shared" si="232"/>
        <v>3.125889420639</v>
      </c>
      <c r="W7478" s="20">
        <f t="shared" si="233"/>
        <v>32.055398267266511</v>
      </c>
    </row>
    <row r="7479" spans="1:23" x14ac:dyDescent="0.25">
      <c r="A7479" s="18">
        <v>53887</v>
      </c>
      <c r="B7479" s="18">
        <v>53876</v>
      </c>
      <c r="C7479" s="18">
        <v>6170</v>
      </c>
      <c r="D7479" s="18">
        <v>6170</v>
      </c>
      <c r="E7479" s="18" t="s">
        <v>116</v>
      </c>
      <c r="F7479" s="18" t="s">
        <v>304</v>
      </c>
      <c r="G7479" s="19">
        <v>28.834722555300001</v>
      </c>
      <c r="H7479" s="19">
        <v>11.669</v>
      </c>
      <c r="I7479" s="18" t="s">
        <v>79</v>
      </c>
      <c r="J7479" s="18" t="s">
        <v>80</v>
      </c>
      <c r="K7479" s="18">
        <v>12</v>
      </c>
      <c r="L7479" s="18">
        <v>60</v>
      </c>
      <c r="M7479" s="18" t="s">
        <v>71</v>
      </c>
      <c r="N7479" s="18" t="s">
        <v>73</v>
      </c>
      <c r="O7479" s="18" t="s">
        <v>73</v>
      </c>
      <c r="P7479" s="19">
        <v>8576.5932709200006</v>
      </c>
      <c r="Q7479" s="19">
        <v>1256035.4903500001</v>
      </c>
      <c r="R7479" s="20">
        <v>0.50061500000000003</v>
      </c>
      <c r="S7479" s="20">
        <v>5.1558710000000003</v>
      </c>
      <c r="T7479" s="20">
        <v>0.30199999999999999</v>
      </c>
      <c r="U7479" s="20">
        <v>0.30499999999999999</v>
      </c>
      <c r="V7479" s="20">
        <f t="shared" si="232"/>
        <v>4.0774901516300002</v>
      </c>
      <c r="W7479" s="20">
        <f t="shared" si="233"/>
        <v>41.81388179580501</v>
      </c>
    </row>
    <row r="7480" spans="1:23" x14ac:dyDescent="0.25">
      <c r="A7480" s="18">
        <v>53888</v>
      </c>
      <c r="B7480" s="18">
        <v>53877</v>
      </c>
      <c r="C7480" s="18">
        <v>6170</v>
      </c>
      <c r="D7480" s="18">
        <v>6170</v>
      </c>
      <c r="E7480" s="18" t="s">
        <v>116</v>
      </c>
      <c r="F7480" s="18" t="s">
        <v>304</v>
      </c>
      <c r="G7480" s="19">
        <v>2.6376066674500001</v>
      </c>
      <c r="H7480" s="19">
        <v>1.0673999999999999</v>
      </c>
      <c r="I7480" s="18" t="s">
        <v>79</v>
      </c>
      <c r="J7480" s="18" t="s">
        <v>80</v>
      </c>
      <c r="K7480" s="18">
        <v>12</v>
      </c>
      <c r="L7480" s="18">
        <v>60</v>
      </c>
      <c r="M7480" s="18" t="s">
        <v>71</v>
      </c>
      <c r="N7480" s="18" t="s">
        <v>73</v>
      </c>
      <c r="O7480" s="18" t="s">
        <v>73</v>
      </c>
      <c r="P7480" s="19">
        <v>1435.4540569400001</v>
      </c>
      <c r="Q7480" s="19">
        <v>114893.686858</v>
      </c>
      <c r="R7480" s="20">
        <v>0.50061500000000003</v>
      </c>
      <c r="S7480" s="20">
        <v>5.1558710000000003</v>
      </c>
      <c r="T7480" s="20">
        <v>0.30199999999999999</v>
      </c>
      <c r="U7480" s="20">
        <v>0.30499999999999999</v>
      </c>
      <c r="V7480" s="20">
        <f t="shared" si="232"/>
        <v>0.37298080279799994</v>
      </c>
      <c r="W7480" s="20">
        <f t="shared" si="233"/>
        <v>3.8248468102530002</v>
      </c>
    </row>
    <row r="7481" spans="1:23" x14ac:dyDescent="0.25">
      <c r="A7481" s="18">
        <v>53889</v>
      </c>
      <c r="B7481" s="18">
        <v>53878</v>
      </c>
      <c r="C7481" s="18">
        <v>6170</v>
      </c>
      <c r="D7481" s="18">
        <v>6170</v>
      </c>
      <c r="E7481" s="18" t="s">
        <v>116</v>
      </c>
      <c r="F7481" s="18" t="s">
        <v>304</v>
      </c>
      <c r="G7481" s="19">
        <v>3.2037188797699998</v>
      </c>
      <c r="H7481" s="19">
        <v>1.2965</v>
      </c>
      <c r="I7481" s="18" t="s">
        <v>79</v>
      </c>
      <c r="J7481" s="18" t="s">
        <v>80</v>
      </c>
      <c r="K7481" s="18">
        <v>12</v>
      </c>
      <c r="L7481" s="18">
        <v>60</v>
      </c>
      <c r="M7481" s="18" t="s">
        <v>71</v>
      </c>
      <c r="N7481" s="18" t="s">
        <v>73</v>
      </c>
      <c r="O7481" s="18" t="s">
        <v>73</v>
      </c>
      <c r="P7481" s="19">
        <v>2055.44332523</v>
      </c>
      <c r="Q7481" s="19">
        <v>139553.43618799999</v>
      </c>
      <c r="R7481" s="20">
        <v>0.50061500000000003</v>
      </c>
      <c r="S7481" s="20">
        <v>5.1558710000000003</v>
      </c>
      <c r="T7481" s="20">
        <v>0.30199999999999999</v>
      </c>
      <c r="U7481" s="20">
        <v>0.30499999999999999</v>
      </c>
      <c r="V7481" s="20">
        <f t="shared" si="232"/>
        <v>0.45303504855499999</v>
      </c>
      <c r="W7481" s="20">
        <f t="shared" si="233"/>
        <v>4.6457877922925004</v>
      </c>
    </row>
    <row r="7482" spans="1:23" x14ac:dyDescent="0.25">
      <c r="A7482" s="18">
        <v>53893</v>
      </c>
      <c r="B7482" s="18">
        <v>53882</v>
      </c>
      <c r="C7482" s="18">
        <v>6172</v>
      </c>
      <c r="D7482" s="18">
        <v>6172</v>
      </c>
      <c r="E7482" s="18" t="s">
        <v>116</v>
      </c>
      <c r="F7482" s="18" t="s">
        <v>196</v>
      </c>
      <c r="G7482" s="19">
        <v>3.1043394220499998</v>
      </c>
      <c r="H7482" s="19">
        <v>1.2562800000000001</v>
      </c>
      <c r="I7482" s="18" t="s">
        <v>79</v>
      </c>
      <c r="J7482" s="18" t="s">
        <v>80</v>
      </c>
      <c r="K7482" s="18">
        <v>12</v>
      </c>
      <c r="L7482" s="18">
        <v>60</v>
      </c>
      <c r="M7482" s="18" t="s">
        <v>71</v>
      </c>
      <c r="N7482" s="18" t="s">
        <v>72</v>
      </c>
      <c r="O7482" s="18" t="s">
        <v>73</v>
      </c>
      <c r="P7482" s="19">
        <v>3458.3817405499999</v>
      </c>
      <c r="Q7482" s="19">
        <v>135224.484325</v>
      </c>
      <c r="R7482" s="20">
        <v>0.50061500000000003</v>
      </c>
      <c r="S7482" s="20">
        <v>5.1558710000000003</v>
      </c>
      <c r="T7482" s="20">
        <v>0.30199999999999999</v>
      </c>
      <c r="U7482" s="20">
        <v>0.30499999999999999</v>
      </c>
      <c r="V7482" s="20">
        <f t="shared" si="232"/>
        <v>0.43898100331560003</v>
      </c>
      <c r="W7482" s="20">
        <f t="shared" si="233"/>
        <v>4.501666245816601</v>
      </c>
    </row>
    <row r="7483" spans="1:23" x14ac:dyDescent="0.25">
      <c r="A7483" s="18">
        <v>53894</v>
      </c>
      <c r="B7483" s="18">
        <v>53883</v>
      </c>
      <c r="C7483" s="18">
        <v>6172</v>
      </c>
      <c r="D7483" s="18">
        <v>6172</v>
      </c>
      <c r="E7483" s="18" t="s">
        <v>116</v>
      </c>
      <c r="F7483" s="18" t="s">
        <v>196</v>
      </c>
      <c r="G7483" s="19">
        <v>1.1645897059100001</v>
      </c>
      <c r="H7483" s="19">
        <v>0.47129300000000002</v>
      </c>
      <c r="I7483" s="18" t="s">
        <v>79</v>
      </c>
      <c r="J7483" s="18" t="s">
        <v>80</v>
      </c>
      <c r="K7483" s="18">
        <v>12</v>
      </c>
      <c r="L7483" s="18">
        <v>60</v>
      </c>
      <c r="M7483" s="18" t="s">
        <v>71</v>
      </c>
      <c r="N7483" s="18" t="s">
        <v>72</v>
      </c>
      <c r="O7483" s="18" t="s">
        <v>73</v>
      </c>
      <c r="P7483" s="19">
        <v>1096.0876245300001</v>
      </c>
      <c r="Q7483" s="19">
        <v>50729.3246717</v>
      </c>
      <c r="R7483" s="20">
        <v>0.50061500000000003</v>
      </c>
      <c r="S7483" s="20">
        <v>5.1558710000000003</v>
      </c>
      <c r="T7483" s="20">
        <v>0.30199999999999999</v>
      </c>
      <c r="U7483" s="20">
        <v>0.30499999999999999</v>
      </c>
      <c r="V7483" s="20">
        <f t="shared" si="232"/>
        <v>0.16468356894611003</v>
      </c>
      <c r="W7483" s="20">
        <f t="shared" si="233"/>
        <v>1.6887985082860852</v>
      </c>
    </row>
    <row r="7484" spans="1:23" x14ac:dyDescent="0.25">
      <c r="A7484" s="18">
        <v>53895</v>
      </c>
      <c r="B7484" s="18">
        <v>53884</v>
      </c>
      <c r="C7484" s="18">
        <v>6172</v>
      </c>
      <c r="D7484" s="18">
        <v>6172</v>
      </c>
      <c r="E7484" s="18" t="s">
        <v>116</v>
      </c>
      <c r="F7484" s="18" t="s">
        <v>196</v>
      </c>
      <c r="G7484" s="19">
        <v>5.5730095538600004</v>
      </c>
      <c r="H7484" s="19">
        <v>2.2553200000000002</v>
      </c>
      <c r="I7484" s="18" t="s">
        <v>79</v>
      </c>
      <c r="J7484" s="18" t="s">
        <v>80</v>
      </c>
      <c r="K7484" s="18">
        <v>12</v>
      </c>
      <c r="L7484" s="18">
        <v>60</v>
      </c>
      <c r="M7484" s="18" t="s">
        <v>71</v>
      </c>
      <c r="N7484" s="18" t="s">
        <v>72</v>
      </c>
      <c r="O7484" s="18" t="s">
        <v>73</v>
      </c>
      <c r="P7484" s="19">
        <v>3758.0163234800002</v>
      </c>
      <c r="Q7484" s="19">
        <v>242759.32512600001</v>
      </c>
      <c r="R7484" s="20">
        <v>0.50061500000000003</v>
      </c>
      <c r="S7484" s="20">
        <v>5.1558710000000003</v>
      </c>
      <c r="T7484" s="20">
        <v>0.30199999999999999</v>
      </c>
      <c r="U7484" s="20">
        <v>0.30499999999999999</v>
      </c>
      <c r="V7484" s="20">
        <f t="shared" si="232"/>
        <v>0.78807482121640005</v>
      </c>
      <c r="W7484" s="20">
        <f t="shared" si="233"/>
        <v>8.0815565936854021</v>
      </c>
    </row>
    <row r="7485" spans="1:23" x14ac:dyDescent="0.25">
      <c r="A7485" s="18">
        <v>53896</v>
      </c>
      <c r="B7485" s="18">
        <v>53885</v>
      </c>
      <c r="C7485" s="18">
        <v>6172</v>
      </c>
      <c r="D7485" s="18">
        <v>6172</v>
      </c>
      <c r="E7485" s="18" t="s">
        <v>116</v>
      </c>
      <c r="F7485" s="18" t="s">
        <v>196</v>
      </c>
      <c r="G7485" s="19">
        <v>55.813936877099998</v>
      </c>
      <c r="H7485" s="19">
        <v>22.5871</v>
      </c>
      <c r="I7485" s="18" t="s">
        <v>79</v>
      </c>
      <c r="J7485" s="18" t="s">
        <v>80</v>
      </c>
      <c r="K7485" s="18">
        <v>12</v>
      </c>
      <c r="L7485" s="18">
        <v>60</v>
      </c>
      <c r="M7485" s="18" t="s">
        <v>71</v>
      </c>
      <c r="N7485" s="18" t="s">
        <v>72</v>
      </c>
      <c r="O7485" s="18" t="s">
        <v>73</v>
      </c>
      <c r="P7485" s="19">
        <v>14260.5803657</v>
      </c>
      <c r="Q7485" s="19">
        <v>2431245.3653600002</v>
      </c>
      <c r="R7485" s="20">
        <v>0.50061500000000003</v>
      </c>
      <c r="S7485" s="20">
        <v>5.1558710000000003</v>
      </c>
      <c r="T7485" s="20">
        <v>0.30199999999999999</v>
      </c>
      <c r="U7485" s="20">
        <v>0.30499999999999999</v>
      </c>
      <c r="V7485" s="20">
        <f t="shared" si="232"/>
        <v>7.8925938644169999</v>
      </c>
      <c r="W7485" s="20">
        <f t="shared" si="233"/>
        <v>80.93704083554951</v>
      </c>
    </row>
    <row r="7486" spans="1:23" x14ac:dyDescent="0.25">
      <c r="A7486" s="18">
        <v>53897</v>
      </c>
      <c r="B7486" s="18">
        <v>53886</v>
      </c>
      <c r="C7486" s="18">
        <v>6172</v>
      </c>
      <c r="D7486" s="18">
        <v>6172</v>
      </c>
      <c r="E7486" s="18" t="s">
        <v>116</v>
      </c>
      <c r="F7486" s="18" t="s">
        <v>196</v>
      </c>
      <c r="G7486" s="19">
        <v>11.3615337589</v>
      </c>
      <c r="H7486" s="19">
        <v>4.5978500000000002</v>
      </c>
      <c r="I7486" s="18" t="s">
        <v>79</v>
      </c>
      <c r="J7486" s="18" t="s">
        <v>80</v>
      </c>
      <c r="K7486" s="18">
        <v>12</v>
      </c>
      <c r="L7486" s="18">
        <v>60</v>
      </c>
      <c r="M7486" s="18" t="s">
        <v>71</v>
      </c>
      <c r="N7486" s="18" t="s">
        <v>72</v>
      </c>
      <c r="O7486" s="18" t="s">
        <v>73</v>
      </c>
      <c r="P7486" s="19">
        <v>5561.1885283499996</v>
      </c>
      <c r="Q7486" s="19">
        <v>494906.43090699997</v>
      </c>
      <c r="R7486" s="20">
        <v>0.50061500000000003</v>
      </c>
      <c r="S7486" s="20">
        <v>5.1558710000000003</v>
      </c>
      <c r="T7486" s="20">
        <v>0.30199999999999999</v>
      </c>
      <c r="U7486" s="20">
        <v>0.30499999999999999</v>
      </c>
      <c r="V7486" s="20">
        <f t="shared" si="232"/>
        <v>1.6066233690695</v>
      </c>
      <c r="W7486" s="20">
        <f t="shared" si="233"/>
        <v>16.475615426758253</v>
      </c>
    </row>
    <row r="7487" spans="1:23" x14ac:dyDescent="0.25">
      <c r="A7487" s="18">
        <v>53898</v>
      </c>
      <c r="B7487" s="18">
        <v>53887</v>
      </c>
      <c r="C7487" s="18">
        <v>6172</v>
      </c>
      <c r="D7487" s="18">
        <v>6172</v>
      </c>
      <c r="E7487" s="18" t="s">
        <v>116</v>
      </c>
      <c r="F7487" s="18" t="s">
        <v>196</v>
      </c>
      <c r="G7487" s="19">
        <v>3.28218348432</v>
      </c>
      <c r="H7487" s="19">
        <v>1.3282499999999999</v>
      </c>
      <c r="I7487" s="18" t="s">
        <v>79</v>
      </c>
      <c r="J7487" s="18" t="s">
        <v>80</v>
      </c>
      <c r="K7487" s="18">
        <v>12</v>
      </c>
      <c r="L7487" s="18">
        <v>60</v>
      </c>
      <c r="M7487" s="18" t="s">
        <v>71</v>
      </c>
      <c r="N7487" s="18" t="s">
        <v>72</v>
      </c>
      <c r="O7487" s="18" t="s">
        <v>73</v>
      </c>
      <c r="P7487" s="19">
        <v>3567.8887428799999</v>
      </c>
      <c r="Q7487" s="19">
        <v>142971.34069000001</v>
      </c>
      <c r="R7487" s="20">
        <v>0.50061500000000003</v>
      </c>
      <c r="S7487" s="20">
        <v>5.1558710000000003</v>
      </c>
      <c r="T7487" s="20">
        <v>0.30199999999999999</v>
      </c>
      <c r="U7487" s="20">
        <v>0.30499999999999999</v>
      </c>
      <c r="V7487" s="20">
        <f t="shared" si="232"/>
        <v>0.4641294278775</v>
      </c>
      <c r="W7487" s="20">
        <f t="shared" si="233"/>
        <v>4.7595585307462507</v>
      </c>
    </row>
    <row r="7488" spans="1:23" x14ac:dyDescent="0.25">
      <c r="A7488" s="18">
        <v>53899</v>
      </c>
      <c r="B7488" s="18">
        <v>53888</v>
      </c>
      <c r="C7488" s="18">
        <v>6172</v>
      </c>
      <c r="D7488" s="18">
        <v>6172</v>
      </c>
      <c r="E7488" s="18" t="s">
        <v>116</v>
      </c>
      <c r="F7488" s="18" t="s">
        <v>196</v>
      </c>
      <c r="G7488" s="19">
        <v>5.5707656769099998</v>
      </c>
      <c r="H7488" s="19">
        <v>2.25441</v>
      </c>
      <c r="I7488" s="18" t="s">
        <v>79</v>
      </c>
      <c r="J7488" s="18" t="s">
        <v>80</v>
      </c>
      <c r="K7488" s="18">
        <v>12</v>
      </c>
      <c r="L7488" s="18">
        <v>60</v>
      </c>
      <c r="M7488" s="18" t="s">
        <v>71</v>
      </c>
      <c r="N7488" s="18" t="s">
        <v>72</v>
      </c>
      <c r="O7488" s="18" t="s">
        <v>73</v>
      </c>
      <c r="P7488" s="19">
        <v>2787.9152616900001</v>
      </c>
      <c r="Q7488" s="19">
        <v>242661.582237</v>
      </c>
      <c r="R7488" s="20">
        <v>0.50061500000000003</v>
      </c>
      <c r="S7488" s="20">
        <v>5.1558710000000003</v>
      </c>
      <c r="T7488" s="20">
        <v>0.30199999999999999</v>
      </c>
      <c r="U7488" s="20">
        <v>0.30499999999999999</v>
      </c>
      <c r="V7488" s="20">
        <f t="shared" si="232"/>
        <v>0.78775684058070006</v>
      </c>
      <c r="W7488" s="20">
        <f t="shared" si="233"/>
        <v>8.078295763071452</v>
      </c>
    </row>
    <row r="7489" spans="1:23" x14ac:dyDescent="0.25">
      <c r="A7489" s="18">
        <v>53900</v>
      </c>
      <c r="B7489" s="18">
        <v>53889</v>
      </c>
      <c r="C7489" s="18">
        <v>6172</v>
      </c>
      <c r="D7489" s="18">
        <v>6172</v>
      </c>
      <c r="E7489" s="18" t="s">
        <v>116</v>
      </c>
      <c r="F7489" s="18" t="s">
        <v>196</v>
      </c>
      <c r="G7489" s="19">
        <v>1.84931452191</v>
      </c>
      <c r="H7489" s="19">
        <v>0.74839100000000003</v>
      </c>
      <c r="I7489" s="18" t="s">
        <v>79</v>
      </c>
      <c r="J7489" s="18" t="s">
        <v>80</v>
      </c>
      <c r="K7489" s="18">
        <v>12</v>
      </c>
      <c r="L7489" s="18">
        <v>60</v>
      </c>
      <c r="M7489" s="18" t="s">
        <v>71</v>
      </c>
      <c r="N7489" s="18" t="s">
        <v>72</v>
      </c>
      <c r="O7489" s="18" t="s">
        <v>73</v>
      </c>
      <c r="P7489" s="19">
        <v>1094.72024723</v>
      </c>
      <c r="Q7489" s="19">
        <v>80555.818349900001</v>
      </c>
      <c r="R7489" s="20">
        <v>0.50061500000000003</v>
      </c>
      <c r="S7489" s="20">
        <v>5.1558710000000003</v>
      </c>
      <c r="T7489" s="20">
        <v>0.30199999999999999</v>
      </c>
      <c r="U7489" s="20">
        <v>0.30499999999999999</v>
      </c>
      <c r="V7489" s="20">
        <f t="shared" si="232"/>
        <v>0.26150972080457002</v>
      </c>
      <c r="W7489" s="20">
        <f t="shared" si="233"/>
        <v>2.6817321802248957</v>
      </c>
    </row>
    <row r="7490" spans="1:23" x14ac:dyDescent="0.25">
      <c r="A7490" s="18">
        <v>53901</v>
      </c>
      <c r="B7490" s="18">
        <v>53890</v>
      </c>
      <c r="C7490" s="18">
        <v>6172</v>
      </c>
      <c r="D7490" s="18">
        <v>6172</v>
      </c>
      <c r="E7490" s="18" t="s">
        <v>116</v>
      </c>
      <c r="F7490" s="18" t="s">
        <v>196</v>
      </c>
      <c r="G7490" s="19">
        <v>2.17220562297</v>
      </c>
      <c r="H7490" s="19">
        <v>0.87905999999999995</v>
      </c>
      <c r="I7490" s="18" t="s">
        <v>79</v>
      </c>
      <c r="J7490" s="18" t="s">
        <v>80</v>
      </c>
      <c r="K7490" s="18">
        <v>12</v>
      </c>
      <c r="L7490" s="18">
        <v>60</v>
      </c>
      <c r="M7490" s="18" t="s">
        <v>71</v>
      </c>
      <c r="N7490" s="18" t="s">
        <v>72</v>
      </c>
      <c r="O7490" s="18" t="s">
        <v>73</v>
      </c>
      <c r="P7490" s="19">
        <v>2038.7098965800001</v>
      </c>
      <c r="Q7490" s="19">
        <v>94620.898452299996</v>
      </c>
      <c r="R7490" s="20">
        <v>0.50061500000000003</v>
      </c>
      <c r="S7490" s="20">
        <v>5.1558710000000003</v>
      </c>
      <c r="T7490" s="20">
        <v>0.30199999999999999</v>
      </c>
      <c r="U7490" s="20">
        <v>0.30499999999999999</v>
      </c>
      <c r="V7490" s="20">
        <f t="shared" si="232"/>
        <v>0.30716929408619997</v>
      </c>
      <c r="W7490" s="20">
        <f t="shared" si="233"/>
        <v>3.1499623730757</v>
      </c>
    </row>
    <row r="7491" spans="1:23" x14ac:dyDescent="0.25">
      <c r="A7491" s="18">
        <v>53902</v>
      </c>
      <c r="B7491" s="18">
        <v>53891</v>
      </c>
      <c r="C7491" s="18">
        <v>6172</v>
      </c>
      <c r="D7491" s="18">
        <v>6172</v>
      </c>
      <c r="E7491" s="18" t="s">
        <v>116</v>
      </c>
      <c r="F7491" s="18" t="s">
        <v>196</v>
      </c>
      <c r="G7491" s="19">
        <v>2.0420929603300002</v>
      </c>
      <c r="H7491" s="19">
        <v>0.82640599999999997</v>
      </c>
      <c r="I7491" s="18" t="s">
        <v>79</v>
      </c>
      <c r="J7491" s="18" t="s">
        <v>80</v>
      </c>
      <c r="K7491" s="18">
        <v>12</v>
      </c>
      <c r="L7491" s="18">
        <v>60</v>
      </c>
      <c r="M7491" s="18" t="s">
        <v>71</v>
      </c>
      <c r="N7491" s="18" t="s">
        <v>72</v>
      </c>
      <c r="O7491" s="18" t="s">
        <v>73</v>
      </c>
      <c r="P7491" s="19">
        <v>1378.96332469</v>
      </c>
      <c r="Q7491" s="19">
        <v>88953.213537500007</v>
      </c>
      <c r="R7491" s="20">
        <v>0.50061500000000003</v>
      </c>
      <c r="S7491" s="20">
        <v>5.1558710000000003</v>
      </c>
      <c r="T7491" s="20">
        <v>0.30199999999999999</v>
      </c>
      <c r="U7491" s="20">
        <v>0.30499999999999999</v>
      </c>
      <c r="V7491" s="20">
        <f t="shared" ref="V7491:V7554" si="234">H7491*R7491*(1-T7491)</f>
        <v>0.28877044530362</v>
      </c>
      <c r="W7491" s="20">
        <f t="shared" ref="W7491:W7554" si="235">H7491*S7491*(1-U7491)</f>
        <v>2.9612856970900703</v>
      </c>
    </row>
    <row r="7492" spans="1:23" x14ac:dyDescent="0.25">
      <c r="A7492" s="18">
        <v>53903</v>
      </c>
      <c r="B7492" s="18">
        <v>53892</v>
      </c>
      <c r="C7492" s="18">
        <v>6172</v>
      </c>
      <c r="D7492" s="18">
        <v>6172</v>
      </c>
      <c r="E7492" s="18" t="s">
        <v>116</v>
      </c>
      <c r="F7492" s="18" t="s">
        <v>196</v>
      </c>
      <c r="G7492" s="19">
        <v>8.7764971491499999</v>
      </c>
      <c r="H7492" s="19">
        <v>3.55172</v>
      </c>
      <c r="I7492" s="18" t="s">
        <v>79</v>
      </c>
      <c r="J7492" s="18" t="s">
        <v>80</v>
      </c>
      <c r="K7492" s="18">
        <v>12</v>
      </c>
      <c r="L7492" s="18">
        <v>60</v>
      </c>
      <c r="M7492" s="18" t="s">
        <v>71</v>
      </c>
      <c r="N7492" s="18" t="s">
        <v>72</v>
      </c>
      <c r="O7492" s="18" t="s">
        <v>73</v>
      </c>
      <c r="P7492" s="19">
        <v>4091.9135105</v>
      </c>
      <c r="Q7492" s="19">
        <v>382302.68660199997</v>
      </c>
      <c r="R7492" s="20">
        <v>0.50061500000000003</v>
      </c>
      <c r="S7492" s="20">
        <v>5.1558710000000003</v>
      </c>
      <c r="T7492" s="20">
        <v>0.30199999999999999</v>
      </c>
      <c r="U7492" s="20">
        <v>0.30499999999999999</v>
      </c>
      <c r="V7492" s="20">
        <f t="shared" si="234"/>
        <v>1.2410749268443999</v>
      </c>
      <c r="W7492" s="20">
        <f t="shared" si="235"/>
        <v>12.726986052943403</v>
      </c>
    </row>
    <row r="7493" spans="1:23" x14ac:dyDescent="0.25">
      <c r="A7493" s="18">
        <v>53904</v>
      </c>
      <c r="B7493" s="18">
        <v>53893</v>
      </c>
      <c r="C7493" s="18">
        <v>6172</v>
      </c>
      <c r="D7493" s="18">
        <v>6172</v>
      </c>
      <c r="E7493" s="18" t="s">
        <v>116</v>
      </c>
      <c r="F7493" s="18" t="s">
        <v>196</v>
      </c>
      <c r="G7493" s="19">
        <v>10.5358473591</v>
      </c>
      <c r="H7493" s="19">
        <v>4.2637099999999997</v>
      </c>
      <c r="I7493" s="18" t="s">
        <v>79</v>
      </c>
      <c r="J7493" s="18" t="s">
        <v>80</v>
      </c>
      <c r="K7493" s="18">
        <v>12</v>
      </c>
      <c r="L7493" s="18">
        <v>60</v>
      </c>
      <c r="M7493" s="18" t="s">
        <v>71</v>
      </c>
      <c r="N7493" s="18" t="s">
        <v>72</v>
      </c>
      <c r="O7493" s="18" t="s">
        <v>73</v>
      </c>
      <c r="P7493" s="19">
        <v>5774.5438048200003</v>
      </c>
      <c r="Q7493" s="19">
        <v>458939.67519799998</v>
      </c>
      <c r="R7493" s="20">
        <v>0.50061500000000003</v>
      </c>
      <c r="S7493" s="20">
        <v>5.1558710000000003</v>
      </c>
      <c r="T7493" s="20">
        <v>0.30199999999999999</v>
      </c>
      <c r="U7493" s="20">
        <v>0.30499999999999999</v>
      </c>
      <c r="V7493" s="20">
        <f t="shared" si="234"/>
        <v>1.4898650727916998</v>
      </c>
      <c r="W7493" s="20">
        <f t="shared" si="235"/>
        <v>15.27828142527995</v>
      </c>
    </row>
    <row r="7494" spans="1:23" x14ac:dyDescent="0.25">
      <c r="A7494" s="18">
        <v>53905</v>
      </c>
      <c r="B7494" s="18">
        <v>53894</v>
      </c>
      <c r="C7494" s="18">
        <v>6172</v>
      </c>
      <c r="D7494" s="18">
        <v>6172</v>
      </c>
      <c r="E7494" s="18" t="s">
        <v>116</v>
      </c>
      <c r="F7494" s="18" t="s">
        <v>196</v>
      </c>
      <c r="G7494" s="19">
        <v>7.3574923755399997</v>
      </c>
      <c r="H7494" s="19">
        <v>2.9774699999999998</v>
      </c>
      <c r="I7494" s="18" t="s">
        <v>79</v>
      </c>
      <c r="J7494" s="18" t="s">
        <v>80</v>
      </c>
      <c r="K7494" s="18">
        <v>12</v>
      </c>
      <c r="L7494" s="18">
        <v>60</v>
      </c>
      <c r="M7494" s="18" t="s">
        <v>71</v>
      </c>
      <c r="N7494" s="18" t="s">
        <v>72</v>
      </c>
      <c r="O7494" s="18" t="s">
        <v>73</v>
      </c>
      <c r="P7494" s="19">
        <v>2213.97420779</v>
      </c>
      <c r="Q7494" s="19">
        <v>320491.08591000002</v>
      </c>
      <c r="R7494" s="20">
        <v>0.50061500000000003</v>
      </c>
      <c r="S7494" s="20">
        <v>5.1558710000000003</v>
      </c>
      <c r="T7494" s="20">
        <v>0.30199999999999999</v>
      </c>
      <c r="U7494" s="20">
        <v>0.30499999999999999</v>
      </c>
      <c r="V7494" s="20">
        <f t="shared" si="234"/>
        <v>1.0404151685468999</v>
      </c>
      <c r="W7494" s="20">
        <f t="shared" si="235"/>
        <v>10.669258602327151</v>
      </c>
    </row>
    <row r="7495" spans="1:23" x14ac:dyDescent="0.25">
      <c r="A7495" s="18">
        <v>53906</v>
      </c>
      <c r="B7495" s="18">
        <v>53895</v>
      </c>
      <c r="C7495" s="18">
        <v>6172</v>
      </c>
      <c r="D7495" s="18">
        <v>6172</v>
      </c>
      <c r="E7495" s="18" t="s">
        <v>116</v>
      </c>
      <c r="F7495" s="18" t="s">
        <v>196</v>
      </c>
      <c r="G7495" s="19">
        <v>17.8293544277</v>
      </c>
      <c r="H7495" s="19">
        <v>7.2152799999999999</v>
      </c>
      <c r="I7495" s="18" t="s">
        <v>79</v>
      </c>
      <c r="J7495" s="18" t="s">
        <v>80</v>
      </c>
      <c r="K7495" s="18">
        <v>12</v>
      </c>
      <c r="L7495" s="18">
        <v>60</v>
      </c>
      <c r="M7495" s="18" t="s">
        <v>71</v>
      </c>
      <c r="N7495" s="18" t="s">
        <v>72</v>
      </c>
      <c r="O7495" s="18" t="s">
        <v>73</v>
      </c>
      <c r="P7495" s="19">
        <v>9885.6886482400005</v>
      </c>
      <c r="Q7495" s="19">
        <v>776643.57228900003</v>
      </c>
      <c r="R7495" s="20">
        <v>0.50061500000000003</v>
      </c>
      <c r="S7495" s="20">
        <v>5.1558710000000003</v>
      </c>
      <c r="T7495" s="20">
        <v>0.30199999999999999</v>
      </c>
      <c r="U7495" s="20">
        <v>0.30499999999999999</v>
      </c>
      <c r="V7495" s="20">
        <f t="shared" si="234"/>
        <v>2.5212300232456002</v>
      </c>
      <c r="W7495" s="20">
        <f t="shared" si="235"/>
        <v>25.854731771671602</v>
      </c>
    </row>
    <row r="7496" spans="1:23" x14ac:dyDescent="0.25">
      <c r="A7496" s="18">
        <v>53907</v>
      </c>
      <c r="B7496" s="18">
        <v>53896</v>
      </c>
      <c r="C7496" s="18">
        <v>6172</v>
      </c>
      <c r="D7496" s="18">
        <v>6172</v>
      </c>
      <c r="E7496" s="18" t="s">
        <v>116</v>
      </c>
      <c r="F7496" s="18" t="s">
        <v>196</v>
      </c>
      <c r="G7496" s="19">
        <v>2.2868930967700001</v>
      </c>
      <c r="H7496" s="19">
        <v>0.92547299999999999</v>
      </c>
      <c r="I7496" s="18" t="s">
        <v>79</v>
      </c>
      <c r="J7496" s="18" t="s">
        <v>80</v>
      </c>
      <c r="K7496" s="18">
        <v>12</v>
      </c>
      <c r="L7496" s="18">
        <v>60</v>
      </c>
      <c r="M7496" s="18" t="s">
        <v>71</v>
      </c>
      <c r="N7496" s="18" t="s">
        <v>72</v>
      </c>
      <c r="O7496" s="18" t="s">
        <v>73</v>
      </c>
      <c r="P7496" s="19">
        <v>1318.3956940200001</v>
      </c>
      <c r="Q7496" s="19">
        <v>99616.664828099994</v>
      </c>
      <c r="R7496" s="20">
        <v>0.50061500000000003</v>
      </c>
      <c r="S7496" s="20">
        <v>5.1558710000000003</v>
      </c>
      <c r="T7496" s="20">
        <v>0.30199999999999999</v>
      </c>
      <c r="U7496" s="20">
        <v>0.30499999999999999</v>
      </c>
      <c r="V7496" s="20">
        <f t="shared" si="234"/>
        <v>0.32338735479471004</v>
      </c>
      <c r="W7496" s="20">
        <f t="shared" si="235"/>
        <v>3.3162754843781852</v>
      </c>
    </row>
    <row r="7497" spans="1:23" x14ac:dyDescent="0.25">
      <c r="A7497" s="18">
        <v>53908</v>
      </c>
      <c r="B7497" s="18">
        <v>53897</v>
      </c>
      <c r="C7497" s="18">
        <v>6172</v>
      </c>
      <c r="D7497" s="18">
        <v>6172</v>
      </c>
      <c r="E7497" s="18" t="s">
        <v>116</v>
      </c>
      <c r="F7497" s="18" t="s">
        <v>196</v>
      </c>
      <c r="G7497" s="19">
        <v>8.9946315135500008</v>
      </c>
      <c r="H7497" s="19">
        <v>3.64</v>
      </c>
      <c r="I7497" s="18" t="s">
        <v>79</v>
      </c>
      <c r="J7497" s="18" t="s">
        <v>80</v>
      </c>
      <c r="K7497" s="18">
        <v>12</v>
      </c>
      <c r="L7497" s="18">
        <v>60</v>
      </c>
      <c r="M7497" s="18" t="s">
        <v>71</v>
      </c>
      <c r="N7497" s="18" t="s">
        <v>72</v>
      </c>
      <c r="O7497" s="18" t="s">
        <v>73</v>
      </c>
      <c r="P7497" s="19">
        <v>10629.2682071</v>
      </c>
      <c r="Q7497" s="19">
        <v>391804.58150700002</v>
      </c>
      <c r="R7497" s="20">
        <v>0.50061500000000003</v>
      </c>
      <c r="S7497" s="20">
        <v>5.1558710000000003</v>
      </c>
      <c r="T7497" s="20">
        <v>0.30199999999999999</v>
      </c>
      <c r="U7497" s="20">
        <v>0.30499999999999999</v>
      </c>
      <c r="V7497" s="20">
        <f t="shared" si="234"/>
        <v>1.2719225428000001</v>
      </c>
      <c r="W7497" s="20">
        <f t="shared" si="235"/>
        <v>13.043322455800002</v>
      </c>
    </row>
    <row r="7498" spans="1:23" x14ac:dyDescent="0.25">
      <c r="A7498" s="18">
        <v>53909</v>
      </c>
      <c r="B7498" s="18">
        <v>53898</v>
      </c>
      <c r="C7498" s="18">
        <v>6172</v>
      </c>
      <c r="D7498" s="18">
        <v>6172</v>
      </c>
      <c r="E7498" s="18" t="s">
        <v>116</v>
      </c>
      <c r="F7498" s="18" t="s">
        <v>196</v>
      </c>
      <c r="G7498" s="19">
        <v>3.8297961375299998</v>
      </c>
      <c r="H7498" s="19">
        <v>1.54986</v>
      </c>
      <c r="I7498" s="18" t="s">
        <v>79</v>
      </c>
      <c r="J7498" s="18" t="s">
        <v>80</v>
      </c>
      <c r="K7498" s="18">
        <v>12</v>
      </c>
      <c r="L7498" s="18">
        <v>60</v>
      </c>
      <c r="M7498" s="18" t="s">
        <v>71</v>
      </c>
      <c r="N7498" s="18" t="s">
        <v>72</v>
      </c>
      <c r="O7498" s="18" t="s">
        <v>73</v>
      </c>
      <c r="P7498" s="19">
        <v>3492.4573209999999</v>
      </c>
      <c r="Q7498" s="19">
        <v>166825.25244800001</v>
      </c>
      <c r="R7498" s="20">
        <v>0.50061500000000003</v>
      </c>
      <c r="S7498" s="20">
        <v>5.1558710000000003</v>
      </c>
      <c r="T7498" s="20">
        <v>0.30199999999999999</v>
      </c>
      <c r="U7498" s="20">
        <v>0.30499999999999999</v>
      </c>
      <c r="V7498" s="20">
        <f t="shared" si="234"/>
        <v>0.54156644840219992</v>
      </c>
      <c r="W7498" s="20">
        <f t="shared" si="235"/>
        <v>5.553660368501701</v>
      </c>
    </row>
    <row r="7499" spans="1:23" x14ac:dyDescent="0.25">
      <c r="A7499" s="18">
        <v>53910</v>
      </c>
      <c r="B7499" s="18">
        <v>53899</v>
      </c>
      <c r="C7499" s="18">
        <v>6172</v>
      </c>
      <c r="D7499" s="18">
        <v>6172</v>
      </c>
      <c r="E7499" s="18" t="s">
        <v>116</v>
      </c>
      <c r="F7499" s="18" t="s">
        <v>196</v>
      </c>
      <c r="G7499" s="19">
        <v>5.5274667622000004</v>
      </c>
      <c r="H7499" s="19">
        <v>2.2368899999999998</v>
      </c>
      <c r="I7499" s="18" t="s">
        <v>79</v>
      </c>
      <c r="J7499" s="18" t="s">
        <v>80</v>
      </c>
      <c r="K7499" s="18">
        <v>12</v>
      </c>
      <c r="L7499" s="18">
        <v>60</v>
      </c>
      <c r="M7499" s="18" t="s">
        <v>71</v>
      </c>
      <c r="N7499" s="18" t="s">
        <v>72</v>
      </c>
      <c r="O7499" s="18" t="s">
        <v>73</v>
      </c>
      <c r="P7499" s="19">
        <v>3903.3309764300002</v>
      </c>
      <c r="Q7499" s="19">
        <v>240775.489057</v>
      </c>
      <c r="R7499" s="20">
        <v>0.50061500000000003</v>
      </c>
      <c r="S7499" s="20">
        <v>5.1558710000000003</v>
      </c>
      <c r="T7499" s="20">
        <v>0.30199999999999999</v>
      </c>
      <c r="U7499" s="20">
        <v>0.30499999999999999</v>
      </c>
      <c r="V7499" s="20">
        <f t="shared" si="234"/>
        <v>0.78163483977030002</v>
      </c>
      <c r="W7499" s="20">
        <f t="shared" si="235"/>
        <v>8.0155158154270492</v>
      </c>
    </row>
    <row r="7500" spans="1:23" x14ac:dyDescent="0.25">
      <c r="A7500" s="18">
        <v>53911</v>
      </c>
      <c r="B7500" s="18">
        <v>53900</v>
      </c>
      <c r="C7500" s="18">
        <v>6172</v>
      </c>
      <c r="D7500" s="18">
        <v>6172</v>
      </c>
      <c r="E7500" s="18" t="s">
        <v>116</v>
      </c>
      <c r="F7500" s="18" t="s">
        <v>196</v>
      </c>
      <c r="G7500" s="19">
        <v>9.4950390815599999</v>
      </c>
      <c r="H7500" s="19">
        <v>3.8425099999999999</v>
      </c>
      <c r="I7500" s="18" t="s">
        <v>79</v>
      </c>
      <c r="J7500" s="18" t="s">
        <v>80</v>
      </c>
      <c r="K7500" s="18">
        <v>12</v>
      </c>
      <c r="L7500" s="18">
        <v>60</v>
      </c>
      <c r="M7500" s="18" t="s">
        <v>71</v>
      </c>
      <c r="N7500" s="18" t="s">
        <v>72</v>
      </c>
      <c r="O7500" s="18" t="s">
        <v>73</v>
      </c>
      <c r="P7500" s="19">
        <v>5805.3123710999998</v>
      </c>
      <c r="Q7500" s="19">
        <v>413602.24797899998</v>
      </c>
      <c r="R7500" s="20">
        <v>0.50061500000000003</v>
      </c>
      <c r="S7500" s="20">
        <v>5.1558710000000003</v>
      </c>
      <c r="T7500" s="20">
        <v>0.30199999999999999</v>
      </c>
      <c r="U7500" s="20">
        <v>0.30499999999999999</v>
      </c>
      <c r="V7500" s="20">
        <f t="shared" si="234"/>
        <v>1.3426854642677</v>
      </c>
      <c r="W7500" s="20">
        <f t="shared" si="235"/>
        <v>13.768982683965952</v>
      </c>
    </row>
    <row r="7501" spans="1:23" x14ac:dyDescent="0.25">
      <c r="A7501" s="18">
        <v>53912</v>
      </c>
      <c r="B7501" s="18">
        <v>53901</v>
      </c>
      <c r="C7501" s="18">
        <v>6172</v>
      </c>
      <c r="D7501" s="18">
        <v>6172</v>
      </c>
      <c r="E7501" s="18" t="s">
        <v>116</v>
      </c>
      <c r="F7501" s="18" t="s">
        <v>196</v>
      </c>
      <c r="G7501" s="19">
        <v>3.1912486545399998</v>
      </c>
      <c r="H7501" s="19">
        <v>1.29145</v>
      </c>
      <c r="I7501" s="18" t="s">
        <v>79</v>
      </c>
      <c r="J7501" s="18" t="s">
        <v>80</v>
      </c>
      <c r="K7501" s="18">
        <v>12</v>
      </c>
      <c r="L7501" s="18">
        <v>60</v>
      </c>
      <c r="M7501" s="18" t="s">
        <v>71</v>
      </c>
      <c r="N7501" s="18" t="s">
        <v>72</v>
      </c>
      <c r="O7501" s="18" t="s">
        <v>73</v>
      </c>
      <c r="P7501" s="19">
        <v>2329.8938019299999</v>
      </c>
      <c r="Q7501" s="19">
        <v>139010.235349</v>
      </c>
      <c r="R7501" s="20">
        <v>0.50061500000000003</v>
      </c>
      <c r="S7501" s="20">
        <v>5.1558710000000003</v>
      </c>
      <c r="T7501" s="20">
        <v>0.30199999999999999</v>
      </c>
      <c r="U7501" s="20">
        <v>0.30499999999999999</v>
      </c>
      <c r="V7501" s="20">
        <f t="shared" si="234"/>
        <v>0.45127043074150003</v>
      </c>
      <c r="W7501" s="20">
        <f t="shared" si="235"/>
        <v>4.6276919740502507</v>
      </c>
    </row>
    <row r="7502" spans="1:23" x14ac:dyDescent="0.25">
      <c r="A7502" s="18">
        <v>53913</v>
      </c>
      <c r="B7502" s="18">
        <v>53902</v>
      </c>
      <c r="C7502" s="18">
        <v>6172</v>
      </c>
      <c r="D7502" s="18">
        <v>6172</v>
      </c>
      <c r="E7502" s="18" t="s">
        <v>116</v>
      </c>
      <c r="F7502" s="18" t="s">
        <v>196</v>
      </c>
      <c r="G7502" s="19">
        <v>9.72411157266</v>
      </c>
      <c r="H7502" s="19">
        <v>3.9352100000000001</v>
      </c>
      <c r="I7502" s="18" t="s">
        <v>79</v>
      </c>
      <c r="J7502" s="18" t="s">
        <v>80</v>
      </c>
      <c r="K7502" s="18">
        <v>12</v>
      </c>
      <c r="L7502" s="18">
        <v>60</v>
      </c>
      <c r="M7502" s="18" t="s">
        <v>71</v>
      </c>
      <c r="N7502" s="18" t="s">
        <v>72</v>
      </c>
      <c r="O7502" s="18" t="s">
        <v>73</v>
      </c>
      <c r="P7502" s="19">
        <v>2692.7640411900002</v>
      </c>
      <c r="Q7502" s="19">
        <v>423580.60577899998</v>
      </c>
      <c r="R7502" s="20">
        <v>0.50061500000000003</v>
      </c>
      <c r="S7502" s="20">
        <v>5.1558710000000003</v>
      </c>
      <c r="T7502" s="20">
        <v>0.30199999999999999</v>
      </c>
      <c r="U7502" s="20">
        <v>0.30499999999999999</v>
      </c>
      <c r="V7502" s="20">
        <f t="shared" si="234"/>
        <v>1.3750775575967</v>
      </c>
      <c r="W7502" s="20">
        <f t="shared" si="235"/>
        <v>14.101157406947452</v>
      </c>
    </row>
    <row r="7503" spans="1:23" x14ac:dyDescent="0.25">
      <c r="A7503" s="18">
        <v>53914</v>
      </c>
      <c r="B7503" s="18">
        <v>53903</v>
      </c>
      <c r="C7503" s="18">
        <v>6172</v>
      </c>
      <c r="D7503" s="18">
        <v>6172</v>
      </c>
      <c r="E7503" s="18" t="s">
        <v>116</v>
      </c>
      <c r="F7503" s="18" t="s">
        <v>196</v>
      </c>
      <c r="G7503" s="19">
        <v>4.8992200328699997</v>
      </c>
      <c r="H7503" s="19">
        <v>1.98264</v>
      </c>
      <c r="I7503" s="18" t="s">
        <v>79</v>
      </c>
      <c r="J7503" s="18" t="s">
        <v>80</v>
      </c>
      <c r="K7503" s="18">
        <v>12</v>
      </c>
      <c r="L7503" s="18">
        <v>60</v>
      </c>
      <c r="M7503" s="18" t="s">
        <v>71</v>
      </c>
      <c r="N7503" s="18" t="s">
        <v>72</v>
      </c>
      <c r="O7503" s="18" t="s">
        <v>73</v>
      </c>
      <c r="P7503" s="19">
        <v>2420.9384000499999</v>
      </c>
      <c r="Q7503" s="19">
        <v>213409.17099300001</v>
      </c>
      <c r="R7503" s="20">
        <v>0.50061500000000003</v>
      </c>
      <c r="S7503" s="20">
        <v>5.1558710000000003</v>
      </c>
      <c r="T7503" s="20">
        <v>0.30199999999999999</v>
      </c>
      <c r="U7503" s="20">
        <v>0.30499999999999999</v>
      </c>
      <c r="V7503" s="20">
        <f t="shared" si="234"/>
        <v>0.69279244787280003</v>
      </c>
      <c r="W7503" s="20">
        <f t="shared" si="235"/>
        <v>7.1044540752108007</v>
      </c>
    </row>
    <row r="7504" spans="1:23" x14ac:dyDescent="0.25">
      <c r="A7504" s="18">
        <v>53915</v>
      </c>
      <c r="B7504" s="18">
        <v>53904</v>
      </c>
      <c r="C7504" s="18">
        <v>6172</v>
      </c>
      <c r="D7504" s="18">
        <v>6172</v>
      </c>
      <c r="E7504" s="18" t="s">
        <v>116</v>
      </c>
      <c r="F7504" s="18" t="s">
        <v>196</v>
      </c>
      <c r="G7504" s="19">
        <v>6.9513242538100002</v>
      </c>
      <c r="H7504" s="19">
        <v>2.8130999999999999</v>
      </c>
      <c r="I7504" s="18" t="s">
        <v>79</v>
      </c>
      <c r="J7504" s="18" t="s">
        <v>80</v>
      </c>
      <c r="K7504" s="18">
        <v>12</v>
      </c>
      <c r="L7504" s="18">
        <v>60</v>
      </c>
      <c r="M7504" s="18" t="s">
        <v>71</v>
      </c>
      <c r="N7504" s="18" t="s">
        <v>72</v>
      </c>
      <c r="O7504" s="18" t="s">
        <v>73</v>
      </c>
      <c r="P7504" s="19">
        <v>3824.1718775999998</v>
      </c>
      <c r="Q7504" s="19">
        <v>302798.473299</v>
      </c>
      <c r="R7504" s="20">
        <v>0.50061500000000003</v>
      </c>
      <c r="S7504" s="20">
        <v>5.1558710000000003</v>
      </c>
      <c r="T7504" s="20">
        <v>0.30199999999999999</v>
      </c>
      <c r="U7504" s="20">
        <v>0.30499999999999999</v>
      </c>
      <c r="V7504" s="20">
        <f t="shared" si="234"/>
        <v>0.98297947943699993</v>
      </c>
      <c r="W7504" s="20">
        <f t="shared" si="235"/>
        <v>10.080266593519502</v>
      </c>
    </row>
    <row r="7505" spans="1:23" x14ac:dyDescent="0.25">
      <c r="A7505" s="18">
        <v>53916</v>
      </c>
      <c r="B7505" s="18">
        <v>53905</v>
      </c>
      <c r="C7505" s="18">
        <v>6172</v>
      </c>
      <c r="D7505" s="18">
        <v>6172</v>
      </c>
      <c r="E7505" s="18" t="s">
        <v>116</v>
      </c>
      <c r="F7505" s="18" t="s">
        <v>196</v>
      </c>
      <c r="G7505" s="19">
        <v>20.373547907100001</v>
      </c>
      <c r="H7505" s="19">
        <v>8.2448800000000002</v>
      </c>
      <c r="I7505" s="18" t="s">
        <v>79</v>
      </c>
      <c r="J7505" s="18" t="s">
        <v>80</v>
      </c>
      <c r="K7505" s="18">
        <v>12</v>
      </c>
      <c r="L7505" s="18">
        <v>60</v>
      </c>
      <c r="M7505" s="18" t="s">
        <v>71</v>
      </c>
      <c r="N7505" s="18" t="s">
        <v>72</v>
      </c>
      <c r="O7505" s="18" t="s">
        <v>73</v>
      </c>
      <c r="P7505" s="19">
        <v>5834.74422882</v>
      </c>
      <c r="Q7505" s="19">
        <v>887468.196949</v>
      </c>
      <c r="R7505" s="20">
        <v>0.50061500000000003</v>
      </c>
      <c r="S7505" s="20">
        <v>5.1558710000000003</v>
      </c>
      <c r="T7505" s="20">
        <v>0.30199999999999999</v>
      </c>
      <c r="U7505" s="20">
        <v>0.30499999999999999</v>
      </c>
      <c r="V7505" s="20">
        <f t="shared" si="234"/>
        <v>2.8810023996376</v>
      </c>
      <c r="W7505" s="20">
        <f t="shared" si="235"/>
        <v>29.544128694883604</v>
      </c>
    </row>
    <row r="7506" spans="1:23" x14ac:dyDescent="0.25">
      <c r="A7506" s="18">
        <v>53917</v>
      </c>
      <c r="B7506" s="18">
        <v>53906</v>
      </c>
      <c r="C7506" s="18">
        <v>6172</v>
      </c>
      <c r="D7506" s="18">
        <v>6172</v>
      </c>
      <c r="E7506" s="18" t="s">
        <v>116</v>
      </c>
      <c r="F7506" s="18" t="s">
        <v>196</v>
      </c>
      <c r="G7506" s="19">
        <v>8.6458802110999997</v>
      </c>
      <c r="H7506" s="19">
        <v>3.4988600000000001</v>
      </c>
      <c r="I7506" s="18" t="s">
        <v>79</v>
      </c>
      <c r="J7506" s="18" t="s">
        <v>80</v>
      </c>
      <c r="K7506" s="18">
        <v>12</v>
      </c>
      <c r="L7506" s="18">
        <v>60</v>
      </c>
      <c r="M7506" s="18" t="s">
        <v>71</v>
      </c>
      <c r="N7506" s="18" t="s">
        <v>72</v>
      </c>
      <c r="O7506" s="18" t="s">
        <v>73</v>
      </c>
      <c r="P7506" s="19">
        <v>4648.7020127599999</v>
      </c>
      <c r="Q7506" s="19">
        <v>376613.03554100002</v>
      </c>
      <c r="R7506" s="20">
        <v>0.50061500000000003</v>
      </c>
      <c r="S7506" s="20">
        <v>5.1558710000000003</v>
      </c>
      <c r="T7506" s="20">
        <v>0.30199999999999999</v>
      </c>
      <c r="U7506" s="20">
        <v>0.30499999999999999</v>
      </c>
      <c r="V7506" s="20">
        <f t="shared" si="234"/>
        <v>1.2226040956322</v>
      </c>
      <c r="W7506" s="20">
        <f t="shared" si="235"/>
        <v>12.537571210906702</v>
      </c>
    </row>
    <row r="7507" spans="1:23" x14ac:dyDescent="0.25">
      <c r="A7507" s="18">
        <v>53918</v>
      </c>
      <c r="B7507" s="18">
        <v>53907</v>
      </c>
      <c r="C7507" s="18">
        <v>6172</v>
      </c>
      <c r="D7507" s="18">
        <v>6172</v>
      </c>
      <c r="E7507" s="18" t="s">
        <v>116</v>
      </c>
      <c r="F7507" s="18" t="s">
        <v>196</v>
      </c>
      <c r="G7507" s="19">
        <v>4.99083136523</v>
      </c>
      <c r="H7507" s="19">
        <v>2.01972</v>
      </c>
      <c r="I7507" s="18" t="s">
        <v>79</v>
      </c>
      <c r="J7507" s="18" t="s">
        <v>80</v>
      </c>
      <c r="K7507" s="18">
        <v>12</v>
      </c>
      <c r="L7507" s="18">
        <v>60</v>
      </c>
      <c r="M7507" s="18" t="s">
        <v>71</v>
      </c>
      <c r="N7507" s="18" t="s">
        <v>72</v>
      </c>
      <c r="O7507" s="18" t="s">
        <v>73</v>
      </c>
      <c r="P7507" s="19">
        <v>4998.2167568300001</v>
      </c>
      <c r="Q7507" s="19">
        <v>217399.744668</v>
      </c>
      <c r="R7507" s="20">
        <v>0.50061500000000003</v>
      </c>
      <c r="S7507" s="20">
        <v>5.1558710000000003</v>
      </c>
      <c r="T7507" s="20">
        <v>0.30199999999999999</v>
      </c>
      <c r="U7507" s="20">
        <v>0.30499999999999999</v>
      </c>
      <c r="V7507" s="20">
        <f t="shared" si="234"/>
        <v>0.70574928520440006</v>
      </c>
      <c r="W7507" s="20">
        <f t="shared" si="235"/>
        <v>7.2373239644034015</v>
      </c>
    </row>
    <row r="7508" spans="1:23" x14ac:dyDescent="0.25">
      <c r="A7508" s="18">
        <v>53919</v>
      </c>
      <c r="B7508" s="18">
        <v>53908</v>
      </c>
      <c r="C7508" s="18">
        <v>6172</v>
      </c>
      <c r="D7508" s="18">
        <v>6172</v>
      </c>
      <c r="E7508" s="18" t="s">
        <v>116</v>
      </c>
      <c r="F7508" s="18" t="s">
        <v>196</v>
      </c>
      <c r="G7508" s="19">
        <v>19.702985449500002</v>
      </c>
      <c r="H7508" s="19">
        <v>7.9735199999999997</v>
      </c>
      <c r="I7508" s="18" t="s">
        <v>79</v>
      </c>
      <c r="J7508" s="18" t="s">
        <v>80</v>
      </c>
      <c r="K7508" s="18">
        <v>12</v>
      </c>
      <c r="L7508" s="18">
        <v>60</v>
      </c>
      <c r="M7508" s="18" t="s">
        <v>71</v>
      </c>
      <c r="N7508" s="18" t="s">
        <v>72</v>
      </c>
      <c r="O7508" s="18" t="s">
        <v>73</v>
      </c>
      <c r="P7508" s="19">
        <v>5612.3666639200001</v>
      </c>
      <c r="Q7508" s="19">
        <v>858258.61313399998</v>
      </c>
      <c r="R7508" s="20">
        <v>0.50061500000000003</v>
      </c>
      <c r="S7508" s="20">
        <v>5.1558710000000003</v>
      </c>
      <c r="T7508" s="20">
        <v>0.30199999999999999</v>
      </c>
      <c r="U7508" s="20">
        <v>0.30499999999999999</v>
      </c>
      <c r="V7508" s="20">
        <f t="shared" si="234"/>
        <v>2.7861812729303996</v>
      </c>
      <c r="W7508" s="20">
        <f t="shared" si="235"/>
        <v>28.571756172464401</v>
      </c>
    </row>
    <row r="7509" spans="1:23" x14ac:dyDescent="0.25">
      <c r="A7509" s="18">
        <v>53920</v>
      </c>
      <c r="B7509" s="18">
        <v>53909</v>
      </c>
      <c r="C7509" s="18">
        <v>6172</v>
      </c>
      <c r="D7509" s="18">
        <v>6172</v>
      </c>
      <c r="E7509" s="18" t="s">
        <v>116</v>
      </c>
      <c r="F7509" s="18" t="s">
        <v>196</v>
      </c>
      <c r="G7509" s="19">
        <v>3.8636163701099999</v>
      </c>
      <c r="H7509" s="19">
        <v>1.56355</v>
      </c>
      <c r="I7509" s="18" t="s">
        <v>79</v>
      </c>
      <c r="J7509" s="18" t="s">
        <v>80</v>
      </c>
      <c r="K7509" s="18">
        <v>12</v>
      </c>
      <c r="L7509" s="18">
        <v>60</v>
      </c>
      <c r="M7509" s="18" t="s">
        <v>71</v>
      </c>
      <c r="N7509" s="18" t="s">
        <v>72</v>
      </c>
      <c r="O7509" s="18" t="s">
        <v>73</v>
      </c>
      <c r="P7509" s="19">
        <v>3048.0197379299998</v>
      </c>
      <c r="Q7509" s="19">
        <v>168298.455888</v>
      </c>
      <c r="R7509" s="20">
        <v>0.50061500000000003</v>
      </c>
      <c r="S7509" s="20">
        <v>5.1558710000000003</v>
      </c>
      <c r="T7509" s="20">
        <v>0.30199999999999999</v>
      </c>
      <c r="U7509" s="20">
        <v>0.30499999999999999</v>
      </c>
      <c r="V7509" s="20">
        <f t="shared" si="234"/>
        <v>0.54635013510850006</v>
      </c>
      <c r="W7509" s="20">
        <f t="shared" si="235"/>
        <v>5.6027161609247509</v>
      </c>
    </row>
    <row r="7510" spans="1:23" x14ac:dyDescent="0.25">
      <c r="A7510" s="18">
        <v>53921</v>
      </c>
      <c r="B7510" s="18">
        <v>53910</v>
      </c>
      <c r="C7510" s="18">
        <v>6172</v>
      </c>
      <c r="D7510" s="18">
        <v>6172</v>
      </c>
      <c r="E7510" s="18" t="s">
        <v>116</v>
      </c>
      <c r="F7510" s="18" t="s">
        <v>196</v>
      </c>
      <c r="G7510" s="19">
        <v>177.275998265</v>
      </c>
      <c r="H7510" s="19">
        <v>71.741100000000003</v>
      </c>
      <c r="I7510" s="18" t="s">
        <v>79</v>
      </c>
      <c r="J7510" s="18" t="s">
        <v>80</v>
      </c>
      <c r="K7510" s="18">
        <v>12</v>
      </c>
      <c r="L7510" s="18">
        <v>60</v>
      </c>
      <c r="M7510" s="18" t="s">
        <v>71</v>
      </c>
      <c r="N7510" s="18" t="s">
        <v>72</v>
      </c>
      <c r="O7510" s="18" t="s">
        <v>73</v>
      </c>
      <c r="P7510" s="19">
        <v>36472.349276699999</v>
      </c>
      <c r="Q7510" s="19">
        <v>7722111.5959099997</v>
      </c>
      <c r="R7510" s="20">
        <v>0.50061500000000003</v>
      </c>
      <c r="S7510" s="20">
        <v>5.1558710000000003</v>
      </c>
      <c r="T7510" s="20">
        <v>0.30199999999999999</v>
      </c>
      <c r="U7510" s="20">
        <v>0.30499999999999999</v>
      </c>
      <c r="V7510" s="20">
        <f t="shared" si="234"/>
        <v>25.068440201996999</v>
      </c>
      <c r="W7510" s="20">
        <f t="shared" si="235"/>
        <v>257.07206061367958</v>
      </c>
    </row>
    <row r="7511" spans="1:23" x14ac:dyDescent="0.25">
      <c r="A7511" s="18">
        <v>53922</v>
      </c>
      <c r="B7511" s="18">
        <v>53911</v>
      </c>
      <c r="C7511" s="18">
        <v>6172</v>
      </c>
      <c r="D7511" s="18">
        <v>6172</v>
      </c>
      <c r="E7511" s="18" t="s">
        <v>116</v>
      </c>
      <c r="F7511" s="18" t="s">
        <v>196</v>
      </c>
      <c r="G7511" s="19">
        <v>5.2423655363600004</v>
      </c>
      <c r="H7511" s="19">
        <v>2.1215099999999998</v>
      </c>
      <c r="I7511" s="18" t="s">
        <v>79</v>
      </c>
      <c r="J7511" s="18" t="s">
        <v>80</v>
      </c>
      <c r="K7511" s="18">
        <v>12</v>
      </c>
      <c r="L7511" s="18">
        <v>60</v>
      </c>
      <c r="M7511" s="18" t="s">
        <v>71</v>
      </c>
      <c r="N7511" s="18" t="s">
        <v>72</v>
      </c>
      <c r="O7511" s="18" t="s">
        <v>73</v>
      </c>
      <c r="P7511" s="19">
        <v>2170.4010756299999</v>
      </c>
      <c r="Q7511" s="19">
        <v>228356.529335</v>
      </c>
      <c r="R7511" s="20">
        <v>0.50061500000000003</v>
      </c>
      <c r="S7511" s="20">
        <v>5.1558710000000003</v>
      </c>
      <c r="T7511" s="20">
        <v>0.30199999999999999</v>
      </c>
      <c r="U7511" s="20">
        <v>0.30499999999999999</v>
      </c>
      <c r="V7511" s="20">
        <f t="shared" si="234"/>
        <v>0.74131769059769992</v>
      </c>
      <c r="W7511" s="20">
        <f t="shared" si="235"/>
        <v>7.6020711602209508</v>
      </c>
    </row>
    <row r="7512" spans="1:23" x14ac:dyDescent="0.25">
      <c r="A7512" s="18">
        <v>53923</v>
      </c>
      <c r="B7512" s="18">
        <v>53912</v>
      </c>
      <c r="C7512" s="18">
        <v>6172</v>
      </c>
      <c r="D7512" s="18">
        <v>6172</v>
      </c>
      <c r="E7512" s="18" t="s">
        <v>116</v>
      </c>
      <c r="F7512" s="18" t="s">
        <v>196</v>
      </c>
      <c r="G7512" s="19">
        <v>15.097142397200001</v>
      </c>
      <c r="H7512" s="19">
        <v>6.1096000000000004</v>
      </c>
      <c r="I7512" s="18" t="s">
        <v>79</v>
      </c>
      <c r="J7512" s="18" t="s">
        <v>80</v>
      </c>
      <c r="K7512" s="18">
        <v>12</v>
      </c>
      <c r="L7512" s="18">
        <v>60</v>
      </c>
      <c r="M7512" s="18" t="s">
        <v>71</v>
      </c>
      <c r="N7512" s="18" t="s">
        <v>72</v>
      </c>
      <c r="O7512" s="18" t="s">
        <v>73</v>
      </c>
      <c r="P7512" s="19">
        <v>5812.3059004699999</v>
      </c>
      <c r="Q7512" s="19">
        <v>657628.89229999995</v>
      </c>
      <c r="R7512" s="20">
        <v>0.50061500000000003</v>
      </c>
      <c r="S7512" s="20">
        <v>5.1558710000000003</v>
      </c>
      <c r="T7512" s="20">
        <v>0.30199999999999999</v>
      </c>
      <c r="U7512" s="20">
        <v>0.30499999999999999</v>
      </c>
      <c r="V7512" s="20">
        <f t="shared" si="234"/>
        <v>2.1348730679920003</v>
      </c>
      <c r="W7512" s="20">
        <f t="shared" si="235"/>
        <v>21.892715075812006</v>
      </c>
    </row>
    <row r="7513" spans="1:23" x14ac:dyDescent="0.25">
      <c r="A7513" s="18">
        <v>53924</v>
      </c>
      <c r="B7513" s="18">
        <v>53913</v>
      </c>
      <c r="C7513" s="18">
        <v>6172</v>
      </c>
      <c r="D7513" s="18">
        <v>6172</v>
      </c>
      <c r="E7513" s="18" t="s">
        <v>116</v>
      </c>
      <c r="F7513" s="18" t="s">
        <v>196</v>
      </c>
      <c r="G7513" s="19">
        <v>2.7134811130599998</v>
      </c>
      <c r="H7513" s="19">
        <v>1.0981099999999999</v>
      </c>
      <c r="I7513" s="18" t="s">
        <v>79</v>
      </c>
      <c r="J7513" s="18" t="s">
        <v>80</v>
      </c>
      <c r="K7513" s="18">
        <v>12</v>
      </c>
      <c r="L7513" s="18">
        <v>60</v>
      </c>
      <c r="M7513" s="18" t="s">
        <v>71</v>
      </c>
      <c r="N7513" s="18" t="s">
        <v>72</v>
      </c>
      <c r="O7513" s="18" t="s">
        <v>73</v>
      </c>
      <c r="P7513" s="19">
        <v>2020.2898259900001</v>
      </c>
      <c r="Q7513" s="19">
        <v>118198.76448899999</v>
      </c>
      <c r="R7513" s="20">
        <v>0.50061500000000003</v>
      </c>
      <c r="S7513" s="20">
        <v>5.1558710000000003</v>
      </c>
      <c r="T7513" s="20">
        <v>0.30199999999999999</v>
      </c>
      <c r="U7513" s="20">
        <v>0.30499999999999999</v>
      </c>
      <c r="V7513" s="20">
        <f t="shared" si="234"/>
        <v>0.3837117756797</v>
      </c>
      <c r="W7513" s="20">
        <f t="shared" si="235"/>
        <v>3.9348908851479503</v>
      </c>
    </row>
    <row r="7514" spans="1:23" x14ac:dyDescent="0.25">
      <c r="A7514" s="18">
        <v>53925</v>
      </c>
      <c r="B7514" s="18">
        <v>53914</v>
      </c>
      <c r="C7514" s="18">
        <v>6172</v>
      </c>
      <c r="D7514" s="18">
        <v>6172</v>
      </c>
      <c r="E7514" s="18" t="s">
        <v>116</v>
      </c>
      <c r="F7514" s="18" t="s">
        <v>196</v>
      </c>
      <c r="G7514" s="19">
        <v>3.1905283139699998</v>
      </c>
      <c r="H7514" s="19">
        <v>1.2911600000000001</v>
      </c>
      <c r="I7514" s="18" t="s">
        <v>79</v>
      </c>
      <c r="J7514" s="18" t="s">
        <v>80</v>
      </c>
      <c r="K7514" s="18">
        <v>12</v>
      </c>
      <c r="L7514" s="18">
        <v>60</v>
      </c>
      <c r="M7514" s="18" t="s">
        <v>71</v>
      </c>
      <c r="N7514" s="18" t="s">
        <v>72</v>
      </c>
      <c r="O7514" s="18" t="s">
        <v>73</v>
      </c>
      <c r="P7514" s="19">
        <v>3054.3032677000001</v>
      </c>
      <c r="Q7514" s="19">
        <v>138978.85743999999</v>
      </c>
      <c r="R7514" s="20">
        <v>0.50061500000000003</v>
      </c>
      <c r="S7514" s="20">
        <v>5.1558710000000003</v>
      </c>
      <c r="T7514" s="20">
        <v>0.30199999999999999</v>
      </c>
      <c r="U7514" s="20">
        <v>0.30499999999999999</v>
      </c>
      <c r="V7514" s="20">
        <f t="shared" si="234"/>
        <v>0.45116909625320001</v>
      </c>
      <c r="W7514" s="20">
        <f t="shared" si="235"/>
        <v>4.626652808250201</v>
      </c>
    </row>
    <row r="7515" spans="1:23" x14ac:dyDescent="0.25">
      <c r="A7515" s="18">
        <v>53926</v>
      </c>
      <c r="B7515" s="18">
        <v>53915</v>
      </c>
      <c r="C7515" s="18">
        <v>6172</v>
      </c>
      <c r="D7515" s="18">
        <v>6172</v>
      </c>
      <c r="E7515" s="18" t="s">
        <v>116</v>
      </c>
      <c r="F7515" s="18" t="s">
        <v>196</v>
      </c>
      <c r="G7515" s="19">
        <v>4.2081219788600004</v>
      </c>
      <c r="H7515" s="19">
        <v>1.7029700000000001</v>
      </c>
      <c r="I7515" s="18" t="s">
        <v>79</v>
      </c>
      <c r="J7515" s="18" t="s">
        <v>80</v>
      </c>
      <c r="K7515" s="18">
        <v>12</v>
      </c>
      <c r="L7515" s="18">
        <v>60</v>
      </c>
      <c r="M7515" s="18" t="s">
        <v>71</v>
      </c>
      <c r="N7515" s="18" t="s">
        <v>72</v>
      </c>
      <c r="O7515" s="18" t="s">
        <v>73</v>
      </c>
      <c r="P7515" s="19">
        <v>2247.13787228</v>
      </c>
      <c r="Q7515" s="19">
        <v>183305.06017700001</v>
      </c>
      <c r="R7515" s="20">
        <v>0.50061500000000003</v>
      </c>
      <c r="S7515" s="20">
        <v>5.1558710000000003</v>
      </c>
      <c r="T7515" s="20">
        <v>0.30199999999999999</v>
      </c>
      <c r="U7515" s="20">
        <v>0.30499999999999999</v>
      </c>
      <c r="V7515" s="20">
        <f t="shared" si="234"/>
        <v>0.59506756393190008</v>
      </c>
      <c r="W7515" s="20">
        <f t="shared" si="235"/>
        <v>6.1023040776246509</v>
      </c>
    </row>
    <row r="7516" spans="1:23" x14ac:dyDescent="0.25">
      <c r="A7516" s="18">
        <v>53927</v>
      </c>
      <c r="B7516" s="18">
        <v>53916</v>
      </c>
      <c r="C7516" s="18">
        <v>6172</v>
      </c>
      <c r="D7516" s="18">
        <v>6172</v>
      </c>
      <c r="E7516" s="18" t="s">
        <v>116</v>
      </c>
      <c r="F7516" s="18" t="s">
        <v>196</v>
      </c>
      <c r="G7516" s="19">
        <v>11.633114022599999</v>
      </c>
      <c r="H7516" s="19">
        <v>4.7077499999999999</v>
      </c>
      <c r="I7516" s="18" t="s">
        <v>79</v>
      </c>
      <c r="J7516" s="18" t="s">
        <v>80</v>
      </c>
      <c r="K7516" s="18">
        <v>12</v>
      </c>
      <c r="L7516" s="18">
        <v>60</v>
      </c>
      <c r="M7516" s="18" t="s">
        <v>71</v>
      </c>
      <c r="N7516" s="18" t="s">
        <v>72</v>
      </c>
      <c r="O7516" s="18" t="s">
        <v>73</v>
      </c>
      <c r="P7516" s="19">
        <v>4249.8005811000003</v>
      </c>
      <c r="Q7516" s="19">
        <v>506736.419872</v>
      </c>
      <c r="R7516" s="20">
        <v>0.50061500000000003</v>
      </c>
      <c r="S7516" s="20">
        <v>5.1558710000000003</v>
      </c>
      <c r="T7516" s="20">
        <v>0.30199999999999999</v>
      </c>
      <c r="U7516" s="20">
        <v>0.30499999999999999</v>
      </c>
      <c r="V7516" s="20">
        <f t="shared" si="234"/>
        <v>1.6450256458425001</v>
      </c>
      <c r="W7516" s="20">
        <f t="shared" si="235"/>
        <v>16.869423431673752</v>
      </c>
    </row>
    <row r="7517" spans="1:23" x14ac:dyDescent="0.25">
      <c r="A7517" s="18">
        <v>53928</v>
      </c>
      <c r="B7517" s="18">
        <v>53917</v>
      </c>
      <c r="C7517" s="18">
        <v>6172</v>
      </c>
      <c r="D7517" s="18">
        <v>6172</v>
      </c>
      <c r="E7517" s="18" t="s">
        <v>116</v>
      </c>
      <c r="F7517" s="18" t="s">
        <v>196</v>
      </c>
      <c r="G7517" s="19">
        <v>9.7319721699000006</v>
      </c>
      <c r="H7517" s="19">
        <v>3.9383900000000001</v>
      </c>
      <c r="I7517" s="18" t="s">
        <v>79</v>
      </c>
      <c r="J7517" s="18" t="s">
        <v>80</v>
      </c>
      <c r="K7517" s="18">
        <v>12</v>
      </c>
      <c r="L7517" s="18">
        <v>60</v>
      </c>
      <c r="M7517" s="18" t="s">
        <v>71</v>
      </c>
      <c r="N7517" s="18" t="s">
        <v>72</v>
      </c>
      <c r="O7517" s="18" t="s">
        <v>73</v>
      </c>
      <c r="P7517" s="19">
        <v>8240.2634736500004</v>
      </c>
      <c r="Q7517" s="19">
        <v>423923.01202600001</v>
      </c>
      <c r="R7517" s="20">
        <v>0.50061500000000003</v>
      </c>
      <c r="S7517" s="20">
        <v>5.1558710000000003</v>
      </c>
      <c r="T7517" s="20">
        <v>0.30199999999999999</v>
      </c>
      <c r="U7517" s="20">
        <v>0.30499999999999999</v>
      </c>
      <c r="V7517" s="20">
        <f t="shared" si="234"/>
        <v>1.3761887426753001</v>
      </c>
      <c r="W7517" s="20">
        <f t="shared" si="235"/>
        <v>14.112552397444553</v>
      </c>
    </row>
    <row r="7518" spans="1:23" x14ac:dyDescent="0.25">
      <c r="A7518" s="18">
        <v>53929</v>
      </c>
      <c r="B7518" s="18">
        <v>53918</v>
      </c>
      <c r="C7518" s="18">
        <v>6172</v>
      </c>
      <c r="D7518" s="18">
        <v>6172</v>
      </c>
      <c r="E7518" s="18" t="s">
        <v>116</v>
      </c>
      <c r="F7518" s="18" t="s">
        <v>196</v>
      </c>
      <c r="G7518" s="19">
        <v>3.5953888139700001</v>
      </c>
      <c r="H7518" s="19">
        <v>1.4550000000000001</v>
      </c>
      <c r="I7518" s="18" t="s">
        <v>79</v>
      </c>
      <c r="J7518" s="18" t="s">
        <v>80</v>
      </c>
      <c r="K7518" s="18">
        <v>12</v>
      </c>
      <c r="L7518" s="18">
        <v>60</v>
      </c>
      <c r="M7518" s="18" t="s">
        <v>71</v>
      </c>
      <c r="N7518" s="18" t="s">
        <v>72</v>
      </c>
      <c r="O7518" s="18" t="s">
        <v>73</v>
      </c>
      <c r="P7518" s="19">
        <v>3166.0500987800001</v>
      </c>
      <c r="Q7518" s="19">
        <v>156614.51027599999</v>
      </c>
      <c r="R7518" s="20">
        <v>0.50061500000000003</v>
      </c>
      <c r="S7518" s="20">
        <v>5.1558710000000003</v>
      </c>
      <c r="T7518" s="20">
        <v>0.30199999999999999</v>
      </c>
      <c r="U7518" s="20">
        <v>0.30499999999999999</v>
      </c>
      <c r="V7518" s="20">
        <f t="shared" si="234"/>
        <v>0.50841958785000008</v>
      </c>
      <c r="W7518" s="20">
        <f t="shared" si="235"/>
        <v>5.2137456519750005</v>
      </c>
    </row>
    <row r="7519" spans="1:23" x14ac:dyDescent="0.25">
      <c r="A7519" s="18">
        <v>53930</v>
      </c>
      <c r="B7519" s="18">
        <v>53919</v>
      </c>
      <c r="C7519" s="18">
        <v>6172</v>
      </c>
      <c r="D7519" s="18">
        <v>6172</v>
      </c>
      <c r="E7519" s="18" t="s">
        <v>116</v>
      </c>
      <c r="F7519" s="18" t="s">
        <v>196</v>
      </c>
      <c r="G7519" s="19">
        <v>3.3421877112399998</v>
      </c>
      <c r="H7519" s="19">
        <v>1.3525400000000001</v>
      </c>
      <c r="I7519" s="18" t="s">
        <v>79</v>
      </c>
      <c r="J7519" s="18" t="s">
        <v>80</v>
      </c>
      <c r="K7519" s="18">
        <v>12</v>
      </c>
      <c r="L7519" s="18">
        <v>60</v>
      </c>
      <c r="M7519" s="18" t="s">
        <v>71</v>
      </c>
      <c r="N7519" s="18" t="s">
        <v>72</v>
      </c>
      <c r="O7519" s="18" t="s">
        <v>73</v>
      </c>
      <c r="P7519" s="19">
        <v>1519.2641256100001</v>
      </c>
      <c r="Q7519" s="19">
        <v>145585.114359</v>
      </c>
      <c r="R7519" s="20">
        <v>0.50061500000000003</v>
      </c>
      <c r="S7519" s="20">
        <v>5.1558710000000003</v>
      </c>
      <c r="T7519" s="20">
        <v>0.30199999999999999</v>
      </c>
      <c r="U7519" s="20">
        <v>0.30499999999999999</v>
      </c>
      <c r="V7519" s="20">
        <f t="shared" si="234"/>
        <v>0.47261706484580002</v>
      </c>
      <c r="W7519" s="20">
        <f t="shared" si="235"/>
        <v>4.846597624826301</v>
      </c>
    </row>
    <row r="7520" spans="1:23" x14ac:dyDescent="0.25">
      <c r="A7520" s="18">
        <v>53931</v>
      </c>
      <c r="B7520" s="18">
        <v>53920</v>
      </c>
      <c r="C7520" s="18">
        <v>6172</v>
      </c>
      <c r="D7520" s="18">
        <v>6172</v>
      </c>
      <c r="E7520" s="18" t="s">
        <v>116</v>
      </c>
      <c r="F7520" s="18" t="s">
        <v>196</v>
      </c>
      <c r="G7520" s="19">
        <v>1.3809029157599999</v>
      </c>
      <c r="H7520" s="19">
        <v>0.558832</v>
      </c>
      <c r="I7520" s="18" t="s">
        <v>79</v>
      </c>
      <c r="J7520" s="18" t="s">
        <v>80</v>
      </c>
      <c r="K7520" s="18">
        <v>12</v>
      </c>
      <c r="L7520" s="18">
        <v>60</v>
      </c>
      <c r="M7520" s="18" t="s">
        <v>71</v>
      </c>
      <c r="N7520" s="18" t="s">
        <v>72</v>
      </c>
      <c r="O7520" s="18" t="s">
        <v>73</v>
      </c>
      <c r="P7520" s="19">
        <v>2985.3454443599999</v>
      </c>
      <c r="Q7520" s="19">
        <v>60151.890403600002</v>
      </c>
      <c r="R7520" s="20">
        <v>0.50061500000000003</v>
      </c>
      <c r="S7520" s="20">
        <v>5.1558710000000003</v>
      </c>
      <c r="T7520" s="20">
        <v>0.30199999999999999</v>
      </c>
      <c r="U7520" s="20">
        <v>0.30499999999999999</v>
      </c>
      <c r="V7520" s="20">
        <f t="shared" si="234"/>
        <v>0.19527225781264002</v>
      </c>
      <c r="W7520" s="20">
        <f t="shared" si="235"/>
        <v>2.0024796633570401</v>
      </c>
    </row>
    <row r="7521" spans="1:23" x14ac:dyDescent="0.25">
      <c r="A7521" s="18">
        <v>53932</v>
      </c>
      <c r="B7521" s="18">
        <v>53921</v>
      </c>
      <c r="C7521" s="18">
        <v>6172</v>
      </c>
      <c r="D7521" s="18">
        <v>6172</v>
      </c>
      <c r="E7521" s="18" t="s">
        <v>116</v>
      </c>
      <c r="F7521" s="18" t="s">
        <v>196</v>
      </c>
      <c r="G7521" s="19">
        <v>2.0117688862300001</v>
      </c>
      <c r="H7521" s="19">
        <v>0.81413400000000002</v>
      </c>
      <c r="I7521" s="18" t="s">
        <v>79</v>
      </c>
      <c r="J7521" s="18" t="s">
        <v>80</v>
      </c>
      <c r="K7521" s="18">
        <v>12</v>
      </c>
      <c r="L7521" s="18">
        <v>60</v>
      </c>
      <c r="M7521" s="18" t="s">
        <v>71</v>
      </c>
      <c r="N7521" s="18" t="s">
        <v>72</v>
      </c>
      <c r="O7521" s="18" t="s">
        <v>73</v>
      </c>
      <c r="P7521" s="19">
        <v>2086.2221128000001</v>
      </c>
      <c r="Q7521" s="19">
        <v>87632.302154000005</v>
      </c>
      <c r="R7521" s="20">
        <v>0.50061500000000003</v>
      </c>
      <c r="S7521" s="20">
        <v>5.1558710000000003</v>
      </c>
      <c r="T7521" s="20">
        <v>0.30199999999999999</v>
      </c>
      <c r="U7521" s="20">
        <v>0.30499999999999999</v>
      </c>
      <c r="V7521" s="20">
        <f t="shared" si="234"/>
        <v>0.28448224930217997</v>
      </c>
      <c r="W7521" s="20">
        <f t="shared" si="235"/>
        <v>2.9173110670962301</v>
      </c>
    </row>
    <row r="7522" spans="1:23" x14ac:dyDescent="0.25">
      <c r="A7522" s="18">
        <v>53933</v>
      </c>
      <c r="B7522" s="18">
        <v>53922</v>
      </c>
      <c r="C7522" s="18">
        <v>6172</v>
      </c>
      <c r="D7522" s="18">
        <v>6172</v>
      </c>
      <c r="E7522" s="18" t="s">
        <v>116</v>
      </c>
      <c r="F7522" s="18" t="s">
        <v>196</v>
      </c>
      <c r="G7522" s="19">
        <v>10.8254161877</v>
      </c>
      <c r="H7522" s="19">
        <v>4.38089</v>
      </c>
      <c r="I7522" s="18" t="s">
        <v>79</v>
      </c>
      <c r="J7522" s="18" t="s">
        <v>80</v>
      </c>
      <c r="K7522" s="18">
        <v>12</v>
      </c>
      <c r="L7522" s="18">
        <v>60</v>
      </c>
      <c r="M7522" s="18" t="s">
        <v>71</v>
      </c>
      <c r="N7522" s="18" t="s">
        <v>72</v>
      </c>
      <c r="O7522" s="18" t="s">
        <v>73</v>
      </c>
      <c r="P7522" s="19">
        <v>3585.42307218</v>
      </c>
      <c r="Q7522" s="19">
        <v>471553.24291700003</v>
      </c>
      <c r="R7522" s="20">
        <v>0.50061500000000003</v>
      </c>
      <c r="S7522" s="20">
        <v>5.1558710000000003</v>
      </c>
      <c r="T7522" s="20">
        <v>0.30199999999999999</v>
      </c>
      <c r="U7522" s="20">
        <v>0.30499999999999999</v>
      </c>
      <c r="V7522" s="20">
        <f t="shared" si="234"/>
        <v>1.5308111946502998</v>
      </c>
      <c r="W7522" s="20">
        <f t="shared" si="235"/>
        <v>15.698176075107053</v>
      </c>
    </row>
    <row r="7523" spans="1:23" x14ac:dyDescent="0.25">
      <c r="A7523" s="18">
        <v>53934</v>
      </c>
      <c r="B7523" s="18">
        <v>53923</v>
      </c>
      <c r="C7523" s="18">
        <v>6172</v>
      </c>
      <c r="D7523" s="18">
        <v>6172</v>
      </c>
      <c r="E7523" s="18" t="s">
        <v>116</v>
      </c>
      <c r="F7523" s="18" t="s">
        <v>196</v>
      </c>
      <c r="G7523" s="19">
        <v>8.8673379071900005</v>
      </c>
      <c r="H7523" s="19">
        <v>3.5884800000000001</v>
      </c>
      <c r="I7523" s="18" t="s">
        <v>79</v>
      </c>
      <c r="J7523" s="18" t="s">
        <v>80</v>
      </c>
      <c r="K7523" s="18">
        <v>12</v>
      </c>
      <c r="L7523" s="18">
        <v>60</v>
      </c>
      <c r="M7523" s="18" t="s">
        <v>71</v>
      </c>
      <c r="N7523" s="18" t="s">
        <v>72</v>
      </c>
      <c r="O7523" s="18" t="s">
        <v>73</v>
      </c>
      <c r="P7523" s="19">
        <v>6953.1981429799998</v>
      </c>
      <c r="Q7523" s="19">
        <v>386259.69419399998</v>
      </c>
      <c r="R7523" s="20">
        <v>0.50061500000000003</v>
      </c>
      <c r="S7523" s="20">
        <v>5.1558710000000003</v>
      </c>
      <c r="T7523" s="20">
        <v>0.30199999999999999</v>
      </c>
      <c r="U7523" s="20">
        <v>0.30499999999999999</v>
      </c>
      <c r="V7523" s="20">
        <f t="shared" si="234"/>
        <v>1.2539199468096001</v>
      </c>
      <c r="W7523" s="20">
        <f t="shared" si="235"/>
        <v>12.858709276425603</v>
      </c>
    </row>
    <row r="7524" spans="1:23" x14ac:dyDescent="0.25">
      <c r="A7524" s="18">
        <v>53935</v>
      </c>
      <c r="B7524" s="18">
        <v>53924</v>
      </c>
      <c r="C7524" s="18">
        <v>6172</v>
      </c>
      <c r="D7524" s="18">
        <v>6172</v>
      </c>
      <c r="E7524" s="18" t="s">
        <v>116</v>
      </c>
      <c r="F7524" s="18" t="s">
        <v>196</v>
      </c>
      <c r="G7524" s="19">
        <v>8.1465519695600008</v>
      </c>
      <c r="H7524" s="19">
        <v>3.2967900000000001</v>
      </c>
      <c r="I7524" s="18" t="s">
        <v>79</v>
      </c>
      <c r="J7524" s="18" t="s">
        <v>80</v>
      </c>
      <c r="K7524" s="18">
        <v>12</v>
      </c>
      <c r="L7524" s="18">
        <v>60</v>
      </c>
      <c r="M7524" s="18" t="s">
        <v>71</v>
      </c>
      <c r="N7524" s="18" t="s">
        <v>72</v>
      </c>
      <c r="O7524" s="18" t="s">
        <v>73</v>
      </c>
      <c r="P7524" s="19">
        <v>4518.85172874</v>
      </c>
      <c r="Q7524" s="19">
        <v>354862.38433999999</v>
      </c>
      <c r="R7524" s="20">
        <v>0.50061500000000003</v>
      </c>
      <c r="S7524" s="20">
        <v>5.1558710000000003</v>
      </c>
      <c r="T7524" s="20">
        <v>0.30199999999999999</v>
      </c>
      <c r="U7524" s="20">
        <v>0.30499999999999999</v>
      </c>
      <c r="V7524" s="20">
        <f t="shared" si="234"/>
        <v>1.1519949230433002</v>
      </c>
      <c r="W7524" s="20">
        <f t="shared" si="235"/>
        <v>11.813487648092552</v>
      </c>
    </row>
    <row r="7525" spans="1:23" x14ac:dyDescent="0.25">
      <c r="A7525" s="18">
        <v>53936</v>
      </c>
      <c r="B7525" s="18">
        <v>53925</v>
      </c>
      <c r="C7525" s="18">
        <v>6172</v>
      </c>
      <c r="D7525" s="18">
        <v>6172</v>
      </c>
      <c r="E7525" s="18" t="s">
        <v>116</v>
      </c>
      <c r="F7525" s="18" t="s">
        <v>196</v>
      </c>
      <c r="G7525" s="19">
        <v>4.1002933858899997</v>
      </c>
      <c r="H7525" s="19">
        <v>1.65933</v>
      </c>
      <c r="I7525" s="18" t="s">
        <v>79</v>
      </c>
      <c r="J7525" s="18" t="s">
        <v>80</v>
      </c>
      <c r="K7525" s="18">
        <v>12</v>
      </c>
      <c r="L7525" s="18">
        <v>60</v>
      </c>
      <c r="M7525" s="18" t="s">
        <v>71</v>
      </c>
      <c r="N7525" s="18" t="s">
        <v>72</v>
      </c>
      <c r="O7525" s="18" t="s">
        <v>73</v>
      </c>
      <c r="P7525" s="19">
        <v>3094.1234714900002</v>
      </c>
      <c r="Q7525" s="19">
        <v>178608.065455</v>
      </c>
      <c r="R7525" s="20">
        <v>0.50061500000000003</v>
      </c>
      <c r="S7525" s="20">
        <v>5.1558710000000003</v>
      </c>
      <c r="T7525" s="20">
        <v>0.30199999999999999</v>
      </c>
      <c r="U7525" s="20">
        <v>0.30499999999999999</v>
      </c>
      <c r="V7525" s="20">
        <f t="shared" si="234"/>
        <v>0.57981847058909997</v>
      </c>
      <c r="W7525" s="20">
        <f t="shared" si="235"/>
        <v>5.9459275413688513</v>
      </c>
    </row>
    <row r="7526" spans="1:23" x14ac:dyDescent="0.25">
      <c r="A7526" s="18">
        <v>53937</v>
      </c>
      <c r="B7526" s="18">
        <v>53926</v>
      </c>
      <c r="C7526" s="18">
        <v>6172</v>
      </c>
      <c r="D7526" s="18">
        <v>6172</v>
      </c>
      <c r="E7526" s="18" t="s">
        <v>116</v>
      </c>
      <c r="F7526" s="18" t="s">
        <v>196</v>
      </c>
      <c r="G7526" s="19">
        <v>3.25691874876</v>
      </c>
      <c r="H7526" s="19">
        <v>1.31803</v>
      </c>
      <c r="I7526" s="18" t="s">
        <v>79</v>
      </c>
      <c r="J7526" s="18" t="s">
        <v>80</v>
      </c>
      <c r="K7526" s="18">
        <v>12</v>
      </c>
      <c r="L7526" s="18">
        <v>60</v>
      </c>
      <c r="M7526" s="18" t="s">
        <v>71</v>
      </c>
      <c r="N7526" s="18" t="s">
        <v>72</v>
      </c>
      <c r="O7526" s="18" t="s">
        <v>73</v>
      </c>
      <c r="P7526" s="19">
        <v>2194.8641877499999</v>
      </c>
      <c r="Q7526" s="19">
        <v>141870.813211</v>
      </c>
      <c r="R7526" s="20">
        <v>0.50061500000000003</v>
      </c>
      <c r="S7526" s="20">
        <v>5.1558710000000003</v>
      </c>
      <c r="T7526" s="20">
        <v>0.30199999999999999</v>
      </c>
      <c r="U7526" s="20">
        <v>0.30499999999999999</v>
      </c>
      <c r="V7526" s="20">
        <f t="shared" si="234"/>
        <v>0.46055826073810002</v>
      </c>
      <c r="W7526" s="20">
        <f t="shared" si="235"/>
        <v>4.7229368946203509</v>
      </c>
    </row>
    <row r="7527" spans="1:23" x14ac:dyDescent="0.25">
      <c r="A7527" s="18">
        <v>53938</v>
      </c>
      <c r="B7527" s="18">
        <v>53927</v>
      </c>
      <c r="C7527" s="18">
        <v>6172</v>
      </c>
      <c r="D7527" s="18">
        <v>6172</v>
      </c>
      <c r="E7527" s="18" t="s">
        <v>116</v>
      </c>
      <c r="F7527" s="18" t="s">
        <v>196</v>
      </c>
      <c r="G7527" s="19">
        <v>18.351143230800002</v>
      </c>
      <c r="H7527" s="19">
        <v>7.4264400000000004</v>
      </c>
      <c r="I7527" s="18" t="s">
        <v>79</v>
      </c>
      <c r="J7527" s="18" t="s">
        <v>80</v>
      </c>
      <c r="K7527" s="18">
        <v>12</v>
      </c>
      <c r="L7527" s="18">
        <v>60</v>
      </c>
      <c r="M7527" s="18" t="s">
        <v>71</v>
      </c>
      <c r="N7527" s="18" t="s">
        <v>72</v>
      </c>
      <c r="O7527" s="18" t="s">
        <v>73</v>
      </c>
      <c r="P7527" s="19">
        <v>5997.5282467899997</v>
      </c>
      <c r="Q7527" s="19">
        <v>799372.60163499997</v>
      </c>
      <c r="R7527" s="20">
        <v>0.50061500000000003</v>
      </c>
      <c r="S7527" s="20">
        <v>5.1558710000000003</v>
      </c>
      <c r="T7527" s="20">
        <v>0.30199999999999999</v>
      </c>
      <c r="U7527" s="20">
        <v>0.30499999999999999</v>
      </c>
      <c r="V7527" s="20">
        <f t="shared" si="234"/>
        <v>2.5950155078988004</v>
      </c>
      <c r="W7527" s="20">
        <f t="shared" si="235"/>
        <v>26.611387807321808</v>
      </c>
    </row>
    <row r="7528" spans="1:23" x14ac:dyDescent="0.25">
      <c r="A7528" s="18">
        <v>53939</v>
      </c>
      <c r="B7528" s="18">
        <v>53928</v>
      </c>
      <c r="C7528" s="18">
        <v>6172</v>
      </c>
      <c r="D7528" s="18">
        <v>6172</v>
      </c>
      <c r="E7528" s="18" t="s">
        <v>116</v>
      </c>
      <c r="F7528" s="18" t="s">
        <v>196</v>
      </c>
      <c r="G7528" s="19">
        <v>34.123438611600001</v>
      </c>
      <c r="H7528" s="19">
        <v>13.8093</v>
      </c>
      <c r="I7528" s="18" t="s">
        <v>79</v>
      </c>
      <c r="J7528" s="18" t="s">
        <v>80</v>
      </c>
      <c r="K7528" s="18">
        <v>12</v>
      </c>
      <c r="L7528" s="18">
        <v>60</v>
      </c>
      <c r="M7528" s="18" t="s">
        <v>71</v>
      </c>
      <c r="N7528" s="18" t="s">
        <v>72</v>
      </c>
      <c r="O7528" s="18" t="s">
        <v>73</v>
      </c>
      <c r="P7528" s="19">
        <v>12777.0073287</v>
      </c>
      <c r="Q7528" s="19">
        <v>1486411.0402599999</v>
      </c>
      <c r="R7528" s="20">
        <v>0.50061500000000003</v>
      </c>
      <c r="S7528" s="20">
        <v>5.1558710000000003</v>
      </c>
      <c r="T7528" s="20">
        <v>0.30199999999999999</v>
      </c>
      <c r="U7528" s="20">
        <v>0.30499999999999999</v>
      </c>
      <c r="V7528" s="20">
        <f t="shared" si="234"/>
        <v>4.8253736182110005</v>
      </c>
      <c r="W7528" s="20">
        <f t="shared" si="235"/>
        <v>49.483283733208502</v>
      </c>
    </row>
    <row r="7529" spans="1:23" x14ac:dyDescent="0.25">
      <c r="A7529" s="18">
        <v>53940</v>
      </c>
      <c r="B7529" s="18">
        <v>53929</v>
      </c>
      <c r="C7529" s="18">
        <v>6172</v>
      </c>
      <c r="D7529" s="18">
        <v>6172</v>
      </c>
      <c r="E7529" s="18" t="s">
        <v>116</v>
      </c>
      <c r="F7529" s="18" t="s">
        <v>196</v>
      </c>
      <c r="G7529" s="19">
        <v>7.5013216624199996</v>
      </c>
      <c r="H7529" s="19">
        <v>3.0356800000000002</v>
      </c>
      <c r="I7529" s="18" t="s">
        <v>79</v>
      </c>
      <c r="J7529" s="18" t="s">
        <v>80</v>
      </c>
      <c r="K7529" s="18">
        <v>12</v>
      </c>
      <c r="L7529" s="18">
        <v>60</v>
      </c>
      <c r="M7529" s="18" t="s">
        <v>71</v>
      </c>
      <c r="N7529" s="18" t="s">
        <v>72</v>
      </c>
      <c r="O7529" s="18" t="s">
        <v>73</v>
      </c>
      <c r="P7529" s="19">
        <v>3194.4840696800002</v>
      </c>
      <c r="Q7529" s="19">
        <v>326756.264586</v>
      </c>
      <c r="R7529" s="20">
        <v>0.50061500000000003</v>
      </c>
      <c r="S7529" s="20">
        <v>5.1558710000000003</v>
      </c>
      <c r="T7529" s="20">
        <v>0.30199999999999999</v>
      </c>
      <c r="U7529" s="20">
        <v>0.30499999999999999</v>
      </c>
      <c r="V7529" s="20">
        <f t="shared" si="234"/>
        <v>1.0607554463536</v>
      </c>
      <c r="W7529" s="20">
        <f t="shared" si="235"/>
        <v>10.877844261709603</v>
      </c>
    </row>
    <row r="7530" spans="1:23" x14ac:dyDescent="0.25">
      <c r="A7530" s="18">
        <v>53941</v>
      </c>
      <c r="B7530" s="18">
        <v>53930</v>
      </c>
      <c r="C7530" s="18">
        <v>6172</v>
      </c>
      <c r="D7530" s="18">
        <v>6172</v>
      </c>
      <c r="E7530" s="18" t="s">
        <v>116</v>
      </c>
      <c r="F7530" s="18" t="s">
        <v>196</v>
      </c>
      <c r="G7530" s="19">
        <v>4.9593541170000002</v>
      </c>
      <c r="H7530" s="19">
        <v>2.00698</v>
      </c>
      <c r="I7530" s="18" t="s">
        <v>79</v>
      </c>
      <c r="J7530" s="18" t="s">
        <v>80</v>
      </c>
      <c r="K7530" s="18">
        <v>12</v>
      </c>
      <c r="L7530" s="18">
        <v>60</v>
      </c>
      <c r="M7530" s="18" t="s">
        <v>71</v>
      </c>
      <c r="N7530" s="18" t="s">
        <v>72</v>
      </c>
      <c r="O7530" s="18" t="s">
        <v>73</v>
      </c>
      <c r="P7530" s="19">
        <v>1911.9638017</v>
      </c>
      <c r="Q7530" s="19">
        <v>216028.60122000001</v>
      </c>
      <c r="R7530" s="20">
        <v>0.50061500000000003</v>
      </c>
      <c r="S7530" s="20">
        <v>5.1558710000000003</v>
      </c>
      <c r="T7530" s="20">
        <v>0.30199999999999999</v>
      </c>
      <c r="U7530" s="20">
        <v>0.30499999999999999</v>
      </c>
      <c r="V7530" s="20">
        <f t="shared" si="234"/>
        <v>0.70129755630459989</v>
      </c>
      <c r="W7530" s="20">
        <f t="shared" si="235"/>
        <v>7.1916723358081009</v>
      </c>
    </row>
    <row r="7531" spans="1:23" x14ac:dyDescent="0.25">
      <c r="A7531" s="18">
        <v>53942</v>
      </c>
      <c r="B7531" s="18">
        <v>53931</v>
      </c>
      <c r="C7531" s="18">
        <v>6172</v>
      </c>
      <c r="D7531" s="18">
        <v>6172</v>
      </c>
      <c r="E7531" s="18" t="s">
        <v>116</v>
      </c>
      <c r="F7531" s="18" t="s">
        <v>196</v>
      </c>
      <c r="G7531" s="19">
        <v>12.7931517099</v>
      </c>
      <c r="H7531" s="19">
        <v>5.1772</v>
      </c>
      <c r="I7531" s="18" t="s">
        <v>79</v>
      </c>
      <c r="J7531" s="18" t="s">
        <v>80</v>
      </c>
      <c r="K7531" s="18">
        <v>12</v>
      </c>
      <c r="L7531" s="18">
        <v>60</v>
      </c>
      <c r="M7531" s="18" t="s">
        <v>71</v>
      </c>
      <c r="N7531" s="18" t="s">
        <v>72</v>
      </c>
      <c r="O7531" s="18" t="s">
        <v>73</v>
      </c>
      <c r="P7531" s="19">
        <v>5097.6782237400002</v>
      </c>
      <c r="Q7531" s="19">
        <v>557267.459409</v>
      </c>
      <c r="R7531" s="20">
        <v>0.50061500000000003</v>
      </c>
      <c r="S7531" s="20">
        <v>5.1558710000000003</v>
      </c>
      <c r="T7531" s="20">
        <v>0.30199999999999999</v>
      </c>
      <c r="U7531" s="20">
        <v>0.30499999999999999</v>
      </c>
      <c r="V7531" s="20">
        <f t="shared" si="234"/>
        <v>1.809065216644</v>
      </c>
      <c r="W7531" s="20">
        <f t="shared" si="235"/>
        <v>18.551617862134002</v>
      </c>
    </row>
    <row r="7532" spans="1:23" x14ac:dyDescent="0.25">
      <c r="A7532" s="18">
        <v>53943</v>
      </c>
      <c r="B7532" s="18">
        <v>53932</v>
      </c>
      <c r="C7532" s="18">
        <v>6172</v>
      </c>
      <c r="D7532" s="18">
        <v>6172</v>
      </c>
      <c r="E7532" s="18" t="s">
        <v>116</v>
      </c>
      <c r="F7532" s="18" t="s">
        <v>196</v>
      </c>
      <c r="G7532" s="19">
        <v>17.74483987</v>
      </c>
      <c r="H7532" s="19">
        <v>7.1810799999999997</v>
      </c>
      <c r="I7532" s="18" t="s">
        <v>79</v>
      </c>
      <c r="J7532" s="18" t="s">
        <v>80</v>
      </c>
      <c r="K7532" s="18">
        <v>12</v>
      </c>
      <c r="L7532" s="18">
        <v>60</v>
      </c>
      <c r="M7532" s="18" t="s">
        <v>71</v>
      </c>
      <c r="N7532" s="18" t="s">
        <v>72</v>
      </c>
      <c r="O7532" s="18" t="s">
        <v>73</v>
      </c>
      <c r="P7532" s="19">
        <v>4114.0564850000001</v>
      </c>
      <c r="Q7532" s="19">
        <v>772962.13287900004</v>
      </c>
      <c r="R7532" s="20">
        <v>0.50061500000000003</v>
      </c>
      <c r="S7532" s="20">
        <v>5.1558710000000003</v>
      </c>
      <c r="T7532" s="20">
        <v>0.30199999999999999</v>
      </c>
      <c r="U7532" s="20">
        <v>0.30499999999999999</v>
      </c>
      <c r="V7532" s="20">
        <f t="shared" si="234"/>
        <v>2.5092795422115999</v>
      </c>
      <c r="W7532" s="20">
        <f t="shared" si="235"/>
        <v>25.732181873872605</v>
      </c>
    </row>
    <row r="7533" spans="1:23" x14ac:dyDescent="0.25">
      <c r="A7533" s="18">
        <v>53944</v>
      </c>
      <c r="B7533" s="18">
        <v>53933</v>
      </c>
      <c r="C7533" s="18">
        <v>6172</v>
      </c>
      <c r="D7533" s="18">
        <v>6172</v>
      </c>
      <c r="E7533" s="18" t="s">
        <v>116</v>
      </c>
      <c r="F7533" s="18" t="s">
        <v>196</v>
      </c>
      <c r="G7533" s="19">
        <v>62.0575902004</v>
      </c>
      <c r="H7533" s="19">
        <v>25.113800000000001</v>
      </c>
      <c r="I7533" s="18" t="s">
        <v>79</v>
      </c>
      <c r="J7533" s="18" t="s">
        <v>80</v>
      </c>
      <c r="K7533" s="18">
        <v>12</v>
      </c>
      <c r="L7533" s="18">
        <v>60</v>
      </c>
      <c r="M7533" s="18" t="s">
        <v>71</v>
      </c>
      <c r="N7533" s="18" t="s">
        <v>72</v>
      </c>
      <c r="O7533" s="18" t="s">
        <v>73</v>
      </c>
      <c r="P7533" s="19">
        <v>12490.5430017</v>
      </c>
      <c r="Q7533" s="19">
        <v>2703217.8162199999</v>
      </c>
      <c r="R7533" s="20">
        <v>0.50061500000000003</v>
      </c>
      <c r="S7533" s="20">
        <v>5.1558710000000003</v>
      </c>
      <c r="T7533" s="20">
        <v>0.30199999999999999</v>
      </c>
      <c r="U7533" s="20">
        <v>0.30499999999999999</v>
      </c>
      <c r="V7533" s="20">
        <f t="shared" si="234"/>
        <v>8.7754968009259997</v>
      </c>
      <c r="W7533" s="20">
        <f t="shared" si="235"/>
        <v>89.991041618261022</v>
      </c>
    </row>
    <row r="7534" spans="1:23" x14ac:dyDescent="0.25">
      <c r="A7534" s="18">
        <v>53945</v>
      </c>
      <c r="B7534" s="18">
        <v>53934</v>
      </c>
      <c r="C7534" s="18">
        <v>6172</v>
      </c>
      <c r="D7534" s="18">
        <v>6172</v>
      </c>
      <c r="E7534" s="18" t="s">
        <v>116</v>
      </c>
      <c r="F7534" s="18" t="s">
        <v>196</v>
      </c>
      <c r="G7534" s="19">
        <v>133.52284538000001</v>
      </c>
      <c r="H7534" s="19">
        <v>54.034799999999997</v>
      </c>
      <c r="I7534" s="18" t="s">
        <v>79</v>
      </c>
      <c r="J7534" s="18" t="s">
        <v>80</v>
      </c>
      <c r="K7534" s="18">
        <v>12</v>
      </c>
      <c r="L7534" s="18">
        <v>60</v>
      </c>
      <c r="M7534" s="18" t="s">
        <v>71</v>
      </c>
      <c r="N7534" s="18" t="s">
        <v>72</v>
      </c>
      <c r="O7534" s="18" t="s">
        <v>73</v>
      </c>
      <c r="P7534" s="19">
        <v>16384.305040200001</v>
      </c>
      <c r="Q7534" s="19">
        <v>5816231.8797500003</v>
      </c>
      <c r="R7534" s="20">
        <v>0.50061500000000003</v>
      </c>
      <c r="S7534" s="20">
        <v>5.1558710000000003</v>
      </c>
      <c r="T7534" s="20">
        <v>0.30199999999999999</v>
      </c>
      <c r="U7534" s="20">
        <v>0.30499999999999999</v>
      </c>
      <c r="V7534" s="20">
        <f t="shared" si="234"/>
        <v>18.881340718596</v>
      </c>
      <c r="W7534" s="20">
        <f t="shared" si="235"/>
        <v>193.62453852600603</v>
      </c>
    </row>
    <row r="7535" spans="1:23" x14ac:dyDescent="0.25">
      <c r="A7535" s="18">
        <v>53946</v>
      </c>
      <c r="B7535" s="18">
        <v>53935</v>
      </c>
      <c r="C7535" s="18">
        <v>6172</v>
      </c>
      <c r="D7535" s="18">
        <v>6172</v>
      </c>
      <c r="E7535" s="18" t="s">
        <v>116</v>
      </c>
      <c r="F7535" s="18" t="s">
        <v>196</v>
      </c>
      <c r="G7535" s="19">
        <v>3.7335803464400001</v>
      </c>
      <c r="H7535" s="19">
        <v>1.5109300000000001</v>
      </c>
      <c r="I7535" s="18" t="s">
        <v>79</v>
      </c>
      <c r="J7535" s="18" t="s">
        <v>80</v>
      </c>
      <c r="K7535" s="18">
        <v>12</v>
      </c>
      <c r="L7535" s="18">
        <v>60</v>
      </c>
      <c r="M7535" s="18" t="s">
        <v>71</v>
      </c>
      <c r="N7535" s="18" t="s">
        <v>72</v>
      </c>
      <c r="O7535" s="18" t="s">
        <v>73</v>
      </c>
      <c r="P7535" s="19">
        <v>2287.1950732199998</v>
      </c>
      <c r="Q7535" s="19">
        <v>162634.109352</v>
      </c>
      <c r="R7535" s="20">
        <v>0.50061500000000003</v>
      </c>
      <c r="S7535" s="20">
        <v>5.1558710000000003</v>
      </c>
      <c r="T7535" s="20">
        <v>0.30199999999999999</v>
      </c>
      <c r="U7535" s="20">
        <v>0.30499999999999999</v>
      </c>
      <c r="V7535" s="20">
        <f t="shared" si="234"/>
        <v>0.52796316692110001</v>
      </c>
      <c r="W7535" s="20">
        <f t="shared" si="235"/>
        <v>5.4141613181708514</v>
      </c>
    </row>
    <row r="7536" spans="1:23" x14ac:dyDescent="0.25">
      <c r="A7536" s="18">
        <v>53947</v>
      </c>
      <c r="B7536" s="18">
        <v>53936</v>
      </c>
      <c r="C7536" s="18">
        <v>6172</v>
      </c>
      <c r="D7536" s="18">
        <v>6172</v>
      </c>
      <c r="E7536" s="18" t="s">
        <v>116</v>
      </c>
      <c r="F7536" s="18" t="s">
        <v>196</v>
      </c>
      <c r="G7536" s="19">
        <v>9.8253358192199993</v>
      </c>
      <c r="H7536" s="19">
        <v>3.9761700000000002</v>
      </c>
      <c r="I7536" s="18" t="s">
        <v>79</v>
      </c>
      <c r="J7536" s="18" t="s">
        <v>80</v>
      </c>
      <c r="K7536" s="18">
        <v>12</v>
      </c>
      <c r="L7536" s="18">
        <v>60</v>
      </c>
      <c r="M7536" s="18" t="s">
        <v>71</v>
      </c>
      <c r="N7536" s="18" t="s">
        <v>72</v>
      </c>
      <c r="O7536" s="18" t="s">
        <v>73</v>
      </c>
      <c r="P7536" s="19">
        <v>4025.5873304699999</v>
      </c>
      <c r="Q7536" s="19">
        <v>427989.91632100003</v>
      </c>
      <c r="R7536" s="20">
        <v>0.50061500000000003</v>
      </c>
      <c r="S7536" s="20">
        <v>5.1558710000000003</v>
      </c>
      <c r="T7536" s="20">
        <v>0.30199999999999999</v>
      </c>
      <c r="U7536" s="20">
        <v>0.30499999999999999</v>
      </c>
      <c r="V7536" s="20">
        <f t="shared" si="234"/>
        <v>1.3893901804959001</v>
      </c>
      <c r="W7536" s="20">
        <f t="shared" si="235"/>
        <v>14.247930617878653</v>
      </c>
    </row>
    <row r="7537" spans="1:23" x14ac:dyDescent="0.25">
      <c r="A7537" s="18">
        <v>53948</v>
      </c>
      <c r="B7537" s="18">
        <v>53937</v>
      </c>
      <c r="C7537" s="18">
        <v>6172</v>
      </c>
      <c r="D7537" s="18">
        <v>6172</v>
      </c>
      <c r="E7537" s="18" t="s">
        <v>116</v>
      </c>
      <c r="F7537" s="18" t="s">
        <v>196</v>
      </c>
      <c r="G7537" s="19">
        <v>44.226301537499999</v>
      </c>
      <c r="H7537" s="19">
        <v>17.8977</v>
      </c>
      <c r="I7537" s="18" t="s">
        <v>79</v>
      </c>
      <c r="J7537" s="18" t="s">
        <v>80</v>
      </c>
      <c r="K7537" s="18">
        <v>12</v>
      </c>
      <c r="L7537" s="18">
        <v>60</v>
      </c>
      <c r="M7537" s="18" t="s">
        <v>71</v>
      </c>
      <c r="N7537" s="18" t="s">
        <v>72</v>
      </c>
      <c r="O7537" s="18" t="s">
        <v>73</v>
      </c>
      <c r="P7537" s="19">
        <v>9779.8057444799997</v>
      </c>
      <c r="Q7537" s="19">
        <v>1926489.98899</v>
      </c>
      <c r="R7537" s="20">
        <v>0.50061500000000003</v>
      </c>
      <c r="S7537" s="20">
        <v>5.1558710000000003</v>
      </c>
      <c r="T7537" s="20">
        <v>0.30199999999999999</v>
      </c>
      <c r="U7537" s="20">
        <v>0.30499999999999999</v>
      </c>
      <c r="V7537" s="20">
        <f t="shared" si="234"/>
        <v>6.2539802456790001</v>
      </c>
      <c r="W7537" s="20">
        <f t="shared" si="235"/>
        <v>64.133371515706514</v>
      </c>
    </row>
    <row r="7538" spans="1:23" x14ac:dyDescent="0.25">
      <c r="A7538" s="18">
        <v>53949</v>
      </c>
      <c r="B7538" s="18">
        <v>53938</v>
      </c>
      <c r="C7538" s="18">
        <v>6172</v>
      </c>
      <c r="D7538" s="18">
        <v>6172</v>
      </c>
      <c r="E7538" s="18" t="s">
        <v>116</v>
      </c>
      <c r="F7538" s="18" t="s">
        <v>196</v>
      </c>
      <c r="G7538" s="19">
        <v>113.59906580099999</v>
      </c>
      <c r="H7538" s="19">
        <v>45.971899999999998</v>
      </c>
      <c r="I7538" s="18" t="s">
        <v>79</v>
      </c>
      <c r="J7538" s="18" t="s">
        <v>80</v>
      </c>
      <c r="K7538" s="18">
        <v>12</v>
      </c>
      <c r="L7538" s="18">
        <v>60</v>
      </c>
      <c r="M7538" s="18" t="s">
        <v>71</v>
      </c>
      <c r="N7538" s="18" t="s">
        <v>72</v>
      </c>
      <c r="O7538" s="18" t="s">
        <v>73</v>
      </c>
      <c r="P7538" s="19">
        <v>19042.207373000001</v>
      </c>
      <c r="Q7538" s="19">
        <v>4948355.5127999997</v>
      </c>
      <c r="R7538" s="20">
        <v>0.50061500000000003</v>
      </c>
      <c r="S7538" s="20">
        <v>5.1558710000000003</v>
      </c>
      <c r="T7538" s="20">
        <v>0.30199999999999999</v>
      </c>
      <c r="U7538" s="20">
        <v>0.30499999999999999</v>
      </c>
      <c r="V7538" s="20">
        <f t="shared" si="234"/>
        <v>16.063927457513</v>
      </c>
      <c r="W7538" s="20">
        <f t="shared" si="235"/>
        <v>164.73250428730552</v>
      </c>
    </row>
    <row r="7539" spans="1:23" x14ac:dyDescent="0.25">
      <c r="A7539" s="18">
        <v>53950</v>
      </c>
      <c r="B7539" s="18">
        <v>53939</v>
      </c>
      <c r="C7539" s="18">
        <v>6172</v>
      </c>
      <c r="D7539" s="18">
        <v>6172</v>
      </c>
      <c r="E7539" s="18" t="s">
        <v>116</v>
      </c>
      <c r="F7539" s="18" t="s">
        <v>196</v>
      </c>
      <c r="G7539" s="19">
        <v>14.859784922099999</v>
      </c>
      <c r="H7539" s="19">
        <v>6.0135399999999999</v>
      </c>
      <c r="I7539" s="18" t="s">
        <v>79</v>
      </c>
      <c r="J7539" s="18" t="s">
        <v>80</v>
      </c>
      <c r="K7539" s="18">
        <v>12</v>
      </c>
      <c r="L7539" s="18">
        <v>60</v>
      </c>
      <c r="M7539" s="18" t="s">
        <v>71</v>
      </c>
      <c r="N7539" s="18" t="s">
        <v>72</v>
      </c>
      <c r="O7539" s="18" t="s">
        <v>73</v>
      </c>
      <c r="P7539" s="19">
        <v>8829.5968626100002</v>
      </c>
      <c r="Q7539" s="19">
        <v>647289.64204299997</v>
      </c>
      <c r="R7539" s="20">
        <v>0.50061500000000003</v>
      </c>
      <c r="S7539" s="20">
        <v>5.1558710000000003</v>
      </c>
      <c r="T7539" s="20">
        <v>0.30199999999999999</v>
      </c>
      <c r="U7539" s="20">
        <v>0.30499999999999999</v>
      </c>
      <c r="V7539" s="20">
        <f t="shared" si="234"/>
        <v>2.1013068923158</v>
      </c>
      <c r="W7539" s="20">
        <f t="shared" si="235"/>
        <v>21.548500362871302</v>
      </c>
    </row>
    <row r="7540" spans="1:23" x14ac:dyDescent="0.25">
      <c r="A7540" s="18">
        <v>53951</v>
      </c>
      <c r="B7540" s="18">
        <v>53940</v>
      </c>
      <c r="C7540" s="18">
        <v>6172</v>
      </c>
      <c r="D7540" s="18">
        <v>6172</v>
      </c>
      <c r="E7540" s="18" t="s">
        <v>116</v>
      </c>
      <c r="F7540" s="18" t="s">
        <v>196</v>
      </c>
      <c r="G7540" s="19">
        <v>5.0526207095900002</v>
      </c>
      <c r="H7540" s="19">
        <v>2.0447199999999999</v>
      </c>
      <c r="I7540" s="18" t="s">
        <v>79</v>
      </c>
      <c r="J7540" s="18" t="s">
        <v>80</v>
      </c>
      <c r="K7540" s="18">
        <v>12</v>
      </c>
      <c r="L7540" s="18">
        <v>60</v>
      </c>
      <c r="M7540" s="18" t="s">
        <v>71</v>
      </c>
      <c r="N7540" s="18" t="s">
        <v>72</v>
      </c>
      <c r="O7540" s="18" t="s">
        <v>73</v>
      </c>
      <c r="P7540" s="19">
        <v>2201.4891821900001</v>
      </c>
      <c r="Q7540" s="19">
        <v>220091.27774200001</v>
      </c>
      <c r="R7540" s="20">
        <v>0.50061500000000003</v>
      </c>
      <c r="S7540" s="20">
        <v>5.1558710000000003</v>
      </c>
      <c r="T7540" s="20">
        <v>0.30199999999999999</v>
      </c>
      <c r="U7540" s="20">
        <v>0.30499999999999999</v>
      </c>
      <c r="V7540" s="20">
        <f t="shared" si="234"/>
        <v>0.71448501695440003</v>
      </c>
      <c r="W7540" s="20">
        <f t="shared" si="235"/>
        <v>7.3269072230284005</v>
      </c>
    </row>
    <row r="7541" spans="1:23" x14ac:dyDescent="0.25">
      <c r="A7541" s="18">
        <v>53952</v>
      </c>
      <c r="B7541" s="18">
        <v>53941</v>
      </c>
      <c r="C7541" s="18">
        <v>6172</v>
      </c>
      <c r="D7541" s="18">
        <v>6172</v>
      </c>
      <c r="E7541" s="18" t="s">
        <v>116</v>
      </c>
      <c r="F7541" s="18" t="s">
        <v>196</v>
      </c>
      <c r="G7541" s="19">
        <v>10.2155379074</v>
      </c>
      <c r="H7541" s="19">
        <v>4.13408</v>
      </c>
      <c r="I7541" s="18" t="s">
        <v>79</v>
      </c>
      <c r="J7541" s="18" t="s">
        <v>80</v>
      </c>
      <c r="K7541" s="18">
        <v>12</v>
      </c>
      <c r="L7541" s="18">
        <v>60</v>
      </c>
      <c r="M7541" s="18" t="s">
        <v>71</v>
      </c>
      <c r="N7541" s="18" t="s">
        <v>72</v>
      </c>
      <c r="O7541" s="18" t="s">
        <v>73</v>
      </c>
      <c r="P7541" s="19">
        <v>3630.9176120100001</v>
      </c>
      <c r="Q7541" s="19">
        <v>444987.05129600002</v>
      </c>
      <c r="R7541" s="20">
        <v>0.50061500000000003</v>
      </c>
      <c r="S7541" s="20">
        <v>5.1558710000000003</v>
      </c>
      <c r="T7541" s="20">
        <v>0.30199999999999999</v>
      </c>
      <c r="U7541" s="20">
        <v>0.30499999999999999</v>
      </c>
      <c r="V7541" s="20">
        <f t="shared" si="234"/>
        <v>1.4445685565216</v>
      </c>
      <c r="W7541" s="20">
        <f t="shared" si="235"/>
        <v>14.813774312657602</v>
      </c>
    </row>
    <row r="7542" spans="1:23" x14ac:dyDescent="0.25">
      <c r="A7542" s="18">
        <v>53953</v>
      </c>
      <c r="B7542" s="18">
        <v>53942</v>
      </c>
      <c r="C7542" s="18">
        <v>6172</v>
      </c>
      <c r="D7542" s="18">
        <v>6172</v>
      </c>
      <c r="E7542" s="18" t="s">
        <v>116</v>
      </c>
      <c r="F7542" s="18" t="s">
        <v>196</v>
      </c>
      <c r="G7542" s="19">
        <v>49.7806237896</v>
      </c>
      <c r="H7542" s="19">
        <v>20.145499999999998</v>
      </c>
      <c r="I7542" s="18" t="s">
        <v>79</v>
      </c>
      <c r="J7542" s="18" t="s">
        <v>80</v>
      </c>
      <c r="K7542" s="18">
        <v>12</v>
      </c>
      <c r="L7542" s="18">
        <v>60</v>
      </c>
      <c r="M7542" s="18" t="s">
        <v>71</v>
      </c>
      <c r="N7542" s="18" t="s">
        <v>72</v>
      </c>
      <c r="O7542" s="18" t="s">
        <v>73</v>
      </c>
      <c r="P7542" s="19">
        <v>11068.7718064</v>
      </c>
      <c r="Q7542" s="19">
        <v>2168435.2985100001</v>
      </c>
      <c r="R7542" s="20">
        <v>0.50061500000000003</v>
      </c>
      <c r="S7542" s="20">
        <v>5.1558710000000003</v>
      </c>
      <c r="T7542" s="20">
        <v>0.30199999999999999</v>
      </c>
      <c r="U7542" s="20">
        <v>0.30499999999999999</v>
      </c>
      <c r="V7542" s="20">
        <f t="shared" si="234"/>
        <v>7.0394273587849998</v>
      </c>
      <c r="W7542" s="20">
        <f t="shared" si="235"/>
        <v>72.18798146519751</v>
      </c>
    </row>
    <row r="7543" spans="1:23" x14ac:dyDescent="0.25">
      <c r="A7543" s="18">
        <v>53954</v>
      </c>
      <c r="B7543" s="18">
        <v>53943</v>
      </c>
      <c r="C7543" s="18">
        <v>6172</v>
      </c>
      <c r="D7543" s="18">
        <v>6172</v>
      </c>
      <c r="E7543" s="18" t="s">
        <v>116</v>
      </c>
      <c r="F7543" s="18" t="s">
        <v>196</v>
      </c>
      <c r="G7543" s="19">
        <v>6.0268270271700004</v>
      </c>
      <c r="H7543" s="19">
        <v>2.4389699999999999</v>
      </c>
      <c r="I7543" s="18" t="s">
        <v>79</v>
      </c>
      <c r="J7543" s="18" t="s">
        <v>80</v>
      </c>
      <c r="K7543" s="18">
        <v>12</v>
      </c>
      <c r="L7543" s="18">
        <v>60</v>
      </c>
      <c r="M7543" s="18" t="s">
        <v>71</v>
      </c>
      <c r="N7543" s="18" t="s">
        <v>72</v>
      </c>
      <c r="O7543" s="18" t="s">
        <v>73</v>
      </c>
      <c r="P7543" s="19">
        <v>3443.8810483500001</v>
      </c>
      <c r="Q7543" s="19">
        <v>262527.53519099997</v>
      </c>
      <c r="R7543" s="20">
        <v>0.50061500000000003</v>
      </c>
      <c r="S7543" s="20">
        <v>5.1558710000000003</v>
      </c>
      <c r="T7543" s="20">
        <v>0.30199999999999999</v>
      </c>
      <c r="U7543" s="20">
        <v>0.30499999999999999</v>
      </c>
      <c r="V7543" s="20">
        <f t="shared" si="234"/>
        <v>0.85224750665189997</v>
      </c>
      <c r="W7543" s="20">
        <f t="shared" si="235"/>
        <v>8.7396352115446518</v>
      </c>
    </row>
    <row r="7544" spans="1:23" x14ac:dyDescent="0.25">
      <c r="A7544" s="18">
        <v>53955</v>
      </c>
      <c r="B7544" s="18">
        <v>53944</v>
      </c>
      <c r="C7544" s="18">
        <v>6172</v>
      </c>
      <c r="D7544" s="18">
        <v>6172</v>
      </c>
      <c r="E7544" s="18" t="s">
        <v>116</v>
      </c>
      <c r="F7544" s="18" t="s">
        <v>196</v>
      </c>
      <c r="G7544" s="19">
        <v>12.3253072092</v>
      </c>
      <c r="H7544" s="19">
        <v>4.98787</v>
      </c>
      <c r="I7544" s="18" t="s">
        <v>79</v>
      </c>
      <c r="J7544" s="18" t="s">
        <v>80</v>
      </c>
      <c r="K7544" s="18">
        <v>12</v>
      </c>
      <c r="L7544" s="18">
        <v>60</v>
      </c>
      <c r="M7544" s="18" t="s">
        <v>71</v>
      </c>
      <c r="N7544" s="18" t="s">
        <v>72</v>
      </c>
      <c r="O7544" s="18" t="s">
        <v>73</v>
      </c>
      <c r="P7544" s="19">
        <v>4250.6572557999998</v>
      </c>
      <c r="Q7544" s="19">
        <v>536888.23447300005</v>
      </c>
      <c r="R7544" s="20">
        <v>0.50061500000000003</v>
      </c>
      <c r="S7544" s="20">
        <v>5.1558710000000003</v>
      </c>
      <c r="T7544" s="20">
        <v>0.30199999999999999</v>
      </c>
      <c r="U7544" s="20">
        <v>0.30499999999999999</v>
      </c>
      <c r="V7544" s="20">
        <f t="shared" si="234"/>
        <v>1.7429077729548998</v>
      </c>
      <c r="W7544" s="20">
        <f t="shared" si="235"/>
        <v>17.873185927915152</v>
      </c>
    </row>
    <row r="7545" spans="1:23" x14ac:dyDescent="0.25">
      <c r="A7545" s="18">
        <v>53956</v>
      </c>
      <c r="B7545" s="18">
        <v>53945</v>
      </c>
      <c r="C7545" s="18">
        <v>6172</v>
      </c>
      <c r="D7545" s="18">
        <v>6172</v>
      </c>
      <c r="E7545" s="18" t="s">
        <v>116</v>
      </c>
      <c r="F7545" s="18" t="s">
        <v>196</v>
      </c>
      <c r="G7545" s="19">
        <v>1.50958743723</v>
      </c>
      <c r="H7545" s="19">
        <v>0.61090800000000001</v>
      </c>
      <c r="I7545" s="18" t="s">
        <v>79</v>
      </c>
      <c r="J7545" s="18" t="s">
        <v>80</v>
      </c>
      <c r="K7545" s="18">
        <v>12</v>
      </c>
      <c r="L7545" s="18">
        <v>60</v>
      </c>
      <c r="M7545" s="18" t="s">
        <v>71</v>
      </c>
      <c r="N7545" s="18" t="s">
        <v>72</v>
      </c>
      <c r="O7545" s="18" t="s">
        <v>73</v>
      </c>
      <c r="P7545" s="19">
        <v>966.37550768599999</v>
      </c>
      <c r="Q7545" s="19">
        <v>65757.365736199994</v>
      </c>
      <c r="R7545" s="20">
        <v>0.50061500000000003</v>
      </c>
      <c r="S7545" s="20">
        <v>5.1558710000000003</v>
      </c>
      <c r="T7545" s="20">
        <v>0.30199999999999999</v>
      </c>
      <c r="U7545" s="20">
        <v>0.30499999999999999</v>
      </c>
      <c r="V7545" s="20">
        <f t="shared" si="234"/>
        <v>0.21346913647715998</v>
      </c>
      <c r="W7545" s="20">
        <f t="shared" si="235"/>
        <v>2.1890851744032602</v>
      </c>
    </row>
    <row r="7546" spans="1:23" x14ac:dyDescent="0.25">
      <c r="A7546" s="18">
        <v>53957</v>
      </c>
      <c r="B7546" s="18">
        <v>53946</v>
      </c>
      <c r="C7546" s="18">
        <v>6172</v>
      </c>
      <c r="D7546" s="18">
        <v>6172</v>
      </c>
      <c r="E7546" s="18" t="s">
        <v>116</v>
      </c>
      <c r="F7546" s="18" t="s">
        <v>196</v>
      </c>
      <c r="G7546" s="19">
        <v>54.935579439100003</v>
      </c>
      <c r="H7546" s="19">
        <v>22.2316</v>
      </c>
      <c r="I7546" s="18" t="s">
        <v>79</v>
      </c>
      <c r="J7546" s="18" t="s">
        <v>80</v>
      </c>
      <c r="K7546" s="18">
        <v>12</v>
      </c>
      <c r="L7546" s="18">
        <v>60</v>
      </c>
      <c r="M7546" s="18" t="s">
        <v>71</v>
      </c>
      <c r="N7546" s="18" t="s">
        <v>72</v>
      </c>
      <c r="O7546" s="18" t="s">
        <v>73</v>
      </c>
      <c r="P7546" s="19">
        <v>7153.8313260799996</v>
      </c>
      <c r="Q7546" s="19">
        <v>2392984.2683999999</v>
      </c>
      <c r="R7546" s="20">
        <v>0.50061500000000003</v>
      </c>
      <c r="S7546" s="20">
        <v>5.1558710000000003</v>
      </c>
      <c r="T7546" s="20">
        <v>0.30199999999999999</v>
      </c>
      <c r="U7546" s="20">
        <v>0.30499999999999999</v>
      </c>
      <c r="V7546" s="20">
        <f t="shared" si="234"/>
        <v>7.768371758932</v>
      </c>
      <c r="W7546" s="20">
        <f t="shared" si="235"/>
        <v>79.663166897902016</v>
      </c>
    </row>
    <row r="7547" spans="1:23" x14ac:dyDescent="0.25">
      <c r="A7547" s="18">
        <v>53958</v>
      </c>
      <c r="B7547" s="18">
        <v>53947</v>
      </c>
      <c r="C7547" s="18">
        <v>6172</v>
      </c>
      <c r="D7547" s="18">
        <v>6172</v>
      </c>
      <c r="E7547" s="18" t="s">
        <v>116</v>
      </c>
      <c r="F7547" s="18" t="s">
        <v>196</v>
      </c>
      <c r="G7547" s="19">
        <v>7.4296945709599997</v>
      </c>
      <c r="H7547" s="19">
        <v>3.0066899999999999</v>
      </c>
      <c r="I7547" s="18" t="s">
        <v>79</v>
      </c>
      <c r="J7547" s="18" t="s">
        <v>80</v>
      </c>
      <c r="K7547" s="18">
        <v>12</v>
      </c>
      <c r="L7547" s="18">
        <v>60</v>
      </c>
      <c r="M7547" s="18" t="s">
        <v>71</v>
      </c>
      <c r="N7547" s="18" t="s">
        <v>72</v>
      </c>
      <c r="O7547" s="18" t="s">
        <v>73</v>
      </c>
      <c r="P7547" s="19">
        <v>2348.4237052399999</v>
      </c>
      <c r="Q7547" s="19">
        <v>323636.200962</v>
      </c>
      <c r="R7547" s="20">
        <v>0.50061500000000003</v>
      </c>
      <c r="S7547" s="20">
        <v>5.1558710000000003</v>
      </c>
      <c r="T7547" s="20">
        <v>0.30199999999999999</v>
      </c>
      <c r="U7547" s="20">
        <v>0.30499999999999999</v>
      </c>
      <c r="V7547" s="20">
        <f t="shared" si="234"/>
        <v>1.0506254918163001</v>
      </c>
      <c r="W7547" s="20">
        <f t="shared" si="235"/>
        <v>10.773963515008051</v>
      </c>
    </row>
    <row r="7548" spans="1:23" x14ac:dyDescent="0.25">
      <c r="A7548" s="18">
        <v>53959</v>
      </c>
      <c r="B7548" s="18">
        <v>53948</v>
      </c>
      <c r="C7548" s="18">
        <v>6172</v>
      </c>
      <c r="D7548" s="18">
        <v>6172</v>
      </c>
      <c r="E7548" s="18" t="s">
        <v>116</v>
      </c>
      <c r="F7548" s="18" t="s">
        <v>196</v>
      </c>
      <c r="G7548" s="19">
        <v>17.883333472699999</v>
      </c>
      <c r="H7548" s="19">
        <v>7.2371299999999996</v>
      </c>
      <c r="I7548" s="18" t="s">
        <v>79</v>
      </c>
      <c r="J7548" s="18" t="s">
        <v>80</v>
      </c>
      <c r="K7548" s="18">
        <v>12</v>
      </c>
      <c r="L7548" s="18">
        <v>60</v>
      </c>
      <c r="M7548" s="18" t="s">
        <v>71</v>
      </c>
      <c r="N7548" s="18" t="s">
        <v>72</v>
      </c>
      <c r="O7548" s="18" t="s">
        <v>73</v>
      </c>
      <c r="P7548" s="19">
        <v>7900.5129100000004</v>
      </c>
      <c r="Q7548" s="19">
        <v>778994.89008000004</v>
      </c>
      <c r="R7548" s="20">
        <v>0.50061500000000003</v>
      </c>
      <c r="S7548" s="20">
        <v>5.1558710000000003</v>
      </c>
      <c r="T7548" s="20">
        <v>0.30199999999999999</v>
      </c>
      <c r="U7548" s="20">
        <v>0.30499999999999999</v>
      </c>
      <c r="V7548" s="20">
        <f t="shared" si="234"/>
        <v>2.5288650527950995</v>
      </c>
      <c r="W7548" s="20">
        <f t="shared" si="235"/>
        <v>25.933027539709855</v>
      </c>
    </row>
    <row r="7549" spans="1:23" x14ac:dyDescent="0.25">
      <c r="A7549" s="18">
        <v>54028</v>
      </c>
      <c r="B7549" s="18">
        <v>54017</v>
      </c>
      <c r="C7549" s="18">
        <v>6172</v>
      </c>
      <c r="D7549" s="18">
        <v>6172</v>
      </c>
      <c r="E7549" s="18" t="s">
        <v>116</v>
      </c>
      <c r="F7549" s="18" t="s">
        <v>304</v>
      </c>
      <c r="G7549" s="19">
        <v>0.54167838957500003</v>
      </c>
      <c r="H7549" s="19">
        <v>0.21920899999999999</v>
      </c>
      <c r="I7549" s="18" t="s">
        <v>79</v>
      </c>
      <c r="J7549" s="18" t="s">
        <v>80</v>
      </c>
      <c r="K7549" s="18">
        <v>12</v>
      </c>
      <c r="L7549" s="18">
        <v>60</v>
      </c>
      <c r="M7549" s="18" t="s">
        <v>71</v>
      </c>
      <c r="N7549" s="18" t="s">
        <v>72</v>
      </c>
      <c r="O7549" s="18" t="s">
        <v>73</v>
      </c>
      <c r="P7549" s="19">
        <v>650.14989019999996</v>
      </c>
      <c r="Q7549" s="19">
        <v>23595.4162679</v>
      </c>
      <c r="R7549" s="20">
        <v>0.50061500000000003</v>
      </c>
      <c r="S7549" s="20">
        <v>5.1558710000000003</v>
      </c>
      <c r="T7549" s="20">
        <v>0.30199999999999999</v>
      </c>
      <c r="U7549" s="20">
        <v>0.30499999999999999</v>
      </c>
      <c r="V7549" s="20">
        <f t="shared" si="234"/>
        <v>7.6598040847429993E-2</v>
      </c>
      <c r="W7549" s="20">
        <f t="shared" si="235"/>
        <v>0.78549826159710501</v>
      </c>
    </row>
    <row r="7550" spans="1:23" x14ac:dyDescent="0.25">
      <c r="A7550" s="18">
        <v>54029</v>
      </c>
      <c r="B7550" s="18">
        <v>54018</v>
      </c>
      <c r="C7550" s="18">
        <v>6172</v>
      </c>
      <c r="D7550" s="18">
        <v>6172</v>
      </c>
      <c r="E7550" s="18" t="s">
        <v>116</v>
      </c>
      <c r="F7550" s="18" t="s">
        <v>304</v>
      </c>
      <c r="G7550" s="19">
        <v>10.4809689395</v>
      </c>
      <c r="H7550" s="19">
        <v>4.2415000000000003</v>
      </c>
      <c r="I7550" s="18" t="s">
        <v>79</v>
      </c>
      <c r="J7550" s="18" t="s">
        <v>80</v>
      </c>
      <c r="K7550" s="18">
        <v>12</v>
      </c>
      <c r="L7550" s="18">
        <v>60</v>
      </c>
      <c r="M7550" s="18" t="s">
        <v>71</v>
      </c>
      <c r="N7550" s="18" t="s">
        <v>72</v>
      </c>
      <c r="O7550" s="18" t="s">
        <v>73</v>
      </c>
      <c r="P7550" s="19">
        <v>3062.03832027</v>
      </c>
      <c r="Q7550" s="19">
        <v>456549.180804</v>
      </c>
      <c r="R7550" s="20">
        <v>0.50061500000000003</v>
      </c>
      <c r="S7550" s="20">
        <v>5.1558710000000003</v>
      </c>
      <c r="T7550" s="20">
        <v>0.30199999999999999</v>
      </c>
      <c r="U7550" s="20">
        <v>0.30499999999999999</v>
      </c>
      <c r="V7550" s="20">
        <f t="shared" si="234"/>
        <v>1.482104248705</v>
      </c>
      <c r="W7550" s="20">
        <f t="shared" si="235"/>
        <v>15.198695658317504</v>
      </c>
    </row>
    <row r="7551" spans="1:23" x14ac:dyDescent="0.25">
      <c r="A7551" s="18">
        <v>54030</v>
      </c>
      <c r="B7551" s="18">
        <v>54019</v>
      </c>
      <c r="C7551" s="18">
        <v>6172</v>
      </c>
      <c r="D7551" s="18">
        <v>6172</v>
      </c>
      <c r="E7551" s="18" t="s">
        <v>116</v>
      </c>
      <c r="F7551" s="18" t="s">
        <v>304</v>
      </c>
      <c r="G7551" s="19">
        <v>2.4214827865399999</v>
      </c>
      <c r="H7551" s="19">
        <v>0.979939</v>
      </c>
      <c r="I7551" s="18" t="s">
        <v>79</v>
      </c>
      <c r="J7551" s="18" t="s">
        <v>80</v>
      </c>
      <c r="K7551" s="18">
        <v>12</v>
      </c>
      <c r="L7551" s="18">
        <v>60</v>
      </c>
      <c r="M7551" s="18" t="s">
        <v>71</v>
      </c>
      <c r="N7551" s="18" t="s">
        <v>72</v>
      </c>
      <c r="O7551" s="18" t="s">
        <v>73</v>
      </c>
      <c r="P7551" s="19">
        <v>1492.24478912</v>
      </c>
      <c r="Q7551" s="19">
        <v>105479.368263</v>
      </c>
      <c r="R7551" s="20">
        <v>0.50061500000000003</v>
      </c>
      <c r="S7551" s="20">
        <v>5.1558710000000003</v>
      </c>
      <c r="T7551" s="20">
        <v>0.30199999999999999</v>
      </c>
      <c r="U7551" s="20">
        <v>0.30499999999999999</v>
      </c>
      <c r="V7551" s="20">
        <f t="shared" si="234"/>
        <v>0.34241936941452999</v>
      </c>
      <c r="W7551" s="20">
        <f t="shared" si="235"/>
        <v>3.5114451549489556</v>
      </c>
    </row>
    <row r="7552" spans="1:23" x14ac:dyDescent="0.25">
      <c r="A7552" s="18">
        <v>54031</v>
      </c>
      <c r="B7552" s="18">
        <v>54020</v>
      </c>
      <c r="C7552" s="18">
        <v>6172</v>
      </c>
      <c r="D7552" s="18">
        <v>6172</v>
      </c>
      <c r="E7552" s="18" t="s">
        <v>116</v>
      </c>
      <c r="F7552" s="18" t="s">
        <v>304</v>
      </c>
      <c r="G7552" s="19">
        <v>8.0989804056200008</v>
      </c>
      <c r="H7552" s="19">
        <v>3.2775400000000001</v>
      </c>
      <c r="I7552" s="18" t="s">
        <v>79</v>
      </c>
      <c r="J7552" s="18" t="s">
        <v>80</v>
      </c>
      <c r="K7552" s="18">
        <v>12</v>
      </c>
      <c r="L7552" s="18">
        <v>60</v>
      </c>
      <c r="M7552" s="18" t="s">
        <v>71</v>
      </c>
      <c r="N7552" s="18" t="s">
        <v>72</v>
      </c>
      <c r="O7552" s="18" t="s">
        <v>73</v>
      </c>
      <c r="P7552" s="19">
        <v>6433.1003755299998</v>
      </c>
      <c r="Q7552" s="19">
        <v>352790.17530499998</v>
      </c>
      <c r="R7552" s="20">
        <v>0.50061500000000003</v>
      </c>
      <c r="S7552" s="20">
        <v>5.1558710000000003</v>
      </c>
      <c r="T7552" s="20">
        <v>0.30199999999999999</v>
      </c>
      <c r="U7552" s="20">
        <v>0.30499999999999999</v>
      </c>
      <c r="V7552" s="20">
        <f t="shared" si="234"/>
        <v>1.1452684095958001</v>
      </c>
      <c r="W7552" s="20">
        <f t="shared" si="235"/>
        <v>11.744508538951303</v>
      </c>
    </row>
    <row r="7553" spans="1:23" x14ac:dyDescent="0.25">
      <c r="A7553" s="18">
        <v>54032</v>
      </c>
      <c r="B7553" s="18">
        <v>54021</v>
      </c>
      <c r="C7553" s="18">
        <v>6172</v>
      </c>
      <c r="D7553" s="18">
        <v>6172</v>
      </c>
      <c r="E7553" s="18" t="s">
        <v>116</v>
      </c>
      <c r="F7553" s="18" t="s">
        <v>304</v>
      </c>
      <c r="G7553" s="19">
        <v>3.8048385163899998</v>
      </c>
      <c r="H7553" s="19">
        <v>1.53976</v>
      </c>
      <c r="I7553" s="18" t="s">
        <v>79</v>
      </c>
      <c r="J7553" s="18" t="s">
        <v>80</v>
      </c>
      <c r="K7553" s="18">
        <v>12</v>
      </c>
      <c r="L7553" s="18">
        <v>60</v>
      </c>
      <c r="M7553" s="18" t="s">
        <v>71</v>
      </c>
      <c r="N7553" s="18" t="s">
        <v>72</v>
      </c>
      <c r="O7553" s="18" t="s">
        <v>73</v>
      </c>
      <c r="P7553" s="19">
        <v>1952.80194641</v>
      </c>
      <c r="Q7553" s="19">
        <v>165738.10281899999</v>
      </c>
      <c r="R7553" s="20">
        <v>0.50061500000000003</v>
      </c>
      <c r="S7553" s="20">
        <v>5.1558710000000003</v>
      </c>
      <c r="T7553" s="20">
        <v>0.30199999999999999</v>
      </c>
      <c r="U7553" s="20">
        <v>0.30499999999999999</v>
      </c>
      <c r="V7553" s="20">
        <f t="shared" si="234"/>
        <v>0.5380372127752</v>
      </c>
      <c r="W7553" s="20">
        <f t="shared" si="235"/>
        <v>5.5174687320172007</v>
      </c>
    </row>
    <row r="7554" spans="1:23" x14ac:dyDescent="0.25">
      <c r="A7554" s="18">
        <v>54033</v>
      </c>
      <c r="B7554" s="18">
        <v>54022</v>
      </c>
      <c r="C7554" s="18">
        <v>6172</v>
      </c>
      <c r="D7554" s="18">
        <v>6172</v>
      </c>
      <c r="E7554" s="18" t="s">
        <v>116</v>
      </c>
      <c r="F7554" s="18" t="s">
        <v>304</v>
      </c>
      <c r="G7554" s="19">
        <v>4.3101108774799997</v>
      </c>
      <c r="H7554" s="19">
        <v>1.74424</v>
      </c>
      <c r="I7554" s="18" t="s">
        <v>79</v>
      </c>
      <c r="J7554" s="18" t="s">
        <v>80</v>
      </c>
      <c r="K7554" s="18">
        <v>12</v>
      </c>
      <c r="L7554" s="18">
        <v>60</v>
      </c>
      <c r="M7554" s="18" t="s">
        <v>71</v>
      </c>
      <c r="N7554" s="18" t="s">
        <v>72</v>
      </c>
      <c r="O7554" s="18" t="s">
        <v>73</v>
      </c>
      <c r="P7554" s="19">
        <v>2534.2771699</v>
      </c>
      <c r="Q7554" s="19">
        <v>187747.678831</v>
      </c>
      <c r="R7554" s="20">
        <v>0.50061500000000003</v>
      </c>
      <c r="S7554" s="20">
        <v>5.1558710000000003</v>
      </c>
      <c r="T7554" s="20">
        <v>0.30199999999999999</v>
      </c>
      <c r="U7554" s="20">
        <v>0.30499999999999999</v>
      </c>
      <c r="V7554" s="20">
        <f t="shared" si="234"/>
        <v>0.60948850990480008</v>
      </c>
      <c r="W7554" s="20">
        <f t="shared" si="235"/>
        <v>6.2501881209628012</v>
      </c>
    </row>
    <row r="7555" spans="1:23" x14ac:dyDescent="0.25">
      <c r="A7555" s="18">
        <v>54034</v>
      </c>
      <c r="B7555" s="18">
        <v>54023</v>
      </c>
      <c r="C7555" s="18">
        <v>6172</v>
      </c>
      <c r="D7555" s="18">
        <v>6172</v>
      </c>
      <c r="E7555" s="18" t="s">
        <v>116</v>
      </c>
      <c r="F7555" s="18" t="s">
        <v>304</v>
      </c>
      <c r="G7555" s="19">
        <v>2.3536256685999999</v>
      </c>
      <c r="H7555" s="19">
        <v>0.95247899999999996</v>
      </c>
      <c r="I7555" s="18" t="s">
        <v>79</v>
      </c>
      <c r="J7555" s="18" t="s">
        <v>80</v>
      </c>
      <c r="K7555" s="18">
        <v>12</v>
      </c>
      <c r="L7555" s="18">
        <v>60</v>
      </c>
      <c r="M7555" s="18" t="s">
        <v>71</v>
      </c>
      <c r="N7555" s="18" t="s">
        <v>72</v>
      </c>
      <c r="O7555" s="18" t="s">
        <v>73</v>
      </c>
      <c r="P7555" s="19">
        <v>1374.5543676</v>
      </c>
      <c r="Q7555" s="19">
        <v>102523.52402899999</v>
      </c>
      <c r="R7555" s="20">
        <v>0.50061500000000003</v>
      </c>
      <c r="S7555" s="20">
        <v>5.1558710000000003</v>
      </c>
      <c r="T7555" s="20">
        <v>0.30199999999999999</v>
      </c>
      <c r="U7555" s="20">
        <v>0.30499999999999999</v>
      </c>
      <c r="V7555" s="20">
        <f t="shared" ref="V7555:V7618" si="236">H7555*R7555*(1-T7555)</f>
        <v>0.33282404166032997</v>
      </c>
      <c r="W7555" s="20">
        <f t="shared" ref="W7555:W7618" si="237">H7555*S7555*(1-U7555)</f>
        <v>3.4130469036752551</v>
      </c>
    </row>
    <row r="7556" spans="1:23" x14ac:dyDescent="0.25">
      <c r="A7556" s="18">
        <v>54035</v>
      </c>
      <c r="B7556" s="18">
        <v>54024</v>
      </c>
      <c r="C7556" s="18">
        <v>6172</v>
      </c>
      <c r="D7556" s="18">
        <v>6172</v>
      </c>
      <c r="E7556" s="18" t="s">
        <v>116</v>
      </c>
      <c r="F7556" s="18" t="s">
        <v>304</v>
      </c>
      <c r="G7556" s="19">
        <v>6.5090465070299999</v>
      </c>
      <c r="H7556" s="19">
        <v>2.6341199999999998</v>
      </c>
      <c r="I7556" s="18" t="s">
        <v>79</v>
      </c>
      <c r="J7556" s="18" t="s">
        <v>80</v>
      </c>
      <c r="K7556" s="18">
        <v>12</v>
      </c>
      <c r="L7556" s="18">
        <v>60</v>
      </c>
      <c r="M7556" s="18" t="s">
        <v>71</v>
      </c>
      <c r="N7556" s="18" t="s">
        <v>72</v>
      </c>
      <c r="O7556" s="18" t="s">
        <v>73</v>
      </c>
      <c r="P7556" s="19">
        <v>3678.0060192999999</v>
      </c>
      <c r="Q7556" s="19">
        <v>283532.93171099998</v>
      </c>
      <c r="R7556" s="20">
        <v>0.50061500000000003</v>
      </c>
      <c r="S7556" s="20">
        <v>5.1558710000000003</v>
      </c>
      <c r="T7556" s="20">
        <v>0.30199999999999999</v>
      </c>
      <c r="U7556" s="20">
        <v>0.30499999999999999</v>
      </c>
      <c r="V7556" s="20">
        <f t="shared" si="236"/>
        <v>0.92043862869240001</v>
      </c>
      <c r="W7556" s="20">
        <f t="shared" si="237"/>
        <v>9.4389221283714004</v>
      </c>
    </row>
    <row r="7557" spans="1:23" x14ac:dyDescent="0.25">
      <c r="A7557" s="18">
        <v>54036</v>
      </c>
      <c r="B7557" s="18">
        <v>54025</v>
      </c>
      <c r="C7557" s="18">
        <v>6172</v>
      </c>
      <c r="D7557" s="18">
        <v>6172</v>
      </c>
      <c r="E7557" s="18" t="s">
        <v>116</v>
      </c>
      <c r="F7557" s="18" t="s">
        <v>304</v>
      </c>
      <c r="G7557" s="19">
        <v>3.2787703324100002</v>
      </c>
      <c r="H7557" s="19">
        <v>1.32687</v>
      </c>
      <c r="I7557" s="18" t="s">
        <v>79</v>
      </c>
      <c r="J7557" s="18" t="s">
        <v>80</v>
      </c>
      <c r="K7557" s="18">
        <v>12</v>
      </c>
      <c r="L7557" s="18">
        <v>60</v>
      </c>
      <c r="M7557" s="18" t="s">
        <v>71</v>
      </c>
      <c r="N7557" s="18" t="s">
        <v>72</v>
      </c>
      <c r="O7557" s="18" t="s">
        <v>73</v>
      </c>
      <c r="P7557" s="19">
        <v>1565.18220625</v>
      </c>
      <c r="Q7557" s="19">
        <v>142822.664388</v>
      </c>
      <c r="R7557" s="20">
        <v>0.50061500000000003</v>
      </c>
      <c r="S7557" s="20">
        <v>5.1558710000000003</v>
      </c>
      <c r="T7557" s="20">
        <v>0.30199999999999999</v>
      </c>
      <c r="U7557" s="20">
        <v>0.30499999999999999</v>
      </c>
      <c r="V7557" s="20">
        <f t="shared" si="236"/>
        <v>0.46364721548489995</v>
      </c>
      <c r="W7557" s="20">
        <f t="shared" si="237"/>
        <v>4.7546135348701508</v>
      </c>
    </row>
    <row r="7558" spans="1:23" x14ac:dyDescent="0.25">
      <c r="A7558" s="18">
        <v>54037</v>
      </c>
      <c r="B7558" s="18">
        <v>54026</v>
      </c>
      <c r="C7558" s="18">
        <v>6172</v>
      </c>
      <c r="D7558" s="18">
        <v>6172</v>
      </c>
      <c r="E7558" s="18" t="s">
        <v>116</v>
      </c>
      <c r="F7558" s="18" t="s">
        <v>304</v>
      </c>
      <c r="G7558" s="19">
        <v>6.17774050385</v>
      </c>
      <c r="H7558" s="19">
        <v>2.5000399999999998</v>
      </c>
      <c r="I7558" s="18" t="s">
        <v>79</v>
      </c>
      <c r="J7558" s="18" t="s">
        <v>80</v>
      </c>
      <c r="K7558" s="18">
        <v>12</v>
      </c>
      <c r="L7558" s="18">
        <v>60</v>
      </c>
      <c r="M7558" s="18" t="s">
        <v>71</v>
      </c>
      <c r="N7558" s="18" t="s">
        <v>72</v>
      </c>
      <c r="O7558" s="18" t="s">
        <v>73</v>
      </c>
      <c r="P7558" s="19">
        <v>2967.8264396700001</v>
      </c>
      <c r="Q7558" s="19">
        <v>269101.29994</v>
      </c>
      <c r="R7558" s="20">
        <v>0.50061500000000003</v>
      </c>
      <c r="S7558" s="20">
        <v>5.1558710000000003</v>
      </c>
      <c r="T7558" s="20">
        <v>0.30199999999999999</v>
      </c>
      <c r="U7558" s="20">
        <v>0.30499999999999999</v>
      </c>
      <c r="V7558" s="20">
        <f t="shared" si="236"/>
        <v>0.87358715217079985</v>
      </c>
      <c r="W7558" s="20">
        <f t="shared" si="237"/>
        <v>8.9584691957137998</v>
      </c>
    </row>
    <row r="7559" spans="1:23" x14ac:dyDescent="0.25">
      <c r="A7559" s="18">
        <v>54038</v>
      </c>
      <c r="B7559" s="18">
        <v>54027</v>
      </c>
      <c r="C7559" s="18">
        <v>6172</v>
      </c>
      <c r="D7559" s="18">
        <v>6172</v>
      </c>
      <c r="E7559" s="18" t="s">
        <v>116</v>
      </c>
      <c r="F7559" s="18" t="s">
        <v>304</v>
      </c>
      <c r="G7559" s="19">
        <v>7.0337634413299996</v>
      </c>
      <c r="H7559" s="19">
        <v>2.84646</v>
      </c>
      <c r="I7559" s="18" t="s">
        <v>79</v>
      </c>
      <c r="J7559" s="18" t="s">
        <v>80</v>
      </c>
      <c r="K7559" s="18">
        <v>12</v>
      </c>
      <c r="L7559" s="18">
        <v>60</v>
      </c>
      <c r="M7559" s="18" t="s">
        <v>71</v>
      </c>
      <c r="N7559" s="18" t="s">
        <v>72</v>
      </c>
      <c r="O7559" s="18" t="s">
        <v>73</v>
      </c>
      <c r="P7559" s="19">
        <v>4005.6239233599999</v>
      </c>
      <c r="Q7559" s="19">
        <v>306389.50994199998</v>
      </c>
      <c r="R7559" s="20">
        <v>0.50061500000000003</v>
      </c>
      <c r="S7559" s="20">
        <v>5.1558710000000003</v>
      </c>
      <c r="T7559" s="20">
        <v>0.30199999999999999</v>
      </c>
      <c r="U7559" s="20">
        <v>0.30499999999999999</v>
      </c>
      <c r="V7559" s="20">
        <f t="shared" si="236"/>
        <v>0.99463643988419992</v>
      </c>
      <c r="W7559" s="20">
        <f t="shared" si="237"/>
        <v>10.199806493828701</v>
      </c>
    </row>
    <row r="7560" spans="1:23" x14ac:dyDescent="0.25">
      <c r="A7560" s="18">
        <v>54039</v>
      </c>
      <c r="B7560" s="18">
        <v>54028</v>
      </c>
      <c r="C7560" s="18">
        <v>6172</v>
      </c>
      <c r="D7560" s="18">
        <v>6172</v>
      </c>
      <c r="E7560" s="18" t="s">
        <v>116</v>
      </c>
      <c r="F7560" s="18" t="s">
        <v>304</v>
      </c>
      <c r="G7560" s="19">
        <v>5.8385305390799997</v>
      </c>
      <c r="H7560" s="19">
        <v>2.3627699999999998</v>
      </c>
      <c r="I7560" s="18" t="s">
        <v>79</v>
      </c>
      <c r="J7560" s="18" t="s">
        <v>80</v>
      </c>
      <c r="K7560" s="18">
        <v>12</v>
      </c>
      <c r="L7560" s="18">
        <v>60</v>
      </c>
      <c r="M7560" s="18" t="s">
        <v>71</v>
      </c>
      <c r="N7560" s="18" t="s">
        <v>72</v>
      </c>
      <c r="O7560" s="18" t="s">
        <v>73</v>
      </c>
      <c r="P7560" s="19">
        <v>2641.9368146299998</v>
      </c>
      <c r="Q7560" s="19">
        <v>254325.372978</v>
      </c>
      <c r="R7560" s="20">
        <v>0.50061500000000003</v>
      </c>
      <c r="S7560" s="20">
        <v>5.1558710000000003</v>
      </c>
      <c r="T7560" s="20">
        <v>0.30199999999999999</v>
      </c>
      <c r="U7560" s="20">
        <v>0.30499999999999999</v>
      </c>
      <c r="V7560" s="20">
        <f t="shared" si="236"/>
        <v>0.82562099627789987</v>
      </c>
      <c r="W7560" s="20">
        <f t="shared" si="237"/>
        <v>8.4665854392556508</v>
      </c>
    </row>
    <row r="7561" spans="1:23" x14ac:dyDescent="0.25">
      <c r="A7561" s="18">
        <v>54040</v>
      </c>
      <c r="B7561" s="18">
        <v>54029</v>
      </c>
      <c r="C7561" s="18">
        <v>6172</v>
      </c>
      <c r="D7561" s="18">
        <v>6172</v>
      </c>
      <c r="E7561" s="18" t="s">
        <v>116</v>
      </c>
      <c r="F7561" s="18" t="s">
        <v>304</v>
      </c>
      <c r="G7561" s="19">
        <v>5.3315062387200003</v>
      </c>
      <c r="H7561" s="19">
        <v>2.1575799999999998</v>
      </c>
      <c r="I7561" s="18" t="s">
        <v>79</v>
      </c>
      <c r="J7561" s="18" t="s">
        <v>80</v>
      </c>
      <c r="K7561" s="18">
        <v>12</v>
      </c>
      <c r="L7561" s="18">
        <v>60</v>
      </c>
      <c r="M7561" s="18" t="s">
        <v>71</v>
      </c>
      <c r="N7561" s="18" t="s">
        <v>72</v>
      </c>
      <c r="O7561" s="18" t="s">
        <v>73</v>
      </c>
      <c r="P7561" s="19">
        <v>3011.2066208299998</v>
      </c>
      <c r="Q7561" s="19">
        <v>232239.48279899999</v>
      </c>
      <c r="R7561" s="20">
        <v>0.50061500000000003</v>
      </c>
      <c r="S7561" s="20">
        <v>5.1558710000000003</v>
      </c>
      <c r="T7561" s="20">
        <v>0.30199999999999999</v>
      </c>
      <c r="U7561" s="20">
        <v>0.30499999999999999</v>
      </c>
      <c r="V7561" s="20">
        <f t="shared" si="236"/>
        <v>0.75392160436659994</v>
      </c>
      <c r="W7561" s="20">
        <f t="shared" si="237"/>
        <v>7.7313218857650998</v>
      </c>
    </row>
    <row r="7562" spans="1:23" x14ac:dyDescent="0.25">
      <c r="A7562" s="18">
        <v>54041</v>
      </c>
      <c r="B7562" s="18">
        <v>54030</v>
      </c>
      <c r="C7562" s="18">
        <v>6172</v>
      </c>
      <c r="D7562" s="18">
        <v>6172</v>
      </c>
      <c r="E7562" s="18" t="s">
        <v>116</v>
      </c>
      <c r="F7562" s="18" t="s">
        <v>304</v>
      </c>
      <c r="G7562" s="19">
        <v>1.7040633429200001</v>
      </c>
      <c r="H7562" s="19">
        <v>0.68960999999999995</v>
      </c>
      <c r="I7562" s="18" t="s">
        <v>79</v>
      </c>
      <c r="J7562" s="18" t="s">
        <v>80</v>
      </c>
      <c r="K7562" s="18">
        <v>12</v>
      </c>
      <c r="L7562" s="18">
        <v>60</v>
      </c>
      <c r="M7562" s="18" t="s">
        <v>71</v>
      </c>
      <c r="N7562" s="18" t="s">
        <v>72</v>
      </c>
      <c r="O7562" s="18" t="s">
        <v>73</v>
      </c>
      <c r="P7562" s="19">
        <v>1028.3671158</v>
      </c>
      <c r="Q7562" s="19">
        <v>74228.702302100006</v>
      </c>
      <c r="R7562" s="20">
        <v>0.50061500000000003</v>
      </c>
      <c r="S7562" s="20">
        <v>5.1558710000000003</v>
      </c>
      <c r="T7562" s="20">
        <v>0.30199999999999999</v>
      </c>
      <c r="U7562" s="20">
        <v>0.30499999999999999</v>
      </c>
      <c r="V7562" s="20">
        <f t="shared" si="236"/>
        <v>0.24096991888469999</v>
      </c>
      <c r="W7562" s="20">
        <f t="shared" si="237"/>
        <v>2.4711004392154501</v>
      </c>
    </row>
    <row r="7563" spans="1:23" x14ac:dyDescent="0.25">
      <c r="A7563" s="18">
        <v>54042</v>
      </c>
      <c r="B7563" s="18">
        <v>54031</v>
      </c>
      <c r="C7563" s="18">
        <v>6172</v>
      </c>
      <c r="D7563" s="18">
        <v>6172</v>
      </c>
      <c r="E7563" s="18" t="s">
        <v>116</v>
      </c>
      <c r="F7563" s="18" t="s">
        <v>304</v>
      </c>
      <c r="G7563" s="19">
        <v>2.2891172021999999</v>
      </c>
      <c r="H7563" s="19">
        <v>0.926373</v>
      </c>
      <c r="I7563" s="18" t="s">
        <v>79</v>
      </c>
      <c r="J7563" s="18" t="s">
        <v>80</v>
      </c>
      <c r="K7563" s="18">
        <v>12</v>
      </c>
      <c r="L7563" s="18">
        <v>60</v>
      </c>
      <c r="M7563" s="18" t="s">
        <v>71</v>
      </c>
      <c r="N7563" s="18" t="s">
        <v>72</v>
      </c>
      <c r="O7563" s="18" t="s">
        <v>73</v>
      </c>
      <c r="P7563" s="19">
        <v>1578.16226568</v>
      </c>
      <c r="Q7563" s="19">
        <v>99713.546472400005</v>
      </c>
      <c r="R7563" s="20">
        <v>0.50061500000000003</v>
      </c>
      <c r="S7563" s="20">
        <v>5.1558710000000003</v>
      </c>
      <c r="T7563" s="20">
        <v>0.30199999999999999</v>
      </c>
      <c r="U7563" s="20">
        <v>0.30499999999999999</v>
      </c>
      <c r="V7563" s="20">
        <f t="shared" si="236"/>
        <v>0.32370184113771</v>
      </c>
      <c r="W7563" s="20">
        <f t="shared" si="237"/>
        <v>3.3195004816886859</v>
      </c>
    </row>
    <row r="7564" spans="1:23" x14ac:dyDescent="0.25">
      <c r="A7564" s="18">
        <v>54043</v>
      </c>
      <c r="B7564" s="18">
        <v>54032</v>
      </c>
      <c r="C7564" s="18">
        <v>6172</v>
      </c>
      <c r="D7564" s="18">
        <v>6172</v>
      </c>
      <c r="E7564" s="18" t="s">
        <v>116</v>
      </c>
      <c r="F7564" s="18" t="s">
        <v>304</v>
      </c>
      <c r="G7564" s="19">
        <v>1.7514478180899999</v>
      </c>
      <c r="H7564" s="19">
        <v>0.70878600000000003</v>
      </c>
      <c r="I7564" s="18" t="s">
        <v>79</v>
      </c>
      <c r="J7564" s="18" t="s">
        <v>80</v>
      </c>
      <c r="K7564" s="18">
        <v>12</v>
      </c>
      <c r="L7564" s="18">
        <v>60</v>
      </c>
      <c r="M7564" s="18" t="s">
        <v>71</v>
      </c>
      <c r="N7564" s="18" t="s">
        <v>72</v>
      </c>
      <c r="O7564" s="18" t="s">
        <v>73</v>
      </c>
      <c r="P7564" s="19">
        <v>1049.6759493500001</v>
      </c>
      <c r="Q7564" s="19">
        <v>76292.761784100003</v>
      </c>
      <c r="R7564" s="20">
        <v>0.50061500000000003</v>
      </c>
      <c r="S7564" s="20">
        <v>5.1558710000000003</v>
      </c>
      <c r="T7564" s="20">
        <v>0.30199999999999999</v>
      </c>
      <c r="U7564" s="20">
        <v>0.30499999999999999</v>
      </c>
      <c r="V7564" s="20">
        <f t="shared" si="236"/>
        <v>0.24767057456622002</v>
      </c>
      <c r="W7564" s="20">
        <f t="shared" si="237"/>
        <v>2.5398143819111705</v>
      </c>
    </row>
    <row r="7565" spans="1:23" x14ac:dyDescent="0.25">
      <c r="A7565" s="18">
        <v>54044</v>
      </c>
      <c r="B7565" s="18">
        <v>54033</v>
      </c>
      <c r="C7565" s="18">
        <v>6172</v>
      </c>
      <c r="D7565" s="18">
        <v>6172</v>
      </c>
      <c r="E7565" s="18" t="s">
        <v>116</v>
      </c>
      <c r="F7565" s="18" t="s">
        <v>304</v>
      </c>
      <c r="G7565" s="19">
        <v>1.6973346580499999</v>
      </c>
      <c r="H7565" s="19">
        <v>0.68688700000000003</v>
      </c>
      <c r="I7565" s="18" t="s">
        <v>79</v>
      </c>
      <c r="J7565" s="18" t="s">
        <v>80</v>
      </c>
      <c r="K7565" s="18">
        <v>12</v>
      </c>
      <c r="L7565" s="18">
        <v>60</v>
      </c>
      <c r="M7565" s="18" t="s">
        <v>71</v>
      </c>
      <c r="N7565" s="18" t="s">
        <v>72</v>
      </c>
      <c r="O7565" s="18" t="s">
        <v>73</v>
      </c>
      <c r="P7565" s="19">
        <v>1885.1267566700001</v>
      </c>
      <c r="Q7565" s="19">
        <v>73935.601961499997</v>
      </c>
      <c r="R7565" s="20">
        <v>0.50061500000000003</v>
      </c>
      <c r="S7565" s="20">
        <v>5.1558710000000003</v>
      </c>
      <c r="T7565" s="20">
        <v>0.30199999999999999</v>
      </c>
      <c r="U7565" s="20">
        <v>0.30499999999999999</v>
      </c>
      <c r="V7565" s="20">
        <f t="shared" si="236"/>
        <v>0.24001842298249002</v>
      </c>
      <c r="W7565" s="20">
        <f t="shared" si="237"/>
        <v>2.4613430306860153</v>
      </c>
    </row>
    <row r="7566" spans="1:23" x14ac:dyDescent="0.25">
      <c r="A7566" s="18">
        <v>54045</v>
      </c>
      <c r="B7566" s="18">
        <v>54034</v>
      </c>
      <c r="C7566" s="18">
        <v>6172</v>
      </c>
      <c r="D7566" s="18">
        <v>6172</v>
      </c>
      <c r="E7566" s="18" t="s">
        <v>116</v>
      </c>
      <c r="F7566" s="18" t="s">
        <v>304</v>
      </c>
      <c r="G7566" s="19">
        <v>2.31177014336</v>
      </c>
      <c r="H7566" s="19">
        <v>0.93554000000000004</v>
      </c>
      <c r="I7566" s="18" t="s">
        <v>79</v>
      </c>
      <c r="J7566" s="18" t="s">
        <v>80</v>
      </c>
      <c r="K7566" s="18">
        <v>12</v>
      </c>
      <c r="L7566" s="18">
        <v>60</v>
      </c>
      <c r="M7566" s="18" t="s">
        <v>71</v>
      </c>
      <c r="N7566" s="18" t="s">
        <v>72</v>
      </c>
      <c r="O7566" s="18" t="s">
        <v>73</v>
      </c>
      <c r="P7566" s="19">
        <v>1232.6053416899999</v>
      </c>
      <c r="Q7566" s="19">
        <v>100700.304642</v>
      </c>
      <c r="R7566" s="20">
        <v>0.50061500000000003</v>
      </c>
      <c r="S7566" s="20">
        <v>5.1558710000000003</v>
      </c>
      <c r="T7566" s="20">
        <v>0.30199999999999999</v>
      </c>
      <c r="U7566" s="20">
        <v>0.30499999999999999</v>
      </c>
      <c r="V7566" s="20">
        <f t="shared" si="236"/>
        <v>0.32690505925579999</v>
      </c>
      <c r="W7566" s="20">
        <f t="shared" si="237"/>
        <v>3.3523488709613005</v>
      </c>
    </row>
    <row r="7567" spans="1:23" x14ac:dyDescent="0.25">
      <c r="A7567" s="18">
        <v>54046</v>
      </c>
      <c r="B7567" s="18">
        <v>54035</v>
      </c>
      <c r="C7567" s="18">
        <v>6172</v>
      </c>
      <c r="D7567" s="18">
        <v>6172</v>
      </c>
      <c r="E7567" s="18" t="s">
        <v>116</v>
      </c>
      <c r="F7567" s="18" t="s">
        <v>304</v>
      </c>
      <c r="G7567" s="19">
        <v>2.1885428294999998</v>
      </c>
      <c r="H7567" s="19">
        <v>0.88567200000000001</v>
      </c>
      <c r="I7567" s="18" t="s">
        <v>79</v>
      </c>
      <c r="J7567" s="18" t="s">
        <v>80</v>
      </c>
      <c r="K7567" s="18">
        <v>12</v>
      </c>
      <c r="L7567" s="18">
        <v>60</v>
      </c>
      <c r="M7567" s="18" t="s">
        <v>71</v>
      </c>
      <c r="N7567" s="18" t="s">
        <v>72</v>
      </c>
      <c r="O7567" s="18" t="s">
        <v>73</v>
      </c>
      <c r="P7567" s="19">
        <v>1638.6685676</v>
      </c>
      <c r="Q7567" s="19">
        <v>95332.544321399997</v>
      </c>
      <c r="R7567" s="20">
        <v>0.50061500000000003</v>
      </c>
      <c r="S7567" s="20">
        <v>5.1558710000000003</v>
      </c>
      <c r="T7567" s="20">
        <v>0.30199999999999999</v>
      </c>
      <c r="U7567" s="20">
        <v>0.30499999999999999</v>
      </c>
      <c r="V7567" s="20">
        <f t="shared" si="236"/>
        <v>0.30947972041944</v>
      </c>
      <c r="W7567" s="20">
        <f t="shared" si="237"/>
        <v>3.1736553533168408</v>
      </c>
    </row>
    <row r="7568" spans="1:23" x14ac:dyDescent="0.25">
      <c r="A7568" s="18">
        <v>54047</v>
      </c>
      <c r="B7568" s="18">
        <v>54036</v>
      </c>
      <c r="C7568" s="18">
        <v>6172</v>
      </c>
      <c r="D7568" s="18">
        <v>6172</v>
      </c>
      <c r="E7568" s="18" t="s">
        <v>116</v>
      </c>
      <c r="F7568" s="18" t="s">
        <v>304</v>
      </c>
      <c r="G7568" s="19">
        <v>16.382509157099999</v>
      </c>
      <c r="H7568" s="19">
        <v>6.6297699999999997</v>
      </c>
      <c r="I7568" s="18" t="s">
        <v>79</v>
      </c>
      <c r="J7568" s="18" t="s">
        <v>80</v>
      </c>
      <c r="K7568" s="18">
        <v>12</v>
      </c>
      <c r="L7568" s="18">
        <v>60</v>
      </c>
      <c r="M7568" s="18" t="s">
        <v>71</v>
      </c>
      <c r="N7568" s="18" t="s">
        <v>72</v>
      </c>
      <c r="O7568" s="18" t="s">
        <v>73</v>
      </c>
      <c r="P7568" s="19">
        <v>7331.3035114100003</v>
      </c>
      <c r="Q7568" s="19">
        <v>713619.24439899996</v>
      </c>
      <c r="R7568" s="20">
        <v>0.50061500000000003</v>
      </c>
      <c r="S7568" s="20">
        <v>5.1558710000000003</v>
      </c>
      <c r="T7568" s="20">
        <v>0.30199999999999999</v>
      </c>
      <c r="U7568" s="20">
        <v>0.30499999999999999</v>
      </c>
      <c r="V7568" s="20">
        <f t="shared" si="236"/>
        <v>2.3166356913679</v>
      </c>
      <c r="W7568" s="20">
        <f t="shared" si="237"/>
        <v>23.756656021370652</v>
      </c>
    </row>
    <row r="7569" spans="1:23" x14ac:dyDescent="0.25">
      <c r="A7569" s="18">
        <v>54048</v>
      </c>
      <c r="B7569" s="18">
        <v>54037</v>
      </c>
      <c r="C7569" s="18">
        <v>6172</v>
      </c>
      <c r="D7569" s="18">
        <v>6172</v>
      </c>
      <c r="E7569" s="18" t="s">
        <v>116</v>
      </c>
      <c r="F7569" s="18" t="s">
        <v>304</v>
      </c>
      <c r="G7569" s="19">
        <v>1.95257249167</v>
      </c>
      <c r="H7569" s="19">
        <v>0.79017800000000005</v>
      </c>
      <c r="I7569" s="18" t="s">
        <v>79</v>
      </c>
      <c r="J7569" s="18" t="s">
        <v>80</v>
      </c>
      <c r="K7569" s="18">
        <v>12</v>
      </c>
      <c r="L7569" s="18">
        <v>60</v>
      </c>
      <c r="M7569" s="18" t="s">
        <v>71</v>
      </c>
      <c r="N7569" s="18" t="s">
        <v>72</v>
      </c>
      <c r="O7569" s="18" t="s">
        <v>73</v>
      </c>
      <c r="P7569" s="19">
        <v>1137.6316412199999</v>
      </c>
      <c r="Q7569" s="19">
        <v>85053.717520999999</v>
      </c>
      <c r="R7569" s="20">
        <v>0.50061500000000003</v>
      </c>
      <c r="S7569" s="20">
        <v>5.1558710000000003</v>
      </c>
      <c r="T7569" s="20">
        <v>0.30199999999999999</v>
      </c>
      <c r="U7569" s="20">
        <v>0.30499999999999999</v>
      </c>
      <c r="V7569" s="20">
        <f t="shared" si="236"/>
        <v>0.27611132171006003</v>
      </c>
      <c r="W7569" s="20">
        <f t="shared" si="237"/>
        <v>2.8314688053514101</v>
      </c>
    </row>
    <row r="7570" spans="1:23" x14ac:dyDescent="0.25">
      <c r="A7570" s="18">
        <v>54049</v>
      </c>
      <c r="B7570" s="18">
        <v>54038</v>
      </c>
      <c r="C7570" s="18">
        <v>6172</v>
      </c>
      <c r="D7570" s="18">
        <v>6172</v>
      </c>
      <c r="E7570" s="18" t="s">
        <v>116</v>
      </c>
      <c r="F7570" s="18" t="s">
        <v>304</v>
      </c>
      <c r="G7570" s="19">
        <v>2.9838287084199999</v>
      </c>
      <c r="H7570" s="19">
        <v>1.2075100000000001</v>
      </c>
      <c r="I7570" s="18" t="s">
        <v>79</v>
      </c>
      <c r="J7570" s="18" t="s">
        <v>80</v>
      </c>
      <c r="K7570" s="18">
        <v>12</v>
      </c>
      <c r="L7570" s="18">
        <v>60</v>
      </c>
      <c r="M7570" s="18" t="s">
        <v>71</v>
      </c>
      <c r="N7570" s="18" t="s">
        <v>72</v>
      </c>
      <c r="O7570" s="18" t="s">
        <v>73</v>
      </c>
      <c r="P7570" s="19">
        <v>2676.8046810699998</v>
      </c>
      <c r="Q7570" s="19">
        <v>129975.05863699999</v>
      </c>
      <c r="R7570" s="20">
        <v>0.50061500000000003</v>
      </c>
      <c r="S7570" s="20">
        <v>5.1558710000000003</v>
      </c>
      <c r="T7570" s="20">
        <v>0.30199999999999999</v>
      </c>
      <c r="U7570" s="20">
        <v>0.30499999999999999</v>
      </c>
      <c r="V7570" s="20">
        <f t="shared" si="236"/>
        <v>0.42193933781770004</v>
      </c>
      <c r="W7570" s="20">
        <f t="shared" si="237"/>
        <v>4.3269072248909506</v>
      </c>
    </row>
    <row r="7571" spans="1:23" x14ac:dyDescent="0.25">
      <c r="A7571" s="18">
        <v>54050</v>
      </c>
      <c r="B7571" s="18">
        <v>54039</v>
      </c>
      <c r="C7571" s="18">
        <v>6172</v>
      </c>
      <c r="D7571" s="18">
        <v>6172</v>
      </c>
      <c r="E7571" s="18" t="s">
        <v>116</v>
      </c>
      <c r="F7571" s="18" t="s">
        <v>304</v>
      </c>
      <c r="G7571" s="19">
        <v>3.9863596319100001</v>
      </c>
      <c r="H7571" s="19">
        <v>1.6132200000000001</v>
      </c>
      <c r="I7571" s="18" t="s">
        <v>79</v>
      </c>
      <c r="J7571" s="18" t="s">
        <v>80</v>
      </c>
      <c r="K7571" s="18">
        <v>12</v>
      </c>
      <c r="L7571" s="18">
        <v>60</v>
      </c>
      <c r="M7571" s="18" t="s">
        <v>71</v>
      </c>
      <c r="N7571" s="18" t="s">
        <v>72</v>
      </c>
      <c r="O7571" s="18" t="s">
        <v>73</v>
      </c>
      <c r="P7571" s="19">
        <v>1530.1842294600001</v>
      </c>
      <c r="Q7571" s="19">
        <v>173645.13098300001</v>
      </c>
      <c r="R7571" s="20">
        <v>0.50061500000000003</v>
      </c>
      <c r="S7571" s="20">
        <v>5.1558710000000003</v>
      </c>
      <c r="T7571" s="20">
        <v>0.30199999999999999</v>
      </c>
      <c r="U7571" s="20">
        <v>0.30499999999999999</v>
      </c>
      <c r="V7571" s="20">
        <f t="shared" si="236"/>
        <v>0.56370628694939995</v>
      </c>
      <c r="W7571" s="20">
        <f t="shared" si="237"/>
        <v>5.7807001791609016</v>
      </c>
    </row>
    <row r="7572" spans="1:23" x14ac:dyDescent="0.25">
      <c r="A7572" s="18">
        <v>54051</v>
      </c>
      <c r="B7572" s="18">
        <v>54040</v>
      </c>
      <c r="C7572" s="18">
        <v>6172</v>
      </c>
      <c r="D7572" s="18">
        <v>6172</v>
      </c>
      <c r="E7572" s="18" t="s">
        <v>116</v>
      </c>
      <c r="F7572" s="18" t="s">
        <v>304</v>
      </c>
      <c r="G7572" s="19">
        <v>12.9706585288</v>
      </c>
      <c r="H7572" s="19">
        <v>5.2490399999999999</v>
      </c>
      <c r="I7572" s="18" t="s">
        <v>79</v>
      </c>
      <c r="J7572" s="18" t="s">
        <v>80</v>
      </c>
      <c r="K7572" s="18">
        <v>12</v>
      </c>
      <c r="L7572" s="18">
        <v>60</v>
      </c>
      <c r="M7572" s="18" t="s">
        <v>71</v>
      </c>
      <c r="N7572" s="18" t="s">
        <v>72</v>
      </c>
      <c r="O7572" s="18" t="s">
        <v>73</v>
      </c>
      <c r="P7572" s="19">
        <v>3999.2492052399998</v>
      </c>
      <c r="Q7572" s="19">
        <v>564999.62550800003</v>
      </c>
      <c r="R7572" s="20">
        <v>0.50061500000000003</v>
      </c>
      <c r="S7572" s="20">
        <v>5.1558710000000003</v>
      </c>
      <c r="T7572" s="20">
        <v>0.30199999999999999</v>
      </c>
      <c r="U7572" s="20">
        <v>0.30499999999999999</v>
      </c>
      <c r="V7572" s="20">
        <f t="shared" si="236"/>
        <v>1.8341682154008001</v>
      </c>
      <c r="W7572" s="20">
        <f t="shared" si="237"/>
        <v>18.809044314118804</v>
      </c>
    </row>
    <row r="7573" spans="1:23" x14ac:dyDescent="0.25">
      <c r="A7573" s="18">
        <v>54066</v>
      </c>
      <c r="B7573" s="18">
        <v>54055</v>
      </c>
      <c r="C7573" s="18">
        <v>6180</v>
      </c>
      <c r="D7573" s="18">
        <v>6180</v>
      </c>
      <c r="E7573" s="18" t="s">
        <v>116</v>
      </c>
      <c r="F7573" s="18" t="s">
        <v>196</v>
      </c>
      <c r="G7573" s="19">
        <v>30.982637068999999</v>
      </c>
      <c r="H7573" s="19">
        <v>12.5382</v>
      </c>
      <c r="I7573" s="18" t="s">
        <v>79</v>
      </c>
      <c r="J7573" s="18" t="s">
        <v>80</v>
      </c>
      <c r="K7573" s="18">
        <v>15</v>
      </c>
      <c r="L7573" s="18">
        <v>60</v>
      </c>
      <c r="M7573" s="18" t="s">
        <v>71</v>
      </c>
      <c r="N7573" s="18" t="s">
        <v>123</v>
      </c>
      <c r="O7573" s="18" t="s">
        <v>124</v>
      </c>
      <c r="P7573" s="19">
        <v>9383.5307801599993</v>
      </c>
      <c r="Q7573" s="19">
        <v>1349598.2723099999</v>
      </c>
      <c r="R7573" s="20">
        <v>0.65915800000000002</v>
      </c>
      <c r="S7573" s="20">
        <v>5.9299369999999998</v>
      </c>
      <c r="T7573" s="20">
        <v>0.30199999999999999</v>
      </c>
      <c r="U7573" s="20">
        <v>0.30499999999999999</v>
      </c>
      <c r="V7573" s="20">
        <f t="shared" si="236"/>
        <v>5.7687290752487996</v>
      </c>
      <c r="W7573" s="20">
        <f t="shared" si="237"/>
        <v>51.673761584913009</v>
      </c>
    </row>
    <row r="7574" spans="1:23" x14ac:dyDescent="0.25">
      <c r="A7574" s="18">
        <v>54067</v>
      </c>
      <c r="B7574" s="18">
        <v>54056</v>
      </c>
      <c r="C7574" s="18">
        <v>6180</v>
      </c>
      <c r="D7574" s="18">
        <v>6180</v>
      </c>
      <c r="E7574" s="18" t="s">
        <v>116</v>
      </c>
      <c r="F7574" s="18" t="s">
        <v>304</v>
      </c>
      <c r="G7574" s="19">
        <v>25.100348861699999</v>
      </c>
      <c r="H7574" s="19">
        <v>10.1578</v>
      </c>
      <c r="I7574" s="18" t="s">
        <v>79</v>
      </c>
      <c r="J7574" s="18" t="s">
        <v>80</v>
      </c>
      <c r="K7574" s="18">
        <v>15</v>
      </c>
      <c r="L7574" s="18">
        <v>60</v>
      </c>
      <c r="M7574" s="18" t="s">
        <v>71</v>
      </c>
      <c r="N7574" s="18" t="s">
        <v>123</v>
      </c>
      <c r="O7574" s="18" t="s">
        <v>124</v>
      </c>
      <c r="P7574" s="19">
        <v>6547.7123675800003</v>
      </c>
      <c r="Q7574" s="19">
        <v>1093366.82293</v>
      </c>
      <c r="R7574" s="20">
        <v>0.65915800000000002</v>
      </c>
      <c r="S7574" s="20">
        <v>5.9299369999999998</v>
      </c>
      <c r="T7574" s="20">
        <v>0.30199999999999999</v>
      </c>
      <c r="U7574" s="20">
        <v>0.30499999999999999</v>
      </c>
      <c r="V7574" s="20">
        <f t="shared" si="236"/>
        <v>4.6735254024151995</v>
      </c>
      <c r="W7574" s="20">
        <f t="shared" si="237"/>
        <v>41.863404270727003</v>
      </c>
    </row>
    <row r="7575" spans="1:23" x14ac:dyDescent="0.25">
      <c r="A7575" s="18">
        <v>54068</v>
      </c>
      <c r="B7575" s="18">
        <v>54057</v>
      </c>
      <c r="C7575" s="18">
        <v>6180</v>
      </c>
      <c r="D7575" s="18">
        <v>6180</v>
      </c>
      <c r="E7575" s="18" t="s">
        <v>116</v>
      </c>
      <c r="F7575" s="18" t="s">
        <v>304</v>
      </c>
      <c r="G7575" s="19">
        <v>6.5669228098300003</v>
      </c>
      <c r="H7575" s="19">
        <v>2.65754</v>
      </c>
      <c r="I7575" s="18" t="s">
        <v>79</v>
      </c>
      <c r="J7575" s="18" t="s">
        <v>80</v>
      </c>
      <c r="K7575" s="18">
        <v>15</v>
      </c>
      <c r="L7575" s="18">
        <v>60</v>
      </c>
      <c r="M7575" s="18" t="s">
        <v>71</v>
      </c>
      <c r="N7575" s="18" t="s">
        <v>123</v>
      </c>
      <c r="O7575" s="18" t="s">
        <v>124</v>
      </c>
      <c r="P7575" s="19">
        <v>2098.83603103</v>
      </c>
      <c r="Q7575" s="19">
        <v>286054.01337599999</v>
      </c>
      <c r="R7575" s="20">
        <v>0.65915800000000002</v>
      </c>
      <c r="S7575" s="20">
        <v>5.9299369999999998</v>
      </c>
      <c r="T7575" s="20">
        <v>0.30199999999999999</v>
      </c>
      <c r="U7575" s="20">
        <v>0.30499999999999999</v>
      </c>
      <c r="V7575" s="20">
        <f t="shared" si="236"/>
        <v>1.2227136484213599</v>
      </c>
      <c r="W7575" s="20">
        <f t="shared" si="237"/>
        <v>10.9525361186111</v>
      </c>
    </row>
    <row r="7576" spans="1:23" x14ac:dyDescent="0.25">
      <c r="A7576" s="18">
        <v>54070</v>
      </c>
      <c r="B7576" s="18">
        <v>54059</v>
      </c>
      <c r="C7576" s="18">
        <v>6210</v>
      </c>
      <c r="D7576" s="18">
        <v>6210</v>
      </c>
      <c r="E7576" s="18" t="s">
        <v>116</v>
      </c>
      <c r="F7576" s="18" t="s">
        <v>196</v>
      </c>
      <c r="G7576" s="19">
        <v>0.36446504638100002</v>
      </c>
      <c r="H7576" s="19">
        <v>0.14749399999999999</v>
      </c>
      <c r="I7576" s="18" t="s">
        <v>79</v>
      </c>
      <c r="J7576" s="18" t="s">
        <v>80</v>
      </c>
      <c r="K7576" s="18">
        <v>14</v>
      </c>
      <c r="L7576" s="18">
        <v>60</v>
      </c>
      <c r="M7576" s="18" t="s">
        <v>71</v>
      </c>
      <c r="N7576" s="18" t="s">
        <v>125</v>
      </c>
      <c r="O7576" s="18" t="s">
        <v>125</v>
      </c>
      <c r="P7576" s="19">
        <v>496.87170260300002</v>
      </c>
      <c r="Q7576" s="19">
        <v>15876.0339159</v>
      </c>
      <c r="R7576" s="20">
        <v>0.37852599999999997</v>
      </c>
      <c r="S7576" s="20">
        <v>5.3465069999999999</v>
      </c>
      <c r="T7576" s="20">
        <v>0.30199999999999999</v>
      </c>
      <c r="U7576" s="20">
        <v>0.30499999999999999</v>
      </c>
      <c r="V7576" s="20">
        <f t="shared" si="236"/>
        <v>3.8969559063111989E-2</v>
      </c>
      <c r="W7576" s="20">
        <f t="shared" si="237"/>
        <v>0.54806150390330999</v>
      </c>
    </row>
    <row r="7577" spans="1:23" x14ac:dyDescent="0.25">
      <c r="A7577" s="18">
        <v>54071</v>
      </c>
      <c r="B7577" s="18">
        <v>54060</v>
      </c>
      <c r="C7577" s="18">
        <v>6210</v>
      </c>
      <c r="D7577" s="18">
        <v>6210</v>
      </c>
      <c r="E7577" s="18" t="s">
        <v>116</v>
      </c>
      <c r="F7577" s="18" t="s">
        <v>196</v>
      </c>
      <c r="G7577" s="19">
        <v>39.087183964300003</v>
      </c>
      <c r="H7577" s="19">
        <v>15.818</v>
      </c>
      <c r="I7577" s="18" t="s">
        <v>79</v>
      </c>
      <c r="J7577" s="18" t="s">
        <v>80</v>
      </c>
      <c r="K7577" s="18">
        <v>14</v>
      </c>
      <c r="L7577" s="18">
        <v>60</v>
      </c>
      <c r="M7577" s="18" t="s">
        <v>71</v>
      </c>
      <c r="N7577" s="18" t="s">
        <v>125</v>
      </c>
      <c r="O7577" s="18" t="s">
        <v>125</v>
      </c>
      <c r="P7577" s="19">
        <v>13359.461299500001</v>
      </c>
      <c r="Q7577" s="19">
        <v>1702630.92294</v>
      </c>
      <c r="R7577" s="20">
        <v>0.37852599999999997</v>
      </c>
      <c r="S7577" s="20">
        <v>5.3465069999999999</v>
      </c>
      <c r="T7577" s="20">
        <v>0.30199999999999999</v>
      </c>
      <c r="U7577" s="20">
        <v>0.30499999999999999</v>
      </c>
      <c r="V7577" s="20">
        <f t="shared" si="236"/>
        <v>4.1792919390639991</v>
      </c>
      <c r="W7577" s="20">
        <f t="shared" si="237"/>
        <v>58.776878169570004</v>
      </c>
    </row>
    <row r="7578" spans="1:23" x14ac:dyDescent="0.25">
      <c r="A7578" s="18">
        <v>54072</v>
      </c>
      <c r="B7578" s="18">
        <v>54061</v>
      </c>
      <c r="C7578" s="18">
        <v>6210</v>
      </c>
      <c r="D7578" s="18">
        <v>6210</v>
      </c>
      <c r="E7578" s="18" t="s">
        <v>116</v>
      </c>
      <c r="F7578" s="18" t="s">
        <v>196</v>
      </c>
      <c r="G7578" s="19">
        <v>1.9473687875600001</v>
      </c>
      <c r="H7578" s="19">
        <v>0.78807199999999999</v>
      </c>
      <c r="I7578" s="18" t="s">
        <v>79</v>
      </c>
      <c r="J7578" s="18" t="s">
        <v>80</v>
      </c>
      <c r="K7578" s="18">
        <v>14</v>
      </c>
      <c r="L7578" s="18">
        <v>60</v>
      </c>
      <c r="M7578" s="18" t="s">
        <v>71</v>
      </c>
      <c r="N7578" s="18" t="s">
        <v>125</v>
      </c>
      <c r="O7578" s="18" t="s">
        <v>125</v>
      </c>
      <c r="P7578" s="19">
        <v>1452.1521375100001</v>
      </c>
      <c r="Q7578" s="19">
        <v>84827.045076900002</v>
      </c>
      <c r="R7578" s="20">
        <v>0.37852599999999997</v>
      </c>
      <c r="S7578" s="20">
        <v>5.3465069999999999</v>
      </c>
      <c r="T7578" s="20">
        <v>0.30199999999999999</v>
      </c>
      <c r="U7578" s="20">
        <v>0.30499999999999999</v>
      </c>
      <c r="V7578" s="20">
        <f t="shared" si="236"/>
        <v>0.20821740782665599</v>
      </c>
      <c r="W7578" s="20">
        <f t="shared" si="237"/>
        <v>2.9283355628302803</v>
      </c>
    </row>
    <row r="7579" spans="1:23" x14ac:dyDescent="0.25">
      <c r="A7579" s="18">
        <v>54073</v>
      </c>
      <c r="B7579" s="18">
        <v>54062</v>
      </c>
      <c r="C7579" s="18">
        <v>6210</v>
      </c>
      <c r="D7579" s="18">
        <v>6210</v>
      </c>
      <c r="E7579" s="18" t="s">
        <v>116</v>
      </c>
      <c r="F7579" s="18" t="s">
        <v>196</v>
      </c>
      <c r="G7579" s="19">
        <v>1.68337948856</v>
      </c>
      <c r="H7579" s="19">
        <v>0.68123900000000004</v>
      </c>
      <c r="I7579" s="18" t="s">
        <v>79</v>
      </c>
      <c r="J7579" s="18" t="s">
        <v>80</v>
      </c>
      <c r="K7579" s="18">
        <v>14</v>
      </c>
      <c r="L7579" s="18">
        <v>60</v>
      </c>
      <c r="M7579" s="18" t="s">
        <v>71</v>
      </c>
      <c r="N7579" s="18" t="s">
        <v>125</v>
      </c>
      <c r="O7579" s="18" t="s">
        <v>125</v>
      </c>
      <c r="P7579" s="19">
        <v>1147.00846555</v>
      </c>
      <c r="Q7579" s="19">
        <v>73327.717210300005</v>
      </c>
      <c r="R7579" s="20">
        <v>0.37852599999999997</v>
      </c>
      <c r="S7579" s="20">
        <v>5.3465069999999999</v>
      </c>
      <c r="T7579" s="20">
        <v>0.30199999999999999</v>
      </c>
      <c r="U7579" s="20">
        <v>0.30499999999999999</v>
      </c>
      <c r="V7579" s="20">
        <f t="shared" si="236"/>
        <v>0.179990938252372</v>
      </c>
      <c r="W7579" s="20">
        <f t="shared" si="237"/>
        <v>2.5313631121102351</v>
      </c>
    </row>
    <row r="7580" spans="1:23" x14ac:dyDescent="0.25">
      <c r="A7580" s="18">
        <v>54074</v>
      </c>
      <c r="B7580" s="18">
        <v>54063</v>
      </c>
      <c r="C7580" s="18">
        <v>6210</v>
      </c>
      <c r="D7580" s="18">
        <v>6210</v>
      </c>
      <c r="E7580" s="18" t="s">
        <v>116</v>
      </c>
      <c r="F7580" s="18" t="s">
        <v>196</v>
      </c>
      <c r="G7580" s="19">
        <v>3.2905677672999998</v>
      </c>
      <c r="H7580" s="19">
        <v>1.33165</v>
      </c>
      <c r="I7580" s="18" t="s">
        <v>79</v>
      </c>
      <c r="J7580" s="18" t="s">
        <v>80</v>
      </c>
      <c r="K7580" s="18">
        <v>14</v>
      </c>
      <c r="L7580" s="18">
        <v>60</v>
      </c>
      <c r="M7580" s="18" t="s">
        <v>71</v>
      </c>
      <c r="N7580" s="18" t="s">
        <v>125</v>
      </c>
      <c r="O7580" s="18" t="s">
        <v>125</v>
      </c>
      <c r="P7580" s="19">
        <v>1999.79899929</v>
      </c>
      <c r="Q7580" s="19">
        <v>143336.55859500001</v>
      </c>
      <c r="R7580" s="20">
        <v>0.37852599999999997</v>
      </c>
      <c r="S7580" s="20">
        <v>5.3465069999999999</v>
      </c>
      <c r="T7580" s="20">
        <v>0.30199999999999999</v>
      </c>
      <c r="U7580" s="20">
        <v>0.30499999999999999</v>
      </c>
      <c r="V7580" s="20">
        <f t="shared" si="236"/>
        <v>0.35183677523419998</v>
      </c>
      <c r="W7580" s="20">
        <f t="shared" si="237"/>
        <v>4.94817485235225</v>
      </c>
    </row>
    <row r="7581" spans="1:23" x14ac:dyDescent="0.25">
      <c r="A7581" s="18">
        <v>54109</v>
      </c>
      <c r="B7581" s="18">
        <v>54098</v>
      </c>
      <c r="C7581" s="18">
        <v>6210</v>
      </c>
      <c r="D7581" s="18">
        <v>6210</v>
      </c>
      <c r="E7581" s="18" t="s">
        <v>116</v>
      </c>
      <c r="F7581" s="18" t="s">
        <v>304</v>
      </c>
      <c r="G7581" s="19">
        <v>6.1459000656700002</v>
      </c>
      <c r="H7581" s="19">
        <v>2.4871599999999998</v>
      </c>
      <c r="I7581" s="18" t="s">
        <v>79</v>
      </c>
      <c r="J7581" s="18" t="s">
        <v>80</v>
      </c>
      <c r="K7581" s="18">
        <v>14</v>
      </c>
      <c r="L7581" s="18">
        <v>60</v>
      </c>
      <c r="M7581" s="18" t="s">
        <v>71</v>
      </c>
      <c r="N7581" s="18" t="s">
        <v>125</v>
      </c>
      <c r="O7581" s="18" t="s">
        <v>125</v>
      </c>
      <c r="P7581" s="19">
        <v>2401.8763217000001</v>
      </c>
      <c r="Q7581" s="19">
        <v>267714.33600000001</v>
      </c>
      <c r="R7581" s="20">
        <v>0.37852599999999997</v>
      </c>
      <c r="S7581" s="20">
        <v>5.3465069999999999</v>
      </c>
      <c r="T7581" s="20">
        <v>0.30199999999999999</v>
      </c>
      <c r="U7581" s="20">
        <v>0.30499999999999999</v>
      </c>
      <c r="V7581" s="20">
        <f t="shared" si="236"/>
        <v>0.65713539885967986</v>
      </c>
      <c r="W7581" s="20">
        <f t="shared" si="237"/>
        <v>9.2418447533333996</v>
      </c>
    </row>
    <row r="7582" spans="1:23" x14ac:dyDescent="0.25">
      <c r="A7582" s="18">
        <v>54110</v>
      </c>
      <c r="B7582" s="18">
        <v>54099</v>
      </c>
      <c r="C7582" s="18">
        <v>6210</v>
      </c>
      <c r="D7582" s="18">
        <v>6210</v>
      </c>
      <c r="E7582" s="18" t="s">
        <v>116</v>
      </c>
      <c r="F7582" s="18" t="s">
        <v>304</v>
      </c>
      <c r="G7582" s="19">
        <v>4.4370587455199999</v>
      </c>
      <c r="H7582" s="19">
        <v>1.7956099999999999</v>
      </c>
      <c r="I7582" s="18" t="s">
        <v>79</v>
      </c>
      <c r="J7582" s="18" t="s">
        <v>80</v>
      </c>
      <c r="K7582" s="18">
        <v>14</v>
      </c>
      <c r="L7582" s="18">
        <v>60</v>
      </c>
      <c r="M7582" s="18" t="s">
        <v>71</v>
      </c>
      <c r="N7582" s="18" t="s">
        <v>125</v>
      </c>
      <c r="O7582" s="18" t="s">
        <v>125</v>
      </c>
      <c r="P7582" s="19">
        <v>2521.2327928499999</v>
      </c>
      <c r="Q7582" s="19">
        <v>193277.50584200001</v>
      </c>
      <c r="R7582" s="20">
        <v>0.37852599999999997</v>
      </c>
      <c r="S7582" s="20">
        <v>5.3465069999999999</v>
      </c>
      <c r="T7582" s="20">
        <v>0.30199999999999999</v>
      </c>
      <c r="U7582" s="20">
        <v>0.30499999999999999</v>
      </c>
      <c r="V7582" s="20">
        <f t="shared" si="236"/>
        <v>0.47442017946027992</v>
      </c>
      <c r="W7582" s="20">
        <f t="shared" si="237"/>
        <v>6.6721677968176509</v>
      </c>
    </row>
    <row r="7583" spans="1:23" x14ac:dyDescent="0.25">
      <c r="A7583" s="18">
        <v>54111</v>
      </c>
      <c r="B7583" s="18">
        <v>54100</v>
      </c>
      <c r="C7583" s="18">
        <v>6210</v>
      </c>
      <c r="D7583" s="18">
        <v>6210</v>
      </c>
      <c r="E7583" s="18" t="s">
        <v>116</v>
      </c>
      <c r="F7583" s="18" t="s">
        <v>304</v>
      </c>
      <c r="G7583" s="19">
        <v>2.5490316629200001</v>
      </c>
      <c r="H7583" s="19">
        <v>1.03156</v>
      </c>
      <c r="I7583" s="18" t="s">
        <v>79</v>
      </c>
      <c r="J7583" s="18" t="s">
        <v>80</v>
      </c>
      <c r="K7583" s="18">
        <v>14</v>
      </c>
      <c r="L7583" s="18">
        <v>60</v>
      </c>
      <c r="M7583" s="18" t="s">
        <v>71</v>
      </c>
      <c r="N7583" s="18" t="s">
        <v>125</v>
      </c>
      <c r="O7583" s="18" t="s">
        <v>125</v>
      </c>
      <c r="P7583" s="19">
        <v>1356.92659026</v>
      </c>
      <c r="Q7583" s="19">
        <v>111035.375094</v>
      </c>
      <c r="R7583" s="20">
        <v>0.37852599999999997</v>
      </c>
      <c r="S7583" s="20">
        <v>5.3465069999999999</v>
      </c>
      <c r="T7583" s="20">
        <v>0.30199999999999999</v>
      </c>
      <c r="U7583" s="20">
        <v>0.30499999999999999</v>
      </c>
      <c r="V7583" s="20">
        <f t="shared" si="236"/>
        <v>0.27254965183087998</v>
      </c>
      <c r="W7583" s="20">
        <f t="shared" si="237"/>
        <v>3.8330937188394003</v>
      </c>
    </row>
    <row r="7584" spans="1:23" x14ac:dyDescent="0.25">
      <c r="A7584" s="18">
        <v>54118</v>
      </c>
      <c r="B7584" s="18">
        <v>54107</v>
      </c>
      <c r="C7584" s="18">
        <v>6215</v>
      </c>
      <c r="D7584" s="18">
        <v>6215</v>
      </c>
      <c r="E7584" s="18" t="s">
        <v>116</v>
      </c>
      <c r="F7584" s="18" t="s">
        <v>196</v>
      </c>
      <c r="G7584" s="19">
        <v>3.9122882942000001</v>
      </c>
      <c r="H7584" s="19">
        <v>1.58325</v>
      </c>
      <c r="I7584" s="18" t="s">
        <v>79</v>
      </c>
      <c r="J7584" s="18" t="s">
        <v>80</v>
      </c>
      <c r="K7584" s="18">
        <v>16</v>
      </c>
      <c r="L7584" s="18">
        <v>60</v>
      </c>
      <c r="M7584" s="18" t="s">
        <v>71</v>
      </c>
      <c r="N7584" s="18" t="s">
        <v>126</v>
      </c>
      <c r="O7584" s="18" t="s">
        <v>75</v>
      </c>
      <c r="P7584" s="19">
        <v>1537.70638407</v>
      </c>
      <c r="Q7584" s="19">
        <v>170418.596418</v>
      </c>
      <c r="R7584" s="20">
        <v>0.70014500000000002</v>
      </c>
      <c r="S7584" s="20">
        <v>6.29983</v>
      </c>
      <c r="T7584" s="20">
        <v>0.30199999999999999</v>
      </c>
      <c r="U7584" s="20">
        <v>0.30499999999999999</v>
      </c>
      <c r="V7584" s="20">
        <f t="shared" si="236"/>
        <v>0.7737361907325</v>
      </c>
      <c r="W7584" s="20">
        <f t="shared" si="237"/>
        <v>6.932073064012501</v>
      </c>
    </row>
    <row r="7585" spans="1:23" x14ac:dyDescent="0.25">
      <c r="A7585" s="18">
        <v>54156</v>
      </c>
      <c r="B7585" s="18">
        <v>54156</v>
      </c>
      <c r="C7585" s="18">
        <v>6215</v>
      </c>
      <c r="D7585" s="18">
        <v>6215</v>
      </c>
      <c r="E7585" s="18" t="s">
        <v>116</v>
      </c>
      <c r="F7585" s="18" t="s">
        <v>304</v>
      </c>
      <c r="G7585" s="19">
        <v>3.3876474547200002</v>
      </c>
      <c r="H7585" s="19">
        <v>1.37093</v>
      </c>
      <c r="I7585" s="18" t="s">
        <v>79</v>
      </c>
      <c r="J7585" s="18" t="s">
        <v>80</v>
      </c>
      <c r="K7585" s="18">
        <v>16</v>
      </c>
      <c r="L7585" s="18">
        <v>60</v>
      </c>
      <c r="M7585" s="18" t="s">
        <v>71</v>
      </c>
      <c r="N7585" s="18" t="s">
        <v>126</v>
      </c>
      <c r="O7585" s="18" t="s">
        <v>75</v>
      </c>
      <c r="P7585" s="19">
        <v>1787.49933225</v>
      </c>
      <c r="Q7585" s="19">
        <v>147565.332864</v>
      </c>
      <c r="R7585" s="20">
        <v>0.70014500000000002</v>
      </c>
      <c r="S7585" s="20">
        <v>6.29983</v>
      </c>
      <c r="T7585" s="20">
        <v>0.30199999999999999</v>
      </c>
      <c r="U7585" s="20">
        <v>0.30499999999999999</v>
      </c>
      <c r="V7585" s="20">
        <f t="shared" si="236"/>
        <v>0.66997514982530004</v>
      </c>
      <c r="W7585" s="20">
        <f t="shared" si="237"/>
        <v>6.002455029620501</v>
      </c>
    </row>
    <row r="7586" spans="1:23" x14ac:dyDescent="0.25">
      <c r="A7586" s="18">
        <v>54190</v>
      </c>
      <c r="B7586" s="18">
        <v>54190</v>
      </c>
      <c r="C7586" s="18">
        <v>6216</v>
      </c>
      <c r="D7586" s="18">
        <v>6216</v>
      </c>
      <c r="E7586" s="18" t="s">
        <v>116</v>
      </c>
      <c r="F7586" s="18" t="s">
        <v>196</v>
      </c>
      <c r="G7586" s="19">
        <v>1.96162881173</v>
      </c>
      <c r="H7586" s="19">
        <v>0.79384299999999997</v>
      </c>
      <c r="I7586" s="18" t="s">
        <v>79</v>
      </c>
      <c r="J7586" s="18" t="s">
        <v>80</v>
      </c>
      <c r="K7586" s="18">
        <v>16</v>
      </c>
      <c r="L7586" s="18">
        <v>60</v>
      </c>
      <c r="M7586" s="18" t="s">
        <v>71</v>
      </c>
      <c r="N7586" s="18" t="s">
        <v>127</v>
      </c>
      <c r="O7586" s="18" t="s">
        <v>75</v>
      </c>
      <c r="P7586" s="19">
        <v>1367.4217788599999</v>
      </c>
      <c r="Q7586" s="19">
        <v>85448.209244400001</v>
      </c>
      <c r="R7586" s="20">
        <v>0.70014500000000002</v>
      </c>
      <c r="S7586" s="20">
        <v>6.29983</v>
      </c>
      <c r="T7586" s="20">
        <v>0.30199999999999999</v>
      </c>
      <c r="U7586" s="20">
        <v>0.30499999999999999</v>
      </c>
      <c r="V7586" s="20">
        <f t="shared" si="236"/>
        <v>0.38795203465003003</v>
      </c>
      <c r="W7586" s="20">
        <f t="shared" si="237"/>
        <v>3.4757477829495498</v>
      </c>
    </row>
    <row r="7587" spans="1:23" x14ac:dyDescent="0.25">
      <c r="A7587" s="18">
        <v>54191</v>
      </c>
      <c r="B7587" s="18">
        <v>54191</v>
      </c>
      <c r="C7587" s="18">
        <v>6216</v>
      </c>
      <c r="D7587" s="18">
        <v>6216</v>
      </c>
      <c r="E7587" s="18" t="s">
        <v>116</v>
      </c>
      <c r="F7587" s="18" t="s">
        <v>196</v>
      </c>
      <c r="G7587" s="19">
        <v>2.61344006722</v>
      </c>
      <c r="H7587" s="19">
        <v>1.05762</v>
      </c>
      <c r="I7587" s="18" t="s">
        <v>79</v>
      </c>
      <c r="J7587" s="18" t="s">
        <v>80</v>
      </c>
      <c r="K7587" s="18">
        <v>16</v>
      </c>
      <c r="L7587" s="18">
        <v>60</v>
      </c>
      <c r="M7587" s="18" t="s">
        <v>71</v>
      </c>
      <c r="N7587" s="18" t="s">
        <v>127</v>
      </c>
      <c r="O7587" s="18" t="s">
        <v>75</v>
      </c>
      <c r="P7587" s="19">
        <v>1415.3662250699999</v>
      </c>
      <c r="Q7587" s="19">
        <v>113840.99396199999</v>
      </c>
      <c r="R7587" s="20">
        <v>0.70014500000000002</v>
      </c>
      <c r="S7587" s="20">
        <v>6.29983</v>
      </c>
      <c r="T7587" s="20">
        <v>0.30199999999999999</v>
      </c>
      <c r="U7587" s="20">
        <v>0.30499999999999999</v>
      </c>
      <c r="V7587" s="20">
        <f t="shared" si="236"/>
        <v>0.51686017372019999</v>
      </c>
      <c r="W7587" s="20">
        <f t="shared" si="237"/>
        <v>4.6306642121970008</v>
      </c>
    </row>
    <row r="7588" spans="1:23" x14ac:dyDescent="0.25">
      <c r="A7588" s="18">
        <v>54192</v>
      </c>
      <c r="B7588" s="18">
        <v>54192</v>
      </c>
      <c r="C7588" s="18">
        <v>6216</v>
      </c>
      <c r="D7588" s="18">
        <v>6216</v>
      </c>
      <c r="E7588" s="18" t="s">
        <v>116</v>
      </c>
      <c r="F7588" s="18" t="s">
        <v>196</v>
      </c>
      <c r="G7588" s="19">
        <v>5.5133493221399998</v>
      </c>
      <c r="H7588" s="19">
        <v>2.2311700000000001</v>
      </c>
      <c r="I7588" s="18" t="s">
        <v>79</v>
      </c>
      <c r="J7588" s="18" t="s">
        <v>80</v>
      </c>
      <c r="K7588" s="18">
        <v>16</v>
      </c>
      <c r="L7588" s="18">
        <v>60</v>
      </c>
      <c r="M7588" s="18" t="s">
        <v>71</v>
      </c>
      <c r="N7588" s="18" t="s">
        <v>127</v>
      </c>
      <c r="O7588" s="18" t="s">
        <v>75</v>
      </c>
      <c r="P7588" s="19">
        <v>1791.2799796199999</v>
      </c>
      <c r="Q7588" s="19">
        <v>240160.53582799999</v>
      </c>
      <c r="R7588" s="20">
        <v>0.70014500000000002</v>
      </c>
      <c r="S7588" s="20">
        <v>6.29983</v>
      </c>
      <c r="T7588" s="20">
        <v>0.30199999999999999</v>
      </c>
      <c r="U7588" s="20">
        <v>0.30499999999999999</v>
      </c>
      <c r="V7588" s="20">
        <f t="shared" si="236"/>
        <v>1.0903754787157001</v>
      </c>
      <c r="W7588" s="20">
        <f t="shared" si="237"/>
        <v>9.7689142322645015</v>
      </c>
    </row>
    <row r="7589" spans="1:23" x14ac:dyDescent="0.25">
      <c r="A7589" s="18">
        <v>54193</v>
      </c>
      <c r="B7589" s="18">
        <v>54193</v>
      </c>
      <c r="C7589" s="18">
        <v>6216</v>
      </c>
      <c r="D7589" s="18">
        <v>6216</v>
      </c>
      <c r="E7589" s="18" t="s">
        <v>116</v>
      </c>
      <c r="F7589" s="18" t="s">
        <v>196</v>
      </c>
      <c r="G7589" s="19">
        <v>2.4101132563999998</v>
      </c>
      <c r="H7589" s="19">
        <v>0.97533800000000004</v>
      </c>
      <c r="I7589" s="18" t="s">
        <v>79</v>
      </c>
      <c r="J7589" s="18" t="s">
        <v>80</v>
      </c>
      <c r="K7589" s="18">
        <v>16</v>
      </c>
      <c r="L7589" s="18">
        <v>60</v>
      </c>
      <c r="M7589" s="18" t="s">
        <v>71</v>
      </c>
      <c r="N7589" s="18" t="s">
        <v>127</v>
      </c>
      <c r="O7589" s="18" t="s">
        <v>75</v>
      </c>
      <c r="P7589" s="19">
        <v>1731.80072541</v>
      </c>
      <c r="Q7589" s="19">
        <v>104984.113512</v>
      </c>
      <c r="R7589" s="20">
        <v>0.70014500000000002</v>
      </c>
      <c r="S7589" s="20">
        <v>6.29983</v>
      </c>
      <c r="T7589" s="20">
        <v>0.30199999999999999</v>
      </c>
      <c r="U7589" s="20">
        <v>0.30499999999999999</v>
      </c>
      <c r="V7589" s="20">
        <f t="shared" si="236"/>
        <v>0.47664886075898005</v>
      </c>
      <c r="W7589" s="20">
        <f t="shared" si="237"/>
        <v>4.2704021968153008</v>
      </c>
    </row>
    <row r="7590" spans="1:23" x14ac:dyDescent="0.25">
      <c r="A7590" s="18">
        <v>54194</v>
      </c>
      <c r="B7590" s="18">
        <v>54194</v>
      </c>
      <c r="C7590" s="18">
        <v>6216</v>
      </c>
      <c r="D7590" s="18">
        <v>6216</v>
      </c>
      <c r="E7590" s="18" t="s">
        <v>116</v>
      </c>
      <c r="F7590" s="18" t="s">
        <v>196</v>
      </c>
      <c r="G7590" s="19">
        <v>3.8680775434800001</v>
      </c>
      <c r="H7590" s="19">
        <v>1.5653600000000001</v>
      </c>
      <c r="I7590" s="18" t="s">
        <v>79</v>
      </c>
      <c r="J7590" s="18" t="s">
        <v>80</v>
      </c>
      <c r="K7590" s="18">
        <v>16</v>
      </c>
      <c r="L7590" s="18">
        <v>60</v>
      </c>
      <c r="M7590" s="18" t="s">
        <v>71</v>
      </c>
      <c r="N7590" s="18" t="s">
        <v>127</v>
      </c>
      <c r="O7590" s="18" t="s">
        <v>75</v>
      </c>
      <c r="P7590" s="19">
        <v>2028.68714677</v>
      </c>
      <c r="Q7590" s="19">
        <v>168492.78382099999</v>
      </c>
      <c r="R7590" s="20">
        <v>0.70014500000000002</v>
      </c>
      <c r="S7590" s="20">
        <v>6.29983</v>
      </c>
      <c r="T7590" s="20">
        <v>0.30199999999999999</v>
      </c>
      <c r="U7590" s="20">
        <v>0.30499999999999999</v>
      </c>
      <c r="V7590" s="20">
        <f t="shared" si="236"/>
        <v>0.7649933260856</v>
      </c>
      <c r="W7590" s="20">
        <f t="shared" si="237"/>
        <v>6.8537438127160017</v>
      </c>
    </row>
    <row r="7591" spans="1:23" x14ac:dyDescent="0.25">
      <c r="A7591" s="18">
        <v>54195</v>
      </c>
      <c r="B7591" s="18">
        <v>54195</v>
      </c>
      <c r="C7591" s="18">
        <v>6216</v>
      </c>
      <c r="D7591" s="18">
        <v>6216</v>
      </c>
      <c r="E7591" s="18" t="s">
        <v>116</v>
      </c>
      <c r="F7591" s="18" t="s">
        <v>196</v>
      </c>
      <c r="G7591" s="19">
        <v>4.6916881537700004</v>
      </c>
      <c r="H7591" s="19">
        <v>1.89866</v>
      </c>
      <c r="I7591" s="18" t="s">
        <v>79</v>
      </c>
      <c r="J7591" s="18" t="s">
        <v>80</v>
      </c>
      <c r="K7591" s="18">
        <v>16</v>
      </c>
      <c r="L7591" s="18">
        <v>60</v>
      </c>
      <c r="M7591" s="18" t="s">
        <v>71</v>
      </c>
      <c r="N7591" s="18" t="s">
        <v>127</v>
      </c>
      <c r="O7591" s="18" t="s">
        <v>75</v>
      </c>
      <c r="P7591" s="19">
        <v>1758.41879193</v>
      </c>
      <c r="Q7591" s="19">
        <v>204369.11850000001</v>
      </c>
      <c r="R7591" s="20">
        <v>0.70014500000000002</v>
      </c>
      <c r="S7591" s="20">
        <v>6.29983</v>
      </c>
      <c r="T7591" s="20">
        <v>0.30199999999999999</v>
      </c>
      <c r="U7591" s="20">
        <v>0.30499999999999999</v>
      </c>
      <c r="V7591" s="20">
        <f t="shared" si="236"/>
        <v>0.9278774393785999</v>
      </c>
      <c r="W7591" s="20">
        <f t="shared" si="237"/>
        <v>8.3130584833210008</v>
      </c>
    </row>
    <row r="7592" spans="1:23" x14ac:dyDescent="0.25">
      <c r="A7592" s="18">
        <v>54203</v>
      </c>
      <c r="B7592" s="18">
        <v>54203</v>
      </c>
      <c r="C7592" s="18">
        <v>6216</v>
      </c>
      <c r="D7592" s="18">
        <v>6216</v>
      </c>
      <c r="E7592" s="18" t="s">
        <v>116</v>
      </c>
      <c r="F7592" s="18" t="s">
        <v>304</v>
      </c>
      <c r="G7592" s="19">
        <v>54.458548566399998</v>
      </c>
      <c r="H7592" s="19">
        <v>22.038599999999999</v>
      </c>
      <c r="I7592" s="18" t="s">
        <v>79</v>
      </c>
      <c r="J7592" s="18" t="s">
        <v>80</v>
      </c>
      <c r="K7592" s="18">
        <v>16</v>
      </c>
      <c r="L7592" s="18">
        <v>60</v>
      </c>
      <c r="M7592" s="18" t="s">
        <v>71</v>
      </c>
      <c r="N7592" s="18" t="s">
        <v>127</v>
      </c>
      <c r="O7592" s="18" t="s">
        <v>75</v>
      </c>
      <c r="P7592" s="19">
        <v>12730.762596</v>
      </c>
      <c r="Q7592" s="19">
        <v>2372204.8867000001</v>
      </c>
      <c r="R7592" s="20">
        <v>0.70014500000000002</v>
      </c>
      <c r="S7592" s="20">
        <v>6.29983</v>
      </c>
      <c r="T7592" s="20">
        <v>0.30199999999999999</v>
      </c>
      <c r="U7592" s="20">
        <v>0.30499999999999999</v>
      </c>
      <c r="V7592" s="20">
        <f t="shared" si="236"/>
        <v>10.770290486705999</v>
      </c>
      <c r="W7592" s="20">
        <f t="shared" si="237"/>
        <v>96.493406239409993</v>
      </c>
    </row>
    <row r="7593" spans="1:23" x14ac:dyDescent="0.25">
      <c r="A7593" s="18">
        <v>54204</v>
      </c>
      <c r="B7593" s="18">
        <v>54204</v>
      </c>
      <c r="C7593" s="18">
        <v>6216</v>
      </c>
      <c r="D7593" s="18">
        <v>6216</v>
      </c>
      <c r="E7593" s="18" t="s">
        <v>116</v>
      </c>
      <c r="F7593" s="18" t="s">
        <v>304</v>
      </c>
      <c r="G7593" s="19">
        <v>5.4299562097200003</v>
      </c>
      <c r="H7593" s="19">
        <v>2.1974300000000002</v>
      </c>
      <c r="I7593" s="18" t="s">
        <v>79</v>
      </c>
      <c r="J7593" s="18" t="s">
        <v>80</v>
      </c>
      <c r="K7593" s="18">
        <v>16</v>
      </c>
      <c r="L7593" s="18">
        <v>60</v>
      </c>
      <c r="M7593" s="18" t="s">
        <v>71</v>
      </c>
      <c r="N7593" s="18" t="s">
        <v>127</v>
      </c>
      <c r="O7593" s="18" t="s">
        <v>75</v>
      </c>
      <c r="P7593" s="19">
        <v>2042.60953825</v>
      </c>
      <c r="Q7593" s="19">
        <v>236527.94638000001</v>
      </c>
      <c r="R7593" s="20">
        <v>0.70014500000000002</v>
      </c>
      <c r="S7593" s="20">
        <v>6.29983</v>
      </c>
      <c r="T7593" s="20">
        <v>0.30199999999999999</v>
      </c>
      <c r="U7593" s="20">
        <v>0.30499999999999999</v>
      </c>
      <c r="V7593" s="20">
        <f t="shared" si="236"/>
        <v>1.0738866998903001</v>
      </c>
      <c r="W7593" s="20">
        <f t="shared" si="237"/>
        <v>9.6211876286455027</v>
      </c>
    </row>
    <row r="7594" spans="1:23" x14ac:dyDescent="0.25">
      <c r="A7594" s="18">
        <v>54207</v>
      </c>
      <c r="B7594" s="18">
        <v>54207</v>
      </c>
      <c r="C7594" s="18">
        <v>6240</v>
      </c>
      <c r="D7594" s="18">
        <v>6240</v>
      </c>
      <c r="E7594" s="18" t="s">
        <v>116</v>
      </c>
      <c r="F7594" s="18" t="s">
        <v>196</v>
      </c>
      <c r="G7594" s="19">
        <v>16.1496023917</v>
      </c>
      <c r="H7594" s="19">
        <v>6.5355100000000004</v>
      </c>
      <c r="I7594" s="18" t="s">
        <v>79</v>
      </c>
      <c r="J7594" s="18" t="s">
        <v>80</v>
      </c>
      <c r="K7594" s="18">
        <v>15</v>
      </c>
      <c r="L7594" s="18">
        <v>60</v>
      </c>
      <c r="M7594" s="18" t="s">
        <v>71</v>
      </c>
      <c r="N7594" s="18" t="s">
        <v>316</v>
      </c>
      <c r="O7594" s="18" t="s">
        <v>124</v>
      </c>
      <c r="P7594" s="19">
        <v>7274.5801424800002</v>
      </c>
      <c r="Q7594" s="19">
        <v>703473.86627799994</v>
      </c>
      <c r="R7594" s="20">
        <v>0.65915800000000002</v>
      </c>
      <c r="S7594" s="20">
        <v>5.9299369999999998</v>
      </c>
      <c r="T7594" s="20">
        <v>0.30199999999999999</v>
      </c>
      <c r="U7594" s="20">
        <v>0.30499999999999999</v>
      </c>
      <c r="V7594" s="20">
        <f t="shared" si="236"/>
        <v>3.0069377230048402</v>
      </c>
      <c r="W7594" s="20">
        <f t="shared" si="237"/>
        <v>26.934837981194651</v>
      </c>
    </row>
    <row r="7595" spans="1:23" x14ac:dyDescent="0.25">
      <c r="A7595" s="18">
        <v>54208</v>
      </c>
      <c r="B7595" s="18">
        <v>54208</v>
      </c>
      <c r="C7595" s="18">
        <v>6240</v>
      </c>
      <c r="D7595" s="18">
        <v>6240</v>
      </c>
      <c r="E7595" s="18" t="s">
        <v>116</v>
      </c>
      <c r="F7595" s="18" t="s">
        <v>196</v>
      </c>
      <c r="G7595" s="19">
        <v>5.3707003467199996</v>
      </c>
      <c r="H7595" s="19">
        <v>2.1734499999999999</v>
      </c>
      <c r="I7595" s="18" t="s">
        <v>79</v>
      </c>
      <c r="J7595" s="18" t="s">
        <v>80</v>
      </c>
      <c r="K7595" s="18">
        <v>15</v>
      </c>
      <c r="L7595" s="18">
        <v>60</v>
      </c>
      <c r="M7595" s="18" t="s">
        <v>71</v>
      </c>
      <c r="N7595" s="18" t="s">
        <v>316</v>
      </c>
      <c r="O7595" s="18" t="s">
        <v>124</v>
      </c>
      <c r="P7595" s="19">
        <v>2702.4879113900001</v>
      </c>
      <c r="Q7595" s="19">
        <v>233946.77131400001</v>
      </c>
      <c r="R7595" s="20">
        <v>0.65915800000000002</v>
      </c>
      <c r="S7595" s="20">
        <v>5.9299369999999998</v>
      </c>
      <c r="T7595" s="20">
        <v>0.30199999999999999</v>
      </c>
      <c r="U7595" s="20">
        <v>0.30499999999999999</v>
      </c>
      <c r="V7595" s="20">
        <f t="shared" si="236"/>
        <v>0.99998757465979993</v>
      </c>
      <c r="W7595" s="20">
        <f t="shared" si="237"/>
        <v>8.957452992991751</v>
      </c>
    </row>
    <row r="7596" spans="1:23" x14ac:dyDescent="0.25">
      <c r="A7596" s="18">
        <v>54209</v>
      </c>
      <c r="B7596" s="18">
        <v>54209</v>
      </c>
      <c r="C7596" s="18">
        <v>6240</v>
      </c>
      <c r="D7596" s="18">
        <v>6240</v>
      </c>
      <c r="E7596" s="18" t="s">
        <v>116</v>
      </c>
      <c r="F7596" s="18" t="s">
        <v>196</v>
      </c>
      <c r="G7596" s="19">
        <v>8.9347174730500001</v>
      </c>
      <c r="H7596" s="19">
        <v>3.6157499999999998</v>
      </c>
      <c r="I7596" s="18" t="s">
        <v>79</v>
      </c>
      <c r="J7596" s="18" t="s">
        <v>80</v>
      </c>
      <c r="K7596" s="18">
        <v>15</v>
      </c>
      <c r="L7596" s="18">
        <v>60</v>
      </c>
      <c r="M7596" s="18" t="s">
        <v>71</v>
      </c>
      <c r="N7596" s="18" t="s">
        <v>316</v>
      </c>
      <c r="O7596" s="18" t="s">
        <v>124</v>
      </c>
      <c r="P7596" s="19">
        <v>4144.2637153799997</v>
      </c>
      <c r="Q7596" s="19">
        <v>389194.73634300003</v>
      </c>
      <c r="R7596" s="20">
        <v>0.65915800000000002</v>
      </c>
      <c r="S7596" s="20">
        <v>5.9299369999999998</v>
      </c>
      <c r="T7596" s="20">
        <v>0.30199999999999999</v>
      </c>
      <c r="U7596" s="20">
        <v>0.30499999999999999</v>
      </c>
      <c r="V7596" s="20">
        <f t="shared" si="236"/>
        <v>1.6635786758729998</v>
      </c>
      <c r="W7596" s="20">
        <f t="shared" si="237"/>
        <v>14.901612946886251</v>
      </c>
    </row>
    <row r="7597" spans="1:23" x14ac:dyDescent="0.25">
      <c r="A7597" s="18">
        <v>54211</v>
      </c>
      <c r="B7597" s="18">
        <v>54211</v>
      </c>
      <c r="C7597" s="18">
        <v>6250</v>
      </c>
      <c r="D7597" s="18">
        <v>6250</v>
      </c>
      <c r="E7597" s="18" t="s">
        <v>116</v>
      </c>
      <c r="F7597" s="18" t="s">
        <v>196</v>
      </c>
      <c r="G7597" s="19">
        <v>8.4611337813399992</v>
      </c>
      <c r="H7597" s="19">
        <v>3.4241000000000001</v>
      </c>
      <c r="I7597" s="18" t="s">
        <v>79</v>
      </c>
      <c r="J7597" s="18" t="s">
        <v>80</v>
      </c>
      <c r="K7597" s="18">
        <v>15</v>
      </c>
      <c r="L7597" s="18">
        <v>60</v>
      </c>
      <c r="M7597" s="18" t="s">
        <v>71</v>
      </c>
      <c r="N7597" s="18" t="s">
        <v>199</v>
      </c>
      <c r="O7597" s="18" t="s">
        <v>124</v>
      </c>
      <c r="P7597" s="19">
        <v>3628.6677638299998</v>
      </c>
      <c r="Q7597" s="19">
        <v>368565.513248</v>
      </c>
      <c r="R7597" s="20">
        <v>0.65915800000000002</v>
      </c>
      <c r="S7597" s="20">
        <v>5.9299369999999998</v>
      </c>
      <c r="T7597" s="20">
        <v>0.30199999999999999</v>
      </c>
      <c r="U7597" s="20">
        <v>0.30499999999999999</v>
      </c>
      <c r="V7597" s="20">
        <f t="shared" si="236"/>
        <v>1.5754019896444</v>
      </c>
      <c r="W7597" s="20">
        <f t="shared" si="237"/>
        <v>14.111764610781503</v>
      </c>
    </row>
    <row r="7598" spans="1:23" x14ac:dyDescent="0.25">
      <c r="A7598" s="18">
        <v>54212</v>
      </c>
      <c r="B7598" s="18">
        <v>54212</v>
      </c>
      <c r="C7598" s="18">
        <v>6250</v>
      </c>
      <c r="D7598" s="18">
        <v>6250</v>
      </c>
      <c r="E7598" s="18" t="s">
        <v>116</v>
      </c>
      <c r="F7598" s="18" t="s">
        <v>196</v>
      </c>
      <c r="G7598" s="19">
        <v>11.5260291337</v>
      </c>
      <c r="H7598" s="19">
        <v>4.6644199999999998</v>
      </c>
      <c r="I7598" s="18" t="s">
        <v>79</v>
      </c>
      <c r="J7598" s="18" t="s">
        <v>80</v>
      </c>
      <c r="K7598" s="18">
        <v>15</v>
      </c>
      <c r="L7598" s="18">
        <v>60</v>
      </c>
      <c r="M7598" s="18" t="s">
        <v>71</v>
      </c>
      <c r="N7598" s="18" t="s">
        <v>199</v>
      </c>
      <c r="O7598" s="18" t="s">
        <v>124</v>
      </c>
      <c r="P7598" s="19">
        <v>5130.1585792599999</v>
      </c>
      <c r="Q7598" s="19">
        <v>502071.82077300001</v>
      </c>
      <c r="R7598" s="20">
        <v>0.65915800000000002</v>
      </c>
      <c r="S7598" s="20">
        <v>5.9299369999999998</v>
      </c>
      <c r="T7598" s="20">
        <v>0.30199999999999999</v>
      </c>
      <c r="U7598" s="20">
        <v>0.30499999999999999</v>
      </c>
      <c r="V7598" s="20">
        <f t="shared" si="236"/>
        <v>2.1460636513352798</v>
      </c>
      <c r="W7598" s="20">
        <f t="shared" si="237"/>
        <v>19.223503135370301</v>
      </c>
    </row>
    <row r="7599" spans="1:23" x14ac:dyDescent="0.25">
      <c r="A7599" s="18">
        <v>54213</v>
      </c>
      <c r="B7599" s="18">
        <v>54213</v>
      </c>
      <c r="C7599" s="18">
        <v>6250</v>
      </c>
      <c r="D7599" s="18">
        <v>6250</v>
      </c>
      <c r="E7599" s="18" t="s">
        <v>116</v>
      </c>
      <c r="F7599" s="18" t="s">
        <v>196</v>
      </c>
      <c r="G7599" s="19">
        <v>11.186383826</v>
      </c>
      <c r="H7599" s="19">
        <v>4.5269700000000004</v>
      </c>
      <c r="I7599" s="18" t="s">
        <v>79</v>
      </c>
      <c r="J7599" s="18" t="s">
        <v>80</v>
      </c>
      <c r="K7599" s="18">
        <v>15</v>
      </c>
      <c r="L7599" s="18">
        <v>60</v>
      </c>
      <c r="M7599" s="18" t="s">
        <v>71</v>
      </c>
      <c r="N7599" s="18" t="s">
        <v>199</v>
      </c>
      <c r="O7599" s="18" t="s">
        <v>124</v>
      </c>
      <c r="P7599" s="19">
        <v>4388.9884980200004</v>
      </c>
      <c r="Q7599" s="19">
        <v>487276.93034700002</v>
      </c>
      <c r="R7599" s="20">
        <v>0.65915800000000002</v>
      </c>
      <c r="S7599" s="20">
        <v>5.9299369999999998</v>
      </c>
      <c r="T7599" s="20">
        <v>0.30199999999999999</v>
      </c>
      <c r="U7599" s="20">
        <v>0.30499999999999999</v>
      </c>
      <c r="V7599" s="20">
        <f t="shared" si="236"/>
        <v>2.0828239668994799</v>
      </c>
      <c r="W7599" s="20">
        <f t="shared" si="237"/>
        <v>18.657029596118551</v>
      </c>
    </row>
    <row r="7600" spans="1:23" x14ac:dyDescent="0.25">
      <c r="A7600" s="18">
        <v>54214</v>
      </c>
      <c r="B7600" s="18">
        <v>54214</v>
      </c>
      <c r="C7600" s="18">
        <v>6250</v>
      </c>
      <c r="D7600" s="18">
        <v>6250</v>
      </c>
      <c r="E7600" s="18" t="s">
        <v>116</v>
      </c>
      <c r="F7600" s="18" t="s">
        <v>196</v>
      </c>
      <c r="G7600" s="19">
        <v>3.5258162241000002</v>
      </c>
      <c r="H7600" s="19">
        <v>1.42685</v>
      </c>
      <c r="I7600" s="18" t="s">
        <v>79</v>
      </c>
      <c r="J7600" s="18" t="s">
        <v>80</v>
      </c>
      <c r="K7600" s="18">
        <v>15</v>
      </c>
      <c r="L7600" s="18">
        <v>60</v>
      </c>
      <c r="M7600" s="18" t="s">
        <v>71</v>
      </c>
      <c r="N7600" s="18" t="s">
        <v>199</v>
      </c>
      <c r="O7600" s="18" t="s">
        <v>124</v>
      </c>
      <c r="P7600" s="19">
        <v>4019.56833852</v>
      </c>
      <c r="Q7600" s="19">
        <v>153583.94038399999</v>
      </c>
      <c r="R7600" s="20">
        <v>0.65915800000000002</v>
      </c>
      <c r="S7600" s="20">
        <v>5.9299369999999998</v>
      </c>
      <c r="T7600" s="20">
        <v>0.30199999999999999</v>
      </c>
      <c r="U7600" s="20">
        <v>0.30499999999999999</v>
      </c>
      <c r="V7600" s="20">
        <f t="shared" si="236"/>
        <v>0.65648267542539995</v>
      </c>
      <c r="W7600" s="20">
        <f t="shared" si="237"/>
        <v>5.88048577287275</v>
      </c>
    </row>
    <row r="7601" spans="1:23" x14ac:dyDescent="0.25">
      <c r="A7601" s="18">
        <v>54215</v>
      </c>
      <c r="B7601" s="18">
        <v>54215</v>
      </c>
      <c r="C7601" s="18">
        <v>6250</v>
      </c>
      <c r="D7601" s="18">
        <v>6250</v>
      </c>
      <c r="E7601" s="18" t="s">
        <v>116</v>
      </c>
      <c r="F7601" s="18" t="s">
        <v>196</v>
      </c>
      <c r="G7601" s="19">
        <v>17.5035495674</v>
      </c>
      <c r="H7601" s="19">
        <v>7.0834400000000004</v>
      </c>
      <c r="I7601" s="18" t="s">
        <v>79</v>
      </c>
      <c r="J7601" s="18" t="s">
        <v>80</v>
      </c>
      <c r="K7601" s="18">
        <v>15</v>
      </c>
      <c r="L7601" s="18">
        <v>60</v>
      </c>
      <c r="M7601" s="18" t="s">
        <v>71</v>
      </c>
      <c r="N7601" s="18" t="s">
        <v>199</v>
      </c>
      <c r="O7601" s="18" t="s">
        <v>124</v>
      </c>
      <c r="P7601" s="19">
        <v>7315.3277382799997</v>
      </c>
      <c r="Q7601" s="19">
        <v>762451.56934399996</v>
      </c>
      <c r="R7601" s="20">
        <v>0.65915800000000002</v>
      </c>
      <c r="S7601" s="20">
        <v>5.9299369999999998</v>
      </c>
      <c r="T7601" s="20">
        <v>0.30199999999999999</v>
      </c>
      <c r="U7601" s="20">
        <v>0.30499999999999999</v>
      </c>
      <c r="V7601" s="20">
        <f t="shared" si="236"/>
        <v>3.25903608817696</v>
      </c>
      <c r="W7601" s="20">
        <f t="shared" si="237"/>
        <v>29.193025295579606</v>
      </c>
    </row>
    <row r="7602" spans="1:23" x14ac:dyDescent="0.25">
      <c r="A7602" s="18">
        <v>54216</v>
      </c>
      <c r="B7602" s="18">
        <v>54216</v>
      </c>
      <c r="C7602" s="18">
        <v>6250</v>
      </c>
      <c r="D7602" s="18">
        <v>6250</v>
      </c>
      <c r="E7602" s="18" t="s">
        <v>116</v>
      </c>
      <c r="F7602" s="18" t="s">
        <v>196</v>
      </c>
      <c r="G7602" s="19">
        <v>15.4320854164</v>
      </c>
      <c r="H7602" s="19">
        <v>6.2451400000000001</v>
      </c>
      <c r="I7602" s="18" t="s">
        <v>79</v>
      </c>
      <c r="J7602" s="18" t="s">
        <v>80</v>
      </c>
      <c r="K7602" s="18">
        <v>15</v>
      </c>
      <c r="L7602" s="18">
        <v>60</v>
      </c>
      <c r="M7602" s="18" t="s">
        <v>71</v>
      </c>
      <c r="N7602" s="18" t="s">
        <v>199</v>
      </c>
      <c r="O7602" s="18" t="s">
        <v>124</v>
      </c>
      <c r="P7602" s="19">
        <v>4862.8202638499997</v>
      </c>
      <c r="Q7602" s="19">
        <v>672218.951856</v>
      </c>
      <c r="R7602" s="20">
        <v>0.65915800000000002</v>
      </c>
      <c r="S7602" s="20">
        <v>5.9299369999999998</v>
      </c>
      <c r="T7602" s="20">
        <v>0.30199999999999999</v>
      </c>
      <c r="U7602" s="20">
        <v>0.30499999999999999</v>
      </c>
      <c r="V7602" s="20">
        <f t="shared" si="236"/>
        <v>2.8733407264997597</v>
      </c>
      <c r="W7602" s="20">
        <f t="shared" si="237"/>
        <v>25.738134295545102</v>
      </c>
    </row>
    <row r="7603" spans="1:23" x14ac:dyDescent="0.25">
      <c r="A7603" s="18">
        <v>54217</v>
      </c>
      <c r="B7603" s="18">
        <v>54217</v>
      </c>
      <c r="C7603" s="18">
        <v>6250</v>
      </c>
      <c r="D7603" s="18">
        <v>6250</v>
      </c>
      <c r="E7603" s="18" t="s">
        <v>116</v>
      </c>
      <c r="F7603" s="18" t="s">
        <v>196</v>
      </c>
      <c r="G7603" s="19">
        <v>32.937579050799997</v>
      </c>
      <c r="H7603" s="19">
        <v>13.3294</v>
      </c>
      <c r="I7603" s="18" t="s">
        <v>79</v>
      </c>
      <c r="J7603" s="18" t="s">
        <v>80</v>
      </c>
      <c r="K7603" s="18">
        <v>15</v>
      </c>
      <c r="L7603" s="18">
        <v>60</v>
      </c>
      <c r="M7603" s="18" t="s">
        <v>71</v>
      </c>
      <c r="N7603" s="18" t="s">
        <v>199</v>
      </c>
      <c r="O7603" s="18" t="s">
        <v>124</v>
      </c>
      <c r="P7603" s="19">
        <v>7226.5966678499999</v>
      </c>
      <c r="Q7603" s="19">
        <v>1434755.2044200001</v>
      </c>
      <c r="R7603" s="20">
        <v>0.65915800000000002</v>
      </c>
      <c r="S7603" s="20">
        <v>5.9299369999999998</v>
      </c>
      <c r="T7603" s="20">
        <v>0.30199999999999999</v>
      </c>
      <c r="U7603" s="20">
        <v>0.30499999999999999</v>
      </c>
      <c r="V7603" s="20">
        <f t="shared" si="236"/>
        <v>6.1327540903495992</v>
      </c>
      <c r="W7603" s="20">
        <f t="shared" si="237"/>
        <v>54.934539062221006</v>
      </c>
    </row>
    <row r="7604" spans="1:23" x14ac:dyDescent="0.25">
      <c r="A7604" s="18">
        <v>54218</v>
      </c>
      <c r="B7604" s="18">
        <v>54218</v>
      </c>
      <c r="C7604" s="18">
        <v>6250</v>
      </c>
      <c r="D7604" s="18">
        <v>6250</v>
      </c>
      <c r="E7604" s="18" t="s">
        <v>116</v>
      </c>
      <c r="F7604" s="18" t="s">
        <v>196</v>
      </c>
      <c r="G7604" s="19">
        <v>9.18683996655</v>
      </c>
      <c r="H7604" s="19">
        <v>3.7177799999999999</v>
      </c>
      <c r="I7604" s="18" t="s">
        <v>79</v>
      </c>
      <c r="J7604" s="18" t="s">
        <v>80</v>
      </c>
      <c r="K7604" s="18">
        <v>15</v>
      </c>
      <c r="L7604" s="18">
        <v>60</v>
      </c>
      <c r="M7604" s="18" t="s">
        <v>71</v>
      </c>
      <c r="N7604" s="18" t="s">
        <v>199</v>
      </c>
      <c r="O7604" s="18" t="s">
        <v>124</v>
      </c>
      <c r="P7604" s="19">
        <v>5818.3931680400001</v>
      </c>
      <c r="Q7604" s="19">
        <v>400177.14822999999</v>
      </c>
      <c r="R7604" s="20">
        <v>0.65915800000000002</v>
      </c>
      <c r="S7604" s="20">
        <v>5.9299369999999998</v>
      </c>
      <c r="T7604" s="20">
        <v>0.30199999999999999</v>
      </c>
      <c r="U7604" s="20">
        <v>0.30499999999999999</v>
      </c>
      <c r="V7604" s="20">
        <f t="shared" si="236"/>
        <v>1.7105218916095197</v>
      </c>
      <c r="W7604" s="20">
        <f t="shared" si="237"/>
        <v>15.3221098200027</v>
      </c>
    </row>
    <row r="7605" spans="1:23" x14ac:dyDescent="0.25">
      <c r="A7605" s="18">
        <v>54219</v>
      </c>
      <c r="B7605" s="18">
        <v>54219</v>
      </c>
      <c r="C7605" s="18">
        <v>6250</v>
      </c>
      <c r="D7605" s="18">
        <v>6250</v>
      </c>
      <c r="E7605" s="18" t="s">
        <v>116</v>
      </c>
      <c r="F7605" s="18" t="s">
        <v>196</v>
      </c>
      <c r="G7605" s="19">
        <v>5.9512792813199997</v>
      </c>
      <c r="H7605" s="19">
        <v>2.4083999999999999</v>
      </c>
      <c r="I7605" s="18" t="s">
        <v>79</v>
      </c>
      <c r="J7605" s="18" t="s">
        <v>80</v>
      </c>
      <c r="K7605" s="18">
        <v>15</v>
      </c>
      <c r="L7605" s="18">
        <v>60</v>
      </c>
      <c r="M7605" s="18" t="s">
        <v>71</v>
      </c>
      <c r="N7605" s="18" t="s">
        <v>199</v>
      </c>
      <c r="O7605" s="18" t="s">
        <v>124</v>
      </c>
      <c r="P7605" s="19">
        <v>3600.1873336100002</v>
      </c>
      <c r="Q7605" s="19">
        <v>259236.68854500001</v>
      </c>
      <c r="R7605" s="20">
        <v>0.65915800000000002</v>
      </c>
      <c r="S7605" s="20">
        <v>5.9299369999999998</v>
      </c>
      <c r="T7605" s="20">
        <v>0.30199999999999999</v>
      </c>
      <c r="U7605" s="20">
        <v>0.30499999999999999</v>
      </c>
      <c r="V7605" s="20">
        <f t="shared" si="236"/>
        <v>1.1080862567856</v>
      </c>
      <c r="W7605" s="20">
        <f t="shared" si="237"/>
        <v>9.9257538882059997</v>
      </c>
    </row>
    <row r="7606" spans="1:23" x14ac:dyDescent="0.25">
      <c r="A7606" s="18">
        <v>54220</v>
      </c>
      <c r="B7606" s="18">
        <v>54220</v>
      </c>
      <c r="C7606" s="18">
        <v>6250</v>
      </c>
      <c r="D7606" s="18">
        <v>6250</v>
      </c>
      <c r="E7606" s="18" t="s">
        <v>116</v>
      </c>
      <c r="F7606" s="18" t="s">
        <v>196</v>
      </c>
      <c r="G7606" s="19">
        <v>1.5929569888399999</v>
      </c>
      <c r="H7606" s="19">
        <v>0.64464699999999997</v>
      </c>
      <c r="I7606" s="18" t="s">
        <v>79</v>
      </c>
      <c r="J7606" s="18" t="s">
        <v>80</v>
      </c>
      <c r="K7606" s="18">
        <v>15</v>
      </c>
      <c r="L7606" s="18">
        <v>60</v>
      </c>
      <c r="M7606" s="18" t="s">
        <v>71</v>
      </c>
      <c r="N7606" s="18" t="s">
        <v>199</v>
      </c>
      <c r="O7606" s="18" t="s">
        <v>124</v>
      </c>
      <c r="P7606" s="19">
        <v>2076.10076316</v>
      </c>
      <c r="Q7606" s="19">
        <v>69388.928877600003</v>
      </c>
      <c r="R7606" s="20">
        <v>0.65915800000000002</v>
      </c>
      <c r="S7606" s="20">
        <v>5.9299369999999998</v>
      </c>
      <c r="T7606" s="20">
        <v>0.30199999999999999</v>
      </c>
      <c r="U7606" s="20">
        <v>0.30499999999999999</v>
      </c>
      <c r="V7606" s="20">
        <f t="shared" si="236"/>
        <v>0.29659711060374799</v>
      </c>
      <c r="W7606" s="20">
        <f t="shared" si="237"/>
        <v>2.656787687581105</v>
      </c>
    </row>
    <row r="7607" spans="1:23" x14ac:dyDescent="0.25">
      <c r="A7607" s="18">
        <v>54221</v>
      </c>
      <c r="B7607" s="18">
        <v>54221</v>
      </c>
      <c r="C7607" s="18">
        <v>6250</v>
      </c>
      <c r="D7607" s="18">
        <v>6250</v>
      </c>
      <c r="E7607" s="18" t="s">
        <v>116</v>
      </c>
      <c r="F7607" s="18" t="s">
        <v>196</v>
      </c>
      <c r="G7607" s="19">
        <v>213.202467856</v>
      </c>
      <c r="H7607" s="19">
        <v>86.28</v>
      </c>
      <c r="I7607" s="18" t="s">
        <v>79</v>
      </c>
      <c r="J7607" s="18" t="s">
        <v>80</v>
      </c>
      <c r="K7607" s="18">
        <v>15</v>
      </c>
      <c r="L7607" s="18">
        <v>60</v>
      </c>
      <c r="M7607" s="18" t="s">
        <v>71</v>
      </c>
      <c r="N7607" s="18" t="s">
        <v>199</v>
      </c>
      <c r="O7607" s="18" t="s">
        <v>124</v>
      </c>
      <c r="P7607" s="19">
        <v>27207.7645897</v>
      </c>
      <c r="Q7607" s="19">
        <v>9287062.3514300007</v>
      </c>
      <c r="R7607" s="20">
        <v>0.65915800000000002</v>
      </c>
      <c r="S7607" s="20">
        <v>5.9299369999999998</v>
      </c>
      <c r="T7607" s="20">
        <v>0.30199999999999999</v>
      </c>
      <c r="U7607" s="20">
        <v>0.30499999999999999</v>
      </c>
      <c r="V7607" s="20">
        <f t="shared" si="236"/>
        <v>39.69676226352</v>
      </c>
      <c r="W7607" s="20">
        <f t="shared" si="237"/>
        <v>355.58630023020004</v>
      </c>
    </row>
    <row r="7608" spans="1:23" x14ac:dyDescent="0.25">
      <c r="A7608" s="18">
        <v>54248</v>
      </c>
      <c r="B7608" s="18">
        <v>54248</v>
      </c>
      <c r="C7608" s="18">
        <v>6250</v>
      </c>
      <c r="D7608" s="18">
        <v>6250</v>
      </c>
      <c r="E7608" s="18" t="s">
        <v>116</v>
      </c>
      <c r="F7608" s="18" t="s">
        <v>304</v>
      </c>
      <c r="G7608" s="19">
        <v>7.1136656119500001</v>
      </c>
      <c r="H7608" s="19">
        <v>2.8788</v>
      </c>
      <c r="I7608" s="18" t="s">
        <v>79</v>
      </c>
      <c r="J7608" s="18" t="s">
        <v>80</v>
      </c>
      <c r="K7608" s="18">
        <v>15</v>
      </c>
      <c r="L7608" s="18">
        <v>60</v>
      </c>
      <c r="M7608" s="18" t="s">
        <v>71</v>
      </c>
      <c r="N7608" s="18" t="s">
        <v>199</v>
      </c>
      <c r="O7608" s="18" t="s">
        <v>124</v>
      </c>
      <c r="P7608" s="19">
        <v>4200.6352080400002</v>
      </c>
      <c r="Q7608" s="19">
        <v>309870.03457199998</v>
      </c>
      <c r="R7608" s="20">
        <v>0.65915800000000002</v>
      </c>
      <c r="S7608" s="20">
        <v>5.9299369999999998</v>
      </c>
      <c r="T7608" s="20">
        <v>0.30199999999999999</v>
      </c>
      <c r="U7608" s="20">
        <v>0.30499999999999999</v>
      </c>
      <c r="V7608" s="20">
        <f t="shared" si="236"/>
        <v>1.3245136671791999</v>
      </c>
      <c r="W7608" s="20">
        <f t="shared" si="237"/>
        <v>11.864416331742001</v>
      </c>
    </row>
    <row r="7609" spans="1:23" x14ac:dyDescent="0.25">
      <c r="A7609" s="18">
        <v>54249</v>
      </c>
      <c r="B7609" s="18">
        <v>54249</v>
      </c>
      <c r="C7609" s="18">
        <v>6250</v>
      </c>
      <c r="D7609" s="18">
        <v>6250</v>
      </c>
      <c r="E7609" s="18" t="s">
        <v>116</v>
      </c>
      <c r="F7609" s="18" t="s">
        <v>304</v>
      </c>
      <c r="G7609" s="19">
        <v>27.437899978600001</v>
      </c>
      <c r="H7609" s="19">
        <v>11.1037</v>
      </c>
      <c r="I7609" s="18" t="s">
        <v>79</v>
      </c>
      <c r="J7609" s="18" t="s">
        <v>80</v>
      </c>
      <c r="K7609" s="18">
        <v>15</v>
      </c>
      <c r="L7609" s="18">
        <v>60</v>
      </c>
      <c r="M7609" s="18" t="s">
        <v>71</v>
      </c>
      <c r="N7609" s="18" t="s">
        <v>199</v>
      </c>
      <c r="O7609" s="18" t="s">
        <v>124</v>
      </c>
      <c r="P7609" s="19">
        <v>7742.51960573</v>
      </c>
      <c r="Q7609" s="19">
        <v>1195190.1422900001</v>
      </c>
      <c r="R7609" s="20">
        <v>0.65915800000000002</v>
      </c>
      <c r="S7609" s="20">
        <v>5.9299369999999998</v>
      </c>
      <c r="T7609" s="20">
        <v>0.30199999999999999</v>
      </c>
      <c r="U7609" s="20">
        <v>0.30499999999999999</v>
      </c>
      <c r="V7609" s="20">
        <f t="shared" si="236"/>
        <v>5.1087266938507998</v>
      </c>
      <c r="W7609" s="20">
        <f t="shared" si="237"/>
        <v>45.761747819495504</v>
      </c>
    </row>
    <row r="7610" spans="1:23" x14ac:dyDescent="0.25">
      <c r="A7610" s="18">
        <v>54250</v>
      </c>
      <c r="B7610" s="18">
        <v>54250</v>
      </c>
      <c r="C7610" s="18">
        <v>6250</v>
      </c>
      <c r="D7610" s="18">
        <v>6250</v>
      </c>
      <c r="E7610" s="18" t="s">
        <v>116</v>
      </c>
      <c r="F7610" s="18" t="s">
        <v>304</v>
      </c>
      <c r="G7610" s="19">
        <v>8.3838934013799999</v>
      </c>
      <c r="H7610" s="19">
        <v>3.3928400000000001</v>
      </c>
      <c r="I7610" s="18" t="s">
        <v>79</v>
      </c>
      <c r="J7610" s="18" t="s">
        <v>80</v>
      </c>
      <c r="K7610" s="18">
        <v>15</v>
      </c>
      <c r="L7610" s="18">
        <v>60</v>
      </c>
      <c r="M7610" s="18" t="s">
        <v>71</v>
      </c>
      <c r="N7610" s="18" t="s">
        <v>199</v>
      </c>
      <c r="O7610" s="18" t="s">
        <v>124</v>
      </c>
      <c r="P7610" s="19">
        <v>4279.35671602</v>
      </c>
      <c r="Q7610" s="19">
        <v>365200.93575499998</v>
      </c>
      <c r="R7610" s="20">
        <v>0.65915800000000002</v>
      </c>
      <c r="S7610" s="20">
        <v>5.9299369999999998</v>
      </c>
      <c r="T7610" s="20">
        <v>0.30199999999999999</v>
      </c>
      <c r="U7610" s="20">
        <v>0.30499999999999999</v>
      </c>
      <c r="V7610" s="20">
        <f t="shared" si="236"/>
        <v>1.5610195048465598</v>
      </c>
      <c r="W7610" s="20">
        <f t="shared" si="237"/>
        <v>13.982932578500602</v>
      </c>
    </row>
    <row r="7611" spans="1:23" x14ac:dyDescent="0.25">
      <c r="A7611" s="18">
        <v>54251</v>
      </c>
      <c r="B7611" s="18">
        <v>54251</v>
      </c>
      <c r="C7611" s="18">
        <v>6250</v>
      </c>
      <c r="D7611" s="18">
        <v>6250</v>
      </c>
      <c r="E7611" s="18" t="s">
        <v>116</v>
      </c>
      <c r="F7611" s="18" t="s">
        <v>304</v>
      </c>
      <c r="G7611" s="19">
        <v>20.4814198469</v>
      </c>
      <c r="H7611" s="19">
        <v>8.2885399999999994</v>
      </c>
      <c r="I7611" s="18" t="s">
        <v>79</v>
      </c>
      <c r="J7611" s="18" t="s">
        <v>80</v>
      </c>
      <c r="K7611" s="18">
        <v>15</v>
      </c>
      <c r="L7611" s="18">
        <v>60</v>
      </c>
      <c r="M7611" s="18" t="s">
        <v>71</v>
      </c>
      <c r="N7611" s="18" t="s">
        <v>199</v>
      </c>
      <c r="O7611" s="18" t="s">
        <v>124</v>
      </c>
      <c r="P7611" s="19">
        <v>8097.8172528699997</v>
      </c>
      <c r="Q7611" s="19">
        <v>892167.07985099999</v>
      </c>
      <c r="R7611" s="20">
        <v>0.65915800000000002</v>
      </c>
      <c r="S7611" s="20">
        <v>5.9299369999999998</v>
      </c>
      <c r="T7611" s="20">
        <v>0.30199999999999999</v>
      </c>
      <c r="U7611" s="20">
        <v>0.30499999999999999</v>
      </c>
      <c r="V7611" s="20">
        <f t="shared" si="236"/>
        <v>3.8134932996253599</v>
      </c>
      <c r="W7611" s="20">
        <f t="shared" si="237"/>
        <v>34.159611415276096</v>
      </c>
    </row>
    <row r="7612" spans="1:23" x14ac:dyDescent="0.25">
      <c r="A7612" s="18">
        <v>54252</v>
      </c>
      <c r="B7612" s="18">
        <v>54252</v>
      </c>
      <c r="C7612" s="18">
        <v>6250</v>
      </c>
      <c r="D7612" s="18">
        <v>6250</v>
      </c>
      <c r="E7612" s="18" t="s">
        <v>116</v>
      </c>
      <c r="F7612" s="18" t="s">
        <v>304</v>
      </c>
      <c r="G7612" s="19">
        <v>2.1621601647799999</v>
      </c>
      <c r="H7612" s="19">
        <v>0.87499499999999997</v>
      </c>
      <c r="I7612" s="18" t="s">
        <v>79</v>
      </c>
      <c r="J7612" s="18" t="s">
        <v>80</v>
      </c>
      <c r="K7612" s="18">
        <v>15</v>
      </c>
      <c r="L7612" s="18">
        <v>60</v>
      </c>
      <c r="M7612" s="18" t="s">
        <v>71</v>
      </c>
      <c r="N7612" s="18" t="s">
        <v>199</v>
      </c>
      <c r="O7612" s="18" t="s">
        <v>124</v>
      </c>
      <c r="P7612" s="19">
        <v>1283.49894969</v>
      </c>
      <c r="Q7612" s="19">
        <v>94183.320043600004</v>
      </c>
      <c r="R7612" s="20">
        <v>0.65915800000000002</v>
      </c>
      <c r="S7612" s="20">
        <v>5.9299369999999998</v>
      </c>
      <c r="T7612" s="20">
        <v>0.30199999999999999</v>
      </c>
      <c r="U7612" s="20">
        <v>0.30499999999999999</v>
      </c>
      <c r="V7612" s="20">
        <f t="shared" si="236"/>
        <v>0.40257844803858001</v>
      </c>
      <c r="W7612" s="20">
        <f t="shared" si="237"/>
        <v>3.6061223315939253</v>
      </c>
    </row>
    <row r="7613" spans="1:23" x14ac:dyDescent="0.25">
      <c r="A7613" s="18">
        <v>54253</v>
      </c>
      <c r="B7613" s="18">
        <v>54253</v>
      </c>
      <c r="C7613" s="18">
        <v>6250</v>
      </c>
      <c r="D7613" s="18">
        <v>6250</v>
      </c>
      <c r="E7613" s="18" t="s">
        <v>116</v>
      </c>
      <c r="F7613" s="18" t="s">
        <v>304</v>
      </c>
      <c r="G7613" s="19">
        <v>5.3466583372600001</v>
      </c>
      <c r="H7613" s="19">
        <v>2.1637200000000001</v>
      </c>
      <c r="I7613" s="18" t="s">
        <v>79</v>
      </c>
      <c r="J7613" s="18" t="s">
        <v>80</v>
      </c>
      <c r="K7613" s="18">
        <v>15</v>
      </c>
      <c r="L7613" s="18">
        <v>60</v>
      </c>
      <c r="M7613" s="18" t="s">
        <v>71</v>
      </c>
      <c r="N7613" s="18" t="s">
        <v>199</v>
      </c>
      <c r="O7613" s="18" t="s">
        <v>124</v>
      </c>
      <c r="P7613" s="19">
        <v>2670.00243912</v>
      </c>
      <c r="Q7613" s="19">
        <v>232899.50557099999</v>
      </c>
      <c r="R7613" s="20">
        <v>0.65915800000000002</v>
      </c>
      <c r="S7613" s="20">
        <v>5.9299369999999998</v>
      </c>
      <c r="T7613" s="20">
        <v>0.30199999999999999</v>
      </c>
      <c r="U7613" s="20">
        <v>0.30499999999999999</v>
      </c>
      <c r="V7613" s="20">
        <f t="shared" si="236"/>
        <v>0.99551087673648009</v>
      </c>
      <c r="W7613" s="20">
        <f t="shared" si="237"/>
        <v>8.9173526835198</v>
      </c>
    </row>
    <row r="7614" spans="1:23" x14ac:dyDescent="0.25">
      <c r="A7614" s="18">
        <v>54254</v>
      </c>
      <c r="B7614" s="18">
        <v>54254</v>
      </c>
      <c r="C7614" s="18">
        <v>6250</v>
      </c>
      <c r="D7614" s="18">
        <v>6250</v>
      </c>
      <c r="E7614" s="18" t="s">
        <v>116</v>
      </c>
      <c r="F7614" s="18" t="s">
        <v>304</v>
      </c>
      <c r="G7614" s="19">
        <v>3.4823868570699998</v>
      </c>
      <c r="H7614" s="19">
        <v>1.40927</v>
      </c>
      <c r="I7614" s="18" t="s">
        <v>79</v>
      </c>
      <c r="J7614" s="18" t="s">
        <v>80</v>
      </c>
      <c r="K7614" s="18">
        <v>15</v>
      </c>
      <c r="L7614" s="18">
        <v>60</v>
      </c>
      <c r="M7614" s="18" t="s">
        <v>71</v>
      </c>
      <c r="N7614" s="18" t="s">
        <v>199</v>
      </c>
      <c r="O7614" s="18" t="s">
        <v>124</v>
      </c>
      <c r="P7614" s="19">
        <v>1575.7538060100001</v>
      </c>
      <c r="Q7614" s="19">
        <v>151692.16472299999</v>
      </c>
      <c r="R7614" s="20">
        <v>0.65915800000000002</v>
      </c>
      <c r="S7614" s="20">
        <v>5.9299369999999998</v>
      </c>
      <c r="T7614" s="20">
        <v>0.30199999999999999</v>
      </c>
      <c r="U7614" s="20">
        <v>0.30499999999999999</v>
      </c>
      <c r="V7614" s="20">
        <f t="shared" si="236"/>
        <v>0.64839425307268006</v>
      </c>
      <c r="W7614" s="20">
        <f t="shared" si="237"/>
        <v>5.8080332096130496</v>
      </c>
    </row>
    <row r="7615" spans="1:23" x14ac:dyDescent="0.25">
      <c r="A7615" s="18">
        <v>54255</v>
      </c>
      <c r="B7615" s="18">
        <v>54255</v>
      </c>
      <c r="C7615" s="18">
        <v>6250</v>
      </c>
      <c r="D7615" s="18">
        <v>6250</v>
      </c>
      <c r="E7615" s="18" t="s">
        <v>116</v>
      </c>
      <c r="F7615" s="18" t="s">
        <v>304</v>
      </c>
      <c r="G7615" s="19">
        <v>2.1879857567799998</v>
      </c>
      <c r="H7615" s="19">
        <v>0.88544599999999996</v>
      </c>
      <c r="I7615" s="18" t="s">
        <v>79</v>
      </c>
      <c r="J7615" s="18" t="s">
        <v>80</v>
      </c>
      <c r="K7615" s="18">
        <v>15</v>
      </c>
      <c r="L7615" s="18">
        <v>60</v>
      </c>
      <c r="M7615" s="18" t="s">
        <v>71</v>
      </c>
      <c r="N7615" s="18" t="s">
        <v>199</v>
      </c>
      <c r="O7615" s="18" t="s">
        <v>124</v>
      </c>
      <c r="P7615" s="19">
        <v>1432.81924127</v>
      </c>
      <c r="Q7615" s="19">
        <v>95308.278331900001</v>
      </c>
      <c r="R7615" s="20">
        <v>0.65915800000000002</v>
      </c>
      <c r="S7615" s="20">
        <v>5.9299369999999998</v>
      </c>
      <c r="T7615" s="20">
        <v>0.30199999999999999</v>
      </c>
      <c r="U7615" s="20">
        <v>0.30499999999999999</v>
      </c>
      <c r="V7615" s="20">
        <f t="shared" si="236"/>
        <v>0.40738687249866395</v>
      </c>
      <c r="W7615" s="20">
        <f t="shared" si="237"/>
        <v>3.6491941028468902</v>
      </c>
    </row>
    <row r="7616" spans="1:23" x14ac:dyDescent="0.25">
      <c r="A7616" s="18">
        <v>54256</v>
      </c>
      <c r="B7616" s="18">
        <v>54256</v>
      </c>
      <c r="C7616" s="18">
        <v>6250</v>
      </c>
      <c r="D7616" s="18">
        <v>6250</v>
      </c>
      <c r="E7616" s="18" t="s">
        <v>116</v>
      </c>
      <c r="F7616" s="18" t="s">
        <v>304</v>
      </c>
      <c r="G7616" s="19">
        <v>6.6523177468699997</v>
      </c>
      <c r="H7616" s="19">
        <v>2.6920999999999999</v>
      </c>
      <c r="I7616" s="18" t="s">
        <v>79</v>
      </c>
      <c r="J7616" s="18" t="s">
        <v>80</v>
      </c>
      <c r="K7616" s="18">
        <v>15</v>
      </c>
      <c r="L7616" s="18">
        <v>60</v>
      </c>
      <c r="M7616" s="18" t="s">
        <v>71</v>
      </c>
      <c r="N7616" s="18" t="s">
        <v>199</v>
      </c>
      <c r="O7616" s="18" t="s">
        <v>124</v>
      </c>
      <c r="P7616" s="19">
        <v>2869.2856055699999</v>
      </c>
      <c r="Q7616" s="19">
        <v>289773.80195499997</v>
      </c>
      <c r="R7616" s="20">
        <v>0.65915800000000002</v>
      </c>
      <c r="S7616" s="20">
        <v>5.9299369999999998</v>
      </c>
      <c r="T7616" s="20">
        <v>0.30199999999999999</v>
      </c>
      <c r="U7616" s="20">
        <v>0.30499999999999999</v>
      </c>
      <c r="V7616" s="20">
        <f t="shared" si="236"/>
        <v>1.2386144377563999</v>
      </c>
      <c r="W7616" s="20">
        <f t="shared" si="237"/>
        <v>11.094968461401502</v>
      </c>
    </row>
    <row r="7617" spans="1:23" x14ac:dyDescent="0.25">
      <c r="A7617" s="18">
        <v>54257</v>
      </c>
      <c r="B7617" s="18">
        <v>54257</v>
      </c>
      <c r="C7617" s="18">
        <v>6250</v>
      </c>
      <c r="D7617" s="18">
        <v>6250</v>
      </c>
      <c r="E7617" s="18" t="s">
        <v>116</v>
      </c>
      <c r="F7617" s="18" t="s">
        <v>304</v>
      </c>
      <c r="G7617" s="19">
        <v>3.0397063579600001</v>
      </c>
      <c r="H7617" s="19">
        <v>1.2301299999999999</v>
      </c>
      <c r="I7617" s="18" t="s">
        <v>79</v>
      </c>
      <c r="J7617" s="18" t="s">
        <v>80</v>
      </c>
      <c r="K7617" s="18">
        <v>15</v>
      </c>
      <c r="L7617" s="18">
        <v>60</v>
      </c>
      <c r="M7617" s="18" t="s">
        <v>71</v>
      </c>
      <c r="N7617" s="18" t="s">
        <v>199</v>
      </c>
      <c r="O7617" s="18" t="s">
        <v>124</v>
      </c>
      <c r="P7617" s="19">
        <v>1555.82508676</v>
      </c>
      <c r="Q7617" s="19">
        <v>132409.079314</v>
      </c>
      <c r="R7617" s="20">
        <v>0.65915800000000002</v>
      </c>
      <c r="S7617" s="20">
        <v>5.9299369999999998</v>
      </c>
      <c r="T7617" s="20">
        <v>0.30199999999999999</v>
      </c>
      <c r="U7617" s="20">
        <v>0.30499999999999999</v>
      </c>
      <c r="V7617" s="20">
        <f t="shared" si="236"/>
        <v>0.56597332131692002</v>
      </c>
      <c r="W7617" s="20">
        <f t="shared" si="237"/>
        <v>5.0697424142579504</v>
      </c>
    </row>
    <row r="7618" spans="1:23" x14ac:dyDescent="0.25">
      <c r="A7618" s="18">
        <v>54264</v>
      </c>
      <c r="B7618" s="18">
        <v>54264</v>
      </c>
      <c r="C7618" s="18">
        <v>6300</v>
      </c>
      <c r="D7618" s="18">
        <v>6300</v>
      </c>
      <c r="E7618" s="18" t="s">
        <v>116</v>
      </c>
      <c r="F7618" s="18" t="s">
        <v>196</v>
      </c>
      <c r="G7618" s="19">
        <v>10.304905440100001</v>
      </c>
      <c r="H7618" s="19">
        <v>4.1702500000000002</v>
      </c>
      <c r="I7618" s="18" t="s">
        <v>79</v>
      </c>
      <c r="J7618" s="18" t="s">
        <v>80</v>
      </c>
      <c r="K7618" s="18">
        <v>15</v>
      </c>
      <c r="L7618" s="18">
        <v>60</v>
      </c>
      <c r="M7618" s="18" t="s">
        <v>71</v>
      </c>
      <c r="N7618" s="18" t="s">
        <v>124</v>
      </c>
      <c r="O7618" s="18" t="s">
        <v>124</v>
      </c>
      <c r="P7618" s="19">
        <v>6069.7230251000001</v>
      </c>
      <c r="Q7618" s="19">
        <v>448879.88544500002</v>
      </c>
      <c r="R7618" s="20">
        <v>0.65915800000000002</v>
      </c>
      <c r="S7618" s="20">
        <v>5.9299369999999998</v>
      </c>
      <c r="T7618" s="20">
        <v>0.30199999999999999</v>
      </c>
      <c r="U7618" s="20">
        <v>0.30499999999999999</v>
      </c>
      <c r="V7618" s="20">
        <f t="shared" si="236"/>
        <v>1.9186998473510002</v>
      </c>
      <c r="W7618" s="20">
        <f t="shared" si="237"/>
        <v>17.186877243103751</v>
      </c>
    </row>
    <row r="7619" spans="1:23" x14ac:dyDescent="0.25">
      <c r="A7619" s="18">
        <v>54265</v>
      </c>
      <c r="B7619" s="18">
        <v>54265</v>
      </c>
      <c r="C7619" s="18">
        <v>6300</v>
      </c>
      <c r="D7619" s="18">
        <v>6300</v>
      </c>
      <c r="E7619" s="18" t="s">
        <v>116</v>
      </c>
      <c r="F7619" s="18" t="s">
        <v>196</v>
      </c>
      <c r="G7619" s="19">
        <v>28.201944557299999</v>
      </c>
      <c r="H7619" s="19">
        <v>11.4129</v>
      </c>
      <c r="I7619" s="18" t="s">
        <v>79</v>
      </c>
      <c r="J7619" s="18" t="s">
        <v>80</v>
      </c>
      <c r="K7619" s="18">
        <v>15</v>
      </c>
      <c r="L7619" s="18">
        <v>60</v>
      </c>
      <c r="M7619" s="18" t="s">
        <v>71</v>
      </c>
      <c r="N7619" s="18" t="s">
        <v>124</v>
      </c>
      <c r="O7619" s="18" t="s">
        <v>124</v>
      </c>
      <c r="P7619" s="19">
        <v>8483.1269668000004</v>
      </c>
      <c r="Q7619" s="19">
        <v>1228471.79101</v>
      </c>
      <c r="R7619" s="20">
        <v>0.65915800000000002</v>
      </c>
      <c r="S7619" s="20">
        <v>5.9299369999999998</v>
      </c>
      <c r="T7619" s="20">
        <v>0.30199999999999999</v>
      </c>
      <c r="U7619" s="20">
        <v>0.30499999999999999</v>
      </c>
      <c r="V7619" s="20">
        <f t="shared" ref="V7619:V7682" si="238">H7619*R7619*(1-T7619)</f>
        <v>5.2509872280636003</v>
      </c>
      <c r="W7619" s="20">
        <f t="shared" ref="W7619:W7682" si="239">H7619*S7619*(1-U7619)</f>
        <v>47.03605570117351</v>
      </c>
    </row>
    <row r="7620" spans="1:23" x14ac:dyDescent="0.25">
      <c r="A7620" s="18">
        <v>54266</v>
      </c>
      <c r="B7620" s="18">
        <v>54266</v>
      </c>
      <c r="C7620" s="18">
        <v>6300</v>
      </c>
      <c r="D7620" s="18">
        <v>6300</v>
      </c>
      <c r="E7620" s="18" t="s">
        <v>116</v>
      </c>
      <c r="F7620" s="18" t="s">
        <v>196</v>
      </c>
      <c r="G7620" s="19">
        <v>3.4353991232199999</v>
      </c>
      <c r="H7620" s="19">
        <v>1.3902600000000001</v>
      </c>
      <c r="I7620" s="18" t="s">
        <v>79</v>
      </c>
      <c r="J7620" s="18" t="s">
        <v>80</v>
      </c>
      <c r="K7620" s="18">
        <v>15</v>
      </c>
      <c r="L7620" s="18">
        <v>60</v>
      </c>
      <c r="M7620" s="18" t="s">
        <v>71</v>
      </c>
      <c r="N7620" s="18" t="s">
        <v>124</v>
      </c>
      <c r="O7620" s="18" t="s">
        <v>124</v>
      </c>
      <c r="P7620" s="19">
        <v>1594.0305488700001</v>
      </c>
      <c r="Q7620" s="19">
        <v>149645.38722400001</v>
      </c>
      <c r="R7620" s="20">
        <v>0.65915800000000002</v>
      </c>
      <c r="S7620" s="20">
        <v>5.9299369999999998</v>
      </c>
      <c r="T7620" s="20">
        <v>0.30199999999999999</v>
      </c>
      <c r="U7620" s="20">
        <v>0.30499999999999999</v>
      </c>
      <c r="V7620" s="20">
        <f t="shared" si="238"/>
        <v>0.63964789875383998</v>
      </c>
      <c r="W7620" s="20">
        <f t="shared" si="239"/>
        <v>5.7296871784659</v>
      </c>
    </row>
    <row r="7621" spans="1:23" x14ac:dyDescent="0.25">
      <c r="A7621" s="18">
        <v>54267</v>
      </c>
      <c r="B7621" s="18">
        <v>54267</v>
      </c>
      <c r="C7621" s="18">
        <v>6300</v>
      </c>
      <c r="D7621" s="18">
        <v>6300</v>
      </c>
      <c r="E7621" s="18" t="s">
        <v>116</v>
      </c>
      <c r="F7621" s="18" t="s">
        <v>196</v>
      </c>
      <c r="G7621" s="19">
        <v>3.0755275049700002</v>
      </c>
      <c r="H7621" s="19">
        <v>1.2446200000000001</v>
      </c>
      <c r="I7621" s="18" t="s">
        <v>79</v>
      </c>
      <c r="J7621" s="18" t="s">
        <v>80</v>
      </c>
      <c r="K7621" s="18">
        <v>15</v>
      </c>
      <c r="L7621" s="18">
        <v>60</v>
      </c>
      <c r="M7621" s="18" t="s">
        <v>71</v>
      </c>
      <c r="N7621" s="18" t="s">
        <v>124</v>
      </c>
      <c r="O7621" s="18" t="s">
        <v>124</v>
      </c>
      <c r="P7621" s="19">
        <v>2318.5857434099998</v>
      </c>
      <c r="Q7621" s="19">
        <v>133969.44223799999</v>
      </c>
      <c r="R7621" s="20">
        <v>0.65915800000000002</v>
      </c>
      <c r="S7621" s="20">
        <v>5.9299369999999998</v>
      </c>
      <c r="T7621" s="20">
        <v>0.30199999999999999</v>
      </c>
      <c r="U7621" s="20">
        <v>0.30499999999999999</v>
      </c>
      <c r="V7621" s="20">
        <f t="shared" si="238"/>
        <v>0.57264005851208</v>
      </c>
      <c r="W7621" s="20">
        <f t="shared" si="239"/>
        <v>5.1294601413133005</v>
      </c>
    </row>
    <row r="7622" spans="1:23" x14ac:dyDescent="0.25">
      <c r="A7622" s="18">
        <v>54268</v>
      </c>
      <c r="B7622" s="18">
        <v>54268</v>
      </c>
      <c r="C7622" s="18">
        <v>6300</v>
      </c>
      <c r="D7622" s="18">
        <v>6300</v>
      </c>
      <c r="E7622" s="18" t="s">
        <v>116</v>
      </c>
      <c r="F7622" s="18" t="s">
        <v>196</v>
      </c>
      <c r="G7622" s="19">
        <v>7.2151767869799999</v>
      </c>
      <c r="H7622" s="19">
        <v>2.91988</v>
      </c>
      <c r="I7622" s="18" t="s">
        <v>79</v>
      </c>
      <c r="J7622" s="18" t="s">
        <v>80</v>
      </c>
      <c r="K7622" s="18">
        <v>15</v>
      </c>
      <c r="L7622" s="18">
        <v>60</v>
      </c>
      <c r="M7622" s="18" t="s">
        <v>71</v>
      </c>
      <c r="N7622" s="18" t="s">
        <v>124</v>
      </c>
      <c r="O7622" s="18" t="s">
        <v>124</v>
      </c>
      <c r="P7622" s="19">
        <v>2593.2732685999999</v>
      </c>
      <c r="Q7622" s="19">
        <v>314291.84366800002</v>
      </c>
      <c r="R7622" s="20">
        <v>0.65915800000000002</v>
      </c>
      <c r="S7622" s="20">
        <v>5.9299369999999998</v>
      </c>
      <c r="T7622" s="20">
        <v>0.30199999999999999</v>
      </c>
      <c r="U7622" s="20">
        <v>0.30499999999999999</v>
      </c>
      <c r="V7622" s="20">
        <f t="shared" si="238"/>
        <v>1.3434142582059201</v>
      </c>
      <c r="W7622" s="20">
        <f t="shared" si="239"/>
        <v>12.033719591054201</v>
      </c>
    </row>
    <row r="7623" spans="1:23" x14ac:dyDescent="0.25">
      <c r="A7623" s="18">
        <v>54269</v>
      </c>
      <c r="B7623" s="18">
        <v>54269</v>
      </c>
      <c r="C7623" s="18">
        <v>6300</v>
      </c>
      <c r="D7623" s="18">
        <v>6300</v>
      </c>
      <c r="E7623" s="18" t="s">
        <v>116</v>
      </c>
      <c r="F7623" s="18" t="s">
        <v>196</v>
      </c>
      <c r="G7623" s="19">
        <v>3.9217732267300001</v>
      </c>
      <c r="H7623" s="19">
        <v>1.5870899999999999</v>
      </c>
      <c r="I7623" s="18" t="s">
        <v>79</v>
      </c>
      <c r="J7623" s="18" t="s">
        <v>80</v>
      </c>
      <c r="K7623" s="18">
        <v>15</v>
      </c>
      <c r="L7623" s="18">
        <v>60</v>
      </c>
      <c r="M7623" s="18" t="s">
        <v>71</v>
      </c>
      <c r="N7623" s="18" t="s">
        <v>124</v>
      </c>
      <c r="O7623" s="18" t="s">
        <v>124</v>
      </c>
      <c r="P7623" s="19">
        <v>2720.1353261899999</v>
      </c>
      <c r="Q7623" s="19">
        <v>170831.75842599999</v>
      </c>
      <c r="R7623" s="20">
        <v>0.65915800000000002</v>
      </c>
      <c r="S7623" s="20">
        <v>5.9299369999999998</v>
      </c>
      <c r="T7623" s="20">
        <v>0.30199999999999999</v>
      </c>
      <c r="U7623" s="20">
        <v>0.30499999999999999</v>
      </c>
      <c r="V7623" s="20">
        <f t="shared" si="238"/>
        <v>0.73020786301355989</v>
      </c>
      <c r="W7623" s="20">
        <f t="shared" si="239"/>
        <v>6.5408838807643495</v>
      </c>
    </row>
    <row r="7624" spans="1:23" x14ac:dyDescent="0.25">
      <c r="A7624" s="18">
        <v>54289</v>
      </c>
      <c r="B7624" s="18">
        <v>54289</v>
      </c>
      <c r="C7624" s="18">
        <v>6300</v>
      </c>
      <c r="D7624" s="18">
        <v>6300</v>
      </c>
      <c r="E7624" s="18" t="s">
        <v>116</v>
      </c>
      <c r="F7624" s="18" t="s">
        <v>304</v>
      </c>
      <c r="G7624" s="19">
        <v>5.0746692263800002</v>
      </c>
      <c r="H7624" s="19">
        <v>2.0536500000000002</v>
      </c>
      <c r="I7624" s="18" t="s">
        <v>79</v>
      </c>
      <c r="J7624" s="18" t="s">
        <v>80</v>
      </c>
      <c r="K7624" s="18">
        <v>15</v>
      </c>
      <c r="L7624" s="18">
        <v>60</v>
      </c>
      <c r="M7624" s="18" t="s">
        <v>71</v>
      </c>
      <c r="N7624" s="18" t="s">
        <v>124</v>
      </c>
      <c r="O7624" s="18" t="s">
        <v>124</v>
      </c>
      <c r="P7624" s="19">
        <v>3351.44568755</v>
      </c>
      <c r="Q7624" s="19">
        <v>221051.707291</v>
      </c>
      <c r="R7624" s="20">
        <v>0.65915800000000002</v>
      </c>
      <c r="S7624" s="20">
        <v>5.9299369999999998</v>
      </c>
      <c r="T7624" s="20">
        <v>0.30199999999999999</v>
      </c>
      <c r="U7624" s="20">
        <v>0.30499999999999999</v>
      </c>
      <c r="V7624" s="20">
        <f t="shared" si="238"/>
        <v>0.94486851903659996</v>
      </c>
      <c r="W7624" s="20">
        <f t="shared" si="239"/>
        <v>8.4637205084347507</v>
      </c>
    </row>
    <row r="7625" spans="1:23" x14ac:dyDescent="0.25">
      <c r="A7625" s="18">
        <v>54290</v>
      </c>
      <c r="B7625" s="18">
        <v>54290</v>
      </c>
      <c r="C7625" s="18">
        <v>6300</v>
      </c>
      <c r="D7625" s="18">
        <v>6300</v>
      </c>
      <c r="E7625" s="18" t="s">
        <v>116</v>
      </c>
      <c r="F7625" s="18" t="s">
        <v>304</v>
      </c>
      <c r="G7625" s="19">
        <v>26.398517092300001</v>
      </c>
      <c r="H7625" s="19">
        <v>10.6831</v>
      </c>
      <c r="I7625" s="18" t="s">
        <v>79</v>
      </c>
      <c r="J7625" s="18" t="s">
        <v>80</v>
      </c>
      <c r="K7625" s="18">
        <v>15</v>
      </c>
      <c r="L7625" s="18">
        <v>60</v>
      </c>
      <c r="M7625" s="18" t="s">
        <v>71</v>
      </c>
      <c r="N7625" s="18" t="s">
        <v>124</v>
      </c>
      <c r="O7625" s="18" t="s">
        <v>124</v>
      </c>
      <c r="P7625" s="19">
        <v>4349.7330104100001</v>
      </c>
      <c r="Q7625" s="19">
        <v>1149914.8048700001</v>
      </c>
      <c r="R7625" s="20">
        <v>0.65915800000000002</v>
      </c>
      <c r="S7625" s="20">
        <v>5.9299369999999998</v>
      </c>
      <c r="T7625" s="20">
        <v>0.30199999999999999</v>
      </c>
      <c r="U7625" s="20">
        <v>0.30499999999999999</v>
      </c>
      <c r="V7625" s="20">
        <f t="shared" si="238"/>
        <v>4.9152118792003989</v>
      </c>
      <c r="W7625" s="20">
        <f t="shared" si="239"/>
        <v>44.028326425466503</v>
      </c>
    </row>
    <row r="7626" spans="1:23" x14ac:dyDescent="0.25">
      <c r="A7626" s="18">
        <v>54291</v>
      </c>
      <c r="B7626" s="18">
        <v>54291</v>
      </c>
      <c r="C7626" s="18">
        <v>6300</v>
      </c>
      <c r="D7626" s="18">
        <v>6300</v>
      </c>
      <c r="E7626" s="18" t="s">
        <v>116</v>
      </c>
      <c r="F7626" s="18" t="s">
        <v>304</v>
      </c>
      <c r="G7626" s="19">
        <v>27.6890924709</v>
      </c>
      <c r="H7626" s="19">
        <v>11.205399999999999</v>
      </c>
      <c r="I7626" s="18" t="s">
        <v>79</v>
      </c>
      <c r="J7626" s="18" t="s">
        <v>80</v>
      </c>
      <c r="K7626" s="18">
        <v>15</v>
      </c>
      <c r="L7626" s="18">
        <v>60</v>
      </c>
      <c r="M7626" s="18" t="s">
        <v>71</v>
      </c>
      <c r="N7626" s="18" t="s">
        <v>124</v>
      </c>
      <c r="O7626" s="18" t="s">
        <v>124</v>
      </c>
      <c r="P7626" s="19">
        <v>7125.9308680000004</v>
      </c>
      <c r="Q7626" s="19">
        <v>1206132.0434900001</v>
      </c>
      <c r="R7626" s="20">
        <v>0.65915800000000002</v>
      </c>
      <c r="S7626" s="20">
        <v>5.9299369999999998</v>
      </c>
      <c r="T7626" s="20">
        <v>0.30199999999999999</v>
      </c>
      <c r="U7626" s="20">
        <v>0.30499999999999999</v>
      </c>
      <c r="V7626" s="20">
        <f t="shared" si="238"/>
        <v>5.1555180791335991</v>
      </c>
      <c r="W7626" s="20">
        <f t="shared" si="239"/>
        <v>46.180884661560995</v>
      </c>
    </row>
    <row r="7627" spans="1:23" x14ac:dyDescent="0.25">
      <c r="A7627" s="18">
        <v>54292</v>
      </c>
      <c r="B7627" s="18">
        <v>54292</v>
      </c>
      <c r="C7627" s="18">
        <v>6300</v>
      </c>
      <c r="D7627" s="18">
        <v>6300</v>
      </c>
      <c r="E7627" s="18" t="s">
        <v>116</v>
      </c>
      <c r="F7627" s="18" t="s">
        <v>304</v>
      </c>
      <c r="G7627" s="19">
        <v>11.824428966199999</v>
      </c>
      <c r="H7627" s="19">
        <v>4.7851800000000004</v>
      </c>
      <c r="I7627" s="18" t="s">
        <v>79</v>
      </c>
      <c r="J7627" s="18" t="s">
        <v>80</v>
      </c>
      <c r="K7627" s="18">
        <v>15</v>
      </c>
      <c r="L7627" s="18">
        <v>60</v>
      </c>
      <c r="M7627" s="18" t="s">
        <v>71</v>
      </c>
      <c r="N7627" s="18" t="s">
        <v>124</v>
      </c>
      <c r="O7627" s="18" t="s">
        <v>124</v>
      </c>
      <c r="P7627" s="19">
        <v>4144.6134674200002</v>
      </c>
      <c r="Q7627" s="19">
        <v>515070.06548400002</v>
      </c>
      <c r="R7627" s="20">
        <v>0.65915800000000002</v>
      </c>
      <c r="S7627" s="20">
        <v>5.9299369999999998</v>
      </c>
      <c r="T7627" s="20">
        <v>0.30199999999999999</v>
      </c>
      <c r="U7627" s="20">
        <v>0.30499999999999999</v>
      </c>
      <c r="V7627" s="20">
        <f t="shared" si="238"/>
        <v>2.2016243955511201</v>
      </c>
      <c r="W7627" s="20">
        <f t="shared" si="239"/>
        <v>19.7211920738937</v>
      </c>
    </row>
    <row r="7628" spans="1:23" x14ac:dyDescent="0.25">
      <c r="A7628" s="18">
        <v>54300</v>
      </c>
      <c r="B7628" s="18">
        <v>54300</v>
      </c>
      <c r="C7628" s="18">
        <v>6410</v>
      </c>
      <c r="D7628" s="18">
        <v>6410</v>
      </c>
      <c r="E7628" s="18" t="s">
        <v>116</v>
      </c>
      <c r="F7628" s="18" t="s">
        <v>196</v>
      </c>
      <c r="G7628" s="19">
        <v>15.1542507381</v>
      </c>
      <c r="H7628" s="19">
        <v>6.1327100000000003</v>
      </c>
      <c r="I7628" s="18" t="s">
        <v>79</v>
      </c>
      <c r="J7628" s="18" t="s">
        <v>80</v>
      </c>
      <c r="K7628" s="18">
        <v>16</v>
      </c>
      <c r="L7628" s="18">
        <v>60</v>
      </c>
      <c r="M7628" s="18" t="s">
        <v>71</v>
      </c>
      <c r="N7628" s="18" t="s">
        <v>74</v>
      </c>
      <c r="O7628" s="18" t="s">
        <v>75</v>
      </c>
      <c r="P7628" s="19">
        <v>3964.2827195199998</v>
      </c>
      <c r="Q7628" s="19">
        <v>660116.52167599997</v>
      </c>
      <c r="R7628" s="20">
        <v>0.70014500000000002</v>
      </c>
      <c r="S7628" s="20">
        <v>6.29983</v>
      </c>
      <c r="T7628" s="20">
        <v>0.30199999999999999</v>
      </c>
      <c r="U7628" s="20">
        <v>0.30499999999999999</v>
      </c>
      <c r="V7628" s="20">
        <f t="shared" si="238"/>
        <v>2.9970627975791002</v>
      </c>
      <c r="W7628" s="20">
        <f t="shared" si="239"/>
        <v>26.851346155313504</v>
      </c>
    </row>
    <row r="7629" spans="1:23" x14ac:dyDescent="0.25">
      <c r="A7629" s="18">
        <v>54301</v>
      </c>
      <c r="B7629" s="18">
        <v>54301</v>
      </c>
      <c r="C7629" s="18">
        <v>6410</v>
      </c>
      <c r="D7629" s="18">
        <v>6410</v>
      </c>
      <c r="E7629" s="18" t="s">
        <v>116</v>
      </c>
      <c r="F7629" s="18" t="s">
        <v>196</v>
      </c>
      <c r="G7629" s="19">
        <v>15.1540074927</v>
      </c>
      <c r="H7629" s="19">
        <v>6.1326099999999997</v>
      </c>
      <c r="I7629" s="18" t="s">
        <v>79</v>
      </c>
      <c r="J7629" s="18" t="s">
        <v>80</v>
      </c>
      <c r="K7629" s="18">
        <v>16</v>
      </c>
      <c r="L7629" s="18">
        <v>60</v>
      </c>
      <c r="M7629" s="18" t="s">
        <v>71</v>
      </c>
      <c r="N7629" s="18" t="s">
        <v>74</v>
      </c>
      <c r="O7629" s="18" t="s">
        <v>75</v>
      </c>
      <c r="P7629" s="19">
        <v>3424.4260299699999</v>
      </c>
      <c r="Q7629" s="19">
        <v>660105.92594700004</v>
      </c>
      <c r="R7629" s="20">
        <v>0.70014500000000002</v>
      </c>
      <c r="S7629" s="20">
        <v>6.29983</v>
      </c>
      <c r="T7629" s="20">
        <v>0.30199999999999999</v>
      </c>
      <c r="U7629" s="20">
        <v>0.30499999999999999</v>
      </c>
      <c r="V7629" s="20">
        <f t="shared" si="238"/>
        <v>2.9970139274581</v>
      </c>
      <c r="W7629" s="20">
        <f t="shared" si="239"/>
        <v>26.850908317128503</v>
      </c>
    </row>
    <row r="7630" spans="1:23" x14ac:dyDescent="0.25">
      <c r="A7630" s="18">
        <v>54302</v>
      </c>
      <c r="B7630" s="18">
        <v>54302</v>
      </c>
      <c r="C7630" s="18">
        <v>6410</v>
      </c>
      <c r="D7630" s="18">
        <v>6410</v>
      </c>
      <c r="E7630" s="18" t="s">
        <v>116</v>
      </c>
      <c r="F7630" s="18" t="s">
        <v>196</v>
      </c>
      <c r="G7630" s="19">
        <v>3.0499025352200002</v>
      </c>
      <c r="H7630" s="19">
        <v>1.2342500000000001</v>
      </c>
      <c r="I7630" s="18" t="s">
        <v>79</v>
      </c>
      <c r="J7630" s="18" t="s">
        <v>80</v>
      </c>
      <c r="K7630" s="18">
        <v>16</v>
      </c>
      <c r="L7630" s="18">
        <v>60</v>
      </c>
      <c r="M7630" s="18" t="s">
        <v>71</v>
      </c>
      <c r="N7630" s="18" t="s">
        <v>74</v>
      </c>
      <c r="O7630" s="18" t="s">
        <v>75</v>
      </c>
      <c r="P7630" s="19">
        <v>1320.23123753</v>
      </c>
      <c r="Q7630" s="19">
        <v>132853.22302</v>
      </c>
      <c r="R7630" s="20">
        <v>0.70014500000000002</v>
      </c>
      <c r="S7630" s="20">
        <v>6.29983</v>
      </c>
      <c r="T7630" s="20">
        <v>0.30199999999999999</v>
      </c>
      <c r="U7630" s="20">
        <v>0.30499999999999999</v>
      </c>
      <c r="V7630" s="20">
        <f t="shared" si="238"/>
        <v>0.60317946844250003</v>
      </c>
      <c r="W7630" s="20">
        <f t="shared" si="239"/>
        <v>5.4040177983625011</v>
      </c>
    </row>
    <row r="7631" spans="1:23" x14ac:dyDescent="0.25">
      <c r="A7631" s="18">
        <v>54303</v>
      </c>
      <c r="B7631" s="18">
        <v>54303</v>
      </c>
      <c r="C7631" s="18">
        <v>6410</v>
      </c>
      <c r="D7631" s="18">
        <v>6410</v>
      </c>
      <c r="E7631" s="18" t="s">
        <v>116</v>
      </c>
      <c r="F7631" s="18" t="s">
        <v>196</v>
      </c>
      <c r="G7631" s="19">
        <v>16.072444582100001</v>
      </c>
      <c r="H7631" s="19">
        <v>6.5042900000000001</v>
      </c>
      <c r="I7631" s="18" t="s">
        <v>79</v>
      </c>
      <c r="J7631" s="18" t="s">
        <v>80</v>
      </c>
      <c r="K7631" s="18">
        <v>16</v>
      </c>
      <c r="L7631" s="18">
        <v>60</v>
      </c>
      <c r="M7631" s="18" t="s">
        <v>71</v>
      </c>
      <c r="N7631" s="18" t="s">
        <v>74</v>
      </c>
      <c r="O7631" s="18" t="s">
        <v>75</v>
      </c>
      <c r="P7631" s="19">
        <v>5694.0364994199999</v>
      </c>
      <c r="Q7631" s="19">
        <v>700112.88553800003</v>
      </c>
      <c r="R7631" s="20">
        <v>0.70014500000000002</v>
      </c>
      <c r="S7631" s="20">
        <v>6.29983</v>
      </c>
      <c r="T7631" s="20">
        <v>0.30199999999999999</v>
      </c>
      <c r="U7631" s="20">
        <v>0.30499999999999999</v>
      </c>
      <c r="V7631" s="20">
        <f t="shared" si="238"/>
        <v>3.1786543931908997</v>
      </c>
      <c r="W7631" s="20">
        <f t="shared" si="239"/>
        <v>28.478265283136501</v>
      </c>
    </row>
    <row r="7632" spans="1:23" x14ac:dyDescent="0.25">
      <c r="A7632" s="18">
        <v>54304</v>
      </c>
      <c r="B7632" s="18">
        <v>54304</v>
      </c>
      <c r="C7632" s="18">
        <v>6410</v>
      </c>
      <c r="D7632" s="18">
        <v>6410</v>
      </c>
      <c r="E7632" s="18" t="s">
        <v>116</v>
      </c>
      <c r="F7632" s="18" t="s">
        <v>196</v>
      </c>
      <c r="G7632" s="19">
        <v>3.8834888795300002</v>
      </c>
      <c r="H7632" s="19">
        <v>1.57159</v>
      </c>
      <c r="I7632" s="18" t="s">
        <v>79</v>
      </c>
      <c r="J7632" s="18" t="s">
        <v>80</v>
      </c>
      <c r="K7632" s="18">
        <v>16</v>
      </c>
      <c r="L7632" s="18">
        <v>60</v>
      </c>
      <c r="M7632" s="18" t="s">
        <v>71</v>
      </c>
      <c r="N7632" s="18" t="s">
        <v>74</v>
      </c>
      <c r="O7632" s="18" t="s">
        <v>75</v>
      </c>
      <c r="P7632" s="19">
        <v>1580.8369759</v>
      </c>
      <c r="Q7632" s="19">
        <v>169164.09893400001</v>
      </c>
      <c r="R7632" s="20">
        <v>0.70014500000000002</v>
      </c>
      <c r="S7632" s="20">
        <v>6.29983</v>
      </c>
      <c r="T7632" s="20">
        <v>0.30199999999999999</v>
      </c>
      <c r="U7632" s="20">
        <v>0.30499999999999999</v>
      </c>
      <c r="V7632" s="20">
        <f t="shared" si="238"/>
        <v>0.76803793462390002</v>
      </c>
      <c r="W7632" s="20">
        <f t="shared" si="239"/>
        <v>6.8810211316415009</v>
      </c>
    </row>
    <row r="7633" spans="1:23" x14ac:dyDescent="0.25">
      <c r="A7633" s="18">
        <v>54305</v>
      </c>
      <c r="B7633" s="18">
        <v>54305</v>
      </c>
      <c r="C7633" s="18">
        <v>6410</v>
      </c>
      <c r="D7633" s="18">
        <v>6410</v>
      </c>
      <c r="E7633" s="18" t="s">
        <v>116</v>
      </c>
      <c r="F7633" s="18" t="s">
        <v>196</v>
      </c>
      <c r="G7633" s="19">
        <v>5.0077135931300001</v>
      </c>
      <c r="H7633" s="19">
        <v>2.0265499999999999</v>
      </c>
      <c r="I7633" s="18" t="s">
        <v>79</v>
      </c>
      <c r="J7633" s="18" t="s">
        <v>80</v>
      </c>
      <c r="K7633" s="18">
        <v>16</v>
      </c>
      <c r="L7633" s="18">
        <v>60</v>
      </c>
      <c r="M7633" s="18" t="s">
        <v>71</v>
      </c>
      <c r="N7633" s="18" t="s">
        <v>74</v>
      </c>
      <c r="O7633" s="18" t="s">
        <v>75</v>
      </c>
      <c r="P7633" s="19">
        <v>2115.1779162600001</v>
      </c>
      <c r="Q7633" s="19">
        <v>218135.13157299999</v>
      </c>
      <c r="R7633" s="20">
        <v>0.70014500000000002</v>
      </c>
      <c r="S7633" s="20">
        <v>6.29983</v>
      </c>
      <c r="T7633" s="20">
        <v>0.30199999999999999</v>
      </c>
      <c r="U7633" s="20">
        <v>0.30499999999999999</v>
      </c>
      <c r="V7633" s="20">
        <f t="shared" si="238"/>
        <v>0.99037743712549997</v>
      </c>
      <c r="W7633" s="20">
        <f t="shared" si="239"/>
        <v>8.8730097381174993</v>
      </c>
    </row>
    <row r="7634" spans="1:23" x14ac:dyDescent="0.25">
      <c r="A7634" s="18">
        <v>54306</v>
      </c>
      <c r="B7634" s="18">
        <v>54306</v>
      </c>
      <c r="C7634" s="18">
        <v>6410</v>
      </c>
      <c r="D7634" s="18">
        <v>6410</v>
      </c>
      <c r="E7634" s="18" t="s">
        <v>116</v>
      </c>
      <c r="F7634" s="18" t="s">
        <v>196</v>
      </c>
      <c r="G7634" s="19">
        <v>1.75985588373</v>
      </c>
      <c r="H7634" s="19">
        <v>0.71218800000000004</v>
      </c>
      <c r="I7634" s="18" t="s">
        <v>79</v>
      </c>
      <c r="J7634" s="18" t="s">
        <v>80</v>
      </c>
      <c r="K7634" s="18">
        <v>16</v>
      </c>
      <c r="L7634" s="18">
        <v>60</v>
      </c>
      <c r="M7634" s="18" t="s">
        <v>71</v>
      </c>
      <c r="N7634" s="18" t="s">
        <v>74</v>
      </c>
      <c r="O7634" s="18" t="s">
        <v>75</v>
      </c>
      <c r="P7634" s="19">
        <v>1093.48305974</v>
      </c>
      <c r="Q7634" s="19">
        <v>76659.015658499993</v>
      </c>
      <c r="R7634" s="20">
        <v>0.70014500000000002</v>
      </c>
      <c r="S7634" s="20">
        <v>6.29983</v>
      </c>
      <c r="T7634" s="20">
        <v>0.30199999999999999</v>
      </c>
      <c r="U7634" s="20">
        <v>0.30499999999999999</v>
      </c>
      <c r="V7634" s="20">
        <f t="shared" si="238"/>
        <v>0.34804713734748</v>
      </c>
      <c r="W7634" s="20">
        <f t="shared" si="239"/>
        <v>3.1182310129878008</v>
      </c>
    </row>
    <row r="7635" spans="1:23" x14ac:dyDescent="0.25">
      <c r="A7635" s="18">
        <v>54307</v>
      </c>
      <c r="B7635" s="18">
        <v>54307</v>
      </c>
      <c r="C7635" s="18">
        <v>6410</v>
      </c>
      <c r="D7635" s="18">
        <v>6410</v>
      </c>
      <c r="E7635" s="18" t="s">
        <v>116</v>
      </c>
      <c r="F7635" s="18" t="s">
        <v>196</v>
      </c>
      <c r="G7635" s="19">
        <v>281.77831414000002</v>
      </c>
      <c r="H7635" s="19">
        <v>114.032</v>
      </c>
      <c r="I7635" s="18" t="s">
        <v>79</v>
      </c>
      <c r="J7635" s="18" t="s">
        <v>80</v>
      </c>
      <c r="K7635" s="18">
        <v>16</v>
      </c>
      <c r="L7635" s="18">
        <v>60</v>
      </c>
      <c r="M7635" s="18" t="s">
        <v>71</v>
      </c>
      <c r="N7635" s="18" t="s">
        <v>74</v>
      </c>
      <c r="O7635" s="18" t="s">
        <v>75</v>
      </c>
      <c r="P7635" s="19">
        <v>36477.307727599997</v>
      </c>
      <c r="Q7635" s="19">
        <v>12274214.266899999</v>
      </c>
      <c r="R7635" s="20">
        <v>0.70014500000000002</v>
      </c>
      <c r="S7635" s="20">
        <v>6.29983</v>
      </c>
      <c r="T7635" s="20">
        <v>0.30199999999999999</v>
      </c>
      <c r="U7635" s="20">
        <v>0.30499999999999999</v>
      </c>
      <c r="V7635" s="20">
        <f t="shared" si="238"/>
        <v>55.727576378720002</v>
      </c>
      <c r="W7635" s="20">
        <f t="shared" si="239"/>
        <v>499.27563911920004</v>
      </c>
    </row>
    <row r="7636" spans="1:23" x14ac:dyDescent="0.25">
      <c r="A7636" s="18">
        <v>54308</v>
      </c>
      <c r="B7636" s="18">
        <v>54308</v>
      </c>
      <c r="C7636" s="18">
        <v>6410</v>
      </c>
      <c r="D7636" s="18">
        <v>6410</v>
      </c>
      <c r="E7636" s="18" t="s">
        <v>116</v>
      </c>
      <c r="F7636" s="18" t="s">
        <v>196</v>
      </c>
      <c r="G7636" s="19">
        <v>2.3214864998600002</v>
      </c>
      <c r="H7636" s="19">
        <v>0.93947199999999997</v>
      </c>
      <c r="I7636" s="18" t="s">
        <v>79</v>
      </c>
      <c r="J7636" s="18" t="s">
        <v>80</v>
      </c>
      <c r="K7636" s="18">
        <v>16</v>
      </c>
      <c r="L7636" s="18">
        <v>60</v>
      </c>
      <c r="M7636" s="18" t="s">
        <v>71</v>
      </c>
      <c r="N7636" s="18" t="s">
        <v>74</v>
      </c>
      <c r="O7636" s="18" t="s">
        <v>75</v>
      </c>
      <c r="P7636" s="19">
        <v>1141.5090047000001</v>
      </c>
      <c r="Q7636" s="19">
        <v>101123.547439</v>
      </c>
      <c r="R7636" s="20">
        <v>0.70014500000000002</v>
      </c>
      <c r="S7636" s="20">
        <v>6.29983</v>
      </c>
      <c r="T7636" s="20">
        <v>0.30199999999999999</v>
      </c>
      <c r="U7636" s="20">
        <v>0.30499999999999999</v>
      </c>
      <c r="V7636" s="20">
        <f t="shared" si="238"/>
        <v>0.45912110316111998</v>
      </c>
      <c r="W7636" s="20">
        <f t="shared" si="239"/>
        <v>4.1133671533832006</v>
      </c>
    </row>
    <row r="7637" spans="1:23" x14ac:dyDescent="0.25">
      <c r="A7637" s="18">
        <v>54309</v>
      </c>
      <c r="B7637" s="18">
        <v>54309</v>
      </c>
      <c r="C7637" s="18">
        <v>6410</v>
      </c>
      <c r="D7637" s="18">
        <v>6410</v>
      </c>
      <c r="E7637" s="18" t="s">
        <v>116</v>
      </c>
      <c r="F7637" s="18" t="s">
        <v>196</v>
      </c>
      <c r="G7637" s="19">
        <v>31.314044794299999</v>
      </c>
      <c r="H7637" s="19">
        <v>12.6723</v>
      </c>
      <c r="I7637" s="18" t="s">
        <v>79</v>
      </c>
      <c r="J7637" s="18" t="s">
        <v>80</v>
      </c>
      <c r="K7637" s="18">
        <v>16</v>
      </c>
      <c r="L7637" s="18">
        <v>60</v>
      </c>
      <c r="M7637" s="18" t="s">
        <v>71</v>
      </c>
      <c r="N7637" s="18" t="s">
        <v>74</v>
      </c>
      <c r="O7637" s="18" t="s">
        <v>75</v>
      </c>
      <c r="P7637" s="19">
        <v>4984.9816901100003</v>
      </c>
      <c r="Q7637" s="19">
        <v>1364034.3350899999</v>
      </c>
      <c r="R7637" s="20">
        <v>0.70014500000000002</v>
      </c>
      <c r="S7637" s="20">
        <v>6.29983</v>
      </c>
      <c r="T7637" s="20">
        <v>0.30199999999999999</v>
      </c>
      <c r="U7637" s="20">
        <v>0.30499999999999999</v>
      </c>
      <c r="V7637" s="20">
        <f t="shared" si="238"/>
        <v>6.1929683434829998</v>
      </c>
      <c r="W7637" s="20">
        <f t="shared" si="239"/>
        <v>55.484168317755</v>
      </c>
    </row>
    <row r="7638" spans="1:23" x14ac:dyDescent="0.25">
      <c r="A7638" s="18">
        <v>54310</v>
      </c>
      <c r="B7638" s="18">
        <v>54310</v>
      </c>
      <c r="C7638" s="18">
        <v>6410</v>
      </c>
      <c r="D7638" s="18">
        <v>6410</v>
      </c>
      <c r="E7638" s="18" t="s">
        <v>116</v>
      </c>
      <c r="F7638" s="18" t="s">
        <v>196</v>
      </c>
      <c r="G7638" s="19">
        <v>19.980035738200002</v>
      </c>
      <c r="H7638" s="19">
        <v>8.0856300000000001</v>
      </c>
      <c r="I7638" s="18" t="s">
        <v>79</v>
      </c>
      <c r="J7638" s="18" t="s">
        <v>80</v>
      </c>
      <c r="K7638" s="18">
        <v>16</v>
      </c>
      <c r="L7638" s="18">
        <v>60</v>
      </c>
      <c r="M7638" s="18" t="s">
        <v>71</v>
      </c>
      <c r="N7638" s="18" t="s">
        <v>74</v>
      </c>
      <c r="O7638" s="18" t="s">
        <v>75</v>
      </c>
      <c r="P7638" s="19">
        <v>5754.5419881600001</v>
      </c>
      <c r="Q7638" s="19">
        <v>870326.87543999997</v>
      </c>
      <c r="R7638" s="20">
        <v>0.70014500000000002</v>
      </c>
      <c r="S7638" s="20">
        <v>6.29983</v>
      </c>
      <c r="T7638" s="20">
        <v>0.30199999999999999</v>
      </c>
      <c r="U7638" s="20">
        <v>0.30499999999999999</v>
      </c>
      <c r="V7638" s="20">
        <f t="shared" si="238"/>
        <v>3.9514571646122998</v>
      </c>
      <c r="W7638" s="20">
        <f t="shared" si="239"/>
        <v>35.401975637815504</v>
      </c>
    </row>
    <row r="7639" spans="1:23" x14ac:dyDescent="0.25">
      <c r="A7639" s="18">
        <v>54311</v>
      </c>
      <c r="B7639" s="18">
        <v>54311</v>
      </c>
      <c r="C7639" s="18">
        <v>6410</v>
      </c>
      <c r="D7639" s="18">
        <v>6410</v>
      </c>
      <c r="E7639" s="18" t="s">
        <v>116</v>
      </c>
      <c r="F7639" s="18" t="s">
        <v>196</v>
      </c>
      <c r="G7639" s="19">
        <v>3.22043820718</v>
      </c>
      <c r="H7639" s="19">
        <v>1.3032699999999999</v>
      </c>
      <c r="I7639" s="18" t="s">
        <v>79</v>
      </c>
      <c r="J7639" s="18" t="s">
        <v>80</v>
      </c>
      <c r="K7639" s="18">
        <v>16</v>
      </c>
      <c r="L7639" s="18">
        <v>60</v>
      </c>
      <c r="M7639" s="18" t="s">
        <v>71</v>
      </c>
      <c r="N7639" s="18" t="s">
        <v>74</v>
      </c>
      <c r="O7639" s="18" t="s">
        <v>75</v>
      </c>
      <c r="P7639" s="19">
        <v>1737.85274869</v>
      </c>
      <c r="Q7639" s="19">
        <v>140281.72717599999</v>
      </c>
      <c r="R7639" s="20">
        <v>0.70014500000000002</v>
      </c>
      <c r="S7639" s="20">
        <v>6.29983</v>
      </c>
      <c r="T7639" s="20">
        <v>0.30199999999999999</v>
      </c>
      <c r="U7639" s="20">
        <v>0.30499999999999999</v>
      </c>
      <c r="V7639" s="20">
        <f t="shared" si="238"/>
        <v>0.63690962595669998</v>
      </c>
      <c r="W7639" s="20">
        <f t="shared" si="239"/>
        <v>5.7062137136494995</v>
      </c>
    </row>
    <row r="7640" spans="1:23" x14ac:dyDescent="0.25">
      <c r="A7640" s="18">
        <v>54312</v>
      </c>
      <c r="B7640" s="18">
        <v>54312</v>
      </c>
      <c r="C7640" s="18">
        <v>6410</v>
      </c>
      <c r="D7640" s="18">
        <v>6410</v>
      </c>
      <c r="E7640" s="18" t="s">
        <v>116</v>
      </c>
      <c r="F7640" s="18" t="s">
        <v>196</v>
      </c>
      <c r="G7640" s="19">
        <v>1.6354712088000001</v>
      </c>
      <c r="H7640" s="19">
        <v>0.661852</v>
      </c>
      <c r="I7640" s="18" t="s">
        <v>79</v>
      </c>
      <c r="J7640" s="18" t="s">
        <v>80</v>
      </c>
      <c r="K7640" s="18">
        <v>16</v>
      </c>
      <c r="L7640" s="18">
        <v>60</v>
      </c>
      <c r="M7640" s="18" t="s">
        <v>71</v>
      </c>
      <c r="N7640" s="18" t="s">
        <v>74</v>
      </c>
      <c r="O7640" s="18" t="s">
        <v>75</v>
      </c>
      <c r="P7640" s="19">
        <v>1018.53842997</v>
      </c>
      <c r="Q7640" s="19">
        <v>71240.840890899999</v>
      </c>
      <c r="R7640" s="20">
        <v>0.70014500000000002</v>
      </c>
      <c r="S7640" s="20">
        <v>6.29983</v>
      </c>
      <c r="T7640" s="20">
        <v>0.30199999999999999</v>
      </c>
      <c r="U7640" s="20">
        <v>0.30499999999999999</v>
      </c>
      <c r="V7640" s="20">
        <f t="shared" si="238"/>
        <v>0.32344787324091995</v>
      </c>
      <c r="W7640" s="20">
        <f t="shared" si="239"/>
        <v>2.8978407841861999</v>
      </c>
    </row>
    <row r="7641" spans="1:23" x14ac:dyDescent="0.25">
      <c r="A7641" s="18">
        <v>54313</v>
      </c>
      <c r="B7641" s="18">
        <v>54313</v>
      </c>
      <c r="C7641" s="18">
        <v>6410</v>
      </c>
      <c r="D7641" s="18">
        <v>6410</v>
      </c>
      <c r="E7641" s="18" t="s">
        <v>116</v>
      </c>
      <c r="F7641" s="18" t="s">
        <v>196</v>
      </c>
      <c r="G7641" s="19">
        <v>6.0319114598599999</v>
      </c>
      <c r="H7641" s="19">
        <v>2.44103</v>
      </c>
      <c r="I7641" s="18" t="s">
        <v>79</v>
      </c>
      <c r="J7641" s="18" t="s">
        <v>80</v>
      </c>
      <c r="K7641" s="18">
        <v>16</v>
      </c>
      <c r="L7641" s="18">
        <v>60</v>
      </c>
      <c r="M7641" s="18" t="s">
        <v>71</v>
      </c>
      <c r="N7641" s="18" t="s">
        <v>74</v>
      </c>
      <c r="O7641" s="18" t="s">
        <v>75</v>
      </c>
      <c r="P7641" s="19">
        <v>1833.5632249499999</v>
      </c>
      <c r="Q7641" s="19">
        <v>262749.01219199999</v>
      </c>
      <c r="R7641" s="20">
        <v>0.70014500000000002</v>
      </c>
      <c r="S7641" s="20">
        <v>6.29983</v>
      </c>
      <c r="T7641" s="20">
        <v>0.30199999999999999</v>
      </c>
      <c r="U7641" s="20">
        <v>0.30499999999999999</v>
      </c>
      <c r="V7641" s="20">
        <f t="shared" si="238"/>
        <v>1.1929343146463001</v>
      </c>
      <c r="W7641" s="20">
        <f t="shared" si="239"/>
        <v>10.687761447305501</v>
      </c>
    </row>
    <row r="7642" spans="1:23" x14ac:dyDescent="0.25">
      <c r="A7642" s="18">
        <v>54314</v>
      </c>
      <c r="B7642" s="18">
        <v>54314</v>
      </c>
      <c r="C7642" s="18">
        <v>6410</v>
      </c>
      <c r="D7642" s="18">
        <v>6410</v>
      </c>
      <c r="E7642" s="18" t="s">
        <v>116</v>
      </c>
      <c r="F7642" s="18" t="s">
        <v>196</v>
      </c>
      <c r="G7642" s="19">
        <v>52.365243814899998</v>
      </c>
      <c r="H7642" s="19">
        <v>21.191500000000001</v>
      </c>
      <c r="I7642" s="18" t="s">
        <v>79</v>
      </c>
      <c r="J7642" s="18" t="s">
        <v>80</v>
      </c>
      <c r="K7642" s="18">
        <v>16</v>
      </c>
      <c r="L7642" s="18">
        <v>60</v>
      </c>
      <c r="M7642" s="18" t="s">
        <v>71</v>
      </c>
      <c r="N7642" s="18" t="s">
        <v>74</v>
      </c>
      <c r="O7642" s="18" t="s">
        <v>75</v>
      </c>
      <c r="P7642" s="19">
        <v>11255.800686299999</v>
      </c>
      <c r="Q7642" s="19">
        <v>2281020.89647</v>
      </c>
      <c r="R7642" s="20">
        <v>0.70014500000000002</v>
      </c>
      <c r="S7642" s="20">
        <v>6.29983</v>
      </c>
      <c r="T7642" s="20">
        <v>0.30199999999999999</v>
      </c>
      <c r="U7642" s="20">
        <v>0.30499999999999999</v>
      </c>
      <c r="V7642" s="20">
        <f t="shared" si="238"/>
        <v>10.356311691715002</v>
      </c>
      <c r="W7642" s="20">
        <f t="shared" si="239"/>
        <v>92.784478974275018</v>
      </c>
    </row>
    <row r="7643" spans="1:23" x14ac:dyDescent="0.25">
      <c r="A7643" s="18">
        <v>54315</v>
      </c>
      <c r="B7643" s="18">
        <v>54315</v>
      </c>
      <c r="C7643" s="18">
        <v>6410</v>
      </c>
      <c r="D7643" s="18">
        <v>6410</v>
      </c>
      <c r="E7643" s="18" t="s">
        <v>116</v>
      </c>
      <c r="F7643" s="18" t="s">
        <v>196</v>
      </c>
      <c r="G7643" s="19">
        <v>7.9486370223099998</v>
      </c>
      <c r="H7643" s="19">
        <v>3.2166999999999999</v>
      </c>
      <c r="I7643" s="18" t="s">
        <v>79</v>
      </c>
      <c r="J7643" s="18" t="s">
        <v>80</v>
      </c>
      <c r="K7643" s="18">
        <v>16</v>
      </c>
      <c r="L7643" s="18">
        <v>60</v>
      </c>
      <c r="M7643" s="18" t="s">
        <v>71</v>
      </c>
      <c r="N7643" s="18" t="s">
        <v>74</v>
      </c>
      <c r="O7643" s="18" t="s">
        <v>75</v>
      </c>
      <c r="P7643" s="19">
        <v>2549.0599763599998</v>
      </c>
      <c r="Q7643" s="19">
        <v>346241.24372299999</v>
      </c>
      <c r="R7643" s="20">
        <v>0.70014500000000002</v>
      </c>
      <c r="S7643" s="20">
        <v>6.29983</v>
      </c>
      <c r="T7643" s="20">
        <v>0.30199999999999999</v>
      </c>
      <c r="U7643" s="20">
        <v>0.30499999999999999</v>
      </c>
      <c r="V7643" s="20">
        <f t="shared" si="238"/>
        <v>1.572005182207</v>
      </c>
      <c r="W7643" s="20">
        <f t="shared" si="239"/>
        <v>14.083940896894999</v>
      </c>
    </row>
    <row r="7644" spans="1:23" x14ac:dyDescent="0.25">
      <c r="A7644" s="18">
        <v>54316</v>
      </c>
      <c r="B7644" s="18">
        <v>54316</v>
      </c>
      <c r="C7644" s="18">
        <v>6410</v>
      </c>
      <c r="D7644" s="18">
        <v>6410</v>
      </c>
      <c r="E7644" s="18" t="s">
        <v>116</v>
      </c>
      <c r="F7644" s="18" t="s">
        <v>196</v>
      </c>
      <c r="G7644" s="19">
        <v>5.8717811022099999</v>
      </c>
      <c r="H7644" s="19">
        <v>2.3762300000000001</v>
      </c>
      <c r="I7644" s="18" t="s">
        <v>79</v>
      </c>
      <c r="J7644" s="18" t="s">
        <v>80</v>
      </c>
      <c r="K7644" s="18">
        <v>16</v>
      </c>
      <c r="L7644" s="18">
        <v>60</v>
      </c>
      <c r="M7644" s="18" t="s">
        <v>71</v>
      </c>
      <c r="N7644" s="18" t="s">
        <v>74</v>
      </c>
      <c r="O7644" s="18" t="s">
        <v>75</v>
      </c>
      <c r="P7644" s="19">
        <v>2173.33445983</v>
      </c>
      <c r="Q7644" s="19">
        <v>255773.76171399999</v>
      </c>
      <c r="R7644" s="20">
        <v>0.70014500000000002</v>
      </c>
      <c r="S7644" s="20">
        <v>6.29983</v>
      </c>
      <c r="T7644" s="20">
        <v>0.30199999999999999</v>
      </c>
      <c r="U7644" s="20">
        <v>0.30499999999999999</v>
      </c>
      <c r="V7644" s="20">
        <f t="shared" si="238"/>
        <v>1.1612664762383</v>
      </c>
      <c r="W7644" s="20">
        <f t="shared" si="239"/>
        <v>10.404042303425502</v>
      </c>
    </row>
    <row r="7645" spans="1:23" x14ac:dyDescent="0.25">
      <c r="A7645" s="18">
        <v>54317</v>
      </c>
      <c r="B7645" s="18">
        <v>54317</v>
      </c>
      <c r="C7645" s="18">
        <v>6410</v>
      </c>
      <c r="D7645" s="18">
        <v>6410</v>
      </c>
      <c r="E7645" s="18" t="s">
        <v>116</v>
      </c>
      <c r="F7645" s="18" t="s">
        <v>196</v>
      </c>
      <c r="G7645" s="19">
        <v>4.2605389687099997</v>
      </c>
      <c r="H7645" s="19">
        <v>1.72418</v>
      </c>
      <c r="I7645" s="18" t="s">
        <v>79</v>
      </c>
      <c r="J7645" s="18" t="s">
        <v>80</v>
      </c>
      <c r="K7645" s="18">
        <v>16</v>
      </c>
      <c r="L7645" s="18">
        <v>60</v>
      </c>
      <c r="M7645" s="18" t="s">
        <v>71</v>
      </c>
      <c r="N7645" s="18" t="s">
        <v>74</v>
      </c>
      <c r="O7645" s="18" t="s">
        <v>75</v>
      </c>
      <c r="P7645" s="19">
        <v>1552.75025805</v>
      </c>
      <c r="Q7645" s="19">
        <v>185588.33512100001</v>
      </c>
      <c r="R7645" s="20">
        <v>0.70014500000000002</v>
      </c>
      <c r="S7645" s="20">
        <v>6.29983</v>
      </c>
      <c r="T7645" s="20">
        <v>0.30199999999999999</v>
      </c>
      <c r="U7645" s="20">
        <v>0.30499999999999999</v>
      </c>
      <c r="V7645" s="20">
        <f t="shared" si="238"/>
        <v>0.84260885225780002</v>
      </c>
      <c r="W7645" s="20">
        <f t="shared" si="239"/>
        <v>7.5491184181330011</v>
      </c>
    </row>
    <row r="7646" spans="1:23" x14ac:dyDescent="0.25">
      <c r="A7646" s="18">
        <v>54318</v>
      </c>
      <c r="B7646" s="18">
        <v>54318</v>
      </c>
      <c r="C7646" s="18">
        <v>6410</v>
      </c>
      <c r="D7646" s="18">
        <v>6410</v>
      </c>
      <c r="E7646" s="18" t="s">
        <v>116</v>
      </c>
      <c r="F7646" s="18" t="s">
        <v>196</v>
      </c>
      <c r="G7646" s="19">
        <v>2.0650072581000001</v>
      </c>
      <c r="H7646" s="19">
        <v>0.83567899999999995</v>
      </c>
      <c r="I7646" s="18" t="s">
        <v>79</v>
      </c>
      <c r="J7646" s="18" t="s">
        <v>80</v>
      </c>
      <c r="K7646" s="18">
        <v>16</v>
      </c>
      <c r="L7646" s="18">
        <v>60</v>
      </c>
      <c r="M7646" s="18" t="s">
        <v>71</v>
      </c>
      <c r="N7646" s="18" t="s">
        <v>74</v>
      </c>
      <c r="O7646" s="18" t="s">
        <v>75</v>
      </c>
      <c r="P7646" s="19">
        <v>1148.42365288</v>
      </c>
      <c r="Q7646" s="19">
        <v>89951.356356799995</v>
      </c>
      <c r="R7646" s="20">
        <v>0.70014500000000002</v>
      </c>
      <c r="S7646" s="20">
        <v>6.29983</v>
      </c>
      <c r="T7646" s="20">
        <v>0.30199999999999999</v>
      </c>
      <c r="U7646" s="20">
        <v>0.30499999999999999</v>
      </c>
      <c r="V7646" s="20">
        <f t="shared" si="238"/>
        <v>0.40839733847158993</v>
      </c>
      <c r="W7646" s="20">
        <f t="shared" si="239"/>
        <v>3.6589217660261499</v>
      </c>
    </row>
    <row r="7647" spans="1:23" x14ac:dyDescent="0.25">
      <c r="A7647" s="18">
        <v>54319</v>
      </c>
      <c r="B7647" s="18">
        <v>54319</v>
      </c>
      <c r="C7647" s="18">
        <v>6410</v>
      </c>
      <c r="D7647" s="18">
        <v>6410</v>
      </c>
      <c r="E7647" s="18" t="s">
        <v>116</v>
      </c>
      <c r="F7647" s="18" t="s">
        <v>196</v>
      </c>
      <c r="G7647" s="19">
        <v>8.4801248410800003</v>
      </c>
      <c r="H7647" s="19">
        <v>3.4317799999999998</v>
      </c>
      <c r="I7647" s="18" t="s">
        <v>79</v>
      </c>
      <c r="J7647" s="18" t="s">
        <v>80</v>
      </c>
      <c r="K7647" s="18">
        <v>16</v>
      </c>
      <c r="L7647" s="18">
        <v>60</v>
      </c>
      <c r="M7647" s="18" t="s">
        <v>71</v>
      </c>
      <c r="N7647" s="18" t="s">
        <v>74</v>
      </c>
      <c r="O7647" s="18" t="s">
        <v>75</v>
      </c>
      <c r="P7647" s="19">
        <v>2270.7483072800001</v>
      </c>
      <c r="Q7647" s="19">
        <v>369392.760503</v>
      </c>
      <c r="R7647" s="20">
        <v>0.70014500000000002</v>
      </c>
      <c r="S7647" s="20">
        <v>6.29983</v>
      </c>
      <c r="T7647" s="20">
        <v>0.30199999999999999</v>
      </c>
      <c r="U7647" s="20">
        <v>0.30499999999999999</v>
      </c>
      <c r="V7647" s="20">
        <f t="shared" si="238"/>
        <v>1.6771150384537998</v>
      </c>
      <c r="W7647" s="20">
        <f t="shared" si="239"/>
        <v>15.025643265193002</v>
      </c>
    </row>
    <row r="7648" spans="1:23" x14ac:dyDescent="0.25">
      <c r="A7648" s="18">
        <v>54320</v>
      </c>
      <c r="B7648" s="18">
        <v>54320</v>
      </c>
      <c r="C7648" s="18">
        <v>6410</v>
      </c>
      <c r="D7648" s="18">
        <v>6410</v>
      </c>
      <c r="E7648" s="18" t="s">
        <v>116</v>
      </c>
      <c r="F7648" s="18" t="s">
        <v>196</v>
      </c>
      <c r="G7648" s="19">
        <v>564.05058992900001</v>
      </c>
      <c r="H7648" s="19">
        <v>228.26300000000001</v>
      </c>
      <c r="I7648" s="18" t="s">
        <v>79</v>
      </c>
      <c r="J7648" s="18" t="s">
        <v>80</v>
      </c>
      <c r="K7648" s="18">
        <v>16</v>
      </c>
      <c r="L7648" s="18">
        <v>60</v>
      </c>
      <c r="M7648" s="18" t="s">
        <v>71</v>
      </c>
      <c r="N7648" s="18" t="s">
        <v>74</v>
      </c>
      <c r="O7648" s="18" t="s">
        <v>75</v>
      </c>
      <c r="P7648" s="19">
        <v>77124.431768499999</v>
      </c>
      <c r="Q7648" s="19">
        <v>24569945.417199999</v>
      </c>
      <c r="R7648" s="20">
        <v>0.70014500000000002</v>
      </c>
      <c r="S7648" s="20">
        <v>6.29983</v>
      </c>
      <c r="T7648" s="20">
        <v>0.30199999999999999</v>
      </c>
      <c r="U7648" s="20">
        <v>0.30499999999999999</v>
      </c>
      <c r="V7648" s="20">
        <f t="shared" si="238"/>
        <v>111.55240429823</v>
      </c>
      <c r="W7648" s="20">
        <f t="shared" si="239"/>
        <v>999.42257622655006</v>
      </c>
    </row>
    <row r="7649" spans="1:23" x14ac:dyDescent="0.25">
      <c r="A7649" s="18">
        <v>54321</v>
      </c>
      <c r="B7649" s="18">
        <v>54321</v>
      </c>
      <c r="C7649" s="18">
        <v>6410</v>
      </c>
      <c r="D7649" s="18">
        <v>6410</v>
      </c>
      <c r="E7649" s="18" t="s">
        <v>116</v>
      </c>
      <c r="F7649" s="18" t="s">
        <v>196</v>
      </c>
      <c r="G7649" s="19">
        <v>3.6023429086599998</v>
      </c>
      <c r="H7649" s="19">
        <v>1.4578199999999999</v>
      </c>
      <c r="I7649" s="18" t="s">
        <v>79</v>
      </c>
      <c r="J7649" s="18" t="s">
        <v>80</v>
      </c>
      <c r="K7649" s="18">
        <v>16</v>
      </c>
      <c r="L7649" s="18">
        <v>60</v>
      </c>
      <c r="M7649" s="18" t="s">
        <v>71</v>
      </c>
      <c r="N7649" s="18" t="s">
        <v>74</v>
      </c>
      <c r="O7649" s="18" t="s">
        <v>75</v>
      </c>
      <c r="P7649" s="19">
        <v>1513.03674277</v>
      </c>
      <c r="Q7649" s="19">
        <v>156917.42942999999</v>
      </c>
      <c r="R7649" s="20">
        <v>0.70014500000000002</v>
      </c>
      <c r="S7649" s="20">
        <v>6.29983</v>
      </c>
      <c r="T7649" s="20">
        <v>0.30199999999999999</v>
      </c>
      <c r="U7649" s="20">
        <v>0.30499999999999999</v>
      </c>
      <c r="V7649" s="20">
        <f t="shared" si="238"/>
        <v>0.71243839796219988</v>
      </c>
      <c r="W7649" s="20">
        <f t="shared" si="239"/>
        <v>6.3828926285670002</v>
      </c>
    </row>
    <row r="7650" spans="1:23" x14ac:dyDescent="0.25">
      <c r="A7650" s="18">
        <v>54322</v>
      </c>
      <c r="B7650" s="18">
        <v>54322</v>
      </c>
      <c r="C7650" s="18">
        <v>6410</v>
      </c>
      <c r="D7650" s="18">
        <v>6410</v>
      </c>
      <c r="E7650" s="18" t="s">
        <v>116</v>
      </c>
      <c r="F7650" s="18" t="s">
        <v>196</v>
      </c>
      <c r="G7650" s="19">
        <v>7.6829679111000004</v>
      </c>
      <c r="H7650" s="19">
        <v>3.1091899999999999</v>
      </c>
      <c r="I7650" s="18" t="s">
        <v>79</v>
      </c>
      <c r="J7650" s="18" t="s">
        <v>80</v>
      </c>
      <c r="K7650" s="18">
        <v>16</v>
      </c>
      <c r="L7650" s="18">
        <v>60</v>
      </c>
      <c r="M7650" s="18" t="s">
        <v>71</v>
      </c>
      <c r="N7650" s="18" t="s">
        <v>74</v>
      </c>
      <c r="O7650" s="18" t="s">
        <v>75</v>
      </c>
      <c r="P7650" s="19">
        <v>2972.07841551</v>
      </c>
      <c r="Q7650" s="19">
        <v>334668.74352800002</v>
      </c>
      <c r="R7650" s="20">
        <v>0.70014500000000002</v>
      </c>
      <c r="S7650" s="20">
        <v>6.29983</v>
      </c>
      <c r="T7650" s="20">
        <v>0.30199999999999999</v>
      </c>
      <c r="U7650" s="20">
        <v>0.30499999999999999</v>
      </c>
      <c r="V7650" s="20">
        <f t="shared" si="238"/>
        <v>1.5194649151199</v>
      </c>
      <c r="W7650" s="20">
        <f t="shared" si="239"/>
        <v>13.613221064201502</v>
      </c>
    </row>
    <row r="7651" spans="1:23" x14ac:dyDescent="0.25">
      <c r="A7651" s="18">
        <v>54323</v>
      </c>
      <c r="B7651" s="18">
        <v>54323</v>
      </c>
      <c r="C7651" s="18">
        <v>6410</v>
      </c>
      <c r="D7651" s="18">
        <v>6410</v>
      </c>
      <c r="E7651" s="18" t="s">
        <v>116</v>
      </c>
      <c r="F7651" s="18" t="s">
        <v>196</v>
      </c>
      <c r="G7651" s="19">
        <v>10.1454815747</v>
      </c>
      <c r="H7651" s="19">
        <v>4.1057300000000003</v>
      </c>
      <c r="I7651" s="18" t="s">
        <v>79</v>
      </c>
      <c r="J7651" s="18" t="s">
        <v>80</v>
      </c>
      <c r="K7651" s="18">
        <v>16</v>
      </c>
      <c r="L7651" s="18">
        <v>60</v>
      </c>
      <c r="M7651" s="18" t="s">
        <v>71</v>
      </c>
      <c r="N7651" s="18" t="s">
        <v>74</v>
      </c>
      <c r="O7651" s="18" t="s">
        <v>75</v>
      </c>
      <c r="P7651" s="19">
        <v>2602.0193434500002</v>
      </c>
      <c r="Q7651" s="19">
        <v>441935.40964700002</v>
      </c>
      <c r="R7651" s="20">
        <v>0.70014500000000002</v>
      </c>
      <c r="S7651" s="20">
        <v>6.29983</v>
      </c>
      <c r="T7651" s="20">
        <v>0.30199999999999999</v>
      </c>
      <c r="U7651" s="20">
        <v>0.30499999999999999</v>
      </c>
      <c r="V7651" s="20">
        <f t="shared" si="238"/>
        <v>2.0064752189332999</v>
      </c>
      <c r="W7651" s="20">
        <f t="shared" si="239"/>
        <v>17.976453713000502</v>
      </c>
    </row>
    <row r="7652" spans="1:23" x14ac:dyDescent="0.25">
      <c r="A7652" s="18">
        <v>54324</v>
      </c>
      <c r="B7652" s="18">
        <v>54324</v>
      </c>
      <c r="C7652" s="18">
        <v>6410</v>
      </c>
      <c r="D7652" s="18">
        <v>6410</v>
      </c>
      <c r="E7652" s="18" t="s">
        <v>116</v>
      </c>
      <c r="F7652" s="18" t="s">
        <v>196</v>
      </c>
      <c r="G7652" s="19">
        <v>8.5566466011000006</v>
      </c>
      <c r="H7652" s="19">
        <v>3.4627500000000002</v>
      </c>
      <c r="I7652" s="18" t="s">
        <v>79</v>
      </c>
      <c r="J7652" s="18" t="s">
        <v>80</v>
      </c>
      <c r="K7652" s="18">
        <v>16</v>
      </c>
      <c r="L7652" s="18">
        <v>60</v>
      </c>
      <c r="M7652" s="18" t="s">
        <v>71</v>
      </c>
      <c r="N7652" s="18" t="s">
        <v>74</v>
      </c>
      <c r="O7652" s="18" t="s">
        <v>75</v>
      </c>
      <c r="P7652" s="19">
        <v>2632.3791133999998</v>
      </c>
      <c r="Q7652" s="19">
        <v>372726.03503500001</v>
      </c>
      <c r="R7652" s="20">
        <v>0.70014500000000002</v>
      </c>
      <c r="S7652" s="20">
        <v>6.29983</v>
      </c>
      <c r="T7652" s="20">
        <v>0.30199999999999999</v>
      </c>
      <c r="U7652" s="20">
        <v>0.30499999999999999</v>
      </c>
      <c r="V7652" s="20">
        <f t="shared" si="238"/>
        <v>1.6922501149275</v>
      </c>
      <c r="W7652" s="20">
        <f t="shared" si="239"/>
        <v>15.161241751087502</v>
      </c>
    </row>
    <row r="7653" spans="1:23" x14ac:dyDescent="0.25">
      <c r="A7653" s="18">
        <v>54325</v>
      </c>
      <c r="B7653" s="18">
        <v>54325</v>
      </c>
      <c r="C7653" s="18">
        <v>6410</v>
      </c>
      <c r="D7653" s="18">
        <v>6410</v>
      </c>
      <c r="E7653" s="18" t="s">
        <v>116</v>
      </c>
      <c r="F7653" s="18" t="s">
        <v>196</v>
      </c>
      <c r="G7653" s="19">
        <v>3.6861098516199999</v>
      </c>
      <c r="H7653" s="19">
        <v>1.4917199999999999</v>
      </c>
      <c r="I7653" s="18" t="s">
        <v>79</v>
      </c>
      <c r="J7653" s="18" t="s">
        <v>80</v>
      </c>
      <c r="K7653" s="18">
        <v>16</v>
      </c>
      <c r="L7653" s="18">
        <v>60</v>
      </c>
      <c r="M7653" s="18" t="s">
        <v>71</v>
      </c>
      <c r="N7653" s="18" t="s">
        <v>74</v>
      </c>
      <c r="O7653" s="18" t="s">
        <v>75</v>
      </c>
      <c r="P7653" s="19">
        <v>1506.2437037</v>
      </c>
      <c r="Q7653" s="19">
        <v>160566.302868</v>
      </c>
      <c r="R7653" s="20">
        <v>0.70014500000000002</v>
      </c>
      <c r="S7653" s="20">
        <v>6.29983</v>
      </c>
      <c r="T7653" s="20">
        <v>0.30199999999999999</v>
      </c>
      <c r="U7653" s="20">
        <v>0.30499999999999999</v>
      </c>
      <c r="V7653" s="20">
        <f t="shared" si="238"/>
        <v>0.72900536898119994</v>
      </c>
      <c r="W7653" s="20">
        <f t="shared" si="239"/>
        <v>6.5313197732820001</v>
      </c>
    </row>
    <row r="7654" spans="1:23" x14ac:dyDescent="0.25">
      <c r="A7654" s="18">
        <v>54326</v>
      </c>
      <c r="B7654" s="18">
        <v>54326</v>
      </c>
      <c r="C7654" s="18">
        <v>6410</v>
      </c>
      <c r="D7654" s="18">
        <v>6410</v>
      </c>
      <c r="E7654" s="18" t="s">
        <v>116</v>
      </c>
      <c r="F7654" s="18" t="s">
        <v>196</v>
      </c>
      <c r="G7654" s="19">
        <v>8.2392003900800006</v>
      </c>
      <c r="H7654" s="19">
        <v>3.3342900000000002</v>
      </c>
      <c r="I7654" s="18" t="s">
        <v>79</v>
      </c>
      <c r="J7654" s="18" t="s">
        <v>80</v>
      </c>
      <c r="K7654" s="18">
        <v>16</v>
      </c>
      <c r="L7654" s="18">
        <v>60</v>
      </c>
      <c r="M7654" s="18" t="s">
        <v>71</v>
      </c>
      <c r="N7654" s="18" t="s">
        <v>74</v>
      </c>
      <c r="O7654" s="18" t="s">
        <v>75</v>
      </c>
      <c r="P7654" s="19">
        <v>2668.53529385</v>
      </c>
      <c r="Q7654" s="19">
        <v>358898.13339500001</v>
      </c>
      <c r="R7654" s="20">
        <v>0.70014500000000002</v>
      </c>
      <c r="S7654" s="20">
        <v>6.29983</v>
      </c>
      <c r="T7654" s="20">
        <v>0.30199999999999999</v>
      </c>
      <c r="U7654" s="20">
        <v>0.30499999999999999</v>
      </c>
      <c r="V7654" s="20">
        <f t="shared" si="238"/>
        <v>1.6294715574909</v>
      </c>
      <c r="W7654" s="20">
        <f t="shared" si="239"/>
        <v>14.598794818636502</v>
      </c>
    </row>
    <row r="7655" spans="1:23" x14ac:dyDescent="0.25">
      <c r="A7655" s="18">
        <v>54327</v>
      </c>
      <c r="B7655" s="18">
        <v>54327</v>
      </c>
      <c r="C7655" s="18">
        <v>6410</v>
      </c>
      <c r="D7655" s="18">
        <v>6410</v>
      </c>
      <c r="E7655" s="18" t="s">
        <v>116</v>
      </c>
      <c r="F7655" s="18" t="s">
        <v>196</v>
      </c>
      <c r="G7655" s="19">
        <v>3.5081248704000001</v>
      </c>
      <c r="H7655" s="19">
        <v>1.4196899999999999</v>
      </c>
      <c r="I7655" s="18" t="s">
        <v>79</v>
      </c>
      <c r="J7655" s="18" t="s">
        <v>80</v>
      </c>
      <c r="K7655" s="18">
        <v>16</v>
      </c>
      <c r="L7655" s="18">
        <v>60</v>
      </c>
      <c r="M7655" s="18" t="s">
        <v>71</v>
      </c>
      <c r="N7655" s="18" t="s">
        <v>74</v>
      </c>
      <c r="O7655" s="18" t="s">
        <v>75</v>
      </c>
      <c r="P7655" s="19">
        <v>2388.95526187</v>
      </c>
      <c r="Q7655" s="19">
        <v>152813.30809999999</v>
      </c>
      <c r="R7655" s="20">
        <v>0.70014500000000002</v>
      </c>
      <c r="S7655" s="20">
        <v>6.29983</v>
      </c>
      <c r="T7655" s="20">
        <v>0.30199999999999999</v>
      </c>
      <c r="U7655" s="20">
        <v>0.30499999999999999</v>
      </c>
      <c r="V7655" s="20">
        <f t="shared" si="238"/>
        <v>0.6938042208248999</v>
      </c>
      <c r="W7655" s="20">
        <f t="shared" si="239"/>
        <v>6.2159449286265005</v>
      </c>
    </row>
    <row r="7656" spans="1:23" x14ac:dyDescent="0.25">
      <c r="A7656" s="18">
        <v>54328</v>
      </c>
      <c r="B7656" s="18">
        <v>54328</v>
      </c>
      <c r="C7656" s="18">
        <v>6410</v>
      </c>
      <c r="D7656" s="18">
        <v>6410</v>
      </c>
      <c r="E7656" s="18" t="s">
        <v>116</v>
      </c>
      <c r="F7656" s="18" t="s">
        <v>196</v>
      </c>
      <c r="G7656" s="19">
        <v>2.7850623294300001</v>
      </c>
      <c r="H7656" s="19">
        <v>1.12707</v>
      </c>
      <c r="I7656" s="18" t="s">
        <v>79</v>
      </c>
      <c r="J7656" s="18" t="s">
        <v>80</v>
      </c>
      <c r="K7656" s="18">
        <v>16</v>
      </c>
      <c r="L7656" s="18">
        <v>60</v>
      </c>
      <c r="M7656" s="18" t="s">
        <v>71</v>
      </c>
      <c r="N7656" s="18" t="s">
        <v>74</v>
      </c>
      <c r="O7656" s="18" t="s">
        <v>75</v>
      </c>
      <c r="P7656" s="19">
        <v>1374.06853024</v>
      </c>
      <c r="Q7656" s="19">
        <v>121316.829801</v>
      </c>
      <c r="R7656" s="20">
        <v>0.70014500000000002</v>
      </c>
      <c r="S7656" s="20">
        <v>6.29983</v>
      </c>
      <c r="T7656" s="20">
        <v>0.30199999999999999</v>
      </c>
      <c r="U7656" s="20">
        <v>0.30499999999999999</v>
      </c>
      <c r="V7656" s="20">
        <f t="shared" si="238"/>
        <v>0.55080047275470001</v>
      </c>
      <c r="W7656" s="20">
        <f t="shared" si="239"/>
        <v>4.9347428316795012</v>
      </c>
    </row>
    <row r="7657" spans="1:23" x14ac:dyDescent="0.25">
      <c r="A7657" s="18">
        <v>54329</v>
      </c>
      <c r="B7657" s="18">
        <v>54329</v>
      </c>
      <c r="C7657" s="18">
        <v>6410</v>
      </c>
      <c r="D7657" s="18">
        <v>6410</v>
      </c>
      <c r="E7657" s="18" t="s">
        <v>116</v>
      </c>
      <c r="F7657" s="18" t="s">
        <v>196</v>
      </c>
      <c r="G7657" s="19">
        <v>1.72775309847</v>
      </c>
      <c r="H7657" s="19">
        <v>0.69919699999999996</v>
      </c>
      <c r="I7657" s="18" t="s">
        <v>79</v>
      </c>
      <c r="J7657" s="18" t="s">
        <v>80</v>
      </c>
      <c r="K7657" s="18">
        <v>16</v>
      </c>
      <c r="L7657" s="18">
        <v>60</v>
      </c>
      <c r="M7657" s="18" t="s">
        <v>71</v>
      </c>
      <c r="N7657" s="18" t="s">
        <v>74</v>
      </c>
      <c r="O7657" s="18" t="s">
        <v>75</v>
      </c>
      <c r="P7657" s="19">
        <v>1386.11550121</v>
      </c>
      <c r="Q7657" s="19">
        <v>75260.623925499996</v>
      </c>
      <c r="R7657" s="20">
        <v>0.70014500000000002</v>
      </c>
      <c r="S7657" s="20">
        <v>6.29983</v>
      </c>
      <c r="T7657" s="20">
        <v>0.30199999999999999</v>
      </c>
      <c r="U7657" s="20">
        <v>0.30499999999999999</v>
      </c>
      <c r="V7657" s="20">
        <f t="shared" si="238"/>
        <v>0.34169841992836997</v>
      </c>
      <c r="W7657" s="20">
        <f t="shared" si="239"/>
        <v>3.0613514543744498</v>
      </c>
    </row>
    <row r="7658" spans="1:23" x14ac:dyDescent="0.25">
      <c r="A7658" s="18">
        <v>54330</v>
      </c>
      <c r="B7658" s="18">
        <v>54330</v>
      </c>
      <c r="C7658" s="18">
        <v>6410</v>
      </c>
      <c r="D7658" s="18">
        <v>6410</v>
      </c>
      <c r="E7658" s="18" t="s">
        <v>116</v>
      </c>
      <c r="F7658" s="18" t="s">
        <v>196</v>
      </c>
      <c r="G7658" s="19">
        <v>1.26461279876</v>
      </c>
      <c r="H7658" s="19">
        <v>0.51177099999999998</v>
      </c>
      <c r="I7658" s="18" t="s">
        <v>79</v>
      </c>
      <c r="J7658" s="18" t="s">
        <v>80</v>
      </c>
      <c r="K7658" s="18">
        <v>16</v>
      </c>
      <c r="L7658" s="18">
        <v>60</v>
      </c>
      <c r="M7658" s="18" t="s">
        <v>71</v>
      </c>
      <c r="N7658" s="18" t="s">
        <v>74</v>
      </c>
      <c r="O7658" s="18" t="s">
        <v>75</v>
      </c>
      <c r="P7658" s="19">
        <v>878.64585959099998</v>
      </c>
      <c r="Q7658" s="19">
        <v>55086.313167499997</v>
      </c>
      <c r="R7658" s="20">
        <v>0.70014500000000002</v>
      </c>
      <c r="S7658" s="20">
        <v>6.29983</v>
      </c>
      <c r="T7658" s="20">
        <v>0.30199999999999999</v>
      </c>
      <c r="U7658" s="20">
        <v>0.30499999999999999</v>
      </c>
      <c r="V7658" s="20">
        <f t="shared" si="238"/>
        <v>0.25010310694290994</v>
      </c>
      <c r="W7658" s="20">
        <f t="shared" si="239"/>
        <v>2.2407288577563502</v>
      </c>
    </row>
    <row r="7659" spans="1:23" x14ac:dyDescent="0.25">
      <c r="A7659" s="18">
        <v>54331</v>
      </c>
      <c r="B7659" s="18">
        <v>54331</v>
      </c>
      <c r="C7659" s="18">
        <v>6410</v>
      </c>
      <c r="D7659" s="18">
        <v>6410</v>
      </c>
      <c r="E7659" s="18" t="s">
        <v>116</v>
      </c>
      <c r="F7659" s="18" t="s">
        <v>196</v>
      </c>
      <c r="G7659" s="19">
        <v>4.2244304644600001</v>
      </c>
      <c r="H7659" s="19">
        <v>1.70957</v>
      </c>
      <c r="I7659" s="18" t="s">
        <v>79</v>
      </c>
      <c r="J7659" s="18" t="s">
        <v>80</v>
      </c>
      <c r="K7659" s="18">
        <v>16</v>
      </c>
      <c r="L7659" s="18">
        <v>60</v>
      </c>
      <c r="M7659" s="18" t="s">
        <v>71</v>
      </c>
      <c r="N7659" s="18" t="s">
        <v>74</v>
      </c>
      <c r="O7659" s="18" t="s">
        <v>75</v>
      </c>
      <c r="P7659" s="19">
        <v>1729.04137083</v>
      </c>
      <c r="Q7659" s="19">
        <v>184015.45496900001</v>
      </c>
      <c r="R7659" s="20">
        <v>0.70014500000000002</v>
      </c>
      <c r="S7659" s="20">
        <v>6.29983</v>
      </c>
      <c r="T7659" s="20">
        <v>0.30199999999999999</v>
      </c>
      <c r="U7659" s="20">
        <v>0.30499999999999999</v>
      </c>
      <c r="V7659" s="20">
        <f t="shared" si="238"/>
        <v>0.83546892757969993</v>
      </c>
      <c r="W7659" s="20">
        <f t="shared" si="239"/>
        <v>7.4851502593045005</v>
      </c>
    </row>
    <row r="7660" spans="1:23" x14ac:dyDescent="0.25">
      <c r="A7660" s="18">
        <v>54332</v>
      </c>
      <c r="B7660" s="18">
        <v>54332</v>
      </c>
      <c r="C7660" s="18">
        <v>6410</v>
      </c>
      <c r="D7660" s="18">
        <v>6410</v>
      </c>
      <c r="E7660" s="18" t="s">
        <v>116</v>
      </c>
      <c r="F7660" s="18" t="s">
        <v>196</v>
      </c>
      <c r="G7660" s="19">
        <v>1.29949457035</v>
      </c>
      <c r="H7660" s="19">
        <v>0.52588699999999999</v>
      </c>
      <c r="I7660" s="18" t="s">
        <v>79</v>
      </c>
      <c r="J7660" s="18" t="s">
        <v>80</v>
      </c>
      <c r="K7660" s="18">
        <v>16</v>
      </c>
      <c r="L7660" s="18">
        <v>60</v>
      </c>
      <c r="M7660" s="18" t="s">
        <v>71</v>
      </c>
      <c r="N7660" s="18" t="s">
        <v>74</v>
      </c>
      <c r="O7660" s="18" t="s">
        <v>75</v>
      </c>
      <c r="P7660" s="19">
        <v>880.97510610100005</v>
      </c>
      <c r="Q7660" s="19">
        <v>56605.757060299999</v>
      </c>
      <c r="R7660" s="20">
        <v>0.70014500000000002</v>
      </c>
      <c r="S7660" s="20">
        <v>6.29983</v>
      </c>
      <c r="T7660" s="20">
        <v>0.30199999999999999</v>
      </c>
      <c r="U7660" s="20">
        <v>0.30499999999999999</v>
      </c>
      <c r="V7660" s="20">
        <f t="shared" si="238"/>
        <v>0.25700161322326998</v>
      </c>
      <c r="W7660" s="20">
        <f t="shared" si="239"/>
        <v>2.3025340959509504</v>
      </c>
    </row>
    <row r="7661" spans="1:23" x14ac:dyDescent="0.25">
      <c r="A7661" s="18">
        <v>54333</v>
      </c>
      <c r="B7661" s="18">
        <v>54333</v>
      </c>
      <c r="C7661" s="18">
        <v>6410</v>
      </c>
      <c r="D7661" s="18">
        <v>6410</v>
      </c>
      <c r="E7661" s="18" t="s">
        <v>116</v>
      </c>
      <c r="F7661" s="18" t="s">
        <v>196</v>
      </c>
      <c r="G7661" s="19">
        <v>1.2367471408099999</v>
      </c>
      <c r="H7661" s="19">
        <v>0.50049399999999999</v>
      </c>
      <c r="I7661" s="18" t="s">
        <v>79</v>
      </c>
      <c r="J7661" s="18" t="s">
        <v>80</v>
      </c>
      <c r="K7661" s="18">
        <v>16</v>
      </c>
      <c r="L7661" s="18">
        <v>60</v>
      </c>
      <c r="M7661" s="18" t="s">
        <v>71</v>
      </c>
      <c r="N7661" s="18" t="s">
        <v>74</v>
      </c>
      <c r="O7661" s="18" t="s">
        <v>75</v>
      </c>
      <c r="P7661" s="19">
        <v>861.77032598799997</v>
      </c>
      <c r="Q7661" s="19">
        <v>53872.489962899999</v>
      </c>
      <c r="R7661" s="20">
        <v>0.70014500000000002</v>
      </c>
      <c r="S7661" s="20">
        <v>6.29983</v>
      </c>
      <c r="T7661" s="20">
        <v>0.30199999999999999</v>
      </c>
      <c r="U7661" s="20">
        <v>0.30499999999999999</v>
      </c>
      <c r="V7661" s="20">
        <f t="shared" si="238"/>
        <v>0.24459202339774</v>
      </c>
      <c r="W7661" s="20">
        <f t="shared" si="239"/>
        <v>2.1913538456339001</v>
      </c>
    </row>
    <row r="7662" spans="1:23" x14ac:dyDescent="0.25">
      <c r="A7662" s="18">
        <v>54334</v>
      </c>
      <c r="B7662" s="18">
        <v>54334</v>
      </c>
      <c r="C7662" s="18">
        <v>6410</v>
      </c>
      <c r="D7662" s="18">
        <v>6410</v>
      </c>
      <c r="E7662" s="18" t="s">
        <v>116</v>
      </c>
      <c r="F7662" s="18" t="s">
        <v>196</v>
      </c>
      <c r="G7662" s="19">
        <v>2.69574599187</v>
      </c>
      <c r="H7662" s="19">
        <v>1.09093</v>
      </c>
      <c r="I7662" s="18" t="s">
        <v>79</v>
      </c>
      <c r="J7662" s="18" t="s">
        <v>80</v>
      </c>
      <c r="K7662" s="18">
        <v>16</v>
      </c>
      <c r="L7662" s="18">
        <v>60</v>
      </c>
      <c r="M7662" s="18" t="s">
        <v>71</v>
      </c>
      <c r="N7662" s="18" t="s">
        <v>74</v>
      </c>
      <c r="O7662" s="18" t="s">
        <v>75</v>
      </c>
      <c r="P7662" s="19">
        <v>1391.3462821799999</v>
      </c>
      <c r="Q7662" s="19">
        <v>117426.225699</v>
      </c>
      <c r="R7662" s="20">
        <v>0.70014500000000002</v>
      </c>
      <c r="S7662" s="20">
        <v>6.29983</v>
      </c>
      <c r="T7662" s="20">
        <v>0.30199999999999999</v>
      </c>
      <c r="U7662" s="20">
        <v>0.30499999999999999</v>
      </c>
      <c r="V7662" s="20">
        <f t="shared" si="238"/>
        <v>0.53313881102529992</v>
      </c>
      <c r="W7662" s="20">
        <f t="shared" si="239"/>
        <v>4.7765081116205002</v>
      </c>
    </row>
    <row r="7663" spans="1:23" x14ac:dyDescent="0.25">
      <c r="A7663" s="18">
        <v>54335</v>
      </c>
      <c r="B7663" s="18">
        <v>54335</v>
      </c>
      <c r="C7663" s="18">
        <v>6410</v>
      </c>
      <c r="D7663" s="18">
        <v>6410</v>
      </c>
      <c r="E7663" s="18" t="s">
        <v>116</v>
      </c>
      <c r="F7663" s="18" t="s">
        <v>196</v>
      </c>
      <c r="G7663" s="19">
        <v>14.141283423999999</v>
      </c>
      <c r="H7663" s="19">
        <v>5.7227699999999997</v>
      </c>
      <c r="I7663" s="18" t="s">
        <v>79</v>
      </c>
      <c r="J7663" s="18" t="s">
        <v>80</v>
      </c>
      <c r="K7663" s="18">
        <v>16</v>
      </c>
      <c r="L7663" s="18">
        <v>60</v>
      </c>
      <c r="M7663" s="18" t="s">
        <v>71</v>
      </c>
      <c r="N7663" s="18" t="s">
        <v>74</v>
      </c>
      <c r="O7663" s="18" t="s">
        <v>75</v>
      </c>
      <c r="P7663" s="19">
        <v>3967.8867684500001</v>
      </c>
      <c r="Q7663" s="19">
        <v>615991.841977</v>
      </c>
      <c r="R7663" s="20">
        <v>0.70014500000000002</v>
      </c>
      <c r="S7663" s="20">
        <v>6.29983</v>
      </c>
      <c r="T7663" s="20">
        <v>0.30199999999999999</v>
      </c>
      <c r="U7663" s="20">
        <v>0.30499999999999999</v>
      </c>
      <c r="V7663" s="20">
        <f t="shared" si="238"/>
        <v>2.7967246235516998</v>
      </c>
      <c r="W7663" s="20">
        <f t="shared" si="239"/>
        <v>25.056472299724501</v>
      </c>
    </row>
    <row r="7664" spans="1:23" x14ac:dyDescent="0.25">
      <c r="A7664" s="18">
        <v>54336</v>
      </c>
      <c r="B7664" s="18">
        <v>54336</v>
      </c>
      <c r="C7664" s="18">
        <v>6410</v>
      </c>
      <c r="D7664" s="18">
        <v>6410</v>
      </c>
      <c r="E7664" s="18" t="s">
        <v>116</v>
      </c>
      <c r="F7664" s="18" t="s">
        <v>196</v>
      </c>
      <c r="G7664" s="19">
        <v>19.433382699300001</v>
      </c>
      <c r="H7664" s="19">
        <v>7.8644100000000003</v>
      </c>
      <c r="I7664" s="18" t="s">
        <v>79</v>
      </c>
      <c r="J7664" s="18" t="s">
        <v>80</v>
      </c>
      <c r="K7664" s="18">
        <v>16</v>
      </c>
      <c r="L7664" s="18">
        <v>60</v>
      </c>
      <c r="M7664" s="18" t="s">
        <v>71</v>
      </c>
      <c r="N7664" s="18" t="s">
        <v>74</v>
      </c>
      <c r="O7664" s="18" t="s">
        <v>75</v>
      </c>
      <c r="P7664" s="19">
        <v>3429.20622207</v>
      </c>
      <c r="Q7664" s="19">
        <v>846514.76431400003</v>
      </c>
      <c r="R7664" s="20">
        <v>0.70014500000000002</v>
      </c>
      <c r="S7664" s="20">
        <v>6.29983</v>
      </c>
      <c r="T7664" s="20">
        <v>0.30199999999999999</v>
      </c>
      <c r="U7664" s="20">
        <v>0.30499999999999999</v>
      </c>
      <c r="V7664" s="20">
        <f t="shared" si="238"/>
        <v>3.8433466829361</v>
      </c>
      <c r="W7664" s="20">
        <f t="shared" si="239"/>
        <v>34.433390004958504</v>
      </c>
    </row>
    <row r="7665" spans="1:23" x14ac:dyDescent="0.25">
      <c r="A7665" s="18">
        <v>54337</v>
      </c>
      <c r="B7665" s="18">
        <v>54337</v>
      </c>
      <c r="C7665" s="18">
        <v>6410</v>
      </c>
      <c r="D7665" s="18">
        <v>6410</v>
      </c>
      <c r="E7665" s="18" t="s">
        <v>116</v>
      </c>
      <c r="F7665" s="18" t="s">
        <v>196</v>
      </c>
      <c r="G7665" s="19">
        <v>4.8463136317300002</v>
      </c>
      <c r="H7665" s="19">
        <v>1.96123</v>
      </c>
      <c r="I7665" s="18" t="s">
        <v>79</v>
      </c>
      <c r="J7665" s="18" t="s">
        <v>80</v>
      </c>
      <c r="K7665" s="18">
        <v>16</v>
      </c>
      <c r="L7665" s="18">
        <v>60</v>
      </c>
      <c r="M7665" s="18" t="s">
        <v>71</v>
      </c>
      <c r="N7665" s="18" t="s">
        <v>74</v>
      </c>
      <c r="O7665" s="18" t="s">
        <v>75</v>
      </c>
      <c r="P7665" s="19">
        <v>2178.48850855</v>
      </c>
      <c r="Q7665" s="19">
        <v>211104.57737799999</v>
      </c>
      <c r="R7665" s="20">
        <v>0.70014500000000002</v>
      </c>
      <c r="S7665" s="20">
        <v>6.29983</v>
      </c>
      <c r="T7665" s="20">
        <v>0.30199999999999999</v>
      </c>
      <c r="U7665" s="20">
        <v>0.30499999999999999</v>
      </c>
      <c r="V7665" s="20">
        <f t="shared" si="238"/>
        <v>0.95845547408830001</v>
      </c>
      <c r="W7665" s="20">
        <f t="shared" si="239"/>
        <v>8.587013835675501</v>
      </c>
    </row>
    <row r="7666" spans="1:23" x14ac:dyDescent="0.25">
      <c r="A7666" s="18">
        <v>54338</v>
      </c>
      <c r="B7666" s="18">
        <v>54338</v>
      </c>
      <c r="C7666" s="18">
        <v>6410</v>
      </c>
      <c r="D7666" s="18">
        <v>6410</v>
      </c>
      <c r="E7666" s="18" t="s">
        <v>116</v>
      </c>
      <c r="F7666" s="18" t="s">
        <v>196</v>
      </c>
      <c r="G7666" s="19">
        <v>2.8150219602600002</v>
      </c>
      <c r="H7666" s="19">
        <v>1.1392</v>
      </c>
      <c r="I7666" s="18" t="s">
        <v>79</v>
      </c>
      <c r="J7666" s="18" t="s">
        <v>80</v>
      </c>
      <c r="K7666" s="18">
        <v>16</v>
      </c>
      <c r="L7666" s="18">
        <v>60</v>
      </c>
      <c r="M7666" s="18" t="s">
        <v>71</v>
      </c>
      <c r="N7666" s="18" t="s">
        <v>74</v>
      </c>
      <c r="O7666" s="18" t="s">
        <v>75</v>
      </c>
      <c r="P7666" s="19">
        <v>1260.8320876099999</v>
      </c>
      <c r="Q7666" s="19">
        <v>122621.8661</v>
      </c>
      <c r="R7666" s="20">
        <v>0.70014500000000002</v>
      </c>
      <c r="S7666" s="20">
        <v>6.29983</v>
      </c>
      <c r="T7666" s="20">
        <v>0.30199999999999999</v>
      </c>
      <c r="U7666" s="20">
        <v>0.30499999999999999</v>
      </c>
      <c r="V7666" s="20">
        <f t="shared" si="238"/>
        <v>0.55672841843199994</v>
      </c>
      <c r="W7666" s="20">
        <f t="shared" si="239"/>
        <v>4.9878526035200004</v>
      </c>
    </row>
    <row r="7667" spans="1:23" x14ac:dyDescent="0.25">
      <c r="A7667" s="18">
        <v>54339</v>
      </c>
      <c r="B7667" s="18">
        <v>54339</v>
      </c>
      <c r="C7667" s="18">
        <v>6410</v>
      </c>
      <c r="D7667" s="18">
        <v>6410</v>
      </c>
      <c r="E7667" s="18" t="s">
        <v>116</v>
      </c>
      <c r="F7667" s="18" t="s">
        <v>196</v>
      </c>
      <c r="G7667" s="19">
        <v>1.5570010439399999</v>
      </c>
      <c r="H7667" s="19">
        <v>0.63009599999999999</v>
      </c>
      <c r="I7667" s="18" t="s">
        <v>79</v>
      </c>
      <c r="J7667" s="18" t="s">
        <v>80</v>
      </c>
      <c r="K7667" s="18">
        <v>16</v>
      </c>
      <c r="L7667" s="18">
        <v>60</v>
      </c>
      <c r="M7667" s="18" t="s">
        <v>71</v>
      </c>
      <c r="N7667" s="18" t="s">
        <v>74</v>
      </c>
      <c r="O7667" s="18" t="s">
        <v>75</v>
      </c>
      <c r="P7667" s="19">
        <v>972.99596694800005</v>
      </c>
      <c r="Q7667" s="19">
        <v>67822.694182599997</v>
      </c>
      <c r="R7667" s="20">
        <v>0.70014500000000002</v>
      </c>
      <c r="S7667" s="20">
        <v>6.29983</v>
      </c>
      <c r="T7667" s="20">
        <v>0.30199999999999999</v>
      </c>
      <c r="U7667" s="20">
        <v>0.30499999999999999</v>
      </c>
      <c r="V7667" s="20">
        <f t="shared" si="238"/>
        <v>0.30792867761616</v>
      </c>
      <c r="W7667" s="20">
        <f t="shared" si="239"/>
        <v>2.7588008901576</v>
      </c>
    </row>
    <row r="7668" spans="1:23" x14ac:dyDescent="0.25">
      <c r="A7668" s="18">
        <v>54340</v>
      </c>
      <c r="B7668" s="18">
        <v>54340</v>
      </c>
      <c r="C7668" s="18">
        <v>6410</v>
      </c>
      <c r="D7668" s="18">
        <v>6410</v>
      </c>
      <c r="E7668" s="18" t="s">
        <v>116</v>
      </c>
      <c r="F7668" s="18" t="s">
        <v>196</v>
      </c>
      <c r="G7668" s="19">
        <v>3.3057979520899998</v>
      </c>
      <c r="H7668" s="19">
        <v>1.3378099999999999</v>
      </c>
      <c r="I7668" s="18" t="s">
        <v>79</v>
      </c>
      <c r="J7668" s="18" t="s">
        <v>80</v>
      </c>
      <c r="K7668" s="18">
        <v>16</v>
      </c>
      <c r="L7668" s="18">
        <v>60</v>
      </c>
      <c r="M7668" s="18" t="s">
        <v>71</v>
      </c>
      <c r="N7668" s="18" t="s">
        <v>74</v>
      </c>
      <c r="O7668" s="18" t="s">
        <v>75</v>
      </c>
      <c r="P7668" s="19">
        <v>1373.90818427</v>
      </c>
      <c r="Q7668" s="19">
        <v>143999.98279099999</v>
      </c>
      <c r="R7668" s="20">
        <v>0.70014500000000002</v>
      </c>
      <c r="S7668" s="20">
        <v>6.29983</v>
      </c>
      <c r="T7668" s="20">
        <v>0.30199999999999999</v>
      </c>
      <c r="U7668" s="20">
        <v>0.30499999999999999</v>
      </c>
      <c r="V7668" s="20">
        <f t="shared" si="238"/>
        <v>0.65378936575009994</v>
      </c>
      <c r="W7668" s="20">
        <f t="shared" si="239"/>
        <v>5.8574430227484999</v>
      </c>
    </row>
    <row r="7669" spans="1:23" x14ac:dyDescent="0.25">
      <c r="A7669" s="18">
        <v>54341</v>
      </c>
      <c r="B7669" s="18">
        <v>54341</v>
      </c>
      <c r="C7669" s="18">
        <v>6410</v>
      </c>
      <c r="D7669" s="18">
        <v>6410</v>
      </c>
      <c r="E7669" s="18" t="s">
        <v>116</v>
      </c>
      <c r="F7669" s="18" t="s">
        <v>196</v>
      </c>
      <c r="G7669" s="19">
        <v>25.602828045799999</v>
      </c>
      <c r="H7669" s="19">
        <v>10.3611</v>
      </c>
      <c r="I7669" s="18" t="s">
        <v>79</v>
      </c>
      <c r="J7669" s="18" t="s">
        <v>80</v>
      </c>
      <c r="K7669" s="18">
        <v>16</v>
      </c>
      <c r="L7669" s="18">
        <v>60</v>
      </c>
      <c r="M7669" s="18" t="s">
        <v>71</v>
      </c>
      <c r="N7669" s="18" t="s">
        <v>74</v>
      </c>
      <c r="O7669" s="18" t="s">
        <v>75</v>
      </c>
      <c r="P7669" s="19">
        <v>4493.9575852300004</v>
      </c>
      <c r="Q7669" s="19">
        <v>1115254.7286400001</v>
      </c>
      <c r="R7669" s="20">
        <v>0.70014500000000002</v>
      </c>
      <c r="S7669" s="20">
        <v>6.29983</v>
      </c>
      <c r="T7669" s="20">
        <v>0.30199999999999999</v>
      </c>
      <c r="U7669" s="20">
        <v>0.30499999999999999</v>
      </c>
      <c r="V7669" s="20">
        <f t="shared" si="238"/>
        <v>5.0634821069310005</v>
      </c>
      <c r="W7669" s="20">
        <f t="shared" si="239"/>
        <v>45.364852186035009</v>
      </c>
    </row>
    <row r="7670" spans="1:23" x14ac:dyDescent="0.25">
      <c r="A7670" s="18">
        <v>54342</v>
      </c>
      <c r="B7670" s="18">
        <v>54342</v>
      </c>
      <c r="C7670" s="18">
        <v>6410</v>
      </c>
      <c r="D7670" s="18">
        <v>6410</v>
      </c>
      <c r="E7670" s="18" t="s">
        <v>116</v>
      </c>
      <c r="F7670" s="18" t="s">
        <v>196</v>
      </c>
      <c r="G7670" s="19">
        <v>8.9522857418200008</v>
      </c>
      <c r="H7670" s="19">
        <v>3.6228600000000002</v>
      </c>
      <c r="I7670" s="18" t="s">
        <v>79</v>
      </c>
      <c r="J7670" s="18" t="s">
        <v>80</v>
      </c>
      <c r="K7670" s="18">
        <v>16</v>
      </c>
      <c r="L7670" s="18">
        <v>60</v>
      </c>
      <c r="M7670" s="18" t="s">
        <v>71</v>
      </c>
      <c r="N7670" s="18" t="s">
        <v>74</v>
      </c>
      <c r="O7670" s="18" t="s">
        <v>75</v>
      </c>
      <c r="P7670" s="19">
        <v>2677.4770138600002</v>
      </c>
      <c r="Q7670" s="19">
        <v>389960.00706999999</v>
      </c>
      <c r="R7670" s="20">
        <v>0.70014500000000002</v>
      </c>
      <c r="S7670" s="20">
        <v>6.29983</v>
      </c>
      <c r="T7670" s="20">
        <v>0.30199999999999999</v>
      </c>
      <c r="U7670" s="20">
        <v>0.30499999999999999</v>
      </c>
      <c r="V7670" s="20">
        <f t="shared" si="238"/>
        <v>1.7704960656606001</v>
      </c>
      <c r="W7670" s="20">
        <f t="shared" si="239"/>
        <v>15.862264469091002</v>
      </c>
    </row>
    <row r="7671" spans="1:23" x14ac:dyDescent="0.25">
      <c r="A7671" s="18">
        <v>54343</v>
      </c>
      <c r="B7671" s="18">
        <v>54343</v>
      </c>
      <c r="C7671" s="18">
        <v>6410</v>
      </c>
      <c r="D7671" s="18">
        <v>6410</v>
      </c>
      <c r="E7671" s="18" t="s">
        <v>116</v>
      </c>
      <c r="F7671" s="18" t="s">
        <v>196</v>
      </c>
      <c r="G7671" s="19">
        <v>3.5435975312400001</v>
      </c>
      <c r="H7671" s="19">
        <v>1.43404</v>
      </c>
      <c r="I7671" s="18" t="s">
        <v>79</v>
      </c>
      <c r="J7671" s="18" t="s">
        <v>80</v>
      </c>
      <c r="K7671" s="18">
        <v>16</v>
      </c>
      <c r="L7671" s="18">
        <v>60</v>
      </c>
      <c r="M7671" s="18" t="s">
        <v>71</v>
      </c>
      <c r="N7671" s="18" t="s">
        <v>74</v>
      </c>
      <c r="O7671" s="18" t="s">
        <v>75</v>
      </c>
      <c r="P7671" s="19">
        <v>1498.6575781199999</v>
      </c>
      <c r="Q7671" s="19">
        <v>154358.491025</v>
      </c>
      <c r="R7671" s="20">
        <v>0.70014500000000002</v>
      </c>
      <c r="S7671" s="20">
        <v>6.29983</v>
      </c>
      <c r="T7671" s="20">
        <v>0.30199999999999999</v>
      </c>
      <c r="U7671" s="20">
        <v>0.30499999999999999</v>
      </c>
      <c r="V7671" s="20">
        <f t="shared" si="238"/>
        <v>0.70081708318839997</v>
      </c>
      <c r="W7671" s="20">
        <f t="shared" si="239"/>
        <v>6.2787747081739997</v>
      </c>
    </row>
    <row r="7672" spans="1:23" x14ac:dyDescent="0.25">
      <c r="A7672" s="18">
        <v>54344</v>
      </c>
      <c r="B7672" s="18">
        <v>54344</v>
      </c>
      <c r="C7672" s="18">
        <v>6410</v>
      </c>
      <c r="D7672" s="18">
        <v>6410</v>
      </c>
      <c r="E7672" s="18" t="s">
        <v>116</v>
      </c>
      <c r="F7672" s="18" t="s">
        <v>196</v>
      </c>
      <c r="G7672" s="19">
        <v>13.7127324819</v>
      </c>
      <c r="H7672" s="19">
        <v>5.5493499999999996</v>
      </c>
      <c r="I7672" s="18" t="s">
        <v>79</v>
      </c>
      <c r="J7672" s="18" t="s">
        <v>80</v>
      </c>
      <c r="K7672" s="18">
        <v>16</v>
      </c>
      <c r="L7672" s="18">
        <v>60</v>
      </c>
      <c r="M7672" s="18" t="s">
        <v>71</v>
      </c>
      <c r="N7672" s="18" t="s">
        <v>74</v>
      </c>
      <c r="O7672" s="18" t="s">
        <v>75</v>
      </c>
      <c r="P7672" s="19">
        <v>3951.9338037399998</v>
      </c>
      <c r="Q7672" s="19">
        <v>597324.23760700005</v>
      </c>
      <c r="R7672" s="20">
        <v>0.70014500000000002</v>
      </c>
      <c r="S7672" s="20">
        <v>6.29983</v>
      </c>
      <c r="T7672" s="20">
        <v>0.30199999999999999</v>
      </c>
      <c r="U7672" s="20">
        <v>0.30499999999999999</v>
      </c>
      <c r="V7672" s="20">
        <f t="shared" si="238"/>
        <v>2.7119740597134996</v>
      </c>
      <c r="W7672" s="20">
        <f t="shared" si="239"/>
        <v>24.297173319297499</v>
      </c>
    </row>
    <row r="7673" spans="1:23" x14ac:dyDescent="0.25">
      <c r="A7673" s="18">
        <v>54345</v>
      </c>
      <c r="B7673" s="18">
        <v>54345</v>
      </c>
      <c r="C7673" s="18">
        <v>6410</v>
      </c>
      <c r="D7673" s="18">
        <v>6410</v>
      </c>
      <c r="E7673" s="18" t="s">
        <v>116</v>
      </c>
      <c r="F7673" s="18" t="s">
        <v>196</v>
      </c>
      <c r="G7673" s="19">
        <v>8.0206011516900002</v>
      </c>
      <c r="H7673" s="19">
        <v>3.2458200000000001</v>
      </c>
      <c r="I7673" s="18" t="s">
        <v>79</v>
      </c>
      <c r="J7673" s="18" t="s">
        <v>80</v>
      </c>
      <c r="K7673" s="18">
        <v>16</v>
      </c>
      <c r="L7673" s="18">
        <v>60</v>
      </c>
      <c r="M7673" s="18" t="s">
        <v>71</v>
      </c>
      <c r="N7673" s="18" t="s">
        <v>74</v>
      </c>
      <c r="O7673" s="18" t="s">
        <v>75</v>
      </c>
      <c r="P7673" s="19">
        <v>2829.1854907699999</v>
      </c>
      <c r="Q7673" s="19">
        <v>349375.98865999997</v>
      </c>
      <c r="R7673" s="20">
        <v>0.70014500000000002</v>
      </c>
      <c r="S7673" s="20">
        <v>6.29983</v>
      </c>
      <c r="T7673" s="20">
        <v>0.30199999999999999</v>
      </c>
      <c r="U7673" s="20">
        <v>0.30499999999999999</v>
      </c>
      <c r="V7673" s="20">
        <f t="shared" si="238"/>
        <v>1.5862361614422</v>
      </c>
      <c r="W7673" s="20">
        <f t="shared" si="239"/>
        <v>14.211439376367002</v>
      </c>
    </row>
    <row r="7674" spans="1:23" x14ac:dyDescent="0.25">
      <c r="A7674" s="18">
        <v>54346</v>
      </c>
      <c r="B7674" s="18">
        <v>54346</v>
      </c>
      <c r="C7674" s="18">
        <v>6410</v>
      </c>
      <c r="D7674" s="18">
        <v>6410</v>
      </c>
      <c r="E7674" s="18" t="s">
        <v>116</v>
      </c>
      <c r="F7674" s="18" t="s">
        <v>196</v>
      </c>
      <c r="G7674" s="19">
        <v>1.8965852651299999</v>
      </c>
      <c r="H7674" s="19">
        <v>0.76752100000000001</v>
      </c>
      <c r="I7674" s="18" t="s">
        <v>79</v>
      </c>
      <c r="J7674" s="18" t="s">
        <v>80</v>
      </c>
      <c r="K7674" s="18">
        <v>16</v>
      </c>
      <c r="L7674" s="18">
        <v>60</v>
      </c>
      <c r="M7674" s="18" t="s">
        <v>71</v>
      </c>
      <c r="N7674" s="18" t="s">
        <v>74</v>
      </c>
      <c r="O7674" s="18" t="s">
        <v>75</v>
      </c>
      <c r="P7674" s="19">
        <v>1032.9109845600001</v>
      </c>
      <c r="Q7674" s="19">
        <v>82614.923688499999</v>
      </c>
      <c r="R7674" s="20">
        <v>0.70014500000000002</v>
      </c>
      <c r="S7674" s="20">
        <v>6.29983</v>
      </c>
      <c r="T7674" s="20">
        <v>0.30199999999999999</v>
      </c>
      <c r="U7674" s="20">
        <v>0.30499999999999999</v>
      </c>
      <c r="V7674" s="20">
        <f t="shared" si="238"/>
        <v>0.37508844140041003</v>
      </c>
      <c r="W7674" s="20">
        <f t="shared" si="239"/>
        <v>3.3605000158938503</v>
      </c>
    </row>
    <row r="7675" spans="1:23" x14ac:dyDescent="0.25">
      <c r="A7675" s="18">
        <v>54347</v>
      </c>
      <c r="B7675" s="18">
        <v>54347</v>
      </c>
      <c r="C7675" s="18">
        <v>6410</v>
      </c>
      <c r="D7675" s="18">
        <v>6410</v>
      </c>
      <c r="E7675" s="18" t="s">
        <v>116</v>
      </c>
      <c r="F7675" s="18" t="s">
        <v>196</v>
      </c>
      <c r="G7675" s="19">
        <v>2.5137296188199998</v>
      </c>
      <c r="H7675" s="19">
        <v>1.0172699999999999</v>
      </c>
      <c r="I7675" s="18" t="s">
        <v>79</v>
      </c>
      <c r="J7675" s="18" t="s">
        <v>80</v>
      </c>
      <c r="K7675" s="18">
        <v>16</v>
      </c>
      <c r="L7675" s="18">
        <v>60</v>
      </c>
      <c r="M7675" s="18" t="s">
        <v>71</v>
      </c>
      <c r="N7675" s="18" t="s">
        <v>74</v>
      </c>
      <c r="O7675" s="18" t="s">
        <v>75</v>
      </c>
      <c r="P7675" s="19">
        <v>1204.54206486</v>
      </c>
      <c r="Q7675" s="19">
        <v>109497.62420400001</v>
      </c>
      <c r="R7675" s="20">
        <v>0.70014500000000002</v>
      </c>
      <c r="S7675" s="20">
        <v>6.29983</v>
      </c>
      <c r="T7675" s="20">
        <v>0.30199999999999999</v>
      </c>
      <c r="U7675" s="20">
        <v>0.30499999999999999</v>
      </c>
      <c r="V7675" s="20">
        <f t="shared" si="238"/>
        <v>0.49714107989669992</v>
      </c>
      <c r="W7675" s="20">
        <f t="shared" si="239"/>
        <v>4.4539965045495</v>
      </c>
    </row>
    <row r="7676" spans="1:23" x14ac:dyDescent="0.25">
      <c r="A7676" s="18">
        <v>54348</v>
      </c>
      <c r="B7676" s="18">
        <v>54348</v>
      </c>
      <c r="C7676" s="18">
        <v>6410</v>
      </c>
      <c r="D7676" s="18">
        <v>6410</v>
      </c>
      <c r="E7676" s="18" t="s">
        <v>116</v>
      </c>
      <c r="F7676" s="18" t="s">
        <v>196</v>
      </c>
      <c r="G7676" s="19">
        <v>1.5791661540099999</v>
      </c>
      <c r="H7676" s="19">
        <v>0.63906600000000002</v>
      </c>
      <c r="I7676" s="18" t="s">
        <v>79</v>
      </c>
      <c r="J7676" s="18" t="s">
        <v>80</v>
      </c>
      <c r="K7676" s="18">
        <v>16</v>
      </c>
      <c r="L7676" s="18">
        <v>60</v>
      </c>
      <c r="M7676" s="18" t="s">
        <v>71</v>
      </c>
      <c r="N7676" s="18" t="s">
        <v>74</v>
      </c>
      <c r="O7676" s="18" t="s">
        <v>75</v>
      </c>
      <c r="P7676" s="19">
        <v>985.37426523099998</v>
      </c>
      <c r="Q7676" s="19">
        <v>68788.2025154</v>
      </c>
      <c r="R7676" s="20">
        <v>0.70014500000000002</v>
      </c>
      <c r="S7676" s="20">
        <v>6.29983</v>
      </c>
      <c r="T7676" s="20">
        <v>0.30199999999999999</v>
      </c>
      <c r="U7676" s="20">
        <v>0.30499999999999999</v>
      </c>
      <c r="V7676" s="20">
        <f t="shared" si="238"/>
        <v>0.31231232746985998</v>
      </c>
      <c r="W7676" s="20">
        <f t="shared" si="239"/>
        <v>2.7980749753521006</v>
      </c>
    </row>
    <row r="7677" spans="1:23" x14ac:dyDescent="0.25">
      <c r="A7677" s="18">
        <v>54349</v>
      </c>
      <c r="B7677" s="18">
        <v>54349</v>
      </c>
      <c r="C7677" s="18">
        <v>6410</v>
      </c>
      <c r="D7677" s="18">
        <v>6410</v>
      </c>
      <c r="E7677" s="18" t="s">
        <v>116</v>
      </c>
      <c r="F7677" s="18" t="s">
        <v>196</v>
      </c>
      <c r="G7677" s="19">
        <v>8.9241488849599993</v>
      </c>
      <c r="H7677" s="19">
        <v>3.6114700000000002</v>
      </c>
      <c r="I7677" s="18" t="s">
        <v>79</v>
      </c>
      <c r="J7677" s="18" t="s">
        <v>80</v>
      </c>
      <c r="K7677" s="18">
        <v>16</v>
      </c>
      <c r="L7677" s="18">
        <v>60</v>
      </c>
      <c r="M7677" s="18" t="s">
        <v>71</v>
      </c>
      <c r="N7677" s="18" t="s">
        <v>74</v>
      </c>
      <c r="O7677" s="18" t="s">
        <v>75</v>
      </c>
      <c r="P7677" s="19">
        <v>2684.8960595499998</v>
      </c>
      <c r="Q7677" s="19">
        <v>388734.37048799999</v>
      </c>
      <c r="R7677" s="20">
        <v>0.70014500000000002</v>
      </c>
      <c r="S7677" s="20">
        <v>6.29983</v>
      </c>
      <c r="T7677" s="20">
        <v>0.30199999999999999</v>
      </c>
      <c r="U7677" s="20">
        <v>0.30499999999999999</v>
      </c>
      <c r="V7677" s="20">
        <f t="shared" si="238"/>
        <v>1.7649297588787001</v>
      </c>
      <c r="W7677" s="20">
        <f t="shared" si="239"/>
        <v>15.812394699819501</v>
      </c>
    </row>
    <row r="7678" spans="1:23" x14ac:dyDescent="0.25">
      <c r="A7678" s="18">
        <v>54350</v>
      </c>
      <c r="B7678" s="18">
        <v>54350</v>
      </c>
      <c r="C7678" s="18">
        <v>6410</v>
      </c>
      <c r="D7678" s="18">
        <v>6410</v>
      </c>
      <c r="E7678" s="18" t="s">
        <v>116</v>
      </c>
      <c r="F7678" s="18" t="s">
        <v>196</v>
      </c>
      <c r="G7678" s="19">
        <v>18.384623746999999</v>
      </c>
      <c r="H7678" s="19">
        <v>7.4399899999999999</v>
      </c>
      <c r="I7678" s="18" t="s">
        <v>79</v>
      </c>
      <c r="J7678" s="18" t="s">
        <v>80</v>
      </c>
      <c r="K7678" s="18">
        <v>16</v>
      </c>
      <c r="L7678" s="18">
        <v>60</v>
      </c>
      <c r="M7678" s="18" t="s">
        <v>71</v>
      </c>
      <c r="N7678" s="18" t="s">
        <v>74</v>
      </c>
      <c r="O7678" s="18" t="s">
        <v>75</v>
      </c>
      <c r="P7678" s="19">
        <v>4967.5515886000003</v>
      </c>
      <c r="Q7678" s="19">
        <v>800831.00708500005</v>
      </c>
      <c r="R7678" s="20">
        <v>0.70014500000000002</v>
      </c>
      <c r="S7678" s="20">
        <v>6.29983</v>
      </c>
      <c r="T7678" s="20">
        <v>0.30199999999999999</v>
      </c>
      <c r="U7678" s="20">
        <v>0.30499999999999999</v>
      </c>
      <c r="V7678" s="20">
        <f t="shared" si="238"/>
        <v>3.6359321153879001</v>
      </c>
      <c r="W7678" s="20">
        <f t="shared" si="239"/>
        <v>32.5751171801815</v>
      </c>
    </row>
    <row r="7679" spans="1:23" x14ac:dyDescent="0.25">
      <c r="A7679" s="18">
        <v>54351</v>
      </c>
      <c r="B7679" s="18">
        <v>54351</v>
      </c>
      <c r="C7679" s="18">
        <v>6410</v>
      </c>
      <c r="D7679" s="18">
        <v>6410</v>
      </c>
      <c r="E7679" s="18" t="s">
        <v>116</v>
      </c>
      <c r="F7679" s="18" t="s">
        <v>196</v>
      </c>
      <c r="G7679" s="19">
        <v>1.2727226109300001</v>
      </c>
      <c r="H7679" s="19">
        <v>0.51505299999999998</v>
      </c>
      <c r="I7679" s="18" t="s">
        <v>79</v>
      </c>
      <c r="J7679" s="18" t="s">
        <v>80</v>
      </c>
      <c r="K7679" s="18">
        <v>16</v>
      </c>
      <c r="L7679" s="18">
        <v>60</v>
      </c>
      <c r="M7679" s="18" t="s">
        <v>71</v>
      </c>
      <c r="N7679" s="18" t="s">
        <v>74</v>
      </c>
      <c r="O7679" s="18" t="s">
        <v>75</v>
      </c>
      <c r="P7679" s="19">
        <v>996.97740639799997</v>
      </c>
      <c r="Q7679" s="19">
        <v>55439.575173600002</v>
      </c>
      <c r="R7679" s="20">
        <v>0.70014500000000002</v>
      </c>
      <c r="S7679" s="20">
        <v>6.29983</v>
      </c>
      <c r="T7679" s="20">
        <v>0.30199999999999999</v>
      </c>
      <c r="U7679" s="20">
        <v>0.30499999999999999</v>
      </c>
      <c r="V7679" s="20">
        <f t="shared" si="238"/>
        <v>0.25170702431413</v>
      </c>
      <c r="W7679" s="20">
        <f t="shared" si="239"/>
        <v>2.2550987069880502</v>
      </c>
    </row>
    <row r="7680" spans="1:23" x14ac:dyDescent="0.25">
      <c r="A7680" s="18">
        <v>54352</v>
      </c>
      <c r="B7680" s="18">
        <v>54352</v>
      </c>
      <c r="C7680" s="18">
        <v>6410</v>
      </c>
      <c r="D7680" s="18">
        <v>6410</v>
      </c>
      <c r="E7680" s="18" t="s">
        <v>116</v>
      </c>
      <c r="F7680" s="18" t="s">
        <v>196</v>
      </c>
      <c r="G7680" s="19">
        <v>3.0397739010199998</v>
      </c>
      <c r="H7680" s="19">
        <v>1.2301500000000001</v>
      </c>
      <c r="I7680" s="18" t="s">
        <v>79</v>
      </c>
      <c r="J7680" s="18" t="s">
        <v>80</v>
      </c>
      <c r="K7680" s="18">
        <v>16</v>
      </c>
      <c r="L7680" s="18">
        <v>60</v>
      </c>
      <c r="M7680" s="18" t="s">
        <v>71</v>
      </c>
      <c r="N7680" s="18" t="s">
        <v>74</v>
      </c>
      <c r="O7680" s="18" t="s">
        <v>75</v>
      </c>
      <c r="P7680" s="19">
        <v>1317.4868310899999</v>
      </c>
      <c r="Q7680" s="19">
        <v>132412.02147899999</v>
      </c>
      <c r="R7680" s="20">
        <v>0.70014500000000002</v>
      </c>
      <c r="S7680" s="20">
        <v>6.29983</v>
      </c>
      <c r="T7680" s="20">
        <v>0.30199999999999999</v>
      </c>
      <c r="U7680" s="20">
        <v>0.30499999999999999</v>
      </c>
      <c r="V7680" s="20">
        <f t="shared" si="238"/>
        <v>0.60117579348149996</v>
      </c>
      <c r="W7680" s="20">
        <f t="shared" si="239"/>
        <v>5.3860664327775005</v>
      </c>
    </row>
    <row r="7681" spans="1:23" x14ac:dyDescent="0.25">
      <c r="A7681" s="18">
        <v>54353</v>
      </c>
      <c r="B7681" s="18">
        <v>54353</v>
      </c>
      <c r="C7681" s="18">
        <v>6410</v>
      </c>
      <c r="D7681" s="18">
        <v>6410</v>
      </c>
      <c r="E7681" s="18" t="s">
        <v>116</v>
      </c>
      <c r="F7681" s="18" t="s">
        <v>196</v>
      </c>
      <c r="G7681" s="19">
        <v>6.1229436274999998</v>
      </c>
      <c r="H7681" s="19">
        <v>2.4778699999999998</v>
      </c>
      <c r="I7681" s="18" t="s">
        <v>79</v>
      </c>
      <c r="J7681" s="18" t="s">
        <v>80</v>
      </c>
      <c r="K7681" s="18">
        <v>16</v>
      </c>
      <c r="L7681" s="18">
        <v>60</v>
      </c>
      <c r="M7681" s="18" t="s">
        <v>71</v>
      </c>
      <c r="N7681" s="18" t="s">
        <v>74</v>
      </c>
      <c r="O7681" s="18" t="s">
        <v>75</v>
      </c>
      <c r="P7681" s="19">
        <v>2638.49294947</v>
      </c>
      <c r="Q7681" s="19">
        <v>266714.35755299998</v>
      </c>
      <c r="R7681" s="20">
        <v>0.70014500000000002</v>
      </c>
      <c r="S7681" s="20">
        <v>6.29983</v>
      </c>
      <c r="T7681" s="20">
        <v>0.30199999999999999</v>
      </c>
      <c r="U7681" s="20">
        <v>0.30499999999999999</v>
      </c>
      <c r="V7681" s="20">
        <f t="shared" si="238"/>
        <v>1.2109380672226999</v>
      </c>
      <c r="W7681" s="20">
        <f t="shared" si="239"/>
        <v>10.849061034659499</v>
      </c>
    </row>
    <row r="7682" spans="1:23" x14ac:dyDescent="0.25">
      <c r="A7682" s="18">
        <v>54354</v>
      </c>
      <c r="B7682" s="18">
        <v>54354</v>
      </c>
      <c r="C7682" s="18">
        <v>6410</v>
      </c>
      <c r="D7682" s="18">
        <v>6410</v>
      </c>
      <c r="E7682" s="18" t="s">
        <v>116</v>
      </c>
      <c r="F7682" s="18" t="s">
        <v>196</v>
      </c>
      <c r="G7682" s="19">
        <v>4.9522711460900002</v>
      </c>
      <c r="H7682" s="19">
        <v>2.0041099999999998</v>
      </c>
      <c r="I7682" s="18" t="s">
        <v>79</v>
      </c>
      <c r="J7682" s="18" t="s">
        <v>80</v>
      </c>
      <c r="K7682" s="18">
        <v>16</v>
      </c>
      <c r="L7682" s="18">
        <v>60</v>
      </c>
      <c r="M7682" s="18" t="s">
        <v>71</v>
      </c>
      <c r="N7682" s="18" t="s">
        <v>74</v>
      </c>
      <c r="O7682" s="18" t="s">
        <v>75</v>
      </c>
      <c r="P7682" s="19">
        <v>1797.5410398500001</v>
      </c>
      <c r="Q7682" s="19">
        <v>215720.068241</v>
      </c>
      <c r="R7682" s="20">
        <v>0.70014500000000002</v>
      </c>
      <c r="S7682" s="20">
        <v>6.29983</v>
      </c>
      <c r="T7682" s="20">
        <v>0.30199999999999999</v>
      </c>
      <c r="U7682" s="20">
        <v>0.30499999999999999</v>
      </c>
      <c r="V7682" s="20">
        <f t="shared" si="238"/>
        <v>0.97941098197309984</v>
      </c>
      <c r="W7682" s="20">
        <f t="shared" si="239"/>
        <v>8.7747588494035007</v>
      </c>
    </row>
    <row r="7683" spans="1:23" x14ac:dyDescent="0.25">
      <c r="A7683" s="18">
        <v>54355</v>
      </c>
      <c r="B7683" s="18">
        <v>54355</v>
      </c>
      <c r="C7683" s="18">
        <v>6410</v>
      </c>
      <c r="D7683" s="18">
        <v>6410</v>
      </c>
      <c r="E7683" s="18" t="s">
        <v>116</v>
      </c>
      <c r="F7683" s="18" t="s">
        <v>196</v>
      </c>
      <c r="G7683" s="19">
        <v>2.0025629791599999</v>
      </c>
      <c r="H7683" s="19">
        <v>0.81040800000000002</v>
      </c>
      <c r="I7683" s="18" t="s">
        <v>79</v>
      </c>
      <c r="J7683" s="18" t="s">
        <v>80</v>
      </c>
      <c r="K7683" s="18">
        <v>16</v>
      </c>
      <c r="L7683" s="18">
        <v>60</v>
      </c>
      <c r="M7683" s="18" t="s">
        <v>71</v>
      </c>
      <c r="N7683" s="18" t="s">
        <v>74</v>
      </c>
      <c r="O7683" s="18" t="s">
        <v>75</v>
      </c>
      <c r="P7683" s="19">
        <v>1059.68028684</v>
      </c>
      <c r="Q7683" s="19">
        <v>87231.294445899999</v>
      </c>
      <c r="R7683" s="20">
        <v>0.70014500000000002</v>
      </c>
      <c r="S7683" s="20">
        <v>6.29983</v>
      </c>
      <c r="T7683" s="20">
        <v>0.30199999999999999</v>
      </c>
      <c r="U7683" s="20">
        <v>0.30499999999999999</v>
      </c>
      <c r="V7683" s="20">
        <f t="shared" ref="V7683:V7746" si="240">H7683*R7683*(1-T7683)</f>
        <v>0.39604737019367997</v>
      </c>
      <c r="W7683" s="20">
        <f t="shared" ref="W7683:W7746" si="241">H7683*S7683*(1-U7683)</f>
        <v>3.5482756782948006</v>
      </c>
    </row>
    <row r="7684" spans="1:23" x14ac:dyDescent="0.25">
      <c r="A7684" s="18">
        <v>54356</v>
      </c>
      <c r="B7684" s="18">
        <v>54356</v>
      </c>
      <c r="C7684" s="18">
        <v>6410</v>
      </c>
      <c r="D7684" s="18">
        <v>6410</v>
      </c>
      <c r="E7684" s="18" t="s">
        <v>116</v>
      </c>
      <c r="F7684" s="18" t="s">
        <v>196</v>
      </c>
      <c r="G7684" s="19">
        <v>1.9832954093599999</v>
      </c>
      <c r="H7684" s="19">
        <v>0.80261099999999996</v>
      </c>
      <c r="I7684" s="18" t="s">
        <v>79</v>
      </c>
      <c r="J7684" s="18" t="s">
        <v>80</v>
      </c>
      <c r="K7684" s="18">
        <v>16</v>
      </c>
      <c r="L7684" s="18">
        <v>60</v>
      </c>
      <c r="M7684" s="18" t="s">
        <v>71</v>
      </c>
      <c r="N7684" s="18" t="s">
        <v>74</v>
      </c>
      <c r="O7684" s="18" t="s">
        <v>75</v>
      </c>
      <c r="P7684" s="19">
        <v>1060.7471300899999</v>
      </c>
      <c r="Q7684" s="19">
        <v>86392.002462599994</v>
      </c>
      <c r="R7684" s="20">
        <v>0.70014500000000002</v>
      </c>
      <c r="S7684" s="20">
        <v>6.29983</v>
      </c>
      <c r="T7684" s="20">
        <v>0.30199999999999999</v>
      </c>
      <c r="U7684" s="20">
        <v>0.30499999999999999</v>
      </c>
      <c r="V7684" s="20">
        <f t="shared" si="240"/>
        <v>0.39223696685930992</v>
      </c>
      <c r="W7684" s="20">
        <f t="shared" si="241"/>
        <v>3.5141374350103503</v>
      </c>
    </row>
    <row r="7685" spans="1:23" x14ac:dyDescent="0.25">
      <c r="A7685" s="18">
        <v>54357</v>
      </c>
      <c r="B7685" s="18">
        <v>54357</v>
      </c>
      <c r="C7685" s="18">
        <v>6410</v>
      </c>
      <c r="D7685" s="18">
        <v>6410</v>
      </c>
      <c r="E7685" s="18" t="s">
        <v>116</v>
      </c>
      <c r="F7685" s="18" t="s">
        <v>196</v>
      </c>
      <c r="G7685" s="19">
        <v>11.6826811875</v>
      </c>
      <c r="H7685" s="19">
        <v>4.7278099999999998</v>
      </c>
      <c r="I7685" s="18" t="s">
        <v>79</v>
      </c>
      <c r="J7685" s="18" t="s">
        <v>80</v>
      </c>
      <c r="K7685" s="18">
        <v>16</v>
      </c>
      <c r="L7685" s="18">
        <v>60</v>
      </c>
      <c r="M7685" s="18" t="s">
        <v>71</v>
      </c>
      <c r="N7685" s="18" t="s">
        <v>74</v>
      </c>
      <c r="O7685" s="18" t="s">
        <v>75</v>
      </c>
      <c r="P7685" s="19">
        <v>3663.9401279399999</v>
      </c>
      <c r="Q7685" s="19">
        <v>508895.55694099999</v>
      </c>
      <c r="R7685" s="20">
        <v>0.70014500000000002</v>
      </c>
      <c r="S7685" s="20">
        <v>6.29983</v>
      </c>
      <c r="T7685" s="20">
        <v>0.30199999999999999</v>
      </c>
      <c r="U7685" s="20">
        <v>0.30499999999999999</v>
      </c>
      <c r="V7685" s="20">
        <f t="shared" si="240"/>
        <v>2.3104864676501</v>
      </c>
      <c r="W7685" s="20">
        <f t="shared" si="241"/>
        <v>20.700157494248501</v>
      </c>
    </row>
    <row r="7686" spans="1:23" x14ac:dyDescent="0.25">
      <c r="A7686" s="18">
        <v>54358</v>
      </c>
      <c r="B7686" s="18">
        <v>54358</v>
      </c>
      <c r="C7686" s="18">
        <v>6410</v>
      </c>
      <c r="D7686" s="18">
        <v>6410</v>
      </c>
      <c r="E7686" s="18" t="s">
        <v>116</v>
      </c>
      <c r="F7686" s="18" t="s">
        <v>196</v>
      </c>
      <c r="G7686" s="19">
        <v>9.6361521347199997</v>
      </c>
      <c r="H7686" s="19">
        <v>3.89961</v>
      </c>
      <c r="I7686" s="18" t="s">
        <v>79</v>
      </c>
      <c r="J7686" s="18" t="s">
        <v>80</v>
      </c>
      <c r="K7686" s="18">
        <v>16</v>
      </c>
      <c r="L7686" s="18">
        <v>60</v>
      </c>
      <c r="M7686" s="18" t="s">
        <v>71</v>
      </c>
      <c r="N7686" s="18" t="s">
        <v>74</v>
      </c>
      <c r="O7686" s="18" t="s">
        <v>75</v>
      </c>
      <c r="P7686" s="19">
        <v>3087.8914122000001</v>
      </c>
      <c r="Q7686" s="19">
        <v>419749.10798700002</v>
      </c>
      <c r="R7686" s="20">
        <v>0.70014500000000002</v>
      </c>
      <c r="S7686" s="20">
        <v>6.29983</v>
      </c>
      <c r="T7686" s="20">
        <v>0.30199999999999999</v>
      </c>
      <c r="U7686" s="20">
        <v>0.30499999999999999</v>
      </c>
      <c r="V7686" s="20">
        <f t="shared" si="240"/>
        <v>1.9057441255281</v>
      </c>
      <c r="W7686" s="20">
        <f t="shared" si="241"/>
        <v>17.073981646078501</v>
      </c>
    </row>
    <row r="7687" spans="1:23" x14ac:dyDescent="0.25">
      <c r="A7687" s="18">
        <v>54359</v>
      </c>
      <c r="B7687" s="18">
        <v>54359</v>
      </c>
      <c r="C7687" s="18">
        <v>6410</v>
      </c>
      <c r="D7687" s="18">
        <v>6410</v>
      </c>
      <c r="E7687" s="18" t="s">
        <v>116</v>
      </c>
      <c r="F7687" s="18" t="s">
        <v>196</v>
      </c>
      <c r="G7687" s="19">
        <v>1.91728421792</v>
      </c>
      <c r="H7687" s="19">
        <v>0.77589699999999995</v>
      </c>
      <c r="I7687" s="18" t="s">
        <v>79</v>
      </c>
      <c r="J7687" s="18" t="s">
        <v>80</v>
      </c>
      <c r="K7687" s="18">
        <v>16</v>
      </c>
      <c r="L7687" s="18">
        <v>60</v>
      </c>
      <c r="M7687" s="18" t="s">
        <v>71</v>
      </c>
      <c r="N7687" s="18" t="s">
        <v>74</v>
      </c>
      <c r="O7687" s="18" t="s">
        <v>75</v>
      </c>
      <c r="P7687" s="19">
        <v>1055.7542513999999</v>
      </c>
      <c r="Q7687" s="19">
        <v>83516.566465199998</v>
      </c>
      <c r="R7687" s="20">
        <v>0.70014500000000002</v>
      </c>
      <c r="S7687" s="20">
        <v>6.29983</v>
      </c>
      <c r="T7687" s="20">
        <v>0.30199999999999999</v>
      </c>
      <c r="U7687" s="20">
        <v>0.30499999999999999</v>
      </c>
      <c r="V7687" s="20">
        <f t="shared" si="240"/>
        <v>0.37918180273536994</v>
      </c>
      <c r="W7687" s="20">
        <f t="shared" si="241"/>
        <v>3.3971733422694497</v>
      </c>
    </row>
    <row r="7688" spans="1:23" x14ac:dyDescent="0.25">
      <c r="A7688" s="18">
        <v>54360</v>
      </c>
      <c r="B7688" s="18">
        <v>54360</v>
      </c>
      <c r="C7688" s="18">
        <v>6410</v>
      </c>
      <c r="D7688" s="18">
        <v>6410</v>
      </c>
      <c r="E7688" s="18" t="s">
        <v>116</v>
      </c>
      <c r="F7688" s="18" t="s">
        <v>196</v>
      </c>
      <c r="G7688" s="19">
        <v>9.1252217696799995</v>
      </c>
      <c r="H7688" s="19">
        <v>3.69285</v>
      </c>
      <c r="I7688" s="18" t="s">
        <v>79</v>
      </c>
      <c r="J7688" s="18" t="s">
        <v>80</v>
      </c>
      <c r="K7688" s="18">
        <v>16</v>
      </c>
      <c r="L7688" s="18">
        <v>60</v>
      </c>
      <c r="M7688" s="18" t="s">
        <v>71</v>
      </c>
      <c r="N7688" s="18" t="s">
        <v>74</v>
      </c>
      <c r="O7688" s="18" t="s">
        <v>75</v>
      </c>
      <c r="P7688" s="19">
        <v>3313.6858690600002</v>
      </c>
      <c r="Q7688" s="19">
        <v>397493.07030999998</v>
      </c>
      <c r="R7688" s="20">
        <v>0.70014500000000002</v>
      </c>
      <c r="S7688" s="20">
        <v>6.29983</v>
      </c>
      <c r="T7688" s="20">
        <v>0.30199999999999999</v>
      </c>
      <c r="U7688" s="20">
        <v>0.30499999999999999</v>
      </c>
      <c r="V7688" s="20">
        <f t="shared" si="240"/>
        <v>1.8047002633484999</v>
      </c>
      <c r="W7688" s="20">
        <f t="shared" si="241"/>
        <v>16.168707414772502</v>
      </c>
    </row>
    <row r="7689" spans="1:23" x14ac:dyDescent="0.25">
      <c r="A7689" s="18">
        <v>54361</v>
      </c>
      <c r="B7689" s="18">
        <v>54361</v>
      </c>
      <c r="C7689" s="18">
        <v>6410</v>
      </c>
      <c r="D7689" s="18">
        <v>6410</v>
      </c>
      <c r="E7689" s="18" t="s">
        <v>116</v>
      </c>
      <c r="F7689" s="18" t="s">
        <v>196</v>
      </c>
      <c r="G7689" s="19">
        <v>23.127231739799999</v>
      </c>
      <c r="H7689" s="19">
        <v>9.3592600000000008</v>
      </c>
      <c r="I7689" s="18" t="s">
        <v>79</v>
      </c>
      <c r="J7689" s="18" t="s">
        <v>80</v>
      </c>
      <c r="K7689" s="18">
        <v>16</v>
      </c>
      <c r="L7689" s="18">
        <v>60</v>
      </c>
      <c r="M7689" s="18" t="s">
        <v>71</v>
      </c>
      <c r="N7689" s="18" t="s">
        <v>74</v>
      </c>
      <c r="O7689" s="18" t="s">
        <v>75</v>
      </c>
      <c r="P7689" s="19">
        <v>3732.83164326</v>
      </c>
      <c r="Q7689" s="19">
        <v>1007418.1849</v>
      </c>
      <c r="R7689" s="20">
        <v>0.70014500000000002</v>
      </c>
      <c r="S7689" s="20">
        <v>6.29983</v>
      </c>
      <c r="T7689" s="20">
        <v>0.30199999999999999</v>
      </c>
      <c r="U7689" s="20">
        <v>0.30499999999999999</v>
      </c>
      <c r="V7689" s="20">
        <f t="shared" si="240"/>
        <v>4.5738816867046008</v>
      </c>
      <c r="W7689" s="20">
        <f t="shared" si="241"/>
        <v>40.978414113431008</v>
      </c>
    </row>
    <row r="7690" spans="1:23" x14ac:dyDescent="0.25">
      <c r="A7690" s="18">
        <v>54362</v>
      </c>
      <c r="B7690" s="18">
        <v>54362</v>
      </c>
      <c r="C7690" s="18">
        <v>6410</v>
      </c>
      <c r="D7690" s="18">
        <v>6410</v>
      </c>
      <c r="E7690" s="18" t="s">
        <v>116</v>
      </c>
      <c r="F7690" s="18" t="s">
        <v>196</v>
      </c>
      <c r="G7690" s="19">
        <v>18.139983044099999</v>
      </c>
      <c r="H7690" s="19">
        <v>7.3409899999999997</v>
      </c>
      <c r="I7690" s="18" t="s">
        <v>79</v>
      </c>
      <c r="J7690" s="18" t="s">
        <v>80</v>
      </c>
      <c r="K7690" s="18">
        <v>16</v>
      </c>
      <c r="L7690" s="18">
        <v>60</v>
      </c>
      <c r="M7690" s="18" t="s">
        <v>71</v>
      </c>
      <c r="N7690" s="18" t="s">
        <v>74</v>
      </c>
      <c r="O7690" s="18" t="s">
        <v>75</v>
      </c>
      <c r="P7690" s="19">
        <v>7293.4860057699998</v>
      </c>
      <c r="Q7690" s="19">
        <v>790174.50069300004</v>
      </c>
      <c r="R7690" s="20">
        <v>0.70014500000000002</v>
      </c>
      <c r="S7690" s="20">
        <v>6.29983</v>
      </c>
      <c r="T7690" s="20">
        <v>0.30199999999999999</v>
      </c>
      <c r="U7690" s="20">
        <v>0.30499999999999999</v>
      </c>
      <c r="V7690" s="20">
        <f t="shared" si="240"/>
        <v>3.5875506955978995</v>
      </c>
      <c r="W7690" s="20">
        <f t="shared" si="241"/>
        <v>32.1416573770315</v>
      </c>
    </row>
    <row r="7691" spans="1:23" x14ac:dyDescent="0.25">
      <c r="A7691" s="18">
        <v>54363</v>
      </c>
      <c r="B7691" s="18">
        <v>54363</v>
      </c>
      <c r="C7691" s="18">
        <v>6410</v>
      </c>
      <c r="D7691" s="18">
        <v>6410</v>
      </c>
      <c r="E7691" s="18" t="s">
        <v>116</v>
      </c>
      <c r="F7691" s="18" t="s">
        <v>196</v>
      </c>
      <c r="G7691" s="19">
        <v>1.57129266072</v>
      </c>
      <c r="H7691" s="19">
        <v>0.63588</v>
      </c>
      <c r="I7691" s="18" t="s">
        <v>79</v>
      </c>
      <c r="J7691" s="18" t="s">
        <v>80</v>
      </c>
      <c r="K7691" s="18">
        <v>16</v>
      </c>
      <c r="L7691" s="18">
        <v>60</v>
      </c>
      <c r="M7691" s="18" t="s">
        <v>71</v>
      </c>
      <c r="N7691" s="18" t="s">
        <v>74</v>
      </c>
      <c r="O7691" s="18" t="s">
        <v>75</v>
      </c>
      <c r="P7691" s="19">
        <v>1034.3404191899999</v>
      </c>
      <c r="Q7691" s="19">
        <v>68445.234519899997</v>
      </c>
      <c r="R7691" s="20">
        <v>0.70014500000000002</v>
      </c>
      <c r="S7691" s="20">
        <v>6.29983</v>
      </c>
      <c r="T7691" s="20">
        <v>0.30199999999999999</v>
      </c>
      <c r="U7691" s="20">
        <v>0.30499999999999999</v>
      </c>
      <c r="V7691" s="20">
        <f t="shared" si="240"/>
        <v>0.3107553254148</v>
      </c>
      <c r="W7691" s="20">
        <f t="shared" si="241"/>
        <v>2.7841254507780002</v>
      </c>
    </row>
    <row r="7692" spans="1:23" x14ac:dyDescent="0.25">
      <c r="A7692" s="18">
        <v>54364</v>
      </c>
      <c r="B7692" s="18">
        <v>54364</v>
      </c>
      <c r="C7692" s="18">
        <v>6410</v>
      </c>
      <c r="D7692" s="18">
        <v>6410</v>
      </c>
      <c r="E7692" s="18" t="s">
        <v>116</v>
      </c>
      <c r="F7692" s="18" t="s">
        <v>196</v>
      </c>
      <c r="G7692" s="19">
        <v>13.2133786815</v>
      </c>
      <c r="H7692" s="19">
        <v>5.3472600000000003</v>
      </c>
      <c r="I7692" s="18" t="s">
        <v>79</v>
      </c>
      <c r="J7692" s="18" t="s">
        <v>80</v>
      </c>
      <c r="K7692" s="18">
        <v>16</v>
      </c>
      <c r="L7692" s="18">
        <v>60</v>
      </c>
      <c r="M7692" s="18" t="s">
        <v>71</v>
      </c>
      <c r="N7692" s="18" t="s">
        <v>74</v>
      </c>
      <c r="O7692" s="18" t="s">
        <v>75</v>
      </c>
      <c r="P7692" s="19">
        <v>3740.6093283700002</v>
      </c>
      <c r="Q7692" s="19">
        <v>575572.47306700004</v>
      </c>
      <c r="R7692" s="20">
        <v>0.70014500000000002</v>
      </c>
      <c r="S7692" s="20">
        <v>6.29983</v>
      </c>
      <c r="T7692" s="20">
        <v>0.30199999999999999</v>
      </c>
      <c r="U7692" s="20">
        <v>0.30499999999999999</v>
      </c>
      <c r="V7692" s="20">
        <f t="shared" si="240"/>
        <v>2.6132124321846</v>
      </c>
      <c r="W7692" s="20">
        <f t="shared" si="241"/>
        <v>23.412346131231004</v>
      </c>
    </row>
    <row r="7693" spans="1:23" x14ac:dyDescent="0.25">
      <c r="A7693" s="18">
        <v>54365</v>
      </c>
      <c r="B7693" s="18">
        <v>54365</v>
      </c>
      <c r="C7693" s="18">
        <v>6410</v>
      </c>
      <c r="D7693" s="18">
        <v>6410</v>
      </c>
      <c r="E7693" s="18" t="s">
        <v>116</v>
      </c>
      <c r="F7693" s="18" t="s">
        <v>196</v>
      </c>
      <c r="G7693" s="19">
        <v>1.4760443572599999</v>
      </c>
      <c r="H7693" s="19">
        <v>0.59733400000000003</v>
      </c>
      <c r="I7693" s="18" t="s">
        <v>79</v>
      </c>
      <c r="J7693" s="18" t="s">
        <v>80</v>
      </c>
      <c r="K7693" s="18">
        <v>16</v>
      </c>
      <c r="L7693" s="18">
        <v>60</v>
      </c>
      <c r="M7693" s="18" t="s">
        <v>71</v>
      </c>
      <c r="N7693" s="18" t="s">
        <v>74</v>
      </c>
      <c r="O7693" s="18" t="s">
        <v>75</v>
      </c>
      <c r="P7693" s="19">
        <v>913.25604272500004</v>
      </c>
      <c r="Q7693" s="19">
        <v>64296.235015899998</v>
      </c>
      <c r="R7693" s="20">
        <v>0.70014500000000002</v>
      </c>
      <c r="S7693" s="20">
        <v>6.29983</v>
      </c>
      <c r="T7693" s="20">
        <v>0.30199999999999999</v>
      </c>
      <c r="U7693" s="20">
        <v>0.30499999999999999</v>
      </c>
      <c r="V7693" s="20">
        <f t="shared" si="240"/>
        <v>0.29191784857413999</v>
      </c>
      <c r="W7693" s="20">
        <f t="shared" si="241"/>
        <v>2.6153563439879006</v>
      </c>
    </row>
    <row r="7694" spans="1:23" x14ac:dyDescent="0.25">
      <c r="A7694" s="18">
        <v>54366</v>
      </c>
      <c r="B7694" s="18">
        <v>54366</v>
      </c>
      <c r="C7694" s="18">
        <v>6410</v>
      </c>
      <c r="D7694" s="18">
        <v>6410</v>
      </c>
      <c r="E7694" s="18" t="s">
        <v>116</v>
      </c>
      <c r="F7694" s="18" t="s">
        <v>196</v>
      </c>
      <c r="G7694" s="19">
        <v>1.56878753262</v>
      </c>
      <c r="H7694" s="19">
        <v>0.63486600000000004</v>
      </c>
      <c r="I7694" s="18" t="s">
        <v>79</v>
      </c>
      <c r="J7694" s="18" t="s">
        <v>80</v>
      </c>
      <c r="K7694" s="18">
        <v>16</v>
      </c>
      <c r="L7694" s="18">
        <v>60</v>
      </c>
      <c r="M7694" s="18" t="s">
        <v>71</v>
      </c>
      <c r="N7694" s="18" t="s">
        <v>74</v>
      </c>
      <c r="O7694" s="18" t="s">
        <v>75</v>
      </c>
      <c r="P7694" s="19">
        <v>1038.2848802799999</v>
      </c>
      <c r="Q7694" s="19">
        <v>68336.111576099996</v>
      </c>
      <c r="R7694" s="20">
        <v>0.70014500000000002</v>
      </c>
      <c r="S7694" s="20">
        <v>6.29983</v>
      </c>
      <c r="T7694" s="20">
        <v>0.30199999999999999</v>
      </c>
      <c r="U7694" s="20">
        <v>0.30499999999999999</v>
      </c>
      <c r="V7694" s="20">
        <f t="shared" si="240"/>
        <v>0.31025978238786001</v>
      </c>
      <c r="W7694" s="20">
        <f t="shared" si="241"/>
        <v>2.7796857715821006</v>
      </c>
    </row>
    <row r="7695" spans="1:23" x14ac:dyDescent="0.25">
      <c r="A7695" s="18">
        <v>54367</v>
      </c>
      <c r="B7695" s="18">
        <v>54367</v>
      </c>
      <c r="C7695" s="18">
        <v>6410</v>
      </c>
      <c r="D7695" s="18">
        <v>6410</v>
      </c>
      <c r="E7695" s="18" t="s">
        <v>116</v>
      </c>
      <c r="F7695" s="18" t="s">
        <v>196</v>
      </c>
      <c r="G7695" s="19">
        <v>13.378405951</v>
      </c>
      <c r="H7695" s="19">
        <v>5.4140499999999996</v>
      </c>
      <c r="I7695" s="18" t="s">
        <v>79</v>
      </c>
      <c r="J7695" s="18" t="s">
        <v>80</v>
      </c>
      <c r="K7695" s="18">
        <v>16</v>
      </c>
      <c r="L7695" s="18">
        <v>60</v>
      </c>
      <c r="M7695" s="18" t="s">
        <v>71</v>
      </c>
      <c r="N7695" s="18" t="s">
        <v>74</v>
      </c>
      <c r="O7695" s="18" t="s">
        <v>75</v>
      </c>
      <c r="P7695" s="19">
        <v>3668.1732710699998</v>
      </c>
      <c r="Q7695" s="19">
        <v>582761.03217400005</v>
      </c>
      <c r="R7695" s="20">
        <v>0.70014500000000002</v>
      </c>
      <c r="S7695" s="20">
        <v>6.29983</v>
      </c>
      <c r="T7695" s="20">
        <v>0.30199999999999999</v>
      </c>
      <c r="U7695" s="20">
        <v>0.30499999999999999</v>
      </c>
      <c r="V7695" s="20">
        <f t="shared" si="240"/>
        <v>2.6458527860004994</v>
      </c>
      <c r="W7695" s="20">
        <f t="shared" si="241"/>
        <v>23.704778254992501</v>
      </c>
    </row>
    <row r="7696" spans="1:23" x14ac:dyDescent="0.25">
      <c r="A7696" s="18">
        <v>54368</v>
      </c>
      <c r="B7696" s="18">
        <v>54368</v>
      </c>
      <c r="C7696" s="18">
        <v>6410</v>
      </c>
      <c r="D7696" s="18">
        <v>6410</v>
      </c>
      <c r="E7696" s="18" t="s">
        <v>116</v>
      </c>
      <c r="F7696" s="18" t="s">
        <v>196</v>
      </c>
      <c r="G7696" s="19">
        <v>8.5526103877399997</v>
      </c>
      <c r="H7696" s="19">
        <v>3.4611200000000002</v>
      </c>
      <c r="I7696" s="18" t="s">
        <v>79</v>
      </c>
      <c r="J7696" s="18" t="s">
        <v>80</v>
      </c>
      <c r="K7696" s="18">
        <v>16</v>
      </c>
      <c r="L7696" s="18">
        <v>60</v>
      </c>
      <c r="M7696" s="18" t="s">
        <v>71</v>
      </c>
      <c r="N7696" s="18" t="s">
        <v>74</v>
      </c>
      <c r="O7696" s="18" t="s">
        <v>75</v>
      </c>
      <c r="P7696" s="19">
        <v>2758.2194477799999</v>
      </c>
      <c r="Q7696" s="19">
        <v>372550.218284</v>
      </c>
      <c r="R7696" s="20">
        <v>0.70014500000000002</v>
      </c>
      <c r="S7696" s="20">
        <v>6.29983</v>
      </c>
      <c r="T7696" s="20">
        <v>0.30199999999999999</v>
      </c>
      <c r="U7696" s="20">
        <v>0.30499999999999999</v>
      </c>
      <c r="V7696" s="20">
        <f t="shared" si="240"/>
        <v>1.6914535319552</v>
      </c>
      <c r="W7696" s="20">
        <f t="shared" si="241"/>
        <v>15.154104988672001</v>
      </c>
    </row>
    <row r="7697" spans="1:23" x14ac:dyDescent="0.25">
      <c r="A7697" s="18">
        <v>54369</v>
      </c>
      <c r="B7697" s="18">
        <v>54369</v>
      </c>
      <c r="C7697" s="18">
        <v>6410</v>
      </c>
      <c r="D7697" s="18">
        <v>6410</v>
      </c>
      <c r="E7697" s="18" t="s">
        <v>116</v>
      </c>
      <c r="F7697" s="18" t="s">
        <v>196</v>
      </c>
      <c r="G7697" s="19">
        <v>2.0595075839899999</v>
      </c>
      <c r="H7697" s="19">
        <v>0.833453</v>
      </c>
      <c r="I7697" s="18" t="s">
        <v>79</v>
      </c>
      <c r="J7697" s="18" t="s">
        <v>80</v>
      </c>
      <c r="K7697" s="18">
        <v>16</v>
      </c>
      <c r="L7697" s="18">
        <v>60</v>
      </c>
      <c r="M7697" s="18" t="s">
        <v>71</v>
      </c>
      <c r="N7697" s="18" t="s">
        <v>74</v>
      </c>
      <c r="O7697" s="18" t="s">
        <v>75</v>
      </c>
      <c r="P7697" s="19">
        <v>1846.7240582300001</v>
      </c>
      <c r="Q7697" s="19">
        <v>89711.791510499999</v>
      </c>
      <c r="R7697" s="20">
        <v>0.70014500000000002</v>
      </c>
      <c r="S7697" s="20">
        <v>6.29983</v>
      </c>
      <c r="T7697" s="20">
        <v>0.30199999999999999</v>
      </c>
      <c r="U7697" s="20">
        <v>0.30499999999999999</v>
      </c>
      <c r="V7697" s="20">
        <f t="shared" si="240"/>
        <v>0.40730948957813001</v>
      </c>
      <c r="W7697" s="20">
        <f t="shared" si="241"/>
        <v>3.6491754880280505</v>
      </c>
    </row>
    <row r="7698" spans="1:23" x14ac:dyDescent="0.25">
      <c r="A7698" s="18">
        <v>54370</v>
      </c>
      <c r="B7698" s="18">
        <v>54370</v>
      </c>
      <c r="C7698" s="18">
        <v>6410</v>
      </c>
      <c r="D7698" s="18">
        <v>6410</v>
      </c>
      <c r="E7698" s="18" t="s">
        <v>116</v>
      </c>
      <c r="F7698" s="18" t="s">
        <v>196</v>
      </c>
      <c r="G7698" s="19">
        <v>28.156724692699999</v>
      </c>
      <c r="H7698" s="19">
        <v>11.394600000000001</v>
      </c>
      <c r="I7698" s="18" t="s">
        <v>79</v>
      </c>
      <c r="J7698" s="18" t="s">
        <v>80</v>
      </c>
      <c r="K7698" s="18">
        <v>16</v>
      </c>
      <c r="L7698" s="18">
        <v>60</v>
      </c>
      <c r="M7698" s="18" t="s">
        <v>71</v>
      </c>
      <c r="N7698" s="18" t="s">
        <v>74</v>
      </c>
      <c r="O7698" s="18" t="s">
        <v>75</v>
      </c>
      <c r="P7698" s="19">
        <v>4247.4767990299997</v>
      </c>
      <c r="Q7698" s="19">
        <v>1226502.02159</v>
      </c>
      <c r="R7698" s="20">
        <v>0.70014500000000002</v>
      </c>
      <c r="S7698" s="20">
        <v>6.29983</v>
      </c>
      <c r="T7698" s="20">
        <v>0.30199999999999999</v>
      </c>
      <c r="U7698" s="20">
        <v>0.30499999999999999</v>
      </c>
      <c r="V7698" s="20">
        <f t="shared" si="240"/>
        <v>5.5685548074660005</v>
      </c>
      <c r="W7698" s="20">
        <f t="shared" si="241"/>
        <v>49.889909828010005</v>
      </c>
    </row>
    <row r="7699" spans="1:23" x14ac:dyDescent="0.25">
      <c r="A7699" s="18">
        <v>54371</v>
      </c>
      <c r="B7699" s="18">
        <v>54371</v>
      </c>
      <c r="C7699" s="18">
        <v>6410</v>
      </c>
      <c r="D7699" s="18">
        <v>6410</v>
      </c>
      <c r="E7699" s="18" t="s">
        <v>116</v>
      </c>
      <c r="F7699" s="18" t="s">
        <v>196</v>
      </c>
      <c r="G7699" s="19">
        <v>2.7176647115599999</v>
      </c>
      <c r="H7699" s="19">
        <v>1.0998000000000001</v>
      </c>
      <c r="I7699" s="18" t="s">
        <v>79</v>
      </c>
      <c r="J7699" s="18" t="s">
        <v>80</v>
      </c>
      <c r="K7699" s="18">
        <v>16</v>
      </c>
      <c r="L7699" s="18">
        <v>60</v>
      </c>
      <c r="M7699" s="18" t="s">
        <v>71</v>
      </c>
      <c r="N7699" s="18" t="s">
        <v>74</v>
      </c>
      <c r="O7699" s="18" t="s">
        <v>75</v>
      </c>
      <c r="P7699" s="19">
        <v>1246.6367326500001</v>
      </c>
      <c r="Q7699" s="19">
        <v>118381.00131000001</v>
      </c>
      <c r="R7699" s="20">
        <v>0.70014500000000002</v>
      </c>
      <c r="S7699" s="20">
        <v>6.29983</v>
      </c>
      <c r="T7699" s="20">
        <v>0.30199999999999999</v>
      </c>
      <c r="U7699" s="20">
        <v>0.30499999999999999</v>
      </c>
      <c r="V7699" s="20">
        <f t="shared" si="240"/>
        <v>0.53747359075800005</v>
      </c>
      <c r="W7699" s="20">
        <f t="shared" si="241"/>
        <v>4.8153443586300009</v>
      </c>
    </row>
    <row r="7700" spans="1:23" x14ac:dyDescent="0.25">
      <c r="A7700" s="18">
        <v>54372</v>
      </c>
      <c r="B7700" s="18">
        <v>54372</v>
      </c>
      <c r="C7700" s="18">
        <v>6410</v>
      </c>
      <c r="D7700" s="18">
        <v>6410</v>
      </c>
      <c r="E7700" s="18" t="s">
        <v>116</v>
      </c>
      <c r="F7700" s="18" t="s">
        <v>196</v>
      </c>
      <c r="G7700" s="19">
        <v>2.6003917316499998</v>
      </c>
      <c r="H7700" s="19">
        <v>1.0523400000000001</v>
      </c>
      <c r="I7700" s="18" t="s">
        <v>79</v>
      </c>
      <c r="J7700" s="18" t="s">
        <v>80</v>
      </c>
      <c r="K7700" s="18">
        <v>16</v>
      </c>
      <c r="L7700" s="18">
        <v>60</v>
      </c>
      <c r="M7700" s="18" t="s">
        <v>71</v>
      </c>
      <c r="N7700" s="18" t="s">
        <v>74</v>
      </c>
      <c r="O7700" s="18" t="s">
        <v>75</v>
      </c>
      <c r="P7700" s="19">
        <v>1432.54726224</v>
      </c>
      <c r="Q7700" s="19">
        <v>113272.610738</v>
      </c>
      <c r="R7700" s="20">
        <v>0.70014500000000002</v>
      </c>
      <c r="S7700" s="20">
        <v>6.29983</v>
      </c>
      <c r="T7700" s="20">
        <v>0.30199999999999999</v>
      </c>
      <c r="U7700" s="20">
        <v>0.30499999999999999</v>
      </c>
      <c r="V7700" s="20">
        <f t="shared" si="240"/>
        <v>0.51427983133139998</v>
      </c>
      <c r="W7700" s="20">
        <f t="shared" si="241"/>
        <v>4.6075463560290011</v>
      </c>
    </row>
    <row r="7701" spans="1:23" x14ac:dyDescent="0.25">
      <c r="A7701" s="18">
        <v>54373</v>
      </c>
      <c r="B7701" s="18">
        <v>54373</v>
      </c>
      <c r="C7701" s="18">
        <v>6410</v>
      </c>
      <c r="D7701" s="18">
        <v>6410</v>
      </c>
      <c r="E7701" s="18" t="s">
        <v>116</v>
      </c>
      <c r="F7701" s="18" t="s">
        <v>196</v>
      </c>
      <c r="G7701" s="19">
        <v>9.3173179491199996</v>
      </c>
      <c r="H7701" s="19">
        <v>3.7705799999999998</v>
      </c>
      <c r="I7701" s="18" t="s">
        <v>79</v>
      </c>
      <c r="J7701" s="18" t="s">
        <v>80</v>
      </c>
      <c r="K7701" s="18">
        <v>16</v>
      </c>
      <c r="L7701" s="18">
        <v>60</v>
      </c>
      <c r="M7701" s="18" t="s">
        <v>71</v>
      </c>
      <c r="N7701" s="18" t="s">
        <v>74</v>
      </c>
      <c r="O7701" s="18" t="s">
        <v>75</v>
      </c>
      <c r="P7701" s="19">
        <v>5616.7136162400002</v>
      </c>
      <c r="Q7701" s="19">
        <v>405860.74641600001</v>
      </c>
      <c r="R7701" s="20">
        <v>0.70014500000000002</v>
      </c>
      <c r="S7701" s="20">
        <v>6.29983</v>
      </c>
      <c r="T7701" s="20">
        <v>0.30199999999999999</v>
      </c>
      <c r="U7701" s="20">
        <v>0.30499999999999999</v>
      </c>
      <c r="V7701" s="20">
        <f t="shared" si="240"/>
        <v>1.8426870084017999</v>
      </c>
      <c r="W7701" s="20">
        <f t="shared" si="241"/>
        <v>16.509039035973</v>
      </c>
    </row>
    <row r="7702" spans="1:23" x14ac:dyDescent="0.25">
      <c r="A7702" s="18">
        <v>54374</v>
      </c>
      <c r="B7702" s="18">
        <v>54374</v>
      </c>
      <c r="C7702" s="18">
        <v>6410</v>
      </c>
      <c r="D7702" s="18">
        <v>6410</v>
      </c>
      <c r="E7702" s="18" t="s">
        <v>116</v>
      </c>
      <c r="F7702" s="18" t="s">
        <v>196</v>
      </c>
      <c r="G7702" s="19">
        <v>2.8585656085200002</v>
      </c>
      <c r="H7702" s="19">
        <v>1.15682</v>
      </c>
      <c r="I7702" s="18" t="s">
        <v>79</v>
      </c>
      <c r="J7702" s="18" t="s">
        <v>80</v>
      </c>
      <c r="K7702" s="18">
        <v>16</v>
      </c>
      <c r="L7702" s="18">
        <v>60</v>
      </c>
      <c r="M7702" s="18" t="s">
        <v>71</v>
      </c>
      <c r="N7702" s="18" t="s">
        <v>74</v>
      </c>
      <c r="O7702" s="18" t="s">
        <v>75</v>
      </c>
      <c r="P7702" s="19">
        <v>1267.84239099</v>
      </c>
      <c r="Q7702" s="19">
        <v>124518.619831</v>
      </c>
      <c r="R7702" s="20">
        <v>0.70014500000000002</v>
      </c>
      <c r="S7702" s="20">
        <v>6.29983</v>
      </c>
      <c r="T7702" s="20">
        <v>0.30199999999999999</v>
      </c>
      <c r="U7702" s="20">
        <v>0.30499999999999999</v>
      </c>
      <c r="V7702" s="20">
        <f t="shared" si="240"/>
        <v>0.56533933375219991</v>
      </c>
      <c r="W7702" s="20">
        <f t="shared" si="241"/>
        <v>5.0649996917170004</v>
      </c>
    </row>
    <row r="7703" spans="1:23" x14ac:dyDescent="0.25">
      <c r="A7703" s="18">
        <v>54375</v>
      </c>
      <c r="B7703" s="18">
        <v>54375</v>
      </c>
      <c r="C7703" s="18">
        <v>6410</v>
      </c>
      <c r="D7703" s="18">
        <v>6410</v>
      </c>
      <c r="E7703" s="18" t="s">
        <v>116</v>
      </c>
      <c r="F7703" s="18" t="s">
        <v>196</v>
      </c>
      <c r="G7703" s="19">
        <v>27.9588734274</v>
      </c>
      <c r="H7703" s="19">
        <v>11.3146</v>
      </c>
      <c r="I7703" s="18" t="s">
        <v>79</v>
      </c>
      <c r="J7703" s="18" t="s">
        <v>80</v>
      </c>
      <c r="K7703" s="18">
        <v>16</v>
      </c>
      <c r="L7703" s="18">
        <v>60</v>
      </c>
      <c r="M7703" s="18" t="s">
        <v>71</v>
      </c>
      <c r="N7703" s="18" t="s">
        <v>74</v>
      </c>
      <c r="O7703" s="18" t="s">
        <v>75</v>
      </c>
      <c r="P7703" s="19">
        <v>7545.8508550699999</v>
      </c>
      <c r="Q7703" s="19">
        <v>1217883.6549500001</v>
      </c>
      <c r="R7703" s="20">
        <v>0.70014500000000002</v>
      </c>
      <c r="S7703" s="20">
        <v>6.29983</v>
      </c>
      <c r="T7703" s="20">
        <v>0.30199999999999999</v>
      </c>
      <c r="U7703" s="20">
        <v>0.30499999999999999</v>
      </c>
      <c r="V7703" s="20">
        <f t="shared" si="240"/>
        <v>5.5294587106659998</v>
      </c>
      <c r="W7703" s="20">
        <f t="shared" si="241"/>
        <v>49.539639280010007</v>
      </c>
    </row>
    <row r="7704" spans="1:23" x14ac:dyDescent="0.25">
      <c r="A7704" s="18">
        <v>54376</v>
      </c>
      <c r="B7704" s="18">
        <v>54376</v>
      </c>
      <c r="C7704" s="18">
        <v>6410</v>
      </c>
      <c r="D7704" s="18">
        <v>6410</v>
      </c>
      <c r="E7704" s="18" t="s">
        <v>116</v>
      </c>
      <c r="F7704" s="18" t="s">
        <v>196</v>
      </c>
      <c r="G7704" s="19">
        <v>3.8921413016100002</v>
      </c>
      <c r="H7704" s="19">
        <v>1.5750900000000001</v>
      </c>
      <c r="I7704" s="18" t="s">
        <v>79</v>
      </c>
      <c r="J7704" s="18" t="s">
        <v>80</v>
      </c>
      <c r="K7704" s="18">
        <v>16</v>
      </c>
      <c r="L7704" s="18">
        <v>60</v>
      </c>
      <c r="M7704" s="18" t="s">
        <v>71</v>
      </c>
      <c r="N7704" s="18" t="s">
        <v>74</v>
      </c>
      <c r="O7704" s="18" t="s">
        <v>75</v>
      </c>
      <c r="P7704" s="19">
        <v>1497.89038514</v>
      </c>
      <c r="Q7704" s="19">
        <v>169540.99693200001</v>
      </c>
      <c r="R7704" s="20">
        <v>0.70014500000000002</v>
      </c>
      <c r="S7704" s="20">
        <v>6.29983</v>
      </c>
      <c r="T7704" s="20">
        <v>0.30199999999999999</v>
      </c>
      <c r="U7704" s="20">
        <v>0.30499999999999999</v>
      </c>
      <c r="V7704" s="20">
        <f t="shared" si="240"/>
        <v>0.76974838885889996</v>
      </c>
      <c r="W7704" s="20">
        <f t="shared" si="241"/>
        <v>6.8963454681165013</v>
      </c>
    </row>
    <row r="7705" spans="1:23" x14ac:dyDescent="0.25">
      <c r="A7705" s="18">
        <v>54377</v>
      </c>
      <c r="B7705" s="18">
        <v>54377</v>
      </c>
      <c r="C7705" s="18">
        <v>6410</v>
      </c>
      <c r="D7705" s="18">
        <v>6410</v>
      </c>
      <c r="E7705" s="18" t="s">
        <v>116</v>
      </c>
      <c r="F7705" s="18" t="s">
        <v>196</v>
      </c>
      <c r="G7705" s="19">
        <v>10.4422417645</v>
      </c>
      <c r="H7705" s="19">
        <v>4.2258300000000002</v>
      </c>
      <c r="I7705" s="18" t="s">
        <v>79</v>
      </c>
      <c r="J7705" s="18" t="s">
        <v>80</v>
      </c>
      <c r="K7705" s="18">
        <v>16</v>
      </c>
      <c r="L7705" s="18">
        <v>60</v>
      </c>
      <c r="M7705" s="18" t="s">
        <v>71</v>
      </c>
      <c r="N7705" s="18" t="s">
        <v>74</v>
      </c>
      <c r="O7705" s="18" t="s">
        <v>75</v>
      </c>
      <c r="P7705" s="19">
        <v>2992.09828793</v>
      </c>
      <c r="Q7705" s="19">
        <v>454862.231806</v>
      </c>
      <c r="R7705" s="20">
        <v>0.70014500000000002</v>
      </c>
      <c r="S7705" s="20">
        <v>6.29983</v>
      </c>
      <c r="T7705" s="20">
        <v>0.30199999999999999</v>
      </c>
      <c r="U7705" s="20">
        <v>0.30499999999999999</v>
      </c>
      <c r="V7705" s="20">
        <f t="shared" si="240"/>
        <v>2.0651682342542999</v>
      </c>
      <c r="W7705" s="20">
        <f t="shared" si="241"/>
        <v>18.502297373185502</v>
      </c>
    </row>
    <row r="7706" spans="1:23" x14ac:dyDescent="0.25">
      <c r="A7706" s="18">
        <v>54378</v>
      </c>
      <c r="B7706" s="18">
        <v>54378</v>
      </c>
      <c r="C7706" s="18">
        <v>6410</v>
      </c>
      <c r="D7706" s="18">
        <v>6410</v>
      </c>
      <c r="E7706" s="18" t="s">
        <v>116</v>
      </c>
      <c r="F7706" s="18" t="s">
        <v>196</v>
      </c>
      <c r="G7706" s="19">
        <v>63.113452730200002</v>
      </c>
      <c r="H7706" s="19">
        <v>25.5411</v>
      </c>
      <c r="I7706" s="18" t="s">
        <v>79</v>
      </c>
      <c r="J7706" s="18" t="s">
        <v>80</v>
      </c>
      <c r="K7706" s="18">
        <v>16</v>
      </c>
      <c r="L7706" s="18">
        <v>60</v>
      </c>
      <c r="M7706" s="18" t="s">
        <v>71</v>
      </c>
      <c r="N7706" s="18" t="s">
        <v>74</v>
      </c>
      <c r="O7706" s="18" t="s">
        <v>75</v>
      </c>
      <c r="P7706" s="19">
        <v>11606.8833087</v>
      </c>
      <c r="Q7706" s="19">
        <v>2749211.0040500001</v>
      </c>
      <c r="R7706" s="20">
        <v>0.70014500000000002</v>
      </c>
      <c r="S7706" s="20">
        <v>6.29983</v>
      </c>
      <c r="T7706" s="20">
        <v>0.30199999999999999</v>
      </c>
      <c r="U7706" s="20">
        <v>0.30499999999999999</v>
      </c>
      <c r="V7706" s="20">
        <f t="shared" si="240"/>
        <v>12.481966474731001</v>
      </c>
      <c r="W7706" s="20">
        <f t="shared" si="241"/>
        <v>111.828688669035</v>
      </c>
    </row>
    <row r="7707" spans="1:23" x14ac:dyDescent="0.25">
      <c r="A7707" s="18">
        <v>54379</v>
      </c>
      <c r="B7707" s="18">
        <v>54379</v>
      </c>
      <c r="C7707" s="18">
        <v>6410</v>
      </c>
      <c r="D7707" s="18">
        <v>6410</v>
      </c>
      <c r="E7707" s="18" t="s">
        <v>116</v>
      </c>
      <c r="F7707" s="18" t="s">
        <v>196</v>
      </c>
      <c r="G7707" s="19">
        <v>5.59513632126</v>
      </c>
      <c r="H7707" s="19">
        <v>2.2642699999999998</v>
      </c>
      <c r="I7707" s="18" t="s">
        <v>79</v>
      </c>
      <c r="J7707" s="18" t="s">
        <v>80</v>
      </c>
      <c r="K7707" s="18">
        <v>16</v>
      </c>
      <c r="L7707" s="18">
        <v>60</v>
      </c>
      <c r="M7707" s="18" t="s">
        <v>71</v>
      </c>
      <c r="N7707" s="18" t="s">
        <v>74</v>
      </c>
      <c r="O7707" s="18" t="s">
        <v>75</v>
      </c>
      <c r="P7707" s="19">
        <v>2353.7933235</v>
      </c>
      <c r="Q7707" s="19">
        <v>243723.16325899999</v>
      </c>
      <c r="R7707" s="20">
        <v>0.70014500000000002</v>
      </c>
      <c r="S7707" s="20">
        <v>6.29983</v>
      </c>
      <c r="T7707" s="20">
        <v>0.30199999999999999</v>
      </c>
      <c r="U7707" s="20">
        <v>0.30499999999999999</v>
      </c>
      <c r="V7707" s="20">
        <f t="shared" si="240"/>
        <v>1.1065514887666998</v>
      </c>
      <c r="W7707" s="20">
        <f t="shared" si="241"/>
        <v>9.9138386714994997</v>
      </c>
    </row>
    <row r="7708" spans="1:23" x14ac:dyDescent="0.25">
      <c r="A7708" s="18">
        <v>54380</v>
      </c>
      <c r="B7708" s="18">
        <v>54380</v>
      </c>
      <c r="C7708" s="18">
        <v>6410</v>
      </c>
      <c r="D7708" s="18">
        <v>6410</v>
      </c>
      <c r="E7708" s="18" t="s">
        <v>116</v>
      </c>
      <c r="F7708" s="18" t="s">
        <v>196</v>
      </c>
      <c r="G7708" s="19">
        <v>2.4983496281300002</v>
      </c>
      <c r="H7708" s="19">
        <v>1.01105</v>
      </c>
      <c r="I7708" s="18" t="s">
        <v>79</v>
      </c>
      <c r="J7708" s="18" t="s">
        <v>80</v>
      </c>
      <c r="K7708" s="18">
        <v>16</v>
      </c>
      <c r="L7708" s="18">
        <v>60</v>
      </c>
      <c r="M7708" s="18" t="s">
        <v>71</v>
      </c>
      <c r="N7708" s="18" t="s">
        <v>74</v>
      </c>
      <c r="O7708" s="18" t="s">
        <v>75</v>
      </c>
      <c r="P7708" s="19">
        <v>1242.3316325599999</v>
      </c>
      <c r="Q7708" s="19">
        <v>108827.674489</v>
      </c>
      <c r="R7708" s="20">
        <v>0.70014500000000002</v>
      </c>
      <c r="S7708" s="20">
        <v>6.29983</v>
      </c>
      <c r="T7708" s="20">
        <v>0.30199999999999999</v>
      </c>
      <c r="U7708" s="20">
        <v>0.30499999999999999</v>
      </c>
      <c r="V7708" s="20">
        <f t="shared" si="240"/>
        <v>0.49410135837050001</v>
      </c>
      <c r="W7708" s="20">
        <f t="shared" si="241"/>
        <v>4.4267629694425006</v>
      </c>
    </row>
    <row r="7709" spans="1:23" x14ac:dyDescent="0.25">
      <c r="A7709" s="18">
        <v>54381</v>
      </c>
      <c r="B7709" s="18">
        <v>54381</v>
      </c>
      <c r="C7709" s="18">
        <v>6410</v>
      </c>
      <c r="D7709" s="18">
        <v>6410</v>
      </c>
      <c r="E7709" s="18" t="s">
        <v>116</v>
      </c>
      <c r="F7709" s="18" t="s">
        <v>196</v>
      </c>
      <c r="G7709" s="19">
        <v>2.2789606250699999</v>
      </c>
      <c r="H7709" s="19">
        <v>0.92226300000000005</v>
      </c>
      <c r="I7709" s="18" t="s">
        <v>79</v>
      </c>
      <c r="J7709" s="18" t="s">
        <v>80</v>
      </c>
      <c r="K7709" s="18">
        <v>16</v>
      </c>
      <c r="L7709" s="18">
        <v>60</v>
      </c>
      <c r="M7709" s="18" t="s">
        <v>71</v>
      </c>
      <c r="N7709" s="18" t="s">
        <v>74</v>
      </c>
      <c r="O7709" s="18" t="s">
        <v>75</v>
      </c>
      <c r="P7709" s="19">
        <v>1150.74332708</v>
      </c>
      <c r="Q7709" s="19">
        <v>99271.127742600002</v>
      </c>
      <c r="R7709" s="20">
        <v>0.70014500000000002</v>
      </c>
      <c r="S7709" s="20">
        <v>6.29983</v>
      </c>
      <c r="T7709" s="20">
        <v>0.30199999999999999</v>
      </c>
      <c r="U7709" s="20">
        <v>0.30499999999999999</v>
      </c>
      <c r="V7709" s="20">
        <f t="shared" si="240"/>
        <v>0.45071104403822998</v>
      </c>
      <c r="W7709" s="20">
        <f t="shared" si="241"/>
        <v>4.0380195801265506</v>
      </c>
    </row>
    <row r="7710" spans="1:23" x14ac:dyDescent="0.25">
      <c r="A7710" s="18">
        <v>54382</v>
      </c>
      <c r="B7710" s="18">
        <v>54382</v>
      </c>
      <c r="C7710" s="18">
        <v>6410</v>
      </c>
      <c r="D7710" s="18">
        <v>6410</v>
      </c>
      <c r="E7710" s="18" t="s">
        <v>116</v>
      </c>
      <c r="F7710" s="18" t="s">
        <v>196</v>
      </c>
      <c r="G7710" s="19">
        <v>78.141860702100004</v>
      </c>
      <c r="H7710" s="19">
        <v>31.622900000000001</v>
      </c>
      <c r="I7710" s="18" t="s">
        <v>79</v>
      </c>
      <c r="J7710" s="18" t="s">
        <v>80</v>
      </c>
      <c r="K7710" s="18">
        <v>16</v>
      </c>
      <c r="L7710" s="18">
        <v>60</v>
      </c>
      <c r="M7710" s="18" t="s">
        <v>71</v>
      </c>
      <c r="N7710" s="18" t="s">
        <v>74</v>
      </c>
      <c r="O7710" s="18" t="s">
        <v>75</v>
      </c>
      <c r="P7710" s="19">
        <v>14284.380755100001</v>
      </c>
      <c r="Q7710" s="19">
        <v>3403845.8367599999</v>
      </c>
      <c r="R7710" s="20">
        <v>0.70014500000000002</v>
      </c>
      <c r="S7710" s="20">
        <v>6.29983</v>
      </c>
      <c r="T7710" s="20">
        <v>0.30199999999999999</v>
      </c>
      <c r="U7710" s="20">
        <v>0.30499999999999999</v>
      </c>
      <c r="V7710" s="20">
        <f t="shared" si="240"/>
        <v>15.454149493709</v>
      </c>
      <c r="W7710" s="20">
        <f t="shared" si="241"/>
        <v>138.45713140436501</v>
      </c>
    </row>
    <row r="7711" spans="1:23" x14ac:dyDescent="0.25">
      <c r="A7711" s="18">
        <v>54383</v>
      </c>
      <c r="B7711" s="18">
        <v>54383</v>
      </c>
      <c r="C7711" s="18">
        <v>6410</v>
      </c>
      <c r="D7711" s="18">
        <v>6410</v>
      </c>
      <c r="E7711" s="18" t="s">
        <v>116</v>
      </c>
      <c r="F7711" s="18" t="s">
        <v>196</v>
      </c>
      <c r="G7711" s="19">
        <v>51.160299470399998</v>
      </c>
      <c r="H7711" s="19">
        <v>20.703800000000001</v>
      </c>
      <c r="I7711" s="18" t="s">
        <v>79</v>
      </c>
      <c r="J7711" s="18" t="s">
        <v>80</v>
      </c>
      <c r="K7711" s="18">
        <v>16</v>
      </c>
      <c r="L7711" s="18">
        <v>60</v>
      </c>
      <c r="M7711" s="18" t="s">
        <v>71</v>
      </c>
      <c r="N7711" s="18" t="s">
        <v>74</v>
      </c>
      <c r="O7711" s="18" t="s">
        <v>75</v>
      </c>
      <c r="P7711" s="19">
        <v>8558.1133384500008</v>
      </c>
      <c r="Q7711" s="19">
        <v>2228533.7307600002</v>
      </c>
      <c r="R7711" s="20">
        <v>0.70014500000000002</v>
      </c>
      <c r="S7711" s="20">
        <v>6.29983</v>
      </c>
      <c r="T7711" s="20">
        <v>0.30199999999999999</v>
      </c>
      <c r="U7711" s="20">
        <v>0.30499999999999999</v>
      </c>
      <c r="V7711" s="20">
        <f t="shared" si="240"/>
        <v>10.117972111598</v>
      </c>
      <c r="W7711" s="20">
        <f t="shared" si="241"/>
        <v>90.649142146030016</v>
      </c>
    </row>
    <row r="7712" spans="1:23" x14ac:dyDescent="0.25">
      <c r="A7712" s="18">
        <v>54384</v>
      </c>
      <c r="B7712" s="18">
        <v>54384</v>
      </c>
      <c r="C7712" s="18">
        <v>6410</v>
      </c>
      <c r="D7712" s="18">
        <v>6410</v>
      </c>
      <c r="E7712" s="18" t="s">
        <v>116</v>
      </c>
      <c r="F7712" s="18" t="s">
        <v>196</v>
      </c>
      <c r="G7712" s="19">
        <v>2.7143254637899998</v>
      </c>
      <c r="H7712" s="19">
        <v>1.0984499999999999</v>
      </c>
      <c r="I7712" s="18" t="s">
        <v>79</v>
      </c>
      <c r="J7712" s="18" t="s">
        <v>80</v>
      </c>
      <c r="K7712" s="18">
        <v>16</v>
      </c>
      <c r="L7712" s="18">
        <v>60</v>
      </c>
      <c r="M7712" s="18" t="s">
        <v>71</v>
      </c>
      <c r="N7712" s="18" t="s">
        <v>74</v>
      </c>
      <c r="O7712" s="18" t="s">
        <v>75</v>
      </c>
      <c r="P7712" s="19">
        <v>1275.4326972700001</v>
      </c>
      <c r="Q7712" s="19">
        <v>118235.544259</v>
      </c>
      <c r="R7712" s="20">
        <v>0.70014500000000002</v>
      </c>
      <c r="S7712" s="20">
        <v>6.29983</v>
      </c>
      <c r="T7712" s="20">
        <v>0.30199999999999999</v>
      </c>
      <c r="U7712" s="20">
        <v>0.30499999999999999</v>
      </c>
      <c r="V7712" s="20">
        <f t="shared" si="240"/>
        <v>0.53681384412449995</v>
      </c>
      <c r="W7712" s="20">
        <f t="shared" si="241"/>
        <v>4.8094335431325002</v>
      </c>
    </row>
    <row r="7713" spans="1:23" x14ac:dyDescent="0.25">
      <c r="A7713" s="18">
        <v>54385</v>
      </c>
      <c r="B7713" s="18">
        <v>54385</v>
      </c>
      <c r="C7713" s="18">
        <v>6410</v>
      </c>
      <c r="D7713" s="18">
        <v>6410</v>
      </c>
      <c r="E7713" s="18" t="s">
        <v>116</v>
      </c>
      <c r="F7713" s="18" t="s">
        <v>196</v>
      </c>
      <c r="G7713" s="19">
        <v>1.9073464652600001</v>
      </c>
      <c r="H7713" s="19">
        <v>0.77187600000000001</v>
      </c>
      <c r="I7713" s="18" t="s">
        <v>79</v>
      </c>
      <c r="J7713" s="18" t="s">
        <v>80</v>
      </c>
      <c r="K7713" s="18">
        <v>16</v>
      </c>
      <c r="L7713" s="18">
        <v>60</v>
      </c>
      <c r="M7713" s="18" t="s">
        <v>71</v>
      </c>
      <c r="N7713" s="18" t="s">
        <v>74</v>
      </c>
      <c r="O7713" s="18" t="s">
        <v>75</v>
      </c>
      <c r="P7713" s="19">
        <v>1113.2347265200001</v>
      </c>
      <c r="Q7713" s="19">
        <v>83083.679692100006</v>
      </c>
      <c r="R7713" s="20">
        <v>0.70014500000000002</v>
      </c>
      <c r="S7713" s="20">
        <v>6.29983</v>
      </c>
      <c r="T7713" s="20">
        <v>0.30199999999999999</v>
      </c>
      <c r="U7713" s="20">
        <v>0.30499999999999999</v>
      </c>
      <c r="V7713" s="20">
        <f t="shared" si="240"/>
        <v>0.37721673516996002</v>
      </c>
      <c r="W7713" s="20">
        <f t="shared" si="241"/>
        <v>3.3795678688506006</v>
      </c>
    </row>
    <row r="7714" spans="1:23" x14ac:dyDescent="0.25">
      <c r="A7714" s="18">
        <v>54386</v>
      </c>
      <c r="B7714" s="18">
        <v>54386</v>
      </c>
      <c r="C7714" s="18">
        <v>6410</v>
      </c>
      <c r="D7714" s="18">
        <v>6410</v>
      </c>
      <c r="E7714" s="18" t="s">
        <v>116</v>
      </c>
      <c r="F7714" s="18" t="s">
        <v>196</v>
      </c>
      <c r="G7714" s="19">
        <v>1.8431128293200001</v>
      </c>
      <c r="H7714" s="19">
        <v>0.74588100000000002</v>
      </c>
      <c r="I7714" s="18" t="s">
        <v>79</v>
      </c>
      <c r="J7714" s="18" t="s">
        <v>80</v>
      </c>
      <c r="K7714" s="18">
        <v>16</v>
      </c>
      <c r="L7714" s="18">
        <v>60</v>
      </c>
      <c r="M7714" s="18" t="s">
        <v>71</v>
      </c>
      <c r="N7714" s="18" t="s">
        <v>74</v>
      </c>
      <c r="O7714" s="18" t="s">
        <v>75</v>
      </c>
      <c r="P7714" s="19">
        <v>1015.3398820899999</v>
      </c>
      <c r="Q7714" s="19">
        <v>80285.673701899999</v>
      </c>
      <c r="R7714" s="20">
        <v>0.70014500000000002</v>
      </c>
      <c r="S7714" s="20">
        <v>6.29983</v>
      </c>
      <c r="T7714" s="20">
        <v>0.30199999999999999</v>
      </c>
      <c r="U7714" s="20">
        <v>0.30499999999999999</v>
      </c>
      <c r="V7714" s="20">
        <f t="shared" si="240"/>
        <v>0.36451294721601002</v>
      </c>
      <c r="W7714" s="20">
        <f t="shared" si="241"/>
        <v>3.2657518326598507</v>
      </c>
    </row>
    <row r="7715" spans="1:23" x14ac:dyDescent="0.25">
      <c r="A7715" s="18">
        <v>54387</v>
      </c>
      <c r="B7715" s="18">
        <v>54387</v>
      </c>
      <c r="C7715" s="18">
        <v>6410</v>
      </c>
      <c r="D7715" s="18">
        <v>6410</v>
      </c>
      <c r="E7715" s="18" t="s">
        <v>116</v>
      </c>
      <c r="F7715" s="18" t="s">
        <v>196</v>
      </c>
      <c r="G7715" s="19">
        <v>3.99799244534</v>
      </c>
      <c r="H7715" s="19">
        <v>1.6179300000000001</v>
      </c>
      <c r="I7715" s="18" t="s">
        <v>79</v>
      </c>
      <c r="J7715" s="18" t="s">
        <v>80</v>
      </c>
      <c r="K7715" s="18">
        <v>16</v>
      </c>
      <c r="L7715" s="18">
        <v>60</v>
      </c>
      <c r="M7715" s="18" t="s">
        <v>71</v>
      </c>
      <c r="N7715" s="18" t="s">
        <v>74</v>
      </c>
      <c r="O7715" s="18" t="s">
        <v>75</v>
      </c>
      <c r="P7715" s="19">
        <v>1515.67200671</v>
      </c>
      <c r="Q7715" s="19">
        <v>174151.85430899999</v>
      </c>
      <c r="R7715" s="20">
        <v>0.70014500000000002</v>
      </c>
      <c r="S7715" s="20">
        <v>6.29983</v>
      </c>
      <c r="T7715" s="20">
        <v>0.30199999999999999</v>
      </c>
      <c r="U7715" s="20">
        <v>0.30499999999999999</v>
      </c>
      <c r="V7715" s="20">
        <f t="shared" si="240"/>
        <v>0.79068434869530002</v>
      </c>
      <c r="W7715" s="20">
        <f t="shared" si="241"/>
        <v>7.0839153465705014</v>
      </c>
    </row>
    <row r="7716" spans="1:23" x14ac:dyDescent="0.25">
      <c r="A7716" s="18">
        <v>54388</v>
      </c>
      <c r="B7716" s="18">
        <v>54388</v>
      </c>
      <c r="C7716" s="18">
        <v>6410</v>
      </c>
      <c r="D7716" s="18">
        <v>6410</v>
      </c>
      <c r="E7716" s="18" t="s">
        <v>116</v>
      </c>
      <c r="F7716" s="18" t="s">
        <v>196</v>
      </c>
      <c r="G7716" s="19">
        <v>30.666505122899999</v>
      </c>
      <c r="H7716" s="19">
        <v>12.410299999999999</v>
      </c>
      <c r="I7716" s="18" t="s">
        <v>79</v>
      </c>
      <c r="J7716" s="18" t="s">
        <v>80</v>
      </c>
      <c r="K7716" s="18">
        <v>16</v>
      </c>
      <c r="L7716" s="18">
        <v>60</v>
      </c>
      <c r="M7716" s="18" t="s">
        <v>71</v>
      </c>
      <c r="N7716" s="18" t="s">
        <v>74</v>
      </c>
      <c r="O7716" s="18" t="s">
        <v>75</v>
      </c>
      <c r="P7716" s="19">
        <v>9935.1131897199994</v>
      </c>
      <c r="Q7716" s="19">
        <v>1335827.61983</v>
      </c>
      <c r="R7716" s="20">
        <v>0.70014500000000002</v>
      </c>
      <c r="S7716" s="20">
        <v>6.29983</v>
      </c>
      <c r="T7716" s="20">
        <v>0.30199999999999999</v>
      </c>
      <c r="U7716" s="20">
        <v>0.30499999999999999</v>
      </c>
      <c r="V7716" s="20">
        <f t="shared" si="240"/>
        <v>6.0649286264629998</v>
      </c>
      <c r="W7716" s="20">
        <f t="shared" si="241"/>
        <v>54.337032273055009</v>
      </c>
    </row>
    <row r="7717" spans="1:23" x14ac:dyDescent="0.25">
      <c r="A7717" s="18">
        <v>54389</v>
      </c>
      <c r="B7717" s="18">
        <v>54389</v>
      </c>
      <c r="C7717" s="18">
        <v>6410</v>
      </c>
      <c r="D7717" s="18">
        <v>6410</v>
      </c>
      <c r="E7717" s="18" t="s">
        <v>116</v>
      </c>
      <c r="F7717" s="18" t="s">
        <v>196</v>
      </c>
      <c r="G7717" s="19">
        <v>44.794058162799999</v>
      </c>
      <c r="H7717" s="19">
        <v>18.127500000000001</v>
      </c>
      <c r="I7717" s="18" t="s">
        <v>79</v>
      </c>
      <c r="J7717" s="18" t="s">
        <v>80</v>
      </c>
      <c r="K7717" s="18">
        <v>16</v>
      </c>
      <c r="L7717" s="18">
        <v>60</v>
      </c>
      <c r="M7717" s="18" t="s">
        <v>71</v>
      </c>
      <c r="N7717" s="18" t="s">
        <v>74</v>
      </c>
      <c r="O7717" s="18" t="s">
        <v>75</v>
      </c>
      <c r="P7717" s="19">
        <v>6438.6477734199998</v>
      </c>
      <c r="Q7717" s="19">
        <v>1951221.3686599999</v>
      </c>
      <c r="R7717" s="20">
        <v>0.70014500000000002</v>
      </c>
      <c r="S7717" s="20">
        <v>6.29983</v>
      </c>
      <c r="T7717" s="20">
        <v>0.30199999999999999</v>
      </c>
      <c r="U7717" s="20">
        <v>0.30499999999999999</v>
      </c>
      <c r="V7717" s="20">
        <f t="shared" si="240"/>
        <v>8.8589311842749989</v>
      </c>
      <c r="W7717" s="20">
        <f t="shared" si="241"/>
        <v>79.36911698587501</v>
      </c>
    </row>
    <row r="7718" spans="1:23" x14ac:dyDescent="0.25">
      <c r="A7718" s="18">
        <v>54390</v>
      </c>
      <c r="B7718" s="18">
        <v>54390</v>
      </c>
      <c r="C7718" s="18">
        <v>6410</v>
      </c>
      <c r="D7718" s="18">
        <v>6410</v>
      </c>
      <c r="E7718" s="18" t="s">
        <v>116</v>
      </c>
      <c r="F7718" s="18" t="s">
        <v>196</v>
      </c>
      <c r="G7718" s="19">
        <v>7.2402999319200001</v>
      </c>
      <c r="H7718" s="19">
        <v>2.93005</v>
      </c>
      <c r="I7718" s="18" t="s">
        <v>79</v>
      </c>
      <c r="J7718" s="18" t="s">
        <v>80</v>
      </c>
      <c r="K7718" s="18">
        <v>16</v>
      </c>
      <c r="L7718" s="18">
        <v>60</v>
      </c>
      <c r="M7718" s="18" t="s">
        <v>71</v>
      </c>
      <c r="N7718" s="18" t="s">
        <v>74</v>
      </c>
      <c r="O7718" s="18" t="s">
        <v>75</v>
      </c>
      <c r="P7718" s="19">
        <v>2202.8145209099998</v>
      </c>
      <c r="Q7718" s="19">
        <v>315386.203484</v>
      </c>
      <c r="R7718" s="20">
        <v>0.70014500000000002</v>
      </c>
      <c r="S7718" s="20">
        <v>6.29983</v>
      </c>
      <c r="T7718" s="20">
        <v>0.30199999999999999</v>
      </c>
      <c r="U7718" s="20">
        <v>0.30499999999999999</v>
      </c>
      <c r="V7718" s="20">
        <f t="shared" si="240"/>
        <v>1.4319189803605001</v>
      </c>
      <c r="W7718" s="20">
        <f t="shared" si="241"/>
        <v>12.828877739592501</v>
      </c>
    </row>
    <row r="7719" spans="1:23" x14ac:dyDescent="0.25">
      <c r="A7719" s="18">
        <v>54391</v>
      </c>
      <c r="B7719" s="18">
        <v>54391</v>
      </c>
      <c r="C7719" s="18">
        <v>6410</v>
      </c>
      <c r="D7719" s="18">
        <v>6410</v>
      </c>
      <c r="E7719" s="18" t="s">
        <v>116</v>
      </c>
      <c r="F7719" s="18" t="s">
        <v>196</v>
      </c>
      <c r="G7719" s="19">
        <v>4.5137816006499998</v>
      </c>
      <c r="H7719" s="19">
        <v>1.82666</v>
      </c>
      <c r="I7719" s="18" t="s">
        <v>79</v>
      </c>
      <c r="J7719" s="18" t="s">
        <v>80</v>
      </c>
      <c r="K7719" s="18">
        <v>16</v>
      </c>
      <c r="L7719" s="18">
        <v>60</v>
      </c>
      <c r="M7719" s="18" t="s">
        <v>71</v>
      </c>
      <c r="N7719" s="18" t="s">
        <v>74</v>
      </c>
      <c r="O7719" s="18" t="s">
        <v>75</v>
      </c>
      <c r="P7719" s="19">
        <v>1818.0741048899999</v>
      </c>
      <c r="Q7719" s="19">
        <v>196619.54004399999</v>
      </c>
      <c r="R7719" s="20">
        <v>0.70014500000000002</v>
      </c>
      <c r="S7719" s="20">
        <v>6.29983</v>
      </c>
      <c r="T7719" s="20">
        <v>0.30199999999999999</v>
      </c>
      <c r="U7719" s="20">
        <v>0.30499999999999999</v>
      </c>
      <c r="V7719" s="20">
        <f t="shared" si="240"/>
        <v>0.89269095225859985</v>
      </c>
      <c r="W7719" s="20">
        <f t="shared" si="241"/>
        <v>7.9978149901210012</v>
      </c>
    </row>
    <row r="7720" spans="1:23" x14ac:dyDescent="0.25">
      <c r="A7720" s="18">
        <v>54392</v>
      </c>
      <c r="B7720" s="18">
        <v>54392</v>
      </c>
      <c r="C7720" s="18">
        <v>6410</v>
      </c>
      <c r="D7720" s="18">
        <v>6410</v>
      </c>
      <c r="E7720" s="18" t="s">
        <v>116</v>
      </c>
      <c r="F7720" s="18" t="s">
        <v>196</v>
      </c>
      <c r="G7720" s="19">
        <v>4.4194703546099996</v>
      </c>
      <c r="H7720" s="19">
        <v>1.7885</v>
      </c>
      <c r="I7720" s="18" t="s">
        <v>79</v>
      </c>
      <c r="J7720" s="18" t="s">
        <v>80</v>
      </c>
      <c r="K7720" s="18">
        <v>16</v>
      </c>
      <c r="L7720" s="18">
        <v>60</v>
      </c>
      <c r="M7720" s="18" t="s">
        <v>71</v>
      </c>
      <c r="N7720" s="18" t="s">
        <v>74</v>
      </c>
      <c r="O7720" s="18" t="s">
        <v>75</v>
      </c>
      <c r="P7720" s="19">
        <v>1644.55692337</v>
      </c>
      <c r="Q7720" s="19">
        <v>192511.35860000001</v>
      </c>
      <c r="R7720" s="20">
        <v>0.70014500000000002</v>
      </c>
      <c r="S7720" s="20">
        <v>6.29983</v>
      </c>
      <c r="T7720" s="20">
        <v>0.30199999999999999</v>
      </c>
      <c r="U7720" s="20">
        <v>0.30499999999999999</v>
      </c>
      <c r="V7720" s="20">
        <f t="shared" si="240"/>
        <v>0.87404211408499999</v>
      </c>
      <c r="W7720" s="20">
        <f t="shared" si="241"/>
        <v>7.8307359387250006</v>
      </c>
    </row>
    <row r="7721" spans="1:23" x14ac:dyDescent="0.25">
      <c r="A7721" s="18">
        <v>54393</v>
      </c>
      <c r="B7721" s="18">
        <v>54393</v>
      </c>
      <c r="C7721" s="18">
        <v>6410</v>
      </c>
      <c r="D7721" s="18">
        <v>6410</v>
      </c>
      <c r="E7721" s="18" t="s">
        <v>116</v>
      </c>
      <c r="F7721" s="18" t="s">
        <v>196</v>
      </c>
      <c r="G7721" s="19">
        <v>2.5916250448199998</v>
      </c>
      <c r="H7721" s="19">
        <v>1.0487899999999999</v>
      </c>
      <c r="I7721" s="18" t="s">
        <v>79</v>
      </c>
      <c r="J7721" s="18" t="s">
        <v>80</v>
      </c>
      <c r="K7721" s="18">
        <v>16</v>
      </c>
      <c r="L7721" s="18">
        <v>60</v>
      </c>
      <c r="M7721" s="18" t="s">
        <v>71</v>
      </c>
      <c r="N7721" s="18" t="s">
        <v>74</v>
      </c>
      <c r="O7721" s="18" t="s">
        <v>75</v>
      </c>
      <c r="P7721" s="19">
        <v>1219.90536944</v>
      </c>
      <c r="Q7721" s="19">
        <v>112890.735388</v>
      </c>
      <c r="R7721" s="20">
        <v>0.70014500000000002</v>
      </c>
      <c r="S7721" s="20">
        <v>6.29983</v>
      </c>
      <c r="T7721" s="20">
        <v>0.30199999999999999</v>
      </c>
      <c r="U7721" s="20">
        <v>0.30499999999999999</v>
      </c>
      <c r="V7721" s="20">
        <f t="shared" si="240"/>
        <v>0.51254494203589995</v>
      </c>
      <c r="W7721" s="20">
        <f t="shared" si="241"/>
        <v>4.5920031004614996</v>
      </c>
    </row>
    <row r="7722" spans="1:23" x14ac:dyDescent="0.25">
      <c r="A7722" s="18">
        <v>54394</v>
      </c>
      <c r="B7722" s="18">
        <v>54394</v>
      </c>
      <c r="C7722" s="18">
        <v>6410</v>
      </c>
      <c r="D7722" s="18">
        <v>6410</v>
      </c>
      <c r="E7722" s="18" t="s">
        <v>116</v>
      </c>
      <c r="F7722" s="18" t="s">
        <v>196</v>
      </c>
      <c r="G7722" s="19">
        <v>4.3958453832000002</v>
      </c>
      <c r="H7722" s="19">
        <v>1.77894</v>
      </c>
      <c r="I7722" s="18" t="s">
        <v>79</v>
      </c>
      <c r="J7722" s="18" t="s">
        <v>80</v>
      </c>
      <c r="K7722" s="18">
        <v>16</v>
      </c>
      <c r="L7722" s="18">
        <v>60</v>
      </c>
      <c r="M7722" s="18" t="s">
        <v>71</v>
      </c>
      <c r="N7722" s="18" t="s">
        <v>74</v>
      </c>
      <c r="O7722" s="18" t="s">
        <v>75</v>
      </c>
      <c r="P7722" s="19">
        <v>2433.5581047699998</v>
      </c>
      <c r="Q7722" s="19">
        <v>191482.25896199999</v>
      </c>
      <c r="R7722" s="20">
        <v>0.70014500000000002</v>
      </c>
      <c r="S7722" s="20">
        <v>6.29983</v>
      </c>
      <c r="T7722" s="20">
        <v>0.30199999999999999</v>
      </c>
      <c r="U7722" s="20">
        <v>0.30499999999999999</v>
      </c>
      <c r="V7722" s="20">
        <f t="shared" si="240"/>
        <v>0.86937013051739997</v>
      </c>
      <c r="W7722" s="20">
        <f t="shared" si="241"/>
        <v>7.788878608239</v>
      </c>
    </row>
    <row r="7723" spans="1:23" x14ac:dyDescent="0.25">
      <c r="A7723" s="18">
        <v>54395</v>
      </c>
      <c r="B7723" s="18">
        <v>54395</v>
      </c>
      <c r="C7723" s="18">
        <v>6410</v>
      </c>
      <c r="D7723" s="18">
        <v>6410</v>
      </c>
      <c r="E7723" s="18" t="s">
        <v>116</v>
      </c>
      <c r="F7723" s="18" t="s">
        <v>196</v>
      </c>
      <c r="G7723" s="19">
        <v>40.713516902199999</v>
      </c>
      <c r="H7723" s="19">
        <v>16.476199999999999</v>
      </c>
      <c r="I7723" s="18" t="s">
        <v>79</v>
      </c>
      <c r="J7723" s="18" t="s">
        <v>80</v>
      </c>
      <c r="K7723" s="18">
        <v>16</v>
      </c>
      <c r="L7723" s="18">
        <v>60</v>
      </c>
      <c r="M7723" s="18" t="s">
        <v>71</v>
      </c>
      <c r="N7723" s="18" t="s">
        <v>74</v>
      </c>
      <c r="O7723" s="18" t="s">
        <v>75</v>
      </c>
      <c r="P7723" s="19">
        <v>8578.2078289300007</v>
      </c>
      <c r="Q7723" s="19">
        <v>1773473.7023400001</v>
      </c>
      <c r="R7723" s="20">
        <v>0.70014500000000002</v>
      </c>
      <c r="S7723" s="20">
        <v>6.29983</v>
      </c>
      <c r="T7723" s="20">
        <v>0.30199999999999999</v>
      </c>
      <c r="U7723" s="20">
        <v>0.30499999999999999</v>
      </c>
      <c r="V7723" s="20">
        <f t="shared" si="240"/>
        <v>8.0519388762019979</v>
      </c>
      <c r="W7723" s="20">
        <f t="shared" si="241"/>
        <v>72.139095036970005</v>
      </c>
    </row>
    <row r="7724" spans="1:23" x14ac:dyDescent="0.25">
      <c r="A7724" s="18">
        <v>54396</v>
      </c>
      <c r="B7724" s="18">
        <v>54396</v>
      </c>
      <c r="C7724" s="18">
        <v>6410</v>
      </c>
      <c r="D7724" s="18">
        <v>6410</v>
      </c>
      <c r="E7724" s="18" t="s">
        <v>116</v>
      </c>
      <c r="F7724" s="18" t="s">
        <v>196</v>
      </c>
      <c r="G7724" s="19">
        <v>3.71417557482</v>
      </c>
      <c r="H7724" s="19">
        <v>1.5030699999999999</v>
      </c>
      <c r="I7724" s="18" t="s">
        <v>79</v>
      </c>
      <c r="J7724" s="18" t="s">
        <v>80</v>
      </c>
      <c r="K7724" s="18">
        <v>16</v>
      </c>
      <c r="L7724" s="18">
        <v>60</v>
      </c>
      <c r="M7724" s="18" t="s">
        <v>71</v>
      </c>
      <c r="N7724" s="18" t="s">
        <v>74</v>
      </c>
      <c r="O7724" s="18" t="s">
        <v>75</v>
      </c>
      <c r="P7724" s="19">
        <v>1441.9010043000001</v>
      </c>
      <c r="Q7724" s="19">
        <v>161788.84088199999</v>
      </c>
      <c r="R7724" s="20">
        <v>0.70014500000000002</v>
      </c>
      <c r="S7724" s="20">
        <v>6.29983</v>
      </c>
      <c r="T7724" s="20">
        <v>0.30199999999999999</v>
      </c>
      <c r="U7724" s="20">
        <v>0.30499999999999999</v>
      </c>
      <c r="V7724" s="20">
        <f t="shared" si="240"/>
        <v>0.73455212771469991</v>
      </c>
      <c r="W7724" s="20">
        <f t="shared" si="241"/>
        <v>6.5810144072795005</v>
      </c>
    </row>
    <row r="7725" spans="1:23" x14ac:dyDescent="0.25">
      <c r="A7725" s="18">
        <v>54397</v>
      </c>
      <c r="B7725" s="18">
        <v>54397</v>
      </c>
      <c r="C7725" s="18">
        <v>6410</v>
      </c>
      <c r="D7725" s="18">
        <v>6410</v>
      </c>
      <c r="E7725" s="18" t="s">
        <v>116</v>
      </c>
      <c r="F7725" s="18" t="s">
        <v>196</v>
      </c>
      <c r="G7725" s="19">
        <v>4.1339028951000003</v>
      </c>
      <c r="H7725" s="19">
        <v>1.67293</v>
      </c>
      <c r="I7725" s="18" t="s">
        <v>79</v>
      </c>
      <c r="J7725" s="18" t="s">
        <v>80</v>
      </c>
      <c r="K7725" s="18">
        <v>16</v>
      </c>
      <c r="L7725" s="18">
        <v>60</v>
      </c>
      <c r="M7725" s="18" t="s">
        <v>71</v>
      </c>
      <c r="N7725" s="18" t="s">
        <v>74</v>
      </c>
      <c r="O7725" s="18" t="s">
        <v>75</v>
      </c>
      <c r="P7725" s="19">
        <v>1553.2261959800001</v>
      </c>
      <c r="Q7725" s="19">
        <v>180072.08981999999</v>
      </c>
      <c r="R7725" s="20">
        <v>0.70014500000000002</v>
      </c>
      <c r="S7725" s="20">
        <v>6.29983</v>
      </c>
      <c r="T7725" s="20">
        <v>0.30199999999999999</v>
      </c>
      <c r="U7725" s="20">
        <v>0.30499999999999999</v>
      </c>
      <c r="V7725" s="20">
        <f t="shared" si="240"/>
        <v>0.81756291524529989</v>
      </c>
      <c r="W7725" s="20">
        <f t="shared" si="241"/>
        <v>7.3247263483205014</v>
      </c>
    </row>
    <row r="7726" spans="1:23" x14ac:dyDescent="0.25">
      <c r="A7726" s="18">
        <v>54398</v>
      </c>
      <c r="B7726" s="18">
        <v>54398</v>
      </c>
      <c r="C7726" s="18">
        <v>6410</v>
      </c>
      <c r="D7726" s="18">
        <v>6410</v>
      </c>
      <c r="E7726" s="18" t="s">
        <v>116</v>
      </c>
      <c r="F7726" s="18" t="s">
        <v>196</v>
      </c>
      <c r="G7726" s="19">
        <v>5.9408131480200002</v>
      </c>
      <c r="H7726" s="19">
        <v>2.4041600000000001</v>
      </c>
      <c r="I7726" s="18" t="s">
        <v>79</v>
      </c>
      <c r="J7726" s="18" t="s">
        <v>80</v>
      </c>
      <c r="K7726" s="18">
        <v>16</v>
      </c>
      <c r="L7726" s="18">
        <v>60</v>
      </c>
      <c r="M7726" s="18" t="s">
        <v>71</v>
      </c>
      <c r="N7726" s="18" t="s">
        <v>74</v>
      </c>
      <c r="O7726" s="18" t="s">
        <v>75</v>
      </c>
      <c r="P7726" s="19">
        <v>1893.34972277</v>
      </c>
      <c r="Q7726" s="19">
        <v>258780.78560199999</v>
      </c>
      <c r="R7726" s="20">
        <v>0.70014500000000002</v>
      </c>
      <c r="S7726" s="20">
        <v>6.29983</v>
      </c>
      <c r="T7726" s="20">
        <v>0.30199999999999999</v>
      </c>
      <c r="U7726" s="20">
        <v>0.30499999999999999</v>
      </c>
      <c r="V7726" s="20">
        <f t="shared" si="240"/>
        <v>1.1749159010336001</v>
      </c>
      <c r="W7726" s="20">
        <f t="shared" si="241"/>
        <v>10.526330508496002</v>
      </c>
    </row>
    <row r="7727" spans="1:23" x14ac:dyDescent="0.25">
      <c r="A7727" s="18">
        <v>54399</v>
      </c>
      <c r="B7727" s="18">
        <v>54399</v>
      </c>
      <c r="C7727" s="18">
        <v>6410</v>
      </c>
      <c r="D7727" s="18">
        <v>6410</v>
      </c>
      <c r="E7727" s="18" t="s">
        <v>116</v>
      </c>
      <c r="F7727" s="18" t="s">
        <v>196</v>
      </c>
      <c r="G7727" s="19">
        <v>2.9944731948999999</v>
      </c>
      <c r="H7727" s="19">
        <v>1.2118199999999999</v>
      </c>
      <c r="I7727" s="18" t="s">
        <v>79</v>
      </c>
      <c r="J7727" s="18" t="s">
        <v>80</v>
      </c>
      <c r="K7727" s="18">
        <v>16</v>
      </c>
      <c r="L7727" s="18">
        <v>60</v>
      </c>
      <c r="M7727" s="18" t="s">
        <v>71</v>
      </c>
      <c r="N7727" s="18" t="s">
        <v>74</v>
      </c>
      <c r="O7727" s="18" t="s">
        <v>75</v>
      </c>
      <c r="P7727" s="19">
        <v>1411.4962491000001</v>
      </c>
      <c r="Q7727" s="19">
        <v>130438.73061300001</v>
      </c>
      <c r="R7727" s="20">
        <v>0.70014500000000002</v>
      </c>
      <c r="S7727" s="20">
        <v>6.29983</v>
      </c>
      <c r="T7727" s="20">
        <v>0.30199999999999999</v>
      </c>
      <c r="U7727" s="20">
        <v>0.30499999999999999</v>
      </c>
      <c r="V7727" s="20">
        <f t="shared" si="240"/>
        <v>0.5922179003021999</v>
      </c>
      <c r="W7727" s="20">
        <f t="shared" si="241"/>
        <v>5.3058106934670004</v>
      </c>
    </row>
    <row r="7728" spans="1:23" x14ac:dyDescent="0.25">
      <c r="A7728" s="18">
        <v>54400</v>
      </c>
      <c r="B7728" s="18">
        <v>54400</v>
      </c>
      <c r="C7728" s="18">
        <v>6410</v>
      </c>
      <c r="D7728" s="18">
        <v>6410</v>
      </c>
      <c r="E7728" s="18" t="s">
        <v>116</v>
      </c>
      <c r="F7728" s="18" t="s">
        <v>196</v>
      </c>
      <c r="G7728" s="19">
        <v>15.5109119617</v>
      </c>
      <c r="H7728" s="19">
        <v>6.2770400000000004</v>
      </c>
      <c r="I7728" s="18" t="s">
        <v>79</v>
      </c>
      <c r="J7728" s="18" t="s">
        <v>80</v>
      </c>
      <c r="K7728" s="18">
        <v>16</v>
      </c>
      <c r="L7728" s="18">
        <v>60</v>
      </c>
      <c r="M7728" s="18" t="s">
        <v>71</v>
      </c>
      <c r="N7728" s="18" t="s">
        <v>74</v>
      </c>
      <c r="O7728" s="18" t="s">
        <v>75</v>
      </c>
      <c r="P7728" s="19">
        <v>4025.6185296200001</v>
      </c>
      <c r="Q7728" s="19">
        <v>675652.62243300001</v>
      </c>
      <c r="R7728" s="20">
        <v>0.70014500000000002</v>
      </c>
      <c r="S7728" s="20">
        <v>6.29983</v>
      </c>
      <c r="T7728" s="20">
        <v>0.30199999999999999</v>
      </c>
      <c r="U7728" s="20">
        <v>0.30499999999999999</v>
      </c>
      <c r="V7728" s="20">
        <f t="shared" si="240"/>
        <v>3.0675970432183997</v>
      </c>
      <c r="W7728" s="20">
        <f t="shared" si="241"/>
        <v>27.483278007724003</v>
      </c>
    </row>
    <row r="7729" spans="1:23" x14ac:dyDescent="0.25">
      <c r="A7729" s="18">
        <v>54401</v>
      </c>
      <c r="B7729" s="18">
        <v>54401</v>
      </c>
      <c r="C7729" s="18">
        <v>6410</v>
      </c>
      <c r="D7729" s="18">
        <v>6410</v>
      </c>
      <c r="E7729" s="18" t="s">
        <v>116</v>
      </c>
      <c r="F7729" s="18" t="s">
        <v>196</v>
      </c>
      <c r="G7729" s="19">
        <v>252.34209827800001</v>
      </c>
      <c r="H7729" s="19">
        <v>102.119</v>
      </c>
      <c r="I7729" s="18" t="s">
        <v>79</v>
      </c>
      <c r="J7729" s="18" t="s">
        <v>80</v>
      </c>
      <c r="K7729" s="18">
        <v>16</v>
      </c>
      <c r="L7729" s="18">
        <v>60</v>
      </c>
      <c r="M7729" s="18" t="s">
        <v>71</v>
      </c>
      <c r="N7729" s="18" t="s">
        <v>74</v>
      </c>
      <c r="O7729" s="18" t="s">
        <v>75</v>
      </c>
      <c r="P7729" s="19">
        <v>41363.895258800003</v>
      </c>
      <c r="Q7729" s="19">
        <v>10991977.832900001</v>
      </c>
      <c r="R7729" s="20">
        <v>0.70014500000000002</v>
      </c>
      <c r="S7729" s="20">
        <v>6.29983</v>
      </c>
      <c r="T7729" s="20">
        <v>0.30199999999999999</v>
      </c>
      <c r="U7729" s="20">
        <v>0.30499999999999999</v>
      </c>
      <c r="V7729" s="20">
        <f t="shared" si="240"/>
        <v>49.905678863990005</v>
      </c>
      <c r="W7729" s="20">
        <f t="shared" si="241"/>
        <v>447.11597614015</v>
      </c>
    </row>
    <row r="7730" spans="1:23" x14ac:dyDescent="0.25">
      <c r="A7730" s="18">
        <v>54402</v>
      </c>
      <c r="B7730" s="18">
        <v>54402</v>
      </c>
      <c r="C7730" s="18">
        <v>6410</v>
      </c>
      <c r="D7730" s="18">
        <v>6410</v>
      </c>
      <c r="E7730" s="18" t="s">
        <v>116</v>
      </c>
      <c r="F7730" s="18" t="s">
        <v>196</v>
      </c>
      <c r="G7730" s="19">
        <v>3.3460228282800002</v>
      </c>
      <c r="H7730" s="19">
        <v>1.35409</v>
      </c>
      <c r="I7730" s="18" t="s">
        <v>79</v>
      </c>
      <c r="J7730" s="18" t="s">
        <v>80</v>
      </c>
      <c r="K7730" s="18">
        <v>16</v>
      </c>
      <c r="L7730" s="18">
        <v>60</v>
      </c>
      <c r="M7730" s="18" t="s">
        <v>71</v>
      </c>
      <c r="N7730" s="18" t="s">
        <v>74</v>
      </c>
      <c r="O7730" s="18" t="s">
        <v>75</v>
      </c>
      <c r="P7730" s="19">
        <v>2271.0291323400002</v>
      </c>
      <c r="Q7730" s="19">
        <v>145752.171389</v>
      </c>
      <c r="R7730" s="20">
        <v>0.70014500000000002</v>
      </c>
      <c r="S7730" s="20">
        <v>6.29983</v>
      </c>
      <c r="T7730" s="20">
        <v>0.30199999999999999</v>
      </c>
      <c r="U7730" s="20">
        <v>0.30499999999999999</v>
      </c>
      <c r="V7730" s="20">
        <f t="shared" si="240"/>
        <v>0.66174542144890003</v>
      </c>
      <c r="W7730" s="20">
        <f t="shared" si="241"/>
        <v>5.9287230792665007</v>
      </c>
    </row>
    <row r="7731" spans="1:23" x14ac:dyDescent="0.25">
      <c r="A7731" s="18">
        <v>54403</v>
      </c>
      <c r="B7731" s="18">
        <v>54403</v>
      </c>
      <c r="C7731" s="18">
        <v>6410</v>
      </c>
      <c r="D7731" s="18">
        <v>6410</v>
      </c>
      <c r="E7731" s="18" t="s">
        <v>116</v>
      </c>
      <c r="F7731" s="18" t="s">
        <v>196</v>
      </c>
      <c r="G7731" s="19">
        <v>3.5136664766500001</v>
      </c>
      <c r="H7731" s="19">
        <v>1.4219299999999999</v>
      </c>
      <c r="I7731" s="18" t="s">
        <v>79</v>
      </c>
      <c r="J7731" s="18" t="s">
        <v>80</v>
      </c>
      <c r="K7731" s="18">
        <v>16</v>
      </c>
      <c r="L7731" s="18">
        <v>60</v>
      </c>
      <c r="M7731" s="18" t="s">
        <v>71</v>
      </c>
      <c r="N7731" s="18" t="s">
        <v>74</v>
      </c>
      <c r="O7731" s="18" t="s">
        <v>75</v>
      </c>
      <c r="P7731" s="19">
        <v>1527.0529640300001</v>
      </c>
      <c r="Q7731" s="19">
        <v>153054.699502</v>
      </c>
      <c r="R7731" s="20">
        <v>0.70014500000000002</v>
      </c>
      <c r="S7731" s="20">
        <v>6.29983</v>
      </c>
      <c r="T7731" s="20">
        <v>0.30199999999999999</v>
      </c>
      <c r="U7731" s="20">
        <v>0.30499999999999999</v>
      </c>
      <c r="V7731" s="20">
        <f t="shared" si="240"/>
        <v>0.69489891153529992</v>
      </c>
      <c r="W7731" s="20">
        <f t="shared" si="241"/>
        <v>6.2257525039705</v>
      </c>
    </row>
    <row r="7732" spans="1:23" x14ac:dyDescent="0.25">
      <c r="A7732" s="18">
        <v>54404</v>
      </c>
      <c r="B7732" s="18">
        <v>54404</v>
      </c>
      <c r="C7732" s="18">
        <v>6410</v>
      </c>
      <c r="D7732" s="18">
        <v>6410</v>
      </c>
      <c r="E7732" s="18" t="s">
        <v>116</v>
      </c>
      <c r="F7732" s="18" t="s">
        <v>196</v>
      </c>
      <c r="G7732" s="19">
        <v>7.9294388092799997</v>
      </c>
      <c r="H7732" s="19">
        <v>3.2089300000000001</v>
      </c>
      <c r="I7732" s="18" t="s">
        <v>79</v>
      </c>
      <c r="J7732" s="18" t="s">
        <v>80</v>
      </c>
      <c r="K7732" s="18">
        <v>16</v>
      </c>
      <c r="L7732" s="18">
        <v>60</v>
      </c>
      <c r="M7732" s="18" t="s">
        <v>71</v>
      </c>
      <c r="N7732" s="18" t="s">
        <v>74</v>
      </c>
      <c r="O7732" s="18" t="s">
        <v>75</v>
      </c>
      <c r="P7732" s="19">
        <v>2245.5794558699999</v>
      </c>
      <c r="Q7732" s="19">
        <v>345404.972908</v>
      </c>
      <c r="R7732" s="20">
        <v>0.70014500000000002</v>
      </c>
      <c r="S7732" s="20">
        <v>6.29983</v>
      </c>
      <c r="T7732" s="20">
        <v>0.30199999999999999</v>
      </c>
      <c r="U7732" s="20">
        <v>0.30499999999999999</v>
      </c>
      <c r="V7732" s="20">
        <f t="shared" si="240"/>
        <v>1.5682079738053001</v>
      </c>
      <c r="W7732" s="20">
        <f t="shared" si="241"/>
        <v>14.049920869920502</v>
      </c>
    </row>
    <row r="7733" spans="1:23" x14ac:dyDescent="0.25">
      <c r="A7733" s="18">
        <v>54405</v>
      </c>
      <c r="B7733" s="18">
        <v>54405</v>
      </c>
      <c r="C7733" s="18">
        <v>6410</v>
      </c>
      <c r="D7733" s="18">
        <v>6410</v>
      </c>
      <c r="E7733" s="18" t="s">
        <v>116</v>
      </c>
      <c r="F7733" s="18" t="s">
        <v>196</v>
      </c>
      <c r="G7733" s="19">
        <v>1.9670999659599999</v>
      </c>
      <c r="H7733" s="19">
        <v>0.79605700000000001</v>
      </c>
      <c r="I7733" s="18" t="s">
        <v>79</v>
      </c>
      <c r="J7733" s="18" t="s">
        <v>80</v>
      </c>
      <c r="K7733" s="18">
        <v>16</v>
      </c>
      <c r="L7733" s="18">
        <v>60</v>
      </c>
      <c r="M7733" s="18" t="s">
        <v>71</v>
      </c>
      <c r="N7733" s="18" t="s">
        <v>74</v>
      </c>
      <c r="O7733" s="18" t="s">
        <v>75</v>
      </c>
      <c r="P7733" s="19">
        <v>1059.9150777</v>
      </c>
      <c r="Q7733" s="19">
        <v>85686.531770500005</v>
      </c>
      <c r="R7733" s="20">
        <v>0.70014500000000002</v>
      </c>
      <c r="S7733" s="20">
        <v>6.29983</v>
      </c>
      <c r="T7733" s="20">
        <v>0.30199999999999999</v>
      </c>
      <c r="U7733" s="20">
        <v>0.30499999999999999</v>
      </c>
      <c r="V7733" s="20">
        <f t="shared" si="240"/>
        <v>0.38903401912896995</v>
      </c>
      <c r="W7733" s="20">
        <f t="shared" si="241"/>
        <v>3.4854415203654505</v>
      </c>
    </row>
    <row r="7734" spans="1:23" x14ac:dyDescent="0.25">
      <c r="A7734" s="18">
        <v>54406</v>
      </c>
      <c r="B7734" s="18">
        <v>54406</v>
      </c>
      <c r="C7734" s="18">
        <v>6410</v>
      </c>
      <c r="D7734" s="18">
        <v>6410</v>
      </c>
      <c r="E7734" s="18" t="s">
        <v>116</v>
      </c>
      <c r="F7734" s="18" t="s">
        <v>196</v>
      </c>
      <c r="G7734" s="19">
        <v>4.92822707929</v>
      </c>
      <c r="H7734" s="19">
        <v>1.99438</v>
      </c>
      <c r="I7734" s="18" t="s">
        <v>79</v>
      </c>
      <c r="J7734" s="18" t="s">
        <v>80</v>
      </c>
      <c r="K7734" s="18">
        <v>16</v>
      </c>
      <c r="L7734" s="18">
        <v>60</v>
      </c>
      <c r="M7734" s="18" t="s">
        <v>71</v>
      </c>
      <c r="N7734" s="18" t="s">
        <v>74</v>
      </c>
      <c r="O7734" s="18" t="s">
        <v>75</v>
      </c>
      <c r="P7734" s="19">
        <v>1689.5902294099999</v>
      </c>
      <c r="Q7734" s="19">
        <v>214672.71288100001</v>
      </c>
      <c r="R7734" s="20">
        <v>0.70014500000000002</v>
      </c>
      <c r="S7734" s="20">
        <v>6.29983</v>
      </c>
      <c r="T7734" s="20">
        <v>0.30199999999999999</v>
      </c>
      <c r="U7734" s="20">
        <v>0.30499999999999999</v>
      </c>
      <c r="V7734" s="20">
        <f t="shared" si="240"/>
        <v>0.97465591919979999</v>
      </c>
      <c r="W7734" s="20">
        <f t="shared" si="241"/>
        <v>8.7321571940030012</v>
      </c>
    </row>
    <row r="7735" spans="1:23" x14ac:dyDescent="0.25">
      <c r="A7735" s="18">
        <v>54407</v>
      </c>
      <c r="B7735" s="18">
        <v>54407</v>
      </c>
      <c r="C7735" s="18">
        <v>6410</v>
      </c>
      <c r="D7735" s="18">
        <v>6410</v>
      </c>
      <c r="E7735" s="18" t="s">
        <v>116</v>
      </c>
      <c r="F7735" s="18" t="s">
        <v>196</v>
      </c>
      <c r="G7735" s="19">
        <v>1.70418043749</v>
      </c>
      <c r="H7735" s="19">
        <v>0.68965699999999996</v>
      </c>
      <c r="I7735" s="18" t="s">
        <v>79</v>
      </c>
      <c r="J7735" s="18" t="s">
        <v>80</v>
      </c>
      <c r="K7735" s="18">
        <v>16</v>
      </c>
      <c r="L7735" s="18">
        <v>60</v>
      </c>
      <c r="M7735" s="18" t="s">
        <v>71</v>
      </c>
      <c r="N7735" s="18" t="s">
        <v>74</v>
      </c>
      <c r="O7735" s="18" t="s">
        <v>75</v>
      </c>
      <c r="P7735" s="19">
        <v>1029.52394525</v>
      </c>
      <c r="Q7735" s="19">
        <v>74233.802921299997</v>
      </c>
      <c r="R7735" s="20">
        <v>0.70014500000000002</v>
      </c>
      <c r="S7735" s="20">
        <v>6.29983</v>
      </c>
      <c r="T7735" s="20">
        <v>0.30199999999999999</v>
      </c>
      <c r="U7735" s="20">
        <v>0.30499999999999999</v>
      </c>
      <c r="V7735" s="20">
        <f t="shared" si="240"/>
        <v>0.33703621038496995</v>
      </c>
      <c r="W7735" s="20">
        <f t="shared" si="241"/>
        <v>3.0195816915254503</v>
      </c>
    </row>
    <row r="7736" spans="1:23" x14ac:dyDescent="0.25">
      <c r="A7736" s="18">
        <v>54408</v>
      </c>
      <c r="B7736" s="18">
        <v>54408</v>
      </c>
      <c r="C7736" s="18">
        <v>6410</v>
      </c>
      <c r="D7736" s="18">
        <v>6410</v>
      </c>
      <c r="E7736" s="18" t="s">
        <v>116</v>
      </c>
      <c r="F7736" s="18" t="s">
        <v>196</v>
      </c>
      <c r="G7736" s="19">
        <v>11.226608969899999</v>
      </c>
      <c r="H7736" s="19">
        <v>4.5432499999999996</v>
      </c>
      <c r="I7736" s="18" t="s">
        <v>79</v>
      </c>
      <c r="J7736" s="18" t="s">
        <v>80</v>
      </c>
      <c r="K7736" s="18">
        <v>16</v>
      </c>
      <c r="L7736" s="18">
        <v>60</v>
      </c>
      <c r="M7736" s="18" t="s">
        <v>71</v>
      </c>
      <c r="N7736" s="18" t="s">
        <v>74</v>
      </c>
      <c r="O7736" s="18" t="s">
        <v>75</v>
      </c>
      <c r="P7736" s="19">
        <v>3981.1552506399998</v>
      </c>
      <c r="Q7736" s="19">
        <v>489029.13060600002</v>
      </c>
      <c r="R7736" s="20">
        <v>0.70014500000000002</v>
      </c>
      <c r="S7736" s="20">
        <v>6.29983</v>
      </c>
      <c r="T7736" s="20">
        <v>0.30199999999999999</v>
      </c>
      <c r="U7736" s="20">
        <v>0.30499999999999999</v>
      </c>
      <c r="V7736" s="20">
        <f t="shared" si="240"/>
        <v>2.2202917723324997</v>
      </c>
      <c r="W7736" s="20">
        <f t="shared" si="241"/>
        <v>19.892083340012501</v>
      </c>
    </row>
    <row r="7737" spans="1:23" x14ac:dyDescent="0.25">
      <c r="A7737" s="18">
        <v>54409</v>
      </c>
      <c r="B7737" s="18">
        <v>54409</v>
      </c>
      <c r="C7737" s="18">
        <v>6410</v>
      </c>
      <c r="D7737" s="18">
        <v>6410</v>
      </c>
      <c r="E7737" s="18" t="s">
        <v>116</v>
      </c>
      <c r="F7737" s="18" t="s">
        <v>196</v>
      </c>
      <c r="G7737" s="19">
        <v>2.0073960235600001</v>
      </c>
      <c r="H7737" s="19">
        <v>0.81236399999999998</v>
      </c>
      <c r="I7737" s="18" t="s">
        <v>79</v>
      </c>
      <c r="J7737" s="18" t="s">
        <v>80</v>
      </c>
      <c r="K7737" s="18">
        <v>16</v>
      </c>
      <c r="L7737" s="18">
        <v>60</v>
      </c>
      <c r="M7737" s="18" t="s">
        <v>71</v>
      </c>
      <c r="N7737" s="18" t="s">
        <v>74</v>
      </c>
      <c r="O7737" s="18" t="s">
        <v>75</v>
      </c>
      <c r="P7737" s="19">
        <v>1092.91096419</v>
      </c>
      <c r="Q7737" s="19">
        <v>87441.821018300005</v>
      </c>
      <c r="R7737" s="20">
        <v>0.70014500000000002</v>
      </c>
      <c r="S7737" s="20">
        <v>6.29983</v>
      </c>
      <c r="T7737" s="20">
        <v>0.30199999999999999</v>
      </c>
      <c r="U7737" s="20">
        <v>0.30499999999999999</v>
      </c>
      <c r="V7737" s="20">
        <f t="shared" si="240"/>
        <v>0.39700326976043998</v>
      </c>
      <c r="W7737" s="20">
        <f t="shared" si="241"/>
        <v>3.5568397931934004</v>
      </c>
    </row>
    <row r="7738" spans="1:23" x14ac:dyDescent="0.25">
      <c r="A7738" s="18">
        <v>54410</v>
      </c>
      <c r="B7738" s="18">
        <v>54410</v>
      </c>
      <c r="C7738" s="18">
        <v>6410</v>
      </c>
      <c r="D7738" s="18">
        <v>6410</v>
      </c>
      <c r="E7738" s="18" t="s">
        <v>116</v>
      </c>
      <c r="F7738" s="18" t="s">
        <v>196</v>
      </c>
      <c r="G7738" s="19">
        <v>23.5034490241</v>
      </c>
      <c r="H7738" s="19">
        <v>9.5115099999999995</v>
      </c>
      <c r="I7738" s="18" t="s">
        <v>79</v>
      </c>
      <c r="J7738" s="18" t="s">
        <v>80</v>
      </c>
      <c r="K7738" s="18">
        <v>16</v>
      </c>
      <c r="L7738" s="18">
        <v>60</v>
      </c>
      <c r="M7738" s="18" t="s">
        <v>71</v>
      </c>
      <c r="N7738" s="18" t="s">
        <v>74</v>
      </c>
      <c r="O7738" s="18" t="s">
        <v>75</v>
      </c>
      <c r="P7738" s="19">
        <v>4007.2565559</v>
      </c>
      <c r="Q7738" s="19">
        <v>1023806.14425</v>
      </c>
      <c r="R7738" s="20">
        <v>0.70014500000000002</v>
      </c>
      <c r="S7738" s="20">
        <v>6.29983</v>
      </c>
      <c r="T7738" s="20">
        <v>0.30199999999999999</v>
      </c>
      <c r="U7738" s="20">
        <v>0.30499999999999999</v>
      </c>
      <c r="V7738" s="20">
        <f t="shared" si="240"/>
        <v>4.6482864459270994</v>
      </c>
      <c r="W7738" s="20">
        <f t="shared" si="241"/>
        <v>41.645022750093503</v>
      </c>
    </row>
    <row r="7739" spans="1:23" x14ac:dyDescent="0.25">
      <c r="A7739" s="18">
        <v>54411</v>
      </c>
      <c r="B7739" s="18">
        <v>54411</v>
      </c>
      <c r="C7739" s="18">
        <v>6410</v>
      </c>
      <c r="D7739" s="18">
        <v>6410</v>
      </c>
      <c r="E7739" s="18" t="s">
        <v>116</v>
      </c>
      <c r="F7739" s="18" t="s">
        <v>196</v>
      </c>
      <c r="G7739" s="19">
        <v>7.8118669299199999</v>
      </c>
      <c r="H7739" s="19">
        <v>3.1613500000000001</v>
      </c>
      <c r="I7739" s="18" t="s">
        <v>79</v>
      </c>
      <c r="J7739" s="18" t="s">
        <v>80</v>
      </c>
      <c r="K7739" s="18">
        <v>16</v>
      </c>
      <c r="L7739" s="18">
        <v>60</v>
      </c>
      <c r="M7739" s="18" t="s">
        <v>71</v>
      </c>
      <c r="N7739" s="18" t="s">
        <v>74</v>
      </c>
      <c r="O7739" s="18" t="s">
        <v>75</v>
      </c>
      <c r="P7739" s="19">
        <v>2630.35310802</v>
      </c>
      <c r="Q7739" s="19">
        <v>340283.56232899998</v>
      </c>
      <c r="R7739" s="20">
        <v>0.70014500000000002</v>
      </c>
      <c r="S7739" s="20">
        <v>6.29983</v>
      </c>
      <c r="T7739" s="20">
        <v>0.30199999999999999</v>
      </c>
      <c r="U7739" s="20">
        <v>0.30499999999999999</v>
      </c>
      <c r="V7739" s="20">
        <f t="shared" si="240"/>
        <v>1.5449555702335001</v>
      </c>
      <c r="W7739" s="20">
        <f t="shared" si="241"/>
        <v>13.841597461497502</v>
      </c>
    </row>
    <row r="7740" spans="1:23" x14ac:dyDescent="0.25">
      <c r="A7740" s="18">
        <v>54412</v>
      </c>
      <c r="B7740" s="18">
        <v>54412</v>
      </c>
      <c r="C7740" s="18">
        <v>6410</v>
      </c>
      <c r="D7740" s="18">
        <v>6410</v>
      </c>
      <c r="E7740" s="18" t="s">
        <v>116</v>
      </c>
      <c r="F7740" s="18" t="s">
        <v>196</v>
      </c>
      <c r="G7740" s="19">
        <v>26.454105200699999</v>
      </c>
      <c r="H7740" s="19">
        <v>10.7056</v>
      </c>
      <c r="I7740" s="18" t="s">
        <v>79</v>
      </c>
      <c r="J7740" s="18" t="s">
        <v>80</v>
      </c>
      <c r="K7740" s="18">
        <v>16</v>
      </c>
      <c r="L7740" s="18">
        <v>60</v>
      </c>
      <c r="M7740" s="18" t="s">
        <v>71</v>
      </c>
      <c r="N7740" s="18" t="s">
        <v>74</v>
      </c>
      <c r="O7740" s="18" t="s">
        <v>75</v>
      </c>
      <c r="P7740" s="19">
        <v>4277.4588308399998</v>
      </c>
      <c r="Q7740" s="19">
        <v>1152336.21318</v>
      </c>
      <c r="R7740" s="20">
        <v>0.70014500000000002</v>
      </c>
      <c r="S7740" s="20">
        <v>6.29983</v>
      </c>
      <c r="T7740" s="20">
        <v>0.30199999999999999</v>
      </c>
      <c r="U7740" s="20">
        <v>0.30499999999999999</v>
      </c>
      <c r="V7740" s="20">
        <f t="shared" si="240"/>
        <v>5.2318396737760002</v>
      </c>
      <c r="W7740" s="20">
        <f t="shared" si="241"/>
        <v>46.873204733360005</v>
      </c>
    </row>
    <row r="7741" spans="1:23" x14ac:dyDescent="0.25">
      <c r="A7741" s="18">
        <v>54413</v>
      </c>
      <c r="B7741" s="18">
        <v>54413</v>
      </c>
      <c r="C7741" s="18">
        <v>6410</v>
      </c>
      <c r="D7741" s="18">
        <v>6410</v>
      </c>
      <c r="E7741" s="18" t="s">
        <v>116</v>
      </c>
      <c r="F7741" s="18" t="s">
        <v>196</v>
      </c>
      <c r="G7741" s="19">
        <v>9.9208389262000001</v>
      </c>
      <c r="H7741" s="19">
        <v>4.0148200000000003</v>
      </c>
      <c r="I7741" s="18" t="s">
        <v>79</v>
      </c>
      <c r="J7741" s="18" t="s">
        <v>80</v>
      </c>
      <c r="K7741" s="18">
        <v>16</v>
      </c>
      <c r="L7741" s="18">
        <v>60</v>
      </c>
      <c r="M7741" s="18" t="s">
        <v>71</v>
      </c>
      <c r="N7741" s="18" t="s">
        <v>74</v>
      </c>
      <c r="O7741" s="18" t="s">
        <v>75</v>
      </c>
      <c r="P7741" s="19">
        <v>2509.92509496</v>
      </c>
      <c r="Q7741" s="19">
        <v>432150.01501999999</v>
      </c>
      <c r="R7741" s="20">
        <v>0.70014500000000002</v>
      </c>
      <c r="S7741" s="20">
        <v>6.29983</v>
      </c>
      <c r="T7741" s="20">
        <v>0.30199999999999999</v>
      </c>
      <c r="U7741" s="20">
        <v>0.30499999999999999</v>
      </c>
      <c r="V7741" s="20">
        <f t="shared" si="240"/>
        <v>1.9620473919322001</v>
      </c>
      <c r="W7741" s="20">
        <f t="shared" si="241"/>
        <v>17.578415019017001</v>
      </c>
    </row>
    <row r="7742" spans="1:23" x14ac:dyDescent="0.25">
      <c r="A7742" s="18">
        <v>54414</v>
      </c>
      <c r="B7742" s="18">
        <v>54414</v>
      </c>
      <c r="C7742" s="18">
        <v>6410</v>
      </c>
      <c r="D7742" s="18">
        <v>6410</v>
      </c>
      <c r="E7742" s="18" t="s">
        <v>116</v>
      </c>
      <c r="F7742" s="18" t="s">
        <v>196</v>
      </c>
      <c r="G7742" s="19">
        <v>30.6959650776</v>
      </c>
      <c r="H7742" s="19">
        <v>12.4222</v>
      </c>
      <c r="I7742" s="18" t="s">
        <v>79</v>
      </c>
      <c r="J7742" s="18" t="s">
        <v>80</v>
      </c>
      <c r="K7742" s="18">
        <v>16</v>
      </c>
      <c r="L7742" s="18">
        <v>60</v>
      </c>
      <c r="M7742" s="18" t="s">
        <v>71</v>
      </c>
      <c r="N7742" s="18" t="s">
        <v>74</v>
      </c>
      <c r="O7742" s="18" t="s">
        <v>75</v>
      </c>
      <c r="P7742" s="19">
        <v>6539.3459634800001</v>
      </c>
      <c r="Q7742" s="19">
        <v>1337110.89032</v>
      </c>
      <c r="R7742" s="20">
        <v>0.70014500000000002</v>
      </c>
      <c r="S7742" s="20">
        <v>6.29983</v>
      </c>
      <c r="T7742" s="20">
        <v>0.30199999999999999</v>
      </c>
      <c r="U7742" s="20">
        <v>0.30499999999999999</v>
      </c>
      <c r="V7742" s="20">
        <f t="shared" si="240"/>
        <v>6.0707441708619996</v>
      </c>
      <c r="W7742" s="20">
        <f t="shared" si="241"/>
        <v>54.389135017070011</v>
      </c>
    </row>
    <row r="7743" spans="1:23" x14ac:dyDescent="0.25">
      <c r="A7743" s="18">
        <v>54415</v>
      </c>
      <c r="B7743" s="18">
        <v>54415</v>
      </c>
      <c r="C7743" s="18">
        <v>6410</v>
      </c>
      <c r="D7743" s="18">
        <v>6410</v>
      </c>
      <c r="E7743" s="18" t="s">
        <v>116</v>
      </c>
      <c r="F7743" s="18" t="s">
        <v>196</v>
      </c>
      <c r="G7743" s="19">
        <v>3.3024004821899999</v>
      </c>
      <c r="H7743" s="19">
        <v>1.33643</v>
      </c>
      <c r="I7743" s="18" t="s">
        <v>79</v>
      </c>
      <c r="J7743" s="18" t="s">
        <v>80</v>
      </c>
      <c r="K7743" s="18">
        <v>16</v>
      </c>
      <c r="L7743" s="18">
        <v>60</v>
      </c>
      <c r="M7743" s="18" t="s">
        <v>71</v>
      </c>
      <c r="N7743" s="18" t="s">
        <v>74</v>
      </c>
      <c r="O7743" s="18" t="s">
        <v>75</v>
      </c>
      <c r="P7743" s="19">
        <v>1493.8504961599999</v>
      </c>
      <c r="Q7743" s="19">
        <v>143851.98959400001</v>
      </c>
      <c r="R7743" s="20">
        <v>0.70014500000000002</v>
      </c>
      <c r="S7743" s="20">
        <v>6.29983</v>
      </c>
      <c r="T7743" s="20">
        <v>0.30199999999999999</v>
      </c>
      <c r="U7743" s="20">
        <v>0.30499999999999999</v>
      </c>
      <c r="V7743" s="20">
        <f t="shared" si="240"/>
        <v>0.65311495808029996</v>
      </c>
      <c r="W7743" s="20">
        <f t="shared" si="241"/>
        <v>5.8514008557955011</v>
      </c>
    </row>
    <row r="7744" spans="1:23" x14ac:dyDescent="0.25">
      <c r="A7744" s="18">
        <v>54416</v>
      </c>
      <c r="B7744" s="18">
        <v>54416</v>
      </c>
      <c r="C7744" s="18">
        <v>6410</v>
      </c>
      <c r="D7744" s="18">
        <v>6410</v>
      </c>
      <c r="E7744" s="18" t="s">
        <v>116</v>
      </c>
      <c r="F7744" s="18" t="s">
        <v>196</v>
      </c>
      <c r="G7744" s="19">
        <v>54.295967472900003</v>
      </c>
      <c r="H7744" s="19">
        <v>21.972799999999999</v>
      </c>
      <c r="I7744" s="18" t="s">
        <v>79</v>
      </c>
      <c r="J7744" s="18" t="s">
        <v>80</v>
      </c>
      <c r="K7744" s="18">
        <v>16</v>
      </c>
      <c r="L7744" s="18">
        <v>60</v>
      </c>
      <c r="M7744" s="18" t="s">
        <v>71</v>
      </c>
      <c r="N7744" s="18" t="s">
        <v>74</v>
      </c>
      <c r="O7744" s="18" t="s">
        <v>75</v>
      </c>
      <c r="P7744" s="19">
        <v>21644.826719699999</v>
      </c>
      <c r="Q7744" s="19">
        <v>2365122.8826000001</v>
      </c>
      <c r="R7744" s="20">
        <v>0.70014500000000002</v>
      </c>
      <c r="S7744" s="20">
        <v>6.29983</v>
      </c>
      <c r="T7744" s="20">
        <v>0.30199999999999999</v>
      </c>
      <c r="U7744" s="20">
        <v>0.30499999999999999</v>
      </c>
      <c r="V7744" s="20">
        <f t="shared" si="240"/>
        <v>10.738133947088</v>
      </c>
      <c r="W7744" s="20">
        <f t="shared" si="241"/>
        <v>96.205308713679997</v>
      </c>
    </row>
    <row r="7745" spans="1:23" x14ac:dyDescent="0.25">
      <c r="A7745" s="18">
        <v>54417</v>
      </c>
      <c r="B7745" s="18">
        <v>54417</v>
      </c>
      <c r="C7745" s="18">
        <v>6410</v>
      </c>
      <c r="D7745" s="18">
        <v>6410</v>
      </c>
      <c r="E7745" s="18" t="s">
        <v>116</v>
      </c>
      <c r="F7745" s="18" t="s">
        <v>196</v>
      </c>
      <c r="G7745" s="19">
        <v>4.6856427829599996</v>
      </c>
      <c r="H7745" s="19">
        <v>1.89621</v>
      </c>
      <c r="I7745" s="18" t="s">
        <v>79</v>
      </c>
      <c r="J7745" s="18" t="s">
        <v>80</v>
      </c>
      <c r="K7745" s="18">
        <v>16</v>
      </c>
      <c r="L7745" s="18">
        <v>60</v>
      </c>
      <c r="M7745" s="18" t="s">
        <v>71</v>
      </c>
      <c r="N7745" s="18" t="s">
        <v>74</v>
      </c>
      <c r="O7745" s="18" t="s">
        <v>75</v>
      </c>
      <c r="P7745" s="19">
        <v>2535.2700045900001</v>
      </c>
      <c r="Q7745" s="19">
        <v>204105.78320000001</v>
      </c>
      <c r="R7745" s="20">
        <v>0.70014500000000002</v>
      </c>
      <c r="S7745" s="20">
        <v>6.29983</v>
      </c>
      <c r="T7745" s="20">
        <v>0.30199999999999999</v>
      </c>
      <c r="U7745" s="20">
        <v>0.30499999999999999</v>
      </c>
      <c r="V7745" s="20">
        <f t="shared" si="240"/>
        <v>0.92668012141409994</v>
      </c>
      <c r="W7745" s="20">
        <f t="shared" si="241"/>
        <v>8.3023314477885002</v>
      </c>
    </row>
    <row r="7746" spans="1:23" x14ac:dyDescent="0.25">
      <c r="A7746" s="18">
        <v>54418</v>
      </c>
      <c r="B7746" s="18">
        <v>54418</v>
      </c>
      <c r="C7746" s="18">
        <v>6410</v>
      </c>
      <c r="D7746" s="18">
        <v>6410</v>
      </c>
      <c r="E7746" s="18" t="s">
        <v>116</v>
      </c>
      <c r="F7746" s="18" t="s">
        <v>196</v>
      </c>
      <c r="G7746" s="19">
        <v>3.79935965597</v>
      </c>
      <c r="H7746" s="19">
        <v>1.53755</v>
      </c>
      <c r="I7746" s="18" t="s">
        <v>79</v>
      </c>
      <c r="J7746" s="18" t="s">
        <v>80</v>
      </c>
      <c r="K7746" s="18">
        <v>16</v>
      </c>
      <c r="L7746" s="18">
        <v>60</v>
      </c>
      <c r="M7746" s="18" t="s">
        <v>71</v>
      </c>
      <c r="N7746" s="18" t="s">
        <v>74</v>
      </c>
      <c r="O7746" s="18" t="s">
        <v>75</v>
      </c>
      <c r="P7746" s="19">
        <v>2345.2434232599999</v>
      </c>
      <c r="Q7746" s="19">
        <v>165499.444613</v>
      </c>
      <c r="R7746" s="20">
        <v>0.70014500000000002</v>
      </c>
      <c r="S7746" s="20">
        <v>6.29983</v>
      </c>
      <c r="T7746" s="20">
        <v>0.30199999999999999</v>
      </c>
      <c r="U7746" s="20">
        <v>0.30499999999999999</v>
      </c>
      <c r="V7746" s="20">
        <f t="shared" si="240"/>
        <v>0.7514025454355</v>
      </c>
      <c r="W7746" s="20">
        <f t="shared" si="241"/>
        <v>6.7319810134675002</v>
      </c>
    </row>
    <row r="7747" spans="1:23" x14ac:dyDescent="0.25">
      <c r="A7747" s="18">
        <v>54419</v>
      </c>
      <c r="B7747" s="18">
        <v>54419</v>
      </c>
      <c r="C7747" s="18">
        <v>6410</v>
      </c>
      <c r="D7747" s="18">
        <v>6410</v>
      </c>
      <c r="E7747" s="18" t="s">
        <v>116</v>
      </c>
      <c r="F7747" s="18" t="s">
        <v>196</v>
      </c>
      <c r="G7747" s="19">
        <v>5.8138475746099996</v>
      </c>
      <c r="H7747" s="19">
        <v>2.3527800000000001</v>
      </c>
      <c r="I7747" s="18" t="s">
        <v>79</v>
      </c>
      <c r="J7747" s="18" t="s">
        <v>80</v>
      </c>
      <c r="K7747" s="18">
        <v>16</v>
      </c>
      <c r="L7747" s="18">
        <v>60</v>
      </c>
      <c r="M7747" s="18" t="s">
        <v>71</v>
      </c>
      <c r="N7747" s="18" t="s">
        <v>74</v>
      </c>
      <c r="O7747" s="18" t="s">
        <v>75</v>
      </c>
      <c r="P7747" s="19">
        <v>2219.54675099</v>
      </c>
      <c r="Q7747" s="19">
        <v>253250.18734500001</v>
      </c>
      <c r="R7747" s="20">
        <v>0.70014500000000002</v>
      </c>
      <c r="S7747" s="20">
        <v>6.29983</v>
      </c>
      <c r="T7747" s="20">
        <v>0.30199999999999999</v>
      </c>
      <c r="U7747" s="20">
        <v>0.30499999999999999</v>
      </c>
      <c r="V7747" s="20">
        <f t="shared" ref="V7747:V7810" si="242">H7747*R7747*(1-T7747)</f>
        <v>1.1498064328638</v>
      </c>
      <c r="W7747" s="20">
        <f t="shared" ref="W7747:W7810" si="243">H7747*S7747*(1-U7747)</f>
        <v>10.301369249043002</v>
      </c>
    </row>
    <row r="7748" spans="1:23" x14ac:dyDescent="0.25">
      <c r="A7748" s="18">
        <v>54420</v>
      </c>
      <c r="B7748" s="18">
        <v>54420</v>
      </c>
      <c r="C7748" s="18">
        <v>6410</v>
      </c>
      <c r="D7748" s="18">
        <v>6410</v>
      </c>
      <c r="E7748" s="18" t="s">
        <v>116</v>
      </c>
      <c r="F7748" s="18" t="s">
        <v>196</v>
      </c>
      <c r="G7748" s="19">
        <v>4.6138324100899997</v>
      </c>
      <c r="H7748" s="19">
        <v>1.8671500000000001</v>
      </c>
      <c r="I7748" s="18" t="s">
        <v>79</v>
      </c>
      <c r="J7748" s="18" t="s">
        <v>80</v>
      </c>
      <c r="K7748" s="18">
        <v>16</v>
      </c>
      <c r="L7748" s="18">
        <v>60</v>
      </c>
      <c r="M7748" s="18" t="s">
        <v>71</v>
      </c>
      <c r="N7748" s="18" t="s">
        <v>74</v>
      </c>
      <c r="O7748" s="18" t="s">
        <v>75</v>
      </c>
      <c r="P7748" s="19">
        <v>2052.3144834700001</v>
      </c>
      <c r="Q7748" s="19">
        <v>200977.73587100001</v>
      </c>
      <c r="R7748" s="20">
        <v>0.70014500000000002</v>
      </c>
      <c r="S7748" s="20">
        <v>6.29983</v>
      </c>
      <c r="T7748" s="20">
        <v>0.30199999999999999</v>
      </c>
      <c r="U7748" s="20">
        <v>0.30499999999999999</v>
      </c>
      <c r="V7748" s="20">
        <f t="shared" si="242"/>
        <v>0.91247846425150003</v>
      </c>
      <c r="W7748" s="20">
        <f t="shared" si="243"/>
        <v>8.1750956712275009</v>
      </c>
    </row>
    <row r="7749" spans="1:23" x14ac:dyDescent="0.25">
      <c r="A7749" s="18">
        <v>54421</v>
      </c>
      <c r="B7749" s="18">
        <v>54421</v>
      </c>
      <c r="C7749" s="18">
        <v>6410</v>
      </c>
      <c r="D7749" s="18">
        <v>6410</v>
      </c>
      <c r="E7749" s="18" t="s">
        <v>116</v>
      </c>
      <c r="F7749" s="18" t="s">
        <v>196</v>
      </c>
      <c r="G7749" s="19">
        <v>3.08613453171</v>
      </c>
      <c r="H7749" s="19">
        <v>1.24891</v>
      </c>
      <c r="I7749" s="18" t="s">
        <v>79</v>
      </c>
      <c r="J7749" s="18" t="s">
        <v>80</v>
      </c>
      <c r="K7749" s="18">
        <v>16</v>
      </c>
      <c r="L7749" s="18">
        <v>60</v>
      </c>
      <c r="M7749" s="18" t="s">
        <v>71</v>
      </c>
      <c r="N7749" s="18" t="s">
        <v>74</v>
      </c>
      <c r="O7749" s="18" t="s">
        <v>75</v>
      </c>
      <c r="P7749" s="19">
        <v>1379.5397775700001</v>
      </c>
      <c r="Q7749" s="19">
        <v>134431.48247399999</v>
      </c>
      <c r="R7749" s="20">
        <v>0.70014500000000002</v>
      </c>
      <c r="S7749" s="20">
        <v>6.29983</v>
      </c>
      <c r="T7749" s="20">
        <v>0.30199999999999999</v>
      </c>
      <c r="U7749" s="20">
        <v>0.30499999999999999</v>
      </c>
      <c r="V7749" s="20">
        <f t="shared" si="242"/>
        <v>0.61034382818109989</v>
      </c>
      <c r="W7749" s="20">
        <f t="shared" si="243"/>
        <v>5.4682048762835</v>
      </c>
    </row>
    <row r="7750" spans="1:23" x14ac:dyDescent="0.25">
      <c r="A7750" s="18">
        <v>54422</v>
      </c>
      <c r="B7750" s="18">
        <v>54422</v>
      </c>
      <c r="C7750" s="18">
        <v>6410</v>
      </c>
      <c r="D7750" s="18">
        <v>6410</v>
      </c>
      <c r="E7750" s="18" t="s">
        <v>116</v>
      </c>
      <c r="F7750" s="18" t="s">
        <v>196</v>
      </c>
      <c r="G7750" s="19">
        <v>148.14007981200001</v>
      </c>
      <c r="H7750" s="19">
        <v>59.950200000000002</v>
      </c>
      <c r="I7750" s="18" t="s">
        <v>79</v>
      </c>
      <c r="J7750" s="18" t="s">
        <v>80</v>
      </c>
      <c r="K7750" s="18">
        <v>16</v>
      </c>
      <c r="L7750" s="18">
        <v>60</v>
      </c>
      <c r="M7750" s="18" t="s">
        <v>71</v>
      </c>
      <c r="N7750" s="18" t="s">
        <v>74</v>
      </c>
      <c r="O7750" s="18" t="s">
        <v>75</v>
      </c>
      <c r="P7750" s="19">
        <v>19369.8989391</v>
      </c>
      <c r="Q7750" s="19">
        <v>6452956.0647099996</v>
      </c>
      <c r="R7750" s="20">
        <v>0.70014500000000002</v>
      </c>
      <c r="S7750" s="20">
        <v>6.29983</v>
      </c>
      <c r="T7750" s="20">
        <v>0.30199999999999999</v>
      </c>
      <c r="U7750" s="20">
        <v>0.30499999999999999</v>
      </c>
      <c r="V7750" s="20">
        <f t="shared" si="242"/>
        <v>29.297735279742003</v>
      </c>
      <c r="W7750" s="20">
        <f t="shared" si="243"/>
        <v>262.48486758387003</v>
      </c>
    </row>
    <row r="7751" spans="1:23" x14ac:dyDescent="0.25">
      <c r="A7751" s="18">
        <v>54423</v>
      </c>
      <c r="B7751" s="18">
        <v>54423</v>
      </c>
      <c r="C7751" s="18">
        <v>6410</v>
      </c>
      <c r="D7751" s="18">
        <v>6410</v>
      </c>
      <c r="E7751" s="18" t="s">
        <v>116</v>
      </c>
      <c r="F7751" s="18" t="s">
        <v>196</v>
      </c>
      <c r="G7751" s="19">
        <v>12.3536870949</v>
      </c>
      <c r="H7751" s="19">
        <v>4.9993600000000002</v>
      </c>
      <c r="I7751" s="18" t="s">
        <v>79</v>
      </c>
      <c r="J7751" s="18" t="s">
        <v>80</v>
      </c>
      <c r="K7751" s="18">
        <v>16</v>
      </c>
      <c r="L7751" s="18">
        <v>60</v>
      </c>
      <c r="M7751" s="18" t="s">
        <v>71</v>
      </c>
      <c r="N7751" s="18" t="s">
        <v>74</v>
      </c>
      <c r="O7751" s="18" t="s">
        <v>75</v>
      </c>
      <c r="P7751" s="19">
        <v>3888.4574024399999</v>
      </c>
      <c r="Q7751" s="19">
        <v>538124.45735100005</v>
      </c>
      <c r="R7751" s="20">
        <v>0.70014500000000002</v>
      </c>
      <c r="S7751" s="20">
        <v>6.29983</v>
      </c>
      <c r="T7751" s="20">
        <v>0.30199999999999999</v>
      </c>
      <c r="U7751" s="20">
        <v>0.30499999999999999</v>
      </c>
      <c r="V7751" s="20">
        <f t="shared" si="242"/>
        <v>2.4431932812256001</v>
      </c>
      <c r="W7751" s="20">
        <f t="shared" si="243"/>
        <v>21.889107085616004</v>
      </c>
    </row>
    <row r="7752" spans="1:23" x14ac:dyDescent="0.25">
      <c r="A7752" s="18">
        <v>54424</v>
      </c>
      <c r="B7752" s="18">
        <v>54424</v>
      </c>
      <c r="C7752" s="18">
        <v>6410</v>
      </c>
      <c r="D7752" s="18">
        <v>6410</v>
      </c>
      <c r="E7752" s="18" t="s">
        <v>116</v>
      </c>
      <c r="F7752" s="18" t="s">
        <v>196</v>
      </c>
      <c r="G7752" s="19">
        <v>5.1153851604399998</v>
      </c>
      <c r="H7752" s="19">
        <v>2.0701200000000002</v>
      </c>
      <c r="I7752" s="18" t="s">
        <v>79</v>
      </c>
      <c r="J7752" s="18" t="s">
        <v>80</v>
      </c>
      <c r="K7752" s="18">
        <v>16</v>
      </c>
      <c r="L7752" s="18">
        <v>60</v>
      </c>
      <c r="M7752" s="18" t="s">
        <v>71</v>
      </c>
      <c r="N7752" s="18" t="s">
        <v>74</v>
      </c>
      <c r="O7752" s="18" t="s">
        <v>75</v>
      </c>
      <c r="P7752" s="19">
        <v>1789.0960233999999</v>
      </c>
      <c r="Q7752" s="19">
        <v>222825.28628500001</v>
      </c>
      <c r="R7752" s="20">
        <v>0.70014500000000002</v>
      </c>
      <c r="S7752" s="20">
        <v>6.29983</v>
      </c>
      <c r="T7752" s="20">
        <v>0.30199999999999999</v>
      </c>
      <c r="U7752" s="20">
        <v>0.30499999999999999</v>
      </c>
      <c r="V7752" s="20">
        <f t="shared" si="242"/>
        <v>1.0116701488452</v>
      </c>
      <c r="W7752" s="20">
        <f t="shared" si="243"/>
        <v>9.0637758353220015</v>
      </c>
    </row>
    <row r="7753" spans="1:23" x14ac:dyDescent="0.25">
      <c r="A7753" s="18">
        <v>54425</v>
      </c>
      <c r="B7753" s="18">
        <v>54425</v>
      </c>
      <c r="C7753" s="18">
        <v>6410</v>
      </c>
      <c r="D7753" s="18">
        <v>6410</v>
      </c>
      <c r="E7753" s="18" t="s">
        <v>116</v>
      </c>
      <c r="F7753" s="18" t="s">
        <v>196</v>
      </c>
      <c r="G7753" s="19">
        <v>7.3950658497999999</v>
      </c>
      <c r="H7753" s="19">
        <v>2.99268</v>
      </c>
      <c r="I7753" s="18" t="s">
        <v>79</v>
      </c>
      <c r="J7753" s="18" t="s">
        <v>80</v>
      </c>
      <c r="K7753" s="18">
        <v>16</v>
      </c>
      <c r="L7753" s="18">
        <v>60</v>
      </c>
      <c r="M7753" s="18" t="s">
        <v>71</v>
      </c>
      <c r="N7753" s="18" t="s">
        <v>74</v>
      </c>
      <c r="O7753" s="18" t="s">
        <v>75</v>
      </c>
      <c r="P7753" s="19">
        <v>2225.3104509499999</v>
      </c>
      <c r="Q7753" s="19">
        <v>322127.77990299999</v>
      </c>
      <c r="R7753" s="20">
        <v>0.70014500000000002</v>
      </c>
      <c r="S7753" s="20">
        <v>6.29983</v>
      </c>
      <c r="T7753" s="20">
        <v>0.30199999999999999</v>
      </c>
      <c r="U7753" s="20">
        <v>0.30499999999999999</v>
      </c>
      <c r="V7753" s="20">
        <f t="shared" si="242"/>
        <v>1.4625263371428001</v>
      </c>
      <c r="W7753" s="20">
        <f t="shared" si="243"/>
        <v>13.103095794858</v>
      </c>
    </row>
    <row r="7754" spans="1:23" x14ac:dyDescent="0.25">
      <c r="A7754" s="18">
        <v>54426</v>
      </c>
      <c r="B7754" s="18">
        <v>54426</v>
      </c>
      <c r="C7754" s="18">
        <v>6410</v>
      </c>
      <c r="D7754" s="18">
        <v>6410</v>
      </c>
      <c r="E7754" s="18" t="s">
        <v>116</v>
      </c>
      <c r="F7754" s="18" t="s">
        <v>196</v>
      </c>
      <c r="G7754" s="19">
        <v>42.362656883900002</v>
      </c>
      <c r="H7754" s="19">
        <v>17.143599999999999</v>
      </c>
      <c r="I7754" s="18" t="s">
        <v>79</v>
      </c>
      <c r="J7754" s="18" t="s">
        <v>80</v>
      </c>
      <c r="K7754" s="18">
        <v>16</v>
      </c>
      <c r="L7754" s="18">
        <v>60</v>
      </c>
      <c r="M7754" s="18" t="s">
        <v>71</v>
      </c>
      <c r="N7754" s="18" t="s">
        <v>74</v>
      </c>
      <c r="O7754" s="18" t="s">
        <v>75</v>
      </c>
      <c r="P7754" s="19">
        <v>7253.3922332900001</v>
      </c>
      <c r="Q7754" s="19">
        <v>1845309.9526</v>
      </c>
      <c r="R7754" s="20">
        <v>0.70014500000000002</v>
      </c>
      <c r="S7754" s="20">
        <v>6.29983</v>
      </c>
      <c r="T7754" s="20">
        <v>0.30199999999999999</v>
      </c>
      <c r="U7754" s="20">
        <v>0.30499999999999999</v>
      </c>
      <c r="V7754" s="20">
        <f t="shared" si="242"/>
        <v>8.3780980637559992</v>
      </c>
      <c r="W7754" s="20">
        <f t="shared" si="243"/>
        <v>75.06122708366</v>
      </c>
    </row>
    <row r="7755" spans="1:23" x14ac:dyDescent="0.25">
      <c r="A7755" s="18">
        <v>54427</v>
      </c>
      <c r="B7755" s="18">
        <v>54427</v>
      </c>
      <c r="C7755" s="18">
        <v>6410</v>
      </c>
      <c r="D7755" s="18">
        <v>6410</v>
      </c>
      <c r="E7755" s="18" t="s">
        <v>116</v>
      </c>
      <c r="F7755" s="18" t="s">
        <v>196</v>
      </c>
      <c r="G7755" s="19">
        <v>3.1700264085700001</v>
      </c>
      <c r="H7755" s="19">
        <v>1.2828599999999999</v>
      </c>
      <c r="I7755" s="18" t="s">
        <v>79</v>
      </c>
      <c r="J7755" s="18" t="s">
        <v>80</v>
      </c>
      <c r="K7755" s="18">
        <v>16</v>
      </c>
      <c r="L7755" s="18">
        <v>60</v>
      </c>
      <c r="M7755" s="18" t="s">
        <v>71</v>
      </c>
      <c r="N7755" s="18" t="s">
        <v>74</v>
      </c>
      <c r="O7755" s="18" t="s">
        <v>75</v>
      </c>
      <c r="P7755" s="19">
        <v>1387.69883712</v>
      </c>
      <c r="Q7755" s="19">
        <v>138085.79801200001</v>
      </c>
      <c r="R7755" s="20">
        <v>0.70014500000000002</v>
      </c>
      <c r="S7755" s="20">
        <v>6.29983</v>
      </c>
      <c r="T7755" s="20">
        <v>0.30199999999999999</v>
      </c>
      <c r="U7755" s="20">
        <v>0.30499999999999999</v>
      </c>
      <c r="V7755" s="20">
        <f t="shared" si="242"/>
        <v>0.62693523426059994</v>
      </c>
      <c r="W7755" s="20">
        <f t="shared" si="243"/>
        <v>5.6168509400910001</v>
      </c>
    </row>
    <row r="7756" spans="1:23" x14ac:dyDescent="0.25">
      <c r="A7756" s="18">
        <v>54428</v>
      </c>
      <c r="B7756" s="18">
        <v>54428</v>
      </c>
      <c r="C7756" s="18">
        <v>6410</v>
      </c>
      <c r="D7756" s="18">
        <v>6410</v>
      </c>
      <c r="E7756" s="18" t="s">
        <v>116</v>
      </c>
      <c r="F7756" s="18" t="s">
        <v>196</v>
      </c>
      <c r="G7756" s="19">
        <v>2.70056152596</v>
      </c>
      <c r="H7756" s="19">
        <v>1.0928800000000001</v>
      </c>
      <c r="I7756" s="18" t="s">
        <v>79</v>
      </c>
      <c r="J7756" s="18" t="s">
        <v>80</v>
      </c>
      <c r="K7756" s="18">
        <v>16</v>
      </c>
      <c r="L7756" s="18">
        <v>60</v>
      </c>
      <c r="M7756" s="18" t="s">
        <v>71</v>
      </c>
      <c r="N7756" s="18" t="s">
        <v>74</v>
      </c>
      <c r="O7756" s="18" t="s">
        <v>75</v>
      </c>
      <c r="P7756" s="19">
        <v>1938.9146082</v>
      </c>
      <c r="Q7756" s="19">
        <v>117635.989525</v>
      </c>
      <c r="R7756" s="20">
        <v>0.70014500000000002</v>
      </c>
      <c r="S7756" s="20">
        <v>6.29983</v>
      </c>
      <c r="T7756" s="20">
        <v>0.30199999999999999</v>
      </c>
      <c r="U7756" s="20">
        <v>0.30499999999999999</v>
      </c>
      <c r="V7756" s="20">
        <f t="shared" si="242"/>
        <v>0.53409177838480004</v>
      </c>
      <c r="W7756" s="20">
        <f t="shared" si="243"/>
        <v>4.785045956228001</v>
      </c>
    </row>
    <row r="7757" spans="1:23" x14ac:dyDescent="0.25">
      <c r="A7757" s="18">
        <v>54429</v>
      </c>
      <c r="B7757" s="18">
        <v>54429</v>
      </c>
      <c r="C7757" s="18">
        <v>6410</v>
      </c>
      <c r="D7757" s="18">
        <v>6410</v>
      </c>
      <c r="E7757" s="18" t="s">
        <v>116</v>
      </c>
      <c r="F7757" s="18" t="s">
        <v>196</v>
      </c>
      <c r="G7757" s="19">
        <v>51.531579683300002</v>
      </c>
      <c r="H7757" s="19">
        <v>20.854099999999999</v>
      </c>
      <c r="I7757" s="18" t="s">
        <v>79</v>
      </c>
      <c r="J7757" s="18" t="s">
        <v>80</v>
      </c>
      <c r="K7757" s="18">
        <v>16</v>
      </c>
      <c r="L7757" s="18">
        <v>60</v>
      </c>
      <c r="M7757" s="18" t="s">
        <v>71</v>
      </c>
      <c r="N7757" s="18" t="s">
        <v>74</v>
      </c>
      <c r="O7757" s="18" t="s">
        <v>75</v>
      </c>
      <c r="P7757" s="19">
        <v>8770.3973559499991</v>
      </c>
      <c r="Q7757" s="19">
        <v>2244706.63215</v>
      </c>
      <c r="R7757" s="20">
        <v>0.70014500000000002</v>
      </c>
      <c r="S7757" s="20">
        <v>6.29983</v>
      </c>
      <c r="T7757" s="20">
        <v>0.30199999999999999</v>
      </c>
      <c r="U7757" s="20">
        <v>0.30499999999999999</v>
      </c>
      <c r="V7757" s="20">
        <f t="shared" si="242"/>
        <v>10.191423903460999</v>
      </c>
      <c r="W7757" s="20">
        <f t="shared" si="243"/>
        <v>91.307212938085001</v>
      </c>
    </row>
    <row r="7758" spans="1:23" x14ac:dyDescent="0.25">
      <c r="A7758" s="18">
        <v>54430</v>
      </c>
      <c r="B7758" s="18">
        <v>54430</v>
      </c>
      <c r="C7758" s="18">
        <v>6410</v>
      </c>
      <c r="D7758" s="18">
        <v>6410</v>
      </c>
      <c r="E7758" s="18" t="s">
        <v>116</v>
      </c>
      <c r="F7758" s="18" t="s">
        <v>196</v>
      </c>
      <c r="G7758" s="19">
        <v>6.0792257246999997</v>
      </c>
      <c r="H7758" s="19">
        <v>2.4601799999999998</v>
      </c>
      <c r="I7758" s="18" t="s">
        <v>79</v>
      </c>
      <c r="J7758" s="18" t="s">
        <v>80</v>
      </c>
      <c r="K7758" s="18">
        <v>16</v>
      </c>
      <c r="L7758" s="18">
        <v>60</v>
      </c>
      <c r="M7758" s="18" t="s">
        <v>71</v>
      </c>
      <c r="N7758" s="18" t="s">
        <v>74</v>
      </c>
      <c r="O7758" s="18" t="s">
        <v>75</v>
      </c>
      <c r="P7758" s="19">
        <v>2444.19751253</v>
      </c>
      <c r="Q7758" s="19">
        <v>264810.013324</v>
      </c>
      <c r="R7758" s="20">
        <v>0.70014500000000002</v>
      </c>
      <c r="S7758" s="20">
        <v>6.29983</v>
      </c>
      <c r="T7758" s="20">
        <v>0.30199999999999999</v>
      </c>
      <c r="U7758" s="20">
        <v>0.30499999999999999</v>
      </c>
      <c r="V7758" s="20">
        <f t="shared" si="242"/>
        <v>1.2022929428178</v>
      </c>
      <c r="W7758" s="20">
        <f t="shared" si="243"/>
        <v>10.771607459733</v>
      </c>
    </row>
    <row r="7759" spans="1:23" x14ac:dyDescent="0.25">
      <c r="A7759" s="18">
        <v>54431</v>
      </c>
      <c r="B7759" s="18">
        <v>54431</v>
      </c>
      <c r="C7759" s="18">
        <v>6410</v>
      </c>
      <c r="D7759" s="18">
        <v>6410</v>
      </c>
      <c r="E7759" s="18" t="s">
        <v>116</v>
      </c>
      <c r="F7759" s="18" t="s">
        <v>196</v>
      </c>
      <c r="G7759" s="19">
        <v>6.7123647597599998</v>
      </c>
      <c r="H7759" s="19">
        <v>2.7164000000000001</v>
      </c>
      <c r="I7759" s="18" t="s">
        <v>79</v>
      </c>
      <c r="J7759" s="18" t="s">
        <v>80</v>
      </c>
      <c r="K7759" s="18">
        <v>16</v>
      </c>
      <c r="L7759" s="18">
        <v>60</v>
      </c>
      <c r="M7759" s="18" t="s">
        <v>71</v>
      </c>
      <c r="N7759" s="18" t="s">
        <v>74</v>
      </c>
      <c r="O7759" s="18" t="s">
        <v>75</v>
      </c>
      <c r="P7759" s="19">
        <v>2183.4609588600001</v>
      </c>
      <c r="Q7759" s="19">
        <v>292389.43937400001</v>
      </c>
      <c r="R7759" s="20">
        <v>0.70014500000000002</v>
      </c>
      <c r="S7759" s="20">
        <v>6.29983</v>
      </c>
      <c r="T7759" s="20">
        <v>0.30199999999999999</v>
      </c>
      <c r="U7759" s="20">
        <v>0.30499999999999999</v>
      </c>
      <c r="V7759" s="20">
        <f t="shared" si="242"/>
        <v>1.327507966844</v>
      </c>
      <c r="W7759" s="20">
        <f t="shared" si="243"/>
        <v>11.893436457340004</v>
      </c>
    </row>
    <row r="7760" spans="1:23" x14ac:dyDescent="0.25">
      <c r="A7760" s="18">
        <v>54432</v>
      </c>
      <c r="B7760" s="18">
        <v>54432</v>
      </c>
      <c r="C7760" s="18">
        <v>6410</v>
      </c>
      <c r="D7760" s="18">
        <v>6410</v>
      </c>
      <c r="E7760" s="18" t="s">
        <v>116</v>
      </c>
      <c r="F7760" s="18" t="s">
        <v>196</v>
      </c>
      <c r="G7760" s="19">
        <v>1.68579239481</v>
      </c>
      <c r="H7760" s="19">
        <v>0.68221600000000004</v>
      </c>
      <c r="I7760" s="18" t="s">
        <v>79</v>
      </c>
      <c r="J7760" s="18" t="s">
        <v>80</v>
      </c>
      <c r="K7760" s="18">
        <v>16</v>
      </c>
      <c r="L7760" s="18">
        <v>60</v>
      </c>
      <c r="M7760" s="18" t="s">
        <v>71</v>
      </c>
      <c r="N7760" s="18" t="s">
        <v>74</v>
      </c>
      <c r="O7760" s="18" t="s">
        <v>75</v>
      </c>
      <c r="P7760" s="19">
        <v>1057.32355345</v>
      </c>
      <c r="Q7760" s="19">
        <v>73432.822985899998</v>
      </c>
      <c r="R7760" s="20">
        <v>0.70014500000000002</v>
      </c>
      <c r="S7760" s="20">
        <v>6.29983</v>
      </c>
      <c r="T7760" s="20">
        <v>0.30199999999999999</v>
      </c>
      <c r="U7760" s="20">
        <v>0.30499999999999999</v>
      </c>
      <c r="V7760" s="20">
        <f t="shared" si="242"/>
        <v>0.33339978468136</v>
      </c>
      <c r="W7760" s="20">
        <f t="shared" si="243"/>
        <v>2.9870021521796004</v>
      </c>
    </row>
    <row r="7761" spans="1:23" x14ac:dyDescent="0.25">
      <c r="A7761" s="18">
        <v>54433</v>
      </c>
      <c r="B7761" s="18">
        <v>54433</v>
      </c>
      <c r="C7761" s="18">
        <v>6410</v>
      </c>
      <c r="D7761" s="18">
        <v>6410</v>
      </c>
      <c r="E7761" s="18" t="s">
        <v>116</v>
      </c>
      <c r="F7761" s="18" t="s">
        <v>196</v>
      </c>
      <c r="G7761" s="19">
        <v>7.0511355519699999</v>
      </c>
      <c r="H7761" s="19">
        <v>2.8534899999999999</v>
      </c>
      <c r="I7761" s="18" t="s">
        <v>79</v>
      </c>
      <c r="J7761" s="18" t="s">
        <v>80</v>
      </c>
      <c r="K7761" s="18">
        <v>16</v>
      </c>
      <c r="L7761" s="18">
        <v>60</v>
      </c>
      <c r="M7761" s="18" t="s">
        <v>71</v>
      </c>
      <c r="N7761" s="18" t="s">
        <v>74</v>
      </c>
      <c r="O7761" s="18" t="s">
        <v>75</v>
      </c>
      <c r="P7761" s="19">
        <v>2176.3345950200001</v>
      </c>
      <c r="Q7761" s="19">
        <v>307146.23605599999</v>
      </c>
      <c r="R7761" s="20">
        <v>0.70014500000000002</v>
      </c>
      <c r="S7761" s="20">
        <v>6.29983</v>
      </c>
      <c r="T7761" s="20">
        <v>0.30199999999999999</v>
      </c>
      <c r="U7761" s="20">
        <v>0.30499999999999999</v>
      </c>
      <c r="V7761" s="20">
        <f t="shared" si="242"/>
        <v>1.3945040157228998</v>
      </c>
      <c r="W7761" s="20">
        <f t="shared" si="243"/>
        <v>12.493668825156499</v>
      </c>
    </row>
    <row r="7762" spans="1:23" x14ac:dyDescent="0.25">
      <c r="A7762" s="18">
        <v>54434</v>
      </c>
      <c r="B7762" s="18">
        <v>54434</v>
      </c>
      <c r="C7762" s="18">
        <v>6410</v>
      </c>
      <c r="D7762" s="18">
        <v>6410</v>
      </c>
      <c r="E7762" s="18" t="s">
        <v>116</v>
      </c>
      <c r="F7762" s="18" t="s">
        <v>196</v>
      </c>
      <c r="G7762" s="19">
        <v>2.3687452703599998</v>
      </c>
      <c r="H7762" s="19">
        <v>0.95859700000000003</v>
      </c>
      <c r="I7762" s="18" t="s">
        <v>79</v>
      </c>
      <c r="J7762" s="18" t="s">
        <v>80</v>
      </c>
      <c r="K7762" s="18">
        <v>16</v>
      </c>
      <c r="L7762" s="18">
        <v>60</v>
      </c>
      <c r="M7762" s="18" t="s">
        <v>71</v>
      </c>
      <c r="N7762" s="18" t="s">
        <v>74</v>
      </c>
      <c r="O7762" s="18" t="s">
        <v>75</v>
      </c>
      <c r="P7762" s="19">
        <v>1263.4610915400001</v>
      </c>
      <c r="Q7762" s="19">
        <v>103182.131247</v>
      </c>
      <c r="R7762" s="20">
        <v>0.70014500000000002</v>
      </c>
      <c r="S7762" s="20">
        <v>6.29983</v>
      </c>
      <c r="T7762" s="20">
        <v>0.30199999999999999</v>
      </c>
      <c r="U7762" s="20">
        <v>0.30499999999999999</v>
      </c>
      <c r="V7762" s="20">
        <f t="shared" si="242"/>
        <v>0.46846751380236995</v>
      </c>
      <c r="W7762" s="20">
        <f t="shared" si="243"/>
        <v>4.1971037062644507</v>
      </c>
    </row>
    <row r="7763" spans="1:23" x14ac:dyDescent="0.25">
      <c r="A7763" s="18">
        <v>54435</v>
      </c>
      <c r="B7763" s="18">
        <v>54435</v>
      </c>
      <c r="C7763" s="18">
        <v>6410</v>
      </c>
      <c r="D7763" s="18">
        <v>6410</v>
      </c>
      <c r="E7763" s="18" t="s">
        <v>116</v>
      </c>
      <c r="F7763" s="18" t="s">
        <v>196</v>
      </c>
      <c r="G7763" s="19">
        <v>4.4317180688000004</v>
      </c>
      <c r="H7763" s="19">
        <v>1.79345</v>
      </c>
      <c r="I7763" s="18" t="s">
        <v>79</v>
      </c>
      <c r="J7763" s="18" t="s">
        <v>80</v>
      </c>
      <c r="K7763" s="18">
        <v>16</v>
      </c>
      <c r="L7763" s="18">
        <v>60</v>
      </c>
      <c r="M7763" s="18" t="s">
        <v>71</v>
      </c>
      <c r="N7763" s="18" t="s">
        <v>74</v>
      </c>
      <c r="O7763" s="18" t="s">
        <v>75</v>
      </c>
      <c r="P7763" s="19">
        <v>1765.9630982799999</v>
      </c>
      <c r="Q7763" s="19">
        <v>193044.86689599999</v>
      </c>
      <c r="R7763" s="20">
        <v>0.70014500000000002</v>
      </c>
      <c r="S7763" s="20">
        <v>6.29983</v>
      </c>
      <c r="T7763" s="20">
        <v>0.30199999999999999</v>
      </c>
      <c r="U7763" s="20">
        <v>0.30499999999999999</v>
      </c>
      <c r="V7763" s="20">
        <f t="shared" si="242"/>
        <v>0.87646118507449999</v>
      </c>
      <c r="W7763" s="20">
        <f t="shared" si="243"/>
        <v>7.8524089288825012</v>
      </c>
    </row>
    <row r="7764" spans="1:23" x14ac:dyDescent="0.25">
      <c r="A7764" s="18">
        <v>54436</v>
      </c>
      <c r="B7764" s="18">
        <v>54436</v>
      </c>
      <c r="C7764" s="18">
        <v>6410</v>
      </c>
      <c r="D7764" s="18">
        <v>6410</v>
      </c>
      <c r="E7764" s="18" t="s">
        <v>116</v>
      </c>
      <c r="F7764" s="18" t="s">
        <v>196</v>
      </c>
      <c r="G7764" s="19">
        <v>8.7219793894599995</v>
      </c>
      <c r="H7764" s="19">
        <v>3.5296599999999998</v>
      </c>
      <c r="I7764" s="18" t="s">
        <v>79</v>
      </c>
      <c r="J7764" s="18" t="s">
        <v>80</v>
      </c>
      <c r="K7764" s="18">
        <v>16</v>
      </c>
      <c r="L7764" s="18">
        <v>60</v>
      </c>
      <c r="M7764" s="18" t="s">
        <v>71</v>
      </c>
      <c r="N7764" s="18" t="s">
        <v>74</v>
      </c>
      <c r="O7764" s="18" t="s">
        <v>75</v>
      </c>
      <c r="P7764" s="19">
        <v>2603.28553143</v>
      </c>
      <c r="Q7764" s="19">
        <v>379927.902489</v>
      </c>
      <c r="R7764" s="20">
        <v>0.70014500000000002</v>
      </c>
      <c r="S7764" s="20">
        <v>6.29983</v>
      </c>
      <c r="T7764" s="20">
        <v>0.30199999999999999</v>
      </c>
      <c r="U7764" s="20">
        <v>0.30499999999999999</v>
      </c>
      <c r="V7764" s="20">
        <f t="shared" si="242"/>
        <v>1.7249491128886001</v>
      </c>
      <c r="W7764" s="20">
        <f t="shared" si="243"/>
        <v>15.454199280671</v>
      </c>
    </row>
    <row r="7765" spans="1:23" x14ac:dyDescent="0.25">
      <c r="A7765" s="18">
        <v>54437</v>
      </c>
      <c r="B7765" s="18">
        <v>54437</v>
      </c>
      <c r="C7765" s="18">
        <v>6410</v>
      </c>
      <c r="D7765" s="18">
        <v>6410</v>
      </c>
      <c r="E7765" s="18" t="s">
        <v>116</v>
      </c>
      <c r="F7765" s="18" t="s">
        <v>196</v>
      </c>
      <c r="G7765" s="19">
        <v>2.7009972597999998</v>
      </c>
      <c r="H7765" s="19">
        <v>1.0930500000000001</v>
      </c>
      <c r="I7765" s="18" t="s">
        <v>79</v>
      </c>
      <c r="J7765" s="18" t="s">
        <v>80</v>
      </c>
      <c r="K7765" s="18">
        <v>16</v>
      </c>
      <c r="L7765" s="18">
        <v>60</v>
      </c>
      <c r="M7765" s="18" t="s">
        <v>71</v>
      </c>
      <c r="N7765" s="18" t="s">
        <v>74</v>
      </c>
      <c r="O7765" s="18" t="s">
        <v>75</v>
      </c>
      <c r="P7765" s="19">
        <v>1248.53585333</v>
      </c>
      <c r="Q7765" s="19">
        <v>117654.970015</v>
      </c>
      <c r="R7765" s="20">
        <v>0.70014500000000002</v>
      </c>
      <c r="S7765" s="20">
        <v>6.29983</v>
      </c>
      <c r="T7765" s="20">
        <v>0.30199999999999999</v>
      </c>
      <c r="U7765" s="20">
        <v>0.30499999999999999</v>
      </c>
      <c r="V7765" s="20">
        <f t="shared" si="242"/>
        <v>0.53417485759049999</v>
      </c>
      <c r="W7765" s="20">
        <f t="shared" si="243"/>
        <v>4.7857902811425008</v>
      </c>
    </row>
    <row r="7766" spans="1:23" x14ac:dyDescent="0.25">
      <c r="A7766" s="18">
        <v>54438</v>
      </c>
      <c r="B7766" s="18">
        <v>54438</v>
      </c>
      <c r="C7766" s="18">
        <v>6410</v>
      </c>
      <c r="D7766" s="18">
        <v>6410</v>
      </c>
      <c r="E7766" s="18" t="s">
        <v>116</v>
      </c>
      <c r="F7766" s="18" t="s">
        <v>196</v>
      </c>
      <c r="G7766" s="19">
        <v>7.0109672953600004</v>
      </c>
      <c r="H7766" s="19">
        <v>2.83724</v>
      </c>
      <c r="I7766" s="18" t="s">
        <v>79</v>
      </c>
      <c r="J7766" s="18" t="s">
        <v>80</v>
      </c>
      <c r="K7766" s="18">
        <v>16</v>
      </c>
      <c r="L7766" s="18">
        <v>60</v>
      </c>
      <c r="M7766" s="18" t="s">
        <v>71</v>
      </c>
      <c r="N7766" s="18" t="s">
        <v>74</v>
      </c>
      <c r="O7766" s="18" t="s">
        <v>75</v>
      </c>
      <c r="P7766" s="19">
        <v>3065.5111793999999</v>
      </c>
      <c r="Q7766" s="19">
        <v>305396.51379499998</v>
      </c>
      <c r="R7766" s="20">
        <v>0.70014500000000002</v>
      </c>
      <c r="S7766" s="20">
        <v>6.29983</v>
      </c>
      <c r="T7766" s="20">
        <v>0.30199999999999999</v>
      </c>
      <c r="U7766" s="20">
        <v>0.30499999999999999</v>
      </c>
      <c r="V7766" s="20">
        <f t="shared" si="242"/>
        <v>1.3865626210604001</v>
      </c>
      <c r="W7766" s="20">
        <f t="shared" si="243"/>
        <v>12.422520120093999</v>
      </c>
    </row>
    <row r="7767" spans="1:23" x14ac:dyDescent="0.25">
      <c r="A7767" s="18">
        <v>54439</v>
      </c>
      <c r="B7767" s="18">
        <v>54439</v>
      </c>
      <c r="C7767" s="18">
        <v>6410</v>
      </c>
      <c r="D7767" s="18">
        <v>6410</v>
      </c>
      <c r="E7767" s="18" t="s">
        <v>116</v>
      </c>
      <c r="F7767" s="18" t="s">
        <v>196</v>
      </c>
      <c r="G7767" s="19">
        <v>1.42784403321</v>
      </c>
      <c r="H7767" s="19">
        <v>0.57782800000000001</v>
      </c>
      <c r="I7767" s="18" t="s">
        <v>79</v>
      </c>
      <c r="J7767" s="18" t="s">
        <v>80</v>
      </c>
      <c r="K7767" s="18">
        <v>16</v>
      </c>
      <c r="L7767" s="18">
        <v>60</v>
      </c>
      <c r="M7767" s="18" t="s">
        <v>71</v>
      </c>
      <c r="N7767" s="18" t="s">
        <v>74</v>
      </c>
      <c r="O7767" s="18" t="s">
        <v>75</v>
      </c>
      <c r="P7767" s="19">
        <v>948.75101807099998</v>
      </c>
      <c r="Q7767" s="19">
        <v>62196.637299800001</v>
      </c>
      <c r="R7767" s="20">
        <v>0.70014500000000002</v>
      </c>
      <c r="S7767" s="20">
        <v>6.29983</v>
      </c>
      <c r="T7767" s="20">
        <v>0.30199999999999999</v>
      </c>
      <c r="U7767" s="20">
        <v>0.30499999999999999</v>
      </c>
      <c r="V7767" s="20">
        <f t="shared" si="242"/>
        <v>0.28238524277187999</v>
      </c>
      <c r="W7767" s="20">
        <f t="shared" si="243"/>
        <v>2.5299516276218004</v>
      </c>
    </row>
    <row r="7768" spans="1:23" x14ac:dyDescent="0.25">
      <c r="A7768" s="18">
        <v>54440</v>
      </c>
      <c r="B7768" s="18">
        <v>54440</v>
      </c>
      <c r="C7768" s="18">
        <v>6410</v>
      </c>
      <c r="D7768" s="18">
        <v>6410</v>
      </c>
      <c r="E7768" s="18" t="s">
        <v>116</v>
      </c>
      <c r="F7768" s="18" t="s">
        <v>196</v>
      </c>
      <c r="G7768" s="19">
        <v>20.0485145211</v>
      </c>
      <c r="H7768" s="19">
        <v>8.1133500000000005</v>
      </c>
      <c r="I7768" s="18" t="s">
        <v>79</v>
      </c>
      <c r="J7768" s="18" t="s">
        <v>80</v>
      </c>
      <c r="K7768" s="18">
        <v>16</v>
      </c>
      <c r="L7768" s="18">
        <v>60</v>
      </c>
      <c r="M7768" s="18" t="s">
        <v>71</v>
      </c>
      <c r="N7768" s="18" t="s">
        <v>74</v>
      </c>
      <c r="O7768" s="18" t="s">
        <v>75</v>
      </c>
      <c r="P7768" s="19">
        <v>4719.1637935400004</v>
      </c>
      <c r="Q7768" s="19">
        <v>873309.79928599996</v>
      </c>
      <c r="R7768" s="20">
        <v>0.70014500000000002</v>
      </c>
      <c r="S7768" s="20">
        <v>6.29983</v>
      </c>
      <c r="T7768" s="20">
        <v>0.30199999999999999</v>
      </c>
      <c r="U7768" s="20">
        <v>0.30499999999999999</v>
      </c>
      <c r="V7768" s="20">
        <f t="shared" si="242"/>
        <v>3.9650039621534998</v>
      </c>
      <c r="W7768" s="20">
        <f t="shared" si="243"/>
        <v>35.523344382697502</v>
      </c>
    </row>
    <row r="7769" spans="1:23" x14ac:dyDescent="0.25">
      <c r="A7769" s="18">
        <v>54441</v>
      </c>
      <c r="B7769" s="18">
        <v>54441</v>
      </c>
      <c r="C7769" s="18">
        <v>6410</v>
      </c>
      <c r="D7769" s="18">
        <v>6410</v>
      </c>
      <c r="E7769" s="18" t="s">
        <v>116</v>
      </c>
      <c r="F7769" s="18" t="s">
        <v>196</v>
      </c>
      <c r="G7769" s="19">
        <v>3.6631403523200001</v>
      </c>
      <c r="H7769" s="19">
        <v>1.4824200000000001</v>
      </c>
      <c r="I7769" s="18" t="s">
        <v>79</v>
      </c>
      <c r="J7769" s="18" t="s">
        <v>80</v>
      </c>
      <c r="K7769" s="18">
        <v>16</v>
      </c>
      <c r="L7769" s="18">
        <v>60</v>
      </c>
      <c r="M7769" s="18" t="s">
        <v>71</v>
      </c>
      <c r="N7769" s="18" t="s">
        <v>74</v>
      </c>
      <c r="O7769" s="18" t="s">
        <v>75</v>
      </c>
      <c r="P7769" s="19">
        <v>1544.0881174599999</v>
      </c>
      <c r="Q7769" s="19">
        <v>159565.75548200001</v>
      </c>
      <c r="R7769" s="20">
        <v>0.70014500000000002</v>
      </c>
      <c r="S7769" s="20">
        <v>6.29983</v>
      </c>
      <c r="T7769" s="20">
        <v>0.30199999999999999</v>
      </c>
      <c r="U7769" s="20">
        <v>0.30499999999999999</v>
      </c>
      <c r="V7769" s="20">
        <f t="shared" si="242"/>
        <v>0.72446044772820006</v>
      </c>
      <c r="W7769" s="20">
        <f t="shared" si="243"/>
        <v>6.4906008220770008</v>
      </c>
    </row>
    <row r="7770" spans="1:23" x14ac:dyDescent="0.25">
      <c r="A7770" s="18">
        <v>54442</v>
      </c>
      <c r="B7770" s="18">
        <v>54442</v>
      </c>
      <c r="C7770" s="18">
        <v>6410</v>
      </c>
      <c r="D7770" s="18">
        <v>6410</v>
      </c>
      <c r="E7770" s="18" t="s">
        <v>116</v>
      </c>
      <c r="F7770" s="18" t="s">
        <v>196</v>
      </c>
      <c r="G7770" s="19">
        <v>1.39865610284</v>
      </c>
      <c r="H7770" s="19">
        <v>0.56601599999999996</v>
      </c>
      <c r="I7770" s="18" t="s">
        <v>79</v>
      </c>
      <c r="J7770" s="18" t="s">
        <v>80</v>
      </c>
      <c r="K7770" s="18">
        <v>16</v>
      </c>
      <c r="L7770" s="18">
        <v>60</v>
      </c>
      <c r="M7770" s="18" t="s">
        <v>71</v>
      </c>
      <c r="N7770" s="18" t="s">
        <v>74</v>
      </c>
      <c r="O7770" s="18" t="s">
        <v>75</v>
      </c>
      <c r="P7770" s="19">
        <v>895.08033822799996</v>
      </c>
      <c r="Q7770" s="19">
        <v>60925.216137700001</v>
      </c>
      <c r="R7770" s="20">
        <v>0.70014500000000002</v>
      </c>
      <c r="S7770" s="20">
        <v>6.29983</v>
      </c>
      <c r="T7770" s="20">
        <v>0.30199999999999999</v>
      </c>
      <c r="U7770" s="20">
        <v>0.30499999999999999</v>
      </c>
      <c r="V7770" s="20">
        <f t="shared" si="242"/>
        <v>0.27661270407936001</v>
      </c>
      <c r="W7770" s="20">
        <f t="shared" si="243"/>
        <v>2.4782341812096003</v>
      </c>
    </row>
    <row r="7771" spans="1:23" x14ac:dyDescent="0.25">
      <c r="A7771" s="18">
        <v>54443</v>
      </c>
      <c r="B7771" s="18">
        <v>54443</v>
      </c>
      <c r="C7771" s="18">
        <v>6410</v>
      </c>
      <c r="D7771" s="18">
        <v>6410</v>
      </c>
      <c r="E7771" s="18" t="s">
        <v>116</v>
      </c>
      <c r="F7771" s="18" t="s">
        <v>196</v>
      </c>
      <c r="G7771" s="19">
        <v>34.961089135500004</v>
      </c>
      <c r="H7771" s="19">
        <v>14.148300000000001</v>
      </c>
      <c r="I7771" s="18" t="s">
        <v>79</v>
      </c>
      <c r="J7771" s="18" t="s">
        <v>80</v>
      </c>
      <c r="K7771" s="18">
        <v>16</v>
      </c>
      <c r="L7771" s="18">
        <v>60</v>
      </c>
      <c r="M7771" s="18" t="s">
        <v>71</v>
      </c>
      <c r="N7771" s="18" t="s">
        <v>74</v>
      </c>
      <c r="O7771" s="18" t="s">
        <v>75</v>
      </c>
      <c r="P7771" s="19">
        <v>5649.0085638999999</v>
      </c>
      <c r="Q7771" s="19">
        <v>1522898.9511299999</v>
      </c>
      <c r="R7771" s="20">
        <v>0.70014500000000002</v>
      </c>
      <c r="S7771" s="20">
        <v>6.29983</v>
      </c>
      <c r="T7771" s="20">
        <v>0.30199999999999999</v>
      </c>
      <c r="U7771" s="20">
        <v>0.30499999999999999</v>
      </c>
      <c r="V7771" s="20">
        <f t="shared" si="242"/>
        <v>6.9142913294430004</v>
      </c>
      <c r="W7771" s="20">
        <f t="shared" si="243"/>
        <v>61.946659928355011</v>
      </c>
    </row>
    <row r="7772" spans="1:23" x14ac:dyDescent="0.25">
      <c r="A7772" s="18">
        <v>54444</v>
      </c>
      <c r="B7772" s="18">
        <v>54444</v>
      </c>
      <c r="C7772" s="18">
        <v>6410</v>
      </c>
      <c r="D7772" s="18">
        <v>6410</v>
      </c>
      <c r="E7772" s="18" t="s">
        <v>116</v>
      </c>
      <c r="F7772" s="18" t="s">
        <v>196</v>
      </c>
      <c r="G7772" s="19">
        <v>1.4017252608899999</v>
      </c>
      <c r="H7772" s="19">
        <v>0.56725800000000004</v>
      </c>
      <c r="I7772" s="18" t="s">
        <v>79</v>
      </c>
      <c r="J7772" s="18" t="s">
        <v>80</v>
      </c>
      <c r="K7772" s="18">
        <v>16</v>
      </c>
      <c r="L7772" s="18">
        <v>60</v>
      </c>
      <c r="M7772" s="18" t="s">
        <v>71</v>
      </c>
      <c r="N7772" s="18" t="s">
        <v>74</v>
      </c>
      <c r="O7772" s="18" t="s">
        <v>75</v>
      </c>
      <c r="P7772" s="19">
        <v>929.57990291099998</v>
      </c>
      <c r="Q7772" s="19">
        <v>61058.908128399999</v>
      </c>
      <c r="R7772" s="20">
        <v>0.70014500000000002</v>
      </c>
      <c r="S7772" s="20">
        <v>6.29983</v>
      </c>
      <c r="T7772" s="20">
        <v>0.30199999999999999</v>
      </c>
      <c r="U7772" s="20">
        <v>0.30499999999999999</v>
      </c>
      <c r="V7772" s="20">
        <f t="shared" si="242"/>
        <v>0.27721967098218003</v>
      </c>
      <c r="W7772" s="20">
        <f t="shared" si="243"/>
        <v>2.4836721314673005</v>
      </c>
    </row>
    <row r="7773" spans="1:23" x14ac:dyDescent="0.25">
      <c r="A7773" s="18">
        <v>54445</v>
      </c>
      <c r="B7773" s="18">
        <v>54445</v>
      </c>
      <c r="C7773" s="18">
        <v>6410</v>
      </c>
      <c r="D7773" s="18">
        <v>6410</v>
      </c>
      <c r="E7773" s="18" t="s">
        <v>116</v>
      </c>
      <c r="F7773" s="18" t="s">
        <v>196</v>
      </c>
      <c r="G7773" s="19">
        <v>5.3034022064100004</v>
      </c>
      <c r="H7773" s="19">
        <v>2.14621</v>
      </c>
      <c r="I7773" s="18" t="s">
        <v>79</v>
      </c>
      <c r="J7773" s="18" t="s">
        <v>80</v>
      </c>
      <c r="K7773" s="18">
        <v>16</v>
      </c>
      <c r="L7773" s="18">
        <v>60</v>
      </c>
      <c r="M7773" s="18" t="s">
        <v>71</v>
      </c>
      <c r="N7773" s="18" t="s">
        <v>74</v>
      </c>
      <c r="O7773" s="18" t="s">
        <v>75</v>
      </c>
      <c r="P7773" s="19">
        <v>1794.97224738</v>
      </c>
      <c r="Q7773" s="19">
        <v>231015.27604900001</v>
      </c>
      <c r="R7773" s="20">
        <v>0.70014500000000002</v>
      </c>
      <c r="S7773" s="20">
        <v>6.29983</v>
      </c>
      <c r="T7773" s="20">
        <v>0.30199999999999999</v>
      </c>
      <c r="U7773" s="20">
        <v>0.30499999999999999</v>
      </c>
      <c r="V7773" s="20">
        <f t="shared" si="242"/>
        <v>1.0488554239140999</v>
      </c>
      <c r="W7773" s="20">
        <f t="shared" si="243"/>
        <v>9.3969269102885011</v>
      </c>
    </row>
    <row r="7774" spans="1:23" x14ac:dyDescent="0.25">
      <c r="A7774" s="18">
        <v>54446</v>
      </c>
      <c r="B7774" s="18">
        <v>54446</v>
      </c>
      <c r="C7774" s="18">
        <v>6410</v>
      </c>
      <c r="D7774" s="18">
        <v>6410</v>
      </c>
      <c r="E7774" s="18" t="s">
        <v>116</v>
      </c>
      <c r="F7774" s="18" t="s">
        <v>196</v>
      </c>
      <c r="G7774" s="19">
        <v>6.9259706967500003</v>
      </c>
      <c r="H7774" s="19">
        <v>2.8028400000000002</v>
      </c>
      <c r="I7774" s="18" t="s">
        <v>79</v>
      </c>
      <c r="J7774" s="18" t="s">
        <v>80</v>
      </c>
      <c r="K7774" s="18">
        <v>16</v>
      </c>
      <c r="L7774" s="18">
        <v>60</v>
      </c>
      <c r="M7774" s="18" t="s">
        <v>71</v>
      </c>
      <c r="N7774" s="18" t="s">
        <v>74</v>
      </c>
      <c r="O7774" s="18" t="s">
        <v>75</v>
      </c>
      <c r="P7774" s="19">
        <v>2668.2498472900002</v>
      </c>
      <c r="Q7774" s="19">
        <v>301694.07677099999</v>
      </c>
      <c r="R7774" s="20">
        <v>0.70014500000000002</v>
      </c>
      <c r="S7774" s="20">
        <v>6.29983</v>
      </c>
      <c r="T7774" s="20">
        <v>0.30199999999999999</v>
      </c>
      <c r="U7774" s="20">
        <v>0.30499999999999999</v>
      </c>
      <c r="V7774" s="20">
        <f t="shared" si="242"/>
        <v>1.3697512994364001</v>
      </c>
      <c r="W7774" s="20">
        <f t="shared" si="243"/>
        <v>12.271903784454002</v>
      </c>
    </row>
    <row r="7775" spans="1:23" x14ac:dyDescent="0.25">
      <c r="A7775" s="18">
        <v>54447</v>
      </c>
      <c r="B7775" s="18">
        <v>54447</v>
      </c>
      <c r="C7775" s="18">
        <v>6410</v>
      </c>
      <c r="D7775" s="18">
        <v>6410</v>
      </c>
      <c r="E7775" s="18" t="s">
        <v>116</v>
      </c>
      <c r="F7775" s="18" t="s">
        <v>196</v>
      </c>
      <c r="G7775" s="19">
        <v>36.648063317899997</v>
      </c>
      <c r="H7775" s="19">
        <v>14.8309</v>
      </c>
      <c r="I7775" s="18" t="s">
        <v>79</v>
      </c>
      <c r="J7775" s="18" t="s">
        <v>80</v>
      </c>
      <c r="K7775" s="18">
        <v>16</v>
      </c>
      <c r="L7775" s="18">
        <v>60</v>
      </c>
      <c r="M7775" s="18" t="s">
        <v>71</v>
      </c>
      <c r="N7775" s="18" t="s">
        <v>74</v>
      </c>
      <c r="O7775" s="18" t="s">
        <v>75</v>
      </c>
      <c r="P7775" s="19">
        <v>11674.673315100001</v>
      </c>
      <c r="Q7775" s="19">
        <v>1596383.25257</v>
      </c>
      <c r="R7775" s="20">
        <v>0.70014500000000002</v>
      </c>
      <c r="S7775" s="20">
        <v>6.29983</v>
      </c>
      <c r="T7775" s="20">
        <v>0.30199999999999999</v>
      </c>
      <c r="U7775" s="20">
        <v>0.30499999999999999</v>
      </c>
      <c r="V7775" s="20">
        <f t="shared" si="242"/>
        <v>7.2478787753890002</v>
      </c>
      <c r="W7775" s="20">
        <f t="shared" si="243"/>
        <v>64.935343379165005</v>
      </c>
    </row>
    <row r="7776" spans="1:23" x14ac:dyDescent="0.25">
      <c r="A7776" s="18">
        <v>54448</v>
      </c>
      <c r="B7776" s="18">
        <v>54448</v>
      </c>
      <c r="C7776" s="18">
        <v>6410</v>
      </c>
      <c r="D7776" s="18">
        <v>6410</v>
      </c>
      <c r="E7776" s="18" t="s">
        <v>116</v>
      </c>
      <c r="F7776" s="18" t="s">
        <v>196</v>
      </c>
      <c r="G7776" s="19">
        <v>1.9268654331299999</v>
      </c>
      <c r="H7776" s="19">
        <v>0.779775</v>
      </c>
      <c r="I7776" s="18" t="s">
        <v>79</v>
      </c>
      <c r="J7776" s="18" t="s">
        <v>80</v>
      </c>
      <c r="K7776" s="18">
        <v>16</v>
      </c>
      <c r="L7776" s="18">
        <v>60</v>
      </c>
      <c r="M7776" s="18" t="s">
        <v>71</v>
      </c>
      <c r="N7776" s="18" t="s">
        <v>74</v>
      </c>
      <c r="O7776" s="18" t="s">
        <v>75</v>
      </c>
      <c r="P7776" s="19">
        <v>1084.5567971999999</v>
      </c>
      <c r="Q7776" s="19">
        <v>83933.922531200005</v>
      </c>
      <c r="R7776" s="20">
        <v>0.70014500000000002</v>
      </c>
      <c r="S7776" s="20">
        <v>6.29983</v>
      </c>
      <c r="T7776" s="20">
        <v>0.30199999999999999</v>
      </c>
      <c r="U7776" s="20">
        <v>0.30499999999999999</v>
      </c>
      <c r="V7776" s="20">
        <f t="shared" si="242"/>
        <v>0.38107698602775003</v>
      </c>
      <c r="W7776" s="20">
        <f t="shared" si="243"/>
        <v>3.4141527070837503</v>
      </c>
    </row>
    <row r="7777" spans="1:23" x14ac:dyDescent="0.25">
      <c r="A7777" s="18">
        <v>54449</v>
      </c>
      <c r="B7777" s="18">
        <v>54449</v>
      </c>
      <c r="C7777" s="18">
        <v>6410</v>
      </c>
      <c r="D7777" s="18">
        <v>6410</v>
      </c>
      <c r="E7777" s="18" t="s">
        <v>116</v>
      </c>
      <c r="F7777" s="18" t="s">
        <v>196</v>
      </c>
      <c r="G7777" s="19">
        <v>17.239750860400001</v>
      </c>
      <c r="H7777" s="19">
        <v>6.97668</v>
      </c>
      <c r="I7777" s="18" t="s">
        <v>79</v>
      </c>
      <c r="J7777" s="18" t="s">
        <v>80</v>
      </c>
      <c r="K7777" s="18">
        <v>16</v>
      </c>
      <c r="L7777" s="18">
        <v>60</v>
      </c>
      <c r="M7777" s="18" t="s">
        <v>71</v>
      </c>
      <c r="N7777" s="18" t="s">
        <v>74</v>
      </c>
      <c r="O7777" s="18" t="s">
        <v>75</v>
      </c>
      <c r="P7777" s="19">
        <v>3896.1303488600001</v>
      </c>
      <c r="Q7777" s="19">
        <v>750960.54362699995</v>
      </c>
      <c r="R7777" s="20">
        <v>0.70014500000000002</v>
      </c>
      <c r="S7777" s="20">
        <v>6.29983</v>
      </c>
      <c r="T7777" s="20">
        <v>0.30199999999999999</v>
      </c>
      <c r="U7777" s="20">
        <v>0.30499999999999999</v>
      </c>
      <c r="V7777" s="20">
        <f t="shared" si="242"/>
        <v>3.4095119577827999</v>
      </c>
      <c r="W7777" s="20">
        <f t="shared" si="243"/>
        <v>30.546569085258</v>
      </c>
    </row>
    <row r="7778" spans="1:23" x14ac:dyDescent="0.25">
      <c r="A7778" s="18">
        <v>54450</v>
      </c>
      <c r="B7778" s="18">
        <v>54450</v>
      </c>
      <c r="C7778" s="18">
        <v>6410</v>
      </c>
      <c r="D7778" s="18">
        <v>6410</v>
      </c>
      <c r="E7778" s="18" t="s">
        <v>116</v>
      </c>
      <c r="F7778" s="18" t="s">
        <v>196</v>
      </c>
      <c r="G7778" s="19">
        <v>7.3420655397000001</v>
      </c>
      <c r="H7778" s="19">
        <v>2.9712299999999998</v>
      </c>
      <c r="I7778" s="18" t="s">
        <v>79</v>
      </c>
      <c r="J7778" s="18" t="s">
        <v>80</v>
      </c>
      <c r="K7778" s="18">
        <v>16</v>
      </c>
      <c r="L7778" s="18">
        <v>60</v>
      </c>
      <c r="M7778" s="18" t="s">
        <v>71</v>
      </c>
      <c r="N7778" s="18" t="s">
        <v>74</v>
      </c>
      <c r="O7778" s="18" t="s">
        <v>75</v>
      </c>
      <c r="P7778" s="19">
        <v>2467.7794103299998</v>
      </c>
      <c r="Q7778" s="19">
        <v>319819.09562899999</v>
      </c>
      <c r="R7778" s="20">
        <v>0.70014500000000002</v>
      </c>
      <c r="S7778" s="20">
        <v>6.29983</v>
      </c>
      <c r="T7778" s="20">
        <v>0.30199999999999999</v>
      </c>
      <c r="U7778" s="20">
        <v>0.30499999999999999</v>
      </c>
      <c r="V7778" s="20">
        <f t="shared" si="242"/>
        <v>1.4520436961882999</v>
      </c>
      <c r="W7778" s="20">
        <f t="shared" si="243"/>
        <v>13.009179504175499</v>
      </c>
    </row>
    <row r="7779" spans="1:23" x14ac:dyDescent="0.25">
      <c r="A7779" s="18">
        <v>54451</v>
      </c>
      <c r="B7779" s="18">
        <v>54451</v>
      </c>
      <c r="C7779" s="18">
        <v>6410</v>
      </c>
      <c r="D7779" s="18">
        <v>6410</v>
      </c>
      <c r="E7779" s="18" t="s">
        <v>116</v>
      </c>
      <c r="F7779" s="18" t="s">
        <v>196</v>
      </c>
      <c r="G7779" s="19">
        <v>11.6362356531</v>
      </c>
      <c r="H7779" s="19">
        <v>4.7090199999999998</v>
      </c>
      <c r="I7779" s="18" t="s">
        <v>79</v>
      </c>
      <c r="J7779" s="18" t="s">
        <v>80</v>
      </c>
      <c r="K7779" s="18">
        <v>16</v>
      </c>
      <c r="L7779" s="18">
        <v>60</v>
      </c>
      <c r="M7779" s="18" t="s">
        <v>71</v>
      </c>
      <c r="N7779" s="18" t="s">
        <v>74</v>
      </c>
      <c r="O7779" s="18" t="s">
        <v>75</v>
      </c>
      <c r="P7779" s="19">
        <v>3277.70364268</v>
      </c>
      <c r="Q7779" s="19">
        <v>506872.39755300002</v>
      </c>
      <c r="R7779" s="20">
        <v>0.70014500000000002</v>
      </c>
      <c r="S7779" s="20">
        <v>6.29983</v>
      </c>
      <c r="T7779" s="20">
        <v>0.30199999999999999</v>
      </c>
      <c r="U7779" s="20">
        <v>0.30499999999999999</v>
      </c>
      <c r="V7779" s="20">
        <f t="shared" si="242"/>
        <v>2.3013037719141995</v>
      </c>
      <c r="W7779" s="20">
        <f t="shared" si="243"/>
        <v>20.617887699286999</v>
      </c>
    </row>
    <row r="7780" spans="1:23" x14ac:dyDescent="0.25">
      <c r="A7780" s="18">
        <v>54452</v>
      </c>
      <c r="B7780" s="18">
        <v>54452</v>
      </c>
      <c r="C7780" s="18">
        <v>6410</v>
      </c>
      <c r="D7780" s="18">
        <v>6410</v>
      </c>
      <c r="E7780" s="18" t="s">
        <v>116</v>
      </c>
      <c r="F7780" s="18" t="s">
        <v>196</v>
      </c>
      <c r="G7780" s="19">
        <v>2.09993566721</v>
      </c>
      <c r="H7780" s="19">
        <v>0.84981399999999996</v>
      </c>
      <c r="I7780" s="18" t="s">
        <v>79</v>
      </c>
      <c r="J7780" s="18" t="s">
        <v>80</v>
      </c>
      <c r="K7780" s="18">
        <v>16</v>
      </c>
      <c r="L7780" s="18">
        <v>60</v>
      </c>
      <c r="M7780" s="18" t="s">
        <v>71</v>
      </c>
      <c r="N7780" s="18" t="s">
        <v>74</v>
      </c>
      <c r="O7780" s="18" t="s">
        <v>75</v>
      </c>
      <c r="P7780" s="19">
        <v>1092.62009605</v>
      </c>
      <c r="Q7780" s="19">
        <v>91472.831770799996</v>
      </c>
      <c r="R7780" s="20">
        <v>0.70014500000000002</v>
      </c>
      <c r="S7780" s="20">
        <v>6.29983</v>
      </c>
      <c r="T7780" s="20">
        <v>0.30199999999999999</v>
      </c>
      <c r="U7780" s="20">
        <v>0.30499999999999999</v>
      </c>
      <c r="V7780" s="20">
        <f t="shared" si="242"/>
        <v>0.41530513007493997</v>
      </c>
      <c r="W7780" s="20">
        <f t="shared" si="243"/>
        <v>3.7208101934758999</v>
      </c>
    </row>
    <row r="7781" spans="1:23" x14ac:dyDescent="0.25">
      <c r="A7781" s="18">
        <v>54453</v>
      </c>
      <c r="B7781" s="18">
        <v>54453</v>
      </c>
      <c r="C7781" s="18">
        <v>6410</v>
      </c>
      <c r="D7781" s="18">
        <v>6410</v>
      </c>
      <c r="E7781" s="18" t="s">
        <v>116</v>
      </c>
      <c r="F7781" s="18" t="s">
        <v>196</v>
      </c>
      <c r="G7781" s="19">
        <v>27.948086855</v>
      </c>
      <c r="H7781" s="19">
        <v>11.3102</v>
      </c>
      <c r="I7781" s="18" t="s">
        <v>79</v>
      </c>
      <c r="J7781" s="18" t="s">
        <v>80</v>
      </c>
      <c r="K7781" s="18">
        <v>16</v>
      </c>
      <c r="L7781" s="18">
        <v>60</v>
      </c>
      <c r="M7781" s="18" t="s">
        <v>71</v>
      </c>
      <c r="N7781" s="18" t="s">
        <v>74</v>
      </c>
      <c r="O7781" s="18" t="s">
        <v>75</v>
      </c>
      <c r="P7781" s="19">
        <v>5865.7591129000002</v>
      </c>
      <c r="Q7781" s="19">
        <v>1217413.79373</v>
      </c>
      <c r="R7781" s="20">
        <v>0.70014500000000002</v>
      </c>
      <c r="S7781" s="20">
        <v>6.29983</v>
      </c>
      <c r="T7781" s="20">
        <v>0.30199999999999999</v>
      </c>
      <c r="U7781" s="20">
        <v>0.30499999999999999</v>
      </c>
      <c r="V7781" s="20">
        <f t="shared" si="242"/>
        <v>5.5273084253419995</v>
      </c>
      <c r="W7781" s="20">
        <f t="shared" si="243"/>
        <v>49.520374399870001</v>
      </c>
    </row>
    <row r="7782" spans="1:23" x14ac:dyDescent="0.25">
      <c r="A7782" s="18">
        <v>54454</v>
      </c>
      <c r="B7782" s="18">
        <v>54454</v>
      </c>
      <c r="C7782" s="18">
        <v>6410</v>
      </c>
      <c r="D7782" s="18">
        <v>6410</v>
      </c>
      <c r="E7782" s="18" t="s">
        <v>116</v>
      </c>
      <c r="F7782" s="18" t="s">
        <v>196</v>
      </c>
      <c r="G7782" s="19">
        <v>5.9285875926199996</v>
      </c>
      <c r="H7782" s="19">
        <v>2.3992100000000001</v>
      </c>
      <c r="I7782" s="18" t="s">
        <v>79</v>
      </c>
      <c r="J7782" s="18" t="s">
        <v>80</v>
      </c>
      <c r="K7782" s="18">
        <v>16</v>
      </c>
      <c r="L7782" s="18">
        <v>60</v>
      </c>
      <c r="M7782" s="18" t="s">
        <v>71</v>
      </c>
      <c r="N7782" s="18" t="s">
        <v>74</v>
      </c>
      <c r="O7782" s="18" t="s">
        <v>75</v>
      </c>
      <c r="P7782" s="19">
        <v>4449.3293696500004</v>
      </c>
      <c r="Q7782" s="19">
        <v>258248.24253799999</v>
      </c>
      <c r="R7782" s="20">
        <v>0.70014500000000002</v>
      </c>
      <c r="S7782" s="20">
        <v>6.29983</v>
      </c>
      <c r="T7782" s="20">
        <v>0.30199999999999999</v>
      </c>
      <c r="U7782" s="20">
        <v>0.30499999999999999</v>
      </c>
      <c r="V7782" s="20">
        <f t="shared" si="242"/>
        <v>1.1724968300440999</v>
      </c>
      <c r="W7782" s="20">
        <f t="shared" si="243"/>
        <v>10.504657518338501</v>
      </c>
    </row>
    <row r="7783" spans="1:23" x14ac:dyDescent="0.25">
      <c r="A7783" s="18">
        <v>54455</v>
      </c>
      <c r="B7783" s="18">
        <v>54455</v>
      </c>
      <c r="C7783" s="18">
        <v>6410</v>
      </c>
      <c r="D7783" s="18">
        <v>6410</v>
      </c>
      <c r="E7783" s="18" t="s">
        <v>116</v>
      </c>
      <c r="F7783" s="18" t="s">
        <v>196</v>
      </c>
      <c r="G7783" s="19">
        <v>5.36111944572</v>
      </c>
      <c r="H7783" s="19">
        <v>2.1695700000000002</v>
      </c>
      <c r="I7783" s="18" t="s">
        <v>79</v>
      </c>
      <c r="J7783" s="18" t="s">
        <v>80</v>
      </c>
      <c r="K7783" s="18">
        <v>16</v>
      </c>
      <c r="L7783" s="18">
        <v>60</v>
      </c>
      <c r="M7783" s="18" t="s">
        <v>71</v>
      </c>
      <c r="N7783" s="18" t="s">
        <v>74</v>
      </c>
      <c r="O7783" s="18" t="s">
        <v>75</v>
      </c>
      <c r="P7783" s="19">
        <v>1865.07052841</v>
      </c>
      <c r="Q7783" s="19">
        <v>233529.428935</v>
      </c>
      <c r="R7783" s="20">
        <v>0.70014500000000002</v>
      </c>
      <c r="S7783" s="20">
        <v>6.29983</v>
      </c>
      <c r="T7783" s="20">
        <v>0.30199999999999999</v>
      </c>
      <c r="U7783" s="20">
        <v>0.30499999999999999</v>
      </c>
      <c r="V7783" s="20">
        <f t="shared" si="242"/>
        <v>1.0602714841797001</v>
      </c>
      <c r="W7783" s="20">
        <f t="shared" si="243"/>
        <v>9.4992059103045019</v>
      </c>
    </row>
    <row r="7784" spans="1:23" x14ac:dyDescent="0.25">
      <c r="A7784" s="18">
        <v>54456</v>
      </c>
      <c r="B7784" s="18">
        <v>54456</v>
      </c>
      <c r="C7784" s="18">
        <v>6410</v>
      </c>
      <c r="D7784" s="18">
        <v>6410</v>
      </c>
      <c r="E7784" s="18" t="s">
        <v>116</v>
      </c>
      <c r="F7784" s="18" t="s">
        <v>196</v>
      </c>
      <c r="G7784" s="19">
        <v>2.1557908447499998</v>
      </c>
      <c r="H7784" s="19">
        <v>0.87241800000000003</v>
      </c>
      <c r="I7784" s="18" t="s">
        <v>79</v>
      </c>
      <c r="J7784" s="18" t="s">
        <v>80</v>
      </c>
      <c r="K7784" s="18">
        <v>16</v>
      </c>
      <c r="L7784" s="18">
        <v>60</v>
      </c>
      <c r="M7784" s="18" t="s">
        <v>71</v>
      </c>
      <c r="N7784" s="18" t="s">
        <v>74</v>
      </c>
      <c r="O7784" s="18" t="s">
        <v>75</v>
      </c>
      <c r="P7784" s="19">
        <v>1157.3103429800001</v>
      </c>
      <c r="Q7784" s="19">
        <v>93905.873572199998</v>
      </c>
      <c r="R7784" s="20">
        <v>0.70014500000000002</v>
      </c>
      <c r="S7784" s="20">
        <v>6.29983</v>
      </c>
      <c r="T7784" s="20">
        <v>0.30199999999999999</v>
      </c>
      <c r="U7784" s="20">
        <v>0.30499999999999999</v>
      </c>
      <c r="V7784" s="20">
        <f t="shared" si="242"/>
        <v>0.42635173222577999</v>
      </c>
      <c r="W7784" s="20">
        <f t="shared" si="243"/>
        <v>3.8197791368133003</v>
      </c>
    </row>
    <row r="7785" spans="1:23" x14ac:dyDescent="0.25">
      <c r="A7785" s="18">
        <v>54457</v>
      </c>
      <c r="B7785" s="18">
        <v>54457</v>
      </c>
      <c r="C7785" s="18">
        <v>6410</v>
      </c>
      <c r="D7785" s="18">
        <v>6410</v>
      </c>
      <c r="E7785" s="18" t="s">
        <v>116</v>
      </c>
      <c r="F7785" s="18" t="s">
        <v>196</v>
      </c>
      <c r="G7785" s="19">
        <v>56.798516706800001</v>
      </c>
      <c r="H7785" s="19">
        <v>22.985499999999998</v>
      </c>
      <c r="I7785" s="18" t="s">
        <v>79</v>
      </c>
      <c r="J7785" s="18" t="s">
        <v>80</v>
      </c>
      <c r="K7785" s="18">
        <v>16</v>
      </c>
      <c r="L7785" s="18">
        <v>60</v>
      </c>
      <c r="M7785" s="18" t="s">
        <v>71</v>
      </c>
      <c r="N7785" s="18" t="s">
        <v>74</v>
      </c>
      <c r="O7785" s="18" t="s">
        <v>75</v>
      </c>
      <c r="P7785" s="19">
        <v>10195.6810246</v>
      </c>
      <c r="Q7785" s="19">
        <v>2474133.49119</v>
      </c>
      <c r="R7785" s="20">
        <v>0.70014500000000002</v>
      </c>
      <c r="S7785" s="20">
        <v>6.29983</v>
      </c>
      <c r="T7785" s="20">
        <v>0.30199999999999999</v>
      </c>
      <c r="U7785" s="20">
        <v>0.30499999999999999</v>
      </c>
      <c r="V7785" s="20">
        <f t="shared" si="242"/>
        <v>11.233041662454999</v>
      </c>
      <c r="W7785" s="20">
        <f t="shared" si="243"/>
        <v>100.63929601317501</v>
      </c>
    </row>
    <row r="7786" spans="1:23" x14ac:dyDescent="0.25">
      <c r="A7786" s="18">
        <v>54458</v>
      </c>
      <c r="B7786" s="18">
        <v>54458</v>
      </c>
      <c r="C7786" s="18">
        <v>6410</v>
      </c>
      <c r="D7786" s="18">
        <v>6410</v>
      </c>
      <c r="E7786" s="18" t="s">
        <v>116</v>
      </c>
      <c r="F7786" s="18" t="s">
        <v>196</v>
      </c>
      <c r="G7786" s="19">
        <v>2.0111403322600001</v>
      </c>
      <c r="H7786" s="19">
        <v>0.81388000000000005</v>
      </c>
      <c r="I7786" s="18" t="s">
        <v>79</v>
      </c>
      <c r="J7786" s="18" t="s">
        <v>80</v>
      </c>
      <c r="K7786" s="18">
        <v>16</v>
      </c>
      <c r="L7786" s="18">
        <v>60</v>
      </c>
      <c r="M7786" s="18" t="s">
        <v>71</v>
      </c>
      <c r="N7786" s="18" t="s">
        <v>74</v>
      </c>
      <c r="O7786" s="18" t="s">
        <v>75</v>
      </c>
      <c r="P7786" s="19">
        <v>1135.99953839</v>
      </c>
      <c r="Q7786" s="19">
        <v>87604.922452300001</v>
      </c>
      <c r="R7786" s="20">
        <v>0.70014500000000002</v>
      </c>
      <c r="S7786" s="20">
        <v>6.29983</v>
      </c>
      <c r="T7786" s="20">
        <v>0.30199999999999999</v>
      </c>
      <c r="U7786" s="20">
        <v>0.30499999999999999</v>
      </c>
      <c r="V7786" s="20">
        <f t="shared" si="242"/>
        <v>0.39774414079479997</v>
      </c>
      <c r="W7786" s="20">
        <f t="shared" si="243"/>
        <v>3.5634774200780006</v>
      </c>
    </row>
    <row r="7787" spans="1:23" x14ac:dyDescent="0.25">
      <c r="A7787" s="18">
        <v>54459</v>
      </c>
      <c r="B7787" s="18">
        <v>54459</v>
      </c>
      <c r="C7787" s="18">
        <v>6410</v>
      </c>
      <c r="D7787" s="18">
        <v>6410</v>
      </c>
      <c r="E7787" s="18" t="s">
        <v>116</v>
      </c>
      <c r="F7787" s="18" t="s">
        <v>196</v>
      </c>
      <c r="G7787" s="19">
        <v>3.12151243406</v>
      </c>
      <c r="H7787" s="19">
        <v>1.2632300000000001</v>
      </c>
      <c r="I7787" s="18" t="s">
        <v>79</v>
      </c>
      <c r="J7787" s="18" t="s">
        <v>80</v>
      </c>
      <c r="K7787" s="18">
        <v>16</v>
      </c>
      <c r="L7787" s="18">
        <v>60</v>
      </c>
      <c r="M7787" s="18" t="s">
        <v>71</v>
      </c>
      <c r="N7787" s="18" t="s">
        <v>74</v>
      </c>
      <c r="O7787" s="18" t="s">
        <v>75</v>
      </c>
      <c r="P7787" s="19">
        <v>1821.77213241</v>
      </c>
      <c r="Q7787" s="19">
        <v>135972.53773499999</v>
      </c>
      <c r="R7787" s="20">
        <v>0.70014500000000002</v>
      </c>
      <c r="S7787" s="20">
        <v>6.29983</v>
      </c>
      <c r="T7787" s="20">
        <v>0.30199999999999999</v>
      </c>
      <c r="U7787" s="20">
        <v>0.30499999999999999</v>
      </c>
      <c r="V7787" s="20">
        <f t="shared" si="242"/>
        <v>0.61734202950829997</v>
      </c>
      <c r="W7787" s="20">
        <f t="shared" si="243"/>
        <v>5.5309033043755012</v>
      </c>
    </row>
    <row r="7788" spans="1:23" x14ac:dyDescent="0.25">
      <c r="A7788" s="18">
        <v>54460</v>
      </c>
      <c r="B7788" s="18">
        <v>54460</v>
      </c>
      <c r="C7788" s="18">
        <v>6410</v>
      </c>
      <c r="D7788" s="18">
        <v>6410</v>
      </c>
      <c r="E7788" s="18" t="s">
        <v>116</v>
      </c>
      <c r="F7788" s="18" t="s">
        <v>196</v>
      </c>
      <c r="G7788" s="19">
        <v>1.25500964353</v>
      </c>
      <c r="H7788" s="19">
        <v>0.507884</v>
      </c>
      <c r="I7788" s="18" t="s">
        <v>79</v>
      </c>
      <c r="J7788" s="18" t="s">
        <v>80</v>
      </c>
      <c r="K7788" s="18">
        <v>16</v>
      </c>
      <c r="L7788" s="18">
        <v>60</v>
      </c>
      <c r="M7788" s="18" t="s">
        <v>71</v>
      </c>
      <c r="N7788" s="18" t="s">
        <v>74</v>
      </c>
      <c r="O7788" s="18" t="s">
        <v>75</v>
      </c>
      <c r="P7788" s="19">
        <v>930.66534459699994</v>
      </c>
      <c r="Q7788" s="19">
        <v>54668.001399300003</v>
      </c>
      <c r="R7788" s="20">
        <v>0.70014500000000002</v>
      </c>
      <c r="S7788" s="20">
        <v>6.29983</v>
      </c>
      <c r="T7788" s="20">
        <v>0.30199999999999999</v>
      </c>
      <c r="U7788" s="20">
        <v>0.30499999999999999</v>
      </c>
      <c r="V7788" s="20">
        <f t="shared" si="242"/>
        <v>0.24820352533963999</v>
      </c>
      <c r="W7788" s="20">
        <f t="shared" si="243"/>
        <v>2.2237100875054003</v>
      </c>
    </row>
    <row r="7789" spans="1:23" x14ac:dyDescent="0.25">
      <c r="A7789" s="18">
        <v>54461</v>
      </c>
      <c r="B7789" s="18">
        <v>54461</v>
      </c>
      <c r="C7789" s="18">
        <v>6410</v>
      </c>
      <c r="D7789" s="18">
        <v>6410</v>
      </c>
      <c r="E7789" s="18" t="s">
        <v>116</v>
      </c>
      <c r="F7789" s="18" t="s">
        <v>196</v>
      </c>
      <c r="G7789" s="19">
        <v>8.2218243333800007</v>
      </c>
      <c r="H7789" s="19">
        <v>3.3272499999999998</v>
      </c>
      <c r="I7789" s="18" t="s">
        <v>79</v>
      </c>
      <c r="J7789" s="18" t="s">
        <v>80</v>
      </c>
      <c r="K7789" s="18">
        <v>16</v>
      </c>
      <c r="L7789" s="18">
        <v>60</v>
      </c>
      <c r="M7789" s="18" t="s">
        <v>71</v>
      </c>
      <c r="N7789" s="18" t="s">
        <v>74</v>
      </c>
      <c r="O7789" s="18" t="s">
        <v>75</v>
      </c>
      <c r="P7789" s="19">
        <v>2562.90059909</v>
      </c>
      <c r="Q7789" s="19">
        <v>358141.23539300001</v>
      </c>
      <c r="R7789" s="20">
        <v>0.70014500000000002</v>
      </c>
      <c r="S7789" s="20">
        <v>6.29983</v>
      </c>
      <c r="T7789" s="20">
        <v>0.30199999999999999</v>
      </c>
      <c r="U7789" s="20">
        <v>0.30499999999999999</v>
      </c>
      <c r="V7789" s="20">
        <f t="shared" si="242"/>
        <v>1.6260311009724999</v>
      </c>
      <c r="W7789" s="20">
        <f t="shared" si="243"/>
        <v>14.567971010412501</v>
      </c>
    </row>
    <row r="7790" spans="1:23" x14ac:dyDescent="0.25">
      <c r="A7790" s="18">
        <v>54462</v>
      </c>
      <c r="B7790" s="18">
        <v>54462</v>
      </c>
      <c r="C7790" s="18">
        <v>6410</v>
      </c>
      <c r="D7790" s="18">
        <v>6410</v>
      </c>
      <c r="E7790" s="18" t="s">
        <v>116</v>
      </c>
      <c r="F7790" s="18" t="s">
        <v>196</v>
      </c>
      <c r="G7790" s="19">
        <v>2.5197166413800001</v>
      </c>
      <c r="H7790" s="19">
        <v>1.01969</v>
      </c>
      <c r="I7790" s="18" t="s">
        <v>79</v>
      </c>
      <c r="J7790" s="18" t="s">
        <v>80</v>
      </c>
      <c r="K7790" s="18">
        <v>16</v>
      </c>
      <c r="L7790" s="18">
        <v>60</v>
      </c>
      <c r="M7790" s="18" t="s">
        <v>71</v>
      </c>
      <c r="N7790" s="18" t="s">
        <v>74</v>
      </c>
      <c r="O7790" s="18" t="s">
        <v>75</v>
      </c>
      <c r="P7790" s="19">
        <v>1590.16326783</v>
      </c>
      <c r="Q7790" s="19">
        <v>109758.417864</v>
      </c>
      <c r="R7790" s="20">
        <v>0.70014500000000002</v>
      </c>
      <c r="S7790" s="20">
        <v>6.29983</v>
      </c>
      <c r="T7790" s="20">
        <v>0.30199999999999999</v>
      </c>
      <c r="U7790" s="20">
        <v>0.30499999999999999</v>
      </c>
      <c r="V7790" s="20">
        <f t="shared" si="242"/>
        <v>0.49832373682489994</v>
      </c>
      <c r="W7790" s="20">
        <f t="shared" si="243"/>
        <v>4.4645921886265008</v>
      </c>
    </row>
    <row r="7791" spans="1:23" x14ac:dyDescent="0.25">
      <c r="A7791" s="18">
        <v>54463</v>
      </c>
      <c r="B7791" s="18">
        <v>54463</v>
      </c>
      <c r="C7791" s="18">
        <v>6410</v>
      </c>
      <c r="D7791" s="18">
        <v>6410</v>
      </c>
      <c r="E7791" s="18" t="s">
        <v>116</v>
      </c>
      <c r="F7791" s="18" t="s">
        <v>196</v>
      </c>
      <c r="G7791" s="19">
        <v>2.4234458836699999</v>
      </c>
      <c r="H7791" s="19">
        <v>0.98073399999999999</v>
      </c>
      <c r="I7791" s="18" t="s">
        <v>79</v>
      </c>
      <c r="J7791" s="18" t="s">
        <v>80</v>
      </c>
      <c r="K7791" s="18">
        <v>16</v>
      </c>
      <c r="L7791" s="18">
        <v>60</v>
      </c>
      <c r="M7791" s="18" t="s">
        <v>71</v>
      </c>
      <c r="N7791" s="18" t="s">
        <v>74</v>
      </c>
      <c r="O7791" s="18" t="s">
        <v>75</v>
      </c>
      <c r="P7791" s="19">
        <v>1170.2653979300001</v>
      </c>
      <c r="Q7791" s="19">
        <v>105564.88043200001</v>
      </c>
      <c r="R7791" s="20">
        <v>0.70014500000000002</v>
      </c>
      <c r="S7791" s="20">
        <v>6.29983</v>
      </c>
      <c r="T7791" s="20">
        <v>0.30199999999999999</v>
      </c>
      <c r="U7791" s="20">
        <v>0.30499999999999999</v>
      </c>
      <c r="V7791" s="20">
        <f t="shared" si="242"/>
        <v>0.47928589248813996</v>
      </c>
      <c r="W7791" s="20">
        <f t="shared" si="243"/>
        <v>4.2940279452779002</v>
      </c>
    </row>
    <row r="7792" spans="1:23" x14ac:dyDescent="0.25">
      <c r="A7792" s="18">
        <v>54464</v>
      </c>
      <c r="B7792" s="18">
        <v>54464</v>
      </c>
      <c r="C7792" s="18">
        <v>6410</v>
      </c>
      <c r="D7792" s="18">
        <v>6410</v>
      </c>
      <c r="E7792" s="18" t="s">
        <v>116</v>
      </c>
      <c r="F7792" s="18" t="s">
        <v>196</v>
      </c>
      <c r="G7792" s="19">
        <v>64.911809876500001</v>
      </c>
      <c r="H7792" s="19">
        <v>26.268899999999999</v>
      </c>
      <c r="I7792" s="18" t="s">
        <v>79</v>
      </c>
      <c r="J7792" s="18" t="s">
        <v>80</v>
      </c>
      <c r="K7792" s="18">
        <v>16</v>
      </c>
      <c r="L7792" s="18">
        <v>60</v>
      </c>
      <c r="M7792" s="18" t="s">
        <v>71</v>
      </c>
      <c r="N7792" s="18" t="s">
        <v>74</v>
      </c>
      <c r="O7792" s="18" t="s">
        <v>75</v>
      </c>
      <c r="P7792" s="19">
        <v>12382.253589100001</v>
      </c>
      <c r="Q7792" s="19">
        <v>2827547.1279899999</v>
      </c>
      <c r="R7792" s="20">
        <v>0.70014500000000002</v>
      </c>
      <c r="S7792" s="20">
        <v>6.29983</v>
      </c>
      <c r="T7792" s="20">
        <v>0.30199999999999999</v>
      </c>
      <c r="U7792" s="20">
        <v>0.30499999999999999</v>
      </c>
      <c r="V7792" s="20">
        <f t="shared" si="242"/>
        <v>12.837643215368997</v>
      </c>
      <c r="W7792" s="20">
        <f t="shared" si="243"/>
        <v>115.015274979465</v>
      </c>
    </row>
    <row r="7793" spans="1:23" x14ac:dyDescent="0.25">
      <c r="A7793" s="18">
        <v>54465</v>
      </c>
      <c r="B7793" s="18">
        <v>54465</v>
      </c>
      <c r="C7793" s="18">
        <v>6410</v>
      </c>
      <c r="D7793" s="18">
        <v>6410</v>
      </c>
      <c r="E7793" s="18" t="s">
        <v>116</v>
      </c>
      <c r="F7793" s="18" t="s">
        <v>196</v>
      </c>
      <c r="G7793" s="19">
        <v>1.2920869940499999</v>
      </c>
      <c r="H7793" s="19">
        <v>0.52288900000000005</v>
      </c>
      <c r="I7793" s="18" t="s">
        <v>79</v>
      </c>
      <c r="J7793" s="18" t="s">
        <v>80</v>
      </c>
      <c r="K7793" s="18">
        <v>16</v>
      </c>
      <c r="L7793" s="18">
        <v>60</v>
      </c>
      <c r="M7793" s="18" t="s">
        <v>71</v>
      </c>
      <c r="N7793" s="18" t="s">
        <v>74</v>
      </c>
      <c r="O7793" s="18" t="s">
        <v>75</v>
      </c>
      <c r="P7793" s="19">
        <v>928.71999732400002</v>
      </c>
      <c r="Q7793" s="19">
        <v>56283.084326800003</v>
      </c>
      <c r="R7793" s="20">
        <v>0.70014500000000002</v>
      </c>
      <c r="S7793" s="20">
        <v>6.29983</v>
      </c>
      <c r="T7793" s="20">
        <v>0.30199999999999999</v>
      </c>
      <c r="U7793" s="20">
        <v>0.30499999999999999</v>
      </c>
      <c r="V7793" s="20">
        <f t="shared" si="242"/>
        <v>0.25553648699569004</v>
      </c>
      <c r="W7793" s="20">
        <f t="shared" si="243"/>
        <v>2.2894077071646506</v>
      </c>
    </row>
    <row r="7794" spans="1:23" x14ac:dyDescent="0.25">
      <c r="A7794" s="18">
        <v>54466</v>
      </c>
      <c r="B7794" s="18">
        <v>54466</v>
      </c>
      <c r="C7794" s="18">
        <v>6410</v>
      </c>
      <c r="D7794" s="18">
        <v>6410</v>
      </c>
      <c r="E7794" s="18" t="s">
        <v>116</v>
      </c>
      <c r="F7794" s="18" t="s">
        <v>196</v>
      </c>
      <c r="G7794" s="19">
        <v>3.1506232082799999</v>
      </c>
      <c r="H7794" s="19">
        <v>1.27501</v>
      </c>
      <c r="I7794" s="18" t="s">
        <v>79</v>
      </c>
      <c r="J7794" s="18" t="s">
        <v>80</v>
      </c>
      <c r="K7794" s="18">
        <v>16</v>
      </c>
      <c r="L7794" s="18">
        <v>60</v>
      </c>
      <c r="M7794" s="18" t="s">
        <v>71</v>
      </c>
      <c r="N7794" s="18" t="s">
        <v>74</v>
      </c>
      <c r="O7794" s="18" t="s">
        <v>75</v>
      </c>
      <c r="P7794" s="19">
        <v>2144.7080282900001</v>
      </c>
      <c r="Q7794" s="19">
        <v>137240.59798799999</v>
      </c>
      <c r="R7794" s="20">
        <v>0.70014500000000002</v>
      </c>
      <c r="S7794" s="20">
        <v>6.29983</v>
      </c>
      <c r="T7794" s="20">
        <v>0.30199999999999999</v>
      </c>
      <c r="U7794" s="20">
        <v>0.30499999999999999</v>
      </c>
      <c r="V7794" s="20">
        <f t="shared" si="242"/>
        <v>0.62309892976210002</v>
      </c>
      <c r="W7794" s="20">
        <f t="shared" si="243"/>
        <v>5.5824806425685001</v>
      </c>
    </row>
    <row r="7795" spans="1:23" x14ac:dyDescent="0.25">
      <c r="A7795" s="18">
        <v>54467</v>
      </c>
      <c r="B7795" s="18">
        <v>54467</v>
      </c>
      <c r="C7795" s="18">
        <v>6410</v>
      </c>
      <c r="D7795" s="18">
        <v>6410</v>
      </c>
      <c r="E7795" s="18" t="s">
        <v>116</v>
      </c>
      <c r="F7795" s="18" t="s">
        <v>196</v>
      </c>
      <c r="G7795" s="19">
        <v>8.4944465670800007</v>
      </c>
      <c r="H7795" s="19">
        <v>3.4375800000000001</v>
      </c>
      <c r="I7795" s="18" t="s">
        <v>79</v>
      </c>
      <c r="J7795" s="18" t="s">
        <v>80</v>
      </c>
      <c r="K7795" s="18">
        <v>16</v>
      </c>
      <c r="L7795" s="18">
        <v>60</v>
      </c>
      <c r="M7795" s="18" t="s">
        <v>71</v>
      </c>
      <c r="N7795" s="18" t="s">
        <v>74</v>
      </c>
      <c r="O7795" s="18" t="s">
        <v>75</v>
      </c>
      <c r="P7795" s="19">
        <v>2234.6943202500001</v>
      </c>
      <c r="Q7795" s="19">
        <v>370016.61239000002</v>
      </c>
      <c r="R7795" s="20">
        <v>0.70014500000000002</v>
      </c>
      <c r="S7795" s="20">
        <v>6.29983</v>
      </c>
      <c r="T7795" s="20">
        <v>0.30199999999999999</v>
      </c>
      <c r="U7795" s="20">
        <v>0.30499999999999999</v>
      </c>
      <c r="V7795" s="20">
        <f t="shared" si="242"/>
        <v>1.6799495054717999</v>
      </c>
      <c r="W7795" s="20">
        <f t="shared" si="243"/>
        <v>15.051037879923001</v>
      </c>
    </row>
    <row r="7796" spans="1:23" x14ac:dyDescent="0.25">
      <c r="A7796" s="18">
        <v>54468</v>
      </c>
      <c r="B7796" s="18">
        <v>54468</v>
      </c>
      <c r="C7796" s="18">
        <v>6410</v>
      </c>
      <c r="D7796" s="18">
        <v>6410</v>
      </c>
      <c r="E7796" s="18" t="s">
        <v>116</v>
      </c>
      <c r="F7796" s="18" t="s">
        <v>196</v>
      </c>
      <c r="G7796" s="19">
        <v>2.8697467963099998</v>
      </c>
      <c r="H7796" s="19">
        <v>1.1613500000000001</v>
      </c>
      <c r="I7796" s="18" t="s">
        <v>79</v>
      </c>
      <c r="J7796" s="18" t="s">
        <v>80</v>
      </c>
      <c r="K7796" s="18">
        <v>16</v>
      </c>
      <c r="L7796" s="18">
        <v>60</v>
      </c>
      <c r="M7796" s="18" t="s">
        <v>71</v>
      </c>
      <c r="N7796" s="18" t="s">
        <v>74</v>
      </c>
      <c r="O7796" s="18" t="s">
        <v>75</v>
      </c>
      <c r="P7796" s="19">
        <v>1539.70715107</v>
      </c>
      <c r="Q7796" s="19">
        <v>125005.670422</v>
      </c>
      <c r="R7796" s="20">
        <v>0.70014500000000002</v>
      </c>
      <c r="S7796" s="20">
        <v>6.29983</v>
      </c>
      <c r="T7796" s="20">
        <v>0.30199999999999999</v>
      </c>
      <c r="U7796" s="20">
        <v>0.30499999999999999</v>
      </c>
      <c r="V7796" s="20">
        <f t="shared" si="242"/>
        <v>0.56755315023350006</v>
      </c>
      <c r="W7796" s="20">
        <f t="shared" si="243"/>
        <v>5.0848337614975012</v>
      </c>
    </row>
    <row r="7797" spans="1:23" x14ac:dyDescent="0.25">
      <c r="A7797" s="18">
        <v>54469</v>
      </c>
      <c r="B7797" s="18">
        <v>54469</v>
      </c>
      <c r="C7797" s="18">
        <v>6410</v>
      </c>
      <c r="D7797" s="18">
        <v>6410</v>
      </c>
      <c r="E7797" s="18" t="s">
        <v>116</v>
      </c>
      <c r="F7797" s="18" t="s">
        <v>196</v>
      </c>
      <c r="G7797" s="19">
        <v>2.64471624331</v>
      </c>
      <c r="H7797" s="19">
        <v>1.0702799999999999</v>
      </c>
      <c r="I7797" s="18" t="s">
        <v>79</v>
      </c>
      <c r="J7797" s="18" t="s">
        <v>80</v>
      </c>
      <c r="K7797" s="18">
        <v>16</v>
      </c>
      <c r="L7797" s="18">
        <v>60</v>
      </c>
      <c r="M7797" s="18" t="s">
        <v>71</v>
      </c>
      <c r="N7797" s="18" t="s">
        <v>74</v>
      </c>
      <c r="O7797" s="18" t="s">
        <v>75</v>
      </c>
      <c r="P7797" s="19">
        <v>1249.3141853</v>
      </c>
      <c r="Q7797" s="19">
        <v>115203.378744</v>
      </c>
      <c r="R7797" s="20">
        <v>0.70014500000000002</v>
      </c>
      <c r="S7797" s="20">
        <v>6.29983</v>
      </c>
      <c r="T7797" s="20">
        <v>0.30199999999999999</v>
      </c>
      <c r="U7797" s="20">
        <v>0.30499999999999999</v>
      </c>
      <c r="V7797" s="20">
        <f t="shared" si="242"/>
        <v>0.52304713103879996</v>
      </c>
      <c r="W7797" s="20">
        <f t="shared" si="243"/>
        <v>4.6860945264180005</v>
      </c>
    </row>
    <row r="7798" spans="1:23" x14ac:dyDescent="0.25">
      <c r="A7798" s="18">
        <v>54470</v>
      </c>
      <c r="B7798" s="18">
        <v>54470</v>
      </c>
      <c r="C7798" s="18">
        <v>6410</v>
      </c>
      <c r="D7798" s="18">
        <v>6410</v>
      </c>
      <c r="E7798" s="18" t="s">
        <v>116</v>
      </c>
      <c r="F7798" s="18" t="s">
        <v>196</v>
      </c>
      <c r="G7798" s="19">
        <v>1.5818376730799999</v>
      </c>
      <c r="H7798" s="19">
        <v>0.64014700000000002</v>
      </c>
      <c r="I7798" s="18" t="s">
        <v>79</v>
      </c>
      <c r="J7798" s="18" t="s">
        <v>80</v>
      </c>
      <c r="K7798" s="18">
        <v>16</v>
      </c>
      <c r="L7798" s="18">
        <v>60</v>
      </c>
      <c r="M7798" s="18" t="s">
        <v>71</v>
      </c>
      <c r="N7798" s="18" t="s">
        <v>74</v>
      </c>
      <c r="O7798" s="18" t="s">
        <v>75</v>
      </c>
      <c r="P7798" s="19">
        <v>953.86304256100004</v>
      </c>
      <c r="Q7798" s="19">
        <v>68904.573420100001</v>
      </c>
      <c r="R7798" s="20">
        <v>0.70014500000000002</v>
      </c>
      <c r="S7798" s="20">
        <v>6.29983</v>
      </c>
      <c r="T7798" s="20">
        <v>0.30199999999999999</v>
      </c>
      <c r="U7798" s="20">
        <v>0.30499999999999999</v>
      </c>
      <c r="V7798" s="20">
        <f t="shared" si="242"/>
        <v>0.31284061347787001</v>
      </c>
      <c r="W7798" s="20">
        <f t="shared" si="243"/>
        <v>2.8028080061319502</v>
      </c>
    </row>
    <row r="7799" spans="1:23" x14ac:dyDescent="0.25">
      <c r="A7799" s="18">
        <v>54471</v>
      </c>
      <c r="B7799" s="18">
        <v>54471</v>
      </c>
      <c r="C7799" s="18">
        <v>6410</v>
      </c>
      <c r="D7799" s="18">
        <v>6410</v>
      </c>
      <c r="E7799" s="18" t="s">
        <v>116</v>
      </c>
      <c r="F7799" s="18" t="s">
        <v>196</v>
      </c>
      <c r="G7799" s="19">
        <v>41.974177761</v>
      </c>
      <c r="H7799" s="19">
        <v>16.9863</v>
      </c>
      <c r="I7799" s="18" t="s">
        <v>79</v>
      </c>
      <c r="J7799" s="18" t="s">
        <v>80</v>
      </c>
      <c r="K7799" s="18">
        <v>16</v>
      </c>
      <c r="L7799" s="18">
        <v>60</v>
      </c>
      <c r="M7799" s="18" t="s">
        <v>71</v>
      </c>
      <c r="N7799" s="18" t="s">
        <v>74</v>
      </c>
      <c r="O7799" s="18" t="s">
        <v>75</v>
      </c>
      <c r="P7799" s="19">
        <v>9870.1803880000007</v>
      </c>
      <c r="Q7799" s="19">
        <v>1828387.8696900001</v>
      </c>
      <c r="R7799" s="20">
        <v>0.70014500000000002</v>
      </c>
      <c r="S7799" s="20">
        <v>6.29983</v>
      </c>
      <c r="T7799" s="20">
        <v>0.30199999999999999</v>
      </c>
      <c r="U7799" s="20">
        <v>0.30499999999999999</v>
      </c>
      <c r="V7799" s="20">
        <f t="shared" si="242"/>
        <v>8.3012253634230007</v>
      </c>
      <c r="W7799" s="20">
        <f t="shared" si="243"/>
        <v>74.372507618655007</v>
      </c>
    </row>
    <row r="7800" spans="1:23" x14ac:dyDescent="0.25">
      <c r="A7800" s="18">
        <v>54472</v>
      </c>
      <c r="B7800" s="18">
        <v>54472</v>
      </c>
      <c r="C7800" s="18">
        <v>6410</v>
      </c>
      <c r="D7800" s="18">
        <v>6410</v>
      </c>
      <c r="E7800" s="18" t="s">
        <v>116</v>
      </c>
      <c r="F7800" s="18" t="s">
        <v>196</v>
      </c>
      <c r="G7800" s="19">
        <v>2.9452491385199999</v>
      </c>
      <c r="H7800" s="19">
        <v>1.1919</v>
      </c>
      <c r="I7800" s="18" t="s">
        <v>79</v>
      </c>
      <c r="J7800" s="18" t="s">
        <v>80</v>
      </c>
      <c r="K7800" s="18">
        <v>16</v>
      </c>
      <c r="L7800" s="18">
        <v>60</v>
      </c>
      <c r="M7800" s="18" t="s">
        <v>71</v>
      </c>
      <c r="N7800" s="18" t="s">
        <v>74</v>
      </c>
      <c r="O7800" s="18" t="s">
        <v>75</v>
      </c>
      <c r="P7800" s="19">
        <v>1872.7740736000001</v>
      </c>
      <c r="Q7800" s="19">
        <v>128294.539295</v>
      </c>
      <c r="R7800" s="20">
        <v>0.70014500000000002</v>
      </c>
      <c r="S7800" s="20">
        <v>6.29983</v>
      </c>
      <c r="T7800" s="20">
        <v>0.30199999999999999</v>
      </c>
      <c r="U7800" s="20">
        <v>0.30499999999999999</v>
      </c>
      <c r="V7800" s="20">
        <f t="shared" si="242"/>
        <v>0.58248297219899992</v>
      </c>
      <c r="W7800" s="20">
        <f t="shared" si="243"/>
        <v>5.2185933270150002</v>
      </c>
    </row>
    <row r="7801" spans="1:23" x14ac:dyDescent="0.25">
      <c r="A7801" s="18">
        <v>54473</v>
      </c>
      <c r="B7801" s="18">
        <v>54473</v>
      </c>
      <c r="C7801" s="18">
        <v>6410</v>
      </c>
      <c r="D7801" s="18">
        <v>6410</v>
      </c>
      <c r="E7801" s="18" t="s">
        <v>116</v>
      </c>
      <c r="F7801" s="18" t="s">
        <v>196</v>
      </c>
      <c r="G7801" s="19">
        <v>2.9807901535200001</v>
      </c>
      <c r="H7801" s="19">
        <v>1.20628</v>
      </c>
      <c r="I7801" s="18" t="s">
        <v>79</v>
      </c>
      <c r="J7801" s="18" t="s">
        <v>80</v>
      </c>
      <c r="K7801" s="18">
        <v>16</v>
      </c>
      <c r="L7801" s="18">
        <v>60</v>
      </c>
      <c r="M7801" s="18" t="s">
        <v>71</v>
      </c>
      <c r="N7801" s="18" t="s">
        <v>74</v>
      </c>
      <c r="O7801" s="18" t="s">
        <v>75</v>
      </c>
      <c r="P7801" s="19">
        <v>1312.2141746499999</v>
      </c>
      <c r="Q7801" s="19">
        <v>129842.699715</v>
      </c>
      <c r="R7801" s="20">
        <v>0.70014500000000002</v>
      </c>
      <c r="S7801" s="20">
        <v>6.29983</v>
      </c>
      <c r="T7801" s="20">
        <v>0.30199999999999999</v>
      </c>
      <c r="U7801" s="20">
        <v>0.30499999999999999</v>
      </c>
      <c r="V7801" s="20">
        <f t="shared" si="242"/>
        <v>0.58951049559879998</v>
      </c>
      <c r="W7801" s="20">
        <f t="shared" si="243"/>
        <v>5.2815544580180012</v>
      </c>
    </row>
    <row r="7802" spans="1:23" x14ac:dyDescent="0.25">
      <c r="A7802" s="18">
        <v>54474</v>
      </c>
      <c r="B7802" s="18">
        <v>54474</v>
      </c>
      <c r="C7802" s="18">
        <v>6410</v>
      </c>
      <c r="D7802" s="18">
        <v>6410</v>
      </c>
      <c r="E7802" s="18" t="s">
        <v>116</v>
      </c>
      <c r="F7802" s="18" t="s">
        <v>196</v>
      </c>
      <c r="G7802" s="19">
        <v>13.212836041399999</v>
      </c>
      <c r="H7802" s="19">
        <v>5.3470399999999998</v>
      </c>
      <c r="I7802" s="18" t="s">
        <v>79</v>
      </c>
      <c r="J7802" s="18" t="s">
        <v>80</v>
      </c>
      <c r="K7802" s="18">
        <v>16</v>
      </c>
      <c r="L7802" s="18">
        <v>60</v>
      </c>
      <c r="M7802" s="18" t="s">
        <v>71</v>
      </c>
      <c r="N7802" s="18" t="s">
        <v>74</v>
      </c>
      <c r="O7802" s="18" t="s">
        <v>75</v>
      </c>
      <c r="P7802" s="19">
        <v>7004.7759661</v>
      </c>
      <c r="Q7802" s="19">
        <v>575548.83576299995</v>
      </c>
      <c r="R7802" s="20">
        <v>0.70014500000000002</v>
      </c>
      <c r="S7802" s="20">
        <v>6.29983</v>
      </c>
      <c r="T7802" s="20">
        <v>0.30199999999999999</v>
      </c>
      <c r="U7802" s="20">
        <v>0.30499999999999999</v>
      </c>
      <c r="V7802" s="20">
        <f t="shared" si="242"/>
        <v>2.6131049179183998</v>
      </c>
      <c r="W7802" s="20">
        <f t="shared" si="243"/>
        <v>23.411382887224001</v>
      </c>
    </row>
    <row r="7803" spans="1:23" x14ac:dyDescent="0.25">
      <c r="A7803" s="18">
        <v>54475</v>
      </c>
      <c r="B7803" s="18">
        <v>54475</v>
      </c>
      <c r="C7803" s="18">
        <v>6410</v>
      </c>
      <c r="D7803" s="18">
        <v>6410</v>
      </c>
      <c r="E7803" s="18" t="s">
        <v>116</v>
      </c>
      <c r="F7803" s="18" t="s">
        <v>196</v>
      </c>
      <c r="G7803" s="19">
        <v>3.1088845923399999</v>
      </c>
      <c r="H7803" s="19">
        <v>1.2581199999999999</v>
      </c>
      <c r="I7803" s="18" t="s">
        <v>79</v>
      </c>
      <c r="J7803" s="18" t="s">
        <v>80</v>
      </c>
      <c r="K7803" s="18">
        <v>16</v>
      </c>
      <c r="L7803" s="18">
        <v>60</v>
      </c>
      <c r="M7803" s="18" t="s">
        <v>71</v>
      </c>
      <c r="N7803" s="18" t="s">
        <v>74</v>
      </c>
      <c r="O7803" s="18" t="s">
        <v>75</v>
      </c>
      <c r="P7803" s="19">
        <v>1873.3220808900001</v>
      </c>
      <c r="Q7803" s="19">
        <v>135422.47115</v>
      </c>
      <c r="R7803" s="20">
        <v>0.70014500000000002</v>
      </c>
      <c r="S7803" s="20">
        <v>6.29983</v>
      </c>
      <c r="T7803" s="20">
        <v>0.30199999999999999</v>
      </c>
      <c r="U7803" s="20">
        <v>0.30499999999999999</v>
      </c>
      <c r="V7803" s="20">
        <f t="shared" si="242"/>
        <v>0.61484476632519991</v>
      </c>
      <c r="W7803" s="20">
        <f t="shared" si="243"/>
        <v>5.5085297731220004</v>
      </c>
    </row>
    <row r="7804" spans="1:23" x14ac:dyDescent="0.25">
      <c r="A7804" s="18">
        <v>54476</v>
      </c>
      <c r="B7804" s="18">
        <v>54476</v>
      </c>
      <c r="C7804" s="18">
        <v>6410</v>
      </c>
      <c r="D7804" s="18">
        <v>6410</v>
      </c>
      <c r="E7804" s="18" t="s">
        <v>116</v>
      </c>
      <c r="F7804" s="18" t="s">
        <v>196</v>
      </c>
      <c r="G7804" s="19">
        <v>2.4063069059800002</v>
      </c>
      <c r="H7804" s="19">
        <v>0.97379800000000005</v>
      </c>
      <c r="I7804" s="18" t="s">
        <v>79</v>
      </c>
      <c r="J7804" s="18" t="s">
        <v>80</v>
      </c>
      <c r="K7804" s="18">
        <v>16</v>
      </c>
      <c r="L7804" s="18">
        <v>60</v>
      </c>
      <c r="M7804" s="18" t="s">
        <v>71</v>
      </c>
      <c r="N7804" s="18" t="s">
        <v>74</v>
      </c>
      <c r="O7804" s="18" t="s">
        <v>75</v>
      </c>
      <c r="P7804" s="19">
        <v>1316.9948580099999</v>
      </c>
      <c r="Q7804" s="19">
        <v>104818.309549</v>
      </c>
      <c r="R7804" s="20">
        <v>0.70014500000000002</v>
      </c>
      <c r="S7804" s="20">
        <v>6.29983</v>
      </c>
      <c r="T7804" s="20">
        <v>0.30199999999999999</v>
      </c>
      <c r="U7804" s="20">
        <v>0.30499999999999999</v>
      </c>
      <c r="V7804" s="20">
        <f t="shared" si="242"/>
        <v>0.47589626089557996</v>
      </c>
      <c r="W7804" s="20">
        <f t="shared" si="243"/>
        <v>4.2636594887663009</v>
      </c>
    </row>
    <row r="7805" spans="1:23" x14ac:dyDescent="0.25">
      <c r="A7805" s="18">
        <v>54477</v>
      </c>
      <c r="B7805" s="18">
        <v>54477</v>
      </c>
      <c r="C7805" s="18">
        <v>6410</v>
      </c>
      <c r="D7805" s="18">
        <v>6410</v>
      </c>
      <c r="E7805" s="18" t="s">
        <v>116</v>
      </c>
      <c r="F7805" s="18" t="s">
        <v>196</v>
      </c>
      <c r="G7805" s="19">
        <v>9.2951737022799996</v>
      </c>
      <c r="H7805" s="19">
        <v>3.7616200000000002</v>
      </c>
      <c r="I7805" s="18" t="s">
        <v>79</v>
      </c>
      <c r="J7805" s="18" t="s">
        <v>80</v>
      </c>
      <c r="K7805" s="18">
        <v>16</v>
      </c>
      <c r="L7805" s="18">
        <v>60</v>
      </c>
      <c r="M7805" s="18" t="s">
        <v>71</v>
      </c>
      <c r="N7805" s="18" t="s">
        <v>74</v>
      </c>
      <c r="O7805" s="18" t="s">
        <v>75</v>
      </c>
      <c r="P7805" s="19">
        <v>2971.4442001799998</v>
      </c>
      <c r="Q7805" s="19">
        <v>404896.14688199997</v>
      </c>
      <c r="R7805" s="20">
        <v>0.70014500000000002</v>
      </c>
      <c r="S7805" s="20">
        <v>6.29983</v>
      </c>
      <c r="T7805" s="20">
        <v>0.30199999999999999</v>
      </c>
      <c r="U7805" s="20">
        <v>0.30499999999999999</v>
      </c>
      <c r="V7805" s="20">
        <f t="shared" si="242"/>
        <v>1.8383082455602</v>
      </c>
      <c r="W7805" s="20">
        <f t="shared" si="243"/>
        <v>16.469808734597002</v>
      </c>
    </row>
    <row r="7806" spans="1:23" x14ac:dyDescent="0.25">
      <c r="A7806" s="18">
        <v>54478</v>
      </c>
      <c r="B7806" s="18">
        <v>54478</v>
      </c>
      <c r="C7806" s="18">
        <v>6410</v>
      </c>
      <c r="D7806" s="18">
        <v>6410</v>
      </c>
      <c r="E7806" s="18" t="s">
        <v>116</v>
      </c>
      <c r="F7806" s="18" t="s">
        <v>196</v>
      </c>
      <c r="G7806" s="19">
        <v>1.65213044407</v>
      </c>
      <c r="H7806" s="19">
        <v>0.66859299999999999</v>
      </c>
      <c r="I7806" s="18" t="s">
        <v>79</v>
      </c>
      <c r="J7806" s="18" t="s">
        <v>80</v>
      </c>
      <c r="K7806" s="18">
        <v>16</v>
      </c>
      <c r="L7806" s="18">
        <v>60</v>
      </c>
      <c r="M7806" s="18" t="s">
        <v>71</v>
      </c>
      <c r="N7806" s="18" t="s">
        <v>74</v>
      </c>
      <c r="O7806" s="18" t="s">
        <v>75</v>
      </c>
      <c r="P7806" s="19">
        <v>1099.3973225499999</v>
      </c>
      <c r="Q7806" s="19">
        <v>71966.514276200003</v>
      </c>
      <c r="R7806" s="20">
        <v>0.70014500000000002</v>
      </c>
      <c r="S7806" s="20">
        <v>6.29983</v>
      </c>
      <c r="T7806" s="20">
        <v>0.30199999999999999</v>
      </c>
      <c r="U7806" s="20">
        <v>0.30499999999999999</v>
      </c>
      <c r="V7806" s="20">
        <f t="shared" si="242"/>
        <v>0.32674220809752996</v>
      </c>
      <c r="W7806" s="20">
        <f t="shared" si="243"/>
        <v>2.9273554562370507</v>
      </c>
    </row>
    <row r="7807" spans="1:23" x14ac:dyDescent="0.25">
      <c r="A7807" s="18">
        <v>54479</v>
      </c>
      <c r="B7807" s="18">
        <v>54479</v>
      </c>
      <c r="C7807" s="18">
        <v>6410</v>
      </c>
      <c r="D7807" s="18">
        <v>6410</v>
      </c>
      <c r="E7807" s="18" t="s">
        <v>116</v>
      </c>
      <c r="F7807" s="18" t="s">
        <v>196</v>
      </c>
      <c r="G7807" s="19">
        <v>1.9341725325300001</v>
      </c>
      <c r="H7807" s="19">
        <v>0.78273199999999998</v>
      </c>
      <c r="I7807" s="18" t="s">
        <v>79</v>
      </c>
      <c r="J7807" s="18" t="s">
        <v>80</v>
      </c>
      <c r="K7807" s="18">
        <v>16</v>
      </c>
      <c r="L7807" s="18">
        <v>60</v>
      </c>
      <c r="M7807" s="18" t="s">
        <v>71</v>
      </c>
      <c r="N7807" s="18" t="s">
        <v>74</v>
      </c>
      <c r="O7807" s="18" t="s">
        <v>75</v>
      </c>
      <c r="P7807" s="19">
        <v>2674.4978314700002</v>
      </c>
      <c r="Q7807" s="19">
        <v>84252.218506499994</v>
      </c>
      <c r="R7807" s="20">
        <v>0.70014500000000002</v>
      </c>
      <c r="S7807" s="20">
        <v>6.29983</v>
      </c>
      <c r="T7807" s="20">
        <v>0.30199999999999999</v>
      </c>
      <c r="U7807" s="20">
        <v>0.30499999999999999</v>
      </c>
      <c r="V7807" s="20">
        <f t="shared" si="242"/>
        <v>0.38252207550571993</v>
      </c>
      <c r="W7807" s="20">
        <f t="shared" si="243"/>
        <v>3.4270995822142005</v>
      </c>
    </row>
    <row r="7808" spans="1:23" x14ac:dyDescent="0.25">
      <c r="A7808" s="18">
        <v>54480</v>
      </c>
      <c r="B7808" s="18">
        <v>54480</v>
      </c>
      <c r="C7808" s="18">
        <v>6410</v>
      </c>
      <c r="D7808" s="18">
        <v>6410</v>
      </c>
      <c r="E7808" s="18" t="s">
        <v>116</v>
      </c>
      <c r="F7808" s="18" t="s">
        <v>196</v>
      </c>
      <c r="G7808" s="19">
        <v>1.34689781273</v>
      </c>
      <c r="H7808" s="19">
        <v>0.54507000000000005</v>
      </c>
      <c r="I7808" s="18" t="s">
        <v>79</v>
      </c>
      <c r="J7808" s="18" t="s">
        <v>80</v>
      </c>
      <c r="K7808" s="18">
        <v>16</v>
      </c>
      <c r="L7808" s="18">
        <v>60</v>
      </c>
      <c r="M7808" s="18" t="s">
        <v>71</v>
      </c>
      <c r="N7808" s="18" t="s">
        <v>74</v>
      </c>
      <c r="O7808" s="18" t="s">
        <v>75</v>
      </c>
      <c r="P7808" s="19">
        <v>882.66707214099995</v>
      </c>
      <c r="Q7808" s="19">
        <v>58670.634039600001</v>
      </c>
      <c r="R7808" s="20">
        <v>0.70014500000000002</v>
      </c>
      <c r="S7808" s="20">
        <v>6.29983</v>
      </c>
      <c r="T7808" s="20">
        <v>0.30199999999999999</v>
      </c>
      <c r="U7808" s="20">
        <v>0.30499999999999999</v>
      </c>
      <c r="V7808" s="20">
        <f t="shared" si="242"/>
        <v>0.26637636853470004</v>
      </c>
      <c r="W7808" s="20">
        <f t="shared" si="243"/>
        <v>2.3865245949795004</v>
      </c>
    </row>
    <row r="7809" spans="1:23" x14ac:dyDescent="0.25">
      <c r="A7809" s="18">
        <v>54481</v>
      </c>
      <c r="B7809" s="18">
        <v>54481</v>
      </c>
      <c r="C7809" s="18">
        <v>6410</v>
      </c>
      <c r="D7809" s="18">
        <v>6410</v>
      </c>
      <c r="E7809" s="18" t="s">
        <v>116</v>
      </c>
      <c r="F7809" s="18" t="s">
        <v>196</v>
      </c>
      <c r="G7809" s="19">
        <v>18.5223462704</v>
      </c>
      <c r="H7809" s="19">
        <v>7.49573</v>
      </c>
      <c r="I7809" s="18" t="s">
        <v>79</v>
      </c>
      <c r="J7809" s="18" t="s">
        <v>80</v>
      </c>
      <c r="K7809" s="18">
        <v>16</v>
      </c>
      <c r="L7809" s="18">
        <v>60</v>
      </c>
      <c r="M7809" s="18" t="s">
        <v>71</v>
      </c>
      <c r="N7809" s="18" t="s">
        <v>74</v>
      </c>
      <c r="O7809" s="18" t="s">
        <v>75</v>
      </c>
      <c r="P7809" s="19">
        <v>4870.4259409099996</v>
      </c>
      <c r="Q7809" s="19">
        <v>806830.17620600003</v>
      </c>
      <c r="R7809" s="20">
        <v>0.70014500000000002</v>
      </c>
      <c r="S7809" s="20">
        <v>6.29983</v>
      </c>
      <c r="T7809" s="20">
        <v>0.30199999999999999</v>
      </c>
      <c r="U7809" s="20">
        <v>0.30499999999999999</v>
      </c>
      <c r="V7809" s="20">
        <f t="shared" si="242"/>
        <v>3.6631723208333002</v>
      </c>
      <c r="W7809" s="20">
        <f t="shared" si="243"/>
        <v>32.819168184500505</v>
      </c>
    </row>
    <row r="7810" spans="1:23" x14ac:dyDescent="0.25">
      <c r="A7810" s="18">
        <v>54482</v>
      </c>
      <c r="B7810" s="18">
        <v>54482</v>
      </c>
      <c r="C7810" s="18">
        <v>6410</v>
      </c>
      <c r="D7810" s="18">
        <v>6410</v>
      </c>
      <c r="E7810" s="18" t="s">
        <v>116</v>
      </c>
      <c r="F7810" s="18" t="s">
        <v>196</v>
      </c>
      <c r="G7810" s="19">
        <v>5.6711235568099996</v>
      </c>
      <c r="H7810" s="19">
        <v>2.2950200000000001</v>
      </c>
      <c r="I7810" s="18" t="s">
        <v>79</v>
      </c>
      <c r="J7810" s="18" t="s">
        <v>80</v>
      </c>
      <c r="K7810" s="18">
        <v>16</v>
      </c>
      <c r="L7810" s="18">
        <v>60</v>
      </c>
      <c r="M7810" s="18" t="s">
        <v>71</v>
      </c>
      <c r="N7810" s="18" t="s">
        <v>74</v>
      </c>
      <c r="O7810" s="18" t="s">
        <v>75</v>
      </c>
      <c r="P7810" s="19">
        <v>1988.8209832099999</v>
      </c>
      <c r="Q7810" s="19">
        <v>247033.153999</v>
      </c>
      <c r="R7810" s="20">
        <v>0.70014500000000002</v>
      </c>
      <c r="S7810" s="20">
        <v>6.29983</v>
      </c>
      <c r="T7810" s="20">
        <v>0.30199999999999999</v>
      </c>
      <c r="U7810" s="20">
        <v>0.30499999999999999</v>
      </c>
      <c r="V7810" s="20">
        <f t="shared" si="242"/>
        <v>1.1215790509742001</v>
      </c>
      <c r="W7810" s="20">
        <f t="shared" si="243"/>
        <v>10.048473913387001</v>
      </c>
    </row>
    <row r="7811" spans="1:23" x14ac:dyDescent="0.25">
      <c r="A7811" s="18">
        <v>54483</v>
      </c>
      <c r="B7811" s="18">
        <v>54483</v>
      </c>
      <c r="C7811" s="18">
        <v>6410</v>
      </c>
      <c r="D7811" s="18">
        <v>6410</v>
      </c>
      <c r="E7811" s="18" t="s">
        <v>116</v>
      </c>
      <c r="F7811" s="18" t="s">
        <v>196</v>
      </c>
      <c r="G7811" s="19">
        <v>5.0241383670599999</v>
      </c>
      <c r="H7811" s="19">
        <v>2.0331999999999999</v>
      </c>
      <c r="I7811" s="18" t="s">
        <v>79</v>
      </c>
      <c r="J7811" s="18" t="s">
        <v>80</v>
      </c>
      <c r="K7811" s="18">
        <v>16</v>
      </c>
      <c r="L7811" s="18">
        <v>60</v>
      </c>
      <c r="M7811" s="18" t="s">
        <v>71</v>
      </c>
      <c r="N7811" s="18" t="s">
        <v>74</v>
      </c>
      <c r="O7811" s="18" t="s">
        <v>75</v>
      </c>
      <c r="P7811" s="19">
        <v>1698.76588466</v>
      </c>
      <c r="Q7811" s="19">
        <v>218850.59186300001</v>
      </c>
      <c r="R7811" s="20">
        <v>0.70014500000000002</v>
      </c>
      <c r="S7811" s="20">
        <v>6.29983</v>
      </c>
      <c r="T7811" s="20">
        <v>0.30199999999999999</v>
      </c>
      <c r="U7811" s="20">
        <v>0.30499999999999999</v>
      </c>
      <c r="V7811" s="20">
        <f t="shared" ref="V7811:V7874" si="244">H7811*R7811*(1-T7811)</f>
        <v>0.99362730017199985</v>
      </c>
      <c r="W7811" s="20">
        <f t="shared" ref="W7811:W7874" si="245">H7811*S7811*(1-U7811)</f>
        <v>8.9021259774200008</v>
      </c>
    </row>
    <row r="7812" spans="1:23" x14ac:dyDescent="0.25">
      <c r="A7812" s="18">
        <v>54484</v>
      </c>
      <c r="B7812" s="18">
        <v>54484</v>
      </c>
      <c r="C7812" s="18">
        <v>6410</v>
      </c>
      <c r="D7812" s="18">
        <v>6410</v>
      </c>
      <c r="E7812" s="18" t="s">
        <v>116</v>
      </c>
      <c r="F7812" s="18" t="s">
        <v>196</v>
      </c>
      <c r="G7812" s="19">
        <v>21.5483541684</v>
      </c>
      <c r="H7812" s="19">
        <v>8.7203099999999996</v>
      </c>
      <c r="I7812" s="18" t="s">
        <v>79</v>
      </c>
      <c r="J7812" s="18" t="s">
        <v>80</v>
      </c>
      <c r="K7812" s="18">
        <v>16</v>
      </c>
      <c r="L7812" s="18">
        <v>60</v>
      </c>
      <c r="M7812" s="18" t="s">
        <v>71</v>
      </c>
      <c r="N7812" s="18" t="s">
        <v>74</v>
      </c>
      <c r="O7812" s="18" t="s">
        <v>75</v>
      </c>
      <c r="P7812" s="19">
        <v>7967.6948245200001</v>
      </c>
      <c r="Q7812" s="19">
        <v>938642.55299600004</v>
      </c>
      <c r="R7812" s="20">
        <v>0.70014500000000002</v>
      </c>
      <c r="S7812" s="20">
        <v>6.29983</v>
      </c>
      <c r="T7812" s="20">
        <v>0.30199999999999999</v>
      </c>
      <c r="U7812" s="20">
        <v>0.30499999999999999</v>
      </c>
      <c r="V7812" s="20">
        <f t="shared" si="244"/>
        <v>4.2616260485750992</v>
      </c>
      <c r="W7812" s="20">
        <f t="shared" si="245"/>
        <v>38.180847030373499</v>
      </c>
    </row>
    <row r="7813" spans="1:23" x14ac:dyDescent="0.25">
      <c r="A7813" s="18">
        <v>54485</v>
      </c>
      <c r="B7813" s="18">
        <v>54485</v>
      </c>
      <c r="C7813" s="18">
        <v>6410</v>
      </c>
      <c r="D7813" s="18">
        <v>6410</v>
      </c>
      <c r="E7813" s="18" t="s">
        <v>116</v>
      </c>
      <c r="F7813" s="18" t="s">
        <v>196</v>
      </c>
      <c r="G7813" s="19">
        <v>2.6701484563700002</v>
      </c>
      <c r="H7813" s="19">
        <v>1.08057</v>
      </c>
      <c r="I7813" s="18" t="s">
        <v>79</v>
      </c>
      <c r="J7813" s="18" t="s">
        <v>80</v>
      </c>
      <c r="K7813" s="18">
        <v>16</v>
      </c>
      <c r="L7813" s="18">
        <v>60</v>
      </c>
      <c r="M7813" s="18" t="s">
        <v>71</v>
      </c>
      <c r="N7813" s="18" t="s">
        <v>74</v>
      </c>
      <c r="O7813" s="18" t="s">
        <v>75</v>
      </c>
      <c r="P7813" s="19">
        <v>1360.7727064400001</v>
      </c>
      <c r="Q7813" s="19">
        <v>116311.20151300001</v>
      </c>
      <c r="R7813" s="20">
        <v>0.70014500000000002</v>
      </c>
      <c r="S7813" s="20">
        <v>6.29983</v>
      </c>
      <c r="T7813" s="20">
        <v>0.30199999999999999</v>
      </c>
      <c r="U7813" s="20">
        <v>0.30499999999999999</v>
      </c>
      <c r="V7813" s="20">
        <f t="shared" si="244"/>
        <v>0.52807586648969995</v>
      </c>
      <c r="W7813" s="20">
        <f t="shared" si="245"/>
        <v>4.7311480756545006</v>
      </c>
    </row>
    <row r="7814" spans="1:23" x14ac:dyDescent="0.25">
      <c r="A7814" s="18">
        <v>54486</v>
      </c>
      <c r="B7814" s="18">
        <v>54486</v>
      </c>
      <c r="C7814" s="18">
        <v>6410</v>
      </c>
      <c r="D7814" s="18">
        <v>6410</v>
      </c>
      <c r="E7814" s="18" t="s">
        <v>116</v>
      </c>
      <c r="F7814" s="18" t="s">
        <v>196</v>
      </c>
      <c r="G7814" s="19">
        <v>1.8836630758999999</v>
      </c>
      <c r="H7814" s="19">
        <v>0.76229100000000005</v>
      </c>
      <c r="I7814" s="18" t="s">
        <v>79</v>
      </c>
      <c r="J7814" s="18" t="s">
        <v>80</v>
      </c>
      <c r="K7814" s="18">
        <v>16</v>
      </c>
      <c r="L7814" s="18">
        <v>60</v>
      </c>
      <c r="M7814" s="18" t="s">
        <v>71</v>
      </c>
      <c r="N7814" s="18" t="s">
        <v>74</v>
      </c>
      <c r="O7814" s="18" t="s">
        <v>75</v>
      </c>
      <c r="P7814" s="19">
        <v>1052.7138447699999</v>
      </c>
      <c r="Q7814" s="19">
        <v>82052.035377599997</v>
      </c>
      <c r="R7814" s="20">
        <v>0.70014500000000002</v>
      </c>
      <c r="S7814" s="20">
        <v>6.29983</v>
      </c>
      <c r="T7814" s="20">
        <v>0.30199999999999999</v>
      </c>
      <c r="U7814" s="20">
        <v>0.30499999999999999</v>
      </c>
      <c r="V7814" s="20">
        <f t="shared" si="244"/>
        <v>0.37253253407211001</v>
      </c>
      <c r="W7814" s="20">
        <f t="shared" si="245"/>
        <v>3.3376010788183508</v>
      </c>
    </row>
    <row r="7815" spans="1:23" x14ac:dyDescent="0.25">
      <c r="A7815" s="18">
        <v>54487</v>
      </c>
      <c r="B7815" s="18">
        <v>54487</v>
      </c>
      <c r="C7815" s="18">
        <v>6410</v>
      </c>
      <c r="D7815" s="18">
        <v>6410</v>
      </c>
      <c r="E7815" s="18" t="s">
        <v>116</v>
      </c>
      <c r="F7815" s="18" t="s">
        <v>196</v>
      </c>
      <c r="G7815" s="19">
        <v>9.1148309324299994</v>
      </c>
      <c r="H7815" s="19">
        <v>3.6886399999999999</v>
      </c>
      <c r="I7815" s="18" t="s">
        <v>79</v>
      </c>
      <c r="J7815" s="18" t="s">
        <v>80</v>
      </c>
      <c r="K7815" s="18">
        <v>16</v>
      </c>
      <c r="L7815" s="18">
        <v>60</v>
      </c>
      <c r="M7815" s="18" t="s">
        <v>71</v>
      </c>
      <c r="N7815" s="18" t="s">
        <v>74</v>
      </c>
      <c r="O7815" s="18" t="s">
        <v>75</v>
      </c>
      <c r="P7815" s="19">
        <v>3756.1306313099999</v>
      </c>
      <c r="Q7815" s="19">
        <v>397040.44725000003</v>
      </c>
      <c r="R7815" s="20">
        <v>0.70014500000000002</v>
      </c>
      <c r="S7815" s="20">
        <v>6.29983</v>
      </c>
      <c r="T7815" s="20">
        <v>0.30199999999999999</v>
      </c>
      <c r="U7815" s="20">
        <v>0.30499999999999999</v>
      </c>
      <c r="V7815" s="20">
        <f t="shared" si="244"/>
        <v>1.8026428312543998</v>
      </c>
      <c r="W7815" s="20">
        <f t="shared" si="245"/>
        <v>16.150274427184002</v>
      </c>
    </row>
    <row r="7816" spans="1:23" x14ac:dyDescent="0.25">
      <c r="A7816" s="18">
        <v>54488</v>
      </c>
      <c r="B7816" s="18">
        <v>54488</v>
      </c>
      <c r="C7816" s="18">
        <v>6410</v>
      </c>
      <c r="D7816" s="18">
        <v>6410</v>
      </c>
      <c r="E7816" s="18" t="s">
        <v>116</v>
      </c>
      <c r="F7816" s="18" t="s">
        <v>196</v>
      </c>
      <c r="G7816" s="19">
        <v>1.77101644868</v>
      </c>
      <c r="H7816" s="19">
        <v>0.71670500000000004</v>
      </c>
      <c r="I7816" s="18" t="s">
        <v>79</v>
      </c>
      <c r="J7816" s="18" t="s">
        <v>80</v>
      </c>
      <c r="K7816" s="18">
        <v>16</v>
      </c>
      <c r="L7816" s="18">
        <v>60</v>
      </c>
      <c r="M7816" s="18" t="s">
        <v>71</v>
      </c>
      <c r="N7816" s="18" t="s">
        <v>74</v>
      </c>
      <c r="O7816" s="18" t="s">
        <v>75</v>
      </c>
      <c r="P7816" s="19">
        <v>1017.03224475</v>
      </c>
      <c r="Q7816" s="19">
        <v>77145.167922599998</v>
      </c>
      <c r="R7816" s="20">
        <v>0.70014500000000002</v>
      </c>
      <c r="S7816" s="20">
        <v>6.29983</v>
      </c>
      <c r="T7816" s="20">
        <v>0.30199999999999999</v>
      </c>
      <c r="U7816" s="20">
        <v>0.30499999999999999</v>
      </c>
      <c r="V7816" s="20">
        <f t="shared" si="244"/>
        <v>0.35025460071304998</v>
      </c>
      <c r="W7816" s="20">
        <f t="shared" si="245"/>
        <v>3.1380081638042503</v>
      </c>
    </row>
    <row r="7817" spans="1:23" x14ac:dyDescent="0.25">
      <c r="A7817" s="18">
        <v>54489</v>
      </c>
      <c r="B7817" s="18">
        <v>54489</v>
      </c>
      <c r="C7817" s="18">
        <v>6410</v>
      </c>
      <c r="D7817" s="18">
        <v>6410</v>
      </c>
      <c r="E7817" s="18" t="s">
        <v>116</v>
      </c>
      <c r="F7817" s="18" t="s">
        <v>196</v>
      </c>
      <c r="G7817" s="19">
        <v>2.4715239168799998</v>
      </c>
      <c r="H7817" s="19">
        <v>1.0001899999999999</v>
      </c>
      <c r="I7817" s="18" t="s">
        <v>79</v>
      </c>
      <c r="J7817" s="18" t="s">
        <v>80</v>
      </c>
      <c r="K7817" s="18">
        <v>16</v>
      </c>
      <c r="L7817" s="18">
        <v>60</v>
      </c>
      <c r="M7817" s="18" t="s">
        <v>71</v>
      </c>
      <c r="N7817" s="18" t="s">
        <v>74</v>
      </c>
      <c r="O7817" s="18" t="s">
        <v>75</v>
      </c>
      <c r="P7817" s="19">
        <v>1233.9705010800001</v>
      </c>
      <c r="Q7817" s="19">
        <v>107659.151182</v>
      </c>
      <c r="R7817" s="20">
        <v>0.70014500000000002</v>
      </c>
      <c r="S7817" s="20">
        <v>6.29983</v>
      </c>
      <c r="T7817" s="20">
        <v>0.30199999999999999</v>
      </c>
      <c r="U7817" s="20">
        <v>0.30499999999999999</v>
      </c>
      <c r="V7817" s="20">
        <f t="shared" si="244"/>
        <v>0.48879406322989988</v>
      </c>
      <c r="W7817" s="20">
        <f t="shared" si="245"/>
        <v>4.3792137425515003</v>
      </c>
    </row>
    <row r="7818" spans="1:23" x14ac:dyDescent="0.25">
      <c r="A7818" s="18">
        <v>54490</v>
      </c>
      <c r="B7818" s="18">
        <v>54490</v>
      </c>
      <c r="C7818" s="18">
        <v>6410</v>
      </c>
      <c r="D7818" s="18">
        <v>6410</v>
      </c>
      <c r="E7818" s="18" t="s">
        <v>116</v>
      </c>
      <c r="F7818" s="18" t="s">
        <v>196</v>
      </c>
      <c r="G7818" s="19">
        <v>1.9732493674</v>
      </c>
      <c r="H7818" s="19">
        <v>0.79854599999999998</v>
      </c>
      <c r="I7818" s="18" t="s">
        <v>79</v>
      </c>
      <c r="J7818" s="18" t="s">
        <v>80</v>
      </c>
      <c r="K7818" s="18">
        <v>16</v>
      </c>
      <c r="L7818" s="18">
        <v>60</v>
      </c>
      <c r="M7818" s="18" t="s">
        <v>71</v>
      </c>
      <c r="N7818" s="18" t="s">
        <v>74</v>
      </c>
      <c r="O7818" s="18" t="s">
        <v>75</v>
      </c>
      <c r="P7818" s="19">
        <v>1069.7414377</v>
      </c>
      <c r="Q7818" s="19">
        <v>85954.398625999995</v>
      </c>
      <c r="R7818" s="20">
        <v>0.70014500000000002</v>
      </c>
      <c r="S7818" s="20">
        <v>6.29983</v>
      </c>
      <c r="T7818" s="20">
        <v>0.30199999999999999</v>
      </c>
      <c r="U7818" s="20">
        <v>0.30499999999999999</v>
      </c>
      <c r="V7818" s="20">
        <f t="shared" si="244"/>
        <v>0.39025039644065995</v>
      </c>
      <c r="W7818" s="20">
        <f t="shared" si="245"/>
        <v>3.4963393127900999</v>
      </c>
    </row>
    <row r="7819" spans="1:23" x14ac:dyDescent="0.25">
      <c r="A7819" s="18">
        <v>54491</v>
      </c>
      <c r="B7819" s="18">
        <v>54491</v>
      </c>
      <c r="C7819" s="18">
        <v>6410</v>
      </c>
      <c r="D7819" s="18">
        <v>6410</v>
      </c>
      <c r="E7819" s="18" t="s">
        <v>116</v>
      </c>
      <c r="F7819" s="18" t="s">
        <v>196</v>
      </c>
      <c r="G7819" s="19">
        <v>6.3703295121399997</v>
      </c>
      <c r="H7819" s="19">
        <v>2.5779800000000002</v>
      </c>
      <c r="I7819" s="18" t="s">
        <v>79</v>
      </c>
      <c r="J7819" s="18" t="s">
        <v>80</v>
      </c>
      <c r="K7819" s="18">
        <v>16</v>
      </c>
      <c r="L7819" s="18">
        <v>60</v>
      </c>
      <c r="M7819" s="18" t="s">
        <v>71</v>
      </c>
      <c r="N7819" s="18" t="s">
        <v>74</v>
      </c>
      <c r="O7819" s="18" t="s">
        <v>75</v>
      </c>
      <c r="P7819" s="19">
        <v>2087.8717405799998</v>
      </c>
      <c r="Q7819" s="19">
        <v>277490.44358399999</v>
      </c>
      <c r="R7819" s="20">
        <v>0.70014500000000002</v>
      </c>
      <c r="S7819" s="20">
        <v>6.29983</v>
      </c>
      <c r="T7819" s="20">
        <v>0.30199999999999999</v>
      </c>
      <c r="U7819" s="20">
        <v>0.30499999999999999</v>
      </c>
      <c r="V7819" s="20">
        <f t="shared" si="244"/>
        <v>1.2598619453558</v>
      </c>
      <c r="W7819" s="20">
        <f t="shared" si="245"/>
        <v>11.287380841663003</v>
      </c>
    </row>
    <row r="7820" spans="1:23" x14ac:dyDescent="0.25">
      <c r="A7820" s="18">
        <v>54492</v>
      </c>
      <c r="B7820" s="18">
        <v>54492</v>
      </c>
      <c r="C7820" s="18">
        <v>6410</v>
      </c>
      <c r="D7820" s="18">
        <v>6410</v>
      </c>
      <c r="E7820" s="18" t="s">
        <v>116</v>
      </c>
      <c r="F7820" s="18" t="s">
        <v>196</v>
      </c>
      <c r="G7820" s="19">
        <v>9.5373683726100005</v>
      </c>
      <c r="H7820" s="19">
        <v>3.8596400000000002</v>
      </c>
      <c r="I7820" s="18" t="s">
        <v>79</v>
      </c>
      <c r="J7820" s="18" t="s">
        <v>80</v>
      </c>
      <c r="K7820" s="18">
        <v>16</v>
      </c>
      <c r="L7820" s="18">
        <v>60</v>
      </c>
      <c r="M7820" s="18" t="s">
        <v>71</v>
      </c>
      <c r="N7820" s="18" t="s">
        <v>74</v>
      </c>
      <c r="O7820" s="18" t="s">
        <v>75</v>
      </c>
      <c r="P7820" s="19">
        <v>4043.3181104300002</v>
      </c>
      <c r="Q7820" s="19">
        <v>415446.10452200001</v>
      </c>
      <c r="R7820" s="20">
        <v>0.70014500000000002</v>
      </c>
      <c r="S7820" s="20">
        <v>6.29983</v>
      </c>
      <c r="T7820" s="20">
        <v>0.30199999999999999</v>
      </c>
      <c r="U7820" s="20">
        <v>0.30499999999999999</v>
      </c>
      <c r="V7820" s="20">
        <f t="shared" si="244"/>
        <v>1.8862107381644</v>
      </c>
      <c r="W7820" s="20">
        <f t="shared" si="245"/>
        <v>16.898977723534003</v>
      </c>
    </row>
    <row r="7821" spans="1:23" x14ac:dyDescent="0.25">
      <c r="A7821" s="18">
        <v>54493</v>
      </c>
      <c r="B7821" s="18">
        <v>54493</v>
      </c>
      <c r="C7821" s="18">
        <v>6410</v>
      </c>
      <c r="D7821" s="18">
        <v>6410</v>
      </c>
      <c r="E7821" s="18" t="s">
        <v>116</v>
      </c>
      <c r="F7821" s="18" t="s">
        <v>196</v>
      </c>
      <c r="G7821" s="19">
        <v>42.254000094200002</v>
      </c>
      <c r="H7821" s="19">
        <v>17.099599999999999</v>
      </c>
      <c r="I7821" s="18" t="s">
        <v>79</v>
      </c>
      <c r="J7821" s="18" t="s">
        <v>80</v>
      </c>
      <c r="K7821" s="18">
        <v>16</v>
      </c>
      <c r="L7821" s="18">
        <v>60</v>
      </c>
      <c r="M7821" s="18" t="s">
        <v>71</v>
      </c>
      <c r="N7821" s="18" t="s">
        <v>74</v>
      </c>
      <c r="O7821" s="18" t="s">
        <v>75</v>
      </c>
      <c r="P7821" s="19">
        <v>5412.99419382</v>
      </c>
      <c r="Q7821" s="19">
        <v>1840576.8817700001</v>
      </c>
      <c r="R7821" s="20">
        <v>0.70014500000000002</v>
      </c>
      <c r="S7821" s="20">
        <v>6.29983</v>
      </c>
      <c r="T7821" s="20">
        <v>0.30199999999999999</v>
      </c>
      <c r="U7821" s="20">
        <v>0.30499999999999999</v>
      </c>
      <c r="V7821" s="20">
        <f t="shared" si="244"/>
        <v>8.356595210515998</v>
      </c>
      <c r="W7821" s="20">
        <f t="shared" si="245"/>
        <v>74.868578282260003</v>
      </c>
    </row>
    <row r="7822" spans="1:23" x14ac:dyDescent="0.25">
      <c r="A7822" s="18">
        <v>54494</v>
      </c>
      <c r="B7822" s="18">
        <v>54494</v>
      </c>
      <c r="C7822" s="18">
        <v>6410</v>
      </c>
      <c r="D7822" s="18">
        <v>6410</v>
      </c>
      <c r="E7822" s="18" t="s">
        <v>116</v>
      </c>
      <c r="F7822" s="18" t="s">
        <v>196</v>
      </c>
      <c r="G7822" s="19">
        <v>8.4168616258100002</v>
      </c>
      <c r="H7822" s="19">
        <v>3.40618</v>
      </c>
      <c r="I7822" s="18" t="s">
        <v>79</v>
      </c>
      <c r="J7822" s="18" t="s">
        <v>80</v>
      </c>
      <c r="K7822" s="18">
        <v>16</v>
      </c>
      <c r="L7822" s="18">
        <v>60</v>
      </c>
      <c r="M7822" s="18" t="s">
        <v>71</v>
      </c>
      <c r="N7822" s="18" t="s">
        <v>74</v>
      </c>
      <c r="O7822" s="18" t="s">
        <v>75</v>
      </c>
      <c r="P7822" s="19">
        <v>3767.3485141900001</v>
      </c>
      <c r="Q7822" s="19">
        <v>366637.025868</v>
      </c>
      <c r="R7822" s="20">
        <v>0.70014500000000002</v>
      </c>
      <c r="S7822" s="20">
        <v>6.29983</v>
      </c>
      <c r="T7822" s="20">
        <v>0.30199999999999999</v>
      </c>
      <c r="U7822" s="20">
        <v>0.30499999999999999</v>
      </c>
      <c r="V7822" s="20">
        <f t="shared" si="244"/>
        <v>1.6646042874778</v>
      </c>
      <c r="W7822" s="20">
        <f t="shared" si="245"/>
        <v>14.913556689833001</v>
      </c>
    </row>
    <row r="7823" spans="1:23" x14ac:dyDescent="0.25">
      <c r="A7823" s="18">
        <v>54495</v>
      </c>
      <c r="B7823" s="18">
        <v>54495</v>
      </c>
      <c r="C7823" s="18">
        <v>6410</v>
      </c>
      <c r="D7823" s="18">
        <v>6410</v>
      </c>
      <c r="E7823" s="18" t="s">
        <v>116</v>
      </c>
      <c r="F7823" s="18" t="s">
        <v>196</v>
      </c>
      <c r="G7823" s="19">
        <v>8.5027176927999992</v>
      </c>
      <c r="H7823" s="19">
        <v>3.4409299999999998</v>
      </c>
      <c r="I7823" s="18" t="s">
        <v>79</v>
      </c>
      <c r="J7823" s="18" t="s">
        <v>80</v>
      </c>
      <c r="K7823" s="18">
        <v>16</v>
      </c>
      <c r="L7823" s="18">
        <v>60</v>
      </c>
      <c r="M7823" s="18" t="s">
        <v>71</v>
      </c>
      <c r="N7823" s="18" t="s">
        <v>74</v>
      </c>
      <c r="O7823" s="18" t="s">
        <v>75</v>
      </c>
      <c r="P7823" s="19">
        <v>3053.3798665200002</v>
      </c>
      <c r="Q7823" s="19">
        <v>370376.90118400002</v>
      </c>
      <c r="R7823" s="20">
        <v>0.70014500000000002</v>
      </c>
      <c r="S7823" s="20">
        <v>6.29983</v>
      </c>
      <c r="T7823" s="20">
        <v>0.30199999999999999</v>
      </c>
      <c r="U7823" s="20">
        <v>0.30499999999999999</v>
      </c>
      <c r="V7823" s="20">
        <f t="shared" si="244"/>
        <v>1.6815866545252998</v>
      </c>
      <c r="W7823" s="20">
        <f t="shared" si="245"/>
        <v>15.065705459120501</v>
      </c>
    </row>
    <row r="7824" spans="1:23" x14ac:dyDescent="0.25">
      <c r="A7824" s="18">
        <v>54496</v>
      </c>
      <c r="B7824" s="18">
        <v>54496</v>
      </c>
      <c r="C7824" s="18">
        <v>6410</v>
      </c>
      <c r="D7824" s="18">
        <v>6410</v>
      </c>
      <c r="E7824" s="18" t="s">
        <v>116</v>
      </c>
      <c r="F7824" s="18" t="s">
        <v>196</v>
      </c>
      <c r="G7824" s="19">
        <v>3.71866733285</v>
      </c>
      <c r="H7824" s="19">
        <v>1.5048900000000001</v>
      </c>
      <c r="I7824" s="18" t="s">
        <v>79</v>
      </c>
      <c r="J7824" s="18" t="s">
        <v>80</v>
      </c>
      <c r="K7824" s="18">
        <v>16</v>
      </c>
      <c r="L7824" s="18">
        <v>60</v>
      </c>
      <c r="M7824" s="18" t="s">
        <v>71</v>
      </c>
      <c r="N7824" s="18" t="s">
        <v>74</v>
      </c>
      <c r="O7824" s="18" t="s">
        <v>75</v>
      </c>
      <c r="P7824" s="19">
        <v>1566.0473076799999</v>
      </c>
      <c r="Q7824" s="19">
        <v>161984.50107900001</v>
      </c>
      <c r="R7824" s="20">
        <v>0.70014500000000002</v>
      </c>
      <c r="S7824" s="20">
        <v>6.29983</v>
      </c>
      <c r="T7824" s="20">
        <v>0.30199999999999999</v>
      </c>
      <c r="U7824" s="20">
        <v>0.30499999999999999</v>
      </c>
      <c r="V7824" s="20">
        <f t="shared" si="244"/>
        <v>0.73544156391689997</v>
      </c>
      <c r="W7824" s="20">
        <f t="shared" si="245"/>
        <v>6.5889830622465002</v>
      </c>
    </row>
    <row r="7825" spans="1:23" x14ac:dyDescent="0.25">
      <c r="A7825" s="18">
        <v>54497</v>
      </c>
      <c r="B7825" s="18">
        <v>54497</v>
      </c>
      <c r="C7825" s="18">
        <v>6410</v>
      </c>
      <c r="D7825" s="18">
        <v>6410</v>
      </c>
      <c r="E7825" s="18" t="s">
        <v>116</v>
      </c>
      <c r="F7825" s="18" t="s">
        <v>196</v>
      </c>
      <c r="G7825" s="19">
        <v>7.9411645582099997</v>
      </c>
      <c r="H7825" s="19">
        <v>3.2136800000000001</v>
      </c>
      <c r="I7825" s="18" t="s">
        <v>79</v>
      </c>
      <c r="J7825" s="18" t="s">
        <v>80</v>
      </c>
      <c r="K7825" s="18">
        <v>16</v>
      </c>
      <c r="L7825" s="18">
        <v>60</v>
      </c>
      <c r="M7825" s="18" t="s">
        <v>71</v>
      </c>
      <c r="N7825" s="18" t="s">
        <v>74</v>
      </c>
      <c r="O7825" s="18" t="s">
        <v>75</v>
      </c>
      <c r="P7825" s="19">
        <v>2389.0755056600001</v>
      </c>
      <c r="Q7825" s="19">
        <v>345915.744488</v>
      </c>
      <c r="R7825" s="20">
        <v>0.70014500000000002</v>
      </c>
      <c r="S7825" s="20">
        <v>6.29983</v>
      </c>
      <c r="T7825" s="20">
        <v>0.30199999999999999</v>
      </c>
      <c r="U7825" s="20">
        <v>0.30499999999999999</v>
      </c>
      <c r="V7825" s="20">
        <f t="shared" si="244"/>
        <v>1.5705293045527999</v>
      </c>
      <c r="W7825" s="20">
        <f t="shared" si="245"/>
        <v>14.070718183708003</v>
      </c>
    </row>
    <row r="7826" spans="1:23" x14ac:dyDescent="0.25">
      <c r="A7826" s="18">
        <v>54498</v>
      </c>
      <c r="B7826" s="18">
        <v>54498</v>
      </c>
      <c r="C7826" s="18">
        <v>6410</v>
      </c>
      <c r="D7826" s="18">
        <v>6410</v>
      </c>
      <c r="E7826" s="18" t="s">
        <v>116</v>
      </c>
      <c r="F7826" s="18" t="s">
        <v>196</v>
      </c>
      <c r="G7826" s="19">
        <v>22.473748626300001</v>
      </c>
      <c r="H7826" s="19">
        <v>9.0947999999999993</v>
      </c>
      <c r="I7826" s="18" t="s">
        <v>79</v>
      </c>
      <c r="J7826" s="18" t="s">
        <v>80</v>
      </c>
      <c r="K7826" s="18">
        <v>16</v>
      </c>
      <c r="L7826" s="18">
        <v>60</v>
      </c>
      <c r="M7826" s="18" t="s">
        <v>71</v>
      </c>
      <c r="N7826" s="18" t="s">
        <v>74</v>
      </c>
      <c r="O7826" s="18" t="s">
        <v>75</v>
      </c>
      <c r="P7826" s="19">
        <v>3869.5294653699998</v>
      </c>
      <c r="Q7826" s="19">
        <v>978952.57433800003</v>
      </c>
      <c r="R7826" s="20">
        <v>0.70014500000000002</v>
      </c>
      <c r="S7826" s="20">
        <v>6.29983</v>
      </c>
      <c r="T7826" s="20">
        <v>0.30199999999999999</v>
      </c>
      <c r="U7826" s="20">
        <v>0.30499999999999999</v>
      </c>
      <c r="V7826" s="20">
        <f t="shared" si="244"/>
        <v>4.4446397647079996</v>
      </c>
      <c r="W7826" s="20">
        <f t="shared" si="245"/>
        <v>39.82050724938</v>
      </c>
    </row>
    <row r="7827" spans="1:23" x14ac:dyDescent="0.25">
      <c r="A7827" s="18">
        <v>54499</v>
      </c>
      <c r="B7827" s="18">
        <v>54499</v>
      </c>
      <c r="C7827" s="18">
        <v>6410</v>
      </c>
      <c r="D7827" s="18">
        <v>6410</v>
      </c>
      <c r="E7827" s="18" t="s">
        <v>116</v>
      </c>
      <c r="F7827" s="18" t="s">
        <v>196</v>
      </c>
      <c r="G7827" s="19">
        <v>3.4228477884999999</v>
      </c>
      <c r="H7827" s="19">
        <v>1.3851800000000001</v>
      </c>
      <c r="I7827" s="18" t="s">
        <v>79</v>
      </c>
      <c r="J7827" s="18" t="s">
        <v>80</v>
      </c>
      <c r="K7827" s="18">
        <v>16</v>
      </c>
      <c r="L7827" s="18">
        <v>60</v>
      </c>
      <c r="M7827" s="18" t="s">
        <v>71</v>
      </c>
      <c r="N7827" s="18" t="s">
        <v>74</v>
      </c>
      <c r="O7827" s="18" t="s">
        <v>75</v>
      </c>
      <c r="P7827" s="19">
        <v>1512.6066600900001</v>
      </c>
      <c r="Q7827" s="19">
        <v>149098.65327099999</v>
      </c>
      <c r="R7827" s="20">
        <v>0.70014500000000002</v>
      </c>
      <c r="S7827" s="20">
        <v>6.29983</v>
      </c>
      <c r="T7827" s="20">
        <v>0.30199999999999999</v>
      </c>
      <c r="U7827" s="20">
        <v>0.30499999999999999</v>
      </c>
      <c r="V7827" s="20">
        <f t="shared" si="244"/>
        <v>0.67693914206780004</v>
      </c>
      <c r="W7827" s="20">
        <f t="shared" si="245"/>
        <v>6.0648469709830009</v>
      </c>
    </row>
    <row r="7828" spans="1:23" x14ac:dyDescent="0.25">
      <c r="A7828" s="18">
        <v>54500</v>
      </c>
      <c r="B7828" s="18">
        <v>54500</v>
      </c>
      <c r="C7828" s="18">
        <v>6410</v>
      </c>
      <c r="D7828" s="18">
        <v>6410</v>
      </c>
      <c r="E7828" s="18" t="s">
        <v>116</v>
      </c>
      <c r="F7828" s="18" t="s">
        <v>196</v>
      </c>
      <c r="G7828" s="19">
        <v>3.4704695331800002</v>
      </c>
      <c r="H7828" s="19">
        <v>1.40445</v>
      </c>
      <c r="I7828" s="18" t="s">
        <v>79</v>
      </c>
      <c r="J7828" s="18" t="s">
        <v>80</v>
      </c>
      <c r="K7828" s="18">
        <v>16</v>
      </c>
      <c r="L7828" s="18">
        <v>60</v>
      </c>
      <c r="M7828" s="18" t="s">
        <v>71</v>
      </c>
      <c r="N7828" s="18" t="s">
        <v>74</v>
      </c>
      <c r="O7828" s="18" t="s">
        <v>75</v>
      </c>
      <c r="P7828" s="19">
        <v>1448.4023967799999</v>
      </c>
      <c r="Q7828" s="19">
        <v>151173.048171</v>
      </c>
      <c r="R7828" s="20">
        <v>0.70014500000000002</v>
      </c>
      <c r="S7828" s="20">
        <v>6.29983</v>
      </c>
      <c r="T7828" s="20">
        <v>0.30199999999999999</v>
      </c>
      <c r="U7828" s="20">
        <v>0.30499999999999999</v>
      </c>
      <c r="V7828" s="20">
        <f t="shared" si="244"/>
        <v>0.68635641438450001</v>
      </c>
      <c r="W7828" s="20">
        <f t="shared" si="245"/>
        <v>6.1492183892324999</v>
      </c>
    </row>
    <row r="7829" spans="1:23" x14ac:dyDescent="0.25">
      <c r="A7829" s="18">
        <v>54501</v>
      </c>
      <c r="B7829" s="18">
        <v>54501</v>
      </c>
      <c r="C7829" s="18">
        <v>6410</v>
      </c>
      <c r="D7829" s="18">
        <v>6410</v>
      </c>
      <c r="E7829" s="18" t="s">
        <v>116</v>
      </c>
      <c r="F7829" s="18" t="s">
        <v>196</v>
      </c>
      <c r="G7829" s="19">
        <v>7.5714224302100002</v>
      </c>
      <c r="H7829" s="19">
        <v>3.0640499999999999</v>
      </c>
      <c r="I7829" s="18" t="s">
        <v>79</v>
      </c>
      <c r="J7829" s="18" t="s">
        <v>80</v>
      </c>
      <c r="K7829" s="18">
        <v>16</v>
      </c>
      <c r="L7829" s="18">
        <v>60</v>
      </c>
      <c r="M7829" s="18" t="s">
        <v>71</v>
      </c>
      <c r="N7829" s="18" t="s">
        <v>74</v>
      </c>
      <c r="O7829" s="18" t="s">
        <v>75</v>
      </c>
      <c r="P7829" s="19">
        <v>2322.3533343399999</v>
      </c>
      <c r="Q7829" s="19">
        <v>329809.84181700001</v>
      </c>
      <c r="R7829" s="20">
        <v>0.70014500000000002</v>
      </c>
      <c r="S7829" s="20">
        <v>6.29983</v>
      </c>
      <c r="T7829" s="20">
        <v>0.30199999999999999</v>
      </c>
      <c r="U7829" s="20">
        <v>0.30499999999999999</v>
      </c>
      <c r="V7829" s="20">
        <f t="shared" si="244"/>
        <v>1.4974049425005</v>
      </c>
      <c r="W7829" s="20">
        <f t="shared" si="245"/>
        <v>13.415580907492501</v>
      </c>
    </row>
    <row r="7830" spans="1:23" x14ac:dyDescent="0.25">
      <c r="A7830" s="18">
        <v>54502</v>
      </c>
      <c r="B7830" s="18">
        <v>54502</v>
      </c>
      <c r="C7830" s="18">
        <v>6410</v>
      </c>
      <c r="D7830" s="18">
        <v>6410</v>
      </c>
      <c r="E7830" s="18" t="s">
        <v>116</v>
      </c>
      <c r="F7830" s="18" t="s">
        <v>196</v>
      </c>
      <c r="G7830" s="19">
        <v>8.2864836223200005</v>
      </c>
      <c r="H7830" s="19">
        <v>3.3534199999999998</v>
      </c>
      <c r="I7830" s="18" t="s">
        <v>79</v>
      </c>
      <c r="J7830" s="18" t="s">
        <v>80</v>
      </c>
      <c r="K7830" s="18">
        <v>16</v>
      </c>
      <c r="L7830" s="18">
        <v>60</v>
      </c>
      <c r="M7830" s="18" t="s">
        <v>71</v>
      </c>
      <c r="N7830" s="18" t="s">
        <v>74</v>
      </c>
      <c r="O7830" s="18" t="s">
        <v>75</v>
      </c>
      <c r="P7830" s="19">
        <v>2327.4641308400001</v>
      </c>
      <c r="Q7830" s="19">
        <v>360957.78275200003</v>
      </c>
      <c r="R7830" s="20">
        <v>0.70014500000000002</v>
      </c>
      <c r="S7830" s="20">
        <v>6.29983</v>
      </c>
      <c r="T7830" s="20">
        <v>0.30199999999999999</v>
      </c>
      <c r="U7830" s="20">
        <v>0.30499999999999999</v>
      </c>
      <c r="V7830" s="20">
        <f t="shared" si="244"/>
        <v>1.6388204116381999</v>
      </c>
      <c r="W7830" s="20">
        <f t="shared" si="245"/>
        <v>14.682553263427</v>
      </c>
    </row>
    <row r="7831" spans="1:23" x14ac:dyDescent="0.25">
      <c r="A7831" s="18">
        <v>54503</v>
      </c>
      <c r="B7831" s="18">
        <v>54503</v>
      </c>
      <c r="C7831" s="18">
        <v>6410</v>
      </c>
      <c r="D7831" s="18">
        <v>6410</v>
      </c>
      <c r="E7831" s="18" t="s">
        <v>116</v>
      </c>
      <c r="F7831" s="18" t="s">
        <v>196</v>
      </c>
      <c r="G7831" s="19">
        <v>1.55128427262</v>
      </c>
      <c r="H7831" s="19">
        <v>0.62778199999999995</v>
      </c>
      <c r="I7831" s="18" t="s">
        <v>79</v>
      </c>
      <c r="J7831" s="18" t="s">
        <v>80</v>
      </c>
      <c r="K7831" s="18">
        <v>16</v>
      </c>
      <c r="L7831" s="18">
        <v>60</v>
      </c>
      <c r="M7831" s="18" t="s">
        <v>71</v>
      </c>
      <c r="N7831" s="18" t="s">
        <v>74</v>
      </c>
      <c r="O7831" s="18" t="s">
        <v>75</v>
      </c>
      <c r="P7831" s="19">
        <v>945.25742490699997</v>
      </c>
      <c r="Q7831" s="19">
        <v>67573.672620400001</v>
      </c>
      <c r="R7831" s="20">
        <v>0.70014500000000002</v>
      </c>
      <c r="S7831" s="20">
        <v>6.29983</v>
      </c>
      <c r="T7831" s="20">
        <v>0.30199999999999999</v>
      </c>
      <c r="U7831" s="20">
        <v>0.30499999999999999</v>
      </c>
      <c r="V7831" s="20">
        <f t="shared" si="244"/>
        <v>0.30679782301621994</v>
      </c>
      <c r="W7831" s="20">
        <f t="shared" si="245"/>
        <v>2.7486693145566998</v>
      </c>
    </row>
    <row r="7832" spans="1:23" x14ac:dyDescent="0.25">
      <c r="A7832" s="18">
        <v>54504</v>
      </c>
      <c r="B7832" s="18">
        <v>54504</v>
      </c>
      <c r="C7832" s="18">
        <v>6410</v>
      </c>
      <c r="D7832" s="18">
        <v>6410</v>
      </c>
      <c r="E7832" s="18" t="s">
        <v>116</v>
      </c>
      <c r="F7832" s="18" t="s">
        <v>196</v>
      </c>
      <c r="G7832" s="19">
        <v>4.82560243009</v>
      </c>
      <c r="H7832" s="19">
        <v>1.95285</v>
      </c>
      <c r="I7832" s="18" t="s">
        <v>79</v>
      </c>
      <c r="J7832" s="18" t="s">
        <v>80</v>
      </c>
      <c r="K7832" s="18">
        <v>16</v>
      </c>
      <c r="L7832" s="18">
        <v>60</v>
      </c>
      <c r="M7832" s="18" t="s">
        <v>71</v>
      </c>
      <c r="N7832" s="18" t="s">
        <v>74</v>
      </c>
      <c r="O7832" s="18" t="s">
        <v>75</v>
      </c>
      <c r="P7832" s="19">
        <v>1660.98812195</v>
      </c>
      <c r="Q7832" s="19">
        <v>210202.40104299999</v>
      </c>
      <c r="R7832" s="20">
        <v>0.70014500000000002</v>
      </c>
      <c r="S7832" s="20">
        <v>6.29983</v>
      </c>
      <c r="T7832" s="20">
        <v>0.30199999999999999</v>
      </c>
      <c r="U7832" s="20">
        <v>0.30499999999999999</v>
      </c>
      <c r="V7832" s="20">
        <f t="shared" si="244"/>
        <v>0.95436015794849993</v>
      </c>
      <c r="W7832" s="20">
        <f t="shared" si="245"/>
        <v>8.5503229957725004</v>
      </c>
    </row>
    <row r="7833" spans="1:23" x14ac:dyDescent="0.25">
      <c r="A7833" s="18">
        <v>54505</v>
      </c>
      <c r="B7833" s="18">
        <v>54505</v>
      </c>
      <c r="C7833" s="18">
        <v>6410</v>
      </c>
      <c r="D7833" s="18">
        <v>6410</v>
      </c>
      <c r="E7833" s="18" t="s">
        <v>116</v>
      </c>
      <c r="F7833" s="18" t="s">
        <v>196</v>
      </c>
      <c r="G7833" s="19">
        <v>1.2395591025899999</v>
      </c>
      <c r="H7833" s="19">
        <v>0.50163199999999997</v>
      </c>
      <c r="I7833" s="18" t="s">
        <v>79</v>
      </c>
      <c r="J7833" s="18" t="s">
        <v>80</v>
      </c>
      <c r="K7833" s="18">
        <v>16</v>
      </c>
      <c r="L7833" s="18">
        <v>60</v>
      </c>
      <c r="M7833" s="18" t="s">
        <v>71</v>
      </c>
      <c r="N7833" s="18" t="s">
        <v>74</v>
      </c>
      <c r="O7833" s="18" t="s">
        <v>75</v>
      </c>
      <c r="P7833" s="19">
        <v>985.02624453400006</v>
      </c>
      <c r="Q7833" s="19">
        <v>53994.978527899999</v>
      </c>
      <c r="R7833" s="20">
        <v>0.70014500000000002</v>
      </c>
      <c r="S7833" s="20">
        <v>6.29983</v>
      </c>
      <c r="T7833" s="20">
        <v>0.30199999999999999</v>
      </c>
      <c r="U7833" s="20">
        <v>0.30499999999999999</v>
      </c>
      <c r="V7833" s="20">
        <f t="shared" si="244"/>
        <v>0.24514816537471998</v>
      </c>
      <c r="W7833" s="20">
        <f t="shared" si="245"/>
        <v>2.1963364441791997</v>
      </c>
    </row>
    <row r="7834" spans="1:23" x14ac:dyDescent="0.25">
      <c r="A7834" s="18">
        <v>54506</v>
      </c>
      <c r="B7834" s="18">
        <v>54506</v>
      </c>
      <c r="C7834" s="18">
        <v>6410</v>
      </c>
      <c r="D7834" s="18">
        <v>6410</v>
      </c>
      <c r="E7834" s="18" t="s">
        <v>116</v>
      </c>
      <c r="F7834" s="18" t="s">
        <v>196</v>
      </c>
      <c r="G7834" s="19">
        <v>1.94422626289</v>
      </c>
      <c r="H7834" s="19">
        <v>0.78680000000000005</v>
      </c>
      <c r="I7834" s="18" t="s">
        <v>79</v>
      </c>
      <c r="J7834" s="18" t="s">
        <v>80</v>
      </c>
      <c r="K7834" s="18">
        <v>16</v>
      </c>
      <c r="L7834" s="18">
        <v>60</v>
      </c>
      <c r="M7834" s="18" t="s">
        <v>71</v>
      </c>
      <c r="N7834" s="18" t="s">
        <v>74</v>
      </c>
      <c r="O7834" s="18" t="s">
        <v>75</v>
      </c>
      <c r="P7834" s="19">
        <v>1095.0445157300001</v>
      </c>
      <c r="Q7834" s="19">
        <v>84690.157249700002</v>
      </c>
      <c r="R7834" s="20">
        <v>0.70014500000000002</v>
      </c>
      <c r="S7834" s="20">
        <v>6.29983</v>
      </c>
      <c r="T7834" s="20">
        <v>0.30199999999999999</v>
      </c>
      <c r="U7834" s="20">
        <v>0.30499999999999999</v>
      </c>
      <c r="V7834" s="20">
        <f t="shared" si="244"/>
        <v>0.38451011202800006</v>
      </c>
      <c r="W7834" s="20">
        <f t="shared" si="245"/>
        <v>3.4449108395800003</v>
      </c>
    </row>
    <row r="7835" spans="1:23" x14ac:dyDescent="0.25">
      <c r="A7835" s="18">
        <v>54507</v>
      </c>
      <c r="B7835" s="18">
        <v>54507</v>
      </c>
      <c r="C7835" s="18">
        <v>6410</v>
      </c>
      <c r="D7835" s="18">
        <v>6410</v>
      </c>
      <c r="E7835" s="18" t="s">
        <v>116</v>
      </c>
      <c r="F7835" s="18" t="s">
        <v>196</v>
      </c>
      <c r="G7835" s="19">
        <v>8.0390428742300006</v>
      </c>
      <c r="H7835" s="19">
        <v>3.2532899999999998</v>
      </c>
      <c r="I7835" s="18" t="s">
        <v>79</v>
      </c>
      <c r="J7835" s="18" t="s">
        <v>80</v>
      </c>
      <c r="K7835" s="18">
        <v>16</v>
      </c>
      <c r="L7835" s="18">
        <v>60</v>
      </c>
      <c r="M7835" s="18" t="s">
        <v>71</v>
      </c>
      <c r="N7835" s="18" t="s">
        <v>74</v>
      </c>
      <c r="O7835" s="18" t="s">
        <v>75</v>
      </c>
      <c r="P7835" s="19">
        <v>2267.9705034600001</v>
      </c>
      <c r="Q7835" s="19">
        <v>350179.306881</v>
      </c>
      <c r="R7835" s="20">
        <v>0.70014500000000002</v>
      </c>
      <c r="S7835" s="20">
        <v>6.29983</v>
      </c>
      <c r="T7835" s="20">
        <v>0.30199999999999999</v>
      </c>
      <c r="U7835" s="20">
        <v>0.30499999999999999</v>
      </c>
      <c r="V7835" s="20">
        <f t="shared" si="244"/>
        <v>1.5898867594808996</v>
      </c>
      <c r="W7835" s="20">
        <f t="shared" si="245"/>
        <v>14.2441458887865</v>
      </c>
    </row>
    <row r="7836" spans="1:23" x14ac:dyDescent="0.25">
      <c r="A7836" s="18">
        <v>54508</v>
      </c>
      <c r="B7836" s="18">
        <v>54508</v>
      </c>
      <c r="C7836" s="18">
        <v>6410</v>
      </c>
      <c r="D7836" s="18">
        <v>6410</v>
      </c>
      <c r="E7836" s="18" t="s">
        <v>116</v>
      </c>
      <c r="F7836" s="18" t="s">
        <v>196</v>
      </c>
      <c r="G7836" s="19">
        <v>3.67823099735</v>
      </c>
      <c r="H7836" s="19">
        <v>1.4885299999999999</v>
      </c>
      <c r="I7836" s="18" t="s">
        <v>79</v>
      </c>
      <c r="J7836" s="18" t="s">
        <v>80</v>
      </c>
      <c r="K7836" s="18">
        <v>16</v>
      </c>
      <c r="L7836" s="18">
        <v>60</v>
      </c>
      <c r="M7836" s="18" t="s">
        <v>71</v>
      </c>
      <c r="N7836" s="18" t="s">
        <v>74</v>
      </c>
      <c r="O7836" s="18" t="s">
        <v>75</v>
      </c>
      <c r="P7836" s="19">
        <v>1440.6453197999999</v>
      </c>
      <c r="Q7836" s="19">
        <v>160223.10135099999</v>
      </c>
      <c r="R7836" s="20">
        <v>0.70014500000000002</v>
      </c>
      <c r="S7836" s="20">
        <v>6.29983</v>
      </c>
      <c r="T7836" s="20">
        <v>0.30199999999999999</v>
      </c>
      <c r="U7836" s="20">
        <v>0.30499999999999999</v>
      </c>
      <c r="V7836" s="20">
        <f t="shared" si="244"/>
        <v>0.72744641212130001</v>
      </c>
      <c r="W7836" s="20">
        <f t="shared" si="245"/>
        <v>6.5173527351804994</v>
      </c>
    </row>
    <row r="7837" spans="1:23" x14ac:dyDescent="0.25">
      <c r="A7837" s="18">
        <v>54509</v>
      </c>
      <c r="B7837" s="18">
        <v>54509</v>
      </c>
      <c r="C7837" s="18">
        <v>6410</v>
      </c>
      <c r="D7837" s="18">
        <v>6410</v>
      </c>
      <c r="E7837" s="18" t="s">
        <v>116</v>
      </c>
      <c r="F7837" s="18" t="s">
        <v>196</v>
      </c>
      <c r="G7837" s="19">
        <v>2.71217277043</v>
      </c>
      <c r="H7837" s="19">
        <v>1.09758</v>
      </c>
      <c r="I7837" s="18" t="s">
        <v>79</v>
      </c>
      <c r="J7837" s="18" t="s">
        <v>80</v>
      </c>
      <c r="K7837" s="18">
        <v>16</v>
      </c>
      <c r="L7837" s="18">
        <v>60</v>
      </c>
      <c r="M7837" s="18" t="s">
        <v>71</v>
      </c>
      <c r="N7837" s="18" t="s">
        <v>74</v>
      </c>
      <c r="O7837" s="18" t="s">
        <v>75</v>
      </c>
      <c r="P7837" s="19">
        <v>3101.7515237399998</v>
      </c>
      <c r="Q7837" s="19">
        <v>118141.773312</v>
      </c>
      <c r="R7837" s="20">
        <v>0.70014500000000002</v>
      </c>
      <c r="S7837" s="20">
        <v>6.29983</v>
      </c>
      <c r="T7837" s="20">
        <v>0.30199999999999999</v>
      </c>
      <c r="U7837" s="20">
        <v>0.30499999999999999</v>
      </c>
      <c r="V7837" s="20">
        <f t="shared" si="244"/>
        <v>0.53638867407179991</v>
      </c>
      <c r="W7837" s="20">
        <f t="shared" si="245"/>
        <v>4.8056243509230008</v>
      </c>
    </row>
    <row r="7838" spans="1:23" x14ac:dyDescent="0.25">
      <c r="A7838" s="18">
        <v>54510</v>
      </c>
      <c r="B7838" s="18">
        <v>54510</v>
      </c>
      <c r="C7838" s="18">
        <v>6410</v>
      </c>
      <c r="D7838" s="18">
        <v>6410</v>
      </c>
      <c r="E7838" s="18" t="s">
        <v>116</v>
      </c>
      <c r="F7838" s="18" t="s">
        <v>196</v>
      </c>
      <c r="G7838" s="19">
        <v>4.26147545187</v>
      </c>
      <c r="H7838" s="19">
        <v>1.7245600000000001</v>
      </c>
      <c r="I7838" s="18" t="s">
        <v>79</v>
      </c>
      <c r="J7838" s="18" t="s">
        <v>80</v>
      </c>
      <c r="K7838" s="18">
        <v>16</v>
      </c>
      <c r="L7838" s="18">
        <v>60</v>
      </c>
      <c r="M7838" s="18" t="s">
        <v>71</v>
      </c>
      <c r="N7838" s="18" t="s">
        <v>74</v>
      </c>
      <c r="O7838" s="18" t="s">
        <v>75</v>
      </c>
      <c r="P7838" s="19">
        <v>1638.8303771400001</v>
      </c>
      <c r="Q7838" s="19">
        <v>185629.12816399999</v>
      </c>
      <c r="R7838" s="20">
        <v>0.70014500000000002</v>
      </c>
      <c r="S7838" s="20">
        <v>6.29983</v>
      </c>
      <c r="T7838" s="20">
        <v>0.30199999999999999</v>
      </c>
      <c r="U7838" s="20">
        <v>0.30499999999999999</v>
      </c>
      <c r="V7838" s="20">
        <f t="shared" si="244"/>
        <v>0.84279455871760001</v>
      </c>
      <c r="W7838" s="20">
        <f t="shared" si="245"/>
        <v>7.5507822032360004</v>
      </c>
    </row>
    <row r="7839" spans="1:23" x14ac:dyDescent="0.25">
      <c r="A7839" s="18">
        <v>54511</v>
      </c>
      <c r="B7839" s="18">
        <v>54511</v>
      </c>
      <c r="C7839" s="18">
        <v>6410</v>
      </c>
      <c r="D7839" s="18">
        <v>6410</v>
      </c>
      <c r="E7839" s="18" t="s">
        <v>116</v>
      </c>
      <c r="F7839" s="18" t="s">
        <v>196</v>
      </c>
      <c r="G7839" s="19">
        <v>4.27645130309</v>
      </c>
      <c r="H7839" s="19">
        <v>1.73062</v>
      </c>
      <c r="I7839" s="18" t="s">
        <v>79</v>
      </c>
      <c r="J7839" s="18" t="s">
        <v>80</v>
      </c>
      <c r="K7839" s="18">
        <v>16</v>
      </c>
      <c r="L7839" s="18">
        <v>60</v>
      </c>
      <c r="M7839" s="18" t="s">
        <v>71</v>
      </c>
      <c r="N7839" s="18" t="s">
        <v>74</v>
      </c>
      <c r="O7839" s="18" t="s">
        <v>75</v>
      </c>
      <c r="P7839" s="19">
        <v>1716.19000267</v>
      </c>
      <c r="Q7839" s="19">
        <v>186281.473635</v>
      </c>
      <c r="R7839" s="20">
        <v>0.70014500000000002</v>
      </c>
      <c r="S7839" s="20">
        <v>6.29983</v>
      </c>
      <c r="T7839" s="20">
        <v>0.30199999999999999</v>
      </c>
      <c r="U7839" s="20">
        <v>0.30499999999999999</v>
      </c>
      <c r="V7839" s="20">
        <f t="shared" si="244"/>
        <v>0.84575608805019997</v>
      </c>
      <c r="W7839" s="20">
        <f t="shared" si="245"/>
        <v>7.5773151972470005</v>
      </c>
    </row>
    <row r="7840" spans="1:23" x14ac:dyDescent="0.25">
      <c r="A7840" s="18">
        <v>54512</v>
      </c>
      <c r="B7840" s="18">
        <v>54512</v>
      </c>
      <c r="C7840" s="18">
        <v>6410</v>
      </c>
      <c r="D7840" s="18">
        <v>6410</v>
      </c>
      <c r="E7840" s="18" t="s">
        <v>116</v>
      </c>
      <c r="F7840" s="18" t="s">
        <v>196</v>
      </c>
      <c r="G7840" s="19">
        <v>1.3736766118899999</v>
      </c>
      <c r="H7840" s="19">
        <v>0.55590700000000004</v>
      </c>
      <c r="I7840" s="18" t="s">
        <v>79</v>
      </c>
      <c r="J7840" s="18" t="s">
        <v>80</v>
      </c>
      <c r="K7840" s="18">
        <v>16</v>
      </c>
      <c r="L7840" s="18">
        <v>60</v>
      </c>
      <c r="M7840" s="18" t="s">
        <v>71</v>
      </c>
      <c r="N7840" s="18" t="s">
        <v>74</v>
      </c>
      <c r="O7840" s="18" t="s">
        <v>75</v>
      </c>
      <c r="P7840" s="19">
        <v>916.69694318699999</v>
      </c>
      <c r="Q7840" s="19">
        <v>59837.113864400002</v>
      </c>
      <c r="R7840" s="20">
        <v>0.70014500000000002</v>
      </c>
      <c r="S7840" s="20">
        <v>6.29983</v>
      </c>
      <c r="T7840" s="20">
        <v>0.30199999999999999</v>
      </c>
      <c r="U7840" s="20">
        <v>0.30499999999999999</v>
      </c>
      <c r="V7840" s="20">
        <f t="shared" si="244"/>
        <v>0.27167242354747001</v>
      </c>
      <c r="W7840" s="20">
        <f t="shared" si="245"/>
        <v>2.4339731190879506</v>
      </c>
    </row>
    <row r="7841" spans="1:23" x14ac:dyDescent="0.25">
      <c r="A7841" s="18">
        <v>54513</v>
      </c>
      <c r="B7841" s="18">
        <v>54513</v>
      </c>
      <c r="C7841" s="18">
        <v>6410</v>
      </c>
      <c r="D7841" s="18">
        <v>6410</v>
      </c>
      <c r="E7841" s="18" t="s">
        <v>116</v>
      </c>
      <c r="F7841" s="18" t="s">
        <v>196</v>
      </c>
      <c r="G7841" s="19">
        <v>1.91053472738</v>
      </c>
      <c r="H7841" s="19">
        <v>0.77316600000000002</v>
      </c>
      <c r="I7841" s="18" t="s">
        <v>79</v>
      </c>
      <c r="J7841" s="18" t="s">
        <v>80</v>
      </c>
      <c r="K7841" s="18">
        <v>16</v>
      </c>
      <c r="L7841" s="18">
        <v>60</v>
      </c>
      <c r="M7841" s="18" t="s">
        <v>71</v>
      </c>
      <c r="N7841" s="18" t="s">
        <v>74</v>
      </c>
      <c r="O7841" s="18" t="s">
        <v>75</v>
      </c>
      <c r="P7841" s="19">
        <v>1138.1914652999999</v>
      </c>
      <c r="Q7841" s="19">
        <v>83222.559833299994</v>
      </c>
      <c r="R7841" s="20">
        <v>0.70014500000000002</v>
      </c>
      <c r="S7841" s="20">
        <v>6.29983</v>
      </c>
      <c r="T7841" s="20">
        <v>0.30199999999999999</v>
      </c>
      <c r="U7841" s="20">
        <v>0.30499999999999999</v>
      </c>
      <c r="V7841" s="20">
        <f t="shared" si="244"/>
        <v>0.37784715973086003</v>
      </c>
      <c r="W7841" s="20">
        <f t="shared" si="245"/>
        <v>3.3852159814371001</v>
      </c>
    </row>
    <row r="7842" spans="1:23" x14ac:dyDescent="0.25">
      <c r="A7842" s="18">
        <v>54514</v>
      </c>
      <c r="B7842" s="18">
        <v>54514</v>
      </c>
      <c r="C7842" s="18">
        <v>6410</v>
      </c>
      <c r="D7842" s="18">
        <v>6410</v>
      </c>
      <c r="E7842" s="18" t="s">
        <v>116</v>
      </c>
      <c r="F7842" s="18" t="s">
        <v>196</v>
      </c>
      <c r="G7842" s="19">
        <v>8.8022583672400003</v>
      </c>
      <c r="H7842" s="19">
        <v>3.5621499999999999</v>
      </c>
      <c r="I7842" s="18" t="s">
        <v>79</v>
      </c>
      <c r="J7842" s="18" t="s">
        <v>80</v>
      </c>
      <c r="K7842" s="18">
        <v>16</v>
      </c>
      <c r="L7842" s="18">
        <v>60</v>
      </c>
      <c r="M7842" s="18" t="s">
        <v>71</v>
      </c>
      <c r="N7842" s="18" t="s">
        <v>74</v>
      </c>
      <c r="O7842" s="18" t="s">
        <v>75</v>
      </c>
      <c r="P7842" s="19">
        <v>3090.92994301</v>
      </c>
      <c r="Q7842" s="19">
        <v>383424.84077399998</v>
      </c>
      <c r="R7842" s="20">
        <v>0.70014500000000002</v>
      </c>
      <c r="S7842" s="20">
        <v>6.29983</v>
      </c>
      <c r="T7842" s="20">
        <v>0.30199999999999999</v>
      </c>
      <c r="U7842" s="20">
        <v>0.30499999999999999</v>
      </c>
      <c r="V7842" s="20">
        <f t="shared" si="244"/>
        <v>1.7408270152015</v>
      </c>
      <c r="W7842" s="20">
        <f t="shared" si="245"/>
        <v>15.5964529069775</v>
      </c>
    </row>
    <row r="7843" spans="1:23" x14ac:dyDescent="0.25">
      <c r="A7843" s="18">
        <v>54515</v>
      </c>
      <c r="B7843" s="18">
        <v>54515</v>
      </c>
      <c r="C7843" s="18">
        <v>6410</v>
      </c>
      <c r="D7843" s="18">
        <v>6410</v>
      </c>
      <c r="E7843" s="18" t="s">
        <v>116</v>
      </c>
      <c r="F7843" s="18" t="s">
        <v>196</v>
      </c>
      <c r="G7843" s="19">
        <v>6.6481861253199996</v>
      </c>
      <c r="H7843" s="19">
        <v>2.6904300000000001</v>
      </c>
      <c r="I7843" s="18" t="s">
        <v>79</v>
      </c>
      <c r="J7843" s="18" t="s">
        <v>80</v>
      </c>
      <c r="K7843" s="18">
        <v>16</v>
      </c>
      <c r="L7843" s="18">
        <v>60</v>
      </c>
      <c r="M7843" s="18" t="s">
        <v>71</v>
      </c>
      <c r="N7843" s="18" t="s">
        <v>74</v>
      </c>
      <c r="O7843" s="18" t="s">
        <v>75</v>
      </c>
      <c r="P7843" s="19">
        <v>2916.68486545</v>
      </c>
      <c r="Q7843" s="19">
        <v>289593.82923999999</v>
      </c>
      <c r="R7843" s="20">
        <v>0.70014500000000002</v>
      </c>
      <c r="S7843" s="20">
        <v>6.29983</v>
      </c>
      <c r="T7843" s="20">
        <v>0.30199999999999999</v>
      </c>
      <c r="U7843" s="20">
        <v>0.30499999999999999</v>
      </c>
      <c r="V7843" s="20">
        <f t="shared" si="244"/>
        <v>1.3148163964203001</v>
      </c>
      <c r="W7843" s="20">
        <f t="shared" si="245"/>
        <v>11.779729880695502</v>
      </c>
    </row>
    <row r="7844" spans="1:23" x14ac:dyDescent="0.25">
      <c r="A7844" s="18">
        <v>54516</v>
      </c>
      <c r="B7844" s="18">
        <v>54516</v>
      </c>
      <c r="C7844" s="18">
        <v>6410</v>
      </c>
      <c r="D7844" s="18">
        <v>6410</v>
      </c>
      <c r="E7844" s="18" t="s">
        <v>116</v>
      </c>
      <c r="F7844" s="18" t="s">
        <v>196</v>
      </c>
      <c r="G7844" s="19">
        <v>1.3075415808199999</v>
      </c>
      <c r="H7844" s="19">
        <v>0.52914300000000003</v>
      </c>
      <c r="I7844" s="18" t="s">
        <v>79</v>
      </c>
      <c r="J7844" s="18" t="s">
        <v>80</v>
      </c>
      <c r="K7844" s="18">
        <v>16</v>
      </c>
      <c r="L7844" s="18">
        <v>60</v>
      </c>
      <c r="M7844" s="18" t="s">
        <v>71</v>
      </c>
      <c r="N7844" s="18" t="s">
        <v>74</v>
      </c>
      <c r="O7844" s="18" t="s">
        <v>75</v>
      </c>
      <c r="P7844" s="19">
        <v>862.17219316900002</v>
      </c>
      <c r="Q7844" s="19">
        <v>56956.283434999998</v>
      </c>
      <c r="R7844" s="20">
        <v>0.70014500000000002</v>
      </c>
      <c r="S7844" s="20">
        <v>6.29983</v>
      </c>
      <c r="T7844" s="20">
        <v>0.30199999999999999</v>
      </c>
      <c r="U7844" s="20">
        <v>0.30499999999999999</v>
      </c>
      <c r="V7844" s="20">
        <f t="shared" si="244"/>
        <v>0.25859282436302999</v>
      </c>
      <c r="W7844" s="20">
        <f t="shared" si="245"/>
        <v>2.3167901072545503</v>
      </c>
    </row>
    <row r="7845" spans="1:23" x14ac:dyDescent="0.25">
      <c r="A7845" s="18">
        <v>54517</v>
      </c>
      <c r="B7845" s="18">
        <v>54517</v>
      </c>
      <c r="C7845" s="18">
        <v>6410</v>
      </c>
      <c r="D7845" s="18">
        <v>6410</v>
      </c>
      <c r="E7845" s="18" t="s">
        <v>116</v>
      </c>
      <c r="F7845" s="18" t="s">
        <v>196</v>
      </c>
      <c r="G7845" s="19">
        <v>1.7608205640800001</v>
      </c>
      <c r="H7845" s="19">
        <v>0.71257899999999996</v>
      </c>
      <c r="I7845" s="18" t="s">
        <v>79</v>
      </c>
      <c r="J7845" s="18" t="s">
        <v>80</v>
      </c>
      <c r="K7845" s="18">
        <v>16</v>
      </c>
      <c r="L7845" s="18">
        <v>60</v>
      </c>
      <c r="M7845" s="18" t="s">
        <v>71</v>
      </c>
      <c r="N7845" s="18" t="s">
        <v>74</v>
      </c>
      <c r="O7845" s="18" t="s">
        <v>75</v>
      </c>
      <c r="P7845" s="19">
        <v>1012.93702847</v>
      </c>
      <c r="Q7845" s="19">
        <v>76701.036966</v>
      </c>
      <c r="R7845" s="20">
        <v>0.70014500000000002</v>
      </c>
      <c r="S7845" s="20">
        <v>6.29983</v>
      </c>
      <c r="T7845" s="20">
        <v>0.30199999999999999</v>
      </c>
      <c r="U7845" s="20">
        <v>0.30499999999999999</v>
      </c>
      <c r="V7845" s="20">
        <f t="shared" si="244"/>
        <v>0.34823821952058998</v>
      </c>
      <c r="W7845" s="20">
        <f t="shared" si="245"/>
        <v>3.1199429602911501</v>
      </c>
    </row>
    <row r="7846" spans="1:23" x14ac:dyDescent="0.25">
      <c r="A7846" s="18">
        <v>54518</v>
      </c>
      <c r="B7846" s="18">
        <v>54518</v>
      </c>
      <c r="C7846" s="18">
        <v>6410</v>
      </c>
      <c r="D7846" s="18">
        <v>6410</v>
      </c>
      <c r="E7846" s="18" t="s">
        <v>116</v>
      </c>
      <c r="F7846" s="18" t="s">
        <v>196</v>
      </c>
      <c r="G7846" s="19">
        <v>14.9966100213</v>
      </c>
      <c r="H7846" s="19">
        <v>6.0689099999999998</v>
      </c>
      <c r="I7846" s="18" t="s">
        <v>79</v>
      </c>
      <c r="J7846" s="18" t="s">
        <v>80</v>
      </c>
      <c r="K7846" s="18">
        <v>16</v>
      </c>
      <c r="L7846" s="18">
        <v>60</v>
      </c>
      <c r="M7846" s="18" t="s">
        <v>71</v>
      </c>
      <c r="N7846" s="18" t="s">
        <v>74</v>
      </c>
      <c r="O7846" s="18" t="s">
        <v>75</v>
      </c>
      <c r="P7846" s="19">
        <v>3909.3079472700001</v>
      </c>
      <c r="Q7846" s="19">
        <v>653249.71952000004</v>
      </c>
      <c r="R7846" s="20">
        <v>0.70014500000000002</v>
      </c>
      <c r="S7846" s="20">
        <v>6.29983</v>
      </c>
      <c r="T7846" s="20">
        <v>0.30199999999999999</v>
      </c>
      <c r="U7846" s="20">
        <v>0.30499999999999999</v>
      </c>
      <c r="V7846" s="20">
        <f t="shared" si="244"/>
        <v>2.9658836603810999</v>
      </c>
      <c r="W7846" s="20">
        <f t="shared" si="245"/>
        <v>26.572005393283504</v>
      </c>
    </row>
    <row r="7847" spans="1:23" x14ac:dyDescent="0.25">
      <c r="A7847" s="18">
        <v>54519</v>
      </c>
      <c r="B7847" s="18">
        <v>54519</v>
      </c>
      <c r="C7847" s="18">
        <v>6410</v>
      </c>
      <c r="D7847" s="18">
        <v>6410</v>
      </c>
      <c r="E7847" s="18" t="s">
        <v>116</v>
      </c>
      <c r="F7847" s="18" t="s">
        <v>196</v>
      </c>
      <c r="G7847" s="19">
        <v>8.7551545259400001</v>
      </c>
      <c r="H7847" s="19">
        <v>3.5430899999999999</v>
      </c>
      <c r="I7847" s="18" t="s">
        <v>79</v>
      </c>
      <c r="J7847" s="18" t="s">
        <v>80</v>
      </c>
      <c r="K7847" s="18">
        <v>16</v>
      </c>
      <c r="L7847" s="18">
        <v>60</v>
      </c>
      <c r="M7847" s="18" t="s">
        <v>71</v>
      </c>
      <c r="N7847" s="18" t="s">
        <v>74</v>
      </c>
      <c r="O7847" s="18" t="s">
        <v>75</v>
      </c>
      <c r="P7847" s="19">
        <v>6248.2444515400002</v>
      </c>
      <c r="Q7847" s="19">
        <v>381373.00565599999</v>
      </c>
      <c r="R7847" s="20">
        <v>0.70014500000000002</v>
      </c>
      <c r="S7847" s="20">
        <v>6.29983</v>
      </c>
      <c r="T7847" s="20">
        <v>0.30199999999999999</v>
      </c>
      <c r="U7847" s="20">
        <v>0.30499999999999999</v>
      </c>
      <c r="V7847" s="20">
        <f t="shared" si="244"/>
        <v>1.7315123701388999</v>
      </c>
      <c r="W7847" s="20">
        <f t="shared" si="245"/>
        <v>15.513000948916499</v>
      </c>
    </row>
    <row r="7848" spans="1:23" x14ac:dyDescent="0.25">
      <c r="A7848" s="18">
        <v>54520</v>
      </c>
      <c r="B7848" s="18">
        <v>54520</v>
      </c>
      <c r="C7848" s="18">
        <v>6410</v>
      </c>
      <c r="D7848" s="18">
        <v>6410</v>
      </c>
      <c r="E7848" s="18" t="s">
        <v>116</v>
      </c>
      <c r="F7848" s="18" t="s">
        <v>196</v>
      </c>
      <c r="G7848" s="19">
        <v>2.4872932165699999</v>
      </c>
      <c r="H7848" s="19">
        <v>1.00657</v>
      </c>
      <c r="I7848" s="18" t="s">
        <v>79</v>
      </c>
      <c r="J7848" s="18" t="s">
        <v>80</v>
      </c>
      <c r="K7848" s="18">
        <v>16</v>
      </c>
      <c r="L7848" s="18">
        <v>60</v>
      </c>
      <c r="M7848" s="18" t="s">
        <v>71</v>
      </c>
      <c r="N7848" s="18" t="s">
        <v>74</v>
      </c>
      <c r="O7848" s="18" t="s">
        <v>75</v>
      </c>
      <c r="P7848" s="19">
        <v>1565.44725636</v>
      </c>
      <c r="Q7848" s="19">
        <v>108346.059127</v>
      </c>
      <c r="R7848" s="20">
        <v>0.70014500000000002</v>
      </c>
      <c r="S7848" s="20">
        <v>6.29983</v>
      </c>
      <c r="T7848" s="20">
        <v>0.30199999999999999</v>
      </c>
      <c r="U7848" s="20">
        <v>0.30499999999999999</v>
      </c>
      <c r="V7848" s="20">
        <f t="shared" si="244"/>
        <v>0.49191197694970001</v>
      </c>
      <c r="W7848" s="20">
        <f t="shared" si="245"/>
        <v>4.4071478187545008</v>
      </c>
    </row>
    <row r="7849" spans="1:23" x14ac:dyDescent="0.25">
      <c r="A7849" s="18">
        <v>54521</v>
      </c>
      <c r="B7849" s="18">
        <v>54521</v>
      </c>
      <c r="C7849" s="18">
        <v>6410</v>
      </c>
      <c r="D7849" s="18">
        <v>6410</v>
      </c>
      <c r="E7849" s="18" t="s">
        <v>116</v>
      </c>
      <c r="F7849" s="18" t="s">
        <v>196</v>
      </c>
      <c r="G7849" s="19">
        <v>4.7736387687199997</v>
      </c>
      <c r="H7849" s="19">
        <v>1.9318200000000001</v>
      </c>
      <c r="I7849" s="18" t="s">
        <v>79</v>
      </c>
      <c r="J7849" s="18" t="s">
        <v>80</v>
      </c>
      <c r="K7849" s="18">
        <v>16</v>
      </c>
      <c r="L7849" s="18">
        <v>60</v>
      </c>
      <c r="M7849" s="18" t="s">
        <v>71</v>
      </c>
      <c r="N7849" s="18" t="s">
        <v>74</v>
      </c>
      <c r="O7849" s="18" t="s">
        <v>75</v>
      </c>
      <c r="P7849" s="19">
        <v>1915.88867476</v>
      </c>
      <c r="Q7849" s="19">
        <v>207938.873008</v>
      </c>
      <c r="R7849" s="20">
        <v>0.70014500000000002</v>
      </c>
      <c r="S7849" s="20">
        <v>6.29983</v>
      </c>
      <c r="T7849" s="20">
        <v>0.30199999999999999</v>
      </c>
      <c r="U7849" s="20">
        <v>0.30499999999999999</v>
      </c>
      <c r="V7849" s="20">
        <f t="shared" si="244"/>
        <v>0.94408277150219999</v>
      </c>
      <c r="W7849" s="20">
        <f t="shared" si="245"/>
        <v>8.4582456254670024</v>
      </c>
    </row>
    <row r="7850" spans="1:23" x14ac:dyDescent="0.25">
      <c r="A7850" s="18">
        <v>54522</v>
      </c>
      <c r="B7850" s="18">
        <v>54522</v>
      </c>
      <c r="C7850" s="18">
        <v>6410</v>
      </c>
      <c r="D7850" s="18">
        <v>6410</v>
      </c>
      <c r="E7850" s="18" t="s">
        <v>116</v>
      </c>
      <c r="F7850" s="18" t="s">
        <v>196</v>
      </c>
      <c r="G7850" s="19">
        <v>3.1436602275999999</v>
      </c>
      <c r="H7850" s="19">
        <v>1.2721899999999999</v>
      </c>
      <c r="I7850" s="18" t="s">
        <v>79</v>
      </c>
      <c r="J7850" s="18" t="s">
        <v>80</v>
      </c>
      <c r="K7850" s="18">
        <v>16</v>
      </c>
      <c r="L7850" s="18">
        <v>60</v>
      </c>
      <c r="M7850" s="18" t="s">
        <v>71</v>
      </c>
      <c r="N7850" s="18" t="s">
        <v>74</v>
      </c>
      <c r="O7850" s="18" t="s">
        <v>75</v>
      </c>
      <c r="P7850" s="19">
        <v>1349.8263087</v>
      </c>
      <c r="Q7850" s="19">
        <v>136937.29176399999</v>
      </c>
      <c r="R7850" s="20">
        <v>0.70014500000000002</v>
      </c>
      <c r="S7850" s="20">
        <v>6.29983</v>
      </c>
      <c r="T7850" s="20">
        <v>0.30199999999999999</v>
      </c>
      <c r="U7850" s="20">
        <v>0.30499999999999999</v>
      </c>
      <c r="V7850" s="20">
        <f t="shared" si="244"/>
        <v>0.62172079234989985</v>
      </c>
      <c r="W7850" s="20">
        <f t="shared" si="245"/>
        <v>5.5701336057515007</v>
      </c>
    </row>
    <row r="7851" spans="1:23" x14ac:dyDescent="0.25">
      <c r="A7851" s="18">
        <v>54523</v>
      </c>
      <c r="B7851" s="18">
        <v>54523</v>
      </c>
      <c r="C7851" s="18">
        <v>6410</v>
      </c>
      <c r="D7851" s="18">
        <v>6410</v>
      </c>
      <c r="E7851" s="18" t="s">
        <v>116</v>
      </c>
      <c r="F7851" s="18" t="s">
        <v>196</v>
      </c>
      <c r="G7851" s="19">
        <v>3.2610224758399999</v>
      </c>
      <c r="H7851" s="19">
        <v>1.31969</v>
      </c>
      <c r="I7851" s="18" t="s">
        <v>79</v>
      </c>
      <c r="J7851" s="18" t="s">
        <v>80</v>
      </c>
      <c r="K7851" s="18">
        <v>16</v>
      </c>
      <c r="L7851" s="18">
        <v>60</v>
      </c>
      <c r="M7851" s="18" t="s">
        <v>71</v>
      </c>
      <c r="N7851" s="18" t="s">
        <v>74</v>
      </c>
      <c r="O7851" s="18" t="s">
        <v>75</v>
      </c>
      <c r="P7851" s="19">
        <v>1411.7721516500001</v>
      </c>
      <c r="Q7851" s="19">
        <v>142049.570847</v>
      </c>
      <c r="R7851" s="20">
        <v>0.70014500000000002</v>
      </c>
      <c r="S7851" s="20">
        <v>6.29983</v>
      </c>
      <c r="T7851" s="20">
        <v>0.30199999999999999</v>
      </c>
      <c r="U7851" s="20">
        <v>0.30499999999999999</v>
      </c>
      <c r="V7851" s="20">
        <f t="shared" si="244"/>
        <v>0.64493409982490002</v>
      </c>
      <c r="W7851" s="20">
        <f t="shared" si="245"/>
        <v>5.778106743626501</v>
      </c>
    </row>
    <row r="7852" spans="1:23" x14ac:dyDescent="0.25">
      <c r="A7852" s="18">
        <v>54524</v>
      </c>
      <c r="B7852" s="18">
        <v>54524</v>
      </c>
      <c r="C7852" s="18">
        <v>6410</v>
      </c>
      <c r="D7852" s="18">
        <v>6410</v>
      </c>
      <c r="E7852" s="18" t="s">
        <v>116</v>
      </c>
      <c r="F7852" s="18" t="s">
        <v>196</v>
      </c>
      <c r="G7852" s="19">
        <v>22.951495105700001</v>
      </c>
      <c r="H7852" s="19">
        <v>9.2881400000000003</v>
      </c>
      <c r="I7852" s="18" t="s">
        <v>79</v>
      </c>
      <c r="J7852" s="18" t="s">
        <v>80</v>
      </c>
      <c r="K7852" s="18">
        <v>16</v>
      </c>
      <c r="L7852" s="18">
        <v>60</v>
      </c>
      <c r="M7852" s="18" t="s">
        <v>71</v>
      </c>
      <c r="N7852" s="18" t="s">
        <v>74</v>
      </c>
      <c r="O7852" s="18" t="s">
        <v>75</v>
      </c>
      <c r="P7852" s="19">
        <v>10307.940294100001</v>
      </c>
      <c r="Q7852" s="19">
        <v>999763.12774200004</v>
      </c>
      <c r="R7852" s="20">
        <v>0.70014500000000002</v>
      </c>
      <c r="S7852" s="20">
        <v>6.29983</v>
      </c>
      <c r="T7852" s="20">
        <v>0.30199999999999999</v>
      </c>
      <c r="U7852" s="20">
        <v>0.30499999999999999</v>
      </c>
      <c r="V7852" s="20">
        <f t="shared" si="244"/>
        <v>4.5391252566493998</v>
      </c>
      <c r="W7852" s="20">
        <f t="shared" si="245"/>
        <v>40.667023596259007</v>
      </c>
    </row>
    <row r="7853" spans="1:23" x14ac:dyDescent="0.25">
      <c r="A7853" s="18">
        <v>54525</v>
      </c>
      <c r="B7853" s="18">
        <v>54525</v>
      </c>
      <c r="C7853" s="18">
        <v>6410</v>
      </c>
      <c r="D7853" s="18">
        <v>6410</v>
      </c>
      <c r="E7853" s="18" t="s">
        <v>116</v>
      </c>
      <c r="F7853" s="18" t="s">
        <v>196</v>
      </c>
      <c r="G7853" s="19">
        <v>1.4909624353599999</v>
      </c>
      <c r="H7853" s="19">
        <v>0.60337099999999999</v>
      </c>
      <c r="I7853" s="18" t="s">
        <v>79</v>
      </c>
      <c r="J7853" s="18" t="s">
        <v>80</v>
      </c>
      <c r="K7853" s="18">
        <v>16</v>
      </c>
      <c r="L7853" s="18">
        <v>60</v>
      </c>
      <c r="M7853" s="18" t="s">
        <v>71</v>
      </c>
      <c r="N7853" s="18" t="s">
        <v>74</v>
      </c>
      <c r="O7853" s="18" t="s">
        <v>75</v>
      </c>
      <c r="P7853" s="19">
        <v>936.82220404999998</v>
      </c>
      <c r="Q7853" s="19">
        <v>64946.063898799999</v>
      </c>
      <c r="R7853" s="20">
        <v>0.70014500000000002</v>
      </c>
      <c r="S7853" s="20">
        <v>6.29983</v>
      </c>
      <c r="T7853" s="20">
        <v>0.30199999999999999</v>
      </c>
      <c r="U7853" s="20">
        <v>0.30499999999999999</v>
      </c>
      <c r="V7853" s="20">
        <f t="shared" si="244"/>
        <v>0.29486813777890997</v>
      </c>
      <c r="W7853" s="20">
        <f t="shared" si="245"/>
        <v>2.6417886352163502</v>
      </c>
    </row>
    <row r="7854" spans="1:23" x14ac:dyDescent="0.25">
      <c r="A7854" s="18">
        <v>54526</v>
      </c>
      <c r="B7854" s="18">
        <v>54526</v>
      </c>
      <c r="C7854" s="18">
        <v>6410</v>
      </c>
      <c r="D7854" s="18">
        <v>6410</v>
      </c>
      <c r="E7854" s="18" t="s">
        <v>116</v>
      </c>
      <c r="F7854" s="18" t="s">
        <v>196</v>
      </c>
      <c r="G7854" s="19">
        <v>2.0389893455300001</v>
      </c>
      <c r="H7854" s="19">
        <v>0.82515000000000005</v>
      </c>
      <c r="I7854" s="18" t="s">
        <v>79</v>
      </c>
      <c r="J7854" s="18" t="s">
        <v>80</v>
      </c>
      <c r="K7854" s="18">
        <v>16</v>
      </c>
      <c r="L7854" s="18">
        <v>60</v>
      </c>
      <c r="M7854" s="18" t="s">
        <v>71</v>
      </c>
      <c r="N7854" s="18" t="s">
        <v>74</v>
      </c>
      <c r="O7854" s="18" t="s">
        <v>75</v>
      </c>
      <c r="P7854" s="19">
        <v>1118.35254338</v>
      </c>
      <c r="Q7854" s="19">
        <v>88818.020617300004</v>
      </c>
      <c r="R7854" s="20">
        <v>0.70014500000000002</v>
      </c>
      <c r="S7854" s="20">
        <v>6.29983</v>
      </c>
      <c r="T7854" s="20">
        <v>0.30199999999999999</v>
      </c>
      <c r="U7854" s="20">
        <v>0.30499999999999999</v>
      </c>
      <c r="V7854" s="20">
        <f t="shared" si="244"/>
        <v>0.40325180343149997</v>
      </c>
      <c r="W7854" s="20">
        <f t="shared" si="245"/>
        <v>3.6128217835275009</v>
      </c>
    </row>
    <row r="7855" spans="1:23" x14ac:dyDescent="0.25">
      <c r="A7855" s="18">
        <v>54527</v>
      </c>
      <c r="B7855" s="18">
        <v>54527</v>
      </c>
      <c r="C7855" s="18">
        <v>6410</v>
      </c>
      <c r="D7855" s="18">
        <v>6410</v>
      </c>
      <c r="E7855" s="18" t="s">
        <v>116</v>
      </c>
      <c r="F7855" s="18" t="s">
        <v>196</v>
      </c>
      <c r="G7855" s="19">
        <v>3.8572636579699999</v>
      </c>
      <c r="H7855" s="19">
        <v>1.56098</v>
      </c>
      <c r="I7855" s="18" t="s">
        <v>79</v>
      </c>
      <c r="J7855" s="18" t="s">
        <v>80</v>
      </c>
      <c r="K7855" s="18">
        <v>16</v>
      </c>
      <c r="L7855" s="18">
        <v>60</v>
      </c>
      <c r="M7855" s="18" t="s">
        <v>71</v>
      </c>
      <c r="N7855" s="18" t="s">
        <v>74</v>
      </c>
      <c r="O7855" s="18" t="s">
        <v>75</v>
      </c>
      <c r="P7855" s="19">
        <v>1501.3481852</v>
      </c>
      <c r="Q7855" s="19">
        <v>168021.73285100001</v>
      </c>
      <c r="R7855" s="20">
        <v>0.70014500000000002</v>
      </c>
      <c r="S7855" s="20">
        <v>6.29983</v>
      </c>
      <c r="T7855" s="20">
        <v>0.30199999999999999</v>
      </c>
      <c r="U7855" s="20">
        <v>0.30499999999999999</v>
      </c>
      <c r="V7855" s="20">
        <f t="shared" si="244"/>
        <v>0.76285281478579992</v>
      </c>
      <c r="W7855" s="20">
        <f t="shared" si="245"/>
        <v>6.8345665002130005</v>
      </c>
    </row>
    <row r="7856" spans="1:23" x14ac:dyDescent="0.25">
      <c r="A7856" s="18">
        <v>54528</v>
      </c>
      <c r="B7856" s="18">
        <v>54528</v>
      </c>
      <c r="C7856" s="18">
        <v>6410</v>
      </c>
      <c r="D7856" s="18">
        <v>6410</v>
      </c>
      <c r="E7856" s="18" t="s">
        <v>116</v>
      </c>
      <c r="F7856" s="18" t="s">
        <v>196</v>
      </c>
      <c r="G7856" s="19">
        <v>5.7040735853099997</v>
      </c>
      <c r="H7856" s="19">
        <v>2.30836</v>
      </c>
      <c r="I7856" s="18" t="s">
        <v>79</v>
      </c>
      <c r="J7856" s="18" t="s">
        <v>80</v>
      </c>
      <c r="K7856" s="18">
        <v>16</v>
      </c>
      <c r="L7856" s="18">
        <v>60</v>
      </c>
      <c r="M7856" s="18" t="s">
        <v>71</v>
      </c>
      <c r="N7856" s="18" t="s">
        <v>74</v>
      </c>
      <c r="O7856" s="18" t="s">
        <v>75</v>
      </c>
      <c r="P7856" s="19">
        <v>6582.5071567799996</v>
      </c>
      <c r="Q7856" s="19">
        <v>248468.4515</v>
      </c>
      <c r="R7856" s="20">
        <v>0.70014500000000002</v>
      </c>
      <c r="S7856" s="20">
        <v>6.29983</v>
      </c>
      <c r="T7856" s="20">
        <v>0.30199999999999999</v>
      </c>
      <c r="U7856" s="20">
        <v>0.30499999999999999</v>
      </c>
      <c r="V7856" s="20">
        <f t="shared" si="244"/>
        <v>1.1280983251155998</v>
      </c>
      <c r="W7856" s="20">
        <f t="shared" si="245"/>
        <v>10.106881527266001</v>
      </c>
    </row>
    <row r="7857" spans="1:23" x14ac:dyDescent="0.25">
      <c r="A7857" s="18">
        <v>54529</v>
      </c>
      <c r="B7857" s="18">
        <v>54529</v>
      </c>
      <c r="C7857" s="18">
        <v>6410</v>
      </c>
      <c r="D7857" s="18">
        <v>6410</v>
      </c>
      <c r="E7857" s="18" t="s">
        <v>116</v>
      </c>
      <c r="F7857" s="18" t="s">
        <v>196</v>
      </c>
      <c r="G7857" s="19">
        <v>2.00262984576</v>
      </c>
      <c r="H7857" s="19">
        <v>0.81043600000000005</v>
      </c>
      <c r="I7857" s="18" t="s">
        <v>79</v>
      </c>
      <c r="J7857" s="18" t="s">
        <v>80</v>
      </c>
      <c r="K7857" s="18">
        <v>16</v>
      </c>
      <c r="L7857" s="18">
        <v>60</v>
      </c>
      <c r="M7857" s="18" t="s">
        <v>71</v>
      </c>
      <c r="N7857" s="18" t="s">
        <v>74</v>
      </c>
      <c r="O7857" s="18" t="s">
        <v>75</v>
      </c>
      <c r="P7857" s="19">
        <v>1600.3389950000001</v>
      </c>
      <c r="Q7857" s="19">
        <v>87234.207142700005</v>
      </c>
      <c r="R7857" s="20">
        <v>0.70014500000000002</v>
      </c>
      <c r="S7857" s="20">
        <v>6.29983</v>
      </c>
      <c r="T7857" s="20">
        <v>0.30199999999999999</v>
      </c>
      <c r="U7857" s="20">
        <v>0.30499999999999999</v>
      </c>
      <c r="V7857" s="20">
        <f t="shared" si="244"/>
        <v>0.39606105382756002</v>
      </c>
      <c r="W7857" s="20">
        <f t="shared" si="245"/>
        <v>3.5483982729866006</v>
      </c>
    </row>
    <row r="7858" spans="1:23" x14ac:dyDescent="0.25">
      <c r="A7858" s="18">
        <v>54530</v>
      </c>
      <c r="B7858" s="18">
        <v>54530</v>
      </c>
      <c r="C7858" s="18">
        <v>6410</v>
      </c>
      <c r="D7858" s="18">
        <v>6410</v>
      </c>
      <c r="E7858" s="18" t="s">
        <v>116</v>
      </c>
      <c r="F7858" s="18" t="s">
        <v>196</v>
      </c>
      <c r="G7858" s="19">
        <v>2.5105276115300001</v>
      </c>
      <c r="H7858" s="19">
        <v>1.01597</v>
      </c>
      <c r="I7858" s="18" t="s">
        <v>79</v>
      </c>
      <c r="J7858" s="18" t="s">
        <v>80</v>
      </c>
      <c r="K7858" s="18">
        <v>16</v>
      </c>
      <c r="L7858" s="18">
        <v>60</v>
      </c>
      <c r="M7858" s="18" t="s">
        <v>71</v>
      </c>
      <c r="N7858" s="18" t="s">
        <v>74</v>
      </c>
      <c r="O7858" s="18" t="s">
        <v>75</v>
      </c>
      <c r="P7858" s="19">
        <v>1187.1189586999999</v>
      </c>
      <c r="Q7858" s="19">
        <v>109358.145324</v>
      </c>
      <c r="R7858" s="20">
        <v>0.70014500000000002</v>
      </c>
      <c r="S7858" s="20">
        <v>6.29983</v>
      </c>
      <c r="T7858" s="20">
        <v>0.30199999999999999</v>
      </c>
      <c r="U7858" s="20">
        <v>0.30499999999999999</v>
      </c>
      <c r="V7858" s="20">
        <f t="shared" si="244"/>
        <v>0.49650576832369997</v>
      </c>
      <c r="W7858" s="20">
        <f t="shared" si="245"/>
        <v>4.4483046081445003</v>
      </c>
    </row>
    <row r="7859" spans="1:23" x14ac:dyDescent="0.25">
      <c r="A7859" s="18">
        <v>54531</v>
      </c>
      <c r="B7859" s="18">
        <v>54531</v>
      </c>
      <c r="C7859" s="18">
        <v>6410</v>
      </c>
      <c r="D7859" s="18">
        <v>6410</v>
      </c>
      <c r="E7859" s="18" t="s">
        <v>116</v>
      </c>
      <c r="F7859" s="18" t="s">
        <v>196</v>
      </c>
      <c r="G7859" s="19">
        <v>1.99959545822E-2</v>
      </c>
      <c r="H7859" s="19">
        <v>8.0920799999999998E-3</v>
      </c>
      <c r="I7859" s="18" t="s">
        <v>79</v>
      </c>
      <c r="J7859" s="18" t="s">
        <v>80</v>
      </c>
      <c r="K7859" s="18">
        <v>16</v>
      </c>
      <c r="L7859" s="18">
        <v>60</v>
      </c>
      <c r="M7859" s="18" t="s">
        <v>71</v>
      </c>
      <c r="N7859" s="18" t="s">
        <v>74</v>
      </c>
      <c r="O7859" s="18" t="s">
        <v>75</v>
      </c>
      <c r="P7859" s="19">
        <v>149.477608817</v>
      </c>
      <c r="Q7859" s="19">
        <v>871.020297357</v>
      </c>
      <c r="R7859" s="20">
        <v>0.70014500000000002</v>
      </c>
      <c r="S7859" s="20">
        <v>6.29983</v>
      </c>
      <c r="T7859" s="20">
        <v>0.30199999999999999</v>
      </c>
      <c r="U7859" s="20">
        <v>0.30499999999999999</v>
      </c>
      <c r="V7859" s="20">
        <f t="shared" si="244"/>
        <v>3.9546092874168E-3</v>
      </c>
      <c r="W7859" s="20">
        <f t="shared" si="245"/>
        <v>3.5430216200748002E-2</v>
      </c>
    </row>
    <row r="7860" spans="1:23" x14ac:dyDescent="0.25">
      <c r="A7860" s="18">
        <v>54532</v>
      </c>
      <c r="B7860" s="18">
        <v>54532</v>
      </c>
      <c r="C7860" s="18">
        <v>6410</v>
      </c>
      <c r="D7860" s="18">
        <v>6410</v>
      </c>
      <c r="E7860" s="18" t="s">
        <v>116</v>
      </c>
      <c r="F7860" s="18" t="s">
        <v>196</v>
      </c>
      <c r="G7860" s="19">
        <v>1.55266590227</v>
      </c>
      <c r="H7860" s="19">
        <v>0.62834199999999996</v>
      </c>
      <c r="I7860" s="18" t="s">
        <v>79</v>
      </c>
      <c r="J7860" s="18" t="s">
        <v>80</v>
      </c>
      <c r="K7860" s="18">
        <v>16</v>
      </c>
      <c r="L7860" s="18">
        <v>60</v>
      </c>
      <c r="M7860" s="18" t="s">
        <v>71</v>
      </c>
      <c r="N7860" s="18" t="s">
        <v>74</v>
      </c>
      <c r="O7860" s="18" t="s">
        <v>75</v>
      </c>
      <c r="P7860" s="19">
        <v>1177.8936609899999</v>
      </c>
      <c r="Q7860" s="19">
        <v>67633.856166400001</v>
      </c>
      <c r="R7860" s="20">
        <v>0.70014500000000002</v>
      </c>
      <c r="S7860" s="20">
        <v>6.29983</v>
      </c>
      <c r="T7860" s="20">
        <v>0.30199999999999999</v>
      </c>
      <c r="U7860" s="20">
        <v>0.30499999999999999</v>
      </c>
      <c r="V7860" s="20">
        <f t="shared" si="244"/>
        <v>0.30707149569381997</v>
      </c>
      <c r="W7860" s="20">
        <f t="shared" si="245"/>
        <v>2.7511212083927004</v>
      </c>
    </row>
    <row r="7861" spans="1:23" x14ac:dyDescent="0.25">
      <c r="A7861" s="18">
        <v>54533</v>
      </c>
      <c r="B7861" s="18">
        <v>54533</v>
      </c>
      <c r="C7861" s="18">
        <v>6410</v>
      </c>
      <c r="D7861" s="18">
        <v>6410</v>
      </c>
      <c r="E7861" s="18" t="s">
        <v>116</v>
      </c>
      <c r="F7861" s="18" t="s">
        <v>196</v>
      </c>
      <c r="G7861" s="19">
        <v>7.4837747393699999E-2</v>
      </c>
      <c r="H7861" s="19">
        <v>3.0285800000000002E-2</v>
      </c>
      <c r="I7861" s="18" t="s">
        <v>79</v>
      </c>
      <c r="J7861" s="18" t="s">
        <v>80</v>
      </c>
      <c r="K7861" s="18">
        <v>16</v>
      </c>
      <c r="L7861" s="18">
        <v>60</v>
      </c>
      <c r="M7861" s="18" t="s">
        <v>71</v>
      </c>
      <c r="N7861" s="18" t="s">
        <v>74</v>
      </c>
      <c r="O7861" s="18" t="s">
        <v>75</v>
      </c>
      <c r="P7861" s="19">
        <v>338.96985763700002</v>
      </c>
      <c r="Q7861" s="19">
        <v>3259.9192366399998</v>
      </c>
      <c r="R7861" s="20">
        <v>0.70014500000000002</v>
      </c>
      <c r="S7861" s="20">
        <v>6.29983</v>
      </c>
      <c r="T7861" s="20">
        <v>0.30199999999999999</v>
      </c>
      <c r="U7861" s="20">
        <v>0.30499999999999999</v>
      </c>
      <c r="V7861" s="20">
        <f t="shared" si="244"/>
        <v>1.4800707105818002E-2</v>
      </c>
      <c r="W7861" s="20">
        <f t="shared" si="245"/>
        <v>0.13260279703273001</v>
      </c>
    </row>
    <row r="7862" spans="1:23" x14ac:dyDescent="0.25">
      <c r="A7862" s="18">
        <v>54534</v>
      </c>
      <c r="B7862" s="18">
        <v>54534</v>
      </c>
      <c r="C7862" s="18">
        <v>6410</v>
      </c>
      <c r="D7862" s="18">
        <v>6410</v>
      </c>
      <c r="E7862" s="18" t="s">
        <v>116</v>
      </c>
      <c r="F7862" s="18" t="s">
        <v>196</v>
      </c>
      <c r="G7862" s="19">
        <v>3.7750581805999999</v>
      </c>
      <c r="H7862" s="19">
        <v>1.5277099999999999</v>
      </c>
      <c r="I7862" s="18" t="s">
        <v>79</v>
      </c>
      <c r="J7862" s="18" t="s">
        <v>80</v>
      </c>
      <c r="K7862" s="18">
        <v>16</v>
      </c>
      <c r="L7862" s="18">
        <v>60</v>
      </c>
      <c r="M7862" s="18" t="s">
        <v>71</v>
      </c>
      <c r="N7862" s="18" t="s">
        <v>74</v>
      </c>
      <c r="O7862" s="18" t="s">
        <v>75</v>
      </c>
      <c r="P7862" s="19">
        <v>1725.7867933099999</v>
      </c>
      <c r="Q7862" s="19">
        <v>164440.87658000001</v>
      </c>
      <c r="R7862" s="20">
        <v>0.70014500000000002</v>
      </c>
      <c r="S7862" s="20">
        <v>6.29983</v>
      </c>
      <c r="T7862" s="20">
        <v>0.30199999999999999</v>
      </c>
      <c r="U7862" s="20">
        <v>0.30499999999999999</v>
      </c>
      <c r="V7862" s="20">
        <f t="shared" si="244"/>
        <v>0.74659372552909997</v>
      </c>
      <c r="W7862" s="20">
        <f t="shared" si="245"/>
        <v>6.6888977360635007</v>
      </c>
    </row>
    <row r="7863" spans="1:23" x14ac:dyDescent="0.25">
      <c r="A7863" s="18">
        <v>54535</v>
      </c>
      <c r="B7863" s="18">
        <v>54535</v>
      </c>
      <c r="C7863" s="18">
        <v>6410</v>
      </c>
      <c r="D7863" s="18">
        <v>6410</v>
      </c>
      <c r="E7863" s="18" t="s">
        <v>116</v>
      </c>
      <c r="F7863" s="18" t="s">
        <v>196</v>
      </c>
      <c r="G7863" s="19">
        <v>750.55256030400005</v>
      </c>
      <c r="H7863" s="19">
        <v>303.738</v>
      </c>
      <c r="I7863" s="18" t="s">
        <v>79</v>
      </c>
      <c r="J7863" s="18" t="s">
        <v>80</v>
      </c>
      <c r="K7863" s="18">
        <v>16</v>
      </c>
      <c r="L7863" s="18">
        <v>60</v>
      </c>
      <c r="M7863" s="18" t="s">
        <v>71</v>
      </c>
      <c r="N7863" s="18" t="s">
        <v>74</v>
      </c>
      <c r="O7863" s="18" t="s">
        <v>75</v>
      </c>
      <c r="P7863" s="19">
        <v>60672.591335500001</v>
      </c>
      <c r="Q7863" s="19">
        <v>32693938.750700001</v>
      </c>
      <c r="R7863" s="20">
        <v>0.70014500000000002</v>
      </c>
      <c r="S7863" s="20">
        <v>6.29983</v>
      </c>
      <c r="T7863" s="20">
        <v>0.30199999999999999</v>
      </c>
      <c r="U7863" s="20">
        <v>0.30499999999999999</v>
      </c>
      <c r="V7863" s="20">
        <f t="shared" si="244"/>
        <v>148.43712812298</v>
      </c>
      <c r="W7863" s="20">
        <f t="shared" si="245"/>
        <v>1329.8809463553</v>
      </c>
    </row>
    <row r="7864" spans="1:23" x14ac:dyDescent="0.25">
      <c r="A7864" s="18">
        <v>54536</v>
      </c>
      <c r="B7864" s="18">
        <v>54536</v>
      </c>
      <c r="C7864" s="18">
        <v>6410</v>
      </c>
      <c r="D7864" s="18">
        <v>6410</v>
      </c>
      <c r="E7864" s="18" t="s">
        <v>116</v>
      </c>
      <c r="F7864" s="18" t="s">
        <v>196</v>
      </c>
      <c r="G7864" s="19">
        <v>4.5529503294399998</v>
      </c>
      <c r="H7864" s="19">
        <v>1.8425100000000001</v>
      </c>
      <c r="I7864" s="18" t="s">
        <v>79</v>
      </c>
      <c r="J7864" s="18" t="s">
        <v>80</v>
      </c>
      <c r="K7864" s="18">
        <v>16</v>
      </c>
      <c r="L7864" s="18">
        <v>60</v>
      </c>
      <c r="M7864" s="18" t="s">
        <v>71</v>
      </c>
      <c r="N7864" s="18" t="s">
        <v>74</v>
      </c>
      <c r="O7864" s="18" t="s">
        <v>75</v>
      </c>
      <c r="P7864" s="19">
        <v>1926.8485971699999</v>
      </c>
      <c r="Q7864" s="19">
        <v>198325.723046</v>
      </c>
      <c r="R7864" s="20">
        <v>0.70014500000000002</v>
      </c>
      <c r="S7864" s="20">
        <v>6.29983</v>
      </c>
      <c r="T7864" s="20">
        <v>0.30199999999999999</v>
      </c>
      <c r="U7864" s="20">
        <v>0.30499999999999999</v>
      </c>
      <c r="V7864" s="20">
        <f t="shared" si="244"/>
        <v>0.90043686643709997</v>
      </c>
      <c r="W7864" s="20">
        <f t="shared" si="245"/>
        <v>8.0672123424435007</v>
      </c>
    </row>
    <row r="7865" spans="1:23" x14ac:dyDescent="0.25">
      <c r="A7865" s="18">
        <v>54537</v>
      </c>
      <c r="B7865" s="18">
        <v>54537</v>
      </c>
      <c r="C7865" s="18">
        <v>6410</v>
      </c>
      <c r="D7865" s="18">
        <v>6410</v>
      </c>
      <c r="E7865" s="18" t="s">
        <v>116</v>
      </c>
      <c r="F7865" s="18" t="s">
        <v>196</v>
      </c>
      <c r="G7865" s="19">
        <v>2.6745119494199998</v>
      </c>
      <c r="H7865" s="19">
        <v>1.0823400000000001</v>
      </c>
      <c r="I7865" s="18" t="s">
        <v>79</v>
      </c>
      <c r="J7865" s="18" t="s">
        <v>80</v>
      </c>
      <c r="K7865" s="18">
        <v>16</v>
      </c>
      <c r="L7865" s="18">
        <v>60</v>
      </c>
      <c r="M7865" s="18" t="s">
        <v>71</v>
      </c>
      <c r="N7865" s="18" t="s">
        <v>74</v>
      </c>
      <c r="O7865" s="18" t="s">
        <v>75</v>
      </c>
      <c r="P7865" s="19">
        <v>1273.33228181</v>
      </c>
      <c r="Q7865" s="19">
        <v>116501.27451</v>
      </c>
      <c r="R7865" s="20">
        <v>0.70014500000000002</v>
      </c>
      <c r="S7865" s="20">
        <v>6.29983</v>
      </c>
      <c r="T7865" s="20">
        <v>0.30199999999999999</v>
      </c>
      <c r="U7865" s="20">
        <v>0.30499999999999999</v>
      </c>
      <c r="V7865" s="20">
        <f t="shared" si="244"/>
        <v>0.52894086763140002</v>
      </c>
      <c r="W7865" s="20">
        <f t="shared" si="245"/>
        <v>4.738897811529001</v>
      </c>
    </row>
    <row r="7866" spans="1:23" x14ac:dyDescent="0.25">
      <c r="A7866" s="18">
        <v>54538</v>
      </c>
      <c r="B7866" s="18">
        <v>54538</v>
      </c>
      <c r="C7866" s="18">
        <v>6410</v>
      </c>
      <c r="D7866" s="18">
        <v>6410</v>
      </c>
      <c r="E7866" s="18" t="s">
        <v>116</v>
      </c>
      <c r="F7866" s="18" t="s">
        <v>196</v>
      </c>
      <c r="G7866" s="19">
        <v>2.1659761499900001</v>
      </c>
      <c r="H7866" s="19">
        <v>0.87653899999999996</v>
      </c>
      <c r="I7866" s="18" t="s">
        <v>79</v>
      </c>
      <c r="J7866" s="18" t="s">
        <v>80</v>
      </c>
      <c r="K7866" s="18">
        <v>16</v>
      </c>
      <c r="L7866" s="18">
        <v>60</v>
      </c>
      <c r="M7866" s="18" t="s">
        <v>71</v>
      </c>
      <c r="N7866" s="18" t="s">
        <v>74</v>
      </c>
      <c r="O7866" s="18" t="s">
        <v>75</v>
      </c>
      <c r="P7866" s="19">
        <v>1256.39851632</v>
      </c>
      <c r="Q7866" s="19">
        <v>94349.543694299995</v>
      </c>
      <c r="R7866" s="20">
        <v>0.70014500000000002</v>
      </c>
      <c r="S7866" s="20">
        <v>6.29983</v>
      </c>
      <c r="T7866" s="20">
        <v>0.30199999999999999</v>
      </c>
      <c r="U7866" s="20">
        <v>0.30499999999999999</v>
      </c>
      <c r="V7866" s="20">
        <f t="shared" si="244"/>
        <v>0.42836566991218999</v>
      </c>
      <c r="W7866" s="20">
        <f t="shared" si="245"/>
        <v>3.8378224484171501</v>
      </c>
    </row>
    <row r="7867" spans="1:23" x14ac:dyDescent="0.25">
      <c r="A7867" s="18">
        <v>54539</v>
      </c>
      <c r="B7867" s="18">
        <v>54539</v>
      </c>
      <c r="C7867" s="18">
        <v>6410</v>
      </c>
      <c r="D7867" s="18">
        <v>6410</v>
      </c>
      <c r="E7867" s="18" t="s">
        <v>116</v>
      </c>
      <c r="F7867" s="18" t="s">
        <v>196</v>
      </c>
      <c r="G7867" s="19">
        <v>2.4810197618199998</v>
      </c>
      <c r="H7867" s="19">
        <v>1.00403</v>
      </c>
      <c r="I7867" s="18" t="s">
        <v>79</v>
      </c>
      <c r="J7867" s="18" t="s">
        <v>80</v>
      </c>
      <c r="K7867" s="18">
        <v>16</v>
      </c>
      <c r="L7867" s="18">
        <v>60</v>
      </c>
      <c r="M7867" s="18" t="s">
        <v>71</v>
      </c>
      <c r="N7867" s="18" t="s">
        <v>74</v>
      </c>
      <c r="O7867" s="18" t="s">
        <v>75</v>
      </c>
      <c r="P7867" s="19">
        <v>1343.2581315899999</v>
      </c>
      <c r="Q7867" s="19">
        <v>108072.788533</v>
      </c>
      <c r="R7867" s="20">
        <v>0.70014500000000002</v>
      </c>
      <c r="S7867" s="20">
        <v>6.29983</v>
      </c>
      <c r="T7867" s="20">
        <v>0.30199999999999999</v>
      </c>
      <c r="U7867" s="20">
        <v>0.30499999999999999</v>
      </c>
      <c r="V7867" s="20">
        <f t="shared" si="244"/>
        <v>0.49067067587629998</v>
      </c>
      <c r="W7867" s="20">
        <f t="shared" si="245"/>
        <v>4.3960267288555004</v>
      </c>
    </row>
    <row r="7868" spans="1:23" x14ac:dyDescent="0.25">
      <c r="A7868" s="18">
        <v>54540</v>
      </c>
      <c r="B7868" s="18">
        <v>54540</v>
      </c>
      <c r="C7868" s="18">
        <v>6410</v>
      </c>
      <c r="D7868" s="18">
        <v>6410</v>
      </c>
      <c r="E7868" s="18" t="s">
        <v>116</v>
      </c>
      <c r="F7868" s="18" t="s">
        <v>196</v>
      </c>
      <c r="G7868" s="19">
        <v>6.1609620812100001</v>
      </c>
      <c r="H7868" s="19">
        <v>2.4932500000000002</v>
      </c>
      <c r="I7868" s="18" t="s">
        <v>79</v>
      </c>
      <c r="J7868" s="18" t="s">
        <v>80</v>
      </c>
      <c r="K7868" s="18">
        <v>16</v>
      </c>
      <c r="L7868" s="18">
        <v>60</v>
      </c>
      <c r="M7868" s="18" t="s">
        <v>71</v>
      </c>
      <c r="N7868" s="18" t="s">
        <v>74</v>
      </c>
      <c r="O7868" s="18" t="s">
        <v>75</v>
      </c>
      <c r="P7868" s="19">
        <v>3582.0858691899998</v>
      </c>
      <c r="Q7868" s="19">
        <v>268370.43477300002</v>
      </c>
      <c r="R7868" s="20">
        <v>0.70014500000000002</v>
      </c>
      <c r="S7868" s="20">
        <v>6.29983</v>
      </c>
      <c r="T7868" s="20">
        <v>0.30199999999999999</v>
      </c>
      <c r="U7868" s="20">
        <v>0.30499999999999999</v>
      </c>
      <c r="V7868" s="20">
        <f t="shared" si="244"/>
        <v>1.2184542918325001</v>
      </c>
      <c r="W7868" s="20">
        <f t="shared" si="245"/>
        <v>10.916400547512502</v>
      </c>
    </row>
    <row r="7869" spans="1:23" x14ac:dyDescent="0.25">
      <c r="A7869" s="18">
        <v>54541</v>
      </c>
      <c r="B7869" s="18">
        <v>54541</v>
      </c>
      <c r="C7869" s="18">
        <v>6410</v>
      </c>
      <c r="D7869" s="18">
        <v>6410</v>
      </c>
      <c r="E7869" s="18" t="s">
        <v>116</v>
      </c>
      <c r="F7869" s="18" t="s">
        <v>196</v>
      </c>
      <c r="G7869" s="19">
        <v>0.78738201732400004</v>
      </c>
      <c r="H7869" s="19">
        <v>0.31864199999999998</v>
      </c>
      <c r="I7869" s="18" t="s">
        <v>79</v>
      </c>
      <c r="J7869" s="18" t="s">
        <v>80</v>
      </c>
      <c r="K7869" s="18">
        <v>16</v>
      </c>
      <c r="L7869" s="18">
        <v>60</v>
      </c>
      <c r="M7869" s="18" t="s">
        <v>71</v>
      </c>
      <c r="N7869" s="18" t="s">
        <v>74</v>
      </c>
      <c r="O7869" s="18" t="s">
        <v>75</v>
      </c>
      <c r="P7869" s="19">
        <v>921.93626042699998</v>
      </c>
      <c r="Q7869" s="19">
        <v>34298.223481300003</v>
      </c>
      <c r="R7869" s="20">
        <v>0.70014500000000002</v>
      </c>
      <c r="S7869" s="20">
        <v>6.29983</v>
      </c>
      <c r="T7869" s="20">
        <v>0.30199999999999999</v>
      </c>
      <c r="U7869" s="20">
        <v>0.30499999999999999</v>
      </c>
      <c r="V7869" s="20">
        <f t="shared" si="244"/>
        <v>0.15572073095681999</v>
      </c>
      <c r="W7869" s="20">
        <f t="shared" si="245"/>
        <v>1.3951363494476998</v>
      </c>
    </row>
    <row r="7870" spans="1:23" x14ac:dyDescent="0.25">
      <c r="A7870" s="18">
        <v>54542</v>
      </c>
      <c r="B7870" s="18">
        <v>54542</v>
      </c>
      <c r="C7870" s="18">
        <v>6410</v>
      </c>
      <c r="D7870" s="18">
        <v>6410</v>
      </c>
      <c r="E7870" s="18" t="s">
        <v>116</v>
      </c>
      <c r="F7870" s="18" t="s">
        <v>196</v>
      </c>
      <c r="G7870" s="19">
        <v>5.7667330120700004</v>
      </c>
      <c r="H7870" s="19">
        <v>2.33371</v>
      </c>
      <c r="I7870" s="18" t="s">
        <v>79</v>
      </c>
      <c r="J7870" s="18" t="s">
        <v>80</v>
      </c>
      <c r="K7870" s="18">
        <v>16</v>
      </c>
      <c r="L7870" s="18">
        <v>60</v>
      </c>
      <c r="M7870" s="18" t="s">
        <v>71</v>
      </c>
      <c r="N7870" s="18" t="s">
        <v>74</v>
      </c>
      <c r="O7870" s="18" t="s">
        <v>75</v>
      </c>
      <c r="P7870" s="19">
        <v>2559.09984669</v>
      </c>
      <c r="Q7870" s="19">
        <v>251197.88521000001</v>
      </c>
      <c r="R7870" s="20">
        <v>0.70014500000000002</v>
      </c>
      <c r="S7870" s="20">
        <v>6.29983</v>
      </c>
      <c r="T7870" s="20">
        <v>0.30199999999999999</v>
      </c>
      <c r="U7870" s="20">
        <v>0.30499999999999999</v>
      </c>
      <c r="V7870" s="20">
        <f t="shared" si="244"/>
        <v>1.1404869007890999</v>
      </c>
      <c r="W7870" s="20">
        <f t="shared" si="245"/>
        <v>10.2178735071635</v>
      </c>
    </row>
    <row r="7871" spans="1:23" x14ac:dyDescent="0.25">
      <c r="A7871" s="18">
        <v>54543</v>
      </c>
      <c r="B7871" s="18">
        <v>54543</v>
      </c>
      <c r="C7871" s="18">
        <v>6410</v>
      </c>
      <c r="D7871" s="18">
        <v>6410</v>
      </c>
      <c r="E7871" s="18" t="s">
        <v>116</v>
      </c>
      <c r="F7871" s="18" t="s">
        <v>196</v>
      </c>
      <c r="G7871" s="19">
        <v>7.6701355108399998</v>
      </c>
      <c r="H7871" s="19">
        <v>3.10399</v>
      </c>
      <c r="I7871" s="18" t="s">
        <v>79</v>
      </c>
      <c r="J7871" s="18" t="s">
        <v>80</v>
      </c>
      <c r="K7871" s="18">
        <v>16</v>
      </c>
      <c r="L7871" s="18">
        <v>60</v>
      </c>
      <c r="M7871" s="18" t="s">
        <v>71</v>
      </c>
      <c r="N7871" s="18" t="s">
        <v>74</v>
      </c>
      <c r="O7871" s="18" t="s">
        <v>75</v>
      </c>
      <c r="P7871" s="19">
        <v>2565.8480178599998</v>
      </c>
      <c r="Q7871" s="19">
        <v>334109.76640899997</v>
      </c>
      <c r="R7871" s="20">
        <v>0.70014500000000002</v>
      </c>
      <c r="S7871" s="20">
        <v>6.29983</v>
      </c>
      <c r="T7871" s="20">
        <v>0.30199999999999999</v>
      </c>
      <c r="U7871" s="20">
        <v>0.30499999999999999</v>
      </c>
      <c r="V7871" s="20">
        <f t="shared" si="244"/>
        <v>1.5169236688279</v>
      </c>
      <c r="W7871" s="20">
        <f t="shared" si="245"/>
        <v>13.5904534785815</v>
      </c>
    </row>
    <row r="7872" spans="1:23" x14ac:dyDescent="0.25">
      <c r="A7872" s="18">
        <v>54544</v>
      </c>
      <c r="B7872" s="18">
        <v>54544</v>
      </c>
      <c r="C7872" s="18">
        <v>6410</v>
      </c>
      <c r="D7872" s="18">
        <v>6410</v>
      </c>
      <c r="E7872" s="18" t="s">
        <v>116</v>
      </c>
      <c r="F7872" s="18" t="s">
        <v>196</v>
      </c>
      <c r="G7872" s="19">
        <v>4.52675889076</v>
      </c>
      <c r="H7872" s="19">
        <v>1.8319099999999999</v>
      </c>
      <c r="I7872" s="18" t="s">
        <v>79</v>
      </c>
      <c r="J7872" s="18" t="s">
        <v>80</v>
      </c>
      <c r="K7872" s="18">
        <v>16</v>
      </c>
      <c r="L7872" s="18">
        <v>60</v>
      </c>
      <c r="M7872" s="18" t="s">
        <v>71</v>
      </c>
      <c r="N7872" s="18" t="s">
        <v>74</v>
      </c>
      <c r="O7872" s="18" t="s">
        <v>75</v>
      </c>
      <c r="P7872" s="19">
        <v>1737.6232332699999</v>
      </c>
      <c r="Q7872" s="19">
        <v>197184.82853900001</v>
      </c>
      <c r="R7872" s="20">
        <v>0.70014500000000002</v>
      </c>
      <c r="S7872" s="20">
        <v>6.29983</v>
      </c>
      <c r="T7872" s="20">
        <v>0.30199999999999999</v>
      </c>
      <c r="U7872" s="20">
        <v>0.30499999999999999</v>
      </c>
      <c r="V7872" s="20">
        <f t="shared" si="244"/>
        <v>0.89525663361109986</v>
      </c>
      <c r="W7872" s="20">
        <f t="shared" si="245"/>
        <v>8.0208014948335009</v>
      </c>
    </row>
    <row r="7873" spans="1:23" x14ac:dyDescent="0.25">
      <c r="A7873" s="18">
        <v>54545</v>
      </c>
      <c r="B7873" s="18">
        <v>54545</v>
      </c>
      <c r="C7873" s="18">
        <v>6410</v>
      </c>
      <c r="D7873" s="18">
        <v>6410</v>
      </c>
      <c r="E7873" s="18" t="s">
        <v>116</v>
      </c>
      <c r="F7873" s="18" t="s">
        <v>196</v>
      </c>
      <c r="G7873" s="19">
        <v>7.6584922757099996</v>
      </c>
      <c r="H7873" s="19">
        <v>3.0992799999999998</v>
      </c>
      <c r="I7873" s="18" t="s">
        <v>79</v>
      </c>
      <c r="J7873" s="18" t="s">
        <v>80</v>
      </c>
      <c r="K7873" s="18">
        <v>16</v>
      </c>
      <c r="L7873" s="18">
        <v>60</v>
      </c>
      <c r="M7873" s="18" t="s">
        <v>71</v>
      </c>
      <c r="N7873" s="18" t="s">
        <v>74</v>
      </c>
      <c r="O7873" s="18" t="s">
        <v>75</v>
      </c>
      <c r="P7873" s="19">
        <v>2188.30749569</v>
      </c>
      <c r="Q7873" s="19">
        <v>333602.58911599999</v>
      </c>
      <c r="R7873" s="20">
        <v>0.70014500000000002</v>
      </c>
      <c r="S7873" s="20">
        <v>6.29983</v>
      </c>
      <c r="T7873" s="20">
        <v>0.30199999999999999</v>
      </c>
      <c r="U7873" s="20">
        <v>0.30499999999999999</v>
      </c>
      <c r="V7873" s="20">
        <f t="shared" si="244"/>
        <v>1.5146218861287999</v>
      </c>
      <c r="W7873" s="20">
        <f t="shared" si="245"/>
        <v>13.569831300068</v>
      </c>
    </row>
    <row r="7874" spans="1:23" x14ac:dyDescent="0.25">
      <c r="A7874" s="18">
        <v>54546</v>
      </c>
      <c r="B7874" s="18">
        <v>54546</v>
      </c>
      <c r="C7874" s="18">
        <v>6410</v>
      </c>
      <c r="D7874" s="18">
        <v>6410</v>
      </c>
      <c r="E7874" s="18" t="s">
        <v>116</v>
      </c>
      <c r="F7874" s="18" t="s">
        <v>196</v>
      </c>
      <c r="G7874" s="19">
        <v>2.6732510864900001</v>
      </c>
      <c r="H7874" s="19">
        <v>1.0818300000000001</v>
      </c>
      <c r="I7874" s="18" t="s">
        <v>79</v>
      </c>
      <c r="J7874" s="18" t="s">
        <v>80</v>
      </c>
      <c r="K7874" s="18">
        <v>16</v>
      </c>
      <c r="L7874" s="18">
        <v>60</v>
      </c>
      <c r="M7874" s="18" t="s">
        <v>71</v>
      </c>
      <c r="N7874" s="18" t="s">
        <v>74</v>
      </c>
      <c r="O7874" s="18" t="s">
        <v>75</v>
      </c>
      <c r="P7874" s="19">
        <v>1235.7339338100001</v>
      </c>
      <c r="Q7874" s="19">
        <v>116446.351541</v>
      </c>
      <c r="R7874" s="20">
        <v>0.70014500000000002</v>
      </c>
      <c r="S7874" s="20">
        <v>6.29983</v>
      </c>
      <c r="T7874" s="20">
        <v>0.30199999999999999</v>
      </c>
      <c r="U7874" s="20">
        <v>0.30499999999999999</v>
      </c>
      <c r="V7874" s="20">
        <f t="shared" si="244"/>
        <v>0.52869163001429997</v>
      </c>
      <c r="W7874" s="20">
        <f t="shared" si="245"/>
        <v>4.7366648367855007</v>
      </c>
    </row>
    <row r="7875" spans="1:23" x14ac:dyDescent="0.25">
      <c r="A7875" s="18">
        <v>54547</v>
      </c>
      <c r="B7875" s="18">
        <v>54547</v>
      </c>
      <c r="C7875" s="18">
        <v>6410</v>
      </c>
      <c r="D7875" s="18">
        <v>6410</v>
      </c>
      <c r="E7875" s="18" t="s">
        <v>116</v>
      </c>
      <c r="F7875" s="18" t="s">
        <v>196</v>
      </c>
      <c r="G7875" s="19">
        <v>3.0079127048299998</v>
      </c>
      <c r="H7875" s="19">
        <v>1.21726</v>
      </c>
      <c r="I7875" s="18" t="s">
        <v>79</v>
      </c>
      <c r="J7875" s="18" t="s">
        <v>80</v>
      </c>
      <c r="K7875" s="18">
        <v>16</v>
      </c>
      <c r="L7875" s="18">
        <v>60</v>
      </c>
      <c r="M7875" s="18" t="s">
        <v>71</v>
      </c>
      <c r="N7875" s="18" t="s">
        <v>74</v>
      </c>
      <c r="O7875" s="18" t="s">
        <v>75</v>
      </c>
      <c r="P7875" s="19">
        <v>1301.0076084</v>
      </c>
      <c r="Q7875" s="19">
        <v>131024.15332500001</v>
      </c>
      <c r="R7875" s="20">
        <v>0.70014500000000002</v>
      </c>
      <c r="S7875" s="20">
        <v>6.29983</v>
      </c>
      <c r="T7875" s="20">
        <v>0.30199999999999999</v>
      </c>
      <c r="U7875" s="20">
        <v>0.30499999999999999</v>
      </c>
      <c r="V7875" s="20">
        <f t="shared" ref="V7875:V7938" si="246">H7875*R7875*(1-T7875)</f>
        <v>0.59487643488459996</v>
      </c>
      <c r="W7875" s="20">
        <f t="shared" ref="W7875:W7938" si="247">H7875*S7875*(1-U7875)</f>
        <v>5.3296290907310002</v>
      </c>
    </row>
    <row r="7876" spans="1:23" x14ac:dyDescent="0.25">
      <c r="A7876" s="18">
        <v>54548</v>
      </c>
      <c r="B7876" s="18">
        <v>54548</v>
      </c>
      <c r="C7876" s="18">
        <v>6410</v>
      </c>
      <c r="D7876" s="18">
        <v>6410</v>
      </c>
      <c r="E7876" s="18" t="s">
        <v>116</v>
      </c>
      <c r="F7876" s="18" t="s">
        <v>196</v>
      </c>
      <c r="G7876" s="19">
        <v>2.1203826452199999</v>
      </c>
      <c r="H7876" s="19">
        <v>0.85808799999999996</v>
      </c>
      <c r="I7876" s="18" t="s">
        <v>79</v>
      </c>
      <c r="J7876" s="18" t="s">
        <v>80</v>
      </c>
      <c r="K7876" s="18">
        <v>16</v>
      </c>
      <c r="L7876" s="18">
        <v>60</v>
      </c>
      <c r="M7876" s="18" t="s">
        <v>71</v>
      </c>
      <c r="N7876" s="18" t="s">
        <v>74</v>
      </c>
      <c r="O7876" s="18" t="s">
        <v>75</v>
      </c>
      <c r="P7876" s="19">
        <v>1159.12754105</v>
      </c>
      <c r="Q7876" s="19">
        <v>92363.498570600001</v>
      </c>
      <c r="R7876" s="20">
        <v>0.70014500000000002</v>
      </c>
      <c r="S7876" s="20">
        <v>6.29983</v>
      </c>
      <c r="T7876" s="20">
        <v>0.30199999999999999</v>
      </c>
      <c r="U7876" s="20">
        <v>0.30499999999999999</v>
      </c>
      <c r="V7876" s="20">
        <f t="shared" si="246"/>
        <v>0.41934864388648002</v>
      </c>
      <c r="W7876" s="20">
        <f t="shared" si="247"/>
        <v>3.7570369249027999</v>
      </c>
    </row>
    <row r="7877" spans="1:23" x14ac:dyDescent="0.25">
      <c r="A7877" s="18">
        <v>54549</v>
      </c>
      <c r="B7877" s="18">
        <v>54549</v>
      </c>
      <c r="C7877" s="18">
        <v>6410</v>
      </c>
      <c r="D7877" s="18">
        <v>6410</v>
      </c>
      <c r="E7877" s="18" t="s">
        <v>116</v>
      </c>
      <c r="F7877" s="18" t="s">
        <v>196</v>
      </c>
      <c r="G7877" s="19">
        <v>2.9508979122899999</v>
      </c>
      <c r="H7877" s="19">
        <v>1.1941900000000001</v>
      </c>
      <c r="I7877" s="18" t="s">
        <v>79</v>
      </c>
      <c r="J7877" s="18" t="s">
        <v>80</v>
      </c>
      <c r="K7877" s="18">
        <v>16</v>
      </c>
      <c r="L7877" s="18">
        <v>60</v>
      </c>
      <c r="M7877" s="18" t="s">
        <v>71</v>
      </c>
      <c r="N7877" s="18" t="s">
        <v>74</v>
      </c>
      <c r="O7877" s="18" t="s">
        <v>75</v>
      </c>
      <c r="P7877" s="19">
        <v>1644.40914647</v>
      </c>
      <c r="Q7877" s="19">
        <v>128540.598895</v>
      </c>
      <c r="R7877" s="20">
        <v>0.70014500000000002</v>
      </c>
      <c r="S7877" s="20">
        <v>6.29983</v>
      </c>
      <c r="T7877" s="20">
        <v>0.30199999999999999</v>
      </c>
      <c r="U7877" s="20">
        <v>0.30499999999999999</v>
      </c>
      <c r="V7877" s="20">
        <f t="shared" si="246"/>
        <v>0.58360209796990004</v>
      </c>
      <c r="W7877" s="20">
        <f t="shared" si="247"/>
        <v>5.2286198214515007</v>
      </c>
    </row>
    <row r="7878" spans="1:23" x14ac:dyDescent="0.25">
      <c r="A7878" s="18">
        <v>54550</v>
      </c>
      <c r="B7878" s="18">
        <v>54550</v>
      </c>
      <c r="C7878" s="18">
        <v>6410</v>
      </c>
      <c r="D7878" s="18">
        <v>6410</v>
      </c>
      <c r="E7878" s="18" t="s">
        <v>116</v>
      </c>
      <c r="F7878" s="18" t="s">
        <v>196</v>
      </c>
      <c r="G7878" s="19">
        <v>0.84538857522400002</v>
      </c>
      <c r="H7878" s="19">
        <v>0.342117</v>
      </c>
      <c r="I7878" s="18" t="s">
        <v>79</v>
      </c>
      <c r="J7878" s="18" t="s">
        <v>80</v>
      </c>
      <c r="K7878" s="18">
        <v>16</v>
      </c>
      <c r="L7878" s="18">
        <v>60</v>
      </c>
      <c r="M7878" s="18" t="s">
        <v>71</v>
      </c>
      <c r="N7878" s="18" t="s">
        <v>74</v>
      </c>
      <c r="O7878" s="18" t="s">
        <v>75</v>
      </c>
      <c r="P7878" s="19">
        <v>970.63353926399998</v>
      </c>
      <c r="Q7878" s="19">
        <v>36824.979035800003</v>
      </c>
      <c r="R7878" s="20">
        <v>0.70014500000000002</v>
      </c>
      <c r="S7878" s="20">
        <v>6.29983</v>
      </c>
      <c r="T7878" s="20">
        <v>0.30199999999999999</v>
      </c>
      <c r="U7878" s="20">
        <v>0.30499999999999999</v>
      </c>
      <c r="V7878" s="20">
        <f t="shared" si="246"/>
        <v>0.16719299186157</v>
      </c>
      <c r="W7878" s="20">
        <f t="shared" si="247"/>
        <v>1.4979188633764502</v>
      </c>
    </row>
    <row r="7879" spans="1:23" x14ac:dyDescent="0.25">
      <c r="A7879" s="18">
        <v>54676</v>
      </c>
      <c r="B7879" s="18">
        <v>55388</v>
      </c>
      <c r="C7879" s="18">
        <v>7430</v>
      </c>
      <c r="D7879" s="18">
        <v>7430</v>
      </c>
      <c r="E7879" s="18" t="s">
        <v>116</v>
      </c>
      <c r="F7879" s="18" t="s">
        <v>196</v>
      </c>
      <c r="G7879" s="19">
        <v>6.4449328465700004</v>
      </c>
      <c r="H7879" s="19">
        <v>2.6081699999999999</v>
      </c>
      <c r="I7879" s="18" t="s">
        <v>79</v>
      </c>
      <c r="J7879" s="18" t="s">
        <v>80</v>
      </c>
      <c r="K7879" s="18">
        <v>17</v>
      </c>
      <c r="L7879" s="18">
        <v>70</v>
      </c>
      <c r="M7879" s="18" t="s">
        <v>78</v>
      </c>
      <c r="N7879" s="18" t="s">
        <v>275</v>
      </c>
      <c r="O7879" s="18" t="s">
        <v>78</v>
      </c>
      <c r="P7879" s="19">
        <v>2298.6785547200002</v>
      </c>
      <c r="Q7879" s="19">
        <v>280740.15183400002</v>
      </c>
      <c r="R7879" s="20">
        <v>0.70003899999999997</v>
      </c>
      <c r="S7879" s="20">
        <v>8.5137199999999993</v>
      </c>
      <c r="T7879" s="20">
        <v>0.30199999999999999</v>
      </c>
      <c r="U7879" s="20">
        <v>0.30499999999999999</v>
      </c>
      <c r="V7879" s="20">
        <f t="shared" si="246"/>
        <v>1.2744228616037396</v>
      </c>
      <c r="W7879" s="20">
        <f t="shared" si="247"/>
        <v>15.432634219217999</v>
      </c>
    </row>
    <row r="7880" spans="1:23" x14ac:dyDescent="0.25">
      <c r="A7880" s="18">
        <v>54677</v>
      </c>
      <c r="B7880" s="18">
        <v>55389</v>
      </c>
      <c r="C7880" s="18">
        <v>7430</v>
      </c>
      <c r="D7880" s="18">
        <v>7430</v>
      </c>
      <c r="E7880" s="18" t="s">
        <v>116</v>
      </c>
      <c r="F7880" s="18" t="s">
        <v>196</v>
      </c>
      <c r="G7880" s="19">
        <v>8.0890993994299993</v>
      </c>
      <c r="H7880" s="19">
        <v>3.2735400000000001</v>
      </c>
      <c r="I7880" s="18" t="s">
        <v>79</v>
      </c>
      <c r="J7880" s="18" t="s">
        <v>80</v>
      </c>
      <c r="K7880" s="18">
        <v>17</v>
      </c>
      <c r="L7880" s="18">
        <v>70</v>
      </c>
      <c r="M7880" s="18" t="s">
        <v>78</v>
      </c>
      <c r="N7880" s="18" t="s">
        <v>275</v>
      </c>
      <c r="O7880" s="18" t="s">
        <v>78</v>
      </c>
      <c r="P7880" s="19">
        <v>2133.1676836199999</v>
      </c>
      <c r="Q7880" s="19">
        <v>352359.76039499999</v>
      </c>
      <c r="R7880" s="20">
        <v>0.70003899999999997</v>
      </c>
      <c r="S7880" s="20">
        <v>8.5137199999999993</v>
      </c>
      <c r="T7880" s="20">
        <v>0.30199999999999999</v>
      </c>
      <c r="U7880" s="20">
        <v>0.30499999999999999</v>
      </c>
      <c r="V7880" s="20">
        <f t="shared" si="246"/>
        <v>1.5995407563058799</v>
      </c>
      <c r="W7880" s="20">
        <f t="shared" si="247"/>
        <v>19.369652063316</v>
      </c>
    </row>
    <row r="7881" spans="1:23" x14ac:dyDescent="0.25">
      <c r="A7881" s="18">
        <v>54678</v>
      </c>
      <c r="B7881" s="18">
        <v>55390</v>
      </c>
      <c r="C7881" s="18">
        <v>7430</v>
      </c>
      <c r="D7881" s="18">
        <v>7430</v>
      </c>
      <c r="E7881" s="18" t="s">
        <v>116</v>
      </c>
      <c r="F7881" s="18" t="s">
        <v>196</v>
      </c>
      <c r="G7881" s="19">
        <v>363.56587424999998</v>
      </c>
      <c r="H7881" s="19">
        <v>147.13</v>
      </c>
      <c r="I7881" s="18" t="s">
        <v>79</v>
      </c>
      <c r="J7881" s="18" t="s">
        <v>80</v>
      </c>
      <c r="K7881" s="18">
        <v>17</v>
      </c>
      <c r="L7881" s="18">
        <v>70</v>
      </c>
      <c r="M7881" s="18" t="s">
        <v>78</v>
      </c>
      <c r="N7881" s="18" t="s">
        <v>275</v>
      </c>
      <c r="O7881" s="18" t="s">
        <v>78</v>
      </c>
      <c r="P7881" s="19">
        <v>52399.6396093</v>
      </c>
      <c r="Q7881" s="19">
        <v>15836866.1347</v>
      </c>
      <c r="R7881" s="20">
        <v>0.70003899999999997</v>
      </c>
      <c r="S7881" s="20">
        <v>8.5137199999999993</v>
      </c>
      <c r="T7881" s="20">
        <v>0.30199999999999999</v>
      </c>
      <c r="U7881" s="20">
        <v>0.30499999999999999</v>
      </c>
      <c r="V7881" s="20">
        <f t="shared" si="246"/>
        <v>71.891723172859983</v>
      </c>
      <c r="W7881" s="20">
        <f t="shared" si="247"/>
        <v>870.5734184019999</v>
      </c>
    </row>
    <row r="7882" spans="1:23" x14ac:dyDescent="0.25">
      <c r="A7882" s="18">
        <v>54686</v>
      </c>
      <c r="B7882" s="18">
        <v>55398</v>
      </c>
      <c r="C7882" s="18">
        <v>8110</v>
      </c>
      <c r="D7882" s="18">
        <v>8110</v>
      </c>
      <c r="E7882" s="18" t="s">
        <v>116</v>
      </c>
      <c r="F7882" s="18" t="s">
        <v>304</v>
      </c>
      <c r="G7882" s="19">
        <v>1.3652245923699999</v>
      </c>
      <c r="H7882" s="19">
        <v>0.55248699999999995</v>
      </c>
      <c r="I7882" s="18" t="s">
        <v>79</v>
      </c>
      <c r="J7882" s="18" t="s">
        <v>80</v>
      </c>
      <c r="K7882" s="18">
        <v>3</v>
      </c>
      <c r="L7882" s="18">
        <v>10</v>
      </c>
      <c r="M7882" s="18" t="s">
        <v>25</v>
      </c>
      <c r="N7882" s="18" t="s">
        <v>320</v>
      </c>
      <c r="O7882" s="18" t="s">
        <v>30</v>
      </c>
      <c r="P7882" s="19">
        <v>1103.16787125</v>
      </c>
      <c r="Q7882" s="19">
        <v>59468.945366899999</v>
      </c>
      <c r="R7882" s="20">
        <v>1.791739</v>
      </c>
      <c r="S7882" s="20">
        <v>7.7327450000000004</v>
      </c>
      <c r="T7882" s="20">
        <v>0.30199999999999999</v>
      </c>
      <c r="U7882" s="20">
        <v>0.30499999999999999</v>
      </c>
      <c r="V7882" s="20">
        <f t="shared" si="246"/>
        <v>0.69095892841531381</v>
      </c>
      <c r="W7882" s="20">
        <f t="shared" si="247"/>
        <v>2.9692075553364252</v>
      </c>
    </row>
    <row r="7883" spans="1:23" x14ac:dyDescent="0.25">
      <c r="A7883" s="18">
        <v>54830</v>
      </c>
      <c r="B7883" s="18">
        <v>54753</v>
      </c>
      <c r="C7883" s="18">
        <v>6410</v>
      </c>
      <c r="D7883" s="18">
        <v>6410</v>
      </c>
      <c r="E7883" s="18" t="s">
        <v>116</v>
      </c>
      <c r="F7883" s="18" t="s">
        <v>304</v>
      </c>
      <c r="G7883" s="19">
        <v>2.1334348359300002</v>
      </c>
      <c r="H7883" s="19">
        <v>0.86336999999999997</v>
      </c>
      <c r="I7883" s="18" t="s">
        <v>79</v>
      </c>
      <c r="J7883" s="18" t="s">
        <v>80</v>
      </c>
      <c r="K7883" s="18">
        <v>16</v>
      </c>
      <c r="L7883" s="18">
        <v>60</v>
      </c>
      <c r="M7883" s="18" t="s">
        <v>71</v>
      </c>
      <c r="N7883" s="18" t="s">
        <v>74</v>
      </c>
      <c r="O7883" s="18" t="s">
        <v>75</v>
      </c>
      <c r="P7883" s="19">
        <v>1192.8822266100001</v>
      </c>
      <c r="Q7883" s="19">
        <v>92932.049724299999</v>
      </c>
      <c r="R7883" s="20">
        <v>0.70014500000000002</v>
      </c>
      <c r="S7883" s="20">
        <v>6.29983</v>
      </c>
      <c r="T7883" s="20">
        <v>0.30199999999999999</v>
      </c>
      <c r="U7883" s="20">
        <v>0.30499999999999999</v>
      </c>
      <c r="V7883" s="20">
        <f t="shared" si="246"/>
        <v>0.42192996367769997</v>
      </c>
      <c r="W7883" s="20">
        <f t="shared" si="247"/>
        <v>3.7801635378345</v>
      </c>
    </row>
    <row r="7884" spans="1:23" x14ac:dyDescent="0.25">
      <c r="A7884" s="18">
        <v>54831</v>
      </c>
      <c r="B7884" s="18">
        <v>54754</v>
      </c>
      <c r="C7884" s="18">
        <v>6410</v>
      </c>
      <c r="D7884" s="18">
        <v>6410</v>
      </c>
      <c r="E7884" s="18" t="s">
        <v>116</v>
      </c>
      <c r="F7884" s="18" t="s">
        <v>304</v>
      </c>
      <c r="G7884" s="19">
        <v>1.31098655022</v>
      </c>
      <c r="H7884" s="19">
        <v>0.53053700000000004</v>
      </c>
      <c r="I7884" s="18" t="s">
        <v>79</v>
      </c>
      <c r="J7884" s="18" t="s">
        <v>80</v>
      </c>
      <c r="K7884" s="18">
        <v>16</v>
      </c>
      <c r="L7884" s="18">
        <v>60</v>
      </c>
      <c r="M7884" s="18" t="s">
        <v>71</v>
      </c>
      <c r="N7884" s="18" t="s">
        <v>74</v>
      </c>
      <c r="O7884" s="18" t="s">
        <v>75</v>
      </c>
      <c r="P7884" s="19">
        <v>868.09521006700004</v>
      </c>
      <c r="Q7884" s="19">
        <v>57106.345701400001</v>
      </c>
      <c r="R7884" s="20">
        <v>0.70014500000000002</v>
      </c>
      <c r="S7884" s="20">
        <v>6.29983</v>
      </c>
      <c r="T7884" s="20">
        <v>0.30199999999999999</v>
      </c>
      <c r="U7884" s="20">
        <v>0.30499999999999999</v>
      </c>
      <c r="V7884" s="20">
        <f t="shared" si="246"/>
        <v>0.25927407384977003</v>
      </c>
      <c r="W7884" s="20">
        <f t="shared" si="247"/>
        <v>2.3228935715534504</v>
      </c>
    </row>
    <row r="7885" spans="1:23" x14ac:dyDescent="0.25">
      <c r="A7885" s="18">
        <v>54832</v>
      </c>
      <c r="B7885" s="18">
        <v>54755</v>
      </c>
      <c r="C7885" s="18">
        <v>6410</v>
      </c>
      <c r="D7885" s="18">
        <v>6410</v>
      </c>
      <c r="E7885" s="18" t="s">
        <v>116</v>
      </c>
      <c r="F7885" s="18" t="s">
        <v>304</v>
      </c>
      <c r="G7885" s="19">
        <v>9.1792437736500005</v>
      </c>
      <c r="H7885" s="19">
        <v>3.7147100000000002</v>
      </c>
      <c r="I7885" s="18" t="s">
        <v>79</v>
      </c>
      <c r="J7885" s="18" t="s">
        <v>80</v>
      </c>
      <c r="K7885" s="18">
        <v>16</v>
      </c>
      <c r="L7885" s="18">
        <v>60</v>
      </c>
      <c r="M7885" s="18" t="s">
        <v>71</v>
      </c>
      <c r="N7885" s="18" t="s">
        <v>74</v>
      </c>
      <c r="O7885" s="18" t="s">
        <v>75</v>
      </c>
      <c r="P7885" s="19">
        <v>2378.1974176200001</v>
      </c>
      <c r="Q7885" s="19">
        <v>399846.25939199998</v>
      </c>
      <c r="R7885" s="20">
        <v>0.70014500000000002</v>
      </c>
      <c r="S7885" s="20">
        <v>6.29983</v>
      </c>
      <c r="T7885" s="20">
        <v>0.30199999999999999</v>
      </c>
      <c r="U7885" s="20">
        <v>0.30499999999999999</v>
      </c>
      <c r="V7885" s="20">
        <f t="shared" si="246"/>
        <v>1.8153832717990999</v>
      </c>
      <c r="W7885" s="20">
        <f t="shared" si="247"/>
        <v>16.264418842013502</v>
      </c>
    </row>
    <row r="7886" spans="1:23" x14ac:dyDescent="0.25">
      <c r="A7886" s="18">
        <v>54833</v>
      </c>
      <c r="B7886" s="18">
        <v>54756</v>
      </c>
      <c r="C7886" s="18">
        <v>6410</v>
      </c>
      <c r="D7886" s="18">
        <v>6410</v>
      </c>
      <c r="E7886" s="18" t="s">
        <v>116</v>
      </c>
      <c r="F7886" s="18" t="s">
        <v>304</v>
      </c>
      <c r="G7886" s="19">
        <v>3.9191936621800001</v>
      </c>
      <c r="H7886" s="19">
        <v>1.5860399999999999</v>
      </c>
      <c r="I7886" s="18" t="s">
        <v>79</v>
      </c>
      <c r="J7886" s="18" t="s">
        <v>80</v>
      </c>
      <c r="K7886" s="18">
        <v>16</v>
      </c>
      <c r="L7886" s="18">
        <v>60</v>
      </c>
      <c r="M7886" s="18" t="s">
        <v>71</v>
      </c>
      <c r="N7886" s="18" t="s">
        <v>74</v>
      </c>
      <c r="O7886" s="18" t="s">
        <v>75</v>
      </c>
      <c r="P7886" s="19">
        <v>1621.21742819</v>
      </c>
      <c r="Q7886" s="19">
        <v>170719.393044</v>
      </c>
      <c r="R7886" s="20">
        <v>0.70014500000000002</v>
      </c>
      <c r="S7886" s="20">
        <v>6.29983</v>
      </c>
      <c r="T7886" s="20">
        <v>0.30199999999999999</v>
      </c>
      <c r="U7886" s="20">
        <v>0.30499999999999999</v>
      </c>
      <c r="V7886" s="20">
        <f t="shared" si="246"/>
        <v>0.77509966710839995</v>
      </c>
      <c r="W7886" s="20">
        <f t="shared" si="247"/>
        <v>6.9442887493740004</v>
      </c>
    </row>
    <row r="7887" spans="1:23" x14ac:dyDescent="0.25">
      <c r="A7887" s="18">
        <v>54834</v>
      </c>
      <c r="B7887" s="18">
        <v>54757</v>
      </c>
      <c r="C7887" s="18">
        <v>6410</v>
      </c>
      <c r="D7887" s="18">
        <v>6410</v>
      </c>
      <c r="E7887" s="18" t="s">
        <v>116</v>
      </c>
      <c r="F7887" s="18" t="s">
        <v>304</v>
      </c>
      <c r="G7887" s="19">
        <v>5.8312011691999999</v>
      </c>
      <c r="H7887" s="19">
        <v>2.3597999999999999</v>
      </c>
      <c r="I7887" s="18" t="s">
        <v>79</v>
      </c>
      <c r="J7887" s="18" t="s">
        <v>80</v>
      </c>
      <c r="K7887" s="18">
        <v>16</v>
      </c>
      <c r="L7887" s="18">
        <v>60</v>
      </c>
      <c r="M7887" s="18" t="s">
        <v>71</v>
      </c>
      <c r="N7887" s="18" t="s">
        <v>74</v>
      </c>
      <c r="O7887" s="18" t="s">
        <v>75</v>
      </c>
      <c r="P7887" s="19">
        <v>2352.9150975399998</v>
      </c>
      <c r="Q7887" s="19">
        <v>254006.10690399999</v>
      </c>
      <c r="R7887" s="20">
        <v>0.70014500000000002</v>
      </c>
      <c r="S7887" s="20">
        <v>6.29983</v>
      </c>
      <c r="T7887" s="20">
        <v>0.30199999999999999</v>
      </c>
      <c r="U7887" s="20">
        <v>0.30499999999999999</v>
      </c>
      <c r="V7887" s="20">
        <f t="shared" si="246"/>
        <v>1.1532371153579999</v>
      </c>
      <c r="W7887" s="20">
        <f t="shared" si="247"/>
        <v>10.332105489630001</v>
      </c>
    </row>
    <row r="7888" spans="1:23" x14ac:dyDescent="0.25">
      <c r="A7888" s="18">
        <v>54835</v>
      </c>
      <c r="B7888" s="18">
        <v>54758</v>
      </c>
      <c r="C7888" s="18">
        <v>6410</v>
      </c>
      <c r="D7888" s="18">
        <v>6410</v>
      </c>
      <c r="E7888" s="18" t="s">
        <v>116</v>
      </c>
      <c r="F7888" s="18" t="s">
        <v>304</v>
      </c>
      <c r="G7888" s="19">
        <v>25.4877469505</v>
      </c>
      <c r="H7888" s="19">
        <v>10.314500000000001</v>
      </c>
      <c r="I7888" s="18" t="s">
        <v>79</v>
      </c>
      <c r="J7888" s="18" t="s">
        <v>80</v>
      </c>
      <c r="K7888" s="18">
        <v>16</v>
      </c>
      <c r="L7888" s="18">
        <v>60</v>
      </c>
      <c r="M7888" s="18" t="s">
        <v>71</v>
      </c>
      <c r="N7888" s="18" t="s">
        <v>74</v>
      </c>
      <c r="O7888" s="18" t="s">
        <v>75</v>
      </c>
      <c r="P7888" s="19">
        <v>5295.44829467</v>
      </c>
      <c r="Q7888" s="19">
        <v>1110241.8161800001</v>
      </c>
      <c r="R7888" s="20">
        <v>0.70014500000000002</v>
      </c>
      <c r="S7888" s="20">
        <v>6.29983</v>
      </c>
      <c r="T7888" s="20">
        <v>0.30199999999999999</v>
      </c>
      <c r="U7888" s="20">
        <v>0.30499999999999999</v>
      </c>
      <c r="V7888" s="20">
        <f t="shared" si="246"/>
        <v>5.0407086305449997</v>
      </c>
      <c r="W7888" s="20">
        <f t="shared" si="247"/>
        <v>45.160819591825003</v>
      </c>
    </row>
    <row r="7889" spans="1:23" x14ac:dyDescent="0.25">
      <c r="A7889" s="18">
        <v>54836</v>
      </c>
      <c r="B7889" s="18">
        <v>54759</v>
      </c>
      <c r="C7889" s="18">
        <v>6410</v>
      </c>
      <c r="D7889" s="18">
        <v>6410</v>
      </c>
      <c r="E7889" s="18" t="s">
        <v>116</v>
      </c>
      <c r="F7889" s="18" t="s">
        <v>304</v>
      </c>
      <c r="G7889" s="19">
        <v>6.8650704576899999</v>
      </c>
      <c r="H7889" s="19">
        <v>2.7782</v>
      </c>
      <c r="I7889" s="18" t="s">
        <v>79</v>
      </c>
      <c r="J7889" s="18" t="s">
        <v>80</v>
      </c>
      <c r="K7889" s="18">
        <v>16</v>
      </c>
      <c r="L7889" s="18">
        <v>60</v>
      </c>
      <c r="M7889" s="18" t="s">
        <v>71</v>
      </c>
      <c r="N7889" s="18" t="s">
        <v>74</v>
      </c>
      <c r="O7889" s="18" t="s">
        <v>75</v>
      </c>
      <c r="P7889" s="19">
        <v>2043.4907278200001</v>
      </c>
      <c r="Q7889" s="19">
        <v>299041.27296899998</v>
      </c>
      <c r="R7889" s="20">
        <v>0.70014500000000002</v>
      </c>
      <c r="S7889" s="20">
        <v>6.29983</v>
      </c>
      <c r="T7889" s="20">
        <v>0.30199999999999999</v>
      </c>
      <c r="U7889" s="20">
        <v>0.30499999999999999</v>
      </c>
      <c r="V7889" s="20">
        <f t="shared" si="246"/>
        <v>1.3577097016219999</v>
      </c>
      <c r="W7889" s="20">
        <f t="shared" si="247"/>
        <v>12.164020455670002</v>
      </c>
    </row>
    <row r="7890" spans="1:23" x14ac:dyDescent="0.25">
      <c r="A7890" s="18">
        <v>54837</v>
      </c>
      <c r="B7890" s="18">
        <v>54760</v>
      </c>
      <c r="C7890" s="18">
        <v>6410</v>
      </c>
      <c r="D7890" s="18">
        <v>6410</v>
      </c>
      <c r="E7890" s="18" t="s">
        <v>116</v>
      </c>
      <c r="F7890" s="18" t="s">
        <v>304</v>
      </c>
      <c r="G7890" s="19">
        <v>2.4411078023799999</v>
      </c>
      <c r="H7890" s="19">
        <v>0.98788100000000001</v>
      </c>
      <c r="I7890" s="18" t="s">
        <v>79</v>
      </c>
      <c r="J7890" s="18" t="s">
        <v>80</v>
      </c>
      <c r="K7890" s="18">
        <v>16</v>
      </c>
      <c r="L7890" s="18">
        <v>60</v>
      </c>
      <c r="M7890" s="18" t="s">
        <v>71</v>
      </c>
      <c r="N7890" s="18" t="s">
        <v>74</v>
      </c>
      <c r="O7890" s="18" t="s">
        <v>75</v>
      </c>
      <c r="P7890" s="19">
        <v>1276.36109397</v>
      </c>
      <c r="Q7890" s="19">
        <v>106334.23053299999</v>
      </c>
      <c r="R7890" s="20">
        <v>0.70014500000000002</v>
      </c>
      <c r="S7890" s="20">
        <v>6.29983</v>
      </c>
      <c r="T7890" s="20">
        <v>0.30199999999999999</v>
      </c>
      <c r="U7890" s="20">
        <v>0.30499999999999999</v>
      </c>
      <c r="V7890" s="20">
        <f t="shared" si="246"/>
        <v>0.48277864003600995</v>
      </c>
      <c r="W7890" s="20">
        <f t="shared" si="247"/>
        <v>4.3253202403598507</v>
      </c>
    </row>
    <row r="7891" spans="1:23" x14ac:dyDescent="0.25">
      <c r="A7891" s="18">
        <v>54838</v>
      </c>
      <c r="B7891" s="18">
        <v>54761</v>
      </c>
      <c r="C7891" s="18">
        <v>6410</v>
      </c>
      <c r="D7891" s="18">
        <v>6410</v>
      </c>
      <c r="E7891" s="18" t="s">
        <v>116</v>
      </c>
      <c r="F7891" s="18" t="s">
        <v>304</v>
      </c>
      <c r="G7891" s="19">
        <v>1.8705292734900001</v>
      </c>
      <c r="H7891" s="19">
        <v>0.75697599999999998</v>
      </c>
      <c r="I7891" s="18" t="s">
        <v>79</v>
      </c>
      <c r="J7891" s="18" t="s">
        <v>80</v>
      </c>
      <c r="K7891" s="18">
        <v>16</v>
      </c>
      <c r="L7891" s="18">
        <v>60</v>
      </c>
      <c r="M7891" s="18" t="s">
        <v>71</v>
      </c>
      <c r="N7891" s="18" t="s">
        <v>74</v>
      </c>
      <c r="O7891" s="18" t="s">
        <v>75</v>
      </c>
      <c r="P7891" s="19">
        <v>1073.7891406700001</v>
      </c>
      <c r="Q7891" s="19">
        <v>81479.929233100003</v>
      </c>
      <c r="R7891" s="20">
        <v>0.70014500000000002</v>
      </c>
      <c r="S7891" s="20">
        <v>6.29983</v>
      </c>
      <c r="T7891" s="20">
        <v>0.30199999999999999</v>
      </c>
      <c r="U7891" s="20">
        <v>0.30499999999999999</v>
      </c>
      <c r="V7891" s="20">
        <f t="shared" si="246"/>
        <v>0.36993508714095996</v>
      </c>
      <c r="W7891" s="20">
        <f t="shared" si="247"/>
        <v>3.3143299792856</v>
      </c>
    </row>
    <row r="7892" spans="1:23" x14ac:dyDescent="0.25">
      <c r="A7892" s="18">
        <v>54839</v>
      </c>
      <c r="B7892" s="18">
        <v>54762</v>
      </c>
      <c r="C7892" s="18">
        <v>6410</v>
      </c>
      <c r="D7892" s="18">
        <v>6410</v>
      </c>
      <c r="E7892" s="18" t="s">
        <v>116</v>
      </c>
      <c r="F7892" s="18" t="s">
        <v>304</v>
      </c>
      <c r="G7892" s="19">
        <v>2.2327412960299999</v>
      </c>
      <c r="H7892" s="19">
        <v>0.90355799999999997</v>
      </c>
      <c r="I7892" s="18" t="s">
        <v>79</v>
      </c>
      <c r="J7892" s="18" t="s">
        <v>80</v>
      </c>
      <c r="K7892" s="18">
        <v>16</v>
      </c>
      <c r="L7892" s="18">
        <v>60</v>
      </c>
      <c r="M7892" s="18" t="s">
        <v>71</v>
      </c>
      <c r="N7892" s="18" t="s">
        <v>74</v>
      </c>
      <c r="O7892" s="18" t="s">
        <v>75</v>
      </c>
      <c r="P7892" s="19">
        <v>1140.5131640100001</v>
      </c>
      <c r="Q7892" s="19">
        <v>97257.8218223</v>
      </c>
      <c r="R7892" s="20">
        <v>0.70014500000000002</v>
      </c>
      <c r="S7892" s="20">
        <v>6.29983</v>
      </c>
      <c r="T7892" s="20">
        <v>0.30199999999999999</v>
      </c>
      <c r="U7892" s="20">
        <v>0.30499999999999999</v>
      </c>
      <c r="V7892" s="20">
        <f t="shared" si="246"/>
        <v>0.44156988790517998</v>
      </c>
      <c r="W7892" s="20">
        <f t="shared" si="247"/>
        <v>3.9561219476223006</v>
      </c>
    </row>
    <row r="7893" spans="1:23" x14ac:dyDescent="0.25">
      <c r="A7893" s="18">
        <v>54840</v>
      </c>
      <c r="B7893" s="18">
        <v>54763</v>
      </c>
      <c r="C7893" s="18">
        <v>6410</v>
      </c>
      <c r="D7893" s="18">
        <v>6410</v>
      </c>
      <c r="E7893" s="18" t="s">
        <v>116</v>
      </c>
      <c r="F7893" s="18" t="s">
        <v>304</v>
      </c>
      <c r="G7893" s="19">
        <v>1.5896862494999999</v>
      </c>
      <c r="H7893" s="19">
        <v>0.64332299999999998</v>
      </c>
      <c r="I7893" s="18" t="s">
        <v>79</v>
      </c>
      <c r="J7893" s="18" t="s">
        <v>80</v>
      </c>
      <c r="K7893" s="18">
        <v>16</v>
      </c>
      <c r="L7893" s="18">
        <v>60</v>
      </c>
      <c r="M7893" s="18" t="s">
        <v>71</v>
      </c>
      <c r="N7893" s="18" t="s">
        <v>74</v>
      </c>
      <c r="O7893" s="18" t="s">
        <v>75</v>
      </c>
      <c r="P7893" s="19">
        <v>952.41468283400002</v>
      </c>
      <c r="Q7893" s="19">
        <v>69246.456041400001</v>
      </c>
      <c r="R7893" s="20">
        <v>0.70014500000000002</v>
      </c>
      <c r="S7893" s="20">
        <v>6.29983</v>
      </c>
      <c r="T7893" s="20">
        <v>0.30199999999999999</v>
      </c>
      <c r="U7893" s="20">
        <v>0.30499999999999999</v>
      </c>
      <c r="V7893" s="20">
        <f t="shared" si="246"/>
        <v>0.31439272852083</v>
      </c>
      <c r="W7893" s="20">
        <f t="shared" si="247"/>
        <v>2.8167137468875505</v>
      </c>
    </row>
    <row r="7894" spans="1:23" x14ac:dyDescent="0.25">
      <c r="A7894" s="18">
        <v>54841</v>
      </c>
      <c r="B7894" s="18">
        <v>54764</v>
      </c>
      <c r="C7894" s="18">
        <v>6410</v>
      </c>
      <c r="D7894" s="18">
        <v>6410</v>
      </c>
      <c r="E7894" s="18" t="s">
        <v>116</v>
      </c>
      <c r="F7894" s="18" t="s">
        <v>304</v>
      </c>
      <c r="G7894" s="19">
        <v>8.4999750542299992</v>
      </c>
      <c r="H7894" s="19">
        <v>3.4398200000000001</v>
      </c>
      <c r="I7894" s="18" t="s">
        <v>79</v>
      </c>
      <c r="J7894" s="18" t="s">
        <v>80</v>
      </c>
      <c r="K7894" s="18">
        <v>16</v>
      </c>
      <c r="L7894" s="18">
        <v>60</v>
      </c>
      <c r="M7894" s="18" t="s">
        <v>71</v>
      </c>
      <c r="N7894" s="18" t="s">
        <v>74</v>
      </c>
      <c r="O7894" s="18" t="s">
        <v>75</v>
      </c>
      <c r="P7894" s="19">
        <v>7172.4474867099998</v>
      </c>
      <c r="Q7894" s="19">
        <v>370257.43232800002</v>
      </c>
      <c r="R7894" s="20">
        <v>0.70014500000000002</v>
      </c>
      <c r="S7894" s="20">
        <v>6.29983</v>
      </c>
      <c r="T7894" s="20">
        <v>0.30199999999999999</v>
      </c>
      <c r="U7894" s="20">
        <v>0.30499999999999999</v>
      </c>
      <c r="V7894" s="20">
        <f t="shared" si="246"/>
        <v>1.6810441961822</v>
      </c>
      <c r="W7894" s="20">
        <f t="shared" si="247"/>
        <v>15.060845455267001</v>
      </c>
    </row>
    <row r="7895" spans="1:23" x14ac:dyDescent="0.25">
      <c r="A7895" s="18">
        <v>54842</v>
      </c>
      <c r="B7895" s="18">
        <v>54765</v>
      </c>
      <c r="C7895" s="18">
        <v>6410</v>
      </c>
      <c r="D7895" s="18">
        <v>6410</v>
      </c>
      <c r="E7895" s="18" t="s">
        <v>116</v>
      </c>
      <c r="F7895" s="18" t="s">
        <v>304</v>
      </c>
      <c r="G7895" s="19">
        <v>2.21016457132</v>
      </c>
      <c r="H7895" s="19">
        <v>0.89442200000000005</v>
      </c>
      <c r="I7895" s="18" t="s">
        <v>79</v>
      </c>
      <c r="J7895" s="18" t="s">
        <v>80</v>
      </c>
      <c r="K7895" s="18">
        <v>16</v>
      </c>
      <c r="L7895" s="18">
        <v>60</v>
      </c>
      <c r="M7895" s="18" t="s">
        <v>71</v>
      </c>
      <c r="N7895" s="18" t="s">
        <v>74</v>
      </c>
      <c r="O7895" s="18" t="s">
        <v>75</v>
      </c>
      <c r="P7895" s="19">
        <v>1139.52228825</v>
      </c>
      <c r="Q7895" s="19">
        <v>96274.383627500007</v>
      </c>
      <c r="R7895" s="20">
        <v>0.70014500000000002</v>
      </c>
      <c r="S7895" s="20">
        <v>6.29983</v>
      </c>
      <c r="T7895" s="20">
        <v>0.30199999999999999</v>
      </c>
      <c r="U7895" s="20">
        <v>0.30499999999999999</v>
      </c>
      <c r="V7895" s="20">
        <f t="shared" si="246"/>
        <v>0.43710511365061999</v>
      </c>
      <c r="W7895" s="20">
        <f t="shared" si="247"/>
        <v>3.9161210510407005</v>
      </c>
    </row>
    <row r="7896" spans="1:23" x14ac:dyDescent="0.25">
      <c r="A7896" s="18">
        <v>54843</v>
      </c>
      <c r="B7896" s="18">
        <v>54766</v>
      </c>
      <c r="C7896" s="18">
        <v>6410</v>
      </c>
      <c r="D7896" s="18">
        <v>6410</v>
      </c>
      <c r="E7896" s="18" t="s">
        <v>116</v>
      </c>
      <c r="F7896" s="18" t="s">
        <v>304</v>
      </c>
      <c r="G7896" s="19">
        <v>2.95229572623</v>
      </c>
      <c r="H7896" s="19">
        <v>1.19475</v>
      </c>
      <c r="I7896" s="18" t="s">
        <v>79</v>
      </c>
      <c r="J7896" s="18" t="s">
        <v>80</v>
      </c>
      <c r="K7896" s="18">
        <v>16</v>
      </c>
      <c r="L7896" s="18">
        <v>60</v>
      </c>
      <c r="M7896" s="18" t="s">
        <v>71</v>
      </c>
      <c r="N7896" s="18" t="s">
        <v>74</v>
      </c>
      <c r="O7896" s="18" t="s">
        <v>75</v>
      </c>
      <c r="P7896" s="19">
        <v>1310.5453716100001</v>
      </c>
      <c r="Q7896" s="19">
        <v>128601.48742799999</v>
      </c>
      <c r="R7896" s="20">
        <v>0.70014500000000002</v>
      </c>
      <c r="S7896" s="20">
        <v>6.29983</v>
      </c>
      <c r="T7896" s="20">
        <v>0.30199999999999999</v>
      </c>
      <c r="U7896" s="20">
        <v>0.30499999999999999</v>
      </c>
      <c r="V7896" s="20">
        <f t="shared" si="246"/>
        <v>0.58387577064749996</v>
      </c>
      <c r="W7896" s="20">
        <f t="shared" si="247"/>
        <v>5.2310717152875004</v>
      </c>
    </row>
    <row r="7897" spans="1:23" x14ac:dyDescent="0.25">
      <c r="A7897" s="18">
        <v>54844</v>
      </c>
      <c r="B7897" s="18">
        <v>54767</v>
      </c>
      <c r="C7897" s="18">
        <v>6410</v>
      </c>
      <c r="D7897" s="18">
        <v>6410</v>
      </c>
      <c r="E7897" s="18" t="s">
        <v>116</v>
      </c>
      <c r="F7897" s="18" t="s">
        <v>304</v>
      </c>
      <c r="G7897" s="19">
        <v>5.7643664969700001</v>
      </c>
      <c r="H7897" s="19">
        <v>2.3327599999999999</v>
      </c>
      <c r="I7897" s="18" t="s">
        <v>79</v>
      </c>
      <c r="J7897" s="18" t="s">
        <v>80</v>
      </c>
      <c r="K7897" s="18">
        <v>16</v>
      </c>
      <c r="L7897" s="18">
        <v>60</v>
      </c>
      <c r="M7897" s="18" t="s">
        <v>71</v>
      </c>
      <c r="N7897" s="18" t="s">
        <v>74</v>
      </c>
      <c r="O7897" s="18" t="s">
        <v>75</v>
      </c>
      <c r="P7897" s="19">
        <v>1908.15539612</v>
      </c>
      <c r="Q7897" s="19">
        <v>251094.80022500001</v>
      </c>
      <c r="R7897" s="20">
        <v>0.70014500000000002</v>
      </c>
      <c r="S7897" s="20">
        <v>6.29983</v>
      </c>
      <c r="T7897" s="20">
        <v>0.30199999999999999</v>
      </c>
      <c r="U7897" s="20">
        <v>0.30499999999999999</v>
      </c>
      <c r="V7897" s="20">
        <f t="shared" si="246"/>
        <v>1.1400226346395999</v>
      </c>
      <c r="W7897" s="20">
        <f t="shared" si="247"/>
        <v>10.213714044406</v>
      </c>
    </row>
    <row r="7898" spans="1:23" x14ac:dyDescent="0.25">
      <c r="A7898" s="18">
        <v>54845</v>
      </c>
      <c r="B7898" s="18">
        <v>54768</v>
      </c>
      <c r="C7898" s="18">
        <v>6410</v>
      </c>
      <c r="D7898" s="18">
        <v>6410</v>
      </c>
      <c r="E7898" s="18" t="s">
        <v>116</v>
      </c>
      <c r="F7898" s="18" t="s">
        <v>304</v>
      </c>
      <c r="G7898" s="19">
        <v>1.4601102582400001</v>
      </c>
      <c r="H7898" s="19">
        <v>0.59088600000000002</v>
      </c>
      <c r="I7898" s="18" t="s">
        <v>79</v>
      </c>
      <c r="J7898" s="18" t="s">
        <v>80</v>
      </c>
      <c r="K7898" s="18">
        <v>16</v>
      </c>
      <c r="L7898" s="18">
        <v>60</v>
      </c>
      <c r="M7898" s="18" t="s">
        <v>71</v>
      </c>
      <c r="N7898" s="18" t="s">
        <v>74</v>
      </c>
      <c r="O7898" s="18" t="s">
        <v>75</v>
      </c>
      <c r="P7898" s="19">
        <v>954.51372424700003</v>
      </c>
      <c r="Q7898" s="19">
        <v>63602.148438800003</v>
      </c>
      <c r="R7898" s="20">
        <v>0.70014500000000002</v>
      </c>
      <c r="S7898" s="20">
        <v>6.29983</v>
      </c>
      <c r="T7898" s="20">
        <v>0.30199999999999999</v>
      </c>
      <c r="U7898" s="20">
        <v>0.30499999999999999</v>
      </c>
      <c r="V7898" s="20">
        <f t="shared" si="246"/>
        <v>0.28876670317205999</v>
      </c>
      <c r="W7898" s="20">
        <f t="shared" si="247"/>
        <v>2.5871245378191006</v>
      </c>
    </row>
    <row r="7899" spans="1:23" x14ac:dyDescent="0.25">
      <c r="A7899" s="18">
        <v>54846</v>
      </c>
      <c r="B7899" s="18">
        <v>54769</v>
      </c>
      <c r="C7899" s="18">
        <v>6410</v>
      </c>
      <c r="D7899" s="18">
        <v>6410</v>
      </c>
      <c r="E7899" s="18" t="s">
        <v>116</v>
      </c>
      <c r="F7899" s="18" t="s">
        <v>304</v>
      </c>
      <c r="G7899" s="19">
        <v>2.1133763447499998</v>
      </c>
      <c r="H7899" s="19">
        <v>0.85525300000000004</v>
      </c>
      <c r="I7899" s="18" t="s">
        <v>79</v>
      </c>
      <c r="J7899" s="18" t="s">
        <v>80</v>
      </c>
      <c r="K7899" s="18">
        <v>16</v>
      </c>
      <c r="L7899" s="18">
        <v>60</v>
      </c>
      <c r="M7899" s="18" t="s">
        <v>71</v>
      </c>
      <c r="N7899" s="18" t="s">
        <v>74</v>
      </c>
      <c r="O7899" s="18" t="s">
        <v>75</v>
      </c>
      <c r="P7899" s="19">
        <v>1173.8327461599999</v>
      </c>
      <c r="Q7899" s="19">
        <v>92058.305342399995</v>
      </c>
      <c r="R7899" s="20">
        <v>0.70014500000000002</v>
      </c>
      <c r="S7899" s="20">
        <v>6.29983</v>
      </c>
      <c r="T7899" s="20">
        <v>0.30199999999999999</v>
      </c>
      <c r="U7899" s="20">
        <v>0.30499999999999999</v>
      </c>
      <c r="V7899" s="20">
        <f t="shared" si="246"/>
        <v>0.41796317595613003</v>
      </c>
      <c r="W7899" s="20">
        <f t="shared" si="247"/>
        <v>3.7446242123580502</v>
      </c>
    </row>
    <row r="7900" spans="1:23" x14ac:dyDescent="0.25">
      <c r="A7900" s="18">
        <v>54847</v>
      </c>
      <c r="B7900" s="18">
        <v>54770</v>
      </c>
      <c r="C7900" s="18">
        <v>6410</v>
      </c>
      <c r="D7900" s="18">
        <v>6410</v>
      </c>
      <c r="E7900" s="18" t="s">
        <v>116</v>
      </c>
      <c r="F7900" s="18" t="s">
        <v>304</v>
      </c>
      <c r="G7900" s="19">
        <v>2.6617219809899999</v>
      </c>
      <c r="H7900" s="19">
        <v>1.0771599999999999</v>
      </c>
      <c r="I7900" s="18" t="s">
        <v>79</v>
      </c>
      <c r="J7900" s="18" t="s">
        <v>80</v>
      </c>
      <c r="K7900" s="18">
        <v>16</v>
      </c>
      <c r="L7900" s="18">
        <v>60</v>
      </c>
      <c r="M7900" s="18" t="s">
        <v>71</v>
      </c>
      <c r="N7900" s="18" t="s">
        <v>74</v>
      </c>
      <c r="O7900" s="18" t="s">
        <v>75</v>
      </c>
      <c r="P7900" s="19">
        <v>1326.26045449</v>
      </c>
      <c r="Q7900" s="19">
        <v>115944.145714</v>
      </c>
      <c r="R7900" s="20">
        <v>0.70014500000000002</v>
      </c>
      <c r="S7900" s="20">
        <v>6.29983</v>
      </c>
      <c r="T7900" s="20">
        <v>0.30199999999999999</v>
      </c>
      <c r="U7900" s="20">
        <v>0.30499999999999999</v>
      </c>
      <c r="V7900" s="20">
        <f t="shared" si="246"/>
        <v>0.52640939536359999</v>
      </c>
      <c r="W7900" s="20">
        <f t="shared" si="247"/>
        <v>4.7162177935459999</v>
      </c>
    </row>
    <row r="7901" spans="1:23" x14ac:dyDescent="0.25">
      <c r="A7901" s="18">
        <v>54848</v>
      </c>
      <c r="B7901" s="18">
        <v>54771</v>
      </c>
      <c r="C7901" s="18">
        <v>6410</v>
      </c>
      <c r="D7901" s="18">
        <v>6410</v>
      </c>
      <c r="E7901" s="18" t="s">
        <v>116</v>
      </c>
      <c r="F7901" s="18" t="s">
        <v>304</v>
      </c>
      <c r="G7901" s="19">
        <v>93.644997765900001</v>
      </c>
      <c r="H7901" s="19">
        <v>37.896799999999999</v>
      </c>
      <c r="I7901" s="18" t="s">
        <v>79</v>
      </c>
      <c r="J7901" s="18" t="s">
        <v>80</v>
      </c>
      <c r="K7901" s="18">
        <v>16</v>
      </c>
      <c r="L7901" s="18">
        <v>60</v>
      </c>
      <c r="M7901" s="18" t="s">
        <v>71</v>
      </c>
      <c r="N7901" s="18" t="s">
        <v>74</v>
      </c>
      <c r="O7901" s="18" t="s">
        <v>75</v>
      </c>
      <c r="P7901" s="19">
        <v>16334.5418885</v>
      </c>
      <c r="Q7901" s="19">
        <v>4079159.7859899998</v>
      </c>
      <c r="R7901" s="20">
        <v>0.70014500000000002</v>
      </c>
      <c r="S7901" s="20">
        <v>6.29983</v>
      </c>
      <c r="T7901" s="20">
        <v>0.30199999999999999</v>
      </c>
      <c r="U7901" s="20">
        <v>0.30499999999999999</v>
      </c>
      <c r="V7901" s="20">
        <f t="shared" si="246"/>
        <v>18.520212015127999</v>
      </c>
      <c r="W7901" s="20">
        <f t="shared" si="247"/>
        <v>165.92666129308003</v>
      </c>
    </row>
    <row r="7902" spans="1:23" x14ac:dyDescent="0.25">
      <c r="A7902" s="18">
        <v>54849</v>
      </c>
      <c r="B7902" s="18">
        <v>54772</v>
      </c>
      <c r="C7902" s="18">
        <v>6410</v>
      </c>
      <c r="D7902" s="18">
        <v>6410</v>
      </c>
      <c r="E7902" s="18" t="s">
        <v>116</v>
      </c>
      <c r="F7902" s="18" t="s">
        <v>304</v>
      </c>
      <c r="G7902" s="19">
        <v>2.6949766363399998</v>
      </c>
      <c r="H7902" s="19">
        <v>1.0906199999999999</v>
      </c>
      <c r="I7902" s="18" t="s">
        <v>79</v>
      </c>
      <c r="J7902" s="18" t="s">
        <v>80</v>
      </c>
      <c r="K7902" s="18">
        <v>16</v>
      </c>
      <c r="L7902" s="18">
        <v>60</v>
      </c>
      <c r="M7902" s="18" t="s">
        <v>71</v>
      </c>
      <c r="N7902" s="18" t="s">
        <v>74</v>
      </c>
      <c r="O7902" s="18" t="s">
        <v>75</v>
      </c>
      <c r="P7902" s="19">
        <v>1234.3630456799999</v>
      </c>
      <c r="Q7902" s="19">
        <v>117392.712707</v>
      </c>
      <c r="R7902" s="20">
        <v>0.70014500000000002</v>
      </c>
      <c r="S7902" s="20">
        <v>6.29983</v>
      </c>
      <c r="T7902" s="20">
        <v>0.30199999999999999</v>
      </c>
      <c r="U7902" s="20">
        <v>0.30499999999999999</v>
      </c>
      <c r="V7902" s="20">
        <f t="shared" si="246"/>
        <v>0.53298731365019991</v>
      </c>
      <c r="W7902" s="20">
        <f t="shared" si="247"/>
        <v>4.7751508132470004</v>
      </c>
    </row>
    <row r="7903" spans="1:23" x14ac:dyDescent="0.25">
      <c r="A7903" s="18">
        <v>54850</v>
      </c>
      <c r="B7903" s="18">
        <v>54773</v>
      </c>
      <c r="C7903" s="18">
        <v>6410</v>
      </c>
      <c r="D7903" s="18">
        <v>6410</v>
      </c>
      <c r="E7903" s="18" t="s">
        <v>116</v>
      </c>
      <c r="F7903" s="18" t="s">
        <v>304</v>
      </c>
      <c r="G7903" s="19">
        <v>1.61217006525</v>
      </c>
      <c r="H7903" s="19">
        <v>0.65242199999999995</v>
      </c>
      <c r="I7903" s="18" t="s">
        <v>79</v>
      </c>
      <c r="J7903" s="18" t="s">
        <v>80</v>
      </c>
      <c r="K7903" s="18">
        <v>16</v>
      </c>
      <c r="L7903" s="18">
        <v>60</v>
      </c>
      <c r="M7903" s="18" t="s">
        <v>71</v>
      </c>
      <c r="N7903" s="18" t="s">
        <v>74</v>
      </c>
      <c r="O7903" s="18" t="s">
        <v>75</v>
      </c>
      <c r="P7903" s="19">
        <v>963.01966296099999</v>
      </c>
      <c r="Q7903" s="19">
        <v>70225.8471384</v>
      </c>
      <c r="R7903" s="20">
        <v>0.70014500000000002</v>
      </c>
      <c r="S7903" s="20">
        <v>6.29983</v>
      </c>
      <c r="T7903" s="20">
        <v>0.30199999999999999</v>
      </c>
      <c r="U7903" s="20">
        <v>0.30499999999999999</v>
      </c>
      <c r="V7903" s="20">
        <f t="shared" si="246"/>
        <v>0.31883942083061995</v>
      </c>
      <c r="W7903" s="20">
        <f t="shared" si="247"/>
        <v>2.8565526433407</v>
      </c>
    </row>
    <row r="7904" spans="1:23" x14ac:dyDescent="0.25">
      <c r="A7904" s="18">
        <v>54851</v>
      </c>
      <c r="B7904" s="18">
        <v>54774</v>
      </c>
      <c r="C7904" s="18">
        <v>6410</v>
      </c>
      <c r="D7904" s="18">
        <v>6410</v>
      </c>
      <c r="E7904" s="18" t="s">
        <v>116</v>
      </c>
      <c r="F7904" s="18" t="s">
        <v>304</v>
      </c>
      <c r="G7904" s="19">
        <v>6.7916100260199999</v>
      </c>
      <c r="H7904" s="19">
        <v>2.7484700000000002</v>
      </c>
      <c r="I7904" s="18" t="s">
        <v>79</v>
      </c>
      <c r="J7904" s="18" t="s">
        <v>80</v>
      </c>
      <c r="K7904" s="18">
        <v>16</v>
      </c>
      <c r="L7904" s="18">
        <v>60</v>
      </c>
      <c r="M7904" s="18" t="s">
        <v>71</v>
      </c>
      <c r="N7904" s="18" t="s">
        <v>74</v>
      </c>
      <c r="O7904" s="18" t="s">
        <v>75</v>
      </c>
      <c r="P7904" s="19">
        <v>2308.2024319799998</v>
      </c>
      <c r="Q7904" s="19">
        <v>295841.34936499997</v>
      </c>
      <c r="R7904" s="20">
        <v>0.70014500000000002</v>
      </c>
      <c r="S7904" s="20">
        <v>6.29983</v>
      </c>
      <c r="T7904" s="20">
        <v>0.30199999999999999</v>
      </c>
      <c r="U7904" s="20">
        <v>0.30499999999999999</v>
      </c>
      <c r="V7904" s="20">
        <f t="shared" si="246"/>
        <v>1.3431806146487</v>
      </c>
      <c r="W7904" s="20">
        <f t="shared" si="247"/>
        <v>12.033851163269503</v>
      </c>
    </row>
    <row r="7905" spans="1:23" x14ac:dyDescent="0.25">
      <c r="A7905" s="18">
        <v>54852</v>
      </c>
      <c r="B7905" s="18">
        <v>54775</v>
      </c>
      <c r="C7905" s="18">
        <v>6410</v>
      </c>
      <c r="D7905" s="18">
        <v>6410</v>
      </c>
      <c r="E7905" s="18" t="s">
        <v>116</v>
      </c>
      <c r="F7905" s="18" t="s">
        <v>304</v>
      </c>
      <c r="G7905" s="19">
        <v>1.4558678517300001</v>
      </c>
      <c r="H7905" s="19">
        <v>0.58916900000000005</v>
      </c>
      <c r="I7905" s="18" t="s">
        <v>79</v>
      </c>
      <c r="J7905" s="18" t="s">
        <v>80</v>
      </c>
      <c r="K7905" s="18">
        <v>16</v>
      </c>
      <c r="L7905" s="18">
        <v>60</v>
      </c>
      <c r="M7905" s="18" t="s">
        <v>71</v>
      </c>
      <c r="N7905" s="18" t="s">
        <v>74</v>
      </c>
      <c r="O7905" s="18" t="s">
        <v>75</v>
      </c>
      <c r="P7905" s="19">
        <v>910.50510801999997</v>
      </c>
      <c r="Q7905" s="19">
        <v>63417.349951600001</v>
      </c>
      <c r="R7905" s="20">
        <v>0.70014500000000002</v>
      </c>
      <c r="S7905" s="20">
        <v>6.29983</v>
      </c>
      <c r="T7905" s="20">
        <v>0.30199999999999999</v>
      </c>
      <c r="U7905" s="20">
        <v>0.30499999999999999</v>
      </c>
      <c r="V7905" s="20">
        <f t="shared" si="246"/>
        <v>0.28792760319449001</v>
      </c>
      <c r="W7905" s="20">
        <f t="shared" si="247"/>
        <v>2.5796068561826502</v>
      </c>
    </row>
    <row r="7906" spans="1:23" x14ac:dyDescent="0.25">
      <c r="A7906" s="18">
        <v>54853</v>
      </c>
      <c r="B7906" s="18">
        <v>54776</v>
      </c>
      <c r="C7906" s="18">
        <v>6410</v>
      </c>
      <c r="D7906" s="18">
        <v>6410</v>
      </c>
      <c r="E7906" s="18" t="s">
        <v>116</v>
      </c>
      <c r="F7906" s="18" t="s">
        <v>304</v>
      </c>
      <c r="G7906" s="19">
        <v>3.9039380888099999</v>
      </c>
      <c r="H7906" s="19">
        <v>1.5798700000000001</v>
      </c>
      <c r="I7906" s="18" t="s">
        <v>79</v>
      </c>
      <c r="J7906" s="18" t="s">
        <v>80</v>
      </c>
      <c r="K7906" s="18">
        <v>16</v>
      </c>
      <c r="L7906" s="18">
        <v>60</v>
      </c>
      <c r="M7906" s="18" t="s">
        <v>71</v>
      </c>
      <c r="N7906" s="18" t="s">
        <v>74</v>
      </c>
      <c r="O7906" s="18" t="s">
        <v>75</v>
      </c>
      <c r="P7906" s="19">
        <v>1547.6176758300001</v>
      </c>
      <c r="Q7906" s="19">
        <v>170054.86292799999</v>
      </c>
      <c r="R7906" s="20">
        <v>0.70014500000000002</v>
      </c>
      <c r="S7906" s="20">
        <v>6.29983</v>
      </c>
      <c r="T7906" s="20">
        <v>0.30199999999999999</v>
      </c>
      <c r="U7906" s="20">
        <v>0.30499999999999999</v>
      </c>
      <c r="V7906" s="20">
        <f t="shared" si="246"/>
        <v>0.77208438064270002</v>
      </c>
      <c r="W7906" s="20">
        <f t="shared" si="247"/>
        <v>6.9172741333595011</v>
      </c>
    </row>
    <row r="7907" spans="1:23" x14ac:dyDescent="0.25">
      <c r="A7907" s="18">
        <v>54854</v>
      </c>
      <c r="B7907" s="18">
        <v>54777</v>
      </c>
      <c r="C7907" s="18">
        <v>6410</v>
      </c>
      <c r="D7907" s="18">
        <v>6410</v>
      </c>
      <c r="E7907" s="18" t="s">
        <v>116</v>
      </c>
      <c r="F7907" s="18" t="s">
        <v>304</v>
      </c>
      <c r="G7907" s="19">
        <v>14.011716896099999</v>
      </c>
      <c r="H7907" s="19">
        <v>5.6703400000000004</v>
      </c>
      <c r="I7907" s="18" t="s">
        <v>79</v>
      </c>
      <c r="J7907" s="18" t="s">
        <v>80</v>
      </c>
      <c r="K7907" s="18">
        <v>16</v>
      </c>
      <c r="L7907" s="18">
        <v>60</v>
      </c>
      <c r="M7907" s="18" t="s">
        <v>71</v>
      </c>
      <c r="N7907" s="18" t="s">
        <v>74</v>
      </c>
      <c r="O7907" s="18" t="s">
        <v>75</v>
      </c>
      <c r="P7907" s="19">
        <v>4022.22658146</v>
      </c>
      <c r="Q7907" s="19">
        <v>610347.94659900002</v>
      </c>
      <c r="R7907" s="20">
        <v>0.70014500000000002</v>
      </c>
      <c r="S7907" s="20">
        <v>6.29983</v>
      </c>
      <c r="T7907" s="20">
        <v>0.30199999999999999</v>
      </c>
      <c r="U7907" s="20">
        <v>0.30499999999999999</v>
      </c>
      <c r="V7907" s="20">
        <f t="shared" si="246"/>
        <v>2.7711020191114</v>
      </c>
      <c r="W7907" s="20">
        <f t="shared" si="247"/>
        <v>24.826913739329001</v>
      </c>
    </row>
    <row r="7908" spans="1:23" x14ac:dyDescent="0.25">
      <c r="A7908" s="18">
        <v>54855</v>
      </c>
      <c r="B7908" s="18">
        <v>54778</v>
      </c>
      <c r="C7908" s="18">
        <v>6410</v>
      </c>
      <c r="D7908" s="18">
        <v>6410</v>
      </c>
      <c r="E7908" s="18" t="s">
        <v>116</v>
      </c>
      <c r="F7908" s="18" t="s">
        <v>304</v>
      </c>
      <c r="G7908" s="19">
        <v>2.5382238568000002</v>
      </c>
      <c r="H7908" s="19">
        <v>1.02718</v>
      </c>
      <c r="I7908" s="18" t="s">
        <v>79</v>
      </c>
      <c r="J7908" s="18" t="s">
        <v>80</v>
      </c>
      <c r="K7908" s="18">
        <v>16</v>
      </c>
      <c r="L7908" s="18">
        <v>60</v>
      </c>
      <c r="M7908" s="18" t="s">
        <v>71</v>
      </c>
      <c r="N7908" s="18" t="s">
        <v>74</v>
      </c>
      <c r="O7908" s="18" t="s">
        <v>75</v>
      </c>
      <c r="P7908" s="19">
        <v>1211.3830069000001</v>
      </c>
      <c r="Q7908" s="19">
        <v>110564.588943</v>
      </c>
      <c r="R7908" s="20">
        <v>0.70014500000000002</v>
      </c>
      <c r="S7908" s="20">
        <v>6.29983</v>
      </c>
      <c r="T7908" s="20">
        <v>0.30199999999999999</v>
      </c>
      <c r="U7908" s="20">
        <v>0.30499999999999999</v>
      </c>
      <c r="V7908" s="20">
        <f t="shared" si="246"/>
        <v>0.50198410888779998</v>
      </c>
      <c r="W7908" s="20">
        <f t="shared" si="247"/>
        <v>4.497386268683</v>
      </c>
    </row>
    <row r="7909" spans="1:23" x14ac:dyDescent="0.25">
      <c r="A7909" s="18">
        <v>54856</v>
      </c>
      <c r="B7909" s="18">
        <v>54779</v>
      </c>
      <c r="C7909" s="18">
        <v>6410</v>
      </c>
      <c r="D7909" s="18">
        <v>6410</v>
      </c>
      <c r="E7909" s="18" t="s">
        <v>116</v>
      </c>
      <c r="F7909" s="18" t="s">
        <v>304</v>
      </c>
      <c r="G7909" s="19">
        <v>9.2902718438900003</v>
      </c>
      <c r="H7909" s="19">
        <v>3.7596400000000001</v>
      </c>
      <c r="I7909" s="18" t="s">
        <v>79</v>
      </c>
      <c r="J7909" s="18" t="s">
        <v>80</v>
      </c>
      <c r="K7909" s="18">
        <v>16</v>
      </c>
      <c r="L7909" s="18">
        <v>60</v>
      </c>
      <c r="M7909" s="18" t="s">
        <v>71</v>
      </c>
      <c r="N7909" s="18" t="s">
        <v>74</v>
      </c>
      <c r="O7909" s="18" t="s">
        <v>75</v>
      </c>
      <c r="P7909" s="19">
        <v>2455.3464967800001</v>
      </c>
      <c r="Q7909" s="19">
        <v>404682.62278500001</v>
      </c>
      <c r="R7909" s="20">
        <v>0.70014500000000002</v>
      </c>
      <c r="S7909" s="20">
        <v>6.29983</v>
      </c>
      <c r="T7909" s="20">
        <v>0.30199999999999999</v>
      </c>
      <c r="U7909" s="20">
        <v>0.30499999999999999</v>
      </c>
      <c r="V7909" s="20">
        <f t="shared" si="246"/>
        <v>1.8373406171643998</v>
      </c>
      <c r="W7909" s="20">
        <f t="shared" si="247"/>
        <v>16.461139538534002</v>
      </c>
    </row>
    <row r="7910" spans="1:23" x14ac:dyDescent="0.25">
      <c r="A7910" s="18">
        <v>54857</v>
      </c>
      <c r="B7910" s="18">
        <v>54780</v>
      </c>
      <c r="C7910" s="18">
        <v>6410</v>
      </c>
      <c r="D7910" s="18">
        <v>6410</v>
      </c>
      <c r="E7910" s="18" t="s">
        <v>116</v>
      </c>
      <c r="F7910" s="18" t="s">
        <v>304</v>
      </c>
      <c r="G7910" s="19">
        <v>2.4562752089800002</v>
      </c>
      <c r="H7910" s="19">
        <v>0.99401899999999999</v>
      </c>
      <c r="I7910" s="18" t="s">
        <v>79</v>
      </c>
      <c r="J7910" s="18" t="s">
        <v>80</v>
      </c>
      <c r="K7910" s="18">
        <v>16</v>
      </c>
      <c r="L7910" s="18">
        <v>60</v>
      </c>
      <c r="M7910" s="18" t="s">
        <v>71</v>
      </c>
      <c r="N7910" s="18" t="s">
        <v>74</v>
      </c>
      <c r="O7910" s="18" t="s">
        <v>75</v>
      </c>
      <c r="P7910" s="19">
        <v>1187.97958883</v>
      </c>
      <c r="Q7910" s="19">
        <v>106994.920122</v>
      </c>
      <c r="R7910" s="20">
        <v>0.70014500000000002</v>
      </c>
      <c r="S7910" s="20">
        <v>6.29983</v>
      </c>
      <c r="T7910" s="20">
        <v>0.30199999999999999</v>
      </c>
      <c r="U7910" s="20">
        <v>0.30499999999999999</v>
      </c>
      <c r="V7910" s="20">
        <f t="shared" si="246"/>
        <v>0.48577828806298995</v>
      </c>
      <c r="W7910" s="20">
        <f t="shared" si="247"/>
        <v>4.3521947481551502</v>
      </c>
    </row>
    <row r="7911" spans="1:23" x14ac:dyDescent="0.25">
      <c r="A7911" s="18">
        <v>54858</v>
      </c>
      <c r="B7911" s="18">
        <v>54781</v>
      </c>
      <c r="C7911" s="18">
        <v>6410</v>
      </c>
      <c r="D7911" s="18">
        <v>6410</v>
      </c>
      <c r="E7911" s="18" t="s">
        <v>116</v>
      </c>
      <c r="F7911" s="18" t="s">
        <v>304</v>
      </c>
      <c r="G7911" s="19">
        <v>5.6109325941800003</v>
      </c>
      <c r="H7911" s="19">
        <v>2.2706599999999999</v>
      </c>
      <c r="I7911" s="18" t="s">
        <v>79</v>
      </c>
      <c r="J7911" s="18" t="s">
        <v>80</v>
      </c>
      <c r="K7911" s="18">
        <v>16</v>
      </c>
      <c r="L7911" s="18">
        <v>60</v>
      </c>
      <c r="M7911" s="18" t="s">
        <v>71</v>
      </c>
      <c r="N7911" s="18" t="s">
        <v>74</v>
      </c>
      <c r="O7911" s="18" t="s">
        <v>75</v>
      </c>
      <c r="P7911" s="19">
        <v>2591.22092097</v>
      </c>
      <c r="Q7911" s="19">
        <v>244411.24615399999</v>
      </c>
      <c r="R7911" s="20">
        <v>0.70014500000000002</v>
      </c>
      <c r="S7911" s="20">
        <v>6.29983</v>
      </c>
      <c r="T7911" s="20">
        <v>0.30199999999999999</v>
      </c>
      <c r="U7911" s="20">
        <v>0.30499999999999999</v>
      </c>
      <c r="V7911" s="20">
        <f t="shared" si="246"/>
        <v>1.1096742894986</v>
      </c>
      <c r="W7911" s="20">
        <f t="shared" si="247"/>
        <v>9.9418165315210008</v>
      </c>
    </row>
    <row r="7912" spans="1:23" x14ac:dyDescent="0.25">
      <c r="A7912" s="18">
        <v>54859</v>
      </c>
      <c r="B7912" s="18">
        <v>54782</v>
      </c>
      <c r="C7912" s="18">
        <v>6410</v>
      </c>
      <c r="D7912" s="18">
        <v>6410</v>
      </c>
      <c r="E7912" s="18" t="s">
        <v>116</v>
      </c>
      <c r="F7912" s="18" t="s">
        <v>304</v>
      </c>
      <c r="G7912" s="19">
        <v>4.9304406437399999</v>
      </c>
      <c r="H7912" s="19">
        <v>1.9952799999999999</v>
      </c>
      <c r="I7912" s="18" t="s">
        <v>79</v>
      </c>
      <c r="J7912" s="18" t="s">
        <v>80</v>
      </c>
      <c r="K7912" s="18">
        <v>16</v>
      </c>
      <c r="L7912" s="18">
        <v>60</v>
      </c>
      <c r="M7912" s="18" t="s">
        <v>71</v>
      </c>
      <c r="N7912" s="18" t="s">
        <v>74</v>
      </c>
      <c r="O7912" s="18" t="s">
        <v>75</v>
      </c>
      <c r="P7912" s="19">
        <v>2178.1747276000001</v>
      </c>
      <c r="Q7912" s="19">
        <v>214769.135362</v>
      </c>
      <c r="R7912" s="20">
        <v>0.70014500000000002</v>
      </c>
      <c r="S7912" s="20">
        <v>6.29983</v>
      </c>
      <c r="T7912" s="20">
        <v>0.30199999999999999</v>
      </c>
      <c r="U7912" s="20">
        <v>0.30499999999999999</v>
      </c>
      <c r="V7912" s="20">
        <f t="shared" si="246"/>
        <v>0.97509575028880002</v>
      </c>
      <c r="W7912" s="20">
        <f t="shared" si="247"/>
        <v>8.7360977376680005</v>
      </c>
    </row>
    <row r="7913" spans="1:23" x14ac:dyDescent="0.25">
      <c r="A7913" s="18">
        <v>54860</v>
      </c>
      <c r="B7913" s="18">
        <v>54783</v>
      </c>
      <c r="C7913" s="18">
        <v>6410</v>
      </c>
      <c r="D7913" s="18">
        <v>6410</v>
      </c>
      <c r="E7913" s="18" t="s">
        <v>116</v>
      </c>
      <c r="F7913" s="18" t="s">
        <v>304</v>
      </c>
      <c r="G7913" s="19">
        <v>1.6056965060199999</v>
      </c>
      <c r="H7913" s="19">
        <v>0.64980199999999999</v>
      </c>
      <c r="I7913" s="18" t="s">
        <v>79</v>
      </c>
      <c r="J7913" s="18" t="s">
        <v>80</v>
      </c>
      <c r="K7913" s="18">
        <v>16</v>
      </c>
      <c r="L7913" s="18">
        <v>60</v>
      </c>
      <c r="M7913" s="18" t="s">
        <v>71</v>
      </c>
      <c r="N7913" s="18" t="s">
        <v>74</v>
      </c>
      <c r="O7913" s="18" t="s">
        <v>75</v>
      </c>
      <c r="P7913" s="19">
        <v>965.29976208999994</v>
      </c>
      <c r="Q7913" s="19">
        <v>69943.860025400005</v>
      </c>
      <c r="R7913" s="20">
        <v>0.70014500000000002</v>
      </c>
      <c r="S7913" s="20">
        <v>6.29983</v>
      </c>
      <c r="T7913" s="20">
        <v>0.30199999999999999</v>
      </c>
      <c r="U7913" s="20">
        <v>0.30499999999999999</v>
      </c>
      <c r="V7913" s="20">
        <f t="shared" si="246"/>
        <v>0.31755902366041999</v>
      </c>
      <c r="W7913" s="20">
        <f t="shared" si="247"/>
        <v>2.8450812828937004</v>
      </c>
    </row>
    <row r="7914" spans="1:23" x14ac:dyDescent="0.25">
      <c r="A7914" s="18">
        <v>54861</v>
      </c>
      <c r="B7914" s="18">
        <v>54784</v>
      </c>
      <c r="C7914" s="18">
        <v>6410</v>
      </c>
      <c r="D7914" s="18">
        <v>6410</v>
      </c>
      <c r="E7914" s="18" t="s">
        <v>116</v>
      </c>
      <c r="F7914" s="18" t="s">
        <v>304</v>
      </c>
      <c r="G7914" s="19">
        <v>4.8546917620199999</v>
      </c>
      <c r="H7914" s="19">
        <v>1.96462</v>
      </c>
      <c r="I7914" s="18" t="s">
        <v>79</v>
      </c>
      <c r="J7914" s="18" t="s">
        <v>80</v>
      </c>
      <c r="K7914" s="18">
        <v>16</v>
      </c>
      <c r="L7914" s="18">
        <v>60</v>
      </c>
      <c r="M7914" s="18" t="s">
        <v>71</v>
      </c>
      <c r="N7914" s="18" t="s">
        <v>74</v>
      </c>
      <c r="O7914" s="18" t="s">
        <v>75</v>
      </c>
      <c r="P7914" s="19">
        <v>2465.4406920699998</v>
      </c>
      <c r="Q7914" s="19">
        <v>211469.52727300001</v>
      </c>
      <c r="R7914" s="20">
        <v>0.70014500000000002</v>
      </c>
      <c r="S7914" s="20">
        <v>6.29983</v>
      </c>
      <c r="T7914" s="20">
        <v>0.30199999999999999</v>
      </c>
      <c r="U7914" s="20">
        <v>0.30499999999999999</v>
      </c>
      <c r="V7914" s="20">
        <f t="shared" si="246"/>
        <v>0.96011217119019998</v>
      </c>
      <c r="W7914" s="20">
        <f t="shared" si="247"/>
        <v>8.6018565501470015</v>
      </c>
    </row>
    <row r="7915" spans="1:23" x14ac:dyDescent="0.25">
      <c r="A7915" s="18">
        <v>54862</v>
      </c>
      <c r="B7915" s="18">
        <v>54785</v>
      </c>
      <c r="C7915" s="18">
        <v>6410</v>
      </c>
      <c r="D7915" s="18">
        <v>6410</v>
      </c>
      <c r="E7915" s="18" t="s">
        <v>116</v>
      </c>
      <c r="F7915" s="18" t="s">
        <v>304</v>
      </c>
      <c r="G7915" s="19">
        <v>21.789777300699999</v>
      </c>
      <c r="H7915" s="19">
        <v>8.8180099999999992</v>
      </c>
      <c r="I7915" s="18" t="s">
        <v>79</v>
      </c>
      <c r="J7915" s="18" t="s">
        <v>80</v>
      </c>
      <c r="K7915" s="18">
        <v>16</v>
      </c>
      <c r="L7915" s="18">
        <v>60</v>
      </c>
      <c r="M7915" s="18" t="s">
        <v>71</v>
      </c>
      <c r="N7915" s="18" t="s">
        <v>74</v>
      </c>
      <c r="O7915" s="18" t="s">
        <v>75</v>
      </c>
      <c r="P7915" s="19">
        <v>5413.7269257899998</v>
      </c>
      <c r="Q7915" s="19">
        <v>949158.90257200005</v>
      </c>
      <c r="R7915" s="20">
        <v>0.70014500000000002</v>
      </c>
      <c r="S7915" s="20">
        <v>6.29983</v>
      </c>
      <c r="T7915" s="20">
        <v>0.30199999999999999</v>
      </c>
      <c r="U7915" s="20">
        <v>0.30499999999999999</v>
      </c>
      <c r="V7915" s="20">
        <f t="shared" si="246"/>
        <v>4.3093721567920991</v>
      </c>
      <c r="W7915" s="20">
        <f t="shared" si="247"/>
        <v>38.608614937118503</v>
      </c>
    </row>
    <row r="7916" spans="1:23" x14ac:dyDescent="0.25">
      <c r="A7916" s="18">
        <v>54863</v>
      </c>
      <c r="B7916" s="18">
        <v>54786</v>
      </c>
      <c r="C7916" s="18">
        <v>6410</v>
      </c>
      <c r="D7916" s="18">
        <v>6410</v>
      </c>
      <c r="E7916" s="18" t="s">
        <v>116</v>
      </c>
      <c r="F7916" s="18" t="s">
        <v>304</v>
      </c>
      <c r="G7916" s="19">
        <v>4.2127250268100003</v>
      </c>
      <c r="H7916" s="19">
        <v>1.7048300000000001</v>
      </c>
      <c r="I7916" s="18" t="s">
        <v>79</v>
      </c>
      <c r="J7916" s="18" t="s">
        <v>80</v>
      </c>
      <c r="K7916" s="18">
        <v>16</v>
      </c>
      <c r="L7916" s="18">
        <v>60</v>
      </c>
      <c r="M7916" s="18" t="s">
        <v>71</v>
      </c>
      <c r="N7916" s="18" t="s">
        <v>74</v>
      </c>
      <c r="O7916" s="18" t="s">
        <v>75</v>
      </c>
      <c r="P7916" s="19">
        <v>1709.2175922500001</v>
      </c>
      <c r="Q7916" s="19">
        <v>183505.56814399999</v>
      </c>
      <c r="R7916" s="20">
        <v>0.70014500000000002</v>
      </c>
      <c r="S7916" s="20">
        <v>6.29983</v>
      </c>
      <c r="T7916" s="20">
        <v>0.30199999999999999</v>
      </c>
      <c r="U7916" s="20">
        <v>0.30499999999999999</v>
      </c>
      <c r="V7916" s="20">
        <f t="shared" si="246"/>
        <v>0.83315248384429996</v>
      </c>
      <c r="W7916" s="20">
        <f t="shared" si="247"/>
        <v>7.4643967293355002</v>
      </c>
    </row>
    <row r="7917" spans="1:23" x14ac:dyDescent="0.25">
      <c r="A7917" s="18">
        <v>54864</v>
      </c>
      <c r="B7917" s="18">
        <v>54787</v>
      </c>
      <c r="C7917" s="18">
        <v>6410</v>
      </c>
      <c r="D7917" s="18">
        <v>6410</v>
      </c>
      <c r="E7917" s="18" t="s">
        <v>116</v>
      </c>
      <c r="F7917" s="18" t="s">
        <v>304</v>
      </c>
      <c r="G7917" s="19">
        <v>5.3726508839899996</v>
      </c>
      <c r="H7917" s="19">
        <v>2.1742300000000001</v>
      </c>
      <c r="I7917" s="18" t="s">
        <v>79</v>
      </c>
      <c r="J7917" s="18" t="s">
        <v>80</v>
      </c>
      <c r="K7917" s="18">
        <v>16</v>
      </c>
      <c r="L7917" s="18">
        <v>60</v>
      </c>
      <c r="M7917" s="18" t="s">
        <v>71</v>
      </c>
      <c r="N7917" s="18" t="s">
        <v>74</v>
      </c>
      <c r="O7917" s="18" t="s">
        <v>75</v>
      </c>
      <c r="P7917" s="19">
        <v>2600.8773166800001</v>
      </c>
      <c r="Q7917" s="19">
        <v>234031.736378</v>
      </c>
      <c r="R7917" s="20">
        <v>0.70014500000000002</v>
      </c>
      <c r="S7917" s="20">
        <v>6.29983</v>
      </c>
      <c r="T7917" s="20">
        <v>0.30199999999999999</v>
      </c>
      <c r="U7917" s="20">
        <v>0.30499999999999999</v>
      </c>
      <c r="V7917" s="20">
        <f t="shared" si="246"/>
        <v>1.0625488318183001</v>
      </c>
      <c r="W7917" s="20">
        <f t="shared" si="247"/>
        <v>9.5196091697255021</v>
      </c>
    </row>
    <row r="7918" spans="1:23" x14ac:dyDescent="0.25">
      <c r="A7918" s="18">
        <v>54865</v>
      </c>
      <c r="B7918" s="18">
        <v>54788</v>
      </c>
      <c r="C7918" s="18">
        <v>6410</v>
      </c>
      <c r="D7918" s="18">
        <v>6410</v>
      </c>
      <c r="E7918" s="18" t="s">
        <v>116</v>
      </c>
      <c r="F7918" s="18" t="s">
        <v>304</v>
      </c>
      <c r="G7918" s="19">
        <v>1.6031684283600001</v>
      </c>
      <c r="H7918" s="19">
        <v>0.64877899999999999</v>
      </c>
      <c r="I7918" s="18" t="s">
        <v>79</v>
      </c>
      <c r="J7918" s="18" t="s">
        <v>80</v>
      </c>
      <c r="K7918" s="18">
        <v>16</v>
      </c>
      <c r="L7918" s="18">
        <v>60</v>
      </c>
      <c r="M7918" s="18" t="s">
        <v>71</v>
      </c>
      <c r="N7918" s="18" t="s">
        <v>74</v>
      </c>
      <c r="O7918" s="18" t="s">
        <v>75</v>
      </c>
      <c r="P7918" s="19">
        <v>993.20236348799995</v>
      </c>
      <c r="Q7918" s="19">
        <v>69833.737404400003</v>
      </c>
      <c r="R7918" s="20">
        <v>0.70014500000000002</v>
      </c>
      <c r="S7918" s="20">
        <v>6.29983</v>
      </c>
      <c r="T7918" s="20">
        <v>0.30199999999999999</v>
      </c>
      <c r="U7918" s="20">
        <v>0.30499999999999999</v>
      </c>
      <c r="V7918" s="20">
        <f t="shared" si="246"/>
        <v>0.31705908232259</v>
      </c>
      <c r="W7918" s="20">
        <f t="shared" si="247"/>
        <v>2.8406021982611502</v>
      </c>
    </row>
    <row r="7919" spans="1:23" x14ac:dyDescent="0.25">
      <c r="A7919" s="18">
        <v>54866</v>
      </c>
      <c r="B7919" s="18">
        <v>54789</v>
      </c>
      <c r="C7919" s="18">
        <v>6410</v>
      </c>
      <c r="D7919" s="18">
        <v>6410</v>
      </c>
      <c r="E7919" s="18" t="s">
        <v>116</v>
      </c>
      <c r="F7919" s="18" t="s">
        <v>304</v>
      </c>
      <c r="G7919" s="19">
        <v>3.6964169845999999</v>
      </c>
      <c r="H7919" s="19">
        <v>1.4958899999999999</v>
      </c>
      <c r="I7919" s="18" t="s">
        <v>79</v>
      </c>
      <c r="J7919" s="18" t="s">
        <v>80</v>
      </c>
      <c r="K7919" s="18">
        <v>16</v>
      </c>
      <c r="L7919" s="18">
        <v>60</v>
      </c>
      <c r="M7919" s="18" t="s">
        <v>71</v>
      </c>
      <c r="N7919" s="18" t="s">
        <v>74</v>
      </c>
      <c r="O7919" s="18" t="s">
        <v>75</v>
      </c>
      <c r="P7919" s="19">
        <v>3753.9728270700002</v>
      </c>
      <c r="Q7919" s="19">
        <v>161015.279786</v>
      </c>
      <c r="R7919" s="20">
        <v>0.70014500000000002</v>
      </c>
      <c r="S7919" s="20">
        <v>6.29983</v>
      </c>
      <c r="T7919" s="20">
        <v>0.30199999999999999</v>
      </c>
      <c r="U7919" s="20">
        <v>0.30499999999999999</v>
      </c>
      <c r="V7919" s="20">
        <f t="shared" si="246"/>
        <v>0.73104325302689999</v>
      </c>
      <c r="W7919" s="20">
        <f t="shared" si="247"/>
        <v>6.5495776255965001</v>
      </c>
    </row>
    <row r="7920" spans="1:23" x14ac:dyDescent="0.25">
      <c r="A7920" s="18">
        <v>54867</v>
      </c>
      <c r="B7920" s="18">
        <v>54790</v>
      </c>
      <c r="C7920" s="18">
        <v>6410</v>
      </c>
      <c r="D7920" s="18">
        <v>6410</v>
      </c>
      <c r="E7920" s="18" t="s">
        <v>116</v>
      </c>
      <c r="F7920" s="18" t="s">
        <v>304</v>
      </c>
      <c r="G7920" s="19">
        <v>16.085695644099999</v>
      </c>
      <c r="H7920" s="19">
        <v>6.5096499999999997</v>
      </c>
      <c r="I7920" s="18" t="s">
        <v>79</v>
      </c>
      <c r="J7920" s="18" t="s">
        <v>80</v>
      </c>
      <c r="K7920" s="18">
        <v>16</v>
      </c>
      <c r="L7920" s="18">
        <v>60</v>
      </c>
      <c r="M7920" s="18" t="s">
        <v>71</v>
      </c>
      <c r="N7920" s="18" t="s">
        <v>74</v>
      </c>
      <c r="O7920" s="18" t="s">
        <v>75</v>
      </c>
      <c r="P7920" s="19">
        <v>4390.1895081100001</v>
      </c>
      <c r="Q7920" s="19">
        <v>700690.09949000005</v>
      </c>
      <c r="R7920" s="20">
        <v>0.70014500000000002</v>
      </c>
      <c r="S7920" s="20">
        <v>6.29983</v>
      </c>
      <c r="T7920" s="20">
        <v>0.30199999999999999</v>
      </c>
      <c r="U7920" s="20">
        <v>0.30499999999999999</v>
      </c>
      <c r="V7920" s="20">
        <f t="shared" si="246"/>
        <v>3.1812738316764997</v>
      </c>
      <c r="W7920" s="20">
        <f t="shared" si="247"/>
        <v>28.501733409852502</v>
      </c>
    </row>
    <row r="7921" spans="1:23" x14ac:dyDescent="0.25">
      <c r="A7921" s="18">
        <v>54868</v>
      </c>
      <c r="B7921" s="18">
        <v>54791</v>
      </c>
      <c r="C7921" s="18">
        <v>6410</v>
      </c>
      <c r="D7921" s="18">
        <v>6410</v>
      </c>
      <c r="E7921" s="18" t="s">
        <v>116</v>
      </c>
      <c r="F7921" s="18" t="s">
        <v>304</v>
      </c>
      <c r="G7921" s="19">
        <v>4.4558939416500003</v>
      </c>
      <c r="H7921" s="19">
        <v>1.80324</v>
      </c>
      <c r="I7921" s="18" t="s">
        <v>79</v>
      </c>
      <c r="J7921" s="18" t="s">
        <v>80</v>
      </c>
      <c r="K7921" s="18">
        <v>16</v>
      </c>
      <c r="L7921" s="18">
        <v>60</v>
      </c>
      <c r="M7921" s="18" t="s">
        <v>71</v>
      </c>
      <c r="N7921" s="18" t="s">
        <v>74</v>
      </c>
      <c r="O7921" s="18" t="s">
        <v>75</v>
      </c>
      <c r="P7921" s="19">
        <v>2142.23353572</v>
      </c>
      <c r="Q7921" s="19">
        <v>194097.963705</v>
      </c>
      <c r="R7921" s="20">
        <v>0.70014500000000002</v>
      </c>
      <c r="S7921" s="20">
        <v>6.29983</v>
      </c>
      <c r="T7921" s="20">
        <v>0.30199999999999999</v>
      </c>
      <c r="U7921" s="20">
        <v>0.30499999999999999</v>
      </c>
      <c r="V7921" s="20">
        <f t="shared" si="246"/>
        <v>0.88124556992039993</v>
      </c>
      <c r="W7921" s="20">
        <f t="shared" si="247"/>
        <v>7.8952732871940015</v>
      </c>
    </row>
    <row r="7922" spans="1:23" x14ac:dyDescent="0.25">
      <c r="A7922" s="18">
        <v>54869</v>
      </c>
      <c r="B7922" s="18">
        <v>54792</v>
      </c>
      <c r="C7922" s="18">
        <v>6410</v>
      </c>
      <c r="D7922" s="18">
        <v>6410</v>
      </c>
      <c r="E7922" s="18" t="s">
        <v>116</v>
      </c>
      <c r="F7922" s="18" t="s">
        <v>304</v>
      </c>
      <c r="G7922" s="19">
        <v>0.31782052874</v>
      </c>
      <c r="H7922" s="19">
        <v>0.12861700000000001</v>
      </c>
      <c r="I7922" s="18" t="s">
        <v>79</v>
      </c>
      <c r="J7922" s="18" t="s">
        <v>80</v>
      </c>
      <c r="K7922" s="18">
        <v>16</v>
      </c>
      <c r="L7922" s="18">
        <v>60</v>
      </c>
      <c r="M7922" s="18" t="s">
        <v>71</v>
      </c>
      <c r="N7922" s="18" t="s">
        <v>74</v>
      </c>
      <c r="O7922" s="18" t="s">
        <v>75</v>
      </c>
      <c r="P7922" s="19">
        <v>730.35454991899996</v>
      </c>
      <c r="Q7922" s="19">
        <v>13844.206855300001</v>
      </c>
      <c r="R7922" s="20">
        <v>0.70014500000000002</v>
      </c>
      <c r="S7922" s="20">
        <v>6.29983</v>
      </c>
      <c r="T7922" s="20">
        <v>0.30199999999999999</v>
      </c>
      <c r="U7922" s="20">
        <v>0.30499999999999999</v>
      </c>
      <c r="V7922" s="20">
        <f t="shared" si="246"/>
        <v>6.2855283526569994E-2</v>
      </c>
      <c r="W7922" s="20">
        <f t="shared" si="247"/>
        <v>0.56313433840145011</v>
      </c>
    </row>
    <row r="7923" spans="1:23" x14ac:dyDescent="0.25">
      <c r="A7923" s="18">
        <v>54870</v>
      </c>
      <c r="B7923" s="18">
        <v>54793</v>
      </c>
      <c r="C7923" s="18">
        <v>6410</v>
      </c>
      <c r="D7923" s="18">
        <v>6410</v>
      </c>
      <c r="E7923" s="18" t="s">
        <v>116</v>
      </c>
      <c r="F7923" s="18" t="s">
        <v>304</v>
      </c>
      <c r="G7923" s="19">
        <v>2.0866177123099998</v>
      </c>
      <c r="H7923" s="19">
        <v>0.84442399999999995</v>
      </c>
      <c r="I7923" s="18" t="s">
        <v>79</v>
      </c>
      <c r="J7923" s="18" t="s">
        <v>80</v>
      </c>
      <c r="K7923" s="18">
        <v>16</v>
      </c>
      <c r="L7923" s="18">
        <v>60</v>
      </c>
      <c r="M7923" s="18" t="s">
        <v>71</v>
      </c>
      <c r="N7923" s="18" t="s">
        <v>74</v>
      </c>
      <c r="O7923" s="18" t="s">
        <v>75</v>
      </c>
      <c r="P7923" s="19">
        <v>1767.5546409599999</v>
      </c>
      <c r="Q7923" s="19">
        <v>90892.703976499994</v>
      </c>
      <c r="R7923" s="20">
        <v>0.70014500000000002</v>
      </c>
      <c r="S7923" s="20">
        <v>6.29983</v>
      </c>
      <c r="T7923" s="20">
        <v>0.30199999999999999</v>
      </c>
      <c r="U7923" s="20">
        <v>0.30499999999999999</v>
      </c>
      <c r="V7923" s="20">
        <f t="shared" si="246"/>
        <v>0.41267103055303994</v>
      </c>
      <c r="W7923" s="20">
        <f t="shared" si="247"/>
        <v>3.6972107153044003</v>
      </c>
    </row>
    <row r="7924" spans="1:23" x14ac:dyDescent="0.25">
      <c r="A7924" s="18">
        <v>54871</v>
      </c>
      <c r="B7924" s="18">
        <v>54794</v>
      </c>
      <c r="C7924" s="18">
        <v>6410</v>
      </c>
      <c r="D7924" s="18">
        <v>6410</v>
      </c>
      <c r="E7924" s="18" t="s">
        <v>116</v>
      </c>
      <c r="F7924" s="18" t="s">
        <v>304</v>
      </c>
      <c r="G7924" s="19">
        <v>251.093011563</v>
      </c>
      <c r="H7924" s="19">
        <v>101.614</v>
      </c>
      <c r="I7924" s="18" t="s">
        <v>79</v>
      </c>
      <c r="J7924" s="18" t="s">
        <v>80</v>
      </c>
      <c r="K7924" s="18">
        <v>16</v>
      </c>
      <c r="L7924" s="18">
        <v>60</v>
      </c>
      <c r="M7924" s="18" t="s">
        <v>71</v>
      </c>
      <c r="N7924" s="18" t="s">
        <v>74</v>
      </c>
      <c r="O7924" s="18" t="s">
        <v>75</v>
      </c>
      <c r="P7924" s="19">
        <v>36813.728810100001</v>
      </c>
      <c r="Q7924" s="19">
        <v>10937567.8333</v>
      </c>
      <c r="R7924" s="20">
        <v>0.70014500000000002</v>
      </c>
      <c r="S7924" s="20">
        <v>6.29983</v>
      </c>
      <c r="T7924" s="20">
        <v>0.30199999999999999</v>
      </c>
      <c r="U7924" s="20">
        <v>0.30499999999999999</v>
      </c>
      <c r="V7924" s="20">
        <f t="shared" si="246"/>
        <v>49.658884752939997</v>
      </c>
      <c r="W7924" s="20">
        <f t="shared" si="247"/>
        <v>444.90489330590009</v>
      </c>
    </row>
    <row r="7925" spans="1:23" x14ac:dyDescent="0.25">
      <c r="A7925" s="18">
        <v>54872</v>
      </c>
      <c r="B7925" s="18">
        <v>54795</v>
      </c>
      <c r="C7925" s="18">
        <v>6410</v>
      </c>
      <c r="D7925" s="18">
        <v>6410</v>
      </c>
      <c r="E7925" s="18" t="s">
        <v>116</v>
      </c>
      <c r="F7925" s="18" t="s">
        <v>304</v>
      </c>
      <c r="G7925" s="19">
        <v>3.6968570341600002</v>
      </c>
      <c r="H7925" s="19">
        <v>1.49607</v>
      </c>
      <c r="I7925" s="18" t="s">
        <v>79</v>
      </c>
      <c r="J7925" s="18" t="s">
        <v>80</v>
      </c>
      <c r="K7925" s="18">
        <v>16</v>
      </c>
      <c r="L7925" s="18">
        <v>60</v>
      </c>
      <c r="M7925" s="18" t="s">
        <v>71</v>
      </c>
      <c r="N7925" s="18" t="s">
        <v>74</v>
      </c>
      <c r="O7925" s="18" t="s">
        <v>75</v>
      </c>
      <c r="P7925" s="19">
        <v>1585.1000172199999</v>
      </c>
      <c r="Q7925" s="19">
        <v>161034.44826899999</v>
      </c>
      <c r="R7925" s="20">
        <v>0.70014500000000002</v>
      </c>
      <c r="S7925" s="20">
        <v>6.29983</v>
      </c>
      <c r="T7925" s="20">
        <v>0.30199999999999999</v>
      </c>
      <c r="U7925" s="20">
        <v>0.30499999999999999</v>
      </c>
      <c r="V7925" s="20">
        <f t="shared" si="246"/>
        <v>0.73113121924469993</v>
      </c>
      <c r="W7925" s="20">
        <f t="shared" si="247"/>
        <v>6.5503657343295014</v>
      </c>
    </row>
    <row r="7926" spans="1:23" x14ac:dyDescent="0.25">
      <c r="A7926" s="18">
        <v>54873</v>
      </c>
      <c r="B7926" s="18">
        <v>54796</v>
      </c>
      <c r="C7926" s="18">
        <v>6410</v>
      </c>
      <c r="D7926" s="18">
        <v>6410</v>
      </c>
      <c r="E7926" s="18" t="s">
        <v>116</v>
      </c>
      <c r="F7926" s="18" t="s">
        <v>304</v>
      </c>
      <c r="G7926" s="19">
        <v>0.104074656167</v>
      </c>
      <c r="H7926" s="19">
        <v>4.2117500000000002E-2</v>
      </c>
      <c r="I7926" s="18" t="s">
        <v>79</v>
      </c>
      <c r="J7926" s="18" t="s">
        <v>80</v>
      </c>
      <c r="K7926" s="18">
        <v>16</v>
      </c>
      <c r="L7926" s="18">
        <v>60</v>
      </c>
      <c r="M7926" s="18" t="s">
        <v>71</v>
      </c>
      <c r="N7926" s="18" t="s">
        <v>74</v>
      </c>
      <c r="O7926" s="18" t="s">
        <v>75</v>
      </c>
      <c r="P7926" s="19">
        <v>474.17756622000002</v>
      </c>
      <c r="Q7926" s="19">
        <v>4533.4738887200001</v>
      </c>
      <c r="R7926" s="20">
        <v>0.70014500000000002</v>
      </c>
      <c r="S7926" s="20">
        <v>6.29983</v>
      </c>
      <c r="T7926" s="20">
        <v>0.30199999999999999</v>
      </c>
      <c r="U7926" s="20">
        <v>0.30499999999999999</v>
      </c>
      <c r="V7926" s="20">
        <f t="shared" si="246"/>
        <v>2.0582873212175001E-2</v>
      </c>
      <c r="W7926" s="20">
        <f t="shared" si="247"/>
        <v>0.18440649756737501</v>
      </c>
    </row>
    <row r="7927" spans="1:23" x14ac:dyDescent="0.25">
      <c r="A7927" s="18">
        <v>54874</v>
      </c>
      <c r="B7927" s="18">
        <v>54797</v>
      </c>
      <c r="C7927" s="18">
        <v>6410</v>
      </c>
      <c r="D7927" s="18">
        <v>6410</v>
      </c>
      <c r="E7927" s="18" t="s">
        <v>116</v>
      </c>
      <c r="F7927" s="18" t="s">
        <v>304</v>
      </c>
      <c r="G7927" s="19">
        <v>10.2209617659</v>
      </c>
      <c r="H7927" s="19">
        <v>4.1362800000000002</v>
      </c>
      <c r="I7927" s="18" t="s">
        <v>79</v>
      </c>
      <c r="J7927" s="18" t="s">
        <v>80</v>
      </c>
      <c r="K7927" s="18">
        <v>16</v>
      </c>
      <c r="L7927" s="18">
        <v>60</v>
      </c>
      <c r="M7927" s="18" t="s">
        <v>71</v>
      </c>
      <c r="N7927" s="18" t="s">
        <v>74</v>
      </c>
      <c r="O7927" s="18" t="s">
        <v>75</v>
      </c>
      <c r="P7927" s="19">
        <v>2691.8799248</v>
      </c>
      <c r="Q7927" s="19">
        <v>445223.31362600002</v>
      </c>
      <c r="R7927" s="20">
        <v>0.70014500000000002</v>
      </c>
      <c r="S7927" s="20">
        <v>6.29983</v>
      </c>
      <c r="T7927" s="20">
        <v>0.30199999999999999</v>
      </c>
      <c r="U7927" s="20">
        <v>0.30499999999999999</v>
      </c>
      <c r="V7927" s="20">
        <f t="shared" si="246"/>
        <v>2.0214050408988</v>
      </c>
      <c r="W7927" s="20">
        <f t="shared" si="247"/>
        <v>18.110213278518003</v>
      </c>
    </row>
    <row r="7928" spans="1:23" x14ac:dyDescent="0.25">
      <c r="A7928" s="18">
        <v>54875</v>
      </c>
      <c r="B7928" s="18">
        <v>54798</v>
      </c>
      <c r="C7928" s="18">
        <v>6410</v>
      </c>
      <c r="D7928" s="18">
        <v>6410</v>
      </c>
      <c r="E7928" s="18" t="s">
        <v>116</v>
      </c>
      <c r="F7928" s="18" t="s">
        <v>304</v>
      </c>
      <c r="G7928" s="19">
        <v>7.3332941835899996</v>
      </c>
      <c r="H7928" s="19">
        <v>2.9676800000000001</v>
      </c>
      <c r="I7928" s="18" t="s">
        <v>79</v>
      </c>
      <c r="J7928" s="18" t="s">
        <v>80</v>
      </c>
      <c r="K7928" s="18">
        <v>16</v>
      </c>
      <c r="L7928" s="18">
        <v>60</v>
      </c>
      <c r="M7928" s="18" t="s">
        <v>71</v>
      </c>
      <c r="N7928" s="18" t="s">
        <v>74</v>
      </c>
      <c r="O7928" s="18" t="s">
        <v>75</v>
      </c>
      <c r="P7928" s="19">
        <v>2305.6611667900002</v>
      </c>
      <c r="Q7928" s="19">
        <v>319437.016886</v>
      </c>
      <c r="R7928" s="20">
        <v>0.70014500000000002</v>
      </c>
      <c r="S7928" s="20">
        <v>6.29983</v>
      </c>
      <c r="T7928" s="20">
        <v>0.30199999999999999</v>
      </c>
      <c r="U7928" s="20">
        <v>0.30499999999999999</v>
      </c>
      <c r="V7928" s="20">
        <f t="shared" si="246"/>
        <v>1.4503088068927998</v>
      </c>
      <c r="W7928" s="20">
        <f t="shared" si="247"/>
        <v>12.993636248608</v>
      </c>
    </row>
    <row r="7929" spans="1:23" x14ac:dyDescent="0.25">
      <c r="A7929" s="18">
        <v>54876</v>
      </c>
      <c r="B7929" s="18">
        <v>54799</v>
      </c>
      <c r="C7929" s="18">
        <v>6410</v>
      </c>
      <c r="D7929" s="18">
        <v>6410</v>
      </c>
      <c r="E7929" s="18" t="s">
        <v>116</v>
      </c>
      <c r="F7929" s="18" t="s">
        <v>304</v>
      </c>
      <c r="G7929" s="19">
        <v>2.1767286029599999</v>
      </c>
      <c r="H7929" s="19">
        <v>0.88089099999999998</v>
      </c>
      <c r="I7929" s="18" t="s">
        <v>79</v>
      </c>
      <c r="J7929" s="18" t="s">
        <v>80</v>
      </c>
      <c r="K7929" s="18">
        <v>16</v>
      </c>
      <c r="L7929" s="18">
        <v>60</v>
      </c>
      <c r="M7929" s="18" t="s">
        <v>71</v>
      </c>
      <c r="N7929" s="18" t="s">
        <v>74</v>
      </c>
      <c r="O7929" s="18" t="s">
        <v>75</v>
      </c>
      <c r="P7929" s="19">
        <v>1162.5269946599999</v>
      </c>
      <c r="Q7929" s="19">
        <v>94817.918672</v>
      </c>
      <c r="R7929" s="20">
        <v>0.70014500000000002</v>
      </c>
      <c r="S7929" s="20">
        <v>6.29983</v>
      </c>
      <c r="T7929" s="20">
        <v>0.30199999999999999</v>
      </c>
      <c r="U7929" s="20">
        <v>0.30499999999999999</v>
      </c>
      <c r="V7929" s="20">
        <f t="shared" si="246"/>
        <v>0.43049249757810998</v>
      </c>
      <c r="W7929" s="20">
        <f t="shared" si="247"/>
        <v>3.8568771662283505</v>
      </c>
    </row>
    <row r="7930" spans="1:23" x14ac:dyDescent="0.25">
      <c r="A7930" s="18">
        <v>54877</v>
      </c>
      <c r="B7930" s="18">
        <v>54800</v>
      </c>
      <c r="C7930" s="18">
        <v>6410</v>
      </c>
      <c r="D7930" s="18">
        <v>6410</v>
      </c>
      <c r="E7930" s="18" t="s">
        <v>116</v>
      </c>
      <c r="F7930" s="18" t="s">
        <v>304</v>
      </c>
      <c r="G7930" s="19">
        <v>1.41011094539</v>
      </c>
      <c r="H7930" s="19">
        <v>0.57065200000000005</v>
      </c>
      <c r="I7930" s="18" t="s">
        <v>79</v>
      </c>
      <c r="J7930" s="18" t="s">
        <v>80</v>
      </c>
      <c r="K7930" s="18">
        <v>16</v>
      </c>
      <c r="L7930" s="18">
        <v>60</v>
      </c>
      <c r="M7930" s="18" t="s">
        <v>71</v>
      </c>
      <c r="N7930" s="18" t="s">
        <v>74</v>
      </c>
      <c r="O7930" s="18" t="s">
        <v>75</v>
      </c>
      <c r="P7930" s="19">
        <v>1118.5913282399999</v>
      </c>
      <c r="Q7930" s="19">
        <v>61424.187084099998</v>
      </c>
      <c r="R7930" s="20">
        <v>0.70014500000000002</v>
      </c>
      <c r="S7930" s="20">
        <v>6.29983</v>
      </c>
      <c r="T7930" s="20">
        <v>0.30199999999999999</v>
      </c>
      <c r="U7930" s="20">
        <v>0.30499999999999999</v>
      </c>
      <c r="V7930" s="20">
        <f t="shared" si="246"/>
        <v>0.27887832288892</v>
      </c>
      <c r="W7930" s="20">
        <f t="shared" si="247"/>
        <v>2.4985323594662003</v>
      </c>
    </row>
    <row r="7931" spans="1:23" x14ac:dyDescent="0.25">
      <c r="A7931" s="18">
        <v>54878</v>
      </c>
      <c r="B7931" s="18">
        <v>54801</v>
      </c>
      <c r="C7931" s="18">
        <v>6410</v>
      </c>
      <c r="D7931" s="18">
        <v>6410</v>
      </c>
      <c r="E7931" s="18" t="s">
        <v>116</v>
      </c>
      <c r="F7931" s="18" t="s">
        <v>304</v>
      </c>
      <c r="G7931" s="19">
        <v>2.76088568624</v>
      </c>
      <c r="H7931" s="19">
        <v>1.1172899999999999</v>
      </c>
      <c r="I7931" s="18" t="s">
        <v>79</v>
      </c>
      <c r="J7931" s="18" t="s">
        <v>80</v>
      </c>
      <c r="K7931" s="18">
        <v>16</v>
      </c>
      <c r="L7931" s="18">
        <v>60</v>
      </c>
      <c r="M7931" s="18" t="s">
        <v>71</v>
      </c>
      <c r="N7931" s="18" t="s">
        <v>74</v>
      </c>
      <c r="O7931" s="18" t="s">
        <v>75</v>
      </c>
      <c r="P7931" s="19">
        <v>1244.1080300799999</v>
      </c>
      <c r="Q7931" s="19">
        <v>120263.699436</v>
      </c>
      <c r="R7931" s="20">
        <v>0.70014500000000002</v>
      </c>
      <c r="S7931" s="20">
        <v>6.29983</v>
      </c>
      <c r="T7931" s="20">
        <v>0.30199999999999999</v>
      </c>
      <c r="U7931" s="20">
        <v>0.30499999999999999</v>
      </c>
      <c r="V7931" s="20">
        <f t="shared" si="246"/>
        <v>0.54602097492089985</v>
      </c>
      <c r="W7931" s="20">
        <f t="shared" si="247"/>
        <v>4.8919222571864998</v>
      </c>
    </row>
    <row r="7932" spans="1:23" x14ac:dyDescent="0.25">
      <c r="A7932" s="18">
        <v>54879</v>
      </c>
      <c r="B7932" s="18">
        <v>54802</v>
      </c>
      <c r="C7932" s="18">
        <v>6410</v>
      </c>
      <c r="D7932" s="18">
        <v>6410</v>
      </c>
      <c r="E7932" s="18" t="s">
        <v>116</v>
      </c>
      <c r="F7932" s="18" t="s">
        <v>304</v>
      </c>
      <c r="G7932" s="19">
        <v>89.512901013299995</v>
      </c>
      <c r="H7932" s="19">
        <v>36.224600000000002</v>
      </c>
      <c r="I7932" s="18" t="s">
        <v>79</v>
      </c>
      <c r="J7932" s="18" t="s">
        <v>80</v>
      </c>
      <c r="K7932" s="18">
        <v>16</v>
      </c>
      <c r="L7932" s="18">
        <v>60</v>
      </c>
      <c r="M7932" s="18" t="s">
        <v>71</v>
      </c>
      <c r="N7932" s="18" t="s">
        <v>74</v>
      </c>
      <c r="O7932" s="18" t="s">
        <v>75</v>
      </c>
      <c r="P7932" s="19">
        <v>23158.740740000001</v>
      </c>
      <c r="Q7932" s="19">
        <v>3899166.3714200002</v>
      </c>
      <c r="R7932" s="20">
        <v>0.70014500000000002</v>
      </c>
      <c r="S7932" s="20">
        <v>6.29983</v>
      </c>
      <c r="T7932" s="20">
        <v>0.30199999999999999</v>
      </c>
      <c r="U7932" s="20">
        <v>0.30499999999999999</v>
      </c>
      <c r="V7932" s="20">
        <f t="shared" si="246"/>
        <v>17.703005851766001</v>
      </c>
      <c r="W7932" s="20">
        <f t="shared" si="247"/>
        <v>158.60513116351004</v>
      </c>
    </row>
    <row r="7933" spans="1:23" x14ac:dyDescent="0.25">
      <c r="A7933" s="18">
        <v>54880</v>
      </c>
      <c r="B7933" s="18">
        <v>54803</v>
      </c>
      <c r="C7933" s="18">
        <v>6410</v>
      </c>
      <c r="D7933" s="18">
        <v>6410</v>
      </c>
      <c r="E7933" s="18" t="s">
        <v>116</v>
      </c>
      <c r="F7933" s="18" t="s">
        <v>304</v>
      </c>
      <c r="G7933" s="19">
        <v>3.1004098834099998</v>
      </c>
      <c r="H7933" s="19">
        <v>1.2546900000000001</v>
      </c>
      <c r="I7933" s="18" t="s">
        <v>79</v>
      </c>
      <c r="J7933" s="18" t="s">
        <v>80</v>
      </c>
      <c r="K7933" s="18">
        <v>16</v>
      </c>
      <c r="L7933" s="18">
        <v>60</v>
      </c>
      <c r="M7933" s="18" t="s">
        <v>71</v>
      </c>
      <c r="N7933" s="18" t="s">
        <v>74</v>
      </c>
      <c r="O7933" s="18" t="s">
        <v>75</v>
      </c>
      <c r="P7933" s="19">
        <v>1351.5934635000001</v>
      </c>
      <c r="Q7933" s="19">
        <v>135053.31430699999</v>
      </c>
      <c r="R7933" s="20">
        <v>0.70014500000000002</v>
      </c>
      <c r="S7933" s="20">
        <v>6.29983</v>
      </c>
      <c r="T7933" s="20">
        <v>0.30199999999999999</v>
      </c>
      <c r="U7933" s="20">
        <v>0.30499999999999999</v>
      </c>
      <c r="V7933" s="20">
        <f t="shared" si="246"/>
        <v>0.61316852117489995</v>
      </c>
      <c r="W7933" s="20">
        <f t="shared" si="247"/>
        <v>5.4935119233765013</v>
      </c>
    </row>
    <row r="7934" spans="1:23" x14ac:dyDescent="0.25">
      <c r="A7934" s="18">
        <v>54881</v>
      </c>
      <c r="B7934" s="18">
        <v>54804</v>
      </c>
      <c r="C7934" s="18">
        <v>6410</v>
      </c>
      <c r="D7934" s="18">
        <v>6410</v>
      </c>
      <c r="E7934" s="18" t="s">
        <v>116</v>
      </c>
      <c r="F7934" s="18" t="s">
        <v>304</v>
      </c>
      <c r="G7934" s="19">
        <v>9.5870201428299993</v>
      </c>
      <c r="H7934" s="19">
        <v>3.8797299999999999</v>
      </c>
      <c r="I7934" s="18" t="s">
        <v>79</v>
      </c>
      <c r="J7934" s="18" t="s">
        <v>80</v>
      </c>
      <c r="K7934" s="18">
        <v>16</v>
      </c>
      <c r="L7934" s="18">
        <v>60</v>
      </c>
      <c r="M7934" s="18" t="s">
        <v>71</v>
      </c>
      <c r="N7934" s="18" t="s">
        <v>74</v>
      </c>
      <c r="O7934" s="18" t="s">
        <v>75</v>
      </c>
      <c r="P7934" s="19">
        <v>2474.69192359</v>
      </c>
      <c r="Q7934" s="19">
        <v>417608.926981</v>
      </c>
      <c r="R7934" s="20">
        <v>0.70014500000000002</v>
      </c>
      <c r="S7934" s="20">
        <v>6.29983</v>
      </c>
      <c r="T7934" s="20">
        <v>0.30199999999999999</v>
      </c>
      <c r="U7934" s="20">
        <v>0.30499999999999999</v>
      </c>
      <c r="V7934" s="20">
        <f t="shared" si="246"/>
        <v>1.8960287454733</v>
      </c>
      <c r="W7934" s="20">
        <f t="shared" si="247"/>
        <v>16.986939414900501</v>
      </c>
    </row>
    <row r="7935" spans="1:23" x14ac:dyDescent="0.25">
      <c r="A7935" s="18">
        <v>54882</v>
      </c>
      <c r="B7935" s="18">
        <v>54805</v>
      </c>
      <c r="C7935" s="18">
        <v>6410</v>
      </c>
      <c r="D7935" s="18">
        <v>6410</v>
      </c>
      <c r="E7935" s="18" t="s">
        <v>116</v>
      </c>
      <c r="F7935" s="18" t="s">
        <v>304</v>
      </c>
      <c r="G7935" s="19">
        <v>4.9548725466199999</v>
      </c>
      <c r="H7935" s="19">
        <v>2.0051700000000001</v>
      </c>
      <c r="I7935" s="18" t="s">
        <v>79</v>
      </c>
      <c r="J7935" s="18" t="s">
        <v>80</v>
      </c>
      <c r="K7935" s="18">
        <v>16</v>
      </c>
      <c r="L7935" s="18">
        <v>60</v>
      </c>
      <c r="M7935" s="18" t="s">
        <v>71</v>
      </c>
      <c r="N7935" s="18" t="s">
        <v>74</v>
      </c>
      <c r="O7935" s="18" t="s">
        <v>75</v>
      </c>
      <c r="P7935" s="19">
        <v>2300.3938911999999</v>
      </c>
      <c r="Q7935" s="19">
        <v>215833.38479499999</v>
      </c>
      <c r="R7935" s="20">
        <v>0.70014500000000002</v>
      </c>
      <c r="S7935" s="20">
        <v>6.29983</v>
      </c>
      <c r="T7935" s="20">
        <v>0.30199999999999999</v>
      </c>
      <c r="U7935" s="20">
        <v>0.30499999999999999</v>
      </c>
      <c r="V7935" s="20">
        <f t="shared" si="246"/>
        <v>0.97992900525570004</v>
      </c>
      <c r="W7935" s="20">
        <f t="shared" si="247"/>
        <v>8.7793999341645019</v>
      </c>
    </row>
    <row r="7936" spans="1:23" x14ac:dyDescent="0.25">
      <c r="A7936" s="18">
        <v>54883</v>
      </c>
      <c r="B7936" s="18">
        <v>54806</v>
      </c>
      <c r="C7936" s="18">
        <v>6410</v>
      </c>
      <c r="D7936" s="18">
        <v>6410</v>
      </c>
      <c r="E7936" s="18" t="s">
        <v>116</v>
      </c>
      <c r="F7936" s="18" t="s">
        <v>304</v>
      </c>
      <c r="G7936" s="19">
        <v>12.7635774276</v>
      </c>
      <c r="H7936" s="19">
        <v>5.1652399999999998</v>
      </c>
      <c r="I7936" s="18" t="s">
        <v>79</v>
      </c>
      <c r="J7936" s="18" t="s">
        <v>80</v>
      </c>
      <c r="K7936" s="18">
        <v>16</v>
      </c>
      <c r="L7936" s="18">
        <v>60</v>
      </c>
      <c r="M7936" s="18" t="s">
        <v>71</v>
      </c>
      <c r="N7936" s="18" t="s">
        <v>74</v>
      </c>
      <c r="O7936" s="18" t="s">
        <v>75</v>
      </c>
      <c r="P7936" s="19">
        <v>3128.0769305899998</v>
      </c>
      <c r="Q7936" s="19">
        <v>555979.20882499998</v>
      </c>
      <c r="R7936" s="20">
        <v>0.70014500000000002</v>
      </c>
      <c r="S7936" s="20">
        <v>6.29983</v>
      </c>
      <c r="T7936" s="20">
        <v>0.30199999999999999</v>
      </c>
      <c r="U7936" s="20">
        <v>0.30499999999999999</v>
      </c>
      <c r="V7936" s="20">
        <f t="shared" si="246"/>
        <v>2.5242590379404</v>
      </c>
      <c r="W7936" s="20">
        <f t="shared" si="247"/>
        <v>22.615393066894004</v>
      </c>
    </row>
    <row r="7937" spans="1:23" x14ac:dyDescent="0.25">
      <c r="A7937" s="18">
        <v>54884</v>
      </c>
      <c r="B7937" s="18">
        <v>54807</v>
      </c>
      <c r="C7937" s="18">
        <v>6410</v>
      </c>
      <c r="D7937" s="18">
        <v>6410</v>
      </c>
      <c r="E7937" s="18" t="s">
        <v>116</v>
      </c>
      <c r="F7937" s="18" t="s">
        <v>304</v>
      </c>
      <c r="G7937" s="19">
        <v>2.0780400925500002</v>
      </c>
      <c r="H7937" s="19">
        <v>0.84095299999999995</v>
      </c>
      <c r="I7937" s="18" t="s">
        <v>79</v>
      </c>
      <c r="J7937" s="18" t="s">
        <v>80</v>
      </c>
      <c r="K7937" s="18">
        <v>16</v>
      </c>
      <c r="L7937" s="18">
        <v>60</v>
      </c>
      <c r="M7937" s="18" t="s">
        <v>71</v>
      </c>
      <c r="N7937" s="18" t="s">
        <v>74</v>
      </c>
      <c r="O7937" s="18" t="s">
        <v>75</v>
      </c>
      <c r="P7937" s="19">
        <v>1100.21492977</v>
      </c>
      <c r="Q7937" s="19">
        <v>90519.0643537</v>
      </c>
      <c r="R7937" s="20">
        <v>0.70014500000000002</v>
      </c>
      <c r="S7937" s="20">
        <v>6.29983</v>
      </c>
      <c r="T7937" s="20">
        <v>0.30199999999999999</v>
      </c>
      <c r="U7937" s="20">
        <v>0.30499999999999999</v>
      </c>
      <c r="V7937" s="20">
        <f t="shared" si="246"/>
        <v>0.41097474865312994</v>
      </c>
      <c r="W7937" s="20">
        <f t="shared" si="247"/>
        <v>3.6820133519030498</v>
      </c>
    </row>
    <row r="7938" spans="1:23" x14ac:dyDescent="0.25">
      <c r="A7938" s="18">
        <v>54885</v>
      </c>
      <c r="B7938" s="18">
        <v>54808</v>
      </c>
      <c r="C7938" s="18">
        <v>6410</v>
      </c>
      <c r="D7938" s="18">
        <v>6410</v>
      </c>
      <c r="E7938" s="18" t="s">
        <v>116</v>
      </c>
      <c r="F7938" s="18" t="s">
        <v>304</v>
      </c>
      <c r="G7938" s="19">
        <v>2.3534706090599999</v>
      </c>
      <c r="H7938" s="19">
        <v>0.95241600000000004</v>
      </c>
      <c r="I7938" s="18" t="s">
        <v>79</v>
      </c>
      <c r="J7938" s="18" t="s">
        <v>80</v>
      </c>
      <c r="K7938" s="18">
        <v>16</v>
      </c>
      <c r="L7938" s="18">
        <v>60</v>
      </c>
      <c r="M7938" s="18" t="s">
        <v>71</v>
      </c>
      <c r="N7938" s="18" t="s">
        <v>74</v>
      </c>
      <c r="O7938" s="18" t="s">
        <v>75</v>
      </c>
      <c r="P7938" s="19">
        <v>1390.18915954</v>
      </c>
      <c r="Q7938" s="19">
        <v>102516.769663</v>
      </c>
      <c r="R7938" s="20">
        <v>0.70014500000000002</v>
      </c>
      <c r="S7938" s="20">
        <v>6.29983</v>
      </c>
      <c r="T7938" s="20">
        <v>0.30199999999999999</v>
      </c>
      <c r="U7938" s="20">
        <v>0.30499999999999999</v>
      </c>
      <c r="V7938" s="20">
        <f t="shared" si="246"/>
        <v>0.46544685162336003</v>
      </c>
      <c r="W7938" s="20">
        <f t="shared" si="247"/>
        <v>4.1700409280496</v>
      </c>
    </row>
    <row r="7939" spans="1:23" x14ac:dyDescent="0.25">
      <c r="A7939" s="18">
        <v>54886</v>
      </c>
      <c r="B7939" s="18">
        <v>54809</v>
      </c>
      <c r="C7939" s="18">
        <v>6410</v>
      </c>
      <c r="D7939" s="18">
        <v>6410</v>
      </c>
      <c r="E7939" s="18" t="s">
        <v>116</v>
      </c>
      <c r="F7939" s="18" t="s">
        <v>304</v>
      </c>
      <c r="G7939" s="19">
        <v>1.36802319877</v>
      </c>
      <c r="H7939" s="19">
        <v>0.55361899999999997</v>
      </c>
      <c r="I7939" s="18" t="s">
        <v>79</v>
      </c>
      <c r="J7939" s="18" t="s">
        <v>80</v>
      </c>
      <c r="K7939" s="18">
        <v>16</v>
      </c>
      <c r="L7939" s="18">
        <v>60</v>
      </c>
      <c r="M7939" s="18" t="s">
        <v>71</v>
      </c>
      <c r="N7939" s="18" t="s">
        <v>74</v>
      </c>
      <c r="O7939" s="18" t="s">
        <v>75</v>
      </c>
      <c r="P7939" s="19">
        <v>1316.7234117</v>
      </c>
      <c r="Q7939" s="19">
        <v>59590.852174500003</v>
      </c>
      <c r="R7939" s="20">
        <v>0.70014500000000002</v>
      </c>
      <c r="S7939" s="20">
        <v>6.29983</v>
      </c>
      <c r="T7939" s="20">
        <v>0.30199999999999999</v>
      </c>
      <c r="U7939" s="20">
        <v>0.30499999999999999</v>
      </c>
      <c r="V7939" s="20">
        <f t="shared" ref="V7939:V8002" si="248">H7939*R7939*(1-T7939)</f>
        <v>0.27055427517898994</v>
      </c>
      <c r="W7939" s="20">
        <f t="shared" ref="W7939:W8002" si="249">H7939*S7939*(1-U7939)</f>
        <v>2.4239553814151504</v>
      </c>
    </row>
    <row r="7940" spans="1:23" x14ac:dyDescent="0.25">
      <c r="A7940" s="18">
        <v>54887</v>
      </c>
      <c r="B7940" s="18">
        <v>54810</v>
      </c>
      <c r="C7940" s="18">
        <v>6410</v>
      </c>
      <c r="D7940" s="18">
        <v>6410</v>
      </c>
      <c r="E7940" s="18" t="s">
        <v>116</v>
      </c>
      <c r="F7940" s="18" t="s">
        <v>304</v>
      </c>
      <c r="G7940" s="19">
        <v>4.0363959740500004</v>
      </c>
      <c r="H7940" s="19">
        <v>1.63347</v>
      </c>
      <c r="I7940" s="18" t="s">
        <v>79</v>
      </c>
      <c r="J7940" s="18" t="s">
        <v>80</v>
      </c>
      <c r="K7940" s="18">
        <v>16</v>
      </c>
      <c r="L7940" s="18">
        <v>60</v>
      </c>
      <c r="M7940" s="18" t="s">
        <v>71</v>
      </c>
      <c r="N7940" s="18" t="s">
        <v>74</v>
      </c>
      <c r="O7940" s="18" t="s">
        <v>75</v>
      </c>
      <c r="P7940" s="19">
        <v>2570.1784995600001</v>
      </c>
      <c r="Q7940" s="19">
        <v>175824.70532800001</v>
      </c>
      <c r="R7940" s="20">
        <v>0.70014500000000002</v>
      </c>
      <c r="S7940" s="20">
        <v>6.29983</v>
      </c>
      <c r="T7940" s="20">
        <v>0.30199999999999999</v>
      </c>
      <c r="U7940" s="20">
        <v>0.30499999999999999</v>
      </c>
      <c r="V7940" s="20">
        <f t="shared" si="248"/>
        <v>0.79827876549869992</v>
      </c>
      <c r="W7940" s="20">
        <f t="shared" si="249"/>
        <v>7.1519554005195012</v>
      </c>
    </row>
    <row r="7941" spans="1:23" x14ac:dyDescent="0.25">
      <c r="A7941" s="18">
        <v>54888</v>
      </c>
      <c r="B7941" s="18">
        <v>54811</v>
      </c>
      <c r="C7941" s="18">
        <v>6410</v>
      </c>
      <c r="D7941" s="18">
        <v>6410</v>
      </c>
      <c r="E7941" s="18" t="s">
        <v>116</v>
      </c>
      <c r="F7941" s="18" t="s">
        <v>304</v>
      </c>
      <c r="G7941" s="19">
        <v>7.7510679707200003</v>
      </c>
      <c r="H7941" s="19">
        <v>3.1367500000000001</v>
      </c>
      <c r="I7941" s="18" t="s">
        <v>79</v>
      </c>
      <c r="J7941" s="18" t="s">
        <v>80</v>
      </c>
      <c r="K7941" s="18">
        <v>16</v>
      </c>
      <c r="L7941" s="18">
        <v>60</v>
      </c>
      <c r="M7941" s="18" t="s">
        <v>71</v>
      </c>
      <c r="N7941" s="18" t="s">
        <v>74</v>
      </c>
      <c r="O7941" s="18" t="s">
        <v>75</v>
      </c>
      <c r="P7941" s="19">
        <v>2652.6590751899998</v>
      </c>
      <c r="Q7941" s="19">
        <v>337635.17025999998</v>
      </c>
      <c r="R7941" s="20">
        <v>0.70014500000000002</v>
      </c>
      <c r="S7941" s="20">
        <v>6.29983</v>
      </c>
      <c r="T7941" s="20">
        <v>0.30199999999999999</v>
      </c>
      <c r="U7941" s="20">
        <v>0.30499999999999999</v>
      </c>
      <c r="V7941" s="20">
        <f t="shared" si="248"/>
        <v>1.5329335204674999</v>
      </c>
      <c r="W7941" s="20">
        <f t="shared" si="249"/>
        <v>13.733889267987502</v>
      </c>
    </row>
    <row r="7942" spans="1:23" x14ac:dyDescent="0.25">
      <c r="A7942" s="18">
        <v>54889</v>
      </c>
      <c r="B7942" s="18">
        <v>54812</v>
      </c>
      <c r="C7942" s="18">
        <v>6410</v>
      </c>
      <c r="D7942" s="18">
        <v>6410</v>
      </c>
      <c r="E7942" s="18" t="s">
        <v>116</v>
      </c>
      <c r="F7942" s="18" t="s">
        <v>304</v>
      </c>
      <c r="G7942" s="19">
        <v>7.4716453261</v>
      </c>
      <c r="H7942" s="19">
        <v>3.0236700000000001</v>
      </c>
      <c r="I7942" s="18" t="s">
        <v>79</v>
      </c>
      <c r="J7942" s="18" t="s">
        <v>80</v>
      </c>
      <c r="K7942" s="18">
        <v>16</v>
      </c>
      <c r="L7942" s="18">
        <v>60</v>
      </c>
      <c r="M7942" s="18" t="s">
        <v>71</v>
      </c>
      <c r="N7942" s="18" t="s">
        <v>74</v>
      </c>
      <c r="O7942" s="18" t="s">
        <v>75</v>
      </c>
      <c r="P7942" s="19">
        <v>2262.0570332000002</v>
      </c>
      <c r="Q7942" s="19">
        <v>325463.568547</v>
      </c>
      <c r="R7942" s="20">
        <v>0.70014500000000002</v>
      </c>
      <c r="S7942" s="20">
        <v>6.29983</v>
      </c>
      <c r="T7942" s="20">
        <v>0.30199999999999999</v>
      </c>
      <c r="U7942" s="20">
        <v>0.30499999999999999</v>
      </c>
      <c r="V7942" s="20">
        <f t="shared" si="248"/>
        <v>1.4776711876407</v>
      </c>
      <c r="W7942" s="20">
        <f t="shared" si="249"/>
        <v>13.238781848389502</v>
      </c>
    </row>
    <row r="7943" spans="1:23" x14ac:dyDescent="0.25">
      <c r="A7943" s="18">
        <v>54890</v>
      </c>
      <c r="B7943" s="18">
        <v>54813</v>
      </c>
      <c r="C7943" s="18">
        <v>6410</v>
      </c>
      <c r="D7943" s="18">
        <v>6410</v>
      </c>
      <c r="E7943" s="18" t="s">
        <v>116</v>
      </c>
      <c r="F7943" s="18" t="s">
        <v>304</v>
      </c>
      <c r="G7943" s="19">
        <v>3.2545871341399999</v>
      </c>
      <c r="H7943" s="19">
        <v>1.31708</v>
      </c>
      <c r="I7943" s="18" t="s">
        <v>79</v>
      </c>
      <c r="J7943" s="18" t="s">
        <v>80</v>
      </c>
      <c r="K7943" s="18">
        <v>16</v>
      </c>
      <c r="L7943" s="18">
        <v>60</v>
      </c>
      <c r="M7943" s="18" t="s">
        <v>71</v>
      </c>
      <c r="N7943" s="18" t="s">
        <v>74</v>
      </c>
      <c r="O7943" s="18" t="s">
        <v>75</v>
      </c>
      <c r="P7943" s="19">
        <v>1398.7935076700001</v>
      </c>
      <c r="Q7943" s="19">
        <v>141769.24848400001</v>
      </c>
      <c r="R7943" s="20">
        <v>0.70014500000000002</v>
      </c>
      <c r="S7943" s="20">
        <v>6.29983</v>
      </c>
      <c r="T7943" s="20">
        <v>0.30199999999999999</v>
      </c>
      <c r="U7943" s="20">
        <v>0.30499999999999999</v>
      </c>
      <c r="V7943" s="20">
        <f t="shared" si="248"/>
        <v>0.64365858966680001</v>
      </c>
      <c r="W7943" s="20">
        <f t="shared" si="249"/>
        <v>5.7666791669980002</v>
      </c>
    </row>
    <row r="7944" spans="1:23" x14ac:dyDescent="0.25">
      <c r="A7944" s="18">
        <v>54891</v>
      </c>
      <c r="B7944" s="18">
        <v>54814</v>
      </c>
      <c r="C7944" s="18">
        <v>6410</v>
      </c>
      <c r="D7944" s="18">
        <v>6410</v>
      </c>
      <c r="E7944" s="18" t="s">
        <v>116</v>
      </c>
      <c r="F7944" s="18" t="s">
        <v>304</v>
      </c>
      <c r="G7944" s="19">
        <v>1.6711906702499999</v>
      </c>
      <c r="H7944" s="19">
        <v>0.67630699999999999</v>
      </c>
      <c r="I7944" s="18" t="s">
        <v>79</v>
      </c>
      <c r="J7944" s="18" t="s">
        <v>80</v>
      </c>
      <c r="K7944" s="18">
        <v>16</v>
      </c>
      <c r="L7944" s="18">
        <v>60</v>
      </c>
      <c r="M7944" s="18" t="s">
        <v>71</v>
      </c>
      <c r="N7944" s="18" t="s">
        <v>74</v>
      </c>
      <c r="O7944" s="18" t="s">
        <v>75</v>
      </c>
      <c r="P7944" s="19">
        <v>1028.4865091500001</v>
      </c>
      <c r="Q7944" s="19">
        <v>72796.774408700003</v>
      </c>
      <c r="R7944" s="20">
        <v>0.70014500000000002</v>
      </c>
      <c r="S7944" s="20">
        <v>6.29983</v>
      </c>
      <c r="T7944" s="20">
        <v>0.30199999999999999</v>
      </c>
      <c r="U7944" s="20">
        <v>0.30499999999999999</v>
      </c>
      <c r="V7944" s="20">
        <f t="shared" si="248"/>
        <v>0.33051204923146998</v>
      </c>
      <c r="W7944" s="20">
        <f t="shared" si="249"/>
        <v>2.9611302938279502</v>
      </c>
    </row>
    <row r="7945" spans="1:23" x14ac:dyDescent="0.25">
      <c r="A7945" s="18">
        <v>54892</v>
      </c>
      <c r="B7945" s="18">
        <v>54815</v>
      </c>
      <c r="C7945" s="18">
        <v>6410</v>
      </c>
      <c r="D7945" s="18">
        <v>6410</v>
      </c>
      <c r="E7945" s="18" t="s">
        <v>116</v>
      </c>
      <c r="F7945" s="18" t="s">
        <v>304</v>
      </c>
      <c r="G7945" s="19">
        <v>17.242120559</v>
      </c>
      <c r="H7945" s="19">
        <v>6.9776400000000001</v>
      </c>
      <c r="I7945" s="18" t="s">
        <v>79</v>
      </c>
      <c r="J7945" s="18" t="s">
        <v>80</v>
      </c>
      <c r="K7945" s="18">
        <v>16</v>
      </c>
      <c r="L7945" s="18">
        <v>60</v>
      </c>
      <c r="M7945" s="18" t="s">
        <v>71</v>
      </c>
      <c r="N7945" s="18" t="s">
        <v>74</v>
      </c>
      <c r="O7945" s="18" t="s">
        <v>75</v>
      </c>
      <c r="P7945" s="19">
        <v>5231.9903250300003</v>
      </c>
      <c r="Q7945" s="19">
        <v>751063.76728699997</v>
      </c>
      <c r="R7945" s="20">
        <v>0.70014500000000002</v>
      </c>
      <c r="S7945" s="20">
        <v>6.29983</v>
      </c>
      <c r="T7945" s="20">
        <v>0.30199999999999999</v>
      </c>
      <c r="U7945" s="20">
        <v>0.30499999999999999</v>
      </c>
      <c r="V7945" s="20">
        <f t="shared" si="248"/>
        <v>3.4099811109443996</v>
      </c>
      <c r="W7945" s="20">
        <f t="shared" si="249"/>
        <v>30.550772331834001</v>
      </c>
    </row>
    <row r="7946" spans="1:23" x14ac:dyDescent="0.25">
      <c r="A7946" s="18">
        <v>54893</v>
      </c>
      <c r="B7946" s="18">
        <v>54816</v>
      </c>
      <c r="C7946" s="18">
        <v>6410</v>
      </c>
      <c r="D7946" s="18">
        <v>6410</v>
      </c>
      <c r="E7946" s="18" t="s">
        <v>116</v>
      </c>
      <c r="F7946" s="18" t="s">
        <v>304</v>
      </c>
      <c r="G7946" s="19">
        <v>9.0284959755699994</v>
      </c>
      <c r="H7946" s="19">
        <v>3.6537000000000002</v>
      </c>
      <c r="I7946" s="18" t="s">
        <v>79</v>
      </c>
      <c r="J7946" s="18" t="s">
        <v>80</v>
      </c>
      <c r="K7946" s="18">
        <v>16</v>
      </c>
      <c r="L7946" s="18">
        <v>60</v>
      </c>
      <c r="M7946" s="18" t="s">
        <v>71</v>
      </c>
      <c r="N7946" s="18" t="s">
        <v>74</v>
      </c>
      <c r="O7946" s="18" t="s">
        <v>75</v>
      </c>
      <c r="P7946" s="19">
        <v>2459.92017622</v>
      </c>
      <c r="Q7946" s="19">
        <v>393279.711572</v>
      </c>
      <c r="R7946" s="20">
        <v>0.70014500000000002</v>
      </c>
      <c r="S7946" s="20">
        <v>6.29983</v>
      </c>
      <c r="T7946" s="20">
        <v>0.30199999999999999</v>
      </c>
      <c r="U7946" s="20">
        <v>0.30499999999999999</v>
      </c>
      <c r="V7946" s="20">
        <f t="shared" si="248"/>
        <v>1.785567610977</v>
      </c>
      <c r="W7946" s="20">
        <f t="shared" si="249"/>
        <v>15.997293765345002</v>
      </c>
    </row>
    <row r="7947" spans="1:23" x14ac:dyDescent="0.25">
      <c r="A7947" s="18">
        <v>54894</v>
      </c>
      <c r="B7947" s="18">
        <v>54817</v>
      </c>
      <c r="C7947" s="18">
        <v>6410</v>
      </c>
      <c r="D7947" s="18">
        <v>6410</v>
      </c>
      <c r="E7947" s="18" t="s">
        <v>116</v>
      </c>
      <c r="F7947" s="18" t="s">
        <v>304</v>
      </c>
      <c r="G7947" s="19">
        <v>3.25904950922</v>
      </c>
      <c r="H7947" s="19">
        <v>1.3188899999999999</v>
      </c>
      <c r="I7947" s="18" t="s">
        <v>79</v>
      </c>
      <c r="J7947" s="18" t="s">
        <v>80</v>
      </c>
      <c r="K7947" s="18">
        <v>16</v>
      </c>
      <c r="L7947" s="18">
        <v>60</v>
      </c>
      <c r="M7947" s="18" t="s">
        <v>71</v>
      </c>
      <c r="N7947" s="18" t="s">
        <v>74</v>
      </c>
      <c r="O7947" s="18" t="s">
        <v>75</v>
      </c>
      <c r="P7947" s="19">
        <v>1395.83235027</v>
      </c>
      <c r="Q7947" s="19">
        <v>141963.62876600001</v>
      </c>
      <c r="R7947" s="20">
        <v>0.70014500000000002</v>
      </c>
      <c r="S7947" s="20">
        <v>6.29983</v>
      </c>
      <c r="T7947" s="20">
        <v>0.30199999999999999</v>
      </c>
      <c r="U7947" s="20">
        <v>0.30499999999999999</v>
      </c>
      <c r="V7947" s="20">
        <f t="shared" si="248"/>
        <v>0.64454313885689996</v>
      </c>
      <c r="W7947" s="20">
        <f t="shared" si="249"/>
        <v>5.7746040381464994</v>
      </c>
    </row>
    <row r="7948" spans="1:23" x14ac:dyDescent="0.25">
      <c r="A7948" s="18">
        <v>54895</v>
      </c>
      <c r="B7948" s="18">
        <v>54818</v>
      </c>
      <c r="C7948" s="18">
        <v>6410</v>
      </c>
      <c r="D7948" s="18">
        <v>6410</v>
      </c>
      <c r="E7948" s="18" t="s">
        <v>116</v>
      </c>
      <c r="F7948" s="18" t="s">
        <v>304</v>
      </c>
      <c r="G7948" s="19">
        <v>1.76167616878</v>
      </c>
      <c r="H7948" s="19">
        <v>0.71292500000000003</v>
      </c>
      <c r="I7948" s="18" t="s">
        <v>79</v>
      </c>
      <c r="J7948" s="18" t="s">
        <v>80</v>
      </c>
      <c r="K7948" s="18">
        <v>16</v>
      </c>
      <c r="L7948" s="18">
        <v>60</v>
      </c>
      <c r="M7948" s="18" t="s">
        <v>71</v>
      </c>
      <c r="N7948" s="18" t="s">
        <v>74</v>
      </c>
      <c r="O7948" s="18" t="s">
        <v>75</v>
      </c>
      <c r="P7948" s="19">
        <v>1002.01662427</v>
      </c>
      <c r="Q7948" s="19">
        <v>76738.306958100002</v>
      </c>
      <c r="R7948" s="20">
        <v>0.70014500000000002</v>
      </c>
      <c r="S7948" s="20">
        <v>6.29983</v>
      </c>
      <c r="T7948" s="20">
        <v>0.30199999999999999</v>
      </c>
      <c r="U7948" s="20">
        <v>0.30499999999999999</v>
      </c>
      <c r="V7948" s="20">
        <f t="shared" si="248"/>
        <v>0.34840731013925003</v>
      </c>
      <c r="W7948" s="20">
        <f t="shared" si="249"/>
        <v>3.1214578804112501</v>
      </c>
    </row>
    <row r="7949" spans="1:23" x14ac:dyDescent="0.25">
      <c r="A7949" s="18">
        <v>54896</v>
      </c>
      <c r="B7949" s="18">
        <v>54819</v>
      </c>
      <c r="C7949" s="18">
        <v>6410</v>
      </c>
      <c r="D7949" s="18">
        <v>6410</v>
      </c>
      <c r="E7949" s="18" t="s">
        <v>116</v>
      </c>
      <c r="F7949" s="18" t="s">
        <v>304</v>
      </c>
      <c r="G7949" s="19">
        <v>1.0765811579</v>
      </c>
      <c r="H7949" s="19">
        <v>0.43567699999999998</v>
      </c>
      <c r="I7949" s="18" t="s">
        <v>79</v>
      </c>
      <c r="J7949" s="18" t="s">
        <v>80</v>
      </c>
      <c r="K7949" s="18">
        <v>16</v>
      </c>
      <c r="L7949" s="18">
        <v>60</v>
      </c>
      <c r="M7949" s="18" t="s">
        <v>71</v>
      </c>
      <c r="N7949" s="18" t="s">
        <v>74</v>
      </c>
      <c r="O7949" s="18" t="s">
        <v>75</v>
      </c>
      <c r="P7949" s="19">
        <v>789.39954359700005</v>
      </c>
      <c r="Q7949" s="19">
        <v>46895.6876548</v>
      </c>
      <c r="R7949" s="20">
        <v>0.70014500000000002</v>
      </c>
      <c r="S7949" s="20">
        <v>6.29983</v>
      </c>
      <c r="T7949" s="20">
        <v>0.30199999999999999</v>
      </c>
      <c r="U7949" s="20">
        <v>0.30499999999999999</v>
      </c>
      <c r="V7949" s="20">
        <f t="shared" si="248"/>
        <v>0.21291587706916998</v>
      </c>
      <c r="W7949" s="20">
        <f t="shared" si="249"/>
        <v>1.90756026926245</v>
      </c>
    </row>
    <row r="7950" spans="1:23" x14ac:dyDescent="0.25">
      <c r="A7950" s="18">
        <v>54897</v>
      </c>
      <c r="B7950" s="18">
        <v>54820</v>
      </c>
      <c r="C7950" s="18">
        <v>6410</v>
      </c>
      <c r="D7950" s="18">
        <v>6410</v>
      </c>
      <c r="E7950" s="18" t="s">
        <v>116</v>
      </c>
      <c r="F7950" s="18" t="s">
        <v>304</v>
      </c>
      <c r="G7950" s="19">
        <v>152.005504608</v>
      </c>
      <c r="H7950" s="19">
        <v>61.514400000000002</v>
      </c>
      <c r="I7950" s="18" t="s">
        <v>79</v>
      </c>
      <c r="J7950" s="18" t="s">
        <v>80</v>
      </c>
      <c r="K7950" s="18">
        <v>16</v>
      </c>
      <c r="L7950" s="18">
        <v>60</v>
      </c>
      <c r="M7950" s="18" t="s">
        <v>71</v>
      </c>
      <c r="N7950" s="18" t="s">
        <v>74</v>
      </c>
      <c r="O7950" s="18" t="s">
        <v>75</v>
      </c>
      <c r="P7950" s="19">
        <v>22565.272980000002</v>
      </c>
      <c r="Q7950" s="19">
        <v>6621333.2952899998</v>
      </c>
      <c r="R7950" s="20">
        <v>0.70014500000000002</v>
      </c>
      <c r="S7950" s="20">
        <v>6.29983</v>
      </c>
      <c r="T7950" s="20">
        <v>0.30199999999999999</v>
      </c>
      <c r="U7950" s="20">
        <v>0.30499999999999999</v>
      </c>
      <c r="V7950" s="20">
        <f t="shared" si="248"/>
        <v>30.062161712424</v>
      </c>
      <c r="W7950" s="20">
        <f t="shared" si="249"/>
        <v>269.33353247364005</v>
      </c>
    </row>
    <row r="7951" spans="1:23" x14ac:dyDescent="0.25">
      <c r="A7951" s="18">
        <v>54898</v>
      </c>
      <c r="B7951" s="18">
        <v>54821</v>
      </c>
      <c r="C7951" s="18">
        <v>6410</v>
      </c>
      <c r="D7951" s="18">
        <v>6410</v>
      </c>
      <c r="E7951" s="18" t="s">
        <v>116</v>
      </c>
      <c r="F7951" s="18" t="s">
        <v>304</v>
      </c>
      <c r="G7951" s="19">
        <v>7.9760889943000004</v>
      </c>
      <c r="H7951" s="19">
        <v>3.2278099999999998</v>
      </c>
      <c r="I7951" s="18" t="s">
        <v>79</v>
      </c>
      <c r="J7951" s="18" t="s">
        <v>80</v>
      </c>
      <c r="K7951" s="18">
        <v>16</v>
      </c>
      <c r="L7951" s="18">
        <v>60</v>
      </c>
      <c r="M7951" s="18" t="s">
        <v>71</v>
      </c>
      <c r="N7951" s="18" t="s">
        <v>74</v>
      </c>
      <c r="O7951" s="18" t="s">
        <v>75</v>
      </c>
      <c r="P7951" s="19">
        <v>2182.6378902199999</v>
      </c>
      <c r="Q7951" s="19">
        <v>347437.04683800001</v>
      </c>
      <c r="R7951" s="20">
        <v>0.70014500000000002</v>
      </c>
      <c r="S7951" s="20">
        <v>6.29983</v>
      </c>
      <c r="T7951" s="20">
        <v>0.30199999999999999</v>
      </c>
      <c r="U7951" s="20">
        <v>0.30499999999999999</v>
      </c>
      <c r="V7951" s="20">
        <f t="shared" si="248"/>
        <v>1.5774346526501</v>
      </c>
      <c r="W7951" s="20">
        <f t="shared" si="249"/>
        <v>14.1325847192485</v>
      </c>
    </row>
    <row r="7952" spans="1:23" x14ac:dyDescent="0.25">
      <c r="A7952" s="18">
        <v>54899</v>
      </c>
      <c r="B7952" s="18">
        <v>54822</v>
      </c>
      <c r="C7952" s="18">
        <v>6410</v>
      </c>
      <c r="D7952" s="18">
        <v>6410</v>
      </c>
      <c r="E7952" s="18" t="s">
        <v>116</v>
      </c>
      <c r="F7952" s="18" t="s">
        <v>304</v>
      </c>
      <c r="G7952" s="19">
        <v>1.7466465949900001</v>
      </c>
      <c r="H7952" s="19">
        <v>0.706843</v>
      </c>
      <c r="I7952" s="18" t="s">
        <v>79</v>
      </c>
      <c r="J7952" s="18" t="s">
        <v>80</v>
      </c>
      <c r="K7952" s="18">
        <v>16</v>
      </c>
      <c r="L7952" s="18">
        <v>60</v>
      </c>
      <c r="M7952" s="18" t="s">
        <v>71</v>
      </c>
      <c r="N7952" s="18" t="s">
        <v>74</v>
      </c>
      <c r="O7952" s="18" t="s">
        <v>75</v>
      </c>
      <c r="P7952" s="19">
        <v>1121.1611725600001</v>
      </c>
      <c r="Q7952" s="19">
        <v>76083.621342600003</v>
      </c>
      <c r="R7952" s="20">
        <v>0.70014500000000002</v>
      </c>
      <c r="S7952" s="20">
        <v>6.29983</v>
      </c>
      <c r="T7952" s="20">
        <v>0.30199999999999999</v>
      </c>
      <c r="U7952" s="20">
        <v>0.30499999999999999</v>
      </c>
      <c r="V7952" s="20">
        <f t="shared" si="248"/>
        <v>0.34543502938002996</v>
      </c>
      <c r="W7952" s="20">
        <f t="shared" si="249"/>
        <v>3.0948285619995506</v>
      </c>
    </row>
    <row r="7953" spans="1:23" x14ac:dyDescent="0.25">
      <c r="A7953" s="18">
        <v>54900</v>
      </c>
      <c r="B7953" s="18">
        <v>54823</v>
      </c>
      <c r="C7953" s="18">
        <v>6410</v>
      </c>
      <c r="D7953" s="18">
        <v>6410</v>
      </c>
      <c r="E7953" s="18" t="s">
        <v>116</v>
      </c>
      <c r="F7953" s="18" t="s">
        <v>304</v>
      </c>
      <c r="G7953" s="19">
        <v>1.8673558665500001</v>
      </c>
      <c r="H7953" s="19">
        <v>0.75569200000000003</v>
      </c>
      <c r="I7953" s="18" t="s">
        <v>79</v>
      </c>
      <c r="J7953" s="18" t="s">
        <v>80</v>
      </c>
      <c r="K7953" s="18">
        <v>16</v>
      </c>
      <c r="L7953" s="18">
        <v>60</v>
      </c>
      <c r="M7953" s="18" t="s">
        <v>71</v>
      </c>
      <c r="N7953" s="18" t="s">
        <v>74</v>
      </c>
      <c r="O7953" s="18" t="s">
        <v>75</v>
      </c>
      <c r="P7953" s="19">
        <v>1065.47782805</v>
      </c>
      <c r="Q7953" s="19">
        <v>81341.696179399994</v>
      </c>
      <c r="R7953" s="20">
        <v>0.70014500000000002</v>
      </c>
      <c r="S7953" s="20">
        <v>6.29983</v>
      </c>
      <c r="T7953" s="20">
        <v>0.30199999999999999</v>
      </c>
      <c r="U7953" s="20">
        <v>0.30499999999999999</v>
      </c>
      <c r="V7953" s="20">
        <f t="shared" si="248"/>
        <v>0.36930759478732</v>
      </c>
      <c r="W7953" s="20">
        <f t="shared" si="249"/>
        <v>3.3087081369902003</v>
      </c>
    </row>
    <row r="7954" spans="1:23" x14ac:dyDescent="0.25">
      <c r="A7954" s="18">
        <v>54901</v>
      </c>
      <c r="B7954" s="18">
        <v>54824</v>
      </c>
      <c r="C7954" s="18">
        <v>6410</v>
      </c>
      <c r="D7954" s="18">
        <v>6410</v>
      </c>
      <c r="E7954" s="18" t="s">
        <v>116</v>
      </c>
      <c r="F7954" s="18" t="s">
        <v>304</v>
      </c>
      <c r="G7954" s="19">
        <v>1.42100584768</v>
      </c>
      <c r="H7954" s="19">
        <v>0.57506100000000004</v>
      </c>
      <c r="I7954" s="18" t="s">
        <v>79</v>
      </c>
      <c r="J7954" s="18" t="s">
        <v>80</v>
      </c>
      <c r="K7954" s="18">
        <v>16</v>
      </c>
      <c r="L7954" s="18">
        <v>60</v>
      </c>
      <c r="M7954" s="18" t="s">
        <v>71</v>
      </c>
      <c r="N7954" s="18" t="s">
        <v>74</v>
      </c>
      <c r="O7954" s="18" t="s">
        <v>75</v>
      </c>
      <c r="P7954" s="19">
        <v>1371.36883674</v>
      </c>
      <c r="Q7954" s="19">
        <v>61898.767129799999</v>
      </c>
      <c r="R7954" s="20">
        <v>0.70014500000000002</v>
      </c>
      <c r="S7954" s="20">
        <v>6.29983</v>
      </c>
      <c r="T7954" s="20">
        <v>0.30199999999999999</v>
      </c>
      <c r="U7954" s="20">
        <v>0.30499999999999999</v>
      </c>
      <c r="V7954" s="20">
        <f t="shared" si="248"/>
        <v>0.28103300652381003</v>
      </c>
      <c r="W7954" s="20">
        <f t="shared" si="249"/>
        <v>2.5178366450428507</v>
      </c>
    </row>
    <row r="7955" spans="1:23" x14ac:dyDescent="0.25">
      <c r="A7955" s="18">
        <v>54902</v>
      </c>
      <c r="B7955" s="18">
        <v>54825</v>
      </c>
      <c r="C7955" s="18">
        <v>6410</v>
      </c>
      <c r="D7955" s="18">
        <v>6410</v>
      </c>
      <c r="E7955" s="18" t="s">
        <v>116</v>
      </c>
      <c r="F7955" s="18" t="s">
        <v>304</v>
      </c>
      <c r="G7955" s="19">
        <v>12.040698750800001</v>
      </c>
      <c r="H7955" s="19">
        <v>4.8727</v>
      </c>
      <c r="I7955" s="18" t="s">
        <v>79</v>
      </c>
      <c r="J7955" s="18" t="s">
        <v>80</v>
      </c>
      <c r="K7955" s="18">
        <v>16</v>
      </c>
      <c r="L7955" s="18">
        <v>60</v>
      </c>
      <c r="M7955" s="18" t="s">
        <v>71</v>
      </c>
      <c r="N7955" s="18" t="s">
        <v>74</v>
      </c>
      <c r="O7955" s="18" t="s">
        <v>75</v>
      </c>
      <c r="P7955" s="19">
        <v>5504.4301971300001</v>
      </c>
      <c r="Q7955" s="19">
        <v>524490.73961499997</v>
      </c>
      <c r="R7955" s="20">
        <v>0.70014500000000002</v>
      </c>
      <c r="S7955" s="20">
        <v>6.29983</v>
      </c>
      <c r="T7955" s="20">
        <v>0.30199999999999999</v>
      </c>
      <c r="U7955" s="20">
        <v>0.30499999999999999</v>
      </c>
      <c r="V7955" s="20">
        <f t="shared" si="248"/>
        <v>2.3812943859670002</v>
      </c>
      <c r="W7955" s="20">
        <f t="shared" si="249"/>
        <v>21.334541240495003</v>
      </c>
    </row>
    <row r="7956" spans="1:23" x14ac:dyDescent="0.25">
      <c r="A7956" s="18">
        <v>54903</v>
      </c>
      <c r="B7956" s="18">
        <v>54826</v>
      </c>
      <c r="C7956" s="18">
        <v>6410</v>
      </c>
      <c r="D7956" s="18">
        <v>6410</v>
      </c>
      <c r="E7956" s="18" t="s">
        <v>116</v>
      </c>
      <c r="F7956" s="18" t="s">
        <v>304</v>
      </c>
      <c r="G7956" s="19">
        <v>0.91761371357499999</v>
      </c>
      <c r="H7956" s="19">
        <v>0.37134499999999998</v>
      </c>
      <c r="I7956" s="18" t="s">
        <v>79</v>
      </c>
      <c r="J7956" s="18" t="s">
        <v>80</v>
      </c>
      <c r="K7956" s="18">
        <v>16</v>
      </c>
      <c r="L7956" s="18">
        <v>60</v>
      </c>
      <c r="M7956" s="18" t="s">
        <v>71</v>
      </c>
      <c r="N7956" s="18" t="s">
        <v>74</v>
      </c>
      <c r="O7956" s="18" t="s">
        <v>75</v>
      </c>
      <c r="P7956" s="19">
        <v>720.66682173000004</v>
      </c>
      <c r="Q7956" s="19">
        <v>39971.093478900002</v>
      </c>
      <c r="R7956" s="20">
        <v>0.70014500000000002</v>
      </c>
      <c r="S7956" s="20">
        <v>6.29983</v>
      </c>
      <c r="T7956" s="20">
        <v>0.30199999999999999</v>
      </c>
      <c r="U7956" s="20">
        <v>0.30499999999999999</v>
      </c>
      <c r="V7956" s="20">
        <f t="shared" si="248"/>
        <v>0.18147675082744999</v>
      </c>
      <c r="W7956" s="20">
        <f t="shared" si="249"/>
        <v>1.6258902080882502</v>
      </c>
    </row>
    <row r="7957" spans="1:23" x14ac:dyDescent="0.25">
      <c r="A7957" s="18">
        <v>54904</v>
      </c>
      <c r="B7957" s="18">
        <v>54827</v>
      </c>
      <c r="C7957" s="18">
        <v>6410</v>
      </c>
      <c r="D7957" s="18">
        <v>6410</v>
      </c>
      <c r="E7957" s="18" t="s">
        <v>116</v>
      </c>
      <c r="F7957" s="18" t="s">
        <v>304</v>
      </c>
      <c r="G7957" s="19">
        <v>3.90228090976</v>
      </c>
      <c r="H7957" s="19">
        <v>1.5791999999999999</v>
      </c>
      <c r="I7957" s="18" t="s">
        <v>79</v>
      </c>
      <c r="J7957" s="18" t="s">
        <v>80</v>
      </c>
      <c r="K7957" s="18">
        <v>16</v>
      </c>
      <c r="L7957" s="18">
        <v>60</v>
      </c>
      <c r="M7957" s="18" t="s">
        <v>71</v>
      </c>
      <c r="N7957" s="18" t="s">
        <v>74</v>
      </c>
      <c r="O7957" s="18" t="s">
        <v>75</v>
      </c>
      <c r="P7957" s="19">
        <v>1564.2135563300001</v>
      </c>
      <c r="Q7957" s="19">
        <v>169982.676496</v>
      </c>
      <c r="R7957" s="20">
        <v>0.70014500000000002</v>
      </c>
      <c r="S7957" s="20">
        <v>6.29983</v>
      </c>
      <c r="T7957" s="20">
        <v>0.30199999999999999</v>
      </c>
      <c r="U7957" s="20">
        <v>0.30499999999999999</v>
      </c>
      <c r="V7957" s="20">
        <f t="shared" si="248"/>
        <v>0.77175695083199991</v>
      </c>
      <c r="W7957" s="20">
        <f t="shared" si="249"/>
        <v>6.9143406175200006</v>
      </c>
    </row>
    <row r="7958" spans="1:23" x14ac:dyDescent="0.25">
      <c r="A7958" s="18">
        <v>54905</v>
      </c>
      <c r="B7958" s="18">
        <v>54828</v>
      </c>
      <c r="C7958" s="18">
        <v>6410</v>
      </c>
      <c r="D7958" s="18">
        <v>6410</v>
      </c>
      <c r="E7958" s="18" t="s">
        <v>116</v>
      </c>
      <c r="F7958" s="18" t="s">
        <v>304</v>
      </c>
      <c r="G7958" s="19">
        <v>3.5784840446300001</v>
      </c>
      <c r="H7958" s="19">
        <v>1.4481599999999999</v>
      </c>
      <c r="I7958" s="18" t="s">
        <v>79</v>
      </c>
      <c r="J7958" s="18" t="s">
        <v>80</v>
      </c>
      <c r="K7958" s="18">
        <v>16</v>
      </c>
      <c r="L7958" s="18">
        <v>60</v>
      </c>
      <c r="M7958" s="18" t="s">
        <v>71</v>
      </c>
      <c r="N7958" s="18" t="s">
        <v>74</v>
      </c>
      <c r="O7958" s="18" t="s">
        <v>75</v>
      </c>
      <c r="P7958" s="19">
        <v>1518.3060577900001</v>
      </c>
      <c r="Q7958" s="19">
        <v>155878.14147100001</v>
      </c>
      <c r="R7958" s="20">
        <v>0.70014500000000002</v>
      </c>
      <c r="S7958" s="20">
        <v>6.29983</v>
      </c>
      <c r="T7958" s="20">
        <v>0.30199999999999999</v>
      </c>
      <c r="U7958" s="20">
        <v>0.30499999999999999</v>
      </c>
      <c r="V7958" s="20">
        <f t="shared" si="248"/>
        <v>0.7077175442735999</v>
      </c>
      <c r="W7958" s="20">
        <f t="shared" si="249"/>
        <v>6.3405974598960002</v>
      </c>
    </row>
    <row r="7959" spans="1:23" x14ac:dyDescent="0.25">
      <c r="A7959" s="18">
        <v>54906</v>
      </c>
      <c r="B7959" s="18">
        <v>54829</v>
      </c>
      <c r="C7959" s="18">
        <v>6410</v>
      </c>
      <c r="D7959" s="18">
        <v>6410</v>
      </c>
      <c r="E7959" s="18" t="s">
        <v>116</v>
      </c>
      <c r="F7959" s="18" t="s">
        <v>304</v>
      </c>
      <c r="G7959" s="19">
        <v>66.993866842499997</v>
      </c>
      <c r="H7959" s="19">
        <v>27.111499999999999</v>
      </c>
      <c r="I7959" s="18" t="s">
        <v>79</v>
      </c>
      <c r="J7959" s="18" t="s">
        <v>80</v>
      </c>
      <c r="K7959" s="18">
        <v>16</v>
      </c>
      <c r="L7959" s="18">
        <v>60</v>
      </c>
      <c r="M7959" s="18" t="s">
        <v>71</v>
      </c>
      <c r="N7959" s="18" t="s">
        <v>74</v>
      </c>
      <c r="O7959" s="18" t="s">
        <v>75</v>
      </c>
      <c r="P7959" s="19">
        <v>9673.7802526699998</v>
      </c>
      <c r="Q7959" s="19">
        <v>2918241.1666600001</v>
      </c>
      <c r="R7959" s="20">
        <v>0.70014500000000002</v>
      </c>
      <c r="S7959" s="20">
        <v>6.29983</v>
      </c>
      <c r="T7959" s="20">
        <v>0.30199999999999999</v>
      </c>
      <c r="U7959" s="20">
        <v>0.30499999999999999</v>
      </c>
      <c r="V7959" s="20">
        <f t="shared" si="248"/>
        <v>13.249422854914998</v>
      </c>
      <c r="W7959" s="20">
        <f t="shared" si="249"/>
        <v>118.704499526275</v>
      </c>
    </row>
    <row r="7960" spans="1:23" x14ac:dyDescent="0.25">
      <c r="A7960" s="18">
        <v>54907</v>
      </c>
      <c r="B7960" s="18">
        <v>54830</v>
      </c>
      <c r="C7960" s="18">
        <v>6410</v>
      </c>
      <c r="D7960" s="18">
        <v>6410</v>
      </c>
      <c r="E7960" s="18" t="s">
        <v>116</v>
      </c>
      <c r="F7960" s="18" t="s">
        <v>304</v>
      </c>
      <c r="G7960" s="19">
        <v>4.2252828823500002</v>
      </c>
      <c r="H7960" s="19">
        <v>1.70991</v>
      </c>
      <c r="I7960" s="18" t="s">
        <v>79</v>
      </c>
      <c r="J7960" s="18" t="s">
        <v>80</v>
      </c>
      <c r="K7960" s="18">
        <v>16</v>
      </c>
      <c r="L7960" s="18">
        <v>60</v>
      </c>
      <c r="M7960" s="18" t="s">
        <v>71</v>
      </c>
      <c r="N7960" s="18" t="s">
        <v>74</v>
      </c>
      <c r="O7960" s="18" t="s">
        <v>75</v>
      </c>
      <c r="P7960" s="19">
        <v>1680.7498613600001</v>
      </c>
      <c r="Q7960" s="19">
        <v>184052.58614299999</v>
      </c>
      <c r="R7960" s="20">
        <v>0.70014500000000002</v>
      </c>
      <c r="S7960" s="20">
        <v>6.29983</v>
      </c>
      <c r="T7960" s="20">
        <v>0.30199999999999999</v>
      </c>
      <c r="U7960" s="20">
        <v>0.30499999999999999</v>
      </c>
      <c r="V7960" s="20">
        <f t="shared" si="248"/>
        <v>0.83563508599110004</v>
      </c>
      <c r="W7960" s="20">
        <f t="shared" si="249"/>
        <v>7.4866389091335011</v>
      </c>
    </row>
    <row r="7961" spans="1:23" x14ac:dyDescent="0.25">
      <c r="A7961" s="18">
        <v>54908</v>
      </c>
      <c r="B7961" s="18">
        <v>54831</v>
      </c>
      <c r="C7961" s="18">
        <v>6410</v>
      </c>
      <c r="D7961" s="18">
        <v>6410</v>
      </c>
      <c r="E7961" s="18" t="s">
        <v>116</v>
      </c>
      <c r="F7961" s="18" t="s">
        <v>304</v>
      </c>
      <c r="G7961" s="19">
        <v>2.87822019072</v>
      </c>
      <c r="H7961" s="19">
        <v>1.1647700000000001</v>
      </c>
      <c r="I7961" s="18" t="s">
        <v>79</v>
      </c>
      <c r="J7961" s="18" t="s">
        <v>80</v>
      </c>
      <c r="K7961" s="18">
        <v>16</v>
      </c>
      <c r="L7961" s="18">
        <v>60</v>
      </c>
      <c r="M7961" s="18" t="s">
        <v>71</v>
      </c>
      <c r="N7961" s="18" t="s">
        <v>74</v>
      </c>
      <c r="O7961" s="18" t="s">
        <v>75</v>
      </c>
      <c r="P7961" s="19">
        <v>1295.5169828799999</v>
      </c>
      <c r="Q7961" s="19">
        <v>125374.77000600001</v>
      </c>
      <c r="R7961" s="20">
        <v>0.70014500000000002</v>
      </c>
      <c r="S7961" s="20">
        <v>6.29983</v>
      </c>
      <c r="T7961" s="20">
        <v>0.30199999999999999</v>
      </c>
      <c r="U7961" s="20">
        <v>0.30499999999999999</v>
      </c>
      <c r="V7961" s="20">
        <f t="shared" si="248"/>
        <v>0.56922450837170002</v>
      </c>
      <c r="W7961" s="20">
        <f t="shared" si="249"/>
        <v>5.0998078274245007</v>
      </c>
    </row>
    <row r="7962" spans="1:23" x14ac:dyDescent="0.25">
      <c r="A7962" s="18">
        <v>54909</v>
      </c>
      <c r="B7962" s="18">
        <v>54832</v>
      </c>
      <c r="C7962" s="18">
        <v>6410</v>
      </c>
      <c r="D7962" s="18">
        <v>6410</v>
      </c>
      <c r="E7962" s="18" t="s">
        <v>116</v>
      </c>
      <c r="F7962" s="18" t="s">
        <v>304</v>
      </c>
      <c r="G7962" s="19">
        <v>6.9876991433700004</v>
      </c>
      <c r="H7962" s="19">
        <v>2.82782</v>
      </c>
      <c r="I7962" s="18" t="s">
        <v>79</v>
      </c>
      <c r="J7962" s="18" t="s">
        <v>80</v>
      </c>
      <c r="K7962" s="18">
        <v>16</v>
      </c>
      <c r="L7962" s="18">
        <v>60</v>
      </c>
      <c r="M7962" s="18" t="s">
        <v>71</v>
      </c>
      <c r="N7962" s="18" t="s">
        <v>74</v>
      </c>
      <c r="O7962" s="18" t="s">
        <v>75</v>
      </c>
      <c r="P7962" s="19">
        <v>2570.0314669300001</v>
      </c>
      <c r="Q7962" s="19">
        <v>304382.95715099998</v>
      </c>
      <c r="R7962" s="20">
        <v>0.70014500000000002</v>
      </c>
      <c r="S7962" s="20">
        <v>6.29983</v>
      </c>
      <c r="T7962" s="20">
        <v>0.30199999999999999</v>
      </c>
      <c r="U7962" s="20">
        <v>0.30499999999999999</v>
      </c>
      <c r="V7962" s="20">
        <f t="shared" si="248"/>
        <v>1.3819590556621999</v>
      </c>
      <c r="W7962" s="20">
        <f t="shared" si="249"/>
        <v>12.381275763067002</v>
      </c>
    </row>
    <row r="7963" spans="1:23" x14ac:dyDescent="0.25">
      <c r="A7963" s="18">
        <v>54910</v>
      </c>
      <c r="B7963" s="18">
        <v>54833</v>
      </c>
      <c r="C7963" s="18">
        <v>6410</v>
      </c>
      <c r="D7963" s="18">
        <v>6410</v>
      </c>
      <c r="E7963" s="18" t="s">
        <v>116</v>
      </c>
      <c r="F7963" s="18" t="s">
        <v>304</v>
      </c>
      <c r="G7963" s="19">
        <v>2.6680647909499999</v>
      </c>
      <c r="H7963" s="19">
        <v>1.0797300000000001</v>
      </c>
      <c r="I7963" s="18" t="s">
        <v>79</v>
      </c>
      <c r="J7963" s="18" t="s">
        <v>80</v>
      </c>
      <c r="K7963" s="18">
        <v>16</v>
      </c>
      <c r="L7963" s="18">
        <v>60</v>
      </c>
      <c r="M7963" s="18" t="s">
        <v>71</v>
      </c>
      <c r="N7963" s="18" t="s">
        <v>74</v>
      </c>
      <c r="O7963" s="18" t="s">
        <v>75</v>
      </c>
      <c r="P7963" s="19">
        <v>1292.979472</v>
      </c>
      <c r="Q7963" s="19">
        <v>116220.43741</v>
      </c>
      <c r="R7963" s="20">
        <v>0.70014500000000002</v>
      </c>
      <c r="S7963" s="20">
        <v>6.29983</v>
      </c>
      <c r="T7963" s="20">
        <v>0.30199999999999999</v>
      </c>
      <c r="U7963" s="20">
        <v>0.30499999999999999</v>
      </c>
      <c r="V7963" s="20">
        <f t="shared" si="248"/>
        <v>0.52766535747330001</v>
      </c>
      <c r="W7963" s="20">
        <f t="shared" si="249"/>
        <v>4.7274702349005002</v>
      </c>
    </row>
    <row r="7964" spans="1:23" x14ac:dyDescent="0.25">
      <c r="A7964" s="18">
        <v>54911</v>
      </c>
      <c r="B7964" s="18">
        <v>54834</v>
      </c>
      <c r="C7964" s="18">
        <v>6410</v>
      </c>
      <c r="D7964" s="18">
        <v>6410</v>
      </c>
      <c r="E7964" s="18" t="s">
        <v>116</v>
      </c>
      <c r="F7964" s="18" t="s">
        <v>304</v>
      </c>
      <c r="G7964" s="19">
        <v>5.7127263271000004</v>
      </c>
      <c r="H7964" s="19">
        <v>2.3118599999999998</v>
      </c>
      <c r="I7964" s="18" t="s">
        <v>79</v>
      </c>
      <c r="J7964" s="18" t="s">
        <v>80</v>
      </c>
      <c r="K7964" s="18">
        <v>16</v>
      </c>
      <c r="L7964" s="18">
        <v>60</v>
      </c>
      <c r="M7964" s="18" t="s">
        <v>71</v>
      </c>
      <c r="N7964" s="18" t="s">
        <v>74</v>
      </c>
      <c r="O7964" s="18" t="s">
        <v>75</v>
      </c>
      <c r="P7964" s="19">
        <v>2264.50740834</v>
      </c>
      <c r="Q7964" s="19">
        <v>248845.363423</v>
      </c>
      <c r="R7964" s="20">
        <v>0.70014500000000002</v>
      </c>
      <c r="S7964" s="20">
        <v>6.29983</v>
      </c>
      <c r="T7964" s="20">
        <v>0.30199999999999999</v>
      </c>
      <c r="U7964" s="20">
        <v>0.30499999999999999</v>
      </c>
      <c r="V7964" s="20">
        <f t="shared" si="248"/>
        <v>1.1298087793505998</v>
      </c>
      <c r="W7964" s="20">
        <f t="shared" si="249"/>
        <v>10.122205863741</v>
      </c>
    </row>
    <row r="7965" spans="1:23" x14ac:dyDescent="0.25">
      <c r="A7965" s="18">
        <v>54912</v>
      </c>
      <c r="B7965" s="18">
        <v>54835</v>
      </c>
      <c r="C7965" s="18">
        <v>6410</v>
      </c>
      <c r="D7965" s="18">
        <v>6410</v>
      </c>
      <c r="E7965" s="18" t="s">
        <v>116</v>
      </c>
      <c r="F7965" s="18" t="s">
        <v>304</v>
      </c>
      <c r="G7965" s="19">
        <v>0.17457678737400001</v>
      </c>
      <c r="H7965" s="19">
        <v>7.0648699999999995E-2</v>
      </c>
      <c r="I7965" s="18" t="s">
        <v>79</v>
      </c>
      <c r="J7965" s="18" t="s">
        <v>80</v>
      </c>
      <c r="K7965" s="18">
        <v>16</v>
      </c>
      <c r="L7965" s="18">
        <v>60</v>
      </c>
      <c r="M7965" s="18" t="s">
        <v>71</v>
      </c>
      <c r="N7965" s="18" t="s">
        <v>74</v>
      </c>
      <c r="O7965" s="18" t="s">
        <v>75</v>
      </c>
      <c r="P7965" s="19">
        <v>592.93056141</v>
      </c>
      <c r="Q7965" s="19">
        <v>7604.5344399400001</v>
      </c>
      <c r="R7965" s="20">
        <v>0.70014500000000002</v>
      </c>
      <c r="S7965" s="20">
        <v>6.29983</v>
      </c>
      <c r="T7965" s="20">
        <v>0.30199999999999999</v>
      </c>
      <c r="U7965" s="20">
        <v>0.30499999999999999</v>
      </c>
      <c r="V7965" s="20">
        <f t="shared" si="248"/>
        <v>3.4526105174926998E-2</v>
      </c>
      <c r="W7965" s="20">
        <f t="shared" si="249"/>
        <v>0.30932698580609497</v>
      </c>
    </row>
    <row r="7966" spans="1:23" x14ac:dyDescent="0.25">
      <c r="A7966" s="18">
        <v>54913</v>
      </c>
      <c r="B7966" s="18">
        <v>54836</v>
      </c>
      <c r="C7966" s="18">
        <v>6410</v>
      </c>
      <c r="D7966" s="18">
        <v>6410</v>
      </c>
      <c r="E7966" s="18" t="s">
        <v>116</v>
      </c>
      <c r="F7966" s="18" t="s">
        <v>304</v>
      </c>
      <c r="G7966" s="19">
        <v>1.43985305048</v>
      </c>
      <c r="H7966" s="19">
        <v>0.58268799999999998</v>
      </c>
      <c r="I7966" s="18" t="s">
        <v>79</v>
      </c>
      <c r="J7966" s="18" t="s">
        <v>80</v>
      </c>
      <c r="K7966" s="18">
        <v>16</v>
      </c>
      <c r="L7966" s="18">
        <v>60</v>
      </c>
      <c r="M7966" s="18" t="s">
        <v>71</v>
      </c>
      <c r="N7966" s="18" t="s">
        <v>74</v>
      </c>
      <c r="O7966" s="18" t="s">
        <v>75</v>
      </c>
      <c r="P7966" s="19">
        <v>904.88043913399997</v>
      </c>
      <c r="Q7966" s="19">
        <v>62719.747999500003</v>
      </c>
      <c r="R7966" s="20">
        <v>0.70014500000000002</v>
      </c>
      <c r="S7966" s="20">
        <v>6.29983</v>
      </c>
      <c r="T7966" s="20">
        <v>0.30199999999999999</v>
      </c>
      <c r="U7966" s="20">
        <v>0.30499999999999999</v>
      </c>
      <c r="V7966" s="20">
        <f t="shared" si="248"/>
        <v>0.28476033065247996</v>
      </c>
      <c r="W7966" s="20">
        <f t="shared" si="249"/>
        <v>2.5512305634128003</v>
      </c>
    </row>
    <row r="7967" spans="1:23" x14ac:dyDescent="0.25">
      <c r="A7967" s="18">
        <v>54914</v>
      </c>
      <c r="B7967" s="18">
        <v>54837</v>
      </c>
      <c r="C7967" s="18">
        <v>6410</v>
      </c>
      <c r="D7967" s="18">
        <v>6410</v>
      </c>
      <c r="E7967" s="18" t="s">
        <v>116</v>
      </c>
      <c r="F7967" s="18" t="s">
        <v>304</v>
      </c>
      <c r="G7967" s="19">
        <v>28.275922969700002</v>
      </c>
      <c r="H7967" s="19">
        <v>11.4429</v>
      </c>
      <c r="I7967" s="18" t="s">
        <v>79</v>
      </c>
      <c r="J7967" s="18" t="s">
        <v>80</v>
      </c>
      <c r="K7967" s="18">
        <v>16</v>
      </c>
      <c r="L7967" s="18">
        <v>60</v>
      </c>
      <c r="M7967" s="18" t="s">
        <v>71</v>
      </c>
      <c r="N7967" s="18" t="s">
        <v>74</v>
      </c>
      <c r="O7967" s="18" t="s">
        <v>75</v>
      </c>
      <c r="P7967" s="19">
        <v>5988.6248486100003</v>
      </c>
      <c r="Q7967" s="19">
        <v>1231694.27777</v>
      </c>
      <c r="R7967" s="20">
        <v>0.70014500000000002</v>
      </c>
      <c r="S7967" s="20">
        <v>6.29983</v>
      </c>
      <c r="T7967" s="20">
        <v>0.30199999999999999</v>
      </c>
      <c r="U7967" s="20">
        <v>0.30499999999999999</v>
      </c>
      <c r="V7967" s="20">
        <f t="shared" si="248"/>
        <v>5.5921590759089987</v>
      </c>
      <c r="W7967" s="20">
        <f t="shared" si="249"/>
        <v>50.101385671365001</v>
      </c>
    </row>
    <row r="7968" spans="1:23" x14ac:dyDescent="0.25">
      <c r="A7968" s="18">
        <v>54915</v>
      </c>
      <c r="B7968" s="18">
        <v>54838</v>
      </c>
      <c r="C7968" s="18">
        <v>6410</v>
      </c>
      <c r="D7968" s="18">
        <v>6410</v>
      </c>
      <c r="E7968" s="18" t="s">
        <v>116</v>
      </c>
      <c r="F7968" s="18" t="s">
        <v>304</v>
      </c>
      <c r="G7968" s="19">
        <v>3.0102092652899999</v>
      </c>
      <c r="H7968" s="19">
        <v>1.2181900000000001</v>
      </c>
      <c r="I7968" s="18" t="s">
        <v>79</v>
      </c>
      <c r="J7968" s="18" t="s">
        <v>80</v>
      </c>
      <c r="K7968" s="18">
        <v>16</v>
      </c>
      <c r="L7968" s="18">
        <v>60</v>
      </c>
      <c r="M7968" s="18" t="s">
        <v>71</v>
      </c>
      <c r="N7968" s="18" t="s">
        <v>74</v>
      </c>
      <c r="O7968" s="18" t="s">
        <v>75</v>
      </c>
      <c r="P7968" s="19">
        <v>2204.9188803900001</v>
      </c>
      <c r="Q7968" s="19">
        <v>131124.191097</v>
      </c>
      <c r="R7968" s="20">
        <v>0.70014500000000002</v>
      </c>
      <c r="S7968" s="20">
        <v>6.29983</v>
      </c>
      <c r="T7968" s="20">
        <v>0.30199999999999999</v>
      </c>
      <c r="U7968" s="20">
        <v>0.30499999999999999</v>
      </c>
      <c r="V7968" s="20">
        <f t="shared" si="248"/>
        <v>0.59533092700989998</v>
      </c>
      <c r="W7968" s="20">
        <f t="shared" si="249"/>
        <v>5.3337009858515012</v>
      </c>
    </row>
    <row r="7969" spans="1:23" x14ac:dyDescent="0.25">
      <c r="A7969" s="18">
        <v>54972</v>
      </c>
      <c r="B7969" s="18">
        <v>54895</v>
      </c>
      <c r="C7969" s="18">
        <v>6411</v>
      </c>
      <c r="D7969" s="18">
        <v>6411</v>
      </c>
      <c r="E7969" s="18" t="s">
        <v>116</v>
      </c>
      <c r="F7969" s="18" t="s">
        <v>196</v>
      </c>
      <c r="G7969" s="19">
        <v>1.4120832474</v>
      </c>
      <c r="H7969" s="19">
        <v>0.57145000000000001</v>
      </c>
      <c r="I7969" s="18" t="s">
        <v>79</v>
      </c>
      <c r="J7969" s="18" t="s">
        <v>80</v>
      </c>
      <c r="K7969" s="18">
        <v>16</v>
      </c>
      <c r="L7969" s="18">
        <v>60</v>
      </c>
      <c r="M7969" s="18" t="s">
        <v>71</v>
      </c>
      <c r="N7969" s="18" t="s">
        <v>163</v>
      </c>
      <c r="O7969" s="18" t="s">
        <v>75</v>
      </c>
      <c r="P7969" s="19">
        <v>898.82810395000001</v>
      </c>
      <c r="Q7969" s="19">
        <v>61510.100215899998</v>
      </c>
      <c r="R7969" s="20">
        <v>0.70014500000000002</v>
      </c>
      <c r="S7969" s="20">
        <v>6.29983</v>
      </c>
      <c r="T7969" s="20">
        <v>0.30199999999999999</v>
      </c>
      <c r="U7969" s="20">
        <v>0.30499999999999999</v>
      </c>
      <c r="V7969" s="20">
        <f t="shared" si="248"/>
        <v>0.27926830645449996</v>
      </c>
      <c r="W7969" s="20">
        <f t="shared" si="249"/>
        <v>2.5020263081825003</v>
      </c>
    </row>
    <row r="7970" spans="1:23" x14ac:dyDescent="0.25">
      <c r="A7970" s="18">
        <v>54973</v>
      </c>
      <c r="B7970" s="18">
        <v>54896</v>
      </c>
      <c r="C7970" s="18">
        <v>6411</v>
      </c>
      <c r="D7970" s="18">
        <v>6411</v>
      </c>
      <c r="E7970" s="18" t="s">
        <v>116</v>
      </c>
      <c r="F7970" s="18" t="s">
        <v>196</v>
      </c>
      <c r="G7970" s="19">
        <v>3.6630482263999999</v>
      </c>
      <c r="H7970" s="19">
        <v>1.48238</v>
      </c>
      <c r="I7970" s="18" t="s">
        <v>79</v>
      </c>
      <c r="J7970" s="18" t="s">
        <v>80</v>
      </c>
      <c r="K7970" s="18">
        <v>16</v>
      </c>
      <c r="L7970" s="18">
        <v>60</v>
      </c>
      <c r="M7970" s="18" t="s">
        <v>71</v>
      </c>
      <c r="N7970" s="18" t="s">
        <v>163</v>
      </c>
      <c r="O7970" s="18" t="s">
        <v>75</v>
      </c>
      <c r="P7970" s="19">
        <v>1948.7001654000001</v>
      </c>
      <c r="Q7970" s="19">
        <v>159561.742493</v>
      </c>
      <c r="R7970" s="20">
        <v>0.70014500000000002</v>
      </c>
      <c r="S7970" s="20">
        <v>6.29983</v>
      </c>
      <c r="T7970" s="20">
        <v>0.30199999999999999</v>
      </c>
      <c r="U7970" s="20">
        <v>0.30499999999999999</v>
      </c>
      <c r="V7970" s="20">
        <f t="shared" si="248"/>
        <v>0.72444089967979997</v>
      </c>
      <c r="W7970" s="20">
        <f t="shared" si="249"/>
        <v>6.4904256868030004</v>
      </c>
    </row>
    <row r="7971" spans="1:23" x14ac:dyDescent="0.25">
      <c r="A7971" s="18">
        <v>54977</v>
      </c>
      <c r="B7971" s="18">
        <v>54900</v>
      </c>
      <c r="C7971" s="18">
        <v>6430</v>
      </c>
      <c r="D7971" s="18">
        <v>6430</v>
      </c>
      <c r="E7971" s="18" t="s">
        <v>116</v>
      </c>
      <c r="F7971" s="18" t="s">
        <v>196</v>
      </c>
      <c r="G7971" s="19">
        <v>4.5466348198100002E-3</v>
      </c>
      <c r="H7971" s="19">
        <v>1.8399600000000001E-3</v>
      </c>
      <c r="I7971" s="18" t="s">
        <v>79</v>
      </c>
      <c r="J7971" s="18" t="s">
        <v>80</v>
      </c>
      <c r="K7971" s="18">
        <v>16</v>
      </c>
      <c r="L7971" s="18">
        <v>60</v>
      </c>
      <c r="M7971" s="18" t="s">
        <v>71</v>
      </c>
      <c r="N7971" s="18" t="s">
        <v>76</v>
      </c>
      <c r="O7971" s="18" t="s">
        <v>75</v>
      </c>
      <c r="P7971" s="19">
        <v>65.738693062300001</v>
      </c>
      <c r="Q7971" s="19">
        <v>198.050620549</v>
      </c>
      <c r="R7971" s="20">
        <v>0.70014500000000002</v>
      </c>
      <c r="S7971" s="20">
        <v>6.29983</v>
      </c>
      <c r="T7971" s="20">
        <v>0.30199999999999999</v>
      </c>
      <c r="U7971" s="20">
        <v>0.30499999999999999</v>
      </c>
      <c r="V7971" s="20">
        <f t="shared" si="248"/>
        <v>8.9919067835160006E-4</v>
      </c>
      <c r="W7971" s="20">
        <f t="shared" si="249"/>
        <v>8.0560474687260009E-3</v>
      </c>
    </row>
    <row r="7972" spans="1:23" x14ac:dyDescent="0.25">
      <c r="A7972" s="18">
        <v>54978</v>
      </c>
      <c r="B7972" s="18">
        <v>54901</v>
      </c>
      <c r="C7972" s="18">
        <v>6430</v>
      </c>
      <c r="D7972" s="18">
        <v>6430</v>
      </c>
      <c r="E7972" s="18" t="s">
        <v>116</v>
      </c>
      <c r="F7972" s="18" t="s">
        <v>196</v>
      </c>
      <c r="G7972" s="19">
        <v>1.51356451112E-2</v>
      </c>
      <c r="H7972" s="19">
        <v>6.12518E-3</v>
      </c>
      <c r="I7972" s="18" t="s">
        <v>79</v>
      </c>
      <c r="J7972" s="18" t="s">
        <v>80</v>
      </c>
      <c r="K7972" s="18">
        <v>16</v>
      </c>
      <c r="L7972" s="18">
        <v>60</v>
      </c>
      <c r="M7972" s="18" t="s">
        <v>71</v>
      </c>
      <c r="N7972" s="18" t="s">
        <v>76</v>
      </c>
      <c r="O7972" s="18" t="s">
        <v>75</v>
      </c>
      <c r="P7972" s="19">
        <v>131.833191763</v>
      </c>
      <c r="Q7972" s="19">
        <v>659.30606380100005</v>
      </c>
      <c r="R7972" s="20">
        <v>0.70014500000000002</v>
      </c>
      <c r="S7972" s="20">
        <v>6.29983</v>
      </c>
      <c r="T7972" s="20">
        <v>0.30199999999999999</v>
      </c>
      <c r="U7972" s="20">
        <v>0.30499999999999999</v>
      </c>
      <c r="V7972" s="20">
        <f t="shared" si="248"/>
        <v>2.9933828774677995E-3</v>
      </c>
      <c r="W7972" s="20">
        <f t="shared" si="249"/>
        <v>2.6818376939983003E-2</v>
      </c>
    </row>
    <row r="7973" spans="1:23" x14ac:dyDescent="0.25">
      <c r="A7973" s="18">
        <v>54979</v>
      </c>
      <c r="B7973" s="18">
        <v>54902</v>
      </c>
      <c r="C7973" s="18">
        <v>6430</v>
      </c>
      <c r="D7973" s="18">
        <v>6430</v>
      </c>
      <c r="E7973" s="18" t="s">
        <v>116</v>
      </c>
      <c r="F7973" s="18" t="s">
        <v>196</v>
      </c>
      <c r="G7973" s="19">
        <v>3.6348595617799999</v>
      </c>
      <c r="H7973" s="19">
        <v>1.47098</v>
      </c>
      <c r="I7973" s="18" t="s">
        <v>79</v>
      </c>
      <c r="J7973" s="18" t="s">
        <v>80</v>
      </c>
      <c r="K7973" s="18">
        <v>16</v>
      </c>
      <c r="L7973" s="18">
        <v>60</v>
      </c>
      <c r="M7973" s="18" t="s">
        <v>71</v>
      </c>
      <c r="N7973" s="18" t="s">
        <v>76</v>
      </c>
      <c r="O7973" s="18" t="s">
        <v>75</v>
      </c>
      <c r="P7973" s="19">
        <v>2398.7125487600001</v>
      </c>
      <c r="Q7973" s="19">
        <v>158333.849174</v>
      </c>
      <c r="R7973" s="20">
        <v>0.70014500000000002</v>
      </c>
      <c r="S7973" s="20">
        <v>6.29983</v>
      </c>
      <c r="T7973" s="20">
        <v>0.30199999999999999</v>
      </c>
      <c r="U7973" s="20">
        <v>0.30499999999999999</v>
      </c>
      <c r="V7973" s="20">
        <f t="shared" si="248"/>
        <v>0.71886970588580001</v>
      </c>
      <c r="W7973" s="20">
        <f t="shared" si="249"/>
        <v>6.4405121337129998</v>
      </c>
    </row>
    <row r="7974" spans="1:23" x14ac:dyDescent="0.25">
      <c r="A7974" s="18">
        <v>54980</v>
      </c>
      <c r="B7974" s="18">
        <v>54903</v>
      </c>
      <c r="C7974" s="18">
        <v>6430</v>
      </c>
      <c r="D7974" s="18">
        <v>6430</v>
      </c>
      <c r="E7974" s="18" t="s">
        <v>116</v>
      </c>
      <c r="F7974" s="18" t="s">
        <v>196</v>
      </c>
      <c r="G7974" s="19">
        <v>10.200421931099999</v>
      </c>
      <c r="H7974" s="19">
        <v>4.1279599999999999</v>
      </c>
      <c r="I7974" s="18" t="s">
        <v>79</v>
      </c>
      <c r="J7974" s="18" t="s">
        <v>80</v>
      </c>
      <c r="K7974" s="18">
        <v>16</v>
      </c>
      <c r="L7974" s="18">
        <v>60</v>
      </c>
      <c r="M7974" s="18" t="s">
        <v>71</v>
      </c>
      <c r="N7974" s="18" t="s">
        <v>76</v>
      </c>
      <c r="O7974" s="18" t="s">
        <v>75</v>
      </c>
      <c r="P7974" s="19">
        <v>4811.7541960999997</v>
      </c>
      <c r="Q7974" s="19">
        <v>444328.60199900001</v>
      </c>
      <c r="R7974" s="20">
        <v>0.70014500000000002</v>
      </c>
      <c r="S7974" s="20">
        <v>6.29983</v>
      </c>
      <c r="T7974" s="20">
        <v>0.30199999999999999</v>
      </c>
      <c r="U7974" s="20">
        <v>0.30499999999999999</v>
      </c>
      <c r="V7974" s="20">
        <f t="shared" si="248"/>
        <v>2.0173390468315997</v>
      </c>
      <c r="W7974" s="20">
        <f t="shared" si="249"/>
        <v>18.073785141525999</v>
      </c>
    </row>
    <row r="7975" spans="1:23" x14ac:dyDescent="0.25">
      <c r="A7975" s="18">
        <v>54981</v>
      </c>
      <c r="B7975" s="18">
        <v>54904</v>
      </c>
      <c r="C7975" s="18">
        <v>6430</v>
      </c>
      <c r="D7975" s="18">
        <v>6430</v>
      </c>
      <c r="E7975" s="18" t="s">
        <v>116</v>
      </c>
      <c r="F7975" s="18" t="s">
        <v>196</v>
      </c>
      <c r="G7975" s="19">
        <v>0.222009696674</v>
      </c>
      <c r="H7975" s="19">
        <v>8.9844099999999996E-2</v>
      </c>
      <c r="I7975" s="18" t="s">
        <v>79</v>
      </c>
      <c r="J7975" s="18" t="s">
        <v>80</v>
      </c>
      <c r="K7975" s="18">
        <v>16</v>
      </c>
      <c r="L7975" s="18">
        <v>60</v>
      </c>
      <c r="M7975" s="18" t="s">
        <v>71</v>
      </c>
      <c r="N7975" s="18" t="s">
        <v>76</v>
      </c>
      <c r="O7975" s="18" t="s">
        <v>75</v>
      </c>
      <c r="P7975" s="19">
        <v>604.60444919500003</v>
      </c>
      <c r="Q7975" s="19">
        <v>9670.7037038199996</v>
      </c>
      <c r="R7975" s="20">
        <v>0.70014500000000002</v>
      </c>
      <c r="S7975" s="20">
        <v>6.29983</v>
      </c>
      <c r="T7975" s="20">
        <v>0.30199999999999999</v>
      </c>
      <c r="U7975" s="20">
        <v>0.30499999999999999</v>
      </c>
      <c r="V7975" s="20">
        <f t="shared" si="248"/>
        <v>4.3906920381361E-2</v>
      </c>
      <c r="W7975" s="20">
        <f t="shared" si="249"/>
        <v>0.39337177676958507</v>
      </c>
    </row>
    <row r="7976" spans="1:23" x14ac:dyDescent="0.25">
      <c r="A7976" s="18">
        <v>54982</v>
      </c>
      <c r="B7976" s="18">
        <v>54905</v>
      </c>
      <c r="C7976" s="18">
        <v>6430</v>
      </c>
      <c r="D7976" s="18">
        <v>6430</v>
      </c>
      <c r="E7976" s="18" t="s">
        <v>116</v>
      </c>
      <c r="F7976" s="18" t="s">
        <v>196</v>
      </c>
      <c r="G7976" s="19">
        <v>0.49857650617999999</v>
      </c>
      <c r="H7976" s="19">
        <v>0.201767</v>
      </c>
      <c r="I7976" s="18" t="s">
        <v>79</v>
      </c>
      <c r="J7976" s="18" t="s">
        <v>80</v>
      </c>
      <c r="K7976" s="18">
        <v>16</v>
      </c>
      <c r="L7976" s="18">
        <v>60</v>
      </c>
      <c r="M7976" s="18" t="s">
        <v>71</v>
      </c>
      <c r="N7976" s="18" t="s">
        <v>76</v>
      </c>
      <c r="O7976" s="18" t="s">
        <v>75</v>
      </c>
      <c r="P7976" s="19">
        <v>926.88326718300004</v>
      </c>
      <c r="Q7976" s="19">
        <v>21717.9057373</v>
      </c>
      <c r="R7976" s="20">
        <v>0.70014500000000002</v>
      </c>
      <c r="S7976" s="20">
        <v>6.29983</v>
      </c>
      <c r="T7976" s="20">
        <v>0.30199999999999999</v>
      </c>
      <c r="U7976" s="20">
        <v>0.30499999999999999</v>
      </c>
      <c r="V7976" s="20">
        <f t="shared" si="248"/>
        <v>9.8603777038069995E-2</v>
      </c>
      <c r="W7976" s="20">
        <f t="shared" si="249"/>
        <v>0.88341297072894998</v>
      </c>
    </row>
    <row r="7977" spans="1:23" x14ac:dyDescent="0.25">
      <c r="A7977" s="18">
        <v>54983</v>
      </c>
      <c r="B7977" s="18">
        <v>54906</v>
      </c>
      <c r="C7977" s="18">
        <v>6430</v>
      </c>
      <c r="D7977" s="18">
        <v>6430</v>
      </c>
      <c r="E7977" s="18" t="s">
        <v>116</v>
      </c>
      <c r="F7977" s="18" t="s">
        <v>196</v>
      </c>
      <c r="G7977" s="19">
        <v>14.300779929500001</v>
      </c>
      <c r="H7977" s="19">
        <v>5.7873200000000002</v>
      </c>
      <c r="I7977" s="18" t="s">
        <v>79</v>
      </c>
      <c r="J7977" s="18" t="s">
        <v>80</v>
      </c>
      <c r="K7977" s="18">
        <v>16</v>
      </c>
      <c r="L7977" s="18">
        <v>60</v>
      </c>
      <c r="M7977" s="18" t="s">
        <v>71</v>
      </c>
      <c r="N7977" s="18" t="s">
        <v>76</v>
      </c>
      <c r="O7977" s="18" t="s">
        <v>75</v>
      </c>
      <c r="P7977" s="19">
        <v>3423.8324643999999</v>
      </c>
      <c r="Q7977" s="19">
        <v>622939.48196300003</v>
      </c>
      <c r="R7977" s="20">
        <v>0.70014500000000002</v>
      </c>
      <c r="S7977" s="20">
        <v>6.29983</v>
      </c>
      <c r="T7977" s="20">
        <v>0.30199999999999999</v>
      </c>
      <c r="U7977" s="20">
        <v>0.30499999999999999</v>
      </c>
      <c r="V7977" s="20">
        <f t="shared" si="248"/>
        <v>2.8282702866572005</v>
      </c>
      <c r="W7977" s="20">
        <f t="shared" si="249"/>
        <v>25.339096848142002</v>
      </c>
    </row>
    <row r="7978" spans="1:23" x14ac:dyDescent="0.25">
      <c r="A7978" s="18">
        <v>54984</v>
      </c>
      <c r="B7978" s="18">
        <v>54907</v>
      </c>
      <c r="C7978" s="18">
        <v>6430</v>
      </c>
      <c r="D7978" s="18">
        <v>6430</v>
      </c>
      <c r="E7978" s="18" t="s">
        <v>116</v>
      </c>
      <c r="F7978" s="18" t="s">
        <v>196</v>
      </c>
      <c r="G7978" s="19">
        <v>3.6473350326</v>
      </c>
      <c r="H7978" s="19">
        <v>1.4760200000000001</v>
      </c>
      <c r="I7978" s="18" t="s">
        <v>79</v>
      </c>
      <c r="J7978" s="18" t="s">
        <v>80</v>
      </c>
      <c r="K7978" s="18">
        <v>16</v>
      </c>
      <c r="L7978" s="18">
        <v>60</v>
      </c>
      <c r="M7978" s="18" t="s">
        <v>71</v>
      </c>
      <c r="N7978" s="18" t="s">
        <v>76</v>
      </c>
      <c r="O7978" s="18" t="s">
        <v>75</v>
      </c>
      <c r="P7978" s="19">
        <v>1561.5779918600001</v>
      </c>
      <c r="Q7978" s="19">
        <v>158877.278509</v>
      </c>
      <c r="R7978" s="20">
        <v>0.70014500000000002</v>
      </c>
      <c r="S7978" s="20">
        <v>6.29983</v>
      </c>
      <c r="T7978" s="20">
        <v>0.30199999999999999</v>
      </c>
      <c r="U7978" s="20">
        <v>0.30499999999999999</v>
      </c>
      <c r="V7978" s="20">
        <f t="shared" si="248"/>
        <v>0.72133275998419999</v>
      </c>
      <c r="W7978" s="20">
        <f t="shared" si="249"/>
        <v>6.462579178237001</v>
      </c>
    </row>
    <row r="7979" spans="1:23" x14ac:dyDescent="0.25">
      <c r="A7979" s="18">
        <v>54985</v>
      </c>
      <c r="B7979" s="18">
        <v>54908</v>
      </c>
      <c r="C7979" s="18">
        <v>6430</v>
      </c>
      <c r="D7979" s="18">
        <v>6430</v>
      </c>
      <c r="E7979" s="18" t="s">
        <v>116</v>
      </c>
      <c r="F7979" s="18" t="s">
        <v>196</v>
      </c>
      <c r="G7979" s="19">
        <v>3.1381473820700001</v>
      </c>
      <c r="H7979" s="19">
        <v>1.26996</v>
      </c>
      <c r="I7979" s="18" t="s">
        <v>79</v>
      </c>
      <c r="J7979" s="18" t="s">
        <v>80</v>
      </c>
      <c r="K7979" s="18">
        <v>16</v>
      </c>
      <c r="L7979" s="18">
        <v>60</v>
      </c>
      <c r="M7979" s="18" t="s">
        <v>71</v>
      </c>
      <c r="N7979" s="18" t="s">
        <v>76</v>
      </c>
      <c r="O7979" s="18" t="s">
        <v>75</v>
      </c>
      <c r="P7979" s="19">
        <v>2470.5917973599999</v>
      </c>
      <c r="Q7979" s="19">
        <v>136697.15317199999</v>
      </c>
      <c r="R7979" s="20">
        <v>0.70014500000000002</v>
      </c>
      <c r="S7979" s="20">
        <v>6.29983</v>
      </c>
      <c r="T7979" s="20">
        <v>0.30199999999999999</v>
      </c>
      <c r="U7979" s="20">
        <v>0.30499999999999999</v>
      </c>
      <c r="V7979" s="20">
        <f t="shared" si="248"/>
        <v>0.62063098865159994</v>
      </c>
      <c r="W7979" s="20">
        <f t="shared" si="249"/>
        <v>5.5603698142260001</v>
      </c>
    </row>
    <row r="7980" spans="1:23" x14ac:dyDescent="0.25">
      <c r="A7980" s="18">
        <v>54986</v>
      </c>
      <c r="B7980" s="18">
        <v>54909</v>
      </c>
      <c r="C7980" s="18">
        <v>6430</v>
      </c>
      <c r="D7980" s="18">
        <v>6430</v>
      </c>
      <c r="E7980" s="18" t="s">
        <v>116</v>
      </c>
      <c r="F7980" s="18" t="s">
        <v>196</v>
      </c>
      <c r="G7980" s="19">
        <v>1.1743945090300001</v>
      </c>
      <c r="H7980" s="19">
        <v>0.47526099999999999</v>
      </c>
      <c r="I7980" s="18" t="s">
        <v>79</v>
      </c>
      <c r="J7980" s="18" t="s">
        <v>80</v>
      </c>
      <c r="K7980" s="18">
        <v>16</v>
      </c>
      <c r="L7980" s="18">
        <v>60</v>
      </c>
      <c r="M7980" s="18" t="s">
        <v>71</v>
      </c>
      <c r="N7980" s="18" t="s">
        <v>76</v>
      </c>
      <c r="O7980" s="18" t="s">
        <v>75</v>
      </c>
      <c r="P7980" s="19">
        <v>1267.46401229</v>
      </c>
      <c r="Q7980" s="19">
        <v>51156.420187399999</v>
      </c>
      <c r="R7980" s="20">
        <v>0.70014500000000002</v>
      </c>
      <c r="S7980" s="20">
        <v>6.29983</v>
      </c>
      <c r="T7980" s="20">
        <v>0.30199999999999999</v>
      </c>
      <c r="U7980" s="20">
        <v>0.30499999999999999</v>
      </c>
      <c r="V7980" s="20">
        <f t="shared" si="248"/>
        <v>0.23226062576580997</v>
      </c>
      <c r="W7980" s="20">
        <f t="shared" si="249"/>
        <v>2.08087413641285</v>
      </c>
    </row>
    <row r="7981" spans="1:23" x14ac:dyDescent="0.25">
      <c r="A7981" s="18">
        <v>54987</v>
      </c>
      <c r="B7981" s="18">
        <v>54910</v>
      </c>
      <c r="C7981" s="18">
        <v>6430</v>
      </c>
      <c r="D7981" s="18">
        <v>6430</v>
      </c>
      <c r="E7981" s="18" t="s">
        <v>116</v>
      </c>
      <c r="F7981" s="18" t="s">
        <v>196</v>
      </c>
      <c r="G7981" s="19">
        <v>1.5662945557400001</v>
      </c>
      <c r="H7981" s="19">
        <v>0.633857</v>
      </c>
      <c r="I7981" s="18" t="s">
        <v>79</v>
      </c>
      <c r="J7981" s="18" t="s">
        <v>80</v>
      </c>
      <c r="K7981" s="18">
        <v>16</v>
      </c>
      <c r="L7981" s="18">
        <v>60</v>
      </c>
      <c r="M7981" s="18" t="s">
        <v>71</v>
      </c>
      <c r="N7981" s="18" t="s">
        <v>76</v>
      </c>
      <c r="O7981" s="18" t="s">
        <v>75</v>
      </c>
      <c r="P7981" s="19">
        <v>932.572198254</v>
      </c>
      <c r="Q7981" s="19">
        <v>68227.517937600001</v>
      </c>
      <c r="R7981" s="20">
        <v>0.70014500000000002</v>
      </c>
      <c r="S7981" s="20">
        <v>6.29983</v>
      </c>
      <c r="T7981" s="20">
        <v>0.30199999999999999</v>
      </c>
      <c r="U7981" s="20">
        <v>0.30499999999999999</v>
      </c>
      <c r="V7981" s="20">
        <f t="shared" si="248"/>
        <v>0.30976668286696996</v>
      </c>
      <c r="W7981" s="20">
        <f t="shared" si="249"/>
        <v>2.7752679842954504</v>
      </c>
    </row>
    <row r="7982" spans="1:23" x14ac:dyDescent="0.25">
      <c r="A7982" s="18">
        <v>54988</v>
      </c>
      <c r="B7982" s="18">
        <v>54911</v>
      </c>
      <c r="C7982" s="18">
        <v>6430</v>
      </c>
      <c r="D7982" s="18">
        <v>6430</v>
      </c>
      <c r="E7982" s="18" t="s">
        <v>116</v>
      </c>
      <c r="F7982" s="18" t="s">
        <v>196</v>
      </c>
      <c r="G7982" s="19">
        <v>4.8388847916</v>
      </c>
      <c r="H7982" s="19">
        <v>1.9582299999999999</v>
      </c>
      <c r="I7982" s="18" t="s">
        <v>79</v>
      </c>
      <c r="J7982" s="18" t="s">
        <v>80</v>
      </c>
      <c r="K7982" s="18">
        <v>16</v>
      </c>
      <c r="L7982" s="18">
        <v>60</v>
      </c>
      <c r="M7982" s="18" t="s">
        <v>71</v>
      </c>
      <c r="N7982" s="18" t="s">
        <v>76</v>
      </c>
      <c r="O7982" s="18" t="s">
        <v>75</v>
      </c>
      <c r="P7982" s="19">
        <v>3097.93546612</v>
      </c>
      <c r="Q7982" s="19">
        <v>210780.97839599999</v>
      </c>
      <c r="R7982" s="20">
        <v>0.70014500000000002</v>
      </c>
      <c r="S7982" s="20">
        <v>6.29983</v>
      </c>
      <c r="T7982" s="20">
        <v>0.30199999999999999</v>
      </c>
      <c r="U7982" s="20">
        <v>0.30499999999999999</v>
      </c>
      <c r="V7982" s="20">
        <f t="shared" si="248"/>
        <v>0.95698937045830001</v>
      </c>
      <c r="W7982" s="20">
        <f t="shared" si="249"/>
        <v>8.5738786901255004</v>
      </c>
    </row>
    <row r="7983" spans="1:23" x14ac:dyDescent="0.25">
      <c r="A7983" s="18">
        <v>54989</v>
      </c>
      <c r="B7983" s="18">
        <v>54912</v>
      </c>
      <c r="C7983" s="18">
        <v>6430</v>
      </c>
      <c r="D7983" s="18">
        <v>6430</v>
      </c>
      <c r="E7983" s="18" t="s">
        <v>116</v>
      </c>
      <c r="F7983" s="18" t="s">
        <v>196</v>
      </c>
      <c r="G7983" s="19">
        <v>211.19314641</v>
      </c>
      <c r="H7983" s="19">
        <v>85.466800000000006</v>
      </c>
      <c r="I7983" s="18" t="s">
        <v>79</v>
      </c>
      <c r="J7983" s="18" t="s">
        <v>80</v>
      </c>
      <c r="K7983" s="18">
        <v>16</v>
      </c>
      <c r="L7983" s="18">
        <v>60</v>
      </c>
      <c r="M7983" s="18" t="s">
        <v>71</v>
      </c>
      <c r="N7983" s="18" t="s">
        <v>76</v>
      </c>
      <c r="O7983" s="18" t="s">
        <v>75</v>
      </c>
      <c r="P7983" s="19">
        <v>31927.193957300002</v>
      </c>
      <c r="Q7983" s="19">
        <v>9199536.6593500003</v>
      </c>
      <c r="R7983" s="20">
        <v>0.70014500000000002</v>
      </c>
      <c r="S7983" s="20">
        <v>6.29983</v>
      </c>
      <c r="T7983" s="20">
        <v>0.30199999999999999</v>
      </c>
      <c r="U7983" s="20">
        <v>0.30499999999999999</v>
      </c>
      <c r="V7983" s="20">
        <f t="shared" si="248"/>
        <v>41.767728574827999</v>
      </c>
      <c r="W7983" s="20">
        <f t="shared" si="249"/>
        <v>374.20628589758007</v>
      </c>
    </row>
    <row r="7984" spans="1:23" x14ac:dyDescent="0.25">
      <c r="A7984" s="18">
        <v>54990</v>
      </c>
      <c r="B7984" s="18">
        <v>54913</v>
      </c>
      <c r="C7984" s="18">
        <v>6430</v>
      </c>
      <c r="D7984" s="18">
        <v>6430</v>
      </c>
      <c r="E7984" s="18" t="s">
        <v>116</v>
      </c>
      <c r="F7984" s="18" t="s">
        <v>196</v>
      </c>
      <c r="G7984" s="19">
        <v>1.8435755894600001</v>
      </c>
      <c r="H7984" s="19">
        <v>0.74606899999999998</v>
      </c>
      <c r="I7984" s="18" t="s">
        <v>79</v>
      </c>
      <c r="J7984" s="18" t="s">
        <v>80</v>
      </c>
      <c r="K7984" s="18">
        <v>16</v>
      </c>
      <c r="L7984" s="18">
        <v>60</v>
      </c>
      <c r="M7984" s="18" t="s">
        <v>71</v>
      </c>
      <c r="N7984" s="18" t="s">
        <v>76</v>
      </c>
      <c r="O7984" s="18" t="s">
        <v>75</v>
      </c>
      <c r="P7984" s="19">
        <v>1184.6358639299999</v>
      </c>
      <c r="Q7984" s="19">
        <v>80305.831452600003</v>
      </c>
      <c r="R7984" s="20">
        <v>0.70014500000000002</v>
      </c>
      <c r="S7984" s="20">
        <v>6.29983</v>
      </c>
      <c r="T7984" s="20">
        <v>0.30199999999999999</v>
      </c>
      <c r="U7984" s="20">
        <v>0.30499999999999999</v>
      </c>
      <c r="V7984" s="20">
        <f t="shared" si="248"/>
        <v>0.36460482304349001</v>
      </c>
      <c r="W7984" s="20">
        <f t="shared" si="249"/>
        <v>3.2665749684476504</v>
      </c>
    </row>
    <row r="7985" spans="1:23" x14ac:dyDescent="0.25">
      <c r="A7985" s="18">
        <v>54991</v>
      </c>
      <c r="B7985" s="18">
        <v>54914</v>
      </c>
      <c r="C7985" s="18">
        <v>6430</v>
      </c>
      <c r="D7985" s="18">
        <v>6430</v>
      </c>
      <c r="E7985" s="18" t="s">
        <v>116</v>
      </c>
      <c r="F7985" s="18" t="s">
        <v>196</v>
      </c>
      <c r="G7985" s="19">
        <v>1.46548565342</v>
      </c>
      <c r="H7985" s="19">
        <v>0.59306099999999995</v>
      </c>
      <c r="I7985" s="18" t="s">
        <v>79</v>
      </c>
      <c r="J7985" s="18" t="s">
        <v>80</v>
      </c>
      <c r="K7985" s="18">
        <v>16</v>
      </c>
      <c r="L7985" s="18">
        <v>60</v>
      </c>
      <c r="M7985" s="18" t="s">
        <v>71</v>
      </c>
      <c r="N7985" s="18" t="s">
        <v>76</v>
      </c>
      <c r="O7985" s="18" t="s">
        <v>75</v>
      </c>
      <c r="P7985" s="19">
        <v>1069.0037172</v>
      </c>
      <c r="Q7985" s="19">
        <v>63836.299716900001</v>
      </c>
      <c r="R7985" s="20">
        <v>0.70014500000000002</v>
      </c>
      <c r="S7985" s="20">
        <v>6.29983</v>
      </c>
      <c r="T7985" s="20">
        <v>0.30199999999999999</v>
      </c>
      <c r="U7985" s="20">
        <v>0.30499999999999999</v>
      </c>
      <c r="V7985" s="20">
        <f t="shared" si="248"/>
        <v>0.28982962830380998</v>
      </c>
      <c r="W7985" s="20">
        <f t="shared" si="249"/>
        <v>2.5966475183428499</v>
      </c>
    </row>
    <row r="7986" spans="1:23" x14ac:dyDescent="0.25">
      <c r="A7986" s="18">
        <v>54992</v>
      </c>
      <c r="B7986" s="18">
        <v>54915</v>
      </c>
      <c r="C7986" s="18">
        <v>6430</v>
      </c>
      <c r="D7986" s="18">
        <v>6430</v>
      </c>
      <c r="E7986" s="18" t="s">
        <v>116</v>
      </c>
      <c r="F7986" s="18" t="s">
        <v>196</v>
      </c>
      <c r="G7986" s="19">
        <v>1.0065463434299999</v>
      </c>
      <c r="H7986" s="19">
        <v>0.407335</v>
      </c>
      <c r="I7986" s="18" t="s">
        <v>79</v>
      </c>
      <c r="J7986" s="18" t="s">
        <v>80</v>
      </c>
      <c r="K7986" s="18">
        <v>16</v>
      </c>
      <c r="L7986" s="18">
        <v>60</v>
      </c>
      <c r="M7986" s="18" t="s">
        <v>71</v>
      </c>
      <c r="N7986" s="18" t="s">
        <v>76</v>
      </c>
      <c r="O7986" s="18" t="s">
        <v>75</v>
      </c>
      <c r="P7986" s="19">
        <v>794.43928988000005</v>
      </c>
      <c r="Q7986" s="19">
        <v>43844.983339300001</v>
      </c>
      <c r="R7986" s="20">
        <v>0.70014500000000002</v>
      </c>
      <c r="S7986" s="20">
        <v>6.29983</v>
      </c>
      <c r="T7986" s="20">
        <v>0.30199999999999999</v>
      </c>
      <c r="U7986" s="20">
        <v>0.30499999999999999</v>
      </c>
      <c r="V7986" s="20">
        <f t="shared" si="248"/>
        <v>0.19906510737535002</v>
      </c>
      <c r="W7986" s="20">
        <f t="shared" si="249"/>
        <v>1.7834681708697502</v>
      </c>
    </row>
    <row r="7987" spans="1:23" x14ac:dyDescent="0.25">
      <c r="A7987" s="18">
        <v>54993</v>
      </c>
      <c r="B7987" s="18">
        <v>54916</v>
      </c>
      <c r="C7987" s="18">
        <v>6430</v>
      </c>
      <c r="D7987" s="18">
        <v>6430</v>
      </c>
      <c r="E7987" s="18" t="s">
        <v>116</v>
      </c>
      <c r="F7987" s="18" t="s">
        <v>196</v>
      </c>
      <c r="G7987" s="19">
        <v>6.6681896252400001</v>
      </c>
      <c r="H7987" s="19">
        <v>2.6985199999999998</v>
      </c>
      <c r="I7987" s="18" t="s">
        <v>79</v>
      </c>
      <c r="J7987" s="18" t="s">
        <v>80</v>
      </c>
      <c r="K7987" s="18">
        <v>16</v>
      </c>
      <c r="L7987" s="18">
        <v>60</v>
      </c>
      <c r="M7987" s="18" t="s">
        <v>71</v>
      </c>
      <c r="N7987" s="18" t="s">
        <v>76</v>
      </c>
      <c r="O7987" s="18" t="s">
        <v>75</v>
      </c>
      <c r="P7987" s="19">
        <v>2838.4797366500002</v>
      </c>
      <c r="Q7987" s="19">
        <v>290465.17821300001</v>
      </c>
      <c r="R7987" s="20">
        <v>0.70014500000000002</v>
      </c>
      <c r="S7987" s="20">
        <v>6.29983</v>
      </c>
      <c r="T7987" s="20">
        <v>0.30199999999999999</v>
      </c>
      <c r="U7987" s="20">
        <v>0.30499999999999999</v>
      </c>
      <c r="V7987" s="20">
        <f t="shared" si="248"/>
        <v>1.3187699892092</v>
      </c>
      <c r="W7987" s="20">
        <f t="shared" si="249"/>
        <v>11.815150989862</v>
      </c>
    </row>
    <row r="7988" spans="1:23" x14ac:dyDescent="0.25">
      <c r="A7988" s="18">
        <v>54994</v>
      </c>
      <c r="B7988" s="18">
        <v>54917</v>
      </c>
      <c r="C7988" s="18">
        <v>6430</v>
      </c>
      <c r="D7988" s="18">
        <v>6430</v>
      </c>
      <c r="E7988" s="18" t="s">
        <v>116</v>
      </c>
      <c r="F7988" s="18" t="s">
        <v>196</v>
      </c>
      <c r="G7988" s="19">
        <v>1.6545444837900001</v>
      </c>
      <c r="H7988" s="19">
        <v>0.66957</v>
      </c>
      <c r="I7988" s="18" t="s">
        <v>79</v>
      </c>
      <c r="J7988" s="18" t="s">
        <v>80</v>
      </c>
      <c r="K7988" s="18">
        <v>16</v>
      </c>
      <c r="L7988" s="18">
        <v>60</v>
      </c>
      <c r="M7988" s="18" t="s">
        <v>71</v>
      </c>
      <c r="N7988" s="18" t="s">
        <v>76</v>
      </c>
      <c r="O7988" s="18" t="s">
        <v>75</v>
      </c>
      <c r="P7988" s="19">
        <v>963.19162730400001</v>
      </c>
      <c r="Q7988" s="19">
        <v>72071.669426799999</v>
      </c>
      <c r="R7988" s="20">
        <v>0.70014500000000002</v>
      </c>
      <c r="S7988" s="20">
        <v>6.29983</v>
      </c>
      <c r="T7988" s="20">
        <v>0.30199999999999999</v>
      </c>
      <c r="U7988" s="20">
        <v>0.30499999999999999</v>
      </c>
      <c r="V7988" s="20">
        <f t="shared" si="248"/>
        <v>0.32721966917970002</v>
      </c>
      <c r="W7988" s="20">
        <f t="shared" si="249"/>
        <v>2.9316331353045002</v>
      </c>
    </row>
    <row r="7989" spans="1:23" x14ac:dyDescent="0.25">
      <c r="A7989" s="18">
        <v>54995</v>
      </c>
      <c r="B7989" s="18">
        <v>54918</v>
      </c>
      <c r="C7989" s="18">
        <v>6430</v>
      </c>
      <c r="D7989" s="18">
        <v>6430</v>
      </c>
      <c r="E7989" s="18" t="s">
        <v>116</v>
      </c>
      <c r="F7989" s="18" t="s">
        <v>196</v>
      </c>
      <c r="G7989" s="19">
        <v>5.3120156061100001</v>
      </c>
      <c r="H7989" s="19">
        <v>2.1497000000000002</v>
      </c>
      <c r="I7989" s="18" t="s">
        <v>79</v>
      </c>
      <c r="J7989" s="18" t="s">
        <v>80</v>
      </c>
      <c r="K7989" s="18">
        <v>16</v>
      </c>
      <c r="L7989" s="18">
        <v>60</v>
      </c>
      <c r="M7989" s="18" t="s">
        <v>71</v>
      </c>
      <c r="N7989" s="18" t="s">
        <v>76</v>
      </c>
      <c r="O7989" s="18" t="s">
        <v>75</v>
      </c>
      <c r="P7989" s="19">
        <v>2567.91581219</v>
      </c>
      <c r="Q7989" s="19">
        <v>231390.474238</v>
      </c>
      <c r="R7989" s="20">
        <v>0.70014500000000002</v>
      </c>
      <c r="S7989" s="20">
        <v>6.29983</v>
      </c>
      <c r="T7989" s="20">
        <v>0.30199999999999999</v>
      </c>
      <c r="U7989" s="20">
        <v>0.30499999999999999</v>
      </c>
      <c r="V7989" s="20">
        <f t="shared" si="248"/>
        <v>1.050560991137</v>
      </c>
      <c r="W7989" s="20">
        <f t="shared" si="249"/>
        <v>9.4122074629450019</v>
      </c>
    </row>
    <row r="7990" spans="1:23" x14ac:dyDescent="0.25">
      <c r="A7990" s="18">
        <v>54996</v>
      </c>
      <c r="B7990" s="18">
        <v>54919</v>
      </c>
      <c r="C7990" s="18">
        <v>6430</v>
      </c>
      <c r="D7990" s="18">
        <v>6430</v>
      </c>
      <c r="E7990" s="18" t="s">
        <v>116</v>
      </c>
      <c r="F7990" s="18" t="s">
        <v>196</v>
      </c>
      <c r="G7990" s="19">
        <v>0.76748800768199998</v>
      </c>
      <c r="H7990" s="19">
        <v>0.31059100000000001</v>
      </c>
      <c r="I7990" s="18" t="s">
        <v>79</v>
      </c>
      <c r="J7990" s="18" t="s">
        <v>80</v>
      </c>
      <c r="K7990" s="18">
        <v>16</v>
      </c>
      <c r="L7990" s="18">
        <v>60</v>
      </c>
      <c r="M7990" s="18" t="s">
        <v>71</v>
      </c>
      <c r="N7990" s="18" t="s">
        <v>76</v>
      </c>
      <c r="O7990" s="18" t="s">
        <v>75</v>
      </c>
      <c r="P7990" s="19">
        <v>869.24625397199998</v>
      </c>
      <c r="Q7990" s="19">
        <v>33431.643887899998</v>
      </c>
      <c r="R7990" s="20">
        <v>0.70014500000000002</v>
      </c>
      <c r="S7990" s="20">
        <v>6.29983</v>
      </c>
      <c r="T7990" s="20">
        <v>0.30199999999999999</v>
      </c>
      <c r="U7990" s="20">
        <v>0.30499999999999999</v>
      </c>
      <c r="V7990" s="20">
        <f t="shared" si="248"/>
        <v>0.15178619751510999</v>
      </c>
      <c r="W7990" s="20">
        <f t="shared" si="249"/>
        <v>1.3598859971733501</v>
      </c>
    </row>
    <row r="7991" spans="1:23" x14ac:dyDescent="0.25">
      <c r="A7991" s="18">
        <v>54997</v>
      </c>
      <c r="B7991" s="18">
        <v>54920</v>
      </c>
      <c r="C7991" s="18">
        <v>6430</v>
      </c>
      <c r="D7991" s="18">
        <v>6430</v>
      </c>
      <c r="E7991" s="18" t="s">
        <v>116</v>
      </c>
      <c r="F7991" s="18" t="s">
        <v>196</v>
      </c>
      <c r="G7991" s="19">
        <v>2.85254969459</v>
      </c>
      <c r="H7991" s="19">
        <v>1.15439</v>
      </c>
      <c r="I7991" s="18" t="s">
        <v>79</v>
      </c>
      <c r="J7991" s="18" t="s">
        <v>80</v>
      </c>
      <c r="K7991" s="18">
        <v>16</v>
      </c>
      <c r="L7991" s="18">
        <v>60</v>
      </c>
      <c r="M7991" s="18" t="s">
        <v>71</v>
      </c>
      <c r="N7991" s="18" t="s">
        <v>76</v>
      </c>
      <c r="O7991" s="18" t="s">
        <v>75</v>
      </c>
      <c r="P7991" s="19">
        <v>1378.9555224600001</v>
      </c>
      <c r="Q7991" s="19">
        <v>124256.567669</v>
      </c>
      <c r="R7991" s="20">
        <v>0.70014500000000002</v>
      </c>
      <c r="S7991" s="20">
        <v>6.29983</v>
      </c>
      <c r="T7991" s="20">
        <v>0.30199999999999999</v>
      </c>
      <c r="U7991" s="20">
        <v>0.30499999999999999</v>
      </c>
      <c r="V7991" s="20">
        <f t="shared" si="248"/>
        <v>0.56415178981190006</v>
      </c>
      <c r="W7991" s="20">
        <f t="shared" si="249"/>
        <v>5.0543602238215</v>
      </c>
    </row>
    <row r="7992" spans="1:23" x14ac:dyDescent="0.25">
      <c r="A7992" s="18">
        <v>54998</v>
      </c>
      <c r="B7992" s="18">
        <v>54921</v>
      </c>
      <c r="C7992" s="18">
        <v>6430</v>
      </c>
      <c r="D7992" s="18">
        <v>6430</v>
      </c>
      <c r="E7992" s="18" t="s">
        <v>116</v>
      </c>
      <c r="F7992" s="18" t="s">
        <v>196</v>
      </c>
      <c r="G7992" s="19">
        <v>1.5656706171400001</v>
      </c>
      <c r="H7992" s="19">
        <v>0.63360399999999995</v>
      </c>
      <c r="I7992" s="18" t="s">
        <v>79</v>
      </c>
      <c r="J7992" s="18" t="s">
        <v>80</v>
      </c>
      <c r="K7992" s="18">
        <v>16</v>
      </c>
      <c r="L7992" s="18">
        <v>60</v>
      </c>
      <c r="M7992" s="18" t="s">
        <v>71</v>
      </c>
      <c r="N7992" s="18" t="s">
        <v>76</v>
      </c>
      <c r="O7992" s="18" t="s">
        <v>75</v>
      </c>
      <c r="P7992" s="19">
        <v>980.45895847500003</v>
      </c>
      <c r="Q7992" s="19">
        <v>68200.339280300002</v>
      </c>
      <c r="R7992" s="20">
        <v>0.70014500000000002</v>
      </c>
      <c r="S7992" s="20">
        <v>6.29983</v>
      </c>
      <c r="T7992" s="20">
        <v>0.30199999999999999</v>
      </c>
      <c r="U7992" s="20">
        <v>0.30499999999999999</v>
      </c>
      <c r="V7992" s="20">
        <f t="shared" si="248"/>
        <v>0.30964304146083999</v>
      </c>
      <c r="W7992" s="20">
        <f t="shared" si="249"/>
        <v>2.7741602536873997</v>
      </c>
    </row>
    <row r="7993" spans="1:23" x14ac:dyDescent="0.25">
      <c r="A7993" s="18">
        <v>54999</v>
      </c>
      <c r="B7993" s="18">
        <v>54922</v>
      </c>
      <c r="C7993" s="18">
        <v>6430</v>
      </c>
      <c r="D7993" s="18">
        <v>6430</v>
      </c>
      <c r="E7993" s="18" t="s">
        <v>116</v>
      </c>
      <c r="F7993" s="18" t="s">
        <v>196</v>
      </c>
      <c r="G7993" s="19">
        <v>2.0193865786399998</v>
      </c>
      <c r="H7993" s="19">
        <v>0.81721699999999997</v>
      </c>
      <c r="I7993" s="18" t="s">
        <v>79</v>
      </c>
      <c r="J7993" s="18" t="s">
        <v>80</v>
      </c>
      <c r="K7993" s="18">
        <v>16</v>
      </c>
      <c r="L7993" s="18">
        <v>60</v>
      </c>
      <c r="M7993" s="18" t="s">
        <v>71</v>
      </c>
      <c r="N7993" s="18" t="s">
        <v>76</v>
      </c>
      <c r="O7993" s="18" t="s">
        <v>75</v>
      </c>
      <c r="P7993" s="19">
        <v>1091.27746873</v>
      </c>
      <c r="Q7993" s="19">
        <v>87964.127508200007</v>
      </c>
      <c r="R7993" s="20">
        <v>0.70014500000000002</v>
      </c>
      <c r="S7993" s="20">
        <v>6.29983</v>
      </c>
      <c r="T7993" s="20">
        <v>0.30199999999999999</v>
      </c>
      <c r="U7993" s="20">
        <v>0.30499999999999999</v>
      </c>
      <c r="V7993" s="20">
        <f t="shared" si="248"/>
        <v>0.39937493673256996</v>
      </c>
      <c r="W7993" s="20">
        <f t="shared" si="249"/>
        <v>3.5780880803114501</v>
      </c>
    </row>
    <row r="7994" spans="1:23" x14ac:dyDescent="0.25">
      <c r="A7994" s="18">
        <v>55000</v>
      </c>
      <c r="B7994" s="18">
        <v>54923</v>
      </c>
      <c r="C7994" s="18">
        <v>6430</v>
      </c>
      <c r="D7994" s="18">
        <v>6430</v>
      </c>
      <c r="E7994" s="18" t="s">
        <v>116</v>
      </c>
      <c r="F7994" s="18" t="s">
        <v>196</v>
      </c>
      <c r="G7994" s="19">
        <v>3.0304957488599999</v>
      </c>
      <c r="H7994" s="19">
        <v>1.2263999999999999</v>
      </c>
      <c r="I7994" s="18" t="s">
        <v>79</v>
      </c>
      <c r="J7994" s="18" t="s">
        <v>80</v>
      </c>
      <c r="K7994" s="18">
        <v>16</v>
      </c>
      <c r="L7994" s="18">
        <v>60</v>
      </c>
      <c r="M7994" s="18" t="s">
        <v>71</v>
      </c>
      <c r="N7994" s="18" t="s">
        <v>76</v>
      </c>
      <c r="O7994" s="18" t="s">
        <v>75</v>
      </c>
      <c r="P7994" s="19">
        <v>1329.41606108</v>
      </c>
      <c r="Q7994" s="19">
        <v>132007.86678800001</v>
      </c>
      <c r="R7994" s="20">
        <v>0.70014500000000002</v>
      </c>
      <c r="S7994" s="20">
        <v>6.29983</v>
      </c>
      <c r="T7994" s="20">
        <v>0.30199999999999999</v>
      </c>
      <c r="U7994" s="20">
        <v>0.30499999999999999</v>
      </c>
      <c r="V7994" s="20">
        <f t="shared" si="248"/>
        <v>0.599343163944</v>
      </c>
      <c r="W7994" s="20">
        <f t="shared" si="249"/>
        <v>5.3696475008400002</v>
      </c>
    </row>
    <row r="7995" spans="1:23" x14ac:dyDescent="0.25">
      <c r="A7995" s="18">
        <v>55001</v>
      </c>
      <c r="B7995" s="18">
        <v>54924</v>
      </c>
      <c r="C7995" s="18">
        <v>6430</v>
      </c>
      <c r="D7995" s="18">
        <v>6430</v>
      </c>
      <c r="E7995" s="18" t="s">
        <v>116</v>
      </c>
      <c r="F7995" s="18" t="s">
        <v>196</v>
      </c>
      <c r="G7995" s="19">
        <v>0.99942468931999995</v>
      </c>
      <c r="H7995" s="19">
        <v>0.40445300000000001</v>
      </c>
      <c r="I7995" s="18" t="s">
        <v>79</v>
      </c>
      <c r="J7995" s="18" t="s">
        <v>80</v>
      </c>
      <c r="K7995" s="18">
        <v>16</v>
      </c>
      <c r="L7995" s="18">
        <v>60</v>
      </c>
      <c r="M7995" s="18" t="s">
        <v>71</v>
      </c>
      <c r="N7995" s="18" t="s">
        <v>76</v>
      </c>
      <c r="O7995" s="18" t="s">
        <v>75</v>
      </c>
      <c r="P7995" s="19">
        <v>755.81832329600002</v>
      </c>
      <c r="Q7995" s="19">
        <v>43534.7653269</v>
      </c>
      <c r="R7995" s="20">
        <v>0.70014500000000002</v>
      </c>
      <c r="S7995" s="20">
        <v>6.29983</v>
      </c>
      <c r="T7995" s="20">
        <v>0.30199999999999999</v>
      </c>
      <c r="U7995" s="20">
        <v>0.30499999999999999</v>
      </c>
      <c r="V7995" s="20">
        <f t="shared" si="248"/>
        <v>0.19765667048813002</v>
      </c>
      <c r="W7995" s="20">
        <f t="shared" si="249"/>
        <v>1.7708496743780502</v>
      </c>
    </row>
    <row r="7996" spans="1:23" x14ac:dyDescent="0.25">
      <c r="A7996" s="18">
        <v>55002</v>
      </c>
      <c r="B7996" s="18">
        <v>54925</v>
      </c>
      <c r="C7996" s="18">
        <v>6430</v>
      </c>
      <c r="D7996" s="18">
        <v>6430</v>
      </c>
      <c r="E7996" s="18" t="s">
        <v>116</v>
      </c>
      <c r="F7996" s="18" t="s">
        <v>196</v>
      </c>
      <c r="G7996" s="19">
        <v>1.3586400626099999</v>
      </c>
      <c r="H7996" s="19">
        <v>0.54982200000000003</v>
      </c>
      <c r="I7996" s="18" t="s">
        <v>79</v>
      </c>
      <c r="J7996" s="18" t="s">
        <v>80</v>
      </c>
      <c r="K7996" s="18">
        <v>16</v>
      </c>
      <c r="L7996" s="18">
        <v>60</v>
      </c>
      <c r="M7996" s="18" t="s">
        <v>71</v>
      </c>
      <c r="N7996" s="18" t="s">
        <v>76</v>
      </c>
      <c r="O7996" s="18" t="s">
        <v>75</v>
      </c>
      <c r="P7996" s="19">
        <v>887.86385656100003</v>
      </c>
      <c r="Q7996" s="19">
        <v>59182.124397599997</v>
      </c>
      <c r="R7996" s="20">
        <v>0.70014500000000002</v>
      </c>
      <c r="S7996" s="20">
        <v>6.29983</v>
      </c>
      <c r="T7996" s="20">
        <v>0.30199999999999999</v>
      </c>
      <c r="U7996" s="20">
        <v>0.30499999999999999</v>
      </c>
      <c r="V7996" s="20">
        <f t="shared" si="248"/>
        <v>0.26869867668462</v>
      </c>
      <c r="W7996" s="20">
        <f t="shared" si="249"/>
        <v>2.4073306655307003</v>
      </c>
    </row>
    <row r="7997" spans="1:23" x14ac:dyDescent="0.25">
      <c r="A7997" s="18">
        <v>55003</v>
      </c>
      <c r="B7997" s="18">
        <v>54926</v>
      </c>
      <c r="C7997" s="18">
        <v>6430</v>
      </c>
      <c r="D7997" s="18">
        <v>6430</v>
      </c>
      <c r="E7997" s="18" t="s">
        <v>116</v>
      </c>
      <c r="F7997" s="18" t="s">
        <v>196</v>
      </c>
      <c r="G7997" s="19">
        <v>7.80402822899</v>
      </c>
      <c r="H7997" s="19">
        <v>3.1581800000000002</v>
      </c>
      <c r="I7997" s="18" t="s">
        <v>79</v>
      </c>
      <c r="J7997" s="18" t="s">
        <v>80</v>
      </c>
      <c r="K7997" s="18">
        <v>16</v>
      </c>
      <c r="L7997" s="18">
        <v>60</v>
      </c>
      <c r="M7997" s="18" t="s">
        <v>71</v>
      </c>
      <c r="N7997" s="18" t="s">
        <v>76</v>
      </c>
      <c r="O7997" s="18" t="s">
        <v>75</v>
      </c>
      <c r="P7997" s="19">
        <v>3353.1826959999999</v>
      </c>
      <c r="Q7997" s="19">
        <v>339942.10988300003</v>
      </c>
      <c r="R7997" s="20">
        <v>0.70014500000000002</v>
      </c>
      <c r="S7997" s="20">
        <v>6.29983</v>
      </c>
      <c r="T7997" s="20">
        <v>0.30199999999999999</v>
      </c>
      <c r="U7997" s="20">
        <v>0.30499999999999999</v>
      </c>
      <c r="V7997" s="20">
        <f t="shared" si="248"/>
        <v>1.5434063873978001</v>
      </c>
      <c r="W7997" s="20">
        <f t="shared" si="249"/>
        <v>13.827717991033003</v>
      </c>
    </row>
    <row r="7998" spans="1:23" x14ac:dyDescent="0.25">
      <c r="A7998" s="18">
        <v>55004</v>
      </c>
      <c r="B7998" s="18">
        <v>54927</v>
      </c>
      <c r="C7998" s="18">
        <v>6430</v>
      </c>
      <c r="D7998" s="18">
        <v>6430</v>
      </c>
      <c r="E7998" s="18" t="s">
        <v>116</v>
      </c>
      <c r="F7998" s="18" t="s">
        <v>196</v>
      </c>
      <c r="G7998" s="19">
        <v>1.02812490133</v>
      </c>
      <c r="H7998" s="19">
        <v>0.41606700000000002</v>
      </c>
      <c r="I7998" s="18" t="s">
        <v>79</v>
      </c>
      <c r="J7998" s="18" t="s">
        <v>80</v>
      </c>
      <c r="K7998" s="18">
        <v>16</v>
      </c>
      <c r="L7998" s="18">
        <v>60</v>
      </c>
      <c r="M7998" s="18" t="s">
        <v>71</v>
      </c>
      <c r="N7998" s="18" t="s">
        <v>76</v>
      </c>
      <c r="O7998" s="18" t="s">
        <v>75</v>
      </c>
      <c r="P7998" s="19">
        <v>782.11117554400005</v>
      </c>
      <c r="Q7998" s="19">
        <v>44784.941562100001</v>
      </c>
      <c r="R7998" s="20">
        <v>0.70014500000000002</v>
      </c>
      <c r="S7998" s="20">
        <v>6.29983</v>
      </c>
      <c r="T7998" s="20">
        <v>0.30199999999999999</v>
      </c>
      <c r="U7998" s="20">
        <v>0.30499999999999999</v>
      </c>
      <c r="V7998" s="20">
        <f t="shared" si="248"/>
        <v>0.20333244634106998</v>
      </c>
      <c r="W7998" s="20">
        <f t="shared" si="249"/>
        <v>1.8217002011839503</v>
      </c>
    </row>
    <row r="7999" spans="1:23" x14ac:dyDescent="0.25">
      <c r="A7999" s="18">
        <v>55005</v>
      </c>
      <c r="B7999" s="18">
        <v>54928</v>
      </c>
      <c r="C7999" s="18">
        <v>6430</v>
      </c>
      <c r="D7999" s="18">
        <v>6430</v>
      </c>
      <c r="E7999" s="18" t="s">
        <v>116</v>
      </c>
      <c r="F7999" s="18" t="s">
        <v>196</v>
      </c>
      <c r="G7999" s="19">
        <v>2.5594637553599999</v>
      </c>
      <c r="H7999" s="19">
        <v>1.0357799999999999</v>
      </c>
      <c r="I7999" s="18" t="s">
        <v>79</v>
      </c>
      <c r="J7999" s="18" t="s">
        <v>80</v>
      </c>
      <c r="K7999" s="18">
        <v>16</v>
      </c>
      <c r="L7999" s="18">
        <v>60</v>
      </c>
      <c r="M7999" s="18" t="s">
        <v>71</v>
      </c>
      <c r="N7999" s="18" t="s">
        <v>76</v>
      </c>
      <c r="O7999" s="18" t="s">
        <v>75</v>
      </c>
      <c r="P7999" s="19">
        <v>1220.79356796</v>
      </c>
      <c r="Q7999" s="19">
        <v>111489.79522299999</v>
      </c>
      <c r="R7999" s="20">
        <v>0.70014500000000002</v>
      </c>
      <c r="S7999" s="20">
        <v>6.29983</v>
      </c>
      <c r="T7999" s="20">
        <v>0.30199999999999999</v>
      </c>
      <c r="U7999" s="20">
        <v>0.30499999999999999</v>
      </c>
      <c r="V7999" s="20">
        <f t="shared" si="248"/>
        <v>0.50618693929379999</v>
      </c>
      <c r="W7999" s="20">
        <f t="shared" si="249"/>
        <v>4.5350403525929996</v>
      </c>
    </row>
    <row r="8000" spans="1:23" x14ac:dyDescent="0.25">
      <c r="A8000" s="18">
        <v>55006</v>
      </c>
      <c r="B8000" s="18">
        <v>54929</v>
      </c>
      <c r="C8000" s="18">
        <v>6430</v>
      </c>
      <c r="D8000" s="18">
        <v>6430</v>
      </c>
      <c r="E8000" s="18" t="s">
        <v>116</v>
      </c>
      <c r="F8000" s="18" t="s">
        <v>196</v>
      </c>
      <c r="G8000" s="19">
        <v>2.0012930017500001</v>
      </c>
      <c r="H8000" s="19">
        <v>0.80989500000000003</v>
      </c>
      <c r="I8000" s="18" t="s">
        <v>79</v>
      </c>
      <c r="J8000" s="18" t="s">
        <v>80</v>
      </c>
      <c r="K8000" s="18">
        <v>16</v>
      </c>
      <c r="L8000" s="18">
        <v>60</v>
      </c>
      <c r="M8000" s="18" t="s">
        <v>71</v>
      </c>
      <c r="N8000" s="18" t="s">
        <v>76</v>
      </c>
      <c r="O8000" s="18" t="s">
        <v>75</v>
      </c>
      <c r="P8000" s="19">
        <v>1804.1416052300001</v>
      </c>
      <c r="Q8000" s="19">
        <v>87175.974451400005</v>
      </c>
      <c r="R8000" s="20">
        <v>0.70014500000000002</v>
      </c>
      <c r="S8000" s="20">
        <v>6.29983</v>
      </c>
      <c r="T8000" s="20">
        <v>0.30199999999999999</v>
      </c>
      <c r="U8000" s="20">
        <v>0.30499999999999999</v>
      </c>
      <c r="V8000" s="20">
        <f t="shared" si="248"/>
        <v>0.39579666647294998</v>
      </c>
      <c r="W8000" s="20">
        <f t="shared" si="249"/>
        <v>3.5460295684057503</v>
      </c>
    </row>
    <row r="8001" spans="1:23" x14ac:dyDescent="0.25">
      <c r="A8001" s="18">
        <v>55007</v>
      </c>
      <c r="B8001" s="18">
        <v>54930</v>
      </c>
      <c r="C8001" s="18">
        <v>6430</v>
      </c>
      <c r="D8001" s="18">
        <v>6430</v>
      </c>
      <c r="E8001" s="18" t="s">
        <v>116</v>
      </c>
      <c r="F8001" s="18" t="s">
        <v>196</v>
      </c>
      <c r="G8001" s="19">
        <v>3.14818729484</v>
      </c>
      <c r="H8001" s="19">
        <v>1.27403</v>
      </c>
      <c r="I8001" s="18" t="s">
        <v>79</v>
      </c>
      <c r="J8001" s="18" t="s">
        <v>80</v>
      </c>
      <c r="K8001" s="18">
        <v>16</v>
      </c>
      <c r="L8001" s="18">
        <v>60</v>
      </c>
      <c r="M8001" s="18" t="s">
        <v>71</v>
      </c>
      <c r="N8001" s="18" t="s">
        <v>76</v>
      </c>
      <c r="O8001" s="18" t="s">
        <v>75</v>
      </c>
      <c r="P8001" s="19">
        <v>1363.9624685199999</v>
      </c>
      <c r="Q8001" s="19">
        <v>137134.49002299999</v>
      </c>
      <c r="R8001" s="20">
        <v>0.70014500000000002</v>
      </c>
      <c r="S8001" s="20">
        <v>6.29983</v>
      </c>
      <c r="T8001" s="20">
        <v>0.30199999999999999</v>
      </c>
      <c r="U8001" s="20">
        <v>0.30499999999999999</v>
      </c>
      <c r="V8001" s="20">
        <f t="shared" si="248"/>
        <v>0.6226200025762999</v>
      </c>
      <c r="W8001" s="20">
        <f t="shared" si="249"/>
        <v>5.5781898283554998</v>
      </c>
    </row>
    <row r="8002" spans="1:23" x14ac:dyDescent="0.25">
      <c r="A8002" s="18">
        <v>55008</v>
      </c>
      <c r="B8002" s="18">
        <v>54931</v>
      </c>
      <c r="C8002" s="18">
        <v>6430</v>
      </c>
      <c r="D8002" s="18">
        <v>6430</v>
      </c>
      <c r="E8002" s="18" t="s">
        <v>116</v>
      </c>
      <c r="F8002" s="18" t="s">
        <v>196</v>
      </c>
      <c r="G8002" s="19">
        <v>2.3715914852300002</v>
      </c>
      <c r="H8002" s="19">
        <v>0.95974899999999996</v>
      </c>
      <c r="I8002" s="18" t="s">
        <v>79</v>
      </c>
      <c r="J8002" s="18" t="s">
        <v>80</v>
      </c>
      <c r="K8002" s="18">
        <v>16</v>
      </c>
      <c r="L8002" s="18">
        <v>60</v>
      </c>
      <c r="M8002" s="18" t="s">
        <v>71</v>
      </c>
      <c r="N8002" s="18" t="s">
        <v>76</v>
      </c>
      <c r="O8002" s="18" t="s">
        <v>75</v>
      </c>
      <c r="P8002" s="19">
        <v>1232.10785033</v>
      </c>
      <c r="Q8002" s="19">
        <v>103306.11187199999</v>
      </c>
      <c r="R8002" s="20">
        <v>0.70014500000000002</v>
      </c>
      <c r="S8002" s="20">
        <v>6.29983</v>
      </c>
      <c r="T8002" s="20">
        <v>0.30199999999999999</v>
      </c>
      <c r="U8002" s="20">
        <v>0.30499999999999999</v>
      </c>
      <c r="V8002" s="20">
        <f t="shared" si="248"/>
        <v>0.46903049759629001</v>
      </c>
      <c r="W8002" s="20">
        <f t="shared" si="249"/>
        <v>4.2021476021556508</v>
      </c>
    </row>
    <row r="8003" spans="1:23" x14ac:dyDescent="0.25">
      <c r="A8003" s="18">
        <v>55009</v>
      </c>
      <c r="B8003" s="18">
        <v>54932</v>
      </c>
      <c r="C8003" s="18">
        <v>6430</v>
      </c>
      <c r="D8003" s="18">
        <v>6430</v>
      </c>
      <c r="E8003" s="18" t="s">
        <v>116</v>
      </c>
      <c r="F8003" s="18" t="s">
        <v>196</v>
      </c>
      <c r="G8003" s="19">
        <v>4.4441230805899998</v>
      </c>
      <c r="H8003" s="19">
        <v>1.79847</v>
      </c>
      <c r="I8003" s="18" t="s">
        <v>79</v>
      </c>
      <c r="J8003" s="18" t="s">
        <v>80</v>
      </c>
      <c r="K8003" s="18">
        <v>16</v>
      </c>
      <c r="L8003" s="18">
        <v>60</v>
      </c>
      <c r="M8003" s="18" t="s">
        <v>71</v>
      </c>
      <c r="N8003" s="18" t="s">
        <v>76</v>
      </c>
      <c r="O8003" s="18" t="s">
        <v>75</v>
      </c>
      <c r="P8003" s="19">
        <v>1803.5944682899999</v>
      </c>
      <c r="Q8003" s="19">
        <v>193585.22704699999</v>
      </c>
      <c r="R8003" s="20">
        <v>0.70014500000000002</v>
      </c>
      <c r="S8003" s="20">
        <v>6.29983</v>
      </c>
      <c r="T8003" s="20">
        <v>0.30199999999999999</v>
      </c>
      <c r="U8003" s="20">
        <v>0.30499999999999999</v>
      </c>
      <c r="V8003" s="20">
        <f t="shared" ref="V8003:V8066" si="250">H8003*R8003*(1-T8003)</f>
        <v>0.87891446514869997</v>
      </c>
      <c r="W8003" s="20">
        <f t="shared" ref="W8003:W8066" si="251">H8003*S8003*(1-U8003)</f>
        <v>7.8743884057695004</v>
      </c>
    </row>
    <row r="8004" spans="1:23" x14ac:dyDescent="0.25">
      <c r="A8004" s="18">
        <v>55010</v>
      </c>
      <c r="B8004" s="18">
        <v>54933</v>
      </c>
      <c r="C8004" s="18">
        <v>6430</v>
      </c>
      <c r="D8004" s="18">
        <v>6430</v>
      </c>
      <c r="E8004" s="18" t="s">
        <v>116</v>
      </c>
      <c r="F8004" s="18" t="s">
        <v>196</v>
      </c>
      <c r="G8004" s="19">
        <v>3.91813129759</v>
      </c>
      <c r="H8004" s="19">
        <v>1.58561</v>
      </c>
      <c r="I8004" s="18" t="s">
        <v>79</v>
      </c>
      <c r="J8004" s="18" t="s">
        <v>80</v>
      </c>
      <c r="K8004" s="18">
        <v>16</v>
      </c>
      <c r="L8004" s="18">
        <v>60</v>
      </c>
      <c r="M8004" s="18" t="s">
        <v>71</v>
      </c>
      <c r="N8004" s="18" t="s">
        <v>76</v>
      </c>
      <c r="O8004" s="18" t="s">
        <v>75</v>
      </c>
      <c r="P8004" s="19">
        <v>1807.66427795</v>
      </c>
      <c r="Q8004" s="19">
        <v>170673.11662799999</v>
      </c>
      <c r="R8004" s="20">
        <v>0.70014500000000002</v>
      </c>
      <c r="S8004" s="20">
        <v>6.29983</v>
      </c>
      <c r="T8004" s="20">
        <v>0.30199999999999999</v>
      </c>
      <c r="U8004" s="20">
        <v>0.30499999999999999</v>
      </c>
      <c r="V8004" s="20">
        <f t="shared" si="250"/>
        <v>0.77488952558809998</v>
      </c>
      <c r="W8004" s="20">
        <f t="shared" si="251"/>
        <v>6.9424060451785001</v>
      </c>
    </row>
    <row r="8005" spans="1:23" x14ac:dyDescent="0.25">
      <c r="A8005" s="18">
        <v>55011</v>
      </c>
      <c r="B8005" s="18">
        <v>54934</v>
      </c>
      <c r="C8005" s="18">
        <v>6430</v>
      </c>
      <c r="D8005" s="18">
        <v>6430</v>
      </c>
      <c r="E8005" s="18" t="s">
        <v>116</v>
      </c>
      <c r="F8005" s="18" t="s">
        <v>196</v>
      </c>
      <c r="G8005" s="19">
        <v>3.4775424294900001</v>
      </c>
      <c r="H8005" s="19">
        <v>1.4073100000000001</v>
      </c>
      <c r="I8005" s="18" t="s">
        <v>79</v>
      </c>
      <c r="J8005" s="18" t="s">
        <v>80</v>
      </c>
      <c r="K8005" s="18">
        <v>16</v>
      </c>
      <c r="L8005" s="18">
        <v>60</v>
      </c>
      <c r="M8005" s="18" t="s">
        <v>71</v>
      </c>
      <c r="N8005" s="18" t="s">
        <v>76</v>
      </c>
      <c r="O8005" s="18" t="s">
        <v>75</v>
      </c>
      <c r="P8005" s="19">
        <v>1415.4219867100001</v>
      </c>
      <c r="Q8005" s="19">
        <v>151481.14230199999</v>
      </c>
      <c r="R8005" s="20">
        <v>0.70014500000000002</v>
      </c>
      <c r="S8005" s="20">
        <v>6.29983</v>
      </c>
      <c r="T8005" s="20">
        <v>0.30199999999999999</v>
      </c>
      <c r="U8005" s="20">
        <v>0.30499999999999999</v>
      </c>
      <c r="V8005" s="20">
        <f t="shared" si="250"/>
        <v>0.68775409984510005</v>
      </c>
      <c r="W8005" s="20">
        <f t="shared" si="251"/>
        <v>6.1617405613235006</v>
      </c>
    </row>
    <row r="8006" spans="1:23" x14ac:dyDescent="0.25">
      <c r="A8006" s="18">
        <v>55012</v>
      </c>
      <c r="B8006" s="18">
        <v>54935</v>
      </c>
      <c r="C8006" s="18">
        <v>6430</v>
      </c>
      <c r="D8006" s="18">
        <v>6430</v>
      </c>
      <c r="E8006" s="18" t="s">
        <v>116</v>
      </c>
      <c r="F8006" s="18" t="s">
        <v>196</v>
      </c>
      <c r="G8006" s="19">
        <v>5.52246672323</v>
      </c>
      <c r="H8006" s="19">
        <v>2.2348599999999998</v>
      </c>
      <c r="I8006" s="18" t="s">
        <v>79</v>
      </c>
      <c r="J8006" s="18" t="s">
        <v>80</v>
      </c>
      <c r="K8006" s="18">
        <v>16</v>
      </c>
      <c r="L8006" s="18">
        <v>60</v>
      </c>
      <c r="M8006" s="18" t="s">
        <v>71</v>
      </c>
      <c r="N8006" s="18" t="s">
        <v>76</v>
      </c>
      <c r="O8006" s="18" t="s">
        <v>75</v>
      </c>
      <c r="P8006" s="19">
        <v>2522.8792602600001</v>
      </c>
      <c r="Q8006" s="19">
        <v>240557.68823199999</v>
      </c>
      <c r="R8006" s="20">
        <v>0.70014500000000002</v>
      </c>
      <c r="S8006" s="20">
        <v>6.29983</v>
      </c>
      <c r="T8006" s="20">
        <v>0.30199999999999999</v>
      </c>
      <c r="U8006" s="20">
        <v>0.30499999999999999</v>
      </c>
      <c r="V8006" s="20">
        <f t="shared" si="250"/>
        <v>1.0921787861805998</v>
      </c>
      <c r="W8006" s="20">
        <f t="shared" si="251"/>
        <v>9.7850704612910011</v>
      </c>
    </row>
    <row r="8007" spans="1:23" x14ac:dyDescent="0.25">
      <c r="A8007" s="18">
        <v>55013</v>
      </c>
      <c r="B8007" s="18">
        <v>54936</v>
      </c>
      <c r="C8007" s="18">
        <v>6430</v>
      </c>
      <c r="D8007" s="18">
        <v>6430</v>
      </c>
      <c r="E8007" s="18" t="s">
        <v>116</v>
      </c>
      <c r="F8007" s="18" t="s">
        <v>196</v>
      </c>
      <c r="G8007" s="19">
        <v>10.8565527453</v>
      </c>
      <c r="H8007" s="19">
        <v>4.3934899999999999</v>
      </c>
      <c r="I8007" s="18" t="s">
        <v>79</v>
      </c>
      <c r="J8007" s="18" t="s">
        <v>80</v>
      </c>
      <c r="K8007" s="18">
        <v>16</v>
      </c>
      <c r="L8007" s="18">
        <v>60</v>
      </c>
      <c r="M8007" s="18" t="s">
        <v>71</v>
      </c>
      <c r="N8007" s="18" t="s">
        <v>76</v>
      </c>
      <c r="O8007" s="18" t="s">
        <v>75</v>
      </c>
      <c r="P8007" s="19">
        <v>5906.2095716800004</v>
      </c>
      <c r="Q8007" s="19">
        <v>472909.54593999998</v>
      </c>
      <c r="R8007" s="20">
        <v>0.70014500000000002</v>
      </c>
      <c r="S8007" s="20">
        <v>6.29983</v>
      </c>
      <c r="T8007" s="20">
        <v>0.30199999999999999</v>
      </c>
      <c r="U8007" s="20">
        <v>0.30499999999999999</v>
      </c>
      <c r="V8007" s="20">
        <f t="shared" si="250"/>
        <v>2.1471038791228998</v>
      </c>
      <c r="W8007" s="20">
        <f t="shared" si="251"/>
        <v>19.236376874156502</v>
      </c>
    </row>
    <row r="8008" spans="1:23" x14ac:dyDescent="0.25">
      <c r="A8008" s="18">
        <v>55014</v>
      </c>
      <c r="B8008" s="18">
        <v>54937</v>
      </c>
      <c r="C8008" s="18">
        <v>6430</v>
      </c>
      <c r="D8008" s="18">
        <v>6430</v>
      </c>
      <c r="E8008" s="18" t="s">
        <v>116</v>
      </c>
      <c r="F8008" s="18" t="s">
        <v>196</v>
      </c>
      <c r="G8008" s="19">
        <v>1.91568528128</v>
      </c>
      <c r="H8008" s="19">
        <v>0.77524999999999999</v>
      </c>
      <c r="I8008" s="18" t="s">
        <v>79</v>
      </c>
      <c r="J8008" s="18" t="s">
        <v>80</v>
      </c>
      <c r="K8008" s="18">
        <v>16</v>
      </c>
      <c r="L8008" s="18">
        <v>60</v>
      </c>
      <c r="M8008" s="18" t="s">
        <v>71</v>
      </c>
      <c r="N8008" s="18" t="s">
        <v>76</v>
      </c>
      <c r="O8008" s="18" t="s">
        <v>75</v>
      </c>
      <c r="P8008" s="19">
        <v>1085.14077542</v>
      </c>
      <c r="Q8008" s="19">
        <v>83446.917063700006</v>
      </c>
      <c r="R8008" s="20">
        <v>0.70014500000000002</v>
      </c>
      <c r="S8008" s="20">
        <v>6.29983</v>
      </c>
      <c r="T8008" s="20">
        <v>0.30199999999999999</v>
      </c>
      <c r="U8008" s="20">
        <v>0.30499999999999999</v>
      </c>
      <c r="V8008" s="20">
        <f t="shared" si="250"/>
        <v>0.37886561305249994</v>
      </c>
      <c r="W8008" s="20">
        <f t="shared" si="251"/>
        <v>3.3943405292125002</v>
      </c>
    </row>
    <row r="8009" spans="1:23" x14ac:dyDescent="0.25">
      <c r="A8009" s="18">
        <v>55015</v>
      </c>
      <c r="B8009" s="18">
        <v>54938</v>
      </c>
      <c r="C8009" s="18">
        <v>6430</v>
      </c>
      <c r="D8009" s="18">
        <v>6430</v>
      </c>
      <c r="E8009" s="18" t="s">
        <v>116</v>
      </c>
      <c r="F8009" s="18" t="s">
        <v>196</v>
      </c>
      <c r="G8009" s="19">
        <v>20.055269247399998</v>
      </c>
      <c r="H8009" s="19">
        <v>8.1160800000000002</v>
      </c>
      <c r="I8009" s="18" t="s">
        <v>79</v>
      </c>
      <c r="J8009" s="18" t="s">
        <v>80</v>
      </c>
      <c r="K8009" s="18">
        <v>16</v>
      </c>
      <c r="L8009" s="18">
        <v>60</v>
      </c>
      <c r="M8009" s="18" t="s">
        <v>71</v>
      </c>
      <c r="N8009" s="18" t="s">
        <v>76</v>
      </c>
      <c r="O8009" s="18" t="s">
        <v>75</v>
      </c>
      <c r="P8009" s="19">
        <v>8911.2335323499992</v>
      </c>
      <c r="Q8009" s="19">
        <v>873604.033987</v>
      </c>
      <c r="R8009" s="20">
        <v>0.70014500000000002</v>
      </c>
      <c r="S8009" s="20">
        <v>6.29983</v>
      </c>
      <c r="T8009" s="20">
        <v>0.30199999999999999</v>
      </c>
      <c r="U8009" s="20">
        <v>0.30499999999999999</v>
      </c>
      <c r="V8009" s="20">
        <f t="shared" si="250"/>
        <v>3.9663381164567997</v>
      </c>
      <c r="W8009" s="20">
        <f t="shared" si="251"/>
        <v>35.535297365148004</v>
      </c>
    </row>
    <row r="8010" spans="1:23" x14ac:dyDescent="0.25">
      <c r="A8010" s="18">
        <v>55016</v>
      </c>
      <c r="B8010" s="18">
        <v>54939</v>
      </c>
      <c r="C8010" s="18">
        <v>6430</v>
      </c>
      <c r="D8010" s="18">
        <v>6430</v>
      </c>
      <c r="E8010" s="18" t="s">
        <v>116</v>
      </c>
      <c r="F8010" s="18" t="s">
        <v>196</v>
      </c>
      <c r="G8010" s="19">
        <v>63.569331290900003</v>
      </c>
      <c r="H8010" s="19">
        <v>25.7256</v>
      </c>
      <c r="I8010" s="18" t="s">
        <v>79</v>
      </c>
      <c r="J8010" s="18" t="s">
        <v>80</v>
      </c>
      <c r="K8010" s="18">
        <v>16</v>
      </c>
      <c r="L8010" s="18">
        <v>60</v>
      </c>
      <c r="M8010" s="18" t="s">
        <v>71</v>
      </c>
      <c r="N8010" s="18" t="s">
        <v>76</v>
      </c>
      <c r="O8010" s="18" t="s">
        <v>75</v>
      </c>
      <c r="P8010" s="19">
        <v>23753.9101792</v>
      </c>
      <c r="Q8010" s="19">
        <v>2769068.9947199998</v>
      </c>
      <c r="R8010" s="20">
        <v>0.70014500000000002</v>
      </c>
      <c r="S8010" s="20">
        <v>6.29983</v>
      </c>
      <c r="T8010" s="20">
        <v>0.30199999999999999</v>
      </c>
      <c r="U8010" s="20">
        <v>0.30499999999999999</v>
      </c>
      <c r="V8010" s="20">
        <f t="shared" si="250"/>
        <v>12.572131847975999</v>
      </c>
      <c r="W8010" s="20">
        <f t="shared" si="251"/>
        <v>112.63650012036003</v>
      </c>
    </row>
    <row r="8011" spans="1:23" x14ac:dyDescent="0.25">
      <c r="A8011" s="18">
        <v>55017</v>
      </c>
      <c r="B8011" s="18">
        <v>54940</v>
      </c>
      <c r="C8011" s="18">
        <v>6430</v>
      </c>
      <c r="D8011" s="18">
        <v>6430</v>
      </c>
      <c r="E8011" s="18" t="s">
        <v>116</v>
      </c>
      <c r="F8011" s="18" t="s">
        <v>196</v>
      </c>
      <c r="G8011" s="19">
        <v>12.613987732</v>
      </c>
      <c r="H8011" s="19">
        <v>5.1047000000000002</v>
      </c>
      <c r="I8011" s="18" t="s">
        <v>79</v>
      </c>
      <c r="J8011" s="18" t="s">
        <v>80</v>
      </c>
      <c r="K8011" s="18">
        <v>16</v>
      </c>
      <c r="L8011" s="18">
        <v>60</v>
      </c>
      <c r="M8011" s="18" t="s">
        <v>71</v>
      </c>
      <c r="N8011" s="18" t="s">
        <v>76</v>
      </c>
      <c r="O8011" s="18" t="s">
        <v>75</v>
      </c>
      <c r="P8011" s="19">
        <v>6288.6364514200004</v>
      </c>
      <c r="Q8011" s="19">
        <v>549463.10774500004</v>
      </c>
      <c r="R8011" s="20">
        <v>0.70014500000000002</v>
      </c>
      <c r="S8011" s="20">
        <v>6.29983</v>
      </c>
      <c r="T8011" s="20">
        <v>0.30199999999999999</v>
      </c>
      <c r="U8011" s="20">
        <v>0.30499999999999999</v>
      </c>
      <c r="V8011" s="20">
        <f t="shared" si="250"/>
        <v>2.4946730666870001</v>
      </c>
      <c r="W8011" s="20">
        <f t="shared" si="251"/>
        <v>22.350325829695002</v>
      </c>
    </row>
    <row r="8012" spans="1:23" x14ac:dyDescent="0.25">
      <c r="A8012" s="18">
        <v>55018</v>
      </c>
      <c r="B8012" s="18">
        <v>54941</v>
      </c>
      <c r="C8012" s="18">
        <v>6430</v>
      </c>
      <c r="D8012" s="18">
        <v>6430</v>
      </c>
      <c r="E8012" s="18" t="s">
        <v>116</v>
      </c>
      <c r="F8012" s="18" t="s">
        <v>196</v>
      </c>
      <c r="G8012" s="19">
        <v>6.3517146030799996E-4</v>
      </c>
      <c r="H8012" s="19">
        <v>2.5704500000000002E-4</v>
      </c>
      <c r="I8012" s="18" t="s">
        <v>79</v>
      </c>
      <c r="J8012" s="18" t="s">
        <v>80</v>
      </c>
      <c r="K8012" s="18">
        <v>16</v>
      </c>
      <c r="L8012" s="18">
        <v>60</v>
      </c>
      <c r="M8012" s="18" t="s">
        <v>71</v>
      </c>
      <c r="N8012" s="18" t="s">
        <v>76</v>
      </c>
      <c r="O8012" s="18" t="s">
        <v>75</v>
      </c>
      <c r="P8012" s="19">
        <v>42.436504715300003</v>
      </c>
      <c r="Q8012" s="19">
        <v>27.667958131399999</v>
      </c>
      <c r="R8012" s="20">
        <v>0.70014500000000002</v>
      </c>
      <c r="S8012" s="20">
        <v>6.29983</v>
      </c>
      <c r="T8012" s="20">
        <v>0.30199999999999999</v>
      </c>
      <c r="U8012" s="20">
        <v>0.30499999999999999</v>
      </c>
      <c r="V8012" s="20">
        <f t="shared" si="250"/>
        <v>1.2561820252445001E-4</v>
      </c>
      <c r="W8012" s="20">
        <f t="shared" si="251"/>
        <v>1.1254411626332502E-3</v>
      </c>
    </row>
    <row r="8013" spans="1:23" x14ac:dyDescent="0.25">
      <c r="A8013" s="18">
        <v>55019</v>
      </c>
      <c r="B8013" s="18">
        <v>54942</v>
      </c>
      <c r="C8013" s="18">
        <v>6430</v>
      </c>
      <c r="D8013" s="18">
        <v>6430</v>
      </c>
      <c r="E8013" s="18" t="s">
        <v>116</v>
      </c>
      <c r="F8013" s="18" t="s">
        <v>196</v>
      </c>
      <c r="G8013" s="19">
        <v>5.5471226981799999</v>
      </c>
      <c r="H8013" s="19">
        <v>2.2448399999999999</v>
      </c>
      <c r="I8013" s="18" t="s">
        <v>79</v>
      </c>
      <c r="J8013" s="18" t="s">
        <v>80</v>
      </c>
      <c r="K8013" s="18">
        <v>16</v>
      </c>
      <c r="L8013" s="18">
        <v>60</v>
      </c>
      <c r="M8013" s="18" t="s">
        <v>71</v>
      </c>
      <c r="N8013" s="18" t="s">
        <v>76</v>
      </c>
      <c r="O8013" s="18" t="s">
        <v>75</v>
      </c>
      <c r="P8013" s="19">
        <v>3910.8204593599999</v>
      </c>
      <c r="Q8013" s="19">
        <v>241631.69820300001</v>
      </c>
      <c r="R8013" s="20">
        <v>0.70014500000000002</v>
      </c>
      <c r="S8013" s="20">
        <v>6.29983</v>
      </c>
      <c r="T8013" s="20">
        <v>0.30199999999999999</v>
      </c>
      <c r="U8013" s="20">
        <v>0.30499999999999999</v>
      </c>
      <c r="V8013" s="20">
        <f t="shared" si="250"/>
        <v>1.0970560242563998</v>
      </c>
      <c r="W8013" s="20">
        <f t="shared" si="251"/>
        <v>9.8287667121540014</v>
      </c>
    </row>
    <row r="8014" spans="1:23" x14ac:dyDescent="0.25">
      <c r="A8014" s="18">
        <v>55020</v>
      </c>
      <c r="B8014" s="18">
        <v>54943</v>
      </c>
      <c r="C8014" s="18">
        <v>6430</v>
      </c>
      <c r="D8014" s="18">
        <v>6430</v>
      </c>
      <c r="E8014" s="18" t="s">
        <v>116</v>
      </c>
      <c r="F8014" s="18" t="s">
        <v>196</v>
      </c>
      <c r="G8014" s="19">
        <v>42.127927315100003</v>
      </c>
      <c r="H8014" s="19">
        <v>17.0486</v>
      </c>
      <c r="I8014" s="18" t="s">
        <v>79</v>
      </c>
      <c r="J8014" s="18" t="s">
        <v>80</v>
      </c>
      <c r="K8014" s="18">
        <v>16</v>
      </c>
      <c r="L8014" s="18">
        <v>60</v>
      </c>
      <c r="M8014" s="18" t="s">
        <v>71</v>
      </c>
      <c r="N8014" s="18" t="s">
        <v>76</v>
      </c>
      <c r="O8014" s="18" t="s">
        <v>75</v>
      </c>
      <c r="P8014" s="19">
        <v>10075.698927400001</v>
      </c>
      <c r="Q8014" s="19">
        <v>1835085.1734800001</v>
      </c>
      <c r="R8014" s="20">
        <v>0.70014500000000002</v>
      </c>
      <c r="S8014" s="20">
        <v>6.29983</v>
      </c>
      <c r="T8014" s="20">
        <v>0.30199999999999999</v>
      </c>
      <c r="U8014" s="20">
        <v>0.30499999999999999</v>
      </c>
      <c r="V8014" s="20">
        <f t="shared" si="250"/>
        <v>8.3316714488059986</v>
      </c>
      <c r="W8014" s="20">
        <f t="shared" si="251"/>
        <v>74.645280807910012</v>
      </c>
    </row>
    <row r="8015" spans="1:23" x14ac:dyDescent="0.25">
      <c r="A8015" s="18">
        <v>55021</v>
      </c>
      <c r="B8015" s="18">
        <v>54944</v>
      </c>
      <c r="C8015" s="18">
        <v>6430</v>
      </c>
      <c r="D8015" s="18">
        <v>6430</v>
      </c>
      <c r="E8015" s="18" t="s">
        <v>116</v>
      </c>
      <c r="F8015" s="18" t="s">
        <v>196</v>
      </c>
      <c r="G8015" s="19">
        <v>7.0235003573699997</v>
      </c>
      <c r="H8015" s="19">
        <v>2.8423099999999999</v>
      </c>
      <c r="I8015" s="18" t="s">
        <v>79</v>
      </c>
      <c r="J8015" s="18" t="s">
        <v>80</v>
      </c>
      <c r="K8015" s="18">
        <v>16</v>
      </c>
      <c r="L8015" s="18">
        <v>60</v>
      </c>
      <c r="M8015" s="18" t="s">
        <v>71</v>
      </c>
      <c r="N8015" s="18" t="s">
        <v>76</v>
      </c>
      <c r="O8015" s="18" t="s">
        <v>75</v>
      </c>
      <c r="P8015" s="19">
        <v>3645.0618329899999</v>
      </c>
      <c r="Q8015" s="19">
        <v>305942.45179299999</v>
      </c>
      <c r="R8015" s="20">
        <v>0.70014500000000002</v>
      </c>
      <c r="S8015" s="20">
        <v>6.29983</v>
      </c>
      <c r="T8015" s="20">
        <v>0.30199999999999999</v>
      </c>
      <c r="U8015" s="20">
        <v>0.30499999999999999</v>
      </c>
      <c r="V8015" s="20">
        <f t="shared" si="250"/>
        <v>1.3890403361950998</v>
      </c>
      <c r="W8015" s="20">
        <f t="shared" si="251"/>
        <v>12.4447185160735</v>
      </c>
    </row>
    <row r="8016" spans="1:23" x14ac:dyDescent="0.25">
      <c r="A8016" s="18">
        <v>55022</v>
      </c>
      <c r="B8016" s="18">
        <v>54945</v>
      </c>
      <c r="C8016" s="18">
        <v>6430</v>
      </c>
      <c r="D8016" s="18">
        <v>6430</v>
      </c>
      <c r="E8016" s="18" t="s">
        <v>116</v>
      </c>
      <c r="F8016" s="18" t="s">
        <v>196</v>
      </c>
      <c r="G8016" s="19">
        <v>11.8506832945</v>
      </c>
      <c r="H8016" s="19">
        <v>4.7957999999999998</v>
      </c>
      <c r="I8016" s="18" t="s">
        <v>79</v>
      </c>
      <c r="J8016" s="18" t="s">
        <v>80</v>
      </c>
      <c r="K8016" s="18">
        <v>16</v>
      </c>
      <c r="L8016" s="18">
        <v>60</v>
      </c>
      <c r="M8016" s="18" t="s">
        <v>71</v>
      </c>
      <c r="N8016" s="18" t="s">
        <v>76</v>
      </c>
      <c r="O8016" s="18" t="s">
        <v>75</v>
      </c>
      <c r="P8016" s="19">
        <v>4200.5972214599997</v>
      </c>
      <c r="Q8016" s="19">
        <v>516213.69944699999</v>
      </c>
      <c r="R8016" s="20">
        <v>0.70014500000000002</v>
      </c>
      <c r="S8016" s="20">
        <v>6.29983</v>
      </c>
      <c r="T8016" s="20">
        <v>0.30199999999999999</v>
      </c>
      <c r="U8016" s="20">
        <v>0.30499999999999999</v>
      </c>
      <c r="V8016" s="20">
        <f t="shared" si="250"/>
        <v>2.343713262918</v>
      </c>
      <c r="W8016" s="20">
        <f t="shared" si="251"/>
        <v>20.997843676230001</v>
      </c>
    </row>
    <row r="8017" spans="1:23" x14ac:dyDescent="0.25">
      <c r="A8017" s="18">
        <v>55023</v>
      </c>
      <c r="B8017" s="18">
        <v>54946</v>
      </c>
      <c r="C8017" s="18">
        <v>6430</v>
      </c>
      <c r="D8017" s="18">
        <v>6430</v>
      </c>
      <c r="E8017" s="18" t="s">
        <v>116</v>
      </c>
      <c r="F8017" s="18" t="s">
        <v>196</v>
      </c>
      <c r="G8017" s="19">
        <v>14.071843486900001</v>
      </c>
      <c r="H8017" s="19">
        <v>5.6946700000000003</v>
      </c>
      <c r="I8017" s="18" t="s">
        <v>79</v>
      </c>
      <c r="J8017" s="18" t="s">
        <v>80</v>
      </c>
      <c r="K8017" s="18">
        <v>16</v>
      </c>
      <c r="L8017" s="18">
        <v>60</v>
      </c>
      <c r="M8017" s="18" t="s">
        <v>71</v>
      </c>
      <c r="N8017" s="18" t="s">
        <v>76</v>
      </c>
      <c r="O8017" s="18" t="s">
        <v>75</v>
      </c>
      <c r="P8017" s="19">
        <v>3908.2383599499999</v>
      </c>
      <c r="Q8017" s="19">
        <v>612967.05041400006</v>
      </c>
      <c r="R8017" s="20">
        <v>0.70014500000000002</v>
      </c>
      <c r="S8017" s="20">
        <v>6.29983</v>
      </c>
      <c r="T8017" s="20">
        <v>0.30199999999999999</v>
      </c>
      <c r="U8017" s="20">
        <v>0.30499999999999999</v>
      </c>
      <c r="V8017" s="20">
        <f t="shared" si="250"/>
        <v>2.7829921195506997</v>
      </c>
      <c r="W8017" s="20">
        <f t="shared" si="251"/>
        <v>24.933439769739504</v>
      </c>
    </row>
    <row r="8018" spans="1:23" x14ac:dyDescent="0.25">
      <c r="A8018" s="18">
        <v>55024</v>
      </c>
      <c r="B8018" s="18">
        <v>54947</v>
      </c>
      <c r="C8018" s="18">
        <v>6430</v>
      </c>
      <c r="D8018" s="18">
        <v>6430</v>
      </c>
      <c r="E8018" s="18" t="s">
        <v>116</v>
      </c>
      <c r="F8018" s="18" t="s">
        <v>196</v>
      </c>
      <c r="G8018" s="19">
        <v>126.18063267399999</v>
      </c>
      <c r="H8018" s="19">
        <v>51.063499999999998</v>
      </c>
      <c r="I8018" s="18" t="s">
        <v>79</v>
      </c>
      <c r="J8018" s="18" t="s">
        <v>80</v>
      </c>
      <c r="K8018" s="18">
        <v>16</v>
      </c>
      <c r="L8018" s="18">
        <v>60</v>
      </c>
      <c r="M8018" s="18" t="s">
        <v>71</v>
      </c>
      <c r="N8018" s="18" t="s">
        <v>76</v>
      </c>
      <c r="O8018" s="18" t="s">
        <v>75</v>
      </c>
      <c r="P8018" s="19">
        <v>15602.649663599999</v>
      </c>
      <c r="Q8018" s="19">
        <v>5496406.37359</v>
      </c>
      <c r="R8018" s="20">
        <v>0.70014500000000002</v>
      </c>
      <c r="S8018" s="20">
        <v>6.29983</v>
      </c>
      <c r="T8018" s="20">
        <v>0.30199999999999999</v>
      </c>
      <c r="U8018" s="20">
        <v>0.30499999999999999</v>
      </c>
      <c r="V8018" s="20">
        <f t="shared" si="250"/>
        <v>24.954794236834999</v>
      </c>
      <c r="W8018" s="20">
        <f t="shared" si="251"/>
        <v>223.57550159747501</v>
      </c>
    </row>
    <row r="8019" spans="1:23" x14ac:dyDescent="0.25">
      <c r="A8019" s="18">
        <v>55025</v>
      </c>
      <c r="B8019" s="18">
        <v>54948</v>
      </c>
      <c r="C8019" s="18">
        <v>6430</v>
      </c>
      <c r="D8019" s="18">
        <v>6430</v>
      </c>
      <c r="E8019" s="18" t="s">
        <v>116</v>
      </c>
      <c r="F8019" s="18" t="s">
        <v>196</v>
      </c>
      <c r="G8019" s="19">
        <v>11.077747866299999</v>
      </c>
      <c r="H8019" s="19">
        <v>4.4830100000000002</v>
      </c>
      <c r="I8019" s="18" t="s">
        <v>79</v>
      </c>
      <c r="J8019" s="18" t="s">
        <v>80</v>
      </c>
      <c r="K8019" s="18">
        <v>16</v>
      </c>
      <c r="L8019" s="18">
        <v>60</v>
      </c>
      <c r="M8019" s="18" t="s">
        <v>71</v>
      </c>
      <c r="N8019" s="18" t="s">
        <v>76</v>
      </c>
      <c r="O8019" s="18" t="s">
        <v>75</v>
      </c>
      <c r="P8019" s="19">
        <v>3362.0655241300001</v>
      </c>
      <c r="Q8019" s="19">
        <v>482544.76686899998</v>
      </c>
      <c r="R8019" s="20">
        <v>0.70014500000000002</v>
      </c>
      <c r="S8019" s="20">
        <v>6.29983</v>
      </c>
      <c r="T8019" s="20">
        <v>0.30199999999999999</v>
      </c>
      <c r="U8019" s="20">
        <v>0.30499999999999999</v>
      </c>
      <c r="V8019" s="20">
        <f t="shared" si="250"/>
        <v>2.1908524114421</v>
      </c>
      <c r="W8019" s="20">
        <f t="shared" si="251"/>
        <v>19.628329617368504</v>
      </c>
    </row>
    <row r="8020" spans="1:23" x14ac:dyDescent="0.25">
      <c r="A8020" s="18">
        <v>55026</v>
      </c>
      <c r="B8020" s="18">
        <v>54949</v>
      </c>
      <c r="C8020" s="18">
        <v>6430</v>
      </c>
      <c r="D8020" s="18">
        <v>6430</v>
      </c>
      <c r="E8020" s="18" t="s">
        <v>116</v>
      </c>
      <c r="F8020" s="18" t="s">
        <v>196</v>
      </c>
      <c r="G8020" s="19">
        <v>20.097471069899999</v>
      </c>
      <c r="H8020" s="19">
        <v>8.1331600000000002</v>
      </c>
      <c r="I8020" s="18" t="s">
        <v>79</v>
      </c>
      <c r="J8020" s="18" t="s">
        <v>80</v>
      </c>
      <c r="K8020" s="18">
        <v>16</v>
      </c>
      <c r="L8020" s="18">
        <v>60</v>
      </c>
      <c r="M8020" s="18" t="s">
        <v>71</v>
      </c>
      <c r="N8020" s="18" t="s">
        <v>76</v>
      </c>
      <c r="O8020" s="18" t="s">
        <v>75</v>
      </c>
      <c r="P8020" s="19">
        <v>10402.1588402</v>
      </c>
      <c r="Q8020" s="19">
        <v>875442.33802499995</v>
      </c>
      <c r="R8020" s="20">
        <v>0.70014500000000002</v>
      </c>
      <c r="S8020" s="20">
        <v>6.29983</v>
      </c>
      <c r="T8020" s="20">
        <v>0.30199999999999999</v>
      </c>
      <c r="U8020" s="20">
        <v>0.30499999999999999</v>
      </c>
      <c r="V8020" s="20">
        <f t="shared" si="250"/>
        <v>3.9746851331235997</v>
      </c>
      <c r="W8020" s="20">
        <f t="shared" si="251"/>
        <v>35.610080127146006</v>
      </c>
    </row>
    <row r="8021" spans="1:23" x14ac:dyDescent="0.25">
      <c r="A8021" s="18">
        <v>55027</v>
      </c>
      <c r="B8021" s="18">
        <v>54950</v>
      </c>
      <c r="C8021" s="18">
        <v>6430</v>
      </c>
      <c r="D8021" s="18">
        <v>6430</v>
      </c>
      <c r="E8021" s="18" t="s">
        <v>116</v>
      </c>
      <c r="F8021" s="18" t="s">
        <v>196</v>
      </c>
      <c r="G8021" s="19">
        <v>3.3098897153200002</v>
      </c>
      <c r="H8021" s="19">
        <v>1.3394600000000001</v>
      </c>
      <c r="I8021" s="18" t="s">
        <v>79</v>
      </c>
      <c r="J8021" s="18" t="s">
        <v>80</v>
      </c>
      <c r="K8021" s="18">
        <v>16</v>
      </c>
      <c r="L8021" s="18">
        <v>60</v>
      </c>
      <c r="M8021" s="18" t="s">
        <v>71</v>
      </c>
      <c r="N8021" s="18" t="s">
        <v>76</v>
      </c>
      <c r="O8021" s="18" t="s">
        <v>75</v>
      </c>
      <c r="P8021" s="19">
        <v>2118.9001012700001</v>
      </c>
      <c r="Q8021" s="19">
        <v>144178.21928399999</v>
      </c>
      <c r="R8021" s="20">
        <v>0.70014500000000002</v>
      </c>
      <c r="S8021" s="20">
        <v>6.29983</v>
      </c>
      <c r="T8021" s="20">
        <v>0.30199999999999999</v>
      </c>
      <c r="U8021" s="20">
        <v>0.30499999999999999</v>
      </c>
      <c r="V8021" s="20">
        <f t="shared" si="250"/>
        <v>0.65459572274660005</v>
      </c>
      <c r="W8021" s="20">
        <f t="shared" si="251"/>
        <v>5.8646673528010007</v>
      </c>
    </row>
    <row r="8022" spans="1:23" x14ac:dyDescent="0.25">
      <c r="A8022" s="18">
        <v>55028</v>
      </c>
      <c r="B8022" s="18">
        <v>54951</v>
      </c>
      <c r="C8022" s="18">
        <v>6430</v>
      </c>
      <c r="D8022" s="18">
        <v>6430</v>
      </c>
      <c r="E8022" s="18" t="s">
        <v>116</v>
      </c>
      <c r="F8022" s="18" t="s">
        <v>196</v>
      </c>
      <c r="G8022" s="19">
        <v>5.6688845052700003</v>
      </c>
      <c r="H8022" s="19">
        <v>2.2941199999999999</v>
      </c>
      <c r="I8022" s="18" t="s">
        <v>79</v>
      </c>
      <c r="J8022" s="18" t="s">
        <v>80</v>
      </c>
      <c r="K8022" s="18">
        <v>16</v>
      </c>
      <c r="L8022" s="18">
        <v>60</v>
      </c>
      <c r="M8022" s="18" t="s">
        <v>71</v>
      </c>
      <c r="N8022" s="18" t="s">
        <v>76</v>
      </c>
      <c r="O8022" s="18" t="s">
        <v>75</v>
      </c>
      <c r="P8022" s="19">
        <v>2854.4075243699999</v>
      </c>
      <c r="Q8022" s="19">
        <v>246935.62130500001</v>
      </c>
      <c r="R8022" s="20">
        <v>0.70014500000000002</v>
      </c>
      <c r="S8022" s="20">
        <v>6.29983</v>
      </c>
      <c r="T8022" s="20">
        <v>0.30199999999999999</v>
      </c>
      <c r="U8022" s="20">
        <v>0.30499999999999999</v>
      </c>
      <c r="V8022" s="20">
        <f t="shared" si="250"/>
        <v>1.1211392198851999</v>
      </c>
      <c r="W8022" s="20">
        <f t="shared" si="251"/>
        <v>10.044533369722</v>
      </c>
    </row>
    <row r="8023" spans="1:23" x14ac:dyDescent="0.25">
      <c r="A8023" s="18">
        <v>55029</v>
      </c>
      <c r="B8023" s="18">
        <v>54952</v>
      </c>
      <c r="C8023" s="18">
        <v>6430</v>
      </c>
      <c r="D8023" s="18">
        <v>6430</v>
      </c>
      <c r="E8023" s="18" t="s">
        <v>116</v>
      </c>
      <c r="F8023" s="18" t="s">
        <v>196</v>
      </c>
      <c r="G8023" s="19">
        <v>3.2258208813599998</v>
      </c>
      <c r="H8023" s="19">
        <v>1.3054399999999999</v>
      </c>
      <c r="I8023" s="18" t="s">
        <v>79</v>
      </c>
      <c r="J8023" s="18" t="s">
        <v>80</v>
      </c>
      <c r="K8023" s="18">
        <v>16</v>
      </c>
      <c r="L8023" s="18">
        <v>60</v>
      </c>
      <c r="M8023" s="18" t="s">
        <v>71</v>
      </c>
      <c r="N8023" s="18" t="s">
        <v>76</v>
      </c>
      <c r="O8023" s="18" t="s">
        <v>75</v>
      </c>
      <c r="P8023" s="19">
        <v>3170.0445025700001</v>
      </c>
      <c r="Q8023" s="19">
        <v>140516.19552499999</v>
      </c>
      <c r="R8023" s="20">
        <v>0.70014500000000002</v>
      </c>
      <c r="S8023" s="20">
        <v>6.29983</v>
      </c>
      <c r="T8023" s="20">
        <v>0.30199999999999999</v>
      </c>
      <c r="U8023" s="20">
        <v>0.30499999999999999</v>
      </c>
      <c r="V8023" s="20">
        <f t="shared" si="250"/>
        <v>0.63797010758239991</v>
      </c>
      <c r="W8023" s="20">
        <f t="shared" si="251"/>
        <v>5.7157148022640003</v>
      </c>
    </row>
    <row r="8024" spans="1:23" x14ac:dyDescent="0.25">
      <c r="A8024" s="18">
        <v>55030</v>
      </c>
      <c r="B8024" s="18">
        <v>54953</v>
      </c>
      <c r="C8024" s="18">
        <v>6430</v>
      </c>
      <c r="D8024" s="18">
        <v>6430</v>
      </c>
      <c r="E8024" s="18" t="s">
        <v>116</v>
      </c>
      <c r="F8024" s="18" t="s">
        <v>196</v>
      </c>
      <c r="G8024" s="19">
        <v>7.9798560517299997</v>
      </c>
      <c r="H8024" s="19">
        <v>3.22933</v>
      </c>
      <c r="I8024" s="18" t="s">
        <v>79</v>
      </c>
      <c r="J8024" s="18" t="s">
        <v>80</v>
      </c>
      <c r="K8024" s="18">
        <v>16</v>
      </c>
      <c r="L8024" s="18">
        <v>60</v>
      </c>
      <c r="M8024" s="18" t="s">
        <v>71</v>
      </c>
      <c r="N8024" s="18" t="s">
        <v>76</v>
      </c>
      <c r="O8024" s="18" t="s">
        <v>75</v>
      </c>
      <c r="P8024" s="19">
        <v>4870.0220701400003</v>
      </c>
      <c r="Q8024" s="19">
        <v>347601.139203</v>
      </c>
      <c r="R8024" s="20">
        <v>0.70014500000000002</v>
      </c>
      <c r="S8024" s="20">
        <v>6.29983</v>
      </c>
      <c r="T8024" s="20">
        <v>0.30199999999999999</v>
      </c>
      <c r="U8024" s="20">
        <v>0.30499999999999999</v>
      </c>
      <c r="V8024" s="20">
        <f t="shared" si="250"/>
        <v>1.5781774784892999</v>
      </c>
      <c r="W8024" s="20">
        <f t="shared" si="251"/>
        <v>14.139239859660501</v>
      </c>
    </row>
    <row r="8025" spans="1:23" x14ac:dyDescent="0.25">
      <c r="A8025" s="18">
        <v>55031</v>
      </c>
      <c r="B8025" s="18">
        <v>54954</v>
      </c>
      <c r="C8025" s="18">
        <v>6430</v>
      </c>
      <c r="D8025" s="18">
        <v>6430</v>
      </c>
      <c r="E8025" s="18" t="s">
        <v>116</v>
      </c>
      <c r="F8025" s="18" t="s">
        <v>196</v>
      </c>
      <c r="G8025" s="19">
        <v>31.316227027</v>
      </c>
      <c r="H8025" s="19">
        <v>12.6732</v>
      </c>
      <c r="I8025" s="18" t="s">
        <v>79</v>
      </c>
      <c r="J8025" s="18" t="s">
        <v>80</v>
      </c>
      <c r="K8025" s="18">
        <v>16</v>
      </c>
      <c r="L8025" s="18">
        <v>60</v>
      </c>
      <c r="M8025" s="18" t="s">
        <v>71</v>
      </c>
      <c r="N8025" s="18" t="s">
        <v>76</v>
      </c>
      <c r="O8025" s="18" t="s">
        <v>75</v>
      </c>
      <c r="P8025" s="19">
        <v>17379.285822999998</v>
      </c>
      <c r="Q8025" s="19">
        <v>1364129.39276</v>
      </c>
      <c r="R8025" s="20">
        <v>0.70014500000000002</v>
      </c>
      <c r="S8025" s="20">
        <v>6.29983</v>
      </c>
      <c r="T8025" s="20">
        <v>0.30199999999999999</v>
      </c>
      <c r="U8025" s="20">
        <v>0.30499999999999999</v>
      </c>
      <c r="V8025" s="20">
        <f t="shared" si="250"/>
        <v>6.1934081745719993</v>
      </c>
      <c r="W8025" s="20">
        <f t="shared" si="251"/>
        <v>55.48810886142001</v>
      </c>
    </row>
    <row r="8026" spans="1:23" x14ac:dyDescent="0.25">
      <c r="A8026" s="18">
        <v>55032</v>
      </c>
      <c r="B8026" s="18">
        <v>54955</v>
      </c>
      <c r="C8026" s="18">
        <v>6430</v>
      </c>
      <c r="D8026" s="18">
        <v>6430</v>
      </c>
      <c r="E8026" s="18" t="s">
        <v>116</v>
      </c>
      <c r="F8026" s="18" t="s">
        <v>196</v>
      </c>
      <c r="G8026" s="19">
        <v>1.8593570423600001</v>
      </c>
      <c r="H8026" s="19">
        <v>0.75245499999999998</v>
      </c>
      <c r="I8026" s="18" t="s">
        <v>79</v>
      </c>
      <c r="J8026" s="18" t="s">
        <v>80</v>
      </c>
      <c r="K8026" s="18">
        <v>16</v>
      </c>
      <c r="L8026" s="18">
        <v>60</v>
      </c>
      <c r="M8026" s="18" t="s">
        <v>71</v>
      </c>
      <c r="N8026" s="18" t="s">
        <v>76</v>
      </c>
      <c r="O8026" s="18" t="s">
        <v>75</v>
      </c>
      <c r="P8026" s="19">
        <v>1266.2833752700001</v>
      </c>
      <c r="Q8026" s="19">
        <v>80993.268790999995</v>
      </c>
      <c r="R8026" s="20">
        <v>0.70014500000000002</v>
      </c>
      <c r="S8026" s="20">
        <v>6.29983</v>
      </c>
      <c r="T8026" s="20">
        <v>0.30199999999999999</v>
      </c>
      <c r="U8026" s="20">
        <v>0.30499999999999999</v>
      </c>
      <c r="V8026" s="20">
        <f t="shared" si="250"/>
        <v>0.36772566897054998</v>
      </c>
      <c r="W8026" s="20">
        <f t="shared" si="251"/>
        <v>3.2945353149417502</v>
      </c>
    </row>
    <row r="8027" spans="1:23" x14ac:dyDescent="0.25">
      <c r="A8027" s="18">
        <v>55033</v>
      </c>
      <c r="B8027" s="18">
        <v>54956</v>
      </c>
      <c r="C8027" s="18">
        <v>6430</v>
      </c>
      <c r="D8027" s="18">
        <v>6430</v>
      </c>
      <c r="E8027" s="18" t="s">
        <v>116</v>
      </c>
      <c r="F8027" s="18" t="s">
        <v>196</v>
      </c>
      <c r="G8027" s="19">
        <v>7.4464915669499998</v>
      </c>
      <c r="H8027" s="19">
        <v>3.01349</v>
      </c>
      <c r="I8027" s="18" t="s">
        <v>79</v>
      </c>
      <c r="J8027" s="18" t="s">
        <v>80</v>
      </c>
      <c r="K8027" s="18">
        <v>16</v>
      </c>
      <c r="L8027" s="18">
        <v>60</v>
      </c>
      <c r="M8027" s="18" t="s">
        <v>71</v>
      </c>
      <c r="N8027" s="18" t="s">
        <v>76</v>
      </c>
      <c r="O8027" s="18" t="s">
        <v>75</v>
      </c>
      <c r="P8027" s="19">
        <v>3500.4378809700002</v>
      </c>
      <c r="Q8027" s="19">
        <v>324367.87518199999</v>
      </c>
      <c r="R8027" s="20">
        <v>0.70014500000000002</v>
      </c>
      <c r="S8027" s="20">
        <v>6.29983</v>
      </c>
      <c r="T8027" s="20">
        <v>0.30199999999999999</v>
      </c>
      <c r="U8027" s="20">
        <v>0.30499999999999999</v>
      </c>
      <c r="V8027" s="20">
        <f t="shared" si="250"/>
        <v>1.4726962093228999</v>
      </c>
      <c r="W8027" s="20">
        <f t="shared" si="251"/>
        <v>13.194209921156499</v>
      </c>
    </row>
    <row r="8028" spans="1:23" x14ac:dyDescent="0.25">
      <c r="A8028" s="18">
        <v>55034</v>
      </c>
      <c r="B8028" s="18">
        <v>54957</v>
      </c>
      <c r="C8028" s="18">
        <v>6430</v>
      </c>
      <c r="D8028" s="18">
        <v>6430</v>
      </c>
      <c r="E8028" s="18" t="s">
        <v>116</v>
      </c>
      <c r="F8028" s="18" t="s">
        <v>196</v>
      </c>
      <c r="G8028" s="19">
        <v>47.078182437400002</v>
      </c>
      <c r="H8028" s="19">
        <v>19.0519</v>
      </c>
      <c r="I8028" s="18" t="s">
        <v>79</v>
      </c>
      <c r="J8028" s="18" t="s">
        <v>80</v>
      </c>
      <c r="K8028" s="18">
        <v>16</v>
      </c>
      <c r="L8028" s="18">
        <v>60</v>
      </c>
      <c r="M8028" s="18" t="s">
        <v>71</v>
      </c>
      <c r="N8028" s="18" t="s">
        <v>76</v>
      </c>
      <c r="O8028" s="18" t="s">
        <v>75</v>
      </c>
      <c r="P8028" s="19">
        <v>11327.093544200001</v>
      </c>
      <c r="Q8028" s="19">
        <v>2050717.42408</v>
      </c>
      <c r="R8028" s="20">
        <v>0.70014500000000002</v>
      </c>
      <c r="S8028" s="20">
        <v>6.29983</v>
      </c>
      <c r="T8028" s="20">
        <v>0.30199999999999999</v>
      </c>
      <c r="U8028" s="20">
        <v>0.30499999999999999</v>
      </c>
      <c r="V8028" s="20">
        <f t="shared" si="250"/>
        <v>9.3106865827989989</v>
      </c>
      <c r="W8028" s="20">
        <f t="shared" si="251"/>
        <v>83.416493168015009</v>
      </c>
    </row>
    <row r="8029" spans="1:23" x14ac:dyDescent="0.25">
      <c r="A8029" s="18">
        <v>55035</v>
      </c>
      <c r="B8029" s="18">
        <v>54958</v>
      </c>
      <c r="C8029" s="18">
        <v>6430</v>
      </c>
      <c r="D8029" s="18">
        <v>6430</v>
      </c>
      <c r="E8029" s="18" t="s">
        <v>116</v>
      </c>
      <c r="F8029" s="18" t="s">
        <v>196</v>
      </c>
      <c r="G8029" s="19">
        <v>3.2702457592799998</v>
      </c>
      <c r="H8029" s="19">
        <v>1.32342</v>
      </c>
      <c r="I8029" s="18" t="s">
        <v>79</v>
      </c>
      <c r="J8029" s="18" t="s">
        <v>80</v>
      </c>
      <c r="K8029" s="18">
        <v>16</v>
      </c>
      <c r="L8029" s="18">
        <v>60</v>
      </c>
      <c r="M8029" s="18" t="s">
        <v>71</v>
      </c>
      <c r="N8029" s="18" t="s">
        <v>76</v>
      </c>
      <c r="O8029" s="18" t="s">
        <v>75</v>
      </c>
      <c r="P8029" s="19">
        <v>2156.7833538899999</v>
      </c>
      <c r="Q8029" s="19">
        <v>142451.335467</v>
      </c>
      <c r="R8029" s="20">
        <v>0.70014500000000002</v>
      </c>
      <c r="S8029" s="20">
        <v>6.29983</v>
      </c>
      <c r="T8029" s="20">
        <v>0.30199999999999999</v>
      </c>
      <c r="U8029" s="20">
        <v>0.30499999999999999</v>
      </c>
      <c r="V8029" s="20">
        <f t="shared" si="250"/>
        <v>0.64675695533819999</v>
      </c>
      <c r="W8029" s="20">
        <f t="shared" si="251"/>
        <v>5.7944381079270011</v>
      </c>
    </row>
    <row r="8030" spans="1:23" x14ac:dyDescent="0.25">
      <c r="A8030" s="18">
        <v>55036</v>
      </c>
      <c r="B8030" s="18">
        <v>54959</v>
      </c>
      <c r="C8030" s="18">
        <v>6430</v>
      </c>
      <c r="D8030" s="18">
        <v>6430</v>
      </c>
      <c r="E8030" s="18" t="s">
        <v>116</v>
      </c>
      <c r="F8030" s="18" t="s">
        <v>196</v>
      </c>
      <c r="G8030" s="19">
        <v>6.6383771686099999</v>
      </c>
      <c r="H8030" s="19">
        <v>2.6864599999999998</v>
      </c>
      <c r="I8030" s="18" t="s">
        <v>79</v>
      </c>
      <c r="J8030" s="18" t="s">
        <v>80</v>
      </c>
      <c r="K8030" s="18">
        <v>16</v>
      </c>
      <c r="L8030" s="18">
        <v>60</v>
      </c>
      <c r="M8030" s="18" t="s">
        <v>71</v>
      </c>
      <c r="N8030" s="18" t="s">
        <v>76</v>
      </c>
      <c r="O8030" s="18" t="s">
        <v>75</v>
      </c>
      <c r="P8030" s="19">
        <v>2502.2859534099998</v>
      </c>
      <c r="Q8030" s="19">
        <v>289166.55279400002</v>
      </c>
      <c r="R8030" s="20">
        <v>0.70014500000000002</v>
      </c>
      <c r="S8030" s="20">
        <v>6.29983</v>
      </c>
      <c r="T8030" s="20">
        <v>0.30199999999999999</v>
      </c>
      <c r="U8030" s="20">
        <v>0.30499999999999999</v>
      </c>
      <c r="V8030" s="20">
        <f t="shared" si="250"/>
        <v>1.3128762526166</v>
      </c>
      <c r="W8030" s="20">
        <f t="shared" si="251"/>
        <v>11.762347704751001</v>
      </c>
    </row>
    <row r="8031" spans="1:23" x14ac:dyDescent="0.25">
      <c r="A8031" s="18">
        <v>55037</v>
      </c>
      <c r="B8031" s="18">
        <v>54960</v>
      </c>
      <c r="C8031" s="18">
        <v>6430</v>
      </c>
      <c r="D8031" s="18">
        <v>6430</v>
      </c>
      <c r="E8031" s="18" t="s">
        <v>116</v>
      </c>
      <c r="F8031" s="18" t="s">
        <v>196</v>
      </c>
      <c r="G8031" s="19">
        <v>1.5510650825300001</v>
      </c>
      <c r="H8031" s="19">
        <v>0.62769399999999997</v>
      </c>
      <c r="I8031" s="18" t="s">
        <v>79</v>
      </c>
      <c r="J8031" s="18" t="s">
        <v>80</v>
      </c>
      <c r="K8031" s="18">
        <v>16</v>
      </c>
      <c r="L8031" s="18">
        <v>60</v>
      </c>
      <c r="M8031" s="18" t="s">
        <v>71</v>
      </c>
      <c r="N8031" s="18" t="s">
        <v>76</v>
      </c>
      <c r="O8031" s="18" t="s">
        <v>75</v>
      </c>
      <c r="P8031" s="19">
        <v>1811.9581980099999</v>
      </c>
      <c r="Q8031" s="19">
        <v>67564.124737299993</v>
      </c>
      <c r="R8031" s="20">
        <v>0.70014500000000002</v>
      </c>
      <c r="S8031" s="20">
        <v>6.29983</v>
      </c>
      <c r="T8031" s="20">
        <v>0.30199999999999999</v>
      </c>
      <c r="U8031" s="20">
        <v>0.30499999999999999</v>
      </c>
      <c r="V8031" s="20">
        <f t="shared" si="250"/>
        <v>0.30675481730973997</v>
      </c>
      <c r="W8031" s="20">
        <f t="shared" si="251"/>
        <v>2.7482840169539005</v>
      </c>
    </row>
    <row r="8032" spans="1:23" x14ac:dyDescent="0.25">
      <c r="A8032" s="18">
        <v>55038</v>
      </c>
      <c r="B8032" s="18">
        <v>54961</v>
      </c>
      <c r="C8032" s="18">
        <v>6430</v>
      </c>
      <c r="D8032" s="18">
        <v>6430</v>
      </c>
      <c r="E8032" s="18" t="s">
        <v>116</v>
      </c>
      <c r="F8032" s="18" t="s">
        <v>196</v>
      </c>
      <c r="G8032" s="19">
        <v>1.5390341762099999</v>
      </c>
      <c r="H8032" s="19">
        <v>0.62282499999999996</v>
      </c>
      <c r="I8032" s="18" t="s">
        <v>79</v>
      </c>
      <c r="J8032" s="18" t="s">
        <v>80</v>
      </c>
      <c r="K8032" s="18">
        <v>16</v>
      </c>
      <c r="L8032" s="18">
        <v>60</v>
      </c>
      <c r="M8032" s="18" t="s">
        <v>71</v>
      </c>
      <c r="N8032" s="18" t="s">
        <v>76</v>
      </c>
      <c r="O8032" s="18" t="s">
        <v>75</v>
      </c>
      <c r="P8032" s="19">
        <v>1147.42288887</v>
      </c>
      <c r="Q8032" s="19">
        <v>67040.060555100004</v>
      </c>
      <c r="R8032" s="20">
        <v>0.70014500000000002</v>
      </c>
      <c r="S8032" s="20">
        <v>6.29983</v>
      </c>
      <c r="T8032" s="20">
        <v>0.30199999999999999</v>
      </c>
      <c r="U8032" s="20">
        <v>0.30499999999999999</v>
      </c>
      <c r="V8032" s="20">
        <f t="shared" si="250"/>
        <v>0.30437533111824994</v>
      </c>
      <c r="W8032" s="20">
        <f t="shared" si="251"/>
        <v>2.7269656757262499</v>
      </c>
    </row>
    <row r="8033" spans="1:23" x14ac:dyDescent="0.25">
      <c r="A8033" s="18">
        <v>55039</v>
      </c>
      <c r="B8033" s="18">
        <v>54962</v>
      </c>
      <c r="C8033" s="18">
        <v>6430</v>
      </c>
      <c r="D8033" s="18">
        <v>6430</v>
      </c>
      <c r="E8033" s="18" t="s">
        <v>116</v>
      </c>
      <c r="F8033" s="18" t="s">
        <v>196</v>
      </c>
      <c r="G8033" s="19">
        <v>3.15013103702</v>
      </c>
      <c r="H8033" s="19">
        <v>1.27481</v>
      </c>
      <c r="I8033" s="18" t="s">
        <v>79</v>
      </c>
      <c r="J8033" s="18" t="s">
        <v>80</v>
      </c>
      <c r="K8033" s="18">
        <v>16</v>
      </c>
      <c r="L8033" s="18">
        <v>60</v>
      </c>
      <c r="M8033" s="18" t="s">
        <v>71</v>
      </c>
      <c r="N8033" s="18" t="s">
        <v>76</v>
      </c>
      <c r="O8033" s="18" t="s">
        <v>75</v>
      </c>
      <c r="P8033" s="19">
        <v>2339.0634905100001</v>
      </c>
      <c r="Q8033" s="19">
        <v>137219.159094</v>
      </c>
      <c r="R8033" s="20">
        <v>0.70014500000000002</v>
      </c>
      <c r="S8033" s="20">
        <v>6.29983</v>
      </c>
      <c r="T8033" s="20">
        <v>0.30199999999999999</v>
      </c>
      <c r="U8033" s="20">
        <v>0.30499999999999999</v>
      </c>
      <c r="V8033" s="20">
        <f t="shared" si="250"/>
        <v>0.62300118952009997</v>
      </c>
      <c r="W8033" s="20">
        <f t="shared" si="251"/>
        <v>5.5816049661985012</v>
      </c>
    </row>
    <row r="8034" spans="1:23" x14ac:dyDescent="0.25">
      <c r="A8034" s="18">
        <v>55040</v>
      </c>
      <c r="B8034" s="18">
        <v>54963</v>
      </c>
      <c r="C8034" s="18">
        <v>6430</v>
      </c>
      <c r="D8034" s="18">
        <v>6430</v>
      </c>
      <c r="E8034" s="18" t="s">
        <v>116</v>
      </c>
      <c r="F8034" s="18" t="s">
        <v>196</v>
      </c>
      <c r="G8034" s="19">
        <v>3.7261232406200002</v>
      </c>
      <c r="H8034" s="19">
        <v>1.5079100000000001</v>
      </c>
      <c r="I8034" s="18" t="s">
        <v>79</v>
      </c>
      <c r="J8034" s="18" t="s">
        <v>80</v>
      </c>
      <c r="K8034" s="18">
        <v>16</v>
      </c>
      <c r="L8034" s="18">
        <v>60</v>
      </c>
      <c r="M8034" s="18" t="s">
        <v>71</v>
      </c>
      <c r="N8034" s="18" t="s">
        <v>76</v>
      </c>
      <c r="O8034" s="18" t="s">
        <v>75</v>
      </c>
      <c r="P8034" s="19">
        <v>2097.4302731100001</v>
      </c>
      <c r="Q8034" s="19">
        <v>162309.27912200001</v>
      </c>
      <c r="R8034" s="20">
        <v>0.70014500000000002</v>
      </c>
      <c r="S8034" s="20">
        <v>6.29983</v>
      </c>
      <c r="T8034" s="20">
        <v>0.30199999999999999</v>
      </c>
      <c r="U8034" s="20">
        <v>0.30499999999999999</v>
      </c>
      <c r="V8034" s="20">
        <f t="shared" si="250"/>
        <v>0.73691744157109995</v>
      </c>
      <c r="W8034" s="20">
        <f t="shared" si="251"/>
        <v>6.6022057754335011</v>
      </c>
    </row>
    <row r="8035" spans="1:23" x14ac:dyDescent="0.25">
      <c r="A8035" s="18">
        <v>55041</v>
      </c>
      <c r="B8035" s="18">
        <v>54964</v>
      </c>
      <c r="C8035" s="18">
        <v>6430</v>
      </c>
      <c r="D8035" s="18">
        <v>6430</v>
      </c>
      <c r="E8035" s="18" t="s">
        <v>116</v>
      </c>
      <c r="F8035" s="18" t="s">
        <v>196</v>
      </c>
      <c r="G8035" s="19">
        <v>4.1083901368499998</v>
      </c>
      <c r="H8035" s="19">
        <v>1.6626099999999999</v>
      </c>
      <c r="I8035" s="18" t="s">
        <v>79</v>
      </c>
      <c r="J8035" s="18" t="s">
        <v>80</v>
      </c>
      <c r="K8035" s="18">
        <v>16</v>
      </c>
      <c r="L8035" s="18">
        <v>60</v>
      </c>
      <c r="M8035" s="18" t="s">
        <v>71</v>
      </c>
      <c r="N8035" s="18" t="s">
        <v>76</v>
      </c>
      <c r="O8035" s="18" t="s">
        <v>75</v>
      </c>
      <c r="P8035" s="19">
        <v>3335.3650429300001</v>
      </c>
      <c r="Q8035" s="19">
        <v>178960.758516</v>
      </c>
      <c r="R8035" s="20">
        <v>0.70014500000000002</v>
      </c>
      <c r="S8035" s="20">
        <v>6.29983</v>
      </c>
      <c r="T8035" s="20">
        <v>0.30199999999999999</v>
      </c>
      <c r="U8035" s="20">
        <v>0.30499999999999999</v>
      </c>
      <c r="V8035" s="20">
        <f t="shared" si="250"/>
        <v>0.81251951875809991</v>
      </c>
      <c r="W8035" s="20">
        <f t="shared" si="251"/>
        <v>7.2795414476284996</v>
      </c>
    </row>
    <row r="8036" spans="1:23" x14ac:dyDescent="0.25">
      <c r="A8036" s="18">
        <v>55042</v>
      </c>
      <c r="B8036" s="18">
        <v>54965</v>
      </c>
      <c r="C8036" s="18">
        <v>6430</v>
      </c>
      <c r="D8036" s="18">
        <v>6430</v>
      </c>
      <c r="E8036" s="18" t="s">
        <v>116</v>
      </c>
      <c r="F8036" s="18" t="s">
        <v>196</v>
      </c>
      <c r="G8036" s="19">
        <v>3.60613585707</v>
      </c>
      <c r="H8036" s="19">
        <v>1.4593499999999999</v>
      </c>
      <c r="I8036" s="18" t="s">
        <v>79</v>
      </c>
      <c r="J8036" s="18" t="s">
        <v>80</v>
      </c>
      <c r="K8036" s="18">
        <v>16</v>
      </c>
      <c r="L8036" s="18">
        <v>60</v>
      </c>
      <c r="M8036" s="18" t="s">
        <v>71</v>
      </c>
      <c r="N8036" s="18" t="s">
        <v>76</v>
      </c>
      <c r="O8036" s="18" t="s">
        <v>75</v>
      </c>
      <c r="P8036" s="19">
        <v>2437.0069544500002</v>
      </c>
      <c r="Q8036" s="19">
        <v>157082.64960100001</v>
      </c>
      <c r="R8036" s="20">
        <v>0.70014500000000002</v>
      </c>
      <c r="S8036" s="20">
        <v>6.29983</v>
      </c>
      <c r="T8036" s="20">
        <v>0.30199999999999999</v>
      </c>
      <c r="U8036" s="20">
        <v>0.30499999999999999</v>
      </c>
      <c r="V8036" s="20">
        <f t="shared" si="250"/>
        <v>0.71318611081350003</v>
      </c>
      <c r="W8036" s="20">
        <f t="shared" si="251"/>
        <v>6.3895915527975005</v>
      </c>
    </row>
    <row r="8037" spans="1:23" x14ac:dyDescent="0.25">
      <c r="A8037" s="18">
        <v>55043</v>
      </c>
      <c r="B8037" s="18">
        <v>54966</v>
      </c>
      <c r="C8037" s="18">
        <v>6430</v>
      </c>
      <c r="D8037" s="18">
        <v>6430</v>
      </c>
      <c r="E8037" s="18" t="s">
        <v>116</v>
      </c>
      <c r="F8037" s="18" t="s">
        <v>196</v>
      </c>
      <c r="G8037" s="19">
        <v>36.057917641700001</v>
      </c>
      <c r="H8037" s="19">
        <v>14.5921</v>
      </c>
      <c r="I8037" s="18" t="s">
        <v>79</v>
      </c>
      <c r="J8037" s="18" t="s">
        <v>80</v>
      </c>
      <c r="K8037" s="18">
        <v>16</v>
      </c>
      <c r="L8037" s="18">
        <v>60</v>
      </c>
      <c r="M8037" s="18" t="s">
        <v>71</v>
      </c>
      <c r="N8037" s="18" t="s">
        <v>76</v>
      </c>
      <c r="O8037" s="18" t="s">
        <v>75</v>
      </c>
      <c r="P8037" s="19">
        <v>14425.123248399999</v>
      </c>
      <c r="Q8037" s="19">
        <v>1570676.6097500001</v>
      </c>
      <c r="R8037" s="20">
        <v>0.70014500000000002</v>
      </c>
      <c r="S8037" s="20">
        <v>6.29983</v>
      </c>
      <c r="T8037" s="20">
        <v>0.30199999999999999</v>
      </c>
      <c r="U8037" s="20">
        <v>0.30499999999999999</v>
      </c>
      <c r="V8037" s="20">
        <f t="shared" si="250"/>
        <v>7.1311769264409994</v>
      </c>
      <c r="W8037" s="20">
        <f t="shared" si="251"/>
        <v>63.889785793385009</v>
      </c>
    </row>
    <row r="8038" spans="1:23" x14ac:dyDescent="0.25">
      <c r="A8038" s="18">
        <v>55044</v>
      </c>
      <c r="B8038" s="18">
        <v>54967</v>
      </c>
      <c r="C8038" s="18">
        <v>6430</v>
      </c>
      <c r="D8038" s="18">
        <v>6430</v>
      </c>
      <c r="E8038" s="18" t="s">
        <v>116</v>
      </c>
      <c r="F8038" s="18" t="s">
        <v>196</v>
      </c>
      <c r="G8038" s="19">
        <v>25.685267472500001</v>
      </c>
      <c r="H8038" s="19">
        <v>10.394500000000001</v>
      </c>
      <c r="I8038" s="18" t="s">
        <v>79</v>
      </c>
      <c r="J8038" s="18" t="s">
        <v>80</v>
      </c>
      <c r="K8038" s="18">
        <v>16</v>
      </c>
      <c r="L8038" s="18">
        <v>60</v>
      </c>
      <c r="M8038" s="18" t="s">
        <v>71</v>
      </c>
      <c r="N8038" s="18" t="s">
        <v>76</v>
      </c>
      <c r="O8038" s="18" t="s">
        <v>75</v>
      </c>
      <c r="P8038" s="19">
        <v>9219.4236004400009</v>
      </c>
      <c r="Q8038" s="19">
        <v>1118845.77571</v>
      </c>
      <c r="R8038" s="20">
        <v>0.70014500000000002</v>
      </c>
      <c r="S8038" s="20">
        <v>6.29983</v>
      </c>
      <c r="T8038" s="20">
        <v>0.30199999999999999</v>
      </c>
      <c r="U8038" s="20">
        <v>0.30499999999999999</v>
      </c>
      <c r="V8038" s="20">
        <f t="shared" si="250"/>
        <v>5.0798047273449995</v>
      </c>
      <c r="W8038" s="20">
        <f t="shared" si="251"/>
        <v>45.511090139825008</v>
      </c>
    </row>
    <row r="8039" spans="1:23" x14ac:dyDescent="0.25">
      <c r="A8039" s="18">
        <v>55045</v>
      </c>
      <c r="B8039" s="18">
        <v>54968</v>
      </c>
      <c r="C8039" s="18">
        <v>6430</v>
      </c>
      <c r="D8039" s="18">
        <v>6430</v>
      </c>
      <c r="E8039" s="18" t="s">
        <v>116</v>
      </c>
      <c r="F8039" s="18" t="s">
        <v>196</v>
      </c>
      <c r="G8039" s="19">
        <v>12.161421305199999</v>
      </c>
      <c r="H8039" s="19">
        <v>4.9215499999999999</v>
      </c>
      <c r="I8039" s="18" t="s">
        <v>79</v>
      </c>
      <c r="J8039" s="18" t="s">
        <v>80</v>
      </c>
      <c r="K8039" s="18">
        <v>16</v>
      </c>
      <c r="L8039" s="18">
        <v>60</v>
      </c>
      <c r="M8039" s="18" t="s">
        <v>71</v>
      </c>
      <c r="N8039" s="18" t="s">
        <v>76</v>
      </c>
      <c r="O8039" s="18" t="s">
        <v>75</v>
      </c>
      <c r="P8039" s="19">
        <v>4533.1779421000001</v>
      </c>
      <c r="Q8039" s="19">
        <v>529749.39305299998</v>
      </c>
      <c r="R8039" s="20">
        <v>0.70014500000000002</v>
      </c>
      <c r="S8039" s="20">
        <v>6.29983</v>
      </c>
      <c r="T8039" s="20">
        <v>0.30199999999999999</v>
      </c>
      <c r="U8039" s="20">
        <v>0.30499999999999999</v>
      </c>
      <c r="V8039" s="20">
        <f t="shared" si="250"/>
        <v>2.4051674400755001</v>
      </c>
      <c r="W8039" s="20">
        <f t="shared" si="251"/>
        <v>21.548425193867502</v>
      </c>
    </row>
    <row r="8040" spans="1:23" x14ac:dyDescent="0.25">
      <c r="A8040" s="18">
        <v>55046</v>
      </c>
      <c r="B8040" s="18">
        <v>54969</v>
      </c>
      <c r="C8040" s="18">
        <v>6430</v>
      </c>
      <c r="D8040" s="18">
        <v>6430</v>
      </c>
      <c r="E8040" s="18" t="s">
        <v>116</v>
      </c>
      <c r="F8040" s="18" t="s">
        <v>196</v>
      </c>
      <c r="G8040" s="19">
        <v>2.6140683776999998</v>
      </c>
      <c r="H8040" s="19">
        <v>1.0578799999999999</v>
      </c>
      <c r="I8040" s="18" t="s">
        <v>79</v>
      </c>
      <c r="J8040" s="18" t="s">
        <v>80</v>
      </c>
      <c r="K8040" s="18">
        <v>16</v>
      </c>
      <c r="L8040" s="18">
        <v>60</v>
      </c>
      <c r="M8040" s="18" t="s">
        <v>71</v>
      </c>
      <c r="N8040" s="18" t="s">
        <v>76</v>
      </c>
      <c r="O8040" s="18" t="s">
        <v>75</v>
      </c>
      <c r="P8040" s="19">
        <v>1472.63623721</v>
      </c>
      <c r="Q8040" s="19">
        <v>113868.363057</v>
      </c>
      <c r="R8040" s="20">
        <v>0.70014500000000002</v>
      </c>
      <c r="S8040" s="20">
        <v>6.29983</v>
      </c>
      <c r="T8040" s="20">
        <v>0.30199999999999999</v>
      </c>
      <c r="U8040" s="20">
        <v>0.30499999999999999</v>
      </c>
      <c r="V8040" s="20">
        <f t="shared" si="250"/>
        <v>0.5169872360347999</v>
      </c>
      <c r="W8040" s="20">
        <f t="shared" si="251"/>
        <v>4.6318025914780003</v>
      </c>
    </row>
    <row r="8041" spans="1:23" x14ac:dyDescent="0.25">
      <c r="A8041" s="18">
        <v>55047</v>
      </c>
      <c r="B8041" s="18">
        <v>54970</v>
      </c>
      <c r="C8041" s="18">
        <v>6430</v>
      </c>
      <c r="D8041" s="18">
        <v>6430</v>
      </c>
      <c r="E8041" s="18" t="s">
        <v>116</v>
      </c>
      <c r="F8041" s="18" t="s">
        <v>196</v>
      </c>
      <c r="G8041" s="19">
        <v>8.3109150771200007</v>
      </c>
      <c r="H8041" s="19">
        <v>3.3633099999999998</v>
      </c>
      <c r="I8041" s="18" t="s">
        <v>79</v>
      </c>
      <c r="J8041" s="18" t="s">
        <v>80</v>
      </c>
      <c r="K8041" s="18">
        <v>16</v>
      </c>
      <c r="L8041" s="18">
        <v>60</v>
      </c>
      <c r="M8041" s="18" t="s">
        <v>71</v>
      </c>
      <c r="N8041" s="18" t="s">
        <v>76</v>
      </c>
      <c r="O8041" s="18" t="s">
        <v>75</v>
      </c>
      <c r="P8041" s="19">
        <v>4336.5330388000002</v>
      </c>
      <c r="Q8041" s="19">
        <v>362022.012667</v>
      </c>
      <c r="R8041" s="20">
        <v>0.70014500000000002</v>
      </c>
      <c r="S8041" s="20">
        <v>6.29983</v>
      </c>
      <c r="T8041" s="20">
        <v>0.30199999999999999</v>
      </c>
      <c r="U8041" s="20">
        <v>0.30499999999999999</v>
      </c>
      <c r="V8041" s="20">
        <f t="shared" si="250"/>
        <v>1.6436536666050998</v>
      </c>
      <c r="W8041" s="20">
        <f t="shared" si="251"/>
        <v>14.725855459923501</v>
      </c>
    </row>
    <row r="8042" spans="1:23" x14ac:dyDescent="0.25">
      <c r="A8042" s="18">
        <v>55048</v>
      </c>
      <c r="B8042" s="18">
        <v>54971</v>
      </c>
      <c r="C8042" s="18">
        <v>6430</v>
      </c>
      <c r="D8042" s="18">
        <v>6430</v>
      </c>
      <c r="E8042" s="18" t="s">
        <v>116</v>
      </c>
      <c r="F8042" s="18" t="s">
        <v>196</v>
      </c>
      <c r="G8042" s="19">
        <v>3.6920287586999998</v>
      </c>
      <c r="H8042" s="19">
        <v>1.49411</v>
      </c>
      <c r="I8042" s="18" t="s">
        <v>79</v>
      </c>
      <c r="J8042" s="18" t="s">
        <v>80</v>
      </c>
      <c r="K8042" s="18">
        <v>16</v>
      </c>
      <c r="L8042" s="18">
        <v>60</v>
      </c>
      <c r="M8042" s="18" t="s">
        <v>71</v>
      </c>
      <c r="N8042" s="18" t="s">
        <v>76</v>
      </c>
      <c r="O8042" s="18" t="s">
        <v>75</v>
      </c>
      <c r="P8042" s="19">
        <v>1765.9042297799999</v>
      </c>
      <c r="Q8042" s="19">
        <v>160824.12943</v>
      </c>
      <c r="R8042" s="20">
        <v>0.70014500000000002</v>
      </c>
      <c r="S8042" s="20">
        <v>6.29983</v>
      </c>
      <c r="T8042" s="20">
        <v>0.30199999999999999</v>
      </c>
      <c r="U8042" s="20">
        <v>0.30499999999999999</v>
      </c>
      <c r="V8042" s="20">
        <f t="shared" si="250"/>
        <v>0.73017336487310003</v>
      </c>
      <c r="W8042" s="20">
        <f t="shared" si="251"/>
        <v>6.5417841059035009</v>
      </c>
    </row>
    <row r="8043" spans="1:23" x14ac:dyDescent="0.25">
      <c r="A8043" s="18">
        <v>55049</v>
      </c>
      <c r="B8043" s="18">
        <v>54972</v>
      </c>
      <c r="C8043" s="18">
        <v>6430</v>
      </c>
      <c r="D8043" s="18">
        <v>6430</v>
      </c>
      <c r="E8043" s="18" t="s">
        <v>116</v>
      </c>
      <c r="F8043" s="18" t="s">
        <v>196</v>
      </c>
      <c r="G8043" s="19">
        <v>3.2906531297199999</v>
      </c>
      <c r="H8043" s="19">
        <v>1.33168</v>
      </c>
      <c r="I8043" s="18" t="s">
        <v>79</v>
      </c>
      <c r="J8043" s="18" t="s">
        <v>80</v>
      </c>
      <c r="K8043" s="18">
        <v>16</v>
      </c>
      <c r="L8043" s="18">
        <v>60</v>
      </c>
      <c r="M8043" s="18" t="s">
        <v>71</v>
      </c>
      <c r="N8043" s="18" t="s">
        <v>76</v>
      </c>
      <c r="O8043" s="18" t="s">
        <v>75</v>
      </c>
      <c r="P8043" s="19">
        <v>2962.4970776800001</v>
      </c>
      <c r="Q8043" s="19">
        <v>143340.27696799999</v>
      </c>
      <c r="R8043" s="20">
        <v>0.70014500000000002</v>
      </c>
      <c r="S8043" s="20">
        <v>6.29983</v>
      </c>
      <c r="T8043" s="20">
        <v>0.30199999999999999</v>
      </c>
      <c r="U8043" s="20">
        <v>0.30499999999999999</v>
      </c>
      <c r="V8043" s="20">
        <f t="shared" si="250"/>
        <v>0.6507936273328</v>
      </c>
      <c r="W8043" s="20">
        <f t="shared" si="251"/>
        <v>5.8306035420080002</v>
      </c>
    </row>
    <row r="8044" spans="1:23" x14ac:dyDescent="0.25">
      <c r="A8044" s="18">
        <v>55050</v>
      </c>
      <c r="B8044" s="18">
        <v>54973</v>
      </c>
      <c r="C8044" s="18">
        <v>6430</v>
      </c>
      <c r="D8044" s="18">
        <v>6430</v>
      </c>
      <c r="E8044" s="18" t="s">
        <v>116</v>
      </c>
      <c r="F8044" s="18" t="s">
        <v>196</v>
      </c>
      <c r="G8044" s="19">
        <v>6.04719776522</v>
      </c>
      <c r="H8044" s="19">
        <v>2.4472100000000001</v>
      </c>
      <c r="I8044" s="18" t="s">
        <v>79</v>
      </c>
      <c r="J8044" s="18" t="s">
        <v>80</v>
      </c>
      <c r="K8044" s="18">
        <v>16</v>
      </c>
      <c r="L8044" s="18">
        <v>60</v>
      </c>
      <c r="M8044" s="18" t="s">
        <v>71</v>
      </c>
      <c r="N8044" s="18" t="s">
        <v>76</v>
      </c>
      <c r="O8044" s="18" t="s">
        <v>75</v>
      </c>
      <c r="P8044" s="19">
        <v>3092.9311892599999</v>
      </c>
      <c r="Q8044" s="19">
        <v>263414.88099099998</v>
      </c>
      <c r="R8044" s="20">
        <v>0.70014500000000002</v>
      </c>
      <c r="S8044" s="20">
        <v>6.29983</v>
      </c>
      <c r="T8044" s="20">
        <v>0.30199999999999999</v>
      </c>
      <c r="U8044" s="20">
        <v>0.30499999999999999</v>
      </c>
      <c r="V8044" s="20">
        <f t="shared" si="250"/>
        <v>1.1959544881241</v>
      </c>
      <c r="W8044" s="20">
        <f t="shared" si="251"/>
        <v>10.714819847138502</v>
      </c>
    </row>
    <row r="8045" spans="1:23" x14ac:dyDescent="0.25">
      <c r="A8045" s="18">
        <v>55051</v>
      </c>
      <c r="B8045" s="18">
        <v>54974</v>
      </c>
      <c r="C8045" s="18">
        <v>6430</v>
      </c>
      <c r="D8045" s="18">
        <v>6430</v>
      </c>
      <c r="E8045" s="18" t="s">
        <v>116</v>
      </c>
      <c r="F8045" s="18" t="s">
        <v>196</v>
      </c>
      <c r="G8045" s="19">
        <v>13.2321906927</v>
      </c>
      <c r="H8045" s="19">
        <v>5.3548799999999996</v>
      </c>
      <c r="I8045" s="18" t="s">
        <v>79</v>
      </c>
      <c r="J8045" s="18" t="s">
        <v>80</v>
      </c>
      <c r="K8045" s="18">
        <v>16</v>
      </c>
      <c r="L8045" s="18">
        <v>60</v>
      </c>
      <c r="M8045" s="18" t="s">
        <v>71</v>
      </c>
      <c r="N8045" s="18" t="s">
        <v>76</v>
      </c>
      <c r="O8045" s="18" t="s">
        <v>75</v>
      </c>
      <c r="P8045" s="19">
        <v>7163.1988613000003</v>
      </c>
      <c r="Q8045" s="19">
        <v>576391.92100199999</v>
      </c>
      <c r="R8045" s="20">
        <v>0.70014500000000002</v>
      </c>
      <c r="S8045" s="20">
        <v>6.29983</v>
      </c>
      <c r="T8045" s="20">
        <v>0.30199999999999999</v>
      </c>
      <c r="U8045" s="20">
        <v>0.30499999999999999</v>
      </c>
      <c r="V8045" s="20">
        <f t="shared" si="250"/>
        <v>2.6169363354047999</v>
      </c>
      <c r="W8045" s="20">
        <f t="shared" si="251"/>
        <v>23.445709400928003</v>
      </c>
    </row>
    <row r="8046" spans="1:23" x14ac:dyDescent="0.25">
      <c r="A8046" s="18">
        <v>55052</v>
      </c>
      <c r="B8046" s="18">
        <v>54975</v>
      </c>
      <c r="C8046" s="18">
        <v>6430</v>
      </c>
      <c r="D8046" s="18">
        <v>6430</v>
      </c>
      <c r="E8046" s="18" t="s">
        <v>116</v>
      </c>
      <c r="F8046" s="18" t="s">
        <v>196</v>
      </c>
      <c r="G8046" s="19">
        <v>57.083117579300001</v>
      </c>
      <c r="H8046" s="19">
        <v>23.1007</v>
      </c>
      <c r="I8046" s="18" t="s">
        <v>79</v>
      </c>
      <c r="J8046" s="18" t="s">
        <v>80</v>
      </c>
      <c r="K8046" s="18">
        <v>16</v>
      </c>
      <c r="L8046" s="18">
        <v>60</v>
      </c>
      <c r="M8046" s="18" t="s">
        <v>71</v>
      </c>
      <c r="N8046" s="18" t="s">
        <v>76</v>
      </c>
      <c r="O8046" s="18" t="s">
        <v>75</v>
      </c>
      <c r="P8046" s="19">
        <v>24248.3523479</v>
      </c>
      <c r="Q8046" s="19">
        <v>2486530.6556099998</v>
      </c>
      <c r="R8046" s="20">
        <v>0.70014500000000002</v>
      </c>
      <c r="S8046" s="20">
        <v>6.29983</v>
      </c>
      <c r="T8046" s="20">
        <v>0.30199999999999999</v>
      </c>
      <c r="U8046" s="20">
        <v>0.30499999999999999</v>
      </c>
      <c r="V8046" s="20">
        <f t="shared" si="250"/>
        <v>11.289340041846998</v>
      </c>
      <c r="W8046" s="20">
        <f t="shared" si="251"/>
        <v>101.14368560229502</v>
      </c>
    </row>
    <row r="8047" spans="1:23" x14ac:dyDescent="0.25">
      <c r="A8047" s="18">
        <v>55053</v>
      </c>
      <c r="B8047" s="18">
        <v>54976</v>
      </c>
      <c r="C8047" s="18">
        <v>6430</v>
      </c>
      <c r="D8047" s="18">
        <v>6430</v>
      </c>
      <c r="E8047" s="18" t="s">
        <v>116</v>
      </c>
      <c r="F8047" s="18" t="s">
        <v>196</v>
      </c>
      <c r="G8047" s="19">
        <v>5.6360022665200002</v>
      </c>
      <c r="H8047" s="19">
        <v>2.2808099999999998</v>
      </c>
      <c r="I8047" s="18" t="s">
        <v>79</v>
      </c>
      <c r="J8047" s="18" t="s">
        <v>80</v>
      </c>
      <c r="K8047" s="18">
        <v>16</v>
      </c>
      <c r="L8047" s="18">
        <v>60</v>
      </c>
      <c r="M8047" s="18" t="s">
        <v>71</v>
      </c>
      <c r="N8047" s="18" t="s">
        <v>76</v>
      </c>
      <c r="O8047" s="18" t="s">
        <v>75</v>
      </c>
      <c r="P8047" s="19">
        <v>2798.3137616899999</v>
      </c>
      <c r="Q8047" s="19">
        <v>245503.276713</v>
      </c>
      <c r="R8047" s="20">
        <v>0.70014500000000002</v>
      </c>
      <c r="S8047" s="20">
        <v>6.29983</v>
      </c>
      <c r="T8047" s="20">
        <v>0.30199999999999999</v>
      </c>
      <c r="U8047" s="20">
        <v>0.30499999999999999</v>
      </c>
      <c r="V8047" s="20">
        <f t="shared" si="250"/>
        <v>1.1146346067800998</v>
      </c>
      <c r="W8047" s="20">
        <f t="shared" si="251"/>
        <v>9.9862571072984991</v>
      </c>
    </row>
    <row r="8048" spans="1:23" x14ac:dyDescent="0.25">
      <c r="A8048" s="18">
        <v>55054</v>
      </c>
      <c r="B8048" s="18">
        <v>54977</v>
      </c>
      <c r="C8048" s="18">
        <v>6430</v>
      </c>
      <c r="D8048" s="18">
        <v>6430</v>
      </c>
      <c r="E8048" s="18" t="s">
        <v>116</v>
      </c>
      <c r="F8048" s="18" t="s">
        <v>196</v>
      </c>
      <c r="G8048" s="19">
        <v>33.347776220699998</v>
      </c>
      <c r="H8048" s="19">
        <v>13.4954</v>
      </c>
      <c r="I8048" s="18" t="s">
        <v>79</v>
      </c>
      <c r="J8048" s="18" t="s">
        <v>80</v>
      </c>
      <c r="K8048" s="18">
        <v>16</v>
      </c>
      <c r="L8048" s="18">
        <v>60</v>
      </c>
      <c r="M8048" s="18" t="s">
        <v>71</v>
      </c>
      <c r="N8048" s="18" t="s">
        <v>76</v>
      </c>
      <c r="O8048" s="18" t="s">
        <v>75</v>
      </c>
      <c r="P8048" s="19">
        <v>10975.6906889</v>
      </c>
      <c r="Q8048" s="19">
        <v>1452623.3216599999</v>
      </c>
      <c r="R8048" s="20">
        <v>0.70014500000000002</v>
      </c>
      <c r="S8048" s="20">
        <v>6.29983</v>
      </c>
      <c r="T8048" s="20">
        <v>0.30199999999999999</v>
      </c>
      <c r="U8048" s="20">
        <v>0.30499999999999999</v>
      </c>
      <c r="V8048" s="20">
        <f t="shared" si="250"/>
        <v>6.5952183094339993</v>
      </c>
      <c r="W8048" s="20">
        <f t="shared" si="251"/>
        <v>59.088014418490005</v>
      </c>
    </row>
    <row r="8049" spans="1:23" x14ac:dyDescent="0.25">
      <c r="A8049" s="18">
        <v>55055</v>
      </c>
      <c r="B8049" s="18">
        <v>54978</v>
      </c>
      <c r="C8049" s="18">
        <v>6430</v>
      </c>
      <c r="D8049" s="18">
        <v>6430</v>
      </c>
      <c r="E8049" s="18" t="s">
        <v>116</v>
      </c>
      <c r="F8049" s="18" t="s">
        <v>196</v>
      </c>
      <c r="G8049" s="19">
        <v>4.8186683991299999</v>
      </c>
      <c r="H8049" s="19">
        <v>1.9500500000000001</v>
      </c>
      <c r="I8049" s="18" t="s">
        <v>79</v>
      </c>
      <c r="J8049" s="18" t="s">
        <v>80</v>
      </c>
      <c r="K8049" s="18">
        <v>16</v>
      </c>
      <c r="L8049" s="18">
        <v>60</v>
      </c>
      <c r="M8049" s="18" t="s">
        <v>71</v>
      </c>
      <c r="N8049" s="18" t="s">
        <v>76</v>
      </c>
      <c r="O8049" s="18" t="s">
        <v>75</v>
      </c>
      <c r="P8049" s="19">
        <v>2169.1684175999999</v>
      </c>
      <c r="Q8049" s="19">
        <v>209900.35586099999</v>
      </c>
      <c r="R8049" s="20">
        <v>0.70014500000000002</v>
      </c>
      <c r="S8049" s="20">
        <v>6.29983</v>
      </c>
      <c r="T8049" s="20">
        <v>0.30199999999999999</v>
      </c>
      <c r="U8049" s="20">
        <v>0.30499999999999999</v>
      </c>
      <c r="V8049" s="20">
        <f t="shared" si="250"/>
        <v>0.95299179456050009</v>
      </c>
      <c r="W8049" s="20">
        <f t="shared" si="251"/>
        <v>8.5380635265925005</v>
      </c>
    </row>
    <row r="8050" spans="1:23" x14ac:dyDescent="0.25">
      <c r="A8050" s="18">
        <v>55056</v>
      </c>
      <c r="B8050" s="18">
        <v>54979</v>
      </c>
      <c r="C8050" s="18">
        <v>6430</v>
      </c>
      <c r="D8050" s="18">
        <v>6430</v>
      </c>
      <c r="E8050" s="18" t="s">
        <v>116</v>
      </c>
      <c r="F8050" s="18" t="s">
        <v>196</v>
      </c>
      <c r="G8050" s="19">
        <v>2.0812654798399999</v>
      </c>
      <c r="H8050" s="19">
        <v>0.84225799999999995</v>
      </c>
      <c r="I8050" s="18" t="s">
        <v>79</v>
      </c>
      <c r="J8050" s="18" t="s">
        <v>80</v>
      </c>
      <c r="K8050" s="18">
        <v>16</v>
      </c>
      <c r="L8050" s="18">
        <v>60</v>
      </c>
      <c r="M8050" s="18" t="s">
        <v>71</v>
      </c>
      <c r="N8050" s="18" t="s">
        <v>76</v>
      </c>
      <c r="O8050" s="18" t="s">
        <v>75</v>
      </c>
      <c r="P8050" s="19">
        <v>1132.3154829800001</v>
      </c>
      <c r="Q8050" s="19">
        <v>90659.561663400003</v>
      </c>
      <c r="R8050" s="20">
        <v>0.70014500000000002</v>
      </c>
      <c r="S8050" s="20">
        <v>6.29983</v>
      </c>
      <c r="T8050" s="20">
        <v>0.30199999999999999</v>
      </c>
      <c r="U8050" s="20">
        <v>0.30499999999999999</v>
      </c>
      <c r="V8050" s="20">
        <f t="shared" si="250"/>
        <v>0.41161250373217995</v>
      </c>
      <c r="W8050" s="20">
        <f t="shared" si="251"/>
        <v>3.6877271402173002</v>
      </c>
    </row>
    <row r="8051" spans="1:23" x14ac:dyDescent="0.25">
      <c r="A8051" s="18">
        <v>55057</v>
      </c>
      <c r="B8051" s="18">
        <v>54980</v>
      </c>
      <c r="C8051" s="18">
        <v>6430</v>
      </c>
      <c r="D8051" s="18">
        <v>6430</v>
      </c>
      <c r="E8051" s="18" t="s">
        <v>116</v>
      </c>
      <c r="F8051" s="18" t="s">
        <v>196</v>
      </c>
      <c r="G8051" s="19">
        <v>13.643487090500001</v>
      </c>
      <c r="H8051" s="19">
        <v>5.5213200000000002</v>
      </c>
      <c r="I8051" s="18" t="s">
        <v>79</v>
      </c>
      <c r="J8051" s="18" t="s">
        <v>80</v>
      </c>
      <c r="K8051" s="18">
        <v>16</v>
      </c>
      <c r="L8051" s="18">
        <v>60</v>
      </c>
      <c r="M8051" s="18" t="s">
        <v>71</v>
      </c>
      <c r="N8051" s="18" t="s">
        <v>76</v>
      </c>
      <c r="O8051" s="18" t="s">
        <v>75</v>
      </c>
      <c r="P8051" s="19">
        <v>4076.1818906499998</v>
      </c>
      <c r="Q8051" s="19">
        <v>594307.92042600003</v>
      </c>
      <c r="R8051" s="20">
        <v>0.70014500000000002</v>
      </c>
      <c r="S8051" s="20">
        <v>6.29983</v>
      </c>
      <c r="T8051" s="20">
        <v>0.30199999999999999</v>
      </c>
      <c r="U8051" s="20">
        <v>0.30499999999999999</v>
      </c>
      <c r="V8051" s="20">
        <f t="shared" si="250"/>
        <v>2.6982757647972</v>
      </c>
      <c r="W8051" s="20">
        <f t="shared" si="251"/>
        <v>24.174447276042006</v>
      </c>
    </row>
    <row r="8052" spans="1:23" x14ac:dyDescent="0.25">
      <c r="A8052" s="18">
        <v>55058</v>
      </c>
      <c r="B8052" s="18">
        <v>54981</v>
      </c>
      <c r="C8052" s="18">
        <v>6430</v>
      </c>
      <c r="D8052" s="18">
        <v>6430</v>
      </c>
      <c r="E8052" s="18" t="s">
        <v>116</v>
      </c>
      <c r="F8052" s="18" t="s">
        <v>196</v>
      </c>
      <c r="G8052" s="19">
        <v>0.42119232944399998</v>
      </c>
      <c r="H8052" s="19">
        <v>0.17044999999999999</v>
      </c>
      <c r="I8052" s="18" t="s">
        <v>79</v>
      </c>
      <c r="J8052" s="18" t="s">
        <v>80</v>
      </c>
      <c r="K8052" s="18">
        <v>16</v>
      </c>
      <c r="L8052" s="18">
        <v>60</v>
      </c>
      <c r="M8052" s="18" t="s">
        <v>71</v>
      </c>
      <c r="N8052" s="18" t="s">
        <v>76</v>
      </c>
      <c r="O8052" s="18" t="s">
        <v>75</v>
      </c>
      <c r="P8052" s="19">
        <v>622.59444658300004</v>
      </c>
      <c r="Q8052" s="19">
        <v>18347.0644813</v>
      </c>
      <c r="R8052" s="20">
        <v>0.70014500000000002</v>
      </c>
      <c r="S8052" s="20">
        <v>6.29983</v>
      </c>
      <c r="T8052" s="20">
        <v>0.30199999999999999</v>
      </c>
      <c r="U8052" s="20">
        <v>0.30499999999999999</v>
      </c>
      <c r="V8052" s="20">
        <f t="shared" si="250"/>
        <v>8.3299121244499993E-2</v>
      </c>
      <c r="W8052" s="20">
        <f t="shared" si="251"/>
        <v>0.74629518633250003</v>
      </c>
    </row>
    <row r="8053" spans="1:23" x14ac:dyDescent="0.25">
      <c r="A8053" s="18">
        <v>55059</v>
      </c>
      <c r="B8053" s="18">
        <v>54982</v>
      </c>
      <c r="C8053" s="18">
        <v>6430</v>
      </c>
      <c r="D8053" s="18">
        <v>6430</v>
      </c>
      <c r="E8053" s="18" t="s">
        <v>116</v>
      </c>
      <c r="F8053" s="18" t="s">
        <v>196</v>
      </c>
      <c r="G8053" s="19">
        <v>2.8508552312000002</v>
      </c>
      <c r="H8053" s="19">
        <v>1.1536999999999999</v>
      </c>
      <c r="I8053" s="18" t="s">
        <v>79</v>
      </c>
      <c r="J8053" s="18" t="s">
        <v>80</v>
      </c>
      <c r="K8053" s="18">
        <v>16</v>
      </c>
      <c r="L8053" s="18">
        <v>60</v>
      </c>
      <c r="M8053" s="18" t="s">
        <v>71</v>
      </c>
      <c r="N8053" s="18" t="s">
        <v>76</v>
      </c>
      <c r="O8053" s="18" t="s">
        <v>75</v>
      </c>
      <c r="P8053" s="19">
        <v>1409.34390203</v>
      </c>
      <c r="Q8053" s="19">
        <v>124182.757138</v>
      </c>
      <c r="R8053" s="20">
        <v>0.70014500000000002</v>
      </c>
      <c r="S8053" s="20">
        <v>6.29983</v>
      </c>
      <c r="T8053" s="20">
        <v>0.30199999999999999</v>
      </c>
      <c r="U8053" s="20">
        <v>0.30499999999999999</v>
      </c>
      <c r="V8053" s="20">
        <f t="shared" si="250"/>
        <v>0.56381458597699996</v>
      </c>
      <c r="W8053" s="20">
        <f t="shared" si="251"/>
        <v>5.0513391403450001</v>
      </c>
    </row>
    <row r="8054" spans="1:23" x14ac:dyDescent="0.25">
      <c r="A8054" s="18">
        <v>55060</v>
      </c>
      <c r="B8054" s="18">
        <v>54983</v>
      </c>
      <c r="C8054" s="18">
        <v>6430</v>
      </c>
      <c r="D8054" s="18">
        <v>6430</v>
      </c>
      <c r="E8054" s="18" t="s">
        <v>116</v>
      </c>
      <c r="F8054" s="18" t="s">
        <v>196</v>
      </c>
      <c r="G8054" s="19">
        <v>47.102758079399997</v>
      </c>
      <c r="H8054" s="19">
        <v>19.061800000000002</v>
      </c>
      <c r="I8054" s="18" t="s">
        <v>79</v>
      </c>
      <c r="J8054" s="18" t="s">
        <v>80</v>
      </c>
      <c r="K8054" s="18">
        <v>16</v>
      </c>
      <c r="L8054" s="18">
        <v>60</v>
      </c>
      <c r="M8054" s="18" t="s">
        <v>71</v>
      </c>
      <c r="N8054" s="18" t="s">
        <v>76</v>
      </c>
      <c r="O8054" s="18" t="s">
        <v>75</v>
      </c>
      <c r="P8054" s="19">
        <v>13725.1187252</v>
      </c>
      <c r="Q8054" s="19">
        <v>2051787.9347600001</v>
      </c>
      <c r="R8054" s="20">
        <v>0.70014500000000002</v>
      </c>
      <c r="S8054" s="20">
        <v>6.29983</v>
      </c>
      <c r="T8054" s="20">
        <v>0.30199999999999999</v>
      </c>
      <c r="U8054" s="20">
        <v>0.30499999999999999</v>
      </c>
      <c r="V8054" s="20">
        <f t="shared" si="250"/>
        <v>9.3155247247780011</v>
      </c>
      <c r="W8054" s="20">
        <f t="shared" si="251"/>
        <v>83.459839148330019</v>
      </c>
    </row>
    <row r="8055" spans="1:23" x14ac:dyDescent="0.25">
      <c r="A8055" s="18">
        <v>55061</v>
      </c>
      <c r="B8055" s="18">
        <v>54984</v>
      </c>
      <c r="C8055" s="18">
        <v>6430</v>
      </c>
      <c r="D8055" s="18">
        <v>6430</v>
      </c>
      <c r="E8055" s="18" t="s">
        <v>116</v>
      </c>
      <c r="F8055" s="18" t="s">
        <v>196</v>
      </c>
      <c r="G8055" s="19">
        <v>1.30674029224</v>
      </c>
      <c r="H8055" s="19">
        <v>0.52881900000000004</v>
      </c>
      <c r="I8055" s="18" t="s">
        <v>79</v>
      </c>
      <c r="J8055" s="18" t="s">
        <v>80</v>
      </c>
      <c r="K8055" s="18">
        <v>16</v>
      </c>
      <c r="L8055" s="18">
        <v>60</v>
      </c>
      <c r="M8055" s="18" t="s">
        <v>71</v>
      </c>
      <c r="N8055" s="18" t="s">
        <v>76</v>
      </c>
      <c r="O8055" s="18" t="s">
        <v>75</v>
      </c>
      <c r="P8055" s="19">
        <v>864.52095836900003</v>
      </c>
      <c r="Q8055" s="19">
        <v>56921.379443799997</v>
      </c>
      <c r="R8055" s="20">
        <v>0.70014500000000002</v>
      </c>
      <c r="S8055" s="20">
        <v>6.29983</v>
      </c>
      <c r="T8055" s="20">
        <v>0.30199999999999999</v>
      </c>
      <c r="U8055" s="20">
        <v>0.30499999999999999</v>
      </c>
      <c r="V8055" s="20">
        <f t="shared" si="250"/>
        <v>0.25843448517098999</v>
      </c>
      <c r="W8055" s="20">
        <f t="shared" si="251"/>
        <v>2.3153715115351505</v>
      </c>
    </row>
    <row r="8056" spans="1:23" x14ac:dyDescent="0.25">
      <c r="A8056" s="18">
        <v>55062</v>
      </c>
      <c r="B8056" s="18">
        <v>54985</v>
      </c>
      <c r="C8056" s="18">
        <v>6430</v>
      </c>
      <c r="D8056" s="18">
        <v>6430</v>
      </c>
      <c r="E8056" s="18" t="s">
        <v>116</v>
      </c>
      <c r="F8056" s="18" t="s">
        <v>196</v>
      </c>
      <c r="G8056" s="19">
        <v>8.9608585676499999</v>
      </c>
      <c r="H8056" s="19">
        <v>3.6263299999999998</v>
      </c>
      <c r="I8056" s="18" t="s">
        <v>79</v>
      </c>
      <c r="J8056" s="18" t="s">
        <v>80</v>
      </c>
      <c r="K8056" s="18">
        <v>16</v>
      </c>
      <c r="L8056" s="18">
        <v>60</v>
      </c>
      <c r="M8056" s="18" t="s">
        <v>71</v>
      </c>
      <c r="N8056" s="18" t="s">
        <v>76</v>
      </c>
      <c r="O8056" s="18" t="s">
        <v>75</v>
      </c>
      <c r="P8056" s="19">
        <v>4639.3788149600005</v>
      </c>
      <c r="Q8056" s="19">
        <v>390333.43786800001</v>
      </c>
      <c r="R8056" s="20">
        <v>0.70014500000000002</v>
      </c>
      <c r="S8056" s="20">
        <v>6.29983</v>
      </c>
      <c r="T8056" s="20">
        <v>0.30199999999999999</v>
      </c>
      <c r="U8056" s="20">
        <v>0.30499999999999999</v>
      </c>
      <c r="V8056" s="20">
        <f t="shared" si="250"/>
        <v>1.7721918588592998</v>
      </c>
      <c r="W8056" s="20">
        <f t="shared" si="251"/>
        <v>15.877457454110502</v>
      </c>
    </row>
    <row r="8057" spans="1:23" x14ac:dyDescent="0.25">
      <c r="A8057" s="18">
        <v>55063</v>
      </c>
      <c r="B8057" s="18">
        <v>54986</v>
      </c>
      <c r="C8057" s="18">
        <v>6430</v>
      </c>
      <c r="D8057" s="18">
        <v>6430</v>
      </c>
      <c r="E8057" s="18" t="s">
        <v>116</v>
      </c>
      <c r="F8057" s="18" t="s">
        <v>196</v>
      </c>
      <c r="G8057" s="19">
        <v>11.2055541538</v>
      </c>
      <c r="H8057" s="19">
        <v>4.5347299999999997</v>
      </c>
      <c r="I8057" s="18" t="s">
        <v>79</v>
      </c>
      <c r="J8057" s="18" t="s">
        <v>80</v>
      </c>
      <c r="K8057" s="18">
        <v>16</v>
      </c>
      <c r="L8057" s="18">
        <v>60</v>
      </c>
      <c r="M8057" s="18" t="s">
        <v>71</v>
      </c>
      <c r="N8057" s="18" t="s">
        <v>76</v>
      </c>
      <c r="O8057" s="18" t="s">
        <v>75</v>
      </c>
      <c r="P8057" s="19">
        <v>10723.209607500001</v>
      </c>
      <c r="Q8057" s="19">
        <v>488111.98648700002</v>
      </c>
      <c r="R8057" s="20">
        <v>0.70014500000000002</v>
      </c>
      <c r="S8057" s="20">
        <v>6.29983</v>
      </c>
      <c r="T8057" s="20">
        <v>0.30199999999999999</v>
      </c>
      <c r="U8057" s="20">
        <v>0.30499999999999999</v>
      </c>
      <c r="V8057" s="20">
        <f t="shared" si="250"/>
        <v>2.2161280380232995</v>
      </c>
      <c r="W8057" s="20">
        <f t="shared" si="251"/>
        <v>19.8547795266505</v>
      </c>
    </row>
    <row r="8058" spans="1:23" x14ac:dyDescent="0.25">
      <c r="A8058" s="18">
        <v>55064</v>
      </c>
      <c r="B8058" s="18">
        <v>54987</v>
      </c>
      <c r="C8058" s="18">
        <v>6430</v>
      </c>
      <c r="D8058" s="18">
        <v>6430</v>
      </c>
      <c r="E8058" s="18" t="s">
        <v>116</v>
      </c>
      <c r="F8058" s="18" t="s">
        <v>196</v>
      </c>
      <c r="G8058" s="19">
        <v>2.20837740267</v>
      </c>
      <c r="H8058" s="19">
        <v>0.89369900000000002</v>
      </c>
      <c r="I8058" s="18" t="s">
        <v>79</v>
      </c>
      <c r="J8058" s="18" t="s">
        <v>80</v>
      </c>
      <c r="K8058" s="18">
        <v>16</v>
      </c>
      <c r="L8058" s="18">
        <v>60</v>
      </c>
      <c r="M8058" s="18" t="s">
        <v>71</v>
      </c>
      <c r="N8058" s="18" t="s">
        <v>76</v>
      </c>
      <c r="O8058" s="18" t="s">
        <v>75</v>
      </c>
      <c r="P8058" s="19">
        <v>1199.4612671</v>
      </c>
      <c r="Q8058" s="19">
        <v>96196.534872499993</v>
      </c>
      <c r="R8058" s="20">
        <v>0.70014500000000002</v>
      </c>
      <c r="S8058" s="20">
        <v>6.29983</v>
      </c>
      <c r="T8058" s="20">
        <v>0.30199999999999999</v>
      </c>
      <c r="U8058" s="20">
        <v>0.30499999999999999</v>
      </c>
      <c r="V8058" s="20">
        <f t="shared" si="250"/>
        <v>0.43675178267579001</v>
      </c>
      <c r="W8058" s="20">
        <f t="shared" si="251"/>
        <v>3.9129554809631508</v>
      </c>
    </row>
    <row r="8059" spans="1:23" x14ac:dyDescent="0.25">
      <c r="A8059" s="18">
        <v>55065</v>
      </c>
      <c r="B8059" s="18">
        <v>54988</v>
      </c>
      <c r="C8059" s="18">
        <v>6430</v>
      </c>
      <c r="D8059" s="18">
        <v>6430</v>
      </c>
      <c r="E8059" s="18" t="s">
        <v>116</v>
      </c>
      <c r="F8059" s="18" t="s">
        <v>196</v>
      </c>
      <c r="G8059" s="19">
        <v>3.8051545929000001</v>
      </c>
      <c r="H8059" s="19">
        <v>1.53989</v>
      </c>
      <c r="I8059" s="18" t="s">
        <v>79</v>
      </c>
      <c r="J8059" s="18" t="s">
        <v>80</v>
      </c>
      <c r="K8059" s="18">
        <v>16</v>
      </c>
      <c r="L8059" s="18">
        <v>60</v>
      </c>
      <c r="M8059" s="18" t="s">
        <v>71</v>
      </c>
      <c r="N8059" s="18" t="s">
        <v>76</v>
      </c>
      <c r="O8059" s="18" t="s">
        <v>75</v>
      </c>
      <c r="P8059" s="19">
        <v>1774.36298979</v>
      </c>
      <c r="Q8059" s="19">
        <v>165751.871056</v>
      </c>
      <c r="R8059" s="20">
        <v>0.70014500000000002</v>
      </c>
      <c r="S8059" s="20">
        <v>6.29983</v>
      </c>
      <c r="T8059" s="20">
        <v>0.30199999999999999</v>
      </c>
      <c r="U8059" s="20">
        <v>0.30499999999999999</v>
      </c>
      <c r="V8059" s="20">
        <f t="shared" si="250"/>
        <v>0.75254610626689999</v>
      </c>
      <c r="W8059" s="20">
        <f t="shared" si="251"/>
        <v>6.7422264269965</v>
      </c>
    </row>
    <row r="8060" spans="1:23" x14ac:dyDescent="0.25">
      <c r="A8060" s="18">
        <v>55066</v>
      </c>
      <c r="B8060" s="18">
        <v>54989</v>
      </c>
      <c r="C8060" s="18">
        <v>6430</v>
      </c>
      <c r="D8060" s="18">
        <v>6430</v>
      </c>
      <c r="E8060" s="18" t="s">
        <v>116</v>
      </c>
      <c r="F8060" s="18" t="s">
        <v>196</v>
      </c>
      <c r="G8060" s="19">
        <v>1.28305178716</v>
      </c>
      <c r="H8060" s="19">
        <v>0.51923299999999994</v>
      </c>
      <c r="I8060" s="18" t="s">
        <v>79</v>
      </c>
      <c r="J8060" s="18" t="s">
        <v>80</v>
      </c>
      <c r="K8060" s="18">
        <v>16</v>
      </c>
      <c r="L8060" s="18">
        <v>60</v>
      </c>
      <c r="M8060" s="18" t="s">
        <v>71</v>
      </c>
      <c r="N8060" s="18" t="s">
        <v>76</v>
      </c>
      <c r="O8060" s="18" t="s">
        <v>75</v>
      </c>
      <c r="P8060" s="19">
        <v>1149.56490024</v>
      </c>
      <c r="Q8060" s="19">
        <v>55889.512289799997</v>
      </c>
      <c r="R8060" s="20">
        <v>0.70014500000000002</v>
      </c>
      <c r="S8060" s="20">
        <v>6.29983</v>
      </c>
      <c r="T8060" s="20">
        <v>0.30199999999999999</v>
      </c>
      <c r="U8060" s="20">
        <v>0.30499999999999999</v>
      </c>
      <c r="V8060" s="20">
        <f t="shared" si="250"/>
        <v>0.25374979537192993</v>
      </c>
      <c r="W8060" s="20">
        <f t="shared" si="251"/>
        <v>2.2734003431210499</v>
      </c>
    </row>
    <row r="8061" spans="1:23" x14ac:dyDescent="0.25">
      <c r="A8061" s="18">
        <v>55067</v>
      </c>
      <c r="B8061" s="18">
        <v>54990</v>
      </c>
      <c r="C8061" s="18">
        <v>6430</v>
      </c>
      <c r="D8061" s="18">
        <v>6430</v>
      </c>
      <c r="E8061" s="18" t="s">
        <v>116</v>
      </c>
      <c r="F8061" s="18" t="s">
        <v>196</v>
      </c>
      <c r="G8061" s="19">
        <v>6.6854105234299999</v>
      </c>
      <c r="H8061" s="19">
        <v>2.7054900000000002</v>
      </c>
      <c r="I8061" s="18" t="s">
        <v>79</v>
      </c>
      <c r="J8061" s="18" t="s">
        <v>80</v>
      </c>
      <c r="K8061" s="18">
        <v>16</v>
      </c>
      <c r="L8061" s="18">
        <v>60</v>
      </c>
      <c r="M8061" s="18" t="s">
        <v>71</v>
      </c>
      <c r="N8061" s="18" t="s">
        <v>76</v>
      </c>
      <c r="O8061" s="18" t="s">
        <v>75</v>
      </c>
      <c r="P8061" s="19">
        <v>2437.02040059</v>
      </c>
      <c r="Q8061" s="19">
        <v>291215.31753499998</v>
      </c>
      <c r="R8061" s="20">
        <v>0.70014500000000002</v>
      </c>
      <c r="S8061" s="20">
        <v>6.29983</v>
      </c>
      <c r="T8061" s="20">
        <v>0.30199999999999999</v>
      </c>
      <c r="U8061" s="20">
        <v>0.30499999999999999</v>
      </c>
      <c r="V8061" s="20">
        <f t="shared" si="250"/>
        <v>1.3221762366429</v>
      </c>
      <c r="W8061" s="20">
        <f t="shared" si="251"/>
        <v>11.845668311356501</v>
      </c>
    </row>
    <row r="8062" spans="1:23" x14ac:dyDescent="0.25">
      <c r="A8062" s="18">
        <v>55068</v>
      </c>
      <c r="B8062" s="18">
        <v>54991</v>
      </c>
      <c r="C8062" s="18">
        <v>6430</v>
      </c>
      <c r="D8062" s="18">
        <v>6430</v>
      </c>
      <c r="E8062" s="18" t="s">
        <v>116</v>
      </c>
      <c r="F8062" s="18" t="s">
        <v>196</v>
      </c>
      <c r="G8062" s="19">
        <v>12.403486618900001</v>
      </c>
      <c r="H8062" s="19">
        <v>5.0195100000000004</v>
      </c>
      <c r="I8062" s="18" t="s">
        <v>79</v>
      </c>
      <c r="J8062" s="18" t="s">
        <v>80</v>
      </c>
      <c r="K8062" s="18">
        <v>16</v>
      </c>
      <c r="L8062" s="18">
        <v>60</v>
      </c>
      <c r="M8062" s="18" t="s">
        <v>71</v>
      </c>
      <c r="N8062" s="18" t="s">
        <v>76</v>
      </c>
      <c r="O8062" s="18" t="s">
        <v>75</v>
      </c>
      <c r="P8062" s="19">
        <v>3806.3269129</v>
      </c>
      <c r="Q8062" s="19">
        <v>540293.71593800001</v>
      </c>
      <c r="R8062" s="20">
        <v>0.70014500000000002</v>
      </c>
      <c r="S8062" s="20">
        <v>6.29983</v>
      </c>
      <c r="T8062" s="20">
        <v>0.30199999999999999</v>
      </c>
      <c r="U8062" s="20">
        <v>0.30499999999999999</v>
      </c>
      <c r="V8062" s="20">
        <f t="shared" si="250"/>
        <v>2.4530406106071001</v>
      </c>
      <c r="W8062" s="20">
        <f t="shared" si="251"/>
        <v>21.977331479893504</v>
      </c>
    </row>
    <row r="8063" spans="1:23" x14ac:dyDescent="0.25">
      <c r="A8063" s="18">
        <v>55069</v>
      </c>
      <c r="B8063" s="18">
        <v>54992</v>
      </c>
      <c r="C8063" s="18">
        <v>6430</v>
      </c>
      <c r="D8063" s="18">
        <v>6430</v>
      </c>
      <c r="E8063" s="18" t="s">
        <v>116</v>
      </c>
      <c r="F8063" s="18" t="s">
        <v>196</v>
      </c>
      <c r="G8063" s="19">
        <v>1.5541772467099999</v>
      </c>
      <c r="H8063" s="19">
        <v>0.62895299999999998</v>
      </c>
      <c r="I8063" s="18" t="s">
        <v>79</v>
      </c>
      <c r="J8063" s="18" t="s">
        <v>80</v>
      </c>
      <c r="K8063" s="18">
        <v>16</v>
      </c>
      <c r="L8063" s="18">
        <v>60</v>
      </c>
      <c r="M8063" s="18" t="s">
        <v>71</v>
      </c>
      <c r="N8063" s="18" t="s">
        <v>76</v>
      </c>
      <c r="O8063" s="18" t="s">
        <v>75</v>
      </c>
      <c r="P8063" s="19">
        <v>1146.7556459100001</v>
      </c>
      <c r="Q8063" s="19">
        <v>67699.690067100004</v>
      </c>
      <c r="R8063" s="20">
        <v>0.70014500000000002</v>
      </c>
      <c r="S8063" s="20">
        <v>6.29983</v>
      </c>
      <c r="T8063" s="20">
        <v>0.30199999999999999</v>
      </c>
      <c r="U8063" s="20">
        <v>0.30499999999999999</v>
      </c>
      <c r="V8063" s="20">
        <f t="shared" si="250"/>
        <v>0.30737009213312999</v>
      </c>
      <c r="W8063" s="20">
        <f t="shared" si="251"/>
        <v>2.7537963997030501</v>
      </c>
    </row>
    <row r="8064" spans="1:23" x14ac:dyDescent="0.25">
      <c r="A8064" s="18">
        <v>55070</v>
      </c>
      <c r="B8064" s="18">
        <v>54993</v>
      </c>
      <c r="C8064" s="18">
        <v>6430</v>
      </c>
      <c r="D8064" s="18">
        <v>6430</v>
      </c>
      <c r="E8064" s="18" t="s">
        <v>116</v>
      </c>
      <c r="F8064" s="18" t="s">
        <v>196</v>
      </c>
      <c r="G8064" s="19">
        <v>33.582085854900001</v>
      </c>
      <c r="H8064" s="19">
        <v>13.590199999999999</v>
      </c>
      <c r="I8064" s="18" t="s">
        <v>79</v>
      </c>
      <c r="J8064" s="18" t="s">
        <v>80</v>
      </c>
      <c r="K8064" s="18">
        <v>16</v>
      </c>
      <c r="L8064" s="18">
        <v>60</v>
      </c>
      <c r="M8064" s="18" t="s">
        <v>71</v>
      </c>
      <c r="N8064" s="18" t="s">
        <v>76</v>
      </c>
      <c r="O8064" s="18" t="s">
        <v>75</v>
      </c>
      <c r="P8064" s="19">
        <v>13902.297331899999</v>
      </c>
      <c r="Q8064" s="19">
        <v>1462829.8085099999</v>
      </c>
      <c r="R8064" s="20">
        <v>0.70014500000000002</v>
      </c>
      <c r="S8064" s="20">
        <v>6.29983</v>
      </c>
      <c r="T8064" s="20">
        <v>0.30199999999999999</v>
      </c>
      <c r="U8064" s="20">
        <v>0.30499999999999999</v>
      </c>
      <c r="V8064" s="20">
        <f t="shared" si="250"/>
        <v>6.6415471841419995</v>
      </c>
      <c r="W8064" s="20">
        <f t="shared" si="251"/>
        <v>59.503085017869999</v>
      </c>
    </row>
    <row r="8065" spans="1:23" x14ac:dyDescent="0.25">
      <c r="A8065" s="18">
        <v>55071</v>
      </c>
      <c r="B8065" s="18">
        <v>54994</v>
      </c>
      <c r="C8065" s="18">
        <v>6430</v>
      </c>
      <c r="D8065" s="18">
        <v>6430</v>
      </c>
      <c r="E8065" s="18" t="s">
        <v>116</v>
      </c>
      <c r="F8065" s="18" t="s">
        <v>196</v>
      </c>
      <c r="G8065" s="19">
        <v>2.1051472703999998</v>
      </c>
      <c r="H8065" s="19">
        <v>0.85192299999999999</v>
      </c>
      <c r="I8065" s="18" t="s">
        <v>79</v>
      </c>
      <c r="J8065" s="18" t="s">
        <v>80</v>
      </c>
      <c r="K8065" s="18">
        <v>16</v>
      </c>
      <c r="L8065" s="18">
        <v>60</v>
      </c>
      <c r="M8065" s="18" t="s">
        <v>71</v>
      </c>
      <c r="N8065" s="18" t="s">
        <v>76</v>
      </c>
      <c r="O8065" s="18" t="s">
        <v>75</v>
      </c>
      <c r="P8065" s="19">
        <v>1466.1755101900001</v>
      </c>
      <c r="Q8065" s="19">
        <v>91699.848297499993</v>
      </c>
      <c r="R8065" s="20">
        <v>0.70014500000000002</v>
      </c>
      <c r="S8065" s="20">
        <v>6.29983</v>
      </c>
      <c r="T8065" s="20">
        <v>0.30199999999999999</v>
      </c>
      <c r="U8065" s="20">
        <v>0.30499999999999999</v>
      </c>
      <c r="V8065" s="20">
        <f t="shared" si="250"/>
        <v>0.41633580092682998</v>
      </c>
      <c r="W8065" s="20">
        <f t="shared" si="251"/>
        <v>3.7300442007975505</v>
      </c>
    </row>
    <row r="8066" spans="1:23" x14ac:dyDescent="0.25">
      <c r="A8066" s="18">
        <v>55072</v>
      </c>
      <c r="B8066" s="18">
        <v>54995</v>
      </c>
      <c r="C8066" s="18">
        <v>6430</v>
      </c>
      <c r="D8066" s="18">
        <v>6430</v>
      </c>
      <c r="E8066" s="18" t="s">
        <v>116</v>
      </c>
      <c r="F8066" s="18" t="s">
        <v>196</v>
      </c>
      <c r="G8066" s="19">
        <v>11.1326697794</v>
      </c>
      <c r="H8066" s="19">
        <v>4.5052300000000001</v>
      </c>
      <c r="I8066" s="18" t="s">
        <v>79</v>
      </c>
      <c r="J8066" s="18" t="s">
        <v>80</v>
      </c>
      <c r="K8066" s="18">
        <v>16</v>
      </c>
      <c r="L8066" s="18">
        <v>60</v>
      </c>
      <c r="M8066" s="18" t="s">
        <v>71</v>
      </c>
      <c r="N8066" s="18" t="s">
        <v>76</v>
      </c>
      <c r="O8066" s="18" t="s">
        <v>75</v>
      </c>
      <c r="P8066" s="19">
        <v>3204.67896079</v>
      </c>
      <c r="Q8066" s="19">
        <v>484937.15583599999</v>
      </c>
      <c r="R8066" s="20">
        <v>0.70014500000000002</v>
      </c>
      <c r="S8066" s="20">
        <v>6.29983</v>
      </c>
      <c r="T8066" s="20">
        <v>0.30199999999999999</v>
      </c>
      <c r="U8066" s="20">
        <v>0.30499999999999999</v>
      </c>
      <c r="V8066" s="20">
        <f t="shared" si="250"/>
        <v>2.2017113523283003</v>
      </c>
      <c r="W8066" s="20">
        <f t="shared" si="251"/>
        <v>19.725617262075502</v>
      </c>
    </row>
    <row r="8067" spans="1:23" x14ac:dyDescent="0.25">
      <c r="A8067" s="18">
        <v>55073</v>
      </c>
      <c r="B8067" s="18">
        <v>54996</v>
      </c>
      <c r="C8067" s="18">
        <v>6430</v>
      </c>
      <c r="D8067" s="18">
        <v>6430</v>
      </c>
      <c r="E8067" s="18" t="s">
        <v>116</v>
      </c>
      <c r="F8067" s="18" t="s">
        <v>196</v>
      </c>
      <c r="G8067" s="19">
        <v>2.1502583906899999</v>
      </c>
      <c r="H8067" s="19">
        <v>0.87017900000000004</v>
      </c>
      <c r="I8067" s="18" t="s">
        <v>79</v>
      </c>
      <c r="J8067" s="18" t="s">
        <v>80</v>
      </c>
      <c r="K8067" s="18">
        <v>16</v>
      </c>
      <c r="L8067" s="18">
        <v>60</v>
      </c>
      <c r="M8067" s="18" t="s">
        <v>71</v>
      </c>
      <c r="N8067" s="18" t="s">
        <v>76</v>
      </c>
      <c r="O8067" s="18" t="s">
        <v>75</v>
      </c>
      <c r="P8067" s="19">
        <v>1828.8001336699999</v>
      </c>
      <c r="Q8067" s="19">
        <v>93664.880839300007</v>
      </c>
      <c r="R8067" s="20">
        <v>0.70014500000000002</v>
      </c>
      <c r="S8067" s="20">
        <v>6.29983</v>
      </c>
      <c r="T8067" s="20">
        <v>0.30199999999999999</v>
      </c>
      <c r="U8067" s="20">
        <v>0.30499999999999999</v>
      </c>
      <c r="V8067" s="20">
        <f t="shared" ref="V8067:V8130" si="252">H8067*R8067*(1-T8067)</f>
        <v>0.42525753021659002</v>
      </c>
      <c r="W8067" s="20">
        <f t="shared" ref="W8067:W8130" si="253">H8067*S8067*(1-U8067)</f>
        <v>3.8099759398511508</v>
      </c>
    </row>
    <row r="8068" spans="1:23" x14ac:dyDescent="0.25">
      <c r="A8068" s="18">
        <v>55074</v>
      </c>
      <c r="B8068" s="18">
        <v>54997</v>
      </c>
      <c r="C8068" s="18">
        <v>6430</v>
      </c>
      <c r="D8068" s="18">
        <v>6430</v>
      </c>
      <c r="E8068" s="18" t="s">
        <v>116</v>
      </c>
      <c r="F8068" s="18" t="s">
        <v>196</v>
      </c>
      <c r="G8068" s="19">
        <v>2.8865100000699999</v>
      </c>
      <c r="H8068" s="19">
        <v>1.1681299999999999</v>
      </c>
      <c r="I8068" s="18" t="s">
        <v>79</v>
      </c>
      <c r="J8068" s="18" t="s">
        <v>80</v>
      </c>
      <c r="K8068" s="18">
        <v>16</v>
      </c>
      <c r="L8068" s="18">
        <v>60</v>
      </c>
      <c r="M8068" s="18" t="s">
        <v>71</v>
      </c>
      <c r="N8068" s="18" t="s">
        <v>76</v>
      </c>
      <c r="O8068" s="18" t="s">
        <v>75</v>
      </c>
      <c r="P8068" s="19">
        <v>2358.0618128400001</v>
      </c>
      <c r="Q8068" s="19">
        <v>125735.872657</v>
      </c>
      <c r="R8068" s="20">
        <v>0.70014500000000002</v>
      </c>
      <c r="S8068" s="20">
        <v>6.29983</v>
      </c>
      <c r="T8068" s="20">
        <v>0.30199999999999999</v>
      </c>
      <c r="U8068" s="20">
        <v>0.30499999999999999</v>
      </c>
      <c r="V8068" s="20">
        <f t="shared" si="252"/>
        <v>0.57086654443729989</v>
      </c>
      <c r="W8068" s="20">
        <f t="shared" si="253"/>
        <v>5.1145191904405003</v>
      </c>
    </row>
    <row r="8069" spans="1:23" x14ac:dyDescent="0.25">
      <c r="A8069" s="18">
        <v>55075</v>
      </c>
      <c r="B8069" s="18">
        <v>54998</v>
      </c>
      <c r="C8069" s="18">
        <v>6430</v>
      </c>
      <c r="D8069" s="18">
        <v>6430</v>
      </c>
      <c r="E8069" s="18" t="s">
        <v>116</v>
      </c>
      <c r="F8069" s="18" t="s">
        <v>196</v>
      </c>
      <c r="G8069" s="19">
        <v>2.4649474266200002</v>
      </c>
      <c r="H8069" s="19">
        <v>0.997529</v>
      </c>
      <c r="I8069" s="18" t="s">
        <v>79</v>
      </c>
      <c r="J8069" s="18" t="s">
        <v>80</v>
      </c>
      <c r="K8069" s="18">
        <v>16</v>
      </c>
      <c r="L8069" s="18">
        <v>60</v>
      </c>
      <c r="M8069" s="18" t="s">
        <v>71</v>
      </c>
      <c r="N8069" s="18" t="s">
        <v>76</v>
      </c>
      <c r="O8069" s="18" t="s">
        <v>75</v>
      </c>
      <c r="P8069" s="19">
        <v>1191.8109812600001</v>
      </c>
      <c r="Q8069" s="19">
        <v>107372.680412</v>
      </c>
      <c r="R8069" s="20">
        <v>0.70014500000000002</v>
      </c>
      <c r="S8069" s="20">
        <v>6.29983</v>
      </c>
      <c r="T8069" s="20">
        <v>0.30199999999999999</v>
      </c>
      <c r="U8069" s="20">
        <v>0.30499999999999999</v>
      </c>
      <c r="V8069" s="20">
        <f t="shared" si="252"/>
        <v>0.48749362931008999</v>
      </c>
      <c r="W8069" s="20">
        <f t="shared" si="253"/>
        <v>4.3675628684486503</v>
      </c>
    </row>
    <row r="8070" spans="1:23" x14ac:dyDescent="0.25">
      <c r="A8070" s="18">
        <v>55076</v>
      </c>
      <c r="B8070" s="18">
        <v>54999</v>
      </c>
      <c r="C8070" s="18">
        <v>6430</v>
      </c>
      <c r="D8070" s="18">
        <v>6430</v>
      </c>
      <c r="E8070" s="18" t="s">
        <v>116</v>
      </c>
      <c r="F8070" s="18" t="s">
        <v>196</v>
      </c>
      <c r="G8070" s="19">
        <v>1.95760884543</v>
      </c>
      <c r="H8070" s="19">
        <v>0.79221600000000003</v>
      </c>
      <c r="I8070" s="18" t="s">
        <v>79</v>
      </c>
      <c r="J8070" s="18" t="s">
        <v>80</v>
      </c>
      <c r="K8070" s="18">
        <v>16</v>
      </c>
      <c r="L8070" s="18">
        <v>60</v>
      </c>
      <c r="M8070" s="18" t="s">
        <v>71</v>
      </c>
      <c r="N8070" s="18" t="s">
        <v>76</v>
      </c>
      <c r="O8070" s="18" t="s">
        <v>75</v>
      </c>
      <c r="P8070" s="19">
        <v>1163.04192614</v>
      </c>
      <c r="Q8070" s="19">
        <v>85273.100213199999</v>
      </c>
      <c r="R8070" s="20">
        <v>0.70014500000000002</v>
      </c>
      <c r="S8070" s="20">
        <v>6.29983</v>
      </c>
      <c r="T8070" s="20">
        <v>0.30199999999999999</v>
      </c>
      <c r="U8070" s="20">
        <v>0.30499999999999999</v>
      </c>
      <c r="V8070" s="20">
        <f t="shared" si="252"/>
        <v>0.38715691778135997</v>
      </c>
      <c r="W8070" s="20">
        <f t="shared" si="253"/>
        <v>3.4686241556796009</v>
      </c>
    </row>
    <row r="8071" spans="1:23" x14ac:dyDescent="0.25">
      <c r="A8071" s="18">
        <v>55077</v>
      </c>
      <c r="B8071" s="18">
        <v>55000</v>
      </c>
      <c r="C8071" s="18">
        <v>6430</v>
      </c>
      <c r="D8071" s="18">
        <v>6430</v>
      </c>
      <c r="E8071" s="18" t="s">
        <v>116</v>
      </c>
      <c r="F8071" s="18" t="s">
        <v>196</v>
      </c>
      <c r="G8071" s="19">
        <v>1.71658434003</v>
      </c>
      <c r="H8071" s="19">
        <v>0.69467699999999999</v>
      </c>
      <c r="I8071" s="18" t="s">
        <v>79</v>
      </c>
      <c r="J8071" s="18" t="s">
        <v>80</v>
      </c>
      <c r="K8071" s="18">
        <v>16</v>
      </c>
      <c r="L8071" s="18">
        <v>60</v>
      </c>
      <c r="M8071" s="18" t="s">
        <v>71</v>
      </c>
      <c r="N8071" s="18" t="s">
        <v>76</v>
      </c>
      <c r="O8071" s="18" t="s">
        <v>75</v>
      </c>
      <c r="P8071" s="19">
        <v>1210.1255067300001</v>
      </c>
      <c r="Q8071" s="19">
        <v>74774.114755100003</v>
      </c>
      <c r="R8071" s="20">
        <v>0.70014500000000002</v>
      </c>
      <c r="S8071" s="20">
        <v>6.29983</v>
      </c>
      <c r="T8071" s="20">
        <v>0.30199999999999999</v>
      </c>
      <c r="U8071" s="20">
        <v>0.30499999999999999</v>
      </c>
      <c r="V8071" s="20">
        <f t="shared" si="252"/>
        <v>0.33948949045916998</v>
      </c>
      <c r="W8071" s="20">
        <f t="shared" si="253"/>
        <v>3.0415611684124504</v>
      </c>
    </row>
    <row r="8072" spans="1:23" x14ac:dyDescent="0.25">
      <c r="A8072" s="18">
        <v>55078</v>
      </c>
      <c r="B8072" s="18">
        <v>55001</v>
      </c>
      <c r="C8072" s="18">
        <v>6430</v>
      </c>
      <c r="D8072" s="18">
        <v>6430</v>
      </c>
      <c r="E8072" s="18" t="s">
        <v>116</v>
      </c>
      <c r="F8072" s="18" t="s">
        <v>196</v>
      </c>
      <c r="G8072" s="19">
        <v>5.0271011128999996</v>
      </c>
      <c r="H8072" s="19">
        <v>2.0344000000000002</v>
      </c>
      <c r="I8072" s="18" t="s">
        <v>79</v>
      </c>
      <c r="J8072" s="18" t="s">
        <v>80</v>
      </c>
      <c r="K8072" s="18">
        <v>16</v>
      </c>
      <c r="L8072" s="18">
        <v>60</v>
      </c>
      <c r="M8072" s="18" t="s">
        <v>71</v>
      </c>
      <c r="N8072" s="18" t="s">
        <v>76</v>
      </c>
      <c r="O8072" s="18" t="s">
        <v>75</v>
      </c>
      <c r="P8072" s="19">
        <v>4190.0894194399998</v>
      </c>
      <c r="Q8072" s="19">
        <v>218979.648556</v>
      </c>
      <c r="R8072" s="20">
        <v>0.70014500000000002</v>
      </c>
      <c r="S8072" s="20">
        <v>6.29983</v>
      </c>
      <c r="T8072" s="20">
        <v>0.30199999999999999</v>
      </c>
      <c r="U8072" s="20">
        <v>0.30499999999999999</v>
      </c>
      <c r="V8072" s="20">
        <f t="shared" si="252"/>
        <v>0.99421374162400011</v>
      </c>
      <c r="W8072" s="20">
        <f t="shared" si="253"/>
        <v>8.9073800356400028</v>
      </c>
    </row>
    <row r="8073" spans="1:23" x14ac:dyDescent="0.25">
      <c r="A8073" s="18">
        <v>55079</v>
      </c>
      <c r="B8073" s="18">
        <v>55002</v>
      </c>
      <c r="C8073" s="18">
        <v>6430</v>
      </c>
      <c r="D8073" s="18">
        <v>6430</v>
      </c>
      <c r="E8073" s="18" t="s">
        <v>116</v>
      </c>
      <c r="F8073" s="18" t="s">
        <v>196</v>
      </c>
      <c r="G8073" s="19">
        <v>4.4568208919499996</v>
      </c>
      <c r="H8073" s="19">
        <v>1.8036099999999999</v>
      </c>
      <c r="I8073" s="18" t="s">
        <v>79</v>
      </c>
      <c r="J8073" s="18" t="s">
        <v>80</v>
      </c>
      <c r="K8073" s="18">
        <v>16</v>
      </c>
      <c r="L8073" s="18">
        <v>60</v>
      </c>
      <c r="M8073" s="18" t="s">
        <v>71</v>
      </c>
      <c r="N8073" s="18" t="s">
        <v>76</v>
      </c>
      <c r="O8073" s="18" t="s">
        <v>75</v>
      </c>
      <c r="P8073" s="19">
        <v>1683.6932391400001</v>
      </c>
      <c r="Q8073" s="19">
        <v>194138.34149799999</v>
      </c>
      <c r="R8073" s="20">
        <v>0.70014500000000002</v>
      </c>
      <c r="S8073" s="20">
        <v>6.29983</v>
      </c>
      <c r="T8073" s="20">
        <v>0.30199999999999999</v>
      </c>
      <c r="U8073" s="20">
        <v>0.30499999999999999</v>
      </c>
      <c r="V8073" s="20">
        <f t="shared" si="252"/>
        <v>0.88142638936809992</v>
      </c>
      <c r="W8073" s="20">
        <f t="shared" si="253"/>
        <v>7.8968932884785001</v>
      </c>
    </row>
    <row r="8074" spans="1:23" x14ac:dyDescent="0.25">
      <c r="A8074" s="18">
        <v>55080</v>
      </c>
      <c r="B8074" s="18">
        <v>55003</v>
      </c>
      <c r="C8074" s="18">
        <v>6430</v>
      </c>
      <c r="D8074" s="18">
        <v>6430</v>
      </c>
      <c r="E8074" s="18" t="s">
        <v>116</v>
      </c>
      <c r="F8074" s="18" t="s">
        <v>196</v>
      </c>
      <c r="G8074" s="19">
        <v>3.6569117687200001</v>
      </c>
      <c r="H8074" s="19">
        <v>1.4799</v>
      </c>
      <c r="I8074" s="18" t="s">
        <v>79</v>
      </c>
      <c r="J8074" s="18" t="s">
        <v>80</v>
      </c>
      <c r="K8074" s="18">
        <v>16</v>
      </c>
      <c r="L8074" s="18">
        <v>60</v>
      </c>
      <c r="M8074" s="18" t="s">
        <v>71</v>
      </c>
      <c r="N8074" s="18" t="s">
        <v>76</v>
      </c>
      <c r="O8074" s="18" t="s">
        <v>75</v>
      </c>
      <c r="P8074" s="19">
        <v>2856.3570352500001</v>
      </c>
      <c r="Q8074" s="19">
        <v>159294.43946600001</v>
      </c>
      <c r="R8074" s="20">
        <v>0.70014500000000002</v>
      </c>
      <c r="S8074" s="20">
        <v>6.29983</v>
      </c>
      <c r="T8074" s="20">
        <v>0.30199999999999999</v>
      </c>
      <c r="U8074" s="20">
        <v>0.30499999999999999</v>
      </c>
      <c r="V8074" s="20">
        <f t="shared" si="252"/>
        <v>0.72322892067899991</v>
      </c>
      <c r="W8074" s="20">
        <f t="shared" si="253"/>
        <v>6.4795672998150007</v>
      </c>
    </row>
    <row r="8075" spans="1:23" x14ac:dyDescent="0.25">
      <c r="A8075" s="18">
        <v>55081</v>
      </c>
      <c r="B8075" s="18">
        <v>55004</v>
      </c>
      <c r="C8075" s="18">
        <v>6430</v>
      </c>
      <c r="D8075" s="18">
        <v>6430</v>
      </c>
      <c r="E8075" s="18" t="s">
        <v>116</v>
      </c>
      <c r="F8075" s="18" t="s">
        <v>196</v>
      </c>
      <c r="G8075" s="19">
        <v>2.7095200259199999</v>
      </c>
      <c r="H8075" s="19">
        <v>1.0965</v>
      </c>
      <c r="I8075" s="18" t="s">
        <v>79</v>
      </c>
      <c r="J8075" s="18" t="s">
        <v>80</v>
      </c>
      <c r="K8075" s="18">
        <v>16</v>
      </c>
      <c r="L8075" s="18">
        <v>60</v>
      </c>
      <c r="M8075" s="18" t="s">
        <v>71</v>
      </c>
      <c r="N8075" s="18" t="s">
        <v>76</v>
      </c>
      <c r="O8075" s="18" t="s">
        <v>75</v>
      </c>
      <c r="P8075" s="19">
        <v>1436.1170018600001</v>
      </c>
      <c r="Q8075" s="19">
        <v>118026.220223</v>
      </c>
      <c r="R8075" s="20">
        <v>0.70014500000000002</v>
      </c>
      <c r="S8075" s="20">
        <v>6.29983</v>
      </c>
      <c r="T8075" s="20">
        <v>0.30199999999999999</v>
      </c>
      <c r="U8075" s="20">
        <v>0.30499999999999999</v>
      </c>
      <c r="V8075" s="20">
        <f t="shared" si="252"/>
        <v>0.53586087676499994</v>
      </c>
      <c r="W8075" s="20">
        <f t="shared" si="253"/>
        <v>4.8008956985250011</v>
      </c>
    </row>
    <row r="8076" spans="1:23" x14ac:dyDescent="0.25">
      <c r="A8076" s="18">
        <v>55082</v>
      </c>
      <c r="B8076" s="18">
        <v>55005</v>
      </c>
      <c r="C8076" s="18">
        <v>6430</v>
      </c>
      <c r="D8076" s="18">
        <v>6430</v>
      </c>
      <c r="E8076" s="18" t="s">
        <v>116</v>
      </c>
      <c r="F8076" s="18" t="s">
        <v>196</v>
      </c>
      <c r="G8076" s="19">
        <v>6.1202272871299996</v>
      </c>
      <c r="H8076" s="19">
        <v>2.4767700000000001</v>
      </c>
      <c r="I8076" s="18" t="s">
        <v>79</v>
      </c>
      <c r="J8076" s="18" t="s">
        <v>80</v>
      </c>
      <c r="K8076" s="18">
        <v>16</v>
      </c>
      <c r="L8076" s="18">
        <v>60</v>
      </c>
      <c r="M8076" s="18" t="s">
        <v>71</v>
      </c>
      <c r="N8076" s="18" t="s">
        <v>76</v>
      </c>
      <c r="O8076" s="18" t="s">
        <v>75</v>
      </c>
      <c r="P8076" s="19">
        <v>4105.1697139899998</v>
      </c>
      <c r="Q8076" s="19">
        <v>266596.03424100002</v>
      </c>
      <c r="R8076" s="20">
        <v>0.70014500000000002</v>
      </c>
      <c r="S8076" s="20">
        <v>6.29983</v>
      </c>
      <c r="T8076" s="20">
        <v>0.30199999999999999</v>
      </c>
      <c r="U8076" s="20">
        <v>0.30499999999999999</v>
      </c>
      <c r="V8076" s="20">
        <f t="shared" si="252"/>
        <v>1.2104004958917001</v>
      </c>
      <c r="W8076" s="20">
        <f t="shared" si="253"/>
        <v>10.844244814624501</v>
      </c>
    </row>
    <row r="8077" spans="1:23" x14ac:dyDescent="0.25">
      <c r="A8077" s="18">
        <v>55083</v>
      </c>
      <c r="B8077" s="18">
        <v>55006</v>
      </c>
      <c r="C8077" s="18">
        <v>6430</v>
      </c>
      <c r="D8077" s="18">
        <v>6430</v>
      </c>
      <c r="E8077" s="18" t="s">
        <v>116</v>
      </c>
      <c r="F8077" s="18" t="s">
        <v>196</v>
      </c>
      <c r="G8077" s="19">
        <v>6.3716862749200001</v>
      </c>
      <c r="H8077" s="19">
        <v>2.5785300000000002</v>
      </c>
      <c r="I8077" s="18" t="s">
        <v>79</v>
      </c>
      <c r="J8077" s="18" t="s">
        <v>80</v>
      </c>
      <c r="K8077" s="18">
        <v>16</v>
      </c>
      <c r="L8077" s="18">
        <v>60</v>
      </c>
      <c r="M8077" s="18" t="s">
        <v>71</v>
      </c>
      <c r="N8077" s="18" t="s">
        <v>76</v>
      </c>
      <c r="O8077" s="18" t="s">
        <v>75</v>
      </c>
      <c r="P8077" s="19">
        <v>4108.6973962599996</v>
      </c>
      <c r="Q8077" s="19">
        <v>277549.54393400002</v>
      </c>
      <c r="R8077" s="20">
        <v>0.70014500000000002</v>
      </c>
      <c r="S8077" s="20">
        <v>6.29983</v>
      </c>
      <c r="T8077" s="20">
        <v>0.30199999999999999</v>
      </c>
      <c r="U8077" s="20">
        <v>0.30499999999999999</v>
      </c>
      <c r="V8077" s="20">
        <f t="shared" si="252"/>
        <v>1.2601307310213001</v>
      </c>
      <c r="W8077" s="20">
        <f t="shared" si="253"/>
        <v>11.289788951680501</v>
      </c>
    </row>
    <row r="8078" spans="1:23" x14ac:dyDescent="0.25">
      <c r="A8078" s="18">
        <v>55084</v>
      </c>
      <c r="B8078" s="18">
        <v>55007</v>
      </c>
      <c r="C8078" s="18">
        <v>6430</v>
      </c>
      <c r="D8078" s="18">
        <v>6430</v>
      </c>
      <c r="E8078" s="18" t="s">
        <v>116</v>
      </c>
      <c r="F8078" s="18" t="s">
        <v>196</v>
      </c>
      <c r="G8078" s="19">
        <v>3.2206536699999999</v>
      </c>
      <c r="H8078" s="19">
        <v>1.30335</v>
      </c>
      <c r="I8078" s="18" t="s">
        <v>79</v>
      </c>
      <c r="J8078" s="18" t="s">
        <v>80</v>
      </c>
      <c r="K8078" s="18">
        <v>16</v>
      </c>
      <c r="L8078" s="18">
        <v>60</v>
      </c>
      <c r="M8078" s="18" t="s">
        <v>71</v>
      </c>
      <c r="N8078" s="18" t="s">
        <v>76</v>
      </c>
      <c r="O8078" s="18" t="s">
        <v>75</v>
      </c>
      <c r="P8078" s="19">
        <v>1790.4259373</v>
      </c>
      <c r="Q8078" s="19">
        <v>140291.1127</v>
      </c>
      <c r="R8078" s="20">
        <v>0.70014500000000002</v>
      </c>
      <c r="S8078" s="20">
        <v>6.29983</v>
      </c>
      <c r="T8078" s="20">
        <v>0.30199999999999999</v>
      </c>
      <c r="U8078" s="20">
        <v>0.30499999999999999</v>
      </c>
      <c r="V8078" s="20">
        <f t="shared" si="252"/>
        <v>0.63694872205349995</v>
      </c>
      <c r="W8078" s="20">
        <f t="shared" si="253"/>
        <v>5.7065639841975013</v>
      </c>
    </row>
    <row r="8079" spans="1:23" x14ac:dyDescent="0.25">
      <c r="A8079" s="18">
        <v>55085</v>
      </c>
      <c r="B8079" s="18">
        <v>55008</v>
      </c>
      <c r="C8079" s="18">
        <v>6430</v>
      </c>
      <c r="D8079" s="18">
        <v>6430</v>
      </c>
      <c r="E8079" s="18" t="s">
        <v>116</v>
      </c>
      <c r="F8079" s="18" t="s">
        <v>196</v>
      </c>
      <c r="G8079" s="19">
        <v>3.4143179852999999</v>
      </c>
      <c r="H8079" s="19">
        <v>1.3817299999999999</v>
      </c>
      <c r="I8079" s="18" t="s">
        <v>79</v>
      </c>
      <c r="J8079" s="18" t="s">
        <v>80</v>
      </c>
      <c r="K8079" s="18">
        <v>16</v>
      </c>
      <c r="L8079" s="18">
        <v>60</v>
      </c>
      <c r="M8079" s="18" t="s">
        <v>71</v>
      </c>
      <c r="N8079" s="18" t="s">
        <v>76</v>
      </c>
      <c r="O8079" s="18" t="s">
        <v>75</v>
      </c>
      <c r="P8079" s="19">
        <v>1629.98050208</v>
      </c>
      <c r="Q8079" s="19">
        <v>148727.09653000001</v>
      </c>
      <c r="R8079" s="20">
        <v>0.70014500000000002</v>
      </c>
      <c r="S8079" s="20">
        <v>6.29983</v>
      </c>
      <c r="T8079" s="20">
        <v>0.30199999999999999</v>
      </c>
      <c r="U8079" s="20">
        <v>0.30499999999999999</v>
      </c>
      <c r="V8079" s="20">
        <f t="shared" si="252"/>
        <v>0.67525312289329997</v>
      </c>
      <c r="W8079" s="20">
        <f t="shared" si="253"/>
        <v>6.0497415536004997</v>
      </c>
    </row>
    <row r="8080" spans="1:23" x14ac:dyDescent="0.25">
      <c r="A8080" s="18">
        <v>55086</v>
      </c>
      <c r="B8080" s="18">
        <v>55009</v>
      </c>
      <c r="C8080" s="18">
        <v>6430</v>
      </c>
      <c r="D8080" s="18">
        <v>6430</v>
      </c>
      <c r="E8080" s="18" t="s">
        <v>116</v>
      </c>
      <c r="F8080" s="18" t="s">
        <v>196</v>
      </c>
      <c r="G8080" s="19">
        <v>2.1445250915699998</v>
      </c>
      <c r="H8080" s="19">
        <v>0.86785900000000005</v>
      </c>
      <c r="I8080" s="18" t="s">
        <v>79</v>
      </c>
      <c r="J8080" s="18" t="s">
        <v>80</v>
      </c>
      <c r="K8080" s="18">
        <v>16</v>
      </c>
      <c r="L8080" s="18">
        <v>60</v>
      </c>
      <c r="M8080" s="18" t="s">
        <v>71</v>
      </c>
      <c r="N8080" s="18" t="s">
        <v>76</v>
      </c>
      <c r="O8080" s="18" t="s">
        <v>75</v>
      </c>
      <c r="P8080" s="19">
        <v>1157.7346581500001</v>
      </c>
      <c r="Q8080" s="19">
        <v>93415.1393274</v>
      </c>
      <c r="R8080" s="20">
        <v>0.70014500000000002</v>
      </c>
      <c r="S8080" s="20">
        <v>6.29983</v>
      </c>
      <c r="T8080" s="20">
        <v>0.30199999999999999</v>
      </c>
      <c r="U8080" s="20">
        <v>0.30499999999999999</v>
      </c>
      <c r="V8080" s="20">
        <f t="shared" si="252"/>
        <v>0.42412374340939002</v>
      </c>
      <c r="W8080" s="20">
        <f t="shared" si="253"/>
        <v>3.7998180939591504</v>
      </c>
    </row>
    <row r="8081" spans="1:23" x14ac:dyDescent="0.25">
      <c r="A8081" s="18">
        <v>55087</v>
      </c>
      <c r="B8081" s="18">
        <v>55010</v>
      </c>
      <c r="C8081" s="18">
        <v>6430</v>
      </c>
      <c r="D8081" s="18">
        <v>6430</v>
      </c>
      <c r="E8081" s="18" t="s">
        <v>116</v>
      </c>
      <c r="F8081" s="18" t="s">
        <v>196</v>
      </c>
      <c r="G8081" s="19">
        <v>2.97840946623</v>
      </c>
      <c r="H8081" s="19">
        <v>1.2053199999999999</v>
      </c>
      <c r="I8081" s="18" t="s">
        <v>79</v>
      </c>
      <c r="J8081" s="18" t="s">
        <v>80</v>
      </c>
      <c r="K8081" s="18">
        <v>16</v>
      </c>
      <c r="L8081" s="18">
        <v>60</v>
      </c>
      <c r="M8081" s="18" t="s">
        <v>71</v>
      </c>
      <c r="N8081" s="18" t="s">
        <v>76</v>
      </c>
      <c r="O8081" s="18" t="s">
        <v>75</v>
      </c>
      <c r="P8081" s="19">
        <v>1464.0276120999999</v>
      </c>
      <c r="Q8081" s="19">
        <v>129738.99739</v>
      </c>
      <c r="R8081" s="20">
        <v>0.70014500000000002</v>
      </c>
      <c r="S8081" s="20">
        <v>6.29983</v>
      </c>
      <c r="T8081" s="20">
        <v>0.30199999999999999</v>
      </c>
      <c r="U8081" s="20">
        <v>0.30499999999999999</v>
      </c>
      <c r="V8081" s="20">
        <f t="shared" si="252"/>
        <v>0.58904134243719997</v>
      </c>
      <c r="W8081" s="20">
        <f t="shared" si="253"/>
        <v>5.2773512114420003</v>
      </c>
    </row>
    <row r="8082" spans="1:23" x14ac:dyDescent="0.25">
      <c r="A8082" s="18">
        <v>55088</v>
      </c>
      <c r="B8082" s="18">
        <v>55011</v>
      </c>
      <c r="C8082" s="18">
        <v>6430</v>
      </c>
      <c r="D8082" s="18">
        <v>6430</v>
      </c>
      <c r="E8082" s="18" t="s">
        <v>116</v>
      </c>
      <c r="F8082" s="18" t="s">
        <v>196</v>
      </c>
      <c r="G8082" s="19">
        <v>2.8709093072699998</v>
      </c>
      <c r="H8082" s="19">
        <v>1.1618200000000001</v>
      </c>
      <c r="I8082" s="18" t="s">
        <v>79</v>
      </c>
      <c r="J8082" s="18" t="s">
        <v>80</v>
      </c>
      <c r="K8082" s="18">
        <v>16</v>
      </c>
      <c r="L8082" s="18">
        <v>60</v>
      </c>
      <c r="M8082" s="18" t="s">
        <v>71</v>
      </c>
      <c r="N8082" s="18" t="s">
        <v>76</v>
      </c>
      <c r="O8082" s="18" t="s">
        <v>75</v>
      </c>
      <c r="P8082" s="19">
        <v>1343.46333123</v>
      </c>
      <c r="Q8082" s="19">
        <v>125056.309199</v>
      </c>
      <c r="R8082" s="20">
        <v>0.70014500000000002</v>
      </c>
      <c r="S8082" s="20">
        <v>6.29983</v>
      </c>
      <c r="T8082" s="20">
        <v>0.30199999999999999</v>
      </c>
      <c r="U8082" s="20">
        <v>0.30499999999999999</v>
      </c>
      <c r="V8082" s="20">
        <f t="shared" si="252"/>
        <v>0.56778283980220001</v>
      </c>
      <c r="W8082" s="20">
        <f t="shared" si="253"/>
        <v>5.0868916009670011</v>
      </c>
    </row>
    <row r="8083" spans="1:23" x14ac:dyDescent="0.25">
      <c r="A8083" s="18">
        <v>55089</v>
      </c>
      <c r="B8083" s="18">
        <v>55012</v>
      </c>
      <c r="C8083" s="18">
        <v>6430</v>
      </c>
      <c r="D8083" s="18">
        <v>6430</v>
      </c>
      <c r="E8083" s="18" t="s">
        <v>116</v>
      </c>
      <c r="F8083" s="18" t="s">
        <v>196</v>
      </c>
      <c r="G8083" s="19">
        <v>2.6703997286500001</v>
      </c>
      <c r="H8083" s="19">
        <v>1.08067</v>
      </c>
      <c r="I8083" s="18" t="s">
        <v>79</v>
      </c>
      <c r="J8083" s="18" t="s">
        <v>80</v>
      </c>
      <c r="K8083" s="18">
        <v>16</v>
      </c>
      <c r="L8083" s="18">
        <v>60</v>
      </c>
      <c r="M8083" s="18" t="s">
        <v>71</v>
      </c>
      <c r="N8083" s="18" t="s">
        <v>76</v>
      </c>
      <c r="O8083" s="18" t="s">
        <v>75</v>
      </c>
      <c r="P8083" s="19">
        <v>1705.2202492399999</v>
      </c>
      <c r="Q8083" s="19">
        <v>116322.14689</v>
      </c>
      <c r="R8083" s="20">
        <v>0.70014500000000002</v>
      </c>
      <c r="S8083" s="20">
        <v>6.29983</v>
      </c>
      <c r="T8083" s="20">
        <v>0.30199999999999999</v>
      </c>
      <c r="U8083" s="20">
        <v>0.30499999999999999</v>
      </c>
      <c r="V8083" s="20">
        <f t="shared" si="252"/>
        <v>0.52812473661070003</v>
      </c>
      <c r="W8083" s="20">
        <f t="shared" si="253"/>
        <v>4.7315859138395009</v>
      </c>
    </row>
    <row r="8084" spans="1:23" x14ac:dyDescent="0.25">
      <c r="A8084" s="18">
        <v>55090</v>
      </c>
      <c r="B8084" s="18">
        <v>55013</v>
      </c>
      <c r="C8084" s="18">
        <v>6430</v>
      </c>
      <c r="D8084" s="18">
        <v>6430</v>
      </c>
      <c r="E8084" s="18" t="s">
        <v>116</v>
      </c>
      <c r="F8084" s="18" t="s">
        <v>196</v>
      </c>
      <c r="G8084" s="19">
        <v>1.63911339645</v>
      </c>
      <c r="H8084" s="19">
        <v>0.66332599999999997</v>
      </c>
      <c r="I8084" s="18" t="s">
        <v>79</v>
      </c>
      <c r="J8084" s="18" t="s">
        <v>80</v>
      </c>
      <c r="K8084" s="18">
        <v>16</v>
      </c>
      <c r="L8084" s="18">
        <v>60</v>
      </c>
      <c r="M8084" s="18" t="s">
        <v>71</v>
      </c>
      <c r="N8084" s="18" t="s">
        <v>76</v>
      </c>
      <c r="O8084" s="18" t="s">
        <v>75</v>
      </c>
      <c r="P8084" s="19">
        <v>999.22988785799998</v>
      </c>
      <c r="Q8084" s="19">
        <v>71399.493950000004</v>
      </c>
      <c r="R8084" s="20">
        <v>0.70014500000000002</v>
      </c>
      <c r="S8084" s="20">
        <v>6.29983</v>
      </c>
      <c r="T8084" s="20">
        <v>0.30199999999999999</v>
      </c>
      <c r="U8084" s="20">
        <v>0.30499999999999999</v>
      </c>
      <c r="V8084" s="20">
        <f t="shared" si="252"/>
        <v>0.32416821882445995</v>
      </c>
      <c r="W8084" s="20">
        <f t="shared" si="253"/>
        <v>2.9042945190330998</v>
      </c>
    </row>
    <row r="8085" spans="1:23" x14ac:dyDescent="0.25">
      <c r="A8085" s="18">
        <v>55091</v>
      </c>
      <c r="B8085" s="18">
        <v>55014</v>
      </c>
      <c r="C8085" s="18">
        <v>6430</v>
      </c>
      <c r="D8085" s="18">
        <v>6430</v>
      </c>
      <c r="E8085" s="18" t="s">
        <v>116</v>
      </c>
      <c r="F8085" s="18" t="s">
        <v>196</v>
      </c>
      <c r="G8085" s="19">
        <v>4.8513192566700001</v>
      </c>
      <c r="H8085" s="19">
        <v>1.96326</v>
      </c>
      <c r="I8085" s="18" t="s">
        <v>79</v>
      </c>
      <c r="J8085" s="18" t="s">
        <v>80</v>
      </c>
      <c r="K8085" s="18">
        <v>16</v>
      </c>
      <c r="L8085" s="18">
        <v>60</v>
      </c>
      <c r="M8085" s="18" t="s">
        <v>71</v>
      </c>
      <c r="N8085" s="18" t="s">
        <v>76</v>
      </c>
      <c r="O8085" s="18" t="s">
        <v>75</v>
      </c>
      <c r="P8085" s="19">
        <v>2122.7839115199999</v>
      </c>
      <c r="Q8085" s="19">
        <v>211322.62152700001</v>
      </c>
      <c r="R8085" s="20">
        <v>0.70014500000000002</v>
      </c>
      <c r="S8085" s="20">
        <v>6.29983</v>
      </c>
      <c r="T8085" s="20">
        <v>0.30199999999999999</v>
      </c>
      <c r="U8085" s="20">
        <v>0.30499999999999999</v>
      </c>
      <c r="V8085" s="20">
        <f t="shared" si="252"/>
        <v>0.95944753754459999</v>
      </c>
      <c r="W8085" s="20">
        <f t="shared" si="253"/>
        <v>8.5959019508310011</v>
      </c>
    </row>
    <row r="8086" spans="1:23" x14ac:dyDescent="0.25">
      <c r="A8086" s="18">
        <v>55092</v>
      </c>
      <c r="B8086" s="18">
        <v>55015</v>
      </c>
      <c r="C8086" s="18">
        <v>6430</v>
      </c>
      <c r="D8086" s="18">
        <v>6430</v>
      </c>
      <c r="E8086" s="18" t="s">
        <v>116</v>
      </c>
      <c r="F8086" s="18" t="s">
        <v>196</v>
      </c>
      <c r="G8086" s="19">
        <v>57.282145103300003</v>
      </c>
      <c r="H8086" s="19">
        <v>23.1813</v>
      </c>
      <c r="I8086" s="18" t="s">
        <v>79</v>
      </c>
      <c r="J8086" s="18" t="s">
        <v>80</v>
      </c>
      <c r="K8086" s="18">
        <v>16</v>
      </c>
      <c r="L8086" s="18">
        <v>60</v>
      </c>
      <c r="M8086" s="18" t="s">
        <v>71</v>
      </c>
      <c r="N8086" s="18" t="s">
        <v>76</v>
      </c>
      <c r="O8086" s="18" t="s">
        <v>75</v>
      </c>
      <c r="P8086" s="19">
        <v>17387.139955800001</v>
      </c>
      <c r="Q8086" s="19">
        <v>2495200.2598700002</v>
      </c>
      <c r="R8086" s="20">
        <v>0.70014500000000002</v>
      </c>
      <c r="S8086" s="20">
        <v>6.29983</v>
      </c>
      <c r="T8086" s="20">
        <v>0.30199999999999999</v>
      </c>
      <c r="U8086" s="20">
        <v>0.30499999999999999</v>
      </c>
      <c r="V8086" s="20">
        <f t="shared" si="252"/>
        <v>11.328729359372998</v>
      </c>
      <c r="W8086" s="20">
        <f t="shared" si="253"/>
        <v>101.49658317940501</v>
      </c>
    </row>
    <row r="8087" spans="1:23" x14ac:dyDescent="0.25">
      <c r="A8087" s="18">
        <v>55093</v>
      </c>
      <c r="B8087" s="18">
        <v>55016</v>
      </c>
      <c r="C8087" s="18">
        <v>6430</v>
      </c>
      <c r="D8087" s="18">
        <v>6430</v>
      </c>
      <c r="E8087" s="18" t="s">
        <v>116</v>
      </c>
      <c r="F8087" s="18" t="s">
        <v>196</v>
      </c>
      <c r="G8087" s="19">
        <v>2.0601925300300001</v>
      </c>
      <c r="H8087" s="19">
        <v>0.83372999999999997</v>
      </c>
      <c r="I8087" s="18" t="s">
        <v>79</v>
      </c>
      <c r="J8087" s="18" t="s">
        <v>80</v>
      </c>
      <c r="K8087" s="18">
        <v>16</v>
      </c>
      <c r="L8087" s="18">
        <v>60</v>
      </c>
      <c r="M8087" s="18" t="s">
        <v>71</v>
      </c>
      <c r="N8087" s="18" t="s">
        <v>76</v>
      </c>
      <c r="O8087" s="18" t="s">
        <v>75</v>
      </c>
      <c r="P8087" s="19">
        <v>1080.5923683200001</v>
      </c>
      <c r="Q8087" s="19">
        <v>89741.627640899998</v>
      </c>
      <c r="R8087" s="20">
        <v>0.70014500000000002</v>
      </c>
      <c r="S8087" s="20">
        <v>6.29983</v>
      </c>
      <c r="T8087" s="20">
        <v>0.30199999999999999</v>
      </c>
      <c r="U8087" s="20">
        <v>0.30499999999999999</v>
      </c>
      <c r="V8087" s="20">
        <f t="shared" si="252"/>
        <v>0.40744485981329998</v>
      </c>
      <c r="W8087" s="20">
        <f t="shared" si="253"/>
        <v>3.6503882998004999</v>
      </c>
    </row>
    <row r="8088" spans="1:23" x14ac:dyDescent="0.25">
      <c r="A8088" s="18">
        <v>55094</v>
      </c>
      <c r="B8088" s="18">
        <v>55017</v>
      </c>
      <c r="C8088" s="18">
        <v>6430</v>
      </c>
      <c r="D8088" s="18">
        <v>6430</v>
      </c>
      <c r="E8088" s="18" t="s">
        <v>116</v>
      </c>
      <c r="F8088" s="18" t="s">
        <v>196</v>
      </c>
      <c r="G8088" s="19">
        <v>3.0885789162099999</v>
      </c>
      <c r="H8088" s="19">
        <v>1.2499</v>
      </c>
      <c r="I8088" s="18" t="s">
        <v>79</v>
      </c>
      <c r="J8088" s="18" t="s">
        <v>80</v>
      </c>
      <c r="K8088" s="18">
        <v>16</v>
      </c>
      <c r="L8088" s="18">
        <v>60</v>
      </c>
      <c r="M8088" s="18" t="s">
        <v>71</v>
      </c>
      <c r="N8088" s="18" t="s">
        <v>76</v>
      </c>
      <c r="O8088" s="18" t="s">
        <v>75</v>
      </c>
      <c r="P8088" s="19">
        <v>1727.8728901100001</v>
      </c>
      <c r="Q8088" s="19">
        <v>134537.95943700001</v>
      </c>
      <c r="R8088" s="20">
        <v>0.70014500000000002</v>
      </c>
      <c r="S8088" s="20">
        <v>6.29983</v>
      </c>
      <c r="T8088" s="20">
        <v>0.30199999999999999</v>
      </c>
      <c r="U8088" s="20">
        <v>0.30499999999999999</v>
      </c>
      <c r="V8088" s="20">
        <f t="shared" si="252"/>
        <v>0.610827642379</v>
      </c>
      <c r="W8088" s="20">
        <f t="shared" si="253"/>
        <v>5.4725394743150009</v>
      </c>
    </row>
    <row r="8089" spans="1:23" x14ac:dyDescent="0.25">
      <c r="A8089" s="18">
        <v>55095</v>
      </c>
      <c r="B8089" s="18">
        <v>55018</v>
      </c>
      <c r="C8089" s="18">
        <v>6430</v>
      </c>
      <c r="D8089" s="18">
        <v>6430</v>
      </c>
      <c r="E8089" s="18" t="s">
        <v>116</v>
      </c>
      <c r="F8089" s="18" t="s">
        <v>196</v>
      </c>
      <c r="G8089" s="19">
        <v>3.6093867303999998</v>
      </c>
      <c r="H8089" s="19">
        <v>1.4606699999999999</v>
      </c>
      <c r="I8089" s="18" t="s">
        <v>79</v>
      </c>
      <c r="J8089" s="18" t="s">
        <v>80</v>
      </c>
      <c r="K8089" s="18">
        <v>16</v>
      </c>
      <c r="L8089" s="18">
        <v>60</v>
      </c>
      <c r="M8089" s="18" t="s">
        <v>71</v>
      </c>
      <c r="N8089" s="18" t="s">
        <v>76</v>
      </c>
      <c r="O8089" s="18" t="s">
        <v>75</v>
      </c>
      <c r="P8089" s="19">
        <v>1551.8026237900001</v>
      </c>
      <c r="Q8089" s="19">
        <v>157224.25707699999</v>
      </c>
      <c r="R8089" s="20">
        <v>0.70014500000000002</v>
      </c>
      <c r="S8089" s="20">
        <v>6.29983</v>
      </c>
      <c r="T8089" s="20">
        <v>0.30199999999999999</v>
      </c>
      <c r="U8089" s="20">
        <v>0.30499999999999999</v>
      </c>
      <c r="V8089" s="20">
        <f t="shared" si="252"/>
        <v>0.71383119641070003</v>
      </c>
      <c r="W8089" s="20">
        <f t="shared" si="253"/>
        <v>6.3953710168395004</v>
      </c>
    </row>
    <row r="8090" spans="1:23" x14ac:dyDescent="0.25">
      <c r="A8090" s="18">
        <v>55096</v>
      </c>
      <c r="B8090" s="18">
        <v>55019</v>
      </c>
      <c r="C8090" s="18">
        <v>6430</v>
      </c>
      <c r="D8090" s="18">
        <v>6430</v>
      </c>
      <c r="E8090" s="18" t="s">
        <v>116</v>
      </c>
      <c r="F8090" s="18" t="s">
        <v>196</v>
      </c>
      <c r="G8090" s="19">
        <v>1.9350187035799999</v>
      </c>
      <c r="H8090" s="19">
        <v>0.78307400000000005</v>
      </c>
      <c r="I8090" s="18" t="s">
        <v>79</v>
      </c>
      <c r="J8090" s="18" t="s">
        <v>80</v>
      </c>
      <c r="K8090" s="18">
        <v>16</v>
      </c>
      <c r="L8090" s="18">
        <v>60</v>
      </c>
      <c r="M8090" s="18" t="s">
        <v>71</v>
      </c>
      <c r="N8090" s="18" t="s">
        <v>76</v>
      </c>
      <c r="O8090" s="18" t="s">
        <v>75</v>
      </c>
      <c r="P8090" s="19">
        <v>1070.92409634</v>
      </c>
      <c r="Q8090" s="19">
        <v>84289.077570699999</v>
      </c>
      <c r="R8090" s="20">
        <v>0.70014500000000002</v>
      </c>
      <c r="S8090" s="20">
        <v>6.29983</v>
      </c>
      <c r="T8090" s="20">
        <v>0.30199999999999999</v>
      </c>
      <c r="U8090" s="20">
        <v>0.30499999999999999</v>
      </c>
      <c r="V8090" s="20">
        <f t="shared" si="252"/>
        <v>0.38268921131954003</v>
      </c>
      <c r="W8090" s="20">
        <f t="shared" si="253"/>
        <v>3.4285969888069006</v>
      </c>
    </row>
    <row r="8091" spans="1:23" x14ac:dyDescent="0.25">
      <c r="A8091" s="18">
        <v>55097</v>
      </c>
      <c r="B8091" s="18">
        <v>55020</v>
      </c>
      <c r="C8091" s="18">
        <v>6430</v>
      </c>
      <c r="D8091" s="18">
        <v>6430</v>
      </c>
      <c r="E8091" s="18" t="s">
        <v>116</v>
      </c>
      <c r="F8091" s="18" t="s">
        <v>196</v>
      </c>
      <c r="G8091" s="19">
        <v>1.17733459768</v>
      </c>
      <c r="H8091" s="19">
        <v>0.47644999999999998</v>
      </c>
      <c r="I8091" s="18" t="s">
        <v>79</v>
      </c>
      <c r="J8091" s="18" t="s">
        <v>80</v>
      </c>
      <c r="K8091" s="18">
        <v>16</v>
      </c>
      <c r="L8091" s="18">
        <v>60</v>
      </c>
      <c r="M8091" s="18" t="s">
        <v>71</v>
      </c>
      <c r="N8091" s="18" t="s">
        <v>76</v>
      </c>
      <c r="O8091" s="18" t="s">
        <v>75</v>
      </c>
      <c r="P8091" s="19">
        <v>954.17669008300004</v>
      </c>
      <c r="Q8091" s="19">
        <v>51284.489935899997</v>
      </c>
      <c r="R8091" s="20">
        <v>0.70014500000000002</v>
      </c>
      <c r="S8091" s="20">
        <v>6.29983</v>
      </c>
      <c r="T8091" s="20">
        <v>0.30199999999999999</v>
      </c>
      <c r="U8091" s="20">
        <v>0.30499999999999999</v>
      </c>
      <c r="V8091" s="20">
        <f t="shared" si="252"/>
        <v>0.23284169150449999</v>
      </c>
      <c r="W8091" s="20">
        <f t="shared" si="253"/>
        <v>2.0860800324325002</v>
      </c>
    </row>
    <row r="8092" spans="1:23" x14ac:dyDescent="0.25">
      <c r="A8092" s="18">
        <v>55098</v>
      </c>
      <c r="B8092" s="18">
        <v>55021</v>
      </c>
      <c r="C8092" s="18">
        <v>6430</v>
      </c>
      <c r="D8092" s="18">
        <v>6430</v>
      </c>
      <c r="E8092" s="18" t="s">
        <v>116</v>
      </c>
      <c r="F8092" s="18" t="s">
        <v>196</v>
      </c>
      <c r="G8092" s="19">
        <v>29.005906465700001</v>
      </c>
      <c r="H8092" s="19">
        <v>11.738300000000001</v>
      </c>
      <c r="I8092" s="18" t="s">
        <v>79</v>
      </c>
      <c r="J8092" s="18" t="s">
        <v>80</v>
      </c>
      <c r="K8092" s="18">
        <v>16</v>
      </c>
      <c r="L8092" s="18">
        <v>60</v>
      </c>
      <c r="M8092" s="18" t="s">
        <v>71</v>
      </c>
      <c r="N8092" s="18" t="s">
        <v>76</v>
      </c>
      <c r="O8092" s="18" t="s">
        <v>75</v>
      </c>
      <c r="P8092" s="19">
        <v>8297.2753389000009</v>
      </c>
      <c r="Q8092" s="19">
        <v>1263492.23166</v>
      </c>
      <c r="R8092" s="20">
        <v>0.70014500000000002</v>
      </c>
      <c r="S8092" s="20">
        <v>6.29983</v>
      </c>
      <c r="T8092" s="20">
        <v>0.30199999999999999</v>
      </c>
      <c r="U8092" s="20">
        <v>0.30499999999999999</v>
      </c>
      <c r="V8092" s="20">
        <f t="shared" si="252"/>
        <v>5.7365214133430005</v>
      </c>
      <c r="W8092" s="20">
        <f t="shared" si="253"/>
        <v>51.394759669855013</v>
      </c>
    </row>
    <row r="8093" spans="1:23" x14ac:dyDescent="0.25">
      <c r="A8093" s="18">
        <v>55099</v>
      </c>
      <c r="B8093" s="18">
        <v>55022</v>
      </c>
      <c r="C8093" s="18">
        <v>6430</v>
      </c>
      <c r="D8093" s="18">
        <v>6430</v>
      </c>
      <c r="E8093" s="18" t="s">
        <v>116</v>
      </c>
      <c r="F8093" s="18" t="s">
        <v>196</v>
      </c>
      <c r="G8093" s="19">
        <v>36.598952243699998</v>
      </c>
      <c r="H8093" s="19">
        <v>14.8111</v>
      </c>
      <c r="I8093" s="18" t="s">
        <v>79</v>
      </c>
      <c r="J8093" s="18" t="s">
        <v>80</v>
      </c>
      <c r="K8093" s="18">
        <v>16</v>
      </c>
      <c r="L8093" s="18">
        <v>60</v>
      </c>
      <c r="M8093" s="18" t="s">
        <v>71</v>
      </c>
      <c r="N8093" s="18" t="s">
        <v>76</v>
      </c>
      <c r="O8093" s="18" t="s">
        <v>75</v>
      </c>
      <c r="P8093" s="19">
        <v>9377.4326075499994</v>
      </c>
      <c r="Q8093" s="19">
        <v>1594243.9827399999</v>
      </c>
      <c r="R8093" s="20">
        <v>0.70014500000000002</v>
      </c>
      <c r="S8093" s="20">
        <v>6.29983</v>
      </c>
      <c r="T8093" s="20">
        <v>0.30199999999999999</v>
      </c>
      <c r="U8093" s="20">
        <v>0.30499999999999999</v>
      </c>
      <c r="V8093" s="20">
        <f t="shared" si="252"/>
        <v>7.2382024914309993</v>
      </c>
      <c r="W8093" s="20">
        <f t="shared" si="253"/>
        <v>64.848651418534999</v>
      </c>
    </row>
    <row r="8094" spans="1:23" x14ac:dyDescent="0.25">
      <c r="A8094" s="18">
        <v>55100</v>
      </c>
      <c r="B8094" s="18">
        <v>55023</v>
      </c>
      <c r="C8094" s="18">
        <v>6430</v>
      </c>
      <c r="D8094" s="18">
        <v>6430</v>
      </c>
      <c r="E8094" s="18" t="s">
        <v>116</v>
      </c>
      <c r="F8094" s="18" t="s">
        <v>196</v>
      </c>
      <c r="G8094" s="19">
        <v>1.94031719785</v>
      </c>
      <c r="H8094" s="19">
        <v>0.785219</v>
      </c>
      <c r="I8094" s="18" t="s">
        <v>79</v>
      </c>
      <c r="J8094" s="18" t="s">
        <v>80</v>
      </c>
      <c r="K8094" s="18">
        <v>16</v>
      </c>
      <c r="L8094" s="18">
        <v>60</v>
      </c>
      <c r="M8094" s="18" t="s">
        <v>71</v>
      </c>
      <c r="N8094" s="18" t="s">
        <v>76</v>
      </c>
      <c r="O8094" s="18" t="s">
        <v>75</v>
      </c>
      <c r="P8094" s="19">
        <v>1053.0261437700001</v>
      </c>
      <c r="Q8094" s="19">
        <v>84519.879058399994</v>
      </c>
      <c r="R8094" s="20">
        <v>0.70014500000000002</v>
      </c>
      <c r="S8094" s="20">
        <v>6.29983</v>
      </c>
      <c r="T8094" s="20">
        <v>0.30199999999999999</v>
      </c>
      <c r="U8094" s="20">
        <v>0.30499999999999999</v>
      </c>
      <c r="V8094" s="20">
        <f t="shared" si="252"/>
        <v>0.38373747541498998</v>
      </c>
      <c r="W8094" s="20">
        <f t="shared" si="253"/>
        <v>3.4379886178751504</v>
      </c>
    </row>
    <row r="8095" spans="1:23" x14ac:dyDescent="0.25">
      <c r="A8095" s="18">
        <v>55101</v>
      </c>
      <c r="B8095" s="18">
        <v>55024</v>
      </c>
      <c r="C8095" s="18">
        <v>6430</v>
      </c>
      <c r="D8095" s="18">
        <v>6430</v>
      </c>
      <c r="E8095" s="18" t="s">
        <v>116</v>
      </c>
      <c r="F8095" s="18" t="s">
        <v>196</v>
      </c>
      <c r="G8095" s="19">
        <v>7.3877450044600002</v>
      </c>
      <c r="H8095" s="19">
        <v>2.9897100000000001</v>
      </c>
      <c r="I8095" s="18" t="s">
        <v>79</v>
      </c>
      <c r="J8095" s="18" t="s">
        <v>80</v>
      </c>
      <c r="K8095" s="18">
        <v>16</v>
      </c>
      <c r="L8095" s="18">
        <v>60</v>
      </c>
      <c r="M8095" s="18" t="s">
        <v>71</v>
      </c>
      <c r="N8095" s="18" t="s">
        <v>76</v>
      </c>
      <c r="O8095" s="18" t="s">
        <v>75</v>
      </c>
      <c r="P8095" s="19">
        <v>2342.9186344</v>
      </c>
      <c r="Q8095" s="19">
        <v>321808.88515400002</v>
      </c>
      <c r="R8095" s="20">
        <v>0.70014500000000002</v>
      </c>
      <c r="S8095" s="20">
        <v>6.29983</v>
      </c>
      <c r="T8095" s="20">
        <v>0.30199999999999999</v>
      </c>
      <c r="U8095" s="20">
        <v>0.30499999999999999</v>
      </c>
      <c r="V8095" s="20">
        <f t="shared" si="252"/>
        <v>1.4610748945490999</v>
      </c>
      <c r="W8095" s="20">
        <f t="shared" si="253"/>
        <v>13.090092000763502</v>
      </c>
    </row>
    <row r="8096" spans="1:23" x14ac:dyDescent="0.25">
      <c r="A8096" s="18">
        <v>55102</v>
      </c>
      <c r="B8096" s="18">
        <v>55025</v>
      </c>
      <c r="C8096" s="18">
        <v>6430</v>
      </c>
      <c r="D8096" s="18">
        <v>6430</v>
      </c>
      <c r="E8096" s="18" t="s">
        <v>116</v>
      </c>
      <c r="F8096" s="18" t="s">
        <v>196</v>
      </c>
      <c r="G8096" s="19">
        <v>2.5776628238899999</v>
      </c>
      <c r="H8096" s="19">
        <v>1.04314</v>
      </c>
      <c r="I8096" s="18" t="s">
        <v>79</v>
      </c>
      <c r="J8096" s="18" t="s">
        <v>80</v>
      </c>
      <c r="K8096" s="18">
        <v>16</v>
      </c>
      <c r="L8096" s="18">
        <v>60</v>
      </c>
      <c r="M8096" s="18" t="s">
        <v>71</v>
      </c>
      <c r="N8096" s="18" t="s">
        <v>76</v>
      </c>
      <c r="O8096" s="18" t="s">
        <v>75</v>
      </c>
      <c r="P8096" s="19">
        <v>1323.5566694500001</v>
      </c>
      <c r="Q8096" s="19">
        <v>112282.54347800001</v>
      </c>
      <c r="R8096" s="20">
        <v>0.70014500000000002</v>
      </c>
      <c r="S8096" s="20">
        <v>6.29983</v>
      </c>
      <c r="T8096" s="20">
        <v>0.30199999999999999</v>
      </c>
      <c r="U8096" s="20">
        <v>0.30499999999999999</v>
      </c>
      <c r="V8096" s="20">
        <f t="shared" si="252"/>
        <v>0.50978378019939996</v>
      </c>
      <c r="W8096" s="20">
        <f t="shared" si="253"/>
        <v>4.5672652430090004</v>
      </c>
    </row>
    <row r="8097" spans="1:23" x14ac:dyDescent="0.25">
      <c r="A8097" s="18">
        <v>55103</v>
      </c>
      <c r="B8097" s="18">
        <v>55026</v>
      </c>
      <c r="C8097" s="18">
        <v>6430</v>
      </c>
      <c r="D8097" s="18">
        <v>6430</v>
      </c>
      <c r="E8097" s="18" t="s">
        <v>116</v>
      </c>
      <c r="F8097" s="18" t="s">
        <v>196</v>
      </c>
      <c r="G8097" s="19">
        <v>2.8911651385199999</v>
      </c>
      <c r="H8097" s="19">
        <v>1.17001</v>
      </c>
      <c r="I8097" s="18" t="s">
        <v>79</v>
      </c>
      <c r="J8097" s="18" t="s">
        <v>80</v>
      </c>
      <c r="K8097" s="18">
        <v>16</v>
      </c>
      <c r="L8097" s="18">
        <v>60</v>
      </c>
      <c r="M8097" s="18" t="s">
        <v>71</v>
      </c>
      <c r="N8097" s="18" t="s">
        <v>76</v>
      </c>
      <c r="O8097" s="18" t="s">
        <v>75</v>
      </c>
      <c r="P8097" s="19">
        <v>1486.55051166</v>
      </c>
      <c r="Q8097" s="19">
        <v>125938.649678</v>
      </c>
      <c r="R8097" s="20">
        <v>0.70014500000000002</v>
      </c>
      <c r="S8097" s="20">
        <v>6.29983</v>
      </c>
      <c r="T8097" s="20">
        <v>0.30199999999999999</v>
      </c>
      <c r="U8097" s="20">
        <v>0.30499999999999999</v>
      </c>
      <c r="V8097" s="20">
        <f t="shared" si="252"/>
        <v>0.57178530271210004</v>
      </c>
      <c r="W8097" s="20">
        <f t="shared" si="253"/>
        <v>5.1227505483185007</v>
      </c>
    </row>
    <row r="8098" spans="1:23" x14ac:dyDescent="0.25">
      <c r="A8098" s="18">
        <v>55104</v>
      </c>
      <c r="B8098" s="18">
        <v>55027</v>
      </c>
      <c r="C8098" s="18">
        <v>6430</v>
      </c>
      <c r="D8098" s="18">
        <v>6430</v>
      </c>
      <c r="E8098" s="18" t="s">
        <v>116</v>
      </c>
      <c r="F8098" s="18" t="s">
        <v>196</v>
      </c>
      <c r="G8098" s="19">
        <v>1.3496957011699999</v>
      </c>
      <c r="H8098" s="19">
        <v>0.54620199999999997</v>
      </c>
      <c r="I8098" s="18" t="s">
        <v>79</v>
      </c>
      <c r="J8098" s="18" t="s">
        <v>80</v>
      </c>
      <c r="K8098" s="18">
        <v>16</v>
      </c>
      <c r="L8098" s="18">
        <v>60</v>
      </c>
      <c r="M8098" s="18" t="s">
        <v>71</v>
      </c>
      <c r="N8098" s="18" t="s">
        <v>76</v>
      </c>
      <c r="O8098" s="18" t="s">
        <v>75</v>
      </c>
      <c r="P8098" s="19">
        <v>886.70931056300003</v>
      </c>
      <c r="Q8098" s="19">
        <v>58792.509572199997</v>
      </c>
      <c r="R8098" s="20">
        <v>0.70014500000000002</v>
      </c>
      <c r="S8098" s="20">
        <v>6.29983</v>
      </c>
      <c r="T8098" s="20">
        <v>0.30199999999999999</v>
      </c>
      <c r="U8098" s="20">
        <v>0.30499999999999999</v>
      </c>
      <c r="V8098" s="20">
        <f t="shared" si="252"/>
        <v>0.26692957830441999</v>
      </c>
      <c r="W8098" s="20">
        <f t="shared" si="253"/>
        <v>2.3914809232337002</v>
      </c>
    </row>
    <row r="8099" spans="1:23" x14ac:dyDescent="0.25">
      <c r="A8099" s="18">
        <v>55105</v>
      </c>
      <c r="B8099" s="18">
        <v>55028</v>
      </c>
      <c r="C8099" s="18">
        <v>6430</v>
      </c>
      <c r="D8099" s="18">
        <v>6430</v>
      </c>
      <c r="E8099" s="18" t="s">
        <v>116</v>
      </c>
      <c r="F8099" s="18" t="s">
        <v>196</v>
      </c>
      <c r="G8099" s="19">
        <v>1.96063196351</v>
      </c>
      <c r="H8099" s="19">
        <v>0.79344000000000003</v>
      </c>
      <c r="I8099" s="18" t="s">
        <v>79</v>
      </c>
      <c r="J8099" s="18" t="s">
        <v>80</v>
      </c>
      <c r="K8099" s="18">
        <v>16</v>
      </c>
      <c r="L8099" s="18">
        <v>60</v>
      </c>
      <c r="M8099" s="18" t="s">
        <v>71</v>
      </c>
      <c r="N8099" s="18" t="s">
        <v>76</v>
      </c>
      <c r="O8099" s="18" t="s">
        <v>75</v>
      </c>
      <c r="P8099" s="19">
        <v>1094.2786266099999</v>
      </c>
      <c r="Q8099" s="19">
        <v>85404.786710100001</v>
      </c>
      <c r="R8099" s="20">
        <v>0.70014500000000002</v>
      </c>
      <c r="S8099" s="20">
        <v>6.29983</v>
      </c>
      <c r="T8099" s="20">
        <v>0.30199999999999999</v>
      </c>
      <c r="U8099" s="20">
        <v>0.30499999999999999</v>
      </c>
      <c r="V8099" s="20">
        <f t="shared" si="252"/>
        <v>0.3877550880624</v>
      </c>
      <c r="W8099" s="20">
        <f t="shared" si="253"/>
        <v>3.4739832950640008</v>
      </c>
    </row>
    <row r="8100" spans="1:23" x14ac:dyDescent="0.25">
      <c r="A8100" s="18">
        <v>55106</v>
      </c>
      <c r="B8100" s="18">
        <v>55029</v>
      </c>
      <c r="C8100" s="18">
        <v>6430</v>
      </c>
      <c r="D8100" s="18">
        <v>6430</v>
      </c>
      <c r="E8100" s="18" t="s">
        <v>116</v>
      </c>
      <c r="F8100" s="18" t="s">
        <v>196</v>
      </c>
      <c r="G8100" s="19">
        <v>0.51954927335699996</v>
      </c>
      <c r="H8100" s="19">
        <v>0.210254</v>
      </c>
      <c r="I8100" s="18" t="s">
        <v>79</v>
      </c>
      <c r="J8100" s="18" t="s">
        <v>80</v>
      </c>
      <c r="K8100" s="18">
        <v>16</v>
      </c>
      <c r="L8100" s="18">
        <v>60</v>
      </c>
      <c r="M8100" s="18" t="s">
        <v>71</v>
      </c>
      <c r="N8100" s="18" t="s">
        <v>76</v>
      </c>
      <c r="O8100" s="18" t="s">
        <v>75</v>
      </c>
      <c r="P8100" s="19">
        <v>1017.56896679</v>
      </c>
      <c r="Q8100" s="19">
        <v>22631.4758215</v>
      </c>
      <c r="R8100" s="20">
        <v>0.70014500000000002</v>
      </c>
      <c r="S8100" s="20">
        <v>6.29983</v>
      </c>
      <c r="T8100" s="20">
        <v>0.30199999999999999</v>
      </c>
      <c r="U8100" s="20">
        <v>0.30499999999999999</v>
      </c>
      <c r="V8100" s="20">
        <f t="shared" si="252"/>
        <v>0.10275138420733999</v>
      </c>
      <c r="W8100" s="20">
        <f t="shared" si="253"/>
        <v>0.92057229748989999</v>
      </c>
    </row>
    <row r="8101" spans="1:23" x14ac:dyDescent="0.25">
      <c r="A8101" s="18">
        <v>55107</v>
      </c>
      <c r="B8101" s="18">
        <v>55030</v>
      </c>
      <c r="C8101" s="18">
        <v>6430</v>
      </c>
      <c r="D8101" s="18">
        <v>6430</v>
      </c>
      <c r="E8101" s="18" t="s">
        <v>116</v>
      </c>
      <c r="F8101" s="18" t="s">
        <v>196</v>
      </c>
      <c r="G8101" s="19">
        <v>2.5316734056799999</v>
      </c>
      <c r="H8101" s="19">
        <v>1.0245299999999999</v>
      </c>
      <c r="I8101" s="18" t="s">
        <v>79</v>
      </c>
      <c r="J8101" s="18" t="s">
        <v>80</v>
      </c>
      <c r="K8101" s="18">
        <v>16</v>
      </c>
      <c r="L8101" s="18">
        <v>60</v>
      </c>
      <c r="M8101" s="18" t="s">
        <v>71</v>
      </c>
      <c r="N8101" s="18" t="s">
        <v>76</v>
      </c>
      <c r="O8101" s="18" t="s">
        <v>75</v>
      </c>
      <c r="P8101" s="19">
        <v>1252.9042928700001</v>
      </c>
      <c r="Q8101" s="19">
        <v>110279.252433</v>
      </c>
      <c r="R8101" s="20">
        <v>0.70014500000000002</v>
      </c>
      <c r="S8101" s="20">
        <v>6.29983</v>
      </c>
      <c r="T8101" s="20">
        <v>0.30199999999999999</v>
      </c>
      <c r="U8101" s="20">
        <v>0.30499999999999999</v>
      </c>
      <c r="V8101" s="20">
        <f t="shared" si="252"/>
        <v>0.50068905068129987</v>
      </c>
      <c r="W8101" s="20">
        <f t="shared" si="253"/>
        <v>4.4857835567804996</v>
      </c>
    </row>
    <row r="8102" spans="1:23" x14ac:dyDescent="0.25">
      <c r="A8102" s="18">
        <v>55108</v>
      </c>
      <c r="B8102" s="18">
        <v>55031</v>
      </c>
      <c r="C8102" s="18">
        <v>6430</v>
      </c>
      <c r="D8102" s="18">
        <v>6430</v>
      </c>
      <c r="E8102" s="18" t="s">
        <v>116</v>
      </c>
      <c r="F8102" s="18" t="s">
        <v>196</v>
      </c>
      <c r="G8102" s="19">
        <v>3.0958748592399998</v>
      </c>
      <c r="H8102" s="19">
        <v>1.2528600000000001</v>
      </c>
      <c r="I8102" s="18" t="s">
        <v>79</v>
      </c>
      <c r="J8102" s="18" t="s">
        <v>80</v>
      </c>
      <c r="K8102" s="18">
        <v>16</v>
      </c>
      <c r="L8102" s="18">
        <v>60</v>
      </c>
      <c r="M8102" s="18" t="s">
        <v>71</v>
      </c>
      <c r="N8102" s="18" t="s">
        <v>76</v>
      </c>
      <c r="O8102" s="18" t="s">
        <v>75</v>
      </c>
      <c r="P8102" s="19">
        <v>1425.71752109</v>
      </c>
      <c r="Q8102" s="19">
        <v>134855.769443</v>
      </c>
      <c r="R8102" s="20">
        <v>0.70014500000000002</v>
      </c>
      <c r="S8102" s="20">
        <v>6.29983</v>
      </c>
      <c r="T8102" s="20">
        <v>0.30199999999999999</v>
      </c>
      <c r="U8102" s="20">
        <v>0.30499999999999999</v>
      </c>
      <c r="V8102" s="20">
        <f t="shared" si="252"/>
        <v>0.61227419796060001</v>
      </c>
      <c r="W8102" s="20">
        <f t="shared" si="253"/>
        <v>5.485499484591001</v>
      </c>
    </row>
    <row r="8103" spans="1:23" x14ac:dyDescent="0.25">
      <c r="A8103" s="18">
        <v>55109</v>
      </c>
      <c r="B8103" s="18">
        <v>55032</v>
      </c>
      <c r="C8103" s="18">
        <v>6430</v>
      </c>
      <c r="D8103" s="18">
        <v>6430</v>
      </c>
      <c r="E8103" s="18" t="s">
        <v>116</v>
      </c>
      <c r="F8103" s="18" t="s">
        <v>196</v>
      </c>
      <c r="G8103" s="19">
        <v>7.8544007328400003</v>
      </c>
      <c r="H8103" s="19">
        <v>3.1785600000000001</v>
      </c>
      <c r="I8103" s="18" t="s">
        <v>79</v>
      </c>
      <c r="J8103" s="18" t="s">
        <v>80</v>
      </c>
      <c r="K8103" s="18">
        <v>16</v>
      </c>
      <c r="L8103" s="18">
        <v>60</v>
      </c>
      <c r="M8103" s="18" t="s">
        <v>71</v>
      </c>
      <c r="N8103" s="18" t="s">
        <v>76</v>
      </c>
      <c r="O8103" s="18" t="s">
        <v>75</v>
      </c>
      <c r="P8103" s="19">
        <v>2603.3823409800002</v>
      </c>
      <c r="Q8103" s="19">
        <v>342136.32737200003</v>
      </c>
      <c r="R8103" s="20">
        <v>0.70014500000000002</v>
      </c>
      <c r="S8103" s="20">
        <v>6.29983</v>
      </c>
      <c r="T8103" s="20">
        <v>0.30199999999999999</v>
      </c>
      <c r="U8103" s="20">
        <v>0.30499999999999999</v>
      </c>
      <c r="V8103" s="20">
        <f t="shared" si="252"/>
        <v>1.5533661180576002</v>
      </c>
      <c r="W8103" s="20">
        <f t="shared" si="253"/>
        <v>13.916949413136003</v>
      </c>
    </row>
    <row r="8104" spans="1:23" x14ac:dyDescent="0.25">
      <c r="A8104" s="18">
        <v>55110</v>
      </c>
      <c r="B8104" s="18">
        <v>55033</v>
      </c>
      <c r="C8104" s="18">
        <v>6430</v>
      </c>
      <c r="D8104" s="18">
        <v>6430</v>
      </c>
      <c r="E8104" s="18" t="s">
        <v>116</v>
      </c>
      <c r="F8104" s="18" t="s">
        <v>196</v>
      </c>
      <c r="G8104" s="19">
        <v>12.358928944800001</v>
      </c>
      <c r="H8104" s="19">
        <v>5.0014799999999999</v>
      </c>
      <c r="I8104" s="18" t="s">
        <v>79</v>
      </c>
      <c r="J8104" s="18" t="s">
        <v>80</v>
      </c>
      <c r="K8104" s="18">
        <v>16</v>
      </c>
      <c r="L8104" s="18">
        <v>60</v>
      </c>
      <c r="M8104" s="18" t="s">
        <v>71</v>
      </c>
      <c r="N8104" s="18" t="s">
        <v>76</v>
      </c>
      <c r="O8104" s="18" t="s">
        <v>75</v>
      </c>
      <c r="P8104" s="19">
        <v>5513.1346580199997</v>
      </c>
      <c r="Q8104" s="19">
        <v>538352.79141599999</v>
      </c>
      <c r="R8104" s="20">
        <v>0.70014500000000002</v>
      </c>
      <c r="S8104" s="20">
        <v>6.29983</v>
      </c>
      <c r="T8104" s="20">
        <v>0.30199999999999999</v>
      </c>
      <c r="U8104" s="20">
        <v>0.30499999999999999</v>
      </c>
      <c r="V8104" s="20">
        <f t="shared" si="252"/>
        <v>2.4442293277907998</v>
      </c>
      <c r="W8104" s="20">
        <f t="shared" si="253"/>
        <v>21.898389255138003</v>
      </c>
    </row>
    <row r="8105" spans="1:23" x14ac:dyDescent="0.25">
      <c r="A8105" s="18">
        <v>55111</v>
      </c>
      <c r="B8105" s="18">
        <v>55034</v>
      </c>
      <c r="C8105" s="18">
        <v>6430</v>
      </c>
      <c r="D8105" s="18">
        <v>6430</v>
      </c>
      <c r="E8105" s="18" t="s">
        <v>116</v>
      </c>
      <c r="F8105" s="18" t="s">
        <v>196</v>
      </c>
      <c r="G8105" s="19">
        <v>3.3720570633000002</v>
      </c>
      <c r="H8105" s="19">
        <v>1.3646199999999999</v>
      </c>
      <c r="I8105" s="18" t="s">
        <v>79</v>
      </c>
      <c r="J8105" s="18" t="s">
        <v>80</v>
      </c>
      <c r="K8105" s="18">
        <v>16</v>
      </c>
      <c r="L8105" s="18">
        <v>60</v>
      </c>
      <c r="M8105" s="18" t="s">
        <v>71</v>
      </c>
      <c r="N8105" s="18" t="s">
        <v>76</v>
      </c>
      <c r="O8105" s="18" t="s">
        <v>75</v>
      </c>
      <c r="P8105" s="19">
        <v>1415.85303331</v>
      </c>
      <c r="Q8105" s="19">
        <v>146886.21812999999</v>
      </c>
      <c r="R8105" s="20">
        <v>0.70014500000000002</v>
      </c>
      <c r="S8105" s="20">
        <v>6.29983</v>
      </c>
      <c r="T8105" s="20">
        <v>0.30199999999999999</v>
      </c>
      <c r="U8105" s="20">
        <v>0.30499999999999999</v>
      </c>
      <c r="V8105" s="20">
        <f t="shared" si="252"/>
        <v>0.66689144519019994</v>
      </c>
      <c r="W8105" s="20">
        <f t="shared" si="253"/>
        <v>5.9748274401470001</v>
      </c>
    </row>
    <row r="8106" spans="1:23" x14ac:dyDescent="0.25">
      <c r="A8106" s="18">
        <v>55112</v>
      </c>
      <c r="B8106" s="18">
        <v>55035</v>
      </c>
      <c r="C8106" s="18">
        <v>6430</v>
      </c>
      <c r="D8106" s="18">
        <v>6430</v>
      </c>
      <c r="E8106" s="18" t="s">
        <v>116</v>
      </c>
      <c r="F8106" s="18" t="s">
        <v>196</v>
      </c>
      <c r="G8106" s="19">
        <v>0.16769840740600001</v>
      </c>
      <c r="H8106" s="19">
        <v>6.7865099999999998E-2</v>
      </c>
      <c r="I8106" s="18" t="s">
        <v>79</v>
      </c>
      <c r="J8106" s="18" t="s">
        <v>80</v>
      </c>
      <c r="K8106" s="18">
        <v>16</v>
      </c>
      <c r="L8106" s="18">
        <v>60</v>
      </c>
      <c r="M8106" s="18" t="s">
        <v>71</v>
      </c>
      <c r="N8106" s="18" t="s">
        <v>76</v>
      </c>
      <c r="O8106" s="18" t="s">
        <v>75</v>
      </c>
      <c r="P8106" s="19">
        <v>593.47365656800002</v>
      </c>
      <c r="Q8106" s="19">
        <v>7304.9134068100002</v>
      </c>
      <c r="R8106" s="20">
        <v>0.70014500000000002</v>
      </c>
      <c r="S8106" s="20">
        <v>6.29983</v>
      </c>
      <c r="T8106" s="20">
        <v>0.30199999999999999</v>
      </c>
      <c r="U8106" s="20">
        <v>0.30499999999999999</v>
      </c>
      <c r="V8106" s="20">
        <f t="shared" si="252"/>
        <v>3.3165756486770996E-2</v>
      </c>
      <c r="W8106" s="20">
        <f t="shared" si="253"/>
        <v>0.29713932208843502</v>
      </c>
    </row>
    <row r="8107" spans="1:23" x14ac:dyDescent="0.25">
      <c r="A8107" s="18">
        <v>55113</v>
      </c>
      <c r="B8107" s="18">
        <v>55036</v>
      </c>
      <c r="C8107" s="18">
        <v>6430</v>
      </c>
      <c r="D8107" s="18">
        <v>6430</v>
      </c>
      <c r="E8107" s="18" t="s">
        <v>116</v>
      </c>
      <c r="F8107" s="18" t="s">
        <v>196</v>
      </c>
      <c r="G8107" s="19">
        <v>2.4287609111499999E-3</v>
      </c>
      <c r="H8107" s="19">
        <v>9.8288499999999997E-4</v>
      </c>
      <c r="I8107" s="18" t="s">
        <v>79</v>
      </c>
      <c r="J8107" s="18" t="s">
        <v>80</v>
      </c>
      <c r="K8107" s="18">
        <v>16</v>
      </c>
      <c r="L8107" s="18">
        <v>60</v>
      </c>
      <c r="M8107" s="18" t="s">
        <v>71</v>
      </c>
      <c r="N8107" s="18" t="s">
        <v>76</v>
      </c>
      <c r="O8107" s="18" t="s">
        <v>75</v>
      </c>
      <c r="P8107" s="19">
        <v>73.288149701999998</v>
      </c>
      <c r="Q8107" s="19">
        <v>105.79640204099999</v>
      </c>
      <c r="R8107" s="20">
        <v>0.70014500000000002</v>
      </c>
      <c r="S8107" s="20">
        <v>6.29983</v>
      </c>
      <c r="T8107" s="20">
        <v>0.30199999999999999</v>
      </c>
      <c r="U8107" s="20">
        <v>0.30499999999999999</v>
      </c>
      <c r="V8107" s="20">
        <f t="shared" si="252"/>
        <v>4.8033708879085E-4</v>
      </c>
      <c r="W8107" s="20">
        <f t="shared" si="253"/>
        <v>4.3034458446372503E-3</v>
      </c>
    </row>
    <row r="8108" spans="1:23" x14ac:dyDescent="0.25">
      <c r="A8108" s="18">
        <v>55114</v>
      </c>
      <c r="B8108" s="18">
        <v>55037</v>
      </c>
      <c r="C8108" s="18">
        <v>6430</v>
      </c>
      <c r="D8108" s="18">
        <v>6430</v>
      </c>
      <c r="E8108" s="18" t="s">
        <v>116</v>
      </c>
      <c r="F8108" s="18" t="s">
        <v>196</v>
      </c>
      <c r="G8108" s="19">
        <v>1.3345597051</v>
      </c>
      <c r="H8108" s="19">
        <v>0.54007700000000003</v>
      </c>
      <c r="I8108" s="18" t="s">
        <v>79</v>
      </c>
      <c r="J8108" s="18" t="s">
        <v>80</v>
      </c>
      <c r="K8108" s="18">
        <v>16</v>
      </c>
      <c r="L8108" s="18">
        <v>60</v>
      </c>
      <c r="M8108" s="18" t="s">
        <v>71</v>
      </c>
      <c r="N8108" s="18" t="s">
        <v>76</v>
      </c>
      <c r="O8108" s="18" t="s">
        <v>75</v>
      </c>
      <c r="P8108" s="19">
        <v>1504.34245616</v>
      </c>
      <c r="Q8108" s="19">
        <v>58133.188220900003</v>
      </c>
      <c r="R8108" s="20">
        <v>0.70014500000000002</v>
      </c>
      <c r="S8108" s="20">
        <v>6.29983</v>
      </c>
      <c r="T8108" s="20">
        <v>0.30199999999999999</v>
      </c>
      <c r="U8108" s="20">
        <v>0.30499999999999999</v>
      </c>
      <c r="V8108" s="20">
        <f t="shared" si="252"/>
        <v>0.26393628339316999</v>
      </c>
      <c r="W8108" s="20">
        <f t="shared" si="253"/>
        <v>2.3646633344024504</v>
      </c>
    </row>
    <row r="8109" spans="1:23" x14ac:dyDescent="0.25">
      <c r="A8109" s="18">
        <v>55115</v>
      </c>
      <c r="B8109" s="18">
        <v>55038</v>
      </c>
      <c r="C8109" s="18">
        <v>6430</v>
      </c>
      <c r="D8109" s="18">
        <v>6430</v>
      </c>
      <c r="E8109" s="18" t="s">
        <v>116</v>
      </c>
      <c r="F8109" s="18" t="s">
        <v>196</v>
      </c>
      <c r="G8109" s="19">
        <v>2.3146953456500001</v>
      </c>
      <c r="H8109" s="19">
        <v>0.936724</v>
      </c>
      <c r="I8109" s="18" t="s">
        <v>79</v>
      </c>
      <c r="J8109" s="18" t="s">
        <v>80</v>
      </c>
      <c r="K8109" s="18">
        <v>16</v>
      </c>
      <c r="L8109" s="18">
        <v>60</v>
      </c>
      <c r="M8109" s="18" t="s">
        <v>71</v>
      </c>
      <c r="N8109" s="18" t="s">
        <v>76</v>
      </c>
      <c r="O8109" s="18" t="s">
        <v>75</v>
      </c>
      <c r="P8109" s="19">
        <v>1165.8355596700001</v>
      </c>
      <c r="Q8109" s="19">
        <v>100827.72594400001</v>
      </c>
      <c r="R8109" s="20">
        <v>0.70014500000000002</v>
      </c>
      <c r="S8109" s="20">
        <v>6.29983</v>
      </c>
      <c r="T8109" s="20">
        <v>0.30199999999999999</v>
      </c>
      <c r="U8109" s="20">
        <v>0.30499999999999999</v>
      </c>
      <c r="V8109" s="20">
        <f t="shared" si="252"/>
        <v>0.45777815223603996</v>
      </c>
      <c r="W8109" s="20">
        <f t="shared" si="253"/>
        <v>4.1013353600593998</v>
      </c>
    </row>
    <row r="8110" spans="1:23" x14ac:dyDescent="0.25">
      <c r="A8110" s="18">
        <v>55116</v>
      </c>
      <c r="B8110" s="18">
        <v>55039</v>
      </c>
      <c r="C8110" s="18">
        <v>6430</v>
      </c>
      <c r="D8110" s="18">
        <v>6430</v>
      </c>
      <c r="E8110" s="18" t="s">
        <v>116</v>
      </c>
      <c r="F8110" s="18" t="s">
        <v>196</v>
      </c>
      <c r="G8110" s="19">
        <v>40.956045182799997</v>
      </c>
      <c r="H8110" s="19">
        <v>16.574300000000001</v>
      </c>
      <c r="I8110" s="18" t="s">
        <v>79</v>
      </c>
      <c r="J8110" s="18" t="s">
        <v>80</v>
      </c>
      <c r="K8110" s="18">
        <v>16</v>
      </c>
      <c r="L8110" s="18">
        <v>60</v>
      </c>
      <c r="M8110" s="18" t="s">
        <v>71</v>
      </c>
      <c r="N8110" s="18" t="s">
        <v>76</v>
      </c>
      <c r="O8110" s="18" t="s">
        <v>75</v>
      </c>
      <c r="P8110" s="19">
        <v>10501.3320351</v>
      </c>
      <c r="Q8110" s="19">
        <v>1784038.19199</v>
      </c>
      <c r="R8110" s="20">
        <v>0.70014500000000002</v>
      </c>
      <c r="S8110" s="20">
        <v>6.29983</v>
      </c>
      <c r="T8110" s="20">
        <v>0.30199999999999999</v>
      </c>
      <c r="U8110" s="20">
        <v>0.30499999999999999</v>
      </c>
      <c r="V8110" s="20">
        <f t="shared" si="252"/>
        <v>8.0998804649030003</v>
      </c>
      <c r="W8110" s="20">
        <f t="shared" si="253"/>
        <v>72.56861429645501</v>
      </c>
    </row>
    <row r="8111" spans="1:23" x14ac:dyDescent="0.25">
      <c r="A8111" s="18">
        <v>55117</v>
      </c>
      <c r="B8111" s="18">
        <v>55040</v>
      </c>
      <c r="C8111" s="18">
        <v>6430</v>
      </c>
      <c r="D8111" s="18">
        <v>6430</v>
      </c>
      <c r="E8111" s="18" t="s">
        <v>116</v>
      </c>
      <c r="F8111" s="18" t="s">
        <v>196</v>
      </c>
      <c r="G8111" s="19">
        <v>3.8330292235900001</v>
      </c>
      <c r="H8111" s="19">
        <v>1.5511699999999999</v>
      </c>
      <c r="I8111" s="18" t="s">
        <v>79</v>
      </c>
      <c r="J8111" s="18" t="s">
        <v>80</v>
      </c>
      <c r="K8111" s="18">
        <v>16</v>
      </c>
      <c r="L8111" s="18">
        <v>60</v>
      </c>
      <c r="M8111" s="18" t="s">
        <v>71</v>
      </c>
      <c r="N8111" s="18" t="s">
        <v>76</v>
      </c>
      <c r="O8111" s="18" t="s">
        <v>75</v>
      </c>
      <c r="P8111" s="19">
        <v>1567.8334713700001</v>
      </c>
      <c r="Q8111" s="19">
        <v>166966.08511399999</v>
      </c>
      <c r="R8111" s="20">
        <v>0.70014500000000002</v>
      </c>
      <c r="S8111" s="20">
        <v>6.29983</v>
      </c>
      <c r="T8111" s="20">
        <v>0.30199999999999999</v>
      </c>
      <c r="U8111" s="20">
        <v>0.30499999999999999</v>
      </c>
      <c r="V8111" s="20">
        <f t="shared" si="252"/>
        <v>0.75805865591569999</v>
      </c>
      <c r="W8111" s="20">
        <f t="shared" si="253"/>
        <v>6.7916145742645009</v>
      </c>
    </row>
    <row r="8112" spans="1:23" x14ac:dyDescent="0.25">
      <c r="A8112" s="18">
        <v>55118</v>
      </c>
      <c r="B8112" s="18">
        <v>55041</v>
      </c>
      <c r="C8112" s="18">
        <v>6430</v>
      </c>
      <c r="D8112" s="18">
        <v>6430</v>
      </c>
      <c r="E8112" s="18" t="s">
        <v>116</v>
      </c>
      <c r="F8112" s="18" t="s">
        <v>196</v>
      </c>
      <c r="G8112" s="19">
        <v>1.2536630952100001</v>
      </c>
      <c r="H8112" s="19">
        <v>0.50733899999999998</v>
      </c>
      <c r="I8112" s="18" t="s">
        <v>79</v>
      </c>
      <c r="J8112" s="18" t="s">
        <v>80</v>
      </c>
      <c r="K8112" s="18">
        <v>16</v>
      </c>
      <c r="L8112" s="18">
        <v>60</v>
      </c>
      <c r="M8112" s="18" t="s">
        <v>71</v>
      </c>
      <c r="N8112" s="18" t="s">
        <v>76</v>
      </c>
      <c r="O8112" s="18" t="s">
        <v>75</v>
      </c>
      <c r="P8112" s="19">
        <v>848.625905235</v>
      </c>
      <c r="Q8112" s="19">
        <v>54609.3459898</v>
      </c>
      <c r="R8112" s="20">
        <v>0.70014500000000002</v>
      </c>
      <c r="S8112" s="20">
        <v>6.29983</v>
      </c>
      <c r="T8112" s="20">
        <v>0.30199999999999999</v>
      </c>
      <c r="U8112" s="20">
        <v>0.30499999999999999</v>
      </c>
      <c r="V8112" s="20">
        <f t="shared" si="252"/>
        <v>0.24793718318018995</v>
      </c>
      <c r="W8112" s="20">
        <f t="shared" si="253"/>
        <v>2.2213238693971502</v>
      </c>
    </row>
    <row r="8113" spans="1:23" x14ac:dyDescent="0.25">
      <c r="A8113" s="18">
        <v>55119</v>
      </c>
      <c r="B8113" s="18">
        <v>55042</v>
      </c>
      <c r="C8113" s="18">
        <v>6430</v>
      </c>
      <c r="D8113" s="18">
        <v>6430</v>
      </c>
      <c r="E8113" s="18" t="s">
        <v>116</v>
      </c>
      <c r="F8113" s="18" t="s">
        <v>196</v>
      </c>
      <c r="G8113" s="19">
        <v>14.6655255253</v>
      </c>
      <c r="H8113" s="19">
        <v>5.9349299999999996</v>
      </c>
      <c r="I8113" s="18" t="s">
        <v>79</v>
      </c>
      <c r="J8113" s="18" t="s">
        <v>80</v>
      </c>
      <c r="K8113" s="18">
        <v>16</v>
      </c>
      <c r="L8113" s="18">
        <v>60</v>
      </c>
      <c r="M8113" s="18" t="s">
        <v>71</v>
      </c>
      <c r="N8113" s="18" t="s">
        <v>76</v>
      </c>
      <c r="O8113" s="18" t="s">
        <v>75</v>
      </c>
      <c r="P8113" s="19">
        <v>3408.8532602400001</v>
      </c>
      <c r="Q8113" s="19">
        <v>638827.73656500003</v>
      </c>
      <c r="R8113" s="20">
        <v>0.70014500000000002</v>
      </c>
      <c r="S8113" s="20">
        <v>6.29983</v>
      </c>
      <c r="T8113" s="20">
        <v>0.30199999999999999</v>
      </c>
      <c r="U8113" s="20">
        <v>0.30499999999999999</v>
      </c>
      <c r="V8113" s="20">
        <f t="shared" si="252"/>
        <v>2.9004074722652997</v>
      </c>
      <c r="W8113" s="20">
        <f t="shared" si="253"/>
        <v>25.985389793020502</v>
      </c>
    </row>
    <row r="8114" spans="1:23" x14ac:dyDescent="0.25">
      <c r="A8114" s="18">
        <v>55120</v>
      </c>
      <c r="B8114" s="18">
        <v>55043</v>
      </c>
      <c r="C8114" s="18">
        <v>6430</v>
      </c>
      <c r="D8114" s="18">
        <v>6430</v>
      </c>
      <c r="E8114" s="18" t="s">
        <v>116</v>
      </c>
      <c r="F8114" s="18" t="s">
        <v>196</v>
      </c>
      <c r="G8114" s="19">
        <v>2.2935916918100001</v>
      </c>
      <c r="H8114" s="19">
        <v>0.92818400000000001</v>
      </c>
      <c r="I8114" s="18" t="s">
        <v>79</v>
      </c>
      <c r="J8114" s="18" t="s">
        <v>80</v>
      </c>
      <c r="K8114" s="18">
        <v>16</v>
      </c>
      <c r="L8114" s="18">
        <v>60</v>
      </c>
      <c r="M8114" s="18" t="s">
        <v>71</v>
      </c>
      <c r="N8114" s="18" t="s">
        <v>76</v>
      </c>
      <c r="O8114" s="18" t="s">
        <v>75</v>
      </c>
      <c r="P8114" s="19">
        <v>1172.1702320899999</v>
      </c>
      <c r="Q8114" s="19">
        <v>99908.4544608</v>
      </c>
      <c r="R8114" s="20">
        <v>0.70014500000000002</v>
      </c>
      <c r="S8114" s="20">
        <v>6.29983</v>
      </c>
      <c r="T8114" s="20">
        <v>0.30199999999999999</v>
      </c>
      <c r="U8114" s="20">
        <v>0.30499999999999999</v>
      </c>
      <c r="V8114" s="20">
        <f t="shared" si="252"/>
        <v>0.45360464390263994</v>
      </c>
      <c r="W8114" s="20">
        <f t="shared" si="253"/>
        <v>4.0639439790603999</v>
      </c>
    </row>
    <row r="8115" spans="1:23" x14ac:dyDescent="0.25">
      <c r="A8115" s="18">
        <v>55121</v>
      </c>
      <c r="B8115" s="18">
        <v>55044</v>
      </c>
      <c r="C8115" s="18">
        <v>6430</v>
      </c>
      <c r="D8115" s="18">
        <v>6430</v>
      </c>
      <c r="E8115" s="18" t="s">
        <v>116</v>
      </c>
      <c r="F8115" s="18" t="s">
        <v>196</v>
      </c>
      <c r="G8115" s="19">
        <v>2.1450565127900001</v>
      </c>
      <c r="H8115" s="19">
        <v>0.86807400000000001</v>
      </c>
      <c r="I8115" s="18" t="s">
        <v>79</v>
      </c>
      <c r="J8115" s="18" t="s">
        <v>80</v>
      </c>
      <c r="K8115" s="18">
        <v>16</v>
      </c>
      <c r="L8115" s="18">
        <v>60</v>
      </c>
      <c r="M8115" s="18" t="s">
        <v>71</v>
      </c>
      <c r="N8115" s="18" t="s">
        <v>76</v>
      </c>
      <c r="O8115" s="18" t="s">
        <v>75</v>
      </c>
      <c r="P8115" s="19">
        <v>1211.0195868200001</v>
      </c>
      <c r="Q8115" s="19">
        <v>93438.287941899995</v>
      </c>
      <c r="R8115" s="20">
        <v>0.70014500000000002</v>
      </c>
      <c r="S8115" s="20">
        <v>6.29983</v>
      </c>
      <c r="T8115" s="20">
        <v>0.30199999999999999</v>
      </c>
      <c r="U8115" s="20">
        <v>0.30499999999999999</v>
      </c>
      <c r="V8115" s="20">
        <f t="shared" si="252"/>
        <v>0.42422881416953995</v>
      </c>
      <c r="W8115" s="20">
        <f t="shared" si="253"/>
        <v>3.8007594460569005</v>
      </c>
    </row>
    <row r="8116" spans="1:23" x14ac:dyDescent="0.25">
      <c r="A8116" s="18">
        <v>55122</v>
      </c>
      <c r="B8116" s="18">
        <v>55045</v>
      </c>
      <c r="C8116" s="18">
        <v>6430</v>
      </c>
      <c r="D8116" s="18">
        <v>6430</v>
      </c>
      <c r="E8116" s="18" t="s">
        <v>116</v>
      </c>
      <c r="F8116" s="18" t="s">
        <v>196</v>
      </c>
      <c r="G8116" s="19">
        <v>2.5389171639199999</v>
      </c>
      <c r="H8116" s="19">
        <v>1.02746</v>
      </c>
      <c r="I8116" s="18" t="s">
        <v>79</v>
      </c>
      <c r="J8116" s="18" t="s">
        <v>80</v>
      </c>
      <c r="K8116" s="18">
        <v>16</v>
      </c>
      <c r="L8116" s="18">
        <v>60</v>
      </c>
      <c r="M8116" s="18" t="s">
        <v>71</v>
      </c>
      <c r="N8116" s="18" t="s">
        <v>76</v>
      </c>
      <c r="O8116" s="18" t="s">
        <v>75</v>
      </c>
      <c r="P8116" s="19">
        <v>1241.2859624499999</v>
      </c>
      <c r="Q8116" s="19">
        <v>110594.78928</v>
      </c>
      <c r="R8116" s="20">
        <v>0.70014500000000002</v>
      </c>
      <c r="S8116" s="20">
        <v>6.29983</v>
      </c>
      <c r="T8116" s="20">
        <v>0.30199999999999999</v>
      </c>
      <c r="U8116" s="20">
        <v>0.30499999999999999</v>
      </c>
      <c r="V8116" s="20">
        <f t="shared" si="252"/>
        <v>0.5021209452266</v>
      </c>
      <c r="W8116" s="20">
        <f t="shared" si="253"/>
        <v>4.4986122156010007</v>
      </c>
    </row>
    <row r="8117" spans="1:23" x14ac:dyDescent="0.25">
      <c r="A8117" s="18">
        <v>55123</v>
      </c>
      <c r="B8117" s="18">
        <v>55046</v>
      </c>
      <c r="C8117" s="18">
        <v>6430</v>
      </c>
      <c r="D8117" s="18">
        <v>6430</v>
      </c>
      <c r="E8117" s="18" t="s">
        <v>116</v>
      </c>
      <c r="F8117" s="18" t="s">
        <v>196</v>
      </c>
      <c r="G8117" s="19">
        <v>2.0226329547100002</v>
      </c>
      <c r="H8117" s="19">
        <v>0.81852999999999998</v>
      </c>
      <c r="I8117" s="18" t="s">
        <v>79</v>
      </c>
      <c r="J8117" s="18" t="s">
        <v>80</v>
      </c>
      <c r="K8117" s="18">
        <v>16</v>
      </c>
      <c r="L8117" s="18">
        <v>60</v>
      </c>
      <c r="M8117" s="18" t="s">
        <v>71</v>
      </c>
      <c r="N8117" s="18" t="s">
        <v>76</v>
      </c>
      <c r="O8117" s="18" t="s">
        <v>75</v>
      </c>
      <c r="P8117" s="19">
        <v>1319.8140991</v>
      </c>
      <c r="Q8117" s="19">
        <v>88105.539084400007</v>
      </c>
      <c r="R8117" s="20">
        <v>0.70014500000000002</v>
      </c>
      <c r="S8117" s="20">
        <v>6.29983</v>
      </c>
      <c r="T8117" s="20">
        <v>0.30199999999999999</v>
      </c>
      <c r="U8117" s="20">
        <v>0.30499999999999999</v>
      </c>
      <c r="V8117" s="20">
        <f t="shared" si="252"/>
        <v>0.40001660142129991</v>
      </c>
      <c r="W8117" s="20">
        <f t="shared" si="253"/>
        <v>3.5838368956805002</v>
      </c>
    </row>
    <row r="8118" spans="1:23" x14ac:dyDescent="0.25">
      <c r="A8118" s="18">
        <v>55124</v>
      </c>
      <c r="B8118" s="18">
        <v>55047</v>
      </c>
      <c r="C8118" s="18">
        <v>6430</v>
      </c>
      <c r="D8118" s="18">
        <v>6430</v>
      </c>
      <c r="E8118" s="18" t="s">
        <v>116</v>
      </c>
      <c r="F8118" s="18" t="s">
        <v>196</v>
      </c>
      <c r="G8118" s="19">
        <v>3.9347844273099999</v>
      </c>
      <c r="H8118" s="19">
        <v>1.5923499999999999</v>
      </c>
      <c r="I8118" s="18" t="s">
        <v>79</v>
      </c>
      <c r="J8118" s="18" t="s">
        <v>80</v>
      </c>
      <c r="K8118" s="18">
        <v>16</v>
      </c>
      <c r="L8118" s="18">
        <v>60</v>
      </c>
      <c r="M8118" s="18" t="s">
        <v>71</v>
      </c>
      <c r="N8118" s="18" t="s">
        <v>76</v>
      </c>
      <c r="O8118" s="18" t="s">
        <v>75</v>
      </c>
      <c r="P8118" s="19">
        <v>1549.4980998999999</v>
      </c>
      <c r="Q8118" s="19">
        <v>171398.524057</v>
      </c>
      <c r="R8118" s="20">
        <v>0.70014500000000002</v>
      </c>
      <c r="S8118" s="20">
        <v>6.29983</v>
      </c>
      <c r="T8118" s="20">
        <v>0.30199999999999999</v>
      </c>
      <c r="U8118" s="20">
        <v>0.30499999999999999</v>
      </c>
      <c r="V8118" s="20">
        <f t="shared" si="252"/>
        <v>0.77818337174349994</v>
      </c>
      <c r="W8118" s="20">
        <f t="shared" si="253"/>
        <v>6.9719163388474996</v>
      </c>
    </row>
    <row r="8119" spans="1:23" x14ac:dyDescent="0.25">
      <c r="A8119" s="18">
        <v>55125</v>
      </c>
      <c r="B8119" s="18">
        <v>55048</v>
      </c>
      <c r="C8119" s="18">
        <v>6430</v>
      </c>
      <c r="D8119" s="18">
        <v>6430</v>
      </c>
      <c r="E8119" s="18" t="s">
        <v>116</v>
      </c>
      <c r="F8119" s="18" t="s">
        <v>196</v>
      </c>
      <c r="G8119" s="19">
        <v>1.78355053184</v>
      </c>
      <c r="H8119" s="19">
        <v>0.721777</v>
      </c>
      <c r="I8119" s="18" t="s">
        <v>79</v>
      </c>
      <c r="J8119" s="18" t="s">
        <v>80</v>
      </c>
      <c r="K8119" s="18">
        <v>16</v>
      </c>
      <c r="L8119" s="18">
        <v>60</v>
      </c>
      <c r="M8119" s="18" t="s">
        <v>71</v>
      </c>
      <c r="N8119" s="18" t="s">
        <v>76</v>
      </c>
      <c r="O8119" s="18" t="s">
        <v>75</v>
      </c>
      <c r="P8119" s="19">
        <v>1119.5089042300001</v>
      </c>
      <c r="Q8119" s="19">
        <v>77691.150400400002</v>
      </c>
      <c r="R8119" s="20">
        <v>0.70014500000000002</v>
      </c>
      <c r="S8119" s="20">
        <v>6.29983</v>
      </c>
      <c r="T8119" s="20">
        <v>0.30199999999999999</v>
      </c>
      <c r="U8119" s="20">
        <v>0.30499999999999999</v>
      </c>
      <c r="V8119" s="20">
        <f t="shared" si="252"/>
        <v>0.35273329325016994</v>
      </c>
      <c r="W8119" s="20">
        <f t="shared" si="253"/>
        <v>3.1602153165474505</v>
      </c>
    </row>
    <row r="8120" spans="1:23" x14ac:dyDescent="0.25">
      <c r="A8120" s="18">
        <v>55126</v>
      </c>
      <c r="B8120" s="18">
        <v>55049</v>
      </c>
      <c r="C8120" s="18">
        <v>6430</v>
      </c>
      <c r="D8120" s="18">
        <v>6430</v>
      </c>
      <c r="E8120" s="18" t="s">
        <v>116</v>
      </c>
      <c r="F8120" s="18" t="s">
        <v>196</v>
      </c>
      <c r="G8120" s="19">
        <v>2.4516636265899998</v>
      </c>
      <c r="H8120" s="19">
        <v>0.99215299999999995</v>
      </c>
      <c r="I8120" s="18" t="s">
        <v>79</v>
      </c>
      <c r="J8120" s="18" t="s">
        <v>80</v>
      </c>
      <c r="K8120" s="18">
        <v>16</v>
      </c>
      <c r="L8120" s="18">
        <v>60</v>
      </c>
      <c r="M8120" s="18" t="s">
        <v>71</v>
      </c>
      <c r="N8120" s="18" t="s">
        <v>76</v>
      </c>
      <c r="O8120" s="18" t="s">
        <v>75</v>
      </c>
      <c r="P8120" s="19">
        <v>1184.6168787700001</v>
      </c>
      <c r="Q8120" s="19">
        <v>106794.040397</v>
      </c>
      <c r="R8120" s="20">
        <v>0.70014500000000002</v>
      </c>
      <c r="S8120" s="20">
        <v>6.29983</v>
      </c>
      <c r="T8120" s="20">
        <v>0.30199999999999999</v>
      </c>
      <c r="U8120" s="20">
        <v>0.30499999999999999</v>
      </c>
      <c r="V8120" s="20">
        <f t="shared" si="252"/>
        <v>0.48486637160512996</v>
      </c>
      <c r="W8120" s="20">
        <f t="shared" si="253"/>
        <v>4.3440246876230502</v>
      </c>
    </row>
    <row r="8121" spans="1:23" x14ac:dyDescent="0.25">
      <c r="A8121" s="18">
        <v>55127</v>
      </c>
      <c r="B8121" s="18">
        <v>55050</v>
      </c>
      <c r="C8121" s="18">
        <v>6430</v>
      </c>
      <c r="D8121" s="18">
        <v>6430</v>
      </c>
      <c r="E8121" s="18" t="s">
        <v>116</v>
      </c>
      <c r="F8121" s="18" t="s">
        <v>196</v>
      </c>
      <c r="G8121" s="19">
        <v>0.41638327211300002</v>
      </c>
      <c r="H8121" s="19">
        <v>0.16850399999999999</v>
      </c>
      <c r="I8121" s="18" t="s">
        <v>79</v>
      </c>
      <c r="J8121" s="18" t="s">
        <v>80</v>
      </c>
      <c r="K8121" s="18">
        <v>16</v>
      </c>
      <c r="L8121" s="18">
        <v>60</v>
      </c>
      <c r="M8121" s="18" t="s">
        <v>71</v>
      </c>
      <c r="N8121" s="18" t="s">
        <v>76</v>
      </c>
      <c r="O8121" s="18" t="s">
        <v>75</v>
      </c>
      <c r="P8121" s="19">
        <v>1107.0724888899999</v>
      </c>
      <c r="Q8121" s="19">
        <v>18137.582783499998</v>
      </c>
      <c r="R8121" s="20">
        <v>0.70014500000000002</v>
      </c>
      <c r="S8121" s="20">
        <v>6.29983</v>
      </c>
      <c r="T8121" s="20">
        <v>0.30199999999999999</v>
      </c>
      <c r="U8121" s="20">
        <v>0.30499999999999999</v>
      </c>
      <c r="V8121" s="20">
        <f t="shared" si="252"/>
        <v>8.2348108689839994E-2</v>
      </c>
      <c r="W8121" s="20">
        <f t="shared" si="253"/>
        <v>0.73777485525240005</v>
      </c>
    </row>
    <row r="8122" spans="1:23" x14ac:dyDescent="0.25">
      <c r="A8122" s="18">
        <v>55128</v>
      </c>
      <c r="B8122" s="18">
        <v>55051</v>
      </c>
      <c r="C8122" s="18">
        <v>6430</v>
      </c>
      <c r="D8122" s="18">
        <v>6430</v>
      </c>
      <c r="E8122" s="18" t="s">
        <v>116</v>
      </c>
      <c r="F8122" s="18" t="s">
        <v>196</v>
      </c>
      <c r="G8122" s="19">
        <v>4.5503328636099996</v>
      </c>
      <c r="H8122" s="19">
        <v>1.84145</v>
      </c>
      <c r="I8122" s="18" t="s">
        <v>79</v>
      </c>
      <c r="J8122" s="18" t="s">
        <v>80</v>
      </c>
      <c r="K8122" s="18">
        <v>16</v>
      </c>
      <c r="L8122" s="18">
        <v>60</v>
      </c>
      <c r="M8122" s="18" t="s">
        <v>71</v>
      </c>
      <c r="N8122" s="18" t="s">
        <v>76</v>
      </c>
      <c r="O8122" s="18" t="s">
        <v>75</v>
      </c>
      <c r="P8122" s="19">
        <v>1610.2531539900001</v>
      </c>
      <c r="Q8122" s="19">
        <v>198211.70668900001</v>
      </c>
      <c r="R8122" s="20">
        <v>0.70014500000000002</v>
      </c>
      <c r="S8122" s="20">
        <v>6.29983</v>
      </c>
      <c r="T8122" s="20">
        <v>0.30199999999999999</v>
      </c>
      <c r="U8122" s="20">
        <v>0.30499999999999999</v>
      </c>
      <c r="V8122" s="20">
        <f t="shared" si="252"/>
        <v>0.89991884315449999</v>
      </c>
      <c r="W8122" s="20">
        <f t="shared" si="253"/>
        <v>8.0625712576825013</v>
      </c>
    </row>
    <row r="8123" spans="1:23" x14ac:dyDescent="0.25">
      <c r="A8123" s="18">
        <v>55129</v>
      </c>
      <c r="B8123" s="18">
        <v>55052</v>
      </c>
      <c r="C8123" s="18">
        <v>6430</v>
      </c>
      <c r="D8123" s="18">
        <v>6430</v>
      </c>
      <c r="E8123" s="18" t="s">
        <v>116</v>
      </c>
      <c r="F8123" s="18" t="s">
        <v>196</v>
      </c>
      <c r="G8123" s="19">
        <v>2.8402829221700001</v>
      </c>
      <c r="H8123" s="19">
        <v>1.1494200000000001</v>
      </c>
      <c r="I8123" s="18" t="s">
        <v>79</v>
      </c>
      <c r="J8123" s="18" t="s">
        <v>80</v>
      </c>
      <c r="K8123" s="18">
        <v>16</v>
      </c>
      <c r="L8123" s="18">
        <v>60</v>
      </c>
      <c r="M8123" s="18" t="s">
        <v>71</v>
      </c>
      <c r="N8123" s="18" t="s">
        <v>76</v>
      </c>
      <c r="O8123" s="18" t="s">
        <v>75</v>
      </c>
      <c r="P8123" s="19">
        <v>1291.8079386300001</v>
      </c>
      <c r="Q8123" s="19">
        <v>123722.22919899999</v>
      </c>
      <c r="R8123" s="20">
        <v>0.70014500000000002</v>
      </c>
      <c r="S8123" s="20">
        <v>6.29983</v>
      </c>
      <c r="T8123" s="20">
        <v>0.30199999999999999</v>
      </c>
      <c r="U8123" s="20">
        <v>0.30499999999999999</v>
      </c>
      <c r="V8123" s="20">
        <f t="shared" si="252"/>
        <v>0.56172294479819995</v>
      </c>
      <c r="W8123" s="20">
        <f t="shared" si="253"/>
        <v>5.0325996660270009</v>
      </c>
    </row>
    <row r="8124" spans="1:23" x14ac:dyDescent="0.25">
      <c r="A8124" s="18">
        <v>55130</v>
      </c>
      <c r="B8124" s="18">
        <v>55053</v>
      </c>
      <c r="C8124" s="18">
        <v>6430</v>
      </c>
      <c r="D8124" s="18">
        <v>6430</v>
      </c>
      <c r="E8124" s="18" t="s">
        <v>116</v>
      </c>
      <c r="F8124" s="18" t="s">
        <v>196</v>
      </c>
      <c r="G8124" s="19">
        <v>3.80624328721</v>
      </c>
      <c r="H8124" s="19">
        <v>1.54033</v>
      </c>
      <c r="I8124" s="18" t="s">
        <v>79</v>
      </c>
      <c r="J8124" s="18" t="s">
        <v>80</v>
      </c>
      <c r="K8124" s="18">
        <v>16</v>
      </c>
      <c r="L8124" s="18">
        <v>60</v>
      </c>
      <c r="M8124" s="18" t="s">
        <v>71</v>
      </c>
      <c r="N8124" s="18" t="s">
        <v>76</v>
      </c>
      <c r="O8124" s="18" t="s">
        <v>75</v>
      </c>
      <c r="P8124" s="19">
        <v>1556.49226929</v>
      </c>
      <c r="Q8124" s="19">
        <v>165799.29439200001</v>
      </c>
      <c r="R8124" s="20">
        <v>0.70014500000000002</v>
      </c>
      <c r="S8124" s="20">
        <v>6.29983</v>
      </c>
      <c r="T8124" s="20">
        <v>0.30199999999999999</v>
      </c>
      <c r="U8124" s="20">
        <v>0.30499999999999999</v>
      </c>
      <c r="V8124" s="20">
        <f t="shared" si="252"/>
        <v>0.75276113479929996</v>
      </c>
      <c r="W8124" s="20">
        <f t="shared" si="253"/>
        <v>6.7441529150105008</v>
      </c>
    </row>
    <row r="8125" spans="1:23" x14ac:dyDescent="0.25">
      <c r="A8125" s="18">
        <v>55131</v>
      </c>
      <c r="B8125" s="18">
        <v>55054</v>
      </c>
      <c r="C8125" s="18">
        <v>6430</v>
      </c>
      <c r="D8125" s="18">
        <v>6430</v>
      </c>
      <c r="E8125" s="18" t="s">
        <v>116</v>
      </c>
      <c r="F8125" s="18" t="s">
        <v>196</v>
      </c>
      <c r="G8125" s="19">
        <v>2.78859274705</v>
      </c>
      <c r="H8125" s="19">
        <v>1.1285000000000001</v>
      </c>
      <c r="I8125" s="18" t="s">
        <v>79</v>
      </c>
      <c r="J8125" s="18" t="s">
        <v>80</v>
      </c>
      <c r="K8125" s="18">
        <v>16</v>
      </c>
      <c r="L8125" s="18">
        <v>60</v>
      </c>
      <c r="M8125" s="18" t="s">
        <v>71</v>
      </c>
      <c r="N8125" s="18" t="s">
        <v>76</v>
      </c>
      <c r="O8125" s="18" t="s">
        <v>75</v>
      </c>
      <c r="P8125" s="19">
        <v>1317.8107026099999</v>
      </c>
      <c r="Q8125" s="19">
        <v>121470.614178</v>
      </c>
      <c r="R8125" s="20">
        <v>0.70014500000000002</v>
      </c>
      <c r="S8125" s="20">
        <v>6.29983</v>
      </c>
      <c r="T8125" s="20">
        <v>0.30199999999999999</v>
      </c>
      <c r="U8125" s="20">
        <v>0.30499999999999999</v>
      </c>
      <c r="V8125" s="20">
        <f t="shared" si="252"/>
        <v>0.55149931548500009</v>
      </c>
      <c r="W8125" s="20">
        <f t="shared" si="253"/>
        <v>4.9410039177250011</v>
      </c>
    </row>
    <row r="8126" spans="1:23" x14ac:dyDescent="0.25">
      <c r="A8126" s="18">
        <v>55132</v>
      </c>
      <c r="B8126" s="18">
        <v>55055</v>
      </c>
      <c r="C8126" s="18">
        <v>6430</v>
      </c>
      <c r="D8126" s="18">
        <v>6430</v>
      </c>
      <c r="E8126" s="18" t="s">
        <v>116</v>
      </c>
      <c r="F8126" s="18" t="s">
        <v>196</v>
      </c>
      <c r="G8126" s="19">
        <v>3.3621475864599999</v>
      </c>
      <c r="H8126" s="19">
        <v>1.3606100000000001</v>
      </c>
      <c r="I8126" s="18" t="s">
        <v>79</v>
      </c>
      <c r="J8126" s="18" t="s">
        <v>80</v>
      </c>
      <c r="K8126" s="18">
        <v>16</v>
      </c>
      <c r="L8126" s="18">
        <v>60</v>
      </c>
      <c r="M8126" s="18" t="s">
        <v>71</v>
      </c>
      <c r="N8126" s="18" t="s">
        <v>76</v>
      </c>
      <c r="O8126" s="18" t="s">
        <v>75</v>
      </c>
      <c r="P8126" s="19">
        <v>1380.8138154999999</v>
      </c>
      <c r="Q8126" s="19">
        <v>146454.563046</v>
      </c>
      <c r="R8126" s="20">
        <v>0.70014500000000002</v>
      </c>
      <c r="S8126" s="20">
        <v>6.29983</v>
      </c>
      <c r="T8126" s="20">
        <v>0.30199999999999999</v>
      </c>
      <c r="U8126" s="20">
        <v>0.30499999999999999</v>
      </c>
      <c r="V8126" s="20">
        <f t="shared" si="252"/>
        <v>0.66493175333810006</v>
      </c>
      <c r="W8126" s="20">
        <f t="shared" si="253"/>
        <v>5.9572701289285019</v>
      </c>
    </row>
    <row r="8127" spans="1:23" x14ac:dyDescent="0.25">
      <c r="A8127" s="18">
        <v>55133</v>
      </c>
      <c r="B8127" s="18">
        <v>55056</v>
      </c>
      <c r="C8127" s="18">
        <v>6430</v>
      </c>
      <c r="D8127" s="18">
        <v>6430</v>
      </c>
      <c r="E8127" s="18" t="s">
        <v>116</v>
      </c>
      <c r="F8127" s="18" t="s">
        <v>196</v>
      </c>
      <c r="G8127" s="19">
        <v>6.5909669413699996</v>
      </c>
      <c r="H8127" s="19">
        <v>2.6672699999999998</v>
      </c>
      <c r="I8127" s="18" t="s">
        <v>79</v>
      </c>
      <c r="J8127" s="18" t="s">
        <v>80</v>
      </c>
      <c r="K8127" s="18">
        <v>16</v>
      </c>
      <c r="L8127" s="18">
        <v>60</v>
      </c>
      <c r="M8127" s="18" t="s">
        <v>71</v>
      </c>
      <c r="N8127" s="18" t="s">
        <v>76</v>
      </c>
      <c r="O8127" s="18" t="s">
        <v>75</v>
      </c>
      <c r="P8127" s="19">
        <v>2042.9505111200001</v>
      </c>
      <c r="Q8127" s="19">
        <v>287101.37155799998</v>
      </c>
      <c r="R8127" s="20">
        <v>0.70014500000000002</v>
      </c>
      <c r="S8127" s="20">
        <v>6.29983</v>
      </c>
      <c r="T8127" s="20">
        <v>0.30199999999999999</v>
      </c>
      <c r="U8127" s="20">
        <v>0.30499999999999999</v>
      </c>
      <c r="V8127" s="20">
        <f t="shared" si="252"/>
        <v>1.3034980763966999</v>
      </c>
      <c r="W8127" s="20">
        <f t="shared" si="253"/>
        <v>11.6783265570495</v>
      </c>
    </row>
    <row r="8128" spans="1:23" x14ac:dyDescent="0.25">
      <c r="A8128" s="18">
        <v>55134</v>
      </c>
      <c r="B8128" s="18">
        <v>55057</v>
      </c>
      <c r="C8128" s="18">
        <v>6430</v>
      </c>
      <c r="D8128" s="18">
        <v>6430</v>
      </c>
      <c r="E8128" s="18" t="s">
        <v>116</v>
      </c>
      <c r="F8128" s="18" t="s">
        <v>196</v>
      </c>
      <c r="G8128" s="19">
        <v>3.3907260357300002</v>
      </c>
      <c r="H8128" s="19">
        <v>1.37218</v>
      </c>
      <c r="I8128" s="18" t="s">
        <v>79</v>
      </c>
      <c r="J8128" s="18" t="s">
        <v>80</v>
      </c>
      <c r="K8128" s="18">
        <v>16</v>
      </c>
      <c r="L8128" s="18">
        <v>60</v>
      </c>
      <c r="M8128" s="18" t="s">
        <v>71</v>
      </c>
      <c r="N8128" s="18" t="s">
        <v>76</v>
      </c>
      <c r="O8128" s="18" t="s">
        <v>75</v>
      </c>
      <c r="P8128" s="19">
        <v>1616.8539635699999</v>
      </c>
      <c r="Q8128" s="19">
        <v>147699.435317</v>
      </c>
      <c r="R8128" s="20">
        <v>0.70014500000000002</v>
      </c>
      <c r="S8128" s="20">
        <v>6.29983</v>
      </c>
      <c r="T8128" s="20">
        <v>0.30199999999999999</v>
      </c>
      <c r="U8128" s="20">
        <v>0.30499999999999999</v>
      </c>
      <c r="V8128" s="20">
        <f t="shared" si="252"/>
        <v>0.67058602633779996</v>
      </c>
      <c r="W8128" s="20">
        <f t="shared" si="253"/>
        <v>6.0079280069329997</v>
      </c>
    </row>
    <row r="8129" spans="1:23" x14ac:dyDescent="0.25">
      <c r="A8129" s="18">
        <v>55135</v>
      </c>
      <c r="B8129" s="18">
        <v>55058</v>
      </c>
      <c r="C8129" s="18">
        <v>6430</v>
      </c>
      <c r="D8129" s="18">
        <v>6430</v>
      </c>
      <c r="E8129" s="18" t="s">
        <v>116</v>
      </c>
      <c r="F8129" s="18" t="s">
        <v>196</v>
      </c>
      <c r="G8129" s="19">
        <v>2.69186623026</v>
      </c>
      <c r="H8129" s="19">
        <v>1.0893600000000001</v>
      </c>
      <c r="I8129" s="18" t="s">
        <v>79</v>
      </c>
      <c r="J8129" s="18" t="s">
        <v>80</v>
      </c>
      <c r="K8129" s="18">
        <v>16</v>
      </c>
      <c r="L8129" s="18">
        <v>60</v>
      </c>
      <c r="M8129" s="18" t="s">
        <v>71</v>
      </c>
      <c r="N8129" s="18" t="s">
        <v>76</v>
      </c>
      <c r="O8129" s="18" t="s">
        <v>75</v>
      </c>
      <c r="P8129" s="19">
        <v>1758.4438789000001</v>
      </c>
      <c r="Q8129" s="19">
        <v>117257.223961</v>
      </c>
      <c r="R8129" s="20">
        <v>0.70014500000000002</v>
      </c>
      <c r="S8129" s="20">
        <v>6.29983</v>
      </c>
      <c r="T8129" s="20">
        <v>0.30199999999999999</v>
      </c>
      <c r="U8129" s="20">
        <v>0.30499999999999999</v>
      </c>
      <c r="V8129" s="20">
        <f t="shared" si="252"/>
        <v>0.5323715501256</v>
      </c>
      <c r="W8129" s="20">
        <f t="shared" si="253"/>
        <v>4.7696340521160003</v>
      </c>
    </row>
    <row r="8130" spans="1:23" x14ac:dyDescent="0.25">
      <c r="A8130" s="18">
        <v>55295</v>
      </c>
      <c r="B8130" s="18">
        <v>55218</v>
      </c>
      <c r="C8130" s="18">
        <v>6430</v>
      </c>
      <c r="D8130" s="18">
        <v>6430</v>
      </c>
      <c r="E8130" s="18" t="s">
        <v>116</v>
      </c>
      <c r="F8130" s="18" t="s">
        <v>304</v>
      </c>
      <c r="G8130" s="19">
        <v>1.97028592812</v>
      </c>
      <c r="H8130" s="19">
        <v>0.797346</v>
      </c>
      <c r="I8130" s="18" t="s">
        <v>79</v>
      </c>
      <c r="J8130" s="18" t="s">
        <v>80</v>
      </c>
      <c r="K8130" s="18">
        <v>16</v>
      </c>
      <c r="L8130" s="18">
        <v>60</v>
      </c>
      <c r="M8130" s="18" t="s">
        <v>71</v>
      </c>
      <c r="N8130" s="18" t="s">
        <v>76</v>
      </c>
      <c r="O8130" s="18" t="s">
        <v>75</v>
      </c>
      <c r="P8130" s="19">
        <v>1482.7137632399999</v>
      </c>
      <c r="Q8130" s="19">
        <v>85825.311726200001</v>
      </c>
      <c r="R8130" s="20">
        <v>0.70014500000000002</v>
      </c>
      <c r="S8130" s="20">
        <v>6.29983</v>
      </c>
      <c r="T8130" s="20">
        <v>0.30199999999999999</v>
      </c>
      <c r="U8130" s="20">
        <v>0.30499999999999999</v>
      </c>
      <c r="V8130" s="20">
        <f t="shared" si="252"/>
        <v>0.38966395498866002</v>
      </c>
      <c r="W8130" s="20">
        <f t="shared" si="253"/>
        <v>3.4910852545701001</v>
      </c>
    </row>
    <row r="8131" spans="1:23" x14ac:dyDescent="0.25">
      <c r="A8131" s="18">
        <v>55296</v>
      </c>
      <c r="B8131" s="18">
        <v>55219</v>
      </c>
      <c r="C8131" s="18">
        <v>6430</v>
      </c>
      <c r="D8131" s="18">
        <v>6430</v>
      </c>
      <c r="E8131" s="18" t="s">
        <v>116</v>
      </c>
      <c r="F8131" s="18" t="s">
        <v>304</v>
      </c>
      <c r="G8131" s="19">
        <v>1.8003347954</v>
      </c>
      <c r="H8131" s="19">
        <v>0.72857000000000005</v>
      </c>
      <c r="I8131" s="18" t="s">
        <v>79</v>
      </c>
      <c r="J8131" s="18" t="s">
        <v>80</v>
      </c>
      <c r="K8131" s="18">
        <v>16</v>
      </c>
      <c r="L8131" s="18">
        <v>60</v>
      </c>
      <c r="M8131" s="18" t="s">
        <v>71</v>
      </c>
      <c r="N8131" s="18" t="s">
        <v>76</v>
      </c>
      <c r="O8131" s="18" t="s">
        <v>75</v>
      </c>
      <c r="P8131" s="19">
        <v>1071.8995495700001</v>
      </c>
      <c r="Q8131" s="19">
        <v>78422.269997399999</v>
      </c>
      <c r="R8131" s="20">
        <v>0.70014500000000002</v>
      </c>
      <c r="S8131" s="20">
        <v>6.29983</v>
      </c>
      <c r="T8131" s="20">
        <v>0.30199999999999999</v>
      </c>
      <c r="U8131" s="20">
        <v>0.30499999999999999</v>
      </c>
      <c r="V8131" s="20">
        <f t="shared" ref="V8131:V8194" si="254">H8131*R8131*(1-T8131)</f>
        <v>0.3560530405697</v>
      </c>
      <c r="W8131" s="20">
        <f t="shared" ref="W8131:W8194" si="255">H8131*S8131*(1-U8131)</f>
        <v>3.1899576644545005</v>
      </c>
    </row>
    <row r="8132" spans="1:23" x14ac:dyDescent="0.25">
      <c r="A8132" s="18">
        <v>55297</v>
      </c>
      <c r="B8132" s="18">
        <v>55220</v>
      </c>
      <c r="C8132" s="18">
        <v>6430</v>
      </c>
      <c r="D8132" s="18">
        <v>6430</v>
      </c>
      <c r="E8132" s="18" t="s">
        <v>116</v>
      </c>
      <c r="F8132" s="18" t="s">
        <v>304</v>
      </c>
      <c r="G8132" s="19">
        <v>1.4593863114800001</v>
      </c>
      <c r="H8132" s="19">
        <v>0.59059300000000003</v>
      </c>
      <c r="I8132" s="18" t="s">
        <v>79</v>
      </c>
      <c r="J8132" s="18" t="s">
        <v>80</v>
      </c>
      <c r="K8132" s="18">
        <v>16</v>
      </c>
      <c r="L8132" s="18">
        <v>60</v>
      </c>
      <c r="M8132" s="18" t="s">
        <v>71</v>
      </c>
      <c r="N8132" s="18" t="s">
        <v>76</v>
      </c>
      <c r="O8132" s="18" t="s">
        <v>75</v>
      </c>
      <c r="P8132" s="19">
        <v>935.41365997800006</v>
      </c>
      <c r="Q8132" s="19">
        <v>63570.613445199997</v>
      </c>
      <c r="R8132" s="20">
        <v>0.70014500000000002</v>
      </c>
      <c r="S8132" s="20">
        <v>6.29983</v>
      </c>
      <c r="T8132" s="20">
        <v>0.30199999999999999</v>
      </c>
      <c r="U8132" s="20">
        <v>0.30499999999999999</v>
      </c>
      <c r="V8132" s="20">
        <f t="shared" si="254"/>
        <v>0.28862351371752998</v>
      </c>
      <c r="W8132" s="20">
        <f t="shared" si="255"/>
        <v>2.5858416719370503</v>
      </c>
    </row>
    <row r="8133" spans="1:23" x14ac:dyDescent="0.25">
      <c r="A8133" s="18">
        <v>55298</v>
      </c>
      <c r="B8133" s="18">
        <v>55221</v>
      </c>
      <c r="C8133" s="18">
        <v>6430</v>
      </c>
      <c r="D8133" s="18">
        <v>6430</v>
      </c>
      <c r="E8133" s="18" t="s">
        <v>116</v>
      </c>
      <c r="F8133" s="18" t="s">
        <v>304</v>
      </c>
      <c r="G8133" s="19">
        <v>3.8260261464199998</v>
      </c>
      <c r="H8133" s="19">
        <v>1.54834</v>
      </c>
      <c r="I8133" s="18" t="s">
        <v>79</v>
      </c>
      <c r="J8133" s="18" t="s">
        <v>80</v>
      </c>
      <c r="K8133" s="18">
        <v>16</v>
      </c>
      <c r="L8133" s="18">
        <v>60</v>
      </c>
      <c r="M8133" s="18" t="s">
        <v>71</v>
      </c>
      <c r="N8133" s="18" t="s">
        <v>76</v>
      </c>
      <c r="O8133" s="18" t="s">
        <v>75</v>
      </c>
      <c r="P8133" s="19">
        <v>2132.2831412400001</v>
      </c>
      <c r="Q8133" s="19">
        <v>166661.032293</v>
      </c>
      <c r="R8133" s="20">
        <v>0.70014500000000002</v>
      </c>
      <c r="S8133" s="20">
        <v>6.29983</v>
      </c>
      <c r="T8133" s="20">
        <v>0.30199999999999999</v>
      </c>
      <c r="U8133" s="20">
        <v>0.30499999999999999</v>
      </c>
      <c r="V8133" s="20">
        <f t="shared" si="254"/>
        <v>0.75667563149139994</v>
      </c>
      <c r="W8133" s="20">
        <f t="shared" si="255"/>
        <v>6.779223753629001</v>
      </c>
    </row>
    <row r="8134" spans="1:23" x14ac:dyDescent="0.25">
      <c r="A8134" s="18">
        <v>55299</v>
      </c>
      <c r="B8134" s="18">
        <v>55222</v>
      </c>
      <c r="C8134" s="18">
        <v>6430</v>
      </c>
      <c r="D8134" s="18">
        <v>6430</v>
      </c>
      <c r="E8134" s="18" t="s">
        <v>116</v>
      </c>
      <c r="F8134" s="18" t="s">
        <v>304</v>
      </c>
      <c r="G8134" s="19">
        <v>7.5839180715200003</v>
      </c>
      <c r="H8134" s="19">
        <v>3.0691000000000002</v>
      </c>
      <c r="I8134" s="18" t="s">
        <v>79</v>
      </c>
      <c r="J8134" s="18" t="s">
        <v>80</v>
      </c>
      <c r="K8134" s="18">
        <v>16</v>
      </c>
      <c r="L8134" s="18">
        <v>60</v>
      </c>
      <c r="M8134" s="18" t="s">
        <v>71</v>
      </c>
      <c r="N8134" s="18" t="s">
        <v>76</v>
      </c>
      <c r="O8134" s="18" t="s">
        <v>75</v>
      </c>
      <c r="P8134" s="19">
        <v>2179.9373752699998</v>
      </c>
      <c r="Q8134" s="19">
        <v>330354.149775</v>
      </c>
      <c r="R8134" s="20">
        <v>0.70014500000000002</v>
      </c>
      <c r="S8134" s="20">
        <v>6.29983</v>
      </c>
      <c r="T8134" s="20">
        <v>0.30199999999999999</v>
      </c>
      <c r="U8134" s="20">
        <v>0.30499999999999999</v>
      </c>
      <c r="V8134" s="20">
        <f t="shared" si="254"/>
        <v>1.499872883611</v>
      </c>
      <c r="W8134" s="20">
        <f t="shared" si="255"/>
        <v>13.437691735835003</v>
      </c>
    </row>
    <row r="8135" spans="1:23" x14ac:dyDescent="0.25">
      <c r="A8135" s="18">
        <v>55300</v>
      </c>
      <c r="B8135" s="18">
        <v>55223</v>
      </c>
      <c r="C8135" s="18">
        <v>6430</v>
      </c>
      <c r="D8135" s="18">
        <v>6430</v>
      </c>
      <c r="E8135" s="18" t="s">
        <v>116</v>
      </c>
      <c r="F8135" s="18" t="s">
        <v>304</v>
      </c>
      <c r="G8135" s="19">
        <v>2.8898808630400001</v>
      </c>
      <c r="H8135" s="19">
        <v>1.1694899999999999</v>
      </c>
      <c r="I8135" s="18" t="s">
        <v>79</v>
      </c>
      <c r="J8135" s="18" t="s">
        <v>80</v>
      </c>
      <c r="K8135" s="18">
        <v>16</v>
      </c>
      <c r="L8135" s="18">
        <v>60</v>
      </c>
      <c r="M8135" s="18" t="s">
        <v>71</v>
      </c>
      <c r="N8135" s="18" t="s">
        <v>76</v>
      </c>
      <c r="O8135" s="18" t="s">
        <v>75</v>
      </c>
      <c r="P8135" s="19">
        <v>2616.0368817899998</v>
      </c>
      <c r="Q8135" s="19">
        <v>125882.70686200001</v>
      </c>
      <c r="R8135" s="20">
        <v>0.70014500000000002</v>
      </c>
      <c r="S8135" s="20">
        <v>6.29983</v>
      </c>
      <c r="T8135" s="20">
        <v>0.30199999999999999</v>
      </c>
      <c r="U8135" s="20">
        <v>0.30499999999999999</v>
      </c>
      <c r="V8135" s="20">
        <f t="shared" si="254"/>
        <v>0.57153117808289999</v>
      </c>
      <c r="W8135" s="20">
        <f t="shared" si="255"/>
        <v>5.1204737897565007</v>
      </c>
    </row>
    <row r="8136" spans="1:23" x14ac:dyDescent="0.25">
      <c r="A8136" s="18">
        <v>55301</v>
      </c>
      <c r="B8136" s="18">
        <v>55224</v>
      </c>
      <c r="C8136" s="18">
        <v>6430</v>
      </c>
      <c r="D8136" s="18">
        <v>6430</v>
      </c>
      <c r="E8136" s="18" t="s">
        <v>116</v>
      </c>
      <c r="F8136" s="18" t="s">
        <v>304</v>
      </c>
      <c r="G8136" s="19">
        <v>2.7656580921599998</v>
      </c>
      <c r="H8136" s="19">
        <v>1.1192200000000001</v>
      </c>
      <c r="I8136" s="18" t="s">
        <v>79</v>
      </c>
      <c r="J8136" s="18" t="s">
        <v>80</v>
      </c>
      <c r="K8136" s="18">
        <v>16</v>
      </c>
      <c r="L8136" s="18">
        <v>60</v>
      </c>
      <c r="M8136" s="18" t="s">
        <v>71</v>
      </c>
      <c r="N8136" s="18" t="s">
        <v>76</v>
      </c>
      <c r="O8136" s="18" t="s">
        <v>75</v>
      </c>
      <c r="P8136" s="19">
        <v>1270.56080071</v>
      </c>
      <c r="Q8136" s="19">
        <v>120471.584607</v>
      </c>
      <c r="R8136" s="20">
        <v>0.70014500000000002</v>
      </c>
      <c r="S8136" s="20">
        <v>6.29983</v>
      </c>
      <c r="T8136" s="20">
        <v>0.30199999999999999</v>
      </c>
      <c r="U8136" s="20">
        <v>0.30499999999999999</v>
      </c>
      <c r="V8136" s="20">
        <f t="shared" si="254"/>
        <v>0.54696416825619998</v>
      </c>
      <c r="W8136" s="20">
        <f t="shared" si="255"/>
        <v>4.9003725341570012</v>
      </c>
    </row>
    <row r="8137" spans="1:23" x14ac:dyDescent="0.25">
      <c r="A8137" s="18">
        <v>55302</v>
      </c>
      <c r="B8137" s="18">
        <v>55225</v>
      </c>
      <c r="C8137" s="18">
        <v>6430</v>
      </c>
      <c r="D8137" s="18">
        <v>6430</v>
      </c>
      <c r="E8137" s="18" t="s">
        <v>116</v>
      </c>
      <c r="F8137" s="18" t="s">
        <v>304</v>
      </c>
      <c r="G8137" s="19">
        <v>10.2962087274</v>
      </c>
      <c r="H8137" s="19">
        <v>4.1667300000000003</v>
      </c>
      <c r="I8137" s="18" t="s">
        <v>79</v>
      </c>
      <c r="J8137" s="18" t="s">
        <v>80</v>
      </c>
      <c r="K8137" s="18">
        <v>16</v>
      </c>
      <c r="L8137" s="18">
        <v>60</v>
      </c>
      <c r="M8137" s="18" t="s">
        <v>71</v>
      </c>
      <c r="N8137" s="18" t="s">
        <v>76</v>
      </c>
      <c r="O8137" s="18" t="s">
        <v>75</v>
      </c>
      <c r="P8137" s="19">
        <v>5590.0380162000001</v>
      </c>
      <c r="Q8137" s="19">
        <v>448501.05815599998</v>
      </c>
      <c r="R8137" s="20">
        <v>0.70014500000000002</v>
      </c>
      <c r="S8137" s="20">
        <v>6.29983</v>
      </c>
      <c r="T8137" s="20">
        <v>0.30199999999999999</v>
      </c>
      <c r="U8137" s="20">
        <v>0.30499999999999999</v>
      </c>
      <c r="V8137" s="20">
        <f t="shared" si="254"/>
        <v>2.0362859927432999</v>
      </c>
      <c r="W8137" s="20">
        <f t="shared" si="255"/>
        <v>18.2435350058505</v>
      </c>
    </row>
    <row r="8138" spans="1:23" x14ac:dyDescent="0.25">
      <c r="A8138" s="18">
        <v>55303</v>
      </c>
      <c r="B8138" s="18">
        <v>55226</v>
      </c>
      <c r="C8138" s="18">
        <v>6430</v>
      </c>
      <c r="D8138" s="18">
        <v>6430</v>
      </c>
      <c r="E8138" s="18" t="s">
        <v>116</v>
      </c>
      <c r="F8138" s="18" t="s">
        <v>304</v>
      </c>
      <c r="G8138" s="19">
        <v>2.8196146633599999</v>
      </c>
      <c r="H8138" s="19">
        <v>1.14106</v>
      </c>
      <c r="I8138" s="18" t="s">
        <v>79</v>
      </c>
      <c r="J8138" s="18" t="s">
        <v>80</v>
      </c>
      <c r="K8138" s="18">
        <v>16</v>
      </c>
      <c r="L8138" s="18">
        <v>60</v>
      </c>
      <c r="M8138" s="18" t="s">
        <v>71</v>
      </c>
      <c r="N8138" s="18" t="s">
        <v>76</v>
      </c>
      <c r="O8138" s="18" t="s">
        <v>75</v>
      </c>
      <c r="P8138" s="19">
        <v>1311.77352273</v>
      </c>
      <c r="Q8138" s="19">
        <v>122821.92344699999</v>
      </c>
      <c r="R8138" s="20">
        <v>0.70014500000000002</v>
      </c>
      <c r="S8138" s="20">
        <v>6.29983</v>
      </c>
      <c r="T8138" s="20">
        <v>0.30199999999999999</v>
      </c>
      <c r="U8138" s="20">
        <v>0.30499999999999999</v>
      </c>
      <c r="V8138" s="20">
        <f t="shared" si="254"/>
        <v>0.55763740268259998</v>
      </c>
      <c r="W8138" s="20">
        <f t="shared" si="255"/>
        <v>4.9959963937610006</v>
      </c>
    </row>
    <row r="8139" spans="1:23" x14ac:dyDescent="0.25">
      <c r="A8139" s="18">
        <v>55304</v>
      </c>
      <c r="B8139" s="18">
        <v>55227</v>
      </c>
      <c r="C8139" s="18">
        <v>6430</v>
      </c>
      <c r="D8139" s="18">
        <v>6430</v>
      </c>
      <c r="E8139" s="18" t="s">
        <v>116</v>
      </c>
      <c r="F8139" s="18" t="s">
        <v>304</v>
      </c>
      <c r="G8139" s="19">
        <v>0.89990412924899998</v>
      </c>
      <c r="H8139" s="19">
        <v>0.364178</v>
      </c>
      <c r="I8139" s="18" t="s">
        <v>79</v>
      </c>
      <c r="J8139" s="18" t="s">
        <v>80</v>
      </c>
      <c r="K8139" s="18">
        <v>16</v>
      </c>
      <c r="L8139" s="18">
        <v>60</v>
      </c>
      <c r="M8139" s="18" t="s">
        <v>71</v>
      </c>
      <c r="N8139" s="18" t="s">
        <v>76</v>
      </c>
      <c r="O8139" s="18" t="s">
        <v>75</v>
      </c>
      <c r="P8139" s="19">
        <v>847.53765610200003</v>
      </c>
      <c r="Q8139" s="19">
        <v>39199.667070800002</v>
      </c>
      <c r="R8139" s="20">
        <v>0.70014500000000002</v>
      </c>
      <c r="S8139" s="20">
        <v>6.29983</v>
      </c>
      <c r="T8139" s="20">
        <v>0.30199999999999999</v>
      </c>
      <c r="U8139" s="20">
        <v>0.30499999999999999</v>
      </c>
      <c r="V8139" s="20">
        <f t="shared" si="254"/>
        <v>0.17797422925537998</v>
      </c>
      <c r="W8139" s="20">
        <f t="shared" si="255"/>
        <v>1.5945103453693001</v>
      </c>
    </row>
    <row r="8140" spans="1:23" x14ac:dyDescent="0.25">
      <c r="A8140" s="18">
        <v>55305</v>
      </c>
      <c r="B8140" s="18">
        <v>55228</v>
      </c>
      <c r="C8140" s="18">
        <v>6430</v>
      </c>
      <c r="D8140" s="18">
        <v>6430</v>
      </c>
      <c r="E8140" s="18" t="s">
        <v>116</v>
      </c>
      <c r="F8140" s="18" t="s">
        <v>304</v>
      </c>
      <c r="G8140" s="19">
        <v>1.2583133558699999</v>
      </c>
      <c r="H8140" s="19">
        <v>0.50922100000000003</v>
      </c>
      <c r="I8140" s="18" t="s">
        <v>79</v>
      </c>
      <c r="J8140" s="18" t="s">
        <v>80</v>
      </c>
      <c r="K8140" s="18">
        <v>16</v>
      </c>
      <c r="L8140" s="18">
        <v>60</v>
      </c>
      <c r="M8140" s="18" t="s">
        <v>71</v>
      </c>
      <c r="N8140" s="18" t="s">
        <v>76</v>
      </c>
      <c r="O8140" s="18" t="s">
        <v>75</v>
      </c>
      <c r="P8140" s="19">
        <v>1146.4356122199999</v>
      </c>
      <c r="Q8140" s="19">
        <v>54811.910533599999</v>
      </c>
      <c r="R8140" s="20">
        <v>0.70014500000000002</v>
      </c>
      <c r="S8140" s="20">
        <v>6.29983</v>
      </c>
      <c r="T8140" s="20">
        <v>0.30199999999999999</v>
      </c>
      <c r="U8140" s="20">
        <v>0.30499999999999999</v>
      </c>
      <c r="V8140" s="20">
        <f t="shared" si="254"/>
        <v>0.24885691885741001</v>
      </c>
      <c r="W8140" s="20">
        <f t="shared" si="255"/>
        <v>2.2295639840388501</v>
      </c>
    </row>
    <row r="8141" spans="1:23" x14ac:dyDescent="0.25">
      <c r="A8141" s="18">
        <v>55306</v>
      </c>
      <c r="B8141" s="18">
        <v>55229</v>
      </c>
      <c r="C8141" s="18">
        <v>6430</v>
      </c>
      <c r="D8141" s="18">
        <v>6430</v>
      </c>
      <c r="E8141" s="18" t="s">
        <v>116</v>
      </c>
      <c r="F8141" s="18" t="s">
        <v>304</v>
      </c>
      <c r="G8141" s="19">
        <v>3.05914687309</v>
      </c>
      <c r="H8141" s="19">
        <v>1.2379899999999999</v>
      </c>
      <c r="I8141" s="18" t="s">
        <v>79</v>
      </c>
      <c r="J8141" s="18" t="s">
        <v>80</v>
      </c>
      <c r="K8141" s="18">
        <v>16</v>
      </c>
      <c r="L8141" s="18">
        <v>60</v>
      </c>
      <c r="M8141" s="18" t="s">
        <v>71</v>
      </c>
      <c r="N8141" s="18" t="s">
        <v>76</v>
      </c>
      <c r="O8141" s="18" t="s">
        <v>75</v>
      </c>
      <c r="P8141" s="19">
        <v>1316.4826553299999</v>
      </c>
      <c r="Q8141" s="19">
        <v>133255.904767</v>
      </c>
      <c r="R8141" s="20">
        <v>0.70014500000000002</v>
      </c>
      <c r="S8141" s="20">
        <v>6.29983</v>
      </c>
      <c r="T8141" s="20">
        <v>0.30199999999999999</v>
      </c>
      <c r="U8141" s="20">
        <v>0.30499999999999999</v>
      </c>
      <c r="V8141" s="20">
        <f t="shared" si="254"/>
        <v>0.6050072109679</v>
      </c>
      <c r="W8141" s="20">
        <f t="shared" si="255"/>
        <v>5.4203929464814999</v>
      </c>
    </row>
    <row r="8142" spans="1:23" x14ac:dyDescent="0.25">
      <c r="A8142" s="18">
        <v>55307</v>
      </c>
      <c r="B8142" s="18">
        <v>55230</v>
      </c>
      <c r="C8142" s="18">
        <v>6430</v>
      </c>
      <c r="D8142" s="18">
        <v>6430</v>
      </c>
      <c r="E8142" s="18" t="s">
        <v>116</v>
      </c>
      <c r="F8142" s="18" t="s">
        <v>304</v>
      </c>
      <c r="G8142" s="19">
        <v>2.2894467127499998</v>
      </c>
      <c r="H8142" s="19">
        <v>0.92650600000000005</v>
      </c>
      <c r="I8142" s="18" t="s">
        <v>79</v>
      </c>
      <c r="J8142" s="18" t="s">
        <v>80</v>
      </c>
      <c r="K8142" s="18">
        <v>16</v>
      </c>
      <c r="L8142" s="18">
        <v>60</v>
      </c>
      <c r="M8142" s="18" t="s">
        <v>71</v>
      </c>
      <c r="N8142" s="18" t="s">
        <v>76</v>
      </c>
      <c r="O8142" s="18" t="s">
        <v>75</v>
      </c>
      <c r="P8142" s="19">
        <v>1225.65304023</v>
      </c>
      <c r="Q8142" s="19">
        <v>99727.899894699993</v>
      </c>
      <c r="R8142" s="20">
        <v>0.70014500000000002</v>
      </c>
      <c r="S8142" s="20">
        <v>6.29983</v>
      </c>
      <c r="T8142" s="20">
        <v>0.30199999999999999</v>
      </c>
      <c r="U8142" s="20">
        <v>0.30499999999999999</v>
      </c>
      <c r="V8142" s="20">
        <f t="shared" si="254"/>
        <v>0.45278460327226</v>
      </c>
      <c r="W8142" s="20">
        <f t="shared" si="255"/>
        <v>4.056597054316101</v>
      </c>
    </row>
    <row r="8143" spans="1:23" x14ac:dyDescent="0.25">
      <c r="A8143" s="18">
        <v>55308</v>
      </c>
      <c r="B8143" s="18">
        <v>55231</v>
      </c>
      <c r="C8143" s="18">
        <v>6430</v>
      </c>
      <c r="D8143" s="18">
        <v>6430</v>
      </c>
      <c r="E8143" s="18" t="s">
        <v>116</v>
      </c>
      <c r="F8143" s="18" t="s">
        <v>304</v>
      </c>
      <c r="G8143" s="19">
        <v>1.6670894013799999</v>
      </c>
      <c r="H8143" s="19">
        <v>0.674647</v>
      </c>
      <c r="I8143" s="18" t="s">
        <v>79</v>
      </c>
      <c r="J8143" s="18" t="s">
        <v>80</v>
      </c>
      <c r="K8143" s="18">
        <v>16</v>
      </c>
      <c r="L8143" s="18">
        <v>60</v>
      </c>
      <c r="M8143" s="18" t="s">
        <v>71</v>
      </c>
      <c r="N8143" s="18" t="s">
        <v>76</v>
      </c>
      <c r="O8143" s="18" t="s">
        <v>75</v>
      </c>
      <c r="P8143" s="19">
        <v>987.21204152200005</v>
      </c>
      <c r="Q8143" s="19">
        <v>72618.123850899996</v>
      </c>
      <c r="R8143" s="20">
        <v>0.70014500000000002</v>
      </c>
      <c r="S8143" s="20">
        <v>6.29983</v>
      </c>
      <c r="T8143" s="20">
        <v>0.30199999999999999</v>
      </c>
      <c r="U8143" s="20">
        <v>0.30499999999999999</v>
      </c>
      <c r="V8143" s="20">
        <f t="shared" si="254"/>
        <v>0.32970080522286999</v>
      </c>
      <c r="W8143" s="20">
        <f t="shared" si="255"/>
        <v>2.9538621799569498</v>
      </c>
    </row>
    <row r="8144" spans="1:23" x14ac:dyDescent="0.25">
      <c r="A8144" s="18">
        <v>55309</v>
      </c>
      <c r="B8144" s="18">
        <v>55232</v>
      </c>
      <c r="C8144" s="18">
        <v>6430</v>
      </c>
      <c r="D8144" s="18">
        <v>6430</v>
      </c>
      <c r="E8144" s="18" t="s">
        <v>116</v>
      </c>
      <c r="F8144" s="18" t="s">
        <v>304</v>
      </c>
      <c r="G8144" s="19">
        <v>5.17042199627</v>
      </c>
      <c r="H8144" s="19">
        <v>2.0924</v>
      </c>
      <c r="I8144" s="18" t="s">
        <v>79</v>
      </c>
      <c r="J8144" s="18" t="s">
        <v>80</v>
      </c>
      <c r="K8144" s="18">
        <v>16</v>
      </c>
      <c r="L8144" s="18">
        <v>60</v>
      </c>
      <c r="M8144" s="18" t="s">
        <v>71</v>
      </c>
      <c r="N8144" s="18" t="s">
        <v>76</v>
      </c>
      <c r="O8144" s="18" t="s">
        <v>75</v>
      </c>
      <c r="P8144" s="19">
        <v>2909.3708642400002</v>
      </c>
      <c r="Q8144" s="19">
        <v>225222.68126300001</v>
      </c>
      <c r="R8144" s="20">
        <v>0.70014500000000002</v>
      </c>
      <c r="S8144" s="20">
        <v>6.29983</v>
      </c>
      <c r="T8144" s="20">
        <v>0.30199999999999999</v>
      </c>
      <c r="U8144" s="20">
        <v>0.30499999999999999</v>
      </c>
      <c r="V8144" s="20">
        <f t="shared" si="254"/>
        <v>1.0225584118039999</v>
      </c>
      <c r="W8144" s="20">
        <f t="shared" si="255"/>
        <v>9.1613261829400017</v>
      </c>
    </row>
    <row r="8145" spans="1:23" x14ac:dyDescent="0.25">
      <c r="A8145" s="18">
        <v>55310</v>
      </c>
      <c r="B8145" s="18">
        <v>55233</v>
      </c>
      <c r="C8145" s="18">
        <v>6430</v>
      </c>
      <c r="D8145" s="18">
        <v>6430</v>
      </c>
      <c r="E8145" s="18" t="s">
        <v>116</v>
      </c>
      <c r="F8145" s="18" t="s">
        <v>304</v>
      </c>
      <c r="G8145" s="19">
        <v>16.295696382199999</v>
      </c>
      <c r="H8145" s="19">
        <v>6.5946300000000004</v>
      </c>
      <c r="I8145" s="18" t="s">
        <v>79</v>
      </c>
      <c r="J8145" s="18" t="s">
        <v>80</v>
      </c>
      <c r="K8145" s="18">
        <v>16</v>
      </c>
      <c r="L8145" s="18">
        <v>60</v>
      </c>
      <c r="M8145" s="18" t="s">
        <v>71</v>
      </c>
      <c r="N8145" s="18" t="s">
        <v>76</v>
      </c>
      <c r="O8145" s="18" t="s">
        <v>75</v>
      </c>
      <c r="P8145" s="19">
        <v>6750.9192611600001</v>
      </c>
      <c r="Q8145" s="19">
        <v>709837.69504699996</v>
      </c>
      <c r="R8145" s="20">
        <v>0.70014500000000002</v>
      </c>
      <c r="S8145" s="20">
        <v>6.29983</v>
      </c>
      <c r="T8145" s="20">
        <v>0.30199999999999999</v>
      </c>
      <c r="U8145" s="20">
        <v>0.30499999999999999</v>
      </c>
      <c r="V8145" s="20">
        <f t="shared" si="254"/>
        <v>3.2228036605023003</v>
      </c>
      <c r="W8145" s="20">
        <f t="shared" si="255"/>
        <v>28.873808299465505</v>
      </c>
    </row>
    <row r="8146" spans="1:23" x14ac:dyDescent="0.25">
      <c r="A8146" s="18">
        <v>55311</v>
      </c>
      <c r="B8146" s="18">
        <v>55234</v>
      </c>
      <c r="C8146" s="18">
        <v>6430</v>
      </c>
      <c r="D8146" s="18">
        <v>6430</v>
      </c>
      <c r="E8146" s="18" t="s">
        <v>116</v>
      </c>
      <c r="F8146" s="18" t="s">
        <v>304</v>
      </c>
      <c r="G8146" s="19">
        <v>5.9386507478999997</v>
      </c>
      <c r="H8146" s="19">
        <v>2.4032900000000001</v>
      </c>
      <c r="I8146" s="18" t="s">
        <v>79</v>
      </c>
      <c r="J8146" s="18" t="s">
        <v>80</v>
      </c>
      <c r="K8146" s="18">
        <v>16</v>
      </c>
      <c r="L8146" s="18">
        <v>60</v>
      </c>
      <c r="M8146" s="18" t="s">
        <v>71</v>
      </c>
      <c r="N8146" s="18" t="s">
        <v>76</v>
      </c>
      <c r="O8146" s="18" t="s">
        <v>75</v>
      </c>
      <c r="P8146" s="19">
        <v>2588.0208869799999</v>
      </c>
      <c r="Q8146" s="19">
        <v>258686.59182999999</v>
      </c>
      <c r="R8146" s="20">
        <v>0.70014500000000002</v>
      </c>
      <c r="S8146" s="20">
        <v>6.29983</v>
      </c>
      <c r="T8146" s="20">
        <v>0.30199999999999999</v>
      </c>
      <c r="U8146" s="20">
        <v>0.30499999999999999</v>
      </c>
      <c r="V8146" s="20">
        <f t="shared" si="254"/>
        <v>1.1744907309809001</v>
      </c>
      <c r="W8146" s="20">
        <f t="shared" si="255"/>
        <v>10.522521316286502</v>
      </c>
    </row>
    <row r="8147" spans="1:23" x14ac:dyDescent="0.25">
      <c r="A8147" s="18">
        <v>55312</v>
      </c>
      <c r="B8147" s="18">
        <v>55235</v>
      </c>
      <c r="C8147" s="18">
        <v>6430</v>
      </c>
      <c r="D8147" s="18">
        <v>6430</v>
      </c>
      <c r="E8147" s="18" t="s">
        <v>116</v>
      </c>
      <c r="F8147" s="18" t="s">
        <v>304</v>
      </c>
      <c r="G8147" s="19">
        <v>1.82521543744</v>
      </c>
      <c r="H8147" s="19">
        <v>0.73863800000000002</v>
      </c>
      <c r="I8147" s="18" t="s">
        <v>79</v>
      </c>
      <c r="J8147" s="18" t="s">
        <v>80</v>
      </c>
      <c r="K8147" s="18">
        <v>16</v>
      </c>
      <c r="L8147" s="18">
        <v>60</v>
      </c>
      <c r="M8147" s="18" t="s">
        <v>71</v>
      </c>
      <c r="N8147" s="18" t="s">
        <v>76</v>
      </c>
      <c r="O8147" s="18" t="s">
        <v>75</v>
      </c>
      <c r="P8147" s="19">
        <v>1035.1758565499999</v>
      </c>
      <c r="Q8147" s="19">
        <v>79506.066429099999</v>
      </c>
      <c r="R8147" s="20">
        <v>0.70014500000000002</v>
      </c>
      <c r="S8147" s="20">
        <v>6.29983</v>
      </c>
      <c r="T8147" s="20">
        <v>0.30199999999999999</v>
      </c>
      <c r="U8147" s="20">
        <v>0.30499999999999999</v>
      </c>
      <c r="V8147" s="20">
        <f t="shared" si="254"/>
        <v>0.36097328435198001</v>
      </c>
      <c r="W8147" s="20">
        <f t="shared" si="255"/>
        <v>3.2340392129203002</v>
      </c>
    </row>
    <row r="8148" spans="1:23" x14ac:dyDescent="0.25">
      <c r="A8148" s="18">
        <v>55313</v>
      </c>
      <c r="B8148" s="18">
        <v>55236</v>
      </c>
      <c r="C8148" s="18">
        <v>6430</v>
      </c>
      <c r="D8148" s="18">
        <v>6430</v>
      </c>
      <c r="E8148" s="18" t="s">
        <v>116</v>
      </c>
      <c r="F8148" s="18" t="s">
        <v>304</v>
      </c>
      <c r="G8148" s="19">
        <v>20.211559468299999</v>
      </c>
      <c r="H8148" s="19">
        <v>8.1793300000000002</v>
      </c>
      <c r="I8148" s="18" t="s">
        <v>79</v>
      </c>
      <c r="J8148" s="18" t="s">
        <v>80</v>
      </c>
      <c r="K8148" s="18">
        <v>16</v>
      </c>
      <c r="L8148" s="18">
        <v>60</v>
      </c>
      <c r="M8148" s="18" t="s">
        <v>71</v>
      </c>
      <c r="N8148" s="18" t="s">
        <v>76</v>
      </c>
      <c r="O8148" s="18" t="s">
        <v>75</v>
      </c>
      <c r="P8148" s="19">
        <v>5637.0590656499999</v>
      </c>
      <c r="Q8148" s="19">
        <v>880412.00877900003</v>
      </c>
      <c r="R8148" s="20">
        <v>0.70014500000000002</v>
      </c>
      <c r="S8148" s="20">
        <v>6.29983</v>
      </c>
      <c r="T8148" s="20">
        <v>0.30199999999999999</v>
      </c>
      <c r="U8148" s="20">
        <v>0.30499999999999999</v>
      </c>
      <c r="V8148" s="20">
        <f t="shared" si="254"/>
        <v>3.9972484679892997</v>
      </c>
      <c r="W8148" s="20">
        <f t="shared" si="255"/>
        <v>35.812230017160509</v>
      </c>
    </row>
    <row r="8149" spans="1:23" x14ac:dyDescent="0.25">
      <c r="A8149" s="18">
        <v>55314</v>
      </c>
      <c r="B8149" s="18">
        <v>55237</v>
      </c>
      <c r="C8149" s="18">
        <v>6430</v>
      </c>
      <c r="D8149" s="18">
        <v>6430</v>
      </c>
      <c r="E8149" s="18" t="s">
        <v>116</v>
      </c>
      <c r="F8149" s="18" t="s">
        <v>304</v>
      </c>
      <c r="G8149" s="19">
        <v>3.09244152123</v>
      </c>
      <c r="H8149" s="19">
        <v>1.2514700000000001</v>
      </c>
      <c r="I8149" s="18" t="s">
        <v>79</v>
      </c>
      <c r="J8149" s="18" t="s">
        <v>80</v>
      </c>
      <c r="K8149" s="18">
        <v>16</v>
      </c>
      <c r="L8149" s="18">
        <v>60</v>
      </c>
      <c r="M8149" s="18" t="s">
        <v>71</v>
      </c>
      <c r="N8149" s="18" t="s">
        <v>76</v>
      </c>
      <c r="O8149" s="18" t="s">
        <v>75</v>
      </c>
      <c r="P8149" s="19">
        <v>1364.9167590300001</v>
      </c>
      <c r="Q8149" s="19">
        <v>134706.213839</v>
      </c>
      <c r="R8149" s="20">
        <v>0.70014500000000002</v>
      </c>
      <c r="S8149" s="20">
        <v>6.29983</v>
      </c>
      <c r="T8149" s="20">
        <v>0.30199999999999999</v>
      </c>
      <c r="U8149" s="20">
        <v>0.30499999999999999</v>
      </c>
      <c r="V8149" s="20">
        <f t="shared" si="254"/>
        <v>0.61159490327870003</v>
      </c>
      <c r="W8149" s="20">
        <f t="shared" si="255"/>
        <v>5.4794135338195007</v>
      </c>
    </row>
    <row r="8150" spans="1:23" x14ac:dyDescent="0.25">
      <c r="A8150" s="18">
        <v>55315</v>
      </c>
      <c r="B8150" s="18">
        <v>55238</v>
      </c>
      <c r="C8150" s="18">
        <v>6430</v>
      </c>
      <c r="D8150" s="18">
        <v>6430</v>
      </c>
      <c r="E8150" s="18" t="s">
        <v>116</v>
      </c>
      <c r="F8150" s="18" t="s">
        <v>304</v>
      </c>
      <c r="G8150" s="19">
        <v>2.58533693587</v>
      </c>
      <c r="H8150" s="19">
        <v>1.0462499999999999</v>
      </c>
      <c r="I8150" s="18" t="s">
        <v>79</v>
      </c>
      <c r="J8150" s="18" t="s">
        <v>80</v>
      </c>
      <c r="K8150" s="18">
        <v>16</v>
      </c>
      <c r="L8150" s="18">
        <v>60</v>
      </c>
      <c r="M8150" s="18" t="s">
        <v>71</v>
      </c>
      <c r="N8150" s="18" t="s">
        <v>76</v>
      </c>
      <c r="O8150" s="18" t="s">
        <v>75</v>
      </c>
      <c r="P8150" s="19">
        <v>1239.2881730399999</v>
      </c>
      <c r="Q8150" s="19">
        <v>112616.826458</v>
      </c>
      <c r="R8150" s="20">
        <v>0.70014500000000002</v>
      </c>
      <c r="S8150" s="20">
        <v>6.29983</v>
      </c>
      <c r="T8150" s="20">
        <v>0.30199999999999999</v>
      </c>
      <c r="U8150" s="20">
        <v>0.30499999999999999</v>
      </c>
      <c r="V8150" s="20">
        <f t="shared" si="254"/>
        <v>0.51130364096249992</v>
      </c>
      <c r="W8150" s="20">
        <f t="shared" si="255"/>
        <v>4.5808820105625001</v>
      </c>
    </row>
    <row r="8151" spans="1:23" x14ac:dyDescent="0.25">
      <c r="A8151" s="18">
        <v>55316</v>
      </c>
      <c r="B8151" s="18">
        <v>55239</v>
      </c>
      <c r="C8151" s="18">
        <v>6430</v>
      </c>
      <c r="D8151" s="18">
        <v>6430</v>
      </c>
      <c r="E8151" s="18" t="s">
        <v>116</v>
      </c>
      <c r="F8151" s="18" t="s">
        <v>304</v>
      </c>
      <c r="G8151" s="19">
        <v>6.0948525257100004</v>
      </c>
      <c r="H8151" s="19">
        <v>2.4664999999999999</v>
      </c>
      <c r="I8151" s="18" t="s">
        <v>79</v>
      </c>
      <c r="J8151" s="18" t="s">
        <v>80</v>
      </c>
      <c r="K8151" s="18">
        <v>16</v>
      </c>
      <c r="L8151" s="18">
        <v>60</v>
      </c>
      <c r="M8151" s="18" t="s">
        <v>71</v>
      </c>
      <c r="N8151" s="18" t="s">
        <v>76</v>
      </c>
      <c r="O8151" s="18" t="s">
        <v>75</v>
      </c>
      <c r="P8151" s="19">
        <v>3080.74603299</v>
      </c>
      <c r="Q8151" s="19">
        <v>265490.71405499999</v>
      </c>
      <c r="R8151" s="20">
        <v>0.70014500000000002</v>
      </c>
      <c r="S8151" s="20">
        <v>6.29983</v>
      </c>
      <c r="T8151" s="20">
        <v>0.30199999999999999</v>
      </c>
      <c r="U8151" s="20">
        <v>0.30499999999999999</v>
      </c>
      <c r="V8151" s="20">
        <f t="shared" si="254"/>
        <v>1.2053815344650001</v>
      </c>
      <c r="W8151" s="20">
        <f t="shared" si="255"/>
        <v>10.799278833025001</v>
      </c>
    </row>
    <row r="8152" spans="1:23" x14ac:dyDescent="0.25">
      <c r="A8152" s="18">
        <v>55317</v>
      </c>
      <c r="B8152" s="18">
        <v>55240</v>
      </c>
      <c r="C8152" s="18">
        <v>6430</v>
      </c>
      <c r="D8152" s="18">
        <v>6430</v>
      </c>
      <c r="E8152" s="18" t="s">
        <v>116</v>
      </c>
      <c r="F8152" s="18" t="s">
        <v>304</v>
      </c>
      <c r="G8152" s="19">
        <v>7.5011142529199999</v>
      </c>
      <c r="H8152" s="19">
        <v>3.03559</v>
      </c>
      <c r="I8152" s="18" t="s">
        <v>79</v>
      </c>
      <c r="J8152" s="18" t="s">
        <v>80</v>
      </c>
      <c r="K8152" s="18">
        <v>16</v>
      </c>
      <c r="L8152" s="18">
        <v>60</v>
      </c>
      <c r="M8152" s="18" t="s">
        <v>71</v>
      </c>
      <c r="N8152" s="18" t="s">
        <v>76</v>
      </c>
      <c r="O8152" s="18" t="s">
        <v>75</v>
      </c>
      <c r="P8152" s="19">
        <v>2494.51297462</v>
      </c>
      <c r="Q8152" s="19">
        <v>326747.229865</v>
      </c>
      <c r="R8152" s="20">
        <v>0.70014500000000002</v>
      </c>
      <c r="S8152" s="20">
        <v>6.29983</v>
      </c>
      <c r="T8152" s="20">
        <v>0.30199999999999999</v>
      </c>
      <c r="U8152" s="20">
        <v>0.30499999999999999</v>
      </c>
      <c r="V8152" s="20">
        <f t="shared" si="254"/>
        <v>1.4834965060638998</v>
      </c>
      <c r="W8152" s="20">
        <f t="shared" si="255"/>
        <v>13.290972160041502</v>
      </c>
    </row>
    <row r="8153" spans="1:23" x14ac:dyDescent="0.25">
      <c r="A8153" s="18">
        <v>55318</v>
      </c>
      <c r="B8153" s="18">
        <v>55241</v>
      </c>
      <c r="C8153" s="18">
        <v>6430</v>
      </c>
      <c r="D8153" s="18">
        <v>6430</v>
      </c>
      <c r="E8153" s="18" t="s">
        <v>116</v>
      </c>
      <c r="F8153" s="18" t="s">
        <v>304</v>
      </c>
      <c r="G8153" s="19">
        <v>2.4138492786399999</v>
      </c>
      <c r="H8153" s="19">
        <v>0.97685</v>
      </c>
      <c r="I8153" s="18" t="s">
        <v>79</v>
      </c>
      <c r="J8153" s="18" t="s">
        <v>80</v>
      </c>
      <c r="K8153" s="18">
        <v>16</v>
      </c>
      <c r="L8153" s="18">
        <v>60</v>
      </c>
      <c r="M8153" s="18" t="s">
        <v>71</v>
      </c>
      <c r="N8153" s="18" t="s">
        <v>76</v>
      </c>
      <c r="O8153" s="18" t="s">
        <v>75</v>
      </c>
      <c r="P8153" s="19">
        <v>1596.4277489599999</v>
      </c>
      <c r="Q8153" s="19">
        <v>105146.853989</v>
      </c>
      <c r="R8153" s="20">
        <v>0.70014500000000002</v>
      </c>
      <c r="S8153" s="20">
        <v>6.29983</v>
      </c>
      <c r="T8153" s="20">
        <v>0.30199999999999999</v>
      </c>
      <c r="U8153" s="20">
        <v>0.30499999999999999</v>
      </c>
      <c r="V8153" s="20">
        <f t="shared" si="254"/>
        <v>0.47738777698849999</v>
      </c>
      <c r="W8153" s="20">
        <f t="shared" si="255"/>
        <v>4.2770223101725007</v>
      </c>
    </row>
    <row r="8154" spans="1:23" x14ac:dyDescent="0.25">
      <c r="A8154" s="18">
        <v>55319</v>
      </c>
      <c r="B8154" s="18">
        <v>55242</v>
      </c>
      <c r="C8154" s="18">
        <v>6430</v>
      </c>
      <c r="D8154" s="18">
        <v>6430</v>
      </c>
      <c r="E8154" s="18" t="s">
        <v>116</v>
      </c>
      <c r="F8154" s="18" t="s">
        <v>304</v>
      </c>
      <c r="G8154" s="19">
        <v>8.71296109753</v>
      </c>
      <c r="H8154" s="19">
        <v>3.5260099999999999</v>
      </c>
      <c r="I8154" s="18" t="s">
        <v>79</v>
      </c>
      <c r="J8154" s="18" t="s">
        <v>80</v>
      </c>
      <c r="K8154" s="18">
        <v>16</v>
      </c>
      <c r="L8154" s="18">
        <v>60</v>
      </c>
      <c r="M8154" s="18" t="s">
        <v>71</v>
      </c>
      <c r="N8154" s="18" t="s">
        <v>76</v>
      </c>
      <c r="O8154" s="18" t="s">
        <v>75</v>
      </c>
      <c r="P8154" s="19">
        <v>5297.55429895</v>
      </c>
      <c r="Q8154" s="19">
        <v>379535.06726400001</v>
      </c>
      <c r="R8154" s="20">
        <v>0.70014500000000002</v>
      </c>
      <c r="S8154" s="20">
        <v>6.29983</v>
      </c>
      <c r="T8154" s="20">
        <v>0.30199999999999999</v>
      </c>
      <c r="U8154" s="20">
        <v>0.30499999999999999</v>
      </c>
      <c r="V8154" s="20">
        <f t="shared" si="254"/>
        <v>1.7231653534720996</v>
      </c>
      <c r="W8154" s="20">
        <f t="shared" si="255"/>
        <v>15.438218186918499</v>
      </c>
    </row>
    <row r="8155" spans="1:23" x14ac:dyDescent="0.25">
      <c r="A8155" s="18">
        <v>55320</v>
      </c>
      <c r="B8155" s="18">
        <v>55243</v>
      </c>
      <c r="C8155" s="18">
        <v>6430</v>
      </c>
      <c r="D8155" s="18">
        <v>6430</v>
      </c>
      <c r="E8155" s="18" t="s">
        <v>116</v>
      </c>
      <c r="F8155" s="18" t="s">
        <v>304</v>
      </c>
      <c r="G8155" s="19">
        <v>3.2515306325800002</v>
      </c>
      <c r="H8155" s="19">
        <v>1.31585</v>
      </c>
      <c r="I8155" s="18" t="s">
        <v>79</v>
      </c>
      <c r="J8155" s="18" t="s">
        <v>80</v>
      </c>
      <c r="K8155" s="18">
        <v>16</v>
      </c>
      <c r="L8155" s="18">
        <v>60</v>
      </c>
      <c r="M8155" s="18" t="s">
        <v>71</v>
      </c>
      <c r="N8155" s="18" t="s">
        <v>76</v>
      </c>
      <c r="O8155" s="18" t="s">
        <v>75</v>
      </c>
      <c r="P8155" s="19">
        <v>1490.58525517</v>
      </c>
      <c r="Q8155" s="19">
        <v>141636.10780900001</v>
      </c>
      <c r="R8155" s="20">
        <v>0.70014500000000002</v>
      </c>
      <c r="S8155" s="20">
        <v>6.29983</v>
      </c>
      <c r="T8155" s="20">
        <v>0.30199999999999999</v>
      </c>
      <c r="U8155" s="20">
        <v>0.30499999999999999</v>
      </c>
      <c r="V8155" s="20">
        <f t="shared" si="254"/>
        <v>0.64305748717849998</v>
      </c>
      <c r="W8155" s="20">
        <f t="shared" si="255"/>
        <v>5.7612937573225009</v>
      </c>
    </row>
    <row r="8156" spans="1:23" x14ac:dyDescent="0.25">
      <c r="A8156" s="18">
        <v>55321</v>
      </c>
      <c r="B8156" s="18">
        <v>55244</v>
      </c>
      <c r="C8156" s="18">
        <v>6430</v>
      </c>
      <c r="D8156" s="18">
        <v>6430</v>
      </c>
      <c r="E8156" s="18" t="s">
        <v>116</v>
      </c>
      <c r="F8156" s="18" t="s">
        <v>304</v>
      </c>
      <c r="G8156" s="19">
        <v>3.1798912133199999</v>
      </c>
      <c r="H8156" s="19">
        <v>1.2868599999999999</v>
      </c>
      <c r="I8156" s="18" t="s">
        <v>79</v>
      </c>
      <c r="J8156" s="18" t="s">
        <v>80</v>
      </c>
      <c r="K8156" s="18">
        <v>16</v>
      </c>
      <c r="L8156" s="18">
        <v>60</v>
      </c>
      <c r="M8156" s="18" t="s">
        <v>71</v>
      </c>
      <c r="N8156" s="18" t="s">
        <v>76</v>
      </c>
      <c r="O8156" s="18" t="s">
        <v>75</v>
      </c>
      <c r="P8156" s="19">
        <v>1929.00366351</v>
      </c>
      <c r="Q8156" s="19">
        <v>138515.507189</v>
      </c>
      <c r="R8156" s="20">
        <v>0.70014500000000002</v>
      </c>
      <c r="S8156" s="20">
        <v>6.29983</v>
      </c>
      <c r="T8156" s="20">
        <v>0.30199999999999999</v>
      </c>
      <c r="U8156" s="20">
        <v>0.30499999999999999</v>
      </c>
      <c r="V8156" s="20">
        <f t="shared" si="254"/>
        <v>0.62889003910059993</v>
      </c>
      <c r="W8156" s="20">
        <f t="shared" si="255"/>
        <v>5.6343644674910003</v>
      </c>
    </row>
    <row r="8157" spans="1:23" x14ac:dyDescent="0.25">
      <c r="A8157" s="18">
        <v>55322</v>
      </c>
      <c r="B8157" s="18">
        <v>55245</v>
      </c>
      <c r="C8157" s="18">
        <v>6430</v>
      </c>
      <c r="D8157" s="18">
        <v>6430</v>
      </c>
      <c r="E8157" s="18" t="s">
        <v>116</v>
      </c>
      <c r="F8157" s="18" t="s">
        <v>304</v>
      </c>
      <c r="G8157" s="19">
        <v>4.2156268718699996</v>
      </c>
      <c r="H8157" s="19">
        <v>1.706</v>
      </c>
      <c r="I8157" s="18" t="s">
        <v>79</v>
      </c>
      <c r="J8157" s="18" t="s">
        <v>80</v>
      </c>
      <c r="K8157" s="18">
        <v>16</v>
      </c>
      <c r="L8157" s="18">
        <v>60</v>
      </c>
      <c r="M8157" s="18" t="s">
        <v>71</v>
      </c>
      <c r="N8157" s="18" t="s">
        <v>76</v>
      </c>
      <c r="O8157" s="18" t="s">
        <v>75</v>
      </c>
      <c r="P8157" s="19">
        <v>2103.02352462</v>
      </c>
      <c r="Q8157" s="19">
        <v>183631.97200899999</v>
      </c>
      <c r="R8157" s="20">
        <v>0.70014500000000002</v>
      </c>
      <c r="S8157" s="20">
        <v>6.29983</v>
      </c>
      <c r="T8157" s="20">
        <v>0.30199999999999999</v>
      </c>
      <c r="U8157" s="20">
        <v>0.30499999999999999</v>
      </c>
      <c r="V8157" s="20">
        <f t="shared" si="254"/>
        <v>0.8337242642599999</v>
      </c>
      <c r="W8157" s="20">
        <f t="shared" si="255"/>
        <v>7.4695194361000006</v>
      </c>
    </row>
    <row r="8158" spans="1:23" x14ac:dyDescent="0.25">
      <c r="A8158" s="18">
        <v>55323</v>
      </c>
      <c r="B8158" s="18">
        <v>55246</v>
      </c>
      <c r="C8158" s="18">
        <v>6430</v>
      </c>
      <c r="D8158" s="18">
        <v>6430</v>
      </c>
      <c r="E8158" s="18" t="s">
        <v>116</v>
      </c>
      <c r="F8158" s="18" t="s">
        <v>304</v>
      </c>
      <c r="G8158" s="19">
        <v>2.0103649836900002</v>
      </c>
      <c r="H8158" s="19">
        <v>0.81356600000000001</v>
      </c>
      <c r="I8158" s="18" t="s">
        <v>79</v>
      </c>
      <c r="J8158" s="18" t="s">
        <v>80</v>
      </c>
      <c r="K8158" s="18">
        <v>16</v>
      </c>
      <c r="L8158" s="18">
        <v>60</v>
      </c>
      <c r="M8158" s="18" t="s">
        <v>71</v>
      </c>
      <c r="N8158" s="18" t="s">
        <v>76</v>
      </c>
      <c r="O8158" s="18" t="s">
        <v>75</v>
      </c>
      <c r="P8158" s="19">
        <v>1080.60750196</v>
      </c>
      <c r="Q8158" s="19">
        <v>87571.1484031</v>
      </c>
      <c r="R8158" s="20">
        <v>0.70014500000000002</v>
      </c>
      <c r="S8158" s="20">
        <v>6.29983</v>
      </c>
      <c r="T8158" s="20">
        <v>0.30199999999999999</v>
      </c>
      <c r="U8158" s="20">
        <v>0.30499999999999999</v>
      </c>
      <c r="V8158" s="20">
        <f t="shared" si="254"/>
        <v>0.39759068861485997</v>
      </c>
      <c r="W8158" s="20">
        <f t="shared" si="255"/>
        <v>3.5621026081771006</v>
      </c>
    </row>
    <row r="8159" spans="1:23" x14ac:dyDescent="0.25">
      <c r="A8159" s="18">
        <v>55324</v>
      </c>
      <c r="B8159" s="18">
        <v>55247</v>
      </c>
      <c r="C8159" s="18">
        <v>6430</v>
      </c>
      <c r="D8159" s="18">
        <v>6430</v>
      </c>
      <c r="E8159" s="18" t="s">
        <v>116</v>
      </c>
      <c r="F8159" s="18" t="s">
        <v>304</v>
      </c>
      <c r="G8159" s="19">
        <v>11.788481878300001</v>
      </c>
      <c r="H8159" s="19">
        <v>4.7706299999999997</v>
      </c>
      <c r="I8159" s="18" t="s">
        <v>79</v>
      </c>
      <c r="J8159" s="18" t="s">
        <v>80</v>
      </c>
      <c r="K8159" s="18">
        <v>16</v>
      </c>
      <c r="L8159" s="18">
        <v>60</v>
      </c>
      <c r="M8159" s="18" t="s">
        <v>71</v>
      </c>
      <c r="N8159" s="18" t="s">
        <v>76</v>
      </c>
      <c r="O8159" s="18" t="s">
        <v>75</v>
      </c>
      <c r="P8159" s="19">
        <v>2813.6434112400002</v>
      </c>
      <c r="Q8159" s="19">
        <v>513504.21659700002</v>
      </c>
      <c r="R8159" s="20">
        <v>0.70014500000000002</v>
      </c>
      <c r="S8159" s="20">
        <v>6.29983</v>
      </c>
      <c r="T8159" s="20">
        <v>0.30199999999999999</v>
      </c>
      <c r="U8159" s="20">
        <v>0.30499999999999999</v>
      </c>
      <c r="V8159" s="20">
        <f t="shared" si="254"/>
        <v>2.3314126534622996</v>
      </c>
      <c r="W8159" s="20">
        <f t="shared" si="255"/>
        <v>20.887639805065501</v>
      </c>
    </row>
    <row r="8160" spans="1:23" x14ac:dyDescent="0.25">
      <c r="A8160" s="18">
        <v>55325</v>
      </c>
      <c r="B8160" s="18">
        <v>55248</v>
      </c>
      <c r="C8160" s="18">
        <v>6430</v>
      </c>
      <c r="D8160" s="18">
        <v>6430</v>
      </c>
      <c r="E8160" s="18" t="s">
        <v>116</v>
      </c>
      <c r="F8160" s="18" t="s">
        <v>304</v>
      </c>
      <c r="G8160" s="19">
        <v>8.9791401575999998</v>
      </c>
      <c r="H8160" s="19">
        <v>3.6337299999999999</v>
      </c>
      <c r="I8160" s="18" t="s">
        <v>79</v>
      </c>
      <c r="J8160" s="18" t="s">
        <v>80</v>
      </c>
      <c r="K8160" s="18">
        <v>16</v>
      </c>
      <c r="L8160" s="18">
        <v>60</v>
      </c>
      <c r="M8160" s="18" t="s">
        <v>71</v>
      </c>
      <c r="N8160" s="18" t="s">
        <v>76</v>
      </c>
      <c r="O8160" s="18" t="s">
        <v>75</v>
      </c>
      <c r="P8160" s="19">
        <v>2876.84496029</v>
      </c>
      <c r="Q8160" s="19">
        <v>391129.78074100002</v>
      </c>
      <c r="R8160" s="20">
        <v>0.70014500000000002</v>
      </c>
      <c r="S8160" s="20">
        <v>6.29983</v>
      </c>
      <c r="T8160" s="20">
        <v>0.30199999999999999</v>
      </c>
      <c r="U8160" s="20">
        <v>0.30499999999999999</v>
      </c>
      <c r="V8160" s="20">
        <f t="shared" si="254"/>
        <v>1.7758082478132999</v>
      </c>
      <c r="W8160" s="20">
        <f t="shared" si="255"/>
        <v>15.909857479800502</v>
      </c>
    </row>
    <row r="8161" spans="1:23" x14ac:dyDescent="0.25">
      <c r="A8161" s="18">
        <v>55326</v>
      </c>
      <c r="B8161" s="18">
        <v>55249</v>
      </c>
      <c r="C8161" s="18">
        <v>6430</v>
      </c>
      <c r="D8161" s="18">
        <v>6430</v>
      </c>
      <c r="E8161" s="18" t="s">
        <v>116</v>
      </c>
      <c r="F8161" s="18" t="s">
        <v>304</v>
      </c>
      <c r="G8161" s="19">
        <v>75.786760627500001</v>
      </c>
      <c r="H8161" s="19">
        <v>30.669799999999999</v>
      </c>
      <c r="I8161" s="18" t="s">
        <v>79</v>
      </c>
      <c r="J8161" s="18" t="s">
        <v>80</v>
      </c>
      <c r="K8161" s="18">
        <v>16</v>
      </c>
      <c r="L8161" s="18">
        <v>60</v>
      </c>
      <c r="M8161" s="18" t="s">
        <v>71</v>
      </c>
      <c r="N8161" s="18" t="s">
        <v>76</v>
      </c>
      <c r="O8161" s="18" t="s">
        <v>75</v>
      </c>
      <c r="P8161" s="19">
        <v>16697.831327600001</v>
      </c>
      <c r="Q8161" s="19">
        <v>3301258.0878599999</v>
      </c>
      <c r="R8161" s="20">
        <v>0.70014500000000002</v>
      </c>
      <c r="S8161" s="20">
        <v>6.29983</v>
      </c>
      <c r="T8161" s="20">
        <v>0.30199999999999999</v>
      </c>
      <c r="U8161" s="20">
        <v>0.30499999999999999</v>
      </c>
      <c r="V8161" s="20">
        <f t="shared" si="254"/>
        <v>14.988368370458</v>
      </c>
      <c r="W8161" s="20">
        <f t="shared" si="255"/>
        <v>134.28409566312999</v>
      </c>
    </row>
    <row r="8162" spans="1:23" x14ac:dyDescent="0.25">
      <c r="A8162" s="18">
        <v>55327</v>
      </c>
      <c r="B8162" s="18">
        <v>55250</v>
      </c>
      <c r="C8162" s="18">
        <v>6430</v>
      </c>
      <c r="D8162" s="18">
        <v>6430</v>
      </c>
      <c r="E8162" s="18" t="s">
        <v>116</v>
      </c>
      <c r="F8162" s="18" t="s">
        <v>304</v>
      </c>
      <c r="G8162" s="19">
        <v>3.1251768742800001</v>
      </c>
      <c r="H8162" s="19">
        <v>1.26471</v>
      </c>
      <c r="I8162" s="18" t="s">
        <v>79</v>
      </c>
      <c r="J8162" s="18" t="s">
        <v>80</v>
      </c>
      <c r="K8162" s="18">
        <v>16</v>
      </c>
      <c r="L8162" s="18">
        <v>60</v>
      </c>
      <c r="M8162" s="18" t="s">
        <v>71</v>
      </c>
      <c r="N8162" s="18" t="s">
        <v>76</v>
      </c>
      <c r="O8162" s="18" t="s">
        <v>75</v>
      </c>
      <c r="P8162" s="19">
        <v>1382.2616621300001</v>
      </c>
      <c r="Q8162" s="19">
        <v>136132.16011299999</v>
      </c>
      <c r="R8162" s="20">
        <v>0.70014500000000002</v>
      </c>
      <c r="S8162" s="20">
        <v>6.29983</v>
      </c>
      <c r="T8162" s="20">
        <v>0.30199999999999999</v>
      </c>
      <c r="U8162" s="20">
        <v>0.30499999999999999</v>
      </c>
      <c r="V8162" s="20">
        <f t="shared" si="254"/>
        <v>0.61806530729909992</v>
      </c>
      <c r="W8162" s="20">
        <f t="shared" si="255"/>
        <v>5.5373833095135003</v>
      </c>
    </row>
    <row r="8163" spans="1:23" x14ac:dyDescent="0.25">
      <c r="A8163" s="18">
        <v>55328</v>
      </c>
      <c r="B8163" s="18">
        <v>55251</v>
      </c>
      <c r="C8163" s="18">
        <v>6430</v>
      </c>
      <c r="D8163" s="18">
        <v>6430</v>
      </c>
      <c r="E8163" s="18" t="s">
        <v>116</v>
      </c>
      <c r="F8163" s="18" t="s">
        <v>304</v>
      </c>
      <c r="G8163" s="19">
        <v>4.3283318960699999</v>
      </c>
      <c r="H8163" s="19">
        <v>1.7516099999999999</v>
      </c>
      <c r="I8163" s="18" t="s">
        <v>79</v>
      </c>
      <c r="J8163" s="18" t="s">
        <v>80</v>
      </c>
      <c r="K8163" s="18">
        <v>16</v>
      </c>
      <c r="L8163" s="18">
        <v>60</v>
      </c>
      <c r="M8163" s="18" t="s">
        <v>71</v>
      </c>
      <c r="N8163" s="18" t="s">
        <v>76</v>
      </c>
      <c r="O8163" s="18" t="s">
        <v>75</v>
      </c>
      <c r="P8163" s="19">
        <v>1955.4569158100001</v>
      </c>
      <c r="Q8163" s="19">
        <v>188541.383225</v>
      </c>
      <c r="R8163" s="20">
        <v>0.70014500000000002</v>
      </c>
      <c r="S8163" s="20">
        <v>6.29983</v>
      </c>
      <c r="T8163" s="20">
        <v>0.30199999999999999</v>
      </c>
      <c r="U8163" s="20">
        <v>0.30499999999999999</v>
      </c>
      <c r="V8163" s="20">
        <f t="shared" si="254"/>
        <v>0.85601392644809993</v>
      </c>
      <c r="W8163" s="20">
        <f t="shared" si="255"/>
        <v>7.6692174322785007</v>
      </c>
    </row>
    <row r="8164" spans="1:23" x14ac:dyDescent="0.25">
      <c r="A8164" s="18">
        <v>55329</v>
      </c>
      <c r="B8164" s="18">
        <v>55252</v>
      </c>
      <c r="C8164" s="18">
        <v>6430</v>
      </c>
      <c r="D8164" s="18">
        <v>6430</v>
      </c>
      <c r="E8164" s="18" t="s">
        <v>116</v>
      </c>
      <c r="F8164" s="18" t="s">
        <v>304</v>
      </c>
      <c r="G8164" s="19">
        <v>4.4868316053999999</v>
      </c>
      <c r="H8164" s="19">
        <v>1.81576</v>
      </c>
      <c r="I8164" s="18" t="s">
        <v>79</v>
      </c>
      <c r="J8164" s="18" t="s">
        <v>80</v>
      </c>
      <c r="K8164" s="18">
        <v>16</v>
      </c>
      <c r="L8164" s="18">
        <v>60</v>
      </c>
      <c r="M8164" s="18" t="s">
        <v>71</v>
      </c>
      <c r="N8164" s="18" t="s">
        <v>76</v>
      </c>
      <c r="O8164" s="18" t="s">
        <v>75</v>
      </c>
      <c r="P8164" s="19">
        <v>1902.78619482</v>
      </c>
      <c r="Q8164" s="19">
        <v>195445.602946</v>
      </c>
      <c r="R8164" s="20">
        <v>0.70014500000000002</v>
      </c>
      <c r="S8164" s="20">
        <v>6.29983</v>
      </c>
      <c r="T8164" s="20">
        <v>0.30199999999999999</v>
      </c>
      <c r="U8164" s="20">
        <v>0.30499999999999999</v>
      </c>
      <c r="V8164" s="20">
        <f t="shared" si="254"/>
        <v>0.88736410906960006</v>
      </c>
      <c r="W8164" s="20">
        <f t="shared" si="255"/>
        <v>7.9500906279560004</v>
      </c>
    </row>
    <row r="8165" spans="1:23" x14ac:dyDescent="0.25">
      <c r="A8165" s="18">
        <v>55330</v>
      </c>
      <c r="B8165" s="18">
        <v>55253</v>
      </c>
      <c r="C8165" s="18">
        <v>6430</v>
      </c>
      <c r="D8165" s="18">
        <v>6430</v>
      </c>
      <c r="E8165" s="18" t="s">
        <v>116</v>
      </c>
      <c r="F8165" s="18" t="s">
        <v>304</v>
      </c>
      <c r="G8165" s="19">
        <v>8.4967640151699992</v>
      </c>
      <c r="H8165" s="19">
        <v>3.43852</v>
      </c>
      <c r="I8165" s="18" t="s">
        <v>79</v>
      </c>
      <c r="J8165" s="18" t="s">
        <v>80</v>
      </c>
      <c r="K8165" s="18">
        <v>16</v>
      </c>
      <c r="L8165" s="18">
        <v>60</v>
      </c>
      <c r="M8165" s="18" t="s">
        <v>71</v>
      </c>
      <c r="N8165" s="18" t="s">
        <v>76</v>
      </c>
      <c r="O8165" s="18" t="s">
        <v>75</v>
      </c>
      <c r="P8165" s="19">
        <v>2243.5025161200001</v>
      </c>
      <c r="Q8165" s="19">
        <v>370117.56002700003</v>
      </c>
      <c r="R8165" s="20">
        <v>0.70014500000000002</v>
      </c>
      <c r="S8165" s="20">
        <v>6.29983</v>
      </c>
      <c r="T8165" s="20">
        <v>0.30199999999999999</v>
      </c>
      <c r="U8165" s="20">
        <v>0.30499999999999999</v>
      </c>
      <c r="V8165" s="20">
        <f t="shared" si="254"/>
        <v>1.6804088846092</v>
      </c>
      <c r="W8165" s="20">
        <f t="shared" si="255"/>
        <v>15.055153558862003</v>
      </c>
    </row>
    <row r="8166" spans="1:23" x14ac:dyDescent="0.25">
      <c r="A8166" s="18">
        <v>55331</v>
      </c>
      <c r="B8166" s="18">
        <v>55254</v>
      </c>
      <c r="C8166" s="18">
        <v>6430</v>
      </c>
      <c r="D8166" s="18">
        <v>6430</v>
      </c>
      <c r="E8166" s="18" t="s">
        <v>116</v>
      </c>
      <c r="F8166" s="18" t="s">
        <v>304</v>
      </c>
      <c r="G8166" s="19">
        <v>1.48088711206</v>
      </c>
      <c r="H8166" s="19">
        <v>0.59929399999999999</v>
      </c>
      <c r="I8166" s="18" t="s">
        <v>79</v>
      </c>
      <c r="J8166" s="18" t="s">
        <v>80</v>
      </c>
      <c r="K8166" s="18">
        <v>16</v>
      </c>
      <c r="L8166" s="18">
        <v>60</v>
      </c>
      <c r="M8166" s="18" t="s">
        <v>71</v>
      </c>
      <c r="N8166" s="18" t="s">
        <v>76</v>
      </c>
      <c r="O8166" s="18" t="s">
        <v>75</v>
      </c>
      <c r="P8166" s="19">
        <v>1097.2123838499999</v>
      </c>
      <c r="Q8166" s="19">
        <v>64507.184571899998</v>
      </c>
      <c r="R8166" s="20">
        <v>0.70014500000000002</v>
      </c>
      <c r="S8166" s="20">
        <v>6.29983</v>
      </c>
      <c r="T8166" s="20">
        <v>0.30199999999999999</v>
      </c>
      <c r="U8166" s="20">
        <v>0.30499999999999999</v>
      </c>
      <c r="V8166" s="20">
        <f t="shared" si="254"/>
        <v>0.29287570294574</v>
      </c>
      <c r="W8166" s="20">
        <f t="shared" si="255"/>
        <v>2.6239379724139003</v>
      </c>
    </row>
    <row r="8167" spans="1:23" x14ac:dyDescent="0.25">
      <c r="A8167" s="18">
        <v>55332</v>
      </c>
      <c r="B8167" s="18">
        <v>55255</v>
      </c>
      <c r="C8167" s="18">
        <v>6430</v>
      </c>
      <c r="D8167" s="18">
        <v>6430</v>
      </c>
      <c r="E8167" s="18" t="s">
        <v>116</v>
      </c>
      <c r="F8167" s="18" t="s">
        <v>304</v>
      </c>
      <c r="G8167" s="19">
        <v>5.1336607750800001</v>
      </c>
      <c r="H8167" s="19">
        <v>2.0775199999999998</v>
      </c>
      <c r="I8167" s="18" t="s">
        <v>79</v>
      </c>
      <c r="J8167" s="18" t="s">
        <v>80</v>
      </c>
      <c r="K8167" s="18">
        <v>16</v>
      </c>
      <c r="L8167" s="18">
        <v>60</v>
      </c>
      <c r="M8167" s="18" t="s">
        <v>71</v>
      </c>
      <c r="N8167" s="18" t="s">
        <v>76</v>
      </c>
      <c r="O8167" s="18" t="s">
        <v>75</v>
      </c>
      <c r="P8167" s="19">
        <v>1845.2993096099999</v>
      </c>
      <c r="Q8167" s="19">
        <v>223621.36887400001</v>
      </c>
      <c r="R8167" s="20">
        <v>0.70014500000000002</v>
      </c>
      <c r="S8167" s="20">
        <v>6.29983</v>
      </c>
      <c r="T8167" s="20">
        <v>0.30199999999999999</v>
      </c>
      <c r="U8167" s="20">
        <v>0.30499999999999999</v>
      </c>
      <c r="V8167" s="20">
        <f t="shared" si="254"/>
        <v>1.0152865377992</v>
      </c>
      <c r="W8167" s="20">
        <f t="shared" si="255"/>
        <v>9.096175861012</v>
      </c>
    </row>
    <row r="8168" spans="1:23" x14ac:dyDescent="0.25">
      <c r="A8168" s="18">
        <v>55333</v>
      </c>
      <c r="B8168" s="18">
        <v>55256</v>
      </c>
      <c r="C8168" s="18">
        <v>6430</v>
      </c>
      <c r="D8168" s="18">
        <v>6430</v>
      </c>
      <c r="E8168" s="18" t="s">
        <v>116</v>
      </c>
      <c r="F8168" s="18" t="s">
        <v>304</v>
      </c>
      <c r="G8168" s="19">
        <v>1.9199606709899999</v>
      </c>
      <c r="H8168" s="19">
        <v>0.77698100000000003</v>
      </c>
      <c r="I8168" s="18" t="s">
        <v>79</v>
      </c>
      <c r="J8168" s="18" t="s">
        <v>80</v>
      </c>
      <c r="K8168" s="18">
        <v>16</v>
      </c>
      <c r="L8168" s="18">
        <v>60</v>
      </c>
      <c r="M8168" s="18" t="s">
        <v>71</v>
      </c>
      <c r="N8168" s="18" t="s">
        <v>76</v>
      </c>
      <c r="O8168" s="18" t="s">
        <v>75</v>
      </c>
      <c r="P8168" s="19">
        <v>1280.3847671999999</v>
      </c>
      <c r="Q8168" s="19">
        <v>83633.152294800006</v>
      </c>
      <c r="R8168" s="20">
        <v>0.70014500000000002</v>
      </c>
      <c r="S8168" s="20">
        <v>6.29983</v>
      </c>
      <c r="T8168" s="20">
        <v>0.30199999999999999</v>
      </c>
      <c r="U8168" s="20">
        <v>0.30499999999999999</v>
      </c>
      <c r="V8168" s="20">
        <f t="shared" si="254"/>
        <v>0.37971155484700997</v>
      </c>
      <c r="W8168" s="20">
        <f t="shared" si="255"/>
        <v>3.4019195081948506</v>
      </c>
    </row>
    <row r="8169" spans="1:23" x14ac:dyDescent="0.25">
      <c r="A8169" s="18">
        <v>55334</v>
      </c>
      <c r="B8169" s="18">
        <v>55257</v>
      </c>
      <c r="C8169" s="18">
        <v>6430</v>
      </c>
      <c r="D8169" s="18">
        <v>6430</v>
      </c>
      <c r="E8169" s="18" t="s">
        <v>116</v>
      </c>
      <c r="F8169" s="18" t="s">
        <v>304</v>
      </c>
      <c r="G8169" s="19">
        <v>18.386631267799999</v>
      </c>
      <c r="H8169" s="19">
        <v>7.4408099999999999</v>
      </c>
      <c r="I8169" s="18" t="s">
        <v>79</v>
      </c>
      <c r="J8169" s="18" t="s">
        <v>80</v>
      </c>
      <c r="K8169" s="18">
        <v>16</v>
      </c>
      <c r="L8169" s="18">
        <v>60</v>
      </c>
      <c r="M8169" s="18" t="s">
        <v>71</v>
      </c>
      <c r="N8169" s="18" t="s">
        <v>76</v>
      </c>
      <c r="O8169" s="18" t="s">
        <v>75</v>
      </c>
      <c r="P8169" s="19">
        <v>7298.1558495999998</v>
      </c>
      <c r="Q8169" s="19">
        <v>800918.45434199995</v>
      </c>
      <c r="R8169" s="20">
        <v>0.70014500000000002</v>
      </c>
      <c r="S8169" s="20">
        <v>6.29983</v>
      </c>
      <c r="T8169" s="20">
        <v>0.30199999999999999</v>
      </c>
      <c r="U8169" s="20">
        <v>0.30499999999999999</v>
      </c>
      <c r="V8169" s="20">
        <f t="shared" si="254"/>
        <v>3.6363328503801</v>
      </c>
      <c r="W8169" s="20">
        <f t="shared" si="255"/>
        <v>32.578707453298499</v>
      </c>
    </row>
    <row r="8170" spans="1:23" x14ac:dyDescent="0.25">
      <c r="A8170" s="18">
        <v>55335</v>
      </c>
      <c r="B8170" s="18">
        <v>55258</v>
      </c>
      <c r="C8170" s="18">
        <v>6430</v>
      </c>
      <c r="D8170" s="18">
        <v>6430</v>
      </c>
      <c r="E8170" s="18" t="s">
        <v>116</v>
      </c>
      <c r="F8170" s="18" t="s">
        <v>304</v>
      </c>
      <c r="G8170" s="19">
        <v>1.97244772384</v>
      </c>
      <c r="H8170" s="19">
        <v>0.79822099999999996</v>
      </c>
      <c r="I8170" s="18" t="s">
        <v>79</v>
      </c>
      <c r="J8170" s="18" t="s">
        <v>80</v>
      </c>
      <c r="K8170" s="18">
        <v>16</v>
      </c>
      <c r="L8170" s="18">
        <v>60</v>
      </c>
      <c r="M8170" s="18" t="s">
        <v>71</v>
      </c>
      <c r="N8170" s="18" t="s">
        <v>76</v>
      </c>
      <c r="O8170" s="18" t="s">
        <v>75</v>
      </c>
      <c r="P8170" s="19">
        <v>1178.99169699</v>
      </c>
      <c r="Q8170" s="19">
        <v>85919.479170999999</v>
      </c>
      <c r="R8170" s="20">
        <v>0.70014500000000002</v>
      </c>
      <c r="S8170" s="20">
        <v>6.29983</v>
      </c>
      <c r="T8170" s="20">
        <v>0.30199999999999999</v>
      </c>
      <c r="U8170" s="20">
        <v>0.30499999999999999</v>
      </c>
      <c r="V8170" s="20">
        <f t="shared" si="254"/>
        <v>0.39009156854741001</v>
      </c>
      <c r="W8170" s="20">
        <f t="shared" si="255"/>
        <v>3.4949163386888502</v>
      </c>
    </row>
    <row r="8171" spans="1:23" x14ac:dyDescent="0.25">
      <c r="A8171" s="18">
        <v>55336</v>
      </c>
      <c r="B8171" s="18">
        <v>55259</v>
      </c>
      <c r="C8171" s="18">
        <v>6430</v>
      </c>
      <c r="D8171" s="18">
        <v>6430</v>
      </c>
      <c r="E8171" s="18" t="s">
        <v>116</v>
      </c>
      <c r="F8171" s="18" t="s">
        <v>304</v>
      </c>
      <c r="G8171" s="19">
        <v>8.7817863131500005</v>
      </c>
      <c r="H8171" s="19">
        <v>3.5538599999999998</v>
      </c>
      <c r="I8171" s="18" t="s">
        <v>79</v>
      </c>
      <c r="J8171" s="18" t="s">
        <v>80</v>
      </c>
      <c r="K8171" s="18">
        <v>16</v>
      </c>
      <c r="L8171" s="18">
        <v>60</v>
      </c>
      <c r="M8171" s="18" t="s">
        <v>71</v>
      </c>
      <c r="N8171" s="18" t="s">
        <v>76</v>
      </c>
      <c r="O8171" s="18" t="s">
        <v>75</v>
      </c>
      <c r="P8171" s="19">
        <v>3373.8201778900002</v>
      </c>
      <c r="Q8171" s="19">
        <v>382533.08166500001</v>
      </c>
      <c r="R8171" s="20">
        <v>0.70014500000000002</v>
      </c>
      <c r="S8171" s="20">
        <v>6.29983</v>
      </c>
      <c r="T8171" s="20">
        <v>0.30199999999999999</v>
      </c>
      <c r="U8171" s="20">
        <v>0.30499999999999999</v>
      </c>
      <c r="V8171" s="20">
        <f t="shared" si="254"/>
        <v>1.7367756821706</v>
      </c>
      <c r="W8171" s="20">
        <f t="shared" si="255"/>
        <v>15.560156121441</v>
      </c>
    </row>
    <row r="8172" spans="1:23" x14ac:dyDescent="0.25">
      <c r="A8172" s="18">
        <v>55337</v>
      </c>
      <c r="B8172" s="18">
        <v>55260</v>
      </c>
      <c r="C8172" s="18">
        <v>6430</v>
      </c>
      <c r="D8172" s="18">
        <v>6430</v>
      </c>
      <c r="E8172" s="18" t="s">
        <v>116</v>
      </c>
      <c r="F8172" s="18" t="s">
        <v>304</v>
      </c>
      <c r="G8172" s="19">
        <v>1.4592885796099999</v>
      </c>
      <c r="H8172" s="19">
        <v>0.59055299999999999</v>
      </c>
      <c r="I8172" s="18" t="s">
        <v>79</v>
      </c>
      <c r="J8172" s="18" t="s">
        <v>80</v>
      </c>
      <c r="K8172" s="18">
        <v>16</v>
      </c>
      <c r="L8172" s="18">
        <v>60</v>
      </c>
      <c r="M8172" s="18" t="s">
        <v>71</v>
      </c>
      <c r="N8172" s="18" t="s">
        <v>76</v>
      </c>
      <c r="O8172" s="18" t="s">
        <v>75</v>
      </c>
      <c r="P8172" s="19">
        <v>965.70122967199995</v>
      </c>
      <c r="Q8172" s="19">
        <v>63566.3562609</v>
      </c>
      <c r="R8172" s="20">
        <v>0.70014500000000002</v>
      </c>
      <c r="S8172" s="20">
        <v>6.29983</v>
      </c>
      <c r="T8172" s="20">
        <v>0.30199999999999999</v>
      </c>
      <c r="U8172" s="20">
        <v>0.30499999999999999</v>
      </c>
      <c r="V8172" s="20">
        <f t="shared" si="254"/>
        <v>0.28860396566912999</v>
      </c>
      <c r="W8172" s="20">
        <f t="shared" si="255"/>
        <v>2.5856665366630502</v>
      </c>
    </row>
    <row r="8173" spans="1:23" x14ac:dyDescent="0.25">
      <c r="A8173" s="18">
        <v>55338</v>
      </c>
      <c r="B8173" s="18">
        <v>55261</v>
      </c>
      <c r="C8173" s="18">
        <v>6430</v>
      </c>
      <c r="D8173" s="18">
        <v>6430</v>
      </c>
      <c r="E8173" s="18" t="s">
        <v>116</v>
      </c>
      <c r="F8173" s="18" t="s">
        <v>304</v>
      </c>
      <c r="G8173" s="19">
        <v>4.3754198534700004</v>
      </c>
      <c r="H8173" s="19">
        <v>1.77067</v>
      </c>
      <c r="I8173" s="18" t="s">
        <v>79</v>
      </c>
      <c r="J8173" s="18" t="s">
        <v>80</v>
      </c>
      <c r="K8173" s="18">
        <v>16</v>
      </c>
      <c r="L8173" s="18">
        <v>60</v>
      </c>
      <c r="M8173" s="18" t="s">
        <v>71</v>
      </c>
      <c r="N8173" s="18" t="s">
        <v>76</v>
      </c>
      <c r="O8173" s="18" t="s">
        <v>75</v>
      </c>
      <c r="P8173" s="19">
        <v>2013.1599025200001</v>
      </c>
      <c r="Q8173" s="19">
        <v>190592.526445</v>
      </c>
      <c r="R8173" s="20">
        <v>0.70014500000000002</v>
      </c>
      <c r="S8173" s="20">
        <v>6.29983</v>
      </c>
      <c r="T8173" s="20">
        <v>0.30199999999999999</v>
      </c>
      <c r="U8173" s="20">
        <v>0.30499999999999999</v>
      </c>
      <c r="V8173" s="20">
        <f t="shared" si="254"/>
        <v>0.86532857151069997</v>
      </c>
      <c r="W8173" s="20">
        <f t="shared" si="255"/>
        <v>7.7526693903395003</v>
      </c>
    </row>
    <row r="8174" spans="1:23" x14ac:dyDescent="0.25">
      <c r="A8174" s="18">
        <v>55339</v>
      </c>
      <c r="B8174" s="18">
        <v>55262</v>
      </c>
      <c r="C8174" s="18">
        <v>6430</v>
      </c>
      <c r="D8174" s="18">
        <v>6430</v>
      </c>
      <c r="E8174" s="18" t="s">
        <v>116</v>
      </c>
      <c r="F8174" s="18" t="s">
        <v>304</v>
      </c>
      <c r="G8174" s="19">
        <v>1.8795742637299999</v>
      </c>
      <c r="H8174" s="19">
        <v>0.76063700000000001</v>
      </c>
      <c r="I8174" s="18" t="s">
        <v>79</v>
      </c>
      <c r="J8174" s="18" t="s">
        <v>80</v>
      </c>
      <c r="K8174" s="18">
        <v>16</v>
      </c>
      <c r="L8174" s="18">
        <v>60</v>
      </c>
      <c r="M8174" s="18" t="s">
        <v>71</v>
      </c>
      <c r="N8174" s="18" t="s">
        <v>76</v>
      </c>
      <c r="O8174" s="18" t="s">
        <v>75</v>
      </c>
      <c r="P8174" s="19">
        <v>1143.3170699899999</v>
      </c>
      <c r="Q8174" s="19">
        <v>81873.927431100004</v>
      </c>
      <c r="R8174" s="20">
        <v>0.70014500000000002</v>
      </c>
      <c r="S8174" s="20">
        <v>6.29983</v>
      </c>
      <c r="T8174" s="20">
        <v>0.30199999999999999</v>
      </c>
      <c r="U8174" s="20">
        <v>0.30499999999999999</v>
      </c>
      <c r="V8174" s="20">
        <f t="shared" si="254"/>
        <v>0.37172422227077001</v>
      </c>
      <c r="W8174" s="20">
        <f t="shared" si="255"/>
        <v>3.3303592352384506</v>
      </c>
    </row>
    <row r="8175" spans="1:23" x14ac:dyDescent="0.25">
      <c r="A8175" s="18">
        <v>55340</v>
      </c>
      <c r="B8175" s="18">
        <v>55263</v>
      </c>
      <c r="C8175" s="18">
        <v>6430</v>
      </c>
      <c r="D8175" s="18">
        <v>6430</v>
      </c>
      <c r="E8175" s="18" t="s">
        <v>116</v>
      </c>
      <c r="F8175" s="18" t="s">
        <v>304</v>
      </c>
      <c r="G8175" s="19">
        <v>2.80408003311</v>
      </c>
      <c r="H8175" s="19">
        <v>1.1347700000000001</v>
      </c>
      <c r="I8175" s="18" t="s">
        <v>79</v>
      </c>
      <c r="J8175" s="18" t="s">
        <v>80</v>
      </c>
      <c r="K8175" s="18">
        <v>16</v>
      </c>
      <c r="L8175" s="18">
        <v>60</v>
      </c>
      <c r="M8175" s="18" t="s">
        <v>71</v>
      </c>
      <c r="N8175" s="18" t="s">
        <v>76</v>
      </c>
      <c r="O8175" s="18" t="s">
        <v>75</v>
      </c>
      <c r="P8175" s="19">
        <v>1404.6327745599999</v>
      </c>
      <c r="Q8175" s="19">
        <v>122145.23766</v>
      </c>
      <c r="R8175" s="20">
        <v>0.70014500000000002</v>
      </c>
      <c r="S8175" s="20">
        <v>6.29983</v>
      </c>
      <c r="T8175" s="20">
        <v>0.30199999999999999</v>
      </c>
      <c r="U8175" s="20">
        <v>0.30499999999999999</v>
      </c>
      <c r="V8175" s="20">
        <f t="shared" si="254"/>
        <v>0.55456347207169998</v>
      </c>
      <c r="W8175" s="20">
        <f t="shared" si="255"/>
        <v>4.9684563719245007</v>
      </c>
    </row>
    <row r="8176" spans="1:23" x14ac:dyDescent="0.25">
      <c r="A8176" s="18">
        <v>55341</v>
      </c>
      <c r="B8176" s="18">
        <v>55264</v>
      </c>
      <c r="C8176" s="18">
        <v>6430</v>
      </c>
      <c r="D8176" s="18">
        <v>6430</v>
      </c>
      <c r="E8176" s="18" t="s">
        <v>116</v>
      </c>
      <c r="F8176" s="18" t="s">
        <v>304</v>
      </c>
      <c r="G8176" s="19">
        <v>5.3285284724800004</v>
      </c>
      <c r="H8176" s="19">
        <v>2.15638</v>
      </c>
      <c r="I8176" s="18" t="s">
        <v>79</v>
      </c>
      <c r="J8176" s="18" t="s">
        <v>80</v>
      </c>
      <c r="K8176" s="18">
        <v>16</v>
      </c>
      <c r="L8176" s="18">
        <v>60</v>
      </c>
      <c r="M8176" s="18" t="s">
        <v>71</v>
      </c>
      <c r="N8176" s="18" t="s">
        <v>76</v>
      </c>
      <c r="O8176" s="18" t="s">
        <v>75</v>
      </c>
      <c r="P8176" s="19">
        <v>2535.0646865899998</v>
      </c>
      <c r="Q8176" s="19">
        <v>232109.77181999999</v>
      </c>
      <c r="R8176" s="20">
        <v>0.70014500000000002</v>
      </c>
      <c r="S8176" s="20">
        <v>6.29983</v>
      </c>
      <c r="T8176" s="20">
        <v>0.30199999999999999</v>
      </c>
      <c r="U8176" s="20">
        <v>0.30499999999999999</v>
      </c>
      <c r="V8176" s="20">
        <f t="shared" si="254"/>
        <v>1.0538255152197999</v>
      </c>
      <c r="W8176" s="20">
        <f t="shared" si="255"/>
        <v>9.4414550537030006</v>
      </c>
    </row>
    <row r="8177" spans="1:23" x14ac:dyDescent="0.25">
      <c r="A8177" s="18">
        <v>55342</v>
      </c>
      <c r="B8177" s="18">
        <v>55265</v>
      </c>
      <c r="C8177" s="18">
        <v>6430</v>
      </c>
      <c r="D8177" s="18">
        <v>6430</v>
      </c>
      <c r="E8177" s="18" t="s">
        <v>116</v>
      </c>
      <c r="F8177" s="18" t="s">
        <v>304</v>
      </c>
      <c r="G8177" s="19">
        <v>2.7971487227199998</v>
      </c>
      <c r="H8177" s="19">
        <v>1.1319699999999999</v>
      </c>
      <c r="I8177" s="18" t="s">
        <v>79</v>
      </c>
      <c r="J8177" s="18" t="s">
        <v>80</v>
      </c>
      <c r="K8177" s="18">
        <v>16</v>
      </c>
      <c r="L8177" s="18">
        <v>60</v>
      </c>
      <c r="M8177" s="18" t="s">
        <v>71</v>
      </c>
      <c r="N8177" s="18" t="s">
        <v>76</v>
      </c>
      <c r="O8177" s="18" t="s">
        <v>75</v>
      </c>
      <c r="P8177" s="19">
        <v>1460.7060481399999</v>
      </c>
      <c r="Q8177" s="19">
        <v>121843.310986</v>
      </c>
      <c r="R8177" s="20">
        <v>0.70014500000000002</v>
      </c>
      <c r="S8177" s="20">
        <v>6.29983</v>
      </c>
      <c r="T8177" s="20">
        <v>0.30199999999999999</v>
      </c>
      <c r="U8177" s="20">
        <v>0.30499999999999999</v>
      </c>
      <c r="V8177" s="20">
        <f t="shared" si="254"/>
        <v>0.55319510868369992</v>
      </c>
      <c r="W8177" s="20">
        <f t="shared" si="255"/>
        <v>4.9561969027444999</v>
      </c>
    </row>
    <row r="8178" spans="1:23" x14ac:dyDescent="0.25">
      <c r="A8178" s="18">
        <v>55343</v>
      </c>
      <c r="B8178" s="18">
        <v>55266</v>
      </c>
      <c r="C8178" s="18">
        <v>6430</v>
      </c>
      <c r="D8178" s="18">
        <v>6430</v>
      </c>
      <c r="E8178" s="18" t="s">
        <v>116</v>
      </c>
      <c r="F8178" s="18" t="s">
        <v>304</v>
      </c>
      <c r="G8178" s="19">
        <v>3.6434354191299998</v>
      </c>
      <c r="H8178" s="19">
        <v>1.47445</v>
      </c>
      <c r="I8178" s="18" t="s">
        <v>79</v>
      </c>
      <c r="J8178" s="18" t="s">
        <v>80</v>
      </c>
      <c r="K8178" s="18">
        <v>16</v>
      </c>
      <c r="L8178" s="18">
        <v>60</v>
      </c>
      <c r="M8178" s="18" t="s">
        <v>71</v>
      </c>
      <c r="N8178" s="18" t="s">
        <v>76</v>
      </c>
      <c r="O8178" s="18" t="s">
        <v>75</v>
      </c>
      <c r="P8178" s="19">
        <v>1854.6477768699999</v>
      </c>
      <c r="Q8178" s="19">
        <v>158707.41202600001</v>
      </c>
      <c r="R8178" s="20">
        <v>0.70014500000000002</v>
      </c>
      <c r="S8178" s="20">
        <v>6.29983</v>
      </c>
      <c r="T8178" s="20">
        <v>0.30199999999999999</v>
      </c>
      <c r="U8178" s="20">
        <v>0.30499999999999999</v>
      </c>
      <c r="V8178" s="20">
        <f t="shared" si="254"/>
        <v>0.72056549908449996</v>
      </c>
      <c r="W8178" s="20">
        <f t="shared" si="255"/>
        <v>6.4557051187325003</v>
      </c>
    </row>
    <row r="8179" spans="1:23" x14ac:dyDescent="0.25">
      <c r="A8179" s="18">
        <v>55344</v>
      </c>
      <c r="B8179" s="18">
        <v>55267</v>
      </c>
      <c r="C8179" s="18">
        <v>6430</v>
      </c>
      <c r="D8179" s="18">
        <v>6430</v>
      </c>
      <c r="E8179" s="18" t="s">
        <v>116</v>
      </c>
      <c r="F8179" s="18" t="s">
        <v>304</v>
      </c>
      <c r="G8179" s="19">
        <v>1.41124869999</v>
      </c>
      <c r="H8179" s="19">
        <v>0.57111199999999995</v>
      </c>
      <c r="I8179" s="18" t="s">
        <v>79</v>
      </c>
      <c r="J8179" s="18" t="s">
        <v>80</v>
      </c>
      <c r="K8179" s="18">
        <v>16</v>
      </c>
      <c r="L8179" s="18">
        <v>60</v>
      </c>
      <c r="M8179" s="18" t="s">
        <v>71</v>
      </c>
      <c r="N8179" s="18" t="s">
        <v>76</v>
      </c>
      <c r="O8179" s="18" t="s">
        <v>75</v>
      </c>
      <c r="P8179" s="19">
        <v>950.79599595299999</v>
      </c>
      <c r="Q8179" s="19">
        <v>61473.747476299999</v>
      </c>
      <c r="R8179" s="20">
        <v>0.70014500000000002</v>
      </c>
      <c r="S8179" s="20">
        <v>6.29983</v>
      </c>
      <c r="T8179" s="20">
        <v>0.30199999999999999</v>
      </c>
      <c r="U8179" s="20">
        <v>0.30499999999999999</v>
      </c>
      <c r="V8179" s="20">
        <f t="shared" si="254"/>
        <v>0.27910312544551996</v>
      </c>
      <c r="W8179" s="20">
        <f t="shared" si="255"/>
        <v>2.5005464151172001</v>
      </c>
    </row>
    <row r="8180" spans="1:23" x14ac:dyDescent="0.25">
      <c r="A8180" s="18">
        <v>55345</v>
      </c>
      <c r="B8180" s="18">
        <v>55268</v>
      </c>
      <c r="C8180" s="18">
        <v>6430</v>
      </c>
      <c r="D8180" s="18">
        <v>6430</v>
      </c>
      <c r="E8180" s="18" t="s">
        <v>116</v>
      </c>
      <c r="F8180" s="18" t="s">
        <v>304</v>
      </c>
      <c r="G8180" s="19">
        <v>2.8650617340000002</v>
      </c>
      <c r="H8180" s="19">
        <v>1.1594500000000001</v>
      </c>
      <c r="I8180" s="18" t="s">
        <v>79</v>
      </c>
      <c r="J8180" s="18" t="s">
        <v>80</v>
      </c>
      <c r="K8180" s="18">
        <v>16</v>
      </c>
      <c r="L8180" s="18">
        <v>60</v>
      </c>
      <c r="M8180" s="18" t="s">
        <v>71</v>
      </c>
      <c r="N8180" s="18" t="s">
        <v>76</v>
      </c>
      <c r="O8180" s="18" t="s">
        <v>75</v>
      </c>
      <c r="P8180" s="19">
        <v>1458.8173768700001</v>
      </c>
      <c r="Q8180" s="19">
        <v>124801.58992499999</v>
      </c>
      <c r="R8180" s="20">
        <v>0.70014500000000002</v>
      </c>
      <c r="S8180" s="20">
        <v>6.29983</v>
      </c>
      <c r="T8180" s="20">
        <v>0.30199999999999999</v>
      </c>
      <c r="U8180" s="20">
        <v>0.30499999999999999</v>
      </c>
      <c r="V8180" s="20">
        <f t="shared" si="254"/>
        <v>0.56662461793450003</v>
      </c>
      <c r="W8180" s="20">
        <f t="shared" si="255"/>
        <v>5.0765148359825005</v>
      </c>
    </row>
    <row r="8181" spans="1:23" x14ac:dyDescent="0.25">
      <c r="A8181" s="18">
        <v>55346</v>
      </c>
      <c r="B8181" s="18">
        <v>55269</v>
      </c>
      <c r="C8181" s="18">
        <v>6430</v>
      </c>
      <c r="D8181" s="18">
        <v>6430</v>
      </c>
      <c r="E8181" s="18" t="s">
        <v>116</v>
      </c>
      <c r="F8181" s="18" t="s">
        <v>304</v>
      </c>
      <c r="G8181" s="19">
        <v>2.9368762075900001</v>
      </c>
      <c r="H8181" s="19">
        <v>1.18851</v>
      </c>
      <c r="I8181" s="18" t="s">
        <v>79</v>
      </c>
      <c r="J8181" s="18" t="s">
        <v>80</v>
      </c>
      <c r="K8181" s="18">
        <v>16</v>
      </c>
      <c r="L8181" s="18">
        <v>60</v>
      </c>
      <c r="M8181" s="18" t="s">
        <v>71</v>
      </c>
      <c r="N8181" s="18" t="s">
        <v>76</v>
      </c>
      <c r="O8181" s="18" t="s">
        <v>75</v>
      </c>
      <c r="P8181" s="19">
        <v>1292.51675626</v>
      </c>
      <c r="Q8181" s="19">
        <v>127929.815883</v>
      </c>
      <c r="R8181" s="20">
        <v>0.70014500000000002</v>
      </c>
      <c r="S8181" s="20">
        <v>6.29983</v>
      </c>
      <c r="T8181" s="20">
        <v>0.30199999999999999</v>
      </c>
      <c r="U8181" s="20">
        <v>0.30499999999999999</v>
      </c>
      <c r="V8181" s="20">
        <f t="shared" si="254"/>
        <v>0.58082627509709994</v>
      </c>
      <c r="W8181" s="20">
        <f t="shared" si="255"/>
        <v>5.2037506125434998</v>
      </c>
    </row>
    <row r="8182" spans="1:23" x14ac:dyDescent="0.25">
      <c r="A8182" s="18">
        <v>55347</v>
      </c>
      <c r="B8182" s="18">
        <v>55270</v>
      </c>
      <c r="C8182" s="18">
        <v>6430</v>
      </c>
      <c r="D8182" s="18">
        <v>6430</v>
      </c>
      <c r="E8182" s="18" t="s">
        <v>116</v>
      </c>
      <c r="F8182" s="18" t="s">
        <v>304</v>
      </c>
      <c r="G8182" s="19">
        <v>57.470034231299998</v>
      </c>
      <c r="H8182" s="19">
        <v>23.257300000000001</v>
      </c>
      <c r="I8182" s="18" t="s">
        <v>79</v>
      </c>
      <c r="J8182" s="18" t="s">
        <v>80</v>
      </c>
      <c r="K8182" s="18">
        <v>16</v>
      </c>
      <c r="L8182" s="18">
        <v>60</v>
      </c>
      <c r="M8182" s="18" t="s">
        <v>71</v>
      </c>
      <c r="N8182" s="18" t="s">
        <v>76</v>
      </c>
      <c r="O8182" s="18" t="s">
        <v>75</v>
      </c>
      <c r="P8182" s="19">
        <v>16132.5485267</v>
      </c>
      <c r="Q8182" s="19">
        <v>2503384.6775500001</v>
      </c>
      <c r="R8182" s="20">
        <v>0.70014500000000002</v>
      </c>
      <c r="S8182" s="20">
        <v>6.29983</v>
      </c>
      <c r="T8182" s="20">
        <v>0.30199999999999999</v>
      </c>
      <c r="U8182" s="20">
        <v>0.30499999999999999</v>
      </c>
      <c r="V8182" s="20">
        <f t="shared" si="254"/>
        <v>11.365870651333001</v>
      </c>
      <c r="W8182" s="20">
        <f t="shared" si="255"/>
        <v>101.82934020000502</v>
      </c>
    </row>
    <row r="8183" spans="1:23" x14ac:dyDescent="0.25">
      <c r="A8183" s="18">
        <v>55348</v>
      </c>
      <c r="B8183" s="18">
        <v>55271</v>
      </c>
      <c r="C8183" s="18">
        <v>6430</v>
      </c>
      <c r="D8183" s="18">
        <v>6430</v>
      </c>
      <c r="E8183" s="18" t="s">
        <v>116</v>
      </c>
      <c r="F8183" s="18" t="s">
        <v>304</v>
      </c>
      <c r="G8183" s="19">
        <v>2.4572665542099998</v>
      </c>
      <c r="H8183" s="19">
        <v>0.99441999999999997</v>
      </c>
      <c r="I8183" s="18" t="s">
        <v>79</v>
      </c>
      <c r="J8183" s="18" t="s">
        <v>80</v>
      </c>
      <c r="K8183" s="18">
        <v>16</v>
      </c>
      <c r="L8183" s="18">
        <v>60</v>
      </c>
      <c r="M8183" s="18" t="s">
        <v>71</v>
      </c>
      <c r="N8183" s="18" t="s">
        <v>76</v>
      </c>
      <c r="O8183" s="18" t="s">
        <v>75</v>
      </c>
      <c r="P8183" s="19">
        <v>1217.950578</v>
      </c>
      <c r="Q8183" s="19">
        <v>107038.10294700001</v>
      </c>
      <c r="R8183" s="20">
        <v>0.70014500000000002</v>
      </c>
      <c r="S8183" s="20">
        <v>6.29983</v>
      </c>
      <c r="T8183" s="20">
        <v>0.30199999999999999</v>
      </c>
      <c r="U8183" s="20">
        <v>0.30499999999999999</v>
      </c>
      <c r="V8183" s="20">
        <f t="shared" si="254"/>
        <v>0.48597425724819993</v>
      </c>
      <c r="W8183" s="20">
        <f t="shared" si="255"/>
        <v>4.3539504792770005</v>
      </c>
    </row>
    <row r="8184" spans="1:23" x14ac:dyDescent="0.25">
      <c r="A8184" s="18">
        <v>55349</v>
      </c>
      <c r="B8184" s="18">
        <v>55272</v>
      </c>
      <c r="C8184" s="18">
        <v>6430</v>
      </c>
      <c r="D8184" s="18">
        <v>6430</v>
      </c>
      <c r="E8184" s="18" t="s">
        <v>116</v>
      </c>
      <c r="F8184" s="18" t="s">
        <v>304</v>
      </c>
      <c r="G8184" s="19">
        <v>5.5230138350500004</v>
      </c>
      <c r="H8184" s="19">
        <v>2.23508</v>
      </c>
      <c r="I8184" s="18" t="s">
        <v>79</v>
      </c>
      <c r="J8184" s="18" t="s">
        <v>80</v>
      </c>
      <c r="K8184" s="18">
        <v>16</v>
      </c>
      <c r="L8184" s="18">
        <v>60</v>
      </c>
      <c r="M8184" s="18" t="s">
        <v>71</v>
      </c>
      <c r="N8184" s="18" t="s">
        <v>76</v>
      </c>
      <c r="O8184" s="18" t="s">
        <v>75</v>
      </c>
      <c r="P8184" s="19">
        <v>2666.4523821600001</v>
      </c>
      <c r="Q8184" s="19">
        <v>240581.520326</v>
      </c>
      <c r="R8184" s="20">
        <v>0.70014500000000002</v>
      </c>
      <c r="S8184" s="20">
        <v>6.29983</v>
      </c>
      <c r="T8184" s="20">
        <v>0.30199999999999999</v>
      </c>
      <c r="U8184" s="20">
        <v>0.30499999999999999</v>
      </c>
      <c r="V8184" s="20">
        <f t="shared" si="254"/>
        <v>1.0922863004468</v>
      </c>
      <c r="W8184" s="20">
        <f t="shared" si="255"/>
        <v>9.7860337052980011</v>
      </c>
    </row>
    <row r="8185" spans="1:23" x14ac:dyDescent="0.25">
      <c r="A8185" s="18">
        <v>55350</v>
      </c>
      <c r="B8185" s="18">
        <v>55273</v>
      </c>
      <c r="C8185" s="18">
        <v>6430</v>
      </c>
      <c r="D8185" s="18">
        <v>6430</v>
      </c>
      <c r="E8185" s="18" t="s">
        <v>116</v>
      </c>
      <c r="F8185" s="18" t="s">
        <v>304</v>
      </c>
      <c r="G8185" s="19">
        <v>1.3205382428100001</v>
      </c>
      <c r="H8185" s="19">
        <v>0.53440299999999996</v>
      </c>
      <c r="I8185" s="18" t="s">
        <v>79</v>
      </c>
      <c r="J8185" s="18" t="s">
        <v>80</v>
      </c>
      <c r="K8185" s="18">
        <v>16</v>
      </c>
      <c r="L8185" s="18">
        <v>60</v>
      </c>
      <c r="M8185" s="18" t="s">
        <v>71</v>
      </c>
      <c r="N8185" s="18" t="s">
        <v>76</v>
      </c>
      <c r="O8185" s="18" t="s">
        <v>75</v>
      </c>
      <c r="P8185" s="19">
        <v>871.41580576900003</v>
      </c>
      <c r="Q8185" s="19">
        <v>57522.415766300001</v>
      </c>
      <c r="R8185" s="20">
        <v>0.70014500000000002</v>
      </c>
      <c r="S8185" s="20">
        <v>6.29983</v>
      </c>
      <c r="T8185" s="20">
        <v>0.30199999999999999</v>
      </c>
      <c r="U8185" s="20">
        <v>0.30499999999999999</v>
      </c>
      <c r="V8185" s="20">
        <f t="shared" si="254"/>
        <v>0.26116339272762995</v>
      </c>
      <c r="W8185" s="20">
        <f t="shared" si="255"/>
        <v>2.3398203957855501</v>
      </c>
    </row>
    <row r="8186" spans="1:23" x14ac:dyDescent="0.25">
      <c r="A8186" s="18">
        <v>55351</v>
      </c>
      <c r="B8186" s="18">
        <v>55274</v>
      </c>
      <c r="C8186" s="18">
        <v>6430</v>
      </c>
      <c r="D8186" s="18">
        <v>6430</v>
      </c>
      <c r="E8186" s="18" t="s">
        <v>116</v>
      </c>
      <c r="F8186" s="18" t="s">
        <v>304</v>
      </c>
      <c r="G8186" s="19">
        <v>2.8032380380799999</v>
      </c>
      <c r="H8186" s="19">
        <v>1.13443</v>
      </c>
      <c r="I8186" s="18" t="s">
        <v>79</v>
      </c>
      <c r="J8186" s="18" t="s">
        <v>80</v>
      </c>
      <c r="K8186" s="18">
        <v>16</v>
      </c>
      <c r="L8186" s="18">
        <v>60</v>
      </c>
      <c r="M8186" s="18" t="s">
        <v>71</v>
      </c>
      <c r="N8186" s="18" t="s">
        <v>76</v>
      </c>
      <c r="O8186" s="18" t="s">
        <v>75</v>
      </c>
      <c r="P8186" s="19">
        <v>1269.2439981099999</v>
      </c>
      <c r="Q8186" s="19">
        <v>122108.560503</v>
      </c>
      <c r="R8186" s="20">
        <v>0.70014500000000002</v>
      </c>
      <c r="S8186" s="20">
        <v>6.29983</v>
      </c>
      <c r="T8186" s="20">
        <v>0.30199999999999999</v>
      </c>
      <c r="U8186" s="20">
        <v>0.30499999999999999</v>
      </c>
      <c r="V8186" s="20">
        <f t="shared" si="254"/>
        <v>0.55439731366029998</v>
      </c>
      <c r="W8186" s="20">
        <f t="shared" si="255"/>
        <v>4.9669677220955002</v>
      </c>
    </row>
    <row r="8187" spans="1:23" x14ac:dyDescent="0.25">
      <c r="A8187" s="18">
        <v>55352</v>
      </c>
      <c r="B8187" s="18">
        <v>55275</v>
      </c>
      <c r="C8187" s="18">
        <v>6430</v>
      </c>
      <c r="D8187" s="18">
        <v>6430</v>
      </c>
      <c r="E8187" s="18" t="s">
        <v>116</v>
      </c>
      <c r="F8187" s="18" t="s">
        <v>304</v>
      </c>
      <c r="G8187" s="19">
        <v>2.0482328932299998</v>
      </c>
      <c r="H8187" s="19">
        <v>0.82889000000000002</v>
      </c>
      <c r="I8187" s="18" t="s">
        <v>79</v>
      </c>
      <c r="J8187" s="18" t="s">
        <v>80</v>
      </c>
      <c r="K8187" s="18">
        <v>16</v>
      </c>
      <c r="L8187" s="18">
        <v>60</v>
      </c>
      <c r="M8187" s="18" t="s">
        <v>71</v>
      </c>
      <c r="N8187" s="18" t="s">
        <v>76</v>
      </c>
      <c r="O8187" s="18" t="s">
        <v>75</v>
      </c>
      <c r="P8187" s="19">
        <v>1086.1991654599999</v>
      </c>
      <c r="Q8187" s="19">
        <v>89220.667945900001</v>
      </c>
      <c r="R8187" s="20">
        <v>0.70014500000000002</v>
      </c>
      <c r="S8187" s="20">
        <v>6.29983</v>
      </c>
      <c r="T8187" s="20">
        <v>0.30199999999999999</v>
      </c>
      <c r="U8187" s="20">
        <v>0.30499999999999999</v>
      </c>
      <c r="V8187" s="20">
        <f t="shared" si="254"/>
        <v>0.40507954595689999</v>
      </c>
      <c r="W8187" s="20">
        <f t="shared" si="255"/>
        <v>3.6291969316465007</v>
      </c>
    </row>
    <row r="8188" spans="1:23" x14ac:dyDescent="0.25">
      <c r="A8188" s="18">
        <v>55353</v>
      </c>
      <c r="B8188" s="18">
        <v>55276</v>
      </c>
      <c r="C8188" s="18">
        <v>6430</v>
      </c>
      <c r="D8188" s="18">
        <v>6430</v>
      </c>
      <c r="E8188" s="18" t="s">
        <v>116</v>
      </c>
      <c r="F8188" s="18" t="s">
        <v>304</v>
      </c>
      <c r="G8188" s="19">
        <v>3.2669234042199999</v>
      </c>
      <c r="H8188" s="19">
        <v>1.3220799999999999</v>
      </c>
      <c r="I8188" s="18" t="s">
        <v>79</v>
      </c>
      <c r="J8188" s="18" t="s">
        <v>80</v>
      </c>
      <c r="K8188" s="18">
        <v>16</v>
      </c>
      <c r="L8188" s="18">
        <v>60</v>
      </c>
      <c r="M8188" s="18" t="s">
        <v>71</v>
      </c>
      <c r="N8188" s="18" t="s">
        <v>76</v>
      </c>
      <c r="O8188" s="18" t="s">
        <v>75</v>
      </c>
      <c r="P8188" s="19">
        <v>1464.61271986</v>
      </c>
      <c r="Q8188" s="19">
        <v>142306.61426</v>
      </c>
      <c r="R8188" s="20">
        <v>0.70014500000000002</v>
      </c>
      <c r="S8188" s="20">
        <v>6.29983</v>
      </c>
      <c r="T8188" s="20">
        <v>0.30199999999999999</v>
      </c>
      <c r="U8188" s="20">
        <v>0.30499999999999999</v>
      </c>
      <c r="V8188" s="20">
        <f t="shared" si="254"/>
        <v>0.6461020957168</v>
      </c>
      <c r="W8188" s="20">
        <f t="shared" si="255"/>
        <v>5.788571076248</v>
      </c>
    </row>
    <row r="8189" spans="1:23" x14ac:dyDescent="0.25">
      <c r="A8189" s="18">
        <v>55354</v>
      </c>
      <c r="B8189" s="18">
        <v>55277</v>
      </c>
      <c r="C8189" s="18">
        <v>6430</v>
      </c>
      <c r="D8189" s="18">
        <v>6430</v>
      </c>
      <c r="E8189" s="18" t="s">
        <v>116</v>
      </c>
      <c r="F8189" s="18" t="s">
        <v>304</v>
      </c>
      <c r="G8189" s="19">
        <v>1.86417082522</v>
      </c>
      <c r="H8189" s="19">
        <v>0.75440300000000005</v>
      </c>
      <c r="I8189" s="18" t="s">
        <v>79</v>
      </c>
      <c r="J8189" s="18" t="s">
        <v>80</v>
      </c>
      <c r="K8189" s="18">
        <v>16</v>
      </c>
      <c r="L8189" s="18">
        <v>60</v>
      </c>
      <c r="M8189" s="18" t="s">
        <v>71</v>
      </c>
      <c r="N8189" s="18" t="s">
        <v>76</v>
      </c>
      <c r="O8189" s="18" t="s">
        <v>75</v>
      </c>
      <c r="P8189" s="19">
        <v>1124.3698565499999</v>
      </c>
      <c r="Q8189" s="19">
        <v>81202.9563337</v>
      </c>
      <c r="R8189" s="20">
        <v>0.70014500000000002</v>
      </c>
      <c r="S8189" s="20">
        <v>6.29983</v>
      </c>
      <c r="T8189" s="20">
        <v>0.30199999999999999</v>
      </c>
      <c r="U8189" s="20">
        <v>0.30499999999999999</v>
      </c>
      <c r="V8189" s="20">
        <f t="shared" si="254"/>
        <v>0.36867765892763005</v>
      </c>
      <c r="W8189" s="20">
        <f t="shared" si="255"/>
        <v>3.3030644027855507</v>
      </c>
    </row>
    <row r="8190" spans="1:23" x14ac:dyDescent="0.25">
      <c r="A8190" s="18">
        <v>55355</v>
      </c>
      <c r="B8190" s="18">
        <v>55278</v>
      </c>
      <c r="C8190" s="18">
        <v>6430</v>
      </c>
      <c r="D8190" s="18">
        <v>6430</v>
      </c>
      <c r="E8190" s="18" t="s">
        <v>116</v>
      </c>
      <c r="F8190" s="18" t="s">
        <v>304</v>
      </c>
      <c r="G8190" s="19">
        <v>4.2346813405399999</v>
      </c>
      <c r="H8190" s="19">
        <v>1.7137100000000001</v>
      </c>
      <c r="I8190" s="18" t="s">
        <v>79</v>
      </c>
      <c r="J8190" s="18" t="s">
        <v>80</v>
      </c>
      <c r="K8190" s="18">
        <v>16</v>
      </c>
      <c r="L8190" s="18">
        <v>60</v>
      </c>
      <c r="M8190" s="18" t="s">
        <v>71</v>
      </c>
      <c r="N8190" s="18" t="s">
        <v>76</v>
      </c>
      <c r="O8190" s="18" t="s">
        <v>75</v>
      </c>
      <c r="P8190" s="19">
        <v>1553.6146403</v>
      </c>
      <c r="Q8190" s="19">
        <v>184461.98134299999</v>
      </c>
      <c r="R8190" s="20">
        <v>0.70014500000000002</v>
      </c>
      <c r="S8190" s="20">
        <v>6.29983</v>
      </c>
      <c r="T8190" s="20">
        <v>0.30199999999999999</v>
      </c>
      <c r="U8190" s="20">
        <v>0.30499999999999999</v>
      </c>
      <c r="V8190" s="20">
        <f t="shared" si="254"/>
        <v>0.83749215058909998</v>
      </c>
      <c r="W8190" s="20">
        <f t="shared" si="255"/>
        <v>7.5032767601635015</v>
      </c>
    </row>
    <row r="8191" spans="1:23" x14ac:dyDescent="0.25">
      <c r="A8191" s="18">
        <v>55356</v>
      </c>
      <c r="B8191" s="18">
        <v>55279</v>
      </c>
      <c r="C8191" s="18">
        <v>6430</v>
      </c>
      <c r="D8191" s="18">
        <v>6430</v>
      </c>
      <c r="E8191" s="18" t="s">
        <v>116</v>
      </c>
      <c r="F8191" s="18" t="s">
        <v>304</v>
      </c>
      <c r="G8191" s="19">
        <v>13.3546523472</v>
      </c>
      <c r="H8191" s="19">
        <v>5.4044400000000001</v>
      </c>
      <c r="I8191" s="18" t="s">
        <v>79</v>
      </c>
      <c r="J8191" s="18" t="s">
        <v>80</v>
      </c>
      <c r="K8191" s="18">
        <v>16</v>
      </c>
      <c r="L8191" s="18">
        <v>60</v>
      </c>
      <c r="M8191" s="18" t="s">
        <v>71</v>
      </c>
      <c r="N8191" s="18" t="s">
        <v>76</v>
      </c>
      <c r="O8191" s="18" t="s">
        <v>75</v>
      </c>
      <c r="P8191" s="19">
        <v>5102.9168957900001</v>
      </c>
      <c r="Q8191" s="19">
        <v>581726.329333</v>
      </c>
      <c r="R8191" s="20">
        <v>0.70014500000000002</v>
      </c>
      <c r="S8191" s="20">
        <v>6.29983</v>
      </c>
      <c r="T8191" s="20">
        <v>0.30199999999999999</v>
      </c>
      <c r="U8191" s="20">
        <v>0.30499999999999999</v>
      </c>
      <c r="V8191" s="20">
        <f t="shared" si="254"/>
        <v>2.6411563673723997</v>
      </c>
      <c r="W8191" s="20">
        <f t="shared" si="255"/>
        <v>23.662702005414005</v>
      </c>
    </row>
    <row r="8192" spans="1:23" x14ac:dyDescent="0.25">
      <c r="A8192" s="18">
        <v>55357</v>
      </c>
      <c r="B8192" s="18">
        <v>55280</v>
      </c>
      <c r="C8192" s="18">
        <v>6430</v>
      </c>
      <c r="D8192" s="18">
        <v>6430</v>
      </c>
      <c r="E8192" s="18" t="s">
        <v>116</v>
      </c>
      <c r="F8192" s="18" t="s">
        <v>304</v>
      </c>
      <c r="G8192" s="19">
        <v>1.34230517302</v>
      </c>
      <c r="H8192" s="19">
        <v>0.54321200000000003</v>
      </c>
      <c r="I8192" s="18" t="s">
        <v>79</v>
      </c>
      <c r="J8192" s="18" t="s">
        <v>80</v>
      </c>
      <c r="K8192" s="18">
        <v>16</v>
      </c>
      <c r="L8192" s="18">
        <v>60</v>
      </c>
      <c r="M8192" s="18" t="s">
        <v>71</v>
      </c>
      <c r="N8192" s="18" t="s">
        <v>76</v>
      </c>
      <c r="O8192" s="18" t="s">
        <v>75</v>
      </c>
      <c r="P8192" s="19">
        <v>871.34150115399996</v>
      </c>
      <c r="Q8192" s="19">
        <v>58470.579453699997</v>
      </c>
      <c r="R8192" s="20">
        <v>0.70014500000000002</v>
      </c>
      <c r="S8192" s="20">
        <v>6.29983</v>
      </c>
      <c r="T8192" s="20">
        <v>0.30199999999999999</v>
      </c>
      <c r="U8192" s="20">
        <v>0.30499999999999999</v>
      </c>
      <c r="V8192" s="20">
        <f t="shared" si="254"/>
        <v>0.26546836168651999</v>
      </c>
      <c r="W8192" s="20">
        <f t="shared" si="255"/>
        <v>2.3783895615022006</v>
      </c>
    </row>
    <row r="8193" spans="1:23" x14ac:dyDescent="0.25">
      <c r="A8193" s="18">
        <v>55358</v>
      </c>
      <c r="B8193" s="18">
        <v>55281</v>
      </c>
      <c r="C8193" s="18">
        <v>6430</v>
      </c>
      <c r="D8193" s="18">
        <v>6430</v>
      </c>
      <c r="E8193" s="18" t="s">
        <v>116</v>
      </c>
      <c r="F8193" s="18" t="s">
        <v>304</v>
      </c>
      <c r="G8193" s="19">
        <v>2.89043432758</v>
      </c>
      <c r="H8193" s="19">
        <v>1.1697200000000001</v>
      </c>
      <c r="I8193" s="18" t="s">
        <v>79</v>
      </c>
      <c r="J8193" s="18" t="s">
        <v>80</v>
      </c>
      <c r="K8193" s="18">
        <v>16</v>
      </c>
      <c r="L8193" s="18">
        <v>60</v>
      </c>
      <c r="M8193" s="18" t="s">
        <v>71</v>
      </c>
      <c r="N8193" s="18" t="s">
        <v>76</v>
      </c>
      <c r="O8193" s="18" t="s">
        <v>75</v>
      </c>
      <c r="P8193" s="19">
        <v>1403.49621615</v>
      </c>
      <c r="Q8193" s="19">
        <v>125906.81568099999</v>
      </c>
      <c r="R8193" s="20">
        <v>0.70014500000000002</v>
      </c>
      <c r="S8193" s="20">
        <v>6.29983</v>
      </c>
      <c r="T8193" s="20">
        <v>0.30199999999999999</v>
      </c>
      <c r="U8193" s="20">
        <v>0.30499999999999999</v>
      </c>
      <c r="V8193" s="20">
        <f t="shared" si="254"/>
        <v>0.57164357936120003</v>
      </c>
      <c r="W8193" s="20">
        <f t="shared" si="255"/>
        <v>5.1214808175820004</v>
      </c>
    </row>
    <row r="8194" spans="1:23" x14ac:dyDescent="0.25">
      <c r="A8194" s="18">
        <v>55359</v>
      </c>
      <c r="B8194" s="18">
        <v>55282</v>
      </c>
      <c r="C8194" s="18">
        <v>6430</v>
      </c>
      <c r="D8194" s="18">
        <v>6430</v>
      </c>
      <c r="E8194" s="18" t="s">
        <v>116</v>
      </c>
      <c r="F8194" s="18" t="s">
        <v>304</v>
      </c>
      <c r="G8194" s="19">
        <v>2.0851834400299998</v>
      </c>
      <c r="H8194" s="19">
        <v>0.84384400000000004</v>
      </c>
      <c r="I8194" s="18" t="s">
        <v>79</v>
      </c>
      <c r="J8194" s="18" t="s">
        <v>80</v>
      </c>
      <c r="K8194" s="18">
        <v>16</v>
      </c>
      <c r="L8194" s="18">
        <v>60</v>
      </c>
      <c r="M8194" s="18" t="s">
        <v>71</v>
      </c>
      <c r="N8194" s="18" t="s">
        <v>76</v>
      </c>
      <c r="O8194" s="18" t="s">
        <v>75</v>
      </c>
      <c r="P8194" s="19">
        <v>1114.1955183600001</v>
      </c>
      <c r="Q8194" s="19">
        <v>90830.227325600004</v>
      </c>
      <c r="R8194" s="20">
        <v>0.70014500000000002</v>
      </c>
      <c r="S8194" s="20">
        <v>6.29983</v>
      </c>
      <c r="T8194" s="20">
        <v>0.30199999999999999</v>
      </c>
      <c r="U8194" s="20">
        <v>0.30499999999999999</v>
      </c>
      <c r="V8194" s="20">
        <f t="shared" si="254"/>
        <v>0.41238758385124002</v>
      </c>
      <c r="W8194" s="20">
        <f t="shared" si="255"/>
        <v>3.6946712538314004</v>
      </c>
    </row>
    <row r="8195" spans="1:23" x14ac:dyDescent="0.25">
      <c r="A8195" s="18">
        <v>55360</v>
      </c>
      <c r="B8195" s="18">
        <v>55283</v>
      </c>
      <c r="C8195" s="18">
        <v>6430</v>
      </c>
      <c r="D8195" s="18">
        <v>6430</v>
      </c>
      <c r="E8195" s="18" t="s">
        <v>116</v>
      </c>
      <c r="F8195" s="18" t="s">
        <v>304</v>
      </c>
      <c r="G8195" s="19">
        <v>2.8631539180300001</v>
      </c>
      <c r="H8195" s="19">
        <v>1.1586799999999999</v>
      </c>
      <c r="I8195" s="18" t="s">
        <v>79</v>
      </c>
      <c r="J8195" s="18" t="s">
        <v>80</v>
      </c>
      <c r="K8195" s="18">
        <v>16</v>
      </c>
      <c r="L8195" s="18">
        <v>60</v>
      </c>
      <c r="M8195" s="18" t="s">
        <v>71</v>
      </c>
      <c r="N8195" s="18" t="s">
        <v>76</v>
      </c>
      <c r="O8195" s="18" t="s">
        <v>75</v>
      </c>
      <c r="P8195" s="19">
        <v>2240.2393535800002</v>
      </c>
      <c r="Q8195" s="19">
        <v>124718.48579399999</v>
      </c>
      <c r="R8195" s="20">
        <v>0.70014500000000002</v>
      </c>
      <c r="S8195" s="20">
        <v>6.29983</v>
      </c>
      <c r="T8195" s="20">
        <v>0.30199999999999999</v>
      </c>
      <c r="U8195" s="20">
        <v>0.30499999999999999</v>
      </c>
      <c r="V8195" s="20">
        <f t="shared" ref="V8195:V8258" si="256">H8195*R8195*(1-T8195)</f>
        <v>0.56624831800279996</v>
      </c>
      <c r="W8195" s="20">
        <f t="shared" ref="W8195:W8258" si="257">H8195*S8195*(1-U8195)</f>
        <v>5.0731434819579997</v>
      </c>
    </row>
    <row r="8196" spans="1:23" x14ac:dyDescent="0.25">
      <c r="A8196" s="18">
        <v>55361</v>
      </c>
      <c r="B8196" s="18">
        <v>55284</v>
      </c>
      <c r="C8196" s="18">
        <v>6430</v>
      </c>
      <c r="D8196" s="18">
        <v>6430</v>
      </c>
      <c r="E8196" s="18" t="s">
        <v>116</v>
      </c>
      <c r="F8196" s="18" t="s">
        <v>304</v>
      </c>
      <c r="G8196" s="19">
        <v>3.60808878914</v>
      </c>
      <c r="H8196" s="19">
        <v>1.46014</v>
      </c>
      <c r="I8196" s="18" t="s">
        <v>79</v>
      </c>
      <c r="J8196" s="18" t="s">
        <v>80</v>
      </c>
      <c r="K8196" s="18">
        <v>16</v>
      </c>
      <c r="L8196" s="18">
        <v>60</v>
      </c>
      <c r="M8196" s="18" t="s">
        <v>71</v>
      </c>
      <c r="N8196" s="18" t="s">
        <v>76</v>
      </c>
      <c r="O8196" s="18" t="s">
        <v>75</v>
      </c>
      <c r="P8196" s="19">
        <v>2734.45597</v>
      </c>
      <c r="Q8196" s="19">
        <v>157167.71898199999</v>
      </c>
      <c r="R8196" s="20">
        <v>0.70014500000000002</v>
      </c>
      <c r="S8196" s="20">
        <v>6.29983</v>
      </c>
      <c r="T8196" s="20">
        <v>0.30199999999999999</v>
      </c>
      <c r="U8196" s="20">
        <v>0.30499999999999999</v>
      </c>
      <c r="V8196" s="20">
        <f t="shared" si="256"/>
        <v>0.71357218476939999</v>
      </c>
      <c r="W8196" s="20">
        <f t="shared" si="257"/>
        <v>6.3930504744589998</v>
      </c>
    </row>
    <row r="8197" spans="1:23" x14ac:dyDescent="0.25">
      <c r="A8197" s="18">
        <v>55362</v>
      </c>
      <c r="B8197" s="18">
        <v>55285</v>
      </c>
      <c r="C8197" s="18">
        <v>6430</v>
      </c>
      <c r="D8197" s="18">
        <v>6430</v>
      </c>
      <c r="E8197" s="18" t="s">
        <v>116</v>
      </c>
      <c r="F8197" s="18" t="s">
        <v>304</v>
      </c>
      <c r="G8197" s="19">
        <v>1.9607447870400001</v>
      </c>
      <c r="H8197" s="19">
        <v>0.793485</v>
      </c>
      <c r="I8197" s="18" t="s">
        <v>79</v>
      </c>
      <c r="J8197" s="18" t="s">
        <v>80</v>
      </c>
      <c r="K8197" s="18">
        <v>16</v>
      </c>
      <c r="L8197" s="18">
        <v>60</v>
      </c>
      <c r="M8197" s="18" t="s">
        <v>71</v>
      </c>
      <c r="N8197" s="18" t="s">
        <v>76</v>
      </c>
      <c r="O8197" s="18" t="s">
        <v>75</v>
      </c>
      <c r="P8197" s="19">
        <v>1147.8698460999999</v>
      </c>
      <c r="Q8197" s="19">
        <v>85409.701283200004</v>
      </c>
      <c r="R8197" s="20">
        <v>0.70014500000000002</v>
      </c>
      <c r="S8197" s="20">
        <v>6.29983</v>
      </c>
      <c r="T8197" s="20">
        <v>0.30199999999999999</v>
      </c>
      <c r="U8197" s="20">
        <v>0.30499999999999999</v>
      </c>
      <c r="V8197" s="20">
        <f t="shared" si="256"/>
        <v>0.38777707961684998</v>
      </c>
      <c r="W8197" s="20">
        <f t="shared" si="257"/>
        <v>3.4741803222472503</v>
      </c>
    </row>
    <row r="8198" spans="1:23" x14ac:dyDescent="0.25">
      <c r="A8198" s="18">
        <v>55363</v>
      </c>
      <c r="B8198" s="18">
        <v>55286</v>
      </c>
      <c r="C8198" s="18">
        <v>6430</v>
      </c>
      <c r="D8198" s="18">
        <v>6430</v>
      </c>
      <c r="E8198" s="18" t="s">
        <v>116</v>
      </c>
      <c r="F8198" s="18" t="s">
        <v>304</v>
      </c>
      <c r="G8198" s="19">
        <v>6.1303672353399996</v>
      </c>
      <c r="H8198" s="19">
        <v>2.4808699999999999</v>
      </c>
      <c r="I8198" s="18" t="s">
        <v>79</v>
      </c>
      <c r="J8198" s="18" t="s">
        <v>80</v>
      </c>
      <c r="K8198" s="18">
        <v>16</v>
      </c>
      <c r="L8198" s="18">
        <v>60</v>
      </c>
      <c r="M8198" s="18" t="s">
        <v>71</v>
      </c>
      <c r="N8198" s="18" t="s">
        <v>76</v>
      </c>
      <c r="O8198" s="18" t="s">
        <v>75</v>
      </c>
      <c r="P8198" s="19">
        <v>2273.5022950699999</v>
      </c>
      <c r="Q8198" s="19">
        <v>267037.72861699999</v>
      </c>
      <c r="R8198" s="20">
        <v>0.70014500000000002</v>
      </c>
      <c r="S8198" s="20">
        <v>6.29983</v>
      </c>
      <c r="T8198" s="20">
        <v>0.30199999999999999</v>
      </c>
      <c r="U8198" s="20">
        <v>0.30499999999999999</v>
      </c>
      <c r="V8198" s="20">
        <f t="shared" si="256"/>
        <v>1.2124041708526998</v>
      </c>
      <c r="W8198" s="20">
        <f t="shared" si="257"/>
        <v>10.8621961802095</v>
      </c>
    </row>
    <row r="8199" spans="1:23" x14ac:dyDescent="0.25">
      <c r="A8199" s="18">
        <v>55364</v>
      </c>
      <c r="B8199" s="18">
        <v>55287</v>
      </c>
      <c r="C8199" s="18">
        <v>6430</v>
      </c>
      <c r="D8199" s="18">
        <v>6430</v>
      </c>
      <c r="E8199" s="18" t="s">
        <v>116</v>
      </c>
      <c r="F8199" s="18" t="s">
        <v>304</v>
      </c>
      <c r="G8199" s="19">
        <v>0.65946422609300004</v>
      </c>
      <c r="H8199" s="19">
        <v>0.266876</v>
      </c>
      <c r="I8199" s="18" t="s">
        <v>79</v>
      </c>
      <c r="J8199" s="18" t="s">
        <v>80</v>
      </c>
      <c r="K8199" s="18">
        <v>16</v>
      </c>
      <c r="L8199" s="18">
        <v>60</v>
      </c>
      <c r="M8199" s="18" t="s">
        <v>71</v>
      </c>
      <c r="N8199" s="18" t="s">
        <v>76</v>
      </c>
      <c r="O8199" s="18" t="s">
        <v>75</v>
      </c>
      <c r="P8199" s="19">
        <v>815.15298619299995</v>
      </c>
      <c r="Q8199" s="19">
        <v>28726.146783600001</v>
      </c>
      <c r="R8199" s="20">
        <v>0.70014500000000002</v>
      </c>
      <c r="S8199" s="20">
        <v>6.29983</v>
      </c>
      <c r="T8199" s="20">
        <v>0.30199999999999999</v>
      </c>
      <c r="U8199" s="20">
        <v>0.30499999999999999</v>
      </c>
      <c r="V8199" s="20">
        <f t="shared" si="256"/>
        <v>0.13042262411996</v>
      </c>
      <c r="W8199" s="20">
        <f t="shared" si="257"/>
        <v>1.1684850346006002</v>
      </c>
    </row>
    <row r="8200" spans="1:23" x14ac:dyDescent="0.25">
      <c r="A8200" s="18">
        <v>55365</v>
      </c>
      <c r="B8200" s="18">
        <v>55288</v>
      </c>
      <c r="C8200" s="18">
        <v>6430</v>
      </c>
      <c r="D8200" s="18">
        <v>6430</v>
      </c>
      <c r="E8200" s="18" t="s">
        <v>116</v>
      </c>
      <c r="F8200" s="18" t="s">
        <v>304</v>
      </c>
      <c r="G8200" s="19">
        <v>6.9671609516100004</v>
      </c>
      <c r="H8200" s="19">
        <v>2.8195100000000002</v>
      </c>
      <c r="I8200" s="18" t="s">
        <v>79</v>
      </c>
      <c r="J8200" s="18" t="s">
        <v>80</v>
      </c>
      <c r="K8200" s="18">
        <v>16</v>
      </c>
      <c r="L8200" s="18">
        <v>60</v>
      </c>
      <c r="M8200" s="18" t="s">
        <v>71</v>
      </c>
      <c r="N8200" s="18" t="s">
        <v>76</v>
      </c>
      <c r="O8200" s="18" t="s">
        <v>75</v>
      </c>
      <c r="P8200" s="19">
        <v>2655.1976406499998</v>
      </c>
      <c r="Q8200" s="19">
        <v>303488.31709600001</v>
      </c>
      <c r="R8200" s="20">
        <v>0.70014500000000002</v>
      </c>
      <c r="S8200" s="20">
        <v>6.29983</v>
      </c>
      <c r="T8200" s="20">
        <v>0.30199999999999999</v>
      </c>
      <c r="U8200" s="20">
        <v>0.30499999999999999</v>
      </c>
      <c r="V8200" s="20">
        <f t="shared" si="256"/>
        <v>1.3778979486070999</v>
      </c>
      <c r="W8200" s="20">
        <f t="shared" si="257"/>
        <v>12.344891409893503</v>
      </c>
    </row>
    <row r="8201" spans="1:23" x14ac:dyDescent="0.25">
      <c r="A8201" s="18">
        <v>55366</v>
      </c>
      <c r="B8201" s="18">
        <v>55289</v>
      </c>
      <c r="C8201" s="18">
        <v>6430</v>
      </c>
      <c r="D8201" s="18">
        <v>6430</v>
      </c>
      <c r="E8201" s="18" t="s">
        <v>116</v>
      </c>
      <c r="F8201" s="18" t="s">
        <v>304</v>
      </c>
      <c r="G8201" s="19">
        <v>7.8360422935400003</v>
      </c>
      <c r="H8201" s="19">
        <v>3.1711299999999998</v>
      </c>
      <c r="I8201" s="18" t="s">
        <v>79</v>
      </c>
      <c r="J8201" s="18" t="s">
        <v>80</v>
      </c>
      <c r="K8201" s="18">
        <v>16</v>
      </c>
      <c r="L8201" s="18">
        <v>60</v>
      </c>
      <c r="M8201" s="18" t="s">
        <v>71</v>
      </c>
      <c r="N8201" s="18" t="s">
        <v>76</v>
      </c>
      <c r="O8201" s="18" t="s">
        <v>75</v>
      </c>
      <c r="P8201" s="19">
        <v>3167.0947966499998</v>
      </c>
      <c r="Q8201" s="19">
        <v>341336.636956</v>
      </c>
      <c r="R8201" s="20">
        <v>0.70014500000000002</v>
      </c>
      <c r="S8201" s="20">
        <v>6.29983</v>
      </c>
      <c r="T8201" s="20">
        <v>0.30199999999999999</v>
      </c>
      <c r="U8201" s="20">
        <v>0.30499999999999999</v>
      </c>
      <c r="V8201" s="20">
        <f t="shared" si="256"/>
        <v>1.5497350680672999</v>
      </c>
      <c r="W8201" s="20">
        <f t="shared" si="257"/>
        <v>13.8844180359905</v>
      </c>
    </row>
    <row r="8202" spans="1:23" x14ac:dyDescent="0.25">
      <c r="A8202" s="18">
        <v>55367</v>
      </c>
      <c r="B8202" s="18">
        <v>55290</v>
      </c>
      <c r="C8202" s="18">
        <v>6430</v>
      </c>
      <c r="D8202" s="18">
        <v>6430</v>
      </c>
      <c r="E8202" s="18" t="s">
        <v>116</v>
      </c>
      <c r="F8202" s="18" t="s">
        <v>304</v>
      </c>
      <c r="G8202" s="19">
        <v>3.1616771909299999</v>
      </c>
      <c r="H8202" s="19">
        <v>1.27949</v>
      </c>
      <c r="I8202" s="18" t="s">
        <v>79</v>
      </c>
      <c r="J8202" s="18" t="s">
        <v>80</v>
      </c>
      <c r="K8202" s="18">
        <v>16</v>
      </c>
      <c r="L8202" s="18">
        <v>60</v>
      </c>
      <c r="M8202" s="18" t="s">
        <v>71</v>
      </c>
      <c r="N8202" s="18" t="s">
        <v>76</v>
      </c>
      <c r="O8202" s="18" t="s">
        <v>75</v>
      </c>
      <c r="P8202" s="19">
        <v>1601.1160282000001</v>
      </c>
      <c r="Q8202" s="19">
        <v>137722.107548</v>
      </c>
      <c r="R8202" s="20">
        <v>0.70014500000000002</v>
      </c>
      <c r="S8202" s="20">
        <v>6.29983</v>
      </c>
      <c r="T8202" s="20">
        <v>0.30199999999999999</v>
      </c>
      <c r="U8202" s="20">
        <v>0.30499999999999999</v>
      </c>
      <c r="V8202" s="20">
        <f t="shared" si="256"/>
        <v>0.62528831118289996</v>
      </c>
      <c r="W8202" s="20">
        <f t="shared" si="257"/>
        <v>5.6020957932565008</v>
      </c>
    </row>
    <row r="8203" spans="1:23" x14ac:dyDescent="0.25">
      <c r="A8203" s="18">
        <v>55368</v>
      </c>
      <c r="B8203" s="18">
        <v>55291</v>
      </c>
      <c r="C8203" s="18">
        <v>6430</v>
      </c>
      <c r="D8203" s="18">
        <v>6430</v>
      </c>
      <c r="E8203" s="18" t="s">
        <v>116</v>
      </c>
      <c r="F8203" s="18" t="s">
        <v>304</v>
      </c>
      <c r="G8203" s="19">
        <v>5.6476372676900004</v>
      </c>
      <c r="H8203" s="19">
        <v>2.28552</v>
      </c>
      <c r="I8203" s="18" t="s">
        <v>79</v>
      </c>
      <c r="J8203" s="18" t="s">
        <v>80</v>
      </c>
      <c r="K8203" s="18">
        <v>16</v>
      </c>
      <c r="L8203" s="18">
        <v>60</v>
      </c>
      <c r="M8203" s="18" t="s">
        <v>71</v>
      </c>
      <c r="N8203" s="18" t="s">
        <v>76</v>
      </c>
      <c r="O8203" s="18" t="s">
        <v>75</v>
      </c>
      <c r="P8203" s="19">
        <v>2682.5509170999999</v>
      </c>
      <c r="Q8203" s="19">
        <v>246010.09533700001</v>
      </c>
      <c r="R8203" s="20">
        <v>0.70014500000000002</v>
      </c>
      <c r="S8203" s="20">
        <v>6.29983</v>
      </c>
      <c r="T8203" s="20">
        <v>0.30199999999999999</v>
      </c>
      <c r="U8203" s="20">
        <v>0.30499999999999999</v>
      </c>
      <c r="V8203" s="20">
        <f t="shared" si="256"/>
        <v>1.1169363894791999</v>
      </c>
      <c r="W8203" s="20">
        <f t="shared" si="257"/>
        <v>10.006879285812001</v>
      </c>
    </row>
    <row r="8204" spans="1:23" x14ac:dyDescent="0.25">
      <c r="A8204" s="18">
        <v>55369</v>
      </c>
      <c r="B8204" s="18">
        <v>55292</v>
      </c>
      <c r="C8204" s="18">
        <v>6430</v>
      </c>
      <c r="D8204" s="18">
        <v>6430</v>
      </c>
      <c r="E8204" s="18" t="s">
        <v>116</v>
      </c>
      <c r="F8204" s="18" t="s">
        <v>304</v>
      </c>
      <c r="G8204" s="19">
        <v>45.199908727900002</v>
      </c>
      <c r="H8204" s="19">
        <v>18.291799999999999</v>
      </c>
      <c r="I8204" s="18" t="s">
        <v>79</v>
      </c>
      <c r="J8204" s="18" t="s">
        <v>80</v>
      </c>
      <c r="K8204" s="18">
        <v>16</v>
      </c>
      <c r="L8204" s="18">
        <v>60</v>
      </c>
      <c r="M8204" s="18" t="s">
        <v>71</v>
      </c>
      <c r="N8204" s="18" t="s">
        <v>76</v>
      </c>
      <c r="O8204" s="18" t="s">
        <v>75</v>
      </c>
      <c r="P8204" s="19">
        <v>16004.6909082</v>
      </c>
      <c r="Q8204" s="19">
        <v>1968900.1485599999</v>
      </c>
      <c r="R8204" s="20">
        <v>0.70014500000000002</v>
      </c>
      <c r="S8204" s="20">
        <v>6.29983</v>
      </c>
      <c r="T8204" s="20">
        <v>0.30199999999999999</v>
      </c>
      <c r="U8204" s="20">
        <v>0.30499999999999999</v>
      </c>
      <c r="V8204" s="20">
        <f t="shared" si="256"/>
        <v>8.9392247930779991</v>
      </c>
      <c r="W8204" s="20">
        <f t="shared" si="257"/>
        <v>80.088485123829997</v>
      </c>
    </row>
    <row r="8205" spans="1:23" x14ac:dyDescent="0.25">
      <c r="A8205" s="18">
        <v>55370</v>
      </c>
      <c r="B8205" s="18">
        <v>55293</v>
      </c>
      <c r="C8205" s="18">
        <v>6430</v>
      </c>
      <c r="D8205" s="18">
        <v>6430</v>
      </c>
      <c r="E8205" s="18" t="s">
        <v>116</v>
      </c>
      <c r="F8205" s="18" t="s">
        <v>304</v>
      </c>
      <c r="G8205" s="19">
        <v>5.1344890094300002</v>
      </c>
      <c r="H8205" s="19">
        <v>2.0778500000000002</v>
      </c>
      <c r="I8205" s="18" t="s">
        <v>79</v>
      </c>
      <c r="J8205" s="18" t="s">
        <v>80</v>
      </c>
      <c r="K8205" s="18">
        <v>16</v>
      </c>
      <c r="L8205" s="18">
        <v>60</v>
      </c>
      <c r="M8205" s="18" t="s">
        <v>71</v>
      </c>
      <c r="N8205" s="18" t="s">
        <v>76</v>
      </c>
      <c r="O8205" s="18" t="s">
        <v>75</v>
      </c>
      <c r="P8205" s="19">
        <v>1980.4100922299999</v>
      </c>
      <c r="Q8205" s="19">
        <v>223657.44661799999</v>
      </c>
      <c r="R8205" s="20">
        <v>0.70014500000000002</v>
      </c>
      <c r="S8205" s="20">
        <v>6.29983</v>
      </c>
      <c r="T8205" s="20">
        <v>0.30199999999999999</v>
      </c>
      <c r="U8205" s="20">
        <v>0.30499999999999999</v>
      </c>
      <c r="V8205" s="20">
        <f t="shared" si="256"/>
        <v>1.0154478091985</v>
      </c>
      <c r="W8205" s="20">
        <f t="shared" si="257"/>
        <v>9.0976207270225018</v>
      </c>
    </row>
    <row r="8206" spans="1:23" x14ac:dyDescent="0.25">
      <c r="A8206" s="18">
        <v>55371</v>
      </c>
      <c r="B8206" s="18">
        <v>55294</v>
      </c>
      <c r="C8206" s="18">
        <v>6430</v>
      </c>
      <c r="D8206" s="18">
        <v>6430</v>
      </c>
      <c r="E8206" s="18" t="s">
        <v>116</v>
      </c>
      <c r="F8206" s="18" t="s">
        <v>304</v>
      </c>
      <c r="G8206" s="19">
        <v>0.42946760684200003</v>
      </c>
      <c r="H8206" s="19">
        <v>0.17379900000000001</v>
      </c>
      <c r="I8206" s="18" t="s">
        <v>79</v>
      </c>
      <c r="J8206" s="18" t="s">
        <v>80</v>
      </c>
      <c r="K8206" s="18">
        <v>16</v>
      </c>
      <c r="L8206" s="18">
        <v>60</v>
      </c>
      <c r="M8206" s="18" t="s">
        <v>71</v>
      </c>
      <c r="N8206" s="18" t="s">
        <v>76</v>
      </c>
      <c r="O8206" s="18" t="s">
        <v>75</v>
      </c>
      <c r="P8206" s="19">
        <v>589.13343388299995</v>
      </c>
      <c r="Q8206" s="19">
        <v>18707.5341233</v>
      </c>
      <c r="R8206" s="20">
        <v>0.70014500000000002</v>
      </c>
      <c r="S8206" s="20">
        <v>6.29983</v>
      </c>
      <c r="T8206" s="20">
        <v>0.30199999999999999</v>
      </c>
      <c r="U8206" s="20">
        <v>0.30499999999999999</v>
      </c>
      <c r="V8206" s="20">
        <f t="shared" si="256"/>
        <v>8.4935781596790008E-2</v>
      </c>
      <c r="W8206" s="20">
        <f t="shared" si="257"/>
        <v>0.76095838714815001</v>
      </c>
    </row>
    <row r="8207" spans="1:23" x14ac:dyDescent="0.25">
      <c r="A8207" s="18">
        <v>55372</v>
      </c>
      <c r="B8207" s="18">
        <v>55295</v>
      </c>
      <c r="C8207" s="18">
        <v>6430</v>
      </c>
      <c r="D8207" s="18">
        <v>6430</v>
      </c>
      <c r="E8207" s="18" t="s">
        <v>116</v>
      </c>
      <c r="F8207" s="18" t="s">
        <v>304</v>
      </c>
      <c r="G8207" s="19">
        <v>3.5511755892500001</v>
      </c>
      <c r="H8207" s="19">
        <v>1.4371100000000001</v>
      </c>
      <c r="I8207" s="18" t="s">
        <v>79</v>
      </c>
      <c r="J8207" s="18" t="s">
        <v>80</v>
      </c>
      <c r="K8207" s="18">
        <v>16</v>
      </c>
      <c r="L8207" s="18">
        <v>60</v>
      </c>
      <c r="M8207" s="18" t="s">
        <v>71</v>
      </c>
      <c r="N8207" s="18" t="s">
        <v>76</v>
      </c>
      <c r="O8207" s="18" t="s">
        <v>75</v>
      </c>
      <c r="P8207" s="19">
        <v>2246.4116998200002</v>
      </c>
      <c r="Q8207" s="19">
        <v>154688.58991000001</v>
      </c>
      <c r="R8207" s="20">
        <v>0.70014500000000002</v>
      </c>
      <c r="S8207" s="20">
        <v>6.29983</v>
      </c>
      <c r="T8207" s="20">
        <v>0.30199999999999999</v>
      </c>
      <c r="U8207" s="20">
        <v>0.30499999999999999</v>
      </c>
      <c r="V8207" s="20">
        <f t="shared" si="256"/>
        <v>0.70231739590310005</v>
      </c>
      <c r="W8207" s="20">
        <f t="shared" si="257"/>
        <v>6.2922163404535016</v>
      </c>
    </row>
    <row r="8208" spans="1:23" x14ac:dyDescent="0.25">
      <c r="A8208" s="18">
        <v>55373</v>
      </c>
      <c r="B8208" s="18">
        <v>55296</v>
      </c>
      <c r="C8208" s="18">
        <v>6430</v>
      </c>
      <c r="D8208" s="18">
        <v>6430</v>
      </c>
      <c r="E8208" s="18" t="s">
        <v>116</v>
      </c>
      <c r="F8208" s="18" t="s">
        <v>304</v>
      </c>
      <c r="G8208" s="19">
        <v>1.3327350468000001</v>
      </c>
      <c r="H8208" s="19">
        <v>0.53933900000000001</v>
      </c>
      <c r="I8208" s="18" t="s">
        <v>79</v>
      </c>
      <c r="J8208" s="18" t="s">
        <v>80</v>
      </c>
      <c r="K8208" s="18">
        <v>16</v>
      </c>
      <c r="L8208" s="18">
        <v>60</v>
      </c>
      <c r="M8208" s="18" t="s">
        <v>71</v>
      </c>
      <c r="N8208" s="18" t="s">
        <v>76</v>
      </c>
      <c r="O8208" s="18" t="s">
        <v>75</v>
      </c>
      <c r="P8208" s="19">
        <v>915.29063636399997</v>
      </c>
      <c r="Q8208" s="19">
        <v>58053.706423299998</v>
      </c>
      <c r="R8208" s="20">
        <v>0.70014500000000002</v>
      </c>
      <c r="S8208" s="20">
        <v>6.29983</v>
      </c>
      <c r="T8208" s="20">
        <v>0.30199999999999999</v>
      </c>
      <c r="U8208" s="20">
        <v>0.30499999999999999</v>
      </c>
      <c r="V8208" s="20">
        <f t="shared" si="256"/>
        <v>0.26357562190018996</v>
      </c>
      <c r="W8208" s="20">
        <f t="shared" si="257"/>
        <v>2.3614320885971503</v>
      </c>
    </row>
    <row r="8209" spans="1:23" x14ac:dyDescent="0.25">
      <c r="A8209" s="18">
        <v>55374</v>
      </c>
      <c r="B8209" s="18">
        <v>55297</v>
      </c>
      <c r="C8209" s="18">
        <v>6430</v>
      </c>
      <c r="D8209" s="18">
        <v>6430</v>
      </c>
      <c r="E8209" s="18" t="s">
        <v>116</v>
      </c>
      <c r="F8209" s="18" t="s">
        <v>304</v>
      </c>
      <c r="G8209" s="19">
        <v>2.7275830123200002</v>
      </c>
      <c r="H8209" s="19">
        <v>1.10381</v>
      </c>
      <c r="I8209" s="18" t="s">
        <v>79</v>
      </c>
      <c r="J8209" s="18" t="s">
        <v>80</v>
      </c>
      <c r="K8209" s="18">
        <v>16</v>
      </c>
      <c r="L8209" s="18">
        <v>60</v>
      </c>
      <c r="M8209" s="18" t="s">
        <v>71</v>
      </c>
      <c r="N8209" s="18" t="s">
        <v>76</v>
      </c>
      <c r="O8209" s="18" t="s">
        <v>75</v>
      </c>
      <c r="P8209" s="19">
        <v>1480.1537665400001</v>
      </c>
      <c r="Q8209" s="19">
        <v>118813.040764</v>
      </c>
      <c r="R8209" s="20">
        <v>0.70014500000000002</v>
      </c>
      <c r="S8209" s="20">
        <v>6.29983</v>
      </c>
      <c r="T8209" s="20">
        <v>0.30199999999999999</v>
      </c>
      <c r="U8209" s="20">
        <v>0.30499999999999999</v>
      </c>
      <c r="V8209" s="20">
        <f t="shared" si="256"/>
        <v>0.53943328261009993</v>
      </c>
      <c r="W8209" s="20">
        <f t="shared" si="257"/>
        <v>4.8329016698484999</v>
      </c>
    </row>
    <row r="8210" spans="1:23" x14ac:dyDescent="0.25">
      <c r="A8210" s="18">
        <v>55375</v>
      </c>
      <c r="B8210" s="18">
        <v>55298</v>
      </c>
      <c r="C8210" s="18">
        <v>6430</v>
      </c>
      <c r="D8210" s="18">
        <v>6430</v>
      </c>
      <c r="E8210" s="18" t="s">
        <v>116</v>
      </c>
      <c r="F8210" s="18" t="s">
        <v>304</v>
      </c>
      <c r="G8210" s="19">
        <v>0.33041600968099999</v>
      </c>
      <c r="H8210" s="19">
        <v>0.133715</v>
      </c>
      <c r="I8210" s="18" t="s">
        <v>79</v>
      </c>
      <c r="J8210" s="18" t="s">
        <v>80</v>
      </c>
      <c r="K8210" s="18">
        <v>16</v>
      </c>
      <c r="L8210" s="18">
        <v>60</v>
      </c>
      <c r="M8210" s="18" t="s">
        <v>71</v>
      </c>
      <c r="N8210" s="18" t="s">
        <v>76</v>
      </c>
      <c r="O8210" s="18" t="s">
        <v>75</v>
      </c>
      <c r="P8210" s="19">
        <v>566.804606605</v>
      </c>
      <c r="Q8210" s="19">
        <v>14392.8638104</v>
      </c>
      <c r="R8210" s="20">
        <v>0.70014500000000002</v>
      </c>
      <c r="S8210" s="20">
        <v>6.29983</v>
      </c>
      <c r="T8210" s="20">
        <v>0.30199999999999999</v>
      </c>
      <c r="U8210" s="20">
        <v>0.30499999999999999</v>
      </c>
      <c r="V8210" s="20">
        <f t="shared" si="256"/>
        <v>6.5346682295149991E-2</v>
      </c>
      <c r="W8210" s="20">
        <f t="shared" si="257"/>
        <v>0.58545532907275011</v>
      </c>
    </row>
    <row r="8211" spans="1:23" x14ac:dyDescent="0.25">
      <c r="A8211" s="18">
        <v>55376</v>
      </c>
      <c r="B8211" s="18">
        <v>55299</v>
      </c>
      <c r="C8211" s="18">
        <v>6430</v>
      </c>
      <c r="D8211" s="18">
        <v>6430</v>
      </c>
      <c r="E8211" s="18" t="s">
        <v>116</v>
      </c>
      <c r="F8211" s="18" t="s">
        <v>304</v>
      </c>
      <c r="G8211" s="19">
        <v>2.1746690095700001</v>
      </c>
      <c r="H8211" s="19">
        <v>0.88005699999999998</v>
      </c>
      <c r="I8211" s="18" t="s">
        <v>79</v>
      </c>
      <c r="J8211" s="18" t="s">
        <v>80</v>
      </c>
      <c r="K8211" s="18">
        <v>16</v>
      </c>
      <c r="L8211" s="18">
        <v>60</v>
      </c>
      <c r="M8211" s="18" t="s">
        <v>71</v>
      </c>
      <c r="N8211" s="18" t="s">
        <v>76</v>
      </c>
      <c r="O8211" s="18" t="s">
        <v>75</v>
      </c>
      <c r="P8211" s="19">
        <v>1323.59968372</v>
      </c>
      <c r="Q8211" s="19">
        <v>94728.203142500002</v>
      </c>
      <c r="R8211" s="20">
        <v>0.70014500000000002</v>
      </c>
      <c r="S8211" s="20">
        <v>6.29983</v>
      </c>
      <c r="T8211" s="20">
        <v>0.30199999999999999</v>
      </c>
      <c r="U8211" s="20">
        <v>0.30499999999999999</v>
      </c>
      <c r="V8211" s="20">
        <f t="shared" si="256"/>
        <v>0.43008492076896998</v>
      </c>
      <c r="W8211" s="20">
        <f t="shared" si="257"/>
        <v>3.8532255957654504</v>
      </c>
    </row>
    <row r="8212" spans="1:23" x14ac:dyDescent="0.25">
      <c r="A8212" s="18">
        <v>55377</v>
      </c>
      <c r="B8212" s="18">
        <v>55300</v>
      </c>
      <c r="C8212" s="18">
        <v>6430</v>
      </c>
      <c r="D8212" s="18">
        <v>6430</v>
      </c>
      <c r="E8212" s="18" t="s">
        <v>116</v>
      </c>
      <c r="F8212" s="18" t="s">
        <v>304</v>
      </c>
      <c r="G8212" s="19">
        <v>3.0155801736900001</v>
      </c>
      <c r="H8212" s="19">
        <v>1.2203599999999999</v>
      </c>
      <c r="I8212" s="18" t="s">
        <v>79</v>
      </c>
      <c r="J8212" s="18" t="s">
        <v>80</v>
      </c>
      <c r="K8212" s="18">
        <v>16</v>
      </c>
      <c r="L8212" s="18">
        <v>60</v>
      </c>
      <c r="M8212" s="18" t="s">
        <v>71</v>
      </c>
      <c r="N8212" s="18" t="s">
        <v>76</v>
      </c>
      <c r="O8212" s="18" t="s">
        <v>75</v>
      </c>
      <c r="P8212" s="19">
        <v>1342.1266115200001</v>
      </c>
      <c r="Q8212" s="19">
        <v>131358.146932</v>
      </c>
      <c r="R8212" s="20">
        <v>0.70014500000000002</v>
      </c>
      <c r="S8212" s="20">
        <v>6.29983</v>
      </c>
      <c r="T8212" s="20">
        <v>0.30199999999999999</v>
      </c>
      <c r="U8212" s="20">
        <v>0.30499999999999999</v>
      </c>
      <c r="V8212" s="20">
        <f t="shared" si="256"/>
        <v>0.59639140863559992</v>
      </c>
      <c r="W8212" s="20">
        <f t="shared" si="257"/>
        <v>5.3432020744660003</v>
      </c>
    </row>
    <row r="8213" spans="1:23" x14ac:dyDescent="0.25">
      <c r="A8213" s="18">
        <v>55378</v>
      </c>
      <c r="B8213" s="18">
        <v>55301</v>
      </c>
      <c r="C8213" s="18">
        <v>6430</v>
      </c>
      <c r="D8213" s="18">
        <v>6430</v>
      </c>
      <c r="E8213" s="18" t="s">
        <v>116</v>
      </c>
      <c r="F8213" s="18" t="s">
        <v>304</v>
      </c>
      <c r="G8213" s="19">
        <v>2.0264983498000002</v>
      </c>
      <c r="H8213" s="19">
        <v>0.82009500000000002</v>
      </c>
      <c r="I8213" s="18" t="s">
        <v>79</v>
      </c>
      <c r="J8213" s="18" t="s">
        <v>80</v>
      </c>
      <c r="K8213" s="18">
        <v>16</v>
      </c>
      <c r="L8213" s="18">
        <v>60</v>
      </c>
      <c r="M8213" s="18" t="s">
        <v>71</v>
      </c>
      <c r="N8213" s="18" t="s">
        <v>76</v>
      </c>
      <c r="O8213" s="18" t="s">
        <v>75</v>
      </c>
      <c r="P8213" s="19">
        <v>1082.1905055899999</v>
      </c>
      <c r="Q8213" s="19">
        <v>88273.915019699998</v>
      </c>
      <c r="R8213" s="20">
        <v>0.70014500000000002</v>
      </c>
      <c r="S8213" s="20">
        <v>6.29983</v>
      </c>
      <c r="T8213" s="20">
        <v>0.30199999999999999</v>
      </c>
      <c r="U8213" s="20">
        <v>0.30499999999999999</v>
      </c>
      <c r="V8213" s="20">
        <f t="shared" si="256"/>
        <v>0.40078141881494994</v>
      </c>
      <c r="W8213" s="20">
        <f t="shared" si="257"/>
        <v>3.5906890632757507</v>
      </c>
    </row>
    <row r="8214" spans="1:23" x14ac:dyDescent="0.25">
      <c r="A8214" s="18">
        <v>55379</v>
      </c>
      <c r="B8214" s="18">
        <v>55302</v>
      </c>
      <c r="C8214" s="18">
        <v>6430</v>
      </c>
      <c r="D8214" s="18">
        <v>6430</v>
      </c>
      <c r="E8214" s="18" t="s">
        <v>116</v>
      </c>
      <c r="F8214" s="18" t="s">
        <v>304</v>
      </c>
      <c r="G8214" s="19">
        <v>1.6654998433799999</v>
      </c>
      <c r="H8214" s="19">
        <v>0.67400400000000005</v>
      </c>
      <c r="I8214" s="18" t="s">
        <v>79</v>
      </c>
      <c r="J8214" s="18" t="s">
        <v>80</v>
      </c>
      <c r="K8214" s="18">
        <v>16</v>
      </c>
      <c r="L8214" s="18">
        <v>60</v>
      </c>
      <c r="M8214" s="18" t="s">
        <v>71</v>
      </c>
      <c r="N8214" s="18" t="s">
        <v>76</v>
      </c>
      <c r="O8214" s="18" t="s">
        <v>75</v>
      </c>
      <c r="P8214" s="19">
        <v>971.88006956100003</v>
      </c>
      <c r="Q8214" s="19">
        <v>72548.882982199997</v>
      </c>
      <c r="R8214" s="20">
        <v>0.70014500000000002</v>
      </c>
      <c r="S8214" s="20">
        <v>6.29983</v>
      </c>
      <c r="T8214" s="20">
        <v>0.30199999999999999</v>
      </c>
      <c r="U8214" s="20">
        <v>0.30499999999999999</v>
      </c>
      <c r="V8214" s="20">
        <f t="shared" si="256"/>
        <v>0.32938657034483998</v>
      </c>
      <c r="W8214" s="20">
        <f t="shared" si="257"/>
        <v>2.9510468804274006</v>
      </c>
    </row>
    <row r="8215" spans="1:23" x14ac:dyDescent="0.25">
      <c r="A8215" s="18">
        <v>55380</v>
      </c>
      <c r="B8215" s="18">
        <v>55303</v>
      </c>
      <c r="C8215" s="18">
        <v>6430</v>
      </c>
      <c r="D8215" s="18">
        <v>6430</v>
      </c>
      <c r="E8215" s="18" t="s">
        <v>116</v>
      </c>
      <c r="F8215" s="18" t="s">
        <v>304</v>
      </c>
      <c r="G8215" s="19">
        <v>1.1318781133</v>
      </c>
      <c r="H8215" s="19">
        <v>0.45805499999999999</v>
      </c>
      <c r="I8215" s="18" t="s">
        <v>79</v>
      </c>
      <c r="J8215" s="18" t="s">
        <v>80</v>
      </c>
      <c r="K8215" s="18">
        <v>16</v>
      </c>
      <c r="L8215" s="18">
        <v>60</v>
      </c>
      <c r="M8215" s="18" t="s">
        <v>71</v>
      </c>
      <c r="N8215" s="18" t="s">
        <v>76</v>
      </c>
      <c r="O8215" s="18" t="s">
        <v>75</v>
      </c>
      <c r="P8215" s="19">
        <v>909.76706340400006</v>
      </c>
      <c r="Q8215" s="19">
        <v>49304.413396600001</v>
      </c>
      <c r="R8215" s="20">
        <v>0.70014500000000002</v>
      </c>
      <c r="S8215" s="20">
        <v>6.29983</v>
      </c>
      <c r="T8215" s="20">
        <v>0.30199999999999999</v>
      </c>
      <c r="U8215" s="20">
        <v>0.30499999999999999</v>
      </c>
      <c r="V8215" s="20">
        <f t="shared" si="256"/>
        <v>0.22385203274654999</v>
      </c>
      <c r="W8215" s="20">
        <f t="shared" si="257"/>
        <v>2.0055396983017504</v>
      </c>
    </row>
    <row r="8216" spans="1:23" x14ac:dyDescent="0.25">
      <c r="A8216" s="18">
        <v>55381</v>
      </c>
      <c r="B8216" s="18">
        <v>55304</v>
      </c>
      <c r="C8216" s="18">
        <v>6430</v>
      </c>
      <c r="D8216" s="18">
        <v>6430</v>
      </c>
      <c r="E8216" s="18" t="s">
        <v>116</v>
      </c>
      <c r="F8216" s="18" t="s">
        <v>304</v>
      </c>
      <c r="G8216" s="19">
        <v>1.2804520427399999</v>
      </c>
      <c r="H8216" s="19">
        <v>0.518181</v>
      </c>
      <c r="I8216" s="18" t="s">
        <v>79</v>
      </c>
      <c r="J8216" s="18" t="s">
        <v>80</v>
      </c>
      <c r="K8216" s="18">
        <v>16</v>
      </c>
      <c r="L8216" s="18">
        <v>60</v>
      </c>
      <c r="M8216" s="18" t="s">
        <v>71</v>
      </c>
      <c r="N8216" s="18" t="s">
        <v>76</v>
      </c>
      <c r="O8216" s="18" t="s">
        <v>75</v>
      </c>
      <c r="P8216" s="19">
        <v>875.72346966099997</v>
      </c>
      <c r="Q8216" s="19">
        <v>55776.267875999998</v>
      </c>
      <c r="R8216" s="20">
        <v>0.70014500000000002</v>
      </c>
      <c r="S8216" s="20">
        <v>6.29983</v>
      </c>
      <c r="T8216" s="20">
        <v>0.30199999999999999</v>
      </c>
      <c r="U8216" s="20">
        <v>0.30499999999999999</v>
      </c>
      <c r="V8216" s="20">
        <f t="shared" si="256"/>
        <v>0.25323568169901001</v>
      </c>
      <c r="W8216" s="20">
        <f t="shared" si="257"/>
        <v>2.2687942854148502</v>
      </c>
    </row>
    <row r="8217" spans="1:23" x14ac:dyDescent="0.25">
      <c r="A8217" s="18">
        <v>55382</v>
      </c>
      <c r="B8217" s="18">
        <v>55305</v>
      </c>
      <c r="C8217" s="18">
        <v>6430</v>
      </c>
      <c r="D8217" s="18">
        <v>6430</v>
      </c>
      <c r="E8217" s="18" t="s">
        <v>116</v>
      </c>
      <c r="F8217" s="18" t="s">
        <v>304</v>
      </c>
      <c r="G8217" s="19">
        <v>1.7266561843999999</v>
      </c>
      <c r="H8217" s="19">
        <v>0.69875299999999996</v>
      </c>
      <c r="I8217" s="18" t="s">
        <v>79</v>
      </c>
      <c r="J8217" s="18" t="s">
        <v>80</v>
      </c>
      <c r="K8217" s="18">
        <v>16</v>
      </c>
      <c r="L8217" s="18">
        <v>60</v>
      </c>
      <c r="M8217" s="18" t="s">
        <v>71</v>
      </c>
      <c r="N8217" s="18" t="s">
        <v>76</v>
      </c>
      <c r="O8217" s="18" t="s">
        <v>75</v>
      </c>
      <c r="P8217" s="19">
        <v>1325.1385422200001</v>
      </c>
      <c r="Q8217" s="19">
        <v>75212.842539599995</v>
      </c>
      <c r="R8217" s="20">
        <v>0.70014500000000002</v>
      </c>
      <c r="S8217" s="20">
        <v>6.29983</v>
      </c>
      <c r="T8217" s="20">
        <v>0.30199999999999999</v>
      </c>
      <c r="U8217" s="20">
        <v>0.30499999999999999</v>
      </c>
      <c r="V8217" s="20">
        <f t="shared" si="256"/>
        <v>0.34148143659112995</v>
      </c>
      <c r="W8217" s="20">
        <f t="shared" si="257"/>
        <v>3.0594074528330499</v>
      </c>
    </row>
    <row r="8218" spans="1:23" x14ac:dyDescent="0.25">
      <c r="A8218" s="18">
        <v>55383</v>
      </c>
      <c r="B8218" s="18">
        <v>55306</v>
      </c>
      <c r="C8218" s="18">
        <v>6430</v>
      </c>
      <c r="D8218" s="18">
        <v>6430</v>
      </c>
      <c r="E8218" s="18" t="s">
        <v>116</v>
      </c>
      <c r="F8218" s="18" t="s">
        <v>304</v>
      </c>
      <c r="G8218" s="19">
        <v>13.6691062613</v>
      </c>
      <c r="H8218" s="19">
        <v>5.5316900000000002</v>
      </c>
      <c r="I8218" s="18" t="s">
        <v>79</v>
      </c>
      <c r="J8218" s="18" t="s">
        <v>80</v>
      </c>
      <c r="K8218" s="18">
        <v>16</v>
      </c>
      <c r="L8218" s="18">
        <v>60</v>
      </c>
      <c r="M8218" s="18" t="s">
        <v>71</v>
      </c>
      <c r="N8218" s="18" t="s">
        <v>76</v>
      </c>
      <c r="O8218" s="18" t="s">
        <v>75</v>
      </c>
      <c r="P8218" s="19">
        <v>4392.0789834699999</v>
      </c>
      <c r="Q8218" s="19">
        <v>595423.88703999994</v>
      </c>
      <c r="R8218" s="20">
        <v>0.70014500000000002</v>
      </c>
      <c r="S8218" s="20">
        <v>6.29983</v>
      </c>
      <c r="T8218" s="20">
        <v>0.30199999999999999</v>
      </c>
      <c r="U8218" s="20">
        <v>0.30499999999999999</v>
      </c>
      <c r="V8218" s="20">
        <f t="shared" si="256"/>
        <v>2.7033435963449</v>
      </c>
      <c r="W8218" s="20">
        <f t="shared" si="257"/>
        <v>24.219851095826503</v>
      </c>
    </row>
    <row r="8219" spans="1:23" x14ac:dyDescent="0.25">
      <c r="A8219" s="18">
        <v>55384</v>
      </c>
      <c r="B8219" s="18">
        <v>55307</v>
      </c>
      <c r="C8219" s="18">
        <v>6430</v>
      </c>
      <c r="D8219" s="18">
        <v>6430</v>
      </c>
      <c r="E8219" s="18" t="s">
        <v>116</v>
      </c>
      <c r="F8219" s="18" t="s">
        <v>304</v>
      </c>
      <c r="G8219" s="19">
        <v>1.36944666108</v>
      </c>
      <c r="H8219" s="19">
        <v>0.55419499999999999</v>
      </c>
      <c r="I8219" s="18" t="s">
        <v>79</v>
      </c>
      <c r="J8219" s="18" t="s">
        <v>80</v>
      </c>
      <c r="K8219" s="18">
        <v>16</v>
      </c>
      <c r="L8219" s="18">
        <v>60</v>
      </c>
      <c r="M8219" s="18" t="s">
        <v>71</v>
      </c>
      <c r="N8219" s="18" t="s">
        <v>76</v>
      </c>
      <c r="O8219" s="18" t="s">
        <v>75</v>
      </c>
      <c r="P8219" s="19">
        <v>989.28881112800002</v>
      </c>
      <c r="Q8219" s="19">
        <v>59652.857944900003</v>
      </c>
      <c r="R8219" s="20">
        <v>0.70014500000000002</v>
      </c>
      <c r="S8219" s="20">
        <v>6.29983</v>
      </c>
      <c r="T8219" s="20">
        <v>0.30199999999999999</v>
      </c>
      <c r="U8219" s="20">
        <v>0.30499999999999999</v>
      </c>
      <c r="V8219" s="20">
        <f t="shared" si="256"/>
        <v>0.27083576707594997</v>
      </c>
      <c r="W8219" s="20">
        <f t="shared" si="257"/>
        <v>2.42647732936075</v>
      </c>
    </row>
    <row r="8220" spans="1:23" x14ac:dyDescent="0.25">
      <c r="A8220" s="18">
        <v>55385</v>
      </c>
      <c r="B8220" s="18">
        <v>55308</v>
      </c>
      <c r="C8220" s="18">
        <v>6430</v>
      </c>
      <c r="D8220" s="18">
        <v>6430</v>
      </c>
      <c r="E8220" s="18" t="s">
        <v>116</v>
      </c>
      <c r="F8220" s="18" t="s">
        <v>304</v>
      </c>
      <c r="G8220" s="19">
        <v>1.99645363869</v>
      </c>
      <c r="H8220" s="19">
        <v>0.80793599999999999</v>
      </c>
      <c r="I8220" s="18" t="s">
        <v>79</v>
      </c>
      <c r="J8220" s="18" t="s">
        <v>80</v>
      </c>
      <c r="K8220" s="18">
        <v>16</v>
      </c>
      <c r="L8220" s="18">
        <v>60</v>
      </c>
      <c r="M8220" s="18" t="s">
        <v>71</v>
      </c>
      <c r="N8220" s="18" t="s">
        <v>76</v>
      </c>
      <c r="O8220" s="18" t="s">
        <v>75</v>
      </c>
      <c r="P8220" s="19">
        <v>1076.56329749</v>
      </c>
      <c r="Q8220" s="19">
        <v>86965.172640000004</v>
      </c>
      <c r="R8220" s="20">
        <v>0.70014500000000002</v>
      </c>
      <c r="S8220" s="20">
        <v>6.29983</v>
      </c>
      <c r="T8220" s="20">
        <v>0.30199999999999999</v>
      </c>
      <c r="U8220" s="20">
        <v>0.30499999999999999</v>
      </c>
      <c r="V8220" s="20">
        <f t="shared" si="256"/>
        <v>0.39483930080255997</v>
      </c>
      <c r="W8220" s="20">
        <f t="shared" si="257"/>
        <v>3.5374523183616002</v>
      </c>
    </row>
    <row r="8221" spans="1:23" x14ac:dyDescent="0.25">
      <c r="A8221" s="18">
        <v>55386</v>
      </c>
      <c r="B8221" s="18">
        <v>55309</v>
      </c>
      <c r="C8221" s="18">
        <v>6430</v>
      </c>
      <c r="D8221" s="18">
        <v>6430</v>
      </c>
      <c r="E8221" s="18" t="s">
        <v>116</v>
      </c>
      <c r="F8221" s="18" t="s">
        <v>304</v>
      </c>
      <c r="G8221" s="19">
        <v>1.74767683437</v>
      </c>
      <c r="H8221" s="19">
        <v>0.70726</v>
      </c>
      <c r="I8221" s="18" t="s">
        <v>79</v>
      </c>
      <c r="J8221" s="18" t="s">
        <v>80</v>
      </c>
      <c r="K8221" s="18">
        <v>16</v>
      </c>
      <c r="L8221" s="18">
        <v>60</v>
      </c>
      <c r="M8221" s="18" t="s">
        <v>71</v>
      </c>
      <c r="N8221" s="18" t="s">
        <v>76</v>
      </c>
      <c r="O8221" s="18" t="s">
        <v>75</v>
      </c>
      <c r="P8221" s="19">
        <v>1029.8648547499999</v>
      </c>
      <c r="Q8221" s="19">
        <v>76128.498389300003</v>
      </c>
      <c r="R8221" s="20">
        <v>0.70014500000000002</v>
      </c>
      <c r="S8221" s="20">
        <v>6.29983</v>
      </c>
      <c r="T8221" s="20">
        <v>0.30199999999999999</v>
      </c>
      <c r="U8221" s="20">
        <v>0.30499999999999999</v>
      </c>
      <c r="V8221" s="20">
        <f t="shared" si="256"/>
        <v>0.34563881778459998</v>
      </c>
      <c r="W8221" s="20">
        <f t="shared" si="257"/>
        <v>3.0966543472310004</v>
      </c>
    </row>
    <row r="8222" spans="1:23" x14ac:dyDescent="0.25">
      <c r="A8222" s="18">
        <v>55387</v>
      </c>
      <c r="B8222" s="18">
        <v>55310</v>
      </c>
      <c r="C8222" s="18">
        <v>6430</v>
      </c>
      <c r="D8222" s="18">
        <v>6430</v>
      </c>
      <c r="E8222" s="18" t="s">
        <v>116</v>
      </c>
      <c r="F8222" s="18" t="s">
        <v>304</v>
      </c>
      <c r="G8222" s="19">
        <v>2.6482843599499999</v>
      </c>
      <c r="H8222" s="19">
        <v>1.07172</v>
      </c>
      <c r="I8222" s="18" t="s">
        <v>79</v>
      </c>
      <c r="J8222" s="18" t="s">
        <v>80</v>
      </c>
      <c r="K8222" s="18">
        <v>16</v>
      </c>
      <c r="L8222" s="18">
        <v>60</v>
      </c>
      <c r="M8222" s="18" t="s">
        <v>71</v>
      </c>
      <c r="N8222" s="18" t="s">
        <v>76</v>
      </c>
      <c r="O8222" s="18" t="s">
        <v>75</v>
      </c>
      <c r="P8222" s="19">
        <v>1350.25282057</v>
      </c>
      <c r="Q8222" s="19">
        <v>115358.805284</v>
      </c>
      <c r="R8222" s="20">
        <v>0.70014500000000002</v>
      </c>
      <c r="S8222" s="20">
        <v>6.29983</v>
      </c>
      <c r="T8222" s="20">
        <v>0.30199999999999999</v>
      </c>
      <c r="U8222" s="20">
        <v>0.30499999999999999</v>
      </c>
      <c r="V8222" s="20">
        <f t="shared" si="256"/>
        <v>0.52375086078120003</v>
      </c>
      <c r="W8222" s="20">
        <f t="shared" si="257"/>
        <v>4.692399396282001</v>
      </c>
    </row>
    <row r="8223" spans="1:23" x14ac:dyDescent="0.25">
      <c r="A8223" s="18">
        <v>55388</v>
      </c>
      <c r="B8223" s="18">
        <v>55311</v>
      </c>
      <c r="C8223" s="18">
        <v>6430</v>
      </c>
      <c r="D8223" s="18">
        <v>6430</v>
      </c>
      <c r="E8223" s="18" t="s">
        <v>116</v>
      </c>
      <c r="F8223" s="18" t="s">
        <v>304</v>
      </c>
      <c r="G8223" s="19">
        <v>33.437024628099998</v>
      </c>
      <c r="H8223" s="19">
        <v>13.531499999999999</v>
      </c>
      <c r="I8223" s="18" t="s">
        <v>79</v>
      </c>
      <c r="J8223" s="18" t="s">
        <v>80</v>
      </c>
      <c r="K8223" s="18">
        <v>16</v>
      </c>
      <c r="L8223" s="18">
        <v>60</v>
      </c>
      <c r="M8223" s="18" t="s">
        <v>71</v>
      </c>
      <c r="N8223" s="18" t="s">
        <v>76</v>
      </c>
      <c r="O8223" s="18" t="s">
        <v>75</v>
      </c>
      <c r="P8223" s="19">
        <v>11194.3290913</v>
      </c>
      <c r="Q8223" s="19">
        <v>1456510.9667400001</v>
      </c>
      <c r="R8223" s="20">
        <v>0.70014500000000002</v>
      </c>
      <c r="S8223" s="20">
        <v>6.29983</v>
      </c>
      <c r="T8223" s="20">
        <v>0.30199999999999999</v>
      </c>
      <c r="U8223" s="20">
        <v>0.30499999999999999</v>
      </c>
      <c r="V8223" s="20">
        <f t="shared" si="256"/>
        <v>6.6128604231149994</v>
      </c>
      <c r="W8223" s="20">
        <f t="shared" si="257"/>
        <v>59.246074003275005</v>
      </c>
    </row>
    <row r="8224" spans="1:23" x14ac:dyDescent="0.25">
      <c r="A8224" s="18">
        <v>55389</v>
      </c>
      <c r="B8224" s="18">
        <v>55312</v>
      </c>
      <c r="C8224" s="18">
        <v>6430</v>
      </c>
      <c r="D8224" s="18">
        <v>6430</v>
      </c>
      <c r="E8224" s="18" t="s">
        <v>116</v>
      </c>
      <c r="F8224" s="18" t="s">
        <v>304</v>
      </c>
      <c r="G8224" s="19">
        <v>1.9918456580699999</v>
      </c>
      <c r="H8224" s="19">
        <v>0.80607099999999998</v>
      </c>
      <c r="I8224" s="18" t="s">
        <v>79</v>
      </c>
      <c r="J8224" s="18" t="s">
        <v>80</v>
      </c>
      <c r="K8224" s="18">
        <v>16</v>
      </c>
      <c r="L8224" s="18">
        <v>60</v>
      </c>
      <c r="M8224" s="18" t="s">
        <v>71</v>
      </c>
      <c r="N8224" s="18" t="s">
        <v>76</v>
      </c>
      <c r="O8224" s="18" t="s">
        <v>75</v>
      </c>
      <c r="P8224" s="19">
        <v>1130.7117249299999</v>
      </c>
      <c r="Q8224" s="19">
        <v>86764.449805700002</v>
      </c>
      <c r="R8224" s="20">
        <v>0.70014500000000002</v>
      </c>
      <c r="S8224" s="20">
        <v>6.29983</v>
      </c>
      <c r="T8224" s="20">
        <v>0.30199999999999999</v>
      </c>
      <c r="U8224" s="20">
        <v>0.30499999999999999</v>
      </c>
      <c r="V8224" s="20">
        <f t="shared" si="256"/>
        <v>0.39392787304590998</v>
      </c>
      <c r="W8224" s="20">
        <f t="shared" si="257"/>
        <v>3.5292866362113502</v>
      </c>
    </row>
    <row r="8225" spans="1:23" x14ac:dyDescent="0.25">
      <c r="A8225" s="18">
        <v>55390</v>
      </c>
      <c r="B8225" s="18">
        <v>55313</v>
      </c>
      <c r="C8225" s="18">
        <v>6430</v>
      </c>
      <c r="D8225" s="18">
        <v>6430</v>
      </c>
      <c r="E8225" s="18" t="s">
        <v>116</v>
      </c>
      <c r="F8225" s="18" t="s">
        <v>304</v>
      </c>
      <c r="G8225" s="19">
        <v>5.4775307464900003</v>
      </c>
      <c r="H8225" s="19">
        <v>2.2166800000000002</v>
      </c>
      <c r="I8225" s="18" t="s">
        <v>79</v>
      </c>
      <c r="J8225" s="18" t="s">
        <v>80</v>
      </c>
      <c r="K8225" s="18">
        <v>16</v>
      </c>
      <c r="L8225" s="18">
        <v>60</v>
      </c>
      <c r="M8225" s="18" t="s">
        <v>71</v>
      </c>
      <c r="N8225" s="18" t="s">
        <v>76</v>
      </c>
      <c r="O8225" s="18" t="s">
        <v>75</v>
      </c>
      <c r="P8225" s="19">
        <v>2529.48231867</v>
      </c>
      <c r="Q8225" s="19">
        <v>238600.28491300001</v>
      </c>
      <c r="R8225" s="20">
        <v>0.70014500000000002</v>
      </c>
      <c r="S8225" s="20">
        <v>6.29983</v>
      </c>
      <c r="T8225" s="20">
        <v>0.30199999999999999</v>
      </c>
      <c r="U8225" s="20">
        <v>0.30499999999999999</v>
      </c>
      <c r="V8225" s="20">
        <f t="shared" si="256"/>
        <v>1.0832941981828001</v>
      </c>
      <c r="W8225" s="20">
        <f t="shared" si="257"/>
        <v>9.7054714792580015</v>
      </c>
    </row>
    <row r="8226" spans="1:23" x14ac:dyDescent="0.25">
      <c r="A8226" s="18">
        <v>55391</v>
      </c>
      <c r="B8226" s="18">
        <v>55314</v>
      </c>
      <c r="C8226" s="18">
        <v>6430</v>
      </c>
      <c r="D8226" s="18">
        <v>6430</v>
      </c>
      <c r="E8226" s="18" t="s">
        <v>116</v>
      </c>
      <c r="F8226" s="18" t="s">
        <v>304</v>
      </c>
      <c r="G8226" s="19">
        <v>3.82686051054</v>
      </c>
      <c r="H8226" s="19">
        <v>1.5486800000000001</v>
      </c>
      <c r="I8226" s="18" t="s">
        <v>79</v>
      </c>
      <c r="J8226" s="18" t="s">
        <v>80</v>
      </c>
      <c r="K8226" s="18">
        <v>16</v>
      </c>
      <c r="L8226" s="18">
        <v>60</v>
      </c>
      <c r="M8226" s="18" t="s">
        <v>71</v>
      </c>
      <c r="N8226" s="18" t="s">
        <v>76</v>
      </c>
      <c r="O8226" s="18" t="s">
        <v>75</v>
      </c>
      <c r="P8226" s="19">
        <v>2257.4957782299998</v>
      </c>
      <c r="Q8226" s="19">
        <v>166697.37704799999</v>
      </c>
      <c r="R8226" s="20">
        <v>0.70014500000000002</v>
      </c>
      <c r="S8226" s="20">
        <v>6.29983</v>
      </c>
      <c r="T8226" s="20">
        <v>0.30199999999999999</v>
      </c>
      <c r="U8226" s="20">
        <v>0.30499999999999999</v>
      </c>
      <c r="V8226" s="20">
        <f t="shared" si="256"/>
        <v>0.75684178990280004</v>
      </c>
      <c r="W8226" s="20">
        <f t="shared" si="257"/>
        <v>6.7807124034580006</v>
      </c>
    </row>
    <row r="8227" spans="1:23" x14ac:dyDescent="0.25">
      <c r="A8227" s="18">
        <v>55392</v>
      </c>
      <c r="B8227" s="18">
        <v>55315</v>
      </c>
      <c r="C8227" s="18">
        <v>6430</v>
      </c>
      <c r="D8227" s="18">
        <v>6430</v>
      </c>
      <c r="E8227" s="18" t="s">
        <v>116</v>
      </c>
      <c r="F8227" s="18" t="s">
        <v>304</v>
      </c>
      <c r="G8227" s="19">
        <v>2.03499873152</v>
      </c>
      <c r="H8227" s="19">
        <v>0.82353500000000002</v>
      </c>
      <c r="I8227" s="18" t="s">
        <v>79</v>
      </c>
      <c r="J8227" s="18" t="s">
        <v>80</v>
      </c>
      <c r="K8227" s="18">
        <v>16</v>
      </c>
      <c r="L8227" s="18">
        <v>60</v>
      </c>
      <c r="M8227" s="18" t="s">
        <v>71</v>
      </c>
      <c r="N8227" s="18" t="s">
        <v>76</v>
      </c>
      <c r="O8227" s="18" t="s">
        <v>75</v>
      </c>
      <c r="P8227" s="19">
        <v>1072.83073857</v>
      </c>
      <c r="Q8227" s="19">
        <v>88644.190166999993</v>
      </c>
      <c r="R8227" s="20">
        <v>0.70014500000000002</v>
      </c>
      <c r="S8227" s="20">
        <v>6.29983</v>
      </c>
      <c r="T8227" s="20">
        <v>0.30199999999999999</v>
      </c>
      <c r="U8227" s="20">
        <v>0.30499999999999999</v>
      </c>
      <c r="V8227" s="20">
        <f t="shared" si="256"/>
        <v>0.40246255097735001</v>
      </c>
      <c r="W8227" s="20">
        <f t="shared" si="257"/>
        <v>3.6057506968397508</v>
      </c>
    </row>
    <row r="8228" spans="1:23" x14ac:dyDescent="0.25">
      <c r="A8228" s="18">
        <v>55393</v>
      </c>
      <c r="B8228" s="18">
        <v>55316</v>
      </c>
      <c r="C8228" s="18">
        <v>6430</v>
      </c>
      <c r="D8228" s="18">
        <v>6430</v>
      </c>
      <c r="E8228" s="18" t="s">
        <v>116</v>
      </c>
      <c r="F8228" s="18" t="s">
        <v>304</v>
      </c>
      <c r="G8228" s="19">
        <v>1.4468725410500001</v>
      </c>
      <c r="H8228" s="19">
        <v>0.58552899999999997</v>
      </c>
      <c r="I8228" s="18" t="s">
        <v>79</v>
      </c>
      <c r="J8228" s="18" t="s">
        <v>80</v>
      </c>
      <c r="K8228" s="18">
        <v>16</v>
      </c>
      <c r="L8228" s="18">
        <v>60</v>
      </c>
      <c r="M8228" s="18" t="s">
        <v>71</v>
      </c>
      <c r="N8228" s="18" t="s">
        <v>76</v>
      </c>
      <c r="O8228" s="18" t="s">
        <v>75</v>
      </c>
      <c r="P8228" s="19">
        <v>925.85220404100005</v>
      </c>
      <c r="Q8228" s="19">
        <v>63025.515785399999</v>
      </c>
      <c r="R8228" s="20">
        <v>0.70014500000000002</v>
      </c>
      <c r="S8228" s="20">
        <v>6.29983</v>
      </c>
      <c r="T8228" s="20">
        <v>0.30199999999999999</v>
      </c>
      <c r="U8228" s="20">
        <v>0.30499999999999999</v>
      </c>
      <c r="V8228" s="20">
        <f t="shared" si="256"/>
        <v>0.28614873079008996</v>
      </c>
      <c r="W8228" s="20">
        <f t="shared" si="257"/>
        <v>2.5636695462486503</v>
      </c>
    </row>
    <row r="8229" spans="1:23" x14ac:dyDescent="0.25">
      <c r="A8229" s="18">
        <v>55394</v>
      </c>
      <c r="B8229" s="18">
        <v>55317</v>
      </c>
      <c r="C8229" s="18">
        <v>6430</v>
      </c>
      <c r="D8229" s="18">
        <v>6430</v>
      </c>
      <c r="E8229" s="18" t="s">
        <v>116</v>
      </c>
      <c r="F8229" s="18" t="s">
        <v>304</v>
      </c>
      <c r="G8229" s="19">
        <v>2.6923155251400002</v>
      </c>
      <c r="H8229" s="19">
        <v>1.08954</v>
      </c>
      <c r="I8229" s="18" t="s">
        <v>79</v>
      </c>
      <c r="J8229" s="18" t="s">
        <v>80</v>
      </c>
      <c r="K8229" s="18">
        <v>16</v>
      </c>
      <c r="L8229" s="18">
        <v>60</v>
      </c>
      <c r="M8229" s="18" t="s">
        <v>71</v>
      </c>
      <c r="N8229" s="18" t="s">
        <v>76</v>
      </c>
      <c r="O8229" s="18" t="s">
        <v>75</v>
      </c>
      <c r="P8229" s="19">
        <v>1339.3385005299999</v>
      </c>
      <c r="Q8229" s="19">
        <v>117276.795166</v>
      </c>
      <c r="R8229" s="20">
        <v>0.70014500000000002</v>
      </c>
      <c r="S8229" s="20">
        <v>6.29983</v>
      </c>
      <c r="T8229" s="20">
        <v>0.30199999999999999</v>
      </c>
      <c r="U8229" s="20">
        <v>0.30499999999999999</v>
      </c>
      <c r="V8229" s="20">
        <f t="shared" si="256"/>
        <v>0.53245951634339994</v>
      </c>
      <c r="W8229" s="20">
        <f t="shared" si="257"/>
        <v>4.7704221608490007</v>
      </c>
    </row>
    <row r="8230" spans="1:23" x14ac:dyDescent="0.25">
      <c r="A8230" s="18">
        <v>55395</v>
      </c>
      <c r="B8230" s="18">
        <v>55318</v>
      </c>
      <c r="C8230" s="18">
        <v>6430</v>
      </c>
      <c r="D8230" s="18">
        <v>6430</v>
      </c>
      <c r="E8230" s="18" t="s">
        <v>116</v>
      </c>
      <c r="F8230" s="18" t="s">
        <v>304</v>
      </c>
      <c r="G8230" s="19">
        <v>16.658149309399999</v>
      </c>
      <c r="H8230" s="19">
        <v>6.7413100000000004</v>
      </c>
      <c r="I8230" s="18" t="s">
        <v>79</v>
      </c>
      <c r="J8230" s="18" t="s">
        <v>80</v>
      </c>
      <c r="K8230" s="18">
        <v>16</v>
      </c>
      <c r="L8230" s="18">
        <v>60</v>
      </c>
      <c r="M8230" s="18" t="s">
        <v>71</v>
      </c>
      <c r="N8230" s="18" t="s">
        <v>76</v>
      </c>
      <c r="O8230" s="18" t="s">
        <v>75</v>
      </c>
      <c r="P8230" s="19">
        <v>7402.4207952899997</v>
      </c>
      <c r="Q8230" s="19">
        <v>725626.08140300005</v>
      </c>
      <c r="R8230" s="20">
        <v>0.70014500000000002</v>
      </c>
      <c r="S8230" s="20">
        <v>6.29983</v>
      </c>
      <c r="T8230" s="20">
        <v>0.30199999999999999</v>
      </c>
      <c r="U8230" s="20">
        <v>0.30499999999999999</v>
      </c>
      <c r="V8230" s="20">
        <f t="shared" si="256"/>
        <v>3.2944863539851004</v>
      </c>
      <c r="W8230" s="20">
        <f t="shared" si="257"/>
        <v>29.516029349223505</v>
      </c>
    </row>
    <row r="8231" spans="1:23" x14ac:dyDescent="0.25">
      <c r="A8231" s="18">
        <v>55396</v>
      </c>
      <c r="B8231" s="18">
        <v>55319</v>
      </c>
      <c r="C8231" s="18">
        <v>6430</v>
      </c>
      <c r="D8231" s="18">
        <v>6430</v>
      </c>
      <c r="E8231" s="18" t="s">
        <v>116</v>
      </c>
      <c r="F8231" s="18" t="s">
        <v>304</v>
      </c>
      <c r="G8231" s="19">
        <v>2.0918373293200001</v>
      </c>
      <c r="H8231" s="19">
        <v>0.84653699999999998</v>
      </c>
      <c r="I8231" s="18" t="s">
        <v>79</v>
      </c>
      <c r="J8231" s="18" t="s">
        <v>80</v>
      </c>
      <c r="K8231" s="18">
        <v>16</v>
      </c>
      <c r="L8231" s="18">
        <v>60</v>
      </c>
      <c r="M8231" s="18" t="s">
        <v>71</v>
      </c>
      <c r="N8231" s="18" t="s">
        <v>76</v>
      </c>
      <c r="O8231" s="18" t="s">
        <v>75</v>
      </c>
      <c r="P8231" s="19">
        <v>1114.1355649100001</v>
      </c>
      <c r="Q8231" s="19">
        <v>91120.069583999997</v>
      </c>
      <c r="R8231" s="20">
        <v>0.70014500000000002</v>
      </c>
      <c r="S8231" s="20">
        <v>6.29983</v>
      </c>
      <c r="T8231" s="20">
        <v>0.30199999999999999</v>
      </c>
      <c r="U8231" s="20">
        <v>0.30499999999999999</v>
      </c>
      <c r="V8231" s="20">
        <f t="shared" si="256"/>
        <v>0.41370365620977001</v>
      </c>
      <c r="W8231" s="20">
        <f t="shared" si="257"/>
        <v>3.7064622361534503</v>
      </c>
    </row>
    <row r="8232" spans="1:23" x14ac:dyDescent="0.25">
      <c r="A8232" s="18">
        <v>55397</v>
      </c>
      <c r="B8232" s="18">
        <v>55320</v>
      </c>
      <c r="C8232" s="18">
        <v>6430</v>
      </c>
      <c r="D8232" s="18">
        <v>6430</v>
      </c>
      <c r="E8232" s="18" t="s">
        <v>116</v>
      </c>
      <c r="F8232" s="18" t="s">
        <v>304</v>
      </c>
      <c r="G8232" s="19">
        <v>2.1653314302800002</v>
      </c>
      <c r="H8232" s="19">
        <v>0.87627900000000003</v>
      </c>
      <c r="I8232" s="18" t="s">
        <v>79</v>
      </c>
      <c r="J8232" s="18" t="s">
        <v>80</v>
      </c>
      <c r="K8232" s="18">
        <v>16</v>
      </c>
      <c r="L8232" s="18">
        <v>60</v>
      </c>
      <c r="M8232" s="18" t="s">
        <v>71</v>
      </c>
      <c r="N8232" s="18" t="s">
        <v>76</v>
      </c>
      <c r="O8232" s="18" t="s">
        <v>75</v>
      </c>
      <c r="P8232" s="19">
        <v>1108.7257050799999</v>
      </c>
      <c r="Q8232" s="19">
        <v>94321.459816000002</v>
      </c>
      <c r="R8232" s="20">
        <v>0.70014500000000002</v>
      </c>
      <c r="S8232" s="20">
        <v>6.29983</v>
      </c>
      <c r="T8232" s="20">
        <v>0.30199999999999999</v>
      </c>
      <c r="U8232" s="20">
        <v>0.30499999999999999</v>
      </c>
      <c r="V8232" s="20">
        <f t="shared" si="256"/>
        <v>0.42823860759759003</v>
      </c>
      <c r="W8232" s="20">
        <f t="shared" si="257"/>
        <v>3.8366840691361501</v>
      </c>
    </row>
    <row r="8233" spans="1:23" x14ac:dyDescent="0.25">
      <c r="A8233" s="18">
        <v>55398</v>
      </c>
      <c r="B8233" s="18">
        <v>55321</v>
      </c>
      <c r="C8233" s="18">
        <v>6430</v>
      </c>
      <c r="D8233" s="18">
        <v>6430</v>
      </c>
      <c r="E8233" s="18" t="s">
        <v>116</v>
      </c>
      <c r="F8233" s="18" t="s">
        <v>304</v>
      </c>
      <c r="G8233" s="19">
        <v>1.96351943446</v>
      </c>
      <c r="H8233" s="19">
        <v>0.79460799999999998</v>
      </c>
      <c r="I8233" s="18" t="s">
        <v>79</v>
      </c>
      <c r="J8233" s="18" t="s">
        <v>80</v>
      </c>
      <c r="K8233" s="18">
        <v>16</v>
      </c>
      <c r="L8233" s="18">
        <v>60</v>
      </c>
      <c r="M8233" s="18" t="s">
        <v>71</v>
      </c>
      <c r="N8233" s="18" t="s">
        <v>76</v>
      </c>
      <c r="O8233" s="18" t="s">
        <v>75</v>
      </c>
      <c r="P8233" s="19">
        <v>1088.98684602</v>
      </c>
      <c r="Q8233" s="19">
        <v>85530.564441900002</v>
      </c>
      <c r="R8233" s="20">
        <v>0.70014500000000002</v>
      </c>
      <c r="S8233" s="20">
        <v>6.29983</v>
      </c>
      <c r="T8233" s="20">
        <v>0.30199999999999999</v>
      </c>
      <c r="U8233" s="20">
        <v>0.30499999999999999</v>
      </c>
      <c r="V8233" s="20">
        <f t="shared" si="256"/>
        <v>0.38832589107568</v>
      </c>
      <c r="W8233" s="20">
        <f t="shared" si="257"/>
        <v>3.4790972450648003</v>
      </c>
    </row>
    <row r="8234" spans="1:23" x14ac:dyDescent="0.25">
      <c r="A8234" s="18">
        <v>55399</v>
      </c>
      <c r="B8234" s="18">
        <v>55322</v>
      </c>
      <c r="C8234" s="18">
        <v>6430</v>
      </c>
      <c r="D8234" s="18">
        <v>6430</v>
      </c>
      <c r="E8234" s="18" t="s">
        <v>116</v>
      </c>
      <c r="F8234" s="18" t="s">
        <v>304</v>
      </c>
      <c r="G8234" s="19">
        <v>58.994154473099996</v>
      </c>
      <c r="H8234" s="19">
        <v>23.874099999999999</v>
      </c>
      <c r="I8234" s="18" t="s">
        <v>79</v>
      </c>
      <c r="J8234" s="18" t="s">
        <v>80</v>
      </c>
      <c r="K8234" s="18">
        <v>16</v>
      </c>
      <c r="L8234" s="18">
        <v>60</v>
      </c>
      <c r="M8234" s="18" t="s">
        <v>71</v>
      </c>
      <c r="N8234" s="18" t="s">
        <v>76</v>
      </c>
      <c r="O8234" s="18" t="s">
        <v>75</v>
      </c>
      <c r="P8234" s="19">
        <v>11095.802880699999</v>
      </c>
      <c r="Q8234" s="19">
        <v>2569775.08085</v>
      </c>
      <c r="R8234" s="20">
        <v>0.70014500000000002</v>
      </c>
      <c r="S8234" s="20">
        <v>6.29983</v>
      </c>
      <c r="T8234" s="20">
        <v>0.30199999999999999</v>
      </c>
      <c r="U8234" s="20">
        <v>0.30499999999999999</v>
      </c>
      <c r="V8234" s="20">
        <f t="shared" si="256"/>
        <v>11.667301557660998</v>
      </c>
      <c r="W8234" s="20">
        <f t="shared" si="257"/>
        <v>104.52992612508501</v>
      </c>
    </row>
    <row r="8235" spans="1:23" x14ac:dyDescent="0.25">
      <c r="A8235" s="18">
        <v>55400</v>
      </c>
      <c r="B8235" s="18">
        <v>55323</v>
      </c>
      <c r="C8235" s="18">
        <v>6430</v>
      </c>
      <c r="D8235" s="18">
        <v>6430</v>
      </c>
      <c r="E8235" s="18" t="s">
        <v>116</v>
      </c>
      <c r="F8235" s="18" t="s">
        <v>304</v>
      </c>
      <c r="G8235" s="19">
        <v>16.0997662698</v>
      </c>
      <c r="H8235" s="19">
        <v>6.5153400000000001</v>
      </c>
      <c r="I8235" s="18" t="s">
        <v>79</v>
      </c>
      <c r="J8235" s="18" t="s">
        <v>80</v>
      </c>
      <c r="K8235" s="18">
        <v>16</v>
      </c>
      <c r="L8235" s="18">
        <v>60</v>
      </c>
      <c r="M8235" s="18" t="s">
        <v>71</v>
      </c>
      <c r="N8235" s="18" t="s">
        <v>76</v>
      </c>
      <c r="O8235" s="18" t="s">
        <v>75</v>
      </c>
      <c r="P8235" s="19">
        <v>6142.3025972599999</v>
      </c>
      <c r="Q8235" s="19">
        <v>701303.01349200006</v>
      </c>
      <c r="R8235" s="20">
        <v>0.70014500000000002</v>
      </c>
      <c r="S8235" s="20">
        <v>6.29983</v>
      </c>
      <c r="T8235" s="20">
        <v>0.30199999999999999</v>
      </c>
      <c r="U8235" s="20">
        <v>0.30499999999999999</v>
      </c>
      <c r="V8235" s="20">
        <f t="shared" si="256"/>
        <v>3.1840545415613994</v>
      </c>
      <c r="W8235" s="20">
        <f t="shared" si="257"/>
        <v>28.526646402579004</v>
      </c>
    </row>
    <row r="8236" spans="1:23" x14ac:dyDescent="0.25">
      <c r="A8236" s="18">
        <v>55401</v>
      </c>
      <c r="B8236" s="18">
        <v>55324</v>
      </c>
      <c r="C8236" s="18">
        <v>6430</v>
      </c>
      <c r="D8236" s="18">
        <v>6430</v>
      </c>
      <c r="E8236" s="18" t="s">
        <v>116</v>
      </c>
      <c r="F8236" s="18" t="s">
        <v>304</v>
      </c>
      <c r="G8236" s="19">
        <v>17.7248373081</v>
      </c>
      <c r="H8236" s="19">
        <v>7.1729900000000004</v>
      </c>
      <c r="I8236" s="18" t="s">
        <v>79</v>
      </c>
      <c r="J8236" s="18" t="s">
        <v>80</v>
      </c>
      <c r="K8236" s="18">
        <v>16</v>
      </c>
      <c r="L8236" s="18">
        <v>60</v>
      </c>
      <c r="M8236" s="18" t="s">
        <v>71</v>
      </c>
      <c r="N8236" s="18" t="s">
        <v>76</v>
      </c>
      <c r="O8236" s="18" t="s">
        <v>75</v>
      </c>
      <c r="P8236" s="19">
        <v>8971.3783839000007</v>
      </c>
      <c r="Q8236" s="19">
        <v>772090.82476900006</v>
      </c>
      <c r="R8236" s="20">
        <v>0.70014500000000002</v>
      </c>
      <c r="S8236" s="20">
        <v>6.29983</v>
      </c>
      <c r="T8236" s="20">
        <v>0.30199999999999999</v>
      </c>
      <c r="U8236" s="20">
        <v>0.30499999999999999</v>
      </c>
      <c r="V8236" s="20">
        <f t="shared" si="256"/>
        <v>3.5054488923178999</v>
      </c>
      <c r="W8236" s="20">
        <f t="shared" si="257"/>
        <v>31.406089226231504</v>
      </c>
    </row>
    <row r="8237" spans="1:23" x14ac:dyDescent="0.25">
      <c r="A8237" s="18">
        <v>55402</v>
      </c>
      <c r="B8237" s="18">
        <v>55325</v>
      </c>
      <c r="C8237" s="18">
        <v>6430</v>
      </c>
      <c r="D8237" s="18">
        <v>6430</v>
      </c>
      <c r="E8237" s="18" t="s">
        <v>116</v>
      </c>
      <c r="F8237" s="18" t="s">
        <v>304</v>
      </c>
      <c r="G8237" s="19">
        <v>2.13482730558</v>
      </c>
      <c r="H8237" s="19">
        <v>0.86393399999999998</v>
      </c>
      <c r="I8237" s="18" t="s">
        <v>79</v>
      </c>
      <c r="J8237" s="18" t="s">
        <v>80</v>
      </c>
      <c r="K8237" s="18">
        <v>16</v>
      </c>
      <c r="L8237" s="18">
        <v>60</v>
      </c>
      <c r="M8237" s="18" t="s">
        <v>71</v>
      </c>
      <c r="N8237" s="18" t="s">
        <v>76</v>
      </c>
      <c r="O8237" s="18" t="s">
        <v>75</v>
      </c>
      <c r="P8237" s="19">
        <v>1155.8288495100001</v>
      </c>
      <c r="Q8237" s="19">
        <v>92992.705459300007</v>
      </c>
      <c r="R8237" s="20">
        <v>0.70014500000000002</v>
      </c>
      <c r="S8237" s="20">
        <v>6.29983</v>
      </c>
      <c r="T8237" s="20">
        <v>0.30199999999999999</v>
      </c>
      <c r="U8237" s="20">
        <v>0.30499999999999999</v>
      </c>
      <c r="V8237" s="20">
        <f t="shared" si="256"/>
        <v>0.42220559116013995</v>
      </c>
      <c r="W8237" s="20">
        <f t="shared" si="257"/>
        <v>3.7826329451979004</v>
      </c>
    </row>
    <row r="8238" spans="1:23" x14ac:dyDescent="0.25">
      <c r="A8238" s="18">
        <v>55403</v>
      </c>
      <c r="B8238" s="18">
        <v>55326</v>
      </c>
      <c r="C8238" s="18">
        <v>6430</v>
      </c>
      <c r="D8238" s="18">
        <v>6430</v>
      </c>
      <c r="E8238" s="18" t="s">
        <v>116</v>
      </c>
      <c r="F8238" s="18" t="s">
        <v>304</v>
      </c>
      <c r="G8238" s="19">
        <v>0.95216344437699996</v>
      </c>
      <c r="H8238" s="19">
        <v>0.38532699999999998</v>
      </c>
      <c r="I8238" s="18" t="s">
        <v>79</v>
      </c>
      <c r="J8238" s="18" t="s">
        <v>80</v>
      </c>
      <c r="K8238" s="18">
        <v>16</v>
      </c>
      <c r="L8238" s="18">
        <v>60</v>
      </c>
      <c r="M8238" s="18" t="s">
        <v>71</v>
      </c>
      <c r="N8238" s="18" t="s">
        <v>76</v>
      </c>
      <c r="O8238" s="18" t="s">
        <v>75</v>
      </c>
      <c r="P8238" s="19">
        <v>783.41098210400003</v>
      </c>
      <c r="Q8238" s="19">
        <v>41476.073732500001</v>
      </c>
      <c r="R8238" s="20">
        <v>0.70014500000000002</v>
      </c>
      <c r="S8238" s="20">
        <v>6.29983</v>
      </c>
      <c r="T8238" s="20">
        <v>0.30199999999999999</v>
      </c>
      <c r="U8238" s="20">
        <v>0.30499999999999999</v>
      </c>
      <c r="V8238" s="20">
        <f t="shared" si="256"/>
        <v>0.18830977114566999</v>
      </c>
      <c r="W8238" s="20">
        <f t="shared" si="257"/>
        <v>1.6871087431149498</v>
      </c>
    </row>
    <row r="8239" spans="1:23" x14ac:dyDescent="0.25">
      <c r="A8239" s="18">
        <v>55457</v>
      </c>
      <c r="B8239" s="18">
        <v>55380</v>
      </c>
      <c r="C8239" s="18">
        <v>6440</v>
      </c>
      <c r="D8239" s="18">
        <v>6440</v>
      </c>
      <c r="E8239" s="18" t="s">
        <v>116</v>
      </c>
      <c r="F8239" s="18" t="s">
        <v>196</v>
      </c>
      <c r="G8239" s="19">
        <v>1.57557518636</v>
      </c>
      <c r="H8239" s="19">
        <v>0.63761299999999999</v>
      </c>
      <c r="I8239" s="18" t="s">
        <v>79</v>
      </c>
      <c r="J8239" s="18" t="s">
        <v>80</v>
      </c>
      <c r="K8239" s="18">
        <v>16</v>
      </c>
      <c r="L8239" s="18">
        <v>60</v>
      </c>
      <c r="M8239" s="18" t="s">
        <v>71</v>
      </c>
      <c r="N8239" s="18" t="s">
        <v>128</v>
      </c>
      <c r="O8239" s="18" t="s">
        <v>75</v>
      </c>
      <c r="P8239" s="19">
        <v>1836.5568826000001</v>
      </c>
      <c r="Q8239" s="19">
        <v>68631.780591200004</v>
      </c>
      <c r="R8239" s="20">
        <v>0.70014500000000002</v>
      </c>
      <c r="S8239" s="20">
        <v>6.29983</v>
      </c>
      <c r="T8239" s="20">
        <v>0.30199999999999999</v>
      </c>
      <c r="U8239" s="20">
        <v>0.30499999999999999</v>
      </c>
      <c r="V8239" s="20">
        <f t="shared" si="256"/>
        <v>0.31160224461172997</v>
      </c>
      <c r="W8239" s="20">
        <f t="shared" si="257"/>
        <v>2.7917131865240505</v>
      </c>
    </row>
    <row r="8240" spans="1:23" x14ac:dyDescent="0.25">
      <c r="A8240" s="18">
        <v>55458</v>
      </c>
      <c r="B8240" s="18">
        <v>55381</v>
      </c>
      <c r="C8240" s="18">
        <v>6440</v>
      </c>
      <c r="D8240" s="18">
        <v>6440</v>
      </c>
      <c r="E8240" s="18" t="s">
        <v>116</v>
      </c>
      <c r="F8240" s="18" t="s">
        <v>196</v>
      </c>
      <c r="G8240" s="19">
        <v>5.00559847201</v>
      </c>
      <c r="H8240" s="19">
        <v>2.02569</v>
      </c>
      <c r="I8240" s="18" t="s">
        <v>79</v>
      </c>
      <c r="J8240" s="18" t="s">
        <v>80</v>
      </c>
      <c r="K8240" s="18">
        <v>16</v>
      </c>
      <c r="L8240" s="18">
        <v>60</v>
      </c>
      <c r="M8240" s="18" t="s">
        <v>71</v>
      </c>
      <c r="N8240" s="18" t="s">
        <v>128</v>
      </c>
      <c r="O8240" s="18" t="s">
        <v>75</v>
      </c>
      <c r="P8240" s="19">
        <v>1798.6292211</v>
      </c>
      <c r="Q8240" s="19">
        <v>218042.99726599999</v>
      </c>
      <c r="R8240" s="20">
        <v>0.70014500000000002</v>
      </c>
      <c r="S8240" s="20">
        <v>6.29983</v>
      </c>
      <c r="T8240" s="20">
        <v>0.30199999999999999</v>
      </c>
      <c r="U8240" s="20">
        <v>0.30499999999999999</v>
      </c>
      <c r="V8240" s="20">
        <f t="shared" si="256"/>
        <v>0.98995715408490004</v>
      </c>
      <c r="W8240" s="20">
        <f t="shared" si="257"/>
        <v>8.8692443297265005</v>
      </c>
    </row>
    <row r="8241" spans="1:23" x14ac:dyDescent="0.25">
      <c r="A8241" s="18">
        <v>55459</v>
      </c>
      <c r="B8241" s="18">
        <v>55382</v>
      </c>
      <c r="C8241" s="18">
        <v>6440</v>
      </c>
      <c r="D8241" s="18">
        <v>6440</v>
      </c>
      <c r="E8241" s="18" t="s">
        <v>116</v>
      </c>
      <c r="F8241" s="18" t="s">
        <v>196</v>
      </c>
      <c r="G8241" s="19">
        <v>12.357600789399999</v>
      </c>
      <c r="H8241" s="19">
        <v>5.0009399999999999</v>
      </c>
      <c r="I8241" s="18" t="s">
        <v>79</v>
      </c>
      <c r="J8241" s="18" t="s">
        <v>80</v>
      </c>
      <c r="K8241" s="18">
        <v>16</v>
      </c>
      <c r="L8241" s="18">
        <v>60</v>
      </c>
      <c r="M8241" s="18" t="s">
        <v>71</v>
      </c>
      <c r="N8241" s="18" t="s">
        <v>128</v>
      </c>
      <c r="O8241" s="18" t="s">
        <v>75</v>
      </c>
      <c r="P8241" s="19">
        <v>3637.4869539199999</v>
      </c>
      <c r="Q8241" s="19">
        <v>538294.93719900004</v>
      </c>
      <c r="R8241" s="20">
        <v>0.70014500000000002</v>
      </c>
      <c r="S8241" s="20">
        <v>6.29983</v>
      </c>
      <c r="T8241" s="20">
        <v>0.30199999999999999</v>
      </c>
      <c r="U8241" s="20">
        <v>0.30499999999999999</v>
      </c>
      <c r="V8241" s="20">
        <f t="shared" si="256"/>
        <v>2.4439654291373998</v>
      </c>
      <c r="W8241" s="20">
        <f t="shared" si="257"/>
        <v>21.896024928939003</v>
      </c>
    </row>
    <row r="8242" spans="1:23" x14ac:dyDescent="0.25">
      <c r="A8242" s="18">
        <v>55460</v>
      </c>
      <c r="B8242" s="18">
        <v>55383</v>
      </c>
      <c r="C8242" s="18">
        <v>6440</v>
      </c>
      <c r="D8242" s="18">
        <v>6440</v>
      </c>
      <c r="E8242" s="18" t="s">
        <v>116</v>
      </c>
      <c r="F8242" s="18" t="s">
        <v>196</v>
      </c>
      <c r="G8242" s="19">
        <v>73.817477221800004</v>
      </c>
      <c r="H8242" s="19">
        <v>29.872900000000001</v>
      </c>
      <c r="I8242" s="18" t="s">
        <v>79</v>
      </c>
      <c r="J8242" s="18" t="s">
        <v>80</v>
      </c>
      <c r="K8242" s="18">
        <v>16</v>
      </c>
      <c r="L8242" s="18">
        <v>60</v>
      </c>
      <c r="M8242" s="18" t="s">
        <v>71</v>
      </c>
      <c r="N8242" s="18" t="s">
        <v>128</v>
      </c>
      <c r="O8242" s="18" t="s">
        <v>75</v>
      </c>
      <c r="P8242" s="19">
        <v>14700.9860049</v>
      </c>
      <c r="Q8242" s="19">
        <v>3215476.4458400002</v>
      </c>
      <c r="R8242" s="20">
        <v>0.70014500000000002</v>
      </c>
      <c r="S8242" s="20">
        <v>6.29983</v>
      </c>
      <c r="T8242" s="20">
        <v>0.30199999999999999</v>
      </c>
      <c r="U8242" s="20">
        <v>0.30499999999999999</v>
      </c>
      <c r="V8242" s="20">
        <f t="shared" si="256"/>
        <v>14.598922376209</v>
      </c>
      <c r="W8242" s="20">
        <f t="shared" si="257"/>
        <v>130.79496316686502</v>
      </c>
    </row>
    <row r="8243" spans="1:23" x14ac:dyDescent="0.25">
      <c r="A8243" s="18">
        <v>55462</v>
      </c>
      <c r="B8243" s="18">
        <v>55385</v>
      </c>
      <c r="C8243" s="18">
        <v>7400</v>
      </c>
      <c r="D8243" s="18">
        <v>7400</v>
      </c>
      <c r="E8243" s="18" t="s">
        <v>116</v>
      </c>
      <c r="F8243" s="18" t="s">
        <v>304</v>
      </c>
      <c r="G8243" s="19">
        <v>2.6380585990399998</v>
      </c>
      <c r="H8243" s="19">
        <v>1.06758</v>
      </c>
      <c r="I8243" s="18" t="s">
        <v>79</v>
      </c>
      <c r="J8243" s="18" t="s">
        <v>80</v>
      </c>
      <c r="K8243" s="18">
        <v>17</v>
      </c>
      <c r="L8243" s="18">
        <v>70</v>
      </c>
      <c r="M8243" s="18" t="s">
        <v>78</v>
      </c>
      <c r="N8243" s="18" t="s">
        <v>274</v>
      </c>
      <c r="O8243" s="18" t="s">
        <v>78</v>
      </c>
      <c r="P8243" s="19">
        <v>1455.2241135700001</v>
      </c>
      <c r="Q8243" s="19">
        <v>114913.372919</v>
      </c>
      <c r="R8243" s="20">
        <v>0.70003899999999997</v>
      </c>
      <c r="S8243" s="20">
        <v>8.5137199999999993</v>
      </c>
      <c r="T8243" s="20">
        <v>0.30199999999999999</v>
      </c>
      <c r="U8243" s="20">
        <v>0.30499999999999999</v>
      </c>
      <c r="V8243" s="20">
        <f t="shared" si="256"/>
        <v>0.52164864966275992</v>
      </c>
      <c r="W8243" s="20">
        <f t="shared" si="257"/>
        <v>6.3169086523319997</v>
      </c>
    </row>
    <row r="8244" spans="1:23" x14ac:dyDescent="0.25">
      <c r="A8244" s="18">
        <v>55463</v>
      </c>
      <c r="B8244" s="18">
        <v>55386</v>
      </c>
      <c r="C8244" s="18">
        <v>7430</v>
      </c>
      <c r="D8244" s="18">
        <v>7430</v>
      </c>
      <c r="E8244" s="18" t="s">
        <v>116</v>
      </c>
      <c r="F8244" s="18" t="s">
        <v>196</v>
      </c>
      <c r="G8244" s="19">
        <v>4.5969809193</v>
      </c>
      <c r="H8244" s="19">
        <v>1.86033</v>
      </c>
      <c r="I8244" s="18" t="s">
        <v>79</v>
      </c>
      <c r="J8244" s="18" t="s">
        <v>80</v>
      </c>
      <c r="K8244" s="18">
        <v>17</v>
      </c>
      <c r="L8244" s="18">
        <v>70</v>
      </c>
      <c r="M8244" s="18" t="s">
        <v>78</v>
      </c>
      <c r="N8244" s="18" t="s">
        <v>275</v>
      </c>
      <c r="O8244" s="18" t="s">
        <v>78</v>
      </c>
      <c r="P8244" s="19">
        <v>1605.2982268400001</v>
      </c>
      <c r="Q8244" s="19">
        <v>200243.68786899999</v>
      </c>
      <c r="R8244" s="20">
        <v>0.70003899999999997</v>
      </c>
      <c r="S8244" s="20">
        <v>8.5137199999999993</v>
      </c>
      <c r="T8244" s="20">
        <v>0.30199999999999999</v>
      </c>
      <c r="U8244" s="20">
        <v>0.30499999999999999</v>
      </c>
      <c r="V8244" s="20">
        <f t="shared" si="256"/>
        <v>0.90900787990325993</v>
      </c>
      <c r="W8244" s="20">
        <f t="shared" si="257"/>
        <v>11.007638465682</v>
      </c>
    </row>
    <row r="8245" spans="1:23" x14ac:dyDescent="0.25">
      <c r="A8245" s="18">
        <v>55464</v>
      </c>
      <c r="B8245" s="18">
        <v>55387</v>
      </c>
      <c r="C8245" s="18">
        <v>7430</v>
      </c>
      <c r="D8245" s="18">
        <v>7430</v>
      </c>
      <c r="E8245" s="18" t="s">
        <v>116</v>
      </c>
      <c r="F8245" s="18" t="s">
        <v>196</v>
      </c>
      <c r="G8245" s="19">
        <v>5.0027628835</v>
      </c>
      <c r="H8245" s="19">
        <v>2.0245500000000001</v>
      </c>
      <c r="I8245" s="18" t="s">
        <v>79</v>
      </c>
      <c r="J8245" s="18" t="s">
        <v>80</v>
      </c>
      <c r="K8245" s="18">
        <v>17</v>
      </c>
      <c r="L8245" s="18">
        <v>70</v>
      </c>
      <c r="M8245" s="18" t="s">
        <v>78</v>
      </c>
      <c r="N8245" s="18" t="s">
        <v>275</v>
      </c>
      <c r="O8245" s="18" t="s">
        <v>78</v>
      </c>
      <c r="P8245" s="19">
        <v>1993.4642918300001</v>
      </c>
      <c r="Q8245" s="19">
        <v>217919.479525</v>
      </c>
      <c r="R8245" s="20">
        <v>0.70003899999999997</v>
      </c>
      <c r="S8245" s="20">
        <v>8.5137199999999993</v>
      </c>
      <c r="T8245" s="20">
        <v>0.30199999999999999</v>
      </c>
      <c r="U8245" s="20">
        <v>0.30499999999999999</v>
      </c>
      <c r="V8245" s="20">
        <f t="shared" si="256"/>
        <v>0.98925024230009984</v>
      </c>
      <c r="W8245" s="20">
        <f t="shared" si="257"/>
        <v>11.97933401907</v>
      </c>
    </row>
    <row r="8246" spans="1:23" x14ac:dyDescent="0.25">
      <c r="A8246" s="18">
        <v>55659</v>
      </c>
      <c r="B8246" s="18">
        <v>55645</v>
      </c>
      <c r="C8246" s="18">
        <v>2130</v>
      </c>
      <c r="D8246" s="18">
        <v>2130</v>
      </c>
      <c r="E8246" s="18" t="s">
        <v>116</v>
      </c>
      <c r="F8246" s="18" t="s">
        <v>196</v>
      </c>
      <c r="G8246" s="19">
        <v>8.9631861401900004</v>
      </c>
      <c r="H8246" s="19">
        <v>3.6272700000000002</v>
      </c>
      <c r="I8246" s="18" t="s">
        <v>79</v>
      </c>
      <c r="J8246" s="18" t="s">
        <v>80</v>
      </c>
      <c r="K8246" s="18">
        <v>28</v>
      </c>
      <c r="L8246" s="18">
        <v>22</v>
      </c>
      <c r="M8246" s="18" t="s">
        <v>59</v>
      </c>
      <c r="N8246" s="18" t="s">
        <v>62</v>
      </c>
      <c r="O8246" s="18" t="s">
        <v>63</v>
      </c>
      <c r="P8246" s="19">
        <v>12025.270288199999</v>
      </c>
      <c r="Q8246" s="19">
        <v>1552419.0827899999</v>
      </c>
      <c r="R8246" s="20">
        <v>0.72053599999999995</v>
      </c>
      <c r="S8246" s="20">
        <v>8.7042389999999994</v>
      </c>
      <c r="T8246" s="20">
        <v>0.30199999999999999</v>
      </c>
      <c r="U8246" s="20">
        <v>0.30499999999999999</v>
      </c>
      <c r="V8246" s="20">
        <f t="shared" si="256"/>
        <v>1.8242778744705599</v>
      </c>
      <c r="W8246" s="20">
        <f t="shared" si="257"/>
        <v>21.942974373283352</v>
      </c>
    </row>
    <row r="8247" spans="1:23" x14ac:dyDescent="0.25">
      <c r="A8247" s="18">
        <v>55660</v>
      </c>
      <c r="B8247" s="18">
        <v>55646</v>
      </c>
      <c r="C8247" s="18">
        <v>2130</v>
      </c>
      <c r="D8247" s="18">
        <v>2130</v>
      </c>
      <c r="E8247" s="18" t="s">
        <v>116</v>
      </c>
      <c r="F8247" s="18" t="s">
        <v>196</v>
      </c>
      <c r="G8247" s="19">
        <v>13.990567488</v>
      </c>
      <c r="H8247" s="19">
        <v>5.6617800000000003</v>
      </c>
      <c r="I8247" s="18" t="s">
        <v>79</v>
      </c>
      <c r="J8247" s="18" t="s">
        <v>80</v>
      </c>
      <c r="K8247" s="18">
        <v>28</v>
      </c>
      <c r="L8247" s="18">
        <v>22</v>
      </c>
      <c r="M8247" s="18" t="s">
        <v>59</v>
      </c>
      <c r="N8247" s="18" t="s">
        <v>62</v>
      </c>
      <c r="O8247" s="18" t="s">
        <v>63</v>
      </c>
      <c r="P8247" s="19">
        <v>4779.6738696900002</v>
      </c>
      <c r="Q8247" s="19">
        <v>609426.68205800001</v>
      </c>
      <c r="R8247" s="20">
        <v>0.72053599999999995</v>
      </c>
      <c r="S8247" s="20">
        <v>8.7042389999999994</v>
      </c>
      <c r="T8247" s="20">
        <v>0.30199999999999999</v>
      </c>
      <c r="U8247" s="20">
        <v>0.30499999999999999</v>
      </c>
      <c r="V8247" s="20">
        <f t="shared" si="256"/>
        <v>2.84750238722784</v>
      </c>
      <c r="W8247" s="20">
        <f t="shared" si="257"/>
        <v>34.250632968366901</v>
      </c>
    </row>
    <row r="8248" spans="1:23" x14ac:dyDescent="0.25">
      <c r="A8248" s="18">
        <v>55683</v>
      </c>
      <c r="B8248" s="18">
        <v>55608</v>
      </c>
      <c r="C8248" s="18">
        <v>2110</v>
      </c>
      <c r="D8248" s="18">
        <v>2110</v>
      </c>
      <c r="E8248" s="18" t="s">
        <v>116</v>
      </c>
      <c r="F8248" s="18" t="s">
        <v>196</v>
      </c>
      <c r="G8248" s="19">
        <v>1631.3744503</v>
      </c>
      <c r="H8248" s="19">
        <v>660.19399999999996</v>
      </c>
      <c r="I8248" s="18" t="s">
        <v>79</v>
      </c>
      <c r="J8248" s="18" t="s">
        <v>80</v>
      </c>
      <c r="K8248" s="18">
        <v>26</v>
      </c>
      <c r="L8248" s="18">
        <v>21</v>
      </c>
      <c r="M8248" s="18" t="s">
        <v>57</v>
      </c>
      <c r="N8248" s="18" t="s">
        <v>58</v>
      </c>
      <c r="O8248" s="18" t="s">
        <v>57</v>
      </c>
      <c r="P8248" s="19">
        <v>218014.95819899999</v>
      </c>
      <c r="Q8248" s="19">
        <v>113803042.082</v>
      </c>
      <c r="R8248" s="20">
        <v>1.2720320000000001</v>
      </c>
      <c r="S8248" s="20">
        <v>9.4525830000000006</v>
      </c>
      <c r="T8248" s="20">
        <v>0.30199999999999999</v>
      </c>
      <c r="U8248" s="20">
        <v>0.30499999999999999</v>
      </c>
      <c r="V8248" s="20">
        <f t="shared" si="256"/>
        <v>586.17195015718391</v>
      </c>
      <c r="W8248" s="20">
        <f t="shared" si="257"/>
        <v>4337.1743138658903</v>
      </c>
    </row>
    <row r="8249" spans="1:23" x14ac:dyDescent="0.25">
      <c r="A8249" s="18">
        <v>55684</v>
      </c>
      <c r="B8249" s="18">
        <v>55609</v>
      </c>
      <c r="C8249" s="18">
        <v>2110</v>
      </c>
      <c r="D8249" s="18">
        <v>2110</v>
      </c>
      <c r="E8249" s="18" t="s">
        <v>116</v>
      </c>
      <c r="F8249" s="18" t="s">
        <v>196</v>
      </c>
      <c r="G8249" s="19">
        <v>34.340306277300002</v>
      </c>
      <c r="H8249" s="19">
        <v>13.897</v>
      </c>
      <c r="I8249" s="18" t="s">
        <v>79</v>
      </c>
      <c r="J8249" s="18" t="s">
        <v>80</v>
      </c>
      <c r="K8249" s="18">
        <v>26</v>
      </c>
      <c r="L8249" s="18">
        <v>21</v>
      </c>
      <c r="M8249" s="18" t="s">
        <v>57</v>
      </c>
      <c r="N8249" s="18" t="s">
        <v>58</v>
      </c>
      <c r="O8249" s="18" t="s">
        <v>57</v>
      </c>
      <c r="P8249" s="19">
        <v>10371.2261801</v>
      </c>
      <c r="Q8249" s="19">
        <v>1495857.7579900001</v>
      </c>
      <c r="R8249" s="20">
        <v>1.2720320000000001</v>
      </c>
      <c r="S8249" s="20">
        <v>9.4525830000000006</v>
      </c>
      <c r="T8249" s="20">
        <v>0.30199999999999999</v>
      </c>
      <c r="U8249" s="20">
        <v>0.30499999999999999</v>
      </c>
      <c r="V8249" s="20">
        <f t="shared" si="256"/>
        <v>12.338845235392</v>
      </c>
      <c r="W8249" s="20">
        <f t="shared" si="257"/>
        <v>91.296969435945016</v>
      </c>
    </row>
    <row r="8250" spans="1:23" x14ac:dyDescent="0.25">
      <c r="A8250" s="18">
        <v>55694</v>
      </c>
      <c r="B8250" s="18">
        <v>55619</v>
      </c>
      <c r="C8250" s="18">
        <v>2120</v>
      </c>
      <c r="D8250" s="18">
        <v>2120</v>
      </c>
      <c r="E8250" s="18" t="s">
        <v>116</v>
      </c>
      <c r="F8250" s="18" t="s">
        <v>196</v>
      </c>
      <c r="G8250" s="19">
        <v>7.9538292997999998</v>
      </c>
      <c r="H8250" s="19">
        <v>3.2187999999999999</v>
      </c>
      <c r="I8250" s="18" t="s">
        <v>79</v>
      </c>
      <c r="J8250" s="18" t="s">
        <v>80</v>
      </c>
      <c r="K8250" s="18">
        <v>27</v>
      </c>
      <c r="L8250" s="18">
        <v>22</v>
      </c>
      <c r="M8250" s="18" t="s">
        <v>59</v>
      </c>
      <c r="N8250" s="18" t="s">
        <v>60</v>
      </c>
      <c r="O8250" s="18" t="s">
        <v>61</v>
      </c>
      <c r="P8250" s="19">
        <v>3582.9341453900001</v>
      </c>
      <c r="Q8250" s="19">
        <v>372672.27825700003</v>
      </c>
      <c r="R8250" s="20">
        <v>0.51060899999999998</v>
      </c>
      <c r="S8250" s="20">
        <v>9.7789370000000009</v>
      </c>
      <c r="T8250" s="20">
        <v>0.30199999999999999</v>
      </c>
      <c r="U8250" s="20">
        <v>0.30499999999999999</v>
      </c>
      <c r="V8250" s="20">
        <f t="shared" si="256"/>
        <v>1.1471966779415999</v>
      </c>
      <c r="W8250" s="20">
        <f t="shared" si="257"/>
        <v>21.876127478842001</v>
      </c>
    </row>
    <row r="8251" spans="1:23" x14ac:dyDescent="0.25">
      <c r="A8251" s="18">
        <v>55695</v>
      </c>
      <c r="B8251" s="18">
        <v>55620</v>
      </c>
      <c r="C8251" s="18">
        <v>2120</v>
      </c>
      <c r="D8251" s="18">
        <v>2120</v>
      </c>
      <c r="E8251" s="18" t="s">
        <v>116</v>
      </c>
      <c r="F8251" s="18" t="s">
        <v>196</v>
      </c>
      <c r="G8251" s="19">
        <v>9.21673900677E-2</v>
      </c>
      <c r="H8251" s="19">
        <v>3.72988E-2</v>
      </c>
      <c r="I8251" s="18" t="s">
        <v>79</v>
      </c>
      <c r="J8251" s="18" t="s">
        <v>80</v>
      </c>
      <c r="K8251" s="18">
        <v>27</v>
      </c>
      <c r="L8251" s="18">
        <v>22</v>
      </c>
      <c r="M8251" s="18" t="s">
        <v>59</v>
      </c>
      <c r="N8251" s="18" t="s">
        <v>60</v>
      </c>
      <c r="O8251" s="18" t="s">
        <v>61</v>
      </c>
      <c r="P8251" s="19">
        <v>13755.652189300001</v>
      </c>
      <c r="Q8251" s="19">
        <v>2800524.7804800002</v>
      </c>
      <c r="R8251" s="20">
        <v>0.51060899999999998</v>
      </c>
      <c r="S8251" s="20">
        <v>9.7789370000000009</v>
      </c>
      <c r="T8251" s="20">
        <v>0.30199999999999999</v>
      </c>
      <c r="U8251" s="20">
        <v>0.30499999999999999</v>
      </c>
      <c r="V8251" s="20">
        <f t="shared" si="256"/>
        <v>1.3293481872501598E-2</v>
      </c>
      <c r="W8251" s="20">
        <f t="shared" si="257"/>
        <v>0.25349611768604208</v>
      </c>
    </row>
    <row r="8252" spans="1:23" x14ac:dyDescent="0.25">
      <c r="A8252" s="18">
        <v>55696</v>
      </c>
      <c r="B8252" s="18">
        <v>55621</v>
      </c>
      <c r="C8252" s="18">
        <v>2120</v>
      </c>
      <c r="D8252" s="18">
        <v>2120</v>
      </c>
      <c r="E8252" s="18" t="s">
        <v>116</v>
      </c>
      <c r="F8252" s="18" t="s">
        <v>196</v>
      </c>
      <c r="G8252" s="19">
        <v>5.1680798493999998</v>
      </c>
      <c r="H8252" s="19">
        <v>2.09145</v>
      </c>
      <c r="I8252" s="18" t="s">
        <v>79</v>
      </c>
      <c r="J8252" s="18" t="s">
        <v>80</v>
      </c>
      <c r="K8252" s="18">
        <v>27</v>
      </c>
      <c r="L8252" s="18">
        <v>22</v>
      </c>
      <c r="M8252" s="18" t="s">
        <v>59</v>
      </c>
      <c r="N8252" s="18" t="s">
        <v>60</v>
      </c>
      <c r="O8252" s="18" t="s">
        <v>61</v>
      </c>
      <c r="P8252" s="19">
        <v>2841.1115339600001</v>
      </c>
      <c r="Q8252" s="19">
        <v>288444.11238300003</v>
      </c>
      <c r="R8252" s="20">
        <v>0.51060899999999998</v>
      </c>
      <c r="S8252" s="20">
        <v>9.7789370000000009</v>
      </c>
      <c r="T8252" s="20">
        <v>0.30199999999999999</v>
      </c>
      <c r="U8252" s="20">
        <v>0.30499999999999999</v>
      </c>
      <c r="V8252" s="20">
        <f t="shared" si="256"/>
        <v>0.74540340874889988</v>
      </c>
      <c r="W8252" s="20">
        <f t="shared" si="257"/>
        <v>14.214249663111753</v>
      </c>
    </row>
    <row r="8253" spans="1:23" x14ac:dyDescent="0.25">
      <c r="A8253" s="18">
        <v>55697</v>
      </c>
      <c r="B8253" s="18">
        <v>55622</v>
      </c>
      <c r="C8253" s="18">
        <v>2120</v>
      </c>
      <c r="D8253" s="18">
        <v>2120</v>
      </c>
      <c r="E8253" s="18" t="s">
        <v>116</v>
      </c>
      <c r="F8253" s="18" t="s">
        <v>196</v>
      </c>
      <c r="G8253" s="19">
        <v>4.4938697715299999E-2</v>
      </c>
      <c r="H8253" s="19">
        <v>1.8186000000000001E-2</v>
      </c>
      <c r="I8253" s="18" t="s">
        <v>79</v>
      </c>
      <c r="J8253" s="18" t="s">
        <v>80</v>
      </c>
      <c r="K8253" s="18">
        <v>27</v>
      </c>
      <c r="L8253" s="18">
        <v>22</v>
      </c>
      <c r="M8253" s="18" t="s">
        <v>59</v>
      </c>
      <c r="N8253" s="18" t="s">
        <v>60</v>
      </c>
      <c r="O8253" s="18" t="s">
        <v>61</v>
      </c>
      <c r="P8253" s="19">
        <v>209.72716538</v>
      </c>
      <c r="Q8253" s="19">
        <v>1957.5218424100001</v>
      </c>
      <c r="R8253" s="20">
        <v>0.51060899999999998</v>
      </c>
      <c r="S8253" s="20">
        <v>9.7789370000000009</v>
      </c>
      <c r="T8253" s="20">
        <v>0.30199999999999999</v>
      </c>
      <c r="U8253" s="20">
        <v>0.30499999999999999</v>
      </c>
      <c r="V8253" s="20">
        <f t="shared" si="256"/>
        <v>6.4815828212520001E-3</v>
      </c>
      <c r="W8253" s="20">
        <f t="shared" si="257"/>
        <v>0.12359862505599004</v>
      </c>
    </row>
    <row r="8254" spans="1:23" x14ac:dyDescent="0.25">
      <c r="A8254" s="18">
        <v>55698</v>
      </c>
      <c r="B8254" s="18">
        <v>55623</v>
      </c>
      <c r="C8254" s="18">
        <v>2120</v>
      </c>
      <c r="D8254" s="18">
        <v>2120</v>
      </c>
      <c r="E8254" s="18" t="s">
        <v>116</v>
      </c>
      <c r="F8254" s="18" t="s">
        <v>196</v>
      </c>
      <c r="G8254" s="19">
        <v>4.1766939767200001E-2</v>
      </c>
      <c r="H8254" s="19">
        <v>1.6902500000000001E-2</v>
      </c>
      <c r="I8254" s="18" t="s">
        <v>79</v>
      </c>
      <c r="J8254" s="18" t="s">
        <v>80</v>
      </c>
      <c r="K8254" s="18">
        <v>27</v>
      </c>
      <c r="L8254" s="18">
        <v>22</v>
      </c>
      <c r="M8254" s="18" t="s">
        <v>59</v>
      </c>
      <c r="N8254" s="18" t="s">
        <v>60</v>
      </c>
      <c r="O8254" s="18" t="s">
        <v>61</v>
      </c>
      <c r="P8254" s="19">
        <v>235.07552393399999</v>
      </c>
      <c r="Q8254" s="19">
        <v>1819.3606186699999</v>
      </c>
      <c r="R8254" s="20">
        <v>0.51060899999999998</v>
      </c>
      <c r="S8254" s="20">
        <v>9.7789370000000009</v>
      </c>
      <c r="T8254" s="20">
        <v>0.30199999999999999</v>
      </c>
      <c r="U8254" s="20">
        <v>0.30499999999999999</v>
      </c>
      <c r="V8254" s="20">
        <f t="shared" si="256"/>
        <v>6.0241368985049989E-3</v>
      </c>
      <c r="W8254" s="20">
        <f t="shared" si="257"/>
        <v>0.11487549543653752</v>
      </c>
    </row>
    <row r="8255" spans="1:23" x14ac:dyDescent="0.25">
      <c r="A8255" s="18">
        <v>55700</v>
      </c>
      <c r="B8255" s="18">
        <v>55625</v>
      </c>
      <c r="C8255" s="18">
        <v>2120</v>
      </c>
      <c r="D8255" s="18">
        <v>2120</v>
      </c>
      <c r="E8255" s="18" t="s">
        <v>116</v>
      </c>
      <c r="F8255" s="18" t="s">
        <v>196</v>
      </c>
      <c r="G8255" s="19">
        <v>692.51898842900005</v>
      </c>
      <c r="H8255" s="19">
        <v>280.25299999999999</v>
      </c>
      <c r="I8255" s="18" t="s">
        <v>79</v>
      </c>
      <c r="J8255" s="18" t="s">
        <v>80</v>
      </c>
      <c r="K8255" s="18">
        <v>27</v>
      </c>
      <c r="L8255" s="18">
        <v>22</v>
      </c>
      <c r="M8255" s="18" t="s">
        <v>59</v>
      </c>
      <c r="N8255" s="18" t="s">
        <v>60</v>
      </c>
      <c r="O8255" s="18" t="s">
        <v>61</v>
      </c>
      <c r="P8255" s="19">
        <v>106105.572428</v>
      </c>
      <c r="Q8255" s="19">
        <v>37045192.321199998</v>
      </c>
      <c r="R8255" s="20">
        <v>0.51060899999999998</v>
      </c>
      <c r="S8255" s="20">
        <v>9.7789370000000009</v>
      </c>
      <c r="T8255" s="20">
        <v>0.30199999999999999</v>
      </c>
      <c r="U8255" s="20">
        <v>0.30499999999999999</v>
      </c>
      <c r="V8255" s="20">
        <f t="shared" si="256"/>
        <v>99.883593445745987</v>
      </c>
      <c r="W8255" s="20">
        <f t="shared" si="257"/>
        <v>1904.7006195873953</v>
      </c>
    </row>
    <row r="8256" spans="1:23" x14ac:dyDescent="0.25">
      <c r="A8256" s="18">
        <v>55701</v>
      </c>
      <c r="B8256" s="18">
        <v>55626</v>
      </c>
      <c r="C8256" s="18">
        <v>2120</v>
      </c>
      <c r="D8256" s="18">
        <v>2120</v>
      </c>
      <c r="E8256" s="18" t="s">
        <v>116</v>
      </c>
      <c r="F8256" s="18" t="s">
        <v>196</v>
      </c>
      <c r="G8256" s="19">
        <v>17.695159752199999</v>
      </c>
      <c r="H8256" s="19">
        <v>7.1609800000000003</v>
      </c>
      <c r="I8256" s="18" t="s">
        <v>79</v>
      </c>
      <c r="J8256" s="18" t="s">
        <v>80</v>
      </c>
      <c r="K8256" s="18">
        <v>27</v>
      </c>
      <c r="L8256" s="18">
        <v>22</v>
      </c>
      <c r="M8256" s="18" t="s">
        <v>59</v>
      </c>
      <c r="N8256" s="18" t="s">
        <v>60</v>
      </c>
      <c r="O8256" s="18" t="s">
        <v>61</v>
      </c>
      <c r="P8256" s="19">
        <v>3235.3160333199999</v>
      </c>
      <c r="Q8256" s="19">
        <v>770798.07560099999</v>
      </c>
      <c r="R8256" s="20">
        <v>0.51060899999999998</v>
      </c>
      <c r="S8256" s="20">
        <v>9.7789370000000009</v>
      </c>
      <c r="T8256" s="20">
        <v>0.30199999999999999</v>
      </c>
      <c r="U8256" s="20">
        <v>0.30499999999999999</v>
      </c>
      <c r="V8256" s="20">
        <f t="shared" si="256"/>
        <v>2.55220966410036</v>
      </c>
      <c r="W8256" s="20">
        <f t="shared" si="257"/>
        <v>48.66860673339071</v>
      </c>
    </row>
    <row r="8257" spans="1:23" x14ac:dyDescent="0.25">
      <c r="A8257" s="18">
        <v>55702</v>
      </c>
      <c r="B8257" s="18">
        <v>55627</v>
      </c>
      <c r="C8257" s="18">
        <v>2120</v>
      </c>
      <c r="D8257" s="18">
        <v>2120</v>
      </c>
      <c r="E8257" s="18" t="s">
        <v>116</v>
      </c>
      <c r="F8257" s="18" t="s">
        <v>196</v>
      </c>
      <c r="G8257" s="19">
        <v>10.823578320499999</v>
      </c>
      <c r="H8257" s="19">
        <v>4.3801500000000004</v>
      </c>
      <c r="I8257" s="18" t="s">
        <v>79</v>
      </c>
      <c r="J8257" s="18" t="s">
        <v>80</v>
      </c>
      <c r="K8257" s="18">
        <v>27</v>
      </c>
      <c r="L8257" s="18">
        <v>22</v>
      </c>
      <c r="M8257" s="18" t="s">
        <v>59</v>
      </c>
      <c r="N8257" s="18" t="s">
        <v>60</v>
      </c>
      <c r="O8257" s="18" t="s">
        <v>61</v>
      </c>
      <c r="P8257" s="19">
        <v>7499.1149321399998</v>
      </c>
      <c r="Q8257" s="19">
        <v>471473.18573999999</v>
      </c>
      <c r="R8257" s="20">
        <v>0.51060899999999998</v>
      </c>
      <c r="S8257" s="20">
        <v>9.7789370000000009</v>
      </c>
      <c r="T8257" s="20">
        <v>0.30199999999999999</v>
      </c>
      <c r="U8257" s="20">
        <v>0.30499999999999999</v>
      </c>
      <c r="V8257" s="20">
        <f t="shared" si="256"/>
        <v>1.5611077199222998</v>
      </c>
      <c r="W8257" s="20">
        <f t="shared" si="257"/>
        <v>29.769081575882257</v>
      </c>
    </row>
    <row r="8258" spans="1:23" x14ac:dyDescent="0.25">
      <c r="A8258" s="18">
        <v>55780</v>
      </c>
      <c r="B8258" s="18">
        <v>55715</v>
      </c>
      <c r="C8258" s="18">
        <v>3200</v>
      </c>
      <c r="D8258" s="18">
        <v>3200</v>
      </c>
      <c r="E8258" s="18" t="s">
        <v>116</v>
      </c>
      <c r="F8258" s="18" t="s">
        <v>196</v>
      </c>
      <c r="G8258" s="19">
        <v>11.8152946908</v>
      </c>
      <c r="H8258" s="19">
        <v>4.7814800000000002</v>
      </c>
      <c r="I8258" s="18" t="s">
        <v>79</v>
      </c>
      <c r="J8258" s="18" t="s">
        <v>80</v>
      </c>
      <c r="K8258" s="18">
        <v>5</v>
      </c>
      <c r="L8258" s="18">
        <v>30</v>
      </c>
      <c r="M8258" s="18" t="s">
        <v>65</v>
      </c>
      <c r="N8258" s="18" t="s">
        <v>66</v>
      </c>
      <c r="O8258" s="18" t="s">
        <v>67</v>
      </c>
      <c r="P8258" s="19">
        <v>5299.6951437500002</v>
      </c>
      <c r="Q8258" s="19">
        <v>514672.17803700001</v>
      </c>
      <c r="R8258" s="20">
        <v>7.8370999999999996E-2</v>
      </c>
      <c r="S8258" s="20">
        <v>7.2397530000000003</v>
      </c>
      <c r="T8258" s="20">
        <v>0.30199999999999999</v>
      </c>
      <c r="U8258" s="20">
        <v>0.30499999999999999</v>
      </c>
      <c r="V8258" s="20">
        <f t="shared" si="256"/>
        <v>0.26156109961783996</v>
      </c>
      <c r="W8258" s="20">
        <f t="shared" si="257"/>
        <v>24.058630251235805</v>
      </c>
    </row>
    <row r="8259" spans="1:23" x14ac:dyDescent="0.25">
      <c r="A8259" s="18">
        <v>55781</v>
      </c>
      <c r="B8259" s="18">
        <v>55716</v>
      </c>
      <c r="C8259" s="18">
        <v>3200</v>
      </c>
      <c r="D8259" s="18">
        <v>3200</v>
      </c>
      <c r="E8259" s="18" t="s">
        <v>116</v>
      </c>
      <c r="F8259" s="18" t="s">
        <v>196</v>
      </c>
      <c r="G8259" s="19">
        <v>0.43640050876600001</v>
      </c>
      <c r="H8259" s="19">
        <v>0.17660500000000001</v>
      </c>
      <c r="I8259" s="18" t="s">
        <v>79</v>
      </c>
      <c r="J8259" s="18" t="s">
        <v>80</v>
      </c>
      <c r="K8259" s="18">
        <v>5</v>
      </c>
      <c r="L8259" s="18">
        <v>30</v>
      </c>
      <c r="M8259" s="18" t="s">
        <v>65</v>
      </c>
      <c r="N8259" s="18" t="s">
        <v>66</v>
      </c>
      <c r="O8259" s="18" t="s">
        <v>67</v>
      </c>
      <c r="P8259" s="19">
        <v>664.38081598300005</v>
      </c>
      <c r="Q8259" s="19">
        <v>19009.5301234</v>
      </c>
      <c r="R8259" s="20">
        <v>7.8370999999999996E-2</v>
      </c>
      <c r="S8259" s="20">
        <v>7.2397530000000003</v>
      </c>
      <c r="T8259" s="20">
        <v>0.30199999999999999</v>
      </c>
      <c r="U8259" s="20">
        <v>0.30499999999999999</v>
      </c>
      <c r="V8259" s="20">
        <f t="shared" ref="V8259:V8322" si="258">H8259*R8259*(1-T8259)</f>
        <v>9.6608158975900003E-3</v>
      </c>
      <c r="W8259" s="20">
        <f t="shared" ref="W8259:W8322" si="259">H8259*S8259*(1-U8259)</f>
        <v>0.88861072210267511</v>
      </c>
    </row>
    <row r="8260" spans="1:23" x14ac:dyDescent="0.25">
      <c r="A8260" s="18">
        <v>55849</v>
      </c>
      <c r="B8260" s="18">
        <v>55784</v>
      </c>
      <c r="C8260" s="18">
        <v>5200</v>
      </c>
      <c r="D8260" s="18">
        <v>5200</v>
      </c>
      <c r="E8260" s="18" t="s">
        <v>116</v>
      </c>
      <c r="F8260" s="18" t="s">
        <v>196</v>
      </c>
      <c r="G8260" s="19">
        <v>10.5896213134</v>
      </c>
      <c r="H8260" s="19">
        <v>4.2854700000000001</v>
      </c>
      <c r="I8260" s="18" t="s">
        <v>79</v>
      </c>
      <c r="J8260" s="18" t="s">
        <v>80</v>
      </c>
      <c r="K8260" s="18">
        <v>9</v>
      </c>
      <c r="L8260" s="18">
        <v>50</v>
      </c>
      <c r="M8260" s="18" t="s">
        <v>68</v>
      </c>
      <c r="N8260" s="18" t="s">
        <v>177</v>
      </c>
      <c r="O8260" s="18" t="s">
        <v>70</v>
      </c>
      <c r="P8260" s="19">
        <v>3623.6740348399999</v>
      </c>
      <c r="Q8260" s="19">
        <v>461282.05927899998</v>
      </c>
      <c r="R8260" s="20">
        <v>0.105785</v>
      </c>
      <c r="S8260" s="20">
        <v>1.8153889999999999</v>
      </c>
      <c r="T8260" s="20">
        <v>0.30199999999999999</v>
      </c>
      <c r="U8260" s="20">
        <v>0.30499999999999999</v>
      </c>
      <c r="V8260" s="20">
        <f t="shared" si="258"/>
        <v>0.31643023387709995</v>
      </c>
      <c r="W8260" s="20">
        <f t="shared" si="259"/>
        <v>5.4069575929918505</v>
      </c>
    </row>
    <row r="8261" spans="1:23" x14ac:dyDescent="0.25">
      <c r="A8261" s="18">
        <v>55850</v>
      </c>
      <c r="B8261" s="18">
        <v>55785</v>
      </c>
      <c r="C8261" s="18">
        <v>5200</v>
      </c>
      <c r="D8261" s="18">
        <v>5200</v>
      </c>
      <c r="E8261" s="18" t="s">
        <v>116</v>
      </c>
      <c r="F8261" s="18" t="s">
        <v>196</v>
      </c>
      <c r="G8261" s="19">
        <v>4.27170581776</v>
      </c>
      <c r="H8261" s="19">
        <v>1.7286999999999999</v>
      </c>
      <c r="I8261" s="18" t="s">
        <v>79</v>
      </c>
      <c r="J8261" s="18" t="s">
        <v>80</v>
      </c>
      <c r="K8261" s="18">
        <v>9</v>
      </c>
      <c r="L8261" s="18">
        <v>50</v>
      </c>
      <c r="M8261" s="18" t="s">
        <v>68</v>
      </c>
      <c r="N8261" s="18" t="s">
        <v>177</v>
      </c>
      <c r="O8261" s="18" t="s">
        <v>70</v>
      </c>
      <c r="P8261" s="19">
        <v>1781.2542559399999</v>
      </c>
      <c r="Q8261" s="19">
        <v>186074.76112000001</v>
      </c>
      <c r="R8261" s="20">
        <v>0.105785</v>
      </c>
      <c r="S8261" s="20">
        <v>1.8153889999999999</v>
      </c>
      <c r="T8261" s="20">
        <v>0.30199999999999999</v>
      </c>
      <c r="U8261" s="20">
        <v>0.30499999999999999</v>
      </c>
      <c r="V8261" s="20">
        <f t="shared" si="258"/>
        <v>0.12764362959099998</v>
      </c>
      <c r="W8261" s="20">
        <f t="shared" si="259"/>
        <v>2.1810927601884997</v>
      </c>
    </row>
    <row r="8262" spans="1:23" x14ac:dyDescent="0.25">
      <c r="A8262" s="18">
        <v>55853</v>
      </c>
      <c r="B8262" s="18">
        <v>55788</v>
      </c>
      <c r="C8262" s="18">
        <v>5200</v>
      </c>
      <c r="D8262" s="18">
        <v>5200</v>
      </c>
      <c r="E8262" s="18" t="s">
        <v>116</v>
      </c>
      <c r="F8262" s="18" t="s">
        <v>196</v>
      </c>
      <c r="G8262" s="19">
        <v>10.230985202299999</v>
      </c>
      <c r="H8262" s="19">
        <v>4.1403299999999996</v>
      </c>
      <c r="I8262" s="18" t="s">
        <v>79</v>
      </c>
      <c r="J8262" s="18" t="s">
        <v>80</v>
      </c>
      <c r="K8262" s="18">
        <v>9</v>
      </c>
      <c r="L8262" s="18">
        <v>50</v>
      </c>
      <c r="M8262" s="18" t="s">
        <v>68</v>
      </c>
      <c r="N8262" s="18" t="s">
        <v>177</v>
      </c>
      <c r="O8262" s="18" t="s">
        <v>70</v>
      </c>
      <c r="P8262" s="19">
        <v>4691.8599450199999</v>
      </c>
      <c r="Q8262" s="19">
        <v>445659.932768</v>
      </c>
      <c r="R8262" s="20">
        <v>0.105785</v>
      </c>
      <c r="S8262" s="20">
        <v>1.8153889999999999</v>
      </c>
      <c r="T8262" s="20">
        <v>0.30199999999999999</v>
      </c>
      <c r="U8262" s="20">
        <v>0.30499999999999999</v>
      </c>
      <c r="V8262" s="20">
        <f t="shared" si="258"/>
        <v>0.30571339671689995</v>
      </c>
      <c r="W8262" s="20">
        <f t="shared" si="259"/>
        <v>5.2238351291671501</v>
      </c>
    </row>
    <row r="8263" spans="1:23" x14ac:dyDescent="0.25">
      <c r="A8263" s="18">
        <v>55906</v>
      </c>
      <c r="B8263" s="18">
        <v>55841</v>
      </c>
      <c r="C8263" s="18">
        <v>5300</v>
      </c>
      <c r="D8263" s="18">
        <v>5300</v>
      </c>
      <c r="E8263" s="18" t="s">
        <v>116</v>
      </c>
      <c r="F8263" s="18" t="s">
        <v>196</v>
      </c>
      <c r="G8263" s="19">
        <v>0.78046284836000002</v>
      </c>
      <c r="H8263" s="19">
        <v>0.31584200000000001</v>
      </c>
      <c r="I8263" s="18" t="s">
        <v>79</v>
      </c>
      <c r="J8263" s="18" t="s">
        <v>80</v>
      </c>
      <c r="K8263" s="18">
        <v>9</v>
      </c>
      <c r="L8263" s="18">
        <v>50</v>
      </c>
      <c r="M8263" s="18" t="s">
        <v>68</v>
      </c>
      <c r="N8263" s="18" t="s">
        <v>69</v>
      </c>
      <c r="O8263" s="18" t="s">
        <v>70</v>
      </c>
      <c r="P8263" s="19">
        <v>723.60453888699999</v>
      </c>
      <c r="Q8263" s="19">
        <v>33996.825687199998</v>
      </c>
      <c r="R8263" s="20">
        <v>0.105785</v>
      </c>
      <c r="S8263" s="20">
        <v>1.8153889999999999</v>
      </c>
      <c r="T8263" s="20">
        <v>0.30199999999999999</v>
      </c>
      <c r="U8263" s="20">
        <v>0.30499999999999999</v>
      </c>
      <c r="V8263" s="20">
        <f t="shared" si="258"/>
        <v>2.3321119487060001E-2</v>
      </c>
      <c r="W8263" s="20">
        <f t="shared" si="259"/>
        <v>0.39849638431391005</v>
      </c>
    </row>
    <row r="8264" spans="1:23" x14ac:dyDescent="0.25">
      <c r="A8264" s="18">
        <v>55977</v>
      </c>
      <c r="B8264" s="18">
        <v>55912</v>
      </c>
      <c r="C8264" s="18">
        <v>6170</v>
      </c>
      <c r="D8264" s="18">
        <v>6170</v>
      </c>
      <c r="E8264" s="18" t="s">
        <v>116</v>
      </c>
      <c r="F8264" s="18" t="s">
        <v>196</v>
      </c>
      <c r="G8264" s="19">
        <v>2.6284148785500001</v>
      </c>
      <c r="H8264" s="19">
        <v>1.06368</v>
      </c>
      <c r="I8264" s="18" t="s">
        <v>79</v>
      </c>
      <c r="J8264" s="18" t="s">
        <v>80</v>
      </c>
      <c r="K8264" s="18">
        <v>12</v>
      </c>
      <c r="L8264" s="18">
        <v>60</v>
      </c>
      <c r="M8264" s="18" t="s">
        <v>71</v>
      </c>
      <c r="N8264" s="18" t="s">
        <v>73</v>
      </c>
      <c r="O8264" s="18" t="s">
        <v>73</v>
      </c>
      <c r="P8264" s="19">
        <v>2923.3074938300001</v>
      </c>
      <c r="Q8264" s="19">
        <v>114493.294134</v>
      </c>
      <c r="R8264" s="20">
        <v>0.50061500000000003</v>
      </c>
      <c r="S8264" s="20">
        <v>5.1558710000000003</v>
      </c>
      <c r="T8264" s="20">
        <v>0.30199999999999999</v>
      </c>
      <c r="U8264" s="20">
        <v>0.30499999999999999</v>
      </c>
      <c r="V8264" s="20">
        <f t="shared" si="258"/>
        <v>0.37168092591359997</v>
      </c>
      <c r="W8264" s="20">
        <f t="shared" si="259"/>
        <v>3.8115168213696005</v>
      </c>
    </row>
    <row r="8265" spans="1:23" x14ac:dyDescent="0.25">
      <c r="A8265" s="18">
        <v>55979</v>
      </c>
      <c r="B8265" s="18">
        <v>55914</v>
      </c>
      <c r="C8265" s="18">
        <v>6170</v>
      </c>
      <c r="D8265" s="18">
        <v>6170</v>
      </c>
      <c r="E8265" s="18" t="s">
        <v>116</v>
      </c>
      <c r="F8265" s="18" t="s">
        <v>196</v>
      </c>
      <c r="G8265" s="19">
        <v>12.640548728900001</v>
      </c>
      <c r="H8265" s="19">
        <v>5.1154500000000001</v>
      </c>
      <c r="I8265" s="18" t="s">
        <v>79</v>
      </c>
      <c r="J8265" s="18" t="s">
        <v>80</v>
      </c>
      <c r="K8265" s="18">
        <v>12</v>
      </c>
      <c r="L8265" s="18">
        <v>60</v>
      </c>
      <c r="M8265" s="18" t="s">
        <v>71</v>
      </c>
      <c r="N8265" s="18" t="s">
        <v>73</v>
      </c>
      <c r="O8265" s="18" t="s">
        <v>73</v>
      </c>
      <c r="P8265" s="19">
        <v>22219.757499799998</v>
      </c>
      <c r="Q8265" s="19">
        <v>3270595.48073</v>
      </c>
      <c r="R8265" s="20">
        <v>0.50061500000000003</v>
      </c>
      <c r="S8265" s="20">
        <v>5.1558710000000003</v>
      </c>
      <c r="T8265" s="20">
        <v>0.30199999999999999</v>
      </c>
      <c r="U8265" s="20">
        <v>0.30499999999999999</v>
      </c>
      <c r="V8265" s="20">
        <f t="shared" si="258"/>
        <v>1.7874879592215001</v>
      </c>
      <c r="W8265" s="20">
        <f t="shared" si="259"/>
        <v>18.330347213330253</v>
      </c>
    </row>
    <row r="8266" spans="1:23" x14ac:dyDescent="0.25">
      <c r="A8266" s="18">
        <v>55981</v>
      </c>
      <c r="B8266" s="18">
        <v>55916</v>
      </c>
      <c r="C8266" s="18">
        <v>6170</v>
      </c>
      <c r="D8266" s="18">
        <v>6170</v>
      </c>
      <c r="E8266" s="18" t="s">
        <v>116</v>
      </c>
      <c r="F8266" s="18" t="s">
        <v>196</v>
      </c>
      <c r="G8266" s="19">
        <v>0.80272711779499994</v>
      </c>
      <c r="H8266" s="19">
        <v>0.32485199999999997</v>
      </c>
      <c r="I8266" s="18" t="s">
        <v>79</v>
      </c>
      <c r="J8266" s="18" t="s">
        <v>80</v>
      </c>
      <c r="K8266" s="18">
        <v>12</v>
      </c>
      <c r="L8266" s="18">
        <v>60</v>
      </c>
      <c r="M8266" s="18" t="s">
        <v>71</v>
      </c>
      <c r="N8266" s="18" t="s">
        <v>73</v>
      </c>
      <c r="O8266" s="18" t="s">
        <v>73</v>
      </c>
      <c r="P8266" s="19">
        <v>678.953907684</v>
      </c>
      <c r="Q8266" s="19">
        <v>34966.653384400001</v>
      </c>
      <c r="R8266" s="20">
        <v>0.50061500000000003</v>
      </c>
      <c r="S8266" s="20">
        <v>5.1558710000000003</v>
      </c>
      <c r="T8266" s="20">
        <v>0.30199999999999999</v>
      </c>
      <c r="U8266" s="20">
        <v>0.30499999999999999</v>
      </c>
      <c r="V8266" s="20">
        <f t="shared" si="258"/>
        <v>0.11351279721803999</v>
      </c>
      <c r="W8266" s="20">
        <f t="shared" si="259"/>
        <v>1.16405202923394</v>
      </c>
    </row>
    <row r="8267" spans="1:23" x14ac:dyDescent="0.25">
      <c r="A8267" s="18">
        <v>55982</v>
      </c>
      <c r="B8267" s="18">
        <v>55917</v>
      </c>
      <c r="C8267" s="18">
        <v>6170</v>
      </c>
      <c r="D8267" s="18">
        <v>6170</v>
      </c>
      <c r="E8267" s="18" t="s">
        <v>116</v>
      </c>
      <c r="F8267" s="18" t="s">
        <v>196</v>
      </c>
      <c r="G8267" s="19">
        <v>5.9511859234299997</v>
      </c>
      <c r="H8267" s="19">
        <v>2.4083600000000001</v>
      </c>
      <c r="I8267" s="18" t="s">
        <v>79</v>
      </c>
      <c r="J8267" s="18" t="s">
        <v>80</v>
      </c>
      <c r="K8267" s="18">
        <v>12</v>
      </c>
      <c r="L8267" s="18">
        <v>60</v>
      </c>
      <c r="M8267" s="18" t="s">
        <v>71</v>
      </c>
      <c r="N8267" s="18" t="s">
        <v>73</v>
      </c>
      <c r="O8267" s="18" t="s">
        <v>73</v>
      </c>
      <c r="P8267" s="19">
        <v>2317.88327028</v>
      </c>
      <c r="Q8267" s="19">
        <v>259232.621892</v>
      </c>
      <c r="R8267" s="20">
        <v>0.50061500000000003</v>
      </c>
      <c r="S8267" s="20">
        <v>5.1558710000000003</v>
      </c>
      <c r="T8267" s="20">
        <v>0.30199999999999999</v>
      </c>
      <c r="U8267" s="20">
        <v>0.30499999999999999</v>
      </c>
      <c r="V8267" s="20">
        <f t="shared" si="258"/>
        <v>0.84155147669719998</v>
      </c>
      <c r="W8267" s="20">
        <f t="shared" si="259"/>
        <v>8.6299494696842025</v>
      </c>
    </row>
    <row r="8268" spans="1:23" x14ac:dyDescent="0.25">
      <c r="A8268" s="18">
        <v>55983</v>
      </c>
      <c r="B8268" s="18">
        <v>55918</v>
      </c>
      <c r="C8268" s="18">
        <v>6170</v>
      </c>
      <c r="D8268" s="18">
        <v>6170</v>
      </c>
      <c r="E8268" s="18" t="s">
        <v>116</v>
      </c>
      <c r="F8268" s="18" t="s">
        <v>196</v>
      </c>
      <c r="G8268" s="19">
        <v>1.4523186753599999</v>
      </c>
      <c r="H8268" s="19">
        <v>0.58773200000000003</v>
      </c>
      <c r="I8268" s="18" t="s">
        <v>79</v>
      </c>
      <c r="J8268" s="18" t="s">
        <v>80</v>
      </c>
      <c r="K8268" s="18">
        <v>12</v>
      </c>
      <c r="L8268" s="18">
        <v>60</v>
      </c>
      <c r="M8268" s="18" t="s">
        <v>71</v>
      </c>
      <c r="N8268" s="18" t="s">
        <v>73</v>
      </c>
      <c r="O8268" s="18" t="s">
        <v>73</v>
      </c>
      <c r="P8268" s="19">
        <v>1045.8974755300001</v>
      </c>
      <c r="Q8268" s="19">
        <v>63262.748446899997</v>
      </c>
      <c r="R8268" s="20">
        <v>0.50061500000000003</v>
      </c>
      <c r="S8268" s="20">
        <v>5.1558710000000003</v>
      </c>
      <c r="T8268" s="20">
        <v>0.30199999999999999</v>
      </c>
      <c r="U8268" s="20">
        <v>0.30499999999999999</v>
      </c>
      <c r="V8268" s="20">
        <f t="shared" si="258"/>
        <v>0.20537076371564</v>
      </c>
      <c r="W8268" s="20">
        <f t="shared" si="259"/>
        <v>2.1060379103275406</v>
      </c>
    </row>
    <row r="8269" spans="1:23" x14ac:dyDescent="0.25">
      <c r="A8269" s="18">
        <v>55986</v>
      </c>
      <c r="B8269" s="18">
        <v>55921</v>
      </c>
      <c r="C8269" s="18">
        <v>6170</v>
      </c>
      <c r="D8269" s="18">
        <v>6170</v>
      </c>
      <c r="E8269" s="18" t="s">
        <v>116</v>
      </c>
      <c r="F8269" s="18" t="s">
        <v>196</v>
      </c>
      <c r="G8269" s="19">
        <v>1.1486217914900001</v>
      </c>
      <c r="H8269" s="19">
        <v>0.46483099999999999</v>
      </c>
      <c r="I8269" s="18" t="s">
        <v>79</v>
      </c>
      <c r="J8269" s="18" t="s">
        <v>80</v>
      </c>
      <c r="K8269" s="18">
        <v>12</v>
      </c>
      <c r="L8269" s="18">
        <v>60</v>
      </c>
      <c r="M8269" s="18" t="s">
        <v>71</v>
      </c>
      <c r="N8269" s="18" t="s">
        <v>73</v>
      </c>
      <c r="O8269" s="18" t="s">
        <v>73</v>
      </c>
      <c r="P8269" s="19">
        <v>866.32673220799995</v>
      </c>
      <c r="Q8269" s="19">
        <v>50033.7651014</v>
      </c>
      <c r="R8269" s="20">
        <v>0.50061500000000003</v>
      </c>
      <c r="S8269" s="20">
        <v>5.1558710000000003</v>
      </c>
      <c r="T8269" s="20">
        <v>0.30199999999999999</v>
      </c>
      <c r="U8269" s="20">
        <v>0.30499999999999999</v>
      </c>
      <c r="V8269" s="20">
        <f t="shared" si="258"/>
        <v>0.16242555700337</v>
      </c>
      <c r="W8269" s="20">
        <f t="shared" si="259"/>
        <v>1.6656430275966954</v>
      </c>
    </row>
    <row r="8270" spans="1:23" x14ac:dyDescent="0.25">
      <c r="A8270" s="18">
        <v>55988</v>
      </c>
      <c r="B8270" s="18">
        <v>55923</v>
      </c>
      <c r="C8270" s="18">
        <v>6170</v>
      </c>
      <c r="D8270" s="18">
        <v>6170</v>
      </c>
      <c r="E8270" s="18" t="s">
        <v>116</v>
      </c>
      <c r="F8270" s="18" t="s">
        <v>196</v>
      </c>
      <c r="G8270" s="19">
        <v>0.90285815227499999</v>
      </c>
      <c r="H8270" s="19">
        <v>0.36537399999999998</v>
      </c>
      <c r="I8270" s="18" t="s">
        <v>79</v>
      </c>
      <c r="J8270" s="18" t="s">
        <v>80</v>
      </c>
      <c r="K8270" s="18">
        <v>12</v>
      </c>
      <c r="L8270" s="18">
        <v>60</v>
      </c>
      <c r="M8270" s="18" t="s">
        <v>71</v>
      </c>
      <c r="N8270" s="18" t="s">
        <v>73</v>
      </c>
      <c r="O8270" s="18" t="s">
        <v>73</v>
      </c>
      <c r="P8270" s="19">
        <v>727.97305481800004</v>
      </c>
      <c r="Q8270" s="19">
        <v>39328.343799000002</v>
      </c>
      <c r="R8270" s="20">
        <v>0.50061500000000003</v>
      </c>
      <c r="S8270" s="20">
        <v>5.1558710000000003</v>
      </c>
      <c r="T8270" s="20">
        <v>0.30199999999999999</v>
      </c>
      <c r="U8270" s="20">
        <v>0.30499999999999999</v>
      </c>
      <c r="V8270" s="20">
        <f t="shared" si="258"/>
        <v>0.12767237009697999</v>
      </c>
      <c r="W8270" s="20">
        <f t="shared" si="259"/>
        <v>1.30925574147403</v>
      </c>
    </row>
    <row r="8271" spans="1:23" x14ac:dyDescent="0.25">
      <c r="A8271" s="18">
        <v>55990</v>
      </c>
      <c r="B8271" s="18">
        <v>55925</v>
      </c>
      <c r="C8271" s="18">
        <v>6170</v>
      </c>
      <c r="D8271" s="18">
        <v>6170</v>
      </c>
      <c r="E8271" s="18" t="s">
        <v>116</v>
      </c>
      <c r="F8271" s="18" t="s">
        <v>196</v>
      </c>
      <c r="G8271" s="19">
        <v>2.95062607825</v>
      </c>
      <c r="H8271" s="19">
        <v>1.19408</v>
      </c>
      <c r="I8271" s="18" t="s">
        <v>79</v>
      </c>
      <c r="J8271" s="18" t="s">
        <v>80</v>
      </c>
      <c r="K8271" s="18">
        <v>12</v>
      </c>
      <c r="L8271" s="18">
        <v>60</v>
      </c>
      <c r="M8271" s="18" t="s">
        <v>71</v>
      </c>
      <c r="N8271" s="18" t="s">
        <v>73</v>
      </c>
      <c r="O8271" s="18" t="s">
        <v>73</v>
      </c>
      <c r="P8271" s="19">
        <v>1356.66703454</v>
      </c>
      <c r="Q8271" s="19">
        <v>128528.757853</v>
      </c>
      <c r="R8271" s="20">
        <v>0.50061500000000003</v>
      </c>
      <c r="S8271" s="20">
        <v>5.1558710000000003</v>
      </c>
      <c r="T8271" s="20">
        <v>0.30199999999999999</v>
      </c>
      <c r="U8271" s="20">
        <v>0.30499999999999999</v>
      </c>
      <c r="V8271" s="20">
        <f t="shared" si="258"/>
        <v>0.41724650272160002</v>
      </c>
      <c r="W8271" s="20">
        <f t="shared" si="259"/>
        <v>4.2787830983576001</v>
      </c>
    </row>
    <row r="8272" spans="1:23" x14ac:dyDescent="0.25">
      <c r="A8272" s="18">
        <v>55992</v>
      </c>
      <c r="B8272" s="18">
        <v>55927</v>
      </c>
      <c r="C8272" s="18">
        <v>6170</v>
      </c>
      <c r="D8272" s="18">
        <v>6170</v>
      </c>
      <c r="E8272" s="18" t="s">
        <v>116</v>
      </c>
      <c r="F8272" s="18" t="s">
        <v>196</v>
      </c>
      <c r="G8272" s="19">
        <v>1.3194656246000001</v>
      </c>
      <c r="H8272" s="19">
        <v>0.53396900000000003</v>
      </c>
      <c r="I8272" s="18" t="s">
        <v>79</v>
      </c>
      <c r="J8272" s="18" t="s">
        <v>80</v>
      </c>
      <c r="K8272" s="18">
        <v>12</v>
      </c>
      <c r="L8272" s="18">
        <v>60</v>
      </c>
      <c r="M8272" s="18" t="s">
        <v>71</v>
      </c>
      <c r="N8272" s="18" t="s">
        <v>73</v>
      </c>
      <c r="O8272" s="18" t="s">
        <v>73</v>
      </c>
      <c r="P8272" s="19">
        <v>925.826518695</v>
      </c>
      <c r="Q8272" s="19">
        <v>57475.692704300003</v>
      </c>
      <c r="R8272" s="20">
        <v>0.50061500000000003</v>
      </c>
      <c r="S8272" s="20">
        <v>5.1558710000000003</v>
      </c>
      <c r="T8272" s="20">
        <v>0.30199999999999999</v>
      </c>
      <c r="U8272" s="20">
        <v>0.30499999999999999</v>
      </c>
      <c r="V8272" s="20">
        <f t="shared" si="258"/>
        <v>0.18658439787263001</v>
      </c>
      <c r="W8272" s="20">
        <f t="shared" si="259"/>
        <v>1.9133873209893053</v>
      </c>
    </row>
    <row r="8273" spans="1:23" x14ac:dyDescent="0.25">
      <c r="A8273" s="18">
        <v>55993</v>
      </c>
      <c r="B8273" s="18">
        <v>55928</v>
      </c>
      <c r="C8273" s="18">
        <v>6170</v>
      </c>
      <c r="D8273" s="18">
        <v>6170</v>
      </c>
      <c r="E8273" s="18" t="s">
        <v>116</v>
      </c>
      <c r="F8273" s="18" t="s">
        <v>196</v>
      </c>
      <c r="G8273" s="19">
        <v>2.7860567112200001</v>
      </c>
      <c r="H8273" s="19">
        <v>1.12748</v>
      </c>
      <c r="I8273" s="18" t="s">
        <v>79</v>
      </c>
      <c r="J8273" s="18" t="s">
        <v>80</v>
      </c>
      <c r="K8273" s="18">
        <v>12</v>
      </c>
      <c r="L8273" s="18">
        <v>60</v>
      </c>
      <c r="M8273" s="18" t="s">
        <v>71</v>
      </c>
      <c r="N8273" s="18" t="s">
        <v>73</v>
      </c>
      <c r="O8273" s="18" t="s">
        <v>73</v>
      </c>
      <c r="P8273" s="19">
        <v>1786.60795029</v>
      </c>
      <c r="Q8273" s="19">
        <v>121360.14489900001</v>
      </c>
      <c r="R8273" s="20">
        <v>0.50061500000000003</v>
      </c>
      <c r="S8273" s="20">
        <v>5.1558710000000003</v>
      </c>
      <c r="T8273" s="20">
        <v>0.30199999999999999</v>
      </c>
      <c r="U8273" s="20">
        <v>0.30499999999999999</v>
      </c>
      <c r="V8273" s="20">
        <f t="shared" si="258"/>
        <v>0.39397451333960004</v>
      </c>
      <c r="W8273" s="20">
        <f t="shared" si="259"/>
        <v>4.040133297380601</v>
      </c>
    </row>
    <row r="8274" spans="1:23" x14ac:dyDescent="0.25">
      <c r="A8274" s="18">
        <v>55994</v>
      </c>
      <c r="B8274" s="18">
        <v>55929</v>
      </c>
      <c r="C8274" s="18">
        <v>6170</v>
      </c>
      <c r="D8274" s="18">
        <v>6170</v>
      </c>
      <c r="E8274" s="18" t="s">
        <v>116</v>
      </c>
      <c r="F8274" s="18" t="s">
        <v>196</v>
      </c>
      <c r="G8274" s="19">
        <v>0.62813822873799996</v>
      </c>
      <c r="H8274" s="19">
        <v>0.25419900000000001</v>
      </c>
      <c r="I8274" s="18" t="s">
        <v>79</v>
      </c>
      <c r="J8274" s="18" t="s">
        <v>80</v>
      </c>
      <c r="K8274" s="18">
        <v>12</v>
      </c>
      <c r="L8274" s="18">
        <v>60</v>
      </c>
      <c r="M8274" s="18" t="s">
        <v>71</v>
      </c>
      <c r="N8274" s="18" t="s">
        <v>73</v>
      </c>
      <c r="O8274" s="18" t="s">
        <v>73</v>
      </c>
      <c r="P8274" s="19">
        <v>901.68523467700004</v>
      </c>
      <c r="Q8274" s="19">
        <v>27361.591797900001</v>
      </c>
      <c r="R8274" s="20">
        <v>0.50061500000000003</v>
      </c>
      <c r="S8274" s="20">
        <v>5.1558710000000003</v>
      </c>
      <c r="T8274" s="20">
        <v>0.30199999999999999</v>
      </c>
      <c r="U8274" s="20">
        <v>0.30499999999999999</v>
      </c>
      <c r="V8274" s="20">
        <f t="shared" si="258"/>
        <v>8.8824571004730013E-2</v>
      </c>
      <c r="W8274" s="20">
        <f t="shared" si="259"/>
        <v>0.91087899036865516</v>
      </c>
    </row>
    <row r="8275" spans="1:23" x14ac:dyDescent="0.25">
      <c r="A8275" s="18">
        <v>55998</v>
      </c>
      <c r="B8275" s="18">
        <v>55933</v>
      </c>
      <c r="C8275" s="18">
        <v>6181</v>
      </c>
      <c r="D8275" s="18">
        <v>6181</v>
      </c>
      <c r="E8275" s="18" t="s">
        <v>116</v>
      </c>
      <c r="F8275" s="18" t="s">
        <v>196</v>
      </c>
      <c r="G8275" s="19">
        <v>1.6105123891899999</v>
      </c>
      <c r="H8275" s="19">
        <v>0.65175099999999997</v>
      </c>
      <c r="I8275" s="18" t="s">
        <v>79</v>
      </c>
      <c r="J8275" s="18" t="s">
        <v>80</v>
      </c>
      <c r="K8275" s="18">
        <v>15</v>
      </c>
      <c r="L8275" s="18">
        <v>60</v>
      </c>
      <c r="M8275" s="18" t="s">
        <v>71</v>
      </c>
      <c r="N8275" s="18" t="s">
        <v>321</v>
      </c>
      <c r="O8275" s="18" t="s">
        <v>124</v>
      </c>
      <c r="P8275" s="19">
        <v>984.88948859200002</v>
      </c>
      <c r="Q8275" s="19">
        <v>70153.639057399996</v>
      </c>
      <c r="R8275" s="20">
        <v>0.65915800000000002</v>
      </c>
      <c r="S8275" s="20">
        <v>5.9299369999999998</v>
      </c>
      <c r="T8275" s="20">
        <v>0.30199999999999999</v>
      </c>
      <c r="U8275" s="20">
        <v>0.30499999999999999</v>
      </c>
      <c r="V8275" s="20">
        <f t="shared" si="258"/>
        <v>0.29986560618928398</v>
      </c>
      <c r="W8275" s="20">
        <f t="shared" si="259"/>
        <v>2.686065446932465</v>
      </c>
    </row>
    <row r="8276" spans="1:23" x14ac:dyDescent="0.25">
      <c r="A8276" s="18">
        <v>56023</v>
      </c>
      <c r="B8276" s="18">
        <v>55958</v>
      </c>
      <c r="C8276" s="18">
        <v>6300</v>
      </c>
      <c r="D8276" s="18">
        <v>6300</v>
      </c>
      <c r="E8276" s="18" t="s">
        <v>116</v>
      </c>
      <c r="F8276" s="18" t="s">
        <v>196</v>
      </c>
      <c r="G8276" s="19">
        <v>3.1485486467000001</v>
      </c>
      <c r="H8276" s="19">
        <v>1.27417</v>
      </c>
      <c r="I8276" s="18" t="s">
        <v>79</v>
      </c>
      <c r="J8276" s="18" t="s">
        <v>80</v>
      </c>
      <c r="K8276" s="18">
        <v>15</v>
      </c>
      <c r="L8276" s="18">
        <v>60</v>
      </c>
      <c r="M8276" s="18" t="s">
        <v>71</v>
      </c>
      <c r="N8276" s="18" t="s">
        <v>124</v>
      </c>
      <c r="O8276" s="18" t="s">
        <v>124</v>
      </c>
      <c r="P8276" s="19">
        <v>1775.6868616100001</v>
      </c>
      <c r="Q8276" s="19">
        <v>137150.23044799999</v>
      </c>
      <c r="R8276" s="20">
        <v>0.65915800000000002</v>
      </c>
      <c r="S8276" s="20">
        <v>5.9299369999999998</v>
      </c>
      <c r="T8276" s="20">
        <v>0.30199999999999999</v>
      </c>
      <c r="U8276" s="20">
        <v>0.30499999999999999</v>
      </c>
      <c r="V8276" s="20">
        <f t="shared" si="258"/>
        <v>0.58623578550428002</v>
      </c>
      <c r="W8276" s="20">
        <f t="shared" si="259"/>
        <v>5.2512447399665509</v>
      </c>
    </row>
    <row r="8277" spans="1:23" x14ac:dyDescent="0.25">
      <c r="A8277" s="18">
        <v>56024</v>
      </c>
      <c r="B8277" s="18">
        <v>55959</v>
      </c>
      <c r="C8277" s="18">
        <v>6300</v>
      </c>
      <c r="D8277" s="18">
        <v>6300</v>
      </c>
      <c r="E8277" s="18" t="s">
        <v>116</v>
      </c>
      <c r="F8277" s="18" t="s">
        <v>196</v>
      </c>
      <c r="G8277" s="19">
        <v>1.7903053014400001</v>
      </c>
      <c r="H8277" s="19">
        <v>0.72451100000000002</v>
      </c>
      <c r="I8277" s="18" t="s">
        <v>79</v>
      </c>
      <c r="J8277" s="18" t="s">
        <v>80</v>
      </c>
      <c r="K8277" s="18">
        <v>15</v>
      </c>
      <c r="L8277" s="18">
        <v>60</v>
      </c>
      <c r="M8277" s="18" t="s">
        <v>71</v>
      </c>
      <c r="N8277" s="18" t="s">
        <v>124</v>
      </c>
      <c r="O8277" s="18" t="s">
        <v>124</v>
      </c>
      <c r="P8277" s="19">
        <v>1316.28973989</v>
      </c>
      <c r="Q8277" s="19">
        <v>77985.386988900005</v>
      </c>
      <c r="R8277" s="20">
        <v>0.65915800000000002</v>
      </c>
      <c r="S8277" s="20">
        <v>5.9299369999999998</v>
      </c>
      <c r="T8277" s="20">
        <v>0.30199999999999999</v>
      </c>
      <c r="U8277" s="20">
        <v>0.30499999999999999</v>
      </c>
      <c r="V8277" s="20">
        <f t="shared" si="258"/>
        <v>0.33334192077312402</v>
      </c>
      <c r="W8277" s="20">
        <f t="shared" si="259"/>
        <v>2.9859316871358654</v>
      </c>
    </row>
    <row r="8278" spans="1:23" x14ac:dyDescent="0.25">
      <c r="A8278" s="18">
        <v>56070</v>
      </c>
      <c r="B8278" s="18">
        <v>56005</v>
      </c>
      <c r="C8278" s="18">
        <v>6410</v>
      </c>
      <c r="D8278" s="18">
        <v>6410</v>
      </c>
      <c r="E8278" s="18" t="s">
        <v>116</v>
      </c>
      <c r="F8278" s="18" t="s">
        <v>196</v>
      </c>
      <c r="G8278" s="19">
        <v>10.172757821999999</v>
      </c>
      <c r="H8278" s="19">
        <v>4.1167699999999998</v>
      </c>
      <c r="I8278" s="18" t="s">
        <v>79</v>
      </c>
      <c r="J8278" s="18" t="s">
        <v>80</v>
      </c>
      <c r="K8278" s="18">
        <v>16</v>
      </c>
      <c r="L8278" s="18">
        <v>60</v>
      </c>
      <c r="M8278" s="18" t="s">
        <v>71</v>
      </c>
      <c r="N8278" s="18" t="s">
        <v>74</v>
      </c>
      <c r="O8278" s="18" t="s">
        <v>75</v>
      </c>
      <c r="P8278" s="19">
        <v>2658.1514350000002</v>
      </c>
      <c r="Q8278" s="19">
        <v>443123.558227</v>
      </c>
      <c r="R8278" s="20">
        <v>0.70014500000000002</v>
      </c>
      <c r="S8278" s="20">
        <v>6.29983</v>
      </c>
      <c r="T8278" s="20">
        <v>0.30199999999999999</v>
      </c>
      <c r="U8278" s="20">
        <v>0.30499999999999999</v>
      </c>
      <c r="V8278" s="20">
        <f t="shared" si="258"/>
        <v>2.0118704802916998</v>
      </c>
      <c r="W8278" s="20">
        <f t="shared" si="259"/>
        <v>18.0247910486245</v>
      </c>
    </row>
    <row r="8279" spans="1:23" x14ac:dyDescent="0.25">
      <c r="A8279" s="18">
        <v>56071</v>
      </c>
      <c r="B8279" s="18">
        <v>56006</v>
      </c>
      <c r="C8279" s="18">
        <v>6410</v>
      </c>
      <c r="D8279" s="18">
        <v>6410</v>
      </c>
      <c r="E8279" s="18" t="s">
        <v>116</v>
      </c>
      <c r="F8279" s="18" t="s">
        <v>196</v>
      </c>
      <c r="G8279" s="19">
        <v>1.1376217802499999</v>
      </c>
      <c r="H8279" s="19">
        <v>0.46037899999999998</v>
      </c>
      <c r="I8279" s="18" t="s">
        <v>79</v>
      </c>
      <c r="J8279" s="18" t="s">
        <v>80</v>
      </c>
      <c r="K8279" s="18">
        <v>16</v>
      </c>
      <c r="L8279" s="18">
        <v>60</v>
      </c>
      <c r="M8279" s="18" t="s">
        <v>71</v>
      </c>
      <c r="N8279" s="18" t="s">
        <v>74</v>
      </c>
      <c r="O8279" s="18" t="s">
        <v>75</v>
      </c>
      <c r="P8279" s="19">
        <v>826.81207686100004</v>
      </c>
      <c r="Q8279" s="19">
        <v>49554.606528099997</v>
      </c>
      <c r="R8279" s="20">
        <v>0.70014500000000002</v>
      </c>
      <c r="S8279" s="20">
        <v>6.29983</v>
      </c>
      <c r="T8279" s="20">
        <v>0.30199999999999999</v>
      </c>
      <c r="U8279" s="20">
        <v>0.30499999999999999</v>
      </c>
      <c r="V8279" s="20">
        <f t="shared" si="258"/>
        <v>0.22498777435858999</v>
      </c>
      <c r="W8279" s="20">
        <f t="shared" si="259"/>
        <v>2.0157150577211502</v>
      </c>
    </row>
    <row r="8280" spans="1:23" x14ac:dyDescent="0.25">
      <c r="A8280" s="18">
        <v>56072</v>
      </c>
      <c r="B8280" s="18">
        <v>56007</v>
      </c>
      <c r="C8280" s="18">
        <v>6410</v>
      </c>
      <c r="D8280" s="18">
        <v>6410</v>
      </c>
      <c r="E8280" s="18" t="s">
        <v>116</v>
      </c>
      <c r="F8280" s="18" t="s">
        <v>196</v>
      </c>
      <c r="G8280" s="19">
        <v>1.8908195857700001</v>
      </c>
      <c r="H8280" s="19">
        <v>0.76518799999999998</v>
      </c>
      <c r="I8280" s="18" t="s">
        <v>79</v>
      </c>
      <c r="J8280" s="18" t="s">
        <v>80</v>
      </c>
      <c r="K8280" s="18">
        <v>16</v>
      </c>
      <c r="L8280" s="18">
        <v>60</v>
      </c>
      <c r="M8280" s="18" t="s">
        <v>71</v>
      </c>
      <c r="N8280" s="18" t="s">
        <v>74</v>
      </c>
      <c r="O8280" s="18" t="s">
        <v>75</v>
      </c>
      <c r="P8280" s="19">
        <v>1036.6824462500001</v>
      </c>
      <c r="Q8280" s="19">
        <v>82363.771700099998</v>
      </c>
      <c r="R8280" s="20">
        <v>0.70014500000000002</v>
      </c>
      <c r="S8280" s="20">
        <v>6.29983</v>
      </c>
      <c r="T8280" s="20">
        <v>0.30199999999999999</v>
      </c>
      <c r="U8280" s="20">
        <v>0.30499999999999999</v>
      </c>
      <c r="V8280" s="20">
        <f t="shared" si="258"/>
        <v>0.37394830147747998</v>
      </c>
      <c r="W8280" s="20">
        <f t="shared" si="259"/>
        <v>3.3502852510378003</v>
      </c>
    </row>
    <row r="8281" spans="1:23" x14ac:dyDescent="0.25">
      <c r="A8281" s="18">
        <v>56073</v>
      </c>
      <c r="B8281" s="18">
        <v>56008</v>
      </c>
      <c r="C8281" s="18">
        <v>6410</v>
      </c>
      <c r="D8281" s="18">
        <v>6410</v>
      </c>
      <c r="E8281" s="18" t="s">
        <v>116</v>
      </c>
      <c r="F8281" s="18" t="s">
        <v>196</v>
      </c>
      <c r="G8281" s="19">
        <v>1.07449681739</v>
      </c>
      <c r="H8281" s="19">
        <v>0.43483300000000003</v>
      </c>
      <c r="I8281" s="18" t="s">
        <v>79</v>
      </c>
      <c r="J8281" s="18" t="s">
        <v>80</v>
      </c>
      <c r="K8281" s="18">
        <v>16</v>
      </c>
      <c r="L8281" s="18">
        <v>60</v>
      </c>
      <c r="M8281" s="18" t="s">
        <v>71</v>
      </c>
      <c r="N8281" s="18" t="s">
        <v>74</v>
      </c>
      <c r="O8281" s="18" t="s">
        <v>75</v>
      </c>
      <c r="P8281" s="19">
        <v>793.58549392800001</v>
      </c>
      <c r="Q8281" s="19">
        <v>46804.894145600003</v>
      </c>
      <c r="R8281" s="20">
        <v>0.70014500000000002</v>
      </c>
      <c r="S8281" s="20">
        <v>6.29983</v>
      </c>
      <c r="T8281" s="20">
        <v>0.30199999999999999</v>
      </c>
      <c r="U8281" s="20">
        <v>0.30499999999999999</v>
      </c>
      <c r="V8281" s="20">
        <f t="shared" si="258"/>
        <v>0.21250341324793001</v>
      </c>
      <c r="W8281" s="20">
        <f t="shared" si="259"/>
        <v>1.9038649149810503</v>
      </c>
    </row>
    <row r="8282" spans="1:23" x14ac:dyDescent="0.25">
      <c r="A8282" s="18">
        <v>56074</v>
      </c>
      <c r="B8282" s="18">
        <v>56009</v>
      </c>
      <c r="C8282" s="18">
        <v>6410</v>
      </c>
      <c r="D8282" s="18">
        <v>6410</v>
      </c>
      <c r="E8282" s="18" t="s">
        <v>116</v>
      </c>
      <c r="F8282" s="18" t="s">
        <v>196</v>
      </c>
      <c r="G8282" s="19">
        <v>0.89832795131700005</v>
      </c>
      <c r="H8282" s="19">
        <v>0.36353999999999997</v>
      </c>
      <c r="I8282" s="18" t="s">
        <v>79</v>
      </c>
      <c r="J8282" s="18" t="s">
        <v>80</v>
      </c>
      <c r="K8282" s="18">
        <v>16</v>
      </c>
      <c r="L8282" s="18">
        <v>60</v>
      </c>
      <c r="M8282" s="18" t="s">
        <v>71</v>
      </c>
      <c r="N8282" s="18" t="s">
        <v>74</v>
      </c>
      <c r="O8282" s="18" t="s">
        <v>75</v>
      </c>
      <c r="P8282" s="19">
        <v>5325.2736135699997</v>
      </c>
      <c r="Q8282" s="19">
        <v>1041099.4590799999</v>
      </c>
      <c r="R8282" s="20">
        <v>0.70014500000000002</v>
      </c>
      <c r="S8282" s="20">
        <v>6.29983</v>
      </c>
      <c r="T8282" s="20">
        <v>0.30199999999999999</v>
      </c>
      <c r="U8282" s="20">
        <v>0.30499999999999999</v>
      </c>
      <c r="V8282" s="20">
        <f t="shared" si="258"/>
        <v>0.17766243788339997</v>
      </c>
      <c r="W8282" s="20">
        <f t="shared" si="259"/>
        <v>1.5917169377489999</v>
      </c>
    </row>
    <row r="8283" spans="1:23" x14ac:dyDescent="0.25">
      <c r="A8283" s="18">
        <v>56075</v>
      </c>
      <c r="B8283" s="18">
        <v>56010</v>
      </c>
      <c r="C8283" s="18">
        <v>6410</v>
      </c>
      <c r="D8283" s="18">
        <v>6410</v>
      </c>
      <c r="E8283" s="18" t="s">
        <v>116</v>
      </c>
      <c r="F8283" s="18" t="s">
        <v>196</v>
      </c>
      <c r="G8283" s="19">
        <v>0.92429239704699995</v>
      </c>
      <c r="H8283" s="19">
        <v>0.37404799999999999</v>
      </c>
      <c r="I8283" s="18" t="s">
        <v>79</v>
      </c>
      <c r="J8283" s="18" t="s">
        <v>80</v>
      </c>
      <c r="K8283" s="18">
        <v>16</v>
      </c>
      <c r="L8283" s="18">
        <v>60</v>
      </c>
      <c r="M8283" s="18" t="s">
        <v>71</v>
      </c>
      <c r="N8283" s="18" t="s">
        <v>74</v>
      </c>
      <c r="O8283" s="18" t="s">
        <v>75</v>
      </c>
      <c r="P8283" s="19">
        <v>731.83941707700001</v>
      </c>
      <c r="Q8283" s="19">
        <v>40262.0157664</v>
      </c>
      <c r="R8283" s="20">
        <v>0.70014500000000002</v>
      </c>
      <c r="S8283" s="20">
        <v>6.29983</v>
      </c>
      <c r="T8283" s="20">
        <v>0.30199999999999999</v>
      </c>
      <c r="U8283" s="20">
        <v>0.30499999999999999</v>
      </c>
      <c r="V8283" s="20">
        <f t="shared" si="258"/>
        <v>0.18279771019808</v>
      </c>
      <c r="W8283" s="20">
        <f t="shared" si="259"/>
        <v>1.6377249742288</v>
      </c>
    </row>
    <row r="8284" spans="1:23" x14ac:dyDescent="0.25">
      <c r="A8284" s="18">
        <v>56077</v>
      </c>
      <c r="B8284" s="18">
        <v>56012</v>
      </c>
      <c r="C8284" s="18">
        <v>6410</v>
      </c>
      <c r="D8284" s="18">
        <v>6410</v>
      </c>
      <c r="E8284" s="18" t="s">
        <v>116</v>
      </c>
      <c r="F8284" s="18" t="s">
        <v>196</v>
      </c>
      <c r="G8284" s="19">
        <v>1.92794839773</v>
      </c>
      <c r="H8284" s="19">
        <v>0.78021300000000005</v>
      </c>
      <c r="I8284" s="18" t="s">
        <v>79</v>
      </c>
      <c r="J8284" s="18" t="s">
        <v>80</v>
      </c>
      <c r="K8284" s="18">
        <v>16</v>
      </c>
      <c r="L8284" s="18">
        <v>60</v>
      </c>
      <c r="M8284" s="18" t="s">
        <v>71</v>
      </c>
      <c r="N8284" s="18" t="s">
        <v>74</v>
      </c>
      <c r="O8284" s="18" t="s">
        <v>75</v>
      </c>
      <c r="P8284" s="19">
        <v>1093.0852642699999</v>
      </c>
      <c r="Q8284" s="19">
        <v>83981.096279599995</v>
      </c>
      <c r="R8284" s="20">
        <v>0.70014500000000002</v>
      </c>
      <c r="S8284" s="20">
        <v>6.29983</v>
      </c>
      <c r="T8284" s="20">
        <v>0.30199999999999999</v>
      </c>
      <c r="U8284" s="20">
        <v>0.30499999999999999</v>
      </c>
      <c r="V8284" s="20">
        <f t="shared" si="258"/>
        <v>0.38129103715773</v>
      </c>
      <c r="W8284" s="20">
        <f t="shared" si="259"/>
        <v>3.4160704383340508</v>
      </c>
    </row>
    <row r="8285" spans="1:23" x14ac:dyDescent="0.25">
      <c r="A8285" s="18">
        <v>56078</v>
      </c>
      <c r="B8285" s="18">
        <v>56013</v>
      </c>
      <c r="C8285" s="18">
        <v>6410</v>
      </c>
      <c r="D8285" s="18">
        <v>6410</v>
      </c>
      <c r="E8285" s="18" t="s">
        <v>116</v>
      </c>
      <c r="F8285" s="18" t="s">
        <v>196</v>
      </c>
      <c r="G8285" s="19">
        <v>0.59042668629200001</v>
      </c>
      <c r="H8285" s="19">
        <v>0.23893700000000001</v>
      </c>
      <c r="I8285" s="18" t="s">
        <v>79</v>
      </c>
      <c r="J8285" s="18" t="s">
        <v>80</v>
      </c>
      <c r="K8285" s="18">
        <v>16</v>
      </c>
      <c r="L8285" s="18">
        <v>60</v>
      </c>
      <c r="M8285" s="18" t="s">
        <v>71</v>
      </c>
      <c r="N8285" s="18" t="s">
        <v>74</v>
      </c>
      <c r="O8285" s="18" t="s">
        <v>75</v>
      </c>
      <c r="P8285" s="19">
        <v>580.16319060399996</v>
      </c>
      <c r="Q8285" s="19">
        <v>25718.883578500001</v>
      </c>
      <c r="R8285" s="20">
        <v>0.70014500000000002</v>
      </c>
      <c r="S8285" s="20">
        <v>6.29983</v>
      </c>
      <c r="T8285" s="20">
        <v>0.30199999999999999</v>
      </c>
      <c r="U8285" s="20">
        <v>0.30499999999999999</v>
      </c>
      <c r="V8285" s="20">
        <f t="shared" si="258"/>
        <v>0.11676880101376999</v>
      </c>
      <c r="W8285" s="20">
        <f t="shared" si="259"/>
        <v>1.0461574240934501</v>
      </c>
    </row>
    <row r="8286" spans="1:23" x14ac:dyDescent="0.25">
      <c r="A8286" s="18">
        <v>56079</v>
      </c>
      <c r="B8286" s="18">
        <v>56014</v>
      </c>
      <c r="C8286" s="18">
        <v>6410</v>
      </c>
      <c r="D8286" s="18">
        <v>6410</v>
      </c>
      <c r="E8286" s="18" t="s">
        <v>116</v>
      </c>
      <c r="F8286" s="18" t="s">
        <v>196</v>
      </c>
      <c r="G8286" s="19">
        <v>3.9045085128500001</v>
      </c>
      <c r="H8286" s="19">
        <v>1.5801000000000001</v>
      </c>
      <c r="I8286" s="18" t="s">
        <v>79</v>
      </c>
      <c r="J8286" s="18" t="s">
        <v>80</v>
      </c>
      <c r="K8286" s="18">
        <v>16</v>
      </c>
      <c r="L8286" s="18">
        <v>60</v>
      </c>
      <c r="M8286" s="18" t="s">
        <v>71</v>
      </c>
      <c r="N8286" s="18" t="s">
        <v>74</v>
      </c>
      <c r="O8286" s="18" t="s">
        <v>75</v>
      </c>
      <c r="P8286" s="19">
        <v>1518.7427992999999</v>
      </c>
      <c r="Q8286" s="19">
        <v>170079.71049900001</v>
      </c>
      <c r="R8286" s="20">
        <v>0.70014500000000002</v>
      </c>
      <c r="S8286" s="20">
        <v>6.29983</v>
      </c>
      <c r="T8286" s="20">
        <v>0.30199999999999999</v>
      </c>
      <c r="U8286" s="20">
        <v>0.30499999999999999</v>
      </c>
      <c r="V8286" s="20">
        <f t="shared" si="258"/>
        <v>0.77219678192100005</v>
      </c>
      <c r="W8286" s="20">
        <f t="shared" si="259"/>
        <v>6.9182811611850008</v>
      </c>
    </row>
    <row r="8287" spans="1:23" x14ac:dyDescent="0.25">
      <c r="A8287" s="18">
        <v>56080</v>
      </c>
      <c r="B8287" s="18">
        <v>56015</v>
      </c>
      <c r="C8287" s="18">
        <v>6410</v>
      </c>
      <c r="D8287" s="18">
        <v>6410</v>
      </c>
      <c r="E8287" s="18" t="s">
        <v>116</v>
      </c>
      <c r="F8287" s="18" t="s">
        <v>196</v>
      </c>
      <c r="G8287" s="19">
        <v>8.1162314890600005</v>
      </c>
      <c r="H8287" s="19">
        <v>3.2845200000000001</v>
      </c>
      <c r="I8287" s="18" t="s">
        <v>79</v>
      </c>
      <c r="J8287" s="18" t="s">
        <v>80</v>
      </c>
      <c r="K8287" s="18">
        <v>16</v>
      </c>
      <c r="L8287" s="18">
        <v>60</v>
      </c>
      <c r="M8287" s="18" t="s">
        <v>71</v>
      </c>
      <c r="N8287" s="18" t="s">
        <v>74</v>
      </c>
      <c r="O8287" s="18" t="s">
        <v>75</v>
      </c>
      <c r="P8287" s="19">
        <v>2816.08056523</v>
      </c>
      <c r="Q8287" s="19">
        <v>353541.62949399999</v>
      </c>
      <c r="R8287" s="20">
        <v>0.70014500000000002</v>
      </c>
      <c r="S8287" s="20">
        <v>6.29983</v>
      </c>
      <c r="T8287" s="20">
        <v>0.30199999999999999</v>
      </c>
      <c r="U8287" s="20">
        <v>0.30499999999999999</v>
      </c>
      <c r="V8287" s="20">
        <f t="shared" si="258"/>
        <v>1.6051488982691999</v>
      </c>
      <c r="W8287" s="20">
        <f t="shared" si="259"/>
        <v>14.380882753962</v>
      </c>
    </row>
    <row r="8288" spans="1:23" x14ac:dyDescent="0.25">
      <c r="A8288" s="18">
        <v>56081</v>
      </c>
      <c r="B8288" s="18">
        <v>56016</v>
      </c>
      <c r="C8288" s="18">
        <v>6410</v>
      </c>
      <c r="D8288" s="18">
        <v>6410</v>
      </c>
      <c r="E8288" s="18" t="s">
        <v>116</v>
      </c>
      <c r="F8288" s="18" t="s">
        <v>196</v>
      </c>
      <c r="G8288" s="19">
        <v>2.9339205234899999</v>
      </c>
      <c r="H8288" s="19">
        <v>1.1873199999999999</v>
      </c>
      <c r="I8288" s="18" t="s">
        <v>79</v>
      </c>
      <c r="J8288" s="18" t="s">
        <v>80</v>
      </c>
      <c r="K8288" s="18">
        <v>16</v>
      </c>
      <c r="L8288" s="18">
        <v>60</v>
      </c>
      <c r="M8288" s="18" t="s">
        <v>71</v>
      </c>
      <c r="N8288" s="18" t="s">
        <v>74</v>
      </c>
      <c r="O8288" s="18" t="s">
        <v>75</v>
      </c>
      <c r="P8288" s="19">
        <v>1299.46746558</v>
      </c>
      <c r="Q8288" s="19">
        <v>127801.066798</v>
      </c>
      <c r="R8288" s="20">
        <v>0.70014500000000002</v>
      </c>
      <c r="S8288" s="20">
        <v>6.29983</v>
      </c>
      <c r="T8288" s="20">
        <v>0.30199999999999999</v>
      </c>
      <c r="U8288" s="20">
        <v>0.30499999999999999</v>
      </c>
      <c r="V8288" s="20">
        <f t="shared" si="258"/>
        <v>0.5802447206571999</v>
      </c>
      <c r="W8288" s="20">
        <f t="shared" si="259"/>
        <v>5.1985403381420001</v>
      </c>
    </row>
    <row r="8289" spans="1:23" x14ac:dyDescent="0.25">
      <c r="A8289" s="18">
        <v>56082</v>
      </c>
      <c r="B8289" s="18">
        <v>56017</v>
      </c>
      <c r="C8289" s="18">
        <v>6410</v>
      </c>
      <c r="D8289" s="18">
        <v>6410</v>
      </c>
      <c r="E8289" s="18" t="s">
        <v>116</v>
      </c>
      <c r="F8289" s="18" t="s">
        <v>196</v>
      </c>
      <c r="G8289" s="19">
        <v>6.1484578479499996</v>
      </c>
      <c r="H8289" s="19">
        <v>2.4881899999999999</v>
      </c>
      <c r="I8289" s="18" t="s">
        <v>79</v>
      </c>
      <c r="J8289" s="18" t="s">
        <v>80</v>
      </c>
      <c r="K8289" s="18">
        <v>16</v>
      </c>
      <c r="L8289" s="18">
        <v>60</v>
      </c>
      <c r="M8289" s="18" t="s">
        <v>71</v>
      </c>
      <c r="N8289" s="18" t="s">
        <v>74</v>
      </c>
      <c r="O8289" s="18" t="s">
        <v>75</v>
      </c>
      <c r="P8289" s="19">
        <v>3022.59630702</v>
      </c>
      <c r="Q8289" s="19">
        <v>267825.75254999998</v>
      </c>
      <c r="R8289" s="20">
        <v>0.70014500000000002</v>
      </c>
      <c r="S8289" s="20">
        <v>6.29983</v>
      </c>
      <c r="T8289" s="20">
        <v>0.30199999999999999</v>
      </c>
      <c r="U8289" s="20">
        <v>0.30499999999999999</v>
      </c>
      <c r="V8289" s="20">
        <f t="shared" si="258"/>
        <v>1.2159814637099</v>
      </c>
      <c r="W8289" s="20">
        <f t="shared" si="259"/>
        <v>10.894245935351501</v>
      </c>
    </row>
    <row r="8290" spans="1:23" x14ac:dyDescent="0.25">
      <c r="A8290" s="18">
        <v>56083</v>
      </c>
      <c r="B8290" s="18">
        <v>56018</v>
      </c>
      <c r="C8290" s="18">
        <v>6410</v>
      </c>
      <c r="D8290" s="18">
        <v>6410</v>
      </c>
      <c r="E8290" s="18" t="s">
        <v>116</v>
      </c>
      <c r="F8290" s="18" t="s">
        <v>196</v>
      </c>
      <c r="G8290" s="19">
        <v>10.7156212134</v>
      </c>
      <c r="H8290" s="19">
        <v>4.3364599999999998</v>
      </c>
      <c r="I8290" s="18" t="s">
        <v>79</v>
      </c>
      <c r="J8290" s="18" t="s">
        <v>80</v>
      </c>
      <c r="K8290" s="18">
        <v>16</v>
      </c>
      <c r="L8290" s="18">
        <v>60</v>
      </c>
      <c r="M8290" s="18" t="s">
        <v>71</v>
      </c>
      <c r="N8290" s="18" t="s">
        <v>74</v>
      </c>
      <c r="O8290" s="18" t="s">
        <v>75</v>
      </c>
      <c r="P8290" s="19">
        <v>3095.9953588399999</v>
      </c>
      <c r="Q8290" s="19">
        <v>466770.59296600003</v>
      </c>
      <c r="R8290" s="20">
        <v>0.70014500000000002</v>
      </c>
      <c r="S8290" s="20">
        <v>6.29983</v>
      </c>
      <c r="T8290" s="20">
        <v>0.30199999999999999</v>
      </c>
      <c r="U8290" s="20">
        <v>0.30499999999999999</v>
      </c>
      <c r="V8290" s="20">
        <f t="shared" si="258"/>
        <v>2.1192332491165997</v>
      </c>
      <c r="W8290" s="20">
        <f t="shared" si="259"/>
        <v>18.986677757251002</v>
      </c>
    </row>
    <row r="8291" spans="1:23" x14ac:dyDescent="0.25">
      <c r="A8291" s="18">
        <v>56084</v>
      </c>
      <c r="B8291" s="18">
        <v>56019</v>
      </c>
      <c r="C8291" s="18">
        <v>6410</v>
      </c>
      <c r="D8291" s="18">
        <v>6410</v>
      </c>
      <c r="E8291" s="18" t="s">
        <v>116</v>
      </c>
      <c r="F8291" s="18" t="s">
        <v>196</v>
      </c>
      <c r="G8291" s="19">
        <v>1.5792574179200001</v>
      </c>
      <c r="H8291" s="19">
        <v>0.63910299999999998</v>
      </c>
      <c r="I8291" s="18" t="s">
        <v>79</v>
      </c>
      <c r="J8291" s="18" t="s">
        <v>80</v>
      </c>
      <c r="K8291" s="18">
        <v>16</v>
      </c>
      <c r="L8291" s="18">
        <v>60</v>
      </c>
      <c r="M8291" s="18" t="s">
        <v>71</v>
      </c>
      <c r="N8291" s="18" t="s">
        <v>74</v>
      </c>
      <c r="O8291" s="18" t="s">
        <v>75</v>
      </c>
      <c r="P8291" s="19">
        <v>1026.9872828800001</v>
      </c>
      <c r="Q8291" s="19">
        <v>68792.177955899999</v>
      </c>
      <c r="R8291" s="20">
        <v>0.70014500000000002</v>
      </c>
      <c r="S8291" s="20">
        <v>6.29983</v>
      </c>
      <c r="T8291" s="20">
        <v>0.30199999999999999</v>
      </c>
      <c r="U8291" s="20">
        <v>0.30499999999999999</v>
      </c>
      <c r="V8291" s="20">
        <f t="shared" si="258"/>
        <v>0.31233040941462997</v>
      </c>
      <c r="W8291" s="20">
        <f t="shared" si="259"/>
        <v>2.7982369754805503</v>
      </c>
    </row>
    <row r="8292" spans="1:23" x14ac:dyDescent="0.25">
      <c r="A8292" s="18">
        <v>56085</v>
      </c>
      <c r="B8292" s="18">
        <v>56020</v>
      </c>
      <c r="C8292" s="18">
        <v>6410</v>
      </c>
      <c r="D8292" s="18">
        <v>6410</v>
      </c>
      <c r="E8292" s="18" t="s">
        <v>116</v>
      </c>
      <c r="F8292" s="18" t="s">
        <v>196</v>
      </c>
      <c r="G8292" s="19">
        <v>3.4077022918800002</v>
      </c>
      <c r="H8292" s="19">
        <v>1.3790500000000001</v>
      </c>
      <c r="I8292" s="18" t="s">
        <v>79</v>
      </c>
      <c r="J8292" s="18" t="s">
        <v>80</v>
      </c>
      <c r="K8292" s="18">
        <v>16</v>
      </c>
      <c r="L8292" s="18">
        <v>60</v>
      </c>
      <c r="M8292" s="18" t="s">
        <v>71</v>
      </c>
      <c r="N8292" s="18" t="s">
        <v>74</v>
      </c>
      <c r="O8292" s="18" t="s">
        <v>75</v>
      </c>
      <c r="P8292" s="19">
        <v>1463.2351097799999</v>
      </c>
      <c r="Q8292" s="19">
        <v>148438.918076</v>
      </c>
      <c r="R8292" s="20">
        <v>0.70014500000000002</v>
      </c>
      <c r="S8292" s="20">
        <v>6.29983</v>
      </c>
      <c r="T8292" s="20">
        <v>0.30199999999999999</v>
      </c>
      <c r="U8292" s="20">
        <v>0.30499999999999999</v>
      </c>
      <c r="V8292" s="20">
        <f t="shared" si="258"/>
        <v>0.67394340365050009</v>
      </c>
      <c r="W8292" s="20">
        <f t="shared" si="259"/>
        <v>6.0380074902425012</v>
      </c>
    </row>
    <row r="8293" spans="1:23" x14ac:dyDescent="0.25">
      <c r="A8293" s="18">
        <v>56089</v>
      </c>
      <c r="B8293" s="18">
        <v>56024</v>
      </c>
      <c r="C8293" s="18">
        <v>6410</v>
      </c>
      <c r="D8293" s="18">
        <v>6410</v>
      </c>
      <c r="E8293" s="18" t="s">
        <v>116</v>
      </c>
      <c r="F8293" s="18" t="s">
        <v>196</v>
      </c>
      <c r="G8293" s="19">
        <v>1.20814584733</v>
      </c>
      <c r="H8293" s="19">
        <v>0.48891899999999999</v>
      </c>
      <c r="I8293" s="18" t="s">
        <v>79</v>
      </c>
      <c r="J8293" s="18" t="s">
        <v>80</v>
      </c>
      <c r="K8293" s="18">
        <v>16</v>
      </c>
      <c r="L8293" s="18">
        <v>60</v>
      </c>
      <c r="M8293" s="18" t="s">
        <v>71</v>
      </c>
      <c r="N8293" s="18" t="s">
        <v>74</v>
      </c>
      <c r="O8293" s="18" t="s">
        <v>75</v>
      </c>
      <c r="P8293" s="19">
        <v>826.84940674799998</v>
      </c>
      <c r="Q8293" s="19">
        <v>52626.6226026</v>
      </c>
      <c r="R8293" s="20">
        <v>0.70014500000000002</v>
      </c>
      <c r="S8293" s="20">
        <v>6.29983</v>
      </c>
      <c r="T8293" s="20">
        <v>0.30199999999999999</v>
      </c>
      <c r="U8293" s="20">
        <v>0.30499999999999999</v>
      </c>
      <c r="V8293" s="20">
        <f t="shared" si="258"/>
        <v>0.23893530689199</v>
      </c>
      <c r="W8293" s="20">
        <f t="shared" si="259"/>
        <v>2.1406740757201503</v>
      </c>
    </row>
    <row r="8294" spans="1:23" x14ac:dyDescent="0.25">
      <c r="A8294" s="18">
        <v>56090</v>
      </c>
      <c r="B8294" s="18">
        <v>56025</v>
      </c>
      <c r="C8294" s="18">
        <v>6410</v>
      </c>
      <c r="D8294" s="18">
        <v>6410</v>
      </c>
      <c r="E8294" s="18" t="s">
        <v>116</v>
      </c>
      <c r="F8294" s="18" t="s">
        <v>196</v>
      </c>
      <c r="G8294" s="19">
        <v>1.2350633256900001</v>
      </c>
      <c r="H8294" s="19">
        <v>0.49981199999999998</v>
      </c>
      <c r="I8294" s="18" t="s">
        <v>79</v>
      </c>
      <c r="J8294" s="18" t="s">
        <v>80</v>
      </c>
      <c r="K8294" s="18">
        <v>16</v>
      </c>
      <c r="L8294" s="18">
        <v>60</v>
      </c>
      <c r="M8294" s="18" t="s">
        <v>71</v>
      </c>
      <c r="N8294" s="18" t="s">
        <v>74</v>
      </c>
      <c r="O8294" s="18" t="s">
        <v>75</v>
      </c>
      <c r="P8294" s="19">
        <v>848.89661898400004</v>
      </c>
      <c r="Q8294" s="19">
        <v>53799.143269400003</v>
      </c>
      <c r="R8294" s="20">
        <v>0.70014500000000002</v>
      </c>
      <c r="S8294" s="20">
        <v>6.29983</v>
      </c>
      <c r="T8294" s="20">
        <v>0.30199999999999999</v>
      </c>
      <c r="U8294" s="20">
        <v>0.30499999999999999</v>
      </c>
      <c r="V8294" s="20">
        <f t="shared" si="258"/>
        <v>0.24425872917252001</v>
      </c>
      <c r="W8294" s="20">
        <f t="shared" si="259"/>
        <v>2.1883677892122</v>
      </c>
    </row>
    <row r="8295" spans="1:23" x14ac:dyDescent="0.25">
      <c r="A8295" s="18">
        <v>56091</v>
      </c>
      <c r="B8295" s="18">
        <v>56026</v>
      </c>
      <c r="C8295" s="18">
        <v>6410</v>
      </c>
      <c r="D8295" s="18">
        <v>6410</v>
      </c>
      <c r="E8295" s="18" t="s">
        <v>116</v>
      </c>
      <c r="F8295" s="18" t="s">
        <v>196</v>
      </c>
      <c r="G8295" s="19">
        <v>4.4734144477899997</v>
      </c>
      <c r="H8295" s="19">
        <v>1.81033</v>
      </c>
      <c r="I8295" s="18" t="s">
        <v>79</v>
      </c>
      <c r="J8295" s="18" t="s">
        <v>80</v>
      </c>
      <c r="K8295" s="18">
        <v>16</v>
      </c>
      <c r="L8295" s="18">
        <v>60</v>
      </c>
      <c r="M8295" s="18" t="s">
        <v>71</v>
      </c>
      <c r="N8295" s="18" t="s">
        <v>74</v>
      </c>
      <c r="O8295" s="18" t="s">
        <v>75</v>
      </c>
      <c r="P8295" s="19">
        <v>1623.0655279600001</v>
      </c>
      <c r="Q8295" s="19">
        <v>194861.153899</v>
      </c>
      <c r="R8295" s="20">
        <v>0.70014500000000002</v>
      </c>
      <c r="S8295" s="20">
        <v>6.29983</v>
      </c>
      <c r="T8295" s="20">
        <v>0.30199999999999999</v>
      </c>
      <c r="U8295" s="20">
        <v>0.30499999999999999</v>
      </c>
      <c r="V8295" s="20">
        <f t="shared" si="258"/>
        <v>0.88471046149929999</v>
      </c>
      <c r="W8295" s="20">
        <f t="shared" si="259"/>
        <v>7.9263160145105012</v>
      </c>
    </row>
    <row r="8296" spans="1:23" x14ac:dyDescent="0.25">
      <c r="A8296" s="18">
        <v>56092</v>
      </c>
      <c r="B8296" s="18">
        <v>56027</v>
      </c>
      <c r="C8296" s="18">
        <v>6410</v>
      </c>
      <c r="D8296" s="18">
        <v>6410</v>
      </c>
      <c r="E8296" s="18" t="s">
        <v>116</v>
      </c>
      <c r="F8296" s="18" t="s">
        <v>196</v>
      </c>
      <c r="G8296" s="19">
        <v>3.8800188915799998</v>
      </c>
      <c r="H8296" s="19">
        <v>1.57019</v>
      </c>
      <c r="I8296" s="18" t="s">
        <v>79</v>
      </c>
      <c r="J8296" s="18" t="s">
        <v>80</v>
      </c>
      <c r="K8296" s="18">
        <v>16</v>
      </c>
      <c r="L8296" s="18">
        <v>60</v>
      </c>
      <c r="M8296" s="18" t="s">
        <v>71</v>
      </c>
      <c r="N8296" s="18" t="s">
        <v>74</v>
      </c>
      <c r="O8296" s="18" t="s">
        <v>75</v>
      </c>
      <c r="P8296" s="19">
        <v>1497.31367922</v>
      </c>
      <c r="Q8296" s="19">
        <v>169012.94686299999</v>
      </c>
      <c r="R8296" s="20">
        <v>0.70014500000000002</v>
      </c>
      <c r="S8296" s="20">
        <v>6.29983</v>
      </c>
      <c r="T8296" s="20">
        <v>0.30199999999999999</v>
      </c>
      <c r="U8296" s="20">
        <v>0.30499999999999999</v>
      </c>
      <c r="V8296" s="20">
        <f t="shared" si="258"/>
        <v>0.76735375292989993</v>
      </c>
      <c r="W8296" s="20">
        <f t="shared" si="259"/>
        <v>6.8748913970515009</v>
      </c>
    </row>
    <row r="8297" spans="1:23" x14ac:dyDescent="0.25">
      <c r="A8297" s="18">
        <v>56096</v>
      </c>
      <c r="B8297" s="18">
        <v>56031</v>
      </c>
      <c r="C8297" s="18">
        <v>6410</v>
      </c>
      <c r="D8297" s="18">
        <v>6410</v>
      </c>
      <c r="E8297" s="18" t="s">
        <v>116</v>
      </c>
      <c r="F8297" s="18" t="s">
        <v>196</v>
      </c>
      <c r="G8297" s="19">
        <v>29.286015248999998</v>
      </c>
      <c r="H8297" s="19">
        <v>11.851599999999999</v>
      </c>
      <c r="I8297" s="18" t="s">
        <v>79</v>
      </c>
      <c r="J8297" s="18" t="s">
        <v>80</v>
      </c>
      <c r="K8297" s="18">
        <v>16</v>
      </c>
      <c r="L8297" s="18">
        <v>60</v>
      </c>
      <c r="M8297" s="18" t="s">
        <v>71</v>
      </c>
      <c r="N8297" s="18" t="s">
        <v>74</v>
      </c>
      <c r="O8297" s="18" t="s">
        <v>75</v>
      </c>
      <c r="P8297" s="19">
        <v>14910.300331599999</v>
      </c>
      <c r="Q8297" s="19">
        <v>3675288.3861699998</v>
      </c>
      <c r="R8297" s="20">
        <v>0.70014500000000002</v>
      </c>
      <c r="S8297" s="20">
        <v>6.29983</v>
      </c>
      <c r="T8297" s="20">
        <v>0.30199999999999999</v>
      </c>
      <c r="U8297" s="20">
        <v>0.30499999999999999</v>
      </c>
      <c r="V8297" s="20">
        <f t="shared" si="258"/>
        <v>5.7918912604359996</v>
      </c>
      <c r="W8297" s="20">
        <f t="shared" si="259"/>
        <v>51.890830333460002</v>
      </c>
    </row>
    <row r="8298" spans="1:23" x14ac:dyDescent="0.25">
      <c r="A8298" s="18">
        <v>56098</v>
      </c>
      <c r="B8298" s="18">
        <v>56033</v>
      </c>
      <c r="C8298" s="18">
        <v>6410</v>
      </c>
      <c r="D8298" s="18">
        <v>6410</v>
      </c>
      <c r="E8298" s="18" t="s">
        <v>116</v>
      </c>
      <c r="F8298" s="18" t="s">
        <v>196</v>
      </c>
      <c r="G8298" s="19">
        <v>20.6645385152</v>
      </c>
      <c r="H8298" s="19">
        <v>8.3626400000000007</v>
      </c>
      <c r="I8298" s="18" t="s">
        <v>79</v>
      </c>
      <c r="J8298" s="18" t="s">
        <v>80</v>
      </c>
      <c r="K8298" s="18">
        <v>16</v>
      </c>
      <c r="L8298" s="18">
        <v>60</v>
      </c>
      <c r="M8298" s="18" t="s">
        <v>71</v>
      </c>
      <c r="N8298" s="18" t="s">
        <v>74</v>
      </c>
      <c r="O8298" s="18" t="s">
        <v>75</v>
      </c>
      <c r="P8298" s="19">
        <v>4066.5457423600001</v>
      </c>
      <c r="Q8298" s="19">
        <v>900143.69713500002</v>
      </c>
      <c r="R8298" s="20">
        <v>0.70014500000000002</v>
      </c>
      <c r="S8298" s="20">
        <v>6.29983</v>
      </c>
      <c r="T8298" s="20">
        <v>0.30199999999999999</v>
      </c>
      <c r="U8298" s="20">
        <v>0.30499999999999999</v>
      </c>
      <c r="V8298" s="20">
        <f t="shared" si="258"/>
        <v>4.0868322867944009</v>
      </c>
      <c r="W8298" s="20">
        <f t="shared" si="259"/>
        <v>36.614831194084005</v>
      </c>
    </row>
    <row r="8299" spans="1:23" x14ac:dyDescent="0.25">
      <c r="A8299" s="18">
        <v>56101</v>
      </c>
      <c r="B8299" s="18">
        <v>56036</v>
      </c>
      <c r="C8299" s="18">
        <v>6410</v>
      </c>
      <c r="D8299" s="18">
        <v>6410</v>
      </c>
      <c r="E8299" s="18" t="s">
        <v>116</v>
      </c>
      <c r="F8299" s="18" t="s">
        <v>196</v>
      </c>
      <c r="G8299" s="19">
        <v>9.4278538073899991</v>
      </c>
      <c r="H8299" s="19">
        <v>3.8153199999999998</v>
      </c>
      <c r="I8299" s="18" t="s">
        <v>79</v>
      </c>
      <c r="J8299" s="18" t="s">
        <v>80</v>
      </c>
      <c r="K8299" s="18">
        <v>16</v>
      </c>
      <c r="L8299" s="18">
        <v>60</v>
      </c>
      <c r="M8299" s="18" t="s">
        <v>71</v>
      </c>
      <c r="N8299" s="18" t="s">
        <v>74</v>
      </c>
      <c r="O8299" s="18" t="s">
        <v>75</v>
      </c>
      <c r="P8299" s="19">
        <v>2799.6643285599998</v>
      </c>
      <c r="Q8299" s="19">
        <v>410675.66914100002</v>
      </c>
      <c r="R8299" s="20">
        <v>0.70014500000000002</v>
      </c>
      <c r="S8299" s="20">
        <v>6.29983</v>
      </c>
      <c r="T8299" s="20">
        <v>0.30199999999999999</v>
      </c>
      <c r="U8299" s="20">
        <v>0.30499999999999999</v>
      </c>
      <c r="V8299" s="20">
        <f t="shared" si="258"/>
        <v>1.8645515005372</v>
      </c>
      <c r="W8299" s="20">
        <f t="shared" si="259"/>
        <v>16.704927839942002</v>
      </c>
    </row>
    <row r="8300" spans="1:23" x14ac:dyDescent="0.25">
      <c r="A8300" s="18">
        <v>56103</v>
      </c>
      <c r="B8300" s="18">
        <v>56038</v>
      </c>
      <c r="C8300" s="18">
        <v>6410</v>
      </c>
      <c r="D8300" s="18">
        <v>6410</v>
      </c>
      <c r="E8300" s="18" t="s">
        <v>116</v>
      </c>
      <c r="F8300" s="18" t="s">
        <v>196</v>
      </c>
      <c r="G8300" s="19">
        <v>6.8177930465100003</v>
      </c>
      <c r="H8300" s="19">
        <v>2.7590599999999998</v>
      </c>
      <c r="I8300" s="18" t="s">
        <v>79</v>
      </c>
      <c r="J8300" s="18" t="s">
        <v>80</v>
      </c>
      <c r="K8300" s="18">
        <v>16</v>
      </c>
      <c r="L8300" s="18">
        <v>60</v>
      </c>
      <c r="M8300" s="18" t="s">
        <v>71</v>
      </c>
      <c r="N8300" s="18" t="s">
        <v>74</v>
      </c>
      <c r="O8300" s="18" t="s">
        <v>75</v>
      </c>
      <c r="P8300" s="19">
        <v>2796.69001338</v>
      </c>
      <c r="Q8300" s="19">
        <v>296981.87717499997</v>
      </c>
      <c r="R8300" s="20">
        <v>0.70014500000000002</v>
      </c>
      <c r="S8300" s="20">
        <v>6.29983</v>
      </c>
      <c r="T8300" s="20">
        <v>0.30199999999999999</v>
      </c>
      <c r="U8300" s="20">
        <v>0.30499999999999999</v>
      </c>
      <c r="V8300" s="20">
        <f t="shared" si="258"/>
        <v>1.3483559604625999</v>
      </c>
      <c r="W8300" s="20">
        <f t="shared" si="259"/>
        <v>12.080218227061</v>
      </c>
    </row>
    <row r="8301" spans="1:23" x14ac:dyDescent="0.25">
      <c r="A8301" s="18">
        <v>56106</v>
      </c>
      <c r="B8301" s="18">
        <v>56041</v>
      </c>
      <c r="C8301" s="18">
        <v>6410</v>
      </c>
      <c r="D8301" s="18">
        <v>6410</v>
      </c>
      <c r="E8301" s="18" t="s">
        <v>116</v>
      </c>
      <c r="F8301" s="18" t="s">
        <v>196</v>
      </c>
      <c r="G8301" s="19">
        <v>2.4728659171</v>
      </c>
      <c r="H8301" s="19">
        <v>1.0007299999999999</v>
      </c>
      <c r="I8301" s="18" t="s">
        <v>79</v>
      </c>
      <c r="J8301" s="18" t="s">
        <v>80</v>
      </c>
      <c r="K8301" s="18">
        <v>16</v>
      </c>
      <c r="L8301" s="18">
        <v>60</v>
      </c>
      <c r="M8301" s="18" t="s">
        <v>71</v>
      </c>
      <c r="N8301" s="18" t="s">
        <v>74</v>
      </c>
      <c r="O8301" s="18" t="s">
        <v>75</v>
      </c>
      <c r="P8301" s="19">
        <v>1247.8744354800001</v>
      </c>
      <c r="Q8301" s="19">
        <v>107717.608477</v>
      </c>
      <c r="R8301" s="20">
        <v>0.70014500000000002</v>
      </c>
      <c r="S8301" s="20">
        <v>6.29983</v>
      </c>
      <c r="T8301" s="20">
        <v>0.30199999999999999</v>
      </c>
      <c r="U8301" s="20">
        <v>0.30499999999999999</v>
      </c>
      <c r="V8301" s="20">
        <f t="shared" si="258"/>
        <v>0.48905796188329992</v>
      </c>
      <c r="W8301" s="20">
        <f t="shared" si="259"/>
        <v>4.3815780687504997</v>
      </c>
    </row>
    <row r="8302" spans="1:23" x14ac:dyDescent="0.25">
      <c r="A8302" s="18">
        <v>56107</v>
      </c>
      <c r="B8302" s="18">
        <v>56042</v>
      </c>
      <c r="C8302" s="18">
        <v>6410</v>
      </c>
      <c r="D8302" s="18">
        <v>6410</v>
      </c>
      <c r="E8302" s="18" t="s">
        <v>116</v>
      </c>
      <c r="F8302" s="18" t="s">
        <v>196</v>
      </c>
      <c r="G8302" s="19">
        <v>0.86442405205799999</v>
      </c>
      <c r="H8302" s="19">
        <v>0.34982000000000002</v>
      </c>
      <c r="I8302" s="18" t="s">
        <v>79</v>
      </c>
      <c r="J8302" s="18" t="s">
        <v>80</v>
      </c>
      <c r="K8302" s="18">
        <v>16</v>
      </c>
      <c r="L8302" s="18">
        <v>60</v>
      </c>
      <c r="M8302" s="18" t="s">
        <v>71</v>
      </c>
      <c r="N8302" s="18" t="s">
        <v>74</v>
      </c>
      <c r="O8302" s="18" t="s">
        <v>75</v>
      </c>
      <c r="P8302" s="19">
        <v>877.76712102900001</v>
      </c>
      <c r="Q8302" s="19">
        <v>37654.161091299997</v>
      </c>
      <c r="R8302" s="20">
        <v>0.70014500000000002</v>
      </c>
      <c r="S8302" s="20">
        <v>6.29983</v>
      </c>
      <c r="T8302" s="20">
        <v>0.30199999999999999</v>
      </c>
      <c r="U8302" s="20">
        <v>0.30499999999999999</v>
      </c>
      <c r="V8302" s="20">
        <f t="shared" si="258"/>
        <v>0.17095745728220002</v>
      </c>
      <c r="W8302" s="20">
        <f t="shared" si="259"/>
        <v>1.5316455387670003</v>
      </c>
    </row>
    <row r="8303" spans="1:23" x14ac:dyDescent="0.25">
      <c r="A8303" s="18">
        <v>56111</v>
      </c>
      <c r="B8303" s="18">
        <v>56046</v>
      </c>
      <c r="C8303" s="18">
        <v>6410</v>
      </c>
      <c r="D8303" s="18">
        <v>6410</v>
      </c>
      <c r="E8303" s="18" t="s">
        <v>116</v>
      </c>
      <c r="F8303" s="18" t="s">
        <v>196</v>
      </c>
      <c r="G8303" s="19">
        <v>0.75253686522300001</v>
      </c>
      <c r="H8303" s="19">
        <v>0.30454100000000001</v>
      </c>
      <c r="I8303" s="18" t="s">
        <v>79</v>
      </c>
      <c r="J8303" s="18" t="s">
        <v>80</v>
      </c>
      <c r="K8303" s="18">
        <v>16</v>
      </c>
      <c r="L8303" s="18">
        <v>60</v>
      </c>
      <c r="M8303" s="18" t="s">
        <v>71</v>
      </c>
      <c r="N8303" s="18" t="s">
        <v>74</v>
      </c>
      <c r="O8303" s="18" t="s">
        <v>75</v>
      </c>
      <c r="P8303" s="19">
        <v>658.043835027</v>
      </c>
      <c r="Q8303" s="19">
        <v>32780.374727100003</v>
      </c>
      <c r="R8303" s="20">
        <v>0.70014500000000002</v>
      </c>
      <c r="S8303" s="20">
        <v>6.29983</v>
      </c>
      <c r="T8303" s="20">
        <v>0.30199999999999999</v>
      </c>
      <c r="U8303" s="20">
        <v>0.30499999999999999</v>
      </c>
      <c r="V8303" s="20">
        <f t="shared" si="258"/>
        <v>0.14882955519461</v>
      </c>
      <c r="W8303" s="20">
        <f t="shared" si="259"/>
        <v>1.3333967869808503</v>
      </c>
    </row>
    <row r="8304" spans="1:23" x14ac:dyDescent="0.25">
      <c r="A8304" s="18">
        <v>56112</v>
      </c>
      <c r="B8304" s="18">
        <v>56047</v>
      </c>
      <c r="C8304" s="18">
        <v>6410</v>
      </c>
      <c r="D8304" s="18">
        <v>6410</v>
      </c>
      <c r="E8304" s="18" t="s">
        <v>116</v>
      </c>
      <c r="F8304" s="18" t="s">
        <v>196</v>
      </c>
      <c r="G8304" s="19">
        <v>10.3334474354</v>
      </c>
      <c r="H8304" s="19">
        <v>4.1818</v>
      </c>
      <c r="I8304" s="18" t="s">
        <v>79</v>
      </c>
      <c r="J8304" s="18" t="s">
        <v>80</v>
      </c>
      <c r="K8304" s="18">
        <v>16</v>
      </c>
      <c r="L8304" s="18">
        <v>60</v>
      </c>
      <c r="M8304" s="18" t="s">
        <v>71</v>
      </c>
      <c r="N8304" s="18" t="s">
        <v>74</v>
      </c>
      <c r="O8304" s="18" t="s">
        <v>75</v>
      </c>
      <c r="P8304" s="19">
        <v>4075.4564247500002</v>
      </c>
      <c r="Q8304" s="19">
        <v>450123.169788</v>
      </c>
      <c r="R8304" s="20">
        <v>0.70014500000000002</v>
      </c>
      <c r="S8304" s="20">
        <v>6.29983</v>
      </c>
      <c r="T8304" s="20">
        <v>0.30199999999999999</v>
      </c>
      <c r="U8304" s="20">
        <v>0.30499999999999999</v>
      </c>
      <c r="V8304" s="20">
        <f t="shared" si="258"/>
        <v>2.0436507199779999</v>
      </c>
      <c r="W8304" s="20">
        <f t="shared" si="259"/>
        <v>18.309517220330001</v>
      </c>
    </row>
    <row r="8305" spans="1:23" x14ac:dyDescent="0.25">
      <c r="A8305" s="18">
        <v>56114</v>
      </c>
      <c r="B8305" s="18">
        <v>56049</v>
      </c>
      <c r="C8305" s="18">
        <v>6410</v>
      </c>
      <c r="D8305" s="18">
        <v>6410</v>
      </c>
      <c r="E8305" s="18" t="s">
        <v>116</v>
      </c>
      <c r="F8305" s="18" t="s">
        <v>196</v>
      </c>
      <c r="G8305" s="19">
        <v>65.647698677799994</v>
      </c>
      <c r="H8305" s="19">
        <v>26.566700000000001</v>
      </c>
      <c r="I8305" s="18" t="s">
        <v>79</v>
      </c>
      <c r="J8305" s="18" t="s">
        <v>80</v>
      </c>
      <c r="K8305" s="18">
        <v>16</v>
      </c>
      <c r="L8305" s="18">
        <v>60</v>
      </c>
      <c r="M8305" s="18" t="s">
        <v>71</v>
      </c>
      <c r="N8305" s="18" t="s">
        <v>74</v>
      </c>
      <c r="O8305" s="18" t="s">
        <v>75</v>
      </c>
      <c r="P8305" s="19">
        <v>14820.098050500001</v>
      </c>
      <c r="Q8305" s="19">
        <v>2859602.3159599998</v>
      </c>
      <c r="R8305" s="20">
        <v>0.70014500000000002</v>
      </c>
      <c r="S8305" s="20">
        <v>6.29983</v>
      </c>
      <c r="T8305" s="20">
        <v>0.30199999999999999</v>
      </c>
      <c r="U8305" s="20">
        <v>0.30499999999999999</v>
      </c>
      <c r="V8305" s="20">
        <f t="shared" si="258"/>
        <v>12.983178435707002</v>
      </c>
      <c r="W8305" s="20">
        <f t="shared" si="259"/>
        <v>116.31915709439501</v>
      </c>
    </row>
    <row r="8306" spans="1:23" x14ac:dyDescent="0.25">
      <c r="A8306" s="18">
        <v>56119</v>
      </c>
      <c r="B8306" s="18">
        <v>56054</v>
      </c>
      <c r="C8306" s="18">
        <v>6410</v>
      </c>
      <c r="D8306" s="18">
        <v>6410</v>
      </c>
      <c r="E8306" s="18" t="s">
        <v>116</v>
      </c>
      <c r="F8306" s="18" t="s">
        <v>196</v>
      </c>
      <c r="G8306" s="19">
        <v>15.3508487417</v>
      </c>
      <c r="H8306" s="19">
        <v>6.2122700000000002</v>
      </c>
      <c r="I8306" s="18" t="s">
        <v>79</v>
      </c>
      <c r="J8306" s="18" t="s">
        <v>80</v>
      </c>
      <c r="K8306" s="18">
        <v>16</v>
      </c>
      <c r="L8306" s="18">
        <v>60</v>
      </c>
      <c r="M8306" s="18" t="s">
        <v>71</v>
      </c>
      <c r="N8306" s="18" t="s">
        <v>74</v>
      </c>
      <c r="O8306" s="18" t="s">
        <v>75</v>
      </c>
      <c r="P8306" s="19">
        <v>3854.9342243900001</v>
      </c>
      <c r="Q8306" s="19">
        <v>668680.29645999998</v>
      </c>
      <c r="R8306" s="20">
        <v>0.70014500000000002</v>
      </c>
      <c r="S8306" s="20">
        <v>6.29983</v>
      </c>
      <c r="T8306" s="20">
        <v>0.30199999999999999</v>
      </c>
      <c r="U8306" s="20">
        <v>0.30499999999999999</v>
      </c>
      <c r="V8306" s="20">
        <f t="shared" si="258"/>
        <v>3.0359438658466997</v>
      </c>
      <c r="W8306" s="20">
        <f t="shared" si="259"/>
        <v>27.199690215299505</v>
      </c>
    </row>
    <row r="8307" spans="1:23" x14ac:dyDescent="0.25">
      <c r="A8307" s="18">
        <v>56121</v>
      </c>
      <c r="B8307" s="18">
        <v>56056</v>
      </c>
      <c r="C8307" s="18">
        <v>6410</v>
      </c>
      <c r="D8307" s="18">
        <v>6410</v>
      </c>
      <c r="E8307" s="18" t="s">
        <v>116</v>
      </c>
      <c r="F8307" s="18" t="s">
        <v>196</v>
      </c>
      <c r="G8307" s="19">
        <v>4.6669041440100001</v>
      </c>
      <c r="H8307" s="19">
        <v>1.88863</v>
      </c>
      <c r="I8307" s="18" t="s">
        <v>79</v>
      </c>
      <c r="J8307" s="18" t="s">
        <v>80</v>
      </c>
      <c r="K8307" s="18">
        <v>16</v>
      </c>
      <c r="L8307" s="18">
        <v>60</v>
      </c>
      <c r="M8307" s="18" t="s">
        <v>71</v>
      </c>
      <c r="N8307" s="18" t="s">
        <v>74</v>
      </c>
      <c r="O8307" s="18" t="s">
        <v>75</v>
      </c>
      <c r="P8307" s="19">
        <v>1641.89688609</v>
      </c>
      <c r="Q8307" s="19">
        <v>203289.53135100001</v>
      </c>
      <c r="R8307" s="20">
        <v>0.70014500000000002</v>
      </c>
      <c r="S8307" s="20">
        <v>6.29983</v>
      </c>
      <c r="T8307" s="20">
        <v>0.30199999999999999</v>
      </c>
      <c r="U8307" s="20">
        <v>0.30499999999999999</v>
      </c>
      <c r="V8307" s="20">
        <f t="shared" si="258"/>
        <v>0.92297576624229993</v>
      </c>
      <c r="W8307" s="20">
        <f t="shared" si="259"/>
        <v>8.2691433133655021</v>
      </c>
    </row>
    <row r="8308" spans="1:23" x14ac:dyDescent="0.25">
      <c r="A8308" s="18">
        <v>56124</v>
      </c>
      <c r="B8308" s="18">
        <v>56059</v>
      </c>
      <c r="C8308" s="18">
        <v>6410</v>
      </c>
      <c r="D8308" s="18">
        <v>6410</v>
      </c>
      <c r="E8308" s="18" t="s">
        <v>116</v>
      </c>
      <c r="F8308" s="18" t="s">
        <v>196</v>
      </c>
      <c r="G8308" s="19">
        <v>17.673049914500002</v>
      </c>
      <c r="H8308" s="19">
        <v>7.1520299999999999</v>
      </c>
      <c r="I8308" s="18" t="s">
        <v>79</v>
      </c>
      <c r="J8308" s="18" t="s">
        <v>80</v>
      </c>
      <c r="K8308" s="18">
        <v>16</v>
      </c>
      <c r="L8308" s="18">
        <v>60</v>
      </c>
      <c r="M8308" s="18" t="s">
        <v>71</v>
      </c>
      <c r="N8308" s="18" t="s">
        <v>74</v>
      </c>
      <c r="O8308" s="18" t="s">
        <v>75</v>
      </c>
      <c r="P8308" s="19">
        <v>5909.37338301</v>
      </c>
      <c r="Q8308" s="19">
        <v>769834.974927</v>
      </c>
      <c r="R8308" s="20">
        <v>0.70014500000000002</v>
      </c>
      <c r="S8308" s="20">
        <v>6.29983</v>
      </c>
      <c r="T8308" s="20">
        <v>0.30199999999999999</v>
      </c>
      <c r="U8308" s="20">
        <v>0.30499999999999999</v>
      </c>
      <c r="V8308" s="20">
        <f t="shared" si="258"/>
        <v>3.4952057149562998</v>
      </c>
      <c r="W8308" s="20">
        <f t="shared" si="259"/>
        <v>31.314318342655504</v>
      </c>
    </row>
    <row r="8309" spans="1:23" x14ac:dyDescent="0.25">
      <c r="A8309" s="18">
        <v>56127</v>
      </c>
      <c r="B8309" s="18">
        <v>56062</v>
      </c>
      <c r="C8309" s="18">
        <v>6410</v>
      </c>
      <c r="D8309" s="18">
        <v>6410</v>
      </c>
      <c r="E8309" s="18" t="s">
        <v>116</v>
      </c>
      <c r="F8309" s="18" t="s">
        <v>196</v>
      </c>
      <c r="G8309" s="19">
        <v>6.7926568339199997</v>
      </c>
      <c r="H8309" s="19">
        <v>2.7488899999999998</v>
      </c>
      <c r="I8309" s="18" t="s">
        <v>79</v>
      </c>
      <c r="J8309" s="18" t="s">
        <v>80</v>
      </c>
      <c r="K8309" s="18">
        <v>16</v>
      </c>
      <c r="L8309" s="18">
        <v>60</v>
      </c>
      <c r="M8309" s="18" t="s">
        <v>71</v>
      </c>
      <c r="N8309" s="18" t="s">
        <v>74</v>
      </c>
      <c r="O8309" s="18" t="s">
        <v>75</v>
      </c>
      <c r="P8309" s="19">
        <v>2114.1060035099999</v>
      </c>
      <c r="Q8309" s="19">
        <v>295886.94813500001</v>
      </c>
      <c r="R8309" s="20">
        <v>0.70014500000000002</v>
      </c>
      <c r="S8309" s="20">
        <v>6.29983</v>
      </c>
      <c r="T8309" s="20">
        <v>0.30199999999999999</v>
      </c>
      <c r="U8309" s="20">
        <v>0.30499999999999999</v>
      </c>
      <c r="V8309" s="20">
        <f t="shared" si="258"/>
        <v>1.3433858691568998</v>
      </c>
      <c r="W8309" s="20">
        <f t="shared" si="259"/>
        <v>12.0356900836465</v>
      </c>
    </row>
    <row r="8310" spans="1:23" x14ac:dyDescent="0.25">
      <c r="A8310" s="18">
        <v>56128</v>
      </c>
      <c r="B8310" s="18">
        <v>56063</v>
      </c>
      <c r="C8310" s="18">
        <v>6410</v>
      </c>
      <c r="D8310" s="18">
        <v>6410</v>
      </c>
      <c r="E8310" s="18" t="s">
        <v>116</v>
      </c>
      <c r="F8310" s="18" t="s">
        <v>196</v>
      </c>
      <c r="G8310" s="19">
        <v>6.5809956385500001</v>
      </c>
      <c r="H8310" s="19">
        <v>2.66323</v>
      </c>
      <c r="I8310" s="18" t="s">
        <v>79</v>
      </c>
      <c r="J8310" s="18" t="s">
        <v>80</v>
      </c>
      <c r="K8310" s="18">
        <v>16</v>
      </c>
      <c r="L8310" s="18">
        <v>60</v>
      </c>
      <c r="M8310" s="18" t="s">
        <v>71</v>
      </c>
      <c r="N8310" s="18" t="s">
        <v>74</v>
      </c>
      <c r="O8310" s="18" t="s">
        <v>75</v>
      </c>
      <c r="P8310" s="19">
        <v>2470.7736711900002</v>
      </c>
      <c r="Q8310" s="19">
        <v>286667.02334399999</v>
      </c>
      <c r="R8310" s="20">
        <v>0.70014500000000002</v>
      </c>
      <c r="S8310" s="20">
        <v>6.29983</v>
      </c>
      <c r="T8310" s="20">
        <v>0.30199999999999999</v>
      </c>
      <c r="U8310" s="20">
        <v>0.30499999999999999</v>
      </c>
      <c r="V8310" s="20">
        <f t="shared" si="258"/>
        <v>1.3015237235082999</v>
      </c>
      <c r="W8310" s="20">
        <f t="shared" si="259"/>
        <v>11.660637894375501</v>
      </c>
    </row>
    <row r="8311" spans="1:23" x14ac:dyDescent="0.25">
      <c r="A8311" s="18">
        <v>56129</v>
      </c>
      <c r="B8311" s="18">
        <v>56064</v>
      </c>
      <c r="C8311" s="18">
        <v>6410</v>
      </c>
      <c r="D8311" s="18">
        <v>6410</v>
      </c>
      <c r="E8311" s="18" t="s">
        <v>116</v>
      </c>
      <c r="F8311" s="18" t="s">
        <v>196</v>
      </c>
      <c r="G8311" s="19">
        <v>55.625298621200002</v>
      </c>
      <c r="H8311" s="19">
        <v>22.5108</v>
      </c>
      <c r="I8311" s="18" t="s">
        <v>79</v>
      </c>
      <c r="J8311" s="18" t="s">
        <v>80</v>
      </c>
      <c r="K8311" s="18">
        <v>16</v>
      </c>
      <c r="L8311" s="18">
        <v>60</v>
      </c>
      <c r="M8311" s="18" t="s">
        <v>71</v>
      </c>
      <c r="N8311" s="18" t="s">
        <v>74</v>
      </c>
      <c r="O8311" s="18" t="s">
        <v>75</v>
      </c>
      <c r="P8311" s="19">
        <v>7436.1472327499996</v>
      </c>
      <c r="Q8311" s="19">
        <v>2423028.3158</v>
      </c>
      <c r="R8311" s="20">
        <v>0.70014500000000002</v>
      </c>
      <c r="S8311" s="20">
        <v>6.29983</v>
      </c>
      <c r="T8311" s="20">
        <v>0.30199999999999999</v>
      </c>
      <c r="U8311" s="20">
        <v>0.30499999999999999</v>
      </c>
      <c r="V8311" s="20">
        <f t="shared" si="258"/>
        <v>11.001055198067998</v>
      </c>
      <c r="W8311" s="20">
        <f t="shared" si="259"/>
        <v>98.560878148980009</v>
      </c>
    </row>
    <row r="8312" spans="1:23" x14ac:dyDescent="0.25">
      <c r="A8312" s="18">
        <v>56130</v>
      </c>
      <c r="B8312" s="18">
        <v>56065</v>
      </c>
      <c r="C8312" s="18">
        <v>6410</v>
      </c>
      <c r="D8312" s="18">
        <v>6410</v>
      </c>
      <c r="E8312" s="18" t="s">
        <v>116</v>
      </c>
      <c r="F8312" s="18" t="s">
        <v>196</v>
      </c>
      <c r="G8312" s="19">
        <v>11.876962583399999</v>
      </c>
      <c r="H8312" s="19">
        <v>4.8064400000000003</v>
      </c>
      <c r="I8312" s="18" t="s">
        <v>79</v>
      </c>
      <c r="J8312" s="18" t="s">
        <v>80</v>
      </c>
      <c r="K8312" s="18">
        <v>16</v>
      </c>
      <c r="L8312" s="18">
        <v>60</v>
      </c>
      <c r="M8312" s="18" t="s">
        <v>71</v>
      </c>
      <c r="N8312" s="18" t="s">
        <v>74</v>
      </c>
      <c r="O8312" s="18" t="s">
        <v>75</v>
      </c>
      <c r="P8312" s="19">
        <v>3045.5380383699999</v>
      </c>
      <c r="Q8312" s="19">
        <v>517358.42069300002</v>
      </c>
      <c r="R8312" s="20">
        <v>0.70014500000000002</v>
      </c>
      <c r="S8312" s="20">
        <v>6.29983</v>
      </c>
      <c r="T8312" s="20">
        <v>0.30199999999999999</v>
      </c>
      <c r="U8312" s="20">
        <v>0.30499999999999999</v>
      </c>
      <c r="V8312" s="20">
        <f t="shared" si="258"/>
        <v>2.3489130437924</v>
      </c>
      <c r="W8312" s="20">
        <f t="shared" si="259"/>
        <v>21.044429659114002</v>
      </c>
    </row>
    <row r="8313" spans="1:23" x14ac:dyDescent="0.25">
      <c r="A8313" s="18">
        <v>56131</v>
      </c>
      <c r="B8313" s="18">
        <v>56066</v>
      </c>
      <c r="C8313" s="18">
        <v>6410</v>
      </c>
      <c r="D8313" s="18">
        <v>6410</v>
      </c>
      <c r="E8313" s="18" t="s">
        <v>116</v>
      </c>
      <c r="F8313" s="18" t="s">
        <v>196</v>
      </c>
      <c r="G8313" s="19">
        <v>3.1184038733700001</v>
      </c>
      <c r="H8313" s="19">
        <v>1.26197</v>
      </c>
      <c r="I8313" s="18" t="s">
        <v>79</v>
      </c>
      <c r="J8313" s="18" t="s">
        <v>80</v>
      </c>
      <c r="K8313" s="18">
        <v>16</v>
      </c>
      <c r="L8313" s="18">
        <v>60</v>
      </c>
      <c r="M8313" s="18" t="s">
        <v>71</v>
      </c>
      <c r="N8313" s="18" t="s">
        <v>74</v>
      </c>
      <c r="O8313" s="18" t="s">
        <v>75</v>
      </c>
      <c r="P8313" s="19">
        <v>1372.90096393</v>
      </c>
      <c r="Q8313" s="19">
        <v>135837.12937400001</v>
      </c>
      <c r="R8313" s="20">
        <v>0.70014500000000002</v>
      </c>
      <c r="S8313" s="20">
        <v>6.29983</v>
      </c>
      <c r="T8313" s="20">
        <v>0.30199999999999999</v>
      </c>
      <c r="U8313" s="20">
        <v>0.30499999999999999</v>
      </c>
      <c r="V8313" s="20">
        <f t="shared" si="258"/>
        <v>0.61672626598369995</v>
      </c>
      <c r="W8313" s="20">
        <f t="shared" si="259"/>
        <v>5.5253865432445011</v>
      </c>
    </row>
    <row r="8314" spans="1:23" x14ac:dyDescent="0.25">
      <c r="A8314" s="18">
        <v>56135</v>
      </c>
      <c r="B8314" s="18">
        <v>56070</v>
      </c>
      <c r="C8314" s="18">
        <v>6410</v>
      </c>
      <c r="D8314" s="18">
        <v>6410</v>
      </c>
      <c r="E8314" s="18" t="s">
        <v>116</v>
      </c>
      <c r="F8314" s="18" t="s">
        <v>196</v>
      </c>
      <c r="G8314" s="19">
        <v>5.7445006104100003</v>
      </c>
      <c r="H8314" s="19">
        <v>2.3247200000000001</v>
      </c>
      <c r="I8314" s="18" t="s">
        <v>79</v>
      </c>
      <c r="J8314" s="18" t="s">
        <v>80</v>
      </c>
      <c r="K8314" s="18">
        <v>16</v>
      </c>
      <c r="L8314" s="18">
        <v>60</v>
      </c>
      <c r="M8314" s="18" t="s">
        <v>71</v>
      </c>
      <c r="N8314" s="18" t="s">
        <v>74</v>
      </c>
      <c r="O8314" s="18" t="s">
        <v>75</v>
      </c>
      <c r="P8314" s="19">
        <v>2077.4278286099998</v>
      </c>
      <c r="Q8314" s="19">
        <v>250229.445668</v>
      </c>
      <c r="R8314" s="20">
        <v>0.70014500000000002</v>
      </c>
      <c r="S8314" s="20">
        <v>6.29983</v>
      </c>
      <c r="T8314" s="20">
        <v>0.30199999999999999</v>
      </c>
      <c r="U8314" s="20">
        <v>0.30499999999999999</v>
      </c>
      <c r="V8314" s="20">
        <f t="shared" si="258"/>
        <v>1.1360934769112001</v>
      </c>
      <c r="W8314" s="20">
        <f t="shared" si="259"/>
        <v>10.178511854332001</v>
      </c>
    </row>
    <row r="8315" spans="1:23" x14ac:dyDescent="0.25">
      <c r="A8315" s="18">
        <v>56136</v>
      </c>
      <c r="B8315" s="18">
        <v>56071</v>
      </c>
      <c r="C8315" s="18">
        <v>6410</v>
      </c>
      <c r="D8315" s="18">
        <v>6410</v>
      </c>
      <c r="E8315" s="18" t="s">
        <v>116</v>
      </c>
      <c r="F8315" s="18" t="s">
        <v>196</v>
      </c>
      <c r="G8315" s="19">
        <v>0.59026401104500004</v>
      </c>
      <c r="H8315" s="19">
        <v>0.238871</v>
      </c>
      <c r="I8315" s="18" t="s">
        <v>79</v>
      </c>
      <c r="J8315" s="18" t="s">
        <v>80</v>
      </c>
      <c r="K8315" s="18">
        <v>16</v>
      </c>
      <c r="L8315" s="18">
        <v>60</v>
      </c>
      <c r="M8315" s="18" t="s">
        <v>71</v>
      </c>
      <c r="N8315" s="18" t="s">
        <v>74</v>
      </c>
      <c r="O8315" s="18" t="s">
        <v>75</v>
      </c>
      <c r="P8315" s="19">
        <v>592.72491546399999</v>
      </c>
      <c r="Q8315" s="19">
        <v>25711.7974736</v>
      </c>
      <c r="R8315" s="20">
        <v>0.70014500000000002</v>
      </c>
      <c r="S8315" s="20">
        <v>6.29983</v>
      </c>
      <c r="T8315" s="20">
        <v>0.30199999999999999</v>
      </c>
      <c r="U8315" s="20">
        <v>0.30499999999999999</v>
      </c>
      <c r="V8315" s="20">
        <f t="shared" si="258"/>
        <v>0.11673654673391</v>
      </c>
      <c r="W8315" s="20">
        <f t="shared" si="259"/>
        <v>1.0458684508913501</v>
      </c>
    </row>
    <row r="8316" spans="1:23" x14ac:dyDescent="0.25">
      <c r="A8316" s="18">
        <v>56137</v>
      </c>
      <c r="B8316" s="18">
        <v>56072</v>
      </c>
      <c r="C8316" s="18">
        <v>6410</v>
      </c>
      <c r="D8316" s="18">
        <v>6410</v>
      </c>
      <c r="E8316" s="18" t="s">
        <v>116</v>
      </c>
      <c r="F8316" s="18" t="s">
        <v>196</v>
      </c>
      <c r="G8316" s="19">
        <v>43.022452227700001</v>
      </c>
      <c r="H8316" s="19">
        <v>17.410599999999999</v>
      </c>
      <c r="I8316" s="18" t="s">
        <v>79</v>
      </c>
      <c r="J8316" s="18" t="s">
        <v>80</v>
      </c>
      <c r="K8316" s="18">
        <v>16</v>
      </c>
      <c r="L8316" s="18">
        <v>60</v>
      </c>
      <c r="M8316" s="18" t="s">
        <v>71</v>
      </c>
      <c r="N8316" s="18" t="s">
        <v>74</v>
      </c>
      <c r="O8316" s="18" t="s">
        <v>75</v>
      </c>
      <c r="P8316" s="19">
        <v>9311.4514240000008</v>
      </c>
      <c r="Q8316" s="19">
        <v>1874050.52281</v>
      </c>
      <c r="R8316" s="20">
        <v>0.70014500000000002</v>
      </c>
      <c r="S8316" s="20">
        <v>6.29983</v>
      </c>
      <c r="T8316" s="20">
        <v>0.30199999999999999</v>
      </c>
      <c r="U8316" s="20">
        <v>0.30499999999999999</v>
      </c>
      <c r="V8316" s="20">
        <f t="shared" si="258"/>
        <v>8.5085812868259989</v>
      </c>
      <c r="W8316" s="20">
        <f t="shared" si="259"/>
        <v>76.230255037610007</v>
      </c>
    </row>
    <row r="8317" spans="1:23" x14ac:dyDescent="0.25">
      <c r="A8317" s="18">
        <v>56139</v>
      </c>
      <c r="B8317" s="18">
        <v>56074</v>
      </c>
      <c r="C8317" s="18">
        <v>6410</v>
      </c>
      <c r="D8317" s="18">
        <v>6410</v>
      </c>
      <c r="E8317" s="18" t="s">
        <v>116</v>
      </c>
      <c r="F8317" s="18" t="s">
        <v>196</v>
      </c>
      <c r="G8317" s="19">
        <v>12.8674443966</v>
      </c>
      <c r="H8317" s="19">
        <v>5.2072700000000003</v>
      </c>
      <c r="I8317" s="18" t="s">
        <v>79</v>
      </c>
      <c r="J8317" s="18" t="s">
        <v>80</v>
      </c>
      <c r="K8317" s="18">
        <v>16</v>
      </c>
      <c r="L8317" s="18">
        <v>60</v>
      </c>
      <c r="M8317" s="18" t="s">
        <v>71</v>
      </c>
      <c r="N8317" s="18" t="s">
        <v>74</v>
      </c>
      <c r="O8317" s="18" t="s">
        <v>75</v>
      </c>
      <c r="P8317" s="19">
        <v>2817.4806909499998</v>
      </c>
      <c r="Q8317" s="19">
        <v>560503.63589599996</v>
      </c>
      <c r="R8317" s="20">
        <v>0.70014500000000002</v>
      </c>
      <c r="S8317" s="20">
        <v>6.29983</v>
      </c>
      <c r="T8317" s="20">
        <v>0.30199999999999999</v>
      </c>
      <c r="U8317" s="20">
        <v>0.30499999999999999</v>
      </c>
      <c r="V8317" s="20">
        <f t="shared" si="258"/>
        <v>2.5447991497967002</v>
      </c>
      <c r="W8317" s="20">
        <f t="shared" si="259"/>
        <v>22.799416456049503</v>
      </c>
    </row>
    <row r="8318" spans="1:23" x14ac:dyDescent="0.25">
      <c r="A8318" s="18">
        <v>56141</v>
      </c>
      <c r="B8318" s="18">
        <v>56076</v>
      </c>
      <c r="C8318" s="18">
        <v>6410</v>
      </c>
      <c r="D8318" s="18">
        <v>6410</v>
      </c>
      <c r="E8318" s="18" t="s">
        <v>116</v>
      </c>
      <c r="F8318" s="18" t="s">
        <v>196</v>
      </c>
      <c r="G8318" s="19">
        <v>1.09819682133</v>
      </c>
      <c r="H8318" s="19">
        <v>0.44442399999999999</v>
      </c>
      <c r="I8318" s="18" t="s">
        <v>79</v>
      </c>
      <c r="J8318" s="18" t="s">
        <v>80</v>
      </c>
      <c r="K8318" s="18">
        <v>16</v>
      </c>
      <c r="L8318" s="18">
        <v>60</v>
      </c>
      <c r="M8318" s="18" t="s">
        <v>71</v>
      </c>
      <c r="N8318" s="18" t="s">
        <v>74</v>
      </c>
      <c r="O8318" s="18" t="s">
        <v>75</v>
      </c>
      <c r="P8318" s="19">
        <v>806.49194095899998</v>
      </c>
      <c r="Q8318" s="19">
        <v>47837.262187799999</v>
      </c>
      <c r="R8318" s="20">
        <v>0.70014500000000002</v>
      </c>
      <c r="S8318" s="20">
        <v>6.29983</v>
      </c>
      <c r="T8318" s="20">
        <v>0.30199999999999999</v>
      </c>
      <c r="U8318" s="20">
        <v>0.30499999999999999</v>
      </c>
      <c r="V8318" s="20">
        <f t="shared" si="258"/>
        <v>0.21719054655303999</v>
      </c>
      <c r="W8318" s="20">
        <f t="shared" si="259"/>
        <v>1.9458579753044001</v>
      </c>
    </row>
    <row r="8319" spans="1:23" x14ac:dyDescent="0.25">
      <c r="A8319" s="18">
        <v>56142</v>
      </c>
      <c r="B8319" s="18">
        <v>56077</v>
      </c>
      <c r="C8319" s="18">
        <v>6410</v>
      </c>
      <c r="D8319" s="18">
        <v>6410</v>
      </c>
      <c r="E8319" s="18" t="s">
        <v>116</v>
      </c>
      <c r="F8319" s="18" t="s">
        <v>196</v>
      </c>
      <c r="G8319" s="19">
        <v>4.1033085115499999</v>
      </c>
      <c r="H8319" s="19">
        <v>1.66055</v>
      </c>
      <c r="I8319" s="18" t="s">
        <v>79</v>
      </c>
      <c r="J8319" s="18" t="s">
        <v>80</v>
      </c>
      <c r="K8319" s="18">
        <v>16</v>
      </c>
      <c r="L8319" s="18">
        <v>60</v>
      </c>
      <c r="M8319" s="18" t="s">
        <v>71</v>
      </c>
      <c r="N8319" s="18" t="s">
        <v>74</v>
      </c>
      <c r="O8319" s="18" t="s">
        <v>75</v>
      </c>
      <c r="P8319" s="19">
        <v>2272.7585470700001</v>
      </c>
      <c r="Q8319" s="19">
        <v>178739.40380199999</v>
      </c>
      <c r="R8319" s="20">
        <v>0.70014500000000002</v>
      </c>
      <c r="S8319" s="20">
        <v>6.29983</v>
      </c>
      <c r="T8319" s="20">
        <v>0.30199999999999999</v>
      </c>
      <c r="U8319" s="20">
        <v>0.30499999999999999</v>
      </c>
      <c r="V8319" s="20">
        <f t="shared" si="258"/>
        <v>0.81151279426549994</v>
      </c>
      <c r="W8319" s="20">
        <f t="shared" si="259"/>
        <v>7.2705219810175015</v>
      </c>
    </row>
    <row r="8320" spans="1:23" x14ac:dyDescent="0.25">
      <c r="A8320" s="18">
        <v>56143</v>
      </c>
      <c r="B8320" s="18">
        <v>56078</v>
      </c>
      <c r="C8320" s="18">
        <v>6410</v>
      </c>
      <c r="D8320" s="18">
        <v>6410</v>
      </c>
      <c r="E8320" s="18" t="s">
        <v>116</v>
      </c>
      <c r="F8320" s="18" t="s">
        <v>196</v>
      </c>
      <c r="G8320" s="19">
        <v>3.2776440561500002</v>
      </c>
      <c r="H8320" s="19">
        <v>1.3264199999999999</v>
      </c>
      <c r="I8320" s="18" t="s">
        <v>79</v>
      </c>
      <c r="J8320" s="18" t="s">
        <v>80</v>
      </c>
      <c r="K8320" s="18">
        <v>16</v>
      </c>
      <c r="L8320" s="18">
        <v>60</v>
      </c>
      <c r="M8320" s="18" t="s">
        <v>71</v>
      </c>
      <c r="N8320" s="18" t="s">
        <v>74</v>
      </c>
      <c r="O8320" s="18" t="s">
        <v>75</v>
      </c>
      <c r="P8320" s="19">
        <v>1614.4858452599999</v>
      </c>
      <c r="Q8320" s="19">
        <v>142773.603989</v>
      </c>
      <c r="R8320" s="20">
        <v>0.70014500000000002</v>
      </c>
      <c r="S8320" s="20">
        <v>6.29983</v>
      </c>
      <c r="T8320" s="20">
        <v>0.30199999999999999</v>
      </c>
      <c r="U8320" s="20">
        <v>0.30499999999999999</v>
      </c>
      <c r="V8320" s="20">
        <f t="shared" si="258"/>
        <v>0.64822305896819998</v>
      </c>
      <c r="W8320" s="20">
        <f t="shared" si="259"/>
        <v>5.8075732534770008</v>
      </c>
    </row>
    <row r="8321" spans="1:23" x14ac:dyDescent="0.25">
      <c r="A8321" s="18">
        <v>56144</v>
      </c>
      <c r="B8321" s="18">
        <v>56079</v>
      </c>
      <c r="C8321" s="18">
        <v>6410</v>
      </c>
      <c r="D8321" s="18">
        <v>6410</v>
      </c>
      <c r="E8321" s="18" t="s">
        <v>116</v>
      </c>
      <c r="F8321" s="18" t="s">
        <v>196</v>
      </c>
      <c r="G8321" s="19">
        <v>31.5048861342</v>
      </c>
      <c r="H8321" s="19">
        <v>12.749599999999999</v>
      </c>
      <c r="I8321" s="18" t="s">
        <v>79</v>
      </c>
      <c r="J8321" s="18" t="s">
        <v>80</v>
      </c>
      <c r="K8321" s="18">
        <v>16</v>
      </c>
      <c r="L8321" s="18">
        <v>60</v>
      </c>
      <c r="M8321" s="18" t="s">
        <v>71</v>
      </c>
      <c r="N8321" s="18" t="s">
        <v>74</v>
      </c>
      <c r="O8321" s="18" t="s">
        <v>75</v>
      </c>
      <c r="P8321" s="19">
        <v>5601.0301540600003</v>
      </c>
      <c r="Q8321" s="19">
        <v>1372347.3506</v>
      </c>
      <c r="R8321" s="20">
        <v>0.70014500000000002</v>
      </c>
      <c r="S8321" s="20">
        <v>6.29983</v>
      </c>
      <c r="T8321" s="20">
        <v>0.30199999999999999</v>
      </c>
      <c r="U8321" s="20">
        <v>0.30499999999999999</v>
      </c>
      <c r="V8321" s="20">
        <f t="shared" si="258"/>
        <v>6.2307449470159995</v>
      </c>
      <c r="W8321" s="20">
        <f t="shared" si="259"/>
        <v>55.822617234759996</v>
      </c>
    </row>
    <row r="8322" spans="1:23" x14ac:dyDescent="0.25">
      <c r="A8322" s="18">
        <v>56145</v>
      </c>
      <c r="B8322" s="18">
        <v>56080</v>
      </c>
      <c r="C8322" s="18">
        <v>6410</v>
      </c>
      <c r="D8322" s="18">
        <v>6410</v>
      </c>
      <c r="E8322" s="18" t="s">
        <v>116</v>
      </c>
      <c r="F8322" s="18" t="s">
        <v>196</v>
      </c>
      <c r="G8322" s="19">
        <v>13.2526355412</v>
      </c>
      <c r="H8322" s="19">
        <v>5.3631500000000001</v>
      </c>
      <c r="I8322" s="18" t="s">
        <v>79</v>
      </c>
      <c r="J8322" s="18" t="s">
        <v>80</v>
      </c>
      <c r="K8322" s="18">
        <v>16</v>
      </c>
      <c r="L8322" s="18">
        <v>60</v>
      </c>
      <c r="M8322" s="18" t="s">
        <v>71</v>
      </c>
      <c r="N8322" s="18" t="s">
        <v>74</v>
      </c>
      <c r="O8322" s="18" t="s">
        <v>75</v>
      </c>
      <c r="P8322" s="19">
        <v>3693.0600689799999</v>
      </c>
      <c r="Q8322" s="19">
        <v>577282.49503600004</v>
      </c>
      <c r="R8322" s="20">
        <v>0.70014500000000002</v>
      </c>
      <c r="S8322" s="20">
        <v>6.29983</v>
      </c>
      <c r="T8322" s="20">
        <v>0.30199999999999999</v>
      </c>
      <c r="U8322" s="20">
        <v>0.30499999999999999</v>
      </c>
      <c r="V8322" s="20">
        <f t="shared" si="258"/>
        <v>2.6209778944114999</v>
      </c>
      <c r="W8322" s="20">
        <f t="shared" si="259"/>
        <v>23.481918618827503</v>
      </c>
    </row>
    <row r="8323" spans="1:23" x14ac:dyDescent="0.25">
      <c r="A8323" s="18">
        <v>56271</v>
      </c>
      <c r="B8323" s="18">
        <v>56206</v>
      </c>
      <c r="C8323" s="18">
        <v>6460</v>
      </c>
      <c r="D8323" s="18">
        <v>6460</v>
      </c>
      <c r="E8323" s="18" t="s">
        <v>116</v>
      </c>
      <c r="F8323" s="18" t="s">
        <v>196</v>
      </c>
      <c r="G8323" s="19">
        <v>1.2507630883700001</v>
      </c>
      <c r="H8323" s="19">
        <v>0.506166</v>
      </c>
      <c r="I8323" s="18" t="s">
        <v>79</v>
      </c>
      <c r="J8323" s="18" t="s">
        <v>80</v>
      </c>
      <c r="K8323" s="18">
        <v>16</v>
      </c>
      <c r="L8323" s="18">
        <v>60</v>
      </c>
      <c r="M8323" s="18" t="s">
        <v>71</v>
      </c>
      <c r="N8323" s="18" t="s">
        <v>322</v>
      </c>
      <c r="O8323" s="18" t="s">
        <v>75</v>
      </c>
      <c r="P8323" s="19">
        <v>3903.90022327</v>
      </c>
      <c r="Q8323" s="19">
        <v>457152.39941100002</v>
      </c>
      <c r="R8323" s="20">
        <v>0.70014500000000002</v>
      </c>
      <c r="S8323" s="20">
        <v>6.29983</v>
      </c>
      <c r="T8323" s="20">
        <v>0.30199999999999999</v>
      </c>
      <c r="U8323" s="20">
        <v>0.30499999999999999</v>
      </c>
      <c r="V8323" s="20">
        <f t="shared" ref="V8323:V8329" si="260">H8323*R8323*(1-T8323)</f>
        <v>0.24736393666086001</v>
      </c>
      <c r="W8323" s="20">
        <f t="shared" ref="W8323:W8329" si="261">H8323*S8323*(1-U8323)</f>
        <v>2.2161880274871004</v>
      </c>
    </row>
    <row r="8324" spans="1:23" x14ac:dyDescent="0.25">
      <c r="A8324" s="18">
        <v>56272</v>
      </c>
      <c r="B8324" s="18">
        <v>56207</v>
      </c>
      <c r="C8324" s="18">
        <v>6460</v>
      </c>
      <c r="D8324" s="18">
        <v>6460</v>
      </c>
      <c r="E8324" s="18" t="s">
        <v>116</v>
      </c>
      <c r="F8324" s="18" t="s">
        <v>196</v>
      </c>
      <c r="G8324" s="19">
        <v>3.0068707675600002</v>
      </c>
      <c r="H8324" s="19">
        <v>1.2168399999999999</v>
      </c>
      <c r="I8324" s="18" t="s">
        <v>79</v>
      </c>
      <c r="J8324" s="18" t="s">
        <v>80</v>
      </c>
      <c r="K8324" s="18">
        <v>16</v>
      </c>
      <c r="L8324" s="18">
        <v>60</v>
      </c>
      <c r="M8324" s="18" t="s">
        <v>71</v>
      </c>
      <c r="N8324" s="18" t="s">
        <v>322</v>
      </c>
      <c r="O8324" s="18" t="s">
        <v>75</v>
      </c>
      <c r="P8324" s="19">
        <v>5291.9158294199997</v>
      </c>
      <c r="Q8324" s="19">
        <v>546906.70333699998</v>
      </c>
      <c r="R8324" s="20">
        <v>0.70014500000000002</v>
      </c>
      <c r="S8324" s="20">
        <v>6.29983</v>
      </c>
      <c r="T8324" s="20">
        <v>0.30199999999999999</v>
      </c>
      <c r="U8324" s="20">
        <v>0.30499999999999999</v>
      </c>
      <c r="V8324" s="20">
        <f t="shared" si="260"/>
        <v>0.59467118037639999</v>
      </c>
      <c r="W8324" s="20">
        <f t="shared" si="261"/>
        <v>5.3277901703539996</v>
      </c>
    </row>
    <row r="8325" spans="1:23" x14ac:dyDescent="0.25">
      <c r="A8325" s="18">
        <v>56278</v>
      </c>
      <c r="B8325" s="18">
        <v>56213</v>
      </c>
      <c r="C8325" s="18">
        <v>6460</v>
      </c>
      <c r="D8325" s="18">
        <v>6460</v>
      </c>
      <c r="E8325" s="18" t="s">
        <v>116</v>
      </c>
      <c r="F8325" s="18" t="s">
        <v>196</v>
      </c>
      <c r="G8325" s="19">
        <v>1.80411239012</v>
      </c>
      <c r="H8325" s="19">
        <v>0.73009800000000002</v>
      </c>
      <c r="I8325" s="18" t="s">
        <v>79</v>
      </c>
      <c r="J8325" s="18" t="s">
        <v>80</v>
      </c>
      <c r="K8325" s="18">
        <v>16</v>
      </c>
      <c r="L8325" s="18">
        <v>60</v>
      </c>
      <c r="M8325" s="18" t="s">
        <v>71</v>
      </c>
      <c r="N8325" s="18" t="s">
        <v>322</v>
      </c>
      <c r="O8325" s="18" t="s">
        <v>75</v>
      </c>
      <c r="P8325" s="19">
        <v>1193.44895193</v>
      </c>
      <c r="Q8325" s="19">
        <v>78586.821365299998</v>
      </c>
      <c r="R8325" s="20">
        <v>0.70014500000000002</v>
      </c>
      <c r="S8325" s="20">
        <v>6.29983</v>
      </c>
      <c r="T8325" s="20">
        <v>0.30199999999999999</v>
      </c>
      <c r="U8325" s="20">
        <v>0.30499999999999999</v>
      </c>
      <c r="V8325" s="20">
        <f t="shared" si="260"/>
        <v>0.35679977601857998</v>
      </c>
      <c r="W8325" s="20">
        <f t="shared" si="261"/>
        <v>3.1966478319213003</v>
      </c>
    </row>
    <row r="8326" spans="1:23" x14ac:dyDescent="0.25">
      <c r="A8326" s="18">
        <v>56281</v>
      </c>
      <c r="B8326" s="18">
        <v>56216</v>
      </c>
      <c r="C8326" s="18">
        <v>6460</v>
      </c>
      <c r="D8326" s="18">
        <v>6460</v>
      </c>
      <c r="E8326" s="18" t="s">
        <v>116</v>
      </c>
      <c r="F8326" s="18" t="s">
        <v>196</v>
      </c>
      <c r="G8326" s="19">
        <v>5.5847650892700003</v>
      </c>
      <c r="H8326" s="19">
        <v>2.2600699999999998</v>
      </c>
      <c r="I8326" s="18" t="s">
        <v>79</v>
      </c>
      <c r="J8326" s="18" t="s">
        <v>80</v>
      </c>
      <c r="K8326" s="18">
        <v>16</v>
      </c>
      <c r="L8326" s="18">
        <v>60</v>
      </c>
      <c r="M8326" s="18" t="s">
        <v>71</v>
      </c>
      <c r="N8326" s="18" t="s">
        <v>322</v>
      </c>
      <c r="O8326" s="18" t="s">
        <v>75</v>
      </c>
      <c r="P8326" s="19">
        <v>2039.64924518</v>
      </c>
      <c r="Q8326" s="19">
        <v>243271.39420099999</v>
      </c>
      <c r="R8326" s="20">
        <v>0.70014500000000002</v>
      </c>
      <c r="S8326" s="20">
        <v>6.29983</v>
      </c>
      <c r="T8326" s="20">
        <v>0.30199999999999999</v>
      </c>
      <c r="U8326" s="20">
        <v>0.30499999999999999</v>
      </c>
      <c r="V8326" s="20">
        <f t="shared" si="260"/>
        <v>1.1044989436846999</v>
      </c>
      <c r="W8326" s="20">
        <f t="shared" si="261"/>
        <v>9.8954494677294988</v>
      </c>
    </row>
    <row r="8327" spans="1:23" x14ac:dyDescent="0.25">
      <c r="A8327" s="18">
        <v>56285</v>
      </c>
      <c r="B8327" s="18">
        <v>56220</v>
      </c>
      <c r="C8327" s="18">
        <v>6460</v>
      </c>
      <c r="D8327" s="18">
        <v>6460</v>
      </c>
      <c r="E8327" s="18" t="s">
        <v>116</v>
      </c>
      <c r="F8327" s="18" t="s">
        <v>196</v>
      </c>
      <c r="G8327" s="19">
        <v>1.95997624206</v>
      </c>
      <c r="H8327" s="19">
        <v>0.79317400000000005</v>
      </c>
      <c r="I8327" s="18" t="s">
        <v>79</v>
      </c>
      <c r="J8327" s="18" t="s">
        <v>80</v>
      </c>
      <c r="K8327" s="18">
        <v>16</v>
      </c>
      <c r="L8327" s="18">
        <v>60</v>
      </c>
      <c r="M8327" s="18" t="s">
        <v>71</v>
      </c>
      <c r="N8327" s="18" t="s">
        <v>322</v>
      </c>
      <c r="O8327" s="18" t="s">
        <v>75</v>
      </c>
      <c r="P8327" s="19">
        <v>1139.9017998100001</v>
      </c>
      <c r="Q8327" s="19">
        <v>85376.223598299999</v>
      </c>
      <c r="R8327" s="20">
        <v>0.70014500000000002</v>
      </c>
      <c r="S8327" s="20">
        <v>6.29983</v>
      </c>
      <c r="T8327" s="20">
        <v>0.30199999999999999</v>
      </c>
      <c r="U8327" s="20">
        <v>0.30499999999999999</v>
      </c>
      <c r="V8327" s="20">
        <f t="shared" si="260"/>
        <v>0.38762509354053998</v>
      </c>
      <c r="W8327" s="20">
        <f t="shared" si="261"/>
        <v>3.4728186454919006</v>
      </c>
    </row>
    <row r="8328" spans="1:23" x14ac:dyDescent="0.25">
      <c r="A8328" s="18">
        <v>61796</v>
      </c>
      <c r="B8328" s="18">
        <v>61784</v>
      </c>
      <c r="C8328" s="18">
        <v>2520</v>
      </c>
      <c r="D8328" s="18">
        <v>2110</v>
      </c>
      <c r="E8328" s="18" t="s">
        <v>116</v>
      </c>
      <c r="F8328" s="18" t="s">
        <v>117</v>
      </c>
      <c r="G8328" s="19">
        <v>23.962488461300001</v>
      </c>
      <c r="H8328" s="19">
        <v>9.6972799999999992</v>
      </c>
      <c r="I8328" s="18" t="s">
        <v>79</v>
      </c>
      <c r="J8328" s="18" t="s">
        <v>80</v>
      </c>
      <c r="K8328" s="18">
        <v>26</v>
      </c>
      <c r="L8328" s="18">
        <v>21</v>
      </c>
      <c r="M8328" s="18" t="s">
        <v>57</v>
      </c>
      <c r="N8328" s="18" t="s">
        <v>58</v>
      </c>
      <c r="O8328" s="18" t="s">
        <v>57</v>
      </c>
      <c r="P8328" s="19">
        <v>8053.2237398099996</v>
      </c>
      <c r="Q8328" s="19">
        <v>1043801.82215</v>
      </c>
      <c r="R8328" s="20">
        <v>1.2720320000000001</v>
      </c>
      <c r="S8328" s="20">
        <v>9.4525830000000006</v>
      </c>
      <c r="T8328" s="20">
        <v>0.30199999999999999</v>
      </c>
      <c r="U8328" s="20">
        <v>0.30499999999999999</v>
      </c>
      <c r="V8328" s="20">
        <f t="shared" si="260"/>
        <v>8.6100048301260799</v>
      </c>
      <c r="W8328" s="20">
        <f t="shared" si="261"/>
        <v>63.706719131596799</v>
      </c>
    </row>
    <row r="8329" spans="1:23" x14ac:dyDescent="0.25">
      <c r="A8329" s="18">
        <v>61797</v>
      </c>
      <c r="B8329" s="18">
        <v>61785</v>
      </c>
      <c r="C8329" s="18">
        <v>2520</v>
      </c>
      <c r="D8329" s="18">
        <v>2110</v>
      </c>
      <c r="E8329" s="18" t="s">
        <v>116</v>
      </c>
      <c r="F8329" s="18" t="s">
        <v>117</v>
      </c>
      <c r="G8329" s="19">
        <v>0.67331867150299995</v>
      </c>
      <c r="H8329" s="19">
        <v>0.272482</v>
      </c>
      <c r="I8329" s="18" t="s">
        <v>79</v>
      </c>
      <c r="J8329" s="18" t="s">
        <v>80</v>
      </c>
      <c r="K8329" s="18">
        <v>26</v>
      </c>
      <c r="L8329" s="18">
        <v>21</v>
      </c>
      <c r="M8329" s="18" t="s">
        <v>57</v>
      </c>
      <c r="N8329" s="18" t="s">
        <v>58</v>
      </c>
      <c r="O8329" s="18" t="s">
        <v>57</v>
      </c>
      <c r="P8329" s="19">
        <v>1934.59112912</v>
      </c>
      <c r="Q8329" s="19">
        <v>29329.6440119</v>
      </c>
      <c r="R8329" s="20">
        <v>1.2720320000000001</v>
      </c>
      <c r="S8329" s="20">
        <v>9.4525830000000006</v>
      </c>
      <c r="T8329" s="20">
        <v>0.30199999999999999</v>
      </c>
      <c r="U8329" s="20">
        <v>0.30499999999999999</v>
      </c>
      <c r="V8329" s="20">
        <f t="shared" si="260"/>
        <v>0.24193086474995201</v>
      </c>
      <c r="W8329" s="20">
        <f t="shared" si="261"/>
        <v>1.7900828110991702</v>
      </c>
    </row>
    <row r="8330" spans="1:23" x14ac:dyDescent="0.25">
      <c r="V8330" s="20">
        <f>SUM(V2:V8329)</f>
        <v>88740.246828152623</v>
      </c>
      <c r="W8330" s="20">
        <f>SUM(W2:W8329)</f>
        <v>1153890.9702789958</v>
      </c>
    </row>
    <row r="1048576" spans="7:22" x14ac:dyDescent="0.25">
      <c r="G1048576" s="96">
        <f>SUM(G2:G1048575)</f>
        <v>392436.8537950333</v>
      </c>
      <c r="H1048576" s="96">
        <f>SUM(H2:H1048575)</f>
        <v>158813.57284387431</v>
      </c>
      <c r="V1048576" s="20">
        <f>SUM(V8330)</f>
        <v>88740.246828152623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21" sqref="F21"/>
    </sheetView>
  </sheetViews>
  <sheetFormatPr defaultRowHeight="15" x14ac:dyDescent="0.25"/>
  <cols>
    <col min="2" max="2" width="25.7109375" customWidth="1"/>
    <col min="3" max="3" width="25.85546875" customWidth="1"/>
  </cols>
  <sheetData>
    <row r="1" spans="1:3" x14ac:dyDescent="0.25">
      <c r="A1" t="s">
        <v>204</v>
      </c>
    </row>
    <row r="3" spans="1:3" x14ac:dyDescent="0.25">
      <c r="A3" s="53" t="s">
        <v>205</v>
      </c>
      <c r="B3" s="53" t="s">
        <v>206</v>
      </c>
      <c r="C3" s="53" t="s">
        <v>207</v>
      </c>
    </row>
    <row r="4" spans="1:3" x14ac:dyDescent="0.25">
      <c r="A4">
        <v>2008</v>
      </c>
      <c r="B4" s="54">
        <v>0.6</v>
      </c>
      <c r="C4" s="54">
        <v>0.41</v>
      </c>
    </row>
    <row r="5" spans="1:3" x14ac:dyDescent="0.25">
      <c r="A5">
        <v>2009</v>
      </c>
      <c r="B5" s="54" t="s">
        <v>208</v>
      </c>
      <c r="C5" s="54" t="s">
        <v>208</v>
      </c>
    </row>
    <row r="6" spans="1:3" x14ac:dyDescent="0.25">
      <c r="A6">
        <v>2010</v>
      </c>
      <c r="B6" s="54">
        <v>0.94</v>
      </c>
      <c r="C6" s="54">
        <v>0.56000000000000005</v>
      </c>
    </row>
    <row r="7" spans="1:3" x14ac:dyDescent="0.25">
      <c r="A7">
        <v>2011</v>
      </c>
      <c r="B7" s="54">
        <v>0.93</v>
      </c>
      <c r="C7" s="54">
        <v>0.67</v>
      </c>
    </row>
    <row r="8" spans="1:3" x14ac:dyDescent="0.25">
      <c r="A8">
        <v>2012</v>
      </c>
      <c r="B8" s="54">
        <v>0.88</v>
      </c>
      <c r="C8" s="54">
        <v>0.59</v>
      </c>
    </row>
    <row r="9" spans="1:3" x14ac:dyDescent="0.25">
      <c r="A9" s="62" t="s">
        <v>209</v>
      </c>
      <c r="B9" s="63">
        <f>AVERAGE(B4:B8)</f>
        <v>0.83750000000000002</v>
      </c>
      <c r="C9" s="63">
        <f>AVERAGE(C4:C8)</f>
        <v>0.5575</v>
      </c>
    </row>
    <row r="13" spans="1:3" ht="15.75" thickBot="1" x14ac:dyDescent="0.3">
      <c r="A13" s="61" t="s">
        <v>218</v>
      </c>
    </row>
    <row r="14" spans="1:3" ht="16.5" thickBot="1" x14ac:dyDescent="0.3">
      <c r="A14" s="56" t="s">
        <v>205</v>
      </c>
      <c r="B14" s="57" t="s">
        <v>214</v>
      </c>
      <c r="C14" s="57" t="s">
        <v>215</v>
      </c>
    </row>
    <row r="15" spans="1:3" ht="16.5" thickBot="1" x14ac:dyDescent="0.3">
      <c r="A15" s="58">
        <v>2008</v>
      </c>
      <c r="B15" s="59" t="s">
        <v>216</v>
      </c>
      <c r="C15" s="59" t="s">
        <v>216</v>
      </c>
    </row>
    <row r="16" spans="1:3" ht="16.5" thickBot="1" x14ac:dyDescent="0.3">
      <c r="A16" s="58">
        <v>2009</v>
      </c>
      <c r="B16" s="59" t="s">
        <v>217</v>
      </c>
      <c r="C16" s="59" t="s">
        <v>217</v>
      </c>
    </row>
    <row r="17" spans="1:3" ht="16.5" thickBot="1" x14ac:dyDescent="0.3">
      <c r="A17" s="58">
        <v>2010</v>
      </c>
      <c r="B17" s="60">
        <v>8597</v>
      </c>
      <c r="C17" s="60">
        <v>34985</v>
      </c>
    </row>
    <row r="18" spans="1:3" ht="16.5" thickBot="1" x14ac:dyDescent="0.3">
      <c r="A18" s="58">
        <v>2011</v>
      </c>
      <c r="B18" s="60">
        <v>1493</v>
      </c>
      <c r="C18" s="60">
        <v>10520</v>
      </c>
    </row>
    <row r="19" spans="1:3" ht="16.5" thickBot="1" x14ac:dyDescent="0.3">
      <c r="A19" s="58">
        <v>2012</v>
      </c>
      <c r="B19" s="60">
        <v>7817</v>
      </c>
      <c r="C19" s="60">
        <v>43500</v>
      </c>
    </row>
    <row r="20" spans="1:3" x14ac:dyDescent="0.25">
      <c r="A20" s="55" t="s">
        <v>209</v>
      </c>
      <c r="B20" s="64">
        <f>AVERAGE(B17:B19)</f>
        <v>5969</v>
      </c>
      <c r="C20" s="64">
        <f>AVERAGE(C17:C19)</f>
        <v>29668.333333333332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E11" sqref="E11"/>
    </sheetView>
  </sheetViews>
  <sheetFormatPr defaultRowHeight="15" x14ac:dyDescent="0.25"/>
  <cols>
    <col min="1" max="1" width="25.5703125" bestFit="1" customWidth="1"/>
    <col min="3" max="3" width="14" customWidth="1"/>
    <col min="4" max="4" width="13.85546875" customWidth="1"/>
    <col min="5" max="5" width="16.140625" customWidth="1"/>
  </cols>
  <sheetData>
    <row r="2" spans="1:6" ht="15.75" thickBot="1" x14ac:dyDescent="0.3"/>
    <row r="3" spans="1:6" ht="84.75" thickTop="1" x14ac:dyDescent="0.25">
      <c r="A3" s="100"/>
      <c r="B3" s="102" t="s">
        <v>219</v>
      </c>
      <c r="C3" s="71" t="s">
        <v>220</v>
      </c>
      <c r="D3" s="71" t="s">
        <v>222</v>
      </c>
      <c r="E3" s="71" t="s">
        <v>224</v>
      </c>
      <c r="F3" s="71" t="s">
        <v>224</v>
      </c>
    </row>
    <row r="4" spans="1:6" ht="15.75" thickBot="1" x14ac:dyDescent="0.3">
      <c r="A4" s="101"/>
      <c r="B4" s="103"/>
      <c r="C4" s="72" t="s">
        <v>221</v>
      </c>
      <c r="D4" s="72" t="s">
        <v>223</v>
      </c>
      <c r="E4" s="72" t="s">
        <v>225</v>
      </c>
      <c r="F4" s="72" t="s">
        <v>226</v>
      </c>
    </row>
    <row r="5" spans="1:6" ht="15.75" thickTop="1" x14ac:dyDescent="0.25">
      <c r="A5" s="73" t="s">
        <v>130</v>
      </c>
      <c r="B5" s="74">
        <v>942</v>
      </c>
      <c r="C5" s="74">
        <v>1624</v>
      </c>
      <c r="D5" s="74">
        <v>850</v>
      </c>
      <c r="E5" s="89">
        <v>795</v>
      </c>
      <c r="F5" s="74" t="s">
        <v>227</v>
      </c>
    </row>
    <row r="6" spans="1:6" x14ac:dyDescent="0.25">
      <c r="A6" s="75" t="s">
        <v>228</v>
      </c>
      <c r="B6" s="76">
        <v>364</v>
      </c>
      <c r="C6" s="76">
        <v>364</v>
      </c>
      <c r="D6" s="76">
        <v>227</v>
      </c>
      <c r="E6" s="89">
        <v>295</v>
      </c>
      <c r="F6" s="76" t="s">
        <v>227</v>
      </c>
    </row>
    <row r="7" spans="1:6" x14ac:dyDescent="0.25">
      <c r="A7" s="73" t="s">
        <v>229</v>
      </c>
      <c r="B7" s="74">
        <v>367</v>
      </c>
      <c r="C7" s="74">
        <v>367</v>
      </c>
      <c r="D7" s="74">
        <v>164</v>
      </c>
      <c r="E7" s="74">
        <v>295</v>
      </c>
      <c r="F7" s="74" t="s">
        <v>227</v>
      </c>
    </row>
    <row r="8" spans="1:6" x14ac:dyDescent="0.25">
      <c r="A8" s="75" t="s">
        <v>230</v>
      </c>
      <c r="B8" s="76">
        <v>521</v>
      </c>
      <c r="C8" s="76">
        <v>2197</v>
      </c>
      <c r="D8" s="76">
        <v>939</v>
      </c>
      <c r="E8" s="76">
        <v>878</v>
      </c>
      <c r="F8" s="76" t="s">
        <v>227</v>
      </c>
    </row>
    <row r="9" spans="1:6" x14ac:dyDescent="0.25">
      <c r="A9" s="73" t="s">
        <v>231</v>
      </c>
      <c r="B9" s="74">
        <v>241</v>
      </c>
      <c r="C9" s="74">
        <v>659</v>
      </c>
      <c r="D9" s="74">
        <v>303</v>
      </c>
      <c r="E9" s="74">
        <v>139</v>
      </c>
      <c r="F9" s="74" t="s">
        <v>227</v>
      </c>
    </row>
    <row r="10" spans="1:6" x14ac:dyDescent="0.25">
      <c r="A10" s="75" t="s">
        <v>232</v>
      </c>
      <c r="B10" s="77">
        <v>49</v>
      </c>
      <c r="C10" s="77">
        <v>322</v>
      </c>
      <c r="D10" s="77">
        <v>138</v>
      </c>
      <c r="E10" s="76">
        <v>40</v>
      </c>
      <c r="F10" s="76" t="s">
        <v>227</v>
      </c>
    </row>
    <row r="11" spans="1:6" ht="15.75" thickBot="1" x14ac:dyDescent="0.3">
      <c r="A11" s="79" t="s">
        <v>132</v>
      </c>
      <c r="B11" s="80">
        <v>3748</v>
      </c>
      <c r="C11" s="80">
        <v>3748</v>
      </c>
      <c r="D11" s="81">
        <v>2411</v>
      </c>
      <c r="E11" s="90">
        <v>3434</v>
      </c>
      <c r="F11" s="82" t="s">
        <v>227</v>
      </c>
    </row>
    <row r="12" spans="1:6" ht="24.75" thickBot="1" x14ac:dyDescent="0.3">
      <c r="A12" s="83" t="s">
        <v>233</v>
      </c>
      <c r="B12" s="84">
        <v>6232</v>
      </c>
      <c r="C12" s="84">
        <v>9281</v>
      </c>
      <c r="D12" s="84">
        <v>5032</v>
      </c>
      <c r="E12" s="84">
        <v>5876</v>
      </c>
      <c r="F12" s="85">
        <v>2.7</v>
      </c>
    </row>
    <row r="13" spans="1:6" ht="15.75" thickBot="1" x14ac:dyDescent="0.3">
      <c r="A13" s="79" t="s">
        <v>234</v>
      </c>
      <c r="B13" s="80">
        <v>2500</v>
      </c>
      <c r="C13" s="80">
        <v>2500</v>
      </c>
      <c r="D13" s="82" t="s">
        <v>235</v>
      </c>
      <c r="E13" s="81">
        <v>7220</v>
      </c>
      <c r="F13" s="78"/>
    </row>
    <row r="14" spans="1:6" ht="24.75" thickBot="1" x14ac:dyDescent="0.3">
      <c r="A14" s="83" t="s">
        <v>236</v>
      </c>
      <c r="B14" s="84">
        <v>2500</v>
      </c>
      <c r="C14" s="84">
        <v>2500</v>
      </c>
      <c r="D14" s="84">
        <v>5600</v>
      </c>
      <c r="E14" s="84">
        <v>7220</v>
      </c>
      <c r="F14" s="85">
        <v>3.3</v>
      </c>
    </row>
    <row r="15" spans="1:6" ht="15.75" thickBot="1" x14ac:dyDescent="0.3">
      <c r="A15" s="86" t="s">
        <v>237</v>
      </c>
      <c r="B15" s="87">
        <v>8732</v>
      </c>
      <c r="C15" s="87">
        <v>11781</v>
      </c>
      <c r="D15" s="87">
        <v>10632</v>
      </c>
      <c r="E15" s="87">
        <v>13096</v>
      </c>
      <c r="F15" s="88">
        <v>6</v>
      </c>
    </row>
    <row r="16" spans="1:6" ht="15.75" thickTop="1" x14ac:dyDescent="0.25"/>
  </sheetData>
  <mergeCells count="2">
    <mergeCell ref="A3:A4"/>
    <mergeCell ref="B3:B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Summary</vt:lpstr>
      <vt:lpstr>Removed_Ineligible projects</vt:lpstr>
      <vt:lpstr>Notes</vt:lpstr>
      <vt:lpstr>Taylor Creek STA</vt:lpstr>
      <vt:lpstr>Nubbin Slough STA</vt:lpstr>
      <vt:lpstr>Lakeside Ranch Phase I</vt:lpstr>
      <vt:lpstr>KRR</vt:lpstr>
      <vt:lpstr>West Waterhole calcs</vt:lpstr>
      <vt:lpstr>DWM - FRESP measured data</vt:lpstr>
      <vt:lpstr>DWM calcs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2014-10-01T20:50:37Z</dcterms:modified>
</cp:coreProperties>
</file>